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heiway-my.sharepoint.com/personal/lec01_heiway_net/Documents/HVN/TRACKING/input data/outlet distributor/"/>
    </mc:Choice>
  </mc:AlternateContent>
  <xr:revisionPtr revIDLastSave="638" documentId="8_{97EB7355-3985-419E-86E2-075F2A9A5702}" xr6:coauthVersionLast="47" xr6:coauthVersionMax="47" xr10:uidLastSave="{212972CF-3796-442F-AC7A-D6BFC425E4F1}"/>
  <bookViews>
    <workbookView xWindow="4320" yWindow="2790" windowWidth="12960" windowHeight="7290" firstSheet="3" activeTab="6" xr2:uid="{F28F8C08-074B-4B5D-AB10-6843FB9CCD0D}"/>
  </bookViews>
  <sheets>
    <sheet name="sellout" sheetId="3" r:id="rId1"/>
    <sheet name="ASO" sheetId="6" r:id="rId2"/>
    <sheet name="Sheet1" sheetId="1" r:id="rId3"/>
    <sheet name="YOY" sheetId="8" r:id="rId4"/>
    <sheet name="allocation" sheetId="7" r:id="rId5"/>
    <sheet name="vdo" sheetId="5" r:id="rId6"/>
    <sheet name="program" sheetId="4" r:id="rId7"/>
  </sheets>
  <definedNames>
    <definedName name="_xlnm._FilterDatabase" localSheetId="4" hidden="1">allocation!$A$2:$R$57</definedName>
    <definedName name="ExternalData_1" localSheetId="1" hidden="1">ASO!$A$1:$K$2993</definedName>
    <definedName name="ExternalData_1" localSheetId="6" hidden="1">program!$A$1:$Z$2590</definedName>
    <definedName name="ExternalData_1" localSheetId="0" hidden="1">sellout!$A$1:$N$5492</definedName>
    <definedName name="ExternalData_1" localSheetId="5" hidden="1">vdo!$A$1:$J$3488</definedName>
    <definedName name="ExternalData_1" localSheetId="3" hidden="1">YOY!$A$1:$K$4646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K2" i="5" l="1"/>
  <c r="K3" i="5"/>
  <c r="K4" i="5"/>
  <c r="K5" i="5"/>
  <c r="K6" i="5"/>
  <c r="K7" i="5"/>
  <c r="K8" i="5"/>
  <c r="K9" i="5"/>
  <c r="K10" i="5"/>
  <c r="K11" i="5"/>
  <c r="K12" i="5"/>
  <c r="K13" i="5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K34" i="5"/>
  <c r="K35" i="5"/>
  <c r="K36" i="5"/>
  <c r="K37" i="5"/>
  <c r="K38" i="5"/>
  <c r="K39" i="5"/>
  <c r="K40" i="5"/>
  <c r="K41" i="5"/>
  <c r="K42" i="5"/>
  <c r="K43" i="5"/>
  <c r="K44" i="5"/>
  <c r="K45" i="5"/>
  <c r="K46" i="5"/>
  <c r="K47" i="5"/>
  <c r="K48" i="5"/>
  <c r="K49" i="5"/>
  <c r="K50" i="5"/>
  <c r="K51" i="5"/>
  <c r="K52" i="5"/>
  <c r="K53" i="5"/>
  <c r="K54" i="5"/>
  <c r="K55" i="5"/>
  <c r="K56" i="5"/>
  <c r="K57" i="5"/>
  <c r="K58" i="5"/>
  <c r="K59" i="5"/>
  <c r="K60" i="5"/>
  <c r="K61" i="5"/>
  <c r="K62" i="5"/>
  <c r="K63" i="5"/>
  <c r="K64" i="5"/>
  <c r="K65" i="5"/>
  <c r="K66" i="5"/>
  <c r="K67" i="5"/>
  <c r="K68" i="5"/>
  <c r="K69" i="5"/>
  <c r="K70" i="5"/>
  <c r="K71" i="5"/>
  <c r="K72" i="5"/>
  <c r="K73" i="5"/>
  <c r="K74" i="5"/>
  <c r="K75" i="5"/>
  <c r="K76" i="5"/>
  <c r="K77" i="5"/>
  <c r="K78" i="5"/>
  <c r="K79" i="5"/>
  <c r="K80" i="5"/>
  <c r="K81" i="5"/>
  <c r="K82" i="5"/>
  <c r="K83" i="5"/>
  <c r="K84" i="5"/>
  <c r="K85" i="5"/>
  <c r="K86" i="5"/>
  <c r="K87" i="5"/>
  <c r="K88" i="5"/>
  <c r="K89" i="5"/>
  <c r="K90" i="5"/>
  <c r="K91" i="5"/>
  <c r="K92" i="5"/>
  <c r="K93" i="5"/>
  <c r="K94" i="5"/>
  <c r="K95" i="5"/>
  <c r="K96" i="5"/>
  <c r="K97" i="5"/>
  <c r="K98" i="5"/>
  <c r="K99" i="5"/>
  <c r="K100" i="5"/>
  <c r="K101" i="5"/>
  <c r="K102" i="5"/>
  <c r="K103" i="5"/>
  <c r="K104" i="5"/>
  <c r="K105" i="5"/>
  <c r="K106" i="5"/>
  <c r="K107" i="5"/>
  <c r="K108" i="5"/>
  <c r="K109" i="5"/>
  <c r="K110" i="5"/>
  <c r="K111" i="5"/>
  <c r="K112" i="5"/>
  <c r="K113" i="5"/>
  <c r="K114" i="5"/>
  <c r="K115" i="5"/>
  <c r="K116" i="5"/>
  <c r="K117" i="5"/>
  <c r="K118" i="5"/>
  <c r="K119" i="5"/>
  <c r="K120" i="5"/>
  <c r="K121" i="5"/>
  <c r="K122" i="5"/>
  <c r="K123" i="5"/>
  <c r="K124" i="5"/>
  <c r="K125" i="5"/>
  <c r="K126" i="5"/>
  <c r="K127" i="5"/>
  <c r="K128" i="5"/>
  <c r="K129" i="5"/>
  <c r="K130" i="5"/>
  <c r="K131" i="5"/>
  <c r="K132" i="5"/>
  <c r="K133" i="5"/>
  <c r="K134" i="5"/>
  <c r="K135" i="5"/>
  <c r="K136" i="5"/>
  <c r="K137" i="5"/>
  <c r="K138" i="5"/>
  <c r="K139" i="5"/>
  <c r="K140" i="5"/>
  <c r="K141" i="5"/>
  <c r="K142" i="5"/>
  <c r="K143" i="5"/>
  <c r="K144" i="5"/>
  <c r="K145" i="5"/>
  <c r="K146" i="5"/>
  <c r="K147" i="5"/>
  <c r="K148" i="5"/>
  <c r="K149" i="5"/>
  <c r="K150" i="5"/>
  <c r="K151" i="5"/>
  <c r="K152" i="5"/>
  <c r="K153" i="5"/>
  <c r="K154" i="5"/>
  <c r="K155" i="5"/>
  <c r="K156" i="5"/>
  <c r="K157" i="5"/>
  <c r="K158" i="5"/>
  <c r="K159" i="5"/>
  <c r="K160" i="5"/>
  <c r="K161" i="5"/>
  <c r="K162" i="5"/>
  <c r="K163" i="5"/>
  <c r="K164" i="5"/>
  <c r="K165" i="5"/>
  <c r="K166" i="5"/>
  <c r="K167" i="5"/>
  <c r="K168" i="5"/>
  <c r="K169" i="5"/>
  <c r="K170" i="5"/>
  <c r="K171" i="5"/>
  <c r="K172" i="5"/>
  <c r="K173" i="5"/>
  <c r="K174" i="5"/>
  <c r="K175" i="5"/>
  <c r="K176" i="5"/>
  <c r="K177" i="5"/>
  <c r="K178" i="5"/>
  <c r="K179" i="5"/>
  <c r="K180" i="5"/>
  <c r="K181" i="5"/>
  <c r="K182" i="5"/>
  <c r="K183" i="5"/>
  <c r="K184" i="5"/>
  <c r="K185" i="5"/>
  <c r="K186" i="5"/>
  <c r="K187" i="5"/>
  <c r="K188" i="5"/>
  <c r="K189" i="5"/>
  <c r="K190" i="5"/>
  <c r="K191" i="5"/>
  <c r="K192" i="5"/>
  <c r="K193" i="5"/>
  <c r="K194" i="5"/>
  <c r="K195" i="5"/>
  <c r="K196" i="5"/>
  <c r="K197" i="5"/>
  <c r="K198" i="5"/>
  <c r="K199" i="5"/>
  <c r="K200" i="5"/>
  <c r="K201" i="5"/>
  <c r="K202" i="5"/>
  <c r="K203" i="5"/>
  <c r="K204" i="5"/>
  <c r="K205" i="5"/>
  <c r="K206" i="5"/>
  <c r="K207" i="5"/>
  <c r="K208" i="5"/>
  <c r="K209" i="5"/>
  <c r="K210" i="5"/>
  <c r="K211" i="5"/>
  <c r="K212" i="5"/>
  <c r="K213" i="5"/>
  <c r="K214" i="5"/>
  <c r="K215" i="5"/>
  <c r="K216" i="5"/>
  <c r="K217" i="5"/>
  <c r="K218" i="5"/>
  <c r="K219" i="5"/>
  <c r="K220" i="5"/>
  <c r="K221" i="5"/>
  <c r="K222" i="5"/>
  <c r="K223" i="5"/>
  <c r="K224" i="5"/>
  <c r="K225" i="5"/>
  <c r="K226" i="5"/>
  <c r="K227" i="5"/>
  <c r="K228" i="5"/>
  <c r="K229" i="5"/>
  <c r="K230" i="5"/>
  <c r="K231" i="5"/>
  <c r="K232" i="5"/>
  <c r="K233" i="5"/>
  <c r="K234" i="5"/>
  <c r="K235" i="5"/>
  <c r="K236" i="5"/>
  <c r="K237" i="5"/>
  <c r="K238" i="5"/>
  <c r="K239" i="5"/>
  <c r="K240" i="5"/>
  <c r="K241" i="5"/>
  <c r="K242" i="5"/>
  <c r="K243" i="5"/>
  <c r="K244" i="5"/>
  <c r="K245" i="5"/>
  <c r="K246" i="5"/>
  <c r="K247" i="5"/>
  <c r="K248" i="5"/>
  <c r="K249" i="5"/>
  <c r="K250" i="5"/>
  <c r="K251" i="5"/>
  <c r="K252" i="5"/>
  <c r="K253" i="5"/>
  <c r="K254" i="5"/>
  <c r="K255" i="5"/>
  <c r="K256" i="5"/>
  <c r="K257" i="5"/>
  <c r="K258" i="5"/>
  <c r="K259" i="5"/>
  <c r="K260" i="5"/>
  <c r="K261" i="5"/>
  <c r="K262" i="5"/>
  <c r="K263" i="5"/>
  <c r="K264" i="5"/>
  <c r="K265" i="5"/>
  <c r="K266" i="5"/>
  <c r="K267" i="5"/>
  <c r="K268" i="5"/>
  <c r="K269" i="5"/>
  <c r="K270" i="5"/>
  <c r="K271" i="5"/>
  <c r="K272" i="5"/>
  <c r="K273" i="5"/>
  <c r="K274" i="5"/>
  <c r="K275" i="5"/>
  <c r="K276" i="5"/>
  <c r="K277" i="5"/>
  <c r="K278" i="5"/>
  <c r="K279" i="5"/>
  <c r="K280" i="5"/>
  <c r="K281" i="5"/>
  <c r="K282" i="5"/>
  <c r="K283" i="5"/>
  <c r="K284" i="5"/>
  <c r="K285" i="5"/>
  <c r="K286" i="5"/>
  <c r="K287" i="5"/>
  <c r="K288" i="5"/>
  <c r="K289" i="5"/>
  <c r="K290" i="5"/>
  <c r="K291" i="5"/>
  <c r="K292" i="5"/>
  <c r="K293" i="5"/>
  <c r="K294" i="5"/>
  <c r="K295" i="5"/>
  <c r="K296" i="5"/>
  <c r="K297" i="5"/>
  <c r="K298" i="5"/>
  <c r="K299" i="5"/>
  <c r="K300" i="5"/>
  <c r="K301" i="5"/>
  <c r="K302" i="5"/>
  <c r="K303" i="5"/>
  <c r="K304" i="5"/>
  <c r="K305" i="5"/>
  <c r="K306" i="5"/>
  <c r="K307" i="5"/>
  <c r="K308" i="5"/>
  <c r="K309" i="5"/>
  <c r="K310" i="5"/>
  <c r="K311" i="5"/>
  <c r="K312" i="5"/>
  <c r="K313" i="5"/>
  <c r="K314" i="5"/>
  <c r="K315" i="5"/>
  <c r="K316" i="5"/>
  <c r="K317" i="5"/>
  <c r="K318" i="5"/>
  <c r="K319" i="5"/>
  <c r="K320" i="5"/>
  <c r="K321" i="5"/>
  <c r="K322" i="5"/>
  <c r="K323" i="5"/>
  <c r="K324" i="5"/>
  <c r="K325" i="5"/>
  <c r="K326" i="5"/>
  <c r="K327" i="5"/>
  <c r="K328" i="5"/>
  <c r="K329" i="5"/>
  <c r="K330" i="5"/>
  <c r="K331" i="5"/>
  <c r="K332" i="5"/>
  <c r="K333" i="5"/>
  <c r="K334" i="5"/>
  <c r="K335" i="5"/>
  <c r="K336" i="5"/>
  <c r="K337" i="5"/>
  <c r="K338" i="5"/>
  <c r="K339" i="5"/>
  <c r="K340" i="5"/>
  <c r="K341" i="5"/>
  <c r="K342" i="5"/>
  <c r="K343" i="5"/>
  <c r="K344" i="5"/>
  <c r="K345" i="5"/>
  <c r="K346" i="5"/>
  <c r="K347" i="5"/>
  <c r="K348" i="5"/>
  <c r="K349" i="5"/>
  <c r="K350" i="5"/>
  <c r="K351" i="5"/>
  <c r="K352" i="5"/>
  <c r="K353" i="5"/>
  <c r="K354" i="5"/>
  <c r="K355" i="5"/>
  <c r="K356" i="5"/>
  <c r="K357" i="5"/>
  <c r="K358" i="5"/>
  <c r="K359" i="5"/>
  <c r="K360" i="5"/>
  <c r="K361" i="5"/>
  <c r="K362" i="5"/>
  <c r="K363" i="5"/>
  <c r="K364" i="5"/>
  <c r="K365" i="5"/>
  <c r="K366" i="5"/>
  <c r="K367" i="5"/>
  <c r="K368" i="5"/>
  <c r="K369" i="5"/>
  <c r="K370" i="5"/>
  <c r="K371" i="5"/>
  <c r="K372" i="5"/>
  <c r="K373" i="5"/>
  <c r="K374" i="5"/>
  <c r="K375" i="5"/>
  <c r="K376" i="5"/>
  <c r="K377" i="5"/>
  <c r="K378" i="5"/>
  <c r="K379" i="5"/>
  <c r="K380" i="5"/>
  <c r="K381" i="5"/>
  <c r="K382" i="5"/>
  <c r="K383" i="5"/>
  <c r="K384" i="5"/>
  <c r="K385" i="5"/>
  <c r="K386" i="5"/>
  <c r="K387" i="5"/>
  <c r="K388" i="5"/>
  <c r="K389" i="5"/>
  <c r="K390" i="5"/>
  <c r="K391" i="5"/>
  <c r="K392" i="5"/>
  <c r="K393" i="5"/>
  <c r="K394" i="5"/>
  <c r="K395" i="5"/>
  <c r="K396" i="5"/>
  <c r="K397" i="5"/>
  <c r="K398" i="5"/>
  <c r="K399" i="5"/>
  <c r="K400" i="5"/>
  <c r="K401" i="5"/>
  <c r="K402" i="5"/>
  <c r="K403" i="5"/>
  <c r="K404" i="5"/>
  <c r="K405" i="5"/>
  <c r="K406" i="5"/>
  <c r="K407" i="5"/>
  <c r="K408" i="5"/>
  <c r="K409" i="5"/>
  <c r="K410" i="5"/>
  <c r="K411" i="5"/>
  <c r="K412" i="5"/>
  <c r="K413" i="5"/>
  <c r="K414" i="5"/>
  <c r="K415" i="5"/>
  <c r="K416" i="5"/>
  <c r="K417" i="5"/>
  <c r="K418" i="5"/>
  <c r="K419" i="5"/>
  <c r="K420" i="5"/>
  <c r="K421" i="5"/>
  <c r="K422" i="5"/>
  <c r="K423" i="5"/>
  <c r="K424" i="5"/>
  <c r="K425" i="5"/>
  <c r="K426" i="5"/>
  <c r="K427" i="5"/>
  <c r="K428" i="5"/>
  <c r="K429" i="5"/>
  <c r="K430" i="5"/>
  <c r="K431" i="5"/>
  <c r="K432" i="5"/>
  <c r="K433" i="5"/>
  <c r="K434" i="5"/>
  <c r="K435" i="5"/>
  <c r="K436" i="5"/>
  <c r="K437" i="5"/>
  <c r="K438" i="5"/>
  <c r="K439" i="5"/>
  <c r="K440" i="5"/>
  <c r="K441" i="5"/>
  <c r="K442" i="5"/>
  <c r="K443" i="5"/>
  <c r="K444" i="5"/>
  <c r="K445" i="5"/>
  <c r="K446" i="5"/>
  <c r="K447" i="5"/>
  <c r="K448" i="5"/>
  <c r="K449" i="5"/>
  <c r="K450" i="5"/>
  <c r="K451" i="5"/>
  <c r="K452" i="5"/>
  <c r="K453" i="5"/>
  <c r="K454" i="5"/>
  <c r="K455" i="5"/>
  <c r="K456" i="5"/>
  <c r="K457" i="5"/>
  <c r="K458" i="5"/>
  <c r="K459" i="5"/>
  <c r="K460" i="5"/>
  <c r="K461" i="5"/>
  <c r="K462" i="5"/>
  <c r="K463" i="5"/>
  <c r="K464" i="5"/>
  <c r="K465" i="5"/>
  <c r="K466" i="5"/>
  <c r="K467" i="5"/>
  <c r="K468" i="5"/>
  <c r="K469" i="5"/>
  <c r="K470" i="5"/>
  <c r="K471" i="5"/>
  <c r="K472" i="5"/>
  <c r="K473" i="5"/>
  <c r="K474" i="5"/>
  <c r="K475" i="5"/>
  <c r="K476" i="5"/>
  <c r="K477" i="5"/>
  <c r="K478" i="5"/>
  <c r="K479" i="5"/>
  <c r="K480" i="5"/>
  <c r="K481" i="5"/>
  <c r="K482" i="5"/>
  <c r="K483" i="5"/>
  <c r="K484" i="5"/>
  <c r="K485" i="5"/>
  <c r="K486" i="5"/>
  <c r="K487" i="5"/>
  <c r="K488" i="5"/>
  <c r="K489" i="5"/>
  <c r="K490" i="5"/>
  <c r="K491" i="5"/>
  <c r="K492" i="5"/>
  <c r="K493" i="5"/>
  <c r="K494" i="5"/>
  <c r="K495" i="5"/>
  <c r="K496" i="5"/>
  <c r="K497" i="5"/>
  <c r="K498" i="5"/>
  <c r="K499" i="5"/>
  <c r="K500" i="5"/>
  <c r="K501" i="5"/>
  <c r="K502" i="5"/>
  <c r="K503" i="5"/>
  <c r="K504" i="5"/>
  <c r="K505" i="5"/>
  <c r="K506" i="5"/>
  <c r="K507" i="5"/>
  <c r="K508" i="5"/>
  <c r="K509" i="5"/>
  <c r="K510" i="5"/>
  <c r="K511" i="5"/>
  <c r="K512" i="5"/>
  <c r="K513" i="5"/>
  <c r="K514" i="5"/>
  <c r="K515" i="5"/>
  <c r="K516" i="5"/>
  <c r="K517" i="5"/>
  <c r="K518" i="5"/>
  <c r="K519" i="5"/>
  <c r="K520" i="5"/>
  <c r="K521" i="5"/>
  <c r="K522" i="5"/>
  <c r="K523" i="5"/>
  <c r="K524" i="5"/>
  <c r="K525" i="5"/>
  <c r="K526" i="5"/>
  <c r="K527" i="5"/>
  <c r="K528" i="5"/>
  <c r="K529" i="5"/>
  <c r="K530" i="5"/>
  <c r="K531" i="5"/>
  <c r="K532" i="5"/>
  <c r="K533" i="5"/>
  <c r="K534" i="5"/>
  <c r="K535" i="5"/>
  <c r="K536" i="5"/>
  <c r="K537" i="5"/>
  <c r="K538" i="5"/>
  <c r="K539" i="5"/>
  <c r="K540" i="5"/>
  <c r="K541" i="5"/>
  <c r="K542" i="5"/>
  <c r="K543" i="5"/>
  <c r="K544" i="5"/>
  <c r="K545" i="5"/>
  <c r="K546" i="5"/>
  <c r="K547" i="5"/>
  <c r="K548" i="5"/>
  <c r="K549" i="5"/>
  <c r="K550" i="5"/>
  <c r="K551" i="5"/>
  <c r="K552" i="5"/>
  <c r="K553" i="5"/>
  <c r="K554" i="5"/>
  <c r="K555" i="5"/>
  <c r="K556" i="5"/>
  <c r="K557" i="5"/>
  <c r="K558" i="5"/>
  <c r="K559" i="5"/>
  <c r="K560" i="5"/>
  <c r="K561" i="5"/>
  <c r="K562" i="5"/>
  <c r="K563" i="5"/>
  <c r="K564" i="5"/>
  <c r="K565" i="5"/>
  <c r="K566" i="5"/>
  <c r="K567" i="5"/>
  <c r="K568" i="5"/>
  <c r="K569" i="5"/>
  <c r="K570" i="5"/>
  <c r="K571" i="5"/>
  <c r="K572" i="5"/>
  <c r="K573" i="5"/>
  <c r="K574" i="5"/>
  <c r="K575" i="5"/>
  <c r="K576" i="5"/>
  <c r="K577" i="5"/>
  <c r="K578" i="5"/>
  <c r="K579" i="5"/>
  <c r="K580" i="5"/>
  <c r="K581" i="5"/>
  <c r="K582" i="5"/>
  <c r="K583" i="5"/>
  <c r="K584" i="5"/>
  <c r="K585" i="5"/>
  <c r="K586" i="5"/>
  <c r="K587" i="5"/>
  <c r="K588" i="5"/>
  <c r="K589" i="5"/>
  <c r="K590" i="5"/>
  <c r="K591" i="5"/>
  <c r="K592" i="5"/>
  <c r="K593" i="5"/>
  <c r="K594" i="5"/>
  <c r="K595" i="5"/>
  <c r="K596" i="5"/>
  <c r="K597" i="5"/>
  <c r="K598" i="5"/>
  <c r="K599" i="5"/>
  <c r="K600" i="5"/>
  <c r="K601" i="5"/>
  <c r="K602" i="5"/>
  <c r="K603" i="5"/>
  <c r="K604" i="5"/>
  <c r="K605" i="5"/>
  <c r="K606" i="5"/>
  <c r="K607" i="5"/>
  <c r="K608" i="5"/>
  <c r="K609" i="5"/>
  <c r="K610" i="5"/>
  <c r="K611" i="5"/>
  <c r="K612" i="5"/>
  <c r="K613" i="5"/>
  <c r="K614" i="5"/>
  <c r="K615" i="5"/>
  <c r="K616" i="5"/>
  <c r="K617" i="5"/>
  <c r="K618" i="5"/>
  <c r="K619" i="5"/>
  <c r="K620" i="5"/>
  <c r="K621" i="5"/>
  <c r="K622" i="5"/>
  <c r="K623" i="5"/>
  <c r="K624" i="5"/>
  <c r="K625" i="5"/>
  <c r="K626" i="5"/>
  <c r="K627" i="5"/>
  <c r="K628" i="5"/>
  <c r="K629" i="5"/>
  <c r="K630" i="5"/>
  <c r="K631" i="5"/>
  <c r="K632" i="5"/>
  <c r="K633" i="5"/>
  <c r="K634" i="5"/>
  <c r="K635" i="5"/>
  <c r="K636" i="5"/>
  <c r="K637" i="5"/>
  <c r="K638" i="5"/>
  <c r="K639" i="5"/>
  <c r="K640" i="5"/>
  <c r="K641" i="5"/>
  <c r="K642" i="5"/>
  <c r="K643" i="5"/>
  <c r="K644" i="5"/>
  <c r="K645" i="5"/>
  <c r="K646" i="5"/>
  <c r="K647" i="5"/>
  <c r="K648" i="5"/>
  <c r="K649" i="5"/>
  <c r="K650" i="5"/>
  <c r="K651" i="5"/>
  <c r="K652" i="5"/>
  <c r="K653" i="5"/>
  <c r="K654" i="5"/>
  <c r="K655" i="5"/>
  <c r="K656" i="5"/>
  <c r="K657" i="5"/>
  <c r="K658" i="5"/>
  <c r="K659" i="5"/>
  <c r="K660" i="5"/>
  <c r="K661" i="5"/>
  <c r="K662" i="5"/>
  <c r="K663" i="5"/>
  <c r="K664" i="5"/>
  <c r="K665" i="5"/>
  <c r="K666" i="5"/>
  <c r="K667" i="5"/>
  <c r="K668" i="5"/>
  <c r="K669" i="5"/>
  <c r="K670" i="5"/>
  <c r="K671" i="5"/>
  <c r="K672" i="5"/>
  <c r="K673" i="5"/>
  <c r="K674" i="5"/>
  <c r="K675" i="5"/>
  <c r="K676" i="5"/>
  <c r="K677" i="5"/>
  <c r="K678" i="5"/>
  <c r="K679" i="5"/>
  <c r="K680" i="5"/>
  <c r="K681" i="5"/>
  <c r="K682" i="5"/>
  <c r="K683" i="5"/>
  <c r="K684" i="5"/>
  <c r="K685" i="5"/>
  <c r="K686" i="5"/>
  <c r="K687" i="5"/>
  <c r="K688" i="5"/>
  <c r="K689" i="5"/>
  <c r="K690" i="5"/>
  <c r="K691" i="5"/>
  <c r="K692" i="5"/>
  <c r="K693" i="5"/>
  <c r="K694" i="5"/>
  <c r="K695" i="5"/>
  <c r="K696" i="5"/>
  <c r="K697" i="5"/>
  <c r="K698" i="5"/>
  <c r="K699" i="5"/>
  <c r="K700" i="5"/>
  <c r="K701" i="5"/>
  <c r="K702" i="5"/>
  <c r="K703" i="5"/>
  <c r="K704" i="5"/>
  <c r="K705" i="5"/>
  <c r="K706" i="5"/>
  <c r="K707" i="5"/>
  <c r="K708" i="5"/>
  <c r="K709" i="5"/>
  <c r="K710" i="5"/>
  <c r="K711" i="5"/>
  <c r="K712" i="5"/>
  <c r="K713" i="5"/>
  <c r="K714" i="5"/>
  <c r="K715" i="5"/>
  <c r="K716" i="5"/>
  <c r="K717" i="5"/>
  <c r="K718" i="5"/>
  <c r="K719" i="5"/>
  <c r="K720" i="5"/>
  <c r="K721" i="5"/>
  <c r="K722" i="5"/>
  <c r="K723" i="5"/>
  <c r="K724" i="5"/>
  <c r="K725" i="5"/>
  <c r="K726" i="5"/>
  <c r="K727" i="5"/>
  <c r="K728" i="5"/>
  <c r="K729" i="5"/>
  <c r="K730" i="5"/>
  <c r="K731" i="5"/>
  <c r="K732" i="5"/>
  <c r="K733" i="5"/>
  <c r="K734" i="5"/>
  <c r="K735" i="5"/>
  <c r="K736" i="5"/>
  <c r="K737" i="5"/>
  <c r="K738" i="5"/>
  <c r="K739" i="5"/>
  <c r="K740" i="5"/>
  <c r="K741" i="5"/>
  <c r="K742" i="5"/>
  <c r="K743" i="5"/>
  <c r="K744" i="5"/>
  <c r="K745" i="5"/>
  <c r="K746" i="5"/>
  <c r="K747" i="5"/>
  <c r="K748" i="5"/>
  <c r="K749" i="5"/>
  <c r="K750" i="5"/>
  <c r="K751" i="5"/>
  <c r="K752" i="5"/>
  <c r="K753" i="5"/>
  <c r="K754" i="5"/>
  <c r="K755" i="5"/>
  <c r="K756" i="5"/>
  <c r="K757" i="5"/>
  <c r="K758" i="5"/>
  <c r="K759" i="5"/>
  <c r="K760" i="5"/>
  <c r="K761" i="5"/>
  <c r="K762" i="5"/>
  <c r="K763" i="5"/>
  <c r="K764" i="5"/>
  <c r="K765" i="5"/>
  <c r="K766" i="5"/>
  <c r="K767" i="5"/>
  <c r="K768" i="5"/>
  <c r="K769" i="5"/>
  <c r="K770" i="5"/>
  <c r="K771" i="5"/>
  <c r="K772" i="5"/>
  <c r="K773" i="5"/>
  <c r="K774" i="5"/>
  <c r="K775" i="5"/>
  <c r="K776" i="5"/>
  <c r="K777" i="5"/>
  <c r="K778" i="5"/>
  <c r="K779" i="5"/>
  <c r="K780" i="5"/>
  <c r="K781" i="5"/>
  <c r="K782" i="5"/>
  <c r="K783" i="5"/>
  <c r="K784" i="5"/>
  <c r="K785" i="5"/>
  <c r="K786" i="5"/>
  <c r="K787" i="5"/>
  <c r="K788" i="5"/>
  <c r="K789" i="5"/>
  <c r="K790" i="5"/>
  <c r="K791" i="5"/>
  <c r="K792" i="5"/>
  <c r="K793" i="5"/>
  <c r="K794" i="5"/>
  <c r="K795" i="5"/>
  <c r="K796" i="5"/>
  <c r="K797" i="5"/>
  <c r="K798" i="5"/>
  <c r="K799" i="5"/>
  <c r="K800" i="5"/>
  <c r="K801" i="5"/>
  <c r="K802" i="5"/>
  <c r="K803" i="5"/>
  <c r="K804" i="5"/>
  <c r="K805" i="5"/>
  <c r="K806" i="5"/>
  <c r="K807" i="5"/>
  <c r="K808" i="5"/>
  <c r="K809" i="5"/>
  <c r="K810" i="5"/>
  <c r="K811" i="5"/>
  <c r="K812" i="5"/>
  <c r="K813" i="5"/>
  <c r="K814" i="5"/>
  <c r="K815" i="5"/>
  <c r="K816" i="5"/>
  <c r="K817" i="5"/>
  <c r="K818" i="5"/>
  <c r="K819" i="5"/>
  <c r="K820" i="5"/>
  <c r="K821" i="5"/>
  <c r="K822" i="5"/>
  <c r="K823" i="5"/>
  <c r="K824" i="5"/>
  <c r="K825" i="5"/>
  <c r="K826" i="5"/>
  <c r="K827" i="5"/>
  <c r="K828" i="5"/>
  <c r="K829" i="5"/>
  <c r="K830" i="5"/>
  <c r="K831" i="5"/>
  <c r="K832" i="5"/>
  <c r="K833" i="5"/>
  <c r="K834" i="5"/>
  <c r="K835" i="5"/>
  <c r="K836" i="5"/>
  <c r="K837" i="5"/>
  <c r="K838" i="5"/>
  <c r="K839" i="5"/>
  <c r="K840" i="5"/>
  <c r="K841" i="5"/>
  <c r="K842" i="5"/>
  <c r="K843" i="5"/>
  <c r="K844" i="5"/>
  <c r="K845" i="5"/>
  <c r="K846" i="5"/>
  <c r="K847" i="5"/>
  <c r="K848" i="5"/>
  <c r="K849" i="5"/>
  <c r="K850" i="5"/>
  <c r="K851" i="5"/>
  <c r="K852" i="5"/>
  <c r="K853" i="5"/>
  <c r="K854" i="5"/>
  <c r="K855" i="5"/>
  <c r="K856" i="5"/>
  <c r="K857" i="5"/>
  <c r="K858" i="5"/>
  <c r="K859" i="5"/>
  <c r="K860" i="5"/>
  <c r="K861" i="5"/>
  <c r="K862" i="5"/>
  <c r="K863" i="5"/>
  <c r="K864" i="5"/>
  <c r="K865" i="5"/>
  <c r="K866" i="5"/>
  <c r="K867" i="5"/>
  <c r="K868" i="5"/>
  <c r="K869" i="5"/>
  <c r="K870" i="5"/>
  <c r="K871" i="5"/>
  <c r="K872" i="5"/>
  <c r="K873" i="5"/>
  <c r="K874" i="5"/>
  <c r="K875" i="5"/>
  <c r="K876" i="5"/>
  <c r="K877" i="5"/>
  <c r="K878" i="5"/>
  <c r="K879" i="5"/>
  <c r="K880" i="5"/>
  <c r="K881" i="5"/>
  <c r="K882" i="5"/>
  <c r="K883" i="5"/>
  <c r="K884" i="5"/>
  <c r="K885" i="5"/>
  <c r="K886" i="5"/>
  <c r="K887" i="5"/>
  <c r="K888" i="5"/>
  <c r="K889" i="5"/>
  <c r="K890" i="5"/>
  <c r="K891" i="5"/>
  <c r="K892" i="5"/>
  <c r="K893" i="5"/>
  <c r="K894" i="5"/>
  <c r="K895" i="5"/>
  <c r="K896" i="5"/>
  <c r="K897" i="5"/>
  <c r="K898" i="5"/>
  <c r="K899" i="5"/>
  <c r="K900" i="5"/>
  <c r="K901" i="5"/>
  <c r="K902" i="5"/>
  <c r="K903" i="5"/>
  <c r="K904" i="5"/>
  <c r="K905" i="5"/>
  <c r="K906" i="5"/>
  <c r="K907" i="5"/>
  <c r="K908" i="5"/>
  <c r="K909" i="5"/>
  <c r="K910" i="5"/>
  <c r="K911" i="5"/>
  <c r="K912" i="5"/>
  <c r="K913" i="5"/>
  <c r="K914" i="5"/>
  <c r="K915" i="5"/>
  <c r="K916" i="5"/>
  <c r="K917" i="5"/>
  <c r="K918" i="5"/>
  <c r="K919" i="5"/>
  <c r="K920" i="5"/>
  <c r="K921" i="5"/>
  <c r="K922" i="5"/>
  <c r="K923" i="5"/>
  <c r="K924" i="5"/>
  <c r="K925" i="5"/>
  <c r="K926" i="5"/>
  <c r="K927" i="5"/>
  <c r="K928" i="5"/>
  <c r="K929" i="5"/>
  <c r="K930" i="5"/>
  <c r="K931" i="5"/>
  <c r="K932" i="5"/>
  <c r="K933" i="5"/>
  <c r="K934" i="5"/>
  <c r="K935" i="5"/>
  <c r="K936" i="5"/>
  <c r="K937" i="5"/>
  <c r="K938" i="5"/>
  <c r="K939" i="5"/>
  <c r="K940" i="5"/>
  <c r="K941" i="5"/>
  <c r="K942" i="5"/>
  <c r="K943" i="5"/>
  <c r="K944" i="5"/>
  <c r="K945" i="5"/>
  <c r="K946" i="5"/>
  <c r="K947" i="5"/>
  <c r="K948" i="5"/>
  <c r="K949" i="5"/>
  <c r="K950" i="5"/>
  <c r="K951" i="5"/>
  <c r="K952" i="5"/>
  <c r="K953" i="5"/>
  <c r="K954" i="5"/>
  <c r="K955" i="5"/>
  <c r="K956" i="5"/>
  <c r="K957" i="5"/>
  <c r="K958" i="5"/>
  <c r="K959" i="5"/>
  <c r="K960" i="5"/>
  <c r="K961" i="5"/>
  <c r="K962" i="5"/>
  <c r="K963" i="5"/>
  <c r="K964" i="5"/>
  <c r="K965" i="5"/>
  <c r="K966" i="5"/>
  <c r="K967" i="5"/>
  <c r="K968" i="5"/>
  <c r="K969" i="5"/>
  <c r="K970" i="5"/>
  <c r="K971" i="5"/>
  <c r="K972" i="5"/>
  <c r="K973" i="5"/>
  <c r="K974" i="5"/>
  <c r="K975" i="5"/>
  <c r="K976" i="5"/>
  <c r="K977" i="5"/>
  <c r="K978" i="5"/>
  <c r="K979" i="5"/>
  <c r="K980" i="5"/>
  <c r="K981" i="5"/>
  <c r="K982" i="5"/>
  <c r="K983" i="5"/>
  <c r="K984" i="5"/>
  <c r="K985" i="5"/>
  <c r="K986" i="5"/>
  <c r="K987" i="5"/>
  <c r="K988" i="5"/>
  <c r="K989" i="5"/>
  <c r="K990" i="5"/>
  <c r="K991" i="5"/>
  <c r="K992" i="5"/>
  <c r="K993" i="5"/>
  <c r="K994" i="5"/>
  <c r="K995" i="5"/>
  <c r="K996" i="5"/>
  <c r="K997" i="5"/>
  <c r="K998" i="5"/>
  <c r="K999" i="5"/>
  <c r="K1000" i="5"/>
  <c r="K1001" i="5"/>
  <c r="K1002" i="5"/>
  <c r="K1003" i="5"/>
  <c r="K1004" i="5"/>
  <c r="K1005" i="5"/>
  <c r="K1006" i="5"/>
  <c r="K1007" i="5"/>
  <c r="K1008" i="5"/>
  <c r="K1009" i="5"/>
  <c r="K1010" i="5"/>
  <c r="K1011" i="5"/>
  <c r="K1012" i="5"/>
  <c r="K1013" i="5"/>
  <c r="K1014" i="5"/>
  <c r="K1015" i="5"/>
  <c r="K1016" i="5"/>
  <c r="K1017" i="5"/>
  <c r="K1018" i="5"/>
  <c r="K1019" i="5"/>
  <c r="K1020" i="5"/>
  <c r="K1021" i="5"/>
  <c r="K1022" i="5"/>
  <c r="K1023" i="5"/>
  <c r="K1024" i="5"/>
  <c r="K1025" i="5"/>
  <c r="K1026" i="5"/>
  <c r="K1027" i="5"/>
  <c r="K1028" i="5"/>
  <c r="K1029" i="5"/>
  <c r="K1030" i="5"/>
  <c r="K1031" i="5"/>
  <c r="K1032" i="5"/>
  <c r="K1033" i="5"/>
  <c r="K1034" i="5"/>
  <c r="K1035" i="5"/>
  <c r="K1036" i="5"/>
  <c r="K1037" i="5"/>
  <c r="K1038" i="5"/>
  <c r="K1039" i="5"/>
  <c r="K1040" i="5"/>
  <c r="K1041" i="5"/>
  <c r="K1042" i="5"/>
  <c r="K1043" i="5"/>
  <c r="K1044" i="5"/>
  <c r="K1045" i="5"/>
  <c r="K1046" i="5"/>
  <c r="K1047" i="5"/>
  <c r="K1048" i="5"/>
  <c r="K1049" i="5"/>
  <c r="K1050" i="5"/>
  <c r="K1051" i="5"/>
  <c r="K1052" i="5"/>
  <c r="K1053" i="5"/>
  <c r="K1054" i="5"/>
  <c r="K1055" i="5"/>
  <c r="K1056" i="5"/>
  <c r="K1057" i="5"/>
  <c r="K1058" i="5"/>
  <c r="K1059" i="5"/>
  <c r="K1060" i="5"/>
  <c r="K1061" i="5"/>
  <c r="K1062" i="5"/>
  <c r="K1063" i="5"/>
  <c r="K1064" i="5"/>
  <c r="K1065" i="5"/>
  <c r="K1066" i="5"/>
  <c r="K1067" i="5"/>
  <c r="K1068" i="5"/>
  <c r="K1069" i="5"/>
  <c r="K1070" i="5"/>
  <c r="K1071" i="5"/>
  <c r="K1072" i="5"/>
  <c r="K1073" i="5"/>
  <c r="K1074" i="5"/>
  <c r="K1075" i="5"/>
  <c r="K1076" i="5"/>
  <c r="K1077" i="5"/>
  <c r="K1078" i="5"/>
  <c r="K1079" i="5"/>
  <c r="K1080" i="5"/>
  <c r="K1081" i="5"/>
  <c r="K1082" i="5"/>
  <c r="K1083" i="5"/>
  <c r="K1084" i="5"/>
  <c r="K1085" i="5"/>
  <c r="K1086" i="5"/>
  <c r="K1087" i="5"/>
  <c r="K1088" i="5"/>
  <c r="K1089" i="5"/>
  <c r="K1090" i="5"/>
  <c r="K1091" i="5"/>
  <c r="K1092" i="5"/>
  <c r="K1093" i="5"/>
  <c r="K1094" i="5"/>
  <c r="K1095" i="5"/>
  <c r="K1096" i="5"/>
  <c r="K1097" i="5"/>
  <c r="K1098" i="5"/>
  <c r="K1099" i="5"/>
  <c r="K1100" i="5"/>
  <c r="K1101" i="5"/>
  <c r="K1102" i="5"/>
  <c r="K1103" i="5"/>
  <c r="K1104" i="5"/>
  <c r="K1105" i="5"/>
  <c r="K1106" i="5"/>
  <c r="K1107" i="5"/>
  <c r="K1108" i="5"/>
  <c r="K1109" i="5"/>
  <c r="K1110" i="5"/>
  <c r="K1111" i="5"/>
  <c r="K1112" i="5"/>
  <c r="K1113" i="5"/>
  <c r="K1114" i="5"/>
  <c r="K1115" i="5"/>
  <c r="K1116" i="5"/>
  <c r="K1117" i="5"/>
  <c r="K1118" i="5"/>
  <c r="K1119" i="5"/>
  <c r="K1120" i="5"/>
  <c r="K1121" i="5"/>
  <c r="K1122" i="5"/>
  <c r="K1123" i="5"/>
  <c r="K1124" i="5"/>
  <c r="K1125" i="5"/>
  <c r="K1126" i="5"/>
  <c r="K1127" i="5"/>
  <c r="K1128" i="5"/>
  <c r="K1129" i="5"/>
  <c r="K1130" i="5"/>
  <c r="K1131" i="5"/>
  <c r="K1132" i="5"/>
  <c r="K1133" i="5"/>
  <c r="K1134" i="5"/>
  <c r="K1135" i="5"/>
  <c r="K1136" i="5"/>
  <c r="K1137" i="5"/>
  <c r="K1138" i="5"/>
  <c r="K1139" i="5"/>
  <c r="K1140" i="5"/>
  <c r="K1141" i="5"/>
  <c r="K1142" i="5"/>
  <c r="K1143" i="5"/>
  <c r="K1144" i="5"/>
  <c r="K1145" i="5"/>
  <c r="K1146" i="5"/>
  <c r="K1147" i="5"/>
  <c r="K1148" i="5"/>
  <c r="K1149" i="5"/>
  <c r="K1150" i="5"/>
  <c r="K1151" i="5"/>
  <c r="K1152" i="5"/>
  <c r="K1153" i="5"/>
  <c r="K1154" i="5"/>
  <c r="K1155" i="5"/>
  <c r="K1156" i="5"/>
  <c r="K1157" i="5"/>
  <c r="K1158" i="5"/>
  <c r="K1159" i="5"/>
  <c r="K1160" i="5"/>
  <c r="K1161" i="5"/>
  <c r="K1162" i="5"/>
  <c r="K1163" i="5"/>
  <c r="K1164" i="5"/>
  <c r="K1165" i="5"/>
  <c r="K1166" i="5"/>
  <c r="K1167" i="5"/>
  <c r="K1168" i="5"/>
  <c r="K1169" i="5"/>
  <c r="K1170" i="5"/>
  <c r="K1171" i="5"/>
  <c r="K1172" i="5"/>
  <c r="K1173" i="5"/>
  <c r="K1174" i="5"/>
  <c r="K1175" i="5"/>
  <c r="K1176" i="5"/>
  <c r="K1177" i="5"/>
  <c r="K1178" i="5"/>
  <c r="K1179" i="5"/>
  <c r="K1180" i="5"/>
  <c r="K1181" i="5"/>
  <c r="K1182" i="5"/>
  <c r="K1183" i="5"/>
  <c r="K1184" i="5"/>
  <c r="K1185" i="5"/>
  <c r="K1186" i="5"/>
  <c r="K1187" i="5"/>
  <c r="K1188" i="5"/>
  <c r="K1189" i="5"/>
  <c r="K1190" i="5"/>
  <c r="K1191" i="5"/>
  <c r="K1192" i="5"/>
  <c r="K1193" i="5"/>
  <c r="K1194" i="5"/>
  <c r="K1195" i="5"/>
  <c r="K1196" i="5"/>
  <c r="K1197" i="5"/>
  <c r="K1198" i="5"/>
  <c r="K1199" i="5"/>
  <c r="K1200" i="5"/>
  <c r="K1201" i="5"/>
  <c r="K1202" i="5"/>
  <c r="K1203" i="5"/>
  <c r="K1204" i="5"/>
  <c r="K1205" i="5"/>
  <c r="K1206" i="5"/>
  <c r="K1207" i="5"/>
  <c r="K1208" i="5"/>
  <c r="K1209" i="5"/>
  <c r="K1210" i="5"/>
  <c r="K1211" i="5"/>
  <c r="K1212" i="5"/>
  <c r="K1213" i="5"/>
  <c r="K1214" i="5"/>
  <c r="K1215" i="5"/>
  <c r="K1216" i="5"/>
  <c r="K1217" i="5"/>
  <c r="K1218" i="5"/>
  <c r="K1219" i="5"/>
  <c r="K1220" i="5"/>
  <c r="K1221" i="5"/>
  <c r="K1222" i="5"/>
  <c r="K1223" i="5"/>
  <c r="K1224" i="5"/>
  <c r="K1225" i="5"/>
  <c r="K1226" i="5"/>
  <c r="K1227" i="5"/>
  <c r="K1228" i="5"/>
  <c r="K1229" i="5"/>
  <c r="K1230" i="5"/>
  <c r="K1231" i="5"/>
  <c r="K1232" i="5"/>
  <c r="K1233" i="5"/>
  <c r="K1234" i="5"/>
  <c r="K1235" i="5"/>
  <c r="K1236" i="5"/>
  <c r="K1237" i="5"/>
  <c r="K1238" i="5"/>
  <c r="K1239" i="5"/>
  <c r="K1240" i="5"/>
  <c r="K1241" i="5"/>
  <c r="K1242" i="5"/>
  <c r="K1243" i="5"/>
  <c r="K1244" i="5"/>
  <c r="K1245" i="5"/>
  <c r="K1246" i="5"/>
  <c r="K1247" i="5"/>
  <c r="K1248" i="5"/>
  <c r="K1249" i="5"/>
  <c r="K1250" i="5"/>
  <c r="K1251" i="5"/>
  <c r="K1252" i="5"/>
  <c r="K1253" i="5"/>
  <c r="K1254" i="5"/>
  <c r="K1255" i="5"/>
  <c r="K1256" i="5"/>
  <c r="K1257" i="5"/>
  <c r="K1258" i="5"/>
  <c r="K1259" i="5"/>
  <c r="K1260" i="5"/>
  <c r="K1261" i="5"/>
  <c r="K1262" i="5"/>
  <c r="K1263" i="5"/>
  <c r="K1264" i="5"/>
  <c r="K1265" i="5"/>
  <c r="K1266" i="5"/>
  <c r="K1267" i="5"/>
  <c r="K1268" i="5"/>
  <c r="K1269" i="5"/>
  <c r="K1270" i="5"/>
  <c r="K1271" i="5"/>
  <c r="K1272" i="5"/>
  <c r="K1273" i="5"/>
  <c r="K1274" i="5"/>
  <c r="K1275" i="5"/>
  <c r="K1276" i="5"/>
  <c r="K1277" i="5"/>
  <c r="K1278" i="5"/>
  <c r="K1279" i="5"/>
  <c r="K1280" i="5"/>
  <c r="K1281" i="5"/>
  <c r="K1282" i="5"/>
  <c r="K1283" i="5"/>
  <c r="K1284" i="5"/>
  <c r="K1285" i="5"/>
  <c r="K1286" i="5"/>
  <c r="K1287" i="5"/>
  <c r="K1288" i="5"/>
  <c r="K1289" i="5"/>
  <c r="K1290" i="5"/>
  <c r="K1291" i="5"/>
  <c r="K1292" i="5"/>
  <c r="K1293" i="5"/>
  <c r="K1294" i="5"/>
  <c r="K1295" i="5"/>
  <c r="K1296" i="5"/>
  <c r="K1297" i="5"/>
  <c r="K1298" i="5"/>
  <c r="K1299" i="5"/>
  <c r="K1300" i="5"/>
  <c r="K1301" i="5"/>
  <c r="K1302" i="5"/>
  <c r="K1303" i="5"/>
  <c r="K1304" i="5"/>
  <c r="K1305" i="5"/>
  <c r="K1306" i="5"/>
  <c r="K1307" i="5"/>
  <c r="K1308" i="5"/>
  <c r="K1309" i="5"/>
  <c r="K1310" i="5"/>
  <c r="K1311" i="5"/>
  <c r="K1312" i="5"/>
  <c r="K1313" i="5"/>
  <c r="K1314" i="5"/>
  <c r="K1315" i="5"/>
  <c r="K1316" i="5"/>
  <c r="K1317" i="5"/>
  <c r="K1318" i="5"/>
  <c r="K1319" i="5"/>
  <c r="K1320" i="5"/>
  <c r="K1321" i="5"/>
  <c r="K1322" i="5"/>
  <c r="K1323" i="5"/>
  <c r="K1324" i="5"/>
  <c r="K1325" i="5"/>
  <c r="K1326" i="5"/>
  <c r="K1327" i="5"/>
  <c r="K1328" i="5"/>
  <c r="K1329" i="5"/>
  <c r="K1330" i="5"/>
  <c r="K1331" i="5"/>
  <c r="K1332" i="5"/>
  <c r="K1333" i="5"/>
  <c r="K1334" i="5"/>
  <c r="K1335" i="5"/>
  <c r="K1336" i="5"/>
  <c r="K1337" i="5"/>
  <c r="K1338" i="5"/>
  <c r="K1339" i="5"/>
  <c r="K1340" i="5"/>
  <c r="K1341" i="5"/>
  <c r="K1342" i="5"/>
  <c r="K1343" i="5"/>
  <c r="K1344" i="5"/>
  <c r="K1345" i="5"/>
  <c r="K1346" i="5"/>
  <c r="K1347" i="5"/>
  <c r="K1348" i="5"/>
  <c r="K1349" i="5"/>
  <c r="K1350" i="5"/>
  <c r="K1351" i="5"/>
  <c r="K1352" i="5"/>
  <c r="K1353" i="5"/>
  <c r="K1354" i="5"/>
  <c r="K1355" i="5"/>
  <c r="K1356" i="5"/>
  <c r="K1357" i="5"/>
  <c r="K1358" i="5"/>
  <c r="K1359" i="5"/>
  <c r="K1360" i="5"/>
  <c r="K1361" i="5"/>
  <c r="K1362" i="5"/>
  <c r="K1363" i="5"/>
  <c r="K1364" i="5"/>
  <c r="K1365" i="5"/>
  <c r="K1366" i="5"/>
  <c r="K1367" i="5"/>
  <c r="K1368" i="5"/>
  <c r="K1369" i="5"/>
  <c r="K1370" i="5"/>
  <c r="K1371" i="5"/>
  <c r="K1372" i="5"/>
  <c r="K1373" i="5"/>
  <c r="K1374" i="5"/>
  <c r="K1375" i="5"/>
  <c r="K1376" i="5"/>
  <c r="K1377" i="5"/>
  <c r="K1378" i="5"/>
  <c r="K1379" i="5"/>
  <c r="K1380" i="5"/>
  <c r="K1381" i="5"/>
  <c r="K1382" i="5"/>
  <c r="K1383" i="5"/>
  <c r="K1384" i="5"/>
  <c r="K1385" i="5"/>
  <c r="K1386" i="5"/>
  <c r="K1387" i="5"/>
  <c r="K1388" i="5"/>
  <c r="K1389" i="5"/>
  <c r="K1390" i="5"/>
  <c r="K1391" i="5"/>
  <c r="K1392" i="5"/>
  <c r="K1393" i="5"/>
  <c r="K1394" i="5"/>
  <c r="K1395" i="5"/>
  <c r="K1396" i="5"/>
  <c r="K1397" i="5"/>
  <c r="K1398" i="5"/>
  <c r="K1399" i="5"/>
  <c r="K1400" i="5"/>
  <c r="K1401" i="5"/>
  <c r="K1402" i="5"/>
  <c r="K1403" i="5"/>
  <c r="K1404" i="5"/>
  <c r="K1405" i="5"/>
  <c r="K1406" i="5"/>
  <c r="K1407" i="5"/>
  <c r="K1408" i="5"/>
  <c r="K1409" i="5"/>
  <c r="K1410" i="5"/>
  <c r="K1411" i="5"/>
  <c r="K1412" i="5"/>
  <c r="K1413" i="5"/>
  <c r="K1414" i="5"/>
  <c r="K1415" i="5"/>
  <c r="K1416" i="5"/>
  <c r="K1417" i="5"/>
  <c r="K1418" i="5"/>
  <c r="K1419" i="5"/>
  <c r="K1420" i="5"/>
  <c r="K1421" i="5"/>
  <c r="K1422" i="5"/>
  <c r="K1423" i="5"/>
  <c r="K1424" i="5"/>
  <c r="K1425" i="5"/>
  <c r="K1426" i="5"/>
  <c r="K1427" i="5"/>
  <c r="K1428" i="5"/>
  <c r="K1429" i="5"/>
  <c r="K1430" i="5"/>
  <c r="K1431" i="5"/>
  <c r="K1432" i="5"/>
  <c r="K1433" i="5"/>
  <c r="K1434" i="5"/>
  <c r="K1435" i="5"/>
  <c r="K1436" i="5"/>
  <c r="K1437" i="5"/>
  <c r="K1438" i="5"/>
  <c r="K1439" i="5"/>
  <c r="K1440" i="5"/>
  <c r="K1441" i="5"/>
  <c r="K1442" i="5"/>
  <c r="K1443" i="5"/>
  <c r="K1444" i="5"/>
  <c r="K1445" i="5"/>
  <c r="K1446" i="5"/>
  <c r="K1447" i="5"/>
  <c r="K1448" i="5"/>
  <c r="K1449" i="5"/>
  <c r="K1450" i="5"/>
  <c r="K1451" i="5"/>
  <c r="K1452" i="5"/>
  <c r="K1453" i="5"/>
  <c r="K1454" i="5"/>
  <c r="K1455" i="5"/>
  <c r="K1456" i="5"/>
  <c r="K1457" i="5"/>
  <c r="K1458" i="5"/>
  <c r="K1459" i="5"/>
  <c r="K1460" i="5"/>
  <c r="K1461" i="5"/>
  <c r="K1462" i="5"/>
  <c r="K1463" i="5"/>
  <c r="K1464" i="5"/>
  <c r="K1465" i="5"/>
  <c r="K1466" i="5"/>
  <c r="K1467" i="5"/>
  <c r="K1468" i="5"/>
  <c r="K1469" i="5"/>
  <c r="K1470" i="5"/>
  <c r="K1471" i="5"/>
  <c r="K1472" i="5"/>
  <c r="K1473" i="5"/>
  <c r="K1474" i="5"/>
  <c r="K1475" i="5"/>
  <c r="K1476" i="5"/>
  <c r="K1477" i="5"/>
  <c r="K1478" i="5"/>
  <c r="K1479" i="5"/>
  <c r="K1480" i="5"/>
  <c r="K1481" i="5"/>
  <c r="K1482" i="5"/>
  <c r="K1483" i="5"/>
  <c r="K1484" i="5"/>
  <c r="K1485" i="5"/>
  <c r="K1486" i="5"/>
  <c r="K1487" i="5"/>
  <c r="K1488" i="5"/>
  <c r="K1489" i="5"/>
  <c r="K1490" i="5"/>
  <c r="K1491" i="5"/>
  <c r="K1492" i="5"/>
  <c r="K1493" i="5"/>
  <c r="K1494" i="5"/>
  <c r="K1495" i="5"/>
  <c r="K1496" i="5"/>
  <c r="K1497" i="5"/>
  <c r="K1498" i="5"/>
  <c r="K1499" i="5"/>
  <c r="K1500" i="5"/>
  <c r="K1501" i="5"/>
  <c r="K1502" i="5"/>
  <c r="K1503" i="5"/>
  <c r="K1504" i="5"/>
  <c r="K1505" i="5"/>
  <c r="K1506" i="5"/>
  <c r="K1507" i="5"/>
  <c r="K1508" i="5"/>
  <c r="K1509" i="5"/>
  <c r="K1510" i="5"/>
  <c r="K1511" i="5"/>
  <c r="K1512" i="5"/>
  <c r="K1513" i="5"/>
  <c r="K1514" i="5"/>
  <c r="K1515" i="5"/>
  <c r="K1516" i="5"/>
  <c r="K1517" i="5"/>
  <c r="K1518" i="5"/>
  <c r="K1519" i="5"/>
  <c r="K1520" i="5"/>
  <c r="K1521" i="5"/>
  <c r="K1522" i="5"/>
  <c r="K1523" i="5"/>
  <c r="K1524" i="5"/>
  <c r="K1525" i="5"/>
  <c r="K1526" i="5"/>
  <c r="K1527" i="5"/>
  <c r="K1528" i="5"/>
  <c r="K1529" i="5"/>
  <c r="K1530" i="5"/>
  <c r="K1531" i="5"/>
  <c r="K1532" i="5"/>
  <c r="K1533" i="5"/>
  <c r="K1534" i="5"/>
  <c r="K1535" i="5"/>
  <c r="K1536" i="5"/>
  <c r="K1537" i="5"/>
  <c r="K1538" i="5"/>
  <c r="K1539" i="5"/>
  <c r="K1540" i="5"/>
  <c r="K1541" i="5"/>
  <c r="K1542" i="5"/>
  <c r="K1543" i="5"/>
  <c r="K1544" i="5"/>
  <c r="K1545" i="5"/>
  <c r="K1546" i="5"/>
  <c r="K1547" i="5"/>
  <c r="K1548" i="5"/>
  <c r="K1549" i="5"/>
  <c r="K1550" i="5"/>
  <c r="K1551" i="5"/>
  <c r="K1552" i="5"/>
  <c r="K1553" i="5"/>
  <c r="K1554" i="5"/>
  <c r="K1555" i="5"/>
  <c r="K1556" i="5"/>
  <c r="K1557" i="5"/>
  <c r="K1558" i="5"/>
  <c r="K1559" i="5"/>
  <c r="K1560" i="5"/>
  <c r="K1561" i="5"/>
  <c r="K1562" i="5"/>
  <c r="K1563" i="5"/>
  <c r="K1564" i="5"/>
  <c r="K1565" i="5"/>
  <c r="K1566" i="5"/>
  <c r="K1567" i="5"/>
  <c r="K1568" i="5"/>
  <c r="K1569" i="5"/>
  <c r="K1570" i="5"/>
  <c r="K1571" i="5"/>
  <c r="K1572" i="5"/>
  <c r="K1573" i="5"/>
  <c r="K1574" i="5"/>
  <c r="K1575" i="5"/>
  <c r="K1576" i="5"/>
  <c r="K1577" i="5"/>
  <c r="K1578" i="5"/>
  <c r="K1579" i="5"/>
  <c r="K1580" i="5"/>
  <c r="K1581" i="5"/>
  <c r="K1582" i="5"/>
  <c r="K1583" i="5"/>
  <c r="K1584" i="5"/>
  <c r="K1585" i="5"/>
  <c r="K1586" i="5"/>
  <c r="K1587" i="5"/>
  <c r="K1588" i="5"/>
  <c r="K1589" i="5"/>
  <c r="K1590" i="5"/>
  <c r="K1591" i="5"/>
  <c r="K1592" i="5"/>
  <c r="K1593" i="5"/>
  <c r="K1594" i="5"/>
  <c r="K1595" i="5"/>
  <c r="K1596" i="5"/>
  <c r="K1597" i="5"/>
  <c r="K1598" i="5"/>
  <c r="K1599" i="5"/>
  <c r="K1600" i="5"/>
  <c r="K1601" i="5"/>
  <c r="K1602" i="5"/>
  <c r="K1603" i="5"/>
  <c r="K1604" i="5"/>
  <c r="K1605" i="5"/>
  <c r="K1606" i="5"/>
  <c r="K1607" i="5"/>
  <c r="K1608" i="5"/>
  <c r="K1609" i="5"/>
  <c r="K1610" i="5"/>
  <c r="K1611" i="5"/>
  <c r="K1612" i="5"/>
  <c r="K1613" i="5"/>
  <c r="K1614" i="5"/>
  <c r="K1615" i="5"/>
  <c r="K1616" i="5"/>
  <c r="K1617" i="5"/>
  <c r="K1618" i="5"/>
  <c r="K1619" i="5"/>
  <c r="K1620" i="5"/>
  <c r="K1621" i="5"/>
  <c r="K1622" i="5"/>
  <c r="K1623" i="5"/>
  <c r="K1624" i="5"/>
  <c r="K1625" i="5"/>
  <c r="K1626" i="5"/>
  <c r="K1627" i="5"/>
  <c r="K1628" i="5"/>
  <c r="K1629" i="5"/>
  <c r="K1630" i="5"/>
  <c r="K1631" i="5"/>
  <c r="K1632" i="5"/>
  <c r="K1633" i="5"/>
  <c r="K1634" i="5"/>
  <c r="K1635" i="5"/>
  <c r="K1636" i="5"/>
  <c r="K1637" i="5"/>
  <c r="K1638" i="5"/>
  <c r="K1639" i="5"/>
  <c r="K1640" i="5"/>
  <c r="K1641" i="5"/>
  <c r="K1642" i="5"/>
  <c r="K1643" i="5"/>
  <c r="K1644" i="5"/>
  <c r="K1645" i="5"/>
  <c r="K1646" i="5"/>
  <c r="K1647" i="5"/>
  <c r="K1648" i="5"/>
  <c r="K1649" i="5"/>
  <c r="K1650" i="5"/>
  <c r="K1651" i="5"/>
  <c r="K1652" i="5"/>
  <c r="K1653" i="5"/>
  <c r="K1654" i="5"/>
  <c r="K1655" i="5"/>
  <c r="K1656" i="5"/>
  <c r="K1657" i="5"/>
  <c r="K1658" i="5"/>
  <c r="K1659" i="5"/>
  <c r="K1660" i="5"/>
  <c r="K1661" i="5"/>
  <c r="K1662" i="5"/>
  <c r="K1663" i="5"/>
  <c r="K1664" i="5"/>
  <c r="K1665" i="5"/>
  <c r="K1666" i="5"/>
  <c r="K1667" i="5"/>
  <c r="K1668" i="5"/>
  <c r="K1669" i="5"/>
  <c r="K1670" i="5"/>
  <c r="K1671" i="5"/>
  <c r="K1672" i="5"/>
  <c r="K1673" i="5"/>
  <c r="K1674" i="5"/>
  <c r="K1675" i="5"/>
  <c r="K1676" i="5"/>
  <c r="K1677" i="5"/>
  <c r="K1678" i="5"/>
  <c r="K1679" i="5"/>
  <c r="K1680" i="5"/>
  <c r="K1681" i="5"/>
  <c r="K1682" i="5"/>
  <c r="K1683" i="5"/>
  <c r="K1684" i="5"/>
  <c r="K1685" i="5"/>
  <c r="K1686" i="5"/>
  <c r="K1687" i="5"/>
  <c r="K1688" i="5"/>
  <c r="K1689" i="5"/>
  <c r="K1690" i="5"/>
  <c r="K1691" i="5"/>
  <c r="K1692" i="5"/>
  <c r="K1693" i="5"/>
  <c r="K1694" i="5"/>
  <c r="K1695" i="5"/>
  <c r="K1696" i="5"/>
  <c r="K1697" i="5"/>
  <c r="K1698" i="5"/>
  <c r="K1699" i="5"/>
  <c r="K1700" i="5"/>
  <c r="K1701" i="5"/>
  <c r="K1702" i="5"/>
  <c r="K1703" i="5"/>
  <c r="K1704" i="5"/>
  <c r="K1705" i="5"/>
  <c r="K1706" i="5"/>
  <c r="K1707" i="5"/>
  <c r="K1708" i="5"/>
  <c r="K1709" i="5"/>
  <c r="K1710" i="5"/>
  <c r="K1711" i="5"/>
  <c r="K1712" i="5"/>
  <c r="K1713" i="5"/>
  <c r="K1714" i="5"/>
  <c r="K1715" i="5"/>
  <c r="K1716" i="5"/>
  <c r="K1717" i="5"/>
  <c r="K1718" i="5"/>
  <c r="K1719" i="5"/>
  <c r="K1720" i="5"/>
  <c r="K1721" i="5"/>
  <c r="K1722" i="5"/>
  <c r="K1723" i="5"/>
  <c r="K1724" i="5"/>
  <c r="K1725" i="5"/>
  <c r="K1726" i="5"/>
  <c r="K1727" i="5"/>
  <c r="K1728" i="5"/>
  <c r="K1729" i="5"/>
  <c r="K1730" i="5"/>
  <c r="K1731" i="5"/>
  <c r="K1732" i="5"/>
  <c r="K1733" i="5"/>
  <c r="K1734" i="5"/>
  <c r="K1735" i="5"/>
  <c r="K1736" i="5"/>
  <c r="K1737" i="5"/>
  <c r="K1738" i="5"/>
  <c r="K1739" i="5"/>
  <c r="K1740" i="5"/>
  <c r="K1741" i="5"/>
  <c r="K1742" i="5"/>
  <c r="K1743" i="5"/>
  <c r="K1744" i="5"/>
  <c r="K1745" i="5"/>
  <c r="K1746" i="5"/>
  <c r="K1747" i="5"/>
  <c r="K1748" i="5"/>
  <c r="K1749" i="5"/>
  <c r="K1750" i="5"/>
  <c r="K1751" i="5"/>
  <c r="K1752" i="5"/>
  <c r="K1753" i="5"/>
  <c r="K1754" i="5"/>
  <c r="K1755" i="5"/>
  <c r="K1756" i="5"/>
  <c r="K1757" i="5"/>
  <c r="K1758" i="5"/>
  <c r="K1759" i="5"/>
  <c r="K1760" i="5"/>
  <c r="K1761" i="5"/>
  <c r="K1762" i="5"/>
  <c r="K1763" i="5"/>
  <c r="K1764" i="5"/>
  <c r="K1765" i="5"/>
  <c r="K1766" i="5"/>
  <c r="K1767" i="5"/>
  <c r="K1768" i="5"/>
  <c r="K1769" i="5"/>
  <c r="K1770" i="5"/>
  <c r="K1771" i="5"/>
  <c r="K1772" i="5"/>
  <c r="K1773" i="5"/>
  <c r="K1774" i="5"/>
  <c r="K1775" i="5"/>
  <c r="K1776" i="5"/>
  <c r="K1777" i="5"/>
  <c r="K1778" i="5"/>
  <c r="K1779" i="5"/>
  <c r="K1780" i="5"/>
  <c r="K1781" i="5"/>
  <c r="K1782" i="5"/>
  <c r="K1783" i="5"/>
  <c r="K1784" i="5"/>
  <c r="K1785" i="5"/>
  <c r="K1786" i="5"/>
  <c r="K1787" i="5"/>
  <c r="K1788" i="5"/>
  <c r="K1789" i="5"/>
  <c r="K1790" i="5"/>
  <c r="K1791" i="5"/>
  <c r="K1792" i="5"/>
  <c r="K1793" i="5"/>
  <c r="K1794" i="5"/>
  <c r="K1795" i="5"/>
  <c r="K1796" i="5"/>
  <c r="K1797" i="5"/>
  <c r="K1798" i="5"/>
  <c r="K1799" i="5"/>
  <c r="K1800" i="5"/>
  <c r="K1801" i="5"/>
  <c r="K1802" i="5"/>
  <c r="K1803" i="5"/>
  <c r="K1804" i="5"/>
  <c r="K1805" i="5"/>
  <c r="K1806" i="5"/>
  <c r="K1807" i="5"/>
  <c r="K1808" i="5"/>
  <c r="K1809" i="5"/>
  <c r="K1810" i="5"/>
  <c r="K1811" i="5"/>
  <c r="K1812" i="5"/>
  <c r="K1813" i="5"/>
  <c r="K1814" i="5"/>
  <c r="K1815" i="5"/>
  <c r="K1816" i="5"/>
  <c r="K1817" i="5"/>
  <c r="K1818" i="5"/>
  <c r="K1819" i="5"/>
  <c r="K1820" i="5"/>
  <c r="K1821" i="5"/>
  <c r="K1822" i="5"/>
  <c r="K1823" i="5"/>
  <c r="K1824" i="5"/>
  <c r="K1825" i="5"/>
  <c r="K1826" i="5"/>
  <c r="K1827" i="5"/>
  <c r="K1828" i="5"/>
  <c r="K1829" i="5"/>
  <c r="K1830" i="5"/>
  <c r="K1831" i="5"/>
  <c r="K1832" i="5"/>
  <c r="K1833" i="5"/>
  <c r="K1834" i="5"/>
  <c r="K1835" i="5"/>
  <c r="K1836" i="5"/>
  <c r="K1837" i="5"/>
  <c r="K1838" i="5"/>
  <c r="K1839" i="5"/>
  <c r="K1840" i="5"/>
  <c r="K1841" i="5"/>
  <c r="K1842" i="5"/>
  <c r="K1843" i="5"/>
  <c r="K1844" i="5"/>
  <c r="K1845" i="5"/>
  <c r="K1846" i="5"/>
  <c r="K1847" i="5"/>
  <c r="K1848" i="5"/>
  <c r="K1849" i="5"/>
  <c r="K1850" i="5"/>
  <c r="K1851" i="5"/>
  <c r="K1852" i="5"/>
  <c r="K1853" i="5"/>
  <c r="K1854" i="5"/>
  <c r="K1855" i="5"/>
  <c r="K1856" i="5"/>
  <c r="K1857" i="5"/>
  <c r="K1858" i="5"/>
  <c r="K1859" i="5"/>
  <c r="K1860" i="5"/>
  <c r="K1861" i="5"/>
  <c r="K1862" i="5"/>
  <c r="K1863" i="5"/>
  <c r="K1864" i="5"/>
  <c r="K1865" i="5"/>
  <c r="K1866" i="5"/>
  <c r="K1867" i="5"/>
  <c r="K1868" i="5"/>
  <c r="K1869" i="5"/>
  <c r="K1870" i="5"/>
  <c r="K1871" i="5"/>
  <c r="K1872" i="5"/>
  <c r="K1873" i="5"/>
  <c r="K1874" i="5"/>
  <c r="K1875" i="5"/>
  <c r="K1876" i="5"/>
  <c r="K1877" i="5"/>
  <c r="K1878" i="5"/>
  <c r="K1879" i="5"/>
  <c r="K1880" i="5"/>
  <c r="K1881" i="5"/>
  <c r="K1882" i="5"/>
  <c r="K1883" i="5"/>
  <c r="K1884" i="5"/>
  <c r="K1885" i="5"/>
  <c r="K1886" i="5"/>
  <c r="K1887" i="5"/>
  <c r="K1888" i="5"/>
  <c r="K1889" i="5"/>
  <c r="K1890" i="5"/>
  <c r="K1891" i="5"/>
  <c r="K1892" i="5"/>
  <c r="K1893" i="5"/>
  <c r="K1894" i="5"/>
  <c r="K1895" i="5"/>
  <c r="K1896" i="5"/>
  <c r="K1897" i="5"/>
  <c r="K1898" i="5"/>
  <c r="K1899" i="5"/>
  <c r="K1900" i="5"/>
  <c r="K1901" i="5"/>
  <c r="K1902" i="5"/>
  <c r="K1903" i="5"/>
  <c r="K1904" i="5"/>
  <c r="K1905" i="5"/>
  <c r="K1906" i="5"/>
  <c r="K1907" i="5"/>
  <c r="K1908" i="5"/>
  <c r="K1909" i="5"/>
  <c r="K1910" i="5"/>
  <c r="K1911" i="5"/>
  <c r="K1912" i="5"/>
  <c r="K1913" i="5"/>
  <c r="K1914" i="5"/>
  <c r="K1915" i="5"/>
  <c r="K1916" i="5"/>
  <c r="K1917" i="5"/>
  <c r="K1918" i="5"/>
  <c r="K1919" i="5"/>
  <c r="K1920" i="5"/>
  <c r="K1921" i="5"/>
  <c r="K1922" i="5"/>
  <c r="K1923" i="5"/>
  <c r="K1924" i="5"/>
  <c r="K1925" i="5"/>
  <c r="K1926" i="5"/>
  <c r="K1927" i="5"/>
  <c r="K1928" i="5"/>
  <c r="K1929" i="5"/>
  <c r="K1930" i="5"/>
  <c r="K1931" i="5"/>
  <c r="K1932" i="5"/>
  <c r="K1933" i="5"/>
  <c r="K1934" i="5"/>
  <c r="K1935" i="5"/>
  <c r="K1936" i="5"/>
  <c r="K1937" i="5"/>
  <c r="K1938" i="5"/>
  <c r="K1939" i="5"/>
  <c r="K1940" i="5"/>
  <c r="K1941" i="5"/>
  <c r="K1942" i="5"/>
  <c r="K1943" i="5"/>
  <c r="K1944" i="5"/>
  <c r="K1945" i="5"/>
  <c r="K1946" i="5"/>
  <c r="K1947" i="5"/>
  <c r="K1948" i="5"/>
  <c r="K1949" i="5"/>
  <c r="K1950" i="5"/>
  <c r="K1951" i="5"/>
  <c r="K1952" i="5"/>
  <c r="K1953" i="5"/>
  <c r="K1954" i="5"/>
  <c r="K1955" i="5"/>
  <c r="K1956" i="5"/>
  <c r="K1957" i="5"/>
  <c r="K1958" i="5"/>
  <c r="K1959" i="5"/>
  <c r="K1960" i="5"/>
  <c r="K1961" i="5"/>
  <c r="K1962" i="5"/>
  <c r="K1963" i="5"/>
  <c r="K1964" i="5"/>
  <c r="K1965" i="5"/>
  <c r="K1966" i="5"/>
  <c r="K1967" i="5"/>
  <c r="K1968" i="5"/>
  <c r="K1969" i="5"/>
  <c r="K1970" i="5"/>
  <c r="K1971" i="5"/>
  <c r="K1972" i="5"/>
  <c r="K1973" i="5"/>
  <c r="K1974" i="5"/>
  <c r="K1975" i="5"/>
  <c r="K1976" i="5"/>
  <c r="K1977" i="5"/>
  <c r="K1978" i="5"/>
  <c r="K1979" i="5"/>
  <c r="K1980" i="5"/>
  <c r="K1981" i="5"/>
  <c r="K1982" i="5"/>
  <c r="K1983" i="5"/>
  <c r="K1984" i="5"/>
  <c r="K1985" i="5"/>
  <c r="K1986" i="5"/>
  <c r="K1987" i="5"/>
  <c r="K1988" i="5"/>
  <c r="K1989" i="5"/>
  <c r="K1990" i="5"/>
  <c r="K1991" i="5"/>
  <c r="K1992" i="5"/>
  <c r="K1993" i="5"/>
  <c r="K1994" i="5"/>
  <c r="K1995" i="5"/>
  <c r="K1996" i="5"/>
  <c r="K1997" i="5"/>
  <c r="K1998" i="5"/>
  <c r="K1999" i="5"/>
  <c r="K2000" i="5"/>
  <c r="K2001" i="5"/>
  <c r="K2002" i="5"/>
  <c r="K2003" i="5"/>
  <c r="K2004" i="5"/>
  <c r="K2005" i="5"/>
  <c r="K2006" i="5"/>
  <c r="K2007" i="5"/>
  <c r="K2008" i="5"/>
  <c r="K2009" i="5"/>
  <c r="K2010" i="5"/>
  <c r="K2011" i="5"/>
  <c r="K2012" i="5"/>
  <c r="K2013" i="5"/>
  <c r="K2014" i="5"/>
  <c r="K2015" i="5"/>
  <c r="K2016" i="5"/>
  <c r="K2017" i="5"/>
  <c r="K2018" i="5"/>
  <c r="K2019" i="5"/>
  <c r="K2020" i="5"/>
  <c r="K2021" i="5"/>
  <c r="K2022" i="5"/>
  <c r="K2023" i="5"/>
  <c r="K2024" i="5"/>
  <c r="K2025" i="5"/>
  <c r="K2026" i="5"/>
  <c r="K2027" i="5"/>
  <c r="K2028" i="5"/>
  <c r="K2029" i="5"/>
  <c r="K2030" i="5"/>
  <c r="K2031" i="5"/>
  <c r="K2032" i="5"/>
  <c r="K2033" i="5"/>
  <c r="K2034" i="5"/>
  <c r="K2035" i="5"/>
  <c r="K2036" i="5"/>
  <c r="K2037" i="5"/>
  <c r="K2038" i="5"/>
  <c r="K2039" i="5"/>
  <c r="K2040" i="5"/>
  <c r="K2041" i="5"/>
  <c r="K2042" i="5"/>
  <c r="K2043" i="5"/>
  <c r="K2044" i="5"/>
  <c r="K2045" i="5"/>
  <c r="K2046" i="5"/>
  <c r="K2047" i="5"/>
  <c r="K2048" i="5"/>
  <c r="K2049" i="5"/>
  <c r="K2050" i="5"/>
  <c r="K2051" i="5"/>
  <c r="K2052" i="5"/>
  <c r="K2053" i="5"/>
  <c r="K2054" i="5"/>
  <c r="K2055" i="5"/>
  <c r="K2056" i="5"/>
  <c r="K2057" i="5"/>
  <c r="K2058" i="5"/>
  <c r="K2059" i="5"/>
  <c r="K2060" i="5"/>
  <c r="K2061" i="5"/>
  <c r="K2062" i="5"/>
  <c r="K2063" i="5"/>
  <c r="K2064" i="5"/>
  <c r="K2065" i="5"/>
  <c r="K2066" i="5"/>
  <c r="K2067" i="5"/>
  <c r="K2068" i="5"/>
  <c r="K2069" i="5"/>
  <c r="K2070" i="5"/>
  <c r="K2071" i="5"/>
  <c r="K2072" i="5"/>
  <c r="K2073" i="5"/>
  <c r="K2074" i="5"/>
  <c r="K2075" i="5"/>
  <c r="K2076" i="5"/>
  <c r="K2077" i="5"/>
  <c r="K2078" i="5"/>
  <c r="K2079" i="5"/>
  <c r="K2080" i="5"/>
  <c r="K2081" i="5"/>
  <c r="K2082" i="5"/>
  <c r="K2083" i="5"/>
  <c r="K2084" i="5"/>
  <c r="K2085" i="5"/>
  <c r="K2086" i="5"/>
  <c r="K2087" i="5"/>
  <c r="K2088" i="5"/>
  <c r="K2089" i="5"/>
  <c r="K2090" i="5"/>
  <c r="K2091" i="5"/>
  <c r="K2092" i="5"/>
  <c r="K2093" i="5"/>
  <c r="K2094" i="5"/>
  <c r="K2095" i="5"/>
  <c r="K2096" i="5"/>
  <c r="K2097" i="5"/>
  <c r="K2098" i="5"/>
  <c r="K2099" i="5"/>
  <c r="K2100" i="5"/>
  <c r="K2101" i="5"/>
  <c r="K2102" i="5"/>
  <c r="K2103" i="5"/>
  <c r="K2104" i="5"/>
  <c r="K2105" i="5"/>
  <c r="K2106" i="5"/>
  <c r="K2107" i="5"/>
  <c r="K2108" i="5"/>
  <c r="K2109" i="5"/>
  <c r="K2110" i="5"/>
  <c r="K2111" i="5"/>
  <c r="K2112" i="5"/>
  <c r="K2113" i="5"/>
  <c r="K2114" i="5"/>
  <c r="K2115" i="5"/>
  <c r="K2116" i="5"/>
  <c r="K2117" i="5"/>
  <c r="K2118" i="5"/>
  <c r="K2119" i="5"/>
  <c r="K2120" i="5"/>
  <c r="K2121" i="5"/>
  <c r="K2122" i="5"/>
  <c r="K2123" i="5"/>
  <c r="K2124" i="5"/>
  <c r="K2125" i="5"/>
  <c r="K2126" i="5"/>
  <c r="K2127" i="5"/>
  <c r="K2128" i="5"/>
  <c r="K2129" i="5"/>
  <c r="K2130" i="5"/>
  <c r="K2131" i="5"/>
  <c r="K2132" i="5"/>
  <c r="K2133" i="5"/>
  <c r="K2134" i="5"/>
  <c r="K2135" i="5"/>
  <c r="K2136" i="5"/>
  <c r="K2137" i="5"/>
  <c r="K2138" i="5"/>
  <c r="K2139" i="5"/>
  <c r="K2140" i="5"/>
  <c r="K2141" i="5"/>
  <c r="K2142" i="5"/>
  <c r="K2143" i="5"/>
  <c r="K2144" i="5"/>
  <c r="K2145" i="5"/>
  <c r="K2146" i="5"/>
  <c r="K2147" i="5"/>
  <c r="K2148" i="5"/>
  <c r="K2149" i="5"/>
  <c r="K2150" i="5"/>
  <c r="K2151" i="5"/>
  <c r="K2152" i="5"/>
  <c r="K2153" i="5"/>
  <c r="K2154" i="5"/>
  <c r="K2155" i="5"/>
  <c r="K2156" i="5"/>
  <c r="K2157" i="5"/>
  <c r="K2158" i="5"/>
  <c r="K2159" i="5"/>
  <c r="K2160" i="5"/>
  <c r="K2161" i="5"/>
  <c r="K2162" i="5"/>
  <c r="K2163" i="5"/>
  <c r="K2164" i="5"/>
  <c r="K2165" i="5"/>
  <c r="K2166" i="5"/>
  <c r="K2167" i="5"/>
  <c r="K2168" i="5"/>
  <c r="K2169" i="5"/>
  <c r="K2170" i="5"/>
  <c r="K2171" i="5"/>
  <c r="K2172" i="5"/>
  <c r="K2173" i="5"/>
  <c r="K2174" i="5"/>
  <c r="K2175" i="5"/>
  <c r="K2176" i="5"/>
  <c r="K2177" i="5"/>
  <c r="K2178" i="5"/>
  <c r="K2179" i="5"/>
  <c r="K2180" i="5"/>
  <c r="K2181" i="5"/>
  <c r="K2182" i="5"/>
  <c r="K2183" i="5"/>
  <c r="K2184" i="5"/>
  <c r="K2185" i="5"/>
  <c r="K2186" i="5"/>
  <c r="K2187" i="5"/>
  <c r="K2188" i="5"/>
  <c r="K2189" i="5"/>
  <c r="K2190" i="5"/>
  <c r="K2191" i="5"/>
  <c r="K2192" i="5"/>
  <c r="K2193" i="5"/>
  <c r="K2194" i="5"/>
  <c r="K2195" i="5"/>
  <c r="K2196" i="5"/>
  <c r="K2197" i="5"/>
  <c r="K2198" i="5"/>
  <c r="K2199" i="5"/>
  <c r="K2200" i="5"/>
  <c r="K2201" i="5"/>
  <c r="K2202" i="5"/>
  <c r="K2203" i="5"/>
  <c r="K2204" i="5"/>
  <c r="K2205" i="5"/>
  <c r="K2206" i="5"/>
  <c r="K2207" i="5"/>
  <c r="K2208" i="5"/>
  <c r="K2209" i="5"/>
  <c r="K2210" i="5"/>
  <c r="K2211" i="5"/>
  <c r="K2212" i="5"/>
  <c r="K2213" i="5"/>
  <c r="K2214" i="5"/>
  <c r="K2215" i="5"/>
  <c r="K2216" i="5"/>
  <c r="K2217" i="5"/>
  <c r="K2218" i="5"/>
  <c r="K2219" i="5"/>
  <c r="K2220" i="5"/>
  <c r="K2221" i="5"/>
  <c r="K2222" i="5"/>
  <c r="K2223" i="5"/>
  <c r="K2224" i="5"/>
  <c r="K2225" i="5"/>
  <c r="K2226" i="5"/>
  <c r="K2227" i="5"/>
  <c r="K2228" i="5"/>
  <c r="K2229" i="5"/>
  <c r="K2230" i="5"/>
  <c r="K2231" i="5"/>
  <c r="K2232" i="5"/>
  <c r="K2233" i="5"/>
  <c r="K2234" i="5"/>
  <c r="K2235" i="5"/>
  <c r="K2236" i="5"/>
  <c r="K2237" i="5"/>
  <c r="K2238" i="5"/>
  <c r="K2239" i="5"/>
  <c r="K2240" i="5"/>
  <c r="K2241" i="5"/>
  <c r="K2242" i="5"/>
  <c r="K2243" i="5"/>
  <c r="K2244" i="5"/>
  <c r="K2245" i="5"/>
  <c r="K2246" i="5"/>
  <c r="K2247" i="5"/>
  <c r="K2248" i="5"/>
  <c r="K2249" i="5"/>
  <c r="K2250" i="5"/>
  <c r="K2251" i="5"/>
  <c r="K2252" i="5"/>
  <c r="K2253" i="5"/>
  <c r="K2254" i="5"/>
  <c r="K2255" i="5"/>
  <c r="K2256" i="5"/>
  <c r="K2257" i="5"/>
  <c r="K2258" i="5"/>
  <c r="K2259" i="5"/>
  <c r="K2260" i="5"/>
  <c r="K2261" i="5"/>
  <c r="K2262" i="5"/>
  <c r="K2263" i="5"/>
  <c r="K2264" i="5"/>
  <c r="K2265" i="5"/>
  <c r="K2266" i="5"/>
  <c r="K2267" i="5"/>
  <c r="K2268" i="5"/>
  <c r="K2269" i="5"/>
  <c r="K2270" i="5"/>
  <c r="K2271" i="5"/>
  <c r="K2272" i="5"/>
  <c r="K2273" i="5"/>
  <c r="K2274" i="5"/>
  <c r="K2275" i="5"/>
  <c r="K2276" i="5"/>
  <c r="K2277" i="5"/>
  <c r="K2278" i="5"/>
  <c r="K2279" i="5"/>
  <c r="K2280" i="5"/>
  <c r="K2281" i="5"/>
  <c r="K2282" i="5"/>
  <c r="K2283" i="5"/>
  <c r="K2284" i="5"/>
  <c r="K2285" i="5"/>
  <c r="K2286" i="5"/>
  <c r="K2287" i="5"/>
  <c r="K2288" i="5"/>
  <c r="K2289" i="5"/>
  <c r="K2290" i="5"/>
  <c r="K2291" i="5"/>
  <c r="K2292" i="5"/>
  <c r="K2293" i="5"/>
  <c r="K2294" i="5"/>
  <c r="K2295" i="5"/>
  <c r="K2296" i="5"/>
  <c r="K2297" i="5"/>
  <c r="K2298" i="5"/>
  <c r="K2299" i="5"/>
  <c r="K2300" i="5"/>
  <c r="K2301" i="5"/>
  <c r="K2302" i="5"/>
  <c r="K2303" i="5"/>
  <c r="K2304" i="5"/>
  <c r="K2305" i="5"/>
  <c r="K2306" i="5"/>
  <c r="K2307" i="5"/>
  <c r="K2308" i="5"/>
  <c r="K2309" i="5"/>
  <c r="K2310" i="5"/>
  <c r="K2311" i="5"/>
  <c r="K2312" i="5"/>
  <c r="K2313" i="5"/>
  <c r="K2314" i="5"/>
  <c r="K2315" i="5"/>
  <c r="K2316" i="5"/>
  <c r="K2317" i="5"/>
  <c r="K2318" i="5"/>
  <c r="K2319" i="5"/>
  <c r="K2320" i="5"/>
  <c r="K2321" i="5"/>
  <c r="K2322" i="5"/>
  <c r="K2323" i="5"/>
  <c r="K2324" i="5"/>
  <c r="K2325" i="5"/>
  <c r="K2326" i="5"/>
  <c r="K2327" i="5"/>
  <c r="K2328" i="5"/>
  <c r="K2329" i="5"/>
  <c r="K2330" i="5"/>
  <c r="K2331" i="5"/>
  <c r="K2332" i="5"/>
  <c r="K2333" i="5"/>
  <c r="K2334" i="5"/>
  <c r="K2335" i="5"/>
  <c r="K2336" i="5"/>
  <c r="K2337" i="5"/>
  <c r="K2338" i="5"/>
  <c r="K2339" i="5"/>
  <c r="K2340" i="5"/>
  <c r="K2341" i="5"/>
  <c r="K2342" i="5"/>
  <c r="K2343" i="5"/>
  <c r="K2344" i="5"/>
  <c r="K2345" i="5"/>
  <c r="K2346" i="5"/>
  <c r="K2347" i="5"/>
  <c r="K2348" i="5"/>
  <c r="K2349" i="5"/>
  <c r="K2350" i="5"/>
  <c r="K2351" i="5"/>
  <c r="K2352" i="5"/>
  <c r="K2353" i="5"/>
  <c r="K2354" i="5"/>
  <c r="K2355" i="5"/>
  <c r="K2356" i="5"/>
  <c r="K2357" i="5"/>
  <c r="K2358" i="5"/>
  <c r="K2359" i="5"/>
  <c r="K2360" i="5"/>
  <c r="K2361" i="5"/>
  <c r="K2362" i="5"/>
  <c r="K2363" i="5"/>
  <c r="K2364" i="5"/>
  <c r="K2365" i="5"/>
  <c r="K2366" i="5"/>
  <c r="K2367" i="5"/>
  <c r="K2368" i="5"/>
  <c r="K2369" i="5"/>
  <c r="K2370" i="5"/>
  <c r="K2371" i="5"/>
  <c r="K2372" i="5"/>
  <c r="K2373" i="5"/>
  <c r="K2374" i="5"/>
  <c r="K2375" i="5"/>
  <c r="K2376" i="5"/>
  <c r="K2377" i="5"/>
  <c r="K2378" i="5"/>
  <c r="K2379" i="5"/>
  <c r="K2380" i="5"/>
  <c r="K2381" i="5"/>
  <c r="K2382" i="5"/>
  <c r="K2383" i="5"/>
  <c r="K2384" i="5"/>
  <c r="K2385" i="5"/>
  <c r="K2386" i="5"/>
  <c r="K2387" i="5"/>
  <c r="K2388" i="5"/>
  <c r="K2389" i="5"/>
  <c r="K2390" i="5"/>
  <c r="K2391" i="5"/>
  <c r="K2392" i="5"/>
  <c r="K2393" i="5"/>
  <c r="K2394" i="5"/>
  <c r="K2395" i="5"/>
  <c r="K2396" i="5"/>
  <c r="K2397" i="5"/>
  <c r="K2398" i="5"/>
  <c r="K2399" i="5"/>
  <c r="K2400" i="5"/>
  <c r="K2401" i="5"/>
  <c r="K2402" i="5"/>
  <c r="K2403" i="5"/>
  <c r="K2404" i="5"/>
  <c r="K2405" i="5"/>
  <c r="K2406" i="5"/>
  <c r="K2407" i="5"/>
  <c r="K2408" i="5"/>
  <c r="K2409" i="5"/>
  <c r="K2410" i="5"/>
  <c r="K2411" i="5"/>
  <c r="K2412" i="5"/>
  <c r="K2413" i="5"/>
  <c r="K2414" i="5"/>
  <c r="K2415" i="5"/>
  <c r="K2416" i="5"/>
  <c r="K2417" i="5"/>
  <c r="K2418" i="5"/>
  <c r="K2419" i="5"/>
  <c r="K2420" i="5"/>
  <c r="K2421" i="5"/>
  <c r="K2422" i="5"/>
  <c r="K2423" i="5"/>
  <c r="K2424" i="5"/>
  <c r="K2425" i="5"/>
  <c r="K2426" i="5"/>
  <c r="K2427" i="5"/>
  <c r="K2428" i="5"/>
  <c r="K2429" i="5"/>
  <c r="K2430" i="5"/>
  <c r="K2431" i="5"/>
  <c r="K2432" i="5"/>
  <c r="K2433" i="5"/>
  <c r="K2434" i="5"/>
  <c r="K2435" i="5"/>
  <c r="K2436" i="5"/>
  <c r="K2437" i="5"/>
  <c r="K2438" i="5"/>
  <c r="K2439" i="5"/>
  <c r="K2440" i="5"/>
  <c r="K2441" i="5"/>
  <c r="K2442" i="5"/>
  <c r="K2443" i="5"/>
  <c r="K2444" i="5"/>
  <c r="K2445" i="5"/>
  <c r="K2446" i="5"/>
  <c r="K2447" i="5"/>
  <c r="K2448" i="5"/>
  <c r="K2449" i="5"/>
  <c r="K2450" i="5"/>
  <c r="K2451" i="5"/>
  <c r="K2452" i="5"/>
  <c r="K2453" i="5"/>
  <c r="K2454" i="5"/>
  <c r="K2455" i="5"/>
  <c r="K2456" i="5"/>
  <c r="K2457" i="5"/>
  <c r="K2458" i="5"/>
  <c r="K2459" i="5"/>
  <c r="K2460" i="5"/>
  <c r="K2461" i="5"/>
  <c r="K2462" i="5"/>
  <c r="K2463" i="5"/>
  <c r="K2464" i="5"/>
  <c r="K2465" i="5"/>
  <c r="K2466" i="5"/>
  <c r="K2467" i="5"/>
  <c r="K2468" i="5"/>
  <c r="K2469" i="5"/>
  <c r="K2470" i="5"/>
  <c r="K2471" i="5"/>
  <c r="K2472" i="5"/>
  <c r="K2473" i="5"/>
  <c r="K2474" i="5"/>
  <c r="K2475" i="5"/>
  <c r="K2476" i="5"/>
  <c r="K2477" i="5"/>
  <c r="K2478" i="5"/>
  <c r="K2479" i="5"/>
  <c r="K2480" i="5"/>
  <c r="K2481" i="5"/>
  <c r="K2482" i="5"/>
  <c r="K2483" i="5"/>
  <c r="K2484" i="5"/>
  <c r="K2485" i="5"/>
  <c r="K2486" i="5"/>
  <c r="K2487" i="5"/>
  <c r="K2488" i="5"/>
  <c r="K2489" i="5"/>
  <c r="K2490" i="5"/>
  <c r="K2491" i="5"/>
  <c r="K2492" i="5"/>
  <c r="K2493" i="5"/>
  <c r="K2494" i="5"/>
  <c r="K2495" i="5"/>
  <c r="K2496" i="5"/>
  <c r="K2497" i="5"/>
  <c r="K2498" i="5"/>
  <c r="K2499" i="5"/>
  <c r="K2500" i="5"/>
  <c r="K2501" i="5"/>
  <c r="K2502" i="5"/>
  <c r="K2503" i="5"/>
  <c r="K2504" i="5"/>
  <c r="K2505" i="5"/>
  <c r="K2506" i="5"/>
  <c r="K2507" i="5"/>
  <c r="K2508" i="5"/>
  <c r="K2509" i="5"/>
  <c r="K2510" i="5"/>
  <c r="K2511" i="5"/>
  <c r="K2512" i="5"/>
  <c r="K2513" i="5"/>
  <c r="K2514" i="5"/>
  <c r="K2515" i="5"/>
  <c r="K2516" i="5"/>
  <c r="K2517" i="5"/>
  <c r="K2518" i="5"/>
  <c r="K2519" i="5"/>
  <c r="K2520" i="5"/>
  <c r="K2521" i="5"/>
  <c r="K2522" i="5"/>
  <c r="K2523" i="5"/>
  <c r="K2524" i="5"/>
  <c r="K2525" i="5"/>
  <c r="K2526" i="5"/>
  <c r="K2527" i="5"/>
  <c r="K2528" i="5"/>
  <c r="K2529" i="5"/>
  <c r="K2530" i="5"/>
  <c r="K2531" i="5"/>
  <c r="K2532" i="5"/>
  <c r="K2533" i="5"/>
  <c r="K2534" i="5"/>
  <c r="K2535" i="5"/>
  <c r="K2536" i="5"/>
  <c r="K2537" i="5"/>
  <c r="K2538" i="5"/>
  <c r="K2539" i="5"/>
  <c r="K2540" i="5"/>
  <c r="K2541" i="5"/>
  <c r="K2542" i="5"/>
  <c r="K2543" i="5"/>
  <c r="K2544" i="5"/>
  <c r="K2545" i="5"/>
  <c r="K2546" i="5"/>
  <c r="K2547" i="5"/>
  <c r="K2548" i="5"/>
  <c r="K2549" i="5"/>
  <c r="K2550" i="5"/>
  <c r="K2551" i="5"/>
  <c r="K2552" i="5"/>
  <c r="K2553" i="5"/>
  <c r="K2554" i="5"/>
  <c r="K2555" i="5"/>
  <c r="K2556" i="5"/>
  <c r="K2557" i="5"/>
  <c r="K2558" i="5"/>
  <c r="K2559" i="5"/>
  <c r="K2560" i="5"/>
  <c r="K2561" i="5"/>
  <c r="K2562" i="5"/>
  <c r="K2563" i="5"/>
  <c r="K2564" i="5"/>
  <c r="K2565" i="5"/>
  <c r="K2566" i="5"/>
  <c r="K2567" i="5"/>
  <c r="K2568" i="5"/>
  <c r="K2569" i="5"/>
  <c r="K2570" i="5"/>
  <c r="K2571" i="5"/>
  <c r="K2572" i="5"/>
  <c r="K2573" i="5"/>
  <c r="K2574" i="5"/>
  <c r="K2575" i="5"/>
  <c r="K2576" i="5"/>
  <c r="K2577" i="5"/>
  <c r="K2578" i="5"/>
  <c r="K2579" i="5"/>
  <c r="K2580" i="5"/>
  <c r="K2581" i="5"/>
  <c r="K2582" i="5"/>
  <c r="K2583" i="5"/>
  <c r="K2584" i="5"/>
  <c r="K2585" i="5"/>
  <c r="K2586" i="5"/>
  <c r="K2587" i="5"/>
  <c r="K2588" i="5"/>
  <c r="K2589" i="5"/>
  <c r="K2590" i="5"/>
  <c r="K2591" i="5"/>
  <c r="K2592" i="5"/>
  <c r="K2593" i="5"/>
  <c r="K2594" i="5"/>
  <c r="K2595" i="5"/>
  <c r="K2596" i="5"/>
  <c r="K2597" i="5"/>
  <c r="K2598" i="5"/>
  <c r="K2599" i="5"/>
  <c r="K2600" i="5"/>
  <c r="K2601" i="5"/>
  <c r="K2602" i="5"/>
  <c r="K2603" i="5"/>
  <c r="K2604" i="5"/>
  <c r="K2605" i="5"/>
  <c r="K2606" i="5"/>
  <c r="K2607" i="5"/>
  <c r="K2608" i="5"/>
  <c r="K2609" i="5"/>
  <c r="K2610" i="5"/>
  <c r="K2611" i="5"/>
  <c r="K2612" i="5"/>
  <c r="K2613" i="5"/>
  <c r="K2614" i="5"/>
  <c r="K2615" i="5"/>
  <c r="K2616" i="5"/>
  <c r="K2617" i="5"/>
  <c r="K2618" i="5"/>
  <c r="K2619" i="5"/>
  <c r="K2620" i="5"/>
  <c r="K2621" i="5"/>
  <c r="K2622" i="5"/>
  <c r="K2623" i="5"/>
  <c r="K2624" i="5"/>
  <c r="K2625" i="5"/>
  <c r="K2626" i="5"/>
  <c r="K2627" i="5"/>
  <c r="K2628" i="5"/>
  <c r="K2629" i="5"/>
  <c r="K2630" i="5"/>
  <c r="K2631" i="5"/>
  <c r="K2632" i="5"/>
  <c r="K2633" i="5"/>
  <c r="K2634" i="5"/>
  <c r="K2635" i="5"/>
  <c r="K2636" i="5"/>
  <c r="K2637" i="5"/>
  <c r="K2638" i="5"/>
  <c r="K2639" i="5"/>
  <c r="K2640" i="5"/>
  <c r="K2641" i="5"/>
  <c r="K2642" i="5"/>
  <c r="K2643" i="5"/>
  <c r="K2644" i="5"/>
  <c r="K2645" i="5"/>
  <c r="K2646" i="5"/>
  <c r="K2647" i="5"/>
  <c r="K2648" i="5"/>
  <c r="K2649" i="5"/>
  <c r="K2650" i="5"/>
  <c r="K2651" i="5"/>
  <c r="K2652" i="5"/>
  <c r="K2653" i="5"/>
  <c r="K2654" i="5"/>
  <c r="K2655" i="5"/>
  <c r="K2656" i="5"/>
  <c r="K2657" i="5"/>
  <c r="K2658" i="5"/>
  <c r="K2659" i="5"/>
  <c r="K2660" i="5"/>
  <c r="K2661" i="5"/>
  <c r="K2662" i="5"/>
  <c r="K2663" i="5"/>
  <c r="K2664" i="5"/>
  <c r="K2665" i="5"/>
  <c r="K2666" i="5"/>
  <c r="K2667" i="5"/>
  <c r="K2668" i="5"/>
  <c r="K2669" i="5"/>
  <c r="K2670" i="5"/>
  <c r="K2671" i="5"/>
  <c r="K2672" i="5"/>
  <c r="K2673" i="5"/>
  <c r="K2674" i="5"/>
  <c r="K2675" i="5"/>
  <c r="K2676" i="5"/>
  <c r="K2677" i="5"/>
  <c r="K2678" i="5"/>
  <c r="K2679" i="5"/>
  <c r="K2680" i="5"/>
  <c r="K2681" i="5"/>
  <c r="K2682" i="5"/>
  <c r="K2683" i="5"/>
  <c r="K2684" i="5"/>
  <c r="K2685" i="5"/>
  <c r="K2686" i="5"/>
  <c r="K2687" i="5"/>
  <c r="K2688" i="5"/>
  <c r="K2689" i="5"/>
  <c r="K2690" i="5"/>
  <c r="K2691" i="5"/>
  <c r="K2692" i="5"/>
  <c r="K2693" i="5"/>
  <c r="K2694" i="5"/>
  <c r="K2695" i="5"/>
  <c r="K2696" i="5"/>
  <c r="K2697" i="5"/>
  <c r="K2698" i="5"/>
  <c r="K2699" i="5"/>
  <c r="K2700" i="5"/>
  <c r="K2701" i="5"/>
  <c r="K2702" i="5"/>
  <c r="K2703" i="5"/>
  <c r="K2704" i="5"/>
  <c r="K2705" i="5"/>
  <c r="K2706" i="5"/>
  <c r="K2707" i="5"/>
  <c r="K2708" i="5"/>
  <c r="K2709" i="5"/>
  <c r="K2710" i="5"/>
  <c r="K2711" i="5"/>
  <c r="K2712" i="5"/>
  <c r="K2713" i="5"/>
  <c r="K2714" i="5"/>
  <c r="K2715" i="5"/>
  <c r="K2716" i="5"/>
  <c r="K2717" i="5"/>
  <c r="K2718" i="5"/>
  <c r="K2719" i="5"/>
  <c r="K2720" i="5"/>
  <c r="K2721" i="5"/>
  <c r="K2722" i="5"/>
  <c r="K2723" i="5"/>
  <c r="K2724" i="5"/>
  <c r="K2725" i="5"/>
  <c r="K2726" i="5"/>
  <c r="K2727" i="5"/>
  <c r="K2728" i="5"/>
  <c r="K2729" i="5"/>
  <c r="K2730" i="5"/>
  <c r="K2731" i="5"/>
  <c r="K2732" i="5"/>
  <c r="K2733" i="5"/>
  <c r="K2734" i="5"/>
  <c r="K2735" i="5"/>
  <c r="K2736" i="5"/>
  <c r="K2737" i="5"/>
  <c r="K2738" i="5"/>
  <c r="K2739" i="5"/>
  <c r="K2740" i="5"/>
  <c r="K2741" i="5"/>
  <c r="K2742" i="5"/>
  <c r="K2743" i="5"/>
  <c r="K2744" i="5"/>
  <c r="K2745" i="5"/>
  <c r="K2746" i="5"/>
  <c r="K2747" i="5"/>
  <c r="K2748" i="5"/>
  <c r="K2749" i="5"/>
  <c r="K2750" i="5"/>
  <c r="K2751" i="5"/>
  <c r="K2752" i="5"/>
  <c r="K2753" i="5"/>
  <c r="K2754" i="5"/>
  <c r="K2755" i="5"/>
  <c r="K2756" i="5"/>
  <c r="K2757" i="5"/>
  <c r="K2758" i="5"/>
  <c r="K2759" i="5"/>
  <c r="K2760" i="5"/>
  <c r="K2761" i="5"/>
  <c r="K2762" i="5"/>
  <c r="K2763" i="5"/>
  <c r="K2764" i="5"/>
  <c r="K2765" i="5"/>
  <c r="K2766" i="5"/>
  <c r="K2767" i="5"/>
  <c r="K2768" i="5"/>
  <c r="K2769" i="5"/>
  <c r="K2770" i="5"/>
  <c r="K2771" i="5"/>
  <c r="K2772" i="5"/>
  <c r="K2773" i="5"/>
  <c r="K2774" i="5"/>
  <c r="K2775" i="5"/>
  <c r="K2776" i="5"/>
  <c r="K2777" i="5"/>
  <c r="K2778" i="5"/>
  <c r="K2779" i="5"/>
  <c r="K2780" i="5"/>
  <c r="K2781" i="5"/>
  <c r="K2782" i="5"/>
  <c r="K2783" i="5"/>
  <c r="K2784" i="5"/>
  <c r="K2785" i="5"/>
  <c r="K2786" i="5"/>
  <c r="K2787" i="5"/>
  <c r="K2788" i="5"/>
  <c r="K2789" i="5"/>
  <c r="K2790" i="5"/>
  <c r="K2791" i="5"/>
  <c r="K2792" i="5"/>
  <c r="K2793" i="5"/>
  <c r="K2794" i="5"/>
  <c r="K2795" i="5"/>
  <c r="K2796" i="5"/>
  <c r="K2797" i="5"/>
  <c r="K2798" i="5"/>
  <c r="K2799" i="5"/>
  <c r="K2800" i="5"/>
  <c r="K2801" i="5"/>
  <c r="K2802" i="5"/>
  <c r="K2803" i="5"/>
  <c r="K2804" i="5"/>
  <c r="K2805" i="5"/>
  <c r="K2806" i="5"/>
  <c r="K2807" i="5"/>
  <c r="K2808" i="5"/>
  <c r="K2809" i="5"/>
  <c r="K2810" i="5"/>
  <c r="K2811" i="5"/>
  <c r="K2812" i="5"/>
  <c r="K2813" i="5"/>
  <c r="K2814" i="5"/>
  <c r="K2815" i="5"/>
  <c r="K2816" i="5"/>
  <c r="K2817" i="5"/>
  <c r="K2818" i="5"/>
  <c r="K2819" i="5"/>
  <c r="K2820" i="5"/>
  <c r="K2821" i="5"/>
  <c r="K2822" i="5"/>
  <c r="K2823" i="5"/>
  <c r="K2824" i="5"/>
  <c r="K2825" i="5"/>
  <c r="K2826" i="5"/>
  <c r="K2827" i="5"/>
  <c r="K2828" i="5"/>
  <c r="K2829" i="5"/>
  <c r="K2830" i="5"/>
  <c r="K2831" i="5"/>
  <c r="K2832" i="5"/>
  <c r="K2833" i="5"/>
  <c r="K2834" i="5"/>
  <c r="K2835" i="5"/>
  <c r="K2836" i="5"/>
  <c r="K2837" i="5"/>
  <c r="K2838" i="5"/>
  <c r="K2839" i="5"/>
  <c r="K2840" i="5"/>
  <c r="K2841" i="5"/>
  <c r="K2842" i="5"/>
  <c r="K2843" i="5"/>
  <c r="K2844" i="5"/>
  <c r="K2845" i="5"/>
  <c r="K2846" i="5"/>
  <c r="K2847" i="5"/>
  <c r="K2848" i="5"/>
  <c r="K2849" i="5"/>
  <c r="K2850" i="5"/>
  <c r="K2851" i="5"/>
  <c r="K2852" i="5"/>
  <c r="K2853" i="5"/>
  <c r="K2854" i="5"/>
  <c r="K2855" i="5"/>
  <c r="K2856" i="5"/>
  <c r="K2857" i="5"/>
  <c r="K2858" i="5"/>
  <c r="K2859" i="5"/>
  <c r="K2860" i="5"/>
  <c r="K2861" i="5"/>
  <c r="K2862" i="5"/>
  <c r="K2863" i="5"/>
  <c r="K2864" i="5"/>
  <c r="K2865" i="5"/>
  <c r="K2866" i="5"/>
  <c r="K2867" i="5"/>
  <c r="K2868" i="5"/>
  <c r="K2869" i="5"/>
  <c r="K2870" i="5"/>
  <c r="K2871" i="5"/>
  <c r="K2872" i="5"/>
  <c r="K2873" i="5"/>
  <c r="K2874" i="5"/>
  <c r="K2875" i="5"/>
  <c r="K2876" i="5"/>
  <c r="K2877" i="5"/>
  <c r="K2878" i="5"/>
  <c r="K2879" i="5"/>
  <c r="K2880" i="5"/>
  <c r="K2881" i="5"/>
  <c r="K2882" i="5"/>
  <c r="K2883" i="5"/>
  <c r="K2884" i="5"/>
  <c r="K2885" i="5"/>
  <c r="K2886" i="5"/>
  <c r="K2887" i="5"/>
  <c r="K2888" i="5"/>
  <c r="K2889" i="5"/>
  <c r="K2890" i="5"/>
  <c r="K2891" i="5"/>
  <c r="K2892" i="5"/>
  <c r="K2893" i="5"/>
  <c r="K2894" i="5"/>
  <c r="K2895" i="5"/>
  <c r="K2896" i="5"/>
  <c r="K2897" i="5"/>
  <c r="K2898" i="5"/>
  <c r="K2899" i="5"/>
  <c r="K2900" i="5"/>
  <c r="K2901" i="5"/>
  <c r="K2902" i="5"/>
  <c r="K2903" i="5"/>
  <c r="K2904" i="5"/>
  <c r="K2905" i="5"/>
  <c r="K2906" i="5"/>
  <c r="K2907" i="5"/>
  <c r="K2908" i="5"/>
  <c r="K2909" i="5"/>
  <c r="K2910" i="5"/>
  <c r="K2911" i="5"/>
  <c r="K2912" i="5"/>
  <c r="K2913" i="5"/>
  <c r="K2914" i="5"/>
  <c r="K2915" i="5"/>
  <c r="K2916" i="5"/>
  <c r="K2917" i="5"/>
  <c r="K2918" i="5"/>
  <c r="K2919" i="5"/>
  <c r="K2920" i="5"/>
  <c r="K2921" i="5"/>
  <c r="K2922" i="5"/>
  <c r="K2923" i="5"/>
  <c r="K2924" i="5"/>
  <c r="K2925" i="5"/>
  <c r="K2926" i="5"/>
  <c r="K2927" i="5"/>
  <c r="K2928" i="5"/>
  <c r="K2929" i="5"/>
  <c r="K2930" i="5"/>
  <c r="K2931" i="5"/>
  <c r="K2932" i="5"/>
  <c r="K2933" i="5"/>
  <c r="K2934" i="5"/>
  <c r="K2935" i="5"/>
  <c r="K2936" i="5"/>
  <c r="K2937" i="5"/>
  <c r="K2938" i="5"/>
  <c r="K2939" i="5"/>
  <c r="K2940" i="5"/>
  <c r="K2941" i="5"/>
  <c r="K2942" i="5"/>
  <c r="K2943" i="5"/>
  <c r="K2944" i="5"/>
  <c r="K2945" i="5"/>
  <c r="K2946" i="5"/>
  <c r="K2947" i="5"/>
  <c r="K2948" i="5"/>
  <c r="K2949" i="5"/>
  <c r="K2950" i="5"/>
  <c r="K2951" i="5"/>
  <c r="K2952" i="5"/>
  <c r="K2953" i="5"/>
  <c r="K2954" i="5"/>
  <c r="K2955" i="5"/>
  <c r="K2956" i="5"/>
  <c r="K2957" i="5"/>
  <c r="K2958" i="5"/>
  <c r="K2959" i="5"/>
  <c r="K2960" i="5"/>
  <c r="K2961" i="5"/>
  <c r="K2962" i="5"/>
  <c r="K2963" i="5"/>
  <c r="K2964" i="5"/>
  <c r="K2965" i="5"/>
  <c r="K2966" i="5"/>
  <c r="K2967" i="5"/>
  <c r="K2968" i="5"/>
  <c r="K2969" i="5"/>
  <c r="K2970" i="5"/>
  <c r="K2971" i="5"/>
  <c r="K2972" i="5"/>
  <c r="K2973" i="5"/>
  <c r="K2974" i="5"/>
  <c r="K2975" i="5"/>
  <c r="K2976" i="5"/>
  <c r="K2977" i="5"/>
  <c r="K2978" i="5"/>
  <c r="K2979" i="5"/>
  <c r="K2980" i="5"/>
  <c r="K2981" i="5"/>
  <c r="K2982" i="5"/>
  <c r="K2983" i="5"/>
  <c r="K2984" i="5"/>
  <c r="K2985" i="5"/>
  <c r="K2986" i="5"/>
  <c r="K2987" i="5"/>
  <c r="K2988" i="5"/>
  <c r="K2989" i="5"/>
  <c r="K2990" i="5"/>
  <c r="K2991" i="5"/>
  <c r="K2992" i="5"/>
  <c r="K2993" i="5"/>
  <c r="K2994" i="5"/>
  <c r="K2995" i="5"/>
  <c r="K2996" i="5"/>
  <c r="K2997" i="5"/>
  <c r="K2998" i="5"/>
  <c r="K2999" i="5"/>
  <c r="K3000" i="5"/>
  <c r="K3001" i="5"/>
  <c r="K3002" i="5"/>
  <c r="K3003" i="5"/>
  <c r="K3004" i="5"/>
  <c r="K3005" i="5"/>
  <c r="K3006" i="5"/>
  <c r="K3007" i="5"/>
  <c r="K3008" i="5"/>
  <c r="K3009" i="5"/>
  <c r="K3010" i="5"/>
  <c r="K3011" i="5"/>
  <c r="K3012" i="5"/>
  <c r="K3013" i="5"/>
  <c r="K3014" i="5"/>
  <c r="K3015" i="5"/>
  <c r="K3016" i="5"/>
  <c r="K3017" i="5"/>
  <c r="K3018" i="5"/>
  <c r="K3019" i="5"/>
  <c r="K3020" i="5"/>
  <c r="K3021" i="5"/>
  <c r="K3022" i="5"/>
  <c r="K3023" i="5"/>
  <c r="K3024" i="5"/>
  <c r="K3025" i="5"/>
  <c r="K3026" i="5"/>
  <c r="K3027" i="5"/>
  <c r="K3028" i="5"/>
  <c r="K3029" i="5"/>
  <c r="K3030" i="5"/>
  <c r="K3031" i="5"/>
  <c r="K3032" i="5"/>
  <c r="K3033" i="5"/>
  <c r="K3034" i="5"/>
  <c r="K3035" i="5"/>
  <c r="K3036" i="5"/>
  <c r="K3037" i="5"/>
  <c r="K3038" i="5"/>
  <c r="K3039" i="5"/>
  <c r="K3040" i="5"/>
  <c r="K3041" i="5"/>
  <c r="K3042" i="5"/>
  <c r="K3043" i="5"/>
  <c r="K3044" i="5"/>
  <c r="K3045" i="5"/>
  <c r="K3046" i="5"/>
  <c r="K3047" i="5"/>
  <c r="K3048" i="5"/>
  <c r="K3049" i="5"/>
  <c r="K3050" i="5"/>
  <c r="K3051" i="5"/>
  <c r="K3052" i="5"/>
  <c r="K3053" i="5"/>
  <c r="K3054" i="5"/>
  <c r="K3055" i="5"/>
  <c r="K3056" i="5"/>
  <c r="K3057" i="5"/>
  <c r="K3058" i="5"/>
  <c r="K3059" i="5"/>
  <c r="K3060" i="5"/>
  <c r="K3061" i="5"/>
  <c r="K3062" i="5"/>
  <c r="K3063" i="5"/>
  <c r="K3064" i="5"/>
  <c r="K3065" i="5"/>
  <c r="K3066" i="5"/>
  <c r="K3067" i="5"/>
  <c r="K3068" i="5"/>
  <c r="K3069" i="5"/>
  <c r="K3070" i="5"/>
  <c r="K3071" i="5"/>
  <c r="K3072" i="5"/>
  <c r="K3073" i="5"/>
  <c r="K3074" i="5"/>
  <c r="K3075" i="5"/>
  <c r="K3076" i="5"/>
  <c r="K3077" i="5"/>
  <c r="K3078" i="5"/>
  <c r="K3079" i="5"/>
  <c r="K3080" i="5"/>
  <c r="K3081" i="5"/>
  <c r="K3082" i="5"/>
  <c r="K3083" i="5"/>
  <c r="K3084" i="5"/>
  <c r="K3085" i="5"/>
  <c r="K3086" i="5"/>
  <c r="K3087" i="5"/>
  <c r="K3088" i="5"/>
  <c r="K3089" i="5"/>
  <c r="K3090" i="5"/>
  <c r="K3091" i="5"/>
  <c r="K3092" i="5"/>
  <c r="K3093" i="5"/>
  <c r="K3094" i="5"/>
  <c r="K3095" i="5"/>
  <c r="K3096" i="5"/>
  <c r="K3097" i="5"/>
  <c r="K3098" i="5"/>
  <c r="K3099" i="5"/>
  <c r="K3100" i="5"/>
  <c r="K3101" i="5"/>
  <c r="K3102" i="5"/>
  <c r="K3103" i="5"/>
  <c r="K3104" i="5"/>
  <c r="K3105" i="5"/>
  <c r="K3106" i="5"/>
  <c r="K3107" i="5"/>
  <c r="K3108" i="5"/>
  <c r="K3109" i="5"/>
  <c r="K3110" i="5"/>
  <c r="K3111" i="5"/>
  <c r="K3112" i="5"/>
  <c r="K3113" i="5"/>
  <c r="K3114" i="5"/>
  <c r="K3115" i="5"/>
  <c r="K3116" i="5"/>
  <c r="K3117" i="5"/>
  <c r="K3118" i="5"/>
  <c r="K3119" i="5"/>
  <c r="K3120" i="5"/>
  <c r="K3121" i="5"/>
  <c r="K3122" i="5"/>
  <c r="K3123" i="5"/>
  <c r="K3124" i="5"/>
  <c r="K3125" i="5"/>
  <c r="K3126" i="5"/>
  <c r="K3127" i="5"/>
  <c r="K3128" i="5"/>
  <c r="K3129" i="5"/>
  <c r="K3130" i="5"/>
  <c r="K3131" i="5"/>
  <c r="K3132" i="5"/>
  <c r="K3133" i="5"/>
  <c r="K3134" i="5"/>
  <c r="K3135" i="5"/>
  <c r="K3136" i="5"/>
  <c r="K3137" i="5"/>
  <c r="K3138" i="5"/>
  <c r="K3139" i="5"/>
  <c r="K3140" i="5"/>
  <c r="K3141" i="5"/>
  <c r="K3142" i="5"/>
  <c r="K3143" i="5"/>
  <c r="K3144" i="5"/>
  <c r="K3145" i="5"/>
  <c r="K3146" i="5"/>
  <c r="K3147" i="5"/>
  <c r="K3148" i="5"/>
  <c r="K3149" i="5"/>
  <c r="K3150" i="5"/>
  <c r="K3151" i="5"/>
  <c r="K3152" i="5"/>
  <c r="K3153" i="5"/>
  <c r="K3154" i="5"/>
  <c r="K3155" i="5"/>
  <c r="K3156" i="5"/>
  <c r="K3157" i="5"/>
  <c r="K3158" i="5"/>
  <c r="K3159" i="5"/>
  <c r="K3160" i="5"/>
  <c r="K3161" i="5"/>
  <c r="K3162" i="5"/>
  <c r="K3163" i="5"/>
  <c r="K3164" i="5"/>
  <c r="K3165" i="5"/>
  <c r="K3166" i="5"/>
  <c r="K3167" i="5"/>
  <c r="K3168" i="5"/>
  <c r="K3169" i="5"/>
  <c r="K3170" i="5"/>
  <c r="K3171" i="5"/>
  <c r="K3172" i="5"/>
  <c r="K3173" i="5"/>
  <c r="K3174" i="5"/>
  <c r="K3175" i="5"/>
  <c r="K3176" i="5"/>
  <c r="K3177" i="5"/>
  <c r="K3178" i="5"/>
  <c r="K3179" i="5"/>
  <c r="K3180" i="5"/>
  <c r="K3181" i="5"/>
  <c r="K3182" i="5"/>
  <c r="K3183" i="5"/>
  <c r="K3184" i="5"/>
  <c r="K3185" i="5"/>
  <c r="K3186" i="5"/>
  <c r="K3187" i="5"/>
  <c r="K3188" i="5"/>
  <c r="K3189" i="5"/>
  <c r="K3190" i="5"/>
  <c r="K3191" i="5"/>
  <c r="K3192" i="5"/>
  <c r="K3193" i="5"/>
  <c r="K3194" i="5"/>
  <c r="K3195" i="5"/>
  <c r="K3196" i="5"/>
  <c r="K3197" i="5"/>
  <c r="K3198" i="5"/>
  <c r="K3199" i="5"/>
  <c r="K3200" i="5"/>
  <c r="K3201" i="5"/>
  <c r="K3202" i="5"/>
  <c r="K3203" i="5"/>
  <c r="K3204" i="5"/>
  <c r="K3205" i="5"/>
  <c r="K3206" i="5"/>
  <c r="K3207" i="5"/>
  <c r="K3208" i="5"/>
  <c r="K3209" i="5"/>
  <c r="K3210" i="5"/>
  <c r="K3211" i="5"/>
  <c r="K3212" i="5"/>
  <c r="K3213" i="5"/>
  <c r="K3214" i="5"/>
  <c r="K3215" i="5"/>
  <c r="K3216" i="5"/>
  <c r="K3217" i="5"/>
  <c r="K3218" i="5"/>
  <c r="K3219" i="5"/>
  <c r="K3220" i="5"/>
  <c r="K3221" i="5"/>
  <c r="K3222" i="5"/>
  <c r="K3223" i="5"/>
  <c r="K3224" i="5"/>
  <c r="K3225" i="5"/>
  <c r="K3226" i="5"/>
  <c r="K3227" i="5"/>
  <c r="K3228" i="5"/>
  <c r="K3229" i="5"/>
  <c r="K3230" i="5"/>
  <c r="K3231" i="5"/>
  <c r="K3232" i="5"/>
  <c r="K3233" i="5"/>
  <c r="K3234" i="5"/>
  <c r="K3235" i="5"/>
  <c r="K3236" i="5"/>
  <c r="K3237" i="5"/>
  <c r="K3238" i="5"/>
  <c r="K3239" i="5"/>
  <c r="K3240" i="5"/>
  <c r="K3241" i="5"/>
  <c r="K3242" i="5"/>
  <c r="K3243" i="5"/>
  <c r="K3244" i="5"/>
  <c r="K3245" i="5"/>
  <c r="K3246" i="5"/>
  <c r="K3247" i="5"/>
  <c r="K3248" i="5"/>
  <c r="K3249" i="5"/>
  <c r="K3250" i="5"/>
  <c r="K3251" i="5"/>
  <c r="K3252" i="5"/>
  <c r="K3253" i="5"/>
  <c r="K3254" i="5"/>
  <c r="K3255" i="5"/>
  <c r="K3256" i="5"/>
  <c r="K3257" i="5"/>
  <c r="K3258" i="5"/>
  <c r="K3259" i="5"/>
  <c r="K3260" i="5"/>
  <c r="K3261" i="5"/>
  <c r="K3262" i="5"/>
  <c r="K3263" i="5"/>
  <c r="K3264" i="5"/>
  <c r="K3265" i="5"/>
  <c r="K3266" i="5"/>
  <c r="K3267" i="5"/>
  <c r="K3268" i="5"/>
  <c r="K3269" i="5"/>
  <c r="K3270" i="5"/>
  <c r="K3271" i="5"/>
  <c r="K3272" i="5"/>
  <c r="K3273" i="5"/>
  <c r="K3274" i="5"/>
  <c r="K3275" i="5"/>
  <c r="K3276" i="5"/>
  <c r="K3277" i="5"/>
  <c r="K3278" i="5"/>
  <c r="K3279" i="5"/>
  <c r="K3280" i="5"/>
  <c r="K3281" i="5"/>
  <c r="K3282" i="5"/>
  <c r="K3283" i="5"/>
  <c r="K3284" i="5"/>
  <c r="K3285" i="5"/>
  <c r="K3286" i="5"/>
  <c r="K3287" i="5"/>
  <c r="K3288" i="5"/>
  <c r="K3289" i="5"/>
  <c r="K3290" i="5"/>
  <c r="K3291" i="5"/>
  <c r="K3292" i="5"/>
  <c r="K3293" i="5"/>
  <c r="K3294" i="5"/>
  <c r="K3295" i="5"/>
  <c r="K3296" i="5"/>
  <c r="K3297" i="5"/>
  <c r="K3298" i="5"/>
  <c r="K3299" i="5"/>
  <c r="K3300" i="5"/>
  <c r="K3301" i="5"/>
  <c r="K3302" i="5"/>
  <c r="K3303" i="5"/>
  <c r="K3304" i="5"/>
  <c r="K3305" i="5"/>
  <c r="K3306" i="5"/>
  <c r="K3307" i="5"/>
  <c r="K3308" i="5"/>
  <c r="K3309" i="5"/>
  <c r="K3310" i="5"/>
  <c r="K3311" i="5"/>
  <c r="K3312" i="5"/>
  <c r="K3313" i="5"/>
  <c r="K3314" i="5"/>
  <c r="K3315" i="5"/>
  <c r="K3316" i="5"/>
  <c r="K3317" i="5"/>
  <c r="K3318" i="5"/>
  <c r="K3319" i="5"/>
  <c r="K3320" i="5"/>
  <c r="K3321" i="5"/>
  <c r="K3322" i="5"/>
  <c r="K3323" i="5"/>
  <c r="K3324" i="5"/>
  <c r="K3325" i="5"/>
  <c r="K3326" i="5"/>
  <c r="K3327" i="5"/>
  <c r="K3328" i="5"/>
  <c r="K3329" i="5"/>
  <c r="K3330" i="5"/>
  <c r="K3331" i="5"/>
  <c r="K3332" i="5"/>
  <c r="K3333" i="5"/>
  <c r="K3334" i="5"/>
  <c r="K3335" i="5"/>
  <c r="K3336" i="5"/>
  <c r="K3337" i="5"/>
  <c r="K3338" i="5"/>
  <c r="K3339" i="5"/>
  <c r="K3340" i="5"/>
  <c r="K3341" i="5"/>
  <c r="K3342" i="5"/>
  <c r="K3343" i="5"/>
  <c r="K3344" i="5"/>
  <c r="K3345" i="5"/>
  <c r="K3346" i="5"/>
  <c r="K3347" i="5"/>
  <c r="K3348" i="5"/>
  <c r="K3349" i="5"/>
  <c r="K3350" i="5"/>
  <c r="K3351" i="5"/>
  <c r="K3352" i="5"/>
  <c r="K3353" i="5"/>
  <c r="K3354" i="5"/>
  <c r="K3355" i="5"/>
  <c r="K3356" i="5"/>
  <c r="K3357" i="5"/>
  <c r="K3358" i="5"/>
  <c r="K3359" i="5"/>
  <c r="K3360" i="5"/>
  <c r="K3361" i="5"/>
  <c r="K3362" i="5"/>
  <c r="K3363" i="5"/>
  <c r="K3364" i="5"/>
  <c r="K3365" i="5"/>
  <c r="K3366" i="5"/>
  <c r="K3367" i="5"/>
  <c r="K3368" i="5"/>
  <c r="K3369" i="5"/>
  <c r="K3370" i="5"/>
  <c r="K3371" i="5"/>
  <c r="K3372" i="5"/>
  <c r="K3373" i="5"/>
  <c r="K3374" i="5"/>
  <c r="K3375" i="5"/>
  <c r="K3376" i="5"/>
  <c r="K3377" i="5"/>
  <c r="K3378" i="5"/>
  <c r="K3379" i="5"/>
  <c r="K3380" i="5"/>
  <c r="K3381" i="5"/>
  <c r="K3382" i="5"/>
  <c r="K3383" i="5"/>
  <c r="K3384" i="5"/>
  <c r="K3385" i="5"/>
  <c r="K3386" i="5"/>
  <c r="K3387" i="5"/>
  <c r="K3388" i="5"/>
  <c r="K3389" i="5"/>
  <c r="K3390" i="5"/>
  <c r="K3391" i="5"/>
  <c r="K3392" i="5"/>
  <c r="K3393" i="5"/>
  <c r="K3394" i="5"/>
  <c r="K3395" i="5"/>
  <c r="K3396" i="5"/>
  <c r="K3397" i="5"/>
  <c r="K3398" i="5"/>
  <c r="K3399" i="5"/>
  <c r="K3400" i="5"/>
  <c r="K3401" i="5"/>
  <c r="K3402" i="5"/>
  <c r="K3403" i="5"/>
  <c r="K3404" i="5"/>
  <c r="K3405" i="5"/>
  <c r="K3406" i="5"/>
  <c r="K3407" i="5"/>
  <c r="K3408" i="5"/>
  <c r="K3409" i="5"/>
  <c r="K3410" i="5"/>
  <c r="K3411" i="5"/>
  <c r="K3412" i="5"/>
  <c r="K3413" i="5"/>
  <c r="K3414" i="5"/>
  <c r="K3415" i="5"/>
  <c r="K3416" i="5"/>
  <c r="K3417" i="5"/>
  <c r="K3418" i="5"/>
  <c r="K3419" i="5"/>
  <c r="K3420" i="5"/>
  <c r="K3421" i="5"/>
  <c r="K3422" i="5"/>
  <c r="K3423" i="5"/>
  <c r="K3424" i="5"/>
  <c r="K3425" i="5"/>
  <c r="K3426" i="5"/>
  <c r="K3427" i="5"/>
  <c r="K3428" i="5"/>
  <c r="K3429" i="5"/>
  <c r="K3430" i="5"/>
  <c r="K3431" i="5"/>
  <c r="K3432" i="5"/>
  <c r="K3433" i="5"/>
  <c r="K3434" i="5"/>
  <c r="K3435" i="5"/>
  <c r="K3436" i="5"/>
  <c r="K3437" i="5"/>
  <c r="K3438" i="5"/>
  <c r="K3439" i="5"/>
  <c r="K3440" i="5"/>
  <c r="K3441" i="5"/>
  <c r="K3442" i="5"/>
  <c r="K3443" i="5"/>
  <c r="K3444" i="5"/>
  <c r="K3445" i="5"/>
  <c r="K3446" i="5"/>
  <c r="K3447" i="5"/>
  <c r="K3448" i="5"/>
  <c r="K3449" i="5"/>
  <c r="K3450" i="5"/>
  <c r="K3451" i="5"/>
  <c r="K3452" i="5"/>
  <c r="K3453" i="5"/>
  <c r="K3454" i="5"/>
  <c r="K3455" i="5"/>
  <c r="K3456" i="5"/>
  <c r="K3457" i="5"/>
  <c r="K3458" i="5"/>
  <c r="K3459" i="5"/>
  <c r="K3460" i="5"/>
  <c r="K3461" i="5"/>
  <c r="K3462" i="5"/>
  <c r="K3463" i="5"/>
  <c r="K3464" i="5"/>
  <c r="K3465" i="5"/>
  <c r="K3466" i="5"/>
  <c r="K3467" i="5"/>
  <c r="K3468" i="5"/>
  <c r="K3469" i="5"/>
  <c r="K3470" i="5"/>
  <c r="K3471" i="5"/>
  <c r="K3472" i="5"/>
  <c r="K3473" i="5"/>
  <c r="K3474" i="5"/>
  <c r="K3475" i="5"/>
  <c r="K3476" i="5"/>
  <c r="K3477" i="5"/>
  <c r="K3478" i="5"/>
  <c r="K3479" i="5"/>
  <c r="K3480" i="5"/>
  <c r="K3481" i="5"/>
  <c r="K3482" i="5"/>
  <c r="K3483" i="5"/>
  <c r="K3484" i="5"/>
  <c r="K3485" i="5"/>
  <c r="K3486" i="5"/>
  <c r="K3487" i="5"/>
  <c r="K3488" i="5"/>
  <c r="L2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85" i="5"/>
  <c r="L2286" i="5"/>
  <c r="L2287" i="5"/>
  <c r="L2288" i="5"/>
  <c r="L2289" i="5"/>
  <c r="L2290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28" i="5"/>
  <c r="L2329" i="5"/>
  <c r="L2330" i="5"/>
  <c r="L2331" i="5"/>
  <c r="L2332" i="5"/>
  <c r="L2333" i="5"/>
  <c r="L2334" i="5"/>
  <c r="L2335" i="5"/>
  <c r="L2336" i="5"/>
  <c r="L2337" i="5"/>
  <c r="L2338" i="5"/>
  <c r="L2339" i="5"/>
  <c r="L2340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67" i="5"/>
  <c r="L2468" i="5"/>
  <c r="L2469" i="5"/>
  <c r="L2470" i="5"/>
  <c r="L2471" i="5"/>
  <c r="L2472" i="5"/>
  <c r="L2473" i="5"/>
  <c r="L2474" i="5"/>
  <c r="L2475" i="5"/>
  <c r="L2476" i="5"/>
  <c r="L2477" i="5"/>
  <c r="L2478" i="5"/>
  <c r="L2479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02" i="5"/>
  <c r="L2503" i="5"/>
  <c r="L2504" i="5"/>
  <c r="L2505" i="5"/>
  <c r="L2506" i="5"/>
  <c r="L2507" i="5"/>
  <c r="L2508" i="5"/>
  <c r="L2509" i="5"/>
  <c r="L2510" i="5"/>
  <c r="L2511" i="5"/>
  <c r="L2512" i="5"/>
  <c r="L2513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62" i="5"/>
  <c r="L2563" i="5"/>
  <c r="L2564" i="5"/>
  <c r="L2565" i="5"/>
  <c r="L2566" i="5"/>
  <c r="L2567" i="5"/>
  <c r="L2568" i="5"/>
  <c r="L2569" i="5"/>
  <c r="L2570" i="5"/>
  <c r="L2571" i="5"/>
  <c r="L2572" i="5"/>
  <c r="L2573" i="5"/>
  <c r="L2574" i="5"/>
  <c r="L2575" i="5"/>
  <c r="L2576" i="5"/>
  <c r="L2577" i="5"/>
  <c r="L2578" i="5"/>
  <c r="L2579" i="5"/>
  <c r="L2580" i="5"/>
  <c r="L2581" i="5"/>
  <c r="L2582" i="5"/>
  <c r="L2583" i="5"/>
  <c r="L2584" i="5"/>
  <c r="L2585" i="5"/>
  <c r="L2586" i="5"/>
  <c r="L2587" i="5"/>
  <c r="L2588" i="5"/>
  <c r="L2589" i="5"/>
  <c r="L2590" i="5"/>
  <c r="L2591" i="5"/>
  <c r="L2592" i="5"/>
  <c r="L2593" i="5"/>
  <c r="L2594" i="5"/>
  <c r="L2595" i="5"/>
  <c r="L2596" i="5"/>
  <c r="L2597" i="5"/>
  <c r="L2598" i="5"/>
  <c r="L2599" i="5"/>
  <c r="L2600" i="5"/>
  <c r="L2601" i="5"/>
  <c r="L2602" i="5"/>
  <c r="L2603" i="5"/>
  <c r="L2604" i="5"/>
  <c r="L2605" i="5"/>
  <c r="L2606" i="5"/>
  <c r="L2607" i="5"/>
  <c r="L2608" i="5"/>
  <c r="L2609" i="5"/>
  <c r="L2610" i="5"/>
  <c r="L2611" i="5"/>
  <c r="L2612" i="5"/>
  <c r="L2613" i="5"/>
  <c r="L2614" i="5"/>
  <c r="L2615" i="5"/>
  <c r="L2616" i="5"/>
  <c r="L2617" i="5"/>
  <c r="L2618" i="5"/>
  <c r="L2619" i="5"/>
  <c r="L2620" i="5"/>
  <c r="L2621" i="5"/>
  <c r="L2622" i="5"/>
  <c r="L2623" i="5"/>
  <c r="L2624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14" i="5"/>
  <c r="L2715" i="5"/>
  <c r="L2716" i="5"/>
  <c r="L2717" i="5"/>
  <c r="L2718" i="5"/>
  <c r="L2719" i="5"/>
  <c r="L2720" i="5"/>
  <c r="L2721" i="5"/>
  <c r="L2722" i="5"/>
  <c r="L2723" i="5"/>
  <c r="L2724" i="5"/>
  <c r="L2725" i="5"/>
  <c r="L2726" i="5"/>
  <c r="L2727" i="5"/>
  <c r="L2728" i="5"/>
  <c r="L2729" i="5"/>
  <c r="L2730" i="5"/>
  <c r="L2731" i="5"/>
  <c r="L2732" i="5"/>
  <c r="L2733" i="5"/>
  <c r="L2734" i="5"/>
  <c r="L2735" i="5"/>
  <c r="L2736" i="5"/>
  <c r="L2737" i="5"/>
  <c r="L2738" i="5"/>
  <c r="L2739" i="5"/>
  <c r="L2740" i="5"/>
  <c r="L2741" i="5"/>
  <c r="L2742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56" i="5"/>
  <c r="L2757" i="5"/>
  <c r="L2758" i="5"/>
  <c r="L2759" i="5"/>
  <c r="L2760" i="5"/>
  <c r="L2761" i="5"/>
  <c r="L2762" i="5"/>
  <c r="L2763" i="5"/>
  <c r="L2764" i="5"/>
  <c r="L2765" i="5"/>
  <c r="L2766" i="5"/>
  <c r="L2767" i="5"/>
  <c r="L2768" i="5"/>
  <c r="L2769" i="5"/>
  <c r="L2770" i="5"/>
  <c r="L2771" i="5"/>
  <c r="L2772" i="5"/>
  <c r="L2773" i="5"/>
  <c r="L2774" i="5"/>
  <c r="L2775" i="5"/>
  <c r="L2776" i="5"/>
  <c r="L2777" i="5"/>
  <c r="L2778" i="5"/>
  <c r="L277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795" i="5"/>
  <c r="L2796" i="5"/>
  <c r="L2797" i="5"/>
  <c r="L2798" i="5"/>
  <c r="L2799" i="5"/>
  <c r="L2800" i="5"/>
  <c r="L2801" i="5"/>
  <c r="L2802" i="5"/>
  <c r="L2803" i="5"/>
  <c r="L2804" i="5"/>
  <c r="L2805" i="5"/>
  <c r="L2806" i="5"/>
  <c r="L2807" i="5"/>
  <c r="L2808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23" i="5"/>
  <c r="L2824" i="5"/>
  <c r="L2825" i="5"/>
  <c r="L2826" i="5"/>
  <c r="L2827" i="5"/>
  <c r="L2828" i="5"/>
  <c r="L2829" i="5"/>
  <c r="L2830" i="5"/>
  <c r="L2831" i="5"/>
  <c r="L2832" i="5"/>
  <c r="L2833" i="5"/>
  <c r="L2834" i="5"/>
  <c r="L2835" i="5"/>
  <c r="L2836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62" i="5"/>
  <c r="L2863" i="5"/>
  <c r="L2864" i="5"/>
  <c r="L2865" i="5"/>
  <c r="L2866" i="5"/>
  <c r="L2867" i="5"/>
  <c r="L2868" i="5"/>
  <c r="L2869" i="5"/>
  <c r="L2870" i="5"/>
  <c r="L2871" i="5"/>
  <c r="L2872" i="5"/>
  <c r="L2873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63" i="5"/>
  <c r="L2964" i="5"/>
  <c r="L2965" i="5"/>
  <c r="L2966" i="5"/>
  <c r="L2967" i="5"/>
  <c r="L2968" i="5"/>
  <c r="L2969" i="5"/>
  <c r="L2970" i="5"/>
  <c r="L2971" i="5"/>
  <c r="L2972" i="5"/>
  <c r="L2973" i="5"/>
  <c r="L2974" i="5"/>
  <c r="L2975" i="5"/>
  <c r="L2976" i="5"/>
  <c r="L2977" i="5"/>
  <c r="L2978" i="5"/>
  <c r="L2979" i="5"/>
  <c r="L2980" i="5"/>
  <c r="L2981" i="5"/>
  <c r="L298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4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3366" i="5"/>
  <c r="L3367" i="5"/>
  <c r="L3368" i="5"/>
  <c r="L3369" i="5"/>
  <c r="L3370" i="5"/>
  <c r="L3371" i="5"/>
  <c r="L3372" i="5"/>
  <c r="L3373" i="5"/>
  <c r="L3374" i="5"/>
  <c r="L3375" i="5"/>
  <c r="L3376" i="5"/>
  <c r="L3377" i="5"/>
  <c r="L3378" i="5"/>
  <c r="L3379" i="5"/>
  <c r="L3380" i="5"/>
  <c r="L3381" i="5"/>
  <c r="L3382" i="5"/>
  <c r="L3383" i="5"/>
  <c r="L3384" i="5"/>
  <c r="L3385" i="5"/>
  <c r="L3386" i="5"/>
  <c r="L3387" i="5"/>
  <c r="L3388" i="5"/>
  <c r="L3389" i="5"/>
  <c r="L3390" i="5"/>
  <c r="L3391" i="5"/>
  <c r="L3392" i="5"/>
  <c r="L3393" i="5"/>
  <c r="L3394" i="5"/>
  <c r="L3395" i="5"/>
  <c r="L3396" i="5"/>
  <c r="L3397" i="5"/>
  <c r="L3398" i="5"/>
  <c r="L3399" i="5"/>
  <c r="L3400" i="5"/>
  <c r="L3401" i="5"/>
  <c r="L3402" i="5"/>
  <c r="L3403" i="5"/>
  <c r="L3404" i="5"/>
  <c r="L3405" i="5"/>
  <c r="L3406" i="5"/>
  <c r="L3407" i="5"/>
  <c r="L3408" i="5"/>
  <c r="L3409" i="5"/>
  <c r="L3410" i="5"/>
  <c r="L3411" i="5"/>
  <c r="L3412" i="5"/>
  <c r="L3413" i="5"/>
  <c r="L3414" i="5"/>
  <c r="L3415" i="5"/>
  <c r="L3416" i="5"/>
  <c r="L3417" i="5"/>
  <c r="L3418" i="5"/>
  <c r="L3419" i="5"/>
  <c r="L3420" i="5"/>
  <c r="L3421" i="5"/>
  <c r="L3422" i="5"/>
  <c r="L3423" i="5"/>
  <c r="L3424" i="5"/>
  <c r="L3425" i="5"/>
  <c r="L3426" i="5"/>
  <c r="L3427" i="5"/>
  <c r="L3428" i="5"/>
  <c r="L3429" i="5"/>
  <c r="L3430" i="5"/>
  <c r="L3431" i="5"/>
  <c r="L3432" i="5"/>
  <c r="L3433" i="5"/>
  <c r="L3434" i="5"/>
  <c r="L3435" i="5"/>
  <c r="L3436" i="5"/>
  <c r="L3437" i="5"/>
  <c r="L3438" i="5"/>
  <c r="L3439" i="5"/>
  <c r="L3440" i="5"/>
  <c r="L3441" i="5"/>
  <c r="L3442" i="5"/>
  <c r="L3443" i="5"/>
  <c r="L3444" i="5"/>
  <c r="L3445" i="5"/>
  <c r="L3446" i="5"/>
  <c r="L3447" i="5"/>
  <c r="L3448" i="5"/>
  <c r="L3449" i="5"/>
  <c r="L3450" i="5"/>
  <c r="L3451" i="5"/>
  <c r="L3452" i="5"/>
  <c r="L3453" i="5"/>
  <c r="L3454" i="5"/>
  <c r="L3455" i="5"/>
  <c r="L3456" i="5"/>
  <c r="L3457" i="5"/>
  <c r="L3458" i="5"/>
  <c r="L3459" i="5"/>
  <c r="L3460" i="5"/>
  <c r="L3461" i="5"/>
  <c r="L3462" i="5"/>
  <c r="L3463" i="5"/>
  <c r="L3464" i="5"/>
  <c r="L3465" i="5"/>
  <c r="L3466" i="5"/>
  <c r="L3467" i="5"/>
  <c r="L3468" i="5"/>
  <c r="L3469" i="5"/>
  <c r="L3470" i="5"/>
  <c r="L3471" i="5"/>
  <c r="L3472" i="5"/>
  <c r="L3473" i="5"/>
  <c r="L3474" i="5"/>
  <c r="L3475" i="5"/>
  <c r="L3476" i="5"/>
  <c r="L3477" i="5"/>
  <c r="L3478" i="5"/>
  <c r="L3479" i="5"/>
  <c r="L3480" i="5"/>
  <c r="L3481" i="5"/>
  <c r="L3482" i="5"/>
  <c r="L3483" i="5"/>
  <c r="L3484" i="5"/>
  <c r="L3485" i="5"/>
  <c r="L3486" i="5"/>
  <c r="L3487" i="5"/>
  <c r="L3488" i="5"/>
  <c r="M2" i="5"/>
  <c r="M3" i="5"/>
  <c r="M4" i="5"/>
  <c r="M5" i="5"/>
  <c r="M6" i="5"/>
  <c r="M7" i="5"/>
  <c r="M8" i="5"/>
  <c r="M9" i="5"/>
  <c r="M10" i="5"/>
  <c r="M11" i="5"/>
  <c r="M12" i="5"/>
  <c r="M13" i="5"/>
  <c r="M14" i="5"/>
  <c r="M15" i="5"/>
  <c r="M16" i="5"/>
  <c r="M17" i="5"/>
  <c r="M18" i="5"/>
  <c r="M19" i="5"/>
  <c r="M20" i="5"/>
  <c r="M21" i="5"/>
  <c r="M22" i="5"/>
  <c r="M23" i="5"/>
  <c r="M24" i="5"/>
  <c r="M25" i="5"/>
  <c r="M26" i="5"/>
  <c r="M27" i="5"/>
  <c r="M28" i="5"/>
  <c r="M29" i="5"/>
  <c r="M30" i="5"/>
  <c r="M31" i="5"/>
  <c r="M32" i="5"/>
  <c r="M33" i="5"/>
  <c r="M34" i="5"/>
  <c r="M35" i="5"/>
  <c r="M36" i="5"/>
  <c r="M37" i="5"/>
  <c r="M38" i="5"/>
  <c r="M39" i="5"/>
  <c r="M40" i="5"/>
  <c r="M41" i="5"/>
  <c r="M42" i="5"/>
  <c r="M43" i="5"/>
  <c r="M44" i="5"/>
  <c r="M45" i="5"/>
  <c r="M46" i="5"/>
  <c r="M47" i="5"/>
  <c r="M48" i="5"/>
  <c r="M49" i="5"/>
  <c r="M50" i="5"/>
  <c r="M51" i="5"/>
  <c r="M52" i="5"/>
  <c r="M53" i="5"/>
  <c r="M54" i="5"/>
  <c r="M55" i="5"/>
  <c r="M56" i="5"/>
  <c r="M57" i="5"/>
  <c r="M58" i="5"/>
  <c r="M59" i="5"/>
  <c r="M60" i="5"/>
  <c r="M61" i="5"/>
  <c r="M62" i="5"/>
  <c r="M63" i="5"/>
  <c r="M64" i="5"/>
  <c r="M65" i="5"/>
  <c r="M66" i="5"/>
  <c r="M67" i="5"/>
  <c r="M68" i="5"/>
  <c r="M69" i="5"/>
  <c r="M70" i="5"/>
  <c r="M71" i="5"/>
  <c r="M72" i="5"/>
  <c r="M73" i="5"/>
  <c r="M74" i="5"/>
  <c r="M75" i="5"/>
  <c r="M76" i="5"/>
  <c r="M77" i="5"/>
  <c r="M78" i="5"/>
  <c r="M79" i="5"/>
  <c r="M80" i="5"/>
  <c r="M81" i="5"/>
  <c r="M82" i="5"/>
  <c r="M83" i="5"/>
  <c r="M84" i="5"/>
  <c r="M85" i="5"/>
  <c r="M86" i="5"/>
  <c r="M87" i="5"/>
  <c r="M88" i="5"/>
  <c r="M89" i="5"/>
  <c r="M90" i="5"/>
  <c r="M91" i="5"/>
  <c r="M92" i="5"/>
  <c r="M93" i="5"/>
  <c r="M94" i="5"/>
  <c r="M95" i="5"/>
  <c r="M96" i="5"/>
  <c r="M97" i="5"/>
  <c r="M98" i="5"/>
  <c r="M99" i="5"/>
  <c r="M100" i="5"/>
  <c r="M101" i="5"/>
  <c r="M102" i="5"/>
  <c r="M103" i="5"/>
  <c r="M104" i="5"/>
  <c r="M105" i="5"/>
  <c r="M106" i="5"/>
  <c r="M107" i="5"/>
  <c r="M108" i="5"/>
  <c r="M109" i="5"/>
  <c r="M110" i="5"/>
  <c r="M111" i="5"/>
  <c r="M112" i="5"/>
  <c r="M113" i="5"/>
  <c r="M114" i="5"/>
  <c r="M115" i="5"/>
  <c r="M116" i="5"/>
  <c r="M117" i="5"/>
  <c r="M118" i="5"/>
  <c r="M119" i="5"/>
  <c r="M120" i="5"/>
  <c r="M121" i="5"/>
  <c r="M122" i="5"/>
  <c r="M123" i="5"/>
  <c r="M124" i="5"/>
  <c r="M125" i="5"/>
  <c r="M126" i="5"/>
  <c r="M127" i="5"/>
  <c r="M128" i="5"/>
  <c r="M129" i="5"/>
  <c r="M130" i="5"/>
  <c r="M131" i="5"/>
  <c r="M132" i="5"/>
  <c r="M133" i="5"/>
  <c r="M134" i="5"/>
  <c r="M135" i="5"/>
  <c r="M136" i="5"/>
  <c r="M137" i="5"/>
  <c r="M138" i="5"/>
  <c r="M139" i="5"/>
  <c r="M140" i="5"/>
  <c r="M141" i="5"/>
  <c r="M142" i="5"/>
  <c r="M143" i="5"/>
  <c r="M144" i="5"/>
  <c r="M145" i="5"/>
  <c r="M146" i="5"/>
  <c r="M147" i="5"/>
  <c r="M148" i="5"/>
  <c r="M149" i="5"/>
  <c r="M150" i="5"/>
  <c r="M151" i="5"/>
  <c r="M152" i="5"/>
  <c r="M153" i="5"/>
  <c r="M154" i="5"/>
  <c r="M155" i="5"/>
  <c r="M156" i="5"/>
  <c r="M157" i="5"/>
  <c r="M158" i="5"/>
  <c r="M159" i="5"/>
  <c r="M160" i="5"/>
  <c r="M161" i="5"/>
  <c r="M162" i="5"/>
  <c r="M163" i="5"/>
  <c r="M164" i="5"/>
  <c r="M165" i="5"/>
  <c r="M166" i="5"/>
  <c r="M167" i="5"/>
  <c r="M168" i="5"/>
  <c r="M169" i="5"/>
  <c r="M170" i="5"/>
  <c r="M171" i="5"/>
  <c r="M172" i="5"/>
  <c r="M173" i="5"/>
  <c r="M174" i="5"/>
  <c r="M175" i="5"/>
  <c r="M176" i="5"/>
  <c r="M177" i="5"/>
  <c r="M178" i="5"/>
  <c r="M179" i="5"/>
  <c r="M180" i="5"/>
  <c r="M181" i="5"/>
  <c r="M182" i="5"/>
  <c r="M183" i="5"/>
  <c r="M184" i="5"/>
  <c r="M185" i="5"/>
  <c r="M186" i="5"/>
  <c r="M187" i="5"/>
  <c r="M188" i="5"/>
  <c r="M189" i="5"/>
  <c r="M190" i="5"/>
  <c r="M191" i="5"/>
  <c r="M192" i="5"/>
  <c r="M193" i="5"/>
  <c r="M194" i="5"/>
  <c r="M195" i="5"/>
  <c r="M196" i="5"/>
  <c r="M197" i="5"/>
  <c r="M198" i="5"/>
  <c r="M199" i="5"/>
  <c r="M200" i="5"/>
  <c r="M201" i="5"/>
  <c r="M202" i="5"/>
  <c r="M203" i="5"/>
  <c r="M204" i="5"/>
  <c r="M205" i="5"/>
  <c r="M206" i="5"/>
  <c r="M207" i="5"/>
  <c r="M208" i="5"/>
  <c r="M209" i="5"/>
  <c r="M210" i="5"/>
  <c r="M211" i="5"/>
  <c r="M212" i="5"/>
  <c r="M213" i="5"/>
  <c r="M214" i="5"/>
  <c r="M215" i="5"/>
  <c r="M216" i="5"/>
  <c r="M217" i="5"/>
  <c r="M218" i="5"/>
  <c r="M219" i="5"/>
  <c r="M220" i="5"/>
  <c r="M221" i="5"/>
  <c r="M222" i="5"/>
  <c r="M223" i="5"/>
  <c r="M224" i="5"/>
  <c r="M225" i="5"/>
  <c r="M226" i="5"/>
  <c r="M227" i="5"/>
  <c r="M228" i="5"/>
  <c r="M229" i="5"/>
  <c r="M230" i="5"/>
  <c r="M231" i="5"/>
  <c r="M232" i="5"/>
  <c r="M233" i="5"/>
  <c r="M234" i="5"/>
  <c r="M235" i="5"/>
  <c r="M236" i="5"/>
  <c r="M237" i="5"/>
  <c r="M238" i="5"/>
  <c r="M239" i="5"/>
  <c r="M240" i="5"/>
  <c r="M241" i="5"/>
  <c r="M242" i="5"/>
  <c r="M243" i="5"/>
  <c r="M244" i="5"/>
  <c r="M245" i="5"/>
  <c r="M246" i="5"/>
  <c r="M247" i="5"/>
  <c r="M248" i="5"/>
  <c r="M249" i="5"/>
  <c r="M250" i="5"/>
  <c r="M251" i="5"/>
  <c r="M252" i="5"/>
  <c r="M253" i="5"/>
  <c r="M254" i="5"/>
  <c r="M255" i="5"/>
  <c r="M256" i="5"/>
  <c r="M257" i="5"/>
  <c r="M258" i="5"/>
  <c r="M259" i="5"/>
  <c r="M260" i="5"/>
  <c r="M261" i="5"/>
  <c r="M262" i="5"/>
  <c r="M263" i="5"/>
  <c r="M264" i="5"/>
  <c r="M265" i="5"/>
  <c r="M266" i="5"/>
  <c r="M267" i="5"/>
  <c r="M268" i="5"/>
  <c r="M269" i="5"/>
  <c r="M270" i="5"/>
  <c r="M271" i="5"/>
  <c r="M272" i="5"/>
  <c r="M273" i="5"/>
  <c r="M274" i="5"/>
  <c r="M275" i="5"/>
  <c r="M276" i="5"/>
  <c r="M277" i="5"/>
  <c r="M278" i="5"/>
  <c r="M279" i="5"/>
  <c r="M280" i="5"/>
  <c r="M281" i="5"/>
  <c r="M282" i="5"/>
  <c r="M283" i="5"/>
  <c r="M284" i="5"/>
  <c r="M285" i="5"/>
  <c r="M286" i="5"/>
  <c r="M287" i="5"/>
  <c r="M288" i="5"/>
  <c r="M289" i="5"/>
  <c r="M290" i="5"/>
  <c r="M291" i="5"/>
  <c r="M292" i="5"/>
  <c r="M293" i="5"/>
  <c r="M294" i="5"/>
  <c r="M295" i="5"/>
  <c r="M296" i="5"/>
  <c r="M297" i="5"/>
  <c r="M298" i="5"/>
  <c r="M299" i="5"/>
  <c r="M300" i="5"/>
  <c r="M301" i="5"/>
  <c r="M302" i="5"/>
  <c r="M303" i="5"/>
  <c r="M304" i="5"/>
  <c r="M305" i="5"/>
  <c r="M306" i="5"/>
  <c r="M307" i="5"/>
  <c r="M308" i="5"/>
  <c r="M309" i="5"/>
  <c r="M310" i="5"/>
  <c r="M311" i="5"/>
  <c r="M312" i="5"/>
  <c r="M313" i="5"/>
  <c r="M314" i="5"/>
  <c r="M315" i="5"/>
  <c r="M316" i="5"/>
  <c r="M317" i="5"/>
  <c r="M318" i="5"/>
  <c r="M319" i="5"/>
  <c r="M320" i="5"/>
  <c r="M321" i="5"/>
  <c r="M322" i="5"/>
  <c r="M323" i="5"/>
  <c r="M324" i="5"/>
  <c r="M325" i="5"/>
  <c r="M326" i="5"/>
  <c r="M327" i="5"/>
  <c r="M328" i="5"/>
  <c r="M329" i="5"/>
  <c r="M330" i="5"/>
  <c r="M331" i="5"/>
  <c r="M332" i="5"/>
  <c r="M333" i="5"/>
  <c r="M334" i="5"/>
  <c r="M335" i="5"/>
  <c r="M336" i="5"/>
  <c r="M337" i="5"/>
  <c r="M338" i="5"/>
  <c r="M339" i="5"/>
  <c r="M340" i="5"/>
  <c r="M341" i="5"/>
  <c r="M342" i="5"/>
  <c r="M343" i="5"/>
  <c r="M344" i="5"/>
  <c r="M345" i="5"/>
  <c r="M346" i="5"/>
  <c r="M347" i="5"/>
  <c r="M348" i="5"/>
  <c r="M349" i="5"/>
  <c r="M350" i="5"/>
  <c r="M351" i="5"/>
  <c r="M352" i="5"/>
  <c r="M353" i="5"/>
  <c r="M354" i="5"/>
  <c r="M355" i="5"/>
  <c r="M356" i="5"/>
  <c r="M357" i="5"/>
  <c r="M358" i="5"/>
  <c r="M359" i="5"/>
  <c r="M360" i="5"/>
  <c r="M361" i="5"/>
  <c r="M362" i="5"/>
  <c r="M363" i="5"/>
  <c r="M364" i="5"/>
  <c r="M365" i="5"/>
  <c r="M366" i="5"/>
  <c r="M367" i="5"/>
  <c r="M368" i="5"/>
  <c r="M369" i="5"/>
  <c r="M370" i="5"/>
  <c r="M371" i="5"/>
  <c r="M372" i="5"/>
  <c r="M373" i="5"/>
  <c r="M374" i="5"/>
  <c r="M375" i="5"/>
  <c r="M376" i="5"/>
  <c r="M377" i="5"/>
  <c r="M378" i="5"/>
  <c r="M379" i="5"/>
  <c r="M380" i="5"/>
  <c r="M381" i="5"/>
  <c r="M382" i="5"/>
  <c r="M383" i="5"/>
  <c r="M384" i="5"/>
  <c r="M385" i="5"/>
  <c r="M386" i="5"/>
  <c r="M387" i="5"/>
  <c r="M388" i="5"/>
  <c r="M389" i="5"/>
  <c r="M390" i="5"/>
  <c r="M391" i="5"/>
  <c r="M392" i="5"/>
  <c r="M393" i="5"/>
  <c r="M394" i="5"/>
  <c r="M395" i="5"/>
  <c r="M396" i="5"/>
  <c r="M397" i="5"/>
  <c r="M398" i="5"/>
  <c r="M399" i="5"/>
  <c r="M400" i="5"/>
  <c r="M401" i="5"/>
  <c r="M402" i="5"/>
  <c r="M403" i="5"/>
  <c r="M404" i="5"/>
  <c r="M405" i="5"/>
  <c r="M406" i="5"/>
  <c r="M407" i="5"/>
  <c r="M408" i="5"/>
  <c r="M409" i="5"/>
  <c r="M410" i="5"/>
  <c r="M411" i="5"/>
  <c r="M412" i="5"/>
  <c r="M413" i="5"/>
  <c r="M414" i="5"/>
  <c r="M415" i="5"/>
  <c r="M416" i="5"/>
  <c r="M417" i="5"/>
  <c r="M418" i="5"/>
  <c r="M419" i="5"/>
  <c r="M420" i="5"/>
  <c r="M421" i="5"/>
  <c r="M422" i="5"/>
  <c r="M423" i="5"/>
  <c r="M424" i="5"/>
  <c r="M425" i="5"/>
  <c r="M426" i="5"/>
  <c r="M427" i="5"/>
  <c r="M428" i="5"/>
  <c r="M429" i="5"/>
  <c r="M430" i="5"/>
  <c r="M431" i="5"/>
  <c r="M432" i="5"/>
  <c r="M433" i="5"/>
  <c r="M434" i="5"/>
  <c r="M435" i="5"/>
  <c r="M436" i="5"/>
  <c r="M437" i="5"/>
  <c r="M438" i="5"/>
  <c r="M439" i="5"/>
  <c r="M440" i="5"/>
  <c r="M441" i="5"/>
  <c r="M442" i="5"/>
  <c r="M443" i="5"/>
  <c r="M444" i="5"/>
  <c r="M445" i="5"/>
  <c r="M446" i="5"/>
  <c r="M447" i="5"/>
  <c r="M448" i="5"/>
  <c r="M449" i="5"/>
  <c r="M450" i="5"/>
  <c r="M451" i="5"/>
  <c r="M452" i="5"/>
  <c r="M453" i="5"/>
  <c r="M454" i="5"/>
  <c r="M455" i="5"/>
  <c r="M456" i="5"/>
  <c r="M457" i="5"/>
  <c r="M458" i="5"/>
  <c r="M459" i="5"/>
  <c r="M460" i="5"/>
  <c r="M461" i="5"/>
  <c r="M462" i="5"/>
  <c r="M463" i="5"/>
  <c r="M464" i="5"/>
  <c r="M465" i="5"/>
  <c r="M466" i="5"/>
  <c r="M467" i="5"/>
  <c r="M468" i="5"/>
  <c r="M469" i="5"/>
  <c r="M470" i="5"/>
  <c r="M471" i="5"/>
  <c r="M472" i="5"/>
  <c r="M473" i="5"/>
  <c r="M474" i="5"/>
  <c r="M475" i="5"/>
  <c r="M476" i="5"/>
  <c r="M477" i="5"/>
  <c r="M478" i="5"/>
  <c r="M479" i="5"/>
  <c r="M480" i="5"/>
  <c r="M481" i="5"/>
  <c r="M482" i="5"/>
  <c r="M483" i="5"/>
  <c r="M484" i="5"/>
  <c r="M485" i="5"/>
  <c r="M486" i="5"/>
  <c r="M487" i="5"/>
  <c r="M488" i="5"/>
  <c r="M489" i="5"/>
  <c r="M490" i="5"/>
  <c r="M491" i="5"/>
  <c r="M492" i="5"/>
  <c r="M493" i="5"/>
  <c r="M494" i="5"/>
  <c r="M495" i="5"/>
  <c r="M496" i="5"/>
  <c r="M497" i="5"/>
  <c r="M498" i="5"/>
  <c r="M499" i="5"/>
  <c r="M500" i="5"/>
  <c r="M501" i="5"/>
  <c r="M502" i="5"/>
  <c r="M503" i="5"/>
  <c r="M504" i="5"/>
  <c r="M505" i="5"/>
  <c r="M506" i="5"/>
  <c r="M507" i="5"/>
  <c r="M508" i="5"/>
  <c r="M509" i="5"/>
  <c r="M510" i="5"/>
  <c r="M511" i="5"/>
  <c r="M512" i="5"/>
  <c r="M513" i="5"/>
  <c r="M514" i="5"/>
  <c r="M515" i="5"/>
  <c r="M516" i="5"/>
  <c r="M517" i="5"/>
  <c r="M518" i="5"/>
  <c r="M519" i="5"/>
  <c r="M520" i="5"/>
  <c r="M521" i="5"/>
  <c r="M522" i="5"/>
  <c r="M523" i="5"/>
  <c r="M524" i="5"/>
  <c r="M525" i="5"/>
  <c r="M526" i="5"/>
  <c r="M527" i="5"/>
  <c r="M528" i="5"/>
  <c r="M529" i="5"/>
  <c r="M530" i="5"/>
  <c r="M531" i="5"/>
  <c r="M532" i="5"/>
  <c r="M533" i="5"/>
  <c r="M534" i="5"/>
  <c r="M535" i="5"/>
  <c r="M536" i="5"/>
  <c r="M537" i="5"/>
  <c r="M538" i="5"/>
  <c r="M539" i="5"/>
  <c r="M540" i="5"/>
  <c r="M541" i="5"/>
  <c r="M542" i="5"/>
  <c r="M543" i="5"/>
  <c r="M544" i="5"/>
  <c r="M545" i="5"/>
  <c r="M546" i="5"/>
  <c r="M547" i="5"/>
  <c r="M548" i="5"/>
  <c r="M549" i="5"/>
  <c r="M550" i="5"/>
  <c r="M551" i="5"/>
  <c r="M552" i="5"/>
  <c r="M553" i="5"/>
  <c r="M554" i="5"/>
  <c r="M555" i="5"/>
  <c r="M556" i="5"/>
  <c r="M557" i="5"/>
  <c r="M558" i="5"/>
  <c r="M559" i="5"/>
  <c r="M560" i="5"/>
  <c r="M561" i="5"/>
  <c r="M562" i="5"/>
  <c r="M563" i="5"/>
  <c r="M564" i="5"/>
  <c r="M565" i="5"/>
  <c r="M566" i="5"/>
  <c r="M567" i="5"/>
  <c r="M568" i="5"/>
  <c r="M569" i="5"/>
  <c r="M570" i="5"/>
  <c r="M571" i="5"/>
  <c r="M572" i="5"/>
  <c r="M573" i="5"/>
  <c r="M574" i="5"/>
  <c r="M575" i="5"/>
  <c r="M576" i="5"/>
  <c r="M577" i="5"/>
  <c r="M578" i="5"/>
  <c r="M579" i="5"/>
  <c r="M580" i="5"/>
  <c r="M581" i="5"/>
  <c r="M582" i="5"/>
  <c r="M583" i="5"/>
  <c r="M584" i="5"/>
  <c r="M585" i="5"/>
  <c r="M586" i="5"/>
  <c r="M587" i="5"/>
  <c r="M588" i="5"/>
  <c r="M589" i="5"/>
  <c r="M590" i="5"/>
  <c r="M591" i="5"/>
  <c r="M592" i="5"/>
  <c r="M593" i="5"/>
  <c r="M594" i="5"/>
  <c r="M595" i="5"/>
  <c r="M596" i="5"/>
  <c r="M597" i="5"/>
  <c r="M598" i="5"/>
  <c r="M599" i="5"/>
  <c r="M600" i="5"/>
  <c r="M601" i="5"/>
  <c r="M602" i="5"/>
  <c r="M603" i="5"/>
  <c r="M604" i="5"/>
  <c r="M605" i="5"/>
  <c r="M606" i="5"/>
  <c r="M607" i="5"/>
  <c r="M608" i="5"/>
  <c r="M609" i="5"/>
  <c r="M610" i="5"/>
  <c r="M611" i="5"/>
  <c r="M612" i="5"/>
  <c r="M613" i="5"/>
  <c r="M614" i="5"/>
  <c r="M615" i="5"/>
  <c r="M616" i="5"/>
  <c r="M617" i="5"/>
  <c r="M618" i="5"/>
  <c r="M619" i="5"/>
  <c r="M620" i="5"/>
  <c r="M621" i="5"/>
  <c r="M622" i="5"/>
  <c r="M623" i="5"/>
  <c r="M624" i="5"/>
  <c r="M625" i="5"/>
  <c r="M626" i="5"/>
  <c r="M627" i="5"/>
  <c r="M628" i="5"/>
  <c r="M629" i="5"/>
  <c r="M630" i="5"/>
  <c r="M631" i="5"/>
  <c r="M632" i="5"/>
  <c r="M633" i="5"/>
  <c r="M634" i="5"/>
  <c r="M635" i="5"/>
  <c r="M636" i="5"/>
  <c r="M637" i="5"/>
  <c r="M638" i="5"/>
  <c r="M639" i="5"/>
  <c r="M640" i="5"/>
  <c r="M641" i="5"/>
  <c r="M642" i="5"/>
  <c r="M643" i="5"/>
  <c r="M644" i="5"/>
  <c r="M645" i="5"/>
  <c r="M646" i="5"/>
  <c r="M647" i="5"/>
  <c r="M648" i="5"/>
  <c r="M649" i="5"/>
  <c r="M650" i="5"/>
  <c r="M651" i="5"/>
  <c r="M652" i="5"/>
  <c r="M653" i="5"/>
  <c r="M654" i="5"/>
  <c r="M655" i="5"/>
  <c r="M656" i="5"/>
  <c r="M657" i="5"/>
  <c r="M658" i="5"/>
  <c r="M659" i="5"/>
  <c r="M660" i="5"/>
  <c r="M661" i="5"/>
  <c r="M662" i="5"/>
  <c r="M663" i="5"/>
  <c r="M664" i="5"/>
  <c r="M665" i="5"/>
  <c r="M666" i="5"/>
  <c r="M667" i="5"/>
  <c r="M668" i="5"/>
  <c r="M669" i="5"/>
  <c r="M670" i="5"/>
  <c r="M671" i="5"/>
  <c r="M672" i="5"/>
  <c r="M673" i="5"/>
  <c r="M674" i="5"/>
  <c r="M675" i="5"/>
  <c r="M676" i="5"/>
  <c r="M677" i="5"/>
  <c r="M678" i="5"/>
  <c r="M679" i="5"/>
  <c r="M680" i="5"/>
  <c r="M681" i="5"/>
  <c r="M682" i="5"/>
  <c r="M683" i="5"/>
  <c r="M684" i="5"/>
  <c r="M685" i="5"/>
  <c r="M686" i="5"/>
  <c r="M687" i="5"/>
  <c r="M688" i="5"/>
  <c r="M689" i="5"/>
  <c r="M690" i="5"/>
  <c r="M691" i="5"/>
  <c r="M692" i="5"/>
  <c r="M693" i="5"/>
  <c r="M694" i="5"/>
  <c r="M695" i="5"/>
  <c r="M696" i="5"/>
  <c r="M697" i="5"/>
  <c r="M698" i="5"/>
  <c r="M699" i="5"/>
  <c r="M700" i="5"/>
  <c r="M701" i="5"/>
  <c r="M702" i="5"/>
  <c r="M703" i="5"/>
  <c r="M704" i="5"/>
  <c r="M705" i="5"/>
  <c r="M706" i="5"/>
  <c r="M707" i="5"/>
  <c r="M708" i="5"/>
  <c r="M709" i="5"/>
  <c r="M710" i="5"/>
  <c r="M711" i="5"/>
  <c r="M712" i="5"/>
  <c r="M713" i="5"/>
  <c r="M714" i="5"/>
  <c r="M715" i="5"/>
  <c r="M716" i="5"/>
  <c r="M717" i="5"/>
  <c r="M718" i="5"/>
  <c r="M719" i="5"/>
  <c r="M720" i="5"/>
  <c r="M721" i="5"/>
  <c r="M722" i="5"/>
  <c r="M723" i="5"/>
  <c r="M724" i="5"/>
  <c r="M725" i="5"/>
  <c r="M726" i="5"/>
  <c r="M727" i="5"/>
  <c r="M728" i="5"/>
  <c r="M729" i="5"/>
  <c r="M730" i="5"/>
  <c r="M731" i="5"/>
  <c r="M732" i="5"/>
  <c r="M733" i="5"/>
  <c r="M734" i="5"/>
  <c r="M735" i="5"/>
  <c r="M736" i="5"/>
  <c r="M737" i="5"/>
  <c r="M738" i="5"/>
  <c r="M739" i="5"/>
  <c r="M740" i="5"/>
  <c r="M741" i="5"/>
  <c r="M742" i="5"/>
  <c r="M743" i="5"/>
  <c r="M744" i="5"/>
  <c r="M745" i="5"/>
  <c r="M746" i="5"/>
  <c r="M747" i="5"/>
  <c r="M748" i="5"/>
  <c r="M749" i="5"/>
  <c r="M750" i="5"/>
  <c r="M751" i="5"/>
  <c r="M752" i="5"/>
  <c r="M753" i="5"/>
  <c r="M754" i="5"/>
  <c r="M755" i="5"/>
  <c r="M756" i="5"/>
  <c r="M757" i="5"/>
  <c r="M758" i="5"/>
  <c r="M759" i="5"/>
  <c r="M760" i="5"/>
  <c r="M761" i="5"/>
  <c r="M762" i="5"/>
  <c r="M763" i="5"/>
  <c r="M764" i="5"/>
  <c r="M765" i="5"/>
  <c r="M766" i="5"/>
  <c r="M767" i="5"/>
  <c r="M768" i="5"/>
  <c r="M769" i="5"/>
  <c r="M770" i="5"/>
  <c r="M771" i="5"/>
  <c r="M772" i="5"/>
  <c r="M773" i="5"/>
  <c r="M774" i="5"/>
  <c r="M775" i="5"/>
  <c r="M776" i="5"/>
  <c r="M777" i="5"/>
  <c r="M778" i="5"/>
  <c r="M779" i="5"/>
  <c r="M780" i="5"/>
  <c r="M781" i="5"/>
  <c r="M782" i="5"/>
  <c r="M783" i="5"/>
  <c r="M784" i="5"/>
  <c r="M785" i="5"/>
  <c r="M786" i="5"/>
  <c r="M787" i="5"/>
  <c r="M788" i="5"/>
  <c r="M789" i="5"/>
  <c r="M790" i="5"/>
  <c r="M791" i="5"/>
  <c r="M792" i="5"/>
  <c r="M793" i="5"/>
  <c r="M794" i="5"/>
  <c r="M795" i="5"/>
  <c r="M796" i="5"/>
  <c r="M797" i="5"/>
  <c r="M798" i="5"/>
  <c r="M799" i="5"/>
  <c r="M800" i="5"/>
  <c r="M801" i="5"/>
  <c r="M802" i="5"/>
  <c r="M803" i="5"/>
  <c r="M804" i="5"/>
  <c r="M805" i="5"/>
  <c r="M806" i="5"/>
  <c r="M807" i="5"/>
  <c r="M808" i="5"/>
  <c r="M809" i="5"/>
  <c r="M810" i="5"/>
  <c r="M811" i="5"/>
  <c r="M812" i="5"/>
  <c r="M813" i="5"/>
  <c r="M814" i="5"/>
  <c r="M815" i="5"/>
  <c r="M816" i="5"/>
  <c r="M817" i="5"/>
  <c r="M818" i="5"/>
  <c r="M819" i="5"/>
  <c r="M820" i="5"/>
  <c r="M821" i="5"/>
  <c r="M822" i="5"/>
  <c r="M823" i="5"/>
  <c r="M824" i="5"/>
  <c r="M825" i="5"/>
  <c r="M826" i="5"/>
  <c r="M827" i="5"/>
  <c r="M828" i="5"/>
  <c r="M829" i="5"/>
  <c r="M830" i="5"/>
  <c r="M831" i="5"/>
  <c r="M832" i="5"/>
  <c r="M833" i="5"/>
  <c r="M834" i="5"/>
  <c r="M835" i="5"/>
  <c r="M836" i="5"/>
  <c r="M837" i="5"/>
  <c r="M838" i="5"/>
  <c r="M839" i="5"/>
  <c r="M840" i="5"/>
  <c r="M841" i="5"/>
  <c r="M842" i="5"/>
  <c r="M843" i="5"/>
  <c r="M844" i="5"/>
  <c r="M845" i="5"/>
  <c r="M846" i="5"/>
  <c r="M847" i="5"/>
  <c r="M848" i="5"/>
  <c r="M849" i="5"/>
  <c r="M850" i="5"/>
  <c r="M851" i="5"/>
  <c r="M852" i="5"/>
  <c r="M853" i="5"/>
  <c r="M854" i="5"/>
  <c r="M855" i="5"/>
  <c r="M856" i="5"/>
  <c r="M857" i="5"/>
  <c r="M858" i="5"/>
  <c r="M859" i="5"/>
  <c r="M860" i="5"/>
  <c r="M861" i="5"/>
  <c r="M862" i="5"/>
  <c r="M863" i="5"/>
  <c r="M864" i="5"/>
  <c r="M865" i="5"/>
  <c r="M866" i="5"/>
  <c r="M867" i="5"/>
  <c r="M868" i="5"/>
  <c r="M869" i="5"/>
  <c r="M870" i="5"/>
  <c r="M871" i="5"/>
  <c r="M872" i="5"/>
  <c r="M873" i="5"/>
  <c r="M874" i="5"/>
  <c r="M875" i="5"/>
  <c r="M876" i="5"/>
  <c r="M877" i="5"/>
  <c r="M878" i="5"/>
  <c r="M879" i="5"/>
  <c r="M880" i="5"/>
  <c r="M881" i="5"/>
  <c r="M882" i="5"/>
  <c r="M883" i="5"/>
  <c r="M884" i="5"/>
  <c r="M885" i="5"/>
  <c r="M886" i="5"/>
  <c r="M887" i="5"/>
  <c r="M888" i="5"/>
  <c r="M889" i="5"/>
  <c r="M890" i="5"/>
  <c r="M891" i="5"/>
  <c r="M892" i="5"/>
  <c r="M893" i="5"/>
  <c r="M894" i="5"/>
  <c r="M895" i="5"/>
  <c r="M896" i="5"/>
  <c r="M897" i="5"/>
  <c r="M898" i="5"/>
  <c r="M899" i="5"/>
  <c r="M900" i="5"/>
  <c r="M901" i="5"/>
  <c r="M902" i="5"/>
  <c r="M903" i="5"/>
  <c r="M904" i="5"/>
  <c r="M905" i="5"/>
  <c r="M906" i="5"/>
  <c r="M907" i="5"/>
  <c r="M908" i="5"/>
  <c r="M909" i="5"/>
  <c r="M910" i="5"/>
  <c r="M911" i="5"/>
  <c r="M912" i="5"/>
  <c r="M913" i="5"/>
  <c r="M914" i="5"/>
  <c r="M915" i="5"/>
  <c r="M916" i="5"/>
  <c r="M917" i="5"/>
  <c r="M918" i="5"/>
  <c r="M919" i="5"/>
  <c r="M920" i="5"/>
  <c r="M921" i="5"/>
  <c r="M922" i="5"/>
  <c r="M923" i="5"/>
  <c r="M924" i="5"/>
  <c r="M925" i="5"/>
  <c r="M926" i="5"/>
  <c r="M927" i="5"/>
  <c r="M928" i="5"/>
  <c r="M929" i="5"/>
  <c r="M930" i="5"/>
  <c r="M931" i="5"/>
  <c r="M932" i="5"/>
  <c r="M933" i="5"/>
  <c r="M934" i="5"/>
  <c r="M935" i="5"/>
  <c r="M936" i="5"/>
  <c r="M937" i="5"/>
  <c r="M938" i="5"/>
  <c r="M939" i="5"/>
  <c r="M940" i="5"/>
  <c r="M941" i="5"/>
  <c r="M942" i="5"/>
  <c r="M943" i="5"/>
  <c r="M944" i="5"/>
  <c r="M945" i="5"/>
  <c r="M946" i="5"/>
  <c r="M947" i="5"/>
  <c r="M948" i="5"/>
  <c r="M949" i="5"/>
  <c r="M950" i="5"/>
  <c r="M951" i="5"/>
  <c r="M952" i="5"/>
  <c r="M953" i="5"/>
  <c r="M954" i="5"/>
  <c r="M955" i="5"/>
  <c r="M956" i="5"/>
  <c r="M957" i="5"/>
  <c r="M958" i="5"/>
  <c r="M959" i="5"/>
  <c r="M960" i="5"/>
  <c r="M961" i="5"/>
  <c r="M962" i="5"/>
  <c r="M963" i="5"/>
  <c r="M964" i="5"/>
  <c r="M965" i="5"/>
  <c r="M966" i="5"/>
  <c r="M967" i="5"/>
  <c r="M968" i="5"/>
  <c r="M969" i="5"/>
  <c r="M970" i="5"/>
  <c r="M971" i="5"/>
  <c r="M972" i="5"/>
  <c r="M973" i="5"/>
  <c r="M974" i="5"/>
  <c r="M975" i="5"/>
  <c r="M976" i="5"/>
  <c r="M977" i="5"/>
  <c r="M978" i="5"/>
  <c r="M979" i="5"/>
  <c r="M980" i="5"/>
  <c r="M981" i="5"/>
  <c r="M982" i="5"/>
  <c r="M983" i="5"/>
  <c r="M984" i="5"/>
  <c r="M985" i="5"/>
  <c r="M986" i="5"/>
  <c r="M987" i="5"/>
  <c r="M988" i="5"/>
  <c r="M989" i="5"/>
  <c r="M990" i="5"/>
  <c r="M991" i="5"/>
  <c r="M992" i="5"/>
  <c r="M993" i="5"/>
  <c r="M994" i="5"/>
  <c r="M995" i="5"/>
  <c r="M996" i="5"/>
  <c r="M997" i="5"/>
  <c r="M998" i="5"/>
  <c r="M999" i="5"/>
  <c r="M1000" i="5"/>
  <c r="M1001" i="5"/>
  <c r="M1002" i="5"/>
  <c r="M1003" i="5"/>
  <c r="M1004" i="5"/>
  <c r="M1005" i="5"/>
  <c r="M1006" i="5"/>
  <c r="M1007" i="5"/>
  <c r="M1008" i="5"/>
  <c r="M1009" i="5"/>
  <c r="M1010" i="5"/>
  <c r="M1011" i="5"/>
  <c r="M1012" i="5"/>
  <c r="M1013" i="5"/>
  <c r="M1014" i="5"/>
  <c r="M1015" i="5"/>
  <c r="M1016" i="5"/>
  <c r="M1017" i="5"/>
  <c r="M1018" i="5"/>
  <c r="M1019" i="5"/>
  <c r="M1020" i="5"/>
  <c r="M1021" i="5"/>
  <c r="M1022" i="5"/>
  <c r="M1023" i="5"/>
  <c r="M1024" i="5"/>
  <c r="M1025" i="5"/>
  <c r="M1026" i="5"/>
  <c r="M1027" i="5"/>
  <c r="M1028" i="5"/>
  <c r="M1029" i="5"/>
  <c r="M1030" i="5"/>
  <c r="M1031" i="5"/>
  <c r="M1032" i="5"/>
  <c r="M1033" i="5"/>
  <c r="M1034" i="5"/>
  <c r="M1035" i="5"/>
  <c r="M1036" i="5"/>
  <c r="M1037" i="5"/>
  <c r="M1038" i="5"/>
  <c r="M1039" i="5"/>
  <c r="M1040" i="5"/>
  <c r="M1041" i="5"/>
  <c r="M1042" i="5"/>
  <c r="M1043" i="5"/>
  <c r="M1044" i="5"/>
  <c r="M1045" i="5"/>
  <c r="M1046" i="5"/>
  <c r="M1047" i="5"/>
  <c r="M1048" i="5"/>
  <c r="M1049" i="5"/>
  <c r="M1050" i="5"/>
  <c r="M1051" i="5"/>
  <c r="M1052" i="5"/>
  <c r="M1053" i="5"/>
  <c r="M1054" i="5"/>
  <c r="M1055" i="5"/>
  <c r="M1056" i="5"/>
  <c r="M1057" i="5"/>
  <c r="M1058" i="5"/>
  <c r="M1059" i="5"/>
  <c r="M1060" i="5"/>
  <c r="M1061" i="5"/>
  <c r="M1062" i="5"/>
  <c r="M1063" i="5"/>
  <c r="M1064" i="5"/>
  <c r="M1065" i="5"/>
  <c r="M1066" i="5"/>
  <c r="M1067" i="5"/>
  <c r="M1068" i="5"/>
  <c r="M1069" i="5"/>
  <c r="M1070" i="5"/>
  <c r="M1071" i="5"/>
  <c r="M1072" i="5"/>
  <c r="M1073" i="5"/>
  <c r="M1074" i="5"/>
  <c r="M1075" i="5"/>
  <c r="M1076" i="5"/>
  <c r="M1077" i="5"/>
  <c r="M1078" i="5"/>
  <c r="M1079" i="5"/>
  <c r="M1080" i="5"/>
  <c r="M1081" i="5"/>
  <c r="M1082" i="5"/>
  <c r="M1083" i="5"/>
  <c r="M1084" i="5"/>
  <c r="M1085" i="5"/>
  <c r="M1086" i="5"/>
  <c r="M1087" i="5"/>
  <c r="M1088" i="5"/>
  <c r="M1089" i="5"/>
  <c r="M1090" i="5"/>
  <c r="M1091" i="5"/>
  <c r="M1092" i="5"/>
  <c r="M1093" i="5"/>
  <c r="M1094" i="5"/>
  <c r="M1095" i="5"/>
  <c r="M1096" i="5"/>
  <c r="M1097" i="5"/>
  <c r="M1098" i="5"/>
  <c r="M1099" i="5"/>
  <c r="M1100" i="5"/>
  <c r="M1101" i="5"/>
  <c r="M1102" i="5"/>
  <c r="M1103" i="5"/>
  <c r="M1104" i="5"/>
  <c r="M1105" i="5"/>
  <c r="M1106" i="5"/>
  <c r="M1107" i="5"/>
  <c r="M1108" i="5"/>
  <c r="M1109" i="5"/>
  <c r="M1110" i="5"/>
  <c r="M1111" i="5"/>
  <c r="M1112" i="5"/>
  <c r="M1113" i="5"/>
  <c r="M1114" i="5"/>
  <c r="M1115" i="5"/>
  <c r="M1116" i="5"/>
  <c r="M1117" i="5"/>
  <c r="M1118" i="5"/>
  <c r="M1119" i="5"/>
  <c r="M1120" i="5"/>
  <c r="M1121" i="5"/>
  <c r="M1122" i="5"/>
  <c r="M1123" i="5"/>
  <c r="M1124" i="5"/>
  <c r="M1125" i="5"/>
  <c r="M1126" i="5"/>
  <c r="M1127" i="5"/>
  <c r="M1128" i="5"/>
  <c r="M1129" i="5"/>
  <c r="M1130" i="5"/>
  <c r="M1131" i="5"/>
  <c r="M1132" i="5"/>
  <c r="M1133" i="5"/>
  <c r="M1134" i="5"/>
  <c r="M1135" i="5"/>
  <c r="M1136" i="5"/>
  <c r="M1137" i="5"/>
  <c r="M1138" i="5"/>
  <c r="M1139" i="5"/>
  <c r="M1140" i="5"/>
  <c r="M1141" i="5"/>
  <c r="M1142" i="5"/>
  <c r="M1143" i="5"/>
  <c r="M1144" i="5"/>
  <c r="M1145" i="5"/>
  <c r="M1146" i="5"/>
  <c r="M1147" i="5"/>
  <c r="M1148" i="5"/>
  <c r="M1149" i="5"/>
  <c r="M1150" i="5"/>
  <c r="M1151" i="5"/>
  <c r="M1152" i="5"/>
  <c r="M1153" i="5"/>
  <c r="M1154" i="5"/>
  <c r="M1155" i="5"/>
  <c r="M1156" i="5"/>
  <c r="M1157" i="5"/>
  <c r="M1158" i="5"/>
  <c r="M1159" i="5"/>
  <c r="M1160" i="5"/>
  <c r="M1161" i="5"/>
  <c r="M1162" i="5"/>
  <c r="M1163" i="5"/>
  <c r="M1164" i="5"/>
  <c r="M1165" i="5"/>
  <c r="M1166" i="5"/>
  <c r="M1167" i="5"/>
  <c r="M1168" i="5"/>
  <c r="M1169" i="5"/>
  <c r="M1170" i="5"/>
  <c r="M1171" i="5"/>
  <c r="M1172" i="5"/>
  <c r="M1173" i="5"/>
  <c r="M1174" i="5"/>
  <c r="M1175" i="5"/>
  <c r="M1176" i="5"/>
  <c r="M1177" i="5"/>
  <c r="M1178" i="5"/>
  <c r="M1179" i="5"/>
  <c r="M1180" i="5"/>
  <c r="M1181" i="5"/>
  <c r="M1182" i="5"/>
  <c r="M1183" i="5"/>
  <c r="M1184" i="5"/>
  <c r="M1185" i="5"/>
  <c r="M1186" i="5"/>
  <c r="M1187" i="5"/>
  <c r="M1188" i="5"/>
  <c r="M1189" i="5"/>
  <c r="M1190" i="5"/>
  <c r="M1191" i="5"/>
  <c r="M1192" i="5"/>
  <c r="M1193" i="5"/>
  <c r="M1194" i="5"/>
  <c r="M1195" i="5"/>
  <c r="M1196" i="5"/>
  <c r="M1197" i="5"/>
  <c r="M1198" i="5"/>
  <c r="M1199" i="5"/>
  <c r="M1200" i="5"/>
  <c r="M1201" i="5"/>
  <c r="M1202" i="5"/>
  <c r="M1203" i="5"/>
  <c r="M1204" i="5"/>
  <c r="M1205" i="5"/>
  <c r="M1206" i="5"/>
  <c r="M1207" i="5"/>
  <c r="M1208" i="5"/>
  <c r="M1209" i="5"/>
  <c r="M1210" i="5"/>
  <c r="M1211" i="5"/>
  <c r="M1212" i="5"/>
  <c r="M1213" i="5"/>
  <c r="M1214" i="5"/>
  <c r="M1215" i="5"/>
  <c r="M1216" i="5"/>
  <c r="M1217" i="5"/>
  <c r="M1218" i="5"/>
  <c r="M1219" i="5"/>
  <c r="M1220" i="5"/>
  <c r="M1221" i="5"/>
  <c r="M1222" i="5"/>
  <c r="M1223" i="5"/>
  <c r="M1224" i="5"/>
  <c r="M1225" i="5"/>
  <c r="M1226" i="5"/>
  <c r="M1227" i="5"/>
  <c r="M1228" i="5"/>
  <c r="M1229" i="5"/>
  <c r="M1230" i="5"/>
  <c r="M1231" i="5"/>
  <c r="M1232" i="5"/>
  <c r="M1233" i="5"/>
  <c r="M1234" i="5"/>
  <c r="M1235" i="5"/>
  <c r="M1236" i="5"/>
  <c r="M1237" i="5"/>
  <c r="M1238" i="5"/>
  <c r="M1239" i="5"/>
  <c r="M1240" i="5"/>
  <c r="M1241" i="5"/>
  <c r="M1242" i="5"/>
  <c r="M1243" i="5"/>
  <c r="M1244" i="5"/>
  <c r="M1245" i="5"/>
  <c r="M1246" i="5"/>
  <c r="M1247" i="5"/>
  <c r="M1248" i="5"/>
  <c r="M1249" i="5"/>
  <c r="M1250" i="5"/>
  <c r="M1251" i="5"/>
  <c r="M1252" i="5"/>
  <c r="M1253" i="5"/>
  <c r="M1254" i="5"/>
  <c r="M1255" i="5"/>
  <c r="M1256" i="5"/>
  <c r="M1257" i="5"/>
  <c r="M1258" i="5"/>
  <c r="M1259" i="5"/>
  <c r="M1260" i="5"/>
  <c r="M1261" i="5"/>
  <c r="M1262" i="5"/>
  <c r="M1263" i="5"/>
  <c r="M1264" i="5"/>
  <c r="M1265" i="5"/>
  <c r="M1266" i="5"/>
  <c r="M1267" i="5"/>
  <c r="M1268" i="5"/>
  <c r="M1269" i="5"/>
  <c r="M1270" i="5"/>
  <c r="M1271" i="5"/>
  <c r="M1272" i="5"/>
  <c r="M1273" i="5"/>
  <c r="M1274" i="5"/>
  <c r="M1275" i="5"/>
  <c r="M1276" i="5"/>
  <c r="M1277" i="5"/>
  <c r="M1278" i="5"/>
  <c r="M1279" i="5"/>
  <c r="M1280" i="5"/>
  <c r="M1281" i="5"/>
  <c r="M1282" i="5"/>
  <c r="M1283" i="5"/>
  <c r="M1284" i="5"/>
  <c r="M1285" i="5"/>
  <c r="M1286" i="5"/>
  <c r="M1287" i="5"/>
  <c r="M1288" i="5"/>
  <c r="M1289" i="5"/>
  <c r="M1290" i="5"/>
  <c r="M1291" i="5"/>
  <c r="M1292" i="5"/>
  <c r="M1293" i="5"/>
  <c r="M1294" i="5"/>
  <c r="M1295" i="5"/>
  <c r="M1296" i="5"/>
  <c r="M1297" i="5"/>
  <c r="M1298" i="5"/>
  <c r="M1299" i="5"/>
  <c r="M1300" i="5"/>
  <c r="M1301" i="5"/>
  <c r="M1302" i="5"/>
  <c r="M1303" i="5"/>
  <c r="M1304" i="5"/>
  <c r="M1305" i="5"/>
  <c r="M1306" i="5"/>
  <c r="M1307" i="5"/>
  <c r="M1308" i="5"/>
  <c r="M1309" i="5"/>
  <c r="M1310" i="5"/>
  <c r="M1311" i="5"/>
  <c r="M1312" i="5"/>
  <c r="M1313" i="5"/>
  <c r="M1314" i="5"/>
  <c r="M1315" i="5"/>
  <c r="M1316" i="5"/>
  <c r="M1317" i="5"/>
  <c r="M1318" i="5"/>
  <c r="M1319" i="5"/>
  <c r="M1320" i="5"/>
  <c r="M1321" i="5"/>
  <c r="M1322" i="5"/>
  <c r="M1323" i="5"/>
  <c r="M1324" i="5"/>
  <c r="M1325" i="5"/>
  <c r="M1326" i="5"/>
  <c r="M1327" i="5"/>
  <c r="M1328" i="5"/>
  <c r="M1329" i="5"/>
  <c r="M1330" i="5"/>
  <c r="M1331" i="5"/>
  <c r="M1332" i="5"/>
  <c r="M1333" i="5"/>
  <c r="M1334" i="5"/>
  <c r="M1335" i="5"/>
  <c r="M1336" i="5"/>
  <c r="M1337" i="5"/>
  <c r="M1338" i="5"/>
  <c r="M1339" i="5"/>
  <c r="M1340" i="5"/>
  <c r="M1341" i="5"/>
  <c r="M1342" i="5"/>
  <c r="M1343" i="5"/>
  <c r="M1344" i="5"/>
  <c r="M1345" i="5"/>
  <c r="M1346" i="5"/>
  <c r="M1347" i="5"/>
  <c r="M1348" i="5"/>
  <c r="M1349" i="5"/>
  <c r="M1350" i="5"/>
  <c r="M1351" i="5"/>
  <c r="M1352" i="5"/>
  <c r="M1353" i="5"/>
  <c r="M1354" i="5"/>
  <c r="M1355" i="5"/>
  <c r="M1356" i="5"/>
  <c r="M1357" i="5"/>
  <c r="M1358" i="5"/>
  <c r="M1359" i="5"/>
  <c r="M1360" i="5"/>
  <c r="M1361" i="5"/>
  <c r="M1362" i="5"/>
  <c r="M1363" i="5"/>
  <c r="M1364" i="5"/>
  <c r="M1365" i="5"/>
  <c r="M1366" i="5"/>
  <c r="M1367" i="5"/>
  <c r="M1368" i="5"/>
  <c r="M1369" i="5"/>
  <c r="M1370" i="5"/>
  <c r="M1371" i="5"/>
  <c r="M1372" i="5"/>
  <c r="M1373" i="5"/>
  <c r="M1374" i="5"/>
  <c r="M1375" i="5"/>
  <c r="M1376" i="5"/>
  <c r="M1377" i="5"/>
  <c r="M1378" i="5"/>
  <c r="M1379" i="5"/>
  <c r="M1380" i="5"/>
  <c r="M1381" i="5"/>
  <c r="M1382" i="5"/>
  <c r="M1383" i="5"/>
  <c r="M1384" i="5"/>
  <c r="M1385" i="5"/>
  <c r="M1386" i="5"/>
  <c r="M1387" i="5"/>
  <c r="M1388" i="5"/>
  <c r="M1389" i="5"/>
  <c r="M1390" i="5"/>
  <c r="M1391" i="5"/>
  <c r="M1392" i="5"/>
  <c r="M1393" i="5"/>
  <c r="M1394" i="5"/>
  <c r="M1395" i="5"/>
  <c r="M1396" i="5"/>
  <c r="M1397" i="5"/>
  <c r="M1398" i="5"/>
  <c r="M1399" i="5"/>
  <c r="M1400" i="5"/>
  <c r="M1401" i="5"/>
  <c r="M1402" i="5"/>
  <c r="M1403" i="5"/>
  <c r="M1404" i="5"/>
  <c r="M1405" i="5"/>
  <c r="M1406" i="5"/>
  <c r="M1407" i="5"/>
  <c r="M1408" i="5"/>
  <c r="M1409" i="5"/>
  <c r="M1410" i="5"/>
  <c r="M1411" i="5"/>
  <c r="M1412" i="5"/>
  <c r="M1413" i="5"/>
  <c r="M1414" i="5"/>
  <c r="M1415" i="5"/>
  <c r="M1416" i="5"/>
  <c r="M1417" i="5"/>
  <c r="M1418" i="5"/>
  <c r="M1419" i="5"/>
  <c r="M1420" i="5"/>
  <c r="M1421" i="5"/>
  <c r="M1422" i="5"/>
  <c r="M1423" i="5"/>
  <c r="M1424" i="5"/>
  <c r="M1425" i="5"/>
  <c r="M1426" i="5"/>
  <c r="M1427" i="5"/>
  <c r="M1428" i="5"/>
  <c r="M1429" i="5"/>
  <c r="M1430" i="5"/>
  <c r="M1431" i="5"/>
  <c r="M1432" i="5"/>
  <c r="M1433" i="5"/>
  <c r="M1434" i="5"/>
  <c r="M1435" i="5"/>
  <c r="M1436" i="5"/>
  <c r="M1437" i="5"/>
  <c r="M1438" i="5"/>
  <c r="M1439" i="5"/>
  <c r="M1440" i="5"/>
  <c r="M1441" i="5"/>
  <c r="M1442" i="5"/>
  <c r="M1443" i="5"/>
  <c r="M1444" i="5"/>
  <c r="M1445" i="5"/>
  <c r="M1446" i="5"/>
  <c r="M1447" i="5"/>
  <c r="M1448" i="5"/>
  <c r="M1449" i="5"/>
  <c r="M1450" i="5"/>
  <c r="M1451" i="5"/>
  <c r="M1452" i="5"/>
  <c r="M1453" i="5"/>
  <c r="M1454" i="5"/>
  <c r="M1455" i="5"/>
  <c r="M1456" i="5"/>
  <c r="M1457" i="5"/>
  <c r="M1458" i="5"/>
  <c r="M1459" i="5"/>
  <c r="M1460" i="5"/>
  <c r="M1461" i="5"/>
  <c r="M1462" i="5"/>
  <c r="M1463" i="5"/>
  <c r="M1464" i="5"/>
  <c r="M1465" i="5"/>
  <c r="M1466" i="5"/>
  <c r="M1467" i="5"/>
  <c r="M1468" i="5"/>
  <c r="M1469" i="5"/>
  <c r="M1470" i="5"/>
  <c r="M1471" i="5"/>
  <c r="M1472" i="5"/>
  <c r="M1473" i="5"/>
  <c r="M1474" i="5"/>
  <c r="M1475" i="5"/>
  <c r="M1476" i="5"/>
  <c r="M1477" i="5"/>
  <c r="M1478" i="5"/>
  <c r="M1479" i="5"/>
  <c r="M1480" i="5"/>
  <c r="M1481" i="5"/>
  <c r="M1482" i="5"/>
  <c r="M1483" i="5"/>
  <c r="M1484" i="5"/>
  <c r="M1485" i="5"/>
  <c r="M1486" i="5"/>
  <c r="M1487" i="5"/>
  <c r="M1488" i="5"/>
  <c r="M1489" i="5"/>
  <c r="M1490" i="5"/>
  <c r="M1491" i="5"/>
  <c r="M1492" i="5"/>
  <c r="M1493" i="5"/>
  <c r="M1494" i="5"/>
  <c r="M1495" i="5"/>
  <c r="M1496" i="5"/>
  <c r="M1497" i="5"/>
  <c r="M1498" i="5"/>
  <c r="M1499" i="5"/>
  <c r="M1500" i="5"/>
  <c r="M1501" i="5"/>
  <c r="M1502" i="5"/>
  <c r="M1503" i="5"/>
  <c r="M1504" i="5"/>
  <c r="M1505" i="5"/>
  <c r="M1506" i="5"/>
  <c r="M1507" i="5"/>
  <c r="M1508" i="5"/>
  <c r="M1509" i="5"/>
  <c r="M1510" i="5"/>
  <c r="M1511" i="5"/>
  <c r="M1512" i="5"/>
  <c r="M1513" i="5"/>
  <c r="M1514" i="5"/>
  <c r="M1515" i="5"/>
  <c r="M1516" i="5"/>
  <c r="M1517" i="5"/>
  <c r="M1518" i="5"/>
  <c r="M1519" i="5"/>
  <c r="M1520" i="5"/>
  <c r="M1521" i="5"/>
  <c r="M1522" i="5"/>
  <c r="M1523" i="5"/>
  <c r="M1524" i="5"/>
  <c r="M1525" i="5"/>
  <c r="M1526" i="5"/>
  <c r="M1527" i="5"/>
  <c r="M1528" i="5"/>
  <c r="M1529" i="5"/>
  <c r="M1530" i="5"/>
  <c r="M1531" i="5"/>
  <c r="M1532" i="5"/>
  <c r="M1533" i="5"/>
  <c r="M1534" i="5"/>
  <c r="M1535" i="5"/>
  <c r="M1536" i="5"/>
  <c r="M1537" i="5"/>
  <c r="M1538" i="5"/>
  <c r="M1539" i="5"/>
  <c r="M1540" i="5"/>
  <c r="M1541" i="5"/>
  <c r="M1542" i="5"/>
  <c r="M1543" i="5"/>
  <c r="M1544" i="5"/>
  <c r="M1545" i="5"/>
  <c r="M1546" i="5"/>
  <c r="M1547" i="5"/>
  <c r="M1548" i="5"/>
  <c r="M1549" i="5"/>
  <c r="M1550" i="5"/>
  <c r="M1551" i="5"/>
  <c r="M1552" i="5"/>
  <c r="M1553" i="5"/>
  <c r="M1554" i="5"/>
  <c r="M1555" i="5"/>
  <c r="M1556" i="5"/>
  <c r="M1557" i="5"/>
  <c r="M1558" i="5"/>
  <c r="M1559" i="5"/>
  <c r="M1560" i="5"/>
  <c r="M1561" i="5"/>
  <c r="M1562" i="5"/>
  <c r="M1563" i="5"/>
  <c r="M1564" i="5"/>
  <c r="M1565" i="5"/>
  <c r="M1566" i="5"/>
  <c r="M1567" i="5"/>
  <c r="M1568" i="5"/>
  <c r="M1569" i="5"/>
  <c r="M1570" i="5"/>
  <c r="M1571" i="5"/>
  <c r="M1572" i="5"/>
  <c r="M1573" i="5"/>
  <c r="M1574" i="5"/>
  <c r="M1575" i="5"/>
  <c r="M1576" i="5"/>
  <c r="M1577" i="5"/>
  <c r="M1578" i="5"/>
  <c r="M1579" i="5"/>
  <c r="M1580" i="5"/>
  <c r="M1581" i="5"/>
  <c r="M1582" i="5"/>
  <c r="M1583" i="5"/>
  <c r="M1584" i="5"/>
  <c r="M1585" i="5"/>
  <c r="M1586" i="5"/>
  <c r="M1587" i="5"/>
  <c r="M1588" i="5"/>
  <c r="M1589" i="5"/>
  <c r="M1590" i="5"/>
  <c r="M1591" i="5"/>
  <c r="M1592" i="5"/>
  <c r="M1593" i="5"/>
  <c r="M1594" i="5"/>
  <c r="M1595" i="5"/>
  <c r="M1596" i="5"/>
  <c r="M1597" i="5"/>
  <c r="M1598" i="5"/>
  <c r="M1599" i="5"/>
  <c r="M1600" i="5"/>
  <c r="M1601" i="5"/>
  <c r="M1602" i="5"/>
  <c r="M1603" i="5"/>
  <c r="M1604" i="5"/>
  <c r="M1605" i="5"/>
  <c r="M1606" i="5"/>
  <c r="M1607" i="5"/>
  <c r="M1608" i="5"/>
  <c r="M1609" i="5"/>
  <c r="M1610" i="5"/>
  <c r="M1611" i="5"/>
  <c r="M1612" i="5"/>
  <c r="M1613" i="5"/>
  <c r="M1614" i="5"/>
  <c r="M1615" i="5"/>
  <c r="M1616" i="5"/>
  <c r="M1617" i="5"/>
  <c r="M1618" i="5"/>
  <c r="M1619" i="5"/>
  <c r="M1620" i="5"/>
  <c r="M1621" i="5"/>
  <c r="M1622" i="5"/>
  <c r="M1623" i="5"/>
  <c r="M1624" i="5"/>
  <c r="M1625" i="5"/>
  <c r="M1626" i="5"/>
  <c r="M1627" i="5"/>
  <c r="M1628" i="5"/>
  <c r="M1629" i="5"/>
  <c r="M1630" i="5"/>
  <c r="M1631" i="5"/>
  <c r="M1632" i="5"/>
  <c r="M1633" i="5"/>
  <c r="M1634" i="5"/>
  <c r="M1635" i="5"/>
  <c r="M1636" i="5"/>
  <c r="M1637" i="5"/>
  <c r="M1638" i="5"/>
  <c r="M1639" i="5"/>
  <c r="M1640" i="5"/>
  <c r="M1641" i="5"/>
  <c r="M1642" i="5"/>
  <c r="M1643" i="5"/>
  <c r="M1644" i="5"/>
  <c r="M1645" i="5"/>
  <c r="M1646" i="5"/>
  <c r="M1647" i="5"/>
  <c r="M1648" i="5"/>
  <c r="M1649" i="5"/>
  <c r="M1650" i="5"/>
  <c r="M1651" i="5"/>
  <c r="M1652" i="5"/>
  <c r="M1653" i="5"/>
  <c r="M1654" i="5"/>
  <c r="M1655" i="5"/>
  <c r="M1656" i="5"/>
  <c r="M1657" i="5"/>
  <c r="M1658" i="5"/>
  <c r="M1659" i="5"/>
  <c r="M1660" i="5"/>
  <c r="M1661" i="5"/>
  <c r="M1662" i="5"/>
  <c r="M1663" i="5"/>
  <c r="M1664" i="5"/>
  <c r="M1665" i="5"/>
  <c r="M1666" i="5"/>
  <c r="M1667" i="5"/>
  <c r="M1668" i="5"/>
  <c r="M1669" i="5"/>
  <c r="M1670" i="5"/>
  <c r="M1671" i="5"/>
  <c r="M1672" i="5"/>
  <c r="M1673" i="5"/>
  <c r="M1674" i="5"/>
  <c r="M1675" i="5"/>
  <c r="M1676" i="5"/>
  <c r="M1677" i="5"/>
  <c r="M1678" i="5"/>
  <c r="M1679" i="5"/>
  <c r="M1680" i="5"/>
  <c r="M1681" i="5"/>
  <c r="M1682" i="5"/>
  <c r="M1683" i="5"/>
  <c r="M1684" i="5"/>
  <c r="M1685" i="5"/>
  <c r="M1686" i="5"/>
  <c r="M1687" i="5"/>
  <c r="M1688" i="5"/>
  <c r="M1689" i="5"/>
  <c r="M1690" i="5"/>
  <c r="M1691" i="5"/>
  <c r="M1692" i="5"/>
  <c r="M1693" i="5"/>
  <c r="M1694" i="5"/>
  <c r="M1695" i="5"/>
  <c r="M1696" i="5"/>
  <c r="M1697" i="5"/>
  <c r="M1698" i="5"/>
  <c r="M1699" i="5"/>
  <c r="M1700" i="5"/>
  <c r="M1701" i="5"/>
  <c r="M1702" i="5"/>
  <c r="M1703" i="5"/>
  <c r="M1704" i="5"/>
  <c r="M1705" i="5"/>
  <c r="M1706" i="5"/>
  <c r="M1707" i="5"/>
  <c r="M1708" i="5"/>
  <c r="M1709" i="5"/>
  <c r="M1710" i="5"/>
  <c r="M1711" i="5"/>
  <c r="M1712" i="5"/>
  <c r="M1713" i="5"/>
  <c r="M1714" i="5"/>
  <c r="M1715" i="5"/>
  <c r="M1716" i="5"/>
  <c r="M1717" i="5"/>
  <c r="M1718" i="5"/>
  <c r="M1719" i="5"/>
  <c r="M1720" i="5"/>
  <c r="M1721" i="5"/>
  <c r="M1722" i="5"/>
  <c r="M1723" i="5"/>
  <c r="M1724" i="5"/>
  <c r="M1725" i="5"/>
  <c r="M1726" i="5"/>
  <c r="M1727" i="5"/>
  <c r="M1728" i="5"/>
  <c r="M1729" i="5"/>
  <c r="M1730" i="5"/>
  <c r="M1731" i="5"/>
  <c r="M1732" i="5"/>
  <c r="M1733" i="5"/>
  <c r="M1734" i="5"/>
  <c r="M1735" i="5"/>
  <c r="M1736" i="5"/>
  <c r="M1737" i="5"/>
  <c r="M1738" i="5"/>
  <c r="M1739" i="5"/>
  <c r="M1740" i="5"/>
  <c r="M1741" i="5"/>
  <c r="M1742" i="5"/>
  <c r="M1743" i="5"/>
  <c r="M1744" i="5"/>
  <c r="M1745" i="5"/>
  <c r="M1746" i="5"/>
  <c r="M1747" i="5"/>
  <c r="M1748" i="5"/>
  <c r="M1749" i="5"/>
  <c r="M1750" i="5"/>
  <c r="M1751" i="5"/>
  <c r="M1752" i="5"/>
  <c r="M1753" i="5"/>
  <c r="M1754" i="5"/>
  <c r="M1755" i="5"/>
  <c r="M1756" i="5"/>
  <c r="M1757" i="5"/>
  <c r="M1758" i="5"/>
  <c r="M1759" i="5"/>
  <c r="M1760" i="5"/>
  <c r="M1761" i="5"/>
  <c r="M1762" i="5"/>
  <c r="M1763" i="5"/>
  <c r="M1764" i="5"/>
  <c r="M1765" i="5"/>
  <c r="M1766" i="5"/>
  <c r="M1767" i="5"/>
  <c r="M1768" i="5"/>
  <c r="M1769" i="5"/>
  <c r="M1770" i="5"/>
  <c r="M1771" i="5"/>
  <c r="M1772" i="5"/>
  <c r="M1773" i="5"/>
  <c r="M1774" i="5"/>
  <c r="M1775" i="5"/>
  <c r="M1776" i="5"/>
  <c r="M1777" i="5"/>
  <c r="M1778" i="5"/>
  <c r="M1779" i="5"/>
  <c r="M1780" i="5"/>
  <c r="M1781" i="5"/>
  <c r="M1782" i="5"/>
  <c r="M1783" i="5"/>
  <c r="M1784" i="5"/>
  <c r="M1785" i="5"/>
  <c r="M1786" i="5"/>
  <c r="M1787" i="5"/>
  <c r="M1788" i="5"/>
  <c r="M1789" i="5"/>
  <c r="M1790" i="5"/>
  <c r="M1791" i="5"/>
  <c r="M1792" i="5"/>
  <c r="M1793" i="5"/>
  <c r="M1794" i="5"/>
  <c r="M1795" i="5"/>
  <c r="M1796" i="5"/>
  <c r="M1797" i="5"/>
  <c r="M1798" i="5"/>
  <c r="M1799" i="5"/>
  <c r="M1800" i="5"/>
  <c r="M1801" i="5"/>
  <c r="M1802" i="5"/>
  <c r="M1803" i="5"/>
  <c r="M1804" i="5"/>
  <c r="M1805" i="5"/>
  <c r="M1806" i="5"/>
  <c r="M1807" i="5"/>
  <c r="M1808" i="5"/>
  <c r="M1809" i="5"/>
  <c r="M1810" i="5"/>
  <c r="M1811" i="5"/>
  <c r="M1812" i="5"/>
  <c r="M1813" i="5"/>
  <c r="M1814" i="5"/>
  <c r="M1815" i="5"/>
  <c r="M1816" i="5"/>
  <c r="M1817" i="5"/>
  <c r="M1818" i="5"/>
  <c r="M1819" i="5"/>
  <c r="M1820" i="5"/>
  <c r="M1821" i="5"/>
  <c r="M1822" i="5"/>
  <c r="M1823" i="5"/>
  <c r="M1824" i="5"/>
  <c r="M1825" i="5"/>
  <c r="M1826" i="5"/>
  <c r="M1827" i="5"/>
  <c r="M1828" i="5"/>
  <c r="M1829" i="5"/>
  <c r="M1830" i="5"/>
  <c r="M1831" i="5"/>
  <c r="M1832" i="5"/>
  <c r="M1833" i="5"/>
  <c r="M1834" i="5"/>
  <c r="M1835" i="5"/>
  <c r="M1836" i="5"/>
  <c r="M1837" i="5"/>
  <c r="M1838" i="5"/>
  <c r="M1839" i="5"/>
  <c r="M1840" i="5"/>
  <c r="M1841" i="5"/>
  <c r="M1842" i="5"/>
  <c r="M1843" i="5"/>
  <c r="M1844" i="5"/>
  <c r="M1845" i="5"/>
  <c r="M1846" i="5"/>
  <c r="M1847" i="5"/>
  <c r="M1848" i="5"/>
  <c r="M1849" i="5"/>
  <c r="M1850" i="5"/>
  <c r="M1851" i="5"/>
  <c r="M1852" i="5"/>
  <c r="M1853" i="5"/>
  <c r="M1854" i="5"/>
  <c r="M1855" i="5"/>
  <c r="M1856" i="5"/>
  <c r="M1857" i="5"/>
  <c r="M1858" i="5"/>
  <c r="M1859" i="5"/>
  <c r="M1860" i="5"/>
  <c r="M1861" i="5"/>
  <c r="M1862" i="5"/>
  <c r="M1863" i="5"/>
  <c r="M1864" i="5"/>
  <c r="M1865" i="5"/>
  <c r="M1866" i="5"/>
  <c r="M1867" i="5"/>
  <c r="M1868" i="5"/>
  <c r="M1869" i="5"/>
  <c r="M1870" i="5"/>
  <c r="M1871" i="5"/>
  <c r="M1872" i="5"/>
  <c r="M1873" i="5"/>
  <c r="M1874" i="5"/>
  <c r="M1875" i="5"/>
  <c r="M1876" i="5"/>
  <c r="M1877" i="5"/>
  <c r="M1878" i="5"/>
  <c r="M1879" i="5"/>
  <c r="M1880" i="5"/>
  <c r="M1881" i="5"/>
  <c r="M1882" i="5"/>
  <c r="M1883" i="5"/>
  <c r="M1884" i="5"/>
  <c r="M1885" i="5"/>
  <c r="M1886" i="5"/>
  <c r="M1887" i="5"/>
  <c r="M1888" i="5"/>
  <c r="M1889" i="5"/>
  <c r="M1890" i="5"/>
  <c r="M1891" i="5"/>
  <c r="M1892" i="5"/>
  <c r="M1893" i="5"/>
  <c r="M1894" i="5"/>
  <c r="M1895" i="5"/>
  <c r="M1896" i="5"/>
  <c r="M1897" i="5"/>
  <c r="M1898" i="5"/>
  <c r="M1899" i="5"/>
  <c r="M1900" i="5"/>
  <c r="M1901" i="5"/>
  <c r="M1902" i="5"/>
  <c r="M1903" i="5"/>
  <c r="M1904" i="5"/>
  <c r="M1905" i="5"/>
  <c r="M1906" i="5"/>
  <c r="M1907" i="5"/>
  <c r="M1908" i="5"/>
  <c r="M1909" i="5"/>
  <c r="M1910" i="5"/>
  <c r="M1911" i="5"/>
  <c r="M1912" i="5"/>
  <c r="M1913" i="5"/>
  <c r="M1914" i="5"/>
  <c r="M1915" i="5"/>
  <c r="M1916" i="5"/>
  <c r="M1917" i="5"/>
  <c r="M1918" i="5"/>
  <c r="M1919" i="5"/>
  <c r="M1920" i="5"/>
  <c r="M1921" i="5"/>
  <c r="M1922" i="5"/>
  <c r="M1923" i="5"/>
  <c r="M1924" i="5"/>
  <c r="M1925" i="5"/>
  <c r="M1926" i="5"/>
  <c r="M1927" i="5"/>
  <c r="M1928" i="5"/>
  <c r="M1929" i="5"/>
  <c r="M1930" i="5"/>
  <c r="M1931" i="5"/>
  <c r="M1932" i="5"/>
  <c r="M1933" i="5"/>
  <c r="M1934" i="5"/>
  <c r="M1935" i="5"/>
  <c r="M1936" i="5"/>
  <c r="M1937" i="5"/>
  <c r="M1938" i="5"/>
  <c r="M1939" i="5"/>
  <c r="M1940" i="5"/>
  <c r="M1941" i="5"/>
  <c r="M1942" i="5"/>
  <c r="M1943" i="5"/>
  <c r="M1944" i="5"/>
  <c r="M1945" i="5"/>
  <c r="M1946" i="5"/>
  <c r="M1947" i="5"/>
  <c r="M1948" i="5"/>
  <c r="M1949" i="5"/>
  <c r="M1950" i="5"/>
  <c r="M1951" i="5"/>
  <c r="M1952" i="5"/>
  <c r="M1953" i="5"/>
  <c r="M1954" i="5"/>
  <c r="M1955" i="5"/>
  <c r="M1956" i="5"/>
  <c r="M1957" i="5"/>
  <c r="M1958" i="5"/>
  <c r="M1959" i="5"/>
  <c r="M1960" i="5"/>
  <c r="M1961" i="5"/>
  <c r="M1962" i="5"/>
  <c r="M1963" i="5"/>
  <c r="M1964" i="5"/>
  <c r="M1965" i="5"/>
  <c r="M1966" i="5"/>
  <c r="M1967" i="5"/>
  <c r="M1968" i="5"/>
  <c r="M1969" i="5"/>
  <c r="M1970" i="5"/>
  <c r="M1971" i="5"/>
  <c r="M1972" i="5"/>
  <c r="M1973" i="5"/>
  <c r="M1974" i="5"/>
  <c r="M1975" i="5"/>
  <c r="M1976" i="5"/>
  <c r="M1977" i="5"/>
  <c r="M1978" i="5"/>
  <c r="M1979" i="5"/>
  <c r="M1980" i="5"/>
  <c r="M1981" i="5"/>
  <c r="M1982" i="5"/>
  <c r="M1983" i="5"/>
  <c r="M1984" i="5"/>
  <c r="M1985" i="5"/>
  <c r="M1986" i="5"/>
  <c r="M1987" i="5"/>
  <c r="M1988" i="5"/>
  <c r="M1989" i="5"/>
  <c r="M1990" i="5"/>
  <c r="M1991" i="5"/>
  <c r="M1992" i="5"/>
  <c r="M1993" i="5"/>
  <c r="M1994" i="5"/>
  <c r="M1995" i="5"/>
  <c r="M1996" i="5"/>
  <c r="M1997" i="5"/>
  <c r="M1998" i="5"/>
  <c r="M1999" i="5"/>
  <c r="M2000" i="5"/>
  <c r="M2001" i="5"/>
  <c r="M2002" i="5"/>
  <c r="M2003" i="5"/>
  <c r="M2004" i="5"/>
  <c r="M2005" i="5"/>
  <c r="M2006" i="5"/>
  <c r="M2007" i="5"/>
  <c r="M2008" i="5"/>
  <c r="M2009" i="5"/>
  <c r="M2010" i="5"/>
  <c r="M2011" i="5"/>
  <c r="M2012" i="5"/>
  <c r="M2013" i="5"/>
  <c r="M2014" i="5"/>
  <c r="M2015" i="5"/>
  <c r="M2016" i="5"/>
  <c r="M2017" i="5"/>
  <c r="M2018" i="5"/>
  <c r="M2019" i="5"/>
  <c r="M2020" i="5"/>
  <c r="M2021" i="5"/>
  <c r="M2022" i="5"/>
  <c r="M2023" i="5"/>
  <c r="M2024" i="5"/>
  <c r="M2025" i="5"/>
  <c r="M2026" i="5"/>
  <c r="M2027" i="5"/>
  <c r="M2028" i="5"/>
  <c r="M2029" i="5"/>
  <c r="M2030" i="5"/>
  <c r="M2031" i="5"/>
  <c r="M2032" i="5"/>
  <c r="M2033" i="5"/>
  <c r="M2034" i="5"/>
  <c r="M2035" i="5"/>
  <c r="M2036" i="5"/>
  <c r="M2037" i="5"/>
  <c r="M2038" i="5"/>
  <c r="M2039" i="5"/>
  <c r="M2040" i="5"/>
  <c r="M2041" i="5"/>
  <c r="M2042" i="5"/>
  <c r="M2043" i="5"/>
  <c r="M2044" i="5"/>
  <c r="M2045" i="5"/>
  <c r="M2046" i="5"/>
  <c r="M2047" i="5"/>
  <c r="M2048" i="5"/>
  <c r="M2049" i="5"/>
  <c r="M2050" i="5"/>
  <c r="M2051" i="5"/>
  <c r="M2052" i="5"/>
  <c r="M2053" i="5"/>
  <c r="M2054" i="5"/>
  <c r="M2055" i="5"/>
  <c r="M2056" i="5"/>
  <c r="M2057" i="5"/>
  <c r="M2058" i="5"/>
  <c r="M2059" i="5"/>
  <c r="M2060" i="5"/>
  <c r="M2061" i="5"/>
  <c r="M2062" i="5"/>
  <c r="M2063" i="5"/>
  <c r="M2064" i="5"/>
  <c r="M2065" i="5"/>
  <c r="M2066" i="5"/>
  <c r="M2067" i="5"/>
  <c r="M2068" i="5"/>
  <c r="M2069" i="5"/>
  <c r="M2070" i="5"/>
  <c r="M2071" i="5"/>
  <c r="M2072" i="5"/>
  <c r="M2073" i="5"/>
  <c r="M2074" i="5"/>
  <c r="M2075" i="5"/>
  <c r="M2076" i="5"/>
  <c r="M2077" i="5"/>
  <c r="M2078" i="5"/>
  <c r="M2079" i="5"/>
  <c r="M2080" i="5"/>
  <c r="M2081" i="5"/>
  <c r="M2082" i="5"/>
  <c r="M2083" i="5"/>
  <c r="M2084" i="5"/>
  <c r="M2085" i="5"/>
  <c r="M2086" i="5"/>
  <c r="M2087" i="5"/>
  <c r="M2088" i="5"/>
  <c r="M2089" i="5"/>
  <c r="M2090" i="5"/>
  <c r="M2091" i="5"/>
  <c r="M2092" i="5"/>
  <c r="M2093" i="5"/>
  <c r="M2094" i="5"/>
  <c r="M2095" i="5"/>
  <c r="M2096" i="5"/>
  <c r="M2097" i="5"/>
  <c r="M2098" i="5"/>
  <c r="M2099" i="5"/>
  <c r="M2100" i="5"/>
  <c r="M2101" i="5"/>
  <c r="M2102" i="5"/>
  <c r="M2103" i="5"/>
  <c r="M2104" i="5"/>
  <c r="M2105" i="5"/>
  <c r="M2106" i="5"/>
  <c r="M2107" i="5"/>
  <c r="M2108" i="5"/>
  <c r="M2109" i="5"/>
  <c r="M2110" i="5"/>
  <c r="M2111" i="5"/>
  <c r="M2112" i="5"/>
  <c r="M2113" i="5"/>
  <c r="M2114" i="5"/>
  <c r="M2115" i="5"/>
  <c r="M2116" i="5"/>
  <c r="M2117" i="5"/>
  <c r="M2118" i="5"/>
  <c r="M2119" i="5"/>
  <c r="M2120" i="5"/>
  <c r="M2121" i="5"/>
  <c r="M2122" i="5"/>
  <c r="M2123" i="5"/>
  <c r="M2124" i="5"/>
  <c r="M2125" i="5"/>
  <c r="M2126" i="5"/>
  <c r="M2127" i="5"/>
  <c r="M2128" i="5"/>
  <c r="M2129" i="5"/>
  <c r="M2130" i="5"/>
  <c r="M2131" i="5"/>
  <c r="M2132" i="5"/>
  <c r="M2133" i="5"/>
  <c r="M2134" i="5"/>
  <c r="M2135" i="5"/>
  <c r="M2136" i="5"/>
  <c r="M2137" i="5"/>
  <c r="M2138" i="5"/>
  <c r="M2139" i="5"/>
  <c r="M2140" i="5"/>
  <c r="M2141" i="5"/>
  <c r="M2142" i="5"/>
  <c r="M2143" i="5"/>
  <c r="M2144" i="5"/>
  <c r="M2145" i="5"/>
  <c r="M2146" i="5"/>
  <c r="M2147" i="5"/>
  <c r="M2148" i="5"/>
  <c r="M2149" i="5"/>
  <c r="M2150" i="5"/>
  <c r="M2151" i="5"/>
  <c r="M2152" i="5"/>
  <c r="M2153" i="5"/>
  <c r="M2154" i="5"/>
  <c r="M2155" i="5"/>
  <c r="M2156" i="5"/>
  <c r="M2157" i="5"/>
  <c r="M2158" i="5"/>
  <c r="M2159" i="5"/>
  <c r="M2160" i="5"/>
  <c r="M2161" i="5"/>
  <c r="M2162" i="5"/>
  <c r="M2163" i="5"/>
  <c r="M2164" i="5"/>
  <c r="M2165" i="5"/>
  <c r="M2166" i="5"/>
  <c r="M2167" i="5"/>
  <c r="M2168" i="5"/>
  <c r="M2169" i="5"/>
  <c r="M2170" i="5"/>
  <c r="M2171" i="5"/>
  <c r="M2172" i="5"/>
  <c r="M2173" i="5"/>
  <c r="M2174" i="5"/>
  <c r="M2175" i="5"/>
  <c r="M2176" i="5"/>
  <c r="M2177" i="5"/>
  <c r="M2178" i="5"/>
  <c r="M2179" i="5"/>
  <c r="M2180" i="5"/>
  <c r="M2181" i="5"/>
  <c r="M2182" i="5"/>
  <c r="M2183" i="5"/>
  <c r="M2184" i="5"/>
  <c r="M2185" i="5"/>
  <c r="M2186" i="5"/>
  <c r="M2187" i="5"/>
  <c r="M2188" i="5"/>
  <c r="M2189" i="5"/>
  <c r="M2190" i="5"/>
  <c r="M2191" i="5"/>
  <c r="M2192" i="5"/>
  <c r="M2193" i="5"/>
  <c r="M2194" i="5"/>
  <c r="M2195" i="5"/>
  <c r="M2196" i="5"/>
  <c r="M2197" i="5"/>
  <c r="M2198" i="5"/>
  <c r="M2199" i="5"/>
  <c r="M2200" i="5"/>
  <c r="M2201" i="5"/>
  <c r="M2202" i="5"/>
  <c r="M2203" i="5"/>
  <c r="M2204" i="5"/>
  <c r="M2205" i="5"/>
  <c r="M2206" i="5"/>
  <c r="M2207" i="5"/>
  <c r="M2208" i="5"/>
  <c r="M2209" i="5"/>
  <c r="M2210" i="5"/>
  <c r="M2211" i="5"/>
  <c r="M2212" i="5"/>
  <c r="M2213" i="5"/>
  <c r="M2214" i="5"/>
  <c r="M2215" i="5"/>
  <c r="M2216" i="5"/>
  <c r="M2217" i="5"/>
  <c r="M2218" i="5"/>
  <c r="M2219" i="5"/>
  <c r="M2220" i="5"/>
  <c r="M2221" i="5"/>
  <c r="M2222" i="5"/>
  <c r="M2223" i="5"/>
  <c r="M2224" i="5"/>
  <c r="M2225" i="5"/>
  <c r="M2226" i="5"/>
  <c r="M2227" i="5"/>
  <c r="M2228" i="5"/>
  <c r="M2229" i="5"/>
  <c r="M2230" i="5"/>
  <c r="M2231" i="5"/>
  <c r="M2232" i="5"/>
  <c r="M2233" i="5"/>
  <c r="M2234" i="5"/>
  <c r="M2235" i="5"/>
  <c r="M2236" i="5"/>
  <c r="M2237" i="5"/>
  <c r="M2238" i="5"/>
  <c r="M2239" i="5"/>
  <c r="M2240" i="5"/>
  <c r="M2241" i="5"/>
  <c r="M2242" i="5"/>
  <c r="M2243" i="5"/>
  <c r="M2244" i="5"/>
  <c r="M2245" i="5"/>
  <c r="M2246" i="5"/>
  <c r="M2247" i="5"/>
  <c r="M2248" i="5"/>
  <c r="M2249" i="5"/>
  <c r="M2250" i="5"/>
  <c r="M2251" i="5"/>
  <c r="M2252" i="5"/>
  <c r="M2253" i="5"/>
  <c r="M2254" i="5"/>
  <c r="M2255" i="5"/>
  <c r="M2256" i="5"/>
  <c r="M2257" i="5"/>
  <c r="M2258" i="5"/>
  <c r="M2259" i="5"/>
  <c r="M2260" i="5"/>
  <c r="M2261" i="5"/>
  <c r="M2262" i="5"/>
  <c r="M2263" i="5"/>
  <c r="M2264" i="5"/>
  <c r="M2265" i="5"/>
  <c r="M2266" i="5"/>
  <c r="M2267" i="5"/>
  <c r="M2268" i="5"/>
  <c r="M2269" i="5"/>
  <c r="M2270" i="5"/>
  <c r="M2271" i="5"/>
  <c r="M2272" i="5"/>
  <c r="M2273" i="5"/>
  <c r="M2274" i="5"/>
  <c r="M2275" i="5"/>
  <c r="M2276" i="5"/>
  <c r="M2277" i="5"/>
  <c r="M2278" i="5"/>
  <c r="M2279" i="5"/>
  <c r="M2280" i="5"/>
  <c r="M2281" i="5"/>
  <c r="M2282" i="5"/>
  <c r="M2283" i="5"/>
  <c r="M2284" i="5"/>
  <c r="M2285" i="5"/>
  <c r="M2286" i="5"/>
  <c r="M2287" i="5"/>
  <c r="M2288" i="5"/>
  <c r="M2289" i="5"/>
  <c r="M2290" i="5"/>
  <c r="M2291" i="5"/>
  <c r="M2292" i="5"/>
  <c r="M2293" i="5"/>
  <c r="M2294" i="5"/>
  <c r="M2295" i="5"/>
  <c r="M2296" i="5"/>
  <c r="M2297" i="5"/>
  <c r="M2298" i="5"/>
  <c r="M2299" i="5"/>
  <c r="M2300" i="5"/>
  <c r="M2301" i="5"/>
  <c r="M2302" i="5"/>
  <c r="M2303" i="5"/>
  <c r="M2304" i="5"/>
  <c r="M2305" i="5"/>
  <c r="M2306" i="5"/>
  <c r="M2307" i="5"/>
  <c r="M2308" i="5"/>
  <c r="M2309" i="5"/>
  <c r="M2310" i="5"/>
  <c r="M2311" i="5"/>
  <c r="M2312" i="5"/>
  <c r="M2313" i="5"/>
  <c r="M2314" i="5"/>
  <c r="M2315" i="5"/>
  <c r="M2316" i="5"/>
  <c r="M2317" i="5"/>
  <c r="M2318" i="5"/>
  <c r="M2319" i="5"/>
  <c r="M2320" i="5"/>
  <c r="M2321" i="5"/>
  <c r="M2322" i="5"/>
  <c r="M2323" i="5"/>
  <c r="M2324" i="5"/>
  <c r="M2325" i="5"/>
  <c r="M2326" i="5"/>
  <c r="M2327" i="5"/>
  <c r="M2328" i="5"/>
  <c r="M2329" i="5"/>
  <c r="M2330" i="5"/>
  <c r="M2331" i="5"/>
  <c r="M2332" i="5"/>
  <c r="M2333" i="5"/>
  <c r="M2334" i="5"/>
  <c r="M2335" i="5"/>
  <c r="M2336" i="5"/>
  <c r="M2337" i="5"/>
  <c r="M2338" i="5"/>
  <c r="M2339" i="5"/>
  <c r="M2340" i="5"/>
  <c r="M2341" i="5"/>
  <c r="M2342" i="5"/>
  <c r="M2343" i="5"/>
  <c r="M2344" i="5"/>
  <c r="M2345" i="5"/>
  <c r="M2346" i="5"/>
  <c r="M2347" i="5"/>
  <c r="M2348" i="5"/>
  <c r="M2349" i="5"/>
  <c r="M2350" i="5"/>
  <c r="M2351" i="5"/>
  <c r="M2352" i="5"/>
  <c r="M2353" i="5"/>
  <c r="M2354" i="5"/>
  <c r="M2355" i="5"/>
  <c r="M2356" i="5"/>
  <c r="M2357" i="5"/>
  <c r="M2358" i="5"/>
  <c r="M2359" i="5"/>
  <c r="M2360" i="5"/>
  <c r="M2361" i="5"/>
  <c r="M2362" i="5"/>
  <c r="M2363" i="5"/>
  <c r="M2364" i="5"/>
  <c r="M2365" i="5"/>
  <c r="M2366" i="5"/>
  <c r="M2367" i="5"/>
  <c r="M2368" i="5"/>
  <c r="M2369" i="5"/>
  <c r="M2370" i="5"/>
  <c r="M2371" i="5"/>
  <c r="M2372" i="5"/>
  <c r="M2373" i="5"/>
  <c r="M2374" i="5"/>
  <c r="M2375" i="5"/>
  <c r="M2376" i="5"/>
  <c r="M2377" i="5"/>
  <c r="M2378" i="5"/>
  <c r="M2379" i="5"/>
  <c r="M2380" i="5"/>
  <c r="M2381" i="5"/>
  <c r="M2382" i="5"/>
  <c r="M2383" i="5"/>
  <c r="M2384" i="5"/>
  <c r="M2385" i="5"/>
  <c r="M2386" i="5"/>
  <c r="M2387" i="5"/>
  <c r="M2388" i="5"/>
  <c r="M2389" i="5"/>
  <c r="M2390" i="5"/>
  <c r="M2391" i="5"/>
  <c r="M2392" i="5"/>
  <c r="M2393" i="5"/>
  <c r="M2394" i="5"/>
  <c r="M2395" i="5"/>
  <c r="M2396" i="5"/>
  <c r="M2397" i="5"/>
  <c r="M2398" i="5"/>
  <c r="M2399" i="5"/>
  <c r="M2400" i="5"/>
  <c r="M2401" i="5"/>
  <c r="M2402" i="5"/>
  <c r="M2403" i="5"/>
  <c r="M2404" i="5"/>
  <c r="M2405" i="5"/>
  <c r="M2406" i="5"/>
  <c r="M2407" i="5"/>
  <c r="M2408" i="5"/>
  <c r="M2409" i="5"/>
  <c r="M2410" i="5"/>
  <c r="M2411" i="5"/>
  <c r="M2412" i="5"/>
  <c r="M2413" i="5"/>
  <c r="M2414" i="5"/>
  <c r="M2415" i="5"/>
  <c r="M2416" i="5"/>
  <c r="M2417" i="5"/>
  <c r="M2418" i="5"/>
  <c r="M2419" i="5"/>
  <c r="M2420" i="5"/>
  <c r="M2421" i="5"/>
  <c r="M2422" i="5"/>
  <c r="M2423" i="5"/>
  <c r="M2424" i="5"/>
  <c r="M2425" i="5"/>
  <c r="M2426" i="5"/>
  <c r="M2427" i="5"/>
  <c r="M2428" i="5"/>
  <c r="M2429" i="5"/>
  <c r="M2430" i="5"/>
  <c r="M2431" i="5"/>
  <c r="M2432" i="5"/>
  <c r="M2433" i="5"/>
  <c r="M2434" i="5"/>
  <c r="M2435" i="5"/>
  <c r="M2436" i="5"/>
  <c r="M2437" i="5"/>
  <c r="M2438" i="5"/>
  <c r="M2439" i="5"/>
  <c r="M2440" i="5"/>
  <c r="M2441" i="5"/>
  <c r="M2442" i="5"/>
  <c r="M2443" i="5"/>
  <c r="M2444" i="5"/>
  <c r="M2445" i="5"/>
  <c r="M2446" i="5"/>
  <c r="M2447" i="5"/>
  <c r="M2448" i="5"/>
  <c r="M2449" i="5"/>
  <c r="M2450" i="5"/>
  <c r="M2451" i="5"/>
  <c r="M2452" i="5"/>
  <c r="M2453" i="5"/>
  <c r="M2454" i="5"/>
  <c r="M2455" i="5"/>
  <c r="M2456" i="5"/>
  <c r="M2457" i="5"/>
  <c r="M2458" i="5"/>
  <c r="M2459" i="5"/>
  <c r="M2460" i="5"/>
  <c r="M2461" i="5"/>
  <c r="M2462" i="5"/>
  <c r="M2463" i="5"/>
  <c r="M2464" i="5"/>
  <c r="M2465" i="5"/>
  <c r="M2466" i="5"/>
  <c r="M2467" i="5"/>
  <c r="M2468" i="5"/>
  <c r="M2469" i="5"/>
  <c r="M2470" i="5"/>
  <c r="M2471" i="5"/>
  <c r="M2472" i="5"/>
  <c r="M2473" i="5"/>
  <c r="M2474" i="5"/>
  <c r="M2475" i="5"/>
  <c r="M2476" i="5"/>
  <c r="M2477" i="5"/>
  <c r="M2478" i="5"/>
  <c r="M2479" i="5"/>
  <c r="M2480" i="5"/>
  <c r="M2481" i="5"/>
  <c r="M2482" i="5"/>
  <c r="M2483" i="5"/>
  <c r="M2484" i="5"/>
  <c r="M2485" i="5"/>
  <c r="M2486" i="5"/>
  <c r="M2487" i="5"/>
  <c r="M2488" i="5"/>
  <c r="M2489" i="5"/>
  <c r="M2490" i="5"/>
  <c r="M2491" i="5"/>
  <c r="M2492" i="5"/>
  <c r="M2493" i="5"/>
  <c r="M2494" i="5"/>
  <c r="M2495" i="5"/>
  <c r="M2496" i="5"/>
  <c r="M2497" i="5"/>
  <c r="M2498" i="5"/>
  <c r="M2499" i="5"/>
  <c r="M2500" i="5"/>
  <c r="M2501" i="5"/>
  <c r="M2502" i="5"/>
  <c r="M2503" i="5"/>
  <c r="M2504" i="5"/>
  <c r="M2505" i="5"/>
  <c r="M2506" i="5"/>
  <c r="M2507" i="5"/>
  <c r="M2508" i="5"/>
  <c r="M2509" i="5"/>
  <c r="M2510" i="5"/>
  <c r="M2511" i="5"/>
  <c r="M2512" i="5"/>
  <c r="M2513" i="5"/>
  <c r="M2514" i="5"/>
  <c r="M2515" i="5"/>
  <c r="M2516" i="5"/>
  <c r="M2517" i="5"/>
  <c r="M2518" i="5"/>
  <c r="M2519" i="5"/>
  <c r="M2520" i="5"/>
  <c r="M2521" i="5"/>
  <c r="M2522" i="5"/>
  <c r="M2523" i="5"/>
  <c r="M2524" i="5"/>
  <c r="M2525" i="5"/>
  <c r="M2526" i="5"/>
  <c r="M2527" i="5"/>
  <c r="M2528" i="5"/>
  <c r="M2529" i="5"/>
  <c r="M2530" i="5"/>
  <c r="M2531" i="5"/>
  <c r="M2532" i="5"/>
  <c r="M2533" i="5"/>
  <c r="M2534" i="5"/>
  <c r="M2535" i="5"/>
  <c r="M2536" i="5"/>
  <c r="M2537" i="5"/>
  <c r="M2538" i="5"/>
  <c r="M2539" i="5"/>
  <c r="M2540" i="5"/>
  <c r="M2541" i="5"/>
  <c r="M2542" i="5"/>
  <c r="M2543" i="5"/>
  <c r="M2544" i="5"/>
  <c r="M2545" i="5"/>
  <c r="M2546" i="5"/>
  <c r="M2547" i="5"/>
  <c r="M2548" i="5"/>
  <c r="M2549" i="5"/>
  <c r="M2550" i="5"/>
  <c r="M2551" i="5"/>
  <c r="M2552" i="5"/>
  <c r="M2553" i="5"/>
  <c r="M2554" i="5"/>
  <c r="M2555" i="5"/>
  <c r="M2556" i="5"/>
  <c r="M2557" i="5"/>
  <c r="M2558" i="5"/>
  <c r="M2559" i="5"/>
  <c r="M2560" i="5"/>
  <c r="M2561" i="5"/>
  <c r="M2562" i="5"/>
  <c r="M2563" i="5"/>
  <c r="M2564" i="5"/>
  <c r="M2565" i="5"/>
  <c r="M2566" i="5"/>
  <c r="M2567" i="5"/>
  <c r="M2568" i="5"/>
  <c r="M2569" i="5"/>
  <c r="M2570" i="5"/>
  <c r="M2571" i="5"/>
  <c r="M2572" i="5"/>
  <c r="M2573" i="5"/>
  <c r="M2574" i="5"/>
  <c r="M2575" i="5"/>
  <c r="M2576" i="5"/>
  <c r="M2577" i="5"/>
  <c r="M2578" i="5"/>
  <c r="M2579" i="5"/>
  <c r="M2580" i="5"/>
  <c r="M2581" i="5"/>
  <c r="M2582" i="5"/>
  <c r="M2583" i="5"/>
  <c r="M2584" i="5"/>
  <c r="M2585" i="5"/>
  <c r="M2586" i="5"/>
  <c r="M2587" i="5"/>
  <c r="M2588" i="5"/>
  <c r="M2589" i="5"/>
  <c r="M2590" i="5"/>
  <c r="M2591" i="5"/>
  <c r="M2592" i="5"/>
  <c r="M2593" i="5"/>
  <c r="M2594" i="5"/>
  <c r="M2595" i="5"/>
  <c r="M2596" i="5"/>
  <c r="M2597" i="5"/>
  <c r="M2598" i="5"/>
  <c r="M2599" i="5"/>
  <c r="M2600" i="5"/>
  <c r="M2601" i="5"/>
  <c r="M2602" i="5"/>
  <c r="M2603" i="5"/>
  <c r="M2604" i="5"/>
  <c r="M2605" i="5"/>
  <c r="M2606" i="5"/>
  <c r="M2607" i="5"/>
  <c r="M2608" i="5"/>
  <c r="M2609" i="5"/>
  <c r="M2610" i="5"/>
  <c r="M2611" i="5"/>
  <c r="M2612" i="5"/>
  <c r="M2613" i="5"/>
  <c r="M2614" i="5"/>
  <c r="M2615" i="5"/>
  <c r="M2616" i="5"/>
  <c r="M2617" i="5"/>
  <c r="M2618" i="5"/>
  <c r="M2619" i="5"/>
  <c r="M2620" i="5"/>
  <c r="M2621" i="5"/>
  <c r="M2622" i="5"/>
  <c r="M2623" i="5"/>
  <c r="M2624" i="5"/>
  <c r="M2625" i="5"/>
  <c r="M2626" i="5"/>
  <c r="M2627" i="5"/>
  <c r="M2628" i="5"/>
  <c r="M2629" i="5"/>
  <c r="M2630" i="5"/>
  <c r="M2631" i="5"/>
  <c r="M2632" i="5"/>
  <c r="M2633" i="5"/>
  <c r="M2634" i="5"/>
  <c r="M2635" i="5"/>
  <c r="M2636" i="5"/>
  <c r="M2637" i="5"/>
  <c r="M2638" i="5"/>
  <c r="M2639" i="5"/>
  <c r="M2640" i="5"/>
  <c r="M2641" i="5"/>
  <c r="M2642" i="5"/>
  <c r="M2643" i="5"/>
  <c r="M2644" i="5"/>
  <c r="M2645" i="5"/>
  <c r="M2646" i="5"/>
  <c r="M2647" i="5"/>
  <c r="M2648" i="5"/>
  <c r="M2649" i="5"/>
  <c r="M2650" i="5"/>
  <c r="M2651" i="5"/>
  <c r="M2652" i="5"/>
  <c r="M2653" i="5"/>
  <c r="M2654" i="5"/>
  <c r="M2655" i="5"/>
  <c r="M2656" i="5"/>
  <c r="M2657" i="5"/>
  <c r="M2658" i="5"/>
  <c r="M2659" i="5"/>
  <c r="M2660" i="5"/>
  <c r="M2661" i="5"/>
  <c r="M2662" i="5"/>
  <c r="M2663" i="5"/>
  <c r="M2664" i="5"/>
  <c r="M2665" i="5"/>
  <c r="M2666" i="5"/>
  <c r="M2667" i="5"/>
  <c r="M2668" i="5"/>
  <c r="M2669" i="5"/>
  <c r="M2670" i="5"/>
  <c r="M2671" i="5"/>
  <c r="M2672" i="5"/>
  <c r="M2673" i="5"/>
  <c r="M2674" i="5"/>
  <c r="M2675" i="5"/>
  <c r="M2676" i="5"/>
  <c r="M2677" i="5"/>
  <c r="M2678" i="5"/>
  <c r="M2679" i="5"/>
  <c r="M2680" i="5"/>
  <c r="M2681" i="5"/>
  <c r="M2682" i="5"/>
  <c r="M2683" i="5"/>
  <c r="M2684" i="5"/>
  <c r="M2685" i="5"/>
  <c r="M2686" i="5"/>
  <c r="M2687" i="5"/>
  <c r="M2688" i="5"/>
  <c r="M2689" i="5"/>
  <c r="M2690" i="5"/>
  <c r="M2691" i="5"/>
  <c r="M2692" i="5"/>
  <c r="M2693" i="5"/>
  <c r="M2694" i="5"/>
  <c r="M2695" i="5"/>
  <c r="M2696" i="5"/>
  <c r="M2697" i="5"/>
  <c r="M2698" i="5"/>
  <c r="M2699" i="5"/>
  <c r="M2700" i="5"/>
  <c r="M2701" i="5"/>
  <c r="M2702" i="5"/>
  <c r="M2703" i="5"/>
  <c r="M2704" i="5"/>
  <c r="M2705" i="5"/>
  <c r="M2706" i="5"/>
  <c r="M2707" i="5"/>
  <c r="M2708" i="5"/>
  <c r="M2709" i="5"/>
  <c r="M2710" i="5"/>
  <c r="M2711" i="5"/>
  <c r="M2712" i="5"/>
  <c r="M2713" i="5"/>
  <c r="M2714" i="5"/>
  <c r="M2715" i="5"/>
  <c r="M2716" i="5"/>
  <c r="M2717" i="5"/>
  <c r="M2718" i="5"/>
  <c r="M2719" i="5"/>
  <c r="M2720" i="5"/>
  <c r="M2721" i="5"/>
  <c r="M2722" i="5"/>
  <c r="M2723" i="5"/>
  <c r="M2724" i="5"/>
  <c r="M2725" i="5"/>
  <c r="M2726" i="5"/>
  <c r="M2727" i="5"/>
  <c r="M2728" i="5"/>
  <c r="M2729" i="5"/>
  <c r="M2730" i="5"/>
  <c r="M2731" i="5"/>
  <c r="M2732" i="5"/>
  <c r="M2733" i="5"/>
  <c r="M2734" i="5"/>
  <c r="M2735" i="5"/>
  <c r="M2736" i="5"/>
  <c r="M2737" i="5"/>
  <c r="M2738" i="5"/>
  <c r="M2739" i="5"/>
  <c r="M2740" i="5"/>
  <c r="M2741" i="5"/>
  <c r="M2742" i="5"/>
  <c r="M2743" i="5"/>
  <c r="M2744" i="5"/>
  <c r="M2745" i="5"/>
  <c r="M2746" i="5"/>
  <c r="M2747" i="5"/>
  <c r="M2748" i="5"/>
  <c r="M2749" i="5"/>
  <c r="M2750" i="5"/>
  <c r="M2751" i="5"/>
  <c r="M2752" i="5"/>
  <c r="M2753" i="5"/>
  <c r="M2754" i="5"/>
  <c r="M2755" i="5"/>
  <c r="M2756" i="5"/>
  <c r="M2757" i="5"/>
  <c r="M2758" i="5"/>
  <c r="M2759" i="5"/>
  <c r="M2760" i="5"/>
  <c r="M2761" i="5"/>
  <c r="M2762" i="5"/>
  <c r="M2763" i="5"/>
  <c r="M2764" i="5"/>
  <c r="M2765" i="5"/>
  <c r="M2766" i="5"/>
  <c r="M2767" i="5"/>
  <c r="M2768" i="5"/>
  <c r="M2769" i="5"/>
  <c r="M2770" i="5"/>
  <c r="M2771" i="5"/>
  <c r="M2772" i="5"/>
  <c r="M2773" i="5"/>
  <c r="M2774" i="5"/>
  <c r="M2775" i="5"/>
  <c r="M2776" i="5"/>
  <c r="M2777" i="5"/>
  <c r="M2778" i="5"/>
  <c r="M2779" i="5"/>
  <c r="M2780" i="5"/>
  <c r="M2781" i="5"/>
  <c r="M2782" i="5"/>
  <c r="M2783" i="5"/>
  <c r="M2784" i="5"/>
  <c r="M2785" i="5"/>
  <c r="M2786" i="5"/>
  <c r="M2787" i="5"/>
  <c r="M2788" i="5"/>
  <c r="M2789" i="5"/>
  <c r="M2790" i="5"/>
  <c r="M2791" i="5"/>
  <c r="M2792" i="5"/>
  <c r="M2793" i="5"/>
  <c r="M2794" i="5"/>
  <c r="M2795" i="5"/>
  <c r="M2796" i="5"/>
  <c r="M2797" i="5"/>
  <c r="M2798" i="5"/>
  <c r="M2799" i="5"/>
  <c r="M2800" i="5"/>
  <c r="M2801" i="5"/>
  <c r="M2802" i="5"/>
  <c r="M2803" i="5"/>
  <c r="M2804" i="5"/>
  <c r="M2805" i="5"/>
  <c r="M2806" i="5"/>
  <c r="M2807" i="5"/>
  <c r="M2808" i="5"/>
  <c r="M2809" i="5"/>
  <c r="M2810" i="5"/>
  <c r="M2811" i="5"/>
  <c r="M2812" i="5"/>
  <c r="M2813" i="5"/>
  <c r="M2814" i="5"/>
  <c r="M2815" i="5"/>
  <c r="M2816" i="5"/>
  <c r="M2817" i="5"/>
  <c r="M2818" i="5"/>
  <c r="M2819" i="5"/>
  <c r="M2820" i="5"/>
  <c r="M2821" i="5"/>
  <c r="M2822" i="5"/>
  <c r="M2823" i="5"/>
  <c r="M2824" i="5"/>
  <c r="M2825" i="5"/>
  <c r="M2826" i="5"/>
  <c r="M2827" i="5"/>
  <c r="M2828" i="5"/>
  <c r="M2829" i="5"/>
  <c r="M2830" i="5"/>
  <c r="M2831" i="5"/>
  <c r="M2832" i="5"/>
  <c r="M2833" i="5"/>
  <c r="M2834" i="5"/>
  <c r="M2835" i="5"/>
  <c r="M2836" i="5"/>
  <c r="M2837" i="5"/>
  <c r="M2838" i="5"/>
  <c r="M2839" i="5"/>
  <c r="M2840" i="5"/>
  <c r="M2841" i="5"/>
  <c r="M2842" i="5"/>
  <c r="M2843" i="5"/>
  <c r="M2844" i="5"/>
  <c r="M2845" i="5"/>
  <c r="M2846" i="5"/>
  <c r="M2847" i="5"/>
  <c r="M2848" i="5"/>
  <c r="M2849" i="5"/>
  <c r="M2850" i="5"/>
  <c r="M2851" i="5"/>
  <c r="M2852" i="5"/>
  <c r="M2853" i="5"/>
  <c r="M2854" i="5"/>
  <c r="M2855" i="5"/>
  <c r="M2856" i="5"/>
  <c r="M2857" i="5"/>
  <c r="M2858" i="5"/>
  <c r="M2859" i="5"/>
  <c r="M2860" i="5"/>
  <c r="M2861" i="5"/>
  <c r="M2862" i="5"/>
  <c r="M2863" i="5"/>
  <c r="M2864" i="5"/>
  <c r="M2865" i="5"/>
  <c r="M2866" i="5"/>
  <c r="M2867" i="5"/>
  <c r="M2868" i="5"/>
  <c r="M2869" i="5"/>
  <c r="M2870" i="5"/>
  <c r="M2871" i="5"/>
  <c r="M2872" i="5"/>
  <c r="M2873" i="5"/>
  <c r="M2874" i="5"/>
  <c r="M2875" i="5"/>
  <c r="M2876" i="5"/>
  <c r="M2877" i="5"/>
  <c r="M2878" i="5"/>
  <c r="M2879" i="5"/>
  <c r="M2880" i="5"/>
  <c r="M2881" i="5"/>
  <c r="M2882" i="5"/>
  <c r="M2883" i="5"/>
  <c r="M2884" i="5"/>
  <c r="M2885" i="5"/>
  <c r="M2886" i="5"/>
  <c r="M2887" i="5"/>
  <c r="M2888" i="5"/>
  <c r="M2889" i="5"/>
  <c r="M2890" i="5"/>
  <c r="M2891" i="5"/>
  <c r="M2892" i="5"/>
  <c r="M2893" i="5"/>
  <c r="M2894" i="5"/>
  <c r="M2895" i="5"/>
  <c r="M2896" i="5"/>
  <c r="M2897" i="5"/>
  <c r="M2898" i="5"/>
  <c r="M2899" i="5"/>
  <c r="M2900" i="5"/>
  <c r="M2901" i="5"/>
  <c r="M2902" i="5"/>
  <c r="M2903" i="5"/>
  <c r="M2904" i="5"/>
  <c r="M2905" i="5"/>
  <c r="M2906" i="5"/>
  <c r="M2907" i="5"/>
  <c r="M2908" i="5"/>
  <c r="M2909" i="5"/>
  <c r="M2910" i="5"/>
  <c r="M2911" i="5"/>
  <c r="M2912" i="5"/>
  <c r="M2913" i="5"/>
  <c r="M2914" i="5"/>
  <c r="M2915" i="5"/>
  <c r="M2916" i="5"/>
  <c r="M2917" i="5"/>
  <c r="M2918" i="5"/>
  <c r="M2919" i="5"/>
  <c r="M2920" i="5"/>
  <c r="M2921" i="5"/>
  <c r="M2922" i="5"/>
  <c r="M2923" i="5"/>
  <c r="M2924" i="5"/>
  <c r="M2925" i="5"/>
  <c r="M2926" i="5"/>
  <c r="M2927" i="5"/>
  <c r="M2928" i="5"/>
  <c r="M2929" i="5"/>
  <c r="M2930" i="5"/>
  <c r="M2931" i="5"/>
  <c r="M2932" i="5"/>
  <c r="M2933" i="5"/>
  <c r="M2934" i="5"/>
  <c r="M2935" i="5"/>
  <c r="M2936" i="5"/>
  <c r="M2937" i="5"/>
  <c r="M2938" i="5"/>
  <c r="M2939" i="5"/>
  <c r="M2940" i="5"/>
  <c r="M2941" i="5"/>
  <c r="M2942" i="5"/>
  <c r="M2943" i="5"/>
  <c r="M2944" i="5"/>
  <c r="M2945" i="5"/>
  <c r="M2946" i="5"/>
  <c r="M2947" i="5"/>
  <c r="M2948" i="5"/>
  <c r="M2949" i="5"/>
  <c r="M2950" i="5"/>
  <c r="M2951" i="5"/>
  <c r="M2952" i="5"/>
  <c r="M2953" i="5"/>
  <c r="M2954" i="5"/>
  <c r="M2955" i="5"/>
  <c r="M2956" i="5"/>
  <c r="M2957" i="5"/>
  <c r="M2958" i="5"/>
  <c r="M2959" i="5"/>
  <c r="M2960" i="5"/>
  <c r="M2961" i="5"/>
  <c r="M2962" i="5"/>
  <c r="M2963" i="5"/>
  <c r="M2964" i="5"/>
  <c r="M2965" i="5"/>
  <c r="M2966" i="5"/>
  <c r="M2967" i="5"/>
  <c r="M2968" i="5"/>
  <c r="M2969" i="5"/>
  <c r="M2970" i="5"/>
  <c r="M2971" i="5"/>
  <c r="M2972" i="5"/>
  <c r="M2973" i="5"/>
  <c r="M2974" i="5"/>
  <c r="M2975" i="5"/>
  <c r="M2976" i="5"/>
  <c r="M2977" i="5"/>
  <c r="M2978" i="5"/>
  <c r="M2979" i="5"/>
  <c r="M2980" i="5"/>
  <c r="M2981" i="5"/>
  <c r="M2982" i="5"/>
  <c r="M2983" i="5"/>
  <c r="M2984" i="5"/>
  <c r="M2985" i="5"/>
  <c r="M2986" i="5"/>
  <c r="M2987" i="5"/>
  <c r="M2988" i="5"/>
  <c r="M2989" i="5"/>
  <c r="M2990" i="5"/>
  <c r="M2991" i="5"/>
  <c r="M2992" i="5"/>
  <c r="M2993" i="5"/>
  <c r="M2994" i="5"/>
  <c r="M2995" i="5"/>
  <c r="M2996" i="5"/>
  <c r="M2997" i="5"/>
  <c r="M2998" i="5"/>
  <c r="M2999" i="5"/>
  <c r="M3000" i="5"/>
  <c r="M3001" i="5"/>
  <c r="M3002" i="5"/>
  <c r="M3003" i="5"/>
  <c r="M3004" i="5"/>
  <c r="M3005" i="5"/>
  <c r="M3006" i="5"/>
  <c r="M3007" i="5"/>
  <c r="M3008" i="5"/>
  <c r="M3009" i="5"/>
  <c r="M3010" i="5"/>
  <c r="M3011" i="5"/>
  <c r="M3012" i="5"/>
  <c r="M3013" i="5"/>
  <c r="M3014" i="5"/>
  <c r="M3015" i="5"/>
  <c r="M3016" i="5"/>
  <c r="M3017" i="5"/>
  <c r="M3018" i="5"/>
  <c r="M3019" i="5"/>
  <c r="M3020" i="5"/>
  <c r="M3021" i="5"/>
  <c r="M3022" i="5"/>
  <c r="M3023" i="5"/>
  <c r="M3024" i="5"/>
  <c r="M3025" i="5"/>
  <c r="M3026" i="5"/>
  <c r="M3027" i="5"/>
  <c r="M3028" i="5"/>
  <c r="M3029" i="5"/>
  <c r="M3030" i="5"/>
  <c r="M3031" i="5"/>
  <c r="M3032" i="5"/>
  <c r="M3033" i="5"/>
  <c r="M3034" i="5"/>
  <c r="M3035" i="5"/>
  <c r="M3036" i="5"/>
  <c r="M3037" i="5"/>
  <c r="M3038" i="5"/>
  <c r="M3039" i="5"/>
  <c r="M3040" i="5"/>
  <c r="M3041" i="5"/>
  <c r="M3042" i="5"/>
  <c r="M3043" i="5"/>
  <c r="M3044" i="5"/>
  <c r="M3045" i="5"/>
  <c r="M3046" i="5"/>
  <c r="M3047" i="5"/>
  <c r="M3048" i="5"/>
  <c r="M3049" i="5"/>
  <c r="M3050" i="5"/>
  <c r="M3051" i="5"/>
  <c r="M3052" i="5"/>
  <c r="M3053" i="5"/>
  <c r="M3054" i="5"/>
  <c r="M3055" i="5"/>
  <c r="M3056" i="5"/>
  <c r="M3057" i="5"/>
  <c r="M3058" i="5"/>
  <c r="M3059" i="5"/>
  <c r="M3060" i="5"/>
  <c r="M3061" i="5"/>
  <c r="M3062" i="5"/>
  <c r="M3063" i="5"/>
  <c r="M3064" i="5"/>
  <c r="M3065" i="5"/>
  <c r="M3066" i="5"/>
  <c r="M3067" i="5"/>
  <c r="M3068" i="5"/>
  <c r="M3069" i="5"/>
  <c r="M3070" i="5"/>
  <c r="M3071" i="5"/>
  <c r="M3072" i="5"/>
  <c r="M3073" i="5"/>
  <c r="M3074" i="5"/>
  <c r="M3075" i="5"/>
  <c r="M3076" i="5"/>
  <c r="M3077" i="5"/>
  <c r="M3078" i="5"/>
  <c r="M3079" i="5"/>
  <c r="M3080" i="5"/>
  <c r="M3081" i="5"/>
  <c r="M3082" i="5"/>
  <c r="M3083" i="5"/>
  <c r="M3084" i="5"/>
  <c r="M3085" i="5"/>
  <c r="M3086" i="5"/>
  <c r="M3087" i="5"/>
  <c r="M3088" i="5"/>
  <c r="M3089" i="5"/>
  <c r="M3090" i="5"/>
  <c r="M3091" i="5"/>
  <c r="M3092" i="5"/>
  <c r="M3093" i="5"/>
  <c r="M3094" i="5"/>
  <c r="M3095" i="5"/>
  <c r="M3096" i="5"/>
  <c r="M3097" i="5"/>
  <c r="M3098" i="5"/>
  <c r="M3099" i="5"/>
  <c r="M3100" i="5"/>
  <c r="M3101" i="5"/>
  <c r="M3102" i="5"/>
  <c r="M3103" i="5"/>
  <c r="M3104" i="5"/>
  <c r="M3105" i="5"/>
  <c r="M3106" i="5"/>
  <c r="M3107" i="5"/>
  <c r="M3108" i="5"/>
  <c r="M3109" i="5"/>
  <c r="M3110" i="5"/>
  <c r="M3111" i="5"/>
  <c r="M3112" i="5"/>
  <c r="M3113" i="5"/>
  <c r="M3114" i="5"/>
  <c r="M3115" i="5"/>
  <c r="M3116" i="5"/>
  <c r="M3117" i="5"/>
  <c r="M3118" i="5"/>
  <c r="M3119" i="5"/>
  <c r="M3120" i="5"/>
  <c r="M3121" i="5"/>
  <c r="M3122" i="5"/>
  <c r="M3123" i="5"/>
  <c r="M3124" i="5"/>
  <c r="M3125" i="5"/>
  <c r="M3126" i="5"/>
  <c r="M3127" i="5"/>
  <c r="M3128" i="5"/>
  <c r="M3129" i="5"/>
  <c r="M3130" i="5"/>
  <c r="M3131" i="5"/>
  <c r="M3132" i="5"/>
  <c r="M3133" i="5"/>
  <c r="M3134" i="5"/>
  <c r="M3135" i="5"/>
  <c r="M3136" i="5"/>
  <c r="M3137" i="5"/>
  <c r="M3138" i="5"/>
  <c r="M3139" i="5"/>
  <c r="M3140" i="5"/>
  <c r="M3141" i="5"/>
  <c r="M3142" i="5"/>
  <c r="M3143" i="5"/>
  <c r="M3144" i="5"/>
  <c r="M3145" i="5"/>
  <c r="M3146" i="5"/>
  <c r="M3147" i="5"/>
  <c r="M3148" i="5"/>
  <c r="M3149" i="5"/>
  <c r="M3150" i="5"/>
  <c r="M3151" i="5"/>
  <c r="M3152" i="5"/>
  <c r="M3153" i="5"/>
  <c r="M3154" i="5"/>
  <c r="M3155" i="5"/>
  <c r="M3156" i="5"/>
  <c r="M3157" i="5"/>
  <c r="M3158" i="5"/>
  <c r="M3159" i="5"/>
  <c r="M3160" i="5"/>
  <c r="M3161" i="5"/>
  <c r="M3162" i="5"/>
  <c r="M3163" i="5"/>
  <c r="M3164" i="5"/>
  <c r="M3165" i="5"/>
  <c r="M3166" i="5"/>
  <c r="M3167" i="5"/>
  <c r="M3168" i="5"/>
  <c r="M3169" i="5"/>
  <c r="M3170" i="5"/>
  <c r="M3171" i="5"/>
  <c r="M3172" i="5"/>
  <c r="M3173" i="5"/>
  <c r="M3174" i="5"/>
  <c r="M3175" i="5"/>
  <c r="M3176" i="5"/>
  <c r="M3177" i="5"/>
  <c r="M3178" i="5"/>
  <c r="M3179" i="5"/>
  <c r="M3180" i="5"/>
  <c r="M3181" i="5"/>
  <c r="M3182" i="5"/>
  <c r="M3183" i="5"/>
  <c r="M3184" i="5"/>
  <c r="M3185" i="5"/>
  <c r="M3186" i="5"/>
  <c r="M3187" i="5"/>
  <c r="M3188" i="5"/>
  <c r="M3189" i="5"/>
  <c r="M3190" i="5"/>
  <c r="M3191" i="5"/>
  <c r="M3192" i="5"/>
  <c r="M3193" i="5"/>
  <c r="M3194" i="5"/>
  <c r="M3195" i="5"/>
  <c r="M3196" i="5"/>
  <c r="M3197" i="5"/>
  <c r="M3198" i="5"/>
  <c r="M3199" i="5"/>
  <c r="M3200" i="5"/>
  <c r="M3201" i="5"/>
  <c r="M3202" i="5"/>
  <c r="M3203" i="5"/>
  <c r="M3204" i="5"/>
  <c r="M3205" i="5"/>
  <c r="M3206" i="5"/>
  <c r="M3207" i="5"/>
  <c r="M3208" i="5"/>
  <c r="M3209" i="5"/>
  <c r="M3210" i="5"/>
  <c r="M3211" i="5"/>
  <c r="M3212" i="5"/>
  <c r="M3213" i="5"/>
  <c r="M3214" i="5"/>
  <c r="M3215" i="5"/>
  <c r="M3216" i="5"/>
  <c r="M3217" i="5"/>
  <c r="M3218" i="5"/>
  <c r="M3219" i="5"/>
  <c r="M3220" i="5"/>
  <c r="M3221" i="5"/>
  <c r="M3222" i="5"/>
  <c r="M3223" i="5"/>
  <c r="M3224" i="5"/>
  <c r="M3225" i="5"/>
  <c r="M3226" i="5"/>
  <c r="M3227" i="5"/>
  <c r="M3228" i="5"/>
  <c r="M3229" i="5"/>
  <c r="M3230" i="5"/>
  <c r="M3231" i="5"/>
  <c r="M3232" i="5"/>
  <c r="M3233" i="5"/>
  <c r="M3234" i="5"/>
  <c r="M3235" i="5"/>
  <c r="M3236" i="5"/>
  <c r="M3237" i="5"/>
  <c r="M3238" i="5"/>
  <c r="M3239" i="5"/>
  <c r="M3240" i="5"/>
  <c r="M3241" i="5"/>
  <c r="M3242" i="5"/>
  <c r="M3243" i="5"/>
  <c r="M3244" i="5"/>
  <c r="M3245" i="5"/>
  <c r="M3246" i="5"/>
  <c r="M3247" i="5"/>
  <c r="M3248" i="5"/>
  <c r="M3249" i="5"/>
  <c r="M3250" i="5"/>
  <c r="M3251" i="5"/>
  <c r="M3252" i="5"/>
  <c r="M3253" i="5"/>
  <c r="M3254" i="5"/>
  <c r="M3255" i="5"/>
  <c r="M3256" i="5"/>
  <c r="M3257" i="5"/>
  <c r="M3258" i="5"/>
  <c r="M3259" i="5"/>
  <c r="M3260" i="5"/>
  <c r="M3261" i="5"/>
  <c r="M3262" i="5"/>
  <c r="M3263" i="5"/>
  <c r="M3264" i="5"/>
  <c r="M3265" i="5"/>
  <c r="M3266" i="5"/>
  <c r="M3267" i="5"/>
  <c r="M3268" i="5"/>
  <c r="M3269" i="5"/>
  <c r="M3270" i="5"/>
  <c r="M3271" i="5"/>
  <c r="M3272" i="5"/>
  <c r="M3273" i="5"/>
  <c r="M3274" i="5"/>
  <c r="M3275" i="5"/>
  <c r="M3276" i="5"/>
  <c r="M3277" i="5"/>
  <c r="M3278" i="5"/>
  <c r="M3279" i="5"/>
  <c r="M3280" i="5"/>
  <c r="M3281" i="5"/>
  <c r="M3282" i="5"/>
  <c r="M3283" i="5"/>
  <c r="M3284" i="5"/>
  <c r="M3285" i="5"/>
  <c r="M3286" i="5"/>
  <c r="M3287" i="5"/>
  <c r="M3288" i="5"/>
  <c r="M3289" i="5"/>
  <c r="M3290" i="5"/>
  <c r="M3291" i="5"/>
  <c r="M3292" i="5"/>
  <c r="M3293" i="5"/>
  <c r="M3294" i="5"/>
  <c r="M3295" i="5"/>
  <c r="M3296" i="5"/>
  <c r="M3297" i="5"/>
  <c r="M3298" i="5"/>
  <c r="M3299" i="5"/>
  <c r="M3300" i="5"/>
  <c r="M3301" i="5"/>
  <c r="M3302" i="5"/>
  <c r="M3303" i="5"/>
  <c r="M3304" i="5"/>
  <c r="M3305" i="5"/>
  <c r="M3306" i="5"/>
  <c r="M3307" i="5"/>
  <c r="M3308" i="5"/>
  <c r="M3309" i="5"/>
  <c r="M3310" i="5"/>
  <c r="M3311" i="5"/>
  <c r="M3312" i="5"/>
  <c r="M3313" i="5"/>
  <c r="M3314" i="5"/>
  <c r="M3315" i="5"/>
  <c r="M3316" i="5"/>
  <c r="M3317" i="5"/>
  <c r="M3318" i="5"/>
  <c r="M3319" i="5"/>
  <c r="M3320" i="5"/>
  <c r="M3321" i="5"/>
  <c r="M3322" i="5"/>
  <c r="M3323" i="5"/>
  <c r="M3324" i="5"/>
  <c r="M3325" i="5"/>
  <c r="M3326" i="5"/>
  <c r="M3327" i="5"/>
  <c r="M3328" i="5"/>
  <c r="M3329" i="5"/>
  <c r="M3330" i="5"/>
  <c r="M3331" i="5"/>
  <c r="M3332" i="5"/>
  <c r="M3333" i="5"/>
  <c r="M3334" i="5"/>
  <c r="M3335" i="5"/>
  <c r="M3336" i="5"/>
  <c r="M3337" i="5"/>
  <c r="M3338" i="5"/>
  <c r="M3339" i="5"/>
  <c r="M3340" i="5"/>
  <c r="M3341" i="5"/>
  <c r="M3342" i="5"/>
  <c r="M3343" i="5"/>
  <c r="M3344" i="5"/>
  <c r="M3345" i="5"/>
  <c r="M3346" i="5"/>
  <c r="M3347" i="5"/>
  <c r="M3348" i="5"/>
  <c r="M3349" i="5"/>
  <c r="M3350" i="5"/>
  <c r="M3351" i="5"/>
  <c r="M3352" i="5"/>
  <c r="M3353" i="5"/>
  <c r="M3354" i="5"/>
  <c r="M3355" i="5"/>
  <c r="M3356" i="5"/>
  <c r="M3357" i="5"/>
  <c r="M3358" i="5"/>
  <c r="M3359" i="5"/>
  <c r="M3360" i="5"/>
  <c r="M3361" i="5"/>
  <c r="M3362" i="5"/>
  <c r="M3363" i="5"/>
  <c r="M3364" i="5"/>
  <c r="M3365" i="5"/>
  <c r="M3366" i="5"/>
  <c r="M3367" i="5"/>
  <c r="M3368" i="5"/>
  <c r="M3369" i="5"/>
  <c r="M3370" i="5"/>
  <c r="M3371" i="5"/>
  <c r="M3372" i="5"/>
  <c r="M3373" i="5"/>
  <c r="M3374" i="5"/>
  <c r="M3375" i="5"/>
  <c r="M3376" i="5"/>
  <c r="M3377" i="5"/>
  <c r="M3378" i="5"/>
  <c r="M3379" i="5"/>
  <c r="M3380" i="5"/>
  <c r="M3381" i="5"/>
  <c r="M3382" i="5"/>
  <c r="M3383" i="5"/>
  <c r="M3384" i="5"/>
  <c r="M3385" i="5"/>
  <c r="M3386" i="5"/>
  <c r="M3387" i="5"/>
  <c r="M3388" i="5"/>
  <c r="M3389" i="5"/>
  <c r="M3390" i="5"/>
  <c r="M3391" i="5"/>
  <c r="M3392" i="5"/>
  <c r="M3393" i="5"/>
  <c r="M3394" i="5"/>
  <c r="M3395" i="5"/>
  <c r="M3396" i="5"/>
  <c r="M3397" i="5"/>
  <c r="M3398" i="5"/>
  <c r="M3399" i="5"/>
  <c r="M3400" i="5"/>
  <c r="M3401" i="5"/>
  <c r="M3402" i="5"/>
  <c r="M3403" i="5"/>
  <c r="M3404" i="5"/>
  <c r="M3405" i="5"/>
  <c r="M3406" i="5"/>
  <c r="M3407" i="5"/>
  <c r="M3408" i="5"/>
  <c r="M3409" i="5"/>
  <c r="M3410" i="5"/>
  <c r="M3411" i="5"/>
  <c r="M3412" i="5"/>
  <c r="M3413" i="5"/>
  <c r="M3414" i="5"/>
  <c r="M3415" i="5"/>
  <c r="M3416" i="5"/>
  <c r="M3417" i="5"/>
  <c r="M3418" i="5"/>
  <c r="M3419" i="5"/>
  <c r="M3420" i="5"/>
  <c r="M3421" i="5"/>
  <c r="M3422" i="5"/>
  <c r="M3423" i="5"/>
  <c r="M3424" i="5"/>
  <c r="M3425" i="5"/>
  <c r="M3426" i="5"/>
  <c r="M3427" i="5"/>
  <c r="M3428" i="5"/>
  <c r="M3429" i="5"/>
  <c r="M3430" i="5"/>
  <c r="M3431" i="5"/>
  <c r="M3432" i="5"/>
  <c r="M3433" i="5"/>
  <c r="M3434" i="5"/>
  <c r="M3435" i="5"/>
  <c r="M3436" i="5"/>
  <c r="M3437" i="5"/>
  <c r="M3438" i="5"/>
  <c r="M3439" i="5"/>
  <c r="M3440" i="5"/>
  <c r="M3441" i="5"/>
  <c r="M3442" i="5"/>
  <c r="M3443" i="5"/>
  <c r="M3444" i="5"/>
  <c r="M3445" i="5"/>
  <c r="M3446" i="5"/>
  <c r="M3447" i="5"/>
  <c r="M3448" i="5"/>
  <c r="M3449" i="5"/>
  <c r="M3450" i="5"/>
  <c r="M3451" i="5"/>
  <c r="M3452" i="5"/>
  <c r="M3453" i="5"/>
  <c r="M3454" i="5"/>
  <c r="M3455" i="5"/>
  <c r="M3456" i="5"/>
  <c r="M3457" i="5"/>
  <c r="M3458" i="5"/>
  <c r="M3459" i="5"/>
  <c r="M3460" i="5"/>
  <c r="M3461" i="5"/>
  <c r="M3462" i="5"/>
  <c r="M3463" i="5"/>
  <c r="M3464" i="5"/>
  <c r="M3465" i="5"/>
  <c r="M3466" i="5"/>
  <c r="M3467" i="5"/>
  <c r="M3468" i="5"/>
  <c r="M3469" i="5"/>
  <c r="M3470" i="5"/>
  <c r="M3471" i="5"/>
  <c r="M3472" i="5"/>
  <c r="M3473" i="5"/>
  <c r="M3474" i="5"/>
  <c r="M3475" i="5"/>
  <c r="M3476" i="5"/>
  <c r="M3477" i="5"/>
  <c r="M3478" i="5"/>
  <c r="M3479" i="5"/>
  <c r="M3480" i="5"/>
  <c r="M3481" i="5"/>
  <c r="M3482" i="5"/>
  <c r="M3483" i="5"/>
  <c r="M3484" i="5"/>
  <c r="M3485" i="5"/>
  <c r="M3486" i="5"/>
  <c r="M3487" i="5"/>
  <c r="M3488" i="5"/>
  <c r="N2" i="5"/>
  <c r="N3" i="5"/>
  <c r="Q3" i="5" s="1"/>
  <c r="N4" i="5"/>
  <c r="Q4" i="5" s="1"/>
  <c r="N5" i="5"/>
  <c r="N6" i="5"/>
  <c r="N7" i="5"/>
  <c r="Q7" i="5" s="1"/>
  <c r="N8" i="5"/>
  <c r="N9" i="5"/>
  <c r="P9" i="5" s="1"/>
  <c r="N10" i="5"/>
  <c r="Q10" i="5" s="1"/>
  <c r="N11" i="5"/>
  <c r="N12" i="5"/>
  <c r="N13" i="5"/>
  <c r="P13" i="5" s="1"/>
  <c r="N14" i="5"/>
  <c r="N15" i="5"/>
  <c r="N16" i="5"/>
  <c r="Q16" i="5" s="1"/>
  <c r="N17" i="5"/>
  <c r="Q17" i="5" s="1"/>
  <c r="N18" i="5"/>
  <c r="Q18" i="5" s="1"/>
  <c r="N19" i="5"/>
  <c r="Q19" i="5" s="1"/>
  <c r="N20" i="5"/>
  <c r="Q20" i="5" s="1"/>
  <c r="N21" i="5"/>
  <c r="N22" i="5"/>
  <c r="Q22" i="5" s="1"/>
  <c r="N23" i="5"/>
  <c r="Q23" i="5" s="1"/>
  <c r="N24" i="5"/>
  <c r="N25" i="5"/>
  <c r="N26" i="5"/>
  <c r="Q26" i="5" s="1"/>
  <c r="N27" i="5"/>
  <c r="N28" i="5"/>
  <c r="N29" i="5"/>
  <c r="Q29" i="5" s="1"/>
  <c r="N30" i="5"/>
  <c r="N31" i="5"/>
  <c r="N32" i="5"/>
  <c r="N33" i="5"/>
  <c r="P33" i="5" s="1"/>
  <c r="N34" i="5"/>
  <c r="N35" i="5"/>
  <c r="Q35" i="5" s="1"/>
  <c r="N36" i="5"/>
  <c r="Q36" i="5" s="1"/>
  <c r="N37" i="5"/>
  <c r="N38" i="5"/>
  <c r="N39" i="5"/>
  <c r="Q39" i="5" s="1"/>
  <c r="N40" i="5"/>
  <c r="N41" i="5"/>
  <c r="P41" i="5" s="1"/>
  <c r="N42" i="5"/>
  <c r="N43" i="5"/>
  <c r="N44" i="5"/>
  <c r="P44" i="5" s="1"/>
  <c r="N45" i="5"/>
  <c r="Q45" i="5" s="1"/>
  <c r="N46" i="5"/>
  <c r="N47" i="5"/>
  <c r="N48" i="5"/>
  <c r="Q48" i="5" s="1"/>
  <c r="N49" i="5"/>
  <c r="N50" i="5"/>
  <c r="P50" i="5" s="1"/>
  <c r="N51" i="5"/>
  <c r="Q51" i="5" s="1"/>
  <c r="N52" i="5"/>
  <c r="Q52" i="5" s="1"/>
  <c r="N53" i="5"/>
  <c r="N54" i="5"/>
  <c r="N55" i="5"/>
  <c r="N56" i="5"/>
  <c r="N57" i="5"/>
  <c r="P57" i="5" s="1"/>
  <c r="N58" i="5"/>
  <c r="Q58" i="5" s="1"/>
  <c r="N59" i="5"/>
  <c r="Q59" i="5" s="1"/>
  <c r="N60" i="5"/>
  <c r="N61" i="5"/>
  <c r="N62" i="5"/>
  <c r="P62" i="5" s="1"/>
  <c r="N63" i="5"/>
  <c r="N64" i="5"/>
  <c r="N65" i="5"/>
  <c r="P65" i="5" s="1"/>
  <c r="N66" i="5"/>
  <c r="N67" i="5"/>
  <c r="Q67" i="5" s="1"/>
  <c r="N68" i="5"/>
  <c r="Q68" i="5" s="1"/>
  <c r="N69" i="5"/>
  <c r="N70" i="5"/>
  <c r="N71" i="5"/>
  <c r="N72" i="5"/>
  <c r="N73" i="5"/>
  <c r="Q73" i="5" s="1"/>
  <c r="N74" i="5"/>
  <c r="Q74" i="5" s="1"/>
  <c r="N75" i="5"/>
  <c r="P75" i="5" s="1"/>
  <c r="N76" i="5"/>
  <c r="Q76" i="5" s="1"/>
  <c r="N77" i="5"/>
  <c r="Q77" i="5" s="1"/>
  <c r="N78" i="5"/>
  <c r="P78" i="5" s="1"/>
  <c r="N79" i="5"/>
  <c r="N80" i="5"/>
  <c r="Q80" i="5" s="1"/>
  <c r="N81" i="5"/>
  <c r="P81" i="5" s="1"/>
  <c r="N82" i="5"/>
  <c r="P82" i="5" s="1"/>
  <c r="N83" i="5"/>
  <c r="Q83" i="5" s="1"/>
  <c r="N84" i="5"/>
  <c r="N85" i="5"/>
  <c r="N86" i="5"/>
  <c r="N87" i="5"/>
  <c r="N88" i="5"/>
  <c r="N89" i="5"/>
  <c r="Q89" i="5" s="1"/>
  <c r="N90" i="5"/>
  <c r="N91" i="5"/>
  <c r="N92" i="5"/>
  <c r="N93" i="5"/>
  <c r="P93" i="5" s="1"/>
  <c r="N94" i="5"/>
  <c r="Q94" i="5" s="1"/>
  <c r="N95" i="5"/>
  <c r="N96" i="5"/>
  <c r="N97" i="5"/>
  <c r="P97" i="5" s="1"/>
  <c r="N98" i="5"/>
  <c r="N99" i="5"/>
  <c r="Q99" i="5" s="1"/>
  <c r="N100" i="5"/>
  <c r="Q100" i="5" s="1"/>
  <c r="N101" i="5"/>
  <c r="N102" i="5"/>
  <c r="N103" i="5"/>
  <c r="N104" i="5"/>
  <c r="N105" i="5"/>
  <c r="N106" i="5"/>
  <c r="Q106" i="5" s="1"/>
  <c r="N107" i="5"/>
  <c r="N108" i="5"/>
  <c r="N109" i="5"/>
  <c r="Q109" i="5" s="1"/>
  <c r="N110" i="5"/>
  <c r="N111" i="5"/>
  <c r="N112" i="5"/>
  <c r="P112" i="5" s="1"/>
  <c r="N113" i="5"/>
  <c r="N114" i="5"/>
  <c r="N115" i="5"/>
  <c r="Q115" i="5" s="1"/>
  <c r="N116" i="5"/>
  <c r="P116" i="5" s="1"/>
  <c r="N117" i="5"/>
  <c r="N118" i="5"/>
  <c r="N119" i="5"/>
  <c r="P119" i="5" s="1"/>
  <c r="N120" i="5"/>
  <c r="N121" i="5"/>
  <c r="P121" i="5" s="1"/>
  <c r="N122" i="5"/>
  <c r="N123" i="5"/>
  <c r="N124" i="5"/>
  <c r="N125" i="5"/>
  <c r="N126" i="5"/>
  <c r="N127" i="5"/>
  <c r="N128" i="5"/>
  <c r="N129" i="5"/>
  <c r="N130" i="5"/>
  <c r="N131" i="5"/>
  <c r="Q131" i="5" s="1"/>
  <c r="N132" i="5"/>
  <c r="Q132" i="5" s="1"/>
  <c r="N133" i="5"/>
  <c r="N134" i="5"/>
  <c r="N135" i="5"/>
  <c r="N136" i="5"/>
  <c r="N137" i="5"/>
  <c r="P137" i="5" s="1"/>
  <c r="N138" i="5"/>
  <c r="Q138" i="5" s="1"/>
  <c r="N139" i="5"/>
  <c r="N140" i="5"/>
  <c r="N141" i="5"/>
  <c r="Q141" i="5" s="1"/>
  <c r="N142" i="5"/>
  <c r="N143" i="5"/>
  <c r="N144" i="5"/>
  <c r="Q144" i="5" s="1"/>
  <c r="N145" i="5"/>
  <c r="N146" i="5"/>
  <c r="P146" i="5" s="1"/>
  <c r="N147" i="5"/>
  <c r="Q147" i="5" s="1"/>
  <c r="N148" i="5"/>
  <c r="Q148" i="5" s="1"/>
  <c r="N149" i="5"/>
  <c r="N150" i="5"/>
  <c r="N151" i="5"/>
  <c r="N152" i="5"/>
  <c r="N153" i="5"/>
  <c r="N154" i="5"/>
  <c r="Q154" i="5" s="1"/>
  <c r="N155" i="5"/>
  <c r="P155" i="5" s="1"/>
  <c r="N156" i="5"/>
  <c r="N157" i="5"/>
  <c r="Q157" i="5" s="1"/>
  <c r="N158" i="5"/>
  <c r="N159" i="5"/>
  <c r="N160" i="5"/>
  <c r="N161" i="5"/>
  <c r="P161" i="5" s="1"/>
  <c r="N162" i="5"/>
  <c r="N163" i="5"/>
  <c r="Q163" i="5" s="1"/>
  <c r="N164" i="5"/>
  <c r="Q164" i="5" s="1"/>
  <c r="N165" i="5"/>
  <c r="N166" i="5"/>
  <c r="N167" i="5"/>
  <c r="N168" i="5"/>
  <c r="N169" i="5"/>
  <c r="P169" i="5" s="1"/>
  <c r="N170" i="5"/>
  <c r="P170" i="5" s="1"/>
  <c r="N171" i="5"/>
  <c r="N172" i="5"/>
  <c r="N173" i="5"/>
  <c r="Q173" i="5" s="1"/>
  <c r="N174" i="5"/>
  <c r="Q174" i="5" s="1"/>
  <c r="N175" i="5"/>
  <c r="N176" i="5"/>
  <c r="N177" i="5"/>
  <c r="Q177" i="5" s="1"/>
  <c r="N178" i="5"/>
  <c r="N179" i="5"/>
  <c r="Q179" i="5" s="1"/>
  <c r="N180" i="5"/>
  <c r="Q180" i="5" s="1"/>
  <c r="N181" i="5"/>
  <c r="N182" i="5"/>
  <c r="P182" i="5" s="1"/>
  <c r="N183" i="5"/>
  <c r="N184" i="5"/>
  <c r="N185" i="5"/>
  <c r="N186" i="5"/>
  <c r="Q186" i="5" s="1"/>
  <c r="N187" i="5"/>
  <c r="N188" i="5"/>
  <c r="N189" i="5"/>
  <c r="P189" i="5" s="1"/>
  <c r="N190" i="5"/>
  <c r="P190" i="5" s="1"/>
  <c r="N191" i="5"/>
  <c r="N192" i="5"/>
  <c r="Q192" i="5" s="1"/>
  <c r="N193" i="5"/>
  <c r="P193" i="5" s="1"/>
  <c r="N194" i="5"/>
  <c r="N195" i="5"/>
  <c r="Q195" i="5" s="1"/>
  <c r="N196" i="5"/>
  <c r="Q196" i="5" s="1"/>
  <c r="N197" i="5"/>
  <c r="N198" i="5"/>
  <c r="N199" i="5"/>
  <c r="N200" i="5"/>
  <c r="N201" i="5"/>
  <c r="N202" i="5"/>
  <c r="P202" i="5" s="1"/>
  <c r="N203" i="5"/>
  <c r="N204" i="5"/>
  <c r="Q204" i="5" s="1"/>
  <c r="N205" i="5"/>
  <c r="N206" i="5"/>
  <c r="N207" i="5"/>
  <c r="N208" i="5"/>
  <c r="N209" i="5"/>
  <c r="Q209" i="5" s="1"/>
  <c r="N210" i="5"/>
  <c r="Q210" i="5" s="1"/>
  <c r="N211" i="5"/>
  <c r="Q211" i="5" s="1"/>
  <c r="N212" i="5"/>
  <c r="N213" i="5"/>
  <c r="N214" i="5"/>
  <c r="N215" i="5"/>
  <c r="N216" i="5"/>
  <c r="N217" i="5"/>
  <c r="P217" i="5" s="1"/>
  <c r="N218" i="5"/>
  <c r="Q218" i="5" s="1"/>
  <c r="N219" i="5"/>
  <c r="N220" i="5"/>
  <c r="P220" i="5" s="1"/>
  <c r="N221" i="5"/>
  <c r="Q221" i="5" s="1"/>
  <c r="N222" i="5"/>
  <c r="Q222" i="5" s="1"/>
  <c r="N223" i="5"/>
  <c r="N224" i="5"/>
  <c r="N225" i="5"/>
  <c r="N226" i="5"/>
  <c r="Q226" i="5" s="1"/>
  <c r="N227" i="5"/>
  <c r="Q227" i="5" s="1"/>
  <c r="N228" i="5"/>
  <c r="Q228" i="5" s="1"/>
  <c r="N229" i="5"/>
  <c r="N230" i="5"/>
  <c r="Q230" i="5" s="1"/>
  <c r="N231" i="5"/>
  <c r="N232" i="5"/>
  <c r="N233" i="5"/>
  <c r="N234" i="5"/>
  <c r="N235" i="5"/>
  <c r="N236" i="5"/>
  <c r="N237" i="5"/>
  <c r="Q237" i="5" s="1"/>
  <c r="N238" i="5"/>
  <c r="N239" i="5"/>
  <c r="N240" i="5"/>
  <c r="N241" i="5"/>
  <c r="P241" i="5" s="1"/>
  <c r="N242" i="5"/>
  <c r="N243" i="5"/>
  <c r="Q243" i="5" s="1"/>
  <c r="N244" i="5"/>
  <c r="N245" i="5"/>
  <c r="N246" i="5"/>
  <c r="Q246" i="5" s="1"/>
  <c r="N247" i="5"/>
  <c r="N248" i="5"/>
  <c r="N249" i="5"/>
  <c r="N250" i="5"/>
  <c r="N251" i="5"/>
  <c r="N252" i="5"/>
  <c r="P252" i="5" s="1"/>
  <c r="N253" i="5"/>
  <c r="P253" i="5" s="1"/>
  <c r="N254" i="5"/>
  <c r="N255" i="5"/>
  <c r="N256" i="5"/>
  <c r="N257" i="5"/>
  <c r="P257" i="5" s="1"/>
  <c r="N258" i="5"/>
  <c r="N259" i="5"/>
  <c r="Q259" i="5" s="1"/>
  <c r="N260" i="5"/>
  <c r="Q260" i="5" s="1"/>
  <c r="N261" i="5"/>
  <c r="N262" i="5"/>
  <c r="N263" i="5"/>
  <c r="N264" i="5"/>
  <c r="N265" i="5"/>
  <c r="P265" i="5" s="1"/>
  <c r="N266" i="5"/>
  <c r="Q266" i="5" s="1"/>
  <c r="N267" i="5"/>
  <c r="N268" i="5"/>
  <c r="Q268" i="5" s="1"/>
  <c r="N269" i="5"/>
  <c r="N270" i="5"/>
  <c r="N271" i="5"/>
  <c r="P271" i="5" s="1"/>
  <c r="N272" i="5"/>
  <c r="Q272" i="5" s="1"/>
  <c r="N273" i="5"/>
  <c r="Q273" i="5" s="1"/>
  <c r="N274" i="5"/>
  <c r="P274" i="5" s="1"/>
  <c r="N275" i="5"/>
  <c r="Q275" i="5" s="1"/>
  <c r="N276" i="5"/>
  <c r="Q276" i="5" s="1"/>
  <c r="N277" i="5"/>
  <c r="N278" i="5"/>
  <c r="N279" i="5"/>
  <c r="Q279" i="5" s="1"/>
  <c r="N280" i="5"/>
  <c r="N281" i="5"/>
  <c r="N282" i="5"/>
  <c r="Q282" i="5" s="1"/>
  <c r="N283" i="5"/>
  <c r="N284" i="5"/>
  <c r="N285" i="5"/>
  <c r="Q285" i="5" s="1"/>
  <c r="N286" i="5"/>
  <c r="P286" i="5" s="1"/>
  <c r="N287" i="5"/>
  <c r="N288" i="5"/>
  <c r="N289" i="5"/>
  <c r="N290" i="5"/>
  <c r="N291" i="5"/>
  <c r="Q291" i="5" s="1"/>
  <c r="N292" i="5"/>
  <c r="N293" i="5"/>
  <c r="N294" i="5"/>
  <c r="N295" i="5"/>
  <c r="Q295" i="5" s="1"/>
  <c r="N296" i="5"/>
  <c r="N297" i="5"/>
  <c r="N298" i="5"/>
  <c r="N299" i="5"/>
  <c r="Q299" i="5" s="1"/>
  <c r="N300" i="5"/>
  <c r="N301" i="5"/>
  <c r="N302" i="5"/>
  <c r="N303" i="5"/>
  <c r="N304" i="5"/>
  <c r="N305" i="5"/>
  <c r="Q305" i="5" s="1"/>
  <c r="N306" i="5"/>
  <c r="N307" i="5"/>
  <c r="Q307" i="5" s="1"/>
  <c r="N308" i="5"/>
  <c r="Q308" i="5" s="1"/>
  <c r="N309" i="5"/>
  <c r="N310" i="5"/>
  <c r="N311" i="5"/>
  <c r="Q311" i="5" s="1"/>
  <c r="N312" i="5"/>
  <c r="N313" i="5"/>
  <c r="P313" i="5" s="1"/>
  <c r="N314" i="5"/>
  <c r="Q314" i="5" s="1"/>
  <c r="N315" i="5"/>
  <c r="Q315" i="5" s="1"/>
  <c r="N316" i="5"/>
  <c r="N317" i="5"/>
  <c r="P317" i="5" s="1"/>
  <c r="N318" i="5"/>
  <c r="N319" i="5"/>
  <c r="N320" i="5"/>
  <c r="P320" i="5" s="1"/>
  <c r="N321" i="5"/>
  <c r="N322" i="5"/>
  <c r="Q322" i="5" s="1"/>
  <c r="N323" i="5"/>
  <c r="Q323" i="5" s="1"/>
  <c r="N324" i="5"/>
  <c r="Q324" i="5" s="1"/>
  <c r="N325" i="5"/>
  <c r="N326" i="5"/>
  <c r="N327" i="5"/>
  <c r="N328" i="5"/>
  <c r="N329" i="5"/>
  <c r="Q329" i="5" s="1"/>
  <c r="N330" i="5"/>
  <c r="N331" i="5"/>
  <c r="Q331" i="5" s="1"/>
  <c r="N332" i="5"/>
  <c r="Q332" i="5" s="1"/>
  <c r="N333" i="5"/>
  <c r="N334" i="5"/>
  <c r="N335" i="5"/>
  <c r="N336" i="5"/>
  <c r="N337" i="5"/>
  <c r="N338" i="5"/>
  <c r="N339" i="5"/>
  <c r="Q339" i="5" s="1"/>
  <c r="N340" i="5"/>
  <c r="Q340" i="5" s="1"/>
  <c r="N341" i="5"/>
  <c r="N342" i="5"/>
  <c r="N343" i="5"/>
  <c r="N344" i="5"/>
  <c r="N345" i="5"/>
  <c r="Q345" i="5" s="1"/>
  <c r="N346" i="5"/>
  <c r="Q346" i="5" s="1"/>
  <c r="N347" i="5"/>
  <c r="P347" i="5" s="1"/>
  <c r="N348" i="5"/>
  <c r="N349" i="5"/>
  <c r="Q349" i="5" s="1"/>
  <c r="N350" i="5"/>
  <c r="Q350" i="5" s="1"/>
  <c r="N351" i="5"/>
  <c r="N352" i="5"/>
  <c r="N353" i="5"/>
  <c r="N354" i="5"/>
  <c r="N355" i="5"/>
  <c r="Q355" i="5" s="1"/>
  <c r="N356" i="5"/>
  <c r="N357" i="5"/>
  <c r="N358" i="5"/>
  <c r="N359" i="5"/>
  <c r="Q359" i="5" s="1"/>
  <c r="N360" i="5"/>
  <c r="N361" i="5"/>
  <c r="Q361" i="5" s="1"/>
  <c r="N362" i="5"/>
  <c r="Q362" i="5" s="1"/>
  <c r="N363" i="5"/>
  <c r="N364" i="5"/>
  <c r="N365" i="5"/>
  <c r="P365" i="5" s="1"/>
  <c r="N366" i="5"/>
  <c r="N367" i="5"/>
  <c r="N368" i="5"/>
  <c r="N369" i="5"/>
  <c r="N370" i="5"/>
  <c r="N371" i="5"/>
  <c r="Q371" i="5" s="1"/>
  <c r="N372" i="5"/>
  <c r="Q372" i="5" s="1"/>
  <c r="N373" i="5"/>
  <c r="N374" i="5"/>
  <c r="N375" i="5"/>
  <c r="Q375" i="5" s="1"/>
  <c r="N376" i="5"/>
  <c r="N377" i="5"/>
  <c r="Q377" i="5" s="1"/>
  <c r="N378" i="5"/>
  <c r="N379" i="5"/>
  <c r="N380" i="5"/>
  <c r="N381" i="5"/>
  <c r="P381" i="5" s="1"/>
  <c r="N382" i="5"/>
  <c r="N383" i="5"/>
  <c r="N384" i="5"/>
  <c r="N385" i="5"/>
  <c r="P385" i="5" s="1"/>
  <c r="N386" i="5"/>
  <c r="P386" i="5" s="1"/>
  <c r="N387" i="5"/>
  <c r="Q387" i="5" s="1"/>
  <c r="N388" i="5"/>
  <c r="P388" i="5" s="1"/>
  <c r="N389" i="5"/>
  <c r="N390" i="5"/>
  <c r="N391" i="5"/>
  <c r="N392" i="5"/>
  <c r="N393" i="5"/>
  <c r="P393" i="5" s="1"/>
  <c r="N394" i="5"/>
  <c r="Q394" i="5" s="1"/>
  <c r="N395" i="5"/>
  <c r="N396" i="5"/>
  <c r="N397" i="5"/>
  <c r="Q397" i="5" s="1"/>
  <c r="N398" i="5"/>
  <c r="N399" i="5"/>
  <c r="Q399" i="5" s="1"/>
  <c r="N400" i="5"/>
  <c r="Q400" i="5" s="1"/>
  <c r="N401" i="5"/>
  <c r="P401" i="5" s="1"/>
  <c r="N402" i="5"/>
  <c r="P402" i="5" s="1"/>
  <c r="N403" i="5"/>
  <c r="Q403" i="5" s="1"/>
  <c r="N404" i="5"/>
  <c r="Q404" i="5" s="1"/>
  <c r="N405" i="5"/>
  <c r="N406" i="5"/>
  <c r="N407" i="5"/>
  <c r="N408" i="5"/>
  <c r="N409" i="5"/>
  <c r="Q409" i="5" s="1"/>
  <c r="N410" i="5"/>
  <c r="Q410" i="5" s="1"/>
  <c r="N411" i="5"/>
  <c r="N412" i="5"/>
  <c r="N413" i="5"/>
  <c r="N414" i="5"/>
  <c r="N415" i="5"/>
  <c r="N416" i="5"/>
  <c r="N417" i="5"/>
  <c r="P417" i="5" s="1"/>
  <c r="N418" i="5"/>
  <c r="Q418" i="5" s="1"/>
  <c r="N419" i="5"/>
  <c r="Q419" i="5" s="1"/>
  <c r="N420" i="5"/>
  <c r="Q420" i="5" s="1"/>
  <c r="N421" i="5"/>
  <c r="N422" i="5"/>
  <c r="N423" i="5"/>
  <c r="N424" i="5"/>
  <c r="N425" i="5"/>
  <c r="P425" i="5" s="1"/>
  <c r="N426" i="5"/>
  <c r="P426" i="5" s="1"/>
  <c r="N427" i="5"/>
  <c r="N428" i="5"/>
  <c r="Q428" i="5" s="1"/>
  <c r="N429" i="5"/>
  <c r="P429" i="5" s="1"/>
  <c r="N430" i="5"/>
  <c r="Q430" i="5" s="1"/>
  <c r="N431" i="5"/>
  <c r="N432" i="5"/>
  <c r="N433" i="5"/>
  <c r="N434" i="5"/>
  <c r="N435" i="5"/>
  <c r="Q435" i="5" s="1"/>
  <c r="N436" i="5"/>
  <c r="P436" i="5" s="1"/>
  <c r="N437" i="5"/>
  <c r="N438" i="5"/>
  <c r="N439" i="5"/>
  <c r="N440" i="5"/>
  <c r="N441" i="5"/>
  <c r="N442" i="5"/>
  <c r="Q442" i="5" s="1"/>
  <c r="N443" i="5"/>
  <c r="N444" i="5"/>
  <c r="N445" i="5"/>
  <c r="Q445" i="5" s="1"/>
  <c r="N446" i="5"/>
  <c r="N447" i="5"/>
  <c r="N448" i="5"/>
  <c r="N449" i="5"/>
  <c r="N450" i="5"/>
  <c r="P450" i="5" s="1"/>
  <c r="N451" i="5"/>
  <c r="Q451" i="5" s="1"/>
  <c r="N452" i="5"/>
  <c r="Q452" i="5" s="1"/>
  <c r="N453" i="5"/>
  <c r="N454" i="5"/>
  <c r="Q454" i="5" s="1"/>
  <c r="N455" i="5"/>
  <c r="N456" i="5"/>
  <c r="N457" i="5"/>
  <c r="Q457" i="5" s="1"/>
  <c r="N458" i="5"/>
  <c r="P458" i="5" s="1"/>
  <c r="N459" i="5"/>
  <c r="N460" i="5"/>
  <c r="N461" i="5"/>
  <c r="Q461" i="5" s="1"/>
  <c r="N462" i="5"/>
  <c r="P462" i="5" s="1"/>
  <c r="N463" i="5"/>
  <c r="N464" i="5"/>
  <c r="Q464" i="5" s="1"/>
  <c r="N465" i="5"/>
  <c r="N466" i="5"/>
  <c r="N467" i="5"/>
  <c r="Q467" i="5" s="1"/>
  <c r="N468" i="5"/>
  <c r="Q468" i="5" s="1"/>
  <c r="N469" i="5"/>
  <c r="N470" i="5"/>
  <c r="N471" i="5"/>
  <c r="N472" i="5"/>
  <c r="N473" i="5"/>
  <c r="N474" i="5"/>
  <c r="Q474" i="5" s="1"/>
  <c r="N475" i="5"/>
  <c r="N476" i="5"/>
  <c r="Q476" i="5" s="1"/>
  <c r="N477" i="5"/>
  <c r="N478" i="5"/>
  <c r="N479" i="5"/>
  <c r="N480" i="5"/>
  <c r="N481" i="5"/>
  <c r="N482" i="5"/>
  <c r="P482" i="5" s="1"/>
  <c r="N483" i="5"/>
  <c r="Q483" i="5" s="1"/>
  <c r="N484" i="5"/>
  <c r="Q484" i="5" s="1"/>
  <c r="N485" i="5"/>
  <c r="N486" i="5"/>
  <c r="N487" i="5"/>
  <c r="N488" i="5"/>
  <c r="N489" i="5"/>
  <c r="N490" i="5"/>
  <c r="Q490" i="5" s="1"/>
  <c r="N491" i="5"/>
  <c r="N492" i="5"/>
  <c r="P492" i="5" s="1"/>
  <c r="N493" i="5"/>
  <c r="Q493" i="5" s="1"/>
  <c r="N494" i="5"/>
  <c r="N495" i="5"/>
  <c r="N496" i="5"/>
  <c r="N497" i="5"/>
  <c r="N498" i="5"/>
  <c r="N499" i="5"/>
  <c r="Q499" i="5" s="1"/>
  <c r="N500" i="5"/>
  <c r="Q500" i="5" s="1"/>
  <c r="N501" i="5"/>
  <c r="N502" i="5"/>
  <c r="N503" i="5"/>
  <c r="Q503" i="5" s="1"/>
  <c r="N504" i="5"/>
  <c r="N505" i="5"/>
  <c r="N506" i="5"/>
  <c r="Q506" i="5" s="1"/>
  <c r="N507" i="5"/>
  <c r="N508" i="5"/>
  <c r="Q508" i="5" s="1"/>
  <c r="N509" i="5"/>
  <c r="N510" i="5"/>
  <c r="N511" i="5"/>
  <c r="N512" i="5"/>
  <c r="P512" i="5" s="1"/>
  <c r="N513" i="5"/>
  <c r="N514" i="5"/>
  <c r="N515" i="5"/>
  <c r="Q515" i="5" s="1"/>
  <c r="N516" i="5"/>
  <c r="Q516" i="5" s="1"/>
  <c r="N517" i="5"/>
  <c r="N518" i="5"/>
  <c r="N519" i="5"/>
  <c r="N520" i="5"/>
  <c r="N521" i="5"/>
  <c r="N522" i="5"/>
  <c r="N523" i="5"/>
  <c r="P523" i="5" s="1"/>
  <c r="N524" i="5"/>
  <c r="N525" i="5"/>
  <c r="Q525" i="5" s="1"/>
  <c r="N526" i="5"/>
  <c r="Q526" i="5" s="1"/>
  <c r="N527" i="5"/>
  <c r="N528" i="5"/>
  <c r="N529" i="5"/>
  <c r="P529" i="5" s="1"/>
  <c r="N530" i="5"/>
  <c r="P530" i="5" s="1"/>
  <c r="N531" i="5"/>
  <c r="Q531" i="5" s="1"/>
  <c r="N532" i="5"/>
  <c r="Q532" i="5" s="1"/>
  <c r="N533" i="5"/>
  <c r="N534" i="5"/>
  <c r="N535" i="5"/>
  <c r="N536" i="5"/>
  <c r="N537" i="5"/>
  <c r="Q537" i="5" s="1"/>
  <c r="N538" i="5"/>
  <c r="Q538" i="5" s="1"/>
  <c r="N539" i="5"/>
  <c r="Q539" i="5" s="1"/>
  <c r="N540" i="5"/>
  <c r="N541" i="5"/>
  <c r="N542" i="5"/>
  <c r="Q542" i="5" s="1"/>
  <c r="N543" i="5"/>
  <c r="N544" i="5"/>
  <c r="N545" i="5"/>
  <c r="P545" i="5" s="1"/>
  <c r="N546" i="5"/>
  <c r="N547" i="5"/>
  <c r="Q547" i="5" s="1"/>
  <c r="N548" i="5"/>
  <c r="Q548" i="5" s="1"/>
  <c r="N549" i="5"/>
  <c r="N550" i="5"/>
  <c r="N551" i="5"/>
  <c r="N552" i="5"/>
  <c r="N553" i="5"/>
  <c r="P553" i="5" s="1"/>
  <c r="N554" i="5"/>
  <c r="N555" i="5"/>
  <c r="N556" i="5"/>
  <c r="N557" i="5"/>
  <c r="Q557" i="5" s="1"/>
  <c r="N558" i="5"/>
  <c r="Q558" i="5" s="1"/>
  <c r="N559" i="5"/>
  <c r="P559" i="5" s="1"/>
  <c r="N560" i="5"/>
  <c r="N561" i="5"/>
  <c r="N562" i="5"/>
  <c r="N563" i="5"/>
  <c r="Q563" i="5" s="1"/>
  <c r="N564" i="5"/>
  <c r="Q564" i="5" s="1"/>
  <c r="N565" i="5"/>
  <c r="N566" i="5"/>
  <c r="N567" i="5"/>
  <c r="N568" i="5"/>
  <c r="N569" i="5"/>
  <c r="P569" i="5" s="1"/>
  <c r="N570" i="5"/>
  <c r="Q570" i="5" s="1"/>
  <c r="N571" i="5"/>
  <c r="Q571" i="5" s="1"/>
  <c r="N572" i="5"/>
  <c r="N573" i="5"/>
  <c r="N574" i="5"/>
  <c r="N575" i="5"/>
  <c r="Q575" i="5" s="1"/>
  <c r="N576" i="5"/>
  <c r="N577" i="5"/>
  <c r="N578" i="5"/>
  <c r="N579" i="5"/>
  <c r="Q579" i="5" s="1"/>
  <c r="N580" i="5"/>
  <c r="Q580" i="5" s="1"/>
  <c r="N581" i="5"/>
  <c r="N582" i="5"/>
  <c r="N583" i="5"/>
  <c r="N584" i="5"/>
  <c r="N585" i="5"/>
  <c r="Q585" i="5" s="1"/>
  <c r="N586" i="5"/>
  <c r="Q586" i="5" s="1"/>
  <c r="N587" i="5"/>
  <c r="N588" i="5"/>
  <c r="N589" i="5"/>
  <c r="P589" i="5" s="1"/>
  <c r="N590" i="5"/>
  <c r="N591" i="5"/>
  <c r="N592" i="5"/>
  <c r="N593" i="5"/>
  <c r="Q593" i="5" s="1"/>
  <c r="N594" i="5"/>
  <c r="N595" i="5"/>
  <c r="Q595" i="5" s="1"/>
  <c r="N596" i="5"/>
  <c r="Q596" i="5" s="1"/>
  <c r="N597" i="5"/>
  <c r="N598" i="5"/>
  <c r="N599" i="5"/>
  <c r="N600" i="5"/>
  <c r="N601" i="5"/>
  <c r="Q601" i="5" s="1"/>
  <c r="N602" i="5"/>
  <c r="N603" i="5"/>
  <c r="Q603" i="5" s="1"/>
  <c r="N604" i="5"/>
  <c r="N605" i="5"/>
  <c r="Q605" i="5" s="1"/>
  <c r="N606" i="5"/>
  <c r="N607" i="5"/>
  <c r="N608" i="5"/>
  <c r="N609" i="5"/>
  <c r="P609" i="5" s="1"/>
  <c r="N610" i="5"/>
  <c r="Q610" i="5" s="1"/>
  <c r="N611" i="5"/>
  <c r="Q611" i="5" s="1"/>
  <c r="N612" i="5"/>
  <c r="Q612" i="5" s="1"/>
  <c r="N613" i="5"/>
  <c r="N614" i="5"/>
  <c r="N615" i="5"/>
  <c r="N616" i="5"/>
  <c r="N617" i="5"/>
  <c r="Q617" i="5" s="1"/>
  <c r="N618" i="5"/>
  <c r="N619" i="5"/>
  <c r="N620" i="5"/>
  <c r="Q620" i="5" s="1"/>
  <c r="N621" i="5"/>
  <c r="Q621" i="5" s="1"/>
  <c r="N622" i="5"/>
  <c r="N623" i="5"/>
  <c r="N624" i="5"/>
  <c r="N625" i="5"/>
  <c r="P625" i="5" s="1"/>
  <c r="N626" i="5"/>
  <c r="P626" i="5" s="1"/>
  <c r="N627" i="5"/>
  <c r="Q627" i="5" s="1"/>
  <c r="N628" i="5"/>
  <c r="Q628" i="5" s="1"/>
  <c r="N629" i="5"/>
  <c r="N630" i="5"/>
  <c r="N631" i="5"/>
  <c r="Q631" i="5" s="1"/>
  <c r="N632" i="5"/>
  <c r="N633" i="5"/>
  <c r="Q633" i="5" s="1"/>
  <c r="N634" i="5"/>
  <c r="Q634" i="5" s="1"/>
  <c r="N635" i="5"/>
  <c r="N636" i="5"/>
  <c r="N637" i="5"/>
  <c r="N638" i="5"/>
  <c r="Q638" i="5" s="1"/>
  <c r="N639" i="5"/>
  <c r="N640" i="5"/>
  <c r="P640" i="5" s="1"/>
  <c r="N641" i="5"/>
  <c r="N642" i="5"/>
  <c r="N643" i="5"/>
  <c r="Q643" i="5" s="1"/>
  <c r="N644" i="5"/>
  <c r="Q644" i="5" s="1"/>
  <c r="N645" i="5"/>
  <c r="N646" i="5"/>
  <c r="N647" i="5"/>
  <c r="N648" i="5"/>
  <c r="N649" i="5"/>
  <c r="N650" i="5"/>
  <c r="N651" i="5"/>
  <c r="N652" i="5"/>
  <c r="N653" i="5"/>
  <c r="Q653" i="5" s="1"/>
  <c r="N654" i="5"/>
  <c r="N655" i="5"/>
  <c r="N656" i="5"/>
  <c r="N657" i="5"/>
  <c r="N658" i="5"/>
  <c r="P658" i="5" s="1"/>
  <c r="N659" i="5"/>
  <c r="Q659" i="5" s="1"/>
  <c r="N660" i="5"/>
  <c r="Q660" i="5" s="1"/>
  <c r="N661" i="5"/>
  <c r="N662" i="5"/>
  <c r="N663" i="5"/>
  <c r="N664" i="5"/>
  <c r="N665" i="5"/>
  <c r="P665" i="5" s="1"/>
  <c r="N666" i="5"/>
  <c r="P666" i="5" s="1"/>
  <c r="N667" i="5"/>
  <c r="Q667" i="5" s="1"/>
  <c r="N668" i="5"/>
  <c r="Q668" i="5" s="1"/>
  <c r="N669" i="5"/>
  <c r="Q669" i="5" s="1"/>
  <c r="N670" i="5"/>
  <c r="N671" i="5"/>
  <c r="N672" i="5"/>
  <c r="N673" i="5"/>
  <c r="Q673" i="5" s="1"/>
  <c r="N674" i="5"/>
  <c r="N675" i="5"/>
  <c r="Q675" i="5" s="1"/>
  <c r="N676" i="5"/>
  <c r="Q676" i="5" s="1"/>
  <c r="N677" i="5"/>
  <c r="N678" i="5"/>
  <c r="N679" i="5"/>
  <c r="N680" i="5"/>
  <c r="N681" i="5"/>
  <c r="Q681" i="5" s="1"/>
  <c r="N682" i="5"/>
  <c r="N683" i="5"/>
  <c r="N684" i="5"/>
  <c r="N685" i="5"/>
  <c r="Q685" i="5" s="1"/>
  <c r="N686" i="5"/>
  <c r="Q686" i="5" s="1"/>
  <c r="N687" i="5"/>
  <c r="N688" i="5"/>
  <c r="N689" i="5"/>
  <c r="N690" i="5"/>
  <c r="N691" i="5"/>
  <c r="Q691" i="5" s="1"/>
  <c r="N692" i="5"/>
  <c r="Q692" i="5" s="1"/>
  <c r="N693" i="5"/>
  <c r="N694" i="5"/>
  <c r="N695" i="5"/>
  <c r="N696" i="5"/>
  <c r="N697" i="5"/>
  <c r="Q697" i="5" s="1"/>
  <c r="N698" i="5"/>
  <c r="Q698" i="5" s="1"/>
  <c r="N699" i="5"/>
  <c r="N700" i="5"/>
  <c r="N701" i="5"/>
  <c r="P701" i="5" s="1"/>
  <c r="N702" i="5"/>
  <c r="N703" i="5"/>
  <c r="Q703" i="5" s="1"/>
  <c r="N704" i="5"/>
  <c r="N705" i="5"/>
  <c r="N706" i="5"/>
  <c r="P706" i="5" s="1"/>
  <c r="N707" i="5"/>
  <c r="Q707" i="5" s="1"/>
  <c r="N708" i="5"/>
  <c r="Q708" i="5" s="1"/>
  <c r="N709" i="5"/>
  <c r="N710" i="5"/>
  <c r="N711" i="5"/>
  <c r="N712" i="5"/>
  <c r="N713" i="5"/>
  <c r="P713" i="5" s="1"/>
  <c r="N714" i="5"/>
  <c r="N715" i="5"/>
  <c r="N716" i="5"/>
  <c r="N717" i="5"/>
  <c r="Q717" i="5" s="1"/>
  <c r="N718" i="5"/>
  <c r="N719" i="5"/>
  <c r="Q719" i="5" s="1"/>
  <c r="N720" i="5"/>
  <c r="N721" i="5"/>
  <c r="P721" i="5" s="1"/>
  <c r="N722" i="5"/>
  <c r="N723" i="5"/>
  <c r="Q723" i="5" s="1"/>
  <c r="N724" i="5"/>
  <c r="Q724" i="5" s="1"/>
  <c r="N725" i="5"/>
  <c r="N726" i="5"/>
  <c r="N727" i="5"/>
  <c r="N728" i="5"/>
  <c r="N729" i="5"/>
  <c r="Q729" i="5" s="1"/>
  <c r="N730" i="5"/>
  <c r="P730" i="5" s="1"/>
  <c r="N731" i="5"/>
  <c r="N732" i="5"/>
  <c r="N733" i="5"/>
  <c r="P733" i="5" s="1"/>
  <c r="N734" i="5"/>
  <c r="N735" i="5"/>
  <c r="N736" i="5"/>
  <c r="N737" i="5"/>
  <c r="N738" i="5"/>
  <c r="P738" i="5" s="1"/>
  <c r="N739" i="5"/>
  <c r="Q739" i="5" s="1"/>
  <c r="N740" i="5"/>
  <c r="Q740" i="5" s="1"/>
  <c r="N741" i="5"/>
  <c r="N742" i="5"/>
  <c r="N743" i="5"/>
  <c r="N744" i="5"/>
  <c r="N745" i="5"/>
  <c r="N746" i="5"/>
  <c r="P746" i="5" s="1"/>
  <c r="N747" i="5"/>
  <c r="N748" i="5"/>
  <c r="N749" i="5"/>
  <c r="P749" i="5" s="1"/>
  <c r="N750" i="5"/>
  <c r="Q750" i="5" s="1"/>
  <c r="N751" i="5"/>
  <c r="N752" i="5"/>
  <c r="N753" i="5"/>
  <c r="N754" i="5"/>
  <c r="N755" i="5"/>
  <c r="Q755" i="5" s="1"/>
  <c r="N756" i="5"/>
  <c r="Q756" i="5" s="1"/>
  <c r="N757" i="5"/>
  <c r="N758" i="5"/>
  <c r="N759" i="5"/>
  <c r="N760" i="5"/>
  <c r="N761" i="5"/>
  <c r="N762" i="5"/>
  <c r="N763" i="5"/>
  <c r="N764" i="5"/>
  <c r="N765" i="5"/>
  <c r="Q765" i="5" s="1"/>
  <c r="N766" i="5"/>
  <c r="N767" i="5"/>
  <c r="N768" i="5"/>
  <c r="N769" i="5"/>
  <c r="P769" i="5" s="1"/>
  <c r="N770" i="5"/>
  <c r="Q770" i="5" s="1"/>
  <c r="N771" i="5"/>
  <c r="Q771" i="5" s="1"/>
  <c r="N772" i="5"/>
  <c r="Q772" i="5" s="1"/>
  <c r="N773" i="5"/>
  <c r="Q773" i="5" s="1"/>
  <c r="N774" i="5"/>
  <c r="N775" i="5"/>
  <c r="Q775" i="5" s="1"/>
  <c r="N776" i="5"/>
  <c r="N777" i="5"/>
  <c r="N778" i="5"/>
  <c r="N779" i="5"/>
  <c r="Q779" i="5" s="1"/>
  <c r="N780" i="5"/>
  <c r="N781" i="5"/>
  <c r="N782" i="5"/>
  <c r="N783" i="5"/>
  <c r="P783" i="5" s="1"/>
  <c r="N784" i="5"/>
  <c r="N785" i="5"/>
  <c r="N786" i="5"/>
  <c r="N787" i="5"/>
  <c r="Q787" i="5" s="1"/>
  <c r="N788" i="5"/>
  <c r="Q788" i="5" s="1"/>
  <c r="N789" i="5"/>
  <c r="N790" i="5"/>
  <c r="N791" i="5"/>
  <c r="N792" i="5"/>
  <c r="N793" i="5"/>
  <c r="P793" i="5" s="1"/>
  <c r="N794" i="5"/>
  <c r="N795" i="5"/>
  <c r="N796" i="5"/>
  <c r="N797" i="5"/>
  <c r="P797" i="5" s="1"/>
  <c r="N798" i="5"/>
  <c r="Q798" i="5" s="1"/>
  <c r="N799" i="5"/>
  <c r="N800" i="5"/>
  <c r="N801" i="5"/>
  <c r="N802" i="5"/>
  <c r="N803" i="5"/>
  <c r="Q803" i="5" s="1"/>
  <c r="N804" i="5"/>
  <c r="Q804" i="5" s="1"/>
  <c r="N805" i="5"/>
  <c r="N806" i="5"/>
  <c r="N807" i="5"/>
  <c r="N808" i="5"/>
  <c r="N809" i="5"/>
  <c r="Q809" i="5" s="1"/>
  <c r="N810" i="5"/>
  <c r="N811" i="5"/>
  <c r="N812" i="5"/>
  <c r="N813" i="5"/>
  <c r="Q813" i="5" s="1"/>
  <c r="N814" i="5"/>
  <c r="N815" i="5"/>
  <c r="P815" i="5" s="1"/>
  <c r="N816" i="5"/>
  <c r="N817" i="5"/>
  <c r="N818" i="5"/>
  <c r="P818" i="5" s="1"/>
  <c r="N819" i="5"/>
  <c r="Q819" i="5" s="1"/>
  <c r="N820" i="5"/>
  <c r="Q820" i="5" s="1"/>
  <c r="N821" i="5"/>
  <c r="N822" i="5"/>
  <c r="N823" i="5"/>
  <c r="N824" i="5"/>
  <c r="N825" i="5"/>
  <c r="N826" i="5"/>
  <c r="N827" i="5"/>
  <c r="N828" i="5"/>
  <c r="N829" i="5"/>
  <c r="N830" i="5"/>
  <c r="Q830" i="5" s="1"/>
  <c r="N831" i="5"/>
  <c r="N832" i="5"/>
  <c r="N833" i="5"/>
  <c r="N834" i="5"/>
  <c r="N835" i="5"/>
  <c r="Q835" i="5" s="1"/>
  <c r="N836" i="5"/>
  <c r="Q836" i="5" s="1"/>
  <c r="N837" i="5"/>
  <c r="N838" i="5"/>
  <c r="N839" i="5"/>
  <c r="N840" i="5"/>
  <c r="N841" i="5"/>
  <c r="N842" i="5"/>
  <c r="N843" i="5"/>
  <c r="P843" i="5" s="1"/>
  <c r="N844" i="5"/>
  <c r="Q844" i="5" s="1"/>
  <c r="N845" i="5"/>
  <c r="P845" i="5" s="1"/>
  <c r="N846" i="5"/>
  <c r="Q846" i="5" s="1"/>
  <c r="N847" i="5"/>
  <c r="N848" i="5"/>
  <c r="Q848" i="5" s="1"/>
  <c r="N849" i="5"/>
  <c r="N850" i="5"/>
  <c r="Q850" i="5" s="1"/>
  <c r="N851" i="5"/>
  <c r="Q851" i="5" s="1"/>
  <c r="N852" i="5"/>
  <c r="Q852" i="5" s="1"/>
  <c r="N853" i="5"/>
  <c r="N854" i="5"/>
  <c r="N855" i="5"/>
  <c r="Q855" i="5" s="1"/>
  <c r="N856" i="5"/>
  <c r="N857" i="5"/>
  <c r="Q857" i="5" s="1"/>
  <c r="N858" i="5"/>
  <c r="Q858" i="5" s="1"/>
  <c r="N859" i="5"/>
  <c r="N860" i="5"/>
  <c r="N861" i="5"/>
  <c r="N862" i="5"/>
  <c r="N863" i="5"/>
  <c r="N864" i="5"/>
  <c r="P864" i="5" s="1"/>
  <c r="N865" i="5"/>
  <c r="N866" i="5"/>
  <c r="P866" i="5" s="1"/>
  <c r="N867" i="5"/>
  <c r="Q867" i="5" s="1"/>
  <c r="N868" i="5"/>
  <c r="Q868" i="5" s="1"/>
  <c r="N869" i="5"/>
  <c r="N870" i="5"/>
  <c r="Q870" i="5" s="1"/>
  <c r="N871" i="5"/>
  <c r="N872" i="5"/>
  <c r="N873" i="5"/>
  <c r="P873" i="5" s="1"/>
  <c r="N874" i="5"/>
  <c r="N875" i="5"/>
  <c r="N876" i="5"/>
  <c r="P876" i="5" s="1"/>
  <c r="N877" i="5"/>
  <c r="P877" i="5" s="1"/>
  <c r="N878" i="5"/>
  <c r="Q878" i="5" s="1"/>
  <c r="N879" i="5"/>
  <c r="N880" i="5"/>
  <c r="Q880" i="5" s="1"/>
  <c r="N881" i="5"/>
  <c r="N882" i="5"/>
  <c r="N883" i="5"/>
  <c r="Q883" i="5" s="1"/>
  <c r="N884" i="5"/>
  <c r="N885" i="5"/>
  <c r="N886" i="5"/>
  <c r="N887" i="5"/>
  <c r="N888" i="5"/>
  <c r="N889" i="5"/>
  <c r="Q889" i="5" s="1"/>
  <c r="N890" i="5"/>
  <c r="N891" i="5"/>
  <c r="Q891" i="5" s="1"/>
  <c r="N892" i="5"/>
  <c r="N893" i="5"/>
  <c r="Q893" i="5" s="1"/>
  <c r="N894" i="5"/>
  <c r="N895" i="5"/>
  <c r="Q895" i="5" s="1"/>
  <c r="N896" i="5"/>
  <c r="N897" i="5"/>
  <c r="N898" i="5"/>
  <c r="P898" i="5" s="1"/>
  <c r="N899" i="5"/>
  <c r="Q899" i="5" s="1"/>
  <c r="N900" i="5"/>
  <c r="Q900" i="5" s="1"/>
  <c r="N901" i="5"/>
  <c r="N902" i="5"/>
  <c r="N903" i="5"/>
  <c r="N904" i="5"/>
  <c r="N905" i="5"/>
  <c r="P905" i="5" s="1"/>
  <c r="N906" i="5"/>
  <c r="N907" i="5"/>
  <c r="P907" i="5" s="1"/>
  <c r="N908" i="5"/>
  <c r="N909" i="5"/>
  <c r="N910" i="5"/>
  <c r="N911" i="5"/>
  <c r="N912" i="5"/>
  <c r="N913" i="5"/>
  <c r="Q913" i="5" s="1"/>
  <c r="N914" i="5"/>
  <c r="P914" i="5" s="1"/>
  <c r="N915" i="5"/>
  <c r="Q915" i="5" s="1"/>
  <c r="N916" i="5"/>
  <c r="Q916" i="5" s="1"/>
  <c r="N917" i="5"/>
  <c r="N918" i="5"/>
  <c r="N919" i="5"/>
  <c r="N920" i="5"/>
  <c r="N921" i="5"/>
  <c r="Q921" i="5" s="1"/>
  <c r="N922" i="5"/>
  <c r="N923" i="5"/>
  <c r="N924" i="5"/>
  <c r="N925" i="5"/>
  <c r="N926" i="5"/>
  <c r="N927" i="5"/>
  <c r="N928" i="5"/>
  <c r="Q928" i="5" s="1"/>
  <c r="N929" i="5"/>
  <c r="N930" i="5"/>
  <c r="N931" i="5"/>
  <c r="Q931" i="5" s="1"/>
  <c r="N932" i="5"/>
  <c r="Q932" i="5" s="1"/>
  <c r="N933" i="5"/>
  <c r="N934" i="5"/>
  <c r="N935" i="5"/>
  <c r="N936" i="5"/>
  <c r="N937" i="5"/>
  <c r="P937" i="5" s="1"/>
  <c r="N938" i="5"/>
  <c r="Q938" i="5" s="1"/>
  <c r="N939" i="5"/>
  <c r="N940" i="5"/>
  <c r="N941" i="5"/>
  <c r="Q941" i="5" s="1"/>
  <c r="N942" i="5"/>
  <c r="Q942" i="5" s="1"/>
  <c r="N943" i="5"/>
  <c r="N944" i="5"/>
  <c r="N945" i="5"/>
  <c r="N946" i="5"/>
  <c r="N947" i="5"/>
  <c r="Q947" i="5" s="1"/>
  <c r="N948" i="5"/>
  <c r="P948" i="5" s="1"/>
  <c r="N949" i="5"/>
  <c r="N950" i="5"/>
  <c r="N951" i="5"/>
  <c r="N952" i="5"/>
  <c r="N953" i="5"/>
  <c r="Q953" i="5" s="1"/>
  <c r="N954" i="5"/>
  <c r="Q954" i="5" s="1"/>
  <c r="N955" i="5"/>
  <c r="Q955" i="5" s="1"/>
  <c r="N956" i="5"/>
  <c r="N957" i="5"/>
  <c r="Q957" i="5" s="1"/>
  <c r="N958" i="5"/>
  <c r="N959" i="5"/>
  <c r="N960" i="5"/>
  <c r="N961" i="5"/>
  <c r="N962" i="5"/>
  <c r="N963" i="5"/>
  <c r="Q963" i="5" s="1"/>
  <c r="N964" i="5"/>
  <c r="N965" i="5"/>
  <c r="N966" i="5"/>
  <c r="N967" i="5"/>
  <c r="N968" i="5"/>
  <c r="N969" i="5"/>
  <c r="N970" i="5"/>
  <c r="N971" i="5"/>
  <c r="N972" i="5"/>
  <c r="N973" i="5"/>
  <c r="P973" i="5" s="1"/>
  <c r="N974" i="5"/>
  <c r="N975" i="5"/>
  <c r="N976" i="5"/>
  <c r="Q976" i="5" s="1"/>
  <c r="N977" i="5"/>
  <c r="N978" i="5"/>
  <c r="N979" i="5"/>
  <c r="Q979" i="5" s="1"/>
  <c r="N980" i="5"/>
  <c r="N981" i="5"/>
  <c r="N982" i="5"/>
  <c r="N983" i="5"/>
  <c r="N984" i="5"/>
  <c r="N985" i="5"/>
  <c r="N986" i="5"/>
  <c r="N987" i="5"/>
  <c r="N988" i="5"/>
  <c r="N989" i="5"/>
  <c r="N990" i="5"/>
  <c r="P990" i="5" s="1"/>
  <c r="N991" i="5"/>
  <c r="N992" i="5"/>
  <c r="N993" i="5"/>
  <c r="N994" i="5"/>
  <c r="N995" i="5"/>
  <c r="Q995" i="5" s="1"/>
  <c r="N996" i="5"/>
  <c r="N997" i="5"/>
  <c r="N998" i="5"/>
  <c r="N999" i="5"/>
  <c r="N1000" i="5"/>
  <c r="N1001" i="5"/>
  <c r="P1001" i="5" s="1"/>
  <c r="N1002" i="5"/>
  <c r="Q1002" i="5" s="1"/>
  <c r="N1003" i="5"/>
  <c r="Q1003" i="5" s="1"/>
  <c r="N1004" i="5"/>
  <c r="P1004" i="5" s="1"/>
  <c r="N1005" i="5"/>
  <c r="N1006" i="5"/>
  <c r="P1006" i="5" s="1"/>
  <c r="N1007" i="5"/>
  <c r="N1008" i="5"/>
  <c r="N1009" i="5"/>
  <c r="N1010" i="5"/>
  <c r="N1011" i="5"/>
  <c r="Q1011" i="5" s="1"/>
  <c r="N1012" i="5"/>
  <c r="N1013" i="5"/>
  <c r="N1014" i="5"/>
  <c r="N1015" i="5"/>
  <c r="N1016" i="5"/>
  <c r="N1017" i="5"/>
  <c r="N1018" i="5"/>
  <c r="Q1018" i="5" s="1"/>
  <c r="N1019" i="5"/>
  <c r="N1020" i="5"/>
  <c r="N1021" i="5"/>
  <c r="N1022" i="5"/>
  <c r="P1022" i="5" s="1"/>
  <c r="N1023" i="5"/>
  <c r="Q1023" i="5" s="1"/>
  <c r="N1024" i="5"/>
  <c r="N1025" i="5"/>
  <c r="N1026" i="5"/>
  <c r="N1027" i="5"/>
  <c r="Q1027" i="5" s="1"/>
  <c r="N1028" i="5"/>
  <c r="Q1028" i="5" s="1"/>
  <c r="N1029" i="5"/>
  <c r="N1030" i="5"/>
  <c r="N1031" i="5"/>
  <c r="N1032" i="5"/>
  <c r="N1033" i="5"/>
  <c r="N1034" i="5"/>
  <c r="N1035" i="5"/>
  <c r="N1036" i="5"/>
  <c r="N1037" i="5"/>
  <c r="Q1037" i="5" s="1"/>
  <c r="N1038" i="5"/>
  <c r="N1039" i="5"/>
  <c r="N1040" i="5"/>
  <c r="N1041" i="5"/>
  <c r="N1042" i="5"/>
  <c r="P1042" i="5" s="1"/>
  <c r="N1043" i="5"/>
  <c r="Q1043" i="5" s="1"/>
  <c r="N1044" i="5"/>
  <c r="Q1044" i="5" s="1"/>
  <c r="N1045" i="5"/>
  <c r="N1046" i="5"/>
  <c r="N1047" i="5"/>
  <c r="N1048" i="5"/>
  <c r="N1049" i="5"/>
  <c r="Q1049" i="5" s="1"/>
  <c r="N1050" i="5"/>
  <c r="N1051" i="5"/>
  <c r="N1052" i="5"/>
  <c r="N1053" i="5"/>
  <c r="N1054" i="5"/>
  <c r="N1055" i="5"/>
  <c r="N1056" i="5"/>
  <c r="N1057" i="5"/>
  <c r="Q1057" i="5" s="1"/>
  <c r="N1058" i="5"/>
  <c r="P1058" i="5" s="1"/>
  <c r="N1059" i="5"/>
  <c r="Q1059" i="5" s="1"/>
  <c r="N1060" i="5"/>
  <c r="Q1060" i="5" s="1"/>
  <c r="N1061" i="5"/>
  <c r="N1062" i="5"/>
  <c r="N1063" i="5"/>
  <c r="N1064" i="5"/>
  <c r="N1065" i="5"/>
  <c r="Q1065" i="5" s="1"/>
  <c r="N1066" i="5"/>
  <c r="Q1066" i="5" s="1"/>
  <c r="N1067" i="5"/>
  <c r="N1068" i="5"/>
  <c r="N1069" i="5"/>
  <c r="Q1069" i="5" s="1"/>
  <c r="N1070" i="5"/>
  <c r="P1070" i="5" s="1"/>
  <c r="N1071" i="5"/>
  <c r="N1072" i="5"/>
  <c r="N1073" i="5"/>
  <c r="N1074" i="5"/>
  <c r="N1075" i="5"/>
  <c r="Q1075" i="5" s="1"/>
  <c r="N1076" i="5"/>
  <c r="Q1076" i="5" s="1"/>
  <c r="N1077" i="5"/>
  <c r="N1078" i="5"/>
  <c r="N1079" i="5"/>
  <c r="N1080" i="5"/>
  <c r="N1081" i="5"/>
  <c r="N1082" i="5"/>
  <c r="N1083" i="5"/>
  <c r="N1084" i="5"/>
  <c r="N1085" i="5"/>
  <c r="Q1085" i="5" s="1"/>
  <c r="N1086" i="5"/>
  <c r="P1086" i="5" s="1"/>
  <c r="N1087" i="5"/>
  <c r="N1088" i="5"/>
  <c r="N1089" i="5"/>
  <c r="N1090" i="5"/>
  <c r="Q1090" i="5" s="1"/>
  <c r="N1091" i="5"/>
  <c r="Q1091" i="5" s="1"/>
  <c r="N1092" i="5"/>
  <c r="N1093" i="5"/>
  <c r="N1094" i="5"/>
  <c r="N1095" i="5"/>
  <c r="N1096" i="5"/>
  <c r="N1097" i="5"/>
  <c r="N1098" i="5"/>
  <c r="N1099" i="5"/>
  <c r="N1100" i="5"/>
  <c r="P1100" i="5" s="1"/>
  <c r="N1101" i="5"/>
  <c r="N1102" i="5"/>
  <c r="N1103" i="5"/>
  <c r="N1104" i="5"/>
  <c r="N1105" i="5"/>
  <c r="N1106" i="5"/>
  <c r="N1107" i="5"/>
  <c r="Q1107" i="5" s="1"/>
  <c r="N1108" i="5"/>
  <c r="N1109" i="5"/>
  <c r="N1110" i="5"/>
  <c r="N1111" i="5"/>
  <c r="N1112" i="5"/>
  <c r="N1113" i="5"/>
  <c r="N1114" i="5"/>
  <c r="P1114" i="5" s="1"/>
  <c r="N1115" i="5"/>
  <c r="Q1115" i="5" s="1"/>
  <c r="N1116" i="5"/>
  <c r="N1117" i="5"/>
  <c r="P1117" i="5" s="1"/>
  <c r="N1118" i="5"/>
  <c r="P1118" i="5" s="1"/>
  <c r="N1119" i="5"/>
  <c r="N1120" i="5"/>
  <c r="Q1120" i="5" s="1"/>
  <c r="N1121" i="5"/>
  <c r="P1121" i="5" s="1"/>
  <c r="N1122" i="5"/>
  <c r="N1123" i="5"/>
  <c r="Q1123" i="5" s="1"/>
  <c r="N1124" i="5"/>
  <c r="N1125" i="5"/>
  <c r="N1126" i="5"/>
  <c r="N1127" i="5"/>
  <c r="P1127" i="5" s="1"/>
  <c r="N1128" i="5"/>
  <c r="N1129" i="5"/>
  <c r="P1129" i="5" s="1"/>
  <c r="N1130" i="5"/>
  <c r="N1131" i="5"/>
  <c r="N1132" i="5"/>
  <c r="Q1132" i="5" s="1"/>
  <c r="N1133" i="5"/>
  <c r="Q1133" i="5" s="1"/>
  <c r="N1134" i="5"/>
  <c r="N1135" i="5"/>
  <c r="N1136" i="5"/>
  <c r="Q1136" i="5" s="1"/>
  <c r="N1137" i="5"/>
  <c r="Q1137" i="5" s="1"/>
  <c r="N1138" i="5"/>
  <c r="Q1138" i="5" s="1"/>
  <c r="N1139" i="5"/>
  <c r="Q1139" i="5" s="1"/>
  <c r="N1140" i="5"/>
  <c r="N1141" i="5"/>
  <c r="N1142" i="5"/>
  <c r="N1143" i="5"/>
  <c r="N1144" i="5"/>
  <c r="N1145" i="5"/>
  <c r="N1146" i="5"/>
  <c r="N1147" i="5"/>
  <c r="N1148" i="5"/>
  <c r="N1149" i="5"/>
  <c r="P1149" i="5" s="1"/>
  <c r="N1150" i="5"/>
  <c r="Q1150" i="5" s="1"/>
  <c r="N1151" i="5"/>
  <c r="N1152" i="5"/>
  <c r="N1153" i="5"/>
  <c r="N1154" i="5"/>
  <c r="N1155" i="5"/>
  <c r="Q1155" i="5" s="1"/>
  <c r="N1156" i="5"/>
  <c r="N1157" i="5"/>
  <c r="N1158" i="5"/>
  <c r="N1159" i="5"/>
  <c r="N1160" i="5"/>
  <c r="N1161" i="5"/>
  <c r="P1161" i="5" s="1"/>
  <c r="N1162" i="5"/>
  <c r="N1163" i="5"/>
  <c r="N1164" i="5"/>
  <c r="N1165" i="5"/>
  <c r="N1166" i="5"/>
  <c r="N1167" i="5"/>
  <c r="N1168" i="5"/>
  <c r="N1169" i="5"/>
  <c r="N1170" i="5"/>
  <c r="N1171" i="5"/>
  <c r="Q1171" i="5" s="1"/>
  <c r="N1172" i="5"/>
  <c r="N1173" i="5"/>
  <c r="N1174" i="5"/>
  <c r="N1175" i="5"/>
  <c r="N1176" i="5"/>
  <c r="N1177" i="5"/>
  <c r="Q1177" i="5" s="1"/>
  <c r="N1178" i="5"/>
  <c r="N1179" i="5"/>
  <c r="P1179" i="5" s="1"/>
  <c r="N1180" i="5"/>
  <c r="N1181" i="5"/>
  <c r="Q1181" i="5" s="1"/>
  <c r="N1182" i="5"/>
  <c r="P1182" i="5" s="1"/>
  <c r="N1183" i="5"/>
  <c r="N1184" i="5"/>
  <c r="Q1184" i="5" s="1"/>
  <c r="N1185" i="5"/>
  <c r="Q1185" i="5" s="1"/>
  <c r="N1186" i="5"/>
  <c r="Q1186" i="5" s="1"/>
  <c r="N1187" i="5"/>
  <c r="Q1187" i="5" s="1"/>
  <c r="N1188" i="5"/>
  <c r="N1189" i="5"/>
  <c r="N1190" i="5"/>
  <c r="N1191" i="5"/>
  <c r="N1192" i="5"/>
  <c r="N1193" i="5"/>
  <c r="Q1193" i="5" s="1"/>
  <c r="N1194" i="5"/>
  <c r="Q1194" i="5" s="1"/>
  <c r="N1195" i="5"/>
  <c r="N1196" i="5"/>
  <c r="N1197" i="5"/>
  <c r="P1197" i="5" s="1"/>
  <c r="N1198" i="5"/>
  <c r="Q1198" i="5" s="1"/>
  <c r="N1199" i="5"/>
  <c r="N1200" i="5"/>
  <c r="N1201" i="5"/>
  <c r="P1201" i="5" s="1"/>
  <c r="N1202" i="5"/>
  <c r="P1202" i="5" s="1"/>
  <c r="N1203" i="5"/>
  <c r="Q1203" i="5" s="1"/>
  <c r="N1204" i="5"/>
  <c r="N1205" i="5"/>
  <c r="N1206" i="5"/>
  <c r="N1207" i="5"/>
  <c r="N1208" i="5"/>
  <c r="N1209" i="5"/>
  <c r="Q1209" i="5" s="1"/>
  <c r="N1210" i="5"/>
  <c r="N1211" i="5"/>
  <c r="N1212" i="5"/>
  <c r="N1213" i="5"/>
  <c r="Q1213" i="5" s="1"/>
  <c r="N1214" i="5"/>
  <c r="Q1214" i="5" s="1"/>
  <c r="N1215" i="5"/>
  <c r="N1216" i="5"/>
  <c r="N1217" i="5"/>
  <c r="P1217" i="5" s="1"/>
  <c r="N1218" i="5"/>
  <c r="P1218" i="5" s="1"/>
  <c r="N1219" i="5"/>
  <c r="Q1219" i="5" s="1"/>
  <c r="N1220" i="5"/>
  <c r="P1220" i="5" s="1"/>
  <c r="N1221" i="5"/>
  <c r="N1222" i="5"/>
  <c r="N1223" i="5"/>
  <c r="N1224" i="5"/>
  <c r="N1225" i="5"/>
  <c r="Q1225" i="5" s="1"/>
  <c r="N1226" i="5"/>
  <c r="P1226" i="5" s="1"/>
  <c r="N1227" i="5"/>
  <c r="N1228" i="5"/>
  <c r="Q1228" i="5" s="1"/>
  <c r="N1229" i="5"/>
  <c r="N1230" i="5"/>
  <c r="Q1230" i="5" s="1"/>
  <c r="N1231" i="5"/>
  <c r="N1232" i="5"/>
  <c r="Q1232" i="5" s="1"/>
  <c r="N1233" i="5"/>
  <c r="N1234" i="5"/>
  <c r="N1235" i="5"/>
  <c r="Q1235" i="5" s="1"/>
  <c r="N1236" i="5"/>
  <c r="Q1236" i="5" s="1"/>
  <c r="N1237" i="5"/>
  <c r="N1238" i="5"/>
  <c r="N1239" i="5"/>
  <c r="N1240" i="5"/>
  <c r="N1241" i="5"/>
  <c r="Q1241" i="5" s="1"/>
  <c r="N1242" i="5"/>
  <c r="N1243" i="5"/>
  <c r="N1244" i="5"/>
  <c r="Q1244" i="5" s="1"/>
  <c r="N1245" i="5"/>
  <c r="Q1245" i="5" s="1"/>
  <c r="N1246" i="5"/>
  <c r="N1247" i="5"/>
  <c r="N1248" i="5"/>
  <c r="Q1248" i="5" s="1"/>
  <c r="N1249" i="5"/>
  <c r="N1250" i="5"/>
  <c r="N1251" i="5"/>
  <c r="Q1251" i="5" s="1"/>
  <c r="N1252" i="5"/>
  <c r="N1253" i="5"/>
  <c r="N1254" i="5"/>
  <c r="N1255" i="5"/>
  <c r="Q1255" i="5" s="1"/>
  <c r="N1256" i="5"/>
  <c r="N1257" i="5"/>
  <c r="N1258" i="5"/>
  <c r="N1259" i="5"/>
  <c r="N1260" i="5"/>
  <c r="N1261" i="5"/>
  <c r="P1261" i="5" s="1"/>
  <c r="N1262" i="5"/>
  <c r="Q1262" i="5" s="1"/>
  <c r="N1263" i="5"/>
  <c r="N1264" i="5"/>
  <c r="Q1264" i="5" s="1"/>
  <c r="N1265" i="5"/>
  <c r="N1266" i="5"/>
  <c r="N1267" i="5"/>
  <c r="Q1267" i="5" s="1"/>
  <c r="N1268" i="5"/>
  <c r="N1269" i="5"/>
  <c r="N1270" i="5"/>
  <c r="N1271" i="5"/>
  <c r="N1272" i="5"/>
  <c r="N1273" i="5"/>
  <c r="P1273" i="5" s="1"/>
  <c r="N1274" i="5"/>
  <c r="Q1274" i="5" s="1"/>
  <c r="N1275" i="5"/>
  <c r="N1276" i="5"/>
  <c r="N1277" i="5"/>
  <c r="N1278" i="5"/>
  <c r="Q1278" i="5" s="1"/>
  <c r="N1279" i="5"/>
  <c r="N1280" i="5"/>
  <c r="Q1280" i="5" s="1"/>
  <c r="N1281" i="5"/>
  <c r="Q1281" i="5" s="1"/>
  <c r="N1282" i="5"/>
  <c r="P1282" i="5" s="1"/>
  <c r="N1283" i="5"/>
  <c r="Q1283" i="5" s="1"/>
  <c r="N1284" i="5"/>
  <c r="Q1284" i="5" s="1"/>
  <c r="N1285" i="5"/>
  <c r="N1286" i="5"/>
  <c r="N1287" i="5"/>
  <c r="N1288" i="5"/>
  <c r="N1289" i="5"/>
  <c r="P1289" i="5" s="1"/>
  <c r="N1290" i="5"/>
  <c r="P1290" i="5" s="1"/>
  <c r="N1291" i="5"/>
  <c r="N1292" i="5"/>
  <c r="N1293" i="5"/>
  <c r="Q1293" i="5" s="1"/>
  <c r="N1294" i="5"/>
  <c r="N1295" i="5"/>
  <c r="N1296" i="5"/>
  <c r="N1297" i="5"/>
  <c r="N1298" i="5"/>
  <c r="N1299" i="5"/>
  <c r="Q1299" i="5" s="1"/>
  <c r="N1300" i="5"/>
  <c r="N1301" i="5"/>
  <c r="N1302" i="5"/>
  <c r="N1303" i="5"/>
  <c r="N1304" i="5"/>
  <c r="N1305" i="5"/>
  <c r="Q1305" i="5" s="1"/>
  <c r="N1306" i="5"/>
  <c r="N1307" i="5"/>
  <c r="N1308" i="5"/>
  <c r="N1309" i="5"/>
  <c r="P1309" i="5" s="1"/>
  <c r="N1310" i="5"/>
  <c r="P1310" i="5" s="1"/>
  <c r="N1311" i="5"/>
  <c r="P1311" i="5" s="1"/>
  <c r="N1312" i="5"/>
  <c r="Q1312" i="5" s="1"/>
  <c r="N1313" i="5"/>
  <c r="N1314" i="5"/>
  <c r="N1315" i="5"/>
  <c r="Q1315" i="5" s="1"/>
  <c r="N1316" i="5"/>
  <c r="N1317" i="5"/>
  <c r="N1318" i="5"/>
  <c r="N1319" i="5"/>
  <c r="N1320" i="5"/>
  <c r="N1321" i="5"/>
  <c r="Q1321" i="5" s="1"/>
  <c r="N1322" i="5"/>
  <c r="N1323" i="5"/>
  <c r="N1324" i="5"/>
  <c r="N1325" i="5"/>
  <c r="N1326" i="5"/>
  <c r="Q1326" i="5" s="1"/>
  <c r="N1327" i="5"/>
  <c r="N1328" i="5"/>
  <c r="N1329" i="5"/>
  <c r="N1330" i="5"/>
  <c r="N1331" i="5"/>
  <c r="Q1331" i="5" s="1"/>
  <c r="N1332" i="5"/>
  <c r="N1333" i="5"/>
  <c r="N1334" i="5"/>
  <c r="N1335" i="5"/>
  <c r="N1336" i="5"/>
  <c r="N1337" i="5"/>
  <c r="P1337" i="5" s="1"/>
  <c r="N1338" i="5"/>
  <c r="N1339" i="5"/>
  <c r="N1340" i="5"/>
  <c r="N1341" i="5"/>
  <c r="N1342" i="5"/>
  <c r="N1343" i="5"/>
  <c r="N1344" i="5"/>
  <c r="N1345" i="5"/>
  <c r="N1346" i="5"/>
  <c r="N1347" i="5"/>
  <c r="Q1347" i="5" s="1"/>
  <c r="N1348" i="5"/>
  <c r="N1349" i="5"/>
  <c r="N1350" i="5"/>
  <c r="N1351" i="5"/>
  <c r="N1352" i="5"/>
  <c r="N1353" i="5"/>
  <c r="P1353" i="5" s="1"/>
  <c r="N1354" i="5"/>
  <c r="N1355" i="5"/>
  <c r="N1356" i="5"/>
  <c r="N1357" i="5"/>
  <c r="P1357" i="5" s="1"/>
  <c r="N1358" i="5"/>
  <c r="N1359" i="5"/>
  <c r="N1360" i="5"/>
  <c r="N1361" i="5"/>
  <c r="N1362" i="5"/>
  <c r="N1363" i="5"/>
  <c r="Q1363" i="5" s="1"/>
  <c r="N1364" i="5"/>
  <c r="N1365" i="5"/>
  <c r="N1366" i="5"/>
  <c r="N1367" i="5"/>
  <c r="N1368" i="5"/>
  <c r="N1369" i="5"/>
  <c r="N1370" i="5"/>
  <c r="N1371" i="5"/>
  <c r="N1372" i="5"/>
  <c r="N1373" i="5"/>
  <c r="N1374" i="5"/>
  <c r="P1374" i="5" s="1"/>
  <c r="N1375" i="5"/>
  <c r="N1376" i="5"/>
  <c r="N1377" i="5"/>
  <c r="N1378" i="5"/>
  <c r="Q1378" i="5" s="1"/>
  <c r="N1379" i="5"/>
  <c r="Q1379" i="5" s="1"/>
  <c r="N1380" i="5"/>
  <c r="N1381" i="5"/>
  <c r="N1382" i="5"/>
  <c r="N1383" i="5"/>
  <c r="N1384" i="5"/>
  <c r="N1385" i="5"/>
  <c r="Q1385" i="5" s="1"/>
  <c r="N1386" i="5"/>
  <c r="N1387" i="5"/>
  <c r="N1388" i="5"/>
  <c r="N1389" i="5"/>
  <c r="Q1389" i="5" s="1"/>
  <c r="N1390" i="5"/>
  <c r="P1390" i="5" s="1"/>
  <c r="N1391" i="5"/>
  <c r="N1392" i="5"/>
  <c r="Q1392" i="5" s="1"/>
  <c r="N1393" i="5"/>
  <c r="N1394" i="5"/>
  <c r="P1394" i="5" s="1"/>
  <c r="N1395" i="5"/>
  <c r="Q1395" i="5" s="1"/>
  <c r="N1396" i="5"/>
  <c r="N1397" i="5"/>
  <c r="N1398" i="5"/>
  <c r="N1399" i="5"/>
  <c r="N1400" i="5"/>
  <c r="N1401" i="5"/>
  <c r="Q1401" i="5" s="1"/>
  <c r="N1402" i="5"/>
  <c r="Q1402" i="5" s="1"/>
  <c r="N1403" i="5"/>
  <c r="N1404" i="5"/>
  <c r="N1405" i="5"/>
  <c r="N1406" i="5"/>
  <c r="N1407" i="5"/>
  <c r="P1407" i="5" s="1"/>
  <c r="N1408" i="5"/>
  <c r="N1409" i="5"/>
  <c r="Q1409" i="5" s="1"/>
  <c r="N1410" i="5"/>
  <c r="N1411" i="5"/>
  <c r="Q1411" i="5" s="1"/>
  <c r="N1412" i="5"/>
  <c r="N1413" i="5"/>
  <c r="N1414" i="5"/>
  <c r="N1415" i="5"/>
  <c r="N1416" i="5"/>
  <c r="N1417" i="5"/>
  <c r="P1417" i="5" s="1"/>
  <c r="N1418" i="5"/>
  <c r="N1419" i="5"/>
  <c r="N1420" i="5"/>
  <c r="N1421" i="5"/>
  <c r="N1422" i="5"/>
  <c r="Q1422" i="5" s="1"/>
  <c r="N1423" i="5"/>
  <c r="N1424" i="5"/>
  <c r="N1425" i="5"/>
  <c r="N1426" i="5"/>
  <c r="P1426" i="5" s="1"/>
  <c r="N1427" i="5"/>
  <c r="Q1427" i="5" s="1"/>
  <c r="N1428" i="5"/>
  <c r="N1429" i="5"/>
  <c r="N1430" i="5"/>
  <c r="N1431" i="5"/>
  <c r="N1432" i="5"/>
  <c r="N1433" i="5"/>
  <c r="P1433" i="5" s="1"/>
  <c r="N1434" i="5"/>
  <c r="P1434" i="5" s="1"/>
  <c r="N1435" i="5"/>
  <c r="N1436" i="5"/>
  <c r="N1437" i="5"/>
  <c r="Q1437" i="5" s="1"/>
  <c r="N1438" i="5"/>
  <c r="P1438" i="5" s="1"/>
  <c r="N1439" i="5"/>
  <c r="Q1439" i="5" s="1"/>
  <c r="N1440" i="5"/>
  <c r="N1441" i="5"/>
  <c r="P1441" i="5" s="1"/>
  <c r="N1442" i="5"/>
  <c r="P1442" i="5" s="1"/>
  <c r="N1443" i="5"/>
  <c r="Q1443" i="5" s="1"/>
  <c r="N1444" i="5"/>
  <c r="N1445" i="5"/>
  <c r="N1446" i="5"/>
  <c r="N1447" i="5"/>
  <c r="N1448" i="5"/>
  <c r="N1449" i="5"/>
  <c r="N1450" i="5"/>
  <c r="N1451" i="5"/>
  <c r="N1452" i="5"/>
  <c r="N1453" i="5"/>
  <c r="Q1453" i="5" s="1"/>
  <c r="N1454" i="5"/>
  <c r="Q1454" i="5" s="1"/>
  <c r="N1455" i="5"/>
  <c r="Q1455" i="5" s="1"/>
  <c r="N1456" i="5"/>
  <c r="N1457" i="5"/>
  <c r="P1457" i="5" s="1"/>
  <c r="N1458" i="5"/>
  <c r="N1459" i="5"/>
  <c r="N1460" i="5"/>
  <c r="N1461" i="5"/>
  <c r="N1462" i="5"/>
  <c r="N1463" i="5"/>
  <c r="N1464" i="5"/>
  <c r="N1465" i="5"/>
  <c r="Q1465" i="5" s="1"/>
  <c r="N1466" i="5"/>
  <c r="N1467" i="5"/>
  <c r="N1468" i="5"/>
  <c r="P1468" i="5" s="1"/>
  <c r="N1469" i="5"/>
  <c r="P1469" i="5" s="1"/>
  <c r="N1470" i="5"/>
  <c r="N1471" i="5"/>
  <c r="Q1471" i="5" s="1"/>
  <c r="N1472" i="5"/>
  <c r="N1473" i="5"/>
  <c r="N1474" i="5"/>
  <c r="P1474" i="5" s="1"/>
  <c r="N1475" i="5"/>
  <c r="N1476" i="5"/>
  <c r="N1477" i="5"/>
  <c r="N1478" i="5"/>
  <c r="N1479" i="5"/>
  <c r="N1480" i="5"/>
  <c r="N1481" i="5"/>
  <c r="P1481" i="5" s="1"/>
  <c r="N1482" i="5"/>
  <c r="N1483" i="5"/>
  <c r="N1484" i="5"/>
  <c r="N1485" i="5"/>
  <c r="P1485" i="5" s="1"/>
  <c r="N1486" i="5"/>
  <c r="Q1486" i="5" s="1"/>
  <c r="N1487" i="5"/>
  <c r="N1488" i="5"/>
  <c r="N1489" i="5"/>
  <c r="N1490" i="5"/>
  <c r="N1491" i="5"/>
  <c r="Q1491" i="5" s="1"/>
  <c r="N1492" i="5"/>
  <c r="N1493" i="5"/>
  <c r="N1494" i="5"/>
  <c r="N1495" i="5"/>
  <c r="Q1495" i="5" s="1"/>
  <c r="N1496" i="5"/>
  <c r="N1497" i="5"/>
  <c r="P1497" i="5" s="1"/>
  <c r="N1498" i="5"/>
  <c r="Q1498" i="5" s="1"/>
  <c r="N1499" i="5"/>
  <c r="N1500" i="5"/>
  <c r="N1501" i="5"/>
  <c r="Q1501" i="5" s="1"/>
  <c r="N1502" i="5"/>
  <c r="Q1502" i="5" s="1"/>
  <c r="N1503" i="5"/>
  <c r="N1504" i="5"/>
  <c r="Q1504" i="5" s="1"/>
  <c r="N1505" i="5"/>
  <c r="N1506" i="5"/>
  <c r="N1507" i="5"/>
  <c r="N1508" i="5"/>
  <c r="Q1508" i="5" s="1"/>
  <c r="N1509" i="5"/>
  <c r="N1510" i="5"/>
  <c r="N1511" i="5"/>
  <c r="N1512" i="5"/>
  <c r="N1513" i="5"/>
  <c r="N1514" i="5"/>
  <c r="N1515" i="5"/>
  <c r="N1516" i="5"/>
  <c r="N1517" i="5"/>
  <c r="N1518" i="5"/>
  <c r="P1518" i="5" s="1"/>
  <c r="N1519" i="5"/>
  <c r="N1520" i="5"/>
  <c r="N1521" i="5"/>
  <c r="Q1521" i="5" s="1"/>
  <c r="N1522" i="5"/>
  <c r="N1523" i="5"/>
  <c r="Q1523" i="5" s="1"/>
  <c r="N1524" i="5"/>
  <c r="N1525" i="5"/>
  <c r="Q1525" i="5" s="1"/>
  <c r="N1526" i="5"/>
  <c r="N1527" i="5"/>
  <c r="Q1527" i="5" s="1"/>
  <c r="N1528" i="5"/>
  <c r="N1529" i="5"/>
  <c r="Q1529" i="5" s="1"/>
  <c r="N1530" i="5"/>
  <c r="N1531" i="5"/>
  <c r="N1532" i="5"/>
  <c r="N1533" i="5"/>
  <c r="P1533" i="5" s="1"/>
  <c r="N1534" i="5"/>
  <c r="N1535" i="5"/>
  <c r="N1536" i="5"/>
  <c r="P1536" i="5" s="1"/>
  <c r="N1537" i="5"/>
  <c r="N1538" i="5"/>
  <c r="P1538" i="5" s="1"/>
  <c r="N1539" i="5"/>
  <c r="Q1539" i="5" s="1"/>
  <c r="N1540" i="5"/>
  <c r="N1541" i="5"/>
  <c r="N1542" i="5"/>
  <c r="N1543" i="5"/>
  <c r="N1544" i="5"/>
  <c r="N1545" i="5"/>
  <c r="N1546" i="5"/>
  <c r="N1547" i="5"/>
  <c r="Q1547" i="5" s="1"/>
  <c r="N1548" i="5"/>
  <c r="N1549" i="5"/>
  <c r="N1550" i="5"/>
  <c r="N1551" i="5"/>
  <c r="Q1551" i="5" s="1"/>
  <c r="N1552" i="5"/>
  <c r="N1553" i="5"/>
  <c r="N1554" i="5"/>
  <c r="N1555" i="5"/>
  <c r="N1556" i="5"/>
  <c r="N1557" i="5"/>
  <c r="N1558" i="5"/>
  <c r="N1559" i="5"/>
  <c r="N1560" i="5"/>
  <c r="N1561" i="5"/>
  <c r="Q1561" i="5" s="1"/>
  <c r="N1562" i="5"/>
  <c r="N1563" i="5"/>
  <c r="N1564" i="5"/>
  <c r="N1565" i="5"/>
  <c r="P1565" i="5" s="1"/>
  <c r="N1566" i="5"/>
  <c r="N1567" i="5"/>
  <c r="N1568" i="5"/>
  <c r="Q1568" i="5" s="1"/>
  <c r="N1569" i="5"/>
  <c r="N1570" i="5"/>
  <c r="Q1570" i="5" s="1"/>
  <c r="N1571" i="5"/>
  <c r="N1572" i="5"/>
  <c r="N1573" i="5"/>
  <c r="N1574" i="5"/>
  <c r="N1575" i="5"/>
  <c r="N1576" i="5"/>
  <c r="N1577" i="5"/>
  <c r="P1577" i="5" s="1"/>
  <c r="N1578" i="5"/>
  <c r="N1579" i="5"/>
  <c r="N1580" i="5"/>
  <c r="N1581" i="5"/>
  <c r="N1582" i="5"/>
  <c r="Q1582" i="5" s="1"/>
  <c r="N1583" i="5"/>
  <c r="P1583" i="5" s="1"/>
  <c r="N1584" i="5"/>
  <c r="N1585" i="5"/>
  <c r="P1585" i="5" s="1"/>
  <c r="N1586" i="5"/>
  <c r="N1587" i="5"/>
  <c r="N1588" i="5"/>
  <c r="N1589" i="5"/>
  <c r="N1590" i="5"/>
  <c r="N1591" i="5"/>
  <c r="N1592" i="5"/>
  <c r="N1593" i="5"/>
  <c r="Q1593" i="5" s="1"/>
  <c r="N1594" i="5"/>
  <c r="Q1594" i="5" s="1"/>
  <c r="N1595" i="5"/>
  <c r="N1596" i="5"/>
  <c r="P1596" i="5" s="1"/>
  <c r="N1597" i="5"/>
  <c r="N1598" i="5"/>
  <c r="N1599" i="5"/>
  <c r="N1600" i="5"/>
  <c r="Q1600" i="5" s="1"/>
  <c r="N1601" i="5"/>
  <c r="Q1601" i="5" s="1"/>
  <c r="N1602" i="5"/>
  <c r="P1602" i="5" s="1"/>
  <c r="N1603" i="5"/>
  <c r="N1604" i="5"/>
  <c r="N1605" i="5"/>
  <c r="N1606" i="5"/>
  <c r="N1607" i="5"/>
  <c r="N1608" i="5"/>
  <c r="N1609" i="5"/>
  <c r="P1609" i="5" s="1"/>
  <c r="N1610" i="5"/>
  <c r="N1611" i="5"/>
  <c r="N1612" i="5"/>
  <c r="N1613" i="5"/>
  <c r="N1614" i="5"/>
  <c r="N1615" i="5"/>
  <c r="P1615" i="5" s="1"/>
  <c r="N1616" i="5"/>
  <c r="Q1616" i="5" s="1"/>
  <c r="N1617" i="5"/>
  <c r="N1618" i="5"/>
  <c r="P1618" i="5" s="1"/>
  <c r="N1619" i="5"/>
  <c r="Q1619" i="5" s="1"/>
  <c r="N1620" i="5"/>
  <c r="N1621" i="5"/>
  <c r="N1622" i="5"/>
  <c r="N1623" i="5"/>
  <c r="N1624" i="5"/>
  <c r="N1625" i="5"/>
  <c r="Q1625" i="5" s="1"/>
  <c r="N1626" i="5"/>
  <c r="Q1626" i="5" s="1"/>
  <c r="N1627" i="5"/>
  <c r="Q1627" i="5" s="1"/>
  <c r="N1628" i="5"/>
  <c r="Q1628" i="5" s="1"/>
  <c r="N1629" i="5"/>
  <c r="Q1629" i="5" s="1"/>
  <c r="N1630" i="5"/>
  <c r="N1631" i="5"/>
  <c r="N1632" i="5"/>
  <c r="N1633" i="5"/>
  <c r="Q1633" i="5" s="1"/>
  <c r="N1634" i="5"/>
  <c r="P1634" i="5" s="1"/>
  <c r="N1635" i="5"/>
  <c r="Q1635" i="5" s="1"/>
  <c r="N1636" i="5"/>
  <c r="N1637" i="5"/>
  <c r="N1638" i="5"/>
  <c r="Q1638" i="5" s="1"/>
  <c r="N1639" i="5"/>
  <c r="N1640" i="5"/>
  <c r="N1641" i="5"/>
  <c r="N1642" i="5"/>
  <c r="N1643" i="5"/>
  <c r="N1644" i="5"/>
  <c r="N1645" i="5"/>
  <c r="Q1645" i="5" s="1"/>
  <c r="N1646" i="5"/>
  <c r="Q1646" i="5" s="1"/>
  <c r="N1647" i="5"/>
  <c r="N1648" i="5"/>
  <c r="N1649" i="5"/>
  <c r="P1649" i="5" s="1"/>
  <c r="N1650" i="5"/>
  <c r="P1650" i="5" s="1"/>
  <c r="N1651" i="5"/>
  <c r="N1652" i="5"/>
  <c r="N1653" i="5"/>
  <c r="N1654" i="5"/>
  <c r="N1655" i="5"/>
  <c r="N1656" i="5"/>
  <c r="N1657" i="5"/>
  <c r="P1657" i="5" s="1"/>
  <c r="N1658" i="5"/>
  <c r="N1659" i="5"/>
  <c r="N1660" i="5"/>
  <c r="N1661" i="5"/>
  <c r="Q1661" i="5" s="1"/>
  <c r="N1662" i="5"/>
  <c r="N1663" i="5"/>
  <c r="N1664" i="5"/>
  <c r="N1665" i="5"/>
  <c r="N1666" i="5"/>
  <c r="N1667" i="5"/>
  <c r="Q1667" i="5" s="1"/>
  <c r="N1668" i="5"/>
  <c r="N1669" i="5"/>
  <c r="N1670" i="5"/>
  <c r="N1671" i="5"/>
  <c r="N1672" i="5"/>
  <c r="N1673" i="5"/>
  <c r="N1674" i="5"/>
  <c r="N1675" i="5"/>
  <c r="N1676" i="5"/>
  <c r="N1677" i="5"/>
  <c r="Q1677" i="5" s="1"/>
  <c r="N1678" i="5"/>
  <c r="N1679" i="5"/>
  <c r="N1680" i="5"/>
  <c r="N1681" i="5"/>
  <c r="N1682" i="5"/>
  <c r="P1682" i="5" s="1"/>
  <c r="N1683" i="5"/>
  <c r="Q1683" i="5" s="1"/>
  <c r="N1684" i="5"/>
  <c r="N1685" i="5"/>
  <c r="N1686" i="5"/>
  <c r="N1687" i="5"/>
  <c r="N1688" i="5"/>
  <c r="N1689" i="5"/>
  <c r="Q1689" i="5" s="1"/>
  <c r="N1690" i="5"/>
  <c r="N1691" i="5"/>
  <c r="N1692" i="5"/>
  <c r="N1693" i="5"/>
  <c r="Q1693" i="5" s="1"/>
  <c r="N1694" i="5"/>
  <c r="N1695" i="5"/>
  <c r="N1696" i="5"/>
  <c r="N1697" i="5"/>
  <c r="Q1697" i="5" s="1"/>
  <c r="N1698" i="5"/>
  <c r="Q1698" i="5" s="1"/>
  <c r="N1699" i="5"/>
  <c r="N1700" i="5"/>
  <c r="N1701" i="5"/>
  <c r="N1702" i="5"/>
  <c r="N1703" i="5"/>
  <c r="N1704" i="5"/>
  <c r="N1705" i="5"/>
  <c r="Q1705" i="5" s="1"/>
  <c r="N1706" i="5"/>
  <c r="Q1706" i="5" s="1"/>
  <c r="N1707" i="5"/>
  <c r="N1708" i="5"/>
  <c r="P1708" i="5" s="1"/>
  <c r="N1709" i="5"/>
  <c r="Q1709" i="5" s="1"/>
  <c r="N1710" i="5"/>
  <c r="Q1710" i="5" s="1"/>
  <c r="N1711" i="5"/>
  <c r="N1712" i="5"/>
  <c r="P1712" i="5" s="1"/>
  <c r="N1713" i="5"/>
  <c r="N1714" i="5"/>
  <c r="N1715" i="5"/>
  <c r="Q1715" i="5" s="1"/>
  <c r="N1716" i="5"/>
  <c r="N1717" i="5"/>
  <c r="N1718" i="5"/>
  <c r="N1719" i="5"/>
  <c r="N1720" i="5"/>
  <c r="N1721" i="5"/>
  <c r="Q1721" i="5" s="1"/>
  <c r="N1722" i="5"/>
  <c r="N1723" i="5"/>
  <c r="N1724" i="5"/>
  <c r="Q1724" i="5" s="1"/>
  <c r="N1725" i="5"/>
  <c r="N1726" i="5"/>
  <c r="Q1726" i="5" s="1"/>
  <c r="N1727" i="5"/>
  <c r="N1728" i="5"/>
  <c r="N1729" i="5"/>
  <c r="N1730" i="5"/>
  <c r="Q1730" i="5" s="1"/>
  <c r="N1731" i="5"/>
  <c r="Q1731" i="5" s="1"/>
  <c r="N1732" i="5"/>
  <c r="N1733" i="5"/>
  <c r="N1734" i="5"/>
  <c r="N1735" i="5"/>
  <c r="N1736" i="5"/>
  <c r="N1737" i="5"/>
  <c r="N1738" i="5"/>
  <c r="N1739" i="5"/>
  <c r="N1740" i="5"/>
  <c r="N1741" i="5"/>
  <c r="Q1741" i="5" s="1"/>
  <c r="N1742" i="5"/>
  <c r="N1743" i="5"/>
  <c r="N1744" i="5"/>
  <c r="N1745" i="5"/>
  <c r="N1746" i="5"/>
  <c r="N1747" i="5"/>
  <c r="Q1747" i="5" s="1"/>
  <c r="N1748" i="5"/>
  <c r="N1749" i="5"/>
  <c r="N1750" i="5"/>
  <c r="N1751" i="5"/>
  <c r="N1752" i="5"/>
  <c r="N1753" i="5"/>
  <c r="N1754" i="5"/>
  <c r="N1755" i="5"/>
  <c r="N1756" i="5"/>
  <c r="N1757" i="5"/>
  <c r="P1757" i="5" s="1"/>
  <c r="N1758" i="5"/>
  <c r="Q1758" i="5" s="1"/>
  <c r="N1759" i="5"/>
  <c r="Q1759" i="5" s="1"/>
  <c r="N1760" i="5"/>
  <c r="N1761" i="5"/>
  <c r="N1762" i="5"/>
  <c r="N1763" i="5"/>
  <c r="N1764" i="5"/>
  <c r="N1765" i="5"/>
  <c r="N1766" i="5"/>
  <c r="N1767" i="5"/>
  <c r="N1768" i="5"/>
  <c r="N1769" i="5"/>
  <c r="N1770" i="5"/>
  <c r="N1771" i="5"/>
  <c r="N1772" i="5"/>
  <c r="N1773" i="5"/>
  <c r="P1773" i="5" s="1"/>
  <c r="N1774" i="5"/>
  <c r="P1774" i="5" s="1"/>
  <c r="N1775" i="5"/>
  <c r="P1775" i="5" s="1"/>
  <c r="N1776" i="5"/>
  <c r="N1777" i="5"/>
  <c r="N1778" i="5"/>
  <c r="N1779" i="5"/>
  <c r="N1780" i="5"/>
  <c r="N1781" i="5"/>
  <c r="N1782" i="5"/>
  <c r="N1783" i="5"/>
  <c r="N1784" i="5"/>
  <c r="N1785" i="5"/>
  <c r="Q1785" i="5" s="1"/>
  <c r="N1786" i="5"/>
  <c r="N1787" i="5"/>
  <c r="N1788" i="5"/>
  <c r="N1789" i="5"/>
  <c r="N1790" i="5"/>
  <c r="P1790" i="5" s="1"/>
  <c r="N1791" i="5"/>
  <c r="N1792" i="5"/>
  <c r="N1793" i="5"/>
  <c r="N1794" i="5"/>
  <c r="N1795" i="5"/>
  <c r="Q1795" i="5" s="1"/>
  <c r="N1796" i="5"/>
  <c r="N1797" i="5"/>
  <c r="N1798" i="5"/>
  <c r="N1799" i="5"/>
  <c r="N1800" i="5"/>
  <c r="N1801" i="5"/>
  <c r="N1802" i="5"/>
  <c r="N1803" i="5"/>
  <c r="N1804" i="5"/>
  <c r="Q1804" i="5" s="1"/>
  <c r="N1805" i="5"/>
  <c r="P1805" i="5" s="1"/>
  <c r="N1806" i="5"/>
  <c r="Q1806" i="5" s="1"/>
  <c r="N1807" i="5"/>
  <c r="N1808" i="5"/>
  <c r="N1809" i="5"/>
  <c r="N1810" i="5"/>
  <c r="P1810" i="5" s="1"/>
  <c r="N1811" i="5"/>
  <c r="Q1811" i="5" s="1"/>
  <c r="N1812" i="5"/>
  <c r="N1813" i="5"/>
  <c r="N1814" i="5"/>
  <c r="N1815" i="5"/>
  <c r="N1816" i="5"/>
  <c r="N1817" i="5"/>
  <c r="P1817" i="5" s="1"/>
  <c r="N1818" i="5"/>
  <c r="N1819" i="5"/>
  <c r="N1820" i="5"/>
  <c r="N1821" i="5"/>
  <c r="N1822" i="5"/>
  <c r="N1823" i="5"/>
  <c r="N1824" i="5"/>
  <c r="N1825" i="5"/>
  <c r="N1826" i="5"/>
  <c r="Q1826" i="5" s="1"/>
  <c r="N1827" i="5"/>
  <c r="Q1827" i="5" s="1"/>
  <c r="N1828" i="5"/>
  <c r="N1829" i="5"/>
  <c r="Q1829" i="5" s="1"/>
  <c r="N1830" i="5"/>
  <c r="N1831" i="5"/>
  <c r="N1832" i="5"/>
  <c r="N1833" i="5"/>
  <c r="P1833" i="5" s="1"/>
  <c r="N1834" i="5"/>
  <c r="N1835" i="5"/>
  <c r="N1836" i="5"/>
  <c r="N1837" i="5"/>
  <c r="Q1837" i="5" s="1"/>
  <c r="N1838" i="5"/>
  <c r="N1839" i="5"/>
  <c r="N1840" i="5"/>
  <c r="N1841" i="5"/>
  <c r="N1842" i="5"/>
  <c r="P1842" i="5" s="1"/>
  <c r="N1843" i="5"/>
  <c r="Q1843" i="5" s="1"/>
  <c r="N1844" i="5"/>
  <c r="Q1844" i="5" s="1"/>
  <c r="N1845" i="5"/>
  <c r="N1846" i="5"/>
  <c r="N1847" i="5"/>
  <c r="N1848" i="5"/>
  <c r="N1849" i="5"/>
  <c r="Q1849" i="5" s="1"/>
  <c r="N1850" i="5"/>
  <c r="N1851" i="5"/>
  <c r="N1852" i="5"/>
  <c r="Q1852" i="5" s="1"/>
  <c r="N1853" i="5"/>
  <c r="Q1853" i="5" s="1"/>
  <c r="N1854" i="5"/>
  <c r="N1855" i="5"/>
  <c r="N1856" i="5"/>
  <c r="P1856" i="5" s="1"/>
  <c r="N1857" i="5"/>
  <c r="N1858" i="5"/>
  <c r="Q1858" i="5" s="1"/>
  <c r="N1859" i="5"/>
  <c r="Q1859" i="5" s="1"/>
  <c r="N1860" i="5"/>
  <c r="N1861" i="5"/>
  <c r="N1862" i="5"/>
  <c r="N1863" i="5"/>
  <c r="N1864" i="5"/>
  <c r="N1865" i="5"/>
  <c r="N1866" i="5"/>
  <c r="Q1866" i="5" s="1"/>
  <c r="N1867" i="5"/>
  <c r="N1868" i="5"/>
  <c r="N1869" i="5"/>
  <c r="P1869" i="5" s="1"/>
  <c r="N1870" i="5"/>
  <c r="P1870" i="5" s="1"/>
  <c r="N1871" i="5"/>
  <c r="N1872" i="5"/>
  <c r="N1873" i="5"/>
  <c r="N1874" i="5"/>
  <c r="N1875" i="5"/>
  <c r="P1875" i="5" s="1"/>
  <c r="N1876" i="5"/>
  <c r="N1877" i="5"/>
  <c r="N1878" i="5"/>
  <c r="N1879" i="5"/>
  <c r="N1880" i="5"/>
  <c r="N1881" i="5"/>
  <c r="Q1881" i="5" s="1"/>
  <c r="N1882" i="5"/>
  <c r="N1883" i="5"/>
  <c r="N1884" i="5"/>
  <c r="N1885" i="5"/>
  <c r="N1886" i="5"/>
  <c r="Q1886" i="5" s="1"/>
  <c r="N1887" i="5"/>
  <c r="N1888" i="5"/>
  <c r="N1889" i="5"/>
  <c r="N1890" i="5"/>
  <c r="P1890" i="5" s="1"/>
  <c r="N1891" i="5"/>
  <c r="Q1891" i="5" s="1"/>
  <c r="N1892" i="5"/>
  <c r="Q1892" i="5" s="1"/>
  <c r="N1893" i="5"/>
  <c r="N1894" i="5"/>
  <c r="N1895" i="5"/>
  <c r="N1896" i="5"/>
  <c r="N1897" i="5"/>
  <c r="Q1897" i="5" s="1"/>
  <c r="N1898" i="5"/>
  <c r="Q1898" i="5" s="1"/>
  <c r="N1899" i="5"/>
  <c r="N1900" i="5"/>
  <c r="N1901" i="5"/>
  <c r="P1901" i="5" s="1"/>
  <c r="N1902" i="5"/>
  <c r="P1902" i="5" s="1"/>
  <c r="N1903" i="5"/>
  <c r="N1904" i="5"/>
  <c r="N1905" i="5"/>
  <c r="Q1905" i="5" s="1"/>
  <c r="N1906" i="5"/>
  <c r="N1907" i="5"/>
  <c r="N1908" i="5"/>
  <c r="N1909" i="5"/>
  <c r="N1910" i="5"/>
  <c r="N1911" i="5"/>
  <c r="N1912" i="5"/>
  <c r="N1913" i="5"/>
  <c r="N1914" i="5"/>
  <c r="N1915" i="5"/>
  <c r="N1916" i="5"/>
  <c r="N1917" i="5"/>
  <c r="N1918" i="5"/>
  <c r="N1919" i="5"/>
  <c r="P1919" i="5" s="1"/>
  <c r="N1920" i="5"/>
  <c r="N1921" i="5"/>
  <c r="N1922" i="5"/>
  <c r="Q1922" i="5" s="1"/>
  <c r="N1923" i="5"/>
  <c r="N1924" i="5"/>
  <c r="N1925" i="5"/>
  <c r="N1926" i="5"/>
  <c r="N1927" i="5"/>
  <c r="N1928" i="5"/>
  <c r="N1929" i="5"/>
  <c r="N1930" i="5"/>
  <c r="N1931" i="5"/>
  <c r="N1932" i="5"/>
  <c r="N1933" i="5"/>
  <c r="N1934" i="5"/>
  <c r="N1935" i="5"/>
  <c r="N1936" i="5"/>
  <c r="N1937" i="5"/>
  <c r="N1938" i="5"/>
  <c r="N1939" i="5"/>
  <c r="P1939" i="5" s="1"/>
  <c r="N1940" i="5"/>
  <c r="N1941" i="5"/>
  <c r="N1942" i="5"/>
  <c r="N1943" i="5"/>
  <c r="N1944" i="5"/>
  <c r="N1945" i="5"/>
  <c r="N1946" i="5"/>
  <c r="N1947" i="5"/>
  <c r="Q1947" i="5" s="1"/>
  <c r="N1948" i="5"/>
  <c r="N1949" i="5"/>
  <c r="Q1949" i="5" s="1"/>
  <c r="N1950" i="5"/>
  <c r="Q1950" i="5" s="1"/>
  <c r="N1951" i="5"/>
  <c r="N1952" i="5"/>
  <c r="N1953" i="5"/>
  <c r="N1954" i="5"/>
  <c r="Q1954" i="5" s="1"/>
  <c r="N1955" i="5"/>
  <c r="N1956" i="5"/>
  <c r="N1957" i="5"/>
  <c r="N1958" i="5"/>
  <c r="N1959" i="5"/>
  <c r="N1960" i="5"/>
  <c r="N1961" i="5"/>
  <c r="P1961" i="5" s="1"/>
  <c r="N1962" i="5"/>
  <c r="Q1962" i="5" s="1"/>
  <c r="N1963" i="5"/>
  <c r="N1964" i="5"/>
  <c r="N1965" i="5"/>
  <c r="Q1965" i="5" s="1"/>
  <c r="N1966" i="5"/>
  <c r="Q1966" i="5" s="1"/>
  <c r="N1967" i="5"/>
  <c r="N1968" i="5"/>
  <c r="N1969" i="5"/>
  <c r="N1970" i="5"/>
  <c r="N1971" i="5"/>
  <c r="N1972" i="5"/>
  <c r="N1973" i="5"/>
  <c r="N1974" i="5"/>
  <c r="N1975" i="5"/>
  <c r="N1976" i="5"/>
  <c r="N1977" i="5"/>
  <c r="Q1977" i="5" s="1"/>
  <c r="N1978" i="5"/>
  <c r="N1979" i="5"/>
  <c r="N1980" i="5"/>
  <c r="N1981" i="5"/>
  <c r="P1981" i="5" s="1"/>
  <c r="N1982" i="5"/>
  <c r="Q1982" i="5" s="1"/>
  <c r="N1983" i="5"/>
  <c r="N1984" i="5"/>
  <c r="N1985" i="5"/>
  <c r="N1986" i="5"/>
  <c r="Q1986" i="5" s="1"/>
  <c r="N1987" i="5"/>
  <c r="P1987" i="5" s="1"/>
  <c r="N1988" i="5"/>
  <c r="N1989" i="5"/>
  <c r="N1990" i="5"/>
  <c r="N1991" i="5"/>
  <c r="N1992" i="5"/>
  <c r="N1993" i="5"/>
  <c r="N1994" i="5"/>
  <c r="N1995" i="5"/>
  <c r="N1996" i="5"/>
  <c r="N1997" i="5"/>
  <c r="N1998" i="5"/>
  <c r="P1998" i="5" s="1"/>
  <c r="N1999" i="5"/>
  <c r="N2000" i="5"/>
  <c r="N2001" i="5"/>
  <c r="N2002" i="5"/>
  <c r="N2003" i="5"/>
  <c r="N2004" i="5"/>
  <c r="N2005" i="5"/>
  <c r="N2006" i="5"/>
  <c r="P2006" i="5" s="1"/>
  <c r="N2007" i="5"/>
  <c r="N2008" i="5"/>
  <c r="N2009" i="5"/>
  <c r="P2009" i="5" s="1"/>
  <c r="N2010" i="5"/>
  <c r="N2011" i="5"/>
  <c r="N2012" i="5"/>
  <c r="N2013" i="5"/>
  <c r="Q2013" i="5" s="1"/>
  <c r="N2014" i="5"/>
  <c r="N2015" i="5"/>
  <c r="N2016" i="5"/>
  <c r="N2017" i="5"/>
  <c r="N2018" i="5"/>
  <c r="N2019" i="5"/>
  <c r="N2020" i="5"/>
  <c r="N2021" i="5"/>
  <c r="N2022" i="5"/>
  <c r="N2023" i="5"/>
  <c r="N2024" i="5"/>
  <c r="N2025" i="5"/>
  <c r="N2026" i="5"/>
  <c r="N2027" i="5"/>
  <c r="N2028" i="5"/>
  <c r="P2028" i="5" s="1"/>
  <c r="N2029" i="5"/>
  <c r="Q2029" i="5" s="1"/>
  <c r="N2030" i="5"/>
  <c r="N2031" i="5"/>
  <c r="N2032" i="5"/>
  <c r="N2033" i="5"/>
  <c r="P2033" i="5" s="1"/>
  <c r="N2034" i="5"/>
  <c r="N2035" i="5"/>
  <c r="P2035" i="5" s="1"/>
  <c r="N2036" i="5"/>
  <c r="Q2036" i="5" s="1"/>
  <c r="N2037" i="5"/>
  <c r="N2038" i="5"/>
  <c r="N2039" i="5"/>
  <c r="N2040" i="5"/>
  <c r="N2041" i="5"/>
  <c r="P2041" i="5" s="1"/>
  <c r="N2042" i="5"/>
  <c r="N2043" i="5"/>
  <c r="N2044" i="5"/>
  <c r="N2045" i="5"/>
  <c r="P2045" i="5" s="1"/>
  <c r="N2046" i="5"/>
  <c r="Q2046" i="5" s="1"/>
  <c r="N2047" i="5"/>
  <c r="N2048" i="5"/>
  <c r="P2048" i="5" s="1"/>
  <c r="N2049" i="5"/>
  <c r="N2050" i="5"/>
  <c r="P2050" i="5" s="1"/>
  <c r="N2051" i="5"/>
  <c r="N2052" i="5"/>
  <c r="N2053" i="5"/>
  <c r="N2054" i="5"/>
  <c r="N2055" i="5"/>
  <c r="N2056" i="5"/>
  <c r="N2057" i="5"/>
  <c r="P2057" i="5" s="1"/>
  <c r="N2058" i="5"/>
  <c r="N2059" i="5"/>
  <c r="N2060" i="5"/>
  <c r="N2061" i="5"/>
  <c r="P2061" i="5" s="1"/>
  <c r="N2062" i="5"/>
  <c r="Q2062" i="5" s="1"/>
  <c r="N2063" i="5"/>
  <c r="N2064" i="5"/>
  <c r="N2065" i="5"/>
  <c r="N2066" i="5"/>
  <c r="N2067" i="5"/>
  <c r="N2068" i="5"/>
  <c r="N2069" i="5"/>
  <c r="N2070" i="5"/>
  <c r="N2071" i="5"/>
  <c r="N2072" i="5"/>
  <c r="N2073" i="5"/>
  <c r="N2074" i="5"/>
  <c r="N2075" i="5"/>
  <c r="N2076" i="5"/>
  <c r="Q2076" i="5" s="1"/>
  <c r="N2077" i="5"/>
  <c r="Q2077" i="5" s="1"/>
  <c r="N2078" i="5"/>
  <c r="N2079" i="5"/>
  <c r="N2080" i="5"/>
  <c r="N2081" i="5"/>
  <c r="Q2081" i="5" s="1"/>
  <c r="N2082" i="5"/>
  <c r="N2083" i="5"/>
  <c r="N2084" i="5"/>
  <c r="N2085" i="5"/>
  <c r="N2086" i="5"/>
  <c r="N2087" i="5"/>
  <c r="N2088" i="5"/>
  <c r="N2089" i="5"/>
  <c r="N2090" i="5"/>
  <c r="N2091" i="5"/>
  <c r="N2092" i="5"/>
  <c r="N2093" i="5"/>
  <c r="N2094" i="5"/>
  <c r="Q2094" i="5" s="1"/>
  <c r="N2095" i="5"/>
  <c r="Q2095" i="5" s="1"/>
  <c r="N2096" i="5"/>
  <c r="Q2096" i="5" s="1"/>
  <c r="N2097" i="5"/>
  <c r="N2098" i="5"/>
  <c r="Q2098" i="5" s="1"/>
  <c r="N2099" i="5"/>
  <c r="Q2099" i="5" s="1"/>
  <c r="N2100" i="5"/>
  <c r="Q2100" i="5" s="1"/>
  <c r="N2101" i="5"/>
  <c r="Q2101" i="5" s="1"/>
  <c r="N2102" i="5"/>
  <c r="N2103" i="5"/>
  <c r="N2104" i="5"/>
  <c r="N2105" i="5"/>
  <c r="P2105" i="5" s="1"/>
  <c r="N2106" i="5"/>
  <c r="Q2106" i="5" s="1"/>
  <c r="N2107" i="5"/>
  <c r="N2108" i="5"/>
  <c r="N2109" i="5"/>
  <c r="Q2109" i="5" s="1"/>
  <c r="N2110" i="5"/>
  <c r="Q2110" i="5" s="1"/>
  <c r="N2111" i="5"/>
  <c r="N2112" i="5"/>
  <c r="Q2112" i="5" s="1"/>
  <c r="N2113" i="5"/>
  <c r="N2114" i="5"/>
  <c r="P2114" i="5" s="1"/>
  <c r="N2115" i="5"/>
  <c r="N2116" i="5"/>
  <c r="N2117" i="5"/>
  <c r="N2118" i="5"/>
  <c r="N2119" i="5"/>
  <c r="N2120" i="5"/>
  <c r="N2121" i="5"/>
  <c r="N2122" i="5"/>
  <c r="N2123" i="5"/>
  <c r="N2124" i="5"/>
  <c r="N2125" i="5"/>
  <c r="P2125" i="5" s="1"/>
  <c r="N2126" i="5"/>
  <c r="N2127" i="5"/>
  <c r="Q2127" i="5" s="1"/>
  <c r="N2128" i="5"/>
  <c r="N2129" i="5"/>
  <c r="N2130" i="5"/>
  <c r="N2131" i="5"/>
  <c r="N2132" i="5"/>
  <c r="N2133" i="5"/>
  <c r="N2134" i="5"/>
  <c r="N2135" i="5"/>
  <c r="N2136" i="5"/>
  <c r="N2137" i="5"/>
  <c r="Q2137" i="5" s="1"/>
  <c r="N2138" i="5"/>
  <c r="N2139" i="5"/>
  <c r="N2140" i="5"/>
  <c r="N2141" i="5"/>
  <c r="Q2141" i="5" s="1"/>
  <c r="N2142" i="5"/>
  <c r="P2142" i="5" s="1"/>
  <c r="N2143" i="5"/>
  <c r="N2144" i="5"/>
  <c r="N2145" i="5"/>
  <c r="Q2145" i="5" s="1"/>
  <c r="N2146" i="5"/>
  <c r="N2147" i="5"/>
  <c r="N2148" i="5"/>
  <c r="N2149" i="5"/>
  <c r="N2150" i="5"/>
  <c r="N2151" i="5"/>
  <c r="N2152" i="5"/>
  <c r="N2153" i="5"/>
  <c r="Q2153" i="5" s="1"/>
  <c r="N2154" i="5"/>
  <c r="N2155" i="5"/>
  <c r="N2156" i="5"/>
  <c r="N2157" i="5"/>
  <c r="N2158" i="5"/>
  <c r="N2159" i="5"/>
  <c r="N2160" i="5"/>
  <c r="N2161" i="5"/>
  <c r="P2161" i="5" s="1"/>
  <c r="N2162" i="5"/>
  <c r="P2162" i="5" s="1"/>
  <c r="N2163" i="5"/>
  <c r="N2164" i="5"/>
  <c r="N2165" i="5"/>
  <c r="N2166" i="5"/>
  <c r="N2167" i="5"/>
  <c r="N2168" i="5"/>
  <c r="N2169" i="5"/>
  <c r="N2170" i="5"/>
  <c r="N2171" i="5"/>
  <c r="N2172" i="5"/>
  <c r="N2173" i="5"/>
  <c r="Q2173" i="5" s="1"/>
  <c r="N2174" i="5"/>
  <c r="Q2174" i="5" s="1"/>
  <c r="N2175" i="5"/>
  <c r="Q2175" i="5" s="1"/>
  <c r="N2176" i="5"/>
  <c r="N2177" i="5"/>
  <c r="N2178" i="5"/>
  <c r="Q2178" i="5" s="1"/>
  <c r="N2179" i="5"/>
  <c r="P2179" i="5" s="1"/>
  <c r="N2180" i="5"/>
  <c r="Q2180" i="5" s="1"/>
  <c r="N2181" i="5"/>
  <c r="N2182" i="5"/>
  <c r="N2183" i="5"/>
  <c r="N2184" i="5"/>
  <c r="N2185" i="5"/>
  <c r="Q2185" i="5" s="1"/>
  <c r="N2186" i="5"/>
  <c r="N2187" i="5"/>
  <c r="N2188" i="5"/>
  <c r="N2189" i="5"/>
  <c r="Q2189" i="5" s="1"/>
  <c r="N2190" i="5"/>
  <c r="P2190" i="5" s="1"/>
  <c r="N2191" i="5"/>
  <c r="N2192" i="5"/>
  <c r="N2193" i="5"/>
  <c r="N2194" i="5"/>
  <c r="P2194" i="5" s="1"/>
  <c r="N2195" i="5"/>
  <c r="P2195" i="5" s="1"/>
  <c r="N2196" i="5"/>
  <c r="N2197" i="5"/>
  <c r="N2198" i="5"/>
  <c r="N2199" i="5"/>
  <c r="N2200" i="5"/>
  <c r="N2201" i="5"/>
  <c r="N2202" i="5"/>
  <c r="N2203" i="5"/>
  <c r="N2204" i="5"/>
  <c r="Q2204" i="5" s="1"/>
  <c r="N2205" i="5"/>
  <c r="N2206" i="5"/>
  <c r="N2207" i="5"/>
  <c r="N2208" i="5"/>
  <c r="N2209" i="5"/>
  <c r="N2210" i="5"/>
  <c r="N2211" i="5"/>
  <c r="N2212" i="5"/>
  <c r="N2213" i="5"/>
  <c r="N2214" i="5"/>
  <c r="N2215" i="5"/>
  <c r="N2216" i="5"/>
  <c r="N2217" i="5"/>
  <c r="P2217" i="5" s="1"/>
  <c r="N2218" i="5"/>
  <c r="N2219" i="5"/>
  <c r="N2220" i="5"/>
  <c r="Q2220" i="5" s="1"/>
  <c r="N2221" i="5"/>
  <c r="Q2221" i="5" s="1"/>
  <c r="N2222" i="5"/>
  <c r="Q2222" i="5" s="1"/>
  <c r="N2223" i="5"/>
  <c r="N2224" i="5"/>
  <c r="N2225" i="5"/>
  <c r="N2226" i="5"/>
  <c r="Q2226" i="5" s="1"/>
  <c r="N2227" i="5"/>
  <c r="P2227" i="5" s="1"/>
  <c r="N2228" i="5"/>
  <c r="N2229" i="5"/>
  <c r="N2230" i="5"/>
  <c r="N2231" i="5"/>
  <c r="N2232" i="5"/>
  <c r="N2233" i="5"/>
  <c r="N2234" i="5"/>
  <c r="Q2234" i="5" s="1"/>
  <c r="N2235" i="5"/>
  <c r="N2236" i="5"/>
  <c r="N2237" i="5"/>
  <c r="Q2237" i="5" s="1"/>
  <c r="N2238" i="5"/>
  <c r="N2239" i="5"/>
  <c r="N2240" i="5"/>
  <c r="N2241" i="5"/>
  <c r="Q2241" i="5" s="1"/>
  <c r="N2242" i="5"/>
  <c r="N2243" i="5"/>
  <c r="Q2243" i="5" s="1"/>
  <c r="N2244" i="5"/>
  <c r="N2245" i="5"/>
  <c r="N2246" i="5"/>
  <c r="N2247" i="5"/>
  <c r="N2248" i="5"/>
  <c r="N2249" i="5"/>
  <c r="Q2249" i="5" s="1"/>
  <c r="N2250" i="5"/>
  <c r="N2251" i="5"/>
  <c r="N2252" i="5"/>
  <c r="N2253" i="5"/>
  <c r="N2254" i="5"/>
  <c r="N2255" i="5"/>
  <c r="N2256" i="5"/>
  <c r="N2257" i="5"/>
  <c r="N2258" i="5"/>
  <c r="P2258" i="5" s="1"/>
  <c r="N2259" i="5"/>
  <c r="Q2259" i="5" s="1"/>
  <c r="N2260" i="5"/>
  <c r="N2261" i="5"/>
  <c r="Q2261" i="5" s="1"/>
  <c r="N2262" i="5"/>
  <c r="N2263" i="5"/>
  <c r="N2264" i="5"/>
  <c r="N2265" i="5"/>
  <c r="P2265" i="5" s="1"/>
  <c r="N2266" i="5"/>
  <c r="N2267" i="5"/>
  <c r="N2268" i="5"/>
  <c r="N2269" i="5"/>
  <c r="P2269" i="5" s="1"/>
  <c r="N2270" i="5"/>
  <c r="N2271" i="5"/>
  <c r="N2272" i="5"/>
  <c r="N2273" i="5"/>
  <c r="Q2273" i="5" s="1"/>
  <c r="N2274" i="5"/>
  <c r="N2275" i="5"/>
  <c r="P2275" i="5" s="1"/>
  <c r="N2276" i="5"/>
  <c r="Q2276" i="5" s="1"/>
  <c r="N2277" i="5"/>
  <c r="N2278" i="5"/>
  <c r="N2279" i="5"/>
  <c r="Q2279" i="5" s="1"/>
  <c r="N2280" i="5"/>
  <c r="N2281" i="5"/>
  <c r="Q2281" i="5" s="1"/>
  <c r="N2282" i="5"/>
  <c r="Q2282" i="5" s="1"/>
  <c r="N2283" i="5"/>
  <c r="Q2283" i="5" s="1"/>
  <c r="N2284" i="5"/>
  <c r="N2285" i="5"/>
  <c r="N2286" i="5"/>
  <c r="N2287" i="5"/>
  <c r="N2288" i="5"/>
  <c r="N2289" i="5"/>
  <c r="Q2289" i="5" s="1"/>
  <c r="N2290" i="5"/>
  <c r="P2290" i="5" s="1"/>
  <c r="N2291" i="5"/>
  <c r="N2292" i="5"/>
  <c r="N2293" i="5"/>
  <c r="N2294" i="5"/>
  <c r="N2295" i="5"/>
  <c r="N2296" i="5"/>
  <c r="N2297" i="5"/>
  <c r="N2298" i="5"/>
  <c r="N2299" i="5"/>
  <c r="N2300" i="5"/>
  <c r="Q2300" i="5" s="1"/>
  <c r="N2301" i="5"/>
  <c r="Q2301" i="5" s="1"/>
  <c r="N2302" i="5"/>
  <c r="N2303" i="5"/>
  <c r="N2304" i="5"/>
  <c r="N2305" i="5"/>
  <c r="N2306" i="5"/>
  <c r="N2307" i="5"/>
  <c r="Q2307" i="5" s="1"/>
  <c r="N2308" i="5"/>
  <c r="N2309" i="5"/>
  <c r="N2310" i="5"/>
  <c r="N2311" i="5"/>
  <c r="N2312" i="5"/>
  <c r="N2313" i="5"/>
  <c r="P2313" i="5" s="1"/>
  <c r="N2314" i="5"/>
  <c r="N2315" i="5"/>
  <c r="N2316" i="5"/>
  <c r="N2317" i="5"/>
  <c r="Q2317" i="5" s="1"/>
  <c r="N2318" i="5"/>
  <c r="P2318" i="5" s="1"/>
  <c r="N2319" i="5"/>
  <c r="N2320" i="5"/>
  <c r="N2321" i="5"/>
  <c r="Q2321" i="5" s="1"/>
  <c r="N2322" i="5"/>
  <c r="P2322" i="5" s="1"/>
  <c r="N2323" i="5"/>
  <c r="Q2323" i="5" s="1"/>
  <c r="N2324" i="5"/>
  <c r="N2325" i="5"/>
  <c r="N2326" i="5"/>
  <c r="N2327" i="5"/>
  <c r="N2328" i="5"/>
  <c r="N2329" i="5"/>
  <c r="Q2329" i="5" s="1"/>
  <c r="N2330" i="5"/>
  <c r="Q2330" i="5" s="1"/>
  <c r="N2331" i="5"/>
  <c r="N2332" i="5"/>
  <c r="N2333" i="5"/>
  <c r="Q2333" i="5" s="1"/>
  <c r="N2334" i="5"/>
  <c r="N2335" i="5"/>
  <c r="N2336" i="5"/>
  <c r="N2337" i="5"/>
  <c r="P2337" i="5" s="1"/>
  <c r="N2338" i="5"/>
  <c r="N2339" i="5"/>
  <c r="Q2339" i="5" s="1"/>
  <c r="N2340" i="5"/>
  <c r="N2341" i="5"/>
  <c r="N2342" i="5"/>
  <c r="N2343" i="5"/>
  <c r="N2344" i="5"/>
  <c r="N2345" i="5"/>
  <c r="Q2345" i="5" s="1"/>
  <c r="N2346" i="5"/>
  <c r="N2347" i="5"/>
  <c r="N2348" i="5"/>
  <c r="N2349" i="5"/>
  <c r="Q2349" i="5" s="1"/>
  <c r="N2350" i="5"/>
  <c r="P2350" i="5" s="1"/>
  <c r="N2351" i="5"/>
  <c r="Q2351" i="5" s="1"/>
  <c r="N2352" i="5"/>
  <c r="N2353" i="5"/>
  <c r="Q2353" i="5" s="1"/>
  <c r="N2354" i="5"/>
  <c r="N2355" i="5"/>
  <c r="P2355" i="5" s="1"/>
  <c r="N2356" i="5"/>
  <c r="N2357" i="5"/>
  <c r="N2358" i="5"/>
  <c r="N2359" i="5"/>
  <c r="N2360" i="5"/>
  <c r="N2361" i="5"/>
  <c r="P2361" i="5" s="1"/>
  <c r="N2362" i="5"/>
  <c r="N2363" i="5"/>
  <c r="N2364" i="5"/>
  <c r="N2365" i="5"/>
  <c r="N2366" i="5"/>
  <c r="P2366" i="5" s="1"/>
  <c r="N2367" i="5"/>
  <c r="N2368" i="5"/>
  <c r="N2369" i="5"/>
  <c r="N2370" i="5"/>
  <c r="Q2370" i="5" s="1"/>
  <c r="N2371" i="5"/>
  <c r="P2371" i="5" s="1"/>
  <c r="N2372" i="5"/>
  <c r="Q2372" i="5" s="1"/>
  <c r="N2373" i="5"/>
  <c r="N2374" i="5"/>
  <c r="N2375" i="5"/>
  <c r="N2376" i="5"/>
  <c r="N2377" i="5"/>
  <c r="P2377" i="5" s="1"/>
  <c r="N2378" i="5"/>
  <c r="N2379" i="5"/>
  <c r="N2380" i="5"/>
  <c r="N2381" i="5"/>
  <c r="N2382" i="5"/>
  <c r="Q2382" i="5" s="1"/>
  <c r="N2383" i="5"/>
  <c r="N2384" i="5"/>
  <c r="N2385" i="5"/>
  <c r="N2386" i="5"/>
  <c r="P2386" i="5" s="1"/>
  <c r="N2387" i="5"/>
  <c r="Q2387" i="5" s="1"/>
  <c r="N2388" i="5"/>
  <c r="N2389" i="5"/>
  <c r="N2390" i="5"/>
  <c r="N2391" i="5"/>
  <c r="N2392" i="5"/>
  <c r="N2393" i="5"/>
  <c r="Q2393" i="5" s="1"/>
  <c r="N2394" i="5"/>
  <c r="Q2394" i="5" s="1"/>
  <c r="N2395" i="5"/>
  <c r="N2396" i="5"/>
  <c r="Q2396" i="5" s="1"/>
  <c r="N2397" i="5"/>
  <c r="Q2397" i="5" s="1"/>
  <c r="N2398" i="5"/>
  <c r="N2399" i="5"/>
  <c r="Q2399" i="5" s="1"/>
  <c r="N2400" i="5"/>
  <c r="N2401" i="5"/>
  <c r="N2402" i="5"/>
  <c r="Q2402" i="5" s="1"/>
  <c r="N2403" i="5"/>
  <c r="P2403" i="5" s="1"/>
  <c r="N2404" i="5"/>
  <c r="N2405" i="5"/>
  <c r="N2406" i="5"/>
  <c r="N2407" i="5"/>
  <c r="N2408" i="5"/>
  <c r="N2409" i="5"/>
  <c r="N2410" i="5"/>
  <c r="N2411" i="5"/>
  <c r="N2412" i="5"/>
  <c r="N2413" i="5"/>
  <c r="N2414" i="5"/>
  <c r="Q2414" i="5" s="1"/>
  <c r="N2415" i="5"/>
  <c r="N2416" i="5"/>
  <c r="N2417" i="5"/>
  <c r="N2418" i="5"/>
  <c r="N2419" i="5"/>
  <c r="N2420" i="5"/>
  <c r="N2421" i="5"/>
  <c r="N2422" i="5"/>
  <c r="N2423" i="5"/>
  <c r="N2424" i="5"/>
  <c r="N2425" i="5"/>
  <c r="Q2425" i="5" s="1"/>
  <c r="N2426" i="5"/>
  <c r="N2427" i="5"/>
  <c r="N2428" i="5"/>
  <c r="N2429" i="5"/>
  <c r="P2429" i="5" s="1"/>
  <c r="N2430" i="5"/>
  <c r="N2431" i="5"/>
  <c r="N2432" i="5"/>
  <c r="N2433" i="5"/>
  <c r="Q2433" i="5" s="1"/>
  <c r="N2434" i="5"/>
  <c r="N2435" i="5"/>
  <c r="P2435" i="5" s="1"/>
  <c r="N2436" i="5"/>
  <c r="N2437" i="5"/>
  <c r="N2438" i="5"/>
  <c r="N2439" i="5"/>
  <c r="N2440" i="5"/>
  <c r="N2441" i="5"/>
  <c r="N2442" i="5"/>
  <c r="N2443" i="5"/>
  <c r="N2444" i="5"/>
  <c r="N2445" i="5"/>
  <c r="Q2445" i="5" s="1"/>
  <c r="N2446" i="5"/>
  <c r="N2447" i="5"/>
  <c r="N2448" i="5"/>
  <c r="N2449" i="5"/>
  <c r="Q2449" i="5" s="1"/>
  <c r="N2450" i="5"/>
  <c r="P2450" i="5" s="1"/>
  <c r="N2451" i="5"/>
  <c r="N2452" i="5"/>
  <c r="P2452" i="5" s="1"/>
  <c r="N2453" i="5"/>
  <c r="N2454" i="5"/>
  <c r="N2455" i="5"/>
  <c r="N2456" i="5"/>
  <c r="N2457" i="5"/>
  <c r="Q2457" i="5" s="1"/>
  <c r="N2458" i="5"/>
  <c r="Q2458" i="5" s="1"/>
  <c r="N2459" i="5"/>
  <c r="N2460" i="5"/>
  <c r="N2461" i="5"/>
  <c r="Q2461" i="5" s="1"/>
  <c r="N2462" i="5"/>
  <c r="N2463" i="5"/>
  <c r="N2464" i="5"/>
  <c r="Q2464" i="5" s="1"/>
  <c r="N2465" i="5"/>
  <c r="N2466" i="5"/>
  <c r="P2466" i="5" s="1"/>
  <c r="N2467" i="5"/>
  <c r="N2468" i="5"/>
  <c r="N2469" i="5"/>
  <c r="N2470" i="5"/>
  <c r="Q2470" i="5" s="1"/>
  <c r="N2471" i="5"/>
  <c r="N2472" i="5"/>
  <c r="N2473" i="5"/>
  <c r="P2473" i="5" s="1"/>
  <c r="N2474" i="5"/>
  <c r="Q2474" i="5" s="1"/>
  <c r="N2475" i="5"/>
  <c r="N2476" i="5"/>
  <c r="N2477" i="5"/>
  <c r="Q2477" i="5" s="1"/>
  <c r="N2478" i="5"/>
  <c r="Q2478" i="5" s="1"/>
  <c r="N2479" i="5"/>
  <c r="N2480" i="5"/>
  <c r="N2481" i="5"/>
  <c r="N2482" i="5"/>
  <c r="Q2482" i="5" s="1"/>
  <c r="N2483" i="5"/>
  <c r="Q2483" i="5" s="1"/>
  <c r="N2484" i="5"/>
  <c r="N2485" i="5"/>
  <c r="N2486" i="5"/>
  <c r="N2487" i="5"/>
  <c r="N2488" i="5"/>
  <c r="N2489" i="5"/>
  <c r="N2490" i="5"/>
  <c r="N2491" i="5"/>
  <c r="N2492" i="5"/>
  <c r="N2493" i="5"/>
  <c r="P2493" i="5" s="1"/>
  <c r="N2494" i="5"/>
  <c r="Q2494" i="5" s="1"/>
  <c r="N2495" i="5"/>
  <c r="N2496" i="5"/>
  <c r="N2497" i="5"/>
  <c r="N2498" i="5"/>
  <c r="P2498" i="5" s="1"/>
  <c r="N2499" i="5"/>
  <c r="P2499" i="5" s="1"/>
  <c r="N2500" i="5"/>
  <c r="N2501" i="5"/>
  <c r="N2502" i="5"/>
  <c r="N2503" i="5"/>
  <c r="N2504" i="5"/>
  <c r="N2505" i="5"/>
  <c r="Q2505" i="5" s="1"/>
  <c r="N2506" i="5"/>
  <c r="N2507" i="5"/>
  <c r="N2508" i="5"/>
  <c r="N2509" i="5"/>
  <c r="P2509" i="5" s="1"/>
  <c r="N2510" i="5"/>
  <c r="Q2510" i="5" s="1"/>
  <c r="N2511" i="5"/>
  <c r="N2512" i="5"/>
  <c r="N2513" i="5"/>
  <c r="N2514" i="5"/>
  <c r="N2515" i="5"/>
  <c r="Q2515" i="5" s="1"/>
  <c r="N2516" i="5"/>
  <c r="Q2516" i="5" s="1"/>
  <c r="N2517" i="5"/>
  <c r="N2518" i="5"/>
  <c r="N2519" i="5"/>
  <c r="N2520" i="5"/>
  <c r="N2521" i="5"/>
  <c r="N2522" i="5"/>
  <c r="N2523" i="5"/>
  <c r="N2524" i="5"/>
  <c r="N2525" i="5"/>
  <c r="Q2525" i="5" s="1"/>
  <c r="N2526" i="5"/>
  <c r="P2526" i="5" s="1"/>
  <c r="N2527" i="5"/>
  <c r="N2528" i="5"/>
  <c r="N2529" i="5"/>
  <c r="Q2529" i="5" s="1"/>
  <c r="N2530" i="5"/>
  <c r="N2531" i="5"/>
  <c r="N2532" i="5"/>
  <c r="P2532" i="5" s="1"/>
  <c r="N2533" i="5"/>
  <c r="N2534" i="5"/>
  <c r="N2535" i="5"/>
  <c r="N2536" i="5"/>
  <c r="N2537" i="5"/>
  <c r="N2538" i="5"/>
  <c r="N2539" i="5"/>
  <c r="N2540" i="5"/>
  <c r="N2541" i="5"/>
  <c r="P2541" i="5" s="1"/>
  <c r="N2542" i="5"/>
  <c r="P2542" i="5" s="1"/>
  <c r="N2543" i="5"/>
  <c r="N2544" i="5"/>
  <c r="N2545" i="5"/>
  <c r="N2546" i="5"/>
  <c r="P2546" i="5" s="1"/>
  <c r="N2547" i="5"/>
  <c r="N2548" i="5"/>
  <c r="N2549" i="5"/>
  <c r="N2550" i="5"/>
  <c r="N2551" i="5"/>
  <c r="N2552" i="5"/>
  <c r="N2553" i="5"/>
  <c r="Q2553" i="5" s="1"/>
  <c r="N2554" i="5"/>
  <c r="N2555" i="5"/>
  <c r="N2556" i="5"/>
  <c r="N2557" i="5"/>
  <c r="N2558" i="5"/>
  <c r="Q2558" i="5" s="1"/>
  <c r="N2559" i="5"/>
  <c r="N2560" i="5"/>
  <c r="P2560" i="5" s="1"/>
  <c r="N2561" i="5"/>
  <c r="N2562" i="5"/>
  <c r="N2563" i="5"/>
  <c r="N2564" i="5"/>
  <c r="N2565" i="5"/>
  <c r="N2566" i="5"/>
  <c r="N2567" i="5"/>
  <c r="N2568" i="5"/>
  <c r="N2569" i="5"/>
  <c r="P2569" i="5" s="1"/>
  <c r="N2570" i="5"/>
  <c r="P2570" i="5" s="1"/>
  <c r="N2571" i="5"/>
  <c r="N2572" i="5"/>
  <c r="N2573" i="5"/>
  <c r="Q2573" i="5" s="1"/>
  <c r="N2574" i="5"/>
  <c r="Q2574" i="5" s="1"/>
  <c r="N2575" i="5"/>
  <c r="N2576" i="5"/>
  <c r="N2577" i="5"/>
  <c r="N2578" i="5"/>
  <c r="N2579" i="5"/>
  <c r="N2580" i="5"/>
  <c r="N2581" i="5"/>
  <c r="N2582" i="5"/>
  <c r="N2583" i="5"/>
  <c r="N2584" i="5"/>
  <c r="N2585" i="5"/>
  <c r="Q2585" i="5" s="1"/>
  <c r="N2586" i="5"/>
  <c r="Q2586" i="5" s="1"/>
  <c r="N2587" i="5"/>
  <c r="N2588" i="5"/>
  <c r="N2589" i="5"/>
  <c r="Q2589" i="5" s="1"/>
  <c r="N2590" i="5"/>
  <c r="N2591" i="5"/>
  <c r="N2592" i="5"/>
  <c r="N2593" i="5"/>
  <c r="N2594" i="5"/>
  <c r="Q2594" i="5" s="1"/>
  <c r="N2595" i="5"/>
  <c r="N2596" i="5"/>
  <c r="N2597" i="5"/>
  <c r="N2598" i="5"/>
  <c r="N2599" i="5"/>
  <c r="N2600" i="5"/>
  <c r="N2601" i="5"/>
  <c r="Q2601" i="5" s="1"/>
  <c r="N2602" i="5"/>
  <c r="N2603" i="5"/>
  <c r="N2604" i="5"/>
  <c r="N2605" i="5"/>
  <c r="Q2605" i="5" s="1"/>
  <c r="N2606" i="5"/>
  <c r="P2606" i="5" s="1"/>
  <c r="N2607" i="5"/>
  <c r="N2608" i="5"/>
  <c r="N2609" i="5"/>
  <c r="P2609" i="5" s="1"/>
  <c r="N2610" i="5"/>
  <c r="Q2610" i="5" s="1"/>
  <c r="N2611" i="5"/>
  <c r="Q2611" i="5" s="1"/>
  <c r="N2612" i="5"/>
  <c r="N2613" i="5"/>
  <c r="N2614" i="5"/>
  <c r="N2615" i="5"/>
  <c r="N2616" i="5"/>
  <c r="N2617" i="5"/>
  <c r="N2618" i="5"/>
  <c r="Q2618" i="5" s="1"/>
  <c r="N2619" i="5"/>
  <c r="N2620" i="5"/>
  <c r="N2621" i="5"/>
  <c r="Q2621" i="5" s="1"/>
  <c r="N2622" i="5"/>
  <c r="N2623" i="5"/>
  <c r="N2624" i="5"/>
  <c r="N2625" i="5"/>
  <c r="N2626" i="5"/>
  <c r="P2626" i="5" s="1"/>
  <c r="N2627" i="5"/>
  <c r="Q2627" i="5" s="1"/>
  <c r="N2628" i="5"/>
  <c r="Q2628" i="5" s="1"/>
  <c r="N2629" i="5"/>
  <c r="N2630" i="5"/>
  <c r="N2631" i="5"/>
  <c r="N2632" i="5"/>
  <c r="N2633" i="5"/>
  <c r="N2634" i="5"/>
  <c r="N2635" i="5"/>
  <c r="N2636" i="5"/>
  <c r="P2636" i="5" s="1"/>
  <c r="N2637" i="5"/>
  <c r="P2637" i="5" s="1"/>
  <c r="N2638" i="5"/>
  <c r="Q2638" i="5" s="1"/>
  <c r="N2639" i="5"/>
  <c r="N2640" i="5"/>
  <c r="P2640" i="5" s="1"/>
  <c r="N2641" i="5"/>
  <c r="N2642" i="5"/>
  <c r="P2642" i="5" s="1"/>
  <c r="N2643" i="5"/>
  <c r="N2644" i="5"/>
  <c r="N2645" i="5"/>
  <c r="N2646" i="5"/>
  <c r="Q2646" i="5" s="1"/>
  <c r="N2647" i="5"/>
  <c r="Q2647" i="5" s="1"/>
  <c r="N2648" i="5"/>
  <c r="N2649" i="5"/>
  <c r="N2650" i="5"/>
  <c r="Q2650" i="5" s="1"/>
  <c r="N2651" i="5"/>
  <c r="N2652" i="5"/>
  <c r="N2653" i="5"/>
  <c r="Q2653" i="5" s="1"/>
  <c r="N2654" i="5"/>
  <c r="Q2654" i="5" s="1"/>
  <c r="N2655" i="5"/>
  <c r="N2656" i="5"/>
  <c r="N2657" i="5"/>
  <c r="N2658" i="5"/>
  <c r="N2659" i="5"/>
  <c r="N2660" i="5"/>
  <c r="N2661" i="5"/>
  <c r="N2662" i="5"/>
  <c r="N2663" i="5"/>
  <c r="N2664" i="5"/>
  <c r="N2665" i="5"/>
  <c r="N2666" i="5"/>
  <c r="N2667" i="5"/>
  <c r="N2668" i="5"/>
  <c r="N2669" i="5"/>
  <c r="Q2669" i="5" s="1"/>
  <c r="N2670" i="5"/>
  <c r="N2671" i="5"/>
  <c r="N2672" i="5"/>
  <c r="N2673" i="5"/>
  <c r="N2674" i="5"/>
  <c r="P2674" i="5" s="1"/>
  <c r="N2675" i="5"/>
  <c r="N2676" i="5"/>
  <c r="N2677" i="5"/>
  <c r="N2678" i="5"/>
  <c r="N2679" i="5"/>
  <c r="Q2679" i="5" s="1"/>
  <c r="N2680" i="5"/>
  <c r="N2681" i="5"/>
  <c r="Q2681" i="5" s="1"/>
  <c r="N2682" i="5"/>
  <c r="N2683" i="5"/>
  <c r="N2684" i="5"/>
  <c r="N2685" i="5"/>
  <c r="P2685" i="5" s="1"/>
  <c r="N2686" i="5"/>
  <c r="P2686" i="5" s="1"/>
  <c r="N2687" i="5"/>
  <c r="N2688" i="5"/>
  <c r="N2689" i="5"/>
  <c r="N2690" i="5"/>
  <c r="N2691" i="5"/>
  <c r="N2692" i="5"/>
  <c r="Q2692" i="5" s="1"/>
  <c r="N2693" i="5"/>
  <c r="N2694" i="5"/>
  <c r="N2695" i="5"/>
  <c r="N2696" i="5"/>
  <c r="N2697" i="5"/>
  <c r="N2698" i="5"/>
  <c r="Q2698" i="5" s="1"/>
  <c r="N2699" i="5"/>
  <c r="N2700" i="5"/>
  <c r="N2701" i="5"/>
  <c r="Q2701" i="5" s="1"/>
  <c r="N2702" i="5"/>
  <c r="Q2702" i="5" s="1"/>
  <c r="N2703" i="5"/>
  <c r="N2704" i="5"/>
  <c r="Q2704" i="5" s="1"/>
  <c r="N2705" i="5"/>
  <c r="N2706" i="5"/>
  <c r="N2707" i="5"/>
  <c r="Q2707" i="5" s="1"/>
  <c r="N2708" i="5"/>
  <c r="N2709" i="5"/>
  <c r="N2710" i="5"/>
  <c r="N2711" i="5"/>
  <c r="N2712" i="5"/>
  <c r="N2713" i="5"/>
  <c r="P2713" i="5" s="1"/>
  <c r="N2714" i="5"/>
  <c r="N2715" i="5"/>
  <c r="N2716" i="5"/>
  <c r="N2717" i="5"/>
  <c r="N2718" i="5"/>
  <c r="N2719" i="5"/>
  <c r="Q2719" i="5" s="1"/>
  <c r="N2720" i="5"/>
  <c r="N2721" i="5"/>
  <c r="Q2721" i="5" s="1"/>
  <c r="N2722" i="5"/>
  <c r="N2723" i="5"/>
  <c r="N2724" i="5"/>
  <c r="N2725" i="5"/>
  <c r="N2726" i="5"/>
  <c r="N2727" i="5"/>
  <c r="N2728" i="5"/>
  <c r="N2729" i="5"/>
  <c r="N2730" i="5"/>
  <c r="N2731" i="5"/>
  <c r="N2732" i="5"/>
  <c r="N2733" i="5"/>
  <c r="Q2733" i="5" s="1"/>
  <c r="N2734" i="5"/>
  <c r="Q2734" i="5" s="1"/>
  <c r="N2735" i="5"/>
  <c r="Q2735" i="5" s="1"/>
  <c r="N2736" i="5"/>
  <c r="N2737" i="5"/>
  <c r="N2738" i="5"/>
  <c r="P2738" i="5" s="1"/>
  <c r="N2739" i="5"/>
  <c r="N2740" i="5"/>
  <c r="N2741" i="5"/>
  <c r="N2742" i="5"/>
  <c r="N2743" i="5"/>
  <c r="N2744" i="5"/>
  <c r="N2745" i="5"/>
  <c r="N2746" i="5"/>
  <c r="N2747" i="5"/>
  <c r="N2748" i="5"/>
  <c r="N2749" i="5"/>
  <c r="N2750" i="5"/>
  <c r="Q2750" i="5" s="1"/>
  <c r="N2751" i="5"/>
  <c r="N2752" i="5"/>
  <c r="N2753" i="5"/>
  <c r="N2754" i="5"/>
  <c r="N2755" i="5"/>
  <c r="Q2755" i="5" s="1"/>
  <c r="N2756" i="5"/>
  <c r="N2757" i="5"/>
  <c r="N2758" i="5"/>
  <c r="N2759" i="5"/>
  <c r="N2760" i="5"/>
  <c r="N2761" i="5"/>
  <c r="Q2761" i="5" s="1"/>
  <c r="N2762" i="5"/>
  <c r="P2762" i="5" s="1"/>
  <c r="N2763" i="5"/>
  <c r="N2764" i="5"/>
  <c r="N2765" i="5"/>
  <c r="Q2765" i="5" s="1"/>
  <c r="N2766" i="5"/>
  <c r="N2767" i="5"/>
  <c r="N2768" i="5"/>
  <c r="N2769" i="5"/>
  <c r="N2770" i="5"/>
  <c r="N2771" i="5"/>
  <c r="N2772" i="5"/>
  <c r="N2773" i="5"/>
  <c r="N2774" i="5"/>
  <c r="N2775" i="5"/>
  <c r="N2776" i="5"/>
  <c r="N2777" i="5"/>
  <c r="P2777" i="5" s="1"/>
  <c r="N2778" i="5"/>
  <c r="P2778" i="5" s="1"/>
  <c r="N2779" i="5"/>
  <c r="N2780" i="5"/>
  <c r="N2781" i="5"/>
  <c r="Q2781" i="5" s="1"/>
  <c r="N2782" i="5"/>
  <c r="P2782" i="5" s="1"/>
  <c r="N2783" i="5"/>
  <c r="N2784" i="5"/>
  <c r="N2785" i="5"/>
  <c r="N2786" i="5"/>
  <c r="P2786" i="5" s="1"/>
  <c r="N2787" i="5"/>
  <c r="N2788" i="5"/>
  <c r="N2789" i="5"/>
  <c r="Q2789" i="5" s="1"/>
  <c r="N2790" i="5"/>
  <c r="N2791" i="5"/>
  <c r="Q2791" i="5" s="1"/>
  <c r="N2792" i="5"/>
  <c r="N2793" i="5"/>
  <c r="Q2793" i="5" s="1"/>
  <c r="N2794" i="5"/>
  <c r="N2795" i="5"/>
  <c r="N2796" i="5"/>
  <c r="N2797" i="5"/>
  <c r="N2798" i="5"/>
  <c r="N2799" i="5"/>
  <c r="Q2799" i="5" s="1"/>
  <c r="N2800" i="5"/>
  <c r="N2801" i="5"/>
  <c r="N2802" i="5"/>
  <c r="P2802" i="5" s="1"/>
  <c r="N2803" i="5"/>
  <c r="N2804" i="5"/>
  <c r="N2805" i="5"/>
  <c r="N2806" i="5"/>
  <c r="N2807" i="5"/>
  <c r="N2808" i="5"/>
  <c r="N2809" i="5"/>
  <c r="Q2809" i="5" s="1"/>
  <c r="N2810" i="5"/>
  <c r="N2811" i="5"/>
  <c r="N2812" i="5"/>
  <c r="N2813" i="5"/>
  <c r="P2813" i="5" s="1"/>
  <c r="N2814" i="5"/>
  <c r="Q2814" i="5" s="1"/>
  <c r="N2815" i="5"/>
  <c r="N2816" i="5"/>
  <c r="N2817" i="5"/>
  <c r="Q2817" i="5" s="1"/>
  <c r="N2818" i="5"/>
  <c r="P2818" i="5" s="1"/>
  <c r="N2819" i="5"/>
  <c r="N2820" i="5"/>
  <c r="N2821" i="5"/>
  <c r="N2822" i="5"/>
  <c r="N2823" i="5"/>
  <c r="N2824" i="5"/>
  <c r="N2825" i="5"/>
  <c r="P2825" i="5" s="1"/>
  <c r="N2826" i="5"/>
  <c r="N2827" i="5"/>
  <c r="N2828" i="5"/>
  <c r="N2829" i="5"/>
  <c r="Q2829" i="5" s="1"/>
  <c r="N2830" i="5"/>
  <c r="Q2830" i="5" s="1"/>
  <c r="N2831" i="5"/>
  <c r="N2832" i="5"/>
  <c r="P2832" i="5" s="1"/>
  <c r="N2833" i="5"/>
  <c r="Q2833" i="5" s="1"/>
  <c r="N2834" i="5"/>
  <c r="N2835" i="5"/>
  <c r="N2836" i="5"/>
  <c r="N2837" i="5"/>
  <c r="N2838" i="5"/>
  <c r="N2839" i="5"/>
  <c r="N2840" i="5"/>
  <c r="N2841" i="5"/>
  <c r="Q2841" i="5" s="1"/>
  <c r="N2842" i="5"/>
  <c r="N2843" i="5"/>
  <c r="N2844" i="5"/>
  <c r="N2845" i="5"/>
  <c r="Q2845" i="5" s="1"/>
  <c r="N2846" i="5"/>
  <c r="N2847" i="5"/>
  <c r="N2848" i="5"/>
  <c r="N2849" i="5"/>
  <c r="N2850" i="5"/>
  <c r="P2850" i="5" s="1"/>
  <c r="N2851" i="5"/>
  <c r="Q2851" i="5" s="1"/>
  <c r="N2852" i="5"/>
  <c r="N2853" i="5"/>
  <c r="N2854" i="5"/>
  <c r="N2855" i="5"/>
  <c r="N2856" i="5"/>
  <c r="N2857" i="5"/>
  <c r="Q2857" i="5" s="1"/>
  <c r="N2858" i="5"/>
  <c r="N2859" i="5"/>
  <c r="N2860" i="5"/>
  <c r="N2861" i="5"/>
  <c r="P2861" i="5" s="1"/>
  <c r="N2862" i="5"/>
  <c r="Q2862" i="5" s="1"/>
  <c r="N2863" i="5"/>
  <c r="N2864" i="5"/>
  <c r="P2864" i="5" s="1"/>
  <c r="N2865" i="5"/>
  <c r="N2866" i="5"/>
  <c r="N2867" i="5"/>
  <c r="N2868" i="5"/>
  <c r="N2869" i="5"/>
  <c r="N2870" i="5"/>
  <c r="N2871" i="5"/>
  <c r="N2872" i="5"/>
  <c r="N2873" i="5"/>
  <c r="N2874" i="5"/>
  <c r="N2875" i="5"/>
  <c r="N2876" i="5"/>
  <c r="N2877" i="5"/>
  <c r="Q2877" i="5" s="1"/>
  <c r="N2878" i="5"/>
  <c r="N2879" i="5"/>
  <c r="N2880" i="5"/>
  <c r="N2881" i="5"/>
  <c r="N2882" i="5"/>
  <c r="N2883" i="5"/>
  <c r="N2884" i="5"/>
  <c r="N2885" i="5"/>
  <c r="N2886" i="5"/>
  <c r="N2887" i="5"/>
  <c r="N2888" i="5"/>
  <c r="N2889" i="5"/>
  <c r="P2889" i="5" s="1"/>
  <c r="N2890" i="5"/>
  <c r="N2891" i="5"/>
  <c r="N2892" i="5"/>
  <c r="N2893" i="5"/>
  <c r="Q2893" i="5" s="1"/>
  <c r="N2894" i="5"/>
  <c r="P2894" i="5" s="1"/>
  <c r="N2895" i="5"/>
  <c r="N2896" i="5"/>
  <c r="N2897" i="5"/>
  <c r="N2898" i="5"/>
  <c r="N2899" i="5"/>
  <c r="N2900" i="5"/>
  <c r="N2901" i="5"/>
  <c r="N2902" i="5"/>
  <c r="N2903" i="5"/>
  <c r="N2904" i="5"/>
  <c r="N2905" i="5"/>
  <c r="Q2905" i="5" s="1"/>
  <c r="N2906" i="5"/>
  <c r="N2907" i="5"/>
  <c r="N2908" i="5"/>
  <c r="N2909" i="5"/>
  <c r="P2909" i="5" s="1"/>
  <c r="N2910" i="5"/>
  <c r="N2911" i="5"/>
  <c r="N2912" i="5"/>
  <c r="N2913" i="5"/>
  <c r="Q2913" i="5" s="1"/>
  <c r="N2914" i="5"/>
  <c r="P2914" i="5" s="1"/>
  <c r="N2915" i="5"/>
  <c r="Q2915" i="5" s="1"/>
  <c r="N2916" i="5"/>
  <c r="N2917" i="5"/>
  <c r="N2918" i="5"/>
  <c r="N2919" i="5"/>
  <c r="N2920" i="5"/>
  <c r="N2921" i="5"/>
  <c r="Q2921" i="5" s="1"/>
  <c r="N2922" i="5"/>
  <c r="N2923" i="5"/>
  <c r="N2924" i="5"/>
  <c r="N2925" i="5"/>
  <c r="P2925" i="5" s="1"/>
  <c r="N2926" i="5"/>
  <c r="P2926" i="5" s="1"/>
  <c r="N2927" i="5"/>
  <c r="N2928" i="5"/>
  <c r="Q2928" i="5" s="1"/>
  <c r="N2929" i="5"/>
  <c r="N2930" i="5"/>
  <c r="N2931" i="5"/>
  <c r="Q2931" i="5" s="1"/>
  <c r="N2932" i="5"/>
  <c r="N2933" i="5"/>
  <c r="N2934" i="5"/>
  <c r="N2935" i="5"/>
  <c r="N2936" i="5"/>
  <c r="N2937" i="5"/>
  <c r="N2938" i="5"/>
  <c r="N2939" i="5"/>
  <c r="N2940" i="5"/>
  <c r="N2941" i="5"/>
  <c r="P2941" i="5" s="1"/>
  <c r="N2942" i="5"/>
  <c r="P2942" i="5" s="1"/>
  <c r="N2943" i="5"/>
  <c r="Q2943" i="5" s="1"/>
  <c r="N2944" i="5"/>
  <c r="Q2944" i="5" s="1"/>
  <c r="N2945" i="5"/>
  <c r="N2946" i="5"/>
  <c r="N2947" i="5"/>
  <c r="N2948" i="5"/>
  <c r="N2949" i="5"/>
  <c r="N2950" i="5"/>
  <c r="Q2950" i="5" s="1"/>
  <c r="N2951" i="5"/>
  <c r="N2952" i="5"/>
  <c r="N2953" i="5"/>
  <c r="P2953" i="5" s="1"/>
  <c r="N2954" i="5"/>
  <c r="N2955" i="5"/>
  <c r="N2956" i="5"/>
  <c r="N2957" i="5"/>
  <c r="N2958" i="5"/>
  <c r="P2958" i="5" s="1"/>
  <c r="N2959" i="5"/>
  <c r="N2960" i="5"/>
  <c r="N2961" i="5"/>
  <c r="N2962" i="5"/>
  <c r="P2962" i="5" s="1"/>
  <c r="N2963" i="5"/>
  <c r="N2964" i="5"/>
  <c r="N2965" i="5"/>
  <c r="N2966" i="5"/>
  <c r="N2967" i="5"/>
  <c r="N2968" i="5"/>
  <c r="N2969" i="5"/>
  <c r="Q2969" i="5" s="1"/>
  <c r="N2970" i="5"/>
  <c r="N2971" i="5"/>
  <c r="N2972" i="5"/>
  <c r="N2973" i="5"/>
  <c r="P2973" i="5" s="1"/>
  <c r="N2974" i="5"/>
  <c r="Q2974" i="5" s="1"/>
  <c r="N2975" i="5"/>
  <c r="N2976" i="5"/>
  <c r="N2977" i="5"/>
  <c r="N2978" i="5"/>
  <c r="P2978" i="5" s="1"/>
  <c r="N2979" i="5"/>
  <c r="N2980" i="5"/>
  <c r="N2981" i="5"/>
  <c r="Q2981" i="5" s="1"/>
  <c r="N2982" i="5"/>
  <c r="N2983" i="5"/>
  <c r="N2984" i="5"/>
  <c r="N2985" i="5"/>
  <c r="N2986" i="5"/>
  <c r="P2986" i="5" s="1"/>
  <c r="N2987" i="5"/>
  <c r="N2988" i="5"/>
  <c r="N2989" i="5"/>
  <c r="N2990" i="5"/>
  <c r="Q2990" i="5" s="1"/>
  <c r="N2991" i="5"/>
  <c r="N2992" i="5"/>
  <c r="N2993" i="5"/>
  <c r="N2994" i="5"/>
  <c r="N2995" i="5"/>
  <c r="N2996" i="5"/>
  <c r="N2997" i="5"/>
  <c r="N2998" i="5"/>
  <c r="N2999" i="5"/>
  <c r="N3000" i="5"/>
  <c r="N3001" i="5"/>
  <c r="Q3001" i="5" s="1"/>
  <c r="N3002" i="5"/>
  <c r="N3003" i="5"/>
  <c r="N3004" i="5"/>
  <c r="N3005" i="5"/>
  <c r="P3005" i="5" s="1"/>
  <c r="N3006" i="5"/>
  <c r="Q3006" i="5" s="1"/>
  <c r="N3007" i="5"/>
  <c r="N3008" i="5"/>
  <c r="N3009" i="5"/>
  <c r="N3010" i="5"/>
  <c r="N3011" i="5"/>
  <c r="N3012" i="5"/>
  <c r="N3013" i="5"/>
  <c r="Q3013" i="5" s="1"/>
  <c r="N3014" i="5"/>
  <c r="N3015" i="5"/>
  <c r="N3016" i="5"/>
  <c r="N3017" i="5"/>
  <c r="P3017" i="5" s="1"/>
  <c r="N3018" i="5"/>
  <c r="N3019" i="5"/>
  <c r="N3020" i="5"/>
  <c r="N3021" i="5"/>
  <c r="N3022" i="5"/>
  <c r="N3023" i="5"/>
  <c r="N3024" i="5"/>
  <c r="N3025" i="5"/>
  <c r="N3026" i="5"/>
  <c r="N3027" i="5"/>
  <c r="N3028" i="5"/>
  <c r="N3029" i="5"/>
  <c r="N3030" i="5"/>
  <c r="N3031" i="5"/>
  <c r="N3032" i="5"/>
  <c r="N3033" i="5"/>
  <c r="Q3033" i="5" s="1"/>
  <c r="N3034" i="5"/>
  <c r="N3035" i="5"/>
  <c r="N3036" i="5"/>
  <c r="N3037" i="5"/>
  <c r="N3038" i="5"/>
  <c r="Q3038" i="5" s="1"/>
  <c r="N3039" i="5"/>
  <c r="N3040" i="5"/>
  <c r="N3041" i="5"/>
  <c r="N3042" i="5"/>
  <c r="P3042" i="5" s="1"/>
  <c r="N3043" i="5"/>
  <c r="Q3043" i="5" s="1"/>
  <c r="N3044" i="5"/>
  <c r="N3045" i="5"/>
  <c r="N3046" i="5"/>
  <c r="N3047" i="5"/>
  <c r="N3048" i="5"/>
  <c r="N3049" i="5"/>
  <c r="N3050" i="5"/>
  <c r="N3051" i="5"/>
  <c r="N3052" i="5"/>
  <c r="N3053" i="5"/>
  <c r="Q3053" i="5" s="1"/>
  <c r="N3054" i="5"/>
  <c r="N3055" i="5"/>
  <c r="N3056" i="5"/>
  <c r="N3057" i="5"/>
  <c r="N3058" i="5"/>
  <c r="N3059" i="5"/>
  <c r="Q3059" i="5" s="1"/>
  <c r="N3060" i="5"/>
  <c r="N3061" i="5"/>
  <c r="N3062" i="5"/>
  <c r="N3063" i="5"/>
  <c r="N3064" i="5"/>
  <c r="N3065" i="5"/>
  <c r="Q3065" i="5" s="1"/>
  <c r="N3066" i="5"/>
  <c r="P3066" i="5" s="1"/>
  <c r="N3067" i="5"/>
  <c r="N3068" i="5"/>
  <c r="N3069" i="5"/>
  <c r="Q3069" i="5" s="1"/>
  <c r="N3070" i="5"/>
  <c r="N3071" i="5"/>
  <c r="N3072" i="5"/>
  <c r="N3073" i="5"/>
  <c r="N3074" i="5"/>
  <c r="P3074" i="5" s="1"/>
  <c r="N3075" i="5"/>
  <c r="N3076" i="5"/>
  <c r="N3077" i="5"/>
  <c r="N3078" i="5"/>
  <c r="N3079" i="5"/>
  <c r="N3080" i="5"/>
  <c r="N3081" i="5"/>
  <c r="N3082" i="5"/>
  <c r="N3083" i="5"/>
  <c r="N3084" i="5"/>
  <c r="N3085" i="5"/>
  <c r="Q3085" i="5" s="1"/>
  <c r="N3086" i="5"/>
  <c r="Q3086" i="5" s="1"/>
  <c r="N3087" i="5"/>
  <c r="N3088" i="5"/>
  <c r="P3088" i="5" s="1"/>
  <c r="N3089" i="5"/>
  <c r="N3090" i="5"/>
  <c r="N3091" i="5"/>
  <c r="N3092" i="5"/>
  <c r="N3093" i="5"/>
  <c r="N3094" i="5"/>
  <c r="Q3094" i="5" s="1"/>
  <c r="N3095" i="5"/>
  <c r="Q3095" i="5" s="1"/>
  <c r="N3096" i="5"/>
  <c r="N3097" i="5"/>
  <c r="P3097" i="5" s="1"/>
  <c r="N3098" i="5"/>
  <c r="N3099" i="5"/>
  <c r="N3100" i="5"/>
  <c r="N3101" i="5"/>
  <c r="P3101" i="5" s="1"/>
  <c r="N3102" i="5"/>
  <c r="Q3102" i="5" s="1"/>
  <c r="N3103" i="5"/>
  <c r="N3104" i="5"/>
  <c r="N3105" i="5"/>
  <c r="N3106" i="5"/>
  <c r="P3106" i="5" s="1"/>
  <c r="N3107" i="5"/>
  <c r="N3108" i="5"/>
  <c r="N3109" i="5"/>
  <c r="N3110" i="5"/>
  <c r="N3111" i="5"/>
  <c r="Q3111" i="5" s="1"/>
  <c r="N3112" i="5"/>
  <c r="N3113" i="5"/>
  <c r="N3114" i="5"/>
  <c r="N3115" i="5"/>
  <c r="Q3115" i="5" s="1"/>
  <c r="N3116" i="5"/>
  <c r="N3117" i="5"/>
  <c r="Q3117" i="5" s="1"/>
  <c r="N3118" i="5"/>
  <c r="Q3118" i="5" s="1"/>
  <c r="N3119" i="5"/>
  <c r="N3120" i="5"/>
  <c r="N3121" i="5"/>
  <c r="N3122" i="5"/>
  <c r="P3122" i="5" s="1"/>
  <c r="N3123" i="5"/>
  <c r="N3124" i="5"/>
  <c r="N3125" i="5"/>
  <c r="N3126" i="5"/>
  <c r="N3127" i="5"/>
  <c r="N3128" i="5"/>
  <c r="N3129" i="5"/>
  <c r="N3130" i="5"/>
  <c r="N3131" i="5"/>
  <c r="N3132" i="5"/>
  <c r="Q3132" i="5" s="1"/>
  <c r="N3133" i="5"/>
  <c r="N3134" i="5"/>
  <c r="N3135" i="5"/>
  <c r="N3136" i="5"/>
  <c r="N3137" i="5"/>
  <c r="N3138" i="5"/>
  <c r="N3139" i="5"/>
  <c r="N3140" i="5"/>
  <c r="N3141" i="5"/>
  <c r="N3142" i="5"/>
  <c r="N3143" i="5"/>
  <c r="N3144" i="5"/>
  <c r="N3145" i="5"/>
  <c r="Q3145" i="5" s="1"/>
  <c r="N3146" i="5"/>
  <c r="N3147" i="5"/>
  <c r="N3148" i="5"/>
  <c r="Q3148" i="5" s="1"/>
  <c r="N3149" i="5"/>
  <c r="P3149" i="5" s="1"/>
  <c r="N3150" i="5"/>
  <c r="N3151" i="5"/>
  <c r="N3152" i="5"/>
  <c r="N3153" i="5"/>
  <c r="N3154" i="5"/>
  <c r="N3155" i="5"/>
  <c r="N3156" i="5"/>
  <c r="Q3156" i="5" s="1"/>
  <c r="N3157" i="5"/>
  <c r="N3158" i="5"/>
  <c r="N3159" i="5"/>
  <c r="N3160" i="5"/>
  <c r="N3161" i="5"/>
  <c r="Q3161" i="5" s="1"/>
  <c r="N3162" i="5"/>
  <c r="N3163" i="5"/>
  <c r="N3164" i="5"/>
  <c r="N3165" i="5"/>
  <c r="Q3165" i="5" s="1"/>
  <c r="N3166" i="5"/>
  <c r="P3166" i="5" s="1"/>
  <c r="N3167" i="5"/>
  <c r="N3168" i="5"/>
  <c r="N3169" i="5"/>
  <c r="N3170" i="5"/>
  <c r="N3171" i="5"/>
  <c r="N3172" i="5"/>
  <c r="N3173" i="5"/>
  <c r="N3174" i="5"/>
  <c r="N3175" i="5"/>
  <c r="N3176" i="5"/>
  <c r="N3177" i="5"/>
  <c r="N3178" i="5"/>
  <c r="N3179" i="5"/>
  <c r="N3180" i="5"/>
  <c r="N3181" i="5"/>
  <c r="Q3181" i="5" s="1"/>
  <c r="N3182" i="5"/>
  <c r="Q3182" i="5" s="1"/>
  <c r="N3183" i="5"/>
  <c r="N3184" i="5"/>
  <c r="N3185" i="5"/>
  <c r="N3186" i="5"/>
  <c r="N3187" i="5"/>
  <c r="N3188" i="5"/>
  <c r="N3189" i="5"/>
  <c r="N3190" i="5"/>
  <c r="N3191" i="5"/>
  <c r="N3192" i="5"/>
  <c r="N3193" i="5"/>
  <c r="P3193" i="5" s="1"/>
  <c r="N3194" i="5"/>
  <c r="N3195" i="5"/>
  <c r="N3196" i="5"/>
  <c r="N3197" i="5"/>
  <c r="N3198" i="5"/>
  <c r="N3199" i="5"/>
  <c r="N3200" i="5"/>
  <c r="N3201" i="5"/>
  <c r="P3201" i="5" s="1"/>
  <c r="N3202" i="5"/>
  <c r="P3202" i="5" s="1"/>
  <c r="N3203" i="5"/>
  <c r="N3204" i="5"/>
  <c r="Q3204" i="5" s="1"/>
  <c r="N3205" i="5"/>
  <c r="N3206" i="5"/>
  <c r="N3207" i="5"/>
  <c r="N3208" i="5"/>
  <c r="N3209" i="5"/>
  <c r="P3209" i="5" s="1"/>
  <c r="N3210" i="5"/>
  <c r="Q3210" i="5" s="1"/>
  <c r="N3211" i="5"/>
  <c r="N3212" i="5"/>
  <c r="N3213" i="5"/>
  <c r="Q3213" i="5" s="1"/>
  <c r="N3214" i="5"/>
  <c r="Q3214" i="5" s="1"/>
  <c r="N3215" i="5"/>
  <c r="N3216" i="5"/>
  <c r="N3217" i="5"/>
  <c r="N3218" i="5"/>
  <c r="P3218" i="5" s="1"/>
  <c r="N3219" i="5"/>
  <c r="Q3219" i="5" s="1"/>
  <c r="N3220" i="5"/>
  <c r="N3221" i="5"/>
  <c r="N3222" i="5"/>
  <c r="N3223" i="5"/>
  <c r="N3224" i="5"/>
  <c r="N3225" i="5"/>
  <c r="P3225" i="5" s="1"/>
  <c r="N3226" i="5"/>
  <c r="N3227" i="5"/>
  <c r="N3228" i="5"/>
  <c r="N3229" i="5"/>
  <c r="P3229" i="5" s="1"/>
  <c r="N3230" i="5"/>
  <c r="Q3230" i="5" s="1"/>
  <c r="N3231" i="5"/>
  <c r="N3232" i="5"/>
  <c r="N3233" i="5"/>
  <c r="N3234" i="5"/>
  <c r="N3235" i="5"/>
  <c r="N3236" i="5"/>
  <c r="N3237" i="5"/>
  <c r="Q3237" i="5" s="1"/>
  <c r="N3238" i="5"/>
  <c r="N3239" i="5"/>
  <c r="N3240" i="5"/>
  <c r="N3241" i="5"/>
  <c r="P3241" i="5" s="1"/>
  <c r="N3242" i="5"/>
  <c r="N3243" i="5"/>
  <c r="N3244" i="5"/>
  <c r="N3245" i="5"/>
  <c r="Q3245" i="5" s="1"/>
  <c r="N3246" i="5"/>
  <c r="N3247" i="5"/>
  <c r="N3248" i="5"/>
  <c r="N3249" i="5"/>
  <c r="N3250" i="5"/>
  <c r="N3251" i="5"/>
  <c r="N3252" i="5"/>
  <c r="N3253" i="5"/>
  <c r="N3254" i="5"/>
  <c r="N3255" i="5"/>
  <c r="N3256" i="5"/>
  <c r="N3257" i="5"/>
  <c r="Q3257" i="5" s="1"/>
  <c r="N3258" i="5"/>
  <c r="N3259" i="5"/>
  <c r="N3260" i="5"/>
  <c r="N3261" i="5"/>
  <c r="N3262" i="5"/>
  <c r="Q3262" i="5" s="1"/>
  <c r="N3263" i="5"/>
  <c r="N3264" i="5"/>
  <c r="N3265" i="5"/>
  <c r="N3266" i="5"/>
  <c r="P3266" i="5" s="1"/>
  <c r="N3267" i="5"/>
  <c r="Q3267" i="5" s="1"/>
  <c r="N3268" i="5"/>
  <c r="N3269" i="5"/>
  <c r="N3270" i="5"/>
  <c r="N3271" i="5"/>
  <c r="N3272" i="5"/>
  <c r="N3273" i="5"/>
  <c r="P3273" i="5" s="1"/>
  <c r="N3274" i="5"/>
  <c r="N3275" i="5"/>
  <c r="N3276" i="5"/>
  <c r="N3277" i="5"/>
  <c r="N3278" i="5"/>
  <c r="Q3278" i="5" s="1"/>
  <c r="N3279" i="5"/>
  <c r="N3280" i="5"/>
  <c r="N3281" i="5"/>
  <c r="N3282" i="5"/>
  <c r="N3283" i="5"/>
  <c r="N3284" i="5"/>
  <c r="N3285" i="5"/>
  <c r="N3286" i="5"/>
  <c r="N3287" i="5"/>
  <c r="N3288" i="5"/>
  <c r="N3289" i="5"/>
  <c r="N3290" i="5"/>
  <c r="Q3290" i="5" s="1"/>
  <c r="N3291" i="5"/>
  <c r="N3292" i="5"/>
  <c r="N3293" i="5"/>
  <c r="N3294" i="5"/>
  <c r="N3295" i="5"/>
  <c r="N3296" i="5"/>
  <c r="N3297" i="5"/>
  <c r="P3297" i="5" s="1"/>
  <c r="N3298" i="5"/>
  <c r="N3299" i="5"/>
  <c r="N3300" i="5"/>
  <c r="N3301" i="5"/>
  <c r="N3302" i="5"/>
  <c r="N3303" i="5"/>
  <c r="N3304" i="5"/>
  <c r="N3305" i="5"/>
  <c r="N3306" i="5"/>
  <c r="N3307" i="5"/>
  <c r="N3308" i="5"/>
  <c r="Q3308" i="5" s="1"/>
  <c r="N3309" i="5"/>
  <c r="Q3309" i="5" s="1"/>
  <c r="N3310" i="5"/>
  <c r="N3311" i="5"/>
  <c r="N3312" i="5"/>
  <c r="N3313" i="5"/>
  <c r="Q3313" i="5" s="1"/>
  <c r="N3314" i="5"/>
  <c r="P3314" i="5" s="1"/>
  <c r="N3315" i="5"/>
  <c r="N3316" i="5"/>
  <c r="N3317" i="5"/>
  <c r="N3318" i="5"/>
  <c r="N3319" i="5"/>
  <c r="N3320" i="5"/>
  <c r="N3321" i="5"/>
  <c r="P3321" i="5" s="1"/>
  <c r="N3322" i="5"/>
  <c r="Q3322" i="5" s="1"/>
  <c r="N3323" i="5"/>
  <c r="N3324" i="5"/>
  <c r="N3325" i="5"/>
  <c r="Q3325" i="5" s="1"/>
  <c r="N3326" i="5"/>
  <c r="Q3326" i="5" s="1"/>
  <c r="N3327" i="5"/>
  <c r="N3328" i="5"/>
  <c r="N3329" i="5"/>
  <c r="N3330" i="5"/>
  <c r="N3331" i="5"/>
  <c r="N3332" i="5"/>
  <c r="N3333" i="5"/>
  <c r="Q3333" i="5" s="1"/>
  <c r="N3334" i="5"/>
  <c r="N3335" i="5"/>
  <c r="Q3335" i="5" s="1"/>
  <c r="N3336" i="5"/>
  <c r="N3337" i="5"/>
  <c r="Q3337" i="5" s="1"/>
  <c r="N3338" i="5"/>
  <c r="N3339" i="5"/>
  <c r="N3340" i="5"/>
  <c r="N3341" i="5"/>
  <c r="Q3341" i="5" s="1"/>
  <c r="N3342" i="5"/>
  <c r="P3342" i="5" s="1"/>
  <c r="N3343" i="5"/>
  <c r="N3344" i="5"/>
  <c r="N3345" i="5"/>
  <c r="N3346" i="5"/>
  <c r="N3347" i="5"/>
  <c r="N3348" i="5"/>
  <c r="N3349" i="5"/>
  <c r="N3350" i="5"/>
  <c r="N3351" i="5"/>
  <c r="N3352" i="5"/>
  <c r="N3353" i="5"/>
  <c r="P3353" i="5" s="1"/>
  <c r="N3354" i="5"/>
  <c r="N3355" i="5"/>
  <c r="N3356" i="5"/>
  <c r="N3357" i="5"/>
  <c r="Q3357" i="5" s="1"/>
  <c r="N3358" i="5"/>
  <c r="Q3358" i="5" s="1"/>
  <c r="N3359" i="5"/>
  <c r="N3360" i="5"/>
  <c r="N3361" i="5"/>
  <c r="N3362" i="5"/>
  <c r="P3362" i="5" s="1"/>
  <c r="N3363" i="5"/>
  <c r="N3364" i="5"/>
  <c r="N3365" i="5"/>
  <c r="N3366" i="5"/>
  <c r="Q3366" i="5" s="1"/>
  <c r="N3367" i="5"/>
  <c r="N3368" i="5"/>
  <c r="N3369" i="5"/>
  <c r="N3370" i="5"/>
  <c r="N3371" i="5"/>
  <c r="N3372" i="5"/>
  <c r="N3373" i="5"/>
  <c r="Q3373" i="5" s="1"/>
  <c r="N3374" i="5"/>
  <c r="N3375" i="5"/>
  <c r="N3376" i="5"/>
  <c r="N3377" i="5"/>
  <c r="N3378" i="5"/>
  <c r="N3379" i="5"/>
  <c r="N3380" i="5"/>
  <c r="N3381" i="5"/>
  <c r="N3382" i="5"/>
  <c r="N3383" i="5"/>
  <c r="N3384" i="5"/>
  <c r="N3385" i="5"/>
  <c r="P3385" i="5" s="1"/>
  <c r="N3386" i="5"/>
  <c r="N3387" i="5"/>
  <c r="N3388" i="5"/>
  <c r="N3389" i="5"/>
  <c r="Q3389" i="5" s="1"/>
  <c r="N3390" i="5"/>
  <c r="Q3390" i="5" s="1"/>
  <c r="N3391" i="5"/>
  <c r="N3392" i="5"/>
  <c r="N3393" i="5"/>
  <c r="N3394" i="5"/>
  <c r="N3395" i="5"/>
  <c r="N3396" i="5"/>
  <c r="Q3396" i="5" s="1"/>
  <c r="N3397" i="5"/>
  <c r="N3398" i="5"/>
  <c r="N3399" i="5"/>
  <c r="Q3399" i="5" s="1"/>
  <c r="N3400" i="5"/>
  <c r="N3401" i="5"/>
  <c r="P3401" i="5" s="1"/>
  <c r="N3402" i="5"/>
  <c r="N3403" i="5"/>
  <c r="N3404" i="5"/>
  <c r="N3405" i="5"/>
  <c r="N3406" i="5"/>
  <c r="N3407" i="5"/>
  <c r="N3408" i="5"/>
  <c r="N3409" i="5"/>
  <c r="N3410" i="5"/>
  <c r="N3411" i="5"/>
  <c r="N3412" i="5"/>
  <c r="N3413" i="5"/>
  <c r="N3414" i="5"/>
  <c r="N3415" i="5"/>
  <c r="N3416" i="5"/>
  <c r="N3417" i="5"/>
  <c r="Q3417" i="5" s="1"/>
  <c r="N3418" i="5"/>
  <c r="N3419" i="5"/>
  <c r="N3420" i="5"/>
  <c r="N3421" i="5"/>
  <c r="P3421" i="5" s="1"/>
  <c r="N3422" i="5"/>
  <c r="Q3422" i="5" s="1"/>
  <c r="N3423" i="5"/>
  <c r="N3424" i="5"/>
  <c r="N3425" i="5"/>
  <c r="N3426" i="5"/>
  <c r="P3426" i="5" s="1"/>
  <c r="N3427" i="5"/>
  <c r="N3428" i="5"/>
  <c r="N3429" i="5"/>
  <c r="N3430" i="5"/>
  <c r="Q3430" i="5" s="1"/>
  <c r="N3431" i="5"/>
  <c r="N3432" i="5"/>
  <c r="N3433" i="5"/>
  <c r="Q3433" i="5" s="1"/>
  <c r="N3434" i="5"/>
  <c r="N3435" i="5"/>
  <c r="N3436" i="5"/>
  <c r="N3437" i="5"/>
  <c r="Q3437" i="5" s="1"/>
  <c r="N3438" i="5"/>
  <c r="Q3438" i="5" s="1"/>
  <c r="N3439" i="5"/>
  <c r="N3440" i="5"/>
  <c r="Q3440" i="5" s="1"/>
  <c r="N3441" i="5"/>
  <c r="N3442" i="5"/>
  <c r="N3443" i="5"/>
  <c r="N3444" i="5"/>
  <c r="N3445" i="5"/>
  <c r="N3446" i="5"/>
  <c r="N3447" i="5"/>
  <c r="N3448" i="5"/>
  <c r="N3449" i="5"/>
  <c r="P3449" i="5" s="1"/>
  <c r="N3450" i="5"/>
  <c r="N3451" i="5"/>
  <c r="N3452" i="5"/>
  <c r="N3453" i="5"/>
  <c r="Q3453" i="5" s="1"/>
  <c r="N3454" i="5"/>
  <c r="Q3454" i="5" s="1"/>
  <c r="N3455" i="5"/>
  <c r="N3456" i="5"/>
  <c r="N3457" i="5"/>
  <c r="N3458" i="5"/>
  <c r="N3459" i="5"/>
  <c r="N3460" i="5"/>
  <c r="N3461" i="5"/>
  <c r="N3462" i="5"/>
  <c r="N3463" i="5"/>
  <c r="N3464" i="5"/>
  <c r="N3465" i="5"/>
  <c r="N3466" i="5"/>
  <c r="N3467" i="5"/>
  <c r="Q3467" i="5" s="1"/>
  <c r="N3468" i="5"/>
  <c r="N3469" i="5"/>
  <c r="Q3469" i="5" s="1"/>
  <c r="N3470" i="5"/>
  <c r="Q3470" i="5" s="1"/>
  <c r="N3471" i="5"/>
  <c r="N3472" i="5"/>
  <c r="N3473" i="5"/>
  <c r="N3474" i="5"/>
  <c r="N3475" i="5"/>
  <c r="N3476" i="5"/>
  <c r="N3477" i="5"/>
  <c r="N3478" i="5"/>
  <c r="N3479" i="5"/>
  <c r="N3480" i="5"/>
  <c r="N3481" i="5"/>
  <c r="P3481" i="5" s="1"/>
  <c r="N3482" i="5"/>
  <c r="N3483" i="5"/>
  <c r="N3484" i="5"/>
  <c r="N3485" i="5"/>
  <c r="P3485" i="5" s="1"/>
  <c r="N3486" i="5"/>
  <c r="P3486" i="5" s="1"/>
  <c r="N3487" i="5"/>
  <c r="N3488" i="5"/>
  <c r="O2" i="5"/>
  <c r="O3" i="5"/>
  <c r="O4" i="5"/>
  <c r="O5" i="5"/>
  <c r="O6" i="5"/>
  <c r="O7" i="5"/>
  <c r="P7" i="5" s="1"/>
  <c r="O8" i="5"/>
  <c r="O9" i="5"/>
  <c r="O10" i="5"/>
  <c r="O11" i="5"/>
  <c r="O12" i="5"/>
  <c r="O13" i="5"/>
  <c r="O14" i="5"/>
  <c r="O15" i="5"/>
  <c r="O16" i="5"/>
  <c r="O17" i="5"/>
  <c r="O18" i="5"/>
  <c r="O19" i="5"/>
  <c r="O20" i="5"/>
  <c r="O21" i="5"/>
  <c r="O22" i="5"/>
  <c r="O23" i="5"/>
  <c r="P23" i="5" s="1"/>
  <c r="O24" i="5"/>
  <c r="Q24" i="5" s="1"/>
  <c r="O25" i="5"/>
  <c r="O26" i="5"/>
  <c r="O27" i="5"/>
  <c r="O28" i="5"/>
  <c r="O29" i="5"/>
  <c r="O30" i="5"/>
  <c r="O31" i="5"/>
  <c r="O32" i="5"/>
  <c r="P32" i="5" s="1"/>
  <c r="O33" i="5"/>
  <c r="O34" i="5"/>
  <c r="O35" i="5"/>
  <c r="O36" i="5"/>
  <c r="O37" i="5"/>
  <c r="P37" i="5" s="1"/>
  <c r="O38" i="5"/>
  <c r="O39" i="5"/>
  <c r="P39" i="5" s="1"/>
  <c r="O40" i="5"/>
  <c r="O41" i="5"/>
  <c r="O42" i="5"/>
  <c r="O43" i="5"/>
  <c r="O44" i="5"/>
  <c r="O45" i="5"/>
  <c r="O46" i="5"/>
  <c r="O47" i="5"/>
  <c r="O48" i="5"/>
  <c r="O49" i="5"/>
  <c r="P49" i="5" s="1"/>
  <c r="O50" i="5"/>
  <c r="O51" i="5"/>
  <c r="O52" i="5"/>
  <c r="O53" i="5"/>
  <c r="O54" i="5"/>
  <c r="O55" i="5"/>
  <c r="O56" i="5"/>
  <c r="P56" i="5" s="1"/>
  <c r="O57" i="5"/>
  <c r="O58" i="5"/>
  <c r="O59" i="5"/>
  <c r="O60" i="5"/>
  <c r="O61" i="5"/>
  <c r="O62" i="5"/>
  <c r="O63" i="5"/>
  <c r="O64" i="5"/>
  <c r="P64" i="5" s="1"/>
  <c r="O65" i="5"/>
  <c r="Q65" i="5" s="1"/>
  <c r="O66" i="5"/>
  <c r="O67" i="5"/>
  <c r="O68" i="5"/>
  <c r="O69" i="5"/>
  <c r="O70" i="5"/>
  <c r="O71" i="5"/>
  <c r="O72" i="5"/>
  <c r="O73" i="5"/>
  <c r="O74" i="5"/>
  <c r="O75" i="5"/>
  <c r="O76" i="5"/>
  <c r="O77" i="5"/>
  <c r="O78" i="5"/>
  <c r="O79" i="5"/>
  <c r="O80" i="5"/>
  <c r="P80" i="5" s="1"/>
  <c r="O81" i="5"/>
  <c r="O82" i="5"/>
  <c r="O83" i="5"/>
  <c r="O84" i="5"/>
  <c r="O85" i="5"/>
  <c r="Q85" i="5" s="1"/>
  <c r="O86" i="5"/>
  <c r="O87" i="5"/>
  <c r="P87" i="5" s="1"/>
  <c r="O88" i="5"/>
  <c r="Q88" i="5" s="1"/>
  <c r="O89" i="5"/>
  <c r="O90" i="5"/>
  <c r="O91" i="5"/>
  <c r="O92" i="5"/>
  <c r="P92" i="5" s="1"/>
  <c r="O93" i="5"/>
  <c r="O94" i="5"/>
  <c r="O95" i="5"/>
  <c r="O96" i="5"/>
  <c r="Q96" i="5" s="1"/>
  <c r="O97" i="5"/>
  <c r="O98" i="5"/>
  <c r="O99" i="5"/>
  <c r="O100" i="5"/>
  <c r="O101" i="5"/>
  <c r="O102" i="5"/>
  <c r="O103" i="5"/>
  <c r="O104" i="5"/>
  <c r="Q104" i="5" s="1"/>
  <c r="O105" i="5"/>
  <c r="O106" i="5"/>
  <c r="O107" i="5"/>
  <c r="O108" i="5"/>
  <c r="O109" i="5"/>
  <c r="O110" i="5"/>
  <c r="O111" i="5"/>
  <c r="O112" i="5"/>
  <c r="O113" i="5"/>
  <c r="P113" i="5" s="1"/>
  <c r="O114" i="5"/>
  <c r="O115" i="5"/>
  <c r="O116" i="5"/>
  <c r="O117" i="5"/>
  <c r="P117" i="5" s="1"/>
  <c r="O118" i="5"/>
  <c r="O119" i="5"/>
  <c r="Q119" i="5" s="1"/>
  <c r="O120" i="5"/>
  <c r="P120" i="5" s="1"/>
  <c r="O121" i="5"/>
  <c r="O122" i="5"/>
  <c r="O123" i="5"/>
  <c r="O124" i="5"/>
  <c r="P124" i="5" s="1"/>
  <c r="O125" i="5"/>
  <c r="O126" i="5"/>
  <c r="O127" i="5"/>
  <c r="O128" i="5"/>
  <c r="P128" i="5" s="1"/>
  <c r="O129" i="5"/>
  <c r="Q129" i="5" s="1"/>
  <c r="O130" i="5"/>
  <c r="O131" i="5"/>
  <c r="O132" i="5"/>
  <c r="O133" i="5"/>
  <c r="O134" i="5"/>
  <c r="O135" i="5"/>
  <c r="O136" i="5"/>
  <c r="O137" i="5"/>
  <c r="O138" i="5"/>
  <c r="O139" i="5"/>
  <c r="O140" i="5"/>
  <c r="P140" i="5" s="1"/>
  <c r="O141" i="5"/>
  <c r="O142" i="5"/>
  <c r="O143" i="5"/>
  <c r="O144" i="5"/>
  <c r="O145" i="5"/>
  <c r="O146" i="5"/>
  <c r="O147" i="5"/>
  <c r="O148" i="5"/>
  <c r="O149" i="5"/>
  <c r="O150" i="5"/>
  <c r="O151" i="5"/>
  <c r="O152" i="5"/>
  <c r="P152" i="5" s="1"/>
  <c r="O153" i="5"/>
  <c r="O154" i="5"/>
  <c r="O155" i="5"/>
  <c r="O156" i="5"/>
  <c r="O157" i="5"/>
  <c r="O158" i="5"/>
  <c r="O159" i="5"/>
  <c r="O160" i="5"/>
  <c r="O161" i="5"/>
  <c r="O162" i="5"/>
  <c r="O163" i="5"/>
  <c r="O164" i="5"/>
  <c r="O165" i="5"/>
  <c r="P165" i="5" s="1"/>
  <c r="O166" i="5"/>
  <c r="O167" i="5"/>
  <c r="O168" i="5"/>
  <c r="P168" i="5" s="1"/>
  <c r="O169" i="5"/>
  <c r="O170" i="5"/>
  <c r="O171" i="5"/>
  <c r="O172" i="5"/>
  <c r="P172" i="5" s="1"/>
  <c r="O173" i="5"/>
  <c r="O174" i="5"/>
  <c r="O175" i="5"/>
  <c r="O176" i="5"/>
  <c r="P176" i="5" s="1"/>
  <c r="O177" i="5"/>
  <c r="O178" i="5"/>
  <c r="O179" i="5"/>
  <c r="O180" i="5"/>
  <c r="O181" i="5"/>
  <c r="P181" i="5" s="1"/>
  <c r="O182" i="5"/>
  <c r="O183" i="5"/>
  <c r="O184" i="5"/>
  <c r="O185" i="5"/>
  <c r="O186" i="5"/>
  <c r="O187" i="5"/>
  <c r="O188" i="5"/>
  <c r="Q188" i="5" s="1"/>
  <c r="O189" i="5"/>
  <c r="O190" i="5"/>
  <c r="O191" i="5"/>
  <c r="O192" i="5"/>
  <c r="P192" i="5" s="1"/>
  <c r="O193" i="5"/>
  <c r="O194" i="5"/>
  <c r="O195" i="5"/>
  <c r="O196" i="5"/>
  <c r="O197" i="5"/>
  <c r="O198" i="5"/>
  <c r="O199" i="5"/>
  <c r="O200" i="5"/>
  <c r="Q200" i="5" s="1"/>
  <c r="O201" i="5"/>
  <c r="O202" i="5"/>
  <c r="O203" i="5"/>
  <c r="O204" i="5"/>
  <c r="P204" i="5" s="1"/>
  <c r="O205" i="5"/>
  <c r="O206" i="5"/>
  <c r="O207" i="5"/>
  <c r="O208" i="5"/>
  <c r="O209" i="5"/>
  <c r="P209" i="5" s="1"/>
  <c r="O210" i="5"/>
  <c r="O211" i="5"/>
  <c r="O212" i="5"/>
  <c r="O213" i="5"/>
  <c r="P213" i="5" s="1"/>
  <c r="O214" i="5"/>
  <c r="O215" i="5"/>
  <c r="O216" i="5"/>
  <c r="P216" i="5" s="1"/>
  <c r="O217" i="5"/>
  <c r="O218" i="5"/>
  <c r="O219" i="5"/>
  <c r="O220" i="5"/>
  <c r="O221" i="5"/>
  <c r="O222" i="5"/>
  <c r="O223" i="5"/>
  <c r="O224" i="5"/>
  <c r="P224" i="5" s="1"/>
  <c r="O225" i="5"/>
  <c r="P225" i="5" s="1"/>
  <c r="O226" i="5"/>
  <c r="O227" i="5"/>
  <c r="O228" i="5"/>
  <c r="O229" i="5"/>
  <c r="P229" i="5" s="1"/>
  <c r="O230" i="5"/>
  <c r="O231" i="5"/>
  <c r="O232" i="5"/>
  <c r="O233" i="5"/>
  <c r="O234" i="5"/>
  <c r="O235" i="5"/>
  <c r="O236" i="5"/>
  <c r="Q236" i="5" s="1"/>
  <c r="O237" i="5"/>
  <c r="O238" i="5"/>
  <c r="O239" i="5"/>
  <c r="O240" i="5"/>
  <c r="P240" i="5" s="1"/>
  <c r="O241" i="5"/>
  <c r="O242" i="5"/>
  <c r="O243" i="5"/>
  <c r="O244" i="5"/>
  <c r="O245" i="5"/>
  <c r="P245" i="5" s="1"/>
  <c r="O246" i="5"/>
  <c r="O247" i="5"/>
  <c r="O248" i="5"/>
  <c r="O249" i="5"/>
  <c r="O250" i="5"/>
  <c r="O251" i="5"/>
  <c r="O252" i="5"/>
  <c r="O253" i="5"/>
  <c r="O254" i="5"/>
  <c r="O255" i="5"/>
  <c r="O256" i="5"/>
  <c r="P256" i="5" s="1"/>
  <c r="O257" i="5"/>
  <c r="O258" i="5"/>
  <c r="O259" i="5"/>
  <c r="O260" i="5"/>
  <c r="O261" i="5"/>
  <c r="O262" i="5"/>
  <c r="O263" i="5"/>
  <c r="P263" i="5" s="1"/>
  <c r="O264" i="5"/>
  <c r="P264" i="5" s="1"/>
  <c r="O265" i="5"/>
  <c r="O266" i="5"/>
  <c r="O267" i="5"/>
  <c r="O268" i="5"/>
  <c r="P268" i="5" s="1"/>
  <c r="O269" i="5"/>
  <c r="O270" i="5"/>
  <c r="O271" i="5"/>
  <c r="O272" i="5"/>
  <c r="P272" i="5" s="1"/>
  <c r="O273" i="5"/>
  <c r="P273" i="5" s="1"/>
  <c r="O274" i="5"/>
  <c r="O275" i="5"/>
  <c r="O276" i="5"/>
  <c r="O277" i="5"/>
  <c r="P277" i="5" s="1"/>
  <c r="O278" i="5"/>
  <c r="O279" i="5"/>
  <c r="P279" i="5" s="1"/>
  <c r="O280" i="5"/>
  <c r="O281" i="5"/>
  <c r="O282" i="5"/>
  <c r="O283" i="5"/>
  <c r="O284" i="5"/>
  <c r="O285" i="5"/>
  <c r="O286" i="5"/>
  <c r="O287" i="5"/>
  <c r="O288" i="5"/>
  <c r="P288" i="5" s="1"/>
  <c r="O289" i="5"/>
  <c r="O290" i="5"/>
  <c r="O291" i="5"/>
  <c r="O292" i="5"/>
  <c r="O293" i="5"/>
  <c r="P293" i="5" s="1"/>
  <c r="O294" i="5"/>
  <c r="O295" i="5"/>
  <c r="P295" i="5" s="1"/>
  <c r="O296" i="5"/>
  <c r="O297" i="5"/>
  <c r="O298" i="5"/>
  <c r="O299" i="5"/>
  <c r="O300" i="5"/>
  <c r="P300" i="5" s="1"/>
  <c r="O301" i="5"/>
  <c r="O302" i="5"/>
  <c r="O303" i="5"/>
  <c r="O304" i="5"/>
  <c r="P304" i="5" s="1"/>
  <c r="O305" i="5"/>
  <c r="O306" i="5"/>
  <c r="O307" i="5"/>
  <c r="O308" i="5"/>
  <c r="O309" i="5"/>
  <c r="O310" i="5"/>
  <c r="O311" i="5"/>
  <c r="P311" i="5" s="1"/>
  <c r="O312" i="5"/>
  <c r="Q312" i="5" s="1"/>
  <c r="O313" i="5"/>
  <c r="O314" i="5"/>
  <c r="O315" i="5"/>
  <c r="O316" i="5"/>
  <c r="P316" i="5" s="1"/>
  <c r="O317" i="5"/>
  <c r="O318" i="5"/>
  <c r="O319" i="5"/>
  <c r="O320" i="5"/>
  <c r="O321" i="5"/>
  <c r="O322" i="5"/>
  <c r="O323" i="5"/>
  <c r="O324" i="5"/>
  <c r="O325" i="5"/>
  <c r="O326" i="5"/>
  <c r="O327" i="5"/>
  <c r="O328" i="5"/>
  <c r="P328" i="5" s="1"/>
  <c r="O329" i="5"/>
  <c r="O330" i="5"/>
  <c r="O331" i="5"/>
  <c r="O332" i="5"/>
  <c r="P332" i="5" s="1"/>
  <c r="O333" i="5"/>
  <c r="O334" i="5"/>
  <c r="O335" i="5"/>
  <c r="O336" i="5"/>
  <c r="Q336" i="5" s="1"/>
  <c r="O337" i="5"/>
  <c r="P337" i="5" s="1"/>
  <c r="O338" i="5"/>
  <c r="O339" i="5"/>
  <c r="O340" i="5"/>
  <c r="O341" i="5"/>
  <c r="P341" i="5" s="1"/>
  <c r="O342" i="5"/>
  <c r="O343" i="5"/>
  <c r="O344" i="5"/>
  <c r="O345" i="5"/>
  <c r="O346" i="5"/>
  <c r="O347" i="5"/>
  <c r="O348" i="5"/>
  <c r="Q348" i="5" s="1"/>
  <c r="O349" i="5"/>
  <c r="O350" i="5"/>
  <c r="O351" i="5"/>
  <c r="O352" i="5"/>
  <c r="P352" i="5" s="1"/>
  <c r="O353" i="5"/>
  <c r="P353" i="5" s="1"/>
  <c r="O354" i="5"/>
  <c r="O355" i="5"/>
  <c r="O356" i="5"/>
  <c r="O357" i="5"/>
  <c r="P357" i="5" s="1"/>
  <c r="O358" i="5"/>
  <c r="O359" i="5"/>
  <c r="P359" i="5" s="1"/>
  <c r="O360" i="5"/>
  <c r="P360" i="5" s="1"/>
  <c r="O361" i="5"/>
  <c r="O362" i="5"/>
  <c r="O363" i="5"/>
  <c r="O364" i="5"/>
  <c r="P364" i="5" s="1"/>
  <c r="O365" i="5"/>
  <c r="O366" i="5"/>
  <c r="O367" i="5"/>
  <c r="O368" i="5"/>
  <c r="P368" i="5" s="1"/>
  <c r="O369" i="5"/>
  <c r="O370" i="5"/>
  <c r="O371" i="5"/>
  <c r="O372" i="5"/>
  <c r="O373" i="5"/>
  <c r="P373" i="5" s="1"/>
  <c r="O374" i="5"/>
  <c r="O375" i="5"/>
  <c r="P375" i="5" s="1"/>
  <c r="O376" i="5"/>
  <c r="Q376" i="5" s="1"/>
  <c r="O377" i="5"/>
  <c r="O378" i="5"/>
  <c r="O379" i="5"/>
  <c r="O380" i="5"/>
  <c r="P380" i="5" s="1"/>
  <c r="O381" i="5"/>
  <c r="O382" i="5"/>
  <c r="O383" i="5"/>
  <c r="O384" i="5"/>
  <c r="O385" i="5"/>
  <c r="O386" i="5"/>
  <c r="O387" i="5"/>
  <c r="O388" i="5"/>
  <c r="O389" i="5"/>
  <c r="Q389" i="5" s="1"/>
  <c r="O390" i="5"/>
  <c r="O391" i="5"/>
  <c r="O392" i="5"/>
  <c r="O393" i="5"/>
  <c r="O394" i="5"/>
  <c r="O395" i="5"/>
  <c r="O396" i="5"/>
  <c r="P396" i="5" s="1"/>
  <c r="O397" i="5"/>
  <c r="O398" i="5"/>
  <c r="O399" i="5"/>
  <c r="O400" i="5"/>
  <c r="P400" i="5" s="1"/>
  <c r="O401" i="5"/>
  <c r="O402" i="5"/>
  <c r="O403" i="5"/>
  <c r="O404" i="5"/>
  <c r="O405" i="5"/>
  <c r="P405" i="5" s="1"/>
  <c r="O406" i="5"/>
  <c r="O407" i="5"/>
  <c r="O408" i="5"/>
  <c r="O409" i="5"/>
  <c r="O410" i="5"/>
  <c r="O411" i="5"/>
  <c r="O412" i="5"/>
  <c r="P412" i="5" s="1"/>
  <c r="O413" i="5"/>
  <c r="O414" i="5"/>
  <c r="O415" i="5"/>
  <c r="O416" i="5"/>
  <c r="Q416" i="5" s="1"/>
  <c r="O417" i="5"/>
  <c r="O418" i="5"/>
  <c r="O419" i="5"/>
  <c r="O420" i="5"/>
  <c r="O421" i="5"/>
  <c r="O422" i="5"/>
  <c r="O423" i="5"/>
  <c r="O424" i="5"/>
  <c r="Q424" i="5" s="1"/>
  <c r="O425" i="5"/>
  <c r="O426" i="5"/>
  <c r="O427" i="5"/>
  <c r="O428" i="5"/>
  <c r="P428" i="5" s="1"/>
  <c r="O429" i="5"/>
  <c r="O430" i="5"/>
  <c r="O431" i="5"/>
  <c r="O432" i="5"/>
  <c r="P432" i="5" s="1"/>
  <c r="O433" i="5"/>
  <c r="O434" i="5"/>
  <c r="O435" i="5"/>
  <c r="O436" i="5"/>
  <c r="O437" i="5"/>
  <c r="P437" i="5" s="1"/>
  <c r="O438" i="5"/>
  <c r="O439" i="5"/>
  <c r="O440" i="5"/>
  <c r="P440" i="5" s="1"/>
  <c r="O441" i="5"/>
  <c r="O442" i="5"/>
  <c r="O443" i="5"/>
  <c r="O444" i="5"/>
  <c r="Q444" i="5" s="1"/>
  <c r="O445" i="5"/>
  <c r="O446" i="5"/>
  <c r="O447" i="5"/>
  <c r="O448" i="5"/>
  <c r="O449" i="5"/>
  <c r="O450" i="5"/>
  <c r="O451" i="5"/>
  <c r="O452" i="5"/>
  <c r="O453" i="5"/>
  <c r="P453" i="5" s="1"/>
  <c r="O454" i="5"/>
  <c r="O455" i="5"/>
  <c r="O456" i="5"/>
  <c r="P456" i="5" s="1"/>
  <c r="O457" i="5"/>
  <c r="O458" i="5"/>
  <c r="O459" i="5"/>
  <c r="O460" i="5"/>
  <c r="O461" i="5"/>
  <c r="O462" i="5"/>
  <c r="O463" i="5"/>
  <c r="O464" i="5"/>
  <c r="P464" i="5" s="1"/>
  <c r="O465" i="5"/>
  <c r="O466" i="5"/>
  <c r="O467" i="5"/>
  <c r="O468" i="5"/>
  <c r="O469" i="5"/>
  <c r="O470" i="5"/>
  <c r="O471" i="5"/>
  <c r="P471" i="5" s="1"/>
  <c r="O472" i="5"/>
  <c r="Q472" i="5" s="1"/>
  <c r="O473" i="5"/>
  <c r="O474" i="5"/>
  <c r="O475" i="5"/>
  <c r="O476" i="5"/>
  <c r="O477" i="5"/>
  <c r="O478" i="5"/>
  <c r="O479" i="5"/>
  <c r="O480" i="5"/>
  <c r="Q480" i="5" s="1"/>
  <c r="O481" i="5"/>
  <c r="O482" i="5"/>
  <c r="O483" i="5"/>
  <c r="O484" i="5"/>
  <c r="O485" i="5"/>
  <c r="Q485" i="5" s="1"/>
  <c r="O486" i="5"/>
  <c r="O487" i="5"/>
  <c r="Q487" i="5" s="1"/>
  <c r="O488" i="5"/>
  <c r="O489" i="5"/>
  <c r="O490" i="5"/>
  <c r="O491" i="5"/>
  <c r="O492" i="5"/>
  <c r="Q492" i="5" s="1"/>
  <c r="O493" i="5"/>
  <c r="O494" i="5"/>
  <c r="O495" i="5"/>
  <c r="O496" i="5"/>
  <c r="O497" i="5"/>
  <c r="O498" i="5"/>
  <c r="O499" i="5"/>
  <c r="O500" i="5"/>
  <c r="O501" i="5"/>
  <c r="O502" i="5"/>
  <c r="O503" i="5"/>
  <c r="P503" i="5" s="1"/>
  <c r="O504" i="5"/>
  <c r="P504" i="5" s="1"/>
  <c r="O505" i="5"/>
  <c r="O506" i="5"/>
  <c r="O507" i="5"/>
  <c r="O508" i="5"/>
  <c r="P508" i="5" s="1"/>
  <c r="O509" i="5"/>
  <c r="O510" i="5"/>
  <c r="O511" i="5"/>
  <c r="O512" i="5"/>
  <c r="Q512" i="5" s="1"/>
  <c r="O513" i="5"/>
  <c r="O514" i="5"/>
  <c r="O515" i="5"/>
  <c r="O516" i="5"/>
  <c r="O517" i="5"/>
  <c r="Q517" i="5" s="1"/>
  <c r="O518" i="5"/>
  <c r="O519" i="5"/>
  <c r="P519" i="5" s="1"/>
  <c r="O520" i="5"/>
  <c r="Q520" i="5" s="1"/>
  <c r="O521" i="5"/>
  <c r="O522" i="5"/>
  <c r="O523" i="5"/>
  <c r="O524" i="5"/>
  <c r="P524" i="5" s="1"/>
  <c r="O525" i="5"/>
  <c r="O526" i="5"/>
  <c r="O527" i="5"/>
  <c r="O528" i="5"/>
  <c r="P528" i="5" s="1"/>
  <c r="O529" i="5"/>
  <c r="O530" i="5"/>
  <c r="O531" i="5"/>
  <c r="O532" i="5"/>
  <c r="O533" i="5"/>
  <c r="O534" i="5"/>
  <c r="O535" i="5"/>
  <c r="P535" i="5" s="1"/>
  <c r="O536" i="5"/>
  <c r="P536" i="5" s="1"/>
  <c r="O537" i="5"/>
  <c r="O538" i="5"/>
  <c r="O539" i="5"/>
  <c r="O540" i="5"/>
  <c r="Q540" i="5" s="1"/>
  <c r="O541" i="5"/>
  <c r="O542" i="5"/>
  <c r="O543" i="5"/>
  <c r="O544" i="5"/>
  <c r="P544" i="5" s="1"/>
  <c r="O545" i="5"/>
  <c r="O546" i="5"/>
  <c r="O547" i="5"/>
  <c r="O548" i="5"/>
  <c r="O549" i="5"/>
  <c r="O550" i="5"/>
  <c r="O551" i="5"/>
  <c r="P551" i="5" s="1"/>
  <c r="O552" i="5"/>
  <c r="O553" i="5"/>
  <c r="O554" i="5"/>
  <c r="O555" i="5"/>
  <c r="O556" i="5"/>
  <c r="O557" i="5"/>
  <c r="O558" i="5"/>
  <c r="O559" i="5"/>
  <c r="O560" i="5"/>
  <c r="P560" i="5" s="1"/>
  <c r="O561" i="5"/>
  <c r="O562" i="5"/>
  <c r="O563" i="5"/>
  <c r="O564" i="5"/>
  <c r="O565" i="5"/>
  <c r="O566" i="5"/>
  <c r="O567" i="5"/>
  <c r="O568" i="5"/>
  <c r="P568" i="5" s="1"/>
  <c r="O569" i="5"/>
  <c r="O570" i="5"/>
  <c r="O571" i="5"/>
  <c r="O572" i="5"/>
  <c r="P572" i="5" s="1"/>
  <c r="O573" i="5"/>
  <c r="O574" i="5"/>
  <c r="O575" i="5"/>
  <c r="O576" i="5"/>
  <c r="P576" i="5" s="1"/>
  <c r="O577" i="5"/>
  <c r="O578" i="5"/>
  <c r="O579" i="5"/>
  <c r="O580" i="5"/>
  <c r="O581" i="5"/>
  <c r="Q581" i="5" s="1"/>
  <c r="O582" i="5"/>
  <c r="O583" i="5"/>
  <c r="Q583" i="5" s="1"/>
  <c r="O584" i="5"/>
  <c r="O585" i="5"/>
  <c r="O586" i="5"/>
  <c r="O587" i="5"/>
  <c r="O588" i="5"/>
  <c r="P588" i="5" s="1"/>
  <c r="O589" i="5"/>
  <c r="O590" i="5"/>
  <c r="O591" i="5"/>
  <c r="O592" i="5"/>
  <c r="O593" i="5"/>
  <c r="O594" i="5"/>
  <c r="O595" i="5"/>
  <c r="O596" i="5"/>
  <c r="O597" i="5"/>
  <c r="P597" i="5" s="1"/>
  <c r="O598" i="5"/>
  <c r="O599" i="5"/>
  <c r="P599" i="5" s="1"/>
  <c r="O600" i="5"/>
  <c r="P600" i="5" s="1"/>
  <c r="O601" i="5"/>
  <c r="O602" i="5"/>
  <c r="O603" i="5"/>
  <c r="O604" i="5"/>
  <c r="P604" i="5" s="1"/>
  <c r="O605" i="5"/>
  <c r="O606" i="5"/>
  <c r="O607" i="5"/>
  <c r="O608" i="5"/>
  <c r="P608" i="5" s="1"/>
  <c r="O609" i="5"/>
  <c r="O610" i="5"/>
  <c r="O611" i="5"/>
  <c r="O612" i="5"/>
  <c r="O613" i="5"/>
  <c r="P613" i="5" s="1"/>
  <c r="O614" i="5"/>
  <c r="O615" i="5"/>
  <c r="P615" i="5" s="1"/>
  <c r="O616" i="5"/>
  <c r="P616" i="5" s="1"/>
  <c r="O617" i="5"/>
  <c r="O618" i="5"/>
  <c r="O619" i="5"/>
  <c r="O620" i="5"/>
  <c r="P620" i="5" s="1"/>
  <c r="O621" i="5"/>
  <c r="O622" i="5"/>
  <c r="O623" i="5"/>
  <c r="O624" i="5"/>
  <c r="Q624" i="5" s="1"/>
  <c r="O625" i="5"/>
  <c r="O626" i="5"/>
  <c r="O627" i="5"/>
  <c r="O628" i="5"/>
  <c r="O629" i="5"/>
  <c r="P629" i="5" s="1"/>
  <c r="O630" i="5"/>
  <c r="O631" i="5"/>
  <c r="P631" i="5" s="1"/>
  <c r="O632" i="5"/>
  <c r="O633" i="5"/>
  <c r="O634" i="5"/>
  <c r="O635" i="5"/>
  <c r="O636" i="5"/>
  <c r="P636" i="5" s="1"/>
  <c r="O637" i="5"/>
  <c r="O638" i="5"/>
  <c r="O639" i="5"/>
  <c r="O640" i="5"/>
  <c r="O641" i="5"/>
  <c r="O642" i="5"/>
  <c r="O643" i="5"/>
  <c r="O644" i="5"/>
  <c r="O645" i="5"/>
  <c r="O646" i="5"/>
  <c r="O647" i="5"/>
  <c r="O648" i="5"/>
  <c r="P648" i="5" s="1"/>
  <c r="O649" i="5"/>
  <c r="O650" i="5"/>
  <c r="O651" i="5"/>
  <c r="O652" i="5"/>
  <c r="P652" i="5" s="1"/>
  <c r="O653" i="5"/>
  <c r="O654" i="5"/>
  <c r="O655" i="5"/>
  <c r="O656" i="5"/>
  <c r="O657" i="5"/>
  <c r="O658" i="5"/>
  <c r="O659" i="5"/>
  <c r="O660" i="5"/>
  <c r="O661" i="5"/>
  <c r="P661" i="5" s="1"/>
  <c r="O662" i="5"/>
  <c r="O663" i="5"/>
  <c r="O664" i="5"/>
  <c r="Q664" i="5" s="1"/>
  <c r="O665" i="5"/>
  <c r="O666" i="5"/>
  <c r="O667" i="5"/>
  <c r="O668" i="5"/>
  <c r="O669" i="5"/>
  <c r="O670" i="5"/>
  <c r="O671" i="5"/>
  <c r="O672" i="5"/>
  <c r="P672" i="5" s="1"/>
  <c r="O673" i="5"/>
  <c r="O674" i="5"/>
  <c r="O675" i="5"/>
  <c r="O676" i="5"/>
  <c r="O677" i="5"/>
  <c r="O678" i="5"/>
  <c r="O679" i="5"/>
  <c r="O680" i="5"/>
  <c r="O681" i="5"/>
  <c r="O682" i="5"/>
  <c r="O683" i="5"/>
  <c r="O684" i="5"/>
  <c r="O685" i="5"/>
  <c r="O686" i="5"/>
  <c r="O687" i="5"/>
  <c r="O688" i="5"/>
  <c r="Q688" i="5" s="1"/>
  <c r="O689" i="5"/>
  <c r="O690" i="5"/>
  <c r="O691" i="5"/>
  <c r="O692" i="5"/>
  <c r="O693" i="5"/>
  <c r="O694" i="5"/>
  <c r="O695" i="5"/>
  <c r="P695" i="5" s="1"/>
  <c r="O696" i="5"/>
  <c r="P696" i="5" s="1"/>
  <c r="O697" i="5"/>
  <c r="O698" i="5"/>
  <c r="O699" i="5"/>
  <c r="O700" i="5"/>
  <c r="P700" i="5" s="1"/>
  <c r="O701" i="5"/>
  <c r="O702" i="5"/>
  <c r="O703" i="5"/>
  <c r="O704" i="5"/>
  <c r="P704" i="5" s="1"/>
  <c r="O705" i="5"/>
  <c r="O706" i="5"/>
  <c r="O707" i="5"/>
  <c r="O708" i="5"/>
  <c r="O709" i="5"/>
  <c r="O710" i="5"/>
  <c r="O711" i="5"/>
  <c r="P711" i="5" s="1"/>
  <c r="O712" i="5"/>
  <c r="Q712" i="5" s="1"/>
  <c r="O713" i="5"/>
  <c r="O714" i="5"/>
  <c r="O715" i="5"/>
  <c r="O716" i="5"/>
  <c r="P716" i="5" s="1"/>
  <c r="O717" i="5"/>
  <c r="O718" i="5"/>
  <c r="O719" i="5"/>
  <c r="O720" i="5"/>
  <c r="O721" i="5"/>
  <c r="O722" i="5"/>
  <c r="O723" i="5"/>
  <c r="O724" i="5"/>
  <c r="O725" i="5"/>
  <c r="P725" i="5" s="1"/>
  <c r="O726" i="5"/>
  <c r="O727" i="5"/>
  <c r="O728" i="5"/>
  <c r="P728" i="5" s="1"/>
  <c r="O729" i="5"/>
  <c r="O730" i="5"/>
  <c r="O731" i="5"/>
  <c r="O732" i="5"/>
  <c r="O733" i="5"/>
  <c r="O734" i="5"/>
  <c r="O735" i="5"/>
  <c r="O736" i="5"/>
  <c r="P736" i="5" s="1"/>
  <c r="O737" i="5"/>
  <c r="O738" i="5"/>
  <c r="O739" i="5"/>
  <c r="O740" i="5"/>
  <c r="O741" i="5"/>
  <c r="P741" i="5" s="1"/>
  <c r="O742" i="5"/>
  <c r="O743" i="5"/>
  <c r="O744" i="5"/>
  <c r="Q744" i="5" s="1"/>
  <c r="O745" i="5"/>
  <c r="O746" i="5"/>
  <c r="O747" i="5"/>
  <c r="O748" i="5"/>
  <c r="O749" i="5"/>
  <c r="O750" i="5"/>
  <c r="O751" i="5"/>
  <c r="O752" i="5"/>
  <c r="O753" i="5"/>
  <c r="O754" i="5"/>
  <c r="O755" i="5"/>
  <c r="O756" i="5"/>
  <c r="O757" i="5"/>
  <c r="Q757" i="5" s="1"/>
  <c r="O758" i="5"/>
  <c r="O759" i="5"/>
  <c r="O760" i="5"/>
  <c r="O761" i="5"/>
  <c r="O762" i="5"/>
  <c r="O763" i="5"/>
  <c r="O764" i="5"/>
  <c r="Q764" i="5" s="1"/>
  <c r="O765" i="5"/>
  <c r="O766" i="5"/>
  <c r="O767" i="5"/>
  <c r="O768" i="5"/>
  <c r="P768" i="5" s="1"/>
  <c r="O769" i="5"/>
  <c r="O770" i="5"/>
  <c r="O771" i="5"/>
  <c r="O772" i="5"/>
  <c r="O773" i="5"/>
  <c r="P773" i="5" s="1"/>
  <c r="O774" i="5"/>
  <c r="O775" i="5"/>
  <c r="P775" i="5" s="1"/>
  <c r="O776" i="5"/>
  <c r="P776" i="5" s="1"/>
  <c r="O777" i="5"/>
  <c r="O778" i="5"/>
  <c r="O779" i="5"/>
  <c r="O780" i="5"/>
  <c r="O781" i="5"/>
  <c r="O782" i="5"/>
  <c r="O783" i="5"/>
  <c r="O784" i="5"/>
  <c r="O785" i="5"/>
  <c r="O786" i="5"/>
  <c r="O787" i="5"/>
  <c r="O788" i="5"/>
  <c r="O789" i="5"/>
  <c r="O790" i="5"/>
  <c r="O791" i="5"/>
  <c r="O792" i="5"/>
  <c r="O793" i="5"/>
  <c r="O794" i="5"/>
  <c r="O795" i="5"/>
  <c r="O796" i="5"/>
  <c r="P796" i="5" s="1"/>
  <c r="O797" i="5"/>
  <c r="O798" i="5"/>
  <c r="O799" i="5"/>
  <c r="O800" i="5"/>
  <c r="P800" i="5" s="1"/>
  <c r="O801" i="5"/>
  <c r="O802" i="5"/>
  <c r="O803" i="5"/>
  <c r="O804" i="5"/>
  <c r="O805" i="5"/>
  <c r="O806" i="5"/>
  <c r="O807" i="5"/>
  <c r="O808" i="5"/>
  <c r="P808" i="5" s="1"/>
  <c r="O809" i="5"/>
  <c r="O810" i="5"/>
  <c r="O811" i="5"/>
  <c r="O812" i="5"/>
  <c r="O813" i="5"/>
  <c r="O814" i="5"/>
  <c r="O815" i="5"/>
  <c r="O816" i="5"/>
  <c r="O817" i="5"/>
  <c r="O818" i="5"/>
  <c r="O819" i="5"/>
  <c r="O820" i="5"/>
  <c r="O821" i="5"/>
  <c r="O822" i="5"/>
  <c r="O823" i="5"/>
  <c r="O824" i="5"/>
  <c r="O825" i="5"/>
  <c r="O826" i="5"/>
  <c r="O827" i="5"/>
  <c r="O828" i="5"/>
  <c r="Q828" i="5" s="1"/>
  <c r="O829" i="5"/>
  <c r="O830" i="5"/>
  <c r="O831" i="5"/>
  <c r="O832" i="5"/>
  <c r="O833" i="5"/>
  <c r="O834" i="5"/>
  <c r="O835" i="5"/>
  <c r="O836" i="5"/>
  <c r="O837" i="5"/>
  <c r="O838" i="5"/>
  <c r="O839" i="5"/>
  <c r="O840" i="5"/>
  <c r="P840" i="5" s="1"/>
  <c r="O841" i="5"/>
  <c r="O842" i="5"/>
  <c r="O843" i="5"/>
  <c r="O844" i="5"/>
  <c r="P844" i="5" s="1"/>
  <c r="O845" i="5"/>
  <c r="O846" i="5"/>
  <c r="O847" i="5"/>
  <c r="O848" i="5"/>
  <c r="P848" i="5" s="1"/>
  <c r="O849" i="5"/>
  <c r="O850" i="5"/>
  <c r="O851" i="5"/>
  <c r="O852" i="5"/>
  <c r="O853" i="5"/>
  <c r="P853" i="5" s="1"/>
  <c r="O854" i="5"/>
  <c r="O855" i="5"/>
  <c r="P855" i="5" s="1"/>
  <c r="O856" i="5"/>
  <c r="P856" i="5" s="1"/>
  <c r="O857" i="5"/>
  <c r="O858" i="5"/>
  <c r="O859" i="5"/>
  <c r="O860" i="5"/>
  <c r="P860" i="5" s="1"/>
  <c r="O861" i="5"/>
  <c r="O862" i="5"/>
  <c r="O863" i="5"/>
  <c r="O864" i="5"/>
  <c r="Q864" i="5" s="1"/>
  <c r="O865" i="5"/>
  <c r="O866" i="5"/>
  <c r="O867" i="5"/>
  <c r="O868" i="5"/>
  <c r="O869" i="5"/>
  <c r="P869" i="5" s="1"/>
  <c r="O870" i="5"/>
  <c r="O871" i="5"/>
  <c r="P871" i="5" s="1"/>
  <c r="O872" i="5"/>
  <c r="O873" i="5"/>
  <c r="O874" i="5"/>
  <c r="O875" i="5"/>
  <c r="O876" i="5"/>
  <c r="O877" i="5"/>
  <c r="O878" i="5"/>
  <c r="O879" i="5"/>
  <c r="O880" i="5"/>
  <c r="P880" i="5" s="1"/>
  <c r="O881" i="5"/>
  <c r="O882" i="5"/>
  <c r="O883" i="5"/>
  <c r="O884" i="5"/>
  <c r="O885" i="5"/>
  <c r="P885" i="5" s="1"/>
  <c r="O886" i="5"/>
  <c r="O887" i="5"/>
  <c r="O888" i="5"/>
  <c r="O889" i="5"/>
  <c r="O890" i="5"/>
  <c r="O891" i="5"/>
  <c r="O892" i="5"/>
  <c r="O893" i="5"/>
  <c r="O894" i="5"/>
  <c r="O895" i="5"/>
  <c r="O896" i="5"/>
  <c r="P896" i="5" s="1"/>
  <c r="O897" i="5"/>
  <c r="O898" i="5"/>
  <c r="O899" i="5"/>
  <c r="O900" i="5"/>
  <c r="O901" i="5"/>
  <c r="P901" i="5" s="1"/>
  <c r="O902" i="5"/>
  <c r="O903" i="5"/>
  <c r="Q903" i="5" s="1"/>
  <c r="O904" i="5"/>
  <c r="O905" i="5"/>
  <c r="O906" i="5"/>
  <c r="O907" i="5"/>
  <c r="O908" i="5"/>
  <c r="P908" i="5" s="1"/>
  <c r="O909" i="5"/>
  <c r="O910" i="5"/>
  <c r="O911" i="5"/>
  <c r="O912" i="5"/>
  <c r="P912" i="5" s="1"/>
  <c r="O913" i="5"/>
  <c r="O914" i="5"/>
  <c r="O915" i="5"/>
  <c r="O916" i="5"/>
  <c r="O917" i="5"/>
  <c r="O918" i="5"/>
  <c r="O919" i="5"/>
  <c r="O920" i="5"/>
  <c r="P920" i="5" s="1"/>
  <c r="O921" i="5"/>
  <c r="O922" i="5"/>
  <c r="O923" i="5"/>
  <c r="O924" i="5"/>
  <c r="P924" i="5" s="1"/>
  <c r="O925" i="5"/>
  <c r="O926" i="5"/>
  <c r="O927" i="5"/>
  <c r="O928" i="5"/>
  <c r="P928" i="5" s="1"/>
  <c r="O929" i="5"/>
  <c r="O930" i="5"/>
  <c r="O931" i="5"/>
  <c r="O932" i="5"/>
  <c r="O933" i="5"/>
  <c r="P933" i="5" s="1"/>
  <c r="O934" i="5"/>
  <c r="O935" i="5"/>
  <c r="O936" i="5"/>
  <c r="Q936" i="5" s="1"/>
  <c r="O937" i="5"/>
  <c r="O938" i="5"/>
  <c r="O939" i="5"/>
  <c r="O940" i="5"/>
  <c r="Q940" i="5" s="1"/>
  <c r="O941" i="5"/>
  <c r="O942" i="5"/>
  <c r="O943" i="5"/>
  <c r="O944" i="5"/>
  <c r="P944" i="5" s="1"/>
  <c r="O945" i="5"/>
  <c r="O946" i="5"/>
  <c r="O947" i="5"/>
  <c r="O948" i="5"/>
  <c r="O949" i="5"/>
  <c r="P949" i="5" s="1"/>
  <c r="O950" i="5"/>
  <c r="O951" i="5"/>
  <c r="O952" i="5"/>
  <c r="P952" i="5" s="1"/>
  <c r="O953" i="5"/>
  <c r="O954" i="5"/>
  <c r="O955" i="5"/>
  <c r="O956" i="5"/>
  <c r="P956" i="5" s="1"/>
  <c r="O957" i="5"/>
  <c r="O958" i="5"/>
  <c r="O959" i="5"/>
  <c r="O960" i="5"/>
  <c r="P960" i="5" s="1"/>
  <c r="O961" i="5"/>
  <c r="O962" i="5"/>
  <c r="O963" i="5"/>
  <c r="O964" i="5"/>
  <c r="O965" i="5"/>
  <c r="O966" i="5"/>
  <c r="O967" i="5"/>
  <c r="P967" i="5" s="1"/>
  <c r="O968" i="5"/>
  <c r="O969" i="5"/>
  <c r="O970" i="5"/>
  <c r="O971" i="5"/>
  <c r="O972" i="5"/>
  <c r="P972" i="5" s="1"/>
  <c r="O973" i="5"/>
  <c r="O974" i="5"/>
  <c r="O975" i="5"/>
  <c r="O976" i="5"/>
  <c r="P976" i="5" s="1"/>
  <c r="O977" i="5"/>
  <c r="O978" i="5"/>
  <c r="O979" i="5"/>
  <c r="O980" i="5"/>
  <c r="O981" i="5"/>
  <c r="P981" i="5" s="1"/>
  <c r="O982" i="5"/>
  <c r="O983" i="5"/>
  <c r="O984" i="5"/>
  <c r="Q984" i="5" s="1"/>
  <c r="O985" i="5"/>
  <c r="O986" i="5"/>
  <c r="O987" i="5"/>
  <c r="O988" i="5"/>
  <c r="Q988" i="5" s="1"/>
  <c r="O989" i="5"/>
  <c r="O990" i="5"/>
  <c r="O991" i="5"/>
  <c r="O992" i="5"/>
  <c r="P992" i="5" s="1"/>
  <c r="O993" i="5"/>
  <c r="O994" i="5"/>
  <c r="O995" i="5"/>
  <c r="O996" i="5"/>
  <c r="O997" i="5"/>
  <c r="P997" i="5" s="1"/>
  <c r="O998" i="5"/>
  <c r="O999" i="5"/>
  <c r="O1000" i="5"/>
  <c r="P1000" i="5" s="1"/>
  <c r="O1001" i="5"/>
  <c r="O1002" i="5"/>
  <c r="O1003" i="5"/>
  <c r="O1004" i="5"/>
  <c r="Q1004" i="5" s="1"/>
  <c r="O1005" i="5"/>
  <c r="O1006" i="5"/>
  <c r="O1007" i="5"/>
  <c r="O1008" i="5"/>
  <c r="P1008" i="5" s="1"/>
  <c r="O1009" i="5"/>
  <c r="O1010" i="5"/>
  <c r="O1011" i="5"/>
  <c r="O1012" i="5"/>
  <c r="O1013" i="5"/>
  <c r="P1013" i="5" s="1"/>
  <c r="O1014" i="5"/>
  <c r="O1015" i="5"/>
  <c r="O1016" i="5"/>
  <c r="Q1016" i="5" s="1"/>
  <c r="O1017" i="5"/>
  <c r="O1018" i="5"/>
  <c r="O1019" i="5"/>
  <c r="O1020" i="5"/>
  <c r="Q1020" i="5" s="1"/>
  <c r="O1021" i="5"/>
  <c r="O1022" i="5"/>
  <c r="O1023" i="5"/>
  <c r="O1024" i="5"/>
  <c r="P1024" i="5" s="1"/>
  <c r="O1025" i="5"/>
  <c r="O1026" i="5"/>
  <c r="O1027" i="5"/>
  <c r="O1028" i="5"/>
  <c r="O1029" i="5"/>
  <c r="P1029" i="5" s="1"/>
  <c r="O1030" i="5"/>
  <c r="O1031" i="5"/>
  <c r="O1032" i="5"/>
  <c r="P1032" i="5" s="1"/>
  <c r="O1033" i="5"/>
  <c r="O1034" i="5"/>
  <c r="O1035" i="5"/>
  <c r="O1036" i="5"/>
  <c r="O1037" i="5"/>
  <c r="O1038" i="5"/>
  <c r="O1039" i="5"/>
  <c r="O1040" i="5"/>
  <c r="P1040" i="5" s="1"/>
  <c r="O1041" i="5"/>
  <c r="O1042" i="5"/>
  <c r="O1043" i="5"/>
  <c r="O1044" i="5"/>
  <c r="O1045" i="5"/>
  <c r="O1046" i="5"/>
  <c r="O1047" i="5"/>
  <c r="O1048" i="5"/>
  <c r="P1048" i="5" s="1"/>
  <c r="O1049" i="5"/>
  <c r="O1050" i="5"/>
  <c r="O1051" i="5"/>
  <c r="O1052" i="5"/>
  <c r="Q1052" i="5" s="1"/>
  <c r="O1053" i="5"/>
  <c r="O1054" i="5"/>
  <c r="O1055" i="5"/>
  <c r="O1056" i="5"/>
  <c r="Q1056" i="5" s="1"/>
  <c r="O1057" i="5"/>
  <c r="O1058" i="5"/>
  <c r="O1059" i="5"/>
  <c r="O1060" i="5"/>
  <c r="O1061" i="5"/>
  <c r="P1061" i="5" s="1"/>
  <c r="O1062" i="5"/>
  <c r="O1063" i="5"/>
  <c r="O1064" i="5"/>
  <c r="O1065" i="5"/>
  <c r="O1066" i="5"/>
  <c r="O1067" i="5"/>
  <c r="O1068" i="5"/>
  <c r="P1068" i="5" s="1"/>
  <c r="O1069" i="5"/>
  <c r="O1070" i="5"/>
  <c r="O1071" i="5"/>
  <c r="O1072" i="5"/>
  <c r="P1072" i="5" s="1"/>
  <c r="O1073" i="5"/>
  <c r="O1074" i="5"/>
  <c r="O1075" i="5"/>
  <c r="O1076" i="5"/>
  <c r="O1077" i="5"/>
  <c r="O1078" i="5"/>
  <c r="O1079" i="5"/>
  <c r="O1080" i="5"/>
  <c r="Q1080" i="5" s="1"/>
  <c r="O1081" i="5"/>
  <c r="O1082" i="5"/>
  <c r="O1083" i="5"/>
  <c r="O1084" i="5"/>
  <c r="O1085" i="5"/>
  <c r="O1086" i="5"/>
  <c r="O1087" i="5"/>
  <c r="O1088" i="5"/>
  <c r="Q1088" i="5" s="1"/>
  <c r="O1089" i="5"/>
  <c r="O1090" i="5"/>
  <c r="O1091" i="5"/>
  <c r="O1092" i="5"/>
  <c r="O1093" i="5"/>
  <c r="P1093" i="5" s="1"/>
  <c r="O1094" i="5"/>
  <c r="O1095" i="5"/>
  <c r="O1096" i="5"/>
  <c r="O1097" i="5"/>
  <c r="O1098" i="5"/>
  <c r="O1099" i="5"/>
  <c r="O1100" i="5"/>
  <c r="O1101" i="5"/>
  <c r="O1102" i="5"/>
  <c r="O1103" i="5"/>
  <c r="O1104" i="5"/>
  <c r="P1104" i="5" s="1"/>
  <c r="O1105" i="5"/>
  <c r="O1106" i="5"/>
  <c r="O1107" i="5"/>
  <c r="O1108" i="5"/>
  <c r="O1109" i="5"/>
  <c r="P1109" i="5" s="1"/>
  <c r="O1110" i="5"/>
  <c r="O1111" i="5"/>
  <c r="O1112" i="5"/>
  <c r="P1112" i="5" s="1"/>
  <c r="O1113" i="5"/>
  <c r="O1114" i="5"/>
  <c r="O1115" i="5"/>
  <c r="O1116" i="5"/>
  <c r="Q1116" i="5" s="1"/>
  <c r="O1117" i="5"/>
  <c r="O1118" i="5"/>
  <c r="O1119" i="5"/>
  <c r="O1120" i="5"/>
  <c r="P1120" i="5" s="1"/>
  <c r="O1121" i="5"/>
  <c r="O1122" i="5"/>
  <c r="O1123" i="5"/>
  <c r="O1124" i="5"/>
  <c r="O1125" i="5"/>
  <c r="O1126" i="5"/>
  <c r="O1127" i="5"/>
  <c r="Q1127" i="5" s="1"/>
  <c r="O1128" i="5"/>
  <c r="Q1128" i="5" s="1"/>
  <c r="O1129" i="5"/>
  <c r="O1130" i="5"/>
  <c r="O1131" i="5"/>
  <c r="O1132" i="5"/>
  <c r="P1132" i="5" s="1"/>
  <c r="O1133" i="5"/>
  <c r="O1134" i="5"/>
  <c r="O1135" i="5"/>
  <c r="O1136" i="5"/>
  <c r="P1136" i="5" s="1"/>
  <c r="O1137" i="5"/>
  <c r="O1138" i="5"/>
  <c r="O1139" i="5"/>
  <c r="O1140" i="5"/>
  <c r="O1141" i="5"/>
  <c r="P1141" i="5" s="1"/>
  <c r="O1142" i="5"/>
  <c r="O1143" i="5"/>
  <c r="O1144" i="5"/>
  <c r="O1145" i="5"/>
  <c r="O1146" i="5"/>
  <c r="O1147" i="5"/>
  <c r="O1148" i="5"/>
  <c r="Q1148" i="5" s="1"/>
  <c r="O1149" i="5"/>
  <c r="O1150" i="5"/>
  <c r="O1151" i="5"/>
  <c r="O1152" i="5"/>
  <c r="O1153" i="5"/>
  <c r="O1154" i="5"/>
  <c r="O1155" i="5"/>
  <c r="O1156" i="5"/>
  <c r="O1157" i="5"/>
  <c r="P1157" i="5" s="1"/>
  <c r="O1158" i="5"/>
  <c r="O1159" i="5"/>
  <c r="O1160" i="5"/>
  <c r="O1161" i="5"/>
  <c r="O1162" i="5"/>
  <c r="O1163" i="5"/>
  <c r="O1164" i="5"/>
  <c r="P1164" i="5" s="1"/>
  <c r="O1165" i="5"/>
  <c r="O1166" i="5"/>
  <c r="O1167" i="5"/>
  <c r="O1168" i="5"/>
  <c r="Q1168" i="5" s="1"/>
  <c r="O1169" i="5"/>
  <c r="O1170" i="5"/>
  <c r="O1171" i="5"/>
  <c r="O1172" i="5"/>
  <c r="O1173" i="5"/>
  <c r="Q1173" i="5" s="1"/>
  <c r="O1174" i="5"/>
  <c r="O1175" i="5"/>
  <c r="O1176" i="5"/>
  <c r="P1176" i="5" s="1"/>
  <c r="O1177" i="5"/>
  <c r="O1178" i="5"/>
  <c r="O1179" i="5"/>
  <c r="O1180" i="5"/>
  <c r="O1181" i="5"/>
  <c r="O1182" i="5"/>
  <c r="O1183" i="5"/>
  <c r="O1184" i="5"/>
  <c r="P1184" i="5" s="1"/>
  <c r="O1185" i="5"/>
  <c r="O1186" i="5"/>
  <c r="O1187" i="5"/>
  <c r="O1188" i="5"/>
  <c r="O1189" i="5"/>
  <c r="O1190" i="5"/>
  <c r="O1191" i="5"/>
  <c r="O1192" i="5"/>
  <c r="O1193" i="5"/>
  <c r="O1194" i="5"/>
  <c r="O1195" i="5"/>
  <c r="O1196" i="5"/>
  <c r="O1197" i="5"/>
  <c r="O1198" i="5"/>
  <c r="O1199" i="5"/>
  <c r="O1200" i="5"/>
  <c r="O1201" i="5"/>
  <c r="O1202" i="5"/>
  <c r="O1203" i="5"/>
  <c r="O1204" i="5"/>
  <c r="O1205" i="5"/>
  <c r="O1206" i="5"/>
  <c r="O1207" i="5"/>
  <c r="Q1207" i="5" s="1"/>
  <c r="O1208" i="5"/>
  <c r="P1208" i="5" s="1"/>
  <c r="O1209" i="5"/>
  <c r="O1210" i="5"/>
  <c r="O1211" i="5"/>
  <c r="O1212" i="5"/>
  <c r="O1213" i="5"/>
  <c r="O1214" i="5"/>
  <c r="O1215" i="5"/>
  <c r="O1216" i="5"/>
  <c r="Q1216" i="5" s="1"/>
  <c r="O1217" i="5"/>
  <c r="O1218" i="5"/>
  <c r="O1219" i="5"/>
  <c r="O1220" i="5"/>
  <c r="O1221" i="5"/>
  <c r="P1221" i="5" s="1"/>
  <c r="O1222" i="5"/>
  <c r="O1223" i="5"/>
  <c r="O1224" i="5"/>
  <c r="P1224" i="5" s="1"/>
  <c r="O1225" i="5"/>
  <c r="O1226" i="5"/>
  <c r="O1227" i="5"/>
  <c r="O1228" i="5"/>
  <c r="P1228" i="5" s="1"/>
  <c r="O1229" i="5"/>
  <c r="O1230" i="5"/>
  <c r="O1231" i="5"/>
  <c r="O1232" i="5"/>
  <c r="P1232" i="5" s="1"/>
  <c r="O1233" i="5"/>
  <c r="O1234" i="5"/>
  <c r="O1235" i="5"/>
  <c r="O1236" i="5"/>
  <c r="O1237" i="5"/>
  <c r="P1237" i="5" s="1"/>
  <c r="O1238" i="5"/>
  <c r="O1239" i="5"/>
  <c r="O1240" i="5"/>
  <c r="P1240" i="5" s="1"/>
  <c r="O1241" i="5"/>
  <c r="O1242" i="5"/>
  <c r="O1243" i="5"/>
  <c r="O1244" i="5"/>
  <c r="P1244" i="5" s="1"/>
  <c r="O1245" i="5"/>
  <c r="O1246" i="5"/>
  <c r="O1247" i="5"/>
  <c r="O1248" i="5"/>
  <c r="P1248" i="5" s="1"/>
  <c r="O1249" i="5"/>
  <c r="O1250" i="5"/>
  <c r="O1251" i="5"/>
  <c r="O1252" i="5"/>
  <c r="O1253" i="5"/>
  <c r="O1254" i="5"/>
  <c r="O1255" i="5"/>
  <c r="P1255" i="5" s="1"/>
  <c r="O1256" i="5"/>
  <c r="O1257" i="5"/>
  <c r="O1258" i="5"/>
  <c r="O1259" i="5"/>
  <c r="O1260" i="5"/>
  <c r="P1260" i="5" s="1"/>
  <c r="O1261" i="5"/>
  <c r="O1262" i="5"/>
  <c r="O1263" i="5"/>
  <c r="O1264" i="5"/>
  <c r="P1264" i="5" s="1"/>
  <c r="O1265" i="5"/>
  <c r="O1266" i="5"/>
  <c r="O1267" i="5"/>
  <c r="O1268" i="5"/>
  <c r="O1269" i="5"/>
  <c r="P1269" i="5" s="1"/>
  <c r="O1270" i="5"/>
  <c r="O1271" i="5"/>
  <c r="O1272" i="5"/>
  <c r="Q1272" i="5" s="1"/>
  <c r="O1273" i="5"/>
  <c r="O1274" i="5"/>
  <c r="O1275" i="5"/>
  <c r="O1276" i="5"/>
  <c r="Q1276" i="5" s="1"/>
  <c r="O1277" i="5"/>
  <c r="O1278" i="5"/>
  <c r="O1279" i="5"/>
  <c r="O1280" i="5"/>
  <c r="P1280" i="5" s="1"/>
  <c r="O1281" i="5"/>
  <c r="O1282" i="5"/>
  <c r="O1283" i="5"/>
  <c r="O1284" i="5"/>
  <c r="O1285" i="5"/>
  <c r="O1286" i="5"/>
  <c r="O1287" i="5"/>
  <c r="O1288" i="5"/>
  <c r="P1288" i="5" s="1"/>
  <c r="O1289" i="5"/>
  <c r="O1290" i="5"/>
  <c r="O1291" i="5"/>
  <c r="O1292" i="5"/>
  <c r="O1293" i="5"/>
  <c r="O1294" i="5"/>
  <c r="O1295" i="5"/>
  <c r="O1296" i="5"/>
  <c r="O1297" i="5"/>
  <c r="O1298" i="5"/>
  <c r="O1299" i="5"/>
  <c r="O1300" i="5"/>
  <c r="O1301" i="5"/>
  <c r="O1302" i="5"/>
  <c r="O1303" i="5"/>
  <c r="Q1303" i="5" s="1"/>
  <c r="O1304" i="5"/>
  <c r="P1304" i="5" s="1"/>
  <c r="O1305" i="5"/>
  <c r="O1306" i="5"/>
  <c r="O1307" i="5"/>
  <c r="O1308" i="5"/>
  <c r="O1309" i="5"/>
  <c r="O1310" i="5"/>
  <c r="O1311" i="5"/>
  <c r="O1312" i="5"/>
  <c r="P1312" i="5" s="1"/>
  <c r="O1313" i="5"/>
  <c r="O1314" i="5"/>
  <c r="O1315" i="5"/>
  <c r="O1316" i="5"/>
  <c r="O1317" i="5"/>
  <c r="O1318" i="5"/>
  <c r="O1319" i="5"/>
  <c r="O1320" i="5"/>
  <c r="P1320" i="5" s="1"/>
  <c r="O1321" i="5"/>
  <c r="O1322" i="5"/>
  <c r="O1323" i="5"/>
  <c r="O1324" i="5"/>
  <c r="O1325" i="5"/>
  <c r="O1326" i="5"/>
  <c r="O1327" i="5"/>
  <c r="O1328" i="5"/>
  <c r="P1328" i="5" s="1"/>
  <c r="O1329" i="5"/>
  <c r="O1330" i="5"/>
  <c r="O1331" i="5"/>
  <c r="O1332" i="5"/>
  <c r="O1333" i="5"/>
  <c r="O1334" i="5"/>
  <c r="O1335" i="5"/>
  <c r="O1336" i="5"/>
  <c r="P1336" i="5" s="1"/>
  <c r="O1337" i="5"/>
  <c r="O1338" i="5"/>
  <c r="O1339" i="5"/>
  <c r="O1340" i="5"/>
  <c r="Q1340" i="5" s="1"/>
  <c r="O1341" i="5"/>
  <c r="O1342" i="5"/>
  <c r="O1343" i="5"/>
  <c r="O1344" i="5"/>
  <c r="P1344" i="5" s="1"/>
  <c r="O1345" i="5"/>
  <c r="O1346" i="5"/>
  <c r="O1347" i="5"/>
  <c r="O1348" i="5"/>
  <c r="O1349" i="5"/>
  <c r="O1350" i="5"/>
  <c r="O1351" i="5"/>
  <c r="O1352" i="5"/>
  <c r="P1352" i="5" s="1"/>
  <c r="O1353" i="5"/>
  <c r="O1354" i="5"/>
  <c r="O1355" i="5"/>
  <c r="O1356" i="5"/>
  <c r="Q1356" i="5" s="1"/>
  <c r="O1357" i="5"/>
  <c r="O1358" i="5"/>
  <c r="O1359" i="5"/>
  <c r="O1360" i="5"/>
  <c r="P1360" i="5" s="1"/>
  <c r="O1361" i="5"/>
  <c r="O1362" i="5"/>
  <c r="O1363" i="5"/>
  <c r="O1364" i="5"/>
  <c r="O1365" i="5"/>
  <c r="O1366" i="5"/>
  <c r="O1367" i="5"/>
  <c r="O1368" i="5"/>
  <c r="O1369" i="5"/>
  <c r="O1370" i="5"/>
  <c r="O1371" i="5"/>
  <c r="O1372" i="5"/>
  <c r="P1372" i="5" s="1"/>
  <c r="O1373" i="5"/>
  <c r="O1374" i="5"/>
  <c r="O1375" i="5"/>
  <c r="O1376" i="5"/>
  <c r="Q1376" i="5" s="1"/>
  <c r="O1377" i="5"/>
  <c r="O1378" i="5"/>
  <c r="O1379" i="5"/>
  <c r="O1380" i="5"/>
  <c r="O1381" i="5"/>
  <c r="O1382" i="5"/>
  <c r="O1383" i="5"/>
  <c r="Q1383" i="5" s="1"/>
  <c r="O1384" i="5"/>
  <c r="P1384" i="5" s="1"/>
  <c r="O1385" i="5"/>
  <c r="O1386" i="5"/>
  <c r="O1387" i="5"/>
  <c r="O1388" i="5"/>
  <c r="P1388" i="5" s="1"/>
  <c r="O1389" i="5"/>
  <c r="O1390" i="5"/>
  <c r="O1391" i="5"/>
  <c r="O1392" i="5"/>
  <c r="P1392" i="5" s="1"/>
  <c r="O1393" i="5"/>
  <c r="O1394" i="5"/>
  <c r="O1395" i="5"/>
  <c r="O1396" i="5"/>
  <c r="O1397" i="5"/>
  <c r="O1398" i="5"/>
  <c r="O1399" i="5"/>
  <c r="P1399" i="5" s="1"/>
  <c r="O1400" i="5"/>
  <c r="P1400" i="5" s="1"/>
  <c r="O1401" i="5"/>
  <c r="O1402" i="5"/>
  <c r="O1403" i="5"/>
  <c r="O1404" i="5"/>
  <c r="Q1404" i="5" s="1"/>
  <c r="O1405" i="5"/>
  <c r="O1406" i="5"/>
  <c r="O1407" i="5"/>
  <c r="O1408" i="5"/>
  <c r="Q1408" i="5" s="1"/>
  <c r="O1409" i="5"/>
  <c r="O1410" i="5"/>
  <c r="O1411" i="5"/>
  <c r="O1412" i="5"/>
  <c r="O1413" i="5"/>
  <c r="O1414" i="5"/>
  <c r="O1415" i="5"/>
  <c r="O1416" i="5"/>
  <c r="P1416" i="5" s="1"/>
  <c r="O1417" i="5"/>
  <c r="O1418" i="5"/>
  <c r="O1419" i="5"/>
  <c r="O1420" i="5"/>
  <c r="O1421" i="5"/>
  <c r="O1422" i="5"/>
  <c r="O1423" i="5"/>
  <c r="O1424" i="5"/>
  <c r="O1425" i="5"/>
  <c r="O1426" i="5"/>
  <c r="O1427" i="5"/>
  <c r="O1428" i="5"/>
  <c r="O1429" i="5"/>
  <c r="O1430" i="5"/>
  <c r="O1431" i="5"/>
  <c r="O1432" i="5"/>
  <c r="P1432" i="5" s="1"/>
  <c r="O1433" i="5"/>
  <c r="O1434" i="5"/>
  <c r="O1435" i="5"/>
  <c r="O1436" i="5"/>
  <c r="O1437" i="5"/>
  <c r="O1438" i="5"/>
  <c r="O1439" i="5"/>
  <c r="O1440" i="5"/>
  <c r="P1440" i="5" s="1"/>
  <c r="O1441" i="5"/>
  <c r="O1442" i="5"/>
  <c r="O1443" i="5"/>
  <c r="O1444" i="5"/>
  <c r="O1445" i="5"/>
  <c r="O1446" i="5"/>
  <c r="O1447" i="5"/>
  <c r="O1448" i="5"/>
  <c r="P1448" i="5" s="1"/>
  <c r="O1449" i="5"/>
  <c r="O1450" i="5"/>
  <c r="O1451" i="5"/>
  <c r="O1452" i="5"/>
  <c r="O1453" i="5"/>
  <c r="O1454" i="5"/>
  <c r="O1455" i="5"/>
  <c r="O1456" i="5"/>
  <c r="P1456" i="5" s="1"/>
  <c r="O1457" i="5"/>
  <c r="O1458" i="5"/>
  <c r="O1459" i="5"/>
  <c r="O1460" i="5"/>
  <c r="O1461" i="5"/>
  <c r="O1462" i="5"/>
  <c r="O1463" i="5"/>
  <c r="P1463" i="5" s="1"/>
  <c r="O1464" i="5"/>
  <c r="P1464" i="5" s="1"/>
  <c r="O1465" i="5"/>
  <c r="O1466" i="5"/>
  <c r="O1467" i="5"/>
  <c r="O1468" i="5"/>
  <c r="O1469" i="5"/>
  <c r="O1470" i="5"/>
  <c r="O1471" i="5"/>
  <c r="O1472" i="5"/>
  <c r="P1472" i="5" s="1"/>
  <c r="O1473" i="5"/>
  <c r="O1474" i="5"/>
  <c r="O1475" i="5"/>
  <c r="O1476" i="5"/>
  <c r="O1477" i="5"/>
  <c r="O1478" i="5"/>
  <c r="O1479" i="5"/>
  <c r="O1480" i="5"/>
  <c r="P1480" i="5" s="1"/>
  <c r="O1481" i="5"/>
  <c r="O1482" i="5"/>
  <c r="O1483" i="5"/>
  <c r="O1484" i="5"/>
  <c r="Q1484" i="5" s="1"/>
  <c r="O1485" i="5"/>
  <c r="O1486" i="5"/>
  <c r="O1487" i="5"/>
  <c r="O1488" i="5"/>
  <c r="O1489" i="5"/>
  <c r="O1490" i="5"/>
  <c r="O1491" i="5"/>
  <c r="O1492" i="5"/>
  <c r="O1493" i="5"/>
  <c r="O1494" i="5"/>
  <c r="O1495" i="5"/>
  <c r="P1495" i="5" s="1"/>
  <c r="O1496" i="5"/>
  <c r="P1496" i="5" s="1"/>
  <c r="O1497" i="5"/>
  <c r="O1498" i="5"/>
  <c r="O1499" i="5"/>
  <c r="O1500" i="5"/>
  <c r="O1501" i="5"/>
  <c r="O1502" i="5"/>
  <c r="O1503" i="5"/>
  <c r="O1504" i="5"/>
  <c r="P1504" i="5" s="1"/>
  <c r="O1505" i="5"/>
  <c r="O1506" i="5"/>
  <c r="O1507" i="5"/>
  <c r="O1508" i="5"/>
  <c r="O1509" i="5"/>
  <c r="O1510" i="5"/>
  <c r="O1511" i="5"/>
  <c r="O1512" i="5"/>
  <c r="O1513" i="5"/>
  <c r="O1514" i="5"/>
  <c r="O1515" i="5"/>
  <c r="O1516" i="5"/>
  <c r="O1517" i="5"/>
  <c r="O1518" i="5"/>
  <c r="O1519" i="5"/>
  <c r="O1520" i="5"/>
  <c r="O1521" i="5"/>
  <c r="O1522" i="5"/>
  <c r="O1523" i="5"/>
  <c r="O1524" i="5"/>
  <c r="O1525" i="5"/>
  <c r="O1526" i="5"/>
  <c r="O1527" i="5"/>
  <c r="P1527" i="5" s="1"/>
  <c r="O1528" i="5"/>
  <c r="O1529" i="5"/>
  <c r="O1530" i="5"/>
  <c r="O1531" i="5"/>
  <c r="O1532" i="5"/>
  <c r="P1532" i="5" s="1"/>
  <c r="O1533" i="5"/>
  <c r="O1534" i="5"/>
  <c r="O1535" i="5"/>
  <c r="O1536" i="5"/>
  <c r="O1537" i="5"/>
  <c r="O1538" i="5"/>
  <c r="O1539" i="5"/>
  <c r="O1540" i="5"/>
  <c r="O1541" i="5"/>
  <c r="O1542" i="5"/>
  <c r="O1543" i="5"/>
  <c r="O1544" i="5"/>
  <c r="P1544" i="5" s="1"/>
  <c r="O1545" i="5"/>
  <c r="O1546" i="5"/>
  <c r="O1547" i="5"/>
  <c r="O1548" i="5"/>
  <c r="Q1548" i="5" s="1"/>
  <c r="O1549" i="5"/>
  <c r="O1550" i="5"/>
  <c r="O1551" i="5"/>
  <c r="O1552" i="5"/>
  <c r="P1552" i="5" s="1"/>
  <c r="O1553" i="5"/>
  <c r="O1554" i="5"/>
  <c r="O1555" i="5"/>
  <c r="O1556" i="5"/>
  <c r="O1557" i="5"/>
  <c r="O1558" i="5"/>
  <c r="O1559" i="5"/>
  <c r="O1560" i="5"/>
  <c r="O1561" i="5"/>
  <c r="O1562" i="5"/>
  <c r="O1563" i="5"/>
  <c r="O1564" i="5"/>
  <c r="P1564" i="5" s="1"/>
  <c r="O1565" i="5"/>
  <c r="O1566" i="5"/>
  <c r="O1567" i="5"/>
  <c r="O1568" i="5"/>
  <c r="P1568" i="5" s="1"/>
  <c r="O1569" i="5"/>
  <c r="O1570" i="5"/>
  <c r="O1571" i="5"/>
  <c r="O1572" i="5"/>
  <c r="O1573" i="5"/>
  <c r="O1574" i="5"/>
  <c r="O1575" i="5"/>
  <c r="Q1575" i="5" s="1"/>
  <c r="O1576" i="5"/>
  <c r="P1576" i="5" s="1"/>
  <c r="O1577" i="5"/>
  <c r="O1578" i="5"/>
  <c r="O1579" i="5"/>
  <c r="O1580" i="5"/>
  <c r="Q1580" i="5" s="1"/>
  <c r="O1581" i="5"/>
  <c r="O1582" i="5"/>
  <c r="O1583" i="5"/>
  <c r="O1584" i="5"/>
  <c r="P1584" i="5" s="1"/>
  <c r="O1585" i="5"/>
  <c r="O1586" i="5"/>
  <c r="O1587" i="5"/>
  <c r="O1588" i="5"/>
  <c r="O1589" i="5"/>
  <c r="O1590" i="5"/>
  <c r="O1591" i="5"/>
  <c r="O1592" i="5"/>
  <c r="O1593" i="5"/>
  <c r="O1594" i="5"/>
  <c r="O1595" i="5"/>
  <c r="O1596" i="5"/>
  <c r="O1597" i="5"/>
  <c r="O1598" i="5"/>
  <c r="O1599" i="5"/>
  <c r="O1600" i="5"/>
  <c r="P1600" i="5" s="1"/>
  <c r="O1601" i="5"/>
  <c r="O1602" i="5"/>
  <c r="O1603" i="5"/>
  <c r="O1604" i="5"/>
  <c r="O1605" i="5"/>
  <c r="O1606" i="5"/>
  <c r="O1607" i="5"/>
  <c r="O1608" i="5"/>
  <c r="O1609" i="5"/>
  <c r="O1610" i="5"/>
  <c r="O1611" i="5"/>
  <c r="O1612" i="5"/>
  <c r="O1613" i="5"/>
  <c r="O1614" i="5"/>
  <c r="O1615" i="5"/>
  <c r="O1616" i="5"/>
  <c r="P1616" i="5" s="1"/>
  <c r="O1617" i="5"/>
  <c r="O1618" i="5"/>
  <c r="O1619" i="5"/>
  <c r="O1620" i="5"/>
  <c r="O1621" i="5"/>
  <c r="O1622" i="5"/>
  <c r="O1623" i="5"/>
  <c r="P1623" i="5" s="1"/>
  <c r="O1624" i="5"/>
  <c r="O1625" i="5"/>
  <c r="O1626" i="5"/>
  <c r="O1627" i="5"/>
  <c r="O1628" i="5"/>
  <c r="P1628" i="5" s="1"/>
  <c r="O1629" i="5"/>
  <c r="O1630" i="5"/>
  <c r="O1631" i="5"/>
  <c r="O1632" i="5"/>
  <c r="P1632" i="5" s="1"/>
  <c r="O1633" i="5"/>
  <c r="O1634" i="5"/>
  <c r="O1635" i="5"/>
  <c r="O1636" i="5"/>
  <c r="O1637" i="5"/>
  <c r="O1638" i="5"/>
  <c r="O1639" i="5"/>
  <c r="P1639" i="5" s="1"/>
  <c r="O1640" i="5"/>
  <c r="P1640" i="5" s="1"/>
  <c r="O1641" i="5"/>
  <c r="O1642" i="5"/>
  <c r="O1643" i="5"/>
  <c r="O1644" i="5"/>
  <c r="P1644" i="5" s="1"/>
  <c r="O1645" i="5"/>
  <c r="O1646" i="5"/>
  <c r="O1647" i="5"/>
  <c r="O1648" i="5"/>
  <c r="O1649" i="5"/>
  <c r="O1650" i="5"/>
  <c r="O1651" i="5"/>
  <c r="O1652" i="5"/>
  <c r="O1653" i="5"/>
  <c r="O1654" i="5"/>
  <c r="O1655" i="5"/>
  <c r="O1656" i="5"/>
  <c r="O1657" i="5"/>
  <c r="O1658" i="5"/>
  <c r="O1659" i="5"/>
  <c r="O1660" i="5"/>
  <c r="P1660" i="5" s="1"/>
  <c r="O1661" i="5"/>
  <c r="O1662" i="5"/>
  <c r="O1663" i="5"/>
  <c r="O1664" i="5"/>
  <c r="P1664" i="5" s="1"/>
  <c r="O1665" i="5"/>
  <c r="O1666" i="5"/>
  <c r="O1667" i="5"/>
  <c r="O1668" i="5"/>
  <c r="O1669" i="5"/>
  <c r="O1670" i="5"/>
  <c r="O1671" i="5"/>
  <c r="P1671" i="5" s="1"/>
  <c r="O1672" i="5"/>
  <c r="P1672" i="5" s="1"/>
  <c r="O1673" i="5"/>
  <c r="O1674" i="5"/>
  <c r="O1675" i="5"/>
  <c r="O1676" i="5"/>
  <c r="P1676" i="5" s="1"/>
  <c r="O1677" i="5"/>
  <c r="O1678" i="5"/>
  <c r="O1679" i="5"/>
  <c r="O1680" i="5"/>
  <c r="P1680" i="5" s="1"/>
  <c r="O1681" i="5"/>
  <c r="O1682" i="5"/>
  <c r="O1683" i="5"/>
  <c r="O1684" i="5"/>
  <c r="O1685" i="5"/>
  <c r="O1686" i="5"/>
  <c r="O1687" i="5"/>
  <c r="O1688" i="5"/>
  <c r="O1689" i="5"/>
  <c r="O1690" i="5"/>
  <c r="O1691" i="5"/>
  <c r="O1692" i="5"/>
  <c r="Q1692" i="5" s="1"/>
  <c r="O1693" i="5"/>
  <c r="O1694" i="5"/>
  <c r="O1695" i="5"/>
  <c r="O1696" i="5"/>
  <c r="P1696" i="5" s="1"/>
  <c r="O1697" i="5"/>
  <c r="O1698" i="5"/>
  <c r="O1699" i="5"/>
  <c r="O1700" i="5"/>
  <c r="O1701" i="5"/>
  <c r="O1702" i="5"/>
  <c r="O1703" i="5"/>
  <c r="O1704" i="5"/>
  <c r="P1704" i="5" s="1"/>
  <c r="O1705" i="5"/>
  <c r="O1706" i="5"/>
  <c r="O1707" i="5"/>
  <c r="O1708" i="5"/>
  <c r="O1709" i="5"/>
  <c r="O1710" i="5"/>
  <c r="O1711" i="5"/>
  <c r="O1712" i="5"/>
  <c r="O1713" i="5"/>
  <c r="O1714" i="5"/>
  <c r="O1715" i="5"/>
  <c r="O1716" i="5"/>
  <c r="O1717" i="5"/>
  <c r="O1718" i="5"/>
  <c r="O1719" i="5"/>
  <c r="O1720" i="5"/>
  <c r="O1721" i="5"/>
  <c r="O1722" i="5"/>
  <c r="O1723" i="5"/>
  <c r="O1724" i="5"/>
  <c r="P1724" i="5" s="1"/>
  <c r="O1725" i="5"/>
  <c r="O1726" i="5"/>
  <c r="O1727" i="5"/>
  <c r="O1728" i="5"/>
  <c r="O1729" i="5"/>
  <c r="O1730" i="5"/>
  <c r="O1731" i="5"/>
  <c r="O1732" i="5"/>
  <c r="O1733" i="5"/>
  <c r="O1734" i="5"/>
  <c r="O1735" i="5"/>
  <c r="O1736" i="5"/>
  <c r="P1736" i="5" s="1"/>
  <c r="O1737" i="5"/>
  <c r="O1738" i="5"/>
  <c r="O1739" i="5"/>
  <c r="O1740" i="5"/>
  <c r="P1740" i="5" s="1"/>
  <c r="O1741" i="5"/>
  <c r="O1742" i="5"/>
  <c r="O1743" i="5"/>
  <c r="O1744" i="5"/>
  <c r="P1744" i="5" s="1"/>
  <c r="O1745" i="5"/>
  <c r="O1746" i="5"/>
  <c r="O1747" i="5"/>
  <c r="O1748" i="5"/>
  <c r="O1749" i="5"/>
  <c r="O1750" i="5"/>
  <c r="O1751" i="5"/>
  <c r="O1752" i="5"/>
  <c r="O1753" i="5"/>
  <c r="O1754" i="5"/>
  <c r="O1755" i="5"/>
  <c r="O1756" i="5"/>
  <c r="O1757" i="5"/>
  <c r="O1758" i="5"/>
  <c r="O1759" i="5"/>
  <c r="O1760" i="5"/>
  <c r="O1761" i="5"/>
  <c r="O1762" i="5"/>
  <c r="O1763" i="5"/>
  <c r="O1764" i="5"/>
  <c r="O1765" i="5"/>
  <c r="O1766" i="5"/>
  <c r="O1767" i="5"/>
  <c r="P1767" i="5" s="1"/>
  <c r="O1768" i="5"/>
  <c r="O1769" i="5"/>
  <c r="O1770" i="5"/>
  <c r="O1771" i="5"/>
  <c r="O1772" i="5"/>
  <c r="O1773" i="5"/>
  <c r="O1774" i="5"/>
  <c r="O1775" i="5"/>
  <c r="O1776" i="5"/>
  <c r="Q1776" i="5" s="1"/>
  <c r="O1777" i="5"/>
  <c r="O1778" i="5"/>
  <c r="O1779" i="5"/>
  <c r="O1780" i="5"/>
  <c r="O1781" i="5"/>
  <c r="O1782" i="5"/>
  <c r="O1783" i="5"/>
  <c r="O1784" i="5"/>
  <c r="P1784" i="5" s="1"/>
  <c r="O1785" i="5"/>
  <c r="O1786" i="5"/>
  <c r="O1787" i="5"/>
  <c r="O1788" i="5"/>
  <c r="O1789" i="5"/>
  <c r="O1790" i="5"/>
  <c r="O1791" i="5"/>
  <c r="O1792" i="5"/>
  <c r="P1792" i="5" s="1"/>
  <c r="O1793" i="5"/>
  <c r="O1794" i="5"/>
  <c r="O1795" i="5"/>
  <c r="O1796" i="5"/>
  <c r="O1797" i="5"/>
  <c r="O1798" i="5"/>
  <c r="O1799" i="5"/>
  <c r="O1800" i="5"/>
  <c r="P1800" i="5" s="1"/>
  <c r="O1801" i="5"/>
  <c r="O1802" i="5"/>
  <c r="O1803" i="5"/>
  <c r="O1804" i="5"/>
  <c r="O1805" i="5"/>
  <c r="O1806" i="5"/>
  <c r="O1807" i="5"/>
  <c r="O1808" i="5"/>
  <c r="O1809" i="5"/>
  <c r="O1810" i="5"/>
  <c r="O1811" i="5"/>
  <c r="O1812" i="5"/>
  <c r="O1813" i="5"/>
  <c r="O1814" i="5"/>
  <c r="O1815" i="5"/>
  <c r="O1816" i="5"/>
  <c r="P1816" i="5" s="1"/>
  <c r="O1817" i="5"/>
  <c r="O1818" i="5"/>
  <c r="O1819" i="5"/>
  <c r="O1820" i="5"/>
  <c r="O1821" i="5"/>
  <c r="O1822" i="5"/>
  <c r="O1823" i="5"/>
  <c r="O1824" i="5"/>
  <c r="P1824" i="5" s="1"/>
  <c r="O1825" i="5"/>
  <c r="O1826" i="5"/>
  <c r="O1827" i="5"/>
  <c r="O1828" i="5"/>
  <c r="O1829" i="5"/>
  <c r="O1830" i="5"/>
  <c r="O1831" i="5"/>
  <c r="O1832" i="5"/>
  <c r="O1833" i="5"/>
  <c r="O1834" i="5"/>
  <c r="O1835" i="5"/>
  <c r="O1836" i="5"/>
  <c r="Q1836" i="5" s="1"/>
  <c r="O1837" i="5"/>
  <c r="O1838" i="5"/>
  <c r="O1839" i="5"/>
  <c r="O1840" i="5"/>
  <c r="P1840" i="5" s="1"/>
  <c r="O1841" i="5"/>
  <c r="O1842" i="5"/>
  <c r="O1843" i="5"/>
  <c r="O1844" i="5"/>
  <c r="O1845" i="5"/>
  <c r="O1846" i="5"/>
  <c r="O1847" i="5"/>
  <c r="P1847" i="5" s="1"/>
  <c r="O1848" i="5"/>
  <c r="O1849" i="5"/>
  <c r="O1850" i="5"/>
  <c r="O1851" i="5"/>
  <c r="O1852" i="5"/>
  <c r="P1852" i="5" s="1"/>
  <c r="O1853" i="5"/>
  <c r="O1854" i="5"/>
  <c r="O1855" i="5"/>
  <c r="O1856" i="5"/>
  <c r="O1857" i="5"/>
  <c r="O1858" i="5"/>
  <c r="O1859" i="5"/>
  <c r="O1860" i="5"/>
  <c r="O1861" i="5"/>
  <c r="O1862" i="5"/>
  <c r="O1863" i="5"/>
  <c r="O1864" i="5"/>
  <c r="P1864" i="5" s="1"/>
  <c r="O1865" i="5"/>
  <c r="O1866" i="5"/>
  <c r="O1867" i="5"/>
  <c r="O1868" i="5"/>
  <c r="P1868" i="5" s="1"/>
  <c r="O1869" i="5"/>
  <c r="O1870" i="5"/>
  <c r="O1871" i="5"/>
  <c r="O1872" i="5"/>
  <c r="Q1872" i="5" s="1"/>
  <c r="O1873" i="5"/>
  <c r="O1874" i="5"/>
  <c r="O1875" i="5"/>
  <c r="O1876" i="5"/>
  <c r="O1877" i="5"/>
  <c r="O1878" i="5"/>
  <c r="O1879" i="5"/>
  <c r="O1880" i="5"/>
  <c r="O1881" i="5"/>
  <c r="O1882" i="5"/>
  <c r="O1883" i="5"/>
  <c r="O1884" i="5"/>
  <c r="O1885" i="5"/>
  <c r="O1886" i="5"/>
  <c r="O1887" i="5"/>
  <c r="O1888" i="5"/>
  <c r="P1888" i="5" s="1"/>
  <c r="O1889" i="5"/>
  <c r="O1890" i="5"/>
  <c r="O1891" i="5"/>
  <c r="O1892" i="5"/>
  <c r="O1893" i="5"/>
  <c r="O1894" i="5"/>
  <c r="O1895" i="5"/>
  <c r="P1895" i="5" s="1"/>
  <c r="O1896" i="5"/>
  <c r="O1897" i="5"/>
  <c r="O1898" i="5"/>
  <c r="O1899" i="5"/>
  <c r="O1900" i="5"/>
  <c r="P1900" i="5" s="1"/>
  <c r="O1901" i="5"/>
  <c r="O1902" i="5"/>
  <c r="O1903" i="5"/>
  <c r="O1904" i="5"/>
  <c r="P1904" i="5" s="1"/>
  <c r="O1905" i="5"/>
  <c r="O1906" i="5"/>
  <c r="O1907" i="5"/>
  <c r="O1908" i="5"/>
  <c r="O1909" i="5"/>
  <c r="O1910" i="5"/>
  <c r="O1911" i="5"/>
  <c r="O1912" i="5"/>
  <c r="O1913" i="5"/>
  <c r="O1914" i="5"/>
  <c r="O1915" i="5"/>
  <c r="O1916" i="5"/>
  <c r="Q1916" i="5" s="1"/>
  <c r="O1917" i="5"/>
  <c r="O1918" i="5"/>
  <c r="O1919" i="5"/>
  <c r="O1920" i="5"/>
  <c r="P1920" i="5" s="1"/>
  <c r="O1921" i="5"/>
  <c r="O1922" i="5"/>
  <c r="O1923" i="5"/>
  <c r="O1924" i="5"/>
  <c r="O1925" i="5"/>
  <c r="O1926" i="5"/>
  <c r="O1927" i="5"/>
  <c r="O1928" i="5"/>
  <c r="O1929" i="5"/>
  <c r="O1930" i="5"/>
  <c r="O1931" i="5"/>
  <c r="O1932" i="5"/>
  <c r="O1933" i="5"/>
  <c r="O1934" i="5"/>
  <c r="O1935" i="5"/>
  <c r="O1936" i="5"/>
  <c r="P1936" i="5" s="1"/>
  <c r="O1937" i="5"/>
  <c r="O1938" i="5"/>
  <c r="O1939" i="5"/>
  <c r="O1940" i="5"/>
  <c r="O1941" i="5"/>
  <c r="O1942" i="5"/>
  <c r="O1943" i="5"/>
  <c r="O1944" i="5"/>
  <c r="O1945" i="5"/>
  <c r="O1946" i="5"/>
  <c r="O1947" i="5"/>
  <c r="O1948" i="5"/>
  <c r="Q1948" i="5" s="1"/>
  <c r="O1949" i="5"/>
  <c r="O1950" i="5"/>
  <c r="O1951" i="5"/>
  <c r="O1952" i="5"/>
  <c r="P1952" i="5" s="1"/>
  <c r="O1953" i="5"/>
  <c r="O1954" i="5"/>
  <c r="O1955" i="5"/>
  <c r="O1956" i="5"/>
  <c r="O1957" i="5"/>
  <c r="O1958" i="5"/>
  <c r="O1959" i="5"/>
  <c r="O1960" i="5"/>
  <c r="P1960" i="5" s="1"/>
  <c r="O1961" i="5"/>
  <c r="O1962" i="5"/>
  <c r="O1963" i="5"/>
  <c r="O1964" i="5"/>
  <c r="O1965" i="5"/>
  <c r="O1966" i="5"/>
  <c r="O1967" i="5"/>
  <c r="O1968" i="5"/>
  <c r="P1968" i="5" s="1"/>
  <c r="O1969" i="5"/>
  <c r="O1970" i="5"/>
  <c r="O1971" i="5"/>
  <c r="O1972" i="5"/>
  <c r="O1973" i="5"/>
  <c r="O1974" i="5"/>
  <c r="O1975" i="5"/>
  <c r="O1976" i="5"/>
  <c r="O1977" i="5"/>
  <c r="O1978" i="5"/>
  <c r="O1979" i="5"/>
  <c r="O1980" i="5"/>
  <c r="O1981" i="5"/>
  <c r="O1982" i="5"/>
  <c r="O1983" i="5"/>
  <c r="O1984" i="5"/>
  <c r="Q1984" i="5" s="1"/>
  <c r="O1985" i="5"/>
  <c r="O1986" i="5"/>
  <c r="O1987" i="5"/>
  <c r="O1988" i="5"/>
  <c r="O1989" i="5"/>
  <c r="O1990" i="5"/>
  <c r="O1991" i="5"/>
  <c r="O1992" i="5"/>
  <c r="P1992" i="5" s="1"/>
  <c r="O1993" i="5"/>
  <c r="O1994" i="5"/>
  <c r="O1995" i="5"/>
  <c r="O1996" i="5"/>
  <c r="P1996" i="5" s="1"/>
  <c r="O1997" i="5"/>
  <c r="O1998" i="5"/>
  <c r="O1999" i="5"/>
  <c r="O2000" i="5"/>
  <c r="P2000" i="5" s="1"/>
  <c r="O2001" i="5"/>
  <c r="O2002" i="5"/>
  <c r="O2003" i="5"/>
  <c r="O2004" i="5"/>
  <c r="O2005" i="5"/>
  <c r="O2006" i="5"/>
  <c r="O2007" i="5"/>
  <c r="P2007" i="5" s="1"/>
  <c r="O2008" i="5"/>
  <c r="O2009" i="5"/>
  <c r="O2010" i="5"/>
  <c r="O2011" i="5"/>
  <c r="O2012" i="5"/>
  <c r="P2012" i="5" s="1"/>
  <c r="O2013" i="5"/>
  <c r="O2014" i="5"/>
  <c r="O2015" i="5"/>
  <c r="O2016" i="5"/>
  <c r="O2017" i="5"/>
  <c r="O2018" i="5"/>
  <c r="O2019" i="5"/>
  <c r="O2020" i="5"/>
  <c r="O2021" i="5"/>
  <c r="O2022" i="5"/>
  <c r="O2023" i="5"/>
  <c r="O2024" i="5"/>
  <c r="O2025" i="5"/>
  <c r="O2026" i="5"/>
  <c r="O2027" i="5"/>
  <c r="O2028" i="5"/>
  <c r="Q2028" i="5" s="1"/>
  <c r="O2029" i="5"/>
  <c r="O2030" i="5"/>
  <c r="O2031" i="5"/>
  <c r="O2032" i="5"/>
  <c r="O2033" i="5"/>
  <c r="O2034" i="5"/>
  <c r="O2035" i="5"/>
  <c r="O2036" i="5"/>
  <c r="O2037" i="5"/>
  <c r="O2038" i="5"/>
  <c r="O2039" i="5"/>
  <c r="Q2039" i="5" s="1"/>
  <c r="O2040" i="5"/>
  <c r="O2041" i="5"/>
  <c r="O2042" i="5"/>
  <c r="O2043" i="5"/>
  <c r="O2044" i="5"/>
  <c r="P2044" i="5" s="1"/>
  <c r="O2045" i="5"/>
  <c r="O2046" i="5"/>
  <c r="O2047" i="5"/>
  <c r="O2048" i="5"/>
  <c r="Q2048" i="5" s="1"/>
  <c r="O2049" i="5"/>
  <c r="O2050" i="5"/>
  <c r="O2051" i="5"/>
  <c r="O2052" i="5"/>
  <c r="O2053" i="5"/>
  <c r="O2054" i="5"/>
  <c r="O2055" i="5"/>
  <c r="P2055" i="5" s="1"/>
  <c r="O2056" i="5"/>
  <c r="O2057" i="5"/>
  <c r="O2058" i="5"/>
  <c r="O2059" i="5"/>
  <c r="O2060" i="5"/>
  <c r="O2061" i="5"/>
  <c r="O2062" i="5"/>
  <c r="O2063" i="5"/>
  <c r="O2064" i="5"/>
  <c r="P2064" i="5" s="1"/>
  <c r="O2065" i="5"/>
  <c r="O2066" i="5"/>
  <c r="O2067" i="5"/>
  <c r="O2068" i="5"/>
  <c r="O2069" i="5"/>
  <c r="O2070" i="5"/>
  <c r="O2071" i="5"/>
  <c r="Q2071" i="5" s="1"/>
  <c r="O2072" i="5"/>
  <c r="P2072" i="5" s="1"/>
  <c r="O2073" i="5"/>
  <c r="O2074" i="5"/>
  <c r="O2075" i="5"/>
  <c r="O2076" i="5"/>
  <c r="P2076" i="5" s="1"/>
  <c r="O2077" i="5"/>
  <c r="O2078" i="5"/>
  <c r="O2079" i="5"/>
  <c r="O2080" i="5"/>
  <c r="O2081" i="5"/>
  <c r="O2082" i="5"/>
  <c r="O2083" i="5"/>
  <c r="O2084" i="5"/>
  <c r="O2085" i="5"/>
  <c r="O2086" i="5"/>
  <c r="O2087" i="5"/>
  <c r="O2088" i="5"/>
  <c r="O2089" i="5"/>
  <c r="O2090" i="5"/>
  <c r="O2091" i="5"/>
  <c r="O2092" i="5"/>
  <c r="O2093" i="5"/>
  <c r="O2094" i="5"/>
  <c r="O2095" i="5"/>
  <c r="O2096" i="5"/>
  <c r="O2097" i="5"/>
  <c r="O2098" i="5"/>
  <c r="O2099" i="5"/>
  <c r="O2100" i="5"/>
  <c r="O2101" i="5"/>
  <c r="O2102" i="5"/>
  <c r="O2103" i="5"/>
  <c r="O2104" i="5"/>
  <c r="P2104" i="5" s="1"/>
  <c r="O2105" i="5"/>
  <c r="O2106" i="5"/>
  <c r="O2107" i="5"/>
  <c r="O2108" i="5"/>
  <c r="O2109" i="5"/>
  <c r="O2110" i="5"/>
  <c r="O2111" i="5"/>
  <c r="O2112" i="5"/>
  <c r="P2112" i="5" s="1"/>
  <c r="O2113" i="5"/>
  <c r="O2114" i="5"/>
  <c r="O2115" i="5"/>
  <c r="O2116" i="5"/>
  <c r="O2117" i="5"/>
  <c r="O2118" i="5"/>
  <c r="O2119" i="5"/>
  <c r="P2119" i="5" s="1"/>
  <c r="O2120" i="5"/>
  <c r="O2121" i="5"/>
  <c r="O2122" i="5"/>
  <c r="O2123" i="5"/>
  <c r="O2124" i="5"/>
  <c r="O2125" i="5"/>
  <c r="O2126" i="5"/>
  <c r="O2127" i="5"/>
  <c r="O2128" i="5"/>
  <c r="P2128" i="5" s="1"/>
  <c r="O2129" i="5"/>
  <c r="O2130" i="5"/>
  <c r="O2131" i="5"/>
  <c r="O2132" i="5"/>
  <c r="O2133" i="5"/>
  <c r="O2134" i="5"/>
  <c r="O2135" i="5"/>
  <c r="O2136" i="5"/>
  <c r="O2137" i="5"/>
  <c r="O2138" i="5"/>
  <c r="O2139" i="5"/>
  <c r="O2140" i="5"/>
  <c r="Q2140" i="5" s="1"/>
  <c r="O2141" i="5"/>
  <c r="O2142" i="5"/>
  <c r="O2143" i="5"/>
  <c r="O2144" i="5"/>
  <c r="P2144" i="5" s="1"/>
  <c r="O2145" i="5"/>
  <c r="O2146" i="5"/>
  <c r="O2147" i="5"/>
  <c r="O2148" i="5"/>
  <c r="O2149" i="5"/>
  <c r="O2150" i="5"/>
  <c r="O2151" i="5"/>
  <c r="O2152" i="5"/>
  <c r="O2153" i="5"/>
  <c r="O2154" i="5"/>
  <c r="O2155" i="5"/>
  <c r="O2156" i="5"/>
  <c r="O2157" i="5"/>
  <c r="O2158" i="5"/>
  <c r="O2159" i="5"/>
  <c r="O2160" i="5"/>
  <c r="P2160" i="5" s="1"/>
  <c r="O2161" i="5"/>
  <c r="O2162" i="5"/>
  <c r="O2163" i="5"/>
  <c r="O2164" i="5"/>
  <c r="O2165" i="5"/>
  <c r="O2166" i="5"/>
  <c r="O2167" i="5"/>
  <c r="O2168" i="5"/>
  <c r="O2169" i="5"/>
  <c r="O2170" i="5"/>
  <c r="O2171" i="5"/>
  <c r="O2172" i="5"/>
  <c r="Q2172" i="5" s="1"/>
  <c r="O2173" i="5"/>
  <c r="O2174" i="5"/>
  <c r="O2175" i="5"/>
  <c r="O2176" i="5"/>
  <c r="Q2176" i="5" s="1"/>
  <c r="O2177" i="5"/>
  <c r="O2178" i="5"/>
  <c r="O2179" i="5"/>
  <c r="O2180" i="5"/>
  <c r="O2181" i="5"/>
  <c r="O2182" i="5"/>
  <c r="O2183" i="5"/>
  <c r="O2184" i="5"/>
  <c r="P2184" i="5" s="1"/>
  <c r="O2185" i="5"/>
  <c r="O2186" i="5"/>
  <c r="O2187" i="5"/>
  <c r="O2188" i="5"/>
  <c r="P2188" i="5" s="1"/>
  <c r="O2189" i="5"/>
  <c r="O2190" i="5"/>
  <c r="O2191" i="5"/>
  <c r="O2192" i="5"/>
  <c r="P2192" i="5" s="1"/>
  <c r="O2193" i="5"/>
  <c r="O2194" i="5"/>
  <c r="O2195" i="5"/>
  <c r="O2196" i="5"/>
  <c r="O2197" i="5"/>
  <c r="O2198" i="5"/>
  <c r="O2199" i="5"/>
  <c r="Q2199" i="5" s="1"/>
  <c r="O2200" i="5"/>
  <c r="O2201" i="5"/>
  <c r="O2202" i="5"/>
  <c r="O2203" i="5"/>
  <c r="O2204" i="5"/>
  <c r="P2204" i="5" s="1"/>
  <c r="O2205" i="5"/>
  <c r="O2206" i="5"/>
  <c r="O2207" i="5"/>
  <c r="O2208" i="5"/>
  <c r="O2209" i="5"/>
  <c r="O2210" i="5"/>
  <c r="O2211" i="5"/>
  <c r="O2212" i="5"/>
  <c r="O2213" i="5"/>
  <c r="O2214" i="5"/>
  <c r="O2215" i="5"/>
  <c r="Q2215" i="5" s="1"/>
  <c r="O2216" i="5"/>
  <c r="P2216" i="5" s="1"/>
  <c r="O2217" i="5"/>
  <c r="O2218" i="5"/>
  <c r="O2219" i="5"/>
  <c r="O2220" i="5"/>
  <c r="P2220" i="5" s="1"/>
  <c r="O2221" i="5"/>
  <c r="O2222" i="5"/>
  <c r="O2223" i="5"/>
  <c r="O2224" i="5"/>
  <c r="O2225" i="5"/>
  <c r="O2226" i="5"/>
  <c r="O2227" i="5"/>
  <c r="O2228" i="5"/>
  <c r="O2229" i="5"/>
  <c r="O2230" i="5"/>
  <c r="O2231" i="5"/>
  <c r="O2232" i="5"/>
  <c r="P2232" i="5" s="1"/>
  <c r="O2233" i="5"/>
  <c r="O2234" i="5"/>
  <c r="O2235" i="5"/>
  <c r="O2236" i="5"/>
  <c r="P2236" i="5" s="1"/>
  <c r="O2237" i="5"/>
  <c r="O2238" i="5"/>
  <c r="O2239" i="5"/>
  <c r="O2240" i="5"/>
  <c r="P2240" i="5" s="1"/>
  <c r="O2241" i="5"/>
  <c r="O2242" i="5"/>
  <c r="O2243" i="5"/>
  <c r="O2244" i="5"/>
  <c r="O2245" i="5"/>
  <c r="O2246" i="5"/>
  <c r="O2247" i="5"/>
  <c r="Q2247" i="5" s="1"/>
  <c r="O2248" i="5"/>
  <c r="O2249" i="5"/>
  <c r="O2250" i="5"/>
  <c r="O2251" i="5"/>
  <c r="O2252" i="5"/>
  <c r="O2253" i="5"/>
  <c r="O2254" i="5"/>
  <c r="O2255" i="5"/>
  <c r="O2256" i="5"/>
  <c r="P2256" i="5" s="1"/>
  <c r="O2257" i="5"/>
  <c r="O2258" i="5"/>
  <c r="O2259" i="5"/>
  <c r="O2260" i="5"/>
  <c r="O2261" i="5"/>
  <c r="O2262" i="5"/>
  <c r="O2263" i="5"/>
  <c r="O2264" i="5"/>
  <c r="O2265" i="5"/>
  <c r="O2266" i="5"/>
  <c r="O2267" i="5"/>
  <c r="O2268" i="5"/>
  <c r="Q2268" i="5" s="1"/>
  <c r="O2269" i="5"/>
  <c r="O2270" i="5"/>
  <c r="O2271" i="5"/>
  <c r="O2272" i="5"/>
  <c r="P2272" i="5" s="1"/>
  <c r="O2273" i="5"/>
  <c r="O2274" i="5"/>
  <c r="O2275" i="5"/>
  <c r="O2276" i="5"/>
  <c r="O2277" i="5"/>
  <c r="O2278" i="5"/>
  <c r="O2279" i="5"/>
  <c r="P2279" i="5" s="1"/>
  <c r="O2280" i="5"/>
  <c r="O2281" i="5"/>
  <c r="O2282" i="5"/>
  <c r="O2283" i="5"/>
  <c r="O2284" i="5"/>
  <c r="P2284" i="5" s="1"/>
  <c r="O2285" i="5"/>
  <c r="O2286" i="5"/>
  <c r="O2287" i="5"/>
  <c r="O2288" i="5"/>
  <c r="P2288" i="5" s="1"/>
  <c r="O2289" i="5"/>
  <c r="O2290" i="5"/>
  <c r="O2291" i="5"/>
  <c r="O2292" i="5"/>
  <c r="O2293" i="5"/>
  <c r="O2294" i="5"/>
  <c r="O2295" i="5"/>
  <c r="Q2295" i="5" s="1"/>
  <c r="O2296" i="5"/>
  <c r="O2297" i="5"/>
  <c r="O2298" i="5"/>
  <c r="O2299" i="5"/>
  <c r="O2300" i="5"/>
  <c r="P2300" i="5" s="1"/>
  <c r="O2301" i="5"/>
  <c r="O2302" i="5"/>
  <c r="O2303" i="5"/>
  <c r="O2304" i="5"/>
  <c r="O2305" i="5"/>
  <c r="O2306" i="5"/>
  <c r="O2307" i="5"/>
  <c r="O2308" i="5"/>
  <c r="O2309" i="5"/>
  <c r="O2310" i="5"/>
  <c r="O2311" i="5"/>
  <c r="P2311" i="5" s="1"/>
  <c r="O2312" i="5"/>
  <c r="O2313" i="5"/>
  <c r="O2314" i="5"/>
  <c r="O2315" i="5"/>
  <c r="O2316" i="5"/>
  <c r="P2316" i="5" s="1"/>
  <c r="O2317" i="5"/>
  <c r="O2318" i="5"/>
  <c r="O2319" i="5"/>
  <c r="O2320" i="5"/>
  <c r="O2321" i="5"/>
  <c r="O2322" i="5"/>
  <c r="O2323" i="5"/>
  <c r="O2324" i="5"/>
  <c r="O2325" i="5"/>
  <c r="O2326" i="5"/>
  <c r="O2327" i="5"/>
  <c r="O2328" i="5"/>
  <c r="O2329" i="5"/>
  <c r="O2330" i="5"/>
  <c r="O2331" i="5"/>
  <c r="O2332" i="5"/>
  <c r="O2333" i="5"/>
  <c r="O2334" i="5"/>
  <c r="O2335" i="5"/>
  <c r="O2336" i="5"/>
  <c r="P2336" i="5" s="1"/>
  <c r="O2337" i="5"/>
  <c r="O2338" i="5"/>
  <c r="O2339" i="5"/>
  <c r="O2340" i="5"/>
  <c r="O2341" i="5"/>
  <c r="O2342" i="5"/>
  <c r="O2343" i="5"/>
  <c r="Q2343" i="5" s="1"/>
  <c r="O2344" i="5"/>
  <c r="O2345" i="5"/>
  <c r="O2346" i="5"/>
  <c r="O2347" i="5"/>
  <c r="O2348" i="5"/>
  <c r="O2349" i="5"/>
  <c r="O2350" i="5"/>
  <c r="O2351" i="5"/>
  <c r="O2352" i="5"/>
  <c r="O2353" i="5"/>
  <c r="O2354" i="5"/>
  <c r="O2355" i="5"/>
  <c r="O2356" i="5"/>
  <c r="O2357" i="5"/>
  <c r="O2358" i="5"/>
  <c r="O2359" i="5"/>
  <c r="O2360" i="5"/>
  <c r="O2361" i="5"/>
  <c r="O2362" i="5"/>
  <c r="O2363" i="5"/>
  <c r="O2364" i="5"/>
  <c r="P2364" i="5" s="1"/>
  <c r="O2365" i="5"/>
  <c r="O2366" i="5"/>
  <c r="O2367" i="5"/>
  <c r="O2368" i="5"/>
  <c r="P2368" i="5" s="1"/>
  <c r="O2369" i="5"/>
  <c r="O2370" i="5"/>
  <c r="O2371" i="5"/>
  <c r="O2372" i="5"/>
  <c r="O2373" i="5"/>
  <c r="O2374" i="5"/>
  <c r="O2375" i="5"/>
  <c r="P2375" i="5" s="1"/>
  <c r="O2376" i="5"/>
  <c r="O2377" i="5"/>
  <c r="O2378" i="5"/>
  <c r="O2379" i="5"/>
  <c r="O2380" i="5"/>
  <c r="O2381" i="5"/>
  <c r="O2382" i="5"/>
  <c r="O2383" i="5"/>
  <c r="O2384" i="5"/>
  <c r="P2384" i="5" s="1"/>
  <c r="O2385" i="5"/>
  <c r="O2386" i="5"/>
  <c r="O2387" i="5"/>
  <c r="O2388" i="5"/>
  <c r="O2389" i="5"/>
  <c r="O2390" i="5"/>
  <c r="O2391" i="5"/>
  <c r="P2391" i="5" s="1"/>
  <c r="O2392" i="5"/>
  <c r="O2393" i="5"/>
  <c r="O2394" i="5"/>
  <c r="O2395" i="5"/>
  <c r="O2396" i="5"/>
  <c r="P2396" i="5" s="1"/>
  <c r="O2397" i="5"/>
  <c r="O2398" i="5"/>
  <c r="O2399" i="5"/>
  <c r="O2400" i="5"/>
  <c r="O2401" i="5"/>
  <c r="O2402" i="5"/>
  <c r="O2403" i="5"/>
  <c r="O2404" i="5"/>
  <c r="O2405" i="5"/>
  <c r="O2406" i="5"/>
  <c r="O2407" i="5"/>
  <c r="O2408" i="5"/>
  <c r="O2409" i="5"/>
  <c r="O2410" i="5"/>
  <c r="O2411" i="5"/>
  <c r="O2412" i="5"/>
  <c r="P2412" i="5" s="1"/>
  <c r="O2413" i="5"/>
  <c r="O2414" i="5"/>
  <c r="O2415" i="5"/>
  <c r="O2416" i="5"/>
  <c r="O2417" i="5"/>
  <c r="O2418" i="5"/>
  <c r="O2419" i="5"/>
  <c r="O2420" i="5"/>
  <c r="O2421" i="5"/>
  <c r="O2422" i="5"/>
  <c r="O2423" i="5"/>
  <c r="Q2423" i="5" s="1"/>
  <c r="O2424" i="5"/>
  <c r="O2425" i="5"/>
  <c r="O2426" i="5"/>
  <c r="O2427" i="5"/>
  <c r="O2428" i="5"/>
  <c r="P2428" i="5" s="1"/>
  <c r="O2429" i="5"/>
  <c r="O2430" i="5"/>
  <c r="O2431" i="5"/>
  <c r="O2432" i="5"/>
  <c r="Q2432" i="5" s="1"/>
  <c r="O2433" i="5"/>
  <c r="O2434" i="5"/>
  <c r="O2435" i="5"/>
  <c r="O2436" i="5"/>
  <c r="O2437" i="5"/>
  <c r="O2438" i="5"/>
  <c r="O2439" i="5"/>
  <c r="O2440" i="5"/>
  <c r="O2441" i="5"/>
  <c r="O2442" i="5"/>
  <c r="O2443" i="5"/>
  <c r="O2444" i="5"/>
  <c r="P2444" i="5" s="1"/>
  <c r="O2445" i="5"/>
  <c r="O2446" i="5"/>
  <c r="O2447" i="5"/>
  <c r="O2448" i="5"/>
  <c r="P2448" i="5" s="1"/>
  <c r="O2449" i="5"/>
  <c r="O2450" i="5"/>
  <c r="O2451" i="5"/>
  <c r="O2452" i="5"/>
  <c r="O2453" i="5"/>
  <c r="O2454" i="5"/>
  <c r="O2455" i="5"/>
  <c r="P2455" i="5" s="1"/>
  <c r="O2456" i="5"/>
  <c r="O2457" i="5"/>
  <c r="O2458" i="5"/>
  <c r="O2459" i="5"/>
  <c r="O2460" i="5"/>
  <c r="O2461" i="5"/>
  <c r="O2462" i="5"/>
  <c r="O2463" i="5"/>
  <c r="O2464" i="5"/>
  <c r="P2464" i="5" s="1"/>
  <c r="O2465" i="5"/>
  <c r="O2466" i="5"/>
  <c r="O2467" i="5"/>
  <c r="O2468" i="5"/>
  <c r="O2469" i="5"/>
  <c r="O2470" i="5"/>
  <c r="O2471" i="5"/>
  <c r="O2472" i="5"/>
  <c r="O2473" i="5"/>
  <c r="O2474" i="5"/>
  <c r="O2475" i="5"/>
  <c r="O2476" i="5"/>
  <c r="P2476" i="5" s="1"/>
  <c r="O2477" i="5"/>
  <c r="O2478" i="5"/>
  <c r="O2479" i="5"/>
  <c r="O2480" i="5"/>
  <c r="O2481" i="5"/>
  <c r="O2482" i="5"/>
  <c r="O2483" i="5"/>
  <c r="O2484" i="5"/>
  <c r="O2485" i="5"/>
  <c r="O2486" i="5"/>
  <c r="O2487" i="5"/>
  <c r="O2488" i="5"/>
  <c r="O2489" i="5"/>
  <c r="O2490" i="5"/>
  <c r="O2491" i="5"/>
  <c r="O2492" i="5"/>
  <c r="P2492" i="5" s="1"/>
  <c r="O2493" i="5"/>
  <c r="O2494" i="5"/>
  <c r="O2495" i="5"/>
  <c r="O2496" i="5"/>
  <c r="P2496" i="5" s="1"/>
  <c r="O2497" i="5"/>
  <c r="O2498" i="5"/>
  <c r="O2499" i="5"/>
  <c r="O2500" i="5"/>
  <c r="O2501" i="5"/>
  <c r="O2502" i="5"/>
  <c r="O2503" i="5"/>
  <c r="O2504" i="5"/>
  <c r="O2505" i="5"/>
  <c r="O2506" i="5"/>
  <c r="O2507" i="5"/>
  <c r="O2508" i="5"/>
  <c r="P2508" i="5" s="1"/>
  <c r="O2509" i="5"/>
  <c r="O2510" i="5"/>
  <c r="O2511" i="5"/>
  <c r="O2512" i="5"/>
  <c r="O2513" i="5"/>
  <c r="O2514" i="5"/>
  <c r="O2515" i="5"/>
  <c r="O2516" i="5"/>
  <c r="O2517" i="5"/>
  <c r="O2518" i="5"/>
  <c r="O2519" i="5"/>
  <c r="P2519" i="5" s="1"/>
  <c r="O2520" i="5"/>
  <c r="O2521" i="5"/>
  <c r="O2522" i="5"/>
  <c r="O2523" i="5"/>
  <c r="O2524" i="5"/>
  <c r="O2525" i="5"/>
  <c r="O2526" i="5"/>
  <c r="O2527" i="5"/>
  <c r="O2528" i="5"/>
  <c r="P2528" i="5" s="1"/>
  <c r="O2529" i="5"/>
  <c r="O2530" i="5"/>
  <c r="O2531" i="5"/>
  <c r="O2532" i="5"/>
  <c r="O2533" i="5"/>
  <c r="O2534" i="5"/>
  <c r="O2535" i="5"/>
  <c r="P2535" i="5" s="1"/>
  <c r="O2536" i="5"/>
  <c r="O2537" i="5"/>
  <c r="O2538" i="5"/>
  <c r="O2539" i="5"/>
  <c r="O2540" i="5"/>
  <c r="P2540" i="5" s="1"/>
  <c r="O2541" i="5"/>
  <c r="O2542" i="5"/>
  <c r="O2543" i="5"/>
  <c r="O2544" i="5"/>
  <c r="O2545" i="5"/>
  <c r="O2546" i="5"/>
  <c r="O2547" i="5"/>
  <c r="O2548" i="5"/>
  <c r="O2549" i="5"/>
  <c r="O2550" i="5"/>
  <c r="O2551" i="5"/>
  <c r="O2552" i="5"/>
  <c r="O2553" i="5"/>
  <c r="O2554" i="5"/>
  <c r="O2555" i="5"/>
  <c r="O2556" i="5"/>
  <c r="P2556" i="5" s="1"/>
  <c r="O2557" i="5"/>
  <c r="O2558" i="5"/>
  <c r="O2559" i="5"/>
  <c r="O2560" i="5"/>
  <c r="Q2560" i="5" s="1"/>
  <c r="O2561" i="5"/>
  <c r="O2562" i="5"/>
  <c r="O2563" i="5"/>
  <c r="O2564" i="5"/>
  <c r="O2565" i="5"/>
  <c r="O2566" i="5"/>
  <c r="O2567" i="5"/>
  <c r="O2568" i="5"/>
  <c r="O2569" i="5"/>
  <c r="O2570" i="5"/>
  <c r="O2571" i="5"/>
  <c r="O2572" i="5"/>
  <c r="P2572" i="5" s="1"/>
  <c r="O2573" i="5"/>
  <c r="O2574" i="5"/>
  <c r="O2575" i="5"/>
  <c r="O2576" i="5"/>
  <c r="P2576" i="5" s="1"/>
  <c r="O2577" i="5"/>
  <c r="O2578" i="5"/>
  <c r="O2579" i="5"/>
  <c r="O2580" i="5"/>
  <c r="O2581" i="5"/>
  <c r="O2582" i="5"/>
  <c r="O2583" i="5"/>
  <c r="P2583" i="5" s="1"/>
  <c r="O2584" i="5"/>
  <c r="O2585" i="5"/>
  <c r="O2586" i="5"/>
  <c r="O2587" i="5"/>
  <c r="O2588" i="5"/>
  <c r="P2588" i="5" s="1"/>
  <c r="O2589" i="5"/>
  <c r="O2590" i="5"/>
  <c r="O2591" i="5"/>
  <c r="O2592" i="5"/>
  <c r="O2593" i="5"/>
  <c r="O2594" i="5"/>
  <c r="O2595" i="5"/>
  <c r="O2596" i="5"/>
  <c r="O2597" i="5"/>
  <c r="O2598" i="5"/>
  <c r="O2599" i="5"/>
  <c r="O2600" i="5"/>
  <c r="O2601" i="5"/>
  <c r="O2602" i="5"/>
  <c r="O2603" i="5"/>
  <c r="O2604" i="5"/>
  <c r="P2604" i="5" s="1"/>
  <c r="O2605" i="5"/>
  <c r="O2606" i="5"/>
  <c r="O2607" i="5"/>
  <c r="O2608" i="5"/>
  <c r="O2609" i="5"/>
  <c r="O2610" i="5"/>
  <c r="O2611" i="5"/>
  <c r="O2612" i="5"/>
  <c r="O2613" i="5"/>
  <c r="O2614" i="5"/>
  <c r="O2615" i="5"/>
  <c r="O2616" i="5"/>
  <c r="O2617" i="5"/>
  <c r="O2618" i="5"/>
  <c r="O2619" i="5"/>
  <c r="O2620" i="5"/>
  <c r="O2621" i="5"/>
  <c r="O2622" i="5"/>
  <c r="O2623" i="5"/>
  <c r="O2624" i="5"/>
  <c r="O2625" i="5"/>
  <c r="O2626" i="5"/>
  <c r="O2627" i="5"/>
  <c r="O2628" i="5"/>
  <c r="O2629" i="5"/>
  <c r="O2630" i="5"/>
  <c r="O2631" i="5"/>
  <c r="P2631" i="5" s="1"/>
  <c r="O2632" i="5"/>
  <c r="O2633" i="5"/>
  <c r="O2634" i="5"/>
  <c r="O2635" i="5"/>
  <c r="O2636" i="5"/>
  <c r="Q2636" i="5" s="1"/>
  <c r="O2637" i="5"/>
  <c r="O2638" i="5"/>
  <c r="O2639" i="5"/>
  <c r="O2640" i="5"/>
  <c r="Q2640" i="5" s="1"/>
  <c r="O2641" i="5"/>
  <c r="O2642" i="5"/>
  <c r="O2643" i="5"/>
  <c r="O2644" i="5"/>
  <c r="O2645" i="5"/>
  <c r="O2646" i="5"/>
  <c r="O2647" i="5"/>
  <c r="P2647" i="5" s="1"/>
  <c r="O2648" i="5"/>
  <c r="P2648" i="5" s="1"/>
  <c r="O2649" i="5"/>
  <c r="O2650" i="5"/>
  <c r="O2651" i="5"/>
  <c r="O2652" i="5"/>
  <c r="P2652" i="5" s="1"/>
  <c r="O2653" i="5"/>
  <c r="O2654" i="5"/>
  <c r="O2655" i="5"/>
  <c r="O2656" i="5"/>
  <c r="O2657" i="5"/>
  <c r="O2658" i="5"/>
  <c r="O2659" i="5"/>
  <c r="O2660" i="5"/>
  <c r="O2661" i="5"/>
  <c r="O2662" i="5"/>
  <c r="O2663" i="5"/>
  <c r="P2663" i="5" s="1"/>
  <c r="O2664" i="5"/>
  <c r="O2665" i="5"/>
  <c r="O2666" i="5"/>
  <c r="O2667" i="5"/>
  <c r="O2668" i="5"/>
  <c r="Q2668" i="5" s="1"/>
  <c r="O2669" i="5"/>
  <c r="O2670" i="5"/>
  <c r="O2671" i="5"/>
  <c r="O2672" i="5"/>
  <c r="P2672" i="5" s="1"/>
  <c r="O2673" i="5"/>
  <c r="O2674" i="5"/>
  <c r="O2675" i="5"/>
  <c r="O2676" i="5"/>
  <c r="O2677" i="5"/>
  <c r="O2678" i="5"/>
  <c r="O2679" i="5"/>
  <c r="P2679" i="5" s="1"/>
  <c r="O2680" i="5"/>
  <c r="O2681" i="5"/>
  <c r="O2682" i="5"/>
  <c r="O2683" i="5"/>
  <c r="O2684" i="5"/>
  <c r="P2684" i="5" s="1"/>
  <c r="O2685" i="5"/>
  <c r="O2686" i="5"/>
  <c r="O2687" i="5"/>
  <c r="O2688" i="5"/>
  <c r="O2689" i="5"/>
  <c r="O2690" i="5"/>
  <c r="O2691" i="5"/>
  <c r="O2692" i="5"/>
  <c r="O2693" i="5"/>
  <c r="O2694" i="5"/>
  <c r="O2695" i="5"/>
  <c r="P2695" i="5" s="1"/>
  <c r="O2696" i="5"/>
  <c r="O2697" i="5"/>
  <c r="O2698" i="5"/>
  <c r="O2699" i="5"/>
  <c r="O2700" i="5"/>
  <c r="O2701" i="5"/>
  <c r="O2702" i="5"/>
  <c r="O2703" i="5"/>
  <c r="O2704" i="5"/>
  <c r="P2704" i="5" s="1"/>
  <c r="O2705" i="5"/>
  <c r="O2706" i="5"/>
  <c r="O2707" i="5"/>
  <c r="O2708" i="5"/>
  <c r="O2709" i="5"/>
  <c r="O2710" i="5"/>
  <c r="O2711" i="5"/>
  <c r="O2712" i="5"/>
  <c r="O2713" i="5"/>
  <c r="O2714" i="5"/>
  <c r="O2715" i="5"/>
  <c r="O2716" i="5"/>
  <c r="P2716" i="5" s="1"/>
  <c r="O2717" i="5"/>
  <c r="O2718" i="5"/>
  <c r="O2719" i="5"/>
  <c r="O2720" i="5"/>
  <c r="O2721" i="5"/>
  <c r="O2722" i="5"/>
  <c r="O2723" i="5"/>
  <c r="O2724" i="5"/>
  <c r="O2725" i="5"/>
  <c r="O2726" i="5"/>
  <c r="O2727" i="5"/>
  <c r="P2727" i="5" s="1"/>
  <c r="O2728" i="5"/>
  <c r="O2729" i="5"/>
  <c r="O2730" i="5"/>
  <c r="O2731" i="5"/>
  <c r="O2732" i="5"/>
  <c r="O2733" i="5"/>
  <c r="O2734" i="5"/>
  <c r="O2735" i="5"/>
  <c r="O2736" i="5"/>
  <c r="O2737" i="5"/>
  <c r="O2738" i="5"/>
  <c r="O2739" i="5"/>
  <c r="O2740" i="5"/>
  <c r="O2741" i="5"/>
  <c r="O2742" i="5"/>
  <c r="O2743" i="5"/>
  <c r="O2744" i="5"/>
  <c r="O2745" i="5"/>
  <c r="O2746" i="5"/>
  <c r="O2747" i="5"/>
  <c r="O2748" i="5"/>
  <c r="O2749" i="5"/>
  <c r="O2750" i="5"/>
  <c r="O2751" i="5"/>
  <c r="O2752" i="5"/>
  <c r="O2753" i="5"/>
  <c r="O2754" i="5"/>
  <c r="O2755" i="5"/>
  <c r="O2756" i="5"/>
  <c r="O2757" i="5"/>
  <c r="O2758" i="5"/>
  <c r="O2759" i="5"/>
  <c r="O2760" i="5"/>
  <c r="P2760" i="5" s="1"/>
  <c r="O2761" i="5"/>
  <c r="O2762" i="5"/>
  <c r="O2763" i="5"/>
  <c r="O2764" i="5"/>
  <c r="Q2764" i="5" s="1"/>
  <c r="O2765" i="5"/>
  <c r="O2766" i="5"/>
  <c r="O2767" i="5"/>
  <c r="O2768" i="5"/>
  <c r="P2768" i="5" s="1"/>
  <c r="O2769" i="5"/>
  <c r="O2770" i="5"/>
  <c r="O2771" i="5"/>
  <c r="O2772" i="5"/>
  <c r="O2773" i="5"/>
  <c r="O2774" i="5"/>
  <c r="O2775" i="5"/>
  <c r="O2776" i="5"/>
  <c r="O2777" i="5"/>
  <c r="O2778" i="5"/>
  <c r="O2779" i="5"/>
  <c r="O2780" i="5"/>
  <c r="O2781" i="5"/>
  <c r="O2782" i="5"/>
  <c r="O2783" i="5"/>
  <c r="O2784" i="5"/>
  <c r="O2785" i="5"/>
  <c r="O2786" i="5"/>
  <c r="O2787" i="5"/>
  <c r="O2788" i="5"/>
  <c r="O2789" i="5"/>
  <c r="O2790" i="5"/>
  <c r="O2791" i="5"/>
  <c r="P2791" i="5" s="1"/>
  <c r="O2792" i="5"/>
  <c r="O2793" i="5"/>
  <c r="O2794" i="5"/>
  <c r="O2795" i="5"/>
  <c r="O2796" i="5"/>
  <c r="O2797" i="5"/>
  <c r="O2798" i="5"/>
  <c r="O2799" i="5"/>
  <c r="O2800" i="5"/>
  <c r="P2800" i="5" s="1"/>
  <c r="O2801" i="5"/>
  <c r="O2802" i="5"/>
  <c r="O2803" i="5"/>
  <c r="O2804" i="5"/>
  <c r="O2805" i="5"/>
  <c r="O2806" i="5"/>
  <c r="O2807" i="5"/>
  <c r="O2808" i="5"/>
  <c r="O2809" i="5"/>
  <c r="O2810" i="5"/>
  <c r="O2811" i="5"/>
  <c r="O2812" i="5"/>
  <c r="P2812" i="5" s="1"/>
  <c r="O2813" i="5"/>
  <c r="O2814" i="5"/>
  <c r="O2815" i="5"/>
  <c r="O2816" i="5"/>
  <c r="P2816" i="5" s="1"/>
  <c r="O2817" i="5"/>
  <c r="O2818" i="5"/>
  <c r="O2819" i="5"/>
  <c r="O2820" i="5"/>
  <c r="O2821" i="5"/>
  <c r="O2822" i="5"/>
  <c r="O2823" i="5"/>
  <c r="O2824" i="5"/>
  <c r="O2825" i="5"/>
  <c r="O2826" i="5"/>
  <c r="O2827" i="5"/>
  <c r="O2828" i="5"/>
  <c r="O2829" i="5"/>
  <c r="O2830" i="5"/>
  <c r="O2831" i="5"/>
  <c r="O2832" i="5"/>
  <c r="O2833" i="5"/>
  <c r="O2834" i="5"/>
  <c r="O2835" i="5"/>
  <c r="O2836" i="5"/>
  <c r="O2837" i="5"/>
  <c r="O2838" i="5"/>
  <c r="O2839" i="5"/>
  <c r="P2839" i="5" s="1"/>
  <c r="O2840" i="5"/>
  <c r="Q2840" i="5" s="1"/>
  <c r="O2841" i="5"/>
  <c r="O2842" i="5"/>
  <c r="O2843" i="5"/>
  <c r="O2844" i="5"/>
  <c r="P2844" i="5" s="1"/>
  <c r="O2845" i="5"/>
  <c r="O2846" i="5"/>
  <c r="O2847" i="5"/>
  <c r="O2848" i="5"/>
  <c r="P2848" i="5" s="1"/>
  <c r="O2849" i="5"/>
  <c r="O2850" i="5"/>
  <c r="O2851" i="5"/>
  <c r="O2852" i="5"/>
  <c r="O2853" i="5"/>
  <c r="O2854" i="5"/>
  <c r="O2855" i="5"/>
  <c r="O2856" i="5"/>
  <c r="O2857" i="5"/>
  <c r="O2858" i="5"/>
  <c r="O2859" i="5"/>
  <c r="O2860" i="5"/>
  <c r="P2860" i="5" s="1"/>
  <c r="O2861" i="5"/>
  <c r="O2862" i="5"/>
  <c r="O2863" i="5"/>
  <c r="O2864" i="5"/>
  <c r="O2865" i="5"/>
  <c r="O2866" i="5"/>
  <c r="O2867" i="5"/>
  <c r="O2868" i="5"/>
  <c r="O2869" i="5"/>
  <c r="O2870" i="5"/>
  <c r="O2871" i="5"/>
  <c r="P2871" i="5" s="1"/>
  <c r="O2872" i="5"/>
  <c r="O2873" i="5"/>
  <c r="O2874" i="5"/>
  <c r="O2875" i="5"/>
  <c r="O2876" i="5"/>
  <c r="P2876" i="5" s="1"/>
  <c r="O2877" i="5"/>
  <c r="O2878" i="5"/>
  <c r="O2879" i="5"/>
  <c r="O2880" i="5"/>
  <c r="P2880" i="5" s="1"/>
  <c r="O2881" i="5"/>
  <c r="O2882" i="5"/>
  <c r="O2883" i="5"/>
  <c r="O2884" i="5"/>
  <c r="O2885" i="5"/>
  <c r="O2886" i="5"/>
  <c r="O2887" i="5"/>
  <c r="O2888" i="5"/>
  <c r="O2889" i="5"/>
  <c r="O2890" i="5"/>
  <c r="O2891" i="5"/>
  <c r="O2892" i="5"/>
  <c r="O2893" i="5"/>
  <c r="O2894" i="5"/>
  <c r="O2895" i="5"/>
  <c r="O2896" i="5"/>
  <c r="P2896" i="5" s="1"/>
  <c r="O2897" i="5"/>
  <c r="O2898" i="5"/>
  <c r="O2899" i="5"/>
  <c r="O2900" i="5"/>
  <c r="O2901" i="5"/>
  <c r="O2902" i="5"/>
  <c r="O2903" i="5"/>
  <c r="O2904" i="5"/>
  <c r="O2905" i="5"/>
  <c r="O2906" i="5"/>
  <c r="O2907" i="5"/>
  <c r="O2908" i="5"/>
  <c r="P2908" i="5" s="1"/>
  <c r="O2909" i="5"/>
  <c r="O2910" i="5"/>
  <c r="O2911" i="5"/>
  <c r="O2912" i="5"/>
  <c r="O2913" i="5"/>
  <c r="O2914" i="5"/>
  <c r="O2915" i="5"/>
  <c r="O2916" i="5"/>
  <c r="O2917" i="5"/>
  <c r="O2918" i="5"/>
  <c r="O2919" i="5"/>
  <c r="P2919" i="5" s="1"/>
  <c r="O2920" i="5"/>
  <c r="Q2920" i="5" s="1"/>
  <c r="O2921" i="5"/>
  <c r="O2922" i="5"/>
  <c r="O2923" i="5"/>
  <c r="O2924" i="5"/>
  <c r="P2924" i="5" s="1"/>
  <c r="O2925" i="5"/>
  <c r="O2926" i="5"/>
  <c r="O2927" i="5"/>
  <c r="O2928" i="5"/>
  <c r="P2928" i="5" s="1"/>
  <c r="O2929" i="5"/>
  <c r="O2930" i="5"/>
  <c r="O2931" i="5"/>
  <c r="O2932" i="5"/>
  <c r="O2933" i="5"/>
  <c r="O2934" i="5"/>
  <c r="O2935" i="5"/>
  <c r="O2936" i="5"/>
  <c r="Q2936" i="5" s="1"/>
  <c r="O2937" i="5"/>
  <c r="O2938" i="5"/>
  <c r="O2939" i="5"/>
  <c r="O2940" i="5"/>
  <c r="O2941" i="5"/>
  <c r="O2942" i="5"/>
  <c r="O2943" i="5"/>
  <c r="O2944" i="5"/>
  <c r="P2944" i="5" s="1"/>
  <c r="O2945" i="5"/>
  <c r="O2946" i="5"/>
  <c r="O2947" i="5"/>
  <c r="O2948" i="5"/>
  <c r="O2949" i="5"/>
  <c r="O2950" i="5"/>
  <c r="O2951" i="5"/>
  <c r="O2952" i="5"/>
  <c r="P2952" i="5" s="1"/>
  <c r="O2953" i="5"/>
  <c r="O2954" i="5"/>
  <c r="O2955" i="5"/>
  <c r="O2956" i="5"/>
  <c r="P2956" i="5" s="1"/>
  <c r="O2957" i="5"/>
  <c r="O2958" i="5"/>
  <c r="O2959" i="5"/>
  <c r="O2960" i="5"/>
  <c r="O2961" i="5"/>
  <c r="O2962" i="5"/>
  <c r="O2963" i="5"/>
  <c r="O2964" i="5"/>
  <c r="O2965" i="5"/>
  <c r="O2966" i="5"/>
  <c r="O2967" i="5"/>
  <c r="P2967" i="5" s="1"/>
  <c r="O2968" i="5"/>
  <c r="O2969" i="5"/>
  <c r="O2970" i="5"/>
  <c r="O2971" i="5"/>
  <c r="O2972" i="5"/>
  <c r="O2973" i="5"/>
  <c r="O2974" i="5"/>
  <c r="O2975" i="5"/>
  <c r="O2976" i="5"/>
  <c r="P2976" i="5" s="1"/>
  <c r="O2977" i="5"/>
  <c r="O2978" i="5"/>
  <c r="O2979" i="5"/>
  <c r="O2980" i="5"/>
  <c r="O2981" i="5"/>
  <c r="O2982" i="5"/>
  <c r="O2983" i="5"/>
  <c r="O2984" i="5"/>
  <c r="Q2984" i="5" s="1"/>
  <c r="O2985" i="5"/>
  <c r="O2986" i="5"/>
  <c r="O2987" i="5"/>
  <c r="O2988" i="5"/>
  <c r="P2988" i="5" s="1"/>
  <c r="O2989" i="5"/>
  <c r="O2990" i="5"/>
  <c r="O2991" i="5"/>
  <c r="O2992" i="5"/>
  <c r="O2993" i="5"/>
  <c r="O2994" i="5"/>
  <c r="O2995" i="5"/>
  <c r="O2996" i="5"/>
  <c r="O2997" i="5"/>
  <c r="O2998" i="5"/>
  <c r="O2999" i="5"/>
  <c r="P2999" i="5" s="1"/>
  <c r="O3000" i="5"/>
  <c r="Q3000" i="5" s="1"/>
  <c r="O3001" i="5"/>
  <c r="O3002" i="5"/>
  <c r="O3003" i="5"/>
  <c r="O3004" i="5"/>
  <c r="O3005" i="5"/>
  <c r="O3006" i="5"/>
  <c r="O3007" i="5"/>
  <c r="O3008" i="5"/>
  <c r="P3008" i="5" s="1"/>
  <c r="O3009" i="5"/>
  <c r="O3010" i="5"/>
  <c r="O3011" i="5"/>
  <c r="O3012" i="5"/>
  <c r="O3013" i="5"/>
  <c r="O3014" i="5"/>
  <c r="O3015" i="5"/>
  <c r="P3015" i="5" s="1"/>
  <c r="O3016" i="5"/>
  <c r="O3017" i="5"/>
  <c r="O3018" i="5"/>
  <c r="O3019" i="5"/>
  <c r="O3020" i="5"/>
  <c r="O3021" i="5"/>
  <c r="O3022" i="5"/>
  <c r="O3023" i="5"/>
  <c r="O3024" i="5"/>
  <c r="P3024" i="5" s="1"/>
  <c r="O3025" i="5"/>
  <c r="O3026" i="5"/>
  <c r="O3027" i="5"/>
  <c r="O3028" i="5"/>
  <c r="O3029" i="5"/>
  <c r="O3030" i="5"/>
  <c r="O3031" i="5"/>
  <c r="O3032" i="5"/>
  <c r="Q3032" i="5" s="1"/>
  <c r="O3033" i="5"/>
  <c r="O3034" i="5"/>
  <c r="O3035" i="5"/>
  <c r="O3036" i="5"/>
  <c r="Q3036" i="5" s="1"/>
  <c r="O3037" i="5"/>
  <c r="O3038" i="5"/>
  <c r="O3039" i="5"/>
  <c r="O3040" i="5"/>
  <c r="O3041" i="5"/>
  <c r="O3042" i="5"/>
  <c r="O3043" i="5"/>
  <c r="O3044" i="5"/>
  <c r="O3045" i="5"/>
  <c r="O3046" i="5"/>
  <c r="O3047" i="5"/>
  <c r="O3048" i="5"/>
  <c r="O3049" i="5"/>
  <c r="O3050" i="5"/>
  <c r="O3051" i="5"/>
  <c r="O3052" i="5"/>
  <c r="O3053" i="5"/>
  <c r="O3054" i="5"/>
  <c r="O3055" i="5"/>
  <c r="O3056" i="5"/>
  <c r="O3057" i="5"/>
  <c r="O3058" i="5"/>
  <c r="O3059" i="5"/>
  <c r="O3060" i="5"/>
  <c r="O3061" i="5"/>
  <c r="O3062" i="5"/>
  <c r="O3063" i="5"/>
  <c r="O3064" i="5"/>
  <c r="O3065" i="5"/>
  <c r="O3066" i="5"/>
  <c r="O3067" i="5"/>
  <c r="O3068" i="5"/>
  <c r="O3069" i="5"/>
  <c r="O3070" i="5"/>
  <c r="O3071" i="5"/>
  <c r="O3072" i="5"/>
  <c r="O3073" i="5"/>
  <c r="O3074" i="5"/>
  <c r="O3075" i="5"/>
  <c r="O3076" i="5"/>
  <c r="O3077" i="5"/>
  <c r="O3078" i="5"/>
  <c r="O3079" i="5"/>
  <c r="O3080" i="5"/>
  <c r="O3081" i="5"/>
  <c r="O3082" i="5"/>
  <c r="O3083" i="5"/>
  <c r="O3084" i="5"/>
  <c r="O3085" i="5"/>
  <c r="O3086" i="5"/>
  <c r="O3087" i="5"/>
  <c r="O3088" i="5"/>
  <c r="Q3088" i="5" s="1"/>
  <c r="O3089" i="5"/>
  <c r="O3090" i="5"/>
  <c r="O3091" i="5"/>
  <c r="O3092" i="5"/>
  <c r="O3093" i="5"/>
  <c r="O3094" i="5"/>
  <c r="O3095" i="5"/>
  <c r="P3095" i="5" s="1"/>
  <c r="O3096" i="5"/>
  <c r="O3097" i="5"/>
  <c r="O3098" i="5"/>
  <c r="O3099" i="5"/>
  <c r="O3100" i="5"/>
  <c r="O3101" i="5"/>
  <c r="O3102" i="5"/>
  <c r="O3103" i="5"/>
  <c r="O3104" i="5"/>
  <c r="P3104" i="5" s="1"/>
  <c r="O3105" i="5"/>
  <c r="O3106" i="5"/>
  <c r="O3107" i="5"/>
  <c r="O3108" i="5"/>
  <c r="O3109" i="5"/>
  <c r="O3110" i="5"/>
  <c r="O3111" i="5"/>
  <c r="P3111" i="5" s="1"/>
  <c r="O3112" i="5"/>
  <c r="Q3112" i="5" s="1"/>
  <c r="O3113" i="5"/>
  <c r="O3114" i="5"/>
  <c r="O3115" i="5"/>
  <c r="O3116" i="5"/>
  <c r="Q3116" i="5" s="1"/>
  <c r="O3117" i="5"/>
  <c r="O3118" i="5"/>
  <c r="O3119" i="5"/>
  <c r="O3120" i="5"/>
  <c r="P3120" i="5" s="1"/>
  <c r="O3121" i="5"/>
  <c r="O3122" i="5"/>
  <c r="O3123" i="5"/>
  <c r="O3124" i="5"/>
  <c r="O3125" i="5"/>
  <c r="O3126" i="5"/>
  <c r="O3127" i="5"/>
  <c r="O3128" i="5"/>
  <c r="Q3128" i="5" s="1"/>
  <c r="O3129" i="5"/>
  <c r="O3130" i="5"/>
  <c r="O3131" i="5"/>
  <c r="O3132" i="5"/>
  <c r="P3132" i="5" s="1"/>
  <c r="O3133" i="5"/>
  <c r="O3134" i="5"/>
  <c r="O3135" i="5"/>
  <c r="O3136" i="5"/>
  <c r="Q3136" i="5" s="1"/>
  <c r="O3137" i="5"/>
  <c r="O3138" i="5"/>
  <c r="O3139" i="5"/>
  <c r="O3140" i="5"/>
  <c r="O3141" i="5"/>
  <c r="O3142" i="5"/>
  <c r="O3143" i="5"/>
  <c r="O3144" i="5"/>
  <c r="Q3144" i="5" s="1"/>
  <c r="O3145" i="5"/>
  <c r="O3146" i="5"/>
  <c r="O3147" i="5"/>
  <c r="O3148" i="5"/>
  <c r="P3148" i="5" s="1"/>
  <c r="O3149" i="5"/>
  <c r="O3150" i="5"/>
  <c r="O3151" i="5"/>
  <c r="O3152" i="5"/>
  <c r="O3153" i="5"/>
  <c r="O3154" i="5"/>
  <c r="O3155" i="5"/>
  <c r="O3156" i="5"/>
  <c r="O3157" i="5"/>
  <c r="O3158" i="5"/>
  <c r="O3159" i="5"/>
  <c r="O3160" i="5"/>
  <c r="O3161" i="5"/>
  <c r="O3162" i="5"/>
  <c r="O3163" i="5"/>
  <c r="O3164" i="5"/>
  <c r="P3164" i="5" s="1"/>
  <c r="O3165" i="5"/>
  <c r="O3166" i="5"/>
  <c r="O3167" i="5"/>
  <c r="O3168" i="5"/>
  <c r="O3169" i="5"/>
  <c r="O3170" i="5"/>
  <c r="O3171" i="5"/>
  <c r="O3172" i="5"/>
  <c r="O3173" i="5"/>
  <c r="O3174" i="5"/>
  <c r="O3175" i="5"/>
  <c r="O3176" i="5"/>
  <c r="O3177" i="5"/>
  <c r="O3178" i="5"/>
  <c r="O3179" i="5"/>
  <c r="O3180" i="5"/>
  <c r="P3180" i="5" s="1"/>
  <c r="O3181" i="5"/>
  <c r="O3182" i="5"/>
  <c r="O3183" i="5"/>
  <c r="O3184" i="5"/>
  <c r="O3185" i="5"/>
  <c r="O3186" i="5"/>
  <c r="O3187" i="5"/>
  <c r="O3188" i="5"/>
  <c r="O3189" i="5"/>
  <c r="O3190" i="5"/>
  <c r="O3191" i="5"/>
  <c r="P3191" i="5" s="1"/>
  <c r="O3192" i="5"/>
  <c r="O3193" i="5"/>
  <c r="O3194" i="5"/>
  <c r="O3195" i="5"/>
  <c r="O3196" i="5"/>
  <c r="P3196" i="5" s="1"/>
  <c r="O3197" i="5"/>
  <c r="O3198" i="5"/>
  <c r="O3199" i="5"/>
  <c r="O3200" i="5"/>
  <c r="P3200" i="5" s="1"/>
  <c r="O3201" i="5"/>
  <c r="O3202" i="5"/>
  <c r="O3203" i="5"/>
  <c r="O3204" i="5"/>
  <c r="O3205" i="5"/>
  <c r="O3206" i="5"/>
  <c r="O3207" i="5"/>
  <c r="P3207" i="5" s="1"/>
  <c r="O3208" i="5"/>
  <c r="O3209" i="5"/>
  <c r="O3210" i="5"/>
  <c r="O3211" i="5"/>
  <c r="O3212" i="5"/>
  <c r="Q3212" i="5" s="1"/>
  <c r="O3213" i="5"/>
  <c r="O3214" i="5"/>
  <c r="O3215" i="5"/>
  <c r="O3216" i="5"/>
  <c r="P3216" i="5" s="1"/>
  <c r="O3217" i="5"/>
  <c r="O3218" i="5"/>
  <c r="O3219" i="5"/>
  <c r="O3220" i="5"/>
  <c r="O3221" i="5"/>
  <c r="O3222" i="5"/>
  <c r="O3223" i="5"/>
  <c r="O3224" i="5"/>
  <c r="O3225" i="5"/>
  <c r="O3226" i="5"/>
  <c r="O3227" i="5"/>
  <c r="O3228" i="5"/>
  <c r="O3229" i="5"/>
  <c r="O3230" i="5"/>
  <c r="O3231" i="5"/>
  <c r="O3232" i="5"/>
  <c r="O3233" i="5"/>
  <c r="O3234" i="5"/>
  <c r="O3235" i="5"/>
  <c r="O3236" i="5"/>
  <c r="O3237" i="5"/>
  <c r="O3238" i="5"/>
  <c r="O3239" i="5"/>
  <c r="P3239" i="5" s="1"/>
  <c r="O3240" i="5"/>
  <c r="O3241" i="5"/>
  <c r="O3242" i="5"/>
  <c r="O3243" i="5"/>
  <c r="O3244" i="5"/>
  <c r="O3245" i="5"/>
  <c r="O3246" i="5"/>
  <c r="O3247" i="5"/>
  <c r="O3248" i="5"/>
  <c r="O3249" i="5"/>
  <c r="O3250" i="5"/>
  <c r="O3251" i="5"/>
  <c r="O3252" i="5"/>
  <c r="O3253" i="5"/>
  <c r="O3254" i="5"/>
  <c r="O3255" i="5"/>
  <c r="P3255" i="5" s="1"/>
  <c r="O3256" i="5"/>
  <c r="O3257" i="5"/>
  <c r="O3258" i="5"/>
  <c r="O3259" i="5"/>
  <c r="O3260" i="5"/>
  <c r="Q3260" i="5" s="1"/>
  <c r="O3261" i="5"/>
  <c r="O3262" i="5"/>
  <c r="O3263" i="5"/>
  <c r="O3264" i="5"/>
  <c r="O3265" i="5"/>
  <c r="O3266" i="5"/>
  <c r="O3267" i="5"/>
  <c r="O3268" i="5"/>
  <c r="O3269" i="5"/>
  <c r="O3270" i="5"/>
  <c r="O3271" i="5"/>
  <c r="P3271" i="5" s="1"/>
  <c r="O3272" i="5"/>
  <c r="O3273" i="5"/>
  <c r="O3274" i="5"/>
  <c r="O3275" i="5"/>
  <c r="O3276" i="5"/>
  <c r="O3277" i="5"/>
  <c r="O3278" i="5"/>
  <c r="O3279" i="5"/>
  <c r="O3280" i="5"/>
  <c r="O3281" i="5"/>
  <c r="O3282" i="5"/>
  <c r="O3283" i="5"/>
  <c r="O3284" i="5"/>
  <c r="O3285" i="5"/>
  <c r="O3286" i="5"/>
  <c r="O3287" i="5"/>
  <c r="Q3287" i="5" s="1"/>
  <c r="O3288" i="5"/>
  <c r="Q3288" i="5" s="1"/>
  <c r="O3289" i="5"/>
  <c r="O3290" i="5"/>
  <c r="O3291" i="5"/>
  <c r="O3292" i="5"/>
  <c r="P3292" i="5" s="1"/>
  <c r="O3293" i="5"/>
  <c r="O3294" i="5"/>
  <c r="O3295" i="5"/>
  <c r="O3296" i="5"/>
  <c r="O3297" i="5"/>
  <c r="O3298" i="5"/>
  <c r="O3299" i="5"/>
  <c r="O3300" i="5"/>
  <c r="O3301" i="5"/>
  <c r="O3302" i="5"/>
  <c r="O3303" i="5"/>
  <c r="O3304" i="5"/>
  <c r="Q3304" i="5" s="1"/>
  <c r="O3305" i="5"/>
  <c r="O3306" i="5"/>
  <c r="O3307" i="5"/>
  <c r="O3308" i="5"/>
  <c r="P3308" i="5" s="1"/>
  <c r="O3309" i="5"/>
  <c r="O3310" i="5"/>
  <c r="O3311" i="5"/>
  <c r="O3312" i="5"/>
  <c r="O3313" i="5"/>
  <c r="O3314" i="5"/>
  <c r="O3315" i="5"/>
  <c r="O3316" i="5"/>
  <c r="O3317" i="5"/>
  <c r="O3318" i="5"/>
  <c r="O3319" i="5"/>
  <c r="O3320" i="5"/>
  <c r="O3321" i="5"/>
  <c r="O3322" i="5"/>
  <c r="O3323" i="5"/>
  <c r="O3324" i="5"/>
  <c r="O3325" i="5"/>
  <c r="O3326" i="5"/>
  <c r="O3327" i="5"/>
  <c r="O3328" i="5"/>
  <c r="Q3328" i="5" s="1"/>
  <c r="O3329" i="5"/>
  <c r="O3330" i="5"/>
  <c r="O3331" i="5"/>
  <c r="O3332" i="5"/>
  <c r="O3333" i="5"/>
  <c r="O3334" i="5"/>
  <c r="O3335" i="5"/>
  <c r="P3335" i="5" s="1"/>
  <c r="O3336" i="5"/>
  <c r="P3336" i="5" s="1"/>
  <c r="O3337" i="5"/>
  <c r="O3338" i="5"/>
  <c r="O3339" i="5"/>
  <c r="O3340" i="5"/>
  <c r="P3340" i="5" s="1"/>
  <c r="O3341" i="5"/>
  <c r="O3342" i="5"/>
  <c r="O3343" i="5"/>
  <c r="O3344" i="5"/>
  <c r="P3344" i="5" s="1"/>
  <c r="O3345" i="5"/>
  <c r="O3346" i="5"/>
  <c r="O3347" i="5"/>
  <c r="O3348" i="5"/>
  <c r="O3349" i="5"/>
  <c r="O3350" i="5"/>
  <c r="O3351" i="5"/>
  <c r="P3351" i="5" s="1"/>
  <c r="O3352" i="5"/>
  <c r="Q3352" i="5" s="1"/>
  <c r="O3353" i="5"/>
  <c r="O3354" i="5"/>
  <c r="O3355" i="5"/>
  <c r="O3356" i="5"/>
  <c r="O3357" i="5"/>
  <c r="O3358" i="5"/>
  <c r="O3359" i="5"/>
  <c r="O3360" i="5"/>
  <c r="O3361" i="5"/>
  <c r="O3362" i="5"/>
  <c r="O3363" i="5"/>
  <c r="O3364" i="5"/>
  <c r="O3365" i="5"/>
  <c r="O3366" i="5"/>
  <c r="O3367" i="5"/>
  <c r="P3367" i="5" s="1"/>
  <c r="O3368" i="5"/>
  <c r="Q3368" i="5" s="1"/>
  <c r="O3369" i="5"/>
  <c r="O3370" i="5"/>
  <c r="O3371" i="5"/>
  <c r="O3372" i="5"/>
  <c r="O3373" i="5"/>
  <c r="O3374" i="5"/>
  <c r="O3375" i="5"/>
  <c r="O3376" i="5"/>
  <c r="O3377" i="5"/>
  <c r="O3378" i="5"/>
  <c r="O3379" i="5"/>
  <c r="O3380" i="5"/>
  <c r="O3381" i="5"/>
  <c r="O3382" i="5"/>
  <c r="O3383" i="5"/>
  <c r="O3384" i="5"/>
  <c r="Q3384" i="5" s="1"/>
  <c r="O3385" i="5"/>
  <c r="O3386" i="5"/>
  <c r="O3387" i="5"/>
  <c r="O3388" i="5"/>
  <c r="O3389" i="5"/>
  <c r="O3390" i="5"/>
  <c r="O3391" i="5"/>
  <c r="O3392" i="5"/>
  <c r="P3392" i="5" s="1"/>
  <c r="O3393" i="5"/>
  <c r="O3394" i="5"/>
  <c r="O3395" i="5"/>
  <c r="O3396" i="5"/>
  <c r="O3397" i="5"/>
  <c r="O3398" i="5"/>
  <c r="O3399" i="5"/>
  <c r="P3399" i="5" s="1"/>
  <c r="O3400" i="5"/>
  <c r="Q3400" i="5" s="1"/>
  <c r="O3401" i="5"/>
  <c r="O3402" i="5"/>
  <c r="O3403" i="5"/>
  <c r="O3404" i="5"/>
  <c r="P3404" i="5" s="1"/>
  <c r="O3405" i="5"/>
  <c r="O3406" i="5"/>
  <c r="O3407" i="5"/>
  <c r="O3408" i="5"/>
  <c r="P3408" i="5" s="1"/>
  <c r="O3409" i="5"/>
  <c r="O3410" i="5"/>
  <c r="O3411" i="5"/>
  <c r="O3412" i="5"/>
  <c r="O3413" i="5"/>
  <c r="O3414" i="5"/>
  <c r="O3415" i="5"/>
  <c r="P3415" i="5" s="1"/>
  <c r="O3416" i="5"/>
  <c r="O3417" i="5"/>
  <c r="O3418" i="5"/>
  <c r="O3419" i="5"/>
  <c r="O3420" i="5"/>
  <c r="O3421" i="5"/>
  <c r="O3422" i="5"/>
  <c r="O3423" i="5"/>
  <c r="O3424" i="5"/>
  <c r="P3424" i="5" s="1"/>
  <c r="O3425" i="5"/>
  <c r="O3426" i="5"/>
  <c r="O3427" i="5"/>
  <c r="O3428" i="5"/>
  <c r="O3429" i="5"/>
  <c r="O3430" i="5"/>
  <c r="O3431" i="5"/>
  <c r="Q3431" i="5" s="1"/>
  <c r="O3432" i="5"/>
  <c r="O3433" i="5"/>
  <c r="O3434" i="5"/>
  <c r="O3435" i="5"/>
  <c r="O3436" i="5"/>
  <c r="P3436" i="5" s="1"/>
  <c r="O3437" i="5"/>
  <c r="O3438" i="5"/>
  <c r="O3439" i="5"/>
  <c r="O3440" i="5"/>
  <c r="P3440" i="5" s="1"/>
  <c r="O3441" i="5"/>
  <c r="O3442" i="5"/>
  <c r="O3443" i="5"/>
  <c r="O3444" i="5"/>
  <c r="O3445" i="5"/>
  <c r="O3446" i="5"/>
  <c r="O3447" i="5"/>
  <c r="Q3447" i="5" s="1"/>
  <c r="O3448" i="5"/>
  <c r="O3449" i="5"/>
  <c r="O3450" i="5"/>
  <c r="O3451" i="5"/>
  <c r="O3452" i="5"/>
  <c r="Q3452" i="5" s="1"/>
  <c r="O3453" i="5"/>
  <c r="O3454" i="5"/>
  <c r="O3455" i="5"/>
  <c r="O3456" i="5"/>
  <c r="O3457" i="5"/>
  <c r="O3458" i="5"/>
  <c r="O3459" i="5"/>
  <c r="O3460" i="5"/>
  <c r="O3461" i="5"/>
  <c r="O3462" i="5"/>
  <c r="O3463" i="5"/>
  <c r="P3463" i="5" s="1"/>
  <c r="O3464" i="5"/>
  <c r="O3465" i="5"/>
  <c r="O3466" i="5"/>
  <c r="O3467" i="5"/>
  <c r="O3468" i="5"/>
  <c r="O3469" i="5"/>
  <c r="O3470" i="5"/>
  <c r="O3471" i="5"/>
  <c r="O3472" i="5"/>
  <c r="Q3472" i="5" s="1"/>
  <c r="O3473" i="5"/>
  <c r="O3474" i="5"/>
  <c r="O3475" i="5"/>
  <c r="O3476" i="5"/>
  <c r="O3477" i="5"/>
  <c r="O3478" i="5"/>
  <c r="O3479" i="5"/>
  <c r="O3480" i="5"/>
  <c r="Q3480" i="5" s="1"/>
  <c r="O3481" i="5"/>
  <c r="O3482" i="5"/>
  <c r="O3483" i="5"/>
  <c r="O3484" i="5"/>
  <c r="P3484" i="5" s="1"/>
  <c r="O3485" i="5"/>
  <c r="O3486" i="5"/>
  <c r="O3487" i="5"/>
  <c r="O3488" i="5"/>
  <c r="P12" i="5"/>
  <c r="P17" i="5"/>
  <c r="P18" i="5"/>
  <c r="P24" i="5"/>
  <c r="P27" i="5"/>
  <c r="P28" i="5"/>
  <c r="P29" i="5"/>
  <c r="P60" i="5"/>
  <c r="P61" i="5"/>
  <c r="P73" i="5"/>
  <c r="P76" i="5"/>
  <c r="P88" i="5"/>
  <c r="P96" i="5"/>
  <c r="P104" i="5"/>
  <c r="P105" i="5"/>
  <c r="P108" i="5"/>
  <c r="P109" i="5"/>
  <c r="P125" i="5"/>
  <c r="P129" i="5"/>
  <c r="P136" i="5"/>
  <c r="P144" i="5"/>
  <c r="P153" i="5"/>
  <c r="P156" i="5"/>
  <c r="P173" i="5"/>
  <c r="P177" i="5"/>
  <c r="P184" i="5"/>
  <c r="P188" i="5"/>
  <c r="P200" i="5"/>
  <c r="P201" i="5"/>
  <c r="P221" i="5"/>
  <c r="P232" i="5"/>
  <c r="P233" i="5"/>
  <c r="P236" i="5"/>
  <c r="P281" i="5"/>
  <c r="P284" i="5"/>
  <c r="P289" i="5"/>
  <c r="P301" i="5"/>
  <c r="P305" i="5"/>
  <c r="P312" i="5"/>
  <c r="P333" i="5"/>
  <c r="P336" i="5"/>
  <c r="P344" i="5"/>
  <c r="P348" i="5"/>
  <c r="P349" i="5"/>
  <c r="P361" i="5"/>
  <c r="P376" i="5"/>
  <c r="P378" i="5"/>
  <c r="P384" i="5"/>
  <c r="P392" i="5"/>
  <c r="P397" i="5"/>
  <c r="P409" i="5"/>
  <c r="P416" i="5"/>
  <c r="P424" i="5"/>
  <c r="P444" i="5"/>
  <c r="P445" i="5"/>
  <c r="P457" i="5"/>
  <c r="P460" i="5"/>
  <c r="P461" i="5"/>
  <c r="P476" i="5"/>
  <c r="P480" i="5"/>
  <c r="P489" i="5"/>
  <c r="P496" i="5"/>
  <c r="P505" i="5"/>
  <c r="P521" i="5"/>
  <c r="P525" i="5"/>
  <c r="P537" i="5"/>
  <c r="P540" i="5"/>
  <c r="P556" i="5"/>
  <c r="P557" i="5"/>
  <c r="P573" i="5"/>
  <c r="P577" i="5"/>
  <c r="P585" i="5"/>
  <c r="P593" i="5"/>
  <c r="P617" i="5"/>
  <c r="P624" i="5"/>
  <c r="P632" i="5"/>
  <c r="P653" i="5"/>
  <c r="P656" i="5"/>
  <c r="P664" i="5"/>
  <c r="P668" i="5"/>
  <c r="P681" i="5"/>
  <c r="P685" i="5"/>
  <c r="P688" i="5"/>
  <c r="P705" i="5"/>
  <c r="P712" i="5"/>
  <c r="P717" i="5"/>
  <c r="P729" i="5"/>
  <c r="P744" i="5"/>
  <c r="P760" i="5"/>
  <c r="P764" i="5"/>
  <c r="P765" i="5"/>
  <c r="P780" i="5"/>
  <c r="P784" i="5"/>
  <c r="P785" i="5"/>
  <c r="P801" i="5"/>
  <c r="P812" i="5"/>
  <c r="P816" i="5"/>
  <c r="P825" i="5"/>
  <c r="P828" i="5"/>
  <c r="P841" i="5"/>
  <c r="P888" i="5"/>
  <c r="P889" i="5"/>
  <c r="P892" i="5"/>
  <c r="P893" i="5"/>
  <c r="P909" i="5"/>
  <c r="P921" i="5"/>
  <c r="P929" i="5"/>
  <c r="P936" i="5"/>
  <c r="P940" i="5"/>
  <c r="P941" i="5"/>
  <c r="P954" i="5"/>
  <c r="P985" i="5"/>
  <c r="P988" i="5"/>
  <c r="P1016" i="5"/>
  <c r="P1017" i="5"/>
  <c r="P1020" i="5"/>
  <c r="P1033" i="5"/>
  <c r="P1036" i="5"/>
  <c r="P1037" i="5"/>
  <c r="P1049" i="5"/>
  <c r="P1052" i="5"/>
  <c r="P1056" i="5"/>
  <c r="P1057" i="5"/>
  <c r="P1064" i="5"/>
  <c r="P1069" i="5"/>
  <c r="P1080" i="5"/>
  <c r="P1081" i="5"/>
  <c r="P1085" i="5"/>
  <c r="P1116" i="5"/>
  <c r="P1144" i="5"/>
  <c r="P1148" i="5"/>
  <c r="P1152" i="5"/>
  <c r="P1153" i="5"/>
  <c r="P1165" i="5"/>
  <c r="P1168" i="5"/>
  <c r="P1180" i="5"/>
  <c r="P1193" i="5"/>
  <c r="P1212" i="5"/>
  <c r="P1213" i="5"/>
  <c r="P1229" i="5"/>
  <c r="P1233" i="5"/>
  <c r="P1241" i="5"/>
  <c r="P1257" i="5"/>
  <c r="P1272" i="5"/>
  <c r="P1276" i="5"/>
  <c r="P1277" i="5"/>
  <c r="P1293" i="5"/>
  <c r="P1308" i="5"/>
  <c r="P1321" i="5"/>
  <c r="P1340" i="5"/>
  <c r="P1356" i="5"/>
  <c r="P1373" i="5"/>
  <c r="P1378" i="5"/>
  <c r="P1379" i="5"/>
  <c r="P1385" i="5"/>
  <c r="P1401" i="5"/>
  <c r="P1404" i="5"/>
  <c r="P1408" i="5"/>
  <c r="P1419" i="5"/>
  <c r="P1443" i="5"/>
  <c r="P1484" i="5"/>
  <c r="P1500" i="5"/>
  <c r="P1501" i="5"/>
  <c r="P1517" i="5"/>
  <c r="P1523" i="5"/>
  <c r="P1529" i="5"/>
  <c r="P1545" i="5"/>
  <c r="P1549" i="5"/>
  <c r="P1581" i="5"/>
  <c r="P1593" i="5"/>
  <c r="P1645" i="5"/>
  <c r="P1648" i="5"/>
  <c r="P1661" i="5"/>
  <c r="P1689" i="5"/>
  <c r="P1692" i="5"/>
  <c r="P1705" i="5"/>
  <c r="P1737" i="5"/>
  <c r="P1741" i="5"/>
  <c r="P1760" i="5"/>
  <c r="P1776" i="5"/>
  <c r="P1785" i="5"/>
  <c r="P1789" i="5"/>
  <c r="P1804" i="5"/>
  <c r="P1820" i="5"/>
  <c r="P1821" i="5"/>
  <c r="P1836" i="5"/>
  <c r="P1849" i="5"/>
  <c r="P1853" i="5"/>
  <c r="P1872" i="5"/>
  <c r="P1897" i="5"/>
  <c r="P1905" i="5"/>
  <c r="P1913" i="5"/>
  <c r="P1917" i="5"/>
  <c r="P1921" i="5"/>
  <c r="P1929" i="5"/>
  <c r="P1945" i="5"/>
  <c r="P1954" i="5"/>
  <c r="P1963" i="5"/>
  <c r="P1977" i="5"/>
  <c r="P2013" i="5"/>
  <c r="P2018" i="5"/>
  <c r="P2077" i="5"/>
  <c r="P2081" i="5"/>
  <c r="P2089" i="5"/>
  <c r="P2096" i="5"/>
  <c r="P2108" i="5"/>
  <c r="P2140" i="5"/>
  <c r="P2153" i="5"/>
  <c r="P2156" i="5"/>
  <c r="P2157" i="5"/>
  <c r="P2169" i="5"/>
  <c r="P2173" i="5"/>
  <c r="P2176" i="5"/>
  <c r="P2185" i="5"/>
  <c r="P2224" i="5"/>
  <c r="P2233" i="5"/>
  <c r="P2253" i="5"/>
  <c r="P2268" i="5"/>
  <c r="P2281" i="5"/>
  <c r="P2285" i="5"/>
  <c r="P2297" i="5"/>
  <c r="P2317" i="5"/>
  <c r="P2320" i="5"/>
  <c r="P2333" i="5"/>
  <c r="P2387" i="5"/>
  <c r="P2409" i="5"/>
  <c r="P2432" i="5"/>
  <c r="P2457" i="5"/>
  <c r="P2467" i="5"/>
  <c r="P2477" i="5"/>
  <c r="P2521" i="5"/>
  <c r="P2525" i="5"/>
  <c r="P2553" i="5"/>
  <c r="P2557" i="5"/>
  <c r="P2585" i="5"/>
  <c r="P2589" i="5"/>
  <c r="P2594" i="5"/>
  <c r="P2665" i="5"/>
  <c r="P2668" i="5"/>
  <c r="P2669" i="5"/>
  <c r="P2697" i="5"/>
  <c r="P2701" i="5"/>
  <c r="P2720" i="5"/>
  <c r="P2721" i="5"/>
  <c r="P2733" i="5"/>
  <c r="P2739" i="5"/>
  <c r="P2755" i="5"/>
  <c r="P2781" i="5"/>
  <c r="P2793" i="5"/>
  <c r="P2797" i="5"/>
  <c r="P2841" i="5"/>
  <c r="P2873" i="5"/>
  <c r="P2877" i="5"/>
  <c r="P2890" i="5"/>
  <c r="P2892" i="5"/>
  <c r="P2920" i="5"/>
  <c r="P2937" i="5"/>
  <c r="P2947" i="5"/>
  <c r="P2957" i="5"/>
  <c r="P2969" i="5"/>
  <c r="P2979" i="5"/>
  <c r="P2984" i="5"/>
  <c r="P3000" i="5"/>
  <c r="P3032" i="5"/>
  <c r="P3033" i="5"/>
  <c r="P3037" i="5"/>
  <c r="P3069" i="5"/>
  <c r="P3085" i="5"/>
  <c r="P3112" i="5"/>
  <c r="P3113" i="5"/>
  <c r="P3129" i="5"/>
  <c r="P3133" i="5"/>
  <c r="P3145" i="5"/>
  <c r="P3181" i="5"/>
  <c r="P3197" i="5"/>
  <c r="P3257" i="5"/>
  <c r="P3260" i="5"/>
  <c r="P3277" i="5"/>
  <c r="P3289" i="5"/>
  <c r="P3293" i="5"/>
  <c r="P3304" i="5"/>
  <c r="P3328" i="5"/>
  <c r="P3357" i="5"/>
  <c r="P3373" i="5"/>
  <c r="P3389" i="5"/>
  <c r="P3400" i="5"/>
  <c r="P3405" i="5"/>
  <c r="P3417" i="5"/>
  <c r="P3465" i="5"/>
  <c r="Q12" i="5"/>
  <c r="Q13" i="5"/>
  <c r="Q28" i="5"/>
  <c r="Q33" i="5"/>
  <c r="Q41" i="5"/>
  <c r="Q43" i="5"/>
  <c r="Q44" i="5"/>
  <c r="Q49" i="5"/>
  <c r="Q56" i="5"/>
  <c r="Q57" i="5"/>
  <c r="Q60" i="5"/>
  <c r="Q61" i="5"/>
  <c r="Q64" i="5"/>
  <c r="Q81" i="5"/>
  <c r="Q92" i="5"/>
  <c r="Q93" i="5"/>
  <c r="Q97" i="5"/>
  <c r="Q105" i="5"/>
  <c r="Q108" i="5"/>
  <c r="Q112" i="5"/>
  <c r="Q120" i="5"/>
  <c r="Q124" i="5"/>
  <c r="Q125" i="5"/>
  <c r="Q128" i="5"/>
  <c r="Q136" i="5"/>
  <c r="Q137" i="5"/>
  <c r="Q140" i="5"/>
  <c r="Q152" i="5"/>
  <c r="Q153" i="5"/>
  <c r="Q156" i="5"/>
  <c r="Q161" i="5"/>
  <c r="Q169" i="5"/>
  <c r="Q170" i="5"/>
  <c r="Q172" i="5"/>
  <c r="Q176" i="5"/>
  <c r="Q184" i="5"/>
  <c r="Q189" i="5"/>
  <c r="Q193" i="5"/>
  <c r="Q201" i="5"/>
  <c r="Q203" i="5"/>
  <c r="Q216" i="5"/>
  <c r="Q217" i="5"/>
  <c r="Q220" i="5"/>
  <c r="Q224" i="5"/>
  <c r="Q225" i="5"/>
  <c r="Q232" i="5"/>
  <c r="Q233" i="5"/>
  <c r="Q241" i="5"/>
  <c r="Q251" i="5"/>
  <c r="Q252" i="5"/>
  <c r="Q256" i="5"/>
  <c r="Q257" i="5"/>
  <c r="Q264" i="5"/>
  <c r="Q281" i="5"/>
  <c r="Q284" i="5"/>
  <c r="Q288" i="5"/>
  <c r="Q289" i="5"/>
  <c r="Q300" i="5"/>
  <c r="Q301" i="5"/>
  <c r="Q313" i="5"/>
  <c r="Q316" i="5"/>
  <c r="Q328" i="5"/>
  <c r="Q333" i="5"/>
  <c r="Q337" i="5"/>
  <c r="Q344" i="5"/>
  <c r="Q352" i="5"/>
  <c r="Q360" i="5"/>
  <c r="Q364" i="5"/>
  <c r="Q369" i="5"/>
  <c r="Q380" i="5"/>
  <c r="Q384" i="5"/>
  <c r="Q392" i="5"/>
  <c r="Q411" i="5"/>
  <c r="Q412" i="5"/>
  <c r="Q413" i="5"/>
  <c r="Q425" i="5"/>
  <c r="Q433" i="5"/>
  <c r="Q440" i="5"/>
  <c r="Q456" i="5"/>
  <c r="Q460" i="5"/>
  <c r="Q462" i="5"/>
  <c r="Q465" i="5"/>
  <c r="Q473" i="5"/>
  <c r="Q477" i="5"/>
  <c r="Q482" i="5"/>
  <c r="Q489" i="5"/>
  <c r="Q504" i="5"/>
  <c r="Q505" i="5"/>
  <c r="Q513" i="5"/>
  <c r="Q521" i="5"/>
  <c r="Q524" i="5"/>
  <c r="Q528" i="5"/>
  <c r="Q529" i="5"/>
  <c r="Q536" i="5"/>
  <c r="Q556" i="5"/>
  <c r="Q568" i="5"/>
  <c r="Q569" i="5"/>
  <c r="Q572" i="5"/>
  <c r="Q573" i="5"/>
  <c r="Q588" i="5"/>
  <c r="Q589" i="5"/>
  <c r="Q608" i="5"/>
  <c r="Q609" i="5"/>
  <c r="Q618" i="5"/>
  <c r="Q619" i="5"/>
  <c r="Q632" i="5"/>
  <c r="Q635" i="5"/>
  <c r="Q636" i="5"/>
  <c r="Q640" i="5"/>
  <c r="Q641" i="5"/>
  <c r="Q648" i="5"/>
  <c r="Q649" i="5"/>
  <c r="Q652" i="5"/>
  <c r="Q657" i="5"/>
  <c r="Q665" i="5"/>
  <c r="Q672" i="5"/>
  <c r="Q700" i="5"/>
  <c r="Q701" i="5"/>
  <c r="Q713" i="5"/>
  <c r="Q716" i="5"/>
  <c r="Q728" i="5"/>
  <c r="Q733" i="5"/>
  <c r="Q745" i="5"/>
  <c r="Q746" i="5"/>
  <c r="Q749" i="5"/>
  <c r="Q760" i="5"/>
  <c r="Q761" i="5"/>
  <c r="Q768" i="5"/>
  <c r="Q776" i="5"/>
  <c r="Q777" i="5"/>
  <c r="Q778" i="5"/>
  <c r="Q780" i="5"/>
  <c r="Q781" i="5"/>
  <c r="Q784" i="5"/>
  <c r="Q796" i="5"/>
  <c r="Q797" i="5"/>
  <c r="Q800" i="5"/>
  <c r="Q808" i="5"/>
  <c r="Q811" i="5"/>
  <c r="Q812" i="5"/>
  <c r="Q825" i="5"/>
  <c r="Q841" i="5"/>
  <c r="Q849" i="5"/>
  <c r="Q876" i="5"/>
  <c r="Q877" i="5"/>
  <c r="Q888" i="5"/>
  <c r="Q890" i="5"/>
  <c r="Q892" i="5"/>
  <c r="Q897" i="5"/>
  <c r="Q908" i="5"/>
  <c r="Q912" i="5"/>
  <c r="Q914" i="5"/>
  <c r="Q920" i="5"/>
  <c r="Q924" i="5"/>
  <c r="Q937" i="5"/>
  <c r="Q952" i="5"/>
  <c r="Q956" i="5"/>
  <c r="Q960" i="5"/>
  <c r="Q961" i="5"/>
  <c r="Q969" i="5"/>
  <c r="Q972" i="5"/>
  <c r="Q985" i="5"/>
  <c r="Q989" i="5"/>
  <c r="Q990" i="5"/>
  <c r="Q1001" i="5"/>
  <c r="Q1005" i="5"/>
  <c r="Q1008" i="5"/>
  <c r="Q1017" i="5"/>
  <c r="Q1032" i="5"/>
  <c r="Q1033" i="5"/>
  <c r="Q1036" i="5"/>
  <c r="Q1040" i="5"/>
  <c r="Q1048" i="5"/>
  <c r="Q1053" i="5"/>
  <c r="Q1064" i="5"/>
  <c r="Q1081" i="5"/>
  <c r="Q1097" i="5"/>
  <c r="Q1104" i="5"/>
  <c r="Q1105" i="5"/>
  <c r="Q1113" i="5"/>
  <c r="Q1117" i="5"/>
  <c r="Q1129" i="5"/>
  <c r="Q1144" i="5"/>
  <c r="Q1145" i="5"/>
  <c r="Q1149" i="5"/>
  <c r="Q1152" i="5"/>
  <c r="Q1161" i="5"/>
  <c r="Q1164" i="5"/>
  <c r="Q1165" i="5"/>
  <c r="Q1180" i="5"/>
  <c r="Q1197" i="5"/>
  <c r="Q1208" i="5"/>
  <c r="Q1212" i="5"/>
  <c r="Q1217" i="5"/>
  <c r="Q1224" i="5"/>
  <c r="Q1240" i="5"/>
  <c r="Q1249" i="5"/>
  <c r="Q1257" i="5"/>
  <c r="Q1265" i="5"/>
  <c r="Q1273" i="5"/>
  <c r="Q1288" i="5"/>
  <c r="Q1289" i="5"/>
  <c r="Q1304" i="5"/>
  <c r="Q1306" i="5"/>
  <c r="Q1308" i="5"/>
  <c r="Q1309" i="5"/>
  <c r="Q1320" i="5"/>
  <c r="Q1336" i="5"/>
  <c r="Q1341" i="5"/>
  <c r="Q1352" i="5"/>
  <c r="Q1353" i="5"/>
  <c r="Q1361" i="5"/>
  <c r="Q1369" i="5"/>
  <c r="Q1372" i="5"/>
  <c r="Q1373" i="5"/>
  <c r="Q1384" i="5"/>
  <c r="Q1388" i="5"/>
  <c r="Q1394" i="5"/>
  <c r="Q1400" i="5"/>
  <c r="Q1405" i="5"/>
  <c r="Q1416" i="5"/>
  <c r="Q1417" i="5"/>
  <c r="Q1421" i="5"/>
  <c r="Q1449" i="5"/>
  <c r="Q1464" i="5"/>
  <c r="Q1468" i="5"/>
  <c r="Q1469" i="5"/>
  <c r="Q1480" i="5"/>
  <c r="Q1481" i="5"/>
  <c r="Q1485" i="5"/>
  <c r="Q1496" i="5"/>
  <c r="Q1497" i="5"/>
  <c r="Q1536" i="5"/>
  <c r="Q1544" i="5"/>
  <c r="Q1545" i="5"/>
  <c r="Q1549" i="5"/>
  <c r="Q1552" i="5"/>
  <c r="Q1564" i="5"/>
  <c r="Q1565" i="5"/>
  <c r="Q1576" i="5"/>
  <c r="Q1581" i="5"/>
  <c r="Q1596" i="5"/>
  <c r="Q1597" i="5"/>
  <c r="Q1609" i="5"/>
  <c r="Q1632" i="5"/>
  <c r="Q1640" i="5"/>
  <c r="Q1641" i="5"/>
  <c r="Q1644" i="5"/>
  <c r="Q1657" i="5"/>
  <c r="Q1660" i="5"/>
  <c r="Q1664" i="5"/>
  <c r="Q1665" i="5"/>
  <c r="Q1673" i="5"/>
  <c r="Q1696" i="5"/>
  <c r="Q1708" i="5"/>
  <c r="Q1712" i="5"/>
  <c r="Q1725" i="5"/>
  <c r="Q1736" i="5"/>
  <c r="Q1737" i="5"/>
  <c r="Q1760" i="5"/>
  <c r="Q1769" i="5"/>
  <c r="Q1773" i="5"/>
  <c r="Q1777" i="5"/>
  <c r="Q1784" i="5"/>
  <c r="Q1800" i="5"/>
  <c r="Q1801" i="5"/>
  <c r="Q1805" i="5"/>
  <c r="Q1816" i="5"/>
  <c r="Q1817" i="5"/>
  <c r="Q1820" i="5"/>
  <c r="Q1821" i="5"/>
  <c r="Q1833" i="5"/>
  <c r="Q1865" i="5"/>
  <c r="Q1868" i="5"/>
  <c r="Q1869" i="5"/>
  <c r="Q1885" i="5"/>
  <c r="Q1888" i="5"/>
  <c r="Q1889" i="5"/>
  <c r="Q1900" i="5"/>
  <c r="Q1901" i="5"/>
  <c r="Q1913" i="5"/>
  <c r="Q1917" i="5"/>
  <c r="Q1920" i="5"/>
  <c r="Q1929" i="5"/>
  <c r="Q1933" i="5"/>
  <c r="Q1945" i="5"/>
  <c r="Q1952" i="5"/>
  <c r="Q1961" i="5"/>
  <c r="Q1968" i="5"/>
  <c r="Q1981" i="5"/>
  <c r="Q1992" i="5"/>
  <c r="Q2012" i="5"/>
  <c r="Q2018" i="5"/>
  <c r="Q2025" i="5"/>
  <c r="Q2041" i="5"/>
  <c r="Q2049" i="5"/>
  <c r="Q2050" i="5"/>
  <c r="Q2061" i="5"/>
  <c r="Q2072" i="5"/>
  <c r="Q2089" i="5"/>
  <c r="Q2108" i="5"/>
  <c r="Q2125" i="5"/>
  <c r="Q2128" i="5"/>
  <c r="Q2142" i="5"/>
  <c r="Q2156" i="5"/>
  <c r="Q2169" i="5"/>
  <c r="Q2184" i="5"/>
  <c r="Q2192" i="5"/>
  <c r="Q2194" i="5"/>
  <c r="Q2201" i="5"/>
  <c r="Q2205" i="5"/>
  <c r="Q2217" i="5"/>
  <c r="Q2233" i="5"/>
  <c r="Q2236" i="5"/>
  <c r="Q2240" i="5"/>
  <c r="Q2253" i="5"/>
  <c r="Q2257" i="5"/>
  <c r="Q2265" i="5"/>
  <c r="Q2269" i="5"/>
  <c r="Q2284" i="5"/>
  <c r="Q2288" i="5"/>
  <c r="Q2297" i="5"/>
  <c r="Q2361" i="5"/>
  <c r="Q2364" i="5"/>
  <c r="Q2365" i="5"/>
  <c r="Q2368" i="5"/>
  <c r="Q2409" i="5"/>
  <c r="Q2412" i="5"/>
  <c r="Q2413" i="5"/>
  <c r="Q2429" i="5"/>
  <c r="Q2448" i="5"/>
  <c r="Q2450" i="5"/>
  <c r="Q2489" i="5"/>
  <c r="Q2492" i="5"/>
  <c r="Q2493" i="5"/>
  <c r="Q2521" i="5"/>
  <c r="Q2540" i="5"/>
  <c r="Q2541" i="5"/>
  <c r="Q2557" i="5"/>
  <c r="Q2569" i="5"/>
  <c r="Q2572" i="5"/>
  <c r="Q2604" i="5"/>
  <c r="Q2637" i="5"/>
  <c r="Q2648" i="5"/>
  <c r="Q2649" i="5"/>
  <c r="Q2652" i="5"/>
  <c r="Q2659" i="5"/>
  <c r="Q2665" i="5"/>
  <c r="Q2675" i="5"/>
  <c r="Q2684" i="5"/>
  <c r="Q2697" i="5"/>
  <c r="Q2713" i="5"/>
  <c r="Q2714" i="5"/>
  <c r="Q2717" i="5"/>
  <c r="Q2729" i="5"/>
  <c r="Q2760" i="5"/>
  <c r="Q2777" i="5"/>
  <c r="Q2797" i="5"/>
  <c r="Q2803" i="5"/>
  <c r="Q2848" i="5"/>
  <c r="Q2860" i="5"/>
  <c r="Q2861" i="5"/>
  <c r="Q2864" i="5"/>
  <c r="Q2867" i="5"/>
  <c r="Q2873" i="5"/>
  <c r="Q2876" i="5"/>
  <c r="Q2889" i="5"/>
  <c r="Q2892" i="5"/>
  <c r="Q2894" i="5"/>
  <c r="Q2896" i="5"/>
  <c r="Q2899" i="5"/>
  <c r="Q2909" i="5"/>
  <c r="Q2937" i="5"/>
  <c r="Q2947" i="5"/>
  <c r="Q2952" i="5"/>
  <c r="Q2953" i="5"/>
  <c r="Q2956" i="5"/>
  <c r="Q2957" i="5"/>
  <c r="Q2985" i="5"/>
  <c r="Q2989" i="5"/>
  <c r="Q3005" i="5"/>
  <c r="Q3017" i="5"/>
  <c r="Q3037" i="5"/>
  <c r="Q3083" i="5"/>
  <c r="Q3097" i="5"/>
  <c r="Q3101" i="5"/>
  <c r="Q3113" i="5"/>
  <c r="Q3122" i="5"/>
  <c r="Q3123" i="5"/>
  <c r="Q3129" i="5"/>
  <c r="Q3131" i="5"/>
  <c r="Q3133" i="5"/>
  <c r="Q3139" i="5"/>
  <c r="Q3164" i="5"/>
  <c r="Q3177" i="5"/>
  <c r="Q3193" i="5"/>
  <c r="Q3197" i="5"/>
  <c r="Q3209" i="5"/>
  <c r="Q3225" i="5"/>
  <c r="Q3229" i="5"/>
  <c r="Q3241" i="5"/>
  <c r="Q3261" i="5"/>
  <c r="Q3289" i="5"/>
  <c r="Q3292" i="5"/>
  <c r="Q3299" i="5"/>
  <c r="Q3336" i="5"/>
  <c r="Q3340" i="5"/>
  <c r="Q3353" i="5"/>
  <c r="Q3385" i="5"/>
  <c r="Q3404" i="5"/>
  <c r="Q3408" i="5"/>
  <c r="Q3421" i="5"/>
  <c r="Q3449" i="5"/>
  <c r="Q3465" i="5"/>
  <c r="Q3481" i="5"/>
  <c r="L2" i="8"/>
  <c r="L3" i="8"/>
  <c r="L4" i="8"/>
  <c r="L5" i="8"/>
  <c r="L6" i="8"/>
  <c r="L7" i="8"/>
  <c r="L8" i="8"/>
  <c r="L9" i="8"/>
  <c r="L10" i="8"/>
  <c r="L11" i="8"/>
  <c r="L12" i="8"/>
  <c r="L13" i="8"/>
  <c r="L14" i="8"/>
  <c r="L15" i="8"/>
  <c r="L16" i="8"/>
  <c r="L17" i="8"/>
  <c r="L18" i="8"/>
  <c r="L19" i="8"/>
  <c r="L20" i="8"/>
  <c r="L21" i="8"/>
  <c r="L22" i="8"/>
  <c r="L23" i="8"/>
  <c r="L24" i="8"/>
  <c r="L25" i="8"/>
  <c r="L26" i="8"/>
  <c r="L27" i="8"/>
  <c r="L28" i="8"/>
  <c r="L29" i="8"/>
  <c r="L30" i="8"/>
  <c r="L31" i="8"/>
  <c r="L32" i="8"/>
  <c r="L33" i="8"/>
  <c r="L34" i="8"/>
  <c r="L35" i="8"/>
  <c r="L36" i="8"/>
  <c r="L37" i="8"/>
  <c r="L38" i="8"/>
  <c r="L39" i="8"/>
  <c r="L40" i="8"/>
  <c r="L41" i="8"/>
  <c r="L42" i="8"/>
  <c r="L43" i="8"/>
  <c r="L44" i="8"/>
  <c r="L45" i="8"/>
  <c r="L46" i="8"/>
  <c r="L47" i="8"/>
  <c r="L48" i="8"/>
  <c r="L49" i="8"/>
  <c r="L50" i="8"/>
  <c r="L51" i="8"/>
  <c r="L52" i="8"/>
  <c r="L53" i="8"/>
  <c r="L54" i="8"/>
  <c r="L55" i="8"/>
  <c r="L56" i="8"/>
  <c r="L57" i="8"/>
  <c r="L58" i="8"/>
  <c r="L59" i="8"/>
  <c r="L60" i="8"/>
  <c r="L61" i="8"/>
  <c r="L62" i="8"/>
  <c r="L63" i="8"/>
  <c r="L64" i="8"/>
  <c r="L65" i="8"/>
  <c r="L66" i="8"/>
  <c r="L67" i="8"/>
  <c r="L68" i="8"/>
  <c r="L69" i="8"/>
  <c r="L70" i="8"/>
  <c r="L71" i="8"/>
  <c r="L72" i="8"/>
  <c r="L73" i="8"/>
  <c r="L74" i="8"/>
  <c r="L75" i="8"/>
  <c r="L76" i="8"/>
  <c r="L77" i="8"/>
  <c r="L78" i="8"/>
  <c r="L79" i="8"/>
  <c r="L80" i="8"/>
  <c r="L81" i="8"/>
  <c r="L82" i="8"/>
  <c r="L83" i="8"/>
  <c r="L84" i="8"/>
  <c r="L85" i="8"/>
  <c r="L86" i="8"/>
  <c r="L87" i="8"/>
  <c r="L88" i="8"/>
  <c r="L89" i="8"/>
  <c r="L90" i="8"/>
  <c r="L91" i="8"/>
  <c r="L92" i="8"/>
  <c r="L93" i="8"/>
  <c r="L94" i="8"/>
  <c r="L95" i="8"/>
  <c r="L96" i="8"/>
  <c r="L97" i="8"/>
  <c r="L98" i="8"/>
  <c r="L99" i="8"/>
  <c r="L100" i="8"/>
  <c r="L101" i="8"/>
  <c r="L102" i="8"/>
  <c r="L103" i="8"/>
  <c r="L104" i="8"/>
  <c r="L105" i="8"/>
  <c r="L106" i="8"/>
  <c r="L107" i="8"/>
  <c r="L108" i="8"/>
  <c r="L109" i="8"/>
  <c r="L110" i="8"/>
  <c r="L111" i="8"/>
  <c r="L112" i="8"/>
  <c r="L113" i="8"/>
  <c r="L114" i="8"/>
  <c r="L115" i="8"/>
  <c r="L116" i="8"/>
  <c r="L117" i="8"/>
  <c r="L118" i="8"/>
  <c r="L119" i="8"/>
  <c r="L120" i="8"/>
  <c r="L121" i="8"/>
  <c r="L122" i="8"/>
  <c r="L123" i="8"/>
  <c r="L124" i="8"/>
  <c r="L125" i="8"/>
  <c r="L126" i="8"/>
  <c r="L127" i="8"/>
  <c r="L128" i="8"/>
  <c r="L129" i="8"/>
  <c r="L130" i="8"/>
  <c r="L131" i="8"/>
  <c r="L132" i="8"/>
  <c r="L133" i="8"/>
  <c r="L134" i="8"/>
  <c r="L135" i="8"/>
  <c r="L136" i="8"/>
  <c r="L137" i="8"/>
  <c r="L138" i="8"/>
  <c r="L139" i="8"/>
  <c r="L140" i="8"/>
  <c r="L141" i="8"/>
  <c r="L142" i="8"/>
  <c r="L143" i="8"/>
  <c r="L144" i="8"/>
  <c r="L145" i="8"/>
  <c r="L146" i="8"/>
  <c r="L147" i="8"/>
  <c r="L148" i="8"/>
  <c r="L149" i="8"/>
  <c r="L150" i="8"/>
  <c r="L151" i="8"/>
  <c r="L152" i="8"/>
  <c r="L153" i="8"/>
  <c r="L154" i="8"/>
  <c r="L155" i="8"/>
  <c r="L156" i="8"/>
  <c r="L157" i="8"/>
  <c r="L158" i="8"/>
  <c r="L159" i="8"/>
  <c r="L160" i="8"/>
  <c r="L161" i="8"/>
  <c r="L162" i="8"/>
  <c r="L163" i="8"/>
  <c r="L164" i="8"/>
  <c r="L165" i="8"/>
  <c r="L166" i="8"/>
  <c r="L167" i="8"/>
  <c r="L168" i="8"/>
  <c r="L169" i="8"/>
  <c r="L170" i="8"/>
  <c r="L171" i="8"/>
  <c r="L172" i="8"/>
  <c r="L173" i="8"/>
  <c r="L174" i="8"/>
  <c r="L175" i="8"/>
  <c r="L176" i="8"/>
  <c r="L177" i="8"/>
  <c r="L178" i="8"/>
  <c r="L179" i="8"/>
  <c r="L180" i="8"/>
  <c r="L181" i="8"/>
  <c r="L182" i="8"/>
  <c r="L183" i="8"/>
  <c r="L184" i="8"/>
  <c r="L185" i="8"/>
  <c r="L186" i="8"/>
  <c r="L187" i="8"/>
  <c r="L188" i="8"/>
  <c r="L189" i="8"/>
  <c r="L190" i="8"/>
  <c r="L191" i="8"/>
  <c r="L192" i="8"/>
  <c r="L193" i="8"/>
  <c r="L194" i="8"/>
  <c r="L195" i="8"/>
  <c r="L196" i="8"/>
  <c r="L197" i="8"/>
  <c r="L198" i="8"/>
  <c r="L199" i="8"/>
  <c r="L200" i="8"/>
  <c r="L201" i="8"/>
  <c r="L202" i="8"/>
  <c r="L203" i="8"/>
  <c r="L204" i="8"/>
  <c r="L205" i="8"/>
  <c r="L206" i="8"/>
  <c r="L207" i="8"/>
  <c r="L208" i="8"/>
  <c r="L209" i="8"/>
  <c r="L210" i="8"/>
  <c r="L211" i="8"/>
  <c r="L212" i="8"/>
  <c r="L213" i="8"/>
  <c r="L214" i="8"/>
  <c r="L215" i="8"/>
  <c r="L216" i="8"/>
  <c r="L217" i="8"/>
  <c r="L218" i="8"/>
  <c r="L219" i="8"/>
  <c r="L220" i="8"/>
  <c r="L221" i="8"/>
  <c r="L222" i="8"/>
  <c r="L223" i="8"/>
  <c r="L224" i="8"/>
  <c r="L225" i="8"/>
  <c r="L226" i="8"/>
  <c r="L227" i="8"/>
  <c r="L228" i="8"/>
  <c r="L229" i="8"/>
  <c r="L230" i="8"/>
  <c r="L231" i="8"/>
  <c r="L232" i="8"/>
  <c r="L233" i="8"/>
  <c r="L234" i="8"/>
  <c r="L235" i="8"/>
  <c r="L236" i="8"/>
  <c r="L237" i="8"/>
  <c r="L238" i="8"/>
  <c r="L239" i="8"/>
  <c r="L240" i="8"/>
  <c r="L241" i="8"/>
  <c r="L242" i="8"/>
  <c r="L243" i="8"/>
  <c r="L244" i="8"/>
  <c r="L245" i="8"/>
  <c r="L246" i="8"/>
  <c r="L247" i="8"/>
  <c r="L248" i="8"/>
  <c r="L249" i="8"/>
  <c r="L250" i="8"/>
  <c r="L251" i="8"/>
  <c r="L252" i="8"/>
  <c r="L253" i="8"/>
  <c r="L254" i="8"/>
  <c r="L255" i="8"/>
  <c r="L256" i="8"/>
  <c r="L257" i="8"/>
  <c r="L258" i="8"/>
  <c r="L259" i="8"/>
  <c r="L260" i="8"/>
  <c r="L261" i="8"/>
  <c r="L262" i="8"/>
  <c r="L263" i="8"/>
  <c r="L264" i="8"/>
  <c r="L265" i="8"/>
  <c r="L266" i="8"/>
  <c r="L267" i="8"/>
  <c r="L268" i="8"/>
  <c r="L269" i="8"/>
  <c r="L270" i="8"/>
  <c r="L271" i="8"/>
  <c r="L272" i="8"/>
  <c r="L273" i="8"/>
  <c r="L274" i="8"/>
  <c r="L275" i="8"/>
  <c r="L276" i="8"/>
  <c r="L277" i="8"/>
  <c r="L278" i="8"/>
  <c r="L279" i="8"/>
  <c r="L280" i="8"/>
  <c r="L281" i="8"/>
  <c r="L282" i="8"/>
  <c r="L283" i="8"/>
  <c r="L284" i="8"/>
  <c r="L285" i="8"/>
  <c r="L286" i="8"/>
  <c r="L287" i="8"/>
  <c r="L288" i="8"/>
  <c r="L289" i="8"/>
  <c r="L290" i="8"/>
  <c r="L291" i="8"/>
  <c r="L292" i="8"/>
  <c r="L293" i="8"/>
  <c r="L294" i="8"/>
  <c r="L295" i="8"/>
  <c r="L296" i="8"/>
  <c r="L297" i="8"/>
  <c r="L298" i="8"/>
  <c r="L299" i="8"/>
  <c r="L300" i="8"/>
  <c r="L301" i="8"/>
  <c r="L302" i="8"/>
  <c r="L303" i="8"/>
  <c r="L304" i="8"/>
  <c r="L305" i="8"/>
  <c r="L306" i="8"/>
  <c r="L307" i="8"/>
  <c r="L308" i="8"/>
  <c r="L309" i="8"/>
  <c r="L310" i="8"/>
  <c r="L311" i="8"/>
  <c r="L312" i="8"/>
  <c r="L313" i="8"/>
  <c r="L314" i="8"/>
  <c r="L315" i="8"/>
  <c r="L316" i="8"/>
  <c r="L317" i="8"/>
  <c r="L318" i="8"/>
  <c r="L319" i="8"/>
  <c r="L320" i="8"/>
  <c r="L321" i="8"/>
  <c r="L322" i="8"/>
  <c r="L323" i="8"/>
  <c r="L324" i="8"/>
  <c r="L325" i="8"/>
  <c r="L326" i="8"/>
  <c r="L327" i="8"/>
  <c r="L328" i="8"/>
  <c r="L329" i="8"/>
  <c r="L330" i="8"/>
  <c r="L331" i="8"/>
  <c r="L332" i="8"/>
  <c r="L333" i="8"/>
  <c r="L334" i="8"/>
  <c r="L335" i="8"/>
  <c r="L336" i="8"/>
  <c r="L337" i="8"/>
  <c r="L338" i="8"/>
  <c r="L339" i="8"/>
  <c r="L340" i="8"/>
  <c r="L341" i="8"/>
  <c r="L342" i="8"/>
  <c r="L343" i="8"/>
  <c r="L344" i="8"/>
  <c r="L345" i="8"/>
  <c r="L346" i="8"/>
  <c r="L347" i="8"/>
  <c r="L348" i="8"/>
  <c r="L349" i="8"/>
  <c r="L350" i="8"/>
  <c r="L351" i="8"/>
  <c r="L352" i="8"/>
  <c r="L353" i="8"/>
  <c r="L354" i="8"/>
  <c r="L355" i="8"/>
  <c r="L356" i="8"/>
  <c r="L357" i="8"/>
  <c r="L358" i="8"/>
  <c r="L359" i="8"/>
  <c r="L360" i="8"/>
  <c r="L361" i="8"/>
  <c r="L362" i="8"/>
  <c r="L363" i="8"/>
  <c r="L364" i="8"/>
  <c r="L365" i="8"/>
  <c r="L366" i="8"/>
  <c r="L367" i="8"/>
  <c r="L368" i="8"/>
  <c r="L369" i="8"/>
  <c r="L370" i="8"/>
  <c r="L371" i="8"/>
  <c r="L372" i="8"/>
  <c r="L373" i="8"/>
  <c r="L374" i="8"/>
  <c r="L375" i="8"/>
  <c r="L376" i="8"/>
  <c r="L377" i="8"/>
  <c r="L378" i="8"/>
  <c r="L379" i="8"/>
  <c r="L380" i="8"/>
  <c r="L381" i="8"/>
  <c r="L382" i="8"/>
  <c r="L383" i="8"/>
  <c r="L384" i="8"/>
  <c r="L385" i="8"/>
  <c r="L386" i="8"/>
  <c r="L387" i="8"/>
  <c r="L388" i="8"/>
  <c r="L389" i="8"/>
  <c r="L390" i="8"/>
  <c r="L391" i="8"/>
  <c r="L392" i="8"/>
  <c r="L393" i="8"/>
  <c r="L394" i="8"/>
  <c r="L395" i="8"/>
  <c r="L396" i="8"/>
  <c r="L397" i="8"/>
  <c r="L398" i="8"/>
  <c r="L399" i="8"/>
  <c r="L400" i="8"/>
  <c r="L401" i="8"/>
  <c r="L402" i="8"/>
  <c r="L403" i="8"/>
  <c r="L404" i="8"/>
  <c r="L405" i="8"/>
  <c r="L406" i="8"/>
  <c r="L407" i="8"/>
  <c r="L408" i="8"/>
  <c r="L409" i="8"/>
  <c r="L410" i="8"/>
  <c r="L411" i="8"/>
  <c r="L412" i="8"/>
  <c r="L413" i="8"/>
  <c r="L414" i="8"/>
  <c r="L415" i="8"/>
  <c r="L416" i="8"/>
  <c r="L417" i="8"/>
  <c r="L418" i="8"/>
  <c r="L419" i="8"/>
  <c r="L420" i="8"/>
  <c r="L421" i="8"/>
  <c r="L422" i="8"/>
  <c r="L423" i="8"/>
  <c r="L424" i="8"/>
  <c r="L425" i="8"/>
  <c r="L426" i="8"/>
  <c r="L427" i="8"/>
  <c r="L428" i="8"/>
  <c r="L429" i="8"/>
  <c r="L430" i="8"/>
  <c r="L431" i="8"/>
  <c r="L432" i="8"/>
  <c r="L433" i="8"/>
  <c r="L434" i="8"/>
  <c r="L435" i="8"/>
  <c r="L436" i="8"/>
  <c r="L437" i="8"/>
  <c r="L438" i="8"/>
  <c r="L439" i="8"/>
  <c r="L440" i="8"/>
  <c r="L441" i="8"/>
  <c r="L442" i="8"/>
  <c r="L443" i="8"/>
  <c r="L444" i="8"/>
  <c r="L445" i="8"/>
  <c r="L446" i="8"/>
  <c r="L447" i="8"/>
  <c r="L448" i="8"/>
  <c r="L449" i="8"/>
  <c r="L450" i="8"/>
  <c r="L451" i="8"/>
  <c r="L452" i="8"/>
  <c r="L453" i="8"/>
  <c r="L454" i="8"/>
  <c r="L455" i="8"/>
  <c r="L456" i="8"/>
  <c r="L457" i="8"/>
  <c r="L458" i="8"/>
  <c r="L459" i="8"/>
  <c r="L460" i="8"/>
  <c r="L461" i="8"/>
  <c r="L462" i="8"/>
  <c r="L463" i="8"/>
  <c r="L464" i="8"/>
  <c r="L465" i="8"/>
  <c r="L466" i="8"/>
  <c r="L467" i="8"/>
  <c r="L468" i="8"/>
  <c r="L469" i="8"/>
  <c r="L470" i="8"/>
  <c r="L471" i="8"/>
  <c r="L472" i="8"/>
  <c r="L473" i="8"/>
  <c r="L474" i="8"/>
  <c r="L475" i="8"/>
  <c r="L476" i="8"/>
  <c r="L477" i="8"/>
  <c r="L478" i="8"/>
  <c r="L479" i="8"/>
  <c r="L480" i="8"/>
  <c r="L481" i="8"/>
  <c r="L482" i="8"/>
  <c r="L483" i="8"/>
  <c r="L484" i="8"/>
  <c r="L485" i="8"/>
  <c r="L486" i="8"/>
  <c r="L487" i="8"/>
  <c r="L488" i="8"/>
  <c r="L489" i="8"/>
  <c r="L490" i="8"/>
  <c r="L491" i="8"/>
  <c r="L492" i="8"/>
  <c r="L493" i="8"/>
  <c r="L494" i="8"/>
  <c r="L495" i="8"/>
  <c r="L496" i="8"/>
  <c r="L497" i="8"/>
  <c r="L498" i="8"/>
  <c r="L499" i="8"/>
  <c r="L500" i="8"/>
  <c r="L501" i="8"/>
  <c r="L502" i="8"/>
  <c r="L503" i="8"/>
  <c r="L504" i="8"/>
  <c r="L505" i="8"/>
  <c r="L506" i="8"/>
  <c r="L507" i="8"/>
  <c r="L508" i="8"/>
  <c r="L509" i="8"/>
  <c r="L510" i="8"/>
  <c r="L511" i="8"/>
  <c r="L512" i="8"/>
  <c r="L513" i="8"/>
  <c r="L514" i="8"/>
  <c r="L515" i="8"/>
  <c r="L516" i="8"/>
  <c r="L517" i="8"/>
  <c r="L518" i="8"/>
  <c r="L519" i="8"/>
  <c r="L520" i="8"/>
  <c r="L521" i="8"/>
  <c r="L522" i="8"/>
  <c r="L523" i="8"/>
  <c r="L524" i="8"/>
  <c r="L525" i="8"/>
  <c r="L526" i="8"/>
  <c r="L527" i="8"/>
  <c r="L528" i="8"/>
  <c r="L529" i="8"/>
  <c r="L530" i="8"/>
  <c r="L531" i="8"/>
  <c r="L532" i="8"/>
  <c r="L533" i="8"/>
  <c r="L534" i="8"/>
  <c r="L535" i="8"/>
  <c r="L536" i="8"/>
  <c r="L537" i="8"/>
  <c r="L538" i="8"/>
  <c r="L539" i="8"/>
  <c r="L540" i="8"/>
  <c r="L541" i="8"/>
  <c r="L542" i="8"/>
  <c r="L543" i="8"/>
  <c r="L544" i="8"/>
  <c r="L545" i="8"/>
  <c r="L546" i="8"/>
  <c r="L547" i="8"/>
  <c r="L548" i="8"/>
  <c r="L549" i="8"/>
  <c r="L550" i="8"/>
  <c r="L551" i="8"/>
  <c r="L552" i="8"/>
  <c r="L553" i="8"/>
  <c r="L554" i="8"/>
  <c r="L555" i="8"/>
  <c r="L556" i="8"/>
  <c r="L557" i="8"/>
  <c r="L558" i="8"/>
  <c r="L559" i="8"/>
  <c r="L560" i="8"/>
  <c r="L561" i="8"/>
  <c r="L562" i="8"/>
  <c r="L563" i="8"/>
  <c r="L564" i="8"/>
  <c r="L565" i="8"/>
  <c r="L566" i="8"/>
  <c r="L567" i="8"/>
  <c r="L568" i="8"/>
  <c r="L569" i="8"/>
  <c r="L570" i="8"/>
  <c r="L571" i="8"/>
  <c r="L572" i="8"/>
  <c r="L573" i="8"/>
  <c r="L574" i="8"/>
  <c r="L575" i="8"/>
  <c r="L576" i="8"/>
  <c r="L577" i="8"/>
  <c r="L578" i="8"/>
  <c r="L579" i="8"/>
  <c r="L580" i="8"/>
  <c r="L581" i="8"/>
  <c r="L582" i="8"/>
  <c r="L583" i="8"/>
  <c r="L584" i="8"/>
  <c r="L585" i="8"/>
  <c r="L586" i="8"/>
  <c r="L587" i="8"/>
  <c r="L588" i="8"/>
  <c r="L589" i="8"/>
  <c r="L590" i="8"/>
  <c r="L591" i="8"/>
  <c r="L592" i="8"/>
  <c r="L593" i="8"/>
  <c r="L594" i="8"/>
  <c r="L595" i="8"/>
  <c r="L596" i="8"/>
  <c r="L597" i="8"/>
  <c r="L598" i="8"/>
  <c r="L599" i="8"/>
  <c r="L600" i="8"/>
  <c r="L601" i="8"/>
  <c r="L602" i="8"/>
  <c r="L603" i="8"/>
  <c r="L604" i="8"/>
  <c r="L605" i="8"/>
  <c r="L606" i="8"/>
  <c r="L607" i="8"/>
  <c r="L608" i="8"/>
  <c r="L609" i="8"/>
  <c r="L610" i="8"/>
  <c r="L611" i="8"/>
  <c r="L612" i="8"/>
  <c r="L613" i="8"/>
  <c r="L614" i="8"/>
  <c r="L615" i="8"/>
  <c r="L616" i="8"/>
  <c r="L617" i="8"/>
  <c r="L618" i="8"/>
  <c r="L619" i="8"/>
  <c r="L620" i="8"/>
  <c r="L621" i="8"/>
  <c r="L622" i="8"/>
  <c r="L623" i="8"/>
  <c r="L624" i="8"/>
  <c r="L625" i="8"/>
  <c r="L626" i="8"/>
  <c r="L627" i="8"/>
  <c r="L628" i="8"/>
  <c r="L629" i="8"/>
  <c r="L630" i="8"/>
  <c r="L631" i="8"/>
  <c r="L632" i="8"/>
  <c r="L633" i="8"/>
  <c r="L634" i="8"/>
  <c r="L635" i="8"/>
  <c r="L636" i="8"/>
  <c r="L637" i="8"/>
  <c r="L638" i="8"/>
  <c r="L639" i="8"/>
  <c r="L640" i="8"/>
  <c r="L641" i="8"/>
  <c r="L642" i="8"/>
  <c r="L643" i="8"/>
  <c r="L644" i="8"/>
  <c r="L645" i="8"/>
  <c r="L646" i="8"/>
  <c r="L647" i="8"/>
  <c r="L648" i="8"/>
  <c r="L649" i="8"/>
  <c r="L650" i="8"/>
  <c r="L651" i="8"/>
  <c r="L652" i="8"/>
  <c r="L653" i="8"/>
  <c r="L654" i="8"/>
  <c r="L655" i="8"/>
  <c r="L656" i="8"/>
  <c r="L657" i="8"/>
  <c r="L658" i="8"/>
  <c r="L659" i="8"/>
  <c r="L660" i="8"/>
  <c r="L661" i="8"/>
  <c r="L662" i="8"/>
  <c r="L663" i="8"/>
  <c r="L664" i="8"/>
  <c r="L665" i="8"/>
  <c r="L666" i="8"/>
  <c r="L667" i="8"/>
  <c r="L668" i="8"/>
  <c r="L669" i="8"/>
  <c r="L670" i="8"/>
  <c r="L671" i="8"/>
  <c r="L672" i="8"/>
  <c r="L673" i="8"/>
  <c r="L674" i="8"/>
  <c r="L675" i="8"/>
  <c r="L676" i="8"/>
  <c r="L677" i="8"/>
  <c r="L678" i="8"/>
  <c r="L679" i="8"/>
  <c r="L680" i="8"/>
  <c r="L681" i="8"/>
  <c r="L682" i="8"/>
  <c r="L683" i="8"/>
  <c r="L684" i="8"/>
  <c r="L685" i="8"/>
  <c r="L686" i="8"/>
  <c r="L687" i="8"/>
  <c r="L688" i="8"/>
  <c r="L689" i="8"/>
  <c r="L690" i="8"/>
  <c r="L691" i="8"/>
  <c r="L692" i="8"/>
  <c r="L693" i="8"/>
  <c r="L694" i="8"/>
  <c r="L695" i="8"/>
  <c r="L696" i="8"/>
  <c r="L697" i="8"/>
  <c r="L698" i="8"/>
  <c r="L699" i="8"/>
  <c r="L700" i="8"/>
  <c r="L701" i="8"/>
  <c r="L702" i="8"/>
  <c r="L703" i="8"/>
  <c r="L704" i="8"/>
  <c r="L705" i="8"/>
  <c r="L706" i="8"/>
  <c r="L707" i="8"/>
  <c r="L708" i="8"/>
  <c r="L709" i="8"/>
  <c r="L710" i="8"/>
  <c r="L711" i="8"/>
  <c r="L712" i="8"/>
  <c r="L713" i="8"/>
  <c r="L714" i="8"/>
  <c r="L715" i="8"/>
  <c r="L716" i="8"/>
  <c r="L717" i="8"/>
  <c r="L718" i="8"/>
  <c r="L719" i="8"/>
  <c r="L720" i="8"/>
  <c r="L721" i="8"/>
  <c r="L722" i="8"/>
  <c r="L723" i="8"/>
  <c r="L724" i="8"/>
  <c r="L725" i="8"/>
  <c r="L726" i="8"/>
  <c r="L727" i="8"/>
  <c r="L728" i="8"/>
  <c r="L729" i="8"/>
  <c r="L730" i="8"/>
  <c r="L731" i="8"/>
  <c r="L732" i="8"/>
  <c r="L733" i="8"/>
  <c r="L734" i="8"/>
  <c r="L735" i="8"/>
  <c r="L736" i="8"/>
  <c r="L737" i="8"/>
  <c r="L738" i="8"/>
  <c r="L739" i="8"/>
  <c r="L740" i="8"/>
  <c r="L741" i="8"/>
  <c r="L742" i="8"/>
  <c r="L743" i="8"/>
  <c r="L744" i="8"/>
  <c r="L745" i="8"/>
  <c r="L746" i="8"/>
  <c r="L747" i="8"/>
  <c r="L748" i="8"/>
  <c r="L749" i="8"/>
  <c r="L750" i="8"/>
  <c r="L751" i="8"/>
  <c r="L752" i="8"/>
  <c r="L753" i="8"/>
  <c r="L754" i="8"/>
  <c r="L755" i="8"/>
  <c r="L756" i="8"/>
  <c r="L757" i="8"/>
  <c r="L758" i="8"/>
  <c r="L759" i="8"/>
  <c r="L760" i="8"/>
  <c r="L761" i="8"/>
  <c r="L762" i="8"/>
  <c r="L763" i="8"/>
  <c r="L764" i="8"/>
  <c r="L765" i="8"/>
  <c r="L766" i="8"/>
  <c r="L767" i="8"/>
  <c r="L768" i="8"/>
  <c r="L769" i="8"/>
  <c r="L770" i="8"/>
  <c r="L771" i="8"/>
  <c r="L772" i="8"/>
  <c r="L773" i="8"/>
  <c r="L774" i="8"/>
  <c r="L775" i="8"/>
  <c r="L776" i="8"/>
  <c r="L777" i="8"/>
  <c r="L778" i="8"/>
  <c r="L779" i="8"/>
  <c r="L780" i="8"/>
  <c r="L781" i="8"/>
  <c r="L782" i="8"/>
  <c r="L783" i="8"/>
  <c r="L784" i="8"/>
  <c r="L785" i="8"/>
  <c r="L786" i="8"/>
  <c r="L787" i="8"/>
  <c r="L788" i="8"/>
  <c r="L789" i="8"/>
  <c r="L790" i="8"/>
  <c r="L791" i="8"/>
  <c r="L792" i="8"/>
  <c r="L793" i="8"/>
  <c r="L794" i="8"/>
  <c r="L795" i="8"/>
  <c r="L796" i="8"/>
  <c r="L797" i="8"/>
  <c r="L798" i="8"/>
  <c r="L799" i="8"/>
  <c r="L800" i="8"/>
  <c r="L801" i="8"/>
  <c r="L802" i="8"/>
  <c r="L803" i="8"/>
  <c r="L804" i="8"/>
  <c r="L805" i="8"/>
  <c r="L806" i="8"/>
  <c r="L807" i="8"/>
  <c r="L808" i="8"/>
  <c r="L809" i="8"/>
  <c r="L810" i="8"/>
  <c r="L811" i="8"/>
  <c r="L812" i="8"/>
  <c r="L813" i="8"/>
  <c r="L814" i="8"/>
  <c r="L815" i="8"/>
  <c r="L816" i="8"/>
  <c r="L817" i="8"/>
  <c r="L818" i="8"/>
  <c r="L819" i="8"/>
  <c r="L820" i="8"/>
  <c r="L821" i="8"/>
  <c r="L822" i="8"/>
  <c r="L823" i="8"/>
  <c r="L824" i="8"/>
  <c r="L825" i="8"/>
  <c r="L826" i="8"/>
  <c r="L827" i="8"/>
  <c r="L828" i="8"/>
  <c r="L829" i="8"/>
  <c r="L830" i="8"/>
  <c r="L831" i="8"/>
  <c r="L832" i="8"/>
  <c r="L833" i="8"/>
  <c r="L834" i="8"/>
  <c r="L835" i="8"/>
  <c r="L836" i="8"/>
  <c r="L837" i="8"/>
  <c r="L838" i="8"/>
  <c r="L839" i="8"/>
  <c r="L840" i="8"/>
  <c r="L841" i="8"/>
  <c r="L842" i="8"/>
  <c r="L843" i="8"/>
  <c r="L844" i="8"/>
  <c r="L845" i="8"/>
  <c r="L846" i="8"/>
  <c r="L847" i="8"/>
  <c r="L848" i="8"/>
  <c r="L849" i="8"/>
  <c r="L850" i="8"/>
  <c r="L851" i="8"/>
  <c r="L852" i="8"/>
  <c r="L853" i="8"/>
  <c r="L854" i="8"/>
  <c r="L855" i="8"/>
  <c r="L856" i="8"/>
  <c r="L857" i="8"/>
  <c r="L858" i="8"/>
  <c r="L859" i="8"/>
  <c r="L860" i="8"/>
  <c r="L861" i="8"/>
  <c r="L862" i="8"/>
  <c r="L863" i="8"/>
  <c r="L864" i="8"/>
  <c r="L865" i="8"/>
  <c r="L866" i="8"/>
  <c r="L867" i="8"/>
  <c r="L868" i="8"/>
  <c r="L869" i="8"/>
  <c r="L870" i="8"/>
  <c r="L871" i="8"/>
  <c r="L872" i="8"/>
  <c r="L873" i="8"/>
  <c r="L874" i="8"/>
  <c r="L875" i="8"/>
  <c r="L876" i="8"/>
  <c r="L877" i="8"/>
  <c r="L878" i="8"/>
  <c r="L879" i="8"/>
  <c r="L880" i="8"/>
  <c r="L881" i="8"/>
  <c r="L882" i="8"/>
  <c r="L883" i="8"/>
  <c r="L884" i="8"/>
  <c r="L885" i="8"/>
  <c r="L886" i="8"/>
  <c r="L887" i="8"/>
  <c r="L888" i="8"/>
  <c r="L889" i="8"/>
  <c r="L890" i="8"/>
  <c r="L891" i="8"/>
  <c r="L892" i="8"/>
  <c r="L893" i="8"/>
  <c r="L894" i="8"/>
  <c r="L895" i="8"/>
  <c r="L896" i="8"/>
  <c r="L897" i="8"/>
  <c r="L898" i="8"/>
  <c r="L899" i="8"/>
  <c r="L900" i="8"/>
  <c r="L901" i="8"/>
  <c r="L902" i="8"/>
  <c r="L903" i="8"/>
  <c r="L904" i="8"/>
  <c r="L905" i="8"/>
  <c r="L906" i="8"/>
  <c r="L907" i="8"/>
  <c r="L908" i="8"/>
  <c r="L909" i="8"/>
  <c r="L910" i="8"/>
  <c r="L911" i="8"/>
  <c r="L912" i="8"/>
  <c r="L913" i="8"/>
  <c r="L914" i="8"/>
  <c r="L915" i="8"/>
  <c r="L916" i="8"/>
  <c r="L917" i="8"/>
  <c r="L918" i="8"/>
  <c r="L919" i="8"/>
  <c r="L920" i="8"/>
  <c r="L921" i="8"/>
  <c r="L922" i="8"/>
  <c r="L923" i="8"/>
  <c r="L924" i="8"/>
  <c r="L925" i="8"/>
  <c r="L926" i="8"/>
  <c r="L927" i="8"/>
  <c r="L928" i="8"/>
  <c r="L929" i="8"/>
  <c r="L930" i="8"/>
  <c r="L931" i="8"/>
  <c r="L932" i="8"/>
  <c r="L933" i="8"/>
  <c r="L934" i="8"/>
  <c r="L935" i="8"/>
  <c r="L936" i="8"/>
  <c r="L937" i="8"/>
  <c r="L938" i="8"/>
  <c r="L939" i="8"/>
  <c r="L940" i="8"/>
  <c r="L941" i="8"/>
  <c r="L942" i="8"/>
  <c r="L943" i="8"/>
  <c r="L944" i="8"/>
  <c r="L945" i="8"/>
  <c r="L946" i="8"/>
  <c r="L947" i="8"/>
  <c r="L948" i="8"/>
  <c r="L949" i="8"/>
  <c r="L950" i="8"/>
  <c r="L951" i="8"/>
  <c r="L952" i="8"/>
  <c r="L953" i="8"/>
  <c r="L954" i="8"/>
  <c r="L955" i="8"/>
  <c r="L956" i="8"/>
  <c r="L957" i="8"/>
  <c r="L958" i="8"/>
  <c r="L959" i="8"/>
  <c r="L960" i="8"/>
  <c r="L961" i="8"/>
  <c r="L962" i="8"/>
  <c r="L963" i="8"/>
  <c r="L964" i="8"/>
  <c r="L965" i="8"/>
  <c r="L966" i="8"/>
  <c r="L967" i="8"/>
  <c r="L968" i="8"/>
  <c r="L969" i="8"/>
  <c r="L970" i="8"/>
  <c r="L971" i="8"/>
  <c r="L972" i="8"/>
  <c r="L973" i="8"/>
  <c r="L974" i="8"/>
  <c r="L975" i="8"/>
  <c r="L976" i="8"/>
  <c r="L977" i="8"/>
  <c r="L978" i="8"/>
  <c r="L979" i="8"/>
  <c r="L980" i="8"/>
  <c r="L981" i="8"/>
  <c r="L982" i="8"/>
  <c r="L983" i="8"/>
  <c r="L984" i="8"/>
  <c r="L985" i="8"/>
  <c r="L986" i="8"/>
  <c r="L987" i="8"/>
  <c r="L988" i="8"/>
  <c r="L989" i="8"/>
  <c r="L990" i="8"/>
  <c r="L991" i="8"/>
  <c r="L992" i="8"/>
  <c r="L993" i="8"/>
  <c r="L994" i="8"/>
  <c r="L995" i="8"/>
  <c r="L996" i="8"/>
  <c r="L997" i="8"/>
  <c r="L998" i="8"/>
  <c r="L999" i="8"/>
  <c r="L1000" i="8"/>
  <c r="L1001" i="8"/>
  <c r="L1002" i="8"/>
  <c r="L1003" i="8"/>
  <c r="L1004" i="8"/>
  <c r="L1005" i="8"/>
  <c r="L1006" i="8"/>
  <c r="L1007" i="8"/>
  <c r="L1008" i="8"/>
  <c r="L1009" i="8"/>
  <c r="L1010" i="8"/>
  <c r="L1011" i="8"/>
  <c r="L1012" i="8"/>
  <c r="L1013" i="8"/>
  <c r="L1014" i="8"/>
  <c r="L1015" i="8"/>
  <c r="L1016" i="8"/>
  <c r="L1017" i="8"/>
  <c r="L1018" i="8"/>
  <c r="L1019" i="8"/>
  <c r="L1020" i="8"/>
  <c r="L1021" i="8"/>
  <c r="L1022" i="8"/>
  <c r="L1023" i="8"/>
  <c r="L1024" i="8"/>
  <c r="L1025" i="8"/>
  <c r="L1026" i="8"/>
  <c r="L1027" i="8"/>
  <c r="L1028" i="8"/>
  <c r="L1029" i="8"/>
  <c r="L1030" i="8"/>
  <c r="L1031" i="8"/>
  <c r="L1032" i="8"/>
  <c r="L1033" i="8"/>
  <c r="L1034" i="8"/>
  <c r="L1035" i="8"/>
  <c r="L1036" i="8"/>
  <c r="L1037" i="8"/>
  <c r="L1038" i="8"/>
  <c r="L1039" i="8"/>
  <c r="L1040" i="8"/>
  <c r="L1041" i="8"/>
  <c r="L1042" i="8"/>
  <c r="L1043" i="8"/>
  <c r="L1044" i="8"/>
  <c r="L1045" i="8"/>
  <c r="L1046" i="8"/>
  <c r="L1047" i="8"/>
  <c r="L1048" i="8"/>
  <c r="L1049" i="8"/>
  <c r="L1050" i="8"/>
  <c r="L1051" i="8"/>
  <c r="L1052" i="8"/>
  <c r="L1053" i="8"/>
  <c r="L1054" i="8"/>
  <c r="L1055" i="8"/>
  <c r="L1056" i="8"/>
  <c r="L1057" i="8"/>
  <c r="L1058" i="8"/>
  <c r="L1059" i="8"/>
  <c r="L1060" i="8"/>
  <c r="L1061" i="8"/>
  <c r="L1062" i="8"/>
  <c r="L1063" i="8"/>
  <c r="L1064" i="8"/>
  <c r="L1065" i="8"/>
  <c r="L1066" i="8"/>
  <c r="L1067" i="8"/>
  <c r="L1068" i="8"/>
  <c r="L1069" i="8"/>
  <c r="L1070" i="8"/>
  <c r="L1071" i="8"/>
  <c r="L1072" i="8"/>
  <c r="L1073" i="8"/>
  <c r="L1074" i="8"/>
  <c r="L1075" i="8"/>
  <c r="L1076" i="8"/>
  <c r="L1077" i="8"/>
  <c r="L1078" i="8"/>
  <c r="L1079" i="8"/>
  <c r="L1080" i="8"/>
  <c r="L1081" i="8"/>
  <c r="L1082" i="8"/>
  <c r="L1083" i="8"/>
  <c r="L1084" i="8"/>
  <c r="L1085" i="8"/>
  <c r="L1086" i="8"/>
  <c r="L1087" i="8"/>
  <c r="L1088" i="8"/>
  <c r="L1089" i="8"/>
  <c r="L1090" i="8"/>
  <c r="L1091" i="8"/>
  <c r="L1092" i="8"/>
  <c r="L1093" i="8"/>
  <c r="L1094" i="8"/>
  <c r="L1095" i="8"/>
  <c r="L1096" i="8"/>
  <c r="L1097" i="8"/>
  <c r="L1098" i="8"/>
  <c r="L1099" i="8"/>
  <c r="L1100" i="8"/>
  <c r="L1101" i="8"/>
  <c r="L1102" i="8"/>
  <c r="L1103" i="8"/>
  <c r="L1104" i="8"/>
  <c r="L1105" i="8"/>
  <c r="L1106" i="8"/>
  <c r="L1107" i="8"/>
  <c r="L1108" i="8"/>
  <c r="L1109" i="8"/>
  <c r="L1110" i="8"/>
  <c r="L1111" i="8"/>
  <c r="L1112" i="8"/>
  <c r="L1113" i="8"/>
  <c r="L1114" i="8"/>
  <c r="L1115" i="8"/>
  <c r="L1116" i="8"/>
  <c r="L1117" i="8"/>
  <c r="L1118" i="8"/>
  <c r="L1119" i="8"/>
  <c r="L1120" i="8"/>
  <c r="L1121" i="8"/>
  <c r="L1122" i="8"/>
  <c r="L1123" i="8"/>
  <c r="L1124" i="8"/>
  <c r="L1125" i="8"/>
  <c r="L1126" i="8"/>
  <c r="L1127" i="8"/>
  <c r="L1128" i="8"/>
  <c r="L1129" i="8"/>
  <c r="L1130" i="8"/>
  <c r="L1131" i="8"/>
  <c r="L1132" i="8"/>
  <c r="L1133" i="8"/>
  <c r="L1134" i="8"/>
  <c r="L1135" i="8"/>
  <c r="L1136" i="8"/>
  <c r="L1137" i="8"/>
  <c r="L1138" i="8"/>
  <c r="L1139" i="8"/>
  <c r="L1140" i="8"/>
  <c r="L1141" i="8"/>
  <c r="L1142" i="8"/>
  <c r="L1143" i="8"/>
  <c r="L1144" i="8"/>
  <c r="L1145" i="8"/>
  <c r="L1146" i="8"/>
  <c r="L1147" i="8"/>
  <c r="L1148" i="8"/>
  <c r="L1149" i="8"/>
  <c r="L1150" i="8"/>
  <c r="L1151" i="8"/>
  <c r="L1152" i="8"/>
  <c r="L1153" i="8"/>
  <c r="L1154" i="8"/>
  <c r="L1155" i="8"/>
  <c r="L1156" i="8"/>
  <c r="L1157" i="8"/>
  <c r="L1158" i="8"/>
  <c r="L1159" i="8"/>
  <c r="L1160" i="8"/>
  <c r="L1161" i="8"/>
  <c r="L1162" i="8"/>
  <c r="L1163" i="8"/>
  <c r="L1164" i="8"/>
  <c r="L1165" i="8"/>
  <c r="L1166" i="8"/>
  <c r="L1167" i="8"/>
  <c r="L1168" i="8"/>
  <c r="L1169" i="8"/>
  <c r="L1170" i="8"/>
  <c r="L1171" i="8"/>
  <c r="L1172" i="8"/>
  <c r="L1173" i="8"/>
  <c r="L1174" i="8"/>
  <c r="L1175" i="8"/>
  <c r="L1176" i="8"/>
  <c r="L1177" i="8"/>
  <c r="L1178" i="8"/>
  <c r="L1179" i="8"/>
  <c r="L1180" i="8"/>
  <c r="L1181" i="8"/>
  <c r="L1182" i="8"/>
  <c r="L1183" i="8"/>
  <c r="L1184" i="8"/>
  <c r="L1185" i="8"/>
  <c r="L1186" i="8"/>
  <c r="L1187" i="8"/>
  <c r="L1188" i="8"/>
  <c r="L1189" i="8"/>
  <c r="L1190" i="8"/>
  <c r="L1191" i="8"/>
  <c r="L1192" i="8"/>
  <c r="L1193" i="8"/>
  <c r="L1194" i="8"/>
  <c r="L1195" i="8"/>
  <c r="L1196" i="8"/>
  <c r="L1197" i="8"/>
  <c r="L1198" i="8"/>
  <c r="L1199" i="8"/>
  <c r="L1200" i="8"/>
  <c r="L1201" i="8"/>
  <c r="L1202" i="8"/>
  <c r="L1203" i="8"/>
  <c r="L1204" i="8"/>
  <c r="L1205" i="8"/>
  <c r="L1206" i="8"/>
  <c r="L1207" i="8"/>
  <c r="L1208" i="8"/>
  <c r="L1209" i="8"/>
  <c r="L1210" i="8"/>
  <c r="L1211" i="8"/>
  <c r="L1212" i="8"/>
  <c r="L1213" i="8"/>
  <c r="L1214" i="8"/>
  <c r="L1215" i="8"/>
  <c r="L1216" i="8"/>
  <c r="L1217" i="8"/>
  <c r="L1218" i="8"/>
  <c r="L1219" i="8"/>
  <c r="L1220" i="8"/>
  <c r="L1221" i="8"/>
  <c r="L1222" i="8"/>
  <c r="L1223" i="8"/>
  <c r="L1224" i="8"/>
  <c r="L1225" i="8"/>
  <c r="L1226" i="8"/>
  <c r="L1227" i="8"/>
  <c r="L1228" i="8"/>
  <c r="L1229" i="8"/>
  <c r="L1230" i="8"/>
  <c r="L1231" i="8"/>
  <c r="L1232" i="8"/>
  <c r="L1233" i="8"/>
  <c r="L1234" i="8"/>
  <c r="L1235" i="8"/>
  <c r="L1236" i="8"/>
  <c r="L1237" i="8"/>
  <c r="L1238" i="8"/>
  <c r="L1239" i="8"/>
  <c r="L1240" i="8"/>
  <c r="L1241" i="8"/>
  <c r="L1242" i="8"/>
  <c r="L1243" i="8"/>
  <c r="L1244" i="8"/>
  <c r="L1245" i="8"/>
  <c r="L1246" i="8"/>
  <c r="L1247" i="8"/>
  <c r="L1248" i="8"/>
  <c r="L1249" i="8"/>
  <c r="L1250" i="8"/>
  <c r="L1251" i="8"/>
  <c r="L1252" i="8"/>
  <c r="L1253" i="8"/>
  <c r="L1254" i="8"/>
  <c r="L1255" i="8"/>
  <c r="L1256" i="8"/>
  <c r="L1257" i="8"/>
  <c r="L1258" i="8"/>
  <c r="L1259" i="8"/>
  <c r="L1260" i="8"/>
  <c r="L1261" i="8"/>
  <c r="L1262" i="8"/>
  <c r="L1263" i="8"/>
  <c r="L1264" i="8"/>
  <c r="L1265" i="8"/>
  <c r="L1266" i="8"/>
  <c r="L1267" i="8"/>
  <c r="L1268" i="8"/>
  <c r="L1269" i="8"/>
  <c r="L1270" i="8"/>
  <c r="L1271" i="8"/>
  <c r="L1272" i="8"/>
  <c r="L1273" i="8"/>
  <c r="L1274" i="8"/>
  <c r="L1275" i="8"/>
  <c r="L1276" i="8"/>
  <c r="L1277" i="8"/>
  <c r="L1278" i="8"/>
  <c r="L1279" i="8"/>
  <c r="L1280" i="8"/>
  <c r="L1281" i="8"/>
  <c r="L1282" i="8"/>
  <c r="L1283" i="8"/>
  <c r="L1284" i="8"/>
  <c r="L1285" i="8"/>
  <c r="L1286" i="8"/>
  <c r="L1287" i="8"/>
  <c r="L1288" i="8"/>
  <c r="L1289" i="8"/>
  <c r="L1290" i="8"/>
  <c r="L1291" i="8"/>
  <c r="L1292" i="8"/>
  <c r="L1293" i="8"/>
  <c r="L1294" i="8"/>
  <c r="L1295" i="8"/>
  <c r="L1296" i="8"/>
  <c r="L1297" i="8"/>
  <c r="L1298" i="8"/>
  <c r="L1299" i="8"/>
  <c r="L1300" i="8"/>
  <c r="L1301" i="8"/>
  <c r="L1302" i="8"/>
  <c r="L1303" i="8"/>
  <c r="L1304" i="8"/>
  <c r="L1305" i="8"/>
  <c r="L1306" i="8"/>
  <c r="L1307" i="8"/>
  <c r="L1308" i="8"/>
  <c r="L1309" i="8"/>
  <c r="L1310" i="8"/>
  <c r="L1311" i="8"/>
  <c r="L1312" i="8"/>
  <c r="L1313" i="8"/>
  <c r="L1314" i="8"/>
  <c r="L1315" i="8"/>
  <c r="L1316" i="8"/>
  <c r="L1317" i="8"/>
  <c r="L1318" i="8"/>
  <c r="L1319" i="8"/>
  <c r="L1320" i="8"/>
  <c r="L1321" i="8"/>
  <c r="L1322" i="8"/>
  <c r="L1323" i="8"/>
  <c r="L1324" i="8"/>
  <c r="L1325" i="8"/>
  <c r="L1326" i="8"/>
  <c r="L1327" i="8"/>
  <c r="L1328" i="8"/>
  <c r="L1329" i="8"/>
  <c r="L1330" i="8"/>
  <c r="L1331" i="8"/>
  <c r="L1332" i="8"/>
  <c r="L1333" i="8"/>
  <c r="L1334" i="8"/>
  <c r="L1335" i="8"/>
  <c r="L1336" i="8"/>
  <c r="L1337" i="8"/>
  <c r="L1338" i="8"/>
  <c r="L1339" i="8"/>
  <c r="L1340" i="8"/>
  <c r="L1341" i="8"/>
  <c r="L1342" i="8"/>
  <c r="L1343" i="8"/>
  <c r="L1344" i="8"/>
  <c r="L1345" i="8"/>
  <c r="L1346" i="8"/>
  <c r="L1347" i="8"/>
  <c r="L1348" i="8"/>
  <c r="L1349" i="8"/>
  <c r="L1350" i="8"/>
  <c r="L1351" i="8"/>
  <c r="L1352" i="8"/>
  <c r="L1353" i="8"/>
  <c r="L1354" i="8"/>
  <c r="L1355" i="8"/>
  <c r="L1356" i="8"/>
  <c r="L1357" i="8"/>
  <c r="L1358" i="8"/>
  <c r="L1359" i="8"/>
  <c r="L1360" i="8"/>
  <c r="L1361" i="8"/>
  <c r="L1362" i="8"/>
  <c r="L1363" i="8"/>
  <c r="L1364" i="8"/>
  <c r="L1365" i="8"/>
  <c r="L1366" i="8"/>
  <c r="L1367" i="8"/>
  <c r="L1368" i="8"/>
  <c r="L1369" i="8"/>
  <c r="L1370" i="8"/>
  <c r="L1371" i="8"/>
  <c r="L1372" i="8"/>
  <c r="L1373" i="8"/>
  <c r="L1374" i="8"/>
  <c r="L1375" i="8"/>
  <c r="L1376" i="8"/>
  <c r="L1377" i="8"/>
  <c r="L1378" i="8"/>
  <c r="L1379" i="8"/>
  <c r="L1380" i="8"/>
  <c r="L1381" i="8"/>
  <c r="L1382" i="8"/>
  <c r="L1383" i="8"/>
  <c r="L1384" i="8"/>
  <c r="L1385" i="8"/>
  <c r="L1386" i="8"/>
  <c r="L1387" i="8"/>
  <c r="L1388" i="8"/>
  <c r="L1389" i="8"/>
  <c r="L1390" i="8"/>
  <c r="L1391" i="8"/>
  <c r="L1392" i="8"/>
  <c r="L1393" i="8"/>
  <c r="L1394" i="8"/>
  <c r="L1395" i="8"/>
  <c r="L1396" i="8"/>
  <c r="L1397" i="8"/>
  <c r="L1398" i="8"/>
  <c r="L1399" i="8"/>
  <c r="L1400" i="8"/>
  <c r="L1401" i="8"/>
  <c r="L1402" i="8"/>
  <c r="L1403" i="8"/>
  <c r="L1404" i="8"/>
  <c r="L1405" i="8"/>
  <c r="L1406" i="8"/>
  <c r="L1407" i="8"/>
  <c r="L1408" i="8"/>
  <c r="L1409" i="8"/>
  <c r="L1410" i="8"/>
  <c r="L1411" i="8"/>
  <c r="L1412" i="8"/>
  <c r="L1413" i="8"/>
  <c r="L1414" i="8"/>
  <c r="L1415" i="8"/>
  <c r="L1416" i="8"/>
  <c r="L1417" i="8"/>
  <c r="L1418" i="8"/>
  <c r="L1419" i="8"/>
  <c r="L1420" i="8"/>
  <c r="L1421" i="8"/>
  <c r="L1422" i="8"/>
  <c r="L1423" i="8"/>
  <c r="L1424" i="8"/>
  <c r="L1425" i="8"/>
  <c r="L1426" i="8"/>
  <c r="L1427" i="8"/>
  <c r="L1428" i="8"/>
  <c r="L1429" i="8"/>
  <c r="L1430" i="8"/>
  <c r="L1431" i="8"/>
  <c r="L1432" i="8"/>
  <c r="L1433" i="8"/>
  <c r="L1434" i="8"/>
  <c r="L1435" i="8"/>
  <c r="L1436" i="8"/>
  <c r="L1437" i="8"/>
  <c r="L1438" i="8"/>
  <c r="L1439" i="8"/>
  <c r="L1440" i="8"/>
  <c r="L1441" i="8"/>
  <c r="L1442" i="8"/>
  <c r="L1443" i="8"/>
  <c r="L1444" i="8"/>
  <c r="L1445" i="8"/>
  <c r="L1446" i="8"/>
  <c r="L1447" i="8"/>
  <c r="L1448" i="8"/>
  <c r="L1449" i="8"/>
  <c r="L1450" i="8"/>
  <c r="L1451" i="8"/>
  <c r="L1452" i="8"/>
  <c r="L1453" i="8"/>
  <c r="L1454" i="8"/>
  <c r="L1455" i="8"/>
  <c r="L1456" i="8"/>
  <c r="L1457" i="8"/>
  <c r="L1458" i="8"/>
  <c r="L1459" i="8"/>
  <c r="L1460" i="8"/>
  <c r="L1461" i="8"/>
  <c r="L1462" i="8"/>
  <c r="L1463" i="8"/>
  <c r="L1464" i="8"/>
  <c r="L1465" i="8"/>
  <c r="L1466" i="8"/>
  <c r="L1467" i="8"/>
  <c r="L1468" i="8"/>
  <c r="L1469" i="8"/>
  <c r="L1470" i="8"/>
  <c r="L1471" i="8"/>
  <c r="L1472" i="8"/>
  <c r="L1473" i="8"/>
  <c r="L1474" i="8"/>
  <c r="L1475" i="8"/>
  <c r="L1476" i="8"/>
  <c r="L1477" i="8"/>
  <c r="L1478" i="8"/>
  <c r="L1479" i="8"/>
  <c r="L1480" i="8"/>
  <c r="L1481" i="8"/>
  <c r="L1482" i="8"/>
  <c r="L1483" i="8"/>
  <c r="L1484" i="8"/>
  <c r="L1485" i="8"/>
  <c r="L1486" i="8"/>
  <c r="L1487" i="8"/>
  <c r="L1488" i="8"/>
  <c r="L1489" i="8"/>
  <c r="L1490" i="8"/>
  <c r="L1491" i="8"/>
  <c r="L1492" i="8"/>
  <c r="L1493" i="8"/>
  <c r="L1494" i="8"/>
  <c r="L1495" i="8"/>
  <c r="L1496" i="8"/>
  <c r="L1497" i="8"/>
  <c r="L1498" i="8"/>
  <c r="L1499" i="8"/>
  <c r="L1500" i="8"/>
  <c r="L1501" i="8"/>
  <c r="L1502" i="8"/>
  <c r="L1503" i="8"/>
  <c r="L1504" i="8"/>
  <c r="L1505" i="8"/>
  <c r="L1506" i="8"/>
  <c r="L1507" i="8"/>
  <c r="L1508" i="8"/>
  <c r="L1509" i="8"/>
  <c r="L1510" i="8"/>
  <c r="L1511" i="8"/>
  <c r="L1512" i="8"/>
  <c r="L1513" i="8"/>
  <c r="L1514" i="8"/>
  <c r="L1515" i="8"/>
  <c r="L1516" i="8"/>
  <c r="L1517" i="8"/>
  <c r="L1518" i="8"/>
  <c r="L1519" i="8"/>
  <c r="L1520" i="8"/>
  <c r="L1521" i="8"/>
  <c r="L1522" i="8"/>
  <c r="L1523" i="8"/>
  <c r="L1524" i="8"/>
  <c r="L1525" i="8"/>
  <c r="L1526" i="8"/>
  <c r="L1527" i="8"/>
  <c r="L1528" i="8"/>
  <c r="L1529" i="8"/>
  <c r="L1530" i="8"/>
  <c r="L1531" i="8"/>
  <c r="L1532" i="8"/>
  <c r="L1533" i="8"/>
  <c r="L1534" i="8"/>
  <c r="L1535" i="8"/>
  <c r="L1536" i="8"/>
  <c r="L1537" i="8"/>
  <c r="L1538" i="8"/>
  <c r="L1539" i="8"/>
  <c r="L1540" i="8"/>
  <c r="L1541" i="8"/>
  <c r="L1542" i="8"/>
  <c r="L1543" i="8"/>
  <c r="L1544" i="8"/>
  <c r="L1545" i="8"/>
  <c r="L1546" i="8"/>
  <c r="L1547" i="8"/>
  <c r="L1548" i="8"/>
  <c r="L1549" i="8"/>
  <c r="L1550" i="8"/>
  <c r="L1551" i="8"/>
  <c r="L1552" i="8"/>
  <c r="L1553" i="8"/>
  <c r="L1554" i="8"/>
  <c r="L1555" i="8"/>
  <c r="L1556" i="8"/>
  <c r="L1557" i="8"/>
  <c r="L1558" i="8"/>
  <c r="L1559" i="8"/>
  <c r="L1560" i="8"/>
  <c r="L1561" i="8"/>
  <c r="L1562" i="8"/>
  <c r="L1563" i="8"/>
  <c r="L1564" i="8"/>
  <c r="L1565" i="8"/>
  <c r="L1566" i="8"/>
  <c r="L1567" i="8"/>
  <c r="L1568" i="8"/>
  <c r="L1569" i="8"/>
  <c r="L1570" i="8"/>
  <c r="L1571" i="8"/>
  <c r="L1572" i="8"/>
  <c r="L1573" i="8"/>
  <c r="L1574" i="8"/>
  <c r="L1575" i="8"/>
  <c r="L1576" i="8"/>
  <c r="L1577" i="8"/>
  <c r="L1578" i="8"/>
  <c r="L1579" i="8"/>
  <c r="L1580" i="8"/>
  <c r="L1581" i="8"/>
  <c r="L1582" i="8"/>
  <c r="L1583" i="8"/>
  <c r="L1584" i="8"/>
  <c r="L1585" i="8"/>
  <c r="L1586" i="8"/>
  <c r="L1587" i="8"/>
  <c r="L1588" i="8"/>
  <c r="L1589" i="8"/>
  <c r="L1590" i="8"/>
  <c r="L1591" i="8"/>
  <c r="L1592" i="8"/>
  <c r="L1593" i="8"/>
  <c r="L1594" i="8"/>
  <c r="L1595" i="8"/>
  <c r="L1596" i="8"/>
  <c r="L1597" i="8"/>
  <c r="L1598" i="8"/>
  <c r="L1599" i="8"/>
  <c r="L1600" i="8"/>
  <c r="L1601" i="8"/>
  <c r="L1602" i="8"/>
  <c r="L1603" i="8"/>
  <c r="L1604" i="8"/>
  <c r="L1605" i="8"/>
  <c r="L1606" i="8"/>
  <c r="L1607" i="8"/>
  <c r="L1608" i="8"/>
  <c r="L1609" i="8"/>
  <c r="L1610" i="8"/>
  <c r="L1611" i="8"/>
  <c r="L1612" i="8"/>
  <c r="L1613" i="8"/>
  <c r="L1614" i="8"/>
  <c r="L1615" i="8"/>
  <c r="L1616" i="8"/>
  <c r="L1617" i="8"/>
  <c r="L1618" i="8"/>
  <c r="L1619" i="8"/>
  <c r="L1620" i="8"/>
  <c r="L1621" i="8"/>
  <c r="L1622" i="8"/>
  <c r="L1623" i="8"/>
  <c r="L1624" i="8"/>
  <c r="L1625" i="8"/>
  <c r="L1626" i="8"/>
  <c r="L1627" i="8"/>
  <c r="L1628" i="8"/>
  <c r="L1629" i="8"/>
  <c r="L1630" i="8"/>
  <c r="L1631" i="8"/>
  <c r="L1632" i="8"/>
  <c r="L1633" i="8"/>
  <c r="L1634" i="8"/>
  <c r="L1635" i="8"/>
  <c r="L1636" i="8"/>
  <c r="L1637" i="8"/>
  <c r="L1638" i="8"/>
  <c r="L1639" i="8"/>
  <c r="L1640" i="8"/>
  <c r="L1641" i="8"/>
  <c r="L1642" i="8"/>
  <c r="L1643" i="8"/>
  <c r="L1644" i="8"/>
  <c r="L1645" i="8"/>
  <c r="L1646" i="8"/>
  <c r="L1647" i="8"/>
  <c r="L1648" i="8"/>
  <c r="L1649" i="8"/>
  <c r="L1650" i="8"/>
  <c r="L1651" i="8"/>
  <c r="L1652" i="8"/>
  <c r="L1653" i="8"/>
  <c r="L1654" i="8"/>
  <c r="L1655" i="8"/>
  <c r="L1656" i="8"/>
  <c r="L1657" i="8"/>
  <c r="L1658" i="8"/>
  <c r="L1659" i="8"/>
  <c r="L1660" i="8"/>
  <c r="L1661" i="8"/>
  <c r="L1662" i="8"/>
  <c r="L1663" i="8"/>
  <c r="L1664" i="8"/>
  <c r="L1665" i="8"/>
  <c r="L1666" i="8"/>
  <c r="L1667" i="8"/>
  <c r="L1668" i="8"/>
  <c r="L1669" i="8"/>
  <c r="L1670" i="8"/>
  <c r="L1671" i="8"/>
  <c r="L1672" i="8"/>
  <c r="L1673" i="8"/>
  <c r="L1674" i="8"/>
  <c r="L1675" i="8"/>
  <c r="L1676" i="8"/>
  <c r="L1677" i="8"/>
  <c r="L1678" i="8"/>
  <c r="L1679" i="8"/>
  <c r="L1680" i="8"/>
  <c r="L1681" i="8"/>
  <c r="L1682" i="8"/>
  <c r="L1683" i="8"/>
  <c r="L1684" i="8"/>
  <c r="L1685" i="8"/>
  <c r="L1686" i="8"/>
  <c r="L1687" i="8"/>
  <c r="L1688" i="8"/>
  <c r="L1689" i="8"/>
  <c r="L1690" i="8"/>
  <c r="L1691" i="8"/>
  <c r="L1692" i="8"/>
  <c r="L1693" i="8"/>
  <c r="L1694" i="8"/>
  <c r="L1695" i="8"/>
  <c r="L1696" i="8"/>
  <c r="L1697" i="8"/>
  <c r="L1698" i="8"/>
  <c r="L1699" i="8"/>
  <c r="L1700" i="8"/>
  <c r="L1701" i="8"/>
  <c r="L1702" i="8"/>
  <c r="L1703" i="8"/>
  <c r="L1704" i="8"/>
  <c r="L1705" i="8"/>
  <c r="L1706" i="8"/>
  <c r="L1707" i="8"/>
  <c r="L1708" i="8"/>
  <c r="L1709" i="8"/>
  <c r="L1710" i="8"/>
  <c r="L1711" i="8"/>
  <c r="L1712" i="8"/>
  <c r="L1713" i="8"/>
  <c r="L1714" i="8"/>
  <c r="L1715" i="8"/>
  <c r="L1716" i="8"/>
  <c r="L1717" i="8"/>
  <c r="L1718" i="8"/>
  <c r="L1719" i="8"/>
  <c r="L1720" i="8"/>
  <c r="L1721" i="8"/>
  <c r="L1722" i="8"/>
  <c r="L1723" i="8"/>
  <c r="L1724" i="8"/>
  <c r="L1725" i="8"/>
  <c r="L1726" i="8"/>
  <c r="L1727" i="8"/>
  <c r="L1728" i="8"/>
  <c r="L1729" i="8"/>
  <c r="L1730" i="8"/>
  <c r="L1731" i="8"/>
  <c r="L1732" i="8"/>
  <c r="L1733" i="8"/>
  <c r="L1734" i="8"/>
  <c r="L1735" i="8"/>
  <c r="L1736" i="8"/>
  <c r="L1737" i="8"/>
  <c r="L1738" i="8"/>
  <c r="L1739" i="8"/>
  <c r="L1740" i="8"/>
  <c r="L1741" i="8"/>
  <c r="L1742" i="8"/>
  <c r="L1743" i="8"/>
  <c r="L1744" i="8"/>
  <c r="L1745" i="8"/>
  <c r="L1746" i="8"/>
  <c r="L1747" i="8"/>
  <c r="L1748" i="8"/>
  <c r="L1749" i="8"/>
  <c r="L1750" i="8"/>
  <c r="L1751" i="8"/>
  <c r="L1752" i="8"/>
  <c r="L1753" i="8"/>
  <c r="L1754" i="8"/>
  <c r="L1755" i="8"/>
  <c r="L1756" i="8"/>
  <c r="L1757" i="8"/>
  <c r="L1758" i="8"/>
  <c r="L1759" i="8"/>
  <c r="L1760" i="8"/>
  <c r="L1761" i="8"/>
  <c r="L1762" i="8"/>
  <c r="L1763" i="8"/>
  <c r="L1764" i="8"/>
  <c r="L1765" i="8"/>
  <c r="L1766" i="8"/>
  <c r="L1767" i="8"/>
  <c r="L1768" i="8"/>
  <c r="L1769" i="8"/>
  <c r="L1770" i="8"/>
  <c r="L1771" i="8"/>
  <c r="L1772" i="8"/>
  <c r="L1773" i="8"/>
  <c r="L1774" i="8"/>
  <c r="L1775" i="8"/>
  <c r="L1776" i="8"/>
  <c r="L1777" i="8"/>
  <c r="L1778" i="8"/>
  <c r="L1779" i="8"/>
  <c r="L1780" i="8"/>
  <c r="L1781" i="8"/>
  <c r="L1782" i="8"/>
  <c r="L1783" i="8"/>
  <c r="L1784" i="8"/>
  <c r="L1785" i="8"/>
  <c r="L1786" i="8"/>
  <c r="L1787" i="8"/>
  <c r="L1788" i="8"/>
  <c r="L1789" i="8"/>
  <c r="L1790" i="8"/>
  <c r="L1791" i="8"/>
  <c r="L1792" i="8"/>
  <c r="L1793" i="8"/>
  <c r="L1794" i="8"/>
  <c r="L1795" i="8"/>
  <c r="L1796" i="8"/>
  <c r="L1797" i="8"/>
  <c r="L1798" i="8"/>
  <c r="L1799" i="8"/>
  <c r="L1800" i="8"/>
  <c r="L1801" i="8"/>
  <c r="L1802" i="8"/>
  <c r="L1803" i="8"/>
  <c r="L1804" i="8"/>
  <c r="L1805" i="8"/>
  <c r="L1806" i="8"/>
  <c r="L1807" i="8"/>
  <c r="L1808" i="8"/>
  <c r="L1809" i="8"/>
  <c r="L1810" i="8"/>
  <c r="L1811" i="8"/>
  <c r="L1812" i="8"/>
  <c r="L1813" i="8"/>
  <c r="L1814" i="8"/>
  <c r="L1815" i="8"/>
  <c r="L1816" i="8"/>
  <c r="L1817" i="8"/>
  <c r="L1818" i="8"/>
  <c r="L1819" i="8"/>
  <c r="L1820" i="8"/>
  <c r="L1821" i="8"/>
  <c r="L1822" i="8"/>
  <c r="L1823" i="8"/>
  <c r="L1824" i="8"/>
  <c r="L1825" i="8"/>
  <c r="L1826" i="8"/>
  <c r="L1827" i="8"/>
  <c r="L1828" i="8"/>
  <c r="L1829" i="8"/>
  <c r="L1830" i="8"/>
  <c r="L1831" i="8"/>
  <c r="L1832" i="8"/>
  <c r="L1833" i="8"/>
  <c r="L1834" i="8"/>
  <c r="L1835" i="8"/>
  <c r="L1836" i="8"/>
  <c r="L1837" i="8"/>
  <c r="L1838" i="8"/>
  <c r="L1839" i="8"/>
  <c r="L1840" i="8"/>
  <c r="L1841" i="8"/>
  <c r="L1842" i="8"/>
  <c r="L1843" i="8"/>
  <c r="L1844" i="8"/>
  <c r="L1845" i="8"/>
  <c r="L1846" i="8"/>
  <c r="L1847" i="8"/>
  <c r="L1848" i="8"/>
  <c r="L1849" i="8"/>
  <c r="L1850" i="8"/>
  <c r="L1851" i="8"/>
  <c r="L1852" i="8"/>
  <c r="L1853" i="8"/>
  <c r="L1854" i="8"/>
  <c r="L1855" i="8"/>
  <c r="L1856" i="8"/>
  <c r="L1857" i="8"/>
  <c r="L1858" i="8"/>
  <c r="L1859" i="8"/>
  <c r="L1860" i="8"/>
  <c r="L1861" i="8"/>
  <c r="L1862" i="8"/>
  <c r="L1863" i="8"/>
  <c r="L1864" i="8"/>
  <c r="L1865" i="8"/>
  <c r="L1866" i="8"/>
  <c r="L1867" i="8"/>
  <c r="L1868" i="8"/>
  <c r="L1869" i="8"/>
  <c r="L1870" i="8"/>
  <c r="L1871" i="8"/>
  <c r="L1872" i="8"/>
  <c r="L1873" i="8"/>
  <c r="L1874" i="8"/>
  <c r="L1875" i="8"/>
  <c r="L1876" i="8"/>
  <c r="L1877" i="8"/>
  <c r="L1878" i="8"/>
  <c r="L1879" i="8"/>
  <c r="L1880" i="8"/>
  <c r="L1881" i="8"/>
  <c r="L1882" i="8"/>
  <c r="L1883" i="8"/>
  <c r="L1884" i="8"/>
  <c r="L1885" i="8"/>
  <c r="L1886" i="8"/>
  <c r="L1887" i="8"/>
  <c r="L1888" i="8"/>
  <c r="L1889" i="8"/>
  <c r="L1890" i="8"/>
  <c r="L1891" i="8"/>
  <c r="L1892" i="8"/>
  <c r="L1893" i="8"/>
  <c r="L1894" i="8"/>
  <c r="L1895" i="8"/>
  <c r="L1896" i="8"/>
  <c r="L1897" i="8"/>
  <c r="L1898" i="8"/>
  <c r="L1899" i="8"/>
  <c r="L1900" i="8"/>
  <c r="L1901" i="8"/>
  <c r="L1902" i="8"/>
  <c r="L1903" i="8"/>
  <c r="L1904" i="8"/>
  <c r="L1905" i="8"/>
  <c r="L1906" i="8"/>
  <c r="L1907" i="8"/>
  <c r="L1908" i="8"/>
  <c r="L1909" i="8"/>
  <c r="L1910" i="8"/>
  <c r="L1911" i="8"/>
  <c r="L1912" i="8"/>
  <c r="L1913" i="8"/>
  <c r="L1914" i="8"/>
  <c r="L1915" i="8"/>
  <c r="L1916" i="8"/>
  <c r="L1917" i="8"/>
  <c r="L1918" i="8"/>
  <c r="L1919" i="8"/>
  <c r="L1920" i="8"/>
  <c r="L1921" i="8"/>
  <c r="L1922" i="8"/>
  <c r="L1923" i="8"/>
  <c r="L1924" i="8"/>
  <c r="L1925" i="8"/>
  <c r="L1926" i="8"/>
  <c r="L1927" i="8"/>
  <c r="L1928" i="8"/>
  <c r="L1929" i="8"/>
  <c r="L1930" i="8"/>
  <c r="L1931" i="8"/>
  <c r="L1932" i="8"/>
  <c r="L1933" i="8"/>
  <c r="L1934" i="8"/>
  <c r="L1935" i="8"/>
  <c r="L1936" i="8"/>
  <c r="L1937" i="8"/>
  <c r="L1938" i="8"/>
  <c r="L1939" i="8"/>
  <c r="L1940" i="8"/>
  <c r="L1941" i="8"/>
  <c r="L1942" i="8"/>
  <c r="L1943" i="8"/>
  <c r="L1944" i="8"/>
  <c r="L1945" i="8"/>
  <c r="L1946" i="8"/>
  <c r="L1947" i="8"/>
  <c r="L1948" i="8"/>
  <c r="L1949" i="8"/>
  <c r="L1950" i="8"/>
  <c r="L1951" i="8"/>
  <c r="L1952" i="8"/>
  <c r="L1953" i="8"/>
  <c r="L1954" i="8"/>
  <c r="L1955" i="8"/>
  <c r="L1956" i="8"/>
  <c r="L1957" i="8"/>
  <c r="L1958" i="8"/>
  <c r="L1959" i="8"/>
  <c r="L1960" i="8"/>
  <c r="L1961" i="8"/>
  <c r="L1962" i="8"/>
  <c r="L1963" i="8"/>
  <c r="L1964" i="8"/>
  <c r="L1965" i="8"/>
  <c r="L1966" i="8"/>
  <c r="L1967" i="8"/>
  <c r="L1968" i="8"/>
  <c r="L1969" i="8"/>
  <c r="L1970" i="8"/>
  <c r="L1971" i="8"/>
  <c r="L1972" i="8"/>
  <c r="L1973" i="8"/>
  <c r="L1974" i="8"/>
  <c r="L1975" i="8"/>
  <c r="L1976" i="8"/>
  <c r="L1977" i="8"/>
  <c r="L1978" i="8"/>
  <c r="L1979" i="8"/>
  <c r="L1980" i="8"/>
  <c r="L1981" i="8"/>
  <c r="L1982" i="8"/>
  <c r="L1983" i="8"/>
  <c r="L1984" i="8"/>
  <c r="L1985" i="8"/>
  <c r="L1986" i="8"/>
  <c r="L1987" i="8"/>
  <c r="L1988" i="8"/>
  <c r="L1989" i="8"/>
  <c r="L1990" i="8"/>
  <c r="L1991" i="8"/>
  <c r="L1992" i="8"/>
  <c r="L1993" i="8"/>
  <c r="L1994" i="8"/>
  <c r="L1995" i="8"/>
  <c r="L1996" i="8"/>
  <c r="L1997" i="8"/>
  <c r="L1998" i="8"/>
  <c r="L1999" i="8"/>
  <c r="L2000" i="8"/>
  <c r="L2001" i="8"/>
  <c r="L2002" i="8"/>
  <c r="L2003" i="8"/>
  <c r="L2004" i="8"/>
  <c r="L2005" i="8"/>
  <c r="L2006" i="8"/>
  <c r="L2007" i="8"/>
  <c r="L2008" i="8"/>
  <c r="L2009" i="8"/>
  <c r="L2010" i="8"/>
  <c r="L2011" i="8"/>
  <c r="L2012" i="8"/>
  <c r="L2013" i="8"/>
  <c r="L2014" i="8"/>
  <c r="L2015" i="8"/>
  <c r="L2016" i="8"/>
  <c r="L2017" i="8"/>
  <c r="L2018" i="8"/>
  <c r="L2019" i="8"/>
  <c r="L2020" i="8"/>
  <c r="L2021" i="8"/>
  <c r="L2022" i="8"/>
  <c r="L2023" i="8"/>
  <c r="L2024" i="8"/>
  <c r="L2025" i="8"/>
  <c r="L2026" i="8"/>
  <c r="L2027" i="8"/>
  <c r="L2028" i="8"/>
  <c r="L2029" i="8"/>
  <c r="L2030" i="8"/>
  <c r="L2031" i="8"/>
  <c r="L2032" i="8"/>
  <c r="L2033" i="8"/>
  <c r="L2034" i="8"/>
  <c r="L2035" i="8"/>
  <c r="L2036" i="8"/>
  <c r="L2037" i="8"/>
  <c r="L2038" i="8"/>
  <c r="L2039" i="8"/>
  <c r="L2040" i="8"/>
  <c r="L2041" i="8"/>
  <c r="L2042" i="8"/>
  <c r="L2043" i="8"/>
  <c r="L2044" i="8"/>
  <c r="L2045" i="8"/>
  <c r="L2046" i="8"/>
  <c r="L2047" i="8"/>
  <c r="L2048" i="8"/>
  <c r="L2049" i="8"/>
  <c r="L2050" i="8"/>
  <c r="L2051" i="8"/>
  <c r="L2052" i="8"/>
  <c r="L2053" i="8"/>
  <c r="L2054" i="8"/>
  <c r="L2055" i="8"/>
  <c r="L2056" i="8"/>
  <c r="L2057" i="8"/>
  <c r="L2058" i="8"/>
  <c r="L2059" i="8"/>
  <c r="L2060" i="8"/>
  <c r="L2061" i="8"/>
  <c r="L2062" i="8"/>
  <c r="L2063" i="8"/>
  <c r="L2064" i="8"/>
  <c r="L2065" i="8"/>
  <c r="L2066" i="8"/>
  <c r="L2067" i="8"/>
  <c r="L2068" i="8"/>
  <c r="L2069" i="8"/>
  <c r="L2070" i="8"/>
  <c r="L2071" i="8"/>
  <c r="L2072" i="8"/>
  <c r="L2073" i="8"/>
  <c r="L2074" i="8"/>
  <c r="L2075" i="8"/>
  <c r="L2076" i="8"/>
  <c r="L2077" i="8"/>
  <c r="L2078" i="8"/>
  <c r="L2079" i="8"/>
  <c r="L2080" i="8"/>
  <c r="L2081" i="8"/>
  <c r="L2082" i="8"/>
  <c r="L2083" i="8"/>
  <c r="L2084" i="8"/>
  <c r="L2085" i="8"/>
  <c r="L2086" i="8"/>
  <c r="L2087" i="8"/>
  <c r="L2088" i="8"/>
  <c r="L2089" i="8"/>
  <c r="L2090" i="8"/>
  <c r="L2091" i="8"/>
  <c r="L2092" i="8"/>
  <c r="L2093" i="8"/>
  <c r="L2094" i="8"/>
  <c r="L2095" i="8"/>
  <c r="L2096" i="8"/>
  <c r="L2097" i="8"/>
  <c r="L2098" i="8"/>
  <c r="L2099" i="8"/>
  <c r="L2100" i="8"/>
  <c r="L2101" i="8"/>
  <c r="L2102" i="8"/>
  <c r="L2103" i="8"/>
  <c r="L2104" i="8"/>
  <c r="L2105" i="8"/>
  <c r="L2106" i="8"/>
  <c r="L2107" i="8"/>
  <c r="L2108" i="8"/>
  <c r="L2109" i="8"/>
  <c r="L2110" i="8"/>
  <c r="L2111" i="8"/>
  <c r="L2112" i="8"/>
  <c r="L2113" i="8"/>
  <c r="L2114" i="8"/>
  <c r="L2115" i="8"/>
  <c r="L2116" i="8"/>
  <c r="L2117" i="8"/>
  <c r="L2118" i="8"/>
  <c r="L2119" i="8"/>
  <c r="L2120" i="8"/>
  <c r="L2121" i="8"/>
  <c r="L2122" i="8"/>
  <c r="L2123" i="8"/>
  <c r="L2124" i="8"/>
  <c r="L2125" i="8"/>
  <c r="L2126" i="8"/>
  <c r="L2127" i="8"/>
  <c r="L2128" i="8"/>
  <c r="L2129" i="8"/>
  <c r="L2130" i="8"/>
  <c r="L2131" i="8"/>
  <c r="L2132" i="8"/>
  <c r="L2133" i="8"/>
  <c r="L2134" i="8"/>
  <c r="L2135" i="8"/>
  <c r="L2136" i="8"/>
  <c r="L2137" i="8"/>
  <c r="L2138" i="8"/>
  <c r="L2139" i="8"/>
  <c r="L2140" i="8"/>
  <c r="L2141" i="8"/>
  <c r="L2142" i="8"/>
  <c r="L2143" i="8"/>
  <c r="L2144" i="8"/>
  <c r="L2145" i="8"/>
  <c r="L2146" i="8"/>
  <c r="L2147" i="8"/>
  <c r="L2148" i="8"/>
  <c r="L2149" i="8"/>
  <c r="L2150" i="8"/>
  <c r="L2151" i="8"/>
  <c r="L2152" i="8"/>
  <c r="L2153" i="8"/>
  <c r="L2154" i="8"/>
  <c r="L2155" i="8"/>
  <c r="L2156" i="8"/>
  <c r="L2157" i="8"/>
  <c r="L2158" i="8"/>
  <c r="L2159" i="8"/>
  <c r="L2160" i="8"/>
  <c r="L2161" i="8"/>
  <c r="L2162" i="8"/>
  <c r="L2163" i="8"/>
  <c r="L2164" i="8"/>
  <c r="L2165" i="8"/>
  <c r="L2166" i="8"/>
  <c r="L2167" i="8"/>
  <c r="L2168" i="8"/>
  <c r="L2169" i="8"/>
  <c r="L2170" i="8"/>
  <c r="L2171" i="8"/>
  <c r="L2172" i="8"/>
  <c r="L2173" i="8"/>
  <c r="L2174" i="8"/>
  <c r="L2175" i="8"/>
  <c r="L2176" i="8"/>
  <c r="L2177" i="8"/>
  <c r="L2178" i="8"/>
  <c r="L2179" i="8"/>
  <c r="L2180" i="8"/>
  <c r="L2181" i="8"/>
  <c r="L2182" i="8"/>
  <c r="L2183" i="8"/>
  <c r="L2184" i="8"/>
  <c r="L2185" i="8"/>
  <c r="L2186" i="8"/>
  <c r="L2187" i="8"/>
  <c r="L2188" i="8"/>
  <c r="L2189" i="8"/>
  <c r="L2190" i="8"/>
  <c r="L2191" i="8"/>
  <c r="L2192" i="8"/>
  <c r="L2193" i="8"/>
  <c r="L2194" i="8"/>
  <c r="L2195" i="8"/>
  <c r="L2196" i="8"/>
  <c r="L2197" i="8"/>
  <c r="L2198" i="8"/>
  <c r="L2199" i="8"/>
  <c r="L2200" i="8"/>
  <c r="L2201" i="8"/>
  <c r="L2202" i="8"/>
  <c r="L2203" i="8"/>
  <c r="L2204" i="8"/>
  <c r="L2205" i="8"/>
  <c r="L2206" i="8"/>
  <c r="L2207" i="8"/>
  <c r="L2208" i="8"/>
  <c r="L2209" i="8"/>
  <c r="L2210" i="8"/>
  <c r="L2211" i="8"/>
  <c r="L2212" i="8"/>
  <c r="L2213" i="8"/>
  <c r="L2214" i="8"/>
  <c r="L2215" i="8"/>
  <c r="L2216" i="8"/>
  <c r="L2217" i="8"/>
  <c r="L2218" i="8"/>
  <c r="L2219" i="8"/>
  <c r="L2220" i="8"/>
  <c r="L2221" i="8"/>
  <c r="L2222" i="8"/>
  <c r="L2223" i="8"/>
  <c r="L2224" i="8"/>
  <c r="L2225" i="8"/>
  <c r="L2226" i="8"/>
  <c r="L2227" i="8"/>
  <c r="L2228" i="8"/>
  <c r="L2229" i="8"/>
  <c r="L2230" i="8"/>
  <c r="L2231" i="8"/>
  <c r="L2232" i="8"/>
  <c r="L2233" i="8"/>
  <c r="L2234" i="8"/>
  <c r="L2235" i="8"/>
  <c r="L2236" i="8"/>
  <c r="L2237" i="8"/>
  <c r="L2238" i="8"/>
  <c r="L2239" i="8"/>
  <c r="L2240" i="8"/>
  <c r="L2241" i="8"/>
  <c r="L2242" i="8"/>
  <c r="L2243" i="8"/>
  <c r="L2244" i="8"/>
  <c r="L2245" i="8"/>
  <c r="L2246" i="8"/>
  <c r="L2247" i="8"/>
  <c r="L2248" i="8"/>
  <c r="L2249" i="8"/>
  <c r="L2250" i="8"/>
  <c r="L2251" i="8"/>
  <c r="L2252" i="8"/>
  <c r="L2253" i="8"/>
  <c r="L2254" i="8"/>
  <c r="L2255" i="8"/>
  <c r="L2256" i="8"/>
  <c r="L2257" i="8"/>
  <c r="L2258" i="8"/>
  <c r="L2259" i="8"/>
  <c r="L2260" i="8"/>
  <c r="L2261" i="8"/>
  <c r="L2262" i="8"/>
  <c r="L2263" i="8"/>
  <c r="L2264" i="8"/>
  <c r="L2265" i="8"/>
  <c r="L2266" i="8"/>
  <c r="L2267" i="8"/>
  <c r="L2268" i="8"/>
  <c r="L2269" i="8"/>
  <c r="L2270" i="8"/>
  <c r="L2271" i="8"/>
  <c r="L2272" i="8"/>
  <c r="L2273" i="8"/>
  <c r="L2274" i="8"/>
  <c r="L2275" i="8"/>
  <c r="L2276" i="8"/>
  <c r="L2277" i="8"/>
  <c r="L2278" i="8"/>
  <c r="L2279" i="8"/>
  <c r="L2280" i="8"/>
  <c r="L2281" i="8"/>
  <c r="L2282" i="8"/>
  <c r="L2283" i="8"/>
  <c r="L2284" i="8"/>
  <c r="L2285" i="8"/>
  <c r="L2286" i="8"/>
  <c r="L2287" i="8"/>
  <c r="L2288" i="8"/>
  <c r="L2289" i="8"/>
  <c r="L2290" i="8"/>
  <c r="L2291" i="8"/>
  <c r="L2292" i="8"/>
  <c r="L2293" i="8"/>
  <c r="L2294" i="8"/>
  <c r="L2295" i="8"/>
  <c r="L2296" i="8"/>
  <c r="L2297" i="8"/>
  <c r="L2298" i="8"/>
  <c r="L2299" i="8"/>
  <c r="L2300" i="8"/>
  <c r="L2301" i="8"/>
  <c r="L2302" i="8"/>
  <c r="L2303" i="8"/>
  <c r="L2304" i="8"/>
  <c r="L2305" i="8"/>
  <c r="L2306" i="8"/>
  <c r="L2307" i="8"/>
  <c r="L2308" i="8"/>
  <c r="L2309" i="8"/>
  <c r="L2310" i="8"/>
  <c r="L2311" i="8"/>
  <c r="L2312" i="8"/>
  <c r="L2313" i="8"/>
  <c r="L2314" i="8"/>
  <c r="L2315" i="8"/>
  <c r="L2316" i="8"/>
  <c r="L2317" i="8"/>
  <c r="L2318" i="8"/>
  <c r="L2319" i="8"/>
  <c r="L2320" i="8"/>
  <c r="L2321" i="8"/>
  <c r="L2322" i="8"/>
  <c r="L2323" i="8"/>
  <c r="L2324" i="8"/>
  <c r="L2325" i="8"/>
  <c r="L2326" i="8"/>
  <c r="L2327" i="8"/>
  <c r="L2328" i="8"/>
  <c r="L2329" i="8"/>
  <c r="L2330" i="8"/>
  <c r="L2331" i="8"/>
  <c r="L2332" i="8"/>
  <c r="L2333" i="8"/>
  <c r="L2334" i="8"/>
  <c r="L2335" i="8"/>
  <c r="L2336" i="8"/>
  <c r="L2337" i="8"/>
  <c r="L2338" i="8"/>
  <c r="L2339" i="8"/>
  <c r="L2340" i="8"/>
  <c r="L2341" i="8"/>
  <c r="L2342" i="8"/>
  <c r="L2343" i="8"/>
  <c r="L2344" i="8"/>
  <c r="L2345" i="8"/>
  <c r="L2346" i="8"/>
  <c r="L2347" i="8"/>
  <c r="L2348" i="8"/>
  <c r="L2349" i="8"/>
  <c r="L2350" i="8"/>
  <c r="L2351" i="8"/>
  <c r="L2352" i="8"/>
  <c r="L2353" i="8"/>
  <c r="L2354" i="8"/>
  <c r="L2355" i="8"/>
  <c r="L2356" i="8"/>
  <c r="L2357" i="8"/>
  <c r="L2358" i="8"/>
  <c r="L2359" i="8"/>
  <c r="L2360" i="8"/>
  <c r="L2361" i="8"/>
  <c r="L2362" i="8"/>
  <c r="L2363" i="8"/>
  <c r="L2364" i="8"/>
  <c r="L2365" i="8"/>
  <c r="L2366" i="8"/>
  <c r="L2367" i="8"/>
  <c r="L2368" i="8"/>
  <c r="L2369" i="8"/>
  <c r="L2370" i="8"/>
  <c r="L2371" i="8"/>
  <c r="L2372" i="8"/>
  <c r="L2373" i="8"/>
  <c r="L2374" i="8"/>
  <c r="L2375" i="8"/>
  <c r="L2376" i="8"/>
  <c r="L2377" i="8"/>
  <c r="L2378" i="8"/>
  <c r="L2379" i="8"/>
  <c r="L2380" i="8"/>
  <c r="L2381" i="8"/>
  <c r="L2382" i="8"/>
  <c r="L2383" i="8"/>
  <c r="L2384" i="8"/>
  <c r="L2385" i="8"/>
  <c r="L2386" i="8"/>
  <c r="L2387" i="8"/>
  <c r="L2388" i="8"/>
  <c r="L2389" i="8"/>
  <c r="L2390" i="8"/>
  <c r="L2391" i="8"/>
  <c r="L2392" i="8"/>
  <c r="L2393" i="8"/>
  <c r="L2394" i="8"/>
  <c r="L2395" i="8"/>
  <c r="L2396" i="8"/>
  <c r="L2397" i="8"/>
  <c r="L2398" i="8"/>
  <c r="L2399" i="8"/>
  <c r="L2400" i="8"/>
  <c r="L2401" i="8"/>
  <c r="L2402" i="8"/>
  <c r="L2403" i="8"/>
  <c r="L2404" i="8"/>
  <c r="L2405" i="8"/>
  <c r="L2406" i="8"/>
  <c r="L2407" i="8"/>
  <c r="L2408" i="8"/>
  <c r="L2409" i="8"/>
  <c r="L2410" i="8"/>
  <c r="L2411" i="8"/>
  <c r="L2412" i="8"/>
  <c r="L2413" i="8"/>
  <c r="L2414" i="8"/>
  <c r="L2415" i="8"/>
  <c r="L2416" i="8"/>
  <c r="L2417" i="8"/>
  <c r="L2418" i="8"/>
  <c r="L2419" i="8"/>
  <c r="L2420" i="8"/>
  <c r="L2421" i="8"/>
  <c r="L2422" i="8"/>
  <c r="L2423" i="8"/>
  <c r="L2424" i="8"/>
  <c r="L2425" i="8"/>
  <c r="L2426" i="8"/>
  <c r="L2427" i="8"/>
  <c r="L2428" i="8"/>
  <c r="L2429" i="8"/>
  <c r="L2430" i="8"/>
  <c r="L2431" i="8"/>
  <c r="L2432" i="8"/>
  <c r="L2433" i="8"/>
  <c r="L2434" i="8"/>
  <c r="L2435" i="8"/>
  <c r="L2436" i="8"/>
  <c r="L2437" i="8"/>
  <c r="L2438" i="8"/>
  <c r="L2439" i="8"/>
  <c r="L2440" i="8"/>
  <c r="L2441" i="8"/>
  <c r="L2442" i="8"/>
  <c r="L2443" i="8"/>
  <c r="L2444" i="8"/>
  <c r="L2445" i="8"/>
  <c r="L2446" i="8"/>
  <c r="L2447" i="8"/>
  <c r="L2448" i="8"/>
  <c r="L2449" i="8"/>
  <c r="L2450" i="8"/>
  <c r="L2451" i="8"/>
  <c r="L2452" i="8"/>
  <c r="L2453" i="8"/>
  <c r="L2454" i="8"/>
  <c r="L2455" i="8"/>
  <c r="L2456" i="8"/>
  <c r="L2457" i="8"/>
  <c r="L2458" i="8"/>
  <c r="L2459" i="8"/>
  <c r="L2460" i="8"/>
  <c r="L2461" i="8"/>
  <c r="L2462" i="8"/>
  <c r="L2463" i="8"/>
  <c r="L2464" i="8"/>
  <c r="L2465" i="8"/>
  <c r="L2466" i="8"/>
  <c r="L2467" i="8"/>
  <c r="L2468" i="8"/>
  <c r="L2469" i="8"/>
  <c r="L2470" i="8"/>
  <c r="L2471" i="8"/>
  <c r="L2472" i="8"/>
  <c r="L2473" i="8"/>
  <c r="L2474" i="8"/>
  <c r="L2475" i="8"/>
  <c r="L2476" i="8"/>
  <c r="L2477" i="8"/>
  <c r="L2478" i="8"/>
  <c r="L2479" i="8"/>
  <c r="L2480" i="8"/>
  <c r="L2481" i="8"/>
  <c r="L2482" i="8"/>
  <c r="L2483" i="8"/>
  <c r="L2484" i="8"/>
  <c r="L2485" i="8"/>
  <c r="L2486" i="8"/>
  <c r="L2487" i="8"/>
  <c r="L2488" i="8"/>
  <c r="L2489" i="8"/>
  <c r="L2490" i="8"/>
  <c r="L2491" i="8"/>
  <c r="L2492" i="8"/>
  <c r="L2493" i="8"/>
  <c r="L2494" i="8"/>
  <c r="L2495" i="8"/>
  <c r="L2496" i="8"/>
  <c r="L2497" i="8"/>
  <c r="L2498" i="8"/>
  <c r="L2499" i="8"/>
  <c r="L2500" i="8"/>
  <c r="L2501" i="8"/>
  <c r="L2502" i="8"/>
  <c r="L2503" i="8"/>
  <c r="L2504" i="8"/>
  <c r="L2505" i="8"/>
  <c r="L2506" i="8"/>
  <c r="L2507" i="8"/>
  <c r="L2508" i="8"/>
  <c r="L2509" i="8"/>
  <c r="L2510" i="8"/>
  <c r="L2511" i="8"/>
  <c r="L2512" i="8"/>
  <c r="L2513" i="8"/>
  <c r="L2514" i="8"/>
  <c r="L2515" i="8"/>
  <c r="L2516" i="8"/>
  <c r="L2517" i="8"/>
  <c r="L2518" i="8"/>
  <c r="L2519" i="8"/>
  <c r="L2520" i="8"/>
  <c r="L2521" i="8"/>
  <c r="L2522" i="8"/>
  <c r="L2523" i="8"/>
  <c r="L2524" i="8"/>
  <c r="L2525" i="8"/>
  <c r="L2526" i="8"/>
  <c r="L2527" i="8"/>
  <c r="L2528" i="8"/>
  <c r="L2529" i="8"/>
  <c r="L2530" i="8"/>
  <c r="L2531" i="8"/>
  <c r="L2532" i="8"/>
  <c r="L2533" i="8"/>
  <c r="L2534" i="8"/>
  <c r="L2535" i="8"/>
  <c r="L2536" i="8"/>
  <c r="L2537" i="8"/>
  <c r="L2538" i="8"/>
  <c r="L2539" i="8"/>
  <c r="L2540" i="8"/>
  <c r="L2541" i="8"/>
  <c r="L2542" i="8"/>
  <c r="L2543" i="8"/>
  <c r="L2544" i="8"/>
  <c r="L2545" i="8"/>
  <c r="L2546" i="8"/>
  <c r="L2547" i="8"/>
  <c r="L2548" i="8"/>
  <c r="L2549" i="8"/>
  <c r="L2550" i="8"/>
  <c r="L2551" i="8"/>
  <c r="L2552" i="8"/>
  <c r="L2553" i="8"/>
  <c r="L2554" i="8"/>
  <c r="L2555" i="8"/>
  <c r="L2556" i="8"/>
  <c r="L2557" i="8"/>
  <c r="L2558" i="8"/>
  <c r="L2559" i="8"/>
  <c r="L2560" i="8"/>
  <c r="L2561" i="8"/>
  <c r="L2562" i="8"/>
  <c r="L2563" i="8"/>
  <c r="L2564" i="8"/>
  <c r="L2565" i="8"/>
  <c r="L2566" i="8"/>
  <c r="L2567" i="8"/>
  <c r="L2568" i="8"/>
  <c r="L2569" i="8"/>
  <c r="L2570" i="8"/>
  <c r="L2571" i="8"/>
  <c r="L2572" i="8"/>
  <c r="L2573" i="8"/>
  <c r="L2574" i="8"/>
  <c r="L2575" i="8"/>
  <c r="L2576" i="8"/>
  <c r="L2577" i="8"/>
  <c r="L2578" i="8"/>
  <c r="L2579" i="8"/>
  <c r="L2580" i="8"/>
  <c r="L2581" i="8"/>
  <c r="L2582" i="8"/>
  <c r="L2583" i="8"/>
  <c r="L2584" i="8"/>
  <c r="L2585" i="8"/>
  <c r="L2586" i="8"/>
  <c r="L2587" i="8"/>
  <c r="L2588" i="8"/>
  <c r="L2589" i="8"/>
  <c r="L2590" i="8"/>
  <c r="L2591" i="8"/>
  <c r="L2592" i="8"/>
  <c r="L2593" i="8"/>
  <c r="L2594" i="8"/>
  <c r="L2595" i="8"/>
  <c r="L2596" i="8"/>
  <c r="L2597" i="8"/>
  <c r="L2598" i="8"/>
  <c r="L2599" i="8"/>
  <c r="L2600" i="8"/>
  <c r="L2601" i="8"/>
  <c r="L2602" i="8"/>
  <c r="L2603" i="8"/>
  <c r="L2604" i="8"/>
  <c r="L2605" i="8"/>
  <c r="L2606" i="8"/>
  <c r="L2607" i="8"/>
  <c r="L2608" i="8"/>
  <c r="L2609" i="8"/>
  <c r="L2610" i="8"/>
  <c r="L2611" i="8"/>
  <c r="L2612" i="8"/>
  <c r="L2613" i="8"/>
  <c r="L2614" i="8"/>
  <c r="L2615" i="8"/>
  <c r="L2616" i="8"/>
  <c r="L2617" i="8"/>
  <c r="L2618" i="8"/>
  <c r="L2619" i="8"/>
  <c r="L2620" i="8"/>
  <c r="L2621" i="8"/>
  <c r="L2622" i="8"/>
  <c r="L2623" i="8"/>
  <c r="L2624" i="8"/>
  <c r="L2625" i="8"/>
  <c r="L2626" i="8"/>
  <c r="L2627" i="8"/>
  <c r="L2628" i="8"/>
  <c r="L2629" i="8"/>
  <c r="L2630" i="8"/>
  <c r="L2631" i="8"/>
  <c r="L2632" i="8"/>
  <c r="L2633" i="8"/>
  <c r="L2634" i="8"/>
  <c r="L2635" i="8"/>
  <c r="L2636" i="8"/>
  <c r="L2637" i="8"/>
  <c r="L2638" i="8"/>
  <c r="L2639" i="8"/>
  <c r="L2640" i="8"/>
  <c r="L2641" i="8"/>
  <c r="L2642" i="8"/>
  <c r="L2643" i="8"/>
  <c r="L2644" i="8"/>
  <c r="L2645" i="8"/>
  <c r="L2646" i="8"/>
  <c r="L2647" i="8"/>
  <c r="L2648" i="8"/>
  <c r="L2649" i="8"/>
  <c r="L2650" i="8"/>
  <c r="L2651" i="8"/>
  <c r="L2652" i="8"/>
  <c r="L2653" i="8"/>
  <c r="L2654" i="8"/>
  <c r="L2655" i="8"/>
  <c r="L2656" i="8"/>
  <c r="L2657" i="8"/>
  <c r="L2658" i="8"/>
  <c r="L2659" i="8"/>
  <c r="L2660" i="8"/>
  <c r="L2661" i="8"/>
  <c r="L2662" i="8"/>
  <c r="L2663" i="8"/>
  <c r="L2664" i="8"/>
  <c r="L2665" i="8"/>
  <c r="L2666" i="8"/>
  <c r="L2667" i="8"/>
  <c r="L2668" i="8"/>
  <c r="L2669" i="8"/>
  <c r="L2670" i="8"/>
  <c r="L2671" i="8"/>
  <c r="L2672" i="8"/>
  <c r="L2673" i="8"/>
  <c r="L2674" i="8"/>
  <c r="L2675" i="8"/>
  <c r="L2676" i="8"/>
  <c r="L2677" i="8"/>
  <c r="L2678" i="8"/>
  <c r="L2679" i="8"/>
  <c r="L2680" i="8"/>
  <c r="L2681" i="8"/>
  <c r="L2682" i="8"/>
  <c r="L2683" i="8"/>
  <c r="L2684" i="8"/>
  <c r="L2685" i="8"/>
  <c r="L2686" i="8"/>
  <c r="L2687" i="8"/>
  <c r="L2688" i="8"/>
  <c r="L2689" i="8"/>
  <c r="L2690" i="8"/>
  <c r="L2691" i="8"/>
  <c r="L2692" i="8"/>
  <c r="L2693" i="8"/>
  <c r="L2694" i="8"/>
  <c r="L2695" i="8"/>
  <c r="L2696" i="8"/>
  <c r="L2697" i="8"/>
  <c r="L2698" i="8"/>
  <c r="L2699" i="8"/>
  <c r="L2700" i="8"/>
  <c r="L2701" i="8"/>
  <c r="L2702" i="8"/>
  <c r="L2703" i="8"/>
  <c r="L2704" i="8"/>
  <c r="L2705" i="8"/>
  <c r="L2706" i="8"/>
  <c r="L2707" i="8"/>
  <c r="L2708" i="8"/>
  <c r="L2709" i="8"/>
  <c r="L2710" i="8"/>
  <c r="L2711" i="8"/>
  <c r="L2712" i="8"/>
  <c r="L2713" i="8"/>
  <c r="L2714" i="8"/>
  <c r="L2715" i="8"/>
  <c r="L2716" i="8"/>
  <c r="L2717" i="8"/>
  <c r="L2718" i="8"/>
  <c r="L2719" i="8"/>
  <c r="L2720" i="8"/>
  <c r="L2721" i="8"/>
  <c r="L2722" i="8"/>
  <c r="L2723" i="8"/>
  <c r="L2724" i="8"/>
  <c r="L2725" i="8"/>
  <c r="L2726" i="8"/>
  <c r="L2727" i="8"/>
  <c r="L2728" i="8"/>
  <c r="L2729" i="8"/>
  <c r="L2730" i="8"/>
  <c r="L2731" i="8"/>
  <c r="L2732" i="8"/>
  <c r="L2733" i="8"/>
  <c r="L2734" i="8"/>
  <c r="L2735" i="8"/>
  <c r="L2736" i="8"/>
  <c r="L2737" i="8"/>
  <c r="L2738" i="8"/>
  <c r="L2739" i="8"/>
  <c r="L2740" i="8"/>
  <c r="L2741" i="8"/>
  <c r="L2742" i="8"/>
  <c r="L2743" i="8"/>
  <c r="L2744" i="8"/>
  <c r="L2745" i="8"/>
  <c r="L2746" i="8"/>
  <c r="L2747" i="8"/>
  <c r="L2748" i="8"/>
  <c r="L2749" i="8"/>
  <c r="L2750" i="8"/>
  <c r="L2751" i="8"/>
  <c r="L2752" i="8"/>
  <c r="L2753" i="8"/>
  <c r="L2754" i="8"/>
  <c r="L2755" i="8"/>
  <c r="L2756" i="8"/>
  <c r="L2757" i="8"/>
  <c r="L2758" i="8"/>
  <c r="L2759" i="8"/>
  <c r="L2760" i="8"/>
  <c r="L2761" i="8"/>
  <c r="L2762" i="8"/>
  <c r="L2763" i="8"/>
  <c r="L2764" i="8"/>
  <c r="L2765" i="8"/>
  <c r="L2766" i="8"/>
  <c r="L2767" i="8"/>
  <c r="L2768" i="8"/>
  <c r="L2769" i="8"/>
  <c r="L2770" i="8"/>
  <c r="L2771" i="8"/>
  <c r="L2772" i="8"/>
  <c r="L2773" i="8"/>
  <c r="L2774" i="8"/>
  <c r="L2775" i="8"/>
  <c r="L2776" i="8"/>
  <c r="L2777" i="8"/>
  <c r="L2778" i="8"/>
  <c r="L2779" i="8"/>
  <c r="L2780" i="8"/>
  <c r="L2781" i="8"/>
  <c r="L2782" i="8"/>
  <c r="L2783" i="8"/>
  <c r="L2784" i="8"/>
  <c r="L2785" i="8"/>
  <c r="L2786" i="8"/>
  <c r="L2787" i="8"/>
  <c r="L2788" i="8"/>
  <c r="L2789" i="8"/>
  <c r="L2790" i="8"/>
  <c r="L2791" i="8"/>
  <c r="L2792" i="8"/>
  <c r="L2793" i="8"/>
  <c r="L2794" i="8"/>
  <c r="L2795" i="8"/>
  <c r="L2796" i="8"/>
  <c r="L2797" i="8"/>
  <c r="L2798" i="8"/>
  <c r="L2799" i="8"/>
  <c r="L2800" i="8"/>
  <c r="L2801" i="8"/>
  <c r="L2802" i="8"/>
  <c r="L2803" i="8"/>
  <c r="L2804" i="8"/>
  <c r="L2805" i="8"/>
  <c r="L2806" i="8"/>
  <c r="L2807" i="8"/>
  <c r="L2808" i="8"/>
  <c r="L2809" i="8"/>
  <c r="L2810" i="8"/>
  <c r="L2811" i="8"/>
  <c r="L2812" i="8"/>
  <c r="L2813" i="8"/>
  <c r="L2814" i="8"/>
  <c r="L2815" i="8"/>
  <c r="L2816" i="8"/>
  <c r="L2817" i="8"/>
  <c r="L2818" i="8"/>
  <c r="L2819" i="8"/>
  <c r="L2820" i="8"/>
  <c r="L2821" i="8"/>
  <c r="L2822" i="8"/>
  <c r="L2823" i="8"/>
  <c r="L2824" i="8"/>
  <c r="L2825" i="8"/>
  <c r="L2826" i="8"/>
  <c r="L2827" i="8"/>
  <c r="L2828" i="8"/>
  <c r="L2829" i="8"/>
  <c r="L2830" i="8"/>
  <c r="L2831" i="8"/>
  <c r="L2832" i="8"/>
  <c r="L2833" i="8"/>
  <c r="L2834" i="8"/>
  <c r="L2835" i="8"/>
  <c r="L2836" i="8"/>
  <c r="L2837" i="8"/>
  <c r="L2838" i="8"/>
  <c r="L2839" i="8"/>
  <c r="L2840" i="8"/>
  <c r="L2841" i="8"/>
  <c r="L2842" i="8"/>
  <c r="L2843" i="8"/>
  <c r="L2844" i="8"/>
  <c r="L2845" i="8"/>
  <c r="L2846" i="8"/>
  <c r="L2847" i="8"/>
  <c r="L2848" i="8"/>
  <c r="L2849" i="8"/>
  <c r="L2850" i="8"/>
  <c r="L2851" i="8"/>
  <c r="L2852" i="8"/>
  <c r="L2853" i="8"/>
  <c r="L2854" i="8"/>
  <c r="L2855" i="8"/>
  <c r="L2856" i="8"/>
  <c r="L2857" i="8"/>
  <c r="L2858" i="8"/>
  <c r="L2859" i="8"/>
  <c r="L2860" i="8"/>
  <c r="L2861" i="8"/>
  <c r="L2862" i="8"/>
  <c r="L2863" i="8"/>
  <c r="L2864" i="8"/>
  <c r="L2865" i="8"/>
  <c r="L2866" i="8"/>
  <c r="L2867" i="8"/>
  <c r="L2868" i="8"/>
  <c r="L2869" i="8"/>
  <c r="L2870" i="8"/>
  <c r="L2871" i="8"/>
  <c r="L2872" i="8"/>
  <c r="L2873" i="8"/>
  <c r="L2874" i="8"/>
  <c r="L2875" i="8"/>
  <c r="L2876" i="8"/>
  <c r="L2877" i="8"/>
  <c r="L2878" i="8"/>
  <c r="L2879" i="8"/>
  <c r="L2880" i="8"/>
  <c r="L2881" i="8"/>
  <c r="L2882" i="8"/>
  <c r="L2883" i="8"/>
  <c r="L2884" i="8"/>
  <c r="L2885" i="8"/>
  <c r="L2886" i="8"/>
  <c r="L2887" i="8"/>
  <c r="L2888" i="8"/>
  <c r="L2889" i="8"/>
  <c r="L2890" i="8"/>
  <c r="L2891" i="8"/>
  <c r="L2892" i="8"/>
  <c r="L2893" i="8"/>
  <c r="L2894" i="8"/>
  <c r="L2895" i="8"/>
  <c r="L2896" i="8"/>
  <c r="L2897" i="8"/>
  <c r="L2898" i="8"/>
  <c r="L2899" i="8"/>
  <c r="L2900" i="8"/>
  <c r="L2901" i="8"/>
  <c r="L2902" i="8"/>
  <c r="L2903" i="8"/>
  <c r="L2904" i="8"/>
  <c r="L2905" i="8"/>
  <c r="L2906" i="8"/>
  <c r="L2907" i="8"/>
  <c r="L2908" i="8"/>
  <c r="L2909" i="8"/>
  <c r="L2910" i="8"/>
  <c r="L2911" i="8"/>
  <c r="L2912" i="8"/>
  <c r="L2913" i="8"/>
  <c r="L2914" i="8"/>
  <c r="L2915" i="8"/>
  <c r="L2916" i="8"/>
  <c r="L2917" i="8"/>
  <c r="L2918" i="8"/>
  <c r="L2919" i="8"/>
  <c r="L2920" i="8"/>
  <c r="L2921" i="8"/>
  <c r="L2922" i="8"/>
  <c r="L2923" i="8"/>
  <c r="L2924" i="8"/>
  <c r="L2925" i="8"/>
  <c r="L2926" i="8"/>
  <c r="L2927" i="8"/>
  <c r="L2928" i="8"/>
  <c r="L2929" i="8"/>
  <c r="L2930" i="8"/>
  <c r="L2931" i="8"/>
  <c r="L2932" i="8"/>
  <c r="L2933" i="8"/>
  <c r="L2934" i="8"/>
  <c r="L2935" i="8"/>
  <c r="L2936" i="8"/>
  <c r="L2937" i="8"/>
  <c r="L2938" i="8"/>
  <c r="L2939" i="8"/>
  <c r="L2940" i="8"/>
  <c r="L2941" i="8"/>
  <c r="L2942" i="8"/>
  <c r="L2943" i="8"/>
  <c r="L2944" i="8"/>
  <c r="L2945" i="8"/>
  <c r="L2946" i="8"/>
  <c r="L2947" i="8"/>
  <c r="L2948" i="8"/>
  <c r="L2949" i="8"/>
  <c r="L2950" i="8"/>
  <c r="L2951" i="8"/>
  <c r="L2952" i="8"/>
  <c r="L2953" i="8"/>
  <c r="L2954" i="8"/>
  <c r="L2955" i="8"/>
  <c r="L2956" i="8"/>
  <c r="L2957" i="8"/>
  <c r="L2958" i="8"/>
  <c r="L2959" i="8"/>
  <c r="L2960" i="8"/>
  <c r="L2961" i="8"/>
  <c r="L2962" i="8"/>
  <c r="L2963" i="8"/>
  <c r="L2964" i="8"/>
  <c r="L2965" i="8"/>
  <c r="L2966" i="8"/>
  <c r="L2967" i="8"/>
  <c r="L2968" i="8"/>
  <c r="L2969" i="8"/>
  <c r="L2970" i="8"/>
  <c r="L2971" i="8"/>
  <c r="L2972" i="8"/>
  <c r="L2973" i="8"/>
  <c r="L2974" i="8"/>
  <c r="L2975" i="8"/>
  <c r="L2976" i="8"/>
  <c r="L2977" i="8"/>
  <c r="L2978" i="8"/>
  <c r="L2979" i="8"/>
  <c r="L2980" i="8"/>
  <c r="L2981" i="8"/>
  <c r="L2982" i="8"/>
  <c r="L2983" i="8"/>
  <c r="L2984" i="8"/>
  <c r="L2985" i="8"/>
  <c r="L2986" i="8"/>
  <c r="L2987" i="8"/>
  <c r="L2988" i="8"/>
  <c r="L2989" i="8"/>
  <c r="L2990" i="8"/>
  <c r="L2991" i="8"/>
  <c r="L2992" i="8"/>
  <c r="L2993" i="8"/>
  <c r="L2994" i="8"/>
  <c r="L2995" i="8"/>
  <c r="L2996" i="8"/>
  <c r="L2997" i="8"/>
  <c r="L2998" i="8"/>
  <c r="L2999" i="8"/>
  <c r="L3000" i="8"/>
  <c r="L3001" i="8"/>
  <c r="L3002" i="8"/>
  <c r="L3003" i="8"/>
  <c r="L3004" i="8"/>
  <c r="L3005" i="8"/>
  <c r="L3006" i="8"/>
  <c r="L3007" i="8"/>
  <c r="L3008" i="8"/>
  <c r="L3009" i="8"/>
  <c r="L3010" i="8"/>
  <c r="L3011" i="8"/>
  <c r="L3012" i="8"/>
  <c r="L3013" i="8"/>
  <c r="L3014" i="8"/>
  <c r="L3015" i="8"/>
  <c r="L3016" i="8"/>
  <c r="L3017" i="8"/>
  <c r="L3018" i="8"/>
  <c r="L3019" i="8"/>
  <c r="L3020" i="8"/>
  <c r="L3021" i="8"/>
  <c r="L3022" i="8"/>
  <c r="L3023" i="8"/>
  <c r="L3024" i="8"/>
  <c r="L3025" i="8"/>
  <c r="L3026" i="8"/>
  <c r="L3027" i="8"/>
  <c r="L3028" i="8"/>
  <c r="L3029" i="8"/>
  <c r="L3030" i="8"/>
  <c r="L3031" i="8"/>
  <c r="L3032" i="8"/>
  <c r="L3033" i="8"/>
  <c r="L3034" i="8"/>
  <c r="L3035" i="8"/>
  <c r="L3036" i="8"/>
  <c r="L3037" i="8"/>
  <c r="L3038" i="8"/>
  <c r="L3039" i="8"/>
  <c r="L3040" i="8"/>
  <c r="L3041" i="8"/>
  <c r="L3042" i="8"/>
  <c r="L3043" i="8"/>
  <c r="L3044" i="8"/>
  <c r="L3045" i="8"/>
  <c r="L3046" i="8"/>
  <c r="L3047" i="8"/>
  <c r="L3048" i="8"/>
  <c r="L3049" i="8"/>
  <c r="L3050" i="8"/>
  <c r="L3051" i="8"/>
  <c r="L3052" i="8"/>
  <c r="L3053" i="8"/>
  <c r="L3054" i="8"/>
  <c r="L3055" i="8"/>
  <c r="L3056" i="8"/>
  <c r="L3057" i="8"/>
  <c r="L3058" i="8"/>
  <c r="L3059" i="8"/>
  <c r="L3060" i="8"/>
  <c r="L3061" i="8"/>
  <c r="L3062" i="8"/>
  <c r="L3063" i="8"/>
  <c r="L3064" i="8"/>
  <c r="L3065" i="8"/>
  <c r="L3066" i="8"/>
  <c r="L3067" i="8"/>
  <c r="L3068" i="8"/>
  <c r="L3069" i="8"/>
  <c r="L3070" i="8"/>
  <c r="L3071" i="8"/>
  <c r="L3072" i="8"/>
  <c r="L3073" i="8"/>
  <c r="L3074" i="8"/>
  <c r="L3075" i="8"/>
  <c r="L3076" i="8"/>
  <c r="L3077" i="8"/>
  <c r="L3078" i="8"/>
  <c r="L3079" i="8"/>
  <c r="L3080" i="8"/>
  <c r="L3081" i="8"/>
  <c r="L3082" i="8"/>
  <c r="L3083" i="8"/>
  <c r="L3084" i="8"/>
  <c r="L3085" i="8"/>
  <c r="L3086" i="8"/>
  <c r="L3087" i="8"/>
  <c r="L3088" i="8"/>
  <c r="L3089" i="8"/>
  <c r="L3090" i="8"/>
  <c r="L3091" i="8"/>
  <c r="L3092" i="8"/>
  <c r="L3093" i="8"/>
  <c r="L3094" i="8"/>
  <c r="L3095" i="8"/>
  <c r="L3096" i="8"/>
  <c r="L3097" i="8"/>
  <c r="L3098" i="8"/>
  <c r="L3099" i="8"/>
  <c r="L3100" i="8"/>
  <c r="L3101" i="8"/>
  <c r="L3102" i="8"/>
  <c r="L3103" i="8"/>
  <c r="L3104" i="8"/>
  <c r="L3105" i="8"/>
  <c r="L3106" i="8"/>
  <c r="L3107" i="8"/>
  <c r="L3108" i="8"/>
  <c r="L3109" i="8"/>
  <c r="L3110" i="8"/>
  <c r="L3111" i="8"/>
  <c r="L3112" i="8"/>
  <c r="L3113" i="8"/>
  <c r="L3114" i="8"/>
  <c r="L3115" i="8"/>
  <c r="L3116" i="8"/>
  <c r="L3117" i="8"/>
  <c r="L3118" i="8"/>
  <c r="L3119" i="8"/>
  <c r="L3120" i="8"/>
  <c r="L3121" i="8"/>
  <c r="L3122" i="8"/>
  <c r="L3123" i="8"/>
  <c r="L3124" i="8"/>
  <c r="L3125" i="8"/>
  <c r="L3126" i="8"/>
  <c r="L3127" i="8"/>
  <c r="L3128" i="8"/>
  <c r="L3129" i="8"/>
  <c r="L3130" i="8"/>
  <c r="L3131" i="8"/>
  <c r="L3132" i="8"/>
  <c r="L3133" i="8"/>
  <c r="L3134" i="8"/>
  <c r="L3135" i="8"/>
  <c r="L3136" i="8"/>
  <c r="L3137" i="8"/>
  <c r="L3138" i="8"/>
  <c r="L3139" i="8"/>
  <c r="L3140" i="8"/>
  <c r="L3141" i="8"/>
  <c r="L3142" i="8"/>
  <c r="L3143" i="8"/>
  <c r="L3144" i="8"/>
  <c r="L3145" i="8"/>
  <c r="L3146" i="8"/>
  <c r="L3147" i="8"/>
  <c r="L3148" i="8"/>
  <c r="L3149" i="8"/>
  <c r="L3150" i="8"/>
  <c r="L3151" i="8"/>
  <c r="L3152" i="8"/>
  <c r="L3153" i="8"/>
  <c r="L3154" i="8"/>
  <c r="L3155" i="8"/>
  <c r="L3156" i="8"/>
  <c r="L3157" i="8"/>
  <c r="L3158" i="8"/>
  <c r="L3159" i="8"/>
  <c r="L3160" i="8"/>
  <c r="L3161" i="8"/>
  <c r="L3162" i="8"/>
  <c r="L3163" i="8"/>
  <c r="L3164" i="8"/>
  <c r="L3165" i="8"/>
  <c r="L3166" i="8"/>
  <c r="L3167" i="8"/>
  <c r="L3168" i="8"/>
  <c r="L3169" i="8"/>
  <c r="L3170" i="8"/>
  <c r="L3171" i="8"/>
  <c r="L3172" i="8"/>
  <c r="L3173" i="8"/>
  <c r="L3174" i="8"/>
  <c r="L3175" i="8"/>
  <c r="L3176" i="8"/>
  <c r="L3177" i="8"/>
  <c r="L3178" i="8"/>
  <c r="L3179" i="8"/>
  <c r="L3180" i="8"/>
  <c r="L3181" i="8"/>
  <c r="L3182" i="8"/>
  <c r="L3183" i="8"/>
  <c r="L3184" i="8"/>
  <c r="L3185" i="8"/>
  <c r="L3186" i="8"/>
  <c r="L3187" i="8"/>
  <c r="L3188" i="8"/>
  <c r="L3189" i="8"/>
  <c r="L3190" i="8"/>
  <c r="L3191" i="8"/>
  <c r="L3192" i="8"/>
  <c r="L3193" i="8"/>
  <c r="L3194" i="8"/>
  <c r="L3195" i="8"/>
  <c r="L3196" i="8"/>
  <c r="L3197" i="8"/>
  <c r="L3198" i="8"/>
  <c r="L3199" i="8"/>
  <c r="L3200" i="8"/>
  <c r="L3201" i="8"/>
  <c r="L3202" i="8"/>
  <c r="L3203" i="8"/>
  <c r="L3204" i="8"/>
  <c r="L3205" i="8"/>
  <c r="L3206" i="8"/>
  <c r="L3207" i="8"/>
  <c r="L3208" i="8"/>
  <c r="L3209" i="8"/>
  <c r="L3210" i="8"/>
  <c r="L3211" i="8"/>
  <c r="L3212" i="8"/>
  <c r="L3213" i="8"/>
  <c r="L3214" i="8"/>
  <c r="L3215" i="8"/>
  <c r="L3216" i="8"/>
  <c r="L3217" i="8"/>
  <c r="L3218" i="8"/>
  <c r="L3219" i="8"/>
  <c r="L3220" i="8"/>
  <c r="L3221" i="8"/>
  <c r="L3222" i="8"/>
  <c r="L3223" i="8"/>
  <c r="L3224" i="8"/>
  <c r="L3225" i="8"/>
  <c r="L3226" i="8"/>
  <c r="L3227" i="8"/>
  <c r="L3228" i="8"/>
  <c r="L3229" i="8"/>
  <c r="L3230" i="8"/>
  <c r="L3231" i="8"/>
  <c r="L3232" i="8"/>
  <c r="L3233" i="8"/>
  <c r="L3234" i="8"/>
  <c r="L3235" i="8"/>
  <c r="L3236" i="8"/>
  <c r="L3237" i="8"/>
  <c r="L3238" i="8"/>
  <c r="L3239" i="8"/>
  <c r="L3240" i="8"/>
  <c r="L3241" i="8"/>
  <c r="L3242" i="8"/>
  <c r="L3243" i="8"/>
  <c r="L3244" i="8"/>
  <c r="L3245" i="8"/>
  <c r="L3246" i="8"/>
  <c r="L3247" i="8"/>
  <c r="L3248" i="8"/>
  <c r="L3249" i="8"/>
  <c r="L3250" i="8"/>
  <c r="L3251" i="8"/>
  <c r="L3252" i="8"/>
  <c r="L3253" i="8"/>
  <c r="L3254" i="8"/>
  <c r="L3255" i="8"/>
  <c r="L3256" i="8"/>
  <c r="L3257" i="8"/>
  <c r="L3258" i="8"/>
  <c r="L3259" i="8"/>
  <c r="L3260" i="8"/>
  <c r="L3261" i="8"/>
  <c r="L3262" i="8"/>
  <c r="L3263" i="8"/>
  <c r="L3264" i="8"/>
  <c r="L3265" i="8"/>
  <c r="L3266" i="8"/>
  <c r="L3267" i="8"/>
  <c r="L3268" i="8"/>
  <c r="L3269" i="8"/>
  <c r="L3270" i="8"/>
  <c r="L3271" i="8"/>
  <c r="L3272" i="8"/>
  <c r="L3273" i="8"/>
  <c r="L3274" i="8"/>
  <c r="L3275" i="8"/>
  <c r="L3276" i="8"/>
  <c r="L3277" i="8"/>
  <c r="L3278" i="8"/>
  <c r="L3279" i="8"/>
  <c r="L3280" i="8"/>
  <c r="L3281" i="8"/>
  <c r="L3282" i="8"/>
  <c r="L3283" i="8"/>
  <c r="L3284" i="8"/>
  <c r="L3285" i="8"/>
  <c r="L3286" i="8"/>
  <c r="L3287" i="8"/>
  <c r="L3288" i="8"/>
  <c r="L3289" i="8"/>
  <c r="L3290" i="8"/>
  <c r="L3291" i="8"/>
  <c r="L3292" i="8"/>
  <c r="L3293" i="8"/>
  <c r="L3294" i="8"/>
  <c r="L3295" i="8"/>
  <c r="L3296" i="8"/>
  <c r="L3297" i="8"/>
  <c r="L3298" i="8"/>
  <c r="L3299" i="8"/>
  <c r="L3300" i="8"/>
  <c r="L3301" i="8"/>
  <c r="L3302" i="8"/>
  <c r="L3303" i="8"/>
  <c r="L3304" i="8"/>
  <c r="L3305" i="8"/>
  <c r="L3306" i="8"/>
  <c r="L3307" i="8"/>
  <c r="L3308" i="8"/>
  <c r="L3309" i="8"/>
  <c r="L3310" i="8"/>
  <c r="L3311" i="8"/>
  <c r="L3312" i="8"/>
  <c r="L3313" i="8"/>
  <c r="L3314" i="8"/>
  <c r="L3315" i="8"/>
  <c r="L3316" i="8"/>
  <c r="L3317" i="8"/>
  <c r="L3318" i="8"/>
  <c r="L3319" i="8"/>
  <c r="L3320" i="8"/>
  <c r="L3321" i="8"/>
  <c r="L3322" i="8"/>
  <c r="L3323" i="8"/>
  <c r="L3324" i="8"/>
  <c r="L3325" i="8"/>
  <c r="L3326" i="8"/>
  <c r="L3327" i="8"/>
  <c r="L3328" i="8"/>
  <c r="L3329" i="8"/>
  <c r="L3330" i="8"/>
  <c r="L3331" i="8"/>
  <c r="L3332" i="8"/>
  <c r="L3333" i="8"/>
  <c r="L3334" i="8"/>
  <c r="L3335" i="8"/>
  <c r="L3336" i="8"/>
  <c r="L3337" i="8"/>
  <c r="L3338" i="8"/>
  <c r="L3339" i="8"/>
  <c r="L3340" i="8"/>
  <c r="L3341" i="8"/>
  <c r="L3342" i="8"/>
  <c r="L3343" i="8"/>
  <c r="L3344" i="8"/>
  <c r="L3345" i="8"/>
  <c r="L3346" i="8"/>
  <c r="L3347" i="8"/>
  <c r="L3348" i="8"/>
  <c r="L3349" i="8"/>
  <c r="L3350" i="8"/>
  <c r="L3351" i="8"/>
  <c r="L3352" i="8"/>
  <c r="L3353" i="8"/>
  <c r="L3354" i="8"/>
  <c r="L3355" i="8"/>
  <c r="L3356" i="8"/>
  <c r="L3357" i="8"/>
  <c r="L3358" i="8"/>
  <c r="L3359" i="8"/>
  <c r="L3360" i="8"/>
  <c r="L3361" i="8"/>
  <c r="L3362" i="8"/>
  <c r="L3363" i="8"/>
  <c r="L3364" i="8"/>
  <c r="L3365" i="8"/>
  <c r="L3366" i="8"/>
  <c r="L3367" i="8"/>
  <c r="L3368" i="8"/>
  <c r="L3369" i="8"/>
  <c r="L3370" i="8"/>
  <c r="L3371" i="8"/>
  <c r="L3372" i="8"/>
  <c r="L3373" i="8"/>
  <c r="L3374" i="8"/>
  <c r="L3375" i="8"/>
  <c r="L3376" i="8"/>
  <c r="L3377" i="8"/>
  <c r="L3378" i="8"/>
  <c r="L3379" i="8"/>
  <c r="L3380" i="8"/>
  <c r="L3381" i="8"/>
  <c r="L3382" i="8"/>
  <c r="L3383" i="8"/>
  <c r="L3384" i="8"/>
  <c r="L3385" i="8"/>
  <c r="L3386" i="8"/>
  <c r="L3387" i="8"/>
  <c r="L3388" i="8"/>
  <c r="L3389" i="8"/>
  <c r="L3390" i="8"/>
  <c r="L3391" i="8"/>
  <c r="L3392" i="8"/>
  <c r="L3393" i="8"/>
  <c r="L3394" i="8"/>
  <c r="L3395" i="8"/>
  <c r="L3396" i="8"/>
  <c r="L3397" i="8"/>
  <c r="L3398" i="8"/>
  <c r="L3399" i="8"/>
  <c r="L3400" i="8"/>
  <c r="L3401" i="8"/>
  <c r="L3402" i="8"/>
  <c r="L3403" i="8"/>
  <c r="L3404" i="8"/>
  <c r="L3405" i="8"/>
  <c r="L3406" i="8"/>
  <c r="L3407" i="8"/>
  <c r="L3408" i="8"/>
  <c r="L3409" i="8"/>
  <c r="L3410" i="8"/>
  <c r="L3411" i="8"/>
  <c r="L3412" i="8"/>
  <c r="L3413" i="8"/>
  <c r="L3414" i="8"/>
  <c r="L3415" i="8"/>
  <c r="L3416" i="8"/>
  <c r="L3417" i="8"/>
  <c r="L3418" i="8"/>
  <c r="L3419" i="8"/>
  <c r="L3420" i="8"/>
  <c r="L3421" i="8"/>
  <c r="L3422" i="8"/>
  <c r="L3423" i="8"/>
  <c r="L3424" i="8"/>
  <c r="L3425" i="8"/>
  <c r="L3426" i="8"/>
  <c r="L3427" i="8"/>
  <c r="L3428" i="8"/>
  <c r="L3429" i="8"/>
  <c r="L3430" i="8"/>
  <c r="L3431" i="8"/>
  <c r="L3432" i="8"/>
  <c r="L3433" i="8"/>
  <c r="L3434" i="8"/>
  <c r="L3435" i="8"/>
  <c r="L3436" i="8"/>
  <c r="L3437" i="8"/>
  <c r="L3438" i="8"/>
  <c r="L3439" i="8"/>
  <c r="L3440" i="8"/>
  <c r="L3441" i="8"/>
  <c r="L3442" i="8"/>
  <c r="L3443" i="8"/>
  <c r="L3444" i="8"/>
  <c r="L3445" i="8"/>
  <c r="L3446" i="8"/>
  <c r="L3447" i="8"/>
  <c r="L3448" i="8"/>
  <c r="L3449" i="8"/>
  <c r="L3450" i="8"/>
  <c r="L3451" i="8"/>
  <c r="L3452" i="8"/>
  <c r="L3453" i="8"/>
  <c r="L3454" i="8"/>
  <c r="L3455" i="8"/>
  <c r="L3456" i="8"/>
  <c r="L3457" i="8"/>
  <c r="L3458" i="8"/>
  <c r="L3459" i="8"/>
  <c r="L3460" i="8"/>
  <c r="L3461" i="8"/>
  <c r="L3462" i="8"/>
  <c r="L3463" i="8"/>
  <c r="L3464" i="8"/>
  <c r="L3465" i="8"/>
  <c r="L3466" i="8"/>
  <c r="L3467" i="8"/>
  <c r="L3468" i="8"/>
  <c r="L3469" i="8"/>
  <c r="L3470" i="8"/>
  <c r="L3471" i="8"/>
  <c r="L3472" i="8"/>
  <c r="L3473" i="8"/>
  <c r="L3474" i="8"/>
  <c r="L3475" i="8"/>
  <c r="L3476" i="8"/>
  <c r="L3477" i="8"/>
  <c r="L3478" i="8"/>
  <c r="L3479" i="8"/>
  <c r="L3480" i="8"/>
  <c r="L3481" i="8"/>
  <c r="L3482" i="8"/>
  <c r="L3483" i="8"/>
  <c r="L3484" i="8"/>
  <c r="L3485" i="8"/>
  <c r="L3486" i="8"/>
  <c r="L3487" i="8"/>
  <c r="L3488" i="8"/>
  <c r="L3489" i="8"/>
  <c r="L3490" i="8"/>
  <c r="L3491" i="8"/>
  <c r="L3492" i="8"/>
  <c r="L3493" i="8"/>
  <c r="L3494" i="8"/>
  <c r="L3495" i="8"/>
  <c r="L3496" i="8"/>
  <c r="L3497" i="8"/>
  <c r="L3498" i="8"/>
  <c r="L3499" i="8"/>
  <c r="L3500" i="8"/>
  <c r="L3501" i="8"/>
  <c r="L3502" i="8"/>
  <c r="L3503" i="8"/>
  <c r="L3504" i="8"/>
  <c r="L3505" i="8"/>
  <c r="L3506" i="8"/>
  <c r="L3507" i="8"/>
  <c r="L3508" i="8"/>
  <c r="L3509" i="8"/>
  <c r="L3510" i="8"/>
  <c r="L3511" i="8"/>
  <c r="L3512" i="8"/>
  <c r="L3513" i="8"/>
  <c r="L3514" i="8"/>
  <c r="L3515" i="8"/>
  <c r="L3516" i="8"/>
  <c r="L3517" i="8"/>
  <c r="L3518" i="8"/>
  <c r="L3519" i="8"/>
  <c r="L3520" i="8"/>
  <c r="L3521" i="8"/>
  <c r="L3522" i="8"/>
  <c r="L3523" i="8"/>
  <c r="L3524" i="8"/>
  <c r="L3525" i="8"/>
  <c r="L3526" i="8"/>
  <c r="L3527" i="8"/>
  <c r="L3528" i="8"/>
  <c r="L3529" i="8"/>
  <c r="L3530" i="8"/>
  <c r="L3531" i="8"/>
  <c r="L3532" i="8"/>
  <c r="L3533" i="8"/>
  <c r="L3534" i="8"/>
  <c r="L3535" i="8"/>
  <c r="L3536" i="8"/>
  <c r="L3537" i="8"/>
  <c r="L3538" i="8"/>
  <c r="L3539" i="8"/>
  <c r="L3540" i="8"/>
  <c r="L3541" i="8"/>
  <c r="L3542" i="8"/>
  <c r="L3543" i="8"/>
  <c r="L3544" i="8"/>
  <c r="L3545" i="8"/>
  <c r="L3546" i="8"/>
  <c r="L3547" i="8"/>
  <c r="L3548" i="8"/>
  <c r="L3549" i="8"/>
  <c r="L3550" i="8"/>
  <c r="L3551" i="8"/>
  <c r="L3552" i="8"/>
  <c r="L3553" i="8"/>
  <c r="L3554" i="8"/>
  <c r="L3555" i="8"/>
  <c r="L3556" i="8"/>
  <c r="L3557" i="8"/>
  <c r="L3558" i="8"/>
  <c r="L3559" i="8"/>
  <c r="L3560" i="8"/>
  <c r="L3561" i="8"/>
  <c r="L3562" i="8"/>
  <c r="L3563" i="8"/>
  <c r="L3564" i="8"/>
  <c r="L3565" i="8"/>
  <c r="L3566" i="8"/>
  <c r="L3567" i="8"/>
  <c r="L3568" i="8"/>
  <c r="L3569" i="8"/>
  <c r="L3570" i="8"/>
  <c r="L3571" i="8"/>
  <c r="L3572" i="8"/>
  <c r="L3573" i="8"/>
  <c r="L3574" i="8"/>
  <c r="L3575" i="8"/>
  <c r="L3576" i="8"/>
  <c r="L3577" i="8"/>
  <c r="L3578" i="8"/>
  <c r="L3579" i="8"/>
  <c r="L3580" i="8"/>
  <c r="L3581" i="8"/>
  <c r="L3582" i="8"/>
  <c r="L3583" i="8"/>
  <c r="L3584" i="8"/>
  <c r="L3585" i="8"/>
  <c r="L3586" i="8"/>
  <c r="L3587" i="8"/>
  <c r="L3588" i="8"/>
  <c r="L3589" i="8"/>
  <c r="L3590" i="8"/>
  <c r="L3591" i="8"/>
  <c r="L3592" i="8"/>
  <c r="L3593" i="8"/>
  <c r="L3594" i="8"/>
  <c r="L3595" i="8"/>
  <c r="L3596" i="8"/>
  <c r="L3597" i="8"/>
  <c r="L3598" i="8"/>
  <c r="L3599" i="8"/>
  <c r="L3600" i="8"/>
  <c r="L3601" i="8"/>
  <c r="L3602" i="8"/>
  <c r="L3603" i="8"/>
  <c r="L3604" i="8"/>
  <c r="L3605" i="8"/>
  <c r="L3606" i="8"/>
  <c r="L3607" i="8"/>
  <c r="L3608" i="8"/>
  <c r="L3609" i="8"/>
  <c r="L3610" i="8"/>
  <c r="L3611" i="8"/>
  <c r="L3612" i="8"/>
  <c r="L3613" i="8"/>
  <c r="L3614" i="8"/>
  <c r="L3615" i="8"/>
  <c r="L3616" i="8"/>
  <c r="L3617" i="8"/>
  <c r="L3618" i="8"/>
  <c r="L3619" i="8"/>
  <c r="L3620" i="8"/>
  <c r="L3621" i="8"/>
  <c r="L3622" i="8"/>
  <c r="L3623" i="8"/>
  <c r="L3624" i="8"/>
  <c r="L3625" i="8"/>
  <c r="L3626" i="8"/>
  <c r="L3627" i="8"/>
  <c r="L3628" i="8"/>
  <c r="L3629" i="8"/>
  <c r="L3630" i="8"/>
  <c r="L3631" i="8"/>
  <c r="L3632" i="8"/>
  <c r="L3633" i="8"/>
  <c r="L3634" i="8"/>
  <c r="L3635" i="8"/>
  <c r="L3636" i="8"/>
  <c r="L3637" i="8"/>
  <c r="L3638" i="8"/>
  <c r="L3639" i="8"/>
  <c r="L3640" i="8"/>
  <c r="L3641" i="8"/>
  <c r="L3642" i="8"/>
  <c r="L3643" i="8"/>
  <c r="L3644" i="8"/>
  <c r="L3645" i="8"/>
  <c r="L3646" i="8"/>
  <c r="L3647" i="8"/>
  <c r="L3648" i="8"/>
  <c r="L3649" i="8"/>
  <c r="L3650" i="8"/>
  <c r="L3651" i="8"/>
  <c r="L3652" i="8"/>
  <c r="L3653" i="8"/>
  <c r="L3654" i="8"/>
  <c r="L3655" i="8"/>
  <c r="L3656" i="8"/>
  <c r="L3657" i="8"/>
  <c r="L3658" i="8"/>
  <c r="L3659" i="8"/>
  <c r="L3660" i="8"/>
  <c r="L3661" i="8"/>
  <c r="L3662" i="8"/>
  <c r="L3663" i="8"/>
  <c r="L3664" i="8"/>
  <c r="L3665" i="8"/>
  <c r="L3666" i="8"/>
  <c r="L3667" i="8"/>
  <c r="L3668" i="8"/>
  <c r="L3669" i="8"/>
  <c r="L3670" i="8"/>
  <c r="L3671" i="8"/>
  <c r="L3672" i="8"/>
  <c r="L3673" i="8"/>
  <c r="L3674" i="8"/>
  <c r="L3675" i="8"/>
  <c r="L3676" i="8"/>
  <c r="L3677" i="8"/>
  <c r="L3678" i="8"/>
  <c r="L3679" i="8"/>
  <c r="L3680" i="8"/>
  <c r="L3681" i="8"/>
  <c r="L3682" i="8"/>
  <c r="L3683" i="8"/>
  <c r="L3684" i="8"/>
  <c r="L3685" i="8"/>
  <c r="L3686" i="8"/>
  <c r="L3687" i="8"/>
  <c r="L3688" i="8"/>
  <c r="L3689" i="8"/>
  <c r="L3690" i="8"/>
  <c r="L3691" i="8"/>
  <c r="L3692" i="8"/>
  <c r="L3693" i="8"/>
  <c r="L3694" i="8"/>
  <c r="L3695" i="8"/>
  <c r="L3696" i="8"/>
  <c r="L3697" i="8"/>
  <c r="L3698" i="8"/>
  <c r="L3699" i="8"/>
  <c r="L3700" i="8"/>
  <c r="L3701" i="8"/>
  <c r="L3702" i="8"/>
  <c r="L3703" i="8"/>
  <c r="L3704" i="8"/>
  <c r="L3705" i="8"/>
  <c r="L3706" i="8"/>
  <c r="L3707" i="8"/>
  <c r="L3708" i="8"/>
  <c r="L3709" i="8"/>
  <c r="L3710" i="8"/>
  <c r="L3711" i="8"/>
  <c r="L3712" i="8"/>
  <c r="L3713" i="8"/>
  <c r="L3714" i="8"/>
  <c r="L3715" i="8"/>
  <c r="L3716" i="8"/>
  <c r="L3717" i="8"/>
  <c r="L3718" i="8"/>
  <c r="L3719" i="8"/>
  <c r="L3720" i="8"/>
  <c r="L3721" i="8"/>
  <c r="L3722" i="8"/>
  <c r="L3723" i="8"/>
  <c r="L3724" i="8"/>
  <c r="L3725" i="8"/>
  <c r="L3726" i="8"/>
  <c r="L3727" i="8"/>
  <c r="L3728" i="8"/>
  <c r="L3729" i="8"/>
  <c r="L3730" i="8"/>
  <c r="L3731" i="8"/>
  <c r="L3732" i="8"/>
  <c r="L3733" i="8"/>
  <c r="L3734" i="8"/>
  <c r="L3735" i="8"/>
  <c r="L3736" i="8"/>
  <c r="L3737" i="8"/>
  <c r="L3738" i="8"/>
  <c r="L3739" i="8"/>
  <c r="L3740" i="8"/>
  <c r="L3741" i="8"/>
  <c r="L3742" i="8"/>
  <c r="L3743" i="8"/>
  <c r="L3744" i="8"/>
  <c r="L3745" i="8"/>
  <c r="L3746" i="8"/>
  <c r="L3747" i="8"/>
  <c r="L3748" i="8"/>
  <c r="L3749" i="8"/>
  <c r="L3750" i="8"/>
  <c r="L3751" i="8"/>
  <c r="L3752" i="8"/>
  <c r="L3753" i="8"/>
  <c r="L3754" i="8"/>
  <c r="L3755" i="8"/>
  <c r="L3756" i="8"/>
  <c r="L3757" i="8"/>
  <c r="L3758" i="8"/>
  <c r="L3759" i="8"/>
  <c r="L3760" i="8"/>
  <c r="L3761" i="8"/>
  <c r="L3762" i="8"/>
  <c r="L3763" i="8"/>
  <c r="L3764" i="8"/>
  <c r="L3765" i="8"/>
  <c r="L3766" i="8"/>
  <c r="L3767" i="8"/>
  <c r="L3768" i="8"/>
  <c r="L3769" i="8"/>
  <c r="L3770" i="8"/>
  <c r="L3771" i="8"/>
  <c r="L3772" i="8"/>
  <c r="L3773" i="8"/>
  <c r="L3774" i="8"/>
  <c r="L3775" i="8"/>
  <c r="L3776" i="8"/>
  <c r="L3777" i="8"/>
  <c r="L3778" i="8"/>
  <c r="L3779" i="8"/>
  <c r="L3780" i="8"/>
  <c r="L3781" i="8"/>
  <c r="L3782" i="8"/>
  <c r="L3783" i="8"/>
  <c r="L3784" i="8"/>
  <c r="L3785" i="8"/>
  <c r="L3786" i="8"/>
  <c r="L3787" i="8"/>
  <c r="L3788" i="8"/>
  <c r="L3789" i="8"/>
  <c r="L3790" i="8"/>
  <c r="L3791" i="8"/>
  <c r="L3792" i="8"/>
  <c r="L3793" i="8"/>
  <c r="L3794" i="8"/>
  <c r="L3795" i="8"/>
  <c r="L3796" i="8"/>
  <c r="L3797" i="8"/>
  <c r="L3798" i="8"/>
  <c r="L3799" i="8"/>
  <c r="L3800" i="8"/>
  <c r="L3801" i="8"/>
  <c r="L3802" i="8"/>
  <c r="L3803" i="8"/>
  <c r="L3804" i="8"/>
  <c r="L3805" i="8"/>
  <c r="L3806" i="8"/>
  <c r="L3807" i="8"/>
  <c r="L3808" i="8"/>
  <c r="L3809" i="8"/>
  <c r="L3810" i="8"/>
  <c r="L3811" i="8"/>
  <c r="L3812" i="8"/>
  <c r="L3813" i="8"/>
  <c r="L3814" i="8"/>
  <c r="L3815" i="8"/>
  <c r="L3816" i="8"/>
  <c r="L3817" i="8"/>
  <c r="L3818" i="8"/>
  <c r="L3819" i="8"/>
  <c r="L3820" i="8"/>
  <c r="L3821" i="8"/>
  <c r="L3822" i="8"/>
  <c r="L3823" i="8"/>
  <c r="L3824" i="8"/>
  <c r="L3825" i="8"/>
  <c r="L3826" i="8"/>
  <c r="L3827" i="8"/>
  <c r="L3828" i="8"/>
  <c r="L3829" i="8"/>
  <c r="L3830" i="8"/>
  <c r="L3831" i="8"/>
  <c r="L3832" i="8"/>
  <c r="L3833" i="8"/>
  <c r="L3834" i="8"/>
  <c r="L3835" i="8"/>
  <c r="L3836" i="8"/>
  <c r="L3837" i="8"/>
  <c r="L3838" i="8"/>
  <c r="L3839" i="8"/>
  <c r="L3840" i="8"/>
  <c r="L3841" i="8"/>
  <c r="L3842" i="8"/>
  <c r="L3843" i="8"/>
  <c r="L3844" i="8"/>
  <c r="L3845" i="8"/>
  <c r="L3846" i="8"/>
  <c r="L3847" i="8"/>
  <c r="L3848" i="8"/>
  <c r="L3849" i="8"/>
  <c r="L3850" i="8"/>
  <c r="L3851" i="8"/>
  <c r="L3852" i="8"/>
  <c r="L3853" i="8"/>
  <c r="L3854" i="8"/>
  <c r="L3855" i="8"/>
  <c r="L3856" i="8"/>
  <c r="L3857" i="8"/>
  <c r="L3858" i="8"/>
  <c r="L3859" i="8"/>
  <c r="L3860" i="8"/>
  <c r="L3861" i="8"/>
  <c r="L3862" i="8"/>
  <c r="L3863" i="8"/>
  <c r="L3864" i="8"/>
  <c r="L3865" i="8"/>
  <c r="L3866" i="8"/>
  <c r="L3867" i="8"/>
  <c r="L3868" i="8"/>
  <c r="L3869" i="8"/>
  <c r="L3870" i="8"/>
  <c r="L3871" i="8"/>
  <c r="L3872" i="8"/>
  <c r="L3873" i="8"/>
  <c r="L3874" i="8"/>
  <c r="L3875" i="8"/>
  <c r="L3876" i="8"/>
  <c r="L3877" i="8"/>
  <c r="L3878" i="8"/>
  <c r="L3879" i="8"/>
  <c r="L3880" i="8"/>
  <c r="L3881" i="8"/>
  <c r="L3882" i="8"/>
  <c r="L3883" i="8"/>
  <c r="L3884" i="8"/>
  <c r="L3885" i="8"/>
  <c r="L3886" i="8"/>
  <c r="L3887" i="8"/>
  <c r="L3888" i="8"/>
  <c r="L3889" i="8"/>
  <c r="L3890" i="8"/>
  <c r="L3891" i="8"/>
  <c r="L3892" i="8"/>
  <c r="L3893" i="8"/>
  <c r="L3894" i="8"/>
  <c r="L3895" i="8"/>
  <c r="L3896" i="8"/>
  <c r="L3897" i="8"/>
  <c r="L3898" i="8"/>
  <c r="L3899" i="8"/>
  <c r="L3900" i="8"/>
  <c r="L3901" i="8"/>
  <c r="L3902" i="8"/>
  <c r="L3903" i="8"/>
  <c r="L3904" i="8"/>
  <c r="L3905" i="8"/>
  <c r="L3906" i="8"/>
  <c r="L3907" i="8"/>
  <c r="L3908" i="8"/>
  <c r="L3909" i="8"/>
  <c r="L3910" i="8"/>
  <c r="L3911" i="8"/>
  <c r="L3912" i="8"/>
  <c r="L3913" i="8"/>
  <c r="L3914" i="8"/>
  <c r="L3915" i="8"/>
  <c r="L3916" i="8"/>
  <c r="L3917" i="8"/>
  <c r="L3918" i="8"/>
  <c r="L3919" i="8"/>
  <c r="L3920" i="8"/>
  <c r="L3921" i="8"/>
  <c r="L3922" i="8"/>
  <c r="L3923" i="8"/>
  <c r="L3924" i="8"/>
  <c r="L3925" i="8"/>
  <c r="L3926" i="8"/>
  <c r="L3927" i="8"/>
  <c r="L3928" i="8"/>
  <c r="L3929" i="8"/>
  <c r="L3930" i="8"/>
  <c r="L3931" i="8"/>
  <c r="L3932" i="8"/>
  <c r="L3933" i="8"/>
  <c r="L3934" i="8"/>
  <c r="L3935" i="8"/>
  <c r="L3936" i="8"/>
  <c r="L3937" i="8"/>
  <c r="L3938" i="8"/>
  <c r="L3939" i="8"/>
  <c r="L3940" i="8"/>
  <c r="L3941" i="8"/>
  <c r="L3942" i="8"/>
  <c r="L3943" i="8"/>
  <c r="L3944" i="8"/>
  <c r="L3945" i="8"/>
  <c r="L3946" i="8"/>
  <c r="L3947" i="8"/>
  <c r="L3948" i="8"/>
  <c r="L3949" i="8"/>
  <c r="L3950" i="8"/>
  <c r="L3951" i="8"/>
  <c r="L3952" i="8"/>
  <c r="L3953" i="8"/>
  <c r="L3954" i="8"/>
  <c r="L3955" i="8"/>
  <c r="L3956" i="8"/>
  <c r="L3957" i="8"/>
  <c r="L3958" i="8"/>
  <c r="L3959" i="8"/>
  <c r="L3960" i="8"/>
  <c r="L3961" i="8"/>
  <c r="L3962" i="8"/>
  <c r="L3963" i="8"/>
  <c r="L3964" i="8"/>
  <c r="L3965" i="8"/>
  <c r="L3966" i="8"/>
  <c r="L3967" i="8"/>
  <c r="L3968" i="8"/>
  <c r="L3969" i="8"/>
  <c r="L3970" i="8"/>
  <c r="L3971" i="8"/>
  <c r="L3972" i="8"/>
  <c r="L3973" i="8"/>
  <c r="L3974" i="8"/>
  <c r="L3975" i="8"/>
  <c r="L3976" i="8"/>
  <c r="L3977" i="8"/>
  <c r="L3978" i="8"/>
  <c r="L3979" i="8"/>
  <c r="L3980" i="8"/>
  <c r="L3981" i="8"/>
  <c r="L3982" i="8"/>
  <c r="L3983" i="8"/>
  <c r="L3984" i="8"/>
  <c r="L3985" i="8"/>
  <c r="L3986" i="8"/>
  <c r="L3987" i="8"/>
  <c r="L3988" i="8"/>
  <c r="L3989" i="8"/>
  <c r="L3990" i="8"/>
  <c r="L3991" i="8"/>
  <c r="L3992" i="8"/>
  <c r="L3993" i="8"/>
  <c r="L3994" i="8"/>
  <c r="L3995" i="8"/>
  <c r="L3996" i="8"/>
  <c r="L3997" i="8"/>
  <c r="L3998" i="8"/>
  <c r="L3999" i="8"/>
  <c r="L4000" i="8"/>
  <c r="L4001" i="8"/>
  <c r="L4002" i="8"/>
  <c r="L4003" i="8"/>
  <c r="L4004" i="8"/>
  <c r="L4005" i="8"/>
  <c r="L4006" i="8"/>
  <c r="L4007" i="8"/>
  <c r="L4008" i="8"/>
  <c r="L4009" i="8"/>
  <c r="L4010" i="8"/>
  <c r="L4011" i="8"/>
  <c r="L4012" i="8"/>
  <c r="L4013" i="8"/>
  <c r="L4014" i="8"/>
  <c r="L4015" i="8"/>
  <c r="L4016" i="8"/>
  <c r="L4017" i="8"/>
  <c r="L4018" i="8"/>
  <c r="L4019" i="8"/>
  <c r="L4020" i="8"/>
  <c r="L4021" i="8"/>
  <c r="L4022" i="8"/>
  <c r="L4023" i="8"/>
  <c r="L4024" i="8"/>
  <c r="L4025" i="8"/>
  <c r="L4026" i="8"/>
  <c r="L4027" i="8"/>
  <c r="L4028" i="8"/>
  <c r="L4029" i="8"/>
  <c r="L4030" i="8"/>
  <c r="L4031" i="8"/>
  <c r="L4032" i="8"/>
  <c r="L4033" i="8"/>
  <c r="L4034" i="8"/>
  <c r="L4035" i="8"/>
  <c r="L4036" i="8"/>
  <c r="L4037" i="8"/>
  <c r="L4038" i="8"/>
  <c r="L4039" i="8"/>
  <c r="L4040" i="8"/>
  <c r="L4041" i="8"/>
  <c r="L4042" i="8"/>
  <c r="L4043" i="8"/>
  <c r="L4044" i="8"/>
  <c r="L4045" i="8"/>
  <c r="L4046" i="8"/>
  <c r="L4047" i="8"/>
  <c r="L4048" i="8"/>
  <c r="L4049" i="8"/>
  <c r="L4050" i="8"/>
  <c r="L4051" i="8"/>
  <c r="L4052" i="8"/>
  <c r="L4053" i="8"/>
  <c r="L4054" i="8"/>
  <c r="L4055" i="8"/>
  <c r="L4056" i="8"/>
  <c r="L4057" i="8"/>
  <c r="L4058" i="8"/>
  <c r="L4059" i="8"/>
  <c r="L4060" i="8"/>
  <c r="L4061" i="8"/>
  <c r="L4062" i="8"/>
  <c r="L4063" i="8"/>
  <c r="L4064" i="8"/>
  <c r="L4065" i="8"/>
  <c r="L4066" i="8"/>
  <c r="L4067" i="8"/>
  <c r="L4068" i="8"/>
  <c r="L4069" i="8"/>
  <c r="L4070" i="8"/>
  <c r="L4071" i="8"/>
  <c r="L4072" i="8"/>
  <c r="L4073" i="8"/>
  <c r="L4074" i="8"/>
  <c r="L4075" i="8"/>
  <c r="L4076" i="8"/>
  <c r="L4077" i="8"/>
  <c r="L4078" i="8"/>
  <c r="L4079" i="8"/>
  <c r="L4080" i="8"/>
  <c r="L4081" i="8"/>
  <c r="L4082" i="8"/>
  <c r="L4083" i="8"/>
  <c r="L4084" i="8"/>
  <c r="L4085" i="8"/>
  <c r="L4086" i="8"/>
  <c r="L4087" i="8"/>
  <c r="L4088" i="8"/>
  <c r="L4089" i="8"/>
  <c r="L4090" i="8"/>
  <c r="L4091" i="8"/>
  <c r="L4092" i="8"/>
  <c r="L4093" i="8"/>
  <c r="L4094" i="8"/>
  <c r="L4095" i="8"/>
  <c r="L4096" i="8"/>
  <c r="L4097" i="8"/>
  <c r="L4098" i="8"/>
  <c r="L4099" i="8"/>
  <c r="L4100" i="8"/>
  <c r="L4101" i="8"/>
  <c r="L4102" i="8"/>
  <c r="L4103" i="8"/>
  <c r="L4104" i="8"/>
  <c r="L4105" i="8"/>
  <c r="L4106" i="8"/>
  <c r="L4107" i="8"/>
  <c r="L4108" i="8"/>
  <c r="L4109" i="8"/>
  <c r="L4110" i="8"/>
  <c r="L4111" i="8"/>
  <c r="L4112" i="8"/>
  <c r="L4113" i="8"/>
  <c r="L4114" i="8"/>
  <c r="L4115" i="8"/>
  <c r="L4116" i="8"/>
  <c r="L4117" i="8"/>
  <c r="L4118" i="8"/>
  <c r="L4119" i="8"/>
  <c r="L4120" i="8"/>
  <c r="L4121" i="8"/>
  <c r="L4122" i="8"/>
  <c r="L4123" i="8"/>
  <c r="L4124" i="8"/>
  <c r="L4125" i="8"/>
  <c r="L4126" i="8"/>
  <c r="L4127" i="8"/>
  <c r="L4128" i="8"/>
  <c r="L4129" i="8"/>
  <c r="L4130" i="8"/>
  <c r="L4131" i="8"/>
  <c r="L4132" i="8"/>
  <c r="L4133" i="8"/>
  <c r="L4134" i="8"/>
  <c r="L4135" i="8"/>
  <c r="L4136" i="8"/>
  <c r="L4137" i="8"/>
  <c r="L4138" i="8"/>
  <c r="L4139" i="8"/>
  <c r="L4140" i="8"/>
  <c r="L4141" i="8"/>
  <c r="L4142" i="8"/>
  <c r="L4143" i="8"/>
  <c r="L4144" i="8"/>
  <c r="L4145" i="8"/>
  <c r="L4146" i="8"/>
  <c r="L4147" i="8"/>
  <c r="L4148" i="8"/>
  <c r="L4149" i="8"/>
  <c r="L4150" i="8"/>
  <c r="L4151" i="8"/>
  <c r="L4152" i="8"/>
  <c r="L4153" i="8"/>
  <c r="L4154" i="8"/>
  <c r="L4155" i="8"/>
  <c r="L4156" i="8"/>
  <c r="L4157" i="8"/>
  <c r="L4158" i="8"/>
  <c r="L4159" i="8"/>
  <c r="L4160" i="8"/>
  <c r="L4161" i="8"/>
  <c r="L4162" i="8"/>
  <c r="L4163" i="8"/>
  <c r="L4164" i="8"/>
  <c r="L4165" i="8"/>
  <c r="L4166" i="8"/>
  <c r="L4167" i="8"/>
  <c r="L4168" i="8"/>
  <c r="L4169" i="8"/>
  <c r="L4170" i="8"/>
  <c r="L4171" i="8"/>
  <c r="L4172" i="8"/>
  <c r="L4173" i="8"/>
  <c r="L4174" i="8"/>
  <c r="L4175" i="8"/>
  <c r="L4176" i="8"/>
  <c r="L4177" i="8"/>
  <c r="L4178" i="8"/>
  <c r="L4179" i="8"/>
  <c r="L4180" i="8"/>
  <c r="L4181" i="8"/>
  <c r="L4182" i="8"/>
  <c r="L4183" i="8"/>
  <c r="L4184" i="8"/>
  <c r="L4185" i="8"/>
  <c r="L4186" i="8"/>
  <c r="L4187" i="8"/>
  <c r="L4188" i="8"/>
  <c r="L4189" i="8"/>
  <c r="L4190" i="8"/>
  <c r="L4191" i="8"/>
  <c r="L4192" i="8"/>
  <c r="L4193" i="8"/>
  <c r="L4194" i="8"/>
  <c r="L4195" i="8"/>
  <c r="L4196" i="8"/>
  <c r="L4197" i="8"/>
  <c r="L4198" i="8"/>
  <c r="L4199" i="8"/>
  <c r="L4200" i="8"/>
  <c r="L4201" i="8"/>
  <c r="L4202" i="8"/>
  <c r="L4203" i="8"/>
  <c r="L4204" i="8"/>
  <c r="L4205" i="8"/>
  <c r="L4206" i="8"/>
  <c r="L4207" i="8"/>
  <c r="L4208" i="8"/>
  <c r="L4209" i="8"/>
  <c r="L4210" i="8"/>
  <c r="L4211" i="8"/>
  <c r="L4212" i="8"/>
  <c r="L4213" i="8"/>
  <c r="L4214" i="8"/>
  <c r="L4215" i="8"/>
  <c r="L4216" i="8"/>
  <c r="L4217" i="8"/>
  <c r="L4218" i="8"/>
  <c r="L4219" i="8"/>
  <c r="L4220" i="8"/>
  <c r="L4221" i="8"/>
  <c r="L4222" i="8"/>
  <c r="L4223" i="8"/>
  <c r="L4224" i="8"/>
  <c r="L4225" i="8"/>
  <c r="L4226" i="8"/>
  <c r="L4227" i="8"/>
  <c r="L4228" i="8"/>
  <c r="L4229" i="8"/>
  <c r="L4230" i="8"/>
  <c r="L4231" i="8"/>
  <c r="L4232" i="8"/>
  <c r="L4233" i="8"/>
  <c r="L4234" i="8"/>
  <c r="L4235" i="8"/>
  <c r="L4236" i="8"/>
  <c r="L4237" i="8"/>
  <c r="L4238" i="8"/>
  <c r="L4239" i="8"/>
  <c r="L4240" i="8"/>
  <c r="L4241" i="8"/>
  <c r="L4242" i="8"/>
  <c r="L4243" i="8"/>
  <c r="L4244" i="8"/>
  <c r="L4245" i="8"/>
  <c r="L4246" i="8"/>
  <c r="L4247" i="8"/>
  <c r="L4248" i="8"/>
  <c r="L4249" i="8"/>
  <c r="L4250" i="8"/>
  <c r="L4251" i="8"/>
  <c r="L4252" i="8"/>
  <c r="L4253" i="8"/>
  <c r="L4254" i="8"/>
  <c r="L4255" i="8"/>
  <c r="L4256" i="8"/>
  <c r="L4257" i="8"/>
  <c r="L4258" i="8"/>
  <c r="L4259" i="8"/>
  <c r="L4260" i="8"/>
  <c r="L4261" i="8"/>
  <c r="L4262" i="8"/>
  <c r="L4263" i="8"/>
  <c r="L4264" i="8"/>
  <c r="L4265" i="8"/>
  <c r="L4266" i="8"/>
  <c r="L4267" i="8"/>
  <c r="L4268" i="8"/>
  <c r="L4269" i="8"/>
  <c r="L4270" i="8"/>
  <c r="L4271" i="8"/>
  <c r="L4272" i="8"/>
  <c r="L4273" i="8"/>
  <c r="L4274" i="8"/>
  <c r="L4275" i="8"/>
  <c r="L4276" i="8"/>
  <c r="L4277" i="8"/>
  <c r="L4278" i="8"/>
  <c r="L4279" i="8"/>
  <c r="L4280" i="8"/>
  <c r="L4281" i="8"/>
  <c r="L4282" i="8"/>
  <c r="L4283" i="8"/>
  <c r="L4284" i="8"/>
  <c r="L4285" i="8"/>
  <c r="L4286" i="8"/>
  <c r="L4287" i="8"/>
  <c r="L4288" i="8"/>
  <c r="L4289" i="8"/>
  <c r="L4290" i="8"/>
  <c r="L4291" i="8"/>
  <c r="L4292" i="8"/>
  <c r="L4293" i="8"/>
  <c r="L4294" i="8"/>
  <c r="L4295" i="8"/>
  <c r="L4296" i="8"/>
  <c r="L4297" i="8"/>
  <c r="L4298" i="8"/>
  <c r="L4299" i="8"/>
  <c r="L4300" i="8"/>
  <c r="L4301" i="8"/>
  <c r="L4302" i="8"/>
  <c r="L4303" i="8"/>
  <c r="L4304" i="8"/>
  <c r="L4305" i="8"/>
  <c r="L4306" i="8"/>
  <c r="L4307" i="8"/>
  <c r="L4308" i="8"/>
  <c r="L4309" i="8"/>
  <c r="L4310" i="8"/>
  <c r="L4311" i="8"/>
  <c r="L4312" i="8"/>
  <c r="L4313" i="8"/>
  <c r="L4314" i="8"/>
  <c r="L4315" i="8"/>
  <c r="L4316" i="8"/>
  <c r="L4317" i="8"/>
  <c r="L4318" i="8"/>
  <c r="L4319" i="8"/>
  <c r="L4320" i="8"/>
  <c r="L4321" i="8"/>
  <c r="L4322" i="8"/>
  <c r="L4323" i="8"/>
  <c r="L4324" i="8"/>
  <c r="L4325" i="8"/>
  <c r="L4326" i="8"/>
  <c r="L4327" i="8"/>
  <c r="L4328" i="8"/>
  <c r="L4329" i="8"/>
  <c r="L4330" i="8"/>
  <c r="L4331" i="8"/>
  <c r="L4332" i="8"/>
  <c r="L4333" i="8"/>
  <c r="L4334" i="8"/>
  <c r="L4335" i="8"/>
  <c r="L4336" i="8"/>
  <c r="L4337" i="8"/>
  <c r="L4338" i="8"/>
  <c r="L4339" i="8"/>
  <c r="L4340" i="8"/>
  <c r="L4341" i="8"/>
  <c r="L4342" i="8"/>
  <c r="L4343" i="8"/>
  <c r="L4344" i="8"/>
  <c r="L4345" i="8"/>
  <c r="L4346" i="8"/>
  <c r="L4347" i="8"/>
  <c r="L4348" i="8"/>
  <c r="L4349" i="8"/>
  <c r="L4350" i="8"/>
  <c r="L4351" i="8"/>
  <c r="L4352" i="8"/>
  <c r="L4353" i="8"/>
  <c r="L4354" i="8"/>
  <c r="L4355" i="8"/>
  <c r="L4356" i="8"/>
  <c r="L4357" i="8"/>
  <c r="L4358" i="8"/>
  <c r="L4359" i="8"/>
  <c r="L4360" i="8"/>
  <c r="L4361" i="8"/>
  <c r="L4362" i="8"/>
  <c r="L4363" i="8"/>
  <c r="L4364" i="8"/>
  <c r="L4365" i="8"/>
  <c r="L4366" i="8"/>
  <c r="L4367" i="8"/>
  <c r="L4368" i="8"/>
  <c r="L4369" i="8"/>
  <c r="L4370" i="8"/>
  <c r="L4371" i="8"/>
  <c r="L4372" i="8"/>
  <c r="L4373" i="8"/>
  <c r="L4374" i="8"/>
  <c r="L4375" i="8"/>
  <c r="L4376" i="8"/>
  <c r="L4377" i="8"/>
  <c r="L4378" i="8"/>
  <c r="L4379" i="8"/>
  <c r="L4380" i="8"/>
  <c r="L4381" i="8"/>
  <c r="L4382" i="8"/>
  <c r="L4383" i="8"/>
  <c r="L4384" i="8"/>
  <c r="L4385" i="8"/>
  <c r="L4386" i="8"/>
  <c r="L4387" i="8"/>
  <c r="L4388" i="8"/>
  <c r="L4389" i="8"/>
  <c r="L4390" i="8"/>
  <c r="L4391" i="8"/>
  <c r="L4392" i="8"/>
  <c r="L4393" i="8"/>
  <c r="L4394" i="8"/>
  <c r="L4395" i="8"/>
  <c r="L4396" i="8"/>
  <c r="L4397" i="8"/>
  <c r="L4398" i="8"/>
  <c r="L4399" i="8"/>
  <c r="L4400" i="8"/>
  <c r="L4401" i="8"/>
  <c r="L4402" i="8"/>
  <c r="L4403" i="8"/>
  <c r="L4404" i="8"/>
  <c r="L4405" i="8"/>
  <c r="L4406" i="8"/>
  <c r="L4407" i="8"/>
  <c r="L4408" i="8"/>
  <c r="L4409" i="8"/>
  <c r="L4410" i="8"/>
  <c r="L4411" i="8"/>
  <c r="L4412" i="8"/>
  <c r="L4413" i="8"/>
  <c r="L4414" i="8"/>
  <c r="L4415" i="8"/>
  <c r="L4416" i="8"/>
  <c r="L4417" i="8"/>
  <c r="L4418" i="8"/>
  <c r="L4419" i="8"/>
  <c r="L4420" i="8"/>
  <c r="L4421" i="8"/>
  <c r="L4422" i="8"/>
  <c r="L4423" i="8"/>
  <c r="L4424" i="8"/>
  <c r="L4425" i="8"/>
  <c r="L4426" i="8"/>
  <c r="L4427" i="8"/>
  <c r="L4428" i="8"/>
  <c r="L4429" i="8"/>
  <c r="L4430" i="8"/>
  <c r="L4431" i="8"/>
  <c r="L4432" i="8"/>
  <c r="L4433" i="8"/>
  <c r="L4434" i="8"/>
  <c r="L4435" i="8"/>
  <c r="L4436" i="8"/>
  <c r="L4437" i="8"/>
  <c r="L4438" i="8"/>
  <c r="L4439" i="8"/>
  <c r="L4440" i="8"/>
  <c r="L4441" i="8"/>
  <c r="L4442" i="8"/>
  <c r="L4443" i="8"/>
  <c r="L4444" i="8"/>
  <c r="L4445" i="8"/>
  <c r="L4446" i="8"/>
  <c r="L4447" i="8"/>
  <c r="L4448" i="8"/>
  <c r="L4449" i="8"/>
  <c r="L4450" i="8"/>
  <c r="L4451" i="8"/>
  <c r="L4452" i="8"/>
  <c r="L4453" i="8"/>
  <c r="L4454" i="8"/>
  <c r="L4455" i="8"/>
  <c r="L4456" i="8"/>
  <c r="L4457" i="8"/>
  <c r="L4458" i="8"/>
  <c r="L4459" i="8"/>
  <c r="L4460" i="8"/>
  <c r="L4461" i="8"/>
  <c r="L4462" i="8"/>
  <c r="L4463" i="8"/>
  <c r="L4464" i="8"/>
  <c r="L4465" i="8"/>
  <c r="L4466" i="8"/>
  <c r="L4467" i="8"/>
  <c r="L4468" i="8"/>
  <c r="L4469" i="8"/>
  <c r="L4470" i="8"/>
  <c r="L4471" i="8"/>
  <c r="L4472" i="8"/>
  <c r="L4473" i="8"/>
  <c r="L4474" i="8"/>
  <c r="L4475" i="8"/>
  <c r="L4476" i="8"/>
  <c r="L4477" i="8"/>
  <c r="L4478" i="8"/>
  <c r="L4479" i="8"/>
  <c r="L4480" i="8"/>
  <c r="L4481" i="8"/>
  <c r="L4482" i="8"/>
  <c r="L4483" i="8"/>
  <c r="L4484" i="8"/>
  <c r="L4485" i="8"/>
  <c r="L4486" i="8"/>
  <c r="L4487" i="8"/>
  <c r="L4488" i="8"/>
  <c r="L4489" i="8"/>
  <c r="L4490" i="8"/>
  <c r="L4491" i="8"/>
  <c r="L4492" i="8"/>
  <c r="L4493" i="8"/>
  <c r="L4494" i="8"/>
  <c r="L4495" i="8"/>
  <c r="L4496" i="8"/>
  <c r="L4497" i="8"/>
  <c r="L4498" i="8"/>
  <c r="L4499" i="8"/>
  <c r="L4500" i="8"/>
  <c r="L4501" i="8"/>
  <c r="L4502" i="8"/>
  <c r="L4503" i="8"/>
  <c r="L4504" i="8"/>
  <c r="L4505" i="8"/>
  <c r="L4506" i="8"/>
  <c r="L4507" i="8"/>
  <c r="L4508" i="8"/>
  <c r="L4509" i="8"/>
  <c r="L4510" i="8"/>
  <c r="L4511" i="8"/>
  <c r="L4512" i="8"/>
  <c r="L4513" i="8"/>
  <c r="L4514" i="8"/>
  <c r="L4515" i="8"/>
  <c r="L4516" i="8"/>
  <c r="L4517" i="8"/>
  <c r="L4518" i="8"/>
  <c r="L4519" i="8"/>
  <c r="L4520" i="8"/>
  <c r="L4521" i="8"/>
  <c r="L4522" i="8"/>
  <c r="L4523" i="8"/>
  <c r="L4524" i="8"/>
  <c r="L4525" i="8"/>
  <c r="L4526" i="8"/>
  <c r="L4527" i="8"/>
  <c r="L4528" i="8"/>
  <c r="L4529" i="8"/>
  <c r="L4530" i="8"/>
  <c r="L4531" i="8"/>
  <c r="L4532" i="8"/>
  <c r="L4533" i="8"/>
  <c r="L4534" i="8"/>
  <c r="L4535" i="8"/>
  <c r="L4536" i="8"/>
  <c r="L4537" i="8"/>
  <c r="L4538" i="8"/>
  <c r="L4539" i="8"/>
  <c r="L4540" i="8"/>
  <c r="L4541" i="8"/>
  <c r="L4542" i="8"/>
  <c r="L4543" i="8"/>
  <c r="L4544" i="8"/>
  <c r="L4545" i="8"/>
  <c r="L4546" i="8"/>
  <c r="L4547" i="8"/>
  <c r="L4548" i="8"/>
  <c r="L4549" i="8"/>
  <c r="L4550" i="8"/>
  <c r="L4551" i="8"/>
  <c r="L4552" i="8"/>
  <c r="L4553" i="8"/>
  <c r="L4554" i="8"/>
  <c r="L4555" i="8"/>
  <c r="L4556" i="8"/>
  <c r="L4557" i="8"/>
  <c r="L4558" i="8"/>
  <c r="L4559" i="8"/>
  <c r="L4560" i="8"/>
  <c r="L4561" i="8"/>
  <c r="L4562" i="8"/>
  <c r="L4563" i="8"/>
  <c r="L4564" i="8"/>
  <c r="L4565" i="8"/>
  <c r="L4566" i="8"/>
  <c r="L4567" i="8"/>
  <c r="L4568" i="8"/>
  <c r="L4569" i="8"/>
  <c r="L4570" i="8"/>
  <c r="L4571" i="8"/>
  <c r="L4572" i="8"/>
  <c r="L4573" i="8"/>
  <c r="L4574" i="8"/>
  <c r="L4575" i="8"/>
  <c r="L4576" i="8"/>
  <c r="L4577" i="8"/>
  <c r="L4578" i="8"/>
  <c r="L4579" i="8"/>
  <c r="L4580" i="8"/>
  <c r="L4581" i="8"/>
  <c r="L4582" i="8"/>
  <c r="L4583" i="8"/>
  <c r="L4584" i="8"/>
  <c r="L4585" i="8"/>
  <c r="L4586" i="8"/>
  <c r="L4587" i="8"/>
  <c r="L4588" i="8"/>
  <c r="L4589" i="8"/>
  <c r="L4590" i="8"/>
  <c r="L4591" i="8"/>
  <c r="L4592" i="8"/>
  <c r="L4593" i="8"/>
  <c r="L4594" i="8"/>
  <c r="L4595" i="8"/>
  <c r="L4596" i="8"/>
  <c r="L4597" i="8"/>
  <c r="L4598" i="8"/>
  <c r="L4599" i="8"/>
  <c r="L4600" i="8"/>
  <c r="L4601" i="8"/>
  <c r="L4602" i="8"/>
  <c r="L4603" i="8"/>
  <c r="L4604" i="8"/>
  <c r="L4605" i="8"/>
  <c r="L4606" i="8"/>
  <c r="L4607" i="8"/>
  <c r="L4608" i="8"/>
  <c r="L4609" i="8"/>
  <c r="L4610" i="8"/>
  <c r="L4611" i="8"/>
  <c r="L4612" i="8"/>
  <c r="L4613" i="8"/>
  <c r="L4614" i="8"/>
  <c r="L4615" i="8"/>
  <c r="L4616" i="8"/>
  <c r="L4617" i="8"/>
  <c r="L4618" i="8"/>
  <c r="L4619" i="8"/>
  <c r="L4620" i="8"/>
  <c r="L4621" i="8"/>
  <c r="L4622" i="8"/>
  <c r="L4623" i="8"/>
  <c r="L4624" i="8"/>
  <c r="L4625" i="8"/>
  <c r="L4626" i="8"/>
  <c r="L4627" i="8"/>
  <c r="L4628" i="8"/>
  <c r="L4629" i="8"/>
  <c r="L4630" i="8"/>
  <c r="L4631" i="8"/>
  <c r="L4632" i="8"/>
  <c r="L4633" i="8"/>
  <c r="L4634" i="8"/>
  <c r="L4635" i="8"/>
  <c r="L4636" i="8"/>
  <c r="L4637" i="8"/>
  <c r="L4638" i="8"/>
  <c r="L4639" i="8"/>
  <c r="L4640" i="8"/>
  <c r="L4641" i="8"/>
  <c r="L4642" i="8"/>
  <c r="L4643" i="8"/>
  <c r="L4644" i="8"/>
  <c r="L4645" i="8"/>
  <c r="L4646" i="8"/>
  <c r="M2" i="8"/>
  <c r="M3" i="8"/>
  <c r="M4" i="8"/>
  <c r="M5" i="8"/>
  <c r="M6" i="8"/>
  <c r="M7" i="8"/>
  <c r="M8" i="8"/>
  <c r="M9" i="8"/>
  <c r="M10" i="8"/>
  <c r="M11" i="8"/>
  <c r="M12" i="8"/>
  <c r="M13" i="8"/>
  <c r="M14" i="8"/>
  <c r="M15" i="8"/>
  <c r="M16" i="8"/>
  <c r="M17" i="8"/>
  <c r="M18" i="8"/>
  <c r="M19" i="8"/>
  <c r="M20" i="8"/>
  <c r="M21" i="8"/>
  <c r="M22" i="8"/>
  <c r="M23" i="8"/>
  <c r="M24" i="8"/>
  <c r="M25" i="8"/>
  <c r="M26" i="8"/>
  <c r="M27" i="8"/>
  <c r="M28" i="8"/>
  <c r="M29" i="8"/>
  <c r="M30" i="8"/>
  <c r="M31" i="8"/>
  <c r="M32" i="8"/>
  <c r="M33" i="8"/>
  <c r="M34" i="8"/>
  <c r="M35" i="8"/>
  <c r="M36" i="8"/>
  <c r="M37" i="8"/>
  <c r="M38" i="8"/>
  <c r="M39" i="8"/>
  <c r="M40" i="8"/>
  <c r="M41" i="8"/>
  <c r="M42" i="8"/>
  <c r="M43" i="8"/>
  <c r="M44" i="8"/>
  <c r="M45" i="8"/>
  <c r="M46" i="8"/>
  <c r="M47" i="8"/>
  <c r="M48" i="8"/>
  <c r="M49" i="8"/>
  <c r="M50" i="8"/>
  <c r="M51" i="8"/>
  <c r="M52" i="8"/>
  <c r="M53" i="8"/>
  <c r="M54" i="8"/>
  <c r="M55" i="8"/>
  <c r="M56" i="8"/>
  <c r="M57" i="8"/>
  <c r="M58" i="8"/>
  <c r="M59" i="8"/>
  <c r="M60" i="8"/>
  <c r="M61" i="8"/>
  <c r="M62" i="8"/>
  <c r="M63" i="8"/>
  <c r="M64" i="8"/>
  <c r="M65" i="8"/>
  <c r="M66" i="8"/>
  <c r="M67" i="8"/>
  <c r="M68" i="8"/>
  <c r="M69" i="8"/>
  <c r="M70" i="8"/>
  <c r="M71" i="8"/>
  <c r="M72" i="8"/>
  <c r="M73" i="8"/>
  <c r="M74" i="8"/>
  <c r="M75" i="8"/>
  <c r="M76" i="8"/>
  <c r="M77" i="8"/>
  <c r="M78" i="8"/>
  <c r="M79" i="8"/>
  <c r="M80" i="8"/>
  <c r="M81" i="8"/>
  <c r="M82" i="8"/>
  <c r="M83" i="8"/>
  <c r="M84" i="8"/>
  <c r="M85" i="8"/>
  <c r="M86" i="8"/>
  <c r="M87" i="8"/>
  <c r="M88" i="8"/>
  <c r="M89" i="8"/>
  <c r="M90" i="8"/>
  <c r="M91" i="8"/>
  <c r="M92" i="8"/>
  <c r="M93" i="8"/>
  <c r="M94" i="8"/>
  <c r="M95" i="8"/>
  <c r="M96" i="8"/>
  <c r="M97" i="8"/>
  <c r="M98" i="8"/>
  <c r="M99" i="8"/>
  <c r="M100" i="8"/>
  <c r="M101" i="8"/>
  <c r="M102" i="8"/>
  <c r="M103" i="8"/>
  <c r="M104" i="8"/>
  <c r="M105" i="8"/>
  <c r="M106" i="8"/>
  <c r="M107" i="8"/>
  <c r="M108" i="8"/>
  <c r="M109" i="8"/>
  <c r="M110" i="8"/>
  <c r="M111" i="8"/>
  <c r="M112" i="8"/>
  <c r="M113" i="8"/>
  <c r="M114" i="8"/>
  <c r="M115" i="8"/>
  <c r="M116" i="8"/>
  <c r="M117" i="8"/>
  <c r="M118" i="8"/>
  <c r="M119" i="8"/>
  <c r="M120" i="8"/>
  <c r="M121" i="8"/>
  <c r="M122" i="8"/>
  <c r="M123" i="8"/>
  <c r="M124" i="8"/>
  <c r="M125" i="8"/>
  <c r="M126" i="8"/>
  <c r="M127" i="8"/>
  <c r="M128" i="8"/>
  <c r="M129" i="8"/>
  <c r="M130" i="8"/>
  <c r="M131" i="8"/>
  <c r="M132" i="8"/>
  <c r="M133" i="8"/>
  <c r="M134" i="8"/>
  <c r="M135" i="8"/>
  <c r="M136" i="8"/>
  <c r="M137" i="8"/>
  <c r="M138" i="8"/>
  <c r="M139" i="8"/>
  <c r="M140" i="8"/>
  <c r="M141" i="8"/>
  <c r="M142" i="8"/>
  <c r="M143" i="8"/>
  <c r="M144" i="8"/>
  <c r="M145" i="8"/>
  <c r="M146" i="8"/>
  <c r="M147" i="8"/>
  <c r="M148" i="8"/>
  <c r="M149" i="8"/>
  <c r="M150" i="8"/>
  <c r="M151" i="8"/>
  <c r="M152" i="8"/>
  <c r="M153" i="8"/>
  <c r="M154" i="8"/>
  <c r="M155" i="8"/>
  <c r="M156" i="8"/>
  <c r="M157" i="8"/>
  <c r="M158" i="8"/>
  <c r="M159" i="8"/>
  <c r="M160" i="8"/>
  <c r="M161" i="8"/>
  <c r="M162" i="8"/>
  <c r="M163" i="8"/>
  <c r="M164" i="8"/>
  <c r="M165" i="8"/>
  <c r="M166" i="8"/>
  <c r="M167" i="8"/>
  <c r="M168" i="8"/>
  <c r="M169" i="8"/>
  <c r="M170" i="8"/>
  <c r="M171" i="8"/>
  <c r="M172" i="8"/>
  <c r="M173" i="8"/>
  <c r="M174" i="8"/>
  <c r="M175" i="8"/>
  <c r="M176" i="8"/>
  <c r="M177" i="8"/>
  <c r="M178" i="8"/>
  <c r="M179" i="8"/>
  <c r="M180" i="8"/>
  <c r="M181" i="8"/>
  <c r="M182" i="8"/>
  <c r="M183" i="8"/>
  <c r="M184" i="8"/>
  <c r="M185" i="8"/>
  <c r="M186" i="8"/>
  <c r="M187" i="8"/>
  <c r="M188" i="8"/>
  <c r="M189" i="8"/>
  <c r="M190" i="8"/>
  <c r="M191" i="8"/>
  <c r="M192" i="8"/>
  <c r="M193" i="8"/>
  <c r="M194" i="8"/>
  <c r="M195" i="8"/>
  <c r="M196" i="8"/>
  <c r="M197" i="8"/>
  <c r="M198" i="8"/>
  <c r="M199" i="8"/>
  <c r="M200" i="8"/>
  <c r="M201" i="8"/>
  <c r="M202" i="8"/>
  <c r="M203" i="8"/>
  <c r="M204" i="8"/>
  <c r="M205" i="8"/>
  <c r="M206" i="8"/>
  <c r="M207" i="8"/>
  <c r="M208" i="8"/>
  <c r="M209" i="8"/>
  <c r="M210" i="8"/>
  <c r="M211" i="8"/>
  <c r="M212" i="8"/>
  <c r="M213" i="8"/>
  <c r="M214" i="8"/>
  <c r="M215" i="8"/>
  <c r="M216" i="8"/>
  <c r="M217" i="8"/>
  <c r="M218" i="8"/>
  <c r="M219" i="8"/>
  <c r="M220" i="8"/>
  <c r="M221" i="8"/>
  <c r="M222" i="8"/>
  <c r="M223" i="8"/>
  <c r="M224" i="8"/>
  <c r="M225" i="8"/>
  <c r="M226" i="8"/>
  <c r="M227" i="8"/>
  <c r="M228" i="8"/>
  <c r="M229" i="8"/>
  <c r="M230" i="8"/>
  <c r="M231" i="8"/>
  <c r="M232" i="8"/>
  <c r="M233" i="8"/>
  <c r="M234" i="8"/>
  <c r="M235" i="8"/>
  <c r="M236" i="8"/>
  <c r="M237" i="8"/>
  <c r="M238" i="8"/>
  <c r="M239" i="8"/>
  <c r="M240" i="8"/>
  <c r="M241" i="8"/>
  <c r="M242" i="8"/>
  <c r="M243" i="8"/>
  <c r="M244" i="8"/>
  <c r="M245" i="8"/>
  <c r="M246" i="8"/>
  <c r="M247" i="8"/>
  <c r="M248" i="8"/>
  <c r="M249" i="8"/>
  <c r="M250" i="8"/>
  <c r="M251" i="8"/>
  <c r="M252" i="8"/>
  <c r="M253" i="8"/>
  <c r="M254" i="8"/>
  <c r="M255" i="8"/>
  <c r="M256" i="8"/>
  <c r="M257" i="8"/>
  <c r="M258" i="8"/>
  <c r="M259" i="8"/>
  <c r="M260" i="8"/>
  <c r="M261" i="8"/>
  <c r="M262" i="8"/>
  <c r="M263" i="8"/>
  <c r="M264" i="8"/>
  <c r="M265" i="8"/>
  <c r="M266" i="8"/>
  <c r="M267" i="8"/>
  <c r="M268" i="8"/>
  <c r="M269" i="8"/>
  <c r="M270" i="8"/>
  <c r="M271" i="8"/>
  <c r="M272" i="8"/>
  <c r="M273" i="8"/>
  <c r="M274" i="8"/>
  <c r="M275" i="8"/>
  <c r="M276" i="8"/>
  <c r="M277" i="8"/>
  <c r="M278" i="8"/>
  <c r="M279" i="8"/>
  <c r="M280" i="8"/>
  <c r="M281" i="8"/>
  <c r="M282" i="8"/>
  <c r="M283" i="8"/>
  <c r="M284" i="8"/>
  <c r="M285" i="8"/>
  <c r="M286" i="8"/>
  <c r="M287" i="8"/>
  <c r="M288" i="8"/>
  <c r="M289" i="8"/>
  <c r="M290" i="8"/>
  <c r="M291" i="8"/>
  <c r="M292" i="8"/>
  <c r="M293" i="8"/>
  <c r="M294" i="8"/>
  <c r="M295" i="8"/>
  <c r="M296" i="8"/>
  <c r="M297" i="8"/>
  <c r="M298" i="8"/>
  <c r="M299" i="8"/>
  <c r="M300" i="8"/>
  <c r="M301" i="8"/>
  <c r="M302" i="8"/>
  <c r="M303" i="8"/>
  <c r="M304" i="8"/>
  <c r="M305" i="8"/>
  <c r="M306" i="8"/>
  <c r="M307" i="8"/>
  <c r="M308" i="8"/>
  <c r="M309" i="8"/>
  <c r="M310" i="8"/>
  <c r="M311" i="8"/>
  <c r="M312" i="8"/>
  <c r="M313" i="8"/>
  <c r="M314" i="8"/>
  <c r="M315" i="8"/>
  <c r="M316" i="8"/>
  <c r="M317" i="8"/>
  <c r="M318" i="8"/>
  <c r="M319" i="8"/>
  <c r="M320" i="8"/>
  <c r="M321" i="8"/>
  <c r="M322" i="8"/>
  <c r="M323" i="8"/>
  <c r="M324" i="8"/>
  <c r="M325" i="8"/>
  <c r="M326" i="8"/>
  <c r="M327" i="8"/>
  <c r="M328" i="8"/>
  <c r="M329" i="8"/>
  <c r="M330" i="8"/>
  <c r="M331" i="8"/>
  <c r="M332" i="8"/>
  <c r="M333" i="8"/>
  <c r="M334" i="8"/>
  <c r="M335" i="8"/>
  <c r="M336" i="8"/>
  <c r="M337" i="8"/>
  <c r="M338" i="8"/>
  <c r="M339" i="8"/>
  <c r="M340" i="8"/>
  <c r="M341" i="8"/>
  <c r="M342" i="8"/>
  <c r="M343" i="8"/>
  <c r="M344" i="8"/>
  <c r="M345" i="8"/>
  <c r="M346" i="8"/>
  <c r="M347" i="8"/>
  <c r="M348" i="8"/>
  <c r="M349" i="8"/>
  <c r="M350" i="8"/>
  <c r="M351" i="8"/>
  <c r="M352" i="8"/>
  <c r="M353" i="8"/>
  <c r="M354" i="8"/>
  <c r="M355" i="8"/>
  <c r="M356" i="8"/>
  <c r="M357" i="8"/>
  <c r="M358" i="8"/>
  <c r="M359" i="8"/>
  <c r="M360" i="8"/>
  <c r="M361" i="8"/>
  <c r="M362" i="8"/>
  <c r="M363" i="8"/>
  <c r="M364" i="8"/>
  <c r="M365" i="8"/>
  <c r="M366" i="8"/>
  <c r="M367" i="8"/>
  <c r="M368" i="8"/>
  <c r="M369" i="8"/>
  <c r="M370" i="8"/>
  <c r="M371" i="8"/>
  <c r="M372" i="8"/>
  <c r="M373" i="8"/>
  <c r="M374" i="8"/>
  <c r="M375" i="8"/>
  <c r="M376" i="8"/>
  <c r="M377" i="8"/>
  <c r="M378" i="8"/>
  <c r="M379" i="8"/>
  <c r="M380" i="8"/>
  <c r="M381" i="8"/>
  <c r="M382" i="8"/>
  <c r="M383" i="8"/>
  <c r="M384" i="8"/>
  <c r="M385" i="8"/>
  <c r="M386" i="8"/>
  <c r="M387" i="8"/>
  <c r="M388" i="8"/>
  <c r="M389" i="8"/>
  <c r="M390" i="8"/>
  <c r="M391" i="8"/>
  <c r="M392" i="8"/>
  <c r="M393" i="8"/>
  <c r="M394" i="8"/>
  <c r="M395" i="8"/>
  <c r="M396" i="8"/>
  <c r="M397" i="8"/>
  <c r="M398" i="8"/>
  <c r="M399" i="8"/>
  <c r="M400" i="8"/>
  <c r="M401" i="8"/>
  <c r="M402" i="8"/>
  <c r="M403" i="8"/>
  <c r="M404" i="8"/>
  <c r="M405" i="8"/>
  <c r="M406" i="8"/>
  <c r="M407" i="8"/>
  <c r="M408" i="8"/>
  <c r="M409" i="8"/>
  <c r="M410" i="8"/>
  <c r="M411" i="8"/>
  <c r="M412" i="8"/>
  <c r="M413" i="8"/>
  <c r="M414" i="8"/>
  <c r="M415" i="8"/>
  <c r="M416" i="8"/>
  <c r="M417" i="8"/>
  <c r="M418" i="8"/>
  <c r="M419" i="8"/>
  <c r="M420" i="8"/>
  <c r="M421" i="8"/>
  <c r="M422" i="8"/>
  <c r="M423" i="8"/>
  <c r="M424" i="8"/>
  <c r="M425" i="8"/>
  <c r="M426" i="8"/>
  <c r="M427" i="8"/>
  <c r="M428" i="8"/>
  <c r="M429" i="8"/>
  <c r="M430" i="8"/>
  <c r="M431" i="8"/>
  <c r="M432" i="8"/>
  <c r="M433" i="8"/>
  <c r="M434" i="8"/>
  <c r="M435" i="8"/>
  <c r="M436" i="8"/>
  <c r="M437" i="8"/>
  <c r="M438" i="8"/>
  <c r="M439" i="8"/>
  <c r="M440" i="8"/>
  <c r="M441" i="8"/>
  <c r="M442" i="8"/>
  <c r="M443" i="8"/>
  <c r="M444" i="8"/>
  <c r="M445" i="8"/>
  <c r="M446" i="8"/>
  <c r="M447" i="8"/>
  <c r="M448" i="8"/>
  <c r="M449" i="8"/>
  <c r="M450" i="8"/>
  <c r="M451" i="8"/>
  <c r="M452" i="8"/>
  <c r="M453" i="8"/>
  <c r="M454" i="8"/>
  <c r="M455" i="8"/>
  <c r="M456" i="8"/>
  <c r="M457" i="8"/>
  <c r="M458" i="8"/>
  <c r="M459" i="8"/>
  <c r="M460" i="8"/>
  <c r="M461" i="8"/>
  <c r="M462" i="8"/>
  <c r="M463" i="8"/>
  <c r="M464" i="8"/>
  <c r="M465" i="8"/>
  <c r="M466" i="8"/>
  <c r="M467" i="8"/>
  <c r="M468" i="8"/>
  <c r="M469" i="8"/>
  <c r="M470" i="8"/>
  <c r="M471" i="8"/>
  <c r="M472" i="8"/>
  <c r="M473" i="8"/>
  <c r="M474" i="8"/>
  <c r="M475" i="8"/>
  <c r="M476" i="8"/>
  <c r="M477" i="8"/>
  <c r="M478" i="8"/>
  <c r="M479" i="8"/>
  <c r="M480" i="8"/>
  <c r="M481" i="8"/>
  <c r="M482" i="8"/>
  <c r="M483" i="8"/>
  <c r="M484" i="8"/>
  <c r="M485" i="8"/>
  <c r="M486" i="8"/>
  <c r="M487" i="8"/>
  <c r="M488" i="8"/>
  <c r="M489" i="8"/>
  <c r="M490" i="8"/>
  <c r="M491" i="8"/>
  <c r="M492" i="8"/>
  <c r="M493" i="8"/>
  <c r="M494" i="8"/>
  <c r="M495" i="8"/>
  <c r="M496" i="8"/>
  <c r="M497" i="8"/>
  <c r="M498" i="8"/>
  <c r="M499" i="8"/>
  <c r="M500" i="8"/>
  <c r="M501" i="8"/>
  <c r="M502" i="8"/>
  <c r="M503" i="8"/>
  <c r="M504" i="8"/>
  <c r="M505" i="8"/>
  <c r="M506" i="8"/>
  <c r="M507" i="8"/>
  <c r="M508" i="8"/>
  <c r="M509" i="8"/>
  <c r="M510" i="8"/>
  <c r="M511" i="8"/>
  <c r="M512" i="8"/>
  <c r="M513" i="8"/>
  <c r="M514" i="8"/>
  <c r="M515" i="8"/>
  <c r="M516" i="8"/>
  <c r="M517" i="8"/>
  <c r="M518" i="8"/>
  <c r="M519" i="8"/>
  <c r="M520" i="8"/>
  <c r="M521" i="8"/>
  <c r="M522" i="8"/>
  <c r="M523" i="8"/>
  <c r="M524" i="8"/>
  <c r="M525" i="8"/>
  <c r="M526" i="8"/>
  <c r="M527" i="8"/>
  <c r="M528" i="8"/>
  <c r="M529" i="8"/>
  <c r="M530" i="8"/>
  <c r="M531" i="8"/>
  <c r="M532" i="8"/>
  <c r="M533" i="8"/>
  <c r="M534" i="8"/>
  <c r="M535" i="8"/>
  <c r="M536" i="8"/>
  <c r="M537" i="8"/>
  <c r="M538" i="8"/>
  <c r="M539" i="8"/>
  <c r="M540" i="8"/>
  <c r="M541" i="8"/>
  <c r="M542" i="8"/>
  <c r="M543" i="8"/>
  <c r="M544" i="8"/>
  <c r="M545" i="8"/>
  <c r="M546" i="8"/>
  <c r="M547" i="8"/>
  <c r="M548" i="8"/>
  <c r="M549" i="8"/>
  <c r="M550" i="8"/>
  <c r="M551" i="8"/>
  <c r="M552" i="8"/>
  <c r="M553" i="8"/>
  <c r="M554" i="8"/>
  <c r="M555" i="8"/>
  <c r="M556" i="8"/>
  <c r="M557" i="8"/>
  <c r="M558" i="8"/>
  <c r="M559" i="8"/>
  <c r="M560" i="8"/>
  <c r="M561" i="8"/>
  <c r="M562" i="8"/>
  <c r="M563" i="8"/>
  <c r="M564" i="8"/>
  <c r="M565" i="8"/>
  <c r="M566" i="8"/>
  <c r="M567" i="8"/>
  <c r="M568" i="8"/>
  <c r="M569" i="8"/>
  <c r="M570" i="8"/>
  <c r="M571" i="8"/>
  <c r="M572" i="8"/>
  <c r="M573" i="8"/>
  <c r="M574" i="8"/>
  <c r="M575" i="8"/>
  <c r="M576" i="8"/>
  <c r="M577" i="8"/>
  <c r="M578" i="8"/>
  <c r="M579" i="8"/>
  <c r="M580" i="8"/>
  <c r="M581" i="8"/>
  <c r="M582" i="8"/>
  <c r="M583" i="8"/>
  <c r="M584" i="8"/>
  <c r="M585" i="8"/>
  <c r="M586" i="8"/>
  <c r="M587" i="8"/>
  <c r="M588" i="8"/>
  <c r="M589" i="8"/>
  <c r="M590" i="8"/>
  <c r="M591" i="8"/>
  <c r="M592" i="8"/>
  <c r="M593" i="8"/>
  <c r="M594" i="8"/>
  <c r="M595" i="8"/>
  <c r="M596" i="8"/>
  <c r="M597" i="8"/>
  <c r="M598" i="8"/>
  <c r="M599" i="8"/>
  <c r="M600" i="8"/>
  <c r="M601" i="8"/>
  <c r="M602" i="8"/>
  <c r="M603" i="8"/>
  <c r="M604" i="8"/>
  <c r="M605" i="8"/>
  <c r="M606" i="8"/>
  <c r="M607" i="8"/>
  <c r="M608" i="8"/>
  <c r="M609" i="8"/>
  <c r="M610" i="8"/>
  <c r="M611" i="8"/>
  <c r="M612" i="8"/>
  <c r="M613" i="8"/>
  <c r="M614" i="8"/>
  <c r="M615" i="8"/>
  <c r="M616" i="8"/>
  <c r="M617" i="8"/>
  <c r="M618" i="8"/>
  <c r="M619" i="8"/>
  <c r="M620" i="8"/>
  <c r="M621" i="8"/>
  <c r="M622" i="8"/>
  <c r="M623" i="8"/>
  <c r="M624" i="8"/>
  <c r="M625" i="8"/>
  <c r="M626" i="8"/>
  <c r="M627" i="8"/>
  <c r="M628" i="8"/>
  <c r="M629" i="8"/>
  <c r="M630" i="8"/>
  <c r="M631" i="8"/>
  <c r="M632" i="8"/>
  <c r="M633" i="8"/>
  <c r="M634" i="8"/>
  <c r="M635" i="8"/>
  <c r="M636" i="8"/>
  <c r="M637" i="8"/>
  <c r="M638" i="8"/>
  <c r="M639" i="8"/>
  <c r="M640" i="8"/>
  <c r="M641" i="8"/>
  <c r="M642" i="8"/>
  <c r="M643" i="8"/>
  <c r="M644" i="8"/>
  <c r="M645" i="8"/>
  <c r="M646" i="8"/>
  <c r="M647" i="8"/>
  <c r="M648" i="8"/>
  <c r="M649" i="8"/>
  <c r="M650" i="8"/>
  <c r="M651" i="8"/>
  <c r="M652" i="8"/>
  <c r="M653" i="8"/>
  <c r="M654" i="8"/>
  <c r="M655" i="8"/>
  <c r="M656" i="8"/>
  <c r="M657" i="8"/>
  <c r="M658" i="8"/>
  <c r="M659" i="8"/>
  <c r="M660" i="8"/>
  <c r="M661" i="8"/>
  <c r="M662" i="8"/>
  <c r="M663" i="8"/>
  <c r="M664" i="8"/>
  <c r="M665" i="8"/>
  <c r="M666" i="8"/>
  <c r="M667" i="8"/>
  <c r="M668" i="8"/>
  <c r="M669" i="8"/>
  <c r="M670" i="8"/>
  <c r="M671" i="8"/>
  <c r="M672" i="8"/>
  <c r="M673" i="8"/>
  <c r="M674" i="8"/>
  <c r="M675" i="8"/>
  <c r="M676" i="8"/>
  <c r="M677" i="8"/>
  <c r="M678" i="8"/>
  <c r="M679" i="8"/>
  <c r="M680" i="8"/>
  <c r="M681" i="8"/>
  <c r="M682" i="8"/>
  <c r="M683" i="8"/>
  <c r="M684" i="8"/>
  <c r="M685" i="8"/>
  <c r="M686" i="8"/>
  <c r="M687" i="8"/>
  <c r="M688" i="8"/>
  <c r="M689" i="8"/>
  <c r="M690" i="8"/>
  <c r="M691" i="8"/>
  <c r="M692" i="8"/>
  <c r="M693" i="8"/>
  <c r="M694" i="8"/>
  <c r="M695" i="8"/>
  <c r="M696" i="8"/>
  <c r="M697" i="8"/>
  <c r="M698" i="8"/>
  <c r="M699" i="8"/>
  <c r="M700" i="8"/>
  <c r="M701" i="8"/>
  <c r="M702" i="8"/>
  <c r="M703" i="8"/>
  <c r="M704" i="8"/>
  <c r="M705" i="8"/>
  <c r="M706" i="8"/>
  <c r="M707" i="8"/>
  <c r="M708" i="8"/>
  <c r="M709" i="8"/>
  <c r="M710" i="8"/>
  <c r="M711" i="8"/>
  <c r="M712" i="8"/>
  <c r="M713" i="8"/>
  <c r="M714" i="8"/>
  <c r="M715" i="8"/>
  <c r="M716" i="8"/>
  <c r="M717" i="8"/>
  <c r="M718" i="8"/>
  <c r="M719" i="8"/>
  <c r="M720" i="8"/>
  <c r="M721" i="8"/>
  <c r="M722" i="8"/>
  <c r="M723" i="8"/>
  <c r="M724" i="8"/>
  <c r="M725" i="8"/>
  <c r="M726" i="8"/>
  <c r="M727" i="8"/>
  <c r="M728" i="8"/>
  <c r="M729" i="8"/>
  <c r="M730" i="8"/>
  <c r="M731" i="8"/>
  <c r="M732" i="8"/>
  <c r="M733" i="8"/>
  <c r="M734" i="8"/>
  <c r="M735" i="8"/>
  <c r="M736" i="8"/>
  <c r="M737" i="8"/>
  <c r="M738" i="8"/>
  <c r="M739" i="8"/>
  <c r="M740" i="8"/>
  <c r="M741" i="8"/>
  <c r="M742" i="8"/>
  <c r="M743" i="8"/>
  <c r="M744" i="8"/>
  <c r="M745" i="8"/>
  <c r="M746" i="8"/>
  <c r="M747" i="8"/>
  <c r="M748" i="8"/>
  <c r="M749" i="8"/>
  <c r="M750" i="8"/>
  <c r="M751" i="8"/>
  <c r="M752" i="8"/>
  <c r="M753" i="8"/>
  <c r="M754" i="8"/>
  <c r="M755" i="8"/>
  <c r="M756" i="8"/>
  <c r="M757" i="8"/>
  <c r="M758" i="8"/>
  <c r="M759" i="8"/>
  <c r="M760" i="8"/>
  <c r="M761" i="8"/>
  <c r="M762" i="8"/>
  <c r="M763" i="8"/>
  <c r="M764" i="8"/>
  <c r="M765" i="8"/>
  <c r="M766" i="8"/>
  <c r="M767" i="8"/>
  <c r="M768" i="8"/>
  <c r="M769" i="8"/>
  <c r="M770" i="8"/>
  <c r="M771" i="8"/>
  <c r="M772" i="8"/>
  <c r="M773" i="8"/>
  <c r="M774" i="8"/>
  <c r="M775" i="8"/>
  <c r="M776" i="8"/>
  <c r="M777" i="8"/>
  <c r="M778" i="8"/>
  <c r="M779" i="8"/>
  <c r="M780" i="8"/>
  <c r="M781" i="8"/>
  <c r="M782" i="8"/>
  <c r="M783" i="8"/>
  <c r="M784" i="8"/>
  <c r="M785" i="8"/>
  <c r="M786" i="8"/>
  <c r="M787" i="8"/>
  <c r="M788" i="8"/>
  <c r="M789" i="8"/>
  <c r="M790" i="8"/>
  <c r="M791" i="8"/>
  <c r="M792" i="8"/>
  <c r="M793" i="8"/>
  <c r="M794" i="8"/>
  <c r="M795" i="8"/>
  <c r="M796" i="8"/>
  <c r="M797" i="8"/>
  <c r="M798" i="8"/>
  <c r="M799" i="8"/>
  <c r="M800" i="8"/>
  <c r="M801" i="8"/>
  <c r="M802" i="8"/>
  <c r="M803" i="8"/>
  <c r="M804" i="8"/>
  <c r="M805" i="8"/>
  <c r="M806" i="8"/>
  <c r="M807" i="8"/>
  <c r="M808" i="8"/>
  <c r="M809" i="8"/>
  <c r="M810" i="8"/>
  <c r="M811" i="8"/>
  <c r="M812" i="8"/>
  <c r="M813" i="8"/>
  <c r="M814" i="8"/>
  <c r="M815" i="8"/>
  <c r="M816" i="8"/>
  <c r="M817" i="8"/>
  <c r="M818" i="8"/>
  <c r="M819" i="8"/>
  <c r="M820" i="8"/>
  <c r="M821" i="8"/>
  <c r="M822" i="8"/>
  <c r="M823" i="8"/>
  <c r="M824" i="8"/>
  <c r="M825" i="8"/>
  <c r="M826" i="8"/>
  <c r="M827" i="8"/>
  <c r="M828" i="8"/>
  <c r="M829" i="8"/>
  <c r="M830" i="8"/>
  <c r="M831" i="8"/>
  <c r="M832" i="8"/>
  <c r="M833" i="8"/>
  <c r="M834" i="8"/>
  <c r="M835" i="8"/>
  <c r="M836" i="8"/>
  <c r="M837" i="8"/>
  <c r="M838" i="8"/>
  <c r="M839" i="8"/>
  <c r="M840" i="8"/>
  <c r="M841" i="8"/>
  <c r="M842" i="8"/>
  <c r="M843" i="8"/>
  <c r="M844" i="8"/>
  <c r="M845" i="8"/>
  <c r="M846" i="8"/>
  <c r="M847" i="8"/>
  <c r="M848" i="8"/>
  <c r="M849" i="8"/>
  <c r="M850" i="8"/>
  <c r="M851" i="8"/>
  <c r="M852" i="8"/>
  <c r="M853" i="8"/>
  <c r="M854" i="8"/>
  <c r="M855" i="8"/>
  <c r="M856" i="8"/>
  <c r="M857" i="8"/>
  <c r="M858" i="8"/>
  <c r="M859" i="8"/>
  <c r="M860" i="8"/>
  <c r="M861" i="8"/>
  <c r="M862" i="8"/>
  <c r="M863" i="8"/>
  <c r="M864" i="8"/>
  <c r="M865" i="8"/>
  <c r="M866" i="8"/>
  <c r="M867" i="8"/>
  <c r="M868" i="8"/>
  <c r="M869" i="8"/>
  <c r="M870" i="8"/>
  <c r="M871" i="8"/>
  <c r="M872" i="8"/>
  <c r="M873" i="8"/>
  <c r="M874" i="8"/>
  <c r="M875" i="8"/>
  <c r="M876" i="8"/>
  <c r="M877" i="8"/>
  <c r="M878" i="8"/>
  <c r="M879" i="8"/>
  <c r="M880" i="8"/>
  <c r="M881" i="8"/>
  <c r="M882" i="8"/>
  <c r="M883" i="8"/>
  <c r="M884" i="8"/>
  <c r="M885" i="8"/>
  <c r="M886" i="8"/>
  <c r="M887" i="8"/>
  <c r="M888" i="8"/>
  <c r="M889" i="8"/>
  <c r="M890" i="8"/>
  <c r="M891" i="8"/>
  <c r="M892" i="8"/>
  <c r="M893" i="8"/>
  <c r="M894" i="8"/>
  <c r="M895" i="8"/>
  <c r="M896" i="8"/>
  <c r="M897" i="8"/>
  <c r="M898" i="8"/>
  <c r="M899" i="8"/>
  <c r="M900" i="8"/>
  <c r="M901" i="8"/>
  <c r="M902" i="8"/>
  <c r="M903" i="8"/>
  <c r="M904" i="8"/>
  <c r="M905" i="8"/>
  <c r="M906" i="8"/>
  <c r="M907" i="8"/>
  <c r="M908" i="8"/>
  <c r="M909" i="8"/>
  <c r="M910" i="8"/>
  <c r="M911" i="8"/>
  <c r="M912" i="8"/>
  <c r="M913" i="8"/>
  <c r="M914" i="8"/>
  <c r="M915" i="8"/>
  <c r="M916" i="8"/>
  <c r="M917" i="8"/>
  <c r="M918" i="8"/>
  <c r="M919" i="8"/>
  <c r="M920" i="8"/>
  <c r="M921" i="8"/>
  <c r="M922" i="8"/>
  <c r="M923" i="8"/>
  <c r="M924" i="8"/>
  <c r="M925" i="8"/>
  <c r="M926" i="8"/>
  <c r="M927" i="8"/>
  <c r="M928" i="8"/>
  <c r="M929" i="8"/>
  <c r="M930" i="8"/>
  <c r="M931" i="8"/>
  <c r="M932" i="8"/>
  <c r="M933" i="8"/>
  <c r="M934" i="8"/>
  <c r="M935" i="8"/>
  <c r="M936" i="8"/>
  <c r="M937" i="8"/>
  <c r="M938" i="8"/>
  <c r="M939" i="8"/>
  <c r="M940" i="8"/>
  <c r="M941" i="8"/>
  <c r="M942" i="8"/>
  <c r="M943" i="8"/>
  <c r="M944" i="8"/>
  <c r="M945" i="8"/>
  <c r="M946" i="8"/>
  <c r="M947" i="8"/>
  <c r="M948" i="8"/>
  <c r="M949" i="8"/>
  <c r="M950" i="8"/>
  <c r="M951" i="8"/>
  <c r="M952" i="8"/>
  <c r="M953" i="8"/>
  <c r="M954" i="8"/>
  <c r="M955" i="8"/>
  <c r="M956" i="8"/>
  <c r="M957" i="8"/>
  <c r="M958" i="8"/>
  <c r="M959" i="8"/>
  <c r="M960" i="8"/>
  <c r="M961" i="8"/>
  <c r="M962" i="8"/>
  <c r="M963" i="8"/>
  <c r="M964" i="8"/>
  <c r="M965" i="8"/>
  <c r="M966" i="8"/>
  <c r="M967" i="8"/>
  <c r="M968" i="8"/>
  <c r="M969" i="8"/>
  <c r="M970" i="8"/>
  <c r="M971" i="8"/>
  <c r="M972" i="8"/>
  <c r="M973" i="8"/>
  <c r="M974" i="8"/>
  <c r="M975" i="8"/>
  <c r="M976" i="8"/>
  <c r="M977" i="8"/>
  <c r="M978" i="8"/>
  <c r="M979" i="8"/>
  <c r="M980" i="8"/>
  <c r="M981" i="8"/>
  <c r="M982" i="8"/>
  <c r="M983" i="8"/>
  <c r="M984" i="8"/>
  <c r="M985" i="8"/>
  <c r="M986" i="8"/>
  <c r="M987" i="8"/>
  <c r="M988" i="8"/>
  <c r="M989" i="8"/>
  <c r="M990" i="8"/>
  <c r="M991" i="8"/>
  <c r="M992" i="8"/>
  <c r="M993" i="8"/>
  <c r="M994" i="8"/>
  <c r="M995" i="8"/>
  <c r="M996" i="8"/>
  <c r="M997" i="8"/>
  <c r="M998" i="8"/>
  <c r="M999" i="8"/>
  <c r="M1000" i="8"/>
  <c r="M1001" i="8"/>
  <c r="M1002" i="8"/>
  <c r="M1003" i="8"/>
  <c r="M1004" i="8"/>
  <c r="M1005" i="8"/>
  <c r="M1006" i="8"/>
  <c r="M1007" i="8"/>
  <c r="M1008" i="8"/>
  <c r="M1009" i="8"/>
  <c r="M1010" i="8"/>
  <c r="M1011" i="8"/>
  <c r="M1012" i="8"/>
  <c r="M1013" i="8"/>
  <c r="M1014" i="8"/>
  <c r="M1015" i="8"/>
  <c r="M1016" i="8"/>
  <c r="M1017" i="8"/>
  <c r="M1018" i="8"/>
  <c r="M1019" i="8"/>
  <c r="M1020" i="8"/>
  <c r="M1021" i="8"/>
  <c r="M1022" i="8"/>
  <c r="M1023" i="8"/>
  <c r="M1024" i="8"/>
  <c r="M1025" i="8"/>
  <c r="M1026" i="8"/>
  <c r="M1027" i="8"/>
  <c r="M1028" i="8"/>
  <c r="M1029" i="8"/>
  <c r="M1030" i="8"/>
  <c r="M1031" i="8"/>
  <c r="M1032" i="8"/>
  <c r="M1033" i="8"/>
  <c r="M1034" i="8"/>
  <c r="M1035" i="8"/>
  <c r="M1036" i="8"/>
  <c r="M1037" i="8"/>
  <c r="M1038" i="8"/>
  <c r="M1039" i="8"/>
  <c r="M1040" i="8"/>
  <c r="M1041" i="8"/>
  <c r="M1042" i="8"/>
  <c r="M1043" i="8"/>
  <c r="M1044" i="8"/>
  <c r="M1045" i="8"/>
  <c r="M1046" i="8"/>
  <c r="M1047" i="8"/>
  <c r="M1048" i="8"/>
  <c r="M1049" i="8"/>
  <c r="M1050" i="8"/>
  <c r="M1051" i="8"/>
  <c r="M1052" i="8"/>
  <c r="M1053" i="8"/>
  <c r="M1054" i="8"/>
  <c r="M1055" i="8"/>
  <c r="M1056" i="8"/>
  <c r="M1057" i="8"/>
  <c r="M1058" i="8"/>
  <c r="M1059" i="8"/>
  <c r="M1060" i="8"/>
  <c r="M1061" i="8"/>
  <c r="M1062" i="8"/>
  <c r="M1063" i="8"/>
  <c r="M1064" i="8"/>
  <c r="M1065" i="8"/>
  <c r="M1066" i="8"/>
  <c r="M1067" i="8"/>
  <c r="M1068" i="8"/>
  <c r="M1069" i="8"/>
  <c r="M1070" i="8"/>
  <c r="M1071" i="8"/>
  <c r="M1072" i="8"/>
  <c r="M1073" i="8"/>
  <c r="M1074" i="8"/>
  <c r="M1075" i="8"/>
  <c r="M1076" i="8"/>
  <c r="M1077" i="8"/>
  <c r="M1078" i="8"/>
  <c r="M1079" i="8"/>
  <c r="M1080" i="8"/>
  <c r="M1081" i="8"/>
  <c r="M1082" i="8"/>
  <c r="M1083" i="8"/>
  <c r="M1084" i="8"/>
  <c r="M1085" i="8"/>
  <c r="M1086" i="8"/>
  <c r="M1087" i="8"/>
  <c r="M1088" i="8"/>
  <c r="M1089" i="8"/>
  <c r="M1090" i="8"/>
  <c r="M1091" i="8"/>
  <c r="M1092" i="8"/>
  <c r="M1093" i="8"/>
  <c r="M1094" i="8"/>
  <c r="M1095" i="8"/>
  <c r="M1096" i="8"/>
  <c r="M1097" i="8"/>
  <c r="M1098" i="8"/>
  <c r="M1099" i="8"/>
  <c r="M1100" i="8"/>
  <c r="M1101" i="8"/>
  <c r="M1102" i="8"/>
  <c r="M1103" i="8"/>
  <c r="M1104" i="8"/>
  <c r="M1105" i="8"/>
  <c r="M1106" i="8"/>
  <c r="M1107" i="8"/>
  <c r="M1108" i="8"/>
  <c r="M1109" i="8"/>
  <c r="M1110" i="8"/>
  <c r="M1111" i="8"/>
  <c r="M1112" i="8"/>
  <c r="M1113" i="8"/>
  <c r="M1114" i="8"/>
  <c r="M1115" i="8"/>
  <c r="M1116" i="8"/>
  <c r="M1117" i="8"/>
  <c r="M1118" i="8"/>
  <c r="M1119" i="8"/>
  <c r="M1120" i="8"/>
  <c r="M1121" i="8"/>
  <c r="M1122" i="8"/>
  <c r="M1123" i="8"/>
  <c r="M1124" i="8"/>
  <c r="M1125" i="8"/>
  <c r="M1126" i="8"/>
  <c r="M1127" i="8"/>
  <c r="M1128" i="8"/>
  <c r="M1129" i="8"/>
  <c r="M1130" i="8"/>
  <c r="M1131" i="8"/>
  <c r="M1132" i="8"/>
  <c r="M1133" i="8"/>
  <c r="M1134" i="8"/>
  <c r="M1135" i="8"/>
  <c r="M1136" i="8"/>
  <c r="M1137" i="8"/>
  <c r="M1138" i="8"/>
  <c r="M1139" i="8"/>
  <c r="M1140" i="8"/>
  <c r="M1141" i="8"/>
  <c r="M1142" i="8"/>
  <c r="M1143" i="8"/>
  <c r="M1144" i="8"/>
  <c r="M1145" i="8"/>
  <c r="M1146" i="8"/>
  <c r="M1147" i="8"/>
  <c r="M1148" i="8"/>
  <c r="M1149" i="8"/>
  <c r="M1150" i="8"/>
  <c r="M1151" i="8"/>
  <c r="M1152" i="8"/>
  <c r="M1153" i="8"/>
  <c r="M1154" i="8"/>
  <c r="M1155" i="8"/>
  <c r="M1156" i="8"/>
  <c r="M1157" i="8"/>
  <c r="M1158" i="8"/>
  <c r="M1159" i="8"/>
  <c r="M1160" i="8"/>
  <c r="M1161" i="8"/>
  <c r="M1162" i="8"/>
  <c r="M1163" i="8"/>
  <c r="M1164" i="8"/>
  <c r="M1165" i="8"/>
  <c r="M1166" i="8"/>
  <c r="M1167" i="8"/>
  <c r="M1168" i="8"/>
  <c r="M1169" i="8"/>
  <c r="M1170" i="8"/>
  <c r="M1171" i="8"/>
  <c r="M1172" i="8"/>
  <c r="M1173" i="8"/>
  <c r="M1174" i="8"/>
  <c r="M1175" i="8"/>
  <c r="M1176" i="8"/>
  <c r="M1177" i="8"/>
  <c r="M1178" i="8"/>
  <c r="M1179" i="8"/>
  <c r="M1180" i="8"/>
  <c r="M1181" i="8"/>
  <c r="M1182" i="8"/>
  <c r="M1183" i="8"/>
  <c r="M1184" i="8"/>
  <c r="M1185" i="8"/>
  <c r="M1186" i="8"/>
  <c r="M1187" i="8"/>
  <c r="M1188" i="8"/>
  <c r="M1189" i="8"/>
  <c r="M1190" i="8"/>
  <c r="M1191" i="8"/>
  <c r="M1192" i="8"/>
  <c r="M1193" i="8"/>
  <c r="M1194" i="8"/>
  <c r="M1195" i="8"/>
  <c r="M1196" i="8"/>
  <c r="M1197" i="8"/>
  <c r="M1198" i="8"/>
  <c r="M1199" i="8"/>
  <c r="M1200" i="8"/>
  <c r="M1201" i="8"/>
  <c r="M1202" i="8"/>
  <c r="M1203" i="8"/>
  <c r="M1204" i="8"/>
  <c r="M1205" i="8"/>
  <c r="M1206" i="8"/>
  <c r="M1207" i="8"/>
  <c r="M1208" i="8"/>
  <c r="M1209" i="8"/>
  <c r="M1210" i="8"/>
  <c r="M1211" i="8"/>
  <c r="M1212" i="8"/>
  <c r="M1213" i="8"/>
  <c r="M1214" i="8"/>
  <c r="M1215" i="8"/>
  <c r="M1216" i="8"/>
  <c r="M1217" i="8"/>
  <c r="M1218" i="8"/>
  <c r="M1219" i="8"/>
  <c r="M1220" i="8"/>
  <c r="M1221" i="8"/>
  <c r="M1222" i="8"/>
  <c r="M1223" i="8"/>
  <c r="M1224" i="8"/>
  <c r="M1225" i="8"/>
  <c r="M1226" i="8"/>
  <c r="M1227" i="8"/>
  <c r="M1228" i="8"/>
  <c r="M1229" i="8"/>
  <c r="M1230" i="8"/>
  <c r="M1231" i="8"/>
  <c r="M1232" i="8"/>
  <c r="M1233" i="8"/>
  <c r="M1234" i="8"/>
  <c r="M1235" i="8"/>
  <c r="M1236" i="8"/>
  <c r="M1237" i="8"/>
  <c r="M1238" i="8"/>
  <c r="M1239" i="8"/>
  <c r="M1240" i="8"/>
  <c r="M1241" i="8"/>
  <c r="M1242" i="8"/>
  <c r="M1243" i="8"/>
  <c r="M1244" i="8"/>
  <c r="M1245" i="8"/>
  <c r="M1246" i="8"/>
  <c r="M1247" i="8"/>
  <c r="M1248" i="8"/>
  <c r="M1249" i="8"/>
  <c r="M1250" i="8"/>
  <c r="M1251" i="8"/>
  <c r="M1252" i="8"/>
  <c r="M1253" i="8"/>
  <c r="M1254" i="8"/>
  <c r="M1255" i="8"/>
  <c r="M1256" i="8"/>
  <c r="M1257" i="8"/>
  <c r="M1258" i="8"/>
  <c r="M1259" i="8"/>
  <c r="M1260" i="8"/>
  <c r="M1261" i="8"/>
  <c r="M1262" i="8"/>
  <c r="M1263" i="8"/>
  <c r="M1264" i="8"/>
  <c r="M1265" i="8"/>
  <c r="M1266" i="8"/>
  <c r="M1267" i="8"/>
  <c r="M1268" i="8"/>
  <c r="M1269" i="8"/>
  <c r="M1270" i="8"/>
  <c r="M1271" i="8"/>
  <c r="M1272" i="8"/>
  <c r="M1273" i="8"/>
  <c r="M1274" i="8"/>
  <c r="M1275" i="8"/>
  <c r="M1276" i="8"/>
  <c r="M1277" i="8"/>
  <c r="M1278" i="8"/>
  <c r="M1279" i="8"/>
  <c r="M1280" i="8"/>
  <c r="M1281" i="8"/>
  <c r="M1282" i="8"/>
  <c r="M1283" i="8"/>
  <c r="M1284" i="8"/>
  <c r="M1285" i="8"/>
  <c r="M1286" i="8"/>
  <c r="M1287" i="8"/>
  <c r="M1288" i="8"/>
  <c r="M1289" i="8"/>
  <c r="M1290" i="8"/>
  <c r="M1291" i="8"/>
  <c r="M1292" i="8"/>
  <c r="M1293" i="8"/>
  <c r="M1294" i="8"/>
  <c r="M1295" i="8"/>
  <c r="M1296" i="8"/>
  <c r="M1297" i="8"/>
  <c r="M1298" i="8"/>
  <c r="M1299" i="8"/>
  <c r="M1300" i="8"/>
  <c r="M1301" i="8"/>
  <c r="M1302" i="8"/>
  <c r="M1303" i="8"/>
  <c r="M1304" i="8"/>
  <c r="M1305" i="8"/>
  <c r="M1306" i="8"/>
  <c r="M1307" i="8"/>
  <c r="M1308" i="8"/>
  <c r="M1309" i="8"/>
  <c r="M1310" i="8"/>
  <c r="M1311" i="8"/>
  <c r="M1312" i="8"/>
  <c r="M1313" i="8"/>
  <c r="M1314" i="8"/>
  <c r="M1315" i="8"/>
  <c r="M1316" i="8"/>
  <c r="M1317" i="8"/>
  <c r="M1318" i="8"/>
  <c r="M1319" i="8"/>
  <c r="M1320" i="8"/>
  <c r="M1321" i="8"/>
  <c r="M1322" i="8"/>
  <c r="M1323" i="8"/>
  <c r="M1324" i="8"/>
  <c r="M1325" i="8"/>
  <c r="M1326" i="8"/>
  <c r="M1327" i="8"/>
  <c r="M1328" i="8"/>
  <c r="M1329" i="8"/>
  <c r="M1330" i="8"/>
  <c r="M1331" i="8"/>
  <c r="M1332" i="8"/>
  <c r="M1333" i="8"/>
  <c r="M1334" i="8"/>
  <c r="M1335" i="8"/>
  <c r="M1336" i="8"/>
  <c r="M1337" i="8"/>
  <c r="M1338" i="8"/>
  <c r="M1339" i="8"/>
  <c r="M1340" i="8"/>
  <c r="M1341" i="8"/>
  <c r="M1342" i="8"/>
  <c r="M1343" i="8"/>
  <c r="M1344" i="8"/>
  <c r="M1345" i="8"/>
  <c r="M1346" i="8"/>
  <c r="M1347" i="8"/>
  <c r="M1348" i="8"/>
  <c r="M1349" i="8"/>
  <c r="M1350" i="8"/>
  <c r="M1351" i="8"/>
  <c r="M1352" i="8"/>
  <c r="M1353" i="8"/>
  <c r="M1354" i="8"/>
  <c r="M1355" i="8"/>
  <c r="M1356" i="8"/>
  <c r="M1357" i="8"/>
  <c r="M1358" i="8"/>
  <c r="M1359" i="8"/>
  <c r="M1360" i="8"/>
  <c r="M1361" i="8"/>
  <c r="M1362" i="8"/>
  <c r="M1363" i="8"/>
  <c r="M1364" i="8"/>
  <c r="M1365" i="8"/>
  <c r="M1366" i="8"/>
  <c r="M1367" i="8"/>
  <c r="M1368" i="8"/>
  <c r="M1369" i="8"/>
  <c r="M1370" i="8"/>
  <c r="M1371" i="8"/>
  <c r="M1372" i="8"/>
  <c r="M1373" i="8"/>
  <c r="M1374" i="8"/>
  <c r="M1375" i="8"/>
  <c r="M1376" i="8"/>
  <c r="M1377" i="8"/>
  <c r="M1378" i="8"/>
  <c r="M1379" i="8"/>
  <c r="M1380" i="8"/>
  <c r="M1381" i="8"/>
  <c r="M1382" i="8"/>
  <c r="M1383" i="8"/>
  <c r="M1384" i="8"/>
  <c r="M1385" i="8"/>
  <c r="M1386" i="8"/>
  <c r="M1387" i="8"/>
  <c r="M1388" i="8"/>
  <c r="M1389" i="8"/>
  <c r="M1390" i="8"/>
  <c r="M1391" i="8"/>
  <c r="M1392" i="8"/>
  <c r="M1393" i="8"/>
  <c r="M1394" i="8"/>
  <c r="M1395" i="8"/>
  <c r="M1396" i="8"/>
  <c r="M1397" i="8"/>
  <c r="M1398" i="8"/>
  <c r="M1399" i="8"/>
  <c r="M1400" i="8"/>
  <c r="M1401" i="8"/>
  <c r="M1402" i="8"/>
  <c r="M1403" i="8"/>
  <c r="M1404" i="8"/>
  <c r="M1405" i="8"/>
  <c r="M1406" i="8"/>
  <c r="M1407" i="8"/>
  <c r="M1408" i="8"/>
  <c r="M1409" i="8"/>
  <c r="M1410" i="8"/>
  <c r="M1411" i="8"/>
  <c r="M1412" i="8"/>
  <c r="M1413" i="8"/>
  <c r="M1414" i="8"/>
  <c r="M1415" i="8"/>
  <c r="M1416" i="8"/>
  <c r="M1417" i="8"/>
  <c r="M1418" i="8"/>
  <c r="M1419" i="8"/>
  <c r="M1420" i="8"/>
  <c r="M1421" i="8"/>
  <c r="M1422" i="8"/>
  <c r="M1423" i="8"/>
  <c r="M1424" i="8"/>
  <c r="M1425" i="8"/>
  <c r="M1426" i="8"/>
  <c r="M1427" i="8"/>
  <c r="M1428" i="8"/>
  <c r="M1429" i="8"/>
  <c r="M1430" i="8"/>
  <c r="M1431" i="8"/>
  <c r="M1432" i="8"/>
  <c r="M1433" i="8"/>
  <c r="M1434" i="8"/>
  <c r="M1435" i="8"/>
  <c r="M1436" i="8"/>
  <c r="M1437" i="8"/>
  <c r="M1438" i="8"/>
  <c r="M1439" i="8"/>
  <c r="M1440" i="8"/>
  <c r="M1441" i="8"/>
  <c r="M1442" i="8"/>
  <c r="M1443" i="8"/>
  <c r="M1444" i="8"/>
  <c r="M1445" i="8"/>
  <c r="M1446" i="8"/>
  <c r="M1447" i="8"/>
  <c r="M1448" i="8"/>
  <c r="M1449" i="8"/>
  <c r="M1450" i="8"/>
  <c r="M1451" i="8"/>
  <c r="M1452" i="8"/>
  <c r="M1453" i="8"/>
  <c r="M1454" i="8"/>
  <c r="M1455" i="8"/>
  <c r="M1456" i="8"/>
  <c r="M1457" i="8"/>
  <c r="M1458" i="8"/>
  <c r="M1459" i="8"/>
  <c r="M1460" i="8"/>
  <c r="M1461" i="8"/>
  <c r="M1462" i="8"/>
  <c r="M1463" i="8"/>
  <c r="M1464" i="8"/>
  <c r="M1465" i="8"/>
  <c r="M1466" i="8"/>
  <c r="M1467" i="8"/>
  <c r="M1468" i="8"/>
  <c r="M1469" i="8"/>
  <c r="M1470" i="8"/>
  <c r="M1471" i="8"/>
  <c r="M1472" i="8"/>
  <c r="M1473" i="8"/>
  <c r="M1474" i="8"/>
  <c r="M1475" i="8"/>
  <c r="M1476" i="8"/>
  <c r="M1477" i="8"/>
  <c r="M1478" i="8"/>
  <c r="M1479" i="8"/>
  <c r="M1480" i="8"/>
  <c r="M1481" i="8"/>
  <c r="M1482" i="8"/>
  <c r="M1483" i="8"/>
  <c r="M1484" i="8"/>
  <c r="M1485" i="8"/>
  <c r="M1486" i="8"/>
  <c r="M1487" i="8"/>
  <c r="M1488" i="8"/>
  <c r="M1489" i="8"/>
  <c r="M1490" i="8"/>
  <c r="M1491" i="8"/>
  <c r="M1492" i="8"/>
  <c r="M1493" i="8"/>
  <c r="M1494" i="8"/>
  <c r="M1495" i="8"/>
  <c r="M1496" i="8"/>
  <c r="M1497" i="8"/>
  <c r="M1498" i="8"/>
  <c r="M1499" i="8"/>
  <c r="M1500" i="8"/>
  <c r="M1501" i="8"/>
  <c r="M1502" i="8"/>
  <c r="M1503" i="8"/>
  <c r="M1504" i="8"/>
  <c r="M1505" i="8"/>
  <c r="M1506" i="8"/>
  <c r="M1507" i="8"/>
  <c r="M1508" i="8"/>
  <c r="M1509" i="8"/>
  <c r="M1510" i="8"/>
  <c r="M1511" i="8"/>
  <c r="M1512" i="8"/>
  <c r="M1513" i="8"/>
  <c r="M1514" i="8"/>
  <c r="M1515" i="8"/>
  <c r="M1516" i="8"/>
  <c r="M1517" i="8"/>
  <c r="M1518" i="8"/>
  <c r="M1519" i="8"/>
  <c r="M1520" i="8"/>
  <c r="M1521" i="8"/>
  <c r="M1522" i="8"/>
  <c r="M1523" i="8"/>
  <c r="M1524" i="8"/>
  <c r="M1525" i="8"/>
  <c r="M1526" i="8"/>
  <c r="M1527" i="8"/>
  <c r="M1528" i="8"/>
  <c r="M1529" i="8"/>
  <c r="M1530" i="8"/>
  <c r="M1531" i="8"/>
  <c r="M1532" i="8"/>
  <c r="M1533" i="8"/>
  <c r="M1534" i="8"/>
  <c r="M1535" i="8"/>
  <c r="M1536" i="8"/>
  <c r="M1537" i="8"/>
  <c r="M1538" i="8"/>
  <c r="M1539" i="8"/>
  <c r="M1540" i="8"/>
  <c r="M1541" i="8"/>
  <c r="M1542" i="8"/>
  <c r="M1543" i="8"/>
  <c r="M1544" i="8"/>
  <c r="M1545" i="8"/>
  <c r="M1546" i="8"/>
  <c r="M1547" i="8"/>
  <c r="M1548" i="8"/>
  <c r="M1549" i="8"/>
  <c r="M1550" i="8"/>
  <c r="M1551" i="8"/>
  <c r="M1552" i="8"/>
  <c r="M1553" i="8"/>
  <c r="M1554" i="8"/>
  <c r="M1555" i="8"/>
  <c r="M1556" i="8"/>
  <c r="M1557" i="8"/>
  <c r="M1558" i="8"/>
  <c r="M1559" i="8"/>
  <c r="M1560" i="8"/>
  <c r="M1561" i="8"/>
  <c r="M1562" i="8"/>
  <c r="M1563" i="8"/>
  <c r="M1564" i="8"/>
  <c r="M1565" i="8"/>
  <c r="M1566" i="8"/>
  <c r="M1567" i="8"/>
  <c r="M1568" i="8"/>
  <c r="M1569" i="8"/>
  <c r="M1570" i="8"/>
  <c r="M1571" i="8"/>
  <c r="M1572" i="8"/>
  <c r="M1573" i="8"/>
  <c r="M1574" i="8"/>
  <c r="M1575" i="8"/>
  <c r="M1576" i="8"/>
  <c r="M1577" i="8"/>
  <c r="M1578" i="8"/>
  <c r="M1579" i="8"/>
  <c r="M1580" i="8"/>
  <c r="M1581" i="8"/>
  <c r="M1582" i="8"/>
  <c r="M1583" i="8"/>
  <c r="M1584" i="8"/>
  <c r="M1585" i="8"/>
  <c r="M1586" i="8"/>
  <c r="M1587" i="8"/>
  <c r="M1588" i="8"/>
  <c r="M1589" i="8"/>
  <c r="M1590" i="8"/>
  <c r="M1591" i="8"/>
  <c r="M1592" i="8"/>
  <c r="M1593" i="8"/>
  <c r="M1594" i="8"/>
  <c r="M1595" i="8"/>
  <c r="M1596" i="8"/>
  <c r="M1597" i="8"/>
  <c r="M1598" i="8"/>
  <c r="M1599" i="8"/>
  <c r="M1600" i="8"/>
  <c r="M1601" i="8"/>
  <c r="M1602" i="8"/>
  <c r="M1603" i="8"/>
  <c r="M1604" i="8"/>
  <c r="M1605" i="8"/>
  <c r="M1606" i="8"/>
  <c r="M1607" i="8"/>
  <c r="M1608" i="8"/>
  <c r="M1609" i="8"/>
  <c r="M1610" i="8"/>
  <c r="M1611" i="8"/>
  <c r="M1612" i="8"/>
  <c r="M1613" i="8"/>
  <c r="M1614" i="8"/>
  <c r="M1615" i="8"/>
  <c r="M1616" i="8"/>
  <c r="M1617" i="8"/>
  <c r="M1618" i="8"/>
  <c r="M1619" i="8"/>
  <c r="M1620" i="8"/>
  <c r="M1621" i="8"/>
  <c r="M1622" i="8"/>
  <c r="M1623" i="8"/>
  <c r="M1624" i="8"/>
  <c r="M1625" i="8"/>
  <c r="M1626" i="8"/>
  <c r="M1627" i="8"/>
  <c r="M1628" i="8"/>
  <c r="M1629" i="8"/>
  <c r="M1630" i="8"/>
  <c r="M1631" i="8"/>
  <c r="M1632" i="8"/>
  <c r="M1633" i="8"/>
  <c r="M1634" i="8"/>
  <c r="M1635" i="8"/>
  <c r="M1636" i="8"/>
  <c r="M1637" i="8"/>
  <c r="M1638" i="8"/>
  <c r="M1639" i="8"/>
  <c r="M1640" i="8"/>
  <c r="M1641" i="8"/>
  <c r="M1642" i="8"/>
  <c r="M1643" i="8"/>
  <c r="M1644" i="8"/>
  <c r="M1645" i="8"/>
  <c r="M1646" i="8"/>
  <c r="M1647" i="8"/>
  <c r="M1648" i="8"/>
  <c r="M1649" i="8"/>
  <c r="M1650" i="8"/>
  <c r="M1651" i="8"/>
  <c r="M1652" i="8"/>
  <c r="M1653" i="8"/>
  <c r="M1654" i="8"/>
  <c r="M1655" i="8"/>
  <c r="M1656" i="8"/>
  <c r="M1657" i="8"/>
  <c r="M1658" i="8"/>
  <c r="M1659" i="8"/>
  <c r="M1660" i="8"/>
  <c r="M1661" i="8"/>
  <c r="M1662" i="8"/>
  <c r="M1663" i="8"/>
  <c r="M1664" i="8"/>
  <c r="M1665" i="8"/>
  <c r="M1666" i="8"/>
  <c r="M1667" i="8"/>
  <c r="M1668" i="8"/>
  <c r="M1669" i="8"/>
  <c r="M1670" i="8"/>
  <c r="M1671" i="8"/>
  <c r="M1672" i="8"/>
  <c r="M1673" i="8"/>
  <c r="M1674" i="8"/>
  <c r="M1675" i="8"/>
  <c r="M1676" i="8"/>
  <c r="M1677" i="8"/>
  <c r="M1678" i="8"/>
  <c r="M1679" i="8"/>
  <c r="M1680" i="8"/>
  <c r="M1681" i="8"/>
  <c r="M1682" i="8"/>
  <c r="M1683" i="8"/>
  <c r="M1684" i="8"/>
  <c r="M1685" i="8"/>
  <c r="M1686" i="8"/>
  <c r="M1687" i="8"/>
  <c r="M1688" i="8"/>
  <c r="M1689" i="8"/>
  <c r="M1690" i="8"/>
  <c r="M1691" i="8"/>
  <c r="M1692" i="8"/>
  <c r="M1693" i="8"/>
  <c r="M1694" i="8"/>
  <c r="M1695" i="8"/>
  <c r="M1696" i="8"/>
  <c r="M1697" i="8"/>
  <c r="M1698" i="8"/>
  <c r="M1699" i="8"/>
  <c r="M1700" i="8"/>
  <c r="M1701" i="8"/>
  <c r="M1702" i="8"/>
  <c r="M1703" i="8"/>
  <c r="M1704" i="8"/>
  <c r="M1705" i="8"/>
  <c r="M1706" i="8"/>
  <c r="M1707" i="8"/>
  <c r="M1708" i="8"/>
  <c r="M1709" i="8"/>
  <c r="M1710" i="8"/>
  <c r="M1711" i="8"/>
  <c r="M1712" i="8"/>
  <c r="M1713" i="8"/>
  <c r="M1714" i="8"/>
  <c r="M1715" i="8"/>
  <c r="M1716" i="8"/>
  <c r="M1717" i="8"/>
  <c r="M1718" i="8"/>
  <c r="M1719" i="8"/>
  <c r="M1720" i="8"/>
  <c r="M1721" i="8"/>
  <c r="M1722" i="8"/>
  <c r="M1723" i="8"/>
  <c r="M1724" i="8"/>
  <c r="M1725" i="8"/>
  <c r="M1726" i="8"/>
  <c r="M1727" i="8"/>
  <c r="M1728" i="8"/>
  <c r="M1729" i="8"/>
  <c r="M1730" i="8"/>
  <c r="M1731" i="8"/>
  <c r="M1732" i="8"/>
  <c r="M1733" i="8"/>
  <c r="M1734" i="8"/>
  <c r="M1735" i="8"/>
  <c r="M1736" i="8"/>
  <c r="M1737" i="8"/>
  <c r="M1738" i="8"/>
  <c r="M1739" i="8"/>
  <c r="M1740" i="8"/>
  <c r="M1741" i="8"/>
  <c r="M1742" i="8"/>
  <c r="M1743" i="8"/>
  <c r="M1744" i="8"/>
  <c r="M1745" i="8"/>
  <c r="M1746" i="8"/>
  <c r="M1747" i="8"/>
  <c r="M1748" i="8"/>
  <c r="M1749" i="8"/>
  <c r="M1750" i="8"/>
  <c r="M1751" i="8"/>
  <c r="M1752" i="8"/>
  <c r="M1753" i="8"/>
  <c r="M1754" i="8"/>
  <c r="M1755" i="8"/>
  <c r="M1756" i="8"/>
  <c r="M1757" i="8"/>
  <c r="M1758" i="8"/>
  <c r="M1759" i="8"/>
  <c r="M1760" i="8"/>
  <c r="M1761" i="8"/>
  <c r="M1762" i="8"/>
  <c r="M1763" i="8"/>
  <c r="M1764" i="8"/>
  <c r="M1765" i="8"/>
  <c r="M1766" i="8"/>
  <c r="M1767" i="8"/>
  <c r="M1768" i="8"/>
  <c r="M1769" i="8"/>
  <c r="M1770" i="8"/>
  <c r="M1771" i="8"/>
  <c r="M1772" i="8"/>
  <c r="M1773" i="8"/>
  <c r="M1774" i="8"/>
  <c r="M1775" i="8"/>
  <c r="M1776" i="8"/>
  <c r="M1777" i="8"/>
  <c r="M1778" i="8"/>
  <c r="M1779" i="8"/>
  <c r="M1780" i="8"/>
  <c r="M1781" i="8"/>
  <c r="M1782" i="8"/>
  <c r="M1783" i="8"/>
  <c r="M1784" i="8"/>
  <c r="M1785" i="8"/>
  <c r="M1786" i="8"/>
  <c r="M1787" i="8"/>
  <c r="M1788" i="8"/>
  <c r="M1789" i="8"/>
  <c r="M1790" i="8"/>
  <c r="M1791" i="8"/>
  <c r="M1792" i="8"/>
  <c r="M1793" i="8"/>
  <c r="M1794" i="8"/>
  <c r="M1795" i="8"/>
  <c r="M1796" i="8"/>
  <c r="M1797" i="8"/>
  <c r="M1798" i="8"/>
  <c r="M1799" i="8"/>
  <c r="M1800" i="8"/>
  <c r="M1801" i="8"/>
  <c r="M1802" i="8"/>
  <c r="M1803" i="8"/>
  <c r="M1804" i="8"/>
  <c r="M1805" i="8"/>
  <c r="M1806" i="8"/>
  <c r="M1807" i="8"/>
  <c r="M1808" i="8"/>
  <c r="M1809" i="8"/>
  <c r="M1810" i="8"/>
  <c r="M1811" i="8"/>
  <c r="M1812" i="8"/>
  <c r="M1813" i="8"/>
  <c r="M1814" i="8"/>
  <c r="M1815" i="8"/>
  <c r="M1816" i="8"/>
  <c r="M1817" i="8"/>
  <c r="M1818" i="8"/>
  <c r="M1819" i="8"/>
  <c r="M1820" i="8"/>
  <c r="M1821" i="8"/>
  <c r="M1822" i="8"/>
  <c r="M1823" i="8"/>
  <c r="M1824" i="8"/>
  <c r="M1825" i="8"/>
  <c r="M1826" i="8"/>
  <c r="M1827" i="8"/>
  <c r="M1828" i="8"/>
  <c r="M1829" i="8"/>
  <c r="M1830" i="8"/>
  <c r="M1831" i="8"/>
  <c r="M1832" i="8"/>
  <c r="M1833" i="8"/>
  <c r="M1834" i="8"/>
  <c r="M1835" i="8"/>
  <c r="M1836" i="8"/>
  <c r="M1837" i="8"/>
  <c r="M1838" i="8"/>
  <c r="M1839" i="8"/>
  <c r="M1840" i="8"/>
  <c r="M1841" i="8"/>
  <c r="M1842" i="8"/>
  <c r="M1843" i="8"/>
  <c r="M1844" i="8"/>
  <c r="M1845" i="8"/>
  <c r="M1846" i="8"/>
  <c r="M1847" i="8"/>
  <c r="M1848" i="8"/>
  <c r="M1849" i="8"/>
  <c r="M1850" i="8"/>
  <c r="M1851" i="8"/>
  <c r="M1852" i="8"/>
  <c r="M1853" i="8"/>
  <c r="M1854" i="8"/>
  <c r="M1855" i="8"/>
  <c r="M1856" i="8"/>
  <c r="M1857" i="8"/>
  <c r="M1858" i="8"/>
  <c r="M1859" i="8"/>
  <c r="M1860" i="8"/>
  <c r="M1861" i="8"/>
  <c r="M1862" i="8"/>
  <c r="M1863" i="8"/>
  <c r="M1864" i="8"/>
  <c r="M1865" i="8"/>
  <c r="M1866" i="8"/>
  <c r="M1867" i="8"/>
  <c r="M1868" i="8"/>
  <c r="M1869" i="8"/>
  <c r="M1870" i="8"/>
  <c r="M1871" i="8"/>
  <c r="M1872" i="8"/>
  <c r="M1873" i="8"/>
  <c r="M1874" i="8"/>
  <c r="M1875" i="8"/>
  <c r="M1876" i="8"/>
  <c r="M1877" i="8"/>
  <c r="M1878" i="8"/>
  <c r="M1879" i="8"/>
  <c r="M1880" i="8"/>
  <c r="M1881" i="8"/>
  <c r="M1882" i="8"/>
  <c r="M1883" i="8"/>
  <c r="M1884" i="8"/>
  <c r="M1885" i="8"/>
  <c r="M1886" i="8"/>
  <c r="M1887" i="8"/>
  <c r="M1888" i="8"/>
  <c r="M1889" i="8"/>
  <c r="M1890" i="8"/>
  <c r="M1891" i="8"/>
  <c r="M1892" i="8"/>
  <c r="M1893" i="8"/>
  <c r="M1894" i="8"/>
  <c r="M1895" i="8"/>
  <c r="M1896" i="8"/>
  <c r="M1897" i="8"/>
  <c r="M1898" i="8"/>
  <c r="M1899" i="8"/>
  <c r="M1900" i="8"/>
  <c r="M1901" i="8"/>
  <c r="M1902" i="8"/>
  <c r="M1903" i="8"/>
  <c r="M1904" i="8"/>
  <c r="M1905" i="8"/>
  <c r="M1906" i="8"/>
  <c r="M1907" i="8"/>
  <c r="M1908" i="8"/>
  <c r="M1909" i="8"/>
  <c r="M1910" i="8"/>
  <c r="M1911" i="8"/>
  <c r="M1912" i="8"/>
  <c r="M1913" i="8"/>
  <c r="M1914" i="8"/>
  <c r="M1915" i="8"/>
  <c r="M1916" i="8"/>
  <c r="M1917" i="8"/>
  <c r="M1918" i="8"/>
  <c r="M1919" i="8"/>
  <c r="M1920" i="8"/>
  <c r="M1921" i="8"/>
  <c r="M1922" i="8"/>
  <c r="M1923" i="8"/>
  <c r="M1924" i="8"/>
  <c r="M1925" i="8"/>
  <c r="M1926" i="8"/>
  <c r="M1927" i="8"/>
  <c r="M1928" i="8"/>
  <c r="M1929" i="8"/>
  <c r="M1930" i="8"/>
  <c r="M1931" i="8"/>
  <c r="M1932" i="8"/>
  <c r="M1933" i="8"/>
  <c r="M1934" i="8"/>
  <c r="M1935" i="8"/>
  <c r="M1936" i="8"/>
  <c r="M1937" i="8"/>
  <c r="M1938" i="8"/>
  <c r="M1939" i="8"/>
  <c r="M1940" i="8"/>
  <c r="M1941" i="8"/>
  <c r="M1942" i="8"/>
  <c r="M1943" i="8"/>
  <c r="M1944" i="8"/>
  <c r="M1945" i="8"/>
  <c r="M1946" i="8"/>
  <c r="M1947" i="8"/>
  <c r="M1948" i="8"/>
  <c r="M1949" i="8"/>
  <c r="M1950" i="8"/>
  <c r="M1951" i="8"/>
  <c r="M1952" i="8"/>
  <c r="M1953" i="8"/>
  <c r="M1954" i="8"/>
  <c r="M1955" i="8"/>
  <c r="M1956" i="8"/>
  <c r="M1957" i="8"/>
  <c r="M1958" i="8"/>
  <c r="M1959" i="8"/>
  <c r="M1960" i="8"/>
  <c r="M1961" i="8"/>
  <c r="M1962" i="8"/>
  <c r="M1963" i="8"/>
  <c r="M1964" i="8"/>
  <c r="M1965" i="8"/>
  <c r="M1966" i="8"/>
  <c r="M1967" i="8"/>
  <c r="M1968" i="8"/>
  <c r="M1969" i="8"/>
  <c r="M1970" i="8"/>
  <c r="M1971" i="8"/>
  <c r="M1972" i="8"/>
  <c r="M1973" i="8"/>
  <c r="M1974" i="8"/>
  <c r="M1975" i="8"/>
  <c r="M1976" i="8"/>
  <c r="M1977" i="8"/>
  <c r="M1978" i="8"/>
  <c r="M1979" i="8"/>
  <c r="M1980" i="8"/>
  <c r="M1981" i="8"/>
  <c r="M1982" i="8"/>
  <c r="M1983" i="8"/>
  <c r="M1984" i="8"/>
  <c r="M1985" i="8"/>
  <c r="M1986" i="8"/>
  <c r="M1987" i="8"/>
  <c r="M1988" i="8"/>
  <c r="M1989" i="8"/>
  <c r="M1990" i="8"/>
  <c r="M1991" i="8"/>
  <c r="M1992" i="8"/>
  <c r="M1993" i="8"/>
  <c r="M1994" i="8"/>
  <c r="M1995" i="8"/>
  <c r="M1996" i="8"/>
  <c r="M1997" i="8"/>
  <c r="M1998" i="8"/>
  <c r="M1999" i="8"/>
  <c r="M2000" i="8"/>
  <c r="M2001" i="8"/>
  <c r="M2002" i="8"/>
  <c r="M2003" i="8"/>
  <c r="M2004" i="8"/>
  <c r="M2005" i="8"/>
  <c r="M2006" i="8"/>
  <c r="M2007" i="8"/>
  <c r="M2008" i="8"/>
  <c r="M2009" i="8"/>
  <c r="M2010" i="8"/>
  <c r="M2011" i="8"/>
  <c r="M2012" i="8"/>
  <c r="M2013" i="8"/>
  <c r="M2014" i="8"/>
  <c r="M2015" i="8"/>
  <c r="M2016" i="8"/>
  <c r="M2017" i="8"/>
  <c r="M2018" i="8"/>
  <c r="M2019" i="8"/>
  <c r="M2020" i="8"/>
  <c r="M2021" i="8"/>
  <c r="M2022" i="8"/>
  <c r="M2023" i="8"/>
  <c r="M2024" i="8"/>
  <c r="M2025" i="8"/>
  <c r="M2026" i="8"/>
  <c r="M2027" i="8"/>
  <c r="M2028" i="8"/>
  <c r="M2029" i="8"/>
  <c r="M2030" i="8"/>
  <c r="M2031" i="8"/>
  <c r="M2032" i="8"/>
  <c r="M2033" i="8"/>
  <c r="M2034" i="8"/>
  <c r="M2035" i="8"/>
  <c r="M2036" i="8"/>
  <c r="M2037" i="8"/>
  <c r="M2038" i="8"/>
  <c r="M2039" i="8"/>
  <c r="M2040" i="8"/>
  <c r="M2041" i="8"/>
  <c r="M2042" i="8"/>
  <c r="M2043" i="8"/>
  <c r="M2044" i="8"/>
  <c r="M2045" i="8"/>
  <c r="M2046" i="8"/>
  <c r="M2047" i="8"/>
  <c r="M2048" i="8"/>
  <c r="M2049" i="8"/>
  <c r="M2050" i="8"/>
  <c r="M2051" i="8"/>
  <c r="M2052" i="8"/>
  <c r="M2053" i="8"/>
  <c r="M2054" i="8"/>
  <c r="M2055" i="8"/>
  <c r="M2056" i="8"/>
  <c r="M2057" i="8"/>
  <c r="M2058" i="8"/>
  <c r="M2059" i="8"/>
  <c r="M2060" i="8"/>
  <c r="M2061" i="8"/>
  <c r="M2062" i="8"/>
  <c r="M2063" i="8"/>
  <c r="M2064" i="8"/>
  <c r="M2065" i="8"/>
  <c r="M2066" i="8"/>
  <c r="M2067" i="8"/>
  <c r="M2068" i="8"/>
  <c r="M2069" i="8"/>
  <c r="M2070" i="8"/>
  <c r="M2071" i="8"/>
  <c r="M2072" i="8"/>
  <c r="M2073" i="8"/>
  <c r="M2074" i="8"/>
  <c r="M2075" i="8"/>
  <c r="M2076" i="8"/>
  <c r="M2077" i="8"/>
  <c r="M2078" i="8"/>
  <c r="M2079" i="8"/>
  <c r="M2080" i="8"/>
  <c r="M2081" i="8"/>
  <c r="M2082" i="8"/>
  <c r="M2083" i="8"/>
  <c r="M2084" i="8"/>
  <c r="M2085" i="8"/>
  <c r="M2086" i="8"/>
  <c r="M2087" i="8"/>
  <c r="M2088" i="8"/>
  <c r="M2089" i="8"/>
  <c r="M2090" i="8"/>
  <c r="M2091" i="8"/>
  <c r="M2092" i="8"/>
  <c r="M2093" i="8"/>
  <c r="M2094" i="8"/>
  <c r="M2095" i="8"/>
  <c r="M2096" i="8"/>
  <c r="M2097" i="8"/>
  <c r="M2098" i="8"/>
  <c r="M2099" i="8"/>
  <c r="M2100" i="8"/>
  <c r="M2101" i="8"/>
  <c r="M2102" i="8"/>
  <c r="M2103" i="8"/>
  <c r="M2104" i="8"/>
  <c r="M2105" i="8"/>
  <c r="M2106" i="8"/>
  <c r="M2107" i="8"/>
  <c r="M2108" i="8"/>
  <c r="M2109" i="8"/>
  <c r="M2110" i="8"/>
  <c r="M2111" i="8"/>
  <c r="M2112" i="8"/>
  <c r="M2113" i="8"/>
  <c r="M2114" i="8"/>
  <c r="M2115" i="8"/>
  <c r="M2116" i="8"/>
  <c r="M2117" i="8"/>
  <c r="M2118" i="8"/>
  <c r="M2119" i="8"/>
  <c r="M2120" i="8"/>
  <c r="M2121" i="8"/>
  <c r="M2122" i="8"/>
  <c r="M2123" i="8"/>
  <c r="M2124" i="8"/>
  <c r="M2125" i="8"/>
  <c r="M2126" i="8"/>
  <c r="M2127" i="8"/>
  <c r="M2128" i="8"/>
  <c r="M2129" i="8"/>
  <c r="M2130" i="8"/>
  <c r="M2131" i="8"/>
  <c r="M2132" i="8"/>
  <c r="M2133" i="8"/>
  <c r="M2134" i="8"/>
  <c r="M2135" i="8"/>
  <c r="M2136" i="8"/>
  <c r="M2137" i="8"/>
  <c r="M2138" i="8"/>
  <c r="M2139" i="8"/>
  <c r="M2140" i="8"/>
  <c r="M2141" i="8"/>
  <c r="M2142" i="8"/>
  <c r="M2143" i="8"/>
  <c r="M2144" i="8"/>
  <c r="M2145" i="8"/>
  <c r="M2146" i="8"/>
  <c r="M2147" i="8"/>
  <c r="M2148" i="8"/>
  <c r="M2149" i="8"/>
  <c r="M2150" i="8"/>
  <c r="M2151" i="8"/>
  <c r="M2152" i="8"/>
  <c r="M2153" i="8"/>
  <c r="M2154" i="8"/>
  <c r="M2155" i="8"/>
  <c r="M2156" i="8"/>
  <c r="M2157" i="8"/>
  <c r="M2158" i="8"/>
  <c r="M2159" i="8"/>
  <c r="M2160" i="8"/>
  <c r="M2161" i="8"/>
  <c r="M2162" i="8"/>
  <c r="M2163" i="8"/>
  <c r="M2164" i="8"/>
  <c r="M2165" i="8"/>
  <c r="M2166" i="8"/>
  <c r="M2167" i="8"/>
  <c r="M2168" i="8"/>
  <c r="M2169" i="8"/>
  <c r="M2170" i="8"/>
  <c r="M2171" i="8"/>
  <c r="M2172" i="8"/>
  <c r="M2173" i="8"/>
  <c r="M2174" i="8"/>
  <c r="M2175" i="8"/>
  <c r="M2176" i="8"/>
  <c r="M2177" i="8"/>
  <c r="M2178" i="8"/>
  <c r="M2179" i="8"/>
  <c r="M2180" i="8"/>
  <c r="M2181" i="8"/>
  <c r="M2182" i="8"/>
  <c r="M2183" i="8"/>
  <c r="M2184" i="8"/>
  <c r="M2185" i="8"/>
  <c r="M2186" i="8"/>
  <c r="M2187" i="8"/>
  <c r="M2188" i="8"/>
  <c r="M2189" i="8"/>
  <c r="M2190" i="8"/>
  <c r="M2191" i="8"/>
  <c r="M2192" i="8"/>
  <c r="M2193" i="8"/>
  <c r="M2194" i="8"/>
  <c r="M2195" i="8"/>
  <c r="M2196" i="8"/>
  <c r="M2197" i="8"/>
  <c r="M2198" i="8"/>
  <c r="M2199" i="8"/>
  <c r="M2200" i="8"/>
  <c r="M2201" i="8"/>
  <c r="M2202" i="8"/>
  <c r="M2203" i="8"/>
  <c r="M2204" i="8"/>
  <c r="M2205" i="8"/>
  <c r="M2206" i="8"/>
  <c r="M2207" i="8"/>
  <c r="M2208" i="8"/>
  <c r="M2209" i="8"/>
  <c r="M2210" i="8"/>
  <c r="M2211" i="8"/>
  <c r="M2212" i="8"/>
  <c r="M2213" i="8"/>
  <c r="M2214" i="8"/>
  <c r="M2215" i="8"/>
  <c r="M2216" i="8"/>
  <c r="M2217" i="8"/>
  <c r="M2218" i="8"/>
  <c r="M2219" i="8"/>
  <c r="M2220" i="8"/>
  <c r="M2221" i="8"/>
  <c r="M2222" i="8"/>
  <c r="M2223" i="8"/>
  <c r="M2224" i="8"/>
  <c r="M2225" i="8"/>
  <c r="M2226" i="8"/>
  <c r="M2227" i="8"/>
  <c r="M2228" i="8"/>
  <c r="M2229" i="8"/>
  <c r="M2230" i="8"/>
  <c r="M2231" i="8"/>
  <c r="M2232" i="8"/>
  <c r="M2233" i="8"/>
  <c r="M2234" i="8"/>
  <c r="M2235" i="8"/>
  <c r="M2236" i="8"/>
  <c r="M2237" i="8"/>
  <c r="M2238" i="8"/>
  <c r="M2239" i="8"/>
  <c r="M2240" i="8"/>
  <c r="M2241" i="8"/>
  <c r="M2242" i="8"/>
  <c r="M2243" i="8"/>
  <c r="M2244" i="8"/>
  <c r="M2245" i="8"/>
  <c r="M2246" i="8"/>
  <c r="M2247" i="8"/>
  <c r="M2248" i="8"/>
  <c r="M2249" i="8"/>
  <c r="M2250" i="8"/>
  <c r="M2251" i="8"/>
  <c r="M2252" i="8"/>
  <c r="M2253" i="8"/>
  <c r="M2254" i="8"/>
  <c r="M2255" i="8"/>
  <c r="M2256" i="8"/>
  <c r="M2257" i="8"/>
  <c r="M2258" i="8"/>
  <c r="M2259" i="8"/>
  <c r="M2260" i="8"/>
  <c r="M2261" i="8"/>
  <c r="M2262" i="8"/>
  <c r="M2263" i="8"/>
  <c r="M2264" i="8"/>
  <c r="M2265" i="8"/>
  <c r="M2266" i="8"/>
  <c r="M2267" i="8"/>
  <c r="M2268" i="8"/>
  <c r="M2269" i="8"/>
  <c r="M2270" i="8"/>
  <c r="M2271" i="8"/>
  <c r="M2272" i="8"/>
  <c r="M2273" i="8"/>
  <c r="M2274" i="8"/>
  <c r="M2275" i="8"/>
  <c r="M2276" i="8"/>
  <c r="M2277" i="8"/>
  <c r="M2278" i="8"/>
  <c r="M2279" i="8"/>
  <c r="M2280" i="8"/>
  <c r="M2281" i="8"/>
  <c r="M2282" i="8"/>
  <c r="M2283" i="8"/>
  <c r="M2284" i="8"/>
  <c r="M2285" i="8"/>
  <c r="M2286" i="8"/>
  <c r="M2287" i="8"/>
  <c r="M2288" i="8"/>
  <c r="M2289" i="8"/>
  <c r="M2290" i="8"/>
  <c r="M2291" i="8"/>
  <c r="M2292" i="8"/>
  <c r="M2293" i="8"/>
  <c r="M2294" i="8"/>
  <c r="M2295" i="8"/>
  <c r="M2296" i="8"/>
  <c r="M2297" i="8"/>
  <c r="M2298" i="8"/>
  <c r="M2299" i="8"/>
  <c r="M2300" i="8"/>
  <c r="M2301" i="8"/>
  <c r="M2302" i="8"/>
  <c r="M2303" i="8"/>
  <c r="M2304" i="8"/>
  <c r="M2305" i="8"/>
  <c r="M2306" i="8"/>
  <c r="M2307" i="8"/>
  <c r="M2308" i="8"/>
  <c r="M2309" i="8"/>
  <c r="M2310" i="8"/>
  <c r="M2311" i="8"/>
  <c r="M2312" i="8"/>
  <c r="M2313" i="8"/>
  <c r="M2314" i="8"/>
  <c r="M2315" i="8"/>
  <c r="M2316" i="8"/>
  <c r="M2317" i="8"/>
  <c r="M2318" i="8"/>
  <c r="M2319" i="8"/>
  <c r="M2320" i="8"/>
  <c r="M2321" i="8"/>
  <c r="M2322" i="8"/>
  <c r="M2323" i="8"/>
  <c r="M2324" i="8"/>
  <c r="M2325" i="8"/>
  <c r="M2326" i="8"/>
  <c r="M2327" i="8"/>
  <c r="M2328" i="8"/>
  <c r="M2329" i="8"/>
  <c r="M2330" i="8"/>
  <c r="M2331" i="8"/>
  <c r="M2332" i="8"/>
  <c r="M2333" i="8"/>
  <c r="M2334" i="8"/>
  <c r="M2335" i="8"/>
  <c r="M2336" i="8"/>
  <c r="M2337" i="8"/>
  <c r="M2338" i="8"/>
  <c r="M2339" i="8"/>
  <c r="M2340" i="8"/>
  <c r="M2341" i="8"/>
  <c r="M2342" i="8"/>
  <c r="M2343" i="8"/>
  <c r="M2344" i="8"/>
  <c r="M2345" i="8"/>
  <c r="M2346" i="8"/>
  <c r="M2347" i="8"/>
  <c r="M2348" i="8"/>
  <c r="M2349" i="8"/>
  <c r="M2350" i="8"/>
  <c r="M2351" i="8"/>
  <c r="M2352" i="8"/>
  <c r="M2353" i="8"/>
  <c r="M2354" i="8"/>
  <c r="M2355" i="8"/>
  <c r="M2356" i="8"/>
  <c r="M2357" i="8"/>
  <c r="M2358" i="8"/>
  <c r="M2359" i="8"/>
  <c r="M2360" i="8"/>
  <c r="M2361" i="8"/>
  <c r="M2362" i="8"/>
  <c r="M2363" i="8"/>
  <c r="M2364" i="8"/>
  <c r="M2365" i="8"/>
  <c r="M2366" i="8"/>
  <c r="M2367" i="8"/>
  <c r="M2368" i="8"/>
  <c r="M2369" i="8"/>
  <c r="M2370" i="8"/>
  <c r="M2371" i="8"/>
  <c r="M2372" i="8"/>
  <c r="M2373" i="8"/>
  <c r="M2374" i="8"/>
  <c r="M2375" i="8"/>
  <c r="M2376" i="8"/>
  <c r="M2377" i="8"/>
  <c r="M2378" i="8"/>
  <c r="M2379" i="8"/>
  <c r="M2380" i="8"/>
  <c r="M2381" i="8"/>
  <c r="M2382" i="8"/>
  <c r="M2383" i="8"/>
  <c r="M2384" i="8"/>
  <c r="M2385" i="8"/>
  <c r="M2386" i="8"/>
  <c r="M2387" i="8"/>
  <c r="M2388" i="8"/>
  <c r="M2389" i="8"/>
  <c r="M2390" i="8"/>
  <c r="M2391" i="8"/>
  <c r="M2392" i="8"/>
  <c r="M2393" i="8"/>
  <c r="M2394" i="8"/>
  <c r="M2395" i="8"/>
  <c r="M2396" i="8"/>
  <c r="M2397" i="8"/>
  <c r="M2398" i="8"/>
  <c r="M2399" i="8"/>
  <c r="M2400" i="8"/>
  <c r="M2401" i="8"/>
  <c r="M2402" i="8"/>
  <c r="M2403" i="8"/>
  <c r="M2404" i="8"/>
  <c r="M2405" i="8"/>
  <c r="M2406" i="8"/>
  <c r="M2407" i="8"/>
  <c r="M2408" i="8"/>
  <c r="M2409" i="8"/>
  <c r="M2410" i="8"/>
  <c r="M2411" i="8"/>
  <c r="M2412" i="8"/>
  <c r="M2413" i="8"/>
  <c r="M2414" i="8"/>
  <c r="M2415" i="8"/>
  <c r="M2416" i="8"/>
  <c r="M2417" i="8"/>
  <c r="M2418" i="8"/>
  <c r="M2419" i="8"/>
  <c r="M2420" i="8"/>
  <c r="M2421" i="8"/>
  <c r="M2422" i="8"/>
  <c r="M2423" i="8"/>
  <c r="M2424" i="8"/>
  <c r="M2425" i="8"/>
  <c r="M2426" i="8"/>
  <c r="M2427" i="8"/>
  <c r="M2428" i="8"/>
  <c r="M2429" i="8"/>
  <c r="M2430" i="8"/>
  <c r="M2431" i="8"/>
  <c r="M2432" i="8"/>
  <c r="M2433" i="8"/>
  <c r="M2434" i="8"/>
  <c r="M2435" i="8"/>
  <c r="M2436" i="8"/>
  <c r="M2437" i="8"/>
  <c r="M2438" i="8"/>
  <c r="M2439" i="8"/>
  <c r="M2440" i="8"/>
  <c r="M2441" i="8"/>
  <c r="M2442" i="8"/>
  <c r="M2443" i="8"/>
  <c r="M2444" i="8"/>
  <c r="M2445" i="8"/>
  <c r="M2446" i="8"/>
  <c r="M2447" i="8"/>
  <c r="M2448" i="8"/>
  <c r="M2449" i="8"/>
  <c r="M2450" i="8"/>
  <c r="M2451" i="8"/>
  <c r="M2452" i="8"/>
  <c r="M2453" i="8"/>
  <c r="M2454" i="8"/>
  <c r="M2455" i="8"/>
  <c r="M2456" i="8"/>
  <c r="M2457" i="8"/>
  <c r="M2458" i="8"/>
  <c r="M2459" i="8"/>
  <c r="M2460" i="8"/>
  <c r="M2461" i="8"/>
  <c r="M2462" i="8"/>
  <c r="M2463" i="8"/>
  <c r="M2464" i="8"/>
  <c r="M2465" i="8"/>
  <c r="M2466" i="8"/>
  <c r="M2467" i="8"/>
  <c r="M2468" i="8"/>
  <c r="M2469" i="8"/>
  <c r="M2470" i="8"/>
  <c r="M2471" i="8"/>
  <c r="M2472" i="8"/>
  <c r="M2473" i="8"/>
  <c r="M2474" i="8"/>
  <c r="M2475" i="8"/>
  <c r="M2476" i="8"/>
  <c r="M2477" i="8"/>
  <c r="M2478" i="8"/>
  <c r="M2479" i="8"/>
  <c r="M2480" i="8"/>
  <c r="M2481" i="8"/>
  <c r="M2482" i="8"/>
  <c r="M2483" i="8"/>
  <c r="M2484" i="8"/>
  <c r="M2485" i="8"/>
  <c r="M2486" i="8"/>
  <c r="M2487" i="8"/>
  <c r="M2488" i="8"/>
  <c r="M2489" i="8"/>
  <c r="M2490" i="8"/>
  <c r="M2491" i="8"/>
  <c r="M2492" i="8"/>
  <c r="M2493" i="8"/>
  <c r="M2494" i="8"/>
  <c r="M2495" i="8"/>
  <c r="M2496" i="8"/>
  <c r="M2497" i="8"/>
  <c r="M2498" i="8"/>
  <c r="M2499" i="8"/>
  <c r="M2500" i="8"/>
  <c r="M2501" i="8"/>
  <c r="M2502" i="8"/>
  <c r="M2503" i="8"/>
  <c r="M2504" i="8"/>
  <c r="M2505" i="8"/>
  <c r="M2506" i="8"/>
  <c r="M2507" i="8"/>
  <c r="M2508" i="8"/>
  <c r="M2509" i="8"/>
  <c r="M2510" i="8"/>
  <c r="M2511" i="8"/>
  <c r="M2512" i="8"/>
  <c r="M2513" i="8"/>
  <c r="M2514" i="8"/>
  <c r="M2515" i="8"/>
  <c r="M2516" i="8"/>
  <c r="M2517" i="8"/>
  <c r="M2518" i="8"/>
  <c r="M2519" i="8"/>
  <c r="M2520" i="8"/>
  <c r="M2521" i="8"/>
  <c r="M2522" i="8"/>
  <c r="M2523" i="8"/>
  <c r="M2524" i="8"/>
  <c r="M2525" i="8"/>
  <c r="M2526" i="8"/>
  <c r="M2527" i="8"/>
  <c r="M2528" i="8"/>
  <c r="M2529" i="8"/>
  <c r="M2530" i="8"/>
  <c r="M2531" i="8"/>
  <c r="M2532" i="8"/>
  <c r="M2533" i="8"/>
  <c r="M2534" i="8"/>
  <c r="M2535" i="8"/>
  <c r="M2536" i="8"/>
  <c r="M2537" i="8"/>
  <c r="M2538" i="8"/>
  <c r="M2539" i="8"/>
  <c r="M2540" i="8"/>
  <c r="M2541" i="8"/>
  <c r="M2542" i="8"/>
  <c r="M2543" i="8"/>
  <c r="M2544" i="8"/>
  <c r="M2545" i="8"/>
  <c r="M2546" i="8"/>
  <c r="M2547" i="8"/>
  <c r="M2548" i="8"/>
  <c r="M2549" i="8"/>
  <c r="M2550" i="8"/>
  <c r="M2551" i="8"/>
  <c r="M2552" i="8"/>
  <c r="M2553" i="8"/>
  <c r="M2554" i="8"/>
  <c r="M2555" i="8"/>
  <c r="M2556" i="8"/>
  <c r="M2557" i="8"/>
  <c r="M2558" i="8"/>
  <c r="M2559" i="8"/>
  <c r="M2560" i="8"/>
  <c r="M2561" i="8"/>
  <c r="M2562" i="8"/>
  <c r="M2563" i="8"/>
  <c r="M2564" i="8"/>
  <c r="M2565" i="8"/>
  <c r="M2566" i="8"/>
  <c r="M2567" i="8"/>
  <c r="M2568" i="8"/>
  <c r="M2569" i="8"/>
  <c r="M2570" i="8"/>
  <c r="M2571" i="8"/>
  <c r="M2572" i="8"/>
  <c r="M2573" i="8"/>
  <c r="M2574" i="8"/>
  <c r="M2575" i="8"/>
  <c r="M2576" i="8"/>
  <c r="M2577" i="8"/>
  <c r="M2578" i="8"/>
  <c r="M2579" i="8"/>
  <c r="M2580" i="8"/>
  <c r="M2581" i="8"/>
  <c r="M2582" i="8"/>
  <c r="M2583" i="8"/>
  <c r="M2584" i="8"/>
  <c r="M2585" i="8"/>
  <c r="M2586" i="8"/>
  <c r="M2587" i="8"/>
  <c r="M2588" i="8"/>
  <c r="M2589" i="8"/>
  <c r="M2590" i="8"/>
  <c r="M2591" i="8"/>
  <c r="M2592" i="8"/>
  <c r="M2593" i="8"/>
  <c r="M2594" i="8"/>
  <c r="M2595" i="8"/>
  <c r="M2596" i="8"/>
  <c r="M2597" i="8"/>
  <c r="M2598" i="8"/>
  <c r="M2599" i="8"/>
  <c r="M2600" i="8"/>
  <c r="M2601" i="8"/>
  <c r="M2602" i="8"/>
  <c r="M2603" i="8"/>
  <c r="M2604" i="8"/>
  <c r="M2605" i="8"/>
  <c r="M2606" i="8"/>
  <c r="M2607" i="8"/>
  <c r="M2608" i="8"/>
  <c r="M2609" i="8"/>
  <c r="M2610" i="8"/>
  <c r="M2611" i="8"/>
  <c r="M2612" i="8"/>
  <c r="M2613" i="8"/>
  <c r="M2614" i="8"/>
  <c r="M2615" i="8"/>
  <c r="M2616" i="8"/>
  <c r="M2617" i="8"/>
  <c r="M2618" i="8"/>
  <c r="M2619" i="8"/>
  <c r="M2620" i="8"/>
  <c r="M2621" i="8"/>
  <c r="M2622" i="8"/>
  <c r="M2623" i="8"/>
  <c r="M2624" i="8"/>
  <c r="M2625" i="8"/>
  <c r="M2626" i="8"/>
  <c r="M2627" i="8"/>
  <c r="M2628" i="8"/>
  <c r="M2629" i="8"/>
  <c r="M2630" i="8"/>
  <c r="M2631" i="8"/>
  <c r="M2632" i="8"/>
  <c r="M2633" i="8"/>
  <c r="M2634" i="8"/>
  <c r="M2635" i="8"/>
  <c r="M2636" i="8"/>
  <c r="M2637" i="8"/>
  <c r="M2638" i="8"/>
  <c r="M2639" i="8"/>
  <c r="M2640" i="8"/>
  <c r="M2641" i="8"/>
  <c r="M2642" i="8"/>
  <c r="M2643" i="8"/>
  <c r="M2644" i="8"/>
  <c r="M2645" i="8"/>
  <c r="M2646" i="8"/>
  <c r="M2647" i="8"/>
  <c r="M2648" i="8"/>
  <c r="M2649" i="8"/>
  <c r="M2650" i="8"/>
  <c r="M2651" i="8"/>
  <c r="M2652" i="8"/>
  <c r="M2653" i="8"/>
  <c r="M2654" i="8"/>
  <c r="M2655" i="8"/>
  <c r="M2656" i="8"/>
  <c r="M2657" i="8"/>
  <c r="M2658" i="8"/>
  <c r="M2659" i="8"/>
  <c r="M2660" i="8"/>
  <c r="M2661" i="8"/>
  <c r="M2662" i="8"/>
  <c r="M2663" i="8"/>
  <c r="M2664" i="8"/>
  <c r="M2665" i="8"/>
  <c r="M2666" i="8"/>
  <c r="M2667" i="8"/>
  <c r="M2668" i="8"/>
  <c r="M2669" i="8"/>
  <c r="M2670" i="8"/>
  <c r="M2671" i="8"/>
  <c r="M2672" i="8"/>
  <c r="M2673" i="8"/>
  <c r="M2674" i="8"/>
  <c r="M2675" i="8"/>
  <c r="M2676" i="8"/>
  <c r="M2677" i="8"/>
  <c r="M2678" i="8"/>
  <c r="M2679" i="8"/>
  <c r="M2680" i="8"/>
  <c r="M2681" i="8"/>
  <c r="M2682" i="8"/>
  <c r="M2683" i="8"/>
  <c r="M2684" i="8"/>
  <c r="M2685" i="8"/>
  <c r="M2686" i="8"/>
  <c r="M2687" i="8"/>
  <c r="M2688" i="8"/>
  <c r="M2689" i="8"/>
  <c r="M2690" i="8"/>
  <c r="M2691" i="8"/>
  <c r="M2692" i="8"/>
  <c r="M2693" i="8"/>
  <c r="M2694" i="8"/>
  <c r="M2695" i="8"/>
  <c r="M2696" i="8"/>
  <c r="M2697" i="8"/>
  <c r="M2698" i="8"/>
  <c r="M2699" i="8"/>
  <c r="M2700" i="8"/>
  <c r="M2701" i="8"/>
  <c r="M2702" i="8"/>
  <c r="M2703" i="8"/>
  <c r="M2704" i="8"/>
  <c r="M2705" i="8"/>
  <c r="M2706" i="8"/>
  <c r="M2707" i="8"/>
  <c r="M2708" i="8"/>
  <c r="M2709" i="8"/>
  <c r="M2710" i="8"/>
  <c r="M2711" i="8"/>
  <c r="M2712" i="8"/>
  <c r="M2713" i="8"/>
  <c r="M2714" i="8"/>
  <c r="M2715" i="8"/>
  <c r="M2716" i="8"/>
  <c r="M2717" i="8"/>
  <c r="M2718" i="8"/>
  <c r="M2719" i="8"/>
  <c r="M2720" i="8"/>
  <c r="M2721" i="8"/>
  <c r="M2722" i="8"/>
  <c r="M2723" i="8"/>
  <c r="M2724" i="8"/>
  <c r="M2725" i="8"/>
  <c r="M2726" i="8"/>
  <c r="M2727" i="8"/>
  <c r="M2728" i="8"/>
  <c r="M2729" i="8"/>
  <c r="M2730" i="8"/>
  <c r="M2731" i="8"/>
  <c r="M2732" i="8"/>
  <c r="M2733" i="8"/>
  <c r="M2734" i="8"/>
  <c r="M2735" i="8"/>
  <c r="M2736" i="8"/>
  <c r="M2737" i="8"/>
  <c r="M2738" i="8"/>
  <c r="M2739" i="8"/>
  <c r="M2740" i="8"/>
  <c r="M2741" i="8"/>
  <c r="M2742" i="8"/>
  <c r="M2743" i="8"/>
  <c r="M2744" i="8"/>
  <c r="M2745" i="8"/>
  <c r="M2746" i="8"/>
  <c r="M2747" i="8"/>
  <c r="M2748" i="8"/>
  <c r="M2749" i="8"/>
  <c r="M2750" i="8"/>
  <c r="M2751" i="8"/>
  <c r="M2752" i="8"/>
  <c r="M2753" i="8"/>
  <c r="M2754" i="8"/>
  <c r="M2755" i="8"/>
  <c r="M2756" i="8"/>
  <c r="M2757" i="8"/>
  <c r="M2758" i="8"/>
  <c r="M2759" i="8"/>
  <c r="M2760" i="8"/>
  <c r="M2761" i="8"/>
  <c r="M2762" i="8"/>
  <c r="M2763" i="8"/>
  <c r="M2764" i="8"/>
  <c r="M2765" i="8"/>
  <c r="M2766" i="8"/>
  <c r="M2767" i="8"/>
  <c r="M2768" i="8"/>
  <c r="M2769" i="8"/>
  <c r="M2770" i="8"/>
  <c r="M2771" i="8"/>
  <c r="M2772" i="8"/>
  <c r="M2773" i="8"/>
  <c r="M2774" i="8"/>
  <c r="M2775" i="8"/>
  <c r="M2776" i="8"/>
  <c r="M2777" i="8"/>
  <c r="M2778" i="8"/>
  <c r="M2779" i="8"/>
  <c r="M2780" i="8"/>
  <c r="M2781" i="8"/>
  <c r="M2782" i="8"/>
  <c r="M2783" i="8"/>
  <c r="M2784" i="8"/>
  <c r="M2785" i="8"/>
  <c r="M2786" i="8"/>
  <c r="M2787" i="8"/>
  <c r="M2788" i="8"/>
  <c r="M2789" i="8"/>
  <c r="M2790" i="8"/>
  <c r="M2791" i="8"/>
  <c r="M2792" i="8"/>
  <c r="M2793" i="8"/>
  <c r="M2794" i="8"/>
  <c r="M2795" i="8"/>
  <c r="M2796" i="8"/>
  <c r="M2797" i="8"/>
  <c r="M2798" i="8"/>
  <c r="M2799" i="8"/>
  <c r="M2800" i="8"/>
  <c r="M2801" i="8"/>
  <c r="M2802" i="8"/>
  <c r="M2803" i="8"/>
  <c r="M2804" i="8"/>
  <c r="M2805" i="8"/>
  <c r="M2806" i="8"/>
  <c r="M2807" i="8"/>
  <c r="M2808" i="8"/>
  <c r="M2809" i="8"/>
  <c r="M2810" i="8"/>
  <c r="M2811" i="8"/>
  <c r="M2812" i="8"/>
  <c r="M2813" i="8"/>
  <c r="M2814" i="8"/>
  <c r="M2815" i="8"/>
  <c r="M2816" i="8"/>
  <c r="M2817" i="8"/>
  <c r="M2818" i="8"/>
  <c r="M2819" i="8"/>
  <c r="M2820" i="8"/>
  <c r="M2821" i="8"/>
  <c r="M2822" i="8"/>
  <c r="M2823" i="8"/>
  <c r="M2824" i="8"/>
  <c r="M2825" i="8"/>
  <c r="M2826" i="8"/>
  <c r="M2827" i="8"/>
  <c r="M2828" i="8"/>
  <c r="M2829" i="8"/>
  <c r="M2830" i="8"/>
  <c r="M2831" i="8"/>
  <c r="M2832" i="8"/>
  <c r="M2833" i="8"/>
  <c r="M2834" i="8"/>
  <c r="M2835" i="8"/>
  <c r="M2836" i="8"/>
  <c r="M2837" i="8"/>
  <c r="M2838" i="8"/>
  <c r="M2839" i="8"/>
  <c r="M2840" i="8"/>
  <c r="M2841" i="8"/>
  <c r="M2842" i="8"/>
  <c r="M2843" i="8"/>
  <c r="M2844" i="8"/>
  <c r="M2845" i="8"/>
  <c r="M2846" i="8"/>
  <c r="M2847" i="8"/>
  <c r="M2848" i="8"/>
  <c r="M2849" i="8"/>
  <c r="M2850" i="8"/>
  <c r="M2851" i="8"/>
  <c r="M2852" i="8"/>
  <c r="M2853" i="8"/>
  <c r="M2854" i="8"/>
  <c r="M2855" i="8"/>
  <c r="M2856" i="8"/>
  <c r="M2857" i="8"/>
  <c r="M2858" i="8"/>
  <c r="M2859" i="8"/>
  <c r="M2860" i="8"/>
  <c r="M2861" i="8"/>
  <c r="M2862" i="8"/>
  <c r="M2863" i="8"/>
  <c r="M2864" i="8"/>
  <c r="M2865" i="8"/>
  <c r="M2866" i="8"/>
  <c r="M2867" i="8"/>
  <c r="M2868" i="8"/>
  <c r="M2869" i="8"/>
  <c r="M2870" i="8"/>
  <c r="M2871" i="8"/>
  <c r="M2872" i="8"/>
  <c r="M2873" i="8"/>
  <c r="M2874" i="8"/>
  <c r="M2875" i="8"/>
  <c r="M2876" i="8"/>
  <c r="M2877" i="8"/>
  <c r="M2878" i="8"/>
  <c r="M2879" i="8"/>
  <c r="M2880" i="8"/>
  <c r="M2881" i="8"/>
  <c r="M2882" i="8"/>
  <c r="M2883" i="8"/>
  <c r="M2884" i="8"/>
  <c r="M2885" i="8"/>
  <c r="M2886" i="8"/>
  <c r="M2887" i="8"/>
  <c r="M2888" i="8"/>
  <c r="M2889" i="8"/>
  <c r="M2890" i="8"/>
  <c r="M2891" i="8"/>
  <c r="M2892" i="8"/>
  <c r="M2893" i="8"/>
  <c r="M2894" i="8"/>
  <c r="M2895" i="8"/>
  <c r="M2896" i="8"/>
  <c r="M2897" i="8"/>
  <c r="M2898" i="8"/>
  <c r="M2899" i="8"/>
  <c r="M2900" i="8"/>
  <c r="M2901" i="8"/>
  <c r="M2902" i="8"/>
  <c r="M2903" i="8"/>
  <c r="M2904" i="8"/>
  <c r="M2905" i="8"/>
  <c r="M2906" i="8"/>
  <c r="M2907" i="8"/>
  <c r="M2908" i="8"/>
  <c r="M2909" i="8"/>
  <c r="M2910" i="8"/>
  <c r="M2911" i="8"/>
  <c r="M2912" i="8"/>
  <c r="M2913" i="8"/>
  <c r="M2914" i="8"/>
  <c r="M2915" i="8"/>
  <c r="M2916" i="8"/>
  <c r="M2917" i="8"/>
  <c r="M2918" i="8"/>
  <c r="M2919" i="8"/>
  <c r="M2920" i="8"/>
  <c r="M2921" i="8"/>
  <c r="M2922" i="8"/>
  <c r="M2923" i="8"/>
  <c r="M2924" i="8"/>
  <c r="M2925" i="8"/>
  <c r="M2926" i="8"/>
  <c r="M2927" i="8"/>
  <c r="M2928" i="8"/>
  <c r="M2929" i="8"/>
  <c r="M2930" i="8"/>
  <c r="M2931" i="8"/>
  <c r="M2932" i="8"/>
  <c r="M2933" i="8"/>
  <c r="M2934" i="8"/>
  <c r="M2935" i="8"/>
  <c r="M2936" i="8"/>
  <c r="M2937" i="8"/>
  <c r="M2938" i="8"/>
  <c r="M2939" i="8"/>
  <c r="M2940" i="8"/>
  <c r="M2941" i="8"/>
  <c r="M2942" i="8"/>
  <c r="M2943" i="8"/>
  <c r="M2944" i="8"/>
  <c r="M2945" i="8"/>
  <c r="M2946" i="8"/>
  <c r="M2947" i="8"/>
  <c r="M2948" i="8"/>
  <c r="M2949" i="8"/>
  <c r="M2950" i="8"/>
  <c r="M2951" i="8"/>
  <c r="M2952" i="8"/>
  <c r="M2953" i="8"/>
  <c r="M2954" i="8"/>
  <c r="M2955" i="8"/>
  <c r="M2956" i="8"/>
  <c r="M2957" i="8"/>
  <c r="M2958" i="8"/>
  <c r="M2959" i="8"/>
  <c r="M2960" i="8"/>
  <c r="M2961" i="8"/>
  <c r="M2962" i="8"/>
  <c r="M2963" i="8"/>
  <c r="M2964" i="8"/>
  <c r="M2965" i="8"/>
  <c r="M2966" i="8"/>
  <c r="M2967" i="8"/>
  <c r="M2968" i="8"/>
  <c r="M2969" i="8"/>
  <c r="M2970" i="8"/>
  <c r="M2971" i="8"/>
  <c r="M2972" i="8"/>
  <c r="M2973" i="8"/>
  <c r="M2974" i="8"/>
  <c r="M2975" i="8"/>
  <c r="M2976" i="8"/>
  <c r="M2977" i="8"/>
  <c r="M2978" i="8"/>
  <c r="M2979" i="8"/>
  <c r="M2980" i="8"/>
  <c r="M2981" i="8"/>
  <c r="M2982" i="8"/>
  <c r="M2983" i="8"/>
  <c r="M2984" i="8"/>
  <c r="M2985" i="8"/>
  <c r="M2986" i="8"/>
  <c r="M2987" i="8"/>
  <c r="M2988" i="8"/>
  <c r="M2989" i="8"/>
  <c r="M2990" i="8"/>
  <c r="M2991" i="8"/>
  <c r="M2992" i="8"/>
  <c r="M2993" i="8"/>
  <c r="M2994" i="8"/>
  <c r="M2995" i="8"/>
  <c r="M2996" i="8"/>
  <c r="M2997" i="8"/>
  <c r="M2998" i="8"/>
  <c r="M2999" i="8"/>
  <c r="M3000" i="8"/>
  <c r="M3001" i="8"/>
  <c r="M3002" i="8"/>
  <c r="M3003" i="8"/>
  <c r="M3004" i="8"/>
  <c r="M3005" i="8"/>
  <c r="M3006" i="8"/>
  <c r="M3007" i="8"/>
  <c r="M3008" i="8"/>
  <c r="M3009" i="8"/>
  <c r="M3010" i="8"/>
  <c r="M3011" i="8"/>
  <c r="M3012" i="8"/>
  <c r="M3013" i="8"/>
  <c r="M3014" i="8"/>
  <c r="M3015" i="8"/>
  <c r="M3016" i="8"/>
  <c r="M3017" i="8"/>
  <c r="M3018" i="8"/>
  <c r="M3019" i="8"/>
  <c r="M3020" i="8"/>
  <c r="M3021" i="8"/>
  <c r="M3022" i="8"/>
  <c r="M3023" i="8"/>
  <c r="M3024" i="8"/>
  <c r="M3025" i="8"/>
  <c r="M3026" i="8"/>
  <c r="M3027" i="8"/>
  <c r="M3028" i="8"/>
  <c r="M3029" i="8"/>
  <c r="M3030" i="8"/>
  <c r="M3031" i="8"/>
  <c r="M3032" i="8"/>
  <c r="M3033" i="8"/>
  <c r="M3034" i="8"/>
  <c r="M3035" i="8"/>
  <c r="M3036" i="8"/>
  <c r="M3037" i="8"/>
  <c r="M3038" i="8"/>
  <c r="M3039" i="8"/>
  <c r="M3040" i="8"/>
  <c r="M3041" i="8"/>
  <c r="M3042" i="8"/>
  <c r="M3043" i="8"/>
  <c r="M3044" i="8"/>
  <c r="M3045" i="8"/>
  <c r="M3046" i="8"/>
  <c r="M3047" i="8"/>
  <c r="M3048" i="8"/>
  <c r="M3049" i="8"/>
  <c r="M3050" i="8"/>
  <c r="M3051" i="8"/>
  <c r="M3052" i="8"/>
  <c r="M3053" i="8"/>
  <c r="M3054" i="8"/>
  <c r="M3055" i="8"/>
  <c r="M3056" i="8"/>
  <c r="M3057" i="8"/>
  <c r="M3058" i="8"/>
  <c r="M3059" i="8"/>
  <c r="M3060" i="8"/>
  <c r="M3061" i="8"/>
  <c r="M3062" i="8"/>
  <c r="M3063" i="8"/>
  <c r="M3064" i="8"/>
  <c r="M3065" i="8"/>
  <c r="M3066" i="8"/>
  <c r="M3067" i="8"/>
  <c r="M3068" i="8"/>
  <c r="M3069" i="8"/>
  <c r="M3070" i="8"/>
  <c r="M3071" i="8"/>
  <c r="M3072" i="8"/>
  <c r="M3073" i="8"/>
  <c r="M3074" i="8"/>
  <c r="M3075" i="8"/>
  <c r="M3076" i="8"/>
  <c r="M3077" i="8"/>
  <c r="M3078" i="8"/>
  <c r="M3079" i="8"/>
  <c r="M3080" i="8"/>
  <c r="M3081" i="8"/>
  <c r="M3082" i="8"/>
  <c r="M3083" i="8"/>
  <c r="M3084" i="8"/>
  <c r="M3085" i="8"/>
  <c r="M3086" i="8"/>
  <c r="M3087" i="8"/>
  <c r="M3088" i="8"/>
  <c r="M3089" i="8"/>
  <c r="M3090" i="8"/>
  <c r="M3091" i="8"/>
  <c r="M3092" i="8"/>
  <c r="M3093" i="8"/>
  <c r="M3094" i="8"/>
  <c r="M3095" i="8"/>
  <c r="M3096" i="8"/>
  <c r="M3097" i="8"/>
  <c r="M3098" i="8"/>
  <c r="M3099" i="8"/>
  <c r="M3100" i="8"/>
  <c r="M3101" i="8"/>
  <c r="M3102" i="8"/>
  <c r="M3103" i="8"/>
  <c r="M3104" i="8"/>
  <c r="M3105" i="8"/>
  <c r="M3106" i="8"/>
  <c r="M3107" i="8"/>
  <c r="M3108" i="8"/>
  <c r="M3109" i="8"/>
  <c r="M3110" i="8"/>
  <c r="M3111" i="8"/>
  <c r="M3112" i="8"/>
  <c r="M3113" i="8"/>
  <c r="M3114" i="8"/>
  <c r="M3115" i="8"/>
  <c r="M3116" i="8"/>
  <c r="M3117" i="8"/>
  <c r="M3118" i="8"/>
  <c r="M3119" i="8"/>
  <c r="M3120" i="8"/>
  <c r="M3121" i="8"/>
  <c r="M3122" i="8"/>
  <c r="M3123" i="8"/>
  <c r="M3124" i="8"/>
  <c r="M3125" i="8"/>
  <c r="M3126" i="8"/>
  <c r="M3127" i="8"/>
  <c r="M3128" i="8"/>
  <c r="M3129" i="8"/>
  <c r="M3130" i="8"/>
  <c r="M3131" i="8"/>
  <c r="M3132" i="8"/>
  <c r="M3133" i="8"/>
  <c r="M3134" i="8"/>
  <c r="M3135" i="8"/>
  <c r="M3136" i="8"/>
  <c r="M3137" i="8"/>
  <c r="M3138" i="8"/>
  <c r="M3139" i="8"/>
  <c r="M3140" i="8"/>
  <c r="M3141" i="8"/>
  <c r="M3142" i="8"/>
  <c r="M3143" i="8"/>
  <c r="M3144" i="8"/>
  <c r="M3145" i="8"/>
  <c r="M3146" i="8"/>
  <c r="M3147" i="8"/>
  <c r="M3148" i="8"/>
  <c r="M3149" i="8"/>
  <c r="M3150" i="8"/>
  <c r="M3151" i="8"/>
  <c r="M3152" i="8"/>
  <c r="M3153" i="8"/>
  <c r="M3154" i="8"/>
  <c r="M3155" i="8"/>
  <c r="M3156" i="8"/>
  <c r="M3157" i="8"/>
  <c r="M3158" i="8"/>
  <c r="M3159" i="8"/>
  <c r="M3160" i="8"/>
  <c r="M3161" i="8"/>
  <c r="M3162" i="8"/>
  <c r="M3163" i="8"/>
  <c r="M3164" i="8"/>
  <c r="M3165" i="8"/>
  <c r="M3166" i="8"/>
  <c r="M3167" i="8"/>
  <c r="M3168" i="8"/>
  <c r="M3169" i="8"/>
  <c r="M3170" i="8"/>
  <c r="M3171" i="8"/>
  <c r="M3172" i="8"/>
  <c r="M3173" i="8"/>
  <c r="M3174" i="8"/>
  <c r="M3175" i="8"/>
  <c r="M3176" i="8"/>
  <c r="M3177" i="8"/>
  <c r="M3178" i="8"/>
  <c r="M3179" i="8"/>
  <c r="M3180" i="8"/>
  <c r="M3181" i="8"/>
  <c r="M3182" i="8"/>
  <c r="M3183" i="8"/>
  <c r="M3184" i="8"/>
  <c r="M3185" i="8"/>
  <c r="M3186" i="8"/>
  <c r="M3187" i="8"/>
  <c r="M3188" i="8"/>
  <c r="M3189" i="8"/>
  <c r="M3190" i="8"/>
  <c r="M3191" i="8"/>
  <c r="M3192" i="8"/>
  <c r="M3193" i="8"/>
  <c r="M3194" i="8"/>
  <c r="M3195" i="8"/>
  <c r="M3196" i="8"/>
  <c r="M3197" i="8"/>
  <c r="M3198" i="8"/>
  <c r="M3199" i="8"/>
  <c r="M3200" i="8"/>
  <c r="M3201" i="8"/>
  <c r="M3202" i="8"/>
  <c r="M3203" i="8"/>
  <c r="M3204" i="8"/>
  <c r="M3205" i="8"/>
  <c r="M3206" i="8"/>
  <c r="M3207" i="8"/>
  <c r="M3208" i="8"/>
  <c r="M3209" i="8"/>
  <c r="M3210" i="8"/>
  <c r="M3211" i="8"/>
  <c r="M3212" i="8"/>
  <c r="M3213" i="8"/>
  <c r="M3214" i="8"/>
  <c r="M3215" i="8"/>
  <c r="M3216" i="8"/>
  <c r="M3217" i="8"/>
  <c r="M3218" i="8"/>
  <c r="M3219" i="8"/>
  <c r="M3220" i="8"/>
  <c r="M3221" i="8"/>
  <c r="M3222" i="8"/>
  <c r="M3223" i="8"/>
  <c r="M3224" i="8"/>
  <c r="M3225" i="8"/>
  <c r="M3226" i="8"/>
  <c r="M3227" i="8"/>
  <c r="M3228" i="8"/>
  <c r="M3229" i="8"/>
  <c r="M3230" i="8"/>
  <c r="M3231" i="8"/>
  <c r="M3232" i="8"/>
  <c r="M3233" i="8"/>
  <c r="M3234" i="8"/>
  <c r="M3235" i="8"/>
  <c r="M3236" i="8"/>
  <c r="M3237" i="8"/>
  <c r="M3238" i="8"/>
  <c r="M3239" i="8"/>
  <c r="M3240" i="8"/>
  <c r="M3241" i="8"/>
  <c r="M3242" i="8"/>
  <c r="M3243" i="8"/>
  <c r="M3244" i="8"/>
  <c r="M3245" i="8"/>
  <c r="M3246" i="8"/>
  <c r="M3247" i="8"/>
  <c r="M3248" i="8"/>
  <c r="M3249" i="8"/>
  <c r="M3250" i="8"/>
  <c r="M3251" i="8"/>
  <c r="M3252" i="8"/>
  <c r="M3253" i="8"/>
  <c r="M3254" i="8"/>
  <c r="M3255" i="8"/>
  <c r="M3256" i="8"/>
  <c r="M3257" i="8"/>
  <c r="M3258" i="8"/>
  <c r="M3259" i="8"/>
  <c r="M3260" i="8"/>
  <c r="M3261" i="8"/>
  <c r="M3262" i="8"/>
  <c r="M3263" i="8"/>
  <c r="M3264" i="8"/>
  <c r="M3265" i="8"/>
  <c r="M3266" i="8"/>
  <c r="M3267" i="8"/>
  <c r="M3268" i="8"/>
  <c r="M3269" i="8"/>
  <c r="M3270" i="8"/>
  <c r="M3271" i="8"/>
  <c r="M3272" i="8"/>
  <c r="M3273" i="8"/>
  <c r="M3274" i="8"/>
  <c r="M3275" i="8"/>
  <c r="M3276" i="8"/>
  <c r="M3277" i="8"/>
  <c r="M3278" i="8"/>
  <c r="M3279" i="8"/>
  <c r="M3280" i="8"/>
  <c r="M3281" i="8"/>
  <c r="M3282" i="8"/>
  <c r="M3283" i="8"/>
  <c r="M3284" i="8"/>
  <c r="M3285" i="8"/>
  <c r="M3286" i="8"/>
  <c r="M3287" i="8"/>
  <c r="M3288" i="8"/>
  <c r="M3289" i="8"/>
  <c r="M3290" i="8"/>
  <c r="M3291" i="8"/>
  <c r="M3292" i="8"/>
  <c r="M3293" i="8"/>
  <c r="M3294" i="8"/>
  <c r="M3295" i="8"/>
  <c r="M3296" i="8"/>
  <c r="M3297" i="8"/>
  <c r="M3298" i="8"/>
  <c r="M3299" i="8"/>
  <c r="M3300" i="8"/>
  <c r="M3301" i="8"/>
  <c r="M3302" i="8"/>
  <c r="M3303" i="8"/>
  <c r="M3304" i="8"/>
  <c r="M3305" i="8"/>
  <c r="M3306" i="8"/>
  <c r="M3307" i="8"/>
  <c r="M3308" i="8"/>
  <c r="M3309" i="8"/>
  <c r="M3310" i="8"/>
  <c r="M3311" i="8"/>
  <c r="M3312" i="8"/>
  <c r="M3313" i="8"/>
  <c r="M3314" i="8"/>
  <c r="M3315" i="8"/>
  <c r="M3316" i="8"/>
  <c r="M3317" i="8"/>
  <c r="M3318" i="8"/>
  <c r="M3319" i="8"/>
  <c r="M3320" i="8"/>
  <c r="M3321" i="8"/>
  <c r="M3322" i="8"/>
  <c r="M3323" i="8"/>
  <c r="M3324" i="8"/>
  <c r="M3325" i="8"/>
  <c r="M3326" i="8"/>
  <c r="M3327" i="8"/>
  <c r="M3328" i="8"/>
  <c r="M3329" i="8"/>
  <c r="M3330" i="8"/>
  <c r="M3331" i="8"/>
  <c r="M3332" i="8"/>
  <c r="M3333" i="8"/>
  <c r="M3334" i="8"/>
  <c r="M3335" i="8"/>
  <c r="M3336" i="8"/>
  <c r="M3337" i="8"/>
  <c r="M3338" i="8"/>
  <c r="M3339" i="8"/>
  <c r="M3340" i="8"/>
  <c r="M3341" i="8"/>
  <c r="M3342" i="8"/>
  <c r="M3343" i="8"/>
  <c r="M3344" i="8"/>
  <c r="M3345" i="8"/>
  <c r="M3346" i="8"/>
  <c r="M3347" i="8"/>
  <c r="M3348" i="8"/>
  <c r="M3349" i="8"/>
  <c r="M3350" i="8"/>
  <c r="M3351" i="8"/>
  <c r="M3352" i="8"/>
  <c r="M3353" i="8"/>
  <c r="M3354" i="8"/>
  <c r="M3355" i="8"/>
  <c r="M3356" i="8"/>
  <c r="M3357" i="8"/>
  <c r="M3358" i="8"/>
  <c r="M3359" i="8"/>
  <c r="M3360" i="8"/>
  <c r="M3361" i="8"/>
  <c r="M3362" i="8"/>
  <c r="M3363" i="8"/>
  <c r="M3364" i="8"/>
  <c r="M3365" i="8"/>
  <c r="M3366" i="8"/>
  <c r="M3367" i="8"/>
  <c r="M3368" i="8"/>
  <c r="M3369" i="8"/>
  <c r="M3370" i="8"/>
  <c r="M3371" i="8"/>
  <c r="M3372" i="8"/>
  <c r="M3373" i="8"/>
  <c r="M3374" i="8"/>
  <c r="M3375" i="8"/>
  <c r="M3376" i="8"/>
  <c r="M3377" i="8"/>
  <c r="M3378" i="8"/>
  <c r="M3379" i="8"/>
  <c r="M3380" i="8"/>
  <c r="M3381" i="8"/>
  <c r="M3382" i="8"/>
  <c r="M3383" i="8"/>
  <c r="M3384" i="8"/>
  <c r="M3385" i="8"/>
  <c r="M3386" i="8"/>
  <c r="M3387" i="8"/>
  <c r="M3388" i="8"/>
  <c r="M3389" i="8"/>
  <c r="M3390" i="8"/>
  <c r="M3391" i="8"/>
  <c r="M3392" i="8"/>
  <c r="M3393" i="8"/>
  <c r="M3394" i="8"/>
  <c r="M3395" i="8"/>
  <c r="M3396" i="8"/>
  <c r="M3397" i="8"/>
  <c r="M3398" i="8"/>
  <c r="M3399" i="8"/>
  <c r="M3400" i="8"/>
  <c r="M3401" i="8"/>
  <c r="M3402" i="8"/>
  <c r="M3403" i="8"/>
  <c r="M3404" i="8"/>
  <c r="M3405" i="8"/>
  <c r="M3406" i="8"/>
  <c r="M3407" i="8"/>
  <c r="M3408" i="8"/>
  <c r="M3409" i="8"/>
  <c r="M3410" i="8"/>
  <c r="M3411" i="8"/>
  <c r="M3412" i="8"/>
  <c r="M3413" i="8"/>
  <c r="M3414" i="8"/>
  <c r="M3415" i="8"/>
  <c r="M3416" i="8"/>
  <c r="M3417" i="8"/>
  <c r="M3418" i="8"/>
  <c r="M3419" i="8"/>
  <c r="M3420" i="8"/>
  <c r="M3421" i="8"/>
  <c r="M3422" i="8"/>
  <c r="M3423" i="8"/>
  <c r="M3424" i="8"/>
  <c r="M3425" i="8"/>
  <c r="M3426" i="8"/>
  <c r="M3427" i="8"/>
  <c r="M3428" i="8"/>
  <c r="M3429" i="8"/>
  <c r="M3430" i="8"/>
  <c r="M3431" i="8"/>
  <c r="M3432" i="8"/>
  <c r="M3433" i="8"/>
  <c r="M3434" i="8"/>
  <c r="M3435" i="8"/>
  <c r="M3436" i="8"/>
  <c r="M3437" i="8"/>
  <c r="M3438" i="8"/>
  <c r="M3439" i="8"/>
  <c r="M3440" i="8"/>
  <c r="M3441" i="8"/>
  <c r="M3442" i="8"/>
  <c r="M3443" i="8"/>
  <c r="M3444" i="8"/>
  <c r="M3445" i="8"/>
  <c r="M3446" i="8"/>
  <c r="M3447" i="8"/>
  <c r="M3448" i="8"/>
  <c r="M3449" i="8"/>
  <c r="M3450" i="8"/>
  <c r="M3451" i="8"/>
  <c r="M3452" i="8"/>
  <c r="M3453" i="8"/>
  <c r="M3454" i="8"/>
  <c r="M3455" i="8"/>
  <c r="M3456" i="8"/>
  <c r="M3457" i="8"/>
  <c r="M3458" i="8"/>
  <c r="M3459" i="8"/>
  <c r="M3460" i="8"/>
  <c r="M3461" i="8"/>
  <c r="M3462" i="8"/>
  <c r="M3463" i="8"/>
  <c r="M3464" i="8"/>
  <c r="M3465" i="8"/>
  <c r="M3466" i="8"/>
  <c r="M3467" i="8"/>
  <c r="M3468" i="8"/>
  <c r="M3469" i="8"/>
  <c r="M3470" i="8"/>
  <c r="M3471" i="8"/>
  <c r="M3472" i="8"/>
  <c r="M3473" i="8"/>
  <c r="M3474" i="8"/>
  <c r="M3475" i="8"/>
  <c r="M3476" i="8"/>
  <c r="M3477" i="8"/>
  <c r="M3478" i="8"/>
  <c r="M3479" i="8"/>
  <c r="M3480" i="8"/>
  <c r="M3481" i="8"/>
  <c r="M3482" i="8"/>
  <c r="M3483" i="8"/>
  <c r="M3484" i="8"/>
  <c r="M3485" i="8"/>
  <c r="M3486" i="8"/>
  <c r="M3487" i="8"/>
  <c r="M3488" i="8"/>
  <c r="M3489" i="8"/>
  <c r="M3490" i="8"/>
  <c r="M3491" i="8"/>
  <c r="M3492" i="8"/>
  <c r="M3493" i="8"/>
  <c r="M3494" i="8"/>
  <c r="M3495" i="8"/>
  <c r="M3496" i="8"/>
  <c r="M3497" i="8"/>
  <c r="M3498" i="8"/>
  <c r="M3499" i="8"/>
  <c r="M3500" i="8"/>
  <c r="M3501" i="8"/>
  <c r="M3502" i="8"/>
  <c r="M3503" i="8"/>
  <c r="M3504" i="8"/>
  <c r="M3505" i="8"/>
  <c r="M3506" i="8"/>
  <c r="M3507" i="8"/>
  <c r="M3508" i="8"/>
  <c r="M3509" i="8"/>
  <c r="M3510" i="8"/>
  <c r="M3511" i="8"/>
  <c r="M3512" i="8"/>
  <c r="M3513" i="8"/>
  <c r="M3514" i="8"/>
  <c r="M3515" i="8"/>
  <c r="M3516" i="8"/>
  <c r="M3517" i="8"/>
  <c r="M3518" i="8"/>
  <c r="M3519" i="8"/>
  <c r="M3520" i="8"/>
  <c r="M3521" i="8"/>
  <c r="M3522" i="8"/>
  <c r="M3523" i="8"/>
  <c r="M3524" i="8"/>
  <c r="M3525" i="8"/>
  <c r="M3526" i="8"/>
  <c r="M3527" i="8"/>
  <c r="M3528" i="8"/>
  <c r="M3529" i="8"/>
  <c r="M3530" i="8"/>
  <c r="M3531" i="8"/>
  <c r="M3532" i="8"/>
  <c r="M3533" i="8"/>
  <c r="M3534" i="8"/>
  <c r="M3535" i="8"/>
  <c r="M3536" i="8"/>
  <c r="M3537" i="8"/>
  <c r="M3538" i="8"/>
  <c r="M3539" i="8"/>
  <c r="M3540" i="8"/>
  <c r="M3541" i="8"/>
  <c r="M3542" i="8"/>
  <c r="M3543" i="8"/>
  <c r="M3544" i="8"/>
  <c r="M3545" i="8"/>
  <c r="M3546" i="8"/>
  <c r="M3547" i="8"/>
  <c r="M3548" i="8"/>
  <c r="M3549" i="8"/>
  <c r="M3550" i="8"/>
  <c r="M3551" i="8"/>
  <c r="M3552" i="8"/>
  <c r="M3553" i="8"/>
  <c r="M3554" i="8"/>
  <c r="M3555" i="8"/>
  <c r="M3556" i="8"/>
  <c r="M3557" i="8"/>
  <c r="M3558" i="8"/>
  <c r="M3559" i="8"/>
  <c r="M3560" i="8"/>
  <c r="M3561" i="8"/>
  <c r="M3562" i="8"/>
  <c r="M3563" i="8"/>
  <c r="M3564" i="8"/>
  <c r="M3565" i="8"/>
  <c r="M3566" i="8"/>
  <c r="M3567" i="8"/>
  <c r="M3568" i="8"/>
  <c r="M3569" i="8"/>
  <c r="M3570" i="8"/>
  <c r="M3571" i="8"/>
  <c r="M3572" i="8"/>
  <c r="M3573" i="8"/>
  <c r="M3574" i="8"/>
  <c r="M3575" i="8"/>
  <c r="M3576" i="8"/>
  <c r="M3577" i="8"/>
  <c r="M3578" i="8"/>
  <c r="M3579" i="8"/>
  <c r="M3580" i="8"/>
  <c r="M3581" i="8"/>
  <c r="M3582" i="8"/>
  <c r="M3583" i="8"/>
  <c r="M3584" i="8"/>
  <c r="M3585" i="8"/>
  <c r="M3586" i="8"/>
  <c r="M3587" i="8"/>
  <c r="M3588" i="8"/>
  <c r="M3589" i="8"/>
  <c r="M3590" i="8"/>
  <c r="M3591" i="8"/>
  <c r="M3592" i="8"/>
  <c r="M3593" i="8"/>
  <c r="M3594" i="8"/>
  <c r="M3595" i="8"/>
  <c r="M3596" i="8"/>
  <c r="M3597" i="8"/>
  <c r="M3598" i="8"/>
  <c r="M3599" i="8"/>
  <c r="M3600" i="8"/>
  <c r="M3601" i="8"/>
  <c r="M3602" i="8"/>
  <c r="M3603" i="8"/>
  <c r="M3604" i="8"/>
  <c r="M3605" i="8"/>
  <c r="M3606" i="8"/>
  <c r="M3607" i="8"/>
  <c r="M3608" i="8"/>
  <c r="M3609" i="8"/>
  <c r="M3610" i="8"/>
  <c r="M3611" i="8"/>
  <c r="M3612" i="8"/>
  <c r="M3613" i="8"/>
  <c r="M3614" i="8"/>
  <c r="M3615" i="8"/>
  <c r="M3616" i="8"/>
  <c r="M3617" i="8"/>
  <c r="M3618" i="8"/>
  <c r="M3619" i="8"/>
  <c r="M3620" i="8"/>
  <c r="M3621" i="8"/>
  <c r="M3622" i="8"/>
  <c r="M3623" i="8"/>
  <c r="M3624" i="8"/>
  <c r="M3625" i="8"/>
  <c r="M3626" i="8"/>
  <c r="M3627" i="8"/>
  <c r="M3628" i="8"/>
  <c r="M3629" i="8"/>
  <c r="M3630" i="8"/>
  <c r="M3631" i="8"/>
  <c r="M3632" i="8"/>
  <c r="M3633" i="8"/>
  <c r="M3634" i="8"/>
  <c r="M3635" i="8"/>
  <c r="M3636" i="8"/>
  <c r="M3637" i="8"/>
  <c r="M3638" i="8"/>
  <c r="M3639" i="8"/>
  <c r="M3640" i="8"/>
  <c r="M3641" i="8"/>
  <c r="M3642" i="8"/>
  <c r="M3643" i="8"/>
  <c r="M3644" i="8"/>
  <c r="M3645" i="8"/>
  <c r="M3646" i="8"/>
  <c r="M3647" i="8"/>
  <c r="M3648" i="8"/>
  <c r="M3649" i="8"/>
  <c r="M3650" i="8"/>
  <c r="M3651" i="8"/>
  <c r="M3652" i="8"/>
  <c r="M3653" i="8"/>
  <c r="M3654" i="8"/>
  <c r="M3655" i="8"/>
  <c r="M3656" i="8"/>
  <c r="M3657" i="8"/>
  <c r="M3658" i="8"/>
  <c r="M3659" i="8"/>
  <c r="M3660" i="8"/>
  <c r="M3661" i="8"/>
  <c r="M3662" i="8"/>
  <c r="M3663" i="8"/>
  <c r="M3664" i="8"/>
  <c r="M3665" i="8"/>
  <c r="M3666" i="8"/>
  <c r="M3667" i="8"/>
  <c r="M3668" i="8"/>
  <c r="M3669" i="8"/>
  <c r="M3670" i="8"/>
  <c r="M3671" i="8"/>
  <c r="M3672" i="8"/>
  <c r="M3673" i="8"/>
  <c r="M3674" i="8"/>
  <c r="M3675" i="8"/>
  <c r="M3676" i="8"/>
  <c r="M3677" i="8"/>
  <c r="M3678" i="8"/>
  <c r="M3679" i="8"/>
  <c r="M3680" i="8"/>
  <c r="M3681" i="8"/>
  <c r="M3682" i="8"/>
  <c r="M3683" i="8"/>
  <c r="M3684" i="8"/>
  <c r="M3685" i="8"/>
  <c r="M3686" i="8"/>
  <c r="M3687" i="8"/>
  <c r="M3688" i="8"/>
  <c r="M3689" i="8"/>
  <c r="M3690" i="8"/>
  <c r="M3691" i="8"/>
  <c r="M3692" i="8"/>
  <c r="M3693" i="8"/>
  <c r="M3694" i="8"/>
  <c r="M3695" i="8"/>
  <c r="M3696" i="8"/>
  <c r="M3697" i="8"/>
  <c r="M3698" i="8"/>
  <c r="M3699" i="8"/>
  <c r="M3700" i="8"/>
  <c r="M3701" i="8"/>
  <c r="M3702" i="8"/>
  <c r="M3703" i="8"/>
  <c r="M3704" i="8"/>
  <c r="M3705" i="8"/>
  <c r="M3706" i="8"/>
  <c r="M3707" i="8"/>
  <c r="M3708" i="8"/>
  <c r="M3709" i="8"/>
  <c r="M3710" i="8"/>
  <c r="M3711" i="8"/>
  <c r="M3712" i="8"/>
  <c r="M3713" i="8"/>
  <c r="M3714" i="8"/>
  <c r="M3715" i="8"/>
  <c r="M3716" i="8"/>
  <c r="M3717" i="8"/>
  <c r="M3718" i="8"/>
  <c r="M3719" i="8"/>
  <c r="M3720" i="8"/>
  <c r="M3721" i="8"/>
  <c r="M3722" i="8"/>
  <c r="M3723" i="8"/>
  <c r="M3724" i="8"/>
  <c r="M3725" i="8"/>
  <c r="M3726" i="8"/>
  <c r="M3727" i="8"/>
  <c r="M3728" i="8"/>
  <c r="M3729" i="8"/>
  <c r="M3730" i="8"/>
  <c r="M3731" i="8"/>
  <c r="M3732" i="8"/>
  <c r="M3733" i="8"/>
  <c r="M3734" i="8"/>
  <c r="M3735" i="8"/>
  <c r="M3736" i="8"/>
  <c r="M3737" i="8"/>
  <c r="M3738" i="8"/>
  <c r="M3739" i="8"/>
  <c r="M3740" i="8"/>
  <c r="M3741" i="8"/>
  <c r="M3742" i="8"/>
  <c r="M3743" i="8"/>
  <c r="M3744" i="8"/>
  <c r="M3745" i="8"/>
  <c r="M3746" i="8"/>
  <c r="M3747" i="8"/>
  <c r="M3748" i="8"/>
  <c r="M3749" i="8"/>
  <c r="M3750" i="8"/>
  <c r="M3751" i="8"/>
  <c r="M3752" i="8"/>
  <c r="M3753" i="8"/>
  <c r="M3754" i="8"/>
  <c r="M3755" i="8"/>
  <c r="M3756" i="8"/>
  <c r="M3757" i="8"/>
  <c r="M3758" i="8"/>
  <c r="M3759" i="8"/>
  <c r="M3760" i="8"/>
  <c r="M3761" i="8"/>
  <c r="M3762" i="8"/>
  <c r="M3763" i="8"/>
  <c r="M3764" i="8"/>
  <c r="M3765" i="8"/>
  <c r="M3766" i="8"/>
  <c r="M3767" i="8"/>
  <c r="M3768" i="8"/>
  <c r="M3769" i="8"/>
  <c r="M3770" i="8"/>
  <c r="M3771" i="8"/>
  <c r="M3772" i="8"/>
  <c r="M3773" i="8"/>
  <c r="M3774" i="8"/>
  <c r="M3775" i="8"/>
  <c r="M3776" i="8"/>
  <c r="M3777" i="8"/>
  <c r="M3778" i="8"/>
  <c r="M3779" i="8"/>
  <c r="M3780" i="8"/>
  <c r="M3781" i="8"/>
  <c r="M3782" i="8"/>
  <c r="M3783" i="8"/>
  <c r="M3784" i="8"/>
  <c r="M3785" i="8"/>
  <c r="M3786" i="8"/>
  <c r="M3787" i="8"/>
  <c r="M3788" i="8"/>
  <c r="M3789" i="8"/>
  <c r="M3790" i="8"/>
  <c r="M3791" i="8"/>
  <c r="M3792" i="8"/>
  <c r="M3793" i="8"/>
  <c r="M3794" i="8"/>
  <c r="M3795" i="8"/>
  <c r="M3796" i="8"/>
  <c r="M3797" i="8"/>
  <c r="M3798" i="8"/>
  <c r="M3799" i="8"/>
  <c r="M3800" i="8"/>
  <c r="M3801" i="8"/>
  <c r="M3802" i="8"/>
  <c r="M3803" i="8"/>
  <c r="M3804" i="8"/>
  <c r="M3805" i="8"/>
  <c r="M3806" i="8"/>
  <c r="M3807" i="8"/>
  <c r="M3808" i="8"/>
  <c r="M3809" i="8"/>
  <c r="M3810" i="8"/>
  <c r="M3811" i="8"/>
  <c r="M3812" i="8"/>
  <c r="M3813" i="8"/>
  <c r="M3814" i="8"/>
  <c r="M3815" i="8"/>
  <c r="M3816" i="8"/>
  <c r="M3817" i="8"/>
  <c r="M3818" i="8"/>
  <c r="M3819" i="8"/>
  <c r="M3820" i="8"/>
  <c r="M3821" i="8"/>
  <c r="M3822" i="8"/>
  <c r="M3823" i="8"/>
  <c r="M3824" i="8"/>
  <c r="M3825" i="8"/>
  <c r="M3826" i="8"/>
  <c r="M3827" i="8"/>
  <c r="M3828" i="8"/>
  <c r="M3829" i="8"/>
  <c r="M3830" i="8"/>
  <c r="M3831" i="8"/>
  <c r="M3832" i="8"/>
  <c r="M3833" i="8"/>
  <c r="M3834" i="8"/>
  <c r="M3835" i="8"/>
  <c r="M3836" i="8"/>
  <c r="M3837" i="8"/>
  <c r="M3838" i="8"/>
  <c r="M3839" i="8"/>
  <c r="M3840" i="8"/>
  <c r="M3841" i="8"/>
  <c r="M3842" i="8"/>
  <c r="M3843" i="8"/>
  <c r="M3844" i="8"/>
  <c r="M3845" i="8"/>
  <c r="M3846" i="8"/>
  <c r="M3847" i="8"/>
  <c r="M3848" i="8"/>
  <c r="M3849" i="8"/>
  <c r="M3850" i="8"/>
  <c r="M3851" i="8"/>
  <c r="M3852" i="8"/>
  <c r="M3853" i="8"/>
  <c r="M3854" i="8"/>
  <c r="M3855" i="8"/>
  <c r="M3856" i="8"/>
  <c r="M3857" i="8"/>
  <c r="M3858" i="8"/>
  <c r="M3859" i="8"/>
  <c r="M3860" i="8"/>
  <c r="M3861" i="8"/>
  <c r="M3862" i="8"/>
  <c r="M3863" i="8"/>
  <c r="M3864" i="8"/>
  <c r="M3865" i="8"/>
  <c r="M3866" i="8"/>
  <c r="M3867" i="8"/>
  <c r="M3868" i="8"/>
  <c r="M3869" i="8"/>
  <c r="M3870" i="8"/>
  <c r="M3871" i="8"/>
  <c r="M3872" i="8"/>
  <c r="M3873" i="8"/>
  <c r="M3874" i="8"/>
  <c r="M3875" i="8"/>
  <c r="M3876" i="8"/>
  <c r="M3877" i="8"/>
  <c r="M3878" i="8"/>
  <c r="M3879" i="8"/>
  <c r="M3880" i="8"/>
  <c r="M3881" i="8"/>
  <c r="M3882" i="8"/>
  <c r="M3883" i="8"/>
  <c r="M3884" i="8"/>
  <c r="M3885" i="8"/>
  <c r="M3886" i="8"/>
  <c r="M3887" i="8"/>
  <c r="M3888" i="8"/>
  <c r="M3889" i="8"/>
  <c r="M3890" i="8"/>
  <c r="M3891" i="8"/>
  <c r="M3892" i="8"/>
  <c r="M3893" i="8"/>
  <c r="M3894" i="8"/>
  <c r="M3895" i="8"/>
  <c r="M3896" i="8"/>
  <c r="M3897" i="8"/>
  <c r="M3898" i="8"/>
  <c r="M3899" i="8"/>
  <c r="M3900" i="8"/>
  <c r="M3901" i="8"/>
  <c r="M3902" i="8"/>
  <c r="M3903" i="8"/>
  <c r="M3904" i="8"/>
  <c r="M3905" i="8"/>
  <c r="M3906" i="8"/>
  <c r="M3907" i="8"/>
  <c r="M3908" i="8"/>
  <c r="M3909" i="8"/>
  <c r="M3910" i="8"/>
  <c r="M3911" i="8"/>
  <c r="M3912" i="8"/>
  <c r="M3913" i="8"/>
  <c r="M3914" i="8"/>
  <c r="M3915" i="8"/>
  <c r="M3916" i="8"/>
  <c r="M3917" i="8"/>
  <c r="M3918" i="8"/>
  <c r="M3919" i="8"/>
  <c r="M3920" i="8"/>
  <c r="M3921" i="8"/>
  <c r="M3922" i="8"/>
  <c r="M3923" i="8"/>
  <c r="M3924" i="8"/>
  <c r="M3925" i="8"/>
  <c r="M3926" i="8"/>
  <c r="M3927" i="8"/>
  <c r="M3928" i="8"/>
  <c r="M3929" i="8"/>
  <c r="M3930" i="8"/>
  <c r="M3931" i="8"/>
  <c r="M3932" i="8"/>
  <c r="M3933" i="8"/>
  <c r="M3934" i="8"/>
  <c r="M3935" i="8"/>
  <c r="M3936" i="8"/>
  <c r="M3937" i="8"/>
  <c r="M3938" i="8"/>
  <c r="M3939" i="8"/>
  <c r="M3940" i="8"/>
  <c r="M3941" i="8"/>
  <c r="M3942" i="8"/>
  <c r="M3943" i="8"/>
  <c r="M3944" i="8"/>
  <c r="M3945" i="8"/>
  <c r="M3946" i="8"/>
  <c r="M3947" i="8"/>
  <c r="M3948" i="8"/>
  <c r="M3949" i="8"/>
  <c r="M3950" i="8"/>
  <c r="M3951" i="8"/>
  <c r="M3952" i="8"/>
  <c r="M3953" i="8"/>
  <c r="M3954" i="8"/>
  <c r="M3955" i="8"/>
  <c r="M3956" i="8"/>
  <c r="M3957" i="8"/>
  <c r="M3958" i="8"/>
  <c r="M3959" i="8"/>
  <c r="M3960" i="8"/>
  <c r="M3961" i="8"/>
  <c r="M3962" i="8"/>
  <c r="M3963" i="8"/>
  <c r="M3964" i="8"/>
  <c r="M3965" i="8"/>
  <c r="M3966" i="8"/>
  <c r="M3967" i="8"/>
  <c r="M3968" i="8"/>
  <c r="M3969" i="8"/>
  <c r="M3970" i="8"/>
  <c r="M3971" i="8"/>
  <c r="M3972" i="8"/>
  <c r="M3973" i="8"/>
  <c r="M3974" i="8"/>
  <c r="M3975" i="8"/>
  <c r="M3976" i="8"/>
  <c r="M3977" i="8"/>
  <c r="M3978" i="8"/>
  <c r="M3979" i="8"/>
  <c r="M3980" i="8"/>
  <c r="M3981" i="8"/>
  <c r="M3982" i="8"/>
  <c r="M3983" i="8"/>
  <c r="M3984" i="8"/>
  <c r="M3985" i="8"/>
  <c r="M3986" i="8"/>
  <c r="M3987" i="8"/>
  <c r="M3988" i="8"/>
  <c r="M3989" i="8"/>
  <c r="M3990" i="8"/>
  <c r="M3991" i="8"/>
  <c r="M3992" i="8"/>
  <c r="M3993" i="8"/>
  <c r="M3994" i="8"/>
  <c r="M3995" i="8"/>
  <c r="M3996" i="8"/>
  <c r="M3997" i="8"/>
  <c r="M3998" i="8"/>
  <c r="M3999" i="8"/>
  <c r="M4000" i="8"/>
  <c r="M4001" i="8"/>
  <c r="M4002" i="8"/>
  <c r="M4003" i="8"/>
  <c r="M4004" i="8"/>
  <c r="M4005" i="8"/>
  <c r="M4006" i="8"/>
  <c r="M4007" i="8"/>
  <c r="M4008" i="8"/>
  <c r="M4009" i="8"/>
  <c r="M4010" i="8"/>
  <c r="M4011" i="8"/>
  <c r="M4012" i="8"/>
  <c r="M4013" i="8"/>
  <c r="M4014" i="8"/>
  <c r="M4015" i="8"/>
  <c r="M4016" i="8"/>
  <c r="M4017" i="8"/>
  <c r="M4018" i="8"/>
  <c r="M4019" i="8"/>
  <c r="M4020" i="8"/>
  <c r="M4021" i="8"/>
  <c r="M4022" i="8"/>
  <c r="M4023" i="8"/>
  <c r="M4024" i="8"/>
  <c r="M4025" i="8"/>
  <c r="M4026" i="8"/>
  <c r="M4027" i="8"/>
  <c r="M4028" i="8"/>
  <c r="M4029" i="8"/>
  <c r="M4030" i="8"/>
  <c r="M4031" i="8"/>
  <c r="M4032" i="8"/>
  <c r="M4033" i="8"/>
  <c r="M4034" i="8"/>
  <c r="M4035" i="8"/>
  <c r="M4036" i="8"/>
  <c r="M4037" i="8"/>
  <c r="M4038" i="8"/>
  <c r="M4039" i="8"/>
  <c r="M4040" i="8"/>
  <c r="M4041" i="8"/>
  <c r="M4042" i="8"/>
  <c r="M4043" i="8"/>
  <c r="M4044" i="8"/>
  <c r="M4045" i="8"/>
  <c r="M4046" i="8"/>
  <c r="M4047" i="8"/>
  <c r="M4048" i="8"/>
  <c r="M4049" i="8"/>
  <c r="M4050" i="8"/>
  <c r="M4051" i="8"/>
  <c r="M4052" i="8"/>
  <c r="M4053" i="8"/>
  <c r="M4054" i="8"/>
  <c r="M4055" i="8"/>
  <c r="M4056" i="8"/>
  <c r="M4057" i="8"/>
  <c r="M4058" i="8"/>
  <c r="M4059" i="8"/>
  <c r="M4060" i="8"/>
  <c r="M4061" i="8"/>
  <c r="M4062" i="8"/>
  <c r="M4063" i="8"/>
  <c r="M4064" i="8"/>
  <c r="M4065" i="8"/>
  <c r="M4066" i="8"/>
  <c r="M4067" i="8"/>
  <c r="M4068" i="8"/>
  <c r="M4069" i="8"/>
  <c r="M4070" i="8"/>
  <c r="M4071" i="8"/>
  <c r="M4072" i="8"/>
  <c r="M4073" i="8"/>
  <c r="M4074" i="8"/>
  <c r="M4075" i="8"/>
  <c r="M4076" i="8"/>
  <c r="M4077" i="8"/>
  <c r="M4078" i="8"/>
  <c r="M4079" i="8"/>
  <c r="M4080" i="8"/>
  <c r="M4081" i="8"/>
  <c r="M4082" i="8"/>
  <c r="M4083" i="8"/>
  <c r="M4084" i="8"/>
  <c r="M4085" i="8"/>
  <c r="M4086" i="8"/>
  <c r="M4087" i="8"/>
  <c r="M4088" i="8"/>
  <c r="M4089" i="8"/>
  <c r="M4090" i="8"/>
  <c r="M4091" i="8"/>
  <c r="M4092" i="8"/>
  <c r="M4093" i="8"/>
  <c r="M4094" i="8"/>
  <c r="M4095" i="8"/>
  <c r="M4096" i="8"/>
  <c r="M4097" i="8"/>
  <c r="M4098" i="8"/>
  <c r="M4099" i="8"/>
  <c r="M4100" i="8"/>
  <c r="M4101" i="8"/>
  <c r="M4102" i="8"/>
  <c r="M4103" i="8"/>
  <c r="M4104" i="8"/>
  <c r="M4105" i="8"/>
  <c r="M4106" i="8"/>
  <c r="M4107" i="8"/>
  <c r="M4108" i="8"/>
  <c r="M4109" i="8"/>
  <c r="M4110" i="8"/>
  <c r="M4111" i="8"/>
  <c r="M4112" i="8"/>
  <c r="M4113" i="8"/>
  <c r="M4114" i="8"/>
  <c r="M4115" i="8"/>
  <c r="M4116" i="8"/>
  <c r="M4117" i="8"/>
  <c r="M4118" i="8"/>
  <c r="M4119" i="8"/>
  <c r="M4120" i="8"/>
  <c r="M4121" i="8"/>
  <c r="M4122" i="8"/>
  <c r="M4123" i="8"/>
  <c r="M4124" i="8"/>
  <c r="M4125" i="8"/>
  <c r="M4126" i="8"/>
  <c r="M4127" i="8"/>
  <c r="M4128" i="8"/>
  <c r="M4129" i="8"/>
  <c r="M4130" i="8"/>
  <c r="M4131" i="8"/>
  <c r="M4132" i="8"/>
  <c r="M4133" i="8"/>
  <c r="M4134" i="8"/>
  <c r="M4135" i="8"/>
  <c r="M4136" i="8"/>
  <c r="M4137" i="8"/>
  <c r="M4138" i="8"/>
  <c r="M4139" i="8"/>
  <c r="M4140" i="8"/>
  <c r="M4141" i="8"/>
  <c r="M4142" i="8"/>
  <c r="M4143" i="8"/>
  <c r="M4144" i="8"/>
  <c r="M4145" i="8"/>
  <c r="M4146" i="8"/>
  <c r="M4147" i="8"/>
  <c r="M4148" i="8"/>
  <c r="M4149" i="8"/>
  <c r="M4150" i="8"/>
  <c r="M4151" i="8"/>
  <c r="M4152" i="8"/>
  <c r="M4153" i="8"/>
  <c r="M4154" i="8"/>
  <c r="M4155" i="8"/>
  <c r="M4156" i="8"/>
  <c r="M4157" i="8"/>
  <c r="M4158" i="8"/>
  <c r="M4159" i="8"/>
  <c r="M4160" i="8"/>
  <c r="M4161" i="8"/>
  <c r="M4162" i="8"/>
  <c r="M4163" i="8"/>
  <c r="M4164" i="8"/>
  <c r="M4165" i="8"/>
  <c r="M4166" i="8"/>
  <c r="M4167" i="8"/>
  <c r="M4168" i="8"/>
  <c r="M4169" i="8"/>
  <c r="M4170" i="8"/>
  <c r="M4171" i="8"/>
  <c r="M4172" i="8"/>
  <c r="M4173" i="8"/>
  <c r="M4174" i="8"/>
  <c r="M4175" i="8"/>
  <c r="M4176" i="8"/>
  <c r="M4177" i="8"/>
  <c r="M4178" i="8"/>
  <c r="M4179" i="8"/>
  <c r="M4180" i="8"/>
  <c r="M4181" i="8"/>
  <c r="M4182" i="8"/>
  <c r="M4183" i="8"/>
  <c r="M4184" i="8"/>
  <c r="M4185" i="8"/>
  <c r="M4186" i="8"/>
  <c r="M4187" i="8"/>
  <c r="M4188" i="8"/>
  <c r="M4189" i="8"/>
  <c r="M4190" i="8"/>
  <c r="M4191" i="8"/>
  <c r="M4192" i="8"/>
  <c r="M4193" i="8"/>
  <c r="M4194" i="8"/>
  <c r="M4195" i="8"/>
  <c r="M4196" i="8"/>
  <c r="M4197" i="8"/>
  <c r="M4198" i="8"/>
  <c r="M4199" i="8"/>
  <c r="M4200" i="8"/>
  <c r="M4201" i="8"/>
  <c r="M4202" i="8"/>
  <c r="M4203" i="8"/>
  <c r="M4204" i="8"/>
  <c r="M4205" i="8"/>
  <c r="M4206" i="8"/>
  <c r="M4207" i="8"/>
  <c r="M4208" i="8"/>
  <c r="M4209" i="8"/>
  <c r="M4210" i="8"/>
  <c r="M4211" i="8"/>
  <c r="M4212" i="8"/>
  <c r="M4213" i="8"/>
  <c r="M4214" i="8"/>
  <c r="M4215" i="8"/>
  <c r="M4216" i="8"/>
  <c r="M4217" i="8"/>
  <c r="M4218" i="8"/>
  <c r="M4219" i="8"/>
  <c r="M4220" i="8"/>
  <c r="M4221" i="8"/>
  <c r="M4222" i="8"/>
  <c r="M4223" i="8"/>
  <c r="M4224" i="8"/>
  <c r="M4225" i="8"/>
  <c r="M4226" i="8"/>
  <c r="M4227" i="8"/>
  <c r="M4228" i="8"/>
  <c r="M4229" i="8"/>
  <c r="M4230" i="8"/>
  <c r="M4231" i="8"/>
  <c r="M4232" i="8"/>
  <c r="M4233" i="8"/>
  <c r="M4234" i="8"/>
  <c r="M4235" i="8"/>
  <c r="M4236" i="8"/>
  <c r="M4237" i="8"/>
  <c r="M4238" i="8"/>
  <c r="M4239" i="8"/>
  <c r="M4240" i="8"/>
  <c r="M4241" i="8"/>
  <c r="M4242" i="8"/>
  <c r="M4243" i="8"/>
  <c r="M4244" i="8"/>
  <c r="M4245" i="8"/>
  <c r="M4246" i="8"/>
  <c r="M4247" i="8"/>
  <c r="M4248" i="8"/>
  <c r="M4249" i="8"/>
  <c r="M4250" i="8"/>
  <c r="M4251" i="8"/>
  <c r="M4252" i="8"/>
  <c r="M4253" i="8"/>
  <c r="M4254" i="8"/>
  <c r="M4255" i="8"/>
  <c r="M4256" i="8"/>
  <c r="M4257" i="8"/>
  <c r="M4258" i="8"/>
  <c r="M4259" i="8"/>
  <c r="M4260" i="8"/>
  <c r="M4261" i="8"/>
  <c r="M4262" i="8"/>
  <c r="M4263" i="8"/>
  <c r="M4264" i="8"/>
  <c r="M4265" i="8"/>
  <c r="M4266" i="8"/>
  <c r="M4267" i="8"/>
  <c r="M4268" i="8"/>
  <c r="M4269" i="8"/>
  <c r="M4270" i="8"/>
  <c r="M4271" i="8"/>
  <c r="M4272" i="8"/>
  <c r="M4273" i="8"/>
  <c r="M4274" i="8"/>
  <c r="M4275" i="8"/>
  <c r="M4276" i="8"/>
  <c r="M4277" i="8"/>
  <c r="M4278" i="8"/>
  <c r="M4279" i="8"/>
  <c r="M4280" i="8"/>
  <c r="M4281" i="8"/>
  <c r="M4282" i="8"/>
  <c r="M4283" i="8"/>
  <c r="M4284" i="8"/>
  <c r="M4285" i="8"/>
  <c r="M4286" i="8"/>
  <c r="M4287" i="8"/>
  <c r="M4288" i="8"/>
  <c r="M4289" i="8"/>
  <c r="M4290" i="8"/>
  <c r="M4291" i="8"/>
  <c r="M4292" i="8"/>
  <c r="M4293" i="8"/>
  <c r="M4294" i="8"/>
  <c r="M4295" i="8"/>
  <c r="M4296" i="8"/>
  <c r="M4297" i="8"/>
  <c r="M4298" i="8"/>
  <c r="M4299" i="8"/>
  <c r="M4300" i="8"/>
  <c r="M4301" i="8"/>
  <c r="M4302" i="8"/>
  <c r="M4303" i="8"/>
  <c r="M4304" i="8"/>
  <c r="M4305" i="8"/>
  <c r="M4306" i="8"/>
  <c r="M4307" i="8"/>
  <c r="M4308" i="8"/>
  <c r="M4309" i="8"/>
  <c r="M4310" i="8"/>
  <c r="M4311" i="8"/>
  <c r="M4312" i="8"/>
  <c r="M4313" i="8"/>
  <c r="M4314" i="8"/>
  <c r="M4315" i="8"/>
  <c r="M4316" i="8"/>
  <c r="M4317" i="8"/>
  <c r="M4318" i="8"/>
  <c r="M4319" i="8"/>
  <c r="M4320" i="8"/>
  <c r="M4321" i="8"/>
  <c r="M4322" i="8"/>
  <c r="M4323" i="8"/>
  <c r="M4324" i="8"/>
  <c r="M4325" i="8"/>
  <c r="M4326" i="8"/>
  <c r="M4327" i="8"/>
  <c r="M4328" i="8"/>
  <c r="M4329" i="8"/>
  <c r="M4330" i="8"/>
  <c r="M4331" i="8"/>
  <c r="M4332" i="8"/>
  <c r="M4333" i="8"/>
  <c r="M4334" i="8"/>
  <c r="M4335" i="8"/>
  <c r="M4336" i="8"/>
  <c r="M4337" i="8"/>
  <c r="M4338" i="8"/>
  <c r="M4339" i="8"/>
  <c r="M4340" i="8"/>
  <c r="M4341" i="8"/>
  <c r="M4342" i="8"/>
  <c r="M4343" i="8"/>
  <c r="M4344" i="8"/>
  <c r="M4345" i="8"/>
  <c r="M4346" i="8"/>
  <c r="M4347" i="8"/>
  <c r="M4348" i="8"/>
  <c r="M4349" i="8"/>
  <c r="M4350" i="8"/>
  <c r="M4351" i="8"/>
  <c r="M4352" i="8"/>
  <c r="M4353" i="8"/>
  <c r="M4354" i="8"/>
  <c r="M4355" i="8"/>
  <c r="M4356" i="8"/>
  <c r="M4357" i="8"/>
  <c r="M4358" i="8"/>
  <c r="M4359" i="8"/>
  <c r="M4360" i="8"/>
  <c r="M4361" i="8"/>
  <c r="M4362" i="8"/>
  <c r="M4363" i="8"/>
  <c r="M4364" i="8"/>
  <c r="M4365" i="8"/>
  <c r="M4366" i="8"/>
  <c r="M4367" i="8"/>
  <c r="M4368" i="8"/>
  <c r="M4369" i="8"/>
  <c r="M4370" i="8"/>
  <c r="M4371" i="8"/>
  <c r="M4372" i="8"/>
  <c r="M4373" i="8"/>
  <c r="M4374" i="8"/>
  <c r="M4375" i="8"/>
  <c r="M4376" i="8"/>
  <c r="M4377" i="8"/>
  <c r="M4378" i="8"/>
  <c r="M4379" i="8"/>
  <c r="M4380" i="8"/>
  <c r="M4381" i="8"/>
  <c r="M4382" i="8"/>
  <c r="M4383" i="8"/>
  <c r="M4384" i="8"/>
  <c r="M4385" i="8"/>
  <c r="M4386" i="8"/>
  <c r="M4387" i="8"/>
  <c r="M4388" i="8"/>
  <c r="M4389" i="8"/>
  <c r="M4390" i="8"/>
  <c r="M4391" i="8"/>
  <c r="M4392" i="8"/>
  <c r="M4393" i="8"/>
  <c r="M4394" i="8"/>
  <c r="M4395" i="8"/>
  <c r="M4396" i="8"/>
  <c r="M4397" i="8"/>
  <c r="M4398" i="8"/>
  <c r="M4399" i="8"/>
  <c r="M4400" i="8"/>
  <c r="M4401" i="8"/>
  <c r="M4402" i="8"/>
  <c r="M4403" i="8"/>
  <c r="M4404" i="8"/>
  <c r="M4405" i="8"/>
  <c r="M4406" i="8"/>
  <c r="M4407" i="8"/>
  <c r="M4408" i="8"/>
  <c r="M4409" i="8"/>
  <c r="M4410" i="8"/>
  <c r="M4411" i="8"/>
  <c r="M4412" i="8"/>
  <c r="M4413" i="8"/>
  <c r="M4414" i="8"/>
  <c r="M4415" i="8"/>
  <c r="M4416" i="8"/>
  <c r="M4417" i="8"/>
  <c r="M4418" i="8"/>
  <c r="M4419" i="8"/>
  <c r="M4420" i="8"/>
  <c r="M4421" i="8"/>
  <c r="M4422" i="8"/>
  <c r="M4423" i="8"/>
  <c r="M4424" i="8"/>
  <c r="M4425" i="8"/>
  <c r="M4426" i="8"/>
  <c r="M4427" i="8"/>
  <c r="M4428" i="8"/>
  <c r="M4429" i="8"/>
  <c r="M4430" i="8"/>
  <c r="M4431" i="8"/>
  <c r="M4432" i="8"/>
  <c r="M4433" i="8"/>
  <c r="M4434" i="8"/>
  <c r="M4435" i="8"/>
  <c r="M4436" i="8"/>
  <c r="M4437" i="8"/>
  <c r="M4438" i="8"/>
  <c r="M4439" i="8"/>
  <c r="M4440" i="8"/>
  <c r="M4441" i="8"/>
  <c r="M4442" i="8"/>
  <c r="M4443" i="8"/>
  <c r="M4444" i="8"/>
  <c r="M4445" i="8"/>
  <c r="M4446" i="8"/>
  <c r="M4447" i="8"/>
  <c r="M4448" i="8"/>
  <c r="M4449" i="8"/>
  <c r="M4450" i="8"/>
  <c r="M4451" i="8"/>
  <c r="M4452" i="8"/>
  <c r="M4453" i="8"/>
  <c r="M4454" i="8"/>
  <c r="M4455" i="8"/>
  <c r="M4456" i="8"/>
  <c r="M4457" i="8"/>
  <c r="M4458" i="8"/>
  <c r="M4459" i="8"/>
  <c r="M4460" i="8"/>
  <c r="M4461" i="8"/>
  <c r="M4462" i="8"/>
  <c r="M4463" i="8"/>
  <c r="M4464" i="8"/>
  <c r="M4465" i="8"/>
  <c r="M4466" i="8"/>
  <c r="M4467" i="8"/>
  <c r="M4468" i="8"/>
  <c r="M4469" i="8"/>
  <c r="M4470" i="8"/>
  <c r="M4471" i="8"/>
  <c r="M4472" i="8"/>
  <c r="M4473" i="8"/>
  <c r="M4474" i="8"/>
  <c r="M4475" i="8"/>
  <c r="M4476" i="8"/>
  <c r="M4477" i="8"/>
  <c r="M4478" i="8"/>
  <c r="M4479" i="8"/>
  <c r="M4480" i="8"/>
  <c r="M4481" i="8"/>
  <c r="M4482" i="8"/>
  <c r="M4483" i="8"/>
  <c r="M4484" i="8"/>
  <c r="M4485" i="8"/>
  <c r="M4486" i="8"/>
  <c r="M4487" i="8"/>
  <c r="M4488" i="8"/>
  <c r="M4489" i="8"/>
  <c r="M4490" i="8"/>
  <c r="M4491" i="8"/>
  <c r="M4492" i="8"/>
  <c r="M4493" i="8"/>
  <c r="M4494" i="8"/>
  <c r="M4495" i="8"/>
  <c r="M4496" i="8"/>
  <c r="M4497" i="8"/>
  <c r="M4498" i="8"/>
  <c r="M4499" i="8"/>
  <c r="M4500" i="8"/>
  <c r="M4501" i="8"/>
  <c r="M4502" i="8"/>
  <c r="M4503" i="8"/>
  <c r="M4504" i="8"/>
  <c r="M4505" i="8"/>
  <c r="M4506" i="8"/>
  <c r="M4507" i="8"/>
  <c r="M4508" i="8"/>
  <c r="M4509" i="8"/>
  <c r="M4510" i="8"/>
  <c r="M4511" i="8"/>
  <c r="M4512" i="8"/>
  <c r="M4513" i="8"/>
  <c r="M4514" i="8"/>
  <c r="M4515" i="8"/>
  <c r="M4516" i="8"/>
  <c r="M4517" i="8"/>
  <c r="M4518" i="8"/>
  <c r="M4519" i="8"/>
  <c r="M4520" i="8"/>
  <c r="M4521" i="8"/>
  <c r="M4522" i="8"/>
  <c r="M4523" i="8"/>
  <c r="M4524" i="8"/>
  <c r="M4525" i="8"/>
  <c r="M4526" i="8"/>
  <c r="M4527" i="8"/>
  <c r="M4528" i="8"/>
  <c r="M4529" i="8"/>
  <c r="M4530" i="8"/>
  <c r="M4531" i="8"/>
  <c r="M4532" i="8"/>
  <c r="M4533" i="8"/>
  <c r="M4534" i="8"/>
  <c r="M4535" i="8"/>
  <c r="M4536" i="8"/>
  <c r="M4537" i="8"/>
  <c r="M4538" i="8"/>
  <c r="M4539" i="8"/>
  <c r="M4540" i="8"/>
  <c r="M4541" i="8"/>
  <c r="M4542" i="8"/>
  <c r="M4543" i="8"/>
  <c r="M4544" i="8"/>
  <c r="M4545" i="8"/>
  <c r="M4546" i="8"/>
  <c r="M4547" i="8"/>
  <c r="M4548" i="8"/>
  <c r="M4549" i="8"/>
  <c r="M4550" i="8"/>
  <c r="M4551" i="8"/>
  <c r="M4552" i="8"/>
  <c r="M4553" i="8"/>
  <c r="M4554" i="8"/>
  <c r="M4555" i="8"/>
  <c r="M4556" i="8"/>
  <c r="M4557" i="8"/>
  <c r="M4558" i="8"/>
  <c r="M4559" i="8"/>
  <c r="M4560" i="8"/>
  <c r="M4561" i="8"/>
  <c r="M4562" i="8"/>
  <c r="M4563" i="8"/>
  <c r="M4564" i="8"/>
  <c r="M4565" i="8"/>
  <c r="M4566" i="8"/>
  <c r="M4567" i="8"/>
  <c r="M4568" i="8"/>
  <c r="M4569" i="8"/>
  <c r="M4570" i="8"/>
  <c r="M4571" i="8"/>
  <c r="M4572" i="8"/>
  <c r="M4573" i="8"/>
  <c r="M4574" i="8"/>
  <c r="M4575" i="8"/>
  <c r="M4576" i="8"/>
  <c r="M4577" i="8"/>
  <c r="M4578" i="8"/>
  <c r="M4579" i="8"/>
  <c r="M4580" i="8"/>
  <c r="M4581" i="8"/>
  <c r="M4582" i="8"/>
  <c r="M4583" i="8"/>
  <c r="M4584" i="8"/>
  <c r="M4585" i="8"/>
  <c r="M4586" i="8"/>
  <c r="M4587" i="8"/>
  <c r="M4588" i="8"/>
  <c r="M4589" i="8"/>
  <c r="M4590" i="8"/>
  <c r="M4591" i="8"/>
  <c r="M4592" i="8"/>
  <c r="M4593" i="8"/>
  <c r="M4594" i="8"/>
  <c r="M4595" i="8"/>
  <c r="M4596" i="8"/>
  <c r="M4597" i="8"/>
  <c r="M4598" i="8"/>
  <c r="M4599" i="8"/>
  <c r="M4600" i="8"/>
  <c r="M4601" i="8"/>
  <c r="M4602" i="8"/>
  <c r="M4603" i="8"/>
  <c r="M4604" i="8"/>
  <c r="M4605" i="8"/>
  <c r="M4606" i="8"/>
  <c r="M4607" i="8"/>
  <c r="M4608" i="8"/>
  <c r="M4609" i="8"/>
  <c r="M4610" i="8"/>
  <c r="M4611" i="8"/>
  <c r="M4612" i="8"/>
  <c r="M4613" i="8"/>
  <c r="M4614" i="8"/>
  <c r="M4615" i="8"/>
  <c r="M4616" i="8"/>
  <c r="M4617" i="8"/>
  <c r="M4618" i="8"/>
  <c r="M4619" i="8"/>
  <c r="M4620" i="8"/>
  <c r="M4621" i="8"/>
  <c r="M4622" i="8"/>
  <c r="M4623" i="8"/>
  <c r="M4624" i="8"/>
  <c r="M4625" i="8"/>
  <c r="M4626" i="8"/>
  <c r="M4627" i="8"/>
  <c r="M4628" i="8"/>
  <c r="M4629" i="8"/>
  <c r="M4630" i="8"/>
  <c r="M4631" i="8"/>
  <c r="M4632" i="8"/>
  <c r="M4633" i="8"/>
  <c r="M4634" i="8"/>
  <c r="M4635" i="8"/>
  <c r="M4636" i="8"/>
  <c r="M4637" i="8"/>
  <c r="M4638" i="8"/>
  <c r="M4639" i="8"/>
  <c r="M4640" i="8"/>
  <c r="M4641" i="8"/>
  <c r="M4642" i="8"/>
  <c r="M4643" i="8"/>
  <c r="M4644" i="8"/>
  <c r="M4645" i="8"/>
  <c r="M4646" i="8"/>
  <c r="N2" i="8"/>
  <c r="N3" i="8"/>
  <c r="N4" i="8"/>
  <c r="N5" i="8"/>
  <c r="N6" i="8"/>
  <c r="N7" i="8"/>
  <c r="N8" i="8"/>
  <c r="N9" i="8"/>
  <c r="N10" i="8"/>
  <c r="N11" i="8"/>
  <c r="N12" i="8"/>
  <c r="N13" i="8"/>
  <c r="N14" i="8"/>
  <c r="N15" i="8"/>
  <c r="N16" i="8"/>
  <c r="N17" i="8"/>
  <c r="N18" i="8"/>
  <c r="N19" i="8"/>
  <c r="N20" i="8"/>
  <c r="N21" i="8"/>
  <c r="N22" i="8"/>
  <c r="N23" i="8"/>
  <c r="N24" i="8"/>
  <c r="N25" i="8"/>
  <c r="N26" i="8"/>
  <c r="N27" i="8"/>
  <c r="N28" i="8"/>
  <c r="N29" i="8"/>
  <c r="N30" i="8"/>
  <c r="N31" i="8"/>
  <c r="N32" i="8"/>
  <c r="N33" i="8"/>
  <c r="N34" i="8"/>
  <c r="N35" i="8"/>
  <c r="N36" i="8"/>
  <c r="N37" i="8"/>
  <c r="N38" i="8"/>
  <c r="N39" i="8"/>
  <c r="N40" i="8"/>
  <c r="N41" i="8"/>
  <c r="N42" i="8"/>
  <c r="N43" i="8"/>
  <c r="N44" i="8"/>
  <c r="N45" i="8"/>
  <c r="N46" i="8"/>
  <c r="N47" i="8"/>
  <c r="N48" i="8"/>
  <c r="N49" i="8"/>
  <c r="N50" i="8"/>
  <c r="N51" i="8"/>
  <c r="N52" i="8"/>
  <c r="N53" i="8"/>
  <c r="N54" i="8"/>
  <c r="N55" i="8"/>
  <c r="N56" i="8"/>
  <c r="N57" i="8"/>
  <c r="N58" i="8"/>
  <c r="N59" i="8"/>
  <c r="N60" i="8"/>
  <c r="N61" i="8"/>
  <c r="N62" i="8"/>
  <c r="N63" i="8"/>
  <c r="N64" i="8"/>
  <c r="N65" i="8"/>
  <c r="N66" i="8"/>
  <c r="N67" i="8"/>
  <c r="N68" i="8"/>
  <c r="N69" i="8"/>
  <c r="N70" i="8"/>
  <c r="N71" i="8"/>
  <c r="N72" i="8"/>
  <c r="N73" i="8"/>
  <c r="N74" i="8"/>
  <c r="N75" i="8"/>
  <c r="N76" i="8"/>
  <c r="N77" i="8"/>
  <c r="N78" i="8"/>
  <c r="N79" i="8"/>
  <c r="N80" i="8"/>
  <c r="N81" i="8"/>
  <c r="N82" i="8"/>
  <c r="N83" i="8"/>
  <c r="N84" i="8"/>
  <c r="N85" i="8"/>
  <c r="N86" i="8"/>
  <c r="N87" i="8"/>
  <c r="N88" i="8"/>
  <c r="N89" i="8"/>
  <c r="N90" i="8"/>
  <c r="N91" i="8"/>
  <c r="N92" i="8"/>
  <c r="N93" i="8"/>
  <c r="N94" i="8"/>
  <c r="N95" i="8"/>
  <c r="N96" i="8"/>
  <c r="N97" i="8"/>
  <c r="N98" i="8"/>
  <c r="N99" i="8"/>
  <c r="N100" i="8"/>
  <c r="N101" i="8"/>
  <c r="N102" i="8"/>
  <c r="N103" i="8"/>
  <c r="N104" i="8"/>
  <c r="N105" i="8"/>
  <c r="N106" i="8"/>
  <c r="N107" i="8"/>
  <c r="N108" i="8"/>
  <c r="N109" i="8"/>
  <c r="N110" i="8"/>
  <c r="N111" i="8"/>
  <c r="N112" i="8"/>
  <c r="N113" i="8"/>
  <c r="N114" i="8"/>
  <c r="N115" i="8"/>
  <c r="N116" i="8"/>
  <c r="N117" i="8"/>
  <c r="N118" i="8"/>
  <c r="N119" i="8"/>
  <c r="N120" i="8"/>
  <c r="N121" i="8"/>
  <c r="N122" i="8"/>
  <c r="N123" i="8"/>
  <c r="N124" i="8"/>
  <c r="N125" i="8"/>
  <c r="N126" i="8"/>
  <c r="N127" i="8"/>
  <c r="N128" i="8"/>
  <c r="N129" i="8"/>
  <c r="N130" i="8"/>
  <c r="N131" i="8"/>
  <c r="N132" i="8"/>
  <c r="N133" i="8"/>
  <c r="N134" i="8"/>
  <c r="N135" i="8"/>
  <c r="N136" i="8"/>
  <c r="N137" i="8"/>
  <c r="N138" i="8"/>
  <c r="N139" i="8"/>
  <c r="N140" i="8"/>
  <c r="N141" i="8"/>
  <c r="N142" i="8"/>
  <c r="N143" i="8"/>
  <c r="N144" i="8"/>
  <c r="N145" i="8"/>
  <c r="N146" i="8"/>
  <c r="N147" i="8"/>
  <c r="N148" i="8"/>
  <c r="N149" i="8"/>
  <c r="N150" i="8"/>
  <c r="N151" i="8"/>
  <c r="N152" i="8"/>
  <c r="N153" i="8"/>
  <c r="N154" i="8"/>
  <c r="N155" i="8"/>
  <c r="N156" i="8"/>
  <c r="N157" i="8"/>
  <c r="N158" i="8"/>
  <c r="N159" i="8"/>
  <c r="N160" i="8"/>
  <c r="N161" i="8"/>
  <c r="N162" i="8"/>
  <c r="N163" i="8"/>
  <c r="N164" i="8"/>
  <c r="N165" i="8"/>
  <c r="N166" i="8"/>
  <c r="N167" i="8"/>
  <c r="N168" i="8"/>
  <c r="N169" i="8"/>
  <c r="N170" i="8"/>
  <c r="N171" i="8"/>
  <c r="N172" i="8"/>
  <c r="N173" i="8"/>
  <c r="N174" i="8"/>
  <c r="N175" i="8"/>
  <c r="N176" i="8"/>
  <c r="N177" i="8"/>
  <c r="N178" i="8"/>
  <c r="N179" i="8"/>
  <c r="N180" i="8"/>
  <c r="N181" i="8"/>
  <c r="N182" i="8"/>
  <c r="N183" i="8"/>
  <c r="N184" i="8"/>
  <c r="N185" i="8"/>
  <c r="N186" i="8"/>
  <c r="N187" i="8"/>
  <c r="N188" i="8"/>
  <c r="N189" i="8"/>
  <c r="N190" i="8"/>
  <c r="N191" i="8"/>
  <c r="N192" i="8"/>
  <c r="N193" i="8"/>
  <c r="N194" i="8"/>
  <c r="N195" i="8"/>
  <c r="N196" i="8"/>
  <c r="N197" i="8"/>
  <c r="N198" i="8"/>
  <c r="N199" i="8"/>
  <c r="N200" i="8"/>
  <c r="N201" i="8"/>
  <c r="N202" i="8"/>
  <c r="N203" i="8"/>
  <c r="N204" i="8"/>
  <c r="N205" i="8"/>
  <c r="N206" i="8"/>
  <c r="N207" i="8"/>
  <c r="N208" i="8"/>
  <c r="N209" i="8"/>
  <c r="N210" i="8"/>
  <c r="N211" i="8"/>
  <c r="N212" i="8"/>
  <c r="N213" i="8"/>
  <c r="N214" i="8"/>
  <c r="N215" i="8"/>
  <c r="N216" i="8"/>
  <c r="N217" i="8"/>
  <c r="N218" i="8"/>
  <c r="N219" i="8"/>
  <c r="N220" i="8"/>
  <c r="N221" i="8"/>
  <c r="N222" i="8"/>
  <c r="N223" i="8"/>
  <c r="N224" i="8"/>
  <c r="N225" i="8"/>
  <c r="N226" i="8"/>
  <c r="N227" i="8"/>
  <c r="N228" i="8"/>
  <c r="N229" i="8"/>
  <c r="N230" i="8"/>
  <c r="N231" i="8"/>
  <c r="N232" i="8"/>
  <c r="N233" i="8"/>
  <c r="N234" i="8"/>
  <c r="N235" i="8"/>
  <c r="N236" i="8"/>
  <c r="N237" i="8"/>
  <c r="N238" i="8"/>
  <c r="N239" i="8"/>
  <c r="N240" i="8"/>
  <c r="N241" i="8"/>
  <c r="N242" i="8"/>
  <c r="N243" i="8"/>
  <c r="N244" i="8"/>
  <c r="N245" i="8"/>
  <c r="N246" i="8"/>
  <c r="N247" i="8"/>
  <c r="N248" i="8"/>
  <c r="N249" i="8"/>
  <c r="N250" i="8"/>
  <c r="N251" i="8"/>
  <c r="N252" i="8"/>
  <c r="N253" i="8"/>
  <c r="N254" i="8"/>
  <c r="N255" i="8"/>
  <c r="N256" i="8"/>
  <c r="N257" i="8"/>
  <c r="N258" i="8"/>
  <c r="N259" i="8"/>
  <c r="N260" i="8"/>
  <c r="N261" i="8"/>
  <c r="N262" i="8"/>
  <c r="N263" i="8"/>
  <c r="N264" i="8"/>
  <c r="N265" i="8"/>
  <c r="N266" i="8"/>
  <c r="N267" i="8"/>
  <c r="N268" i="8"/>
  <c r="N269" i="8"/>
  <c r="N270" i="8"/>
  <c r="N271" i="8"/>
  <c r="N272" i="8"/>
  <c r="N273" i="8"/>
  <c r="N274" i="8"/>
  <c r="N275" i="8"/>
  <c r="N276" i="8"/>
  <c r="N277" i="8"/>
  <c r="N278" i="8"/>
  <c r="N279" i="8"/>
  <c r="N280" i="8"/>
  <c r="N281" i="8"/>
  <c r="N282" i="8"/>
  <c r="N283" i="8"/>
  <c r="N284" i="8"/>
  <c r="N285" i="8"/>
  <c r="N286" i="8"/>
  <c r="N287" i="8"/>
  <c r="N288" i="8"/>
  <c r="N289" i="8"/>
  <c r="N290" i="8"/>
  <c r="N291" i="8"/>
  <c r="N292" i="8"/>
  <c r="N293" i="8"/>
  <c r="N294" i="8"/>
  <c r="N295" i="8"/>
  <c r="N296" i="8"/>
  <c r="N297" i="8"/>
  <c r="N298" i="8"/>
  <c r="N299" i="8"/>
  <c r="N300" i="8"/>
  <c r="N301" i="8"/>
  <c r="N302" i="8"/>
  <c r="N303" i="8"/>
  <c r="N304" i="8"/>
  <c r="N305" i="8"/>
  <c r="N306" i="8"/>
  <c r="N307" i="8"/>
  <c r="N308" i="8"/>
  <c r="N309" i="8"/>
  <c r="N310" i="8"/>
  <c r="N311" i="8"/>
  <c r="N312" i="8"/>
  <c r="N313" i="8"/>
  <c r="N314" i="8"/>
  <c r="N315" i="8"/>
  <c r="N316" i="8"/>
  <c r="N317" i="8"/>
  <c r="N318" i="8"/>
  <c r="N319" i="8"/>
  <c r="N320" i="8"/>
  <c r="N321" i="8"/>
  <c r="N322" i="8"/>
  <c r="N323" i="8"/>
  <c r="N324" i="8"/>
  <c r="N325" i="8"/>
  <c r="N326" i="8"/>
  <c r="N327" i="8"/>
  <c r="N328" i="8"/>
  <c r="N329" i="8"/>
  <c r="N330" i="8"/>
  <c r="N331" i="8"/>
  <c r="N332" i="8"/>
  <c r="N333" i="8"/>
  <c r="N334" i="8"/>
  <c r="N335" i="8"/>
  <c r="N336" i="8"/>
  <c r="N337" i="8"/>
  <c r="N338" i="8"/>
  <c r="N339" i="8"/>
  <c r="N340" i="8"/>
  <c r="N341" i="8"/>
  <c r="N342" i="8"/>
  <c r="N343" i="8"/>
  <c r="N344" i="8"/>
  <c r="N345" i="8"/>
  <c r="N346" i="8"/>
  <c r="N347" i="8"/>
  <c r="N348" i="8"/>
  <c r="N349" i="8"/>
  <c r="N350" i="8"/>
  <c r="N351" i="8"/>
  <c r="N352" i="8"/>
  <c r="N353" i="8"/>
  <c r="N354" i="8"/>
  <c r="N355" i="8"/>
  <c r="N356" i="8"/>
  <c r="N357" i="8"/>
  <c r="N358" i="8"/>
  <c r="N359" i="8"/>
  <c r="N360" i="8"/>
  <c r="N361" i="8"/>
  <c r="N362" i="8"/>
  <c r="N363" i="8"/>
  <c r="N364" i="8"/>
  <c r="N365" i="8"/>
  <c r="N366" i="8"/>
  <c r="N367" i="8"/>
  <c r="N368" i="8"/>
  <c r="N369" i="8"/>
  <c r="N370" i="8"/>
  <c r="N371" i="8"/>
  <c r="N372" i="8"/>
  <c r="N373" i="8"/>
  <c r="N374" i="8"/>
  <c r="N375" i="8"/>
  <c r="N376" i="8"/>
  <c r="N377" i="8"/>
  <c r="N378" i="8"/>
  <c r="N379" i="8"/>
  <c r="N380" i="8"/>
  <c r="N381" i="8"/>
  <c r="N382" i="8"/>
  <c r="N383" i="8"/>
  <c r="N384" i="8"/>
  <c r="N385" i="8"/>
  <c r="N386" i="8"/>
  <c r="N387" i="8"/>
  <c r="N388" i="8"/>
  <c r="N389" i="8"/>
  <c r="N390" i="8"/>
  <c r="N391" i="8"/>
  <c r="N392" i="8"/>
  <c r="N393" i="8"/>
  <c r="N394" i="8"/>
  <c r="N395" i="8"/>
  <c r="N396" i="8"/>
  <c r="N397" i="8"/>
  <c r="N398" i="8"/>
  <c r="N399" i="8"/>
  <c r="N400" i="8"/>
  <c r="N401" i="8"/>
  <c r="N402" i="8"/>
  <c r="N403" i="8"/>
  <c r="N404" i="8"/>
  <c r="N405" i="8"/>
  <c r="N406" i="8"/>
  <c r="N407" i="8"/>
  <c r="N408" i="8"/>
  <c r="N409" i="8"/>
  <c r="N410" i="8"/>
  <c r="N411" i="8"/>
  <c r="N412" i="8"/>
  <c r="N413" i="8"/>
  <c r="N414" i="8"/>
  <c r="N415" i="8"/>
  <c r="N416" i="8"/>
  <c r="N417" i="8"/>
  <c r="N418" i="8"/>
  <c r="N419" i="8"/>
  <c r="N420" i="8"/>
  <c r="N421" i="8"/>
  <c r="N422" i="8"/>
  <c r="N423" i="8"/>
  <c r="N424" i="8"/>
  <c r="N425" i="8"/>
  <c r="N426" i="8"/>
  <c r="N427" i="8"/>
  <c r="N428" i="8"/>
  <c r="N429" i="8"/>
  <c r="N430" i="8"/>
  <c r="N431" i="8"/>
  <c r="N432" i="8"/>
  <c r="N433" i="8"/>
  <c r="N434" i="8"/>
  <c r="N435" i="8"/>
  <c r="N436" i="8"/>
  <c r="N437" i="8"/>
  <c r="N438" i="8"/>
  <c r="N439" i="8"/>
  <c r="N440" i="8"/>
  <c r="N441" i="8"/>
  <c r="N442" i="8"/>
  <c r="N443" i="8"/>
  <c r="N444" i="8"/>
  <c r="N445" i="8"/>
  <c r="N446" i="8"/>
  <c r="N447" i="8"/>
  <c r="N448" i="8"/>
  <c r="N449" i="8"/>
  <c r="N450" i="8"/>
  <c r="N451" i="8"/>
  <c r="N452" i="8"/>
  <c r="N453" i="8"/>
  <c r="N454" i="8"/>
  <c r="N455" i="8"/>
  <c r="N456" i="8"/>
  <c r="N457" i="8"/>
  <c r="N458" i="8"/>
  <c r="N459" i="8"/>
  <c r="N460" i="8"/>
  <c r="N461" i="8"/>
  <c r="N462" i="8"/>
  <c r="N463" i="8"/>
  <c r="N464" i="8"/>
  <c r="N465" i="8"/>
  <c r="N466" i="8"/>
  <c r="N467" i="8"/>
  <c r="N468" i="8"/>
  <c r="N469" i="8"/>
  <c r="N470" i="8"/>
  <c r="N471" i="8"/>
  <c r="N472" i="8"/>
  <c r="N473" i="8"/>
  <c r="N474" i="8"/>
  <c r="N475" i="8"/>
  <c r="N476" i="8"/>
  <c r="N477" i="8"/>
  <c r="N478" i="8"/>
  <c r="N479" i="8"/>
  <c r="N480" i="8"/>
  <c r="N481" i="8"/>
  <c r="N482" i="8"/>
  <c r="N483" i="8"/>
  <c r="N484" i="8"/>
  <c r="N485" i="8"/>
  <c r="N486" i="8"/>
  <c r="N487" i="8"/>
  <c r="N488" i="8"/>
  <c r="N489" i="8"/>
  <c r="N490" i="8"/>
  <c r="N491" i="8"/>
  <c r="N492" i="8"/>
  <c r="N493" i="8"/>
  <c r="N494" i="8"/>
  <c r="N495" i="8"/>
  <c r="N496" i="8"/>
  <c r="N497" i="8"/>
  <c r="N498" i="8"/>
  <c r="N499" i="8"/>
  <c r="N500" i="8"/>
  <c r="N501" i="8"/>
  <c r="N502" i="8"/>
  <c r="N503" i="8"/>
  <c r="N504" i="8"/>
  <c r="N505" i="8"/>
  <c r="N506" i="8"/>
  <c r="N507" i="8"/>
  <c r="N508" i="8"/>
  <c r="N509" i="8"/>
  <c r="N510" i="8"/>
  <c r="N511" i="8"/>
  <c r="N512" i="8"/>
  <c r="N513" i="8"/>
  <c r="N514" i="8"/>
  <c r="N515" i="8"/>
  <c r="N516" i="8"/>
  <c r="N517" i="8"/>
  <c r="N518" i="8"/>
  <c r="N519" i="8"/>
  <c r="N520" i="8"/>
  <c r="N521" i="8"/>
  <c r="N522" i="8"/>
  <c r="N523" i="8"/>
  <c r="N524" i="8"/>
  <c r="N525" i="8"/>
  <c r="N526" i="8"/>
  <c r="N527" i="8"/>
  <c r="N528" i="8"/>
  <c r="N529" i="8"/>
  <c r="N530" i="8"/>
  <c r="N531" i="8"/>
  <c r="N532" i="8"/>
  <c r="N533" i="8"/>
  <c r="N534" i="8"/>
  <c r="N535" i="8"/>
  <c r="N536" i="8"/>
  <c r="N537" i="8"/>
  <c r="N538" i="8"/>
  <c r="N539" i="8"/>
  <c r="N540" i="8"/>
  <c r="N541" i="8"/>
  <c r="N542" i="8"/>
  <c r="N543" i="8"/>
  <c r="N544" i="8"/>
  <c r="N545" i="8"/>
  <c r="N546" i="8"/>
  <c r="N547" i="8"/>
  <c r="N548" i="8"/>
  <c r="N549" i="8"/>
  <c r="N550" i="8"/>
  <c r="N551" i="8"/>
  <c r="N552" i="8"/>
  <c r="N553" i="8"/>
  <c r="N554" i="8"/>
  <c r="N555" i="8"/>
  <c r="N556" i="8"/>
  <c r="N557" i="8"/>
  <c r="N558" i="8"/>
  <c r="N559" i="8"/>
  <c r="N560" i="8"/>
  <c r="N561" i="8"/>
  <c r="N562" i="8"/>
  <c r="N563" i="8"/>
  <c r="N564" i="8"/>
  <c r="N565" i="8"/>
  <c r="N566" i="8"/>
  <c r="N567" i="8"/>
  <c r="N568" i="8"/>
  <c r="N569" i="8"/>
  <c r="N570" i="8"/>
  <c r="N571" i="8"/>
  <c r="N572" i="8"/>
  <c r="N573" i="8"/>
  <c r="N574" i="8"/>
  <c r="N575" i="8"/>
  <c r="N576" i="8"/>
  <c r="N577" i="8"/>
  <c r="N578" i="8"/>
  <c r="N579" i="8"/>
  <c r="N580" i="8"/>
  <c r="N581" i="8"/>
  <c r="N582" i="8"/>
  <c r="N583" i="8"/>
  <c r="N584" i="8"/>
  <c r="N585" i="8"/>
  <c r="N586" i="8"/>
  <c r="N587" i="8"/>
  <c r="N588" i="8"/>
  <c r="N589" i="8"/>
  <c r="N590" i="8"/>
  <c r="N591" i="8"/>
  <c r="N592" i="8"/>
  <c r="N593" i="8"/>
  <c r="N594" i="8"/>
  <c r="N595" i="8"/>
  <c r="N596" i="8"/>
  <c r="N597" i="8"/>
  <c r="N598" i="8"/>
  <c r="N599" i="8"/>
  <c r="N600" i="8"/>
  <c r="N601" i="8"/>
  <c r="N602" i="8"/>
  <c r="N603" i="8"/>
  <c r="N604" i="8"/>
  <c r="N605" i="8"/>
  <c r="N606" i="8"/>
  <c r="N607" i="8"/>
  <c r="N608" i="8"/>
  <c r="N609" i="8"/>
  <c r="N610" i="8"/>
  <c r="N611" i="8"/>
  <c r="N612" i="8"/>
  <c r="N613" i="8"/>
  <c r="N614" i="8"/>
  <c r="N615" i="8"/>
  <c r="N616" i="8"/>
  <c r="N617" i="8"/>
  <c r="N618" i="8"/>
  <c r="N619" i="8"/>
  <c r="N620" i="8"/>
  <c r="N621" i="8"/>
  <c r="N622" i="8"/>
  <c r="N623" i="8"/>
  <c r="N624" i="8"/>
  <c r="N625" i="8"/>
  <c r="N626" i="8"/>
  <c r="N627" i="8"/>
  <c r="N628" i="8"/>
  <c r="N629" i="8"/>
  <c r="N630" i="8"/>
  <c r="N631" i="8"/>
  <c r="N632" i="8"/>
  <c r="N633" i="8"/>
  <c r="N634" i="8"/>
  <c r="N635" i="8"/>
  <c r="N636" i="8"/>
  <c r="N637" i="8"/>
  <c r="N638" i="8"/>
  <c r="N639" i="8"/>
  <c r="N640" i="8"/>
  <c r="N641" i="8"/>
  <c r="N642" i="8"/>
  <c r="N643" i="8"/>
  <c r="N644" i="8"/>
  <c r="N645" i="8"/>
  <c r="N646" i="8"/>
  <c r="N647" i="8"/>
  <c r="N648" i="8"/>
  <c r="N649" i="8"/>
  <c r="N650" i="8"/>
  <c r="N651" i="8"/>
  <c r="N652" i="8"/>
  <c r="N653" i="8"/>
  <c r="N654" i="8"/>
  <c r="N655" i="8"/>
  <c r="N656" i="8"/>
  <c r="N657" i="8"/>
  <c r="N658" i="8"/>
  <c r="N659" i="8"/>
  <c r="N660" i="8"/>
  <c r="N661" i="8"/>
  <c r="N662" i="8"/>
  <c r="N663" i="8"/>
  <c r="N664" i="8"/>
  <c r="N665" i="8"/>
  <c r="N666" i="8"/>
  <c r="N667" i="8"/>
  <c r="N668" i="8"/>
  <c r="N669" i="8"/>
  <c r="N670" i="8"/>
  <c r="N671" i="8"/>
  <c r="N672" i="8"/>
  <c r="N673" i="8"/>
  <c r="N674" i="8"/>
  <c r="N675" i="8"/>
  <c r="N676" i="8"/>
  <c r="N677" i="8"/>
  <c r="N678" i="8"/>
  <c r="N679" i="8"/>
  <c r="N680" i="8"/>
  <c r="N681" i="8"/>
  <c r="N682" i="8"/>
  <c r="N683" i="8"/>
  <c r="N684" i="8"/>
  <c r="N685" i="8"/>
  <c r="N686" i="8"/>
  <c r="N687" i="8"/>
  <c r="N688" i="8"/>
  <c r="N689" i="8"/>
  <c r="N690" i="8"/>
  <c r="N691" i="8"/>
  <c r="N692" i="8"/>
  <c r="N693" i="8"/>
  <c r="N694" i="8"/>
  <c r="N695" i="8"/>
  <c r="N696" i="8"/>
  <c r="N697" i="8"/>
  <c r="N698" i="8"/>
  <c r="N699" i="8"/>
  <c r="N700" i="8"/>
  <c r="N701" i="8"/>
  <c r="N702" i="8"/>
  <c r="N703" i="8"/>
  <c r="N704" i="8"/>
  <c r="N705" i="8"/>
  <c r="N706" i="8"/>
  <c r="N707" i="8"/>
  <c r="N708" i="8"/>
  <c r="N709" i="8"/>
  <c r="N710" i="8"/>
  <c r="N711" i="8"/>
  <c r="N712" i="8"/>
  <c r="N713" i="8"/>
  <c r="N714" i="8"/>
  <c r="N715" i="8"/>
  <c r="N716" i="8"/>
  <c r="N717" i="8"/>
  <c r="N718" i="8"/>
  <c r="N719" i="8"/>
  <c r="N720" i="8"/>
  <c r="N721" i="8"/>
  <c r="N722" i="8"/>
  <c r="N723" i="8"/>
  <c r="N724" i="8"/>
  <c r="N725" i="8"/>
  <c r="N726" i="8"/>
  <c r="N727" i="8"/>
  <c r="N728" i="8"/>
  <c r="N729" i="8"/>
  <c r="N730" i="8"/>
  <c r="N731" i="8"/>
  <c r="N732" i="8"/>
  <c r="N733" i="8"/>
  <c r="N734" i="8"/>
  <c r="N735" i="8"/>
  <c r="N736" i="8"/>
  <c r="N737" i="8"/>
  <c r="N738" i="8"/>
  <c r="N739" i="8"/>
  <c r="N740" i="8"/>
  <c r="N741" i="8"/>
  <c r="N742" i="8"/>
  <c r="N743" i="8"/>
  <c r="N744" i="8"/>
  <c r="N745" i="8"/>
  <c r="N746" i="8"/>
  <c r="N747" i="8"/>
  <c r="N748" i="8"/>
  <c r="N749" i="8"/>
  <c r="N750" i="8"/>
  <c r="N751" i="8"/>
  <c r="N752" i="8"/>
  <c r="N753" i="8"/>
  <c r="N754" i="8"/>
  <c r="N755" i="8"/>
  <c r="N756" i="8"/>
  <c r="N757" i="8"/>
  <c r="N758" i="8"/>
  <c r="N759" i="8"/>
  <c r="N760" i="8"/>
  <c r="N761" i="8"/>
  <c r="N762" i="8"/>
  <c r="N763" i="8"/>
  <c r="N764" i="8"/>
  <c r="N765" i="8"/>
  <c r="N766" i="8"/>
  <c r="N767" i="8"/>
  <c r="N768" i="8"/>
  <c r="N769" i="8"/>
  <c r="N770" i="8"/>
  <c r="N771" i="8"/>
  <c r="N772" i="8"/>
  <c r="N773" i="8"/>
  <c r="N774" i="8"/>
  <c r="N775" i="8"/>
  <c r="N776" i="8"/>
  <c r="N777" i="8"/>
  <c r="N778" i="8"/>
  <c r="N779" i="8"/>
  <c r="N780" i="8"/>
  <c r="N781" i="8"/>
  <c r="N782" i="8"/>
  <c r="N783" i="8"/>
  <c r="N784" i="8"/>
  <c r="N785" i="8"/>
  <c r="N786" i="8"/>
  <c r="N787" i="8"/>
  <c r="N788" i="8"/>
  <c r="N789" i="8"/>
  <c r="N790" i="8"/>
  <c r="N791" i="8"/>
  <c r="N792" i="8"/>
  <c r="N793" i="8"/>
  <c r="N794" i="8"/>
  <c r="N795" i="8"/>
  <c r="N796" i="8"/>
  <c r="N797" i="8"/>
  <c r="N798" i="8"/>
  <c r="N799" i="8"/>
  <c r="N800" i="8"/>
  <c r="N801" i="8"/>
  <c r="N802" i="8"/>
  <c r="N803" i="8"/>
  <c r="N804" i="8"/>
  <c r="N805" i="8"/>
  <c r="N806" i="8"/>
  <c r="N807" i="8"/>
  <c r="N808" i="8"/>
  <c r="N809" i="8"/>
  <c r="N810" i="8"/>
  <c r="N811" i="8"/>
  <c r="N812" i="8"/>
  <c r="N813" i="8"/>
  <c r="N814" i="8"/>
  <c r="N815" i="8"/>
  <c r="N816" i="8"/>
  <c r="N817" i="8"/>
  <c r="N818" i="8"/>
  <c r="N819" i="8"/>
  <c r="N820" i="8"/>
  <c r="N821" i="8"/>
  <c r="N822" i="8"/>
  <c r="N823" i="8"/>
  <c r="N824" i="8"/>
  <c r="N825" i="8"/>
  <c r="N826" i="8"/>
  <c r="N827" i="8"/>
  <c r="N828" i="8"/>
  <c r="N829" i="8"/>
  <c r="N830" i="8"/>
  <c r="N831" i="8"/>
  <c r="N832" i="8"/>
  <c r="N833" i="8"/>
  <c r="N834" i="8"/>
  <c r="N835" i="8"/>
  <c r="N836" i="8"/>
  <c r="N837" i="8"/>
  <c r="N838" i="8"/>
  <c r="N839" i="8"/>
  <c r="N840" i="8"/>
  <c r="N841" i="8"/>
  <c r="N842" i="8"/>
  <c r="N843" i="8"/>
  <c r="N844" i="8"/>
  <c r="N845" i="8"/>
  <c r="N846" i="8"/>
  <c r="N847" i="8"/>
  <c r="N848" i="8"/>
  <c r="N849" i="8"/>
  <c r="N850" i="8"/>
  <c r="N851" i="8"/>
  <c r="N852" i="8"/>
  <c r="N853" i="8"/>
  <c r="N854" i="8"/>
  <c r="N855" i="8"/>
  <c r="N856" i="8"/>
  <c r="N857" i="8"/>
  <c r="N858" i="8"/>
  <c r="N859" i="8"/>
  <c r="N860" i="8"/>
  <c r="N861" i="8"/>
  <c r="N862" i="8"/>
  <c r="N863" i="8"/>
  <c r="N864" i="8"/>
  <c r="N865" i="8"/>
  <c r="N866" i="8"/>
  <c r="N867" i="8"/>
  <c r="N868" i="8"/>
  <c r="N869" i="8"/>
  <c r="N870" i="8"/>
  <c r="N871" i="8"/>
  <c r="N872" i="8"/>
  <c r="N873" i="8"/>
  <c r="N874" i="8"/>
  <c r="N875" i="8"/>
  <c r="N876" i="8"/>
  <c r="N877" i="8"/>
  <c r="N878" i="8"/>
  <c r="N879" i="8"/>
  <c r="N880" i="8"/>
  <c r="N881" i="8"/>
  <c r="N882" i="8"/>
  <c r="N883" i="8"/>
  <c r="N884" i="8"/>
  <c r="N885" i="8"/>
  <c r="N886" i="8"/>
  <c r="N887" i="8"/>
  <c r="N888" i="8"/>
  <c r="N889" i="8"/>
  <c r="N890" i="8"/>
  <c r="N891" i="8"/>
  <c r="N892" i="8"/>
  <c r="N893" i="8"/>
  <c r="N894" i="8"/>
  <c r="N895" i="8"/>
  <c r="N896" i="8"/>
  <c r="N897" i="8"/>
  <c r="N898" i="8"/>
  <c r="N899" i="8"/>
  <c r="N900" i="8"/>
  <c r="N901" i="8"/>
  <c r="N902" i="8"/>
  <c r="N903" i="8"/>
  <c r="N904" i="8"/>
  <c r="N905" i="8"/>
  <c r="N906" i="8"/>
  <c r="N907" i="8"/>
  <c r="N908" i="8"/>
  <c r="N909" i="8"/>
  <c r="N910" i="8"/>
  <c r="N911" i="8"/>
  <c r="N912" i="8"/>
  <c r="N913" i="8"/>
  <c r="N914" i="8"/>
  <c r="N915" i="8"/>
  <c r="N916" i="8"/>
  <c r="N917" i="8"/>
  <c r="N918" i="8"/>
  <c r="N919" i="8"/>
  <c r="N920" i="8"/>
  <c r="N921" i="8"/>
  <c r="N922" i="8"/>
  <c r="N923" i="8"/>
  <c r="N924" i="8"/>
  <c r="N925" i="8"/>
  <c r="N926" i="8"/>
  <c r="N927" i="8"/>
  <c r="N928" i="8"/>
  <c r="N929" i="8"/>
  <c r="N930" i="8"/>
  <c r="N931" i="8"/>
  <c r="N932" i="8"/>
  <c r="N933" i="8"/>
  <c r="N934" i="8"/>
  <c r="N935" i="8"/>
  <c r="N936" i="8"/>
  <c r="N937" i="8"/>
  <c r="N938" i="8"/>
  <c r="N939" i="8"/>
  <c r="N940" i="8"/>
  <c r="N941" i="8"/>
  <c r="N942" i="8"/>
  <c r="N943" i="8"/>
  <c r="N944" i="8"/>
  <c r="N945" i="8"/>
  <c r="N946" i="8"/>
  <c r="N947" i="8"/>
  <c r="N948" i="8"/>
  <c r="N949" i="8"/>
  <c r="N950" i="8"/>
  <c r="N951" i="8"/>
  <c r="N952" i="8"/>
  <c r="N953" i="8"/>
  <c r="N954" i="8"/>
  <c r="N955" i="8"/>
  <c r="N956" i="8"/>
  <c r="N957" i="8"/>
  <c r="N958" i="8"/>
  <c r="N959" i="8"/>
  <c r="N960" i="8"/>
  <c r="N961" i="8"/>
  <c r="N962" i="8"/>
  <c r="N963" i="8"/>
  <c r="N964" i="8"/>
  <c r="N965" i="8"/>
  <c r="N966" i="8"/>
  <c r="N967" i="8"/>
  <c r="N968" i="8"/>
  <c r="N969" i="8"/>
  <c r="N970" i="8"/>
  <c r="N971" i="8"/>
  <c r="N972" i="8"/>
  <c r="N973" i="8"/>
  <c r="N974" i="8"/>
  <c r="N975" i="8"/>
  <c r="N976" i="8"/>
  <c r="N977" i="8"/>
  <c r="N978" i="8"/>
  <c r="N979" i="8"/>
  <c r="N980" i="8"/>
  <c r="N981" i="8"/>
  <c r="N982" i="8"/>
  <c r="N983" i="8"/>
  <c r="N984" i="8"/>
  <c r="N985" i="8"/>
  <c r="N986" i="8"/>
  <c r="N987" i="8"/>
  <c r="N988" i="8"/>
  <c r="N989" i="8"/>
  <c r="N990" i="8"/>
  <c r="N991" i="8"/>
  <c r="N992" i="8"/>
  <c r="N993" i="8"/>
  <c r="N994" i="8"/>
  <c r="N995" i="8"/>
  <c r="N996" i="8"/>
  <c r="N997" i="8"/>
  <c r="N998" i="8"/>
  <c r="N999" i="8"/>
  <c r="N1000" i="8"/>
  <c r="N1001" i="8"/>
  <c r="N1002" i="8"/>
  <c r="N1003" i="8"/>
  <c r="N1004" i="8"/>
  <c r="N1005" i="8"/>
  <c r="N1006" i="8"/>
  <c r="N1007" i="8"/>
  <c r="N1008" i="8"/>
  <c r="N1009" i="8"/>
  <c r="N1010" i="8"/>
  <c r="N1011" i="8"/>
  <c r="N1012" i="8"/>
  <c r="N1013" i="8"/>
  <c r="N1014" i="8"/>
  <c r="N1015" i="8"/>
  <c r="N1016" i="8"/>
  <c r="N1017" i="8"/>
  <c r="N1018" i="8"/>
  <c r="N1019" i="8"/>
  <c r="N1020" i="8"/>
  <c r="N1021" i="8"/>
  <c r="N1022" i="8"/>
  <c r="N1023" i="8"/>
  <c r="N1024" i="8"/>
  <c r="N1025" i="8"/>
  <c r="N1026" i="8"/>
  <c r="N1027" i="8"/>
  <c r="N1028" i="8"/>
  <c r="N1029" i="8"/>
  <c r="N1030" i="8"/>
  <c r="N1031" i="8"/>
  <c r="N1032" i="8"/>
  <c r="N1033" i="8"/>
  <c r="N1034" i="8"/>
  <c r="N1035" i="8"/>
  <c r="N1036" i="8"/>
  <c r="N1037" i="8"/>
  <c r="N1038" i="8"/>
  <c r="N1039" i="8"/>
  <c r="N1040" i="8"/>
  <c r="N1041" i="8"/>
  <c r="N1042" i="8"/>
  <c r="N1043" i="8"/>
  <c r="N1044" i="8"/>
  <c r="N1045" i="8"/>
  <c r="N1046" i="8"/>
  <c r="N1047" i="8"/>
  <c r="N1048" i="8"/>
  <c r="N1049" i="8"/>
  <c r="N1050" i="8"/>
  <c r="N1051" i="8"/>
  <c r="N1052" i="8"/>
  <c r="N1053" i="8"/>
  <c r="N1054" i="8"/>
  <c r="N1055" i="8"/>
  <c r="N1056" i="8"/>
  <c r="N1057" i="8"/>
  <c r="N1058" i="8"/>
  <c r="N1059" i="8"/>
  <c r="N1060" i="8"/>
  <c r="N1061" i="8"/>
  <c r="N1062" i="8"/>
  <c r="N1063" i="8"/>
  <c r="N1064" i="8"/>
  <c r="N1065" i="8"/>
  <c r="N1066" i="8"/>
  <c r="N1067" i="8"/>
  <c r="N1068" i="8"/>
  <c r="N1069" i="8"/>
  <c r="N1070" i="8"/>
  <c r="N1071" i="8"/>
  <c r="N1072" i="8"/>
  <c r="N1073" i="8"/>
  <c r="N1074" i="8"/>
  <c r="N1075" i="8"/>
  <c r="N1076" i="8"/>
  <c r="N1077" i="8"/>
  <c r="N1078" i="8"/>
  <c r="N1079" i="8"/>
  <c r="N1080" i="8"/>
  <c r="N1081" i="8"/>
  <c r="N1082" i="8"/>
  <c r="N1083" i="8"/>
  <c r="N1084" i="8"/>
  <c r="N1085" i="8"/>
  <c r="N1086" i="8"/>
  <c r="N1087" i="8"/>
  <c r="N1088" i="8"/>
  <c r="N1089" i="8"/>
  <c r="N1090" i="8"/>
  <c r="N1091" i="8"/>
  <c r="N1092" i="8"/>
  <c r="N1093" i="8"/>
  <c r="N1094" i="8"/>
  <c r="N1095" i="8"/>
  <c r="N1096" i="8"/>
  <c r="N1097" i="8"/>
  <c r="N1098" i="8"/>
  <c r="N1099" i="8"/>
  <c r="N1100" i="8"/>
  <c r="N1101" i="8"/>
  <c r="N1102" i="8"/>
  <c r="N1103" i="8"/>
  <c r="N1104" i="8"/>
  <c r="N1105" i="8"/>
  <c r="N1106" i="8"/>
  <c r="N1107" i="8"/>
  <c r="N1108" i="8"/>
  <c r="N1109" i="8"/>
  <c r="N1110" i="8"/>
  <c r="N1111" i="8"/>
  <c r="N1112" i="8"/>
  <c r="N1113" i="8"/>
  <c r="N1114" i="8"/>
  <c r="N1115" i="8"/>
  <c r="N1116" i="8"/>
  <c r="N1117" i="8"/>
  <c r="N1118" i="8"/>
  <c r="N1119" i="8"/>
  <c r="N1120" i="8"/>
  <c r="N1121" i="8"/>
  <c r="N1122" i="8"/>
  <c r="N1123" i="8"/>
  <c r="N1124" i="8"/>
  <c r="N1125" i="8"/>
  <c r="N1126" i="8"/>
  <c r="N1127" i="8"/>
  <c r="N1128" i="8"/>
  <c r="N1129" i="8"/>
  <c r="N1130" i="8"/>
  <c r="N1131" i="8"/>
  <c r="N1132" i="8"/>
  <c r="N1133" i="8"/>
  <c r="N1134" i="8"/>
  <c r="N1135" i="8"/>
  <c r="N1136" i="8"/>
  <c r="N1137" i="8"/>
  <c r="N1138" i="8"/>
  <c r="N1139" i="8"/>
  <c r="N1140" i="8"/>
  <c r="N1141" i="8"/>
  <c r="N1142" i="8"/>
  <c r="N1143" i="8"/>
  <c r="N1144" i="8"/>
  <c r="N1145" i="8"/>
  <c r="N1146" i="8"/>
  <c r="N1147" i="8"/>
  <c r="N1148" i="8"/>
  <c r="N1149" i="8"/>
  <c r="N1150" i="8"/>
  <c r="N1151" i="8"/>
  <c r="N1152" i="8"/>
  <c r="N1153" i="8"/>
  <c r="N1154" i="8"/>
  <c r="N1155" i="8"/>
  <c r="N1156" i="8"/>
  <c r="N1157" i="8"/>
  <c r="N1158" i="8"/>
  <c r="N1159" i="8"/>
  <c r="N1160" i="8"/>
  <c r="N1161" i="8"/>
  <c r="N1162" i="8"/>
  <c r="N1163" i="8"/>
  <c r="N1164" i="8"/>
  <c r="N1165" i="8"/>
  <c r="N1166" i="8"/>
  <c r="N1167" i="8"/>
  <c r="N1168" i="8"/>
  <c r="N1169" i="8"/>
  <c r="N1170" i="8"/>
  <c r="N1171" i="8"/>
  <c r="N1172" i="8"/>
  <c r="N1173" i="8"/>
  <c r="N1174" i="8"/>
  <c r="N1175" i="8"/>
  <c r="N1176" i="8"/>
  <c r="N1177" i="8"/>
  <c r="N1178" i="8"/>
  <c r="N1179" i="8"/>
  <c r="N1180" i="8"/>
  <c r="N1181" i="8"/>
  <c r="N1182" i="8"/>
  <c r="N1183" i="8"/>
  <c r="N1184" i="8"/>
  <c r="N1185" i="8"/>
  <c r="N1186" i="8"/>
  <c r="N1187" i="8"/>
  <c r="N1188" i="8"/>
  <c r="N1189" i="8"/>
  <c r="N1190" i="8"/>
  <c r="N1191" i="8"/>
  <c r="N1192" i="8"/>
  <c r="N1193" i="8"/>
  <c r="N1194" i="8"/>
  <c r="N1195" i="8"/>
  <c r="N1196" i="8"/>
  <c r="N1197" i="8"/>
  <c r="N1198" i="8"/>
  <c r="N1199" i="8"/>
  <c r="N1200" i="8"/>
  <c r="N1201" i="8"/>
  <c r="N1202" i="8"/>
  <c r="N1203" i="8"/>
  <c r="N1204" i="8"/>
  <c r="N1205" i="8"/>
  <c r="N1206" i="8"/>
  <c r="N1207" i="8"/>
  <c r="N1208" i="8"/>
  <c r="N1209" i="8"/>
  <c r="N1210" i="8"/>
  <c r="N1211" i="8"/>
  <c r="N1212" i="8"/>
  <c r="N1213" i="8"/>
  <c r="N1214" i="8"/>
  <c r="N1215" i="8"/>
  <c r="N1216" i="8"/>
  <c r="N1217" i="8"/>
  <c r="N1218" i="8"/>
  <c r="N1219" i="8"/>
  <c r="N1220" i="8"/>
  <c r="N1221" i="8"/>
  <c r="N1222" i="8"/>
  <c r="N1223" i="8"/>
  <c r="N1224" i="8"/>
  <c r="N1225" i="8"/>
  <c r="N1226" i="8"/>
  <c r="N1227" i="8"/>
  <c r="N1228" i="8"/>
  <c r="N1229" i="8"/>
  <c r="N1230" i="8"/>
  <c r="N1231" i="8"/>
  <c r="N1232" i="8"/>
  <c r="N1233" i="8"/>
  <c r="N1234" i="8"/>
  <c r="N1235" i="8"/>
  <c r="N1236" i="8"/>
  <c r="N1237" i="8"/>
  <c r="N1238" i="8"/>
  <c r="N1239" i="8"/>
  <c r="N1240" i="8"/>
  <c r="N1241" i="8"/>
  <c r="N1242" i="8"/>
  <c r="N1243" i="8"/>
  <c r="N1244" i="8"/>
  <c r="N1245" i="8"/>
  <c r="N1246" i="8"/>
  <c r="N1247" i="8"/>
  <c r="N1248" i="8"/>
  <c r="N1249" i="8"/>
  <c r="N1250" i="8"/>
  <c r="N1251" i="8"/>
  <c r="N1252" i="8"/>
  <c r="N1253" i="8"/>
  <c r="N1254" i="8"/>
  <c r="N1255" i="8"/>
  <c r="N1256" i="8"/>
  <c r="N1257" i="8"/>
  <c r="N1258" i="8"/>
  <c r="N1259" i="8"/>
  <c r="N1260" i="8"/>
  <c r="N1261" i="8"/>
  <c r="N1262" i="8"/>
  <c r="N1263" i="8"/>
  <c r="N1264" i="8"/>
  <c r="N1265" i="8"/>
  <c r="N1266" i="8"/>
  <c r="N1267" i="8"/>
  <c r="N1268" i="8"/>
  <c r="N1269" i="8"/>
  <c r="N1270" i="8"/>
  <c r="N1271" i="8"/>
  <c r="N1272" i="8"/>
  <c r="N1273" i="8"/>
  <c r="N1274" i="8"/>
  <c r="N1275" i="8"/>
  <c r="N1276" i="8"/>
  <c r="N1277" i="8"/>
  <c r="N1278" i="8"/>
  <c r="N1279" i="8"/>
  <c r="N1280" i="8"/>
  <c r="N1281" i="8"/>
  <c r="N1282" i="8"/>
  <c r="N1283" i="8"/>
  <c r="N1284" i="8"/>
  <c r="N1285" i="8"/>
  <c r="N1286" i="8"/>
  <c r="N1287" i="8"/>
  <c r="N1288" i="8"/>
  <c r="N1289" i="8"/>
  <c r="N1290" i="8"/>
  <c r="N1291" i="8"/>
  <c r="N1292" i="8"/>
  <c r="N1293" i="8"/>
  <c r="N1294" i="8"/>
  <c r="N1295" i="8"/>
  <c r="N1296" i="8"/>
  <c r="N1297" i="8"/>
  <c r="N1298" i="8"/>
  <c r="N1299" i="8"/>
  <c r="N1300" i="8"/>
  <c r="N1301" i="8"/>
  <c r="N1302" i="8"/>
  <c r="N1303" i="8"/>
  <c r="N1304" i="8"/>
  <c r="N1305" i="8"/>
  <c r="N1306" i="8"/>
  <c r="N1307" i="8"/>
  <c r="N1308" i="8"/>
  <c r="N1309" i="8"/>
  <c r="N1310" i="8"/>
  <c r="N1311" i="8"/>
  <c r="N1312" i="8"/>
  <c r="N1313" i="8"/>
  <c r="N1314" i="8"/>
  <c r="N1315" i="8"/>
  <c r="N1316" i="8"/>
  <c r="N1317" i="8"/>
  <c r="N1318" i="8"/>
  <c r="N1319" i="8"/>
  <c r="N1320" i="8"/>
  <c r="N1321" i="8"/>
  <c r="N1322" i="8"/>
  <c r="N1323" i="8"/>
  <c r="N1324" i="8"/>
  <c r="N1325" i="8"/>
  <c r="N1326" i="8"/>
  <c r="N1327" i="8"/>
  <c r="N1328" i="8"/>
  <c r="N1329" i="8"/>
  <c r="N1330" i="8"/>
  <c r="N1331" i="8"/>
  <c r="N1332" i="8"/>
  <c r="N1333" i="8"/>
  <c r="N1334" i="8"/>
  <c r="N1335" i="8"/>
  <c r="N1336" i="8"/>
  <c r="N1337" i="8"/>
  <c r="N1338" i="8"/>
  <c r="N1339" i="8"/>
  <c r="N1340" i="8"/>
  <c r="N1341" i="8"/>
  <c r="N1342" i="8"/>
  <c r="N1343" i="8"/>
  <c r="N1344" i="8"/>
  <c r="N1345" i="8"/>
  <c r="N1346" i="8"/>
  <c r="N1347" i="8"/>
  <c r="N1348" i="8"/>
  <c r="N1349" i="8"/>
  <c r="N1350" i="8"/>
  <c r="N1351" i="8"/>
  <c r="N1352" i="8"/>
  <c r="N1353" i="8"/>
  <c r="N1354" i="8"/>
  <c r="N1355" i="8"/>
  <c r="N1356" i="8"/>
  <c r="N1357" i="8"/>
  <c r="N1358" i="8"/>
  <c r="N1359" i="8"/>
  <c r="N1360" i="8"/>
  <c r="N1361" i="8"/>
  <c r="N1362" i="8"/>
  <c r="N1363" i="8"/>
  <c r="N1364" i="8"/>
  <c r="N1365" i="8"/>
  <c r="N1366" i="8"/>
  <c r="N1367" i="8"/>
  <c r="N1368" i="8"/>
  <c r="N1369" i="8"/>
  <c r="N1370" i="8"/>
  <c r="N1371" i="8"/>
  <c r="N1372" i="8"/>
  <c r="N1373" i="8"/>
  <c r="N1374" i="8"/>
  <c r="N1375" i="8"/>
  <c r="N1376" i="8"/>
  <c r="N1377" i="8"/>
  <c r="N1378" i="8"/>
  <c r="N1379" i="8"/>
  <c r="N1380" i="8"/>
  <c r="N1381" i="8"/>
  <c r="N1382" i="8"/>
  <c r="N1383" i="8"/>
  <c r="N1384" i="8"/>
  <c r="N1385" i="8"/>
  <c r="N1386" i="8"/>
  <c r="N1387" i="8"/>
  <c r="N1388" i="8"/>
  <c r="N1389" i="8"/>
  <c r="N1390" i="8"/>
  <c r="N1391" i="8"/>
  <c r="N1392" i="8"/>
  <c r="N1393" i="8"/>
  <c r="N1394" i="8"/>
  <c r="N1395" i="8"/>
  <c r="N1396" i="8"/>
  <c r="N1397" i="8"/>
  <c r="N1398" i="8"/>
  <c r="N1399" i="8"/>
  <c r="N1400" i="8"/>
  <c r="N1401" i="8"/>
  <c r="N1402" i="8"/>
  <c r="N1403" i="8"/>
  <c r="N1404" i="8"/>
  <c r="N1405" i="8"/>
  <c r="N1406" i="8"/>
  <c r="N1407" i="8"/>
  <c r="N1408" i="8"/>
  <c r="N1409" i="8"/>
  <c r="N1410" i="8"/>
  <c r="N1411" i="8"/>
  <c r="N1412" i="8"/>
  <c r="N1413" i="8"/>
  <c r="N1414" i="8"/>
  <c r="N1415" i="8"/>
  <c r="N1416" i="8"/>
  <c r="N1417" i="8"/>
  <c r="N1418" i="8"/>
  <c r="N1419" i="8"/>
  <c r="N1420" i="8"/>
  <c r="N1421" i="8"/>
  <c r="N1422" i="8"/>
  <c r="N1423" i="8"/>
  <c r="N1424" i="8"/>
  <c r="N1425" i="8"/>
  <c r="N1426" i="8"/>
  <c r="N1427" i="8"/>
  <c r="N1428" i="8"/>
  <c r="N1429" i="8"/>
  <c r="N1430" i="8"/>
  <c r="N1431" i="8"/>
  <c r="N1432" i="8"/>
  <c r="N1433" i="8"/>
  <c r="N1434" i="8"/>
  <c r="N1435" i="8"/>
  <c r="N1436" i="8"/>
  <c r="N1437" i="8"/>
  <c r="N1438" i="8"/>
  <c r="N1439" i="8"/>
  <c r="N1440" i="8"/>
  <c r="N1441" i="8"/>
  <c r="N1442" i="8"/>
  <c r="N1443" i="8"/>
  <c r="N1444" i="8"/>
  <c r="N1445" i="8"/>
  <c r="N1446" i="8"/>
  <c r="N1447" i="8"/>
  <c r="N1448" i="8"/>
  <c r="N1449" i="8"/>
  <c r="N1450" i="8"/>
  <c r="N1451" i="8"/>
  <c r="N1452" i="8"/>
  <c r="N1453" i="8"/>
  <c r="N1454" i="8"/>
  <c r="N1455" i="8"/>
  <c r="N1456" i="8"/>
  <c r="N1457" i="8"/>
  <c r="N1458" i="8"/>
  <c r="N1459" i="8"/>
  <c r="N1460" i="8"/>
  <c r="N1461" i="8"/>
  <c r="N1462" i="8"/>
  <c r="N1463" i="8"/>
  <c r="N1464" i="8"/>
  <c r="N1465" i="8"/>
  <c r="N1466" i="8"/>
  <c r="N1467" i="8"/>
  <c r="N1468" i="8"/>
  <c r="N1469" i="8"/>
  <c r="N1470" i="8"/>
  <c r="N1471" i="8"/>
  <c r="N1472" i="8"/>
  <c r="N1473" i="8"/>
  <c r="N1474" i="8"/>
  <c r="N1475" i="8"/>
  <c r="N1476" i="8"/>
  <c r="N1477" i="8"/>
  <c r="N1478" i="8"/>
  <c r="N1479" i="8"/>
  <c r="N1480" i="8"/>
  <c r="N1481" i="8"/>
  <c r="N1482" i="8"/>
  <c r="N1483" i="8"/>
  <c r="N1484" i="8"/>
  <c r="N1485" i="8"/>
  <c r="N1486" i="8"/>
  <c r="N1487" i="8"/>
  <c r="N1488" i="8"/>
  <c r="N1489" i="8"/>
  <c r="N1490" i="8"/>
  <c r="N1491" i="8"/>
  <c r="N1492" i="8"/>
  <c r="N1493" i="8"/>
  <c r="N1494" i="8"/>
  <c r="N1495" i="8"/>
  <c r="N1496" i="8"/>
  <c r="N1497" i="8"/>
  <c r="N1498" i="8"/>
  <c r="N1499" i="8"/>
  <c r="N1500" i="8"/>
  <c r="N1501" i="8"/>
  <c r="N1502" i="8"/>
  <c r="N1503" i="8"/>
  <c r="N1504" i="8"/>
  <c r="N1505" i="8"/>
  <c r="N1506" i="8"/>
  <c r="N1507" i="8"/>
  <c r="N1508" i="8"/>
  <c r="N1509" i="8"/>
  <c r="N1510" i="8"/>
  <c r="N1511" i="8"/>
  <c r="N1512" i="8"/>
  <c r="N1513" i="8"/>
  <c r="N1514" i="8"/>
  <c r="N1515" i="8"/>
  <c r="N1516" i="8"/>
  <c r="N1517" i="8"/>
  <c r="N1518" i="8"/>
  <c r="N1519" i="8"/>
  <c r="N1520" i="8"/>
  <c r="N1521" i="8"/>
  <c r="N1522" i="8"/>
  <c r="N1523" i="8"/>
  <c r="N1524" i="8"/>
  <c r="N1525" i="8"/>
  <c r="N1526" i="8"/>
  <c r="N1527" i="8"/>
  <c r="N1528" i="8"/>
  <c r="N1529" i="8"/>
  <c r="N1530" i="8"/>
  <c r="N1531" i="8"/>
  <c r="N1532" i="8"/>
  <c r="N1533" i="8"/>
  <c r="N1534" i="8"/>
  <c r="N1535" i="8"/>
  <c r="N1536" i="8"/>
  <c r="N1537" i="8"/>
  <c r="N1538" i="8"/>
  <c r="N1539" i="8"/>
  <c r="N1540" i="8"/>
  <c r="N1541" i="8"/>
  <c r="N1542" i="8"/>
  <c r="N1543" i="8"/>
  <c r="N1544" i="8"/>
  <c r="N1545" i="8"/>
  <c r="N1546" i="8"/>
  <c r="N1547" i="8"/>
  <c r="N1548" i="8"/>
  <c r="N1549" i="8"/>
  <c r="N1550" i="8"/>
  <c r="N1551" i="8"/>
  <c r="N1552" i="8"/>
  <c r="N1553" i="8"/>
  <c r="N1554" i="8"/>
  <c r="N1555" i="8"/>
  <c r="N1556" i="8"/>
  <c r="N1557" i="8"/>
  <c r="N1558" i="8"/>
  <c r="N1559" i="8"/>
  <c r="N1560" i="8"/>
  <c r="N1561" i="8"/>
  <c r="N1562" i="8"/>
  <c r="N1563" i="8"/>
  <c r="N1564" i="8"/>
  <c r="N1565" i="8"/>
  <c r="N1566" i="8"/>
  <c r="N1567" i="8"/>
  <c r="N1568" i="8"/>
  <c r="N1569" i="8"/>
  <c r="N1570" i="8"/>
  <c r="N1571" i="8"/>
  <c r="N1572" i="8"/>
  <c r="N1573" i="8"/>
  <c r="N1574" i="8"/>
  <c r="N1575" i="8"/>
  <c r="N1576" i="8"/>
  <c r="N1577" i="8"/>
  <c r="N1578" i="8"/>
  <c r="N1579" i="8"/>
  <c r="N1580" i="8"/>
  <c r="N1581" i="8"/>
  <c r="N1582" i="8"/>
  <c r="N1583" i="8"/>
  <c r="N1584" i="8"/>
  <c r="N1585" i="8"/>
  <c r="N1586" i="8"/>
  <c r="N1587" i="8"/>
  <c r="N1588" i="8"/>
  <c r="N1589" i="8"/>
  <c r="N1590" i="8"/>
  <c r="N1591" i="8"/>
  <c r="N1592" i="8"/>
  <c r="N1593" i="8"/>
  <c r="N1594" i="8"/>
  <c r="N1595" i="8"/>
  <c r="N1596" i="8"/>
  <c r="N1597" i="8"/>
  <c r="N1598" i="8"/>
  <c r="N1599" i="8"/>
  <c r="N1600" i="8"/>
  <c r="N1601" i="8"/>
  <c r="N1602" i="8"/>
  <c r="N1603" i="8"/>
  <c r="N1604" i="8"/>
  <c r="N1605" i="8"/>
  <c r="N1606" i="8"/>
  <c r="N1607" i="8"/>
  <c r="N1608" i="8"/>
  <c r="N1609" i="8"/>
  <c r="N1610" i="8"/>
  <c r="N1611" i="8"/>
  <c r="N1612" i="8"/>
  <c r="N1613" i="8"/>
  <c r="N1614" i="8"/>
  <c r="N1615" i="8"/>
  <c r="N1616" i="8"/>
  <c r="N1617" i="8"/>
  <c r="N1618" i="8"/>
  <c r="N1619" i="8"/>
  <c r="N1620" i="8"/>
  <c r="N1621" i="8"/>
  <c r="N1622" i="8"/>
  <c r="N1623" i="8"/>
  <c r="N1624" i="8"/>
  <c r="N1625" i="8"/>
  <c r="N1626" i="8"/>
  <c r="N1627" i="8"/>
  <c r="N1628" i="8"/>
  <c r="N1629" i="8"/>
  <c r="N1630" i="8"/>
  <c r="N1631" i="8"/>
  <c r="N1632" i="8"/>
  <c r="N1633" i="8"/>
  <c r="N1634" i="8"/>
  <c r="N1635" i="8"/>
  <c r="N1636" i="8"/>
  <c r="N1637" i="8"/>
  <c r="N1638" i="8"/>
  <c r="N1639" i="8"/>
  <c r="N1640" i="8"/>
  <c r="N1641" i="8"/>
  <c r="N1642" i="8"/>
  <c r="N1643" i="8"/>
  <c r="N1644" i="8"/>
  <c r="N1645" i="8"/>
  <c r="N1646" i="8"/>
  <c r="N1647" i="8"/>
  <c r="N1648" i="8"/>
  <c r="N1649" i="8"/>
  <c r="N1650" i="8"/>
  <c r="N1651" i="8"/>
  <c r="N1652" i="8"/>
  <c r="N1653" i="8"/>
  <c r="N1654" i="8"/>
  <c r="N1655" i="8"/>
  <c r="N1656" i="8"/>
  <c r="N1657" i="8"/>
  <c r="N1658" i="8"/>
  <c r="N1659" i="8"/>
  <c r="N1660" i="8"/>
  <c r="N1661" i="8"/>
  <c r="N1662" i="8"/>
  <c r="N1663" i="8"/>
  <c r="N1664" i="8"/>
  <c r="N1665" i="8"/>
  <c r="N1666" i="8"/>
  <c r="N1667" i="8"/>
  <c r="N1668" i="8"/>
  <c r="N1669" i="8"/>
  <c r="N1670" i="8"/>
  <c r="N1671" i="8"/>
  <c r="N1672" i="8"/>
  <c r="N1673" i="8"/>
  <c r="N1674" i="8"/>
  <c r="N1675" i="8"/>
  <c r="N1676" i="8"/>
  <c r="N1677" i="8"/>
  <c r="N1678" i="8"/>
  <c r="N1679" i="8"/>
  <c r="N1680" i="8"/>
  <c r="N1681" i="8"/>
  <c r="N1682" i="8"/>
  <c r="N1683" i="8"/>
  <c r="N1684" i="8"/>
  <c r="N1685" i="8"/>
  <c r="N1686" i="8"/>
  <c r="N1687" i="8"/>
  <c r="N1688" i="8"/>
  <c r="N1689" i="8"/>
  <c r="N1690" i="8"/>
  <c r="N1691" i="8"/>
  <c r="N1692" i="8"/>
  <c r="N1693" i="8"/>
  <c r="N1694" i="8"/>
  <c r="N1695" i="8"/>
  <c r="N1696" i="8"/>
  <c r="N1697" i="8"/>
  <c r="N1698" i="8"/>
  <c r="N1699" i="8"/>
  <c r="N1700" i="8"/>
  <c r="N1701" i="8"/>
  <c r="N1702" i="8"/>
  <c r="N1703" i="8"/>
  <c r="N1704" i="8"/>
  <c r="N1705" i="8"/>
  <c r="N1706" i="8"/>
  <c r="N1707" i="8"/>
  <c r="N1708" i="8"/>
  <c r="N1709" i="8"/>
  <c r="N1710" i="8"/>
  <c r="N1711" i="8"/>
  <c r="N1712" i="8"/>
  <c r="N1713" i="8"/>
  <c r="N1714" i="8"/>
  <c r="N1715" i="8"/>
  <c r="N1716" i="8"/>
  <c r="N1717" i="8"/>
  <c r="N1718" i="8"/>
  <c r="N1719" i="8"/>
  <c r="N1720" i="8"/>
  <c r="N1721" i="8"/>
  <c r="N1722" i="8"/>
  <c r="N1723" i="8"/>
  <c r="N1724" i="8"/>
  <c r="N1725" i="8"/>
  <c r="N1726" i="8"/>
  <c r="N1727" i="8"/>
  <c r="N1728" i="8"/>
  <c r="N1729" i="8"/>
  <c r="N1730" i="8"/>
  <c r="N1731" i="8"/>
  <c r="N1732" i="8"/>
  <c r="N1733" i="8"/>
  <c r="N1734" i="8"/>
  <c r="N1735" i="8"/>
  <c r="N1736" i="8"/>
  <c r="N1737" i="8"/>
  <c r="N1738" i="8"/>
  <c r="N1739" i="8"/>
  <c r="N1740" i="8"/>
  <c r="N1741" i="8"/>
  <c r="N1742" i="8"/>
  <c r="N1743" i="8"/>
  <c r="N1744" i="8"/>
  <c r="N1745" i="8"/>
  <c r="N1746" i="8"/>
  <c r="N1747" i="8"/>
  <c r="N1748" i="8"/>
  <c r="N1749" i="8"/>
  <c r="N1750" i="8"/>
  <c r="N1751" i="8"/>
  <c r="N1752" i="8"/>
  <c r="N1753" i="8"/>
  <c r="N1754" i="8"/>
  <c r="N1755" i="8"/>
  <c r="N1756" i="8"/>
  <c r="N1757" i="8"/>
  <c r="N1758" i="8"/>
  <c r="N1759" i="8"/>
  <c r="N1760" i="8"/>
  <c r="N1761" i="8"/>
  <c r="N1762" i="8"/>
  <c r="N1763" i="8"/>
  <c r="N1764" i="8"/>
  <c r="N1765" i="8"/>
  <c r="N1766" i="8"/>
  <c r="N1767" i="8"/>
  <c r="N1768" i="8"/>
  <c r="N1769" i="8"/>
  <c r="N1770" i="8"/>
  <c r="N1771" i="8"/>
  <c r="N1772" i="8"/>
  <c r="N1773" i="8"/>
  <c r="N1774" i="8"/>
  <c r="N1775" i="8"/>
  <c r="N1776" i="8"/>
  <c r="N1777" i="8"/>
  <c r="N1778" i="8"/>
  <c r="N1779" i="8"/>
  <c r="N1780" i="8"/>
  <c r="N1781" i="8"/>
  <c r="N1782" i="8"/>
  <c r="N1783" i="8"/>
  <c r="N1784" i="8"/>
  <c r="N1785" i="8"/>
  <c r="N1786" i="8"/>
  <c r="N1787" i="8"/>
  <c r="N1788" i="8"/>
  <c r="N1789" i="8"/>
  <c r="N1790" i="8"/>
  <c r="N1791" i="8"/>
  <c r="N1792" i="8"/>
  <c r="N1793" i="8"/>
  <c r="N1794" i="8"/>
  <c r="N1795" i="8"/>
  <c r="N1796" i="8"/>
  <c r="N1797" i="8"/>
  <c r="N1798" i="8"/>
  <c r="N1799" i="8"/>
  <c r="N1800" i="8"/>
  <c r="N1801" i="8"/>
  <c r="N1802" i="8"/>
  <c r="N1803" i="8"/>
  <c r="N1804" i="8"/>
  <c r="N1805" i="8"/>
  <c r="N1806" i="8"/>
  <c r="N1807" i="8"/>
  <c r="N1808" i="8"/>
  <c r="N1809" i="8"/>
  <c r="N1810" i="8"/>
  <c r="N1811" i="8"/>
  <c r="N1812" i="8"/>
  <c r="N1813" i="8"/>
  <c r="N1814" i="8"/>
  <c r="N1815" i="8"/>
  <c r="N1816" i="8"/>
  <c r="N1817" i="8"/>
  <c r="N1818" i="8"/>
  <c r="N1819" i="8"/>
  <c r="N1820" i="8"/>
  <c r="N1821" i="8"/>
  <c r="N1822" i="8"/>
  <c r="N1823" i="8"/>
  <c r="N1824" i="8"/>
  <c r="N1825" i="8"/>
  <c r="N1826" i="8"/>
  <c r="N1827" i="8"/>
  <c r="N1828" i="8"/>
  <c r="N1829" i="8"/>
  <c r="N1830" i="8"/>
  <c r="N1831" i="8"/>
  <c r="N1832" i="8"/>
  <c r="N1833" i="8"/>
  <c r="N1834" i="8"/>
  <c r="N1835" i="8"/>
  <c r="N1836" i="8"/>
  <c r="N1837" i="8"/>
  <c r="N1838" i="8"/>
  <c r="N1839" i="8"/>
  <c r="N1840" i="8"/>
  <c r="N1841" i="8"/>
  <c r="N1842" i="8"/>
  <c r="N1843" i="8"/>
  <c r="N1844" i="8"/>
  <c r="N1845" i="8"/>
  <c r="N1846" i="8"/>
  <c r="N1847" i="8"/>
  <c r="N1848" i="8"/>
  <c r="N1849" i="8"/>
  <c r="N1850" i="8"/>
  <c r="N1851" i="8"/>
  <c r="N1852" i="8"/>
  <c r="N1853" i="8"/>
  <c r="N1854" i="8"/>
  <c r="N1855" i="8"/>
  <c r="N1856" i="8"/>
  <c r="N1857" i="8"/>
  <c r="N1858" i="8"/>
  <c r="N1859" i="8"/>
  <c r="N1860" i="8"/>
  <c r="N1861" i="8"/>
  <c r="N1862" i="8"/>
  <c r="N1863" i="8"/>
  <c r="N1864" i="8"/>
  <c r="N1865" i="8"/>
  <c r="N1866" i="8"/>
  <c r="N1867" i="8"/>
  <c r="N1868" i="8"/>
  <c r="N1869" i="8"/>
  <c r="N1870" i="8"/>
  <c r="N1871" i="8"/>
  <c r="N1872" i="8"/>
  <c r="N1873" i="8"/>
  <c r="N1874" i="8"/>
  <c r="N1875" i="8"/>
  <c r="N1876" i="8"/>
  <c r="N1877" i="8"/>
  <c r="N1878" i="8"/>
  <c r="N1879" i="8"/>
  <c r="N1880" i="8"/>
  <c r="N1881" i="8"/>
  <c r="N1882" i="8"/>
  <c r="N1883" i="8"/>
  <c r="N1884" i="8"/>
  <c r="N1885" i="8"/>
  <c r="N1886" i="8"/>
  <c r="N1887" i="8"/>
  <c r="N1888" i="8"/>
  <c r="N1889" i="8"/>
  <c r="N1890" i="8"/>
  <c r="N1891" i="8"/>
  <c r="N1892" i="8"/>
  <c r="N1893" i="8"/>
  <c r="N1894" i="8"/>
  <c r="N1895" i="8"/>
  <c r="N1896" i="8"/>
  <c r="N1897" i="8"/>
  <c r="N1898" i="8"/>
  <c r="N1899" i="8"/>
  <c r="N1900" i="8"/>
  <c r="N1901" i="8"/>
  <c r="N1902" i="8"/>
  <c r="N1903" i="8"/>
  <c r="N1904" i="8"/>
  <c r="N1905" i="8"/>
  <c r="N1906" i="8"/>
  <c r="N1907" i="8"/>
  <c r="N1908" i="8"/>
  <c r="N1909" i="8"/>
  <c r="N1910" i="8"/>
  <c r="N1911" i="8"/>
  <c r="N1912" i="8"/>
  <c r="N1913" i="8"/>
  <c r="N1914" i="8"/>
  <c r="N1915" i="8"/>
  <c r="N1916" i="8"/>
  <c r="N1917" i="8"/>
  <c r="N1918" i="8"/>
  <c r="N1919" i="8"/>
  <c r="N1920" i="8"/>
  <c r="N1921" i="8"/>
  <c r="N1922" i="8"/>
  <c r="N1923" i="8"/>
  <c r="N1924" i="8"/>
  <c r="N1925" i="8"/>
  <c r="N1926" i="8"/>
  <c r="N1927" i="8"/>
  <c r="N1928" i="8"/>
  <c r="N1929" i="8"/>
  <c r="N1930" i="8"/>
  <c r="N1931" i="8"/>
  <c r="N1932" i="8"/>
  <c r="N1933" i="8"/>
  <c r="N1934" i="8"/>
  <c r="N1935" i="8"/>
  <c r="N1936" i="8"/>
  <c r="N1937" i="8"/>
  <c r="N1938" i="8"/>
  <c r="N1939" i="8"/>
  <c r="N1940" i="8"/>
  <c r="N1941" i="8"/>
  <c r="N1942" i="8"/>
  <c r="N1943" i="8"/>
  <c r="N1944" i="8"/>
  <c r="N1945" i="8"/>
  <c r="N1946" i="8"/>
  <c r="N1947" i="8"/>
  <c r="N1948" i="8"/>
  <c r="N1949" i="8"/>
  <c r="N1950" i="8"/>
  <c r="N1951" i="8"/>
  <c r="N1952" i="8"/>
  <c r="N1953" i="8"/>
  <c r="N1954" i="8"/>
  <c r="N1955" i="8"/>
  <c r="N1956" i="8"/>
  <c r="N1957" i="8"/>
  <c r="N1958" i="8"/>
  <c r="N1959" i="8"/>
  <c r="N1960" i="8"/>
  <c r="N1961" i="8"/>
  <c r="N1962" i="8"/>
  <c r="N1963" i="8"/>
  <c r="N1964" i="8"/>
  <c r="N1965" i="8"/>
  <c r="N1966" i="8"/>
  <c r="N1967" i="8"/>
  <c r="N1968" i="8"/>
  <c r="N1969" i="8"/>
  <c r="N1970" i="8"/>
  <c r="N1971" i="8"/>
  <c r="N1972" i="8"/>
  <c r="N1973" i="8"/>
  <c r="N1974" i="8"/>
  <c r="N1975" i="8"/>
  <c r="N1976" i="8"/>
  <c r="N1977" i="8"/>
  <c r="N1978" i="8"/>
  <c r="N1979" i="8"/>
  <c r="N1980" i="8"/>
  <c r="N1981" i="8"/>
  <c r="N1982" i="8"/>
  <c r="N1983" i="8"/>
  <c r="N1984" i="8"/>
  <c r="N1985" i="8"/>
  <c r="N1986" i="8"/>
  <c r="N1987" i="8"/>
  <c r="N1988" i="8"/>
  <c r="N1989" i="8"/>
  <c r="N1990" i="8"/>
  <c r="N1991" i="8"/>
  <c r="N1992" i="8"/>
  <c r="N1993" i="8"/>
  <c r="N1994" i="8"/>
  <c r="N1995" i="8"/>
  <c r="N1996" i="8"/>
  <c r="N1997" i="8"/>
  <c r="N1998" i="8"/>
  <c r="N1999" i="8"/>
  <c r="N2000" i="8"/>
  <c r="N2001" i="8"/>
  <c r="N2002" i="8"/>
  <c r="N2003" i="8"/>
  <c r="N2004" i="8"/>
  <c r="N2005" i="8"/>
  <c r="N2006" i="8"/>
  <c r="N2007" i="8"/>
  <c r="N2008" i="8"/>
  <c r="N2009" i="8"/>
  <c r="N2010" i="8"/>
  <c r="N2011" i="8"/>
  <c r="N2012" i="8"/>
  <c r="N2013" i="8"/>
  <c r="N2014" i="8"/>
  <c r="N2015" i="8"/>
  <c r="N2016" i="8"/>
  <c r="N2017" i="8"/>
  <c r="N2018" i="8"/>
  <c r="N2019" i="8"/>
  <c r="N2020" i="8"/>
  <c r="N2021" i="8"/>
  <c r="N2022" i="8"/>
  <c r="N2023" i="8"/>
  <c r="N2024" i="8"/>
  <c r="N2025" i="8"/>
  <c r="N2026" i="8"/>
  <c r="N2027" i="8"/>
  <c r="N2028" i="8"/>
  <c r="N2029" i="8"/>
  <c r="N2030" i="8"/>
  <c r="N2031" i="8"/>
  <c r="N2032" i="8"/>
  <c r="N2033" i="8"/>
  <c r="N2034" i="8"/>
  <c r="N2035" i="8"/>
  <c r="N2036" i="8"/>
  <c r="N2037" i="8"/>
  <c r="N2038" i="8"/>
  <c r="N2039" i="8"/>
  <c r="N2040" i="8"/>
  <c r="N2041" i="8"/>
  <c r="N2042" i="8"/>
  <c r="N2043" i="8"/>
  <c r="N2044" i="8"/>
  <c r="N2045" i="8"/>
  <c r="N2046" i="8"/>
  <c r="N2047" i="8"/>
  <c r="N2048" i="8"/>
  <c r="N2049" i="8"/>
  <c r="N2050" i="8"/>
  <c r="N2051" i="8"/>
  <c r="N2052" i="8"/>
  <c r="N2053" i="8"/>
  <c r="N2054" i="8"/>
  <c r="N2055" i="8"/>
  <c r="N2056" i="8"/>
  <c r="N2057" i="8"/>
  <c r="N2058" i="8"/>
  <c r="N2059" i="8"/>
  <c r="N2060" i="8"/>
  <c r="N2061" i="8"/>
  <c r="N2062" i="8"/>
  <c r="N2063" i="8"/>
  <c r="N2064" i="8"/>
  <c r="N2065" i="8"/>
  <c r="N2066" i="8"/>
  <c r="N2067" i="8"/>
  <c r="N2068" i="8"/>
  <c r="N2069" i="8"/>
  <c r="N2070" i="8"/>
  <c r="N2071" i="8"/>
  <c r="N2072" i="8"/>
  <c r="N2073" i="8"/>
  <c r="N2074" i="8"/>
  <c r="N2075" i="8"/>
  <c r="N2076" i="8"/>
  <c r="N2077" i="8"/>
  <c r="N2078" i="8"/>
  <c r="N2079" i="8"/>
  <c r="N2080" i="8"/>
  <c r="N2081" i="8"/>
  <c r="N2082" i="8"/>
  <c r="N2083" i="8"/>
  <c r="N2084" i="8"/>
  <c r="N2085" i="8"/>
  <c r="N2086" i="8"/>
  <c r="N2087" i="8"/>
  <c r="N2088" i="8"/>
  <c r="N2089" i="8"/>
  <c r="N2090" i="8"/>
  <c r="N2091" i="8"/>
  <c r="N2092" i="8"/>
  <c r="N2093" i="8"/>
  <c r="N2094" i="8"/>
  <c r="N2095" i="8"/>
  <c r="N2096" i="8"/>
  <c r="N2097" i="8"/>
  <c r="N2098" i="8"/>
  <c r="N2099" i="8"/>
  <c r="N2100" i="8"/>
  <c r="N2101" i="8"/>
  <c r="N2102" i="8"/>
  <c r="N2103" i="8"/>
  <c r="N2104" i="8"/>
  <c r="N2105" i="8"/>
  <c r="N2106" i="8"/>
  <c r="N2107" i="8"/>
  <c r="N2108" i="8"/>
  <c r="N2109" i="8"/>
  <c r="N2110" i="8"/>
  <c r="N2111" i="8"/>
  <c r="N2112" i="8"/>
  <c r="N2113" i="8"/>
  <c r="N2114" i="8"/>
  <c r="N2115" i="8"/>
  <c r="N2116" i="8"/>
  <c r="N2117" i="8"/>
  <c r="N2118" i="8"/>
  <c r="N2119" i="8"/>
  <c r="N2120" i="8"/>
  <c r="N2121" i="8"/>
  <c r="N2122" i="8"/>
  <c r="N2123" i="8"/>
  <c r="N2124" i="8"/>
  <c r="N2125" i="8"/>
  <c r="N2126" i="8"/>
  <c r="N2127" i="8"/>
  <c r="N2128" i="8"/>
  <c r="N2129" i="8"/>
  <c r="N2130" i="8"/>
  <c r="N2131" i="8"/>
  <c r="N2132" i="8"/>
  <c r="N2133" i="8"/>
  <c r="N2134" i="8"/>
  <c r="N2135" i="8"/>
  <c r="N2136" i="8"/>
  <c r="N2137" i="8"/>
  <c r="N2138" i="8"/>
  <c r="N2139" i="8"/>
  <c r="N2140" i="8"/>
  <c r="N2141" i="8"/>
  <c r="N2142" i="8"/>
  <c r="N2143" i="8"/>
  <c r="N2144" i="8"/>
  <c r="N2145" i="8"/>
  <c r="N2146" i="8"/>
  <c r="N2147" i="8"/>
  <c r="N2148" i="8"/>
  <c r="N2149" i="8"/>
  <c r="N2150" i="8"/>
  <c r="N2151" i="8"/>
  <c r="N2152" i="8"/>
  <c r="N2153" i="8"/>
  <c r="N2154" i="8"/>
  <c r="N2155" i="8"/>
  <c r="N2156" i="8"/>
  <c r="N2157" i="8"/>
  <c r="N2158" i="8"/>
  <c r="N2159" i="8"/>
  <c r="N2160" i="8"/>
  <c r="N2161" i="8"/>
  <c r="N2162" i="8"/>
  <c r="N2163" i="8"/>
  <c r="N2164" i="8"/>
  <c r="N2165" i="8"/>
  <c r="N2166" i="8"/>
  <c r="N2167" i="8"/>
  <c r="N2168" i="8"/>
  <c r="N2169" i="8"/>
  <c r="N2170" i="8"/>
  <c r="N2171" i="8"/>
  <c r="N2172" i="8"/>
  <c r="N2173" i="8"/>
  <c r="N2174" i="8"/>
  <c r="N2175" i="8"/>
  <c r="N2176" i="8"/>
  <c r="N2177" i="8"/>
  <c r="N2178" i="8"/>
  <c r="N2179" i="8"/>
  <c r="N2180" i="8"/>
  <c r="N2181" i="8"/>
  <c r="N2182" i="8"/>
  <c r="N2183" i="8"/>
  <c r="N2184" i="8"/>
  <c r="N2185" i="8"/>
  <c r="N2186" i="8"/>
  <c r="N2187" i="8"/>
  <c r="N2188" i="8"/>
  <c r="N2189" i="8"/>
  <c r="N2190" i="8"/>
  <c r="N2191" i="8"/>
  <c r="N2192" i="8"/>
  <c r="N2193" i="8"/>
  <c r="N2194" i="8"/>
  <c r="N2195" i="8"/>
  <c r="N2196" i="8"/>
  <c r="N2197" i="8"/>
  <c r="N2198" i="8"/>
  <c r="N2199" i="8"/>
  <c r="N2200" i="8"/>
  <c r="N2201" i="8"/>
  <c r="N2202" i="8"/>
  <c r="N2203" i="8"/>
  <c r="N2204" i="8"/>
  <c r="N2205" i="8"/>
  <c r="N2206" i="8"/>
  <c r="N2207" i="8"/>
  <c r="N2208" i="8"/>
  <c r="N2209" i="8"/>
  <c r="N2210" i="8"/>
  <c r="N2211" i="8"/>
  <c r="N2212" i="8"/>
  <c r="N2213" i="8"/>
  <c r="N2214" i="8"/>
  <c r="N2215" i="8"/>
  <c r="N2216" i="8"/>
  <c r="N2217" i="8"/>
  <c r="N2218" i="8"/>
  <c r="N2219" i="8"/>
  <c r="N2220" i="8"/>
  <c r="N2221" i="8"/>
  <c r="N2222" i="8"/>
  <c r="N2223" i="8"/>
  <c r="N2224" i="8"/>
  <c r="N2225" i="8"/>
  <c r="N2226" i="8"/>
  <c r="N2227" i="8"/>
  <c r="N2228" i="8"/>
  <c r="N2229" i="8"/>
  <c r="N2230" i="8"/>
  <c r="N2231" i="8"/>
  <c r="N2232" i="8"/>
  <c r="N2233" i="8"/>
  <c r="N2234" i="8"/>
  <c r="N2235" i="8"/>
  <c r="N2236" i="8"/>
  <c r="N2237" i="8"/>
  <c r="N2238" i="8"/>
  <c r="N2239" i="8"/>
  <c r="N2240" i="8"/>
  <c r="N2241" i="8"/>
  <c r="N2242" i="8"/>
  <c r="N2243" i="8"/>
  <c r="N2244" i="8"/>
  <c r="N2245" i="8"/>
  <c r="N2246" i="8"/>
  <c r="N2247" i="8"/>
  <c r="N2248" i="8"/>
  <c r="N2249" i="8"/>
  <c r="N2250" i="8"/>
  <c r="N2251" i="8"/>
  <c r="N2252" i="8"/>
  <c r="N2253" i="8"/>
  <c r="N2254" i="8"/>
  <c r="N2255" i="8"/>
  <c r="N2256" i="8"/>
  <c r="N2257" i="8"/>
  <c r="N2258" i="8"/>
  <c r="N2259" i="8"/>
  <c r="N2260" i="8"/>
  <c r="N2261" i="8"/>
  <c r="N2262" i="8"/>
  <c r="N2263" i="8"/>
  <c r="N2264" i="8"/>
  <c r="N2265" i="8"/>
  <c r="N2266" i="8"/>
  <c r="N2267" i="8"/>
  <c r="N2268" i="8"/>
  <c r="N2269" i="8"/>
  <c r="N2270" i="8"/>
  <c r="N2271" i="8"/>
  <c r="N2272" i="8"/>
  <c r="N2273" i="8"/>
  <c r="N2274" i="8"/>
  <c r="N2275" i="8"/>
  <c r="N2276" i="8"/>
  <c r="N2277" i="8"/>
  <c r="N2278" i="8"/>
  <c r="N2279" i="8"/>
  <c r="N2280" i="8"/>
  <c r="N2281" i="8"/>
  <c r="N2282" i="8"/>
  <c r="N2283" i="8"/>
  <c r="N2284" i="8"/>
  <c r="N2285" i="8"/>
  <c r="N2286" i="8"/>
  <c r="N2287" i="8"/>
  <c r="N2288" i="8"/>
  <c r="N2289" i="8"/>
  <c r="N2290" i="8"/>
  <c r="N2291" i="8"/>
  <c r="N2292" i="8"/>
  <c r="N2293" i="8"/>
  <c r="N2294" i="8"/>
  <c r="N2295" i="8"/>
  <c r="N2296" i="8"/>
  <c r="N2297" i="8"/>
  <c r="N2298" i="8"/>
  <c r="N2299" i="8"/>
  <c r="N2300" i="8"/>
  <c r="N2301" i="8"/>
  <c r="N2302" i="8"/>
  <c r="N2303" i="8"/>
  <c r="N2304" i="8"/>
  <c r="N2305" i="8"/>
  <c r="N2306" i="8"/>
  <c r="N2307" i="8"/>
  <c r="N2308" i="8"/>
  <c r="N2309" i="8"/>
  <c r="N2310" i="8"/>
  <c r="N2311" i="8"/>
  <c r="N2312" i="8"/>
  <c r="N2313" i="8"/>
  <c r="N2314" i="8"/>
  <c r="N2315" i="8"/>
  <c r="N2316" i="8"/>
  <c r="N2317" i="8"/>
  <c r="N2318" i="8"/>
  <c r="N2319" i="8"/>
  <c r="N2320" i="8"/>
  <c r="N2321" i="8"/>
  <c r="N2322" i="8"/>
  <c r="N2323" i="8"/>
  <c r="N2324" i="8"/>
  <c r="N2325" i="8"/>
  <c r="N2326" i="8"/>
  <c r="N2327" i="8"/>
  <c r="N2328" i="8"/>
  <c r="N2329" i="8"/>
  <c r="N2330" i="8"/>
  <c r="N2331" i="8"/>
  <c r="N2332" i="8"/>
  <c r="N2333" i="8"/>
  <c r="N2334" i="8"/>
  <c r="N2335" i="8"/>
  <c r="N2336" i="8"/>
  <c r="N2337" i="8"/>
  <c r="N2338" i="8"/>
  <c r="N2339" i="8"/>
  <c r="N2340" i="8"/>
  <c r="N2341" i="8"/>
  <c r="N2342" i="8"/>
  <c r="N2343" i="8"/>
  <c r="N2344" i="8"/>
  <c r="N2345" i="8"/>
  <c r="N2346" i="8"/>
  <c r="N2347" i="8"/>
  <c r="N2348" i="8"/>
  <c r="N2349" i="8"/>
  <c r="N2350" i="8"/>
  <c r="N2351" i="8"/>
  <c r="N2352" i="8"/>
  <c r="N2353" i="8"/>
  <c r="N2354" i="8"/>
  <c r="N2355" i="8"/>
  <c r="N2356" i="8"/>
  <c r="N2357" i="8"/>
  <c r="N2358" i="8"/>
  <c r="N2359" i="8"/>
  <c r="N2360" i="8"/>
  <c r="N2361" i="8"/>
  <c r="N2362" i="8"/>
  <c r="N2363" i="8"/>
  <c r="N2364" i="8"/>
  <c r="N2365" i="8"/>
  <c r="N2366" i="8"/>
  <c r="N2367" i="8"/>
  <c r="N2368" i="8"/>
  <c r="N2369" i="8"/>
  <c r="N2370" i="8"/>
  <c r="N2371" i="8"/>
  <c r="N2372" i="8"/>
  <c r="N2373" i="8"/>
  <c r="N2374" i="8"/>
  <c r="N2375" i="8"/>
  <c r="N2376" i="8"/>
  <c r="N2377" i="8"/>
  <c r="N2378" i="8"/>
  <c r="N2379" i="8"/>
  <c r="N2380" i="8"/>
  <c r="N2381" i="8"/>
  <c r="N2382" i="8"/>
  <c r="N2383" i="8"/>
  <c r="N2384" i="8"/>
  <c r="N2385" i="8"/>
  <c r="N2386" i="8"/>
  <c r="N2387" i="8"/>
  <c r="N2388" i="8"/>
  <c r="N2389" i="8"/>
  <c r="N2390" i="8"/>
  <c r="N2391" i="8"/>
  <c r="N2392" i="8"/>
  <c r="N2393" i="8"/>
  <c r="N2394" i="8"/>
  <c r="N2395" i="8"/>
  <c r="N2396" i="8"/>
  <c r="N2397" i="8"/>
  <c r="N2398" i="8"/>
  <c r="N2399" i="8"/>
  <c r="N2400" i="8"/>
  <c r="N2401" i="8"/>
  <c r="N2402" i="8"/>
  <c r="N2403" i="8"/>
  <c r="N2404" i="8"/>
  <c r="N2405" i="8"/>
  <c r="N2406" i="8"/>
  <c r="N2407" i="8"/>
  <c r="N2408" i="8"/>
  <c r="N2409" i="8"/>
  <c r="N2410" i="8"/>
  <c r="N2411" i="8"/>
  <c r="N2412" i="8"/>
  <c r="N2413" i="8"/>
  <c r="N2414" i="8"/>
  <c r="N2415" i="8"/>
  <c r="N2416" i="8"/>
  <c r="N2417" i="8"/>
  <c r="N2418" i="8"/>
  <c r="N2419" i="8"/>
  <c r="N2420" i="8"/>
  <c r="N2421" i="8"/>
  <c r="N2422" i="8"/>
  <c r="N2423" i="8"/>
  <c r="N2424" i="8"/>
  <c r="N2425" i="8"/>
  <c r="N2426" i="8"/>
  <c r="N2427" i="8"/>
  <c r="N2428" i="8"/>
  <c r="N2429" i="8"/>
  <c r="N2430" i="8"/>
  <c r="N2431" i="8"/>
  <c r="N2432" i="8"/>
  <c r="N2433" i="8"/>
  <c r="N2434" i="8"/>
  <c r="N2435" i="8"/>
  <c r="N2436" i="8"/>
  <c r="N2437" i="8"/>
  <c r="N2438" i="8"/>
  <c r="N2439" i="8"/>
  <c r="N2440" i="8"/>
  <c r="N2441" i="8"/>
  <c r="N2442" i="8"/>
  <c r="N2443" i="8"/>
  <c r="N2444" i="8"/>
  <c r="N2445" i="8"/>
  <c r="N2446" i="8"/>
  <c r="N2447" i="8"/>
  <c r="N2448" i="8"/>
  <c r="N2449" i="8"/>
  <c r="N2450" i="8"/>
  <c r="N2451" i="8"/>
  <c r="N2452" i="8"/>
  <c r="N2453" i="8"/>
  <c r="N2454" i="8"/>
  <c r="N2455" i="8"/>
  <c r="N2456" i="8"/>
  <c r="N2457" i="8"/>
  <c r="N2458" i="8"/>
  <c r="N2459" i="8"/>
  <c r="N2460" i="8"/>
  <c r="N2461" i="8"/>
  <c r="N2462" i="8"/>
  <c r="N2463" i="8"/>
  <c r="N2464" i="8"/>
  <c r="N2465" i="8"/>
  <c r="N2466" i="8"/>
  <c r="N2467" i="8"/>
  <c r="N2468" i="8"/>
  <c r="N2469" i="8"/>
  <c r="N2470" i="8"/>
  <c r="N2471" i="8"/>
  <c r="N2472" i="8"/>
  <c r="N2473" i="8"/>
  <c r="N2474" i="8"/>
  <c r="N2475" i="8"/>
  <c r="N2476" i="8"/>
  <c r="N2477" i="8"/>
  <c r="N2478" i="8"/>
  <c r="N2479" i="8"/>
  <c r="N2480" i="8"/>
  <c r="N2481" i="8"/>
  <c r="N2482" i="8"/>
  <c r="N2483" i="8"/>
  <c r="N2484" i="8"/>
  <c r="N2485" i="8"/>
  <c r="N2486" i="8"/>
  <c r="N2487" i="8"/>
  <c r="N2488" i="8"/>
  <c r="N2489" i="8"/>
  <c r="N2490" i="8"/>
  <c r="N2491" i="8"/>
  <c r="N2492" i="8"/>
  <c r="N2493" i="8"/>
  <c r="N2494" i="8"/>
  <c r="N2495" i="8"/>
  <c r="N2496" i="8"/>
  <c r="N2497" i="8"/>
  <c r="N2498" i="8"/>
  <c r="N2499" i="8"/>
  <c r="N2500" i="8"/>
  <c r="N2501" i="8"/>
  <c r="N2502" i="8"/>
  <c r="N2503" i="8"/>
  <c r="N2504" i="8"/>
  <c r="N2505" i="8"/>
  <c r="N2506" i="8"/>
  <c r="N2507" i="8"/>
  <c r="N2508" i="8"/>
  <c r="N2509" i="8"/>
  <c r="N2510" i="8"/>
  <c r="N2511" i="8"/>
  <c r="N2512" i="8"/>
  <c r="N2513" i="8"/>
  <c r="N2514" i="8"/>
  <c r="N2515" i="8"/>
  <c r="N2516" i="8"/>
  <c r="N2517" i="8"/>
  <c r="N2518" i="8"/>
  <c r="N2519" i="8"/>
  <c r="N2520" i="8"/>
  <c r="N2521" i="8"/>
  <c r="N2522" i="8"/>
  <c r="N2523" i="8"/>
  <c r="N2524" i="8"/>
  <c r="N2525" i="8"/>
  <c r="N2526" i="8"/>
  <c r="N2527" i="8"/>
  <c r="N2528" i="8"/>
  <c r="N2529" i="8"/>
  <c r="N2530" i="8"/>
  <c r="N2531" i="8"/>
  <c r="N2532" i="8"/>
  <c r="N2533" i="8"/>
  <c r="N2534" i="8"/>
  <c r="N2535" i="8"/>
  <c r="N2536" i="8"/>
  <c r="N2537" i="8"/>
  <c r="N2538" i="8"/>
  <c r="N2539" i="8"/>
  <c r="N2540" i="8"/>
  <c r="N2541" i="8"/>
  <c r="N2542" i="8"/>
  <c r="N2543" i="8"/>
  <c r="N2544" i="8"/>
  <c r="N2545" i="8"/>
  <c r="N2546" i="8"/>
  <c r="N2547" i="8"/>
  <c r="N2548" i="8"/>
  <c r="N2549" i="8"/>
  <c r="N2550" i="8"/>
  <c r="N2551" i="8"/>
  <c r="N2552" i="8"/>
  <c r="N2553" i="8"/>
  <c r="N2554" i="8"/>
  <c r="N2555" i="8"/>
  <c r="N2556" i="8"/>
  <c r="N2557" i="8"/>
  <c r="N2558" i="8"/>
  <c r="N2559" i="8"/>
  <c r="N2560" i="8"/>
  <c r="N2561" i="8"/>
  <c r="N2562" i="8"/>
  <c r="N2563" i="8"/>
  <c r="N2564" i="8"/>
  <c r="N2565" i="8"/>
  <c r="N2566" i="8"/>
  <c r="N2567" i="8"/>
  <c r="N2568" i="8"/>
  <c r="N2569" i="8"/>
  <c r="N2570" i="8"/>
  <c r="N2571" i="8"/>
  <c r="N2572" i="8"/>
  <c r="N2573" i="8"/>
  <c r="N2574" i="8"/>
  <c r="N2575" i="8"/>
  <c r="N2576" i="8"/>
  <c r="N2577" i="8"/>
  <c r="N2578" i="8"/>
  <c r="N2579" i="8"/>
  <c r="N2580" i="8"/>
  <c r="N2581" i="8"/>
  <c r="N2582" i="8"/>
  <c r="N2583" i="8"/>
  <c r="N2584" i="8"/>
  <c r="N2585" i="8"/>
  <c r="N2586" i="8"/>
  <c r="N2587" i="8"/>
  <c r="N2588" i="8"/>
  <c r="N2589" i="8"/>
  <c r="N2590" i="8"/>
  <c r="N2591" i="8"/>
  <c r="N2592" i="8"/>
  <c r="N2593" i="8"/>
  <c r="N2594" i="8"/>
  <c r="N2595" i="8"/>
  <c r="N2596" i="8"/>
  <c r="N2597" i="8"/>
  <c r="N2598" i="8"/>
  <c r="N2599" i="8"/>
  <c r="N2600" i="8"/>
  <c r="N2601" i="8"/>
  <c r="N2602" i="8"/>
  <c r="N2603" i="8"/>
  <c r="N2604" i="8"/>
  <c r="N2605" i="8"/>
  <c r="N2606" i="8"/>
  <c r="N2607" i="8"/>
  <c r="N2608" i="8"/>
  <c r="N2609" i="8"/>
  <c r="N2610" i="8"/>
  <c r="N2611" i="8"/>
  <c r="N2612" i="8"/>
  <c r="N2613" i="8"/>
  <c r="N2614" i="8"/>
  <c r="N2615" i="8"/>
  <c r="N2616" i="8"/>
  <c r="N2617" i="8"/>
  <c r="N2618" i="8"/>
  <c r="N2619" i="8"/>
  <c r="N2620" i="8"/>
  <c r="N2621" i="8"/>
  <c r="N2622" i="8"/>
  <c r="N2623" i="8"/>
  <c r="N2624" i="8"/>
  <c r="N2625" i="8"/>
  <c r="N2626" i="8"/>
  <c r="N2627" i="8"/>
  <c r="N2628" i="8"/>
  <c r="N2629" i="8"/>
  <c r="N2630" i="8"/>
  <c r="N2631" i="8"/>
  <c r="N2632" i="8"/>
  <c r="N2633" i="8"/>
  <c r="N2634" i="8"/>
  <c r="N2635" i="8"/>
  <c r="N2636" i="8"/>
  <c r="N2637" i="8"/>
  <c r="N2638" i="8"/>
  <c r="N2639" i="8"/>
  <c r="N2640" i="8"/>
  <c r="N2641" i="8"/>
  <c r="N2642" i="8"/>
  <c r="N2643" i="8"/>
  <c r="N2644" i="8"/>
  <c r="N2645" i="8"/>
  <c r="N2646" i="8"/>
  <c r="N2647" i="8"/>
  <c r="N2648" i="8"/>
  <c r="N2649" i="8"/>
  <c r="N2650" i="8"/>
  <c r="N2651" i="8"/>
  <c r="N2652" i="8"/>
  <c r="N2653" i="8"/>
  <c r="N2654" i="8"/>
  <c r="N2655" i="8"/>
  <c r="N2656" i="8"/>
  <c r="N2657" i="8"/>
  <c r="N2658" i="8"/>
  <c r="N2659" i="8"/>
  <c r="N2660" i="8"/>
  <c r="N2661" i="8"/>
  <c r="N2662" i="8"/>
  <c r="N2663" i="8"/>
  <c r="N2664" i="8"/>
  <c r="N2665" i="8"/>
  <c r="N2666" i="8"/>
  <c r="N2667" i="8"/>
  <c r="N2668" i="8"/>
  <c r="N2669" i="8"/>
  <c r="N2670" i="8"/>
  <c r="N2671" i="8"/>
  <c r="N2672" i="8"/>
  <c r="N2673" i="8"/>
  <c r="N2674" i="8"/>
  <c r="N2675" i="8"/>
  <c r="N2676" i="8"/>
  <c r="N2677" i="8"/>
  <c r="N2678" i="8"/>
  <c r="N2679" i="8"/>
  <c r="N2680" i="8"/>
  <c r="N2681" i="8"/>
  <c r="N2682" i="8"/>
  <c r="N2683" i="8"/>
  <c r="N2684" i="8"/>
  <c r="N2685" i="8"/>
  <c r="N2686" i="8"/>
  <c r="N2687" i="8"/>
  <c r="N2688" i="8"/>
  <c r="N2689" i="8"/>
  <c r="N2690" i="8"/>
  <c r="N2691" i="8"/>
  <c r="N2692" i="8"/>
  <c r="N2693" i="8"/>
  <c r="N2694" i="8"/>
  <c r="N2695" i="8"/>
  <c r="N2696" i="8"/>
  <c r="N2697" i="8"/>
  <c r="N2698" i="8"/>
  <c r="N2699" i="8"/>
  <c r="N2700" i="8"/>
  <c r="N2701" i="8"/>
  <c r="N2702" i="8"/>
  <c r="N2703" i="8"/>
  <c r="N2704" i="8"/>
  <c r="N2705" i="8"/>
  <c r="N2706" i="8"/>
  <c r="N2707" i="8"/>
  <c r="N2708" i="8"/>
  <c r="N2709" i="8"/>
  <c r="N2710" i="8"/>
  <c r="N2711" i="8"/>
  <c r="N2712" i="8"/>
  <c r="N2713" i="8"/>
  <c r="N2714" i="8"/>
  <c r="N2715" i="8"/>
  <c r="N2716" i="8"/>
  <c r="N2717" i="8"/>
  <c r="N2718" i="8"/>
  <c r="N2719" i="8"/>
  <c r="N2720" i="8"/>
  <c r="N2721" i="8"/>
  <c r="N2722" i="8"/>
  <c r="N2723" i="8"/>
  <c r="N2724" i="8"/>
  <c r="N2725" i="8"/>
  <c r="N2726" i="8"/>
  <c r="N2727" i="8"/>
  <c r="N2728" i="8"/>
  <c r="N2729" i="8"/>
  <c r="N2730" i="8"/>
  <c r="N2731" i="8"/>
  <c r="N2732" i="8"/>
  <c r="N2733" i="8"/>
  <c r="N2734" i="8"/>
  <c r="N2735" i="8"/>
  <c r="N2736" i="8"/>
  <c r="N2737" i="8"/>
  <c r="N2738" i="8"/>
  <c r="N2739" i="8"/>
  <c r="N2740" i="8"/>
  <c r="N2741" i="8"/>
  <c r="N2742" i="8"/>
  <c r="N2743" i="8"/>
  <c r="N2744" i="8"/>
  <c r="N2745" i="8"/>
  <c r="N2746" i="8"/>
  <c r="N2747" i="8"/>
  <c r="N2748" i="8"/>
  <c r="N2749" i="8"/>
  <c r="N2750" i="8"/>
  <c r="N2751" i="8"/>
  <c r="N2752" i="8"/>
  <c r="N2753" i="8"/>
  <c r="N2754" i="8"/>
  <c r="N2755" i="8"/>
  <c r="N2756" i="8"/>
  <c r="N2757" i="8"/>
  <c r="N2758" i="8"/>
  <c r="N2759" i="8"/>
  <c r="N2760" i="8"/>
  <c r="N2761" i="8"/>
  <c r="N2762" i="8"/>
  <c r="N2763" i="8"/>
  <c r="N2764" i="8"/>
  <c r="N2765" i="8"/>
  <c r="N2766" i="8"/>
  <c r="N2767" i="8"/>
  <c r="N2768" i="8"/>
  <c r="N2769" i="8"/>
  <c r="N2770" i="8"/>
  <c r="N2771" i="8"/>
  <c r="N2772" i="8"/>
  <c r="N2773" i="8"/>
  <c r="N2774" i="8"/>
  <c r="N2775" i="8"/>
  <c r="N2776" i="8"/>
  <c r="N2777" i="8"/>
  <c r="N2778" i="8"/>
  <c r="N2779" i="8"/>
  <c r="N2780" i="8"/>
  <c r="N2781" i="8"/>
  <c r="N2782" i="8"/>
  <c r="N2783" i="8"/>
  <c r="N2784" i="8"/>
  <c r="N2785" i="8"/>
  <c r="N2786" i="8"/>
  <c r="N2787" i="8"/>
  <c r="N2788" i="8"/>
  <c r="N2789" i="8"/>
  <c r="N2790" i="8"/>
  <c r="N2791" i="8"/>
  <c r="N2792" i="8"/>
  <c r="N2793" i="8"/>
  <c r="N2794" i="8"/>
  <c r="N2795" i="8"/>
  <c r="N2796" i="8"/>
  <c r="N2797" i="8"/>
  <c r="N2798" i="8"/>
  <c r="N2799" i="8"/>
  <c r="N2800" i="8"/>
  <c r="N2801" i="8"/>
  <c r="N2802" i="8"/>
  <c r="N2803" i="8"/>
  <c r="N2804" i="8"/>
  <c r="N2805" i="8"/>
  <c r="N2806" i="8"/>
  <c r="N2807" i="8"/>
  <c r="N2808" i="8"/>
  <c r="N2809" i="8"/>
  <c r="N2810" i="8"/>
  <c r="N2811" i="8"/>
  <c r="N2812" i="8"/>
  <c r="N2813" i="8"/>
  <c r="N2814" i="8"/>
  <c r="N2815" i="8"/>
  <c r="N2816" i="8"/>
  <c r="N2817" i="8"/>
  <c r="N2818" i="8"/>
  <c r="N2819" i="8"/>
  <c r="N2820" i="8"/>
  <c r="N2821" i="8"/>
  <c r="N2822" i="8"/>
  <c r="N2823" i="8"/>
  <c r="N2824" i="8"/>
  <c r="N2825" i="8"/>
  <c r="N2826" i="8"/>
  <c r="N2827" i="8"/>
  <c r="N2828" i="8"/>
  <c r="N2829" i="8"/>
  <c r="N2830" i="8"/>
  <c r="N2831" i="8"/>
  <c r="N2832" i="8"/>
  <c r="N2833" i="8"/>
  <c r="N2834" i="8"/>
  <c r="N2835" i="8"/>
  <c r="N2836" i="8"/>
  <c r="N2837" i="8"/>
  <c r="N2838" i="8"/>
  <c r="N2839" i="8"/>
  <c r="N2840" i="8"/>
  <c r="N2841" i="8"/>
  <c r="N2842" i="8"/>
  <c r="N2843" i="8"/>
  <c r="N2844" i="8"/>
  <c r="N2845" i="8"/>
  <c r="N2846" i="8"/>
  <c r="N2847" i="8"/>
  <c r="N2848" i="8"/>
  <c r="N2849" i="8"/>
  <c r="N2850" i="8"/>
  <c r="N2851" i="8"/>
  <c r="N2852" i="8"/>
  <c r="N2853" i="8"/>
  <c r="N2854" i="8"/>
  <c r="N2855" i="8"/>
  <c r="N2856" i="8"/>
  <c r="N2857" i="8"/>
  <c r="N2858" i="8"/>
  <c r="N2859" i="8"/>
  <c r="N2860" i="8"/>
  <c r="N2861" i="8"/>
  <c r="N2862" i="8"/>
  <c r="N2863" i="8"/>
  <c r="N2864" i="8"/>
  <c r="N2865" i="8"/>
  <c r="N2866" i="8"/>
  <c r="N2867" i="8"/>
  <c r="N2868" i="8"/>
  <c r="N2869" i="8"/>
  <c r="N2870" i="8"/>
  <c r="N2871" i="8"/>
  <c r="N2872" i="8"/>
  <c r="N2873" i="8"/>
  <c r="N2874" i="8"/>
  <c r="N2875" i="8"/>
  <c r="N2876" i="8"/>
  <c r="N2877" i="8"/>
  <c r="N2878" i="8"/>
  <c r="N2879" i="8"/>
  <c r="N2880" i="8"/>
  <c r="N2881" i="8"/>
  <c r="N2882" i="8"/>
  <c r="N2883" i="8"/>
  <c r="N2884" i="8"/>
  <c r="N2885" i="8"/>
  <c r="N2886" i="8"/>
  <c r="N2887" i="8"/>
  <c r="N2888" i="8"/>
  <c r="N2889" i="8"/>
  <c r="N2890" i="8"/>
  <c r="N2891" i="8"/>
  <c r="N2892" i="8"/>
  <c r="N2893" i="8"/>
  <c r="N2894" i="8"/>
  <c r="N2895" i="8"/>
  <c r="N2896" i="8"/>
  <c r="N2897" i="8"/>
  <c r="N2898" i="8"/>
  <c r="N2899" i="8"/>
  <c r="N2900" i="8"/>
  <c r="N2901" i="8"/>
  <c r="N2902" i="8"/>
  <c r="N2903" i="8"/>
  <c r="N2904" i="8"/>
  <c r="N2905" i="8"/>
  <c r="N2906" i="8"/>
  <c r="N2907" i="8"/>
  <c r="N2908" i="8"/>
  <c r="N2909" i="8"/>
  <c r="N2910" i="8"/>
  <c r="N2911" i="8"/>
  <c r="N2912" i="8"/>
  <c r="N2913" i="8"/>
  <c r="N2914" i="8"/>
  <c r="N2915" i="8"/>
  <c r="N2916" i="8"/>
  <c r="N2917" i="8"/>
  <c r="N2918" i="8"/>
  <c r="N2919" i="8"/>
  <c r="N2920" i="8"/>
  <c r="N2921" i="8"/>
  <c r="N2922" i="8"/>
  <c r="N2923" i="8"/>
  <c r="N2924" i="8"/>
  <c r="N2925" i="8"/>
  <c r="N2926" i="8"/>
  <c r="N2927" i="8"/>
  <c r="N2928" i="8"/>
  <c r="N2929" i="8"/>
  <c r="N2930" i="8"/>
  <c r="N2931" i="8"/>
  <c r="N2932" i="8"/>
  <c r="N2933" i="8"/>
  <c r="N2934" i="8"/>
  <c r="N2935" i="8"/>
  <c r="N2936" i="8"/>
  <c r="N2937" i="8"/>
  <c r="N2938" i="8"/>
  <c r="N2939" i="8"/>
  <c r="N2940" i="8"/>
  <c r="N2941" i="8"/>
  <c r="N2942" i="8"/>
  <c r="N2943" i="8"/>
  <c r="N2944" i="8"/>
  <c r="N2945" i="8"/>
  <c r="N2946" i="8"/>
  <c r="N2947" i="8"/>
  <c r="N2948" i="8"/>
  <c r="N2949" i="8"/>
  <c r="N2950" i="8"/>
  <c r="N2951" i="8"/>
  <c r="N2952" i="8"/>
  <c r="N2953" i="8"/>
  <c r="N2954" i="8"/>
  <c r="N2955" i="8"/>
  <c r="N2956" i="8"/>
  <c r="N2957" i="8"/>
  <c r="N2958" i="8"/>
  <c r="N2959" i="8"/>
  <c r="N2960" i="8"/>
  <c r="N2961" i="8"/>
  <c r="N2962" i="8"/>
  <c r="N2963" i="8"/>
  <c r="N2964" i="8"/>
  <c r="N2965" i="8"/>
  <c r="N2966" i="8"/>
  <c r="N2967" i="8"/>
  <c r="N2968" i="8"/>
  <c r="N2969" i="8"/>
  <c r="N2970" i="8"/>
  <c r="N2971" i="8"/>
  <c r="N2972" i="8"/>
  <c r="N2973" i="8"/>
  <c r="N2974" i="8"/>
  <c r="N2975" i="8"/>
  <c r="N2976" i="8"/>
  <c r="N2977" i="8"/>
  <c r="N2978" i="8"/>
  <c r="N2979" i="8"/>
  <c r="N2980" i="8"/>
  <c r="N2981" i="8"/>
  <c r="N2982" i="8"/>
  <c r="N2983" i="8"/>
  <c r="N2984" i="8"/>
  <c r="N2985" i="8"/>
  <c r="N2986" i="8"/>
  <c r="N2987" i="8"/>
  <c r="N2988" i="8"/>
  <c r="N2989" i="8"/>
  <c r="N2990" i="8"/>
  <c r="N2991" i="8"/>
  <c r="N2992" i="8"/>
  <c r="N2993" i="8"/>
  <c r="N2994" i="8"/>
  <c r="N2995" i="8"/>
  <c r="N2996" i="8"/>
  <c r="N2997" i="8"/>
  <c r="N2998" i="8"/>
  <c r="N2999" i="8"/>
  <c r="N3000" i="8"/>
  <c r="N3001" i="8"/>
  <c r="N3002" i="8"/>
  <c r="N3003" i="8"/>
  <c r="N3004" i="8"/>
  <c r="N3005" i="8"/>
  <c r="N3006" i="8"/>
  <c r="N3007" i="8"/>
  <c r="N3008" i="8"/>
  <c r="N3009" i="8"/>
  <c r="N3010" i="8"/>
  <c r="N3011" i="8"/>
  <c r="N3012" i="8"/>
  <c r="N3013" i="8"/>
  <c r="N3014" i="8"/>
  <c r="N3015" i="8"/>
  <c r="N3016" i="8"/>
  <c r="N3017" i="8"/>
  <c r="N3018" i="8"/>
  <c r="N3019" i="8"/>
  <c r="N3020" i="8"/>
  <c r="N3021" i="8"/>
  <c r="N3022" i="8"/>
  <c r="N3023" i="8"/>
  <c r="N3024" i="8"/>
  <c r="N3025" i="8"/>
  <c r="N3026" i="8"/>
  <c r="N3027" i="8"/>
  <c r="N3028" i="8"/>
  <c r="N3029" i="8"/>
  <c r="N3030" i="8"/>
  <c r="N3031" i="8"/>
  <c r="N3032" i="8"/>
  <c r="N3033" i="8"/>
  <c r="N3034" i="8"/>
  <c r="N3035" i="8"/>
  <c r="N3036" i="8"/>
  <c r="N3037" i="8"/>
  <c r="N3038" i="8"/>
  <c r="N3039" i="8"/>
  <c r="N3040" i="8"/>
  <c r="N3041" i="8"/>
  <c r="N3042" i="8"/>
  <c r="N3043" i="8"/>
  <c r="N3044" i="8"/>
  <c r="N3045" i="8"/>
  <c r="N3046" i="8"/>
  <c r="N3047" i="8"/>
  <c r="N3048" i="8"/>
  <c r="N3049" i="8"/>
  <c r="N3050" i="8"/>
  <c r="N3051" i="8"/>
  <c r="N3052" i="8"/>
  <c r="N3053" i="8"/>
  <c r="N3054" i="8"/>
  <c r="N3055" i="8"/>
  <c r="N3056" i="8"/>
  <c r="N3057" i="8"/>
  <c r="N3058" i="8"/>
  <c r="N3059" i="8"/>
  <c r="N3060" i="8"/>
  <c r="N3061" i="8"/>
  <c r="N3062" i="8"/>
  <c r="N3063" i="8"/>
  <c r="N3064" i="8"/>
  <c r="N3065" i="8"/>
  <c r="N3066" i="8"/>
  <c r="N3067" i="8"/>
  <c r="N3068" i="8"/>
  <c r="N3069" i="8"/>
  <c r="N3070" i="8"/>
  <c r="N3071" i="8"/>
  <c r="N3072" i="8"/>
  <c r="N3073" i="8"/>
  <c r="N3074" i="8"/>
  <c r="N3075" i="8"/>
  <c r="N3076" i="8"/>
  <c r="N3077" i="8"/>
  <c r="N3078" i="8"/>
  <c r="N3079" i="8"/>
  <c r="N3080" i="8"/>
  <c r="N3081" i="8"/>
  <c r="N3082" i="8"/>
  <c r="N3083" i="8"/>
  <c r="N3084" i="8"/>
  <c r="N3085" i="8"/>
  <c r="N3086" i="8"/>
  <c r="N3087" i="8"/>
  <c r="N3088" i="8"/>
  <c r="N3089" i="8"/>
  <c r="N3090" i="8"/>
  <c r="N3091" i="8"/>
  <c r="N3092" i="8"/>
  <c r="N3093" i="8"/>
  <c r="N3094" i="8"/>
  <c r="N3095" i="8"/>
  <c r="N3096" i="8"/>
  <c r="N3097" i="8"/>
  <c r="N3098" i="8"/>
  <c r="N3099" i="8"/>
  <c r="N3100" i="8"/>
  <c r="N3101" i="8"/>
  <c r="N3102" i="8"/>
  <c r="N3103" i="8"/>
  <c r="N3104" i="8"/>
  <c r="N3105" i="8"/>
  <c r="N3106" i="8"/>
  <c r="N3107" i="8"/>
  <c r="N3108" i="8"/>
  <c r="N3109" i="8"/>
  <c r="N3110" i="8"/>
  <c r="N3111" i="8"/>
  <c r="N3112" i="8"/>
  <c r="N3113" i="8"/>
  <c r="N3114" i="8"/>
  <c r="N3115" i="8"/>
  <c r="N3116" i="8"/>
  <c r="N3117" i="8"/>
  <c r="N3118" i="8"/>
  <c r="N3119" i="8"/>
  <c r="N3120" i="8"/>
  <c r="N3121" i="8"/>
  <c r="N3122" i="8"/>
  <c r="N3123" i="8"/>
  <c r="N3124" i="8"/>
  <c r="N3125" i="8"/>
  <c r="N3126" i="8"/>
  <c r="N3127" i="8"/>
  <c r="N3128" i="8"/>
  <c r="N3129" i="8"/>
  <c r="N3130" i="8"/>
  <c r="N3131" i="8"/>
  <c r="N3132" i="8"/>
  <c r="N3133" i="8"/>
  <c r="N3134" i="8"/>
  <c r="N3135" i="8"/>
  <c r="N3136" i="8"/>
  <c r="N3137" i="8"/>
  <c r="N3138" i="8"/>
  <c r="N3139" i="8"/>
  <c r="N3140" i="8"/>
  <c r="N3141" i="8"/>
  <c r="N3142" i="8"/>
  <c r="N3143" i="8"/>
  <c r="N3144" i="8"/>
  <c r="N3145" i="8"/>
  <c r="N3146" i="8"/>
  <c r="N3147" i="8"/>
  <c r="N3148" i="8"/>
  <c r="N3149" i="8"/>
  <c r="N3150" i="8"/>
  <c r="N3151" i="8"/>
  <c r="N3152" i="8"/>
  <c r="N3153" i="8"/>
  <c r="N3154" i="8"/>
  <c r="N3155" i="8"/>
  <c r="N3156" i="8"/>
  <c r="N3157" i="8"/>
  <c r="N3158" i="8"/>
  <c r="N3159" i="8"/>
  <c r="N3160" i="8"/>
  <c r="N3161" i="8"/>
  <c r="N3162" i="8"/>
  <c r="N3163" i="8"/>
  <c r="N3164" i="8"/>
  <c r="N3165" i="8"/>
  <c r="N3166" i="8"/>
  <c r="N3167" i="8"/>
  <c r="N3168" i="8"/>
  <c r="N3169" i="8"/>
  <c r="N3170" i="8"/>
  <c r="N3171" i="8"/>
  <c r="N3172" i="8"/>
  <c r="N3173" i="8"/>
  <c r="N3174" i="8"/>
  <c r="N3175" i="8"/>
  <c r="N3176" i="8"/>
  <c r="N3177" i="8"/>
  <c r="N3178" i="8"/>
  <c r="N3179" i="8"/>
  <c r="N3180" i="8"/>
  <c r="N3181" i="8"/>
  <c r="N3182" i="8"/>
  <c r="N3183" i="8"/>
  <c r="N3184" i="8"/>
  <c r="N3185" i="8"/>
  <c r="N3186" i="8"/>
  <c r="N3187" i="8"/>
  <c r="N3188" i="8"/>
  <c r="N3189" i="8"/>
  <c r="N3190" i="8"/>
  <c r="N3191" i="8"/>
  <c r="N3192" i="8"/>
  <c r="N3193" i="8"/>
  <c r="N3194" i="8"/>
  <c r="N3195" i="8"/>
  <c r="N3196" i="8"/>
  <c r="N3197" i="8"/>
  <c r="N3198" i="8"/>
  <c r="N3199" i="8"/>
  <c r="N3200" i="8"/>
  <c r="N3201" i="8"/>
  <c r="N3202" i="8"/>
  <c r="N3203" i="8"/>
  <c r="N3204" i="8"/>
  <c r="N3205" i="8"/>
  <c r="N3206" i="8"/>
  <c r="N3207" i="8"/>
  <c r="N3208" i="8"/>
  <c r="N3209" i="8"/>
  <c r="N3210" i="8"/>
  <c r="N3211" i="8"/>
  <c r="N3212" i="8"/>
  <c r="N3213" i="8"/>
  <c r="N3214" i="8"/>
  <c r="N3215" i="8"/>
  <c r="N3216" i="8"/>
  <c r="N3217" i="8"/>
  <c r="N3218" i="8"/>
  <c r="N3219" i="8"/>
  <c r="N3220" i="8"/>
  <c r="N3221" i="8"/>
  <c r="N3222" i="8"/>
  <c r="N3223" i="8"/>
  <c r="N3224" i="8"/>
  <c r="N3225" i="8"/>
  <c r="N3226" i="8"/>
  <c r="N3227" i="8"/>
  <c r="N3228" i="8"/>
  <c r="N3229" i="8"/>
  <c r="N3230" i="8"/>
  <c r="N3231" i="8"/>
  <c r="N3232" i="8"/>
  <c r="N3233" i="8"/>
  <c r="N3234" i="8"/>
  <c r="N3235" i="8"/>
  <c r="N3236" i="8"/>
  <c r="N3237" i="8"/>
  <c r="N3238" i="8"/>
  <c r="N3239" i="8"/>
  <c r="N3240" i="8"/>
  <c r="N3241" i="8"/>
  <c r="N3242" i="8"/>
  <c r="N3243" i="8"/>
  <c r="N3244" i="8"/>
  <c r="N3245" i="8"/>
  <c r="N3246" i="8"/>
  <c r="N3247" i="8"/>
  <c r="N3248" i="8"/>
  <c r="N3249" i="8"/>
  <c r="N3250" i="8"/>
  <c r="N3251" i="8"/>
  <c r="N3252" i="8"/>
  <c r="N3253" i="8"/>
  <c r="N3254" i="8"/>
  <c r="N3255" i="8"/>
  <c r="N3256" i="8"/>
  <c r="N3257" i="8"/>
  <c r="N3258" i="8"/>
  <c r="N3259" i="8"/>
  <c r="N3260" i="8"/>
  <c r="N3261" i="8"/>
  <c r="N3262" i="8"/>
  <c r="N3263" i="8"/>
  <c r="N3264" i="8"/>
  <c r="N3265" i="8"/>
  <c r="N3266" i="8"/>
  <c r="N3267" i="8"/>
  <c r="N3268" i="8"/>
  <c r="N3269" i="8"/>
  <c r="N3270" i="8"/>
  <c r="N3271" i="8"/>
  <c r="N3272" i="8"/>
  <c r="N3273" i="8"/>
  <c r="N3274" i="8"/>
  <c r="N3275" i="8"/>
  <c r="N3276" i="8"/>
  <c r="N3277" i="8"/>
  <c r="N3278" i="8"/>
  <c r="N3279" i="8"/>
  <c r="N3280" i="8"/>
  <c r="N3281" i="8"/>
  <c r="N3282" i="8"/>
  <c r="N3283" i="8"/>
  <c r="N3284" i="8"/>
  <c r="N3285" i="8"/>
  <c r="N3286" i="8"/>
  <c r="N3287" i="8"/>
  <c r="N3288" i="8"/>
  <c r="N3289" i="8"/>
  <c r="N3290" i="8"/>
  <c r="N3291" i="8"/>
  <c r="N3292" i="8"/>
  <c r="N3293" i="8"/>
  <c r="N3294" i="8"/>
  <c r="N3295" i="8"/>
  <c r="N3296" i="8"/>
  <c r="N3297" i="8"/>
  <c r="N3298" i="8"/>
  <c r="N3299" i="8"/>
  <c r="N3300" i="8"/>
  <c r="N3301" i="8"/>
  <c r="N3302" i="8"/>
  <c r="N3303" i="8"/>
  <c r="N3304" i="8"/>
  <c r="N3305" i="8"/>
  <c r="N3306" i="8"/>
  <c r="N3307" i="8"/>
  <c r="N3308" i="8"/>
  <c r="N3309" i="8"/>
  <c r="N3310" i="8"/>
  <c r="N3311" i="8"/>
  <c r="N3312" i="8"/>
  <c r="N3313" i="8"/>
  <c r="N3314" i="8"/>
  <c r="N3315" i="8"/>
  <c r="N3316" i="8"/>
  <c r="N3317" i="8"/>
  <c r="N3318" i="8"/>
  <c r="N3319" i="8"/>
  <c r="N3320" i="8"/>
  <c r="N3321" i="8"/>
  <c r="N3322" i="8"/>
  <c r="N3323" i="8"/>
  <c r="N3324" i="8"/>
  <c r="N3325" i="8"/>
  <c r="N3326" i="8"/>
  <c r="N3327" i="8"/>
  <c r="N3328" i="8"/>
  <c r="N3329" i="8"/>
  <c r="N3330" i="8"/>
  <c r="N3331" i="8"/>
  <c r="N3332" i="8"/>
  <c r="N3333" i="8"/>
  <c r="N3334" i="8"/>
  <c r="N3335" i="8"/>
  <c r="N3336" i="8"/>
  <c r="N3337" i="8"/>
  <c r="N3338" i="8"/>
  <c r="N3339" i="8"/>
  <c r="N3340" i="8"/>
  <c r="N3341" i="8"/>
  <c r="N3342" i="8"/>
  <c r="N3343" i="8"/>
  <c r="N3344" i="8"/>
  <c r="N3345" i="8"/>
  <c r="N3346" i="8"/>
  <c r="N3347" i="8"/>
  <c r="N3348" i="8"/>
  <c r="N3349" i="8"/>
  <c r="N3350" i="8"/>
  <c r="N3351" i="8"/>
  <c r="N3352" i="8"/>
  <c r="N3353" i="8"/>
  <c r="N3354" i="8"/>
  <c r="N3355" i="8"/>
  <c r="N3356" i="8"/>
  <c r="N3357" i="8"/>
  <c r="N3358" i="8"/>
  <c r="N3359" i="8"/>
  <c r="N3360" i="8"/>
  <c r="N3361" i="8"/>
  <c r="N3362" i="8"/>
  <c r="N3363" i="8"/>
  <c r="N3364" i="8"/>
  <c r="N3365" i="8"/>
  <c r="N3366" i="8"/>
  <c r="N3367" i="8"/>
  <c r="N3368" i="8"/>
  <c r="N3369" i="8"/>
  <c r="N3370" i="8"/>
  <c r="N3371" i="8"/>
  <c r="N3372" i="8"/>
  <c r="N3373" i="8"/>
  <c r="N3374" i="8"/>
  <c r="N3375" i="8"/>
  <c r="N3376" i="8"/>
  <c r="N3377" i="8"/>
  <c r="N3378" i="8"/>
  <c r="N3379" i="8"/>
  <c r="N3380" i="8"/>
  <c r="N3381" i="8"/>
  <c r="N3382" i="8"/>
  <c r="N3383" i="8"/>
  <c r="N3384" i="8"/>
  <c r="N3385" i="8"/>
  <c r="N3386" i="8"/>
  <c r="N3387" i="8"/>
  <c r="N3388" i="8"/>
  <c r="N3389" i="8"/>
  <c r="N3390" i="8"/>
  <c r="N3391" i="8"/>
  <c r="N3392" i="8"/>
  <c r="N3393" i="8"/>
  <c r="N3394" i="8"/>
  <c r="N3395" i="8"/>
  <c r="N3396" i="8"/>
  <c r="N3397" i="8"/>
  <c r="N3398" i="8"/>
  <c r="N3399" i="8"/>
  <c r="N3400" i="8"/>
  <c r="N3401" i="8"/>
  <c r="N3402" i="8"/>
  <c r="N3403" i="8"/>
  <c r="N3404" i="8"/>
  <c r="N3405" i="8"/>
  <c r="N3406" i="8"/>
  <c r="N3407" i="8"/>
  <c r="N3408" i="8"/>
  <c r="N3409" i="8"/>
  <c r="N3410" i="8"/>
  <c r="N3411" i="8"/>
  <c r="N3412" i="8"/>
  <c r="N3413" i="8"/>
  <c r="N3414" i="8"/>
  <c r="N3415" i="8"/>
  <c r="N3416" i="8"/>
  <c r="N3417" i="8"/>
  <c r="N3418" i="8"/>
  <c r="N3419" i="8"/>
  <c r="N3420" i="8"/>
  <c r="N3421" i="8"/>
  <c r="N3422" i="8"/>
  <c r="N3423" i="8"/>
  <c r="N3424" i="8"/>
  <c r="N3425" i="8"/>
  <c r="N3426" i="8"/>
  <c r="N3427" i="8"/>
  <c r="N3428" i="8"/>
  <c r="N3429" i="8"/>
  <c r="N3430" i="8"/>
  <c r="N3431" i="8"/>
  <c r="N3432" i="8"/>
  <c r="N3433" i="8"/>
  <c r="N3434" i="8"/>
  <c r="N3435" i="8"/>
  <c r="N3436" i="8"/>
  <c r="N3437" i="8"/>
  <c r="N3438" i="8"/>
  <c r="N3439" i="8"/>
  <c r="N3440" i="8"/>
  <c r="N3441" i="8"/>
  <c r="N3442" i="8"/>
  <c r="N3443" i="8"/>
  <c r="N3444" i="8"/>
  <c r="N3445" i="8"/>
  <c r="N3446" i="8"/>
  <c r="N3447" i="8"/>
  <c r="N3448" i="8"/>
  <c r="N3449" i="8"/>
  <c r="N3450" i="8"/>
  <c r="N3451" i="8"/>
  <c r="N3452" i="8"/>
  <c r="N3453" i="8"/>
  <c r="N3454" i="8"/>
  <c r="N3455" i="8"/>
  <c r="N3456" i="8"/>
  <c r="N3457" i="8"/>
  <c r="N3458" i="8"/>
  <c r="N3459" i="8"/>
  <c r="N3460" i="8"/>
  <c r="N3461" i="8"/>
  <c r="N3462" i="8"/>
  <c r="N3463" i="8"/>
  <c r="N3464" i="8"/>
  <c r="N3465" i="8"/>
  <c r="N3466" i="8"/>
  <c r="N3467" i="8"/>
  <c r="N3468" i="8"/>
  <c r="N3469" i="8"/>
  <c r="N3470" i="8"/>
  <c r="N3471" i="8"/>
  <c r="N3472" i="8"/>
  <c r="N3473" i="8"/>
  <c r="N3474" i="8"/>
  <c r="N3475" i="8"/>
  <c r="N3476" i="8"/>
  <c r="N3477" i="8"/>
  <c r="N3478" i="8"/>
  <c r="N3479" i="8"/>
  <c r="N3480" i="8"/>
  <c r="N3481" i="8"/>
  <c r="N3482" i="8"/>
  <c r="N3483" i="8"/>
  <c r="N3484" i="8"/>
  <c r="N3485" i="8"/>
  <c r="N3486" i="8"/>
  <c r="N3487" i="8"/>
  <c r="N3488" i="8"/>
  <c r="N3489" i="8"/>
  <c r="N3490" i="8"/>
  <c r="N3491" i="8"/>
  <c r="N3492" i="8"/>
  <c r="N3493" i="8"/>
  <c r="N3494" i="8"/>
  <c r="N3495" i="8"/>
  <c r="N3496" i="8"/>
  <c r="N3497" i="8"/>
  <c r="N3498" i="8"/>
  <c r="N3499" i="8"/>
  <c r="N3500" i="8"/>
  <c r="N3501" i="8"/>
  <c r="N3502" i="8"/>
  <c r="N3503" i="8"/>
  <c r="N3504" i="8"/>
  <c r="N3505" i="8"/>
  <c r="N3506" i="8"/>
  <c r="N3507" i="8"/>
  <c r="N3508" i="8"/>
  <c r="N3509" i="8"/>
  <c r="N3510" i="8"/>
  <c r="N3511" i="8"/>
  <c r="N3512" i="8"/>
  <c r="N3513" i="8"/>
  <c r="N3514" i="8"/>
  <c r="N3515" i="8"/>
  <c r="N3516" i="8"/>
  <c r="N3517" i="8"/>
  <c r="N3518" i="8"/>
  <c r="N3519" i="8"/>
  <c r="N3520" i="8"/>
  <c r="N3521" i="8"/>
  <c r="N3522" i="8"/>
  <c r="N3523" i="8"/>
  <c r="N3524" i="8"/>
  <c r="N3525" i="8"/>
  <c r="N3526" i="8"/>
  <c r="N3527" i="8"/>
  <c r="N3528" i="8"/>
  <c r="N3529" i="8"/>
  <c r="N3530" i="8"/>
  <c r="N3531" i="8"/>
  <c r="N3532" i="8"/>
  <c r="N3533" i="8"/>
  <c r="N3534" i="8"/>
  <c r="N3535" i="8"/>
  <c r="N3536" i="8"/>
  <c r="N3537" i="8"/>
  <c r="N3538" i="8"/>
  <c r="N3539" i="8"/>
  <c r="N3540" i="8"/>
  <c r="N3541" i="8"/>
  <c r="N3542" i="8"/>
  <c r="N3543" i="8"/>
  <c r="N3544" i="8"/>
  <c r="N3545" i="8"/>
  <c r="N3546" i="8"/>
  <c r="N3547" i="8"/>
  <c r="N3548" i="8"/>
  <c r="N3549" i="8"/>
  <c r="N3550" i="8"/>
  <c r="N3551" i="8"/>
  <c r="N3552" i="8"/>
  <c r="N3553" i="8"/>
  <c r="N3554" i="8"/>
  <c r="N3555" i="8"/>
  <c r="N3556" i="8"/>
  <c r="N3557" i="8"/>
  <c r="N3558" i="8"/>
  <c r="N3559" i="8"/>
  <c r="N3560" i="8"/>
  <c r="N3561" i="8"/>
  <c r="N3562" i="8"/>
  <c r="N3563" i="8"/>
  <c r="N3564" i="8"/>
  <c r="N3565" i="8"/>
  <c r="N3566" i="8"/>
  <c r="N3567" i="8"/>
  <c r="N3568" i="8"/>
  <c r="N3569" i="8"/>
  <c r="N3570" i="8"/>
  <c r="N3571" i="8"/>
  <c r="N3572" i="8"/>
  <c r="N3573" i="8"/>
  <c r="N3574" i="8"/>
  <c r="N3575" i="8"/>
  <c r="N3576" i="8"/>
  <c r="N3577" i="8"/>
  <c r="N3578" i="8"/>
  <c r="N3579" i="8"/>
  <c r="N3580" i="8"/>
  <c r="N3581" i="8"/>
  <c r="N3582" i="8"/>
  <c r="N3583" i="8"/>
  <c r="N3584" i="8"/>
  <c r="N3585" i="8"/>
  <c r="N3586" i="8"/>
  <c r="N3587" i="8"/>
  <c r="N3588" i="8"/>
  <c r="N3589" i="8"/>
  <c r="N3590" i="8"/>
  <c r="N3591" i="8"/>
  <c r="N3592" i="8"/>
  <c r="N3593" i="8"/>
  <c r="N3594" i="8"/>
  <c r="N3595" i="8"/>
  <c r="N3596" i="8"/>
  <c r="N3597" i="8"/>
  <c r="N3598" i="8"/>
  <c r="N3599" i="8"/>
  <c r="N3600" i="8"/>
  <c r="N3601" i="8"/>
  <c r="N3602" i="8"/>
  <c r="N3603" i="8"/>
  <c r="N3604" i="8"/>
  <c r="N3605" i="8"/>
  <c r="N3606" i="8"/>
  <c r="N3607" i="8"/>
  <c r="N3608" i="8"/>
  <c r="N3609" i="8"/>
  <c r="N3610" i="8"/>
  <c r="N3611" i="8"/>
  <c r="N3612" i="8"/>
  <c r="N3613" i="8"/>
  <c r="N3614" i="8"/>
  <c r="N3615" i="8"/>
  <c r="N3616" i="8"/>
  <c r="N3617" i="8"/>
  <c r="N3618" i="8"/>
  <c r="N3619" i="8"/>
  <c r="N3620" i="8"/>
  <c r="N3621" i="8"/>
  <c r="N3622" i="8"/>
  <c r="N3623" i="8"/>
  <c r="N3624" i="8"/>
  <c r="N3625" i="8"/>
  <c r="N3626" i="8"/>
  <c r="N3627" i="8"/>
  <c r="N3628" i="8"/>
  <c r="N3629" i="8"/>
  <c r="N3630" i="8"/>
  <c r="N3631" i="8"/>
  <c r="N3632" i="8"/>
  <c r="N3633" i="8"/>
  <c r="N3634" i="8"/>
  <c r="N3635" i="8"/>
  <c r="N3636" i="8"/>
  <c r="N3637" i="8"/>
  <c r="N3638" i="8"/>
  <c r="N3639" i="8"/>
  <c r="N3640" i="8"/>
  <c r="N3641" i="8"/>
  <c r="N3642" i="8"/>
  <c r="N3643" i="8"/>
  <c r="N3644" i="8"/>
  <c r="N3645" i="8"/>
  <c r="N3646" i="8"/>
  <c r="N3647" i="8"/>
  <c r="N3648" i="8"/>
  <c r="N3649" i="8"/>
  <c r="N3650" i="8"/>
  <c r="N3651" i="8"/>
  <c r="N3652" i="8"/>
  <c r="N3653" i="8"/>
  <c r="N3654" i="8"/>
  <c r="N3655" i="8"/>
  <c r="N3656" i="8"/>
  <c r="N3657" i="8"/>
  <c r="N3658" i="8"/>
  <c r="N3659" i="8"/>
  <c r="N3660" i="8"/>
  <c r="N3661" i="8"/>
  <c r="N3662" i="8"/>
  <c r="N3663" i="8"/>
  <c r="N3664" i="8"/>
  <c r="N3665" i="8"/>
  <c r="N3666" i="8"/>
  <c r="N3667" i="8"/>
  <c r="N3668" i="8"/>
  <c r="N3669" i="8"/>
  <c r="N3670" i="8"/>
  <c r="N3671" i="8"/>
  <c r="N3672" i="8"/>
  <c r="N3673" i="8"/>
  <c r="N3674" i="8"/>
  <c r="N3675" i="8"/>
  <c r="N3676" i="8"/>
  <c r="N3677" i="8"/>
  <c r="N3678" i="8"/>
  <c r="N3679" i="8"/>
  <c r="N3680" i="8"/>
  <c r="N3681" i="8"/>
  <c r="N3682" i="8"/>
  <c r="N3683" i="8"/>
  <c r="N3684" i="8"/>
  <c r="N3685" i="8"/>
  <c r="N3686" i="8"/>
  <c r="N3687" i="8"/>
  <c r="N3688" i="8"/>
  <c r="N3689" i="8"/>
  <c r="N3690" i="8"/>
  <c r="N3691" i="8"/>
  <c r="N3692" i="8"/>
  <c r="N3693" i="8"/>
  <c r="N3694" i="8"/>
  <c r="N3695" i="8"/>
  <c r="N3696" i="8"/>
  <c r="N3697" i="8"/>
  <c r="N3698" i="8"/>
  <c r="N3699" i="8"/>
  <c r="N3700" i="8"/>
  <c r="N3701" i="8"/>
  <c r="N3702" i="8"/>
  <c r="N3703" i="8"/>
  <c r="N3704" i="8"/>
  <c r="N3705" i="8"/>
  <c r="N3706" i="8"/>
  <c r="N3707" i="8"/>
  <c r="N3708" i="8"/>
  <c r="N3709" i="8"/>
  <c r="N3710" i="8"/>
  <c r="N3711" i="8"/>
  <c r="N3712" i="8"/>
  <c r="N3713" i="8"/>
  <c r="N3714" i="8"/>
  <c r="N3715" i="8"/>
  <c r="N3716" i="8"/>
  <c r="N3717" i="8"/>
  <c r="N3718" i="8"/>
  <c r="N3719" i="8"/>
  <c r="N3720" i="8"/>
  <c r="N3721" i="8"/>
  <c r="N3722" i="8"/>
  <c r="N3723" i="8"/>
  <c r="N3724" i="8"/>
  <c r="N3725" i="8"/>
  <c r="N3726" i="8"/>
  <c r="N3727" i="8"/>
  <c r="N3728" i="8"/>
  <c r="N3729" i="8"/>
  <c r="N3730" i="8"/>
  <c r="N3731" i="8"/>
  <c r="N3732" i="8"/>
  <c r="N3733" i="8"/>
  <c r="N3734" i="8"/>
  <c r="N3735" i="8"/>
  <c r="N3736" i="8"/>
  <c r="N3737" i="8"/>
  <c r="N3738" i="8"/>
  <c r="N3739" i="8"/>
  <c r="N3740" i="8"/>
  <c r="N3741" i="8"/>
  <c r="N3742" i="8"/>
  <c r="N3743" i="8"/>
  <c r="N3744" i="8"/>
  <c r="N3745" i="8"/>
  <c r="N3746" i="8"/>
  <c r="N3747" i="8"/>
  <c r="N3748" i="8"/>
  <c r="N3749" i="8"/>
  <c r="N3750" i="8"/>
  <c r="N3751" i="8"/>
  <c r="N3752" i="8"/>
  <c r="N3753" i="8"/>
  <c r="N3754" i="8"/>
  <c r="N3755" i="8"/>
  <c r="N3756" i="8"/>
  <c r="N3757" i="8"/>
  <c r="N3758" i="8"/>
  <c r="N3759" i="8"/>
  <c r="N3760" i="8"/>
  <c r="N3761" i="8"/>
  <c r="N3762" i="8"/>
  <c r="N3763" i="8"/>
  <c r="N3764" i="8"/>
  <c r="N3765" i="8"/>
  <c r="N3766" i="8"/>
  <c r="N3767" i="8"/>
  <c r="N3768" i="8"/>
  <c r="N3769" i="8"/>
  <c r="N3770" i="8"/>
  <c r="N3771" i="8"/>
  <c r="N3772" i="8"/>
  <c r="N3773" i="8"/>
  <c r="N3774" i="8"/>
  <c r="N3775" i="8"/>
  <c r="N3776" i="8"/>
  <c r="N3777" i="8"/>
  <c r="N3778" i="8"/>
  <c r="N3779" i="8"/>
  <c r="N3780" i="8"/>
  <c r="N3781" i="8"/>
  <c r="N3782" i="8"/>
  <c r="N3783" i="8"/>
  <c r="N3784" i="8"/>
  <c r="N3785" i="8"/>
  <c r="N3786" i="8"/>
  <c r="N3787" i="8"/>
  <c r="N3788" i="8"/>
  <c r="N3789" i="8"/>
  <c r="N3790" i="8"/>
  <c r="N3791" i="8"/>
  <c r="N3792" i="8"/>
  <c r="N3793" i="8"/>
  <c r="N3794" i="8"/>
  <c r="N3795" i="8"/>
  <c r="N3796" i="8"/>
  <c r="N3797" i="8"/>
  <c r="N3798" i="8"/>
  <c r="N3799" i="8"/>
  <c r="N3800" i="8"/>
  <c r="N3801" i="8"/>
  <c r="N3802" i="8"/>
  <c r="N3803" i="8"/>
  <c r="N3804" i="8"/>
  <c r="N3805" i="8"/>
  <c r="N3806" i="8"/>
  <c r="N3807" i="8"/>
  <c r="N3808" i="8"/>
  <c r="N3809" i="8"/>
  <c r="N3810" i="8"/>
  <c r="N3811" i="8"/>
  <c r="N3812" i="8"/>
  <c r="N3813" i="8"/>
  <c r="N3814" i="8"/>
  <c r="N3815" i="8"/>
  <c r="N3816" i="8"/>
  <c r="N3817" i="8"/>
  <c r="N3818" i="8"/>
  <c r="N3819" i="8"/>
  <c r="N3820" i="8"/>
  <c r="N3821" i="8"/>
  <c r="N3822" i="8"/>
  <c r="N3823" i="8"/>
  <c r="N3824" i="8"/>
  <c r="N3825" i="8"/>
  <c r="N3826" i="8"/>
  <c r="N3827" i="8"/>
  <c r="N3828" i="8"/>
  <c r="N3829" i="8"/>
  <c r="N3830" i="8"/>
  <c r="N3831" i="8"/>
  <c r="N3832" i="8"/>
  <c r="N3833" i="8"/>
  <c r="N3834" i="8"/>
  <c r="N3835" i="8"/>
  <c r="N3836" i="8"/>
  <c r="N3837" i="8"/>
  <c r="N3838" i="8"/>
  <c r="N3839" i="8"/>
  <c r="N3840" i="8"/>
  <c r="N3841" i="8"/>
  <c r="N3842" i="8"/>
  <c r="N3843" i="8"/>
  <c r="N3844" i="8"/>
  <c r="N3845" i="8"/>
  <c r="N3846" i="8"/>
  <c r="N3847" i="8"/>
  <c r="N3848" i="8"/>
  <c r="N3849" i="8"/>
  <c r="N3850" i="8"/>
  <c r="N3851" i="8"/>
  <c r="N3852" i="8"/>
  <c r="N3853" i="8"/>
  <c r="N3854" i="8"/>
  <c r="N3855" i="8"/>
  <c r="N3856" i="8"/>
  <c r="N3857" i="8"/>
  <c r="N3858" i="8"/>
  <c r="N3859" i="8"/>
  <c r="N3860" i="8"/>
  <c r="N3861" i="8"/>
  <c r="N3862" i="8"/>
  <c r="N3863" i="8"/>
  <c r="N3864" i="8"/>
  <c r="N3865" i="8"/>
  <c r="N3866" i="8"/>
  <c r="N3867" i="8"/>
  <c r="N3868" i="8"/>
  <c r="N3869" i="8"/>
  <c r="N3870" i="8"/>
  <c r="N3871" i="8"/>
  <c r="N3872" i="8"/>
  <c r="N3873" i="8"/>
  <c r="N3874" i="8"/>
  <c r="N3875" i="8"/>
  <c r="N3876" i="8"/>
  <c r="N3877" i="8"/>
  <c r="N3878" i="8"/>
  <c r="N3879" i="8"/>
  <c r="N3880" i="8"/>
  <c r="N3881" i="8"/>
  <c r="N3882" i="8"/>
  <c r="N3883" i="8"/>
  <c r="N3884" i="8"/>
  <c r="N3885" i="8"/>
  <c r="N3886" i="8"/>
  <c r="N3887" i="8"/>
  <c r="N3888" i="8"/>
  <c r="N3889" i="8"/>
  <c r="N3890" i="8"/>
  <c r="N3891" i="8"/>
  <c r="N3892" i="8"/>
  <c r="N3893" i="8"/>
  <c r="N3894" i="8"/>
  <c r="N3895" i="8"/>
  <c r="N3896" i="8"/>
  <c r="N3897" i="8"/>
  <c r="N3898" i="8"/>
  <c r="N3899" i="8"/>
  <c r="N3900" i="8"/>
  <c r="N3901" i="8"/>
  <c r="N3902" i="8"/>
  <c r="N3903" i="8"/>
  <c r="N3904" i="8"/>
  <c r="N3905" i="8"/>
  <c r="N3906" i="8"/>
  <c r="N3907" i="8"/>
  <c r="N3908" i="8"/>
  <c r="N3909" i="8"/>
  <c r="N3910" i="8"/>
  <c r="N3911" i="8"/>
  <c r="N3912" i="8"/>
  <c r="N3913" i="8"/>
  <c r="N3914" i="8"/>
  <c r="N3915" i="8"/>
  <c r="N3916" i="8"/>
  <c r="N3917" i="8"/>
  <c r="N3918" i="8"/>
  <c r="N3919" i="8"/>
  <c r="N3920" i="8"/>
  <c r="N3921" i="8"/>
  <c r="N3922" i="8"/>
  <c r="N3923" i="8"/>
  <c r="N3924" i="8"/>
  <c r="N3925" i="8"/>
  <c r="N3926" i="8"/>
  <c r="N3927" i="8"/>
  <c r="N3928" i="8"/>
  <c r="N3929" i="8"/>
  <c r="N3930" i="8"/>
  <c r="N3931" i="8"/>
  <c r="N3932" i="8"/>
  <c r="N3933" i="8"/>
  <c r="N3934" i="8"/>
  <c r="N3935" i="8"/>
  <c r="N3936" i="8"/>
  <c r="N3937" i="8"/>
  <c r="N3938" i="8"/>
  <c r="N3939" i="8"/>
  <c r="N3940" i="8"/>
  <c r="N3941" i="8"/>
  <c r="N3942" i="8"/>
  <c r="N3943" i="8"/>
  <c r="N3944" i="8"/>
  <c r="N3945" i="8"/>
  <c r="N3946" i="8"/>
  <c r="N3947" i="8"/>
  <c r="N3948" i="8"/>
  <c r="N3949" i="8"/>
  <c r="N3950" i="8"/>
  <c r="N3951" i="8"/>
  <c r="N3952" i="8"/>
  <c r="N3953" i="8"/>
  <c r="N3954" i="8"/>
  <c r="N3955" i="8"/>
  <c r="N3956" i="8"/>
  <c r="N3957" i="8"/>
  <c r="N3958" i="8"/>
  <c r="N3959" i="8"/>
  <c r="N3960" i="8"/>
  <c r="N3961" i="8"/>
  <c r="N3962" i="8"/>
  <c r="N3963" i="8"/>
  <c r="N3964" i="8"/>
  <c r="N3965" i="8"/>
  <c r="N3966" i="8"/>
  <c r="N3967" i="8"/>
  <c r="N3968" i="8"/>
  <c r="N3969" i="8"/>
  <c r="N3970" i="8"/>
  <c r="N3971" i="8"/>
  <c r="N3972" i="8"/>
  <c r="N3973" i="8"/>
  <c r="N3974" i="8"/>
  <c r="N3975" i="8"/>
  <c r="N3976" i="8"/>
  <c r="N3977" i="8"/>
  <c r="N3978" i="8"/>
  <c r="N3979" i="8"/>
  <c r="N3980" i="8"/>
  <c r="N3981" i="8"/>
  <c r="N3982" i="8"/>
  <c r="N3983" i="8"/>
  <c r="N3984" i="8"/>
  <c r="N3985" i="8"/>
  <c r="N3986" i="8"/>
  <c r="N3987" i="8"/>
  <c r="N3988" i="8"/>
  <c r="N3989" i="8"/>
  <c r="N3990" i="8"/>
  <c r="N3991" i="8"/>
  <c r="N3992" i="8"/>
  <c r="N3993" i="8"/>
  <c r="N3994" i="8"/>
  <c r="N3995" i="8"/>
  <c r="N3996" i="8"/>
  <c r="N3997" i="8"/>
  <c r="N3998" i="8"/>
  <c r="N3999" i="8"/>
  <c r="N4000" i="8"/>
  <c r="N4001" i="8"/>
  <c r="N4002" i="8"/>
  <c r="N4003" i="8"/>
  <c r="N4004" i="8"/>
  <c r="N4005" i="8"/>
  <c r="N4006" i="8"/>
  <c r="N4007" i="8"/>
  <c r="N4008" i="8"/>
  <c r="N4009" i="8"/>
  <c r="N4010" i="8"/>
  <c r="N4011" i="8"/>
  <c r="N4012" i="8"/>
  <c r="N4013" i="8"/>
  <c r="N4014" i="8"/>
  <c r="N4015" i="8"/>
  <c r="N4016" i="8"/>
  <c r="N4017" i="8"/>
  <c r="N4018" i="8"/>
  <c r="N4019" i="8"/>
  <c r="N4020" i="8"/>
  <c r="N4021" i="8"/>
  <c r="N4022" i="8"/>
  <c r="N4023" i="8"/>
  <c r="N4024" i="8"/>
  <c r="N4025" i="8"/>
  <c r="N4026" i="8"/>
  <c r="N4027" i="8"/>
  <c r="N4028" i="8"/>
  <c r="N4029" i="8"/>
  <c r="N4030" i="8"/>
  <c r="N4031" i="8"/>
  <c r="N4032" i="8"/>
  <c r="N4033" i="8"/>
  <c r="N4034" i="8"/>
  <c r="N4035" i="8"/>
  <c r="N4036" i="8"/>
  <c r="N4037" i="8"/>
  <c r="N4038" i="8"/>
  <c r="N4039" i="8"/>
  <c r="N4040" i="8"/>
  <c r="N4041" i="8"/>
  <c r="N4042" i="8"/>
  <c r="N4043" i="8"/>
  <c r="N4044" i="8"/>
  <c r="N4045" i="8"/>
  <c r="N4046" i="8"/>
  <c r="N4047" i="8"/>
  <c r="N4048" i="8"/>
  <c r="N4049" i="8"/>
  <c r="N4050" i="8"/>
  <c r="N4051" i="8"/>
  <c r="N4052" i="8"/>
  <c r="N4053" i="8"/>
  <c r="N4054" i="8"/>
  <c r="N4055" i="8"/>
  <c r="N4056" i="8"/>
  <c r="N4057" i="8"/>
  <c r="N4058" i="8"/>
  <c r="N4059" i="8"/>
  <c r="N4060" i="8"/>
  <c r="N4061" i="8"/>
  <c r="N4062" i="8"/>
  <c r="N4063" i="8"/>
  <c r="N4064" i="8"/>
  <c r="N4065" i="8"/>
  <c r="N4066" i="8"/>
  <c r="N4067" i="8"/>
  <c r="N4068" i="8"/>
  <c r="N4069" i="8"/>
  <c r="N4070" i="8"/>
  <c r="N4071" i="8"/>
  <c r="N4072" i="8"/>
  <c r="N4073" i="8"/>
  <c r="N4074" i="8"/>
  <c r="N4075" i="8"/>
  <c r="N4076" i="8"/>
  <c r="N4077" i="8"/>
  <c r="N4078" i="8"/>
  <c r="N4079" i="8"/>
  <c r="N4080" i="8"/>
  <c r="N4081" i="8"/>
  <c r="N4082" i="8"/>
  <c r="N4083" i="8"/>
  <c r="N4084" i="8"/>
  <c r="N4085" i="8"/>
  <c r="N4086" i="8"/>
  <c r="N4087" i="8"/>
  <c r="N4088" i="8"/>
  <c r="N4089" i="8"/>
  <c r="N4090" i="8"/>
  <c r="N4091" i="8"/>
  <c r="N4092" i="8"/>
  <c r="N4093" i="8"/>
  <c r="N4094" i="8"/>
  <c r="N4095" i="8"/>
  <c r="N4096" i="8"/>
  <c r="N4097" i="8"/>
  <c r="N4098" i="8"/>
  <c r="N4099" i="8"/>
  <c r="N4100" i="8"/>
  <c r="N4101" i="8"/>
  <c r="N4102" i="8"/>
  <c r="N4103" i="8"/>
  <c r="N4104" i="8"/>
  <c r="N4105" i="8"/>
  <c r="N4106" i="8"/>
  <c r="N4107" i="8"/>
  <c r="N4108" i="8"/>
  <c r="N4109" i="8"/>
  <c r="N4110" i="8"/>
  <c r="N4111" i="8"/>
  <c r="N4112" i="8"/>
  <c r="N4113" i="8"/>
  <c r="N4114" i="8"/>
  <c r="N4115" i="8"/>
  <c r="N4116" i="8"/>
  <c r="N4117" i="8"/>
  <c r="N4118" i="8"/>
  <c r="N4119" i="8"/>
  <c r="N4120" i="8"/>
  <c r="N4121" i="8"/>
  <c r="N4122" i="8"/>
  <c r="N4123" i="8"/>
  <c r="N4124" i="8"/>
  <c r="N4125" i="8"/>
  <c r="N4126" i="8"/>
  <c r="N4127" i="8"/>
  <c r="N4128" i="8"/>
  <c r="N4129" i="8"/>
  <c r="N4130" i="8"/>
  <c r="N4131" i="8"/>
  <c r="N4132" i="8"/>
  <c r="N4133" i="8"/>
  <c r="N4134" i="8"/>
  <c r="N4135" i="8"/>
  <c r="N4136" i="8"/>
  <c r="N4137" i="8"/>
  <c r="N4138" i="8"/>
  <c r="N4139" i="8"/>
  <c r="N4140" i="8"/>
  <c r="N4141" i="8"/>
  <c r="N4142" i="8"/>
  <c r="N4143" i="8"/>
  <c r="N4144" i="8"/>
  <c r="N4145" i="8"/>
  <c r="N4146" i="8"/>
  <c r="N4147" i="8"/>
  <c r="N4148" i="8"/>
  <c r="N4149" i="8"/>
  <c r="N4150" i="8"/>
  <c r="N4151" i="8"/>
  <c r="N4152" i="8"/>
  <c r="N4153" i="8"/>
  <c r="N4154" i="8"/>
  <c r="N4155" i="8"/>
  <c r="N4156" i="8"/>
  <c r="N4157" i="8"/>
  <c r="N4158" i="8"/>
  <c r="N4159" i="8"/>
  <c r="N4160" i="8"/>
  <c r="N4161" i="8"/>
  <c r="N4162" i="8"/>
  <c r="N4163" i="8"/>
  <c r="N4164" i="8"/>
  <c r="N4165" i="8"/>
  <c r="N4166" i="8"/>
  <c r="N4167" i="8"/>
  <c r="N4168" i="8"/>
  <c r="N4169" i="8"/>
  <c r="N4170" i="8"/>
  <c r="N4171" i="8"/>
  <c r="N4172" i="8"/>
  <c r="N4173" i="8"/>
  <c r="N4174" i="8"/>
  <c r="N4175" i="8"/>
  <c r="N4176" i="8"/>
  <c r="N4177" i="8"/>
  <c r="N4178" i="8"/>
  <c r="N4179" i="8"/>
  <c r="N4180" i="8"/>
  <c r="N4181" i="8"/>
  <c r="N4182" i="8"/>
  <c r="N4183" i="8"/>
  <c r="N4184" i="8"/>
  <c r="N4185" i="8"/>
  <c r="N4186" i="8"/>
  <c r="N4187" i="8"/>
  <c r="N4188" i="8"/>
  <c r="N4189" i="8"/>
  <c r="N4190" i="8"/>
  <c r="N4191" i="8"/>
  <c r="N4192" i="8"/>
  <c r="N4193" i="8"/>
  <c r="N4194" i="8"/>
  <c r="N4195" i="8"/>
  <c r="N4196" i="8"/>
  <c r="N4197" i="8"/>
  <c r="N4198" i="8"/>
  <c r="N4199" i="8"/>
  <c r="N4200" i="8"/>
  <c r="N4201" i="8"/>
  <c r="N4202" i="8"/>
  <c r="N4203" i="8"/>
  <c r="N4204" i="8"/>
  <c r="N4205" i="8"/>
  <c r="N4206" i="8"/>
  <c r="N4207" i="8"/>
  <c r="N4208" i="8"/>
  <c r="N4209" i="8"/>
  <c r="N4210" i="8"/>
  <c r="N4211" i="8"/>
  <c r="N4212" i="8"/>
  <c r="N4213" i="8"/>
  <c r="N4214" i="8"/>
  <c r="N4215" i="8"/>
  <c r="N4216" i="8"/>
  <c r="N4217" i="8"/>
  <c r="N4218" i="8"/>
  <c r="N4219" i="8"/>
  <c r="N4220" i="8"/>
  <c r="N4221" i="8"/>
  <c r="N4222" i="8"/>
  <c r="N4223" i="8"/>
  <c r="N4224" i="8"/>
  <c r="N4225" i="8"/>
  <c r="N4226" i="8"/>
  <c r="N4227" i="8"/>
  <c r="N4228" i="8"/>
  <c r="N4229" i="8"/>
  <c r="N4230" i="8"/>
  <c r="N4231" i="8"/>
  <c r="N4232" i="8"/>
  <c r="N4233" i="8"/>
  <c r="N4234" i="8"/>
  <c r="N4235" i="8"/>
  <c r="N4236" i="8"/>
  <c r="N4237" i="8"/>
  <c r="N4238" i="8"/>
  <c r="N4239" i="8"/>
  <c r="N4240" i="8"/>
  <c r="N4241" i="8"/>
  <c r="N4242" i="8"/>
  <c r="N4243" i="8"/>
  <c r="N4244" i="8"/>
  <c r="N4245" i="8"/>
  <c r="N4246" i="8"/>
  <c r="N4247" i="8"/>
  <c r="N4248" i="8"/>
  <c r="N4249" i="8"/>
  <c r="N4250" i="8"/>
  <c r="N4251" i="8"/>
  <c r="N4252" i="8"/>
  <c r="N4253" i="8"/>
  <c r="N4254" i="8"/>
  <c r="N4255" i="8"/>
  <c r="N4256" i="8"/>
  <c r="N4257" i="8"/>
  <c r="N4258" i="8"/>
  <c r="N4259" i="8"/>
  <c r="N4260" i="8"/>
  <c r="N4261" i="8"/>
  <c r="N4262" i="8"/>
  <c r="N4263" i="8"/>
  <c r="N4264" i="8"/>
  <c r="N4265" i="8"/>
  <c r="N4266" i="8"/>
  <c r="N4267" i="8"/>
  <c r="N4268" i="8"/>
  <c r="N4269" i="8"/>
  <c r="N4270" i="8"/>
  <c r="N4271" i="8"/>
  <c r="N4272" i="8"/>
  <c r="N4273" i="8"/>
  <c r="N4274" i="8"/>
  <c r="N4275" i="8"/>
  <c r="N4276" i="8"/>
  <c r="N4277" i="8"/>
  <c r="N4278" i="8"/>
  <c r="N4279" i="8"/>
  <c r="N4280" i="8"/>
  <c r="N4281" i="8"/>
  <c r="N4282" i="8"/>
  <c r="N4283" i="8"/>
  <c r="N4284" i="8"/>
  <c r="N4285" i="8"/>
  <c r="N4286" i="8"/>
  <c r="N4287" i="8"/>
  <c r="N4288" i="8"/>
  <c r="N4289" i="8"/>
  <c r="N4290" i="8"/>
  <c r="N4291" i="8"/>
  <c r="N4292" i="8"/>
  <c r="N4293" i="8"/>
  <c r="N4294" i="8"/>
  <c r="N4295" i="8"/>
  <c r="N4296" i="8"/>
  <c r="N4297" i="8"/>
  <c r="N4298" i="8"/>
  <c r="N4299" i="8"/>
  <c r="N4300" i="8"/>
  <c r="N4301" i="8"/>
  <c r="N4302" i="8"/>
  <c r="N4303" i="8"/>
  <c r="N4304" i="8"/>
  <c r="N4305" i="8"/>
  <c r="N4306" i="8"/>
  <c r="N4307" i="8"/>
  <c r="N4308" i="8"/>
  <c r="N4309" i="8"/>
  <c r="N4310" i="8"/>
  <c r="N4311" i="8"/>
  <c r="N4312" i="8"/>
  <c r="N4313" i="8"/>
  <c r="N4314" i="8"/>
  <c r="N4315" i="8"/>
  <c r="N4316" i="8"/>
  <c r="N4317" i="8"/>
  <c r="N4318" i="8"/>
  <c r="N4319" i="8"/>
  <c r="N4320" i="8"/>
  <c r="N4321" i="8"/>
  <c r="N4322" i="8"/>
  <c r="N4323" i="8"/>
  <c r="N4324" i="8"/>
  <c r="N4325" i="8"/>
  <c r="N4326" i="8"/>
  <c r="N4327" i="8"/>
  <c r="N4328" i="8"/>
  <c r="N4329" i="8"/>
  <c r="N4330" i="8"/>
  <c r="N4331" i="8"/>
  <c r="N4332" i="8"/>
  <c r="N4333" i="8"/>
  <c r="N4334" i="8"/>
  <c r="N4335" i="8"/>
  <c r="N4336" i="8"/>
  <c r="N4337" i="8"/>
  <c r="N4338" i="8"/>
  <c r="N4339" i="8"/>
  <c r="N4340" i="8"/>
  <c r="N4341" i="8"/>
  <c r="N4342" i="8"/>
  <c r="N4343" i="8"/>
  <c r="N4344" i="8"/>
  <c r="N4345" i="8"/>
  <c r="N4346" i="8"/>
  <c r="N4347" i="8"/>
  <c r="N4348" i="8"/>
  <c r="N4349" i="8"/>
  <c r="N4350" i="8"/>
  <c r="N4351" i="8"/>
  <c r="N4352" i="8"/>
  <c r="N4353" i="8"/>
  <c r="N4354" i="8"/>
  <c r="N4355" i="8"/>
  <c r="N4356" i="8"/>
  <c r="N4357" i="8"/>
  <c r="N4358" i="8"/>
  <c r="N4359" i="8"/>
  <c r="N4360" i="8"/>
  <c r="N4361" i="8"/>
  <c r="N4362" i="8"/>
  <c r="N4363" i="8"/>
  <c r="N4364" i="8"/>
  <c r="N4365" i="8"/>
  <c r="N4366" i="8"/>
  <c r="N4367" i="8"/>
  <c r="N4368" i="8"/>
  <c r="N4369" i="8"/>
  <c r="N4370" i="8"/>
  <c r="N4371" i="8"/>
  <c r="N4372" i="8"/>
  <c r="N4373" i="8"/>
  <c r="N4374" i="8"/>
  <c r="N4375" i="8"/>
  <c r="N4376" i="8"/>
  <c r="N4377" i="8"/>
  <c r="N4378" i="8"/>
  <c r="N4379" i="8"/>
  <c r="N4380" i="8"/>
  <c r="N4381" i="8"/>
  <c r="N4382" i="8"/>
  <c r="N4383" i="8"/>
  <c r="N4384" i="8"/>
  <c r="N4385" i="8"/>
  <c r="N4386" i="8"/>
  <c r="N4387" i="8"/>
  <c r="N4388" i="8"/>
  <c r="N4389" i="8"/>
  <c r="N4390" i="8"/>
  <c r="N4391" i="8"/>
  <c r="N4392" i="8"/>
  <c r="N4393" i="8"/>
  <c r="N4394" i="8"/>
  <c r="N4395" i="8"/>
  <c r="N4396" i="8"/>
  <c r="N4397" i="8"/>
  <c r="N4398" i="8"/>
  <c r="N4399" i="8"/>
  <c r="N4400" i="8"/>
  <c r="N4401" i="8"/>
  <c r="N4402" i="8"/>
  <c r="N4403" i="8"/>
  <c r="N4404" i="8"/>
  <c r="N4405" i="8"/>
  <c r="N4406" i="8"/>
  <c r="N4407" i="8"/>
  <c r="N4408" i="8"/>
  <c r="N4409" i="8"/>
  <c r="N4410" i="8"/>
  <c r="N4411" i="8"/>
  <c r="N4412" i="8"/>
  <c r="N4413" i="8"/>
  <c r="N4414" i="8"/>
  <c r="N4415" i="8"/>
  <c r="N4416" i="8"/>
  <c r="N4417" i="8"/>
  <c r="N4418" i="8"/>
  <c r="N4419" i="8"/>
  <c r="N4420" i="8"/>
  <c r="N4421" i="8"/>
  <c r="N4422" i="8"/>
  <c r="N4423" i="8"/>
  <c r="N4424" i="8"/>
  <c r="N4425" i="8"/>
  <c r="N4426" i="8"/>
  <c r="N4427" i="8"/>
  <c r="N4428" i="8"/>
  <c r="N4429" i="8"/>
  <c r="N4430" i="8"/>
  <c r="N4431" i="8"/>
  <c r="N4432" i="8"/>
  <c r="N4433" i="8"/>
  <c r="N4434" i="8"/>
  <c r="N4435" i="8"/>
  <c r="N4436" i="8"/>
  <c r="N4437" i="8"/>
  <c r="N4438" i="8"/>
  <c r="N4439" i="8"/>
  <c r="N4440" i="8"/>
  <c r="N4441" i="8"/>
  <c r="N4442" i="8"/>
  <c r="N4443" i="8"/>
  <c r="N4444" i="8"/>
  <c r="N4445" i="8"/>
  <c r="N4446" i="8"/>
  <c r="N4447" i="8"/>
  <c r="N4448" i="8"/>
  <c r="N4449" i="8"/>
  <c r="N4450" i="8"/>
  <c r="N4451" i="8"/>
  <c r="N4452" i="8"/>
  <c r="N4453" i="8"/>
  <c r="N4454" i="8"/>
  <c r="N4455" i="8"/>
  <c r="N4456" i="8"/>
  <c r="N4457" i="8"/>
  <c r="N4458" i="8"/>
  <c r="N4459" i="8"/>
  <c r="N4460" i="8"/>
  <c r="N4461" i="8"/>
  <c r="N4462" i="8"/>
  <c r="N4463" i="8"/>
  <c r="N4464" i="8"/>
  <c r="N4465" i="8"/>
  <c r="N4466" i="8"/>
  <c r="N4467" i="8"/>
  <c r="N4468" i="8"/>
  <c r="N4469" i="8"/>
  <c r="N4470" i="8"/>
  <c r="N4471" i="8"/>
  <c r="N4472" i="8"/>
  <c r="N4473" i="8"/>
  <c r="N4474" i="8"/>
  <c r="N4475" i="8"/>
  <c r="N4476" i="8"/>
  <c r="N4477" i="8"/>
  <c r="N4478" i="8"/>
  <c r="N4479" i="8"/>
  <c r="N4480" i="8"/>
  <c r="N4481" i="8"/>
  <c r="N4482" i="8"/>
  <c r="N4483" i="8"/>
  <c r="N4484" i="8"/>
  <c r="N4485" i="8"/>
  <c r="N4486" i="8"/>
  <c r="N4487" i="8"/>
  <c r="N4488" i="8"/>
  <c r="N4489" i="8"/>
  <c r="N4490" i="8"/>
  <c r="N4491" i="8"/>
  <c r="N4492" i="8"/>
  <c r="N4493" i="8"/>
  <c r="N4494" i="8"/>
  <c r="N4495" i="8"/>
  <c r="N4496" i="8"/>
  <c r="N4497" i="8"/>
  <c r="N4498" i="8"/>
  <c r="N4499" i="8"/>
  <c r="N4500" i="8"/>
  <c r="N4501" i="8"/>
  <c r="N4502" i="8"/>
  <c r="N4503" i="8"/>
  <c r="N4504" i="8"/>
  <c r="N4505" i="8"/>
  <c r="N4506" i="8"/>
  <c r="N4507" i="8"/>
  <c r="N4508" i="8"/>
  <c r="N4509" i="8"/>
  <c r="N4510" i="8"/>
  <c r="N4511" i="8"/>
  <c r="N4512" i="8"/>
  <c r="N4513" i="8"/>
  <c r="N4514" i="8"/>
  <c r="N4515" i="8"/>
  <c r="N4516" i="8"/>
  <c r="N4517" i="8"/>
  <c r="N4518" i="8"/>
  <c r="N4519" i="8"/>
  <c r="N4520" i="8"/>
  <c r="N4521" i="8"/>
  <c r="N4522" i="8"/>
  <c r="N4523" i="8"/>
  <c r="N4524" i="8"/>
  <c r="N4525" i="8"/>
  <c r="N4526" i="8"/>
  <c r="N4527" i="8"/>
  <c r="N4528" i="8"/>
  <c r="N4529" i="8"/>
  <c r="N4530" i="8"/>
  <c r="N4531" i="8"/>
  <c r="N4532" i="8"/>
  <c r="N4533" i="8"/>
  <c r="N4534" i="8"/>
  <c r="N4535" i="8"/>
  <c r="N4536" i="8"/>
  <c r="N4537" i="8"/>
  <c r="N4538" i="8"/>
  <c r="N4539" i="8"/>
  <c r="N4540" i="8"/>
  <c r="N4541" i="8"/>
  <c r="N4542" i="8"/>
  <c r="N4543" i="8"/>
  <c r="N4544" i="8"/>
  <c r="N4545" i="8"/>
  <c r="N4546" i="8"/>
  <c r="N4547" i="8"/>
  <c r="N4548" i="8"/>
  <c r="N4549" i="8"/>
  <c r="N4550" i="8"/>
  <c r="N4551" i="8"/>
  <c r="N4552" i="8"/>
  <c r="N4553" i="8"/>
  <c r="N4554" i="8"/>
  <c r="N4555" i="8"/>
  <c r="N4556" i="8"/>
  <c r="N4557" i="8"/>
  <c r="N4558" i="8"/>
  <c r="N4559" i="8"/>
  <c r="N4560" i="8"/>
  <c r="N4561" i="8"/>
  <c r="N4562" i="8"/>
  <c r="N4563" i="8"/>
  <c r="N4564" i="8"/>
  <c r="N4565" i="8"/>
  <c r="N4566" i="8"/>
  <c r="N4567" i="8"/>
  <c r="N4568" i="8"/>
  <c r="N4569" i="8"/>
  <c r="N4570" i="8"/>
  <c r="N4571" i="8"/>
  <c r="N4572" i="8"/>
  <c r="N4573" i="8"/>
  <c r="N4574" i="8"/>
  <c r="N4575" i="8"/>
  <c r="N4576" i="8"/>
  <c r="N4577" i="8"/>
  <c r="N4578" i="8"/>
  <c r="N4579" i="8"/>
  <c r="N4580" i="8"/>
  <c r="N4581" i="8"/>
  <c r="N4582" i="8"/>
  <c r="N4583" i="8"/>
  <c r="N4584" i="8"/>
  <c r="N4585" i="8"/>
  <c r="N4586" i="8"/>
  <c r="N4587" i="8"/>
  <c r="N4588" i="8"/>
  <c r="N4589" i="8"/>
  <c r="N4590" i="8"/>
  <c r="N4591" i="8"/>
  <c r="N4592" i="8"/>
  <c r="N4593" i="8"/>
  <c r="N4594" i="8"/>
  <c r="N4595" i="8"/>
  <c r="N4596" i="8"/>
  <c r="N4597" i="8"/>
  <c r="N4598" i="8"/>
  <c r="N4599" i="8"/>
  <c r="N4600" i="8"/>
  <c r="N4601" i="8"/>
  <c r="N4602" i="8"/>
  <c r="N4603" i="8"/>
  <c r="N4604" i="8"/>
  <c r="N4605" i="8"/>
  <c r="N4606" i="8"/>
  <c r="N4607" i="8"/>
  <c r="N4608" i="8"/>
  <c r="N4609" i="8"/>
  <c r="N4610" i="8"/>
  <c r="N4611" i="8"/>
  <c r="N4612" i="8"/>
  <c r="N4613" i="8"/>
  <c r="N4614" i="8"/>
  <c r="N4615" i="8"/>
  <c r="N4616" i="8"/>
  <c r="N4617" i="8"/>
  <c r="N4618" i="8"/>
  <c r="N4619" i="8"/>
  <c r="N4620" i="8"/>
  <c r="N4621" i="8"/>
  <c r="N4622" i="8"/>
  <c r="N4623" i="8"/>
  <c r="N4624" i="8"/>
  <c r="N4625" i="8"/>
  <c r="N4626" i="8"/>
  <c r="N4627" i="8"/>
  <c r="N4628" i="8"/>
  <c r="N4629" i="8"/>
  <c r="N4630" i="8"/>
  <c r="N4631" i="8"/>
  <c r="N4632" i="8"/>
  <c r="N4633" i="8"/>
  <c r="N4634" i="8"/>
  <c r="N4635" i="8"/>
  <c r="N4636" i="8"/>
  <c r="N4637" i="8"/>
  <c r="N4638" i="8"/>
  <c r="N4639" i="8"/>
  <c r="N4640" i="8"/>
  <c r="N4641" i="8"/>
  <c r="N4642" i="8"/>
  <c r="N4643" i="8"/>
  <c r="N4644" i="8"/>
  <c r="N4645" i="8"/>
  <c r="N4646" i="8"/>
  <c r="O2" i="8"/>
  <c r="O3" i="8"/>
  <c r="O4" i="8"/>
  <c r="O5" i="8"/>
  <c r="O6" i="8"/>
  <c r="O7" i="8"/>
  <c r="O8" i="8"/>
  <c r="O9" i="8"/>
  <c r="O10" i="8"/>
  <c r="O11" i="8"/>
  <c r="O12" i="8"/>
  <c r="O13" i="8"/>
  <c r="O14" i="8"/>
  <c r="O15" i="8"/>
  <c r="O16" i="8"/>
  <c r="O17" i="8"/>
  <c r="O18" i="8"/>
  <c r="O19" i="8"/>
  <c r="O20" i="8"/>
  <c r="O21" i="8"/>
  <c r="O22" i="8"/>
  <c r="O23" i="8"/>
  <c r="O24" i="8"/>
  <c r="O25" i="8"/>
  <c r="O26" i="8"/>
  <c r="O27" i="8"/>
  <c r="O28" i="8"/>
  <c r="O29" i="8"/>
  <c r="O30" i="8"/>
  <c r="O31" i="8"/>
  <c r="O32" i="8"/>
  <c r="O33" i="8"/>
  <c r="O34" i="8"/>
  <c r="O35" i="8"/>
  <c r="O36" i="8"/>
  <c r="O37" i="8"/>
  <c r="O38" i="8"/>
  <c r="O39" i="8"/>
  <c r="O40" i="8"/>
  <c r="O41" i="8"/>
  <c r="O42" i="8"/>
  <c r="O43" i="8"/>
  <c r="O44" i="8"/>
  <c r="O45" i="8"/>
  <c r="O46" i="8"/>
  <c r="O47" i="8"/>
  <c r="O48" i="8"/>
  <c r="O49" i="8"/>
  <c r="O50" i="8"/>
  <c r="O51" i="8"/>
  <c r="O52" i="8"/>
  <c r="O53" i="8"/>
  <c r="O54" i="8"/>
  <c r="O55" i="8"/>
  <c r="O56" i="8"/>
  <c r="O57" i="8"/>
  <c r="O58" i="8"/>
  <c r="O59" i="8"/>
  <c r="O60" i="8"/>
  <c r="O61" i="8"/>
  <c r="O62" i="8"/>
  <c r="O63" i="8"/>
  <c r="O64" i="8"/>
  <c r="O65" i="8"/>
  <c r="O66" i="8"/>
  <c r="O67" i="8"/>
  <c r="O68" i="8"/>
  <c r="O69" i="8"/>
  <c r="O70" i="8"/>
  <c r="O71" i="8"/>
  <c r="O72" i="8"/>
  <c r="O73" i="8"/>
  <c r="O74" i="8"/>
  <c r="O75" i="8"/>
  <c r="O76" i="8"/>
  <c r="O77" i="8"/>
  <c r="O78" i="8"/>
  <c r="O79" i="8"/>
  <c r="O80" i="8"/>
  <c r="O81" i="8"/>
  <c r="O82" i="8"/>
  <c r="O83" i="8"/>
  <c r="O84" i="8"/>
  <c r="O85" i="8"/>
  <c r="O86" i="8"/>
  <c r="O87" i="8"/>
  <c r="O88" i="8"/>
  <c r="O89" i="8"/>
  <c r="O90" i="8"/>
  <c r="O91" i="8"/>
  <c r="O92" i="8"/>
  <c r="O93" i="8"/>
  <c r="O94" i="8"/>
  <c r="O95" i="8"/>
  <c r="O96" i="8"/>
  <c r="O97" i="8"/>
  <c r="O98" i="8"/>
  <c r="O99" i="8"/>
  <c r="O100" i="8"/>
  <c r="O101" i="8"/>
  <c r="O102" i="8"/>
  <c r="O103" i="8"/>
  <c r="O104" i="8"/>
  <c r="O105" i="8"/>
  <c r="O106" i="8"/>
  <c r="O107" i="8"/>
  <c r="O108" i="8"/>
  <c r="O109" i="8"/>
  <c r="O110" i="8"/>
  <c r="O111" i="8"/>
  <c r="O112" i="8"/>
  <c r="O113" i="8"/>
  <c r="O114" i="8"/>
  <c r="O115" i="8"/>
  <c r="O116" i="8"/>
  <c r="O117" i="8"/>
  <c r="O118" i="8"/>
  <c r="O119" i="8"/>
  <c r="O120" i="8"/>
  <c r="O121" i="8"/>
  <c r="O122" i="8"/>
  <c r="O123" i="8"/>
  <c r="O124" i="8"/>
  <c r="O125" i="8"/>
  <c r="O126" i="8"/>
  <c r="O127" i="8"/>
  <c r="O128" i="8"/>
  <c r="O129" i="8"/>
  <c r="O130" i="8"/>
  <c r="O131" i="8"/>
  <c r="O132" i="8"/>
  <c r="O133" i="8"/>
  <c r="O134" i="8"/>
  <c r="O135" i="8"/>
  <c r="O136" i="8"/>
  <c r="O137" i="8"/>
  <c r="O138" i="8"/>
  <c r="O139" i="8"/>
  <c r="O140" i="8"/>
  <c r="O141" i="8"/>
  <c r="O142" i="8"/>
  <c r="O143" i="8"/>
  <c r="O144" i="8"/>
  <c r="O145" i="8"/>
  <c r="O146" i="8"/>
  <c r="O147" i="8"/>
  <c r="O148" i="8"/>
  <c r="O149" i="8"/>
  <c r="O150" i="8"/>
  <c r="O151" i="8"/>
  <c r="O152" i="8"/>
  <c r="O153" i="8"/>
  <c r="O154" i="8"/>
  <c r="O155" i="8"/>
  <c r="O156" i="8"/>
  <c r="O157" i="8"/>
  <c r="O158" i="8"/>
  <c r="O159" i="8"/>
  <c r="O160" i="8"/>
  <c r="O161" i="8"/>
  <c r="O162" i="8"/>
  <c r="O163" i="8"/>
  <c r="O164" i="8"/>
  <c r="O165" i="8"/>
  <c r="O166" i="8"/>
  <c r="O167" i="8"/>
  <c r="O168" i="8"/>
  <c r="O169" i="8"/>
  <c r="O170" i="8"/>
  <c r="O171" i="8"/>
  <c r="O172" i="8"/>
  <c r="O173" i="8"/>
  <c r="O174" i="8"/>
  <c r="O175" i="8"/>
  <c r="O176" i="8"/>
  <c r="O177" i="8"/>
  <c r="O178" i="8"/>
  <c r="O179" i="8"/>
  <c r="O180" i="8"/>
  <c r="O181" i="8"/>
  <c r="O182" i="8"/>
  <c r="O183" i="8"/>
  <c r="O184" i="8"/>
  <c r="O185" i="8"/>
  <c r="O186" i="8"/>
  <c r="O187" i="8"/>
  <c r="O188" i="8"/>
  <c r="O189" i="8"/>
  <c r="O190" i="8"/>
  <c r="O191" i="8"/>
  <c r="O192" i="8"/>
  <c r="O193" i="8"/>
  <c r="O194" i="8"/>
  <c r="O195" i="8"/>
  <c r="O196" i="8"/>
  <c r="O197" i="8"/>
  <c r="O198" i="8"/>
  <c r="O199" i="8"/>
  <c r="O200" i="8"/>
  <c r="O201" i="8"/>
  <c r="O202" i="8"/>
  <c r="O203" i="8"/>
  <c r="O204" i="8"/>
  <c r="O205" i="8"/>
  <c r="O206" i="8"/>
  <c r="O207" i="8"/>
  <c r="O208" i="8"/>
  <c r="O209" i="8"/>
  <c r="O210" i="8"/>
  <c r="O211" i="8"/>
  <c r="O212" i="8"/>
  <c r="O213" i="8"/>
  <c r="O214" i="8"/>
  <c r="O215" i="8"/>
  <c r="O216" i="8"/>
  <c r="O217" i="8"/>
  <c r="O218" i="8"/>
  <c r="O219" i="8"/>
  <c r="O220" i="8"/>
  <c r="O221" i="8"/>
  <c r="O222" i="8"/>
  <c r="O223" i="8"/>
  <c r="O224" i="8"/>
  <c r="O225" i="8"/>
  <c r="O226" i="8"/>
  <c r="O227" i="8"/>
  <c r="O228" i="8"/>
  <c r="O229" i="8"/>
  <c r="O230" i="8"/>
  <c r="O231" i="8"/>
  <c r="O232" i="8"/>
  <c r="O233" i="8"/>
  <c r="O234" i="8"/>
  <c r="O235" i="8"/>
  <c r="O236" i="8"/>
  <c r="O237" i="8"/>
  <c r="O238" i="8"/>
  <c r="O239" i="8"/>
  <c r="O240" i="8"/>
  <c r="O241" i="8"/>
  <c r="O242" i="8"/>
  <c r="O243" i="8"/>
  <c r="O244" i="8"/>
  <c r="O245" i="8"/>
  <c r="O246" i="8"/>
  <c r="O247" i="8"/>
  <c r="O248" i="8"/>
  <c r="O249" i="8"/>
  <c r="O250" i="8"/>
  <c r="O251" i="8"/>
  <c r="O252" i="8"/>
  <c r="O253" i="8"/>
  <c r="O254" i="8"/>
  <c r="O255" i="8"/>
  <c r="O256" i="8"/>
  <c r="O257" i="8"/>
  <c r="O258" i="8"/>
  <c r="O259" i="8"/>
  <c r="O260" i="8"/>
  <c r="O261" i="8"/>
  <c r="O262" i="8"/>
  <c r="O263" i="8"/>
  <c r="O264" i="8"/>
  <c r="O265" i="8"/>
  <c r="O266" i="8"/>
  <c r="O267" i="8"/>
  <c r="O268" i="8"/>
  <c r="O269" i="8"/>
  <c r="O270" i="8"/>
  <c r="O271" i="8"/>
  <c r="O272" i="8"/>
  <c r="O273" i="8"/>
  <c r="O274" i="8"/>
  <c r="O275" i="8"/>
  <c r="O276" i="8"/>
  <c r="O277" i="8"/>
  <c r="O278" i="8"/>
  <c r="O279" i="8"/>
  <c r="O280" i="8"/>
  <c r="O281" i="8"/>
  <c r="O282" i="8"/>
  <c r="O283" i="8"/>
  <c r="O284" i="8"/>
  <c r="O285" i="8"/>
  <c r="O286" i="8"/>
  <c r="O287" i="8"/>
  <c r="O288" i="8"/>
  <c r="O289" i="8"/>
  <c r="O290" i="8"/>
  <c r="O291" i="8"/>
  <c r="O292" i="8"/>
  <c r="O293" i="8"/>
  <c r="O294" i="8"/>
  <c r="O295" i="8"/>
  <c r="O296" i="8"/>
  <c r="O297" i="8"/>
  <c r="O298" i="8"/>
  <c r="O299" i="8"/>
  <c r="O300" i="8"/>
  <c r="O301" i="8"/>
  <c r="O302" i="8"/>
  <c r="O303" i="8"/>
  <c r="O304" i="8"/>
  <c r="O305" i="8"/>
  <c r="O306" i="8"/>
  <c r="O307" i="8"/>
  <c r="O308" i="8"/>
  <c r="O309" i="8"/>
  <c r="O310" i="8"/>
  <c r="O311" i="8"/>
  <c r="O312" i="8"/>
  <c r="O313" i="8"/>
  <c r="O314" i="8"/>
  <c r="O315" i="8"/>
  <c r="O316" i="8"/>
  <c r="O317" i="8"/>
  <c r="O318" i="8"/>
  <c r="O319" i="8"/>
  <c r="O320" i="8"/>
  <c r="O321" i="8"/>
  <c r="O322" i="8"/>
  <c r="O323" i="8"/>
  <c r="O324" i="8"/>
  <c r="O325" i="8"/>
  <c r="O326" i="8"/>
  <c r="O327" i="8"/>
  <c r="O328" i="8"/>
  <c r="O329" i="8"/>
  <c r="O330" i="8"/>
  <c r="O331" i="8"/>
  <c r="O332" i="8"/>
  <c r="O333" i="8"/>
  <c r="O334" i="8"/>
  <c r="O335" i="8"/>
  <c r="O336" i="8"/>
  <c r="O337" i="8"/>
  <c r="O338" i="8"/>
  <c r="O339" i="8"/>
  <c r="O340" i="8"/>
  <c r="O341" i="8"/>
  <c r="O342" i="8"/>
  <c r="O343" i="8"/>
  <c r="O344" i="8"/>
  <c r="O345" i="8"/>
  <c r="O346" i="8"/>
  <c r="O347" i="8"/>
  <c r="O348" i="8"/>
  <c r="O349" i="8"/>
  <c r="O350" i="8"/>
  <c r="O351" i="8"/>
  <c r="O352" i="8"/>
  <c r="O353" i="8"/>
  <c r="O354" i="8"/>
  <c r="O355" i="8"/>
  <c r="O356" i="8"/>
  <c r="O357" i="8"/>
  <c r="O358" i="8"/>
  <c r="O359" i="8"/>
  <c r="O360" i="8"/>
  <c r="O361" i="8"/>
  <c r="O362" i="8"/>
  <c r="O363" i="8"/>
  <c r="O364" i="8"/>
  <c r="O365" i="8"/>
  <c r="O366" i="8"/>
  <c r="O367" i="8"/>
  <c r="O368" i="8"/>
  <c r="O369" i="8"/>
  <c r="O370" i="8"/>
  <c r="O371" i="8"/>
  <c r="O372" i="8"/>
  <c r="O373" i="8"/>
  <c r="O374" i="8"/>
  <c r="O375" i="8"/>
  <c r="O376" i="8"/>
  <c r="O377" i="8"/>
  <c r="O378" i="8"/>
  <c r="O379" i="8"/>
  <c r="O380" i="8"/>
  <c r="O381" i="8"/>
  <c r="O382" i="8"/>
  <c r="O383" i="8"/>
  <c r="O384" i="8"/>
  <c r="O385" i="8"/>
  <c r="O386" i="8"/>
  <c r="O387" i="8"/>
  <c r="O388" i="8"/>
  <c r="O389" i="8"/>
  <c r="O390" i="8"/>
  <c r="O391" i="8"/>
  <c r="O392" i="8"/>
  <c r="O393" i="8"/>
  <c r="O394" i="8"/>
  <c r="O395" i="8"/>
  <c r="O396" i="8"/>
  <c r="O397" i="8"/>
  <c r="O398" i="8"/>
  <c r="O399" i="8"/>
  <c r="O400" i="8"/>
  <c r="O401" i="8"/>
  <c r="O402" i="8"/>
  <c r="O403" i="8"/>
  <c r="O404" i="8"/>
  <c r="O405" i="8"/>
  <c r="O406" i="8"/>
  <c r="O407" i="8"/>
  <c r="O408" i="8"/>
  <c r="O409" i="8"/>
  <c r="O410" i="8"/>
  <c r="O411" i="8"/>
  <c r="O412" i="8"/>
  <c r="O413" i="8"/>
  <c r="O414" i="8"/>
  <c r="O415" i="8"/>
  <c r="O416" i="8"/>
  <c r="O417" i="8"/>
  <c r="O418" i="8"/>
  <c r="O419" i="8"/>
  <c r="O420" i="8"/>
  <c r="O421" i="8"/>
  <c r="O422" i="8"/>
  <c r="O423" i="8"/>
  <c r="O424" i="8"/>
  <c r="O425" i="8"/>
  <c r="O426" i="8"/>
  <c r="O427" i="8"/>
  <c r="O428" i="8"/>
  <c r="O429" i="8"/>
  <c r="O430" i="8"/>
  <c r="O431" i="8"/>
  <c r="O432" i="8"/>
  <c r="O433" i="8"/>
  <c r="O434" i="8"/>
  <c r="O435" i="8"/>
  <c r="O436" i="8"/>
  <c r="O437" i="8"/>
  <c r="O438" i="8"/>
  <c r="O439" i="8"/>
  <c r="O440" i="8"/>
  <c r="O441" i="8"/>
  <c r="O442" i="8"/>
  <c r="O443" i="8"/>
  <c r="O444" i="8"/>
  <c r="O445" i="8"/>
  <c r="O446" i="8"/>
  <c r="O447" i="8"/>
  <c r="O448" i="8"/>
  <c r="O449" i="8"/>
  <c r="O450" i="8"/>
  <c r="O451" i="8"/>
  <c r="O452" i="8"/>
  <c r="O453" i="8"/>
  <c r="O454" i="8"/>
  <c r="O455" i="8"/>
  <c r="O456" i="8"/>
  <c r="O457" i="8"/>
  <c r="O458" i="8"/>
  <c r="O459" i="8"/>
  <c r="O460" i="8"/>
  <c r="O461" i="8"/>
  <c r="O462" i="8"/>
  <c r="O463" i="8"/>
  <c r="O464" i="8"/>
  <c r="O465" i="8"/>
  <c r="O466" i="8"/>
  <c r="O467" i="8"/>
  <c r="O468" i="8"/>
  <c r="O469" i="8"/>
  <c r="O470" i="8"/>
  <c r="O471" i="8"/>
  <c r="O472" i="8"/>
  <c r="O473" i="8"/>
  <c r="O474" i="8"/>
  <c r="O475" i="8"/>
  <c r="O476" i="8"/>
  <c r="O477" i="8"/>
  <c r="O478" i="8"/>
  <c r="O479" i="8"/>
  <c r="O480" i="8"/>
  <c r="O481" i="8"/>
  <c r="O482" i="8"/>
  <c r="O483" i="8"/>
  <c r="O484" i="8"/>
  <c r="O485" i="8"/>
  <c r="O486" i="8"/>
  <c r="O487" i="8"/>
  <c r="O488" i="8"/>
  <c r="O489" i="8"/>
  <c r="O490" i="8"/>
  <c r="O491" i="8"/>
  <c r="O492" i="8"/>
  <c r="O493" i="8"/>
  <c r="O494" i="8"/>
  <c r="O495" i="8"/>
  <c r="O496" i="8"/>
  <c r="O497" i="8"/>
  <c r="O498" i="8"/>
  <c r="O499" i="8"/>
  <c r="O500" i="8"/>
  <c r="O501" i="8"/>
  <c r="O502" i="8"/>
  <c r="O503" i="8"/>
  <c r="O504" i="8"/>
  <c r="O505" i="8"/>
  <c r="O506" i="8"/>
  <c r="O507" i="8"/>
  <c r="O508" i="8"/>
  <c r="O509" i="8"/>
  <c r="O510" i="8"/>
  <c r="O511" i="8"/>
  <c r="O512" i="8"/>
  <c r="O513" i="8"/>
  <c r="O514" i="8"/>
  <c r="O515" i="8"/>
  <c r="O516" i="8"/>
  <c r="O517" i="8"/>
  <c r="O518" i="8"/>
  <c r="O519" i="8"/>
  <c r="O520" i="8"/>
  <c r="O521" i="8"/>
  <c r="O522" i="8"/>
  <c r="O523" i="8"/>
  <c r="O524" i="8"/>
  <c r="O525" i="8"/>
  <c r="O526" i="8"/>
  <c r="O527" i="8"/>
  <c r="O528" i="8"/>
  <c r="O529" i="8"/>
  <c r="O530" i="8"/>
  <c r="O531" i="8"/>
  <c r="O532" i="8"/>
  <c r="O533" i="8"/>
  <c r="O534" i="8"/>
  <c r="O535" i="8"/>
  <c r="O536" i="8"/>
  <c r="O537" i="8"/>
  <c r="O538" i="8"/>
  <c r="O539" i="8"/>
  <c r="O540" i="8"/>
  <c r="O541" i="8"/>
  <c r="O542" i="8"/>
  <c r="O543" i="8"/>
  <c r="O544" i="8"/>
  <c r="O545" i="8"/>
  <c r="O546" i="8"/>
  <c r="O547" i="8"/>
  <c r="O548" i="8"/>
  <c r="O549" i="8"/>
  <c r="O550" i="8"/>
  <c r="O551" i="8"/>
  <c r="O552" i="8"/>
  <c r="O553" i="8"/>
  <c r="O554" i="8"/>
  <c r="O555" i="8"/>
  <c r="O556" i="8"/>
  <c r="O557" i="8"/>
  <c r="O558" i="8"/>
  <c r="O559" i="8"/>
  <c r="O560" i="8"/>
  <c r="O561" i="8"/>
  <c r="O562" i="8"/>
  <c r="O563" i="8"/>
  <c r="O564" i="8"/>
  <c r="O565" i="8"/>
  <c r="O566" i="8"/>
  <c r="O567" i="8"/>
  <c r="O568" i="8"/>
  <c r="O569" i="8"/>
  <c r="O570" i="8"/>
  <c r="O571" i="8"/>
  <c r="O572" i="8"/>
  <c r="O573" i="8"/>
  <c r="O574" i="8"/>
  <c r="O575" i="8"/>
  <c r="O576" i="8"/>
  <c r="O577" i="8"/>
  <c r="O578" i="8"/>
  <c r="O579" i="8"/>
  <c r="O580" i="8"/>
  <c r="O581" i="8"/>
  <c r="O582" i="8"/>
  <c r="O583" i="8"/>
  <c r="O584" i="8"/>
  <c r="O585" i="8"/>
  <c r="O586" i="8"/>
  <c r="O587" i="8"/>
  <c r="O588" i="8"/>
  <c r="O589" i="8"/>
  <c r="O590" i="8"/>
  <c r="O591" i="8"/>
  <c r="O592" i="8"/>
  <c r="O593" i="8"/>
  <c r="O594" i="8"/>
  <c r="O595" i="8"/>
  <c r="O596" i="8"/>
  <c r="O597" i="8"/>
  <c r="O598" i="8"/>
  <c r="O599" i="8"/>
  <c r="O600" i="8"/>
  <c r="O601" i="8"/>
  <c r="O602" i="8"/>
  <c r="O603" i="8"/>
  <c r="O604" i="8"/>
  <c r="O605" i="8"/>
  <c r="O606" i="8"/>
  <c r="O607" i="8"/>
  <c r="O608" i="8"/>
  <c r="O609" i="8"/>
  <c r="O610" i="8"/>
  <c r="O611" i="8"/>
  <c r="O612" i="8"/>
  <c r="O613" i="8"/>
  <c r="O614" i="8"/>
  <c r="O615" i="8"/>
  <c r="O616" i="8"/>
  <c r="O617" i="8"/>
  <c r="O618" i="8"/>
  <c r="O619" i="8"/>
  <c r="O620" i="8"/>
  <c r="O621" i="8"/>
  <c r="O622" i="8"/>
  <c r="O623" i="8"/>
  <c r="O624" i="8"/>
  <c r="O625" i="8"/>
  <c r="O626" i="8"/>
  <c r="O627" i="8"/>
  <c r="O628" i="8"/>
  <c r="O629" i="8"/>
  <c r="O630" i="8"/>
  <c r="O631" i="8"/>
  <c r="O632" i="8"/>
  <c r="O633" i="8"/>
  <c r="O634" i="8"/>
  <c r="O635" i="8"/>
  <c r="O636" i="8"/>
  <c r="O637" i="8"/>
  <c r="O638" i="8"/>
  <c r="O639" i="8"/>
  <c r="O640" i="8"/>
  <c r="O641" i="8"/>
  <c r="O642" i="8"/>
  <c r="O643" i="8"/>
  <c r="O644" i="8"/>
  <c r="O645" i="8"/>
  <c r="O646" i="8"/>
  <c r="O647" i="8"/>
  <c r="O648" i="8"/>
  <c r="O649" i="8"/>
  <c r="O650" i="8"/>
  <c r="O651" i="8"/>
  <c r="O652" i="8"/>
  <c r="O653" i="8"/>
  <c r="O654" i="8"/>
  <c r="O655" i="8"/>
  <c r="O656" i="8"/>
  <c r="O657" i="8"/>
  <c r="O658" i="8"/>
  <c r="O659" i="8"/>
  <c r="O660" i="8"/>
  <c r="O661" i="8"/>
  <c r="O662" i="8"/>
  <c r="O663" i="8"/>
  <c r="O664" i="8"/>
  <c r="O665" i="8"/>
  <c r="O666" i="8"/>
  <c r="O667" i="8"/>
  <c r="O668" i="8"/>
  <c r="O669" i="8"/>
  <c r="O670" i="8"/>
  <c r="O671" i="8"/>
  <c r="O672" i="8"/>
  <c r="O673" i="8"/>
  <c r="O674" i="8"/>
  <c r="O675" i="8"/>
  <c r="O676" i="8"/>
  <c r="O677" i="8"/>
  <c r="O678" i="8"/>
  <c r="O679" i="8"/>
  <c r="O680" i="8"/>
  <c r="O681" i="8"/>
  <c r="O682" i="8"/>
  <c r="O683" i="8"/>
  <c r="O684" i="8"/>
  <c r="O685" i="8"/>
  <c r="O686" i="8"/>
  <c r="O687" i="8"/>
  <c r="O688" i="8"/>
  <c r="O689" i="8"/>
  <c r="O690" i="8"/>
  <c r="O691" i="8"/>
  <c r="O692" i="8"/>
  <c r="O693" i="8"/>
  <c r="O694" i="8"/>
  <c r="O695" i="8"/>
  <c r="O696" i="8"/>
  <c r="O697" i="8"/>
  <c r="O698" i="8"/>
  <c r="O699" i="8"/>
  <c r="O700" i="8"/>
  <c r="O701" i="8"/>
  <c r="O702" i="8"/>
  <c r="O703" i="8"/>
  <c r="O704" i="8"/>
  <c r="O705" i="8"/>
  <c r="O706" i="8"/>
  <c r="O707" i="8"/>
  <c r="O708" i="8"/>
  <c r="O709" i="8"/>
  <c r="O710" i="8"/>
  <c r="O711" i="8"/>
  <c r="O712" i="8"/>
  <c r="O713" i="8"/>
  <c r="O714" i="8"/>
  <c r="O715" i="8"/>
  <c r="O716" i="8"/>
  <c r="O717" i="8"/>
  <c r="O718" i="8"/>
  <c r="O719" i="8"/>
  <c r="O720" i="8"/>
  <c r="O721" i="8"/>
  <c r="O722" i="8"/>
  <c r="O723" i="8"/>
  <c r="O724" i="8"/>
  <c r="O725" i="8"/>
  <c r="O726" i="8"/>
  <c r="O727" i="8"/>
  <c r="O728" i="8"/>
  <c r="O729" i="8"/>
  <c r="O730" i="8"/>
  <c r="O731" i="8"/>
  <c r="O732" i="8"/>
  <c r="O733" i="8"/>
  <c r="O734" i="8"/>
  <c r="O735" i="8"/>
  <c r="O736" i="8"/>
  <c r="O737" i="8"/>
  <c r="O738" i="8"/>
  <c r="O739" i="8"/>
  <c r="O740" i="8"/>
  <c r="O741" i="8"/>
  <c r="O742" i="8"/>
  <c r="O743" i="8"/>
  <c r="O744" i="8"/>
  <c r="O745" i="8"/>
  <c r="O746" i="8"/>
  <c r="O747" i="8"/>
  <c r="O748" i="8"/>
  <c r="O749" i="8"/>
  <c r="O750" i="8"/>
  <c r="O751" i="8"/>
  <c r="O752" i="8"/>
  <c r="O753" i="8"/>
  <c r="O754" i="8"/>
  <c r="O755" i="8"/>
  <c r="O756" i="8"/>
  <c r="O757" i="8"/>
  <c r="O758" i="8"/>
  <c r="O759" i="8"/>
  <c r="O760" i="8"/>
  <c r="O761" i="8"/>
  <c r="O762" i="8"/>
  <c r="O763" i="8"/>
  <c r="O764" i="8"/>
  <c r="O765" i="8"/>
  <c r="O766" i="8"/>
  <c r="O767" i="8"/>
  <c r="O768" i="8"/>
  <c r="O769" i="8"/>
  <c r="O770" i="8"/>
  <c r="O771" i="8"/>
  <c r="O772" i="8"/>
  <c r="O773" i="8"/>
  <c r="O774" i="8"/>
  <c r="O775" i="8"/>
  <c r="O776" i="8"/>
  <c r="O777" i="8"/>
  <c r="O778" i="8"/>
  <c r="O779" i="8"/>
  <c r="O780" i="8"/>
  <c r="O781" i="8"/>
  <c r="O782" i="8"/>
  <c r="O783" i="8"/>
  <c r="O784" i="8"/>
  <c r="O785" i="8"/>
  <c r="O786" i="8"/>
  <c r="O787" i="8"/>
  <c r="O788" i="8"/>
  <c r="O789" i="8"/>
  <c r="O790" i="8"/>
  <c r="O791" i="8"/>
  <c r="O792" i="8"/>
  <c r="O793" i="8"/>
  <c r="O794" i="8"/>
  <c r="O795" i="8"/>
  <c r="O796" i="8"/>
  <c r="O797" i="8"/>
  <c r="O798" i="8"/>
  <c r="O799" i="8"/>
  <c r="O800" i="8"/>
  <c r="O801" i="8"/>
  <c r="O802" i="8"/>
  <c r="O803" i="8"/>
  <c r="O804" i="8"/>
  <c r="O805" i="8"/>
  <c r="O806" i="8"/>
  <c r="O807" i="8"/>
  <c r="O808" i="8"/>
  <c r="O809" i="8"/>
  <c r="O810" i="8"/>
  <c r="O811" i="8"/>
  <c r="O812" i="8"/>
  <c r="O813" i="8"/>
  <c r="O814" i="8"/>
  <c r="O815" i="8"/>
  <c r="O816" i="8"/>
  <c r="O817" i="8"/>
  <c r="O818" i="8"/>
  <c r="O819" i="8"/>
  <c r="O820" i="8"/>
  <c r="O821" i="8"/>
  <c r="O822" i="8"/>
  <c r="O823" i="8"/>
  <c r="O824" i="8"/>
  <c r="O825" i="8"/>
  <c r="O826" i="8"/>
  <c r="O827" i="8"/>
  <c r="O828" i="8"/>
  <c r="O829" i="8"/>
  <c r="O830" i="8"/>
  <c r="O831" i="8"/>
  <c r="O832" i="8"/>
  <c r="O833" i="8"/>
  <c r="O834" i="8"/>
  <c r="O835" i="8"/>
  <c r="O836" i="8"/>
  <c r="O837" i="8"/>
  <c r="O838" i="8"/>
  <c r="O839" i="8"/>
  <c r="O840" i="8"/>
  <c r="O841" i="8"/>
  <c r="O842" i="8"/>
  <c r="O843" i="8"/>
  <c r="O844" i="8"/>
  <c r="O845" i="8"/>
  <c r="O846" i="8"/>
  <c r="O847" i="8"/>
  <c r="O848" i="8"/>
  <c r="O849" i="8"/>
  <c r="O850" i="8"/>
  <c r="O851" i="8"/>
  <c r="O852" i="8"/>
  <c r="O853" i="8"/>
  <c r="O854" i="8"/>
  <c r="O855" i="8"/>
  <c r="O856" i="8"/>
  <c r="O857" i="8"/>
  <c r="O858" i="8"/>
  <c r="O859" i="8"/>
  <c r="O860" i="8"/>
  <c r="O861" i="8"/>
  <c r="O862" i="8"/>
  <c r="O863" i="8"/>
  <c r="O864" i="8"/>
  <c r="O865" i="8"/>
  <c r="O866" i="8"/>
  <c r="O867" i="8"/>
  <c r="O868" i="8"/>
  <c r="O869" i="8"/>
  <c r="O870" i="8"/>
  <c r="O871" i="8"/>
  <c r="O872" i="8"/>
  <c r="O873" i="8"/>
  <c r="O874" i="8"/>
  <c r="O875" i="8"/>
  <c r="O876" i="8"/>
  <c r="O877" i="8"/>
  <c r="O878" i="8"/>
  <c r="O879" i="8"/>
  <c r="O880" i="8"/>
  <c r="O881" i="8"/>
  <c r="O882" i="8"/>
  <c r="O883" i="8"/>
  <c r="O884" i="8"/>
  <c r="O885" i="8"/>
  <c r="O886" i="8"/>
  <c r="O887" i="8"/>
  <c r="O888" i="8"/>
  <c r="O889" i="8"/>
  <c r="O890" i="8"/>
  <c r="O891" i="8"/>
  <c r="O892" i="8"/>
  <c r="O893" i="8"/>
  <c r="O894" i="8"/>
  <c r="O895" i="8"/>
  <c r="O896" i="8"/>
  <c r="O897" i="8"/>
  <c r="O898" i="8"/>
  <c r="O899" i="8"/>
  <c r="O900" i="8"/>
  <c r="O901" i="8"/>
  <c r="O902" i="8"/>
  <c r="O903" i="8"/>
  <c r="O904" i="8"/>
  <c r="O905" i="8"/>
  <c r="O906" i="8"/>
  <c r="O907" i="8"/>
  <c r="O908" i="8"/>
  <c r="O909" i="8"/>
  <c r="O910" i="8"/>
  <c r="O911" i="8"/>
  <c r="O912" i="8"/>
  <c r="O913" i="8"/>
  <c r="O914" i="8"/>
  <c r="O915" i="8"/>
  <c r="O916" i="8"/>
  <c r="O917" i="8"/>
  <c r="O918" i="8"/>
  <c r="O919" i="8"/>
  <c r="O920" i="8"/>
  <c r="O921" i="8"/>
  <c r="O922" i="8"/>
  <c r="O923" i="8"/>
  <c r="O924" i="8"/>
  <c r="O925" i="8"/>
  <c r="O926" i="8"/>
  <c r="O927" i="8"/>
  <c r="O928" i="8"/>
  <c r="O929" i="8"/>
  <c r="O930" i="8"/>
  <c r="O931" i="8"/>
  <c r="O932" i="8"/>
  <c r="O933" i="8"/>
  <c r="O934" i="8"/>
  <c r="O935" i="8"/>
  <c r="O936" i="8"/>
  <c r="O937" i="8"/>
  <c r="O938" i="8"/>
  <c r="O939" i="8"/>
  <c r="O940" i="8"/>
  <c r="O941" i="8"/>
  <c r="O942" i="8"/>
  <c r="O943" i="8"/>
  <c r="O944" i="8"/>
  <c r="O945" i="8"/>
  <c r="O946" i="8"/>
  <c r="O947" i="8"/>
  <c r="O948" i="8"/>
  <c r="O949" i="8"/>
  <c r="O950" i="8"/>
  <c r="O951" i="8"/>
  <c r="O952" i="8"/>
  <c r="O953" i="8"/>
  <c r="O954" i="8"/>
  <c r="O955" i="8"/>
  <c r="O956" i="8"/>
  <c r="O957" i="8"/>
  <c r="O958" i="8"/>
  <c r="O959" i="8"/>
  <c r="O960" i="8"/>
  <c r="O961" i="8"/>
  <c r="O962" i="8"/>
  <c r="O963" i="8"/>
  <c r="O964" i="8"/>
  <c r="O965" i="8"/>
  <c r="O966" i="8"/>
  <c r="O967" i="8"/>
  <c r="O968" i="8"/>
  <c r="O969" i="8"/>
  <c r="O970" i="8"/>
  <c r="O971" i="8"/>
  <c r="O972" i="8"/>
  <c r="O973" i="8"/>
  <c r="O974" i="8"/>
  <c r="O975" i="8"/>
  <c r="O976" i="8"/>
  <c r="O977" i="8"/>
  <c r="O978" i="8"/>
  <c r="O979" i="8"/>
  <c r="O980" i="8"/>
  <c r="O981" i="8"/>
  <c r="O982" i="8"/>
  <c r="O983" i="8"/>
  <c r="O984" i="8"/>
  <c r="O985" i="8"/>
  <c r="O986" i="8"/>
  <c r="O987" i="8"/>
  <c r="O988" i="8"/>
  <c r="O989" i="8"/>
  <c r="O990" i="8"/>
  <c r="O991" i="8"/>
  <c r="O992" i="8"/>
  <c r="O993" i="8"/>
  <c r="O994" i="8"/>
  <c r="O995" i="8"/>
  <c r="O996" i="8"/>
  <c r="O997" i="8"/>
  <c r="O998" i="8"/>
  <c r="O999" i="8"/>
  <c r="O1000" i="8"/>
  <c r="O1001" i="8"/>
  <c r="O1002" i="8"/>
  <c r="O1003" i="8"/>
  <c r="O1004" i="8"/>
  <c r="O1005" i="8"/>
  <c r="O1006" i="8"/>
  <c r="O1007" i="8"/>
  <c r="O1008" i="8"/>
  <c r="O1009" i="8"/>
  <c r="O1010" i="8"/>
  <c r="O1011" i="8"/>
  <c r="O1012" i="8"/>
  <c r="O1013" i="8"/>
  <c r="O1014" i="8"/>
  <c r="O1015" i="8"/>
  <c r="O1016" i="8"/>
  <c r="O1017" i="8"/>
  <c r="O1018" i="8"/>
  <c r="O1019" i="8"/>
  <c r="O1020" i="8"/>
  <c r="O1021" i="8"/>
  <c r="O1022" i="8"/>
  <c r="O1023" i="8"/>
  <c r="O1024" i="8"/>
  <c r="O1025" i="8"/>
  <c r="O1026" i="8"/>
  <c r="O1027" i="8"/>
  <c r="O1028" i="8"/>
  <c r="O1029" i="8"/>
  <c r="O1030" i="8"/>
  <c r="O1031" i="8"/>
  <c r="O1032" i="8"/>
  <c r="O1033" i="8"/>
  <c r="O1034" i="8"/>
  <c r="O1035" i="8"/>
  <c r="O1036" i="8"/>
  <c r="O1037" i="8"/>
  <c r="O1038" i="8"/>
  <c r="O1039" i="8"/>
  <c r="O1040" i="8"/>
  <c r="O1041" i="8"/>
  <c r="O1042" i="8"/>
  <c r="O1043" i="8"/>
  <c r="O1044" i="8"/>
  <c r="O1045" i="8"/>
  <c r="O1046" i="8"/>
  <c r="O1047" i="8"/>
  <c r="O1048" i="8"/>
  <c r="O1049" i="8"/>
  <c r="O1050" i="8"/>
  <c r="O1051" i="8"/>
  <c r="O1052" i="8"/>
  <c r="O1053" i="8"/>
  <c r="O1054" i="8"/>
  <c r="O1055" i="8"/>
  <c r="O1056" i="8"/>
  <c r="O1057" i="8"/>
  <c r="O1058" i="8"/>
  <c r="O1059" i="8"/>
  <c r="O1060" i="8"/>
  <c r="O1061" i="8"/>
  <c r="O1062" i="8"/>
  <c r="O1063" i="8"/>
  <c r="O1064" i="8"/>
  <c r="O1065" i="8"/>
  <c r="O1066" i="8"/>
  <c r="O1067" i="8"/>
  <c r="O1068" i="8"/>
  <c r="O1069" i="8"/>
  <c r="O1070" i="8"/>
  <c r="O1071" i="8"/>
  <c r="O1072" i="8"/>
  <c r="O1073" i="8"/>
  <c r="O1074" i="8"/>
  <c r="O1075" i="8"/>
  <c r="O1076" i="8"/>
  <c r="O1077" i="8"/>
  <c r="O1078" i="8"/>
  <c r="O1079" i="8"/>
  <c r="O1080" i="8"/>
  <c r="O1081" i="8"/>
  <c r="O1082" i="8"/>
  <c r="O1083" i="8"/>
  <c r="O1084" i="8"/>
  <c r="O1085" i="8"/>
  <c r="O1086" i="8"/>
  <c r="O1087" i="8"/>
  <c r="O1088" i="8"/>
  <c r="O1089" i="8"/>
  <c r="O1090" i="8"/>
  <c r="O1091" i="8"/>
  <c r="O1092" i="8"/>
  <c r="O1093" i="8"/>
  <c r="O1094" i="8"/>
  <c r="O1095" i="8"/>
  <c r="O1096" i="8"/>
  <c r="O1097" i="8"/>
  <c r="O1098" i="8"/>
  <c r="O1099" i="8"/>
  <c r="O1100" i="8"/>
  <c r="O1101" i="8"/>
  <c r="O1102" i="8"/>
  <c r="O1103" i="8"/>
  <c r="O1104" i="8"/>
  <c r="O1105" i="8"/>
  <c r="O1106" i="8"/>
  <c r="O1107" i="8"/>
  <c r="O1108" i="8"/>
  <c r="O1109" i="8"/>
  <c r="O1110" i="8"/>
  <c r="O1111" i="8"/>
  <c r="O1112" i="8"/>
  <c r="O1113" i="8"/>
  <c r="O1114" i="8"/>
  <c r="O1115" i="8"/>
  <c r="O1116" i="8"/>
  <c r="O1117" i="8"/>
  <c r="O1118" i="8"/>
  <c r="O1119" i="8"/>
  <c r="O1120" i="8"/>
  <c r="O1121" i="8"/>
  <c r="O1122" i="8"/>
  <c r="O1123" i="8"/>
  <c r="O1124" i="8"/>
  <c r="O1125" i="8"/>
  <c r="O1126" i="8"/>
  <c r="O1127" i="8"/>
  <c r="O1128" i="8"/>
  <c r="O1129" i="8"/>
  <c r="O1130" i="8"/>
  <c r="O1131" i="8"/>
  <c r="O1132" i="8"/>
  <c r="O1133" i="8"/>
  <c r="O1134" i="8"/>
  <c r="O1135" i="8"/>
  <c r="O1136" i="8"/>
  <c r="O1137" i="8"/>
  <c r="O1138" i="8"/>
  <c r="O1139" i="8"/>
  <c r="O1140" i="8"/>
  <c r="O1141" i="8"/>
  <c r="O1142" i="8"/>
  <c r="O1143" i="8"/>
  <c r="O1144" i="8"/>
  <c r="O1145" i="8"/>
  <c r="O1146" i="8"/>
  <c r="O1147" i="8"/>
  <c r="O1148" i="8"/>
  <c r="O1149" i="8"/>
  <c r="O1150" i="8"/>
  <c r="O1151" i="8"/>
  <c r="O1152" i="8"/>
  <c r="O1153" i="8"/>
  <c r="O1154" i="8"/>
  <c r="O1155" i="8"/>
  <c r="O1156" i="8"/>
  <c r="O1157" i="8"/>
  <c r="O1158" i="8"/>
  <c r="O1159" i="8"/>
  <c r="O1160" i="8"/>
  <c r="O1161" i="8"/>
  <c r="O1162" i="8"/>
  <c r="O1163" i="8"/>
  <c r="O1164" i="8"/>
  <c r="O1165" i="8"/>
  <c r="O1166" i="8"/>
  <c r="O1167" i="8"/>
  <c r="O1168" i="8"/>
  <c r="O1169" i="8"/>
  <c r="O1170" i="8"/>
  <c r="O1171" i="8"/>
  <c r="O1172" i="8"/>
  <c r="O1173" i="8"/>
  <c r="O1174" i="8"/>
  <c r="O1175" i="8"/>
  <c r="O1176" i="8"/>
  <c r="O1177" i="8"/>
  <c r="O1178" i="8"/>
  <c r="O1179" i="8"/>
  <c r="O1180" i="8"/>
  <c r="O1181" i="8"/>
  <c r="O1182" i="8"/>
  <c r="O1183" i="8"/>
  <c r="O1184" i="8"/>
  <c r="O1185" i="8"/>
  <c r="O1186" i="8"/>
  <c r="O1187" i="8"/>
  <c r="O1188" i="8"/>
  <c r="O1189" i="8"/>
  <c r="O1190" i="8"/>
  <c r="O1191" i="8"/>
  <c r="O1192" i="8"/>
  <c r="O1193" i="8"/>
  <c r="O1194" i="8"/>
  <c r="O1195" i="8"/>
  <c r="O1196" i="8"/>
  <c r="O1197" i="8"/>
  <c r="O1198" i="8"/>
  <c r="O1199" i="8"/>
  <c r="O1200" i="8"/>
  <c r="O1201" i="8"/>
  <c r="O1202" i="8"/>
  <c r="O1203" i="8"/>
  <c r="O1204" i="8"/>
  <c r="O1205" i="8"/>
  <c r="O1206" i="8"/>
  <c r="O1207" i="8"/>
  <c r="O1208" i="8"/>
  <c r="O1209" i="8"/>
  <c r="O1210" i="8"/>
  <c r="O1211" i="8"/>
  <c r="O1212" i="8"/>
  <c r="O1213" i="8"/>
  <c r="O1214" i="8"/>
  <c r="O1215" i="8"/>
  <c r="O1216" i="8"/>
  <c r="O1217" i="8"/>
  <c r="O1218" i="8"/>
  <c r="O1219" i="8"/>
  <c r="O1220" i="8"/>
  <c r="O1221" i="8"/>
  <c r="O1222" i="8"/>
  <c r="O1223" i="8"/>
  <c r="O1224" i="8"/>
  <c r="O1225" i="8"/>
  <c r="O1226" i="8"/>
  <c r="O1227" i="8"/>
  <c r="O1228" i="8"/>
  <c r="O1229" i="8"/>
  <c r="O1230" i="8"/>
  <c r="O1231" i="8"/>
  <c r="O1232" i="8"/>
  <c r="O1233" i="8"/>
  <c r="O1234" i="8"/>
  <c r="O1235" i="8"/>
  <c r="O1236" i="8"/>
  <c r="O1237" i="8"/>
  <c r="O1238" i="8"/>
  <c r="O1239" i="8"/>
  <c r="O1240" i="8"/>
  <c r="O1241" i="8"/>
  <c r="O1242" i="8"/>
  <c r="O1243" i="8"/>
  <c r="O1244" i="8"/>
  <c r="O1245" i="8"/>
  <c r="O1246" i="8"/>
  <c r="O1247" i="8"/>
  <c r="O1248" i="8"/>
  <c r="O1249" i="8"/>
  <c r="O1250" i="8"/>
  <c r="O1251" i="8"/>
  <c r="O1252" i="8"/>
  <c r="O1253" i="8"/>
  <c r="O1254" i="8"/>
  <c r="O1255" i="8"/>
  <c r="O1256" i="8"/>
  <c r="O1257" i="8"/>
  <c r="O1258" i="8"/>
  <c r="O1259" i="8"/>
  <c r="O1260" i="8"/>
  <c r="O1261" i="8"/>
  <c r="O1262" i="8"/>
  <c r="O1263" i="8"/>
  <c r="O1264" i="8"/>
  <c r="O1265" i="8"/>
  <c r="O1266" i="8"/>
  <c r="O1267" i="8"/>
  <c r="O1268" i="8"/>
  <c r="O1269" i="8"/>
  <c r="O1270" i="8"/>
  <c r="O1271" i="8"/>
  <c r="O1272" i="8"/>
  <c r="O1273" i="8"/>
  <c r="O1274" i="8"/>
  <c r="O1275" i="8"/>
  <c r="O1276" i="8"/>
  <c r="O1277" i="8"/>
  <c r="O1278" i="8"/>
  <c r="O1279" i="8"/>
  <c r="O1280" i="8"/>
  <c r="O1281" i="8"/>
  <c r="O1282" i="8"/>
  <c r="O1283" i="8"/>
  <c r="O1284" i="8"/>
  <c r="O1285" i="8"/>
  <c r="O1286" i="8"/>
  <c r="O1287" i="8"/>
  <c r="O1288" i="8"/>
  <c r="O1289" i="8"/>
  <c r="O1290" i="8"/>
  <c r="O1291" i="8"/>
  <c r="O1292" i="8"/>
  <c r="O1293" i="8"/>
  <c r="O1294" i="8"/>
  <c r="O1295" i="8"/>
  <c r="O1296" i="8"/>
  <c r="O1297" i="8"/>
  <c r="O1298" i="8"/>
  <c r="O1299" i="8"/>
  <c r="O1300" i="8"/>
  <c r="O1301" i="8"/>
  <c r="O1302" i="8"/>
  <c r="O1303" i="8"/>
  <c r="O1304" i="8"/>
  <c r="O1305" i="8"/>
  <c r="O1306" i="8"/>
  <c r="O1307" i="8"/>
  <c r="O1308" i="8"/>
  <c r="O1309" i="8"/>
  <c r="O1310" i="8"/>
  <c r="O1311" i="8"/>
  <c r="O1312" i="8"/>
  <c r="O1313" i="8"/>
  <c r="O1314" i="8"/>
  <c r="O1315" i="8"/>
  <c r="O1316" i="8"/>
  <c r="O1317" i="8"/>
  <c r="O1318" i="8"/>
  <c r="O1319" i="8"/>
  <c r="O1320" i="8"/>
  <c r="O1321" i="8"/>
  <c r="O1322" i="8"/>
  <c r="O1323" i="8"/>
  <c r="O1324" i="8"/>
  <c r="O1325" i="8"/>
  <c r="O1326" i="8"/>
  <c r="O1327" i="8"/>
  <c r="O1328" i="8"/>
  <c r="O1329" i="8"/>
  <c r="O1330" i="8"/>
  <c r="O1331" i="8"/>
  <c r="O1332" i="8"/>
  <c r="O1333" i="8"/>
  <c r="O1334" i="8"/>
  <c r="O1335" i="8"/>
  <c r="O1336" i="8"/>
  <c r="O1337" i="8"/>
  <c r="O1338" i="8"/>
  <c r="O1339" i="8"/>
  <c r="O1340" i="8"/>
  <c r="O1341" i="8"/>
  <c r="O1342" i="8"/>
  <c r="O1343" i="8"/>
  <c r="O1344" i="8"/>
  <c r="O1345" i="8"/>
  <c r="O1346" i="8"/>
  <c r="O1347" i="8"/>
  <c r="O1348" i="8"/>
  <c r="O1349" i="8"/>
  <c r="O1350" i="8"/>
  <c r="O1351" i="8"/>
  <c r="O1352" i="8"/>
  <c r="O1353" i="8"/>
  <c r="O1354" i="8"/>
  <c r="O1355" i="8"/>
  <c r="O1356" i="8"/>
  <c r="O1357" i="8"/>
  <c r="O1358" i="8"/>
  <c r="O1359" i="8"/>
  <c r="O1360" i="8"/>
  <c r="O1361" i="8"/>
  <c r="O1362" i="8"/>
  <c r="O1363" i="8"/>
  <c r="O1364" i="8"/>
  <c r="O1365" i="8"/>
  <c r="O1366" i="8"/>
  <c r="O1367" i="8"/>
  <c r="O1368" i="8"/>
  <c r="O1369" i="8"/>
  <c r="O1370" i="8"/>
  <c r="O1371" i="8"/>
  <c r="O1372" i="8"/>
  <c r="O1373" i="8"/>
  <c r="O1374" i="8"/>
  <c r="O1375" i="8"/>
  <c r="O1376" i="8"/>
  <c r="O1377" i="8"/>
  <c r="O1378" i="8"/>
  <c r="O1379" i="8"/>
  <c r="O1380" i="8"/>
  <c r="O1381" i="8"/>
  <c r="O1382" i="8"/>
  <c r="O1383" i="8"/>
  <c r="O1384" i="8"/>
  <c r="O1385" i="8"/>
  <c r="O1386" i="8"/>
  <c r="O1387" i="8"/>
  <c r="O1388" i="8"/>
  <c r="O1389" i="8"/>
  <c r="O1390" i="8"/>
  <c r="O1391" i="8"/>
  <c r="O1392" i="8"/>
  <c r="O1393" i="8"/>
  <c r="O1394" i="8"/>
  <c r="O1395" i="8"/>
  <c r="O1396" i="8"/>
  <c r="O1397" i="8"/>
  <c r="O1398" i="8"/>
  <c r="O1399" i="8"/>
  <c r="O1400" i="8"/>
  <c r="O1401" i="8"/>
  <c r="O1402" i="8"/>
  <c r="O1403" i="8"/>
  <c r="O1404" i="8"/>
  <c r="O1405" i="8"/>
  <c r="O1406" i="8"/>
  <c r="O1407" i="8"/>
  <c r="O1408" i="8"/>
  <c r="O1409" i="8"/>
  <c r="O1410" i="8"/>
  <c r="O1411" i="8"/>
  <c r="O1412" i="8"/>
  <c r="O1413" i="8"/>
  <c r="O1414" i="8"/>
  <c r="O1415" i="8"/>
  <c r="O1416" i="8"/>
  <c r="O1417" i="8"/>
  <c r="O1418" i="8"/>
  <c r="O1419" i="8"/>
  <c r="O1420" i="8"/>
  <c r="O1421" i="8"/>
  <c r="O1422" i="8"/>
  <c r="O1423" i="8"/>
  <c r="O1424" i="8"/>
  <c r="O1425" i="8"/>
  <c r="O1426" i="8"/>
  <c r="O1427" i="8"/>
  <c r="O1428" i="8"/>
  <c r="O1429" i="8"/>
  <c r="O1430" i="8"/>
  <c r="O1431" i="8"/>
  <c r="O1432" i="8"/>
  <c r="O1433" i="8"/>
  <c r="O1434" i="8"/>
  <c r="O1435" i="8"/>
  <c r="O1436" i="8"/>
  <c r="O1437" i="8"/>
  <c r="O1438" i="8"/>
  <c r="O1439" i="8"/>
  <c r="O1440" i="8"/>
  <c r="O1441" i="8"/>
  <c r="O1442" i="8"/>
  <c r="O1443" i="8"/>
  <c r="O1444" i="8"/>
  <c r="O1445" i="8"/>
  <c r="O1446" i="8"/>
  <c r="O1447" i="8"/>
  <c r="O1448" i="8"/>
  <c r="O1449" i="8"/>
  <c r="O1450" i="8"/>
  <c r="O1451" i="8"/>
  <c r="O1452" i="8"/>
  <c r="O1453" i="8"/>
  <c r="O1454" i="8"/>
  <c r="O1455" i="8"/>
  <c r="O1456" i="8"/>
  <c r="O1457" i="8"/>
  <c r="O1458" i="8"/>
  <c r="O1459" i="8"/>
  <c r="O1460" i="8"/>
  <c r="O1461" i="8"/>
  <c r="O1462" i="8"/>
  <c r="O1463" i="8"/>
  <c r="O1464" i="8"/>
  <c r="O1465" i="8"/>
  <c r="O1466" i="8"/>
  <c r="O1467" i="8"/>
  <c r="O1468" i="8"/>
  <c r="O1469" i="8"/>
  <c r="O1470" i="8"/>
  <c r="O1471" i="8"/>
  <c r="O1472" i="8"/>
  <c r="O1473" i="8"/>
  <c r="O1474" i="8"/>
  <c r="O1475" i="8"/>
  <c r="O1476" i="8"/>
  <c r="O1477" i="8"/>
  <c r="O1478" i="8"/>
  <c r="O1479" i="8"/>
  <c r="O1480" i="8"/>
  <c r="O1481" i="8"/>
  <c r="O1482" i="8"/>
  <c r="O1483" i="8"/>
  <c r="O1484" i="8"/>
  <c r="O1485" i="8"/>
  <c r="O1486" i="8"/>
  <c r="O1487" i="8"/>
  <c r="O1488" i="8"/>
  <c r="O1489" i="8"/>
  <c r="O1490" i="8"/>
  <c r="O1491" i="8"/>
  <c r="O1492" i="8"/>
  <c r="O1493" i="8"/>
  <c r="O1494" i="8"/>
  <c r="O1495" i="8"/>
  <c r="O1496" i="8"/>
  <c r="O1497" i="8"/>
  <c r="O1498" i="8"/>
  <c r="O1499" i="8"/>
  <c r="O1500" i="8"/>
  <c r="O1501" i="8"/>
  <c r="O1502" i="8"/>
  <c r="O1503" i="8"/>
  <c r="O1504" i="8"/>
  <c r="O1505" i="8"/>
  <c r="O1506" i="8"/>
  <c r="O1507" i="8"/>
  <c r="O1508" i="8"/>
  <c r="O1509" i="8"/>
  <c r="O1510" i="8"/>
  <c r="O1511" i="8"/>
  <c r="O1512" i="8"/>
  <c r="O1513" i="8"/>
  <c r="O1514" i="8"/>
  <c r="O1515" i="8"/>
  <c r="O1516" i="8"/>
  <c r="O1517" i="8"/>
  <c r="O1518" i="8"/>
  <c r="O1519" i="8"/>
  <c r="O1520" i="8"/>
  <c r="O1521" i="8"/>
  <c r="O1522" i="8"/>
  <c r="O1523" i="8"/>
  <c r="O1524" i="8"/>
  <c r="O1525" i="8"/>
  <c r="O1526" i="8"/>
  <c r="O1527" i="8"/>
  <c r="O1528" i="8"/>
  <c r="O1529" i="8"/>
  <c r="O1530" i="8"/>
  <c r="O1531" i="8"/>
  <c r="O1532" i="8"/>
  <c r="O1533" i="8"/>
  <c r="O1534" i="8"/>
  <c r="O1535" i="8"/>
  <c r="O1536" i="8"/>
  <c r="O1537" i="8"/>
  <c r="O1538" i="8"/>
  <c r="O1539" i="8"/>
  <c r="O1540" i="8"/>
  <c r="O1541" i="8"/>
  <c r="O1542" i="8"/>
  <c r="O1543" i="8"/>
  <c r="O1544" i="8"/>
  <c r="O1545" i="8"/>
  <c r="O1546" i="8"/>
  <c r="O1547" i="8"/>
  <c r="O1548" i="8"/>
  <c r="O1549" i="8"/>
  <c r="O1550" i="8"/>
  <c r="O1551" i="8"/>
  <c r="O1552" i="8"/>
  <c r="O1553" i="8"/>
  <c r="O1554" i="8"/>
  <c r="O1555" i="8"/>
  <c r="O1556" i="8"/>
  <c r="O1557" i="8"/>
  <c r="O1558" i="8"/>
  <c r="O1559" i="8"/>
  <c r="O1560" i="8"/>
  <c r="O1561" i="8"/>
  <c r="O1562" i="8"/>
  <c r="O1563" i="8"/>
  <c r="O1564" i="8"/>
  <c r="O1565" i="8"/>
  <c r="O1566" i="8"/>
  <c r="O1567" i="8"/>
  <c r="O1568" i="8"/>
  <c r="O1569" i="8"/>
  <c r="O1570" i="8"/>
  <c r="O1571" i="8"/>
  <c r="O1572" i="8"/>
  <c r="O1573" i="8"/>
  <c r="O1574" i="8"/>
  <c r="O1575" i="8"/>
  <c r="O1576" i="8"/>
  <c r="O1577" i="8"/>
  <c r="O1578" i="8"/>
  <c r="O1579" i="8"/>
  <c r="O1580" i="8"/>
  <c r="O1581" i="8"/>
  <c r="O1582" i="8"/>
  <c r="O1583" i="8"/>
  <c r="O1584" i="8"/>
  <c r="O1585" i="8"/>
  <c r="O1586" i="8"/>
  <c r="O1587" i="8"/>
  <c r="O1588" i="8"/>
  <c r="O1589" i="8"/>
  <c r="O1590" i="8"/>
  <c r="O1591" i="8"/>
  <c r="O1592" i="8"/>
  <c r="O1593" i="8"/>
  <c r="O1594" i="8"/>
  <c r="O1595" i="8"/>
  <c r="O1596" i="8"/>
  <c r="O1597" i="8"/>
  <c r="O1598" i="8"/>
  <c r="O1599" i="8"/>
  <c r="O1600" i="8"/>
  <c r="O1601" i="8"/>
  <c r="O1602" i="8"/>
  <c r="O1603" i="8"/>
  <c r="O1604" i="8"/>
  <c r="O1605" i="8"/>
  <c r="O1606" i="8"/>
  <c r="O1607" i="8"/>
  <c r="O1608" i="8"/>
  <c r="O1609" i="8"/>
  <c r="O1610" i="8"/>
  <c r="O1611" i="8"/>
  <c r="O1612" i="8"/>
  <c r="O1613" i="8"/>
  <c r="O1614" i="8"/>
  <c r="O1615" i="8"/>
  <c r="O1616" i="8"/>
  <c r="O1617" i="8"/>
  <c r="O1618" i="8"/>
  <c r="O1619" i="8"/>
  <c r="O1620" i="8"/>
  <c r="O1621" i="8"/>
  <c r="O1622" i="8"/>
  <c r="O1623" i="8"/>
  <c r="O1624" i="8"/>
  <c r="O1625" i="8"/>
  <c r="O1626" i="8"/>
  <c r="O1627" i="8"/>
  <c r="O1628" i="8"/>
  <c r="O1629" i="8"/>
  <c r="O1630" i="8"/>
  <c r="O1631" i="8"/>
  <c r="O1632" i="8"/>
  <c r="O1633" i="8"/>
  <c r="O1634" i="8"/>
  <c r="O1635" i="8"/>
  <c r="O1636" i="8"/>
  <c r="O1637" i="8"/>
  <c r="O1638" i="8"/>
  <c r="O1639" i="8"/>
  <c r="O1640" i="8"/>
  <c r="O1641" i="8"/>
  <c r="O1642" i="8"/>
  <c r="O1643" i="8"/>
  <c r="O1644" i="8"/>
  <c r="O1645" i="8"/>
  <c r="O1646" i="8"/>
  <c r="O1647" i="8"/>
  <c r="O1648" i="8"/>
  <c r="O1649" i="8"/>
  <c r="O1650" i="8"/>
  <c r="O1651" i="8"/>
  <c r="O1652" i="8"/>
  <c r="O1653" i="8"/>
  <c r="O1654" i="8"/>
  <c r="O1655" i="8"/>
  <c r="O1656" i="8"/>
  <c r="O1657" i="8"/>
  <c r="O1658" i="8"/>
  <c r="O1659" i="8"/>
  <c r="O1660" i="8"/>
  <c r="O1661" i="8"/>
  <c r="O1662" i="8"/>
  <c r="O1663" i="8"/>
  <c r="O1664" i="8"/>
  <c r="O1665" i="8"/>
  <c r="O1666" i="8"/>
  <c r="O1667" i="8"/>
  <c r="O1668" i="8"/>
  <c r="O1669" i="8"/>
  <c r="O1670" i="8"/>
  <c r="O1671" i="8"/>
  <c r="O1672" i="8"/>
  <c r="O1673" i="8"/>
  <c r="O1674" i="8"/>
  <c r="O1675" i="8"/>
  <c r="O1676" i="8"/>
  <c r="O1677" i="8"/>
  <c r="O1678" i="8"/>
  <c r="O1679" i="8"/>
  <c r="O1680" i="8"/>
  <c r="O1681" i="8"/>
  <c r="O1682" i="8"/>
  <c r="O1683" i="8"/>
  <c r="O1684" i="8"/>
  <c r="O1685" i="8"/>
  <c r="O1686" i="8"/>
  <c r="O1687" i="8"/>
  <c r="O1688" i="8"/>
  <c r="O1689" i="8"/>
  <c r="O1690" i="8"/>
  <c r="O1691" i="8"/>
  <c r="O1692" i="8"/>
  <c r="O1693" i="8"/>
  <c r="O1694" i="8"/>
  <c r="O1695" i="8"/>
  <c r="O1696" i="8"/>
  <c r="O1697" i="8"/>
  <c r="O1698" i="8"/>
  <c r="O1699" i="8"/>
  <c r="O1700" i="8"/>
  <c r="O1701" i="8"/>
  <c r="O1702" i="8"/>
  <c r="O1703" i="8"/>
  <c r="O1704" i="8"/>
  <c r="O1705" i="8"/>
  <c r="O1706" i="8"/>
  <c r="O1707" i="8"/>
  <c r="O1708" i="8"/>
  <c r="O1709" i="8"/>
  <c r="O1710" i="8"/>
  <c r="O1711" i="8"/>
  <c r="O1712" i="8"/>
  <c r="O1713" i="8"/>
  <c r="O1714" i="8"/>
  <c r="O1715" i="8"/>
  <c r="O1716" i="8"/>
  <c r="O1717" i="8"/>
  <c r="O1718" i="8"/>
  <c r="O1719" i="8"/>
  <c r="O1720" i="8"/>
  <c r="O1721" i="8"/>
  <c r="O1722" i="8"/>
  <c r="O1723" i="8"/>
  <c r="O1724" i="8"/>
  <c r="O1725" i="8"/>
  <c r="O1726" i="8"/>
  <c r="O1727" i="8"/>
  <c r="O1728" i="8"/>
  <c r="O1729" i="8"/>
  <c r="O1730" i="8"/>
  <c r="O1731" i="8"/>
  <c r="O1732" i="8"/>
  <c r="O1733" i="8"/>
  <c r="O1734" i="8"/>
  <c r="O1735" i="8"/>
  <c r="O1736" i="8"/>
  <c r="O1737" i="8"/>
  <c r="O1738" i="8"/>
  <c r="O1739" i="8"/>
  <c r="O1740" i="8"/>
  <c r="O1741" i="8"/>
  <c r="O1742" i="8"/>
  <c r="O1743" i="8"/>
  <c r="O1744" i="8"/>
  <c r="O1745" i="8"/>
  <c r="O1746" i="8"/>
  <c r="O1747" i="8"/>
  <c r="O1748" i="8"/>
  <c r="O1749" i="8"/>
  <c r="O1750" i="8"/>
  <c r="O1751" i="8"/>
  <c r="O1752" i="8"/>
  <c r="O1753" i="8"/>
  <c r="O1754" i="8"/>
  <c r="O1755" i="8"/>
  <c r="O1756" i="8"/>
  <c r="O1757" i="8"/>
  <c r="O1758" i="8"/>
  <c r="O1759" i="8"/>
  <c r="O1760" i="8"/>
  <c r="O1761" i="8"/>
  <c r="O1762" i="8"/>
  <c r="O1763" i="8"/>
  <c r="O1764" i="8"/>
  <c r="O1765" i="8"/>
  <c r="O1766" i="8"/>
  <c r="O1767" i="8"/>
  <c r="O1768" i="8"/>
  <c r="O1769" i="8"/>
  <c r="O1770" i="8"/>
  <c r="O1771" i="8"/>
  <c r="O1772" i="8"/>
  <c r="O1773" i="8"/>
  <c r="O1774" i="8"/>
  <c r="O1775" i="8"/>
  <c r="O1776" i="8"/>
  <c r="O1777" i="8"/>
  <c r="O1778" i="8"/>
  <c r="O1779" i="8"/>
  <c r="O1780" i="8"/>
  <c r="O1781" i="8"/>
  <c r="O1782" i="8"/>
  <c r="O1783" i="8"/>
  <c r="O1784" i="8"/>
  <c r="O1785" i="8"/>
  <c r="O1786" i="8"/>
  <c r="O1787" i="8"/>
  <c r="O1788" i="8"/>
  <c r="O1789" i="8"/>
  <c r="O1790" i="8"/>
  <c r="O1791" i="8"/>
  <c r="O1792" i="8"/>
  <c r="O1793" i="8"/>
  <c r="O1794" i="8"/>
  <c r="O1795" i="8"/>
  <c r="O1796" i="8"/>
  <c r="O1797" i="8"/>
  <c r="O1798" i="8"/>
  <c r="O1799" i="8"/>
  <c r="O1800" i="8"/>
  <c r="O1801" i="8"/>
  <c r="O1802" i="8"/>
  <c r="O1803" i="8"/>
  <c r="O1804" i="8"/>
  <c r="O1805" i="8"/>
  <c r="O1806" i="8"/>
  <c r="O1807" i="8"/>
  <c r="O1808" i="8"/>
  <c r="O1809" i="8"/>
  <c r="O1810" i="8"/>
  <c r="O1811" i="8"/>
  <c r="O1812" i="8"/>
  <c r="O1813" i="8"/>
  <c r="O1814" i="8"/>
  <c r="O1815" i="8"/>
  <c r="O1816" i="8"/>
  <c r="O1817" i="8"/>
  <c r="O1818" i="8"/>
  <c r="O1819" i="8"/>
  <c r="O1820" i="8"/>
  <c r="O1821" i="8"/>
  <c r="O1822" i="8"/>
  <c r="O1823" i="8"/>
  <c r="O1824" i="8"/>
  <c r="O1825" i="8"/>
  <c r="O1826" i="8"/>
  <c r="O1827" i="8"/>
  <c r="O1828" i="8"/>
  <c r="O1829" i="8"/>
  <c r="O1830" i="8"/>
  <c r="O1831" i="8"/>
  <c r="O1832" i="8"/>
  <c r="O1833" i="8"/>
  <c r="O1834" i="8"/>
  <c r="O1835" i="8"/>
  <c r="O1836" i="8"/>
  <c r="O1837" i="8"/>
  <c r="O1838" i="8"/>
  <c r="O1839" i="8"/>
  <c r="O1840" i="8"/>
  <c r="O1841" i="8"/>
  <c r="O1842" i="8"/>
  <c r="O1843" i="8"/>
  <c r="O1844" i="8"/>
  <c r="O1845" i="8"/>
  <c r="O1846" i="8"/>
  <c r="O1847" i="8"/>
  <c r="O1848" i="8"/>
  <c r="O1849" i="8"/>
  <c r="O1850" i="8"/>
  <c r="O1851" i="8"/>
  <c r="O1852" i="8"/>
  <c r="O1853" i="8"/>
  <c r="O1854" i="8"/>
  <c r="O1855" i="8"/>
  <c r="O1856" i="8"/>
  <c r="O1857" i="8"/>
  <c r="O1858" i="8"/>
  <c r="O1859" i="8"/>
  <c r="O1860" i="8"/>
  <c r="O1861" i="8"/>
  <c r="O1862" i="8"/>
  <c r="O1863" i="8"/>
  <c r="O1864" i="8"/>
  <c r="O1865" i="8"/>
  <c r="O1866" i="8"/>
  <c r="O1867" i="8"/>
  <c r="O1868" i="8"/>
  <c r="O1869" i="8"/>
  <c r="O1870" i="8"/>
  <c r="O1871" i="8"/>
  <c r="O1872" i="8"/>
  <c r="O1873" i="8"/>
  <c r="O1874" i="8"/>
  <c r="O1875" i="8"/>
  <c r="O1876" i="8"/>
  <c r="O1877" i="8"/>
  <c r="O1878" i="8"/>
  <c r="O1879" i="8"/>
  <c r="O1880" i="8"/>
  <c r="O1881" i="8"/>
  <c r="O1882" i="8"/>
  <c r="O1883" i="8"/>
  <c r="O1884" i="8"/>
  <c r="O1885" i="8"/>
  <c r="O1886" i="8"/>
  <c r="O1887" i="8"/>
  <c r="O1888" i="8"/>
  <c r="O1889" i="8"/>
  <c r="O1890" i="8"/>
  <c r="O1891" i="8"/>
  <c r="O1892" i="8"/>
  <c r="O1893" i="8"/>
  <c r="O1894" i="8"/>
  <c r="O1895" i="8"/>
  <c r="O1896" i="8"/>
  <c r="O1897" i="8"/>
  <c r="O1898" i="8"/>
  <c r="O1899" i="8"/>
  <c r="O1900" i="8"/>
  <c r="O1901" i="8"/>
  <c r="O1902" i="8"/>
  <c r="O1903" i="8"/>
  <c r="O1904" i="8"/>
  <c r="O1905" i="8"/>
  <c r="O1906" i="8"/>
  <c r="O1907" i="8"/>
  <c r="O1908" i="8"/>
  <c r="O1909" i="8"/>
  <c r="O1910" i="8"/>
  <c r="O1911" i="8"/>
  <c r="O1912" i="8"/>
  <c r="O1913" i="8"/>
  <c r="O1914" i="8"/>
  <c r="O1915" i="8"/>
  <c r="O1916" i="8"/>
  <c r="O1917" i="8"/>
  <c r="O1918" i="8"/>
  <c r="O1919" i="8"/>
  <c r="O1920" i="8"/>
  <c r="O1921" i="8"/>
  <c r="O1922" i="8"/>
  <c r="O1923" i="8"/>
  <c r="O1924" i="8"/>
  <c r="O1925" i="8"/>
  <c r="O1926" i="8"/>
  <c r="O1927" i="8"/>
  <c r="O1928" i="8"/>
  <c r="O1929" i="8"/>
  <c r="O1930" i="8"/>
  <c r="O1931" i="8"/>
  <c r="O1932" i="8"/>
  <c r="O1933" i="8"/>
  <c r="O1934" i="8"/>
  <c r="O1935" i="8"/>
  <c r="O1936" i="8"/>
  <c r="O1937" i="8"/>
  <c r="O1938" i="8"/>
  <c r="O1939" i="8"/>
  <c r="O1940" i="8"/>
  <c r="O1941" i="8"/>
  <c r="O1942" i="8"/>
  <c r="O1943" i="8"/>
  <c r="O1944" i="8"/>
  <c r="O1945" i="8"/>
  <c r="O1946" i="8"/>
  <c r="O1947" i="8"/>
  <c r="O1948" i="8"/>
  <c r="O1949" i="8"/>
  <c r="O1950" i="8"/>
  <c r="O1951" i="8"/>
  <c r="O1952" i="8"/>
  <c r="O1953" i="8"/>
  <c r="O1954" i="8"/>
  <c r="O1955" i="8"/>
  <c r="O1956" i="8"/>
  <c r="O1957" i="8"/>
  <c r="O1958" i="8"/>
  <c r="O1959" i="8"/>
  <c r="O1960" i="8"/>
  <c r="O1961" i="8"/>
  <c r="O1962" i="8"/>
  <c r="O1963" i="8"/>
  <c r="O1964" i="8"/>
  <c r="O1965" i="8"/>
  <c r="O1966" i="8"/>
  <c r="O1967" i="8"/>
  <c r="O1968" i="8"/>
  <c r="O1969" i="8"/>
  <c r="O1970" i="8"/>
  <c r="O1971" i="8"/>
  <c r="O1972" i="8"/>
  <c r="O1973" i="8"/>
  <c r="O1974" i="8"/>
  <c r="O1975" i="8"/>
  <c r="O1976" i="8"/>
  <c r="O1977" i="8"/>
  <c r="O1978" i="8"/>
  <c r="O1979" i="8"/>
  <c r="O1980" i="8"/>
  <c r="O1981" i="8"/>
  <c r="O1982" i="8"/>
  <c r="O1983" i="8"/>
  <c r="O1984" i="8"/>
  <c r="O1985" i="8"/>
  <c r="O1986" i="8"/>
  <c r="O1987" i="8"/>
  <c r="O1988" i="8"/>
  <c r="O1989" i="8"/>
  <c r="O1990" i="8"/>
  <c r="O1991" i="8"/>
  <c r="O1992" i="8"/>
  <c r="O1993" i="8"/>
  <c r="O1994" i="8"/>
  <c r="O1995" i="8"/>
  <c r="O1996" i="8"/>
  <c r="O1997" i="8"/>
  <c r="O1998" i="8"/>
  <c r="O1999" i="8"/>
  <c r="O2000" i="8"/>
  <c r="O2001" i="8"/>
  <c r="O2002" i="8"/>
  <c r="O2003" i="8"/>
  <c r="O2004" i="8"/>
  <c r="O2005" i="8"/>
  <c r="O2006" i="8"/>
  <c r="O2007" i="8"/>
  <c r="O2008" i="8"/>
  <c r="O2009" i="8"/>
  <c r="O2010" i="8"/>
  <c r="O2011" i="8"/>
  <c r="O2012" i="8"/>
  <c r="O2013" i="8"/>
  <c r="O2014" i="8"/>
  <c r="O2015" i="8"/>
  <c r="O2016" i="8"/>
  <c r="O2017" i="8"/>
  <c r="O2018" i="8"/>
  <c r="O2019" i="8"/>
  <c r="O2020" i="8"/>
  <c r="O2021" i="8"/>
  <c r="O2022" i="8"/>
  <c r="O2023" i="8"/>
  <c r="O2024" i="8"/>
  <c r="O2025" i="8"/>
  <c r="O2026" i="8"/>
  <c r="O2027" i="8"/>
  <c r="O2028" i="8"/>
  <c r="O2029" i="8"/>
  <c r="O2030" i="8"/>
  <c r="O2031" i="8"/>
  <c r="O2032" i="8"/>
  <c r="O2033" i="8"/>
  <c r="O2034" i="8"/>
  <c r="O2035" i="8"/>
  <c r="O2036" i="8"/>
  <c r="O2037" i="8"/>
  <c r="O2038" i="8"/>
  <c r="O2039" i="8"/>
  <c r="O2040" i="8"/>
  <c r="O2041" i="8"/>
  <c r="O2042" i="8"/>
  <c r="O2043" i="8"/>
  <c r="O2044" i="8"/>
  <c r="O2045" i="8"/>
  <c r="O2046" i="8"/>
  <c r="O2047" i="8"/>
  <c r="O2048" i="8"/>
  <c r="O2049" i="8"/>
  <c r="O2050" i="8"/>
  <c r="O2051" i="8"/>
  <c r="O2052" i="8"/>
  <c r="O2053" i="8"/>
  <c r="O2054" i="8"/>
  <c r="O2055" i="8"/>
  <c r="O2056" i="8"/>
  <c r="O2057" i="8"/>
  <c r="O2058" i="8"/>
  <c r="O2059" i="8"/>
  <c r="O2060" i="8"/>
  <c r="O2061" i="8"/>
  <c r="O2062" i="8"/>
  <c r="O2063" i="8"/>
  <c r="O2064" i="8"/>
  <c r="O2065" i="8"/>
  <c r="O2066" i="8"/>
  <c r="O2067" i="8"/>
  <c r="O2068" i="8"/>
  <c r="O2069" i="8"/>
  <c r="O2070" i="8"/>
  <c r="O2071" i="8"/>
  <c r="O2072" i="8"/>
  <c r="O2073" i="8"/>
  <c r="O2074" i="8"/>
  <c r="O2075" i="8"/>
  <c r="O2076" i="8"/>
  <c r="O2077" i="8"/>
  <c r="O2078" i="8"/>
  <c r="O2079" i="8"/>
  <c r="O2080" i="8"/>
  <c r="O2081" i="8"/>
  <c r="O2082" i="8"/>
  <c r="O2083" i="8"/>
  <c r="O2084" i="8"/>
  <c r="O2085" i="8"/>
  <c r="O2086" i="8"/>
  <c r="O2087" i="8"/>
  <c r="O2088" i="8"/>
  <c r="O2089" i="8"/>
  <c r="O2090" i="8"/>
  <c r="O2091" i="8"/>
  <c r="O2092" i="8"/>
  <c r="O2093" i="8"/>
  <c r="O2094" i="8"/>
  <c r="O2095" i="8"/>
  <c r="O2096" i="8"/>
  <c r="O2097" i="8"/>
  <c r="O2098" i="8"/>
  <c r="O2099" i="8"/>
  <c r="O2100" i="8"/>
  <c r="O2101" i="8"/>
  <c r="O2102" i="8"/>
  <c r="O2103" i="8"/>
  <c r="O2104" i="8"/>
  <c r="O2105" i="8"/>
  <c r="O2106" i="8"/>
  <c r="O2107" i="8"/>
  <c r="O2108" i="8"/>
  <c r="O2109" i="8"/>
  <c r="O2110" i="8"/>
  <c r="O2111" i="8"/>
  <c r="O2112" i="8"/>
  <c r="O2113" i="8"/>
  <c r="O2114" i="8"/>
  <c r="O2115" i="8"/>
  <c r="O2116" i="8"/>
  <c r="O2117" i="8"/>
  <c r="O2118" i="8"/>
  <c r="O2119" i="8"/>
  <c r="O2120" i="8"/>
  <c r="O2121" i="8"/>
  <c r="O2122" i="8"/>
  <c r="O2123" i="8"/>
  <c r="O2124" i="8"/>
  <c r="O2125" i="8"/>
  <c r="O2126" i="8"/>
  <c r="O2127" i="8"/>
  <c r="O2128" i="8"/>
  <c r="O2129" i="8"/>
  <c r="O2130" i="8"/>
  <c r="O2131" i="8"/>
  <c r="O2132" i="8"/>
  <c r="O2133" i="8"/>
  <c r="O2134" i="8"/>
  <c r="O2135" i="8"/>
  <c r="O2136" i="8"/>
  <c r="O2137" i="8"/>
  <c r="O2138" i="8"/>
  <c r="O2139" i="8"/>
  <c r="O2140" i="8"/>
  <c r="O2141" i="8"/>
  <c r="O2142" i="8"/>
  <c r="O2143" i="8"/>
  <c r="O2144" i="8"/>
  <c r="O2145" i="8"/>
  <c r="O2146" i="8"/>
  <c r="O2147" i="8"/>
  <c r="O2148" i="8"/>
  <c r="O2149" i="8"/>
  <c r="O2150" i="8"/>
  <c r="O2151" i="8"/>
  <c r="O2152" i="8"/>
  <c r="O2153" i="8"/>
  <c r="O2154" i="8"/>
  <c r="O2155" i="8"/>
  <c r="O2156" i="8"/>
  <c r="O2157" i="8"/>
  <c r="O2158" i="8"/>
  <c r="O2159" i="8"/>
  <c r="O2160" i="8"/>
  <c r="O2161" i="8"/>
  <c r="O2162" i="8"/>
  <c r="O2163" i="8"/>
  <c r="O2164" i="8"/>
  <c r="O2165" i="8"/>
  <c r="O2166" i="8"/>
  <c r="O2167" i="8"/>
  <c r="O2168" i="8"/>
  <c r="O2169" i="8"/>
  <c r="O2170" i="8"/>
  <c r="O2171" i="8"/>
  <c r="O2172" i="8"/>
  <c r="O2173" i="8"/>
  <c r="O2174" i="8"/>
  <c r="O2175" i="8"/>
  <c r="O2176" i="8"/>
  <c r="O2177" i="8"/>
  <c r="O2178" i="8"/>
  <c r="O2179" i="8"/>
  <c r="O2180" i="8"/>
  <c r="O2181" i="8"/>
  <c r="O2182" i="8"/>
  <c r="O2183" i="8"/>
  <c r="O2184" i="8"/>
  <c r="O2185" i="8"/>
  <c r="O2186" i="8"/>
  <c r="O2187" i="8"/>
  <c r="O2188" i="8"/>
  <c r="O2189" i="8"/>
  <c r="O2190" i="8"/>
  <c r="O2191" i="8"/>
  <c r="O2192" i="8"/>
  <c r="O2193" i="8"/>
  <c r="O2194" i="8"/>
  <c r="O2195" i="8"/>
  <c r="O2196" i="8"/>
  <c r="O2197" i="8"/>
  <c r="O2198" i="8"/>
  <c r="O2199" i="8"/>
  <c r="O2200" i="8"/>
  <c r="O2201" i="8"/>
  <c r="O2202" i="8"/>
  <c r="O2203" i="8"/>
  <c r="O2204" i="8"/>
  <c r="O2205" i="8"/>
  <c r="O2206" i="8"/>
  <c r="O2207" i="8"/>
  <c r="O2208" i="8"/>
  <c r="O2209" i="8"/>
  <c r="O2210" i="8"/>
  <c r="O2211" i="8"/>
  <c r="O2212" i="8"/>
  <c r="O2213" i="8"/>
  <c r="O2214" i="8"/>
  <c r="O2215" i="8"/>
  <c r="O2216" i="8"/>
  <c r="O2217" i="8"/>
  <c r="O2218" i="8"/>
  <c r="O2219" i="8"/>
  <c r="O2220" i="8"/>
  <c r="O2221" i="8"/>
  <c r="O2222" i="8"/>
  <c r="O2223" i="8"/>
  <c r="O2224" i="8"/>
  <c r="O2225" i="8"/>
  <c r="O2226" i="8"/>
  <c r="O2227" i="8"/>
  <c r="O2228" i="8"/>
  <c r="O2229" i="8"/>
  <c r="O2230" i="8"/>
  <c r="O2231" i="8"/>
  <c r="O2232" i="8"/>
  <c r="O2233" i="8"/>
  <c r="O2234" i="8"/>
  <c r="O2235" i="8"/>
  <c r="O2236" i="8"/>
  <c r="O2237" i="8"/>
  <c r="O2238" i="8"/>
  <c r="O2239" i="8"/>
  <c r="O2240" i="8"/>
  <c r="O2241" i="8"/>
  <c r="O2242" i="8"/>
  <c r="O2243" i="8"/>
  <c r="O2244" i="8"/>
  <c r="O2245" i="8"/>
  <c r="O2246" i="8"/>
  <c r="O2247" i="8"/>
  <c r="O2248" i="8"/>
  <c r="O2249" i="8"/>
  <c r="O2250" i="8"/>
  <c r="O2251" i="8"/>
  <c r="O2252" i="8"/>
  <c r="O2253" i="8"/>
  <c r="O2254" i="8"/>
  <c r="O2255" i="8"/>
  <c r="O2256" i="8"/>
  <c r="O2257" i="8"/>
  <c r="O2258" i="8"/>
  <c r="O2259" i="8"/>
  <c r="O2260" i="8"/>
  <c r="O2261" i="8"/>
  <c r="O2262" i="8"/>
  <c r="O2263" i="8"/>
  <c r="O2264" i="8"/>
  <c r="O2265" i="8"/>
  <c r="O2266" i="8"/>
  <c r="O2267" i="8"/>
  <c r="O2268" i="8"/>
  <c r="O2269" i="8"/>
  <c r="O2270" i="8"/>
  <c r="O2271" i="8"/>
  <c r="O2272" i="8"/>
  <c r="O2273" i="8"/>
  <c r="O2274" i="8"/>
  <c r="O2275" i="8"/>
  <c r="O2276" i="8"/>
  <c r="O2277" i="8"/>
  <c r="O2278" i="8"/>
  <c r="O2279" i="8"/>
  <c r="O2280" i="8"/>
  <c r="O2281" i="8"/>
  <c r="O2282" i="8"/>
  <c r="O2283" i="8"/>
  <c r="O2284" i="8"/>
  <c r="O2285" i="8"/>
  <c r="O2286" i="8"/>
  <c r="O2287" i="8"/>
  <c r="O2288" i="8"/>
  <c r="O2289" i="8"/>
  <c r="O2290" i="8"/>
  <c r="O2291" i="8"/>
  <c r="O2292" i="8"/>
  <c r="O2293" i="8"/>
  <c r="O2294" i="8"/>
  <c r="O2295" i="8"/>
  <c r="O2296" i="8"/>
  <c r="O2297" i="8"/>
  <c r="O2298" i="8"/>
  <c r="O2299" i="8"/>
  <c r="O2300" i="8"/>
  <c r="O2301" i="8"/>
  <c r="O2302" i="8"/>
  <c r="O2303" i="8"/>
  <c r="O2304" i="8"/>
  <c r="O2305" i="8"/>
  <c r="O2306" i="8"/>
  <c r="O2307" i="8"/>
  <c r="O2308" i="8"/>
  <c r="O2309" i="8"/>
  <c r="O2310" i="8"/>
  <c r="O2311" i="8"/>
  <c r="O2312" i="8"/>
  <c r="O2313" i="8"/>
  <c r="O2314" i="8"/>
  <c r="O2315" i="8"/>
  <c r="O2316" i="8"/>
  <c r="O2317" i="8"/>
  <c r="O2318" i="8"/>
  <c r="O2319" i="8"/>
  <c r="O2320" i="8"/>
  <c r="O2321" i="8"/>
  <c r="O2322" i="8"/>
  <c r="O2323" i="8"/>
  <c r="O2324" i="8"/>
  <c r="O2325" i="8"/>
  <c r="O2326" i="8"/>
  <c r="O2327" i="8"/>
  <c r="O2328" i="8"/>
  <c r="O2329" i="8"/>
  <c r="O2330" i="8"/>
  <c r="O2331" i="8"/>
  <c r="O2332" i="8"/>
  <c r="O2333" i="8"/>
  <c r="O2334" i="8"/>
  <c r="O2335" i="8"/>
  <c r="O2336" i="8"/>
  <c r="O2337" i="8"/>
  <c r="O2338" i="8"/>
  <c r="O2339" i="8"/>
  <c r="O2340" i="8"/>
  <c r="O2341" i="8"/>
  <c r="O2342" i="8"/>
  <c r="O2343" i="8"/>
  <c r="O2344" i="8"/>
  <c r="O2345" i="8"/>
  <c r="O2346" i="8"/>
  <c r="O2347" i="8"/>
  <c r="O2348" i="8"/>
  <c r="O2349" i="8"/>
  <c r="O2350" i="8"/>
  <c r="O2351" i="8"/>
  <c r="O2352" i="8"/>
  <c r="O2353" i="8"/>
  <c r="O2354" i="8"/>
  <c r="O2355" i="8"/>
  <c r="O2356" i="8"/>
  <c r="O2357" i="8"/>
  <c r="O2358" i="8"/>
  <c r="O2359" i="8"/>
  <c r="O2360" i="8"/>
  <c r="O2361" i="8"/>
  <c r="O2362" i="8"/>
  <c r="O2363" i="8"/>
  <c r="O2364" i="8"/>
  <c r="O2365" i="8"/>
  <c r="O2366" i="8"/>
  <c r="O2367" i="8"/>
  <c r="O2368" i="8"/>
  <c r="O2369" i="8"/>
  <c r="O2370" i="8"/>
  <c r="O2371" i="8"/>
  <c r="O2372" i="8"/>
  <c r="O2373" i="8"/>
  <c r="O2374" i="8"/>
  <c r="O2375" i="8"/>
  <c r="O2376" i="8"/>
  <c r="O2377" i="8"/>
  <c r="O2378" i="8"/>
  <c r="O2379" i="8"/>
  <c r="O2380" i="8"/>
  <c r="O2381" i="8"/>
  <c r="O2382" i="8"/>
  <c r="O2383" i="8"/>
  <c r="O2384" i="8"/>
  <c r="O2385" i="8"/>
  <c r="O2386" i="8"/>
  <c r="O2387" i="8"/>
  <c r="O2388" i="8"/>
  <c r="O2389" i="8"/>
  <c r="O2390" i="8"/>
  <c r="O2391" i="8"/>
  <c r="O2392" i="8"/>
  <c r="O2393" i="8"/>
  <c r="O2394" i="8"/>
  <c r="O2395" i="8"/>
  <c r="O2396" i="8"/>
  <c r="O2397" i="8"/>
  <c r="O2398" i="8"/>
  <c r="O2399" i="8"/>
  <c r="O2400" i="8"/>
  <c r="O2401" i="8"/>
  <c r="O2402" i="8"/>
  <c r="O2403" i="8"/>
  <c r="O2404" i="8"/>
  <c r="O2405" i="8"/>
  <c r="O2406" i="8"/>
  <c r="O2407" i="8"/>
  <c r="O2408" i="8"/>
  <c r="O2409" i="8"/>
  <c r="O2410" i="8"/>
  <c r="O2411" i="8"/>
  <c r="O2412" i="8"/>
  <c r="O2413" i="8"/>
  <c r="O2414" i="8"/>
  <c r="O2415" i="8"/>
  <c r="O2416" i="8"/>
  <c r="O2417" i="8"/>
  <c r="O2418" i="8"/>
  <c r="O2419" i="8"/>
  <c r="O2420" i="8"/>
  <c r="O2421" i="8"/>
  <c r="O2422" i="8"/>
  <c r="O2423" i="8"/>
  <c r="O2424" i="8"/>
  <c r="O2425" i="8"/>
  <c r="O2426" i="8"/>
  <c r="O2427" i="8"/>
  <c r="O2428" i="8"/>
  <c r="O2429" i="8"/>
  <c r="O2430" i="8"/>
  <c r="O2431" i="8"/>
  <c r="O2432" i="8"/>
  <c r="O2433" i="8"/>
  <c r="O2434" i="8"/>
  <c r="O2435" i="8"/>
  <c r="O2436" i="8"/>
  <c r="O2437" i="8"/>
  <c r="O2438" i="8"/>
  <c r="O2439" i="8"/>
  <c r="O2440" i="8"/>
  <c r="O2441" i="8"/>
  <c r="O2442" i="8"/>
  <c r="O2443" i="8"/>
  <c r="O2444" i="8"/>
  <c r="O2445" i="8"/>
  <c r="O2446" i="8"/>
  <c r="O2447" i="8"/>
  <c r="O2448" i="8"/>
  <c r="O2449" i="8"/>
  <c r="O2450" i="8"/>
  <c r="O2451" i="8"/>
  <c r="O2452" i="8"/>
  <c r="O2453" i="8"/>
  <c r="O2454" i="8"/>
  <c r="O2455" i="8"/>
  <c r="O2456" i="8"/>
  <c r="O2457" i="8"/>
  <c r="O2458" i="8"/>
  <c r="O2459" i="8"/>
  <c r="O2460" i="8"/>
  <c r="O2461" i="8"/>
  <c r="O2462" i="8"/>
  <c r="O2463" i="8"/>
  <c r="O2464" i="8"/>
  <c r="O2465" i="8"/>
  <c r="O2466" i="8"/>
  <c r="O2467" i="8"/>
  <c r="O2468" i="8"/>
  <c r="O2469" i="8"/>
  <c r="O2470" i="8"/>
  <c r="O2471" i="8"/>
  <c r="O2472" i="8"/>
  <c r="O2473" i="8"/>
  <c r="O2474" i="8"/>
  <c r="O2475" i="8"/>
  <c r="O2476" i="8"/>
  <c r="O2477" i="8"/>
  <c r="O2478" i="8"/>
  <c r="O2479" i="8"/>
  <c r="O2480" i="8"/>
  <c r="O2481" i="8"/>
  <c r="O2482" i="8"/>
  <c r="O2483" i="8"/>
  <c r="O2484" i="8"/>
  <c r="O2485" i="8"/>
  <c r="O2486" i="8"/>
  <c r="O2487" i="8"/>
  <c r="O2488" i="8"/>
  <c r="O2489" i="8"/>
  <c r="O2490" i="8"/>
  <c r="O2491" i="8"/>
  <c r="O2492" i="8"/>
  <c r="O2493" i="8"/>
  <c r="O2494" i="8"/>
  <c r="O2495" i="8"/>
  <c r="O2496" i="8"/>
  <c r="O2497" i="8"/>
  <c r="O2498" i="8"/>
  <c r="O2499" i="8"/>
  <c r="O2500" i="8"/>
  <c r="O2501" i="8"/>
  <c r="O2502" i="8"/>
  <c r="O2503" i="8"/>
  <c r="O2504" i="8"/>
  <c r="O2505" i="8"/>
  <c r="O2506" i="8"/>
  <c r="O2507" i="8"/>
  <c r="O2508" i="8"/>
  <c r="O2509" i="8"/>
  <c r="O2510" i="8"/>
  <c r="O2511" i="8"/>
  <c r="O2512" i="8"/>
  <c r="O2513" i="8"/>
  <c r="O2514" i="8"/>
  <c r="O2515" i="8"/>
  <c r="O2516" i="8"/>
  <c r="O2517" i="8"/>
  <c r="O2518" i="8"/>
  <c r="O2519" i="8"/>
  <c r="O2520" i="8"/>
  <c r="O2521" i="8"/>
  <c r="O2522" i="8"/>
  <c r="O2523" i="8"/>
  <c r="O2524" i="8"/>
  <c r="O2525" i="8"/>
  <c r="O2526" i="8"/>
  <c r="O2527" i="8"/>
  <c r="O2528" i="8"/>
  <c r="O2529" i="8"/>
  <c r="O2530" i="8"/>
  <c r="O2531" i="8"/>
  <c r="O2532" i="8"/>
  <c r="O2533" i="8"/>
  <c r="O2534" i="8"/>
  <c r="O2535" i="8"/>
  <c r="O2536" i="8"/>
  <c r="O2537" i="8"/>
  <c r="O2538" i="8"/>
  <c r="O2539" i="8"/>
  <c r="O2540" i="8"/>
  <c r="O2541" i="8"/>
  <c r="O2542" i="8"/>
  <c r="O2543" i="8"/>
  <c r="O2544" i="8"/>
  <c r="O2545" i="8"/>
  <c r="O2546" i="8"/>
  <c r="O2547" i="8"/>
  <c r="O2548" i="8"/>
  <c r="O2549" i="8"/>
  <c r="O2550" i="8"/>
  <c r="O2551" i="8"/>
  <c r="O2552" i="8"/>
  <c r="O2553" i="8"/>
  <c r="O2554" i="8"/>
  <c r="O2555" i="8"/>
  <c r="O2556" i="8"/>
  <c r="O2557" i="8"/>
  <c r="O2558" i="8"/>
  <c r="O2559" i="8"/>
  <c r="O2560" i="8"/>
  <c r="O2561" i="8"/>
  <c r="O2562" i="8"/>
  <c r="O2563" i="8"/>
  <c r="O2564" i="8"/>
  <c r="O2565" i="8"/>
  <c r="O2566" i="8"/>
  <c r="O2567" i="8"/>
  <c r="O2568" i="8"/>
  <c r="O2569" i="8"/>
  <c r="O2570" i="8"/>
  <c r="O2571" i="8"/>
  <c r="O2572" i="8"/>
  <c r="O2573" i="8"/>
  <c r="O2574" i="8"/>
  <c r="O2575" i="8"/>
  <c r="O2576" i="8"/>
  <c r="O2577" i="8"/>
  <c r="O2578" i="8"/>
  <c r="O2579" i="8"/>
  <c r="O2580" i="8"/>
  <c r="O2581" i="8"/>
  <c r="O2582" i="8"/>
  <c r="O2583" i="8"/>
  <c r="O2584" i="8"/>
  <c r="O2585" i="8"/>
  <c r="O2586" i="8"/>
  <c r="O2587" i="8"/>
  <c r="O2588" i="8"/>
  <c r="O2589" i="8"/>
  <c r="O2590" i="8"/>
  <c r="O2591" i="8"/>
  <c r="O2592" i="8"/>
  <c r="O2593" i="8"/>
  <c r="O2594" i="8"/>
  <c r="O2595" i="8"/>
  <c r="O2596" i="8"/>
  <c r="O2597" i="8"/>
  <c r="O2598" i="8"/>
  <c r="O2599" i="8"/>
  <c r="O2600" i="8"/>
  <c r="O2601" i="8"/>
  <c r="O2602" i="8"/>
  <c r="O2603" i="8"/>
  <c r="O2604" i="8"/>
  <c r="O2605" i="8"/>
  <c r="O2606" i="8"/>
  <c r="O2607" i="8"/>
  <c r="O2608" i="8"/>
  <c r="O2609" i="8"/>
  <c r="O2610" i="8"/>
  <c r="O2611" i="8"/>
  <c r="O2612" i="8"/>
  <c r="O2613" i="8"/>
  <c r="O2614" i="8"/>
  <c r="O2615" i="8"/>
  <c r="O2616" i="8"/>
  <c r="O2617" i="8"/>
  <c r="O2618" i="8"/>
  <c r="O2619" i="8"/>
  <c r="O2620" i="8"/>
  <c r="O2621" i="8"/>
  <c r="O2622" i="8"/>
  <c r="O2623" i="8"/>
  <c r="O2624" i="8"/>
  <c r="O2625" i="8"/>
  <c r="O2626" i="8"/>
  <c r="O2627" i="8"/>
  <c r="O2628" i="8"/>
  <c r="O2629" i="8"/>
  <c r="O2630" i="8"/>
  <c r="O2631" i="8"/>
  <c r="O2632" i="8"/>
  <c r="O2633" i="8"/>
  <c r="O2634" i="8"/>
  <c r="O2635" i="8"/>
  <c r="O2636" i="8"/>
  <c r="O2637" i="8"/>
  <c r="O2638" i="8"/>
  <c r="O2639" i="8"/>
  <c r="O2640" i="8"/>
  <c r="O2641" i="8"/>
  <c r="O2642" i="8"/>
  <c r="O2643" i="8"/>
  <c r="O2644" i="8"/>
  <c r="O2645" i="8"/>
  <c r="O2646" i="8"/>
  <c r="O2647" i="8"/>
  <c r="O2648" i="8"/>
  <c r="O2649" i="8"/>
  <c r="O2650" i="8"/>
  <c r="O2651" i="8"/>
  <c r="O2652" i="8"/>
  <c r="O2653" i="8"/>
  <c r="O2654" i="8"/>
  <c r="O2655" i="8"/>
  <c r="O2656" i="8"/>
  <c r="O2657" i="8"/>
  <c r="O2658" i="8"/>
  <c r="O2659" i="8"/>
  <c r="O2660" i="8"/>
  <c r="O2661" i="8"/>
  <c r="O2662" i="8"/>
  <c r="O2663" i="8"/>
  <c r="O2664" i="8"/>
  <c r="O2665" i="8"/>
  <c r="O2666" i="8"/>
  <c r="O2667" i="8"/>
  <c r="O2668" i="8"/>
  <c r="O2669" i="8"/>
  <c r="O2670" i="8"/>
  <c r="O2671" i="8"/>
  <c r="O2672" i="8"/>
  <c r="O2673" i="8"/>
  <c r="O2674" i="8"/>
  <c r="O2675" i="8"/>
  <c r="O2676" i="8"/>
  <c r="O2677" i="8"/>
  <c r="O2678" i="8"/>
  <c r="O2679" i="8"/>
  <c r="O2680" i="8"/>
  <c r="O2681" i="8"/>
  <c r="O2682" i="8"/>
  <c r="O2683" i="8"/>
  <c r="O2684" i="8"/>
  <c r="O2685" i="8"/>
  <c r="O2686" i="8"/>
  <c r="O2687" i="8"/>
  <c r="O2688" i="8"/>
  <c r="O2689" i="8"/>
  <c r="O2690" i="8"/>
  <c r="O2691" i="8"/>
  <c r="O2692" i="8"/>
  <c r="O2693" i="8"/>
  <c r="O2694" i="8"/>
  <c r="O2695" i="8"/>
  <c r="O2696" i="8"/>
  <c r="O2697" i="8"/>
  <c r="O2698" i="8"/>
  <c r="O2699" i="8"/>
  <c r="O2700" i="8"/>
  <c r="O2701" i="8"/>
  <c r="O2702" i="8"/>
  <c r="O2703" i="8"/>
  <c r="O2704" i="8"/>
  <c r="O2705" i="8"/>
  <c r="O2706" i="8"/>
  <c r="O2707" i="8"/>
  <c r="O2708" i="8"/>
  <c r="O2709" i="8"/>
  <c r="O2710" i="8"/>
  <c r="O2711" i="8"/>
  <c r="O2712" i="8"/>
  <c r="O2713" i="8"/>
  <c r="O2714" i="8"/>
  <c r="O2715" i="8"/>
  <c r="O2716" i="8"/>
  <c r="O2717" i="8"/>
  <c r="O2718" i="8"/>
  <c r="O2719" i="8"/>
  <c r="O2720" i="8"/>
  <c r="O2721" i="8"/>
  <c r="O2722" i="8"/>
  <c r="O2723" i="8"/>
  <c r="O2724" i="8"/>
  <c r="O2725" i="8"/>
  <c r="O2726" i="8"/>
  <c r="O2727" i="8"/>
  <c r="O2728" i="8"/>
  <c r="O2729" i="8"/>
  <c r="O2730" i="8"/>
  <c r="O2731" i="8"/>
  <c r="O2732" i="8"/>
  <c r="O2733" i="8"/>
  <c r="O2734" i="8"/>
  <c r="O2735" i="8"/>
  <c r="O2736" i="8"/>
  <c r="O2737" i="8"/>
  <c r="O2738" i="8"/>
  <c r="O2739" i="8"/>
  <c r="O2740" i="8"/>
  <c r="O2741" i="8"/>
  <c r="O2742" i="8"/>
  <c r="O2743" i="8"/>
  <c r="O2744" i="8"/>
  <c r="O2745" i="8"/>
  <c r="O2746" i="8"/>
  <c r="O2747" i="8"/>
  <c r="O2748" i="8"/>
  <c r="O2749" i="8"/>
  <c r="O2750" i="8"/>
  <c r="O2751" i="8"/>
  <c r="O2752" i="8"/>
  <c r="O2753" i="8"/>
  <c r="O2754" i="8"/>
  <c r="O2755" i="8"/>
  <c r="O2756" i="8"/>
  <c r="O2757" i="8"/>
  <c r="O2758" i="8"/>
  <c r="O2759" i="8"/>
  <c r="O2760" i="8"/>
  <c r="O2761" i="8"/>
  <c r="O2762" i="8"/>
  <c r="O2763" i="8"/>
  <c r="O2764" i="8"/>
  <c r="O2765" i="8"/>
  <c r="O2766" i="8"/>
  <c r="O2767" i="8"/>
  <c r="O2768" i="8"/>
  <c r="O2769" i="8"/>
  <c r="O2770" i="8"/>
  <c r="O2771" i="8"/>
  <c r="O2772" i="8"/>
  <c r="O2773" i="8"/>
  <c r="O2774" i="8"/>
  <c r="O2775" i="8"/>
  <c r="O2776" i="8"/>
  <c r="O2777" i="8"/>
  <c r="O2778" i="8"/>
  <c r="O2779" i="8"/>
  <c r="O2780" i="8"/>
  <c r="O2781" i="8"/>
  <c r="O2782" i="8"/>
  <c r="O2783" i="8"/>
  <c r="O2784" i="8"/>
  <c r="O2785" i="8"/>
  <c r="O2786" i="8"/>
  <c r="O2787" i="8"/>
  <c r="O2788" i="8"/>
  <c r="O2789" i="8"/>
  <c r="O2790" i="8"/>
  <c r="O2791" i="8"/>
  <c r="O2792" i="8"/>
  <c r="O2793" i="8"/>
  <c r="O2794" i="8"/>
  <c r="O2795" i="8"/>
  <c r="O2796" i="8"/>
  <c r="O2797" i="8"/>
  <c r="O2798" i="8"/>
  <c r="O2799" i="8"/>
  <c r="O2800" i="8"/>
  <c r="O2801" i="8"/>
  <c r="O2802" i="8"/>
  <c r="O2803" i="8"/>
  <c r="O2804" i="8"/>
  <c r="O2805" i="8"/>
  <c r="O2806" i="8"/>
  <c r="O2807" i="8"/>
  <c r="O2808" i="8"/>
  <c r="O2809" i="8"/>
  <c r="O2810" i="8"/>
  <c r="O2811" i="8"/>
  <c r="O2812" i="8"/>
  <c r="O2813" i="8"/>
  <c r="O2814" i="8"/>
  <c r="O2815" i="8"/>
  <c r="O2816" i="8"/>
  <c r="O2817" i="8"/>
  <c r="O2818" i="8"/>
  <c r="O2819" i="8"/>
  <c r="O2820" i="8"/>
  <c r="O2821" i="8"/>
  <c r="O2822" i="8"/>
  <c r="O2823" i="8"/>
  <c r="O2824" i="8"/>
  <c r="O2825" i="8"/>
  <c r="O2826" i="8"/>
  <c r="O2827" i="8"/>
  <c r="O2828" i="8"/>
  <c r="O2829" i="8"/>
  <c r="O2830" i="8"/>
  <c r="O2831" i="8"/>
  <c r="O2832" i="8"/>
  <c r="O2833" i="8"/>
  <c r="O2834" i="8"/>
  <c r="O2835" i="8"/>
  <c r="O2836" i="8"/>
  <c r="O2837" i="8"/>
  <c r="O2838" i="8"/>
  <c r="O2839" i="8"/>
  <c r="O2840" i="8"/>
  <c r="O2841" i="8"/>
  <c r="O2842" i="8"/>
  <c r="O2843" i="8"/>
  <c r="O2844" i="8"/>
  <c r="O2845" i="8"/>
  <c r="O2846" i="8"/>
  <c r="O2847" i="8"/>
  <c r="O2848" i="8"/>
  <c r="O2849" i="8"/>
  <c r="O2850" i="8"/>
  <c r="O2851" i="8"/>
  <c r="O2852" i="8"/>
  <c r="O2853" i="8"/>
  <c r="O2854" i="8"/>
  <c r="O2855" i="8"/>
  <c r="O2856" i="8"/>
  <c r="O2857" i="8"/>
  <c r="O2858" i="8"/>
  <c r="O2859" i="8"/>
  <c r="O2860" i="8"/>
  <c r="O2861" i="8"/>
  <c r="O2862" i="8"/>
  <c r="O2863" i="8"/>
  <c r="O2864" i="8"/>
  <c r="O2865" i="8"/>
  <c r="O2866" i="8"/>
  <c r="O2867" i="8"/>
  <c r="O2868" i="8"/>
  <c r="O2869" i="8"/>
  <c r="O2870" i="8"/>
  <c r="O2871" i="8"/>
  <c r="O2872" i="8"/>
  <c r="O2873" i="8"/>
  <c r="O2874" i="8"/>
  <c r="O2875" i="8"/>
  <c r="O2876" i="8"/>
  <c r="O2877" i="8"/>
  <c r="O2878" i="8"/>
  <c r="O2879" i="8"/>
  <c r="O2880" i="8"/>
  <c r="O2881" i="8"/>
  <c r="O2882" i="8"/>
  <c r="O2883" i="8"/>
  <c r="O2884" i="8"/>
  <c r="O2885" i="8"/>
  <c r="O2886" i="8"/>
  <c r="O2887" i="8"/>
  <c r="O2888" i="8"/>
  <c r="O2889" i="8"/>
  <c r="O2890" i="8"/>
  <c r="O2891" i="8"/>
  <c r="O2892" i="8"/>
  <c r="O2893" i="8"/>
  <c r="O2894" i="8"/>
  <c r="O2895" i="8"/>
  <c r="O2896" i="8"/>
  <c r="O2897" i="8"/>
  <c r="O2898" i="8"/>
  <c r="O2899" i="8"/>
  <c r="O2900" i="8"/>
  <c r="O2901" i="8"/>
  <c r="O2902" i="8"/>
  <c r="O2903" i="8"/>
  <c r="O2904" i="8"/>
  <c r="O2905" i="8"/>
  <c r="O2906" i="8"/>
  <c r="O2907" i="8"/>
  <c r="O2908" i="8"/>
  <c r="O2909" i="8"/>
  <c r="O2910" i="8"/>
  <c r="O2911" i="8"/>
  <c r="O2912" i="8"/>
  <c r="O2913" i="8"/>
  <c r="O2914" i="8"/>
  <c r="O2915" i="8"/>
  <c r="O2916" i="8"/>
  <c r="O2917" i="8"/>
  <c r="O2918" i="8"/>
  <c r="O2919" i="8"/>
  <c r="O2920" i="8"/>
  <c r="O2921" i="8"/>
  <c r="O2922" i="8"/>
  <c r="O2923" i="8"/>
  <c r="O2924" i="8"/>
  <c r="O2925" i="8"/>
  <c r="O2926" i="8"/>
  <c r="O2927" i="8"/>
  <c r="O2928" i="8"/>
  <c r="O2929" i="8"/>
  <c r="O2930" i="8"/>
  <c r="O2931" i="8"/>
  <c r="O2932" i="8"/>
  <c r="O2933" i="8"/>
  <c r="O2934" i="8"/>
  <c r="O2935" i="8"/>
  <c r="O2936" i="8"/>
  <c r="O2937" i="8"/>
  <c r="O2938" i="8"/>
  <c r="O2939" i="8"/>
  <c r="O2940" i="8"/>
  <c r="O2941" i="8"/>
  <c r="O2942" i="8"/>
  <c r="O2943" i="8"/>
  <c r="O2944" i="8"/>
  <c r="O2945" i="8"/>
  <c r="O2946" i="8"/>
  <c r="O2947" i="8"/>
  <c r="O2948" i="8"/>
  <c r="O2949" i="8"/>
  <c r="O2950" i="8"/>
  <c r="O2951" i="8"/>
  <c r="O2952" i="8"/>
  <c r="O2953" i="8"/>
  <c r="O2954" i="8"/>
  <c r="O2955" i="8"/>
  <c r="O2956" i="8"/>
  <c r="O2957" i="8"/>
  <c r="O2958" i="8"/>
  <c r="O2959" i="8"/>
  <c r="O2960" i="8"/>
  <c r="O2961" i="8"/>
  <c r="O2962" i="8"/>
  <c r="O2963" i="8"/>
  <c r="O2964" i="8"/>
  <c r="O2965" i="8"/>
  <c r="O2966" i="8"/>
  <c r="O2967" i="8"/>
  <c r="O2968" i="8"/>
  <c r="O2969" i="8"/>
  <c r="O2970" i="8"/>
  <c r="O2971" i="8"/>
  <c r="O2972" i="8"/>
  <c r="O2973" i="8"/>
  <c r="O2974" i="8"/>
  <c r="O2975" i="8"/>
  <c r="O2976" i="8"/>
  <c r="O2977" i="8"/>
  <c r="O2978" i="8"/>
  <c r="O2979" i="8"/>
  <c r="O2980" i="8"/>
  <c r="O2981" i="8"/>
  <c r="O2982" i="8"/>
  <c r="O2983" i="8"/>
  <c r="O2984" i="8"/>
  <c r="O2985" i="8"/>
  <c r="O2986" i="8"/>
  <c r="O2987" i="8"/>
  <c r="O2988" i="8"/>
  <c r="O2989" i="8"/>
  <c r="O2990" i="8"/>
  <c r="O2991" i="8"/>
  <c r="O2992" i="8"/>
  <c r="O2993" i="8"/>
  <c r="O2994" i="8"/>
  <c r="O2995" i="8"/>
  <c r="O2996" i="8"/>
  <c r="O2997" i="8"/>
  <c r="O2998" i="8"/>
  <c r="O2999" i="8"/>
  <c r="O3000" i="8"/>
  <c r="O3001" i="8"/>
  <c r="O3002" i="8"/>
  <c r="O3003" i="8"/>
  <c r="O3004" i="8"/>
  <c r="O3005" i="8"/>
  <c r="O3006" i="8"/>
  <c r="O3007" i="8"/>
  <c r="O3008" i="8"/>
  <c r="O3009" i="8"/>
  <c r="O3010" i="8"/>
  <c r="O3011" i="8"/>
  <c r="O3012" i="8"/>
  <c r="O3013" i="8"/>
  <c r="O3014" i="8"/>
  <c r="O3015" i="8"/>
  <c r="O3016" i="8"/>
  <c r="O3017" i="8"/>
  <c r="O3018" i="8"/>
  <c r="O3019" i="8"/>
  <c r="O3020" i="8"/>
  <c r="O3021" i="8"/>
  <c r="O3022" i="8"/>
  <c r="O3023" i="8"/>
  <c r="O3024" i="8"/>
  <c r="O3025" i="8"/>
  <c r="O3026" i="8"/>
  <c r="O3027" i="8"/>
  <c r="O3028" i="8"/>
  <c r="O3029" i="8"/>
  <c r="O3030" i="8"/>
  <c r="O3031" i="8"/>
  <c r="O3032" i="8"/>
  <c r="O3033" i="8"/>
  <c r="O3034" i="8"/>
  <c r="O3035" i="8"/>
  <c r="O3036" i="8"/>
  <c r="O3037" i="8"/>
  <c r="O3038" i="8"/>
  <c r="O3039" i="8"/>
  <c r="O3040" i="8"/>
  <c r="O3041" i="8"/>
  <c r="O3042" i="8"/>
  <c r="O3043" i="8"/>
  <c r="O3044" i="8"/>
  <c r="O3045" i="8"/>
  <c r="O3046" i="8"/>
  <c r="O3047" i="8"/>
  <c r="O3048" i="8"/>
  <c r="O3049" i="8"/>
  <c r="O3050" i="8"/>
  <c r="O3051" i="8"/>
  <c r="O3052" i="8"/>
  <c r="O3053" i="8"/>
  <c r="O3054" i="8"/>
  <c r="O3055" i="8"/>
  <c r="O3056" i="8"/>
  <c r="O3057" i="8"/>
  <c r="O3058" i="8"/>
  <c r="O3059" i="8"/>
  <c r="O3060" i="8"/>
  <c r="O3061" i="8"/>
  <c r="O3062" i="8"/>
  <c r="O3063" i="8"/>
  <c r="O3064" i="8"/>
  <c r="O3065" i="8"/>
  <c r="O3066" i="8"/>
  <c r="O3067" i="8"/>
  <c r="O3068" i="8"/>
  <c r="O3069" i="8"/>
  <c r="O3070" i="8"/>
  <c r="O3071" i="8"/>
  <c r="O3072" i="8"/>
  <c r="O3073" i="8"/>
  <c r="O3074" i="8"/>
  <c r="O3075" i="8"/>
  <c r="O3076" i="8"/>
  <c r="O3077" i="8"/>
  <c r="O3078" i="8"/>
  <c r="O3079" i="8"/>
  <c r="O3080" i="8"/>
  <c r="O3081" i="8"/>
  <c r="O3082" i="8"/>
  <c r="O3083" i="8"/>
  <c r="O3084" i="8"/>
  <c r="O3085" i="8"/>
  <c r="O3086" i="8"/>
  <c r="O3087" i="8"/>
  <c r="O3088" i="8"/>
  <c r="O3089" i="8"/>
  <c r="O3090" i="8"/>
  <c r="O3091" i="8"/>
  <c r="O3092" i="8"/>
  <c r="O3093" i="8"/>
  <c r="O3094" i="8"/>
  <c r="O3095" i="8"/>
  <c r="O3096" i="8"/>
  <c r="O3097" i="8"/>
  <c r="O3098" i="8"/>
  <c r="O3099" i="8"/>
  <c r="O3100" i="8"/>
  <c r="O3101" i="8"/>
  <c r="O3102" i="8"/>
  <c r="O3103" i="8"/>
  <c r="O3104" i="8"/>
  <c r="O3105" i="8"/>
  <c r="O3106" i="8"/>
  <c r="O3107" i="8"/>
  <c r="O3108" i="8"/>
  <c r="O3109" i="8"/>
  <c r="O3110" i="8"/>
  <c r="O3111" i="8"/>
  <c r="O3112" i="8"/>
  <c r="O3113" i="8"/>
  <c r="O3114" i="8"/>
  <c r="O3115" i="8"/>
  <c r="O3116" i="8"/>
  <c r="O3117" i="8"/>
  <c r="O3118" i="8"/>
  <c r="O3119" i="8"/>
  <c r="O3120" i="8"/>
  <c r="O3121" i="8"/>
  <c r="O3122" i="8"/>
  <c r="O3123" i="8"/>
  <c r="O3124" i="8"/>
  <c r="O3125" i="8"/>
  <c r="O3126" i="8"/>
  <c r="O3127" i="8"/>
  <c r="O3128" i="8"/>
  <c r="O3129" i="8"/>
  <c r="O3130" i="8"/>
  <c r="O3131" i="8"/>
  <c r="O3132" i="8"/>
  <c r="O3133" i="8"/>
  <c r="O3134" i="8"/>
  <c r="O3135" i="8"/>
  <c r="O3136" i="8"/>
  <c r="O3137" i="8"/>
  <c r="O3138" i="8"/>
  <c r="O3139" i="8"/>
  <c r="O3140" i="8"/>
  <c r="O3141" i="8"/>
  <c r="O3142" i="8"/>
  <c r="O3143" i="8"/>
  <c r="O3144" i="8"/>
  <c r="O3145" i="8"/>
  <c r="O3146" i="8"/>
  <c r="O3147" i="8"/>
  <c r="O3148" i="8"/>
  <c r="O3149" i="8"/>
  <c r="O3150" i="8"/>
  <c r="O3151" i="8"/>
  <c r="O3152" i="8"/>
  <c r="O3153" i="8"/>
  <c r="O3154" i="8"/>
  <c r="O3155" i="8"/>
  <c r="O3156" i="8"/>
  <c r="O3157" i="8"/>
  <c r="O3158" i="8"/>
  <c r="O3159" i="8"/>
  <c r="O3160" i="8"/>
  <c r="O3161" i="8"/>
  <c r="O3162" i="8"/>
  <c r="O3163" i="8"/>
  <c r="O3164" i="8"/>
  <c r="O3165" i="8"/>
  <c r="O3166" i="8"/>
  <c r="O3167" i="8"/>
  <c r="O3168" i="8"/>
  <c r="O3169" i="8"/>
  <c r="O3170" i="8"/>
  <c r="O3171" i="8"/>
  <c r="O3172" i="8"/>
  <c r="O3173" i="8"/>
  <c r="O3174" i="8"/>
  <c r="O3175" i="8"/>
  <c r="O3176" i="8"/>
  <c r="O3177" i="8"/>
  <c r="O3178" i="8"/>
  <c r="O3179" i="8"/>
  <c r="O3180" i="8"/>
  <c r="O3181" i="8"/>
  <c r="O3182" i="8"/>
  <c r="O3183" i="8"/>
  <c r="O3184" i="8"/>
  <c r="O3185" i="8"/>
  <c r="O3186" i="8"/>
  <c r="O3187" i="8"/>
  <c r="O3188" i="8"/>
  <c r="O3189" i="8"/>
  <c r="O3190" i="8"/>
  <c r="O3191" i="8"/>
  <c r="O3192" i="8"/>
  <c r="O3193" i="8"/>
  <c r="O3194" i="8"/>
  <c r="O3195" i="8"/>
  <c r="O3196" i="8"/>
  <c r="O3197" i="8"/>
  <c r="O3198" i="8"/>
  <c r="O3199" i="8"/>
  <c r="O3200" i="8"/>
  <c r="O3201" i="8"/>
  <c r="O3202" i="8"/>
  <c r="O3203" i="8"/>
  <c r="O3204" i="8"/>
  <c r="O3205" i="8"/>
  <c r="O3206" i="8"/>
  <c r="O3207" i="8"/>
  <c r="O3208" i="8"/>
  <c r="O3209" i="8"/>
  <c r="O3210" i="8"/>
  <c r="O3211" i="8"/>
  <c r="O3212" i="8"/>
  <c r="O3213" i="8"/>
  <c r="O3214" i="8"/>
  <c r="O3215" i="8"/>
  <c r="O3216" i="8"/>
  <c r="O3217" i="8"/>
  <c r="O3218" i="8"/>
  <c r="O3219" i="8"/>
  <c r="O3220" i="8"/>
  <c r="O3221" i="8"/>
  <c r="O3222" i="8"/>
  <c r="O3223" i="8"/>
  <c r="O3224" i="8"/>
  <c r="O3225" i="8"/>
  <c r="O3226" i="8"/>
  <c r="O3227" i="8"/>
  <c r="O3228" i="8"/>
  <c r="O3229" i="8"/>
  <c r="O3230" i="8"/>
  <c r="O3231" i="8"/>
  <c r="O3232" i="8"/>
  <c r="O3233" i="8"/>
  <c r="O3234" i="8"/>
  <c r="O3235" i="8"/>
  <c r="O3236" i="8"/>
  <c r="O3237" i="8"/>
  <c r="O3238" i="8"/>
  <c r="O3239" i="8"/>
  <c r="O3240" i="8"/>
  <c r="O3241" i="8"/>
  <c r="O3242" i="8"/>
  <c r="O3243" i="8"/>
  <c r="O3244" i="8"/>
  <c r="O3245" i="8"/>
  <c r="O3246" i="8"/>
  <c r="O3247" i="8"/>
  <c r="O3248" i="8"/>
  <c r="O3249" i="8"/>
  <c r="O3250" i="8"/>
  <c r="O3251" i="8"/>
  <c r="O3252" i="8"/>
  <c r="O3253" i="8"/>
  <c r="O3254" i="8"/>
  <c r="O3255" i="8"/>
  <c r="O3256" i="8"/>
  <c r="O3257" i="8"/>
  <c r="O3258" i="8"/>
  <c r="O3259" i="8"/>
  <c r="O3260" i="8"/>
  <c r="O3261" i="8"/>
  <c r="O3262" i="8"/>
  <c r="O3263" i="8"/>
  <c r="O3264" i="8"/>
  <c r="O3265" i="8"/>
  <c r="O3266" i="8"/>
  <c r="O3267" i="8"/>
  <c r="O3268" i="8"/>
  <c r="O3269" i="8"/>
  <c r="O3270" i="8"/>
  <c r="O3271" i="8"/>
  <c r="O3272" i="8"/>
  <c r="O3273" i="8"/>
  <c r="O3274" i="8"/>
  <c r="O3275" i="8"/>
  <c r="O3276" i="8"/>
  <c r="O3277" i="8"/>
  <c r="O3278" i="8"/>
  <c r="O3279" i="8"/>
  <c r="O3280" i="8"/>
  <c r="O3281" i="8"/>
  <c r="O3282" i="8"/>
  <c r="O3283" i="8"/>
  <c r="O3284" i="8"/>
  <c r="O3285" i="8"/>
  <c r="O3286" i="8"/>
  <c r="O3287" i="8"/>
  <c r="O3288" i="8"/>
  <c r="O3289" i="8"/>
  <c r="O3290" i="8"/>
  <c r="O3291" i="8"/>
  <c r="O3292" i="8"/>
  <c r="O3293" i="8"/>
  <c r="O3294" i="8"/>
  <c r="O3295" i="8"/>
  <c r="O3296" i="8"/>
  <c r="O3297" i="8"/>
  <c r="O3298" i="8"/>
  <c r="O3299" i="8"/>
  <c r="O3300" i="8"/>
  <c r="O3301" i="8"/>
  <c r="O3302" i="8"/>
  <c r="O3303" i="8"/>
  <c r="O3304" i="8"/>
  <c r="O3305" i="8"/>
  <c r="O3306" i="8"/>
  <c r="O3307" i="8"/>
  <c r="O3308" i="8"/>
  <c r="O3309" i="8"/>
  <c r="O3310" i="8"/>
  <c r="O3311" i="8"/>
  <c r="O3312" i="8"/>
  <c r="O3313" i="8"/>
  <c r="O3314" i="8"/>
  <c r="O3315" i="8"/>
  <c r="O3316" i="8"/>
  <c r="O3317" i="8"/>
  <c r="O3318" i="8"/>
  <c r="O3319" i="8"/>
  <c r="O3320" i="8"/>
  <c r="O3321" i="8"/>
  <c r="O3322" i="8"/>
  <c r="O3323" i="8"/>
  <c r="O3324" i="8"/>
  <c r="O3325" i="8"/>
  <c r="O3326" i="8"/>
  <c r="O3327" i="8"/>
  <c r="O3328" i="8"/>
  <c r="O3329" i="8"/>
  <c r="O3330" i="8"/>
  <c r="O3331" i="8"/>
  <c r="O3332" i="8"/>
  <c r="O3333" i="8"/>
  <c r="O3334" i="8"/>
  <c r="O3335" i="8"/>
  <c r="O3336" i="8"/>
  <c r="O3337" i="8"/>
  <c r="O3338" i="8"/>
  <c r="O3339" i="8"/>
  <c r="O3340" i="8"/>
  <c r="O3341" i="8"/>
  <c r="O3342" i="8"/>
  <c r="O3343" i="8"/>
  <c r="O3344" i="8"/>
  <c r="O3345" i="8"/>
  <c r="O3346" i="8"/>
  <c r="O3347" i="8"/>
  <c r="O3348" i="8"/>
  <c r="O3349" i="8"/>
  <c r="O3350" i="8"/>
  <c r="O3351" i="8"/>
  <c r="O3352" i="8"/>
  <c r="O3353" i="8"/>
  <c r="O3354" i="8"/>
  <c r="O3355" i="8"/>
  <c r="O3356" i="8"/>
  <c r="O3357" i="8"/>
  <c r="O3358" i="8"/>
  <c r="O3359" i="8"/>
  <c r="O3360" i="8"/>
  <c r="O3361" i="8"/>
  <c r="O3362" i="8"/>
  <c r="O3363" i="8"/>
  <c r="O3364" i="8"/>
  <c r="O3365" i="8"/>
  <c r="O3366" i="8"/>
  <c r="O3367" i="8"/>
  <c r="O3368" i="8"/>
  <c r="O3369" i="8"/>
  <c r="O3370" i="8"/>
  <c r="O3371" i="8"/>
  <c r="O3372" i="8"/>
  <c r="O3373" i="8"/>
  <c r="O3374" i="8"/>
  <c r="O3375" i="8"/>
  <c r="O3376" i="8"/>
  <c r="O3377" i="8"/>
  <c r="O3378" i="8"/>
  <c r="O3379" i="8"/>
  <c r="O3380" i="8"/>
  <c r="O3381" i="8"/>
  <c r="O3382" i="8"/>
  <c r="O3383" i="8"/>
  <c r="O3384" i="8"/>
  <c r="O3385" i="8"/>
  <c r="O3386" i="8"/>
  <c r="O3387" i="8"/>
  <c r="O3388" i="8"/>
  <c r="O3389" i="8"/>
  <c r="O3390" i="8"/>
  <c r="O3391" i="8"/>
  <c r="O3392" i="8"/>
  <c r="O3393" i="8"/>
  <c r="O3394" i="8"/>
  <c r="O3395" i="8"/>
  <c r="O3396" i="8"/>
  <c r="O3397" i="8"/>
  <c r="O3398" i="8"/>
  <c r="O3399" i="8"/>
  <c r="O3400" i="8"/>
  <c r="O3401" i="8"/>
  <c r="O3402" i="8"/>
  <c r="O3403" i="8"/>
  <c r="O3404" i="8"/>
  <c r="O3405" i="8"/>
  <c r="O3406" i="8"/>
  <c r="O3407" i="8"/>
  <c r="O3408" i="8"/>
  <c r="O3409" i="8"/>
  <c r="O3410" i="8"/>
  <c r="O3411" i="8"/>
  <c r="O3412" i="8"/>
  <c r="O3413" i="8"/>
  <c r="O3414" i="8"/>
  <c r="O3415" i="8"/>
  <c r="O3416" i="8"/>
  <c r="O3417" i="8"/>
  <c r="O3418" i="8"/>
  <c r="O3419" i="8"/>
  <c r="O3420" i="8"/>
  <c r="O3421" i="8"/>
  <c r="O3422" i="8"/>
  <c r="O3423" i="8"/>
  <c r="O3424" i="8"/>
  <c r="O3425" i="8"/>
  <c r="O3426" i="8"/>
  <c r="O3427" i="8"/>
  <c r="O3428" i="8"/>
  <c r="O3429" i="8"/>
  <c r="O3430" i="8"/>
  <c r="O3431" i="8"/>
  <c r="O3432" i="8"/>
  <c r="O3433" i="8"/>
  <c r="O3434" i="8"/>
  <c r="O3435" i="8"/>
  <c r="O3436" i="8"/>
  <c r="O3437" i="8"/>
  <c r="O3438" i="8"/>
  <c r="O3439" i="8"/>
  <c r="O3440" i="8"/>
  <c r="O3441" i="8"/>
  <c r="O3442" i="8"/>
  <c r="O3443" i="8"/>
  <c r="O3444" i="8"/>
  <c r="O3445" i="8"/>
  <c r="O3446" i="8"/>
  <c r="O3447" i="8"/>
  <c r="O3448" i="8"/>
  <c r="O3449" i="8"/>
  <c r="O3450" i="8"/>
  <c r="O3451" i="8"/>
  <c r="O3452" i="8"/>
  <c r="O3453" i="8"/>
  <c r="O3454" i="8"/>
  <c r="O3455" i="8"/>
  <c r="O3456" i="8"/>
  <c r="O3457" i="8"/>
  <c r="O3458" i="8"/>
  <c r="O3459" i="8"/>
  <c r="O3460" i="8"/>
  <c r="O3461" i="8"/>
  <c r="O3462" i="8"/>
  <c r="O3463" i="8"/>
  <c r="O3464" i="8"/>
  <c r="O3465" i="8"/>
  <c r="O3466" i="8"/>
  <c r="O3467" i="8"/>
  <c r="O3468" i="8"/>
  <c r="O3469" i="8"/>
  <c r="O3470" i="8"/>
  <c r="O3471" i="8"/>
  <c r="O3472" i="8"/>
  <c r="O3473" i="8"/>
  <c r="O3474" i="8"/>
  <c r="O3475" i="8"/>
  <c r="O3476" i="8"/>
  <c r="O3477" i="8"/>
  <c r="O3478" i="8"/>
  <c r="O3479" i="8"/>
  <c r="O3480" i="8"/>
  <c r="O3481" i="8"/>
  <c r="O3482" i="8"/>
  <c r="O3483" i="8"/>
  <c r="O3484" i="8"/>
  <c r="O3485" i="8"/>
  <c r="O3486" i="8"/>
  <c r="O3487" i="8"/>
  <c r="O3488" i="8"/>
  <c r="O3489" i="8"/>
  <c r="O3490" i="8"/>
  <c r="O3491" i="8"/>
  <c r="O3492" i="8"/>
  <c r="O3493" i="8"/>
  <c r="O3494" i="8"/>
  <c r="O3495" i="8"/>
  <c r="O3496" i="8"/>
  <c r="O3497" i="8"/>
  <c r="O3498" i="8"/>
  <c r="O3499" i="8"/>
  <c r="O3500" i="8"/>
  <c r="O3501" i="8"/>
  <c r="O3502" i="8"/>
  <c r="O3503" i="8"/>
  <c r="O3504" i="8"/>
  <c r="O3505" i="8"/>
  <c r="O3506" i="8"/>
  <c r="O3507" i="8"/>
  <c r="O3508" i="8"/>
  <c r="O3509" i="8"/>
  <c r="O3510" i="8"/>
  <c r="O3511" i="8"/>
  <c r="O3512" i="8"/>
  <c r="O3513" i="8"/>
  <c r="O3514" i="8"/>
  <c r="O3515" i="8"/>
  <c r="O3516" i="8"/>
  <c r="O3517" i="8"/>
  <c r="O3518" i="8"/>
  <c r="O3519" i="8"/>
  <c r="O3520" i="8"/>
  <c r="O3521" i="8"/>
  <c r="O3522" i="8"/>
  <c r="O3523" i="8"/>
  <c r="O3524" i="8"/>
  <c r="O3525" i="8"/>
  <c r="O3526" i="8"/>
  <c r="O3527" i="8"/>
  <c r="O3528" i="8"/>
  <c r="O3529" i="8"/>
  <c r="O3530" i="8"/>
  <c r="O3531" i="8"/>
  <c r="O3532" i="8"/>
  <c r="O3533" i="8"/>
  <c r="O3534" i="8"/>
  <c r="O3535" i="8"/>
  <c r="O3536" i="8"/>
  <c r="O3537" i="8"/>
  <c r="O3538" i="8"/>
  <c r="O3539" i="8"/>
  <c r="O3540" i="8"/>
  <c r="O3541" i="8"/>
  <c r="O3542" i="8"/>
  <c r="O3543" i="8"/>
  <c r="O3544" i="8"/>
  <c r="O3545" i="8"/>
  <c r="O3546" i="8"/>
  <c r="O3547" i="8"/>
  <c r="O3548" i="8"/>
  <c r="O3549" i="8"/>
  <c r="O3550" i="8"/>
  <c r="O3551" i="8"/>
  <c r="O3552" i="8"/>
  <c r="O3553" i="8"/>
  <c r="O3554" i="8"/>
  <c r="O3555" i="8"/>
  <c r="O3556" i="8"/>
  <c r="O3557" i="8"/>
  <c r="O3558" i="8"/>
  <c r="O3559" i="8"/>
  <c r="O3560" i="8"/>
  <c r="O3561" i="8"/>
  <c r="O3562" i="8"/>
  <c r="O3563" i="8"/>
  <c r="O3564" i="8"/>
  <c r="O3565" i="8"/>
  <c r="O3566" i="8"/>
  <c r="O3567" i="8"/>
  <c r="O3568" i="8"/>
  <c r="O3569" i="8"/>
  <c r="O3570" i="8"/>
  <c r="O3571" i="8"/>
  <c r="O3572" i="8"/>
  <c r="O3573" i="8"/>
  <c r="O3574" i="8"/>
  <c r="O3575" i="8"/>
  <c r="O3576" i="8"/>
  <c r="O3577" i="8"/>
  <c r="O3578" i="8"/>
  <c r="O3579" i="8"/>
  <c r="O3580" i="8"/>
  <c r="O3581" i="8"/>
  <c r="O3582" i="8"/>
  <c r="O3583" i="8"/>
  <c r="O3584" i="8"/>
  <c r="O3585" i="8"/>
  <c r="O3586" i="8"/>
  <c r="O3587" i="8"/>
  <c r="O3588" i="8"/>
  <c r="O3589" i="8"/>
  <c r="O3590" i="8"/>
  <c r="O3591" i="8"/>
  <c r="O3592" i="8"/>
  <c r="O3593" i="8"/>
  <c r="O3594" i="8"/>
  <c r="O3595" i="8"/>
  <c r="O3596" i="8"/>
  <c r="O3597" i="8"/>
  <c r="O3598" i="8"/>
  <c r="O3599" i="8"/>
  <c r="O3600" i="8"/>
  <c r="O3601" i="8"/>
  <c r="O3602" i="8"/>
  <c r="O3603" i="8"/>
  <c r="O3604" i="8"/>
  <c r="O3605" i="8"/>
  <c r="O3606" i="8"/>
  <c r="O3607" i="8"/>
  <c r="O3608" i="8"/>
  <c r="O3609" i="8"/>
  <c r="O3610" i="8"/>
  <c r="O3611" i="8"/>
  <c r="O3612" i="8"/>
  <c r="O3613" i="8"/>
  <c r="O3614" i="8"/>
  <c r="O3615" i="8"/>
  <c r="O3616" i="8"/>
  <c r="O3617" i="8"/>
  <c r="O3618" i="8"/>
  <c r="O3619" i="8"/>
  <c r="O3620" i="8"/>
  <c r="O3621" i="8"/>
  <c r="O3622" i="8"/>
  <c r="O3623" i="8"/>
  <c r="O3624" i="8"/>
  <c r="O3625" i="8"/>
  <c r="O3626" i="8"/>
  <c r="O3627" i="8"/>
  <c r="O3628" i="8"/>
  <c r="O3629" i="8"/>
  <c r="O3630" i="8"/>
  <c r="O3631" i="8"/>
  <c r="O3632" i="8"/>
  <c r="O3633" i="8"/>
  <c r="O3634" i="8"/>
  <c r="O3635" i="8"/>
  <c r="O3636" i="8"/>
  <c r="O3637" i="8"/>
  <c r="O3638" i="8"/>
  <c r="O3639" i="8"/>
  <c r="O3640" i="8"/>
  <c r="O3641" i="8"/>
  <c r="O3642" i="8"/>
  <c r="O3643" i="8"/>
  <c r="O3644" i="8"/>
  <c r="O3645" i="8"/>
  <c r="O3646" i="8"/>
  <c r="O3647" i="8"/>
  <c r="O3648" i="8"/>
  <c r="O3649" i="8"/>
  <c r="O3650" i="8"/>
  <c r="O3651" i="8"/>
  <c r="O3652" i="8"/>
  <c r="O3653" i="8"/>
  <c r="O3654" i="8"/>
  <c r="O3655" i="8"/>
  <c r="O3656" i="8"/>
  <c r="O3657" i="8"/>
  <c r="O3658" i="8"/>
  <c r="O3659" i="8"/>
  <c r="O3660" i="8"/>
  <c r="O3661" i="8"/>
  <c r="O3662" i="8"/>
  <c r="O3663" i="8"/>
  <c r="O3664" i="8"/>
  <c r="O3665" i="8"/>
  <c r="O3666" i="8"/>
  <c r="O3667" i="8"/>
  <c r="O3668" i="8"/>
  <c r="O3669" i="8"/>
  <c r="O3670" i="8"/>
  <c r="O3671" i="8"/>
  <c r="O3672" i="8"/>
  <c r="O3673" i="8"/>
  <c r="O3674" i="8"/>
  <c r="O3675" i="8"/>
  <c r="O3676" i="8"/>
  <c r="O3677" i="8"/>
  <c r="O3678" i="8"/>
  <c r="O3679" i="8"/>
  <c r="O3680" i="8"/>
  <c r="O3681" i="8"/>
  <c r="O3682" i="8"/>
  <c r="O3683" i="8"/>
  <c r="O3684" i="8"/>
  <c r="O3685" i="8"/>
  <c r="O3686" i="8"/>
  <c r="O3687" i="8"/>
  <c r="O3688" i="8"/>
  <c r="O3689" i="8"/>
  <c r="O3690" i="8"/>
  <c r="O3691" i="8"/>
  <c r="O3692" i="8"/>
  <c r="O3693" i="8"/>
  <c r="O3694" i="8"/>
  <c r="O3695" i="8"/>
  <c r="O3696" i="8"/>
  <c r="O3697" i="8"/>
  <c r="O3698" i="8"/>
  <c r="O3699" i="8"/>
  <c r="O3700" i="8"/>
  <c r="O3701" i="8"/>
  <c r="O3702" i="8"/>
  <c r="O3703" i="8"/>
  <c r="O3704" i="8"/>
  <c r="O3705" i="8"/>
  <c r="O3706" i="8"/>
  <c r="O3707" i="8"/>
  <c r="O3708" i="8"/>
  <c r="O3709" i="8"/>
  <c r="O3710" i="8"/>
  <c r="O3711" i="8"/>
  <c r="O3712" i="8"/>
  <c r="O3713" i="8"/>
  <c r="O3714" i="8"/>
  <c r="O3715" i="8"/>
  <c r="O3716" i="8"/>
  <c r="O3717" i="8"/>
  <c r="O3718" i="8"/>
  <c r="O3719" i="8"/>
  <c r="O3720" i="8"/>
  <c r="O3721" i="8"/>
  <c r="O3722" i="8"/>
  <c r="O3723" i="8"/>
  <c r="O3724" i="8"/>
  <c r="O3725" i="8"/>
  <c r="O3726" i="8"/>
  <c r="O3727" i="8"/>
  <c r="O3728" i="8"/>
  <c r="O3729" i="8"/>
  <c r="O3730" i="8"/>
  <c r="O3731" i="8"/>
  <c r="O3732" i="8"/>
  <c r="O3733" i="8"/>
  <c r="O3734" i="8"/>
  <c r="O3735" i="8"/>
  <c r="O3736" i="8"/>
  <c r="O3737" i="8"/>
  <c r="O3738" i="8"/>
  <c r="O3739" i="8"/>
  <c r="O3740" i="8"/>
  <c r="O3741" i="8"/>
  <c r="O3742" i="8"/>
  <c r="O3743" i="8"/>
  <c r="O3744" i="8"/>
  <c r="O3745" i="8"/>
  <c r="O3746" i="8"/>
  <c r="O3747" i="8"/>
  <c r="O3748" i="8"/>
  <c r="O3749" i="8"/>
  <c r="O3750" i="8"/>
  <c r="O3751" i="8"/>
  <c r="O3752" i="8"/>
  <c r="O3753" i="8"/>
  <c r="O3754" i="8"/>
  <c r="O3755" i="8"/>
  <c r="O3756" i="8"/>
  <c r="O3757" i="8"/>
  <c r="O3758" i="8"/>
  <c r="O3759" i="8"/>
  <c r="O3760" i="8"/>
  <c r="O3761" i="8"/>
  <c r="O3762" i="8"/>
  <c r="O3763" i="8"/>
  <c r="O3764" i="8"/>
  <c r="O3765" i="8"/>
  <c r="O3766" i="8"/>
  <c r="O3767" i="8"/>
  <c r="O3768" i="8"/>
  <c r="O3769" i="8"/>
  <c r="O3770" i="8"/>
  <c r="O3771" i="8"/>
  <c r="O3772" i="8"/>
  <c r="O3773" i="8"/>
  <c r="O3774" i="8"/>
  <c r="O3775" i="8"/>
  <c r="O3776" i="8"/>
  <c r="O3777" i="8"/>
  <c r="O3778" i="8"/>
  <c r="O3779" i="8"/>
  <c r="O3780" i="8"/>
  <c r="O3781" i="8"/>
  <c r="O3782" i="8"/>
  <c r="O3783" i="8"/>
  <c r="O3784" i="8"/>
  <c r="O3785" i="8"/>
  <c r="O3786" i="8"/>
  <c r="O3787" i="8"/>
  <c r="O3788" i="8"/>
  <c r="O3789" i="8"/>
  <c r="O3790" i="8"/>
  <c r="O3791" i="8"/>
  <c r="O3792" i="8"/>
  <c r="O3793" i="8"/>
  <c r="O3794" i="8"/>
  <c r="O3795" i="8"/>
  <c r="O3796" i="8"/>
  <c r="O3797" i="8"/>
  <c r="O3798" i="8"/>
  <c r="O3799" i="8"/>
  <c r="O3800" i="8"/>
  <c r="O3801" i="8"/>
  <c r="O3802" i="8"/>
  <c r="O3803" i="8"/>
  <c r="O3804" i="8"/>
  <c r="O3805" i="8"/>
  <c r="O3806" i="8"/>
  <c r="O3807" i="8"/>
  <c r="O3808" i="8"/>
  <c r="O3809" i="8"/>
  <c r="O3810" i="8"/>
  <c r="O3811" i="8"/>
  <c r="O3812" i="8"/>
  <c r="O3813" i="8"/>
  <c r="O3814" i="8"/>
  <c r="O3815" i="8"/>
  <c r="O3816" i="8"/>
  <c r="O3817" i="8"/>
  <c r="O3818" i="8"/>
  <c r="O3819" i="8"/>
  <c r="O3820" i="8"/>
  <c r="O3821" i="8"/>
  <c r="O3822" i="8"/>
  <c r="O3823" i="8"/>
  <c r="O3824" i="8"/>
  <c r="O3825" i="8"/>
  <c r="O3826" i="8"/>
  <c r="O3827" i="8"/>
  <c r="O3828" i="8"/>
  <c r="O3829" i="8"/>
  <c r="O3830" i="8"/>
  <c r="O3831" i="8"/>
  <c r="O3832" i="8"/>
  <c r="O3833" i="8"/>
  <c r="O3834" i="8"/>
  <c r="O3835" i="8"/>
  <c r="O3836" i="8"/>
  <c r="O3837" i="8"/>
  <c r="O3838" i="8"/>
  <c r="O3839" i="8"/>
  <c r="O3840" i="8"/>
  <c r="O3841" i="8"/>
  <c r="O3842" i="8"/>
  <c r="O3843" i="8"/>
  <c r="O3844" i="8"/>
  <c r="O3845" i="8"/>
  <c r="O3846" i="8"/>
  <c r="O3847" i="8"/>
  <c r="O3848" i="8"/>
  <c r="O3849" i="8"/>
  <c r="O3850" i="8"/>
  <c r="O3851" i="8"/>
  <c r="O3852" i="8"/>
  <c r="O3853" i="8"/>
  <c r="O3854" i="8"/>
  <c r="O3855" i="8"/>
  <c r="O3856" i="8"/>
  <c r="O3857" i="8"/>
  <c r="O3858" i="8"/>
  <c r="O3859" i="8"/>
  <c r="O3860" i="8"/>
  <c r="O3861" i="8"/>
  <c r="O3862" i="8"/>
  <c r="O3863" i="8"/>
  <c r="O3864" i="8"/>
  <c r="O3865" i="8"/>
  <c r="O3866" i="8"/>
  <c r="O3867" i="8"/>
  <c r="O3868" i="8"/>
  <c r="O3869" i="8"/>
  <c r="O3870" i="8"/>
  <c r="O3871" i="8"/>
  <c r="O3872" i="8"/>
  <c r="O3873" i="8"/>
  <c r="O3874" i="8"/>
  <c r="O3875" i="8"/>
  <c r="O3876" i="8"/>
  <c r="O3877" i="8"/>
  <c r="O3878" i="8"/>
  <c r="O3879" i="8"/>
  <c r="O3880" i="8"/>
  <c r="O3881" i="8"/>
  <c r="O3882" i="8"/>
  <c r="O3883" i="8"/>
  <c r="O3884" i="8"/>
  <c r="O3885" i="8"/>
  <c r="O3886" i="8"/>
  <c r="O3887" i="8"/>
  <c r="O3888" i="8"/>
  <c r="O3889" i="8"/>
  <c r="O3890" i="8"/>
  <c r="O3891" i="8"/>
  <c r="O3892" i="8"/>
  <c r="O3893" i="8"/>
  <c r="O3894" i="8"/>
  <c r="O3895" i="8"/>
  <c r="O3896" i="8"/>
  <c r="O3897" i="8"/>
  <c r="O3898" i="8"/>
  <c r="O3899" i="8"/>
  <c r="O3900" i="8"/>
  <c r="O3901" i="8"/>
  <c r="O3902" i="8"/>
  <c r="O3903" i="8"/>
  <c r="O3904" i="8"/>
  <c r="O3905" i="8"/>
  <c r="O3906" i="8"/>
  <c r="O3907" i="8"/>
  <c r="O3908" i="8"/>
  <c r="O3909" i="8"/>
  <c r="O3910" i="8"/>
  <c r="O3911" i="8"/>
  <c r="O3912" i="8"/>
  <c r="O3913" i="8"/>
  <c r="O3914" i="8"/>
  <c r="O3915" i="8"/>
  <c r="O3916" i="8"/>
  <c r="O3917" i="8"/>
  <c r="O3918" i="8"/>
  <c r="O3919" i="8"/>
  <c r="O3920" i="8"/>
  <c r="O3921" i="8"/>
  <c r="O3922" i="8"/>
  <c r="O3923" i="8"/>
  <c r="O3924" i="8"/>
  <c r="O3925" i="8"/>
  <c r="O3926" i="8"/>
  <c r="O3927" i="8"/>
  <c r="O3928" i="8"/>
  <c r="O3929" i="8"/>
  <c r="O3930" i="8"/>
  <c r="O3931" i="8"/>
  <c r="O3932" i="8"/>
  <c r="O3933" i="8"/>
  <c r="O3934" i="8"/>
  <c r="O3935" i="8"/>
  <c r="O3936" i="8"/>
  <c r="O3937" i="8"/>
  <c r="O3938" i="8"/>
  <c r="O3939" i="8"/>
  <c r="O3940" i="8"/>
  <c r="O3941" i="8"/>
  <c r="O3942" i="8"/>
  <c r="O3943" i="8"/>
  <c r="O3944" i="8"/>
  <c r="O3945" i="8"/>
  <c r="O3946" i="8"/>
  <c r="O3947" i="8"/>
  <c r="O3948" i="8"/>
  <c r="O3949" i="8"/>
  <c r="O3950" i="8"/>
  <c r="O3951" i="8"/>
  <c r="O3952" i="8"/>
  <c r="O3953" i="8"/>
  <c r="O3954" i="8"/>
  <c r="O3955" i="8"/>
  <c r="O3956" i="8"/>
  <c r="O3957" i="8"/>
  <c r="O3958" i="8"/>
  <c r="O3959" i="8"/>
  <c r="O3960" i="8"/>
  <c r="O3961" i="8"/>
  <c r="O3962" i="8"/>
  <c r="O3963" i="8"/>
  <c r="O3964" i="8"/>
  <c r="O3965" i="8"/>
  <c r="O3966" i="8"/>
  <c r="O3967" i="8"/>
  <c r="O3968" i="8"/>
  <c r="O3969" i="8"/>
  <c r="O3970" i="8"/>
  <c r="O3971" i="8"/>
  <c r="O3972" i="8"/>
  <c r="O3973" i="8"/>
  <c r="O3974" i="8"/>
  <c r="O3975" i="8"/>
  <c r="O3976" i="8"/>
  <c r="O3977" i="8"/>
  <c r="O3978" i="8"/>
  <c r="O3979" i="8"/>
  <c r="O3980" i="8"/>
  <c r="O3981" i="8"/>
  <c r="O3982" i="8"/>
  <c r="O3983" i="8"/>
  <c r="O3984" i="8"/>
  <c r="O3985" i="8"/>
  <c r="O3986" i="8"/>
  <c r="O3987" i="8"/>
  <c r="O3988" i="8"/>
  <c r="O3989" i="8"/>
  <c r="O3990" i="8"/>
  <c r="O3991" i="8"/>
  <c r="O3992" i="8"/>
  <c r="O3993" i="8"/>
  <c r="O3994" i="8"/>
  <c r="O3995" i="8"/>
  <c r="O3996" i="8"/>
  <c r="O3997" i="8"/>
  <c r="O3998" i="8"/>
  <c r="O3999" i="8"/>
  <c r="O4000" i="8"/>
  <c r="O4001" i="8"/>
  <c r="O4002" i="8"/>
  <c r="O4003" i="8"/>
  <c r="O4004" i="8"/>
  <c r="O4005" i="8"/>
  <c r="O4006" i="8"/>
  <c r="O4007" i="8"/>
  <c r="O4008" i="8"/>
  <c r="O4009" i="8"/>
  <c r="O4010" i="8"/>
  <c r="O4011" i="8"/>
  <c r="O4012" i="8"/>
  <c r="O4013" i="8"/>
  <c r="O4014" i="8"/>
  <c r="O4015" i="8"/>
  <c r="O4016" i="8"/>
  <c r="O4017" i="8"/>
  <c r="O4018" i="8"/>
  <c r="O4019" i="8"/>
  <c r="O4020" i="8"/>
  <c r="O4021" i="8"/>
  <c r="O4022" i="8"/>
  <c r="O4023" i="8"/>
  <c r="O4024" i="8"/>
  <c r="O4025" i="8"/>
  <c r="O4026" i="8"/>
  <c r="O4027" i="8"/>
  <c r="O4028" i="8"/>
  <c r="O4029" i="8"/>
  <c r="O4030" i="8"/>
  <c r="O4031" i="8"/>
  <c r="O4032" i="8"/>
  <c r="O4033" i="8"/>
  <c r="O4034" i="8"/>
  <c r="O4035" i="8"/>
  <c r="O4036" i="8"/>
  <c r="O4037" i="8"/>
  <c r="O4038" i="8"/>
  <c r="O4039" i="8"/>
  <c r="O4040" i="8"/>
  <c r="O4041" i="8"/>
  <c r="O4042" i="8"/>
  <c r="O4043" i="8"/>
  <c r="O4044" i="8"/>
  <c r="O4045" i="8"/>
  <c r="O4046" i="8"/>
  <c r="O4047" i="8"/>
  <c r="O4048" i="8"/>
  <c r="O4049" i="8"/>
  <c r="O4050" i="8"/>
  <c r="O4051" i="8"/>
  <c r="O4052" i="8"/>
  <c r="O4053" i="8"/>
  <c r="O4054" i="8"/>
  <c r="O4055" i="8"/>
  <c r="O4056" i="8"/>
  <c r="O4057" i="8"/>
  <c r="O4058" i="8"/>
  <c r="O4059" i="8"/>
  <c r="O4060" i="8"/>
  <c r="O4061" i="8"/>
  <c r="O4062" i="8"/>
  <c r="O4063" i="8"/>
  <c r="O4064" i="8"/>
  <c r="O4065" i="8"/>
  <c r="O4066" i="8"/>
  <c r="O4067" i="8"/>
  <c r="O4068" i="8"/>
  <c r="O4069" i="8"/>
  <c r="O4070" i="8"/>
  <c r="O4071" i="8"/>
  <c r="O4072" i="8"/>
  <c r="O4073" i="8"/>
  <c r="O4074" i="8"/>
  <c r="O4075" i="8"/>
  <c r="O4076" i="8"/>
  <c r="O4077" i="8"/>
  <c r="O4078" i="8"/>
  <c r="O4079" i="8"/>
  <c r="O4080" i="8"/>
  <c r="O4081" i="8"/>
  <c r="O4082" i="8"/>
  <c r="O4083" i="8"/>
  <c r="O4084" i="8"/>
  <c r="O4085" i="8"/>
  <c r="O4086" i="8"/>
  <c r="O4087" i="8"/>
  <c r="O4088" i="8"/>
  <c r="O4089" i="8"/>
  <c r="O4090" i="8"/>
  <c r="O4091" i="8"/>
  <c r="O4092" i="8"/>
  <c r="O4093" i="8"/>
  <c r="O4094" i="8"/>
  <c r="O4095" i="8"/>
  <c r="O4096" i="8"/>
  <c r="O4097" i="8"/>
  <c r="O4098" i="8"/>
  <c r="O4099" i="8"/>
  <c r="O4100" i="8"/>
  <c r="O4101" i="8"/>
  <c r="O4102" i="8"/>
  <c r="O4103" i="8"/>
  <c r="O4104" i="8"/>
  <c r="O4105" i="8"/>
  <c r="O4106" i="8"/>
  <c r="O4107" i="8"/>
  <c r="O4108" i="8"/>
  <c r="O4109" i="8"/>
  <c r="O4110" i="8"/>
  <c r="O4111" i="8"/>
  <c r="O4112" i="8"/>
  <c r="O4113" i="8"/>
  <c r="O4114" i="8"/>
  <c r="O4115" i="8"/>
  <c r="O4116" i="8"/>
  <c r="O4117" i="8"/>
  <c r="O4118" i="8"/>
  <c r="O4119" i="8"/>
  <c r="O4120" i="8"/>
  <c r="O4121" i="8"/>
  <c r="O4122" i="8"/>
  <c r="O4123" i="8"/>
  <c r="O4124" i="8"/>
  <c r="O4125" i="8"/>
  <c r="O4126" i="8"/>
  <c r="O4127" i="8"/>
  <c r="O4128" i="8"/>
  <c r="O4129" i="8"/>
  <c r="O4130" i="8"/>
  <c r="O4131" i="8"/>
  <c r="O4132" i="8"/>
  <c r="O4133" i="8"/>
  <c r="O4134" i="8"/>
  <c r="O4135" i="8"/>
  <c r="O4136" i="8"/>
  <c r="O4137" i="8"/>
  <c r="O4138" i="8"/>
  <c r="O4139" i="8"/>
  <c r="O4140" i="8"/>
  <c r="O4141" i="8"/>
  <c r="O4142" i="8"/>
  <c r="O4143" i="8"/>
  <c r="O4144" i="8"/>
  <c r="O4145" i="8"/>
  <c r="O4146" i="8"/>
  <c r="O4147" i="8"/>
  <c r="O4148" i="8"/>
  <c r="O4149" i="8"/>
  <c r="O4150" i="8"/>
  <c r="O4151" i="8"/>
  <c r="O4152" i="8"/>
  <c r="O4153" i="8"/>
  <c r="O4154" i="8"/>
  <c r="O4155" i="8"/>
  <c r="O4156" i="8"/>
  <c r="O4157" i="8"/>
  <c r="O4158" i="8"/>
  <c r="O4159" i="8"/>
  <c r="O4160" i="8"/>
  <c r="O4161" i="8"/>
  <c r="O4162" i="8"/>
  <c r="O4163" i="8"/>
  <c r="O4164" i="8"/>
  <c r="O4165" i="8"/>
  <c r="O4166" i="8"/>
  <c r="O4167" i="8"/>
  <c r="O4168" i="8"/>
  <c r="O4169" i="8"/>
  <c r="O4170" i="8"/>
  <c r="O4171" i="8"/>
  <c r="O4172" i="8"/>
  <c r="O4173" i="8"/>
  <c r="O4174" i="8"/>
  <c r="O4175" i="8"/>
  <c r="O4176" i="8"/>
  <c r="O4177" i="8"/>
  <c r="O4178" i="8"/>
  <c r="O4179" i="8"/>
  <c r="O4180" i="8"/>
  <c r="O4181" i="8"/>
  <c r="O4182" i="8"/>
  <c r="O4183" i="8"/>
  <c r="O4184" i="8"/>
  <c r="O4185" i="8"/>
  <c r="O4186" i="8"/>
  <c r="O4187" i="8"/>
  <c r="O4188" i="8"/>
  <c r="O4189" i="8"/>
  <c r="O4190" i="8"/>
  <c r="O4191" i="8"/>
  <c r="O4192" i="8"/>
  <c r="O4193" i="8"/>
  <c r="O4194" i="8"/>
  <c r="O4195" i="8"/>
  <c r="O4196" i="8"/>
  <c r="O4197" i="8"/>
  <c r="O4198" i="8"/>
  <c r="O4199" i="8"/>
  <c r="O4200" i="8"/>
  <c r="O4201" i="8"/>
  <c r="O4202" i="8"/>
  <c r="O4203" i="8"/>
  <c r="O4204" i="8"/>
  <c r="O4205" i="8"/>
  <c r="O4206" i="8"/>
  <c r="O4207" i="8"/>
  <c r="O4208" i="8"/>
  <c r="O4209" i="8"/>
  <c r="O4210" i="8"/>
  <c r="O4211" i="8"/>
  <c r="O4212" i="8"/>
  <c r="O4213" i="8"/>
  <c r="O4214" i="8"/>
  <c r="O4215" i="8"/>
  <c r="O4216" i="8"/>
  <c r="O4217" i="8"/>
  <c r="O4218" i="8"/>
  <c r="O4219" i="8"/>
  <c r="O4220" i="8"/>
  <c r="O4221" i="8"/>
  <c r="O4222" i="8"/>
  <c r="O4223" i="8"/>
  <c r="O4224" i="8"/>
  <c r="O4225" i="8"/>
  <c r="O4226" i="8"/>
  <c r="O4227" i="8"/>
  <c r="O4228" i="8"/>
  <c r="O4229" i="8"/>
  <c r="O4230" i="8"/>
  <c r="O4231" i="8"/>
  <c r="O4232" i="8"/>
  <c r="O4233" i="8"/>
  <c r="O4234" i="8"/>
  <c r="O4235" i="8"/>
  <c r="O4236" i="8"/>
  <c r="O4237" i="8"/>
  <c r="O4238" i="8"/>
  <c r="O4239" i="8"/>
  <c r="O4240" i="8"/>
  <c r="O4241" i="8"/>
  <c r="O4242" i="8"/>
  <c r="O4243" i="8"/>
  <c r="O4244" i="8"/>
  <c r="O4245" i="8"/>
  <c r="O4246" i="8"/>
  <c r="O4247" i="8"/>
  <c r="O4248" i="8"/>
  <c r="O4249" i="8"/>
  <c r="O4250" i="8"/>
  <c r="O4251" i="8"/>
  <c r="O4252" i="8"/>
  <c r="O4253" i="8"/>
  <c r="O4254" i="8"/>
  <c r="O4255" i="8"/>
  <c r="O4256" i="8"/>
  <c r="O4257" i="8"/>
  <c r="O4258" i="8"/>
  <c r="O4259" i="8"/>
  <c r="O4260" i="8"/>
  <c r="O4261" i="8"/>
  <c r="O4262" i="8"/>
  <c r="O4263" i="8"/>
  <c r="O4264" i="8"/>
  <c r="O4265" i="8"/>
  <c r="O4266" i="8"/>
  <c r="O4267" i="8"/>
  <c r="O4268" i="8"/>
  <c r="O4269" i="8"/>
  <c r="O4270" i="8"/>
  <c r="O4271" i="8"/>
  <c r="O4272" i="8"/>
  <c r="O4273" i="8"/>
  <c r="O4274" i="8"/>
  <c r="O4275" i="8"/>
  <c r="O4276" i="8"/>
  <c r="O4277" i="8"/>
  <c r="O4278" i="8"/>
  <c r="O4279" i="8"/>
  <c r="O4280" i="8"/>
  <c r="O4281" i="8"/>
  <c r="O4282" i="8"/>
  <c r="O4283" i="8"/>
  <c r="O4284" i="8"/>
  <c r="O4285" i="8"/>
  <c r="O4286" i="8"/>
  <c r="O4287" i="8"/>
  <c r="O4288" i="8"/>
  <c r="O4289" i="8"/>
  <c r="O4290" i="8"/>
  <c r="O4291" i="8"/>
  <c r="O4292" i="8"/>
  <c r="O4293" i="8"/>
  <c r="O4294" i="8"/>
  <c r="O4295" i="8"/>
  <c r="O4296" i="8"/>
  <c r="O4297" i="8"/>
  <c r="O4298" i="8"/>
  <c r="O4299" i="8"/>
  <c r="O4300" i="8"/>
  <c r="O4301" i="8"/>
  <c r="O4302" i="8"/>
  <c r="O4303" i="8"/>
  <c r="O4304" i="8"/>
  <c r="O4305" i="8"/>
  <c r="O4306" i="8"/>
  <c r="O4307" i="8"/>
  <c r="O4308" i="8"/>
  <c r="O4309" i="8"/>
  <c r="O4310" i="8"/>
  <c r="O4311" i="8"/>
  <c r="O4312" i="8"/>
  <c r="O4313" i="8"/>
  <c r="O4314" i="8"/>
  <c r="O4315" i="8"/>
  <c r="O4316" i="8"/>
  <c r="O4317" i="8"/>
  <c r="O4318" i="8"/>
  <c r="O4319" i="8"/>
  <c r="O4320" i="8"/>
  <c r="O4321" i="8"/>
  <c r="O4322" i="8"/>
  <c r="O4323" i="8"/>
  <c r="O4324" i="8"/>
  <c r="O4325" i="8"/>
  <c r="O4326" i="8"/>
  <c r="O4327" i="8"/>
  <c r="O4328" i="8"/>
  <c r="O4329" i="8"/>
  <c r="O4330" i="8"/>
  <c r="O4331" i="8"/>
  <c r="O4332" i="8"/>
  <c r="O4333" i="8"/>
  <c r="O4334" i="8"/>
  <c r="O4335" i="8"/>
  <c r="O4336" i="8"/>
  <c r="O4337" i="8"/>
  <c r="O4338" i="8"/>
  <c r="O4339" i="8"/>
  <c r="O4340" i="8"/>
  <c r="O4341" i="8"/>
  <c r="O4342" i="8"/>
  <c r="O4343" i="8"/>
  <c r="O4344" i="8"/>
  <c r="O4345" i="8"/>
  <c r="O4346" i="8"/>
  <c r="O4347" i="8"/>
  <c r="O4348" i="8"/>
  <c r="O4349" i="8"/>
  <c r="O4350" i="8"/>
  <c r="O4351" i="8"/>
  <c r="O4352" i="8"/>
  <c r="O4353" i="8"/>
  <c r="O4354" i="8"/>
  <c r="O4355" i="8"/>
  <c r="O4356" i="8"/>
  <c r="O4357" i="8"/>
  <c r="O4358" i="8"/>
  <c r="O4359" i="8"/>
  <c r="O4360" i="8"/>
  <c r="O4361" i="8"/>
  <c r="O4362" i="8"/>
  <c r="O4363" i="8"/>
  <c r="O4364" i="8"/>
  <c r="O4365" i="8"/>
  <c r="O4366" i="8"/>
  <c r="O4367" i="8"/>
  <c r="O4368" i="8"/>
  <c r="O4369" i="8"/>
  <c r="O4370" i="8"/>
  <c r="O4371" i="8"/>
  <c r="O4372" i="8"/>
  <c r="O4373" i="8"/>
  <c r="O4374" i="8"/>
  <c r="O4375" i="8"/>
  <c r="O4376" i="8"/>
  <c r="O4377" i="8"/>
  <c r="O4378" i="8"/>
  <c r="O4379" i="8"/>
  <c r="O4380" i="8"/>
  <c r="O4381" i="8"/>
  <c r="O4382" i="8"/>
  <c r="O4383" i="8"/>
  <c r="O4384" i="8"/>
  <c r="O4385" i="8"/>
  <c r="O4386" i="8"/>
  <c r="O4387" i="8"/>
  <c r="O4388" i="8"/>
  <c r="O4389" i="8"/>
  <c r="O4390" i="8"/>
  <c r="O4391" i="8"/>
  <c r="O4392" i="8"/>
  <c r="O4393" i="8"/>
  <c r="O4394" i="8"/>
  <c r="O4395" i="8"/>
  <c r="O4396" i="8"/>
  <c r="O4397" i="8"/>
  <c r="O4398" i="8"/>
  <c r="O4399" i="8"/>
  <c r="O4400" i="8"/>
  <c r="O4401" i="8"/>
  <c r="O4402" i="8"/>
  <c r="O4403" i="8"/>
  <c r="O4404" i="8"/>
  <c r="O4405" i="8"/>
  <c r="O4406" i="8"/>
  <c r="O4407" i="8"/>
  <c r="O4408" i="8"/>
  <c r="O4409" i="8"/>
  <c r="O4410" i="8"/>
  <c r="O4411" i="8"/>
  <c r="O4412" i="8"/>
  <c r="O4413" i="8"/>
  <c r="O4414" i="8"/>
  <c r="O4415" i="8"/>
  <c r="O4416" i="8"/>
  <c r="O4417" i="8"/>
  <c r="O4418" i="8"/>
  <c r="O4419" i="8"/>
  <c r="O4420" i="8"/>
  <c r="O4421" i="8"/>
  <c r="O4422" i="8"/>
  <c r="O4423" i="8"/>
  <c r="O4424" i="8"/>
  <c r="O4425" i="8"/>
  <c r="O4426" i="8"/>
  <c r="O4427" i="8"/>
  <c r="O4428" i="8"/>
  <c r="O4429" i="8"/>
  <c r="O4430" i="8"/>
  <c r="O4431" i="8"/>
  <c r="O4432" i="8"/>
  <c r="O4433" i="8"/>
  <c r="O4434" i="8"/>
  <c r="O4435" i="8"/>
  <c r="O4436" i="8"/>
  <c r="O4437" i="8"/>
  <c r="O4438" i="8"/>
  <c r="O4439" i="8"/>
  <c r="O4440" i="8"/>
  <c r="O4441" i="8"/>
  <c r="O4442" i="8"/>
  <c r="O4443" i="8"/>
  <c r="O4444" i="8"/>
  <c r="O4445" i="8"/>
  <c r="O4446" i="8"/>
  <c r="O4447" i="8"/>
  <c r="O4448" i="8"/>
  <c r="O4449" i="8"/>
  <c r="O4450" i="8"/>
  <c r="O4451" i="8"/>
  <c r="O4452" i="8"/>
  <c r="O4453" i="8"/>
  <c r="O4454" i="8"/>
  <c r="O4455" i="8"/>
  <c r="O4456" i="8"/>
  <c r="O4457" i="8"/>
  <c r="O4458" i="8"/>
  <c r="O4459" i="8"/>
  <c r="O4460" i="8"/>
  <c r="O4461" i="8"/>
  <c r="O4462" i="8"/>
  <c r="O4463" i="8"/>
  <c r="O4464" i="8"/>
  <c r="O4465" i="8"/>
  <c r="O4466" i="8"/>
  <c r="O4467" i="8"/>
  <c r="O4468" i="8"/>
  <c r="O4469" i="8"/>
  <c r="O4470" i="8"/>
  <c r="O4471" i="8"/>
  <c r="O4472" i="8"/>
  <c r="O4473" i="8"/>
  <c r="O4474" i="8"/>
  <c r="O4475" i="8"/>
  <c r="O4476" i="8"/>
  <c r="O4477" i="8"/>
  <c r="O4478" i="8"/>
  <c r="O4479" i="8"/>
  <c r="O4480" i="8"/>
  <c r="O4481" i="8"/>
  <c r="O4482" i="8"/>
  <c r="O4483" i="8"/>
  <c r="O4484" i="8"/>
  <c r="O4485" i="8"/>
  <c r="O4486" i="8"/>
  <c r="O4487" i="8"/>
  <c r="O4488" i="8"/>
  <c r="O4489" i="8"/>
  <c r="O4490" i="8"/>
  <c r="O4491" i="8"/>
  <c r="O4492" i="8"/>
  <c r="O4493" i="8"/>
  <c r="O4494" i="8"/>
  <c r="O4495" i="8"/>
  <c r="O4496" i="8"/>
  <c r="O4497" i="8"/>
  <c r="O4498" i="8"/>
  <c r="O4499" i="8"/>
  <c r="O4500" i="8"/>
  <c r="O4501" i="8"/>
  <c r="O4502" i="8"/>
  <c r="O4503" i="8"/>
  <c r="O4504" i="8"/>
  <c r="O4505" i="8"/>
  <c r="O4506" i="8"/>
  <c r="O4507" i="8"/>
  <c r="O4508" i="8"/>
  <c r="O4509" i="8"/>
  <c r="O4510" i="8"/>
  <c r="O4511" i="8"/>
  <c r="O4512" i="8"/>
  <c r="O4513" i="8"/>
  <c r="O4514" i="8"/>
  <c r="O4515" i="8"/>
  <c r="O4516" i="8"/>
  <c r="O4517" i="8"/>
  <c r="O4518" i="8"/>
  <c r="O4519" i="8"/>
  <c r="O4520" i="8"/>
  <c r="O4521" i="8"/>
  <c r="O4522" i="8"/>
  <c r="O4523" i="8"/>
  <c r="O4524" i="8"/>
  <c r="O4525" i="8"/>
  <c r="O4526" i="8"/>
  <c r="O4527" i="8"/>
  <c r="O4528" i="8"/>
  <c r="O4529" i="8"/>
  <c r="O4530" i="8"/>
  <c r="O4531" i="8"/>
  <c r="O4532" i="8"/>
  <c r="O4533" i="8"/>
  <c r="O4534" i="8"/>
  <c r="O4535" i="8"/>
  <c r="O4536" i="8"/>
  <c r="O4537" i="8"/>
  <c r="O4538" i="8"/>
  <c r="O4539" i="8"/>
  <c r="O4540" i="8"/>
  <c r="O4541" i="8"/>
  <c r="O4542" i="8"/>
  <c r="O4543" i="8"/>
  <c r="O4544" i="8"/>
  <c r="O4545" i="8"/>
  <c r="O4546" i="8"/>
  <c r="O4547" i="8"/>
  <c r="O4548" i="8"/>
  <c r="O4549" i="8"/>
  <c r="O4550" i="8"/>
  <c r="O4551" i="8"/>
  <c r="O4552" i="8"/>
  <c r="O4553" i="8"/>
  <c r="O4554" i="8"/>
  <c r="O4555" i="8"/>
  <c r="O4556" i="8"/>
  <c r="O4557" i="8"/>
  <c r="O4558" i="8"/>
  <c r="O4559" i="8"/>
  <c r="O4560" i="8"/>
  <c r="O4561" i="8"/>
  <c r="O4562" i="8"/>
  <c r="O4563" i="8"/>
  <c r="O4564" i="8"/>
  <c r="O4565" i="8"/>
  <c r="O4566" i="8"/>
  <c r="O4567" i="8"/>
  <c r="O4568" i="8"/>
  <c r="O4569" i="8"/>
  <c r="O4570" i="8"/>
  <c r="O4571" i="8"/>
  <c r="O4572" i="8"/>
  <c r="O4573" i="8"/>
  <c r="O4574" i="8"/>
  <c r="O4575" i="8"/>
  <c r="O4576" i="8"/>
  <c r="O4577" i="8"/>
  <c r="O4578" i="8"/>
  <c r="O4579" i="8"/>
  <c r="O4580" i="8"/>
  <c r="O4581" i="8"/>
  <c r="O4582" i="8"/>
  <c r="O4583" i="8"/>
  <c r="O4584" i="8"/>
  <c r="O4585" i="8"/>
  <c r="O4586" i="8"/>
  <c r="O4587" i="8"/>
  <c r="O4588" i="8"/>
  <c r="O4589" i="8"/>
  <c r="O4590" i="8"/>
  <c r="O4591" i="8"/>
  <c r="O4592" i="8"/>
  <c r="O4593" i="8"/>
  <c r="O4594" i="8"/>
  <c r="O4595" i="8"/>
  <c r="O4596" i="8"/>
  <c r="O4597" i="8"/>
  <c r="O4598" i="8"/>
  <c r="O4599" i="8"/>
  <c r="O4600" i="8"/>
  <c r="O4601" i="8"/>
  <c r="O4602" i="8"/>
  <c r="O4603" i="8"/>
  <c r="O4604" i="8"/>
  <c r="O4605" i="8"/>
  <c r="O4606" i="8"/>
  <c r="O4607" i="8"/>
  <c r="O4608" i="8"/>
  <c r="O4609" i="8"/>
  <c r="O4610" i="8"/>
  <c r="O4611" i="8"/>
  <c r="O4612" i="8"/>
  <c r="O4613" i="8"/>
  <c r="O4614" i="8"/>
  <c r="O4615" i="8"/>
  <c r="O4616" i="8"/>
  <c r="O4617" i="8"/>
  <c r="O4618" i="8"/>
  <c r="O4619" i="8"/>
  <c r="O4620" i="8"/>
  <c r="O4621" i="8"/>
  <c r="O4622" i="8"/>
  <c r="O4623" i="8"/>
  <c r="O4624" i="8"/>
  <c r="O4625" i="8"/>
  <c r="O4626" i="8"/>
  <c r="O4627" i="8"/>
  <c r="O4628" i="8"/>
  <c r="O4629" i="8"/>
  <c r="O4630" i="8"/>
  <c r="O4631" i="8"/>
  <c r="O4632" i="8"/>
  <c r="O4633" i="8"/>
  <c r="O4634" i="8"/>
  <c r="O4635" i="8"/>
  <c r="O4636" i="8"/>
  <c r="O4637" i="8"/>
  <c r="O4638" i="8"/>
  <c r="O4639" i="8"/>
  <c r="O4640" i="8"/>
  <c r="O4641" i="8"/>
  <c r="O4642" i="8"/>
  <c r="O4643" i="8"/>
  <c r="O4644" i="8"/>
  <c r="O4645" i="8"/>
  <c r="O4646" i="8"/>
  <c r="P2" i="8"/>
  <c r="P3" i="8"/>
  <c r="P4" i="8"/>
  <c r="P5" i="8"/>
  <c r="P6" i="8"/>
  <c r="P7" i="8"/>
  <c r="P8" i="8"/>
  <c r="P9" i="8"/>
  <c r="P10" i="8"/>
  <c r="P11" i="8"/>
  <c r="P12" i="8"/>
  <c r="P13" i="8"/>
  <c r="P14" i="8"/>
  <c r="P15" i="8"/>
  <c r="P16" i="8"/>
  <c r="P17" i="8"/>
  <c r="P18" i="8"/>
  <c r="P19" i="8"/>
  <c r="P20" i="8"/>
  <c r="P21" i="8"/>
  <c r="P22" i="8"/>
  <c r="P23" i="8"/>
  <c r="P24" i="8"/>
  <c r="P25" i="8"/>
  <c r="P26" i="8"/>
  <c r="P27" i="8"/>
  <c r="P28" i="8"/>
  <c r="P29" i="8"/>
  <c r="P30" i="8"/>
  <c r="P31" i="8"/>
  <c r="P32" i="8"/>
  <c r="P33" i="8"/>
  <c r="P34" i="8"/>
  <c r="P35" i="8"/>
  <c r="P36" i="8"/>
  <c r="P37" i="8"/>
  <c r="P38" i="8"/>
  <c r="P39" i="8"/>
  <c r="P40" i="8"/>
  <c r="P41" i="8"/>
  <c r="P42" i="8"/>
  <c r="P43" i="8"/>
  <c r="P44" i="8"/>
  <c r="P45" i="8"/>
  <c r="P46" i="8"/>
  <c r="P47" i="8"/>
  <c r="P48" i="8"/>
  <c r="P49" i="8"/>
  <c r="P50" i="8"/>
  <c r="P51" i="8"/>
  <c r="P52" i="8"/>
  <c r="P53" i="8"/>
  <c r="P54" i="8"/>
  <c r="P55" i="8"/>
  <c r="P56" i="8"/>
  <c r="P57" i="8"/>
  <c r="P58" i="8"/>
  <c r="P59" i="8"/>
  <c r="P60" i="8"/>
  <c r="P61" i="8"/>
  <c r="P62" i="8"/>
  <c r="P63" i="8"/>
  <c r="P64" i="8"/>
  <c r="P65" i="8"/>
  <c r="P66" i="8"/>
  <c r="P67" i="8"/>
  <c r="P68" i="8"/>
  <c r="P69" i="8"/>
  <c r="P70" i="8"/>
  <c r="P71" i="8"/>
  <c r="P72" i="8"/>
  <c r="P73" i="8"/>
  <c r="P74" i="8"/>
  <c r="P75" i="8"/>
  <c r="P76" i="8"/>
  <c r="P77" i="8"/>
  <c r="P78" i="8"/>
  <c r="P79" i="8"/>
  <c r="P80" i="8"/>
  <c r="P81" i="8"/>
  <c r="P82" i="8"/>
  <c r="P83" i="8"/>
  <c r="P84" i="8"/>
  <c r="P85" i="8"/>
  <c r="P86" i="8"/>
  <c r="P87" i="8"/>
  <c r="P88" i="8"/>
  <c r="P89" i="8"/>
  <c r="P90" i="8"/>
  <c r="P91" i="8"/>
  <c r="P92" i="8"/>
  <c r="P93" i="8"/>
  <c r="P94" i="8"/>
  <c r="P95" i="8"/>
  <c r="P96" i="8"/>
  <c r="P97" i="8"/>
  <c r="P98" i="8"/>
  <c r="P99" i="8"/>
  <c r="P100" i="8"/>
  <c r="P101" i="8"/>
  <c r="P102" i="8"/>
  <c r="P103" i="8"/>
  <c r="P104" i="8"/>
  <c r="P105" i="8"/>
  <c r="P106" i="8"/>
  <c r="P107" i="8"/>
  <c r="P108" i="8"/>
  <c r="P109" i="8"/>
  <c r="P110" i="8"/>
  <c r="P111" i="8"/>
  <c r="P112" i="8"/>
  <c r="P113" i="8"/>
  <c r="P114" i="8"/>
  <c r="P115" i="8"/>
  <c r="P116" i="8"/>
  <c r="P117" i="8"/>
  <c r="P118" i="8"/>
  <c r="P119" i="8"/>
  <c r="P120" i="8"/>
  <c r="P121" i="8"/>
  <c r="P122" i="8"/>
  <c r="P123" i="8"/>
  <c r="P124" i="8"/>
  <c r="P125" i="8"/>
  <c r="P126" i="8"/>
  <c r="P127" i="8"/>
  <c r="P128" i="8"/>
  <c r="P129" i="8"/>
  <c r="P130" i="8"/>
  <c r="P131" i="8"/>
  <c r="P132" i="8"/>
  <c r="P133" i="8"/>
  <c r="P134" i="8"/>
  <c r="P135" i="8"/>
  <c r="P136" i="8"/>
  <c r="P137" i="8"/>
  <c r="P138" i="8"/>
  <c r="P139" i="8"/>
  <c r="P140" i="8"/>
  <c r="P141" i="8"/>
  <c r="P142" i="8"/>
  <c r="P143" i="8"/>
  <c r="P144" i="8"/>
  <c r="P145" i="8"/>
  <c r="P146" i="8"/>
  <c r="P147" i="8"/>
  <c r="P148" i="8"/>
  <c r="P149" i="8"/>
  <c r="P150" i="8"/>
  <c r="P151" i="8"/>
  <c r="P152" i="8"/>
  <c r="P153" i="8"/>
  <c r="P154" i="8"/>
  <c r="P155" i="8"/>
  <c r="P156" i="8"/>
  <c r="P157" i="8"/>
  <c r="P158" i="8"/>
  <c r="P159" i="8"/>
  <c r="P160" i="8"/>
  <c r="P161" i="8"/>
  <c r="P162" i="8"/>
  <c r="P163" i="8"/>
  <c r="P164" i="8"/>
  <c r="P165" i="8"/>
  <c r="P166" i="8"/>
  <c r="P167" i="8"/>
  <c r="P168" i="8"/>
  <c r="P169" i="8"/>
  <c r="P170" i="8"/>
  <c r="P171" i="8"/>
  <c r="P172" i="8"/>
  <c r="P173" i="8"/>
  <c r="P174" i="8"/>
  <c r="P175" i="8"/>
  <c r="P176" i="8"/>
  <c r="P177" i="8"/>
  <c r="P178" i="8"/>
  <c r="P179" i="8"/>
  <c r="P180" i="8"/>
  <c r="P181" i="8"/>
  <c r="P182" i="8"/>
  <c r="P183" i="8"/>
  <c r="P184" i="8"/>
  <c r="P185" i="8"/>
  <c r="P186" i="8"/>
  <c r="P187" i="8"/>
  <c r="P188" i="8"/>
  <c r="P189" i="8"/>
  <c r="P190" i="8"/>
  <c r="P191" i="8"/>
  <c r="P192" i="8"/>
  <c r="P193" i="8"/>
  <c r="P194" i="8"/>
  <c r="P195" i="8"/>
  <c r="P196" i="8"/>
  <c r="P197" i="8"/>
  <c r="P198" i="8"/>
  <c r="P199" i="8"/>
  <c r="P200" i="8"/>
  <c r="P201" i="8"/>
  <c r="P202" i="8"/>
  <c r="P203" i="8"/>
  <c r="P204" i="8"/>
  <c r="P205" i="8"/>
  <c r="P206" i="8"/>
  <c r="P207" i="8"/>
  <c r="P208" i="8"/>
  <c r="P209" i="8"/>
  <c r="P210" i="8"/>
  <c r="P211" i="8"/>
  <c r="P212" i="8"/>
  <c r="P213" i="8"/>
  <c r="P214" i="8"/>
  <c r="P215" i="8"/>
  <c r="P216" i="8"/>
  <c r="P217" i="8"/>
  <c r="P218" i="8"/>
  <c r="P219" i="8"/>
  <c r="P220" i="8"/>
  <c r="P221" i="8"/>
  <c r="P222" i="8"/>
  <c r="P223" i="8"/>
  <c r="P224" i="8"/>
  <c r="P225" i="8"/>
  <c r="P226" i="8"/>
  <c r="P227" i="8"/>
  <c r="P228" i="8"/>
  <c r="P229" i="8"/>
  <c r="P230" i="8"/>
  <c r="P231" i="8"/>
  <c r="P232" i="8"/>
  <c r="P233" i="8"/>
  <c r="P234" i="8"/>
  <c r="P235" i="8"/>
  <c r="P236" i="8"/>
  <c r="P237" i="8"/>
  <c r="P238" i="8"/>
  <c r="P239" i="8"/>
  <c r="P240" i="8"/>
  <c r="P241" i="8"/>
  <c r="P242" i="8"/>
  <c r="P243" i="8"/>
  <c r="P244" i="8"/>
  <c r="P245" i="8"/>
  <c r="P246" i="8"/>
  <c r="P247" i="8"/>
  <c r="P248" i="8"/>
  <c r="P249" i="8"/>
  <c r="P250" i="8"/>
  <c r="P251" i="8"/>
  <c r="P252" i="8"/>
  <c r="P253" i="8"/>
  <c r="P254" i="8"/>
  <c r="P255" i="8"/>
  <c r="P256" i="8"/>
  <c r="P257" i="8"/>
  <c r="P258" i="8"/>
  <c r="P259" i="8"/>
  <c r="P260" i="8"/>
  <c r="P261" i="8"/>
  <c r="P262" i="8"/>
  <c r="P263" i="8"/>
  <c r="P264" i="8"/>
  <c r="P265" i="8"/>
  <c r="P266" i="8"/>
  <c r="P267" i="8"/>
  <c r="P268" i="8"/>
  <c r="P269" i="8"/>
  <c r="P270" i="8"/>
  <c r="P271" i="8"/>
  <c r="P272" i="8"/>
  <c r="P273" i="8"/>
  <c r="P274" i="8"/>
  <c r="P275" i="8"/>
  <c r="P276" i="8"/>
  <c r="P277" i="8"/>
  <c r="P278" i="8"/>
  <c r="P279" i="8"/>
  <c r="P280" i="8"/>
  <c r="P281" i="8"/>
  <c r="P282" i="8"/>
  <c r="P283" i="8"/>
  <c r="P284" i="8"/>
  <c r="P285" i="8"/>
  <c r="P286" i="8"/>
  <c r="P287" i="8"/>
  <c r="P288" i="8"/>
  <c r="P289" i="8"/>
  <c r="P290" i="8"/>
  <c r="P291" i="8"/>
  <c r="P292" i="8"/>
  <c r="P293" i="8"/>
  <c r="P294" i="8"/>
  <c r="P295" i="8"/>
  <c r="P296" i="8"/>
  <c r="P297" i="8"/>
  <c r="P298" i="8"/>
  <c r="P299" i="8"/>
  <c r="P300" i="8"/>
  <c r="P301" i="8"/>
  <c r="P302" i="8"/>
  <c r="P303" i="8"/>
  <c r="P304" i="8"/>
  <c r="P305" i="8"/>
  <c r="P306" i="8"/>
  <c r="P307" i="8"/>
  <c r="P308" i="8"/>
  <c r="P309" i="8"/>
  <c r="P310" i="8"/>
  <c r="P311" i="8"/>
  <c r="P312" i="8"/>
  <c r="P313" i="8"/>
  <c r="P314" i="8"/>
  <c r="P315" i="8"/>
  <c r="P316" i="8"/>
  <c r="P317" i="8"/>
  <c r="P318" i="8"/>
  <c r="P319" i="8"/>
  <c r="P320" i="8"/>
  <c r="P321" i="8"/>
  <c r="P322" i="8"/>
  <c r="P323" i="8"/>
  <c r="P324" i="8"/>
  <c r="P325" i="8"/>
  <c r="P326" i="8"/>
  <c r="P327" i="8"/>
  <c r="P328" i="8"/>
  <c r="P329" i="8"/>
  <c r="P330" i="8"/>
  <c r="P331" i="8"/>
  <c r="P332" i="8"/>
  <c r="P333" i="8"/>
  <c r="P334" i="8"/>
  <c r="P335" i="8"/>
  <c r="P336" i="8"/>
  <c r="P337" i="8"/>
  <c r="P338" i="8"/>
  <c r="P339" i="8"/>
  <c r="P340" i="8"/>
  <c r="P341" i="8"/>
  <c r="P342" i="8"/>
  <c r="P343" i="8"/>
  <c r="P344" i="8"/>
  <c r="P345" i="8"/>
  <c r="P346" i="8"/>
  <c r="P347" i="8"/>
  <c r="P348" i="8"/>
  <c r="P349" i="8"/>
  <c r="P350" i="8"/>
  <c r="P351" i="8"/>
  <c r="P352" i="8"/>
  <c r="P353" i="8"/>
  <c r="P354" i="8"/>
  <c r="P355" i="8"/>
  <c r="P356" i="8"/>
  <c r="P357" i="8"/>
  <c r="P358" i="8"/>
  <c r="P359" i="8"/>
  <c r="P360" i="8"/>
  <c r="P361" i="8"/>
  <c r="P362" i="8"/>
  <c r="P363" i="8"/>
  <c r="P364" i="8"/>
  <c r="P365" i="8"/>
  <c r="P366" i="8"/>
  <c r="P367" i="8"/>
  <c r="P368" i="8"/>
  <c r="P369" i="8"/>
  <c r="P370" i="8"/>
  <c r="P371" i="8"/>
  <c r="P372" i="8"/>
  <c r="P373" i="8"/>
  <c r="P374" i="8"/>
  <c r="P375" i="8"/>
  <c r="P376" i="8"/>
  <c r="P377" i="8"/>
  <c r="P378" i="8"/>
  <c r="P379" i="8"/>
  <c r="P380" i="8"/>
  <c r="P381" i="8"/>
  <c r="P382" i="8"/>
  <c r="P383" i="8"/>
  <c r="P384" i="8"/>
  <c r="P385" i="8"/>
  <c r="P386" i="8"/>
  <c r="P387" i="8"/>
  <c r="P388" i="8"/>
  <c r="P389" i="8"/>
  <c r="P390" i="8"/>
  <c r="P391" i="8"/>
  <c r="P392" i="8"/>
  <c r="P393" i="8"/>
  <c r="P394" i="8"/>
  <c r="P395" i="8"/>
  <c r="P396" i="8"/>
  <c r="P397" i="8"/>
  <c r="P398" i="8"/>
  <c r="P399" i="8"/>
  <c r="P400" i="8"/>
  <c r="P401" i="8"/>
  <c r="P402" i="8"/>
  <c r="P403" i="8"/>
  <c r="P404" i="8"/>
  <c r="P405" i="8"/>
  <c r="P406" i="8"/>
  <c r="P407" i="8"/>
  <c r="P408" i="8"/>
  <c r="P409" i="8"/>
  <c r="P410" i="8"/>
  <c r="P411" i="8"/>
  <c r="P412" i="8"/>
  <c r="P413" i="8"/>
  <c r="P414" i="8"/>
  <c r="P415" i="8"/>
  <c r="P416" i="8"/>
  <c r="P417" i="8"/>
  <c r="P418" i="8"/>
  <c r="P419" i="8"/>
  <c r="P420" i="8"/>
  <c r="P421" i="8"/>
  <c r="P422" i="8"/>
  <c r="P423" i="8"/>
  <c r="P424" i="8"/>
  <c r="P425" i="8"/>
  <c r="P426" i="8"/>
  <c r="P427" i="8"/>
  <c r="P428" i="8"/>
  <c r="P429" i="8"/>
  <c r="P430" i="8"/>
  <c r="P431" i="8"/>
  <c r="P432" i="8"/>
  <c r="P433" i="8"/>
  <c r="P434" i="8"/>
  <c r="P435" i="8"/>
  <c r="P436" i="8"/>
  <c r="P437" i="8"/>
  <c r="P438" i="8"/>
  <c r="P439" i="8"/>
  <c r="P440" i="8"/>
  <c r="P441" i="8"/>
  <c r="P442" i="8"/>
  <c r="P443" i="8"/>
  <c r="P444" i="8"/>
  <c r="P445" i="8"/>
  <c r="P446" i="8"/>
  <c r="P447" i="8"/>
  <c r="P448" i="8"/>
  <c r="P449" i="8"/>
  <c r="P450" i="8"/>
  <c r="P451" i="8"/>
  <c r="P452" i="8"/>
  <c r="P453" i="8"/>
  <c r="P454" i="8"/>
  <c r="P455" i="8"/>
  <c r="P456" i="8"/>
  <c r="P457" i="8"/>
  <c r="P458" i="8"/>
  <c r="P459" i="8"/>
  <c r="P460" i="8"/>
  <c r="P461" i="8"/>
  <c r="P462" i="8"/>
  <c r="P463" i="8"/>
  <c r="P464" i="8"/>
  <c r="P465" i="8"/>
  <c r="P466" i="8"/>
  <c r="P467" i="8"/>
  <c r="P468" i="8"/>
  <c r="P469" i="8"/>
  <c r="P470" i="8"/>
  <c r="P471" i="8"/>
  <c r="P472" i="8"/>
  <c r="P473" i="8"/>
  <c r="P474" i="8"/>
  <c r="P475" i="8"/>
  <c r="P476" i="8"/>
  <c r="P477" i="8"/>
  <c r="P478" i="8"/>
  <c r="P479" i="8"/>
  <c r="P480" i="8"/>
  <c r="P481" i="8"/>
  <c r="P482" i="8"/>
  <c r="P483" i="8"/>
  <c r="P484" i="8"/>
  <c r="P485" i="8"/>
  <c r="P486" i="8"/>
  <c r="P487" i="8"/>
  <c r="P488" i="8"/>
  <c r="P489" i="8"/>
  <c r="P490" i="8"/>
  <c r="P491" i="8"/>
  <c r="P492" i="8"/>
  <c r="P493" i="8"/>
  <c r="P494" i="8"/>
  <c r="P495" i="8"/>
  <c r="P496" i="8"/>
  <c r="P497" i="8"/>
  <c r="P498" i="8"/>
  <c r="P499" i="8"/>
  <c r="P500" i="8"/>
  <c r="P501" i="8"/>
  <c r="P502" i="8"/>
  <c r="P503" i="8"/>
  <c r="P504" i="8"/>
  <c r="P505" i="8"/>
  <c r="P506" i="8"/>
  <c r="P507" i="8"/>
  <c r="P508" i="8"/>
  <c r="P509" i="8"/>
  <c r="P510" i="8"/>
  <c r="P511" i="8"/>
  <c r="P512" i="8"/>
  <c r="P513" i="8"/>
  <c r="P514" i="8"/>
  <c r="P515" i="8"/>
  <c r="P516" i="8"/>
  <c r="P517" i="8"/>
  <c r="P518" i="8"/>
  <c r="P519" i="8"/>
  <c r="P520" i="8"/>
  <c r="P521" i="8"/>
  <c r="P522" i="8"/>
  <c r="P523" i="8"/>
  <c r="P524" i="8"/>
  <c r="P525" i="8"/>
  <c r="P526" i="8"/>
  <c r="P527" i="8"/>
  <c r="P528" i="8"/>
  <c r="P529" i="8"/>
  <c r="P530" i="8"/>
  <c r="P531" i="8"/>
  <c r="P532" i="8"/>
  <c r="P533" i="8"/>
  <c r="P534" i="8"/>
  <c r="P535" i="8"/>
  <c r="P536" i="8"/>
  <c r="P537" i="8"/>
  <c r="P538" i="8"/>
  <c r="P539" i="8"/>
  <c r="P540" i="8"/>
  <c r="P541" i="8"/>
  <c r="P542" i="8"/>
  <c r="P543" i="8"/>
  <c r="P544" i="8"/>
  <c r="P545" i="8"/>
  <c r="P546" i="8"/>
  <c r="P547" i="8"/>
  <c r="P548" i="8"/>
  <c r="P549" i="8"/>
  <c r="P550" i="8"/>
  <c r="P551" i="8"/>
  <c r="P552" i="8"/>
  <c r="P553" i="8"/>
  <c r="P554" i="8"/>
  <c r="P555" i="8"/>
  <c r="P556" i="8"/>
  <c r="P557" i="8"/>
  <c r="P558" i="8"/>
  <c r="P559" i="8"/>
  <c r="P560" i="8"/>
  <c r="P561" i="8"/>
  <c r="P562" i="8"/>
  <c r="P563" i="8"/>
  <c r="P564" i="8"/>
  <c r="P565" i="8"/>
  <c r="P566" i="8"/>
  <c r="P567" i="8"/>
  <c r="P568" i="8"/>
  <c r="P569" i="8"/>
  <c r="P570" i="8"/>
  <c r="P571" i="8"/>
  <c r="P572" i="8"/>
  <c r="P573" i="8"/>
  <c r="P574" i="8"/>
  <c r="P575" i="8"/>
  <c r="P576" i="8"/>
  <c r="P577" i="8"/>
  <c r="P578" i="8"/>
  <c r="P579" i="8"/>
  <c r="P580" i="8"/>
  <c r="P581" i="8"/>
  <c r="P582" i="8"/>
  <c r="P583" i="8"/>
  <c r="P584" i="8"/>
  <c r="P585" i="8"/>
  <c r="P586" i="8"/>
  <c r="P587" i="8"/>
  <c r="P588" i="8"/>
  <c r="P589" i="8"/>
  <c r="P590" i="8"/>
  <c r="P591" i="8"/>
  <c r="P592" i="8"/>
  <c r="P593" i="8"/>
  <c r="P594" i="8"/>
  <c r="P595" i="8"/>
  <c r="P596" i="8"/>
  <c r="P597" i="8"/>
  <c r="P598" i="8"/>
  <c r="P599" i="8"/>
  <c r="P600" i="8"/>
  <c r="P601" i="8"/>
  <c r="P602" i="8"/>
  <c r="P603" i="8"/>
  <c r="P604" i="8"/>
  <c r="P605" i="8"/>
  <c r="P606" i="8"/>
  <c r="P607" i="8"/>
  <c r="P608" i="8"/>
  <c r="P609" i="8"/>
  <c r="P610" i="8"/>
  <c r="P611" i="8"/>
  <c r="P612" i="8"/>
  <c r="P613" i="8"/>
  <c r="P614" i="8"/>
  <c r="P615" i="8"/>
  <c r="P616" i="8"/>
  <c r="P617" i="8"/>
  <c r="P618" i="8"/>
  <c r="P619" i="8"/>
  <c r="P620" i="8"/>
  <c r="P621" i="8"/>
  <c r="P622" i="8"/>
  <c r="P623" i="8"/>
  <c r="P624" i="8"/>
  <c r="P625" i="8"/>
  <c r="P626" i="8"/>
  <c r="P627" i="8"/>
  <c r="P628" i="8"/>
  <c r="P629" i="8"/>
  <c r="P630" i="8"/>
  <c r="P631" i="8"/>
  <c r="P632" i="8"/>
  <c r="P633" i="8"/>
  <c r="P634" i="8"/>
  <c r="P635" i="8"/>
  <c r="P636" i="8"/>
  <c r="P637" i="8"/>
  <c r="P638" i="8"/>
  <c r="P639" i="8"/>
  <c r="P640" i="8"/>
  <c r="P641" i="8"/>
  <c r="P642" i="8"/>
  <c r="P643" i="8"/>
  <c r="P644" i="8"/>
  <c r="P645" i="8"/>
  <c r="P646" i="8"/>
  <c r="P647" i="8"/>
  <c r="P648" i="8"/>
  <c r="P649" i="8"/>
  <c r="P650" i="8"/>
  <c r="P651" i="8"/>
  <c r="P652" i="8"/>
  <c r="P653" i="8"/>
  <c r="P654" i="8"/>
  <c r="P655" i="8"/>
  <c r="P656" i="8"/>
  <c r="P657" i="8"/>
  <c r="P658" i="8"/>
  <c r="P659" i="8"/>
  <c r="P660" i="8"/>
  <c r="P661" i="8"/>
  <c r="P662" i="8"/>
  <c r="P663" i="8"/>
  <c r="P664" i="8"/>
  <c r="P665" i="8"/>
  <c r="P666" i="8"/>
  <c r="P667" i="8"/>
  <c r="P668" i="8"/>
  <c r="P669" i="8"/>
  <c r="P670" i="8"/>
  <c r="P671" i="8"/>
  <c r="P672" i="8"/>
  <c r="P673" i="8"/>
  <c r="P674" i="8"/>
  <c r="P675" i="8"/>
  <c r="P676" i="8"/>
  <c r="P677" i="8"/>
  <c r="P678" i="8"/>
  <c r="P679" i="8"/>
  <c r="P680" i="8"/>
  <c r="P681" i="8"/>
  <c r="P682" i="8"/>
  <c r="P683" i="8"/>
  <c r="P684" i="8"/>
  <c r="P685" i="8"/>
  <c r="P686" i="8"/>
  <c r="P687" i="8"/>
  <c r="P688" i="8"/>
  <c r="P689" i="8"/>
  <c r="P690" i="8"/>
  <c r="P691" i="8"/>
  <c r="P692" i="8"/>
  <c r="P693" i="8"/>
  <c r="P694" i="8"/>
  <c r="P695" i="8"/>
  <c r="P696" i="8"/>
  <c r="P697" i="8"/>
  <c r="P698" i="8"/>
  <c r="P699" i="8"/>
  <c r="P700" i="8"/>
  <c r="P701" i="8"/>
  <c r="P702" i="8"/>
  <c r="P703" i="8"/>
  <c r="P704" i="8"/>
  <c r="P705" i="8"/>
  <c r="P706" i="8"/>
  <c r="P707" i="8"/>
  <c r="P708" i="8"/>
  <c r="P709" i="8"/>
  <c r="P710" i="8"/>
  <c r="P711" i="8"/>
  <c r="P712" i="8"/>
  <c r="P713" i="8"/>
  <c r="P714" i="8"/>
  <c r="P715" i="8"/>
  <c r="P716" i="8"/>
  <c r="P717" i="8"/>
  <c r="P718" i="8"/>
  <c r="P719" i="8"/>
  <c r="P720" i="8"/>
  <c r="P721" i="8"/>
  <c r="P722" i="8"/>
  <c r="P723" i="8"/>
  <c r="P724" i="8"/>
  <c r="P725" i="8"/>
  <c r="P726" i="8"/>
  <c r="P727" i="8"/>
  <c r="P728" i="8"/>
  <c r="P729" i="8"/>
  <c r="P730" i="8"/>
  <c r="P731" i="8"/>
  <c r="P732" i="8"/>
  <c r="P733" i="8"/>
  <c r="P734" i="8"/>
  <c r="P735" i="8"/>
  <c r="P736" i="8"/>
  <c r="P737" i="8"/>
  <c r="P738" i="8"/>
  <c r="P739" i="8"/>
  <c r="P740" i="8"/>
  <c r="P741" i="8"/>
  <c r="P742" i="8"/>
  <c r="P743" i="8"/>
  <c r="P744" i="8"/>
  <c r="P745" i="8"/>
  <c r="P746" i="8"/>
  <c r="P747" i="8"/>
  <c r="P748" i="8"/>
  <c r="P749" i="8"/>
  <c r="P750" i="8"/>
  <c r="P751" i="8"/>
  <c r="P752" i="8"/>
  <c r="P753" i="8"/>
  <c r="P754" i="8"/>
  <c r="P755" i="8"/>
  <c r="P756" i="8"/>
  <c r="P757" i="8"/>
  <c r="P758" i="8"/>
  <c r="P759" i="8"/>
  <c r="P760" i="8"/>
  <c r="P761" i="8"/>
  <c r="P762" i="8"/>
  <c r="P763" i="8"/>
  <c r="P764" i="8"/>
  <c r="P765" i="8"/>
  <c r="P766" i="8"/>
  <c r="P767" i="8"/>
  <c r="P768" i="8"/>
  <c r="P769" i="8"/>
  <c r="P770" i="8"/>
  <c r="P771" i="8"/>
  <c r="P772" i="8"/>
  <c r="P773" i="8"/>
  <c r="P774" i="8"/>
  <c r="P775" i="8"/>
  <c r="P776" i="8"/>
  <c r="P777" i="8"/>
  <c r="P778" i="8"/>
  <c r="P779" i="8"/>
  <c r="P780" i="8"/>
  <c r="P781" i="8"/>
  <c r="P782" i="8"/>
  <c r="P783" i="8"/>
  <c r="P784" i="8"/>
  <c r="P785" i="8"/>
  <c r="P786" i="8"/>
  <c r="P787" i="8"/>
  <c r="P788" i="8"/>
  <c r="P789" i="8"/>
  <c r="P790" i="8"/>
  <c r="P791" i="8"/>
  <c r="P792" i="8"/>
  <c r="P793" i="8"/>
  <c r="P794" i="8"/>
  <c r="P795" i="8"/>
  <c r="P796" i="8"/>
  <c r="P797" i="8"/>
  <c r="P798" i="8"/>
  <c r="P799" i="8"/>
  <c r="P800" i="8"/>
  <c r="P801" i="8"/>
  <c r="P802" i="8"/>
  <c r="P803" i="8"/>
  <c r="P804" i="8"/>
  <c r="P805" i="8"/>
  <c r="P806" i="8"/>
  <c r="P807" i="8"/>
  <c r="P808" i="8"/>
  <c r="P809" i="8"/>
  <c r="P810" i="8"/>
  <c r="P811" i="8"/>
  <c r="P812" i="8"/>
  <c r="P813" i="8"/>
  <c r="P814" i="8"/>
  <c r="P815" i="8"/>
  <c r="P816" i="8"/>
  <c r="P817" i="8"/>
  <c r="P818" i="8"/>
  <c r="P819" i="8"/>
  <c r="P820" i="8"/>
  <c r="P821" i="8"/>
  <c r="P822" i="8"/>
  <c r="P823" i="8"/>
  <c r="P824" i="8"/>
  <c r="P825" i="8"/>
  <c r="P826" i="8"/>
  <c r="P827" i="8"/>
  <c r="P828" i="8"/>
  <c r="P829" i="8"/>
  <c r="P830" i="8"/>
  <c r="P831" i="8"/>
  <c r="P832" i="8"/>
  <c r="P833" i="8"/>
  <c r="P834" i="8"/>
  <c r="P835" i="8"/>
  <c r="P836" i="8"/>
  <c r="P837" i="8"/>
  <c r="P838" i="8"/>
  <c r="P839" i="8"/>
  <c r="P840" i="8"/>
  <c r="P841" i="8"/>
  <c r="P842" i="8"/>
  <c r="P843" i="8"/>
  <c r="P844" i="8"/>
  <c r="P845" i="8"/>
  <c r="P846" i="8"/>
  <c r="P847" i="8"/>
  <c r="P848" i="8"/>
  <c r="P849" i="8"/>
  <c r="P850" i="8"/>
  <c r="P851" i="8"/>
  <c r="P852" i="8"/>
  <c r="P853" i="8"/>
  <c r="P854" i="8"/>
  <c r="P855" i="8"/>
  <c r="P856" i="8"/>
  <c r="P857" i="8"/>
  <c r="P858" i="8"/>
  <c r="P859" i="8"/>
  <c r="P860" i="8"/>
  <c r="P861" i="8"/>
  <c r="P862" i="8"/>
  <c r="P863" i="8"/>
  <c r="P864" i="8"/>
  <c r="P865" i="8"/>
  <c r="P866" i="8"/>
  <c r="P867" i="8"/>
  <c r="P868" i="8"/>
  <c r="P869" i="8"/>
  <c r="P870" i="8"/>
  <c r="P871" i="8"/>
  <c r="P872" i="8"/>
  <c r="P873" i="8"/>
  <c r="P874" i="8"/>
  <c r="P875" i="8"/>
  <c r="P876" i="8"/>
  <c r="P877" i="8"/>
  <c r="P878" i="8"/>
  <c r="P879" i="8"/>
  <c r="P880" i="8"/>
  <c r="P881" i="8"/>
  <c r="P882" i="8"/>
  <c r="P883" i="8"/>
  <c r="P884" i="8"/>
  <c r="P885" i="8"/>
  <c r="P886" i="8"/>
  <c r="P887" i="8"/>
  <c r="P888" i="8"/>
  <c r="P889" i="8"/>
  <c r="P890" i="8"/>
  <c r="P891" i="8"/>
  <c r="P892" i="8"/>
  <c r="P893" i="8"/>
  <c r="P894" i="8"/>
  <c r="P895" i="8"/>
  <c r="P896" i="8"/>
  <c r="P897" i="8"/>
  <c r="P898" i="8"/>
  <c r="P899" i="8"/>
  <c r="P900" i="8"/>
  <c r="P901" i="8"/>
  <c r="P902" i="8"/>
  <c r="P903" i="8"/>
  <c r="P904" i="8"/>
  <c r="P905" i="8"/>
  <c r="P906" i="8"/>
  <c r="P907" i="8"/>
  <c r="P908" i="8"/>
  <c r="P909" i="8"/>
  <c r="P910" i="8"/>
  <c r="P911" i="8"/>
  <c r="P912" i="8"/>
  <c r="P913" i="8"/>
  <c r="P914" i="8"/>
  <c r="P915" i="8"/>
  <c r="P916" i="8"/>
  <c r="P917" i="8"/>
  <c r="P918" i="8"/>
  <c r="P919" i="8"/>
  <c r="P920" i="8"/>
  <c r="P921" i="8"/>
  <c r="P922" i="8"/>
  <c r="P923" i="8"/>
  <c r="P924" i="8"/>
  <c r="P925" i="8"/>
  <c r="P926" i="8"/>
  <c r="P927" i="8"/>
  <c r="P928" i="8"/>
  <c r="P929" i="8"/>
  <c r="P930" i="8"/>
  <c r="P931" i="8"/>
  <c r="P932" i="8"/>
  <c r="P933" i="8"/>
  <c r="P934" i="8"/>
  <c r="P935" i="8"/>
  <c r="P936" i="8"/>
  <c r="P937" i="8"/>
  <c r="P938" i="8"/>
  <c r="P939" i="8"/>
  <c r="P940" i="8"/>
  <c r="P941" i="8"/>
  <c r="P942" i="8"/>
  <c r="P943" i="8"/>
  <c r="P944" i="8"/>
  <c r="P945" i="8"/>
  <c r="P946" i="8"/>
  <c r="P947" i="8"/>
  <c r="P948" i="8"/>
  <c r="P949" i="8"/>
  <c r="P950" i="8"/>
  <c r="P951" i="8"/>
  <c r="P952" i="8"/>
  <c r="P953" i="8"/>
  <c r="P954" i="8"/>
  <c r="P955" i="8"/>
  <c r="P956" i="8"/>
  <c r="P957" i="8"/>
  <c r="P958" i="8"/>
  <c r="P959" i="8"/>
  <c r="P960" i="8"/>
  <c r="P961" i="8"/>
  <c r="P962" i="8"/>
  <c r="P963" i="8"/>
  <c r="P964" i="8"/>
  <c r="P965" i="8"/>
  <c r="P966" i="8"/>
  <c r="P967" i="8"/>
  <c r="P968" i="8"/>
  <c r="P969" i="8"/>
  <c r="P970" i="8"/>
  <c r="P971" i="8"/>
  <c r="P972" i="8"/>
  <c r="P973" i="8"/>
  <c r="P974" i="8"/>
  <c r="P975" i="8"/>
  <c r="P976" i="8"/>
  <c r="P977" i="8"/>
  <c r="P978" i="8"/>
  <c r="P979" i="8"/>
  <c r="P980" i="8"/>
  <c r="P981" i="8"/>
  <c r="P982" i="8"/>
  <c r="P983" i="8"/>
  <c r="P984" i="8"/>
  <c r="P985" i="8"/>
  <c r="P986" i="8"/>
  <c r="P987" i="8"/>
  <c r="P988" i="8"/>
  <c r="P989" i="8"/>
  <c r="P990" i="8"/>
  <c r="P991" i="8"/>
  <c r="P992" i="8"/>
  <c r="P993" i="8"/>
  <c r="P994" i="8"/>
  <c r="P995" i="8"/>
  <c r="P996" i="8"/>
  <c r="P997" i="8"/>
  <c r="P998" i="8"/>
  <c r="P999" i="8"/>
  <c r="P1000" i="8"/>
  <c r="P1001" i="8"/>
  <c r="P1002" i="8"/>
  <c r="P1003" i="8"/>
  <c r="P1004" i="8"/>
  <c r="P1005" i="8"/>
  <c r="P1006" i="8"/>
  <c r="P1007" i="8"/>
  <c r="P1008" i="8"/>
  <c r="P1009" i="8"/>
  <c r="P1010" i="8"/>
  <c r="P1011" i="8"/>
  <c r="P1012" i="8"/>
  <c r="P1013" i="8"/>
  <c r="P1014" i="8"/>
  <c r="P1015" i="8"/>
  <c r="P1016" i="8"/>
  <c r="P1017" i="8"/>
  <c r="P1018" i="8"/>
  <c r="P1019" i="8"/>
  <c r="P1020" i="8"/>
  <c r="P1021" i="8"/>
  <c r="P1022" i="8"/>
  <c r="P1023" i="8"/>
  <c r="P1024" i="8"/>
  <c r="P1025" i="8"/>
  <c r="P1026" i="8"/>
  <c r="P1027" i="8"/>
  <c r="P1028" i="8"/>
  <c r="P1029" i="8"/>
  <c r="P1030" i="8"/>
  <c r="P1031" i="8"/>
  <c r="P1032" i="8"/>
  <c r="P1033" i="8"/>
  <c r="P1034" i="8"/>
  <c r="P1035" i="8"/>
  <c r="P1036" i="8"/>
  <c r="P1037" i="8"/>
  <c r="P1038" i="8"/>
  <c r="P1039" i="8"/>
  <c r="P1040" i="8"/>
  <c r="P1041" i="8"/>
  <c r="P1042" i="8"/>
  <c r="P1043" i="8"/>
  <c r="P1044" i="8"/>
  <c r="P1045" i="8"/>
  <c r="P1046" i="8"/>
  <c r="P1047" i="8"/>
  <c r="P1048" i="8"/>
  <c r="P1049" i="8"/>
  <c r="P1050" i="8"/>
  <c r="P1051" i="8"/>
  <c r="P1052" i="8"/>
  <c r="P1053" i="8"/>
  <c r="P1054" i="8"/>
  <c r="P1055" i="8"/>
  <c r="P1056" i="8"/>
  <c r="P1057" i="8"/>
  <c r="P1058" i="8"/>
  <c r="P1059" i="8"/>
  <c r="P1060" i="8"/>
  <c r="P1061" i="8"/>
  <c r="P1062" i="8"/>
  <c r="P1063" i="8"/>
  <c r="P1064" i="8"/>
  <c r="P1065" i="8"/>
  <c r="P1066" i="8"/>
  <c r="P1067" i="8"/>
  <c r="P1068" i="8"/>
  <c r="P1069" i="8"/>
  <c r="P1070" i="8"/>
  <c r="P1071" i="8"/>
  <c r="P1072" i="8"/>
  <c r="P1073" i="8"/>
  <c r="P1074" i="8"/>
  <c r="P1075" i="8"/>
  <c r="P1076" i="8"/>
  <c r="P1077" i="8"/>
  <c r="P1078" i="8"/>
  <c r="P1079" i="8"/>
  <c r="P1080" i="8"/>
  <c r="P1081" i="8"/>
  <c r="P1082" i="8"/>
  <c r="P1083" i="8"/>
  <c r="P1084" i="8"/>
  <c r="P1085" i="8"/>
  <c r="P1086" i="8"/>
  <c r="P1087" i="8"/>
  <c r="P1088" i="8"/>
  <c r="P1089" i="8"/>
  <c r="P1090" i="8"/>
  <c r="P1091" i="8"/>
  <c r="P1092" i="8"/>
  <c r="P1093" i="8"/>
  <c r="P1094" i="8"/>
  <c r="P1095" i="8"/>
  <c r="P1096" i="8"/>
  <c r="P1097" i="8"/>
  <c r="P1098" i="8"/>
  <c r="P1099" i="8"/>
  <c r="P1100" i="8"/>
  <c r="P1101" i="8"/>
  <c r="P1102" i="8"/>
  <c r="P1103" i="8"/>
  <c r="P1104" i="8"/>
  <c r="P1105" i="8"/>
  <c r="P1106" i="8"/>
  <c r="P1107" i="8"/>
  <c r="P1108" i="8"/>
  <c r="P1109" i="8"/>
  <c r="P1110" i="8"/>
  <c r="P1111" i="8"/>
  <c r="P1112" i="8"/>
  <c r="P1113" i="8"/>
  <c r="P1114" i="8"/>
  <c r="P1115" i="8"/>
  <c r="P1116" i="8"/>
  <c r="P1117" i="8"/>
  <c r="P1118" i="8"/>
  <c r="P1119" i="8"/>
  <c r="P1120" i="8"/>
  <c r="P1121" i="8"/>
  <c r="P1122" i="8"/>
  <c r="P1123" i="8"/>
  <c r="P1124" i="8"/>
  <c r="P1125" i="8"/>
  <c r="P1126" i="8"/>
  <c r="P1127" i="8"/>
  <c r="P1128" i="8"/>
  <c r="P1129" i="8"/>
  <c r="P1130" i="8"/>
  <c r="P1131" i="8"/>
  <c r="P1132" i="8"/>
  <c r="P1133" i="8"/>
  <c r="P1134" i="8"/>
  <c r="P1135" i="8"/>
  <c r="P1136" i="8"/>
  <c r="P1137" i="8"/>
  <c r="P1138" i="8"/>
  <c r="P1139" i="8"/>
  <c r="P1140" i="8"/>
  <c r="P1141" i="8"/>
  <c r="P1142" i="8"/>
  <c r="P1143" i="8"/>
  <c r="P1144" i="8"/>
  <c r="P1145" i="8"/>
  <c r="P1146" i="8"/>
  <c r="P1147" i="8"/>
  <c r="P1148" i="8"/>
  <c r="P1149" i="8"/>
  <c r="P1150" i="8"/>
  <c r="P1151" i="8"/>
  <c r="P1152" i="8"/>
  <c r="P1153" i="8"/>
  <c r="P1154" i="8"/>
  <c r="P1155" i="8"/>
  <c r="P1156" i="8"/>
  <c r="P1157" i="8"/>
  <c r="P1158" i="8"/>
  <c r="P1159" i="8"/>
  <c r="P1160" i="8"/>
  <c r="P1161" i="8"/>
  <c r="P1162" i="8"/>
  <c r="P1163" i="8"/>
  <c r="P1164" i="8"/>
  <c r="P1165" i="8"/>
  <c r="P1166" i="8"/>
  <c r="P1167" i="8"/>
  <c r="P1168" i="8"/>
  <c r="P1169" i="8"/>
  <c r="P1170" i="8"/>
  <c r="P1171" i="8"/>
  <c r="P1172" i="8"/>
  <c r="P1173" i="8"/>
  <c r="P1174" i="8"/>
  <c r="P1175" i="8"/>
  <c r="P1176" i="8"/>
  <c r="P1177" i="8"/>
  <c r="P1178" i="8"/>
  <c r="P1179" i="8"/>
  <c r="P1180" i="8"/>
  <c r="P1181" i="8"/>
  <c r="P1182" i="8"/>
  <c r="P1183" i="8"/>
  <c r="P1184" i="8"/>
  <c r="P1185" i="8"/>
  <c r="P1186" i="8"/>
  <c r="P1187" i="8"/>
  <c r="P1188" i="8"/>
  <c r="P1189" i="8"/>
  <c r="P1190" i="8"/>
  <c r="P1191" i="8"/>
  <c r="P1192" i="8"/>
  <c r="P1193" i="8"/>
  <c r="P1194" i="8"/>
  <c r="P1195" i="8"/>
  <c r="P1196" i="8"/>
  <c r="P1197" i="8"/>
  <c r="P1198" i="8"/>
  <c r="P1199" i="8"/>
  <c r="P1200" i="8"/>
  <c r="P1201" i="8"/>
  <c r="P1202" i="8"/>
  <c r="P1203" i="8"/>
  <c r="P1204" i="8"/>
  <c r="P1205" i="8"/>
  <c r="P1206" i="8"/>
  <c r="P1207" i="8"/>
  <c r="P1208" i="8"/>
  <c r="P1209" i="8"/>
  <c r="P1210" i="8"/>
  <c r="P1211" i="8"/>
  <c r="P1212" i="8"/>
  <c r="P1213" i="8"/>
  <c r="P1214" i="8"/>
  <c r="P1215" i="8"/>
  <c r="P1216" i="8"/>
  <c r="P1217" i="8"/>
  <c r="P1218" i="8"/>
  <c r="P1219" i="8"/>
  <c r="P1220" i="8"/>
  <c r="P1221" i="8"/>
  <c r="P1222" i="8"/>
  <c r="P1223" i="8"/>
  <c r="P1224" i="8"/>
  <c r="P1225" i="8"/>
  <c r="P1226" i="8"/>
  <c r="P1227" i="8"/>
  <c r="P1228" i="8"/>
  <c r="P1229" i="8"/>
  <c r="P1230" i="8"/>
  <c r="P1231" i="8"/>
  <c r="P1232" i="8"/>
  <c r="P1233" i="8"/>
  <c r="P1234" i="8"/>
  <c r="P1235" i="8"/>
  <c r="P1236" i="8"/>
  <c r="P1237" i="8"/>
  <c r="P1238" i="8"/>
  <c r="P1239" i="8"/>
  <c r="P1240" i="8"/>
  <c r="P1241" i="8"/>
  <c r="P1242" i="8"/>
  <c r="P1243" i="8"/>
  <c r="P1244" i="8"/>
  <c r="P1245" i="8"/>
  <c r="P1246" i="8"/>
  <c r="P1247" i="8"/>
  <c r="P1248" i="8"/>
  <c r="P1249" i="8"/>
  <c r="P1250" i="8"/>
  <c r="P1251" i="8"/>
  <c r="P1252" i="8"/>
  <c r="P1253" i="8"/>
  <c r="P1254" i="8"/>
  <c r="P1255" i="8"/>
  <c r="P1256" i="8"/>
  <c r="P1257" i="8"/>
  <c r="P1258" i="8"/>
  <c r="P1259" i="8"/>
  <c r="P1260" i="8"/>
  <c r="P1261" i="8"/>
  <c r="P1262" i="8"/>
  <c r="P1263" i="8"/>
  <c r="P1264" i="8"/>
  <c r="P1265" i="8"/>
  <c r="P1266" i="8"/>
  <c r="P1267" i="8"/>
  <c r="P1268" i="8"/>
  <c r="P1269" i="8"/>
  <c r="P1270" i="8"/>
  <c r="P1271" i="8"/>
  <c r="P1272" i="8"/>
  <c r="P1273" i="8"/>
  <c r="P1274" i="8"/>
  <c r="P1275" i="8"/>
  <c r="P1276" i="8"/>
  <c r="P1277" i="8"/>
  <c r="P1278" i="8"/>
  <c r="P1279" i="8"/>
  <c r="P1280" i="8"/>
  <c r="P1281" i="8"/>
  <c r="P1282" i="8"/>
  <c r="P1283" i="8"/>
  <c r="P1284" i="8"/>
  <c r="P1285" i="8"/>
  <c r="P1286" i="8"/>
  <c r="P1287" i="8"/>
  <c r="P1288" i="8"/>
  <c r="P1289" i="8"/>
  <c r="P1290" i="8"/>
  <c r="P1291" i="8"/>
  <c r="P1292" i="8"/>
  <c r="P1293" i="8"/>
  <c r="P1294" i="8"/>
  <c r="P1295" i="8"/>
  <c r="P1296" i="8"/>
  <c r="P1297" i="8"/>
  <c r="P1298" i="8"/>
  <c r="P1299" i="8"/>
  <c r="P1300" i="8"/>
  <c r="P1301" i="8"/>
  <c r="P1302" i="8"/>
  <c r="P1303" i="8"/>
  <c r="P1304" i="8"/>
  <c r="P1305" i="8"/>
  <c r="P1306" i="8"/>
  <c r="P1307" i="8"/>
  <c r="P1308" i="8"/>
  <c r="P1309" i="8"/>
  <c r="P1310" i="8"/>
  <c r="P1311" i="8"/>
  <c r="P1312" i="8"/>
  <c r="P1313" i="8"/>
  <c r="P1314" i="8"/>
  <c r="P1315" i="8"/>
  <c r="P1316" i="8"/>
  <c r="P1317" i="8"/>
  <c r="P1318" i="8"/>
  <c r="P1319" i="8"/>
  <c r="P1320" i="8"/>
  <c r="P1321" i="8"/>
  <c r="P1322" i="8"/>
  <c r="P1323" i="8"/>
  <c r="P1324" i="8"/>
  <c r="P1325" i="8"/>
  <c r="P1326" i="8"/>
  <c r="P1327" i="8"/>
  <c r="P1328" i="8"/>
  <c r="P1329" i="8"/>
  <c r="P1330" i="8"/>
  <c r="P1331" i="8"/>
  <c r="P1332" i="8"/>
  <c r="P1333" i="8"/>
  <c r="P1334" i="8"/>
  <c r="P1335" i="8"/>
  <c r="P1336" i="8"/>
  <c r="P1337" i="8"/>
  <c r="P1338" i="8"/>
  <c r="P1339" i="8"/>
  <c r="P1340" i="8"/>
  <c r="P1341" i="8"/>
  <c r="P1342" i="8"/>
  <c r="P1343" i="8"/>
  <c r="P1344" i="8"/>
  <c r="P1345" i="8"/>
  <c r="P1346" i="8"/>
  <c r="P1347" i="8"/>
  <c r="P1348" i="8"/>
  <c r="P1349" i="8"/>
  <c r="P1350" i="8"/>
  <c r="P1351" i="8"/>
  <c r="P1352" i="8"/>
  <c r="P1353" i="8"/>
  <c r="P1354" i="8"/>
  <c r="P1355" i="8"/>
  <c r="P1356" i="8"/>
  <c r="P1357" i="8"/>
  <c r="P1358" i="8"/>
  <c r="P1359" i="8"/>
  <c r="P1360" i="8"/>
  <c r="P1361" i="8"/>
  <c r="P1362" i="8"/>
  <c r="P1363" i="8"/>
  <c r="P1364" i="8"/>
  <c r="P1365" i="8"/>
  <c r="P1366" i="8"/>
  <c r="P1367" i="8"/>
  <c r="P1368" i="8"/>
  <c r="P1369" i="8"/>
  <c r="P1370" i="8"/>
  <c r="P1371" i="8"/>
  <c r="P1372" i="8"/>
  <c r="P1373" i="8"/>
  <c r="P1374" i="8"/>
  <c r="P1375" i="8"/>
  <c r="P1376" i="8"/>
  <c r="P1377" i="8"/>
  <c r="P1378" i="8"/>
  <c r="P1379" i="8"/>
  <c r="P1380" i="8"/>
  <c r="P1381" i="8"/>
  <c r="P1382" i="8"/>
  <c r="P1383" i="8"/>
  <c r="P1384" i="8"/>
  <c r="P1385" i="8"/>
  <c r="P1386" i="8"/>
  <c r="P1387" i="8"/>
  <c r="P1388" i="8"/>
  <c r="P1389" i="8"/>
  <c r="P1390" i="8"/>
  <c r="P1391" i="8"/>
  <c r="P1392" i="8"/>
  <c r="P1393" i="8"/>
  <c r="P1394" i="8"/>
  <c r="P1395" i="8"/>
  <c r="P1396" i="8"/>
  <c r="P1397" i="8"/>
  <c r="P1398" i="8"/>
  <c r="P1399" i="8"/>
  <c r="P1400" i="8"/>
  <c r="P1401" i="8"/>
  <c r="P1402" i="8"/>
  <c r="P1403" i="8"/>
  <c r="P1404" i="8"/>
  <c r="P1405" i="8"/>
  <c r="P1406" i="8"/>
  <c r="P1407" i="8"/>
  <c r="P1408" i="8"/>
  <c r="P1409" i="8"/>
  <c r="P1410" i="8"/>
  <c r="P1411" i="8"/>
  <c r="P1412" i="8"/>
  <c r="P1413" i="8"/>
  <c r="P1414" i="8"/>
  <c r="P1415" i="8"/>
  <c r="P1416" i="8"/>
  <c r="P1417" i="8"/>
  <c r="P1418" i="8"/>
  <c r="P1419" i="8"/>
  <c r="P1420" i="8"/>
  <c r="P1421" i="8"/>
  <c r="P1422" i="8"/>
  <c r="P1423" i="8"/>
  <c r="P1424" i="8"/>
  <c r="P1425" i="8"/>
  <c r="P1426" i="8"/>
  <c r="P1427" i="8"/>
  <c r="P1428" i="8"/>
  <c r="P1429" i="8"/>
  <c r="P1430" i="8"/>
  <c r="P1431" i="8"/>
  <c r="P1432" i="8"/>
  <c r="P1433" i="8"/>
  <c r="P1434" i="8"/>
  <c r="P1435" i="8"/>
  <c r="P1436" i="8"/>
  <c r="P1437" i="8"/>
  <c r="P1438" i="8"/>
  <c r="P1439" i="8"/>
  <c r="P1440" i="8"/>
  <c r="P1441" i="8"/>
  <c r="P1442" i="8"/>
  <c r="P1443" i="8"/>
  <c r="P1444" i="8"/>
  <c r="P1445" i="8"/>
  <c r="P1446" i="8"/>
  <c r="P1447" i="8"/>
  <c r="P1448" i="8"/>
  <c r="P1449" i="8"/>
  <c r="P1450" i="8"/>
  <c r="P1451" i="8"/>
  <c r="P1452" i="8"/>
  <c r="P1453" i="8"/>
  <c r="P1454" i="8"/>
  <c r="P1455" i="8"/>
  <c r="P1456" i="8"/>
  <c r="P1457" i="8"/>
  <c r="P1458" i="8"/>
  <c r="P1459" i="8"/>
  <c r="P1460" i="8"/>
  <c r="P1461" i="8"/>
  <c r="P1462" i="8"/>
  <c r="P1463" i="8"/>
  <c r="P1464" i="8"/>
  <c r="P1465" i="8"/>
  <c r="P1466" i="8"/>
  <c r="P1467" i="8"/>
  <c r="P1468" i="8"/>
  <c r="P1469" i="8"/>
  <c r="P1470" i="8"/>
  <c r="P1471" i="8"/>
  <c r="P1472" i="8"/>
  <c r="P1473" i="8"/>
  <c r="P1474" i="8"/>
  <c r="P1475" i="8"/>
  <c r="P1476" i="8"/>
  <c r="P1477" i="8"/>
  <c r="P1478" i="8"/>
  <c r="P1479" i="8"/>
  <c r="P1480" i="8"/>
  <c r="P1481" i="8"/>
  <c r="P1482" i="8"/>
  <c r="P1483" i="8"/>
  <c r="P1484" i="8"/>
  <c r="P1485" i="8"/>
  <c r="P1486" i="8"/>
  <c r="P1487" i="8"/>
  <c r="P1488" i="8"/>
  <c r="P1489" i="8"/>
  <c r="P1490" i="8"/>
  <c r="P1491" i="8"/>
  <c r="P1492" i="8"/>
  <c r="P1493" i="8"/>
  <c r="P1494" i="8"/>
  <c r="P1495" i="8"/>
  <c r="P1496" i="8"/>
  <c r="P1497" i="8"/>
  <c r="P1498" i="8"/>
  <c r="P1499" i="8"/>
  <c r="P1500" i="8"/>
  <c r="P1501" i="8"/>
  <c r="P1502" i="8"/>
  <c r="P1503" i="8"/>
  <c r="P1504" i="8"/>
  <c r="P1505" i="8"/>
  <c r="P1506" i="8"/>
  <c r="P1507" i="8"/>
  <c r="P1508" i="8"/>
  <c r="P1509" i="8"/>
  <c r="P1510" i="8"/>
  <c r="P1511" i="8"/>
  <c r="P1512" i="8"/>
  <c r="P1513" i="8"/>
  <c r="P1514" i="8"/>
  <c r="P1515" i="8"/>
  <c r="P1516" i="8"/>
  <c r="P1517" i="8"/>
  <c r="P1518" i="8"/>
  <c r="P1519" i="8"/>
  <c r="P1520" i="8"/>
  <c r="P1521" i="8"/>
  <c r="P1522" i="8"/>
  <c r="P1523" i="8"/>
  <c r="P1524" i="8"/>
  <c r="P1525" i="8"/>
  <c r="P1526" i="8"/>
  <c r="P1527" i="8"/>
  <c r="P1528" i="8"/>
  <c r="P1529" i="8"/>
  <c r="P1530" i="8"/>
  <c r="P1531" i="8"/>
  <c r="P1532" i="8"/>
  <c r="P1533" i="8"/>
  <c r="P1534" i="8"/>
  <c r="P1535" i="8"/>
  <c r="P1536" i="8"/>
  <c r="P1537" i="8"/>
  <c r="P1538" i="8"/>
  <c r="P1539" i="8"/>
  <c r="P1540" i="8"/>
  <c r="P1541" i="8"/>
  <c r="P1542" i="8"/>
  <c r="P1543" i="8"/>
  <c r="P1544" i="8"/>
  <c r="P1545" i="8"/>
  <c r="P1546" i="8"/>
  <c r="P1547" i="8"/>
  <c r="P1548" i="8"/>
  <c r="P1549" i="8"/>
  <c r="P1550" i="8"/>
  <c r="P1551" i="8"/>
  <c r="P1552" i="8"/>
  <c r="P1553" i="8"/>
  <c r="P1554" i="8"/>
  <c r="P1555" i="8"/>
  <c r="P1556" i="8"/>
  <c r="P1557" i="8"/>
  <c r="P1558" i="8"/>
  <c r="P1559" i="8"/>
  <c r="P1560" i="8"/>
  <c r="P1561" i="8"/>
  <c r="P1562" i="8"/>
  <c r="P1563" i="8"/>
  <c r="P1564" i="8"/>
  <c r="P1565" i="8"/>
  <c r="P1566" i="8"/>
  <c r="P1567" i="8"/>
  <c r="P1568" i="8"/>
  <c r="P1569" i="8"/>
  <c r="P1570" i="8"/>
  <c r="P1571" i="8"/>
  <c r="P1572" i="8"/>
  <c r="P1573" i="8"/>
  <c r="P1574" i="8"/>
  <c r="P1575" i="8"/>
  <c r="P1576" i="8"/>
  <c r="P1577" i="8"/>
  <c r="P1578" i="8"/>
  <c r="P1579" i="8"/>
  <c r="P1580" i="8"/>
  <c r="P1581" i="8"/>
  <c r="P1582" i="8"/>
  <c r="P1583" i="8"/>
  <c r="P1584" i="8"/>
  <c r="P1585" i="8"/>
  <c r="P1586" i="8"/>
  <c r="P1587" i="8"/>
  <c r="P1588" i="8"/>
  <c r="P1589" i="8"/>
  <c r="P1590" i="8"/>
  <c r="P1591" i="8"/>
  <c r="P1592" i="8"/>
  <c r="P1593" i="8"/>
  <c r="P1594" i="8"/>
  <c r="P1595" i="8"/>
  <c r="P1596" i="8"/>
  <c r="P1597" i="8"/>
  <c r="P1598" i="8"/>
  <c r="P1599" i="8"/>
  <c r="P1600" i="8"/>
  <c r="P1601" i="8"/>
  <c r="P1602" i="8"/>
  <c r="P1603" i="8"/>
  <c r="P1604" i="8"/>
  <c r="P1605" i="8"/>
  <c r="P1606" i="8"/>
  <c r="P1607" i="8"/>
  <c r="P1608" i="8"/>
  <c r="P1609" i="8"/>
  <c r="P1610" i="8"/>
  <c r="P1611" i="8"/>
  <c r="P1612" i="8"/>
  <c r="P1613" i="8"/>
  <c r="P1614" i="8"/>
  <c r="P1615" i="8"/>
  <c r="P1616" i="8"/>
  <c r="P1617" i="8"/>
  <c r="P1618" i="8"/>
  <c r="P1619" i="8"/>
  <c r="P1620" i="8"/>
  <c r="P1621" i="8"/>
  <c r="P1622" i="8"/>
  <c r="P1623" i="8"/>
  <c r="P1624" i="8"/>
  <c r="P1625" i="8"/>
  <c r="P1626" i="8"/>
  <c r="P1627" i="8"/>
  <c r="P1628" i="8"/>
  <c r="P1629" i="8"/>
  <c r="P1630" i="8"/>
  <c r="P1631" i="8"/>
  <c r="P1632" i="8"/>
  <c r="P1633" i="8"/>
  <c r="P1634" i="8"/>
  <c r="P1635" i="8"/>
  <c r="P1636" i="8"/>
  <c r="P1637" i="8"/>
  <c r="P1638" i="8"/>
  <c r="P1639" i="8"/>
  <c r="P1640" i="8"/>
  <c r="P1641" i="8"/>
  <c r="P1642" i="8"/>
  <c r="P1643" i="8"/>
  <c r="P1644" i="8"/>
  <c r="P1645" i="8"/>
  <c r="P1646" i="8"/>
  <c r="P1647" i="8"/>
  <c r="P1648" i="8"/>
  <c r="P1649" i="8"/>
  <c r="P1650" i="8"/>
  <c r="P1651" i="8"/>
  <c r="P1652" i="8"/>
  <c r="P1653" i="8"/>
  <c r="P1654" i="8"/>
  <c r="P1655" i="8"/>
  <c r="P1656" i="8"/>
  <c r="P1657" i="8"/>
  <c r="P1658" i="8"/>
  <c r="P1659" i="8"/>
  <c r="P1660" i="8"/>
  <c r="P1661" i="8"/>
  <c r="P1662" i="8"/>
  <c r="P1663" i="8"/>
  <c r="P1664" i="8"/>
  <c r="P1665" i="8"/>
  <c r="P1666" i="8"/>
  <c r="P1667" i="8"/>
  <c r="P1668" i="8"/>
  <c r="P1669" i="8"/>
  <c r="P1670" i="8"/>
  <c r="P1671" i="8"/>
  <c r="P1672" i="8"/>
  <c r="P1673" i="8"/>
  <c r="P1674" i="8"/>
  <c r="P1675" i="8"/>
  <c r="P1676" i="8"/>
  <c r="P1677" i="8"/>
  <c r="P1678" i="8"/>
  <c r="P1679" i="8"/>
  <c r="P1680" i="8"/>
  <c r="P1681" i="8"/>
  <c r="P1682" i="8"/>
  <c r="P1683" i="8"/>
  <c r="P1684" i="8"/>
  <c r="P1685" i="8"/>
  <c r="P1686" i="8"/>
  <c r="P1687" i="8"/>
  <c r="P1688" i="8"/>
  <c r="P1689" i="8"/>
  <c r="P1690" i="8"/>
  <c r="P1691" i="8"/>
  <c r="P1692" i="8"/>
  <c r="P1693" i="8"/>
  <c r="P1694" i="8"/>
  <c r="P1695" i="8"/>
  <c r="P1696" i="8"/>
  <c r="P1697" i="8"/>
  <c r="P1698" i="8"/>
  <c r="P1699" i="8"/>
  <c r="P1700" i="8"/>
  <c r="P1701" i="8"/>
  <c r="P1702" i="8"/>
  <c r="P1703" i="8"/>
  <c r="P1704" i="8"/>
  <c r="P1705" i="8"/>
  <c r="P1706" i="8"/>
  <c r="P1707" i="8"/>
  <c r="P1708" i="8"/>
  <c r="P1709" i="8"/>
  <c r="P1710" i="8"/>
  <c r="P1711" i="8"/>
  <c r="P1712" i="8"/>
  <c r="P1713" i="8"/>
  <c r="P1714" i="8"/>
  <c r="P1715" i="8"/>
  <c r="P1716" i="8"/>
  <c r="P1717" i="8"/>
  <c r="P1718" i="8"/>
  <c r="P1719" i="8"/>
  <c r="P1720" i="8"/>
  <c r="P1721" i="8"/>
  <c r="P1722" i="8"/>
  <c r="P1723" i="8"/>
  <c r="P1724" i="8"/>
  <c r="P1725" i="8"/>
  <c r="P1726" i="8"/>
  <c r="P1727" i="8"/>
  <c r="P1728" i="8"/>
  <c r="P1729" i="8"/>
  <c r="P1730" i="8"/>
  <c r="P1731" i="8"/>
  <c r="P1732" i="8"/>
  <c r="P1733" i="8"/>
  <c r="P1734" i="8"/>
  <c r="P1735" i="8"/>
  <c r="P1736" i="8"/>
  <c r="P1737" i="8"/>
  <c r="P1738" i="8"/>
  <c r="P1739" i="8"/>
  <c r="P1740" i="8"/>
  <c r="P1741" i="8"/>
  <c r="P1742" i="8"/>
  <c r="P1743" i="8"/>
  <c r="P1744" i="8"/>
  <c r="P1745" i="8"/>
  <c r="P1746" i="8"/>
  <c r="P1747" i="8"/>
  <c r="P1748" i="8"/>
  <c r="P1749" i="8"/>
  <c r="P1750" i="8"/>
  <c r="P1751" i="8"/>
  <c r="P1752" i="8"/>
  <c r="P1753" i="8"/>
  <c r="P1754" i="8"/>
  <c r="P1755" i="8"/>
  <c r="P1756" i="8"/>
  <c r="P1757" i="8"/>
  <c r="P1758" i="8"/>
  <c r="P1759" i="8"/>
  <c r="P1760" i="8"/>
  <c r="P1761" i="8"/>
  <c r="P1762" i="8"/>
  <c r="P1763" i="8"/>
  <c r="P1764" i="8"/>
  <c r="P1765" i="8"/>
  <c r="P1766" i="8"/>
  <c r="P1767" i="8"/>
  <c r="P1768" i="8"/>
  <c r="P1769" i="8"/>
  <c r="P1770" i="8"/>
  <c r="P1771" i="8"/>
  <c r="P1772" i="8"/>
  <c r="P1773" i="8"/>
  <c r="P1774" i="8"/>
  <c r="P1775" i="8"/>
  <c r="P1776" i="8"/>
  <c r="P1777" i="8"/>
  <c r="P1778" i="8"/>
  <c r="P1779" i="8"/>
  <c r="P1780" i="8"/>
  <c r="P1781" i="8"/>
  <c r="P1782" i="8"/>
  <c r="P1783" i="8"/>
  <c r="P1784" i="8"/>
  <c r="P1785" i="8"/>
  <c r="P1786" i="8"/>
  <c r="P1787" i="8"/>
  <c r="P1788" i="8"/>
  <c r="P1789" i="8"/>
  <c r="P1790" i="8"/>
  <c r="P1791" i="8"/>
  <c r="P1792" i="8"/>
  <c r="P1793" i="8"/>
  <c r="P1794" i="8"/>
  <c r="P1795" i="8"/>
  <c r="P1796" i="8"/>
  <c r="P1797" i="8"/>
  <c r="P1798" i="8"/>
  <c r="P1799" i="8"/>
  <c r="P1800" i="8"/>
  <c r="P1801" i="8"/>
  <c r="P1802" i="8"/>
  <c r="P1803" i="8"/>
  <c r="P1804" i="8"/>
  <c r="P1805" i="8"/>
  <c r="P1806" i="8"/>
  <c r="P1807" i="8"/>
  <c r="P1808" i="8"/>
  <c r="P1809" i="8"/>
  <c r="P1810" i="8"/>
  <c r="P1811" i="8"/>
  <c r="P1812" i="8"/>
  <c r="P1813" i="8"/>
  <c r="P1814" i="8"/>
  <c r="P1815" i="8"/>
  <c r="P1816" i="8"/>
  <c r="P1817" i="8"/>
  <c r="P1818" i="8"/>
  <c r="P1819" i="8"/>
  <c r="P1820" i="8"/>
  <c r="P1821" i="8"/>
  <c r="P1822" i="8"/>
  <c r="P1823" i="8"/>
  <c r="P1824" i="8"/>
  <c r="P1825" i="8"/>
  <c r="P1826" i="8"/>
  <c r="P1827" i="8"/>
  <c r="P1828" i="8"/>
  <c r="P1829" i="8"/>
  <c r="P1830" i="8"/>
  <c r="P1831" i="8"/>
  <c r="P1832" i="8"/>
  <c r="P1833" i="8"/>
  <c r="P1834" i="8"/>
  <c r="P1835" i="8"/>
  <c r="P1836" i="8"/>
  <c r="P1837" i="8"/>
  <c r="P1838" i="8"/>
  <c r="P1839" i="8"/>
  <c r="P1840" i="8"/>
  <c r="P1841" i="8"/>
  <c r="P1842" i="8"/>
  <c r="P1843" i="8"/>
  <c r="P1844" i="8"/>
  <c r="P1845" i="8"/>
  <c r="P1846" i="8"/>
  <c r="P1847" i="8"/>
  <c r="P1848" i="8"/>
  <c r="P1849" i="8"/>
  <c r="P1850" i="8"/>
  <c r="P1851" i="8"/>
  <c r="P1852" i="8"/>
  <c r="P1853" i="8"/>
  <c r="P1854" i="8"/>
  <c r="P1855" i="8"/>
  <c r="P1856" i="8"/>
  <c r="P1857" i="8"/>
  <c r="P1858" i="8"/>
  <c r="P1859" i="8"/>
  <c r="P1860" i="8"/>
  <c r="P1861" i="8"/>
  <c r="P1862" i="8"/>
  <c r="P1863" i="8"/>
  <c r="P1864" i="8"/>
  <c r="P1865" i="8"/>
  <c r="P1866" i="8"/>
  <c r="P1867" i="8"/>
  <c r="P1868" i="8"/>
  <c r="P1869" i="8"/>
  <c r="P1870" i="8"/>
  <c r="P1871" i="8"/>
  <c r="P1872" i="8"/>
  <c r="P1873" i="8"/>
  <c r="P1874" i="8"/>
  <c r="P1875" i="8"/>
  <c r="P1876" i="8"/>
  <c r="P1877" i="8"/>
  <c r="P1878" i="8"/>
  <c r="P1879" i="8"/>
  <c r="P1880" i="8"/>
  <c r="P1881" i="8"/>
  <c r="P1882" i="8"/>
  <c r="P1883" i="8"/>
  <c r="P1884" i="8"/>
  <c r="P1885" i="8"/>
  <c r="P1886" i="8"/>
  <c r="P1887" i="8"/>
  <c r="P1888" i="8"/>
  <c r="P1889" i="8"/>
  <c r="P1890" i="8"/>
  <c r="P1891" i="8"/>
  <c r="P1892" i="8"/>
  <c r="P1893" i="8"/>
  <c r="P1894" i="8"/>
  <c r="P1895" i="8"/>
  <c r="P1896" i="8"/>
  <c r="P1897" i="8"/>
  <c r="P1898" i="8"/>
  <c r="P1899" i="8"/>
  <c r="P1900" i="8"/>
  <c r="P1901" i="8"/>
  <c r="P1902" i="8"/>
  <c r="P1903" i="8"/>
  <c r="P1904" i="8"/>
  <c r="P1905" i="8"/>
  <c r="P1906" i="8"/>
  <c r="P1907" i="8"/>
  <c r="P1908" i="8"/>
  <c r="P1909" i="8"/>
  <c r="P1910" i="8"/>
  <c r="P1911" i="8"/>
  <c r="P1912" i="8"/>
  <c r="P1913" i="8"/>
  <c r="P1914" i="8"/>
  <c r="P1915" i="8"/>
  <c r="P1916" i="8"/>
  <c r="P1917" i="8"/>
  <c r="P1918" i="8"/>
  <c r="P1919" i="8"/>
  <c r="P1920" i="8"/>
  <c r="P1921" i="8"/>
  <c r="P1922" i="8"/>
  <c r="P1923" i="8"/>
  <c r="P1924" i="8"/>
  <c r="P1925" i="8"/>
  <c r="P1926" i="8"/>
  <c r="P1927" i="8"/>
  <c r="P1928" i="8"/>
  <c r="P1929" i="8"/>
  <c r="P1930" i="8"/>
  <c r="P1931" i="8"/>
  <c r="P1932" i="8"/>
  <c r="P1933" i="8"/>
  <c r="P1934" i="8"/>
  <c r="P1935" i="8"/>
  <c r="P1936" i="8"/>
  <c r="P1937" i="8"/>
  <c r="P1938" i="8"/>
  <c r="P1939" i="8"/>
  <c r="P1940" i="8"/>
  <c r="P1941" i="8"/>
  <c r="P1942" i="8"/>
  <c r="P1943" i="8"/>
  <c r="P1944" i="8"/>
  <c r="P1945" i="8"/>
  <c r="P1946" i="8"/>
  <c r="P1947" i="8"/>
  <c r="P1948" i="8"/>
  <c r="P1949" i="8"/>
  <c r="P1950" i="8"/>
  <c r="P1951" i="8"/>
  <c r="P1952" i="8"/>
  <c r="P1953" i="8"/>
  <c r="P1954" i="8"/>
  <c r="P1955" i="8"/>
  <c r="P1956" i="8"/>
  <c r="P1957" i="8"/>
  <c r="P1958" i="8"/>
  <c r="P1959" i="8"/>
  <c r="P1960" i="8"/>
  <c r="P1961" i="8"/>
  <c r="P1962" i="8"/>
  <c r="P1963" i="8"/>
  <c r="P1964" i="8"/>
  <c r="P1965" i="8"/>
  <c r="P1966" i="8"/>
  <c r="P1967" i="8"/>
  <c r="P1968" i="8"/>
  <c r="P1969" i="8"/>
  <c r="P1970" i="8"/>
  <c r="P1971" i="8"/>
  <c r="P1972" i="8"/>
  <c r="P1973" i="8"/>
  <c r="P1974" i="8"/>
  <c r="P1975" i="8"/>
  <c r="P1976" i="8"/>
  <c r="P1977" i="8"/>
  <c r="P1978" i="8"/>
  <c r="P1979" i="8"/>
  <c r="P1980" i="8"/>
  <c r="P1981" i="8"/>
  <c r="P1982" i="8"/>
  <c r="P1983" i="8"/>
  <c r="P1984" i="8"/>
  <c r="P1985" i="8"/>
  <c r="P1986" i="8"/>
  <c r="P1987" i="8"/>
  <c r="P1988" i="8"/>
  <c r="P1989" i="8"/>
  <c r="P1990" i="8"/>
  <c r="P1991" i="8"/>
  <c r="P1992" i="8"/>
  <c r="P1993" i="8"/>
  <c r="P1994" i="8"/>
  <c r="P1995" i="8"/>
  <c r="P1996" i="8"/>
  <c r="P1997" i="8"/>
  <c r="P1998" i="8"/>
  <c r="P1999" i="8"/>
  <c r="P2000" i="8"/>
  <c r="P2001" i="8"/>
  <c r="P2002" i="8"/>
  <c r="P2003" i="8"/>
  <c r="P2004" i="8"/>
  <c r="P2005" i="8"/>
  <c r="P2006" i="8"/>
  <c r="P2007" i="8"/>
  <c r="P2008" i="8"/>
  <c r="P2009" i="8"/>
  <c r="P2010" i="8"/>
  <c r="P2011" i="8"/>
  <c r="P2012" i="8"/>
  <c r="P2013" i="8"/>
  <c r="P2014" i="8"/>
  <c r="P2015" i="8"/>
  <c r="P2016" i="8"/>
  <c r="P2017" i="8"/>
  <c r="P2018" i="8"/>
  <c r="P2019" i="8"/>
  <c r="P2020" i="8"/>
  <c r="P2021" i="8"/>
  <c r="P2022" i="8"/>
  <c r="P2023" i="8"/>
  <c r="P2024" i="8"/>
  <c r="P2025" i="8"/>
  <c r="P2026" i="8"/>
  <c r="P2027" i="8"/>
  <c r="P2028" i="8"/>
  <c r="P2029" i="8"/>
  <c r="P2030" i="8"/>
  <c r="P2031" i="8"/>
  <c r="P2032" i="8"/>
  <c r="P2033" i="8"/>
  <c r="P2034" i="8"/>
  <c r="P2035" i="8"/>
  <c r="P2036" i="8"/>
  <c r="P2037" i="8"/>
  <c r="P2038" i="8"/>
  <c r="P2039" i="8"/>
  <c r="P2040" i="8"/>
  <c r="P2041" i="8"/>
  <c r="P2042" i="8"/>
  <c r="P2043" i="8"/>
  <c r="P2044" i="8"/>
  <c r="P2045" i="8"/>
  <c r="P2046" i="8"/>
  <c r="P2047" i="8"/>
  <c r="P2048" i="8"/>
  <c r="P2049" i="8"/>
  <c r="P2050" i="8"/>
  <c r="P2051" i="8"/>
  <c r="P2052" i="8"/>
  <c r="P2053" i="8"/>
  <c r="P2054" i="8"/>
  <c r="P2055" i="8"/>
  <c r="P2056" i="8"/>
  <c r="P2057" i="8"/>
  <c r="P2058" i="8"/>
  <c r="P2059" i="8"/>
  <c r="P2060" i="8"/>
  <c r="P2061" i="8"/>
  <c r="P2062" i="8"/>
  <c r="P2063" i="8"/>
  <c r="P2064" i="8"/>
  <c r="P2065" i="8"/>
  <c r="P2066" i="8"/>
  <c r="P2067" i="8"/>
  <c r="P2068" i="8"/>
  <c r="P2069" i="8"/>
  <c r="P2070" i="8"/>
  <c r="P2071" i="8"/>
  <c r="P2072" i="8"/>
  <c r="P2073" i="8"/>
  <c r="P2074" i="8"/>
  <c r="P2075" i="8"/>
  <c r="P2076" i="8"/>
  <c r="P2077" i="8"/>
  <c r="P2078" i="8"/>
  <c r="P2079" i="8"/>
  <c r="P2080" i="8"/>
  <c r="P2081" i="8"/>
  <c r="P2082" i="8"/>
  <c r="P2083" i="8"/>
  <c r="P2084" i="8"/>
  <c r="P2085" i="8"/>
  <c r="P2086" i="8"/>
  <c r="P2087" i="8"/>
  <c r="P2088" i="8"/>
  <c r="P2089" i="8"/>
  <c r="P2090" i="8"/>
  <c r="P2091" i="8"/>
  <c r="P2092" i="8"/>
  <c r="P2093" i="8"/>
  <c r="P2094" i="8"/>
  <c r="P2095" i="8"/>
  <c r="P2096" i="8"/>
  <c r="P2097" i="8"/>
  <c r="P2098" i="8"/>
  <c r="P2099" i="8"/>
  <c r="P2100" i="8"/>
  <c r="P2101" i="8"/>
  <c r="P2102" i="8"/>
  <c r="P2103" i="8"/>
  <c r="P2104" i="8"/>
  <c r="P2105" i="8"/>
  <c r="P2106" i="8"/>
  <c r="P2107" i="8"/>
  <c r="P2108" i="8"/>
  <c r="P2109" i="8"/>
  <c r="P2110" i="8"/>
  <c r="P2111" i="8"/>
  <c r="P2112" i="8"/>
  <c r="P2113" i="8"/>
  <c r="P2114" i="8"/>
  <c r="P2115" i="8"/>
  <c r="P2116" i="8"/>
  <c r="P2117" i="8"/>
  <c r="P2118" i="8"/>
  <c r="P2119" i="8"/>
  <c r="P2120" i="8"/>
  <c r="P2121" i="8"/>
  <c r="P2122" i="8"/>
  <c r="P2123" i="8"/>
  <c r="P2124" i="8"/>
  <c r="P2125" i="8"/>
  <c r="P2126" i="8"/>
  <c r="P2127" i="8"/>
  <c r="P2128" i="8"/>
  <c r="P2129" i="8"/>
  <c r="P2130" i="8"/>
  <c r="P2131" i="8"/>
  <c r="P2132" i="8"/>
  <c r="P2133" i="8"/>
  <c r="P2134" i="8"/>
  <c r="P2135" i="8"/>
  <c r="P2136" i="8"/>
  <c r="P2137" i="8"/>
  <c r="P2138" i="8"/>
  <c r="P2139" i="8"/>
  <c r="P2140" i="8"/>
  <c r="P2141" i="8"/>
  <c r="P2142" i="8"/>
  <c r="P2143" i="8"/>
  <c r="P2144" i="8"/>
  <c r="P2145" i="8"/>
  <c r="P2146" i="8"/>
  <c r="P2147" i="8"/>
  <c r="P2148" i="8"/>
  <c r="P2149" i="8"/>
  <c r="P2150" i="8"/>
  <c r="P2151" i="8"/>
  <c r="P2152" i="8"/>
  <c r="P2153" i="8"/>
  <c r="P2154" i="8"/>
  <c r="P2155" i="8"/>
  <c r="P2156" i="8"/>
  <c r="P2157" i="8"/>
  <c r="P2158" i="8"/>
  <c r="P2159" i="8"/>
  <c r="P2160" i="8"/>
  <c r="P2161" i="8"/>
  <c r="P2162" i="8"/>
  <c r="P2163" i="8"/>
  <c r="P2164" i="8"/>
  <c r="P2165" i="8"/>
  <c r="P2166" i="8"/>
  <c r="P2167" i="8"/>
  <c r="P2168" i="8"/>
  <c r="P2169" i="8"/>
  <c r="P2170" i="8"/>
  <c r="P2171" i="8"/>
  <c r="P2172" i="8"/>
  <c r="P2173" i="8"/>
  <c r="P2174" i="8"/>
  <c r="P2175" i="8"/>
  <c r="P2176" i="8"/>
  <c r="P2177" i="8"/>
  <c r="P2178" i="8"/>
  <c r="P2179" i="8"/>
  <c r="P2180" i="8"/>
  <c r="P2181" i="8"/>
  <c r="P2182" i="8"/>
  <c r="P2183" i="8"/>
  <c r="P2184" i="8"/>
  <c r="P2185" i="8"/>
  <c r="P2186" i="8"/>
  <c r="P2187" i="8"/>
  <c r="P2188" i="8"/>
  <c r="P2189" i="8"/>
  <c r="P2190" i="8"/>
  <c r="P2191" i="8"/>
  <c r="P2192" i="8"/>
  <c r="P2193" i="8"/>
  <c r="P2194" i="8"/>
  <c r="P2195" i="8"/>
  <c r="P2196" i="8"/>
  <c r="P2197" i="8"/>
  <c r="P2198" i="8"/>
  <c r="P2199" i="8"/>
  <c r="P2200" i="8"/>
  <c r="P2201" i="8"/>
  <c r="P2202" i="8"/>
  <c r="P2203" i="8"/>
  <c r="P2204" i="8"/>
  <c r="P2205" i="8"/>
  <c r="P2206" i="8"/>
  <c r="P2207" i="8"/>
  <c r="P2208" i="8"/>
  <c r="P2209" i="8"/>
  <c r="P2210" i="8"/>
  <c r="P2211" i="8"/>
  <c r="P2212" i="8"/>
  <c r="P2213" i="8"/>
  <c r="P2214" i="8"/>
  <c r="P2215" i="8"/>
  <c r="P2216" i="8"/>
  <c r="P2217" i="8"/>
  <c r="P2218" i="8"/>
  <c r="P2219" i="8"/>
  <c r="P2220" i="8"/>
  <c r="P2221" i="8"/>
  <c r="P2222" i="8"/>
  <c r="P2223" i="8"/>
  <c r="P2224" i="8"/>
  <c r="P2225" i="8"/>
  <c r="P2226" i="8"/>
  <c r="P2227" i="8"/>
  <c r="P2228" i="8"/>
  <c r="P2229" i="8"/>
  <c r="P2230" i="8"/>
  <c r="P2231" i="8"/>
  <c r="P2232" i="8"/>
  <c r="P2233" i="8"/>
  <c r="P2234" i="8"/>
  <c r="P2235" i="8"/>
  <c r="P2236" i="8"/>
  <c r="P2237" i="8"/>
  <c r="P2238" i="8"/>
  <c r="P2239" i="8"/>
  <c r="P2240" i="8"/>
  <c r="P2241" i="8"/>
  <c r="P2242" i="8"/>
  <c r="P2243" i="8"/>
  <c r="P2244" i="8"/>
  <c r="P2245" i="8"/>
  <c r="P2246" i="8"/>
  <c r="P2247" i="8"/>
  <c r="P2248" i="8"/>
  <c r="P2249" i="8"/>
  <c r="P2250" i="8"/>
  <c r="P2251" i="8"/>
  <c r="P2252" i="8"/>
  <c r="P2253" i="8"/>
  <c r="P2254" i="8"/>
  <c r="P2255" i="8"/>
  <c r="P2256" i="8"/>
  <c r="P2257" i="8"/>
  <c r="P2258" i="8"/>
  <c r="P2259" i="8"/>
  <c r="P2260" i="8"/>
  <c r="P2261" i="8"/>
  <c r="P2262" i="8"/>
  <c r="P2263" i="8"/>
  <c r="P2264" i="8"/>
  <c r="P2265" i="8"/>
  <c r="P2266" i="8"/>
  <c r="P2267" i="8"/>
  <c r="P2268" i="8"/>
  <c r="P2269" i="8"/>
  <c r="P2270" i="8"/>
  <c r="P2271" i="8"/>
  <c r="P2272" i="8"/>
  <c r="P2273" i="8"/>
  <c r="P2274" i="8"/>
  <c r="P2275" i="8"/>
  <c r="P2276" i="8"/>
  <c r="P2277" i="8"/>
  <c r="P2278" i="8"/>
  <c r="P2279" i="8"/>
  <c r="P2280" i="8"/>
  <c r="P2281" i="8"/>
  <c r="P2282" i="8"/>
  <c r="P2283" i="8"/>
  <c r="P2284" i="8"/>
  <c r="P2285" i="8"/>
  <c r="P2286" i="8"/>
  <c r="P2287" i="8"/>
  <c r="P2288" i="8"/>
  <c r="P2289" i="8"/>
  <c r="P2290" i="8"/>
  <c r="P2291" i="8"/>
  <c r="P2292" i="8"/>
  <c r="P2293" i="8"/>
  <c r="P2294" i="8"/>
  <c r="P2295" i="8"/>
  <c r="P2296" i="8"/>
  <c r="P2297" i="8"/>
  <c r="P2298" i="8"/>
  <c r="P2299" i="8"/>
  <c r="P2300" i="8"/>
  <c r="P2301" i="8"/>
  <c r="P2302" i="8"/>
  <c r="P2303" i="8"/>
  <c r="P2304" i="8"/>
  <c r="P2305" i="8"/>
  <c r="P2306" i="8"/>
  <c r="P2307" i="8"/>
  <c r="P2308" i="8"/>
  <c r="P2309" i="8"/>
  <c r="P2310" i="8"/>
  <c r="P2311" i="8"/>
  <c r="P2312" i="8"/>
  <c r="P2313" i="8"/>
  <c r="P2314" i="8"/>
  <c r="P2315" i="8"/>
  <c r="P2316" i="8"/>
  <c r="P2317" i="8"/>
  <c r="P2318" i="8"/>
  <c r="P2319" i="8"/>
  <c r="P2320" i="8"/>
  <c r="P2321" i="8"/>
  <c r="P2322" i="8"/>
  <c r="P2323" i="8"/>
  <c r="P2324" i="8"/>
  <c r="P2325" i="8"/>
  <c r="P2326" i="8"/>
  <c r="P2327" i="8"/>
  <c r="P2328" i="8"/>
  <c r="P2329" i="8"/>
  <c r="P2330" i="8"/>
  <c r="P2331" i="8"/>
  <c r="P2332" i="8"/>
  <c r="P2333" i="8"/>
  <c r="P2334" i="8"/>
  <c r="P2335" i="8"/>
  <c r="P2336" i="8"/>
  <c r="P2337" i="8"/>
  <c r="P2338" i="8"/>
  <c r="P2339" i="8"/>
  <c r="P2340" i="8"/>
  <c r="P2341" i="8"/>
  <c r="P2342" i="8"/>
  <c r="P2343" i="8"/>
  <c r="P2344" i="8"/>
  <c r="P2345" i="8"/>
  <c r="P2346" i="8"/>
  <c r="P2347" i="8"/>
  <c r="P2348" i="8"/>
  <c r="P2349" i="8"/>
  <c r="P2350" i="8"/>
  <c r="P2351" i="8"/>
  <c r="P2352" i="8"/>
  <c r="P2353" i="8"/>
  <c r="P2354" i="8"/>
  <c r="P2355" i="8"/>
  <c r="P2356" i="8"/>
  <c r="P2357" i="8"/>
  <c r="P2358" i="8"/>
  <c r="P2359" i="8"/>
  <c r="P2360" i="8"/>
  <c r="P2361" i="8"/>
  <c r="P2362" i="8"/>
  <c r="P2363" i="8"/>
  <c r="P2364" i="8"/>
  <c r="P2365" i="8"/>
  <c r="P2366" i="8"/>
  <c r="P2367" i="8"/>
  <c r="P2368" i="8"/>
  <c r="P2369" i="8"/>
  <c r="P2370" i="8"/>
  <c r="P2371" i="8"/>
  <c r="P2372" i="8"/>
  <c r="P2373" i="8"/>
  <c r="P2374" i="8"/>
  <c r="P2375" i="8"/>
  <c r="P2376" i="8"/>
  <c r="P2377" i="8"/>
  <c r="P2378" i="8"/>
  <c r="P2379" i="8"/>
  <c r="P2380" i="8"/>
  <c r="P2381" i="8"/>
  <c r="P2382" i="8"/>
  <c r="P2383" i="8"/>
  <c r="P2384" i="8"/>
  <c r="P2385" i="8"/>
  <c r="P2386" i="8"/>
  <c r="P2387" i="8"/>
  <c r="P2388" i="8"/>
  <c r="P2389" i="8"/>
  <c r="P2390" i="8"/>
  <c r="P2391" i="8"/>
  <c r="P2392" i="8"/>
  <c r="P2393" i="8"/>
  <c r="P2394" i="8"/>
  <c r="P2395" i="8"/>
  <c r="P2396" i="8"/>
  <c r="P2397" i="8"/>
  <c r="P2398" i="8"/>
  <c r="P2399" i="8"/>
  <c r="P2400" i="8"/>
  <c r="P2401" i="8"/>
  <c r="P2402" i="8"/>
  <c r="P2403" i="8"/>
  <c r="P2404" i="8"/>
  <c r="P2405" i="8"/>
  <c r="P2406" i="8"/>
  <c r="P2407" i="8"/>
  <c r="P2408" i="8"/>
  <c r="P2409" i="8"/>
  <c r="P2410" i="8"/>
  <c r="P2411" i="8"/>
  <c r="P2412" i="8"/>
  <c r="P2413" i="8"/>
  <c r="P2414" i="8"/>
  <c r="P2415" i="8"/>
  <c r="P2416" i="8"/>
  <c r="P2417" i="8"/>
  <c r="P2418" i="8"/>
  <c r="P2419" i="8"/>
  <c r="P2420" i="8"/>
  <c r="P2421" i="8"/>
  <c r="P2422" i="8"/>
  <c r="P2423" i="8"/>
  <c r="P2424" i="8"/>
  <c r="P2425" i="8"/>
  <c r="P2426" i="8"/>
  <c r="P2427" i="8"/>
  <c r="P2428" i="8"/>
  <c r="P2429" i="8"/>
  <c r="P2430" i="8"/>
  <c r="P2431" i="8"/>
  <c r="P2432" i="8"/>
  <c r="P2433" i="8"/>
  <c r="P2434" i="8"/>
  <c r="P2435" i="8"/>
  <c r="P2436" i="8"/>
  <c r="P2437" i="8"/>
  <c r="P2438" i="8"/>
  <c r="P2439" i="8"/>
  <c r="P2440" i="8"/>
  <c r="P2441" i="8"/>
  <c r="P2442" i="8"/>
  <c r="P2443" i="8"/>
  <c r="P2444" i="8"/>
  <c r="P2445" i="8"/>
  <c r="P2446" i="8"/>
  <c r="P2447" i="8"/>
  <c r="P2448" i="8"/>
  <c r="P2449" i="8"/>
  <c r="P2450" i="8"/>
  <c r="P2451" i="8"/>
  <c r="P2452" i="8"/>
  <c r="P2453" i="8"/>
  <c r="P2454" i="8"/>
  <c r="P2455" i="8"/>
  <c r="P2456" i="8"/>
  <c r="P2457" i="8"/>
  <c r="P2458" i="8"/>
  <c r="P2459" i="8"/>
  <c r="P2460" i="8"/>
  <c r="P2461" i="8"/>
  <c r="P2462" i="8"/>
  <c r="P2463" i="8"/>
  <c r="P2464" i="8"/>
  <c r="P2465" i="8"/>
  <c r="P2466" i="8"/>
  <c r="P2467" i="8"/>
  <c r="P2468" i="8"/>
  <c r="P2469" i="8"/>
  <c r="P2470" i="8"/>
  <c r="P2471" i="8"/>
  <c r="P2472" i="8"/>
  <c r="P2473" i="8"/>
  <c r="P2474" i="8"/>
  <c r="P2475" i="8"/>
  <c r="P2476" i="8"/>
  <c r="P2477" i="8"/>
  <c r="P2478" i="8"/>
  <c r="P2479" i="8"/>
  <c r="P2480" i="8"/>
  <c r="P2481" i="8"/>
  <c r="P2482" i="8"/>
  <c r="P2483" i="8"/>
  <c r="P2484" i="8"/>
  <c r="P2485" i="8"/>
  <c r="P2486" i="8"/>
  <c r="P2487" i="8"/>
  <c r="P2488" i="8"/>
  <c r="P2489" i="8"/>
  <c r="P2490" i="8"/>
  <c r="P2491" i="8"/>
  <c r="P2492" i="8"/>
  <c r="P2493" i="8"/>
  <c r="P2494" i="8"/>
  <c r="P2495" i="8"/>
  <c r="P2496" i="8"/>
  <c r="P2497" i="8"/>
  <c r="P2498" i="8"/>
  <c r="P2499" i="8"/>
  <c r="P2500" i="8"/>
  <c r="P2501" i="8"/>
  <c r="P2502" i="8"/>
  <c r="P2503" i="8"/>
  <c r="P2504" i="8"/>
  <c r="P2505" i="8"/>
  <c r="P2506" i="8"/>
  <c r="P2507" i="8"/>
  <c r="P2508" i="8"/>
  <c r="P2509" i="8"/>
  <c r="P2510" i="8"/>
  <c r="P2511" i="8"/>
  <c r="P2512" i="8"/>
  <c r="P2513" i="8"/>
  <c r="P2514" i="8"/>
  <c r="P2515" i="8"/>
  <c r="P2516" i="8"/>
  <c r="P2517" i="8"/>
  <c r="P2518" i="8"/>
  <c r="P2519" i="8"/>
  <c r="P2520" i="8"/>
  <c r="P2521" i="8"/>
  <c r="P2522" i="8"/>
  <c r="P2523" i="8"/>
  <c r="P2524" i="8"/>
  <c r="P2525" i="8"/>
  <c r="P2526" i="8"/>
  <c r="P2527" i="8"/>
  <c r="P2528" i="8"/>
  <c r="P2529" i="8"/>
  <c r="P2530" i="8"/>
  <c r="P2531" i="8"/>
  <c r="P2532" i="8"/>
  <c r="P2533" i="8"/>
  <c r="P2534" i="8"/>
  <c r="P2535" i="8"/>
  <c r="P2536" i="8"/>
  <c r="P2537" i="8"/>
  <c r="P2538" i="8"/>
  <c r="P2539" i="8"/>
  <c r="P2540" i="8"/>
  <c r="P2541" i="8"/>
  <c r="P2542" i="8"/>
  <c r="P2543" i="8"/>
  <c r="P2544" i="8"/>
  <c r="P2545" i="8"/>
  <c r="P2546" i="8"/>
  <c r="P2547" i="8"/>
  <c r="P2548" i="8"/>
  <c r="P2549" i="8"/>
  <c r="P2550" i="8"/>
  <c r="P2551" i="8"/>
  <c r="P2552" i="8"/>
  <c r="P2553" i="8"/>
  <c r="P2554" i="8"/>
  <c r="P2555" i="8"/>
  <c r="P2556" i="8"/>
  <c r="P2557" i="8"/>
  <c r="P2558" i="8"/>
  <c r="P2559" i="8"/>
  <c r="P2560" i="8"/>
  <c r="P2561" i="8"/>
  <c r="P2562" i="8"/>
  <c r="P2563" i="8"/>
  <c r="P2564" i="8"/>
  <c r="P2565" i="8"/>
  <c r="P2566" i="8"/>
  <c r="P2567" i="8"/>
  <c r="P2568" i="8"/>
  <c r="P2569" i="8"/>
  <c r="P2570" i="8"/>
  <c r="P2571" i="8"/>
  <c r="P2572" i="8"/>
  <c r="P2573" i="8"/>
  <c r="P2574" i="8"/>
  <c r="P2575" i="8"/>
  <c r="P2576" i="8"/>
  <c r="P2577" i="8"/>
  <c r="P2578" i="8"/>
  <c r="P2579" i="8"/>
  <c r="P2580" i="8"/>
  <c r="P2581" i="8"/>
  <c r="P2582" i="8"/>
  <c r="P2583" i="8"/>
  <c r="P2584" i="8"/>
  <c r="P2585" i="8"/>
  <c r="P2586" i="8"/>
  <c r="P2587" i="8"/>
  <c r="P2588" i="8"/>
  <c r="P2589" i="8"/>
  <c r="P2590" i="8"/>
  <c r="P2591" i="8"/>
  <c r="P2592" i="8"/>
  <c r="P2593" i="8"/>
  <c r="P2594" i="8"/>
  <c r="P2595" i="8"/>
  <c r="P2596" i="8"/>
  <c r="P2597" i="8"/>
  <c r="P2598" i="8"/>
  <c r="P2599" i="8"/>
  <c r="P2600" i="8"/>
  <c r="P2601" i="8"/>
  <c r="P2602" i="8"/>
  <c r="P2603" i="8"/>
  <c r="P2604" i="8"/>
  <c r="P2605" i="8"/>
  <c r="P2606" i="8"/>
  <c r="P2607" i="8"/>
  <c r="P2608" i="8"/>
  <c r="P2609" i="8"/>
  <c r="P2610" i="8"/>
  <c r="P2611" i="8"/>
  <c r="P2612" i="8"/>
  <c r="P2613" i="8"/>
  <c r="P2614" i="8"/>
  <c r="P2615" i="8"/>
  <c r="P2616" i="8"/>
  <c r="P2617" i="8"/>
  <c r="P2618" i="8"/>
  <c r="P2619" i="8"/>
  <c r="P2620" i="8"/>
  <c r="P2621" i="8"/>
  <c r="P2622" i="8"/>
  <c r="P2623" i="8"/>
  <c r="P2624" i="8"/>
  <c r="P2625" i="8"/>
  <c r="P2626" i="8"/>
  <c r="P2627" i="8"/>
  <c r="P2628" i="8"/>
  <c r="P2629" i="8"/>
  <c r="P2630" i="8"/>
  <c r="P2631" i="8"/>
  <c r="P2632" i="8"/>
  <c r="P2633" i="8"/>
  <c r="P2634" i="8"/>
  <c r="P2635" i="8"/>
  <c r="P2636" i="8"/>
  <c r="P2637" i="8"/>
  <c r="P2638" i="8"/>
  <c r="P2639" i="8"/>
  <c r="P2640" i="8"/>
  <c r="P2641" i="8"/>
  <c r="P2642" i="8"/>
  <c r="P2643" i="8"/>
  <c r="P2644" i="8"/>
  <c r="P2645" i="8"/>
  <c r="P2646" i="8"/>
  <c r="P2647" i="8"/>
  <c r="P2648" i="8"/>
  <c r="P2649" i="8"/>
  <c r="P2650" i="8"/>
  <c r="P2651" i="8"/>
  <c r="P2652" i="8"/>
  <c r="P2653" i="8"/>
  <c r="P2654" i="8"/>
  <c r="P2655" i="8"/>
  <c r="P2656" i="8"/>
  <c r="P2657" i="8"/>
  <c r="P2658" i="8"/>
  <c r="P2659" i="8"/>
  <c r="P2660" i="8"/>
  <c r="P2661" i="8"/>
  <c r="P2662" i="8"/>
  <c r="P2663" i="8"/>
  <c r="P2664" i="8"/>
  <c r="P2665" i="8"/>
  <c r="P2666" i="8"/>
  <c r="P2667" i="8"/>
  <c r="P2668" i="8"/>
  <c r="P2669" i="8"/>
  <c r="P2670" i="8"/>
  <c r="P2671" i="8"/>
  <c r="P2672" i="8"/>
  <c r="P2673" i="8"/>
  <c r="P2674" i="8"/>
  <c r="P2675" i="8"/>
  <c r="P2676" i="8"/>
  <c r="P2677" i="8"/>
  <c r="P2678" i="8"/>
  <c r="P2679" i="8"/>
  <c r="P2680" i="8"/>
  <c r="P2681" i="8"/>
  <c r="P2682" i="8"/>
  <c r="P2683" i="8"/>
  <c r="P2684" i="8"/>
  <c r="P2685" i="8"/>
  <c r="P2686" i="8"/>
  <c r="P2687" i="8"/>
  <c r="P2688" i="8"/>
  <c r="P2689" i="8"/>
  <c r="P2690" i="8"/>
  <c r="P2691" i="8"/>
  <c r="P2692" i="8"/>
  <c r="P2693" i="8"/>
  <c r="P2694" i="8"/>
  <c r="P2695" i="8"/>
  <c r="P2696" i="8"/>
  <c r="P2697" i="8"/>
  <c r="P2698" i="8"/>
  <c r="P2699" i="8"/>
  <c r="P2700" i="8"/>
  <c r="P2701" i="8"/>
  <c r="P2702" i="8"/>
  <c r="P2703" i="8"/>
  <c r="P2704" i="8"/>
  <c r="P2705" i="8"/>
  <c r="P2706" i="8"/>
  <c r="P2707" i="8"/>
  <c r="P2708" i="8"/>
  <c r="P2709" i="8"/>
  <c r="P2710" i="8"/>
  <c r="P2711" i="8"/>
  <c r="P2712" i="8"/>
  <c r="P2713" i="8"/>
  <c r="P2714" i="8"/>
  <c r="P2715" i="8"/>
  <c r="P2716" i="8"/>
  <c r="P2717" i="8"/>
  <c r="P2718" i="8"/>
  <c r="P2719" i="8"/>
  <c r="P2720" i="8"/>
  <c r="P2721" i="8"/>
  <c r="P2722" i="8"/>
  <c r="P2723" i="8"/>
  <c r="P2724" i="8"/>
  <c r="P2725" i="8"/>
  <c r="P2726" i="8"/>
  <c r="P2727" i="8"/>
  <c r="P2728" i="8"/>
  <c r="P2729" i="8"/>
  <c r="P2730" i="8"/>
  <c r="P2731" i="8"/>
  <c r="P2732" i="8"/>
  <c r="P2733" i="8"/>
  <c r="P2734" i="8"/>
  <c r="P2735" i="8"/>
  <c r="P2736" i="8"/>
  <c r="P2737" i="8"/>
  <c r="P2738" i="8"/>
  <c r="P2739" i="8"/>
  <c r="P2740" i="8"/>
  <c r="P2741" i="8"/>
  <c r="P2742" i="8"/>
  <c r="P2743" i="8"/>
  <c r="P2744" i="8"/>
  <c r="P2745" i="8"/>
  <c r="P2746" i="8"/>
  <c r="P2747" i="8"/>
  <c r="P2748" i="8"/>
  <c r="P2749" i="8"/>
  <c r="P2750" i="8"/>
  <c r="P2751" i="8"/>
  <c r="P2752" i="8"/>
  <c r="P2753" i="8"/>
  <c r="P2754" i="8"/>
  <c r="P2755" i="8"/>
  <c r="P2756" i="8"/>
  <c r="P2757" i="8"/>
  <c r="P2758" i="8"/>
  <c r="P2759" i="8"/>
  <c r="P2760" i="8"/>
  <c r="P2761" i="8"/>
  <c r="P2762" i="8"/>
  <c r="P2763" i="8"/>
  <c r="P2764" i="8"/>
  <c r="P2765" i="8"/>
  <c r="P2766" i="8"/>
  <c r="P2767" i="8"/>
  <c r="P2768" i="8"/>
  <c r="P2769" i="8"/>
  <c r="P2770" i="8"/>
  <c r="P2771" i="8"/>
  <c r="P2772" i="8"/>
  <c r="P2773" i="8"/>
  <c r="P2774" i="8"/>
  <c r="P2775" i="8"/>
  <c r="P2776" i="8"/>
  <c r="P2777" i="8"/>
  <c r="P2778" i="8"/>
  <c r="P2779" i="8"/>
  <c r="P2780" i="8"/>
  <c r="P2781" i="8"/>
  <c r="P2782" i="8"/>
  <c r="P2783" i="8"/>
  <c r="P2784" i="8"/>
  <c r="P2785" i="8"/>
  <c r="P2786" i="8"/>
  <c r="P2787" i="8"/>
  <c r="P2788" i="8"/>
  <c r="P2789" i="8"/>
  <c r="P2790" i="8"/>
  <c r="P2791" i="8"/>
  <c r="P2792" i="8"/>
  <c r="P2793" i="8"/>
  <c r="P2794" i="8"/>
  <c r="P2795" i="8"/>
  <c r="P2796" i="8"/>
  <c r="P2797" i="8"/>
  <c r="P2798" i="8"/>
  <c r="P2799" i="8"/>
  <c r="P2800" i="8"/>
  <c r="P2801" i="8"/>
  <c r="P2802" i="8"/>
  <c r="P2803" i="8"/>
  <c r="P2804" i="8"/>
  <c r="P2805" i="8"/>
  <c r="P2806" i="8"/>
  <c r="P2807" i="8"/>
  <c r="P2808" i="8"/>
  <c r="P2809" i="8"/>
  <c r="P2810" i="8"/>
  <c r="P2811" i="8"/>
  <c r="P2812" i="8"/>
  <c r="P2813" i="8"/>
  <c r="P2814" i="8"/>
  <c r="P2815" i="8"/>
  <c r="P2816" i="8"/>
  <c r="P2817" i="8"/>
  <c r="P2818" i="8"/>
  <c r="P2819" i="8"/>
  <c r="P2820" i="8"/>
  <c r="P2821" i="8"/>
  <c r="P2822" i="8"/>
  <c r="P2823" i="8"/>
  <c r="P2824" i="8"/>
  <c r="P2825" i="8"/>
  <c r="P2826" i="8"/>
  <c r="P2827" i="8"/>
  <c r="P2828" i="8"/>
  <c r="P2829" i="8"/>
  <c r="P2830" i="8"/>
  <c r="P2831" i="8"/>
  <c r="P2832" i="8"/>
  <c r="P2833" i="8"/>
  <c r="P2834" i="8"/>
  <c r="P2835" i="8"/>
  <c r="P2836" i="8"/>
  <c r="P2837" i="8"/>
  <c r="P2838" i="8"/>
  <c r="P2839" i="8"/>
  <c r="P2840" i="8"/>
  <c r="P2841" i="8"/>
  <c r="P2842" i="8"/>
  <c r="P2843" i="8"/>
  <c r="P2844" i="8"/>
  <c r="P2845" i="8"/>
  <c r="P2846" i="8"/>
  <c r="P2847" i="8"/>
  <c r="P2848" i="8"/>
  <c r="P2849" i="8"/>
  <c r="P2850" i="8"/>
  <c r="P2851" i="8"/>
  <c r="P2852" i="8"/>
  <c r="P2853" i="8"/>
  <c r="P2854" i="8"/>
  <c r="P2855" i="8"/>
  <c r="P2856" i="8"/>
  <c r="P2857" i="8"/>
  <c r="P2858" i="8"/>
  <c r="P2859" i="8"/>
  <c r="P2860" i="8"/>
  <c r="P2861" i="8"/>
  <c r="P2862" i="8"/>
  <c r="P2863" i="8"/>
  <c r="P2864" i="8"/>
  <c r="P2865" i="8"/>
  <c r="P2866" i="8"/>
  <c r="P2867" i="8"/>
  <c r="P2868" i="8"/>
  <c r="P2869" i="8"/>
  <c r="P2870" i="8"/>
  <c r="P2871" i="8"/>
  <c r="P2872" i="8"/>
  <c r="P2873" i="8"/>
  <c r="P2874" i="8"/>
  <c r="P2875" i="8"/>
  <c r="P2876" i="8"/>
  <c r="P2877" i="8"/>
  <c r="P2878" i="8"/>
  <c r="P2879" i="8"/>
  <c r="P2880" i="8"/>
  <c r="P2881" i="8"/>
  <c r="P2882" i="8"/>
  <c r="P2883" i="8"/>
  <c r="P2884" i="8"/>
  <c r="P2885" i="8"/>
  <c r="P2886" i="8"/>
  <c r="P2887" i="8"/>
  <c r="P2888" i="8"/>
  <c r="P2889" i="8"/>
  <c r="P2890" i="8"/>
  <c r="P2891" i="8"/>
  <c r="P2892" i="8"/>
  <c r="P2893" i="8"/>
  <c r="P2894" i="8"/>
  <c r="P2895" i="8"/>
  <c r="P2896" i="8"/>
  <c r="P2897" i="8"/>
  <c r="P2898" i="8"/>
  <c r="P2899" i="8"/>
  <c r="P2900" i="8"/>
  <c r="P2901" i="8"/>
  <c r="P2902" i="8"/>
  <c r="P2903" i="8"/>
  <c r="P2904" i="8"/>
  <c r="P2905" i="8"/>
  <c r="P2906" i="8"/>
  <c r="P2907" i="8"/>
  <c r="P2908" i="8"/>
  <c r="P2909" i="8"/>
  <c r="P2910" i="8"/>
  <c r="P2911" i="8"/>
  <c r="P2912" i="8"/>
  <c r="P2913" i="8"/>
  <c r="P2914" i="8"/>
  <c r="P2915" i="8"/>
  <c r="P2916" i="8"/>
  <c r="P2917" i="8"/>
  <c r="P2918" i="8"/>
  <c r="P2919" i="8"/>
  <c r="P2920" i="8"/>
  <c r="P2921" i="8"/>
  <c r="P2922" i="8"/>
  <c r="P2923" i="8"/>
  <c r="P2924" i="8"/>
  <c r="P2925" i="8"/>
  <c r="P2926" i="8"/>
  <c r="P2927" i="8"/>
  <c r="P2928" i="8"/>
  <c r="P2929" i="8"/>
  <c r="P2930" i="8"/>
  <c r="P2931" i="8"/>
  <c r="P2932" i="8"/>
  <c r="P2933" i="8"/>
  <c r="P2934" i="8"/>
  <c r="P2935" i="8"/>
  <c r="P2936" i="8"/>
  <c r="P2937" i="8"/>
  <c r="P2938" i="8"/>
  <c r="P2939" i="8"/>
  <c r="P2940" i="8"/>
  <c r="P2941" i="8"/>
  <c r="P2942" i="8"/>
  <c r="P2943" i="8"/>
  <c r="P2944" i="8"/>
  <c r="P2945" i="8"/>
  <c r="P2946" i="8"/>
  <c r="P2947" i="8"/>
  <c r="P2948" i="8"/>
  <c r="P2949" i="8"/>
  <c r="P2950" i="8"/>
  <c r="P2951" i="8"/>
  <c r="P2952" i="8"/>
  <c r="P2953" i="8"/>
  <c r="P2954" i="8"/>
  <c r="P2955" i="8"/>
  <c r="P2956" i="8"/>
  <c r="P2957" i="8"/>
  <c r="P2958" i="8"/>
  <c r="P2959" i="8"/>
  <c r="P2960" i="8"/>
  <c r="P2961" i="8"/>
  <c r="P2962" i="8"/>
  <c r="P2963" i="8"/>
  <c r="P2964" i="8"/>
  <c r="P2965" i="8"/>
  <c r="P2966" i="8"/>
  <c r="P2967" i="8"/>
  <c r="P2968" i="8"/>
  <c r="P2969" i="8"/>
  <c r="P2970" i="8"/>
  <c r="P2971" i="8"/>
  <c r="P2972" i="8"/>
  <c r="P2973" i="8"/>
  <c r="P2974" i="8"/>
  <c r="P2975" i="8"/>
  <c r="P2976" i="8"/>
  <c r="P2977" i="8"/>
  <c r="P2978" i="8"/>
  <c r="P2979" i="8"/>
  <c r="P2980" i="8"/>
  <c r="P2981" i="8"/>
  <c r="P2982" i="8"/>
  <c r="P2983" i="8"/>
  <c r="P2984" i="8"/>
  <c r="P2985" i="8"/>
  <c r="P2986" i="8"/>
  <c r="P2987" i="8"/>
  <c r="P2988" i="8"/>
  <c r="P2989" i="8"/>
  <c r="P2990" i="8"/>
  <c r="P2991" i="8"/>
  <c r="P2992" i="8"/>
  <c r="P2993" i="8"/>
  <c r="P2994" i="8"/>
  <c r="P2995" i="8"/>
  <c r="P2996" i="8"/>
  <c r="P2997" i="8"/>
  <c r="P2998" i="8"/>
  <c r="P2999" i="8"/>
  <c r="P3000" i="8"/>
  <c r="P3001" i="8"/>
  <c r="P3002" i="8"/>
  <c r="P3003" i="8"/>
  <c r="P3004" i="8"/>
  <c r="P3005" i="8"/>
  <c r="P3006" i="8"/>
  <c r="P3007" i="8"/>
  <c r="P3008" i="8"/>
  <c r="P3009" i="8"/>
  <c r="P3010" i="8"/>
  <c r="P3011" i="8"/>
  <c r="P3012" i="8"/>
  <c r="P3013" i="8"/>
  <c r="P3014" i="8"/>
  <c r="P3015" i="8"/>
  <c r="P3016" i="8"/>
  <c r="P3017" i="8"/>
  <c r="P3018" i="8"/>
  <c r="P3019" i="8"/>
  <c r="P3020" i="8"/>
  <c r="P3021" i="8"/>
  <c r="P3022" i="8"/>
  <c r="P3023" i="8"/>
  <c r="P3024" i="8"/>
  <c r="P3025" i="8"/>
  <c r="P3026" i="8"/>
  <c r="P3027" i="8"/>
  <c r="P3028" i="8"/>
  <c r="P3029" i="8"/>
  <c r="P3030" i="8"/>
  <c r="P3031" i="8"/>
  <c r="P3032" i="8"/>
  <c r="P3033" i="8"/>
  <c r="P3034" i="8"/>
  <c r="P3035" i="8"/>
  <c r="P3036" i="8"/>
  <c r="P3037" i="8"/>
  <c r="P3038" i="8"/>
  <c r="P3039" i="8"/>
  <c r="P3040" i="8"/>
  <c r="P3041" i="8"/>
  <c r="P3042" i="8"/>
  <c r="P3043" i="8"/>
  <c r="P3044" i="8"/>
  <c r="P3045" i="8"/>
  <c r="P3046" i="8"/>
  <c r="P3047" i="8"/>
  <c r="P3048" i="8"/>
  <c r="P3049" i="8"/>
  <c r="P3050" i="8"/>
  <c r="P3051" i="8"/>
  <c r="P3052" i="8"/>
  <c r="P3053" i="8"/>
  <c r="P3054" i="8"/>
  <c r="P3055" i="8"/>
  <c r="P3056" i="8"/>
  <c r="P3057" i="8"/>
  <c r="P3058" i="8"/>
  <c r="P3059" i="8"/>
  <c r="P3060" i="8"/>
  <c r="P3061" i="8"/>
  <c r="P3062" i="8"/>
  <c r="P3063" i="8"/>
  <c r="P3064" i="8"/>
  <c r="P3065" i="8"/>
  <c r="P3066" i="8"/>
  <c r="P3067" i="8"/>
  <c r="P3068" i="8"/>
  <c r="P3069" i="8"/>
  <c r="P3070" i="8"/>
  <c r="P3071" i="8"/>
  <c r="P3072" i="8"/>
  <c r="P3073" i="8"/>
  <c r="P3074" i="8"/>
  <c r="P3075" i="8"/>
  <c r="P3076" i="8"/>
  <c r="P3077" i="8"/>
  <c r="P3078" i="8"/>
  <c r="P3079" i="8"/>
  <c r="P3080" i="8"/>
  <c r="P3081" i="8"/>
  <c r="P3082" i="8"/>
  <c r="P3083" i="8"/>
  <c r="P3084" i="8"/>
  <c r="P3085" i="8"/>
  <c r="P3086" i="8"/>
  <c r="P3087" i="8"/>
  <c r="P3088" i="8"/>
  <c r="P3089" i="8"/>
  <c r="P3090" i="8"/>
  <c r="P3091" i="8"/>
  <c r="P3092" i="8"/>
  <c r="P3093" i="8"/>
  <c r="P3094" i="8"/>
  <c r="P3095" i="8"/>
  <c r="P3096" i="8"/>
  <c r="P3097" i="8"/>
  <c r="P3098" i="8"/>
  <c r="P3099" i="8"/>
  <c r="P3100" i="8"/>
  <c r="P3101" i="8"/>
  <c r="P3102" i="8"/>
  <c r="P3103" i="8"/>
  <c r="P3104" i="8"/>
  <c r="P3105" i="8"/>
  <c r="P3106" i="8"/>
  <c r="P3107" i="8"/>
  <c r="P3108" i="8"/>
  <c r="P3109" i="8"/>
  <c r="P3110" i="8"/>
  <c r="P3111" i="8"/>
  <c r="P3112" i="8"/>
  <c r="P3113" i="8"/>
  <c r="P3114" i="8"/>
  <c r="P3115" i="8"/>
  <c r="P3116" i="8"/>
  <c r="P3117" i="8"/>
  <c r="P3118" i="8"/>
  <c r="P3119" i="8"/>
  <c r="P3120" i="8"/>
  <c r="P3121" i="8"/>
  <c r="P3122" i="8"/>
  <c r="P3123" i="8"/>
  <c r="P3124" i="8"/>
  <c r="P3125" i="8"/>
  <c r="P3126" i="8"/>
  <c r="P3127" i="8"/>
  <c r="P3128" i="8"/>
  <c r="P3129" i="8"/>
  <c r="P3130" i="8"/>
  <c r="P3131" i="8"/>
  <c r="P3132" i="8"/>
  <c r="P3133" i="8"/>
  <c r="P3134" i="8"/>
  <c r="P3135" i="8"/>
  <c r="P3136" i="8"/>
  <c r="P3137" i="8"/>
  <c r="P3138" i="8"/>
  <c r="P3139" i="8"/>
  <c r="P3140" i="8"/>
  <c r="P3141" i="8"/>
  <c r="P3142" i="8"/>
  <c r="P3143" i="8"/>
  <c r="P3144" i="8"/>
  <c r="P3145" i="8"/>
  <c r="P3146" i="8"/>
  <c r="P3147" i="8"/>
  <c r="P3148" i="8"/>
  <c r="P3149" i="8"/>
  <c r="P3150" i="8"/>
  <c r="P3151" i="8"/>
  <c r="P3152" i="8"/>
  <c r="P3153" i="8"/>
  <c r="P3154" i="8"/>
  <c r="P3155" i="8"/>
  <c r="P3156" i="8"/>
  <c r="P3157" i="8"/>
  <c r="P3158" i="8"/>
  <c r="P3159" i="8"/>
  <c r="P3160" i="8"/>
  <c r="P3161" i="8"/>
  <c r="P3162" i="8"/>
  <c r="P3163" i="8"/>
  <c r="P3164" i="8"/>
  <c r="P3165" i="8"/>
  <c r="P3166" i="8"/>
  <c r="P3167" i="8"/>
  <c r="P3168" i="8"/>
  <c r="P3169" i="8"/>
  <c r="P3170" i="8"/>
  <c r="P3171" i="8"/>
  <c r="P3172" i="8"/>
  <c r="P3173" i="8"/>
  <c r="P3174" i="8"/>
  <c r="P3175" i="8"/>
  <c r="P3176" i="8"/>
  <c r="P3177" i="8"/>
  <c r="P3178" i="8"/>
  <c r="P3179" i="8"/>
  <c r="P3180" i="8"/>
  <c r="P3181" i="8"/>
  <c r="P3182" i="8"/>
  <c r="P3183" i="8"/>
  <c r="P3184" i="8"/>
  <c r="P3185" i="8"/>
  <c r="P3186" i="8"/>
  <c r="P3187" i="8"/>
  <c r="P3188" i="8"/>
  <c r="P3189" i="8"/>
  <c r="P3190" i="8"/>
  <c r="P3191" i="8"/>
  <c r="P3192" i="8"/>
  <c r="P3193" i="8"/>
  <c r="P3194" i="8"/>
  <c r="P3195" i="8"/>
  <c r="P3196" i="8"/>
  <c r="P3197" i="8"/>
  <c r="P3198" i="8"/>
  <c r="P3199" i="8"/>
  <c r="P3200" i="8"/>
  <c r="P3201" i="8"/>
  <c r="P3202" i="8"/>
  <c r="P3203" i="8"/>
  <c r="P3204" i="8"/>
  <c r="P3205" i="8"/>
  <c r="P3206" i="8"/>
  <c r="P3207" i="8"/>
  <c r="P3208" i="8"/>
  <c r="P3209" i="8"/>
  <c r="P3210" i="8"/>
  <c r="P3211" i="8"/>
  <c r="P3212" i="8"/>
  <c r="P3213" i="8"/>
  <c r="P3214" i="8"/>
  <c r="P3215" i="8"/>
  <c r="P3216" i="8"/>
  <c r="P3217" i="8"/>
  <c r="P3218" i="8"/>
  <c r="P3219" i="8"/>
  <c r="P3220" i="8"/>
  <c r="P3221" i="8"/>
  <c r="P3222" i="8"/>
  <c r="P3223" i="8"/>
  <c r="P3224" i="8"/>
  <c r="P3225" i="8"/>
  <c r="P3226" i="8"/>
  <c r="P3227" i="8"/>
  <c r="P3228" i="8"/>
  <c r="P3229" i="8"/>
  <c r="P3230" i="8"/>
  <c r="P3231" i="8"/>
  <c r="P3232" i="8"/>
  <c r="P3233" i="8"/>
  <c r="P3234" i="8"/>
  <c r="P3235" i="8"/>
  <c r="P3236" i="8"/>
  <c r="P3237" i="8"/>
  <c r="P3238" i="8"/>
  <c r="P3239" i="8"/>
  <c r="P3240" i="8"/>
  <c r="P3241" i="8"/>
  <c r="P3242" i="8"/>
  <c r="P3243" i="8"/>
  <c r="P3244" i="8"/>
  <c r="P3245" i="8"/>
  <c r="P3246" i="8"/>
  <c r="P3247" i="8"/>
  <c r="P3248" i="8"/>
  <c r="P3249" i="8"/>
  <c r="P3250" i="8"/>
  <c r="P3251" i="8"/>
  <c r="P3252" i="8"/>
  <c r="P3253" i="8"/>
  <c r="P3254" i="8"/>
  <c r="P3255" i="8"/>
  <c r="P3256" i="8"/>
  <c r="P3257" i="8"/>
  <c r="P3258" i="8"/>
  <c r="P3259" i="8"/>
  <c r="P3260" i="8"/>
  <c r="P3261" i="8"/>
  <c r="P3262" i="8"/>
  <c r="P3263" i="8"/>
  <c r="P3264" i="8"/>
  <c r="P3265" i="8"/>
  <c r="P3266" i="8"/>
  <c r="P3267" i="8"/>
  <c r="P3268" i="8"/>
  <c r="P3269" i="8"/>
  <c r="P3270" i="8"/>
  <c r="P3271" i="8"/>
  <c r="P3272" i="8"/>
  <c r="P3273" i="8"/>
  <c r="P3274" i="8"/>
  <c r="P3275" i="8"/>
  <c r="P3276" i="8"/>
  <c r="P3277" i="8"/>
  <c r="P3278" i="8"/>
  <c r="P3279" i="8"/>
  <c r="P3280" i="8"/>
  <c r="P3281" i="8"/>
  <c r="P3282" i="8"/>
  <c r="P3283" i="8"/>
  <c r="P3284" i="8"/>
  <c r="P3285" i="8"/>
  <c r="P3286" i="8"/>
  <c r="P3287" i="8"/>
  <c r="P3288" i="8"/>
  <c r="P3289" i="8"/>
  <c r="P3290" i="8"/>
  <c r="P3291" i="8"/>
  <c r="P3292" i="8"/>
  <c r="P3293" i="8"/>
  <c r="P3294" i="8"/>
  <c r="P3295" i="8"/>
  <c r="P3296" i="8"/>
  <c r="P3297" i="8"/>
  <c r="P3298" i="8"/>
  <c r="P3299" i="8"/>
  <c r="P3300" i="8"/>
  <c r="P3301" i="8"/>
  <c r="P3302" i="8"/>
  <c r="P3303" i="8"/>
  <c r="P3304" i="8"/>
  <c r="P3305" i="8"/>
  <c r="P3306" i="8"/>
  <c r="P3307" i="8"/>
  <c r="P3308" i="8"/>
  <c r="P3309" i="8"/>
  <c r="P3310" i="8"/>
  <c r="P3311" i="8"/>
  <c r="P3312" i="8"/>
  <c r="P3313" i="8"/>
  <c r="P3314" i="8"/>
  <c r="P3315" i="8"/>
  <c r="P3316" i="8"/>
  <c r="P3317" i="8"/>
  <c r="P3318" i="8"/>
  <c r="P3319" i="8"/>
  <c r="P3320" i="8"/>
  <c r="P3321" i="8"/>
  <c r="P3322" i="8"/>
  <c r="P3323" i="8"/>
  <c r="P3324" i="8"/>
  <c r="P3325" i="8"/>
  <c r="P3326" i="8"/>
  <c r="P3327" i="8"/>
  <c r="P3328" i="8"/>
  <c r="P3329" i="8"/>
  <c r="P3330" i="8"/>
  <c r="P3331" i="8"/>
  <c r="P3332" i="8"/>
  <c r="P3333" i="8"/>
  <c r="P3334" i="8"/>
  <c r="P3335" i="8"/>
  <c r="P3336" i="8"/>
  <c r="P3337" i="8"/>
  <c r="P3338" i="8"/>
  <c r="P3339" i="8"/>
  <c r="P3340" i="8"/>
  <c r="P3341" i="8"/>
  <c r="P3342" i="8"/>
  <c r="P3343" i="8"/>
  <c r="P3344" i="8"/>
  <c r="P3345" i="8"/>
  <c r="P3346" i="8"/>
  <c r="P3347" i="8"/>
  <c r="P3348" i="8"/>
  <c r="P3349" i="8"/>
  <c r="P3350" i="8"/>
  <c r="P3351" i="8"/>
  <c r="P3352" i="8"/>
  <c r="P3353" i="8"/>
  <c r="P3354" i="8"/>
  <c r="P3355" i="8"/>
  <c r="P3356" i="8"/>
  <c r="P3357" i="8"/>
  <c r="P3358" i="8"/>
  <c r="P3359" i="8"/>
  <c r="P3360" i="8"/>
  <c r="P3361" i="8"/>
  <c r="P3362" i="8"/>
  <c r="P3363" i="8"/>
  <c r="P3364" i="8"/>
  <c r="P3365" i="8"/>
  <c r="P3366" i="8"/>
  <c r="P3367" i="8"/>
  <c r="P3368" i="8"/>
  <c r="P3369" i="8"/>
  <c r="P3370" i="8"/>
  <c r="P3371" i="8"/>
  <c r="P3372" i="8"/>
  <c r="P3373" i="8"/>
  <c r="P3374" i="8"/>
  <c r="P3375" i="8"/>
  <c r="P3376" i="8"/>
  <c r="P3377" i="8"/>
  <c r="P3378" i="8"/>
  <c r="P3379" i="8"/>
  <c r="P3380" i="8"/>
  <c r="P3381" i="8"/>
  <c r="P3382" i="8"/>
  <c r="P3383" i="8"/>
  <c r="P3384" i="8"/>
  <c r="P3385" i="8"/>
  <c r="P3386" i="8"/>
  <c r="P3387" i="8"/>
  <c r="P3388" i="8"/>
  <c r="P3389" i="8"/>
  <c r="P3390" i="8"/>
  <c r="P3391" i="8"/>
  <c r="P3392" i="8"/>
  <c r="P3393" i="8"/>
  <c r="P3394" i="8"/>
  <c r="P3395" i="8"/>
  <c r="P3396" i="8"/>
  <c r="P3397" i="8"/>
  <c r="P3398" i="8"/>
  <c r="P3399" i="8"/>
  <c r="P3400" i="8"/>
  <c r="P3401" i="8"/>
  <c r="P3402" i="8"/>
  <c r="P3403" i="8"/>
  <c r="P3404" i="8"/>
  <c r="P3405" i="8"/>
  <c r="P3406" i="8"/>
  <c r="P3407" i="8"/>
  <c r="P3408" i="8"/>
  <c r="P3409" i="8"/>
  <c r="P3410" i="8"/>
  <c r="P3411" i="8"/>
  <c r="P3412" i="8"/>
  <c r="P3413" i="8"/>
  <c r="P3414" i="8"/>
  <c r="P3415" i="8"/>
  <c r="P3416" i="8"/>
  <c r="P3417" i="8"/>
  <c r="P3418" i="8"/>
  <c r="P3419" i="8"/>
  <c r="P3420" i="8"/>
  <c r="P3421" i="8"/>
  <c r="P3422" i="8"/>
  <c r="P3423" i="8"/>
  <c r="P3424" i="8"/>
  <c r="P3425" i="8"/>
  <c r="P3426" i="8"/>
  <c r="P3427" i="8"/>
  <c r="P3428" i="8"/>
  <c r="P3429" i="8"/>
  <c r="P3430" i="8"/>
  <c r="P3431" i="8"/>
  <c r="P3432" i="8"/>
  <c r="P3433" i="8"/>
  <c r="P3434" i="8"/>
  <c r="P3435" i="8"/>
  <c r="P3436" i="8"/>
  <c r="P3437" i="8"/>
  <c r="P3438" i="8"/>
  <c r="P3439" i="8"/>
  <c r="P3440" i="8"/>
  <c r="P3441" i="8"/>
  <c r="P3442" i="8"/>
  <c r="P3443" i="8"/>
  <c r="P3444" i="8"/>
  <c r="P3445" i="8"/>
  <c r="P3446" i="8"/>
  <c r="P3447" i="8"/>
  <c r="P3448" i="8"/>
  <c r="P3449" i="8"/>
  <c r="P3450" i="8"/>
  <c r="P3451" i="8"/>
  <c r="P3452" i="8"/>
  <c r="P3453" i="8"/>
  <c r="P3454" i="8"/>
  <c r="P3455" i="8"/>
  <c r="P3456" i="8"/>
  <c r="P3457" i="8"/>
  <c r="P3458" i="8"/>
  <c r="P3459" i="8"/>
  <c r="P3460" i="8"/>
  <c r="P3461" i="8"/>
  <c r="P3462" i="8"/>
  <c r="P3463" i="8"/>
  <c r="P3464" i="8"/>
  <c r="P3465" i="8"/>
  <c r="P3466" i="8"/>
  <c r="P3467" i="8"/>
  <c r="P3468" i="8"/>
  <c r="P3469" i="8"/>
  <c r="P3470" i="8"/>
  <c r="P3471" i="8"/>
  <c r="P3472" i="8"/>
  <c r="P3473" i="8"/>
  <c r="P3474" i="8"/>
  <c r="P3475" i="8"/>
  <c r="P3476" i="8"/>
  <c r="P3477" i="8"/>
  <c r="P3478" i="8"/>
  <c r="P3479" i="8"/>
  <c r="P3480" i="8"/>
  <c r="P3481" i="8"/>
  <c r="P3482" i="8"/>
  <c r="P3483" i="8"/>
  <c r="P3484" i="8"/>
  <c r="P3485" i="8"/>
  <c r="P3486" i="8"/>
  <c r="P3487" i="8"/>
  <c r="P3488" i="8"/>
  <c r="P3489" i="8"/>
  <c r="P3490" i="8"/>
  <c r="P3491" i="8"/>
  <c r="P3492" i="8"/>
  <c r="P3493" i="8"/>
  <c r="P3494" i="8"/>
  <c r="P3495" i="8"/>
  <c r="P3496" i="8"/>
  <c r="P3497" i="8"/>
  <c r="P3498" i="8"/>
  <c r="P3499" i="8"/>
  <c r="P3500" i="8"/>
  <c r="P3501" i="8"/>
  <c r="P3502" i="8"/>
  <c r="P3503" i="8"/>
  <c r="P3504" i="8"/>
  <c r="P3505" i="8"/>
  <c r="P3506" i="8"/>
  <c r="P3507" i="8"/>
  <c r="P3508" i="8"/>
  <c r="P3509" i="8"/>
  <c r="P3510" i="8"/>
  <c r="P3511" i="8"/>
  <c r="P3512" i="8"/>
  <c r="P3513" i="8"/>
  <c r="P3514" i="8"/>
  <c r="P3515" i="8"/>
  <c r="P3516" i="8"/>
  <c r="P3517" i="8"/>
  <c r="P3518" i="8"/>
  <c r="P3519" i="8"/>
  <c r="P3520" i="8"/>
  <c r="P3521" i="8"/>
  <c r="P3522" i="8"/>
  <c r="P3523" i="8"/>
  <c r="P3524" i="8"/>
  <c r="P3525" i="8"/>
  <c r="P3526" i="8"/>
  <c r="P3527" i="8"/>
  <c r="P3528" i="8"/>
  <c r="P3529" i="8"/>
  <c r="P3530" i="8"/>
  <c r="P3531" i="8"/>
  <c r="P3532" i="8"/>
  <c r="P3533" i="8"/>
  <c r="P3534" i="8"/>
  <c r="P3535" i="8"/>
  <c r="P3536" i="8"/>
  <c r="P3537" i="8"/>
  <c r="P3538" i="8"/>
  <c r="P3539" i="8"/>
  <c r="P3540" i="8"/>
  <c r="P3541" i="8"/>
  <c r="P3542" i="8"/>
  <c r="P3543" i="8"/>
  <c r="P3544" i="8"/>
  <c r="P3545" i="8"/>
  <c r="P3546" i="8"/>
  <c r="P3547" i="8"/>
  <c r="P3548" i="8"/>
  <c r="P3549" i="8"/>
  <c r="P3550" i="8"/>
  <c r="P3551" i="8"/>
  <c r="P3552" i="8"/>
  <c r="P3553" i="8"/>
  <c r="P3554" i="8"/>
  <c r="P3555" i="8"/>
  <c r="P3556" i="8"/>
  <c r="P3557" i="8"/>
  <c r="P3558" i="8"/>
  <c r="P3559" i="8"/>
  <c r="P3560" i="8"/>
  <c r="P3561" i="8"/>
  <c r="P3562" i="8"/>
  <c r="P3563" i="8"/>
  <c r="P3564" i="8"/>
  <c r="P3565" i="8"/>
  <c r="P3566" i="8"/>
  <c r="P3567" i="8"/>
  <c r="P3568" i="8"/>
  <c r="P3569" i="8"/>
  <c r="P3570" i="8"/>
  <c r="P3571" i="8"/>
  <c r="P3572" i="8"/>
  <c r="P3573" i="8"/>
  <c r="P3574" i="8"/>
  <c r="P3575" i="8"/>
  <c r="P3576" i="8"/>
  <c r="P3577" i="8"/>
  <c r="P3578" i="8"/>
  <c r="P3579" i="8"/>
  <c r="P3580" i="8"/>
  <c r="P3581" i="8"/>
  <c r="P3582" i="8"/>
  <c r="P3583" i="8"/>
  <c r="P3584" i="8"/>
  <c r="P3585" i="8"/>
  <c r="P3586" i="8"/>
  <c r="P3587" i="8"/>
  <c r="P3588" i="8"/>
  <c r="P3589" i="8"/>
  <c r="P3590" i="8"/>
  <c r="P3591" i="8"/>
  <c r="P3592" i="8"/>
  <c r="P3593" i="8"/>
  <c r="P3594" i="8"/>
  <c r="P3595" i="8"/>
  <c r="P3596" i="8"/>
  <c r="P3597" i="8"/>
  <c r="P3598" i="8"/>
  <c r="P3599" i="8"/>
  <c r="P3600" i="8"/>
  <c r="P3601" i="8"/>
  <c r="P3602" i="8"/>
  <c r="P3603" i="8"/>
  <c r="P3604" i="8"/>
  <c r="P3605" i="8"/>
  <c r="P3606" i="8"/>
  <c r="P3607" i="8"/>
  <c r="P3608" i="8"/>
  <c r="P3609" i="8"/>
  <c r="P3610" i="8"/>
  <c r="P3611" i="8"/>
  <c r="P3612" i="8"/>
  <c r="P3613" i="8"/>
  <c r="P3614" i="8"/>
  <c r="P3615" i="8"/>
  <c r="P3616" i="8"/>
  <c r="P3617" i="8"/>
  <c r="P3618" i="8"/>
  <c r="P3619" i="8"/>
  <c r="P3620" i="8"/>
  <c r="P3621" i="8"/>
  <c r="P3622" i="8"/>
  <c r="P3623" i="8"/>
  <c r="P3624" i="8"/>
  <c r="P3625" i="8"/>
  <c r="P3626" i="8"/>
  <c r="P3627" i="8"/>
  <c r="P3628" i="8"/>
  <c r="P3629" i="8"/>
  <c r="P3630" i="8"/>
  <c r="P3631" i="8"/>
  <c r="P3632" i="8"/>
  <c r="P3633" i="8"/>
  <c r="P3634" i="8"/>
  <c r="P3635" i="8"/>
  <c r="P3636" i="8"/>
  <c r="P3637" i="8"/>
  <c r="P3638" i="8"/>
  <c r="P3639" i="8"/>
  <c r="P3640" i="8"/>
  <c r="P3641" i="8"/>
  <c r="P3642" i="8"/>
  <c r="P3643" i="8"/>
  <c r="P3644" i="8"/>
  <c r="P3645" i="8"/>
  <c r="P3646" i="8"/>
  <c r="P3647" i="8"/>
  <c r="P3648" i="8"/>
  <c r="P3649" i="8"/>
  <c r="P3650" i="8"/>
  <c r="P3651" i="8"/>
  <c r="P3652" i="8"/>
  <c r="P3653" i="8"/>
  <c r="P3654" i="8"/>
  <c r="P3655" i="8"/>
  <c r="P3656" i="8"/>
  <c r="P3657" i="8"/>
  <c r="P3658" i="8"/>
  <c r="P3659" i="8"/>
  <c r="P3660" i="8"/>
  <c r="P3661" i="8"/>
  <c r="P3662" i="8"/>
  <c r="P3663" i="8"/>
  <c r="P3664" i="8"/>
  <c r="P3665" i="8"/>
  <c r="P3666" i="8"/>
  <c r="P3667" i="8"/>
  <c r="P3668" i="8"/>
  <c r="P3669" i="8"/>
  <c r="P3670" i="8"/>
  <c r="P3671" i="8"/>
  <c r="P3672" i="8"/>
  <c r="P3673" i="8"/>
  <c r="P3674" i="8"/>
  <c r="P3675" i="8"/>
  <c r="P3676" i="8"/>
  <c r="P3677" i="8"/>
  <c r="P3678" i="8"/>
  <c r="P3679" i="8"/>
  <c r="P3680" i="8"/>
  <c r="P3681" i="8"/>
  <c r="P3682" i="8"/>
  <c r="P3683" i="8"/>
  <c r="P3684" i="8"/>
  <c r="P3685" i="8"/>
  <c r="P3686" i="8"/>
  <c r="P3687" i="8"/>
  <c r="P3688" i="8"/>
  <c r="P3689" i="8"/>
  <c r="P3690" i="8"/>
  <c r="P3691" i="8"/>
  <c r="P3692" i="8"/>
  <c r="P3693" i="8"/>
  <c r="P3694" i="8"/>
  <c r="P3695" i="8"/>
  <c r="P3696" i="8"/>
  <c r="P3697" i="8"/>
  <c r="P3698" i="8"/>
  <c r="P3699" i="8"/>
  <c r="P3700" i="8"/>
  <c r="P3701" i="8"/>
  <c r="P3702" i="8"/>
  <c r="P3703" i="8"/>
  <c r="P3704" i="8"/>
  <c r="P3705" i="8"/>
  <c r="P3706" i="8"/>
  <c r="P3707" i="8"/>
  <c r="P3708" i="8"/>
  <c r="P3709" i="8"/>
  <c r="P3710" i="8"/>
  <c r="P3711" i="8"/>
  <c r="P3712" i="8"/>
  <c r="P3713" i="8"/>
  <c r="P3714" i="8"/>
  <c r="P3715" i="8"/>
  <c r="P3716" i="8"/>
  <c r="P3717" i="8"/>
  <c r="P3718" i="8"/>
  <c r="P3719" i="8"/>
  <c r="P3720" i="8"/>
  <c r="P3721" i="8"/>
  <c r="P3722" i="8"/>
  <c r="P3723" i="8"/>
  <c r="P3724" i="8"/>
  <c r="P3725" i="8"/>
  <c r="P3726" i="8"/>
  <c r="P3727" i="8"/>
  <c r="P3728" i="8"/>
  <c r="P3729" i="8"/>
  <c r="P3730" i="8"/>
  <c r="P3731" i="8"/>
  <c r="P3732" i="8"/>
  <c r="P3733" i="8"/>
  <c r="P3734" i="8"/>
  <c r="P3735" i="8"/>
  <c r="P3736" i="8"/>
  <c r="P3737" i="8"/>
  <c r="P3738" i="8"/>
  <c r="P3739" i="8"/>
  <c r="P3740" i="8"/>
  <c r="P3741" i="8"/>
  <c r="P3742" i="8"/>
  <c r="P3743" i="8"/>
  <c r="P3744" i="8"/>
  <c r="P3745" i="8"/>
  <c r="P3746" i="8"/>
  <c r="P3747" i="8"/>
  <c r="P3748" i="8"/>
  <c r="P3749" i="8"/>
  <c r="P3750" i="8"/>
  <c r="P3751" i="8"/>
  <c r="P3752" i="8"/>
  <c r="P3753" i="8"/>
  <c r="P3754" i="8"/>
  <c r="P3755" i="8"/>
  <c r="P3756" i="8"/>
  <c r="P3757" i="8"/>
  <c r="P3758" i="8"/>
  <c r="P3759" i="8"/>
  <c r="P3760" i="8"/>
  <c r="P3761" i="8"/>
  <c r="P3762" i="8"/>
  <c r="P3763" i="8"/>
  <c r="P3764" i="8"/>
  <c r="P3765" i="8"/>
  <c r="P3766" i="8"/>
  <c r="P3767" i="8"/>
  <c r="P3768" i="8"/>
  <c r="P3769" i="8"/>
  <c r="P3770" i="8"/>
  <c r="P3771" i="8"/>
  <c r="P3772" i="8"/>
  <c r="P3773" i="8"/>
  <c r="P3774" i="8"/>
  <c r="P3775" i="8"/>
  <c r="P3776" i="8"/>
  <c r="P3777" i="8"/>
  <c r="P3778" i="8"/>
  <c r="P3779" i="8"/>
  <c r="P3780" i="8"/>
  <c r="P3781" i="8"/>
  <c r="P3782" i="8"/>
  <c r="P3783" i="8"/>
  <c r="P3784" i="8"/>
  <c r="P3785" i="8"/>
  <c r="P3786" i="8"/>
  <c r="P3787" i="8"/>
  <c r="P3788" i="8"/>
  <c r="P3789" i="8"/>
  <c r="P3790" i="8"/>
  <c r="P3791" i="8"/>
  <c r="P3792" i="8"/>
  <c r="P3793" i="8"/>
  <c r="P3794" i="8"/>
  <c r="P3795" i="8"/>
  <c r="P3796" i="8"/>
  <c r="P3797" i="8"/>
  <c r="P3798" i="8"/>
  <c r="P3799" i="8"/>
  <c r="P3800" i="8"/>
  <c r="P3801" i="8"/>
  <c r="P3802" i="8"/>
  <c r="P3803" i="8"/>
  <c r="P3804" i="8"/>
  <c r="P3805" i="8"/>
  <c r="P3806" i="8"/>
  <c r="P3807" i="8"/>
  <c r="P3808" i="8"/>
  <c r="P3809" i="8"/>
  <c r="P3810" i="8"/>
  <c r="P3811" i="8"/>
  <c r="P3812" i="8"/>
  <c r="P3813" i="8"/>
  <c r="P3814" i="8"/>
  <c r="P3815" i="8"/>
  <c r="P3816" i="8"/>
  <c r="P3817" i="8"/>
  <c r="P3818" i="8"/>
  <c r="P3819" i="8"/>
  <c r="P3820" i="8"/>
  <c r="P3821" i="8"/>
  <c r="P3822" i="8"/>
  <c r="P3823" i="8"/>
  <c r="P3824" i="8"/>
  <c r="P3825" i="8"/>
  <c r="P3826" i="8"/>
  <c r="P3827" i="8"/>
  <c r="P3828" i="8"/>
  <c r="P3829" i="8"/>
  <c r="P3830" i="8"/>
  <c r="P3831" i="8"/>
  <c r="P3832" i="8"/>
  <c r="P3833" i="8"/>
  <c r="P3834" i="8"/>
  <c r="P3835" i="8"/>
  <c r="P3836" i="8"/>
  <c r="P3837" i="8"/>
  <c r="P3838" i="8"/>
  <c r="P3839" i="8"/>
  <c r="P3840" i="8"/>
  <c r="P3841" i="8"/>
  <c r="P3842" i="8"/>
  <c r="P3843" i="8"/>
  <c r="P3844" i="8"/>
  <c r="P3845" i="8"/>
  <c r="P3846" i="8"/>
  <c r="P3847" i="8"/>
  <c r="P3848" i="8"/>
  <c r="P3849" i="8"/>
  <c r="P3850" i="8"/>
  <c r="P3851" i="8"/>
  <c r="P3852" i="8"/>
  <c r="P3853" i="8"/>
  <c r="P3854" i="8"/>
  <c r="P3855" i="8"/>
  <c r="P3856" i="8"/>
  <c r="P3857" i="8"/>
  <c r="P3858" i="8"/>
  <c r="P3859" i="8"/>
  <c r="P3860" i="8"/>
  <c r="P3861" i="8"/>
  <c r="P3862" i="8"/>
  <c r="P3863" i="8"/>
  <c r="P3864" i="8"/>
  <c r="P3865" i="8"/>
  <c r="P3866" i="8"/>
  <c r="P3867" i="8"/>
  <c r="P3868" i="8"/>
  <c r="P3869" i="8"/>
  <c r="P3870" i="8"/>
  <c r="P3871" i="8"/>
  <c r="P3872" i="8"/>
  <c r="P3873" i="8"/>
  <c r="P3874" i="8"/>
  <c r="P3875" i="8"/>
  <c r="P3876" i="8"/>
  <c r="P3877" i="8"/>
  <c r="P3878" i="8"/>
  <c r="P3879" i="8"/>
  <c r="P3880" i="8"/>
  <c r="P3881" i="8"/>
  <c r="P3882" i="8"/>
  <c r="P3883" i="8"/>
  <c r="P3884" i="8"/>
  <c r="P3885" i="8"/>
  <c r="P3886" i="8"/>
  <c r="P3887" i="8"/>
  <c r="P3888" i="8"/>
  <c r="P3889" i="8"/>
  <c r="P3890" i="8"/>
  <c r="P3891" i="8"/>
  <c r="P3892" i="8"/>
  <c r="P3893" i="8"/>
  <c r="P3894" i="8"/>
  <c r="P3895" i="8"/>
  <c r="P3896" i="8"/>
  <c r="P3897" i="8"/>
  <c r="P3898" i="8"/>
  <c r="P3899" i="8"/>
  <c r="P3900" i="8"/>
  <c r="P3901" i="8"/>
  <c r="P3902" i="8"/>
  <c r="P3903" i="8"/>
  <c r="P3904" i="8"/>
  <c r="P3905" i="8"/>
  <c r="P3906" i="8"/>
  <c r="P3907" i="8"/>
  <c r="P3908" i="8"/>
  <c r="P3909" i="8"/>
  <c r="P3910" i="8"/>
  <c r="P3911" i="8"/>
  <c r="P3912" i="8"/>
  <c r="P3913" i="8"/>
  <c r="P3914" i="8"/>
  <c r="P3915" i="8"/>
  <c r="P3916" i="8"/>
  <c r="P3917" i="8"/>
  <c r="P3918" i="8"/>
  <c r="P3919" i="8"/>
  <c r="P3920" i="8"/>
  <c r="P3921" i="8"/>
  <c r="P3922" i="8"/>
  <c r="P3923" i="8"/>
  <c r="P3924" i="8"/>
  <c r="P3925" i="8"/>
  <c r="P3926" i="8"/>
  <c r="P3927" i="8"/>
  <c r="P3928" i="8"/>
  <c r="P3929" i="8"/>
  <c r="P3930" i="8"/>
  <c r="P3931" i="8"/>
  <c r="P3932" i="8"/>
  <c r="P3933" i="8"/>
  <c r="P3934" i="8"/>
  <c r="P3935" i="8"/>
  <c r="P3936" i="8"/>
  <c r="P3937" i="8"/>
  <c r="P3938" i="8"/>
  <c r="P3939" i="8"/>
  <c r="P3940" i="8"/>
  <c r="P3941" i="8"/>
  <c r="P3942" i="8"/>
  <c r="P3943" i="8"/>
  <c r="P3944" i="8"/>
  <c r="P3945" i="8"/>
  <c r="P3946" i="8"/>
  <c r="P3947" i="8"/>
  <c r="P3948" i="8"/>
  <c r="P3949" i="8"/>
  <c r="P3950" i="8"/>
  <c r="P3951" i="8"/>
  <c r="P3952" i="8"/>
  <c r="P3953" i="8"/>
  <c r="P3954" i="8"/>
  <c r="P3955" i="8"/>
  <c r="P3956" i="8"/>
  <c r="P3957" i="8"/>
  <c r="P3958" i="8"/>
  <c r="P3959" i="8"/>
  <c r="P3960" i="8"/>
  <c r="P3961" i="8"/>
  <c r="P3962" i="8"/>
  <c r="P3963" i="8"/>
  <c r="P3964" i="8"/>
  <c r="P3965" i="8"/>
  <c r="P3966" i="8"/>
  <c r="P3967" i="8"/>
  <c r="P3968" i="8"/>
  <c r="P3969" i="8"/>
  <c r="P3970" i="8"/>
  <c r="P3971" i="8"/>
  <c r="P3972" i="8"/>
  <c r="P3973" i="8"/>
  <c r="P3974" i="8"/>
  <c r="P3975" i="8"/>
  <c r="P3976" i="8"/>
  <c r="P3977" i="8"/>
  <c r="P3978" i="8"/>
  <c r="P3979" i="8"/>
  <c r="P3980" i="8"/>
  <c r="P3981" i="8"/>
  <c r="P3982" i="8"/>
  <c r="P3983" i="8"/>
  <c r="P3984" i="8"/>
  <c r="P3985" i="8"/>
  <c r="P3986" i="8"/>
  <c r="P3987" i="8"/>
  <c r="P3988" i="8"/>
  <c r="P3989" i="8"/>
  <c r="P3990" i="8"/>
  <c r="P3991" i="8"/>
  <c r="P3992" i="8"/>
  <c r="P3993" i="8"/>
  <c r="P3994" i="8"/>
  <c r="P3995" i="8"/>
  <c r="P3996" i="8"/>
  <c r="P3997" i="8"/>
  <c r="P3998" i="8"/>
  <c r="P3999" i="8"/>
  <c r="P4000" i="8"/>
  <c r="P4001" i="8"/>
  <c r="P4002" i="8"/>
  <c r="P4003" i="8"/>
  <c r="P4004" i="8"/>
  <c r="P4005" i="8"/>
  <c r="P4006" i="8"/>
  <c r="P4007" i="8"/>
  <c r="P4008" i="8"/>
  <c r="P4009" i="8"/>
  <c r="P4010" i="8"/>
  <c r="P4011" i="8"/>
  <c r="P4012" i="8"/>
  <c r="P4013" i="8"/>
  <c r="P4014" i="8"/>
  <c r="P4015" i="8"/>
  <c r="P4016" i="8"/>
  <c r="P4017" i="8"/>
  <c r="P4018" i="8"/>
  <c r="P4019" i="8"/>
  <c r="P4020" i="8"/>
  <c r="P4021" i="8"/>
  <c r="P4022" i="8"/>
  <c r="P4023" i="8"/>
  <c r="P4024" i="8"/>
  <c r="P4025" i="8"/>
  <c r="P4026" i="8"/>
  <c r="P4027" i="8"/>
  <c r="P4028" i="8"/>
  <c r="P4029" i="8"/>
  <c r="P4030" i="8"/>
  <c r="P4031" i="8"/>
  <c r="P4032" i="8"/>
  <c r="P4033" i="8"/>
  <c r="P4034" i="8"/>
  <c r="P4035" i="8"/>
  <c r="P4036" i="8"/>
  <c r="P4037" i="8"/>
  <c r="P4038" i="8"/>
  <c r="P4039" i="8"/>
  <c r="P4040" i="8"/>
  <c r="P4041" i="8"/>
  <c r="P4042" i="8"/>
  <c r="P4043" i="8"/>
  <c r="P4044" i="8"/>
  <c r="P4045" i="8"/>
  <c r="P4046" i="8"/>
  <c r="P4047" i="8"/>
  <c r="P4048" i="8"/>
  <c r="P4049" i="8"/>
  <c r="P4050" i="8"/>
  <c r="P4051" i="8"/>
  <c r="P4052" i="8"/>
  <c r="P4053" i="8"/>
  <c r="P4054" i="8"/>
  <c r="P4055" i="8"/>
  <c r="P4056" i="8"/>
  <c r="P4057" i="8"/>
  <c r="P4058" i="8"/>
  <c r="P4059" i="8"/>
  <c r="P4060" i="8"/>
  <c r="P4061" i="8"/>
  <c r="P4062" i="8"/>
  <c r="P4063" i="8"/>
  <c r="P4064" i="8"/>
  <c r="P4065" i="8"/>
  <c r="P4066" i="8"/>
  <c r="P4067" i="8"/>
  <c r="P4068" i="8"/>
  <c r="P4069" i="8"/>
  <c r="P4070" i="8"/>
  <c r="P4071" i="8"/>
  <c r="P4072" i="8"/>
  <c r="P4073" i="8"/>
  <c r="P4074" i="8"/>
  <c r="P4075" i="8"/>
  <c r="P4076" i="8"/>
  <c r="P4077" i="8"/>
  <c r="P4078" i="8"/>
  <c r="P4079" i="8"/>
  <c r="P4080" i="8"/>
  <c r="P4081" i="8"/>
  <c r="P4082" i="8"/>
  <c r="P4083" i="8"/>
  <c r="P4084" i="8"/>
  <c r="P4085" i="8"/>
  <c r="P4086" i="8"/>
  <c r="P4087" i="8"/>
  <c r="P4088" i="8"/>
  <c r="P4089" i="8"/>
  <c r="P4090" i="8"/>
  <c r="P4091" i="8"/>
  <c r="P4092" i="8"/>
  <c r="P4093" i="8"/>
  <c r="P4094" i="8"/>
  <c r="P4095" i="8"/>
  <c r="P4096" i="8"/>
  <c r="P4097" i="8"/>
  <c r="P4098" i="8"/>
  <c r="P4099" i="8"/>
  <c r="P4100" i="8"/>
  <c r="P4101" i="8"/>
  <c r="P4102" i="8"/>
  <c r="P4103" i="8"/>
  <c r="P4104" i="8"/>
  <c r="P4105" i="8"/>
  <c r="P4106" i="8"/>
  <c r="P4107" i="8"/>
  <c r="P4108" i="8"/>
  <c r="P4109" i="8"/>
  <c r="P4110" i="8"/>
  <c r="P4111" i="8"/>
  <c r="P4112" i="8"/>
  <c r="P4113" i="8"/>
  <c r="P4114" i="8"/>
  <c r="P4115" i="8"/>
  <c r="P4116" i="8"/>
  <c r="P4117" i="8"/>
  <c r="P4118" i="8"/>
  <c r="P4119" i="8"/>
  <c r="P4120" i="8"/>
  <c r="P4121" i="8"/>
  <c r="P4122" i="8"/>
  <c r="P4123" i="8"/>
  <c r="P4124" i="8"/>
  <c r="P4125" i="8"/>
  <c r="P4126" i="8"/>
  <c r="P4127" i="8"/>
  <c r="P4128" i="8"/>
  <c r="P4129" i="8"/>
  <c r="P4130" i="8"/>
  <c r="P4131" i="8"/>
  <c r="P4132" i="8"/>
  <c r="P4133" i="8"/>
  <c r="P4134" i="8"/>
  <c r="P4135" i="8"/>
  <c r="P4136" i="8"/>
  <c r="P4137" i="8"/>
  <c r="P4138" i="8"/>
  <c r="P4139" i="8"/>
  <c r="P4140" i="8"/>
  <c r="P4141" i="8"/>
  <c r="P4142" i="8"/>
  <c r="P4143" i="8"/>
  <c r="P4144" i="8"/>
  <c r="P4145" i="8"/>
  <c r="P4146" i="8"/>
  <c r="P4147" i="8"/>
  <c r="P4148" i="8"/>
  <c r="P4149" i="8"/>
  <c r="P4150" i="8"/>
  <c r="P4151" i="8"/>
  <c r="P4152" i="8"/>
  <c r="P4153" i="8"/>
  <c r="P4154" i="8"/>
  <c r="P4155" i="8"/>
  <c r="P4156" i="8"/>
  <c r="P4157" i="8"/>
  <c r="P4158" i="8"/>
  <c r="P4159" i="8"/>
  <c r="P4160" i="8"/>
  <c r="P4161" i="8"/>
  <c r="P4162" i="8"/>
  <c r="P4163" i="8"/>
  <c r="P4164" i="8"/>
  <c r="P4165" i="8"/>
  <c r="P4166" i="8"/>
  <c r="P4167" i="8"/>
  <c r="P4168" i="8"/>
  <c r="P4169" i="8"/>
  <c r="P4170" i="8"/>
  <c r="P4171" i="8"/>
  <c r="P4172" i="8"/>
  <c r="P4173" i="8"/>
  <c r="P4174" i="8"/>
  <c r="P4175" i="8"/>
  <c r="P4176" i="8"/>
  <c r="P4177" i="8"/>
  <c r="P4178" i="8"/>
  <c r="P4179" i="8"/>
  <c r="P4180" i="8"/>
  <c r="P4181" i="8"/>
  <c r="P4182" i="8"/>
  <c r="P4183" i="8"/>
  <c r="P4184" i="8"/>
  <c r="P4185" i="8"/>
  <c r="P4186" i="8"/>
  <c r="P4187" i="8"/>
  <c r="P4188" i="8"/>
  <c r="P4189" i="8"/>
  <c r="P4190" i="8"/>
  <c r="P4191" i="8"/>
  <c r="P4192" i="8"/>
  <c r="P4193" i="8"/>
  <c r="P4194" i="8"/>
  <c r="P4195" i="8"/>
  <c r="P4196" i="8"/>
  <c r="P4197" i="8"/>
  <c r="P4198" i="8"/>
  <c r="P4199" i="8"/>
  <c r="P4200" i="8"/>
  <c r="P4201" i="8"/>
  <c r="P4202" i="8"/>
  <c r="P4203" i="8"/>
  <c r="P4204" i="8"/>
  <c r="P4205" i="8"/>
  <c r="P4206" i="8"/>
  <c r="P4207" i="8"/>
  <c r="P4208" i="8"/>
  <c r="P4209" i="8"/>
  <c r="P4210" i="8"/>
  <c r="P4211" i="8"/>
  <c r="P4212" i="8"/>
  <c r="P4213" i="8"/>
  <c r="P4214" i="8"/>
  <c r="P4215" i="8"/>
  <c r="P4216" i="8"/>
  <c r="P4217" i="8"/>
  <c r="P4218" i="8"/>
  <c r="P4219" i="8"/>
  <c r="P4220" i="8"/>
  <c r="P4221" i="8"/>
  <c r="P4222" i="8"/>
  <c r="P4223" i="8"/>
  <c r="P4224" i="8"/>
  <c r="P4225" i="8"/>
  <c r="P4226" i="8"/>
  <c r="P4227" i="8"/>
  <c r="P4228" i="8"/>
  <c r="P4229" i="8"/>
  <c r="P4230" i="8"/>
  <c r="P4231" i="8"/>
  <c r="P4232" i="8"/>
  <c r="P4233" i="8"/>
  <c r="P4234" i="8"/>
  <c r="P4235" i="8"/>
  <c r="P4236" i="8"/>
  <c r="P4237" i="8"/>
  <c r="P4238" i="8"/>
  <c r="P4239" i="8"/>
  <c r="P4240" i="8"/>
  <c r="P4241" i="8"/>
  <c r="P4242" i="8"/>
  <c r="P4243" i="8"/>
  <c r="P4244" i="8"/>
  <c r="P4245" i="8"/>
  <c r="P4246" i="8"/>
  <c r="P4247" i="8"/>
  <c r="P4248" i="8"/>
  <c r="P4249" i="8"/>
  <c r="P4250" i="8"/>
  <c r="P4251" i="8"/>
  <c r="P4252" i="8"/>
  <c r="P4253" i="8"/>
  <c r="P4254" i="8"/>
  <c r="P4255" i="8"/>
  <c r="P4256" i="8"/>
  <c r="P4257" i="8"/>
  <c r="P4258" i="8"/>
  <c r="P4259" i="8"/>
  <c r="P4260" i="8"/>
  <c r="P4261" i="8"/>
  <c r="P4262" i="8"/>
  <c r="P4263" i="8"/>
  <c r="P4264" i="8"/>
  <c r="P4265" i="8"/>
  <c r="P4266" i="8"/>
  <c r="P4267" i="8"/>
  <c r="P4268" i="8"/>
  <c r="P4269" i="8"/>
  <c r="P4270" i="8"/>
  <c r="P4271" i="8"/>
  <c r="P4272" i="8"/>
  <c r="P4273" i="8"/>
  <c r="P4274" i="8"/>
  <c r="P4275" i="8"/>
  <c r="P4276" i="8"/>
  <c r="P4277" i="8"/>
  <c r="P4278" i="8"/>
  <c r="P4279" i="8"/>
  <c r="P4280" i="8"/>
  <c r="P4281" i="8"/>
  <c r="P4282" i="8"/>
  <c r="P4283" i="8"/>
  <c r="P4284" i="8"/>
  <c r="P4285" i="8"/>
  <c r="P4286" i="8"/>
  <c r="P4287" i="8"/>
  <c r="P4288" i="8"/>
  <c r="P4289" i="8"/>
  <c r="P4290" i="8"/>
  <c r="P4291" i="8"/>
  <c r="P4292" i="8"/>
  <c r="P4293" i="8"/>
  <c r="P4294" i="8"/>
  <c r="P4295" i="8"/>
  <c r="P4296" i="8"/>
  <c r="P4297" i="8"/>
  <c r="P4298" i="8"/>
  <c r="P4299" i="8"/>
  <c r="P4300" i="8"/>
  <c r="P4301" i="8"/>
  <c r="P4302" i="8"/>
  <c r="P4303" i="8"/>
  <c r="P4304" i="8"/>
  <c r="P4305" i="8"/>
  <c r="P4306" i="8"/>
  <c r="P4307" i="8"/>
  <c r="P4308" i="8"/>
  <c r="P4309" i="8"/>
  <c r="P4310" i="8"/>
  <c r="P4311" i="8"/>
  <c r="P4312" i="8"/>
  <c r="P4313" i="8"/>
  <c r="P4314" i="8"/>
  <c r="P4315" i="8"/>
  <c r="P4316" i="8"/>
  <c r="P4317" i="8"/>
  <c r="P4318" i="8"/>
  <c r="P4319" i="8"/>
  <c r="P4320" i="8"/>
  <c r="P4321" i="8"/>
  <c r="P4322" i="8"/>
  <c r="P4323" i="8"/>
  <c r="P4324" i="8"/>
  <c r="P4325" i="8"/>
  <c r="P4326" i="8"/>
  <c r="P4327" i="8"/>
  <c r="P4328" i="8"/>
  <c r="P4329" i="8"/>
  <c r="P4330" i="8"/>
  <c r="P4331" i="8"/>
  <c r="P4332" i="8"/>
  <c r="P4333" i="8"/>
  <c r="P4334" i="8"/>
  <c r="P4335" i="8"/>
  <c r="P4336" i="8"/>
  <c r="P4337" i="8"/>
  <c r="P4338" i="8"/>
  <c r="P4339" i="8"/>
  <c r="P4340" i="8"/>
  <c r="P4341" i="8"/>
  <c r="P4342" i="8"/>
  <c r="P4343" i="8"/>
  <c r="P4344" i="8"/>
  <c r="P4345" i="8"/>
  <c r="P4346" i="8"/>
  <c r="P4347" i="8"/>
  <c r="P4348" i="8"/>
  <c r="P4349" i="8"/>
  <c r="P4350" i="8"/>
  <c r="P4351" i="8"/>
  <c r="P4352" i="8"/>
  <c r="P4353" i="8"/>
  <c r="P4354" i="8"/>
  <c r="P4355" i="8"/>
  <c r="P4356" i="8"/>
  <c r="P4357" i="8"/>
  <c r="P4358" i="8"/>
  <c r="P4359" i="8"/>
  <c r="P4360" i="8"/>
  <c r="P4361" i="8"/>
  <c r="P4362" i="8"/>
  <c r="P4363" i="8"/>
  <c r="P4364" i="8"/>
  <c r="P4365" i="8"/>
  <c r="P4366" i="8"/>
  <c r="P4367" i="8"/>
  <c r="P4368" i="8"/>
  <c r="P4369" i="8"/>
  <c r="P4370" i="8"/>
  <c r="P4371" i="8"/>
  <c r="P4372" i="8"/>
  <c r="P4373" i="8"/>
  <c r="P4374" i="8"/>
  <c r="P4375" i="8"/>
  <c r="P4376" i="8"/>
  <c r="P4377" i="8"/>
  <c r="P4378" i="8"/>
  <c r="P4379" i="8"/>
  <c r="P4380" i="8"/>
  <c r="P4381" i="8"/>
  <c r="P4382" i="8"/>
  <c r="P4383" i="8"/>
  <c r="P4384" i="8"/>
  <c r="P4385" i="8"/>
  <c r="P4386" i="8"/>
  <c r="P4387" i="8"/>
  <c r="P4388" i="8"/>
  <c r="P4389" i="8"/>
  <c r="P4390" i="8"/>
  <c r="P4391" i="8"/>
  <c r="P4392" i="8"/>
  <c r="P4393" i="8"/>
  <c r="P4394" i="8"/>
  <c r="P4395" i="8"/>
  <c r="P4396" i="8"/>
  <c r="P4397" i="8"/>
  <c r="P4398" i="8"/>
  <c r="P4399" i="8"/>
  <c r="P4400" i="8"/>
  <c r="P4401" i="8"/>
  <c r="P4402" i="8"/>
  <c r="P4403" i="8"/>
  <c r="P4404" i="8"/>
  <c r="P4405" i="8"/>
  <c r="P4406" i="8"/>
  <c r="P4407" i="8"/>
  <c r="P4408" i="8"/>
  <c r="P4409" i="8"/>
  <c r="P4410" i="8"/>
  <c r="P4411" i="8"/>
  <c r="P4412" i="8"/>
  <c r="P4413" i="8"/>
  <c r="P4414" i="8"/>
  <c r="P4415" i="8"/>
  <c r="P4416" i="8"/>
  <c r="P4417" i="8"/>
  <c r="P4418" i="8"/>
  <c r="P4419" i="8"/>
  <c r="P4420" i="8"/>
  <c r="P4421" i="8"/>
  <c r="P4422" i="8"/>
  <c r="P4423" i="8"/>
  <c r="P4424" i="8"/>
  <c r="P4425" i="8"/>
  <c r="P4426" i="8"/>
  <c r="P4427" i="8"/>
  <c r="P4428" i="8"/>
  <c r="P4429" i="8"/>
  <c r="P4430" i="8"/>
  <c r="P4431" i="8"/>
  <c r="P4432" i="8"/>
  <c r="P4433" i="8"/>
  <c r="P4434" i="8"/>
  <c r="P4435" i="8"/>
  <c r="P4436" i="8"/>
  <c r="P4437" i="8"/>
  <c r="P4438" i="8"/>
  <c r="P4439" i="8"/>
  <c r="P4440" i="8"/>
  <c r="P4441" i="8"/>
  <c r="P4442" i="8"/>
  <c r="P4443" i="8"/>
  <c r="P4444" i="8"/>
  <c r="P4445" i="8"/>
  <c r="P4446" i="8"/>
  <c r="P4447" i="8"/>
  <c r="P4448" i="8"/>
  <c r="P4449" i="8"/>
  <c r="P4450" i="8"/>
  <c r="P4451" i="8"/>
  <c r="P4452" i="8"/>
  <c r="P4453" i="8"/>
  <c r="P4454" i="8"/>
  <c r="P4455" i="8"/>
  <c r="P4456" i="8"/>
  <c r="P4457" i="8"/>
  <c r="P4458" i="8"/>
  <c r="P4459" i="8"/>
  <c r="P4460" i="8"/>
  <c r="P4461" i="8"/>
  <c r="P4462" i="8"/>
  <c r="P4463" i="8"/>
  <c r="P4464" i="8"/>
  <c r="P4465" i="8"/>
  <c r="P4466" i="8"/>
  <c r="P4467" i="8"/>
  <c r="P4468" i="8"/>
  <c r="P4469" i="8"/>
  <c r="P4470" i="8"/>
  <c r="P4471" i="8"/>
  <c r="P4472" i="8"/>
  <c r="P4473" i="8"/>
  <c r="P4474" i="8"/>
  <c r="P4475" i="8"/>
  <c r="P4476" i="8"/>
  <c r="P4477" i="8"/>
  <c r="P4478" i="8"/>
  <c r="P4479" i="8"/>
  <c r="P4480" i="8"/>
  <c r="P4481" i="8"/>
  <c r="P4482" i="8"/>
  <c r="P4483" i="8"/>
  <c r="P4484" i="8"/>
  <c r="P4485" i="8"/>
  <c r="P4486" i="8"/>
  <c r="P4487" i="8"/>
  <c r="P4488" i="8"/>
  <c r="P4489" i="8"/>
  <c r="P4490" i="8"/>
  <c r="P4491" i="8"/>
  <c r="P4492" i="8"/>
  <c r="P4493" i="8"/>
  <c r="P4494" i="8"/>
  <c r="P4495" i="8"/>
  <c r="P4496" i="8"/>
  <c r="P4497" i="8"/>
  <c r="P4498" i="8"/>
  <c r="P4499" i="8"/>
  <c r="P4500" i="8"/>
  <c r="P4501" i="8"/>
  <c r="P4502" i="8"/>
  <c r="P4503" i="8"/>
  <c r="P4504" i="8"/>
  <c r="P4505" i="8"/>
  <c r="P4506" i="8"/>
  <c r="P4507" i="8"/>
  <c r="P4508" i="8"/>
  <c r="P4509" i="8"/>
  <c r="P4510" i="8"/>
  <c r="P4511" i="8"/>
  <c r="P4512" i="8"/>
  <c r="P4513" i="8"/>
  <c r="P4514" i="8"/>
  <c r="P4515" i="8"/>
  <c r="P4516" i="8"/>
  <c r="P4517" i="8"/>
  <c r="P4518" i="8"/>
  <c r="P4519" i="8"/>
  <c r="P4520" i="8"/>
  <c r="P4521" i="8"/>
  <c r="P4522" i="8"/>
  <c r="P4523" i="8"/>
  <c r="P4524" i="8"/>
  <c r="P4525" i="8"/>
  <c r="P4526" i="8"/>
  <c r="P4527" i="8"/>
  <c r="P4528" i="8"/>
  <c r="P4529" i="8"/>
  <c r="P4530" i="8"/>
  <c r="P4531" i="8"/>
  <c r="P4532" i="8"/>
  <c r="P4533" i="8"/>
  <c r="P4534" i="8"/>
  <c r="P4535" i="8"/>
  <c r="P4536" i="8"/>
  <c r="P4537" i="8"/>
  <c r="P4538" i="8"/>
  <c r="P4539" i="8"/>
  <c r="P4540" i="8"/>
  <c r="P4541" i="8"/>
  <c r="P4542" i="8"/>
  <c r="P4543" i="8"/>
  <c r="P4544" i="8"/>
  <c r="P4545" i="8"/>
  <c r="P4546" i="8"/>
  <c r="P4547" i="8"/>
  <c r="P4548" i="8"/>
  <c r="P4549" i="8"/>
  <c r="P4550" i="8"/>
  <c r="P4551" i="8"/>
  <c r="P4552" i="8"/>
  <c r="P4553" i="8"/>
  <c r="P4554" i="8"/>
  <c r="P4555" i="8"/>
  <c r="P4556" i="8"/>
  <c r="P4557" i="8"/>
  <c r="P4558" i="8"/>
  <c r="P4559" i="8"/>
  <c r="P4560" i="8"/>
  <c r="P4561" i="8"/>
  <c r="P4562" i="8"/>
  <c r="P4563" i="8"/>
  <c r="P4564" i="8"/>
  <c r="P4565" i="8"/>
  <c r="P4566" i="8"/>
  <c r="P4567" i="8"/>
  <c r="P4568" i="8"/>
  <c r="P4569" i="8"/>
  <c r="P4570" i="8"/>
  <c r="P4571" i="8"/>
  <c r="P4572" i="8"/>
  <c r="P4573" i="8"/>
  <c r="P4574" i="8"/>
  <c r="P4575" i="8"/>
  <c r="P4576" i="8"/>
  <c r="P4577" i="8"/>
  <c r="P4578" i="8"/>
  <c r="P4579" i="8"/>
  <c r="P4580" i="8"/>
  <c r="P4581" i="8"/>
  <c r="P4582" i="8"/>
  <c r="P4583" i="8"/>
  <c r="P4584" i="8"/>
  <c r="P4585" i="8"/>
  <c r="P4586" i="8"/>
  <c r="P4587" i="8"/>
  <c r="P4588" i="8"/>
  <c r="P4589" i="8"/>
  <c r="P4590" i="8"/>
  <c r="P4591" i="8"/>
  <c r="P4592" i="8"/>
  <c r="P4593" i="8"/>
  <c r="P4594" i="8"/>
  <c r="P4595" i="8"/>
  <c r="P4596" i="8"/>
  <c r="P4597" i="8"/>
  <c r="P4598" i="8"/>
  <c r="P4599" i="8"/>
  <c r="P4600" i="8"/>
  <c r="P4601" i="8"/>
  <c r="P4602" i="8"/>
  <c r="P4603" i="8"/>
  <c r="P4604" i="8"/>
  <c r="P4605" i="8"/>
  <c r="P4606" i="8"/>
  <c r="P4607" i="8"/>
  <c r="P4608" i="8"/>
  <c r="P4609" i="8"/>
  <c r="P4610" i="8"/>
  <c r="P4611" i="8"/>
  <c r="P4612" i="8"/>
  <c r="P4613" i="8"/>
  <c r="P4614" i="8"/>
  <c r="P4615" i="8"/>
  <c r="P4616" i="8"/>
  <c r="P4617" i="8"/>
  <c r="P4618" i="8"/>
  <c r="P4619" i="8"/>
  <c r="P4620" i="8"/>
  <c r="P4621" i="8"/>
  <c r="P4622" i="8"/>
  <c r="P4623" i="8"/>
  <c r="P4624" i="8"/>
  <c r="P4625" i="8"/>
  <c r="P4626" i="8"/>
  <c r="P4627" i="8"/>
  <c r="P4628" i="8"/>
  <c r="P4629" i="8"/>
  <c r="P4630" i="8"/>
  <c r="P4631" i="8"/>
  <c r="P4632" i="8"/>
  <c r="P4633" i="8"/>
  <c r="P4634" i="8"/>
  <c r="P4635" i="8"/>
  <c r="P4636" i="8"/>
  <c r="P4637" i="8"/>
  <c r="P4638" i="8"/>
  <c r="P4639" i="8"/>
  <c r="P4640" i="8"/>
  <c r="P4641" i="8"/>
  <c r="P4642" i="8"/>
  <c r="P4643" i="8"/>
  <c r="P4644" i="8"/>
  <c r="P4645" i="8"/>
  <c r="P4646" i="8"/>
  <c r="R120" i="7"/>
  <c r="R119" i="7"/>
  <c r="R118" i="7"/>
  <c r="R117" i="7"/>
  <c r="R116" i="7"/>
  <c r="R115" i="7"/>
  <c r="R114" i="7"/>
  <c r="R113" i="7"/>
  <c r="R112" i="7"/>
  <c r="P3461" i="5" l="1"/>
  <c r="P3413" i="5"/>
  <c r="P3333" i="5"/>
  <c r="P3237" i="5"/>
  <c r="Q3205" i="5"/>
  <c r="P3157" i="5"/>
  <c r="P3125" i="5"/>
  <c r="P3093" i="5"/>
  <c r="P3061" i="5"/>
  <c r="P2981" i="5"/>
  <c r="P2933" i="5"/>
  <c r="P2901" i="5"/>
  <c r="P2853" i="5"/>
  <c r="P2821" i="5"/>
  <c r="P2773" i="5"/>
  <c r="P2725" i="5"/>
  <c r="P2565" i="5"/>
  <c r="P2533" i="5"/>
  <c r="P2453" i="5"/>
  <c r="P2421" i="5"/>
  <c r="P2341" i="5"/>
  <c r="P2309" i="5"/>
  <c r="P2261" i="5"/>
  <c r="P2213" i="5"/>
  <c r="P2149" i="5"/>
  <c r="P2037" i="5"/>
  <c r="P2005" i="5"/>
  <c r="Q1973" i="5"/>
  <c r="Q1925" i="5"/>
  <c r="P1893" i="5"/>
  <c r="Q1845" i="5"/>
  <c r="P1813" i="5"/>
  <c r="P1733" i="5"/>
  <c r="P1669" i="5"/>
  <c r="P1589" i="5"/>
  <c r="P1525" i="5"/>
  <c r="P1461" i="5"/>
  <c r="Q1429" i="5"/>
  <c r="P1397" i="5"/>
  <c r="Q1349" i="5"/>
  <c r="P3445" i="5"/>
  <c r="P3397" i="5"/>
  <c r="P3349" i="5"/>
  <c r="P3269" i="5"/>
  <c r="P3221" i="5"/>
  <c r="P3189" i="5"/>
  <c r="Q3141" i="5"/>
  <c r="P3109" i="5"/>
  <c r="P3077" i="5"/>
  <c r="P3045" i="5"/>
  <c r="P3013" i="5"/>
  <c r="P2965" i="5"/>
  <c r="P2917" i="5"/>
  <c r="P2869" i="5"/>
  <c r="P2789" i="5"/>
  <c r="P2741" i="5"/>
  <c r="Q2677" i="5"/>
  <c r="P2629" i="5"/>
  <c r="P2549" i="5"/>
  <c r="P2485" i="5"/>
  <c r="P2437" i="5"/>
  <c r="P2405" i="5"/>
  <c r="P2373" i="5"/>
  <c r="P2325" i="5"/>
  <c r="Q2277" i="5"/>
  <c r="P2245" i="5"/>
  <c r="P2165" i="5"/>
  <c r="P2101" i="5"/>
  <c r="P2069" i="5"/>
  <c r="Q2021" i="5"/>
  <c r="P1989" i="5"/>
  <c r="P1941" i="5"/>
  <c r="P1909" i="5"/>
  <c r="P1861" i="5"/>
  <c r="P1829" i="5"/>
  <c r="P1797" i="5"/>
  <c r="Q1749" i="5"/>
  <c r="P1653" i="5"/>
  <c r="P1621" i="5"/>
  <c r="P1573" i="5"/>
  <c r="P1493" i="5"/>
  <c r="P1445" i="5"/>
  <c r="P1413" i="5"/>
  <c r="P1365" i="5"/>
  <c r="P1301" i="5"/>
  <c r="P3487" i="5"/>
  <c r="Q3471" i="5"/>
  <c r="Q3375" i="5"/>
  <c r="P3343" i="5"/>
  <c r="P3311" i="5"/>
  <c r="Q3295" i="5"/>
  <c r="P3263" i="5"/>
  <c r="P3231" i="5"/>
  <c r="P3135" i="5"/>
  <c r="P3071" i="5"/>
  <c r="Q3007" i="5"/>
  <c r="P2975" i="5"/>
  <c r="P2943" i="5"/>
  <c r="Q2879" i="5"/>
  <c r="P2847" i="5"/>
  <c r="P2815" i="5"/>
  <c r="P2799" i="5"/>
  <c r="P2767" i="5"/>
  <c r="P2751" i="5"/>
  <c r="P2735" i="5"/>
  <c r="P2719" i="5"/>
  <c r="P2703" i="5"/>
  <c r="P2671" i="5"/>
  <c r="Q2655" i="5"/>
  <c r="P2559" i="5"/>
  <c r="P2495" i="5"/>
  <c r="P2399" i="5"/>
  <c r="P2367" i="5"/>
  <c r="P2351" i="5"/>
  <c r="Q2335" i="5"/>
  <c r="P2255" i="5"/>
  <c r="P2191" i="5"/>
  <c r="P2175" i="5"/>
  <c r="Q2159" i="5"/>
  <c r="P2127" i="5"/>
  <c r="P2095" i="5"/>
  <c r="P2079" i="5"/>
  <c r="P1983" i="5"/>
  <c r="Q1919" i="5"/>
  <c r="Q1839" i="5"/>
  <c r="P1823" i="5"/>
  <c r="Q1775" i="5"/>
  <c r="P1759" i="5"/>
  <c r="P1727" i="5"/>
  <c r="P1695" i="5"/>
  <c r="Q1615" i="5"/>
  <c r="Q1583" i="5"/>
  <c r="P1567" i="5"/>
  <c r="P1551" i="5"/>
  <c r="P1535" i="5"/>
  <c r="P1503" i="5"/>
  <c r="P1471" i="5"/>
  <c r="P1455" i="5"/>
  <c r="P1439" i="5"/>
  <c r="Q1423" i="5"/>
  <c r="Q1407" i="5"/>
  <c r="Q1391" i="5"/>
  <c r="Q1359" i="5"/>
  <c r="P1343" i="5"/>
  <c r="P1263" i="5"/>
  <c r="P1199" i="5"/>
  <c r="P1151" i="5"/>
  <c r="Q1087" i="5"/>
  <c r="P1071" i="5"/>
  <c r="P1055" i="5"/>
  <c r="P1023" i="5"/>
  <c r="P1007" i="5"/>
  <c r="P959" i="5"/>
  <c r="P943" i="5"/>
  <c r="P895" i="5"/>
  <c r="P879" i="5"/>
  <c r="P863" i="5"/>
  <c r="P831" i="5"/>
  <c r="Q815" i="5"/>
  <c r="P799" i="5"/>
  <c r="Q783" i="5"/>
  <c r="Q735" i="5"/>
  <c r="P719" i="5"/>
  <c r="P703" i="5"/>
  <c r="P687" i="5"/>
  <c r="Q671" i="5"/>
  <c r="P639" i="5"/>
  <c r="Q591" i="5"/>
  <c r="P575" i="5"/>
  <c r="Q559" i="5"/>
  <c r="Q1330" i="5"/>
  <c r="P1330" i="5"/>
  <c r="Q642" i="5"/>
  <c r="P642" i="5"/>
  <c r="Q2371" i="5"/>
  <c r="Q1474" i="5"/>
  <c r="Q1086" i="5"/>
  <c r="Q381" i="5"/>
  <c r="P3325" i="5"/>
  <c r="P1635" i="5"/>
  <c r="P542" i="5"/>
  <c r="P145" i="5"/>
  <c r="Q145" i="5"/>
  <c r="Q2526" i="5"/>
  <c r="P1811" i="5"/>
  <c r="Q2754" i="5"/>
  <c r="P2754" i="5"/>
  <c r="P2354" i="5"/>
  <c r="Q2354" i="5"/>
  <c r="Q1762" i="5"/>
  <c r="P1762" i="5"/>
  <c r="P1490" i="5"/>
  <c r="Q1490" i="5"/>
  <c r="Q2738" i="5"/>
  <c r="Q2499" i="5"/>
  <c r="Q973" i="5"/>
  <c r="P3086" i="5"/>
  <c r="P2893" i="5"/>
  <c r="P1629" i="5"/>
  <c r="P1453" i="5"/>
  <c r="P527" i="5"/>
  <c r="P399" i="5"/>
  <c r="P383" i="5"/>
  <c r="P255" i="5"/>
  <c r="P223" i="5"/>
  <c r="P175" i="5"/>
  <c r="P127" i="5"/>
  <c r="Q79" i="5"/>
  <c r="P2243" i="5"/>
  <c r="P3021" i="5"/>
  <c r="Q3021" i="5"/>
  <c r="Q2749" i="5"/>
  <c r="P2749" i="5"/>
  <c r="Q2381" i="5"/>
  <c r="P2381" i="5"/>
  <c r="P1997" i="5"/>
  <c r="Q1997" i="5"/>
  <c r="Q1613" i="5"/>
  <c r="P1613" i="5"/>
  <c r="Q1101" i="5"/>
  <c r="P1101" i="5"/>
  <c r="Q861" i="5"/>
  <c r="P861" i="5"/>
  <c r="Q637" i="5"/>
  <c r="P637" i="5"/>
  <c r="P205" i="5"/>
  <c r="Q205" i="5"/>
  <c r="Q2941" i="5"/>
  <c r="Q1261" i="5"/>
  <c r="Q1042" i="5"/>
  <c r="P2445" i="5"/>
  <c r="P1324" i="5"/>
  <c r="Q1324" i="5"/>
  <c r="Q3149" i="5"/>
  <c r="Q2435" i="5"/>
  <c r="P3453" i="5"/>
  <c r="P3213" i="5"/>
  <c r="P2829" i="5"/>
  <c r="P2189" i="5"/>
  <c r="P1731" i="5"/>
  <c r="P1395" i="5"/>
  <c r="P141" i="5"/>
  <c r="P48" i="5"/>
  <c r="Q431" i="5"/>
  <c r="P367" i="5"/>
  <c r="Q287" i="5"/>
  <c r="P207" i="5"/>
  <c r="P143" i="5"/>
  <c r="P2845" i="5"/>
  <c r="Q3314" i="5"/>
  <c r="Q2318" i="5"/>
  <c r="Q1357" i="5"/>
  <c r="Q429" i="5"/>
  <c r="P2653" i="5"/>
  <c r="P621" i="5"/>
  <c r="P493" i="5"/>
  <c r="Q3483" i="5"/>
  <c r="P3467" i="5"/>
  <c r="P3387" i="5"/>
  <c r="P3339" i="5"/>
  <c r="P3323" i="5"/>
  <c r="P3307" i="5"/>
  <c r="P3291" i="5"/>
  <c r="Q3243" i="5"/>
  <c r="P3163" i="5"/>
  <c r="P3147" i="5"/>
  <c r="P3131" i="5"/>
  <c r="P3115" i="5"/>
  <c r="P3083" i="5"/>
  <c r="P3035" i="5"/>
  <c r="Q3003" i="5"/>
  <c r="Q2779" i="5"/>
  <c r="P2731" i="5"/>
  <c r="P2683" i="5"/>
  <c r="Q2619" i="5"/>
  <c r="Q2603" i="5"/>
  <c r="Q2587" i="5"/>
  <c r="P2571" i="5"/>
  <c r="Q2555" i="5"/>
  <c r="Q2523" i="5"/>
  <c r="P2507" i="5"/>
  <c r="P2459" i="5"/>
  <c r="P2299" i="5"/>
  <c r="P2283" i="5"/>
  <c r="P2267" i="5"/>
  <c r="Q2235" i="5"/>
  <c r="Q2187" i="5"/>
  <c r="P2107" i="5"/>
  <c r="Q2091" i="5"/>
  <c r="P2059" i="5"/>
  <c r="P1995" i="5"/>
  <c r="Q1963" i="5"/>
  <c r="P1947" i="5"/>
  <c r="Q1771" i="5"/>
  <c r="P1627" i="5"/>
  <c r="Q1579" i="5"/>
  <c r="P1547" i="5"/>
  <c r="Q1531" i="5"/>
  <c r="P1483" i="5"/>
  <c r="P1435" i="5"/>
  <c r="Q1419" i="5"/>
  <c r="P1291" i="5"/>
  <c r="P1195" i="5"/>
  <c r="Q1179" i="5"/>
  <c r="P1147" i="5"/>
  <c r="P1131" i="5"/>
  <c r="P1115" i="5"/>
  <c r="Q1099" i="5"/>
  <c r="Q1083" i="5"/>
  <c r="P1003" i="5"/>
  <c r="P955" i="5"/>
  <c r="P939" i="5"/>
  <c r="Q907" i="5"/>
  <c r="P891" i="5"/>
  <c r="P875" i="5"/>
  <c r="P859" i="5"/>
  <c r="Q843" i="5"/>
  <c r="P811" i="5"/>
  <c r="P795" i="5"/>
  <c r="P779" i="5"/>
  <c r="P667" i="5"/>
  <c r="P635" i="5"/>
  <c r="P619" i="5"/>
  <c r="P603" i="5"/>
  <c r="P571" i="5"/>
  <c r="P539" i="5"/>
  <c r="Q523" i="5"/>
  <c r="P427" i="5"/>
  <c r="P411" i="5"/>
  <c r="P363" i="5"/>
  <c r="Q347" i="5"/>
  <c r="P331" i="5"/>
  <c r="P315" i="5"/>
  <c r="P299" i="5"/>
  <c r="Q283" i="5"/>
  <c r="Q267" i="5"/>
  <c r="P251" i="5"/>
  <c r="Q235" i="5"/>
  <c r="P203" i="5"/>
  <c r="P187" i="5"/>
  <c r="P171" i="5"/>
  <c r="P91" i="5"/>
  <c r="Q75" i="5"/>
  <c r="P59" i="5"/>
  <c r="P43" i="5"/>
  <c r="Q27" i="5"/>
  <c r="P554" i="5"/>
  <c r="Q554" i="5"/>
  <c r="Q2925" i="5"/>
  <c r="Q2813" i="5"/>
  <c r="Q2685" i="5"/>
  <c r="Q1426" i="5"/>
  <c r="Q666" i="5"/>
  <c r="P2397" i="5"/>
  <c r="P1859" i="5"/>
  <c r="P1245" i="5"/>
  <c r="P45" i="5"/>
  <c r="Q3401" i="5"/>
  <c r="Q2825" i="5"/>
  <c r="Q1577" i="5"/>
  <c r="Q393" i="5"/>
  <c r="P1465" i="5"/>
  <c r="Q3202" i="5"/>
  <c r="Q2914" i="5"/>
  <c r="P3458" i="5"/>
  <c r="Q3458" i="5"/>
  <c r="P3298" i="5"/>
  <c r="Q3298" i="5"/>
  <c r="P3138" i="5"/>
  <c r="Q3138" i="5"/>
  <c r="P3010" i="5"/>
  <c r="Q3010" i="5"/>
  <c r="P2930" i="5"/>
  <c r="Q2930" i="5"/>
  <c r="P2722" i="5"/>
  <c r="Q2722" i="5"/>
  <c r="P2418" i="5"/>
  <c r="Q2418" i="5"/>
  <c r="P2306" i="5"/>
  <c r="Q2306" i="5"/>
  <c r="P1666" i="5"/>
  <c r="Q1666" i="5"/>
  <c r="Q1506" i="5"/>
  <c r="P1506" i="5"/>
  <c r="Q1410" i="5"/>
  <c r="P1410" i="5"/>
  <c r="P1298" i="5"/>
  <c r="Q1298" i="5"/>
  <c r="P1250" i="5"/>
  <c r="Q1250" i="5"/>
  <c r="P1234" i="5"/>
  <c r="Q1234" i="5"/>
  <c r="P1170" i="5"/>
  <c r="Q1170" i="5"/>
  <c r="Q1154" i="5"/>
  <c r="P1154" i="5"/>
  <c r="P1122" i="5"/>
  <c r="Q1122" i="5"/>
  <c r="Q1074" i="5"/>
  <c r="P1074" i="5"/>
  <c r="P1010" i="5"/>
  <c r="Q1010" i="5"/>
  <c r="Q978" i="5"/>
  <c r="P978" i="5"/>
  <c r="Q946" i="5"/>
  <c r="P946" i="5"/>
  <c r="P834" i="5"/>
  <c r="Q834" i="5"/>
  <c r="Q802" i="5"/>
  <c r="P802" i="5"/>
  <c r="P786" i="5"/>
  <c r="Q786" i="5"/>
  <c r="P754" i="5"/>
  <c r="Q754" i="5"/>
  <c r="Q722" i="5"/>
  <c r="P722" i="5"/>
  <c r="Q690" i="5"/>
  <c r="P690" i="5"/>
  <c r="Q674" i="5"/>
  <c r="P674" i="5"/>
  <c r="Q594" i="5"/>
  <c r="P594" i="5"/>
  <c r="P578" i="5"/>
  <c r="Q578" i="5"/>
  <c r="P562" i="5"/>
  <c r="Q562" i="5"/>
  <c r="Q546" i="5"/>
  <c r="P546" i="5"/>
  <c r="Q514" i="5"/>
  <c r="P514" i="5"/>
  <c r="P498" i="5"/>
  <c r="Q498" i="5"/>
  <c r="P466" i="5"/>
  <c r="Q466" i="5"/>
  <c r="P434" i="5"/>
  <c r="Q434" i="5"/>
  <c r="P370" i="5"/>
  <c r="Q370" i="5"/>
  <c r="P354" i="5"/>
  <c r="Q354" i="5"/>
  <c r="P306" i="5"/>
  <c r="Q306" i="5"/>
  <c r="Q290" i="5"/>
  <c r="P290" i="5"/>
  <c r="P258" i="5"/>
  <c r="Q258" i="5"/>
  <c r="P194" i="5"/>
  <c r="Q194" i="5"/>
  <c r="P178" i="5"/>
  <c r="Q178" i="5"/>
  <c r="Q162" i="5"/>
  <c r="P162" i="5"/>
  <c r="P130" i="5"/>
  <c r="Q130" i="5"/>
  <c r="Q114" i="5"/>
  <c r="P114" i="5"/>
  <c r="P98" i="5"/>
  <c r="Q98" i="5"/>
  <c r="P66" i="5"/>
  <c r="Q66" i="5"/>
  <c r="P34" i="5"/>
  <c r="Q34" i="5"/>
  <c r="P3378" i="5"/>
  <c r="Q3378" i="5"/>
  <c r="P3250" i="5"/>
  <c r="Q3250" i="5"/>
  <c r="P3186" i="5"/>
  <c r="Q3186" i="5"/>
  <c r="P3058" i="5"/>
  <c r="Q3058" i="5"/>
  <c r="P2898" i="5"/>
  <c r="Q2898" i="5"/>
  <c r="Q2770" i="5"/>
  <c r="P2770" i="5"/>
  <c r="P2530" i="5"/>
  <c r="Q2530" i="5"/>
  <c r="Q2338" i="5"/>
  <c r="P2338" i="5"/>
  <c r="Q2130" i="5"/>
  <c r="P2130" i="5"/>
  <c r="Q2066" i="5"/>
  <c r="P2066" i="5"/>
  <c r="P2002" i="5"/>
  <c r="Q2002" i="5"/>
  <c r="P1714" i="5"/>
  <c r="Q1714" i="5"/>
  <c r="P1522" i="5"/>
  <c r="Q1522" i="5"/>
  <c r="Q1362" i="5"/>
  <c r="P1362" i="5"/>
  <c r="P1314" i="5"/>
  <c r="Q1314" i="5"/>
  <c r="P1266" i="5"/>
  <c r="Q1266" i="5"/>
  <c r="P1026" i="5"/>
  <c r="Q1026" i="5"/>
  <c r="Q994" i="5"/>
  <c r="P994" i="5"/>
  <c r="P962" i="5"/>
  <c r="Q962" i="5"/>
  <c r="P930" i="5"/>
  <c r="Q930" i="5"/>
  <c r="Q882" i="5"/>
  <c r="P882" i="5"/>
  <c r="Q3426" i="5"/>
  <c r="Q3106" i="5"/>
  <c r="Q2546" i="5"/>
  <c r="Q1842" i="5"/>
  <c r="Q1650" i="5"/>
  <c r="Q1058" i="5"/>
  <c r="Q898" i="5"/>
  <c r="Q818" i="5"/>
  <c r="Q50" i="5"/>
  <c r="P2574" i="5"/>
  <c r="P2402" i="5"/>
  <c r="P1986" i="5"/>
  <c r="P1858" i="5"/>
  <c r="P3474" i="5"/>
  <c r="Q3474" i="5"/>
  <c r="P3410" i="5"/>
  <c r="Q3410" i="5"/>
  <c r="P3346" i="5"/>
  <c r="Q3346" i="5"/>
  <c r="P3282" i="5"/>
  <c r="Q3282" i="5"/>
  <c r="P3090" i="5"/>
  <c r="Q3090" i="5"/>
  <c r="P3026" i="5"/>
  <c r="Q3026" i="5"/>
  <c r="P2994" i="5"/>
  <c r="Q2994" i="5"/>
  <c r="P2866" i="5"/>
  <c r="Q2866" i="5"/>
  <c r="P2834" i="5"/>
  <c r="Q2834" i="5"/>
  <c r="P2706" i="5"/>
  <c r="Q2706" i="5"/>
  <c r="P2658" i="5"/>
  <c r="Q2658" i="5"/>
  <c r="P2578" i="5"/>
  <c r="Q2578" i="5"/>
  <c r="P2514" i="5"/>
  <c r="Q2514" i="5"/>
  <c r="P2274" i="5"/>
  <c r="Q2274" i="5"/>
  <c r="P2242" i="5"/>
  <c r="Q2242" i="5"/>
  <c r="P2210" i="5"/>
  <c r="Q2210" i="5"/>
  <c r="Q1970" i="5"/>
  <c r="P1970" i="5"/>
  <c r="Q1938" i="5"/>
  <c r="P1938" i="5"/>
  <c r="Q1874" i="5"/>
  <c r="P1874" i="5"/>
  <c r="P1778" i="5"/>
  <c r="Q1778" i="5"/>
  <c r="P1586" i="5"/>
  <c r="Q1586" i="5"/>
  <c r="P1458" i="5"/>
  <c r="Q1458" i="5"/>
  <c r="Q1346" i="5"/>
  <c r="P1346" i="5"/>
  <c r="Q2978" i="5"/>
  <c r="Q2818" i="5"/>
  <c r="Q2162" i="5"/>
  <c r="Q530" i="5"/>
  <c r="Q402" i="5"/>
  <c r="P3422" i="5"/>
  <c r="P2226" i="5"/>
  <c r="P526" i="5"/>
  <c r="P3442" i="5"/>
  <c r="Q3442" i="5"/>
  <c r="P3394" i="5"/>
  <c r="Q3394" i="5"/>
  <c r="P3330" i="5"/>
  <c r="Q3330" i="5"/>
  <c r="P3234" i="5"/>
  <c r="Q3234" i="5"/>
  <c r="P3170" i="5"/>
  <c r="Q3170" i="5"/>
  <c r="P3154" i="5"/>
  <c r="Q3154" i="5"/>
  <c r="P2946" i="5"/>
  <c r="Q2946" i="5"/>
  <c r="P2882" i="5"/>
  <c r="Q2882" i="5"/>
  <c r="Q2690" i="5"/>
  <c r="P2690" i="5"/>
  <c r="Q2562" i="5"/>
  <c r="P2562" i="5"/>
  <c r="P2434" i="5"/>
  <c r="Q2434" i="5"/>
  <c r="P2146" i="5"/>
  <c r="Q2146" i="5"/>
  <c r="P2082" i="5"/>
  <c r="Q2082" i="5"/>
  <c r="P2034" i="5"/>
  <c r="Q2034" i="5"/>
  <c r="Q1906" i="5"/>
  <c r="P1906" i="5"/>
  <c r="P1794" i="5"/>
  <c r="Q1794" i="5"/>
  <c r="P1746" i="5"/>
  <c r="Q1746" i="5"/>
  <c r="Q2" i="5"/>
  <c r="P2" i="5"/>
  <c r="Q3166" i="5"/>
  <c r="Q2962" i="5"/>
  <c r="Q2322" i="5"/>
  <c r="Q1310" i="5"/>
  <c r="Q274" i="5"/>
  <c r="P2098" i="5"/>
  <c r="Q3406" i="5"/>
  <c r="P3406" i="5"/>
  <c r="P3294" i="5"/>
  <c r="Q3294" i="5"/>
  <c r="Q3198" i="5"/>
  <c r="P3198" i="5"/>
  <c r="P3022" i="5"/>
  <c r="Q3022" i="5"/>
  <c r="Q2910" i="5"/>
  <c r="P2910" i="5"/>
  <c r="P2846" i="5"/>
  <c r="Q2846" i="5"/>
  <c r="Q2446" i="5"/>
  <c r="P2446" i="5"/>
  <c r="P2398" i="5"/>
  <c r="Q2398" i="5"/>
  <c r="P2302" i="5"/>
  <c r="Q2302" i="5"/>
  <c r="P2286" i="5"/>
  <c r="Q2286" i="5"/>
  <c r="P2254" i="5"/>
  <c r="Q2254" i="5"/>
  <c r="Q2030" i="5"/>
  <c r="P2030" i="5"/>
  <c r="Q1934" i="5"/>
  <c r="P1934" i="5"/>
  <c r="Q1838" i="5"/>
  <c r="P1838" i="5"/>
  <c r="Q1822" i="5"/>
  <c r="P1822" i="5"/>
  <c r="Q1694" i="5"/>
  <c r="P1694" i="5"/>
  <c r="P1358" i="5"/>
  <c r="Q1358" i="5"/>
  <c r="P1246" i="5"/>
  <c r="Q1246" i="5"/>
  <c r="P1166" i="5"/>
  <c r="Q1166" i="5"/>
  <c r="Q1038" i="5"/>
  <c r="P1038" i="5"/>
  <c r="P910" i="5"/>
  <c r="Q910" i="5"/>
  <c r="P862" i="5"/>
  <c r="Q862" i="5"/>
  <c r="P702" i="5"/>
  <c r="Q702" i="5"/>
  <c r="Q622" i="5"/>
  <c r="P622" i="5"/>
  <c r="P590" i="5"/>
  <c r="Q590" i="5"/>
  <c r="Q494" i="5"/>
  <c r="P494" i="5"/>
  <c r="Q478" i="5"/>
  <c r="P478" i="5"/>
  <c r="P414" i="5"/>
  <c r="Q414" i="5"/>
  <c r="P398" i="5"/>
  <c r="Q398" i="5"/>
  <c r="Q366" i="5"/>
  <c r="P366" i="5"/>
  <c r="Q318" i="5"/>
  <c r="P318" i="5"/>
  <c r="Q126" i="5"/>
  <c r="P126" i="5"/>
  <c r="P46" i="5"/>
  <c r="Q46" i="5"/>
  <c r="Q30" i="5"/>
  <c r="P30" i="5"/>
  <c r="Q3374" i="5"/>
  <c r="P3374" i="5"/>
  <c r="Q3310" i="5"/>
  <c r="P3310" i="5"/>
  <c r="P3246" i="5"/>
  <c r="Q3246" i="5"/>
  <c r="Q3054" i="5"/>
  <c r="P3054" i="5"/>
  <c r="P2798" i="5"/>
  <c r="Q2798" i="5"/>
  <c r="Q2430" i="5"/>
  <c r="P2430" i="5"/>
  <c r="Q738" i="5"/>
  <c r="P2370" i="5"/>
  <c r="P1570" i="5"/>
  <c r="Q2802" i="5"/>
  <c r="Q2642" i="5"/>
  <c r="Q1634" i="5"/>
  <c r="Q1218" i="5"/>
  <c r="Q658" i="5"/>
  <c r="P2094" i="5"/>
  <c r="P1826" i="5"/>
  <c r="P1730" i="5"/>
  <c r="P1326" i="5"/>
  <c r="P1138" i="5"/>
  <c r="P798" i="5"/>
  <c r="P610" i="5"/>
  <c r="P418" i="5"/>
  <c r="P322" i="5"/>
  <c r="P226" i="5"/>
  <c r="Q3266" i="5"/>
  <c r="Q3074" i="5"/>
  <c r="Q2686" i="5"/>
  <c r="Q2498" i="5"/>
  <c r="Q1998" i="5"/>
  <c r="Q1538" i="5"/>
  <c r="Q386" i="5"/>
  <c r="Q146" i="5"/>
  <c r="P2494" i="5"/>
  <c r="P1922" i="5"/>
  <c r="Q2626" i="5"/>
  <c r="Q2386" i="5"/>
  <c r="Q2114" i="5"/>
  <c r="Q450" i="5"/>
  <c r="P3358" i="5"/>
  <c r="P2178" i="5"/>
  <c r="P1698" i="5"/>
  <c r="P210" i="5"/>
  <c r="Q734" i="5"/>
  <c r="P734" i="5"/>
  <c r="Q2290" i="5"/>
  <c r="Q3362" i="5"/>
  <c r="Q2786" i="5"/>
  <c r="Q1202" i="5"/>
  <c r="Q1022" i="5"/>
  <c r="Q78" i="5"/>
  <c r="P2974" i="5"/>
  <c r="P2482" i="5"/>
  <c r="P1806" i="5"/>
  <c r="P770" i="5"/>
  <c r="P1918" i="5"/>
  <c r="Q1918" i="5"/>
  <c r="Q1854" i="5"/>
  <c r="P1854" i="5"/>
  <c r="P1742" i="5"/>
  <c r="Q1742" i="5"/>
  <c r="P1662" i="5"/>
  <c r="Q1662" i="5"/>
  <c r="P1598" i="5"/>
  <c r="Q1598" i="5"/>
  <c r="P1470" i="5"/>
  <c r="Q1470" i="5"/>
  <c r="Q1810" i="5"/>
  <c r="Q2782" i="5"/>
  <c r="Q1602" i="5"/>
  <c r="Q1282" i="5"/>
  <c r="Q866" i="5"/>
  <c r="P484" i="5"/>
  <c r="Q3042" i="5"/>
  <c r="Q1682" i="5"/>
  <c r="Q1442" i="5"/>
  <c r="P1090" i="5"/>
  <c r="P564" i="5"/>
  <c r="Q2466" i="5"/>
  <c r="Q1182" i="5"/>
  <c r="Q190" i="5"/>
  <c r="Q2674" i="5"/>
  <c r="Q2366" i="5"/>
  <c r="P2610" i="5"/>
  <c r="P1186" i="5"/>
  <c r="Q3218" i="5"/>
  <c r="Q2850" i="5"/>
  <c r="P1646" i="5"/>
  <c r="Q3478" i="5"/>
  <c r="P3462" i="5"/>
  <c r="P3446" i="5"/>
  <c r="P3430" i="5"/>
  <c r="P3414" i="5"/>
  <c r="P3382" i="5"/>
  <c r="P3366" i="5"/>
  <c r="P3334" i="5"/>
  <c r="P3286" i="5"/>
  <c r="P3254" i="5"/>
  <c r="P3238" i="5"/>
  <c r="P3206" i="5"/>
  <c r="P3174" i="5"/>
  <c r="P3158" i="5"/>
  <c r="P3142" i="5"/>
  <c r="P3094" i="5"/>
  <c r="P3078" i="5"/>
  <c r="P3062" i="5"/>
  <c r="P3046" i="5"/>
  <c r="P3030" i="5"/>
  <c r="P3014" i="5"/>
  <c r="P2998" i="5"/>
  <c r="P2966" i="5"/>
  <c r="P2950" i="5"/>
  <c r="P2934" i="5"/>
  <c r="P2918" i="5"/>
  <c r="P2886" i="5"/>
  <c r="P2870" i="5"/>
  <c r="Q2854" i="5"/>
  <c r="P2838" i="5"/>
  <c r="P2822" i="5"/>
  <c r="P2806" i="5"/>
  <c r="P2774" i="5"/>
  <c r="P2758" i="5"/>
  <c r="P2742" i="5"/>
  <c r="Q2726" i="5"/>
  <c r="P2710" i="5"/>
  <c r="P2662" i="5"/>
  <c r="P2646" i="5"/>
  <c r="P2630" i="5"/>
  <c r="P2614" i="5"/>
  <c r="P2582" i="5"/>
  <c r="P2550" i="5"/>
  <c r="P2534" i="5"/>
  <c r="P2518" i="5"/>
  <c r="P2502" i="5"/>
  <c r="P2486" i="5"/>
  <c r="P2470" i="5"/>
  <c r="P2454" i="5"/>
  <c r="P2438" i="5"/>
  <c r="P2422" i="5"/>
  <c r="P2406" i="5"/>
  <c r="P2374" i="5"/>
  <c r="P2342" i="5"/>
  <c r="P2326" i="5"/>
  <c r="P2310" i="5"/>
  <c r="P2278" i="5"/>
  <c r="Q2262" i="5"/>
  <c r="P2230" i="5"/>
  <c r="P2214" i="5"/>
  <c r="P2198" i="5"/>
  <c r="P2182" i="5"/>
  <c r="P2166" i="5"/>
  <c r="P2150" i="5"/>
  <c r="P2134" i="5"/>
  <c r="P2102" i="5"/>
  <c r="Q2070" i="5"/>
  <c r="P2054" i="5"/>
  <c r="P2038" i="5"/>
  <c r="P1958" i="5"/>
  <c r="Q1942" i="5"/>
  <c r="P1926" i="5"/>
  <c r="P1894" i="5"/>
  <c r="Q1878" i="5"/>
  <c r="P1830" i="5"/>
  <c r="P1814" i="5"/>
  <c r="P1798" i="5"/>
  <c r="P1750" i="5"/>
  <c r="Q2377" i="5"/>
  <c r="Q2313" i="5"/>
  <c r="Q426" i="5"/>
  <c r="P2601" i="5"/>
  <c r="Q1114" i="5"/>
  <c r="P1002" i="5"/>
  <c r="Q3473" i="5"/>
  <c r="P3441" i="5"/>
  <c r="P3393" i="5"/>
  <c r="P3345" i="5"/>
  <c r="Q3329" i="5"/>
  <c r="P3313" i="5"/>
  <c r="Q3297" i="5"/>
  <c r="Q3265" i="5"/>
  <c r="Q3233" i="5"/>
  <c r="Q3201" i="5"/>
  <c r="P3153" i="5"/>
  <c r="P3121" i="5"/>
  <c r="P3105" i="5"/>
  <c r="P3009" i="5"/>
  <c r="P2961" i="5"/>
  <c r="P2913" i="5"/>
  <c r="P2897" i="5"/>
  <c r="P2865" i="5"/>
  <c r="P2849" i="5"/>
  <c r="P2833" i="5"/>
  <c r="P2817" i="5"/>
  <c r="P2801" i="5"/>
  <c r="P2769" i="5"/>
  <c r="P2753" i="5"/>
  <c r="P2737" i="5"/>
  <c r="Q2689" i="5"/>
  <c r="Q3273" i="5"/>
  <c r="Q1434" i="5"/>
  <c r="P139" i="5"/>
  <c r="Q139" i="5"/>
  <c r="Q682" i="5"/>
  <c r="P682" i="5"/>
  <c r="Q330" i="5"/>
  <c r="P330" i="5"/>
  <c r="P298" i="5"/>
  <c r="Q298" i="5"/>
  <c r="Q250" i="5"/>
  <c r="P250" i="5"/>
  <c r="Q234" i="5"/>
  <c r="P234" i="5"/>
  <c r="Q90" i="5"/>
  <c r="P90" i="5"/>
  <c r="Q42" i="5"/>
  <c r="P42" i="5"/>
  <c r="P3466" i="5"/>
  <c r="P3354" i="5"/>
  <c r="P3290" i="5"/>
  <c r="P3242" i="5"/>
  <c r="P3194" i="5"/>
  <c r="P3114" i="5"/>
  <c r="P3082" i="5"/>
  <c r="Q3066" i="5"/>
  <c r="Q3034" i="5"/>
  <c r="Q2986" i="5"/>
  <c r="Q2762" i="5"/>
  <c r="P2698" i="5"/>
  <c r="P2618" i="5"/>
  <c r="Q2570" i="5"/>
  <c r="P2490" i="5"/>
  <c r="P2458" i="5"/>
  <c r="P2394" i="5"/>
  <c r="P2362" i="5"/>
  <c r="P2282" i="5"/>
  <c r="P2250" i="5"/>
  <c r="P2218" i="5"/>
  <c r="P2138" i="5"/>
  <c r="P2106" i="5"/>
  <c r="P2026" i="5"/>
  <c r="P1978" i="5"/>
  <c r="P1866" i="5"/>
  <c r="Q1834" i="5"/>
  <c r="P1786" i="5"/>
  <c r="P1754" i="5"/>
  <c r="P1722" i="5"/>
  <c r="P1626" i="5"/>
  <c r="P1578" i="5"/>
  <c r="P1530" i="5"/>
  <c r="P1498" i="5"/>
  <c r="P1402" i="5"/>
  <c r="Q1370" i="5"/>
  <c r="P1274" i="5"/>
  <c r="Q1210" i="5"/>
  <c r="P1162" i="5"/>
  <c r="P3369" i="5"/>
  <c r="Q3369" i="5"/>
  <c r="P3305" i="5"/>
  <c r="Q3305" i="5"/>
  <c r="P3049" i="5"/>
  <c r="Q3049" i="5"/>
  <c r="P2633" i="5"/>
  <c r="Q2633" i="5"/>
  <c r="Q2617" i="5"/>
  <c r="P2617" i="5"/>
  <c r="P2505" i="5"/>
  <c r="P1706" i="5"/>
  <c r="P3322" i="5"/>
  <c r="P3210" i="5"/>
  <c r="P3178" i="5"/>
  <c r="Q3002" i="5"/>
  <c r="Q2890" i="5"/>
  <c r="P2810" i="5"/>
  <c r="P2714" i="5"/>
  <c r="P2650" i="5"/>
  <c r="P2586" i="5"/>
  <c r="P2522" i="5"/>
  <c r="P2474" i="5"/>
  <c r="P2410" i="5"/>
  <c r="Q2378" i="5"/>
  <c r="P2330" i="5"/>
  <c r="P2266" i="5"/>
  <c r="P2234" i="5"/>
  <c r="Q2202" i="5"/>
  <c r="P2122" i="5"/>
  <c r="P2074" i="5"/>
  <c r="P1994" i="5"/>
  <c r="P1962" i="5"/>
  <c r="P1898" i="5"/>
  <c r="P1850" i="5"/>
  <c r="P1818" i="5"/>
  <c r="P1770" i="5"/>
  <c r="P1738" i="5"/>
  <c r="P1658" i="5"/>
  <c r="P1594" i="5"/>
  <c r="P1546" i="5"/>
  <c r="Q1514" i="5"/>
  <c r="P1482" i="5"/>
  <c r="P1338" i="5"/>
  <c r="P1306" i="5"/>
  <c r="P1258" i="5"/>
  <c r="P1194" i="5"/>
  <c r="P1178" i="5"/>
  <c r="P1146" i="5"/>
  <c r="P1098" i="5"/>
  <c r="P1034" i="5"/>
  <c r="Q2745" i="5"/>
  <c r="P2745" i="5"/>
  <c r="Q2473" i="5"/>
  <c r="P1734" i="5"/>
  <c r="P1718" i="5"/>
  <c r="P1702" i="5"/>
  <c r="P1686" i="5"/>
  <c r="P1670" i="5"/>
  <c r="P1638" i="5"/>
  <c r="P1606" i="5"/>
  <c r="P1574" i="5"/>
  <c r="P1558" i="5"/>
  <c r="P1542" i="5"/>
  <c r="P1494" i="5"/>
  <c r="P1462" i="5"/>
  <c r="P1430" i="5"/>
  <c r="P1414" i="5"/>
  <c r="P1398" i="5"/>
  <c r="P1382" i="5"/>
  <c r="P1350" i="5"/>
  <c r="P1334" i="5"/>
  <c r="P1302" i="5"/>
  <c r="Q1238" i="5"/>
  <c r="P1206" i="5"/>
  <c r="P1190" i="5"/>
  <c r="P1158" i="5"/>
  <c r="P1126" i="5"/>
  <c r="P1110" i="5"/>
  <c r="P1094" i="5"/>
  <c r="P1078" i="5"/>
  <c r="P1062" i="5"/>
  <c r="P1046" i="5"/>
  <c r="Q1030" i="5"/>
  <c r="P998" i="5"/>
  <c r="P982" i="5"/>
  <c r="P966" i="5"/>
  <c r="P950" i="5"/>
  <c r="P918" i="5"/>
  <c r="P902" i="5"/>
  <c r="P886" i="5"/>
  <c r="P870" i="5"/>
  <c r="P854" i="5"/>
  <c r="P838" i="5"/>
  <c r="P822" i="5"/>
  <c r="P806" i="5"/>
  <c r="P790" i="5"/>
  <c r="Q774" i="5"/>
  <c r="P758" i="5"/>
  <c r="P742" i="5"/>
  <c r="P710" i="5"/>
  <c r="P694" i="5"/>
  <c r="P678" i="5"/>
  <c r="P662" i="5"/>
  <c r="P646" i="5"/>
  <c r="P614" i="5"/>
  <c r="P598" i="5"/>
  <c r="P582" i="5"/>
  <c r="P566" i="5"/>
  <c r="P550" i="5"/>
  <c r="P518" i="5"/>
  <c r="P502" i="5"/>
  <c r="P486" i="5"/>
  <c r="P470" i="5"/>
  <c r="P454" i="5"/>
  <c r="P438" i="5"/>
  <c r="P422" i="5"/>
  <c r="P406" i="5"/>
  <c r="P390" i="5"/>
  <c r="P374" i="5"/>
  <c r="P358" i="5"/>
  <c r="P342" i="5"/>
  <c r="P326" i="5"/>
  <c r="P310" i="5"/>
  <c r="P294" i="5"/>
  <c r="P278" i="5"/>
  <c r="P262" i="5"/>
  <c r="P246" i="5"/>
  <c r="P230" i="5"/>
  <c r="P214" i="5"/>
  <c r="P198" i="5"/>
  <c r="Q182" i="5"/>
  <c r="P166" i="5"/>
  <c r="P150" i="5"/>
  <c r="P134" i="5"/>
  <c r="P118" i="5"/>
  <c r="P70" i="5"/>
  <c r="P54" i="5"/>
  <c r="P22" i="5"/>
  <c r="P16" i="5"/>
  <c r="P2451" i="5"/>
  <c r="Q2451" i="5"/>
  <c r="Q1779" i="5"/>
  <c r="P1779" i="5"/>
  <c r="Q1603" i="5"/>
  <c r="P1603" i="5"/>
  <c r="Q2657" i="5"/>
  <c r="P2625" i="5"/>
  <c r="Q2609" i="5"/>
  <c r="Q2593" i="5"/>
  <c r="P2529" i="5"/>
  <c r="Q2497" i="5"/>
  <c r="P2449" i="5"/>
  <c r="P2433" i="5"/>
  <c r="Q2385" i="5"/>
  <c r="P2353" i="5"/>
  <c r="Q2337" i="5"/>
  <c r="P2321" i="5"/>
  <c r="P2289" i="5"/>
  <c r="P2273" i="5"/>
  <c r="P2257" i="5"/>
  <c r="P2241" i="5"/>
  <c r="Q2209" i="5"/>
  <c r="P2193" i="5"/>
  <c r="Q2161" i="5"/>
  <c r="P2145" i="5"/>
  <c r="P2049" i="5"/>
  <c r="Q2033" i="5"/>
  <c r="Q1985" i="5"/>
  <c r="Q1969" i="5"/>
  <c r="P1953" i="5"/>
  <c r="P1937" i="5"/>
  <c r="Q1921" i="5"/>
  <c r="P1889" i="5"/>
  <c r="P1793" i="5"/>
  <c r="P1777" i="5"/>
  <c r="P1745" i="5"/>
  <c r="Q1729" i="5"/>
  <c r="P1697" i="5"/>
  <c r="P1665" i="5"/>
  <c r="Q1649" i="5"/>
  <c r="P1633" i="5"/>
  <c r="P1601" i="5"/>
  <c r="Q1585" i="5"/>
  <c r="P1537" i="5"/>
  <c r="P1521" i="5"/>
  <c r="P1473" i="5"/>
  <c r="Q1457" i="5"/>
  <c r="Q1441" i="5"/>
  <c r="P1409" i="5"/>
  <c r="P1361" i="5"/>
  <c r="P1281" i="5"/>
  <c r="P1265" i="5"/>
  <c r="P1249" i="5"/>
  <c r="Q1233" i="5"/>
  <c r="Q1201" i="5"/>
  <c r="P1185" i="5"/>
  <c r="Q1153" i="5"/>
  <c r="P1137" i="5"/>
  <c r="Q1121" i="5"/>
  <c r="P1105" i="5"/>
  <c r="P1073" i="5"/>
  <c r="P961" i="5"/>
  <c r="Q945" i="5"/>
  <c r="Q929" i="5"/>
  <c r="P913" i="5"/>
  <c r="P897" i="5"/>
  <c r="P849" i="5"/>
  <c r="Q833" i="5"/>
  <c r="P817" i="5"/>
  <c r="Q801" i="5"/>
  <c r="Q785" i="5"/>
  <c r="Q769" i="5"/>
  <c r="P753" i="5"/>
  <c r="Q721" i="5"/>
  <c r="Q705" i="5"/>
  <c r="P673" i="5"/>
  <c r="P657" i="5"/>
  <c r="P641" i="5"/>
  <c r="Q625" i="5"/>
  <c r="Q577" i="5"/>
  <c r="P561" i="5"/>
  <c r="Q545" i="5"/>
  <c r="P513" i="5"/>
  <c r="Q497" i="5"/>
  <c r="P465" i="5"/>
  <c r="P433" i="5"/>
  <c r="Q417" i="5"/>
  <c r="Q401" i="5"/>
  <c r="Q385" i="5"/>
  <c r="P369" i="5"/>
  <c r="P829" i="5"/>
  <c r="Q829" i="5"/>
  <c r="Q2973" i="5"/>
  <c r="P3053" i="5"/>
  <c r="P2073" i="5"/>
  <c r="Q2073" i="5"/>
  <c r="Q1753" i="5"/>
  <c r="P1753" i="5"/>
  <c r="Q1513" i="5"/>
  <c r="P1513" i="5"/>
  <c r="Q2009" i="5"/>
  <c r="Q1337" i="5"/>
  <c r="P1561" i="5"/>
  <c r="P1389" i="5"/>
  <c r="Q3485" i="5"/>
  <c r="P3469" i="5"/>
  <c r="P3437" i="5"/>
  <c r="Q3405" i="5"/>
  <c r="P3341" i="5"/>
  <c r="P3309" i="5"/>
  <c r="Q3293" i="5"/>
  <c r="Q3277" i="5"/>
  <c r="P3261" i="5"/>
  <c r="P3245" i="5"/>
  <c r="P3165" i="5"/>
  <c r="P3117" i="5"/>
  <c r="P2989" i="5"/>
  <c r="P2765" i="5"/>
  <c r="P2717" i="5"/>
  <c r="P2621" i="5"/>
  <c r="P2605" i="5"/>
  <c r="P2573" i="5"/>
  <c r="P2461" i="5"/>
  <c r="P2413" i="5"/>
  <c r="P2365" i="5"/>
  <c r="P2349" i="5"/>
  <c r="P2301" i="5"/>
  <c r="Q2285" i="5"/>
  <c r="P2237" i="5"/>
  <c r="P2221" i="5"/>
  <c r="P2205" i="5"/>
  <c r="P2141" i="5"/>
  <c r="P2109" i="5"/>
  <c r="P2093" i="5"/>
  <c r="Q2045" i="5"/>
  <c r="P2029" i="5"/>
  <c r="P1965" i="5"/>
  <c r="P1949" i="5"/>
  <c r="P1933" i="5"/>
  <c r="P1885" i="5"/>
  <c r="P1837" i="5"/>
  <c r="Q1789" i="5"/>
  <c r="Q1757" i="5"/>
  <c r="P1725" i="5"/>
  <c r="P1709" i="5"/>
  <c r="P1693" i="5"/>
  <c r="P1677" i="5"/>
  <c r="P1597" i="5"/>
  <c r="Q1533" i="5"/>
  <c r="Q1517" i="5"/>
  <c r="P1437" i="5"/>
  <c r="P1421" i="5"/>
  <c r="P1405" i="5"/>
  <c r="P1341" i="5"/>
  <c r="P1325" i="5"/>
  <c r="Q1277" i="5"/>
  <c r="Q1229" i="5"/>
  <c r="P1181" i="5"/>
  <c r="P1133" i="5"/>
  <c r="P1053" i="5"/>
  <c r="Q1021" i="5"/>
  <c r="P1005" i="5"/>
  <c r="P989" i="5"/>
  <c r="P957" i="5"/>
  <c r="Q909" i="5"/>
  <c r="Q845" i="5"/>
  <c r="P813" i="5"/>
  <c r="P781" i="5"/>
  <c r="P669" i="5"/>
  <c r="P605" i="5"/>
  <c r="P541" i="5"/>
  <c r="P509" i="5"/>
  <c r="P477" i="5"/>
  <c r="P413" i="5"/>
  <c r="Q365" i="5"/>
  <c r="Q317" i="5"/>
  <c r="P285" i="5"/>
  <c r="P269" i="5"/>
  <c r="Q253" i="5"/>
  <c r="P237" i="5"/>
  <c r="P157" i="5"/>
  <c r="P77" i="5"/>
  <c r="P25" i="5"/>
  <c r="Q25" i="5"/>
  <c r="Q905" i="5"/>
  <c r="Q9" i="5"/>
  <c r="Q2357" i="5"/>
  <c r="P2357" i="5"/>
  <c r="Q53" i="5"/>
  <c r="P53" i="5"/>
  <c r="P3396" i="5"/>
  <c r="P3380" i="5"/>
  <c r="P3364" i="5"/>
  <c r="P3348" i="5"/>
  <c r="P3332" i="5"/>
  <c r="P3316" i="5"/>
  <c r="P3300" i="5"/>
  <c r="P3284" i="5"/>
  <c r="P3268" i="5"/>
  <c r="P3252" i="5"/>
  <c r="P3236" i="5"/>
  <c r="P3220" i="5"/>
  <c r="P3188" i="5"/>
  <c r="P3156" i="5"/>
  <c r="P3124" i="5"/>
  <c r="P3092" i="5"/>
  <c r="P3028" i="5"/>
  <c r="P2996" i="5"/>
  <c r="P2964" i="5"/>
  <c r="P2932" i="5"/>
  <c r="P2900" i="5"/>
  <c r="P2868" i="5"/>
  <c r="P2820" i="5"/>
  <c r="P2804" i="5"/>
  <c r="P2788" i="5"/>
  <c r="P2772" i="5"/>
  <c r="P2756" i="5"/>
  <c r="P2740" i="5"/>
  <c r="P2724" i="5"/>
  <c r="P2708" i="5"/>
  <c r="P2692" i="5"/>
  <c r="P2676" i="5"/>
  <c r="P2660" i="5"/>
  <c r="P2644" i="5"/>
  <c r="P2628" i="5"/>
  <c r="P2612" i="5"/>
  <c r="P2596" i="5"/>
  <c r="P2580" i="5"/>
  <c r="P2564" i="5"/>
  <c r="P2548" i="5"/>
  <c r="P2036" i="5"/>
  <c r="P1332" i="5"/>
  <c r="Q565" i="5"/>
  <c r="P565" i="5"/>
  <c r="Q292" i="5"/>
  <c r="P292" i="5"/>
  <c r="P244" i="5"/>
  <c r="Q244" i="5"/>
  <c r="P3204" i="5"/>
  <c r="P3172" i="5"/>
  <c r="P3140" i="5"/>
  <c r="P3108" i="5"/>
  <c r="P3076" i="5"/>
  <c r="P3044" i="5"/>
  <c r="P3012" i="5"/>
  <c r="P2980" i="5"/>
  <c r="P2948" i="5"/>
  <c r="P2916" i="5"/>
  <c r="P2884" i="5"/>
  <c r="P2836" i="5"/>
  <c r="Q3436" i="5"/>
  <c r="Q2769" i="5"/>
  <c r="Q2716" i="5"/>
  <c r="Q2571" i="5"/>
  <c r="Q2508" i="5"/>
  <c r="Q2119" i="5"/>
  <c r="Q2064" i="5"/>
  <c r="Q1936" i="5"/>
  <c r="Q711" i="5"/>
  <c r="P3473" i="5"/>
  <c r="P2779" i="5"/>
  <c r="P2385" i="5"/>
  <c r="P2295" i="5"/>
  <c r="P2209" i="5"/>
  <c r="P1985" i="5"/>
  <c r="P644" i="5"/>
  <c r="P580" i="5"/>
  <c r="Q325" i="5"/>
  <c r="P325" i="5"/>
  <c r="Q3200" i="5"/>
  <c r="Q3024" i="5"/>
  <c r="Q2924" i="5"/>
  <c r="Q2272" i="5"/>
  <c r="Q2000" i="5"/>
  <c r="Q1937" i="5"/>
  <c r="Q1824" i="5"/>
  <c r="Q116" i="5"/>
  <c r="P3480" i="5"/>
  <c r="P2070" i="5"/>
  <c r="P3476" i="5"/>
  <c r="P3460" i="5"/>
  <c r="P3444" i="5"/>
  <c r="P3428" i="5"/>
  <c r="P3412" i="5"/>
  <c r="P2852" i="5"/>
  <c r="Q3196" i="5"/>
  <c r="Q2625" i="5"/>
  <c r="Q2267" i="5"/>
  <c r="Q1456" i="5"/>
  <c r="P3472" i="5"/>
  <c r="P3265" i="5"/>
  <c r="P1984" i="5"/>
  <c r="P3185" i="5"/>
  <c r="Q3185" i="5"/>
  <c r="Q3025" i="5"/>
  <c r="P3025" i="5"/>
  <c r="P2673" i="5"/>
  <c r="Q2673" i="5"/>
  <c r="P2577" i="5"/>
  <c r="Q2577" i="5"/>
  <c r="P2561" i="5"/>
  <c r="Q2561" i="5"/>
  <c r="P2545" i="5"/>
  <c r="Q2545" i="5"/>
  <c r="Q2417" i="5"/>
  <c r="P2417" i="5"/>
  <c r="P2401" i="5"/>
  <c r="Q2401" i="5"/>
  <c r="P2369" i="5"/>
  <c r="Q2369" i="5"/>
  <c r="P2305" i="5"/>
  <c r="Q2305" i="5"/>
  <c r="Q2225" i="5"/>
  <c r="P2225" i="5"/>
  <c r="Q2177" i="5"/>
  <c r="P2177" i="5"/>
  <c r="P2129" i="5"/>
  <c r="Q2129" i="5"/>
  <c r="Q2113" i="5"/>
  <c r="P2113" i="5"/>
  <c r="Q2097" i="5"/>
  <c r="P2097" i="5"/>
  <c r="P2065" i="5"/>
  <c r="Q2065" i="5"/>
  <c r="P2017" i="5"/>
  <c r="Q2017" i="5"/>
  <c r="P2001" i="5"/>
  <c r="Q2001" i="5"/>
  <c r="P1873" i="5"/>
  <c r="Q1873" i="5"/>
  <c r="Q1857" i="5"/>
  <c r="P1857" i="5"/>
  <c r="P1841" i="5"/>
  <c r="Q1841" i="5"/>
  <c r="P1825" i="5"/>
  <c r="Q1825" i="5"/>
  <c r="Q1809" i="5"/>
  <c r="P1809" i="5"/>
  <c r="P1761" i="5"/>
  <c r="Q1761" i="5"/>
  <c r="P1713" i="5"/>
  <c r="Q1713" i="5"/>
  <c r="P1681" i="5"/>
  <c r="Q1681" i="5"/>
  <c r="P1617" i="5"/>
  <c r="Q1617" i="5"/>
  <c r="P1569" i="5"/>
  <c r="Q1569" i="5"/>
  <c r="P1553" i="5"/>
  <c r="Q1553" i="5"/>
  <c r="P1505" i="5"/>
  <c r="Q1505" i="5"/>
  <c r="Q1489" i="5"/>
  <c r="P1489" i="5"/>
  <c r="Q1425" i="5"/>
  <c r="P1425" i="5"/>
  <c r="Q1393" i="5"/>
  <c r="P1393" i="5"/>
  <c r="P1377" i="5"/>
  <c r="Q1377" i="5"/>
  <c r="Q1345" i="5"/>
  <c r="P1345" i="5"/>
  <c r="P1329" i="5"/>
  <c r="Q1329" i="5"/>
  <c r="Q1313" i="5"/>
  <c r="P1313" i="5"/>
  <c r="P1297" i="5"/>
  <c r="Q1297" i="5"/>
  <c r="Q3110" i="5"/>
  <c r="P3110" i="5"/>
  <c r="Q3169" i="5"/>
  <c r="P3169" i="5"/>
  <c r="Q2945" i="5"/>
  <c r="P2945" i="5"/>
  <c r="Q2641" i="5"/>
  <c r="P2641" i="5"/>
  <c r="P2688" i="5"/>
  <c r="Q2688" i="5"/>
  <c r="Q2624" i="5"/>
  <c r="P2624" i="5"/>
  <c r="P2512" i="5"/>
  <c r="Q2512" i="5"/>
  <c r="P2352" i="5"/>
  <c r="Q2352" i="5"/>
  <c r="P2080" i="5"/>
  <c r="Q2080" i="5"/>
  <c r="P1808" i="5"/>
  <c r="Q1808" i="5"/>
  <c r="P1728" i="5"/>
  <c r="Q1728" i="5"/>
  <c r="P1520" i="5"/>
  <c r="Q1520" i="5"/>
  <c r="P1488" i="5"/>
  <c r="Q1488" i="5"/>
  <c r="Q1424" i="5"/>
  <c r="P1424" i="5"/>
  <c r="P3384" i="5"/>
  <c r="P2071" i="5"/>
  <c r="Q3377" i="5"/>
  <c r="P3377" i="5"/>
  <c r="P3137" i="5"/>
  <c r="Q3137" i="5"/>
  <c r="P2465" i="5"/>
  <c r="Q2465" i="5"/>
  <c r="P3488" i="5"/>
  <c r="Q3488" i="5"/>
  <c r="P3376" i="5"/>
  <c r="Q3376" i="5"/>
  <c r="P3072" i="5"/>
  <c r="Q3072" i="5"/>
  <c r="P2960" i="5"/>
  <c r="Q2960" i="5"/>
  <c r="P2784" i="5"/>
  <c r="Q2784" i="5"/>
  <c r="P2544" i="5"/>
  <c r="Q2544" i="5"/>
  <c r="P2480" i="5"/>
  <c r="Q2480" i="5"/>
  <c r="Q2416" i="5"/>
  <c r="P2416" i="5"/>
  <c r="P2304" i="5"/>
  <c r="Q2304" i="5"/>
  <c r="P2032" i="5"/>
  <c r="Q2032" i="5"/>
  <c r="Q2812" i="5"/>
  <c r="Q982" i="5"/>
  <c r="Q3439" i="5"/>
  <c r="P3439" i="5"/>
  <c r="P3087" i="5"/>
  <c r="Q3087" i="5"/>
  <c r="Q2895" i="5"/>
  <c r="P2895" i="5"/>
  <c r="P3361" i="5"/>
  <c r="Q3361" i="5"/>
  <c r="P3281" i="5"/>
  <c r="Q3281" i="5"/>
  <c r="P3073" i="5"/>
  <c r="Q3073" i="5"/>
  <c r="Q2481" i="5"/>
  <c r="P2481" i="5"/>
  <c r="P3280" i="5"/>
  <c r="Q3280" i="5"/>
  <c r="Q3152" i="5"/>
  <c r="P3152" i="5"/>
  <c r="P2608" i="5"/>
  <c r="Q2608" i="5"/>
  <c r="P2208" i="5"/>
  <c r="Q2208" i="5"/>
  <c r="Q2016" i="5"/>
  <c r="P2016" i="5"/>
  <c r="Q3484" i="5"/>
  <c r="Q3009" i="5"/>
  <c r="Q2342" i="5"/>
  <c r="P3452" i="5"/>
  <c r="P2764" i="5"/>
  <c r="P2689" i="5"/>
  <c r="P2187" i="5"/>
  <c r="P1531" i="5"/>
  <c r="Q3407" i="5"/>
  <c r="P3407" i="5"/>
  <c r="Q2911" i="5"/>
  <c r="P2911" i="5"/>
  <c r="P2511" i="5"/>
  <c r="Q2511" i="5"/>
  <c r="Q3180" i="5"/>
  <c r="Q3008" i="5"/>
  <c r="Q2444" i="5"/>
  <c r="Q1864" i="5"/>
  <c r="Q1745" i="5"/>
  <c r="Q519" i="5"/>
  <c r="P3233" i="5"/>
  <c r="P3136" i="5"/>
  <c r="P2593" i="5"/>
  <c r="P1969" i="5"/>
  <c r="Q3089" i="5"/>
  <c r="P3089" i="5"/>
  <c r="Q2977" i="5"/>
  <c r="P2977" i="5"/>
  <c r="P2513" i="5"/>
  <c r="Q2513" i="5"/>
  <c r="Q3360" i="5"/>
  <c r="P3360" i="5"/>
  <c r="Q3232" i="5"/>
  <c r="P3232" i="5"/>
  <c r="P3168" i="5"/>
  <c r="Q3168" i="5"/>
  <c r="P3056" i="5"/>
  <c r="Q3056" i="5"/>
  <c r="Q2992" i="5"/>
  <c r="P2992" i="5"/>
  <c r="Q2752" i="5"/>
  <c r="P2752" i="5"/>
  <c r="P2736" i="5"/>
  <c r="Q2736" i="5"/>
  <c r="P2656" i="5"/>
  <c r="Q2656" i="5"/>
  <c r="P2592" i="5"/>
  <c r="Q2592" i="5"/>
  <c r="P2400" i="5"/>
  <c r="Q2400" i="5"/>
  <c r="Q2908" i="5"/>
  <c r="P3144" i="5"/>
  <c r="P2783" i="5"/>
  <c r="Q2783" i="5"/>
  <c r="Q3178" i="5"/>
  <c r="Q2753" i="5"/>
  <c r="Q2486" i="5"/>
  <c r="Q2256" i="5"/>
  <c r="Q2150" i="5"/>
  <c r="Q2104" i="5"/>
  <c r="Q1744" i="5"/>
  <c r="Q1537" i="5"/>
  <c r="Q1483" i="5"/>
  <c r="Q1440" i="5"/>
  <c r="Q742" i="5"/>
  <c r="Q695" i="5"/>
  <c r="Q566" i="5"/>
  <c r="Q471" i="5"/>
  <c r="P3352" i="5"/>
  <c r="P3036" i="5"/>
  <c r="P2936" i="5"/>
  <c r="P2840" i="5"/>
  <c r="Q1446" i="5"/>
  <c r="P1446" i="5"/>
  <c r="Q3457" i="5"/>
  <c r="P3457" i="5"/>
  <c r="P1238" i="5"/>
  <c r="P3468" i="5"/>
  <c r="Q3468" i="5"/>
  <c r="P3420" i="5"/>
  <c r="Q3420" i="5"/>
  <c r="P3372" i="5"/>
  <c r="Q3372" i="5"/>
  <c r="Q3356" i="5"/>
  <c r="P3356" i="5"/>
  <c r="Q3324" i="5"/>
  <c r="P3324" i="5"/>
  <c r="P3276" i="5"/>
  <c r="Q3276" i="5"/>
  <c r="P3244" i="5"/>
  <c r="Q3244" i="5"/>
  <c r="P3100" i="5"/>
  <c r="Q3100" i="5"/>
  <c r="Q3084" i="5"/>
  <c r="P3084" i="5"/>
  <c r="P3068" i="5"/>
  <c r="Q3068" i="5"/>
  <c r="P3052" i="5"/>
  <c r="Q3052" i="5"/>
  <c r="P3020" i="5"/>
  <c r="Q3020" i="5"/>
  <c r="P3004" i="5"/>
  <c r="Q3004" i="5"/>
  <c r="P2940" i="5"/>
  <c r="Q2940" i="5"/>
  <c r="Q2828" i="5"/>
  <c r="P2828" i="5"/>
  <c r="P2796" i="5"/>
  <c r="Q2796" i="5"/>
  <c r="P2780" i="5"/>
  <c r="Q2780" i="5"/>
  <c r="P2748" i="5"/>
  <c r="Q2748" i="5"/>
  <c r="P2732" i="5"/>
  <c r="Q2732" i="5"/>
  <c r="P2700" i="5"/>
  <c r="Q2700" i="5"/>
  <c r="P2620" i="5"/>
  <c r="Q2620" i="5"/>
  <c r="Q2524" i="5"/>
  <c r="P2524" i="5"/>
  <c r="P2460" i="5"/>
  <c r="Q2460" i="5"/>
  <c r="P2380" i="5"/>
  <c r="Q2380" i="5"/>
  <c r="P2348" i="5"/>
  <c r="Q2348" i="5"/>
  <c r="Q2332" i="5"/>
  <c r="P2332" i="5"/>
  <c r="Q2252" i="5"/>
  <c r="P2252" i="5"/>
  <c r="Q2124" i="5"/>
  <c r="P2124" i="5"/>
  <c r="P2092" i="5"/>
  <c r="Q2092" i="5"/>
  <c r="Q3371" i="5"/>
  <c r="P3371" i="5"/>
  <c r="P3259" i="5"/>
  <c r="Q3259" i="5"/>
  <c r="Q3179" i="5"/>
  <c r="P3179" i="5"/>
  <c r="P2347" i="5"/>
  <c r="Q2347" i="5"/>
  <c r="Q1899" i="5"/>
  <c r="P1899" i="5"/>
  <c r="P1803" i="5"/>
  <c r="Q1803" i="5"/>
  <c r="P1707" i="5"/>
  <c r="Q1707" i="5"/>
  <c r="P1387" i="5"/>
  <c r="Q1387" i="5"/>
  <c r="Q1243" i="5"/>
  <c r="P1243" i="5"/>
  <c r="Q1163" i="5"/>
  <c r="P1163" i="5"/>
  <c r="Q1067" i="5"/>
  <c r="P1067" i="5"/>
  <c r="P827" i="5"/>
  <c r="Q827" i="5"/>
  <c r="Q715" i="5"/>
  <c r="P715" i="5"/>
  <c r="Q699" i="5"/>
  <c r="P699" i="5"/>
  <c r="Q2778" i="5"/>
  <c r="P3368" i="5"/>
  <c r="P3435" i="5"/>
  <c r="Q3435" i="5"/>
  <c r="P3403" i="5"/>
  <c r="Q3403" i="5"/>
  <c r="Q3067" i="5"/>
  <c r="P3067" i="5"/>
  <c r="P2987" i="5"/>
  <c r="Q2987" i="5"/>
  <c r="P2891" i="5"/>
  <c r="Q2891" i="5"/>
  <c r="Q2379" i="5"/>
  <c r="P2379" i="5"/>
  <c r="P2043" i="5"/>
  <c r="Q2043" i="5"/>
  <c r="Q2011" i="5"/>
  <c r="P2011" i="5"/>
  <c r="P1867" i="5"/>
  <c r="Q1867" i="5"/>
  <c r="P1819" i="5"/>
  <c r="Q1819" i="5"/>
  <c r="Q2144" i="5"/>
  <c r="Q967" i="5"/>
  <c r="Q3367" i="5"/>
  <c r="P3128" i="5"/>
  <c r="P3451" i="5"/>
  <c r="Q3451" i="5"/>
  <c r="P3019" i="5"/>
  <c r="Q3019" i="5"/>
  <c r="Q2907" i="5"/>
  <c r="P2907" i="5"/>
  <c r="Q2843" i="5"/>
  <c r="P2843" i="5"/>
  <c r="Q1979" i="5"/>
  <c r="P1979" i="5"/>
  <c r="Q1323" i="5"/>
  <c r="P1323" i="5"/>
  <c r="Q2847" i="5"/>
  <c r="Q2737" i="5"/>
  <c r="Q1904" i="5"/>
  <c r="P3212" i="5"/>
  <c r="P1303" i="5"/>
  <c r="P372" i="5"/>
  <c r="Q3402" i="5"/>
  <c r="P3402" i="5"/>
  <c r="Q3162" i="5"/>
  <c r="P3162" i="5"/>
  <c r="Q2842" i="5"/>
  <c r="P2842" i="5"/>
  <c r="Q2988" i="5"/>
  <c r="Q2588" i="5"/>
  <c r="Q2528" i="5"/>
  <c r="Q2428" i="5"/>
  <c r="Q2193" i="5"/>
  <c r="Q1953" i="5"/>
  <c r="Q1793" i="5"/>
  <c r="Q1672" i="5"/>
  <c r="Q1473" i="5"/>
  <c r="Q1432" i="5"/>
  <c r="Q87" i="5"/>
  <c r="P2172" i="5"/>
  <c r="P1729" i="5"/>
  <c r="P1376" i="5"/>
  <c r="P1099" i="5"/>
  <c r="Q3464" i="5"/>
  <c r="P3464" i="5"/>
  <c r="Q3320" i="5"/>
  <c r="P3320" i="5"/>
  <c r="Q3272" i="5"/>
  <c r="P3272" i="5"/>
  <c r="Q3256" i="5"/>
  <c r="P3256" i="5"/>
  <c r="Q3224" i="5"/>
  <c r="P3224" i="5"/>
  <c r="Q3192" i="5"/>
  <c r="P3192" i="5"/>
  <c r="Q3096" i="5"/>
  <c r="P3096" i="5"/>
  <c r="Q3048" i="5"/>
  <c r="P3048" i="5"/>
  <c r="Q3016" i="5"/>
  <c r="P3016" i="5"/>
  <c r="Q2968" i="5"/>
  <c r="P2968" i="5"/>
  <c r="Q2888" i="5"/>
  <c r="P2888" i="5"/>
  <c r="Q2872" i="5"/>
  <c r="P2872" i="5"/>
  <c r="Q2856" i="5"/>
  <c r="P2856" i="5"/>
  <c r="Q2824" i="5"/>
  <c r="P2824" i="5"/>
  <c r="P2200" i="5"/>
  <c r="Q2200" i="5"/>
  <c r="P2168" i="5"/>
  <c r="Q2168" i="5"/>
  <c r="P2152" i="5"/>
  <c r="Q2152" i="5"/>
  <c r="P2136" i="5"/>
  <c r="Q2136" i="5"/>
  <c r="P2120" i="5"/>
  <c r="Q2120" i="5"/>
  <c r="P2088" i="5"/>
  <c r="Q2088" i="5"/>
  <c r="P2056" i="5"/>
  <c r="Q2056" i="5"/>
  <c r="P2040" i="5"/>
  <c r="Q2040" i="5"/>
  <c r="P2024" i="5"/>
  <c r="Q2024" i="5"/>
  <c r="P2008" i="5"/>
  <c r="Q2008" i="5"/>
  <c r="P1976" i="5"/>
  <c r="Q1976" i="5"/>
  <c r="P1944" i="5"/>
  <c r="Q1944" i="5"/>
  <c r="P1928" i="5"/>
  <c r="Q1928" i="5"/>
  <c r="P1912" i="5"/>
  <c r="Q1912" i="5"/>
  <c r="P1896" i="5"/>
  <c r="Q1896" i="5"/>
  <c r="P1880" i="5"/>
  <c r="Q1880" i="5"/>
  <c r="P1848" i="5"/>
  <c r="Q1848" i="5"/>
  <c r="P1832" i="5"/>
  <c r="Q1832" i="5"/>
  <c r="P1768" i="5"/>
  <c r="Q1768" i="5"/>
  <c r="P1752" i="5"/>
  <c r="Q1752" i="5"/>
  <c r="P1720" i="5"/>
  <c r="Q1720" i="5"/>
  <c r="P1688" i="5"/>
  <c r="Q1688" i="5"/>
  <c r="P1656" i="5"/>
  <c r="Q1656" i="5"/>
  <c r="P1624" i="5"/>
  <c r="Q1624" i="5"/>
  <c r="P1608" i="5"/>
  <c r="Q1608" i="5"/>
  <c r="P1592" i="5"/>
  <c r="Q1592" i="5"/>
  <c r="P1560" i="5"/>
  <c r="Q1560" i="5"/>
  <c r="P1528" i="5"/>
  <c r="Q1528" i="5"/>
  <c r="P1512" i="5"/>
  <c r="Q1512" i="5"/>
  <c r="P1368" i="5"/>
  <c r="Q1368" i="5"/>
  <c r="Q1799" i="5"/>
  <c r="P1799" i="5"/>
  <c r="Q1511" i="5"/>
  <c r="P1511" i="5"/>
  <c r="Q1479" i="5"/>
  <c r="P1479" i="5"/>
  <c r="P983" i="5"/>
  <c r="Q983" i="5"/>
  <c r="P935" i="5"/>
  <c r="Q935" i="5"/>
  <c r="Q407" i="5"/>
  <c r="P407" i="5"/>
  <c r="P327" i="5"/>
  <c r="Q327" i="5"/>
  <c r="P247" i="5"/>
  <c r="Q247" i="5"/>
  <c r="Q231" i="5"/>
  <c r="P231" i="5"/>
  <c r="P199" i="5"/>
  <c r="Q199" i="5"/>
  <c r="Q183" i="5"/>
  <c r="P183" i="5"/>
  <c r="P167" i="5"/>
  <c r="Q167" i="5"/>
  <c r="Q135" i="5"/>
  <c r="P135" i="5"/>
  <c r="Q103" i="5"/>
  <c r="P103" i="5"/>
  <c r="Q3334" i="5"/>
  <c r="Q2534" i="5"/>
  <c r="Q1574" i="5"/>
  <c r="Q1494" i="5"/>
  <c r="Q1462" i="5"/>
  <c r="Q918" i="5"/>
  <c r="Q790" i="5"/>
  <c r="Q662" i="5"/>
  <c r="Q598" i="5"/>
  <c r="Q582" i="5"/>
  <c r="Q550" i="5"/>
  <c r="Q502" i="5"/>
  <c r="Q470" i="5"/>
  <c r="Q406" i="5"/>
  <c r="Q374" i="5"/>
  <c r="Q358" i="5"/>
  <c r="Q342" i="5"/>
  <c r="Q326" i="5"/>
  <c r="Q310" i="5"/>
  <c r="Q294" i="5"/>
  <c r="Q278" i="5"/>
  <c r="Q166" i="5"/>
  <c r="Q102" i="5"/>
  <c r="Q86" i="5"/>
  <c r="Q70" i="5"/>
  <c r="Q54" i="5"/>
  <c r="Q38" i="5"/>
  <c r="Q6" i="5"/>
  <c r="Q2390" i="5"/>
  <c r="P2390" i="5"/>
  <c r="Q1014" i="5"/>
  <c r="P1014" i="5"/>
  <c r="Q934" i="5"/>
  <c r="P934" i="5"/>
  <c r="Q2037" i="5"/>
  <c r="Q1893" i="5"/>
  <c r="Q181" i="5"/>
  <c r="Q165" i="5"/>
  <c r="Q37" i="5"/>
  <c r="P2020" i="5"/>
  <c r="P2004" i="5"/>
  <c r="P1988" i="5"/>
  <c r="P1972" i="5"/>
  <c r="P1940" i="5"/>
  <c r="P1924" i="5"/>
  <c r="P1908" i="5"/>
  <c r="P1892" i="5"/>
  <c r="P1876" i="5"/>
  <c r="P1860" i="5"/>
  <c r="P1844" i="5"/>
  <c r="P1828" i="5"/>
  <c r="P1812" i="5"/>
  <c r="P1796" i="5"/>
  <c r="P1780" i="5"/>
  <c r="P1764" i="5"/>
  <c r="P1748" i="5"/>
  <c r="P1732" i="5"/>
  <c r="P1716" i="5"/>
  <c r="P1700" i="5"/>
  <c r="P1668" i="5"/>
  <c r="P1636" i="5"/>
  <c r="P900" i="5"/>
  <c r="P884" i="5"/>
  <c r="P868" i="5"/>
  <c r="P852" i="5"/>
  <c r="P836" i="5"/>
  <c r="P820" i="5"/>
  <c r="P804" i="5"/>
  <c r="P788" i="5"/>
  <c r="P756" i="5"/>
  <c r="P2516" i="5"/>
  <c r="P2484" i="5"/>
  <c r="P2420" i="5"/>
  <c r="P2388" i="5"/>
  <c r="P2356" i="5"/>
  <c r="P2324" i="5"/>
  <c r="P2292" i="5"/>
  <c r="P2260" i="5"/>
  <c r="P2228" i="5"/>
  <c r="P2196" i="5"/>
  <c r="P2164" i="5"/>
  <c r="P2132" i="5"/>
  <c r="P2100" i="5"/>
  <c r="P1684" i="5"/>
  <c r="P1652" i="5"/>
  <c r="P1620" i="5"/>
  <c r="P1588" i="5"/>
  <c r="P1556" i="5"/>
  <c r="P1524" i="5"/>
  <c r="P1492" i="5"/>
  <c r="P1460" i="5"/>
  <c r="P1428" i="5"/>
  <c r="P1396" i="5"/>
  <c r="P1364" i="5"/>
  <c r="P1300" i="5"/>
  <c r="P1268" i="5"/>
  <c r="P1236" i="5"/>
  <c r="P1204" i="5"/>
  <c r="P1188" i="5"/>
  <c r="P1156" i="5"/>
  <c r="P1124" i="5"/>
  <c r="P1092" i="5"/>
  <c r="P1044" i="5"/>
  <c r="P1012" i="5"/>
  <c r="P980" i="5"/>
  <c r="Q2926" i="5"/>
  <c r="Q2044" i="5"/>
  <c r="Q1532" i="5"/>
  <c r="Q1000" i="5"/>
  <c r="Q959" i="5"/>
  <c r="Q840" i="5"/>
  <c r="Q753" i="5"/>
  <c r="Q704" i="5"/>
  <c r="Q600" i="5"/>
  <c r="Q561" i="5"/>
  <c r="Q363" i="5"/>
  <c r="P2702" i="5"/>
  <c r="P2558" i="5"/>
  <c r="P2414" i="5"/>
  <c r="P2500" i="5"/>
  <c r="P2468" i="5"/>
  <c r="P2436" i="5"/>
  <c r="P2404" i="5"/>
  <c r="P2372" i="5"/>
  <c r="P2340" i="5"/>
  <c r="P2308" i="5"/>
  <c r="P2276" i="5"/>
  <c r="P2244" i="5"/>
  <c r="P2212" i="5"/>
  <c r="P2180" i="5"/>
  <c r="P2148" i="5"/>
  <c r="P2116" i="5"/>
  <c r="P2084" i="5"/>
  <c r="P2068" i="5"/>
  <c r="P1604" i="5"/>
  <c r="P1572" i="5"/>
  <c r="P1540" i="5"/>
  <c r="P1508" i="5"/>
  <c r="P1476" i="5"/>
  <c r="P1444" i="5"/>
  <c r="P1412" i="5"/>
  <c r="P1380" i="5"/>
  <c r="P1348" i="5"/>
  <c r="P1316" i="5"/>
  <c r="P1284" i="5"/>
  <c r="Q1220" i="5"/>
  <c r="P1172" i="5"/>
  <c r="P1140" i="5"/>
  <c r="P1076" i="5"/>
  <c r="P1060" i="5"/>
  <c r="P1028" i="5"/>
  <c r="P996" i="5"/>
  <c r="P964" i="5"/>
  <c r="P932" i="5"/>
  <c r="P916" i="5"/>
  <c r="Q3486" i="5"/>
  <c r="Q2958" i="5"/>
  <c r="Q1996" i="5"/>
  <c r="Q1176" i="5"/>
  <c r="Q992" i="5"/>
  <c r="P1948" i="5"/>
  <c r="P1580" i="5"/>
  <c r="P984" i="5"/>
  <c r="P520" i="5"/>
  <c r="P472" i="5"/>
  <c r="P1169" i="5"/>
  <c r="Q1169" i="5"/>
  <c r="Q1089" i="5"/>
  <c r="P1089" i="5"/>
  <c r="P1041" i="5"/>
  <c r="Q1041" i="5"/>
  <c r="Q1025" i="5"/>
  <c r="P1025" i="5"/>
  <c r="Q1009" i="5"/>
  <c r="P1009" i="5"/>
  <c r="P993" i="5"/>
  <c r="Q993" i="5"/>
  <c r="Q977" i="5"/>
  <c r="P977" i="5"/>
  <c r="P881" i="5"/>
  <c r="Q881" i="5"/>
  <c r="P865" i="5"/>
  <c r="Q865" i="5"/>
  <c r="P737" i="5"/>
  <c r="Q737" i="5"/>
  <c r="P689" i="5"/>
  <c r="Q689" i="5"/>
  <c r="P481" i="5"/>
  <c r="Q481" i="5"/>
  <c r="P449" i="5"/>
  <c r="Q449" i="5"/>
  <c r="Q321" i="5"/>
  <c r="P321" i="5"/>
  <c r="P1296" i="5"/>
  <c r="Q1296" i="5"/>
  <c r="P1200" i="5"/>
  <c r="Q1200" i="5"/>
  <c r="Q832" i="5"/>
  <c r="P832" i="5"/>
  <c r="Q752" i="5"/>
  <c r="P752" i="5"/>
  <c r="P720" i="5"/>
  <c r="Q720" i="5"/>
  <c r="P592" i="5"/>
  <c r="Q592" i="5"/>
  <c r="P448" i="5"/>
  <c r="Q448" i="5"/>
  <c r="Q1231" i="5"/>
  <c r="P1231" i="5"/>
  <c r="Q543" i="5"/>
  <c r="P543" i="5"/>
  <c r="P447" i="5"/>
  <c r="Q447" i="5"/>
  <c r="Q159" i="5"/>
  <c r="P159" i="5"/>
  <c r="Q111" i="5"/>
  <c r="P111" i="5"/>
  <c r="Q3150" i="5"/>
  <c r="P3150" i="5"/>
  <c r="Q3070" i="5"/>
  <c r="P3070" i="5"/>
  <c r="Q2766" i="5"/>
  <c r="P2766" i="5"/>
  <c r="Q2670" i="5"/>
  <c r="P2670" i="5"/>
  <c r="Q2622" i="5"/>
  <c r="P2622" i="5"/>
  <c r="Q2590" i="5"/>
  <c r="P2590" i="5"/>
  <c r="Q2334" i="5"/>
  <c r="P2334" i="5"/>
  <c r="P2270" i="5"/>
  <c r="Q2270" i="5"/>
  <c r="Q2238" i="5"/>
  <c r="P2238" i="5"/>
  <c r="P2158" i="5"/>
  <c r="Q2158" i="5"/>
  <c r="Q2126" i="5"/>
  <c r="P2126" i="5"/>
  <c r="Q2078" i="5"/>
  <c r="P2078" i="5"/>
  <c r="Q1630" i="5"/>
  <c r="P1630" i="5"/>
  <c r="P1614" i="5"/>
  <c r="Q1614" i="5"/>
  <c r="P1566" i="5"/>
  <c r="Q1566" i="5"/>
  <c r="Q1406" i="5"/>
  <c r="P1406" i="5"/>
  <c r="Q1342" i="5"/>
  <c r="P1342" i="5"/>
  <c r="P1134" i="5"/>
  <c r="Q1134" i="5"/>
  <c r="P974" i="5"/>
  <c r="Q974" i="5"/>
  <c r="Q958" i="5"/>
  <c r="P958" i="5"/>
  <c r="P926" i="5"/>
  <c r="Q926" i="5"/>
  <c r="P894" i="5"/>
  <c r="Q894" i="5"/>
  <c r="P814" i="5"/>
  <c r="Q814" i="5"/>
  <c r="Q782" i="5"/>
  <c r="P782" i="5"/>
  <c r="Q766" i="5"/>
  <c r="P766" i="5"/>
  <c r="P718" i="5"/>
  <c r="Q718" i="5"/>
  <c r="P670" i="5"/>
  <c r="Q670" i="5"/>
  <c r="P654" i="5"/>
  <c r="Q654" i="5"/>
  <c r="P446" i="5"/>
  <c r="Q446" i="5"/>
  <c r="P334" i="5"/>
  <c r="Q334" i="5"/>
  <c r="P302" i="5"/>
  <c r="Q302" i="5"/>
  <c r="Q238" i="5"/>
  <c r="P238" i="5"/>
  <c r="Q158" i="5"/>
  <c r="P158" i="5"/>
  <c r="P1295" i="5"/>
  <c r="Q1295" i="5"/>
  <c r="P655" i="5"/>
  <c r="Q655" i="5"/>
  <c r="P3134" i="5"/>
  <c r="Q3134" i="5"/>
  <c r="Q1790" i="5"/>
  <c r="Q1518" i="5"/>
  <c r="Q1438" i="5"/>
  <c r="Q1390" i="5"/>
  <c r="Q1344" i="5"/>
  <c r="Q1118" i="5"/>
  <c r="Q1073" i="5"/>
  <c r="Q817" i="5"/>
  <c r="Q353" i="5"/>
  <c r="Q91" i="5"/>
  <c r="P2062" i="5"/>
  <c r="P1216" i="5"/>
  <c r="P1088" i="5"/>
  <c r="P833" i="5"/>
  <c r="P235" i="5"/>
  <c r="P1935" i="5"/>
  <c r="Q1935" i="5"/>
  <c r="Q1887" i="5"/>
  <c r="P1887" i="5"/>
  <c r="P1647" i="5"/>
  <c r="Q1647" i="5"/>
  <c r="P1135" i="5"/>
  <c r="Q1135" i="5"/>
  <c r="Q511" i="5"/>
  <c r="P511" i="5"/>
  <c r="Q351" i="5"/>
  <c r="P351" i="5"/>
  <c r="Q319" i="5"/>
  <c r="P319" i="5"/>
  <c r="P95" i="5"/>
  <c r="Q95" i="5"/>
  <c r="Q2606" i="5"/>
  <c r="Q1740" i="5"/>
  <c r="Q1343" i="5"/>
  <c r="Q1070" i="5"/>
  <c r="Q1024" i="5"/>
  <c r="Q944" i="5"/>
  <c r="Q863" i="5"/>
  <c r="Q736" i="5"/>
  <c r="Q696" i="5"/>
  <c r="Q544" i="5"/>
  <c r="Q427" i="5"/>
  <c r="P1548" i="5"/>
  <c r="P1422" i="5"/>
  <c r="P1262" i="5"/>
  <c r="P1087" i="5"/>
  <c r="P497" i="5"/>
  <c r="P2060" i="5"/>
  <c r="Q2060" i="5"/>
  <c r="P1980" i="5"/>
  <c r="Q1980" i="5"/>
  <c r="P1964" i="5"/>
  <c r="Q1964" i="5"/>
  <c r="P1932" i="5"/>
  <c r="Q1932" i="5"/>
  <c r="P1884" i="5"/>
  <c r="Q1884" i="5"/>
  <c r="P1788" i="5"/>
  <c r="Q1788" i="5"/>
  <c r="Q1772" i="5"/>
  <c r="P1772" i="5"/>
  <c r="P1756" i="5"/>
  <c r="Q1756" i="5"/>
  <c r="P1612" i="5"/>
  <c r="Q1612" i="5"/>
  <c r="Q1516" i="5"/>
  <c r="P1516" i="5"/>
  <c r="Q1452" i="5"/>
  <c r="P1452" i="5"/>
  <c r="P1436" i="5"/>
  <c r="Q1436" i="5"/>
  <c r="P1420" i="5"/>
  <c r="Q1420" i="5"/>
  <c r="Q1292" i="5"/>
  <c r="P1292" i="5"/>
  <c r="Q1196" i="5"/>
  <c r="P1196" i="5"/>
  <c r="P1084" i="5"/>
  <c r="Q1084" i="5"/>
  <c r="P507" i="5"/>
  <c r="Q507" i="5"/>
  <c r="Q395" i="5"/>
  <c r="P395" i="5"/>
  <c r="P379" i="5"/>
  <c r="Q379" i="5"/>
  <c r="Q219" i="5"/>
  <c r="P219" i="5"/>
  <c r="P123" i="5"/>
  <c r="Q123" i="5"/>
  <c r="P107" i="5"/>
  <c r="Q107" i="5"/>
  <c r="P11" i="5"/>
  <c r="Q11" i="5"/>
  <c r="Q3114" i="5"/>
  <c r="Q2490" i="5"/>
  <c r="Q2074" i="5"/>
  <c r="Q2026" i="5"/>
  <c r="Q1818" i="5"/>
  <c r="Q1786" i="5"/>
  <c r="Q1770" i="5"/>
  <c r="Q1722" i="5"/>
  <c r="Q1530" i="5"/>
  <c r="Q1338" i="5"/>
  <c r="Q1290" i="5"/>
  <c r="Q1258" i="5"/>
  <c r="Q1162" i="5"/>
  <c r="Q1146" i="5"/>
  <c r="Q1098" i="5"/>
  <c r="Q1034" i="5"/>
  <c r="Q2506" i="5"/>
  <c r="P2506" i="5"/>
  <c r="Q2426" i="5"/>
  <c r="P2426" i="5"/>
  <c r="Q2058" i="5"/>
  <c r="P2058" i="5"/>
  <c r="Q1690" i="5"/>
  <c r="P1690" i="5"/>
  <c r="Q1610" i="5"/>
  <c r="P1610" i="5"/>
  <c r="P1082" i="5"/>
  <c r="P1066" i="5"/>
  <c r="P1050" i="5"/>
  <c r="P1018" i="5"/>
  <c r="P986" i="5"/>
  <c r="P970" i="5"/>
  <c r="P938" i="5"/>
  <c r="P922" i="5"/>
  <c r="P890" i="5"/>
  <c r="P874" i="5"/>
  <c r="P650" i="5"/>
  <c r="P522" i="5"/>
  <c r="P346" i="5"/>
  <c r="Q2010" i="5"/>
  <c r="P2010" i="5"/>
  <c r="Q3342" i="5"/>
  <c r="Q2942" i="5"/>
  <c r="Q2542" i="5"/>
  <c r="Q1676" i="5"/>
  <c r="Q1503" i="5"/>
  <c r="Q1374" i="5"/>
  <c r="Q1112" i="5"/>
  <c r="Q856" i="5"/>
  <c r="Q687" i="5"/>
  <c r="Q616" i="5"/>
  <c r="P3038" i="5"/>
  <c r="P2378" i="5"/>
  <c r="P1916" i="5"/>
  <c r="P1128" i="5"/>
  <c r="P945" i="5"/>
  <c r="P586" i="5"/>
  <c r="P283" i="5"/>
  <c r="P74" i="5"/>
  <c r="Q1256" i="5"/>
  <c r="P1256" i="5"/>
  <c r="Q1192" i="5"/>
  <c r="P1192" i="5"/>
  <c r="Q1160" i="5"/>
  <c r="P1160" i="5"/>
  <c r="P1096" i="5"/>
  <c r="Q1096" i="5"/>
  <c r="Q968" i="5"/>
  <c r="P968" i="5"/>
  <c r="P904" i="5"/>
  <c r="Q904" i="5"/>
  <c r="P872" i="5"/>
  <c r="Q872" i="5"/>
  <c r="P824" i="5"/>
  <c r="Q824" i="5"/>
  <c r="P792" i="5"/>
  <c r="Q792" i="5"/>
  <c r="Q680" i="5"/>
  <c r="P680" i="5"/>
  <c r="P584" i="5"/>
  <c r="Q584" i="5"/>
  <c r="P552" i="5"/>
  <c r="Q552" i="5"/>
  <c r="P488" i="5"/>
  <c r="Q488" i="5"/>
  <c r="P408" i="5"/>
  <c r="Q408" i="5"/>
  <c r="P296" i="5"/>
  <c r="Q296" i="5"/>
  <c r="P280" i="5"/>
  <c r="Q280" i="5"/>
  <c r="P248" i="5"/>
  <c r="Q248" i="5"/>
  <c r="P72" i="5"/>
  <c r="Q72" i="5"/>
  <c r="Q40" i="5"/>
  <c r="P40" i="5"/>
  <c r="Q1923" i="5"/>
  <c r="P1923" i="5"/>
  <c r="Q1907" i="5"/>
  <c r="P1907" i="5"/>
  <c r="Q1763" i="5"/>
  <c r="P1763" i="5"/>
  <c r="Q1651" i="5"/>
  <c r="P1651" i="5"/>
  <c r="Q1587" i="5"/>
  <c r="P1587" i="5"/>
  <c r="Q1507" i="5"/>
  <c r="P1507" i="5"/>
  <c r="Q1459" i="5"/>
  <c r="P1459" i="5"/>
  <c r="Q3120" i="5"/>
  <c r="Q3104" i="5"/>
  <c r="Q2976" i="5"/>
  <c r="Q2832" i="5"/>
  <c r="Q2816" i="5"/>
  <c r="Q2720" i="5"/>
  <c r="Q2672" i="5"/>
  <c r="Q2576" i="5"/>
  <c r="Q2496" i="5"/>
  <c r="Q2336" i="5"/>
  <c r="Q2160" i="5"/>
  <c r="Q1856" i="5"/>
  <c r="Q496" i="5"/>
  <c r="Q432" i="5"/>
  <c r="P208" i="5"/>
  <c r="Q208" i="5"/>
  <c r="P160" i="5"/>
  <c r="Q160" i="5"/>
  <c r="P3470" i="5"/>
  <c r="P142" i="5"/>
  <c r="Q142" i="5"/>
  <c r="P110" i="5"/>
  <c r="Q110" i="5"/>
  <c r="Q748" i="5"/>
  <c r="P748" i="5"/>
  <c r="P732" i="5"/>
  <c r="Q732" i="5"/>
  <c r="P684" i="5"/>
  <c r="Q684" i="5"/>
  <c r="Q2107" i="5"/>
  <c r="Q859" i="5"/>
  <c r="Q171" i="5"/>
  <c r="P490" i="5"/>
  <c r="P394" i="5"/>
  <c r="Q378" i="5"/>
  <c r="P362" i="5"/>
  <c r="P282" i="5"/>
  <c r="P266" i="5"/>
  <c r="P218" i="5"/>
  <c r="P186" i="5"/>
  <c r="P26" i="5"/>
  <c r="P858" i="5"/>
  <c r="P794" i="5"/>
  <c r="P778" i="5"/>
  <c r="Q730" i="5"/>
  <c r="P714" i="5"/>
  <c r="P698" i="5"/>
  <c r="P634" i="5"/>
  <c r="P618" i="5"/>
  <c r="Q602" i="5"/>
  <c r="P602" i="5"/>
  <c r="P570" i="5"/>
  <c r="P538" i="5"/>
  <c r="P506" i="5"/>
  <c r="P474" i="5"/>
  <c r="P442" i="5"/>
  <c r="P410" i="5"/>
  <c r="P314" i="5"/>
  <c r="Q860" i="5"/>
  <c r="Q368" i="5"/>
  <c r="P1715" i="5"/>
  <c r="P1427" i="5"/>
  <c r="P8" i="5"/>
  <c r="Q8" i="5"/>
  <c r="Q2007" i="5"/>
  <c r="Q599" i="5"/>
  <c r="Q551" i="5"/>
  <c r="Q535" i="5"/>
  <c r="Q3395" i="5"/>
  <c r="P3395" i="5"/>
  <c r="P3363" i="5"/>
  <c r="P3283" i="5"/>
  <c r="P3219" i="5"/>
  <c r="Q3187" i="5"/>
  <c r="Q3155" i="5"/>
  <c r="P3123" i="5"/>
  <c r="P3091" i="5"/>
  <c r="P3059" i="5"/>
  <c r="P3027" i="5"/>
  <c r="P2915" i="5"/>
  <c r="Q2883" i="5"/>
  <c r="P2851" i="5"/>
  <c r="P2819" i="5"/>
  <c r="P2787" i="5"/>
  <c r="P2771" i="5"/>
  <c r="Q2739" i="5"/>
  <c r="P2691" i="5"/>
  <c r="P2675" i="5"/>
  <c r="P2659" i="5"/>
  <c r="P2627" i="5"/>
  <c r="P2611" i="5"/>
  <c r="P1667" i="5"/>
  <c r="P3299" i="5"/>
  <c r="P3267" i="5"/>
  <c r="P3235" i="5"/>
  <c r="Q3203" i="5"/>
  <c r="P3171" i="5"/>
  <c r="P3139" i="5"/>
  <c r="P3043" i="5"/>
  <c r="P2995" i="5"/>
  <c r="P2931" i="5"/>
  <c r="P2899" i="5"/>
  <c r="P2867" i="5"/>
  <c r="P2803" i="5"/>
  <c r="P2707" i="5"/>
  <c r="Q2057" i="5"/>
  <c r="Q873" i="5"/>
  <c r="Q2880" i="5"/>
  <c r="Q2800" i="5"/>
  <c r="Q2384" i="5"/>
  <c r="Q2320" i="5"/>
  <c r="Q2224" i="5"/>
  <c r="Q1840" i="5"/>
  <c r="Q1792" i="5"/>
  <c r="Q1680" i="5"/>
  <c r="Q1648" i="5"/>
  <c r="Q1584" i="5"/>
  <c r="Q1472" i="5"/>
  <c r="Q1360" i="5"/>
  <c r="Q1328" i="5"/>
  <c r="Q1072" i="5"/>
  <c r="Q896" i="5"/>
  <c r="Q816" i="5"/>
  <c r="Q656" i="5"/>
  <c r="Q576" i="5"/>
  <c r="Q560" i="5"/>
  <c r="Q320" i="5"/>
  <c r="Q304" i="5"/>
  <c r="Q240" i="5"/>
  <c r="Q32" i="5"/>
  <c r="Q1007" i="5"/>
  <c r="Q527" i="5"/>
  <c r="Q271" i="5"/>
  <c r="Q207" i="5"/>
  <c r="P3390" i="5"/>
  <c r="P3326" i="5"/>
  <c r="P3278" i="5"/>
  <c r="P3230" i="5"/>
  <c r="P3214" i="5"/>
  <c r="P3182" i="5"/>
  <c r="P2830" i="5"/>
  <c r="P2382" i="5"/>
  <c r="P1502" i="5"/>
  <c r="P1230" i="5"/>
  <c r="Q2059" i="5"/>
  <c r="Q1131" i="5"/>
  <c r="Q795" i="5"/>
  <c r="Q187" i="5"/>
  <c r="Q155" i="5"/>
  <c r="P154" i="5"/>
  <c r="P138" i="5"/>
  <c r="P122" i="5"/>
  <c r="P106" i="5"/>
  <c r="P58" i="5"/>
  <c r="P10" i="5"/>
  <c r="P3081" i="5"/>
  <c r="Q3081" i="5"/>
  <c r="P2537" i="5"/>
  <c r="Q2537" i="5"/>
  <c r="Q2441" i="5"/>
  <c r="P2441" i="5"/>
  <c r="P2121" i="5"/>
  <c r="Q2121" i="5"/>
  <c r="P1993" i="5"/>
  <c r="Q1993" i="5"/>
  <c r="P297" i="5"/>
  <c r="Q297" i="5"/>
  <c r="Q249" i="5"/>
  <c r="P249" i="5"/>
  <c r="Q793" i="5"/>
  <c r="Q553" i="5"/>
  <c r="Q265" i="5"/>
  <c r="Q113" i="5"/>
  <c r="P3337" i="5"/>
  <c r="P2883" i="5"/>
  <c r="P633" i="5"/>
  <c r="P3161" i="5"/>
  <c r="P2985" i="5"/>
  <c r="P2345" i="5"/>
  <c r="P2249" i="5"/>
  <c r="P1305" i="5"/>
  <c r="P1065" i="5"/>
  <c r="P777" i="5"/>
  <c r="P697" i="5"/>
  <c r="Q2579" i="5"/>
  <c r="P2579" i="5"/>
  <c r="P2547" i="5"/>
  <c r="P2531" i="5"/>
  <c r="P2515" i="5"/>
  <c r="P2483" i="5"/>
  <c r="Q2467" i="5"/>
  <c r="P2419" i="5"/>
  <c r="Q2403" i="5"/>
  <c r="Q2355" i="5"/>
  <c r="P2339" i="5"/>
  <c r="P2323" i="5"/>
  <c r="P2307" i="5"/>
  <c r="P2291" i="5"/>
  <c r="P2259" i="5"/>
  <c r="Q2227" i="5"/>
  <c r="P2211" i="5"/>
  <c r="P2163" i="5"/>
  <c r="P2147" i="5"/>
  <c r="P2131" i="5"/>
  <c r="P2115" i="5"/>
  <c r="P2099" i="5"/>
  <c r="P2083" i="5"/>
  <c r="P2067" i="5"/>
  <c r="P2051" i="5"/>
  <c r="P2019" i="5"/>
  <c r="P2003" i="5"/>
  <c r="P1971" i="5"/>
  <c r="P1955" i="5"/>
  <c r="P1843" i="5"/>
  <c r="P1827" i="5"/>
  <c r="P1747" i="5"/>
  <c r="P1411" i="5"/>
  <c r="P1554" i="5"/>
  <c r="Q1554" i="5"/>
  <c r="Q1106" i="5"/>
  <c r="P1106" i="5"/>
  <c r="Q338" i="5"/>
  <c r="P338" i="5"/>
  <c r="P242" i="5"/>
  <c r="Q242" i="5"/>
  <c r="Q2258" i="5"/>
  <c r="Q2093" i="5"/>
  <c r="Q1890" i="5"/>
  <c r="Q1325" i="5"/>
  <c r="Q706" i="5"/>
  <c r="Q626" i="5"/>
  <c r="Q541" i="5"/>
  <c r="Q269" i="5"/>
  <c r="P1021" i="5"/>
  <c r="P850" i="5"/>
  <c r="P2814" i="5"/>
  <c r="P2654" i="5"/>
  <c r="P2174" i="5"/>
  <c r="P2046" i="5"/>
  <c r="P1758" i="5"/>
  <c r="P1486" i="5"/>
  <c r="P1214" i="5"/>
  <c r="P830" i="5"/>
  <c r="P638" i="5"/>
  <c r="Q2509" i="5"/>
  <c r="Q2157" i="5"/>
  <c r="P925" i="5"/>
  <c r="Q925" i="5"/>
  <c r="Q2476" i="5"/>
  <c r="Q2316" i="5"/>
  <c r="Q2188" i="5"/>
  <c r="Q1500" i="5"/>
  <c r="Q1100" i="5"/>
  <c r="Q1068" i="5"/>
  <c r="Q604" i="5"/>
  <c r="Q396" i="5"/>
  <c r="P3065" i="5"/>
  <c r="P3001" i="5"/>
  <c r="P2905" i="5"/>
  <c r="P2857" i="5"/>
  <c r="P2809" i="5"/>
  <c r="P2761" i="5"/>
  <c r="P2681" i="5"/>
  <c r="P2489" i="5"/>
  <c r="P2425" i="5"/>
  <c r="P2025" i="5"/>
  <c r="P1865" i="5"/>
  <c r="P1769" i="5"/>
  <c r="P1641" i="5"/>
  <c r="P1449" i="5"/>
  <c r="P1225" i="5"/>
  <c r="P1177" i="5"/>
  <c r="P1145" i="5"/>
  <c r="P953" i="5"/>
  <c r="P809" i="5"/>
  <c r="P761" i="5"/>
  <c r="P745" i="5"/>
  <c r="P649" i="5"/>
  <c r="P473" i="5"/>
  <c r="P329" i="5"/>
  <c r="P2407" i="5"/>
  <c r="Q2407" i="5"/>
  <c r="Q2663" i="5"/>
  <c r="Q2455" i="5"/>
  <c r="P3350" i="5"/>
  <c r="Q3350" i="5"/>
  <c r="P3222" i="5"/>
  <c r="Q3222" i="5"/>
  <c r="P2902" i="5"/>
  <c r="Q2902" i="5"/>
  <c r="P1541" i="5"/>
  <c r="Q1541" i="5"/>
  <c r="P1477" i="5"/>
  <c r="Q1477" i="5"/>
  <c r="P1381" i="5"/>
  <c r="Q1381" i="5"/>
  <c r="P1333" i="5"/>
  <c r="Q1333" i="5"/>
  <c r="Q1253" i="5"/>
  <c r="P1253" i="5"/>
  <c r="P1189" i="5"/>
  <c r="Q1189" i="5"/>
  <c r="Q1125" i="5"/>
  <c r="P1125" i="5"/>
  <c r="P917" i="5"/>
  <c r="Q917" i="5"/>
  <c r="P789" i="5"/>
  <c r="Q789" i="5"/>
  <c r="P709" i="5"/>
  <c r="Q709" i="5"/>
  <c r="P693" i="5"/>
  <c r="Q693" i="5"/>
  <c r="P677" i="5"/>
  <c r="Q677" i="5"/>
  <c r="P645" i="5"/>
  <c r="Q645" i="5"/>
  <c r="P549" i="5"/>
  <c r="Q549" i="5"/>
  <c r="P533" i="5"/>
  <c r="Q533" i="5"/>
  <c r="P501" i="5"/>
  <c r="Q501" i="5"/>
  <c r="P469" i="5"/>
  <c r="Q469" i="5"/>
  <c r="P421" i="5"/>
  <c r="Q421" i="5"/>
  <c r="P309" i="5"/>
  <c r="Q309" i="5"/>
  <c r="Q261" i="5"/>
  <c r="P261" i="5"/>
  <c r="Q197" i="5"/>
  <c r="P197" i="5"/>
  <c r="P149" i="5"/>
  <c r="Q149" i="5"/>
  <c r="P133" i="5"/>
  <c r="Q133" i="5"/>
  <c r="P101" i="5"/>
  <c r="Q101" i="5"/>
  <c r="Q3364" i="5"/>
  <c r="Q3332" i="5"/>
  <c r="Q3300" i="5"/>
  <c r="Q3268" i="5"/>
  <c r="Q3220" i="5"/>
  <c r="Q3188" i="5"/>
  <c r="Q3172" i="5"/>
  <c r="Q3076" i="5"/>
  <c r="Q3028" i="5"/>
  <c r="Q3012" i="5"/>
  <c r="Q2980" i="5"/>
  <c r="Q2932" i="5"/>
  <c r="Q2756" i="5"/>
  <c r="Q2740" i="5"/>
  <c r="Q2660" i="5"/>
  <c r="Q2612" i="5"/>
  <c r="Q2596" i="5"/>
  <c r="Q2452" i="5"/>
  <c r="Q2420" i="5"/>
  <c r="Q2404" i="5"/>
  <c r="Q2324" i="5"/>
  <c r="Q2308" i="5"/>
  <c r="Q2244" i="5"/>
  <c r="Q2164" i="5"/>
  <c r="Q2004" i="5"/>
  <c r="Q1972" i="5"/>
  <c r="Q1924" i="5"/>
  <c r="Q1860" i="5"/>
  <c r="Q1828" i="5"/>
  <c r="Q1812" i="5"/>
  <c r="Q1764" i="5"/>
  <c r="Q1572" i="5"/>
  <c r="Q1556" i="5"/>
  <c r="Q1492" i="5"/>
  <c r="Q1268" i="5"/>
  <c r="Q1172" i="5"/>
  <c r="Q1092" i="5"/>
  <c r="Q964" i="5"/>
  <c r="P3126" i="5"/>
  <c r="Q3126" i="5"/>
  <c r="P1781" i="5"/>
  <c r="Q1781" i="5"/>
  <c r="P1685" i="5"/>
  <c r="Q1685" i="5"/>
  <c r="P1557" i="5"/>
  <c r="Q1557" i="5"/>
  <c r="P1317" i="5"/>
  <c r="Q1317" i="5"/>
  <c r="P2052" i="5"/>
  <c r="Q2052" i="5"/>
  <c r="P1252" i="5"/>
  <c r="Q1252" i="5"/>
  <c r="P1108" i="5"/>
  <c r="Q1108" i="5"/>
  <c r="Q2535" i="5"/>
  <c r="P3398" i="5"/>
  <c r="Q3398" i="5"/>
  <c r="P3318" i="5"/>
  <c r="Q3318" i="5"/>
  <c r="P1765" i="5"/>
  <c r="Q1765" i="5"/>
  <c r="Q1701" i="5"/>
  <c r="P1701" i="5"/>
  <c r="Q1637" i="5"/>
  <c r="P1637" i="5"/>
  <c r="Q1285" i="5"/>
  <c r="P1285" i="5"/>
  <c r="Q3428" i="5"/>
  <c r="Q3231" i="5"/>
  <c r="Q3109" i="5"/>
  <c r="Q2852" i="5"/>
  <c r="Q2772" i="5"/>
  <c r="Q2421" i="5"/>
  <c r="Q2340" i="5"/>
  <c r="Q1940" i="5"/>
  <c r="Q1767" i="5"/>
  <c r="Q1430" i="5"/>
  <c r="Q293" i="5"/>
  <c r="P2854" i="5"/>
  <c r="P3475" i="5"/>
  <c r="Q3475" i="5"/>
  <c r="P3443" i="5"/>
  <c r="Q3443" i="5"/>
  <c r="P3411" i="5"/>
  <c r="Q3411" i="5"/>
  <c r="P3379" i="5"/>
  <c r="Q3379" i="5"/>
  <c r="Q3347" i="5"/>
  <c r="P3347" i="5"/>
  <c r="Q3315" i="5"/>
  <c r="P3315" i="5"/>
  <c r="Q3239" i="5"/>
  <c r="P3190" i="5"/>
  <c r="Q3190" i="5"/>
  <c r="P2423" i="5"/>
  <c r="Q1077" i="5"/>
  <c r="P1077" i="5"/>
  <c r="Q3463" i="5"/>
  <c r="Q2422" i="5"/>
  <c r="P2247" i="5"/>
  <c r="P2039" i="5"/>
  <c r="P1349" i="5"/>
  <c r="Q3461" i="5"/>
  <c r="Q3135" i="5"/>
  <c r="Q3044" i="5"/>
  <c r="Q3014" i="5"/>
  <c r="Q2916" i="5"/>
  <c r="Q2741" i="5"/>
  <c r="Q2629" i="5"/>
  <c r="Q1798" i="5"/>
  <c r="Q1623" i="5"/>
  <c r="P3141" i="5"/>
  <c r="P1383" i="5"/>
  <c r="P3459" i="5"/>
  <c r="Q3459" i="5"/>
  <c r="P3427" i="5"/>
  <c r="Q3427" i="5"/>
  <c r="P3331" i="5"/>
  <c r="Q3331" i="5"/>
  <c r="Q3460" i="5"/>
  <c r="Q3263" i="5"/>
  <c r="Q3163" i="5"/>
  <c r="Q3078" i="5"/>
  <c r="Q2975" i="5"/>
  <c r="Q2886" i="5"/>
  <c r="Q2822" i="5"/>
  <c r="Q2507" i="5"/>
  <c r="Q2367" i="5"/>
  <c r="Q2311" i="5"/>
  <c r="Q2260" i="5"/>
  <c r="Q2055" i="5"/>
  <c r="Q597" i="5"/>
  <c r="P3187" i="5"/>
  <c r="P2523" i="5"/>
  <c r="P1575" i="5"/>
  <c r="Q3271" i="5"/>
  <c r="P3287" i="5"/>
  <c r="P3270" i="5"/>
  <c r="Q3270" i="5"/>
  <c r="P2982" i="5"/>
  <c r="Q2982" i="5"/>
  <c r="Q3381" i="5"/>
  <c r="P3381" i="5"/>
  <c r="P3317" i="5"/>
  <c r="Q3317" i="5"/>
  <c r="Q2533" i="5"/>
  <c r="P1925" i="5"/>
  <c r="P1956" i="5"/>
  <c r="Q1956" i="5"/>
  <c r="Q3251" i="5"/>
  <c r="P3251" i="5"/>
  <c r="Q3291" i="5"/>
  <c r="Q3191" i="5"/>
  <c r="Q3077" i="5"/>
  <c r="Q2884" i="5"/>
  <c r="Q2821" i="5"/>
  <c r="Q2683" i="5"/>
  <c r="Q2559" i="5"/>
  <c r="Q2502" i="5"/>
  <c r="Q2391" i="5"/>
  <c r="Q2054" i="5"/>
  <c r="Q1732" i="5"/>
  <c r="Q1702" i="5"/>
  <c r="Q1671" i="5"/>
  <c r="Q1476" i="5"/>
  <c r="Q1221" i="5"/>
  <c r="Q437" i="5"/>
  <c r="P3447" i="5"/>
  <c r="P3007" i="5"/>
  <c r="P2726" i="5"/>
  <c r="P2603" i="5"/>
  <c r="P2277" i="5"/>
  <c r="P3302" i="5"/>
  <c r="Q3302" i="5"/>
  <c r="P3429" i="5"/>
  <c r="Q3429" i="5"/>
  <c r="P3285" i="5"/>
  <c r="Q3285" i="5"/>
  <c r="P3173" i="5"/>
  <c r="Q3173" i="5"/>
  <c r="P1045" i="5"/>
  <c r="Q1045" i="5"/>
  <c r="P965" i="5"/>
  <c r="Q965" i="5"/>
  <c r="Q821" i="5"/>
  <c r="P821" i="5"/>
  <c r="Q3015" i="5"/>
  <c r="Q2773" i="5"/>
  <c r="P3060" i="5"/>
  <c r="Q3060" i="5"/>
  <c r="Q3487" i="5"/>
  <c r="Q3387" i="5"/>
  <c r="Q3351" i="5"/>
  <c r="Q3323" i="5"/>
  <c r="Q2820" i="5"/>
  <c r="Q2767" i="5"/>
  <c r="Q2230" i="5"/>
  <c r="Q2198" i="5"/>
  <c r="Q1995" i="5"/>
  <c r="Q1847" i="5"/>
  <c r="Q1669" i="5"/>
  <c r="Q1399" i="5"/>
  <c r="Q1156" i="5"/>
  <c r="Q1012" i="5"/>
  <c r="Q933" i="5"/>
  <c r="P757" i="5"/>
  <c r="Q3479" i="5"/>
  <c r="P3479" i="5"/>
  <c r="P3365" i="5"/>
  <c r="Q3365" i="5"/>
  <c r="P3253" i="5"/>
  <c r="Q3253" i="5"/>
  <c r="P2837" i="5"/>
  <c r="Q2837" i="5"/>
  <c r="P2757" i="5"/>
  <c r="Q2757" i="5"/>
  <c r="P2613" i="5"/>
  <c r="Q2613" i="5"/>
  <c r="P2501" i="5"/>
  <c r="Q2501" i="5"/>
  <c r="P805" i="5"/>
  <c r="Q805" i="5"/>
  <c r="Q3183" i="5"/>
  <c r="P3183" i="5"/>
  <c r="Q3103" i="5"/>
  <c r="P3103" i="5"/>
  <c r="P3039" i="5"/>
  <c r="Q3039" i="5"/>
  <c r="P2991" i="5"/>
  <c r="Q2991" i="5"/>
  <c r="P2863" i="5"/>
  <c r="Q2863" i="5"/>
  <c r="P2639" i="5"/>
  <c r="Q2639" i="5"/>
  <c r="P2575" i="5"/>
  <c r="Q2575" i="5"/>
  <c r="Q2543" i="5"/>
  <c r="P2543" i="5"/>
  <c r="Q2447" i="5"/>
  <c r="P2447" i="5"/>
  <c r="P2319" i="5"/>
  <c r="Q2319" i="5"/>
  <c r="P2271" i="5"/>
  <c r="Q2271" i="5"/>
  <c r="P2239" i="5"/>
  <c r="Q2239" i="5"/>
  <c r="Q2143" i="5"/>
  <c r="P2143" i="5"/>
  <c r="P2047" i="5"/>
  <c r="Q2047" i="5"/>
  <c r="P2015" i="5"/>
  <c r="Q2015" i="5"/>
  <c r="P1951" i="5"/>
  <c r="Q1951" i="5"/>
  <c r="P1855" i="5"/>
  <c r="Q1855" i="5"/>
  <c r="Q1791" i="5"/>
  <c r="P1791" i="5"/>
  <c r="P1743" i="5"/>
  <c r="Q1743" i="5"/>
  <c r="P1679" i="5"/>
  <c r="Q1679" i="5"/>
  <c r="Q1631" i="5"/>
  <c r="P1631" i="5"/>
  <c r="Q1599" i="5"/>
  <c r="P1599" i="5"/>
  <c r="P3477" i="5"/>
  <c r="Q3477" i="5"/>
  <c r="P3301" i="5"/>
  <c r="Q3301" i="5"/>
  <c r="Q3029" i="5"/>
  <c r="P3029" i="5"/>
  <c r="P837" i="5"/>
  <c r="Q837" i="5"/>
  <c r="Q2919" i="5"/>
  <c r="P2215" i="5"/>
  <c r="P3359" i="5"/>
  <c r="Q3359" i="5"/>
  <c r="P3327" i="5"/>
  <c r="Q3327" i="5"/>
  <c r="P3279" i="5"/>
  <c r="Q3279" i="5"/>
  <c r="P3247" i="5"/>
  <c r="Q3247" i="5"/>
  <c r="P3215" i="5"/>
  <c r="Q3215" i="5"/>
  <c r="P3199" i="5"/>
  <c r="Q3199" i="5"/>
  <c r="Q3167" i="5"/>
  <c r="P3167" i="5"/>
  <c r="Q3119" i="5"/>
  <c r="P3119" i="5"/>
  <c r="P3023" i="5"/>
  <c r="Q3023" i="5"/>
  <c r="Q2927" i="5"/>
  <c r="P2927" i="5"/>
  <c r="P2831" i="5"/>
  <c r="Q2831" i="5"/>
  <c r="Q2687" i="5"/>
  <c r="P2687" i="5"/>
  <c r="P2623" i="5"/>
  <c r="Q2623" i="5"/>
  <c r="P2063" i="5"/>
  <c r="Q2063" i="5"/>
  <c r="Q2031" i="5"/>
  <c r="P2031" i="5"/>
  <c r="Q1999" i="5"/>
  <c r="P1999" i="5"/>
  <c r="Q1967" i="5"/>
  <c r="P1967" i="5"/>
  <c r="P1903" i="5"/>
  <c r="Q1903" i="5"/>
  <c r="P1871" i="5"/>
  <c r="Q1871" i="5"/>
  <c r="P1807" i="5"/>
  <c r="Q1807" i="5"/>
  <c r="P1663" i="5"/>
  <c r="Q1663" i="5"/>
  <c r="Q3415" i="5"/>
  <c r="Q3382" i="5"/>
  <c r="Q3157" i="5"/>
  <c r="Q2966" i="5"/>
  <c r="Q2788" i="5"/>
  <c r="Q2550" i="5"/>
  <c r="Q2438" i="5"/>
  <c r="Q1639" i="5"/>
  <c r="Q1365" i="5"/>
  <c r="Q1300" i="5"/>
  <c r="P3003" i="5"/>
  <c r="P2677" i="5"/>
  <c r="P2199" i="5"/>
  <c r="P2091" i="5"/>
  <c r="Q2823" i="5"/>
  <c r="P2823" i="5"/>
  <c r="P2693" i="5"/>
  <c r="Q2693" i="5"/>
  <c r="P2581" i="5"/>
  <c r="Q2581" i="5"/>
  <c r="P2517" i="5"/>
  <c r="Q2517" i="5"/>
  <c r="P2181" i="5"/>
  <c r="Q2181" i="5"/>
  <c r="Q2631" i="5"/>
  <c r="Q2341" i="5"/>
  <c r="P3151" i="5"/>
  <c r="Q3151" i="5"/>
  <c r="P3055" i="5"/>
  <c r="Q3055" i="5"/>
  <c r="Q2959" i="5"/>
  <c r="P2959" i="5"/>
  <c r="Q2607" i="5"/>
  <c r="P2607" i="5"/>
  <c r="Q2463" i="5"/>
  <c r="P2463" i="5"/>
  <c r="P2431" i="5"/>
  <c r="Q2431" i="5"/>
  <c r="P2383" i="5"/>
  <c r="Q2383" i="5"/>
  <c r="P2303" i="5"/>
  <c r="Q2303" i="5"/>
  <c r="P2207" i="5"/>
  <c r="Q2207" i="5"/>
  <c r="P2111" i="5"/>
  <c r="Q2111" i="5"/>
  <c r="P1711" i="5"/>
  <c r="Q1711" i="5"/>
  <c r="Q3446" i="5"/>
  <c r="Q3413" i="5"/>
  <c r="Q3343" i="5"/>
  <c r="Q3283" i="5"/>
  <c r="Q3255" i="5"/>
  <c r="Q3124" i="5"/>
  <c r="Q3071" i="5"/>
  <c r="Q3035" i="5"/>
  <c r="Q2965" i="5"/>
  <c r="Q2703" i="5"/>
  <c r="Q2495" i="5"/>
  <c r="Q2437" i="5"/>
  <c r="Q2255" i="5"/>
  <c r="Q1989" i="5"/>
  <c r="Q1727" i="5"/>
  <c r="Q1695" i="5"/>
  <c r="Q1444" i="5"/>
  <c r="Q1364" i="5"/>
  <c r="Q229" i="5"/>
  <c r="P3478" i="5"/>
  <c r="P3431" i="5"/>
  <c r="P3002" i="5"/>
  <c r="P2879" i="5"/>
  <c r="P2235" i="5"/>
  <c r="P1845" i="5"/>
  <c r="P1207" i="5"/>
  <c r="P1173" i="5"/>
  <c r="P581" i="5"/>
  <c r="Q3159" i="5"/>
  <c r="P3159" i="5"/>
  <c r="P3079" i="5"/>
  <c r="Q3079" i="5"/>
  <c r="P2935" i="5"/>
  <c r="Q2935" i="5"/>
  <c r="P2887" i="5"/>
  <c r="Q2887" i="5"/>
  <c r="P2775" i="5"/>
  <c r="Q2775" i="5"/>
  <c r="Q2599" i="5"/>
  <c r="P2599" i="5"/>
  <c r="P2567" i="5"/>
  <c r="Q2567" i="5"/>
  <c r="P2439" i="5"/>
  <c r="Q2439" i="5"/>
  <c r="Q2709" i="5"/>
  <c r="P2709" i="5"/>
  <c r="P2469" i="5"/>
  <c r="Q2469" i="5"/>
  <c r="P2389" i="5"/>
  <c r="Q2389" i="5"/>
  <c r="P2293" i="5"/>
  <c r="Q2293" i="5"/>
  <c r="P2133" i="5"/>
  <c r="Q2133" i="5"/>
  <c r="Q3348" i="5"/>
  <c r="Q3158" i="5"/>
  <c r="Q2967" i="5"/>
  <c r="Q1301" i="5"/>
  <c r="P3483" i="5"/>
  <c r="P2343" i="5"/>
  <c r="P1749" i="5"/>
  <c r="P1429" i="5"/>
  <c r="Q3455" i="5"/>
  <c r="P3455" i="5"/>
  <c r="Q3423" i="5"/>
  <c r="P3423" i="5"/>
  <c r="Q3391" i="5"/>
  <c r="P3391" i="5"/>
  <c r="P2591" i="5"/>
  <c r="Q2591" i="5"/>
  <c r="P2527" i="5"/>
  <c r="Q2527" i="5"/>
  <c r="P2479" i="5"/>
  <c r="Q2479" i="5"/>
  <c r="P2415" i="5"/>
  <c r="Q2415" i="5"/>
  <c r="P2287" i="5"/>
  <c r="Q2287" i="5"/>
  <c r="Q2223" i="5"/>
  <c r="P2223" i="5"/>
  <c r="Q3445" i="5"/>
  <c r="Q3412" i="5"/>
  <c r="Q3311" i="5"/>
  <c r="Q2999" i="5"/>
  <c r="Q2964" i="5"/>
  <c r="Q2934" i="5"/>
  <c r="Q2815" i="5"/>
  <c r="Q2731" i="5"/>
  <c r="Q2583" i="5"/>
  <c r="Q2519" i="5"/>
  <c r="Q2191" i="5"/>
  <c r="Q1958" i="5"/>
  <c r="Q1813" i="5"/>
  <c r="Q981" i="5"/>
  <c r="P2555" i="5"/>
  <c r="P2021" i="5"/>
  <c r="P1942" i="5"/>
  <c r="P1878" i="5"/>
  <c r="Q3383" i="5"/>
  <c r="P3383" i="5"/>
  <c r="P3127" i="5"/>
  <c r="Q3127" i="5"/>
  <c r="Q3031" i="5"/>
  <c r="P3031" i="5"/>
  <c r="P2711" i="5"/>
  <c r="Q2711" i="5"/>
  <c r="P2597" i="5"/>
  <c r="Q2597" i="5"/>
  <c r="Q2229" i="5"/>
  <c r="P2229" i="5"/>
  <c r="P2117" i="5"/>
  <c r="Q2117" i="5"/>
  <c r="P2053" i="5"/>
  <c r="Q2053" i="5"/>
  <c r="P1877" i="5"/>
  <c r="Q1877" i="5"/>
  <c r="Q2901" i="5"/>
  <c r="Q2405" i="5"/>
  <c r="Q1061" i="5"/>
  <c r="P3419" i="5"/>
  <c r="Q3419" i="5"/>
  <c r="Q3355" i="5"/>
  <c r="P3355" i="5"/>
  <c r="Q3195" i="5"/>
  <c r="P3195" i="5"/>
  <c r="Q2795" i="5"/>
  <c r="P2795" i="5"/>
  <c r="P2763" i="5"/>
  <c r="Q2763" i="5"/>
  <c r="P2715" i="5"/>
  <c r="Q2715" i="5"/>
  <c r="Q2667" i="5"/>
  <c r="P2667" i="5"/>
  <c r="Q2539" i="5"/>
  <c r="P2539" i="5"/>
  <c r="P2491" i="5"/>
  <c r="Q2491" i="5"/>
  <c r="P2427" i="5"/>
  <c r="Q2427" i="5"/>
  <c r="Q2395" i="5"/>
  <c r="P2395" i="5"/>
  <c r="Q2315" i="5"/>
  <c r="P2315" i="5"/>
  <c r="P2251" i="5"/>
  <c r="Q2251" i="5"/>
  <c r="P2219" i="5"/>
  <c r="Q2219" i="5"/>
  <c r="P2203" i="5"/>
  <c r="Q2203" i="5"/>
  <c r="P2171" i="5"/>
  <c r="Q2171" i="5"/>
  <c r="P2139" i="5"/>
  <c r="Q2139" i="5"/>
  <c r="Q2123" i="5"/>
  <c r="P2123" i="5"/>
  <c r="P2075" i="5"/>
  <c r="Q2075" i="5"/>
  <c r="P2027" i="5"/>
  <c r="Q2027" i="5"/>
  <c r="Q1931" i="5"/>
  <c r="P1931" i="5"/>
  <c r="P1915" i="5"/>
  <c r="Q1915" i="5"/>
  <c r="P1883" i="5"/>
  <c r="Q1883" i="5"/>
  <c r="Q1851" i="5"/>
  <c r="P1851" i="5"/>
  <c r="P1835" i="5"/>
  <c r="Q1835" i="5"/>
  <c r="Q1787" i="5"/>
  <c r="P1787" i="5"/>
  <c r="Q1755" i="5"/>
  <c r="P1755" i="5"/>
  <c r="Q1739" i="5"/>
  <c r="P1739" i="5"/>
  <c r="Q1723" i="5"/>
  <c r="P1723" i="5"/>
  <c r="P1691" i="5"/>
  <c r="Q1691" i="5"/>
  <c r="P1675" i="5"/>
  <c r="Q1675" i="5"/>
  <c r="P1659" i="5"/>
  <c r="Q1659" i="5"/>
  <c r="P1643" i="5"/>
  <c r="Q1643" i="5"/>
  <c r="Q1611" i="5"/>
  <c r="P1611" i="5"/>
  <c r="P1595" i="5"/>
  <c r="Q1595" i="5"/>
  <c r="Q2997" i="5"/>
  <c r="P2997" i="5"/>
  <c r="P2885" i="5"/>
  <c r="Q2885" i="5"/>
  <c r="P2661" i="5"/>
  <c r="Q2661" i="5"/>
  <c r="P2197" i="5"/>
  <c r="Q2197" i="5"/>
  <c r="Q2939" i="5"/>
  <c r="P2939" i="5"/>
  <c r="P2923" i="5"/>
  <c r="Q2923" i="5"/>
  <c r="P2875" i="5"/>
  <c r="Q2875" i="5"/>
  <c r="P2859" i="5"/>
  <c r="Q2859" i="5"/>
  <c r="Q2827" i="5"/>
  <c r="P2827" i="5"/>
  <c r="P2747" i="5"/>
  <c r="Q2747" i="5"/>
  <c r="P2699" i="5"/>
  <c r="Q2699" i="5"/>
  <c r="Q2651" i="5"/>
  <c r="P2651" i="5"/>
  <c r="P3338" i="5"/>
  <c r="Q3338" i="5"/>
  <c r="P3306" i="5"/>
  <c r="Q3306" i="5"/>
  <c r="Q3274" i="5"/>
  <c r="P3274" i="5"/>
  <c r="P3050" i="5"/>
  <c r="Q3050" i="5"/>
  <c r="P2938" i="5"/>
  <c r="Q2938" i="5"/>
  <c r="P2874" i="5"/>
  <c r="Q2874" i="5"/>
  <c r="P2826" i="5"/>
  <c r="Q2826" i="5"/>
  <c r="P2794" i="5"/>
  <c r="Q2794" i="5"/>
  <c r="P2682" i="5"/>
  <c r="Q2682" i="5"/>
  <c r="P2666" i="5"/>
  <c r="Q2666" i="5"/>
  <c r="P3223" i="5"/>
  <c r="Q3223" i="5"/>
  <c r="P3143" i="5"/>
  <c r="Q3143" i="5"/>
  <c r="P3063" i="5"/>
  <c r="Q3063" i="5"/>
  <c r="P2949" i="5"/>
  <c r="Q2949" i="5"/>
  <c r="Q2805" i="5"/>
  <c r="P2805" i="5"/>
  <c r="Q2645" i="5"/>
  <c r="P2645" i="5"/>
  <c r="P2085" i="5"/>
  <c r="Q2085" i="5"/>
  <c r="Q1237" i="5"/>
  <c r="Q1029" i="5"/>
  <c r="Q853" i="5"/>
  <c r="P2262" i="5"/>
  <c r="P3211" i="5"/>
  <c r="Q3211" i="5"/>
  <c r="P3099" i="5"/>
  <c r="Q3099" i="5"/>
  <c r="Q3051" i="5"/>
  <c r="P3051" i="5"/>
  <c r="P2811" i="5"/>
  <c r="Q2811" i="5"/>
  <c r="Q2635" i="5"/>
  <c r="P2635" i="5"/>
  <c r="P2475" i="5"/>
  <c r="Q2475" i="5"/>
  <c r="Q2443" i="5"/>
  <c r="P2443" i="5"/>
  <c r="Q2411" i="5"/>
  <c r="P2411" i="5"/>
  <c r="P2363" i="5"/>
  <c r="Q2363" i="5"/>
  <c r="Q2331" i="5"/>
  <c r="P2331" i="5"/>
  <c r="Q3258" i="5"/>
  <c r="P3258" i="5"/>
  <c r="P3226" i="5"/>
  <c r="Q3226" i="5"/>
  <c r="P3146" i="5"/>
  <c r="Q3146" i="5"/>
  <c r="P3130" i="5"/>
  <c r="Q3130" i="5"/>
  <c r="P3098" i="5"/>
  <c r="Q3098" i="5"/>
  <c r="P3018" i="5"/>
  <c r="Q3018" i="5"/>
  <c r="P2970" i="5"/>
  <c r="Q2970" i="5"/>
  <c r="Q2922" i="5"/>
  <c r="P2922" i="5"/>
  <c r="Q2906" i="5"/>
  <c r="P2906" i="5"/>
  <c r="Q2858" i="5"/>
  <c r="P2858" i="5"/>
  <c r="Q2730" i="5"/>
  <c r="P2730" i="5"/>
  <c r="Q3339" i="5"/>
  <c r="Q3207" i="5"/>
  <c r="Q3147" i="5"/>
  <c r="Q3092" i="5"/>
  <c r="Q2459" i="5"/>
  <c r="Q1983" i="5"/>
  <c r="P3243" i="5"/>
  <c r="P3203" i="5"/>
  <c r="P3034" i="5"/>
  <c r="P1839" i="5"/>
  <c r="P517" i="5"/>
  <c r="P3175" i="5"/>
  <c r="Q3175" i="5"/>
  <c r="P2951" i="5"/>
  <c r="Q2951" i="5"/>
  <c r="P2903" i="5"/>
  <c r="Q2903" i="5"/>
  <c r="P2855" i="5"/>
  <c r="Q2855" i="5"/>
  <c r="Q2743" i="5"/>
  <c r="P2743" i="5"/>
  <c r="P1957" i="5"/>
  <c r="Q1957" i="5"/>
  <c r="P1717" i="5"/>
  <c r="Q1717" i="5"/>
  <c r="P1605" i="5"/>
  <c r="Q1605" i="5"/>
  <c r="P1509" i="5"/>
  <c r="Q1509" i="5"/>
  <c r="P1205" i="5"/>
  <c r="Q1205" i="5"/>
  <c r="Q2871" i="5"/>
  <c r="Q3275" i="5"/>
  <c r="P3275" i="5"/>
  <c r="Q3227" i="5"/>
  <c r="P3227" i="5"/>
  <c r="P2971" i="5"/>
  <c r="Q2971" i="5"/>
  <c r="P2955" i="5"/>
  <c r="Q2955" i="5"/>
  <c r="P2155" i="5"/>
  <c r="Q2155" i="5"/>
  <c r="Q3093" i="5"/>
  <c r="Q3061" i="5"/>
  <c r="Q2869" i="5"/>
  <c r="Q2839" i="5"/>
  <c r="Q2727" i="5"/>
  <c r="Q2671" i="5"/>
  <c r="Q2644" i="5"/>
  <c r="Q2299" i="5"/>
  <c r="Q1750" i="5"/>
  <c r="Q1573" i="5"/>
  <c r="Q1493" i="5"/>
  <c r="Q1413" i="5"/>
  <c r="P3471" i="5"/>
  <c r="P3375" i="5"/>
  <c r="P3295" i="5"/>
  <c r="P3205" i="5"/>
  <c r="P2587" i="5"/>
  <c r="P2335" i="5"/>
  <c r="P2159" i="5"/>
  <c r="P485" i="5"/>
  <c r="P389" i="5"/>
  <c r="P3482" i="5"/>
  <c r="Q3482" i="5"/>
  <c r="P3450" i="5"/>
  <c r="Q3450" i="5"/>
  <c r="Q3434" i="5"/>
  <c r="P3434" i="5"/>
  <c r="P3418" i="5"/>
  <c r="Q3418" i="5"/>
  <c r="Q3386" i="5"/>
  <c r="P3386" i="5"/>
  <c r="P3370" i="5"/>
  <c r="Q3370" i="5"/>
  <c r="P2954" i="5"/>
  <c r="Q2954" i="5"/>
  <c r="P2746" i="5"/>
  <c r="Q2746" i="5"/>
  <c r="Q3307" i="5"/>
  <c r="Q3242" i="5"/>
  <c r="Q3206" i="5"/>
  <c r="Q3174" i="5"/>
  <c r="Q2806" i="5"/>
  <c r="Q2751" i="5"/>
  <c r="Q2695" i="5"/>
  <c r="Q2375" i="5"/>
  <c r="Q2213" i="5"/>
  <c r="Q2038" i="5"/>
  <c r="Q1895" i="5"/>
  <c r="Q1463" i="5"/>
  <c r="Q869" i="5"/>
  <c r="P2655" i="5"/>
  <c r="P2619" i="5"/>
  <c r="P1973" i="5"/>
  <c r="P1771" i="5"/>
  <c r="Q3303" i="5"/>
  <c r="P3303" i="5"/>
  <c r="Q3047" i="5"/>
  <c r="P3047" i="5"/>
  <c r="Q2983" i="5"/>
  <c r="P2983" i="5"/>
  <c r="P2807" i="5"/>
  <c r="Q2807" i="5"/>
  <c r="Q2759" i="5"/>
  <c r="P2759" i="5"/>
  <c r="Q2615" i="5"/>
  <c r="P2615" i="5"/>
  <c r="P2551" i="5"/>
  <c r="Q2551" i="5"/>
  <c r="P2503" i="5"/>
  <c r="Q2503" i="5"/>
  <c r="Q2487" i="5"/>
  <c r="P2487" i="5"/>
  <c r="Q2471" i="5"/>
  <c r="P2471" i="5"/>
  <c r="P2359" i="5"/>
  <c r="Q2359" i="5"/>
  <c r="P2327" i="5"/>
  <c r="Q2327" i="5"/>
  <c r="Q2263" i="5"/>
  <c r="P2263" i="5"/>
  <c r="Q2231" i="5"/>
  <c r="P2231" i="5"/>
  <c r="P2183" i="5"/>
  <c r="Q2183" i="5"/>
  <c r="P2167" i="5"/>
  <c r="Q2167" i="5"/>
  <c r="Q2151" i="5"/>
  <c r="P2151" i="5"/>
  <c r="P2135" i="5"/>
  <c r="Q2135" i="5"/>
  <c r="P2103" i="5"/>
  <c r="Q2103" i="5"/>
  <c r="Q2087" i="5"/>
  <c r="P2087" i="5"/>
  <c r="P2023" i="5"/>
  <c r="Q2023" i="5"/>
  <c r="Q1991" i="5"/>
  <c r="P1991" i="5"/>
  <c r="Q1975" i="5"/>
  <c r="P1975" i="5"/>
  <c r="Q1959" i="5"/>
  <c r="P1959" i="5"/>
  <c r="Q1943" i="5"/>
  <c r="P1943" i="5"/>
  <c r="P1927" i="5"/>
  <c r="Q1927" i="5"/>
  <c r="Q1911" i="5"/>
  <c r="P1911" i="5"/>
  <c r="Q1879" i="5"/>
  <c r="P1879" i="5"/>
  <c r="P1863" i="5"/>
  <c r="Q1863" i="5"/>
  <c r="Q1831" i="5"/>
  <c r="P1831" i="5"/>
  <c r="P1815" i="5"/>
  <c r="Q1815" i="5"/>
  <c r="P1783" i="5"/>
  <c r="Q1783" i="5"/>
  <c r="Q1751" i="5"/>
  <c r="P1751" i="5"/>
  <c r="P1735" i="5"/>
  <c r="Q1735" i="5"/>
  <c r="P1719" i="5"/>
  <c r="Q1719" i="5"/>
  <c r="P1703" i="5"/>
  <c r="Q1703" i="5"/>
  <c r="Q1687" i="5"/>
  <c r="P1687" i="5"/>
  <c r="P1655" i="5"/>
  <c r="Q1655" i="5"/>
  <c r="P1607" i="5"/>
  <c r="Q1607" i="5"/>
  <c r="P1591" i="5"/>
  <c r="Q1591" i="5"/>
  <c r="Q1559" i="5"/>
  <c r="P1559" i="5"/>
  <c r="P1543" i="5"/>
  <c r="Q1543" i="5"/>
  <c r="P1447" i="5"/>
  <c r="Q1447" i="5"/>
  <c r="Q1431" i="5"/>
  <c r="P1431" i="5"/>
  <c r="Q1415" i="5"/>
  <c r="P1415" i="5"/>
  <c r="Q1367" i="5"/>
  <c r="P1367" i="5"/>
  <c r="P1351" i="5"/>
  <c r="Q1351" i="5"/>
  <c r="P1335" i="5"/>
  <c r="Q1335" i="5"/>
  <c r="P1319" i="5"/>
  <c r="Q1319" i="5"/>
  <c r="P1287" i="5"/>
  <c r="Q1287" i="5"/>
  <c r="P1271" i="5"/>
  <c r="Q1271" i="5"/>
  <c r="P1239" i="5"/>
  <c r="Q1239" i="5"/>
  <c r="P1223" i="5"/>
  <c r="Q1223" i="5"/>
  <c r="P1191" i="5"/>
  <c r="Q1191" i="5"/>
  <c r="Q1175" i="5"/>
  <c r="P1175" i="5"/>
  <c r="P1159" i="5"/>
  <c r="Q1159" i="5"/>
  <c r="P1143" i="5"/>
  <c r="Q1143" i="5"/>
  <c r="P1111" i="5"/>
  <c r="Q1111" i="5"/>
  <c r="P1095" i="5"/>
  <c r="Q1095" i="5"/>
  <c r="P1079" i="5"/>
  <c r="Q1079" i="5"/>
  <c r="P1063" i="5"/>
  <c r="Q1063" i="5"/>
  <c r="P1047" i="5"/>
  <c r="Q1047" i="5"/>
  <c r="P1031" i="5"/>
  <c r="Q1031" i="5"/>
  <c r="P1015" i="5"/>
  <c r="Q1015" i="5"/>
  <c r="P999" i="5"/>
  <c r="Q999" i="5"/>
  <c r="P951" i="5"/>
  <c r="Q951" i="5"/>
  <c r="P3319" i="5"/>
  <c r="Q3319" i="5"/>
  <c r="Q2790" i="5"/>
  <c r="P2790" i="5"/>
  <c r="P2694" i="5"/>
  <c r="Q2694" i="5"/>
  <c r="P2678" i="5"/>
  <c r="Q2678" i="5"/>
  <c r="P2598" i="5"/>
  <c r="Q2598" i="5"/>
  <c r="P2566" i="5"/>
  <c r="Q2566" i="5"/>
  <c r="P2358" i="5"/>
  <c r="Q2358" i="5"/>
  <c r="P2294" i="5"/>
  <c r="Q2294" i="5"/>
  <c r="P2246" i="5"/>
  <c r="Q2246" i="5"/>
  <c r="Q2118" i="5"/>
  <c r="P2118" i="5"/>
  <c r="Q2086" i="5"/>
  <c r="P2086" i="5"/>
  <c r="P2022" i="5"/>
  <c r="Q2022" i="5"/>
  <c r="P1990" i="5"/>
  <c r="Q1990" i="5"/>
  <c r="P1974" i="5"/>
  <c r="Q1974" i="5"/>
  <c r="P1910" i="5"/>
  <c r="Q1910" i="5"/>
  <c r="P1862" i="5"/>
  <c r="Q1862" i="5"/>
  <c r="P1846" i="5"/>
  <c r="Q1846" i="5"/>
  <c r="P1782" i="5"/>
  <c r="Q1782" i="5"/>
  <c r="P1766" i="5"/>
  <c r="Q1766" i="5"/>
  <c r="P1654" i="5"/>
  <c r="Q1654" i="5"/>
  <c r="P1622" i="5"/>
  <c r="Q1622" i="5"/>
  <c r="P1590" i="5"/>
  <c r="Q1590" i="5"/>
  <c r="P1526" i="5"/>
  <c r="Q1526" i="5"/>
  <c r="P1510" i="5"/>
  <c r="Q1510" i="5"/>
  <c r="P1478" i="5"/>
  <c r="Q1478" i="5"/>
  <c r="P1366" i="5"/>
  <c r="Q1366" i="5"/>
  <c r="P1318" i="5"/>
  <c r="Q1318" i="5"/>
  <c r="P1286" i="5"/>
  <c r="Q1286" i="5"/>
  <c r="P1270" i="5"/>
  <c r="Q1270" i="5"/>
  <c r="P1254" i="5"/>
  <c r="Q1254" i="5"/>
  <c r="P1222" i="5"/>
  <c r="Q1222" i="5"/>
  <c r="P1174" i="5"/>
  <c r="Q1174" i="5"/>
  <c r="P69" i="5"/>
  <c r="Q69" i="5"/>
  <c r="P21" i="5"/>
  <c r="Q21" i="5"/>
  <c r="P5" i="5"/>
  <c r="Q5" i="5"/>
  <c r="Q3476" i="5"/>
  <c r="Q3444" i="5"/>
  <c r="Q3380" i="5"/>
  <c r="Q3316" i="5"/>
  <c r="Q3284" i="5"/>
  <c r="Q3252" i="5"/>
  <c r="Q3236" i="5"/>
  <c r="Q3140" i="5"/>
  <c r="Q3108" i="5"/>
  <c r="Q2996" i="5"/>
  <c r="Q2948" i="5"/>
  <c r="Q2900" i="5"/>
  <c r="Q2868" i="5"/>
  <c r="Q2836" i="5"/>
  <c r="Q2804" i="5"/>
  <c r="Q2724" i="5"/>
  <c r="Q2708" i="5"/>
  <c r="Q2676" i="5"/>
  <c r="Q2580" i="5"/>
  <c r="Q2564" i="5"/>
  <c r="Q2548" i="5"/>
  <c r="Q2532" i="5"/>
  <c r="Q2500" i="5"/>
  <c r="Q2484" i="5"/>
  <c r="Q2468" i="5"/>
  <c r="Q2436" i="5"/>
  <c r="Q2388" i="5"/>
  <c r="Q2356" i="5"/>
  <c r="Q2292" i="5"/>
  <c r="Q2228" i="5"/>
  <c r="Q2212" i="5"/>
  <c r="Q2196" i="5"/>
  <c r="Q2148" i="5"/>
  <c r="Q2132" i="5"/>
  <c r="Q2116" i="5"/>
  <c r="Q2084" i="5"/>
  <c r="Q2068" i="5"/>
  <c r="Q2020" i="5"/>
  <c r="Q1988" i="5"/>
  <c r="Q1908" i="5"/>
  <c r="Q1876" i="5"/>
  <c r="Q1796" i="5"/>
  <c r="Q1780" i="5"/>
  <c r="Q1748" i="5"/>
  <c r="Q1716" i="5"/>
  <c r="Q1700" i="5"/>
  <c r="Q1684" i="5"/>
  <c r="Q1668" i="5"/>
  <c r="Q1652" i="5"/>
  <c r="Q1636" i="5"/>
  <c r="Q1620" i="5"/>
  <c r="Q1604" i="5"/>
  <c r="Q1588" i="5"/>
  <c r="Q1540" i="5"/>
  <c r="Q1524" i="5"/>
  <c r="Q1460" i="5"/>
  <c r="Q1428" i="5"/>
  <c r="Q1412" i="5"/>
  <c r="Q1396" i="5"/>
  <c r="Q1380" i="5"/>
  <c r="Q1348" i="5"/>
  <c r="Q1332" i="5"/>
  <c r="Q1316" i="5"/>
  <c r="Q1204" i="5"/>
  <c r="Q1188" i="5"/>
  <c r="Q1140" i="5"/>
  <c r="Q1124" i="5"/>
  <c r="Q996" i="5"/>
  <c r="Q980" i="5"/>
  <c r="Q948" i="5"/>
  <c r="Q884" i="5"/>
  <c r="Q356" i="5"/>
  <c r="P356" i="5"/>
  <c r="Q212" i="5"/>
  <c r="P212" i="5"/>
  <c r="Q84" i="5"/>
  <c r="P84" i="5"/>
  <c r="P772" i="5"/>
  <c r="P740" i="5"/>
  <c r="P724" i="5"/>
  <c r="P708" i="5"/>
  <c r="P692" i="5"/>
  <c r="P676" i="5"/>
  <c r="P660" i="5"/>
  <c r="P628" i="5"/>
  <c r="P612" i="5"/>
  <c r="P596" i="5"/>
  <c r="P548" i="5"/>
  <c r="P532" i="5"/>
  <c r="P516" i="5"/>
  <c r="P3075" i="5"/>
  <c r="Q3075" i="5"/>
  <c r="P2835" i="5"/>
  <c r="Q2835" i="5"/>
  <c r="P2643" i="5"/>
  <c r="Q2643" i="5"/>
  <c r="P2563" i="5"/>
  <c r="Q2563" i="5"/>
  <c r="P3107" i="5"/>
  <c r="Q3107" i="5"/>
  <c r="P3011" i="5"/>
  <c r="Q3011" i="5"/>
  <c r="P2963" i="5"/>
  <c r="Q2963" i="5"/>
  <c r="P2723" i="5"/>
  <c r="Q2723" i="5"/>
  <c r="Q2595" i="5"/>
  <c r="P2595" i="5"/>
  <c r="Q2961" i="5"/>
  <c r="Q2865" i="5"/>
  <c r="Q2771" i="5"/>
  <c r="Q2410" i="5"/>
  <c r="Q2250" i="5"/>
  <c r="Q2122" i="5"/>
  <c r="Q1435" i="5"/>
  <c r="Q255" i="5"/>
  <c r="P3329" i="5"/>
  <c r="P3155" i="5"/>
  <c r="Q3425" i="5"/>
  <c r="P3425" i="5"/>
  <c r="P3249" i="5"/>
  <c r="Q3249" i="5"/>
  <c r="Q3217" i="5"/>
  <c r="P3217" i="5"/>
  <c r="P3057" i="5"/>
  <c r="Q3057" i="5"/>
  <c r="P3041" i="5"/>
  <c r="Q3041" i="5"/>
  <c r="P2993" i="5"/>
  <c r="Q2993" i="5"/>
  <c r="Q2929" i="5"/>
  <c r="P2929" i="5"/>
  <c r="P2881" i="5"/>
  <c r="Q2881" i="5"/>
  <c r="P3409" i="5"/>
  <c r="Q3409" i="5"/>
  <c r="Q3153" i="5"/>
  <c r="Q2362" i="5"/>
  <c r="Q1546" i="5"/>
  <c r="Q1199" i="5"/>
  <c r="Q1151" i="5"/>
  <c r="Q879" i="5"/>
  <c r="Q639" i="5"/>
  <c r="P1579" i="5"/>
  <c r="P903" i="5"/>
  <c r="P591" i="5"/>
  <c r="P85" i="5"/>
  <c r="P3456" i="5"/>
  <c r="Q3456" i="5"/>
  <c r="Q3312" i="5"/>
  <c r="P3312" i="5"/>
  <c r="P3296" i="5"/>
  <c r="Q3296" i="5"/>
  <c r="P3264" i="5"/>
  <c r="Q3264" i="5"/>
  <c r="P3248" i="5"/>
  <c r="Q3248" i="5"/>
  <c r="Q1375" i="5"/>
  <c r="P1375" i="5"/>
  <c r="Q1279" i="5"/>
  <c r="P1279" i="5"/>
  <c r="P1183" i="5"/>
  <c r="Q1183" i="5"/>
  <c r="Q1119" i="5"/>
  <c r="P1119" i="5"/>
  <c r="P847" i="5"/>
  <c r="Q847" i="5"/>
  <c r="P495" i="5"/>
  <c r="Q495" i="5"/>
  <c r="Q415" i="5"/>
  <c r="P415" i="5"/>
  <c r="P239" i="5"/>
  <c r="Q239" i="5"/>
  <c r="P191" i="5"/>
  <c r="Q191" i="5"/>
  <c r="P63" i="5"/>
  <c r="Q63" i="5"/>
  <c r="P47" i="5"/>
  <c r="Q47" i="5"/>
  <c r="Q31" i="5"/>
  <c r="P31" i="5"/>
  <c r="P15" i="5"/>
  <c r="Q15" i="5"/>
  <c r="Q1519" i="5"/>
  <c r="P1519" i="5"/>
  <c r="P1215" i="5"/>
  <c r="Q1215" i="5"/>
  <c r="P991" i="5"/>
  <c r="Q991" i="5"/>
  <c r="Q911" i="5"/>
  <c r="P911" i="5"/>
  <c r="Q767" i="5"/>
  <c r="P767" i="5"/>
  <c r="P607" i="5"/>
  <c r="Q607" i="5"/>
  <c r="P479" i="5"/>
  <c r="Q479" i="5"/>
  <c r="P335" i="5"/>
  <c r="Q335" i="5"/>
  <c r="Q303" i="5"/>
  <c r="P303" i="5"/>
  <c r="Q2787" i="5"/>
  <c r="Q2547" i="5"/>
  <c r="Q2218" i="5"/>
  <c r="Q615" i="5"/>
  <c r="Q436" i="5"/>
  <c r="Q367" i="5"/>
  <c r="Q223" i="5"/>
  <c r="Q175" i="5"/>
  <c r="P1423" i="5"/>
  <c r="P1030" i="5"/>
  <c r="P468" i="5"/>
  <c r="P1487" i="5"/>
  <c r="Q1487" i="5"/>
  <c r="P1247" i="5"/>
  <c r="Q1247" i="5"/>
  <c r="P1167" i="5"/>
  <c r="Q1167" i="5"/>
  <c r="P623" i="5"/>
  <c r="Q623" i="5"/>
  <c r="Q3345" i="5"/>
  <c r="Q3171" i="5"/>
  <c r="Q3105" i="5"/>
  <c r="Q1126" i="5"/>
  <c r="Q831" i="5"/>
  <c r="Q806" i="5"/>
  <c r="P287" i="5"/>
  <c r="P79" i="5"/>
  <c r="Q1327" i="5"/>
  <c r="P1327" i="5"/>
  <c r="Q1103" i="5"/>
  <c r="P1103" i="5"/>
  <c r="Q1039" i="5"/>
  <c r="P1039" i="5"/>
  <c r="P975" i="5"/>
  <c r="Q975" i="5"/>
  <c r="P927" i="5"/>
  <c r="Q927" i="5"/>
  <c r="P751" i="5"/>
  <c r="Q751" i="5"/>
  <c r="P463" i="5"/>
  <c r="Q463" i="5"/>
  <c r="Q3424" i="5"/>
  <c r="Q3344" i="5"/>
  <c r="Q3027" i="5"/>
  <c r="Q2138" i="5"/>
  <c r="Q1658" i="5"/>
  <c r="Q1291" i="5"/>
  <c r="Q1195" i="5"/>
  <c r="Q1147" i="5"/>
  <c r="Q1071" i="5"/>
  <c r="Q943" i="5"/>
  <c r="Q875" i="5"/>
  <c r="Q388" i="5"/>
  <c r="Q127" i="5"/>
  <c r="P2202" i="5"/>
  <c r="P1514" i="5"/>
  <c r="P774" i="5"/>
  <c r="P583" i="5"/>
  <c r="P1563" i="5"/>
  <c r="Q1563" i="5"/>
  <c r="P1515" i="5"/>
  <c r="Q1515" i="5"/>
  <c r="P1499" i="5"/>
  <c r="Q1499" i="5"/>
  <c r="P1467" i="5"/>
  <c r="Q1467" i="5"/>
  <c r="Q1451" i="5"/>
  <c r="P1451" i="5"/>
  <c r="P1403" i="5"/>
  <c r="Q1403" i="5"/>
  <c r="Q1371" i="5"/>
  <c r="P1371" i="5"/>
  <c r="P1355" i="5"/>
  <c r="Q1355" i="5"/>
  <c r="P1339" i="5"/>
  <c r="Q1339" i="5"/>
  <c r="P1307" i="5"/>
  <c r="Q1307" i="5"/>
  <c r="P1275" i="5"/>
  <c r="Q1275" i="5"/>
  <c r="P1259" i="5"/>
  <c r="Q1259" i="5"/>
  <c r="P1227" i="5"/>
  <c r="Q1227" i="5"/>
  <c r="P1211" i="5"/>
  <c r="Q1211" i="5"/>
  <c r="P1051" i="5"/>
  <c r="Q1051" i="5"/>
  <c r="P1035" i="5"/>
  <c r="Q1035" i="5"/>
  <c r="Q1019" i="5"/>
  <c r="P1019" i="5"/>
  <c r="P987" i="5"/>
  <c r="Q987" i="5"/>
  <c r="P971" i="5"/>
  <c r="Q971" i="5"/>
  <c r="Q923" i="5"/>
  <c r="P923" i="5"/>
  <c r="Q2346" i="5"/>
  <c r="P2346" i="5"/>
  <c r="P2298" i="5"/>
  <c r="Q2298" i="5"/>
  <c r="P2186" i="5"/>
  <c r="Q2186" i="5"/>
  <c r="P2090" i="5"/>
  <c r="Q2090" i="5"/>
  <c r="P1930" i="5"/>
  <c r="Q1930" i="5"/>
  <c r="Q1674" i="5"/>
  <c r="P1674" i="5"/>
  <c r="P1642" i="5"/>
  <c r="Q1642" i="5"/>
  <c r="P1466" i="5"/>
  <c r="Q1466" i="5"/>
  <c r="P1450" i="5"/>
  <c r="Q1450" i="5"/>
  <c r="P1418" i="5"/>
  <c r="Q1418" i="5"/>
  <c r="P1386" i="5"/>
  <c r="Q1386" i="5"/>
  <c r="P2314" i="5"/>
  <c r="Q2314" i="5"/>
  <c r="P2154" i="5"/>
  <c r="Q2154" i="5"/>
  <c r="P2042" i="5"/>
  <c r="Q2042" i="5"/>
  <c r="P1946" i="5"/>
  <c r="Q1946" i="5"/>
  <c r="P1914" i="5"/>
  <c r="Q1914" i="5"/>
  <c r="P1882" i="5"/>
  <c r="Q1882" i="5"/>
  <c r="P1802" i="5"/>
  <c r="Q1802" i="5"/>
  <c r="Q3393" i="5"/>
  <c r="Q1754" i="5"/>
  <c r="Q1535" i="5"/>
  <c r="Q1094" i="5"/>
  <c r="Q871" i="5"/>
  <c r="P1391" i="5"/>
  <c r="P1359" i="5"/>
  <c r="P671" i="5"/>
  <c r="P431" i="5"/>
  <c r="P2634" i="5"/>
  <c r="Q2634" i="5"/>
  <c r="P2602" i="5"/>
  <c r="Q2602" i="5"/>
  <c r="P2554" i="5"/>
  <c r="Q2554" i="5"/>
  <c r="Q2538" i="5"/>
  <c r="P2538" i="5"/>
  <c r="Q2442" i="5"/>
  <c r="P2442" i="5"/>
  <c r="Q2170" i="5"/>
  <c r="P2170" i="5"/>
  <c r="P1562" i="5"/>
  <c r="Q1562" i="5"/>
  <c r="Q3441" i="5"/>
  <c r="Q3392" i="5"/>
  <c r="Q3121" i="5"/>
  <c r="Q2995" i="5"/>
  <c r="Q2897" i="5"/>
  <c r="Q2849" i="5"/>
  <c r="Q2801" i="5"/>
  <c r="Q1263" i="5"/>
  <c r="Q939" i="5"/>
  <c r="Q383" i="5"/>
  <c r="Q143" i="5"/>
  <c r="P1834" i="5"/>
  <c r="P1083" i="5"/>
  <c r="P735" i="5"/>
  <c r="P487" i="5"/>
  <c r="Q919" i="5"/>
  <c r="P919" i="5"/>
  <c r="P887" i="5"/>
  <c r="Q887" i="5"/>
  <c r="P839" i="5"/>
  <c r="Q839" i="5"/>
  <c r="P823" i="5"/>
  <c r="Q823" i="5"/>
  <c r="Q807" i="5"/>
  <c r="P807" i="5"/>
  <c r="P791" i="5"/>
  <c r="Q791" i="5"/>
  <c r="Q759" i="5"/>
  <c r="P759" i="5"/>
  <c r="P743" i="5"/>
  <c r="Q743" i="5"/>
  <c r="P727" i="5"/>
  <c r="Q727" i="5"/>
  <c r="Q679" i="5"/>
  <c r="P679" i="5"/>
  <c r="Q663" i="5"/>
  <c r="P663" i="5"/>
  <c r="P647" i="5"/>
  <c r="Q647" i="5"/>
  <c r="P567" i="5"/>
  <c r="Q567" i="5"/>
  <c r="P455" i="5"/>
  <c r="Q455" i="5"/>
  <c r="P439" i="5"/>
  <c r="Q439" i="5"/>
  <c r="P423" i="5"/>
  <c r="Q423" i="5"/>
  <c r="P391" i="5"/>
  <c r="Q391" i="5"/>
  <c r="P343" i="5"/>
  <c r="Q343" i="5"/>
  <c r="P1142" i="5"/>
  <c r="Q1142" i="5"/>
  <c r="P726" i="5"/>
  <c r="Q726" i="5"/>
  <c r="P630" i="5"/>
  <c r="Q630" i="5"/>
  <c r="P534" i="5"/>
  <c r="Q534" i="5"/>
  <c r="P500" i="5"/>
  <c r="P452" i="5"/>
  <c r="P420" i="5"/>
  <c r="P404" i="5"/>
  <c r="P68" i="5"/>
  <c r="Q763" i="5"/>
  <c r="P763" i="5"/>
  <c r="P747" i="5"/>
  <c r="Q747" i="5"/>
  <c r="P731" i="5"/>
  <c r="Q731" i="5"/>
  <c r="P1354" i="5"/>
  <c r="Q1354" i="5"/>
  <c r="P1322" i="5"/>
  <c r="Q1322" i="5"/>
  <c r="Q263" i="5"/>
  <c r="P1370" i="5"/>
  <c r="Q215" i="5"/>
  <c r="P215" i="5"/>
  <c r="Q3462" i="5"/>
  <c r="Q3238" i="5"/>
  <c r="Q3062" i="5"/>
  <c r="Q3046" i="5"/>
  <c r="Q2998" i="5"/>
  <c r="Q2774" i="5"/>
  <c r="Q2758" i="5"/>
  <c r="Q2662" i="5"/>
  <c r="Q2630" i="5"/>
  <c r="Q2454" i="5"/>
  <c r="Q2374" i="5"/>
  <c r="Q2310" i="5"/>
  <c r="Q2166" i="5"/>
  <c r="Q2102" i="5"/>
  <c r="Q1558" i="5"/>
  <c r="Q1398" i="5"/>
  <c r="Q1350" i="5"/>
  <c r="Q1110" i="5"/>
  <c r="Q1078" i="5"/>
  <c r="Q998" i="5"/>
  <c r="Q950" i="5"/>
  <c r="Q854" i="5"/>
  <c r="Q758" i="5"/>
  <c r="Q710" i="5"/>
  <c r="Q694" i="5"/>
  <c r="Q678" i="5"/>
  <c r="Q3349" i="5"/>
  <c r="Q3189" i="5"/>
  <c r="Q2917" i="5"/>
  <c r="Q2549" i="5"/>
  <c r="Q2325" i="5"/>
  <c r="P340" i="5"/>
  <c r="P324" i="5"/>
  <c r="P308" i="5"/>
  <c r="P276" i="5"/>
  <c r="P260" i="5"/>
  <c r="P228" i="5"/>
  <c r="P196" i="5"/>
  <c r="P180" i="5"/>
  <c r="P164" i="5"/>
  <c r="P148" i="5"/>
  <c r="P132" i="5"/>
  <c r="P100" i="5"/>
  <c r="P52" i="5"/>
  <c r="P36" i="5"/>
  <c r="P20" i="5"/>
  <c r="P4" i="5"/>
  <c r="Q3363" i="5"/>
  <c r="Q3235" i="5"/>
  <c r="Q3091" i="5"/>
  <c r="Q2979" i="5"/>
  <c r="Q2819" i="5"/>
  <c r="Q2691" i="5"/>
  <c r="Q2531" i="5"/>
  <c r="Q2419" i="5"/>
  <c r="Q2275" i="5"/>
  <c r="Q1902" i="5"/>
  <c r="P2657" i="5"/>
  <c r="P1886" i="5"/>
  <c r="P846" i="5"/>
  <c r="P558" i="5"/>
  <c r="P2785" i="5"/>
  <c r="Q2785" i="5"/>
  <c r="P2705" i="5"/>
  <c r="Q2705" i="5"/>
  <c r="P3184" i="5"/>
  <c r="Q3184" i="5"/>
  <c r="P3040" i="5"/>
  <c r="Q3040" i="5"/>
  <c r="P2912" i="5"/>
  <c r="Q2912" i="5"/>
  <c r="Q2878" i="5"/>
  <c r="P2878" i="5"/>
  <c r="Q2718" i="5"/>
  <c r="P2718" i="5"/>
  <c r="P2462" i="5"/>
  <c r="Q2462" i="5"/>
  <c r="P2206" i="5"/>
  <c r="Q2206" i="5"/>
  <c r="P2014" i="5"/>
  <c r="Q2014" i="5"/>
  <c r="P1678" i="5"/>
  <c r="Q1678" i="5"/>
  <c r="Q1550" i="5"/>
  <c r="P1550" i="5"/>
  <c r="P1534" i="5"/>
  <c r="Q1534" i="5"/>
  <c r="P1294" i="5"/>
  <c r="Q1294" i="5"/>
  <c r="P1102" i="5"/>
  <c r="Q1102" i="5"/>
  <c r="Q1054" i="5"/>
  <c r="P1054" i="5"/>
  <c r="P606" i="5"/>
  <c r="Q606" i="5"/>
  <c r="Q574" i="5"/>
  <c r="P574" i="5"/>
  <c r="P510" i="5"/>
  <c r="Q510" i="5"/>
  <c r="P382" i="5"/>
  <c r="Q382" i="5"/>
  <c r="Q270" i="5"/>
  <c r="P270" i="5"/>
  <c r="Q254" i="5"/>
  <c r="P254" i="5"/>
  <c r="P206" i="5"/>
  <c r="Q206" i="5"/>
  <c r="Q14" i="5"/>
  <c r="P14" i="5"/>
  <c r="P3454" i="5"/>
  <c r="P3438" i="5"/>
  <c r="P3262" i="5"/>
  <c r="P3118" i="5"/>
  <c r="P3102" i="5"/>
  <c r="P3006" i="5"/>
  <c r="Q3216" i="5"/>
  <c r="Q2350" i="5"/>
  <c r="Q2291" i="5"/>
  <c r="Q2190" i="5"/>
  <c r="Q1774" i="5"/>
  <c r="Q286" i="5"/>
  <c r="P2497" i="5"/>
  <c r="P1950" i="5"/>
  <c r="P1726" i="5"/>
  <c r="Q3388" i="5"/>
  <c r="P3388" i="5"/>
  <c r="P3228" i="5"/>
  <c r="Q3228" i="5"/>
  <c r="P683" i="5"/>
  <c r="Q683" i="5"/>
  <c r="Q651" i="5"/>
  <c r="P651" i="5"/>
  <c r="P587" i="5"/>
  <c r="Q587" i="5"/>
  <c r="P555" i="5"/>
  <c r="Q555" i="5"/>
  <c r="P491" i="5"/>
  <c r="Q491" i="5"/>
  <c r="Q475" i="5"/>
  <c r="P475" i="5"/>
  <c r="P459" i="5"/>
  <c r="Q459" i="5"/>
  <c r="P443" i="5"/>
  <c r="Q443" i="5"/>
  <c r="P1130" i="5"/>
  <c r="Q1130" i="5"/>
  <c r="P906" i="5"/>
  <c r="Q906" i="5"/>
  <c r="P1242" i="5"/>
  <c r="Q1242" i="5"/>
  <c r="P842" i="5"/>
  <c r="Q842" i="5"/>
  <c r="P826" i="5"/>
  <c r="Q826" i="5"/>
  <c r="P810" i="5"/>
  <c r="Q810" i="5"/>
  <c r="P762" i="5"/>
  <c r="Q762" i="5"/>
  <c r="Q1870" i="5"/>
  <c r="Q1050" i="5"/>
  <c r="Q1006" i="5"/>
  <c r="Q62" i="5"/>
  <c r="P3288" i="5"/>
  <c r="P3116" i="5"/>
  <c r="P1210" i="5"/>
  <c r="P94" i="5"/>
  <c r="Q3448" i="5"/>
  <c r="P3448" i="5"/>
  <c r="Q3432" i="5"/>
  <c r="P3432" i="5"/>
  <c r="P3416" i="5"/>
  <c r="Q3416" i="5"/>
  <c r="Q3240" i="5"/>
  <c r="P3240" i="5"/>
  <c r="Q3208" i="5"/>
  <c r="P3208" i="5"/>
  <c r="Q3176" i="5"/>
  <c r="P3176" i="5"/>
  <c r="P3160" i="5"/>
  <c r="Q3160" i="5"/>
  <c r="Q3080" i="5"/>
  <c r="P3080" i="5"/>
  <c r="Q3064" i="5"/>
  <c r="P3064" i="5"/>
  <c r="Q151" i="5"/>
  <c r="P151" i="5"/>
  <c r="P71" i="5"/>
  <c r="Q71" i="5"/>
  <c r="P55" i="5"/>
  <c r="Q55" i="5"/>
  <c r="Q3414" i="5"/>
  <c r="Q3286" i="5"/>
  <c r="Q3254" i="5"/>
  <c r="Q3142" i="5"/>
  <c r="Q3030" i="5"/>
  <c r="Q2918" i="5"/>
  <c r="Q2870" i="5"/>
  <c r="Q2838" i="5"/>
  <c r="Q2742" i="5"/>
  <c r="Q2710" i="5"/>
  <c r="Q2614" i="5"/>
  <c r="Q2582" i="5"/>
  <c r="Q2518" i="5"/>
  <c r="Q2406" i="5"/>
  <c r="Q2326" i="5"/>
  <c r="Q2278" i="5"/>
  <c r="Q2214" i="5"/>
  <c r="Q2182" i="5"/>
  <c r="Q2134" i="5"/>
  <c r="Q2006" i="5"/>
  <c r="Q1926" i="5"/>
  <c r="Q1894" i="5"/>
  <c r="Q1830" i="5"/>
  <c r="Q1814" i="5"/>
  <c r="Q1734" i="5"/>
  <c r="Q1718" i="5"/>
  <c r="Q1686" i="5"/>
  <c r="Q1670" i="5"/>
  <c r="Q1606" i="5"/>
  <c r="Q1542" i="5"/>
  <c r="Q1414" i="5"/>
  <c r="Q1382" i="5"/>
  <c r="Q1334" i="5"/>
  <c r="Q1302" i="5"/>
  <c r="Q1206" i="5"/>
  <c r="Q1190" i="5"/>
  <c r="Q1158" i="5"/>
  <c r="Q1062" i="5"/>
  <c r="Q1046" i="5"/>
  <c r="Q966" i="5"/>
  <c r="Q902" i="5"/>
  <c r="Q886" i="5"/>
  <c r="Q838" i="5"/>
  <c r="Q822" i="5"/>
  <c r="Q646" i="5"/>
  <c r="Q614" i="5"/>
  <c r="Q518" i="5"/>
  <c r="Q486" i="5"/>
  <c r="Q438" i="5"/>
  <c r="Q422" i="5"/>
  <c r="Q390" i="5"/>
  <c r="Q262" i="5"/>
  <c r="Q214" i="5"/>
  <c r="Q198" i="5"/>
  <c r="Q150" i="5"/>
  <c r="Q134" i="5"/>
  <c r="Q118" i="5"/>
  <c r="P102" i="5"/>
  <c r="P86" i="5"/>
  <c r="P38" i="5"/>
  <c r="P6" i="5"/>
  <c r="Q3397" i="5"/>
  <c r="Q3269" i="5"/>
  <c r="Q3221" i="5"/>
  <c r="Q3125" i="5"/>
  <c r="Q3045" i="5"/>
  <c r="Q2933" i="5"/>
  <c r="Q2853" i="5"/>
  <c r="Q2725" i="5"/>
  <c r="Q2565" i="5"/>
  <c r="Q2485" i="5"/>
  <c r="Q2453" i="5"/>
  <c r="Q2373" i="5"/>
  <c r="Q2309" i="5"/>
  <c r="Q2245" i="5"/>
  <c r="Q2165" i="5"/>
  <c r="Q2149" i="5"/>
  <c r="Q2069" i="5"/>
  <c r="Q2005" i="5"/>
  <c r="Q1941" i="5"/>
  <c r="Q1909" i="5"/>
  <c r="Q1861" i="5"/>
  <c r="Q1797" i="5"/>
  <c r="Q1733" i="5"/>
  <c r="Q1653" i="5"/>
  <c r="Q1621" i="5"/>
  <c r="Q1589" i="5"/>
  <c r="Q1461" i="5"/>
  <c r="Q1445" i="5"/>
  <c r="Q1397" i="5"/>
  <c r="Q1269" i="5"/>
  <c r="Q1157" i="5"/>
  <c r="Q1141" i="5"/>
  <c r="Q1109" i="5"/>
  <c r="Q1093" i="5"/>
  <c r="Q1013" i="5"/>
  <c r="Q997" i="5"/>
  <c r="Q949" i="5"/>
  <c r="Q901" i="5"/>
  <c r="Q885" i="5"/>
  <c r="Q741" i="5"/>
  <c r="Q725" i="5"/>
  <c r="Q661" i="5"/>
  <c r="Q629" i="5"/>
  <c r="Q613" i="5"/>
  <c r="Q453" i="5"/>
  <c r="Q405" i="5"/>
  <c r="Q373" i="5"/>
  <c r="Q357" i="5"/>
  <c r="Q341" i="5"/>
  <c r="Q277" i="5"/>
  <c r="Q245" i="5"/>
  <c r="Q213" i="5"/>
  <c r="Q117" i="5"/>
  <c r="P2972" i="5"/>
  <c r="Q2972" i="5"/>
  <c r="Q3466" i="5"/>
  <c r="Q3354" i="5"/>
  <c r="Q3194" i="5"/>
  <c r="Q3082" i="5"/>
  <c r="Q2810" i="5"/>
  <c r="Q2522" i="5"/>
  <c r="Q2266" i="5"/>
  <c r="Q1978" i="5"/>
  <c r="Q1850" i="5"/>
  <c r="Q1578" i="5"/>
  <c r="Q1178" i="5"/>
  <c r="Q1082" i="5"/>
  <c r="Q986" i="5"/>
  <c r="Q874" i="5"/>
  <c r="P267" i="5"/>
  <c r="P2904" i="5"/>
  <c r="Q2904" i="5"/>
  <c r="Q2211" i="5"/>
  <c r="Q2195" i="5"/>
  <c r="Q2179" i="5"/>
  <c r="Q2163" i="5"/>
  <c r="Q2147" i="5"/>
  <c r="Q2131" i="5"/>
  <c r="Q2115" i="5"/>
  <c r="Q2083" i="5"/>
  <c r="Q2067" i="5"/>
  <c r="Q2051" i="5"/>
  <c r="Q2035" i="5"/>
  <c r="Q2019" i="5"/>
  <c r="Q2003" i="5"/>
  <c r="Q1987" i="5"/>
  <c r="Q1971" i="5"/>
  <c r="Q1955" i="5"/>
  <c r="Q1939" i="5"/>
  <c r="Q1875" i="5"/>
  <c r="Q1699" i="5"/>
  <c r="P1699" i="5"/>
  <c r="Q1571" i="5"/>
  <c r="P1571" i="5"/>
  <c r="Q1555" i="5"/>
  <c r="P1555" i="5"/>
  <c r="Q1475" i="5"/>
  <c r="P1475" i="5"/>
  <c r="P1891" i="5"/>
  <c r="P1795" i="5"/>
  <c r="P1491" i="5"/>
  <c r="P1363" i="5"/>
  <c r="Q2768" i="5"/>
  <c r="Q2079" i="5"/>
  <c r="Q1823" i="5"/>
  <c r="Q1567" i="5"/>
  <c r="Q1311" i="5"/>
  <c r="Q1055" i="5"/>
  <c r="Q799" i="5"/>
  <c r="P2990" i="5"/>
  <c r="P2862" i="5"/>
  <c r="P2750" i="5"/>
  <c r="P2734" i="5"/>
  <c r="P2638" i="5"/>
  <c r="P2510" i="5"/>
  <c r="P2110" i="5"/>
  <c r="P1982" i="5"/>
  <c r="P1582" i="5"/>
  <c r="P1150" i="5"/>
  <c r="P1683" i="5"/>
  <c r="P1619" i="5"/>
  <c r="Q1994" i="5"/>
  <c r="Q1738" i="5"/>
  <c r="Q1482" i="5"/>
  <c r="Q1226" i="5"/>
  <c r="Q970" i="5"/>
  <c r="Q922" i="5"/>
  <c r="Q794" i="5"/>
  <c r="Q714" i="5"/>
  <c r="Q650" i="5"/>
  <c r="Q522" i="5"/>
  <c r="Q458" i="5"/>
  <c r="Q202" i="5"/>
  <c r="Q122" i="5"/>
  <c r="P441" i="5"/>
  <c r="Q441" i="5"/>
  <c r="Q185" i="5"/>
  <c r="P185" i="5"/>
  <c r="Q3321" i="5"/>
  <c r="Q2844" i="5"/>
  <c r="Q2556" i="5"/>
  <c r="Q2105" i="5"/>
  <c r="Q1433" i="5"/>
  <c r="Q121" i="5"/>
  <c r="P1721" i="5"/>
  <c r="P377" i="5"/>
  <c r="Q2808" i="5"/>
  <c r="P2808" i="5"/>
  <c r="P2792" i="5"/>
  <c r="Q2792" i="5"/>
  <c r="P2776" i="5"/>
  <c r="Q2776" i="5"/>
  <c r="P2744" i="5"/>
  <c r="Q2744" i="5"/>
  <c r="P2728" i="5"/>
  <c r="Q2728" i="5"/>
  <c r="P2712" i="5"/>
  <c r="Q2712" i="5"/>
  <c r="P2696" i="5"/>
  <c r="Q2696" i="5"/>
  <c r="P2680" i="5"/>
  <c r="Q2680" i="5"/>
  <c r="P2664" i="5"/>
  <c r="Q2664" i="5"/>
  <c r="P2632" i="5"/>
  <c r="Q2632" i="5"/>
  <c r="P2616" i="5"/>
  <c r="Q2616" i="5"/>
  <c r="P2600" i="5"/>
  <c r="Q2600" i="5"/>
  <c r="P2584" i="5"/>
  <c r="Q2584" i="5"/>
  <c r="P2568" i="5"/>
  <c r="Q2568" i="5"/>
  <c r="P2552" i="5"/>
  <c r="Q2552" i="5"/>
  <c r="P2536" i="5"/>
  <c r="Q2536" i="5"/>
  <c r="P2520" i="5"/>
  <c r="Q2520" i="5"/>
  <c r="P2504" i="5"/>
  <c r="Q2504" i="5"/>
  <c r="P2488" i="5"/>
  <c r="Q2488" i="5"/>
  <c r="P2472" i="5"/>
  <c r="Q2472" i="5"/>
  <c r="P2456" i="5"/>
  <c r="Q2456" i="5"/>
  <c r="P2440" i="5"/>
  <c r="Q2440" i="5"/>
  <c r="P2424" i="5"/>
  <c r="Q2424" i="5"/>
  <c r="P2408" i="5"/>
  <c r="Q2408" i="5"/>
  <c r="P2392" i="5"/>
  <c r="Q2392" i="5"/>
  <c r="P2376" i="5"/>
  <c r="Q2376" i="5"/>
  <c r="P2360" i="5"/>
  <c r="Q2360" i="5"/>
  <c r="P2344" i="5"/>
  <c r="Q2344" i="5"/>
  <c r="P3433" i="5"/>
  <c r="P3177" i="5"/>
  <c r="P2921" i="5"/>
  <c r="P2729" i="5"/>
  <c r="P2329" i="5"/>
  <c r="P2201" i="5"/>
  <c r="P1801" i="5"/>
  <c r="P1673" i="5"/>
  <c r="P1209" i="5"/>
  <c r="P2328" i="5"/>
  <c r="Q2328" i="5"/>
  <c r="P2312" i="5"/>
  <c r="Q2312" i="5"/>
  <c r="P2296" i="5"/>
  <c r="Q2296" i="5"/>
  <c r="P2280" i="5"/>
  <c r="Q2280" i="5"/>
  <c r="P2264" i="5"/>
  <c r="Q2264" i="5"/>
  <c r="P2248" i="5"/>
  <c r="Q2248" i="5"/>
  <c r="P1539" i="5"/>
  <c r="P1347" i="5"/>
  <c r="P1331" i="5"/>
  <c r="P1315" i="5"/>
  <c r="P1299" i="5"/>
  <c r="P1283" i="5"/>
  <c r="P1267" i="5"/>
  <c r="P1251" i="5"/>
  <c r="P1235" i="5"/>
  <c r="P1219" i="5"/>
  <c r="P1203" i="5"/>
  <c r="P1187" i="5"/>
  <c r="P1171" i="5"/>
  <c r="P1155" i="5"/>
  <c r="P1139" i="5"/>
  <c r="P1123" i="5"/>
  <c r="P1107" i="5"/>
  <c r="P1091" i="5"/>
  <c r="P1075" i="5"/>
  <c r="P1059" i="5"/>
  <c r="P1043" i="5"/>
  <c r="P1027" i="5"/>
  <c r="P1011" i="5"/>
  <c r="P995" i="5"/>
  <c r="P979" i="5"/>
  <c r="P963" i="5"/>
  <c r="P947" i="5"/>
  <c r="P931" i="5"/>
  <c r="P915" i="5"/>
  <c r="P899" i="5"/>
  <c r="P883" i="5"/>
  <c r="P867" i="5"/>
  <c r="P851" i="5"/>
  <c r="P835" i="5"/>
  <c r="P819" i="5"/>
  <c r="P803" i="5"/>
  <c r="P787" i="5"/>
  <c r="P771" i="5"/>
  <c r="P755" i="5"/>
  <c r="P739" i="5"/>
  <c r="P723" i="5"/>
  <c r="P707" i="5"/>
  <c r="P691" i="5"/>
  <c r="P675" i="5"/>
  <c r="P659" i="5"/>
  <c r="P643" i="5"/>
  <c r="P627" i="5"/>
  <c r="P611" i="5"/>
  <c r="P595" i="5"/>
  <c r="P579" i="5"/>
  <c r="P563" i="5"/>
  <c r="P547" i="5"/>
  <c r="P531" i="5"/>
  <c r="P515" i="5"/>
  <c r="P499" i="5"/>
  <c r="P483" i="5"/>
  <c r="P467" i="5"/>
  <c r="P451" i="5"/>
  <c r="P435" i="5"/>
  <c r="P419" i="5"/>
  <c r="P403" i="5"/>
  <c r="P387" i="5"/>
  <c r="P371" i="5"/>
  <c r="P355" i="5"/>
  <c r="P339" i="5"/>
  <c r="P323" i="5"/>
  <c r="P307" i="5"/>
  <c r="P291" i="5"/>
  <c r="P275" i="5"/>
  <c r="P259" i="5"/>
  <c r="P243" i="5"/>
  <c r="P227" i="5"/>
  <c r="P211" i="5"/>
  <c r="P195" i="5"/>
  <c r="P179" i="5"/>
  <c r="P163" i="5"/>
  <c r="P147" i="5"/>
  <c r="P131" i="5"/>
  <c r="P115" i="5"/>
  <c r="P99" i="5"/>
  <c r="P83" i="5"/>
  <c r="P67" i="5"/>
  <c r="P51" i="5"/>
  <c r="P35" i="5"/>
  <c r="P19" i="5"/>
  <c r="P3" i="5"/>
  <c r="Q2232" i="5"/>
  <c r="Q2216" i="5"/>
  <c r="Q1960" i="5"/>
  <c r="Q1704" i="5"/>
  <c r="Q1618" i="5"/>
  <c r="Q1448" i="5"/>
  <c r="Q1260" i="5"/>
  <c r="Q509" i="5"/>
  <c r="Q168" i="5"/>
  <c r="Q82" i="5"/>
  <c r="P2478" i="5"/>
  <c r="P2222" i="5"/>
  <c r="P1966" i="5"/>
  <c r="P1710" i="5"/>
  <c r="P1454" i="5"/>
  <c r="P1278" i="5"/>
  <c r="P1198" i="5"/>
  <c r="P942" i="5"/>
  <c r="P878" i="5"/>
  <c r="P750" i="5"/>
  <c r="P686" i="5"/>
  <c r="P430" i="5"/>
  <c r="P350" i="5"/>
  <c r="P222" i="5"/>
  <c r="P2649" i="5"/>
  <c r="P2393" i="5"/>
  <c r="P2137" i="5"/>
  <c r="P1881" i="5"/>
  <c r="P1625" i="5"/>
  <c r="P1369" i="5"/>
  <c r="P1113" i="5"/>
  <c r="P1097" i="5"/>
  <c r="P969" i="5"/>
  <c r="P857" i="5"/>
  <c r="P174" i="5"/>
  <c r="P601" i="5"/>
  <c r="P345" i="5"/>
  <c r="P89" i="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BE66554-F8F8-48DE-B8E6-A8F368DCBEF5}" keepAlive="1" name="Query - Table1" description="Connection to the 'Table1' query in the workbook." type="5" refreshedVersion="8" background="1" saveData="1">
    <dbPr connection="Provider=Microsoft.Mashup.OleDb.1;Data Source=$Workbook$;Location=Table1;Extended Properties=&quot;&quot;" command="SELECT * FROM [Table1]"/>
  </connection>
  <connection id="2" xr16:uid="{5D6CC4FE-FD4F-4836-955B-29015DCE7A78}" keepAlive="1" name="Query - Table1 (2)" description="Connection to the 'Table1 (2)' query in the workbook." type="5" refreshedVersion="8" background="1" saveData="1">
    <dbPr connection="Provider=Microsoft.Mashup.OleDb.1;Data Source=$Workbook$;Location=&quot;Table1 (2)&quot;;Extended Properties=&quot;&quot;" command="SELECT * FROM [Table1 (2)]"/>
  </connection>
  <connection id="3" xr16:uid="{A73AA1F4-FF0D-4DB2-AAFA-4B6366636C65}" keepAlive="1" name="Query - Table1 (3)" description="Connection to the 'Table1 (3)' query in the workbook." type="5" refreshedVersion="8" background="1" saveData="1">
    <dbPr connection="Provider=Microsoft.Mashup.OleDb.1;Data Source=$Workbook$;Location=&quot;Table1 (3)&quot;;Extended Properties=&quot;&quot;" command="SELECT * FROM [Table1 (3)]"/>
  </connection>
  <connection id="4" xr16:uid="{26309002-45E0-4DE3-A469-0682A619960E}" keepAlive="1" name="Query - Table1 (4)" description="Connection to the 'Table1 (4)' query in the workbook." type="5" refreshedVersion="8" background="1" saveData="1">
    <dbPr connection="Provider=Microsoft.Mashup.OleDb.1;Data Source=$Workbook$;Location=&quot;Table1 (4)&quot;;Extended Properties=&quot;&quot;" command="SELECT * FROM [Table1 (4)]"/>
  </connection>
  <connection id="5" xr16:uid="{018AAB03-CD32-48B8-991F-FB875371A232}" keepAlive="1" name="Query - Table1 (5)" description="Connection to the 'Table1 (5)' query in the workbook." type="5" refreshedVersion="8" background="1" saveData="1">
    <dbPr connection="Provider=Microsoft.Mashup.OleDb.1;Data Source=$Workbook$;Location=&quot;Table1 (5)&quot;;Extended Properties=&quot;&quot;" command="SELECT * FROM [Table1 (5)]"/>
  </connection>
</connections>
</file>

<file path=xl/sharedStrings.xml><?xml version="1.0" encoding="utf-8"?>
<sst xmlns="http://schemas.openxmlformats.org/spreadsheetml/2006/main" count="168983" uniqueCount="8327">
  <si>
    <t>Geography</t>
  </si>
  <si>
    <t>Region_Name</t>
  </si>
  <si>
    <t>Area_Name</t>
  </si>
  <si>
    <t>ParentName</t>
  </si>
  <si>
    <t>TerritoryName</t>
  </si>
  <si>
    <t>SS_FullName</t>
  </si>
  <si>
    <t>SR_FullName</t>
  </si>
  <si>
    <t>MAAN8</t>
  </si>
  <si>
    <t>Customer_Name</t>
  </si>
  <si>
    <t>Outlet_Address</t>
  </si>
  <si>
    <t>Greater HCM</t>
  </si>
  <si>
    <t>HCM Zone 4</t>
  </si>
  <si>
    <t>South 26</t>
  </si>
  <si>
    <t>BD8-CTY TNHH MTV Nguyen Truong Ngan</t>
  </si>
  <si>
    <t>[Modern On Trade 8]_D4</t>
  </si>
  <si>
    <t>80703568-Chung Huu Tien</t>
  </si>
  <si>
    <t>17H59</t>
  </si>
  <si>
    <t>30/4, Phường Phú Lợi, Thành Phố Hồ Chí Minh</t>
  </si>
  <si>
    <t/>
  </si>
  <si>
    <t>Opened</t>
  </si>
  <si>
    <t>17H59 - 2</t>
  </si>
  <si>
    <t>Đường 30/4, Phường Phú Lợi, Thành Phố Hồ Chí Minh</t>
  </si>
  <si>
    <t>South 12</t>
  </si>
  <si>
    <t>BD12-CTY TNHH MTV Trang Loan Phuong</t>
  </si>
  <si>
    <t>[South 12]_D1</t>
  </si>
  <si>
    <t>80705071-Dinh Bat Ha</t>
  </si>
  <si>
    <t>80705692-Duong Huynh Ngoc</t>
  </si>
  <si>
    <t>1990</t>
  </si>
  <si>
    <t>D13, Xã Bàu Bàng, Thành Phố Hồ Chí Minh</t>
  </si>
  <si>
    <t>[South 26]_E4</t>
  </si>
  <si>
    <t>80702086-Le Van Chuan</t>
  </si>
  <si>
    <t>1702900-Hoang NGUYEN HUY</t>
  </si>
  <si>
    <t>2 LUẬN</t>
  </si>
  <si>
    <t>385/72, Lê Hồng Phong, Phường Phú Lợi, Thành Phố Hồ Chí Minh</t>
  </si>
  <si>
    <t>[South 12]_D5</t>
  </si>
  <si>
    <t>80700205-Kiet Lam Thanh</t>
  </si>
  <si>
    <t>2 SANG</t>
  </si>
  <si>
    <t>Dt 741, Vĩnh Hòa, Xã Phước Hòa, Thành Phố Hồ Chí Minh</t>
  </si>
  <si>
    <t>BD16-Cong Ty TNHH MTV Minh Dai Phat</t>
  </si>
  <si>
    <t>[South 26]_B2</t>
  </si>
  <si>
    <t>80703627-Tran Thanh Phong</t>
  </si>
  <si>
    <t>80706174-Hoang Nguyen Thanh</t>
  </si>
  <si>
    <t>24H</t>
  </si>
  <si>
    <t>Cmt8, Phường Lái Thiêu, Thành Phố Hồ Chí Minh</t>
  </si>
  <si>
    <t>278</t>
  </si>
  <si>
    <t>Thủ Khoa Huân, An Thạnh, Phường Thuận An, Thành Phố Hồ Chí Minh</t>
  </si>
  <si>
    <t>HCM 9</t>
  </si>
  <si>
    <t>HMcc-Cong Ty TNHH Thuong Mai Dich Vu</t>
  </si>
  <si>
    <t>[HCM 9]_B3</t>
  </si>
  <si>
    <t>80702640-Tran Thanh Tuan</t>
  </si>
  <si>
    <t>3 ĐẠT</t>
  </si>
  <si>
    <t>D620, Xã Tân An Hội, Thành Phố Hồ Chí Minh</t>
  </si>
  <si>
    <t>393</t>
  </si>
  <si>
    <t>Dt743, Phú Lợi, Phường Phú Lợi, Thành Phố Hồ Chí Minh</t>
  </si>
  <si>
    <t>BD-CN Thu Dau Mot CTY CP TM Va DL Binh</t>
  </si>
  <si>
    <t>3CE</t>
  </si>
  <si>
    <t>3KU - 2</t>
  </si>
  <si>
    <t>Đường D, KP 12, Phường Thủ Dầu Một, Thành Phố Hồ Chí Minh</t>
  </si>
  <si>
    <t>[South 26]_E1</t>
  </si>
  <si>
    <t>80705693-Loi PHAM VAN</t>
  </si>
  <si>
    <t>5 BÌNH QUÁN</t>
  </si>
  <si>
    <t>Phạm Ngọc Thạch, KP 4, Phường Bình Dương, Thành Phố Hồ Chí Minh</t>
  </si>
  <si>
    <t>[South 12]_C5</t>
  </si>
  <si>
    <t>80702409-Truong Quoc Truong</t>
  </si>
  <si>
    <t>80711100-Kieu Nguyen Thi Kim</t>
  </si>
  <si>
    <t>5 CHỦNG</t>
  </si>
  <si>
    <t>Ấp Hòa Cường, Xã Minh Hòa, Xã Minh Thạnh, Thành Phố Hồ Chí Minh</t>
  </si>
  <si>
    <t>[HCM 9]_D1</t>
  </si>
  <si>
    <t>80701997-Tran The Anh</t>
  </si>
  <si>
    <t>80712763-Thanh DANG QUOC</t>
  </si>
  <si>
    <t>5 sơn</t>
  </si>
  <si>
    <t>Sông Lu- X.Hòa Phú, Xã Bình Mỹ, Thành Phố Hồ Chí Minh</t>
  </si>
  <si>
    <t>57</t>
  </si>
  <si>
    <t>57, Thích Quảng Đức, Phường Phú Lợi, Thành Phố Hồ Chí Minh</t>
  </si>
  <si>
    <t>7 CƯỜNG (AN BÌNH)</t>
  </si>
  <si>
    <t>Đt741, Ấp Cây Cam, Xã Phú Giáo, Thành Phố Hồ Chí Minh</t>
  </si>
  <si>
    <t>PC-Cong Ty TNHH TM MTV Hung Phat</t>
  </si>
  <si>
    <t>[HCM 9]_C1</t>
  </si>
  <si>
    <t>80702193-Tran Kim Anh Tuan</t>
  </si>
  <si>
    <t>80706750-Trung Dao Thanh</t>
  </si>
  <si>
    <t>8 CHẤT</t>
  </si>
  <si>
    <t>755, Quốc lộ 22, Xã Tân An Hội, Thành Phố Hồ Chí Minh</t>
  </si>
  <si>
    <t>8 NHỚ</t>
  </si>
  <si>
    <t>Đường 92, Xã Củ Chi, Thành Phố Hồ Chí Minh</t>
  </si>
  <si>
    <t>[South 12]_C4</t>
  </si>
  <si>
    <t>1763195-Tu Tran Anh</t>
  </si>
  <si>
    <t>8 SỬ</t>
  </si>
  <si>
    <t>174, Tổ 6, Ấp Đồng Sơn, Minh Thạnh, Xã Minh Thạnh, Thành Phố Hồ Chí Minh</t>
  </si>
  <si>
    <t>BD11-CTY TNHH TM Thanh An</t>
  </si>
  <si>
    <t>[South 12]_C3</t>
  </si>
  <si>
    <t>80706776-Cung Pham Hoang</t>
  </si>
  <si>
    <t>8 TRANG (A. TRƯỜNG)</t>
  </si>
  <si>
    <t>ẤP Chợ Thanh TuyềN, Phường Tây Nam, Thành Phố Hồ Chí Minh</t>
  </si>
  <si>
    <t>[HCM 9]_D6</t>
  </si>
  <si>
    <t>80712708-TAN DANG MINH</t>
  </si>
  <si>
    <t>9 CỒ</t>
  </si>
  <si>
    <t>Ấp 11, Tỉnh lộ 15, Xã Phú Hòa Đông, Thành Phố Hồ Chí Minh</t>
  </si>
  <si>
    <t>[South 26]_E5</t>
  </si>
  <si>
    <t>80710754-CANH Pham Minh</t>
  </si>
  <si>
    <t>9 THÀNH</t>
  </si>
  <si>
    <t>Huỳnh Văn Lũy, Phú Lợi, Phường Phú Lợi, Thành Phố Hồ Chí Minh</t>
  </si>
  <si>
    <t>[HCM 9]_D4</t>
  </si>
  <si>
    <t>80705630-GIANG Nguyen Truong</t>
  </si>
  <si>
    <t>A HÙNG</t>
  </si>
  <si>
    <t>Bùi Thị Điệt, Xã Nhuận Đức, Thành Phố Hồ Chí Minh</t>
  </si>
  <si>
    <t>[HCM 9]_B4</t>
  </si>
  <si>
    <t>80706751-Dat Nguyen Thanh</t>
  </si>
  <si>
    <t>Tỉnh lộ 8, Xã Tân An Hội, Thành Phố Hồ Chí Minh</t>
  </si>
  <si>
    <t>[HCM 9]_B5</t>
  </si>
  <si>
    <t>80711867-Long Nguyen Thanh</t>
  </si>
  <si>
    <t>A Nam</t>
  </si>
  <si>
    <t>10, Đường 641, Xã Thái Mỹ, Thành Phố Hồ Chí Minh</t>
  </si>
  <si>
    <t>[HCM 9]_B6</t>
  </si>
  <si>
    <t>1715738-Cang Nguyen Trung</t>
  </si>
  <si>
    <t>A TÈO</t>
  </si>
  <si>
    <t>Trần Văn Chẩm, Xã Củ Chi, Thành Phố Hồ Chí Minh</t>
  </si>
  <si>
    <t>A TRUNG</t>
  </si>
  <si>
    <t>168A/3 cách mạng tháng tam, kp thanh loi, Phường Phú Lợi, Thành Phố Hồ Chí Minh</t>
  </si>
  <si>
    <t>Ái Ly</t>
  </si>
  <si>
    <t>15/1, Hồ Van Mên, Phường Bình Dương, Thành Phố Hồ Chí Minh</t>
  </si>
  <si>
    <t>ÁI THANH</t>
  </si>
  <si>
    <t>Ấp Hốc Măng, Xã Long Hòa, Thành Phố Hồ Chí Minh</t>
  </si>
  <si>
    <t>BD10-Cong Ty Co Phan Xay Dung Va Dich Vu</t>
  </si>
  <si>
    <t>[South 26]_C2</t>
  </si>
  <si>
    <t>80702400-Huynh Van Luc</t>
  </si>
  <si>
    <t>80706436-Hung Chu Duc</t>
  </si>
  <si>
    <t>ẨM THỰC 39B</t>
  </si>
  <si>
    <t>Bạch Đằng, Phường Tân Uyên, Thành Phố Hồ Chí Minh</t>
  </si>
  <si>
    <t>[South 26]_E2</t>
  </si>
  <si>
    <t>80705691-Dan Nguyen Tan</t>
  </si>
  <si>
    <t>ẨM THỰC 89</t>
  </si>
  <si>
    <t>09, D9, Phường Thủ Dầu Một, Thành Phố Hồ Chí Minh</t>
  </si>
  <si>
    <t>ẨM THỰC BÀU BÀNG</t>
  </si>
  <si>
    <t>Cn, Kcn Bàu Bàng, Xã Bàu Bàng, Thành Phố Hồ Chí Minh</t>
  </si>
  <si>
    <t>[South 26]_B1</t>
  </si>
  <si>
    <t>80703870-Pham Duc Phong</t>
  </si>
  <si>
    <t>ẨM THỰC CƯỜNG PHÁT</t>
  </si>
  <si>
    <t>Vĩnh Phú 42, Phường Lái Thiêu, Thành Phố Hồ Chí Minh</t>
  </si>
  <si>
    <t>[HCM 9]_C2</t>
  </si>
  <si>
    <t>80705689-Vu Le Thanh</t>
  </si>
  <si>
    <t>Ẩm Thực Làng Việt</t>
  </si>
  <si>
    <t>[South 12]_D2</t>
  </si>
  <si>
    <t>1734421-Ngoc Tran Thai</t>
  </si>
  <si>
    <t>AN AN MART</t>
  </si>
  <si>
    <t>12, D6-5A, Xã Bàu Bàng, Thành Phố Hồ Chí Minh</t>
  </si>
  <si>
    <t>AN ANH</t>
  </si>
  <si>
    <t>424, Đt743, KP 8, Phú Hòa, Phường Phú Lợi, Thành Phố Hồ Chí Minh</t>
  </si>
  <si>
    <t>AN BẢO</t>
  </si>
  <si>
    <t>TL8 Thị Trấn Củ Chi, Xã Tân An Hội, Thành Phố Hồ Chí Minh</t>
  </si>
  <si>
    <t>[South 26]_D2</t>
  </si>
  <si>
    <t>80704886-Hang Thanh Nhanh</t>
  </si>
  <si>
    <t>1760736-Duy Duong Khanh</t>
  </si>
  <si>
    <t>AN KHANG</t>
  </si>
  <si>
    <t>51/3D, D3 KDC Đồng An, KP Đồng An 3, Phường Bình Hòa, Thành Phố Hồ Chí Minh</t>
  </si>
  <si>
    <t>[South 26]_B4</t>
  </si>
  <si>
    <t>1715264-Hai Nguyen Thanh</t>
  </si>
  <si>
    <t>1B/2, Đông Nhì, Phường Lái Thiêu, Thành Phố Hồ Chí Minh</t>
  </si>
  <si>
    <t>9/12, KP Bình Phú, Bình Chuẩn, Phường Thuận Giao, Thành Phố Hồ Chí Minh</t>
  </si>
  <si>
    <t>[South 26]_D3</t>
  </si>
  <si>
    <t>80711300-Nam Dang Trong</t>
  </si>
  <si>
    <t>AN KHANG D38</t>
  </si>
  <si>
    <t>D38, Phường An Phú, Thành Phố Hồ Chí Minh</t>
  </si>
  <si>
    <t>[Modern On Trade 8]_D3</t>
  </si>
  <si>
    <t>80704770-Do Hien Nhan</t>
  </si>
  <si>
    <t>AN LÂM SAI GON RIVER</t>
  </si>
  <si>
    <t>Vĩnh Phú 23, Bờ Kè Sông Sg, Phường Lái Thiêu, Thành Phố Hồ Chí Minh</t>
  </si>
  <si>
    <t>[South 26]_B3</t>
  </si>
  <si>
    <t>80706765-Dai Do Phuoc</t>
  </si>
  <si>
    <t>AN LỘC</t>
  </si>
  <si>
    <t>thuận giao, Phường Thuận Giao, Thành Phố Hồ Chí Minh</t>
  </si>
  <si>
    <t>[HCM 9]_A1</t>
  </si>
  <si>
    <t>80701665-Bui Thanh Tung</t>
  </si>
  <si>
    <t>AN NHIEN</t>
  </si>
  <si>
    <t>Đường 21, Ấp Tân Tiến, Xã Củ Chi, Thành Phố Hồ Chí Minh</t>
  </si>
  <si>
    <t>AN PHÚ STAR</t>
  </si>
  <si>
    <t>KDC Thuận Giao, Phường Thuận Giao, Thành Phố Hồ Chí Minh</t>
  </si>
  <si>
    <t>[South 26]_E3</t>
  </si>
  <si>
    <t>80710732-Tu Huynh Van</t>
  </si>
  <si>
    <t>AN TÂM</t>
  </si>
  <si>
    <t>24, Phan Bội Châu, Phường Thủ Dầu Một, Thành Phố Hồ Chí Minh</t>
  </si>
  <si>
    <t>BD14-CTY TNHH MTV TM DV Lan Thanh</t>
  </si>
  <si>
    <t>[South 12]_E2</t>
  </si>
  <si>
    <t>80704379-Luong Trieu Luan</t>
  </si>
  <si>
    <t>80710841-Quan Tran Hong</t>
  </si>
  <si>
    <t>An Thế Vinh</t>
  </si>
  <si>
    <t>KP2, Chợ Hoàng Gia, Phường Hòa Lợi, Thành Phố Hồ Chí Minh</t>
  </si>
  <si>
    <t>ÂN TÌNH</t>
  </si>
  <si>
    <t>Mỹ Phước 2, Phường Bến Cát, Thành Phố Hồ Chí Minh</t>
  </si>
  <si>
    <t>[South 12]_E6</t>
  </si>
  <si>
    <t>1759195-TAN Nguyen Duc</t>
  </si>
  <si>
    <t>AN TOÀN PHÁT</t>
  </si>
  <si>
    <t>Đường số 51, Phường Bình Dương, Thành Phố Hồ Chí Minh</t>
  </si>
  <si>
    <t>ANH BẢO</t>
  </si>
  <si>
    <t>78, Ấp Vũng Tây, Xã Long Hòa, Thành Phố Hồ Chí Minh</t>
  </si>
  <si>
    <t>ANH BU</t>
  </si>
  <si>
    <t>TL15, tổ 5, ấp 11, Tân Thạnh Đông, Xã Phú Hòa Đông, Thành Phố Hồ Chí Minh</t>
  </si>
  <si>
    <t>[HCM 9]_B2</t>
  </si>
  <si>
    <t>80712332-Thong Le Dinh</t>
  </si>
  <si>
    <t>Anh Ché</t>
  </si>
  <si>
    <t>Đường 67, Xã Củ Chi, Thành Phố Hồ Chí Minh</t>
  </si>
  <si>
    <t>[South 26]_G1</t>
  </si>
  <si>
    <t>80705184-Le Van Nhac</t>
  </si>
  <si>
    <t>ANH CHÍN (CÂY KHẾ)</t>
  </si>
  <si>
    <t>Dt745, Phường Lái Thiêu, Thành Phố Hồ Chí Minh</t>
  </si>
  <si>
    <t>ANH CHÍN (LDH)</t>
  </si>
  <si>
    <t>Làng Dhqg, KP .Tân Lập, P. Đông Hoà, Phường Đông Hòa, Thành Phố Hồ Chí Minh</t>
  </si>
  <si>
    <t>[South 26]_C5</t>
  </si>
  <si>
    <t>1698105-QUI Ha Van</t>
  </si>
  <si>
    <t>ANH CÔNG</t>
  </si>
  <si>
    <t>Tổ 1, Khu 7, Uyên Hưng, Phường Tân Uyên, Thành Phố Hồ Chí Minh</t>
  </si>
  <si>
    <t>[South 12]_E1</t>
  </si>
  <si>
    <t>80705228-Minh Pham Duc</t>
  </si>
  <si>
    <t>ANH ĐÀO</t>
  </si>
  <si>
    <t>56, Nguyễn Văn Thành, P. Định Hòa, Phường Chánh Hiệp, Thành Phố Hồ Chí Minh</t>
  </si>
  <si>
    <t>546, Phạm ngọc thạch, Phường Bình Dương, Thành Phố Hồ Chí Minh</t>
  </si>
  <si>
    <t>ANH ĐÂY (THANH GIANG)</t>
  </si>
  <si>
    <t>KP 6, SuốI DứA, Xã Dầu Tiếng, Thành Phố Hồ Chí Minh</t>
  </si>
  <si>
    <t>[South 12]_A1</t>
  </si>
  <si>
    <t>80704883-Nguyen Binh Co</t>
  </si>
  <si>
    <t>80705483-Nghia PHAM VAN</t>
  </si>
  <si>
    <t>ANH DƯ</t>
  </si>
  <si>
    <t>NB16, Phường Bến Cát, Thành Phố Hồ Chí Minh</t>
  </si>
  <si>
    <t>[South 12]_D4</t>
  </si>
  <si>
    <t>80706468-Tuan Duong Phuoc Minh</t>
  </si>
  <si>
    <t>ANH DŨNG</t>
  </si>
  <si>
    <t>Tổ 2, Ấp 3, Trừ Văn Thố, Xã Trừ Văn Thố, Thành Phố Hồ Chí Minh</t>
  </si>
  <si>
    <t>[South 26]_D7</t>
  </si>
  <si>
    <t>1765730-Vuong Le Minh</t>
  </si>
  <si>
    <t>ÁNH DƯƠNG</t>
  </si>
  <si>
    <t>23, Ấp Vĩnh Trường, Phường Tân Khánh, Thành Phố Hồ Chí Minh</t>
  </si>
  <si>
    <t>476, An Sơn 2, Phường Thuận An, Thành Phố Hồ Chí Minh</t>
  </si>
  <si>
    <t>282, Lê Hồng Phong, Phú Hòa, Phường Phú Lợi, Thành Phố Hồ Chí Minh</t>
  </si>
  <si>
    <t>ANH DUY</t>
  </si>
  <si>
    <t>KP 8, Lê Hồng Phong, Phú Hòa, Phường Phú Lợi, Thành Phố Hồ Chí Minh</t>
  </si>
  <si>
    <t>ANH HẢI</t>
  </si>
  <si>
    <t>Chợ Cây Trường, Xã Cây Trường, Xã Trừ Văn Thố, Thành Phố Hồ Chí Minh</t>
  </si>
  <si>
    <t>[South 26]_A6</t>
  </si>
  <si>
    <t>80703269-Tran Minh Phung</t>
  </si>
  <si>
    <t>ANH HẰNG</t>
  </si>
  <si>
    <t>842/59, Nguyễn Thị Minh Khai, Phường Tân Đông Hiệp, Thành Phố Hồ Chí Minh</t>
  </si>
  <si>
    <t>[South 26]_A3</t>
  </si>
  <si>
    <t>80706862-Huy Dang Quang</t>
  </si>
  <si>
    <t>ANH HÀO</t>
  </si>
  <si>
    <t>Trần Hưng Đạo, KP Đông B, P. Đông Hoà, Phường Đông Hòa, Thành Phố Hồ Chí Minh</t>
  </si>
  <si>
    <t>[South 26]_C6</t>
  </si>
  <si>
    <t>1731261-Loc Nguyen Dinh Anh</t>
  </si>
  <si>
    <t>H412, Xã Thường Tân, Thành Phố Hồ Chí Minh</t>
  </si>
  <si>
    <t>[South 26]_D4</t>
  </si>
  <si>
    <t>ANH HIỂN</t>
  </si>
  <si>
    <t>Thuận Giao 02, Phường Thuận Giao, Thành Phố Hồ Chí Minh</t>
  </si>
  <si>
    <t>ANH HIẾU AN LẬP</t>
  </si>
  <si>
    <t>15, Tổ 1 Ấp Phú Bình, Xã Thanh An, Thành Phố Hồ Chí Minh</t>
  </si>
  <si>
    <t>[South 12]_D7</t>
  </si>
  <si>
    <t>1727729-LAN Nguyen Hoang</t>
  </si>
  <si>
    <t>ANH HÙNG</t>
  </si>
  <si>
    <t>17, 48, Phường Bình Cơ, Thành Phố Hồ Chí Minh</t>
  </si>
  <si>
    <t>[South 12]_A2</t>
  </si>
  <si>
    <t>1744371-Quan Nguyen Van</t>
  </si>
  <si>
    <t>ANH HUY</t>
  </si>
  <si>
    <t>1, D17, Phường Long Nguyên, Thành Phố Hồ Chí Minh</t>
  </si>
  <si>
    <t>ANH KHOA</t>
  </si>
  <si>
    <t>269/126, NGUYỄN THỊ MINH KHAI, Phường Phú Lợi, Thành Phố Hồ Chí Minh</t>
  </si>
  <si>
    <t>[South 12]_C2</t>
  </si>
  <si>
    <t>1744372-Nhan Tran Khanh</t>
  </si>
  <si>
    <t>ANH KHÔI</t>
  </si>
  <si>
    <t>Lồ Ồ, Dt744, Phường Tây Nam, Thành Phố Hồ Chí Minh</t>
  </si>
  <si>
    <t>Võ Thị Sáu, Phường Tân Khánh, Thành Phố Hồ Chí Minh</t>
  </si>
  <si>
    <t>ANH KHƯƠNG</t>
  </si>
  <si>
    <t>An Mỹ Phú Mỹ, Phường Bình Dương, Thành Phố Hồ Chí Minh</t>
  </si>
  <si>
    <t>ANH KIÊN</t>
  </si>
  <si>
    <t>[HCM 9]_B1</t>
  </si>
  <si>
    <t>1744869-Cuong Nguyen Xuan Manh</t>
  </si>
  <si>
    <t>ANH KIỆT</t>
  </si>
  <si>
    <t>33, Đường 372, Xã Tân An Hội, Thành Phố Hồ Chí Minh</t>
  </si>
  <si>
    <t>ANH LAI</t>
  </si>
  <si>
    <t>1/10, Đông Nhì, Phường Lái Thiêu, Thành Phố Hồ Chí Minh</t>
  </si>
  <si>
    <t>ÁNH LAN</t>
  </si>
  <si>
    <t>Phạm Ngũ Lão (Gần Chợ Xóm Vắng), Phường Dĩ An, Thành Phố Hồ Chí Minh</t>
  </si>
  <si>
    <t>ANH LÌ</t>
  </si>
  <si>
    <t>Đường Hl508, Xã Phước Thành, Thành Phố Hồ Chí Minh</t>
  </si>
  <si>
    <t>ANH LĨNH</t>
  </si>
  <si>
    <t>Đg 508, Áp Sa Dụp, Xã Phước Thành, Thành Phố Hồ Chí Minh</t>
  </si>
  <si>
    <t>[HCM 9]_D3</t>
  </si>
  <si>
    <t>1738021-Chau Nguyen Hong</t>
  </si>
  <si>
    <t>ANH LÍT</t>
  </si>
  <si>
    <t>Bình Mỹ, Xã Bình Mỹ, Thành Phố Hồ Chí Minh</t>
  </si>
  <si>
    <t>ANH LỘC (TH LOAN)</t>
  </si>
  <si>
    <t>Đường số 643, Ấp Phước Hưng Xã Phước Thạ, Xã Thái Mỹ, Thành Phố Hồ Chí Minh</t>
  </si>
  <si>
    <t>ANH MÃI</t>
  </si>
  <si>
    <t>106 Dx 127, Phường Phú An, Thành Phố Hồ Chí Minh</t>
  </si>
  <si>
    <t>Anh Minh</t>
  </si>
  <si>
    <t>hẻm 397, Phường Thủ Dầu Một, Thành Phố Hồ Chí Minh</t>
  </si>
  <si>
    <t>ANH MINH (KIM CHI)</t>
  </si>
  <si>
    <t>ANH MƯỜI</t>
  </si>
  <si>
    <t>93/96, Nguyễn Thị Minh Khai, Phường Phú Lợi, Thành Phố Hồ Chí Minh</t>
  </si>
  <si>
    <t>Khu Phố Hòa Lân 1, Phường Thuận Giao, Thành Phố Hồ Chí Minh</t>
  </si>
  <si>
    <t>Ánh Ngọc 2</t>
  </si>
  <si>
    <t>Lê Minh Nhựt, Xã Củ Chi, Thành Phố Hồ Chí Minh</t>
  </si>
  <si>
    <t>ANH PHONG</t>
  </si>
  <si>
    <t>301, Nguyễn Thị Lắng, Xã Củ Chi, Thành Phố Hồ Chí Minh</t>
  </si>
  <si>
    <t>ĐX07, Phường Tân Khánh, Thành Phố Hồ Chí Minh</t>
  </si>
  <si>
    <t>ANH PHÚ</t>
  </si>
  <si>
    <t>Bình Nhâm 58, Phường Lái Thiêu, Thành Phố Hồ Chí Minh</t>
  </si>
  <si>
    <t>Anh Quân 2</t>
  </si>
  <si>
    <t>Tổ 17, Bình Phước A, Phường An Phú, Thành Phố Hồ Chí Minh</t>
  </si>
  <si>
    <t>ANH QUANG</t>
  </si>
  <si>
    <t>Lê Chí Dân, Phường Chánh Hiệp, Thành Phố Hồ Chí Minh</t>
  </si>
  <si>
    <t>ANH SANG</t>
  </si>
  <si>
    <t>Bùi Ngọc Thu, Phường Chánh Hiệp, Thành Phố Hồ Chí Minh</t>
  </si>
  <si>
    <t>[South 26]_A4</t>
  </si>
  <si>
    <t>80712627-Vinh HUYNH THAI</t>
  </si>
  <si>
    <t>ANH SƠN</t>
  </si>
  <si>
    <t>Hẻm 139 , lê văn tiên, Phường Dĩ An, Thành Phố Hồ Chí Minh</t>
  </si>
  <si>
    <t>ANH SƠN (YẾN VY)</t>
  </si>
  <si>
    <t>Củ Chi, Tỉnh Lộ 15, Xã Phú Hòa Đông, Thành Phố Hồ Chí Minh</t>
  </si>
  <si>
    <t>ANH SỰ</t>
  </si>
  <si>
    <t>Đường số 90, Xã Củ Chi, Thành Phố Hồ Chí Minh</t>
  </si>
  <si>
    <t>ANH THÁI</t>
  </si>
  <si>
    <t>QL 13, Thới Hòa, Phường Thới Hòa, Thành Phố Hồ Chí Minh</t>
  </si>
  <si>
    <t>ANH THẢO</t>
  </si>
  <si>
    <t>28B, Đường 51, Xã Củ Chi, Thành Phố Hồ Chí Minh</t>
  </si>
  <si>
    <t>ANH THƠ</t>
  </si>
  <si>
    <t>KP Đông Nhì, Lái Thiêu, Phường Lái Thiêu, Thành Phố Hồ Chí Minh</t>
  </si>
  <si>
    <t>ANH THỌ</t>
  </si>
  <si>
    <t>Ap Phu Binh, Xã Thanh An, Thành Phố Hồ Chí Minh</t>
  </si>
  <si>
    <t>ANH THƠM</t>
  </si>
  <si>
    <t>Dt741, Tân Hiệp, Xã Phước Thành, Thành Phố Hồ Chí Minh</t>
  </si>
  <si>
    <t>ANH THƯ</t>
  </si>
  <si>
    <t>ẤP Hố Đá, Long Tân, Xã Long Hòa, Thành Phố Hồ Chí Minh</t>
  </si>
  <si>
    <t>Dt240, Ấp Long Bình, Phường Long Nguyên, Thành Phố Hồ Chí Minh</t>
  </si>
  <si>
    <t>22A, Đường D22, Phường An Phú, Thành Phố Hồ Chí Minh</t>
  </si>
  <si>
    <t>1400, Lê Hồng Phong, Phường Thủ Dầu Một, Thành Phố Hồ Chí Minh</t>
  </si>
  <si>
    <t>ANH THƯ MART</t>
  </si>
  <si>
    <t>Dx43, Phường Bình Dương, Thành Phố Hồ Chí Minh</t>
  </si>
  <si>
    <t>ANH THUẬN</t>
  </si>
  <si>
    <t>219, Ấp Long Thành, Phường Long Nguyên, Thành Phố Hồ Chí Minh</t>
  </si>
  <si>
    <t>ANH TIẾN</t>
  </si>
  <si>
    <t>Chợ Bình Điền, KP 8, Phường Phú Lợi, Thành Phố Hồ Chí Minh</t>
  </si>
  <si>
    <t>ANH TIỀN</t>
  </si>
  <si>
    <t>Quốc Lộ 22, Ấp Thượng, Xã Củ Chi, Thành Phố Hồ Chí Minh</t>
  </si>
  <si>
    <t>ANH TRUNG</t>
  </si>
  <si>
    <t>403A, Cây Trôm, Mỹ Khánh, Thái Mỹ, Xã Thái Mỹ, Thành Phố Hồ Chí Minh</t>
  </si>
  <si>
    <t>Bình Hưng, Phường Tân Uyên, Thành Phố Hồ Chí Minh</t>
  </si>
  <si>
    <t>ANH TÚ</t>
  </si>
  <si>
    <t>Tổ 3, KP 8, Lê Hồng Phong, Phú Hòa, Phường Phú Lợi, Thành Phố Hồ Chí Minh</t>
  </si>
  <si>
    <t>ANH TUẤN</t>
  </si>
  <si>
    <t>[South 12]_A7</t>
  </si>
  <si>
    <t>80711606-Cuong Le Duc</t>
  </si>
  <si>
    <t>NI13, Phường Chánh Phú Hòa, Thành Phố Hồ Chí Minh</t>
  </si>
  <si>
    <t>Nguyễn Du, Bình Đáng, Bình Hoà, Phường Bình Hòa, Thành Phố Hồ Chí Minh</t>
  </si>
  <si>
    <t>148, Lê Thị Trung, Phường An Phú, Thành Phố Hồ Chí Minh</t>
  </si>
  <si>
    <t>30/4, Phường Thủ Dầu Một, Thành Phố Hồ Chí Minh</t>
  </si>
  <si>
    <t>Hoàng Hoa Thám, Phường Phú Lợi, Thành Phố Hồ Chí Minh</t>
  </si>
  <si>
    <t>ANH TUÂN - AP</t>
  </si>
  <si>
    <t>32A, X1, KP 3, Phường An Phú, Thành Phố Hồ Chí Minh</t>
  </si>
  <si>
    <t>ANH TUẤN PHÁT (ĐỨC BỐN)</t>
  </si>
  <si>
    <t>Tổ 5, KP 5, Uyên Hưng, Phường Tân Uyên, Thành Phố Hồ Chí Minh</t>
  </si>
  <si>
    <t>[South 26]_D6</t>
  </si>
  <si>
    <t>80706766-Son Nguyen Cong</t>
  </si>
  <si>
    <t>ÁNH TƯƠI</t>
  </si>
  <si>
    <t>Khánh Long, Tân Phước Khánh, Phường Tân Khánh, Thành Phố Hồ Chí Minh</t>
  </si>
  <si>
    <t>ÁNH TUYẾT</t>
  </si>
  <si>
    <t>50, Quốc Lộ 22 ( Ấp Bàu Sim , TÂn Thông Hội), Xã Củ Chi, Thành Phố Hồ Chí Minh</t>
  </si>
  <si>
    <t>35, Ấp Long Điền, Xã Long Hòa, Thành Phố Hồ Chí Minh</t>
  </si>
  <si>
    <t>682, Huỳnh Thị Hiếu, Phường Phú An, Thành Phố Hồ Chí Minh</t>
  </si>
  <si>
    <t>Gan binh chuan 63, Phường An Phú, Thành Phố Hồ Chí Minh</t>
  </si>
  <si>
    <t>54, Trần Tử Bình, Phường Thủ Dầu Một, Thành Phố Hồ Chí Minh</t>
  </si>
  <si>
    <t>[HCM 9]_D7</t>
  </si>
  <si>
    <t>ANH TÝ</t>
  </si>
  <si>
    <t>556, Tỉnh Lộ 8, Phước Vĩnh An, Xã Củ Chi, Thành Phố Hồ Chí Minh</t>
  </si>
  <si>
    <t>ANH ÚT</t>
  </si>
  <si>
    <t>Ấp 1, Xã Tân Mỹ, Tân Uyên, Xã Thường Tân, Thành Phố Hồ Chí Minh</t>
  </si>
  <si>
    <t>ANH VINH</t>
  </si>
  <si>
    <t>Tổ 27, Nguyễn Tri Phương, Phường Thủ Dầu Một, Thành Phố Hồ Chí Minh</t>
  </si>
  <si>
    <t>Anh Xuân</t>
  </si>
  <si>
    <t>Ấp Bến Tượng, QL 13, Phường Bến Cát, Thành Phố Hồ Chí Minh</t>
  </si>
  <si>
    <t>ANH YÊN</t>
  </si>
  <si>
    <t>Ấp Hóc Măng, Xã Long Hòa, Thành Phố Hồ Chí Minh</t>
  </si>
  <si>
    <t>BA CAI</t>
  </si>
  <si>
    <t>Le Thi An, Xã Bình Mỹ, Thành Phố Hồ Chí Minh</t>
  </si>
  <si>
    <t>BÀ HAI</t>
  </si>
  <si>
    <t>KP Phước Hải, Dt747C, Phường Tân Khánh, Thành Phố Hồ Chí Minh</t>
  </si>
  <si>
    <t>BÀ NĂM</t>
  </si>
  <si>
    <t>Dt401, Phường Tân Uyên, Thành Phố Hồ Chí Minh</t>
  </si>
  <si>
    <t>BA QUÍ</t>
  </si>
  <si>
    <t>Duong 30/4, Phường Thủ Dầu Một, Thành Phố Hồ Chí Minh</t>
  </si>
  <si>
    <t>BA QUÝ</t>
  </si>
  <si>
    <t>341, Phan Đăng Lưu, P. Hiệp An, Phường Phú An, Thành Phố Hồ Chí Minh</t>
  </si>
  <si>
    <t>BÀ SÁU</t>
  </si>
  <si>
    <t>QL 13, KP 4, Mỹ Phước, Phường Long Nguyên, Thành Phố Hồ Chí Minh</t>
  </si>
  <si>
    <t>BA SÍCH</t>
  </si>
  <si>
    <t>TL15, Phú Hòa Đông, Xã Phú Hòa Đông, Thành Phố Hồ Chí Minh</t>
  </si>
  <si>
    <t>BA TÂM</t>
  </si>
  <si>
    <t>168, Đuong Sô 3, Phường Bình Dương, Thành Phố Hồ Chí Minh</t>
  </si>
  <si>
    <t>BÀ TÂM</t>
  </si>
  <si>
    <t>180, Ấp Cầu Sắt, Phường Bến Cát, Thành Phố Hồ Chí Minh</t>
  </si>
  <si>
    <t>BA THƯƠNG</t>
  </si>
  <si>
    <t>Bến Than, Xã Bình Mỹ, Thành Phố Hồ Chí Minh</t>
  </si>
  <si>
    <t>BA TÌNH</t>
  </si>
  <si>
    <t>Củ Chi, Nguyễn Thị Rành- X.Nhuận Đức, Xã Nhuận Đức, Thành Phố Hồ Chí Minh</t>
  </si>
  <si>
    <t>BÁ TÚ</t>
  </si>
  <si>
    <t>D1, KDC Việt Sing, An Phú, Phường An Phú, Thành Phố Hồ Chí Minh</t>
  </si>
  <si>
    <t>BÀ TƯ</t>
  </si>
  <si>
    <t>Đường 93, Tân Phú Trung, Xã Củ Chi, Thành Phố Hồ Chí Minh</t>
  </si>
  <si>
    <t>BA VAN</t>
  </si>
  <si>
    <t>1A, D233, Ben than, Xã Phú Hòa Đông, Thành Phố Hồ Chí Minh</t>
  </si>
  <si>
    <t>BẮC</t>
  </si>
  <si>
    <t>KP 2, Phường Hòa Lợi, Thành Phố Hồ Chí Minh</t>
  </si>
  <si>
    <t>[HCM 9]_D5</t>
  </si>
  <si>
    <t>1744718-Phuong Vo Duy</t>
  </si>
  <si>
    <t>BẠCH ĐẰNG</t>
  </si>
  <si>
    <t>Huyện Củ Chi, TL7-Ấp Chợ, Xã An Nhơn Tây, Thành Phố Hồ Chí Minh</t>
  </si>
  <si>
    <t>BÁCH HÓA  BÌNH MINH</t>
  </si>
  <si>
    <t>Lô A7, KDC An Phú, Phường An Phú, Thành Phố Hồ Chí Minh</t>
  </si>
  <si>
    <t>BÁCH HÓA CHUNG CƯ</t>
  </si>
  <si>
    <t>Nhà Thờ, KP 5, Phường Thới Hòa, Thành Phố Hồ Chí Minh</t>
  </si>
  <si>
    <t>BACH HOA DOLA</t>
  </si>
  <si>
    <t>Huyện Củ Chi, Nguyễn Văn Kha, Cây Sộp, Xã Củ Chi, Thành Phố Hồ Chí Minh</t>
  </si>
  <si>
    <t>BÁCH HÓA DUY LINH</t>
  </si>
  <si>
    <t>240, Trung An, Xã Bình Mỹ, Thành Phố Hồ Chí Minh</t>
  </si>
  <si>
    <t>36, Lê Thị Bay , ấp 6, Xã Phú Hòa Đông, Thành Phố Hồ Chí Minh</t>
  </si>
  <si>
    <t>BÁCH HÓA HAPPY</t>
  </si>
  <si>
    <t>Chợ Hoàng Gia, KP1, Phường Hòa Lợi, Thành Phố Hồ Chí Minh</t>
  </si>
  <si>
    <t>BÁCH HÓA KEN DÂU</t>
  </si>
  <si>
    <t>Hl612, Ấp 2, Phường Chánh Phú Hòa, Thành Phố Hồ Chí Minh</t>
  </si>
  <si>
    <t>BÁCH HÓA NHƯ QUỲNH</t>
  </si>
  <si>
    <t>3/58, Thủ Khoa Huân, Phường Thuận Giao, Thành Phố Hồ Chí Minh</t>
  </si>
  <si>
    <t>BÁCH HÓA PHÁT ĐẠT</t>
  </si>
  <si>
    <t>D6 5A, Xã Bàu Bàng, Thành Phố Hồ Chí Minh</t>
  </si>
  <si>
    <t>BÁCH HÓA PHONG NGA</t>
  </si>
  <si>
    <t>44, Minh Hòa, Xã Dầu Tiếng, Thành Phố Hồ Chí Minh</t>
  </si>
  <si>
    <t>Bách Hoá Thanh Thúy</t>
  </si>
  <si>
    <t>1473, TL 8, Xã Bình Mỹ, Thành Phố Hồ Chí Minh</t>
  </si>
  <si>
    <t>BÁCH HÓA THÙY LINH</t>
  </si>
  <si>
    <t>Tổ 2, KP Tân Bình, Phường Tân Hiệp, Thành Phố Hồ Chí Minh</t>
  </si>
  <si>
    <t>Bách Hóa Tiện Lợi 79</t>
  </si>
  <si>
    <t>Kp1, Chợ Hoàng Gia, Phường Hòa Lợi, Thành Phố Hồ Chí Minh</t>
  </si>
  <si>
    <t>BÁCH HOÁ TỔNG HỢP</t>
  </si>
  <si>
    <t>[South 26]_B6</t>
  </si>
  <si>
    <t>1730333-Nam Tran Huu Nguyen</t>
  </si>
  <si>
    <t>BÁCH HÓA TỔNG HỢP</t>
  </si>
  <si>
    <t>KP3B - MỸ PHƯỚC 3, NL17, Phường Thới Hòa, Thành Phố Hồ Chí Minh</t>
  </si>
  <si>
    <t>118A, Chòm Sao, KP Hưng Lộc, Hưng Định, Phường Thuận An, Thành Phố Hồ Chí Minh</t>
  </si>
  <si>
    <t>BÁCH HÓA TỔNG HỢP ANH TÚ</t>
  </si>
  <si>
    <t>Ấp Ông Đông, Phường Tân Hiệp, Thành Phố Hồ Chí Minh</t>
  </si>
  <si>
    <t>BÁCH HÓA TỔNG HỢP BẢO KHANG</t>
  </si>
  <si>
    <t>Ki ốt 6, Chợ dồng an 04, Phường Bình Hòa, Thành Phố Hồ Chí Minh</t>
  </si>
  <si>
    <t>[South 12]_A6</t>
  </si>
  <si>
    <t>80706434-GIANG Nguyen Thanh</t>
  </si>
  <si>
    <t>BÁCH HOÁ TỔNG HỢP ĐỨC DUY</t>
  </si>
  <si>
    <t>7B, Phường Bến Cát, Thành Phố Hồ Chí Minh</t>
  </si>
  <si>
    <t>BÁCH HOÁ TỔNG HỢP KHÔI HƯƠNG</t>
  </si>
  <si>
    <t>KP BÀ TRI, Chợ bà tri, Phường Tân Hiệp, Thành Phố Hồ Chí Minh</t>
  </si>
  <si>
    <t>BÁCH HÓA TỔNG HỢP PHÚ MỸ</t>
  </si>
  <si>
    <t>BÁCH HÓA TỔNG HỢP PHƯƠNG NGÂN</t>
  </si>
  <si>
    <t>Tổ 1, Ấp Ông Đông, Phường Tân Hiệp, Thành Phố Hồ Chí Minh</t>
  </si>
  <si>
    <t>BÁCH HÓA TỔNG HỢP VIỆT NHÀN</t>
  </si>
  <si>
    <t>Bờ Sông, Phường Tân Uyên, Thành Phố Hồ Chí Minh</t>
  </si>
  <si>
    <t>BÁCH HÓA TRƯỜNG PHÚC</t>
  </si>
  <si>
    <t>BÁCH HOÁ TỰ CHỌN</t>
  </si>
  <si>
    <t>thuận giao 21, Phường Thuận Giao, Thành Phố Hồ Chí Minh</t>
  </si>
  <si>
    <t>BÁCH KHUÊ</t>
  </si>
  <si>
    <t>5/5A11, N4, Phường Bình Hòa, Thành Phố Hồ Chí Minh</t>
  </si>
  <si>
    <t>BÁCH VIỆT</t>
  </si>
  <si>
    <t>[South 12]_C1</t>
  </si>
  <si>
    <t>80705130-Huynh Pham</t>
  </si>
  <si>
    <t>BẰNG LĂNG</t>
  </si>
  <si>
    <t>Cmt8, TT. Dầu Tiếng, Xã Dầu Tiếng, Thành Phố Hồ Chí Minh</t>
  </si>
  <si>
    <t>[Modern On Trade 8]_D5</t>
  </si>
  <si>
    <t>80704683-Nguyen Ngoc Thuong</t>
  </si>
  <si>
    <t>BẰNG LĂNG GLAMPING</t>
  </si>
  <si>
    <t>Ấp Đồng Sến, Xã Dầu Tiếng, Thành Phố Hồ Chí Minh</t>
  </si>
  <si>
    <t>BẢO AN</t>
  </si>
  <si>
    <t>38, An Mỹ Phú Mỹ, Phường Bình Dương, Thành Phố Hồ Chí Minh</t>
  </si>
  <si>
    <t>Bảo Anh</t>
  </si>
  <si>
    <t>1A8/39B, KP Hòa Lân 2, Phường Thuận Giao, Thành Phố Hồ Chí Minh</t>
  </si>
  <si>
    <t>BẢO ANH</t>
  </si>
  <si>
    <t>Kp 8, Ne4, Phường Chánh Phú Hòa, Thành Phố Hồ Chí Minh</t>
  </si>
  <si>
    <t>KP Bình Phước A, Phường An Phú, Thành Phố Hồ Chí Minh</t>
  </si>
  <si>
    <t>BẢO BẢO</t>
  </si>
  <si>
    <t>7474, Dt743, Phường Bình Hòa, Thành Phố Hồ Chí Minh</t>
  </si>
  <si>
    <t>BẢO DUY</t>
  </si>
  <si>
    <t>Đường Số 23, KP 2, P. Hòa Phú, Phường Bình Dương, Thành Phố Hồ Chí Minh</t>
  </si>
  <si>
    <t>BẢO GIANG</t>
  </si>
  <si>
    <t>Đường Dx017, P. 17, Phường Bình Dương, Thành Phố Hồ Chí Minh</t>
  </si>
  <si>
    <t>BẢO HÂN</t>
  </si>
  <si>
    <t>Df5, KP 5, Phường Chánh Phú Hòa, Thành Phố Hồ Chí Minh</t>
  </si>
  <si>
    <t>BẢO HÂN - Đại Phúc</t>
  </si>
  <si>
    <t>4C/4, Nguyễn Du, Phường Bình Hòa, Thành Phố Hồ Chí Minh</t>
  </si>
  <si>
    <t>BẢO KHANG</t>
  </si>
  <si>
    <t>Tổ 2, Khu Phố 7, Phường Tân Uyên, Thành Phố Hồ Chí Minh</t>
  </si>
  <si>
    <t>BẢO KHOA (HUỆ NGUYỄN)</t>
  </si>
  <si>
    <t>Khu 2, Phường Hòa Lợi, Thành Phố Hồ Chí Minh</t>
  </si>
  <si>
    <t>BẢO KIM</t>
  </si>
  <si>
    <t>148, Cmt8, Phường Thủ Dầu Một, Thành Phố Hồ Chí Minh</t>
  </si>
  <si>
    <t>BẢO LAM MÁY TÍNH ( VỸ )</t>
  </si>
  <si>
    <t>B 5 03, N1, Phường Hòa Lợi, Thành Phố Hồ Chí Minh</t>
  </si>
  <si>
    <t>BẢO LONG</t>
  </si>
  <si>
    <t>Ấp Đồng Sổ, Lai Uyên, Xã Bàu Bàng, Thành Phố Hồ Chí Minh</t>
  </si>
  <si>
    <t>BẢO LONG (TÁM TRÌ)</t>
  </si>
  <si>
    <t>172, Bùi Quốc Khánh, Chánh Nghĩa, TDM, Bình Dương, Phường Thủ Dầu Một, Thành Phố Hồ Chí Minh</t>
  </si>
  <si>
    <t>BẢO MINH LÂM</t>
  </si>
  <si>
    <t>Dt49A, Phường Long Nguyên, Thành Phố Hồ Chí Minh</t>
  </si>
  <si>
    <t>[South 26]_C3</t>
  </si>
  <si>
    <t>BẢO NAM</t>
  </si>
  <si>
    <t>Ap 2, Phường Bình Cơ, Thành Phố Hồ Chí Minh</t>
  </si>
  <si>
    <t>741, KP Đông Ba, Bình Hòa, Phường Bình Hòa, Thành Phố Hồ Chí Minh</t>
  </si>
  <si>
    <t>BAO NGOC</t>
  </si>
  <si>
    <t>33, TL 15, Xã Phú Hòa Đông, Thành Phố Hồ Chí Minh</t>
  </si>
  <si>
    <t>BẢO NGỌC</t>
  </si>
  <si>
    <t>Lê Chí Dân, Phường Phú An, Thành Phố Hồ Chí Minh</t>
  </si>
  <si>
    <t>Nguyễn Thị Minh Khai, Phường Tân Đông Hiệp, Thành Phố Hồ Chí Minh</t>
  </si>
  <si>
    <t>áp hoà lân 2 thuận giao 19, Phường Thuận Giao, Thành Phố Hồ Chí Minh</t>
  </si>
  <si>
    <t>269/45, Nguyễn Thị Minh Khai, Phường Phú Lợi, Thành Phố Hồ Chí Minh</t>
  </si>
  <si>
    <t>BẢO NHI</t>
  </si>
  <si>
    <t>Đường N6, Phường Thới Hòa, Thành Phố Hồ Chí Minh</t>
  </si>
  <si>
    <t>BẢO NHƯ</t>
  </si>
  <si>
    <t>BẢO TOÀN</t>
  </si>
  <si>
    <t>Hùng Vương, Xã Dầu Tiếng, Thành Phố Hồ Chí Minh</t>
  </si>
  <si>
    <t>[South 26]_A7</t>
  </si>
  <si>
    <t>1710492-Dung LE TIEN</t>
  </si>
  <si>
    <t>BẢO TRÂM</t>
  </si>
  <si>
    <t>N8, Phường Đông Hòa, Thành Phố Hồ Chí Minh</t>
  </si>
  <si>
    <t>BẢO TRÂM 2</t>
  </si>
  <si>
    <t>Ne3, Phường Chánh Phú Hòa, Thành Phố Hồ Chí Minh</t>
  </si>
  <si>
    <t>BẢO TRÂN</t>
  </si>
  <si>
    <t>QL 13, Phường Thuận Giao, Thành Phố Hồ Chí Minh</t>
  </si>
  <si>
    <t>332, Dường D12, Phường Bình Dương, Thành Phố Hồ Chí Minh</t>
  </si>
  <si>
    <t>BẢO TÚ</t>
  </si>
  <si>
    <t>Tổ 15, Na 10, KDCvs, Phường Thuận Giao, Thành Phố Hồ Chí Minh</t>
  </si>
  <si>
    <t>BẢO VÂN</t>
  </si>
  <si>
    <t>23/59, Đường 30/4, P. Phú Thọ, Chánh Nghãi, Phường Thủ Dầu Một, Thành Phố Hồ Chí Minh</t>
  </si>
  <si>
    <t>BẢO VY</t>
  </si>
  <si>
    <t>175, Trần Ngọc Lên, Phường Chánh Hiệp, Thành Phố Hồ Chí Minh</t>
  </si>
  <si>
    <t>BẢO YẾN</t>
  </si>
  <si>
    <t>DI 4, Di 4, Phường Thới Hòa, Thành Phố Hồ Chí Minh</t>
  </si>
  <si>
    <t>92A, Đường D5, Phường Bình Dương, Thành Phố Hồ Chí Minh</t>
  </si>
  <si>
    <t>Hòang Hoa Thám, Phường Phú Lợi, Thành Phố Hồ Chí Minh</t>
  </si>
  <si>
    <t>[HCM 9]_C3</t>
  </si>
  <si>
    <t>80704969-Nguyen Thanh Binh</t>
  </si>
  <si>
    <t>BẢY BIỆM</t>
  </si>
  <si>
    <t>Nguyễn Thị Rành, Nhuận Đức, Xã Nhuận Đức, Thành Phố Hồ Chí Minh</t>
  </si>
  <si>
    <t>BẢY BÌNH</t>
  </si>
  <si>
    <t>đh 507, Xã Phước Thành, Thành Phố Hồ Chí Minh</t>
  </si>
  <si>
    <t>[South 12]_A3</t>
  </si>
  <si>
    <t>80706074-HIEU Nguyen Ngoc</t>
  </si>
  <si>
    <t>BẢY CHÂU</t>
  </si>
  <si>
    <t>Cầu Quan, Phường Long Nguyên, Thành Phố Hồ Chí Minh</t>
  </si>
  <si>
    <t>BẢY LANH</t>
  </si>
  <si>
    <t>91 an quoi, an son 1, thuận an, Phường Thuận An, Thành Phố Hồ Chí Minh</t>
  </si>
  <si>
    <t>BẢY MẮM</t>
  </si>
  <si>
    <t>Ấp Tân Đức, Xã Minh Thạnh, Thành Phố Hồ Chí Minh</t>
  </si>
  <si>
    <t>BẢY NGA</t>
  </si>
  <si>
    <t>Hẻm Số 6 Đông Minh, P Đông Hòa, Phường Đông Hòa, Thành Phố Hồ Chí Minh</t>
  </si>
  <si>
    <t>BẢY THIỆN</t>
  </si>
  <si>
    <t>KP Ba Đình, TT. Thái Hòa (Gần Chợ Tân Ba), Phường Tân Khánh, Thành Phố Hồ Chí Minh</t>
  </si>
  <si>
    <t>BBQ PLAN-K</t>
  </si>
  <si>
    <t>D8, Phường Thủ Dầu Một, Thành Phố Hồ Chí Minh</t>
  </si>
  <si>
    <t>BÉ BA</t>
  </si>
  <si>
    <t>KP 2, Phường Bến Cát, Thành Phố Hồ Chí Minh</t>
  </si>
  <si>
    <t>04, Làng 5, Xã Thanh An, Thành Phố Hồ Chí Minh</t>
  </si>
  <si>
    <t>41, KP 5 Làng 2, Xã Dầu Tiếng, Thành Phố Hồ Chí Minh</t>
  </si>
  <si>
    <t>BÉ BẢY</t>
  </si>
  <si>
    <t>Đường Hùng Vương, Khu Phố 4B, Xã Dầu Tiếng, Thành Phố Hồ Chí Minh</t>
  </si>
  <si>
    <t>BÉ ĐÀO</t>
  </si>
  <si>
    <t>331, Dt750, Xã Thanh An, Thành Phố Hồ Chí Minh</t>
  </si>
  <si>
    <t>BÉ MẬP</t>
  </si>
  <si>
    <t>Hồ Văn Tắng, Xã Củ Chi, Thành Phố Hồ Chí Minh</t>
  </si>
  <si>
    <t>BÉ PHƯƠNG</t>
  </si>
  <si>
    <t>Phạm Ngọc Thạch, Phường Phú Lợi, Thành Phố Hồ Chí Minh</t>
  </si>
  <si>
    <t>[South 26]_A1</t>
  </si>
  <si>
    <t>80703835-Pham Do Thanh Nghia</t>
  </si>
  <si>
    <t>BÊ THUI 4 MÙA</t>
  </si>
  <si>
    <t>KP Đông A, P. Đông Hòa, Phường Đông Hòa, Thành Phố Hồ Chí Minh</t>
  </si>
  <si>
    <t>BÊ THUI HOÀNG NGỌC</t>
  </si>
  <si>
    <t>KP Hòa Long, Phường Lái Thiêu, Thành Phố Hồ Chí Minh</t>
  </si>
  <si>
    <t>BÊ THUI NÓNG</t>
  </si>
  <si>
    <t>Nguyễn Du, Phường Bình Hòa, Thành Phố Hồ Chí Minh</t>
  </si>
  <si>
    <t>BEN BEN</t>
  </si>
  <si>
    <t>DT749A, Xã Long Hòa, Thành Phố Hồ Chí Minh</t>
  </si>
  <si>
    <t>BEN BI</t>
  </si>
  <si>
    <t>Đường Số 11, Phường Bình Dương, Thành Phố Hồ Chí Minh</t>
  </si>
  <si>
    <t>BẾN THƯỢNG HẢI</t>
  </si>
  <si>
    <t>Ấp 1, Hội Nghĩa, Phường Bình Cơ, Thành Phố Hồ Chí Minh</t>
  </si>
  <si>
    <t>BẾP MẸ KUN</t>
  </si>
  <si>
    <t>Cmt8, Xã Dầu Tiếng, Thành Phố Hồ Chí Minh</t>
  </si>
  <si>
    <t>BH MY OANH</t>
  </si>
  <si>
    <t>Nguyễn Thị Lắng, Xã Củ Chi, Thành Phố Hồ Chí Minh</t>
  </si>
  <si>
    <t>BHTH AN PHÁT ( ĐL GẠO ÚT NGA)</t>
  </si>
  <si>
    <t>Tố Hữu, Phường Tân Uyên, Thành Phố Hồ Chí Minh</t>
  </si>
  <si>
    <t>BHTH CƯỜNG THỊNH</t>
  </si>
  <si>
    <t>KP  Bình Thuận 2, Phường Thuận Giao, Thành Phố Hồ Chí Minh</t>
  </si>
  <si>
    <t>BHTH ĐÁ BÀN</t>
  </si>
  <si>
    <t>xã đất cuốc, Xã Bắc Tân Uyên, Thành Phố Hồ Chí Minh</t>
  </si>
  <si>
    <t>BHTH QUÝ NHUNG</t>
  </si>
  <si>
    <t>Âp Bà Tri, Phường Tân Hiệp, Thành Phố Hồ Chí Minh</t>
  </si>
  <si>
    <t>BHTH Quynh Nhu</t>
  </si>
  <si>
    <t>224/2a, KP Thanh Binh, Phường Thuận An, Thành Phố Hồ Chí Minh</t>
  </si>
  <si>
    <t>[South 26]_C8</t>
  </si>
  <si>
    <t>1735620-Thien Huynh Duc</t>
  </si>
  <si>
    <t>BHTH Thanh Nam</t>
  </si>
  <si>
    <t>Kb, Phường Tân Hiệp, Thành Phố Hồ Chí Minh</t>
  </si>
  <si>
    <t>BHTH TUẤN MẠNH</t>
  </si>
  <si>
    <t>Đ.3T2, KP Đông Tư, Phường Lái Thiêu, Thành Phố Hồ Chí Minh</t>
  </si>
  <si>
    <t>BIA HƠI 79</t>
  </si>
  <si>
    <t>H10, N7, Xã Bàu Bàng, Thành Phố Hồ Chí Minh</t>
  </si>
  <si>
    <t>BIA HƠI A BÉO</t>
  </si>
  <si>
    <t>G25, D9 LH, Xã Trừ Văn Thố, Thành Phố Hồ Chí Minh</t>
  </si>
  <si>
    <t>BIA LẠNH 96</t>
  </si>
  <si>
    <t>68, Bàu Bàng, P. Chánh Nghĩa, Phường Thủ Dầu Một, Thành Phố Hồ Chí Minh</t>
  </si>
  <si>
    <t>BIA LẠNH DIỄM</t>
  </si>
  <si>
    <t>605, Đại Lộ Bình Dương (Gần Vòng Xoay 512), Phường Thủ Dầu Một, Thành Phố Hồ Chí Minh</t>
  </si>
  <si>
    <t>BIA LẠNH MAI THANH ﾠ</t>
  </si>
  <si>
    <t>213, Nguyễn Văn Tiết, Hiệp Thành, Phường Thủ Dầu Một, Thành Phố Hồ Chí Minh</t>
  </si>
  <si>
    <t>BIA LANH THÚY HẰNG</t>
  </si>
  <si>
    <t>105A, Phan Đình Giót, P. Chánh Nghĩa, Phường Thủ Dầu Một, Thành Phố Hồ Chí Minh</t>
  </si>
  <si>
    <t>BIA LU 79</t>
  </si>
  <si>
    <t>N15, 5D, Xã Bàu Bàng, Thành Phố Hồ Chí Minh</t>
  </si>
  <si>
    <t>BIA SỆT</t>
  </si>
  <si>
    <t>1, D12, Xã Bàu Bàng, Thành Phố Hồ Chí Minh</t>
  </si>
  <si>
    <t>Bia Văn Ẩn</t>
  </si>
  <si>
    <t>567, Phạm ngọc thạch, Phường Bình Dương, Thành Phố Hồ Chí Minh</t>
  </si>
  <si>
    <t>[South 26]_A5</t>
  </si>
  <si>
    <t>1733297-Luan Nguyen Thanh</t>
  </si>
  <si>
    <t>BÍCH</t>
  </si>
  <si>
    <t>135, Đường Số 5, Bình ĐườNg 1, Phường Dĩ An, Thành Phố Hồ Chí Minh</t>
  </si>
  <si>
    <t>BÍCH HUYỀN</t>
  </si>
  <si>
    <t>684/13, Nguyễn Thái Bình, Phường Phú Lợi, Thành Phố Hồ Chí Minh</t>
  </si>
  <si>
    <t>BÍCH LOAN</t>
  </si>
  <si>
    <t>Becamex, KDC Vs, Thuận Giao, Phường An Phú, Thành Phố Hồ Chí Minh</t>
  </si>
  <si>
    <t>BÍCH MAI</t>
  </si>
  <si>
    <t>ẤP RạCh KiếN, Xã Thanh TuyềN, Phường Tây Nam, Thành Phố Hồ Chí Minh</t>
  </si>
  <si>
    <t>BÍCH NGA</t>
  </si>
  <si>
    <t>Ấp Thạnh Hòa, Thạnh Hội 5, Phường Tân Khánh, Thành Phố Hồ Chí Minh</t>
  </si>
  <si>
    <t>BÍCH NGỌC</t>
  </si>
  <si>
    <t>Nguyễn Thị Minh Khai, Phường Dĩ An, Thành Phố Hồ Chí Minh</t>
  </si>
  <si>
    <t>BÍCH NGỌC Gần Bình Dung</t>
  </si>
  <si>
    <t>14, Đường Số 7, Nhị Đồng 1, P. Dĩ An, Phường Dĩ An, Thành Phố Hồ Chí Minh</t>
  </si>
  <si>
    <t>BÍCH THUẬN</t>
  </si>
  <si>
    <t>55, Ấp Tân Tiến, Xã Dầu Tiếng, Thành Phố Hồ Chí Minh</t>
  </si>
  <si>
    <t>BÍCH TRÂM</t>
  </si>
  <si>
    <t>Phước Hiệp, Xã Tân An Hội, Thành Phố Hồ Chí Minh</t>
  </si>
  <si>
    <t>Chợ Thanh Tuyền, Phường Tây Nam, Thành Phố Hồ Chí Minh</t>
  </si>
  <si>
    <t>BÍCH TUYỀN</t>
  </si>
  <si>
    <t>Hl612, Xã Phước Hòa, Thành Phố Hồ Chí Minh</t>
  </si>
  <si>
    <t>BIDA 1888</t>
  </si>
  <si>
    <t>Ô 51, D1, KDC phú hòa, Phường Phú Lợi, Thành Phố Hồ Chí Minh</t>
  </si>
  <si>
    <t>BIN BO</t>
  </si>
  <si>
    <t>Đ722 Ấp Ràng, Xã Thái Mỹ, Thành Phố Hồ Chí Minh</t>
  </si>
  <si>
    <t>84, Tổ 10, Suối lội, Bấu Sim, Tân Thông Hội, Xã Củ Chi, Thành Phố Hồ Chí Minh</t>
  </si>
  <si>
    <t>BÌNH</t>
  </si>
  <si>
    <t>K9, Nguyễn Tri Phương, P. Chánh Nghĩa, Phường Thủ Dầu Một, Thành Phố Hồ Chí Minh</t>
  </si>
  <si>
    <t>BINH AN</t>
  </si>
  <si>
    <t>Tỉnh Lộ 9, Xã Bình Mỹ, Thành Phố Hồ Chí Minh</t>
  </si>
  <si>
    <t>BÌNH AN</t>
  </si>
  <si>
    <t>X1, KP 3, Phường An Phú, Thành Phố Hồ Chí Minh</t>
  </si>
  <si>
    <t>BÌNH ĐỊNH QUÁN</t>
  </si>
  <si>
    <t>Đường N11, Phường Bình Dương, Thành Phố Hồ Chí Minh</t>
  </si>
  <si>
    <t>BÌNH DUNG</t>
  </si>
  <si>
    <t>4/3, Nguyễn Tri Phương, KP Nhị Đồng, P Dĩ An, Phường Dĩ An, Thành Phố Hồ Chí Minh</t>
  </si>
  <si>
    <t>BÌNH HIỀN</t>
  </si>
  <si>
    <t>BÌNH HIẾU</t>
  </si>
  <si>
    <t>Ấp Rạch Bắp, An Tây 027, Phường Tây Nam, Thành Phố Hồ Chí Minh</t>
  </si>
  <si>
    <t>BÌNH MINH</t>
  </si>
  <si>
    <t>Ấp Bầu Lòng, QL 13, Xã Trừ Văn Thố, Thành Phố Hồ Chí Minh</t>
  </si>
  <si>
    <t>BÌNH MỸ</t>
  </si>
  <si>
    <t>BÌNH PHƯƠNG</t>
  </si>
  <si>
    <t>Dt744, Rạch Bắp, Phường Tây Nam, Thành Phố Hồ Chí Minh</t>
  </si>
  <si>
    <t>BINH TRANG</t>
  </si>
  <si>
    <t>20A, 728 Ấp Đồng Lớn, Xã Thái Mỹ, Thành Phố Hồ Chí Minh</t>
  </si>
  <si>
    <t>BÒ AN ĐIỀN</t>
  </si>
  <si>
    <t>D13, Kcn Bàu Bàng, Xã Bàu Bàng, Thành Phố Hồ Chí Minh</t>
  </si>
  <si>
    <t>BO BO</t>
  </si>
  <si>
    <t>Trừ Văn Thố, QL 13, Xã Trừ Văn Thố, Thành Phố Hồ Chí Minh</t>
  </si>
  <si>
    <t>BÒ NƯỚNG PHÔ MAI</t>
  </si>
  <si>
    <t>Nguyễn Tri Phương, Phường Thủ Dầu Một, Thành Phố Hồ Chí Minh</t>
  </si>
  <si>
    <t>BOI BOI</t>
  </si>
  <si>
    <t>BON BON</t>
  </si>
  <si>
    <t>96, Trần Văn Ơn, Phường Phú Lợi, Thành Phố Hồ Chí Minh</t>
  </si>
  <si>
    <t>BONBOAN</t>
  </si>
  <si>
    <t>An Phú 35, Phường An Phú, Thành Phố Hồ Chí Minh</t>
  </si>
  <si>
    <t>Master Data Management</t>
  </si>
  <si>
    <t>BOSTON PHARMA</t>
  </si>
  <si>
    <t>38, Đức Giang, Phường Việt Hưng, Thành Phố Hà Nội</t>
  </si>
  <si>
    <t>BÙI ĐỨC TÀI</t>
  </si>
  <si>
    <t>Bình Phước A, Bình Chuẩn, Phường An Phú, Thành Phố Hồ Chí Minh</t>
  </si>
  <si>
    <t>BÙI THỊ HƯỜNG TẠP HÓA</t>
  </si>
  <si>
    <t>Binh Duong 2, Phường Dĩ An, Thành Phố Hồ Chí Minh</t>
  </si>
  <si>
    <t>BÙI THU</t>
  </si>
  <si>
    <t>To5 KP 5, Phường Tân Uyên, Thành Phố Hồ Chí Minh</t>
  </si>
  <si>
    <t>BƯU ĐIẸN BÌNH DƯƠNG</t>
  </si>
  <si>
    <t>324, Đại lộ bình dương, Phường Thủ Dầu Một, Thành Phố Hồ Chí Minh</t>
  </si>
  <si>
    <t>CAFE HELLO</t>
  </si>
  <si>
    <t>Kdc hiệp thành, Phường Phú Lợi, Thành Phố Hồ Chí Minh</t>
  </si>
  <si>
    <t>CẨM</t>
  </si>
  <si>
    <t>62, Nguyễn Văn Tiết, LáI Thiêu, Phường Lái Thiêu, Thành Phố Hồ Chí Minh</t>
  </si>
  <si>
    <t>CẨM ĐÀO</t>
  </si>
  <si>
    <t>37 Ấp Hậu, Đường 22, Xã Củ Chi, Thành Phố Hồ Chí Minh</t>
  </si>
  <si>
    <t>CẦM ĐỒ 168</t>
  </si>
  <si>
    <t>CẨM GIANG</t>
  </si>
  <si>
    <t>166, Cmt8, Chánh Nghĩa, Phường Thủ Dầu Một, Thành Phố Hồ Chí Minh</t>
  </si>
  <si>
    <t>CẨM LOAN</t>
  </si>
  <si>
    <t>Ấp 4, Balangxi, Tân Định, Phường Hòa Lợi, Thành Phố Hồ Chí Minh</t>
  </si>
  <si>
    <t>CẨM NHUNG</t>
  </si>
  <si>
    <t>Đường N4, Ấp Cầu Sắt, Phường Long Nguyên, Thành Phố Hồ Chí Minh</t>
  </si>
  <si>
    <t>17/3, QL 13, Phường Thuận Giao, Thành Phố Hồ Chí Minh</t>
  </si>
  <si>
    <t>Bùi Quốc Khánh, P. Chánh Nghĩa, Phường Thủ Dầu Một, Thành Phố Hồ Chí Minh</t>
  </si>
  <si>
    <t>CẨM TIÊN</t>
  </si>
  <si>
    <t>KP Tân Bình 1, Phường Tân Đông Hiệp, Thành Phố Hồ Chí Minh</t>
  </si>
  <si>
    <t>5/18, Bùi Hữu Nghĩa, Phường Bình Hòa, Thành Phố Hồ Chí Minh</t>
  </si>
  <si>
    <t>D402, Nguyễn Hữu Cảnh, Phường Lái Thiêu, Thành Phố Hồ Chí Minh</t>
  </si>
  <si>
    <t>CẨM TÚ</t>
  </si>
  <si>
    <t>Nguyễn Văn Hoài, Xã Tân An Hội, Thành Phố Hồ Chí Minh</t>
  </si>
  <si>
    <t>Kp3, Xc2, Phường Bến Cát, Thành Phố Hồ Chí Minh</t>
  </si>
  <si>
    <t>Đt 744, Phường Tây Nam, Thành Phố Hồ Chí Minh</t>
  </si>
  <si>
    <t>CẨM TÚ 3</t>
  </si>
  <si>
    <t>Trần Thị Hải, Xã Tân An Hội, Thành Phố Hồ Chí Minh</t>
  </si>
  <si>
    <t>[South 26]_A9</t>
  </si>
  <si>
    <t>1754872-Duy Le Son</t>
  </si>
  <si>
    <t>CẨM VÂN</t>
  </si>
  <si>
    <t>Phạm Ngũ Lão, KP Thắng Lợi 2, P Dĩ An, Phường Dĩ An, Thành Phố Hồ Chí Minh</t>
  </si>
  <si>
    <t>CAO PHÁT</t>
  </si>
  <si>
    <t>KP 2, QL 13, Tân Định, Phường Hòa Lợi, Thành Phố Hồ Chí Minh</t>
  </si>
  <si>
    <t>CAO TIẾN</t>
  </si>
  <si>
    <t>22, Nhà Thờ Bún, Phường Thuận An, Thành Phố Hồ Chí Minh</t>
  </si>
  <si>
    <t>CAT PHUONG</t>
  </si>
  <si>
    <t>Ngô Quyên, Phường Long Nguyên, Thành Phố Hồ Chí Minh</t>
  </si>
  <si>
    <t>CÁT TƯỜNG</t>
  </si>
  <si>
    <t>Bùi Quốc Khánh, Phường Thủ Dầu Một, Thành Phố Hồ Chí Minh</t>
  </si>
  <si>
    <t>CẦU GỪA</t>
  </si>
  <si>
    <t>An Thạnh 24, Phường Thuận An, Thành Phố Hồ Chí Minh</t>
  </si>
  <si>
    <t>CẦU VƯỢT</t>
  </si>
  <si>
    <t>Tân Vạn, Phường Dĩ An, Thành Phố Hồ Chí Minh</t>
  </si>
  <si>
    <t>CÂY KHẾ</t>
  </si>
  <si>
    <t>Gần Ngã 4 Lhp-Phú Hòa, Đường D1, KDC Phú Hòa, P. P, Phường Phú Lợi, Thành Phố Hồ Chí Minh</t>
  </si>
  <si>
    <t>CÂY ME</t>
  </si>
  <si>
    <t>167/32/6 nguyễn thị minh khai, Phường Phú Lợi, Thành Phố Hồ Chí Minh</t>
  </si>
  <si>
    <t>CÂY MÍT</t>
  </si>
  <si>
    <t>K8, Mạc Đỉnh Chi, Phường Phú An, Thành Phố Hồ Chí Minh</t>
  </si>
  <si>
    <t>CÂY XOÀI</t>
  </si>
  <si>
    <t>An Bình, Phường Dĩ An, Thành Phố Hồ Chí Minh</t>
  </si>
  <si>
    <t>CÂY XOÀI QUÁN</t>
  </si>
  <si>
    <t>Ngô Quyền, Phường Thủ Dầu Một, Thành Phố Hồ Chí Minh</t>
  </si>
  <si>
    <t>CF KIEU DIEM (THÁI NGỌC)</t>
  </si>
  <si>
    <t>Nguyễn Thị Rành, Xã Nhuận Đức, Thành Phố Hồ Chí Minh</t>
  </si>
  <si>
    <t>CF THỦY TIÊN</t>
  </si>
  <si>
    <t>Tl7, Xã Thái Mỹ, Thành Phố Hồ Chí Minh</t>
  </si>
  <si>
    <t>CH  QUỐC THÀNH</t>
  </si>
  <si>
    <t>873/2, TL7,Ấp Chợ ,Phước Thạnh, Xã Thái Mỹ, Thành Phố Hồ Chí Minh</t>
  </si>
  <si>
    <t>CH 736A</t>
  </si>
  <si>
    <t>K70, Đỗ Đăng Tuyển, Xã Nhuận Đức, Thành Phố Hồ Chí Minh</t>
  </si>
  <si>
    <t>CH ANH THU</t>
  </si>
  <si>
    <t>CH ANH TỤ</t>
  </si>
  <si>
    <t>Lê Thị Siêng, Xã Củ Chi, Thành Phố Hồ Chí Minh</t>
  </si>
  <si>
    <t>CH BA PHUONG</t>
  </si>
  <si>
    <t>834, TL 7, Xã An Nhơn Tây, Thành Phố Hồ Chí Minh</t>
  </si>
  <si>
    <t>CH CAT TUONG</t>
  </si>
  <si>
    <t>CH HIẾU DẪN</t>
  </si>
  <si>
    <t>TL8, Hòa Phú, Xã Bình Mỹ, Thành Phố Hồ Chí Minh</t>
  </si>
  <si>
    <t>CH KIM PHUONG</t>
  </si>
  <si>
    <t>Đường 36-Ấp Thới Thượng -TÂn Thông Hội, Xã Củ Chi, Thành Phố Hồ Chí Minh</t>
  </si>
  <si>
    <t>CH MY DUNG</t>
  </si>
  <si>
    <t>1041, TL 7- X.An Nhơn Tây, Xã An Nhơn Tây, Thành Phố Hồ Chí Minh</t>
  </si>
  <si>
    <t>CH ORI</t>
  </si>
  <si>
    <t>Đường 92 bến 2, Xã Củ Chi, Thành Phố Hồ Chí Minh</t>
  </si>
  <si>
    <t>CH TH HIEN</t>
  </si>
  <si>
    <t>TL 7, Xã Thái Mỹ, Thành Phố Hồ Chí Minh</t>
  </si>
  <si>
    <t>CH THỊNH PHÁT</t>
  </si>
  <si>
    <t>Ấp1B, Dt741, Xã Phước Hòa, Thành Phố Hồ Chí Minh</t>
  </si>
  <si>
    <t>CH THUONG THI</t>
  </si>
  <si>
    <t>Nguyễn Kim Cương- X.Tân Thạnh Đông, Xã Phú Hòa Đông, Thành Phố Hồ Chí Minh</t>
  </si>
  <si>
    <t>CH TIỆN LỢI THANH TÚ</t>
  </si>
  <si>
    <t>CH TÔ VĂN NGHIỆP</t>
  </si>
  <si>
    <t>TL8 , Xã Trung An, Xã Bình Mỹ, Thành Phố Hồ Chí Minh</t>
  </si>
  <si>
    <t>CHÂU</t>
  </si>
  <si>
    <t>318, Thích Quảng Đức, Phú CườNg, Phường Thủ Dầu Một, Thành Phố Hồ Chí Minh</t>
  </si>
  <si>
    <t>CHÂU ANH</t>
  </si>
  <si>
    <t>Đường Đx109, KP 9, Phường Phú An, Thành Phố Hồ Chí Minh</t>
  </si>
  <si>
    <t>[South 26]_C4</t>
  </si>
  <si>
    <t>80712443-Loc Ngo Chi</t>
  </si>
  <si>
    <t>Phú Chánh 33, Khu Phố Phú Trung, Phường Bình Dương, Thành Phố Hồ Chí Minh</t>
  </si>
  <si>
    <t>CHÂU NGỌC</t>
  </si>
  <si>
    <t>30, Phan Bội Châu, P. Dĩ An, Phường Dĩ An, Thành Phố Hồ Chí Minh</t>
  </si>
  <si>
    <t>CHÂU TUẤN 2</t>
  </si>
  <si>
    <t>Nguyễn Chí Thanh, Phường Chánh Hiệp, Thành Phố Hồ Chí Minh</t>
  </si>
  <si>
    <t>CHỊ 5 II</t>
  </si>
  <si>
    <t>Tỉnh lộ 8, Xã Bình Mỹ, Thành Phố Hồ Chí Minh</t>
  </si>
  <si>
    <t>CHỊ BẢY</t>
  </si>
  <si>
    <t>Ấp Lồ Ồ, An Tây, Phường Tây Nam, Thành Phố Hồ Chí Minh</t>
  </si>
  <si>
    <t>Ấp 1, Xã Thường Tân, Xã Thường Tân, Thành Phố Hồ Chí Minh</t>
  </si>
  <si>
    <t>CHỊ BÉ</t>
  </si>
  <si>
    <t>296, Ấp Trảng Sắn, Xã Phước Hòa, Thành Phố Hồ Chí Minh</t>
  </si>
  <si>
    <t>CHỊ BI</t>
  </si>
  <si>
    <t>385A, Tl8, Xã Phú Hòa Đông, Thành Phố Hồ Chí Minh</t>
  </si>
  <si>
    <t>CHỊ CHÂU</t>
  </si>
  <si>
    <t>43, Ap Bàu Khai, Phường Tây Nam, Thành Phố Hồ Chí Minh</t>
  </si>
  <si>
    <t>CHỊ CHÈ</t>
  </si>
  <si>
    <t>34/13, Nguyễn Văn Lộng, Phường Chánh Hiệp, Thành Phố Hồ Chí Minh</t>
  </si>
  <si>
    <t>CHỊ CHI</t>
  </si>
  <si>
    <t>hẻm 925 lê hồng phong, Phường Thủ Dầu Một, Thành Phố Hồ Chí Minh</t>
  </si>
  <si>
    <t>CHỊ CHÍN</t>
  </si>
  <si>
    <t>4/10, QL 13 (Vĩnh Phú), Đông Tây, Vĩnh Phú, Phường Lái Thiêu, Thành Phố Hồ Chí Minh</t>
  </si>
  <si>
    <t>CHỊ ĐANG</t>
  </si>
  <si>
    <t>KP3A, Nk4, Phường Thới Hòa, Thành Phố Hồ Chí Minh</t>
  </si>
  <si>
    <t>CHỊ ĐÈO</t>
  </si>
  <si>
    <t>Dt744, Phường Tây Nam, Thành Phố Hồ Chí Minh</t>
  </si>
  <si>
    <t>CHỊ DIỄM</t>
  </si>
  <si>
    <t>Long Điền, Long Hòa, Xã Long Hòa, Thành Phố Hồ Chí Minh</t>
  </si>
  <si>
    <t>Ấp 4, Vĩnh Tân, Phường Vĩnh Tân, Thành Phố Hồ Chí Minh</t>
  </si>
  <si>
    <t>CHỊ ĐIỆP</t>
  </si>
  <si>
    <t>Dt750, Ấp 7, Xã An Long, Thành Phố Hồ Chí Minh</t>
  </si>
  <si>
    <t>Dx, 82, Phường Chánh Hiệp, Thành Phố Hồ Chí Minh</t>
  </si>
  <si>
    <t>269/51, nguyễn thị minh khai, Phường Phú Lợi, Thành Phố Hồ Chí Minh</t>
  </si>
  <si>
    <t>CHỊ DIỆU</t>
  </si>
  <si>
    <t>Khu 4, Phường Hòa Lợi, Thành Phố Hồ Chí Minh</t>
  </si>
  <si>
    <t>CHỊ HÀ</t>
  </si>
  <si>
    <t>Ấp Tân Thanh, Xã Minh Thạnh, Thành Phố Hồ Chí Minh</t>
  </si>
  <si>
    <t>KDC Thuận Giao, KP Bình Thuận 2, Phường Thuận Giao, Thành Phố Hồ Chí Minh</t>
  </si>
  <si>
    <t>CHỊ HÀ - Thúy Nga</t>
  </si>
  <si>
    <t>6/4A, Nguyễn Du, KP Bình Đáng, Phương Bình Hòa Bình, TP, Phường Bình Hòa, Thành Phố Hồ Chí Minh</t>
  </si>
  <si>
    <t>CHỊ HÀ L22</t>
  </si>
  <si>
    <t>226, Làng 22, Xã Dầu Tiếng, Thành Phố Hồ Chí Minh</t>
  </si>
  <si>
    <t>CHỊ HẰNG</t>
  </si>
  <si>
    <t>256, Nguyễn thị rành, Xã Nhuận Đức, Thành Phố Hồ Chí Minh</t>
  </si>
  <si>
    <t>D14, Kh4, Phường Long Nguyên, Thành Phố Hồ Chí Minh</t>
  </si>
  <si>
    <t>52, KP 5 Làng 2, Xã Dầu Tiếng, Thành Phố Hồ Chí Minh</t>
  </si>
  <si>
    <t>CHỊ HẠNH</t>
  </si>
  <si>
    <t>132, Ấp An Thọ, Xã Dầu Tiếng, Thành Phố Hồ Chí Minh</t>
  </si>
  <si>
    <t>726, Bình Hòa 05, KP Đông Ba, Phường Bình Hòa, Thành Phố Hồ Chí Minh</t>
  </si>
  <si>
    <t>CHỊ HẠNH _ THANH VŨ</t>
  </si>
  <si>
    <t>Đường 511, Nhuận Đức, Xã Nhuận Đức, Thành Phố Hồ Chí Minh</t>
  </si>
  <si>
    <t>CHỊ HIỀN</t>
  </si>
  <si>
    <t>CHI HIEU</t>
  </si>
  <si>
    <t>170, TL9, Xã Bình Mỹ, Thành Phố Hồ Chí Minh</t>
  </si>
  <si>
    <t>CHỊ HOA</t>
  </si>
  <si>
    <t>Kp4, Chùa Tổ, Phường Hòa Lợi, Thành Phố Hồ Chí Minh</t>
  </si>
  <si>
    <t>CHỊ HỒNG</t>
  </si>
  <si>
    <t>Đường 417, Xã Củ Chi, Thành Phố Hồ Chí Minh</t>
  </si>
  <si>
    <t>O, KP .5, Xã Dầu Tiếng, Thành Phố Hồ Chí Minh</t>
  </si>
  <si>
    <t>CHỊ HUỆ</t>
  </si>
  <si>
    <t>12, Đường số 26, Xã Phú Hòa Đông, Thành Phố Hồ Chí Minh</t>
  </si>
  <si>
    <t>CHỊ HỮU</t>
  </si>
  <si>
    <t>113, Ap Rach Đa, Xã Dầu Tiếng, Thành Phố Hồ Chí Minh</t>
  </si>
  <si>
    <t>CHỊ HUYỀN</t>
  </si>
  <si>
    <t>136, Huỳnh Văn Cù, Phường Thủ Dầu Một, Thành Phố Hồ Chí Minh</t>
  </si>
  <si>
    <t>CHỊ LAN</t>
  </si>
  <si>
    <t>Đường N1, Kcn Bàu Bàng, Xã Bàu Bàng, Thành Phố Hồ Chí Minh</t>
  </si>
  <si>
    <t>CHỊ LIÊN</t>
  </si>
  <si>
    <t>300A, HL 2, Phước Vĩnh An, Xã Củ Chi, Thành Phố Hồ Chí Minh</t>
  </si>
  <si>
    <t>Dt 741, Phước Hòa, Xã Phước Hòa, Thành Phố Hồ Chí Minh</t>
  </si>
  <si>
    <t>CHỊ LIỄU</t>
  </si>
  <si>
    <t>Đt 741, An Bình, Xã Phú Giáo, Thành Phố Hồ Chí Minh</t>
  </si>
  <si>
    <t>CHI LIEU(PHÁT LIỄU)</t>
  </si>
  <si>
    <t>CHÍ LINH</t>
  </si>
  <si>
    <t>CHỊ LINH</t>
  </si>
  <si>
    <t>12, Ap Vung Tay, Xã Long Hòa, Thành Phố Hồ Chí Minh</t>
  </si>
  <si>
    <t>16, Phạm Ngũ Lão, Phường Thủ Dầu Một, Thành Phố Hồ Chí Minh</t>
  </si>
  <si>
    <t>CHỊ LINH SHOP</t>
  </si>
  <si>
    <t>9, Kp2, Xã Dầu Tiếng, Thành Phố Hồ Chí Minh</t>
  </si>
  <si>
    <t>CHỊ LOAN</t>
  </si>
  <si>
    <t>26, Đường 582A, Xã Nhuận Đức, Thành Phố Hồ Chí Minh</t>
  </si>
  <si>
    <t>100/30, Đường 30/4, Phường Phú Lợi, Thành Phố Hồ Chí Minh</t>
  </si>
  <si>
    <t>CHỊ LÙN</t>
  </si>
  <si>
    <t>124, Văn công khai, Phường Thủ Dầu Một, Thành Phố Hồ Chí Minh</t>
  </si>
  <si>
    <t>CHỊ LUYẾN</t>
  </si>
  <si>
    <t>Đường Dx 037, Phường Bình Dương, Thành Phố Hồ Chí Minh</t>
  </si>
  <si>
    <t>CHỊ LY (NGỌC LY)</t>
  </si>
  <si>
    <t>195, Đường 005,An Tây,Bến Cát,Bình Dương, Phường Tây Nam, Thành Phố Hồ Chí Minh</t>
  </si>
  <si>
    <t>CHỊ MAI</t>
  </si>
  <si>
    <t>4/8, Bùi Hữu Nghĩa, Phường Bình Hòa, Thành Phố Hồ Chí Minh</t>
  </si>
  <si>
    <t>Kp3, Bến lớn, Phường Hòa Lợi, Thành Phố Hồ Chí Minh</t>
  </si>
  <si>
    <t>CHỊ NĂM</t>
  </si>
  <si>
    <t>Ấp 1B, Xã Phước Hòa, Thành Phố Hồ Chí Minh</t>
  </si>
  <si>
    <t>CHỊ NGA</t>
  </si>
  <si>
    <t>23, TL2, Ấp Cây Sộp, Xã Tân An Hội, Thành Phố Hồ Chí Minh</t>
  </si>
  <si>
    <t>CHI NGÂN</t>
  </si>
  <si>
    <t>380 nhuan duc, Nhuận Đức, HCM, Xã Nhuận Đức, Thành Phố Hồ Chí Minh</t>
  </si>
  <si>
    <t>Chị Ngọc</t>
  </si>
  <si>
    <t>An Phú 29, Phường An Phú, Thành Phố Hồ Chí Minh</t>
  </si>
  <si>
    <t>CHỊ NHA (MƯỜI NHA)</t>
  </si>
  <si>
    <t>Lê Minh Nhật, Tân Thông Hội, Xã Củ Chi, Thành Phố Hồ Chí Minh</t>
  </si>
  <si>
    <t>CHỊ NHỊ</t>
  </si>
  <si>
    <t>bình hoà 24, Phường Bình Hòa, Thành Phố Hồ Chí Minh</t>
  </si>
  <si>
    <t>CHỊ NHUNG</t>
  </si>
  <si>
    <t>Kp1, Hoa Viên, Phường Chánh Phú Hòa, Thành Phố Hồ Chí Minh</t>
  </si>
  <si>
    <t>CHI NU</t>
  </si>
  <si>
    <t>Đường Giòng Cát, Xã Củ Chi, Thành Phố Hồ Chí Minh</t>
  </si>
  <si>
    <t>CHI PHUNG</t>
  </si>
  <si>
    <t>Đường 732, Xã Thái Mỹ, Thành Phố Hồ Chí Minh</t>
  </si>
  <si>
    <t>CHỊ THẮM</t>
  </si>
  <si>
    <t>Ngã 3 GiáNg Hương, ĐịNh HiệP, Xã Thanh An, Thành Phố Hồ Chí Minh</t>
  </si>
  <si>
    <t>CHỊ THẮM</t>
  </si>
  <si>
    <t>Căm Xe, Xã Long Hòa, Thành Phố Hồ Chí Minh</t>
  </si>
  <si>
    <t>CHỊ THANH</t>
  </si>
  <si>
    <t>Trung An- X.Trung An, Xã Bình Mỹ, Thành Phố Hồ Chí Minh</t>
  </si>
  <si>
    <t>25/4C, KP Bình Đường 3, Phường Dĩ An, Thành Phố Hồ Chí Minh</t>
  </si>
  <si>
    <t>CHỊ THẢO</t>
  </si>
  <si>
    <t>88A, 235, Xã Bình Mỹ, Thành Phố Hồ Chí Minh</t>
  </si>
  <si>
    <t>Chị Thơ</t>
  </si>
  <si>
    <t>49/DC2, BC67, Phường An Phú, Thành Phố Hồ Chí Minh</t>
  </si>
  <si>
    <t>CHỊ THƠM</t>
  </si>
  <si>
    <t>KP Bình Đức 1, Đường Nhà Thờ, Phường Lái Thiêu, Thành Phố Hồ Chí Minh</t>
  </si>
  <si>
    <t>CHỊ THU</t>
  </si>
  <si>
    <t>Nguyễn Trãi, Phường Lái Thiêu, Thành Phố Hồ Chí Minh</t>
  </si>
  <si>
    <t>CHỊ THƯƠNG(KENRY)</t>
  </si>
  <si>
    <t>Xã Thường Tân, Xã Thường Tân, Thành Phố Hồ Chí Minh</t>
  </si>
  <si>
    <t>CHI THUY</t>
  </si>
  <si>
    <t>04, Đ12 Ấp Chánh, Xã Củ Chi, Thành Phố Hồ Chí Minh</t>
  </si>
  <si>
    <t>CHỊ THÚY</t>
  </si>
  <si>
    <t>KP Đông Ba, Bình Hòa 04, Phường Bình Hòa, Thành Phố Hồ Chí Minh</t>
  </si>
  <si>
    <t>CHỊ THỦY</t>
  </si>
  <si>
    <t>Lê Minh Nhựt- X.Tân An Hội, Xã Tân An Hội, Thành Phố Hồ Chí Minh</t>
  </si>
  <si>
    <t>193 Phan đăng lưu, Phường Phú An, Thành Phố Hồ Chí Minh</t>
  </si>
  <si>
    <t>Bình Chánh, Phường Tân Hiệp, Thành Phố Hồ Chí Minh</t>
  </si>
  <si>
    <t>Chị Tình</t>
  </si>
  <si>
    <t>205, Đường Hội Nghĩa 88, Tổ 1, Ấp 2, Phường Bình Cơ, Thành Phố Hồ Chí Minh</t>
  </si>
  <si>
    <t>CHỊ TRANG</t>
  </si>
  <si>
    <t>Tổ 3, KP 5, Dt 746, Phường Tân Uyên, Thành Phố Hồ Chí Minh</t>
  </si>
  <si>
    <t>CHỊ TRANG</t>
  </si>
  <si>
    <t>4a, Đường  364, Mũi Lớn 2, Xã Tân An Hội, Thành Phố Hồ Chí Minh</t>
  </si>
  <si>
    <t>CHI TRANG (CH 401)</t>
  </si>
  <si>
    <t>401, Nguyễn Thị Rành, Xã Nhuận Đức, Thành Phố Hồ Chí Minh</t>
  </si>
  <si>
    <t>CHỊ TƯƠI</t>
  </si>
  <si>
    <t>12, Ấp Hiệp Lộc, Xã Dầu Tiếng, Thành Phố Hồ Chí Minh</t>
  </si>
  <si>
    <t>CHỊ TUYỀN</t>
  </si>
  <si>
    <t>187/1, TL 2, Phước Vĩnh An, Xã Củ Chi, Thành Phố Hồ Chí Minh</t>
  </si>
  <si>
    <t>CHỊ TUYẾT</t>
  </si>
  <si>
    <t>Đường Số 9, Phường Dĩ An, Thành Phố Hồ Chí Minh</t>
  </si>
  <si>
    <t>[South 12]_E3</t>
  </si>
  <si>
    <t>80712729-Luan Nguyen Ngoc</t>
  </si>
  <si>
    <t>CHỊ ÚT</t>
  </si>
  <si>
    <t>821, Lê Chí Dân, Phường Chánh Hiệp, Thành Phố Hồ Chí Minh</t>
  </si>
  <si>
    <t>CHỊ VÂN</t>
  </si>
  <si>
    <t>12, Tân Bình 22, Phường Vĩnh Tân, Thành Phố Hồ Chí Minh</t>
  </si>
  <si>
    <t>CHIC</t>
  </si>
  <si>
    <t>135/1, Thích Quảng Đức, Phường Thủ Dầu Một, Thành Phố Hồ Chí Minh</t>
  </si>
  <si>
    <t>CHIẾN THỨC</t>
  </si>
  <si>
    <t>Ấp Hóa Nhựt, Phường Tân Khánh, Thành Phố Hồ Chí Minh</t>
  </si>
  <si>
    <t>CHIỀU TÍM</t>
  </si>
  <si>
    <t>Đại Lộ Bình Dương, Phú Hòa, Phường Phú Lợi, Thành Phố Hồ Chí Minh</t>
  </si>
  <si>
    <t>CHINH</t>
  </si>
  <si>
    <t>154, Thích Quảng Đức, P. Phú Cường, Phường Thủ Dầu Một, Thành Phố Hồ Chí Minh</t>
  </si>
  <si>
    <t>CHÍNH HÀ</t>
  </si>
  <si>
    <t>11/3, QL 13 (Vĩnh Phú), Đông Tây, Vĩnh Phú, Phường Lái Thiêu, Thành Phố Hồ Chí Minh</t>
  </si>
  <si>
    <t>CHÍNH HUYỀN</t>
  </si>
  <si>
    <t>Đoàn Thị Kia, Phường Dĩ An, Thành Phố Hồ Chí Minh</t>
  </si>
  <si>
    <t>CHÍNH LAN</t>
  </si>
  <si>
    <t>Ấp Hòa Lân, Thủ Khoa Huân, Phường Thuận Giao, Thành Phố Hồ Chí Minh</t>
  </si>
  <si>
    <t>CHTHTC T&amp;G MART</t>
  </si>
  <si>
    <t>CHTL XUÂN THIẾT</t>
  </si>
  <si>
    <t>145/1a, Thạnh Bình, Phường Thuận An, Thành Phố Hồ Chí Minh</t>
  </si>
  <si>
    <t>CHỮ</t>
  </si>
  <si>
    <t>879, Huỳnh Văn Lũy, Phường Bình Dương, Thành Phố Hồ Chí Minh</t>
  </si>
  <si>
    <t>CHÚ AN</t>
  </si>
  <si>
    <t>166, Bạch Đằng, Phường Thủ Dầu Một, Thành Phố Hồ Chí Minh</t>
  </si>
  <si>
    <t>CHÚ ÁNH</t>
  </si>
  <si>
    <t>46/25, Hòang Hoa Thám, Phường Phú Lợi, Thành Phố Hồ Chí Minh</t>
  </si>
  <si>
    <t>CHÚ HUỆ</t>
  </si>
  <si>
    <t>104, Tổ 5, An Sơn, An Điền, Phường Long Nguyên, Thành Phố Hồ Chí Minh</t>
  </si>
  <si>
    <t>CHÚ KHÁNH</t>
  </si>
  <si>
    <t>Ấp Ông Thanh, Xã Cây Trường 2, Xã Trừ Văn Thố, Thành Phố Hồ Chí Minh</t>
  </si>
  <si>
    <t>CHÚ MƯỜI</t>
  </si>
  <si>
    <t>Phan Thanh Giản, Phường Lái Thiêu, Thành Phố Hồ Chí Minh</t>
  </si>
  <si>
    <t>CHÚ PHÚ</t>
  </si>
  <si>
    <t>KP Thạnh Bình, Phường Thuận An, Thành Phố Hồ Chí Minh</t>
  </si>
  <si>
    <t>CHÚ QUÝ</t>
  </si>
  <si>
    <t>Ấp 5, Phường Chánh Phú Hòa, Thành Phố Hồ Chí Minh</t>
  </si>
  <si>
    <t>CHÚ SÁU</t>
  </si>
  <si>
    <t>Đường D19, Phường Bình Dương, Thành Phố Hồ Chí Minh</t>
  </si>
  <si>
    <t>CHU THU</t>
  </si>
  <si>
    <t>Ngã 3 An Sơn, Phường Thuận An, Thành Phố Hồ Chí Minh</t>
  </si>
  <si>
    <t>CHÚ TƯ</t>
  </si>
  <si>
    <t>CHU VAN HUNG</t>
  </si>
  <si>
    <t>ẤP Bưng ThuốC, Xã Long Nguyên, Phường Long Nguyên, Thành Phố Hồ Chí Minh</t>
  </si>
  <si>
    <t>CHUNG LY</t>
  </si>
  <si>
    <t>Võ Thị Sáu, Xã Dầu Tiếng, Thành Phố Hồ Chí Minh</t>
  </si>
  <si>
    <t>CHUNG QUỐC DŨNG</t>
  </si>
  <si>
    <t>Trần Quang Khải, Đông Hòa, Phường Đông Hòa, Thành Phố Hồ Chí Minh</t>
  </si>
  <si>
    <t>CÔ ÁNH</t>
  </si>
  <si>
    <t>21, D1, KP Đồng An 3, Phường Bình Hòa, Thành Phố Hồ Chí Minh</t>
  </si>
  <si>
    <t>CÔ BA</t>
  </si>
  <si>
    <t>Nb14, Phường Bến Cát, Thành Phố Hồ Chí Minh</t>
  </si>
  <si>
    <t>CÔ BA ƠI</t>
  </si>
  <si>
    <t>100, Nguyễn Chí Thanh ( Nối Dài ), Phường Thuận An, Thành Phố Hồ Chí Minh</t>
  </si>
  <si>
    <t>CÔ BA QUỲNH</t>
  </si>
  <si>
    <t>trần hưng đạo, Phường Đông Hòa, Thành Phố Hồ Chí Minh</t>
  </si>
  <si>
    <t>CÔ BẢY</t>
  </si>
  <si>
    <t>Ấp Tân Hóa, Xã Long Hòa, Xã Long Hòa, Thành Phố Hồ Chí Minh</t>
  </si>
  <si>
    <t>Lê Hồng Phong, Chiêu Liêu, Tân Bình, Phường Tân Đông Hiệp, Thành Phố Hồ Chí Minh</t>
  </si>
  <si>
    <t>CÔ BÍCH</t>
  </si>
  <si>
    <t>thuân giao 14, Phường Thuận Giao, Thành Phố Hồ Chí Minh</t>
  </si>
  <si>
    <t>CÔ CHÂU</t>
  </si>
  <si>
    <t>4, Ấp Cây Liễu, Xã Minh Thạnh, Xã Minh Thạnh, Thành Phố Hồ Chí Minh</t>
  </si>
  <si>
    <t>Nguyễn Văn Thành, Phường Chánh Hiệp, Thành Phố Hồ Chí Minh</t>
  </si>
  <si>
    <t>Nguyễn Thái Bình, Phú Hòa, Phú Lợi, Phường Phú Lợi, Thành Phố Hồ Chí Minh</t>
  </si>
  <si>
    <t>CÔ CHÍN</t>
  </si>
  <si>
    <t>Kp6, Phan Đăng Lưu, Phường Chánh Hiệp, Thành Phố Hồ Chí Minh</t>
  </si>
  <si>
    <t>CÔ ĐÀO</t>
  </si>
  <si>
    <t>Lê Hồng Phong, Phường Phú Lợi, Thành Phố Hồ Chí Minh</t>
  </si>
  <si>
    <t>CÔ ĐIỆP</t>
  </si>
  <si>
    <t>Ấp Tân Lương, Thạnh Phước, Phường Tân Khánh, Thành Phố Hồ Chí Minh</t>
  </si>
  <si>
    <t>CÔ DUNG</t>
  </si>
  <si>
    <t>90, Phan đình giót, Phường Thủ Dầu Một, Thành Phố Hồ Chí Minh</t>
  </si>
  <si>
    <t>CÔ GIANG</t>
  </si>
  <si>
    <t>Nguyễn Đức Thuận, Phường Phú Lợi, Thành Phố Hồ Chí Minh</t>
  </si>
  <si>
    <t>CÔ HÀ</t>
  </si>
  <si>
    <t>Trung Lập, Trung Lập Thượng, Xã Thái Mỹ, Thành Phố Hồ Chí Minh</t>
  </si>
  <si>
    <t>CÔ HAI</t>
  </si>
  <si>
    <t>Phạm Văn Chèo, Xã Tân An Hội, Thành Phố Hồ Chí Minh</t>
  </si>
  <si>
    <t>CÔ HẠNH CÂY ME</t>
  </si>
  <si>
    <t>Nguyên Tri Phương, Phường Thủ Dầu Một, Thành Phố Hồ Chí Minh</t>
  </si>
  <si>
    <t>20, Đx112, Phường Phú An, Thành Phố Hồ Chí Minh</t>
  </si>
  <si>
    <t>CÔ HOA</t>
  </si>
  <si>
    <t>120, Nguyễn Chí Thanh, Phường Chánh Hiệp, Thành Phố Hồ Chí Minh</t>
  </si>
  <si>
    <t>nguyễn văn tiết, Phường Thủ Dầu Một, Thành Phố Hồ Chí Minh</t>
  </si>
  <si>
    <t>CÔ HOÀI</t>
  </si>
  <si>
    <t>CÔ HỒNG</t>
  </si>
  <si>
    <t>323, Hoàng Văn Thụ, Phường Thủ Dầu Một, Thành Phố Hồ Chí Minh</t>
  </si>
  <si>
    <t>453/31, Lê Hồng Phong, Phường Phú Lợi, Thành Phố Hồ Chí Minh</t>
  </si>
  <si>
    <t>CÔ HUÊ</t>
  </si>
  <si>
    <t>Đường Ngô Gia Tự, Phường Thủ Dầu Một, Thành Phố Hồ Chí Minh</t>
  </si>
  <si>
    <t>CÔ HUỆ</t>
  </si>
  <si>
    <t>02, Ấp Cần Đôn, Xã Minh Thạnh, Thành Phố Hồ Chí Minh</t>
  </si>
  <si>
    <t>Đường Hùng Vương, Xã Dầu Tiếng, Thành Phố Hồ Chí Minh</t>
  </si>
  <si>
    <t>CÔ HƯNG</t>
  </si>
  <si>
    <t>245/40, Bùi Quốc Khánh, Phường Thủ Dầu Một, Thành Phố Hồ Chí Minh</t>
  </si>
  <si>
    <t>CÔ HƯƠNG</t>
  </si>
  <si>
    <t>Dt750, Ấp Ông Thanh, Xã Trừ Văn Thố, Thành Phố Hồ Chí Minh</t>
  </si>
  <si>
    <t>Cmt8, Chánh Mỹ, Phường Thủ Dầu Một, Thành Phố Hồ Chí Minh</t>
  </si>
  <si>
    <t>CÔ HƯỜNG</t>
  </si>
  <si>
    <t>Đường DB4, KP4, Phường Vĩnh Tân, Thành Phố Hồ Chí Minh</t>
  </si>
  <si>
    <t>CÔ LIÊM</t>
  </si>
  <si>
    <t>Tân Đông Hiệp, Phường Dĩ An, Thành Phố Hồ Chí Minh</t>
  </si>
  <si>
    <t>CÔ LIÊN</t>
  </si>
  <si>
    <t>Đường Hl604, KP 1a, Phường Chánh Phú Hòa, Thành Phố Hồ Chí Minh</t>
  </si>
  <si>
    <t>789, Lê Hồng Phong, Phường Thủ Dầu Một, Thành Phố Hồ Chí Minh</t>
  </si>
  <si>
    <t>CÔ LINH</t>
  </si>
  <si>
    <t>14, Cống Quẹo, Xã Long Hòa, Thành Phố Hồ Chí Minh</t>
  </si>
  <si>
    <t>CÔ LƯƠNG</t>
  </si>
  <si>
    <t>27, Nhà Thờ Bún, Hưng Định, Bình Nhâm, Phường Thuận An, Thành Phố Hồ Chí Minh</t>
  </si>
  <si>
    <t>CÔ LỰU</t>
  </si>
  <si>
    <t>Gần trường mầm non thanh nhã Kdc thuận g, Phường Thuận Giao, Thành Phố Hồ Chí Minh</t>
  </si>
  <si>
    <t>CÔ MAI</t>
  </si>
  <si>
    <t>Trần Tử Bình, Xã Củ Chi, Thành Phố Hồ Chí Minh</t>
  </si>
  <si>
    <t>Ấp Cây Liễu, Xã Minh Thạnh, Xã Minh Thạnh, Thành Phố Hồ Chí Minh</t>
  </si>
  <si>
    <t>166, Lý Thường Kiệt, Phường Thủ Dầu Một, Thành Phố Hồ Chí Minh</t>
  </si>
  <si>
    <t>CÔ MIỀU</t>
  </si>
  <si>
    <t>Ấp Long Điền, Xã Long Hòa, Thành Phố Hồ Chí Minh</t>
  </si>
  <si>
    <t>CÔ MỸ (CÔ TIÊN)</t>
  </si>
  <si>
    <t>2/113, Dt 745 Bình Thuận, Bình Nhâm, Phường Lái Thiêu, Thành Phố Hồ Chí Minh</t>
  </si>
  <si>
    <t>CÔ NGA</t>
  </si>
  <si>
    <t>131, Phạm Ngũ Lão, Phường Thủ Dầu Một, Thành Phố Hồ Chí Minh</t>
  </si>
  <si>
    <t>CÔ NGỌC</t>
  </si>
  <si>
    <t>CÔ NGỜI</t>
  </si>
  <si>
    <t>CÔ NGUYỆT</t>
  </si>
  <si>
    <t>10, Huỳnh Văn Cọ, Xã Tân An Hội, Thành Phố Hồ Chí Minh</t>
  </si>
  <si>
    <t>CÔ NHIỆM</t>
  </si>
  <si>
    <t>170, Tổ 6 Ấp  Đồng Sơn, Xã Minh Thạnh, Thành Phố Hồ Chí Minh</t>
  </si>
  <si>
    <t>CÔ PHƯƠNG</t>
  </si>
  <si>
    <t>304/10, HL 607, Phường Hòa Lợi, Thành Phố Hồ Chí Minh</t>
  </si>
  <si>
    <t>55, Đường 22/12, Phường An Phú, Thành Phố Hồ Chí Minh</t>
  </si>
  <si>
    <t>CÔ PHƯỢNG</t>
  </si>
  <si>
    <t>510A/7, Đường Đt 743A Bình Thung, Phường Đông Hòa, Thành Phố Hồ Chí Minh</t>
  </si>
  <si>
    <t>Ấp Đông Ba, Bình Hòa 01, Phường Bình Hòa, Thành Phố Hồ Chí Minh</t>
  </si>
  <si>
    <t>CÔ QUAN</t>
  </si>
  <si>
    <t>717, Phú Lợi, Phường Phú Lợi, Thành Phố Hồ Chí Minh</t>
  </si>
  <si>
    <t>CÔ SÁU</t>
  </si>
  <si>
    <t>Dx002, Phường Bình Dương, Thành Phố Hồ Chí Minh</t>
  </si>
  <si>
    <t>CÔ SÁU LẦU</t>
  </si>
  <si>
    <t>Huỳnh Văn Lũy, Phường Phú Lợi, Thành Phố Hồ Chí Minh</t>
  </si>
  <si>
    <t>CÔ SIÊU</t>
  </si>
  <si>
    <t>172, KP 3 Thị Trấn Dầu Tiếng, Xã Dầu Tiếng, Thành Phố Hồ Chí Minh</t>
  </si>
  <si>
    <t>CO SO PHUOC AN II-THAO NGU</t>
  </si>
  <si>
    <t>Dư Khánh, Thạnh Phước, Phường Tân Khánh, Thành Phố Hồ Chí Minh</t>
  </si>
  <si>
    <t>CÔ SON</t>
  </si>
  <si>
    <t>424/73, Lê Hồng Phong, Phường Phú Lợi, Thành Phố Hồ Chí Minh</t>
  </si>
  <si>
    <t>CÔ SỬU</t>
  </si>
  <si>
    <t>Ấp Cầu  Sắt, QL 13, Phường Bến Cát, Thành Phố Hồ Chí Minh</t>
  </si>
  <si>
    <t>CÔ TÁM</t>
  </si>
  <si>
    <t>Dt741, Xã Phú Giáo, Thành Phố Hồ Chí Minh</t>
  </si>
  <si>
    <t>CÔ THANH</t>
  </si>
  <si>
    <t>thuận giao 33, Phường Thuận Giao, Thành Phố Hồ Chí Minh</t>
  </si>
  <si>
    <t>727/21/1, Lê Hồng Phong, Phường Thủ Dầu Một, Thành Phố Hồ Chí Minh</t>
  </si>
  <si>
    <t>CÔ THẢO</t>
  </si>
  <si>
    <t>Đt747, Phường Tân Hiệp, Thành Phố Hồ Chí Minh</t>
  </si>
  <si>
    <t>CO THU</t>
  </si>
  <si>
    <t>TL 15, Xã Phú Hòa Đông, Thành Phố Hồ Chí Minh</t>
  </si>
  <si>
    <t>CÔ THU</t>
  </si>
  <si>
    <t>134/24, KP 5, Xã Dầu Tiếng, Thành Phố Hồ Chí Minh</t>
  </si>
  <si>
    <t>Lý Thường Kiệt, KP Thống Nhất, P Dĩ An, Phường Dĩ An, Thành Phố Hồ Chí Minh</t>
  </si>
  <si>
    <t>Cô Thúy</t>
  </si>
  <si>
    <t>Mp3, DK11, Phường Thới Hòa, Thành Phố Hồ Chí Minh</t>
  </si>
  <si>
    <t>CÔ THÚY</t>
  </si>
  <si>
    <t>Ấp Cây Chàm, Thạnh Phước, Phường Tân Khánh, Thành Phố Hồ Chí Minh</t>
  </si>
  <si>
    <t>CÔ TIẾT</t>
  </si>
  <si>
    <t>2/1, QL 13 (Vĩnh Phú), Hòa Long, Lái Thiêu, Phường Bình Hòa, Thành Phố Hồ Chí Minh</t>
  </si>
  <si>
    <t>CÔ TÌNH</t>
  </si>
  <si>
    <t>233, Nguyễn Thị Nê, Xã Phú Hòa Đông, Thành Phố Hồ Chí Minh</t>
  </si>
  <si>
    <t>CÔ TRANG</t>
  </si>
  <si>
    <t>114, Duong 19/5, Xã Phú Giáo, Thành Phố Hồ Chí Minh</t>
  </si>
  <si>
    <t>CÔ TRÍ</t>
  </si>
  <si>
    <t>Tổ 5, Khánh Lợi, Tân Phước Khánh, Phường Tân Khánh, Thành Phố Hồ Chí Minh</t>
  </si>
  <si>
    <t>CÔ TRỌNG</t>
  </si>
  <si>
    <t>Ấp 1, QL 13, Xã Trừ Văn Thố, Thành Phố Hồ Chí Minh</t>
  </si>
  <si>
    <t>CÔ TƯ</t>
  </si>
  <si>
    <t>152, Khu Phố 4B, Xã Dầu Tiếng, Thành Phố Hồ Chí Minh</t>
  </si>
  <si>
    <t>CÔ TƯƠI</t>
  </si>
  <si>
    <t>35d2, KP Đông An 3, Phường Bình Hòa, Thành Phố Hồ Chí Minh</t>
  </si>
  <si>
    <t>CÔ ÚT</t>
  </si>
  <si>
    <t>DA 1-1, Phường Bến Cát, Thành Phố Hồ Chí Minh</t>
  </si>
  <si>
    <t>To 4, Ap Vinh An, Phường Tân Khánh, Thành Phố Hồ Chí Minh</t>
  </si>
  <si>
    <t>CÔ VÂN</t>
  </si>
  <si>
    <t>Ngã 3 GiáNg Hương, ĐịNh HiệP, Xã Dầu Tiếng, Thành Phố Hồ Chí Minh</t>
  </si>
  <si>
    <t>609/12, Phan Đình Giót, Phường Thủ Dầu Một, Thành Phố Hồ Chí Minh</t>
  </si>
  <si>
    <t>CÔ XEM</t>
  </si>
  <si>
    <t>Ấp 4, Tân Thành, Xã Bắc Tân Uyên, Thành Phố Hồ Chí Minh</t>
  </si>
  <si>
    <t>CÔ XUÂN</t>
  </si>
  <si>
    <t>Ấp Phước Hiệp, Định Hiệp, Xã Dầu Tiếng, Thành Phố Hồ Chí Minh</t>
  </si>
  <si>
    <t>CỐI XOAY GIÓ</t>
  </si>
  <si>
    <t>Trần Văn Ơn, Phường Phú Lợi, Thành Phố Hồ Chí Minh</t>
  </si>
  <si>
    <t>CÔNG BIÊN</t>
  </si>
  <si>
    <t>Ấp Kiến An, Ngã Tư An Điền, Phường Long Nguyên, Thành Phố Hồ Chí Minh</t>
  </si>
  <si>
    <t>CÔNG BÌNH</t>
  </si>
  <si>
    <t>Đường số 91, Xã Củ Chi, Thành Phố Hồ Chí Minh</t>
  </si>
  <si>
    <t>CÔNG CHÁNH</t>
  </si>
  <si>
    <t>316, Hồ Văn Cống, Phường Chánh Hiệp, Thành Phố Hồ Chí Minh</t>
  </si>
  <si>
    <t>CÔNG NAM</t>
  </si>
  <si>
    <t>Bến Sản, Xã Phước Hòa, Thành Phố Hồ Chí Minh</t>
  </si>
  <si>
    <t>CÔNG THÚY</t>
  </si>
  <si>
    <t>kp bình giao thuận giao 29, Phường Thuận Giao, Thành Phố Hồ Chí Minh</t>
  </si>
  <si>
    <t>CÔNG TRANG 36</t>
  </si>
  <si>
    <t>Tổ 15, Phường Dĩ An, Thành Phố Hồ Chí Minh</t>
  </si>
  <si>
    <t>CÔNG TRỨ</t>
  </si>
  <si>
    <t>Đường 405, Phước Vĩnh An, Xã Củ Chi, Thành Phố Hồ Chí Minh</t>
  </si>
  <si>
    <t>[DDT - HC,SE,SW,HL]_E3</t>
  </si>
  <si>
    <t>CÔNG TY CỔ PHẦN SƠN HÀ SÀI GÒN</t>
  </si>
  <si>
    <t>292/5, Ấp Tam Đông 2, Xã Đông Thạnh, Thành Phố Hồ Chí Minh</t>
  </si>
  <si>
    <t>CONG TY CO PHAN THU Y XANH VIET NAM</t>
  </si>
  <si>
    <t>A2CN4, Cum cong nghiep nam tu liem, Phường Xuân Phương, Thành Phố Hà Nội</t>
  </si>
  <si>
    <t>CÔNG TY TNHH AKZO NOBEL VIỆT NAM</t>
  </si>
  <si>
    <t>Lô E-1-CN, KCN Mỹ Phước 2, Phường Bến Cát, Thành Phố Hồ Chí Minh</t>
  </si>
  <si>
    <t>CONG TY TNHH CAO SU INOUE VIET NAM</t>
  </si>
  <si>
    <t>107A, Nguyen Phong Sac, Phường Cầu Giấy, Thành Phố Hà Nội</t>
  </si>
  <si>
    <t>CÔNG TY TNHH DE HEUS</t>
  </si>
  <si>
    <t>Lô G_2_CN, Khu công nghiệp Mỹ Phước, Phường Long Nguyên, Thành Phố Hồ Chí Minh</t>
  </si>
  <si>
    <t>CÔNG TY TNHH NHỰA ĐẠT HÒA</t>
  </si>
  <si>
    <t>LÔ C-1-CN, NA4, Phường Bến Cát, Thành Phố Hồ Chí Minh</t>
  </si>
  <si>
    <t>CÔNG TY TNHH NIPPON PAINT (VIỆT NAM)</t>
  </si>
  <si>
    <t>Đường 3A - Khu Công Nghiệp Biên Hòa 2, Phường Long Hưng, Tỉnh Đồng Nai</t>
  </si>
  <si>
    <t>CÔNG TY TNHH NỘI THẤT HẰNG PHONG VIỆT NA</t>
  </si>
  <si>
    <t>Hằng Lam, NA3, Phường Bến Cát, Thành Phố Hồ Chí Minh</t>
  </si>
  <si>
    <t>Công ty TNHH Sơn Toa Việt Nam</t>
  </si>
  <si>
    <t>Lô L2.3, Đường số 2, khu công nghiệp Tân Đông Hiệ, Phường Dĩ An, Thành Phố Hồ Chí Minh</t>
  </si>
  <si>
    <t>Công ty tnhh tessellation bình dương</t>
  </si>
  <si>
    <t>15, Đại lộ tự do, Phường Bình Hòa, Thành Phố Hồ Chí Minh</t>
  </si>
  <si>
    <t>Công ty TNHH Thương mại dịch vụ Huy Tài Củ Chi</t>
  </si>
  <si>
    <t>147A, Nguyễn Văn Kha, Xã Tân An Hội, Thành Phố Hồ Chí Minh</t>
  </si>
  <si>
    <t>COOP HỒNG PHÚC</t>
  </si>
  <si>
    <t>33 bến đình , bến mương, xã an nhơn tây,h củ chi ,, Xã An Nhơn Tây, Thành Phố Hồ Chí Minh</t>
  </si>
  <si>
    <t>CTCP Tổng Cty Toàn Mỹ</t>
  </si>
  <si>
    <t>1224, QL 1A, Phường Thới An, Thành Phố Hồ Chí Minh</t>
  </si>
  <si>
    <t>CTY TNHH TMDV XD DIN KY (BÌNH NHÂM)</t>
  </si>
  <si>
    <t>Ấp Bình Thuận, Xã BìNh Nhâm, Phường Lái Thiêu, Thành Phố Hồ Chí Minh</t>
  </si>
  <si>
    <t>CTY VB KIM KIM LINH</t>
  </si>
  <si>
    <t>Lô 10, QUANG VINH 1, Phường Tân Hiệp, Thành Phố Hồ Chí Minh</t>
  </si>
  <si>
    <t>CUA ĐỒNG 7</t>
  </si>
  <si>
    <t>Tổ 2, Khu Phố 8, Phường Tân Uyên, Thành Phố Hồ Chí Minh</t>
  </si>
  <si>
    <t>CỬA HÀNG 621</t>
  </si>
  <si>
    <t>1, Tân Lập, Phường Đông Hòa, Thành Phố Hồ Chí Minh</t>
  </si>
  <si>
    <t>CỬA HÀNG ĐẠI PHÚ</t>
  </si>
  <si>
    <t>Tổ 13 D, DA11, Phường Bến Cát, Thành Phố Hồ Chí Minh</t>
  </si>
  <si>
    <t>CỬA HÀNG GẠO TẤM THƠM</t>
  </si>
  <si>
    <t>K04, D39, Phường An Phú, Thành Phố Hồ Chí Minh</t>
  </si>
  <si>
    <t>CỬA HÀNG GIÁ TRỊ THẬT</t>
  </si>
  <si>
    <t>Kp, Nj12, Phường Thới Hòa, Thành Phố Hồ Chí Minh</t>
  </si>
  <si>
    <t>CỬA HÀNG SỐ 16</t>
  </si>
  <si>
    <t>CỬA HÀNG TẠP HÓA THANH BÌNH</t>
  </si>
  <si>
    <t>16/2/4, An Phú 16, Phường An Phú, Thành Phố Hồ Chí Minh</t>
  </si>
  <si>
    <t>CỬA HÀNG TẠP HÓA THANH VÂN</t>
  </si>
  <si>
    <t>88, KP Bế Văn Đàn, Phường Dĩ An, Thành Phố Hồ Chí Minh</t>
  </si>
  <si>
    <t>CỬA HÀNG TỰ CHỌN CẨM TÚ</t>
  </si>
  <si>
    <t>453/40/41, Lê Hồng Phong, Phường Phú Lợi, Thành Phố Hồ Chí Minh</t>
  </si>
  <si>
    <t>CỬA HÀNG TỰ CHỌN G7</t>
  </si>
  <si>
    <t>22/904, KP Hòa Lân 2, P. Thuận Giao, Phường Thuận Giao, Thành Phố Hồ Chí Minh</t>
  </si>
  <si>
    <t>CỬA HÀNG TỰ CHỌN HƯƠNG XUÂN</t>
  </si>
  <si>
    <t>Chợ Bình Đáng, Phường Bình Hòa, Thành Phố Hồ Chí Minh</t>
  </si>
  <si>
    <t>CỬA HÀNG TỰ CHỌN TIẾN PHÁT</t>
  </si>
  <si>
    <t>211, Nguyễn Bình, Phường Phú Lợi, Thành Phố Hồ Chí Minh</t>
  </si>
  <si>
    <t>CÚN CON</t>
  </si>
  <si>
    <t>Nguyễn Kim Cương, Xã Phú Hòa Đông, Thành Phố Hồ Chí Minh</t>
  </si>
  <si>
    <t>CƯỜNG</t>
  </si>
  <si>
    <t>KP Đông Thành, Tân Đông Hiệp, Phường Tân Đông Hiệp, Thành Phố Hồ Chí Minh</t>
  </si>
  <si>
    <t>CƯỜNG 182 PĐG</t>
  </si>
  <si>
    <t>phan đình giót, Phường An Phú, Thành Phố Hồ Chí Minh</t>
  </si>
  <si>
    <t>CƯƠNG HÀ</t>
  </si>
  <si>
    <t>47, Đường 06, Phường An Phú, Thành Phố Hồ Chí Minh</t>
  </si>
  <si>
    <t>CƯỜNG HẠNH</t>
  </si>
  <si>
    <t>85,, Phú Mỹ, Phường Bình Dương, Thành Phố Hồ Chí Minh</t>
  </si>
  <si>
    <t>CƯỜNG HIỀN</t>
  </si>
  <si>
    <t>Tpk, Phường Tân Khánh, Thành Phố Hồ Chí Minh</t>
  </si>
  <si>
    <t>CƯƠNG NGỌC</t>
  </si>
  <si>
    <t>KP Bình Đáng, Phường Bình Hòa, Thành Phố Hồ Chí Minh</t>
  </si>
  <si>
    <t>CƯỜNG NGUYỆT PHÁT</t>
  </si>
  <si>
    <t>TC3, Mỹ Phước, Phường Bến Cát, Thành Phố Hồ Chí Minh</t>
  </si>
  <si>
    <t>CƯỜNG PHÁT</t>
  </si>
  <si>
    <t>Vung Viet, Phường Dĩ An, Thành Phố Hồ Chí Minh</t>
  </si>
  <si>
    <t>CƯỜNG TÂM</t>
  </si>
  <si>
    <t>KP Bình Thuận 2, Thuận Giao, Phường Thuận Giao, Thành Phố Hồ Chí Minh</t>
  </si>
  <si>
    <t>CƯỜNG THANH</t>
  </si>
  <si>
    <t>CƯỜNG THÊ</t>
  </si>
  <si>
    <t>Ấp Tự Do, TT. Dầu Tiếng, Xã Dầu Tiếng, Thành Phố Hồ Chí Minh</t>
  </si>
  <si>
    <t>CƯỜNG THỊNH</t>
  </si>
  <si>
    <t>C7/Ô6, Ô 6, Bình Thuận 2, Phường Thuận Giao, Thành Phố Hồ Chí Minh</t>
  </si>
  <si>
    <t>CƯỜNG THỦY</t>
  </si>
  <si>
    <t>28, Ấp Cần Đôn, Xã Long Hòa, Thành Phố Hồ Chí Minh</t>
  </si>
  <si>
    <t>CƯỜNG TRANG</t>
  </si>
  <si>
    <t>Xa Vinh Tan, Phường Vĩnh Tân, Thành Phố Hồ Chí Minh</t>
  </si>
  <si>
    <t>CƯỜNG TƯ</t>
  </si>
  <si>
    <t>7/14, Bình Đức, Phường Bình Hòa, Thành Phố Hồ Chí Minh</t>
  </si>
  <si>
    <t>CỬU LONG</t>
  </si>
  <si>
    <t>TT. Uyên Hưng, Phường Tân Uyên, Thành Phố Hồ Chí Minh</t>
  </si>
  <si>
    <t>DẠ HƯƠNG</t>
  </si>
  <si>
    <t>ĐẶC SẢN LẨU DÊ 2 DŨNG</t>
  </si>
  <si>
    <t>Ấp Bào Gốc, Bình Mỹ, Phường Bình Cơ, Thành Phố Hồ Chí Minh</t>
  </si>
  <si>
    <t>ĐẠI DƯƠNG</t>
  </si>
  <si>
    <t>45, KP 6, Xã Dầu Tiếng, Thành Phố Hồ Chí Minh</t>
  </si>
  <si>
    <t>ĐẠI GIA</t>
  </si>
  <si>
    <t>T6/78, KP Bình Thuận 2, Phường Thuận Giao, Thành Phố Hồ Chí Minh</t>
  </si>
  <si>
    <t>Đại lí ngọc nhi</t>
  </si>
  <si>
    <t>KP Đông An, P. Tân Đông Hiệp, Phường Dĩ An, Thành Phố Hồ Chí Minh</t>
  </si>
  <si>
    <t>ĐẠI LỢI</t>
  </si>
  <si>
    <t>ĐẠI LỢI 2</t>
  </si>
  <si>
    <t>Dt744, Ấp Lồ Ô, Phường Tây Nam, Thành Phố Hồ Chí Minh</t>
  </si>
  <si>
    <t>ĐẠI LÝ 2T</t>
  </si>
  <si>
    <t>KP Đông Thành, P. Tân Đông Hiệp, Phường Dĩ An, Thành Phố Hồ Chí Minh</t>
  </si>
  <si>
    <t>ĐẠI LÝ APA</t>
  </si>
  <si>
    <t>ĐẠI LÝ BIA - NƯỚC NGỌT MI ĐÔ</t>
  </si>
  <si>
    <t>KP Bình Đường 4, Phường Dĩ An, Thành Phố Hồ Chí Minh</t>
  </si>
  <si>
    <t>Đại lý bia Hoàng Tiến</t>
  </si>
  <si>
    <t>Củ Chi, Bình Mỹ, Xã Bình Mỹ, Thành Phố Hồ Chí Minh</t>
  </si>
  <si>
    <t>ĐẠI LÝ BIA THIÊN ÂN</t>
  </si>
  <si>
    <t>Tổ 4, Kp Khánh Lộc, Phường Tân Khánh, Thành Phố Hồ Chí Minh</t>
  </si>
  <si>
    <t>ĐẠI LÝ BIA TIẾN</t>
  </si>
  <si>
    <t>kp khánh hội hl402, Phường Tân Khánh, Thành Phố Hồ Chí Minh</t>
  </si>
  <si>
    <t>ĐẠI LÝ CÔ BA TIÊN</t>
  </si>
  <si>
    <t>Đường 541 , tổ 10 , ấp Bến Đình, Xã Nhuận Đức, Thành Phố Hồ Chí Minh</t>
  </si>
  <si>
    <t>ĐẠI LÝ CƯỜNG XU</t>
  </si>
  <si>
    <t>HẺM 251, Nguyễn Kim Cương, Xã Phú Hòa Đông, Thành Phố Hồ Chí Minh</t>
  </si>
  <si>
    <t>ĐẠI LÝ GẠO THÀNH CHUNG</t>
  </si>
  <si>
    <t>bình chuẩn 64, Phường An Phú, Thành Phố Hồ Chí Minh</t>
  </si>
  <si>
    <t>DAI LY HAO</t>
  </si>
  <si>
    <t>Hem 748, Xã Phú Hòa Đông, Thành Phố Hồ Chí Minh</t>
  </si>
  <si>
    <t>ĐẠI LÝ HỒNG SƠN</t>
  </si>
  <si>
    <t>kp 3, bến lớn, Phường Hòa Lợi, Thành Phố Hồ Chí Minh</t>
  </si>
  <si>
    <t>ĐẠI LÝ LAN PHƯƠNG 2</t>
  </si>
  <si>
    <t>KP KháNh Long, Đường Đt 747, Phường Tân Khánh, Thành Phố Hồ Chí Minh</t>
  </si>
  <si>
    <t>ĐẠI LÝ LĨNH</t>
  </si>
  <si>
    <t>Ngô Quyền, Xã Dầu Tiếng, Thành Phố Hồ Chí Minh</t>
  </si>
  <si>
    <t>Đại lý Lộc Giang</t>
  </si>
  <si>
    <t>ĐẠI LÝ MINH QUANG</t>
  </si>
  <si>
    <t>Đường Tân Hiệp 04, Phường Tân Hiệp, Thành Phố Hồ Chí Minh</t>
  </si>
  <si>
    <t>ĐẠI LÝ NAM PHÁT</t>
  </si>
  <si>
    <t>DT749, Xã Long Hòa, Thành Phố Hồ Chí Minh</t>
  </si>
  <si>
    <t>ĐẠI LÝ NGỌC DUYÊN</t>
  </si>
  <si>
    <t>ĐẠI LÝ NƯỚC ĐÁ</t>
  </si>
  <si>
    <t>Đông Minh, Phường Đông Hòa, Thành Phố Hồ Chí Minh</t>
  </si>
  <si>
    <t>Đại Lý Nước Đá Cường</t>
  </si>
  <si>
    <t>C286, Phan thanh giản, Phường Lái Thiêu, Thành Phố Hồ Chí Minh</t>
  </si>
  <si>
    <t>ĐẠI LÝ NƯỚC ĐÁ MINH PHƯƠNG</t>
  </si>
  <si>
    <t>Lái thiêu 105, Kp hòa long, Phường Lái Thiêu, Thành Phố Hồ Chí Minh</t>
  </si>
  <si>
    <t>Đại Lý Phát</t>
  </si>
  <si>
    <t>37B, Nhữ Tiến Hiền, Xã Tân An Hội, Thành Phố Hồ Chí Minh</t>
  </si>
  <si>
    <t>ĐẠI LÝ TRUNG HẬU</t>
  </si>
  <si>
    <t>Tổ 1 Ấp 6, Phường Vĩnh Tân, Thành Phố Hồ Chí Minh</t>
  </si>
  <si>
    <t>ĐẠI LÝ TÙNG</t>
  </si>
  <si>
    <t>84, Nguyễn Văn Khạ, Xã Tân An Hội, Thành Phố Hồ Chí Minh</t>
  </si>
  <si>
    <t>ĐẠI PHÚC HUY</t>
  </si>
  <si>
    <t>46/4, Vĩnh Phú 28, Phường Bình Dương, Thành Phố Hồ Chí Minh</t>
  </si>
  <si>
    <t>ĐẠI SON</t>
  </si>
  <si>
    <t>KP Long Bình, P. Khánh Bình(Chợ Quang Vinh, Phường Tân Hiệp, Thành Phố Hồ Chí Minh</t>
  </si>
  <si>
    <t>ĐẠI THIÊN HỶ</t>
  </si>
  <si>
    <t>Dl14, KP 3, Mỹ Phước 3, Thới Hòa, Phường Thới Hòa, Thành Phố Hồ Chí Minh</t>
  </si>
  <si>
    <t>ĐẠI TUẤN</t>
  </si>
  <si>
    <t>Đt747, KP . Cây Tràm, Phường Tân Khánh, Thành Phố Hồ Chí Minh</t>
  </si>
  <si>
    <t>ĐẠI TUẤN PHÁT</t>
  </si>
  <si>
    <t>Hùng Vương, Phường Long Nguyên, Thành Phố Hồ Chí Minh</t>
  </si>
  <si>
    <t>ĐẠI TUẤN VIỆT</t>
  </si>
  <si>
    <t>Dx034, Phường Bình Dương, Thành Phố Hồ Chí Minh</t>
  </si>
  <si>
    <t>ĐẠI TUYỀN ( CÔ ĐÀN )</t>
  </si>
  <si>
    <t>Ấp Bình Phước, Chợ Phú Phong, Phường An Phú, Thành Phố Hồ Chí Minh</t>
  </si>
  <si>
    <t>ĐẠI VIỆT</t>
  </si>
  <si>
    <t>1, Hẻm 13, Xã Bàu Bàng, Thành Phố Hồ Chí Minh</t>
  </si>
  <si>
    <t>ĐAN THƯ</t>
  </si>
  <si>
    <t>Dt 743, Phường Dĩ An, Thành Phố Hồ Chí Minh</t>
  </si>
  <si>
    <t>ĐĂNG HIẾU</t>
  </si>
  <si>
    <t>Đoàn Thị Kia, Đông Chiêu, Tân Đông Hiệp, Phường Dĩ An, Thành Phố Hồ Chí Minh</t>
  </si>
  <si>
    <t>ĐĂNG KHOA</t>
  </si>
  <si>
    <t>Nk9, Mỹ Phước 3, Tân Định, Phường Thới Hòa, Thành Phố Hồ Chí Minh</t>
  </si>
  <si>
    <t>ĐANG NHỊ</t>
  </si>
  <si>
    <t>12, Ap Cỏ Trách, Xã Thanh An, Thành Phố Hồ Chí Minh</t>
  </si>
  <si>
    <t>ĐĂNG THỦY</t>
  </si>
  <si>
    <t>DC5, Phường Bến Cát, Thành Phố Hồ Chí Minh</t>
  </si>
  <si>
    <t>ĐĂNG VY</t>
  </si>
  <si>
    <t>Lê Hồng Phong, Phường Thủ Dầu Một, Thành Phố Hồ Chí Minh</t>
  </si>
  <si>
    <t>Ấp Tân Ba, KP Ba Đình, TT. Thái Hòa, Phường Tân Đông Hiệp, Thành Phố Hồ Chí Minh</t>
  </si>
  <si>
    <t>ĐÀO NHỎ</t>
  </si>
  <si>
    <t>Đường 2/9, Phường Chánh Phú Hòa, Thành Phố Hồ Chí Minh</t>
  </si>
  <si>
    <t>ĐÀO YẾN</t>
  </si>
  <si>
    <t>17/3, KP 7, TT. Dầu Tiếng, Xã Dầu Tiếng, Thành Phố Hồ Chí Minh</t>
  </si>
  <si>
    <t>ĐẠT LÊ</t>
  </si>
  <si>
    <t>Khu Phố 8, Phường Tân Uyên, Thành Phố Hồ Chí Minh</t>
  </si>
  <si>
    <t>ĐẠT NGỌC</t>
  </si>
  <si>
    <t>18/5a2, 11 Bình đáng, Phường Bình Hòa, Thành Phố Hồ Chí Minh</t>
  </si>
  <si>
    <t>ĐẠT PHÁT</t>
  </si>
  <si>
    <t>Db8, KP 3, Phường Bến Cát, Thành Phố Hồ Chí Minh</t>
  </si>
  <si>
    <t>ĐẠT TÀI</t>
  </si>
  <si>
    <t>TT. Mỹ Phước, Phường Bến Cát, Thành Phố Hồ Chí Minh</t>
  </si>
  <si>
    <t>ĐẤU HƯNG THỊNH</t>
  </si>
  <si>
    <t>95/02, Phan Đăng Lưu, Phường Chánh Hiệp, Thành Phố Hồ Chí Minh</t>
  </si>
  <si>
    <t>DÊ ĐỨC PHÁT</t>
  </si>
  <si>
    <t>Dê Tươi Ninh Bình</t>
  </si>
  <si>
    <t>Nguyễn Văn Trỗi, Xã Phú Giáo, Thành Phố Hồ Chí Minh</t>
  </si>
  <si>
    <t>DÊ TƯƠI XÂY LẮP</t>
  </si>
  <si>
    <t>Ấp 1B, Xây Lắp, Xã Phước Hòa, Thành Phố Hồ Chí Minh</t>
  </si>
  <si>
    <t>DÌ HAI</t>
  </si>
  <si>
    <t>DÌ SÁU</t>
  </si>
  <si>
    <t>355, 355 Phan đăng lưu, Phường Phú An, Thành Phố Hồ Chí Minh</t>
  </si>
  <si>
    <t>DÌ ÚT</t>
  </si>
  <si>
    <t>Nguyễn Thị Lắng, Xã An Nhơn Tây, Thành Phố Hồ Chí Minh</t>
  </si>
  <si>
    <t>DIỄM CHÂU</t>
  </si>
  <si>
    <t>DJ9, Phường Thới Hòa, Thành Phố Hồ Chí Minh</t>
  </si>
  <si>
    <t>DIỄM MY</t>
  </si>
  <si>
    <t>DIỄM NGỌC</t>
  </si>
  <si>
    <t>Bàu Tre, Xã Tân An Hội, Thành Phố Hồ Chí Minh</t>
  </si>
  <si>
    <t>[South 12]_E4</t>
  </si>
  <si>
    <t>80706242-Sang Vo Khac</t>
  </si>
  <si>
    <t>DIỄM PHÚC</t>
  </si>
  <si>
    <t>DIỄM PHƯỢNG</t>
  </si>
  <si>
    <t>Nguyễn Thị Triều, Xã Tân An Hội, Thành Phố Hồ Chí Minh</t>
  </si>
  <si>
    <t>DIỄM TRINH</t>
  </si>
  <si>
    <t>424, Huỳnh Văn Cù, Phường Chánh Hiệp, Thành Phố Hồ Chí Minh</t>
  </si>
  <si>
    <t>DIỄM TUYÊN</t>
  </si>
  <si>
    <t>Dt741, KP Phú Nghị, Hòa Lợi, Phường Hòa Lợi, Thành Phố Hồ Chí Minh</t>
  </si>
  <si>
    <t>DIỄM VY</t>
  </si>
  <si>
    <t>DIỄM XUÂN</t>
  </si>
  <si>
    <t>343/13, 343/13 hẻm, Phường Hòa Lợi, Thành Phố Hồ Chí Minh</t>
  </si>
  <si>
    <t>ĐIỀN PHONG</t>
  </si>
  <si>
    <t>Phạm Thị Hồ, Xã Tân An Hội, Thành Phố Hồ Chí Minh</t>
  </si>
  <si>
    <t>ĐIỆP</t>
  </si>
  <si>
    <t>Huỳnh Văn Lũy, Phường Bình Dương, Thành Phố Hồ Chí Minh</t>
  </si>
  <si>
    <t>ĐIỆP LƯỢNG</t>
  </si>
  <si>
    <t>DIỆU DƯƠNG</t>
  </si>
  <si>
    <t>41, Đường số 129, Xã Phú Hòa Đông, Thành Phố Hồ Chí Minh</t>
  </si>
  <si>
    <t>DIỆU HIỀN</t>
  </si>
  <si>
    <t>1/148, KP Hòa Lân 2, P. Thuận Giao, Phường Thuận Giao, Thành Phố Hồ Chí Minh</t>
  </si>
  <si>
    <t>DIỆU LONG</t>
  </si>
  <si>
    <t>105, Nguyễn Thái Bình, KP 6, Phường Phú Lợi, Thành Phố Hồ Chí Minh</t>
  </si>
  <si>
    <t>DÌN KÝ</t>
  </si>
  <si>
    <t>Đường Vĩnh Phú 02, KP Đông, P. Vĩnh Phú, Phường Bình Hòa, Thành Phố Hồ Chí Minh</t>
  </si>
  <si>
    <t>ĐÌNH ĐANG</t>
  </si>
  <si>
    <t>Củ Chi, Bùi Thị He, Xã Tân An Hội, Thành Phố Hồ Chí Minh</t>
  </si>
  <si>
    <t>ĐỊNH KỲ</t>
  </si>
  <si>
    <t>ẤP Bà PháI, Xã Long Nguyên, Phường Long Nguyên, Thành Phố Hồ Chí Minh</t>
  </si>
  <si>
    <t>ĐL 68</t>
  </si>
  <si>
    <t>3/14a, Trần nhân tôn, Phường Thuận Giao, Thành Phố Hồ Chí Minh</t>
  </si>
  <si>
    <t>ĐL ANH ĐẠI</t>
  </si>
  <si>
    <t>6/2, Cây Bài, Xã Củ Chi, Thành Phố Hồ Chí Minh</t>
  </si>
  <si>
    <t>DL ANH KHOA</t>
  </si>
  <si>
    <t>626, LÊ MINH NHỰT, Xã Tân An Hội, Thành Phố Hồ Chí Minh</t>
  </si>
  <si>
    <t>ĐL ANH KIỆT</t>
  </si>
  <si>
    <t>Dl ANH THỚI</t>
  </si>
  <si>
    <t>Đường 38, Xã Củ Chi, Thành Phố Hồ Chí Minh</t>
  </si>
  <si>
    <t>DL ANH TRUNG</t>
  </si>
  <si>
    <t>Đường Ba Sa, Phước Hiệp, Xã Tân An Hội, Thành Phố Hồ Chí Minh</t>
  </si>
  <si>
    <t>ĐL BẢO AN</t>
  </si>
  <si>
    <t>ĐL BẢO NHƯ</t>
  </si>
  <si>
    <t>ĐL BIA NƯỚC NGỌT A HẢI</t>
  </si>
  <si>
    <t>Đ D 51, Nguyễn Thị Nhu, Xã Phú Hòa Đông, Thành Phố Hồ Chí Minh</t>
  </si>
  <si>
    <t>ĐL Bia Nước Ngọt Đăng Khoa</t>
  </si>
  <si>
    <t>Nguyen Chi Thanh, Phường Lái Thiêu, Thành Phố Hồ Chí Minh</t>
  </si>
  <si>
    <t>ĐL CẨM DÂN</t>
  </si>
  <si>
    <t>TL7,Ấp Trung Bình, Trung Lập Hạ, Xã Thái Mỹ, Thành Phố Hồ Chí Minh</t>
  </si>
  <si>
    <t>DL CÔ ÚT</t>
  </si>
  <si>
    <t>146, Đường 627, Xã Tân An Hội, Thành Phố Hồ Chí Minh</t>
  </si>
  <si>
    <t>ĐL ĐẶNG VŨ</t>
  </si>
  <si>
    <t>Nguyễn Thị Se, Xã Củ Chi, Thành Phố Hồ Chí Minh</t>
  </si>
  <si>
    <t>ĐL GẤM ( LỢI GẤM)</t>
  </si>
  <si>
    <t>Tân Phước Khánh 33, P. Khánh Lộc, Phường Tân Khánh, Thành Phố Hồ Chí Minh</t>
  </si>
  <si>
    <t>ĐL GẠO HỒNG HÀ</t>
  </si>
  <si>
    <t>Dt746, Phường Tân Uyên, Thành Phố Hồ Chí Minh</t>
  </si>
  <si>
    <t>DL GẠO TRINH</t>
  </si>
  <si>
    <t>314, Hồ Văn Cống, Phường Chánh Hiệp, Thành Phố Hồ Chí Minh</t>
  </si>
  <si>
    <t>ĐL GIA TUỆ</t>
  </si>
  <si>
    <t>05, SUỐI LỘI, Xã Củ Chi, Thành Phố Hồ Chí Minh</t>
  </si>
  <si>
    <t>ĐL HẢI</t>
  </si>
  <si>
    <t>38A, Ấp Chợ - Đường Số 7, Xã Thái Mỹ, Thành Phố Hồ Chí Minh</t>
  </si>
  <si>
    <t>ĐL Huy Vũ</t>
  </si>
  <si>
    <t>Đường số 35, Xã Tân An Hội, Thành Phố Hồ Chí Minh</t>
  </si>
  <si>
    <t>ĐL LỢI</t>
  </si>
  <si>
    <t>Lê Vi Tiên, Phường Dĩ An, Thành Phố Hồ Chí Minh</t>
  </si>
  <si>
    <t>DL LÝ</t>
  </si>
  <si>
    <t>69, Tỉnh Lộ 2, Xã Củ Chi, Thành Phố Hồ Chí Minh</t>
  </si>
  <si>
    <t>DL MINH TAM</t>
  </si>
  <si>
    <t>443 Nguyễn Hữu Cảnh, KP Bình Hòa, Bình Nhâm, Phường Lái Thiêu, Thành Phố Hồ Chí Minh</t>
  </si>
  <si>
    <t>ĐL MINH THƯ</t>
  </si>
  <si>
    <t>47, Nguyên Thị Nê, Xã Phú Hòa Đông, Thành Phố Hồ Chí Minh</t>
  </si>
  <si>
    <t>DL MY HANH</t>
  </si>
  <si>
    <t>1376, TL15, Xã An Nhơn Tây, Thành Phố Hồ Chí Minh</t>
  </si>
  <si>
    <t>ĐL MỸ UYÊN</t>
  </si>
  <si>
    <t>TL 43, KP Đồng An, Phường Bình Hòa, Thành Phố Hồ Chí Minh</t>
  </si>
  <si>
    <t>ĐL NGỌC ÂN ( TUẤN ANH )</t>
  </si>
  <si>
    <t>Hương Lộ 2, Xã Củ Chi, Thành Phố Hồ Chí Minh</t>
  </si>
  <si>
    <t>ĐL NGỌC DÂN</t>
  </si>
  <si>
    <t>Ấp Tân Hóa Dt746, Phường Tân Khánh, Thành Phố Hồ Chí Minh</t>
  </si>
  <si>
    <t>DL NƯỚC ĐÁ QUÂN VÂN APHU</t>
  </si>
  <si>
    <t>X2, Phường An Phú, Thành Phố Hồ Chí Minh</t>
  </si>
  <si>
    <t>ĐL PHƯƠNG LÂM</t>
  </si>
  <si>
    <t>KP . Khánh Long, Phường Tân Khánh, Thành Phố Hồ Chí Minh</t>
  </si>
  <si>
    <t>DL SANG</t>
  </si>
  <si>
    <t>28A, Đường 614, Mũi Côn Tiểu, Phước Hiệp, Xã Tân An Hội, Thành Phố Hồ Chí Minh</t>
  </si>
  <si>
    <t>ĐL SÁU HOÀNG</t>
  </si>
  <si>
    <t>Số 8 hẻm 197, Nguyễn Thị Lắng, Xã Củ Chi, Thành Phố Hồ Chí Minh</t>
  </si>
  <si>
    <t>ĐL THẢO</t>
  </si>
  <si>
    <t>Tỉnh Lộ 2, Phước Vĩnh An, Xã Củ Chi, Thành Phố Hồ Chí Minh</t>
  </si>
  <si>
    <t>ĐL TRAVICO</t>
  </si>
  <si>
    <t>Khánh Bình 44, Tân Uyên, Hồ Chí Minh, Phường Tân Hiệp, Thành Phố Hồ Chí Minh</t>
  </si>
  <si>
    <t>ĐL TRỰC</t>
  </si>
  <si>
    <t>TL2, Phước Vĩnh An, Xã Củ Chi, Thành Phố Hồ Chí Minh</t>
  </si>
  <si>
    <t>DL TUYEN</t>
  </si>
  <si>
    <t>An son 1, Phường Thuận An, Thành Phố Hồ Chí Minh</t>
  </si>
  <si>
    <t>ĐL VIỆT LINH</t>
  </si>
  <si>
    <t>Tổ 3, KP .Khánh Tân, Phường Tân Hiệp, Thành Phố Hồ Chí Minh</t>
  </si>
  <si>
    <t>ĐOÀN PHÁT</t>
  </si>
  <si>
    <t>478/14, KDC Trần Đại Quang KP Tân Phú 1, Phường Tân Đông Hiệp, Thành Phố Hồ Chí Minh</t>
  </si>
  <si>
    <t>DOAN THẮNG</t>
  </si>
  <si>
    <t>10/5a, Bình Đáng, Phường Bình Hòa, Thành Phố Hồ Chí Minh</t>
  </si>
  <si>
    <t>DOANH NGHIÊP DANH DŨNG HIỀN</t>
  </si>
  <si>
    <t>37, Ấp Hòa Cường, Xã Minh Thạnh, Thành Phố Hồ Chí Minh</t>
  </si>
  <si>
    <t>[South 26]_C1</t>
  </si>
  <si>
    <t>80705519-Son Pham Ngoc</t>
  </si>
  <si>
    <t>DOANH NGHIEP TU NHAN LAN VŨNG TÀU</t>
  </si>
  <si>
    <t>KP Tân Bình, Tân Hiệp, Phường Tân Hiệp, Thành Phố Hồ Chí Minh</t>
  </si>
  <si>
    <t>ĐÔNG HÀ</t>
  </si>
  <si>
    <t>Đường Cầu Đôi, Phường Bến Cát, Thành Phố Hồ Chí Minh</t>
  </si>
  <si>
    <t>ĐÔNG NAM</t>
  </si>
  <si>
    <t>Dk5A, Mp3, Phường Thới Hòa, Thành Phố Hồ Chí Minh</t>
  </si>
  <si>
    <t>ĐỒNG QUÊ</t>
  </si>
  <si>
    <t>KP Khánh Tân, Khán Bình 05, Phường Tân Hiệp, Thành Phố Hồ Chí Minh</t>
  </si>
  <si>
    <t>ĐỒNG QUÊ 2</t>
  </si>
  <si>
    <t>Kp Cây Tràm, P. Thạnh Phước, Phường Tân Khánh, Thành Phố Hồ Chí Minh</t>
  </si>
  <si>
    <t>ĐÔNG Ý</t>
  </si>
  <si>
    <t>13, Long Thành, Phường Long Nguyên, Thành Phố Hồ Chí Minh</t>
  </si>
  <si>
    <t>ĐÔREMI</t>
  </si>
  <si>
    <t>1/46C, Cmt8, Phường Lái Thiêu, Thành Phố Hồ Chí Minh</t>
  </si>
  <si>
    <t>ĐỨC ANH</t>
  </si>
  <si>
    <t>DI2 kp1, Phường Thới Hòa, Thành Phố Hồ Chí Minh</t>
  </si>
  <si>
    <t>Đức Bảy</t>
  </si>
  <si>
    <t>1a/34, Thu khoa huan, Phường Thuận Giao, Thành Phố Hồ Chí Minh</t>
  </si>
  <si>
    <t>ĐỨC ĐẠT</t>
  </si>
  <si>
    <t>Nguyễn Chí Thanh, Phường Lái Thiêu, Thành Phố Hồ Chí Minh</t>
  </si>
  <si>
    <t>ĐỨC GIANG</t>
  </si>
  <si>
    <t>Bình Hòa 04, KP Đông Ba, Phường Bình Hòa, Thành Phố Hồ Chí Minh</t>
  </si>
  <si>
    <t>ĐỨC HẠNH</t>
  </si>
  <si>
    <t>120, Đường Số 8, Phường Phú Lợi, Thành Phố Hồ Chí Minh</t>
  </si>
  <si>
    <t>ĐỨC HUỆ</t>
  </si>
  <si>
    <t>437, Tỉnh Lộ 7, Xã Thái Mỹ, Thành Phố Hồ Chí Minh</t>
  </si>
  <si>
    <t>ĐỨC HUY</t>
  </si>
  <si>
    <t>Bùi Văn Bình KP .8, Phường Phú Lợi, Thành Phố Hồ Chí Minh</t>
  </si>
  <si>
    <t>ĐƯC MAI (MINH QUANG)</t>
  </si>
  <si>
    <t>66, Đ.N12, Phường Bình Dương, Thành Phố Hồ Chí Minh</t>
  </si>
  <si>
    <t>ĐỨC PHÁT</t>
  </si>
  <si>
    <t>71/1, 30/4, Phường Phú Lợi, Thành Phố Hồ Chí Minh</t>
  </si>
  <si>
    <t>ĐỨC PHÁT (ANH SỸ)</t>
  </si>
  <si>
    <t>26, Trần Nguyên Hãn, P. Dĩ An, Phường Dĩ An, Thành Phố Hồ Chí Minh</t>
  </si>
  <si>
    <t>ĐỨC PHÁT (GIA HUY)</t>
  </si>
  <si>
    <t>KP Bình Phước B, Bình Chuẩn, Phường An Phú, Thành Phố Hồ Chí Minh</t>
  </si>
  <si>
    <t>ĐỨC SANG</t>
  </si>
  <si>
    <t>D, A1, 2, Mỹ Phước 2, Phường Bến Cát, Thành Phố Hồ Chí Minh</t>
  </si>
  <si>
    <t>ĐỨC TÀI</t>
  </si>
  <si>
    <t>Bd4, Phường Vĩnh Tân, Thành Phố Hồ Chí Minh</t>
  </si>
  <si>
    <t>ĐỨC THIỆN</t>
  </si>
  <si>
    <t>24f, KP Bình Đáng, Phường Bình Hòa, Thành Phố Hồ Chí Minh</t>
  </si>
  <si>
    <t>ĐUC THINH</t>
  </si>
  <si>
    <t>201/13, Tan Phuoc, Phường Tân Đông Hiệp, Thành Phố Hồ Chí Minh</t>
  </si>
  <si>
    <t>ĐỨC VINH</t>
  </si>
  <si>
    <t>453/40/9A, Lê Hồng Phong, Phường Phú Lợi, Thành Phố Hồ Chí Minh</t>
  </si>
  <si>
    <t>DUNG</t>
  </si>
  <si>
    <t>354A, Cây Trôm, Mỹ Khánh, Thái Mỹ, Xã Thái Mỹ, Thành Phố Hồ Chí Minh</t>
  </si>
  <si>
    <t>Khu Phố Tây B, Phường Đông Hòa, Thành Phố Hồ Chí Minh</t>
  </si>
  <si>
    <t>130, Bạch Đằng, Phường Thủ Dầu Một, Thành Phố Hồ Chí Minh</t>
  </si>
  <si>
    <t>216, Nguyễn Đức Thuận, Phường Phú Lợi, Thành Phố Hồ Chí Minh</t>
  </si>
  <si>
    <t>295, Lê Hồng Phong, Phường Phú Lợi, Thành Phố Hồ Chí Minh</t>
  </si>
  <si>
    <t>DŨNG</t>
  </si>
  <si>
    <t>DUNG (THANH DUNG)</t>
  </si>
  <si>
    <t>DŨNG CÚC</t>
  </si>
  <si>
    <t>Ấp Tân Ba, KP Ba Đình, TT. Thái Hoà, Phường Tân Đông Hiệp, Thành Phố Hồ Chí Minh</t>
  </si>
  <si>
    <t>DŨNG DUYÊN</t>
  </si>
  <si>
    <t>Đh 507, Tân Hiệp, Xã Phước Thành, Thành Phố Hồ Chí Minh</t>
  </si>
  <si>
    <t>ĐÚNG HẰNG NGA</t>
  </si>
  <si>
    <t>kp7, Phường Tân Uyên, Thành Phố Hồ Chí Minh</t>
  </si>
  <si>
    <t>DŨNG HẠNH</t>
  </si>
  <si>
    <t>DŨNG HOÀN</t>
  </si>
  <si>
    <t>Dx71, Dx71, Phường Chánh Hiệp, Thành Phố Hồ Chí Minh</t>
  </si>
  <si>
    <t>DŨNG LAN</t>
  </si>
  <si>
    <t>269/16, KP 1, Ấp 3, Tân Định, Phường Hòa Lợi, Thành Phố Hồ Chí Minh</t>
  </si>
  <si>
    <t>DŨNG LANH</t>
  </si>
  <si>
    <t>112, BẾN CHÀ VI, Phường Bến Cát, Thành Phố Hồ Chí Minh</t>
  </si>
  <si>
    <t>DUNG LẬP</t>
  </si>
  <si>
    <t>HiệP An (Đường TT. Hành Chính), Phường Phú An, Thành Phố Hồ Chí Minh</t>
  </si>
  <si>
    <t>DŨNG LINH</t>
  </si>
  <si>
    <t>5E, D2, Xã Trừ Văn Thố, Thành Phố Hồ Chí Minh</t>
  </si>
  <si>
    <t>DŨNG MAI</t>
  </si>
  <si>
    <t>374, Võ Văn Bích, Xã Bình Mỹ, Thành Phố Hồ Chí Minh</t>
  </si>
  <si>
    <t>DŨNG NGỌC</t>
  </si>
  <si>
    <t>Ấp Chợ Thanh Tuyền, Phường Tây Nam, Thành Phố Hồ Chí Minh</t>
  </si>
  <si>
    <t>DŨNG SỞ CẢI</t>
  </si>
  <si>
    <t>374A, Nguyễn Trãi, TT. Lái Thiêu, Phường Lái Thiêu, Thành Phố Hồ Chí Minh</t>
  </si>
  <si>
    <t>DUNG THỰC</t>
  </si>
  <si>
    <t>DŨNG THÚY</t>
  </si>
  <si>
    <t>211E/2, An Phú 35, KP Bình Phước A, Bình Chuẩn, Phường An Phú, Thành Phố Hồ Chí Minh</t>
  </si>
  <si>
    <t>DŨNG TUYẾT</t>
  </si>
  <si>
    <t>10, Huỳnh Văn Nghệ, Phường Phú Lợi, Thành Phố Hồ Chí Minh</t>
  </si>
  <si>
    <t>DŨNG VY NGÃ TƯ HÒA LAN</t>
  </si>
  <si>
    <t>1/180, Thủ Khoa Huân, Phường Thuận Giao, Thành Phố Hồ Chí Minh</t>
  </si>
  <si>
    <t>DŨNG XOAN</t>
  </si>
  <si>
    <t>Thuận Giao 16, Phường Thuận Giao, Thành Phố Hồ Chí Minh</t>
  </si>
  <si>
    <t>DƯƠNG</t>
  </si>
  <si>
    <t>534, Trung Lập, Trung Lập Thượng, Xã Thái Mỹ, Thành Phố Hồ Chí Minh</t>
  </si>
  <si>
    <t>Đường</t>
  </si>
  <si>
    <t>DƯƠNG DŨNG</t>
  </si>
  <si>
    <t>Dt240, Ấp Long Thành, Phường Long Nguyên, Thành Phố Hồ Chí Minh</t>
  </si>
  <si>
    <t>DƯƠNG DƯƠNG (VÕ THỊ LIÊN)</t>
  </si>
  <si>
    <t>Củ Chi, Phu my, Xã Phú Hòa Đông, Thành Phố Hồ Chí Minh</t>
  </si>
  <si>
    <t>DƯƠNG HẢI</t>
  </si>
  <si>
    <t>Ấp 2, Hl 612, Phường Bến Cát, Thành Phố Hồ Chí Minh</t>
  </si>
  <si>
    <t>DƯƠNG NGỌC Ý</t>
  </si>
  <si>
    <t>Đường D10, Phường Bình Dương, Thành Phố Hồ Chí Minh</t>
  </si>
  <si>
    <t>DƯƠNG THƠM</t>
  </si>
  <si>
    <t>X1, Phường An Phú, Thành Phố Hồ Chí Minh</t>
  </si>
  <si>
    <t>DUY ANH</t>
  </si>
  <si>
    <t>84, TL2, Xã Nhuận Đức, Thành Phố Hồ Chí Minh</t>
  </si>
  <si>
    <t>Đường Hl407, KP Binh Chanh, Phường Tân Hiệp, Thành Phố Hồ Chí Minh</t>
  </si>
  <si>
    <t>DUY ĐẠT</t>
  </si>
  <si>
    <t>104/5, D8, Phường Phú Lợi, Thành Phố Hồ Chí Minh</t>
  </si>
  <si>
    <t>DUY DŨNG</t>
  </si>
  <si>
    <t>Nguyễn Hữu Cảnh, KP Bình Hòa, Bình Nhâm, Phường Lái Thiêu, Thành Phố Hồ Chí Minh</t>
  </si>
  <si>
    <t>DUY KHANG</t>
  </si>
  <si>
    <t>383, Tĩnh Lộ 8, Xã Tân An Hội, Thành Phố Hồ Chí Minh</t>
  </si>
  <si>
    <t>DUY KHÁNH</t>
  </si>
  <si>
    <t>Ấp Long Chiễu, Xã Long Hòa, Thành Phố Hồ Chí Minh</t>
  </si>
  <si>
    <t>Đông Chiêu, Tân Đông Hiệp, Đoàn Thị Kia, Phường Dĩ An, Thành Phố Hồ Chí Minh</t>
  </si>
  <si>
    <t>DUY KHOA</t>
  </si>
  <si>
    <t>KP Phú Nghị, Phường Hòa Lợi, Thành Phố Hồ Chí Minh</t>
  </si>
  <si>
    <t>DUY LINH</t>
  </si>
  <si>
    <t>N, Phường Dĩ An, Thành Phố Hồ Chí Minh</t>
  </si>
  <si>
    <t>kp hoà lân 1 thuận giao 5, Phường Thuận Giao, Thành Phố Hồ Chí Minh</t>
  </si>
  <si>
    <t>DUY NAM</t>
  </si>
  <si>
    <t>93/116, Hẻm 93, Nguyễn Thị Minh Khai, Tổ 3, Khu Phố 9, Phường Phú Lợi, Thành Phố Hồ Chí Minh</t>
  </si>
  <si>
    <t>DUY PHÚC</t>
  </si>
  <si>
    <t>Đt744, Phường Phú An, Thành Phố Hồ Chí Minh</t>
  </si>
  <si>
    <t>DUY TUẤN</t>
  </si>
  <si>
    <t>55B, Đường 22/12, Phường Thuận An, Thành Phố Hồ Chí Minh</t>
  </si>
  <si>
    <t>DUYÊN BIỂN</t>
  </si>
  <si>
    <t>D12/7, KP Bình Thuận 2, Thuận Giao, Phường Thuận Giao, Thành Phố Hồ Chí Minh</t>
  </si>
  <si>
    <t>DUYÊN NHUNG</t>
  </si>
  <si>
    <t>Đại lộ Bình Dương, Phường Thủ Dầu Một, Thành Phố Hồ Chí Minh</t>
  </si>
  <si>
    <t>DUYÊN TOÀN</t>
  </si>
  <si>
    <t>Ấp Lồ Ô, Đường Hẻm, Phường Tây Nam, Thành Phố Hồ Chí Minh</t>
  </si>
  <si>
    <t>EM BẢO</t>
  </si>
  <si>
    <t>An mỹ, Phường Bình Dương, Thành Phố Hồ Chí Minh</t>
  </si>
  <si>
    <t>[Hosp Trans]_A1</t>
  </si>
  <si>
    <t>80705271-Dang Nguyen Huu</t>
  </si>
  <si>
    <t>FAIRFIELD BY MARRIOTT</t>
  </si>
  <si>
    <t>5, Hữu Nghị, Phường Thuận Giao, Thành Phố Hồ Chí Minh</t>
  </si>
  <si>
    <t>G7</t>
  </si>
  <si>
    <t>63, Trần Hưng Đạo, KP Tây A, P Dĩ An, Phường Đông Hòa, Thành Phố Hồ Chí Minh</t>
  </si>
  <si>
    <t>GẤM TRỰC</t>
  </si>
  <si>
    <t>ẤP Long ChiểU, Long Tân, Xã Long Hòa, Thành Phố Hồ Chí Minh</t>
  </si>
  <si>
    <t>GẠO THÀNH PHÁT</t>
  </si>
  <si>
    <t>B182, Nguyễn Chí Thanh, Bình Hòa, Bình Nhâm, Phường Lái Thiêu, Thành Phố Hồ Chí Minh</t>
  </si>
  <si>
    <t>GẠO TIẾN DŨNG</t>
  </si>
  <si>
    <t>GAS THANH NGỌC PHÁT</t>
  </si>
  <si>
    <t>GẤU BABY MART</t>
  </si>
  <si>
    <t>D9/19, D9, Phường Thuận Giao, Thành Phố Hồ Chí Minh</t>
  </si>
  <si>
    <t>GIA AN</t>
  </si>
  <si>
    <t>KP An Phú, An Phú, Phường An Phú, Thành Phố Hồ Chí Minh</t>
  </si>
  <si>
    <t>GIA BAO</t>
  </si>
  <si>
    <t>06, Đường D5, Phường Bình Dương, Thành Phố Hồ Chí Minh</t>
  </si>
  <si>
    <t>GIA BẢO</t>
  </si>
  <si>
    <t>17/28, Đường 458, Xã Bình Mỹ, Thành Phố Hồ Chí Minh</t>
  </si>
  <si>
    <t>Ấp 3, Tân Thành, Xã Bắc Tân Uyên, Thành Phố Hồ Chí Minh</t>
  </si>
  <si>
    <t>35/3, thuận giao 31, Phường Thuận Giao, Thành Phố Hồ Chí Minh</t>
  </si>
  <si>
    <t>A16 Kdc thuận giao, Phường Thuận Giao, Thành Phố Hồ Chí Minh</t>
  </si>
  <si>
    <t>Ngã Tư Giao Với Dx033, Đường Dx038, Phường Bình Dương, Thành Phố Hồ Chí Minh</t>
  </si>
  <si>
    <t>GIA ĐÌNH</t>
  </si>
  <si>
    <t>KP2, Nguyen Van Thanh, Phường Hòa Lợi, Thành Phố Hồ Chí Minh</t>
  </si>
  <si>
    <t>GIA HÂN</t>
  </si>
  <si>
    <t>D1-03, Dh516, Xã Bàu Bàng, Thành Phố Hồ Chí Minh</t>
  </si>
  <si>
    <t>Nguyễn Văn Thành, Phường Hòa Lợi, Thành Phố Hồ Chí Minh</t>
  </si>
  <si>
    <t>Ấp 2, Phường Bình Cơ, Thành Phố Hồ Chí Minh</t>
  </si>
  <si>
    <t>141/5, Kp12, Phường Thủ Dầu Một, Thành Phố Hồ Chí Minh</t>
  </si>
  <si>
    <t>104/62, ĐẠI LỘ BÌNH DƯƠNG, Phường Phú Lợi, Thành Phố Hồ Chí Minh</t>
  </si>
  <si>
    <t>GIA HÂN (GIA HOA)</t>
  </si>
  <si>
    <t>'3/6, Đông Nhì, TT. Lái Thiêu, Phường Lái Thiêu, Thành Phố Hồ Chí Minh</t>
  </si>
  <si>
    <t>GIA HÒA</t>
  </si>
  <si>
    <t>KP 5, Long Bình, Phường Tân Hiệp, Thành Phố Hồ Chí Minh</t>
  </si>
  <si>
    <t>GIA HOÀNG</t>
  </si>
  <si>
    <t>Lô G18, KDC Lai Hưng, Phường Bến Cát, Thành Phố Hồ Chí Minh</t>
  </si>
  <si>
    <t>GIA HƯNG</t>
  </si>
  <si>
    <t>Na2, Phường Thới Hòa, Thành Phố Hồ Chí Minh</t>
  </si>
  <si>
    <t>DT 742, Phú Trung, Phường Bình Dương, Thành Phố Hồ Chí Minh</t>
  </si>
  <si>
    <t>GIA HUY</t>
  </si>
  <si>
    <t>Võ Văn Điều, Xã Thái Mỹ, Thành Phố Hồ Chí Minh</t>
  </si>
  <si>
    <t>Kiến Điền, An Điền, Phường Long Nguyên, Thành Phố Hồ Chí Minh</t>
  </si>
  <si>
    <t>TT. Uyên Hưng (Gần Cửa Hàng Tự Lực 2), Phường Tân Uyên, Thành Phố Hồ Chí Minh</t>
  </si>
  <si>
    <t>GIA KHANG</t>
  </si>
  <si>
    <t>Bình Phú, Phường Thuận Giao, Thành Phố Hồ Chí Minh</t>
  </si>
  <si>
    <t>Gia Long (ANNA)</t>
  </si>
  <si>
    <t>Số 4, Đông Khởi, Phường Bình Dương, Thành Phố Hồ Chí Minh</t>
  </si>
  <si>
    <t>GIA NGHĨA</t>
  </si>
  <si>
    <t>Mương Đào, Phường Long Nguyên, Thành Phố Hồ Chí Minh</t>
  </si>
  <si>
    <t>GIA PHÚC</t>
  </si>
  <si>
    <t>69, HL612, Xã Phước Hòa, Thành Phố Hồ Chí Minh</t>
  </si>
  <si>
    <t>GIA PHƯƠNG</t>
  </si>
  <si>
    <t>212, Cống Quẹo, Xã Long Hòa, Thành Phố Hồ Chí Minh</t>
  </si>
  <si>
    <t>GIA THÀNH</t>
  </si>
  <si>
    <t>Đường 22/12, Phường An Phú, Thành Phố Hồ Chí Minh</t>
  </si>
  <si>
    <t>GIANG NAM</t>
  </si>
  <si>
    <t>34, N1, Phường Phú Lợi, Thành Phố Hồ Chí Minh</t>
  </si>
  <si>
    <t>GIANG SƠN</t>
  </si>
  <si>
    <t>235, HL 2, Phước Vỉnh An, Xã Củ Chi, Thành Phố Hồ Chí Minh</t>
  </si>
  <si>
    <t>GIÀU</t>
  </si>
  <si>
    <t>Đt743, Đông Ba, Bình Hoà, Phường Bình Hòa, Thành Phố Hồ Chí Minh</t>
  </si>
  <si>
    <t>GIÊNG</t>
  </si>
  <si>
    <t>113/14, Duong 30/4, Phường Phú Lợi, Thành Phố Hồ Chí Minh</t>
  </si>
  <si>
    <t>GLOW BEER GARDEN</t>
  </si>
  <si>
    <t>GOLD MART</t>
  </si>
  <si>
    <t>Db5, KP 4, Phường Bến Cát, Thành Phố Hồ Chí Minh</t>
  </si>
  <si>
    <t>GOLF SÔNG BÉ</t>
  </si>
  <si>
    <t>Suối Cát, Phường Thuận Giao, Thành Phố Hồ Chí Minh</t>
  </si>
  <si>
    <t>HÀ ANH</t>
  </si>
  <si>
    <t>60, Huỳnh Thị Bẳng, Xã Phú Hòa Đông, Thành Phố Hồ Chí Minh</t>
  </si>
  <si>
    <t>QL 13, Phường Thới Hòa, Thành Phố Hồ Chí Minh</t>
  </si>
  <si>
    <t>HÀ GIANG</t>
  </si>
  <si>
    <t>NA12, Phường Bình Hòa, Thành Phố Hồ Chí Minh</t>
  </si>
  <si>
    <t>KP Bình Phước B, Phường An Phú, Thành Phố Hồ Chí Minh</t>
  </si>
  <si>
    <t>HÀ HỢP</t>
  </si>
  <si>
    <t>Ql13, Phường Hòa Lợi, Thành Phố Hồ Chí Minh</t>
  </si>
  <si>
    <t>HÀ HƯƠNG</t>
  </si>
  <si>
    <t>KP2, Ấp Tự Do, TT. Dầu Tiếng, Xã Dầu Tiếng, Thành Phố Hồ Chí Minh</t>
  </si>
  <si>
    <t>HÀ HUYÊN</t>
  </si>
  <si>
    <t>102/17, 102/17 Bùi văn bình, Phường Phú Lợi, Thành Phố Hồ Chí Minh</t>
  </si>
  <si>
    <t>HÀ LAN</t>
  </si>
  <si>
    <t>12, Dt741, Phường Bình Cơ, Thành Phố Hồ Chí Minh</t>
  </si>
  <si>
    <t>HÀ LINH</t>
  </si>
  <si>
    <t>368, Lý Thường Kiệt, KP Thống Nhất, Phường Dĩ An, Thành Phố Hồ Chí Minh</t>
  </si>
  <si>
    <t>HÀ MINH QUÂN</t>
  </si>
  <si>
    <t>Nguyễn Thị Khắp, Chiêu Liêu, Tân Đông Hiệp, Phường Dĩ An, Thành Phố Hồ Chí Minh</t>
  </si>
  <si>
    <t>HÀ MINH TÂM</t>
  </si>
  <si>
    <t>160/5, KP 4, An Phú, Phường An Phú, Thành Phố Hồ Chí Minh</t>
  </si>
  <si>
    <t>HÀ PHƯƠNG</t>
  </si>
  <si>
    <t>4/7 thuận giao 14, Phường Thuận Giao, Thành Phố Hồ Chí Minh</t>
  </si>
  <si>
    <t>35B, Cmt8, CháNh NghĩA, Phường Thủ Dầu Một, Thành Phố Hồ Chí Minh</t>
  </si>
  <si>
    <t>HÀ QUỐC</t>
  </si>
  <si>
    <t>221, Ap Long Chieu, Xã Long Hòa, Thành Phố Hồ Chí Minh</t>
  </si>
  <si>
    <t>HÀ THẢO</t>
  </si>
  <si>
    <t>Phường Bình Hòa, Thành Phố Hồ Chí Minh</t>
  </si>
  <si>
    <t>HÀ THUYÊN</t>
  </si>
  <si>
    <t>Bình Đường 1, Phường Đông Hòa, Thành Phố Hồ Chí Minh</t>
  </si>
  <si>
    <t>HÀ TRANG</t>
  </si>
  <si>
    <t>HẢI</t>
  </si>
  <si>
    <t>Đx132, Phường Phú An, Thành Phố Hồ Chí Minh</t>
  </si>
  <si>
    <t>HAI ÂN</t>
  </si>
  <si>
    <t>Tỉnh Lộ 2, Xã Nhuận Đức, Thành Phố Hồ Chí Minh</t>
  </si>
  <si>
    <t>HẢI AN</t>
  </si>
  <si>
    <t>Trần Hưng Đạo, KP Đông, P. Đông Hòa, Phường Đông Hòa, Thành Phố Hồ Chí Minh</t>
  </si>
  <si>
    <t>HẢI ANH</t>
  </si>
  <si>
    <t>Đường Số 1, Phường Bình Dương, Thành Phố Hồ Chí Minh</t>
  </si>
  <si>
    <t>HAI BỀN</t>
  </si>
  <si>
    <t>32 ấp 1, 107, Xã Phú Hòa Đông, Thành Phố Hồ Chí Minh</t>
  </si>
  <si>
    <t>HAI CHÂU</t>
  </si>
  <si>
    <t>QL 13, Lái Thiêu, Phường Bình Hòa, Thành Phố Hồ Chí Minh</t>
  </si>
  <si>
    <t>HAI ĐẢM</t>
  </si>
  <si>
    <t>Nhữ Tiến Hiền, Tổ 3, KP4, Xã Tân An Hội, Thành Phố Hồ Chí Minh</t>
  </si>
  <si>
    <t>HẢI ĐĂNG</t>
  </si>
  <si>
    <t>ĐƯỜNG TRẦN HƯNG ĐẠO, Trần Hưng Đạo, Xã Phước Hòa, Thành Phố Hồ Chí Minh</t>
  </si>
  <si>
    <t>49, Nguyễn Đình Chiểu, Phường Đông Hòa, Thành Phố Hồ Chí Minh</t>
  </si>
  <si>
    <t>HAI DUOC</t>
  </si>
  <si>
    <t>HẢI HÀ</t>
  </si>
  <si>
    <t>12, Nguyễn Thị Chiên, Cây Sộp, Xã Tân An Hội, Thành Phố Hồ Chí Minh</t>
  </si>
  <si>
    <t>390, Cho Minh Tân, Xã Minh Thạnh, Thành Phố Hồ Chí Minh</t>
  </si>
  <si>
    <t>Bình Phú, Bình Chuẩn, Phường Thuận Giao, Thành Phố Hồ Chí Minh</t>
  </si>
  <si>
    <t>HAI HỒNG</t>
  </si>
  <si>
    <t>Ấp Long Bình, Phường Long Nguyên, Thành Phố Hồ Chí Minh</t>
  </si>
  <si>
    <t>HẢI HỒNG</t>
  </si>
  <si>
    <t>QL13 kp4, Phường Thới Hòa, Thành Phố Hồ Chí Minh</t>
  </si>
  <si>
    <t>HAI LÀI</t>
  </si>
  <si>
    <t>126, Trung An, Xã Bình Mỹ, Thành Phố Hồ Chí Minh</t>
  </si>
  <si>
    <t>HẢI LẠNG</t>
  </si>
  <si>
    <t>HẢI LIÊN</t>
  </si>
  <si>
    <t>KP  Bình Chánh Đông, Khánh Bình, Phường Tân Hiệp, Thành Phố Hồ Chí Minh</t>
  </si>
  <si>
    <t>HAI LÚA</t>
  </si>
  <si>
    <t>84, Đường 387, Xã Tân An Hội, Thành Phố Hồ Chí Minh</t>
  </si>
  <si>
    <t>HAI SA</t>
  </si>
  <si>
    <t>Tran thi tron, Xã Nhuận Đức, Thành Phố Hồ Chí Minh</t>
  </si>
  <si>
    <t>HẢI SẢN 81&amp;91</t>
  </si>
  <si>
    <t>99, KP 6, P. Phú Hòa, Phường Phú Lợi, Thành Phố Hồ Chí Minh</t>
  </si>
  <si>
    <t>[South 26]_A2</t>
  </si>
  <si>
    <t>80703636-Nguyen Minh Tuan</t>
  </si>
  <si>
    <t>Lý Thường Kiệt, Phường Dĩ An, Thành Phố Hồ Chí Minh</t>
  </si>
  <si>
    <t>HẢI SẢN GIANG GHẸ</t>
  </si>
  <si>
    <t>516, Dại Lộ Bình Dương, Phường Thủ Dầu Một, Thành Phố Hồ Chí Minh</t>
  </si>
  <si>
    <t>HAI TIẾN</t>
  </si>
  <si>
    <t>Kcn Mỹ PhướC1, Phường Thới Hòa, Thành Phố Hồ Chí Minh</t>
  </si>
  <si>
    <t>HẢI TRANG</t>
  </si>
  <si>
    <t>169/74/11, Duong 30/4, Phường Thủ Dầu Một, Thành Phố Hồ Chí Minh</t>
  </si>
  <si>
    <t>HẢI TRIỀU</t>
  </si>
  <si>
    <t>thuân giao, Phường Thuận Giao, Thành Phố Hồ Chí Minh</t>
  </si>
  <si>
    <t>HẢI VƯƠNG</t>
  </si>
  <si>
    <t>Củ Chi, Tỉnh Lộ 8, Xã Phú Hòa Đông, Thành Phố Hồ Chí Minh</t>
  </si>
  <si>
    <t>HẢI YẾN</t>
  </si>
  <si>
    <t>1667, TL8, Xã Bình Mỹ, Thành Phố Hồ Chí Minh</t>
  </si>
  <si>
    <t>Db8, Phường Bến Cát, Thành Phố Hồ Chí Minh</t>
  </si>
  <si>
    <t>379, QL13, Phường Long Nguyên, Thành Phố Hồ Chí Minh</t>
  </si>
  <si>
    <t>E5/26 Kdc thuận giao, Phường Thuận Giao, Thành Phố Hồ Chí Minh</t>
  </si>
  <si>
    <t>KP Đông Thành, D7, Phường Tân Đông Hiệp, Thành Phố Hồ Chí Minh</t>
  </si>
  <si>
    <t>1/12, Lê Quý Đôn, KP Thắng Lợi 2, Phường Dĩ An, Thành Phố Hồ Chí Minh</t>
  </si>
  <si>
    <t>HẦM RUỌU TRẦN LONG-CN8 CTY TNHH XD DV TM</t>
  </si>
  <si>
    <t>Trần Bình Trọng, Khu 3, P. Phú Thọ, Phường Thủ Dầu Một, Thành Phố Hồ Chí Minh</t>
  </si>
  <si>
    <t>HẰNG</t>
  </si>
  <si>
    <t>223, Đường Đồng Cây Viết, Phường Bình Dương, Thành Phố Hồ Chí Minh</t>
  </si>
  <si>
    <t>HẰNG 126</t>
  </si>
  <si>
    <t>Bàu Bàng, Phường Thủ Dầu Một, Thành Phố Hồ Chí Minh</t>
  </si>
  <si>
    <t>HẰNG CHÂU</t>
  </si>
  <si>
    <t>106/1 1A, Bùi Thị Xuân, An Phú, Phường An Phú, Thành Phố Hồ Chí Minh</t>
  </si>
  <si>
    <t>HANG DINH MART</t>
  </si>
  <si>
    <t>597A, PHẠM NGỌC THẠCH, Phường Bình Dương, Thành Phố Hồ Chí Minh</t>
  </si>
  <si>
    <t>HẰNG NGA</t>
  </si>
  <si>
    <t>171 Tổ 113 Hoàng hoa thám, Phường Phú Lợi, Thành Phố Hồ Chí Minh</t>
  </si>
  <si>
    <t>HẰNG THÉP</t>
  </si>
  <si>
    <t>Kp3A, Tổ 2, Phường Thới Hòa, Thành Phố Hồ Chí Minh</t>
  </si>
  <si>
    <t>HẠNH</t>
  </si>
  <si>
    <t>2/4, Lý Thường Kiệt, KP . Thắng Lợi 1, Phường Dĩ An, Thành Phố Hồ Chí Minh</t>
  </si>
  <si>
    <t>3/3, Cmt8, Phường Lái Thiêu, Thành Phố Hồ Chí Minh</t>
  </si>
  <si>
    <t>1267, Cmt8, Phú Thọ, Phường Thủ Dầu Một, Thành Phố Hồ Chí Minh</t>
  </si>
  <si>
    <t>492/3, D1 KDC Phú Hòa, Phú Hòa, Phường Phú Lợi, Thành Phố Hồ Chí Minh</t>
  </si>
  <si>
    <t>HẠNH DUNG</t>
  </si>
  <si>
    <t>KP Tây B, Đông Hoà, Phường Đông Hòa, Thành Phố Hồ Chí Minh</t>
  </si>
  <si>
    <t>Thủ Khoa Huân, Thuận Giao, Phường Thuận Giao, Thành Phố Hồ Chí Minh</t>
  </si>
  <si>
    <t>HẠNH KIM</t>
  </si>
  <si>
    <t>765, Nguyễn Chí Thanh, Phường Phú An, Thành Phố Hồ Chí Minh</t>
  </si>
  <si>
    <t>HẠNH LINH</t>
  </si>
  <si>
    <t>140, Hl 612, Phường Chánh Phú Hòa, Thành Phố Hồ Chí Minh</t>
  </si>
  <si>
    <t>HẠNH ỐC BU</t>
  </si>
  <si>
    <t>148, Trần Văn Ơn, Phường Phú Lợi, Thành Phố Hồ Chí Minh</t>
  </si>
  <si>
    <t>HẠNH PHÚC</t>
  </si>
  <si>
    <t>47/3/14, KP Đồng An, Phường Bình Hòa, Thành Phố Hồ Chí Minh</t>
  </si>
  <si>
    <t>HẠNH PHƯƠNG</t>
  </si>
  <si>
    <t>75, Lý Thường Kiệt, P. Chánh Nghĩa, Phường Thủ Dầu Một, Thành Phố Hồ Chí Minh</t>
  </si>
  <si>
    <t>HẠNH QUÝ</t>
  </si>
  <si>
    <t>23, Phan Chu Trinh, KP Lái Thiêu, Phường Lái Thiêu, Thành Phố Hồ Chí Minh</t>
  </si>
  <si>
    <t>HẠNH TÀI</t>
  </si>
  <si>
    <t>HẠNH THẮNG</t>
  </si>
  <si>
    <t>Chót Đồng, Xã Thanh An, Thành Phố Hồ Chí Minh</t>
  </si>
  <si>
    <t>HẢO</t>
  </si>
  <si>
    <t>không số bình hòa 4, Phường Bình Hòa, Thành Phố Hồ Chí Minh</t>
  </si>
  <si>
    <t>HẢO CHI</t>
  </si>
  <si>
    <t>D14, KP 4, Phường Long Nguyên, Thành Phố Hồ Chí Minh</t>
  </si>
  <si>
    <t>HÀO HÙNG</t>
  </si>
  <si>
    <t>Tổ 15, KP 1 Mỹ Phước, Phường Long Nguyên, Thành Phố Hồ Chí Minh</t>
  </si>
  <si>
    <t>HÀO KIỆT</t>
  </si>
  <si>
    <t>16, Đường  N1, Phường Bình Dương, Thành Phố Hồ Chí Minh</t>
  </si>
  <si>
    <t>HẢO LAN</t>
  </si>
  <si>
    <t>Củ Chi, Hoàng Đình Nghĩa, Trung Lập Hạ, Xã Nhuận Đức, Thành Phố Hồ Chí Minh</t>
  </si>
  <si>
    <t>HẠO NAM</t>
  </si>
  <si>
    <t>67A, Tỉnh Lộ 8, Xã Củ Chi, Thành Phố Hồ Chí Minh</t>
  </si>
  <si>
    <t>HÀO TRANG</t>
  </si>
  <si>
    <t>Đường 108, Phường Bình Dương, Thành Phố Hồ Chí Minh</t>
  </si>
  <si>
    <t>HÀU 8K</t>
  </si>
  <si>
    <t>Huyện Củ Chi, Nguyễn Thị Nỉ, Xã Bình Mỹ, Thành Phố Hồ Chí Minh</t>
  </si>
  <si>
    <t>HẬU GIANG</t>
  </si>
  <si>
    <t>C18F, Nguyễn Chí Thanh, Phường Lái Thiêu, Thành Phố Hồ Chí Minh</t>
  </si>
  <si>
    <t>HẬU TRANG</t>
  </si>
  <si>
    <t>Tổ 5, Ông Đông, Phường Tân Hiệp, Thành Phố Hồ Chí Minh</t>
  </si>
  <si>
    <t>HIỀN</t>
  </si>
  <si>
    <t>Phan Đăng Lưu, Phường Chánh Hiệp, Thành Phố Hồ Chí Minh</t>
  </si>
  <si>
    <t>HIỀN CHIỀU</t>
  </si>
  <si>
    <t>KDC 434, KP Bình Đáng, Phường Bình Hòa, Thành Phố Hồ Chí Minh</t>
  </si>
  <si>
    <t>HIỀN HẬU</t>
  </si>
  <si>
    <t>Ấp Thị Tính, Xã Long Hòa, Thành Phố Hồ Chí Minh</t>
  </si>
  <si>
    <t>HIỀN HUẾ -THANH VÂN</t>
  </si>
  <si>
    <t>117, Bình Đường Nhị Đồng 2, Phường Dĩ An, Thành Phố Hồ Chí Minh</t>
  </si>
  <si>
    <t>HIỀN NHƠN</t>
  </si>
  <si>
    <t>KP1, Đường D26, Phường Bình Dương, Thành Phố Hồ Chí Minh</t>
  </si>
  <si>
    <t>HIỀN PHƯỢNG</t>
  </si>
  <si>
    <t>165 d11, Phường Thới Hòa, Thành Phố Hồ Chí Minh</t>
  </si>
  <si>
    <t>HIỀN TRANG</t>
  </si>
  <si>
    <t>01, D17A, Phường Thới Hòa, Thành Phố Hồ Chí Minh</t>
  </si>
  <si>
    <t>HIỀN VINH</t>
  </si>
  <si>
    <t>144, Hùng Vương, Phường Long Nguyên, Thành Phố Hồ Chí Minh</t>
  </si>
  <si>
    <t>HIỆP HÀO</t>
  </si>
  <si>
    <t>Đường 108, Xã Phú Hòa Đông, Thành Phố Hồ Chí Minh</t>
  </si>
  <si>
    <t>HiỆP LONG</t>
  </si>
  <si>
    <t>Tổ 2, Khu Phố 3, TT. Dầu Tiếng, Xã Dầu Tiếng, Thành Phố Hồ Chí Minh</t>
  </si>
  <si>
    <t>HIỆP PHÁT</t>
  </si>
  <si>
    <t>Lê Minh Nhật, Xã Củ Chi, Thành Phố Hồ Chí Minh</t>
  </si>
  <si>
    <t>Hiệp Thành</t>
  </si>
  <si>
    <t>162, Yersin, Phường Thủ Dầu Một, Thành Phố Hồ Chí Minh</t>
  </si>
  <si>
    <t>HIỆP YẾN</t>
  </si>
  <si>
    <t>HIẾU</t>
  </si>
  <si>
    <t>229, Phan Đăng Lưu, P. Hiệp An, Phường Phú An, Thành Phố Hồ Chí Minh</t>
  </si>
  <si>
    <t>21A/1, KP Bình Đáng, Bình Hoà, Phường Bình Hòa, Thành Phố Hồ Chí Minh</t>
  </si>
  <si>
    <t>148, Trần Bình Trọng, Phường Thủ Dầu Một, Thành Phố Hồ Chí Minh</t>
  </si>
  <si>
    <t>HIẾU THẢO</t>
  </si>
  <si>
    <t>5/6, Bình Quới A, Bình Chuẩn, Phường Thuận Giao, Thành Phố Hồ Chí Minh</t>
  </si>
  <si>
    <t>HIẾU THẢO (8 HỒNG)</t>
  </si>
  <si>
    <t>Củ Chi, TL7, Xã Thái Mỹ, Thành Phố Hồ Chí Minh</t>
  </si>
  <si>
    <t>HIẾU VÂN</t>
  </si>
  <si>
    <t>Ấp 6, Vĩnh Tân, Phường Vĩnh Tân, Thành Phố Hồ Chí Minh</t>
  </si>
  <si>
    <t>HINH THỦY</t>
  </si>
  <si>
    <t>Ấp Ông Đông, P. Tân Hiệp, Gần Tâm Bình An, Phường Tân Hiệp, Thành Phố Hồ Chí Minh</t>
  </si>
  <si>
    <t>HOA</t>
  </si>
  <si>
    <t>04/03, Dt745, Thành Lợi, Phường Thuận An, Thành Phố Hồ Chí Minh</t>
  </si>
  <si>
    <t>HOA GIẤY</t>
  </si>
  <si>
    <t>NTMK, Phường Phú Lợi, Thành Phố Hồ Chí Minh</t>
  </si>
  <si>
    <t>HÒA HƯƠNG</t>
  </si>
  <si>
    <t>Kp4 D7, Phường Long Nguyên, Thành Phố Hồ Chí Minh</t>
  </si>
  <si>
    <t>HOA LẠC</t>
  </si>
  <si>
    <t>125, N6, D18, Phường Thới Hòa, Thành Phố Hồ Chí Minh</t>
  </si>
  <si>
    <t>HOA LAN</t>
  </si>
  <si>
    <t>Tổ 1, KP 2, Phường Hòa Lợi, Thành Phố Hồ Chí Minh</t>
  </si>
  <si>
    <t>HÒA LAN</t>
  </si>
  <si>
    <t>DJ9, Mỹ Phước 3, Phường Thới Hòa, Thành Phố Hồ Chí Minh</t>
  </si>
  <si>
    <t>HOA LAN (ANH SÁNG)</t>
  </si>
  <si>
    <t>259, Cây Trôm, Xã Thái Mỹ, Thành Phố Hồ Chí Minh</t>
  </si>
  <si>
    <t>HOA MAI</t>
  </si>
  <si>
    <t>684, KP Tân Phước, Phường Tân Đông Hiệp, Thành Phố Hồ Chí Minh</t>
  </si>
  <si>
    <t>HOẠ MI 10</t>
  </si>
  <si>
    <t>Họa Mi 5</t>
  </si>
  <si>
    <t>1, Đông nhì, Phường Lái Thiêu, Thành Phố Hồ Chí Minh</t>
  </si>
  <si>
    <t>HỌA MI 6</t>
  </si>
  <si>
    <t>HÒA THÀNH</t>
  </si>
  <si>
    <t>ẤP Thị TíNh, Xã Long HòA, Xã Long Hòa, Thành Phố Hồ Chí Minh</t>
  </si>
  <si>
    <t>HOA THUAN</t>
  </si>
  <si>
    <t>Đường 15, ấp Tân Tiến, xã Tân Thông Hội, Xã Củ Chi, Thành Phố Hồ Chí Minh</t>
  </si>
  <si>
    <t>HOA TIÊN</t>
  </si>
  <si>
    <t>Dt741, Ấp 1, Phường Vĩnh Tân, Thành Phố Hồ Chí Minh</t>
  </si>
  <si>
    <t>HOÀI BẢO</t>
  </si>
  <si>
    <t>HOÀI DUNG</t>
  </si>
  <si>
    <t>N8, Phường Bến Cát, Thành Phố Hồ Chí Minh</t>
  </si>
  <si>
    <t>HOÀI MI</t>
  </si>
  <si>
    <t>HOÀI THU</t>
  </si>
  <si>
    <t>Dl14, Phường Hòa Lợi, Thành Phố Hồ Chí Minh</t>
  </si>
  <si>
    <t>HOÀI THƯƠNG</t>
  </si>
  <si>
    <t>28, Ấp Hòa Thành, Xã Minh Thạnh, Thành Phố Hồ Chí Minh</t>
  </si>
  <si>
    <t>HOÀI XANH</t>
  </si>
  <si>
    <t>15/38B, Đoàn Thị Kia, Đông Chiêu, Tân Đông Hiệp, Phường Dĩ An, Thành Phố Hồ Chí Minh</t>
  </si>
  <si>
    <t>HOÀN UYÊN</t>
  </si>
  <si>
    <t>36/28, Truông Tre, KP Nhị Đồng, Phường Đông Hòa, Thành Phố Hồ Chí Minh</t>
  </si>
  <si>
    <t>HOÀNG AN</t>
  </si>
  <si>
    <t>Ấp Bào Gốc, Bình Mỹ, Dt747, Phường Bình Cơ, Thành Phố Hồ Chí Minh</t>
  </si>
  <si>
    <t>HOÀNG ANH</t>
  </si>
  <si>
    <t>64, Bàu Tre, Xã Tân An Hội, Thành Phố Hồ Chí Minh</t>
  </si>
  <si>
    <t>110, Hồ Văn Mên, Phường Thuận An, Thành Phố Hồ Chí Minh</t>
  </si>
  <si>
    <t>Khd Thuận Giao, KP Bình Thuận, Phường Thuận Giao, Thành Phố Hồ Chí Minh</t>
  </si>
  <si>
    <t>Ap Hòa Cường, Xã Minh Thạnh, Thành Phố Hồ Chí Minh</t>
  </si>
  <si>
    <t>HOÀNG BÁCH</t>
  </si>
  <si>
    <t>Nj12, Phường Long Nguyên, Thành Phố Hồ Chí Minh</t>
  </si>
  <si>
    <t>HOÀNG ĐẠT</t>
  </si>
  <si>
    <t>137, D8, Phường Tây Nam, Thành Phố Hồ Chí Minh</t>
  </si>
  <si>
    <t>HOÀNG DIỆP (HOANG NAM)</t>
  </si>
  <si>
    <t>44, Bàu Trâm, Trung An, Xã Bình Mỹ, Thành Phố Hồ Chí Minh</t>
  </si>
  <si>
    <t>HOÀNG DƯ</t>
  </si>
  <si>
    <t>Nk13, Phường Thới Hòa, Thành Phố Hồ Chí Minh</t>
  </si>
  <si>
    <t>HOÀNG DŨNG</t>
  </si>
  <si>
    <t>18/23, KP Nhị Đồng, P Dĩ An, Phường Dĩ An, Thành Phố Hồ Chí Minh</t>
  </si>
  <si>
    <t>HOÀNG DƯƠNG</t>
  </si>
  <si>
    <t>Tổ 5, KP .Long Bình, Phường Tân Hiệp, Thành Phố Hồ Chí Minh</t>
  </si>
  <si>
    <t>Phường An Phú, Thành Phố Hồ Chí Minh</t>
  </si>
  <si>
    <t>HOÀNG GIANG NAM</t>
  </si>
  <si>
    <t>Kp3A, Dk5A, Phường Thới Hòa, Thành Phố Hồ Chí Minh</t>
  </si>
  <si>
    <t>HOÀNG HÀ</t>
  </si>
  <si>
    <t>Đất Ngọc, Xã Bàu Bàng, Thành Phố Hồ Chí Minh</t>
  </si>
  <si>
    <t>HOÀNG HƯƠNG</t>
  </si>
  <si>
    <t>HOÀNG KHANG</t>
  </si>
  <si>
    <t>Kp3 DJ4, Phường Thới Hòa, Thành Phố Hồ Chí Minh</t>
  </si>
  <si>
    <t>HOÀNG KIỀU</t>
  </si>
  <si>
    <t>Hồ Văn Cống, Phường Chánh Hiệp, Thành Phố Hồ Chí Minh</t>
  </si>
  <si>
    <t>HOÀNG LIÊN</t>
  </si>
  <si>
    <t>42/193, Nguyễn Thị Minh Khai, Phường Phú Lợi, Thành Phố Hồ Chí Minh</t>
  </si>
  <si>
    <t>HOÀNG LINH</t>
  </si>
  <si>
    <t>KP 4A, Trần Phú, Xã Dầu Tiếng, Thành Phố Hồ Chí Minh</t>
  </si>
  <si>
    <t>30, Chợ Bình Đáng, Phường Bình Hòa, Thành Phố Hồ Chí Minh</t>
  </si>
  <si>
    <t>HOÀNG LONG</t>
  </si>
  <si>
    <t>Dt741, Phường Chánh Phú Hòa, Thành Phố Hồ Chí Minh</t>
  </si>
  <si>
    <t>1/1, Bùi Thị Xuân, Phường Tân Đông Hiệp, Thành Phố Hồ Chí Minh</t>
  </si>
  <si>
    <t>Tổ 4 Khu 7, Phường Phú Lợi, Thành Phố Hồ Chí Minh</t>
  </si>
  <si>
    <t>HOÀNG MINH</t>
  </si>
  <si>
    <t>162, Huỳnh Thị Tươi, Đông An, Tân Đông Hiệp, Phường Tân Đông Hiệp, Thành Phố Hồ Chí Minh</t>
  </si>
  <si>
    <t>Tổ 10 khu 12 ngô gia tự, Phường Thủ Dầu Một, Thành Phố Hồ Chí Minh</t>
  </si>
  <si>
    <t>HOÀNG NAM</t>
  </si>
  <si>
    <t>D10, Phường Long Nguyên, Thành Phố Hồ Chí Minh</t>
  </si>
  <si>
    <t>Cmt8, KP Thạnh Lợi, P. An Thạnh, Phường Thuận An, Thành Phố Hồ Chí Minh</t>
  </si>
  <si>
    <t>24, Đường  N1, Phường Bình Dương, Thành Phố Hồ Chí Minh</t>
  </si>
  <si>
    <t>HOÀNG NAM PHÁT</t>
  </si>
  <si>
    <t>Đường An Thạnh 10, Khu Phố Thạnh Lộc, Phường Thuận An, Thành Phố Hồ Chí Minh</t>
  </si>
  <si>
    <t>HOANG OANH</t>
  </si>
  <si>
    <t>HOÀNG OANH</t>
  </si>
  <si>
    <t>Dt746, Ấp 2, Tân Thành, Xã Bắc Tân Uyên, Thành Phố Hồ Chí Minh</t>
  </si>
  <si>
    <t>HOÀNG PHI</t>
  </si>
  <si>
    <t>HOÀNG PHÚC</t>
  </si>
  <si>
    <t>Dt741, KP 8, Phường Chánh Hiệp, Thành Phố Hồ Chí Minh</t>
  </si>
  <si>
    <t>Cmt8, Chánh Nghĩa, Phường Thủ Dầu Một, Thành Phố Hồ Chí Minh</t>
  </si>
  <si>
    <t>HOÀNG QUÂN</t>
  </si>
  <si>
    <t>Kp3, Db8, Phường Bến Cát, Thành Phố Hồ Chí Minh</t>
  </si>
  <si>
    <t>Đường Tân Phước Khánh 30, Phường Tân Khánh, Thành Phố Hồ Chí Minh</t>
  </si>
  <si>
    <t>HOÀNG SƠN</t>
  </si>
  <si>
    <t>Vung Thien, Phường Dĩ An, Thành Phố Hồ Chí Minh</t>
  </si>
  <si>
    <t>HOÀNG THÂN 3</t>
  </si>
  <si>
    <t>Củ Chi, Hoàng Đình Nghĩa- X.Trung Lập Hạ, Xã Nhuận Đức, Thành Phố Hồ Chí Minh</t>
  </si>
  <si>
    <t>HOÀNG THÂN 4</t>
  </si>
  <si>
    <t>51, Đường Ba Lăng, Trung Lập Hạ, Xã Nhuận Đức, Thành Phố Hồ Chí Minh</t>
  </si>
  <si>
    <t>HOÀNG THÔNG</t>
  </si>
  <si>
    <t>01, DH515, Xã Phước Hòa, Thành Phố Hồ Chí Minh</t>
  </si>
  <si>
    <t>HOÀNG THY</t>
  </si>
  <si>
    <t>HOÀNG THY SHOP</t>
  </si>
  <si>
    <t>DT 706, Xã Long Hòa, Thành Phố Hồ Chí Minh</t>
  </si>
  <si>
    <t>HOÀNG TIẾN</t>
  </si>
  <si>
    <t>Dt240, Ấp Long Chiểu, Xã Long Hòa, Thành Phố Hồ Chí Minh</t>
  </si>
  <si>
    <t>HOÀNG TÚ</t>
  </si>
  <si>
    <t>29/9, Bùi quốc khánh, Phường Thủ Dầu Một, Thành Phố Hồ Chí Minh</t>
  </si>
  <si>
    <t>Phú Hòa, Phường Phú Lợi, Thành Phố Hồ Chí Minh</t>
  </si>
  <si>
    <t>HOÀNG YẾN</t>
  </si>
  <si>
    <t>KP 5, Mỹ Phước, Phường Bến Cát, Thành Phố Hồ Chí Minh</t>
  </si>
  <si>
    <t>21, Cống Queo, Xã Long Hòa, Thành Phố Hồ Chí Minh</t>
  </si>
  <si>
    <t>Đường Liên Huyện, KP, Tân Hiệp, Phường Tân Đông Hiệp, Thành Phố Hồ Chí Minh</t>
  </si>
  <si>
    <t>HOÀNG YẾN 2</t>
  </si>
  <si>
    <t>Chợ Hoàng Gia, Phường Hòa Lợi, Thành Phố Hồ Chí Minh</t>
  </si>
  <si>
    <t>746, Phường Tân Hiệp, Thành Phố Hồ Chí Minh</t>
  </si>
  <si>
    <t>HOK QUÁN</t>
  </si>
  <si>
    <t>Trần Văn Ơn, kp4, Phường Phú Lợi, Thành Phố Hồ Chí Minh</t>
  </si>
  <si>
    <t>HỒNG</t>
  </si>
  <si>
    <t>147, NguyễN TrãI, LáI Thiêu, Phường Lái Thiêu, Thành Phố Hồ Chí Minh</t>
  </si>
  <si>
    <t>HỒNG</t>
  </si>
  <si>
    <t>Rạch Kiến, Thanh Tuyền, Phường Tây Nam, Thành Phố Hồ Chí Minh</t>
  </si>
  <si>
    <t>Tổ 2, KP Khánh Thạnh, Tân Phước Khánh, Phường Tân Khánh, Thành Phố Hồ Chí Minh</t>
  </si>
  <si>
    <t>HỒNG ÂN</t>
  </si>
  <si>
    <t>KP Khánh Lộc, Phường Tân Khánh, Thành Phố Hồ Chí Minh</t>
  </si>
  <si>
    <t>HỒNG ÂN 2</t>
  </si>
  <si>
    <t>Lý Tự Trọng, Phường Tân Khánh, Thành Phố Hồ Chí Minh</t>
  </si>
  <si>
    <t>HỒNG ANH</t>
  </si>
  <si>
    <t>Quốc Lộ 22, Phước An, Phước Thạnh, Xã Thái Mỹ, Thành Phố Hồ Chí Minh</t>
  </si>
  <si>
    <t>7/14B, Dt743, Phường An Phú, Thành Phố Hồ Chí Minh</t>
  </si>
  <si>
    <t>HỒNG BẢO</t>
  </si>
  <si>
    <t>25B, Nguyễn Thị Minh Khai, KP, Tân Long, Phường Dĩ An, Thành Phố Hồ Chí Minh</t>
  </si>
  <si>
    <t>HỒNG CHÂU</t>
  </si>
  <si>
    <t>280, Trảng Sắn, Xã Phước Hòa, Thành Phố Hồ Chí Minh</t>
  </si>
  <si>
    <t>HỒNG CHÍN</t>
  </si>
  <si>
    <t>Bình Đáng, Phường Bình Hòa, Thành Phố Hồ Chí Minh</t>
  </si>
  <si>
    <t>HỒNG CÓ</t>
  </si>
  <si>
    <t>Đường Đh507, Ấp 9, Xã An Long, Thành Phố Hồ Chí Minh</t>
  </si>
  <si>
    <t>HỒNG DIỄM</t>
  </si>
  <si>
    <t>D9/28,, Bình Thuận 2, Phường Thuận Giao, Thành Phố Hồ Chí Minh</t>
  </si>
  <si>
    <t>HỒNG GÁI</t>
  </si>
  <si>
    <t>19E/4, Bình Đáng, Bình Hoà, Phường Bình Hòa, Thành Phố Hồ Chí Minh</t>
  </si>
  <si>
    <t>HỒNG GAM</t>
  </si>
  <si>
    <t>Dt745, KP Thạnh Hòa, An Thạnh, Phường Thuận An, Thành Phố Hồ Chí Minh</t>
  </si>
  <si>
    <t>HÔNG GIA</t>
  </si>
  <si>
    <t>249, Đường Đ507, Xã An Long, Thành Phố Hồ Chí Minh</t>
  </si>
  <si>
    <t>HỒNG HẢI</t>
  </si>
  <si>
    <t>Bình Thuận 2, Phường Thuận Giao, Thành Phố Hồ Chí Minh</t>
  </si>
  <si>
    <t>447, Ấp An Thới, Xã Dầu Tiếng, Thành Phố Hồ Chí Minh</t>
  </si>
  <si>
    <t>53, D6, Phường An Phú, Thành Phố Hồ Chí Minh</t>
  </si>
  <si>
    <t>HỒNG HẠNH</t>
  </si>
  <si>
    <t>Đường Số 4, Bình Đường 2, P. An Bình, Phường Dĩ An, Thành Phố Hồ Chí Minh</t>
  </si>
  <si>
    <t>HỒNG KHÁNH</t>
  </si>
  <si>
    <t>HỒNG KHÁNH</t>
  </si>
  <si>
    <t>Ngã 4 Phú Thứ, Phường Phú An, Thành Phố Hồ Chí Minh</t>
  </si>
  <si>
    <t>HỒNG KIỆT</t>
  </si>
  <si>
    <t>Cây Me, Phường Lái Thiêu, Thành Phố Hồ Chí Minh</t>
  </si>
  <si>
    <t>HỒNG LIÊN</t>
  </si>
  <si>
    <t>D1, Phường Bình Hòa, Thành Phố Hồ Chí Minh</t>
  </si>
  <si>
    <t>HỒNG LINH</t>
  </si>
  <si>
    <t>Khu Vsip, An Phú, Phường An Phú, Thành Phố Hồ Chí Minh</t>
  </si>
  <si>
    <t>HỒNG NGA</t>
  </si>
  <si>
    <t>HỒNG NGÂN</t>
  </si>
  <si>
    <t>HONG NGOC</t>
  </si>
  <si>
    <t>HỒNG NGỌC</t>
  </si>
  <si>
    <t>QL 13, Xã Trừ Văn Thố, Thành Phố Hồ Chí Minh</t>
  </si>
  <si>
    <t>Lê Hồng Phong, Phường Dĩ An, Thành Phố Hồ Chí Minh</t>
  </si>
  <si>
    <t>HỒNG NHO</t>
  </si>
  <si>
    <t>242, Trung An, Xã Bình Mỹ, Thành Phố Hồ Chí Minh</t>
  </si>
  <si>
    <t>HỒNG PHÁT</t>
  </si>
  <si>
    <t>HỒNG PHÚC</t>
  </si>
  <si>
    <t>Đồng An 3, Bình Hoà, Phường Bình Hòa, Thành Phố Hồ Chí Minh</t>
  </si>
  <si>
    <t>Dx26, Phường Bình Dương, Thành Phố Hồ Chí Minh</t>
  </si>
  <si>
    <t>HỒNG PHƯƠNG</t>
  </si>
  <si>
    <t>HỒNG QUANG</t>
  </si>
  <si>
    <t>Thích Quãng Đức, P. Phú Hòa, Phường Thủ Dầu Một, Thành Phố Hồ Chí Minh</t>
  </si>
  <si>
    <t>HỒNG QUYÊN</t>
  </si>
  <si>
    <t>91a, Tân Long, Phường Dĩ An, Thành Phố Hồ Chí Minh</t>
  </si>
  <si>
    <t>HỒNG SEN</t>
  </si>
  <si>
    <t>17/4, Bình Đáng, Bình Hoà, Phường Bình Hòa, Thành Phố Hồ Chí Minh</t>
  </si>
  <si>
    <t>HỒNG THÁI</t>
  </si>
  <si>
    <t>Kdc Thuận Giao, Kp Bình Thuận, Phường Thuận Giao, Thành Phố Hồ Chí Minh</t>
  </si>
  <si>
    <t>HONG THAM</t>
  </si>
  <si>
    <t>HỒNG THẮM</t>
  </si>
  <si>
    <t>Xóm Bến, Xã Thanh Tuyền, Phường Tây Nam, Thành Phố Hồ Chí Minh</t>
  </si>
  <si>
    <t>Hl 609, Ấp Phú Thứ, Phường Phú An, Thành Phố Hồ Chí Minh</t>
  </si>
  <si>
    <t>HỒNG THANH</t>
  </si>
  <si>
    <t>Lê Minh Nhựt,, Xã Tân An Hội, Thành Phố Hồ Chí Minh</t>
  </si>
  <si>
    <t>HỒNG THẢO</t>
  </si>
  <si>
    <t>HỒNG THIẾP</t>
  </si>
  <si>
    <t>Chợ Vĩnh Tân, Ấp 4, Xã Vĩnh Tân, Phường Vĩnh Tân, Thành Phố Hồ Chí Minh</t>
  </si>
  <si>
    <t>HỒNG TIÊN</t>
  </si>
  <si>
    <t>580,, Phú Hòa, Hòa Lợi, Phường Hòa Lợi, Thành Phố Hồ Chí Minh</t>
  </si>
  <si>
    <t>HONG TRANG</t>
  </si>
  <si>
    <t>448, Nguyễn Thị Rành, Xã Nhuận Đức, Thành Phố Hồ Chí Minh</t>
  </si>
  <si>
    <t>HỢP PHÁT ĐẠT</t>
  </si>
  <si>
    <t>KP Mỹ Hiệp, Thái Hòa, Phường Tân Đông Hiệp, Thành Phố Hồ Chí Minh</t>
  </si>
  <si>
    <t>HUỆ 2</t>
  </si>
  <si>
    <t>Cống Quẹo, Xã Long Hòa, Thành Phố Hồ Chí Minh</t>
  </si>
  <si>
    <t>HUẾ ĐA</t>
  </si>
  <si>
    <t>Tổ 4, Khánh Hội, Phường Tân Khánh, Thành Phố Hồ Chí Minh</t>
  </si>
  <si>
    <t>HUỆ MẪN</t>
  </si>
  <si>
    <t>15, Bàu Thái, Phường Long Nguyên, Thành Phố Hồ Chí Minh</t>
  </si>
  <si>
    <t>HUỆ SƠN</t>
  </si>
  <si>
    <t>7/1, Thủ Khoa Huân, Bình Thuận 2, Thuận Giao, Phường Thuận Giao, Thành Phố Hồ Chí Minh</t>
  </si>
  <si>
    <t>HƯNG</t>
  </si>
  <si>
    <t>KP Hòa Long, Đl Bình Dương, Phường Lái Thiêu, Thành Phố Hồ Chí Minh</t>
  </si>
  <si>
    <t>HÙNG CHÂU</t>
  </si>
  <si>
    <t>Ấp lâm vồ, Phường Tây Nam, Thành Phố Hồ Chí Minh</t>
  </si>
  <si>
    <t>HÙNG CÚC</t>
  </si>
  <si>
    <t>9/1B, Bình Phước A, Bình Chuẩn, Phường An Phú, Thành Phố Hồ Chí Minh</t>
  </si>
  <si>
    <t>HÙNG CƯỜNG</t>
  </si>
  <si>
    <t>Nguyên Du, Bình Đáng, Bình Hoà, Phường Bình Hòa, Thành Phố Hồ Chí Minh</t>
  </si>
  <si>
    <t>HÙNG DŨNG</t>
  </si>
  <si>
    <t>Đường Liên Huyện, KP Tân Hiệp, Phường Tân Đông Hiệp, Thành Phố Hồ Chí Minh</t>
  </si>
  <si>
    <t>HÙNG HÀ</t>
  </si>
  <si>
    <t>Ô 42, D11, Xã Bàu Bàng, Thành Phố Hồ Chí Minh</t>
  </si>
  <si>
    <t>Bình Phước A, Bình Chuẩn, Phường Thuận Giao, Thành Phố Hồ Chí Minh</t>
  </si>
  <si>
    <t>Lê Hồng Phong, Phú Lợi, Phường Phú Lợi, Thành Phố Hồ Chí Minh</t>
  </si>
  <si>
    <t>HƯNG HẢI</t>
  </si>
  <si>
    <t>263, Hà Duy Phiên, Xã Bình Mỹ, Thành Phố Hồ Chí Minh</t>
  </si>
  <si>
    <t>HÙNG HOA</t>
  </si>
  <si>
    <t>Long Điền, Xã Long Hòa, Thành Phố Hồ Chí Minh</t>
  </si>
  <si>
    <t>Hưng Hợp</t>
  </si>
  <si>
    <t>thuận giao 17, Phường Thuận Giao, Thành Phố Hồ Chí Minh</t>
  </si>
  <si>
    <t>HƯNG HƯƠNG</t>
  </si>
  <si>
    <t>540/10, Cây Da, KP Tân Phú, Tân Bình, Phường Tân Đông Hiệp, Thành Phố Hồ Chí Minh</t>
  </si>
  <si>
    <t>HÙNG LINH</t>
  </si>
  <si>
    <t>11, Đội 8, Xã Dầu Tiếng, Thành Phố Hồ Chí Minh</t>
  </si>
  <si>
    <t>HÙNG NINH</t>
  </si>
  <si>
    <t>Dt240, Xã Long Hòa, Thành Phố Hồ Chí Minh</t>
  </si>
  <si>
    <t>HÙNG PHÁT</t>
  </si>
  <si>
    <t>118, Binh My, Xã Bình Mỹ, Thành Phố Hồ Chí Minh</t>
  </si>
  <si>
    <t>DT749, Phường Long Nguyên, Thành Phố Hồ Chí Minh</t>
  </si>
  <si>
    <t>HƯNG PHÁT</t>
  </si>
  <si>
    <t>C9/32A, D2, Phường Thuận Giao, Thành Phố Hồ Chí Minh</t>
  </si>
  <si>
    <t>HUNG PHONG</t>
  </si>
  <si>
    <t>269A, TL 15, Xã Bình Mỹ, Thành Phố Hồ Chí Minh</t>
  </si>
  <si>
    <t>HƯNG PHÚC THIỆN</t>
  </si>
  <si>
    <t>HƯNG THỊNH</t>
  </si>
  <si>
    <t>Ấp Phú Thứ, Đt 744, Phường Phú An, Thành Phố Hồ Chí Minh</t>
  </si>
  <si>
    <t>Nguyễn, Phường Lái Thiêu, Thành Phố Hồ Chí Minh</t>
  </si>
  <si>
    <t>HƯNG THỊNH (VŨ AN)</t>
  </si>
  <si>
    <t>Ap Hoa Nhut, Đường Dx 14, Phường Tân Khánh, Thành Phố Hồ Chí Minh</t>
  </si>
  <si>
    <t>HÙNG TRANG</t>
  </si>
  <si>
    <t>Dc76, Phường Thuận Giao, Thành Phố Hồ Chí Minh</t>
  </si>
  <si>
    <t>HƯƠNG</t>
  </si>
  <si>
    <t>Dt44, Phú Thứ, Phú An, Phường Phú An, Thành Phố Hồ Chí Minh</t>
  </si>
  <si>
    <t>405, Huỳnh Thị Hiếu, Phường Phú An, Thành Phố Hồ Chí Minh</t>
  </si>
  <si>
    <t>418, Đường Đt 743, P. Phú Lợi, Phường Phú Lợi, Thành Phố Hồ Chí Minh</t>
  </si>
  <si>
    <t>Dườnd đình thần phú lợi, Phường Phú Lợi, Thành Phố Hồ Chí Minh</t>
  </si>
  <si>
    <t>HƯƠNG ĐẠT</t>
  </si>
  <si>
    <t>Ấp Rạch Đá, Xã Định Thành, Xã Dầu Tiếng, Thành Phố Hồ Chí Minh</t>
  </si>
  <si>
    <t>HƯƠNG ĐỒNG QUÊ</t>
  </si>
  <si>
    <t>Ấp Phú Thứ, Phường Phú An, Thành Phố Hồ Chí Minh</t>
  </si>
  <si>
    <t>HƯƠNG GIANG</t>
  </si>
  <si>
    <t>Tổ 19, Phường Bến Cát, Thành Phố Hồ Chí Minh</t>
  </si>
  <si>
    <t>HƯƠNG KIM</t>
  </si>
  <si>
    <t>HƯƠNG LAN</t>
  </si>
  <si>
    <t>4/993, KP Hòa Lân 1, Phường Thuận Giao, Thành Phố Hồ Chí Minh</t>
  </si>
  <si>
    <t>HƯỜNG NGUYỄN</t>
  </si>
  <si>
    <t>79, Đồng Khởi, Xã Dầu Tiếng, Thành Phố Hồ Chí Minh</t>
  </si>
  <si>
    <t>HƯƠNG PHONG</t>
  </si>
  <si>
    <t>1230A, Tỉnh Lộ 15, Xã Bình Mỹ, Thành Phố Hồ Chí Minh</t>
  </si>
  <si>
    <t>HƯƠNG QUÊ</t>
  </si>
  <si>
    <t>Bến Giảng, Phường Phú An, Thành Phố Hồ Chí Minh</t>
  </si>
  <si>
    <t>HƯƠNG SANG</t>
  </si>
  <si>
    <t>Hà Văn Lao, Xã Tân An Hội, Thành Phố Hồ Chí Minh</t>
  </si>
  <si>
    <t>HƯƠNG SEN</t>
  </si>
  <si>
    <t>Tân Lập, Phường Long Nguyên, Thành Phố Hồ Chí Minh</t>
  </si>
  <si>
    <t>HƯƠNG SƠN</t>
  </si>
  <si>
    <t>HƯƠNG SƠN QUÁN</t>
  </si>
  <si>
    <t>KP Bình Khánh, Phường Tân Hiệp, Thành Phố Hồ Chí Minh</t>
  </si>
  <si>
    <t>HƯƠNG TRÀ</t>
  </si>
  <si>
    <t>246/B,, TT. Uyên Hưng (Ngay Ngã 3 Bình Hóa), Phường Tân Uyên, Thành Phố Hồ Chí Minh</t>
  </si>
  <si>
    <t>HƯƠNG TRÀM</t>
  </si>
  <si>
    <t>189, DT749, Phường Long Nguyên, Thành Phố Hồ Chí Minh</t>
  </si>
  <si>
    <t>HƯƠNG TRANG</t>
  </si>
  <si>
    <t>Đường 36- X.Tân Thông Hội, Xã Củ Chi, Thành Phố Hồ Chí Minh</t>
  </si>
  <si>
    <t>HƯƠNG VY</t>
  </si>
  <si>
    <t>HƯƠNG(TÂN HOA)</t>
  </si>
  <si>
    <t>38a/71, KP Binh Đường 4, Phường Dĩ An, Thành Phố Hồ Chí Minh</t>
  </si>
  <si>
    <t>HỮU ÂN</t>
  </si>
  <si>
    <t>KP 1B, Phường Chánh Phú Hòa, Thành Phố Hồ Chí Minh</t>
  </si>
  <si>
    <t>Hữu Duyên (Gia Ân)</t>
  </si>
  <si>
    <t>Trần Thị Ngần, Xã Tân An Hội, Thành Phố Hồ Chí Minh</t>
  </si>
  <si>
    <t>HỮU KHANG</t>
  </si>
  <si>
    <t>KP Bình Đáng, Hẻm Bùi Hữu Nghĩa, Phường Bình Hòa, Thành Phố Hồ Chí Minh</t>
  </si>
  <si>
    <t>HỮU LƯỢM</t>
  </si>
  <si>
    <t>HỮU PHƯỚC</t>
  </si>
  <si>
    <t>Da1.1, Phường Bến Cát, Thành Phố Hồ Chí Minh</t>
  </si>
  <si>
    <t>HỮU THỊNH</t>
  </si>
  <si>
    <t>Củ Chi, TL7, Trung Lập Thượng, Xã Thái Mỹ, Thành Phố Hồ Chí Minh</t>
  </si>
  <si>
    <t>HỮU TÌNH</t>
  </si>
  <si>
    <t>Ô 1, Hoàng Văn Thụ, KDC Chánh Nghĩa, Phường Thủ Dầu Một, Thành Phố Hồ Chí Minh</t>
  </si>
  <si>
    <t>HUY</t>
  </si>
  <si>
    <t>27, Nc, Xã Bàu Bàng, Thành Phố Hồ Chí Minh</t>
  </si>
  <si>
    <t>581, Huỳnh Thị Hiếu, Phường Phú An, Thành Phố Hồ Chí Minh</t>
  </si>
  <si>
    <t>Huy Anh</t>
  </si>
  <si>
    <t>13/26, Hẻm Café Anh&amp;Em, KP Bình Đường 4, An Bình, Phường Dĩ An, Thành Phố Hồ Chí Minh</t>
  </si>
  <si>
    <t>HUY HOÀNG</t>
  </si>
  <si>
    <t>Ấp 2, Trừ Văn Thố, Xã Trừ Văn Thố, Thành Phố Hồ Chí Minh</t>
  </si>
  <si>
    <t>3/75, Thủ Khoa Huân, Bình Thuận 2, Thuận Giao, Phường Thuận Giao, Thành Phố Hồ Chí Minh</t>
  </si>
  <si>
    <t>HUY HOÀNG PHÁT(DUY HƯNG)</t>
  </si>
  <si>
    <t>Đường N10, Phường Tân Đông Hiệp, Thành Phố Hồ Chí Minh</t>
  </si>
  <si>
    <t>HUY HÙNG</t>
  </si>
  <si>
    <t>Ấp Bến Tượng, Xã Lai Hưng, Phường Bến Cát, Thành Phố Hồ Chí Minh</t>
  </si>
  <si>
    <t>HUY KHÁNH</t>
  </si>
  <si>
    <t>74, Đường 625, Ấp Mũi Côn Tiểu, Xã Tân An Hội, Thành Phố Hồ Chí Minh</t>
  </si>
  <si>
    <t>HUY NGHĨA</t>
  </si>
  <si>
    <t>Ấp Phú Bình, An Lập, Xã Thanh An, Thành Phố Hồ Chí Minh</t>
  </si>
  <si>
    <t>HUY NHUNG</t>
  </si>
  <si>
    <t>344, Ấp Bàu Khai, Phường Tây Nam, Thành Phố Hồ Chí Minh</t>
  </si>
  <si>
    <t>HUY PHÁT</t>
  </si>
  <si>
    <t>154, Đh 507, Tân Hiệp, Xã Phước Thành, Thành Phố Hồ Chí Minh</t>
  </si>
  <si>
    <t>Huy Phát 68</t>
  </si>
  <si>
    <t>Lô J34 - Kp3B, DJ5, Phường Thới Hòa, Thành Phố Hồ Chí Minh</t>
  </si>
  <si>
    <t>HUY TRANG</t>
  </si>
  <si>
    <t>Dt 741, An Bình, Xã Phú Giáo, Thành Phố Hồ Chí Minh</t>
  </si>
  <si>
    <t>HUYỀN</t>
  </si>
  <si>
    <t>Bùi Văn Bình, Phường Phú Lợi, Thành Phố Hồ Chí Minh</t>
  </si>
  <si>
    <t>HUYỀN HẠNH</t>
  </si>
  <si>
    <t>5/59A, Thuận Giao 18, Phường Thuận Giao, Thành Phố Hồ Chí Minh</t>
  </si>
  <si>
    <t>HUYỀN HÒA PHÁT</t>
  </si>
  <si>
    <t>Đường N12, Phường Bình Dương, Thành Phố Hồ Chí Minh</t>
  </si>
  <si>
    <t>HUYỀN LƯƠNG</t>
  </si>
  <si>
    <t>Đường Đt743, Phường Dĩ An, Thành Phố Hồ Chí Minh</t>
  </si>
  <si>
    <t>HUYỀN MY</t>
  </si>
  <si>
    <t>46/10, Mạch Thị Liễu, Phường Dĩ An, Thành Phố Hồ Chí Minh</t>
  </si>
  <si>
    <t>HUYỀN SANG</t>
  </si>
  <si>
    <t>30, Huỳnh Văn Nghệ, Phường Phú Lợi, Thành Phố Hồ Chí Minh</t>
  </si>
  <si>
    <t>HUYÊN SINH</t>
  </si>
  <si>
    <t>1406/134, Mỹ phước tân vạn, Phường Phú Lợi, Thành Phố Hồ Chí Minh</t>
  </si>
  <si>
    <t>HUYỀN TRANG</t>
  </si>
  <si>
    <t>Na6, Vsip 2, Phường Vĩnh Tân, Thành Phố Hồ Chí Minh</t>
  </si>
  <si>
    <t>D7, Phường An Phú, Thành Phố Hồ Chí Minh</t>
  </si>
  <si>
    <t>HUỲNH ANH</t>
  </si>
  <si>
    <t>HUYNH HIEU MINH FOOD</t>
  </si>
  <si>
    <t>1475, LÊ CHÍ DÂN, Phường Chánh Hiệp, Thành Phố Hồ Chí Minh</t>
  </si>
  <si>
    <t>HUỲNH HỒ</t>
  </si>
  <si>
    <t>HUỲNH HOA</t>
  </si>
  <si>
    <t>HUỲNH KIM</t>
  </si>
  <si>
    <t>Chợ Lái Thiêu, Phường Lái Thiêu, Thành Phố Hồ Chí Minh</t>
  </si>
  <si>
    <t>HUYNH MAI</t>
  </si>
  <si>
    <t>HUỲNH MAI</t>
  </si>
  <si>
    <t>HUỲNH NGỌC</t>
  </si>
  <si>
    <t>B11/3, KDC Thuận Giao, KP Bình Thuận 2, Tổ 9, Phường Thuận Giao, Thành Phố Hồ Chí Minh</t>
  </si>
  <si>
    <t>HUỲNH NHƯ</t>
  </si>
  <si>
    <t>HUYNH THAO</t>
  </si>
  <si>
    <t>Bạch đằng, Phường Thủ Dầu Một, Thành Phố Hồ Chí Minh</t>
  </si>
  <si>
    <t>HUỲNH THY</t>
  </si>
  <si>
    <t>781, Nguyễn Chí Thanh, Phường Phú An, Thành Phố Hồ Chí Minh</t>
  </si>
  <si>
    <t>HUỲNH TRANG</t>
  </si>
  <si>
    <t>HUỲNH TRUNG</t>
  </si>
  <si>
    <t>Tổ 3, ấp Bình Hưng, Phường Tân Uyên, Thành Phố Hồ Chí Minh</t>
  </si>
  <si>
    <t>HỶ KHÁNH PHONG</t>
  </si>
  <si>
    <t>Nguyễn Văn Tiết (Gần Bê Thui Đỗ Phát), Phường Lái Thiêu, Thành Phố Hồ Chí Minh</t>
  </si>
  <si>
    <t>KARAOKE 159</t>
  </si>
  <si>
    <t>D13, 5A, Xã Bàu Bàng, Thành Phố Hồ Chí Minh</t>
  </si>
  <si>
    <t>KARAOKE 304</t>
  </si>
  <si>
    <t>KARAOKE ANH ĐÀO</t>
  </si>
  <si>
    <t>179, Lê Hồng Phong, Phường Dĩ An, Thành Phố Hồ Chí Minh</t>
  </si>
  <si>
    <t>KARAOKE ÁNH DƯƠNG</t>
  </si>
  <si>
    <t>KARAOKE BÌNH HIỆP</t>
  </si>
  <si>
    <t>Duong D5, Xã Bàu Bàng, Thành Phố Hồ Chí Minh</t>
  </si>
  <si>
    <t>KARAOKE ĐẠI DƯƠNG</t>
  </si>
  <si>
    <t>KARAOKE EMI</t>
  </si>
  <si>
    <t>7, Nguyễn Văn Tiết, Phường Thủ Dầu Một, Thành Phố Hồ Chí Minh</t>
  </si>
  <si>
    <t>KARAOKE HƯNG HÒA</t>
  </si>
  <si>
    <t>HL 62, Phường Chánh Phú Hòa, Thành Phố Hồ Chí Minh</t>
  </si>
  <si>
    <t>KARAOKE LAI UYÊN</t>
  </si>
  <si>
    <t>KARAOKE NỐT NHẠC KTV</t>
  </si>
  <si>
    <t>KARAOKE PHƯƠNG NGÂN</t>
  </si>
  <si>
    <t>32, Đường D3, Phường Thủ Dầu Một, Thành Phố Hồ Chí Minh</t>
  </si>
  <si>
    <t>KARAOKE SẮC MÀU</t>
  </si>
  <si>
    <t>Kp 2, Xã Dầu Tiếng, Thành Phố Hồ Chí Minh</t>
  </si>
  <si>
    <t>KARAOKE THẢO MY</t>
  </si>
  <si>
    <t>Ấp 1, Xã Trừ Văn Thố, Thành Phố Hồ Chí Minh</t>
  </si>
  <si>
    <t>KARAOKE THỦY TRÚC</t>
  </si>
  <si>
    <t>41, Lê Hồng Phong, Phường Phú Lợi, Thành Phố Hồ Chí Minh</t>
  </si>
  <si>
    <t>KARAOKE TƯỜNG HUY</t>
  </si>
  <si>
    <t>1/33, KP Nhị Đồng, Phường Dĩ An, Thành Phố Hồ Chí Minh</t>
  </si>
  <si>
    <t>Karaoke Vegas 1</t>
  </si>
  <si>
    <t>33, N2, Phường Dĩ An, Thành Phố Hồ Chí Minh</t>
  </si>
  <si>
    <t>Karaoke Vsip</t>
  </si>
  <si>
    <t>55, Bùi hữu nghĩa, Phường Bình Hòa, Thành Phố Hồ Chí Minh</t>
  </si>
  <si>
    <t>KARAOKE YUMI</t>
  </si>
  <si>
    <t>92, Nguyễn Chí Thanh, P. Tương Bình Hiệp, Phường Chánh Hiệp, Thành Phố Hồ Chí Minh</t>
  </si>
  <si>
    <t>KARAOKER OSCAR</t>
  </si>
  <si>
    <t>Phạm Văn Đồng, Phường Dĩ An, Thành Phố Hồ Chí Minh</t>
  </si>
  <si>
    <t>KẺNG</t>
  </si>
  <si>
    <t>507, Lê Hồng Phong, Phường Phú Lợi, Thành Phố Hồ Chí Minh</t>
  </si>
  <si>
    <t>KHẢI AN</t>
  </si>
  <si>
    <t>453/40/37/1, LÊ HỒNG PHONG, Phường Phú Lợi, Thành Phố Hồ Chí Minh</t>
  </si>
  <si>
    <t>KHANG DUY</t>
  </si>
  <si>
    <t>Dt, Phường Tân Đông Hiệp, Thành Phố Hồ Chí Minh</t>
  </si>
  <si>
    <t>KHÁNH AN</t>
  </si>
  <si>
    <t>Ấp Bàu Bàng, Dt741B, Xã Bàu Bàng, Thành Phố Hồ Chí Minh</t>
  </si>
  <si>
    <t>KHÁNH BĂNG</t>
  </si>
  <si>
    <t>QL 13, KP 4, Mỹ Phước, Phường Bến Cát, Thành Phố Hồ Chí Minh</t>
  </si>
  <si>
    <t>KHÁNH ĐẠT</t>
  </si>
  <si>
    <t>Chòm Sao, KP Hưng Lộc, Hưng Định, Phường Thuận An, Thành Phố Hồ Chí Minh</t>
  </si>
  <si>
    <t>KHÁNH ĐỌT</t>
  </si>
  <si>
    <t>Ấp Hiệp Phước, Dt239, Xã Dầu Tiếng, Thành Phố Hồ Chí Minh</t>
  </si>
  <si>
    <t>KHÁNH HÙNG</t>
  </si>
  <si>
    <t>Bùi Thị Biệt, Trung An, Xã Nhuận Đức, Thành Phố Hồ Chí Minh</t>
  </si>
  <si>
    <t>KHÁNH HƯNG</t>
  </si>
  <si>
    <t>Cmt8, Phường Thuận An, Thành Phố Hồ Chí Minh</t>
  </si>
  <si>
    <t>KHÁNH HUY</t>
  </si>
  <si>
    <t>KHÁNH HUYỀN</t>
  </si>
  <si>
    <t>164, KP Đông Ba, Bình Hoà, Phường Bình Hòa, Thành Phố Hồ Chí Minh</t>
  </si>
  <si>
    <t>KHÁNH LINH</t>
  </si>
  <si>
    <t>n4 ko bình thuan 2, Phường Thuận Giao, Thành Phố Hồ Chí Minh</t>
  </si>
  <si>
    <t>KHÁNH LY</t>
  </si>
  <si>
    <t>Phạm Ngũ Lão, Phường Phú Lợi, Thành Phố Hồ Chí Minh</t>
  </si>
  <si>
    <t>KHÁNH NGÂN</t>
  </si>
  <si>
    <t>95, Pham Van Coi, Xã Nhuận Đức, Thành Phố Hồ Chí Minh</t>
  </si>
  <si>
    <t>KHÁNH NGỌC</t>
  </si>
  <si>
    <t>Khu Phố 4B, Xã Dầu Tiếng, Thành Phố Hồ Chí Minh</t>
  </si>
  <si>
    <t>Đường D4, Phường Thuận Giao, Thành Phố Hồ Chí Minh</t>
  </si>
  <si>
    <t>524, Nguyễn văn trỗi, Phường Phú Lợi, Thành Phố Hồ Chí Minh</t>
  </si>
  <si>
    <t>KHÁNH VY</t>
  </si>
  <si>
    <t>61, Tân Lập, Phường Dĩ An, Thành Phố Hồ Chí Minh</t>
  </si>
  <si>
    <t>KHOA BÌNH</t>
  </si>
  <si>
    <t>Xc 6, Phường Bến Cát, Thành Phố Hồ Chí Minh</t>
  </si>
  <si>
    <t>KHOA THỦY</t>
  </si>
  <si>
    <t>Hưng Thọ, Lái Thiêu, Phường Thuận An, Thành Phố Hồ Chí Minh</t>
  </si>
  <si>
    <t>KHOA THUY 2</t>
  </si>
  <si>
    <t>210 cách mạng tháng tám, hưng định, thuận an,  bìn, Phường Thuận An, Thành Phố Hồ Chí Minh</t>
  </si>
  <si>
    <t>KHÔI NGUYÊN</t>
  </si>
  <si>
    <t>Ông Bố, Phường Long Nguyên, Thành Phố Hồ Chí Minh</t>
  </si>
  <si>
    <t>KIÊN CƯỜNG</t>
  </si>
  <si>
    <t>D12, KCN Bàu Bàng, Xã Bàu Bàng, Thành Phố Hồ Chí Minh</t>
  </si>
  <si>
    <t>KIÊN HIỆP PHÁT</t>
  </si>
  <si>
    <t>110/1, Thủ Khoa Huân, KP An Thanh, Phường Thuận An, Thành Phố Hồ Chí Minh</t>
  </si>
  <si>
    <t>KIỀU DUYÊN</t>
  </si>
  <si>
    <t>thuân giao 8, Phường Thuận Giao, Thành Phố Hồ Chí Minh</t>
  </si>
  <si>
    <t>KIEU LINH</t>
  </si>
  <si>
    <t>KIỀU LINH</t>
  </si>
  <si>
    <t>Huỳnh Thị Hiếu, 612, Phường Phú An, Thành Phố Hồ Chí Minh</t>
  </si>
  <si>
    <t>Chợ Tuy An, KP 1A, Phường An Phú, Thành Phố Hồ Chí Minh</t>
  </si>
  <si>
    <t>KIỀU MI (LINH CUA CM)</t>
  </si>
  <si>
    <t>Thuận An, Phường An Phú, Thành Phố Hồ Chí Minh</t>
  </si>
  <si>
    <t>KIỀU MY</t>
  </si>
  <si>
    <t>KIỀU NGA</t>
  </si>
  <si>
    <t>01, Đường Ne7.Ne3, Phường Chánh Phú Hòa, Thành Phố Hồ Chí Minh</t>
  </si>
  <si>
    <t>KIỀU TRINH</t>
  </si>
  <si>
    <t>98, Ngô quyền, Phường Thủ Dầu Một, Thành Phố Hồ Chí Minh</t>
  </si>
  <si>
    <t>KIM ANH</t>
  </si>
  <si>
    <t>ẤP CốNg QuẹO, Long Tân, Xã Long Hòa, Thành Phố Hồ Chí Minh</t>
  </si>
  <si>
    <t>Dt750, 750, Xã Bàu Bàng, Thành Phố Hồ Chí Minh</t>
  </si>
  <si>
    <t>Đh 507, An Linh, Xã An Long, Thành Phố Hồ Chí Minh</t>
  </si>
  <si>
    <t>Đồng Cây Viết,, Phú Mỹ, Phường Bình Dương, Thành Phố Hồ Chí Minh</t>
  </si>
  <si>
    <t>KIM ÁNH</t>
  </si>
  <si>
    <t>HL 2, Tân An Hội, Xã Tân An Hội, Thành Phố Hồ Chí Minh</t>
  </si>
  <si>
    <t>122, QL 13, Xã Trừ Văn Thố, Thành Phố Hồ Chí Minh</t>
  </si>
  <si>
    <t>KIM BA</t>
  </si>
  <si>
    <t>Liêu Bình Hương, Xã Củ Chi, Thành Phố Hồ Chí Minh</t>
  </si>
  <si>
    <t>KIM BÌNH</t>
  </si>
  <si>
    <t>20/2, CMT8, Phường Lái Thiêu, Thành Phố Hồ Chí Minh</t>
  </si>
  <si>
    <t>KIM CHÂU</t>
  </si>
  <si>
    <t>370, Quốc Lộ 22, Tân Phú Trung, Xã Củ Chi, Thành Phố Hồ Chí Minh</t>
  </si>
  <si>
    <t>KIM CHI</t>
  </si>
  <si>
    <t>77, Đường 673, Xã Thái Mỹ, Thành Phố Hồ Chí Minh</t>
  </si>
  <si>
    <t>KIM CHI TK40</t>
  </si>
  <si>
    <t>32 kp bình hòa 1 hẻm hl402, Phường Tân Khánh, Thành Phố Hồ Chí Minh</t>
  </si>
  <si>
    <t>KIM CÚC</t>
  </si>
  <si>
    <t>Đường D38, KDC vs, Phường An Phú, Thành Phố Hồ Chí Minh</t>
  </si>
  <si>
    <t>KIM ĐỒNG</t>
  </si>
  <si>
    <t>KIM DUNG</t>
  </si>
  <si>
    <t>Củ Chi, Nguyễn Văn Khạ, Xã Phú Hòa Đông, Thành Phố Hồ Chí Minh</t>
  </si>
  <si>
    <t>N14, Phường Hòa Lợi, Thành Phố Hồ Chí Minh</t>
  </si>
  <si>
    <t>104, Ấp Vũng Tây, Xã Long Hòa, Thành Phố Hồ Chí Minh</t>
  </si>
  <si>
    <t>Lý Thường Kiệt, Gần Ngã 4 Đường Mồi, Phường Dĩ An, Thành Phố Hồ Chí Minh</t>
  </si>
  <si>
    <t>KIM HOA</t>
  </si>
  <si>
    <t>Huyện Củ Chi, Binh my, Xã Bình Mỹ, Thành Phố Hồ Chí Minh</t>
  </si>
  <si>
    <t>Nk2, Phường Thới Hòa, Thành Phố Hồ Chí Minh</t>
  </si>
  <si>
    <t>1867, Đường D5, KDC Việt Sing, An Phú, Phường An Phú, Thành Phố Hồ Chí Minh</t>
  </si>
  <si>
    <t>KIM HONG</t>
  </si>
  <si>
    <t>KIM HỒNG</t>
  </si>
  <si>
    <t>102, Số 3, KP Nhị Đồng 1, Phường Dĩ An, Thành Phố Hồ Chí Minh</t>
  </si>
  <si>
    <t>KIM HUỆ</t>
  </si>
  <si>
    <t>Ấp Bà Phái, Dt749, Phường Long Nguyên, Thành Phố Hồ Chí Minh</t>
  </si>
  <si>
    <t>KIM HƯƠNG</t>
  </si>
  <si>
    <t>20, Đx132, Phường Phú An, Thành Phố Hồ Chí Minh</t>
  </si>
  <si>
    <t>KIM HUYỀN</t>
  </si>
  <si>
    <t>24, Đường số 3, Phường Dĩ An, Thành Phố Hồ Chí Minh</t>
  </si>
  <si>
    <t>KIM KHÁNH</t>
  </si>
  <si>
    <t>Ấp Lồ Ồ, Phường Tây Nam, Thành Phố Hồ Chí Minh</t>
  </si>
  <si>
    <t>KIM KHÔI ( phát lộc)</t>
  </si>
  <si>
    <t>Tổ 20, Bạch Đằng 09, Phường Tân Uyên, Thành Phố Hồ Chí Minh</t>
  </si>
  <si>
    <t>KIM LIÊN</t>
  </si>
  <si>
    <t>1680, TL15, Phú Mỹ Hưng, Xã An Nhơn Tây, Thành Phố Hồ Chí Minh</t>
  </si>
  <si>
    <t>11A, Duong D06, KDC Vs, An Phú, Phường An Phú, Thành Phố Hồ Chí Minh</t>
  </si>
  <si>
    <t>247, Đt 743, Phú Hòa, Phường Phú Lợi, Thành Phố Hồ Chí Minh</t>
  </si>
  <si>
    <t>56, Phạm Ngọc Thạch, Phường Phú Lợi, Thành Phố Hồ Chí Minh</t>
  </si>
  <si>
    <t>KIM LIÊN 2</t>
  </si>
  <si>
    <t>48, N6, Phường Thới Hòa, Thành Phố Hồ Chí Minh</t>
  </si>
  <si>
    <t>KIM LOAN</t>
  </si>
  <si>
    <t>Cây Trắc, Xã Phú Hòa Đông, Thành Phố Hồ Chí Minh</t>
  </si>
  <si>
    <t>Đường Số 364, Xã Tân An Hội, Thành Phố Hồ Chí Minh</t>
  </si>
  <si>
    <t>Lái Thiêu 17, Phường Lái Thiêu, Thành Phố Hồ Chí Minh</t>
  </si>
  <si>
    <t>299, Đại Lộ Bình Dương, HiệP ThàNh, Phường Thủ Dầu Một, Thành Phố Hồ Chí Minh</t>
  </si>
  <si>
    <t>KIM LONG</t>
  </si>
  <si>
    <t>Ấp Kiến An, Xã An Điền, Phường Long Nguyên, Thành Phố Hồ Chí Minh</t>
  </si>
  <si>
    <t>KIM LONG 2</t>
  </si>
  <si>
    <t>4, D5, Xã Bàu Bàng, Thành Phố Hồ Chí Minh</t>
  </si>
  <si>
    <t>KIM MỸ</t>
  </si>
  <si>
    <t>39, Ấp Gồ Mối, Phường Tây Nam, Thành Phố Hồ Chí Minh</t>
  </si>
  <si>
    <t>KIM NGÂN</t>
  </si>
  <si>
    <t>58, Ngô Quyền, Phường Long Nguyên, Thành Phố Hồ Chí Minh</t>
  </si>
  <si>
    <t>Nguyễn Văn Thành, Phường Chánh Phú Hòa, Thành Phố Hồ Chí Minh</t>
  </si>
  <si>
    <t>QL13, Xã Bàu Bàng, Thành Phố Hồ Chí Minh</t>
  </si>
  <si>
    <t>Vũng Việt, Phường Dĩ An, Thành Phố Hồ Chí Minh</t>
  </si>
  <si>
    <t>424/79, Lê hồng phong, Phường Phú Lợi, Thành Phố Hồ Chí Minh</t>
  </si>
  <si>
    <t>KIM NGÂN 3</t>
  </si>
  <si>
    <t>Lang 18, Xã Dầu Tiếng, Thành Phố Hồ Chí Minh</t>
  </si>
  <si>
    <t>KIM NGOAN</t>
  </si>
  <si>
    <t>TỔ 1, KP. MỸ HƯNG, Phường Chơn Thành, Tỉnh Đồng Nai</t>
  </si>
  <si>
    <t>KIM NHI</t>
  </si>
  <si>
    <t>453/27 Lê Hồng Phong, Phú Hòa, Phường Phú Lợi, Thành Phố Hồ Chí Minh</t>
  </si>
  <si>
    <t>KIM NƯƠNG</t>
  </si>
  <si>
    <t>KIM OANH</t>
  </si>
  <si>
    <t>01, NH13, Phường Thới Hòa, Thành Phố Hồ Chí Minh</t>
  </si>
  <si>
    <t>10f/13, KP Bình Đáng, Phường Bình Hòa, Thành Phố Hồ Chí Minh</t>
  </si>
  <si>
    <t>Nguyễn Thị Minh Khai, Phú Hòa, Thủ Dầu Một Bình Dư, Phường Phú Lợi, Thành Phố Hồ Chí Minh</t>
  </si>
  <si>
    <t>KIM PHÚC</t>
  </si>
  <si>
    <t>tân bình 54, Phường Vĩnh Tân, Thành Phố Hồ Chí Minh</t>
  </si>
  <si>
    <t>KIM PHUNG</t>
  </si>
  <si>
    <t>62, Đường D506, Xã Phước Hòa, Thành Phố Hồ Chí Minh</t>
  </si>
  <si>
    <t>KIM PHỤNG</t>
  </si>
  <si>
    <t>Tổ 21, Ấp Tân Trạch, Phường Tân Uyên, Thành Phố Hồ Chí Minh</t>
  </si>
  <si>
    <t>KIM PHƯỢNG</t>
  </si>
  <si>
    <t>Le Hong Phong, Phường Thủ Dầu Một, Thành Phố Hồ Chí Minh</t>
  </si>
  <si>
    <t>251, Cmt8, Phường Thủ Dầu Một, Thành Phố Hồ Chí Minh</t>
  </si>
  <si>
    <t>KIM QUY</t>
  </si>
  <si>
    <t>KIM SÁNG</t>
  </si>
  <si>
    <t>04/09, Bình Quới B, Bình Chuẩn, Phường Thuận Giao, Thành Phố Hồ Chí Minh</t>
  </si>
  <si>
    <t>KIM SAO</t>
  </si>
  <si>
    <t>D11, Phường Phú Lợi, Thành Phố Hồ Chí Minh</t>
  </si>
  <si>
    <t>KIM SƠN QUÁN</t>
  </si>
  <si>
    <t>TT. Tân Uyên, Chợ Tân Uyên, Phường Tân Uyên, Thành Phố Hồ Chí Minh</t>
  </si>
  <si>
    <t>KIM THANH</t>
  </si>
  <si>
    <t>500, Phan Đăng Lưu, Phường Phú An, Thành Phố Hồ Chí Minh</t>
  </si>
  <si>
    <t>KIM THOA</t>
  </si>
  <si>
    <t>Bình Khánh, Khánh Bình, Phường Tân Hiệp, Thành Phố Hồ Chí Minh</t>
  </si>
  <si>
    <t>2/179, Thủ Khoa Huân, KP Hòa Lân, Thuận Giao, Phường Thuận Giao, Thành Phố Hồ Chí Minh</t>
  </si>
  <si>
    <t>KIM THU</t>
  </si>
  <si>
    <t>DT750, 12, Xã Trừ Văn Thố, Thành Phố Hồ Chí Minh</t>
  </si>
  <si>
    <t>KIM THÚY</t>
  </si>
  <si>
    <t>KDC Rạch Bắp, Phường Long Nguyên, Thành Phố Hồ Chí Minh</t>
  </si>
  <si>
    <t>KIM TRANG</t>
  </si>
  <si>
    <t>180, Huỳnh Văn Lũy, Phường Phú Lợi, Thành Phố Hồ Chí Minh</t>
  </si>
  <si>
    <t>KIM TUYẾN</t>
  </si>
  <si>
    <t>49, Trần Quang Diệu, Phường Tân Đông Hiệp, Thành Phố Hồ Chí Minh</t>
  </si>
  <si>
    <t>49/3, bình chuẩn 9, Phường Thuận Giao, Thành Phố Hồ Chí Minh</t>
  </si>
  <si>
    <t>KIM TUYỀN</t>
  </si>
  <si>
    <t>98A, Chòm Sao, KP Hưng Lộc, Hưng Định, Phường Thuận An, Thành Phố Hồ Chí Minh</t>
  </si>
  <si>
    <t>KIM VÂN</t>
  </si>
  <si>
    <t>KIM XUYẾN</t>
  </si>
  <si>
    <t>kp thạnh lọi, Phường Thuận An, Thành Phố Hồ Chí Minh</t>
  </si>
  <si>
    <t>D3, Phường Thủ Dầu Một, Thành Phố Hồ Chí Minh</t>
  </si>
  <si>
    <t>KING'S GRILL</t>
  </si>
  <si>
    <t>Hoàng Văn Thụ, Phường Thủ Dầu Một, Thành Phố Hồ Chí Minh</t>
  </si>
  <si>
    <t>KS THE MIRA</t>
  </si>
  <si>
    <t>555, Đại Lộ Bình Dương, Phường Thủ Dầu Một, Thành Phố Hồ Chí Minh</t>
  </si>
  <si>
    <t>Đường Số 3, Phường Bình Dương, Thành Phố Hồ Chí Minh</t>
  </si>
  <si>
    <t>KU BOSS</t>
  </si>
  <si>
    <t>Đường Phú Chánh 33, Phường Bình Dương, Thành Phố Hồ Chí Minh</t>
  </si>
  <si>
    <t>LÂM GIANG</t>
  </si>
  <si>
    <t>12, Làng 22, Xã Dầu Tiếng, Thành Phố Hồ Chí Minh</t>
  </si>
  <si>
    <t>LÂM HIẾU</t>
  </si>
  <si>
    <t>kp cây chàm, Phường Tân Khánh, Thành Phố Hồ Chí Minh</t>
  </si>
  <si>
    <t>Lâm Tới</t>
  </si>
  <si>
    <t>1/833, Thuận giao 19, Phường Thuận Giao, Thành Phố Hồ Chí Minh</t>
  </si>
  <si>
    <t>Ấp 2, Xã Tân Mỹ, Tân Uyên, Phường Tân Uyên, Thành Phố Hồ Chí Minh</t>
  </si>
  <si>
    <t>Hùng Vương, Chánh Nghĩa, Phường Thủ Dầu Một, Thành Phố Hồ Chí Minh</t>
  </si>
  <si>
    <t>LAN ANH</t>
  </si>
  <si>
    <t>Đường 456, Xã Bình Mỹ, Thành Phố Hồ Chí Minh</t>
  </si>
  <si>
    <t>385, Lê Hồng Phong, Phú Hòa, Phường Phú Lợi, Thành Phố Hồ Chí Minh</t>
  </si>
  <si>
    <t>LAN ANH ( HIẾU )</t>
  </si>
  <si>
    <t>Hồ Văn Mến, KP Thạnh Phú, An Thạnh, Phường Thuận An, Thành Phố Hồ Chí Minh</t>
  </si>
  <si>
    <t>LAN ĐÔNG</t>
  </si>
  <si>
    <t>LAN HẢO</t>
  </si>
  <si>
    <t>1054/23, Trần Hưng Đạo, KP Tân An, P. Đông Hòa, Phường Đông Hòa, Thành Phố Hồ Chí Minh</t>
  </si>
  <si>
    <t>Lan Hảo 2</t>
  </si>
  <si>
    <t>LAN HƯƠNG</t>
  </si>
  <si>
    <t>Đường số 12, Xã Củ Chi, Thành Phố Hồ Chí Minh</t>
  </si>
  <si>
    <t>LAN PHUONG</t>
  </si>
  <si>
    <t>6, KDC Song Than, Dai Lo Độc Lập, Phường Dĩ An, Thành Phố Hồ Chí Minh</t>
  </si>
  <si>
    <t>LAN PHƯƠNG</t>
  </si>
  <si>
    <t>Mỹ Hiêp, Thái Hòa, Phường Tân Đông Hiệp, Thành Phố Hồ Chí Minh</t>
  </si>
  <si>
    <t>146/16, Bình Phước A, Phường An Phú, Thành Phố Hồ Chí Minh</t>
  </si>
  <si>
    <t>LAN QUẾ PHƯỜNG</t>
  </si>
  <si>
    <t>LAN THÀNH</t>
  </si>
  <si>
    <t>792, Phan Đăng Lưu, P. Tân An, Phường Phú An, Thành Phố Hồ Chí Minh</t>
  </si>
  <si>
    <t>LAN VIỆT 2</t>
  </si>
  <si>
    <t>19, Đường D27, Phường Bình Dương, Thành Phố Hồ Chí Minh</t>
  </si>
  <si>
    <t>LÀNG NƯỚNG HỒNG ĐÀO</t>
  </si>
  <si>
    <t>QL22, Tổ 3, Ấp TRung, Tân Thông Hội, Xã Củ Chi, Thành Phố Hồ Chí Minh</t>
  </si>
  <si>
    <t>LÀNG NƯỚNG TÂY HỒ</t>
  </si>
  <si>
    <t>440/28, Huỳnh Văn Cù, Phường Chánh Hiệp, Thành Phố Hồ Chí Minh</t>
  </si>
  <si>
    <t>LẨU 13 TẦNG</t>
  </si>
  <si>
    <t>5A, Xã Bàu Bàng, Thành Phố Hồ Chí Minh</t>
  </si>
  <si>
    <t>LAU 777</t>
  </si>
  <si>
    <t>LẨU BÒ ÚT LỢI</t>
  </si>
  <si>
    <t>Cách Mạng Tháng 8, Phường Thủ Dầu Một, Thành Phố Hồ Chí Minh</t>
  </si>
  <si>
    <t>LẨU BÒ VINH SƠN</t>
  </si>
  <si>
    <t>Duong 30/4, Phường Phú Lợi, Thành Phố Hồ Chí Minh</t>
  </si>
  <si>
    <t>LẨU CÁ KÈO</t>
  </si>
  <si>
    <t>Dt741, Ấp 1A, Phước Hòa, Xã Phước Hòa, Thành Phố Hồ Chí Minh</t>
  </si>
  <si>
    <t>LẨU DÊ HÀ MẬP</t>
  </si>
  <si>
    <t>32, Hùng Vương, Xã Dầu Tiếng, Thành Phố Hồ Chí Minh</t>
  </si>
  <si>
    <t>LẨU DÊ THANH HẢI</t>
  </si>
  <si>
    <t>Ấp Bàu Bàng, Lai Uyên, Xã Bàu Bàng, Thành Phố Hồ Chí Minh</t>
  </si>
  <si>
    <t>LẨU ĐUÔI BÒ &amp; GÀ TRE</t>
  </si>
  <si>
    <t>Ấp 1A, Xã Phước Hòa, Thành Phố Hồ Chí Minh</t>
  </si>
  <si>
    <t>Lẩu Gà 86</t>
  </si>
  <si>
    <t>453/60, Lê Hồng Phong, Phường Phú Lợi, Thành Phố Hồ Chí Minh</t>
  </si>
  <si>
    <t>LẨU GÀ LÁ É</t>
  </si>
  <si>
    <t>Hl612, Ấp 3, Phường Chánh Phú Hòa, Thành Phố Hồ Chí Minh</t>
  </si>
  <si>
    <t>LÊ BÌNH</t>
  </si>
  <si>
    <t>bình chuẩn 63, Phường An Phú, Thành Phố Hồ Chí Minh</t>
  </si>
  <si>
    <t>LÊ DUẨN</t>
  </si>
  <si>
    <t>Kp , Uyên Hưng 42, Phường Tân Uyên, Thành Phố Hồ Chí Minh</t>
  </si>
  <si>
    <t>LÊ HÒA</t>
  </si>
  <si>
    <t>59, Ấp Chiến Thắng, Xã Dầu Tiếng, Thành Phố Hồ Chí Minh</t>
  </si>
  <si>
    <t>LÊ HOÀNG</t>
  </si>
  <si>
    <t>Đt 746 Ấp Khánh Lộc, Tân Phước Khánh, Phường Tân Khánh, Thành Phố Hồ Chí Minh</t>
  </si>
  <si>
    <t>LỆ HƯNG</t>
  </si>
  <si>
    <t>Hẻm Kho Đạn, Phường Thới Hòa, Thành Phố Hồ Chí Minh</t>
  </si>
  <si>
    <t>LÊ LUÂN</t>
  </si>
  <si>
    <t>LÊ MINH</t>
  </si>
  <si>
    <t>LỆ QUYẾT</t>
  </si>
  <si>
    <t>LN05, Phường Long Nguyên, Thành Phố Hồ Chí Minh</t>
  </si>
  <si>
    <t>LỆ THU</t>
  </si>
  <si>
    <t>335, Tổ 13 Ấp Hiệp Phước, Xã Dầu Tiếng, Thành Phố Hồ Chí Minh</t>
  </si>
  <si>
    <t>LÊ TƯƠI</t>
  </si>
  <si>
    <t>Tổ 4, Ấp 1, Đường Đt 747A, Phường Bình Cơ, Thành Phố Hồ Chí Minh</t>
  </si>
  <si>
    <t>LÊ VĂN ĐOẠT(BH01691)</t>
  </si>
  <si>
    <t>ẤP An Hòa, Hòa Lợi, Phường Hòa Lợi, Thành Phố Hồ Chí Minh</t>
  </si>
  <si>
    <t>LÊ VY</t>
  </si>
  <si>
    <t>20/5, To 5, Xã Dầu Tiếng, Thành Phố Hồ Chí Minh</t>
  </si>
  <si>
    <t>bàu bàng, khu 1, Phường Thủ Dầu Một, Thành Phố Hồ Chí Minh</t>
  </si>
  <si>
    <t>LEM NGA</t>
  </si>
  <si>
    <t>498, Quốc Lộ 22, Phước Hiệp, Tân An Hội, Xã Tân An Hội, Thành Phố Hồ Chí Minh</t>
  </si>
  <si>
    <t>LIÊM THANH</t>
  </si>
  <si>
    <t>291D, Tỉnh Lộ 15, Xã Phú Hòa Đông, Thành Phố Hồ Chí Minh</t>
  </si>
  <si>
    <t>LIÊN</t>
  </si>
  <si>
    <t>399, Đường 30/4, P. Phú Thọ, Phường Thủ Dầu Một, Thành Phố Hồ Chí Minh</t>
  </si>
  <si>
    <t>Hòa Lợi, Phường Hòa Lợi, Thành Phố Hồ Chí Minh</t>
  </si>
  <si>
    <t>300/30, Trần Văn Ơn, Phường Phú Lợi, Thành Phố Hồ Chí Minh</t>
  </si>
  <si>
    <t>LIÊN DŨNG</t>
  </si>
  <si>
    <t>2/65, Trần Quang Diệu, Phường Tân Đông Hiệp, Thành Phố Hồ Chí Minh</t>
  </si>
  <si>
    <t>LIÊN HOA</t>
  </si>
  <si>
    <t>32, Tổ 12, Khu Phố 2, TT. Dầu Tiếng, Xã Dầu Tiếng, Thành Phố Hồ Chí Minh</t>
  </si>
  <si>
    <t>LIÊN QUÂN</t>
  </si>
  <si>
    <t>Nguyễn Văn Khạ, Xã Bình Mỹ, Thành Phố Hồ Chí Minh</t>
  </si>
  <si>
    <t>LIỄU HUỲNH</t>
  </si>
  <si>
    <t>210, Tỉnh Lộ 2, Xã Nhuận Đức, Thành Phố Hồ Chí Minh</t>
  </si>
  <si>
    <t>LINH LY</t>
  </si>
  <si>
    <t>Ap 5, Hl612, Phường Chánh Phú Hòa, Thành Phố Hồ Chí Minh</t>
  </si>
  <si>
    <t>LINH NHI</t>
  </si>
  <si>
    <t>Ấp Hưng Lộc, Phường Thuận Giao, Thành Phố Hồ Chí Minh</t>
  </si>
  <si>
    <t>Linh Phát</t>
  </si>
  <si>
    <t>03, N1-5B, Xã Bàu Bàng, Thành Phố Hồ Chí Minh</t>
  </si>
  <si>
    <t>LINH PHƯỢNG</t>
  </si>
  <si>
    <t>Đt 744, Phường Phú An, Thành Phố Hồ Chí Minh</t>
  </si>
  <si>
    <t>LINH TRANG</t>
  </si>
  <si>
    <t>1438, Lê Hồng Phong, Phường Thủ Dầu Một, Thành Phố Hồ Chí Minh</t>
  </si>
  <si>
    <t>LINH VY</t>
  </si>
  <si>
    <t>LOAN</t>
  </si>
  <si>
    <t>57, Tổ 1, Bình Hòa, Tân Phước Khánh, Phường Tân Khánh, Thành Phố Hồ Chí Minh</t>
  </si>
  <si>
    <t>LOAN BÌNH</t>
  </si>
  <si>
    <t>Ấp Cống Quẹo, Xã Long Hòa, Thành Phố Hồ Chí Minh</t>
  </si>
  <si>
    <t>LOAN CHANH</t>
  </si>
  <si>
    <t>Tổ 3, Ấp 1, Xã Hưng Hòa, Phường Chánh Phú Hòa, Thành Phố Hồ Chí Minh</t>
  </si>
  <si>
    <t>LOAN VY</t>
  </si>
  <si>
    <t>Ấp 3, Trừ Văn Thố, Xã Trừ Văn Thố, Thành Phố Hồ Chí Minh</t>
  </si>
  <si>
    <t>LỘC PHÁT KTV</t>
  </si>
  <si>
    <t>Hội Nghĩa 65, Phường Bình Cơ, Thành Phố Hồ Chí Minh</t>
  </si>
  <si>
    <t>LỘC PHÚC ĐẠT</t>
  </si>
  <si>
    <t>LỘC PHƯỚC TIẾN</t>
  </si>
  <si>
    <t>137, Dt749, Phường Long Nguyên, Thành Phố Hồ Chí Minh</t>
  </si>
  <si>
    <t>LỘC TẤN PHÁT</t>
  </si>
  <si>
    <t>Đường 9A, Phường Bình Dương, Thành Phố Hồ Chí Minh</t>
  </si>
  <si>
    <t>LOC THO</t>
  </si>
  <si>
    <t>Đường 772, Xã Thái Mỹ, Thành Phố Hồ Chí Minh</t>
  </si>
  <si>
    <t>LỘC TIÊN</t>
  </si>
  <si>
    <t>12, Căm Xe, Xã Long Hòa, Thành Phố Hồ Chí Minh</t>
  </si>
  <si>
    <t>LỢI HƯNG</t>
  </si>
  <si>
    <t>86A, Nguyễn Thị Triệu, Xã Tân An Hội, Thành Phố Hồ Chí Minh</t>
  </si>
  <si>
    <t>LỢI XUÂN</t>
  </si>
  <si>
    <t>303B/2, Phan Đình Giót, Phường An Phú, Thành Phố Hồ Chí Minh</t>
  </si>
  <si>
    <t>Khu Phố 7, Phường Tân Uyên, Thành Phố Hồ Chí Minh</t>
  </si>
  <si>
    <t>LONG ĐĂNG</t>
  </si>
  <si>
    <t>17/93, Nguyễn Thị Minh Khai, Phường Phú Lợi, Thành Phố Hồ Chí Minh</t>
  </si>
  <si>
    <t>LONG HƯƠNG</t>
  </si>
  <si>
    <t>10, Tổ 1 Ấp Tiến Phong, Xã Long Hòa, Thành Phố Hồ Chí Minh</t>
  </si>
  <si>
    <t>LONG PHƯỢNG</t>
  </si>
  <si>
    <t>KP Bình Đức 2, Cty May Mặc Bình Dương, Phường Bình Hòa, Thành Phố Hồ Chí Minh</t>
  </si>
  <si>
    <t>LONG THUẬN</t>
  </si>
  <si>
    <t>Nguyễn Thị Tươi, KP, Tân Phước, Phường Tân Đông Hiệp, Thành Phố Hồ Chí Minh</t>
  </si>
  <si>
    <t>LONG TRANG</t>
  </si>
  <si>
    <t>LONG VƯỢNG MART</t>
  </si>
  <si>
    <t>KP Tân Mỹ, Phường Tân Đông Hiệp, Thành Phố Hồ Chí Minh</t>
  </si>
  <si>
    <t>LTC mart 8</t>
  </si>
  <si>
    <t>LUÂN KHUYÊN</t>
  </si>
  <si>
    <t>A19/30, Kdc Thuận Giao, Phường Thuận Giao, Thành Phố Hồ Chí Minh</t>
  </si>
  <si>
    <t>LUÂN THẾ</t>
  </si>
  <si>
    <t>De4, Phường Chánh Phú Hòa, Thành Phố Hồ Chí Minh</t>
  </si>
  <si>
    <t>LUÔN ĐẠT</t>
  </si>
  <si>
    <t>QL14, Phú Nghi, Hòa Lợi, Phường Hòa Lợi, Thành Phố Hồ Chí Minh</t>
  </si>
  <si>
    <t>LUÔN ĐẠT 2</t>
  </si>
  <si>
    <t>Ấp Dòng Sỏi, Đt 744, Phường Tây Nam, Thành Phố Hồ Chí Minh</t>
  </si>
  <si>
    <t>F1, Hoa lơi, Phường Bình Dương, Thành Phố Hồ Chí Minh</t>
  </si>
  <si>
    <t>LUÔN ĐẠT 3</t>
  </si>
  <si>
    <t>D6, Ấp Đồng Sổ, Xã Bàu Bàng, Thành Phố Hồ Chí Minh</t>
  </si>
  <si>
    <t>LƯƠNG NGUYÊN</t>
  </si>
  <si>
    <t>KDC Rạch Bắp, Ấp Tân Lập, Đường D3, A, Phường Long Nguyên, Thành Phố Hồ Chí Minh</t>
  </si>
  <si>
    <t>LƯƠNG PHÁT</t>
  </si>
  <si>
    <t>LƯU BÍCH</t>
  </si>
  <si>
    <t>286, TL8, Ấp Mũi lớn 1, Xã Tân An Hội, Thành Phố Hồ Chí Minh</t>
  </si>
  <si>
    <t>LUXUBU</t>
  </si>
  <si>
    <t>LY DUONG</t>
  </si>
  <si>
    <t>LÝ HOÀNG</t>
  </si>
  <si>
    <t>LÝ QUỲNH</t>
  </si>
  <si>
    <t>Tân Phước Khánh 30, Phường Tân Khánh, Thành Phố Hồ Chí Minh</t>
  </si>
  <si>
    <t>LY THƠ</t>
  </si>
  <si>
    <t>d7 kp4, Phường Long Nguyên, Thành Phố Hồ Chí Minh</t>
  </si>
  <si>
    <t>MAI</t>
  </si>
  <si>
    <t>60, Duong So 23, Phường Bình Dương, Thành Phố Hồ Chí Minh</t>
  </si>
  <si>
    <t>MAI DŨNG</t>
  </si>
  <si>
    <t>Phan Đăng Lưu, Phường Phú An, Thành Phố Hồ Chí Minh</t>
  </si>
  <si>
    <t>MAI DUYÊN</t>
  </si>
  <si>
    <t>7A/17, KP Bình Đức, Phường Bình Hòa, Thành Phố Hồ Chí Minh</t>
  </si>
  <si>
    <t>MAI HOÀNG - DL</t>
  </si>
  <si>
    <t>Thủ Khoa Huân, An ThạNh, Phường Thuận An, Thành Phố Hồ Chí Minh</t>
  </si>
  <si>
    <t>MAI HUYỀN</t>
  </si>
  <si>
    <t>tổ 12, kp Đông Hoà, P.  Đông Hoà, Phường Đông Hòa, Thành Phố Hồ Chí Minh</t>
  </si>
  <si>
    <t>MAI LINH</t>
  </si>
  <si>
    <t>20, Dx27, Phường Bình Dương, Thành Phố Hồ Chí Minh</t>
  </si>
  <si>
    <t>Mai Lộc</t>
  </si>
  <si>
    <t>20/2, Lê thị trung, Phường An Phú, Thành Phố Hồ Chí Minh</t>
  </si>
  <si>
    <t>MAI LY</t>
  </si>
  <si>
    <t>MAI NGUYÊN</t>
  </si>
  <si>
    <t>191, Bùi Ngọc Thu, Phường Chánh Hiệp, Thành Phố Hồ Chí Minh</t>
  </si>
  <si>
    <t>MAI NHI</t>
  </si>
  <si>
    <t>12, Ấp Long Bình, Phường Long Nguyên, Thành Phố Hồ Chí Minh</t>
  </si>
  <si>
    <t>MAI PHƯƠNG</t>
  </si>
  <si>
    <t>747, Phường Tân Hiệp, Thành Phố Hồ Chí Minh</t>
  </si>
  <si>
    <t>MAI SƠN</t>
  </si>
  <si>
    <t>301, Cách Mạng Tháng 8, Phường Thủ Dầu Một, Thành Phố Hồ Chí Minh</t>
  </si>
  <si>
    <t>MAI THY</t>
  </si>
  <si>
    <t>C20B, Nguyễn Hữu Cảnh, Phường Lái Thiêu, Thành Phố Hồ Chí Minh</t>
  </si>
  <si>
    <t>MAI TRANG</t>
  </si>
  <si>
    <t>Kp4, Nc2, Phường Bến Cát, Thành Phố Hồ Chí Minh</t>
  </si>
  <si>
    <t>MAI TRÚC</t>
  </si>
  <si>
    <t>MẪN ĐẠT</t>
  </si>
  <si>
    <t>N1, Phường Long Nguyên, Thành Phố Hồ Chí Minh</t>
  </si>
  <si>
    <t>MẪN ĐỨC</t>
  </si>
  <si>
    <t>230, Tl15, Xã Phú Hòa Đông, Thành Phố Hồ Chí Minh</t>
  </si>
  <si>
    <t>MÃNG PHƯỢNG</t>
  </si>
  <si>
    <t>Nhữ Tiến Hiền, Xã Tân An Hội, Thành Phố Hồ Chí Minh</t>
  </si>
  <si>
    <t>MẠNH HOA</t>
  </si>
  <si>
    <t>MẠNH HÙNG</t>
  </si>
  <si>
    <t>Nguyễn Bình, Phường Phú Lợi, Thành Phố Hồ Chí Minh</t>
  </si>
  <si>
    <t>MẠNH NGỌC</t>
  </si>
  <si>
    <t>Nguyễn Chí Thanh, Bình Hòa, Bình Nhâm, Phường Lái Thiêu, Thành Phố Hồ Chí Minh</t>
  </si>
  <si>
    <t>MẠNH OANH</t>
  </si>
  <si>
    <t>Đông Nhì, Phường Lái Thiêu, Thành Phố Hồ Chí Minh</t>
  </si>
  <si>
    <t>MẠNH QUYẾT</t>
  </si>
  <si>
    <t>MẠNH THÌN</t>
  </si>
  <si>
    <t>13a/24, 13a/24 Bình phước A, Thị Xã Thuận An, Tỉnh Bình Dương</t>
  </si>
  <si>
    <t>MẾN HƯỜNG</t>
  </si>
  <si>
    <t>148, Ấp Đồng Bé, Xã Minh Thạnh, Thành Phố Hồ Chí Minh</t>
  </si>
  <si>
    <t>MI MI</t>
  </si>
  <si>
    <t>62/5a1, dn1 kb bình đáng bình hòa, Phường Bình Hòa, Thành Phố Hồ Chí Minh</t>
  </si>
  <si>
    <t>MINH (BÌNH MINH)</t>
  </si>
  <si>
    <t>MINH AN</t>
  </si>
  <si>
    <t>500/10, Đỗ Tấn Phong, Phường Dĩ An, Thành Phố Hồ Chí Minh</t>
  </si>
  <si>
    <t>MINH ANH</t>
  </si>
  <si>
    <t>29F2, Phường Chánh Phú Hòa, Thành Phố Hồ Chí Minh</t>
  </si>
  <si>
    <t>MINH ÁNH</t>
  </si>
  <si>
    <t>NJ17, Mỹ Phước 3, Phường Long Nguyên, Thành Phố Hồ Chí Minh</t>
  </si>
  <si>
    <t>MINH CHÂU</t>
  </si>
  <si>
    <t>41, Dt 741, Vĩnh Hòa, Xã Phước Hòa, Thành Phố Hồ Chí Minh</t>
  </si>
  <si>
    <t>198/3, Cmt8, KP Thạnh Lợi, P. An Thạnh, Phường Thuận An, Thành Phố Hồ Chí Minh</t>
  </si>
  <si>
    <t>154, Đường Số 11, Phường Bình Dương, Thành Phố Hồ Chí Minh</t>
  </si>
  <si>
    <t>MINH CHÂU (BÌNH NHÂM)</t>
  </si>
  <si>
    <t>06, ẤP Hưng Thọ, Hưng Định, Phường Thuận An, Thành Phố Hồ Chí Minh</t>
  </si>
  <si>
    <t>MINH CHÂU (THUẬN GIAO)</t>
  </si>
  <si>
    <t>KP Bình Thuận, Thuận Giao, Phường Thuận Giao, Thành Phố Hồ Chí Minh</t>
  </si>
  <si>
    <t>MINH CHIẾN</t>
  </si>
  <si>
    <t>Đt 748, Phường Phú An, Thành Phố Hồ Chí Minh</t>
  </si>
  <si>
    <t>MINH ĐĂNG PHÁT</t>
  </si>
  <si>
    <t>Tổ 8, KP vĩnh phước, Phường Tân Khánh, Thành Phố Hồ Chí Minh</t>
  </si>
  <si>
    <t>MINH ĐOÀN</t>
  </si>
  <si>
    <t>36, Bùi Văn Bình, Phường Phú Lợi, Thành Phố Hồ Chí Minh</t>
  </si>
  <si>
    <t>MINH ĐỘI</t>
  </si>
  <si>
    <t>136, D8, Phường Tây Nam, Thành Phố Hồ Chí Minh</t>
  </si>
  <si>
    <t>MINH ĐỨC</t>
  </si>
  <si>
    <t>D10 A5, Xã Bàu Bàng, Thành Phố Hồ Chí Minh</t>
  </si>
  <si>
    <t>Dt743 (Cách Ngã 3 Ong Xã 100M), Phường Dĩ An, Thành Phố Hồ Chí Minh</t>
  </si>
  <si>
    <t>MINH ĐỨC - DIỄM MY</t>
  </si>
  <si>
    <t>58/5a1, 4/4B Bùi Hữu Nghĩa, Bình Hòa , TP Thuận An, Bình D, Phường Bình Hòa, Thành Phố Hồ Chí Minh</t>
  </si>
  <si>
    <t>MINH DUY</t>
  </si>
  <si>
    <t>KP3A, Nk9, Phường Thới Hòa, Thành Phố Hồ Chí Minh</t>
  </si>
  <si>
    <t>MINH DUYÊN</t>
  </si>
  <si>
    <t>106, Dt 741, Vĩnh Hòa, Xã Phước Hòa, Thành Phố Hồ Chí Minh</t>
  </si>
  <si>
    <t>MINH DỸ (LÀNG XANH)</t>
  </si>
  <si>
    <t>193, Đường Cây Trôm, Phước Hiệp, Xã Tân An Hội, Thành Phố Hồ Chí Minh</t>
  </si>
  <si>
    <t>MINH HÀ</t>
  </si>
  <si>
    <t>Tổ 1, Khánh Tân, Phường Tân Hiệp, Thành Phố Hồ Chí Minh</t>
  </si>
  <si>
    <t>264/3, nguyễn thị minh khai, Phường Phú Lợi, Thành Phố Hồ Chí Minh</t>
  </si>
  <si>
    <t>MINH HẰNG</t>
  </si>
  <si>
    <t>26755, Thủ Khoa Huân, KP Hòa Lân, Thuận Giao, Phường Thuận Giao, Thành Phố Hồ Chí Minh</t>
  </si>
  <si>
    <t>MINH HIẾU</t>
  </si>
  <si>
    <t>1177, Nguyễn Văn Kha, Xã Phú Hòa Đông, Thành Phố Hồ Chí Minh</t>
  </si>
  <si>
    <t>13, Tổ 1, TT. Dầu Tiếng, Xã Dầu Tiếng, Thành Phố Hồ Chí Minh</t>
  </si>
  <si>
    <t>Bình Phước A, Phường An Phú, Thành Phố Hồ Chí Minh</t>
  </si>
  <si>
    <t>MINH HÒA</t>
  </si>
  <si>
    <t>36, Lê Văn Tách, Phường Chánh Hiệp, Thành Phố Hồ Chí Minh</t>
  </si>
  <si>
    <t>MINH HOÀNG</t>
  </si>
  <si>
    <t>Củ Chi, Bến Súc, An Phú, Xã An Nhơn Tây, Thành Phố Hồ Chí Minh</t>
  </si>
  <si>
    <t>MINH HÙNG</t>
  </si>
  <si>
    <t>288, Tỉnh lộ 15, Xã Phú Hòa Đông, Thành Phố Hồ Chí Minh</t>
  </si>
  <si>
    <t>Bình Chánh, Khánh Bình, Phường Tân Hiệp, Thành Phố Hồ Chí Minh</t>
  </si>
  <si>
    <t>1/109, KP Hòa Lân 2, P. Thuận Giao, Phường Thuận Giao, Thành Phố Hồ Chí Minh</t>
  </si>
  <si>
    <t>MINH HƯNG</t>
  </si>
  <si>
    <t>KCN Rạch Bắp, Đường D3, Phường Long Nguyên, Thành Phố Hồ Chí Minh</t>
  </si>
  <si>
    <t>MINH HƯƠNG</t>
  </si>
  <si>
    <t>128, Lê Minh Nhựt, Xã Củ Chi, Thành Phố Hồ Chí Minh</t>
  </si>
  <si>
    <t>NH9, Phường Chánh Phú Hòa, Thành Phố Hồ Chí Minh</t>
  </si>
  <si>
    <t>MINH HƯỜNG</t>
  </si>
  <si>
    <t>TL 43, Phường Bình Hòa, Thành Phố Hồ Chí Minh</t>
  </si>
  <si>
    <t>MINH HUY</t>
  </si>
  <si>
    <t>Củ Chi, Đường 122, Xã Phú Hòa Đông, Thành Phố Hồ Chí Minh</t>
  </si>
  <si>
    <t>100, N7LH, Phường Long Nguyên, Thành Phố Hồ Chí Minh</t>
  </si>
  <si>
    <t>MINH HUYEN</t>
  </si>
  <si>
    <t>2A/54, Bình Đường 1, Phường Dĩ An, Thành Phố Hồ Chí Minh</t>
  </si>
  <si>
    <t>MINH KHA</t>
  </si>
  <si>
    <t>Tân Hóa, Phường Tân Khánh, Thành Phố Hồ Chí Minh</t>
  </si>
  <si>
    <t>MINH KHANG</t>
  </si>
  <si>
    <t>Ấp1, Dt741, Phường Vĩnh Tân, Thành Phố Hồ Chí Minh</t>
  </si>
  <si>
    <t>Đt 747, KP 7, Phường Tân Uyên, Thành Phố Hồ Chí Minh</t>
  </si>
  <si>
    <t>233/106, Lê Hồng Phong, Phường Phú Lợi, Thành Phố Hồ Chí Minh</t>
  </si>
  <si>
    <t>30/1, H32, Xã Phú Hòa Đông, Thành Phố Hồ Chí Minh</t>
  </si>
  <si>
    <t>MINH KHÔI</t>
  </si>
  <si>
    <t>Huỳnh Thị Tươi, Tân Bình, Phường Tân Đông Hiệp, Thành Phố Hồ Chí Minh</t>
  </si>
  <si>
    <t>KP Đông Tân, Phường Dĩ An, Thành Phố Hồ Chí Minh</t>
  </si>
  <si>
    <t>MINH kHÔI (THẢO NGUYÊN)</t>
  </si>
  <si>
    <t>Blook B1.1.02, Cc Hòa Lợi, Phường Bình Dương, Thành Phố Hồ Chí Minh</t>
  </si>
  <si>
    <t>MINH LAN</t>
  </si>
  <si>
    <t>176A/3, An Phú 26, Phường An Phú, Thành Phố Hồ Chí Minh</t>
  </si>
  <si>
    <t>MINH LONG</t>
  </si>
  <si>
    <t>51, Tổ 3, Đồng Sơn, Minh Thạnh, Xã Minh Thạnh, Thành Phố Hồ Chí Minh</t>
  </si>
  <si>
    <t>MINH LÝ</t>
  </si>
  <si>
    <t>D32, Phường An Phú, Thành Phố Hồ Chí Minh</t>
  </si>
  <si>
    <t>MINH Mẫn</t>
  </si>
  <si>
    <t>S37, Âp Vinh Tiết, Xã Phước Hòa, Thành Phố Hồ Chí Minh</t>
  </si>
  <si>
    <t>MINH NGÂN</t>
  </si>
  <si>
    <t>Khu Phố 4, Hùng Vương, Xã Dầu Tiếng, Thành Phố Hồ Chí Minh</t>
  </si>
  <si>
    <t>MINH NGỌC</t>
  </si>
  <si>
    <t>93/120A, Nguyễn Thị Minh Khai, Tổ 3, KP 9, Phường Phú Lợi, Thành Phố Hồ Chí Minh</t>
  </si>
  <si>
    <t>MINH NGUYỆT</t>
  </si>
  <si>
    <t>92, QL 13, Xã Trừ Văn Thố, Thành Phố Hồ Chí Minh</t>
  </si>
  <si>
    <t>36, Nguyễn Đức Thiệu, KP Thống Nhất, P Dĩ An, Phường Dĩ An, Thành Phố Hồ Chí Minh</t>
  </si>
  <si>
    <t>MINH NHẬT</t>
  </si>
  <si>
    <t>MINH NHỰT</t>
  </si>
  <si>
    <t>Bình Mỹ 06, Phường Bình Cơ, Thành Phố Hồ Chí Minh</t>
  </si>
  <si>
    <t>MINH PHÚC</t>
  </si>
  <si>
    <t>MINH PHƯỚC</t>
  </si>
  <si>
    <t>480 Phan đăng lưu, Phường Phú An, Thành Phố Hồ Chí Minh</t>
  </si>
  <si>
    <t>MINH PHƯƠNG</t>
  </si>
  <si>
    <t>21/25, BÌNH CHUẨN 17, Phường Thuận Giao, Thành Phố Hồ Chí Minh</t>
  </si>
  <si>
    <t>28e/12, Khu Dân Cư 434, Phường Bình Hòa, Thành Phố Hồ Chí Minh</t>
  </si>
  <si>
    <t>B11/8, Tổ 26, Kdc Thuận Giao, Kp Bình Thuận 2, Phường Thuận Giao, Thành Phố Hồ Chí Minh</t>
  </si>
  <si>
    <t>MINH QUÂN</t>
  </si>
  <si>
    <t>1/6A, Nguyễn Hữu Cảnh, Phường Đông Hòa, Thành Phố Hồ Chí Minh</t>
  </si>
  <si>
    <t>MINH QUANG</t>
  </si>
  <si>
    <t>MINH TÂM</t>
  </si>
  <si>
    <t>An Tây 027, Phường Tây Nam, Thành Phố Hồ Chí Minh</t>
  </si>
  <si>
    <t>Minh Tâm (Thuận Giao 19)</t>
  </si>
  <si>
    <t>thuan giao 19, Phường Thuận Giao, Thành Phố Hồ Chí Minh</t>
  </si>
  <si>
    <t>Trừ Văn Thố, Bầu Bàng, Xã Trừ Văn Thố, Thành Phố Hồ Chí Minh</t>
  </si>
  <si>
    <t>MINH THƯ</t>
  </si>
  <si>
    <t>Ne4, Phường Chánh Phú Hòa, Thành Phố Hồ Chí Minh</t>
  </si>
  <si>
    <t>Hl 612, Ấp 4, Phường Bến Cát, Thành Phố Hồ Chí Minh</t>
  </si>
  <si>
    <t>26, Tân Bình 54, Tổ 6, Phường Vĩnh Tân, Thành Phố Hồ Chí Minh</t>
  </si>
  <si>
    <t>DX05, Tổ 6, Phường Tân Hiệp, Thành Phố Hồ Chí Minh</t>
  </si>
  <si>
    <t>297, Nguyễn Thị Minh Khai, Phường Phú Lợi, Thành Phố Hồ Chí Minh</t>
  </si>
  <si>
    <t>MINH THÚY</t>
  </si>
  <si>
    <t>MINH TIẾN</t>
  </si>
  <si>
    <t>9, HL 2- X.Trung Lập Hạ, Xã Nhuận Đức, Thành Phố Hồ Chí Minh</t>
  </si>
  <si>
    <t>Ngã tư bến trám, Xã Phước Hòa, Thành Phố Hồ Chí Minh</t>
  </si>
  <si>
    <t>MINH TOÀN</t>
  </si>
  <si>
    <t>98, Quốc Lộ 22, Tân An Hội, Xã Tân An Hội, Thành Phố Hồ Chí Minh</t>
  </si>
  <si>
    <t>MINH TRANG</t>
  </si>
  <si>
    <t>ĐườNg Số 5, Phường Dĩ An, Thành Phố Hồ Chí Minh</t>
  </si>
  <si>
    <t>QL 13. Vinh Phu, Phường Bình Hòa, Thành Phố Hồ Chí Minh</t>
  </si>
  <si>
    <t>MINH TRÍ</t>
  </si>
  <si>
    <t>4/35, Bình Phước A, Phường An Phú, Thành Phố Hồ Chí Minh</t>
  </si>
  <si>
    <t>MINH TRIỀU</t>
  </si>
  <si>
    <t>310, HL 2, Ấp 2, Phước Vĩnh An, Xã Củ Chi, Thành Phố Hồ Chí Minh</t>
  </si>
  <si>
    <t>MINH TRƯỜNG</t>
  </si>
  <si>
    <t>Nguyễn Thị Rõ, Xã Tân An Hội, Thành Phố Hồ Chí Minh</t>
  </si>
  <si>
    <t>MINH TUẤN</t>
  </si>
  <si>
    <t>Tổ 1, Tân An, Phường Tân Khánh, Thành Phố Hồ Chí Minh</t>
  </si>
  <si>
    <t>MINH TUYÊN</t>
  </si>
  <si>
    <t>15, TL 2, Xã Củ Chi, Thành Phố Hồ Chí Minh</t>
  </si>
  <si>
    <t>MINH TUYỀN</t>
  </si>
  <si>
    <t>Ấp 2, Hội Nghĩa, Phường Bình Cơ, Thành Phố Hồ Chí Minh</t>
  </si>
  <si>
    <t>MINH TUYẾT</t>
  </si>
  <si>
    <t>01/4, QL 13, KP Hòa Lân, Phường Thuận Giao, Thành Phố Hồ Chí Minh</t>
  </si>
  <si>
    <t>MINH TÝ</t>
  </si>
  <si>
    <t>Ấp Dòng Sỏi, Dt744, Phường Tây Nam, Thành Phố Hồ Chí Minh</t>
  </si>
  <si>
    <t>MINI MART</t>
  </si>
  <si>
    <t>N9 KP Bình Thuận 2, Phường Thuận Giao, Thành Phố Hồ Chí Minh</t>
  </si>
  <si>
    <t>MINIMART</t>
  </si>
  <si>
    <t>D1, Phường Phú Lợi, Thành Phố Hồ Chí Minh</t>
  </si>
  <si>
    <t>MONAMI - THỦ DẦU MỘT</t>
  </si>
  <si>
    <t>B4, Đại Lộ Bình Dương, Phường Thủ Dầu Một, Thành Phố Hồ Chí Minh</t>
  </si>
  <si>
    <t>MONARI GARDEN</t>
  </si>
  <si>
    <t>259, DT743A, Phường Đông Hòa, Thành Phố Hồ Chí Minh</t>
  </si>
  <si>
    <t>MỘNG</t>
  </si>
  <si>
    <t>Đường Số 19 , ấp Tân Lập, Xã Củ Chi, Thành Phố Hồ Chí Minh</t>
  </si>
  <si>
    <t>MỘNG KIỀU</t>
  </si>
  <si>
    <t>132, Huỳnh văn cù, Phường Thủ Dầu Một, Thành Phố Hồ Chí Minh</t>
  </si>
  <si>
    <t>MỘNG TUYỀN</t>
  </si>
  <si>
    <t>46/1, KP Thạnh Lợi, An Thạnh, Phường Thuận An, Thành Phố Hồ Chí Minh</t>
  </si>
  <si>
    <t>21,, Cmt8, Phú Thọ, Phường Thủ Dầu Một, Thành Phố Hồ Chí Minh</t>
  </si>
  <si>
    <t>Mộng Tuyết</t>
  </si>
  <si>
    <t>MP3, NL17, Phường Thới Hòa, Thành Phố Hồ Chí Minh</t>
  </si>
  <si>
    <t>MP THANH HOA</t>
  </si>
  <si>
    <t>Uyen hung, Phường Tân Uyên, Thành Phố Hồ Chí Minh</t>
  </si>
  <si>
    <t>MƯỜI HƯƠNG</t>
  </si>
  <si>
    <t>MƯỜI PHÉP</t>
  </si>
  <si>
    <t>MƯỜI TIÊN</t>
  </si>
  <si>
    <t>656, Lê Chí Dân, Phường Phú An, Thành Phố Hồ Chí Minh</t>
  </si>
  <si>
    <t>Mười Tuyết</t>
  </si>
  <si>
    <t>MỸ ANH</t>
  </si>
  <si>
    <t>15, Ấp Chợ, Phường Tây Nam, Thành Phố Hồ Chí Minh</t>
  </si>
  <si>
    <t>MỸ DUNG</t>
  </si>
  <si>
    <t>29, Tỉnh lộ 15, Phú Hòa Đông, Xã Phú Hòa Đông, Thành Phố Hồ Chí Minh</t>
  </si>
  <si>
    <t>Phạm Ngũ Lão, Phường Thủ Dầu Một, Thành Phố Hồ Chí Minh</t>
  </si>
  <si>
    <t>351, Đt 743, Phú Lợi, Phường Phú Lợi, Thành Phố Hồ Chí Minh</t>
  </si>
  <si>
    <t>MỸ DUYÊN</t>
  </si>
  <si>
    <t>Đường D8, Phường Thuận Giao, Thành Phố Hồ Chí Minh</t>
  </si>
  <si>
    <t>29, Lò Chén, Chánh Nghĩa, Phường Thủ Dầu Một, Thành Phố Hồ Chí Minh</t>
  </si>
  <si>
    <t>MỸ HÒA</t>
  </si>
  <si>
    <t>136, Ấp 1, Xã Thường Tân, Xã Thường Tân, Thành Phố Hồ Chí Minh</t>
  </si>
  <si>
    <t>MỸ HOÀN</t>
  </si>
  <si>
    <t>MỸ HỒNG</t>
  </si>
  <si>
    <t>Chiêu Liêu, Tân Bình, Phường Tân Đông Hiệp, Thành Phố Hồ Chí Minh</t>
  </si>
  <si>
    <t>MỸ HUYỀN</t>
  </si>
  <si>
    <t>21/15, Ấp Bình Phú, Bình Chuẩn, Phường Thuận Giao, Thành Phố Hồ Chí Minh</t>
  </si>
  <si>
    <t>MỸ LAN</t>
  </si>
  <si>
    <t>Đường Số 3, Bình Đường 2, P. An Bình, Phường Dĩ An, Thành Phố Hồ Chí Minh</t>
  </si>
  <si>
    <t>MỸ LIÊN</t>
  </si>
  <si>
    <t>Ấp Lò Gạch, Xã Minh Thạnh, Xã Minh Thạnh, Thành Phố Hồ Chí Minh</t>
  </si>
  <si>
    <t>KP2, TT. Uyên Hưng (Gần Chợ Tân Uyên), Phường Tân Uyên, Thành Phố Hồ Chí Minh</t>
  </si>
  <si>
    <t>MỸ LINH</t>
  </si>
  <si>
    <t>Củ Chi, Tỉnh Lộ 15, Xã Nhuận Đức, Thành Phố Hồ Chí Minh</t>
  </si>
  <si>
    <t>178, Huỳnh Văn Lũy, Phường Phú Lợi, Thành Phố Hồ Chí Minh</t>
  </si>
  <si>
    <t>MỸ MỸ</t>
  </si>
  <si>
    <t>Nl7, Phường Long Nguyên, Thành Phố Hồ Chí Minh</t>
  </si>
  <si>
    <t>MỸ NGỌC</t>
  </si>
  <si>
    <t>MỸ NƯƠNG</t>
  </si>
  <si>
    <t>Ấp An Thành, An Tây, Phường Tây Nam, Thành Phố Hồ Chí Minh</t>
  </si>
  <si>
    <t>MỸ PHƯỚC 3</t>
  </si>
  <si>
    <t>MỸ THANH</t>
  </si>
  <si>
    <t>345, Nguyễn Tri Phương, KP Nhị Đồng, Phường Dĩ An, Thành Phố Hồ Chí Minh</t>
  </si>
  <si>
    <t>MỸ TIÊN</t>
  </si>
  <si>
    <t>Tân Phước Khánh 33, Phường Tân Khánh, Thành Phố Hồ Chí Minh</t>
  </si>
  <si>
    <t>MỸ TRANG</t>
  </si>
  <si>
    <t>Kp1, Tân Đinh, Phường Hòa Lợi, Thành Phố Hồ Chí Minh</t>
  </si>
  <si>
    <t>MỸ TRÚC</t>
  </si>
  <si>
    <t>Dt746, Bình Quới A, Phường Thuận Giao, Thành Phố Hồ Chí Minh</t>
  </si>
  <si>
    <t>MỸ VÂN</t>
  </si>
  <si>
    <t>Phú Thứ, Phú An, Phường Phú An, Thành Phố Hồ Chí Minh</t>
  </si>
  <si>
    <t>MỸ YẾN</t>
  </si>
  <si>
    <t>Đường 47 Ấp Tiền, Xã Củ Chi, Thành Phố Hồ Chí Minh</t>
  </si>
  <si>
    <t>NA HOÀNG</t>
  </si>
  <si>
    <t>KP 4, Phường An Phú, Thành Phố Hồ Chí Minh</t>
  </si>
  <si>
    <t>NÁ NÍ NỊ</t>
  </si>
  <si>
    <t>Dt741, Phường Hòa Lợi, Thành Phố Hồ Chí Minh</t>
  </si>
  <si>
    <t>NAM BẮC 2</t>
  </si>
  <si>
    <t>NAM ĐĂNG</t>
  </si>
  <si>
    <t>139, Trần Quang Diệu, Phường Tân Đông Hiệp, Thành Phố Hồ Chí Minh</t>
  </si>
  <si>
    <t>NĂM DƯƠNG</t>
  </si>
  <si>
    <t>O1, D12, Xã Bàu Bàng, Thành Phố Hồ Chí Minh</t>
  </si>
  <si>
    <t>NAM HẰNG 2</t>
  </si>
  <si>
    <t>KDC Việt Sing, Đường D1, Phường An Phú, Thành Phố Hồ Chí Minh</t>
  </si>
  <si>
    <t>NĂM HỒNG</t>
  </si>
  <si>
    <t>Phường Tân Hiệp, Thành Phố Hồ Chí Minh</t>
  </si>
  <si>
    <t>NAM LINH DƯƠNG</t>
  </si>
  <si>
    <t>73/5a9, KP Bình Đáng, Phường Bình Hòa, Thành Phố Hồ Chí Minh</t>
  </si>
  <si>
    <t>NĂM LỬA 06</t>
  </si>
  <si>
    <t>Kđt Sóng Thần (Gần Ngã 4 550), Phường Dĩ An, Thành Phố Hồ Chí Minh</t>
  </si>
  <si>
    <t>NĂM LỬA26</t>
  </si>
  <si>
    <t>1, Khánh bình 78, Phường Tân Hiệp, Thành Phố Hồ Chí Minh</t>
  </si>
  <si>
    <t>NĂM NGHĨA</t>
  </si>
  <si>
    <t>K292/69, NguyễN Tri Phương, Phường Thủ Dầu Một, Thành Phố Hồ Chí Minh</t>
  </si>
  <si>
    <t>NAM NGỌC</t>
  </si>
  <si>
    <t>Đông Tân, Phường Dĩ An, Thành Phố Hồ Chí Minh</t>
  </si>
  <si>
    <t>NAM NHƯ</t>
  </si>
  <si>
    <t>Đường Hl401, Phường Tân Khánh, Thành Phố Hồ Chí Minh</t>
  </si>
  <si>
    <t>NĂM PHƯỚC</t>
  </si>
  <si>
    <t>Bình Hòa, Bình Nhân, Phường Lái Thiêu, Thành Phố Hồ Chí Minh</t>
  </si>
  <si>
    <t>NĂM QUÂN</t>
  </si>
  <si>
    <t>1088, Lê Hồng Phong, P. Phú Thọ, Phường Thủ Dầu Một, Thành Phố Hồ Chí Minh</t>
  </si>
  <si>
    <t>NĂM RIÊNG</t>
  </si>
  <si>
    <t>Thủ Khoa Huân, KP Bình Chuẩn, Phường Thuận Giao, Thành Phố Hồ Chí Minh</t>
  </si>
  <si>
    <t>NAM THẢO</t>
  </si>
  <si>
    <t>Long Thành, Phường Long Nguyên, Thành Phố Hồ Chí Minh</t>
  </si>
  <si>
    <t>NAM THỊNH</t>
  </si>
  <si>
    <t>332, Dt741, Xã Phước Hòa, Thành Phố Hồ Chí Minh</t>
  </si>
  <si>
    <t>NAM TIẾN PHÁT</t>
  </si>
  <si>
    <t>NAM VIỆT</t>
  </si>
  <si>
    <t>93/56, Nguyễn Thị Minh Khai, Phường Phú Lợi, Thành Phố Hồ Chí Minh</t>
  </si>
  <si>
    <t>NAM VƯƠNG ( BH TY TY )</t>
  </si>
  <si>
    <t>Kp3, Đường Bến Lớn, Phường Hòa Lợi, Thành Phố Hồ Chí Minh</t>
  </si>
  <si>
    <t>NGÂN</t>
  </si>
  <si>
    <t>235, Phan Đăng Lưu, Phường Chánh Hiệp, Thành Phố Hồ Chí Minh</t>
  </si>
  <si>
    <t>86, Phan Đăng Lưu, Phường Phú An, Thành Phố Hồ Chí Minh</t>
  </si>
  <si>
    <t>NGÂN ANH</t>
  </si>
  <si>
    <t>Tc4, Phường Bến Cát, Thành Phố Hồ Chí Minh</t>
  </si>
  <si>
    <t>NGÂN HÀ</t>
  </si>
  <si>
    <t>Đường Cây Da, Phường Tân Đông Hiệp, Thành Phố Hồ Chí Minh</t>
  </si>
  <si>
    <t>NGÂN HOÀNG</t>
  </si>
  <si>
    <t>NGÂN LƯỢNG</t>
  </si>
  <si>
    <t>NGÂN SANG</t>
  </si>
  <si>
    <t>Ấp 5, Thường Tấn, Xã Thường Tân, Thành Phố Hồ Chí Minh</t>
  </si>
  <si>
    <t>NGÂN TÂM</t>
  </si>
  <si>
    <t>Huyện Củ Chi, Đường số 28, Xã Phú Hòa Đông, Thành Phố Hồ Chí Minh</t>
  </si>
  <si>
    <t>NGHĨA NHÂN</t>
  </si>
  <si>
    <t>21, Đường Tạo Lực 2, Phú Tân, Phường Bình Dương, Thành Phố Hồ Chí Minh</t>
  </si>
  <si>
    <t>NGHĨA YẾN</t>
  </si>
  <si>
    <t>Đường Tỉnh 746, Xã Thường Tân, Xã Thường Tân, Thành Phố Hồ Chí Minh</t>
  </si>
  <si>
    <t>NGHIÊM NGÂN</t>
  </si>
  <si>
    <t>Tổ 1, KP 8, Uyên Hưng (Gần Th Hoàng Oanh), Phường Tân Uyên, Thành Phố Hồ Chí Minh</t>
  </si>
  <si>
    <t>NGỌC</t>
  </si>
  <si>
    <t>05, N17, Xã Bàu Bàng, Thành Phố Hồ Chí Minh</t>
  </si>
  <si>
    <t>Đường 28, Hòa Bình, Phường Vĩnh Tân, Thành Phố Hồ Chí Minh</t>
  </si>
  <si>
    <t>NGOC AN</t>
  </si>
  <si>
    <t>Đường tỉnh 8, Xã An Nhơn Tây, Thành Phố Hồ Chí Minh</t>
  </si>
  <si>
    <t>NGỌC ANH</t>
  </si>
  <si>
    <t>20a/1E, Bình Hòa 24, Phường Bình Hòa, Thành Phố Hồ Chí Minh</t>
  </si>
  <si>
    <t>233, Đường 30/4, P. Phú Thọ, Chánh Nghĩa, Phường Thủ Dầu Một, Thành Phố Hồ Chí Minh</t>
  </si>
  <si>
    <t>NGỌC ÁNH</t>
  </si>
  <si>
    <t>191, Tỉnh Lộ 15, Xã Phú Hòa Đông, Thành Phố Hồ Chí Minh</t>
  </si>
  <si>
    <t>Ấp 3, Dt741, Phường Vĩnh Tân, Thành Phố Hồ Chí Minh</t>
  </si>
  <si>
    <t>65, Đường Số 19, Khu Công Nghiêp, P Dĩ An, Phường Dĩ An, Thành Phố Hồ Chí Minh</t>
  </si>
  <si>
    <t>kp bình hoà lái thiêu 1, Phường Lái Thiêu, Thành Phố Hồ Chí Minh</t>
  </si>
  <si>
    <t>NGỌC ANH (Hoa Lục Bình)</t>
  </si>
  <si>
    <t>231, Cập Bờ Sông, Phường Lái Thiêu, Thành Phố Hồ Chí Minh</t>
  </si>
  <si>
    <t>NGỌC ANH NAM</t>
  </si>
  <si>
    <t>Đx 69, K6, Định Hòa, Phường Chánh Hiệp, Thành Phố Hồ Chí Minh</t>
  </si>
  <si>
    <t>NGỌC ANH PHÁT ( CUA HANG 123)</t>
  </si>
  <si>
    <t>71s nguyen huu canh, kp binh phuoc, binh nham, Phường Thuận An, Thành Phố Hồ Chí Minh</t>
  </si>
  <si>
    <t>NGỌC BÍCH</t>
  </si>
  <si>
    <t>537, Nguyễn Chí Thanh, Phường Phú An, Thành Phố Hồ Chí Minh</t>
  </si>
  <si>
    <t>NGỌC CHÂU</t>
  </si>
  <si>
    <t>Ấp Bến Tranh, Xã Thanh An, Thành Phố Hồ Chí Minh</t>
  </si>
  <si>
    <t>529/14, KP Tân Phước, Phường Tân Đông Hiệp, Thành Phố Hồ Chí Minh</t>
  </si>
  <si>
    <t>746B, Phường Tân Uyên, Thành Phố Hồ Chí Minh</t>
  </si>
  <si>
    <t>403/94, Lê Hồng Phong, Phường Phú Lợi, Thành Phố Hồ Chí Minh</t>
  </si>
  <si>
    <t>NGỌC CHIẾN</t>
  </si>
  <si>
    <t>NGỌC DIỄM</t>
  </si>
  <si>
    <t>776, Đại Lộ Bình Dương, Phú Hòa, Phường Thủ Dầu Một, Thành Phố Hồ Chí Minh</t>
  </si>
  <si>
    <t>NGỌC ĐIỆP</t>
  </si>
  <si>
    <t>NGỌC DIỆU</t>
  </si>
  <si>
    <t>185, Nguyễn Văn Tiết, Phường Thủ Dầu Một, Thành Phố Hồ Chí Minh</t>
  </si>
  <si>
    <t>NGỌC ĐỨC</t>
  </si>
  <si>
    <t>Bình Hòa 32, Phường Bình Hòa, Thành Phố Hồ Chí Minh</t>
  </si>
  <si>
    <t>NGỌC DUNG</t>
  </si>
  <si>
    <t>Phạm Ngũ Lão, Hiệp Thành, Phường Thủ Dầu Một, Thành Phố Hồ Chí Minh</t>
  </si>
  <si>
    <t>Ngọc Duyên</t>
  </si>
  <si>
    <t>33, QL13, Phường Bến Cát, Thành Phố Hồ Chí Minh</t>
  </si>
  <si>
    <t>Ngoc Giau</t>
  </si>
  <si>
    <t>20, Hung dinh 20, Phường Thuận An, Thành Phố Hồ Chí Minh</t>
  </si>
  <si>
    <t>NGỌC GIẦU</t>
  </si>
  <si>
    <t>Ấp 5, Phường Bình Cơ, Thành Phố Hồ Chí Minh</t>
  </si>
  <si>
    <t>NGOC HÀ</t>
  </si>
  <si>
    <t>Đường 101 Ấp Giữa, Xã Củ Chi, Thành Phố Hồ Chí Minh</t>
  </si>
  <si>
    <t>NGỌC HÀ</t>
  </si>
  <si>
    <t>Mỹ Phước 3, NJ17, Phường Thới Hòa, Thành Phố Hồ Chí Minh</t>
  </si>
  <si>
    <t>NGOC HAN</t>
  </si>
  <si>
    <t>48A, Đường số 177, Xã Tân An Hội, Thành Phố Hồ Chí Minh</t>
  </si>
  <si>
    <t>NGỌC HÂN</t>
  </si>
  <si>
    <t>D10-A5, Xã Bàu Bàng, Thành Phố Hồ Chí Minh</t>
  </si>
  <si>
    <t>Nguyễn Hữu Cảnh, KP Bình Hòa, Bình Nhâm, Phường Thuận An, Thành Phố Hồ Chí Minh</t>
  </si>
  <si>
    <t>NGỌC HẠNH</t>
  </si>
  <si>
    <t>Huyện Củ Chi, Hoàng Đình Nghĩa, Xã Nhuận Đức, Thành Phố Hồ Chí Minh</t>
  </si>
  <si>
    <t>NL3, Phường Thới Hòa, Thành Phố Hồ Chí Minh</t>
  </si>
  <si>
    <t>DJ5, Mỹ Phước 3, Phường Thới Hòa, Thành Phố Hồ Chí Minh</t>
  </si>
  <si>
    <t>Đường Số 65, Phường Bình Dương, Thành Phố Hồ Chí Minh</t>
  </si>
  <si>
    <t>Võ Thành Long, Phường Thủ Dầu Một, Thành Phố Hồ Chí Minh</t>
  </si>
  <si>
    <t>NGỌC HIỀN</t>
  </si>
  <si>
    <t>Phan Đăng Lưu, P. Tương Bình Hiệp, Hiệp An, Phường Phú An, Thành Phố Hồ Chí Minh</t>
  </si>
  <si>
    <t>NGỌC HIỀN</t>
  </si>
  <si>
    <t>Ấp Bàu Bàng, Lai Uyên, Phường Bến Cát, Thành Phố Hồ Chí Minh</t>
  </si>
  <si>
    <t>NGỌC HIẾU</t>
  </si>
  <si>
    <t>NGỌC HỒ</t>
  </si>
  <si>
    <t>12, Hố Đá, Xã Long Hòa, Thành Phố Hồ Chí Minh</t>
  </si>
  <si>
    <t>NGỌC HOA</t>
  </si>
  <si>
    <t>NGỌC HỒNG</t>
  </si>
  <si>
    <t>Long Hòa, Xã Long Hòa, Thành Phố Hồ Chí Minh</t>
  </si>
  <si>
    <t>NGỌC HUỆ</t>
  </si>
  <si>
    <t>Võ Minh Đức, P. Phú Thọ, Phường Thủ Dầu Một, Thành Phố Hồ Chí Minh</t>
  </si>
  <si>
    <t>NGỌC HÙNG</t>
  </si>
  <si>
    <t>27/3, Bùi Thị Xuân, KP Tân Thắng, Tân Bình, Phường Tân Đông Hiệp, Thành Phố Hồ Chí Minh</t>
  </si>
  <si>
    <t>NGỌC HƯƠNG</t>
  </si>
  <si>
    <t>58, Nguyễn Tri Phương, Bình Đường 4, An Bình, Phường Dĩ An, Thành Phố Hồ Chí Minh</t>
  </si>
  <si>
    <t>NGỌC HUY</t>
  </si>
  <si>
    <t>NGỌC LẮM</t>
  </si>
  <si>
    <t>662, Bình Phú, Bình Chuẩn, Phường Thuận Giao, Thành Phố Hồ Chí Minh</t>
  </si>
  <si>
    <t>NGỌC LAN</t>
  </si>
  <si>
    <t>Làng Phước Hòa, Xã Phước Hòa, Thành Phố Hồ Chí Minh</t>
  </si>
  <si>
    <t>148, Số 1, Phường Dĩ An, Thành Phố Hồ Chí Minh</t>
  </si>
  <si>
    <t>Thủ Khoa Huân, Bình Thuận 2, Thuận Giao, Phường Thuận Giao, Thành Phố Hồ Chí Minh</t>
  </si>
  <si>
    <t>NGỌC LỆ</t>
  </si>
  <si>
    <t>Ấp Chợ, Xã Thanh Tuyền, Phường Tây Nam, Thành Phố Hồ Chí Minh</t>
  </si>
  <si>
    <t>NGỌC LOAN</t>
  </si>
  <si>
    <t>Le Hong Phong, Phường Phú Lợi, Thành Phố Hồ Chí Minh</t>
  </si>
  <si>
    <t>NGOC MAI</t>
  </si>
  <si>
    <t>73A/3, Hồ van mên, Phường Bình Dương, Thành Phố Hồ Chí Minh</t>
  </si>
  <si>
    <t>NGỌC MAI</t>
  </si>
  <si>
    <t>TL9, Bình Mỹ, Xã Bình Mỹ, Thành Phố Hồ Chí Minh</t>
  </si>
  <si>
    <t>13A/1A, KP Đồng An 2, Phường Bình Hòa, Thành Phố Hồ Chí Minh</t>
  </si>
  <si>
    <t>22/34, Bùi Văn Bình, Phường Phú Lợi, Thành Phố Hồ Chí Minh</t>
  </si>
  <si>
    <t>NGỌC MAI 2</t>
  </si>
  <si>
    <t>Huỳnh Văn Lũy (Cách Trạm Điện Tpmới 200M, Phường Bình Dương, Thành Phố Hồ Chí Minh</t>
  </si>
  <si>
    <t>NGỌC MAI 5</t>
  </si>
  <si>
    <t>986, Huỳnh Văn Lũy, Phường Bình Dương, Thành Phố Hồ Chí Minh</t>
  </si>
  <si>
    <t>NGỌC MINH</t>
  </si>
  <si>
    <t>Đường Số 1, KDC Hiệp Thành 1, Phường Phú Lợi, Thành Phố Hồ Chí Minh</t>
  </si>
  <si>
    <t>NGOC NGA</t>
  </si>
  <si>
    <t>Huyện Củ Chi, Vo Van Dieu, Xã Thái Mỹ, Thành Phố Hồ Chí Minh</t>
  </si>
  <si>
    <t>NGỌC NGA</t>
  </si>
  <si>
    <t>Đoàn Trần Nghiệp, Phường Thủ Dầu Một, Thành Phố Hồ Chí Minh</t>
  </si>
  <si>
    <t>113, Duong 30/4, Phường Phú Lợi, Thành Phố Hồ Chí Minh</t>
  </si>
  <si>
    <t>NGỌC NGÀ</t>
  </si>
  <si>
    <t>151, Lê Hồng Phong, Phường Phú Lợi, Thành Phố Hồ Chí Minh</t>
  </si>
  <si>
    <t>NGOC NHI ( XUÂN THIẾT )</t>
  </si>
  <si>
    <t>KP An Hòa, Phường Hòa Lợi, Thành Phố Hồ Chí Minh</t>
  </si>
  <si>
    <t>NGỌC NHƯ</t>
  </si>
  <si>
    <t>Thủ Khoa Huân, KP An Thanh, Phường Thuận An, Thành Phố Hồ Chí Minh</t>
  </si>
  <si>
    <t>NGỌC NỞ</t>
  </si>
  <si>
    <t>421, Đt 743, Phú Lợi, Phú Hòa, Phường Phú Lợi, Thành Phố Hồ Chí Minh</t>
  </si>
  <si>
    <t>NGỌC PHÁT</t>
  </si>
  <si>
    <t>1/77, KP Hòa Lân 2, P. Thuận Giao, Phường Thuận Giao, Thành Phố Hồ Chí Minh</t>
  </si>
  <si>
    <t>NGỌC QUÂN</t>
  </si>
  <si>
    <t>110, Dx 80, KP 2, Phường Chánh Hiệp, Thành Phố Hồ Chí Minh</t>
  </si>
  <si>
    <t>NGỌC QUYÊN</t>
  </si>
  <si>
    <t>8, Đường 13/3, Xã Dầu Tiếng, Thành Phố Hồ Chí Minh</t>
  </si>
  <si>
    <t>NGỌC QUYỀN</t>
  </si>
  <si>
    <t>22/12, Phường Thuận Giao, Thành Phố Hồ Chí Minh</t>
  </si>
  <si>
    <t>NGỌC SƠN</t>
  </si>
  <si>
    <t>Đường Nb16, Mỹ Phước, Phường Thới Hòa, Thành Phố Hồ Chí Minh</t>
  </si>
  <si>
    <t>158, Ấp Tân Bình, Xã Minh Thạnh, Thành Phố Hồ Chí Minh</t>
  </si>
  <si>
    <t>NGỌC TÀI</t>
  </si>
  <si>
    <t>hl 417, Phường Tân Khánh, Thành Phố Hồ Chí Minh</t>
  </si>
  <si>
    <t>NGỌC THẠCH</t>
  </si>
  <si>
    <t>NGỌC THẮM</t>
  </si>
  <si>
    <t>ĐườNg BạCh ĐằNg, Phường Tân Uyên, Thành Phố Hồ Chí Minh</t>
  </si>
  <si>
    <t>NGOC THAO</t>
  </si>
  <si>
    <t>NGỌC THẢO</t>
  </si>
  <si>
    <t>2, Bưng Còng, Phường Tây Nam, Thành Phố Hồ Chí Minh</t>
  </si>
  <si>
    <t>16a, Đường 14, KP Bình Hòa, Phường Lái Thiêu, Thành Phố Hồ Chí Minh</t>
  </si>
  <si>
    <t>Đoàn Thị liên, Phường Phú Lợi, Thành Phố Hồ Chí Minh</t>
  </si>
  <si>
    <t>NGỌC THƠ</t>
  </si>
  <si>
    <t>NGỌC THUẦN</t>
  </si>
  <si>
    <t>NGỌC THÚY</t>
  </si>
  <si>
    <t>Đt743,  KP Chiêu Liêu, Phường Dĩ An, Thành Phố Hồ Chí Minh</t>
  </si>
  <si>
    <t>Thích Quảng Đức, Phường Thủ Dầu Một, Thành Phố Hồ Chí Minh</t>
  </si>
  <si>
    <t>NGỌC THÙY</t>
  </si>
  <si>
    <t>K5, Lê Hồng Phong, Phú Hòa, Phường Phú Lợi, Thành Phố Hồ Chí Minh</t>
  </si>
  <si>
    <t>NGỌC THỦY</t>
  </si>
  <si>
    <t>Làng 2, TT. Dầu Tiếng, Xã Dầu Tiếng, Thành Phố Hồ Chí Minh</t>
  </si>
  <si>
    <t>NGỌC THY</t>
  </si>
  <si>
    <t>NGỌC TIÊN</t>
  </si>
  <si>
    <t>92/1, Khu 1, Phường Hòa Lợi, Thành Phố Hồ Chí Minh</t>
  </si>
  <si>
    <t>Đồng Cây Viết, Phường Bình Dương, Thành Phố Hồ Chí Minh</t>
  </si>
  <si>
    <t>NGỌC TRÂM</t>
  </si>
  <si>
    <t>KP Đông Tác, Đường Đông An, Phường Dĩ An, Thành Phố Hồ Chí Minh</t>
  </si>
  <si>
    <t>NGỌC TRANG</t>
  </si>
  <si>
    <t>Ấp Chợ, Thanh Tuyền, Phường Tây Nam, Thành Phố Hồ Chí Minh</t>
  </si>
  <si>
    <t>NGỌC TRINH</t>
  </si>
  <si>
    <t>284B, Nguyễn Thị Lắng, Xã Củ Chi, Thành Phố Hồ Chí Minh</t>
  </si>
  <si>
    <t>NGỌC TRINH ( CMT8)</t>
  </si>
  <si>
    <t>1413, CMT8, Phường Thủ Dầu Một, Thành Phố Hồ Chí Minh</t>
  </si>
  <si>
    <t>NGỌC TƯ</t>
  </si>
  <si>
    <t>Ấp Đồng Bé, Xã Minh Thạnh, Thành Phố Hồ Chí Minh</t>
  </si>
  <si>
    <t>NGỌC TUYỀN</t>
  </si>
  <si>
    <t>NGOC UT</t>
  </si>
  <si>
    <t>Âp Canh Nhương, Xã Phước Hòa, Thành Phố Hồ Chí Minh</t>
  </si>
  <si>
    <t>NGỌC VÂN</t>
  </si>
  <si>
    <t>Đường Cây Trâm, Xã Phước Hòa, Thành Phố Hồ Chí Minh</t>
  </si>
  <si>
    <t>NGỌC VŨ</t>
  </si>
  <si>
    <t>Ấp 3, Phường Tân Khánh, Thành Phố Hồ Chí Minh</t>
  </si>
  <si>
    <t>NGỌC YẾN</t>
  </si>
  <si>
    <t>Đường 490, Xã Nhuận Đức, Thành Phố Hồ Chí Minh</t>
  </si>
  <si>
    <t>KP Tân Hiệp, Phường Tân Đông Hiệp, Thành Phố Hồ Chí Minh</t>
  </si>
  <si>
    <t>1082, Lê Hồng Phong, Phường Thủ Dầu Một, Thành Phố Hồ Chí Minh</t>
  </si>
  <si>
    <t>NGỌT THY</t>
  </si>
  <si>
    <t>NGUYỄN DŨNG</t>
  </si>
  <si>
    <t>Tĩnh Lộ 9, Xã Bình Mỹ, Thành Phố Hồ Chí Minh</t>
  </si>
  <si>
    <t>NGUYÊN HÀ</t>
  </si>
  <si>
    <t>KP  Bình Đáng, Phường Bình Hòa, Thành Phố Hồ Chí Minh</t>
  </si>
  <si>
    <t>NGUYỄN HÀ</t>
  </si>
  <si>
    <t>QL 13, Phường Bến Cát, Thành Phố Hồ Chí Minh</t>
  </si>
  <si>
    <t>NGUYỄN HOÀNG(NGUYEN HOANG DUNG)</t>
  </si>
  <si>
    <t>329, Đt745, An Thạnh, Phường Thuận An, Thành Phố Hồ Chí Minh</t>
  </si>
  <si>
    <t>Nguyên Hồng</t>
  </si>
  <si>
    <t>Nc2, KP 4, Phường Bến Cát, Thành Phố Hồ Chí Minh</t>
  </si>
  <si>
    <t>NGUYÊN NGỌC</t>
  </si>
  <si>
    <t>NGUYÊN PHÁT</t>
  </si>
  <si>
    <t>33, Nguyễn Trí Thanh, KP An Thanh, Phường Thuận An, Thành Phố Hồ Chí Minh</t>
  </si>
  <si>
    <t>NGUYÊN PHÁT NGÂN(HÙNG YẾN)</t>
  </si>
  <si>
    <t>158B, KP Đông Ba, Bình Hoà, Phường Bình Hòa, Thành Phố Hồ Chí Minh</t>
  </si>
  <si>
    <t>NGUYỄN PHÚ</t>
  </si>
  <si>
    <t>0 0 Thuận giao 16, Phường Thuận Giao, Thành Phố Hồ Chí Minh</t>
  </si>
  <si>
    <t>NGUYỄN PHÚC</t>
  </si>
  <si>
    <t>Huyện Củ Chi, Hl2, Xã Thái Mỹ, Thành Phố Hồ Chí Minh</t>
  </si>
  <si>
    <t>NGUYỄN THỊ BỨC</t>
  </si>
  <si>
    <t>NGUYỄN THỊ HẠNH</t>
  </si>
  <si>
    <t>Nguyễn Thùy</t>
  </si>
  <si>
    <t>NGUYỄN THY</t>
  </si>
  <si>
    <t>Nguyen Van Long, Phường Thủ Dầu Một, Thành Phố Hồ Chí Minh</t>
  </si>
  <si>
    <t>NGUYỄN TÙNG</t>
  </si>
  <si>
    <t>12, Ấp Đồng Sơn, Xã Minh Thạnh, Thành Phố Hồ Chí Minh</t>
  </si>
  <si>
    <t>Nguyễn Chí Thanh, Phường Phú An, Thành Phố Hồ Chí Minh</t>
  </si>
  <si>
    <t>NGUYỄN VINH</t>
  </si>
  <si>
    <t>KP Bàu Bàng, Xã Bàu Bàng, Thành Phố Hồ Chí Minh</t>
  </si>
  <si>
    <t>NGUYỄN XUÂN</t>
  </si>
  <si>
    <t>Đường 94, Xã Củ Chi, Thành Phố Hồ Chí Minh</t>
  </si>
  <si>
    <t>NGUYỆT</t>
  </si>
  <si>
    <t>1262, Cmt8, Phú Thọ, Phường Thủ Dầu Một, Thành Phố Hồ Chí Minh</t>
  </si>
  <si>
    <t>NGUYỆT QUẾ</t>
  </si>
  <si>
    <t>NH NHỮNG NGƯỜI BẠN</t>
  </si>
  <si>
    <t>Đại Lộ Bình Dương, P. Chánh Nghĩa (Gần T, Phường Thủ Dầu Một, Thành Phố Hồ Chí Minh</t>
  </si>
  <si>
    <t>NHÀ HÀNG CÀ PHÊ ĂN UỐNG KHÔNG GIAN</t>
  </si>
  <si>
    <t>Mp2, Phường Bến Cát, Thành Phố Hồ Chí Minh</t>
  </si>
  <si>
    <t>NHÀ HÀNG ĐÔNG HỒ</t>
  </si>
  <si>
    <t>QL 13, Phường Thủ Dầu Một, Thành Phố Hồ Chí Minh</t>
  </si>
  <si>
    <t>NHÀ HÀNG DREAM</t>
  </si>
  <si>
    <t>60,, ThíCh QuảNg DứC, Phường Thủ Dầu Một, Thành Phố Hồ Chí Minh</t>
  </si>
  <si>
    <t>NHÀ HÀNG HAPPY 3</t>
  </si>
  <si>
    <t>Lô K8, Phạm Hùng, Phường Bình Dương, Thành Phố Hồ Chí Minh</t>
  </si>
  <si>
    <t>NHÀ HÀNG HS GIANG GHẸ</t>
  </si>
  <si>
    <t>Đại Lộ Bình Dương, Phường Bình Hòa, Thành Phố Hồ Chí Minh</t>
  </si>
  <si>
    <t>NHÀ HÀNG KYEDONG</t>
  </si>
  <si>
    <t>Lo Np5, O 15, Duong 30/04, Phường Phú Lợi, Thành Phố Hồ Chí Minh</t>
  </si>
  <si>
    <t>NHÀ HÀNG PHỐ CỔ</t>
  </si>
  <si>
    <t>NHÀ HÀNG PHƯƠNG SƠN</t>
  </si>
  <si>
    <t>59, Hoàng Hoa Thám, Phường Lái Thiêu, Thành Phố Hồ Chí Minh</t>
  </si>
  <si>
    <t>NHÀ HÀNG SÀI GON 09</t>
  </si>
  <si>
    <t>192, ĐLBD, Phường Phú Lợi, Thành Phố Hồ Chí Minh</t>
  </si>
  <si>
    <t>NHÀ HÁT</t>
  </si>
  <si>
    <t>Xc2, Phường Bến Cát, Thành Phố Hồ Chí Minh</t>
  </si>
  <si>
    <t>NHÃ LINH</t>
  </si>
  <si>
    <t>Ngã 3 RạCh BắP, Phường Tây Nam, Thành Phố Hồ Chí Minh</t>
  </si>
  <si>
    <t>NHÀ TRỌ</t>
  </si>
  <si>
    <t>82B, CMT8, Phường Lái Thiêu, Thành Phố Hồ Chí Minh</t>
  </si>
  <si>
    <t>NHÀ TRỌ 410/3</t>
  </si>
  <si>
    <t>TT. An Thạnh, Phường Thuận Giao, Thành Phố Hồ Chí Minh</t>
  </si>
  <si>
    <t>NHÀ TRỌ 5 NHỚ</t>
  </si>
  <si>
    <t>7/33, Bình Đức, Phường Bình Hòa, Thành Phố Hồ Chí Minh</t>
  </si>
  <si>
    <t>NHÀ TRỌ AN TÂM</t>
  </si>
  <si>
    <t>Đồng An 2, Phường Bình Hòa, Thành Phố Hồ Chí Minh</t>
  </si>
  <si>
    <t>NHÀ TRỌ ANH HỒNG</t>
  </si>
  <si>
    <t>Ấp Tân Lợi, Đất Cuốc, Xã Bắc Tân Uyên, Thành Phố Hồ Chí Minh</t>
  </si>
  <si>
    <t>NHÀ TRỌ ANH HUY</t>
  </si>
  <si>
    <t>Rạch Bắp, Phường Tây Nam, Thành Phố Hồ Chí Minh</t>
  </si>
  <si>
    <t>NHÀ TRỌ ANH TÀI</t>
  </si>
  <si>
    <t>Ấp Lồ Ô, Phường Tây Nam, Thành Phố Hồ Chí Minh</t>
  </si>
  <si>
    <t>NHÀ TRỌ ANH THƯ</t>
  </si>
  <si>
    <t>Xã Phú Chánh, Phường Bình Dương, Thành Phố Hồ Chí Minh</t>
  </si>
  <si>
    <t>NHÀ TRỌ ANH THUẬN</t>
  </si>
  <si>
    <t>Lồ ồ, Dt744, Phường Tây Nam, Thành Phố Hồ Chí Minh</t>
  </si>
  <si>
    <t>NHÀ TRỌ ANH TUẤN</t>
  </si>
  <si>
    <t>Ấp 6, D18A, Phường Thới Hòa, Thành Phố Hồ Chí Minh</t>
  </si>
  <si>
    <t>NHÀ TRỌ BĂNG PHÁT</t>
  </si>
  <si>
    <t>Kp 2, Đường Hội Nghĩa 78, Phường Bình Cơ, Thành Phố Hồ Chí Minh</t>
  </si>
  <si>
    <t>NHÀ TRỌ BẢO AN</t>
  </si>
  <si>
    <t>112, Đường D8, Phường Tây Nam, Thành Phố Hồ Chí Minh</t>
  </si>
  <si>
    <t>NHÀ TRỌ CHÂU ANH</t>
  </si>
  <si>
    <t>B27, Đ.N1, KDC 5B, Xã Bàu Bàng, Thành Phố Hồ Chí Minh</t>
  </si>
  <si>
    <t>NHÀ TRỌ CHỊ HƯỜNG</t>
  </si>
  <si>
    <t>NHÀ TRỌ CHỊ LIÊN</t>
  </si>
  <si>
    <t>NHÀ TRỌ CHỊ SÁU</t>
  </si>
  <si>
    <t>147/79/25, Nguyễn Thị Minh Khai, Phường Phú Lợi, Thành Phố Hồ Chí Minh</t>
  </si>
  <si>
    <t>NHÀ TRỌ CHỊ THẮM</t>
  </si>
  <si>
    <t>370, Nguyễn Hữu Cảnh, KP Bình Hòa, Bình Nhâm, Phường Lái Thiêu, Thành Phố Hồ Chí Minh</t>
  </si>
  <si>
    <t>NHÀ TRỌ CÔ BÔNG</t>
  </si>
  <si>
    <t>Đường Hn 03, Tổ 4, Ấp 1, Phường Bình Cơ, Thành Phố Hồ Chí Minh</t>
  </si>
  <si>
    <t>NHÀ TRỌ CÔ HÀ</t>
  </si>
  <si>
    <t>KP 0, Phường Hòa Lợi, Thành Phố Hồ Chí Minh</t>
  </si>
  <si>
    <t>NHÀ TRỌ CÔ PHƯỢNG</t>
  </si>
  <si>
    <t>Chợ Nhật Huy, Hòa Lợi, Phường Hòa Lợi, Thành Phố Hồ Chí Minh</t>
  </si>
  <si>
    <t>NHÀ TRỌ CÔ SON</t>
  </si>
  <si>
    <t>Đt 27A, Phường Tây Nam, Thành Phố Hồ Chí Minh</t>
  </si>
  <si>
    <t>NHÀ TRỌ ĐỨC PHÁT</t>
  </si>
  <si>
    <t>Tân Bình 11, Phường Vĩnh Tân, Thành Phố Hồ Chí Minh</t>
  </si>
  <si>
    <t>NHÀ TRỌ GIA HƯNG</t>
  </si>
  <si>
    <t>Tổ 3, Khu 5, Hẻm Tân Mỹ, Phường Tân Uyên, Thành Phố Hồ Chí Minh</t>
  </si>
  <si>
    <t>NHÀ TRỌ HẢI LAI</t>
  </si>
  <si>
    <t>15, Ấp Bưng Còng, Phường Tây Nam, Thành Phố Hồ Chí Minh</t>
  </si>
  <si>
    <t>NHÀ TRỌ HOA SỸ</t>
  </si>
  <si>
    <t>123, D8, Phường Tây Nam, Thành Phố Hồ Chí Minh</t>
  </si>
  <si>
    <t>NHÀ TRỌ HOÀNG LỚN</t>
  </si>
  <si>
    <t>NHÀ TRỌ HOÀNG MINH</t>
  </si>
  <si>
    <t>Đường Khánh Bình 05, Phường Tân Hiệp, Thành Phố Hồ Chí Minh</t>
  </si>
  <si>
    <t>Nhà Trọ Hoàng Quân</t>
  </si>
  <si>
    <t>Tổ 1, Đường chợ hoàng gia, Phường Hòa Lợi, Thành Phố Hồ Chí Minh</t>
  </si>
  <si>
    <t>NHÀ TRỌ HOÀNG QUYÊN</t>
  </si>
  <si>
    <t>87/434/20, Khu Dân Cư 434, Phường Bình Hòa, Thành Phố Hồ Chí Minh</t>
  </si>
  <si>
    <t>NHÀ TRỌ HOÀNG TUẤN</t>
  </si>
  <si>
    <t>8f/13, Khu Dân Cư 434, Phường Bình Hòa, Thành Phố Hồ Chí Minh</t>
  </si>
  <si>
    <t>NHÀ TRỌ HỒNG TƯƠI</t>
  </si>
  <si>
    <t>NHÀ TRỌ HÙNG NGA</t>
  </si>
  <si>
    <t>NHÀ TRỌ KHOA VÂN</t>
  </si>
  <si>
    <t>Đội 2, Phường Tây Nam, Thành Phố Hồ Chí Minh</t>
  </si>
  <si>
    <t>NHÀ TRỌ KHƯƠNG THẢO</t>
  </si>
  <si>
    <t>3001, Ấp Rạch Bắp, Phường Tây Nam, Thành Phố Hồ Chí Minh</t>
  </si>
  <si>
    <t>NHÀ TRỌ KIM LOAN</t>
  </si>
  <si>
    <t>NHÀ TRỌ KIM PHỤNG</t>
  </si>
  <si>
    <t>KP 3, Mỹ Phước, Phường Bến Cát, Thành Phố Hồ Chí Minh</t>
  </si>
  <si>
    <t>NHÀ TRỌ KIM THÙY</t>
  </si>
  <si>
    <t>Đường Bh 05, KP Bình Đức 2, Phường Bình Hòa, Thành Phố Hồ Chí Minh</t>
  </si>
  <si>
    <t>NHÀ TRỌ LAN ANH</t>
  </si>
  <si>
    <t>Đường N1, Phường Dĩ An, Thành Phố Hồ Chí Minh</t>
  </si>
  <si>
    <t>Lê Quang Định, Phường Tân Hiệp, Thành Phố Hồ Chí Minh</t>
  </si>
  <si>
    <t>NHÀ TRỌ LINH ĐAN (CHỊ LINH)</t>
  </si>
  <si>
    <t>DC 617, Ấp Rạch Bắp, Phường Tây Nam, Thành Phố Hồ Chí Minh</t>
  </si>
  <si>
    <t>NHÀ TRỌ LOAN THUẬN</t>
  </si>
  <si>
    <t>Ấp Bến Tranh, Xã Thanh An, Xã Thanh An, Thành Phố Hồ Chí Minh</t>
  </si>
  <si>
    <t>NHÀ TRỌ LƯƠNG GIANG</t>
  </si>
  <si>
    <t>Bùi Hữu Nghĩa, Phường Bình Hòa, Thành Phố Hồ Chí Minh</t>
  </si>
  <si>
    <t>NHÀ TRỌ LƯƠNG VINH</t>
  </si>
  <si>
    <t>2/63, Đt 743, Bình Đức, Bình Hoà, Phường Bình Hòa, Thành Phố Hồ Chí Minh</t>
  </si>
  <si>
    <t>NHÀ TRỌ MẠNH CƯỜNG</t>
  </si>
  <si>
    <t>493/16, Bình Phước A, Bình Chuẩn 69, Phường An Phú, Thành Phố Hồ Chí Minh</t>
  </si>
  <si>
    <t>NHÀ TRỌ MINH PHƯƠNG</t>
  </si>
  <si>
    <t>1/19, KP Nhị Đồng 1, P. Dĩ An, Phường Dĩ An, Thành Phố Hồ Chí Minh</t>
  </si>
  <si>
    <t>NHÀ TRỌ MINH QUÂN</t>
  </si>
  <si>
    <t>Kcn Bàu Bàng, Xã Bàu Bàng, Thành Phố Hồ Chí Minh</t>
  </si>
  <si>
    <t>NHÀ TRỌ MINH TÂN</t>
  </si>
  <si>
    <t>Đường Hl601, Phường Chánh Phú Hòa, Thành Phố Hồ Chí Minh</t>
  </si>
  <si>
    <t>NHÀ TRỌ MỸ DUYÊN</t>
  </si>
  <si>
    <t>QL 13, Lai Uyên, Xã Bàu Bàng, Thành Phố Hồ Chí Minh</t>
  </si>
  <si>
    <t>NHÀ TRỌ NGỌC ANH</t>
  </si>
  <si>
    <t>Khu Phố Phú Nghị, Phường Hòa Lợi, Thành Phố Hồ Chí Minh</t>
  </si>
  <si>
    <t>NHÀ TRỌ NGỌC DIỄM</t>
  </si>
  <si>
    <t>Nguyễn Trung Trực, Phường Dĩ An, Thành Phố Hồ Chí Minh</t>
  </si>
  <si>
    <t>NHÀ TRỌ NGỌC MAI</t>
  </si>
  <si>
    <t>Phú Thứ, Phường Tây Nam, Thành Phố Hồ Chí Minh</t>
  </si>
  <si>
    <t>NHÀ TRỌ NHƯ Ý</t>
  </si>
  <si>
    <t>Lô 27D, N15, Xã Bàu Bàng, Thành Phố Hồ Chí Minh</t>
  </si>
  <si>
    <t>NHÀ TRỌ PHÁT ĐẠT</t>
  </si>
  <si>
    <t>QL 14, Khu Phố 1B, Chánh Phú Hòa, Phường Chánh Phú Hòa, Thành Phố Hồ Chí Minh</t>
  </si>
  <si>
    <t>NHÀ TRỌ PHƯỚC THỊNH</t>
  </si>
  <si>
    <t>Kp6, H6, Phường Thới Hòa, Thành Phố Hồ Chí Minh</t>
  </si>
  <si>
    <t>NHÀ TRỌ PHƯƠNG</t>
  </si>
  <si>
    <t>00, KP Bàu Bàng, Xã Bàu Bàng, Thành Phố Hồ Chí Minh</t>
  </si>
  <si>
    <t>NHÀ TRỌ PHƯƠNG LIÊN</t>
  </si>
  <si>
    <t>Lồ Ồ, Phường Tây Nam, Thành Phố Hồ Chí Minh</t>
  </si>
  <si>
    <t>NHÀ TRỌ QUÝ ANH</t>
  </si>
  <si>
    <t>NA11, Phường Bến Cát, Thành Phố Hồ Chí Minh</t>
  </si>
  <si>
    <t>NHÀ TRỌ THÁI NGỌC(KHÁNH LINH)</t>
  </si>
  <si>
    <t>NHÀ TRỌ THANH CẢNH</t>
  </si>
  <si>
    <t>168, KP  Đông Ba, Phường Bình Hòa, Thành Phố Hồ Chí Minh</t>
  </si>
  <si>
    <t>NHÀ TRỌ THÀNH CÔNG</t>
  </si>
  <si>
    <t>NHÀ TRỌ THÀNH ĐẠT</t>
  </si>
  <si>
    <t>Ấp 5, Chánh Phú Hòa, Phường Chánh Phú Hòa, Thành Phố Hồ Chí Minh</t>
  </si>
  <si>
    <t>Hn91, Phường Bình Cơ, Thành Phố Hồ Chí Minh</t>
  </si>
  <si>
    <t>NHÀ TRỌ THANH HẰNG</t>
  </si>
  <si>
    <t>5C/1D, Bình Hoà 24, Phường Bình Hòa, Thành Phố Hồ Chí Minh</t>
  </si>
  <si>
    <t>NHÀ TRỌ THANH NHUNG</t>
  </si>
  <si>
    <t>Tân An, Phường Tân Khánh, Thành Phố Hồ Chí Minh</t>
  </si>
  <si>
    <t>NHÀ TRỌ THANH VÂN (THANH HOA)</t>
  </si>
  <si>
    <t>KP Đông Chiêu, P. Tân Đông Hiệp, Phường Dĩ An, Thành Phố Hồ Chí Minh</t>
  </si>
  <si>
    <t>NHÀ TRỌ THẢO CƯỜNG</t>
  </si>
  <si>
    <t>KP 5, N4, Mỹ Phước 1, Phường Long Nguyên, Thành Phố Hồ Chí Minh</t>
  </si>
  <si>
    <t>NHÀ TRỌ THIỆN NHÂN</t>
  </si>
  <si>
    <t>170/c2, Đường Số 06, Phường An Phú, Thành Phố Hồ Chí Minh</t>
  </si>
  <si>
    <t>NHÀ TRỌ THU HÀ</t>
  </si>
  <si>
    <t>NHÀ TRỌ THU HÀO (ANH THỜI)</t>
  </si>
  <si>
    <t>Ấp Rạch Bắp, Phường Tây Nam, Thành Phố Hồ Chí Minh</t>
  </si>
  <si>
    <t>NHÀ TRỌ TÌNH</t>
  </si>
  <si>
    <t>34/34, Lê Hồng Phong, Phường Phú Lợi, Thành Phố Hồ Chí Minh</t>
  </si>
  <si>
    <t>NHÀ TRỌ TOÀN THUẬN</t>
  </si>
  <si>
    <t>NHÀ TRỌ TRINH LIÊN</t>
  </si>
  <si>
    <t>Khu Pho 5, Phường Long Nguyên, Thành Phố Hồ Chí Minh</t>
  </si>
  <si>
    <t>NHÀ TRỌ TRỌNG TẤN</t>
  </si>
  <si>
    <t>18/10, Đông Nhì, Lái Thiêu, Phường Lái Thiêu, Thành Phố Hồ Chí Minh</t>
  </si>
  <si>
    <t>NHÀ TRỌ TUYẾT MAI</t>
  </si>
  <si>
    <t>NHÀ TRỌ ÚT HUẾ</t>
  </si>
  <si>
    <t>NHÀ TRỌ UY TÍN</t>
  </si>
  <si>
    <t>KP Đông Ba, Bình Hòa, Phường Bình Hòa, Thành Phố Hồ Chí Minh</t>
  </si>
  <si>
    <t>NHÀ TRỌ VIỆT DŨNG ( TH chị thu)</t>
  </si>
  <si>
    <t>Tổ5 kp5, Phường Tân Uyên, Thành Phố Hồ Chí Minh</t>
  </si>
  <si>
    <t>NHÂN</t>
  </si>
  <si>
    <t>Phan Đăng Lưu, KP 6, P. Hiệp An, Phường Phú An, Thành Phố Hồ Chí Minh</t>
  </si>
  <si>
    <t>NHÂN HIỀN</t>
  </si>
  <si>
    <t>403, Nguyễn Tri Phương, Phường Dĩ An, Thành Phố Hồ Chí Minh</t>
  </si>
  <si>
    <t>Nhân tám hoàng</t>
  </si>
  <si>
    <t>Nhánh Lan Rừng</t>
  </si>
  <si>
    <t>O1, 30/12, Phường Long Nguyên, Thành Phố Hồ Chí Minh</t>
  </si>
  <si>
    <t>NHẬT ÁNH</t>
  </si>
  <si>
    <t>D3A, Phường Bình Dương, Thành Phố Hồ Chí Minh</t>
  </si>
  <si>
    <t>NHẬT HÙNG</t>
  </si>
  <si>
    <t>TT. Uyên Hưng (Gần Cửa Hàng), Phường Tân Uyên, Thành Phố Hồ Chí Minh</t>
  </si>
  <si>
    <t>NHẬT HUY</t>
  </si>
  <si>
    <t>NHẬT HY</t>
  </si>
  <si>
    <t>Tờ Bản Đồ Số 8 Tdh.4, KP Đông An, Phường Tân Đông Hiệp, Thành Phố Hồ Chí Minh</t>
  </si>
  <si>
    <t>NHẬT LINH</t>
  </si>
  <si>
    <t>139, TL7, Lào Táo Thương ,Trung Lập Thượng, Xã Thái Mỹ, Thành Phố Hồ Chí Minh</t>
  </si>
  <si>
    <t>NHẬT MINH</t>
  </si>
  <si>
    <t>DB4, Phường Bến Cát, Thành Phố Hồ Chí Minh</t>
  </si>
  <si>
    <t>NHẬT QUYÊN</t>
  </si>
  <si>
    <t>NHẬT TÂN</t>
  </si>
  <si>
    <t>741, DT741, Phường Hòa Lợi, Thành Phố Hồ Chí Minh</t>
  </si>
  <si>
    <t>40, D1, KP Đồng An 3, Phường Bình Hòa, Thành Phố Hồ Chí Minh</t>
  </si>
  <si>
    <t>NHẤT VƯƠNG</t>
  </si>
  <si>
    <t>77/8, Võ Thị Sau KP . Tây A, P. Đông Hòa, Phường Đông Hòa, Thành Phố Hồ Chí Minh</t>
  </si>
  <si>
    <t>NHIỆT</t>
  </si>
  <si>
    <t>NHƯ HẰNG</t>
  </si>
  <si>
    <t>Khánh Long, Phường Tân Khánh, Thành Phố Hồ Chí Minh</t>
  </si>
  <si>
    <t>NHƯ NGỌC</t>
  </si>
  <si>
    <t>93/21, Nguyễn Thị Minh Khai, Phường Phú Lợi, Thành Phố Hồ Chí Minh</t>
  </si>
  <si>
    <t>NHƯ QUỲNH</t>
  </si>
  <si>
    <t>Na5, KDCvs, Phường An Phú, Thành Phố Hồ Chí Minh</t>
  </si>
  <si>
    <t>NHƯ SƯƠNG</t>
  </si>
  <si>
    <t>NHƯ THẢO</t>
  </si>
  <si>
    <t>G8- N13, KDC Lai Hưng, Phường Bến Cát, Thành Phố Hồ Chí Minh</t>
  </si>
  <si>
    <t>NHƯ THẬT</t>
  </si>
  <si>
    <t>95, Đường 15, ấp Tân Tiến, Xã Củ Chi, Thành Phố Hồ Chí Minh</t>
  </si>
  <si>
    <t>NHƯ THIỆN</t>
  </si>
  <si>
    <t>Phú Nghị, Phường Hòa Lợi, Thành Phố Hồ Chí Minh</t>
  </si>
  <si>
    <t>NHƯ Ý</t>
  </si>
  <si>
    <t>DH607, Phường Hòa Lợi, Thành Phố Hồ Chí Minh</t>
  </si>
  <si>
    <t>24, Chòm Sao, KP Hưng Lộc, Hưng Định, Phường Thuận An, Thành Phố Hồ Chí Minh</t>
  </si>
  <si>
    <t>Như Ý Restaurent</t>
  </si>
  <si>
    <t>1051-1052, Đường Số 5, Phường Tân Uyên, Thành Phố Hồ Chí Minh</t>
  </si>
  <si>
    <t>NHUNG</t>
  </si>
  <si>
    <t>1514, Lê Chi Dân, Phường Chánh Hiệp, Thành Phố Hồ Chí Minh</t>
  </si>
  <si>
    <t>Đường Đt 743A Bình Thung Chợ Bình An, Phường Đông Hòa, Thành Phố Hồ Chí Minh</t>
  </si>
  <si>
    <t>NHUNG ĐẠI</t>
  </si>
  <si>
    <t>16/3, Nguyễn Du, Bình Đáng, Bình Hòa, Phường Bình Hòa, Thành Phố Hồ Chí Minh</t>
  </si>
  <si>
    <t>NHUNG ĐỒNG</t>
  </si>
  <si>
    <t>33, Da6, Phường Thuận Giao, Thành Phố Hồ Chí Minh</t>
  </si>
  <si>
    <t>NHUNG EHOME</t>
  </si>
  <si>
    <t>007, C4, Phường Bình Hòa, Thành Phố Hồ Chí Minh</t>
  </si>
  <si>
    <t>NPP Tuan Kiet</t>
  </si>
  <si>
    <t>Nguyen Van Long, Phường Lái Thiêu, Thành Phố Hồ Chí Minh</t>
  </si>
  <si>
    <t>NỮ HOÀNG</t>
  </si>
  <si>
    <t>Ấp Núi Đất, Xã Định Thành, Xã Dầu Tiếng, Thành Phố Hồ Chí Minh</t>
  </si>
  <si>
    <t>NUNA SHOP</t>
  </si>
  <si>
    <t>NƯỚC ĐÁ</t>
  </si>
  <si>
    <t>Cmt8, Phú Thọ, Phường Thủ Dầu Một, Thành Phố Hồ Chí Minh</t>
  </si>
  <si>
    <t>OANH KIỆT</t>
  </si>
  <si>
    <t>1205, Lê Chí Dân, Phường Chánh Hiệp, Thành Phố Hồ Chí Minh</t>
  </si>
  <si>
    <t>OANH NGUYỄN</t>
  </si>
  <si>
    <t>KDC Thịnh Gia, Đường D7, Phường Hòa Lợi, Thành Phố Hồ Chí Minh</t>
  </si>
  <si>
    <t>OANH PHÁT</t>
  </si>
  <si>
    <t>212, Nguyễn Văn Kha, Xã Tân An Hội, Thành Phố Hồ Chí Minh</t>
  </si>
  <si>
    <t>ỐC 39</t>
  </si>
  <si>
    <t>Trần Hưng Đạo, Xã Phước Hòa, Thành Phố Hồ Chí Minh</t>
  </si>
  <si>
    <t>33/12/6, Lào Cai, Phường Thủ Dầu Một, Thành Phố Hồ Chí Minh</t>
  </si>
  <si>
    <t>ỐC 39K</t>
  </si>
  <si>
    <t>Hl612, Phường Chánh Phú Hòa, Thành Phố Hồ Chí Minh</t>
  </si>
  <si>
    <t>ỐC BẮC CÔ TRÀ 2</t>
  </si>
  <si>
    <t>ỐC BÌNH VÂN</t>
  </si>
  <si>
    <t>5A, D12, Xã Bàu Bàng, Thành Phố Hồ Chí Minh</t>
  </si>
  <si>
    <t>Ốc Bơ</t>
  </si>
  <si>
    <t>01, Dân Lập, Xã Phước Hòa, Thành Phố Hồ Chí Minh</t>
  </si>
  <si>
    <t>ỐC ĐƯỜNG MỚI</t>
  </si>
  <si>
    <t>Đường Mới, Phường Đông Hòa, Thành Phố Hồ Chí Minh</t>
  </si>
  <si>
    <t>ỐC GIA KHANG</t>
  </si>
  <si>
    <t>Lê Minh Nhưt, Xã Củ Chi, Thành Phố Hồ Chí Minh</t>
  </si>
  <si>
    <t>ỐC HƯƠNG NGÂN</t>
  </si>
  <si>
    <t>15, Nguyễn Thị Khôn, Xã Củ Chi, Thành Phố Hồ Chí Minh</t>
  </si>
  <si>
    <t>ỐC LIÊN 2</t>
  </si>
  <si>
    <t>Nguyễn Văn Tiết, Phường Lái Thiêu, Thành Phố Hồ Chí Minh</t>
  </si>
  <si>
    <t>Ốc Lốc Cốc</t>
  </si>
  <si>
    <t>D12-5A, Xã Bàu Bàng, Thành Phố Hồ Chí Minh</t>
  </si>
  <si>
    <t>ỐC NHƯ</t>
  </si>
  <si>
    <t>Đường 21, Xã Củ Chi, Thành Phố Hồ Chí Minh</t>
  </si>
  <si>
    <t>ỐC NI</t>
  </si>
  <si>
    <t>Ấp 1 Bố Lá, Xã Phú Giáo, Thành Phố Hồ Chí Minh</t>
  </si>
  <si>
    <t>ÔNG DIÊN</t>
  </si>
  <si>
    <t>ÔNG TÂY QUÁN</t>
  </si>
  <si>
    <t>ô, Hoàng Văn Thụ, CháNh NghĩA, Phường Thủ Dầu Một, Thành Phố Hồ Chí Minh</t>
  </si>
  <si>
    <t>PHAN VŨ</t>
  </si>
  <si>
    <t>Số 3, Phường Dĩ An, Thành Phố Hồ Chí Minh</t>
  </si>
  <si>
    <t>PHÁT AN</t>
  </si>
  <si>
    <t>sông lu, Xã Bình Mỹ, Thành Phố Hồ Chí Minh</t>
  </si>
  <si>
    <t>PHÁT ĐẠT</t>
  </si>
  <si>
    <t>Dx13, Phường Tân Khánh, Thành Phố Hồ Chí Minh</t>
  </si>
  <si>
    <t>PHÁT TÀI</t>
  </si>
  <si>
    <t>420A, Nguyễn Văn Thành, Phường Chánh Hiệp, Thành Phố Hồ Chí Minh</t>
  </si>
  <si>
    <t>PHI HÙNG</t>
  </si>
  <si>
    <t>Ấp Xóm Bền, Phường Tây Nam, Thành Phố Hồ Chí Minh</t>
  </si>
  <si>
    <t>PHI HÙNG 2</t>
  </si>
  <si>
    <t>Dt744, Dòng Sỏi, Phường Tây Nam, Thành Phố Hồ Chí Minh</t>
  </si>
  <si>
    <t>Ấp An Thành, Đt 744, Phường Tây Nam, Thành Phố Hồ Chí Minh</t>
  </si>
  <si>
    <t>PHỖ HƯNG THỊNH</t>
  </si>
  <si>
    <t>Khu Dân Cư Sóng Thần, Phường Dĩ An, Thành Phố Hồ Chí Minh</t>
  </si>
  <si>
    <t>PHỐ NƯỚNG TOKYO</t>
  </si>
  <si>
    <t>ô5A,, Ngô Gia Tự, Kcn Chánh Nghĩa, Phường Thủ Dầu Một, Thành Phố Hồ Chí Minh</t>
  </si>
  <si>
    <t>PHÔ VỊT NƯỚNG</t>
  </si>
  <si>
    <t>GS14, KP. Tây B, Phường Đông Hòa, Thành Phố Hồ Chí Minh</t>
  </si>
  <si>
    <t>PHONG BIÊN</t>
  </si>
  <si>
    <t>Ấp Mỹ Đức, Dt747, Phường Bình Cơ, Thành Phố Hồ Chí Minh</t>
  </si>
  <si>
    <t>PHONG CẢNH</t>
  </si>
  <si>
    <t>ẤP BếN Tranh, Xã Thanh An, Xã Thanh An, Thành Phố Hồ Chí Minh</t>
  </si>
  <si>
    <t>PHONG LAN</t>
  </si>
  <si>
    <t>Ấp Thạnh Hội, Thạnh Hội 1, Phường Tân Khánh, Thành Phố Hồ Chí Minh</t>
  </si>
  <si>
    <t>PHONG NHUNG</t>
  </si>
  <si>
    <t>46, Ấp Căm Xe, Xã Long Hòa, Thành Phố Hồ Chí Minh</t>
  </si>
  <si>
    <t>PHONG PHÚ</t>
  </si>
  <si>
    <t>Hẻm 264, Nguyễn Thị Minh Khai, Phường Phú Lợi, Thành Phố Hồ Chí Minh</t>
  </si>
  <si>
    <t>PHONG THÁI</t>
  </si>
  <si>
    <t>Độc Lập, TT. Phước Vĩnh, Xã Phú Giáo, Thành Phố Hồ Chí Minh</t>
  </si>
  <si>
    <t>PHÚ HÒA</t>
  </si>
  <si>
    <t>251 Lê Hồng Phong, Phú Hòa, Phường Phú Lợi, Thành Phố Hồ Chí Minh</t>
  </si>
  <si>
    <t>PHÚ HỒNG</t>
  </si>
  <si>
    <t>Nc3, Mỹ Phước 2, Phường Bến Cát, Thành Phố Hồ Chí Minh</t>
  </si>
  <si>
    <t>PHÚ LINH</t>
  </si>
  <si>
    <t>Cây Da, KP Tân Phú, Tân Bình, Phường Tân Đông Hiệp, Thành Phố Hồ Chí Minh</t>
  </si>
  <si>
    <t>PHÚ LỘC</t>
  </si>
  <si>
    <t>TL7 , ấp Mỹ Khánh B, Thái Mỹ, Xã Thái Mỹ, Thành Phố Hồ Chí Minh</t>
  </si>
  <si>
    <t>Ô 50- Lô J53, Đường DJ 10, Phường Long Nguyên, Thành Phố Hồ Chí Minh</t>
  </si>
  <si>
    <t>PHÚ MỸ</t>
  </si>
  <si>
    <t>PHÚ MỸ HƯNG</t>
  </si>
  <si>
    <t>Mỹ Phước, Phường Bến Cát, Thành Phố Hồ Chí Minh</t>
  </si>
  <si>
    <t>PHÚ NHANH</t>
  </si>
  <si>
    <t>Đường 95, Xã Củ Chi, Thành Phố Hồ Chí Minh</t>
  </si>
  <si>
    <t>PHÚ QUÝ</t>
  </si>
  <si>
    <t>409, Nguyễn Văn Trỗi, Phường Phú Lợi, Thành Phố Hồ Chí Minh</t>
  </si>
  <si>
    <t>PHÚ THÀNH</t>
  </si>
  <si>
    <t>343, Phú Lợi, Phường Phú Lợi, Thành Phố Hồ Chí Minh</t>
  </si>
  <si>
    <t>60, Huỳnh Văn Nghệ, Phường Phú Lợi, Thành Phố Hồ Chí Minh</t>
  </si>
  <si>
    <t>PHÚ THẢO</t>
  </si>
  <si>
    <t>Khánh Hội, Phường Tân Khánh, Thành Phố Hồ Chí Minh</t>
  </si>
  <si>
    <t>PHÚ THỊNH</t>
  </si>
  <si>
    <t>AN MỸ, Phường Bình Dương, Thành Phố Hồ Chí Minh</t>
  </si>
  <si>
    <t>PHÚC</t>
  </si>
  <si>
    <t>PHÚC ANH</t>
  </si>
  <si>
    <t>Cá Lăng, Phú Hòa Đông, Xã Phú Hòa Đông, Thành Phố Hồ Chí Minh</t>
  </si>
  <si>
    <t>PHÚC ANH (CHỊ DUNG)</t>
  </si>
  <si>
    <t>Củ Chi, TL8, Xã Phú Hòa Đông, Thành Phố Hồ Chí Minh</t>
  </si>
  <si>
    <t>PHÚC KHANG</t>
  </si>
  <si>
    <t>Tổ 1, KP 7, Uyên Hưng, Phường Tân Uyên, Thành Phố Hồ Chí Minh</t>
  </si>
  <si>
    <t>PHÚC LỘC</t>
  </si>
  <si>
    <t>25/914, Thuận Giao 25, KP  Hòa Lân 2, Phường Thuận Giao, Thành Phố Hồ Chí Minh</t>
  </si>
  <si>
    <t>PHÚC LỘC THỌ (CHỊ LIỄU)</t>
  </si>
  <si>
    <t>Tỉnh lộ 7, mỹ khánh B, thái mỹ, Xã Thái Mỹ, Thành Phố Hồ Chí Minh</t>
  </si>
  <si>
    <t>PHÚC LỢI</t>
  </si>
  <si>
    <t>KP3A, DL16, Phường Thới Hòa, Thành Phố Hồ Chí Minh</t>
  </si>
  <si>
    <t>PHÚC NAM KHANG</t>
  </si>
  <si>
    <t>Mỹ Hoà Hợp, KP . Thống Nhất, P. Dĩ An, Phường Dĩ An, Thành Phố Hồ Chí Minh</t>
  </si>
  <si>
    <t>PHÚC NGHI</t>
  </si>
  <si>
    <t>Tô Vĩnh Diệm, Phường Tân Khánh, Thành Phố Hồ Chí Minh</t>
  </si>
  <si>
    <t>PHÚC NHƯ</t>
  </si>
  <si>
    <t>746, Bình Chuẩn 31, Phường An Phú, Thành Phố Hồ Chí Minh</t>
  </si>
  <si>
    <t>PHÚC SINH</t>
  </si>
  <si>
    <t>247, Tỉnh Lộ 2, Xã Củ Chi, Thành Phố Hồ Chí Minh</t>
  </si>
  <si>
    <t>PHÚC THẢO</t>
  </si>
  <si>
    <t>309, NguyễN TrãI, LáI Thiêu, Phường Lái Thiêu, Thành Phố Hồ Chí Minh</t>
  </si>
  <si>
    <t>PHÚC THẢO</t>
  </si>
  <si>
    <t>1/214, Thuận Giao 16, Phường Thuận Giao, Thành Phố Hồ Chí Minh</t>
  </si>
  <si>
    <t>Lái Thiêu 14, Phường Lái Thiêu, Thành Phố Hồ Chí Minh</t>
  </si>
  <si>
    <t>PHÚC THIỆN</t>
  </si>
  <si>
    <t>kp 2, QL 13, Phường Hòa Lợi, Thành Phố Hồ Chí Minh</t>
  </si>
  <si>
    <t>PHÚC THỊNH</t>
  </si>
  <si>
    <t>279, Tây Nam, Phường Phú An, Thành Phố Hồ Chí Minh</t>
  </si>
  <si>
    <t>PHÚC THỦY</t>
  </si>
  <si>
    <t>307, Nguyễn Thị Minh Khai, Phường Phú Lợi, Thành Phố Hồ Chí Minh</t>
  </si>
  <si>
    <t>PHÙNG TRỨNG</t>
  </si>
  <si>
    <t>Đường Số 17, Đường Mồi, KP Nhị Đồng, Phường Dĩ An, Thành Phố Hồ Chí Minh</t>
  </si>
  <si>
    <t>PHƯỚC ANH</t>
  </si>
  <si>
    <t>Ấp Tân Lập, Hùng Vương, Phường Long Nguyên, Thành Phố Hồ Chí Minh</t>
  </si>
  <si>
    <t>PHƯỚC HÒA</t>
  </si>
  <si>
    <t>Ấp Hàng Nù, Xã Thanh An, Thành Phố Hồ Chí Minh</t>
  </si>
  <si>
    <t>PHƯỚC LỘC</t>
  </si>
  <si>
    <t>NJ21, Mỹ Phước 3, Phường Thới Hòa, Thành Phố Hồ Chí Minh</t>
  </si>
  <si>
    <t>PHƯỚC LỘC 2</t>
  </si>
  <si>
    <t>Đương DJ5, Phường Thới Hòa, Thành Phố Hồ Chí Minh</t>
  </si>
  <si>
    <t>Phước Lộc 3</t>
  </si>
  <si>
    <t>Kp3B, NL16, Phường Thới Hòa, Thành Phố Hồ Chí Minh</t>
  </si>
  <si>
    <t>PHƯỚC NHƯ</t>
  </si>
  <si>
    <t>D13, Đường D13, Ấp 6, Thới Hòa, Phường Thới Hòa, Thành Phố Hồ Chí Minh</t>
  </si>
  <si>
    <t>PHƯỚC THỊNH</t>
  </si>
  <si>
    <t>146, Nguyễn Thị Minh Khai, Phường Phú Lợi, Thành Phố Hồ Chí Minh</t>
  </si>
  <si>
    <t>PHƯỚC UYÊN</t>
  </si>
  <si>
    <t>PHUONG</t>
  </si>
  <si>
    <t>PHƯƠNG</t>
  </si>
  <si>
    <t>Dt742 Ấp 5, Phường Vĩnh Tân, Thành Phố Hồ Chí Minh</t>
  </si>
  <si>
    <t>15/03, KP 1B, An Phú, Phường An Phú, Thành Phố Hồ Chí Minh</t>
  </si>
  <si>
    <t>PHƯỢNG</t>
  </si>
  <si>
    <t>Trần Phú, TT. DầU TiếNg, Xã Dầu Tiếng, Thành Phố Hồ Chí Minh</t>
  </si>
  <si>
    <t>PHƯỢNG</t>
  </si>
  <si>
    <t>Nguyễn Tri Phương, Phú Cường, Phường Thủ Dầu Một, Thành Phố Hồ Chí Minh</t>
  </si>
  <si>
    <t>147/67, Nguyễn Thị Minh Khai, Phường Phú Lợi, Thành Phố Hồ Chí Minh</t>
  </si>
  <si>
    <t>PHƯỢNG (HẰNG NHI)</t>
  </si>
  <si>
    <t>Đường 577, Trung Lập Hạ, Xã Nhuận Đức, Thành Phố Hồ Chí Minh</t>
  </si>
  <si>
    <t>PHUONG ANH</t>
  </si>
  <si>
    <t>Trần Thị Rộng, Xã Nhuận Đức, Thành Phố Hồ Chí Minh</t>
  </si>
  <si>
    <t>PHƯƠNG ANH</t>
  </si>
  <si>
    <t>1/121, Đường 22 Tháng 12, Hòa Lân 2, Thuận Giao, Phường Thuận Giao, Thành Phố Hồ Chí Minh</t>
  </si>
  <si>
    <t>13/3, Xã Dầu Tiếng, Thành Phố Hồ Chí Minh</t>
  </si>
  <si>
    <t>322, Huỳnh Văn Lũy, Phường Phú Lợi, Thành Phố Hồ Chí Minh</t>
  </si>
  <si>
    <t>PHƯỢNG ÁNH</t>
  </si>
  <si>
    <t>Nguyễn Kim Cương, Tân Thạnh Đông, Xã Phú Hòa Đông, Thành Phố Hồ Chí Minh</t>
  </si>
  <si>
    <t>PHƯƠNG ANH  (ÚT BÉ)</t>
  </si>
  <si>
    <t>PHƯƠNG DUNG</t>
  </si>
  <si>
    <t>Tổ 5, KP 8, Đường Ne4, Phường Chánh Phú Hòa, Thành Phố Hồ Chí Minh</t>
  </si>
  <si>
    <t>Phương Dung</t>
  </si>
  <si>
    <t>Ấp Đồng  Sổ, QL 13, Xã Bàu Bàng, Thành Phố Hồ Chí Minh</t>
  </si>
  <si>
    <t>DT747B, Phường Tân Khánh, Thành Phố Hồ Chí Minh</t>
  </si>
  <si>
    <t>PHƯƠNG HÀ</t>
  </si>
  <si>
    <t>PHƯƠNG HÀ 2</t>
  </si>
  <si>
    <t>PHƯƠNG HUY</t>
  </si>
  <si>
    <t>Ấp 3, Hội Nghĩa, Phường Bình Cơ, Thành Phố Hồ Chí Minh</t>
  </si>
  <si>
    <t>PHƯƠNG HUYỀN</t>
  </si>
  <si>
    <t>Cách Mạng Tháng 8, Phường Lái Thiêu, Thành Phố Hồ Chí Minh</t>
  </si>
  <si>
    <t>PHƯƠNG LÂM</t>
  </si>
  <si>
    <t>Bùi Ngọc Thu, HiệP An, Phường Chánh Hiệp, Thành Phố Hồ Chí Minh</t>
  </si>
  <si>
    <t>PHƯƠNG LAN</t>
  </si>
  <si>
    <t>332, ẤP  Suối Cạn, Xã Trừ Văn Thố, Thành Phố Hồ Chí Minh</t>
  </si>
  <si>
    <t>PHƯỢNG LAN</t>
  </si>
  <si>
    <t>P. Thuận Giao, Phường Thuận Giao, Thành Phố Hồ Chí Minh</t>
  </si>
  <si>
    <t>PHƯƠNG LIÊN</t>
  </si>
  <si>
    <t>249/40, Lê Hồng Phong, Phường Phú Lợi, Thành Phố Hồ Chí Minh</t>
  </si>
  <si>
    <t>PHUONG LINH</t>
  </si>
  <si>
    <t>Ap 6, Phường Vĩnh Tân, Thành Phố Hồ Chí Minh</t>
  </si>
  <si>
    <t>PHƯƠNG LINH</t>
  </si>
  <si>
    <t>Cao Tốc Mỹ  Phước Tân Vạn, Tân Bình, Phường Tân Đông Hiệp, Thành Phố Hồ Chí Minh</t>
  </si>
  <si>
    <t>266, Tổ 2, Ấp 2, Hội Nghĩa, Phường Bình Cơ, Thành Phố Hồ Chí Minh</t>
  </si>
  <si>
    <t>Hồ Văn Mên, Phường Thuận An, Thành Phố Hồ Chí Minh</t>
  </si>
  <si>
    <t>thuận giao 14, Phường Thuận Giao, Thành Phố Hồ Chí Minh</t>
  </si>
  <si>
    <t>PHUONG LOAN</t>
  </si>
  <si>
    <t>5/11b, 5/11b Bùi hữu nghĩa, Phường Bình Hòa, Thành Phố Hồ Chí Minh</t>
  </si>
  <si>
    <t>PHƯƠNG LOAN</t>
  </si>
  <si>
    <t>Ấp 3, Bình Cơ, Bình Mỹ, Dt747, Phường Bình Cơ, Thành Phố Hồ Chí Minh</t>
  </si>
  <si>
    <t>PHƯƠNG NAM</t>
  </si>
  <si>
    <t>Đường Đx-065, KP 4, Phường Chánh Hiệp, Thành Phố Hồ Chí Minh</t>
  </si>
  <si>
    <t>34, Ntmk, Đông Chiêu, Tân Đông Hiệp, Phường Dĩ An, Thành Phố Hồ Chí Minh</t>
  </si>
  <si>
    <t>28, Lò Chén, Phường Thủ Dầu Một, Thành Phố Hồ Chí Minh</t>
  </si>
  <si>
    <t>Phương Ngân</t>
  </si>
  <si>
    <t>57A, Nguyễn Thị Tám, Xã Củ Chi, Thành Phố Hồ Chí Minh</t>
  </si>
  <si>
    <t>PHƯƠNG NGHI</t>
  </si>
  <si>
    <t>PHƯƠNG NHI</t>
  </si>
  <si>
    <t>PHƯƠNG NHUNG</t>
  </si>
  <si>
    <t>PHƯƠNG OANH</t>
  </si>
  <si>
    <t>Bình Giao (Ngã 3 Đ/D Minh Long Vào 200M), Phường Thuận Giao, Thành Phố Hồ Chí Minh</t>
  </si>
  <si>
    <t>PHƯƠNG PHƯƠNG</t>
  </si>
  <si>
    <t>03, Ngã 3 Lò Chén, Phường Thủ Dầu Một, Thành Phố Hồ Chí Minh</t>
  </si>
  <si>
    <t>PHƯỢNG TÂM</t>
  </si>
  <si>
    <t>PHƯƠNG THANH</t>
  </si>
  <si>
    <t>n2, Phường Thuận An, Thành Phố Hồ Chí Minh</t>
  </si>
  <si>
    <t>PHƯƠNG THẢO</t>
  </si>
  <si>
    <t>31 Nguyễn Thị Nỉ, Hội thạnh, Xã Bình Mỹ, Thành Phố Hồ Chí Minh</t>
  </si>
  <si>
    <t>d13, Phường Thới Hòa, Thành Phố Hồ Chí Minh</t>
  </si>
  <si>
    <t>Bạch Đằng, Phường Thủ Dầu Một, Thành Phố Hồ Chí Minh</t>
  </si>
  <si>
    <t>584, Lê Hồng Phong, P. Phú Hòa, Phường Phú Lợi, Thành Phố Hồ Chí Minh</t>
  </si>
  <si>
    <t>28, Bùi Văn Bình, Phường Phú Lợi, Thành Phố Hồ Chí Minh</t>
  </si>
  <si>
    <t>PHƯƠNG THI</t>
  </si>
  <si>
    <t>Đường 464, Xã Bình Mỹ, Thành Phố Hồ Chí Minh</t>
  </si>
  <si>
    <t>PHƯƠNG THỊNH 0174</t>
  </si>
  <si>
    <t>614/11B, Lê Hồng Phong, Phường Dĩ An, Thành Phố Hồ Chí Minh</t>
  </si>
  <si>
    <t>PHƯƠNG THÙY</t>
  </si>
  <si>
    <t>02/5a, KP Bình Đáng, Phường Bình Hòa, Thành Phố Hồ Chí Minh</t>
  </si>
  <si>
    <t>PHƯƠNG THỦY</t>
  </si>
  <si>
    <t>9, Huỳnh Thị Tươi, Đông An, Tân Đông Hiệp, Phường Tân Đông Hiệp, Thành Phố Hồ Chí Minh</t>
  </si>
  <si>
    <t>Trương Định, Phường Lái Thiêu, Thành Phố Hồ Chí Minh</t>
  </si>
  <si>
    <t>PHUONG TRANG</t>
  </si>
  <si>
    <t>169A, Đ435,nguyen thi đo, Xã Phú Hòa Đông, Thành Phố Hồ Chí Minh</t>
  </si>
  <si>
    <t>PHƯƠNG TRANG</t>
  </si>
  <si>
    <t>3/178, Thủ Khoa Huân, Phường Thuận Giao, Thành Phố Hồ Chí Minh</t>
  </si>
  <si>
    <t>PHƯƠNG TRINH</t>
  </si>
  <si>
    <t>Củ Chi, TL15, Xã Nhuận Đức, Thành Phố Hồ Chí Minh</t>
  </si>
  <si>
    <t>hoàng hoa thám, Phường Đông Hòa, Thành Phố Hồ Chí Minh</t>
  </si>
  <si>
    <t>NguyễN Văn Lộng, Phường Chánh Hiệp, Thành Phố Hồ Chí Minh</t>
  </si>
  <si>
    <t>PHƯƠNG TU 2</t>
  </si>
  <si>
    <t>28B, Nguyễn Văn Kha, Xã Phú Hòa Đông, Thành Phố Hồ Chí Minh</t>
  </si>
  <si>
    <t>PHƯƠNG VY</t>
  </si>
  <si>
    <t>Đường 17, Tân Thông Hội, Xã Củ Chi, Thành Phố Hồ Chí Minh</t>
  </si>
  <si>
    <t>D11, Xã Bàu Bàng, Thành Phố Hồ Chí Minh</t>
  </si>
  <si>
    <t>Pin Lê(thịnh)</t>
  </si>
  <si>
    <t>POSEIDON</t>
  </si>
  <si>
    <t>230, ĐẠI LỘ BÌNH DƯƠNG, Phường Phú Lợi, Thành Phố Hồ Chí Minh</t>
  </si>
  <si>
    <t>QAGD CÂY TRÂM</t>
  </si>
  <si>
    <t>Tổ 3, Vĩnh An, Ấp Vĩnh An, Phường Tân Khánh, Thành Phố Hồ Chí Minh</t>
  </si>
  <si>
    <t>QUÁN 3 BAOA</t>
  </si>
  <si>
    <t>198/9, Đường 30/4, Phường Thủ Dầu Một, Thành Phố Hồ Chí Minh</t>
  </si>
  <si>
    <t>QUÁN 48</t>
  </si>
  <si>
    <t>N1, Xã Bàu Bàng, Thành Phố Hồ Chí Minh</t>
  </si>
  <si>
    <t>QUÁN 555</t>
  </si>
  <si>
    <t>QUÁN 81&amp;91</t>
  </si>
  <si>
    <t>Hoàng Văn Thụ, KDC Chánh Nghĩa, Phường Thủ Dầu Một, Thành Phố Hồ Chí Minh</t>
  </si>
  <si>
    <t>QUÁN ĂN 6 NGUYÊN</t>
  </si>
  <si>
    <t>QUÁN ĂN GIA ĐÌNH 39 ĐẤT CUỐC</t>
  </si>
  <si>
    <t>QUÁN ĂN GIA ĐÌNH 39 HỘI NGHĨA</t>
  </si>
  <si>
    <t>Hội Nghĩa 39, Phường Bình Cơ, Thành Phố Hồ Chí Minh</t>
  </si>
  <si>
    <t>QUÁN ĂN GIA ĐÌNH ĐẬU ĐỎ</t>
  </si>
  <si>
    <t>Đường 124, Xã Phú Hòa Đông, Thành Phố Hồ Chí Minh</t>
  </si>
  <si>
    <t>QUÁN ĂN GIA ĐÌNH SALA</t>
  </si>
  <si>
    <t>Ấp Dòng Sỏi, Xã An Tây, Phường Tây Nam, Thành Phố Hồ Chí Minh</t>
  </si>
  <si>
    <t>QUAN ĂN VIÊT NAM</t>
  </si>
  <si>
    <t>Quán Bê Thui Khanh Ký</t>
  </si>
  <si>
    <t>481, Tỉnh Lộ 15, Xã Phú Hòa Đông, Thành Phố Hồ Chí Minh</t>
  </si>
  <si>
    <t>QUÁN BIỂN XANH</t>
  </si>
  <si>
    <t>Đường số 3, khu3, KDC chánh nghĩa, Phường Thủ Dầu Một, Thành Phố Hồ Chí Minh</t>
  </si>
  <si>
    <t>Quán Cây Khế</t>
  </si>
  <si>
    <t>87A, Đường Số 120, Xã Phú Hòa Đông, Thành Phố Hồ Chí Minh</t>
  </si>
  <si>
    <t>QUÁN CÂY ME</t>
  </si>
  <si>
    <t>Phú An, Phường Tây Nam, Thành Phố Hồ Chí Minh</t>
  </si>
  <si>
    <t>QUÁN CÂY XANH</t>
  </si>
  <si>
    <t>09, Xã Củ Chi, Thành Phố Hồ Chí Minh</t>
  </si>
  <si>
    <t>QUÁN ĐỒNG QUÊ</t>
  </si>
  <si>
    <t>Ấp Hòa Cường, Xã Minh Thạnh, Thành Phố Hồ Chí Minh</t>
  </si>
  <si>
    <t>QUÁN FAMILY</t>
  </si>
  <si>
    <t>16a, 86, Xã Củ Chi, Thành Phố Hồ Chí Minh</t>
  </si>
  <si>
    <t>QUÁN HẢI DƯƠNG</t>
  </si>
  <si>
    <t>QUÂN HÓA</t>
  </si>
  <si>
    <t>716, Âp1, Phường Bến Cát, Thành Phố Hồ Chí Minh</t>
  </si>
  <si>
    <t>QUÁN HỘI</t>
  </si>
  <si>
    <t>Bùi quôc khánh, Phường Thủ Dầu Một, Thành Phố Hồ Chí Minh</t>
  </si>
  <si>
    <t>QUÁN KIỂM</t>
  </si>
  <si>
    <t>251/4, Nguyễn Kim Cương, Ấp 7,Xã Tân Thạnh Đông, Xã Phú Hòa Đông, Thành Phố Hồ Chí Minh</t>
  </si>
  <si>
    <t>QUÁN LẨU 39</t>
  </si>
  <si>
    <t>Tổ 2, Bình Chánh, Phường Tân Hiệp, Thành Phố Hồ Chí Minh</t>
  </si>
  <si>
    <t>QUÁN LY</t>
  </si>
  <si>
    <t>QUÁN MAI</t>
  </si>
  <si>
    <t>19 tháng 5, Xã Phú Giáo, Thành Phố Hồ Chí Minh</t>
  </si>
  <si>
    <t>QUÁN NHẬU 559</t>
  </si>
  <si>
    <t>QUÁN NHẬU GÀ VƯỜN</t>
  </si>
  <si>
    <t>Ngô QuyềN, Phường Long Nguyên, Thành Phố Hồ Chí Minh</t>
  </si>
  <si>
    <t>QUÁN NHẬU YẾN NHI</t>
  </si>
  <si>
    <t>TAM TÂN, Xã Củ Chi, Thành Phố Hồ Chí Minh</t>
  </si>
  <si>
    <t>Quán Ốc 37</t>
  </si>
  <si>
    <t>01, N10-LH, Phường Bến Cát, Thành Phố Hồ Chí Minh</t>
  </si>
  <si>
    <t>QUÁN ỐC 79</t>
  </si>
  <si>
    <t>229/1, Thủ Khoa Huân, Phường Thuận An, Thành Phố Hồ Chí Minh</t>
  </si>
  <si>
    <t>Quán Phạm Ngân</t>
  </si>
  <si>
    <t>19d, 10w, Xã Tân An Hội, Thành Phố Hồ Chí Minh</t>
  </si>
  <si>
    <t>QUÁN TÂY HỒ</t>
  </si>
  <si>
    <t>3/8, Nguyễn Du, Khu Phố Bình Đáng, Lái Thiêu, Phường Bình Hòa, Thành Phố Hồ Chí Minh</t>
  </si>
  <si>
    <t>QUÂN VÂN</t>
  </si>
  <si>
    <t>Nguyễn Phong Sắc, kp6, tt củ chi, Xã Tân An Hội, Thành Phố Hồ Chí Minh</t>
  </si>
  <si>
    <t>Quán Vườn Nhà Tôi</t>
  </si>
  <si>
    <t>229, Đường 228, Xã Bình Mỹ, Thành Phố Hồ Chí Minh</t>
  </si>
  <si>
    <t>QUÁN YẾN</t>
  </si>
  <si>
    <t>Sân Bay, KP 4B, Xã Dầu Tiếng, Thành Phố Hồ Chí Minh</t>
  </si>
  <si>
    <t>QUANG</t>
  </si>
  <si>
    <t>160, Đường Dân Sinh, Phường Phú An, Thành Phố Hồ Chí Minh</t>
  </si>
  <si>
    <t>QUANG CƯỜNG</t>
  </si>
  <si>
    <t>đối diện 43/26 bình chuẩn 17, Phường Thuận Giao, Thành Phố Hồ Chí Minh</t>
  </si>
  <si>
    <t>QUANG HÂN</t>
  </si>
  <si>
    <t>Đường 19, KP Hòa Lân 2, Phường Thuận Giao, Thành Phố Hồ Chí Minh</t>
  </si>
  <si>
    <t>QUANG LÂM</t>
  </si>
  <si>
    <t>QUANG MINH</t>
  </si>
  <si>
    <t>N6, DN6, Phường Long Nguyên, Thành Phố Hồ Chí Minh</t>
  </si>
  <si>
    <t>Dh413, Xã Thường Tân, Thành Phố Hồ Chí Minh</t>
  </si>
  <si>
    <t>Nguyễn Văn Tiết, Bình Hòa, Phường Lái Thiêu, Thành Phố Hồ Chí Minh</t>
  </si>
  <si>
    <t>284, Lê Hồng Phong, Phường Phú Lợi, Thành Phố Hồ Chí Minh</t>
  </si>
  <si>
    <t>QUANG TRUNG</t>
  </si>
  <si>
    <t>QUẾ HƯƠNG</t>
  </si>
  <si>
    <t>7/9A, Kp Bình Đức 2, Phường Bình Hòa, Thành Phố Hồ Chí Minh</t>
  </si>
  <si>
    <t>QUẾ MÁC</t>
  </si>
  <si>
    <t>183, Ấp Cầu Sắt, Phường Bến Cát, Thành Phố Hồ Chí Minh</t>
  </si>
  <si>
    <t>QUÊ TA 3</t>
  </si>
  <si>
    <t>Đường Vành Đai, Phường Đông Hòa, Thành Phố Hồ Chí Minh</t>
  </si>
  <si>
    <t>QUOC ANH</t>
  </si>
  <si>
    <t>QUỐC ANH</t>
  </si>
  <si>
    <t>QUỐC CƯỜNG</t>
  </si>
  <si>
    <t>19/4, Bình Quới B, Bình Chuẩn, Phường Thuận Giao, Thành Phố Hồ Chí Minh</t>
  </si>
  <si>
    <t>QUỐC DŨNG</t>
  </si>
  <si>
    <t>253, Yersin, Phú Cường, Phường Thủ Dầu Một, Thành Phố Hồ Chí Minh</t>
  </si>
  <si>
    <t>Quốc khánh</t>
  </si>
  <si>
    <t>KP Hòa Lân, Phường Thuận Giao, Thành Phố Hồ Chí Minh</t>
  </si>
  <si>
    <t>QUỐC LONG 2</t>
  </si>
  <si>
    <t>QUỐC NGHĨA</t>
  </si>
  <si>
    <t>Lê Thị Trung, Phường An Phú, Thành Phố Hồ Chí Minh</t>
  </si>
  <si>
    <t>QUỐC TẤN</t>
  </si>
  <si>
    <t>Lê Chi Dân, Phường Chánh Hiệp, Thành Phố Hồ Chí Minh</t>
  </si>
  <si>
    <t>QUỐC TUẤN</t>
  </si>
  <si>
    <t>1/146, KP Hòa Lân 2, P. Thuận Giao, Phường Thuận Giao, Thành Phố Hồ Chí Minh</t>
  </si>
  <si>
    <t>QUỐC TUYẾN</t>
  </si>
  <si>
    <t>Lào Cai, Phường Thủ Dầu Một, Thành Phố Hồ Chí Minh</t>
  </si>
  <si>
    <t>QUỐC VIỆT</t>
  </si>
  <si>
    <t>Đường N6, Kcn Bàu Bàng, Xã Bàu Bàng, Thành Phố Hồ Chí Minh</t>
  </si>
  <si>
    <t>QUỐC YẾN</t>
  </si>
  <si>
    <t>13, Ấp Bưng Thuốc, Phường Long Nguyên, Thành Phố Hồ Chí Minh</t>
  </si>
  <si>
    <t>QUÝ</t>
  </si>
  <si>
    <t>207, Lê Văn Duyệt, Phường Lái Thiêu, Thành Phố Hồ Chí Minh</t>
  </si>
  <si>
    <t>QUÝ NHÂN</t>
  </si>
  <si>
    <t>Kios Số 4, Lý Thường Kiệt, KP Thống Nhất, P Dĩ An, Phường Dĩ An, Thành Phố Hồ Chí Minh</t>
  </si>
  <si>
    <t>QUÝ NỮ</t>
  </si>
  <si>
    <t>QUÝ PHÁT</t>
  </si>
  <si>
    <t>Du Khanh, Phường Tân Khánh, Thành Phố Hồ Chí Minh</t>
  </si>
  <si>
    <t>QUYEN</t>
  </si>
  <si>
    <t>Đường D1B, Phường Vĩnh Tân, Thành Phố Hồ Chí Minh</t>
  </si>
  <si>
    <t>QUYÊN</t>
  </si>
  <si>
    <t>551, Lê Chí Dân, Phường Phú An, Thành Phố Hồ Chí Minh</t>
  </si>
  <si>
    <t>Ấp Phú Trung, Xã Phú Chánh, Phường Bình Dương, Thành Phố Hồ Chí Minh</t>
  </si>
  <si>
    <t>314A/2 từ văn phước, Phường An Phú, Thành Phố Hồ Chí Minh</t>
  </si>
  <si>
    <t>QUỲNH</t>
  </si>
  <si>
    <t>14/1, Dt743 KP Đồng An 3, Phường Bình Hòa, Thành Phố Hồ Chí Minh</t>
  </si>
  <si>
    <t>QUỲNH ANH</t>
  </si>
  <si>
    <t>QL 13, P. Thới Hòa, Phường Thới Hòa, Thành Phố Hồ Chí Minh</t>
  </si>
  <si>
    <t>Đội 3, D8, Phường Tây Nam, Thành Phố Hồ Chí Minh</t>
  </si>
  <si>
    <t>ẤP BìNh Hưng, Bạch Đằng, Phường Tân Uyên, Thành Phố Hồ Chí Minh</t>
  </si>
  <si>
    <t>41, Đường D20, Phường An Phú, Thành Phố Hồ Chí Minh</t>
  </si>
  <si>
    <t>583, Lê Hồng Phong, Phú Hòa, Phường Phú Lợi, Thành Phố Hồ Chí Minh</t>
  </si>
  <si>
    <t>QUỲNH GIAO</t>
  </si>
  <si>
    <t>Bàu Trăm, Trung An, Xã Bình Mỹ, Thành Phố Hồ Chí Minh</t>
  </si>
  <si>
    <t>QUỲNH HOA</t>
  </si>
  <si>
    <t>7/1, Bình Quới B, Bình Chuẩn, Phường Thuận Giao, Thành Phố Hồ Chí Minh</t>
  </si>
  <si>
    <t>QUỲNH LỘC</t>
  </si>
  <si>
    <t>Kp1, De4, Phường Thới Hòa, Thành Phố Hồ Chí Minh</t>
  </si>
  <si>
    <t>QUỲNH NGA</t>
  </si>
  <si>
    <t>416, NGUYÊN VĂN TRỖI, Phường Phú Lợi, Thành Phố Hồ Chí Minh</t>
  </si>
  <si>
    <t>QUỲNH NGỌC 1</t>
  </si>
  <si>
    <t>Củ Chi, Hoàng Đình Nghĩa, Xã Nhuận Đức, Thành Phố Hồ Chí Minh</t>
  </si>
  <si>
    <t>QUỲNH NHƯ</t>
  </si>
  <si>
    <t>Đường 657, Ấp Bầu Điều, Xã Tân An Hội, Thành Phố Hồ Chí Minh</t>
  </si>
  <si>
    <t>Tỉnh Lộ 2, Xã Thái Mỹ, Thành Phố Hồ Chí Minh</t>
  </si>
  <si>
    <t>Chợ Cây Trường, Xã Trừ Văn Thố, Thành Phố Hồ Chí Minh</t>
  </si>
  <si>
    <t>50, An Bình, An Bình, Phường Dĩ An, Thành Phố Hồ Chí Minh</t>
  </si>
  <si>
    <t>Ấp 2, Thường Tân, Xã Thường Tân, Thành Phố Hồ Chí Minh</t>
  </si>
  <si>
    <t>27A/11, Đường X1, KP 3, An Phú, Phường An Phú, Thành Phố Hồ Chí Minh</t>
  </si>
  <si>
    <t>123/2A, Phan Đình Phùng, Lái Thiêu, Phường Lái Thiêu, Thành Phố Hồ Chí Minh</t>
  </si>
  <si>
    <t>QUỲNH NHƯ (CHÚ THUẬN)</t>
  </si>
  <si>
    <t>Đường 11-13C, Xã Tân An Hội, Thành Phố Hồ Chí Minh</t>
  </si>
  <si>
    <t>QUỲNH PHÁT</t>
  </si>
  <si>
    <t>Đl Bình Dương, KP .5, Phường Chánh Hiệp, Thành Phố Hồ Chí Minh</t>
  </si>
  <si>
    <t>QUỲNH THƯ</t>
  </si>
  <si>
    <t>Ấp Long Bình, P. Khánh Bình, Phường Tân Hiệp, Thành Phố Hồ Chí Minh</t>
  </si>
  <si>
    <t>D9/03, D8, Phường Thuận Giao, Thành Phố Hồ Chí Minh</t>
  </si>
  <si>
    <t>R95 STATION</t>
  </si>
  <si>
    <t>RỒNG VÀNG</t>
  </si>
  <si>
    <t>KDC Phúc Đạt, Phường Tân Hiệp, Thành Phố Hồ Chí Minh</t>
  </si>
  <si>
    <t>RUBY</t>
  </si>
  <si>
    <t>Đường 29, Phường Dĩ An, Thành Phố Hồ Chí Minh</t>
  </si>
  <si>
    <t>RƯỢU</t>
  </si>
  <si>
    <t>88, Chợ đêm, Xã Bàu Bàng, Thành Phố Hồ Chí Minh</t>
  </si>
  <si>
    <t>SÀI GÒN 6</t>
  </si>
  <si>
    <t>Ben Than, Xã Bình Mỹ, Thành Phố Hồ Chí Minh</t>
  </si>
  <si>
    <t>Đường 22/12, Phường Thuận An, Thành Phố Hồ Chí Minh</t>
  </si>
  <si>
    <t>Sang cầu trắng</t>
  </si>
  <si>
    <t>23/1, Cách mạng tháng 8, Phường Thuận An, Thành Phố Hồ Chí Minh</t>
  </si>
  <si>
    <t>SANG HIỀN</t>
  </si>
  <si>
    <t>Ấp 3, Tân Định, Xã Bắc Tân Uyên, Thành Phố Hồ Chí Minh</t>
  </si>
  <si>
    <t>SANG SANG</t>
  </si>
  <si>
    <t>885, Ấp Nước Vàng, Dh502, Xã Phú Giáo, Thành Phố Hồ Chí Minh</t>
  </si>
  <si>
    <t>SAO MAI</t>
  </si>
  <si>
    <t>Ấp Tân Hòa, Xã Long Hòa, Thành Phố Hồ Chí Minh</t>
  </si>
  <si>
    <t>SÁU</t>
  </si>
  <si>
    <t>47, Đx, 70, Phường Chánh Hiệp, Thành Phố Hồ Chí Minh</t>
  </si>
  <si>
    <t>SÁU CÓ</t>
  </si>
  <si>
    <t>Xã Cây Trường, Xã Trừ Văn Thố, Thành Phố Hồ Chí Minh</t>
  </si>
  <si>
    <t>SÁU CÓC</t>
  </si>
  <si>
    <t>50/13, Hẻm 249, Lê Hồng Phong, Phường Phú Lợi, Thành Phố Hồ Chí Minh</t>
  </si>
  <si>
    <t>SÁU HIỆN</t>
  </si>
  <si>
    <t>Suối Lội, Xã Củ Chi, Thành Phố Hồ Chí Minh</t>
  </si>
  <si>
    <t>SÁU HOÀNG</t>
  </si>
  <si>
    <t>315/73, Nguyễn Tri Phương, P. Chánh Nghĩa, Phường Thủ Dầu Một, Thành Phố Hồ Chí Minh</t>
  </si>
  <si>
    <t>SÁU KHANH</t>
  </si>
  <si>
    <t>Cmt8, P. An Thạnh, Phường Thuận An, Thành Phố Hồ Chí Minh</t>
  </si>
  <si>
    <t>SÁU LẦU (CÔ SÁU)</t>
  </si>
  <si>
    <t>982, TL15, Ấp Chợ Cũ 2, An Nhơn Tây, Xã An Nhơn Tây, Thành Phố Hồ Chí Minh</t>
  </si>
  <si>
    <t>SÁU MẬP</t>
  </si>
  <si>
    <t>54, Đường 6, Ấp 1A, Tân Thạnh Tây, Xã Phú Hòa Đông, Thành Phố Hồ Chí Minh</t>
  </si>
  <si>
    <t>SÁU NÀNG</t>
  </si>
  <si>
    <t>680, Lê Hồng Phong, Phú Thọ, Phường Thủ Dầu Một, Thành Phố Hồ Chí Minh</t>
  </si>
  <si>
    <t>SÁU SANG</t>
  </si>
  <si>
    <t>614, Lê Hồng Phong, Phường Phú Lợi, Thành Phố Hồ Chí Minh</t>
  </si>
  <si>
    <t>SÁU SƠN</t>
  </si>
  <si>
    <t>404A, Nguyễn Thị Lắng, Xã Củ Chi, Thành Phố Hồ Chí Minh</t>
  </si>
  <si>
    <t>SAU TEO</t>
  </si>
  <si>
    <t>Huyện Củ Chi, TL 7, Xã An Nhơn Tây, Thành Phố Hồ Chí Minh</t>
  </si>
  <si>
    <t>SÁU TÈO</t>
  </si>
  <si>
    <t>77 Tỉnh Lộ 2 Ấp Xóm Mới, Đường huyện 2, Xã Nhuận Đức, Thành Phố Hồ Chí Minh</t>
  </si>
  <si>
    <t>SÁU TÈO 1</t>
  </si>
  <si>
    <t>1311A, Tỉnh lộ 8, Trung An, Xã Bình Mỹ, Thành Phố Hồ Chí Minh</t>
  </si>
  <si>
    <t>SÁU TÈO 2</t>
  </si>
  <si>
    <t>Nguyễn Thị Nê, Xã Phú Hòa Đông, Thành Phố Hồ Chí Minh</t>
  </si>
  <si>
    <t>SÁU ỦI</t>
  </si>
  <si>
    <t>SEA SI BONG</t>
  </si>
  <si>
    <t>83, Duong 30/4, Phường Phú Lợi, Thành Phố Hồ Chí Minh</t>
  </si>
  <si>
    <t>SENA</t>
  </si>
  <si>
    <t>48, Hoàng Hoa Thám, Phường Phú Lợi, Thành Phố Hồ Chí Minh</t>
  </si>
  <si>
    <t>SendoFarm_BD10</t>
  </si>
  <si>
    <t>Le Van Tach, Phường Dĩ An, Thành Phố Hồ Chí Minh</t>
  </si>
  <si>
    <t>SHIN MART</t>
  </si>
  <si>
    <t>SHOP 215</t>
  </si>
  <si>
    <t>215, Dt745. Cmt8, KP , Thạnh Lợi, Phường Thuận An, Thành Phố Hồ Chí Minh</t>
  </si>
  <si>
    <t>SHOP BẢO</t>
  </si>
  <si>
    <t>Đt 743 Bình Thung I, Bình An, Phường Đông Hòa, Thành Phố Hồ Chí Minh</t>
  </si>
  <si>
    <t>SHOP THÁI LAN</t>
  </si>
  <si>
    <t>32, lê thị trung, Phường Phú Lợi, Thành Phố Hồ Chí Minh</t>
  </si>
  <si>
    <t>SHOP THẢO</t>
  </si>
  <si>
    <t>65, Nguyễn An Ninh (Gần Cổng Xe Lửa Số 3), Phường Dĩ An, Thành Phố Hồ Chí Minh</t>
  </si>
  <si>
    <t>SIEU THI BIG MART</t>
  </si>
  <si>
    <t>Lo D1, Da1, 2, Phường Bến Cát, Thành Phố Hồ Chí Minh</t>
  </si>
  <si>
    <t>SIÊU THỊ HÀN QUỐC</t>
  </si>
  <si>
    <t>Tc2, Phường Bến Cát, Thành Phố Hồ Chí Minh</t>
  </si>
  <si>
    <t>SINH PHÁT</t>
  </si>
  <si>
    <t>Đại Lộ Bình Dương, Phường Chánh Hiệp, Thành Phố Hồ Chí Minh</t>
  </si>
  <si>
    <t>SƠN BỐN</t>
  </si>
  <si>
    <t>Đường D10 N1, Phường Bình Dương, Thành Phố Hồ Chí Minh</t>
  </si>
  <si>
    <t>SƠN BỐN 2</t>
  </si>
  <si>
    <t>156, Đường D5, Phường Bình Dương, Thành Phố Hồ Chí Minh</t>
  </si>
  <si>
    <t>SƠN CÔNG</t>
  </si>
  <si>
    <t>SƠN ĐÀO</t>
  </si>
  <si>
    <t>164, Tỉnh Lộ 2, Xã Củ Chi, Thành Phố Hồ Chí Minh</t>
  </si>
  <si>
    <t>Sơn Dung</t>
  </si>
  <si>
    <t>12, T5B, Thị Xã Dĩ An, Bình Dương</t>
  </si>
  <si>
    <t>SƠN DUNG</t>
  </si>
  <si>
    <t>Ấp Bình Hưng, Xã Bạch Đằng, Phường Tân Uyên, Thành Phố Hồ Chí Minh</t>
  </si>
  <si>
    <t>SƠN GIÀU</t>
  </si>
  <si>
    <t>796, Tỉnh Lộ 2, Xã Thái Mỹ, Thành Phố Hồ Chí Minh</t>
  </si>
  <si>
    <t>SƠN HÀ</t>
  </si>
  <si>
    <t>'2/107, Bình Thuận 1, Phường Thuận Giao, Thành Phố Hồ Chí Minh</t>
  </si>
  <si>
    <t>SƠN MAI</t>
  </si>
  <si>
    <t>SƠN THỦY</t>
  </si>
  <si>
    <t>Hùng Vương, TT. Mỹ Phước, Phường Long Nguyên, Thành Phố Hồ Chí Minh</t>
  </si>
  <si>
    <t>SƠN TRANG</t>
  </si>
  <si>
    <t>Số 2690, ĐƯỜNG TÂN ĐỊNH 016, TỔ 12, KHU PHỐ 3, Phường Hòa Lợi, Thành Phố Hồ Chí Minh</t>
  </si>
  <si>
    <t>18/1c, Liên Huyện, Phường Tân Đông Hiệp, Thành Phố Hồ Chí Minh</t>
  </si>
  <si>
    <t>SONG ANH</t>
  </si>
  <si>
    <t>80, QL13,khu phố 5, Phường Long Nguyên, Thành Phố Hồ Chí Minh</t>
  </si>
  <si>
    <t>SONG MÃO</t>
  </si>
  <si>
    <t>44/12, Chánh nghĩa, Phường Thủ Dầu Một, Thành Phố Hồ Chí Minh</t>
  </si>
  <si>
    <t>SONG NGHI</t>
  </si>
  <si>
    <t>KP Cây Tràm, Thạnh Phước, Phường Tân Khánh, Thành Phố Hồ Chí Minh</t>
  </si>
  <si>
    <t>SONG NHI</t>
  </si>
  <si>
    <t>Đ 457, Xã Bình Mỹ, Thành Phố Hồ Chí Minh</t>
  </si>
  <si>
    <t>SONG NHIÊN</t>
  </si>
  <si>
    <t>Bến Vân Đồn, Phường Hòa Lợi, Thành Phố Hồ Chí Minh</t>
  </si>
  <si>
    <t>SSC (PHONG)</t>
  </si>
  <si>
    <t>172, Cây Bài, Xã Phú Hòa Đông, Thành Phố Hồ Chí Minh</t>
  </si>
  <si>
    <t>SU SA</t>
  </si>
  <si>
    <t>Đường số 1  _ KDC HIỆP THÀNH 2, Phường Phú Lợi, Thành Phố Hồ Chí Minh</t>
  </si>
  <si>
    <t>SỮA BÒ LONG THÀNH</t>
  </si>
  <si>
    <t>115, Nguyễn Du, KP Đông Tân, P Dĩ An, Phường Dĩ An, Thành Phố Hồ Chí Minh</t>
  </si>
  <si>
    <t>SỮA CÁT TƯỜNG</t>
  </si>
  <si>
    <t>602, Phường Bình Dương, Thành Phố Hồ Chí Minh</t>
  </si>
  <si>
    <t>Sữa Ngọc Anh</t>
  </si>
  <si>
    <t>5/60, Thủ khoa huân, Phường Thuận Giao, Thành Phố Hồ Chí Minh</t>
  </si>
  <si>
    <t>SUB DŨNG</t>
  </si>
  <si>
    <t>Tỉnh Lộ 5, Tân Thạnh Tây, Xã Bình Mỹ, Thành Phố Hồ Chí Minh</t>
  </si>
  <si>
    <t>SUM</t>
  </si>
  <si>
    <t>113, Đường 30/4, Phường Phú Lợi, Thành Phố Hồ Chí Minh</t>
  </si>
  <si>
    <t>SUPIN</t>
  </si>
  <si>
    <t>SUSI</t>
  </si>
  <si>
    <t>Kp, Balangxi, Phường Hòa Lợi, Thành Phố Hồ Chí Minh</t>
  </si>
  <si>
    <t>SUXI</t>
  </si>
  <si>
    <t>22, Ấp Cà Tông, Xã Thanh An, Thành Phố Hồ Chí Minh</t>
  </si>
  <si>
    <t>SỸ BEN(HỒNG NHUNG)</t>
  </si>
  <si>
    <t>292, Nguyễn Chí Thanh, Phường Chánh Hiệp, Thành Phố Hồ Chí Minh</t>
  </si>
  <si>
    <t>SỸ HUỲNH</t>
  </si>
  <si>
    <t>290, Nguyễn Chí Thanh, Hiệp An, Phường Phú An, Thành Phố Hồ Chí Minh</t>
  </si>
  <si>
    <t>T - Mart</t>
  </si>
  <si>
    <t>Chung cư Happy one, Đại lộ Bình Dương, Phường Phú Lợi, Thành Phố Hồ Chí Minh</t>
  </si>
  <si>
    <t>T &amp; T  MART</t>
  </si>
  <si>
    <t>DT741, PHÚ NGHỊ, Phường Hòa Lợi, Thành Phố Hồ Chí Minh</t>
  </si>
  <si>
    <t>T H LẼO</t>
  </si>
  <si>
    <t>12, Âp rạch đá, Xã Dầu Tiếng, Thành Phố Hồ Chí Minh</t>
  </si>
  <si>
    <t>T.H NƯỚC MÍA</t>
  </si>
  <si>
    <t>290, Ấp Cần Đôn, Xã Long Hòa, Thành Phố Hồ Chí Minh</t>
  </si>
  <si>
    <t>TÀI</t>
  </si>
  <si>
    <t>Đt745, Bình Đức, Lái Thiêu, Phường Lái Thiêu, Thành Phố Hồ Chí Minh</t>
  </si>
  <si>
    <t>TÀI AN SON</t>
  </si>
  <si>
    <t>117 An sơn 1, Phường Thuận An, Thành Phố Hồ Chí Minh</t>
  </si>
  <si>
    <t>TÀI LỘC</t>
  </si>
  <si>
    <t>TÁM</t>
  </si>
  <si>
    <t>Đường Đt 746, Tân Vĩnh Hiệp, Phường Tân Khánh, Thành Phố Hồ Chí Minh</t>
  </si>
  <si>
    <t>TÂM</t>
  </si>
  <si>
    <t>Cá Lăng, Xã Phú Hòa Đông, Thành Phố Hồ Chí Minh</t>
  </si>
  <si>
    <t>90 TL8, TL8, KP2, Xã Tân An Hội, Thành Phố Hồ Chí Minh</t>
  </si>
  <si>
    <t>TÁM ÂN</t>
  </si>
  <si>
    <t>Ngô Gia Tự, Phường Thủ Dầu Một, Thành Phố Hồ Chí Minh</t>
  </si>
  <si>
    <t>Tâm An</t>
  </si>
  <si>
    <t>D5/50, KP Bình Thuận 2, Thuận Giao, Phường Thuận Giao, Thành Phố Hồ Chí Minh</t>
  </si>
  <si>
    <t>TÂM BÌNH</t>
  </si>
  <si>
    <t>Ấp Kiến An, Dt7A, Phường Long Nguyên, Thành Phố Hồ Chí Minh</t>
  </si>
  <si>
    <t>TÂM LAN</t>
  </si>
  <si>
    <t>TÁM LĂNG</t>
  </si>
  <si>
    <t>ẤP Bưng CòNg, Xã Thanh TuyềN, Phường Tây Nam, Thành Phố Hồ Chí Minh</t>
  </si>
  <si>
    <t>TÂM LIỄU</t>
  </si>
  <si>
    <t>Lò Chén, Phường Thủ Dầu Một, Thành Phố Hồ Chí Minh</t>
  </si>
  <si>
    <t>TẤM LÝ</t>
  </si>
  <si>
    <t>177, Lò Gạch, Xã Minh Thạnh, Thành Phố Hồ Chí Minh</t>
  </si>
  <si>
    <t>TÁM MAI</t>
  </si>
  <si>
    <t>Đường Đh507, Tân Hiệp, Xã Phước Thành, Thành Phố Hồ Chí Minh</t>
  </si>
  <si>
    <t>TÁM MINH</t>
  </si>
  <si>
    <t>Ấp Bưng Thuốc, Phường Long Nguyên, Thành Phố Hồ Chí Minh</t>
  </si>
  <si>
    <t>TÁM NGÀN</t>
  </si>
  <si>
    <t>Tâm Ốc Da12.8</t>
  </si>
  <si>
    <t>Kiot, NL17, Phường Long Nguyên, Thành Phố Hồ Chí Minh</t>
  </si>
  <si>
    <t>TÁM PHONG</t>
  </si>
  <si>
    <t>Củ Chi, Huỳnh Thị Bằng, Phú Hòa Đông, Xã Phú Hòa Đông, Thành Phố Hồ Chí Minh</t>
  </si>
  <si>
    <t>TÁM SANG</t>
  </si>
  <si>
    <t>Võ Văn Kiệt, KP 6, Phường Chánh Hiệp, Thành Phố Hồ Chí Minh</t>
  </si>
  <si>
    <t>TÁM TÈO (CÔ TÁM)</t>
  </si>
  <si>
    <t>KP Khánh Hội, Tân Phước Khánh (Dd Ut Bé), Phường Tân Khánh, Thành Phố Hồ Chí Minh</t>
  </si>
  <si>
    <t>TÁM TRUNG</t>
  </si>
  <si>
    <t>Thống Nhất, KP 2, TT. Dầu Tiếng, Xã Dầu Tiếng, Thành Phố Hồ Chí Minh</t>
  </si>
  <si>
    <t>TÂM VÂN</t>
  </si>
  <si>
    <t>Rạch Kiến, Suối, Thanh Tuyền, Phường Tây Nam, Thành Phố Hồ Chí Minh</t>
  </si>
  <si>
    <t>TÁM VÀNG</t>
  </si>
  <si>
    <t>Số 193, Tổ 8, khu phố Xà Mách, Xã Trừ Văn Thố, Thành Phố Hồ Chí Minh</t>
  </si>
  <si>
    <t>TÂM Ý</t>
  </si>
  <si>
    <t>Đường Dx07, Tổ 3, KP Vĩnh An.Phường Tân Khánh.TPHC, Phường Tân Khánh, Thành Phố Hồ Chí Minh</t>
  </si>
  <si>
    <t>TÂN Á ĐẠI THÀNH</t>
  </si>
  <si>
    <t>416-420, Lý Thường Kiệt, Phường Tân Sơn Nhất, Thành Phố Hồ Chí Minh</t>
  </si>
  <si>
    <t>TÂN ĐÀO</t>
  </si>
  <si>
    <t>Ấp Phú Hòa, Hòa Lợi, Phường Hòa Lợi, Thành Phố Hồ Chí Minh</t>
  </si>
  <si>
    <t>TẤN ĐỨC</t>
  </si>
  <si>
    <t>Đường 109, Xã Phú Hòa Đông, Thành Phố Hồ Chí Minh</t>
  </si>
  <si>
    <t>TÂN DUNG</t>
  </si>
  <si>
    <t>Cây Chàm, Thạnh Phước, Phường Tân Khánh, Thành Phố Hồ Chí Minh</t>
  </si>
  <si>
    <t>TÂN HỢP PHÁT</t>
  </si>
  <si>
    <t>Hai Bà Trưng, Phường Dĩ An, Thành Phố Hồ Chí Minh</t>
  </si>
  <si>
    <t>TÂN LẠC VIÊN</t>
  </si>
  <si>
    <t>Lô 15-19, Đường D8, KDC Chánh Nghĩa, Phường Thủ Dầu Một, Thành Phố Hồ Chí Minh</t>
  </si>
  <si>
    <t>TẤN LỘC</t>
  </si>
  <si>
    <t>237, Lê Chí Dân, Phường Phú An, Thành Phố Hồ Chí Minh</t>
  </si>
  <si>
    <t>90, Hồ Tùng Mậu, Phường Dĩ An, Thành Phố Hồ Chí Minh</t>
  </si>
  <si>
    <t>TẤN LỢI</t>
  </si>
  <si>
    <t>Ấp Bưng Lương, Xã Tân Mỹ, Xã Bắc Tân Uyên, Thành Phố Hồ Chí Minh</t>
  </si>
  <si>
    <t>TÂN LONG</t>
  </si>
  <si>
    <t>Ấp 2, Tân Định, Phường Hòa Lợi, Thành Phố Hồ Chí Minh</t>
  </si>
  <si>
    <t>TẤN LỰC</t>
  </si>
  <si>
    <t>28, Dường 2/9, Phường Chánh Phú Hòa, Thành Phố Hồ Chí Minh</t>
  </si>
  <si>
    <t>TẤN PHÁT</t>
  </si>
  <si>
    <t>Ấp Long Bình, Long Nguyên, Phường Long Nguyên, Thành Phố Hồ Chí Minh</t>
  </si>
  <si>
    <t>TÂN PHÁT TẠP HOÁ</t>
  </si>
  <si>
    <t>TC 4, Phường Bến Cát, Thành Phố Hồ Chí Minh</t>
  </si>
  <si>
    <t>TÂN PHÚ</t>
  </si>
  <si>
    <t>68 đường 89, Xã Củ Chi, Thành Phố Hồ Chí Minh</t>
  </si>
  <si>
    <t>TẤN PHƯỢNG</t>
  </si>
  <si>
    <t>70, Cây Sắn, Lai Uyên, Xã Bàu Bàng, Thành Phố Hồ Chí Minh</t>
  </si>
  <si>
    <t>TẤN SĨ</t>
  </si>
  <si>
    <t>331, TL15, Tân Thạnh Tây, Xã Phú Hòa Đông, Thành Phố Hồ Chí Minh</t>
  </si>
  <si>
    <t>TẤN TÀI LỘC</t>
  </si>
  <si>
    <t>Đsố 1, KDC Hiệp Thành 1, P. Hiệp Thành, Phường Phú Lợi, Thành Phố Hồ Chí Minh</t>
  </si>
  <si>
    <t>TẤN TÀU</t>
  </si>
  <si>
    <t>Hẻm 104, Đại Lộ Bình Dương, Phường Phú Lợi, Thành Phố Hồ Chí Minh</t>
  </si>
  <si>
    <t>TẤN THÀNH</t>
  </si>
  <si>
    <t>TẤN THÀNH 2</t>
  </si>
  <si>
    <t>Hẻm 41, Lê Hồng Phong, Phường Phú Lợi, Thành Phố Hồ Chí Minh</t>
  </si>
  <si>
    <t>48/60, Hoàng Hoa Thám, Phường Phú Lợi, Thành Phố Hồ Chí Minh</t>
  </si>
  <si>
    <t>TAO DU</t>
  </si>
  <si>
    <t>Hồ Văn Tăng, Xã Củ Chi, Thành Phố Hồ Chí Minh</t>
  </si>
  <si>
    <t>TẠP HÓA</t>
  </si>
  <si>
    <t>270, Hồ Văn Cống, Phường Chánh Hiệp, Thành Phố Hồ Chí Minh</t>
  </si>
  <si>
    <t>TẠP HOÁ 023</t>
  </si>
  <si>
    <t>Tổ 8, Kp2, Phường Hòa Lợi, Thành Phố Hồ Chí Minh</t>
  </si>
  <si>
    <t>TẠP HÓA 05</t>
  </si>
  <si>
    <t>B5-05, N1, Phường Hòa Lợi, Thành Phố Hồ Chí Minh</t>
  </si>
  <si>
    <t>TẠP HÓA 12</t>
  </si>
  <si>
    <t>181, Phú lợi, Phường Phú Lợi, Thành Phố Hồ Chí Minh</t>
  </si>
  <si>
    <t>TẠP HÓA 126</t>
  </si>
  <si>
    <t>KP Phú Hòa, Phường Hòa Lợi, Thành Phố Hồ Chí Minh</t>
  </si>
  <si>
    <t>TẠP HOÁ 15</t>
  </si>
  <si>
    <t>D5, Phường Long Nguyên, Thành Phố Hồ Chí Minh</t>
  </si>
  <si>
    <t>TẠP HÓA 194/41/5</t>
  </si>
  <si>
    <t>194/41/5, Nguyễn thị Minh Khai, Phường Phú Lợi, Thành Phố Hồ Chí Minh</t>
  </si>
  <si>
    <t>TẠP HÓA 228</t>
  </si>
  <si>
    <t>TẠP HÓA 271</t>
  </si>
  <si>
    <t>Hùng Vương dt, Xã Dầu Tiếng, Thành Phố Hồ Chí Minh</t>
  </si>
  <si>
    <t>271, Nguyễn Thị Minh Khai, Phường Phú Lợi, Thành Phố Hồ Chí Minh</t>
  </si>
  <si>
    <t>TẠP HÓA 37 ATI</t>
  </si>
  <si>
    <t>26, Tổ 2, KP Khánh Hòa, Phường Tân Khánh, Thành Phố Hồ Chí Minh</t>
  </si>
  <si>
    <t>TẠP HÓA 39</t>
  </si>
  <si>
    <t>ĐT 746, Xã Bắc Tân Uyên, Thành Phố Hồ Chí Minh</t>
  </si>
  <si>
    <t>TẠP HÓA 68</t>
  </si>
  <si>
    <t>TẠP HÓA 7</t>
  </si>
  <si>
    <t>Ấp Cóng Quẹo, Xã Long Hòa, Thành Phố Hồ Chí Minh</t>
  </si>
  <si>
    <t>Tạp hóa 79</t>
  </si>
  <si>
    <t>TẠP HÓA AN HÒA</t>
  </si>
  <si>
    <t>12C Tổ 5, Đường Số 469 Ấp An Hòa, Xã Bình Mỹ, Thành Phố Hồ Chí Minh</t>
  </si>
  <si>
    <t>Tạp Hoá Anh Đào</t>
  </si>
  <si>
    <t>Nguyễn Thị Triệu, Xã Tân An Hội, Thành Phố Hồ Chí Minh</t>
  </si>
  <si>
    <t>TẠP HÓA BA HƯNG</t>
  </si>
  <si>
    <t>Tổ 17, Hùng Vương, Phường Long Nguyên, Thành Phố Hồ Chí Minh</t>
  </si>
  <si>
    <t>TẠP HOÁ BÀ MƯỜI</t>
  </si>
  <si>
    <t>QL 13, Phường Hòa Lợi, Thành Phố Hồ Chí Minh</t>
  </si>
  <si>
    <t>TẠP HOÁ BẢO NGỌC</t>
  </si>
  <si>
    <t>Tạp Hóa Bích Ngân</t>
  </si>
  <si>
    <t>TẠP HÓA CHÂU</t>
  </si>
  <si>
    <t>657, Phan Đăng Lưu, Phường Chánh Hiệp, Thành Phố Hồ Chí Minh</t>
  </si>
  <si>
    <t>TẠP HOÁ CHỊ BẢY</t>
  </si>
  <si>
    <t>538 LÊ CHÍ DÂN, Lê Chí Dân, Phường Phú An, Thành Phố Hồ Chí Minh</t>
  </si>
  <si>
    <t>TẠP HÓA CHỊ HOA</t>
  </si>
  <si>
    <t>TẠP HÓA CHỊ SÁU</t>
  </si>
  <si>
    <t>TẠP HÓA CHUNG</t>
  </si>
  <si>
    <t>Ấp 4 Chợ tân thành, Xã Bắc Tân Uyên, Thành Phố Hồ Chí Minh</t>
  </si>
  <si>
    <t>TẠP HÓA CÔ MỸ</t>
  </si>
  <si>
    <t>KDC Chánh Nghĩa, Chánh Nghĩa, Phường Thủ Dầu Một, Thành Phố Hồ Chí Minh</t>
  </si>
  <si>
    <t>TẠP HOÁ CÔ ÚT</t>
  </si>
  <si>
    <t>BÊN LỚN, Phường Hòa Lợi, Thành Phố Hồ Chí Minh</t>
  </si>
  <si>
    <t>TẠP HÓA ĐẬU ĐẬU</t>
  </si>
  <si>
    <t>Đt 741, Phường Hòa Lợi, Thành Phố Hồ Chí Minh</t>
  </si>
  <si>
    <t>TẠP HÓA GIA LÂM</t>
  </si>
  <si>
    <t>24/11, KP  Bình Phú, Phường Thuận Giao, Thành Phố Hồ Chí Minh</t>
  </si>
  <si>
    <t>TẠP HÓA HÂN HÂN</t>
  </si>
  <si>
    <t>45F, Đường số 377, Xã Tân An Hội, Thành Phố Hồ Chí Minh</t>
  </si>
  <si>
    <t>TẠP HÓA HIẾU</t>
  </si>
  <si>
    <t>110, Đường Số 8, Phường Phú Lợi, Thành Phố Hồ Chí Minh</t>
  </si>
  <si>
    <t>TẠP HÓA HOÀNG YẾN</t>
  </si>
  <si>
    <t>167/6, Hẻm 167 Nguyễn Thị Minh Khai, Phường Phú Lợi, Thành Phố Hồ Chí Minh</t>
  </si>
  <si>
    <t>TẠP HÓA HỒNG</t>
  </si>
  <si>
    <t>249/14, Lê Hồng Phong, Phường Phú Lợi, Thành Phố Hồ Chí Minh</t>
  </si>
  <si>
    <t>TẠP HÓA HỒNG LOAN</t>
  </si>
  <si>
    <t>Ấp Dòng Sỏi, An Tây, Phường Tây Nam, Thành Phố Hồ Chí Minh</t>
  </si>
  <si>
    <t>TẠP HOÁ HÙNG LAN</t>
  </si>
  <si>
    <t>Tạp Hoá Hùynh Anh</t>
  </si>
  <si>
    <t>74 Suối Lội- Ấp 1- X.Phước Vĩnh An, Xã Củ Chi, Thành Phố Hồ Chí Minh</t>
  </si>
  <si>
    <t>TẠP HÓA KHÁNH LINH</t>
  </si>
  <si>
    <t>Đường 2/9, Phường Bến Cát, Thành Phố Hồ Chí Minh</t>
  </si>
  <si>
    <t>TẠP HÓA LÊ THANH</t>
  </si>
  <si>
    <t>Tổ 3, Khu 7, Phường Tân Uyên, Thành Phố Hồ Chí Minh</t>
  </si>
  <si>
    <t>TẠP HOÁ LIÊN NGUYÊN</t>
  </si>
  <si>
    <t>đh610, Phường Long Nguyên, Thành Phố Hồ Chí Minh</t>
  </si>
  <si>
    <t>Tạp hóa LỘC PHÁT</t>
  </si>
  <si>
    <t>TẠP HÓA MAI</t>
  </si>
  <si>
    <t>D6, Phường Thuận Giao, Thành Phố Hồ Chí Minh</t>
  </si>
  <si>
    <t>TẠP HÓA MINH HÙNG</t>
  </si>
  <si>
    <t>TẠP HOÁ MINH NHẬT PĐL</t>
  </si>
  <si>
    <t>Phần Đăng Lưu, Phường Dĩ An, Thành Phố Hồ Chí Minh</t>
  </si>
  <si>
    <t>TẠP HÓA Minh Thư @</t>
  </si>
  <si>
    <t>tân phước khánh 35, Phường Tân Khánh, Thành Phố Hồ Chí Minh</t>
  </si>
  <si>
    <t>TẠP HÓA NAM ANH</t>
  </si>
  <si>
    <t>104/2, Đại Lộ Bình Dương, Phường Phú Lợi, Thành Phố Hồ Chí Minh</t>
  </si>
  <si>
    <t>TẠP HÓA NGỌC HIỀN</t>
  </si>
  <si>
    <t>TẠP HOÁ NGỌC TRINH</t>
  </si>
  <si>
    <t>kp6, Phường Tân Uyên, Thành Phố Hồ Chí Minh</t>
  </si>
  <si>
    <t>TẠP HÓA PHÁT LỆ</t>
  </si>
  <si>
    <t>19, DT 749, Phường Long Nguyên, Thành Phố Hồ Chí Minh</t>
  </si>
  <si>
    <t>TẠP HOÁ QUANG TRUNG</t>
  </si>
  <si>
    <t>18/5B, kp Nhị Đồng 2, Phường Dĩ An, Thành Phố Hồ Chí Minh</t>
  </si>
  <si>
    <t>TẠP HÓA QUỐC QUÂN BH 24</t>
  </si>
  <si>
    <t>11B4,KP DỘG AN2, Phường Bình Hòa, Thành Phố Hồ Chí Minh</t>
  </si>
  <si>
    <t>TẠP HÓA TÂM AN</t>
  </si>
  <si>
    <t>C11/5, D2 KDC Thuận Giao, Phường Thuận Giao, Thành Phố Hồ Chí Minh</t>
  </si>
  <si>
    <t>TẠP HÓA TÁM ĐỊNH</t>
  </si>
  <si>
    <t>Củ Chi, Đường 469, Ấp An Hòa, Xã Bình Mỹ, Thành Phố Hồ Chí Minh</t>
  </si>
  <si>
    <t>TẠP HÓA TẤN ĐẠT</t>
  </si>
  <si>
    <t>KP .Dư Khánh, Phường Tân Khánh, Thành Phố Hồ Chí Minh</t>
  </si>
  <si>
    <t>TẠP HÓA THANH AN</t>
  </si>
  <si>
    <t>KP .Tân Mỹ, Phường Tân Đông Hiệp, Thành Phố Hồ Chí Minh</t>
  </si>
  <si>
    <t>TẠP HOÁ THANH CẢNH</t>
  </si>
  <si>
    <t>LN056, Phường Long Nguyên, Thành Phố Hồ Chí Minh</t>
  </si>
  <si>
    <t>TẠP HÓA THANH HIỀN</t>
  </si>
  <si>
    <t>TẠP HÓA THANH LOAN</t>
  </si>
  <si>
    <t>KP TÂN PHƯỚC, Tân phước, Phường Tân Đông Hiệp, Thành Phố Hồ Chí Minh</t>
  </si>
  <si>
    <t>TẠP HOÁ THANH NGÀ 2</t>
  </si>
  <si>
    <t>34 Đường 124, ., Xã Phú Hòa Đông, Thành Phố Hồ Chí Minh</t>
  </si>
  <si>
    <t>TẠP HÓA THANH XUÂN</t>
  </si>
  <si>
    <t>49, Tân Lập, Phường Đông Hòa, Thành Phố Hồ Chí Minh</t>
  </si>
  <si>
    <t>TẠP HÓA THI</t>
  </si>
  <si>
    <t>9, KP .Bình Phú, Phường Thuận Giao, Thành Phố Hồ Chí Minh</t>
  </si>
  <si>
    <t>TẠP HÓA THỦY</t>
  </si>
  <si>
    <t>Huỳnh Thị Hiếu, Phường Phú An, Thành Phố Hồ Chí Minh</t>
  </si>
  <si>
    <t>Tạp Hóa Tổng Hợp</t>
  </si>
  <si>
    <t>N1, Phường An Phú, Thành Phố Hồ Chí Minh</t>
  </si>
  <si>
    <t>TẠP HÓA TỔNG HỢP KEN</t>
  </si>
  <si>
    <t>556 NGUYỄN VĂN THÀNH, 741, Phường Bình Dương, Thành Phố Hồ Chí Minh</t>
  </si>
  <si>
    <t>TẠP HOÁ TỔNG HỢP KHANG TRANG</t>
  </si>
  <si>
    <t>TẠP HÓA TỔNG HỢP MẠNH OANH</t>
  </si>
  <si>
    <t>Ấp Dòng Sỏi, Phường Tây Nam, Thành Phố Hồ Chí Minh</t>
  </si>
  <si>
    <t>TẠP HOÁ TRANG</t>
  </si>
  <si>
    <t>kp1, DT 741, Phường Hòa Lợi, Thành Phố Hồ Chí Minh</t>
  </si>
  <si>
    <t>TẠP HÓA TRANG</t>
  </si>
  <si>
    <t>TẠP HÓA TRUNG HOA</t>
  </si>
  <si>
    <t>KIOT SỐ 11 KDC THƯƠNG MẠI CHỢ ĐÌNH, CHỢ PHÚ LỢI, Phường Phú Lợi, Thành Phố Hồ Chí Minh</t>
  </si>
  <si>
    <t>TẠP HÓA TƯ HỒNG</t>
  </si>
  <si>
    <t>Đường D10, Phường Thới Hòa, Thành Phố Hồ Chí Minh</t>
  </si>
  <si>
    <t>TẠP HÓA TUYỀN</t>
  </si>
  <si>
    <t>1A/42, Tổ 1, Ấp Bình Đức, Dt 743C, Phường Bình Hòa, Thành Phố Hồ Chí Minh</t>
  </si>
  <si>
    <t>TẠP HÓA UT NGA</t>
  </si>
  <si>
    <t>N5, Phường Thuận An, Thành Phố Hồ Chí Minh</t>
  </si>
  <si>
    <t>Tạp hóa Vân</t>
  </si>
  <si>
    <t>Bố Lá, Xã Phước Hòa, Thành Phố Hồ Chí Minh</t>
  </si>
  <si>
    <t>TẠP HÓA VĂN KHÁNH</t>
  </si>
  <si>
    <t>Bình Hòa 1, Phường Bình Hòa, Thành Phố Hồ Chí Minh</t>
  </si>
  <si>
    <t>T-FRESH MART</t>
  </si>
  <si>
    <t>KDC Phú Mỹ, Đường D1, Phường Bình Dương, Thành Phố Hồ Chí Minh</t>
  </si>
  <si>
    <t>TH  CAFÉ  CUONG</t>
  </si>
  <si>
    <t>50, Đường 673, Xã Thái Mỹ, Thành Phố Hồ Chí Minh</t>
  </si>
  <si>
    <t>TH  DUYÊN</t>
  </si>
  <si>
    <t>TH  KIM LUÂN</t>
  </si>
  <si>
    <t>TL7,Ấp Chợ ,Phước Thạnh, Xã Thái Mỹ, Thành Phố Hồ Chí Minh</t>
  </si>
  <si>
    <t>TH  MINH DƯƠNG</t>
  </si>
  <si>
    <t>872, TL 7,Ấp Phước Hưng, Phước Thạnh, Xã Thái Mỹ, Thành Phố Hồ Chí Minh</t>
  </si>
  <si>
    <t>TH  QUỲNH THẮM</t>
  </si>
  <si>
    <t>Củ Chi, Trần Tử Bình , Tân Thông Hội, Xã Củ Chi, Thành Phố Hồ Chí Minh</t>
  </si>
  <si>
    <t>TH 111</t>
  </si>
  <si>
    <t>20, Dt 748, Phường Long Nguyên, Thành Phố Hồ Chí Minh</t>
  </si>
  <si>
    <t>TH 162</t>
  </si>
  <si>
    <t>TH 176</t>
  </si>
  <si>
    <t>TH 179</t>
  </si>
  <si>
    <t>Nguyen Chi Thanh, Phường Thuận An, Thành Phố Hồ Chí Minh</t>
  </si>
  <si>
    <t>TH 202</t>
  </si>
  <si>
    <t>Huyện Củ Chi, Trung An, Xã Bình Mỹ, Thành Phố Hồ Chí Minh</t>
  </si>
  <si>
    <t>TH 225</t>
  </si>
  <si>
    <t>Yesin, Phường Thủ Dầu Một, Thành Phố Hồ Chí Minh</t>
  </si>
  <si>
    <t>TH 37</t>
  </si>
  <si>
    <t>Dt747C, Phường Tân Khánh, Thành Phố Hồ Chí Minh</t>
  </si>
  <si>
    <t>TH 39</t>
  </si>
  <si>
    <t>Đường số 79, Xã Củ Chi, Thành Phố Hồ Chí Minh</t>
  </si>
  <si>
    <t>TH 397</t>
  </si>
  <si>
    <t>397, Trần Hưng Đạo, Phường Dĩ An, Thành Phố Hồ Chí Minh</t>
  </si>
  <si>
    <t>TH 399</t>
  </si>
  <si>
    <t>44, Nguyễn Văn Hoài , TÂn An Hội, Xã Tân An Hội, Thành Phố Hồ Chí Minh</t>
  </si>
  <si>
    <t>TH 55555</t>
  </si>
  <si>
    <t>292, Bùi Hữu Nghĩa, Phường Bình Hòa, Thành Phố Hồ Chí Minh</t>
  </si>
  <si>
    <t>TH 63 ho van men</t>
  </si>
  <si>
    <t>63 hồ văn mên, Phường Thuận An, Thành Phố Hồ Chí Minh</t>
  </si>
  <si>
    <t>TH 79</t>
  </si>
  <si>
    <t>Dt747, Phường Tân Đông Hiệp, Thành Phố Hồ Chí Minh</t>
  </si>
  <si>
    <t>51/3, Thạnh Hòa B, Phường Thuận An, Thành Phố Hồ Chí Minh</t>
  </si>
  <si>
    <t>TH 9999</t>
  </si>
  <si>
    <t>Đt743A KP Bình Thung, P. An Bình, Phường Đông Hòa, Thành Phố Hồ Chí Minh</t>
  </si>
  <si>
    <t>TH AN</t>
  </si>
  <si>
    <t>11, D12, Xã Bàu Bàng, Thành Phố Hồ Chí Minh</t>
  </si>
  <si>
    <t>TH AN BÌNH</t>
  </si>
  <si>
    <t>KP Bình Trung, P. Bình Thắng, Phường Đông Hòa, Thành Phố Hồ Chí Minh</t>
  </si>
  <si>
    <t>TH AN THẠNH</t>
  </si>
  <si>
    <t>100, An Thạnh, Phường Thuận An, Thành Phố Hồ Chí Minh</t>
  </si>
  <si>
    <t>TH ANH (ANH KHANG)</t>
  </si>
  <si>
    <t>Đường 29, Tân Lập, Xã Củ Chi, Thành Phố Hồ Chí Minh</t>
  </si>
  <si>
    <t>TH ANH BẢY</t>
  </si>
  <si>
    <t>20/76, Huỳnh Thị Hiếu, P. Tân An, Phường Phú An, Thành Phố Hồ Chí Minh</t>
  </si>
  <si>
    <t>TH ANH DAO</t>
  </si>
  <si>
    <t>TH ANH ĐỨC</t>
  </si>
  <si>
    <t>25C, Nhữ Tiến Hiền, TT Củ Chi, Xã Tân An Hội, Thành Phố Hồ Chí Minh</t>
  </si>
  <si>
    <t>TH ANH HIẾU</t>
  </si>
  <si>
    <t>TH Ánh Nguyên</t>
  </si>
  <si>
    <t>484A, Tỉnh Lộ 7, Xã Thái Mỹ, Thành Phố Hồ Chí Minh</t>
  </si>
  <si>
    <t>TH ANH NHÍ</t>
  </si>
  <si>
    <t>Trương Thị Kiện, Xã Tân An Hội, Thành Phố Hồ Chí Minh</t>
  </si>
  <si>
    <t>TH ANH THƠM</t>
  </si>
  <si>
    <t>TH ANH THY</t>
  </si>
  <si>
    <t>TH ANH TRÍ ( Cô Hồng)</t>
  </si>
  <si>
    <t>TL 8, Xã Tân An Hội, Thành Phố Hồ Chí Minh</t>
  </si>
  <si>
    <t>TH ÁNH TUYẾT</t>
  </si>
  <si>
    <t>Đoàn Triết Minh, Xã Thái Mỹ, Thành Phố Hồ Chí Minh</t>
  </si>
  <si>
    <t>TH BÁNH ƯỚT</t>
  </si>
  <si>
    <t>55, KP 5, Xã Dầu Tiếng, Thành Phố Hồ Chí Minh</t>
  </si>
  <si>
    <t>TH BẢO HUY</t>
  </si>
  <si>
    <t>Tỉnh lộ 8, Ấp 12, Xã Phú Hòa Đông, Thành Phố Hồ Chí Minh</t>
  </si>
  <si>
    <t>TH BẢO TRÂM</t>
  </si>
  <si>
    <t>TH BÉ THƯƠNG</t>
  </si>
  <si>
    <t>Giòng Cát, Xã Củ Chi, Thành Phố Hồ Chí Minh</t>
  </si>
  <si>
    <t>TH BIBO</t>
  </si>
  <si>
    <t>5/38A KP.BÌNH ĐỨC 2, Phường Thuận An, Thành Phố Hồ Chí Minh</t>
  </si>
  <si>
    <t>TH Bích Dược</t>
  </si>
  <si>
    <t>Nguyễn Thị Lăng, Xã Củ Chi, Thành Phố Hồ Chí Minh</t>
  </si>
  <si>
    <t>TH BÍCH NHUNG</t>
  </si>
  <si>
    <t>96/8, Lê Hồng Phong, Phường Tân Đông Hiệp, Thành Phố Hồ Chí Minh</t>
  </si>
  <si>
    <t>TH BÌNH AN</t>
  </si>
  <si>
    <t>431, Huỳnh Thị Hiếu, P. Tân An, Phường Phú An, Thành Phố Hồ Chí Minh</t>
  </si>
  <si>
    <t>Đường Bình Hòa 5, Phường Bình Hòa, Thành Phố Hồ Chí Minh</t>
  </si>
  <si>
    <t>TH BỐN MÙA_CHỊ MAI</t>
  </si>
  <si>
    <t>12A, Cây Bài, Xã Củ Chi, Thành Phố Hồ Chí Minh</t>
  </si>
  <si>
    <t>TH CẨM</t>
  </si>
  <si>
    <t>Ngã 4 Giờ Mã, Phường Đông Hòa, Thành Phố Hồ Chí Minh</t>
  </si>
  <si>
    <t>TH CAY SUNG</t>
  </si>
  <si>
    <t>An Thanh 06, Phường Thuận An, Thành Phố Hồ Chí Minh</t>
  </si>
  <si>
    <t>TH CHÂU</t>
  </si>
  <si>
    <t>TH Châu</t>
  </si>
  <si>
    <t>To5, Phường Tân Uyên, Thành Phố Hồ Chí Minh</t>
  </si>
  <si>
    <t>TH CHÂU TUÂN</t>
  </si>
  <si>
    <t>286, Nguyễn Chí Thanh, Phường Chánh Hiệp, Thành Phố Hồ Chí Minh</t>
  </si>
  <si>
    <t>TH CHI BẢO</t>
  </si>
  <si>
    <t>Củ Chi, Đỗ Đăng Tuyển, Xã An Nhơn Tây, Thành Phố Hồ Chí Minh</t>
  </si>
  <si>
    <t>TH CHỊ HẠNH</t>
  </si>
  <si>
    <t>HL10, Xã Thái Mỹ, Thành Phố Hồ Chí Minh</t>
  </si>
  <si>
    <t>TH CHỊ HƯƠNG</t>
  </si>
  <si>
    <t>Th Chị Thảo</t>
  </si>
  <si>
    <t>TH chiến thắng</t>
  </si>
  <si>
    <t>Doi dien 80 ho van men, Phường Thuận An, Thành Phố Hồ Chí Minh</t>
  </si>
  <si>
    <t>Th Chương hợi</t>
  </si>
  <si>
    <t>Dt743A, dĩ an, Phường Dĩ An, Thành Phố Hồ Chí Minh</t>
  </si>
  <si>
    <t>TH CÔ BA</t>
  </si>
  <si>
    <t>kdc vị hảo, Phường Tân Khánh, Thành Phố Hồ Chí Minh</t>
  </si>
  <si>
    <t>TH CÔ BỚT (BẢY PHÊN)</t>
  </si>
  <si>
    <t>Nguyễn Thị Nê, Phú Hòa Đông, Xã Phú Hòa Đông, Thành Phố Hồ Chí Minh</t>
  </si>
  <si>
    <t>TH CO CUC</t>
  </si>
  <si>
    <t>230/1a, Thủ Khoa Huân, Phường Thuận An, Thành Phố Hồ Chí Minh</t>
  </si>
  <si>
    <t>TH CÔ DUNG</t>
  </si>
  <si>
    <t>thuân giao 33, Phường Thuận Giao, Thành Phố Hồ Chí Minh</t>
  </si>
  <si>
    <t>TH CÔ HUỆ</t>
  </si>
  <si>
    <t>14, Lê Thị Trung, Phường Phú Lợi, Thành Phố Hồ Chí Minh</t>
  </si>
  <si>
    <t>TH CÔ LÁ</t>
  </si>
  <si>
    <t>TH CÔ LÝ</t>
  </si>
  <si>
    <t>Phường Tây Nam, Thành Phố Hồ Chí Minh</t>
  </si>
  <si>
    <t>TH CÔ THOA</t>
  </si>
  <si>
    <t>7A, Đường Huyện 2, Trung Lập Thượng, Xã Thái Mỹ, Thành Phố Hồ Chí Minh</t>
  </si>
  <si>
    <t>TH CÔ THU</t>
  </si>
  <si>
    <t>Củ Chi, Ấp 4A, TL9,Bình Mỹ, Xã Bình Mỹ, Thành Phố Hồ Chí Minh</t>
  </si>
  <si>
    <t>TH CÔ THỦY</t>
  </si>
  <si>
    <t>Hồ Văn Cống, P. Tương Bình Hiệp, Phường Chánh Hiệp, Thành Phố Hồ Chí Minh</t>
  </si>
  <si>
    <t>TH CÔ TUYẾT</t>
  </si>
  <si>
    <t>547/1B, Tỉnh Lộ 8, Xã Tân An Hội, Thành Phố Hồ Chí Minh</t>
  </si>
  <si>
    <t>TH CÔ ÚT</t>
  </si>
  <si>
    <t>Đường 35, KP 3, TT Củ Chi, Xã Tân An Hội, Thành Phố Hồ Chí Minh</t>
  </si>
  <si>
    <t>TH ĐẠI LỘC</t>
  </si>
  <si>
    <t>TH ĐĂNG KHÔI</t>
  </si>
  <si>
    <t>6/12, Lái Thiêu 1, Phường Lái Thiêu, Thành Phố Hồ Chí Minh</t>
  </si>
  <si>
    <t>TH ĐĂNG NGUYÊN</t>
  </si>
  <si>
    <t>109, Cmt8, Thạnh Lộc, An Thạnh, Phường Thuận An, Thành Phố Hồ Chí Minh</t>
  </si>
  <si>
    <t>TH ĐỨC THIỆN BH 24</t>
  </si>
  <si>
    <t>48Q/1, Đồng An 24, Phường Bình Hòa, Thành Phố Hồ Chí Minh</t>
  </si>
  <si>
    <t>Th Gau Na</t>
  </si>
  <si>
    <t>263, Bình my, Xã Bình Mỹ, Thành Phố Hồ Chí Minh</t>
  </si>
  <si>
    <t>TH GIÁ CHỢ</t>
  </si>
  <si>
    <t>TH GIẶT SẤY THẾ HÙNG</t>
  </si>
  <si>
    <t>Nguyễn Du, Bình Đáng, Bình Hòa, Phường Bình Hòa, Thành Phố Hồ Chí Minh</t>
  </si>
  <si>
    <t>TH HÀ PHÚC</t>
  </si>
  <si>
    <t>29/DC1, KP Bình Phước B, P Bình Chuẩn, TP Thuận An,  Tỉnh, Phường Bình Hòa, Thành Phố Hồ Chí Minh</t>
  </si>
  <si>
    <t>TH HẢI ĐĂNG</t>
  </si>
  <si>
    <t>Uyên hưng( gần bùi thu), Phường Tân Uyên, Thành Phố Hồ Chí Minh</t>
  </si>
  <si>
    <t>TH HAI NÙ</t>
  </si>
  <si>
    <t>409, Nguyễn Chí Thanh, Phường Chánh Hiệp, Thành Phố Hồ Chí Minh</t>
  </si>
  <si>
    <t>TH HÂN PHÁT</t>
  </si>
  <si>
    <t>42.1, Đường 107, Xã Phú Hòa Đông, Thành Phố Hồ Chí Minh</t>
  </si>
  <si>
    <t>TH HẰNG</t>
  </si>
  <si>
    <t>Ấp Suối Tre, Phường Long Nguyên, Thành Phố Hồ Chí Minh</t>
  </si>
  <si>
    <t>TH HẰNG NI</t>
  </si>
  <si>
    <t>Th Hảo</t>
  </si>
  <si>
    <t>P. Bình Thắng (Hướng Đi Tân Vạn), Phường Đông Hòa, Thành Phố Hồ Chí Minh</t>
  </si>
  <si>
    <t>TH HẢO-CHỊ NGỌC HẢO</t>
  </si>
  <si>
    <t>590, Bình Hòa 04, KP Đông Ba, Phường Bình Hòa, Thành Phố Hồ Chí Minh</t>
  </si>
  <si>
    <t>TH HIỀN NGUYỄN</t>
  </si>
  <si>
    <t>N9, 5B, Xã Bàu Bàng, Thành Phố Hồ Chí Minh</t>
  </si>
  <si>
    <t>TH HIẾU</t>
  </si>
  <si>
    <t>797, Lê Hồng Phong, Phường Phú Lợi, Thành Phố Hồ Chí Minh</t>
  </si>
  <si>
    <t>TH HÒA THUẬN</t>
  </si>
  <si>
    <t>TH HOÀI THU</t>
  </si>
  <si>
    <t>Xh1, Phường Chánh Phú Hòa, Thành Phố Hồ Chí Minh</t>
  </si>
  <si>
    <t>TH HOÀNG DUNG</t>
  </si>
  <si>
    <t>Suối Lội, Xã An Nhơn Tây, Thành Phố Hồ Chí Minh</t>
  </si>
  <si>
    <t>TH HOÀNG HẢI</t>
  </si>
  <si>
    <t>TH HOÀNG THÂN</t>
  </si>
  <si>
    <t>Tỉnh Lộ 2, Trung Lập Hạ, Xã Thái Mỹ, Thành Phố Hồ Chí Minh</t>
  </si>
  <si>
    <t>TH HOÀNG YẾN</t>
  </si>
  <si>
    <t>TH HỒNG</t>
  </si>
  <si>
    <t>149, Trần Bình Trọng, Phường Thủ Dầu Một, Thành Phố Hồ Chí Minh</t>
  </si>
  <si>
    <t>TH HỒNG NHUNG</t>
  </si>
  <si>
    <t>3, Đặng Văn Mây, Phường Dĩ An, Thành Phố Hồ Chí Minh</t>
  </si>
  <si>
    <t>TH HỒNG THẮM</t>
  </si>
  <si>
    <t>TH HƯNG HUYỀN</t>
  </si>
  <si>
    <t>TH HUYEN NHI</t>
  </si>
  <si>
    <t>237/03 Nguyễn chí thanh ( ngay goc nguyen chi than, Phường Thuận An, Thành Phố Hồ Chí Minh</t>
  </si>
  <si>
    <t>TH HUỲNH KIỀU</t>
  </si>
  <si>
    <t>29/3, Nguyen Chi Thanh, Phường Thuận An, Thành Phố Hồ Chí Minh</t>
  </si>
  <si>
    <t>TH KHÁNH HUYỀN</t>
  </si>
  <si>
    <t>3a/44 binh hoa 5 , BD, Phường Bình Hòa, Thành Phố Hồ Chí Minh</t>
  </si>
  <si>
    <t>TH KHỎE</t>
  </si>
  <si>
    <t>Đường 9/37, Lò Chén, Phường Thủ Dầu Một, Thành Phố Hồ Chí Minh</t>
  </si>
  <si>
    <t>TH KIM ANH</t>
  </si>
  <si>
    <t>Huỳnh Thị Tươi, Đông An, Tân Đông Hiệp, Phường Dĩ An, Thành Phố Hồ Chí Minh</t>
  </si>
  <si>
    <t>TH KIM MAI</t>
  </si>
  <si>
    <t>Nguyễn Chí Thanh, P. Hiệp An, Phường Phú An, Thành Phố Hồ Chí Minh</t>
  </si>
  <si>
    <t>TH KIM NGÂN</t>
  </si>
  <si>
    <t>1, Đường huyện 411, Xã Bắc Tân Uyên, Thành Phố Hồ Chí Minh</t>
  </si>
  <si>
    <t>TH KIM NGUYEN</t>
  </si>
  <si>
    <t>36/39, Lê Chí Dân, Phường Chánh Hiệp, Thành Phố Hồ Chí Minh</t>
  </si>
  <si>
    <t>TH KIM PHƯỢNG</t>
  </si>
  <si>
    <t>Đường số 107 Bến Than, Xã Tân An Hội, Thành Phố Hồ Chí Minh</t>
  </si>
  <si>
    <t>TH KIM YẾN</t>
  </si>
  <si>
    <t>445 Nguyễn Chí Thanh, Phường Chánh Hiệp, Thành Phố Hồ Chí Minh</t>
  </si>
  <si>
    <t>TH LÀNH</t>
  </si>
  <si>
    <t>Đường Hùng Vương, Phường Long Nguyên, Thành Phố Hồ Chí Minh</t>
  </si>
  <si>
    <t>TH LIÊN</t>
  </si>
  <si>
    <t>TH LINH PHÁT</t>
  </si>
  <si>
    <t>Tổ 2 KP Khanh Long, Phường Tân Khánh, Thành Phố Hồ Chí Minh</t>
  </si>
  <si>
    <t>TH LỢI</t>
  </si>
  <si>
    <t>Đường 96, Ấp Cây Đa, Xã Củ Chi, Thành Phố Hồ Chí Minh</t>
  </si>
  <si>
    <t>TH MAI TRANG</t>
  </si>
  <si>
    <t>Ấp1A Nguyễn Kim Cương, Xã Phú Hòa Đông, Thành Phố Hồ Chí Minh</t>
  </si>
  <si>
    <t>39, KDC PHÚ HÒA 2, Phường Phú Lợi, Thành Phố Hồ Chí Minh</t>
  </si>
  <si>
    <t>TH MẮT KÍNH</t>
  </si>
  <si>
    <t>TH MINH DỸ 2</t>
  </si>
  <si>
    <t>TH MINH NGÂN</t>
  </si>
  <si>
    <t>TH MINH TÂM</t>
  </si>
  <si>
    <t>kp thanh bình, Phường Thuận An, Thành Phố Hồ Chí Minh</t>
  </si>
  <si>
    <t>TH MOCA</t>
  </si>
  <si>
    <t>147, Võ Thị Dòn, Xã Củ Chi, Thành Phố Hồ Chí Minh</t>
  </si>
  <si>
    <t>TH MUỘI</t>
  </si>
  <si>
    <t>192A, Ấp 7 Bình Mỹ, Xã Bình Mỹ, Thành Phố Hồ Chí Minh</t>
  </si>
  <si>
    <t>TH MỸ LỆ</t>
  </si>
  <si>
    <t>Lê Minh Nhật, Ấp Tiền, Xã Củ Chi, Thành Phố Hồ Chí Minh</t>
  </si>
  <si>
    <t>TH MỸ QUYÊN</t>
  </si>
  <si>
    <t>Củ Chi, Đường 120, Tân Thạnh Đông, Xã Phú Hòa Đông, Thành Phố Hồ Chí Minh</t>
  </si>
  <si>
    <t>TH MY XUÂN</t>
  </si>
  <si>
    <t>Duong thanh quý, Thanh quý, Phường Thuận An, Thành Phố Hồ Chí Minh</t>
  </si>
  <si>
    <t>TH NAM LINH</t>
  </si>
  <si>
    <t>d15 thuân giao, Phường Thuận Giao, Thành Phố Hồ Chí Minh</t>
  </si>
  <si>
    <t>TH NĂM NGUYỄN</t>
  </si>
  <si>
    <t>Tân Phước Khánh, Phường Tân Khánh, Thành Phố Hồ Chí Minh</t>
  </si>
  <si>
    <t>TH NGA</t>
  </si>
  <si>
    <t>252/3 Nguyễn Chí Thanh,, Phường Thuận An, Thành Phố Hồ Chí Minh</t>
  </si>
  <si>
    <t>TH NGÀ PHÁT</t>
  </si>
  <si>
    <t>TH NGỌC CHÂU</t>
  </si>
  <si>
    <t>50/3, DT743, Phường Dĩ An, Thành Phố Hồ Chí Minh</t>
  </si>
  <si>
    <t>TH NGỌC HẠNH</t>
  </si>
  <si>
    <t>TH NGỌC HUYỀN</t>
  </si>
  <si>
    <t>Bình Hòa, Phường Bình Hòa, Thành Phố Hồ Chí Minh</t>
  </si>
  <si>
    <t>TH NGOC LAN</t>
  </si>
  <si>
    <t>398, Đường Bình Mỹ, Bình Mỹ, Xã Bình Mỹ, Thành Phố Hồ Chí Minh</t>
  </si>
  <si>
    <t>Huyện Củ Chi, Võ Thị Bàng, Xã An Nhơn Tây, Thành Phố Hồ Chí Minh</t>
  </si>
  <si>
    <t>TH NGỌC LINH</t>
  </si>
  <si>
    <t>17, Sb1, Phường Bến Cát, Thành Phố Hồ Chí Minh</t>
  </si>
  <si>
    <t>TH NGOC MAI</t>
  </si>
  <si>
    <t>266/1c thu khoa huan, kp thạnh hoa b, thuận an, Phường Thuận An, Thành Phố Hồ Chí Minh</t>
  </si>
  <si>
    <t>TH Ngọc Ngà</t>
  </si>
  <si>
    <t>Dd chợ phú an, Lh401, Phường An Phú, Thành Phố Hồ Chí Minh</t>
  </si>
  <si>
    <t>TH NGOC NGUYEN</t>
  </si>
  <si>
    <t>30 Cmt8, an thanh, thuan an, Phường Thủ Dầu Một, Thành Phố Hồ Chí Minh</t>
  </si>
  <si>
    <t>TH NGỌC THỦY</t>
  </si>
  <si>
    <t>Ấp Phú Thọ, Phường Bình Dương, Thành Phố Hồ Chí Minh</t>
  </si>
  <si>
    <t>TH NGỌC TRÂM</t>
  </si>
  <si>
    <t>TH Nguyên</t>
  </si>
  <si>
    <t>47A, Đường Số 7, Xã Phú Hòa Đông, Thành Phố Hồ Chí Minh</t>
  </si>
  <si>
    <t>TH NGUYỆT</t>
  </si>
  <si>
    <t>Đường 416, Xã Củ Chi, Thành Phố Hồ Chí Minh</t>
  </si>
  <si>
    <t>TH NHÀ BON</t>
  </si>
  <si>
    <t>249/55, Lê Hồng Phong, Phường Phú Lợi, Thành Phố Hồ Chí Minh</t>
  </si>
  <si>
    <t>TH NHÀN LUYẾN</t>
  </si>
  <si>
    <t>Hn, Gần ngọc tú hn, Phường Bình Cơ, Thành Phố Hồ Chí Minh</t>
  </si>
  <si>
    <t>TH NHUNG</t>
  </si>
  <si>
    <t>Đường 627, Xã Tân An Hội, Thành Phố Hồ Chí Minh</t>
  </si>
  <si>
    <t>TH PHÚ</t>
  </si>
  <si>
    <t>Đường 32, Xã Củ Chi, Thành Phố Hồ Chí Minh</t>
  </si>
  <si>
    <t>TH PHÚ PHÁT</t>
  </si>
  <si>
    <t>Củ Chi, Cây Bài,xa phước vĩnh an, Xã Củ Chi, Thành Phố Hồ Chí Minh</t>
  </si>
  <si>
    <t>TH PHÚ TÀI PHÚ QUÝ</t>
  </si>
  <si>
    <t>TH PHÚC HÀO</t>
  </si>
  <si>
    <t>Đường 356, Tân An Hội, Xã Tân An Hội, Thành Phố Hồ Chí Minh</t>
  </si>
  <si>
    <t>TH PHƯỚC HẰNG</t>
  </si>
  <si>
    <t>Nguyễn Văn Khạ, Tân An Hội, Xã Tân An Hội, Thành Phố Hồ Chí Minh</t>
  </si>
  <si>
    <t>TH PHUONG</t>
  </si>
  <si>
    <t>TL 7, Trung Lập Thượng, Xã Thái Mỹ, Thành Phố Hồ Chí Minh</t>
  </si>
  <si>
    <t>Đường 36, Xã Củ Chi, Thành Phố Hồ Chí Minh</t>
  </si>
  <si>
    <t>TH PHƯƠNG</t>
  </si>
  <si>
    <t>350 hồ văn mên, Phường Thuận An, Thành Phố Hồ Chí Minh</t>
  </si>
  <si>
    <t>TH PHƯƠNG LAN</t>
  </si>
  <si>
    <t>Bến Than , Hòa Phú, Xã Bình Mỹ, Thành Phố Hồ Chí Minh</t>
  </si>
  <si>
    <t>TH PHƯƠNG LINH</t>
  </si>
  <si>
    <t>thuận giao 12, Phường Thuận Giao, Thành Phố Hồ Chí Minh</t>
  </si>
  <si>
    <t>TH PHƯƠNG NGÂN</t>
  </si>
  <si>
    <t>Đường Số 10-KP Đông Thành, Phường Tân Đông Hiệp, Thành Phố Hồ Chí Minh</t>
  </si>
  <si>
    <t>TH PHƯỢNG TIÊN</t>
  </si>
  <si>
    <t>312, Ấp 6B Bình Mỹ, Xã Bình Mỹ, Thành Phố Hồ Chí Minh</t>
  </si>
  <si>
    <t>TH Quoc Bao</t>
  </si>
  <si>
    <t>308, TL 8, xa Cu Chi, Xã Tân An Hội, Thành Phố Hồ Chí Minh</t>
  </si>
  <si>
    <t>TH QUỐC BẢO</t>
  </si>
  <si>
    <t>TH QUỐC HÙNG</t>
  </si>
  <si>
    <t>Nguyễn Văn Ni,KP 6, TT Củ Chi, Xã Tân An Hội, Thành Phố Hồ Chí Minh</t>
  </si>
  <si>
    <t>TH QUỐC TUẤN</t>
  </si>
  <si>
    <t>742, Dt7A, Phường Tây Nam, Thành Phố Hồ Chí Minh</t>
  </si>
  <si>
    <t>TH QUYÊN</t>
  </si>
  <si>
    <t>5/54E tổ 5 -kp bình đức 2 p bình hòa, Phường Bình Hòa, Thành Phố Hồ Chí Minh</t>
  </si>
  <si>
    <t>TH SÔNG HƯƠNG</t>
  </si>
  <si>
    <t>Củ Chi, TL7, Xã An Nhơn Tây, Thành Phố Hồ Chí Minh</t>
  </si>
  <si>
    <t>TH SƯƠNG</t>
  </si>
  <si>
    <t>KP Thống Nhất, Phường Dĩ An, Thành Phố Hồ Chí Minh</t>
  </si>
  <si>
    <t>TH TÁM THƠ</t>
  </si>
  <si>
    <t>TH THÀNH TÂM</t>
  </si>
  <si>
    <t>110, Nguyễn Thị Rành, Phước Hiệp, Xã Tân An Hội, Thành Phố Hồ Chí Minh</t>
  </si>
  <si>
    <t>TH THANH THUẬN</t>
  </si>
  <si>
    <t>Đường 673, Xã Thái Mỹ, Thành Phố Hồ Chí Minh</t>
  </si>
  <si>
    <t>TH THANH TRUC</t>
  </si>
  <si>
    <t>331, 331  Le Minh Nhut,  Tân An Hội, Xã Tân An Hội, Thành Phố Hồ Chí Minh</t>
  </si>
  <si>
    <t>TH THANH TUYỀN</t>
  </si>
  <si>
    <t>TH Thanh Van</t>
  </si>
  <si>
    <t>Đường 12A, Xã Tân An Hội, Thành Phố Hồ Chí Minh</t>
  </si>
  <si>
    <t>TH THẢO</t>
  </si>
  <si>
    <t>Binh Đường 3, Phường Dĩ An, Thành Phố Hồ Chí Minh</t>
  </si>
  <si>
    <t>TH THI</t>
  </si>
  <si>
    <t>Phạm Thị Thàng (Cây Trôm), Xã Tân An Hội, Thành Phố Hồ Chí Minh</t>
  </si>
  <si>
    <t>TH THU NGỌC</t>
  </si>
  <si>
    <t>Trung An, Xã Bình Mỹ, Thành Phố Hồ Chí Minh</t>
  </si>
  <si>
    <t>TH THUẬN VY</t>
  </si>
  <si>
    <t>359, Nguyễn Thị Rành, Xã Nhuận Đức, Thành Phố Hồ Chí Minh</t>
  </si>
  <si>
    <t>TH THỦY</t>
  </si>
  <si>
    <t>63A, Đ722, Xã Thái Mỹ, Thành Phố Hồ Chí Minh</t>
  </si>
  <si>
    <t>TH THÙY DUNG</t>
  </si>
  <si>
    <t>0, Phường Bình Hòa, Thành Phố Hồ Chí Minh</t>
  </si>
  <si>
    <t>TH THÚY VÂN</t>
  </si>
  <si>
    <t>25, Suối Lội, Xã Củ Chi, Thành Phố Hồ Chí Minh</t>
  </si>
  <si>
    <t>TH TỐNG GIANG</t>
  </si>
  <si>
    <t>261A, Thủ Khoa Huân, Thuận Giao, Phường Thuận Giao, Thành Phố Hồ Chí Minh</t>
  </si>
  <si>
    <t>TH TRANG</t>
  </si>
  <si>
    <t>116, Huỳnh Minh Mương ,Ấp 4Tân Thạnh Đông, Xã Phú Hòa Đông, Thành Phố Hồ Chí Minh</t>
  </si>
  <si>
    <t>TH Trí Tran</t>
  </si>
  <si>
    <t>TH TRỌNG NGHĨA</t>
  </si>
  <si>
    <t>TL 7, Xã Nhuận Đức, Thành Phố Hồ Chí Minh</t>
  </si>
  <si>
    <t>TH TRÚC QUỲNH</t>
  </si>
  <si>
    <t>726, TL15, Xã Nhuận Đức, Thành Phố Hồ Chí Minh</t>
  </si>
  <si>
    <t>TH Tú Quyên</t>
  </si>
  <si>
    <t>141/21, KP Bình Đáng, Phường Bình Hòa, Thành Phố Hồ Chí Minh</t>
  </si>
  <si>
    <t>TH TUẤN HUY</t>
  </si>
  <si>
    <t>Ấp 2, Đường Hội Nghĩa 85, Phường Bình Cơ, Thành Phố Hồ Chí Minh</t>
  </si>
  <si>
    <t>TH TÙNG</t>
  </si>
  <si>
    <t>104, Cây Da, Xã Củ Chi, Thành Phố Hồ Chí Minh</t>
  </si>
  <si>
    <t>TH TƯỜNG NGÂN</t>
  </si>
  <si>
    <t>277, Nguyễn Chí Thanh, Phường Chánh Hiệp, Thành Phố Hồ Chí Minh</t>
  </si>
  <si>
    <t>TH TUYẾT NHUNG</t>
  </si>
  <si>
    <t>19/3, Huỳnh Thị Hiếu, P. Tân An, Phường Phú An, Thành Phố Hồ Chí Minh</t>
  </si>
  <si>
    <t>TH ÚT</t>
  </si>
  <si>
    <t>233/113, 233/113 Lê Hồng Phong, Phường Phú Lợi, Thành Phố Hồ Chí Minh</t>
  </si>
  <si>
    <t>TH ÚT HỀ</t>
  </si>
  <si>
    <t>Đường số 230, Hòa Phú, Xã Bình Mỹ, Thành Phố Hồ Chí Minh</t>
  </si>
  <si>
    <t>TH ÚT LAM</t>
  </si>
  <si>
    <t>TH ÚT NHỎ</t>
  </si>
  <si>
    <t>Đường Basa, Phước Hiệp, Xã Tân An Hội, Thành Phố Hồ Chí Minh</t>
  </si>
  <si>
    <t>TH ÚT Thủy</t>
  </si>
  <si>
    <t>TH ÚT TIẾN</t>
  </si>
  <si>
    <t>Phạm Thị Thàng ( Đường 626), Xã Tân An Hội, Thành Phố Hồ Chí Minh</t>
  </si>
  <si>
    <t>TH VINH</t>
  </si>
  <si>
    <t>TH Xanh Lo</t>
  </si>
  <si>
    <t>TH XÍ NGẦU</t>
  </si>
  <si>
    <t>Trường học Bình Hòa, Phường Bình Hòa, Thành Phố Hồ Chí Minh</t>
  </si>
  <si>
    <t>TH YẾN LY</t>
  </si>
  <si>
    <t>689, Nguyễn Chí Thanh, Phường Phú An, Thành Phố Hồ Chí Minh</t>
  </si>
  <si>
    <t>TH YEN NHI</t>
  </si>
  <si>
    <t>11, Hương Lộ 2, Xã Nhuận Đức, Thành Phố Hồ Chí Minh</t>
  </si>
  <si>
    <t>TH. PHƯỢNG</t>
  </si>
  <si>
    <t>ẤP Long ĐiềN, Xã Long HòA, Xã Long Hòa, Thành Phố Hồ Chí Minh</t>
  </si>
  <si>
    <t>TH133</t>
  </si>
  <si>
    <t>133A, Thích Quảng Đức, Phường Thủ Dầu Một, Thành Phố Hồ Chí Minh</t>
  </si>
  <si>
    <t>THACH CHI</t>
  </si>
  <si>
    <t>145, Sông Lu, Xã Bình Mỹ, Thành Phố Hồ Chí Minh</t>
  </si>
  <si>
    <t>THÁI AN</t>
  </si>
  <si>
    <t>Ấp rạch bap, Phường Tây Nam, Thành Phố Hồ Chí Minh</t>
  </si>
  <si>
    <t>THÁI ANH</t>
  </si>
  <si>
    <t>QL 13, Xã Bàu Bàng, Thành Phố Hồ Chí Minh</t>
  </si>
  <si>
    <t>THÁI ÁNH</t>
  </si>
  <si>
    <t>THÁI BẢO 2</t>
  </si>
  <si>
    <t>Dt743, Phường Dĩ An, Thành Phố Hồ Chí Minh</t>
  </si>
  <si>
    <t>THÁI BÌNH</t>
  </si>
  <si>
    <t>153, Ấp Đồng Sơn, Xã Minh Thạnh, Xã Minh Thạnh, Thành Phố Hồ Chí Minh</t>
  </si>
  <si>
    <t>THÁI BÌNH DƯƠNG</t>
  </si>
  <si>
    <t>Khu 3, Huỳnh Văn Lũy, Phú Cường, Phường Phú Lợi, Thành Phố Hồ Chí Minh</t>
  </si>
  <si>
    <t>THÁI BÌNH MZ</t>
  </si>
  <si>
    <t>THÁI HÀ</t>
  </si>
  <si>
    <t>5C, Tỉnh Lộ 43, Đồng An, Phường Bình Hòa, Thành Phố Hồ Chí Minh</t>
  </si>
  <si>
    <t>THÁI LỢI</t>
  </si>
  <si>
    <t>Ngã 4 Sở Sao, Phường Hòa Lợi, Thành Phố Hồ Chí Minh</t>
  </si>
  <si>
    <t>THẰNG BỜM</t>
  </si>
  <si>
    <t>Đường N6, Phường Long Nguyên, Thành Phố Hồ Chí Minh</t>
  </si>
  <si>
    <t>THẮNG LỢI</t>
  </si>
  <si>
    <t>121, Thích Quảng Đức, Phường Thủ Dầu Một, Thành Phố Hồ Chí Minh</t>
  </si>
  <si>
    <t>THĂNG LONG</t>
  </si>
  <si>
    <t>Duong 30/4, Phường Long Nguyên, Thành Phố Hồ Chí Minh</t>
  </si>
  <si>
    <t>THANH</t>
  </si>
  <si>
    <t>Khu pho thanh binh, Phường Thuận An, Thành Phố Hồ Chí Minh</t>
  </si>
  <si>
    <t>Lê Chí Dân, Xã Hiệp An, Phường Phú An, Thành Phố Hồ Chí Minh</t>
  </si>
  <si>
    <t>THANH BÌNH</t>
  </si>
  <si>
    <t>360A, Quốc Lộ 22, Xã Củ Chi, Thành Phố Hồ Chí Minh</t>
  </si>
  <si>
    <t>Trần Văn Ơn, P. Phú Hòa, Phường Phú Lợi, Thành Phố Hồ Chí Minh</t>
  </si>
  <si>
    <t>Thành Công</t>
  </si>
  <si>
    <t>Huyện Củ Chi, Đ Số 15 Tân Thông Hôi, Xã Củ Chi, Thành Phố Hồ Chí Minh</t>
  </si>
  <si>
    <t>THÀNH DANH</t>
  </si>
  <si>
    <t>Tổ5, Khu 7, Phường Tân Uyên, Thành Phố Hồ Chí Minh</t>
  </si>
  <si>
    <t>THANH ĐÀO</t>
  </si>
  <si>
    <t>PHAN ĐĂNG LƯU, Phường Phú An, Thành Phố Hồ Chí Minh</t>
  </si>
  <si>
    <t>Đường Liên Ấp Tân Long, Phường Tân Uyên, Thành Phố Hồ Chí Minh</t>
  </si>
  <si>
    <t>THÀNH ĐÀO</t>
  </si>
  <si>
    <t>05/02, Bình Phước B, Bình Chuẩn, Phường An Phú, Thành Phố Hồ Chí Minh</t>
  </si>
  <si>
    <t>THÀNH ĐẠT</t>
  </si>
  <si>
    <t>168, Xc7, Phường Bến Cát, Thành Phố Hồ Chí Minh</t>
  </si>
  <si>
    <t>bình chuẩn 34, Phường An Phú, Thành Phố Hồ Chí Minh</t>
  </si>
  <si>
    <t>THANH ĐIỀN</t>
  </si>
  <si>
    <t>50, Đường 722, Xã Thái Mỹ, Thành Phố Hồ Chí Minh</t>
  </si>
  <si>
    <t>Hl 608, Ấp An Thành, Phường Tây Nam, Thành Phố Hồ Chí Minh</t>
  </si>
  <si>
    <t>THÀNH DOANH</t>
  </si>
  <si>
    <t>Khu Dân Cư Hòa Lợi, Phường Bình Dương, Thành Phố Hồ Chí Minh</t>
  </si>
  <si>
    <t>THANH DUNG</t>
  </si>
  <si>
    <t>71, Dt612, Phường Bến Cát, Thành Phố Hồ Chí Minh</t>
  </si>
  <si>
    <t>39, Võ Minh Đức, Chánh Nghĩa, Phường Thủ Dầu Một, Thành Phố Hồ Chí Minh</t>
  </si>
  <si>
    <t>THANH HIEN</t>
  </si>
  <si>
    <t>273c, Nguyen huu canh, Phường Bình Dương, Thành Phố Hồ Chí Minh</t>
  </si>
  <si>
    <t>THANH HIỀN</t>
  </si>
  <si>
    <t>Đoàn Minh Triết, ấp Pháp, Xã Thái Mỹ, Thành Phố Hồ Chí Minh</t>
  </si>
  <si>
    <t>THANH HOA</t>
  </si>
  <si>
    <t>Ấp 2, Tân Thành, Xã Bắc Tân Uyên, Thành Phố Hồ Chí Minh</t>
  </si>
  <si>
    <t>THANH HÒA</t>
  </si>
  <si>
    <t>Phạm Ngọc Thạch, Hiệp Thành, Phường Bình Dương, Thành Phố Hồ Chí Minh</t>
  </si>
  <si>
    <t>THANH HOA GO</t>
  </si>
  <si>
    <t>KP 8, Phường Tân Uyên, Thành Phố Hồ Chí Minh</t>
  </si>
  <si>
    <t>THANH HOANG</t>
  </si>
  <si>
    <t>20, D4, Phường Long Nguyên, Thành Phố Hồ Chí Minh</t>
  </si>
  <si>
    <t>THANH HOÀNG</t>
  </si>
  <si>
    <t>42, Hồ Văn Tăng, Xã Củ Chi, Thành Phố Hồ Chí Minh</t>
  </si>
  <si>
    <t>THANH HỒNG</t>
  </si>
  <si>
    <t>Ngã 4 Phú Thứ, Phường Phú An, Thành Phố Hồ Chí Minh</t>
  </si>
  <si>
    <t>THANH HƯƠNG</t>
  </si>
  <si>
    <t>1, Bạch Đằng, Phường Thủ Dầu Một, Thành Phố Hồ Chí Minh</t>
  </si>
  <si>
    <t>THANH HUYỀN</t>
  </si>
  <si>
    <t>211, Võ Thị Sáu, Phường Đông Hòa, Thành Phố Hồ Chí Minh</t>
  </si>
  <si>
    <t>THANH KIỀU (THANH TUYỀN)</t>
  </si>
  <si>
    <t>1992, TL8, Bình Mỹ, Xã Bình Mỹ, Thành Phố Hồ Chí Minh</t>
  </si>
  <si>
    <t>THÀNH LAI</t>
  </si>
  <si>
    <t>268, TL8, Xã Tân An Hội, Thành Phố Hồ Chí Minh</t>
  </si>
  <si>
    <t>THANH LONG</t>
  </si>
  <si>
    <t>46, Nguyễn Văn Tỷ, KP2, TT Củ Chi, Xã Tân An Hội, Thành Phố Hồ Chí Minh</t>
  </si>
  <si>
    <t>28, Ngô Quyền, Phú Cường, Phường Thủ Dầu Một, Thành Phố Hồ Chí Minh</t>
  </si>
  <si>
    <t>THÀNH LONG</t>
  </si>
  <si>
    <t>Hùng Vương, KP 4B, Xã Dầu Tiếng, Thành Phố Hồ Chí Minh</t>
  </si>
  <si>
    <t>THÀNH LUÂN</t>
  </si>
  <si>
    <t>Nguyễn An Ninh, Đông Tân, Phường Dĩ An, Thành Phố Hồ Chí Minh</t>
  </si>
  <si>
    <t>THÀNH LÝ</t>
  </si>
  <si>
    <t>ĐƯỜNG DH423.KP.BÀ TRI, Phường Tân Hiệp, Thành Phố Hồ Chí Minh</t>
  </si>
  <si>
    <t>THANH MAI</t>
  </si>
  <si>
    <t>kế bên phải 88, Nguyễn Hiền, Phường Dĩ An, Thành Phố Hồ Chí Minh</t>
  </si>
  <si>
    <t>THANH MÃNH</t>
  </si>
  <si>
    <t>Thanh Mẫu</t>
  </si>
  <si>
    <t>Đt750, Ấp 2, Xã Trừ Văn Thố, Thành Phố Hồ Chí Minh</t>
  </si>
  <si>
    <t>THANH MIỆN</t>
  </si>
  <si>
    <t>Bùi Văn Bình, P. Phú Lợi, Phường Phú Lợi, Thành Phố Hồ Chí Minh</t>
  </si>
  <si>
    <t>THANH MINH</t>
  </si>
  <si>
    <t>Nguyễn Hữu Cảnh, Phường Thủ Dầu Một, Thành Phố Hồ Chí Minh</t>
  </si>
  <si>
    <t>THANH NAM</t>
  </si>
  <si>
    <t>Kp2, QL 13, Phường Hòa Lợi, Thành Phố Hồ Chí Minh</t>
  </si>
  <si>
    <t>THANH NGA</t>
  </si>
  <si>
    <t>KP 1B Lê Thị Trung, Phường An Phú, Thành Phố Hồ Chí Minh</t>
  </si>
  <si>
    <t>Đt 743, Phú Lợi, Phường Phú Lợi, Thành Phố Hồ Chí Minh</t>
  </si>
  <si>
    <t>THANH NGÀ</t>
  </si>
  <si>
    <t>279, Nguyễn Kim Cương, Xã Phú Hòa Đông, Thành Phố Hồ Chí Minh</t>
  </si>
  <si>
    <t>THANH NGÂN</t>
  </si>
  <si>
    <t>23, Ấp Bưng Thu, Phường Long Nguyên, Thành Phố Hồ Chí Minh</t>
  </si>
  <si>
    <t>THANH NGHĨA</t>
  </si>
  <si>
    <t>Chánh Phú Hòa, Phường Chánh Phú Hòa, Thành Phố Hồ Chí Minh</t>
  </si>
  <si>
    <t>THÀNH NGHIỆP</t>
  </si>
  <si>
    <t>Tổ 1, Đt 746, Phường Tân Uyên, Thành Phố Hồ Chí Minh</t>
  </si>
  <si>
    <t>THÀNH NGÔN</t>
  </si>
  <si>
    <t>Tổ 2, KP 3, Đối Diện Chợ Tân Uyên, Phường Tân Uyên, Thành Phố Hồ Chí Minh</t>
  </si>
  <si>
    <t>THANH NGUYÊN</t>
  </si>
  <si>
    <t>37/28, Mỹ Phước, Tân Vạn, Phường Chánh Hiệp, Thành Phố Hồ Chí Minh</t>
  </si>
  <si>
    <t>THANH NGUYỆT</t>
  </si>
  <si>
    <t>11, Duong 30/4, Phú Hòa, Phường Phú Lợi, Thành Phố Hồ Chí Minh</t>
  </si>
  <si>
    <t>THANH NHÀN</t>
  </si>
  <si>
    <t>Tổ 9, Kiến Điền, An Điền, Phường Long Nguyên, Thành Phố Hồ Chí Minh</t>
  </si>
  <si>
    <t>THÀNH NHÂN</t>
  </si>
  <si>
    <t>223, QL 22- X.Tân Thông Hội, Xã Củ Chi, Thành Phố Hồ Chí Minh</t>
  </si>
  <si>
    <t>THÀNH PHÁT-CHỊ THÚY</t>
  </si>
  <si>
    <t>Trần Quốc Toản, Phường Hòa Lợi, Thành Phố Hồ Chí Minh</t>
  </si>
  <si>
    <t>THANH PHONG</t>
  </si>
  <si>
    <t>Đường 458-, Trung An, Xã Bình Mỹ, Thành Phố Hồ Chí Minh</t>
  </si>
  <si>
    <t>Huỳnh Thị Hiếu, P. Tân An, Phường Phú An, Thành Phố Hồ Chí Minh</t>
  </si>
  <si>
    <t>12, Trần Văn Ơn, Phường Đông Hòa, Thành Phố Hồ Chí Minh</t>
  </si>
  <si>
    <t>25A, Dc16, D37, Phường An Phú, Thành Phố Hồ Chí Minh</t>
  </si>
  <si>
    <t>THANH PHÚ</t>
  </si>
  <si>
    <t>Đường 11, Tân An Hội, Xã Tân An Hội, Thành Phố Hồ Chí Minh</t>
  </si>
  <si>
    <t>THANH PHUC</t>
  </si>
  <si>
    <t>Trung Lập Thượng, Xã Thái Mỹ, Thành Phố Hồ Chí Minh</t>
  </si>
  <si>
    <t>THANH PHƯỚC [THU HUY]</t>
  </si>
  <si>
    <t>THANH PHƯƠNG</t>
  </si>
  <si>
    <t>KP 2, Đường số 75, Phường Bình Dương, Thành Phố Hồ Chí Minh</t>
  </si>
  <si>
    <t>THANH SANG</t>
  </si>
  <si>
    <t>Đường Phú Lợi, Phường Phú Lợi, Thành Phố Hồ Chí Minh</t>
  </si>
  <si>
    <t>THANH SƠN</t>
  </si>
  <si>
    <t>SuốI CáT, Thanh TuyềN, Phường Tây Nam, Thành Phố Hồ Chí Minh</t>
  </si>
  <si>
    <t>THÀNH SUÔNG</t>
  </si>
  <si>
    <t>Hoàng Thành, Xã Dầu Tiếng, Thành Phố Hồ Chí Minh</t>
  </si>
  <si>
    <t>THANH TÂM</t>
  </si>
  <si>
    <t>Ấp Tây, Xã Vĩnh Phú, Phường Lái Thiêu, Thành Phố Hồ Chí Minh</t>
  </si>
  <si>
    <t>221, Lê Hồng Phong, P. Phú Lợi, Phường Phú Lợi, Thành Phố Hồ Chí Minh</t>
  </si>
  <si>
    <t>THANH THANH</t>
  </si>
  <si>
    <t>5/20, Bùi Hữu Nghĩa, Phường Bình Hòa, Thành Phố Hồ Chí Minh</t>
  </si>
  <si>
    <t>THANH THAO</t>
  </si>
  <si>
    <t>THANH THẢO</t>
  </si>
  <si>
    <t>Na9, Mỹ Phước, Phường Bến Cát, Thành Phố Hồ Chí Minh</t>
  </si>
  <si>
    <t>Đt240, Ấp Long Thọ, Xã Long Hòa, Thành Phố Hồ Chí Minh</t>
  </si>
  <si>
    <t>Kp1, Duong 30/4, Phường Long Nguyên, Thành Phố Hồ Chí Minh</t>
  </si>
  <si>
    <t>Tân Phước, Phường Tân Đông Hiệp, Thành Phố Hồ Chí Minh</t>
  </si>
  <si>
    <t>THANH THẢO (ĐL HUỆ)</t>
  </si>
  <si>
    <t>Hoàng Đình Nghĩa, Xã Nhuận Đức, Thành Phố Hồ Chí Minh</t>
  </si>
  <si>
    <t>THANH THỌ</t>
  </si>
  <si>
    <t>499, Lê Hồng Phong, Phú Hòa, Phường Phú Lợi, Thành Phố Hồ Chí Minh</t>
  </si>
  <si>
    <t>THANH THƯ</t>
  </si>
  <si>
    <t>THANH THUÂN</t>
  </si>
  <si>
    <t>O, Âp Tân Đuc, Xã Minh Thạnh, Thành Phố Hồ Chí Minh</t>
  </si>
  <si>
    <t>THANH THUY</t>
  </si>
  <si>
    <t>KDC Đai Quang, Phường Tân Đông Hiệp, Thành Phố Hồ Chí Minh</t>
  </si>
  <si>
    <t>THANH THÚY</t>
  </si>
  <si>
    <t>Củ Chi, Phú Mỹ, Xã Phú Hòa Đông, Thành Phố Hồ Chí Minh</t>
  </si>
  <si>
    <t>Db11A, Phường Bến Cát, Thành Phố Hồ Chí Minh</t>
  </si>
  <si>
    <t>Ấp xóm lẫm, Phường Tây Nam, Thành Phố Hồ Chí Minh</t>
  </si>
  <si>
    <t>266, Nguyễn Tri Phương, KP Bình Đường 4, Phường Dĩ An, Thành Phố Hồ Chí Minh</t>
  </si>
  <si>
    <t>KP Đông Tư, Đường Cây Me, Phường Lái Thiêu, Thành Phố Hồ Chí Minh</t>
  </si>
  <si>
    <t>03/10, Bình Quới A, Bình Chuẩn, Phường Thuận Giao, Thành Phố Hồ Chí Minh</t>
  </si>
  <si>
    <t>Nguyễn Văn Luông, Chánh Mỹ, Phường Chánh Hiệp, Thành Phố Hồ Chí Minh</t>
  </si>
  <si>
    <t>THANH THỦY</t>
  </si>
  <si>
    <t>45, Nhuận Đức, X.Nhuận Đức, Xã Nhuận Đức, Thành Phố Hồ Chí Minh</t>
  </si>
  <si>
    <t>KP 1B, An Phú, Phường An Phú, Thành Phố Hồ Chí Minh</t>
  </si>
  <si>
    <t>167/38, Nguyễn Thị Minh Khai, Phường Phú Lợi, Thành Phố Hồ Chí Minh</t>
  </si>
  <si>
    <t>16/11, Bình Phước A, Bình Chuẩn, Phường An Phú, Thành Phố Hồ Chí Minh</t>
  </si>
  <si>
    <t>407, Đại Lộ Bình Dương, Phú Cường, Phường Phú Lợi, Thành Phố Hồ Chí Minh</t>
  </si>
  <si>
    <t>THÀNH THÚY</t>
  </si>
  <si>
    <t>Ngã 3 Nhà Đỏ, Đt 745, Lái Thiêu, Phường Lái Thiêu, Thành Phố Hồ Chí Minh</t>
  </si>
  <si>
    <t>THANH TĨNH</t>
  </si>
  <si>
    <t>684/9, Dt743, Phường Phú Lợi, Thành Phố Hồ Chí Minh</t>
  </si>
  <si>
    <t>THANH TỊNH</t>
  </si>
  <si>
    <t>Đường 13/3, Xã Dầu Tiếng, Thành Phố Hồ Chí Minh</t>
  </si>
  <si>
    <t>THÀNH TOẢN</t>
  </si>
  <si>
    <t>THANH TRÚC</t>
  </si>
  <si>
    <t>64, TL 15, Xã Phú Hòa Đông, Thành Phố Hồ Chí Minh</t>
  </si>
  <si>
    <t>378, Đại Lộ Bình Dương, KP 2, Mỹ Phước, Phường Bến Cát, Thành Phố Hồ Chí Minh</t>
  </si>
  <si>
    <t>To 6, Phường Tân Khánh, Thành Phố Hồ Chí Minh</t>
  </si>
  <si>
    <t>THÀNH TRUNG</t>
  </si>
  <si>
    <t>96, Nguyễn Thái Bình, Phường Phú Lợi, Thành Phố Hồ Chí Minh</t>
  </si>
  <si>
    <t>THANH TÚ</t>
  </si>
  <si>
    <t>Ấp Tấn Bình, Tân Hiệp, Phường Tân Hiệp, Thành Phố Hồ Chí Minh</t>
  </si>
  <si>
    <t>110, Nguyễn Thị Minh Khai, Phường Phú Lợi, Thành Phố Hồ Chí Minh</t>
  </si>
  <si>
    <t>THANH TÙNG</t>
  </si>
  <si>
    <t>14/07, Bình Phước B, Bình Chuẩn, Phường An Phú, Thành Phố Hồ Chí Minh</t>
  </si>
  <si>
    <t>THANH TUYẾN</t>
  </si>
  <si>
    <t>THANH TUYỀN</t>
  </si>
  <si>
    <t>Chợ Thùng Thơ, Dt744, Phường Tây Nam, Thành Phố Hồ Chí Minh</t>
  </si>
  <si>
    <t>THANH VÂN</t>
  </si>
  <si>
    <t>19B/2A, Bùi  Hữu Nghĩa, Phường Bình Hòa, Thành Phố Hồ Chí Minh</t>
  </si>
  <si>
    <t>Khu tái định cư phú hòa 3, Phường Phú Lợi, Thành Phố Hồ Chí Minh</t>
  </si>
  <si>
    <t>THÀNH VINH</t>
  </si>
  <si>
    <t>THANH VŨ</t>
  </si>
  <si>
    <t>32, Huỳnh Minh Vương, Xã Phú Hòa Đông, Thành Phố Hồ Chí Minh</t>
  </si>
  <si>
    <t>THANH VY (TH PHƯỢNG)</t>
  </si>
  <si>
    <t>500, Trung Lập, Trung Lập Thượng, Xã Thái Mỹ, Thành Phố Hồ Chí Minh</t>
  </si>
  <si>
    <t>THANH XUAN</t>
  </si>
  <si>
    <t>THANH XUÂN</t>
  </si>
  <si>
    <t>Ni 7, Phường Thới Hòa, Thành Phố Hồ Chí Minh</t>
  </si>
  <si>
    <t>202, Trần Khánh Dư, KP Thắng Lợi, P Dĩ An, Phường Dĩ An, Thành Phố Hồ Chí Minh</t>
  </si>
  <si>
    <t>KP 4, Tân Uyên(Gần Thpt Huỳnh Văn Nghệ), Phường Tân Uyên, Thành Phố Hồ Chí Minh</t>
  </si>
  <si>
    <t>31, Ngô Gia Tự, Phường Thủ Dầu Một, Thành Phố Hồ Chí Minh</t>
  </si>
  <si>
    <t>THANH XUAN (SÁU CHUÂN)</t>
  </si>
  <si>
    <t>Ấp Bình Phước, Phường Lái Thiêu, Thành Phố Hồ Chí Minh</t>
  </si>
  <si>
    <t>THẢO</t>
  </si>
  <si>
    <t>Long HòA, Xã Long Hòa, Thành Phố Hồ Chí Minh</t>
  </si>
  <si>
    <t>THẢO</t>
  </si>
  <si>
    <t>24, Nguyễn Chí Thanh, Phường Chánh Hiệp, Thành Phố Hồ Chí Minh</t>
  </si>
  <si>
    <t>380 Cách mạng tháng 8, Phường Thủ Dầu Một, Thành Phố Hồ Chí Minh</t>
  </si>
  <si>
    <t>550, Đt 743 P. Phú Hòa, Phường Phú Lợi, Thành Phố Hồ Chí Minh</t>
  </si>
  <si>
    <t>THẢO ANH</t>
  </si>
  <si>
    <t>Ấp Tân Lập, KDC Rạch Bắp, Đường D9, Phường Long Nguyên, Thành Phố Hồ Chí Minh</t>
  </si>
  <si>
    <t>THẢO CHI</t>
  </si>
  <si>
    <t>THẠO DƯƠNG</t>
  </si>
  <si>
    <t>B12/1, KP Bình Thuận 2, Phường Thuận Giao, Thành Phố Hồ Chí Minh</t>
  </si>
  <si>
    <t>THẢO HIỀN</t>
  </si>
  <si>
    <t>THẢO HƯƠNG</t>
  </si>
  <si>
    <t>Bình Đức. Bình Nhâm, Phường Lái Thiêu, Thành Phố Hồ Chí Minh</t>
  </si>
  <si>
    <t>THẢO HƯỜNG</t>
  </si>
  <si>
    <t>KP Bình Đức 1,, Bình Đức 1, Phường Bình Hòa, Thành Phố Hồ Chí Minh</t>
  </si>
  <si>
    <t>Thảo Loan</t>
  </si>
  <si>
    <t>ÐT747B, Kp Khánh Vân, Phường Tân Hiệp, Thành Phố Hồ Chí Minh</t>
  </si>
  <si>
    <t>THẢO MY</t>
  </si>
  <si>
    <t>364, Bùi Ngọc Thu, Phường Chánh Hiệp, Thành Phố Hồ Chí Minh</t>
  </si>
  <si>
    <t>Tổ 3, Ấp Ba Tri, Tân Hiệp, Phường Tân Hiệp, Thành Phố Hồ Chí Minh</t>
  </si>
  <si>
    <t>THẢO NGHI</t>
  </si>
  <si>
    <t>706, Vũng Tây, Xã Long Hòa, Thành Phố Hồ Chí Minh</t>
  </si>
  <si>
    <t>THẢO NGUYÊN</t>
  </si>
  <si>
    <t>Đường D14, Phường Long Nguyên, Thành Phố Hồ Chí Minh</t>
  </si>
  <si>
    <t>60/62, Nguyễn Chí Thanh, Phường Chánh Hiệp, Thành Phố Hồ Chí Minh</t>
  </si>
  <si>
    <t>47/1, KP 1A, An Phú, Phường An Phú, Thành Phố Hồ Chí Minh</t>
  </si>
  <si>
    <t>THẢO NGUYÊN (ANH SON)</t>
  </si>
  <si>
    <t>THẢO NƯỚC ĐÁ</t>
  </si>
  <si>
    <t>308/18, Nguyễn Bình, Phường Phú Lợi, Thành Phố Hồ Chí Minh</t>
  </si>
  <si>
    <t>THẢO PHONG</t>
  </si>
  <si>
    <t>THẢO TRANG</t>
  </si>
  <si>
    <t>Kdc thuận giao Kp bình thuận, Phường Thuận Giao, Thành Phố Hồ Chí Minh</t>
  </si>
  <si>
    <t>thuân giao 24, Phường Thuận Giao, Thành Phố Hồ Chí Minh</t>
  </si>
  <si>
    <t>THẢO VÂN</t>
  </si>
  <si>
    <t>THẢO VI</t>
  </si>
  <si>
    <t>Tổ 2, Kp Phước hải, Phường Tân Khánh, Thành Phố Hồ Chí Minh</t>
  </si>
  <si>
    <t>THẢO VĨNH PHÚ</t>
  </si>
  <si>
    <t>36/16, QL13, Phường Lái Thiêu, Thành Phố Hồ Chí Minh</t>
  </si>
  <si>
    <t>THẢO VY</t>
  </si>
  <si>
    <t>THẢO YÊN</t>
  </si>
  <si>
    <t>15, KP Bình Đường 1, Phường Dĩ An, Thành Phố Hồ Chí Minh</t>
  </si>
  <si>
    <t>THẢO YẾN</t>
  </si>
  <si>
    <t>10b4 đông an 2, Phường Bình Hòa, Thành Phố Hồ Chí Minh</t>
  </si>
  <si>
    <t>THẦY BO</t>
  </si>
  <si>
    <t>N2, Kcn Mỹ Phước, Phường Long Nguyên, Thành Phố Hồ Chí Minh</t>
  </si>
  <si>
    <t>THẾ ANH</t>
  </si>
  <si>
    <t>THẾ HIỀN</t>
  </si>
  <si>
    <t>Thạnh Bình, Phường Thuận An, Thành Phố Hồ Chí Minh</t>
  </si>
  <si>
    <t>THẾ HÙNG</t>
  </si>
  <si>
    <t>Đường D1, Phường Vĩnh Tân, Thành Phố Hồ Chí Minh</t>
  </si>
  <si>
    <t>THẾ NHÂN</t>
  </si>
  <si>
    <t>Ấp Chợ, Xa Thanh Tuyền, Phường Tây Nam, Thành Phố Hồ Chí Minh</t>
  </si>
  <si>
    <t>THE SALT CHILL GARDEN</t>
  </si>
  <si>
    <t>THE VOICE</t>
  </si>
  <si>
    <t>Thiện</t>
  </si>
  <si>
    <t>764, TRUNG LẬP, Xã Thái Mỹ, Thành Phố Hồ Chí Minh</t>
  </si>
  <si>
    <t>THIÊN AN</t>
  </si>
  <si>
    <t>thiên an, Phường Thuận Giao, Thành Phố Hồ Chí Minh</t>
  </si>
  <si>
    <t>THIÊN ÂN</t>
  </si>
  <si>
    <t>Dt744, Phú Thứ, Phú An, Phường Phú An, Thành Phố Hồ Chí Minh</t>
  </si>
  <si>
    <t>THIÊN ÂN SAN</t>
  </si>
  <si>
    <t>D2, Phường Thủ Dầu Một, Thành Phố Hồ Chí Minh</t>
  </si>
  <si>
    <t>THIÊN BẢO</t>
  </si>
  <si>
    <t>Võ Thị Sáu, KP Tây A, Đông Hòa, Phường Đông Hòa, Thành Phố Hồ Chí Minh</t>
  </si>
  <si>
    <t>THIÊN HẰNG</t>
  </si>
  <si>
    <t>B13/13, KP Bình Thuận 2, P. Thuận Giao, Phường Thuận Giao, Thành Phố Hồ Chí Minh</t>
  </si>
  <si>
    <t>THIÊN HẰNG 2</t>
  </si>
  <si>
    <t>B13/13A, KP Bình Thuận 2, Thuận Giao, Phường Thuận Giao, Thành Phố Hồ Chí Minh</t>
  </si>
  <si>
    <t>THIÊN KIM</t>
  </si>
  <si>
    <t>ĐạI Lộ BìNh Dương, Phú Thọ, Phường Thủ Dầu Một, Thành Phố Hồ Chí Minh</t>
  </si>
  <si>
    <t>515, Đại Lộ Bình Dương, Hiệp Thành, Phường Thủ Dầu Một, Thành Phố Hồ Chí Minh</t>
  </si>
  <si>
    <t>THIÊN LỘC</t>
  </si>
  <si>
    <t>Dt741, Xã Phước Hòa, Thành Phố Hồ Chí Minh</t>
  </si>
  <si>
    <t>Lô 43, Đồng An, Xã Bình Hòa, Phường Bình Hòa, Thành Phố Hồ Chí Minh</t>
  </si>
  <si>
    <t>THIÊN LONG</t>
  </si>
  <si>
    <t>THIÊN LÝ</t>
  </si>
  <si>
    <t>C64, Hùynh Văn Cù, Phường Thủ Dầu Một, Thành Phố Hồ Chí Minh</t>
  </si>
  <si>
    <t>THIÊN NGÂN</t>
  </si>
  <si>
    <t>181, Hai Bà Trưng, KP Đông Tác, Tân Đông Hiệp, Phường Dĩ An, Thành Phố Hồ Chí Minh</t>
  </si>
  <si>
    <t>THIÊN NHÂN</t>
  </si>
  <si>
    <t>14, Đt 744, Phường Tây Nam, Thành Phố Hồ Chí Minh</t>
  </si>
  <si>
    <t>49/2, Bình Hòa 25, Phường Bình Hòa, Thành Phố Hồ Chí Minh</t>
  </si>
  <si>
    <t>THIỆN NHUNG</t>
  </si>
  <si>
    <t>Củ Chi, Đường 7, Tân Thông Hội, Xã Củ Chi, Thành Phố Hồ Chí Minh</t>
  </si>
  <si>
    <t>THIÊN PHÚ</t>
  </si>
  <si>
    <t>KP 2, Mỹ Phước, Tân Vạn, Phường Chánh Hiệp, Thành Phố Hồ Chí Minh</t>
  </si>
  <si>
    <t>THIỆN PHƯỚC</t>
  </si>
  <si>
    <t>Dt741, Cổng Xanh, Tân Bình, Tổ 3, Phường Vĩnh Tân, Thành Phố Hồ Chí Minh</t>
  </si>
  <si>
    <t>THIỆN TÂM</t>
  </si>
  <si>
    <t>453/40A, Lê Hồng Phong, Phường Phú Lợi, Thành Phố Hồ Chí Minh</t>
  </si>
  <si>
    <t>THIÊN TÚ</t>
  </si>
  <si>
    <t>Ấp 1A, An Phú, Phường An Phú, Thành Phố Hồ Chí Minh</t>
  </si>
  <si>
    <t>Thịnh Ken</t>
  </si>
  <si>
    <t>230, Nguyễn Văn Khạ, Xã Tân An Hội, Thành Phố Hồ Chí Minh</t>
  </si>
  <si>
    <t>THỊNH KIÊN</t>
  </si>
  <si>
    <t>236, Thủ Khoa Huân, KP An Thanh, Phường Thuận An, Thành Phố Hồ Chí Minh</t>
  </si>
  <si>
    <t>THỊNH NHỊ</t>
  </si>
  <si>
    <t>Ấp Chợ, Tổ 8, Phường Tây Nam, Thành Phố Hồ Chí Minh</t>
  </si>
  <si>
    <t>THỊNH PHÁT</t>
  </si>
  <si>
    <t>Đt 745, Bình Nhâm, Phường Lái Thiêu, Thành Phố Hồ Chí Minh</t>
  </si>
  <si>
    <t>995/4, Lê Hồng Phong, P. Phú Thọ, Phường Thủ Dầu Một, Thành Phố Hồ Chí Minh</t>
  </si>
  <si>
    <t>THÓC</t>
  </si>
  <si>
    <t>QL 13 (Vĩnh Phú), Đông Tư, Vĩnh Phú, Phường Bình Hòa, Thành Phố Hồ Chí Minh</t>
  </si>
  <si>
    <t>THỜI ĐẠI</t>
  </si>
  <si>
    <t>53, Lê Thị Trung, Phường Phú Lợi, Thành Phố Hồ Chí Minh</t>
  </si>
  <si>
    <t>THƠM</t>
  </si>
  <si>
    <t>Thủ Khoa Huân, Phường Thuận Giao, Thành Phố Hồ Chí Minh</t>
  </si>
  <si>
    <t>THỐNG ĐÀO</t>
  </si>
  <si>
    <t>Ấp Chợ Thanh Tuyền, Dầu Tiếng, Xã Thanh Tuyền, Phường Tây Nam, Thành Phố Hồ Chí Minh</t>
  </si>
  <si>
    <t>THỐNG ĐÀO 2</t>
  </si>
  <si>
    <t>13, Ấp chợ, Phường Tây Nam, Thành Phố Hồ Chí Minh</t>
  </si>
  <si>
    <t>THÔNG MINH</t>
  </si>
  <si>
    <t>Hồ Văn Tắng, Tân Phú Trung, Xã Củ Chi, Thành Phố Hồ Chí Minh</t>
  </si>
  <si>
    <t>THÔNG THY THỌ</t>
  </si>
  <si>
    <t>100, Đường Mồi, KP Thắng Lợi, Phường Dĩ An, Thành Phố Hồ Chí Minh</t>
  </si>
  <si>
    <t>THU</t>
  </si>
  <si>
    <t>D9T, Cmt8, KP Bình Thuận, Bình Nhâm, Phường Lái Thiêu, Thành Phố Hồ Chí Minh</t>
  </si>
  <si>
    <t>THU - NINA MART</t>
  </si>
  <si>
    <t>KDC THANH BÌNH, KP Bình Đáng, BÌNH HÒA, THUẬN AN, Phường Bình Hòa, Thành Phố Hồ Chí Minh</t>
  </si>
  <si>
    <t>THU AN</t>
  </si>
  <si>
    <t>370, HL 2- X.Phước Vĩnh An, Xã Củ Chi, Thành Phố Hồ Chí Minh</t>
  </si>
  <si>
    <t>THU DUNG</t>
  </si>
  <si>
    <t>42, Nguyen An Ninh, Phường Dĩ An, Thành Phố Hồ Chí Minh</t>
  </si>
  <si>
    <t>THU HÀ</t>
  </si>
  <si>
    <t>TL  43, Đồng  An, Phường Bình Hòa, Thành Phố Hồ Chí Minh</t>
  </si>
  <si>
    <t>KDC Bình Chuẩn, Phường An Phú, Thành Phố Hồ Chí Minh</t>
  </si>
  <si>
    <t>16/3, Bình Quới B, Bình Chuẩn, Phường Thuận Giao, Thành Phố Hồ Chí Minh</t>
  </si>
  <si>
    <t>Ngã 3, Lê Hồng Phong, Phường Thủ Dầu Một, Thành Phố Hồ Chí Minh</t>
  </si>
  <si>
    <t>THU HÀ WSL</t>
  </si>
  <si>
    <t>KP PhướC HảI, Đt 745, Phường Tân Khánh, Thành Phố Hồ Chí Minh</t>
  </si>
  <si>
    <t>THU HIỀN</t>
  </si>
  <si>
    <t>215, Nguyễn Tri Phương, KP Nhị Đồng 2, Phường Dĩ An, Thành Phố Hồ Chí Minh</t>
  </si>
  <si>
    <t>THU HOÀI</t>
  </si>
  <si>
    <t>90, Đường Số 1, KP Thống Nhất 1, Phường Dĩ An, Thành Phố Hồ Chí Minh</t>
  </si>
  <si>
    <t>THU HỒNG CHIÊU LIÊU</t>
  </si>
  <si>
    <t>38/16A, Ấp Chiêu Liêu, Xã Tân Đông Hiệp, Phường Tân Đông Hiệp, Thành Phố Hồ Chí Minh</t>
  </si>
  <si>
    <t>THU HƯƠNG</t>
  </si>
  <si>
    <t>QL 14, KP 1B, Chánh Phú Hòa, Phường Chánh Phú Hòa, Thành Phố Hồ Chí Minh</t>
  </si>
  <si>
    <t>293/11, Nguyễn Thị Minh Khai, Phường Phú Lợi, Thành Phố Hồ Chí Minh</t>
  </si>
  <si>
    <t>46, Nguyễn Bình, Phường Phú Lợi, Thành Phố Hồ Chí Minh</t>
  </si>
  <si>
    <t>THU HƯỜNG</t>
  </si>
  <si>
    <t>Bình Thuận 2, Thuận Giao, Phường Thuận Giao, Thành Phố Hồ Chí Minh</t>
  </si>
  <si>
    <t>THU HƯƠNG (ANH HÀ)</t>
  </si>
  <si>
    <t>Chu Văn An, Phường An Phú, Thành Phố Hồ Chí Minh</t>
  </si>
  <si>
    <t>THU HUYỀN</t>
  </si>
  <si>
    <t>101, Quốc Lộ 13, Phường Bến Cát, Thành Phố Hồ Chí Minh</t>
  </si>
  <si>
    <t>Hẻm Hl401, Phường Tân Khánh, Thành Phố Hồ Chí Minh</t>
  </si>
  <si>
    <t>THU LỘC</t>
  </si>
  <si>
    <t>Dĩ An, Phường Dĩ An, Thành Phố Hồ Chí Minh</t>
  </si>
  <si>
    <t>THU MINH</t>
  </si>
  <si>
    <t>Đường 716, Xã Thái Mỹ, Thành Phố Hồ Chí Minh</t>
  </si>
  <si>
    <t>THU NGA</t>
  </si>
  <si>
    <t>THU NGÂN</t>
  </si>
  <si>
    <t>3/26, Hẻm Café Anh&amp;Em, KP Bình Đường 4, An Bình, Phường Dĩ An, Thành Phố Hồ Chí Minh</t>
  </si>
  <si>
    <t>THU PHONG</t>
  </si>
  <si>
    <t>Bàu Sen, Xã Dầu Tiếng, Thành Phố Hồ Chí Minh</t>
  </si>
  <si>
    <t>THU PHƯƠNG</t>
  </si>
  <si>
    <t>THU SƠN</t>
  </si>
  <si>
    <t>Phú Cường, Phường Thủ Dầu Một, Thành Phố Hồ Chí Minh</t>
  </si>
  <si>
    <t>THU TAM (Khương)</t>
  </si>
  <si>
    <t>177C, HL2, Xã Nhuận Đức, Thành Phố Hồ Chí Minh</t>
  </si>
  <si>
    <t>THU THẢO</t>
  </si>
  <si>
    <t>19A, Đường 118, Tân Thạnh Đông, Xã Bình Mỹ, Thành Phố Hồ Chí Minh</t>
  </si>
  <si>
    <t>THU THỦY</t>
  </si>
  <si>
    <t>Đt747, Phường Bình Cơ, Thành Phố Hồ Chí Minh</t>
  </si>
  <si>
    <t>Đường Đh, Tân Mỹ, Thái Hòa, Phường Tân Đông Hiệp, Thành Phố Hồ Chí Minh</t>
  </si>
  <si>
    <t>THU TIÊN - Đung Lợi</t>
  </si>
  <si>
    <t>Kp bình đáng Hẻm bùi hữu nghĩa, Phường Bình Hòa, Thành Phố Hồ Chí Minh</t>
  </si>
  <si>
    <t>THU TRÂM</t>
  </si>
  <si>
    <t>Đường D8, Kcn Bàu Bàng, Xã Bàu Bàng, Thành Phố Hồ Chí Minh</t>
  </si>
  <si>
    <t>THUẬN HẢI</t>
  </si>
  <si>
    <t>KP 6, Thới Hòa, Phường Thới Hòa, Thành Phố Hồ Chí Minh</t>
  </si>
  <si>
    <t>THUẬN HẠNH</t>
  </si>
  <si>
    <t>THUẬN HƯƠNG</t>
  </si>
  <si>
    <t>Tân Lập, An Điền, Phường Long Nguyên, Thành Phố Hồ Chí Minh</t>
  </si>
  <si>
    <t>THUẬN NGUYỄN</t>
  </si>
  <si>
    <t>KP 1, Đường DX034, Phường Bình Dương, Thành Phố Hồ Chí Minh</t>
  </si>
  <si>
    <t>THUẬN PHÁT</t>
  </si>
  <si>
    <t>KP  Phước Thái, Thái Hòa, Phường Tân Khánh, Thành Phố Hồ Chí Minh</t>
  </si>
  <si>
    <t>THUẬN VY</t>
  </si>
  <si>
    <t>THUỐC TÂY 47 (GIA HƯNG PHÁT)</t>
  </si>
  <si>
    <t>Ấp 5, Thường Tân, Xã Thường Tân, Thành Phố Hồ Chí Minh</t>
  </si>
  <si>
    <t>THƯƠNG THƯƠNG</t>
  </si>
  <si>
    <t>THỦY</t>
  </si>
  <si>
    <t>372A, Nhuận Đức, Ấp Bàu Tròn, Xã Nhuận Đức, Thành Phố Hồ Chí Minh</t>
  </si>
  <si>
    <t>Củ Chi, Bàu Tre, Tân An Hội, Xã Tân An Hội, Thành Phố Hồ Chí Minh</t>
  </si>
  <si>
    <t>477, Bùi Ngọc Thu, Phường Chánh Hiệp, Thành Phố Hồ Chí Minh</t>
  </si>
  <si>
    <t>THÚY AN</t>
  </si>
  <si>
    <t>220, Bùi Ngọc Thu, Phường Chánh Hiệp, Thành Phố Hồ Chí Minh</t>
  </si>
  <si>
    <t>THÙY DUNG</t>
  </si>
  <si>
    <t>Dl4, Phường Thới Hòa, Thành Phố Hồ Chí Minh</t>
  </si>
  <si>
    <t>An Thành, Dt744, Phường Tây Nam, Thành Phố Hồ Chí Minh</t>
  </si>
  <si>
    <t>Võ Thị Sau KP . Tây A, P. Đông Hòa, Phường Đông Hòa, Thành Phố Hồ Chí Minh</t>
  </si>
  <si>
    <t>Đối diện đại lý bua thu cúc, Đối diện đại lý bua thu cúc Thủ khoa huâ, Phường Thuận Giao, Thành Phố Hồ Chí Minh</t>
  </si>
  <si>
    <t>THÙY DƯƠNG</t>
  </si>
  <si>
    <t>Tỉnh Lộ 15, Xã An Nhơn Tây, Thành Phố Hồ Chí Minh</t>
  </si>
  <si>
    <t>Mỹ Phước 1, Phường Thới Hòa, Thành Phố Hồ Chí Minh</t>
  </si>
  <si>
    <t>KDC Thuận Giao, Nhà Trọ An Phúc, Phường Thuận Giao, Thành Phố Hồ Chí Minh</t>
  </si>
  <si>
    <t>Dt750, Ấp Suối Cạn, Xã Trừ Văn Thố, Thành Phố Hồ Chí Minh</t>
  </si>
  <si>
    <t>Tân Vĩnh Hiệp, Phường Tân Khánh, Thành Phố Hồ Chí Minh</t>
  </si>
  <si>
    <t>Ấp Tân Hội, Tân Hiệp, Phường Tân Hiệp, Thành Phố Hồ Chí Minh</t>
  </si>
  <si>
    <t>11/7, Bình Quới A, Bình Chuẩn, Phường Thuận Giao, Thành Phố Hồ Chí Minh</t>
  </si>
  <si>
    <t>THUY HANH</t>
  </si>
  <si>
    <t>THÚY HÒA</t>
  </si>
  <si>
    <t>606F, Tỉnh Lộ 8 Ấp 4, Xã Củ Chi, Thành Phố Hồ Chí Minh</t>
  </si>
  <si>
    <t>THỦY HOÀNG</t>
  </si>
  <si>
    <t>THÚY HUỲNH</t>
  </si>
  <si>
    <t>06, Lái Thiêu 14, Phường Lái Thiêu, Thành Phố Hồ Chí Minh</t>
  </si>
  <si>
    <t>THÚY KIÊN</t>
  </si>
  <si>
    <t>798A, Tỉnh lộ 15, Nhuận Đức, Huyện Củ Chi, Thành Phố Hồ Chí Minh</t>
  </si>
  <si>
    <t>THỦY KIỆT</t>
  </si>
  <si>
    <t>Kp3, Dường Phạm Hùng, Xã Dầu Tiếng, Thành Phố Hồ Chí Minh</t>
  </si>
  <si>
    <t>THÚY LIỄU</t>
  </si>
  <si>
    <t>TL 8, Xã Củ Chi, Thành Phố Hồ Chí Minh</t>
  </si>
  <si>
    <t>THÙY LINH</t>
  </si>
  <si>
    <t>DX05, Tân An, Phường Tân Khánh, Thành Phố Hồ Chí Minh</t>
  </si>
  <si>
    <t>Lê Hồng Phong, Phú Hòa, Phường Phú Lợi, Thành Phố Hồ Chí Minh</t>
  </si>
  <si>
    <t>THUỲ LINH 1</t>
  </si>
  <si>
    <t>05, D23, KDC Việt Sing, An Phú, Phường An Phú, Thành Phố Hồ Chí Minh</t>
  </si>
  <si>
    <t>THÙY LINH 2</t>
  </si>
  <si>
    <t>KDC Việt Sing, Đường D33, Phường An Phú, Thành Phố Hồ Chí Minh</t>
  </si>
  <si>
    <t>THỦY LT</t>
  </si>
  <si>
    <t>THỦY NGÂN</t>
  </si>
  <si>
    <t>QL 13, Ấp 3, Thới Hòa, Mỹ Phước, Phường Thới Hòa, Thành Phố Hồ Chí Minh</t>
  </si>
  <si>
    <t>Lô 80, Đường Da6, KDC Vs, Phường Thuận Giao, Thành Phố Hồ Chí Minh</t>
  </si>
  <si>
    <t>THỦY THẢO</t>
  </si>
  <si>
    <t>41, Dt749, Phường Long Nguyên, Thành Phố Hồ Chí Minh</t>
  </si>
  <si>
    <t>THỦY THỊNH</t>
  </si>
  <si>
    <t>275b/1, An Phú 25, Phường An Phú, Thành Phố Hồ Chí Minh</t>
  </si>
  <si>
    <t>THỦY TIÊN</t>
  </si>
  <si>
    <t>Kp3B, Dj5, Phường Thới Hòa, Thành Phố Hồ Chí Minh</t>
  </si>
  <si>
    <t>Thủy Tiên</t>
  </si>
  <si>
    <t>Tổ 8, KP Đông Ba, Bình Hòa, Phường Bình Hòa, Thành Phố Hồ Chí Minh</t>
  </si>
  <si>
    <t>THUY TRANG</t>
  </si>
  <si>
    <t>THÙY TRANG</t>
  </si>
  <si>
    <t>1577, Tĩnh Lộ 8, Xã Bình Mỹ, Thành Phố Hồ Chí Minh</t>
  </si>
  <si>
    <t>Ấp Xóm Bưng, Phường Tây Nam, Thành Phố Hồ Chí Minh</t>
  </si>
  <si>
    <t>Bến Lớn, KP 3, Phường Hòa Lợi, Thành Phố Hồ Chí Minh</t>
  </si>
  <si>
    <t>Ấp 4, Phường Bình Cơ, Thành Phố Hồ Chí Minh</t>
  </si>
  <si>
    <t>THÙY TRANG 2</t>
  </si>
  <si>
    <t>THÙY TRINH</t>
  </si>
  <si>
    <t>409, Phan Đăng Lưu, Phường Chánh Hiệp, Thành Phố Hồ Chí Minh</t>
  </si>
  <si>
    <t>THÚY VÂN</t>
  </si>
  <si>
    <t>Ấp Dòng Sỏi, Đường Số 8, Phường Tây Nam, Thành Phố Hồ Chí Minh</t>
  </si>
  <si>
    <t>THÚY VY</t>
  </si>
  <si>
    <t>Ho van men, Phường An Phú, Thành Phố Hồ Chí Minh</t>
  </si>
  <si>
    <t>THÙY VY</t>
  </si>
  <si>
    <t>QL 1K, Đông Hòa, Phường Đông Hòa, Thành Phố Hồ Chí Minh</t>
  </si>
  <si>
    <t>THY</t>
  </si>
  <si>
    <t>Thủ Khoa Huân, KP Thạnh Hòa A, An Thạnh, Phường Thuận An, Thành Phố Hồ Chí Minh</t>
  </si>
  <si>
    <t>THY HUYỀN</t>
  </si>
  <si>
    <t>299, Đường D12, Phường Bình Dương, Thành Phố Hồ Chí Minh</t>
  </si>
  <si>
    <t>THY LAN LAN</t>
  </si>
  <si>
    <t>62, 62, Phường Phú Lợi, Thành Phố Hồ Chí Minh</t>
  </si>
  <si>
    <t>THY LINH</t>
  </si>
  <si>
    <t>1B/2, Bùi Thị Xuân, KP Tân Phú 2, Tân Bình, Phường Tân Đông Hiệp, Thành Phố Hồ Chí Minh</t>
  </si>
  <si>
    <t>THY MINH</t>
  </si>
  <si>
    <t>QL22 ( Trần Tử Bình), Ấp Tân Tiến, Xã Củ Chi, Thành Phố Hồ Chí Minh</t>
  </si>
  <si>
    <t>THY VÂN</t>
  </si>
  <si>
    <t>Ấp Lò Ô, Xã An Tây, Phường Tây Nam, Thành Phố Hồ Chí Minh</t>
  </si>
  <si>
    <t>TÍ NỊ</t>
  </si>
  <si>
    <t>3/14, Bình Phú, Bình Chuẩn, Phường Thuận Giao, Thành Phố Hồ Chí Minh</t>
  </si>
  <si>
    <t>TIỆM KEM CÂY</t>
  </si>
  <si>
    <t>313, Hùng Vương, KP 4, Xã Dầu Tiếng, Thành Phố Hồ Chí Minh</t>
  </si>
  <si>
    <t>TIỆM NƯỚNG TỐI NAY</t>
  </si>
  <si>
    <t>TIẾN</t>
  </si>
  <si>
    <t>603, Huỳnh Thị Hiếu, Phường Phú An, Thành Phố Hồ Chí Minh</t>
  </si>
  <si>
    <t>TIẾN ĐẠT</t>
  </si>
  <si>
    <t>263, Dt744, Phường Long Nguyên, Thành Phố Hồ Chí Minh</t>
  </si>
  <si>
    <t>Bố Lá, Hl612, Xã Phước Hòa, Thành Phố Hồ Chí Minh</t>
  </si>
  <si>
    <t>265, Phan Đăng Lưu, Hiệp An, Phường Phú An, Thành Phố Hồ Chí Minh</t>
  </si>
  <si>
    <t>Tiến Đạt ( Anh Minh)</t>
  </si>
  <si>
    <t>Nhuận Đức, Xã Nhuận Đức, Thành Phố Hồ Chí Minh</t>
  </si>
  <si>
    <t>TIẾN HẠNH</t>
  </si>
  <si>
    <t>Dt 750, Ấp 2, Xã Trừ Văn Thố, Thành Phố Hồ Chí Minh</t>
  </si>
  <si>
    <t>TIEN HOA PHAT</t>
  </si>
  <si>
    <t>43, Đường Nguyễn Thị Lộc, Nhuận Đức, Xã Nhuận Đức, Thành Phố Hồ Chí Minh</t>
  </si>
  <si>
    <t>TIẾN LỘC</t>
  </si>
  <si>
    <t>Df5, Phường Chánh Phú Hòa, Thành Phố Hồ Chí Minh</t>
  </si>
  <si>
    <t>TIẾN PHÁT</t>
  </si>
  <si>
    <t>Chợ Vĩnh Tân, Phường Vĩnh Tân, Thành Phố Hồ Chí Minh</t>
  </si>
  <si>
    <t>80, Đường 9A, Phường Bình Dương, Thành Phố Hồ Chí Minh</t>
  </si>
  <si>
    <t>Tiến PHƯƠNG</t>
  </si>
  <si>
    <t>TIẾN QUÝ NGỌC HÀ</t>
  </si>
  <si>
    <t>Ấp Bình Thuận 2, Tổ 9, Phường Thuận Giao, Thành Phố Hồ Chí Minh</t>
  </si>
  <si>
    <t>TIẾN THÀNH 3</t>
  </si>
  <si>
    <t>Đường D11, Phường An Phú, Thành Phố Hồ Chí Minh</t>
  </si>
  <si>
    <t>TIÊN UYÊN</t>
  </si>
  <si>
    <t>34, Long Bình, Phường Long Nguyên, Thành Phố Hồ Chí Minh</t>
  </si>
  <si>
    <t>TÍM VŨ</t>
  </si>
  <si>
    <t>Tân Hóa Nhật, Tân Đông Hiệp, Phường Tân Khánh, Thành Phố Hồ Chí Minh</t>
  </si>
  <si>
    <t>TÍN NHIỆM</t>
  </si>
  <si>
    <t>10, Ngô Văn Trị, Phường Phú Lợi, Thành Phố Hồ Chí Minh</t>
  </si>
  <si>
    <t>TÔ HOA</t>
  </si>
  <si>
    <t>1258, Cmt8, Phường Thủ Dầu Một, Thành Phố Hồ Chí Minh</t>
  </si>
  <si>
    <t>TỐ NHƯ</t>
  </si>
  <si>
    <t>Ấp Đồng An, Xã Bình Hòa, Phường Bình Hòa, Thành Phố Hồ Chí Minh</t>
  </si>
  <si>
    <t>TỐ TRINH 1</t>
  </si>
  <si>
    <t>368 Tỉnh lộ 8, Ấp Mũi Lớn 2, Xã Tân An Hội, Thành Phố Hồ Chí Minh</t>
  </si>
  <si>
    <t>TO TRINH 2</t>
  </si>
  <si>
    <t>TOAN HẰNG</t>
  </si>
  <si>
    <t>TOÀN MỸ</t>
  </si>
  <si>
    <t>Toàn Phát KB 05</t>
  </si>
  <si>
    <t>9, KB05, Phường Tân Hiệp, Thành Phố Hồ Chí Minh</t>
  </si>
  <si>
    <t>TOÀN TÀI</t>
  </si>
  <si>
    <t>301A, Quốc Lộ 22, Xã Củ Chi, Thành Phố Hồ Chí Minh</t>
  </si>
  <si>
    <t>TOÀN TUYỀN</t>
  </si>
  <si>
    <t>402, Nhuận Đức, Ấp Bàu Tròn, Xã Nhuận Đức, Thành Phố Hồ Chí Minh</t>
  </si>
  <si>
    <t>TRÀ MY</t>
  </si>
  <si>
    <t>Đường Xc10, Mỹ Phước, QL14, KP 3, Phường Bến Cát, Thành Phố Hồ Chí Minh</t>
  </si>
  <si>
    <t>93/100, Hẻm 93, Phường Phú Lợi, Thành Phố Hồ Chí Minh</t>
  </si>
  <si>
    <t>Đuong Sô 3, Phường Bình Dương, Thành Phố Hồ Chí Minh</t>
  </si>
  <si>
    <t>Cây Viết, Tổ 6 Khu Phố 1, Phường Bình Dương, Thành Phố Hồ Chí Minh</t>
  </si>
  <si>
    <t>TRÀ SỮA 73</t>
  </si>
  <si>
    <t>1, TRƯỜNG THCS THÁI BÌNH, Phường Bình Hòa, Thành Phố Hồ Chí Minh</t>
  </si>
  <si>
    <t>Trâm</t>
  </si>
  <si>
    <t>KP4, N1, Phường Hòa Lợi, Thành Phố Hồ Chí Minh</t>
  </si>
  <si>
    <t>TRÂM ANH</t>
  </si>
  <si>
    <t>23, ĐỖ TẤN PHONG, Phường Đông Hòa, Thành Phố Hồ Chí Minh</t>
  </si>
  <si>
    <t>Trạm Cơm Văn Phòng</t>
  </si>
  <si>
    <t>5, Dường 5, KDC Bicisi, Phường Tân Uyên, Thành Phố Hồ Chí Minh</t>
  </si>
  <si>
    <t>TRẦN AN</t>
  </si>
  <si>
    <t>255, Tân Lâp, Phường Long Nguyên, Thành Phố Hồ Chí Minh</t>
  </si>
  <si>
    <t>TRẦN NGUYÊN</t>
  </si>
  <si>
    <t>Nguyễn Đức Thiệu, Phường Dĩ An, Thành Phố Hồ Chí Minh</t>
  </si>
  <si>
    <t>TRẦN NGUYÊN THỦY</t>
  </si>
  <si>
    <t>Tân Định, Phường Hòa Lợi, Thành Phố Hồ Chí Minh</t>
  </si>
  <si>
    <t>Trần Tuấn</t>
  </si>
  <si>
    <t>Bình chuẩn 62, Phường An Phú, Thành Phố Hồ Chí Minh</t>
  </si>
  <si>
    <t>TRANG</t>
  </si>
  <si>
    <t>597, Lê Chí Dân, Phường Phú An, Thành Phố Hồ Chí Minh</t>
  </si>
  <si>
    <t>TRANG ANH</t>
  </si>
  <si>
    <t>Huyện Củ Chi, Cây Bài,xa phước vĩnh an, Xã Củ Chi, Thành Phố Hồ Chí Minh</t>
  </si>
  <si>
    <t>TRANG K8</t>
  </si>
  <si>
    <t>Hẻm 48, Nguyễn Bình, Phường Phú Lợi, Thành Phố Hồ Chí Minh</t>
  </si>
  <si>
    <t>TRANG LONG</t>
  </si>
  <si>
    <t>52, Đường Cây Trôm, Xã Tân An Hội, Thành Phố Hồ Chí Minh</t>
  </si>
  <si>
    <t>TRANG MY</t>
  </si>
  <si>
    <t>TRANG NHƯ</t>
  </si>
  <si>
    <t>Ấp 5, Tân Thành, Xã Bắc Tân Uyên, Thành Phố Hồ Chí Minh</t>
  </si>
  <si>
    <t>KP Nội Hóa 1, Phường Dĩ An, Thành Phố Hồ Chí Minh</t>
  </si>
  <si>
    <t>TRANG THƯ</t>
  </si>
  <si>
    <t>TRIỆU LONG</t>
  </si>
  <si>
    <t>Dt750, Ấp 2, Xã Trừ Văn Thố, Thành Phố Hồ Chí Minh</t>
  </si>
  <si>
    <t>TRINH</t>
  </si>
  <si>
    <t>128, NguyễN TrãI, LáI Thiêu, Phường Lái Thiêu, Thành Phố Hồ Chí Minh</t>
  </si>
  <si>
    <t>TRỊNH KHÁNH NGỌC</t>
  </si>
  <si>
    <t>TRÌNH LIÊN</t>
  </si>
  <si>
    <t>Đường D11, Phường Thới Hòa, Thành Phố Hồ Chí Minh</t>
  </si>
  <si>
    <t>TRỊNH LOAN PHÁT</t>
  </si>
  <si>
    <t>Lô E6 Ô11, N9, Bình Thuận 2, Phường Thuận Giao, Thành Phố Hồ Chí Minh</t>
  </si>
  <si>
    <t>TRỊNH TƠ</t>
  </si>
  <si>
    <t>Nguyễn Hữu Cảnh, Phường Đông Hòa, Thành Phố Hồ Chí Minh</t>
  </si>
  <si>
    <t>Trịnh trần</t>
  </si>
  <si>
    <t>N17, 5A, Xã Bàu Bàng, Thành Phố Hồ Chí Minh</t>
  </si>
  <si>
    <t>TRIP B</t>
  </si>
  <si>
    <t>TRỌNG BẢO</t>
  </si>
  <si>
    <t>41, Huỳnh Văn Lũy, Phường Bình Dương, Thành Phố Hồ Chí Minh</t>
  </si>
  <si>
    <t>TRỌNG QUẾ</t>
  </si>
  <si>
    <t>22, Ấp Bàu Dầu, Xã Dầu Tiếng, Thành Phố Hồ Chí Minh</t>
  </si>
  <si>
    <t>TRỌNG THỦY</t>
  </si>
  <si>
    <t>88, Đường 30/4, Phường Phú Lợi, Thành Phố Hồ Chí Minh</t>
  </si>
  <si>
    <t>TRÚC DIỄM</t>
  </si>
  <si>
    <t>TRÚC KHOA</t>
  </si>
  <si>
    <t>TRÚC LÂM</t>
  </si>
  <si>
    <t>Đội 4, Xã Thanh An, Thành Phố Hồ Chí Minh</t>
  </si>
  <si>
    <t>TRÚC LINH</t>
  </si>
  <si>
    <t>Vĩnh Phước, Thái Hòa, Phường Tân Đông Hiệp, Thành Phố Hồ Chí Minh</t>
  </si>
  <si>
    <t>TRÚC MAI</t>
  </si>
  <si>
    <t>Đt 743 Bình Thung, Bình Thắng, Phường Đông Hòa, Thành Phố Hồ Chí Minh</t>
  </si>
  <si>
    <t>TRÚC PHƯƠNG</t>
  </si>
  <si>
    <t>Ngã Tư Phú Thứ, Đt 744, Phường Phú An, Thành Phố Hồ Chí Minh</t>
  </si>
  <si>
    <t>TRÚC QUỲNH</t>
  </si>
  <si>
    <t>0, Phường Bến Cát, Thành Phố Hồ Chí Minh</t>
  </si>
  <si>
    <t>TRÚC TÂM</t>
  </si>
  <si>
    <t>Đường 61, Tân Phú Trung, Xã Củ Chi, Thành Phố Hồ Chí Minh</t>
  </si>
  <si>
    <t>TRÚC UYỂN</t>
  </si>
  <si>
    <t>Đường Ấp 5, Xã Phước Hòa, Thành Phố Hồ Chí Minh</t>
  </si>
  <si>
    <t>TRÚC UYÊN( PHÚC UYÊN)</t>
  </si>
  <si>
    <t>TRUNG CÚC</t>
  </si>
  <si>
    <t>34, R9B_5, Phường Long Nguyên, Thành Phố Hồ Chí Minh</t>
  </si>
  <si>
    <t>TRUNG ĐỈNH</t>
  </si>
  <si>
    <t>Na7, KCN Mỹ Phước 3, Phường Chánh Phú Hòa, Thành Phố Hồ Chí Minh</t>
  </si>
  <si>
    <t>TRUNG DŨNG</t>
  </si>
  <si>
    <t>2/8A, KP, Chiêu Liêu, Phường Dĩ An, Thành Phố Hồ Chí Minh</t>
  </si>
  <si>
    <t>TRUNG HÀ</t>
  </si>
  <si>
    <t>Kiot 40, Khu Phố 4, Nguyễn Văn Lộng, Phường Chánh Hiệp, Thành Phố Hồ Chí Minh</t>
  </si>
  <si>
    <t>TRUNG HIẾU</t>
  </si>
  <si>
    <t>138, Lê Hồng Phong, Phú Hòa, Phường Phú Lợi, Thành Phố Hồ Chí Minh</t>
  </si>
  <si>
    <t>TRUNG HƯƠNG</t>
  </si>
  <si>
    <t>079, Phan Đăng Lưu, Phường Phú An, Thành Phố Hồ Chí Minh</t>
  </si>
  <si>
    <t>TRUNG KIÊN</t>
  </si>
  <si>
    <t>51, An Bình, Phường Dĩ An, Thành Phố Hồ Chí Minh</t>
  </si>
  <si>
    <t>KP Khánh Lộc, P. Khánh Bình, Phường Tân Hiệp, Thành Phố Hồ Chí Minh</t>
  </si>
  <si>
    <t>316A, Đường Thanh Niên, Phường Thuận Giao, Thành Phố Hồ Chí Minh</t>
  </si>
  <si>
    <t>Trung Nguyên</t>
  </si>
  <si>
    <t>Nguyễn Văn Cừ, Phường Đông Hòa, Thành Phố Hồ Chí Minh</t>
  </si>
  <si>
    <t>TRUNG PHƯƠNG</t>
  </si>
  <si>
    <t>26, Thuận Giao 31, Bình Nhâm, Phường Thuận Giao, Thành Phố Hồ Chí Minh</t>
  </si>
  <si>
    <t>TRUNG SƠN</t>
  </si>
  <si>
    <t>TRUNG THÀNH</t>
  </si>
  <si>
    <t>N6, D18A, Mỹ Phước 1, Phường Thới Hòa, Thành Phố Hồ Chí Minh</t>
  </si>
  <si>
    <t>TRUNG THÍCH</t>
  </si>
  <si>
    <t>TT. Dĩ An (Gần Chùa Mục Đồng), Phường Đông Hòa, Thành Phố Hồ Chí Minh</t>
  </si>
  <si>
    <t>TRUNG THU</t>
  </si>
  <si>
    <t>Quang Vinh 2, KP Khánh Lộc, Khánh Bình, Phường Tân Hiệp, Thành Phố Hồ Chí Minh</t>
  </si>
  <si>
    <t>TRUNG VIỆT</t>
  </si>
  <si>
    <t>01, D12, Xã Bàu Bàng, Thành Phố Hồ Chí Minh</t>
  </si>
  <si>
    <t>TRUNG VUI</t>
  </si>
  <si>
    <t>171/16, Bình Phước A, Phường An Phú, Thành Phố Hồ Chí Minh</t>
  </si>
  <si>
    <t>TRƯỜNG DŨNG</t>
  </si>
  <si>
    <t>TRƯỜNG GIANG</t>
  </si>
  <si>
    <t>117t/2, An Phú 16, Phường An Phú, Thành Phố Hồ Chí Minh</t>
  </si>
  <si>
    <t>TRƯỜNG HẢI</t>
  </si>
  <si>
    <t>Trần Ngọc Lên, Phường Chánh Hiệp, Thành Phố Hồ Chí Minh</t>
  </si>
  <si>
    <t>TRƯỜNG PHÁT</t>
  </si>
  <si>
    <t>87, Đường 11, Tân Thông Hội, Xã Củ Chi, Thành Phố Hồ Chí Minh</t>
  </si>
  <si>
    <t>TRƯỜNG SOẠN</t>
  </si>
  <si>
    <t>122, Tổ 6 Ấp Lò Gạch, Xã Minh Thạnh, Thành Phố Hồ Chí Minh</t>
  </si>
  <si>
    <t>TRƯỜNG THIỆN (DƯƠNG)</t>
  </si>
  <si>
    <t>Thường Tân, Xã Thường Tân, Thành Phố Hồ Chí Minh</t>
  </si>
  <si>
    <t>TRƯỜNG VỰA DỪA</t>
  </si>
  <si>
    <t>TÚ</t>
  </si>
  <si>
    <t>107, Trần Văn Ơn, P. Phú Hòa, Phường Phú Lợi, Thành Phố Hồ Chí Minh</t>
  </si>
  <si>
    <t>TÚ ANH</t>
  </si>
  <si>
    <t>93/100, Nguyễn Thị Minh Khai, Phường Phú Lợi, Thành Phố Hồ Chí Minh</t>
  </si>
  <si>
    <t>TƯ BIẾU</t>
  </si>
  <si>
    <t>Ấp Xóm Lãnh, Phường Tây Nam, Thành Phố Hồ Chí Minh</t>
  </si>
  <si>
    <t>Tự Chọn Anh Phát</t>
  </si>
  <si>
    <t>12/2, Thuận giao 17, Phường Thuận Giao, Thành Phố Hồ Chí Minh</t>
  </si>
  <si>
    <t>TỰ CHỌN G7 3(HÀ TRANG)</t>
  </si>
  <si>
    <t>TƯ ĐÀO</t>
  </si>
  <si>
    <t>Nguyễn Văn Thành, QL 14, Phường Chánh Phú Hòa, Thành Phố Hồ Chí Minh</t>
  </si>
  <si>
    <t>TÚ DUY KHANG (TÚ DUY)</t>
  </si>
  <si>
    <t>Lê Minh Nhựt, Xã Tân An Hội, Thành Phố Hồ Chí Minh</t>
  </si>
  <si>
    <t>TƯ KIỀU</t>
  </si>
  <si>
    <t>86, Ấp Cây Liễu, Minh Thạnh, Xã Minh Thạnh, Thành Phố Hồ Chí Minh</t>
  </si>
  <si>
    <t>TÚ LINH</t>
  </si>
  <si>
    <t>TƯ LÔ</t>
  </si>
  <si>
    <t>HẻM Dt 746, Phường Tân Uyên, Thành Phố Hồ Chí Minh</t>
  </si>
  <si>
    <t>TƯ LONG</t>
  </si>
  <si>
    <t>Đt 744, Gò Mối, Thanh Tuyền, Phường Tây Nam, Thành Phố Hồ Chí Minh</t>
  </si>
  <si>
    <t>TƯ NHÂN</t>
  </si>
  <si>
    <t>TÚ NHI</t>
  </si>
  <si>
    <t>Đường Huyện 2, Xã Nhuận Đức, Thành Phố Hồ Chí Minh</t>
  </si>
  <si>
    <t>TƯ NHỚ 1 (CTY TNHH MTV TU NHO)</t>
  </si>
  <si>
    <t>Ô, Hoàng Văn Thụ, KDC Chánh Nghĩa, Phường Thủ Dầu Một, Thành Phố Hồ Chí Minh</t>
  </si>
  <si>
    <t>TÚ NHƯ</t>
  </si>
  <si>
    <t>866A, Quốc Lộ 22, Xã Tân An Hội, Thành Phố Hồ Chí Minh</t>
  </si>
  <si>
    <t>TƯ QUÝ</t>
  </si>
  <si>
    <t>120, Đường số 9, Xã Củ Chi, Thành Phố Hồ Chí Minh</t>
  </si>
  <si>
    <t>TỨ QUÝ</t>
  </si>
  <si>
    <t>TÚ QUYÊN</t>
  </si>
  <si>
    <t>281, Dt 744,Rạch Bắp, Phường Tây Nam, Thành Phố Hồ Chí Minh</t>
  </si>
  <si>
    <t>TƯ SƠN</t>
  </si>
  <si>
    <t>583A, Ấp 5 ,TL8, Phước Vĩnh An, Xã Củ Chi, Thành Phố Hồ Chí Minh</t>
  </si>
  <si>
    <t>TÚ TÀI</t>
  </si>
  <si>
    <t>Ấp An Sơn, Dt748, Phường Long Nguyên, Thành Phố Hồ Chí Minh</t>
  </si>
  <si>
    <t>TƯ THÔNG</t>
  </si>
  <si>
    <t>TƯ TRO</t>
  </si>
  <si>
    <t>Ấp Xóm Mới, Xã Thanh An, Thành Phố Hồ Chí Minh</t>
  </si>
  <si>
    <t>TÚ YẾN</t>
  </si>
  <si>
    <t>31A, Hùng Vương, Phường Long Nguyên, Thành Phố Hồ Chí Minh</t>
  </si>
  <si>
    <t>Tuấn</t>
  </si>
  <si>
    <t>9/5B, Cmt8, Phường Lái Thiêu, Thành Phố Hồ Chí Minh</t>
  </si>
  <si>
    <t>TUẤN ANH</t>
  </si>
  <si>
    <t>Khu Phố 4, QL 13, Phường Hòa Lợi, Thành Phố Hồ Chí Minh</t>
  </si>
  <si>
    <t>10k, Nguyen Du, Bình Đức, Bình Hoà, Phường Bình Hòa, Thành Phố Hồ Chí Minh</t>
  </si>
  <si>
    <t>Đường D39, KDC Việt Sing, Phường An Phú, Thành Phố Hồ Chí Minh</t>
  </si>
  <si>
    <t>TUẤN DŨNG</t>
  </si>
  <si>
    <t>Ấp Tân Lập, Dt7A, Phường Long Nguyên, Thành Phố Hồ Chí Minh</t>
  </si>
  <si>
    <t>TUẤN HẰNG</t>
  </si>
  <si>
    <t>TUẤN HẠNH</t>
  </si>
  <si>
    <t>QL13, Ấp Bàu Bàng, Lai Uyên, Xã Bàu Bàng, Thành Phố Hồ Chí Minh</t>
  </si>
  <si>
    <t>TUẤN HOA</t>
  </si>
  <si>
    <t>TUẤN HOAN</t>
  </si>
  <si>
    <t>32/1, Thuận Giao16, Phường Thuận Giao, Thành Phố Hồ Chí Minh</t>
  </si>
  <si>
    <t>TUẤN HÙNG</t>
  </si>
  <si>
    <t>Thái Hòa, Phường Tân Đông Hiệp, Thành Phố Hồ Chí Minh</t>
  </si>
  <si>
    <t>TUẤN HƯƠNG</t>
  </si>
  <si>
    <t>TUẤN KHANH</t>
  </si>
  <si>
    <t>108/15, Đường Tô Vĩnh Diện Khu Phố Tân Hoà, Phường Đông Hòa, Thành Phố Hồ Chí Minh</t>
  </si>
  <si>
    <t>TUẤN KHOA</t>
  </si>
  <si>
    <t>Củ Chi, Nguyễn Thị Nê , Phú Hòa Đông, Xã Phú Hòa Đông, Thành Phố Hồ Chí Minh</t>
  </si>
  <si>
    <t>TUẤN KIỆT</t>
  </si>
  <si>
    <t>424, Lê Chí Dân, Phường Phú An, Thành Phố Hồ Chí Minh</t>
  </si>
  <si>
    <t>Nguyễn Tri Phương, KP . Tân Phú, Phường Tân Hiệp, Thành Phố Hồ Chí Minh</t>
  </si>
  <si>
    <t>Đường Số 23, Phú Chánh, Phường Bình Dương, Thành Phố Hồ Chí Minh</t>
  </si>
  <si>
    <t>TUẤN LAN</t>
  </si>
  <si>
    <t>48/171, Hoàng Hoa Thám, Phường Phú Lợi, Thành Phố Hồ Chí Minh</t>
  </si>
  <si>
    <t>TUẤN LIÊN</t>
  </si>
  <si>
    <t>Ấp 4, Phường Vĩnh Tân, Thành Phố Hồ Chí Minh</t>
  </si>
  <si>
    <t>TUẤN MẬP</t>
  </si>
  <si>
    <t>Đường 31, Xã Củ Chi, Thành Phố Hồ Chí Minh</t>
  </si>
  <si>
    <t>TUẤN NAM</t>
  </si>
  <si>
    <t>Na7, Phường Chánh Phú Hòa, Thành Phố Hồ Chí Minh</t>
  </si>
  <si>
    <t>TUẤN NGA</t>
  </si>
  <si>
    <t>B170, Hẻm Khu Nhà Trọ, Phường Lái Thiêu, Thành Phố Hồ Chí Minh</t>
  </si>
  <si>
    <t>TUẤN NGHĨA</t>
  </si>
  <si>
    <t>00, Xã Bắc Tân Uyên, Thành Phố Hồ Chí Minh</t>
  </si>
  <si>
    <t>TUẤN PHÁT ĐẠT</t>
  </si>
  <si>
    <t>TUAN PHUONG</t>
  </si>
  <si>
    <t>394, Tinh lo 8, Xã Tân An Hội, Thành Phố Hồ Chí Minh</t>
  </si>
  <si>
    <t>TUẤN PHƯỢNG</t>
  </si>
  <si>
    <t>An Thành, Phường Tây Nam, Thành Phố Hồ Chí Minh</t>
  </si>
  <si>
    <t>TUẤN QUANG</t>
  </si>
  <si>
    <t>145/23, Bc34, Bình Phước A, Phường An Phú, Thành Phố Hồ Chí Minh</t>
  </si>
  <si>
    <t>TUẤN QUYÊN</t>
  </si>
  <si>
    <t>166, CMT8, Phường Lái Thiêu, Thành Phố Hồ Chí Minh</t>
  </si>
  <si>
    <t>TUẤN THANH</t>
  </si>
  <si>
    <t>1/62, Tổ 4, KP Hòa Lân 2, Thuận Giao, Phường Thuận Giao, Thành Phố Hồ Chí Minh</t>
  </si>
  <si>
    <t>TUẤN THƯƠNG</t>
  </si>
  <si>
    <t>Đường Khánh Bình 05, Khánh Bình, Phường Tân Hiệp, Thành Phố Hồ Chí Minh</t>
  </si>
  <si>
    <t>TUẤN TRANG</t>
  </si>
  <si>
    <t>KP PhướC HảI, Dt 747, Phường Tân Khánh, Thành Phố Hồ Chí Minh</t>
  </si>
  <si>
    <t>TUẤN TÚ</t>
  </si>
  <si>
    <t>Củ Chi, Nguyễn Văn Khạ, Xã Tân An Hội, Thành Phố Hồ Chí Minh</t>
  </si>
  <si>
    <t>TUẤN VŨ</t>
  </si>
  <si>
    <t>836, Huỳnh Văn Lũy, Phường Bình Dương, Thành Phố Hồ Chí Minh</t>
  </si>
  <si>
    <t>Tuấn Vũ</t>
  </si>
  <si>
    <t>1 BH07, Bùi Hữu Nghĩa, Phường Bình Hòa, Thành Phố Hồ Chí Minh</t>
  </si>
  <si>
    <t>TUỆ ĐỨC</t>
  </si>
  <si>
    <t>TUỆ MINH</t>
  </si>
  <si>
    <t>43, Đường D8, Phường Bình Dương, Thành Phố Hồ Chí Minh</t>
  </si>
  <si>
    <t>TÙNG LÂM</t>
  </si>
  <si>
    <t>Ổ 3, Ki, Ne8, Thới Hòa, Phường Thới Hòa, Thành Phố Hồ Chí Minh</t>
  </si>
  <si>
    <t>TÙNG LINH</t>
  </si>
  <si>
    <t>2b/22, bình chuẩn 69, Phường An Phú, Thành Phố Hồ Chí Minh</t>
  </si>
  <si>
    <t>TÙNG MAI</t>
  </si>
  <si>
    <t>32, Ap Muong Đào, Phường Long Nguyên, Thành Phố Hồ Chí Minh</t>
  </si>
  <si>
    <t>TUNG PACIFIC</t>
  </si>
  <si>
    <t>Lộ 7, Ấp Tân Tiến, Xã Tân Thông Hội, Xã Củ Chi, Thành Phố Hồ Chí Minh</t>
  </si>
  <si>
    <t>TÙNG XẺO 2</t>
  </si>
  <si>
    <t>TƯƠI HIẾU</t>
  </si>
  <si>
    <t>417, Kp khánh lộc, Phường Tân Khánh, Thành Phố Hồ Chí Minh</t>
  </si>
  <si>
    <t>TƯỜNG DUYÊN</t>
  </si>
  <si>
    <t>D12, Phường Bình Dương, Thành Phố Hồ Chí Minh</t>
  </si>
  <si>
    <t>TƯỜNG THỦY</t>
  </si>
  <si>
    <t>KP Bình Hòa 1, Tân Phước Khánh, Phường Tân Khánh, Thành Phố Hồ Chí Minh</t>
  </si>
  <si>
    <t>TƯỜNG VY</t>
  </si>
  <si>
    <t>Ấp Hòa Thành, Xã Minh Hòa, Xã Minh Thạnh, Thành Phố Hồ Chí Minh</t>
  </si>
  <si>
    <t>16/C11, D2, Bình Thuận 2, Phường Thuận Giao, Thành Phố Hồ Chí Minh</t>
  </si>
  <si>
    <t>633/9, KP 9, Phường Phú Lợi, Thành Phố Hồ Chí Minh</t>
  </si>
  <si>
    <t>TUYỀN</t>
  </si>
  <si>
    <t>Ấp Kiến Điền, Dt7A, Phường Long Nguyên, Thành Phố Hồ Chí Minh</t>
  </si>
  <si>
    <t>TUYẾT</t>
  </si>
  <si>
    <t>QL 13, Ấp Cây Sắn, Lai Uyên, Xã Bàu Bàng, Thành Phố Hồ Chí Minh</t>
  </si>
  <si>
    <t>TUYẾT AN</t>
  </si>
  <si>
    <t>KP Bình Quới A, Phường Thuận Giao, Thành Phố Hồ Chí Minh</t>
  </si>
  <si>
    <t>TUYẾT ĐÀO</t>
  </si>
  <si>
    <t>QL13, TT. Mỹ Phước, Phường Bến Cát, Thành Phố Hồ Chí Minh</t>
  </si>
  <si>
    <t>TUYẾT DƯƠNG</t>
  </si>
  <si>
    <t>Tổ 6 ,Ấp phú lợi, Đường số 64, Xã Củ Chi, Thành Phố Hồ Chí Minh</t>
  </si>
  <si>
    <t>TUYẾT HẰNG</t>
  </si>
  <si>
    <t>TUYẾT HẠNH</t>
  </si>
  <si>
    <t>191/74, Lê Hồng Phong, Đông Chiêu, Tân Đông Hiệp, Phường Dĩ An, Thành Phố Hồ Chí Minh</t>
  </si>
  <si>
    <t>TUYẾT HƯƠNG</t>
  </si>
  <si>
    <t>TUYẾT MAI</t>
  </si>
  <si>
    <t>Ấp định thới, Xã Dầu Tiếng, Thành Phố Hồ Chí Minh</t>
  </si>
  <si>
    <t>Thử Khoa Huân, Bình Phú, Phường Thuận Giao, Thành Phố Hồ Chí Minh</t>
  </si>
  <si>
    <t>20, D23, Phường Bình Dương, Thành Phố Hồ Chí Minh</t>
  </si>
  <si>
    <t>TUYẾT MINH</t>
  </si>
  <si>
    <t>Củ Chi, Giáp Hải, Xã Tân An Hội, Thành Phố Hồ Chí Minh</t>
  </si>
  <si>
    <t>TUYẾT NGA</t>
  </si>
  <si>
    <t>Củ Chi, TL15, Ấp Xóm chùa,An Phú, Xã An Nhơn Tây, Thành Phố Hồ Chí Minh</t>
  </si>
  <si>
    <t>TUYẾT NHI</t>
  </si>
  <si>
    <t>TUYẾT NHUNG</t>
  </si>
  <si>
    <t>38, Ấp Hàng Nù, Xã Thanh An, Thành Phố Hồ Chí Minh</t>
  </si>
  <si>
    <t>TUYẾT PHỤNG</t>
  </si>
  <si>
    <t>TUYẾT THỰC</t>
  </si>
  <si>
    <t>TUYẾT THỦY</t>
  </si>
  <si>
    <t>131, KDC Phú Hòa 1, Phường Phú Lợi, Thành Phố Hồ Chí Minh</t>
  </si>
  <si>
    <t>TUYẾT TRINH</t>
  </si>
  <si>
    <t>Chợ Bàu Bàng, Lai Uyên, Xã Bàu Bàng, Thành Phố Hồ Chí Minh</t>
  </si>
  <si>
    <t>1160, Cmt8, Phường Thủ Dầu Một, Thành Phố Hồ Chí Minh</t>
  </si>
  <si>
    <t>TUYẾT TRUNG</t>
  </si>
  <si>
    <t>Ấp Cỏ Trách, Xã Thanh An, Xã Thanh An, Thành Phố Hồ Chí Minh</t>
  </si>
  <si>
    <t>TUYẾT VÂN</t>
  </si>
  <si>
    <t>TÝ</t>
  </si>
  <si>
    <t>Dt 745, Phường Thuận An, Thành Phố Hồ Chí Minh</t>
  </si>
  <si>
    <t>TỶ LAN</t>
  </si>
  <si>
    <t>TÝ OANH</t>
  </si>
  <si>
    <t>72, Hốc Măng, Xã Long Hòa, Thành Phố Hồ Chí Minh</t>
  </si>
  <si>
    <t>Ú CƯNG</t>
  </si>
  <si>
    <t>Trương định, Phường Phú Lợi, Thành Phố Hồ Chí Minh</t>
  </si>
  <si>
    <t>ỨNG PHÚ</t>
  </si>
  <si>
    <t>ÚT ẤN</t>
  </si>
  <si>
    <t>Củ Chi, Huỳnh Thị Bẵng, Xã Phú Hòa Đông, Thành Phố Hồ Chí Minh</t>
  </si>
  <si>
    <t>ÚT BẦU</t>
  </si>
  <si>
    <t>839, Đt741 Bố Lá, Xã Phước Hòa, Thành Phố Hồ Chí Minh</t>
  </si>
  <si>
    <t>ÚT BÉ</t>
  </si>
  <si>
    <t>KP Khánh Hội, TT. Tân Phước Khánh, Phường Tân Khánh, Thành Phố Hồ Chí Minh</t>
  </si>
  <si>
    <t>ÚT BIDA</t>
  </si>
  <si>
    <t>Long Nguyên, Phường Long Nguyên, Thành Phố Hồ Chí Minh</t>
  </si>
  <si>
    <t>ÚT BIDA 2</t>
  </si>
  <si>
    <t>Ấp Mương Đào, Phường Long Nguyên, Thành Phố Hồ Chí Minh</t>
  </si>
  <si>
    <t>ÚT BÔI</t>
  </si>
  <si>
    <t>Tổ 4, An Sơn, An Điền, Phường Long Nguyên, Thành Phố Hồ Chí Minh</t>
  </si>
  <si>
    <t>ÚT CHANH</t>
  </si>
  <si>
    <t>Huyện Củ Chi, Nguyễn Thị Nê, Xã Phú Hòa Đông, Thành Phố Hồ Chí Minh</t>
  </si>
  <si>
    <t>ÚT CHÍ (CHỊ DUNG)</t>
  </si>
  <si>
    <t>155, Đường 538, An Nhơn Tây, Xã Nhuận Đức, Thành Phố Hồ Chí Minh</t>
  </si>
  <si>
    <t>UT CUONG</t>
  </si>
  <si>
    <t>270 An son 02, thuận an bình dương, Phường Thuận An, Thành Phố Hồ Chí Minh</t>
  </si>
  <si>
    <t>ÚT CƯỜNG</t>
  </si>
  <si>
    <t>KP Vĩnh Phước, P Thái Hoà, Phường Tân Khánh, Thành Phố Hồ Chí Minh</t>
  </si>
  <si>
    <t>ÚT ĐẠI</t>
  </si>
  <si>
    <t>Ấp 1, Dt741, Phường Vĩnh Tân, Thành Phố Hồ Chí Minh</t>
  </si>
  <si>
    <t>ÚT ĐẠT</t>
  </si>
  <si>
    <t>25, DT744, Phường Tây Nam, Thành Phố Hồ Chí Minh</t>
  </si>
  <si>
    <t>ÚT DENL</t>
  </si>
  <si>
    <t>Khánh Hội, Tân Phước Khánh, Phường Tân Khánh, Thành Phố Hồ Chí Minh</t>
  </si>
  <si>
    <t>ÚT DÉT</t>
  </si>
  <si>
    <t>Tân Vĩnh Hiệp, TT. Tân Phước Khánh, Phường Tân Khánh, Thành Phố Hồ Chí Minh</t>
  </si>
  <si>
    <t>ÚT DIỄM</t>
  </si>
  <si>
    <t>163, Độc Lập, Khu phố 1, Xã Phú Giáo, Thành Phố Hồ Chí Minh</t>
  </si>
  <si>
    <t>ÚT ĐUỘC</t>
  </si>
  <si>
    <t>Tỉnh Lộ 15, Phú Hòa Đông, Xã Phú Hòa Đông, Thành Phố Hồ Chí Minh</t>
  </si>
  <si>
    <t>ÚT GIÀU</t>
  </si>
  <si>
    <t>Đường 27, Xã Củ Chi, Thành Phố Hồ Chí Minh</t>
  </si>
  <si>
    <t>ÚT GÙ</t>
  </si>
  <si>
    <t>Ấp Chánh Long, Phú Chánh, Phường Bình Dương, Thành Phố Hồ Chí Minh</t>
  </si>
  <si>
    <t>ÚT HÀ</t>
  </si>
  <si>
    <t>Âp Tân Tiến, Xã Phước Thành, Thành Phố Hồ Chí Minh</t>
  </si>
  <si>
    <t>UT HÂU</t>
  </si>
  <si>
    <t>KP, Phu Nghi, Phường Hòa Lợi, Thành Phố Hồ Chí Minh</t>
  </si>
  <si>
    <t>ÚT HIỀN</t>
  </si>
  <si>
    <t>33/39, Đường Dx-095, Phường Chánh Hiệp, Thành Phố Hồ Chí Minh</t>
  </si>
  <si>
    <t>ÚT HIỂN</t>
  </si>
  <si>
    <t>ÚT HIẾU</t>
  </si>
  <si>
    <t>144, Bùi Thị Xuân, Phường An Phú, Thành Phố Hồ Chí Minh</t>
  </si>
  <si>
    <t>ÚT HỢP</t>
  </si>
  <si>
    <t>ÚT HUỆ</t>
  </si>
  <si>
    <t>ÚT HƯƠNG</t>
  </si>
  <si>
    <t>Tổ 10, KP 1, Xã Dầu Tiếng, Thành Phố Hồ Chí Minh</t>
  </si>
  <si>
    <t>ÚT KIM</t>
  </si>
  <si>
    <t>KP 6 TT. Dầu Tiếng, Xã Dầu Tiếng, Thành Phố Hồ Chí Minh</t>
  </si>
  <si>
    <t>Út liên</t>
  </si>
  <si>
    <t>ÚT MINH</t>
  </si>
  <si>
    <t>Nguyen Van Thanh, Phường Chánh Hiệp, Thành Phố Hồ Chí Minh</t>
  </si>
  <si>
    <t>Đường D3, Phường Dĩ An, Thành Phố Hồ Chí Minh</t>
  </si>
  <si>
    <t>Út Nhung</t>
  </si>
  <si>
    <t>ÚT NỮ</t>
  </si>
  <si>
    <t>185, Trần Ngọc Lên, Phường Chánh Hiệp, Thành Phố Hồ Chí Minh</t>
  </si>
  <si>
    <t>ÚT NỮA (HÒA HẠNH)</t>
  </si>
  <si>
    <t>Ấp 1, Tân Thành, Bắc Tân Uyên, Xã Bắc Tân Uyên, Thành Phố Hồ Chí Minh</t>
  </si>
  <si>
    <t>ÚT OANH</t>
  </si>
  <si>
    <t>Nguyễn Chí Thanh, P. Tân An, Phường Phú An, Thành Phố Hồ Chí Minh</t>
  </si>
  <si>
    <t>ÚT PHÁT</t>
  </si>
  <si>
    <t>Ấp Vườn Vũ, Tân Mỹ, Phường Tân Uyên, Thành Phố Hồ Chí Minh</t>
  </si>
  <si>
    <t>ÚT PHỐ</t>
  </si>
  <si>
    <t>ÚT PHỤNG</t>
  </si>
  <si>
    <t>592, Cách Mạng Tháng 8, Phường Thủ Dầu Một, Thành Phố Hồ Chí Minh</t>
  </si>
  <si>
    <t>ÚT PHƯỢNG</t>
  </si>
  <si>
    <t>L3, Số 3, Chợ Phú Lợi, Phường Phú Lợi, Thành Phố Hồ Chí Minh</t>
  </si>
  <si>
    <t>ÚT QUANG</t>
  </si>
  <si>
    <t>ÚT QUÝ</t>
  </si>
  <si>
    <t>Trừ Văn Thố, Bàu Bàng, Xã Trừ Văn Thố, Thành Phố Hồ Chí Minh</t>
  </si>
  <si>
    <t>ÚT RINH</t>
  </si>
  <si>
    <t>KP An Lợi, Phường Hòa Lợi, Thành Phố Hồ Chí Minh</t>
  </si>
  <si>
    <t>ÚT SINH</t>
  </si>
  <si>
    <t>Ấp 4 Dt746, Phường Tân Uyên, Thành Phố Hồ Chí Minh</t>
  </si>
  <si>
    <t>ÚT TÀI</t>
  </si>
  <si>
    <t>ÚT TÈO</t>
  </si>
  <si>
    <t>ÚT THOA</t>
  </si>
  <si>
    <t>Ấp Đồng Sến, Xã Định An, Xã Dầu Tiếng, Thành Phố Hồ Chí Minh</t>
  </si>
  <si>
    <t>UT THUAN</t>
  </si>
  <si>
    <t>ÚT TÒNG</t>
  </si>
  <si>
    <t>Đường Bình Mỹ, Bình Mỹ, Xã Bình Mỹ, Thành Phố Hồ Chí Minh</t>
  </si>
  <si>
    <t>ÚT TỤ</t>
  </si>
  <si>
    <t>20, Đường 572, Ấp Xóm Mới, Xã Nhuận Đức, Thành Phố Hồ Chí Minh</t>
  </si>
  <si>
    <t>UY KỲ QUÁN</t>
  </si>
  <si>
    <t>VÂN</t>
  </si>
  <si>
    <t>Hồ Văn Cống, Tương Bình Hiệp, Phường Chánh Hiệp, Thành Phố Hồ Chí Minh</t>
  </si>
  <si>
    <t>VÂN AN</t>
  </si>
  <si>
    <t>VÂN ANH</t>
  </si>
  <si>
    <t>Đường Hl401, Tổ 3, KP An Thành, Phường Tân Khánh, Thành Phố Hồ Chí Minh</t>
  </si>
  <si>
    <t>97, Phạm Thị Tân, Phường Phú Lợi, Thành Phố Hồ Chí Minh</t>
  </si>
  <si>
    <t>VĂN CHINH</t>
  </si>
  <si>
    <t>Lê Hồng Phong, Phú HòA, Phường Phú Lợi, Thành Phố Hồ Chí Minh</t>
  </si>
  <si>
    <t>Văn cường</t>
  </si>
  <si>
    <t>Nhuận Đức, củ chi, Xã Nhuận Đức, Thành Phố Hồ Chí Minh</t>
  </si>
  <si>
    <t>VĂN ĐỒNG</t>
  </si>
  <si>
    <t>Đường 419, Xã Củ Chi, Thành Phố Hồ Chí Minh</t>
  </si>
  <si>
    <t>VÂN HÀ</t>
  </si>
  <si>
    <t>713, Phan Đăng Lưu, Phường Chánh Hiệp, Thành Phố Hồ Chí Minh</t>
  </si>
  <si>
    <t>VĂN HẢO</t>
  </si>
  <si>
    <t>Cc Becamex, Phường Bình Dương, Thành Phố Hồ Chí Minh</t>
  </si>
  <si>
    <t>VĂN MINH</t>
  </si>
  <si>
    <t>26, Phường Vĩnh Tân, Thành Phố Hồ Chí Minh</t>
  </si>
  <si>
    <t>VĂN PHÒNG PHẨM ẢNH THẢO</t>
  </si>
  <si>
    <t>599 HUỲNH THỊ HIẾU, Huỳnh Thị Hiếu, Phường Phú An, Thành Phố Hồ Chí Minh</t>
  </si>
  <si>
    <t>VĂN PHƯƠNG</t>
  </si>
  <si>
    <t>Đường Thống Nhất Nội Hóa 1, Phường Đông Hòa, Thành Phố Hồ Chí Minh</t>
  </si>
  <si>
    <t>VÂN SƠN</t>
  </si>
  <si>
    <t>An Thành, Thái Hòa, Phường Tân Đông Hiệp, Thành Phố Hồ Chí Minh</t>
  </si>
  <si>
    <t>VÂN TRANG</t>
  </si>
  <si>
    <t>510 Nguyễn Văn Trỗi, Phường Phú Lợi, Thành Phố Hồ Chí Minh</t>
  </si>
  <si>
    <t>VĂN TRIỆU</t>
  </si>
  <si>
    <t>Ấp Minh Tân, Minh Thạnh, Xã Minh Thạnh, Thành Phố Hồ Chí Minh</t>
  </si>
  <si>
    <t>VĂN TÙNG</t>
  </si>
  <si>
    <t>454, Lê Hồng Phong, Phú Hòa, Phường Phú Lợi, Thành Phố Hồ Chí Minh</t>
  </si>
  <si>
    <t>VIỆT ANH</t>
  </si>
  <si>
    <t>N7, Phường Long Nguyên, Thành Phố Hồ Chí Minh</t>
  </si>
  <si>
    <t>Dt 747, Ấp 3, Phường Bình Cơ, Thành Phố Hồ Chí Minh</t>
  </si>
  <si>
    <t>VIỆT ANH (HUY HOÀNG)</t>
  </si>
  <si>
    <t>Đường D23, KDC Viet Sing, Phường An Phú, Thành Phố Hồ Chí Minh</t>
  </si>
  <si>
    <t>Việt Anh Phát</t>
  </si>
  <si>
    <t>19/107, Thuan giao 19, Phường Thuận Giao, Thành Phố Hồ Chí Minh</t>
  </si>
  <si>
    <t>VIỆT PHONG</t>
  </si>
  <si>
    <t>Dj9, Phường Long Nguyên, Thành Phố Hồ Chí Minh</t>
  </si>
  <si>
    <t>VĨNH NGỌC</t>
  </si>
  <si>
    <t>C9/17, KDC Thuận An, Phường Thuận Giao, Thành Phố Hồ Chí Minh</t>
  </si>
  <si>
    <t>VINH PHƯƠNG</t>
  </si>
  <si>
    <t>VĨNH THẢO</t>
  </si>
  <si>
    <t>VINPEARL GROUP</t>
  </si>
  <si>
    <t>7 Bằng Lăng 1, Phường Phúc Lợi, Thành Phố Hà Nội</t>
  </si>
  <si>
    <t>VỊT CỎ</t>
  </si>
  <si>
    <t>70, Hương Lộ 2, Xã Củ Chi, Thành Phố Hồ Chí Minh</t>
  </si>
  <si>
    <t>VŨ AN</t>
  </si>
  <si>
    <t>VŨ LINH</t>
  </si>
  <si>
    <t>Vũ Ngân</t>
  </si>
  <si>
    <t>347 nguyễn thị nê, phú hòa đông, củ chi, Xã Phú Hòa Đông, Thành Phố Hồ Chí Minh</t>
  </si>
  <si>
    <t>VU TRON</t>
  </si>
  <si>
    <t>Ap Lo O, Phường Tây Nam, Thành Phố Hồ Chí Minh</t>
  </si>
  <si>
    <t>VŨ XUÂN</t>
  </si>
  <si>
    <t>Bùi Thị Xuân, Phường Tân Đông Hiệp, Thành Phố Hồ Chí Minh</t>
  </si>
  <si>
    <t>VŨ XUYẾN</t>
  </si>
  <si>
    <t>Ấp Đông Sặc, Bình Mỹ 48, Phường Bình Cơ, Thành Phố Hồ Chí Minh</t>
  </si>
  <si>
    <t>VỰA GẠO ĐỆ</t>
  </si>
  <si>
    <t>1425, Đl Bình Dương, Phường Phú An, Thành Phố Hồ Chí Minh</t>
  </si>
  <si>
    <t>VƯỜN NHÃN</t>
  </si>
  <si>
    <t>Ngã 4 Đông Nhì, LáI Thiêu, Phường Lái Thiêu, Thành Phố Hồ Chí Minh</t>
  </si>
  <si>
    <t>Vườn Trúc</t>
  </si>
  <si>
    <t>3, Kdc bicosi, Phường Tân Uyên, Thành Phố Hồ Chí Minh</t>
  </si>
  <si>
    <t>VƯƠNG</t>
  </si>
  <si>
    <t>D13, D13, Xã Bàu Bàng, Thành Phố Hồ Chí Minh</t>
  </si>
  <si>
    <t>VƯƠNG CHÚA</t>
  </si>
  <si>
    <t>81, Đt745, LáI Thiêu, Phường Lái Thiêu, Thành Phố Hồ Chí Minh</t>
  </si>
  <si>
    <t>VY TRANG</t>
  </si>
  <si>
    <t>Trịnh Hoài Đức, Phường Phú Lợi, Thành Phố Hồ Chí Minh</t>
  </si>
  <si>
    <t>VY VY</t>
  </si>
  <si>
    <t>XUÂN</t>
  </si>
  <si>
    <t>Tổ 2, Mỹ Hiệp, Thái Hòa, Phường Tân Đông Hiệp, Thành Phố Hồ Chí Minh</t>
  </si>
  <si>
    <t>XUÂN ANH HN</t>
  </si>
  <si>
    <t>Đt, Hn, Phường Bình Cơ, Thành Phố Hồ Chí Minh</t>
  </si>
  <si>
    <t>XUÂN CHI</t>
  </si>
  <si>
    <t>XUÂN CÔNG</t>
  </si>
  <si>
    <t>Kp6, Nj21, Phường Thới Hòa, Thành Phố Hồ Chí Minh</t>
  </si>
  <si>
    <t>Xuân Đào</t>
  </si>
  <si>
    <t>88, Trần Thị Dư, Xã Tân An Hội, Thành Phố Hồ Chí Minh</t>
  </si>
  <si>
    <t>XUÂN HÓA</t>
  </si>
  <si>
    <t>XUÂN HƯƠNG</t>
  </si>
  <si>
    <t>Ni13, Phường Thới Hòa, Thành Phố Hồ Chí Minh</t>
  </si>
  <si>
    <t>XUÂN LIÊN</t>
  </si>
  <si>
    <t>Ngã 3 An Thạnh 4, Thạnh Lợi, An Thạnh, Phường Thuận An, Thành Phố Hồ Chí Minh</t>
  </si>
  <si>
    <t>XUÂN LỘC</t>
  </si>
  <si>
    <t>KP7, Đường Dx31, Phường Bình Dương, Thành Phố Hồ Chí Minh</t>
  </si>
  <si>
    <t>XUÂN LONG</t>
  </si>
  <si>
    <t>Võ Thị Sáu, Đông Hòa, Phường Đông Hòa, Thành Phố Hồ Chí Minh</t>
  </si>
  <si>
    <t>XUÂN MAI 2</t>
  </si>
  <si>
    <t>Đường D3, KCN Rạch Bắp, Phường Long Nguyên, Thành Phố Hồ Chí Minh</t>
  </si>
  <si>
    <t>XUÂN NGÀN</t>
  </si>
  <si>
    <t>163, Ấp Đồng Sơn, Xã Minh Thạnh, Xã Minh Thạnh, Thành Phố Hồ Chí Minh</t>
  </si>
  <si>
    <t>XUÂN PHÚ</t>
  </si>
  <si>
    <t>51/32, Trần Ngọc Lên, Phường Bình Dương, Thành Phố Hồ Chí Minh</t>
  </si>
  <si>
    <t>XUÂN PHƯƠNG SHOP</t>
  </si>
  <si>
    <t>DT 748, Xã Thanh An, Thành Phố Hồ Chí Minh</t>
  </si>
  <si>
    <t>XUÂN TÂM</t>
  </si>
  <si>
    <t>QL13, Phường Bình Hòa, Thành Phố Hồ Chí Minh</t>
  </si>
  <si>
    <t>XUÂN THIẾT Market</t>
  </si>
  <si>
    <t>31/1, Thạnh Bình, Phường Thuận An, Thành Phố Hồ Chí Minh</t>
  </si>
  <si>
    <t>XUÂN THỌ</t>
  </si>
  <si>
    <t>KP Đồng An, Phường Bình Hòa, Thành Phố Hồ Chí Minh</t>
  </si>
  <si>
    <t>XUÂN THÙY</t>
  </si>
  <si>
    <t>32, Phường Hòa Lợi, Thành Phố Hồ Chí Minh</t>
  </si>
  <si>
    <t>XUÂN TÌNH</t>
  </si>
  <si>
    <t>Đường D19, Phường Vĩnh Tân, Thành Phố Hồ Chí Minh</t>
  </si>
  <si>
    <t>XUÂN VŨ</t>
  </si>
  <si>
    <t>70/23 Bình phước B, Phường An Phú, Thành Phố Hồ Chí Minh</t>
  </si>
  <si>
    <t>XƯƠNG 1987</t>
  </si>
  <si>
    <t>604, TL15, Xã Phú Hòa Đông, Thành Phố Hồ Chí Minh</t>
  </si>
  <si>
    <t>YẾN</t>
  </si>
  <si>
    <t>KP Thạnh Lợi, An Thạnh, Phường Thuận An, Thành Phố Hồ Chí Minh</t>
  </si>
  <si>
    <t>[Modern On Trade 8]_A6</t>
  </si>
  <si>
    <t>YÊN ĐỊNH</t>
  </si>
  <si>
    <t>108, Tỉnh lộ 2, Xã Củ Chi, Thành Phố Hồ Chí Minh</t>
  </si>
  <si>
    <t>YÊN HƯƠNG PHÁT</t>
  </si>
  <si>
    <t>06/1, Bùi Thị Xuân, Phường Tân Đông Hiệp, Thành Phố Hồ Chí Minh</t>
  </si>
  <si>
    <t>YÊN LẬP</t>
  </si>
  <si>
    <t>120, Đường 23, Phường Bình Dương, Thành Phố Hồ Chí Minh</t>
  </si>
  <si>
    <t>YẾN NGỌC</t>
  </si>
  <si>
    <t>YẾN NHI</t>
  </si>
  <si>
    <t>Đường 101, Tân Phú Trung, Xã Củ Chi, Thành Phố Hồ Chí Minh</t>
  </si>
  <si>
    <t>Dt741, Xã Phước Hòa, Xã Phước Hòa, Thành Phố Hồ Chí Minh</t>
  </si>
  <si>
    <t>Yến Nhi</t>
  </si>
  <si>
    <t>NTMK, Phường Dĩ An, Thành Phố Hồ Chí Minh</t>
  </si>
  <si>
    <t>YẾN OANH</t>
  </si>
  <si>
    <t>YẾN TRÂM</t>
  </si>
  <si>
    <t>YEN TRANG</t>
  </si>
  <si>
    <t>YẾN TRANG</t>
  </si>
  <si>
    <t>YẾN VY</t>
  </si>
  <si>
    <t>Bến Tượng, Phường Bến Cát, Thành Phố Hồ Chí Minh</t>
  </si>
  <si>
    <t>Đường Số 79, Phường Bình Dương, Thành Phố Hồ Chí Minh</t>
  </si>
  <si>
    <t>BuyFrom</t>
  </si>
  <si>
    <t>Seller_ID</t>
  </si>
  <si>
    <t>Seller_Name</t>
  </si>
  <si>
    <t>Outlet_ID</t>
  </si>
  <si>
    <t>Outlet_Name</t>
  </si>
  <si>
    <t>Outlet_Segment</t>
  </si>
  <si>
    <t>Brand_Name</t>
  </si>
  <si>
    <t>Line_Name</t>
  </si>
  <si>
    <t>ShortCode</t>
  </si>
  <si>
    <t>UOM</t>
  </si>
  <si>
    <t>Distributor</t>
  </si>
  <si>
    <t>HMcc-Cong Ty TNHH Thuong Mai Dich Vu Minh Quang Cu Chi</t>
  </si>
  <si>
    <t>Quan Nhau Economy</t>
  </si>
  <si>
    <t>HEINEKEN</t>
  </si>
  <si>
    <t>HEINEKEN SILVER</t>
  </si>
  <si>
    <t>HS2</t>
  </si>
  <si>
    <t>TIGER</t>
  </si>
  <si>
    <t>TIGER REGULAR</t>
  </si>
  <si>
    <t>TCS</t>
  </si>
  <si>
    <t>Beverage Retail Store</t>
  </si>
  <si>
    <t>BIA VIET</t>
  </si>
  <si>
    <t>BIA VIET REGULAR</t>
  </si>
  <si>
    <t>BVC</t>
  </si>
  <si>
    <t>HSC</t>
  </si>
  <si>
    <t>TIGER CRYSTAL</t>
  </si>
  <si>
    <t>TS25</t>
  </si>
  <si>
    <t>TSS</t>
  </si>
  <si>
    <t>TC25</t>
  </si>
  <si>
    <t>Grocery Store - Home Delivery</t>
  </si>
  <si>
    <t>Grocery Store</t>
  </si>
  <si>
    <t>TP</t>
  </si>
  <si>
    <t>Tiger Smooth</t>
  </si>
  <si>
    <t>TMC</t>
  </si>
  <si>
    <t>BVP</t>
  </si>
  <si>
    <t>Quan Nhau Top</t>
  </si>
  <si>
    <t>Sub Distributor</t>
  </si>
  <si>
    <t>KI.E.TO</t>
  </si>
  <si>
    <t>Restaurant</t>
  </si>
  <si>
    <t>Quan Nhau Mainstream</t>
  </si>
  <si>
    <t>TS</t>
  </si>
  <si>
    <t>HSB</t>
  </si>
  <si>
    <t>Karaoke</t>
  </si>
  <si>
    <t>Group Social</t>
  </si>
  <si>
    <t>Wholesaler</t>
  </si>
  <si>
    <t>STRONGBOW</t>
  </si>
  <si>
    <t>STRONGBOW APPLE CIDERS DARK FR</t>
  </si>
  <si>
    <t>SD6</t>
  </si>
  <si>
    <t>HEINEKEN ORIGINAL</t>
  </si>
  <si>
    <t>HP</t>
  </si>
  <si>
    <t>Quan An</t>
  </si>
  <si>
    <t>Night Club</t>
  </si>
  <si>
    <t>STRONGBOW MIXED</t>
  </si>
  <si>
    <t>SM32</t>
  </si>
  <si>
    <t>BD12-CTY TNHH MTV TRANG LOAN PHUONG</t>
  </si>
  <si>
    <t>Hotel &amp; Resort</t>
  </si>
  <si>
    <t>KARAOKE RỒNG VÀNG</t>
  </si>
  <si>
    <t>HS</t>
  </si>
  <si>
    <t>BD10-Cong Ty Co Phan Xay Dung Va Dich Vu Cong Cong Binh Duong</t>
  </si>
  <si>
    <t>BIX</t>
  </si>
  <si>
    <t>HEINEKEN 0.0</t>
  </si>
  <si>
    <t>H025</t>
  </si>
  <si>
    <t>STRONGBOW APPLE CIDERS RED BER</t>
  </si>
  <si>
    <t>SB6</t>
  </si>
  <si>
    <t>TD</t>
  </si>
  <si>
    <t>Premium Karaoke</t>
  </si>
  <si>
    <t>KARAOKE VÂN ANH</t>
  </si>
  <si>
    <t>KARAOKE VEGAS 2</t>
  </si>
  <si>
    <t>Premium Restaurant</t>
  </si>
  <si>
    <t>Young Social</t>
  </si>
  <si>
    <t>Event Venue</t>
  </si>
  <si>
    <t>BD-CN Thu Dau Mot CTY CP TM Va DL Binh Duong</t>
  </si>
  <si>
    <t>Independent Minimart</t>
  </si>
  <si>
    <t>Beer Café</t>
  </si>
  <si>
    <t>Food Caterer</t>
  </si>
  <si>
    <t>KARAOKE MỸ NHÂN CUNG</t>
  </si>
  <si>
    <t>Outlet Code</t>
  </si>
  <si>
    <t>Name</t>
  </si>
  <si>
    <t>Channel</t>
  </si>
  <si>
    <t>Tier</t>
  </si>
  <si>
    <t>Program</t>
  </si>
  <si>
    <t>Target/Month</t>
  </si>
  <si>
    <t>Actual</t>
  </si>
  <si>
    <t>% Achievement</t>
  </si>
  <si>
    <t>Svol LM</t>
  </si>
  <si>
    <t>Svol L3M</t>
  </si>
  <si>
    <t>Svol LY</t>
  </si>
  <si>
    <t>Status</t>
  </si>
  <si>
    <t>Display</t>
  </si>
  <si>
    <t>CAT L3M</t>
  </si>
  <si>
    <t>HVN L3M</t>
  </si>
  <si>
    <t>HVN Share</t>
  </si>
  <si>
    <t>SR/DSM</t>
  </si>
  <si>
    <t>SS/SE</t>
  </si>
  <si>
    <t>Area</t>
  </si>
  <si>
    <t>Region</t>
  </si>
  <si>
    <t>Statuscode</t>
  </si>
  <si>
    <t>Gold</t>
  </si>
  <si>
    <t>Không áp dụng</t>
  </si>
  <si>
    <t>Chau Nguyen Hong</t>
  </si>
  <si>
    <t>Tran The Anh</t>
  </si>
  <si>
    <t>DÊ TƯƠI THẮNG MẬP 2</t>
  </si>
  <si>
    <t>Platinum</t>
  </si>
  <si>
    <t>Tie-up</t>
  </si>
  <si>
    <t>Over max target</t>
  </si>
  <si>
    <t>Trung Dao Thanh</t>
  </si>
  <si>
    <t>Tran Kim Anh Tuan</t>
  </si>
  <si>
    <t>Bui Thanh Tung</t>
  </si>
  <si>
    <t>Cuong Nguyen Xuan Manh</t>
  </si>
  <si>
    <t>Tran Thanh Tuan</t>
  </si>
  <si>
    <t>Silver</t>
  </si>
  <si>
    <t>Bronze</t>
  </si>
  <si>
    <t>Grocery Store with Home Delivery</t>
  </si>
  <si>
    <t>TPO</t>
  </si>
  <si>
    <t>51%-79%</t>
  </si>
  <si>
    <t>Đã chụp</t>
  </si>
  <si>
    <t>Long Nguyen Thanh</t>
  </si>
  <si>
    <t>&lt;30%</t>
  </si>
  <si>
    <t>Giang Nguyen Truong</t>
  </si>
  <si>
    <t>Undefined</t>
  </si>
  <si>
    <t>Target Incentive</t>
  </si>
  <si>
    <t>30%-50%</t>
  </si>
  <si>
    <t>Chưa chụp</t>
  </si>
  <si>
    <t>Dat Nguyen Thanh</t>
  </si>
  <si>
    <t>80%-99%</t>
  </si>
  <si>
    <t>THANH DANG QUOC</t>
  </si>
  <si>
    <t>TAN DANG MINH</t>
  </si>
  <si>
    <t>Cang Nguyen Trung</t>
  </si>
  <si>
    <t>Phuong Vo Duy</t>
  </si>
  <si>
    <t>TUYẾT NGHI</t>
  </si>
  <si>
    <t>Thong Le Dinh</t>
  </si>
  <si>
    <t>.No Svol</t>
  </si>
  <si>
    <t>Đạt Target</t>
  </si>
  <si>
    <t>phung le thanh</t>
  </si>
  <si>
    <t>ỐC LÚA</t>
  </si>
  <si>
    <t>Vu Le Thanh</t>
  </si>
  <si>
    <t>THANH NHƯ</t>
  </si>
  <si>
    <t>TƯ DIỆN</t>
  </si>
  <si>
    <t>Nguyen Thanh Binh</t>
  </si>
  <si>
    <t>QUÁN MIỀN QUÊ</t>
  </si>
  <si>
    <t>CHÍNH CƯ</t>
  </si>
  <si>
    <t>TH KIM DUNG</t>
  </si>
  <si>
    <t>ẨM THỰC LỘC VỪNG</t>
  </si>
  <si>
    <t>HAI TRINH</t>
  </si>
  <si>
    <t>Bao Tran Quoc</t>
  </si>
  <si>
    <t>ỐC MUỘI</t>
  </si>
  <si>
    <t>LAM BO</t>
  </si>
  <si>
    <t>KIM SƠN</t>
  </si>
  <si>
    <t>KỲ HÒA QUÁN</t>
  </si>
  <si>
    <t>ẨM THỰC BA MIỀN</t>
  </si>
  <si>
    <t>DẾ CƠM</t>
  </si>
  <si>
    <t>DAM SEN QUAN</t>
  </si>
  <si>
    <t>CÔ THỦY (THỦY LẮM)</t>
  </si>
  <si>
    <t>QUANG RÂU</t>
  </si>
  <si>
    <t>NGUYEN HOANG</t>
  </si>
  <si>
    <t>NHA HANG SINH THAI VEN SONG</t>
  </si>
  <si>
    <t>ỐC TÍT</t>
  </si>
  <si>
    <t>VƯỜN XOÀI</t>
  </si>
  <si>
    <t>DƯƠNG SƠN QUÁN</t>
  </si>
  <si>
    <t>ỐC 24H</t>
  </si>
  <si>
    <t>BA NỐP</t>
  </si>
  <si>
    <t>NGỘ NƯỚNG</t>
  </si>
  <si>
    <t>Bảo Ngọc</t>
  </si>
  <si>
    <t>Quán Đức Cường</t>
  </si>
  <si>
    <t>Không đăng ký Display</t>
  </si>
  <si>
    <t>BIA TƯƠI ĐẦM SEN</t>
  </si>
  <si>
    <t>TH CÔ SÁU (THU NGÂN)</t>
  </si>
  <si>
    <t>DÊ TƯƠI 368</t>
  </si>
  <si>
    <t>QUÁN NHẬU MUỐI ỚT</t>
  </si>
  <si>
    <t>ỐC ĐÊM 30K</t>
  </si>
  <si>
    <t>ỐC 86</t>
  </si>
  <si>
    <t>DŨNG QUÁN</t>
  </si>
  <si>
    <t>HỮU HOA SEN</t>
  </si>
  <si>
    <t>DUONG SON 3</t>
  </si>
  <si>
    <t>ỐC NGHĨA</t>
  </si>
  <si>
    <t>CÂY CỌ QUÁN</t>
  </si>
  <si>
    <t>BÙI NGHĨA 2</t>
  </si>
  <si>
    <t>THIÊN TRANG</t>
  </si>
  <si>
    <t>TH 22</t>
  </si>
  <si>
    <t>VĂN DƯƠNG 2</t>
  </si>
  <si>
    <t>HỒNG PHƯỢNG</t>
  </si>
  <si>
    <t>HÀU 5K</t>
  </si>
  <si>
    <t>QUÁN 97</t>
  </si>
  <si>
    <t>Quán LA CÀ</t>
  </si>
  <si>
    <t>QUÁN NƯỚNG TRANG</t>
  </si>
  <si>
    <t>TÁI NGỘ</t>
  </si>
  <si>
    <t>THÀNH PHÁT</t>
  </si>
  <si>
    <t>CÂY ĐIỀU</t>
  </si>
  <si>
    <t>ỐC LAN</t>
  </si>
  <si>
    <t>QUÁN BÌNH CƠ</t>
  </si>
  <si>
    <t>MÁ TƯ QUÁN II</t>
  </si>
  <si>
    <t>DÊ QUỐC KHÁNH</t>
  </si>
  <si>
    <t>NƯỚNG 69</t>
  </si>
  <si>
    <t>ỐC CÂY XANH</t>
  </si>
  <si>
    <t>QUÁN GIÓ ĐỒNG</t>
  </si>
  <si>
    <t>BA HÙNG</t>
  </si>
  <si>
    <t>VINH XUAN</t>
  </si>
  <si>
    <t>QUÁN 37</t>
  </si>
  <si>
    <t>LẨU CÁ ĐUỐI</t>
  </si>
  <si>
    <t>NGUYỄN THẮNG ỐC ĐÊM 30K</t>
  </si>
  <si>
    <t>QUÁN CHÍ HIẾU</t>
  </si>
  <si>
    <t>LÒNG ĐEN</t>
  </si>
  <si>
    <t>BIỂN XANH</t>
  </si>
  <si>
    <t>ỐC PHƯỢNG 2</t>
  </si>
  <si>
    <t>THIEN LUA</t>
  </si>
  <si>
    <t>QUÁN ĂN GIA ĐÌNH 178</t>
  </si>
  <si>
    <t>QUÁN ÚT THÙY</t>
  </si>
  <si>
    <t>LOAN THẢO</t>
  </si>
  <si>
    <t>Sang</t>
  </si>
  <si>
    <t>CẬU BA LỤC BÌNH</t>
  </si>
  <si>
    <t>QUÁN NHẬU KEN</t>
  </si>
  <si>
    <t>TH ANH DUT</t>
  </si>
  <si>
    <t>ĐẠI LÝ HOÀNG MAI</t>
  </si>
  <si>
    <t>Anh Trung</t>
  </si>
  <si>
    <t>QUÁN PHÚC ĐỨC</t>
  </si>
  <si>
    <t>QUÁN ỐC GỔ</t>
  </si>
  <si>
    <t>DZO DZO QUÁN</t>
  </si>
  <si>
    <t>ANH ĐƯ</t>
  </si>
  <si>
    <t>CUA ĐỒNG 79</t>
  </si>
  <si>
    <t>CH KIEU LINH</t>
  </si>
  <si>
    <t>BE THUI HA TIEN</t>
  </si>
  <si>
    <t>TẠP HOÁ XUÂN</t>
  </si>
  <si>
    <t>THANH NGÂN (THANH NHAN)</t>
  </si>
  <si>
    <t>ỐC OANH</t>
  </si>
  <si>
    <t>ÚT TÂN</t>
  </si>
  <si>
    <t>HÀ MY</t>
  </si>
  <si>
    <t>MÁI TRANH</t>
  </si>
  <si>
    <t>TH THU CÚC</t>
  </si>
  <si>
    <t>QUÁN 3 CHỊ EM</t>
  </si>
  <si>
    <t>LANG MAI</t>
  </si>
  <si>
    <t>TOP GARDEN</t>
  </si>
  <si>
    <t>HƯƠNG CAU</t>
  </si>
  <si>
    <t>ÚT LAN</t>
  </si>
  <si>
    <t>ÚT TỚI</t>
  </si>
  <si>
    <t>QUÁN TƯ NHIÊN</t>
  </si>
  <si>
    <t>QUÁN DIỄM XƯA</t>
  </si>
  <si>
    <t>TH TÁM NỞ</t>
  </si>
  <si>
    <t>BẠCH ĐẰNG TỬU QUÁN</t>
  </si>
  <si>
    <t>ĐL PHƯƠNG HÀ</t>
  </si>
  <si>
    <t>TRUNG CHI QUÁN</t>
  </si>
  <si>
    <t>HƯƠNG TRÀM QUÁN</t>
  </si>
  <si>
    <t>TÔ TÔ</t>
  </si>
  <si>
    <t>ĐIỂM HẸN BÒ NƯỚNG</t>
  </si>
  <si>
    <t>ỐC NHỎ</t>
  </si>
  <si>
    <t>THÀNH KÝ</t>
  </si>
  <si>
    <t>QUÁN TRE XANH</t>
  </si>
  <si>
    <t>ỐC LOAN</t>
  </si>
  <si>
    <t>ỐC CÔ CHÂU</t>
  </si>
  <si>
    <t>ỐC BẢO ANH</t>
  </si>
  <si>
    <t>KIM PHƯỢNG (329G)</t>
  </si>
  <si>
    <t>CH HONG NHI</t>
  </si>
  <si>
    <t>CÔ MƯỜI LÀNH</t>
  </si>
  <si>
    <t>THÚY NGÂN ( BÍCH HẠNH )</t>
  </si>
  <si>
    <t>THUY TRINH</t>
  </si>
  <si>
    <t>ỐC MIN</t>
  </si>
  <si>
    <t>BIN BIN</t>
  </si>
  <si>
    <t>ẨM THỰC 199</t>
  </si>
  <si>
    <t>184 ỐC TRUNG</t>
  </si>
  <si>
    <t>CƯỜNG MẬP</t>
  </si>
  <si>
    <t>ÚT BÌNH</t>
  </si>
  <si>
    <t>QUÁN ĂN BÌNH AN</t>
  </si>
  <si>
    <t>CÂY TRỨNG CÁ</t>
  </si>
  <si>
    <t>BẢO VI</t>
  </si>
  <si>
    <t>TH MỸ</t>
  </si>
  <si>
    <t>GIA CHÁNH</t>
  </si>
  <si>
    <t>CHTH LAN ANH</t>
  </si>
  <si>
    <t>CHI PHUC</t>
  </si>
  <si>
    <t>MINH THIỆN 2</t>
  </si>
  <si>
    <t>ỐC CƯỜNG</t>
  </si>
  <si>
    <t>KIM MA 2</t>
  </si>
  <si>
    <t>BÊ THUI CẦU MÓNG LẨU BÒ 100</t>
  </si>
  <si>
    <t>DUONG SON</t>
  </si>
  <si>
    <t>6 HÙNG</t>
  </si>
  <si>
    <t>TH MỸ NA</t>
  </si>
  <si>
    <t>ỐC HƯƠNG BIỂN</t>
  </si>
  <si>
    <t>ÔC LOAN 2</t>
  </si>
  <si>
    <t>Bò Tơ Tân Tiến</t>
  </si>
  <si>
    <t>QUÁN 135</t>
  </si>
  <si>
    <t>LẨU DÊ ĐỨC CƯỜNG</t>
  </si>
  <si>
    <t>THÀNH NAM</t>
  </si>
  <si>
    <t>CH GIA BAO</t>
  </si>
  <si>
    <t>NGỌC YẾN NHI</t>
  </si>
  <si>
    <t>TH THẢO VY</t>
  </si>
  <si>
    <t>DÊ TƯƠI MÁI LÁ</t>
  </si>
  <si>
    <t>QUÁN TÊ TÊ</t>
  </si>
  <si>
    <t>TAI LOC</t>
  </si>
  <si>
    <t>ỐC LÀNH 30K</t>
  </si>
  <si>
    <t>TH CHỊ NGA</t>
  </si>
  <si>
    <t>CHÁO LÒNG NAM ĐỊNH 18B</t>
  </si>
  <si>
    <t>TH CÔ NGA</t>
  </si>
  <si>
    <t>THANH NGAN</t>
  </si>
  <si>
    <t>ỐC PHÁT TÀI</t>
  </si>
  <si>
    <t>ỐC SÁU NHỚ</t>
  </si>
  <si>
    <t>QUÁN HUỲNH MAI</t>
  </si>
  <si>
    <t>QUÁN CHERRY</t>
  </si>
  <si>
    <t>BẢO LỘC</t>
  </si>
  <si>
    <t>Quán 106</t>
  </si>
  <si>
    <t>TÁM HẰNG</t>
  </si>
  <si>
    <t>TH HUÊ TUẤN</t>
  </si>
  <si>
    <t>TH CHỊ DUNG</t>
  </si>
  <si>
    <t>GIÓ ĐỒNG</t>
  </si>
  <si>
    <t>QUÁN A BẢY</t>
  </si>
  <si>
    <t>GHIỀN ỐC</t>
  </si>
  <si>
    <t>TH CHI</t>
  </si>
  <si>
    <t>HOÀNG NHUNG</t>
  </si>
  <si>
    <t>MINH SON</t>
  </si>
  <si>
    <t>TH BẠCH TUYẾT</t>
  </si>
  <si>
    <t>TH BẢO NGHI</t>
  </si>
  <si>
    <t>SUNG</t>
  </si>
  <si>
    <t>THANH HẢI</t>
  </si>
  <si>
    <t>LAN TÈO</t>
  </si>
  <si>
    <t>TRANG PHÚC</t>
  </si>
  <si>
    <t>CH VINH HOA</t>
  </si>
  <si>
    <t>TH TRỌNG KHA</t>
  </si>
  <si>
    <t>5 DẦN</t>
  </si>
  <si>
    <t>NAM PHƯƠNG</t>
  </si>
  <si>
    <t>THIEN</t>
  </si>
  <si>
    <t>TH HOÀNG MINH (MINH HÀ)</t>
  </si>
  <si>
    <t>ỐC BÉ</t>
  </si>
  <si>
    <t>CHỊ GÁI CÒ</t>
  </si>
  <si>
    <t>TIẾN TRINH</t>
  </si>
  <si>
    <t>TƯ MẠNH</t>
  </si>
  <si>
    <t>ỐC ĐÊM TÍ NỊ</t>
  </si>
  <si>
    <t>TH TRÒN</t>
  </si>
  <si>
    <t>TH QUÝ</t>
  </si>
  <si>
    <t>TH KHÁNH LAM ( KHANH LAN)</t>
  </si>
  <si>
    <t>TH 353</t>
  </si>
  <si>
    <t>QUAN ĂN UT BICH</t>
  </si>
  <si>
    <t>HOÀNG LAN</t>
  </si>
  <si>
    <t>7 DẠNG</t>
  </si>
  <si>
    <t>HẢI SẢN</t>
  </si>
  <si>
    <t>TH Thu Trang</t>
  </si>
  <si>
    <t>TH ÚT MỘT</t>
  </si>
  <si>
    <t>THIEN TRI</t>
  </si>
  <si>
    <t>NĂM CHÂU</t>
  </si>
  <si>
    <t>NGUYÊN KHÁNH</t>
  </si>
  <si>
    <t>CHI HUE</t>
  </si>
  <si>
    <t>HUỲNH LẮNG</t>
  </si>
  <si>
    <t>ĐL ÚT THO (THÚY PHƯỢNG)</t>
  </si>
  <si>
    <t>TH DIỆU</t>
  </si>
  <si>
    <t>TẠP HOÁ SỐ 26</t>
  </si>
  <si>
    <t>SONG HƯƠNG ( ĐỨC TRỌNG )</t>
  </si>
  <si>
    <t>QUÁN HAI XẦN</t>
  </si>
  <si>
    <t>TUẤN CÒ QUÁN</t>
  </si>
  <si>
    <t>PHÚC AN</t>
  </si>
  <si>
    <t>HỒNG TUẤN</t>
  </si>
  <si>
    <t>NGỌC TUYẾT</t>
  </si>
  <si>
    <t>NGOC THINH</t>
  </si>
  <si>
    <t>CH MINH TRI</t>
  </si>
  <si>
    <t>DŨNG TIẾN</t>
  </si>
  <si>
    <t>DL CHAU NHI</t>
  </si>
  <si>
    <t>ỐC QUỲNH</t>
  </si>
  <si>
    <t>TH HOANG MAI</t>
  </si>
  <si>
    <t>ĐL BIA NƯỚC NGỌT</t>
  </si>
  <si>
    <t>Tạp Hóa Thành Lợi</t>
  </si>
  <si>
    <t>TH HANH</t>
  </si>
  <si>
    <t>CH MY QUYEN</t>
  </si>
  <si>
    <t>HIEN</t>
  </si>
  <si>
    <t>TH PHƯƠNG NGA</t>
  </si>
  <si>
    <t>TH 9 LONG</t>
  </si>
  <si>
    <t>CÔ TRINH</t>
  </si>
  <si>
    <t>TH ÚT GIÀU</t>
  </si>
  <si>
    <t>NGỌC THU</t>
  </si>
  <si>
    <t>TH LIÊN THOẠI</t>
  </si>
  <si>
    <t>CHỊ GIÀU</t>
  </si>
  <si>
    <t>KIM HẰNG</t>
  </si>
  <si>
    <t>TH CÔ RẾN</t>
  </si>
  <si>
    <t>TH Ngọc Nương</t>
  </si>
  <si>
    <t>TH CÔ CHĂNG</t>
  </si>
  <si>
    <t>TRÚC NGÂN</t>
  </si>
  <si>
    <t>TH BẢO BẢO</t>
  </si>
  <si>
    <t>TH HẢI YẾN</t>
  </si>
  <si>
    <t>TH THOA</t>
  </si>
  <si>
    <t>SHOP CHÂU</t>
  </si>
  <si>
    <t>TƯ MAI</t>
  </si>
  <si>
    <t>TH ÁNH HỒNG</t>
  </si>
  <si>
    <t>TH CÔ 2 CANH</t>
  </si>
  <si>
    <t>TH ANH SANH</t>
  </si>
  <si>
    <t>CHỊ ANH</t>
  </si>
  <si>
    <t>PHƯƠNG TRINH (CHỊ DUNG)</t>
  </si>
  <si>
    <t>BÒ MƯỜI NỜ</t>
  </si>
  <si>
    <t>HAI HÙNG</t>
  </si>
  <si>
    <t>TH HƯỚNG DƯƠNG</t>
  </si>
  <si>
    <t>QUÁN MASU</t>
  </si>
  <si>
    <t>ANH VŨ</t>
  </si>
  <si>
    <t>TH 73</t>
  </si>
  <si>
    <t>9 TỬNG</t>
  </si>
  <si>
    <t>TH 238</t>
  </si>
  <si>
    <t>XUÂN ĐÀO</t>
  </si>
  <si>
    <t>THUY DUONG</t>
  </si>
  <si>
    <t>CÔ TRÂN (CH 1039)</t>
  </si>
  <si>
    <t>TH PHƯƠNG DUNG</t>
  </si>
  <si>
    <t>TH CHÚ LONG</t>
  </si>
  <si>
    <t>TH 9 TÝ</t>
  </si>
  <si>
    <t>TH Minh Cảnh</t>
  </si>
  <si>
    <t>TH CÔ GÁI</t>
  </si>
  <si>
    <t>BÁCH HÓA MINH TIẾN</t>
  </si>
  <si>
    <t>HỒNG KHANH</t>
  </si>
  <si>
    <t>ÚT SEN (TH CÔ SEN)</t>
  </si>
  <si>
    <t>CÔ MINH</t>
  </si>
  <si>
    <t>ANH CƯỜNG</t>
  </si>
  <si>
    <t>TH CHỊ GIÀU</t>
  </si>
  <si>
    <t>NƯỚNG NGÓI XƯA</t>
  </si>
  <si>
    <t>MẬP QUÁN</t>
  </si>
  <si>
    <t>TH CHỊ BÍCH</t>
  </si>
  <si>
    <t>TH PHƯƠNG THÚY</t>
  </si>
  <si>
    <t>TH HỮU NGHỊ</t>
  </si>
  <si>
    <t>TH CHI XIEM</t>
  </si>
  <si>
    <t>CỬA HÀNG TẠP HÓA</t>
  </si>
  <si>
    <t>MY MY</t>
  </si>
  <si>
    <t>TÂM KHOÁI</t>
  </si>
  <si>
    <t>TRƯỜNG AN</t>
  </si>
  <si>
    <t>CÔ KHÁ (KHA GIA)</t>
  </si>
  <si>
    <t>TH KIM NGUNG</t>
  </si>
  <si>
    <t>THẮNG LỢI</t>
  </si>
  <si>
    <t>QUÁN 271</t>
  </si>
  <si>
    <t>TH CÔ LỆ</t>
  </si>
  <si>
    <t>THÁI THỊNH (TH THOẢN)</t>
  </si>
  <si>
    <t>TH CÔ TÂM</t>
  </si>
  <si>
    <t>MƯỜI TRIỆU</t>
  </si>
  <si>
    <t>QUÁN TƯỚNG TRỌC</t>
  </si>
  <si>
    <t>TH CÔ LƯỢM</t>
  </si>
  <si>
    <t>KIM ÁNH (CHỊ HẰNG)</t>
  </si>
  <si>
    <t>TH BÉ NHỎ</t>
  </si>
  <si>
    <t>MINH THIÊN</t>
  </si>
  <si>
    <t>TH TẤN THI</t>
  </si>
  <si>
    <t>CHÚ KỲ</t>
  </si>
  <si>
    <t>TH SÁNG</t>
  </si>
  <si>
    <t>CÔ THY</t>
  </si>
  <si>
    <t>TRUONG HANH</t>
  </si>
  <si>
    <t>TOÀN THẮNG</t>
  </si>
  <si>
    <t>SHOP HA CHI</t>
  </si>
  <si>
    <t>LÂM TUYỀN</t>
  </si>
  <si>
    <t>ỐC ĐÊM</t>
  </si>
  <si>
    <t>DUNG NGA</t>
  </si>
  <si>
    <t>SUONG</t>
  </si>
  <si>
    <t>BHTH HOÀNG MY</t>
  </si>
  <si>
    <t>TH CÔ MỸ</t>
  </si>
  <si>
    <t>ANH QUỐC</t>
  </si>
  <si>
    <t>Su Min</t>
  </si>
  <si>
    <t>CÔ ƯỚC</t>
  </si>
  <si>
    <t>Tạp Hóa Chị Vân( 20 Bùi Thị He)</t>
  </si>
  <si>
    <t>HOANG KHANH</t>
  </si>
  <si>
    <t>TH VĂN NHỰT</t>
  </si>
  <si>
    <t>AN NGUYÊN</t>
  </si>
  <si>
    <t>TH TUYẾT</t>
  </si>
  <si>
    <t>TH AN NHIÊN</t>
  </si>
  <si>
    <t>CÔ LÀI</t>
  </si>
  <si>
    <t>KHÁNH LINH (CHỊ THANH)</t>
  </si>
  <si>
    <t>HOÀNG OANH (CH 120)</t>
  </si>
  <si>
    <t>KIM LAN</t>
  </si>
  <si>
    <t>Thúy Hằng</t>
  </si>
  <si>
    <t>CO PHUONG</t>
  </si>
  <si>
    <t>THANH TRÀ</t>
  </si>
  <si>
    <t>TẠP HÓA THANH</t>
  </si>
  <si>
    <t>THAM DU</t>
  </si>
  <si>
    <t>BOBO</t>
  </si>
  <si>
    <t>THÚY HẰNG</t>
  </si>
  <si>
    <t>QUÁN MỚI</t>
  </si>
  <si>
    <t>Quán Bò Thanh Thảo</t>
  </si>
  <si>
    <t>QUÁN HAI LÚA</t>
  </si>
  <si>
    <t>TH KHÁNH MY</t>
  </si>
  <si>
    <t>Quán Hương Sơn</t>
  </si>
  <si>
    <t>THANH VAN</t>
  </si>
  <si>
    <t>NGỌC TRÂM 2</t>
  </si>
  <si>
    <t>TH CƯỜNG THỊNH</t>
  </si>
  <si>
    <t>CÔ THÂN</t>
  </si>
  <si>
    <t>TẠP HÓA ANH HUY</t>
  </si>
  <si>
    <t>TH QUYNH ANH</t>
  </si>
  <si>
    <t>CHỊ DUNG</t>
  </si>
  <si>
    <t>QUAN 369</t>
  </si>
  <si>
    <t>CHI NGUYET</t>
  </si>
  <si>
    <t>CÔ SÁU _ OANH</t>
  </si>
  <si>
    <t>LẨU BÒ LÝ HẢI</t>
  </si>
  <si>
    <t>XUÂN THIỆN</t>
  </si>
  <si>
    <t>TH HAI PHƯỢNG</t>
  </si>
  <si>
    <t>QUÁN PHÁT ĐẠT</t>
  </si>
  <si>
    <t>PHÚC KHANG 1 ( ÁNH HẰNG)</t>
  </si>
  <si>
    <t>GIAU THUY</t>
  </si>
  <si>
    <t>CH SU HONG</t>
  </si>
  <si>
    <t>ANH TÀI (NĂM HÙNG)</t>
  </si>
  <si>
    <t>XUÂN BÌNH</t>
  </si>
  <si>
    <t>HỒNG YẾN</t>
  </si>
  <si>
    <t>THANH TÙNG 2</t>
  </si>
  <si>
    <t>ANH PHỤNG ( BẢO QUYÊN)</t>
  </si>
  <si>
    <t>CO CHIN XI</t>
  </si>
  <si>
    <t>TH VÂN ANH</t>
  </si>
  <si>
    <t>TẠP HÓA ÚT NHÂN</t>
  </si>
  <si>
    <t>TH NGỌC TÚ</t>
  </si>
  <si>
    <t>CÔ NHUNG</t>
  </si>
  <si>
    <t>ÁNH HỒNG</t>
  </si>
  <si>
    <t>KIỀU CHUNG</t>
  </si>
  <si>
    <t>THU VÂN</t>
  </si>
  <si>
    <t>NGƯ LONG QUÁN</t>
  </si>
  <si>
    <t>CH TUAN ANH</t>
  </si>
  <si>
    <t>CÔ KHOA (CHỊ XUÂN)</t>
  </si>
  <si>
    <t>DL CHỊ HƯNG</t>
  </si>
  <si>
    <t>TH TÁM DỬNG</t>
  </si>
  <si>
    <t>CHAU PHA</t>
  </si>
  <si>
    <t>HÀO HIỆP</t>
  </si>
  <si>
    <t>KIM NGOC</t>
  </si>
  <si>
    <t>DL BA THACH</t>
  </si>
  <si>
    <t>Quán Khói Phố</t>
  </si>
  <si>
    <t>ĐL TÔ SÁNG</t>
  </si>
  <si>
    <t>MINH PHÁT</t>
  </si>
  <si>
    <t>CÔ SÂM</t>
  </si>
  <si>
    <t>TH MAI HỒNG</t>
  </si>
  <si>
    <t>TH ÚT DƯƠNG</t>
  </si>
  <si>
    <t>MINH SANG</t>
  </si>
  <si>
    <t>A TỶ</t>
  </si>
  <si>
    <t>TH THÁI DƯƠNG</t>
  </si>
  <si>
    <t>ÚT LÝ</t>
  </si>
  <si>
    <t>TẠP HÓA CÔ HỒNG</t>
  </si>
  <si>
    <t>ỐC BON</t>
  </si>
  <si>
    <t>TH MINH HẢO</t>
  </si>
  <si>
    <t>TH SƯƠNG(SONG ANH)</t>
  </si>
  <si>
    <t>HÀ NỘI QUÁN</t>
  </si>
  <si>
    <t>CH NHUT TRUONG</t>
  </si>
  <si>
    <t>CHÚ CHON</t>
  </si>
  <si>
    <t>CÔ CẦM</t>
  </si>
  <si>
    <t>HOÀ HUỆ</t>
  </si>
  <si>
    <t>ĐỊA TÀI</t>
  </si>
  <si>
    <t>LAN VY</t>
  </si>
  <si>
    <t>HAI TIÊN (HẠNH NGUYỄN)</t>
  </si>
  <si>
    <t>TH ÁNH THUẬN</t>
  </si>
  <si>
    <t>HOÀNG KHANH 2</t>
  </si>
  <si>
    <t>TH THU HƯƠNG</t>
  </si>
  <si>
    <t>ĐĂNG LONG</t>
  </si>
  <si>
    <t>TH KIM OANH</t>
  </si>
  <si>
    <t>BH CỦ CHI</t>
  </si>
  <si>
    <t>TH THUY TRANG</t>
  </si>
  <si>
    <t>NỘI THẤT HOÀNG NAM</t>
  </si>
  <si>
    <t>TH HOÀNG VŨ</t>
  </si>
  <si>
    <t>TH ÚT LÓC</t>
  </si>
  <si>
    <t>TIÊN THẢO</t>
  </si>
  <si>
    <t>CHỊ THÀNH</t>
  </si>
  <si>
    <t>QUÁN BỜ KÊNH</t>
  </si>
  <si>
    <t>CH ANH DUC</t>
  </si>
  <si>
    <t>BÉ MẶN</t>
  </si>
  <si>
    <t>QUÁN SUBIN</t>
  </si>
  <si>
    <t>TH DIỆU HIỀN</t>
  </si>
  <si>
    <t>CÔ SEN</t>
  </si>
  <si>
    <t>THANH LOAN</t>
  </si>
  <si>
    <t>TH AN PHÚ</t>
  </si>
  <si>
    <t>ĐL THU HỒNG</t>
  </si>
  <si>
    <t>TH GIA HUY</t>
  </si>
  <si>
    <t>QUÁN NHẬU SÂN BANH</t>
  </si>
  <si>
    <t>TH TINA</t>
  </si>
  <si>
    <t>TH  TUYẾT ANH</t>
  </si>
  <si>
    <t>VÂN THÌNH</t>
  </si>
  <si>
    <t>TH HUYỀN</t>
  </si>
  <si>
    <t>Ẩm thực Vợ Tôi</t>
  </si>
  <si>
    <t>CH HUONG</t>
  </si>
  <si>
    <t>Shop Thuận</t>
  </si>
  <si>
    <t>TH ÚT DO</t>
  </si>
  <si>
    <t>ANH TÌNH</t>
  </si>
  <si>
    <t>ÚT QUYÊN</t>
  </si>
  <si>
    <t>TH CHÚ TRUNG</t>
  </si>
  <si>
    <t>BAO TIN</t>
  </si>
  <si>
    <t>TH TRÚC</t>
  </si>
  <si>
    <t>TH PHƯƠNG NGUYÊN</t>
  </si>
  <si>
    <t>TH 711</t>
  </si>
  <si>
    <t>BA NHẤT</t>
  </si>
  <si>
    <t>BỜ SÔNG</t>
  </si>
  <si>
    <t>CÁI LÒ NƯỚNG</t>
  </si>
  <si>
    <t>BÍCH KIỀU</t>
  </si>
  <si>
    <t>QUỐC LINH</t>
  </si>
  <si>
    <t>TH AN PHU</t>
  </si>
  <si>
    <t>GIA NGUYỄN</t>
  </si>
  <si>
    <t>TH CHỊ MINH</t>
  </si>
  <si>
    <t>TUY LOAN</t>
  </si>
  <si>
    <t>CHỊ NHƯ</t>
  </si>
  <si>
    <t>TH CHỊ NHUNG</t>
  </si>
  <si>
    <t>TH THU</t>
  </si>
  <si>
    <t>ÚT NGỌC</t>
  </si>
  <si>
    <t>CH THANH THUY</t>
  </si>
  <si>
    <t>ÚT</t>
  </si>
  <si>
    <t>TRAN AI</t>
  </si>
  <si>
    <t>ĐL THANH LIÊM</t>
  </si>
  <si>
    <t>NHẬU LAI RAI</t>
  </si>
  <si>
    <t>CÔ NHIÊN</t>
  </si>
  <si>
    <t>TH NGON</t>
  </si>
  <si>
    <t>CH TU TAI</t>
  </si>
  <si>
    <t>DÌ BA</t>
  </si>
  <si>
    <t>TH CÔ KHA</t>
  </si>
  <si>
    <t>ĐOÀN CHÂU ANH</t>
  </si>
  <si>
    <t>HƯƠNG LINH</t>
  </si>
  <si>
    <t>LAN 1</t>
  </si>
  <si>
    <t>TẤN ĐẠT</t>
  </si>
  <si>
    <t>CỦ MÌ LANG QUÊ</t>
  </si>
  <si>
    <t>CHÚ HÙNG</t>
  </si>
  <si>
    <t>HỮU NGHỊ</t>
  </si>
  <si>
    <t>TÙNG 999</t>
  </si>
  <si>
    <t>Cô liền</t>
  </si>
  <si>
    <t>TH CHỊ TÂM</t>
  </si>
  <si>
    <t>CHI NỒNG</t>
  </si>
  <si>
    <t>ANH PHƯƠNG</t>
  </si>
  <si>
    <t>BUFFET VUA</t>
  </si>
  <si>
    <t>CO TU</t>
  </si>
  <si>
    <t>Bao ngoc</t>
  </si>
  <si>
    <t>CHỊ NGUYỆT</t>
  </si>
  <si>
    <t>QUỐC BẢO</t>
  </si>
  <si>
    <t>BẾP XƯA</t>
  </si>
  <si>
    <t>QUÁN NHẬU MÁ HEO</t>
  </si>
  <si>
    <t>HỒNG NHUNG</t>
  </si>
  <si>
    <t>TH CHỊ MAI</t>
  </si>
  <si>
    <t>Gia Hân</t>
  </si>
  <si>
    <t>TH CHỊ HÀ</t>
  </si>
  <si>
    <t>2 ÁNH</t>
  </si>
  <si>
    <t>THU HANG</t>
  </si>
  <si>
    <t>PHAN THẮNG</t>
  </si>
  <si>
    <t>HỒNG SƠN</t>
  </si>
  <si>
    <t>BA PHI</t>
  </si>
  <si>
    <t>CH  LAM HUYỀN</t>
  </si>
  <si>
    <t>BE LAN</t>
  </si>
  <si>
    <t>BÔNG LÚA VÀNG</t>
  </si>
  <si>
    <t>MINH TÀI</t>
  </si>
  <si>
    <t>QUÁN NHẬU ÚT THUẬN</t>
  </si>
  <si>
    <t>HOÀNG HÀ (CHỊ HÀ)</t>
  </si>
  <si>
    <t>CH NHAT TUAN</t>
  </si>
  <si>
    <t>Thuan Thuy</t>
  </si>
  <si>
    <t>ANH THƯ ( CÔ HOA)</t>
  </si>
  <si>
    <t>CH TH 15A</t>
  </si>
  <si>
    <t>Quán Bình Như</t>
  </si>
  <si>
    <t>LẨU BÒ HÙNG RƠM 10</t>
  </si>
  <si>
    <t>HẢI YẾN (CH 71)</t>
  </si>
  <si>
    <t>HẢI HUY</t>
  </si>
  <si>
    <t>CÔ LỆ</t>
  </si>
  <si>
    <t>MANH CUONG</t>
  </si>
  <si>
    <t>LẨU BÒ HÙNG RƠM 11</t>
  </si>
  <si>
    <t>A TIEN</t>
  </si>
  <si>
    <t>TH  HOA LAN</t>
  </si>
  <si>
    <t>TH TIỆP</t>
  </si>
  <si>
    <t>Quán Ốc Quốc</t>
  </si>
  <si>
    <t>NƯỚNG ĐÀ LẠT</t>
  </si>
  <si>
    <t>QUÁN 379</t>
  </si>
  <si>
    <t>ỐC 868</t>
  </si>
  <si>
    <t>DUYÊN</t>
  </si>
  <si>
    <t>ANH TAM</t>
  </si>
  <si>
    <t>TH NHƯ NGUYỆT</t>
  </si>
  <si>
    <t>TẠP HOÁ HUẾ</t>
  </si>
  <si>
    <t>THTH LOAN</t>
  </si>
  <si>
    <t>NGỌC HẰNG</t>
  </si>
  <si>
    <t>CÔ CẨM</t>
  </si>
  <si>
    <t>CÔ 7</t>
  </si>
  <si>
    <t>TH CHỊ 5</t>
  </si>
  <si>
    <t>Anh Phi</t>
  </si>
  <si>
    <t>TH CÔ TUYẾN</t>
  </si>
  <si>
    <t>ĐẠI LÝ GẠO BIA (CHỊ NHUNG)</t>
  </si>
  <si>
    <t>TH CẢNH QUÝ</t>
  </si>
  <si>
    <t>CỬA HÀNG BÁCH HOÁ</t>
  </si>
  <si>
    <t>Nhà Hàng Phú Quý</t>
  </si>
  <si>
    <t>LỘC QUÁN</t>
  </si>
  <si>
    <t>CHỊ NƯƠNG</t>
  </si>
  <si>
    <t>ANH NHÀN (THIÊN ĐẠT)</t>
  </si>
  <si>
    <t>TRANG THẮNG</t>
  </si>
  <si>
    <t>SÁU LAN</t>
  </si>
  <si>
    <t>CÔ 3 HÚ</t>
  </si>
  <si>
    <t>UT CONG</t>
  </si>
  <si>
    <t>KIM NGAN</t>
  </si>
  <si>
    <t>TẠP HÓA PHƯƠNG VY</t>
  </si>
  <si>
    <t>HUỲNH HUY</t>
  </si>
  <si>
    <t>TỶ ANH</t>
  </si>
  <si>
    <t>TẠP HÓA MƠ</t>
  </si>
  <si>
    <t>CHI DINH</t>
  </si>
  <si>
    <t>THÀNH LỘC</t>
  </si>
  <si>
    <t>HỒNG NGHĨA</t>
  </si>
  <si>
    <t>TH MINH THƯ</t>
  </si>
  <si>
    <t>QUÁN BẰNG HỮU</t>
  </si>
  <si>
    <t>LE VY</t>
  </si>
  <si>
    <t>ỐC HY</t>
  </si>
  <si>
    <t>NGỌC NGÂN</t>
  </si>
  <si>
    <t>Cô Tuyết</t>
  </si>
  <si>
    <t>BÉ SÁU</t>
  </si>
  <si>
    <t>NGUYỆT LÊ</t>
  </si>
  <si>
    <t>TH CÔ MAI</t>
  </si>
  <si>
    <t>LỆ</t>
  </si>
  <si>
    <t>LE HAI</t>
  </si>
  <si>
    <t>BÀU ĐÁ</t>
  </si>
  <si>
    <t>CẨM CHÂU</t>
  </si>
  <si>
    <t>TH CÔ ĐỢI</t>
  </si>
  <si>
    <t>MỸ HUYỀN</t>
  </si>
  <si>
    <t>GAS HÒA BÌNH</t>
  </si>
  <si>
    <t>CÔ KÉO</t>
  </si>
  <si>
    <t>TẠP HÓA CHÍ HÀO</t>
  </si>
  <si>
    <t>CHI MUOI</t>
  </si>
  <si>
    <t>CHỊ CÚC</t>
  </si>
  <si>
    <t>ÚT TRUNG</t>
  </si>
  <si>
    <t>ANH TÀI</t>
  </si>
  <si>
    <t>TH BÍCH ĐÀO</t>
  </si>
  <si>
    <t>TH ĐỊNH</t>
  </si>
  <si>
    <t>HẠNH TUYẾT</t>
  </si>
  <si>
    <t>ÚT KIỀU</t>
  </si>
  <si>
    <t>TUẤN MINH</t>
  </si>
  <si>
    <t>TH KIM HOÀNG</t>
  </si>
  <si>
    <t>CH SONG SINH</t>
  </si>
  <si>
    <t>CÔ DIỄM</t>
  </si>
  <si>
    <t>THANH DIỆU</t>
  </si>
  <si>
    <t>TH THANH DAT</t>
  </si>
  <si>
    <t>QUÁN ĂN NGỌC LINH</t>
  </si>
  <si>
    <t>Quán Bàu Đất</t>
  </si>
  <si>
    <t>ỐC CÂY ĐIỀU</t>
  </si>
  <si>
    <t>TH NGỌC LAN</t>
  </si>
  <si>
    <t>TH GIÀU</t>
  </si>
  <si>
    <t>TH THANH TRÚC  HMM</t>
  </si>
  <si>
    <t>TH NHƯ NGỌC</t>
  </si>
  <si>
    <t>6 ĐỦ</t>
  </si>
  <si>
    <t>CÔ NGÂN</t>
  </si>
  <si>
    <t>Quán Ốc Nhà Gỗ</t>
  </si>
  <si>
    <t>TH NGUYỄN VÂN</t>
  </si>
  <si>
    <t>TH 95</t>
  </si>
  <si>
    <t>NGUYỄN HỘ</t>
  </si>
  <si>
    <t>THUÝ OANH</t>
  </si>
  <si>
    <t>CH SUA KIM HONG</t>
  </si>
  <si>
    <t>TH VÂN</t>
  </si>
  <si>
    <t>6 SEN</t>
  </si>
  <si>
    <t>HỮU NAM</t>
  </si>
  <si>
    <t>CÔ NHÀNH</t>
  </si>
  <si>
    <t>QUÁN ĂN 79</t>
  </si>
  <si>
    <t>NHỰT QUÁN</t>
  </si>
  <si>
    <t>NHÀ TRỌ ÚT NHỎ</t>
  </si>
  <si>
    <t>LỘC NHUNG</t>
  </si>
  <si>
    <t>TH THÚY VY</t>
  </si>
  <si>
    <t>BẢY PHÚC</t>
  </si>
  <si>
    <t>TH THANH</t>
  </si>
  <si>
    <t>CÔ TUYẾT</t>
  </si>
  <si>
    <t>TH CƯỜNG</t>
  </si>
  <si>
    <t>CO TRANG 3</t>
  </si>
  <si>
    <t>NHẬU BÌNH DÂN</t>
  </si>
  <si>
    <t>co.op smile</t>
  </si>
  <si>
    <t>THIÊN PHÚC</t>
  </si>
  <si>
    <t>CHỊ LỢI</t>
  </si>
  <si>
    <t>TH CÔ XANH</t>
  </si>
  <si>
    <t>CÔ DUYÊN</t>
  </si>
  <si>
    <t>CHỊ VỊNH</t>
  </si>
  <si>
    <t>TH CHỊ ÁNH</t>
  </si>
  <si>
    <t>ĐỨC TÂM</t>
  </si>
  <si>
    <t>TH CÔ TÁM</t>
  </si>
  <si>
    <t>TÂM THƯ</t>
  </si>
  <si>
    <t>3 ẾCH</t>
  </si>
  <si>
    <t>ANH TOÀN</t>
  </si>
  <si>
    <t>CÔ YÊN</t>
  </si>
  <si>
    <t>THU SA</t>
  </si>
  <si>
    <t>TH PHÚC AN</t>
  </si>
  <si>
    <t>TH CÔ TƯ</t>
  </si>
  <si>
    <t>DIỂM</t>
  </si>
  <si>
    <t>TÁM XỊ</t>
  </si>
  <si>
    <t>CH TĨNH VÂN</t>
  </si>
  <si>
    <t>LIỄU</t>
  </si>
  <si>
    <t>QUÁN 3 MÁCH</t>
  </si>
  <si>
    <t>KIM HIỀN</t>
  </si>
  <si>
    <t>CO HIEN</t>
  </si>
  <si>
    <t>UT THANH</t>
  </si>
  <si>
    <t>TH THÁI HÙNG</t>
  </si>
  <si>
    <t>TH  HƯƠNG SANG</t>
  </si>
  <si>
    <t>NA NA</t>
  </si>
  <si>
    <t>TH BẢY HƯƠNG</t>
  </si>
  <si>
    <t>SIÊU THỊ TIỆN LỢI</t>
  </si>
  <si>
    <t>CHÚ TÁT</t>
  </si>
  <si>
    <t>TH  NGỌC THỦY</t>
  </si>
  <si>
    <t>CÔ NIỆM (CH17)</t>
  </si>
  <si>
    <t>HUỆ PHƯƠNG</t>
  </si>
  <si>
    <t>Cô tư ba nhất</t>
  </si>
  <si>
    <t>CHÍN DŨNG</t>
  </si>
  <si>
    <t>TRANG LÂM</t>
  </si>
  <si>
    <t>TH ĐỨC HUY</t>
  </si>
  <si>
    <t>ANH TÂM</t>
  </si>
  <si>
    <t>MINH TRUNG</t>
  </si>
  <si>
    <t>TẤN HẰNG</t>
  </si>
  <si>
    <t>TH CÔ HÒA</t>
  </si>
  <si>
    <t>Ốc Phượng</t>
  </si>
  <si>
    <t>TH LÊ MINH THẮNG</t>
  </si>
  <si>
    <t>CÔ BÉ</t>
  </si>
  <si>
    <t>PHONG HUY</t>
  </si>
  <si>
    <t>MINH THAO</t>
  </si>
  <si>
    <t>QUÁN 3 MÁCH 2</t>
  </si>
  <si>
    <t>TH 5 CHÀNG TRAI</t>
  </si>
  <si>
    <t>CƠM NIÊU TRẦN</t>
  </si>
  <si>
    <t>Mi du</t>
  </si>
  <si>
    <t>Quán Quỳnh Như</t>
  </si>
  <si>
    <t>KHÁNH DUY</t>
  </si>
  <si>
    <t>TẤN CẨM</t>
  </si>
  <si>
    <t>CO UT</t>
  </si>
  <si>
    <t>CÔ GÁI 110</t>
  </si>
  <si>
    <t>QUÁN ĂN HÙNG HAI HE</t>
  </si>
  <si>
    <t>TH HAI LE</t>
  </si>
  <si>
    <t>TH  A LÉN</t>
  </si>
  <si>
    <t>TRONG QUAN</t>
  </si>
  <si>
    <t>TH CHỊ NGỌC</t>
  </si>
  <si>
    <t>TH TÂM</t>
  </si>
  <si>
    <t>TH PHÚC KHANG 2</t>
  </si>
  <si>
    <t>ĐL BIA NƯỚC NGỌT ANH VŨ</t>
  </si>
  <si>
    <t>KIỆT NGUYỄN 739</t>
  </si>
  <si>
    <t>Tạp Hoá Cô Hai</t>
  </si>
  <si>
    <t>út nga</t>
  </si>
  <si>
    <t>Quán Bia 68</t>
  </si>
  <si>
    <t>BỒ CÂU QUÁN</t>
  </si>
  <si>
    <t>NGÂN PHÚC</t>
  </si>
  <si>
    <t>THANH THẢO (TẤN LỘC)</t>
  </si>
  <si>
    <t>TH Ngọc Nhi</t>
  </si>
  <si>
    <t>CÔ GIÀU</t>
  </si>
  <si>
    <t>TH NGỌC HƯƠNG</t>
  </si>
  <si>
    <t>TƯ THIỆN</t>
  </si>
  <si>
    <t>QUÁN ĂN 331</t>
  </si>
  <si>
    <t>TH VŨ VUI</t>
  </si>
  <si>
    <t>TH NĂM THUẬN</t>
  </si>
  <si>
    <t>HAI NGHEO</t>
  </si>
  <si>
    <t>Thanh dat _DIỄM LÊ</t>
  </si>
  <si>
    <t>CƯỜNG CÁ</t>
  </si>
  <si>
    <t>Anh Phi 2</t>
  </si>
  <si>
    <t>ỐC TÁO 3</t>
  </si>
  <si>
    <t>LẨU BÒ CẦU SUỐI</t>
  </si>
  <si>
    <t>TH NUTI</t>
  </si>
  <si>
    <t>CÔ PHƯỢNG _BÌNH AN</t>
  </si>
  <si>
    <t>THANH ĐẠI</t>
  </si>
  <si>
    <t>ĐỨC CƯỜNG 2</t>
  </si>
  <si>
    <t>Hưng</t>
  </si>
  <si>
    <t>HẢI SẢN KIỀU MY</t>
  </si>
  <si>
    <t>Tạp Hoá Cô Năm</t>
  </si>
  <si>
    <t>NO NÊ</t>
  </si>
  <si>
    <t>NGUYÊN THANH</t>
  </si>
  <si>
    <t>MINH HẠNH</t>
  </si>
  <si>
    <t>TÁM MẬP</t>
  </si>
  <si>
    <t>TH CÔ THUYÊN</t>
  </si>
  <si>
    <t>LAN 2</t>
  </si>
  <si>
    <t>TÙNG HÀ</t>
  </si>
  <si>
    <t>CÔ SANG</t>
  </si>
  <si>
    <t>HỒNG HOA</t>
  </si>
  <si>
    <t>TRANG ĐÀI</t>
  </si>
  <si>
    <t>CHÚ HỮU</t>
  </si>
  <si>
    <t>GIA THINH</t>
  </si>
  <si>
    <t>TAP HOA DUNG ( thanh phong )</t>
  </si>
  <si>
    <t>CHỊ HƯƠNG (CHỊ TÀI)</t>
  </si>
  <si>
    <t>ÚT THƯ</t>
  </si>
  <si>
    <t>HÀ TĂNG</t>
  </si>
  <si>
    <t>TH 86</t>
  </si>
  <si>
    <t>ÚT LIÊM</t>
  </si>
  <si>
    <t>Quán Dê Nông Dân</t>
  </si>
  <si>
    <t>TIEN DAT</t>
  </si>
  <si>
    <t>PHÁT TUẤN</t>
  </si>
  <si>
    <t>CÔ RÍ</t>
  </si>
  <si>
    <t>TẠP HÓA CÔ NHÀN</t>
  </si>
  <si>
    <t>CO KHUYEN</t>
  </si>
  <si>
    <t>VỊT NHƯ Ý</t>
  </si>
  <si>
    <t>QUÁN DÊ BẮC HÀ</t>
  </si>
  <si>
    <t>ĐL AN TRINH</t>
  </si>
  <si>
    <t>Nhà trọ cô Bảy</t>
  </si>
  <si>
    <t>Quán Ăn Tư Phước</t>
  </si>
  <si>
    <t>ẨM THỰC NHÀ LÁ</t>
  </si>
  <si>
    <t>TH BA MỸ</t>
  </si>
  <si>
    <t>KIM TUẤN</t>
  </si>
  <si>
    <t>TH XINH</t>
  </si>
  <si>
    <t>TH TÍ BO</t>
  </si>
  <si>
    <t>TH MỸ HƯƠNG</t>
  </si>
  <si>
    <t>C HIỀN</t>
  </si>
  <si>
    <t>TH ANH KHÔI</t>
  </si>
  <si>
    <t>TH CÔ 9</t>
  </si>
  <si>
    <t>MINH TUAN</t>
  </si>
  <si>
    <t>CÔ HIỆP</t>
  </si>
  <si>
    <t>BA GẮN</t>
  </si>
  <si>
    <t>MỸ THANH</t>
  </si>
  <si>
    <t>Thanh Truc</t>
  </si>
  <si>
    <t>ỐC TÂN QUY</t>
  </si>
  <si>
    <t>DÌ NGA</t>
  </si>
  <si>
    <t>HAI KIM</t>
  </si>
  <si>
    <t>TẠP HOÁ PHÚ HOÀ</t>
  </si>
  <si>
    <t>TH HIỆP THỦY</t>
  </si>
  <si>
    <t>TH ANH QUỐC</t>
  </si>
  <si>
    <t>SÁU HOA</t>
  </si>
  <si>
    <t>TH DÌ SÁU</t>
  </si>
  <si>
    <t>THUẬN</t>
  </si>
  <si>
    <t>KHOA BẢO (CHÚ ÚT)</t>
  </si>
  <si>
    <t>CHỊ NHUNG 120</t>
  </si>
  <si>
    <t>CO NGA</t>
  </si>
  <si>
    <t>THANH NGA 2</t>
  </si>
  <si>
    <t>PHƯƠNG RÂU</t>
  </si>
  <si>
    <t>THÔNG NHỰT</t>
  </si>
  <si>
    <t>HAI ĐIỀN</t>
  </si>
  <si>
    <t>THÚY HẢI</t>
  </si>
  <si>
    <t>ĐIỂM HẸN BÒ NƯỚNG 2</t>
  </si>
  <si>
    <t>ĐỨC TÀI QUÁN</t>
  </si>
  <si>
    <t>ỐC 199</t>
  </si>
  <si>
    <t>QUÁN NHẬU 9 DỪA</t>
  </si>
  <si>
    <t>Ngọc Yến</t>
  </si>
  <si>
    <t>QUÁN BỜ SÔNG</t>
  </si>
  <si>
    <t>Quán Út Phong</t>
  </si>
  <si>
    <t>ỐC ĐÊ 40K</t>
  </si>
  <si>
    <t>HAI HUNG</t>
  </si>
  <si>
    <t>KIM HÀ</t>
  </si>
  <si>
    <t>NĂM NHIÊN</t>
  </si>
  <si>
    <t>BUFFET BBQ TÂN QUY</t>
  </si>
  <si>
    <t>NHU Y</t>
  </si>
  <si>
    <t>QUAN 203</t>
  </si>
  <si>
    <t>CHỊ SÁU</t>
  </si>
  <si>
    <t>TÝ RÂU</t>
  </si>
  <si>
    <t>CỬA HÀNG DINH DƯỠNG</t>
  </si>
  <si>
    <t>TH MỸ DUYÊN</t>
  </si>
  <si>
    <t>TH 109</t>
  </si>
  <si>
    <t>CẦY TƠ QUAY</t>
  </si>
  <si>
    <t>TẠP HOÁ TRÀ MY</t>
  </si>
  <si>
    <t>TH CÔ HOÀNG</t>
  </si>
  <si>
    <t>ỐC HẢI YẾN</t>
  </si>
  <si>
    <t>ÚT XY</t>
  </si>
  <si>
    <t>SONG TRANG</t>
  </si>
  <si>
    <t>SONG TOÀN</t>
  </si>
  <si>
    <t>TRUNG LIỄU</t>
  </si>
  <si>
    <t>THIÊN CHÂU</t>
  </si>
  <si>
    <t>A THAO</t>
  </si>
  <si>
    <t>TH THANH NGÂN</t>
  </si>
  <si>
    <t>TH ĐĂNG KHOA</t>
  </si>
  <si>
    <t>TẠP HOÁ CÔ SƠN</t>
  </si>
  <si>
    <t>Đại Lý Bia Mai Liên</t>
  </si>
  <si>
    <t>KHAC VU</t>
  </si>
  <si>
    <t>CÔ KIM</t>
  </si>
  <si>
    <t>CH CO MEN</t>
  </si>
  <si>
    <t>KHÁNH LINH (CÔ DUYÊN)</t>
  </si>
  <si>
    <t>TẠP HÓA HIỀN</t>
  </si>
  <si>
    <t>TH PHÁT TÀI</t>
  </si>
  <si>
    <t>VY THẢO</t>
  </si>
  <si>
    <t>TH HIỀN LƠN</t>
  </si>
  <si>
    <t>HÙNG ANH</t>
  </si>
  <si>
    <t>CẦY TƠ PHÚ THỌ</t>
  </si>
  <si>
    <t>TẠP HOÁ CHỊ TRÚC</t>
  </si>
  <si>
    <t>CÔ CHÂU (CH 45)</t>
  </si>
  <si>
    <t>BÀ TÁM (TH CÔ BA)</t>
  </si>
  <si>
    <t>THÚY VŨ</t>
  </si>
  <si>
    <t>TH BÁC ĐƯỜNG</t>
  </si>
  <si>
    <t>TH 15 (ANH HÀO)</t>
  </si>
  <si>
    <t>CHÚ BO</t>
  </si>
  <si>
    <t>THÁI THÚY</t>
  </si>
  <si>
    <t>HAI HE</t>
  </si>
  <si>
    <t>UT GIOI</t>
  </si>
  <si>
    <t>TH HOÀI</t>
  </si>
  <si>
    <t>LAN LUYẾN</t>
  </si>
  <si>
    <t>TƯ HỐ</t>
  </si>
  <si>
    <t>TH XÓM TRỌ</t>
  </si>
  <si>
    <t>tạp hóa thiên kiều</t>
  </si>
  <si>
    <t>CÔ THUỶ</t>
  </si>
  <si>
    <t>DIỄM MY 2</t>
  </si>
  <si>
    <t>MƯỜI LOAN</t>
  </si>
  <si>
    <t>TH PHƯỢNG HỒNG</t>
  </si>
  <si>
    <t>LE TAM</t>
  </si>
  <si>
    <t>SHOP ĐÔNG</t>
  </si>
  <si>
    <t>TH NGUYÊN</t>
  </si>
  <si>
    <t>MƯỜI ĐÍNH</t>
  </si>
  <si>
    <t>DÌ TƯ</t>
  </si>
  <si>
    <t>HOÀI ANH</t>
  </si>
  <si>
    <t>QUÁN CHỒI XÉO</t>
  </si>
  <si>
    <t>TRIEU AN</t>
  </si>
  <si>
    <t>ĐÀ ĐIỂU QUÁN</t>
  </si>
  <si>
    <t>TH BƯỞI</t>
  </si>
  <si>
    <t>VỊT 148</t>
  </si>
  <si>
    <t>CÂY VÚ SỮA</t>
  </si>
  <si>
    <t>TH PHƯỢNG</t>
  </si>
  <si>
    <t>BAU TRAM</t>
  </si>
  <si>
    <t>NHUNG LIỄU (CÔ LIỄU)</t>
  </si>
  <si>
    <t>CHTH  VŨ CHI</t>
  </si>
  <si>
    <t>CÔ THÂU (TH CÔ DÂU)</t>
  </si>
  <si>
    <t>TH TRẦN NAM</t>
  </si>
  <si>
    <t>CHỊ LỆ</t>
  </si>
  <si>
    <t>NGUYÊN MỘNG</t>
  </si>
  <si>
    <t>CÔ LOAN</t>
  </si>
  <si>
    <t>TẠP HÓA KEN</t>
  </si>
  <si>
    <t>AN LÀNH</t>
  </si>
  <si>
    <t>THU KHÔI</t>
  </si>
  <si>
    <t>QUÁN 5 KU</t>
  </si>
  <si>
    <t>CHÁO CÁ</t>
  </si>
  <si>
    <t>ỐC BIN BON</t>
  </si>
  <si>
    <t>QUÁN 50K</t>
  </si>
  <si>
    <t>ỐC NHƯ THỦY</t>
  </si>
  <si>
    <t>ỐC SƠN MAI</t>
  </si>
  <si>
    <t>TH Ngọc Thịnh</t>
  </si>
  <si>
    <t>QUÁN ĂN GIA ĐÌNH 79</t>
  </si>
  <si>
    <t>BÒ TƠ NGỌC TRÂM</t>
  </si>
  <si>
    <t>ÚT TÌNH QUÁN</t>
  </si>
  <si>
    <t>PHƯỢNG NHU</t>
  </si>
  <si>
    <t>HỮU THIÊN</t>
  </si>
  <si>
    <t>TH ÚT KIÊN</t>
  </si>
  <si>
    <t>CHÚ HÓA</t>
  </si>
  <si>
    <t>TH CHỊ THỦY</t>
  </si>
  <si>
    <t>PHUONG NGHI</t>
  </si>
  <si>
    <t>ĐẠI LÝ 10 (CÔ MƯỜI)</t>
  </si>
  <si>
    <t>ĐẠI LÝ GIA NHI</t>
  </si>
  <si>
    <t>ÚT DEN</t>
  </si>
  <si>
    <t>2 MINH</t>
  </si>
  <si>
    <t>UT DEN 2</t>
  </si>
  <si>
    <t>TH HIEU</t>
  </si>
  <si>
    <t>QUÁN CHÁO BẦU</t>
  </si>
  <si>
    <t>NAM ĐỊNH QUÁN</t>
  </si>
  <si>
    <t>TRIỆU HƯNG</t>
  </si>
  <si>
    <t>HỌA MI</t>
  </si>
  <si>
    <t>TH  HOA MAI</t>
  </si>
  <si>
    <t>ANH THY</t>
  </si>
  <si>
    <t>DL ANH DŨNG</t>
  </si>
  <si>
    <t>TH 68A</t>
  </si>
  <si>
    <t>ÚT TIÊN</t>
  </si>
  <si>
    <t>HOANG HUNG</t>
  </si>
  <si>
    <t>TH SÁU</t>
  </si>
  <si>
    <t>QUÁN HOÀNG PHÚC 30K</t>
  </si>
  <si>
    <t>BẠCH TUYẾT</t>
  </si>
  <si>
    <t>ỐC BẢO</t>
  </si>
  <si>
    <t>LẨU 67K</t>
  </si>
  <si>
    <t>TẠP HOÁ TÍ NỊ</t>
  </si>
  <si>
    <t>BÒ NƯỚNG HỒNG HẠNH</t>
  </si>
  <si>
    <t>TẠP HÓA TUẤN THANH</t>
  </si>
  <si>
    <t>TH NGỌC ÚT</t>
  </si>
  <si>
    <t>KHÁNH VÂN</t>
  </si>
  <si>
    <t>TH 27</t>
  </si>
  <si>
    <t>ANH ROT</t>
  </si>
  <si>
    <t>CÔ OANH</t>
  </si>
  <si>
    <t>CHỊ NHUNG 579</t>
  </si>
  <si>
    <t>Bích Ly</t>
  </si>
  <si>
    <t>Đại lý oanh</t>
  </si>
  <si>
    <t>GIÓ CHIỀU QUÁN</t>
  </si>
  <si>
    <t>ỐC HẺM</t>
  </si>
  <si>
    <t>TRẦN ANH</t>
  </si>
  <si>
    <t>THUÝ NGA</t>
  </si>
  <si>
    <t>QUÁN NGỌC TRANG</t>
  </si>
  <si>
    <t>Quán Ốc Hào</t>
  </si>
  <si>
    <t>ALO QUÁN</t>
  </si>
  <si>
    <t>CÁT TƯỜNG (CHỊ LOAN)</t>
  </si>
  <si>
    <t>TH CÔ LINH</t>
  </si>
  <si>
    <t>MỸ PHƯỢNG</t>
  </si>
  <si>
    <t>CÔ LỢI</t>
  </si>
  <si>
    <t>TH CHỊ DUYÊN</t>
  </si>
  <si>
    <t>LỘC PHÁT</t>
  </si>
  <si>
    <t>ĐỨC HUYỀN</t>
  </si>
  <si>
    <t>TH CÔ HỒI</t>
  </si>
  <si>
    <t>SÁU RÂU</t>
  </si>
  <si>
    <t>Tạp Hoá</t>
  </si>
  <si>
    <t>HÀ VY</t>
  </si>
  <si>
    <t>MỸ SANG</t>
  </si>
  <si>
    <t>TH MINH TRANG</t>
  </si>
  <si>
    <t>ỐC LẨU NƯỚNG 68</t>
  </si>
  <si>
    <t>ỐC SAM</t>
  </si>
  <si>
    <t>QUÁN 86</t>
  </si>
  <si>
    <t>DUY LỢI</t>
  </si>
  <si>
    <t>HÙNG THỦY</t>
  </si>
  <si>
    <t>CHỊ CHI (SHOP 31)</t>
  </si>
  <si>
    <t>CH 378</t>
  </si>
  <si>
    <t>ANH THỊNH</t>
  </si>
  <si>
    <t>TH BIA - NƯỚC NGỌT</t>
  </si>
  <si>
    <t>KIỀU GIANG</t>
  </si>
  <si>
    <t>TRÀ MY 2</t>
  </si>
  <si>
    <t>CF 639</t>
  </si>
  <si>
    <t>QUÁN THỎ 68</t>
  </si>
  <si>
    <t>TẠP HÓA SU RI</t>
  </si>
  <si>
    <t>TONY 2</t>
  </si>
  <si>
    <t>TH NGỌC LOAN</t>
  </si>
  <si>
    <t>TH TY</t>
  </si>
  <si>
    <t>TH VŨ DƯƠNG (CHÚ HÙNG)</t>
  </si>
  <si>
    <t>TRƯỜNG ANH</t>
  </si>
  <si>
    <t>SONG MAI</t>
  </si>
  <si>
    <t>HƯƠNG TRINH</t>
  </si>
  <si>
    <t>NGỌC NHUNG</t>
  </si>
  <si>
    <t>PHUONG DEN</t>
  </si>
  <si>
    <t>CHI TRUC</t>
  </si>
  <si>
    <t>BÁCH HÓA HIỀN DIỆU</t>
  </si>
  <si>
    <t>KHÉT BBQ</t>
  </si>
  <si>
    <t>TH CHỊ PHƯƠNG</t>
  </si>
  <si>
    <t>Tạp Hoá Kim Ánh</t>
  </si>
  <si>
    <t>Cháo lòng má heo</t>
  </si>
  <si>
    <t>ỐC BA RỌI NƯỚNG</t>
  </si>
  <si>
    <t>MUOI KHANH</t>
  </si>
  <si>
    <t>THUẬN NGUYÊN</t>
  </si>
  <si>
    <t>TH THANH VY</t>
  </si>
  <si>
    <t>TH HƯƠNG NGHI</t>
  </si>
  <si>
    <t>TH 34</t>
  </si>
  <si>
    <t>Quán Ăn Gia Đình Thanh Vân</t>
  </si>
  <si>
    <t>QUÁN CHÁO NGỌC MAI</t>
  </si>
  <si>
    <t>HỮU VINH</t>
  </si>
  <si>
    <t>BÉ TƯ</t>
  </si>
  <si>
    <t>THU HOA</t>
  </si>
  <si>
    <t>BẢO CHÂU (CHỊ CHÂU)</t>
  </si>
  <si>
    <t>BACH HUE</t>
  </si>
  <si>
    <t>TH NGUYỄN LAM</t>
  </si>
  <si>
    <t>TÁM ĐỨC</t>
  </si>
  <si>
    <t>ÚT LƯỢM</t>
  </si>
  <si>
    <t>DÌ SUONG</t>
  </si>
  <si>
    <t>UT THIEM</t>
  </si>
  <si>
    <t>TH CHỊ LẮM</t>
  </si>
  <si>
    <t>TRÍ HÙNG</t>
  </si>
  <si>
    <t>THIÊN KHÁNH</t>
  </si>
  <si>
    <t>ANH HAO</t>
  </si>
  <si>
    <t>CÔ NĂM</t>
  </si>
  <si>
    <t>NHẬT VY</t>
  </si>
  <si>
    <t>QUÁN NHẬU GÁI PHA</t>
  </si>
  <si>
    <t>Quán gỏi Vịt</t>
  </si>
  <si>
    <t>Th phương</t>
  </si>
  <si>
    <t>KIM LIEN</t>
  </si>
  <si>
    <t>HAI DŨNG</t>
  </si>
  <si>
    <t>TH CHÚ DŨNG</t>
  </si>
  <si>
    <t>CH THANH HIEN</t>
  </si>
  <si>
    <t>TH TIÊN</t>
  </si>
  <si>
    <t>TH ANH HÙNG</t>
  </si>
  <si>
    <t>HOÀNG VŨ</t>
  </si>
  <si>
    <t>CÔ CÚC</t>
  </si>
  <si>
    <t>HKD QUÁN ĂN BẢY PHƯƠNG</t>
  </si>
  <si>
    <t>TẠP HÓA MỸ PHẨM ÚT HÀ</t>
  </si>
  <si>
    <t>THUY LIỄU</t>
  </si>
  <si>
    <t>PHUONG NHUNG</t>
  </si>
  <si>
    <t>CÔ SƯƠNG</t>
  </si>
  <si>
    <t>CẨM THU</t>
  </si>
  <si>
    <t>Quán Ăn Hoàng Long</t>
  </si>
  <si>
    <t>Quán Ăn Gia Đình 8 Miền</t>
  </si>
  <si>
    <t>TẠP HOÁ 6 SANG</t>
  </si>
  <si>
    <t>HẢI SẢN LIÊU HUY</t>
  </si>
  <si>
    <t>CHỊ 5</t>
  </si>
  <si>
    <t>NHƯ HOA</t>
  </si>
  <si>
    <t>TH ẨN</t>
  </si>
  <si>
    <t>TH THANH HÀ</t>
  </si>
  <si>
    <t>CHÍN HIẾU</t>
  </si>
  <si>
    <t>THÀNH BÌNH (CÔ THANH)</t>
  </si>
  <si>
    <t>ÚT TÂY ( CHỊ HA`)</t>
  </si>
  <si>
    <t>CÔ HẠNH</t>
  </si>
  <si>
    <t>TH Nguyễn Thu</t>
  </si>
  <si>
    <t>TH DÂU TÂY</t>
  </si>
  <si>
    <t>TH KIM TRANG</t>
  </si>
  <si>
    <t>QUÁN NHẬU TRÚC PHƯƠNG</t>
  </si>
  <si>
    <t>CẦY TƠ 88</t>
  </si>
  <si>
    <t>BẾP QUÊ</t>
  </si>
  <si>
    <t>TH HỒNG THUỶ</t>
  </si>
  <si>
    <t>LIÊM NHÀN</t>
  </si>
  <si>
    <t>CHỊ KIỀU</t>
  </si>
  <si>
    <t>Shop Hương</t>
  </si>
  <si>
    <t>ĐỨC HÙNG</t>
  </si>
  <si>
    <t>TH SONG NGUYÊN</t>
  </si>
  <si>
    <t>TẠP HÓA BẢO LONG</t>
  </si>
  <si>
    <t>5 LOAN</t>
  </si>
  <si>
    <t>CHI UT</t>
  </si>
  <si>
    <t>CHỊ HẸN</t>
  </si>
  <si>
    <t>LE THU</t>
  </si>
  <si>
    <t>TH BẮC NAM</t>
  </si>
  <si>
    <t>HỒng Ân</t>
  </si>
  <si>
    <t>TH MON MON</t>
  </si>
  <si>
    <t>Quán Nhậu BiBo</t>
  </si>
  <si>
    <t>BH TINA</t>
  </si>
  <si>
    <t>DL NHẬT NAM</t>
  </si>
  <si>
    <t>HẢI VỊT</t>
  </si>
  <si>
    <t>Quán Út Đầm</t>
  </si>
  <si>
    <t>CHÚ LONG</t>
  </si>
  <si>
    <t>BINH</t>
  </si>
  <si>
    <t>MINH THÀNH</t>
  </si>
  <si>
    <t>TH LAN NHI</t>
  </si>
  <si>
    <t>KHƯƠNG ỐC</t>
  </si>
  <si>
    <t>TH CHI THÚY</t>
  </si>
  <si>
    <t>BH SƠN</t>
  </si>
  <si>
    <t>SA KÊ</t>
  </si>
  <si>
    <t>QUÁN ÚT PHƯƠNG</t>
  </si>
  <si>
    <t>QUÁN NHẬU SÂN BANH 2</t>
  </si>
  <si>
    <t>CẦY TƠ NAM ĐỊNH</t>
  </si>
  <si>
    <t>TH  KIM THOA</t>
  </si>
  <si>
    <t>CHỊ NHANH (CH 295)</t>
  </si>
  <si>
    <t>ANH QUÝ</t>
  </si>
  <si>
    <t>TH NGỌC ANH</t>
  </si>
  <si>
    <t>HONG LUYEN</t>
  </si>
  <si>
    <t>CÔ HOÀNG</t>
  </si>
  <si>
    <t>PHI YẾN</t>
  </si>
  <si>
    <t>BÒ TƠ KIM NGÂN</t>
  </si>
  <si>
    <t>HOÀNG DUNG</t>
  </si>
  <si>
    <t>QUÁN RẮN 62</t>
  </si>
  <si>
    <t>TH ANH LỢI</t>
  </si>
  <si>
    <t>HAI HÒA</t>
  </si>
  <si>
    <t>MAI THU</t>
  </si>
  <si>
    <t>TH THÙY LINH</t>
  </si>
  <si>
    <t>TH CÔ GIANG</t>
  </si>
  <si>
    <t>TRƯỜNG TRÍ</t>
  </si>
  <si>
    <t>TH CHÚ BEO</t>
  </si>
  <si>
    <t>QUÁN ĂN GIA ĐÌNH</t>
  </si>
  <si>
    <t>BIA SỆT 5 LIÊM</t>
  </si>
  <si>
    <t>Hằng Minh</t>
  </si>
  <si>
    <t>CH THANH HUONG</t>
  </si>
  <si>
    <t>MỸ PHỤNG</t>
  </si>
  <si>
    <t>ÚT THƠ</t>
  </si>
  <si>
    <t>MINH HIỀN</t>
  </si>
  <si>
    <t>HOÀNG PHƯƠNG</t>
  </si>
  <si>
    <t>ĐẠI LÝ BIA GẠON.NGOT</t>
  </si>
  <si>
    <t>LẮM</t>
  </si>
  <si>
    <t>HƯƠNG KIỀU</t>
  </si>
  <si>
    <t>HOANG LONG</t>
  </si>
  <si>
    <t>CHÚ THIỆN</t>
  </si>
  <si>
    <t>CHÁO LÒNG 76</t>
  </si>
  <si>
    <t>NƯỚNG ĐỈNH</t>
  </si>
  <si>
    <t>ÚT MƯỜI</t>
  </si>
  <si>
    <t>TH CHỊ PHƯỢNG</t>
  </si>
  <si>
    <t>CÔ GÁI</t>
  </si>
  <si>
    <t>CHỊ PHƯỢNG</t>
  </si>
  <si>
    <t>NGỌC HÂN (CÔ HÂN)</t>
  </si>
  <si>
    <t>TH ĐẠI LỢI</t>
  </si>
  <si>
    <t>BIA TƯƠI ÚT PHƯƠNG</t>
  </si>
  <si>
    <t>DỊCH VỤ NẤU ĂN SÁU SĨ</t>
  </si>
  <si>
    <t>CH KIM THOA</t>
  </si>
  <si>
    <t>PHƯƠNG UYÊN</t>
  </si>
  <si>
    <t>PHƯỢNG HUỲNH</t>
  </si>
  <si>
    <t>SỸ TÌNH</t>
  </si>
  <si>
    <t>CHÁO VỊT NHƯ Ý</t>
  </si>
  <si>
    <t>Làng Nướng Riô</t>
  </si>
  <si>
    <t>HAN COOK 9292</t>
  </si>
  <si>
    <t>PHỤNG BEA</t>
  </si>
  <si>
    <t>LẨU BÒ HAI MÀU</t>
  </si>
  <si>
    <t>tạp hóa ý</t>
  </si>
  <si>
    <t>Khói Lam Chiều</t>
  </si>
  <si>
    <t>NGOC TUYỀN</t>
  </si>
  <si>
    <t>SÁU TÙNG</t>
  </si>
  <si>
    <t>TH CHỊ HƯƠNG ( ÁNH TUYẾT)</t>
  </si>
  <si>
    <t>CHỊ BÌNH</t>
  </si>
  <si>
    <t>TH KHÔI</t>
  </si>
  <si>
    <t>TẤN ĐẠT (CHỊ HỒNG)</t>
  </si>
  <si>
    <t>TH BẢO QUYÊN</t>
  </si>
  <si>
    <t>TH CÔ THANH</t>
  </si>
  <si>
    <t>CHINH LONG</t>
  </si>
  <si>
    <t>MINH TÙNG</t>
  </si>
  <si>
    <t>CÔ HUYỀN</t>
  </si>
  <si>
    <t>TIỂU HỔ</t>
  </si>
  <si>
    <t>TH KIM NGỌC</t>
  </si>
  <si>
    <t>TỬU QUÁN</t>
  </si>
  <si>
    <t>CH CO SA</t>
  </si>
  <si>
    <t>TH CÔ TUYỀN</t>
  </si>
  <si>
    <t>TH CHÚ TIẾN</t>
  </si>
  <si>
    <t>TH CHỊ LINH</t>
  </si>
  <si>
    <t>CÔ MƯỜI</t>
  </si>
  <si>
    <t>SHOP CÔ BÉ</t>
  </si>
  <si>
    <t>CÔ TUYỀN</t>
  </si>
  <si>
    <t>QUÁN ỐC XƯA</t>
  </si>
  <si>
    <t>TH 68</t>
  </si>
  <si>
    <t>TẠP HÓA CHỊ HỢP</t>
  </si>
  <si>
    <t>Út Cà</t>
  </si>
  <si>
    <t>TH NHƯ QUỲNH</t>
  </si>
  <si>
    <t>ĐL BÁCH THẮNG</t>
  </si>
  <si>
    <t>NGỌC CHÂU</t>
  </si>
  <si>
    <t>TH PHƯƠNG HOA</t>
  </si>
  <si>
    <t>BÉ HAI (CHỊ BA)</t>
  </si>
  <si>
    <t>TH CHỊ LIÊN</t>
  </si>
  <si>
    <t>ẨM THỰC RẠCH DỨA</t>
  </si>
  <si>
    <t>TẠP HÓA MỸ HẠNH</t>
  </si>
  <si>
    <t>CAFE VƯỜN MAI</t>
  </si>
  <si>
    <t>Quán Đồng Mã</t>
  </si>
  <si>
    <t>CẦY TƠ HÀ NỘI II</t>
  </si>
  <si>
    <t>8c</t>
  </si>
  <si>
    <t>CHI TRO</t>
  </si>
  <si>
    <t>TH TRUNG KIÊN</t>
  </si>
  <si>
    <t>MONG THUY</t>
  </si>
  <si>
    <t>TRÚC ĐÀO</t>
  </si>
  <si>
    <t>NGUYÊN NHÃ</t>
  </si>
  <si>
    <t>Quán Bé Muội</t>
  </si>
  <si>
    <t>CH NGOC NGAN</t>
  </si>
  <si>
    <t>TH CÔ DANH</t>
  </si>
  <si>
    <t>CÔ RI</t>
  </si>
  <si>
    <t>TH MINH HUYỀN</t>
  </si>
  <si>
    <t>DIEM MI</t>
  </si>
  <si>
    <t>NGUYỄN PHONG</t>
  </si>
  <si>
    <t>QUÁN 9 DŨNG</t>
  </si>
  <si>
    <t>Hương Trà Quán</t>
  </si>
  <si>
    <t>TUAN KIET</t>
  </si>
  <si>
    <t>TRUNG HUY</t>
  </si>
  <si>
    <t>TH 478</t>
  </si>
  <si>
    <t>PHONG KÍNH</t>
  </si>
  <si>
    <t>XÍ MUỘI</t>
  </si>
  <si>
    <t>SHOP 04</t>
  </si>
  <si>
    <t>KHÁNH HÀ</t>
  </si>
  <si>
    <t>PHƯƠNG HUYNH</t>
  </si>
  <si>
    <t>QUÁN HÀNG DỪA</t>
  </si>
  <si>
    <t>ÚT SANG</t>
  </si>
  <si>
    <t>ANH ĐỨC</t>
  </si>
  <si>
    <t>QUÁN CHÁO VỊT</t>
  </si>
  <si>
    <t>SƠ RI</t>
  </si>
  <si>
    <t>Quán Lẩu 69k</t>
  </si>
  <si>
    <t>Quán Ốc Mây</t>
  </si>
  <si>
    <t>HUỲNH LÊ</t>
  </si>
  <si>
    <t>Khuyến nông</t>
  </si>
  <si>
    <t>TẠP HÓA SANG</t>
  </si>
  <si>
    <t>CHỊ YÊN</t>
  </si>
  <si>
    <t>CHỊ GÁI</t>
  </si>
  <si>
    <t>TH PHI NHUNG</t>
  </si>
  <si>
    <t>TH PHƯƠNG TRANG</t>
  </si>
  <si>
    <t>TH BẢO ÂN</t>
  </si>
  <si>
    <t>ĐẠI LÝ 6 CƠN</t>
  </si>
  <si>
    <t>NGỌC CÔNG</t>
  </si>
  <si>
    <t>BABY SHOP</t>
  </si>
  <si>
    <t>GỎI VỊT 528</t>
  </si>
  <si>
    <t>MỸ CHÂU</t>
  </si>
  <si>
    <t>TRA MY</t>
  </si>
  <si>
    <t>TH THIEN VIÊN</t>
  </si>
  <si>
    <t>TH 135</t>
  </si>
  <si>
    <t>CÔ MEN</t>
  </si>
  <si>
    <t>Thanh Toan</t>
  </si>
  <si>
    <t>BẢO HÂN (KHÔNG HỢP TÁC)</t>
  </si>
  <si>
    <t>CẦY TƠ HÀ NỘI</t>
  </si>
  <si>
    <t>TH  MỸ HUYỀN</t>
  </si>
  <si>
    <t>Cô Mỹ</t>
  </si>
  <si>
    <t>CHỊ NHÀN (CHỊ ÚT 2)</t>
  </si>
  <si>
    <t>TH TRÀ BẮC</t>
  </si>
  <si>
    <t>MỸ NGUYÊN</t>
  </si>
  <si>
    <t>CÔ NHÀN</t>
  </si>
  <si>
    <t>MY HANG</t>
  </si>
  <si>
    <t>CÔ NHẮN</t>
  </si>
  <si>
    <t>NGỌC HÀ (CHỊ THU)</t>
  </si>
  <si>
    <t>CÔ BA NHỎ</t>
  </si>
  <si>
    <t>QUÁN BIA THẮNG LỢI</t>
  </si>
  <si>
    <t>NHẤT ĐỈNH</t>
  </si>
  <si>
    <t>Quán Út Tâm</t>
  </si>
  <si>
    <t>CAM NHU</t>
  </si>
  <si>
    <t>CH 444</t>
  </si>
  <si>
    <t>HƯƠNG THÁI</t>
  </si>
  <si>
    <t>TH 678</t>
  </si>
  <si>
    <t>BA PHI QUÁN 3</t>
  </si>
  <si>
    <t>HÙNG VƯƠNG</t>
  </si>
  <si>
    <t>BA 8 REO</t>
  </si>
  <si>
    <t>ĐL ANH MINH</t>
  </si>
  <si>
    <t>TH 8B</t>
  </si>
  <si>
    <t>ANH KIỆT QUÁN</t>
  </si>
  <si>
    <t>TH CÀ RỐT</t>
  </si>
  <si>
    <t>KHÁNH PHƯƠNG</t>
  </si>
  <si>
    <t>QUÁN NGON BÌNH DÂN</t>
  </si>
  <si>
    <t>Tạp Hoá Cô Hồng</t>
  </si>
  <si>
    <t>CHÚ ÚT</t>
  </si>
  <si>
    <t>LẨU BÒ VŨ NGỌC</t>
  </si>
  <si>
    <t>TH TRANG (TH 525)</t>
  </si>
  <si>
    <t>TH lAN LINH</t>
  </si>
  <si>
    <t>NGỌC GIÀU</t>
  </si>
  <si>
    <t>XUAN PHUONG 2</t>
  </si>
  <si>
    <t>TH PHƯƠNG MAI</t>
  </si>
  <si>
    <t>DÊ HOÀNG HÀ</t>
  </si>
  <si>
    <t>kim huệ</t>
  </si>
  <si>
    <t>NHU YEN</t>
  </si>
  <si>
    <t>TH TRÀ VY</t>
  </si>
  <si>
    <t>TH ANH PHÁT</t>
  </si>
  <si>
    <t>TH THU LOAN</t>
  </si>
  <si>
    <t>BIA NƯỚC NGỌT LẨU NƯỚNG</t>
  </si>
  <si>
    <t>VÂN YẾN</t>
  </si>
  <si>
    <t>HOẠ MY</t>
  </si>
  <si>
    <t>ÚT NHIỄN</t>
  </si>
  <si>
    <t>ỐC 30K</t>
  </si>
  <si>
    <t>ĐINH PHONG</t>
  </si>
  <si>
    <t>3 Lá Quán</t>
  </si>
  <si>
    <t>QUÁN NHẬU THẢO  NGUYÊN</t>
  </si>
  <si>
    <t>QUÁN 66</t>
  </si>
  <si>
    <t>QUOC TIEN</t>
  </si>
  <si>
    <t>CH TRONG Y</t>
  </si>
  <si>
    <t>CH TH LOC PHAT</t>
  </si>
  <si>
    <t>ANH THẮNG</t>
  </si>
  <si>
    <t>THANH HẰNG</t>
  </si>
  <si>
    <t>TH DUNG</t>
  </si>
  <si>
    <t>TH ANH DŨNG</t>
  </si>
  <si>
    <t>CHÚ 6 Ý</t>
  </si>
  <si>
    <t>TH CÔ YẾN</t>
  </si>
  <si>
    <t>ÚT LOAN</t>
  </si>
  <si>
    <t>TH BE</t>
  </si>
  <si>
    <t>CHÈ DIỄM</t>
  </si>
  <si>
    <t>QUÁN HÙNG CHUỘT</t>
  </si>
  <si>
    <t>NĂM PHINH</t>
  </si>
  <si>
    <t>HUỲNH TIÊN</t>
  </si>
  <si>
    <t>PHỞ ÚT PHI</t>
  </si>
  <si>
    <t>QUÁN ĂN THANH TRÀ</t>
  </si>
  <si>
    <t>QUANG NGỌC</t>
  </si>
  <si>
    <t>CẨM TÚ 2</t>
  </si>
  <si>
    <t>THANH TRÚC 234</t>
  </si>
  <si>
    <t>BỜ SÔNG QUÁN</t>
  </si>
  <si>
    <t>DÊ TỨ PHƯƠNG</t>
  </si>
  <si>
    <t>THÀNH TRƯỜNG</t>
  </si>
  <si>
    <t>TH 203</t>
  </si>
  <si>
    <t>BẾN DƯỢC QUÁN</t>
  </si>
  <si>
    <t>Quán Cây Mít</t>
  </si>
  <si>
    <t>Hương</t>
  </si>
  <si>
    <t>ỐC SINH</t>
  </si>
  <si>
    <t>VĂN QUANG</t>
  </si>
  <si>
    <t>KHANH HOA</t>
  </si>
  <si>
    <t>NGỌC UYÊN</t>
  </si>
  <si>
    <t>HẢO HẢO</t>
  </si>
  <si>
    <t>TH 7 LÙN</t>
  </si>
  <si>
    <t>THANH TOÀN</t>
  </si>
  <si>
    <t>ỐC 89</t>
  </si>
  <si>
    <t>TÙNG ANH</t>
  </si>
  <si>
    <t>TH CÔ HỒNG</t>
  </si>
  <si>
    <t>TH ÚT MẠNH</t>
  </si>
  <si>
    <t>QUÁN ĂN THANH ĐIỀN</t>
  </si>
  <si>
    <t>TH BẢY THÚY</t>
  </si>
  <si>
    <t>A Đạt</t>
  </si>
  <si>
    <t>ANH TÂN</t>
  </si>
  <si>
    <t>HỒNG NGUYÊN</t>
  </si>
  <si>
    <t>CẦY TƠ ÔNG ÍCH ĐƯỜNG</t>
  </si>
  <si>
    <t>LÒNG HEO CÔ BI</t>
  </si>
  <si>
    <t>QUÁN BÒ TƠ NĂM VÀNG</t>
  </si>
  <si>
    <t>Quán Bia Tươi</t>
  </si>
  <si>
    <t>CHỊ THẢO (TH 18)</t>
  </si>
  <si>
    <t>QUAN AN 999</t>
  </si>
  <si>
    <t>SANG CHÂU</t>
  </si>
  <si>
    <t>SONG LINH</t>
  </si>
  <si>
    <t>TẠP HOÁ VÂN</t>
  </si>
  <si>
    <t>ANH TRE _TUẤN PHÁT</t>
  </si>
  <si>
    <t>TH bé tư</t>
  </si>
  <si>
    <t>Quán 8 Sang</t>
  </si>
  <si>
    <t>Quán Quốc Anh</t>
  </si>
  <si>
    <t>BAO NGAN</t>
  </si>
  <si>
    <t>TH CÔ HAI</t>
  </si>
  <si>
    <t>LANG NUONG NGOC KHANH</t>
  </si>
  <si>
    <t>QUỐC THÁI</t>
  </si>
  <si>
    <t>5 VINH</t>
  </si>
  <si>
    <t>NAM HẢI</t>
  </si>
  <si>
    <t>GÀ NƯỚNG 77</t>
  </si>
  <si>
    <t>KIM YẾN</t>
  </si>
  <si>
    <t>Quán Như Ý</t>
  </si>
  <si>
    <t>ÚT DUYÊN (PHƯƠNG 3)</t>
  </si>
  <si>
    <t>7 KHANH</t>
  </si>
  <si>
    <t>TH THANH AN</t>
  </si>
  <si>
    <t>TH A BI</t>
  </si>
  <si>
    <t>ỐC LẨU NƯỚNG</t>
  </si>
  <si>
    <t>TH CÔ Bảy</t>
  </si>
  <si>
    <t>6 SẾT</t>
  </si>
  <si>
    <t>TH MAI THI</t>
  </si>
  <si>
    <t>TÂY BẮC (CÔ MINH)</t>
  </si>
  <si>
    <t>HONG NHUNG</t>
  </si>
  <si>
    <t>TH BÉ TIN TIN</t>
  </si>
  <si>
    <t>KỲ DUYÊN</t>
  </si>
  <si>
    <t>THY THY</t>
  </si>
  <si>
    <t>TH 03</t>
  </si>
  <si>
    <t>Gỏi bò Vũ Ngọc</t>
  </si>
  <si>
    <t>TH BÌNH NHUNG</t>
  </si>
  <si>
    <t>TH PHƯỚC</t>
  </si>
  <si>
    <t>THI THI</t>
  </si>
  <si>
    <t>VI CƯỜNG</t>
  </si>
  <si>
    <t>HAI ĐỘT</t>
  </si>
  <si>
    <t>TH PHƯƠNG ANH</t>
  </si>
  <si>
    <t>CÔNG DANH</t>
  </si>
  <si>
    <t>TẠP HOÁ 63A</t>
  </si>
  <si>
    <t>Quán 92 &amp; 98</t>
  </si>
  <si>
    <t>TH HỒNG TIÊN</t>
  </si>
  <si>
    <t>TH ANH TRUNG HÒA</t>
  </si>
  <si>
    <t>ÚT NHỆN</t>
  </si>
  <si>
    <t>TH MINH CHÂU</t>
  </si>
  <si>
    <t>MY HANH 1</t>
  </si>
  <si>
    <t>TH NHẬN HÙNG</t>
  </si>
  <si>
    <t>TH CHI TRINH</t>
  </si>
  <si>
    <t>TẠP HÓA HỒNG TÍM</t>
  </si>
  <si>
    <t>TẠP HÓA ÚT NGUỒN</t>
  </si>
  <si>
    <t>TH 17</t>
  </si>
  <si>
    <t>Cô Huệ</t>
  </si>
  <si>
    <t>QUÁN ĂN AN PHÚC</t>
  </si>
  <si>
    <t>LẨU BÒ TIMMY</t>
  </si>
  <si>
    <t>Shop cam giang</t>
  </si>
  <si>
    <t>Chi hue ( kit ty )</t>
  </si>
  <si>
    <t>CÔ HIẾU</t>
  </si>
  <si>
    <t>NGỌC NGOAN</t>
  </si>
  <si>
    <t>TẠP HÓA HẠNH</t>
  </si>
  <si>
    <t>CÀ NA</t>
  </si>
  <si>
    <t>SỦI CẢO CHỢ LỚN</t>
  </si>
  <si>
    <t>TH  HÙNG HÀO</t>
  </si>
  <si>
    <t>ÚT HIỆU</t>
  </si>
  <si>
    <t>CÔ PHỤNG</t>
  </si>
  <si>
    <t>NĂM KHỞ</t>
  </si>
  <si>
    <t>CÔ TẢI (TH 950)</t>
  </si>
  <si>
    <t>QUÁN ĂN THANH TRÚC</t>
  </si>
  <si>
    <t>tạp hoá 10</t>
  </si>
  <si>
    <t>QUÁN ĂN NHƯ QUÝ</t>
  </si>
  <si>
    <t>LẨU BÒ 8 DŨNG</t>
  </si>
  <si>
    <t>CÔ XUYẾN</t>
  </si>
  <si>
    <t>QUÁN ĂN CẨM LINH</t>
  </si>
  <si>
    <t>Hàu 5k</t>
  </si>
  <si>
    <t>CHỊ CẨM</t>
  </si>
  <si>
    <t>CH 384 (CH 348)</t>
  </si>
  <si>
    <t>VŨ VƯƠNG</t>
  </si>
  <si>
    <t>ĐL BIA MINH HÙNG</t>
  </si>
  <si>
    <t>TH 24B</t>
  </si>
  <si>
    <t>Lẩu 39k</t>
  </si>
  <si>
    <t>đại  lý 5A</t>
  </si>
  <si>
    <t>QUÁN ĂN PHỐ ĐÊM</t>
  </si>
  <si>
    <t>Quán Hương Sơn 2</t>
  </si>
  <si>
    <t>QUÁN THỎ</t>
  </si>
  <si>
    <t>TH LUẬN</t>
  </si>
  <si>
    <t>PHUONG TUYEN</t>
  </si>
  <si>
    <t>PHÚ VY</t>
  </si>
  <si>
    <t>LẨU BÒ TIMY</t>
  </si>
  <si>
    <t>QUÁN ĂN TƯỜNG VY</t>
  </si>
  <si>
    <t>CHÁO VỊT ÚT THẮM</t>
  </si>
  <si>
    <t>Cháo Vịt Cô Huệ</t>
  </si>
  <si>
    <t>QUÁN ĂN NGÂN KÝ</t>
  </si>
  <si>
    <t>QUÁN ĂN QUÊ HƯƠNG</t>
  </si>
  <si>
    <t>KIM DUNG 1</t>
  </si>
  <si>
    <t>CHI OANH</t>
  </si>
  <si>
    <t>MI TY</t>
  </si>
  <si>
    <t>ANH NGỌC</t>
  </si>
  <si>
    <t>TH THẢO QUYÊN</t>
  </si>
  <si>
    <t>TH Phuong Dung</t>
  </si>
  <si>
    <t>ỐC 666</t>
  </si>
  <si>
    <t>TH HƯƠNG</t>
  </si>
  <si>
    <t>TH HUYỀN TRÂN</t>
  </si>
  <si>
    <t>tạp hoá Anh Thư</t>
  </si>
  <si>
    <t>Đá, bia, nước ngọt</t>
  </si>
  <si>
    <t>Quán Cầy Út Hòn</t>
  </si>
  <si>
    <t>GÀ TA TAM KỲ</t>
  </si>
  <si>
    <t>CÔ XINH</t>
  </si>
  <si>
    <t>CH SỐ 5</t>
  </si>
  <si>
    <t>CHI TUNG</t>
  </si>
  <si>
    <t>THỦY HẢI</t>
  </si>
  <si>
    <t>MAI HƯƠNG</t>
  </si>
  <si>
    <t>TH CÔ THƯƠNG</t>
  </si>
  <si>
    <t>TH CÔ 7</t>
  </si>
  <si>
    <t>TH CHỊ THUÝ</t>
  </si>
  <si>
    <t>ĐẠI LÝ BIA NƯỚC NGỌT</t>
  </si>
  <si>
    <t>TH BẰNG HÀ</t>
  </si>
  <si>
    <t>Quán Lẩu Bò 18</t>
  </si>
  <si>
    <t>TH CHÚ HÀNH</t>
  </si>
  <si>
    <t>QUÁN ĂN CÔ NĂM</t>
  </si>
  <si>
    <t>chị liêm</t>
  </si>
  <si>
    <t>QUÁN CƠM 9 MÁI</t>
  </si>
  <si>
    <t>QUÁN ĂN TƯ KHỬ</t>
  </si>
  <si>
    <t>QUÁN ĂN NGỌC HÒA</t>
  </si>
  <si>
    <t>CHÁO ẾCH SINGAPORE</t>
  </si>
  <si>
    <t>QUÁN ĂN TÂM AN</t>
  </si>
  <si>
    <t>QUÁN ĂN BẢO CHÂU</t>
  </si>
  <si>
    <t>THANH TRÀ ( CHÚ MẪN)</t>
  </si>
  <si>
    <t>HỒNG CHI</t>
  </si>
  <si>
    <t>NAM THƯ (THU HẰNG)</t>
  </si>
  <si>
    <t>CHỊ HƯƠNG</t>
  </si>
  <si>
    <t>TH BÉ THANH</t>
  </si>
  <si>
    <t>CÔ THUY</t>
  </si>
  <si>
    <t>QUÁN ĂN HƯƠNG NGỌC</t>
  </si>
  <si>
    <t>QUÁN CƠM 5 HOÀNG</t>
  </si>
  <si>
    <t>THIÊN HOÀNG</t>
  </si>
  <si>
    <t>TH THÙY TRANG</t>
  </si>
  <si>
    <t>TH THANH BINH</t>
  </si>
  <si>
    <t>Nha Uyen ( Thanh Dat )</t>
  </si>
  <si>
    <t>TH 327</t>
  </si>
  <si>
    <t>TH CHI BE</t>
  </si>
  <si>
    <t>TH 21</t>
  </si>
  <si>
    <t>Tạp hoá chị Hoà</t>
  </si>
  <si>
    <t>đại lý Chín Diệu</t>
  </si>
  <si>
    <t>anh tấn</t>
  </si>
  <si>
    <t>TẠP HOÁ HOÀNG PHÁT</t>
  </si>
  <si>
    <t>QUÁN 163</t>
  </si>
  <si>
    <t>VIỆT HÀ</t>
  </si>
  <si>
    <t>CH THU VAN</t>
  </si>
  <si>
    <t>TH KHÁNH NƯƠNG ( NƯƠNG)</t>
  </si>
  <si>
    <t>TH NGỌC MAI</t>
  </si>
  <si>
    <t>YẾN LY</t>
  </si>
  <si>
    <t>BÒ NƯỚNG</t>
  </si>
  <si>
    <t>TH 67</t>
  </si>
  <si>
    <t>TH HƯƠNG GIANG</t>
  </si>
  <si>
    <t>TH BẢO AN</t>
  </si>
  <si>
    <t>TH CHÍN LOAN</t>
  </si>
  <si>
    <t>CHÚ THANH (CH 30B)</t>
  </si>
  <si>
    <t>TH KIM PHA</t>
  </si>
  <si>
    <t>CHÁO LÒNG 315</t>
  </si>
  <si>
    <t>LẨU ĐUÔI BÒ 135</t>
  </si>
  <si>
    <t>MY ĐĂNG</t>
  </si>
  <si>
    <t>QUÁN NHẬT HÀO</t>
  </si>
  <si>
    <t>CHỊ TRÂM</t>
  </si>
  <si>
    <t>TH MINH NGUYỆT</t>
  </si>
  <si>
    <t>CÔ ĐẨU</t>
  </si>
  <si>
    <t>LẨU BÒ 555</t>
  </si>
  <si>
    <t>TẠP HOÁ HƯƠNG</t>
  </si>
  <si>
    <t>Tạp Hoá Ngọc Hà</t>
  </si>
  <si>
    <t>TẤN DÂN</t>
  </si>
  <si>
    <t>THẾ PHONG</t>
  </si>
  <si>
    <t>QUÁN 9999</t>
  </si>
  <si>
    <t>PHƯƠNG QUỲNH</t>
  </si>
  <si>
    <t>Quán Gà Tam Kỳ</t>
  </si>
  <si>
    <t>PHẠM VĂN ĐẠO</t>
  </si>
  <si>
    <t>nước đá, bia 192</t>
  </si>
  <si>
    <t>Quán Cầy Tơ 81</t>
  </si>
  <si>
    <t>Quán Kỳ Hòa</t>
  </si>
  <si>
    <t>HÙNG (CHÚ BẢY)</t>
  </si>
  <si>
    <t>XUAN TIẾN</t>
  </si>
  <si>
    <t>HOANG KIM</t>
  </si>
  <si>
    <t>TH CHỊ HỒNG</t>
  </si>
  <si>
    <t>TH MINH ANH</t>
  </si>
  <si>
    <t>QUÁN ĂN HẢI KÝ</t>
  </si>
  <si>
    <t>TH DÌ 7</t>
  </si>
  <si>
    <t>KHANG TRANG</t>
  </si>
  <si>
    <t>ÚT SƠN</t>
  </si>
  <si>
    <t>TH ANH THƯ</t>
  </si>
  <si>
    <t>CƠM NIÊU LÀNG QUÊ VIỆT</t>
  </si>
  <si>
    <t>TH HI ! CƯNG</t>
  </si>
  <si>
    <t>TH ANH CHÂU</t>
  </si>
  <si>
    <t>Quán Nhậu Bảo</t>
  </si>
  <si>
    <t>CHÁO LÒNG 47</t>
  </si>
  <si>
    <t>BẾP NHÀ THƯ</t>
  </si>
  <si>
    <t>CH DŨNG</t>
  </si>
  <si>
    <t>TẠP HÓA 11A</t>
  </si>
  <si>
    <t>TH Nguyễn Bảy</t>
  </si>
  <si>
    <t>QUÁN ĂN CƯỜNG KÝ</t>
  </si>
  <si>
    <t>Quán Hai Chị Em</t>
  </si>
  <si>
    <t>ÚT DẤU</t>
  </si>
  <si>
    <t>KIM SƯ</t>
  </si>
  <si>
    <t>TẠP HÓA ĐẠT LINH NGHI</t>
  </si>
  <si>
    <t>QUÁN CƠM GÒ DẦU TUẤN DƯƠNG</t>
  </si>
  <si>
    <t>Quán Hàu Vũ Thiên</t>
  </si>
  <si>
    <t>NHÂN TÂM</t>
  </si>
  <si>
    <t>TẠP HOÁ ANH ÚT</t>
  </si>
  <si>
    <t>CƠM TẤM LONG XUYÊN</t>
  </si>
  <si>
    <t>ĐL HIỆP PHƯƠNG</t>
  </si>
  <si>
    <t>DUYÊN KHÔI</t>
  </si>
  <si>
    <t>QUÁN ĂN BÀ TÁM</t>
  </si>
  <si>
    <t>HUY PHỤNG</t>
  </si>
  <si>
    <t>KIM NGỌC</t>
  </si>
  <si>
    <t>Ốc Hè Phố</t>
  </si>
  <si>
    <t>QUÁN DẾ THANH TÙNG</t>
  </si>
  <si>
    <t>Cô loan</t>
  </si>
  <si>
    <t>HA ANH 2</t>
  </si>
  <si>
    <t>ĐL ÚT VIỆT</t>
  </si>
  <si>
    <t>LÊ BÌNH DƯƠNG</t>
  </si>
  <si>
    <t>DUY TÂN</t>
  </si>
  <si>
    <t>CHỊ TUYỀN (TH ANH TIÊN)</t>
  </si>
  <si>
    <t>code npp</t>
  </si>
  <si>
    <t>DistributorID</t>
  </si>
  <si>
    <t>Distributor_Name</t>
  </si>
  <si>
    <t>OutletID</t>
  </si>
  <si>
    <t>OutletName</t>
  </si>
  <si>
    <t>Outlet_Type</t>
  </si>
  <si>
    <t>StartDate</t>
  </si>
  <si>
    <t>EndDate</t>
  </si>
  <si>
    <t>Sum of SalesVolume</t>
  </si>
  <si>
    <t>TH Chị Thảo</t>
  </si>
  <si>
    <t>Transportation</t>
  </si>
  <si>
    <t>Dung</t>
  </si>
  <si>
    <t>Phương ngân</t>
  </si>
  <si>
    <t>Anh Phong</t>
  </si>
  <si>
    <t>Kim Chi</t>
  </si>
  <si>
    <t>Gia huy</t>
  </si>
  <si>
    <t>Kim Loan</t>
  </si>
  <si>
    <t>Tuan Phuong</t>
  </si>
  <si>
    <t>Phi Long</t>
  </si>
  <si>
    <t>TRANG NHUNG</t>
  </si>
  <si>
    <t>ẨM THỰC CÙ LAO</t>
  </si>
  <si>
    <t>Trung Thu</t>
  </si>
  <si>
    <t>MINH TRUNG (VÂN NHI)</t>
  </si>
  <si>
    <t>HỒNG ÁNH</t>
  </si>
  <si>
    <t>QUANG VŨ</t>
  </si>
  <si>
    <t>LAN</t>
  </si>
  <si>
    <t>Loan</t>
  </si>
  <si>
    <t>Long</t>
  </si>
  <si>
    <t>THẢO LINH</t>
  </si>
  <si>
    <t>Chị tình</t>
  </si>
  <si>
    <t>AO SEN CHÚ SANG 2</t>
  </si>
  <si>
    <t>TẠP HOÁ ÚT THANH</t>
  </si>
  <si>
    <t>Minh</t>
  </si>
  <si>
    <t>TOÀN THỊNH</t>
  </si>
  <si>
    <t>Hoàng Long</t>
  </si>
  <si>
    <t>Hội Ngộ Quán</t>
  </si>
  <si>
    <t>HẢI SẢN GÀNH BIỂN</t>
  </si>
  <si>
    <t>ĐL Đăng Khôi</t>
  </si>
  <si>
    <t>NĂM LỬA 15</t>
  </si>
  <si>
    <t>Danh</t>
  </si>
  <si>
    <t>Hoàng Ngân há cảo tú quăn</t>
  </si>
  <si>
    <t>HUYỀN TRÂN</t>
  </si>
  <si>
    <t>minh an</t>
  </si>
  <si>
    <t>THU HỒNG</t>
  </si>
  <si>
    <t>Nhung</t>
  </si>
  <si>
    <t>Duy Linh</t>
  </si>
  <si>
    <t>Thu Nga</t>
  </si>
  <si>
    <t>NAM LONG</t>
  </si>
  <si>
    <t>Th Út</t>
  </si>
  <si>
    <t>TH Mart</t>
  </si>
  <si>
    <t>Ny Ny</t>
  </si>
  <si>
    <t>Mai</t>
  </si>
  <si>
    <t>TÂN TIẾN</t>
  </si>
  <si>
    <t>Ku Bo</t>
  </si>
  <si>
    <t>Mỹ Linh</t>
  </si>
  <si>
    <t>Trinh</t>
  </si>
  <si>
    <t>Thu</t>
  </si>
  <si>
    <t>Cô bình</t>
  </si>
  <si>
    <t>Chị ngọc</t>
  </si>
  <si>
    <t>THANH PHƯỚC</t>
  </si>
  <si>
    <t>NGOC GIAU</t>
  </si>
  <si>
    <t>Tạp hóa Tổng Hợp</t>
  </si>
  <si>
    <t>chị thơ</t>
  </si>
  <si>
    <t>TH Nga</t>
  </si>
  <si>
    <t>Anh Lai</t>
  </si>
  <si>
    <t>Hoa</t>
  </si>
  <si>
    <t>Gold Mart</t>
  </si>
  <si>
    <t>KiỀU NGA</t>
  </si>
  <si>
    <t>Anh Nam</t>
  </si>
  <si>
    <t>Anh Huy</t>
  </si>
  <si>
    <t>ÁI LY</t>
  </si>
  <si>
    <t>Bo Bo</t>
  </si>
  <si>
    <t>MINH THI</t>
  </si>
  <si>
    <t>Minh Long</t>
  </si>
  <si>
    <t>Út Liên</t>
  </si>
  <si>
    <t>HIỆP LONG</t>
  </si>
  <si>
    <t>CÔ HIỂN</t>
  </si>
  <si>
    <t>TH BÉ TƯ</t>
  </si>
  <si>
    <t>Minh Ánh</t>
  </si>
  <si>
    <t>Bách hóa Thiên Phú</t>
  </si>
  <si>
    <t>Chị Mười</t>
  </si>
  <si>
    <t>Duy khoa</t>
  </si>
  <si>
    <t>Type</t>
  </si>
  <si>
    <t>HOÀNG PHÁT</t>
  </si>
  <si>
    <t>THIỆN TRANG</t>
  </si>
  <si>
    <t>BÉ CỌ</t>
  </si>
  <si>
    <t>HẢI SẢN HẢI NAM</t>
  </si>
  <si>
    <t>BIA HƠI HÀ NỘI</t>
  </si>
  <si>
    <t>ỐC NGÂN</t>
  </si>
  <si>
    <t>Anh Út</t>
  </si>
  <si>
    <t>CÔ XÂM</t>
  </si>
  <si>
    <t>BÊ THUI VÂN ANH</t>
  </si>
  <si>
    <t>5696</t>
  </si>
  <si>
    <t>QUÁN NHÀ MÌNH</t>
  </si>
  <si>
    <t>RẢNH FOOD &amp; BEER</t>
  </si>
  <si>
    <t>TẠP HÓA THÀNH ĐẠT</t>
  </si>
  <si>
    <t>HIẾU THUẬN</t>
  </si>
  <si>
    <t>Bar</t>
  </si>
  <si>
    <t>ANH QUÂN</t>
  </si>
  <si>
    <t>TƯƠI ĐẠI PHÁT</t>
  </si>
  <si>
    <t>KHANH LINH</t>
  </si>
  <si>
    <t>THÀNH LỘC QUÁN III</t>
  </si>
  <si>
    <t>TIẾN DŨNG</t>
  </si>
  <si>
    <t>NGỌC TÂM</t>
  </si>
  <si>
    <t>QUÁN CỘNG HÒA</t>
  </si>
  <si>
    <t>Ba Miền Quán</t>
  </si>
  <si>
    <t>HẢI PHONG</t>
  </si>
  <si>
    <t>NGỌC LÊ</t>
  </si>
  <si>
    <t>THÙY ANH</t>
  </si>
  <si>
    <t>QUỲNH TRANG</t>
  </si>
  <si>
    <t>QUÁN ĂN GIA ĐÌNH SONG ANH</t>
  </si>
  <si>
    <t>XUÂN MAI</t>
  </si>
  <si>
    <t>HÀ NAM</t>
  </si>
  <si>
    <t>DƯƠNG PHÁT</t>
  </si>
  <si>
    <t>Hòa hiền</t>
  </si>
  <si>
    <t>Quynh Nhu</t>
  </si>
  <si>
    <t>TẠP HÓA NĂM DỰ</t>
  </si>
  <si>
    <t>DÊ TÂY BẮC</t>
  </si>
  <si>
    <t>HƯƠNG THƠM</t>
  </si>
  <si>
    <t>QUYỀN</t>
  </si>
  <si>
    <t>NHÀ TRỌ HOÀNG ANH</t>
  </si>
  <si>
    <t>PHƯỚC NHƯ 2</t>
  </si>
  <si>
    <t>MINH UYÊN</t>
  </si>
  <si>
    <t>BẢY SƠN</t>
  </si>
  <si>
    <t>TIẾN TƯƠI</t>
  </si>
  <si>
    <t>DUY QUÂN</t>
  </si>
  <si>
    <t>BIA TƯƠI 89</t>
  </si>
  <si>
    <t>LÊ NGUYỄN</t>
  </si>
  <si>
    <t>TẠP HOÁ CÔ NĂM</t>
  </si>
  <si>
    <t>TH NHƯ Ý</t>
  </si>
  <si>
    <t>TẠP HÓA PHƯƠNG ANH</t>
  </si>
  <si>
    <t>BẢO KHÁNH</t>
  </si>
  <si>
    <t>HÔNG YẾN</t>
  </si>
  <si>
    <t>TH LỤC ĐUNG</t>
  </si>
  <si>
    <t>Kim Hằng</t>
  </si>
  <si>
    <t>THÚY KIỀU</t>
  </si>
  <si>
    <t>PHI HẬU</t>
  </si>
  <si>
    <t>HƯƠNG TÂM</t>
  </si>
  <si>
    <t>ANH ANH MART</t>
  </si>
  <si>
    <t>THÀNH CÔNG</t>
  </si>
  <si>
    <t>CÔ TÂM</t>
  </si>
  <si>
    <t>Sữa mikl mikl</t>
  </si>
  <si>
    <t>BIA SỆT 77 HÀ LAN</t>
  </si>
  <si>
    <t>PHƯƠNG ĐÔNG</t>
  </si>
  <si>
    <t>HOA PHƯỢNG</t>
  </si>
  <si>
    <t>CÔ THỦY</t>
  </si>
  <si>
    <t>TÁM KIỆT</t>
  </si>
  <si>
    <t>TẠP HÓA CÔ DUNG</t>
  </si>
  <si>
    <t>HUY THỊNH</t>
  </si>
  <si>
    <t>Bảo chi</t>
  </si>
  <si>
    <t>NHÀ TRỌ ÚT HÙNG</t>
  </si>
  <si>
    <t>MỸ HẠNH</t>
  </si>
  <si>
    <t>MINH NGOC</t>
  </si>
  <si>
    <t>CHÚ CƯỜNG</t>
  </si>
  <si>
    <t>THÀNH TÂN</t>
  </si>
  <si>
    <t>HẢI QUYÊN</t>
  </si>
  <si>
    <t>Chị Phương</t>
  </si>
  <si>
    <t>TRUNG YẾN</t>
  </si>
  <si>
    <t>SÁU PHỤNG</t>
  </si>
  <si>
    <t>ÁNH NGỌC</t>
  </si>
  <si>
    <t>CHỊ HƯỜNG</t>
  </si>
  <si>
    <t>HUNG VINH</t>
  </si>
  <si>
    <t>NHÀ TRỌ HAMART</t>
  </si>
  <si>
    <t>TH LUYẾN HƯỜNG</t>
  </si>
  <si>
    <t>TẠP HÓA THÙY DUNG</t>
  </si>
  <si>
    <t>TẠP HÓA HOÀNG MAI</t>
  </si>
  <si>
    <t>MINH NHẬT PHAT</t>
  </si>
  <si>
    <t>Cẩm Tú</t>
  </si>
  <si>
    <t>HOÀNG TRINH</t>
  </si>
  <si>
    <t>NGỌC QUÝ</t>
  </si>
  <si>
    <t>TH Tiến</t>
  </si>
  <si>
    <t>NHÀ TRỌ TRÀ MY</t>
  </si>
  <si>
    <t>NGỌC SANG</t>
  </si>
  <si>
    <t>HA GIANG</t>
  </si>
  <si>
    <t>SÁU GÔ</t>
  </si>
  <si>
    <t>CÔ LỤA</t>
  </si>
  <si>
    <t>MINH NHẬT PHÁT</t>
  </si>
  <si>
    <t>Yến Vy</t>
  </si>
  <si>
    <t>CÔ QUẾ</t>
  </si>
  <si>
    <t>THUẬN THẢO</t>
  </si>
  <si>
    <t>KIÊN ĐẠT</t>
  </si>
  <si>
    <t>THUẬN PHONG</t>
  </si>
  <si>
    <t>THANH NHÃ</t>
  </si>
  <si>
    <t>TẠP HÓA HÀ PHƯƠNG OANH</t>
  </si>
  <si>
    <t>NHÀ TRỌ ĐỨC ANH</t>
  </si>
  <si>
    <t>THÀNH CHUNG</t>
  </si>
  <si>
    <t>CẨM NHƯ</t>
  </si>
  <si>
    <t>THANH THỦY (CMT8)</t>
  </si>
  <si>
    <t>CH SA</t>
  </si>
  <si>
    <t>NHÀ TRỌ KIM LIÊN</t>
  </si>
  <si>
    <t>CHỨC HAI</t>
  </si>
  <si>
    <t>QUANG KHẨN</t>
  </si>
  <si>
    <t>TẠP HÓA PHƯỢNG</t>
  </si>
  <si>
    <t>MINH CHÍ</t>
  </si>
  <si>
    <t>THU BA</t>
  </si>
  <si>
    <t>NGỌC VY</t>
  </si>
  <si>
    <t>TẠP HÓA HOÀNG OANH</t>
  </si>
  <si>
    <t>BẢO TRANG</t>
  </si>
  <si>
    <t>Tạp Hóa Vân</t>
  </si>
  <si>
    <t>TẠP HOÁ NGỌC DUNG</t>
  </si>
  <si>
    <t>TẠP HÓA CÔ LOAN</t>
  </si>
  <si>
    <t>CÔ LUYÊN</t>
  </si>
  <si>
    <t>TẠP HOÁ VIỆT ANH</t>
  </si>
  <si>
    <t>TẠP HÓA CHỊ LIÊN</t>
  </si>
  <si>
    <t>KIM THÙY</t>
  </si>
  <si>
    <t>HOÀNG HIẾU</t>
  </si>
  <si>
    <t>TẠP HÓA HÒA TỪ</t>
  </si>
  <si>
    <t>CẨM THÚY</t>
  </si>
  <si>
    <t>GIA LÂM</t>
  </si>
  <si>
    <t>MINH HỒNG</t>
  </si>
  <si>
    <t>TH CÔ QUẾ</t>
  </si>
  <si>
    <t>Cô Thủy</t>
  </si>
  <si>
    <t>TẠP HOÁ LUÂN NGHIÊM</t>
  </si>
  <si>
    <t>TẠP HÓA CẠNH NHÔM THẾ HIỂN</t>
  </si>
  <si>
    <t>TÙNG DƯƠNG</t>
  </si>
  <si>
    <t>NHÀ TRỌ DUY ANH</t>
  </si>
  <si>
    <t>VƯƠNG NGUYỆT</t>
  </si>
  <si>
    <t>TẠP HOÁ LIÊN</t>
  </si>
  <si>
    <t>MINH HÒE</t>
  </si>
  <si>
    <t>NHIÊN TRƯỜNG</t>
  </si>
  <si>
    <t>TẠP HÓA ĐIỂN ĐÔ</t>
  </si>
  <si>
    <t>ANH TƯƠI</t>
  </si>
  <si>
    <t>LAN THANH</t>
  </si>
  <si>
    <t>CÔ NGỌC (THÀNH NGỌC)</t>
  </si>
  <si>
    <t>NGUYỆT QUÝ</t>
  </si>
  <si>
    <t>Giang phú</t>
  </si>
  <si>
    <t>KIM DUYÊN</t>
  </si>
  <si>
    <t>TẠP HÓA BA BẮC</t>
  </si>
  <si>
    <t>TẠP HÓA PHÁT TÁI</t>
  </si>
  <si>
    <t>TẠP HOÁ NGỌC LINH</t>
  </si>
  <si>
    <t>TẠP HÓA CẨM TÚ</t>
  </si>
  <si>
    <t>CÔ THƠM</t>
  </si>
  <si>
    <t>KỲ UYÊN</t>
  </si>
  <si>
    <t>XUÂN THÁI</t>
  </si>
  <si>
    <t>TẠP HOÁ NGỌC MAI</t>
  </si>
  <si>
    <t>HUỆ LAN</t>
  </si>
  <si>
    <t>Phương Loan</t>
  </si>
  <si>
    <t>Vân Trang</t>
  </si>
  <si>
    <t>HOA LÂM</t>
  </si>
  <si>
    <t>TUYẾT MAI (CẨM TOẢN)</t>
  </si>
  <si>
    <t>ANH  MẠNH</t>
  </si>
  <si>
    <t>TẠP HÓA PHÁT HUY</t>
  </si>
  <si>
    <t>CÀ PHÊ A+</t>
  </si>
  <si>
    <t>NHÀ TRỌ THẢO LY</t>
  </si>
  <si>
    <t>CÔ LIÊU</t>
  </si>
  <si>
    <t>TẠP HOÁ HOÀNG HÀ</t>
  </si>
  <si>
    <t>NGUYÊN DƯƠNG</t>
  </si>
  <si>
    <t>PHƯƠNG NAM PHÁT</t>
  </si>
  <si>
    <t>THU NGUYÊN</t>
  </si>
  <si>
    <t>Ngọc Linh</t>
  </si>
  <si>
    <t>KIM ĐẠI THÀNH</t>
  </si>
  <si>
    <t>QUANG ĐỨC</t>
  </si>
  <si>
    <t>TIẾN HUY</t>
  </si>
  <si>
    <t>BÁCH HÓA GẦN NHÀ</t>
  </si>
  <si>
    <t>HƯNG HÒA</t>
  </si>
  <si>
    <t>ANH THƯƠNG</t>
  </si>
  <si>
    <t>BA TRỘM</t>
  </si>
  <si>
    <t>PHONG LUYỆN</t>
  </si>
  <si>
    <t>NHÀ TRỌ THU HIỀN</t>
  </si>
  <si>
    <t>LÊ THẮM</t>
  </si>
  <si>
    <t>MAI GIANG</t>
  </si>
  <si>
    <t>TRÂM LINH</t>
  </si>
  <si>
    <t>ÚT SƯƠNG</t>
  </si>
  <si>
    <t>7 PHƯỢNG</t>
  </si>
  <si>
    <t>CHỊ KHẨN</t>
  </si>
  <si>
    <t>BÀ BA</t>
  </si>
  <si>
    <t>Sport &amp; Recreation</t>
  </si>
  <si>
    <t>KIM HẠNH</t>
  </si>
  <si>
    <t>QUÂN QUANG PHÁT</t>
  </si>
  <si>
    <t>GIÀU LAN</t>
  </si>
  <si>
    <t>MAI ANH</t>
  </si>
  <si>
    <t>ĐÀO CƯỜNG</t>
  </si>
  <si>
    <t>LIÊN ANH</t>
  </si>
  <si>
    <t>HOÀNG MỸ</t>
  </si>
  <si>
    <t>TỐ UYÊN</t>
  </si>
  <si>
    <t>TẠP HÓA DŨNG PHƯỢNG</t>
  </si>
  <si>
    <t>TRIỀU TIÊN</t>
  </si>
  <si>
    <t>CỬA HÀNG TẠP HÓA TRẦN SANG</t>
  </si>
  <si>
    <t>Target</t>
  </si>
  <si>
    <t>%</t>
  </si>
  <si>
    <t>Balance</t>
  </si>
  <si>
    <t>Week</t>
  </si>
  <si>
    <t xml:space="preserve">Item code </t>
  </si>
  <si>
    <t>Item</t>
  </si>
  <si>
    <t>Depot</t>
  </si>
  <si>
    <t>WH</t>
  </si>
  <si>
    <t>BU</t>
  </si>
  <si>
    <t>Sold to</t>
  </si>
  <si>
    <t>Allocation</t>
  </si>
  <si>
    <t>(Batch 1)</t>
  </si>
  <si>
    <t>(Batch 2)</t>
  </si>
  <si>
    <t>REVISE (+/-) Batch 1</t>
  </si>
  <si>
    <t>REVISE (+/-) Batch 2</t>
  </si>
  <si>
    <t>EXTRA</t>
  </si>
  <si>
    <t>Final</t>
  </si>
  <si>
    <t>Hoc Mon</t>
  </si>
  <si>
    <t>GHCM</t>
  </si>
  <si>
    <t>HMcc</t>
  </si>
  <si>
    <t>PC</t>
  </si>
  <si>
    <t>Vung Tau</t>
  </si>
  <si>
    <t>BD</t>
  </si>
  <si>
    <t>BD10</t>
  </si>
  <si>
    <t>BD16</t>
  </si>
  <si>
    <t>BD8</t>
  </si>
  <si>
    <t>BD11</t>
  </si>
  <si>
    <t>BD12</t>
  </si>
  <si>
    <t>BD14</t>
  </si>
  <si>
    <t>Infinity</t>
  </si>
  <si>
    <t>HSD</t>
  </si>
  <si>
    <t>THỦY TRÚC</t>
  </si>
  <si>
    <t>TIỆM LẨU MÙA XUÂN</t>
  </si>
  <si>
    <t>KARAOKE HAVEN(moon lan anh)</t>
  </si>
  <si>
    <t>ASIA</t>
  </si>
  <si>
    <t>KARAOKE NHẤT PHƯƠNG OSCAR</t>
  </si>
  <si>
    <t>GOLD STAR</t>
  </si>
  <si>
    <t>THE SUN GARDEN</t>
  </si>
  <si>
    <t>KIM'S</t>
  </si>
  <si>
    <t>KARAOKE HOA ĐÀO</t>
  </si>
  <si>
    <t>KARAOKE HUY HOÀNG</t>
  </si>
  <si>
    <t>419, TL8, Xã Củ Chi, Thành Phố Hồ Chí Minh</t>
  </si>
  <si>
    <t>68, CÂY BÀI, Xã Củ Chi, Thành Phố Hồ Chí Minh</t>
  </si>
  <si>
    <t>103, Đường Cây Trôm, Xã Tân An Hội, Thành Phố Hồ Chí Minh</t>
  </si>
  <si>
    <t>111 , Đ.Tỉnh Lộ 2, Bầu Sim, Tân Thông Hội, Xã Củ Chi, Thành Phố Hồ Chí Minh</t>
  </si>
  <si>
    <t>58, Võ Thị Hồng- X.Trung An, Xã Bình Mỹ, Thành Phố Hồ Chí Minh</t>
  </si>
  <si>
    <t>Đường 154, Xã Bình Mỹ, Thành Phố Hồ Chí Minh</t>
  </si>
  <si>
    <t>BH Cô Trí</t>
  </si>
  <si>
    <t>9, Nguyễn Văn Khạ, Xã Củ Chi, Thành Phố Hồ Chí Minh</t>
  </si>
  <si>
    <t>ĐL VÂN THÙY</t>
  </si>
  <si>
    <t>324, Nguyễn Thị Rành, Xã Nhuận Đức, Thành Phố Hồ Chí Minh</t>
  </si>
  <si>
    <t>TUAN DAT</t>
  </si>
  <si>
    <t>20, Nguyen van ty, Xã Tân An Hội, Thành Phố Hồ Chí Minh</t>
  </si>
  <si>
    <t>PHUONG HANG</t>
  </si>
  <si>
    <t>08, 08 , Duong so 30, Xã Củ Chi, Thành Phố Hồ Chí Minh</t>
  </si>
  <si>
    <t>205, ap Xom Chua, Dao Van Thu, Xã Tân An Hội, Thành Phố Hồ Chí Minh</t>
  </si>
  <si>
    <t>De4, Phường Thới Hòa, Thành Phố Hồ Chí Minh</t>
  </si>
  <si>
    <t>Dg3, Phường Chánh Phú Hòa, Thành Phố Hồ Chí Minh</t>
  </si>
  <si>
    <t>Cmt8, Phường Thủ Dầu Một, Thành Phố Hồ Chí Minh</t>
  </si>
  <si>
    <t>PHƯỚC KHANG</t>
  </si>
  <si>
    <t>30, NB16, Phường Bến Cát, Thành Phố Hồ Chí Minh</t>
  </si>
  <si>
    <t>Db5, Phường Bến Cát, Thành Phố Hồ Chí Minh</t>
  </si>
  <si>
    <t>236, Dt741, Tân Long, Xã An Long, Thành Phố Hồ Chí Minh</t>
  </si>
  <si>
    <t>101, Ấp Hòa Cường, Xã Minh Hòa, Xã Minh Thạnh, Thành Phố Hồ Chí Minh</t>
  </si>
  <si>
    <t>135, Ấp Hòa Thành, Xã Minh Thạnh, Thành Phố Hồ Chí Minh</t>
  </si>
  <si>
    <t>Dt744, Định Thành, Xã Dầu Tiếng, Thành Phố Hồ Chí Minh</t>
  </si>
  <si>
    <t>240, Làng 11, Xã Dầu Tiếng, Thành Phố Hồ Chí Minh</t>
  </si>
  <si>
    <t>D5, Kcn Bàu Bàng, Xã Bàu Bàng, Thành Phố Hồ Chí Minh</t>
  </si>
  <si>
    <t>Bàu Đế, Xã Phước Hòa, Thành Phố Hồ Chí Minh</t>
  </si>
  <si>
    <t>5D, N10, Xã Bàu Bàng, Thành Phố Hồ Chí Minh</t>
  </si>
  <si>
    <t>67, D14, Xã Bàu Bàng, Thành Phố Hồ Chí Minh</t>
  </si>
  <si>
    <t>CHI YẾN</t>
  </si>
  <si>
    <t>120, Đường ngô quyền, Xã Dầu Tiếng, Thành Phố Hồ Chí Minh</t>
  </si>
  <si>
    <t>Tổ 5 Ấp Đồng Trai, Xã Dầu Tiếng, Thành Phố Hồ Chí Minh</t>
  </si>
  <si>
    <t>262, Ấp Trảng Sắn, Xã Phước Hòa, Thành Phố Hồ Chí Minh</t>
  </si>
  <si>
    <t>223, Đh516, Xã An Long, Thành Phố Hồ Chí Minh</t>
  </si>
  <si>
    <t>Dt744, Phường Phú An, Thành Phố Hồ Chí Minh</t>
  </si>
  <si>
    <t>Hẻm ĐT 741, Phường Hòa Lợi, Thành Phố Hồ Chí Minh</t>
  </si>
  <si>
    <t>057, Kp lồ ô, Phường Tây Nam, Thành Phố Hồ Chí Minh</t>
  </si>
  <si>
    <t>Kp3, Tân Định 006, Phường Hòa Lợi, Thành Phố Hồ Chí Minh</t>
  </si>
  <si>
    <t>Tân Lập, Phường Đông Hòa, Thành Phố Hồ Chí Minh</t>
  </si>
  <si>
    <t>THANH LONG (NAM NGỌC)</t>
  </si>
  <si>
    <t>TH ÁNH DƯƠNG</t>
  </si>
  <si>
    <t>324, Võ Văn Bích, Xã Bình Mỹ, Thành Phố Hồ Chí Minh</t>
  </si>
  <si>
    <t>D19A, Phường Long Nguyên, Thành Phố Hồ Chí Minh</t>
  </si>
  <si>
    <t>38, Bến Chà Vi, Phường Bến Cát, Thành Phố Hồ Chí Minh</t>
  </si>
  <si>
    <t>Ấp Tân Lập, Đt 7A, Phường Long Nguyên, Thành Phố Hồ Chí Minh</t>
  </si>
  <si>
    <t>An Lập, Phường Long Nguyên, Thành Phố Hồ Chí Minh</t>
  </si>
  <si>
    <t>71, Dt741, Xã Phú Giáo, Thành Phố Hồ Chí Minh</t>
  </si>
  <si>
    <t>Gần Cây Xăng Lộc  Xuân, Dt 741, Xã Phú Giáo, Thành Phố Hồ Chí Minh</t>
  </si>
  <si>
    <t>Tổ 16, Ấp Hòa Cường, Xã Minh Hòa, Xã Minh Thạnh, Thành Phố Hồ Chí Minh</t>
  </si>
  <si>
    <t>Ốc Nè 30K</t>
  </si>
  <si>
    <t>A21, NL17, Phường Bình Dương, Thành Phố Hồ Chí Minh</t>
  </si>
  <si>
    <t>336A, TL 7- X.Thái Mỹ, Xã Thái Mỹ, Thành Phố Hồ Chí Minh</t>
  </si>
  <si>
    <t>HẢI SẢN LONG SƠN</t>
  </si>
  <si>
    <t>KARAOKE TOÀN ĐỨC</t>
  </si>
  <si>
    <t>Đường 18/9, TT. Phước Vĩnh, Xã Phú Giáo, Thành Phố Hồ Chí Minh</t>
  </si>
  <si>
    <t>Quốc Lộ 13, Xã Trừ Văn Thố, Thành Phố Hồ Chí Minh</t>
  </si>
  <si>
    <t>N6, Ấp Đồng Sổ, Xã Bàu Bàng, Thành Phố Hồ Chí Minh</t>
  </si>
  <si>
    <t>KARAOKE MOON</t>
  </si>
  <si>
    <t>CMT 8, Xã Dầu Tiếng, Thành Phố Hồ Chí Minh</t>
  </si>
  <si>
    <t>Số 1/1 Bis, Đại lộ bình dương, khu phố tây, Vĩnh Phú, Phường Thuận Giao, Thành Phố Hồ Chí Minh</t>
  </si>
  <si>
    <t>13, Tân lập, Phường Đông Hòa, Thành Phố Hồ Chí Minh</t>
  </si>
  <si>
    <t>37, Hùng Vương, Phường Thủ Dầu Một, Thành Phố Hồ Chí Minh</t>
  </si>
  <si>
    <t>135/21, Thủ Khoa Huân, Phường Thuận Giao, Thành Phố Hồ Chí Minh</t>
  </si>
  <si>
    <t>783, Nguyễn Thị Rành, Huyện Củ Chi, Thành Phố Hồ Chí Minh</t>
  </si>
  <si>
    <t>784, Nguyễn Văn Khạ, Xã Phú Hòa Đông, Thành Phố Hồ Chí Minh</t>
  </si>
  <si>
    <t>Tỉnh lộ 7, Xã Thái Mỹ, Thành Phố Hồ Chí Minh</t>
  </si>
  <si>
    <t>30, D11, Xã Trừ Văn Thố, Thành Phố Hồ Chí Minh</t>
  </si>
  <si>
    <t>Da 1_2, 25, Phường Bình Dương, Thành Phố Hồ Chí Minh</t>
  </si>
  <si>
    <t>Thịt Cầy Hà Nội</t>
  </si>
  <si>
    <t>Dj10, U3, Phường Bình Dương, Thành Phố Hồ Chí Minh</t>
  </si>
  <si>
    <t>682, Nguyễn Tri Phương, Phường Thủ Dầu Một, Thành Phố Hồ Chí Minh</t>
  </si>
  <si>
    <t>Sơn Mai</t>
  </si>
  <si>
    <t>516, Thuận giao 14, Phường Thuận Giao, Thành Phố Hồ Chí Minh</t>
  </si>
  <si>
    <t>404, Đường 22 Tháng 12, Phường Thuận Giao, Thành Phố Hồ Chí Minh</t>
  </si>
  <si>
    <t>[South 26]_D1</t>
  </si>
  <si>
    <t>80704842-Nguyen Thanh Vinh</t>
  </si>
  <si>
    <t>Ấp Mỹ Đức, Bình Mỹ, Dt747, Phường Bình Cơ, Thành Phố Hồ Chí Minh</t>
  </si>
  <si>
    <t>QL 14, KP 1, Phường Hòa Lợi, Thành Phố Hồ Chí Minh</t>
  </si>
  <si>
    <t>ANH CUONG  (CÔ BA)</t>
  </si>
  <si>
    <t>Phạm Phú Tiết, Xã Tân An Hội, Thành Phố Hồ Chí Minh</t>
  </si>
  <si>
    <t>64, Đường Đài Loan, Vĩnh Hòa, Xã Phước Hòa, Thành Phố Hồ Chí Minh</t>
  </si>
  <si>
    <t>1730347-Hai Dang Van</t>
  </si>
  <si>
    <t>tân phước khánh 09, Phường Thuận Giao, Thành Phố Hồ Chí Minh</t>
  </si>
  <si>
    <t>D22, Phường An Phú, Thành Phố Hồ Chí Minh</t>
  </si>
  <si>
    <t>19, Đường Đài Loan, Vĩnh Hòa, Xã Phước Hòa, Thành Phố Hồ Chí Minh</t>
  </si>
  <si>
    <t>Tỉnh lộ 15, Xã Phú Hòa Đông, Thành Phố Hồ Chí Minh</t>
  </si>
  <si>
    <t>ANH TUẤN (LDH)</t>
  </si>
  <si>
    <t>236/2, Trục chín đông tây, Phường Phước Thắng, Thành Phố Hồ Chí Minh</t>
  </si>
  <si>
    <t>80711610-Bao TRAN QUOC</t>
  </si>
  <si>
    <t>Asia</t>
  </si>
  <si>
    <t>Đại Lộ Độc Lập, Phường Dĩ An, Thành Phố Hồ Chí Minh</t>
  </si>
  <si>
    <t>4, Tổ 5, Kp Long Bình, Phường Tân Hiệp, Thành Phố Hồ Chí Minh</t>
  </si>
  <si>
    <t>BA NHỰT</t>
  </si>
  <si>
    <t>1, Dx122, Phường Thủ Dầu Một, Thành Phố Hồ Chí Minh</t>
  </si>
  <si>
    <t>Tổ 2, Hl515, Xã Phước Hòa, Thành Phố Hồ Chí Minh</t>
  </si>
  <si>
    <t>Dt472, Ấp 4, Phường Vĩnh Tân, Thành Phố Hồ Chí Minh</t>
  </si>
  <si>
    <t>Bảo Chi</t>
  </si>
  <si>
    <t>167, QL 13, Xã Trừ Văn Thố, Thành Phố Hồ Chí Minh</t>
  </si>
  <si>
    <t>Ne4, Phường Hòa Lợi, Thành Phố Hồ Chí Minh</t>
  </si>
  <si>
    <t>khu phố 3, Xã Bắc Tân Uyên, Thành Phố Hồ Chí Minh</t>
  </si>
  <si>
    <t>Kp3, Nb4A, Phường Bến Cát, Thành Phố Hồ Chí Minh</t>
  </si>
  <si>
    <t>BÊ THUI CỦ CHI II</t>
  </si>
  <si>
    <t>HL349, Phường Bình Cơ, Thành Phố Hồ Chí Minh</t>
  </si>
  <si>
    <t>DT746, KP  Khánh Lộc, Phường Tân Hiệp, Thành Phố Hồ Chí Minh</t>
  </si>
  <si>
    <t>BIA LẠNH PHÚ TRỊNH</t>
  </si>
  <si>
    <t>TPK01, Kp.  Khánh thạnh, Phường Tân Khánh, Thành Phố Hồ Chí Minh</t>
  </si>
  <si>
    <t>Cây trôm, Xã Tân An Hội, Thành Phố Hồ Chí Minh</t>
  </si>
  <si>
    <t>Phường Chánh Phú Hòa, Thành Phố Hồ Chí Minh</t>
  </si>
  <si>
    <t>Ấp Bến Tượng, Phường Bến Cát, Thành Phố Hồ Chí Minh</t>
  </si>
  <si>
    <t>4, Dx 122, Phường Thủ Dầu Một, Thành Phố Hồ Chí Minh</t>
  </si>
  <si>
    <t>Dt 741, Nước Vàng, Xã Phú Giáo, Thành Phố Hồ Chí Minh</t>
  </si>
  <si>
    <t>48, Phường Bình Cơ, Thành Phố Hồ Chí Minh</t>
  </si>
  <si>
    <t>1874, TL 8, Bình Mỹ, Xã Bình Mỹ, Thành Phố Hồ Chí Minh</t>
  </si>
  <si>
    <t>Chi nu</t>
  </si>
  <si>
    <t>CHÍN TÂM</t>
  </si>
  <si>
    <t>78, NG1, Phường Chánh Phú Hòa, Thành Phố Hồ Chí Minh</t>
  </si>
  <si>
    <t>172, Nguyễn văn tiết, Phường Thủ Dầu Một, Thành Phố Hồ Chí Minh</t>
  </si>
  <si>
    <t>Cô Bình</t>
  </si>
  <si>
    <t>300/54, NGUYỄN VĂN TRỖI, Phường Phú Lợi, Thành Phố Hồ Chí Minh</t>
  </si>
  <si>
    <t>Hẻm ĐT741, Phường Hòa Lợi, Thành Phố Hồ Chí Minh</t>
  </si>
  <si>
    <t>Lang 5, Xã Thanh An, Thành Phố Hồ Chí Minh</t>
  </si>
  <si>
    <t>6, QL 13, Xã Bàu Bàng, Thành Phố Hồ Chí Minh</t>
  </si>
  <si>
    <t>288/69A, Huỳnh Văn Lũy, Phường Phú Lợi, Thành Phố Hồ Chí Minh</t>
  </si>
  <si>
    <t>2, bình chuẩn 14, Phường Thuận Giao, Thành Phố Hồ Chí Minh</t>
  </si>
  <si>
    <t>100/5, PHAN THANH GIẢN, Phường Lái Thiêu, Thành Phố Hồ Chí Minh</t>
  </si>
  <si>
    <t>3/2a thuân giao 9, Phường Thuận Giao, Thành Phố Hồ Chí Minh</t>
  </si>
  <si>
    <t>N2, Xã Long Hòa, Thành Phố Hồ Chí Minh</t>
  </si>
  <si>
    <t>102/19, Hẻm 30/4 KP 2, Phường Phú Lợi, Thành Phố Hồ Chí Minh</t>
  </si>
  <si>
    <t>Ấp An Hòa, QL 14, Phường Hòa Lợi, Thành Phố Hồ Chí Minh</t>
  </si>
  <si>
    <t>TỔ 3 KHU PHỐ 3 ĐƯỜNG TRƯƠNG THỊ NỞ, Tổ 3 khu phố 3, Phường Tân Uyên, Thành Phố Hồ Chí Minh</t>
  </si>
  <si>
    <t>ĐẠI LÝ ANH CHÍN</t>
  </si>
  <si>
    <t>Tpk 15, Kp Khánh hội, Phường Tân Khánh, Thành Phố Hồ Chí Minh</t>
  </si>
  <si>
    <t>ĐẠI LÝ NƯỚC ĐÁ GIA KHÁNH</t>
  </si>
  <si>
    <t>27/4B KP Long Thới, Cầu Sắt, Phường Lái Thiêu, Thành Phố Hồ Chí Minh</t>
  </si>
  <si>
    <t>Ấp 4, Tân Hưng, Phường Bến Cát, Thành Phố Hồ Chí Minh</t>
  </si>
  <si>
    <t>KDC Vsip, An Phú, Phường An Phú, Thành Phố Hồ Chí Minh</t>
  </si>
  <si>
    <t>23, Nguyễn đức thuận, Phường Phú Lợi, Thành Phố Hồ Chí Minh</t>
  </si>
  <si>
    <t>41A, Chu Văn An, KP 4, Phường An Phú, Thành Phố Hồ Chí Minh</t>
  </si>
  <si>
    <t>02, Hl612, Xã Phước Hòa, Thành Phố Hồ Chí Minh</t>
  </si>
  <si>
    <t>Dt749A, Phường Long Nguyên, Thành Phố Hồ Chí Minh</t>
  </si>
  <si>
    <t>D8, Phường Thuận Giao, Thành Phố Hồ Chí Minh</t>
  </si>
  <si>
    <t>G9, Phường Long Nguyên, Thành Phố Hồ Chí Minh</t>
  </si>
  <si>
    <t>Kp3, Xc8A, Phường Bến Cát, Thành Phố Hồ Chí Minh</t>
  </si>
  <si>
    <t>Gia Khang</t>
  </si>
  <si>
    <t>589 ẤP BƯNG RIỀNG, DT741, Xã Phước Hòa, Thành Phố Hồ Chí Minh</t>
  </si>
  <si>
    <t>Số 48, Phường Bình Cơ, Thành Phố Hồ Chí Minh</t>
  </si>
  <si>
    <t>Ap long tho, Xã Long Hòa, Thành Phố Hồ Chí Minh</t>
  </si>
  <si>
    <t>Lê Thị Trung, KP .1A, Phường An Phú, Thành Phố Hồ Chí Minh</t>
  </si>
  <si>
    <t>1, Ấp 4A, TL9,Bình Mỹ, Xã Bình Mỹ, Thành Phố Hồ Chí Minh</t>
  </si>
  <si>
    <t>Hải Hiền</t>
  </si>
  <si>
    <t>F1, Chợ đêm bàu bàng, Xã Bàu Bàng, Thành Phố Hồ Chí Minh</t>
  </si>
  <si>
    <t>bình chuẩn 31, Phường An Phú, Thành Phố Hồ Chí Minh</t>
  </si>
  <si>
    <t>HẠO NHIÊN</t>
  </si>
  <si>
    <t>24, D5, Phường Vĩnh Tân, Thành Phố Hồ Chí Minh</t>
  </si>
  <si>
    <t>Dt 750, Ấp 2, Xã An Long, Thành Phố Hồ Chí Minh</t>
  </si>
  <si>
    <t>D743, Phường An Phú, Thành Phố Hồ Chí Minh</t>
  </si>
  <si>
    <t>QL 13, Lai Uyên, Xã Trừ Văn Thố, Thành Phố Hồ Chí Minh</t>
  </si>
  <si>
    <t>106, Dt750, Xã Phước Hòa, Thành Phố Hồ Chí Minh</t>
  </si>
  <si>
    <t>Ấp Long Bình, Xã Khánh Bình, Phường Tân Hiệp, Thành Phố Hồ Chí Minh</t>
  </si>
  <si>
    <t>HOAI THANH</t>
  </si>
  <si>
    <t>198, Chòm sao, Phường Thuận An, Thành Phố Hồ Chí Minh</t>
  </si>
  <si>
    <t>Dh3, Na4, Phường Long Nguyên, Thành Phố Hồ Chí Minh</t>
  </si>
  <si>
    <t>Nf6, KP 5, Phường Chánh Phú Hòa, Thành Phố Hồ Chí Minh</t>
  </si>
  <si>
    <t>XC2, Mỹ Phước 2, Phường Bến Cát, Thành Phố Hồ Chí Minh</t>
  </si>
  <si>
    <t>738, Lê Hồng Phong, Phường Thủ Dầu Một, Thành Phố Hồ Chí Minh</t>
  </si>
  <si>
    <t>Thủ Khoa Huân, Bình Thuận 2, Phường An Phú, Thành Phố Hồ Chí Minh</t>
  </si>
  <si>
    <t>E4/28, KDC Thuận Giao, Phường Thuận Giao, Thành Phố Hồ Chí Minh</t>
  </si>
  <si>
    <t>Chợ Tân Hiệp, Phường Tân Hiệp, Thành Phố Hồ Chí Minh</t>
  </si>
  <si>
    <t>KDC Lai Hưng, Kcn Bàu Bàng, Phường Bến Cát, Thành Phố Hồ Chí Minh</t>
  </si>
  <si>
    <t>Ấp 3, HL612, Phường Chánh Phú Hòa, Thành Phố Hồ Chí Minh</t>
  </si>
  <si>
    <t>Nf1, Phường Chánh Phú Hòa, Thành Phố Hồ Chí Minh</t>
  </si>
  <si>
    <t>HƯƠNG NHÀ QUÊ</t>
  </si>
  <si>
    <t>N11, N11, Xã Bàu Bàng, Thành Phố Hồ Chí Minh</t>
  </si>
  <si>
    <t>Kdc thuận giao Kp bình thuận 2, Phường Thuận Giao, Thành Phố Hồ Chí Minh</t>
  </si>
  <si>
    <t>36, Trương định, Phường Phú Lợi, Thành Phố Hồ Chí Minh</t>
  </si>
  <si>
    <t>Db4, Phường Vĩnh Tân, Thành Phố Hồ Chí Minh</t>
  </si>
  <si>
    <t>Karaoke 159</t>
  </si>
  <si>
    <t>Đt743, Đồng An, Bình Hoà, Phường Bình Hòa, Thành Phố Hồ Chí Minh</t>
  </si>
  <si>
    <t>KARAOKE HOÀNG YẾN</t>
  </si>
  <si>
    <t>Trần Quang Diệu, TT. Phước Vĩnh, Xã Phú Giáo, Thành Phố Hồ Chí Minh</t>
  </si>
  <si>
    <t>Karaoke HuGo</t>
  </si>
  <si>
    <t>Khánh Huyền</t>
  </si>
  <si>
    <t>33, N5-5A, Xã Bàu Bàng, Thành Phố Hồ Chí Minh</t>
  </si>
  <si>
    <t>D15, Ấp Đồng Sổ, Phường Bến Cát, Thành Phố Hồ Chí Minh</t>
  </si>
  <si>
    <t>Ấp 1, Âp 1, Phường Chánh Phú Hòa, Thành Phố Hồ Chí Minh</t>
  </si>
  <si>
    <t>n5, Phường Thuận Giao, Thành Phố Hồ Chí Minh</t>
  </si>
  <si>
    <t>Ấp Đồng Sổ, Xã Bàu Bàng, Thành Phố Hồ Chí Minh</t>
  </si>
  <si>
    <t>26, 26, Xã Trừ Văn Thố, Thành Phố Hồ Chí Minh</t>
  </si>
  <si>
    <t>14, Ấp Lai Khê, Phường Bến Cát, Thành Phố Hồ Chí Minh</t>
  </si>
  <si>
    <t>G10, D9, Xã Bàu Bàng, Thành Phố Hồ Chí Minh</t>
  </si>
  <si>
    <t>Tỉnh lộ 7, Xã Phước Thạnh, Xã Thái Mỹ, Thành Phố Hồ Chí Minh</t>
  </si>
  <si>
    <t>LẨU MÔNG CỔ</t>
  </si>
  <si>
    <t>01, HL612, Xã Bàu Bàng, Thành Phố Hồ Chí Minh</t>
  </si>
  <si>
    <t>29, Ne3, Phường Chánh Phú Hòa, Thành Phố Hồ Chí Minh</t>
  </si>
  <si>
    <t>Ấp 1, Tân Hưng, Phường Bến Cát, Thành Phố Hồ Chí Minh</t>
  </si>
  <si>
    <t>ĐT741, Khu phố an lợi, Phường Hòa Lợi, Thành Phố Hồ Chí Minh</t>
  </si>
  <si>
    <t>A1/1, KDC Đồng An, Phường Bình Hòa, Thành Phố Hồ Chí Minh</t>
  </si>
  <si>
    <t>12, 48, Phường Bình Cơ, Thành Phố Hồ Chí Minh</t>
  </si>
  <si>
    <t>MAI PHƯƠNG PHÁT</t>
  </si>
  <si>
    <t>Kp3, DA1-2, Phường Bến Cát, Thành Phố Hồ Chí Minh</t>
  </si>
  <si>
    <t>Dt746, Xã Bắc Tân Uyên, Thành Phố Hồ Chí Minh</t>
  </si>
  <si>
    <t>Đường Số 1, KDC Phúc Đạt, KP Ông Đông, Phường Tân Hiệp, Thành Phố Hồ Chí Minh</t>
  </si>
  <si>
    <t>Dt750, Ấp 5, Xã Trừ Văn Thố, Thành Phố Hồ Chí Minh</t>
  </si>
  <si>
    <t>KP 1, Ne1, Phường Thới Hòa, Thành Phố Hồ Chí Minh</t>
  </si>
  <si>
    <t>Minh Khôi</t>
  </si>
  <si>
    <t>Kp4, DL14, Phường Thới Hòa, Thành Phố Hồ Chí Minh</t>
  </si>
  <si>
    <t>TKP3 T TÂN THÀNH HUYỆN BẮC TÂN UYÊN, 746, Xã Bắc Tân Uyên, Thành Phố Hồ Chí Minh</t>
  </si>
  <si>
    <t>Tổ 2, KP 5, Phường Tân Uyên, Thành Phố Hồ Chí Minh</t>
  </si>
  <si>
    <t>bình chuẩn 67, Phường An Phú, Thành Phố Hồ Chí Minh</t>
  </si>
  <si>
    <t>Minh Tâm (DL _TA)</t>
  </si>
  <si>
    <t>92A, Cách mạng tháng tám, Phường Lái Thiêu, Thành Phố Hồ Chí Minh</t>
  </si>
  <si>
    <t>Minh thủy</t>
  </si>
  <si>
    <t>23, N5, Xã Bàu Bàng, Thành Phố Hồ Chí Minh</t>
  </si>
  <si>
    <t>NG2, Kp8, Phường Chánh Phú Hòa, Thành Phố Hồ Chí Minh</t>
  </si>
  <si>
    <t>Nam Phát 2</t>
  </si>
  <si>
    <t>12, Thuận giao 16, Phường Thuận Giao, Thành Phố Hồ Chí Minh</t>
  </si>
  <si>
    <t>214A, Bình Phú, Bình Chuẩn, Phường Thuận Giao, Thành Phố Hồ Chí Minh</t>
  </si>
  <si>
    <t>Nf5, KP 5, Phường Chánh Phú Hòa, Thành Phố Hồ Chí Minh</t>
  </si>
  <si>
    <t>16/26, Bình Phước B, Phường Thuận Giao, Thành Phố Hồ Chí Minh</t>
  </si>
  <si>
    <t>kp hoà lân 1 thuận giao 15, Phường Thuận Giao, Thành Phố Hồ Chí Minh</t>
  </si>
  <si>
    <t>Dg7, Phường Chánh Phú Hòa, Thành Phố Hồ Chí Minh</t>
  </si>
  <si>
    <t>HÒA LỢI, Phường Hòa Lợi, Thành Phố Hồ Chí Minh</t>
  </si>
  <si>
    <t>Đường L14, Phường Hòa Lợi, Thành Phố Hồ Chí Minh</t>
  </si>
  <si>
    <t>Đường 19, Phường Vĩnh Tân, Thành Phố Hồ Chí Minh</t>
  </si>
  <si>
    <t>72, KP 9, Dt741 Tổ 3, Phường Chánh Phú Hòa, Thành Phố Hồ Chí Minh</t>
  </si>
  <si>
    <t>84/5, Đường Đ750, Xã Phước Hòa, Thành Phố Hồ Chí Minh</t>
  </si>
  <si>
    <t>KP4, Dc7, Phường Bến Cát, Thành Phố Hồ Chí Minh</t>
  </si>
  <si>
    <t>nb4a, Phường Bến Cát, Thành Phố Hồ Chí Minh</t>
  </si>
  <si>
    <t>L14, An Hòa, Phường Hòa Lợi, Thành Phố Hồ Chí Minh</t>
  </si>
  <si>
    <t>4, Thủ Khoa Huân, Bình Phước A, Phường Thuận Giao, Thành Phố Hồ Chí Minh</t>
  </si>
  <si>
    <t>G6, KDC Lai Hưng, Phường Bến Cát, Thành Phố Hồ Chí Minh</t>
  </si>
  <si>
    <t>Tổ 3, KP 8, TT. Uyên Hưng, Phường Tân Uyên, Thành Phố Hồ Chí Minh</t>
  </si>
  <si>
    <t>Ấp 6, Dt741Ab, Phường Chánh Phú Hòa, Thành Phố Hồ Chí Minh</t>
  </si>
  <si>
    <t>Bd8, Phường Bến Cát, Thành Phố Hồ Chí Minh</t>
  </si>
  <si>
    <t>Ấp 1, Ấp 1, Phường Bến Cát, Thành Phố Hồ Chí Minh</t>
  </si>
  <si>
    <t>01, Đh3/Nh4, Phường Chánh Phú Hòa, Thành Phố Hồ Chí Minh</t>
  </si>
  <si>
    <t>D6, D6, Xã Bàu Bàng, Thành Phố Hồ Chí Minh</t>
  </si>
  <si>
    <t>Phương Thùy</t>
  </si>
  <si>
    <t>1/111, Thuận giao 19, Phường Thuận Giao, Thành Phố Hồ Chí Minh</t>
  </si>
  <si>
    <t>Nguyễn Văn Linh, Xã Dầu Tiếng, Thành Phố Hồ Chí Minh</t>
  </si>
  <si>
    <t>Kp5, Nf5, Phường Chánh Phú Hòa, Thành Phố Hồ Chí Minh</t>
  </si>
  <si>
    <t>Quang</t>
  </si>
  <si>
    <t>28/19, Bình Phú, Bình Chuẩn, Phường An Phú, Thành Phố Hồ Chí Minh</t>
  </si>
  <si>
    <t>KP5, DG3, Phường Chánh Phú Hòa, Thành Phố Hồ Chí Minh</t>
  </si>
  <si>
    <t>Ấp Phú Trung, Tổ 1, Phường Bình Dương, Thành Phố Hồ Chí Minh</t>
  </si>
  <si>
    <t>C1, KP 1A, Phường Chánh Phú Hòa, Thành Phố Hồ Chí Minh</t>
  </si>
  <si>
    <t>2 tháng 9, Phường Chánh Phú Hòa, Thành Phố Hồ Chí Minh</t>
  </si>
  <si>
    <t>Kh Hòa Lân 1, Thuận Giao 13, Phường Thuận Giao, Thành Phố Hồ Chí Minh</t>
  </si>
  <si>
    <t>07, Phường Chánh Phú Hòa, Thành Phố Hồ Chí Minh</t>
  </si>
  <si>
    <t>D5, Phường Vĩnh Tân, Thành Phố Hồ Chí Minh</t>
  </si>
  <si>
    <t>17, Đường 2/9, Phường Bến Cát, Thành Phố Hồ Chí Minh</t>
  </si>
  <si>
    <t>Tổ4,kp ông đông, Phường Tân Hiệp, Thành Phố Hồ Chí Minh</t>
  </si>
  <si>
    <t>117/233, LÊ HỒNG PHONG, Phường Phú Lợi, Thành Phố Hồ Chí Minh</t>
  </si>
  <si>
    <t>ẤP SUỐI TRE TT TÂN BINH, D5, Phường Vĩnh Tân, Thành Phố Hồ Chí Minh</t>
  </si>
  <si>
    <t>148, ĐT 741, Phường Hòa Lợi, Thành Phố Hồ Chí Minh</t>
  </si>
  <si>
    <t>Số 5, Tổ 5, KP 7, Phường Tân Uyên, Thành Phố Hồ Chí Minh</t>
  </si>
  <si>
    <t>TH Hà AS01</t>
  </si>
  <si>
    <t>156, An Son 01, Phường Bình Dương, Thành Phố Hồ Chí Minh</t>
  </si>
  <si>
    <t>Nj2, Mp3, Phường Thới Hòa, Thành Phố Hồ Chí Minh</t>
  </si>
  <si>
    <t>15, Di 4, Phường Thới Hòa, Thành Phố Hồ Chí Minh</t>
  </si>
  <si>
    <t>Kp, Dl14, Phường Thới Hòa, Thành Phố Hồ Chí Minh</t>
  </si>
  <si>
    <t>252 Hồ văn mên, Phường Thuận An, Thành Phố Hồ Chí Minh</t>
  </si>
  <si>
    <t>C2/11D, KP Bình Thuận 2, Thuận Giao, Phường Thuận Giao, Thành Phố Hồ Chí Minh</t>
  </si>
  <si>
    <t>Lê Quang Định, KP Bình Khánh, Phường Tân Hiệp, Thành Phố Hồ Chí Minh</t>
  </si>
  <si>
    <t>1, Trung An, Xã Bình Mỹ, Thành Phố Hồ Chí Minh</t>
  </si>
  <si>
    <t>KP 2, Chợ Chánh Lưu, Phường Chánh Phú Hòa, Thành Phố Hồ Chí Minh</t>
  </si>
  <si>
    <t>KP 4, Phường Chánh Phú Hòa, Thành Phố Hồ Chí Minh</t>
  </si>
  <si>
    <t>17, Lê thị trung, Phường An Phú, Thành Phố Hồ Chí Minh</t>
  </si>
  <si>
    <t>Ấp Ông Thanh, Xã Cây Trường, Xã Trừ Văn Thố, Thành Phố Hồ Chí Minh</t>
  </si>
  <si>
    <t>109/3/15, Nguyễn Thái Bình, Phường Phú Lợi, Thành Phố Hồ Chí Minh</t>
  </si>
  <si>
    <t>1340, CMT8, Phường Thủ Dầu Một, Thành Phố Hồ Chí Minh</t>
  </si>
  <si>
    <t>E3/23, KDC Thuận Giao, Phường Thuận Giao, Thành Phố Hồ Chí Minh</t>
  </si>
  <si>
    <t>Khu Nhà Ở Cn, D2, Xã Bàu Bàng, Thành Phố Hồ Chí Minh</t>
  </si>
  <si>
    <t>261 Hồ văn mên, Phường Thuận An, Thành Phố Hồ Chí Minh</t>
  </si>
  <si>
    <t>Đt743, Phú Hòa, Phường Phú Lợi, Thành Phố Hồ Chí Minh</t>
  </si>
  <si>
    <t>KP1, DI1, Phường Thới Hòa, Thành Phố Hồ Chí Minh</t>
  </si>
  <si>
    <t>12/131, Thủ Khoa Huân, Bình Thuận 2, Thuận Giao, Phường Thuận Giao, Thành Phố Hồ Chí Minh</t>
  </si>
  <si>
    <t>150, QL 13, Xã Bàu Bàng, Thành Phố Hồ Chí Minh</t>
  </si>
  <si>
    <t>Ấp bố lá, Xã Phước Hòa, Thành Phố Hồ Chí Minh</t>
  </si>
  <si>
    <t>105, Khu Cc Biconsi, Phường Phú Lợi, Thành Phố Hồ Chí Minh</t>
  </si>
  <si>
    <t>228/68, Nguyễn Văn Lộng, Phường Chánh Hiệp, Thành Phố Hồ Chí Minh</t>
  </si>
  <si>
    <t>Kp1, DI2, Phường Thới Hòa, Thành Phố Hồ Chí Minh</t>
  </si>
  <si>
    <t>233, Bùi quốc khánh, Phường Thủ Dầu Một, Thành Phố Hồ Chí Minh</t>
  </si>
  <si>
    <t>706, Xã Long Hòa, Thành Phố Hồ Chí Minh</t>
  </si>
  <si>
    <t>Ni14 _ Di3, Phường Thới Hòa, Thành Phố Hồ Chí Minh</t>
  </si>
  <si>
    <t>ĐH612, Phường Chánh Phú Hòa, Thành Phố Hồ Chí Minh</t>
  </si>
  <si>
    <t>30, Hl612, Xã Phước Hòa, Thành Phố Hồ Chí Minh</t>
  </si>
  <si>
    <t>Bình Phước B, Phường An Phú, Thành Phố Hồ Chí Minh</t>
  </si>
  <si>
    <t>26/25, Bình Quới, Phường Thuận Giao, Thành Phố Hồ Chí Minh</t>
  </si>
  <si>
    <t>Tc2, Phường Thới Hòa, Thành Phố Hồ Chí Minh</t>
  </si>
  <si>
    <t>Ngã Tư Cây Me, Cây Me, Phường Lái Thiêu, Thành Phố Hồ Chí Minh</t>
  </si>
  <si>
    <t>Dt741, Phường Vĩnh Tân, Thành Phố Hồ Chí Minh</t>
  </si>
  <si>
    <t>C3/7, Thuận Giao, Bình Thuận 2, Phường Thuận Giao, Thành Phố Hồ Chí Minh</t>
  </si>
  <si>
    <t>10, Tô1, Dt741, Phường Vĩnh Tân, Thành Phố Hồ Chí Minh</t>
  </si>
  <si>
    <t>625, Dt741, Phước Hòa, Xã Phước Hòa, Thành Phố Hồ Chí Minh</t>
  </si>
  <si>
    <t>Vân Nước Mía</t>
  </si>
  <si>
    <t>01, Dx122, Phường Thủ Dầu Một, Thành Phố Hồ Chí Minh</t>
  </si>
  <si>
    <t>Mp3, Df4, Phường Chánh Phú Hòa, Thành Phố Hồ Chí Minh</t>
  </si>
  <si>
    <t>E4/22, KDC Thuận Giao, Phường Thuận Giao, Thành Phố Hồ Chí Minh</t>
  </si>
  <si>
    <t>12, QL 13, Phường Bến Cát, Thành Phố Hồ Chí Minh</t>
  </si>
  <si>
    <t>4/49b thuận giao 15, Phường Thuận Giao, Thành Phố Hồ Chí Minh</t>
  </si>
  <si>
    <t>Anh Quang</t>
  </si>
  <si>
    <t>ỐC TY</t>
  </si>
  <si>
    <t>Thanh Nga</t>
  </si>
  <si>
    <t>Dat Thanh</t>
  </si>
  <si>
    <t>Chi Nga</t>
  </si>
  <si>
    <t>CÔ THOA</t>
  </si>
  <si>
    <t>CÔ DANH</t>
  </si>
  <si>
    <t>Chi Thao Tay</t>
  </si>
  <si>
    <t>Temporarily Closed</t>
  </si>
  <si>
    <t>Cường Ký</t>
  </si>
  <si>
    <t>Tạp Hoá Quang</t>
  </si>
  <si>
    <t>Quán Sông Quê</t>
  </si>
  <si>
    <t>Thuy Diem</t>
  </si>
  <si>
    <t>CHÁO VỊT TƯ HƯƠNG</t>
  </si>
  <si>
    <t>MINH QUAN</t>
  </si>
  <si>
    <t>ỐC ĐÊM NGUYỄN THẮNG 2</t>
  </si>
  <si>
    <t>Liên</t>
  </si>
  <si>
    <t>Khiết</t>
  </si>
  <si>
    <t>Dai ly hieu</t>
  </si>
  <si>
    <t>Phuong Ha</t>
  </si>
  <si>
    <t>Huỳnh Như</t>
  </si>
  <si>
    <t>ĐÃ CÁI NƯ QUÁN</t>
  </si>
  <si>
    <t>Tạp Hóa Huỳnh Pha</t>
  </si>
  <si>
    <t>CẦY TƠ BA NHÍ</t>
  </si>
  <si>
    <t>QUÁN 89</t>
  </si>
  <si>
    <t>ỐC ĐÊM TL7</t>
  </si>
  <si>
    <t>Ẩm Thực Sông Quê</t>
  </si>
  <si>
    <t>NGỌC ÚT</t>
  </si>
  <si>
    <t>TẠP HOÁ 38</t>
  </si>
  <si>
    <t>TẠP HÓA THANH THÙY</t>
  </si>
  <si>
    <t>TẠP HOÁ BÀ TƯ</t>
  </si>
  <si>
    <t>TẠP HOÁ LOAN</t>
  </si>
  <si>
    <t>TẠP HÓA TRINH</t>
  </si>
  <si>
    <t>TẠP HOÁ</t>
  </si>
  <si>
    <t>TẠP HOÁ 6 HOÀNG</t>
  </si>
  <si>
    <t>CHIẾN NTMK</t>
  </si>
  <si>
    <t>TẠP HOÁ CÔ HƯỜNG</t>
  </si>
  <si>
    <t>TẠP HÓA CÔ NHUNG</t>
  </si>
  <si>
    <t>TẠP HÓA DƯƠNG LINH</t>
  </si>
  <si>
    <t>TẠP HÓA KEM NGÂN</t>
  </si>
  <si>
    <t>Ngọc Mai LHP</t>
  </si>
  <si>
    <t>TẠP HOÁ PHI LOAN</t>
  </si>
  <si>
    <t>TẠP HOÁ PHÚ LỢI</t>
  </si>
  <si>
    <t>TẠP HÓA THU</t>
  </si>
  <si>
    <t>TẠP HÓA VINH PHÁT</t>
  </si>
  <si>
    <t>HÀ QUÂN</t>
  </si>
  <si>
    <t>TH LAN ANH</t>
  </si>
  <si>
    <t>Huy Toàn</t>
  </si>
  <si>
    <t>Chị Huyền</t>
  </si>
  <si>
    <t>Trung Minh Hiếu</t>
  </si>
  <si>
    <t>Quốc Lộ 22, Xã Tân An Hội, Thành Phố Hồ Chí Minh</t>
  </si>
  <si>
    <t>Khu Phố 6, Võ Văn Kiệt, Phường Chánh Hiệp, Thành Phố Hồ Chí Minh</t>
  </si>
  <si>
    <t>Thuy Trang</t>
  </si>
  <si>
    <t>SG6</t>
  </si>
  <si>
    <t>Hội ngộ quán</t>
  </si>
  <si>
    <t>Calendar_month</t>
  </si>
  <si>
    <t>Group</t>
  </si>
  <si>
    <t>Sales_Target</t>
  </si>
  <si>
    <t>Sales_In_Actual</t>
  </si>
  <si>
    <t>Sales_Out_Actual</t>
  </si>
  <si>
    <t>% Target</t>
  </si>
  <si>
    <t>Group 1</t>
  </si>
  <si>
    <t>ESC4</t>
  </si>
  <si>
    <t>H0M</t>
  </si>
  <si>
    <t>SBC6</t>
  </si>
  <si>
    <t>SGC6</t>
  </si>
  <si>
    <t>SKB</t>
  </si>
  <si>
    <t>SKC6</t>
  </si>
  <si>
    <t>SPB</t>
  </si>
  <si>
    <t>SPC6</t>
  </si>
  <si>
    <t>TP2C</t>
  </si>
  <si>
    <t>TWMC</t>
  </si>
  <si>
    <t>Group 2</t>
  </si>
  <si>
    <t>BV12</t>
  </si>
  <si>
    <t>L35</t>
  </si>
  <si>
    <t>LC</t>
  </si>
  <si>
    <t>LSC</t>
  </si>
  <si>
    <t>SMC</t>
  </si>
  <si>
    <t>TCPC</t>
  </si>
  <si>
    <t>TWMP</t>
  </si>
  <si>
    <t>HS6</t>
  </si>
  <si>
    <t>HSC6</t>
  </si>
  <si>
    <t>TCS6</t>
  </si>
  <si>
    <t>TSS6</t>
  </si>
  <si>
    <t>HA12</t>
  </si>
  <si>
    <t>HBB</t>
  </si>
  <si>
    <t>Group 3</t>
  </si>
  <si>
    <t>Group 4</t>
  </si>
  <si>
    <t>PC-HKD Trang Ngoc Lan</t>
  </si>
  <si>
    <t>HC25</t>
  </si>
  <si>
    <t>SBP</t>
  </si>
  <si>
    <t>SDC6</t>
  </si>
  <si>
    <t>SGP</t>
  </si>
  <si>
    <t>SP6</t>
  </si>
  <si>
    <t>ESC6</t>
  </si>
  <si>
    <t>LMC</t>
  </si>
  <si>
    <t>Column1</t>
  </si>
  <si>
    <t>RPT</t>
  </si>
  <si>
    <t>Brand</t>
  </si>
  <si>
    <t>Group BB</t>
  </si>
  <si>
    <t>Bivina</t>
  </si>
  <si>
    <t>Bia Việt</t>
  </si>
  <si>
    <t>Other</t>
  </si>
  <si>
    <t>Heineken Silver</t>
  </si>
  <si>
    <t>Heineken Original</t>
  </si>
  <si>
    <t>Group AA</t>
  </si>
  <si>
    <t>Larue</t>
  </si>
  <si>
    <t>Tiger Regular</t>
  </si>
  <si>
    <t>Tiger Crystal</t>
  </si>
  <si>
    <t>Group RPT</t>
  </si>
  <si>
    <t>Month</t>
  </si>
  <si>
    <t>Year</t>
  </si>
  <si>
    <t>Code NPP</t>
  </si>
  <si>
    <t>359a, Cây Trôm, Xã Thái Mỹ, Thành Phố Hồ Chí Minh</t>
  </si>
  <si>
    <t>Quốc lộ 22, Xã Củ Chi, Thành Phố Hồ Chí Minh</t>
  </si>
  <si>
    <t>Củ Chi, 65, Nguyễn Văn Khạ, Xã Tân An Hội, Thành Phố Hồ Chí Minh</t>
  </si>
  <si>
    <t>HL2, Xã Nhuận Đức, Thành Phố Hồ Chí Minh</t>
  </si>
  <si>
    <t>KP3, DB13, Phường Bến Cát, Thành Phố Hồ Chí Minh</t>
  </si>
  <si>
    <t>Kp4 N5, Phường Long Nguyên, Thành Phố Hồ Chí Minh</t>
  </si>
  <si>
    <t>NH3, Phường Chánh Phú Hòa, Thành Phố Hồ Chí Minh</t>
  </si>
  <si>
    <t>Minh Thi</t>
  </si>
  <si>
    <t>HL612, Phường Bến Cát, Thành Phố Hồ Chí Minh</t>
  </si>
  <si>
    <t>DT744, Phường Long Nguyên, Thành Phố Hồ Chí Minh</t>
  </si>
  <si>
    <t>DT744, Xã Thanh An, Thành Phố Hồ Chí Minh</t>
  </si>
  <si>
    <t>574, Nguyễn Chí Thanh, Phường Phú An, Thành Phố Hồ Chí Minh</t>
  </si>
  <si>
    <t>kp khánh hội, Phường Tân Khánh, Thành Phố Hồ Chí Minh</t>
  </si>
  <si>
    <t>Thuận an hòa, Phường An Phú, Thành Phố Hồ Chí Minh</t>
  </si>
  <si>
    <t>Đông an, Phường Dĩ An, Thành Phố Hồ Chí Minh</t>
  </si>
  <si>
    <t>Nguyễn thị tươi, Phường Tân Đông Hiệp, Thành Phố Hồ Chí Minh</t>
  </si>
  <si>
    <t>Chợ phú an, Phường An Phú, Thành Phố Hồ Chí Minh</t>
  </si>
  <si>
    <t>Phong Lan</t>
  </si>
  <si>
    <t>Tân an, Phường Dĩ An, Thành Phố Hồ Chí Minh</t>
  </si>
  <si>
    <t>72, Nguyễn Thị Minh Khai, Phú Hòa, Thành Phố Thủ Dầu Một, Tỉnh Bình Dương</t>
  </si>
  <si>
    <t>113/37/39, tổ 4, Phường Phú Lợi, Thành Phố Hồ Chí Minh</t>
  </si>
  <si>
    <t>Tổ 1 khu 8, Phường Phú Lợi, Thành Phố Hồ Chí Minh</t>
  </si>
  <si>
    <t>233/67/7, Lê Hồng Phong, Phường Phú Lợi, Thành Phố Hồ Chí Minh</t>
  </si>
  <si>
    <t>Anh Duy</t>
  </si>
  <si>
    <t>phú lợi, Phường Phú Lợi, Thành Phố Hồ Chí Minh</t>
  </si>
  <si>
    <t>Tâm an</t>
  </si>
  <si>
    <t>yersin, Phường Thủ Dầu Một, Thành Phố Hồ Chí Minh</t>
  </si>
  <si>
    <t>1728236-Muoi Ta Van</t>
  </si>
  <si>
    <t>Đường hẻm, Phường Tây Nam, Thành Phố Hồ Chí Minh</t>
  </si>
  <si>
    <t>Bách Hóa Thiên Phú</t>
  </si>
  <si>
    <t>Tl15, Xã An Nhơn Tây, Thành Phố Hồ Chí Minh</t>
  </si>
  <si>
    <t>Đường 623- X.Phước Hiệp, Xã Tân An Hội, Thành Phố Hồ Chí Minh</t>
  </si>
  <si>
    <t>nguyễn văn lộng, Phường Thủ Dầu Một, Thành Phố Hồ Chí Minh</t>
  </si>
  <si>
    <t>51, Đường số 3, Phường Hòa Lợi, Thành Phố Hồ Chí Minh</t>
  </si>
  <si>
    <t>109/45, Đường Nguyễn Thái Bình Phường Phú Hòa, Phường Phú Lợi, Thành Phố Hồ Chí Minh</t>
  </si>
  <si>
    <t>Ấp Hiệp phước, Xã Thanh An, Thành Phố Hồ Chí Minh</t>
  </si>
  <si>
    <t>Kp6, Tc1, Phường Thới Hòa, Thành Phố Hồ Chí Minh</t>
  </si>
  <si>
    <t>DT747, Phường Tân Hiệp, Thành Phố Hồ Chí Minh</t>
  </si>
  <si>
    <t>nguyễn văn cừ, Phường Chánh Hiệp, Thành Phố Hồ Chí Minh</t>
  </si>
  <si>
    <t>Kim thoa</t>
  </si>
  <si>
    <t>Kim's</t>
  </si>
  <si>
    <t>Lan Phuong</t>
  </si>
  <si>
    <t>TC1, Phường Long Nguyên, Thành Phố Hồ Chí Minh</t>
  </si>
  <si>
    <t>NGOC ĐiỆP</t>
  </si>
  <si>
    <t>585, Đường Tân Vạn - Mỹ Phước, Phường Phú Lợi, Thành Phố Hồ Chí Minh</t>
  </si>
  <si>
    <t>DT743, Phường Đông Hòa, Thành Phố Hồ Chí Minh</t>
  </si>
  <si>
    <t>DT747B, Phường Tân Uyên, Thành Phố Hồ Chí Minh</t>
  </si>
  <si>
    <t>Ốc 40k</t>
  </si>
  <si>
    <t>XMM4+QQ8, Phường Thủ Dầu Một, Thành Phố Hồ Chí Minh</t>
  </si>
  <si>
    <t>88, Văn Công Khai, Phường Thủ Dầu Một, Thành Phố Hồ Chí Minh</t>
  </si>
  <si>
    <t>48Hẻm, 93 Nguyễn Thị Minh Khai, Phường Phú Lợi, Thành Phố Hồ Chí Minh</t>
  </si>
  <si>
    <t>154, Huỳnh Văn Cù, Phường Thủ Dầu Một, Thành Phố Hồ Chí Minh</t>
  </si>
  <si>
    <t>112, Trần Văn Ơn, Phường Phú Lợi, Thành Phố Hồ Chí Minh</t>
  </si>
  <si>
    <t>453, Hẻm 194 Nguyễn Thị Minh Khai, Phường Phú Lợi, Thành Phố Hồ Chí Minh</t>
  </si>
  <si>
    <t>128, Nguyễn Văn Tiết, Phường Thủ Dầu Một, Thành Phố Hồ Chí Minh</t>
  </si>
  <si>
    <t>22/34, Đường Bùi Văn Bình, Phường Phú Lợi, Thành Phố Hồ Chí Minh</t>
  </si>
  <si>
    <t>585/16/2, Đường Tân Vạn - Mỹ Phước, Phường Phú Lợi, Thành Phố Hồ Chí Minh</t>
  </si>
  <si>
    <t>689, Đường Phú Lợi, Phường Phú Lợi, Thành Phố Hồ Chí Minh</t>
  </si>
  <si>
    <t>235, Yersin, Phường Thủ Dầu Một, Thành Phố Hồ Chí Minh</t>
  </si>
  <si>
    <t>114A, Nguyễn Thị Minh Khai, Phường Phú Lợi, Thành Phố Hồ Chí Minh</t>
  </si>
  <si>
    <t>210, Nguyễn Văn Tiết, Phường Thủ Dầu Một, Thành Phố Hồ Chí Minh</t>
  </si>
  <si>
    <t>233/55, Lê Hồng Phong, Phường Phú Lợi, Thành Phố Hồ Chí Minh</t>
  </si>
  <si>
    <t>Th Châu</t>
  </si>
  <si>
    <t>23/45, Hồ Văn Cống, Chánh Mỹ, Phường Chánh Hiệp, Thành Phố Hồ Chí Minh</t>
  </si>
  <si>
    <t>Dòng sỏi, Phường Tây Nam, Thành Phố Hồ Chí Minh</t>
  </si>
  <si>
    <t>5/39B, Đoàn Thị Kia, Đông Chiêu, Tân Đông Hiệp, Phường Dĩ An, Thành Phố Hồ Chí Minh</t>
  </si>
  <si>
    <t>Lẩu Gà 68</t>
  </si>
  <si>
    <t>30/4, Phường Đông Hòa, Thành Phố Hồ Chí Minh</t>
  </si>
  <si>
    <t>ĐL HOÀNG GIA</t>
  </si>
  <si>
    <t>292 huỳnh thị tươi, Kp tân thắng, Phường Tân Đông Hiệp, Thành Phố Hồ Chí Minh</t>
  </si>
  <si>
    <t>ÚT NHUNG</t>
  </si>
  <si>
    <t>ỐC 777</t>
  </si>
  <si>
    <t>Lẩu Gà Lá é</t>
  </si>
  <si>
    <t>Nhậu Bình Dân</t>
  </si>
  <si>
    <t>Gia bảo</t>
  </si>
  <si>
    <t>Quán cây sung</t>
  </si>
  <si>
    <t>TH Sang</t>
  </si>
  <si>
    <t>Anh Thư</t>
  </si>
  <si>
    <t>601, Dh, Phường Bến Cát, Thành Phố Hồ Chí Minh</t>
  </si>
  <si>
    <t>A1, Nhà ở xã hội Becamex, Phường Chánh Hiệp, Thành Phố Hồ Chí Minh</t>
  </si>
  <si>
    <t>430/17, HL 607, Phường Hòa Lợi, Thành Phố Hồ Chí Minh</t>
  </si>
  <si>
    <t>kp2, HL 607, Phường Hòa Lợi, Thành Phố Hồ Chí Minh</t>
  </si>
  <si>
    <t>586/18, HL 607, Phường Hòa Lợi, Thành Phố Hồ Chí Minh</t>
  </si>
  <si>
    <t>Kp2, HL607, Phường Hòa Lợi, Thành Phố Hồ Chí Minh</t>
  </si>
  <si>
    <t>Khu Phố 5, Tạo Lực 6, Phường Chánh Hiệp, Thành Phố Hồ Chí Minh</t>
  </si>
  <si>
    <t>Đường D17, Phường Bình Dương, Thành Phố Hồ Chí Minh</t>
  </si>
  <si>
    <t>Tổ 5, khu phố Uyên Hưng 7, phường Tân Uyên, Hồ Chí, Phường Tân Uyên, Thành Phố Hồ Chí Minh</t>
  </si>
  <si>
    <t>Phạm Hữu Lầu, Phường Dĩ An, Thành Phố Hồ Chí Minh</t>
  </si>
  <si>
    <t>Minh khôi</t>
  </si>
  <si>
    <t>Kim Hoa</t>
  </si>
  <si>
    <t>29, Tinh Lộ 8, Xã Phú Hòa Đông, Thành Phố Hồ Chí Minh</t>
  </si>
  <si>
    <t>179A, TL 8, Xã Phú Hòa Đông, Thành Phố Hồ Chí Minh</t>
  </si>
  <si>
    <t>Huy</t>
  </si>
  <si>
    <t>81-82, Đường D14 - 5B, Xã Bàu Bàng, Thành Phố Hồ Chí Minh</t>
  </si>
  <si>
    <t>Minh Duy</t>
  </si>
  <si>
    <t>KARAOKE HOÀNG GIA 2</t>
  </si>
  <si>
    <t>Quốc Lộ 13, Phường Hòa Lợi, Thành Phố Hồ Chí Minh</t>
  </si>
  <si>
    <t>NHÀ TRỌ MINH LỢI 2</t>
  </si>
  <si>
    <t>94/1, KHU PHỐ BƯNG ĐĨA, Phường Hòa Lợi, Thành Phố Hồ Chí Minh</t>
  </si>
  <si>
    <t>Đường Số 5, KP Thống Nhất, Phường Dĩ An, Thành Phố Hồ Chí Minh</t>
  </si>
  <si>
    <t>Chinh</t>
  </si>
  <si>
    <t>4/15, Khu Phố Bình Phú, Phường Thuận Giao, Thành Phố Hồ Chí Minh</t>
  </si>
  <si>
    <t>W32 (03-08/08)</t>
  </si>
  <si>
    <t xml:space="preserve"> -   </t>
  </si>
  <si>
    <t xml:space="preserve">-   </t>
  </si>
  <si>
    <t>W33 (10-15/08)</t>
  </si>
  <si>
    <t>A nam</t>
  </si>
  <si>
    <t>Minh Huy</t>
  </si>
  <si>
    <t>224, Huỳnh Minh Mương, Tân Thạnh Đông, Xã Bình Mỹ, Thành Phố Hồ Chí Minh</t>
  </si>
  <si>
    <t>Huyện Củ Chi, QL22, Xã Củ Chi, Thành Phố Hồ Chí Minh</t>
  </si>
  <si>
    <t>Trần Tử Bình, Tân Định, Xã Củ Chi, Thành Phố Hồ Chí Minh</t>
  </si>
  <si>
    <t>Đường 12A, Tổ 4, Xã Tân An Hội, Thành Phố Hồ Chí Minh</t>
  </si>
  <si>
    <t>ĐL TÍN THÀNH ĐẠT</t>
  </si>
  <si>
    <t>58a, Lê Vĩnh Huy, Xã Tân An Hội, Thành Phố Hồ Chí Minh</t>
  </si>
  <si>
    <t>Củ Chi, Đường 365, Xã Tân An Hội, Thành Phố Hồ Chí Minh</t>
  </si>
  <si>
    <t>Anh Vinh</t>
  </si>
  <si>
    <t>QUYNH NHU</t>
  </si>
  <si>
    <t>NF4, Phường Chánh Phú Hòa, Thành Phố Hồ Chí Minh</t>
  </si>
  <si>
    <t>Trần Đại Nghĩa, Phường Hòa Lợi, Thành Phố Hồ Chí Minh</t>
  </si>
  <si>
    <t>No, Đường 741, Phường Thới Hòa, Thành Phố Hồ Chí Minh</t>
  </si>
  <si>
    <t>Quang minh</t>
  </si>
  <si>
    <t>Ngã 3, Rạch Kiến, Thanh Tuyền, Phường Tây Nam, Thành Phố Hồ Chí Minh</t>
  </si>
  <si>
    <t>Ấp 3, Xã Tân Hưng, Phường Bến Cát, Thành Phố Hồ Chí Minh</t>
  </si>
  <si>
    <t>Sao Mai</t>
  </si>
  <si>
    <t>130, Ấp Tân Định, Xã Long Hòa, Thành Phố Hồ Chí Minh</t>
  </si>
  <si>
    <t>CÔ LAN</t>
  </si>
  <si>
    <t>KP Phú Nghị, TL 5, Phường Hòa Lợi, Thành Phố Hồ Chí Minh</t>
  </si>
  <si>
    <t>81/9B, Đt743, KP Chiêu Liêu, P Tân Đông Hiệp, Phường Dĩ An, Thành Phố Hồ Chí Minh</t>
  </si>
  <si>
    <t>Thanh Mai</t>
  </si>
  <si>
    <t>Hn, Cqv(đối diện hà phương), Phường Bình Cơ, Thành Phố Hồ Chí Minh</t>
  </si>
  <si>
    <t>HOÀNG GIA</t>
  </si>
  <si>
    <t>149, Lý thường kiệt, Phường Dĩ An, Thành Phố Hồ Chí Minh</t>
  </si>
  <si>
    <t>Đại lý lý ái</t>
  </si>
  <si>
    <t>018, Dx05, Phường Tân Khánh, Thành Phố Hồ Chí Minh</t>
  </si>
  <si>
    <t>44, DT741, Phường Vĩnh Tân, Thành Phố Hồ Chí Minh</t>
  </si>
  <si>
    <t>220,, Xã Hội Nghĩa (Cách Ủy Ban Xã 500M), Phường Bình Cơ, Thành Phố Hồ Chí Minh</t>
  </si>
  <si>
    <t>KP Bh 2, Tpk 22, Thị Xã Tân Uyên, Tỉnh Bình Dương</t>
  </si>
  <si>
    <t>an anh</t>
  </si>
  <si>
    <t>Thanh Minh</t>
  </si>
  <si>
    <t>THÍCH QUẢNG ĐỨC, Phường Thủ Dầu Một, Thành Phố Hồ Chí Minh</t>
  </si>
  <si>
    <t>WardName</t>
  </si>
  <si>
    <t>Longitude</t>
  </si>
  <si>
    <t>Lattitude</t>
  </si>
  <si>
    <t>Rank HVN Share</t>
  </si>
  <si>
    <t>LGC</t>
  </si>
  <si>
    <t>Xã Phú Hòa Đông</t>
  </si>
  <si>
    <t>1. 0% - 20%</t>
  </si>
  <si>
    <t>Xã Tân An Hội</t>
  </si>
  <si>
    <t>5. 80% - 100%</t>
  </si>
  <si>
    <t>Xã Nhuận Đức</t>
  </si>
  <si>
    <t>4. 60% - 80%</t>
  </si>
  <si>
    <t>Xã An Nhơn Tây</t>
  </si>
  <si>
    <t>3. 40% - 60%</t>
  </si>
  <si>
    <t>Xã Bình Mỹ</t>
  </si>
  <si>
    <t>2. 20% - 40%</t>
  </si>
  <si>
    <t>Xã Củ Chi</t>
  </si>
  <si>
    <t>Xã Thái Mỹ</t>
  </si>
  <si>
    <t>ỐC 68</t>
  </si>
  <si>
    <t>Phuong anh</t>
  </si>
  <si>
    <t>ANH MINH</t>
  </si>
  <si>
    <t>HẢI SẢN TIN TIN</t>
  </si>
  <si>
    <t>NA HOUSE</t>
  </si>
  <si>
    <t>TH Kim Loan</t>
  </si>
  <si>
    <t>CHI MAI</t>
  </si>
  <si>
    <t>TY TY</t>
  </si>
  <si>
    <t>Mega Display</t>
  </si>
  <si>
    <t>TH Vân</t>
  </si>
  <si>
    <t>LONG LANH</t>
  </si>
  <si>
    <t>TH THU DUNG</t>
  </si>
  <si>
    <t>Mỹ quyên 2</t>
  </si>
  <si>
    <t>Phẩm</t>
  </si>
  <si>
    <t>TH CÔ Ngân</t>
  </si>
  <si>
    <t>TẠP HOÁ SANG ĐÀO</t>
  </si>
  <si>
    <t>THUÝ LIÊM</t>
  </si>
  <si>
    <t>TẠP HOÁ NGỌC THẢO</t>
  </si>
  <si>
    <t>TẠP HOÁ CHỊ CHI</t>
  </si>
  <si>
    <t>TẠP HOÁ SU BIN</t>
  </si>
  <si>
    <t>TẠP HOÁ HẠO NAM</t>
  </si>
  <si>
    <t>TẠP HOÁ 360</t>
  </si>
  <si>
    <t>TẠP HOÁ CÔ TRANG</t>
  </si>
  <si>
    <t>TẠP HOÁ PHẠM THANH</t>
  </si>
  <si>
    <t>Th Hồng Lê</t>
  </si>
  <si>
    <t>CUỐN NHÚNG DÂN MỘC</t>
  </si>
  <si>
    <t>TH Bà Tám</t>
  </si>
  <si>
    <t>Tuyết Nhung</t>
  </si>
  <si>
    <t>CẦY TƠ ÚT ĐÔNG</t>
  </si>
  <si>
    <t>Đại lý Tuyết Nhi</t>
  </si>
  <si>
    <t>Phường An Hội Tây</t>
  </si>
  <si>
    <t>TH GIA HÂN</t>
  </si>
  <si>
    <t>TH THÚY LIỄU</t>
  </si>
  <si>
    <t>bích liễu</t>
  </si>
  <si>
    <t>TH THẦY PHÚ</t>
  </si>
  <si>
    <t>Th Kiên Cường</t>
  </si>
  <si>
    <t>Tạp hoá Nữ Hoàng</t>
  </si>
  <si>
    <t>Đại lý Út Niêu</t>
  </si>
  <si>
    <t>QUÁN ĂN HAI CHÂU</t>
  </si>
  <si>
    <t>QUÁN CHAY CÔ BẢY</t>
  </si>
  <si>
    <t>sỉ và lẻ nước ngọt bia</t>
  </si>
  <si>
    <t>TẠP HOÁ 13B</t>
  </si>
  <si>
    <t>TẠP HÓA TIẾN PHÁT</t>
  </si>
  <si>
    <t>TẠP HÓA NGỌC LINH</t>
  </si>
  <si>
    <t>TẠP HÓA 08</t>
  </si>
  <si>
    <t>TẠP HÓA 133A</t>
  </si>
  <si>
    <t>TẠP HÓA 105</t>
  </si>
  <si>
    <t>TẠP HÓA NHƯ NGUYỆT</t>
  </si>
  <si>
    <t>BÁCH HÓA TỔNG HỢP TRANG HOÀ</t>
  </si>
  <si>
    <t>TẠP HÓA CHỊ BẢY</t>
  </si>
  <si>
    <t>Đỗ trang</t>
  </si>
  <si>
    <t>Phường An Đông</t>
  </si>
  <si>
    <t>ỐC CHÂU</t>
  </si>
  <si>
    <t>TẠP HOÁ CÔ THU</t>
  </si>
  <si>
    <t>BIA SỆT ẤP CHÁNH</t>
  </si>
  <si>
    <t>ỐC Ê HỀ</t>
  </si>
  <si>
    <t>TH Hường</t>
  </si>
  <si>
    <t>KHAPKHUN</t>
  </si>
  <si>
    <t>BẾP THÁI</t>
  </si>
  <si>
    <t>Th Trung Liên</t>
  </si>
  <si>
    <t>TH BIN BIN</t>
  </si>
  <si>
    <t>LÒ RƯỢU GẠO</t>
  </si>
  <si>
    <t>Quán Phương Quê</t>
  </si>
  <si>
    <t>Lộc Khang</t>
  </si>
  <si>
    <t>TH HOÀNG KHANG</t>
  </si>
  <si>
    <t>TH TÁM TRINH</t>
  </si>
  <si>
    <t>Quán Tình Cờ</t>
  </si>
  <si>
    <t>Quán Thỏ Hòa Phú</t>
  </si>
  <si>
    <t>TH HỒNG GIANG</t>
  </si>
  <si>
    <t>TH CHERRY</t>
  </si>
  <si>
    <t>TH 78</t>
  </si>
  <si>
    <t>TH KIM HUE</t>
  </si>
  <si>
    <t>NHẬT KHA</t>
  </si>
  <si>
    <t>Quán 5 Dũng</t>
  </si>
  <si>
    <t>TẠP HÓA VÂN</t>
  </si>
  <si>
    <t>Phường An Hội Đông</t>
  </si>
  <si>
    <t>PHƯƠNG CHÂU</t>
  </si>
  <si>
    <t>RƯỢU BẮC VIỆT ANH</t>
  </si>
  <si>
    <t>TẠP HÓA 64D</t>
  </si>
  <si>
    <t>NHÀ TRỌ TƯỜNG HIỀN</t>
  </si>
  <si>
    <t>TH Bia Nước Ngọt</t>
  </si>
  <si>
    <t>CO HONG</t>
  </si>
  <si>
    <t>Phường Sài Gòn</t>
  </si>
  <si>
    <t>Chị Hồng</t>
  </si>
  <si>
    <t>Như Ý</t>
  </si>
  <si>
    <t>Cô út</t>
  </si>
  <si>
    <t>KHEN PHÚC</t>
  </si>
  <si>
    <t>Cô Nhanh</t>
  </si>
  <si>
    <t>BẢO NGUYÊN</t>
  </si>
  <si>
    <t>Th Le ken</t>
  </si>
  <si>
    <t>Th Anh Nhân</t>
  </si>
  <si>
    <t>TH Cô Châu</t>
  </si>
  <si>
    <t>TH THANH THẢO</t>
  </si>
  <si>
    <t>Công Ngà</t>
  </si>
  <si>
    <t>Thư Lê</t>
  </si>
  <si>
    <t>TH Út Hừng</t>
  </si>
  <si>
    <t>TH Cao Sang</t>
  </si>
  <si>
    <t>TH Photo</t>
  </si>
  <si>
    <t>Th Cô Thủy</t>
  </si>
  <si>
    <t>ĐL ANH NAM</t>
  </si>
  <si>
    <t>LẨU BÒ ÚT BI</t>
  </si>
  <si>
    <t>Quán Gà Lá É</t>
  </si>
  <si>
    <t>TH CÁT TƯỜNG</t>
  </si>
  <si>
    <t>Phát Đạt</t>
  </si>
  <si>
    <t>TH CÔ RÔNG</t>
  </si>
  <si>
    <t>PHƯỢNG TỨ</t>
  </si>
  <si>
    <t>SÁU DÃ</t>
  </si>
  <si>
    <t>CÔ BÔNG</t>
  </si>
  <si>
    <t>QUÁN XUÂN TRÌNH</t>
  </si>
  <si>
    <t>TH KIỀU TRANG</t>
  </si>
  <si>
    <t>TH BIA NƯỚC NGỌT</t>
  </si>
  <si>
    <t>Chú Vinh</t>
  </si>
  <si>
    <t>Bà Năm</t>
  </si>
  <si>
    <t>BIBO</t>
  </si>
  <si>
    <t>HÀO TÂN QUÁN</t>
  </si>
  <si>
    <t>NGỌC NGUYÊN</t>
  </si>
  <si>
    <t>HẢI HIẾU</t>
  </si>
  <si>
    <t>Ngọc minh</t>
  </si>
  <si>
    <t>Kiều tiên</t>
  </si>
  <si>
    <t>Hoài an</t>
  </si>
  <si>
    <t>Ngọc trúc</t>
  </si>
  <si>
    <t>Tấn tài</t>
  </si>
  <si>
    <t>Tấn tài 2</t>
  </si>
  <si>
    <t>NGỌC DƯƠNG</t>
  </si>
  <si>
    <t>TH Anh Sơn</t>
  </si>
  <si>
    <t>TH Chị Thắm</t>
  </si>
  <si>
    <t>TH Tuấn Anh</t>
  </si>
  <si>
    <t>TH Cô 5</t>
  </si>
  <si>
    <t>TH Chị Thoa</t>
  </si>
  <si>
    <t>TH 407</t>
  </si>
  <si>
    <t>TH Chú Sơn</t>
  </si>
  <si>
    <t>TH Chị Tuyết</t>
  </si>
  <si>
    <t>TH Cô Mai</t>
  </si>
  <si>
    <t>Dì thúy</t>
  </si>
  <si>
    <t>Thanh đào</t>
  </si>
  <si>
    <t>Ngọc Thảo 2</t>
  </si>
  <si>
    <t>ANH THỚI</t>
  </si>
  <si>
    <t>CO HANG</t>
  </si>
  <si>
    <t>Quán Nhậu Bơi Hia</t>
  </si>
  <si>
    <t>Quán Ốc Cưng</t>
  </si>
  <si>
    <t>Yến Ngọc</t>
  </si>
  <si>
    <t>Chi tuyết</t>
  </si>
  <si>
    <t>KIM CHUNG</t>
  </si>
  <si>
    <t>TH 81</t>
  </si>
  <si>
    <t>dịch vụ nấu tiệc Ngọc Loan</t>
  </si>
  <si>
    <t>Phường Bình Cơ</t>
  </si>
  <si>
    <t>TẠP HOÁ 2 LỢI</t>
  </si>
  <si>
    <t>dịch vụ nấu tiệcThanh Nga</t>
  </si>
  <si>
    <t>TẠP HOÁ 0</t>
  </si>
  <si>
    <t>TẠP HOÁ 209</t>
  </si>
  <si>
    <t>TẠP HOÁ BÉ THUỶ</t>
  </si>
  <si>
    <t>TẠP HOÁ 01</t>
  </si>
  <si>
    <t>TẠP HOÁ 138</t>
  </si>
  <si>
    <t>80703589-Vo Nguyen Trong Tin</t>
  </si>
  <si>
    <t>2 GIÀU</t>
  </si>
  <si>
    <t>110/14, Thích quảng đức, Phường Thủ Dầu Một, Thành Phố Hồ Chí Minh</t>
  </si>
  <si>
    <t>247 Vĩnh Tân</t>
  </si>
  <si>
    <t>Đường DB4 , Khu Phố 4, Phường Vĩnh Tân, Thành Phố Hồ Chí Minh</t>
  </si>
  <si>
    <t>24h</t>
  </si>
  <si>
    <t>1728731-Phung Le Thanh</t>
  </si>
  <si>
    <t>AN SING</t>
  </si>
  <si>
    <t>11, D17 kp 1, Phường Bình Dương, Thành Phố Hồ Chí Minh</t>
  </si>
  <si>
    <t>AN THẾ VINH</t>
  </si>
  <si>
    <t>ÁNH DƯƠNG 3</t>
  </si>
  <si>
    <t>ANH HIẾU</t>
  </si>
  <si>
    <t>66, Na5, Phường Thuận Giao, Thành Phố Hồ Chí Minh</t>
  </si>
  <si>
    <t>ÁNH MAI PHÁT</t>
  </si>
  <si>
    <t>ANH MỸ</t>
  </si>
  <si>
    <t>167, KP 4, Phường Chánh Phú Hòa, Thành Phố Hồ Chí Minh</t>
  </si>
  <si>
    <t>ANH NAM</t>
  </si>
  <si>
    <t>ANH VƯƠNG</t>
  </si>
  <si>
    <t>30, D24, Phường An Phú, Thành Phố Hồ Chí Minh</t>
  </si>
  <si>
    <t>BÁCH HÓA TH KIM DUNG</t>
  </si>
  <si>
    <t>HL 604, Phường Chánh Phú Hòa, Thành Phố Hồ Chí Minh</t>
  </si>
  <si>
    <t>BẢO Khang</t>
  </si>
  <si>
    <t>1769420-Nam Tran Hoang</t>
  </si>
  <si>
    <t>BẢO NGỌC YERSIN</t>
  </si>
  <si>
    <t>05, Nguyễn Văn Hỗn, Phường Thủ Dầu Một, Thành Phố Hồ Chí Minh</t>
  </si>
  <si>
    <t>BÉ MY</t>
  </si>
  <si>
    <t>KP2, Phường Hòa Lợi, Thành Phố Hồ Chí Minh</t>
  </si>
  <si>
    <t>Ben Ben</t>
  </si>
  <si>
    <t>Bích</t>
  </si>
  <si>
    <t>127/1, Thanh quý, Phường Thuận An, Thành Phố Hồ Chí Minh</t>
  </si>
  <si>
    <t>Bin Bo</t>
  </si>
  <si>
    <t>BÌNH MINH PHÁT</t>
  </si>
  <si>
    <t>KP3B, DL17, Phường Thới Hòa, Thành Phố Hồ Chí Minh</t>
  </si>
  <si>
    <t>BÌNH QUÂN</t>
  </si>
  <si>
    <t>148, Dt741, An Hòa, Hòa Lợi, Phường Hòa Lợi, Thành Phố Hồ Chí Minh</t>
  </si>
  <si>
    <t>CẨM HÀ</t>
  </si>
  <si>
    <t>CẨM LY</t>
  </si>
  <si>
    <t>276, KP 1, Phường Chánh Phú Hòa, Thành Phố Hồ Chí Minh</t>
  </si>
  <si>
    <t>CÁT TIÊN</t>
  </si>
  <si>
    <t>N1, N1, Phường Bình Dương, Thành Phố Hồ Chí Minh</t>
  </si>
  <si>
    <t>CHÍ BẢO</t>
  </si>
  <si>
    <t>Hẻm, Phường Hòa Lợi, Thành Phố Hồ Chí Minh</t>
  </si>
  <si>
    <t>CHỊ ĐiỆP</t>
  </si>
  <si>
    <t>D2, Khu Đô Thị Richhome, Phường Hòa Lợi, Thành Phố Hồ Chí Minh</t>
  </si>
  <si>
    <t>CHỊ HIẾU</t>
  </si>
  <si>
    <t>Chi Phung</t>
  </si>
  <si>
    <t>CHÍNH HUỆ</t>
  </si>
  <si>
    <t>2/9, Kp5, Phường Long Nguyên, Thành Phố Hồ Chí Minh</t>
  </si>
  <si>
    <t>168/5, Khu 2, Phường Hòa Lợi, Thành Phố Hồ Chí Minh</t>
  </si>
  <si>
    <t>32, KP 6, Xã Dầu Tiếng, Thành Phố Hồ Chí Minh</t>
  </si>
  <si>
    <t>An Thạnh 10, thuan an, binh duong, Phường Thuận An, Thành Phố Hồ Chí Minh</t>
  </si>
  <si>
    <t>CÔ THẮM</t>
  </si>
  <si>
    <t>Phường Hòa Lợi, Thành Phố Hồ Chí Minh</t>
  </si>
  <si>
    <t>Cô thủy</t>
  </si>
  <si>
    <t>Da 1, 1, Phường Bến Cát, Thành Phố Hồ Chí Minh</t>
  </si>
  <si>
    <t>CTY THỰC PHẨM ĐÌNH THANH</t>
  </si>
  <si>
    <t>Số 11, CAO BÁ QUÁT, Phường Dĩ An, Thành Phố Hồ Chí Minh</t>
  </si>
  <si>
    <t>CUA HANG ENF</t>
  </si>
  <si>
    <t>Kp 1, Cho Ben Don, Phường Hòa Lợi, Thành Phố Hồ Chí Minh</t>
  </si>
  <si>
    <t>CỬA HÀNG TẠP HÓA MINH TRANG</t>
  </si>
  <si>
    <t>ĐẠI DÊ 2</t>
  </si>
  <si>
    <t>Nguyễn Thị Minh Khai, Tân Phú, Tân Bình, Phường Tân Đông Hiệp, Thành Phố Hồ Chí Minh</t>
  </si>
  <si>
    <t>25, Hồ Thị Bưng, Xã Phú Hòa Đông, Thành Phố Hồ Chí Minh</t>
  </si>
  <si>
    <t>ĐẠI LÝ LONG HẢI</t>
  </si>
  <si>
    <t>Tổ4, KP . Tân Bình, Phường Tân Hiệp, Thành Phố Hồ Chí Minh</t>
  </si>
  <si>
    <t>ĐẠI LÝ NƯỚC ĐÁ TỚI</t>
  </si>
  <si>
    <t>ĐĂNG THỤY</t>
  </si>
  <si>
    <t>Khu Phố 1B, Tổ 14, Phường Chánh Phú Hòa, Thành Phố Hồ Chí Minh</t>
  </si>
  <si>
    <t>ĐẠO CẢNH</t>
  </si>
  <si>
    <t>89, Đường D10, Phường Bình Dương, Thành Phố Hồ Chí Minh</t>
  </si>
  <si>
    <t>DÊ HƯƠNG SƠN 3</t>
  </si>
  <si>
    <t>KP Bình Hòa 24, Phường Bình Hòa, Thành Phố Hồ Chí Minh</t>
  </si>
  <si>
    <t>DIỄM HẠNH</t>
  </si>
  <si>
    <t>Ấp Hố Cạn, Xã An Lập, Phường Tây Nam, Thành Phố Hồ Chí Minh</t>
  </si>
  <si>
    <t>294, Nguyễn Đức Thiệu, Phường Dĩ An, Thành Phố Hồ Chí Minh</t>
  </si>
  <si>
    <t>KP An Hòa, Dt741, Phường Hòa Lợi, Thành Phố Hồ Chí Minh</t>
  </si>
  <si>
    <t>Khu phố 1A, Phường Chánh Phú Hòa, Thành Phố Hồ Chí Minh</t>
  </si>
  <si>
    <t>ĐỨC PHÚC</t>
  </si>
  <si>
    <t>Hẻm 233, Lê Hồng Phong, Phường Phú Lợi, Thành Phố Hồ Chí Minh</t>
  </si>
  <si>
    <t>112, BẾN CHÀ VI, Thị Xã Bến Cát, Tỉnh Bình Dương</t>
  </si>
  <si>
    <t>38A, X1, Thị Xã Thuận An, Tỉnh Bình Dương</t>
  </si>
  <si>
    <t>Duy Anh</t>
  </si>
  <si>
    <t>DUY HƯNG</t>
  </si>
  <si>
    <t>DUY MẠNH</t>
  </si>
  <si>
    <t>7B, KP 3, Mỹ Phước, Phường Bến Cát, Thành Phố Hồ Chí Minh</t>
  </si>
  <si>
    <t>Nf1, KP 5, Phường Chánh Phú Hòa, Thành Phố Hồ Chí Minh</t>
  </si>
  <si>
    <t>Gia Huy</t>
  </si>
  <si>
    <t>HẢI SẢN LỘC NGƯ</t>
  </si>
  <si>
    <t>DX002 GIAO DX060, Phường Bình Dương, Thành Phố Hồ Chí Minh</t>
  </si>
  <si>
    <t>HẢI THẮM</t>
  </si>
  <si>
    <t>Kp6, Bầu trâm a, Phường Long Nguyên, Thành Phố Hồ Chí Minh</t>
  </si>
  <si>
    <t>Hai thanh</t>
  </si>
  <si>
    <t>Hải Yến</t>
  </si>
  <si>
    <t>Kp3b, Nj12, Phường Bình Dương, Thành Phố Hồ Chí Minh</t>
  </si>
  <si>
    <t>30A, Lê Thị Sấu, Xã Tân An Hội, Thành Phố Hồ Chí Minh</t>
  </si>
  <si>
    <t>HKD LÊ THỊ NGUYÊN</t>
  </si>
  <si>
    <t>164, Lý Thường Kiệt, Phường Dĩ An, Thành Phố Hồ Chí Minh</t>
  </si>
  <si>
    <t>HỒ NGUYÊN QUÁN</t>
  </si>
  <si>
    <t>Hai Bà Trưng (Nối Dài), Phường Đông Hòa, Thành Phố Hồ Chí Minh</t>
  </si>
  <si>
    <t>HÒA PHÁT</t>
  </si>
  <si>
    <t>ĐT 747, Phường Hòa Lợi, Thành Phố Hồ Chí Minh</t>
  </si>
  <si>
    <t>HÒA VĂN</t>
  </si>
  <si>
    <t>NF5, Phường Chánh Phú Hòa, Thành Phố Hồ Chí Minh</t>
  </si>
  <si>
    <t>NE8, Phường Hòa Lợi, Thành Phố Hồ Chí Minh</t>
  </si>
  <si>
    <t>HOÀNG THIỆN</t>
  </si>
  <si>
    <t>Kp1b, QL 14, Phường Chánh Phú Hòa, Thành Phố Hồ Chí Minh</t>
  </si>
  <si>
    <t>HỒNG CẨM</t>
  </si>
  <si>
    <t>Kp3, Nguyễn Văn Thành, Phường Chánh Phú Hòa, Thành Phố Hồ Chí Minh</t>
  </si>
  <si>
    <t>HONG LAM</t>
  </si>
  <si>
    <t>G23, Kp3, Phường Bến Cát, Thành Phố Hồ Chí Minh</t>
  </si>
  <si>
    <t>HÙNG VƯƠNG QUÁN</t>
  </si>
  <si>
    <t>191, Đường hùng vương, Xã Dầu Tiếng, Thành Phố Hồ Chí Minh</t>
  </si>
  <si>
    <t>Huy Trang</t>
  </si>
  <si>
    <t>33/11, Nguyễn Du, KP Đông Tân, P Dĩ An, Phường Dĩ An, Thành Phố Hồ Chí Minh</t>
  </si>
  <si>
    <t>KAIMART</t>
  </si>
  <si>
    <t>33, Nguyễn Văn Thành, Phường Vĩnh Tân, Thành Phố Hồ Chí Minh</t>
  </si>
  <si>
    <t>80701655-Le Tien Hiep</t>
  </si>
  <si>
    <t>80706150-Khang Vo Minh</t>
  </si>
  <si>
    <t>Karaoke Ruby</t>
  </si>
  <si>
    <t>444, Dt743c, Phường Dĩ An, Thành Phố Hồ Chí Minh</t>
  </si>
  <si>
    <t>Khang Duy</t>
  </si>
  <si>
    <t>7, Liêu Bình Hương, Xã Củ Chi, Thành Phố Hồ Chí Minh</t>
  </si>
  <si>
    <t>KIỀU OANH</t>
  </si>
  <si>
    <t>307, Dt741, Phường Hòa Lợi, Thành Phố Hồ Chí Minh</t>
  </si>
  <si>
    <t>Kim Anh</t>
  </si>
  <si>
    <t>Kim Quy</t>
  </si>
  <si>
    <t>Kim Thanh</t>
  </si>
  <si>
    <t>KIM THOA DT</t>
  </si>
  <si>
    <t>25/4, Dầu tiếng, Xã Dầu Tiếng, Thành Phố Hồ Chí Minh</t>
  </si>
  <si>
    <t>Kim Thu</t>
  </si>
  <si>
    <t>Kim Trang</t>
  </si>
  <si>
    <t>KING,S</t>
  </si>
  <si>
    <t>321, Hòa Lời, Phường Bình Dương, Thành Phố Hồ Chí Minh</t>
  </si>
  <si>
    <t>224A, Nguyễn Kim Cương, Tân Thạnh Đông, Xã Phú Hòa Đông, Thành Phố Hồ Chí Minh</t>
  </si>
  <si>
    <t>Lan anh</t>
  </si>
  <si>
    <t>LAN ANH NA12</t>
  </si>
  <si>
    <t>Đường Na12, Phường Thuận Giao, Thành Phố Hồ Chí Minh</t>
  </si>
  <si>
    <t>Lan thanh</t>
  </si>
  <si>
    <t>LÊN LỬA 2</t>
  </si>
  <si>
    <t>50, D2A, Phường Dĩ An, Thành Phố Hồ Chí Minh</t>
  </si>
  <si>
    <t>Linh Vy</t>
  </si>
  <si>
    <t>50A, Nguyễn Thị Lừa, Xã Tân An Hội, Thành Phố Hồ Chí Minh</t>
  </si>
  <si>
    <t>Long ký</t>
  </si>
  <si>
    <t>MAI ANH PHÁT</t>
  </si>
  <si>
    <t>MAI LÊ</t>
  </si>
  <si>
    <t>Đường D11, KP 6, Phường Thới Hòa, Thành Phố Hồ Chí Minh</t>
  </si>
  <si>
    <t>MEN QUÁN</t>
  </si>
  <si>
    <t>Minh duy</t>
  </si>
  <si>
    <t>ẤP Cỏ TráCh, Xã Thanh TuyềN, Xã Thanh An, Thành Phố Hồ Chí Minh</t>
  </si>
  <si>
    <t>Minh Quang</t>
  </si>
  <si>
    <t>Rich Home KP An Lợi, Phường Hòa Lợi, Thành Phố Hồ Chí Minh</t>
  </si>
  <si>
    <t>Minh Trang</t>
  </si>
  <si>
    <t>Mini Mart</t>
  </si>
  <si>
    <t>NAM DƯƠNG</t>
  </si>
  <si>
    <t>Tổ 17, Phường Bến Cát, Thành Phố Hồ Chí Minh</t>
  </si>
  <si>
    <t>NGÂN ĐIỆP</t>
  </si>
  <si>
    <t>Đường Đh402, Tổ 1, Phường Tân Khánh, Thành Phố Hồ Chí Minh</t>
  </si>
  <si>
    <t>NGỌC DiỆU</t>
  </si>
  <si>
    <t>NG2, Tổ 3, Phường Chánh Phú Hòa, Thành Phố Hồ Chí Minh</t>
  </si>
  <si>
    <t>198/45, Hoàng văn thụ, Phường Thủ Dầu Một, Thành Phố Hồ Chí Minh</t>
  </si>
  <si>
    <t>NGỌC TỊNH</t>
  </si>
  <si>
    <t>84, AN TÂY, Phường Tây Nam, Thành Phố Hồ Chí Minh</t>
  </si>
  <si>
    <t>Kp., Hẻm ĐT 741, Phường Hòa Lợi, Thành Phố Hồ Chí Minh</t>
  </si>
  <si>
    <t>Nguyên hồng</t>
  </si>
  <si>
    <t>NGUYỆT NGA</t>
  </si>
  <si>
    <t>Khu Phố An Hòa, Ne8, Phường Hòa Lợi, Thành Phố Hồ Chí Minh</t>
  </si>
  <si>
    <t>NHÀ TRỌ BÀ 3</t>
  </si>
  <si>
    <t>Ngã 3, KP 3, Phường Chánh Phú Hòa, Thành Phố Hồ Chí Minh</t>
  </si>
  <si>
    <t>NHÀ TRỌ HÒA NGUYÊN</t>
  </si>
  <si>
    <t>NHÀ TRỌ NGUYÊN LONG</t>
  </si>
  <si>
    <t>Kp8, Ng3, Phường Chánh Phú Hòa, Thành Phố Hồ Chí Minh</t>
  </si>
  <si>
    <t>NHI ANH NHIÊN</t>
  </si>
  <si>
    <t>NƯỚC NGỌT ĐÁ TUYẾT</t>
  </si>
  <si>
    <t>40, ĐƯỜNG 2 THÁNG 9, Phường Bến Cát, Thành Phố Hồ Chí Minh</t>
  </si>
  <si>
    <t>ỐC BA HÀO</t>
  </si>
  <si>
    <t>Gs1, KP Tây B, Đông Hoà, Phường Đông Hòa, Thành Phố Hồ Chí Minh</t>
  </si>
  <si>
    <t>Đường 13C, Xã Tân An Hội, Thành Phố Hồ Chí Minh</t>
  </si>
  <si>
    <t>ỐC QUỐC</t>
  </si>
  <si>
    <t>Da6, Phường Thuận Giao, Thành Phố Hồ Chí Minh</t>
  </si>
  <si>
    <t>PHI LONG</t>
  </si>
  <si>
    <t>PHỤNG THU</t>
  </si>
  <si>
    <t>Ấp Bàu Khai, Xã An Lập, Phường Tây Nam, Thành Phố Hồ Chí Minh</t>
  </si>
  <si>
    <t>159, Hố Cạn, Phường Tây Nam, Thành Phố Hồ Chí Minh</t>
  </si>
  <si>
    <t>PHƯƠNG NGỌC</t>
  </si>
  <si>
    <t>PHƯỢNG PHÁT</t>
  </si>
  <si>
    <t>136, Ấp Hiệp Phước, Xã Dầu Tiếng, Thành Phố Hồ Chí Minh</t>
  </si>
  <si>
    <t>PHƯƠNG THẮM</t>
  </si>
  <si>
    <t>Nb 1, Phường Vĩnh Tân, Thành Phố Hồ Chí Minh</t>
  </si>
  <si>
    <t>Tổ 10, KP 3, Mỹ Phước, Tân Định, Phường Bến Cát, Thành Phố Hồ Chí Minh</t>
  </si>
  <si>
    <t>QUÁN 168</t>
  </si>
  <si>
    <t>QUÁN ĐỒN ĐIỀN</t>
  </si>
  <si>
    <t>113t16, Đường 30/4, Phường Phú Lợi, Thành Phố Hồ Chí Minh</t>
  </si>
  <si>
    <t>15, 10A, Xã Tân An Hội, Thành Phố Hồ Chí Minh</t>
  </si>
  <si>
    <t>QUANG NHÂN</t>
  </si>
  <si>
    <t>40, Na5, Phường Thuận Giao, Thành Phố Hồ Chí Minh</t>
  </si>
  <si>
    <t>Quang Trung</t>
  </si>
  <si>
    <t>QUOC OAI</t>
  </si>
  <si>
    <t>A28, Kp3, Phường Bến Cát, Thành Phố Hồ Chí Minh</t>
  </si>
  <si>
    <t>QUÝ SỬU</t>
  </si>
  <si>
    <t>111, Tổ 3, Phường Vĩnh Tân, Thành Phố Hồ Chí Minh</t>
  </si>
  <si>
    <t>RIMA</t>
  </si>
  <si>
    <t>24/24, Thanh Tân, Xã Thanh An, Thành Phố Hồ Chí Minh</t>
  </si>
  <si>
    <t>Ruby</t>
  </si>
  <si>
    <t>SIÊU THỊ AN NHIÊN</t>
  </si>
  <si>
    <t>611, Cần Giăng, Xã Thanh An, Thành Phố Hồ Chí Minh</t>
  </si>
  <si>
    <t>SƠN TÌNH</t>
  </si>
  <si>
    <t>Song Anh</t>
  </si>
  <si>
    <t>SUBI</t>
  </si>
  <si>
    <t>202, QL 13, Cây Sắn, Xã Bàu Bàng, Thành Phố Hồ Chí Minh</t>
  </si>
  <si>
    <t>Sum</t>
  </si>
  <si>
    <t>TAHO MART</t>
  </si>
  <si>
    <t>75, D1, Phường Thuận Giao, Thành Phố Hồ Chí Minh</t>
  </si>
  <si>
    <t>TÂM TUẤN</t>
  </si>
  <si>
    <t>Df4, KP 4, Phường Chánh Phú Hòa, Thành Phố Hồ Chí Minh</t>
  </si>
  <si>
    <t>TẠP HÓA 81</t>
  </si>
  <si>
    <t>81, DƯỜNG NF1, Phường Chánh Phú Hòa, Thành Phố Hồ Chí Minh</t>
  </si>
  <si>
    <t>Tạp Hóa 86</t>
  </si>
  <si>
    <t>TẠP HÓA ANH QUÝ</t>
  </si>
  <si>
    <t>TẠP HÓA ANH TÂM</t>
  </si>
  <si>
    <t>TẠP HÓA BẢY CHÌ</t>
  </si>
  <si>
    <t>Hẻm DT 748, Phường Chánh Phú Hòa, Thành Phố Hồ Chí Minh</t>
  </si>
  <si>
    <t>Tạp Hóa Cô Thúy</t>
  </si>
  <si>
    <t>TẠP HÓA CÔ TRINH</t>
  </si>
  <si>
    <t>Chợ Chánh Lưu, Phường Chánh Phú Hòa, Thành Phố Hồ Chí Minh</t>
  </si>
  <si>
    <t>TẠP HÓA ĐỐI DIỆN HUỲNH NHƯ</t>
  </si>
  <si>
    <t>TẠP HÓA DUYÊN KHÁNH</t>
  </si>
  <si>
    <t>NF2, Phường Chánh Phú Hòa, Thành Phố Hồ Chí Minh</t>
  </si>
  <si>
    <t>TẠP HÓA GẦN NHÀ 131A</t>
  </si>
  <si>
    <t>kp3, Hẻm ĐT 741, Phường Chánh Phú Hòa, Thành Phố Hồ Chí Minh</t>
  </si>
  <si>
    <t>TẠP HÓA HUỲNH DIỄM</t>
  </si>
  <si>
    <t>TẠP HÓA KIỀU LOAN</t>
  </si>
  <si>
    <t>TẠP HÓA kim tuyền</t>
  </si>
  <si>
    <t>kp8, NG6, Phường Chánh Phú Hòa, Thành Phố Hồ Chí Minh</t>
  </si>
  <si>
    <t>TẠP HÓA KỲ ANH</t>
  </si>
  <si>
    <t>Hẻm ĐT 741, Phường Chánh Phú Hòa, Thành Phố Hồ Chí Minh</t>
  </si>
  <si>
    <t>TẠP HÓA MỸ DUNG</t>
  </si>
  <si>
    <t>DT742, Phường Vĩnh Tân, Thành Phố Hồ Chí Minh</t>
  </si>
  <si>
    <t>TẠP HÓA NGỌC KHƯƠNG</t>
  </si>
  <si>
    <t>D9, Kp3, Phường Bình Dương, Thành Phố Hồ Chí Minh</t>
  </si>
  <si>
    <t>TẠP HOÁ NHÀ ĐẤT</t>
  </si>
  <si>
    <t>phú hoà, Phường Hòa Lợi, Thành Phố Hồ Chí Minh</t>
  </si>
  <si>
    <t>Tạp hóa như ý</t>
  </si>
  <si>
    <t>01, Đường DG1, Phường Chánh Phú Hòa, Thành Phố Hồ Chí Minh</t>
  </si>
  <si>
    <t>TẠP HÓA PHÚC TẠ</t>
  </si>
  <si>
    <t>TẠP HÓA PHƯƠNG THẢO</t>
  </si>
  <si>
    <t>kp8, DG2, Phường Chánh Phú Hòa, Thành Phố Hồ Chí Minh</t>
  </si>
  <si>
    <t>TẠP HÓA QUÝ HÂN</t>
  </si>
  <si>
    <t>NG3A, Phường Chánh Phú Hòa, Thành Phố Hồ Chí Minh</t>
  </si>
  <si>
    <t>TẠP HÓA QUỲNH  TÚ</t>
  </si>
  <si>
    <t>kp8, NG2, Phường Chánh Phú Hòa, Thành Phố Hồ Chí Minh</t>
  </si>
  <si>
    <t>TẠP HÓA QUỲNH HÂN</t>
  </si>
  <si>
    <t>kp7, Nf3, Phường Chánh Phú Hòa, Thành Phố Hồ Chí Minh</t>
  </si>
  <si>
    <t>TẠP HÓA SỐ 27</t>
  </si>
  <si>
    <t>27, NG2, Phường Chánh Phú Hòa, Thành Phố Hồ Chí Minh</t>
  </si>
  <si>
    <t>TẠP HÓA THANH TUYỀN</t>
  </si>
  <si>
    <t>Ng2, Phường Chánh Phú Hòa, Thành Phố Hồ Chí Minh</t>
  </si>
  <si>
    <t>TẠP HOÁ TỔNG HỢP SƠN QUỲNH</t>
  </si>
  <si>
    <t>DC 5, Phường Bến Cát, Thành Phố Hồ Chí Minh</t>
  </si>
  <si>
    <t>TẠP HÓA TỔNG HỢP THANH THƯ</t>
  </si>
  <si>
    <t>TẠP HÓA UYÊN TÂM</t>
  </si>
  <si>
    <t>kp6, NG6, Phường Chánh Phú Hòa, Thành Phố Hồ Chí Minh</t>
  </si>
  <si>
    <t>TẠP HOÁ VĨNH THÀNH</t>
  </si>
  <si>
    <t>TH An</t>
  </si>
  <si>
    <t>14, Đường 361, Xã Tân An Hội, Thành Phố Hồ Chí Minh</t>
  </si>
  <si>
    <t>TH KIỆT</t>
  </si>
  <si>
    <t>116, Dt743a, Phường Đông Hòa, Thành Phố Hồ Chí Minh</t>
  </si>
  <si>
    <t>TH MINH HÀ</t>
  </si>
  <si>
    <t>Th Nguyên</t>
  </si>
  <si>
    <t>Th Nhung</t>
  </si>
  <si>
    <t>THANH LÂM</t>
  </si>
  <si>
    <t>397, Lý Thường Kiệt, KP Thống Nhất, Phường Dĩ An, Thành Phố Hồ Chí Minh</t>
  </si>
  <si>
    <t>118, Xc2, Phường Bến Cát, Thành Phố Hồ Chí Minh</t>
  </si>
  <si>
    <t>Df6, KP 5, Phường Chánh Phú Hòa, Thành Phố Hồ Chí Minh</t>
  </si>
  <si>
    <t>THIÊN PHƯỚC</t>
  </si>
  <si>
    <t>Nf4, KP 5, Phường Chánh Phú Hòa, Thành Phố Hồ Chí Minh</t>
  </si>
  <si>
    <t>Thu Phong</t>
  </si>
  <si>
    <t>KP An Lợi, Dt741, Phường Hòa Lợi, Thành Phố Hồ Chí Minh</t>
  </si>
  <si>
    <t>THUY TIEN</t>
  </si>
  <si>
    <t>12, Rạch Kiến, Phường Tây Nam, Thành Phố Hồ Chí Minh</t>
  </si>
  <si>
    <t>Trang</t>
  </si>
  <si>
    <t>Trang Anh</t>
  </si>
  <si>
    <t>Trang Nhung</t>
  </si>
  <si>
    <t>TRỌNG VŨ</t>
  </si>
  <si>
    <t>TRÚC ANH</t>
  </si>
  <si>
    <t>Dt741, An Lợi, Hòa Lợi, Phường Hòa Lợi, Thành Phố Hồ Chí Minh</t>
  </si>
  <si>
    <t>TUẤN PHÁT</t>
  </si>
  <si>
    <t>199E, CMT8 KP HÒA LONG, Phường Lái Thiêu, Thành Phố Hồ Chí Minh</t>
  </si>
  <si>
    <t>TÙNG VỊT CỎ</t>
  </si>
  <si>
    <t>Đ.số 3, Phường Dĩ An, Thành Phố Hồ Chí Minh</t>
  </si>
  <si>
    <t>DT744, Ấp Gò Mới, Phường Tây Nam, Thành Phố Hồ Chí Minh</t>
  </si>
  <si>
    <t>Út hương</t>
  </si>
  <si>
    <t>Dt750, Dt750, Xã Trừ Văn Thố, Thành Phố Hồ Chí Minh</t>
  </si>
  <si>
    <t>Út Minh</t>
  </si>
  <si>
    <t>Đường Hl604, Ấp 4, Phường Chánh Phú Hòa, Thành Phố Hồ Chí Minh</t>
  </si>
  <si>
    <t>Út Thoa</t>
  </si>
  <si>
    <t>UYÊN</t>
  </si>
  <si>
    <t>VƯỜN CAO</t>
  </si>
  <si>
    <t>275, KP 1, Phường Chánh Phú Hòa, Thành Phố Hồ Chí Minh</t>
  </si>
  <si>
    <t>Vy vy</t>
  </si>
  <si>
    <t>XOÀI TÁO MART</t>
  </si>
  <si>
    <t>05A, 2 Tháng 9, Phường Bến Cát, Thành Phố Hồ Chí Minh</t>
  </si>
  <si>
    <t>YẾN NHUNG</t>
  </si>
  <si>
    <t>11, Na12, Phường Thuận Giao, Thành Phố Hồ Chí Minh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</si>
</sst>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000000"/>
      <name val="Aptos Narrow"/>
      <family val="2"/>
    </font>
    <font>
      <b/>
      <sz val="11"/>
      <color rgb="FF000000"/>
      <name val="Aptos Narrow"/>
      <family val="2"/>
    </font>
    <font>
      <sz val="8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00B050"/>
        <bgColor rgb="FF000000"/>
      </patternFill>
    </fill>
    <fill>
      <patternFill patternType="solid">
        <fgColor rgb="FFBE5014"/>
        <bgColor rgb="FF000000"/>
      </patternFill>
    </fill>
    <fill>
      <patternFill patternType="solid">
        <fgColor rgb="FF215C98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3">
    <xf numFmtId="0" fontId="0" fillId="0" borderId="0" xfId="0"/>
    <xf numFmtId="22" fontId="0" fillId="0" borderId="0" xfId="0" applyNumberFormat="1"/>
    <xf numFmtId="9" fontId="0" fillId="0" borderId="0" xfId="1" applyFont="1"/>
    <xf numFmtId="0" fontId="2" fillId="2" borderId="0" xfId="0" applyFont="1" applyFill="1" applyAlignment="1">
      <alignment horizontal="center" vertical="center" wrapText="1"/>
    </xf>
    <xf numFmtId="0" fontId="2" fillId="4" borderId="0" xfId="0" applyFont="1" applyFill="1" applyAlignment="1">
      <alignment horizontal="center" vertical="center" wrapText="1"/>
    </xf>
    <xf numFmtId="0" fontId="3" fillId="0" borderId="0" xfId="0" applyFont="1"/>
    <xf numFmtId="0" fontId="3" fillId="0" borderId="0" xfId="0" applyFont="1" applyAlignment="1">
      <alignment horizontal="center"/>
    </xf>
    <xf numFmtId="3" fontId="3" fillId="0" borderId="0" xfId="0" applyNumberFormat="1" applyFont="1"/>
    <xf numFmtId="3" fontId="4" fillId="0" borderId="0" xfId="0" applyNumberFormat="1" applyFont="1"/>
    <xf numFmtId="0" fontId="4" fillId="0" borderId="0" xfId="0" applyFont="1"/>
    <xf numFmtId="3" fontId="0" fillId="0" borderId="0" xfId="0" applyNumberFormat="1"/>
    <xf numFmtId="0" fontId="5" fillId="5" borderId="1" xfId="0" applyFont="1" applyFill="1" applyBorder="1"/>
    <xf numFmtId="0" fontId="0" fillId="0" borderId="1" xfId="0" applyBorder="1"/>
    <xf numFmtId="0" fontId="0" fillId="6" borderId="1" xfId="0" applyFill="1" applyBorder="1"/>
    <xf numFmtId="0" fontId="6" fillId="0" borderId="0" xfId="0" applyFont="1"/>
    <xf numFmtId="0" fontId="6" fillId="0" borderId="0" xfId="0" applyFont="1" applyAlignment="1">
      <alignment horizontal="center"/>
    </xf>
    <xf numFmtId="3" fontId="6" fillId="0" borderId="0" xfId="0" applyNumberFormat="1" applyFont="1"/>
    <xf numFmtId="3" fontId="7" fillId="0" borderId="0" xfId="0" applyNumberFormat="1" applyFont="1"/>
    <xf numFmtId="0" fontId="7" fillId="0" borderId="0" xfId="0" applyFont="1"/>
    <xf numFmtId="0" fontId="2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horizontal="center" vertical="center" wrapText="1"/>
    </xf>
    <xf numFmtId="0" fontId="0" fillId="0" borderId="0" xfId="0" applyNumberFormat="1"/>
  </cellXfs>
  <cellStyles count="2">
    <cellStyle name="Normal" xfId="0" builtinId="0"/>
    <cellStyle name="Percent" xfId="1" builtinId="5"/>
  </cellStyles>
  <dxfs count="56"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d/mm/yyyy\ h:mm"/>
    </dxf>
    <dxf>
      <numFmt numFmtId="27" formatCode="d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Relationship Id="rId14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EF2E8EB7-51C3-436C-B1EC-54CB8396985A}" autoFormatId="16" applyNumberFormats="0" applyBorderFormats="0" applyFontFormats="0" applyPatternFormats="0" applyAlignmentFormats="0" applyWidthHeightFormats="0">
  <queryTableRefresh nextId="15">
    <queryTableFields count="14">
      <queryTableField id="1" name="Geography" tableColumnId="1"/>
      <queryTableField id="2" name="Region_Name" tableColumnId="2"/>
      <queryTableField id="3" name="Area_Name" tableColumnId="3"/>
      <queryTableField id="4" name="BuyFrom" tableColumnId="4"/>
      <queryTableField id="5" name="Seller_ID" tableColumnId="5"/>
      <queryTableField id="6" name="Seller_Name" tableColumnId="6"/>
      <queryTableField id="7" name="Outlet_ID" tableColumnId="7"/>
      <queryTableField id="8" name="Outlet_Name" tableColumnId="8"/>
      <queryTableField id="9" name="Outlet_Address" tableColumnId="9"/>
      <queryTableField id="10" name="Outlet_Segment" tableColumnId="10"/>
      <queryTableField id="11" name="Brand_Name" tableColumnId="11"/>
      <queryTableField id="12" name="Line_Name" tableColumnId="12"/>
      <queryTableField id="13" name="ShortCode" tableColumnId="13"/>
      <queryTableField id="14" name="UOM" tableColumnId="14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83688134-C2BC-49D2-8141-9BCC1ED6ABCD}" autoFormatId="16" applyNumberFormats="0" applyBorderFormats="0" applyFontFormats="0" applyPatternFormats="0" applyAlignmentFormats="0" applyWidthHeightFormats="0">
  <queryTableRefresh nextId="12">
    <queryTableFields count="11">
      <queryTableField id="1" name="Geography" tableColumnId="1"/>
      <queryTableField id="2" name="Region_Name" tableColumnId="2"/>
      <queryTableField id="3" name="Area_Name" tableColumnId="3"/>
      <queryTableField id="4" name="DistributorID" tableColumnId="4"/>
      <queryTableField id="5" name="Distributor_Name" tableColumnId="5"/>
      <queryTableField id="6" name="OutletID" tableColumnId="6"/>
      <queryTableField id="7" name="OutletName" tableColumnId="7"/>
      <queryTableField id="8" name="Outlet_Type" tableColumnId="8"/>
      <queryTableField id="9" name="StartDate" tableColumnId="9"/>
      <queryTableField id="10" name="EndDate" tableColumnId="10"/>
      <queryTableField id="11" name="Sum of SalesVolume" tableColumnId="11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C4E02195-6A77-4346-B47F-D1078EFD18CB}" autoFormatId="16" applyNumberFormats="0" applyBorderFormats="0" applyFontFormats="0" applyPatternFormats="0" applyAlignmentFormats="0" applyWidthHeightFormats="0">
  <queryTableRefresh nextId="17" unboundColumnsRight="5">
    <queryTableFields count="16">
      <queryTableField id="1" name="Region" tableColumnId="1"/>
      <queryTableField id="2" name="Area" tableColumnId="2"/>
      <queryTableField id="3" name="Distributor_Name" tableColumnId="3"/>
      <queryTableField id="4" name="Calendar_month" tableColumnId="4"/>
      <queryTableField id="5" name="Group" tableColumnId="5"/>
      <queryTableField id="6" name="ShortCode" tableColumnId="6"/>
      <queryTableField id="7" name="Sales_Target" tableColumnId="7"/>
      <queryTableField id="8" name="Sales_In_Actual" tableColumnId="8"/>
      <queryTableField id="9" name="Sales_Out_Actual" tableColumnId="9"/>
      <queryTableField id="10" name="% Target" tableColumnId="10"/>
      <queryTableField id="11" name="Balance" tableColumnId="11"/>
      <queryTableField id="12" dataBound="0" tableColumnId="12"/>
      <queryTableField id="13" dataBound="0" tableColumnId="13"/>
      <queryTableField id="14" dataBound="0" tableColumnId="14"/>
      <queryTableField id="15" dataBound="0" tableColumnId="15"/>
      <queryTableField id="16" dataBound="0" tableColumnId="16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70E1A54D-138D-4643-B312-BA1960F2117C}" autoFormatId="16" applyNumberFormats="0" applyBorderFormats="0" applyFontFormats="0" applyPatternFormats="0" applyAlignmentFormats="0" applyWidthHeightFormats="0">
  <queryTableRefresh nextId="19" unboundColumnsRight="7">
    <queryTableFields count="17">
      <queryTableField id="1" name="Geography" tableColumnId="1"/>
      <queryTableField id="2" name="Region_Name" tableColumnId="2"/>
      <queryTableField id="3" name="Area_Name" tableColumnId="3"/>
      <queryTableField id="4" name="ParentName" tableColumnId="4"/>
      <queryTableField id="5" name="TerritoryName" tableColumnId="5"/>
      <queryTableField id="6" name="SS_FullName" tableColumnId="6"/>
      <queryTableField id="7" name="SR_FullName" tableColumnId="7"/>
      <queryTableField id="8" name="MAAN8" tableColumnId="8"/>
      <queryTableField id="9" name="Customer_Name" tableColumnId="9"/>
      <queryTableField id="10" name="Outlet_Address" tableColumnId="10"/>
      <queryTableField id="11" dataBound="0" tableColumnId="11"/>
      <queryTableField id="13" dataBound="0" tableColumnId="13"/>
      <queryTableField id="12" dataBound="0" tableColumnId="12"/>
      <queryTableField id="15" dataBound="0" tableColumnId="14"/>
      <queryTableField id="16" dataBound="0" tableColumnId="15"/>
      <queryTableField id="17" dataBound="0" tableColumnId="16"/>
      <queryTableField id="18" dataBound="0" tableColumnId="17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7EC50E46-3E8C-4A36-A721-8C838A5A0409}" autoFormatId="16" applyNumberFormats="0" applyBorderFormats="0" applyFontFormats="0" applyPatternFormats="0" applyAlignmentFormats="0" applyWidthHeightFormats="0">
  <queryTableRefresh nextId="27">
    <queryTableFields count="26">
      <queryTableField id="1" name="Outlet Code" tableColumnId="1"/>
      <queryTableField id="2" name="Name" tableColumnId="2"/>
      <queryTableField id="3" name="Channel" tableColumnId="3"/>
      <queryTableField id="4" name="Tier" tableColumnId="4"/>
      <queryTableField id="5" name="Program" tableColumnId="5"/>
      <queryTableField id="6" name="Target/Month" tableColumnId="6"/>
      <queryTableField id="7" name="Actual" tableColumnId="7"/>
      <queryTableField id="8" name="% Achievement" tableColumnId="8"/>
      <queryTableField id="9" name="Svol LM" tableColumnId="9"/>
      <queryTableField id="10" name="Svol L3M" tableColumnId="10"/>
      <queryTableField id="11" name="Svol LY" tableColumnId="11"/>
      <queryTableField id="12" name="Status" tableColumnId="12"/>
      <queryTableField id="13" name="Display" tableColumnId="13"/>
      <queryTableField id="14" name="CAT L3M" tableColumnId="14"/>
      <queryTableField id="15" name="HVN L3M" tableColumnId="15"/>
      <queryTableField id="16" name="HVN Share" tableColumnId="16"/>
      <queryTableField id="17" name="SR/DSM" tableColumnId="17"/>
      <queryTableField id="18" name="SS/SE" tableColumnId="18"/>
      <queryTableField id="19" name="Area" tableColumnId="19"/>
      <queryTableField id="20" name="Region" tableColumnId="20"/>
      <queryTableField id="21" name="Statuscode" tableColumnId="21"/>
      <queryTableField id="22" name="WardName" tableColumnId="22"/>
      <queryTableField id="23" name="Longitude" tableColumnId="23"/>
      <queryTableField id="24" name="Lattitude" tableColumnId="24"/>
      <queryTableField id="25" name="Rank HVN Share" tableColumnId="25"/>
      <queryTableField id="26" name="LGC" tableColumnId="2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EE033F1-1DC4-4542-992F-3C2062E742B9}" name="Table1__2" displayName="Table1__2" ref="A1:N5492" tableType="queryTable" totalsRowShown="0">
  <autoFilter ref="A1:N5492" xr:uid="{CEE033F1-1DC4-4542-992F-3C2062E742B9}"/>
  <tableColumns count="14">
    <tableColumn id="1" xr3:uid="{2A54D863-EFFE-4631-BB75-F9BA30305EDF}" uniqueName="1" name="Geography" queryTableFieldId="1" dataDxfId="44"/>
    <tableColumn id="2" xr3:uid="{074CD7A6-150C-4284-8281-094BD55BE9BE}" uniqueName="2" name="Region_Name" queryTableFieldId="2" dataDxfId="43"/>
    <tableColumn id="3" xr3:uid="{F7881DF5-08E9-40B9-AB9F-A4BF3791376A}" uniqueName="3" name="Area_Name" queryTableFieldId="3" dataDxfId="42"/>
    <tableColumn id="4" xr3:uid="{982F21FC-A244-46D4-98A7-B93B2D7D7B76}" uniqueName="4" name="BuyFrom" queryTableFieldId="4" dataDxfId="41"/>
    <tableColumn id="5" xr3:uid="{DF276460-74A0-4943-94D2-CD11BF2A0A8F}" uniqueName="5" name="Seller_ID" queryTableFieldId="5"/>
    <tableColumn id="6" xr3:uid="{E565FB54-3AD4-456F-BA6C-AE89D06EB067}" uniqueName="6" name="Seller_Name" queryTableFieldId="6" dataDxfId="40"/>
    <tableColumn id="7" xr3:uid="{0256A7B2-F405-4AF3-B399-DBE55B1C9E09}" uniqueName="7" name="Outlet_ID" queryTableFieldId="7"/>
    <tableColumn id="8" xr3:uid="{CA04FC2D-7059-4397-AD51-7D6413CFE610}" uniqueName="8" name="Outlet_Name" queryTableFieldId="8" dataDxfId="39"/>
    <tableColumn id="9" xr3:uid="{7AD49101-2628-4962-8124-B7831960FCC3}" uniqueName="9" name="Outlet_Address" queryTableFieldId="9" dataDxfId="38"/>
    <tableColumn id="10" xr3:uid="{FAAD7A7C-791A-48BA-8671-539A58FA86AE}" uniqueName="10" name="Outlet_Segment" queryTableFieldId="10" dataDxfId="37"/>
    <tableColumn id="11" xr3:uid="{FC97A6CD-01D0-4317-9733-A6259DB2BEBA}" uniqueName="11" name="Brand_Name" queryTableFieldId="11" dataDxfId="36"/>
    <tableColumn id="12" xr3:uid="{6BCFE4AA-31BF-472F-94C5-BC2836EA74CF}" uniqueName="12" name="Line_Name" queryTableFieldId="12" dataDxfId="35"/>
    <tableColumn id="13" xr3:uid="{C6A33995-E537-4BA6-8EF5-F9F0566C9B6D}" uniqueName="13" name="ShortCode" queryTableFieldId="13" dataDxfId="34"/>
    <tableColumn id="14" xr3:uid="{0E671166-2CDF-4AD3-A2E2-BDA9EE83EB65}" uniqueName="14" name="UOM" queryTableFieldId="14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9EE9E8C-1CF8-4B80-A07F-C6D3D65A3373}" name="Table1" displayName="Table1" ref="A1:K2993" tableType="queryTable" totalsRowShown="0">
  <autoFilter ref="A1:K2993" xr:uid="{99EE9E8C-1CF8-4B80-A07F-C6D3D65A3373}"/>
  <tableColumns count="11">
    <tableColumn id="1" xr3:uid="{25F8F84C-B426-485E-9184-4E4ADA97F8D7}" uniqueName="1" name="Geography" queryTableFieldId="1" dataDxfId="33"/>
    <tableColumn id="2" xr3:uid="{B72B1642-2BF0-4574-ACA7-3C31210ABA87}" uniqueName="2" name="Region_Name" queryTableFieldId="2" dataDxfId="32"/>
    <tableColumn id="3" xr3:uid="{39D843AD-32A1-4309-AE8F-95FFE46E80A1}" uniqueName="3" name="Area_Name" queryTableFieldId="3" dataDxfId="31"/>
    <tableColumn id="4" xr3:uid="{3A03369A-D79E-4D3C-8121-01AB09B86F83}" uniqueName="4" name="DistributorID" queryTableFieldId="4"/>
    <tableColumn id="5" xr3:uid="{87D1869D-799B-47B9-B666-EEB1C9F7BBDF}" uniqueName="5" name="Distributor_Name" queryTableFieldId="5" dataDxfId="30"/>
    <tableColumn id="6" xr3:uid="{7DF03897-975A-48F0-B048-2A9265D73316}" uniqueName="6" name="OutletID" queryTableFieldId="6"/>
    <tableColumn id="7" xr3:uid="{FE540E2F-B2A7-4303-B176-9A3E06E01B56}" uniqueName="7" name="OutletName" queryTableFieldId="7" dataDxfId="29"/>
    <tableColumn id="8" xr3:uid="{6BF29FEE-9F0E-4875-8F59-7FFA601FC4F6}" uniqueName="8" name="Outlet_Type" queryTableFieldId="8" dataDxfId="28"/>
    <tableColumn id="9" xr3:uid="{390B67EA-B06E-484A-9BB4-E048F575819E}" uniqueName="9" name="StartDate" queryTableFieldId="9" dataDxfId="17"/>
    <tableColumn id="10" xr3:uid="{6488AB60-9B78-4C40-87D0-B0314A057C4A}" uniqueName="10" name="EndDate" queryTableFieldId="10" dataDxfId="16"/>
    <tableColumn id="11" xr3:uid="{AF214917-973C-474A-8013-0FB6E4F360B2}" uniqueName="11" name="Sum of SalesVolume" queryTableFieldId="11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293A490-B952-4C25-97C4-B518A4936A23}" name="Table1__5" displayName="Table1__5" ref="A1:P4646" tableType="queryTable" totalsRowShown="0">
  <autoFilter ref="A1:P4646" xr:uid="{4293A490-B952-4C25-97C4-B518A4936A23}"/>
  <tableColumns count="16">
    <tableColumn id="1" xr3:uid="{36F7BF35-7D33-4583-8C75-4543367496BC}" uniqueName="1" name="Region" queryTableFieldId="1" dataDxfId="27"/>
    <tableColumn id="2" xr3:uid="{60119413-711D-4C93-B77E-7971A85DB092}" uniqueName="2" name="Area" queryTableFieldId="2" dataDxfId="26"/>
    <tableColumn id="3" xr3:uid="{A775B6D6-2646-43F4-8302-F0237BFA68FA}" uniqueName="3" name="Distributor_Name" queryTableFieldId="3" dataDxfId="25"/>
    <tableColumn id="4" xr3:uid="{3FD595B8-7A94-44D6-971D-6DA1D9889535}" uniqueName="4" name="Calendar_month" queryTableFieldId="4"/>
    <tableColumn id="5" xr3:uid="{9C418CC3-92D9-419D-A44F-E7A2FBCF4698}" uniqueName="5" name="Group" queryTableFieldId="5" dataDxfId="24"/>
    <tableColumn id="6" xr3:uid="{2A04200C-C6EA-4762-BBDC-BD3A013B6803}" uniqueName="6" name="ShortCode" queryTableFieldId="6" dataDxfId="23"/>
    <tableColumn id="7" xr3:uid="{566998BB-25CA-4876-B66D-F2EE407850C6}" uniqueName="7" name="Sales_Target" queryTableFieldId="7"/>
    <tableColumn id="8" xr3:uid="{1A475911-9050-40C2-82CC-5880541337C2}" uniqueName="8" name="Sales_In_Actual" queryTableFieldId="8"/>
    <tableColumn id="9" xr3:uid="{515086EC-E446-4B7A-B0B4-1F9B446B1DD7}" uniqueName="9" name="Sales_Out_Actual" queryTableFieldId="9"/>
    <tableColumn id="10" xr3:uid="{A97BF2DC-43EB-4862-A6CB-6E3508013A1D}" uniqueName="10" name="% Target" queryTableFieldId="10"/>
    <tableColumn id="11" xr3:uid="{D6396B7A-1FA6-475C-8391-B4C9F4C221C8}" uniqueName="11" name="Balance" queryTableFieldId="11"/>
    <tableColumn id="12" xr3:uid="{EA0A82E7-801E-462E-8123-0313BB3224E3}" uniqueName="12" name="Brand" queryTableFieldId="12" dataDxfId="22">
      <calculatedColumnFormula>VLOOKUP(Table1__5[[#This Row],[ShortCode]],$U$3:$W$100,3,0)</calculatedColumnFormula>
    </tableColumn>
    <tableColumn id="13" xr3:uid="{A724A3AD-69E5-48C7-BF21-60241D8F6831}" uniqueName="13" name="Group RPT" queryTableFieldId="13" dataDxfId="21">
      <calculatedColumnFormula>VLOOKUP(Table1__5[[#This Row],[ShortCode]],$U$3:$V$100,2,0)</calculatedColumnFormula>
    </tableColumn>
    <tableColumn id="14" xr3:uid="{62F4F0C1-BC8F-443D-AD5F-A9E14323F8FE}" uniqueName="14" name="Month" queryTableFieldId="14" dataDxfId="20">
      <calculatedColumnFormula>RIGHT(Table1__5[[#This Row],[Calendar_month]],2)</calculatedColumnFormula>
    </tableColumn>
    <tableColumn id="15" xr3:uid="{4F032B37-57F0-4B08-A8FE-B26024E1B85F}" uniqueName="15" name="Year" queryTableFieldId="15" dataDxfId="19">
      <calculatedColumnFormula>LEFT(Table1__5[[#This Row],[Calendar_month]],4)</calculatedColumnFormula>
    </tableColumn>
    <tableColumn id="16" xr3:uid="{C8D33341-42E4-4555-8A6D-AADD9D9AD495}" uniqueName="16" name="Code NPP" queryTableFieldId="16" dataDxfId="18">
      <calculatedColumnFormula>_xlfn.TEXTBEFORE(Table1__5[[#This Row],[Distributor_Name]],"-")</calculatedColumnFormula>
    </tableColumn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45A5F8E-82EC-4A4B-9DFD-50F4F7DD3914}" name="Table1__4" displayName="Table1__4" ref="A1:Q3488" tableType="queryTable" totalsRowShown="0">
  <autoFilter ref="A1:Q3488" xr:uid="{B45A5F8E-82EC-4A4B-9DFD-50F4F7DD3914}"/>
  <tableColumns count="17">
    <tableColumn id="1" xr3:uid="{F72D5976-94AA-4DE5-B6A5-A51B1449792D}" uniqueName="1" name="Geography" queryTableFieldId="1" dataDxfId="15"/>
    <tableColumn id="2" xr3:uid="{49D2FFD8-69EC-48D2-968A-EC970BAE90D2}" uniqueName="2" name="Region_Name" queryTableFieldId="2" dataDxfId="14"/>
    <tableColumn id="3" xr3:uid="{CA63015B-A5B3-40D5-A839-F3C3D659463F}" uniqueName="3" name="Area_Name" queryTableFieldId="3" dataDxfId="13"/>
    <tableColumn id="4" xr3:uid="{55DF8761-A915-4011-A935-2FBA224EF102}" uniqueName="4" name="ParentName" queryTableFieldId="4" dataDxfId="12"/>
    <tableColumn id="5" xr3:uid="{754F2415-11E5-4AFA-89D3-F877963D00DB}" uniqueName="5" name="TerritoryName" queryTableFieldId="5" dataDxfId="11"/>
    <tableColumn id="6" xr3:uid="{E523F30C-040F-4625-A9AA-260A5FD04A7A}" uniqueName="6" name="SS_FullName" queryTableFieldId="6" dataDxfId="10"/>
    <tableColumn id="7" xr3:uid="{49ACC7BC-0322-48BA-BA8E-2C06CDE771DF}" uniqueName="7" name="SR_FullName" queryTableFieldId="7" dataDxfId="9"/>
    <tableColumn id="8" xr3:uid="{35DB4346-A95C-45C5-99EA-1032E1B4EADF}" uniqueName="8" name="MAAN8" queryTableFieldId="8"/>
    <tableColumn id="9" xr3:uid="{227F729F-51D0-46DA-95C0-86467578E7BB}" uniqueName="9" name="Customer_Name" queryTableFieldId="9" dataDxfId="8"/>
    <tableColumn id="10" xr3:uid="{6BF271BF-EE47-46F9-9DBF-5F3BF9437729}" uniqueName="10" name="Outlet_Address" queryTableFieldId="10" dataDxfId="7"/>
    <tableColumn id="11" xr3:uid="{A327EB7D-307D-4634-9FFD-51AFBBAE4960}" uniqueName="11" name="code npp" queryTableFieldId="11" dataDxfId="6">
      <calculatedColumnFormula>_xlfn.TEXTBEFORE(Table1__4[[#This Row],[ParentName]],"-")</calculatedColumnFormula>
    </tableColumn>
    <tableColumn id="13" xr3:uid="{3C343E74-D82A-4421-A3A2-5E91921D28AC}" uniqueName="13" name="Type" queryTableFieldId="13" dataDxfId="5">
      <calculatedColumnFormula>_xlfn.XLOOKUP(Table1__4[[#This Row],[MAAN8]],ASO!F:F,ASO!H:H,"")</calculatedColumnFormula>
    </tableColumn>
    <tableColumn id="12" xr3:uid="{4F514227-C984-4D58-9E88-7496147EEA67}" uniqueName="12" name="Program" queryTableFieldId="12" dataDxfId="4">
      <calculatedColumnFormula>_xlfn.XLOOKUP(Table1__4[[#This Row],[MAAN8]],program!A:A,program!E:E,"")</calculatedColumnFormula>
    </tableColumn>
    <tableColumn id="14" xr3:uid="{BB64CACB-D2F3-4808-8F0F-4ECBD8B5629C}" uniqueName="14" name="Target" queryTableFieldId="15" dataDxfId="3">
      <calculatedColumnFormula>_xlfn.XLOOKUP(Table1__4[[#This Row],[MAAN8]],program!A:A,program!F:F,"")</calculatedColumnFormula>
    </tableColumn>
    <tableColumn id="15" xr3:uid="{09AD3515-57F7-4DF3-B18E-1E4A86514BEC}" uniqueName="15" name="Actual" queryTableFieldId="16" dataDxfId="2">
      <calculatedColumnFormula>SUMIFS(sellout!N:N,sellout!G:G,Table1__4[[#This Row],[MAAN8]])</calculatedColumnFormula>
    </tableColumn>
    <tableColumn id="16" xr3:uid="{3615C717-F9D7-4CDB-A01A-372C73847FC3}" uniqueName="16" name="%" queryTableFieldId="17" dataDxfId="1" dataCellStyle="Percent">
      <calculatedColumnFormula>IFERROR(Table1__4[[#This Row],[Actual]]/Table1__4[[#This Row],[Target]],"")</calculatedColumnFormula>
    </tableColumn>
    <tableColumn id="17" xr3:uid="{4F090DBD-6859-4D87-B6BB-7C0CA6202135}" uniqueName="17" name="Balance" queryTableFieldId="18" dataDxfId="0">
      <calculatedColumnFormula>IFERROR(IF(Table1__4[[#This Row],[Target]]&gt;0,Table1__4[[#This Row],[Target]]-Table1__4[[#This Row],[Actual]],""),"")</calculatedColumnFormula>
    </tableColumn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1A70763-666C-4B05-B1BC-CD9ECC8FB43E}" name="Table1__3" displayName="Table1__3" ref="A1:Z2590" tableType="queryTable" totalsRowShown="0">
  <autoFilter ref="A1:Z2590" xr:uid="{61A70763-666C-4B05-B1BC-CD9ECC8FB43E}"/>
  <tableColumns count="26">
    <tableColumn id="1" xr3:uid="{853AF22D-08C3-452D-B417-2DA42FE17D3B}" uniqueName="1" name="Outlet Code" queryTableFieldId="1"/>
    <tableColumn id="2" xr3:uid="{E387E9F9-D21C-4E94-ADD9-BF899E6E8A07}" uniqueName="2" name="Name" queryTableFieldId="2" dataDxfId="55"/>
    <tableColumn id="3" xr3:uid="{4E53D926-618C-4965-8EF0-B1B557AA58B1}" uniqueName="3" name="Channel" queryTableFieldId="3" dataDxfId="54"/>
    <tableColumn id="4" xr3:uid="{FF290324-A666-462F-A7B6-C36402C8681B}" uniqueName="4" name="Tier" queryTableFieldId="4" dataDxfId="53"/>
    <tableColumn id="5" xr3:uid="{4A862B7A-C13D-4274-BF43-92726CC15810}" uniqueName="5" name="Program" queryTableFieldId="5" dataDxfId="52"/>
    <tableColumn id="6" xr3:uid="{9814F5C8-C669-4037-B54C-DD0061A818AD}" uniqueName="6" name="Target/Month" queryTableFieldId="6"/>
    <tableColumn id="7" xr3:uid="{AC08BACB-B6D8-45F1-B545-0A2CC2740854}" uniqueName="7" name="Actual" queryTableFieldId="7"/>
    <tableColumn id="8" xr3:uid="{E3F2183C-671B-48BA-B935-07929912D920}" uniqueName="8" name="% Achievement" queryTableFieldId="8"/>
    <tableColumn id="9" xr3:uid="{26A1F65B-DC65-4CDD-AC78-F17971CF0AA0}" uniqueName="9" name="Svol LM" queryTableFieldId="9"/>
    <tableColumn id="10" xr3:uid="{F3EC4470-C9ED-44CC-8208-DBAB5C4C14AD}" uniqueName="10" name="Svol L3M" queryTableFieldId="10"/>
    <tableColumn id="11" xr3:uid="{EE624B58-8D1F-49F8-8942-54008A4D799A}" uniqueName="11" name="Svol LY" queryTableFieldId="11"/>
    <tableColumn id="12" xr3:uid="{EF1D2AF9-82F2-4563-85EA-B9A68D90A1C3}" uniqueName="12" name="Status" queryTableFieldId="12" dataDxfId="51"/>
    <tableColumn id="13" xr3:uid="{A2A7E212-3D85-41BA-8395-DEBFBF5B6C1E}" uniqueName="13" name="Display" queryTableFieldId="13" dataDxfId="50"/>
    <tableColumn id="14" xr3:uid="{B6805206-896B-4EFC-8685-D67E224C2AC6}" uniqueName="14" name="CAT L3M" queryTableFieldId="14"/>
    <tableColumn id="15" xr3:uid="{7C424959-C197-49D3-BDB7-7B77DB879376}" uniqueName="15" name="HVN L3M" queryTableFieldId="15"/>
    <tableColumn id="16" xr3:uid="{868FEF29-BEB8-4ECD-A521-D0E304592FF4}" uniqueName="16" name="HVN Share" queryTableFieldId="16"/>
    <tableColumn id="17" xr3:uid="{B82878FD-C3E7-4B1B-8D9F-62E2C8C607B4}" uniqueName="17" name="SR/DSM" queryTableFieldId="17" dataDxfId="49"/>
    <tableColumn id="18" xr3:uid="{4D6EC3A0-CB43-4FE8-9558-9D487AF5F822}" uniqueName="18" name="SS/SE" queryTableFieldId="18" dataDxfId="48"/>
    <tableColumn id="19" xr3:uid="{DA2AB7A2-A064-4797-B560-461382F73F50}" uniqueName="19" name="Area" queryTableFieldId="19" dataDxfId="47"/>
    <tableColumn id="20" xr3:uid="{15BE64BA-D8D6-4417-A4AA-8140044CF8FD}" uniqueName="20" name="Region" queryTableFieldId="20" dataDxfId="46"/>
    <tableColumn id="21" xr3:uid="{0A19E0D0-3C5D-41E8-84E5-0902ACDC665A}" uniqueName="21" name="Statuscode" queryTableFieldId="21" dataDxfId="45"/>
    <tableColumn id="22" xr3:uid="{1173C43E-D617-46C3-B1CA-6AADA33E5087}" uniqueName="22" name="WardName" queryTableFieldId="22"/>
    <tableColumn id="23" xr3:uid="{9938CE05-F2F5-41C9-AB47-EC98AD81CA1D}" uniqueName="23" name="Longitude" queryTableFieldId="23"/>
    <tableColumn id="24" xr3:uid="{A1025DB3-7B10-4C85-B071-2B0052B53199}" uniqueName="24" name="Lattitude" queryTableFieldId="24"/>
    <tableColumn id="25" xr3:uid="{2F0D9A31-8460-4996-8801-D3CE19D2427D}" uniqueName="25" name="Rank HVN Share" queryTableFieldId="25"/>
    <tableColumn id="26" xr3:uid="{748824FF-ECAD-4FA0-9BB1-0D743061CE29}" uniqueName="26" name="LGC" queryTableFieldId="26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F35A28-70EF-4FE4-A16D-C19B53330E3B}">
  <dimension ref="A1:N5492"/>
  <sheetViews>
    <sheetView topLeftCell="K1" workbookViewId="0">
      <selection activeCell="F4" sqref="F4"/>
    </sheetView>
  </sheetViews>
  <sheetFormatPr defaultRowHeight="14.75" x14ac:dyDescent="0.75"/>
  <cols>
    <col min="1" max="1" width="11.86328125" bestFit="1" customWidth="1"/>
    <col min="2" max="2" width="14.26953125" bestFit="1" customWidth="1"/>
    <col min="3" max="3" width="12.40625" bestFit="1" customWidth="1"/>
    <col min="4" max="4" width="10.31640625" bestFit="1" customWidth="1"/>
    <col min="5" max="5" width="10.453125" bestFit="1" customWidth="1"/>
    <col min="6" max="6" width="54.40625" bestFit="1" customWidth="1"/>
    <col min="7" max="7" width="10.76953125" bestFit="1" customWidth="1"/>
    <col min="8" max="8" width="40.54296875" bestFit="1" customWidth="1"/>
    <col min="9" max="9" width="80.7265625" bestFit="1" customWidth="1"/>
    <col min="10" max="10" width="24.58984375" bestFit="1" customWidth="1"/>
    <col min="11" max="11" width="13.54296875" bestFit="1" customWidth="1"/>
    <col min="12" max="12" width="31.08984375" bestFit="1" customWidth="1"/>
    <col min="13" max="13" width="11.81640625" bestFit="1" customWidth="1"/>
    <col min="14" max="14" width="6.953125" bestFit="1" customWidth="1"/>
  </cols>
  <sheetData>
    <row r="1" spans="1:14" x14ac:dyDescent="0.75">
      <c r="A1" t="s">
        <v>0</v>
      </c>
      <c r="B1" t="s">
        <v>1</v>
      </c>
      <c r="C1" t="s">
        <v>2</v>
      </c>
      <c r="D1" t="s">
        <v>5378</v>
      </c>
      <c r="E1" t="s">
        <v>5379</v>
      </c>
      <c r="F1" t="s">
        <v>5380</v>
      </c>
      <c r="G1" t="s">
        <v>5381</v>
      </c>
      <c r="H1" t="s">
        <v>5382</v>
      </c>
      <c r="I1" t="s">
        <v>9</v>
      </c>
      <c r="J1" t="s">
        <v>5383</v>
      </c>
      <c r="K1" t="s">
        <v>5384</v>
      </c>
      <c r="L1" t="s">
        <v>5385</v>
      </c>
      <c r="M1" t="s">
        <v>5386</v>
      </c>
      <c r="N1" t="s">
        <v>5387</v>
      </c>
    </row>
    <row r="2" spans="1:14" x14ac:dyDescent="0.75">
      <c r="A2" t="s">
        <v>10</v>
      </c>
      <c r="B2" t="s">
        <v>11</v>
      </c>
      <c r="C2" t="s">
        <v>46</v>
      </c>
      <c r="D2" t="s">
        <v>5388</v>
      </c>
      <c r="E2">
        <v>10260146</v>
      </c>
      <c r="F2" t="s">
        <v>5389</v>
      </c>
      <c r="G2">
        <v>65002405</v>
      </c>
      <c r="H2" t="s">
        <v>540</v>
      </c>
      <c r="I2" t="s">
        <v>541</v>
      </c>
      <c r="J2" t="s">
        <v>5390</v>
      </c>
      <c r="K2" t="s">
        <v>5391</v>
      </c>
      <c r="L2" t="s">
        <v>5392</v>
      </c>
      <c r="M2" t="s">
        <v>5393</v>
      </c>
      <c r="N2">
        <v>15</v>
      </c>
    </row>
    <row r="3" spans="1:14" x14ac:dyDescent="0.75">
      <c r="A3" t="s">
        <v>10</v>
      </c>
      <c r="B3" t="s">
        <v>11</v>
      </c>
      <c r="C3" t="s">
        <v>46</v>
      </c>
      <c r="D3" t="s">
        <v>5388</v>
      </c>
      <c r="E3">
        <v>10260146</v>
      </c>
      <c r="F3" t="s">
        <v>5389</v>
      </c>
      <c r="G3">
        <v>65002405</v>
      </c>
      <c r="H3" t="s">
        <v>540</v>
      </c>
      <c r="I3" t="s">
        <v>541</v>
      </c>
      <c r="J3" t="s">
        <v>5390</v>
      </c>
      <c r="K3" t="s">
        <v>5394</v>
      </c>
      <c r="L3" t="s">
        <v>5402</v>
      </c>
      <c r="M3" t="s">
        <v>5403</v>
      </c>
      <c r="N3">
        <v>15</v>
      </c>
    </row>
    <row r="4" spans="1:14" x14ac:dyDescent="0.75">
      <c r="A4" t="s">
        <v>10</v>
      </c>
      <c r="B4" t="s">
        <v>11</v>
      </c>
      <c r="C4" t="s">
        <v>46</v>
      </c>
      <c r="D4" t="s">
        <v>5388</v>
      </c>
      <c r="E4">
        <v>10260146</v>
      </c>
      <c r="F4" t="s">
        <v>5389</v>
      </c>
      <c r="G4">
        <v>65005916</v>
      </c>
      <c r="H4" t="s">
        <v>2990</v>
      </c>
      <c r="I4" t="s">
        <v>314</v>
      </c>
      <c r="J4" t="s">
        <v>5406</v>
      </c>
      <c r="K4" t="s">
        <v>5391</v>
      </c>
      <c r="L4" t="s">
        <v>5392</v>
      </c>
      <c r="M4" t="s">
        <v>5393</v>
      </c>
      <c r="N4">
        <v>20</v>
      </c>
    </row>
    <row r="5" spans="1:14" x14ac:dyDescent="0.75">
      <c r="A5" t="s">
        <v>10</v>
      </c>
      <c r="B5" t="s">
        <v>11</v>
      </c>
      <c r="C5" t="s">
        <v>46</v>
      </c>
      <c r="D5" t="s">
        <v>5388</v>
      </c>
      <c r="E5">
        <v>10260146</v>
      </c>
      <c r="F5" t="s">
        <v>5389</v>
      </c>
      <c r="G5">
        <v>65005935</v>
      </c>
      <c r="H5" t="s">
        <v>2427</v>
      </c>
      <c r="I5" t="s">
        <v>7490</v>
      </c>
      <c r="J5" t="s">
        <v>5390</v>
      </c>
      <c r="K5" t="s">
        <v>5394</v>
      </c>
      <c r="L5" t="s">
        <v>5395</v>
      </c>
      <c r="M5" t="s">
        <v>5396</v>
      </c>
      <c r="N5">
        <v>30</v>
      </c>
    </row>
    <row r="6" spans="1:14" x14ac:dyDescent="0.75">
      <c r="A6" t="s">
        <v>10</v>
      </c>
      <c r="B6" t="s">
        <v>11</v>
      </c>
      <c r="C6" t="s">
        <v>46</v>
      </c>
      <c r="D6" t="s">
        <v>5388</v>
      </c>
      <c r="E6">
        <v>10260146</v>
      </c>
      <c r="F6" t="s">
        <v>5389</v>
      </c>
      <c r="G6">
        <v>65006770</v>
      </c>
      <c r="H6" t="s">
        <v>313</v>
      </c>
      <c r="I6" t="s">
        <v>314</v>
      </c>
      <c r="J6" t="s">
        <v>5407</v>
      </c>
      <c r="K6" t="s">
        <v>5391</v>
      </c>
      <c r="L6" t="s">
        <v>5392</v>
      </c>
      <c r="M6" t="s">
        <v>5393</v>
      </c>
      <c r="N6">
        <v>180</v>
      </c>
    </row>
    <row r="7" spans="1:14" x14ac:dyDescent="0.75">
      <c r="A7" t="s">
        <v>10</v>
      </c>
      <c r="B7" t="s">
        <v>11</v>
      </c>
      <c r="C7" t="s">
        <v>46</v>
      </c>
      <c r="D7" t="s">
        <v>5388</v>
      </c>
      <c r="E7">
        <v>10260146</v>
      </c>
      <c r="F7" t="s">
        <v>5389</v>
      </c>
      <c r="G7">
        <v>65006770</v>
      </c>
      <c r="H7" t="s">
        <v>313</v>
      </c>
      <c r="I7" t="s">
        <v>314</v>
      </c>
      <c r="J7" t="s">
        <v>5407</v>
      </c>
      <c r="K7" t="s">
        <v>5391</v>
      </c>
      <c r="L7" t="s">
        <v>5392</v>
      </c>
      <c r="M7" t="s">
        <v>5401</v>
      </c>
      <c r="N7">
        <v>30</v>
      </c>
    </row>
    <row r="8" spans="1:14" x14ac:dyDescent="0.75">
      <c r="A8" t="s">
        <v>10</v>
      </c>
      <c r="B8" t="s">
        <v>11</v>
      </c>
      <c r="C8" t="s">
        <v>46</v>
      </c>
      <c r="D8" t="s">
        <v>5388</v>
      </c>
      <c r="E8">
        <v>10260146</v>
      </c>
      <c r="F8" t="s">
        <v>5389</v>
      </c>
      <c r="G8">
        <v>65006770</v>
      </c>
      <c r="H8" t="s">
        <v>313</v>
      </c>
      <c r="I8" t="s">
        <v>314</v>
      </c>
      <c r="J8" t="s">
        <v>5407</v>
      </c>
      <c r="K8" t="s">
        <v>5394</v>
      </c>
      <c r="L8" t="s">
        <v>5402</v>
      </c>
      <c r="M8" t="s">
        <v>5404</v>
      </c>
      <c r="N8">
        <v>10</v>
      </c>
    </row>
    <row r="9" spans="1:14" x14ac:dyDescent="0.75">
      <c r="A9" t="s">
        <v>10</v>
      </c>
      <c r="B9" t="s">
        <v>11</v>
      </c>
      <c r="C9" t="s">
        <v>46</v>
      </c>
      <c r="D9" t="s">
        <v>5388</v>
      </c>
      <c r="E9">
        <v>10260146</v>
      </c>
      <c r="F9" t="s">
        <v>5389</v>
      </c>
      <c r="G9">
        <v>65006770</v>
      </c>
      <c r="H9" t="s">
        <v>313</v>
      </c>
      <c r="I9" t="s">
        <v>314</v>
      </c>
      <c r="J9" t="s">
        <v>5407</v>
      </c>
      <c r="K9" t="s">
        <v>5394</v>
      </c>
      <c r="L9" t="s">
        <v>5395</v>
      </c>
      <c r="M9" t="s">
        <v>5408</v>
      </c>
      <c r="N9">
        <v>10</v>
      </c>
    </row>
    <row r="10" spans="1:14" x14ac:dyDescent="0.75">
      <c r="A10" t="s">
        <v>10</v>
      </c>
      <c r="B10" t="s">
        <v>11</v>
      </c>
      <c r="C10" t="s">
        <v>46</v>
      </c>
      <c r="D10" t="s">
        <v>5388</v>
      </c>
      <c r="E10">
        <v>10260146</v>
      </c>
      <c r="F10" t="s">
        <v>5389</v>
      </c>
      <c r="G10">
        <v>65007483</v>
      </c>
      <c r="H10" t="s">
        <v>1376</v>
      </c>
      <c r="I10" t="s">
        <v>1377</v>
      </c>
      <c r="J10" t="s">
        <v>5397</v>
      </c>
      <c r="K10" t="s">
        <v>5391</v>
      </c>
      <c r="L10" t="s">
        <v>5392</v>
      </c>
      <c r="M10" t="s">
        <v>5393</v>
      </c>
      <c r="N10">
        <v>250</v>
      </c>
    </row>
    <row r="11" spans="1:14" x14ac:dyDescent="0.75">
      <c r="A11" t="s">
        <v>10</v>
      </c>
      <c r="B11" t="s">
        <v>11</v>
      </c>
      <c r="C11" t="s">
        <v>46</v>
      </c>
      <c r="D11" t="s">
        <v>5388</v>
      </c>
      <c r="E11">
        <v>10260146</v>
      </c>
      <c r="F11" t="s">
        <v>5389</v>
      </c>
      <c r="G11">
        <v>65007483</v>
      </c>
      <c r="H11" t="s">
        <v>1376</v>
      </c>
      <c r="I11" t="s">
        <v>1377</v>
      </c>
      <c r="J11" t="s">
        <v>5397</v>
      </c>
      <c r="K11" t="s">
        <v>5391</v>
      </c>
      <c r="L11" t="s">
        <v>5392</v>
      </c>
      <c r="M11" t="s">
        <v>5401</v>
      </c>
      <c r="N11">
        <v>20</v>
      </c>
    </row>
    <row r="12" spans="1:14" x14ac:dyDescent="0.75">
      <c r="A12" t="s">
        <v>10</v>
      </c>
      <c r="B12" t="s">
        <v>11</v>
      </c>
      <c r="C12" t="s">
        <v>46</v>
      </c>
      <c r="D12" t="s">
        <v>5388</v>
      </c>
      <c r="E12">
        <v>10260146</v>
      </c>
      <c r="F12" t="s">
        <v>5389</v>
      </c>
      <c r="G12">
        <v>65007483</v>
      </c>
      <c r="H12" t="s">
        <v>1376</v>
      </c>
      <c r="I12" t="s">
        <v>1377</v>
      </c>
      <c r="J12" t="s">
        <v>5397</v>
      </c>
      <c r="K12" t="s">
        <v>5394</v>
      </c>
      <c r="L12" t="s">
        <v>5402</v>
      </c>
      <c r="M12" t="s">
        <v>5403</v>
      </c>
      <c r="N12">
        <v>20</v>
      </c>
    </row>
    <row r="13" spans="1:14" x14ac:dyDescent="0.75">
      <c r="A13" t="s">
        <v>10</v>
      </c>
      <c r="B13" t="s">
        <v>11</v>
      </c>
      <c r="C13" t="s">
        <v>46</v>
      </c>
      <c r="D13" t="s">
        <v>5388</v>
      </c>
      <c r="E13">
        <v>10260146</v>
      </c>
      <c r="F13" t="s">
        <v>5389</v>
      </c>
      <c r="G13">
        <v>65007483</v>
      </c>
      <c r="H13" t="s">
        <v>1376</v>
      </c>
      <c r="I13" t="s">
        <v>1377</v>
      </c>
      <c r="J13" t="s">
        <v>5397</v>
      </c>
      <c r="K13" t="s">
        <v>5394</v>
      </c>
      <c r="L13" t="s">
        <v>5395</v>
      </c>
      <c r="M13" t="s">
        <v>5405</v>
      </c>
      <c r="N13">
        <v>10</v>
      </c>
    </row>
    <row r="14" spans="1:14" x14ac:dyDescent="0.75">
      <c r="A14" t="s">
        <v>10</v>
      </c>
      <c r="B14" t="s">
        <v>11</v>
      </c>
      <c r="C14" t="s">
        <v>46</v>
      </c>
      <c r="D14" t="s">
        <v>5388</v>
      </c>
      <c r="E14">
        <v>10260146</v>
      </c>
      <c r="F14" t="s">
        <v>5389</v>
      </c>
      <c r="G14">
        <v>65007824</v>
      </c>
      <c r="H14" t="s">
        <v>50</v>
      </c>
      <c r="I14" t="s">
        <v>51</v>
      </c>
      <c r="J14" t="s">
        <v>5407</v>
      </c>
      <c r="K14" t="s">
        <v>5398</v>
      </c>
      <c r="L14" t="s">
        <v>5399</v>
      </c>
      <c r="M14" t="s">
        <v>5411</v>
      </c>
      <c r="N14">
        <v>20</v>
      </c>
    </row>
    <row r="15" spans="1:14" x14ac:dyDescent="0.75">
      <c r="A15" t="s">
        <v>10</v>
      </c>
      <c r="B15" t="s">
        <v>11</v>
      </c>
      <c r="C15" t="s">
        <v>46</v>
      </c>
      <c r="D15" t="s">
        <v>5388</v>
      </c>
      <c r="E15">
        <v>10260146</v>
      </c>
      <c r="F15" t="s">
        <v>5389</v>
      </c>
      <c r="G15">
        <v>65007824</v>
      </c>
      <c r="H15" t="s">
        <v>50</v>
      </c>
      <c r="I15" t="s">
        <v>51</v>
      </c>
      <c r="J15" t="s">
        <v>5407</v>
      </c>
      <c r="K15" t="s">
        <v>5391</v>
      </c>
      <c r="L15" t="s">
        <v>5392</v>
      </c>
      <c r="M15" t="s">
        <v>5393</v>
      </c>
      <c r="N15">
        <v>40</v>
      </c>
    </row>
    <row r="16" spans="1:14" x14ac:dyDescent="0.75">
      <c r="A16" t="s">
        <v>10</v>
      </c>
      <c r="B16" t="s">
        <v>11</v>
      </c>
      <c r="C16" t="s">
        <v>46</v>
      </c>
      <c r="D16" t="s">
        <v>5388</v>
      </c>
      <c r="E16">
        <v>10260146</v>
      </c>
      <c r="F16" t="s">
        <v>5389</v>
      </c>
      <c r="G16">
        <v>65008939</v>
      </c>
      <c r="H16" t="s">
        <v>7803</v>
      </c>
      <c r="I16" t="s">
        <v>2298</v>
      </c>
      <c r="J16" t="s">
        <v>5407</v>
      </c>
      <c r="K16" t="s">
        <v>5394</v>
      </c>
      <c r="L16" t="s">
        <v>5402</v>
      </c>
      <c r="M16" t="s">
        <v>5403</v>
      </c>
      <c r="N16">
        <v>10</v>
      </c>
    </row>
    <row r="17" spans="1:14" x14ac:dyDescent="0.75">
      <c r="A17" t="s">
        <v>10</v>
      </c>
      <c r="B17" t="s">
        <v>11</v>
      </c>
      <c r="C17" t="s">
        <v>46</v>
      </c>
      <c r="D17" t="s">
        <v>5388</v>
      </c>
      <c r="E17">
        <v>10260146</v>
      </c>
      <c r="F17" t="s">
        <v>5389</v>
      </c>
      <c r="G17">
        <v>65008939</v>
      </c>
      <c r="H17" t="s">
        <v>7803</v>
      </c>
      <c r="I17" t="s">
        <v>2298</v>
      </c>
      <c r="J17" t="s">
        <v>5407</v>
      </c>
      <c r="K17" t="s">
        <v>5394</v>
      </c>
      <c r="L17" t="s">
        <v>5402</v>
      </c>
      <c r="M17" t="s">
        <v>5404</v>
      </c>
      <c r="N17">
        <v>5</v>
      </c>
    </row>
    <row r="18" spans="1:14" x14ac:dyDescent="0.75">
      <c r="A18" t="s">
        <v>10</v>
      </c>
      <c r="B18" t="s">
        <v>11</v>
      </c>
      <c r="C18" t="s">
        <v>46</v>
      </c>
      <c r="D18" t="s">
        <v>5388</v>
      </c>
      <c r="E18">
        <v>10260146</v>
      </c>
      <c r="F18" t="s">
        <v>5389</v>
      </c>
      <c r="G18">
        <v>65009341</v>
      </c>
      <c r="H18" t="s">
        <v>4243</v>
      </c>
      <c r="I18" t="s">
        <v>4245</v>
      </c>
      <c r="J18" t="s">
        <v>5406</v>
      </c>
      <c r="K18" t="s">
        <v>5391</v>
      </c>
      <c r="L18" t="s">
        <v>5392</v>
      </c>
      <c r="M18" t="s">
        <v>5393</v>
      </c>
      <c r="N18">
        <v>20</v>
      </c>
    </row>
    <row r="19" spans="1:14" x14ac:dyDescent="0.75">
      <c r="A19" t="s">
        <v>10</v>
      </c>
      <c r="B19" t="s">
        <v>11</v>
      </c>
      <c r="C19" t="s">
        <v>46</v>
      </c>
      <c r="D19" t="s">
        <v>5388</v>
      </c>
      <c r="E19">
        <v>10260146</v>
      </c>
      <c r="F19" t="s">
        <v>5389</v>
      </c>
      <c r="G19">
        <v>65009341</v>
      </c>
      <c r="H19" t="s">
        <v>4243</v>
      </c>
      <c r="I19" t="s">
        <v>4245</v>
      </c>
      <c r="J19" t="s">
        <v>5406</v>
      </c>
      <c r="K19" t="s">
        <v>5394</v>
      </c>
      <c r="L19" t="s">
        <v>5409</v>
      </c>
      <c r="M19" t="s">
        <v>5410</v>
      </c>
      <c r="N19">
        <v>10</v>
      </c>
    </row>
    <row r="20" spans="1:14" x14ac:dyDescent="0.75">
      <c r="A20" t="s">
        <v>10</v>
      </c>
      <c r="B20" t="s">
        <v>11</v>
      </c>
      <c r="C20" t="s">
        <v>46</v>
      </c>
      <c r="D20" t="s">
        <v>5388</v>
      </c>
      <c r="E20">
        <v>10260146</v>
      </c>
      <c r="F20" t="s">
        <v>5389</v>
      </c>
      <c r="G20">
        <v>65009457</v>
      </c>
      <c r="H20" t="s">
        <v>404</v>
      </c>
      <c r="I20" t="s">
        <v>405</v>
      </c>
      <c r="J20" t="s">
        <v>5406</v>
      </c>
      <c r="K20" t="s">
        <v>5391</v>
      </c>
      <c r="L20" t="s">
        <v>5392</v>
      </c>
      <c r="M20" t="s">
        <v>5393</v>
      </c>
      <c r="N20">
        <v>20</v>
      </c>
    </row>
    <row r="21" spans="1:14" x14ac:dyDescent="0.75">
      <c r="A21" t="s">
        <v>10</v>
      </c>
      <c r="B21" t="s">
        <v>11</v>
      </c>
      <c r="C21" t="s">
        <v>46</v>
      </c>
      <c r="D21" t="s">
        <v>5388</v>
      </c>
      <c r="E21">
        <v>10260146</v>
      </c>
      <c r="F21" t="s">
        <v>5389</v>
      </c>
      <c r="G21">
        <v>65009457</v>
      </c>
      <c r="H21" t="s">
        <v>404</v>
      </c>
      <c r="I21" t="s">
        <v>405</v>
      </c>
      <c r="J21" t="s">
        <v>5406</v>
      </c>
      <c r="K21" t="s">
        <v>5391</v>
      </c>
      <c r="L21" t="s">
        <v>5392</v>
      </c>
      <c r="M21" t="s">
        <v>5401</v>
      </c>
      <c r="N21">
        <v>5</v>
      </c>
    </row>
    <row r="22" spans="1:14" x14ac:dyDescent="0.75">
      <c r="A22" t="s">
        <v>10</v>
      </c>
      <c r="B22" t="s">
        <v>11</v>
      </c>
      <c r="C22" t="s">
        <v>46</v>
      </c>
      <c r="D22" t="s">
        <v>5388</v>
      </c>
      <c r="E22">
        <v>10260146</v>
      </c>
      <c r="F22" t="s">
        <v>5389</v>
      </c>
      <c r="G22">
        <v>65009457</v>
      </c>
      <c r="H22" t="s">
        <v>404</v>
      </c>
      <c r="I22" t="s">
        <v>405</v>
      </c>
      <c r="J22" t="s">
        <v>5406</v>
      </c>
      <c r="K22" t="s">
        <v>5394</v>
      </c>
      <c r="L22" t="s">
        <v>5402</v>
      </c>
      <c r="M22" t="s">
        <v>5403</v>
      </c>
      <c r="N22">
        <v>50</v>
      </c>
    </row>
    <row r="23" spans="1:14" x14ac:dyDescent="0.75">
      <c r="A23" t="s">
        <v>10</v>
      </c>
      <c r="B23" t="s">
        <v>11</v>
      </c>
      <c r="C23" t="s">
        <v>46</v>
      </c>
      <c r="D23" t="s">
        <v>5388</v>
      </c>
      <c r="E23">
        <v>10260146</v>
      </c>
      <c r="F23" t="s">
        <v>5389</v>
      </c>
      <c r="G23">
        <v>65009954</v>
      </c>
      <c r="H23" t="s">
        <v>1250</v>
      </c>
      <c r="I23" t="s">
        <v>1251</v>
      </c>
      <c r="J23" t="s">
        <v>5407</v>
      </c>
      <c r="K23" t="s">
        <v>5394</v>
      </c>
      <c r="L23" t="s">
        <v>5402</v>
      </c>
      <c r="M23" t="s">
        <v>5403</v>
      </c>
      <c r="N23">
        <v>10</v>
      </c>
    </row>
    <row r="24" spans="1:14" x14ac:dyDescent="0.75">
      <c r="A24" t="s">
        <v>10</v>
      </c>
      <c r="B24" t="s">
        <v>11</v>
      </c>
      <c r="C24" t="s">
        <v>46</v>
      </c>
      <c r="D24" t="s">
        <v>5388</v>
      </c>
      <c r="E24">
        <v>10260146</v>
      </c>
      <c r="F24" t="s">
        <v>5389</v>
      </c>
      <c r="G24">
        <v>65009954</v>
      </c>
      <c r="H24" t="s">
        <v>1250</v>
      </c>
      <c r="I24" t="s">
        <v>1251</v>
      </c>
      <c r="J24" t="s">
        <v>5407</v>
      </c>
      <c r="K24" t="s">
        <v>5394</v>
      </c>
      <c r="L24" t="s">
        <v>5402</v>
      </c>
      <c r="M24" t="s">
        <v>5404</v>
      </c>
      <c r="N24">
        <v>5</v>
      </c>
    </row>
    <row r="25" spans="1:14" x14ac:dyDescent="0.75">
      <c r="A25" t="s">
        <v>10</v>
      </c>
      <c r="B25" t="s">
        <v>11</v>
      </c>
      <c r="C25" t="s">
        <v>46</v>
      </c>
      <c r="D25" t="s">
        <v>5388</v>
      </c>
      <c r="E25">
        <v>10260146</v>
      </c>
      <c r="F25" t="s">
        <v>5389</v>
      </c>
      <c r="G25">
        <v>65009954</v>
      </c>
      <c r="H25" t="s">
        <v>1250</v>
      </c>
      <c r="I25" t="s">
        <v>1251</v>
      </c>
      <c r="J25" t="s">
        <v>5407</v>
      </c>
      <c r="K25" t="s">
        <v>5394</v>
      </c>
      <c r="L25" t="s">
        <v>5395</v>
      </c>
      <c r="M25" t="s">
        <v>5405</v>
      </c>
      <c r="N25">
        <v>25</v>
      </c>
    </row>
    <row r="26" spans="1:14" x14ac:dyDescent="0.75">
      <c r="A26" t="s">
        <v>10</v>
      </c>
      <c r="B26" t="s">
        <v>11</v>
      </c>
      <c r="C26" t="s">
        <v>46</v>
      </c>
      <c r="D26" t="s">
        <v>5388</v>
      </c>
      <c r="E26">
        <v>10260146</v>
      </c>
      <c r="F26" t="s">
        <v>5389</v>
      </c>
      <c r="G26">
        <v>65009954</v>
      </c>
      <c r="H26" t="s">
        <v>1250</v>
      </c>
      <c r="I26" t="s">
        <v>1251</v>
      </c>
      <c r="J26" t="s">
        <v>5407</v>
      </c>
      <c r="K26" t="s">
        <v>5394</v>
      </c>
      <c r="L26" t="s">
        <v>5395</v>
      </c>
      <c r="M26" t="s">
        <v>5396</v>
      </c>
      <c r="N26">
        <v>15</v>
      </c>
    </row>
    <row r="27" spans="1:14" x14ac:dyDescent="0.75">
      <c r="A27" t="s">
        <v>10</v>
      </c>
      <c r="B27" t="s">
        <v>11</v>
      </c>
      <c r="C27" t="s">
        <v>46</v>
      </c>
      <c r="D27" t="s">
        <v>5388</v>
      </c>
      <c r="E27">
        <v>10260146</v>
      </c>
      <c r="F27" t="s">
        <v>5389</v>
      </c>
      <c r="G27">
        <v>65010403</v>
      </c>
      <c r="H27" t="s">
        <v>296</v>
      </c>
      <c r="I27" t="s">
        <v>297</v>
      </c>
      <c r="J27" t="s">
        <v>5407</v>
      </c>
      <c r="K27" t="s">
        <v>5398</v>
      </c>
      <c r="L27" t="s">
        <v>5399</v>
      </c>
      <c r="M27" t="s">
        <v>5400</v>
      </c>
      <c r="N27">
        <v>2</v>
      </c>
    </row>
    <row r="28" spans="1:14" x14ac:dyDescent="0.75">
      <c r="A28" t="s">
        <v>10</v>
      </c>
      <c r="B28" t="s">
        <v>11</v>
      </c>
      <c r="C28" t="s">
        <v>46</v>
      </c>
      <c r="D28" t="s">
        <v>5388</v>
      </c>
      <c r="E28">
        <v>10260146</v>
      </c>
      <c r="F28" t="s">
        <v>5389</v>
      </c>
      <c r="G28">
        <v>65010403</v>
      </c>
      <c r="H28" t="s">
        <v>296</v>
      </c>
      <c r="I28" t="s">
        <v>297</v>
      </c>
      <c r="J28" t="s">
        <v>5407</v>
      </c>
      <c r="K28" t="s">
        <v>5391</v>
      </c>
      <c r="L28" t="s">
        <v>5392</v>
      </c>
      <c r="M28" t="s">
        <v>5401</v>
      </c>
      <c r="N28">
        <v>2</v>
      </c>
    </row>
    <row r="29" spans="1:14" x14ac:dyDescent="0.75">
      <c r="A29" t="s">
        <v>10</v>
      </c>
      <c r="B29" t="s">
        <v>11</v>
      </c>
      <c r="C29" t="s">
        <v>46</v>
      </c>
      <c r="D29" t="s">
        <v>5388</v>
      </c>
      <c r="E29">
        <v>10260146</v>
      </c>
      <c r="F29" t="s">
        <v>5389</v>
      </c>
      <c r="G29">
        <v>65010403</v>
      </c>
      <c r="H29" t="s">
        <v>296</v>
      </c>
      <c r="I29" t="s">
        <v>297</v>
      </c>
      <c r="J29" t="s">
        <v>5407</v>
      </c>
      <c r="K29" t="s">
        <v>5394</v>
      </c>
      <c r="L29" t="s">
        <v>5402</v>
      </c>
      <c r="M29" t="s">
        <v>5403</v>
      </c>
      <c r="N29">
        <v>10</v>
      </c>
    </row>
    <row r="30" spans="1:14" x14ac:dyDescent="0.75">
      <c r="A30" t="s">
        <v>10</v>
      </c>
      <c r="B30" t="s">
        <v>11</v>
      </c>
      <c r="C30" t="s">
        <v>46</v>
      </c>
      <c r="D30" t="s">
        <v>5388</v>
      </c>
      <c r="E30">
        <v>10260146</v>
      </c>
      <c r="F30" t="s">
        <v>5389</v>
      </c>
      <c r="G30">
        <v>65010403</v>
      </c>
      <c r="H30" t="s">
        <v>296</v>
      </c>
      <c r="I30" t="s">
        <v>297</v>
      </c>
      <c r="J30" t="s">
        <v>5407</v>
      </c>
      <c r="K30" t="s">
        <v>5394</v>
      </c>
      <c r="L30" t="s">
        <v>5402</v>
      </c>
      <c r="M30" t="s">
        <v>5404</v>
      </c>
      <c r="N30">
        <v>2</v>
      </c>
    </row>
    <row r="31" spans="1:14" x14ac:dyDescent="0.75">
      <c r="A31" t="s">
        <v>10</v>
      </c>
      <c r="B31" t="s">
        <v>11</v>
      </c>
      <c r="C31" t="s">
        <v>46</v>
      </c>
      <c r="D31" t="s">
        <v>5388</v>
      </c>
      <c r="E31">
        <v>10260146</v>
      </c>
      <c r="F31" t="s">
        <v>5389</v>
      </c>
      <c r="G31">
        <v>65010403</v>
      </c>
      <c r="H31" t="s">
        <v>296</v>
      </c>
      <c r="I31" t="s">
        <v>297</v>
      </c>
      <c r="J31" t="s">
        <v>5407</v>
      </c>
      <c r="K31" t="s">
        <v>5394</v>
      </c>
      <c r="L31" t="s">
        <v>5395</v>
      </c>
      <c r="M31" t="s">
        <v>5405</v>
      </c>
      <c r="N31">
        <v>10</v>
      </c>
    </row>
    <row r="32" spans="1:14" x14ac:dyDescent="0.75">
      <c r="A32" t="s">
        <v>10</v>
      </c>
      <c r="B32" t="s">
        <v>11</v>
      </c>
      <c r="C32" t="s">
        <v>46</v>
      </c>
      <c r="D32" t="s">
        <v>5388</v>
      </c>
      <c r="E32">
        <v>10260146</v>
      </c>
      <c r="F32" t="s">
        <v>5389</v>
      </c>
      <c r="G32">
        <v>65011119</v>
      </c>
      <c r="H32" t="s">
        <v>3511</v>
      </c>
      <c r="I32" t="s">
        <v>3512</v>
      </c>
      <c r="J32" t="s">
        <v>5406</v>
      </c>
      <c r="K32" t="s">
        <v>5391</v>
      </c>
      <c r="L32" t="s">
        <v>5392</v>
      </c>
      <c r="M32" t="s">
        <v>5393</v>
      </c>
      <c r="N32">
        <v>100</v>
      </c>
    </row>
    <row r="33" spans="1:14" x14ac:dyDescent="0.75">
      <c r="A33" t="s">
        <v>10</v>
      </c>
      <c r="B33" t="s">
        <v>11</v>
      </c>
      <c r="C33" t="s">
        <v>46</v>
      </c>
      <c r="D33" t="s">
        <v>5388</v>
      </c>
      <c r="E33">
        <v>10260146</v>
      </c>
      <c r="F33" t="s">
        <v>5389</v>
      </c>
      <c r="G33">
        <v>65011119</v>
      </c>
      <c r="H33" t="s">
        <v>3511</v>
      </c>
      <c r="I33" t="s">
        <v>3512</v>
      </c>
      <c r="J33" t="s">
        <v>5406</v>
      </c>
      <c r="K33" t="s">
        <v>5394</v>
      </c>
      <c r="L33" t="s">
        <v>5395</v>
      </c>
      <c r="M33" t="s">
        <v>5405</v>
      </c>
      <c r="N33">
        <v>50</v>
      </c>
    </row>
    <row r="34" spans="1:14" x14ac:dyDescent="0.75">
      <c r="A34" t="s">
        <v>10</v>
      </c>
      <c r="B34" t="s">
        <v>11</v>
      </c>
      <c r="C34" t="s">
        <v>46</v>
      </c>
      <c r="D34" t="s">
        <v>5388</v>
      </c>
      <c r="E34">
        <v>10260146</v>
      </c>
      <c r="F34" t="s">
        <v>5389</v>
      </c>
      <c r="G34">
        <v>65011250</v>
      </c>
      <c r="H34" t="s">
        <v>3503</v>
      </c>
      <c r="I34" t="s">
        <v>3504</v>
      </c>
      <c r="J34" t="s">
        <v>5407</v>
      </c>
      <c r="K34" t="s">
        <v>5391</v>
      </c>
      <c r="L34" t="s">
        <v>5392</v>
      </c>
      <c r="M34" t="s">
        <v>5393</v>
      </c>
      <c r="N34">
        <v>50</v>
      </c>
    </row>
    <row r="35" spans="1:14" x14ac:dyDescent="0.75">
      <c r="A35" t="s">
        <v>10</v>
      </c>
      <c r="B35" t="s">
        <v>11</v>
      </c>
      <c r="C35" t="s">
        <v>46</v>
      </c>
      <c r="D35" t="s">
        <v>5388</v>
      </c>
      <c r="E35">
        <v>10260146</v>
      </c>
      <c r="F35" t="s">
        <v>5389</v>
      </c>
      <c r="G35">
        <v>65012851</v>
      </c>
      <c r="H35" t="s">
        <v>1778</v>
      </c>
      <c r="I35" t="s">
        <v>1779</v>
      </c>
      <c r="J35" t="s">
        <v>5390</v>
      </c>
      <c r="K35" t="s">
        <v>5391</v>
      </c>
      <c r="L35" t="s">
        <v>5392</v>
      </c>
      <c r="M35" t="s">
        <v>5393</v>
      </c>
      <c r="N35">
        <v>10</v>
      </c>
    </row>
    <row r="36" spans="1:14" x14ac:dyDescent="0.75">
      <c r="A36" t="s">
        <v>10</v>
      </c>
      <c r="B36" t="s">
        <v>11</v>
      </c>
      <c r="C36" t="s">
        <v>46</v>
      </c>
      <c r="D36" t="s">
        <v>5388</v>
      </c>
      <c r="E36">
        <v>10260146</v>
      </c>
      <c r="F36" t="s">
        <v>5389</v>
      </c>
      <c r="G36">
        <v>65012851</v>
      </c>
      <c r="H36" t="s">
        <v>1778</v>
      </c>
      <c r="I36" t="s">
        <v>1779</v>
      </c>
      <c r="J36" t="s">
        <v>5390</v>
      </c>
      <c r="K36" t="s">
        <v>5394</v>
      </c>
      <c r="L36" t="s">
        <v>5402</v>
      </c>
      <c r="M36" t="s">
        <v>5403</v>
      </c>
      <c r="N36">
        <v>5</v>
      </c>
    </row>
    <row r="37" spans="1:14" x14ac:dyDescent="0.75">
      <c r="A37" t="s">
        <v>10</v>
      </c>
      <c r="B37" t="s">
        <v>11</v>
      </c>
      <c r="C37" t="s">
        <v>46</v>
      </c>
      <c r="D37" t="s">
        <v>5388</v>
      </c>
      <c r="E37">
        <v>10260146</v>
      </c>
      <c r="F37" t="s">
        <v>5389</v>
      </c>
      <c r="G37">
        <v>65012851</v>
      </c>
      <c r="H37" t="s">
        <v>1778</v>
      </c>
      <c r="I37" t="s">
        <v>1779</v>
      </c>
      <c r="J37" t="s">
        <v>5390</v>
      </c>
      <c r="K37" t="s">
        <v>5394</v>
      </c>
      <c r="L37" t="s">
        <v>5395</v>
      </c>
      <c r="M37" t="s">
        <v>5405</v>
      </c>
      <c r="N37">
        <v>5</v>
      </c>
    </row>
    <row r="38" spans="1:14" x14ac:dyDescent="0.75">
      <c r="A38" t="s">
        <v>10</v>
      </c>
      <c r="B38" t="s">
        <v>11</v>
      </c>
      <c r="C38" t="s">
        <v>46</v>
      </c>
      <c r="D38" t="s">
        <v>5388</v>
      </c>
      <c r="E38">
        <v>10260146</v>
      </c>
      <c r="F38" t="s">
        <v>5389</v>
      </c>
      <c r="G38">
        <v>65013965</v>
      </c>
      <c r="H38" t="s">
        <v>4353</v>
      </c>
      <c r="I38" t="s">
        <v>4354</v>
      </c>
      <c r="J38" t="s">
        <v>5406</v>
      </c>
      <c r="K38" t="s">
        <v>5394</v>
      </c>
      <c r="L38" t="s">
        <v>5402</v>
      </c>
      <c r="M38" t="s">
        <v>5403</v>
      </c>
      <c r="N38">
        <v>5</v>
      </c>
    </row>
    <row r="39" spans="1:14" x14ac:dyDescent="0.75">
      <c r="A39" t="s">
        <v>10</v>
      </c>
      <c r="B39" t="s">
        <v>11</v>
      </c>
      <c r="C39" t="s">
        <v>46</v>
      </c>
      <c r="D39" t="s">
        <v>5388</v>
      </c>
      <c r="E39">
        <v>10260146</v>
      </c>
      <c r="F39" t="s">
        <v>5389</v>
      </c>
      <c r="G39">
        <v>65013985</v>
      </c>
      <c r="H39" t="s">
        <v>887</v>
      </c>
      <c r="I39" t="s">
        <v>888</v>
      </c>
      <c r="J39" t="s">
        <v>5407</v>
      </c>
      <c r="K39" t="s">
        <v>5391</v>
      </c>
      <c r="L39" t="s">
        <v>5392</v>
      </c>
      <c r="M39" t="s">
        <v>5393</v>
      </c>
      <c r="N39">
        <v>10</v>
      </c>
    </row>
    <row r="40" spans="1:14" x14ac:dyDescent="0.75">
      <c r="A40" t="s">
        <v>10</v>
      </c>
      <c r="B40" t="s">
        <v>11</v>
      </c>
      <c r="C40" t="s">
        <v>46</v>
      </c>
      <c r="D40" t="s">
        <v>5388</v>
      </c>
      <c r="E40">
        <v>10260146</v>
      </c>
      <c r="F40" t="s">
        <v>5389</v>
      </c>
      <c r="G40">
        <v>65013997</v>
      </c>
      <c r="H40" t="s">
        <v>668</v>
      </c>
      <c r="I40" t="s">
        <v>669</v>
      </c>
      <c r="J40" t="s">
        <v>5407</v>
      </c>
      <c r="K40" t="s">
        <v>5394</v>
      </c>
      <c r="L40" t="s">
        <v>5409</v>
      </c>
      <c r="M40" t="s">
        <v>5410</v>
      </c>
      <c r="N40">
        <v>10</v>
      </c>
    </row>
    <row r="41" spans="1:14" x14ac:dyDescent="0.75">
      <c r="A41" t="s">
        <v>10</v>
      </c>
      <c r="B41" t="s">
        <v>11</v>
      </c>
      <c r="C41" t="s">
        <v>46</v>
      </c>
      <c r="D41" t="s">
        <v>5388</v>
      </c>
      <c r="E41">
        <v>10260146</v>
      </c>
      <c r="F41" t="s">
        <v>5389</v>
      </c>
      <c r="G41">
        <v>65014304</v>
      </c>
      <c r="H41" t="s">
        <v>4409</v>
      </c>
      <c r="I41" t="s">
        <v>4410</v>
      </c>
      <c r="J41" t="s">
        <v>5406</v>
      </c>
      <c r="K41" t="s">
        <v>5398</v>
      </c>
      <c r="L41" t="s">
        <v>5399</v>
      </c>
      <c r="M41" t="s">
        <v>5400</v>
      </c>
      <c r="N41">
        <v>20</v>
      </c>
    </row>
    <row r="42" spans="1:14" x14ac:dyDescent="0.75">
      <c r="A42" t="s">
        <v>10</v>
      </c>
      <c r="B42" t="s">
        <v>11</v>
      </c>
      <c r="C42" t="s">
        <v>46</v>
      </c>
      <c r="D42" t="s">
        <v>5388</v>
      </c>
      <c r="E42">
        <v>10260146</v>
      </c>
      <c r="F42" t="s">
        <v>5389</v>
      </c>
      <c r="G42">
        <v>65014304</v>
      </c>
      <c r="H42" t="s">
        <v>4409</v>
      </c>
      <c r="I42" t="s">
        <v>4410</v>
      </c>
      <c r="J42" t="s">
        <v>5406</v>
      </c>
      <c r="K42" t="s">
        <v>5398</v>
      </c>
      <c r="L42" t="s">
        <v>5399</v>
      </c>
      <c r="M42" t="s">
        <v>5411</v>
      </c>
      <c r="N42">
        <v>20</v>
      </c>
    </row>
    <row r="43" spans="1:14" x14ac:dyDescent="0.75">
      <c r="A43" t="s">
        <v>10</v>
      </c>
      <c r="B43" t="s">
        <v>11</v>
      </c>
      <c r="C43" t="s">
        <v>46</v>
      </c>
      <c r="D43" t="s">
        <v>5388</v>
      </c>
      <c r="E43">
        <v>10260146</v>
      </c>
      <c r="F43" t="s">
        <v>5389</v>
      </c>
      <c r="G43">
        <v>65014304</v>
      </c>
      <c r="H43" t="s">
        <v>4409</v>
      </c>
      <c r="I43" t="s">
        <v>4410</v>
      </c>
      <c r="J43" t="s">
        <v>5406</v>
      </c>
      <c r="K43" t="s">
        <v>5391</v>
      </c>
      <c r="L43" t="s">
        <v>5392</v>
      </c>
      <c r="M43" t="s">
        <v>5393</v>
      </c>
      <c r="N43">
        <v>50</v>
      </c>
    </row>
    <row r="44" spans="1:14" x14ac:dyDescent="0.75">
      <c r="A44" t="s">
        <v>10</v>
      </c>
      <c r="B44" t="s">
        <v>11</v>
      </c>
      <c r="C44" t="s">
        <v>46</v>
      </c>
      <c r="D44" t="s">
        <v>5388</v>
      </c>
      <c r="E44">
        <v>10260146</v>
      </c>
      <c r="F44" t="s">
        <v>5389</v>
      </c>
      <c r="G44">
        <v>65014753</v>
      </c>
      <c r="H44" t="s">
        <v>3059</v>
      </c>
      <c r="I44" t="s">
        <v>3060</v>
      </c>
      <c r="J44" t="s">
        <v>5407</v>
      </c>
      <c r="K44" t="s">
        <v>5391</v>
      </c>
      <c r="L44" t="s">
        <v>5392</v>
      </c>
      <c r="M44" t="s">
        <v>5393</v>
      </c>
      <c r="N44">
        <v>100</v>
      </c>
    </row>
    <row r="45" spans="1:14" x14ac:dyDescent="0.75">
      <c r="A45" t="s">
        <v>10</v>
      </c>
      <c r="B45" t="s">
        <v>11</v>
      </c>
      <c r="C45" t="s">
        <v>46</v>
      </c>
      <c r="D45" t="s">
        <v>5388</v>
      </c>
      <c r="E45">
        <v>10260146</v>
      </c>
      <c r="F45" t="s">
        <v>5389</v>
      </c>
      <c r="G45">
        <v>65014753</v>
      </c>
      <c r="H45" t="s">
        <v>3059</v>
      </c>
      <c r="I45" t="s">
        <v>3060</v>
      </c>
      <c r="J45" t="s">
        <v>5407</v>
      </c>
      <c r="K45" t="s">
        <v>5394</v>
      </c>
      <c r="L45" t="s">
        <v>5402</v>
      </c>
      <c r="M45" t="s">
        <v>5403</v>
      </c>
      <c r="N45">
        <v>5</v>
      </c>
    </row>
    <row r="46" spans="1:14" x14ac:dyDescent="0.75">
      <c r="A46" t="s">
        <v>10</v>
      </c>
      <c r="B46" t="s">
        <v>11</v>
      </c>
      <c r="C46" t="s">
        <v>46</v>
      </c>
      <c r="D46" t="s">
        <v>5388</v>
      </c>
      <c r="E46">
        <v>10260146</v>
      </c>
      <c r="F46" t="s">
        <v>5389</v>
      </c>
      <c r="G46">
        <v>65014786</v>
      </c>
      <c r="H46" t="s">
        <v>3765</v>
      </c>
      <c r="I46" t="s">
        <v>3766</v>
      </c>
      <c r="J46" t="s">
        <v>5407</v>
      </c>
      <c r="K46" t="s">
        <v>5391</v>
      </c>
      <c r="L46" t="s">
        <v>5392</v>
      </c>
      <c r="M46" t="s">
        <v>5393</v>
      </c>
      <c r="N46">
        <v>10</v>
      </c>
    </row>
    <row r="47" spans="1:14" x14ac:dyDescent="0.75">
      <c r="A47" t="s">
        <v>10</v>
      </c>
      <c r="B47" t="s">
        <v>11</v>
      </c>
      <c r="C47" t="s">
        <v>46</v>
      </c>
      <c r="D47" t="s">
        <v>5388</v>
      </c>
      <c r="E47">
        <v>10260146</v>
      </c>
      <c r="F47" t="s">
        <v>5389</v>
      </c>
      <c r="G47">
        <v>65015680</v>
      </c>
      <c r="H47" t="s">
        <v>3602</v>
      </c>
      <c r="I47" t="s">
        <v>285</v>
      </c>
      <c r="J47" t="s">
        <v>5407</v>
      </c>
      <c r="K47" t="s">
        <v>5391</v>
      </c>
      <c r="L47" t="s">
        <v>5392</v>
      </c>
      <c r="M47" t="s">
        <v>5393</v>
      </c>
      <c r="N47">
        <v>10</v>
      </c>
    </row>
    <row r="48" spans="1:14" x14ac:dyDescent="0.75">
      <c r="A48" t="s">
        <v>10</v>
      </c>
      <c r="B48" t="s">
        <v>11</v>
      </c>
      <c r="C48" t="s">
        <v>46</v>
      </c>
      <c r="D48" t="s">
        <v>5388</v>
      </c>
      <c r="E48">
        <v>10260146</v>
      </c>
      <c r="F48" t="s">
        <v>5389</v>
      </c>
      <c r="G48">
        <v>65015680</v>
      </c>
      <c r="H48" t="s">
        <v>3602</v>
      </c>
      <c r="I48" t="s">
        <v>285</v>
      </c>
      <c r="J48" t="s">
        <v>5407</v>
      </c>
      <c r="K48" t="s">
        <v>5394</v>
      </c>
      <c r="L48" t="s">
        <v>5402</v>
      </c>
      <c r="M48" t="s">
        <v>5403</v>
      </c>
      <c r="N48">
        <v>10</v>
      </c>
    </row>
    <row r="49" spans="1:14" x14ac:dyDescent="0.75">
      <c r="A49" t="s">
        <v>10</v>
      </c>
      <c r="B49" t="s">
        <v>11</v>
      </c>
      <c r="C49" t="s">
        <v>46</v>
      </c>
      <c r="D49" t="s">
        <v>5388</v>
      </c>
      <c r="E49">
        <v>10260146</v>
      </c>
      <c r="F49" t="s">
        <v>5389</v>
      </c>
      <c r="G49">
        <v>65015723</v>
      </c>
      <c r="H49" t="s">
        <v>2005</v>
      </c>
      <c r="I49" t="s">
        <v>7363</v>
      </c>
      <c r="J49" t="s">
        <v>5406</v>
      </c>
      <c r="K49" t="s">
        <v>5398</v>
      </c>
      <c r="L49" t="s">
        <v>5399</v>
      </c>
      <c r="M49" t="s">
        <v>5411</v>
      </c>
      <c r="N49">
        <v>10</v>
      </c>
    </row>
    <row r="50" spans="1:14" x14ac:dyDescent="0.75">
      <c r="A50" t="s">
        <v>10</v>
      </c>
      <c r="B50" t="s">
        <v>11</v>
      </c>
      <c r="C50" t="s">
        <v>46</v>
      </c>
      <c r="D50" t="s">
        <v>5388</v>
      </c>
      <c r="E50">
        <v>10260146</v>
      </c>
      <c r="F50" t="s">
        <v>5389</v>
      </c>
      <c r="G50">
        <v>65015723</v>
      </c>
      <c r="H50" t="s">
        <v>2005</v>
      </c>
      <c r="I50" t="s">
        <v>7363</v>
      </c>
      <c r="J50" t="s">
        <v>5406</v>
      </c>
      <c r="K50" t="s">
        <v>5391</v>
      </c>
      <c r="L50" t="s">
        <v>5392</v>
      </c>
      <c r="M50" t="s">
        <v>5393</v>
      </c>
      <c r="N50">
        <v>50</v>
      </c>
    </row>
    <row r="51" spans="1:14" x14ac:dyDescent="0.75">
      <c r="A51" t="s">
        <v>10</v>
      </c>
      <c r="B51" t="s">
        <v>11</v>
      </c>
      <c r="C51" t="s">
        <v>46</v>
      </c>
      <c r="D51" t="s">
        <v>5388</v>
      </c>
      <c r="E51">
        <v>10260146</v>
      </c>
      <c r="F51" t="s">
        <v>5389</v>
      </c>
      <c r="G51">
        <v>65015723</v>
      </c>
      <c r="H51" t="s">
        <v>2005</v>
      </c>
      <c r="I51" t="s">
        <v>7363</v>
      </c>
      <c r="J51" t="s">
        <v>5406</v>
      </c>
      <c r="K51" t="s">
        <v>5394</v>
      </c>
      <c r="L51" t="s">
        <v>5402</v>
      </c>
      <c r="M51" t="s">
        <v>5403</v>
      </c>
      <c r="N51">
        <v>10</v>
      </c>
    </row>
    <row r="52" spans="1:14" x14ac:dyDescent="0.75">
      <c r="A52" t="s">
        <v>10</v>
      </c>
      <c r="B52" t="s">
        <v>11</v>
      </c>
      <c r="C52" t="s">
        <v>46</v>
      </c>
      <c r="D52" t="s">
        <v>5388</v>
      </c>
      <c r="E52">
        <v>10260146</v>
      </c>
      <c r="F52" t="s">
        <v>5389</v>
      </c>
      <c r="G52">
        <v>65016305</v>
      </c>
      <c r="H52" t="s">
        <v>5172</v>
      </c>
      <c r="I52" t="s">
        <v>5173</v>
      </c>
      <c r="J52" t="s">
        <v>5406</v>
      </c>
      <c r="K52" t="s">
        <v>5391</v>
      </c>
      <c r="L52" t="s">
        <v>5392</v>
      </c>
      <c r="M52" t="s">
        <v>5393</v>
      </c>
      <c r="N52">
        <v>50</v>
      </c>
    </row>
    <row r="53" spans="1:14" x14ac:dyDescent="0.75">
      <c r="A53" t="s">
        <v>10</v>
      </c>
      <c r="B53" t="s">
        <v>11</v>
      </c>
      <c r="C53" t="s">
        <v>46</v>
      </c>
      <c r="D53" t="s">
        <v>5388</v>
      </c>
      <c r="E53">
        <v>10260146</v>
      </c>
      <c r="F53" t="s">
        <v>5389</v>
      </c>
      <c r="G53">
        <v>65016353</v>
      </c>
      <c r="H53" t="s">
        <v>3047</v>
      </c>
      <c r="I53" t="s">
        <v>3048</v>
      </c>
      <c r="J53" t="s">
        <v>5406</v>
      </c>
      <c r="K53" t="s">
        <v>5398</v>
      </c>
      <c r="L53" t="s">
        <v>5399</v>
      </c>
      <c r="M53" t="s">
        <v>5400</v>
      </c>
      <c r="N53">
        <v>50</v>
      </c>
    </row>
    <row r="54" spans="1:14" x14ac:dyDescent="0.75">
      <c r="A54" t="s">
        <v>10</v>
      </c>
      <c r="B54" t="s">
        <v>11</v>
      </c>
      <c r="C54" t="s">
        <v>46</v>
      </c>
      <c r="D54" t="s">
        <v>5388</v>
      </c>
      <c r="E54">
        <v>10260146</v>
      </c>
      <c r="F54" t="s">
        <v>5389</v>
      </c>
      <c r="G54">
        <v>65016353</v>
      </c>
      <c r="H54" t="s">
        <v>3047</v>
      </c>
      <c r="I54" t="s">
        <v>3048</v>
      </c>
      <c r="J54" t="s">
        <v>5406</v>
      </c>
      <c r="K54" t="s">
        <v>5391</v>
      </c>
      <c r="L54" t="s">
        <v>5392</v>
      </c>
      <c r="M54" t="s">
        <v>5393</v>
      </c>
      <c r="N54">
        <v>750</v>
      </c>
    </row>
    <row r="55" spans="1:14" x14ac:dyDescent="0.75">
      <c r="A55" t="s">
        <v>10</v>
      </c>
      <c r="B55" t="s">
        <v>11</v>
      </c>
      <c r="C55" t="s">
        <v>46</v>
      </c>
      <c r="D55" t="s">
        <v>5388</v>
      </c>
      <c r="E55">
        <v>10260146</v>
      </c>
      <c r="F55" t="s">
        <v>5389</v>
      </c>
      <c r="G55">
        <v>65016353</v>
      </c>
      <c r="H55" t="s">
        <v>3047</v>
      </c>
      <c r="I55" t="s">
        <v>3048</v>
      </c>
      <c r="J55" t="s">
        <v>5406</v>
      </c>
      <c r="K55" t="s">
        <v>5394</v>
      </c>
      <c r="L55" t="s">
        <v>5402</v>
      </c>
      <c r="M55" t="s">
        <v>5403</v>
      </c>
      <c r="N55">
        <v>50</v>
      </c>
    </row>
    <row r="56" spans="1:14" x14ac:dyDescent="0.75">
      <c r="A56" t="s">
        <v>10</v>
      </c>
      <c r="B56" t="s">
        <v>11</v>
      </c>
      <c r="C56" t="s">
        <v>46</v>
      </c>
      <c r="D56" t="s">
        <v>5388</v>
      </c>
      <c r="E56">
        <v>10260146</v>
      </c>
      <c r="F56" t="s">
        <v>5389</v>
      </c>
      <c r="G56">
        <v>65016353</v>
      </c>
      <c r="H56" t="s">
        <v>3047</v>
      </c>
      <c r="I56" t="s">
        <v>3048</v>
      </c>
      <c r="J56" t="s">
        <v>5406</v>
      </c>
      <c r="K56" t="s">
        <v>5394</v>
      </c>
      <c r="L56" t="s">
        <v>5402</v>
      </c>
      <c r="M56" t="s">
        <v>5404</v>
      </c>
      <c r="N56">
        <v>20</v>
      </c>
    </row>
    <row r="57" spans="1:14" x14ac:dyDescent="0.75">
      <c r="A57" t="s">
        <v>10</v>
      </c>
      <c r="B57" t="s">
        <v>11</v>
      </c>
      <c r="C57" t="s">
        <v>46</v>
      </c>
      <c r="D57" t="s">
        <v>5388</v>
      </c>
      <c r="E57">
        <v>10260146</v>
      </c>
      <c r="F57" t="s">
        <v>5389</v>
      </c>
      <c r="G57">
        <v>65016353</v>
      </c>
      <c r="H57" t="s">
        <v>3047</v>
      </c>
      <c r="I57" t="s">
        <v>3048</v>
      </c>
      <c r="J57" t="s">
        <v>5406</v>
      </c>
      <c r="K57" t="s">
        <v>5394</v>
      </c>
      <c r="L57" t="s">
        <v>5395</v>
      </c>
      <c r="M57" t="s">
        <v>5396</v>
      </c>
      <c r="N57">
        <v>50</v>
      </c>
    </row>
    <row r="58" spans="1:14" x14ac:dyDescent="0.75">
      <c r="A58" t="s">
        <v>10</v>
      </c>
      <c r="B58" t="s">
        <v>11</v>
      </c>
      <c r="C58" t="s">
        <v>46</v>
      </c>
      <c r="D58" t="s">
        <v>5388</v>
      </c>
      <c r="E58">
        <v>10260146</v>
      </c>
      <c r="F58" t="s">
        <v>5389</v>
      </c>
      <c r="G58">
        <v>65017366</v>
      </c>
      <c r="H58" t="s">
        <v>1410</v>
      </c>
      <c r="I58" t="s">
        <v>1411</v>
      </c>
      <c r="J58" t="s">
        <v>5413</v>
      </c>
      <c r="K58" t="s">
        <v>5391</v>
      </c>
      <c r="L58" t="s">
        <v>5392</v>
      </c>
      <c r="M58" t="s">
        <v>5393</v>
      </c>
      <c r="N58">
        <v>1000</v>
      </c>
    </row>
    <row r="59" spans="1:14" x14ac:dyDescent="0.75">
      <c r="A59" t="s">
        <v>10</v>
      </c>
      <c r="B59" t="s">
        <v>11</v>
      </c>
      <c r="C59" t="s">
        <v>46</v>
      </c>
      <c r="D59" t="s">
        <v>5388</v>
      </c>
      <c r="E59">
        <v>10260146</v>
      </c>
      <c r="F59" t="s">
        <v>5389</v>
      </c>
      <c r="G59">
        <v>65018691</v>
      </c>
      <c r="H59" t="s">
        <v>4213</v>
      </c>
      <c r="I59" t="s">
        <v>4214</v>
      </c>
      <c r="J59" t="s">
        <v>5406</v>
      </c>
      <c r="K59" t="s">
        <v>5391</v>
      </c>
      <c r="L59" t="s">
        <v>5392</v>
      </c>
      <c r="M59" t="s">
        <v>5393</v>
      </c>
      <c r="N59">
        <v>30</v>
      </c>
    </row>
    <row r="60" spans="1:14" x14ac:dyDescent="0.75">
      <c r="A60" t="s">
        <v>10</v>
      </c>
      <c r="B60" t="s">
        <v>11</v>
      </c>
      <c r="C60" t="s">
        <v>46</v>
      </c>
      <c r="D60" t="s">
        <v>5388</v>
      </c>
      <c r="E60">
        <v>10260146</v>
      </c>
      <c r="F60" t="s">
        <v>5389</v>
      </c>
      <c r="G60">
        <v>65018691</v>
      </c>
      <c r="H60" t="s">
        <v>4213</v>
      </c>
      <c r="I60" t="s">
        <v>4214</v>
      </c>
      <c r="J60" t="s">
        <v>5406</v>
      </c>
      <c r="K60" t="s">
        <v>5391</v>
      </c>
      <c r="L60" t="s">
        <v>5392</v>
      </c>
      <c r="M60" t="s">
        <v>5401</v>
      </c>
      <c r="N60">
        <v>30</v>
      </c>
    </row>
    <row r="61" spans="1:14" x14ac:dyDescent="0.75">
      <c r="A61" t="s">
        <v>10</v>
      </c>
      <c r="B61" t="s">
        <v>11</v>
      </c>
      <c r="C61" t="s">
        <v>46</v>
      </c>
      <c r="D61" t="s">
        <v>5388</v>
      </c>
      <c r="E61">
        <v>10260146</v>
      </c>
      <c r="F61" t="s">
        <v>5389</v>
      </c>
      <c r="G61">
        <v>65021680</v>
      </c>
      <c r="H61" t="s">
        <v>2911</v>
      </c>
      <c r="I61" t="s">
        <v>2912</v>
      </c>
      <c r="J61" t="s">
        <v>5407</v>
      </c>
      <c r="K61" t="s">
        <v>5391</v>
      </c>
      <c r="L61" t="s">
        <v>5392</v>
      </c>
      <c r="M61" t="s">
        <v>5393</v>
      </c>
      <c r="N61">
        <v>50</v>
      </c>
    </row>
    <row r="62" spans="1:14" x14ac:dyDescent="0.75">
      <c r="A62" t="s">
        <v>10</v>
      </c>
      <c r="B62" t="s">
        <v>11</v>
      </c>
      <c r="C62" t="s">
        <v>46</v>
      </c>
      <c r="D62" t="s">
        <v>5388</v>
      </c>
      <c r="E62">
        <v>10260146</v>
      </c>
      <c r="F62" t="s">
        <v>5389</v>
      </c>
      <c r="G62">
        <v>65021680</v>
      </c>
      <c r="H62" t="s">
        <v>2911</v>
      </c>
      <c r="I62" t="s">
        <v>2912</v>
      </c>
      <c r="J62" t="s">
        <v>5407</v>
      </c>
      <c r="K62" t="s">
        <v>5391</v>
      </c>
      <c r="L62" t="s">
        <v>5392</v>
      </c>
      <c r="M62" t="s">
        <v>5401</v>
      </c>
      <c r="N62">
        <v>5</v>
      </c>
    </row>
    <row r="63" spans="1:14" x14ac:dyDescent="0.75">
      <c r="A63" t="s">
        <v>10</v>
      </c>
      <c r="B63" t="s">
        <v>11</v>
      </c>
      <c r="C63" t="s">
        <v>46</v>
      </c>
      <c r="D63" t="s">
        <v>5388</v>
      </c>
      <c r="E63">
        <v>10260146</v>
      </c>
      <c r="F63" t="s">
        <v>5389</v>
      </c>
      <c r="G63">
        <v>65021680</v>
      </c>
      <c r="H63" t="s">
        <v>2911</v>
      </c>
      <c r="I63" t="s">
        <v>2912</v>
      </c>
      <c r="J63" t="s">
        <v>5407</v>
      </c>
      <c r="K63" t="s">
        <v>5394</v>
      </c>
      <c r="L63" t="s">
        <v>5402</v>
      </c>
      <c r="M63" t="s">
        <v>5403</v>
      </c>
      <c r="N63">
        <v>20</v>
      </c>
    </row>
    <row r="64" spans="1:14" x14ac:dyDescent="0.75">
      <c r="A64" t="s">
        <v>10</v>
      </c>
      <c r="B64" t="s">
        <v>11</v>
      </c>
      <c r="C64" t="s">
        <v>46</v>
      </c>
      <c r="D64" t="s">
        <v>5388</v>
      </c>
      <c r="E64">
        <v>10260146</v>
      </c>
      <c r="F64" t="s">
        <v>5389</v>
      </c>
      <c r="G64">
        <v>65021680</v>
      </c>
      <c r="H64" t="s">
        <v>2911</v>
      </c>
      <c r="I64" t="s">
        <v>2912</v>
      </c>
      <c r="J64" t="s">
        <v>5407</v>
      </c>
      <c r="K64" t="s">
        <v>5394</v>
      </c>
      <c r="L64" t="s">
        <v>5402</v>
      </c>
      <c r="M64" t="s">
        <v>5404</v>
      </c>
      <c r="N64">
        <v>5</v>
      </c>
    </row>
    <row r="65" spans="1:14" x14ac:dyDescent="0.75">
      <c r="A65" t="s">
        <v>10</v>
      </c>
      <c r="B65" t="s">
        <v>11</v>
      </c>
      <c r="C65" t="s">
        <v>46</v>
      </c>
      <c r="D65" t="s">
        <v>5388</v>
      </c>
      <c r="E65">
        <v>10260146</v>
      </c>
      <c r="F65" t="s">
        <v>5389</v>
      </c>
      <c r="G65">
        <v>65021729</v>
      </c>
      <c r="H65" t="s">
        <v>4517</v>
      </c>
      <c r="I65" t="s">
        <v>7406</v>
      </c>
      <c r="J65" t="s">
        <v>5407</v>
      </c>
      <c r="K65" t="s">
        <v>5391</v>
      </c>
      <c r="L65" t="s">
        <v>5392</v>
      </c>
      <c r="M65" t="s">
        <v>5393</v>
      </c>
      <c r="N65">
        <v>20</v>
      </c>
    </row>
    <row r="66" spans="1:14" x14ac:dyDescent="0.75">
      <c r="A66" t="s">
        <v>10</v>
      </c>
      <c r="B66" t="s">
        <v>11</v>
      </c>
      <c r="C66" t="s">
        <v>46</v>
      </c>
      <c r="D66" t="s">
        <v>5388</v>
      </c>
      <c r="E66">
        <v>10260146</v>
      </c>
      <c r="F66" t="s">
        <v>5389</v>
      </c>
      <c r="G66">
        <v>65021729</v>
      </c>
      <c r="H66" t="s">
        <v>4517</v>
      </c>
      <c r="I66" t="s">
        <v>7406</v>
      </c>
      <c r="J66" t="s">
        <v>5407</v>
      </c>
      <c r="K66" t="s">
        <v>5394</v>
      </c>
      <c r="L66" t="s">
        <v>5402</v>
      </c>
      <c r="M66" t="s">
        <v>5403</v>
      </c>
      <c r="N66">
        <v>20</v>
      </c>
    </row>
    <row r="67" spans="1:14" x14ac:dyDescent="0.75">
      <c r="A67" t="s">
        <v>10</v>
      </c>
      <c r="B67" t="s">
        <v>11</v>
      </c>
      <c r="C67" t="s">
        <v>46</v>
      </c>
      <c r="D67" t="s">
        <v>5388</v>
      </c>
      <c r="E67">
        <v>10260146</v>
      </c>
      <c r="F67" t="s">
        <v>5389</v>
      </c>
      <c r="G67">
        <v>65021729</v>
      </c>
      <c r="H67" t="s">
        <v>4517</v>
      </c>
      <c r="I67" t="s">
        <v>7406</v>
      </c>
      <c r="J67" t="s">
        <v>5407</v>
      </c>
      <c r="K67" t="s">
        <v>5394</v>
      </c>
      <c r="L67" t="s">
        <v>5395</v>
      </c>
      <c r="M67" t="s">
        <v>5396</v>
      </c>
      <c r="N67">
        <v>20</v>
      </c>
    </row>
    <row r="68" spans="1:14" x14ac:dyDescent="0.75">
      <c r="A68" t="s">
        <v>10</v>
      </c>
      <c r="B68" t="s">
        <v>11</v>
      </c>
      <c r="C68" t="s">
        <v>46</v>
      </c>
      <c r="D68" t="s">
        <v>5388</v>
      </c>
      <c r="E68">
        <v>10260146</v>
      </c>
      <c r="F68" t="s">
        <v>5389</v>
      </c>
      <c r="G68">
        <v>65021730</v>
      </c>
      <c r="H68" t="s">
        <v>4314</v>
      </c>
      <c r="I68" t="s">
        <v>4315</v>
      </c>
      <c r="J68" t="s">
        <v>5407</v>
      </c>
      <c r="K68" t="s">
        <v>5391</v>
      </c>
      <c r="L68" t="s">
        <v>5392</v>
      </c>
      <c r="M68" t="s">
        <v>5393</v>
      </c>
      <c r="N68">
        <v>8</v>
      </c>
    </row>
    <row r="69" spans="1:14" x14ac:dyDescent="0.75">
      <c r="A69" t="s">
        <v>10</v>
      </c>
      <c r="B69" t="s">
        <v>11</v>
      </c>
      <c r="C69" t="s">
        <v>46</v>
      </c>
      <c r="D69" t="s">
        <v>5388</v>
      </c>
      <c r="E69">
        <v>10260146</v>
      </c>
      <c r="F69" t="s">
        <v>5389</v>
      </c>
      <c r="G69">
        <v>65021730</v>
      </c>
      <c r="H69" t="s">
        <v>4314</v>
      </c>
      <c r="I69" t="s">
        <v>4315</v>
      </c>
      <c r="J69" t="s">
        <v>5407</v>
      </c>
      <c r="K69" t="s">
        <v>5394</v>
      </c>
      <c r="L69" t="s">
        <v>5395</v>
      </c>
      <c r="M69" t="s">
        <v>5405</v>
      </c>
      <c r="N69">
        <v>15</v>
      </c>
    </row>
    <row r="70" spans="1:14" x14ac:dyDescent="0.75">
      <c r="A70" t="s">
        <v>10</v>
      </c>
      <c r="B70" t="s">
        <v>11</v>
      </c>
      <c r="C70" t="s">
        <v>46</v>
      </c>
      <c r="D70" t="s">
        <v>5388</v>
      </c>
      <c r="E70">
        <v>10260146</v>
      </c>
      <c r="F70" t="s">
        <v>5389</v>
      </c>
      <c r="G70">
        <v>65021730</v>
      </c>
      <c r="H70" t="s">
        <v>4314</v>
      </c>
      <c r="I70" t="s">
        <v>4315</v>
      </c>
      <c r="J70" t="s">
        <v>5407</v>
      </c>
      <c r="K70" t="s">
        <v>5394</v>
      </c>
      <c r="L70" t="s">
        <v>5409</v>
      </c>
      <c r="M70" t="s">
        <v>5410</v>
      </c>
      <c r="N70">
        <v>3</v>
      </c>
    </row>
    <row r="71" spans="1:14" x14ac:dyDescent="0.75">
      <c r="A71" t="s">
        <v>10</v>
      </c>
      <c r="B71" t="s">
        <v>11</v>
      </c>
      <c r="C71" t="s">
        <v>46</v>
      </c>
      <c r="D71" t="s">
        <v>5388</v>
      </c>
      <c r="E71">
        <v>10260146</v>
      </c>
      <c r="F71" t="s">
        <v>5389</v>
      </c>
      <c r="G71">
        <v>65021731</v>
      </c>
      <c r="H71" t="s">
        <v>4072</v>
      </c>
      <c r="I71" t="s">
        <v>4073</v>
      </c>
      <c r="J71" t="s">
        <v>5407</v>
      </c>
      <c r="K71" t="s">
        <v>5398</v>
      </c>
      <c r="L71" t="s">
        <v>5399</v>
      </c>
      <c r="M71" t="s">
        <v>5400</v>
      </c>
      <c r="N71">
        <v>1</v>
      </c>
    </row>
    <row r="72" spans="1:14" x14ac:dyDescent="0.75">
      <c r="A72" t="s">
        <v>10</v>
      </c>
      <c r="B72" t="s">
        <v>11</v>
      </c>
      <c r="C72" t="s">
        <v>46</v>
      </c>
      <c r="D72" t="s">
        <v>5388</v>
      </c>
      <c r="E72">
        <v>10260146</v>
      </c>
      <c r="F72" t="s">
        <v>5389</v>
      </c>
      <c r="G72">
        <v>65021731</v>
      </c>
      <c r="H72" t="s">
        <v>4072</v>
      </c>
      <c r="I72" t="s">
        <v>4073</v>
      </c>
      <c r="J72" t="s">
        <v>5407</v>
      </c>
      <c r="K72" t="s">
        <v>5391</v>
      </c>
      <c r="L72" t="s">
        <v>5392</v>
      </c>
      <c r="M72" t="s">
        <v>5393</v>
      </c>
      <c r="N72">
        <v>30</v>
      </c>
    </row>
    <row r="73" spans="1:14" x14ac:dyDescent="0.75">
      <c r="A73" t="s">
        <v>10</v>
      </c>
      <c r="B73" t="s">
        <v>11</v>
      </c>
      <c r="C73" t="s">
        <v>46</v>
      </c>
      <c r="D73" t="s">
        <v>5388</v>
      </c>
      <c r="E73">
        <v>10260146</v>
      </c>
      <c r="F73" t="s">
        <v>5389</v>
      </c>
      <c r="G73">
        <v>65021731</v>
      </c>
      <c r="H73" t="s">
        <v>4072</v>
      </c>
      <c r="I73" t="s">
        <v>4073</v>
      </c>
      <c r="J73" t="s">
        <v>5407</v>
      </c>
      <c r="K73" t="s">
        <v>5394</v>
      </c>
      <c r="L73" t="s">
        <v>5395</v>
      </c>
      <c r="M73" t="s">
        <v>5405</v>
      </c>
      <c r="N73">
        <v>5</v>
      </c>
    </row>
    <row r="74" spans="1:14" x14ac:dyDescent="0.75">
      <c r="A74" t="s">
        <v>10</v>
      </c>
      <c r="B74" t="s">
        <v>11</v>
      </c>
      <c r="C74" t="s">
        <v>46</v>
      </c>
      <c r="D74" t="s">
        <v>5388</v>
      </c>
      <c r="E74">
        <v>10260146</v>
      </c>
      <c r="F74" t="s">
        <v>5389</v>
      </c>
      <c r="G74">
        <v>65021984</v>
      </c>
      <c r="H74" t="s">
        <v>3653</v>
      </c>
      <c r="I74" t="s">
        <v>3654</v>
      </c>
      <c r="J74" t="s">
        <v>5407</v>
      </c>
      <c r="K74" t="s">
        <v>5391</v>
      </c>
      <c r="L74" t="s">
        <v>5392</v>
      </c>
      <c r="M74" t="s">
        <v>5393</v>
      </c>
      <c r="N74">
        <v>100</v>
      </c>
    </row>
    <row r="75" spans="1:14" x14ac:dyDescent="0.75">
      <c r="A75" t="s">
        <v>10</v>
      </c>
      <c r="B75" t="s">
        <v>11</v>
      </c>
      <c r="C75" t="s">
        <v>46</v>
      </c>
      <c r="D75" t="s">
        <v>5388</v>
      </c>
      <c r="E75">
        <v>10260146</v>
      </c>
      <c r="F75" t="s">
        <v>5389</v>
      </c>
      <c r="G75">
        <v>65022014</v>
      </c>
      <c r="H75" t="s">
        <v>4136</v>
      </c>
      <c r="I75" t="s">
        <v>4137</v>
      </c>
      <c r="J75" t="s">
        <v>5407</v>
      </c>
      <c r="K75" t="s">
        <v>5391</v>
      </c>
      <c r="L75" t="s">
        <v>5392</v>
      </c>
      <c r="M75" t="s">
        <v>5393</v>
      </c>
      <c r="N75">
        <v>10</v>
      </c>
    </row>
    <row r="76" spans="1:14" x14ac:dyDescent="0.75">
      <c r="A76" t="s">
        <v>10</v>
      </c>
      <c r="B76" t="s">
        <v>11</v>
      </c>
      <c r="C76" t="s">
        <v>46</v>
      </c>
      <c r="D76" t="s">
        <v>5388</v>
      </c>
      <c r="E76">
        <v>10260146</v>
      </c>
      <c r="F76" t="s">
        <v>5389</v>
      </c>
      <c r="G76">
        <v>65022014</v>
      </c>
      <c r="H76" t="s">
        <v>4136</v>
      </c>
      <c r="I76" t="s">
        <v>4137</v>
      </c>
      <c r="J76" t="s">
        <v>5407</v>
      </c>
      <c r="K76" t="s">
        <v>5394</v>
      </c>
      <c r="L76" t="s">
        <v>5402</v>
      </c>
      <c r="M76" t="s">
        <v>5403</v>
      </c>
      <c r="N76">
        <v>10</v>
      </c>
    </row>
    <row r="77" spans="1:14" x14ac:dyDescent="0.75">
      <c r="A77" t="s">
        <v>10</v>
      </c>
      <c r="B77" t="s">
        <v>11</v>
      </c>
      <c r="C77" t="s">
        <v>46</v>
      </c>
      <c r="D77" t="s">
        <v>5388</v>
      </c>
      <c r="E77">
        <v>10260146</v>
      </c>
      <c r="F77" t="s">
        <v>5389</v>
      </c>
      <c r="G77">
        <v>65022014</v>
      </c>
      <c r="H77" t="s">
        <v>4136</v>
      </c>
      <c r="I77" t="s">
        <v>4137</v>
      </c>
      <c r="J77" t="s">
        <v>5407</v>
      </c>
      <c r="K77" t="s">
        <v>5394</v>
      </c>
      <c r="L77" t="s">
        <v>5395</v>
      </c>
      <c r="M77" t="s">
        <v>5405</v>
      </c>
      <c r="N77">
        <v>10</v>
      </c>
    </row>
    <row r="78" spans="1:14" x14ac:dyDescent="0.75">
      <c r="A78" t="s">
        <v>10</v>
      </c>
      <c r="B78" t="s">
        <v>11</v>
      </c>
      <c r="C78" t="s">
        <v>46</v>
      </c>
      <c r="D78" t="s">
        <v>5388</v>
      </c>
      <c r="E78">
        <v>10260146</v>
      </c>
      <c r="F78" t="s">
        <v>5389</v>
      </c>
      <c r="G78">
        <v>65024934</v>
      </c>
      <c r="H78" t="s">
        <v>4265</v>
      </c>
      <c r="I78" t="s">
        <v>4266</v>
      </c>
      <c r="J78" t="s">
        <v>5407</v>
      </c>
      <c r="K78" t="s">
        <v>5391</v>
      </c>
      <c r="L78" t="s">
        <v>5392</v>
      </c>
      <c r="M78" t="s">
        <v>5393</v>
      </c>
      <c r="N78">
        <v>5</v>
      </c>
    </row>
    <row r="79" spans="1:14" x14ac:dyDescent="0.75">
      <c r="A79" t="s">
        <v>10</v>
      </c>
      <c r="B79" t="s">
        <v>11</v>
      </c>
      <c r="C79" t="s">
        <v>46</v>
      </c>
      <c r="D79" t="s">
        <v>5388</v>
      </c>
      <c r="E79">
        <v>10260146</v>
      </c>
      <c r="F79" t="s">
        <v>5389</v>
      </c>
      <c r="G79">
        <v>65025313</v>
      </c>
      <c r="H79" t="s">
        <v>1365</v>
      </c>
      <c r="I79" t="s">
        <v>1366</v>
      </c>
      <c r="J79" t="s">
        <v>5406</v>
      </c>
      <c r="K79" t="s">
        <v>5398</v>
      </c>
      <c r="L79" t="s">
        <v>5399</v>
      </c>
      <c r="M79" t="s">
        <v>5400</v>
      </c>
      <c r="N79">
        <v>20</v>
      </c>
    </row>
    <row r="80" spans="1:14" x14ac:dyDescent="0.75">
      <c r="A80" t="s">
        <v>10</v>
      </c>
      <c r="B80" t="s">
        <v>11</v>
      </c>
      <c r="C80" t="s">
        <v>46</v>
      </c>
      <c r="D80" t="s">
        <v>5388</v>
      </c>
      <c r="E80">
        <v>10260146</v>
      </c>
      <c r="F80" t="s">
        <v>5389</v>
      </c>
      <c r="G80">
        <v>65025313</v>
      </c>
      <c r="H80" t="s">
        <v>1365</v>
      </c>
      <c r="I80" t="s">
        <v>1366</v>
      </c>
      <c r="J80" t="s">
        <v>5406</v>
      </c>
      <c r="K80" t="s">
        <v>5391</v>
      </c>
      <c r="L80" t="s">
        <v>5392</v>
      </c>
      <c r="M80" t="s">
        <v>5393</v>
      </c>
      <c r="N80">
        <v>10</v>
      </c>
    </row>
    <row r="81" spans="1:14" x14ac:dyDescent="0.75">
      <c r="A81" t="s">
        <v>10</v>
      </c>
      <c r="B81" t="s">
        <v>11</v>
      </c>
      <c r="C81" t="s">
        <v>46</v>
      </c>
      <c r="D81" t="s">
        <v>5388</v>
      </c>
      <c r="E81">
        <v>10260146</v>
      </c>
      <c r="F81" t="s">
        <v>5389</v>
      </c>
      <c r="G81">
        <v>65025313</v>
      </c>
      <c r="H81" t="s">
        <v>1365</v>
      </c>
      <c r="I81" t="s">
        <v>1366</v>
      </c>
      <c r="J81" t="s">
        <v>5406</v>
      </c>
      <c r="K81" t="s">
        <v>5391</v>
      </c>
      <c r="L81" t="s">
        <v>5392</v>
      </c>
      <c r="M81" t="s">
        <v>5401</v>
      </c>
      <c r="N81">
        <v>10</v>
      </c>
    </row>
    <row r="82" spans="1:14" x14ac:dyDescent="0.75">
      <c r="A82" t="s">
        <v>10</v>
      </c>
      <c r="B82" t="s">
        <v>11</v>
      </c>
      <c r="C82" t="s">
        <v>46</v>
      </c>
      <c r="D82" t="s">
        <v>5388</v>
      </c>
      <c r="E82">
        <v>10260146</v>
      </c>
      <c r="F82" t="s">
        <v>5389</v>
      </c>
      <c r="G82">
        <v>65026816</v>
      </c>
      <c r="H82" t="s">
        <v>4174</v>
      </c>
      <c r="I82" t="s">
        <v>4175</v>
      </c>
      <c r="J82" t="s">
        <v>5407</v>
      </c>
      <c r="K82" t="s">
        <v>5391</v>
      </c>
      <c r="L82" t="s">
        <v>5392</v>
      </c>
      <c r="M82" t="s">
        <v>5393</v>
      </c>
      <c r="N82">
        <v>20</v>
      </c>
    </row>
    <row r="83" spans="1:14" x14ac:dyDescent="0.75">
      <c r="A83" t="s">
        <v>10</v>
      </c>
      <c r="B83" t="s">
        <v>11</v>
      </c>
      <c r="C83" t="s">
        <v>46</v>
      </c>
      <c r="D83" t="s">
        <v>5388</v>
      </c>
      <c r="E83">
        <v>10260146</v>
      </c>
      <c r="F83" t="s">
        <v>5389</v>
      </c>
      <c r="G83">
        <v>65026816</v>
      </c>
      <c r="H83" t="s">
        <v>4174</v>
      </c>
      <c r="I83" t="s">
        <v>4175</v>
      </c>
      <c r="J83" t="s">
        <v>5407</v>
      </c>
      <c r="K83" t="s">
        <v>5394</v>
      </c>
      <c r="L83" t="s">
        <v>5402</v>
      </c>
      <c r="M83" t="s">
        <v>5403</v>
      </c>
      <c r="N83">
        <v>20</v>
      </c>
    </row>
    <row r="84" spans="1:14" x14ac:dyDescent="0.75">
      <c r="A84" t="s">
        <v>10</v>
      </c>
      <c r="B84" t="s">
        <v>11</v>
      </c>
      <c r="C84" t="s">
        <v>46</v>
      </c>
      <c r="D84" t="s">
        <v>5388</v>
      </c>
      <c r="E84">
        <v>10260146</v>
      </c>
      <c r="F84" t="s">
        <v>5389</v>
      </c>
      <c r="G84">
        <v>65026816</v>
      </c>
      <c r="H84" t="s">
        <v>4174</v>
      </c>
      <c r="I84" t="s">
        <v>4175</v>
      </c>
      <c r="J84" t="s">
        <v>5407</v>
      </c>
      <c r="K84" t="s">
        <v>5394</v>
      </c>
      <c r="L84" t="s">
        <v>5402</v>
      </c>
      <c r="M84" t="s">
        <v>5404</v>
      </c>
      <c r="N84">
        <v>5</v>
      </c>
    </row>
    <row r="85" spans="1:14" x14ac:dyDescent="0.75">
      <c r="A85" t="s">
        <v>10</v>
      </c>
      <c r="B85" t="s">
        <v>11</v>
      </c>
      <c r="C85" t="s">
        <v>46</v>
      </c>
      <c r="D85" t="s">
        <v>5388</v>
      </c>
      <c r="E85">
        <v>10260146</v>
      </c>
      <c r="F85" t="s">
        <v>5389</v>
      </c>
      <c r="G85">
        <v>65026816</v>
      </c>
      <c r="H85" t="s">
        <v>4174</v>
      </c>
      <c r="I85" t="s">
        <v>4175</v>
      </c>
      <c r="J85" t="s">
        <v>5407</v>
      </c>
      <c r="K85" t="s">
        <v>5394</v>
      </c>
      <c r="L85" t="s">
        <v>5409</v>
      </c>
      <c r="M85" t="s">
        <v>5410</v>
      </c>
      <c r="N85">
        <v>5</v>
      </c>
    </row>
    <row r="86" spans="1:14" x14ac:dyDescent="0.75">
      <c r="A86" t="s">
        <v>10</v>
      </c>
      <c r="B86" t="s">
        <v>11</v>
      </c>
      <c r="C86" t="s">
        <v>46</v>
      </c>
      <c r="D86" t="s">
        <v>5388</v>
      </c>
      <c r="E86">
        <v>10260146</v>
      </c>
      <c r="F86" t="s">
        <v>5389</v>
      </c>
      <c r="G86">
        <v>65026933</v>
      </c>
      <c r="H86" t="s">
        <v>2583</v>
      </c>
      <c r="I86" t="s">
        <v>2584</v>
      </c>
      <c r="J86" t="s">
        <v>5407</v>
      </c>
      <c r="K86" t="s">
        <v>5391</v>
      </c>
      <c r="L86" t="s">
        <v>5392</v>
      </c>
      <c r="M86" t="s">
        <v>5393</v>
      </c>
      <c r="N86">
        <v>10</v>
      </c>
    </row>
    <row r="87" spans="1:14" x14ac:dyDescent="0.75">
      <c r="A87" t="s">
        <v>10</v>
      </c>
      <c r="B87" t="s">
        <v>11</v>
      </c>
      <c r="C87" t="s">
        <v>46</v>
      </c>
      <c r="D87" t="s">
        <v>5388</v>
      </c>
      <c r="E87">
        <v>10260146</v>
      </c>
      <c r="F87" t="s">
        <v>5389</v>
      </c>
      <c r="G87">
        <v>65026933</v>
      </c>
      <c r="H87" t="s">
        <v>2583</v>
      </c>
      <c r="I87" t="s">
        <v>2584</v>
      </c>
      <c r="J87" t="s">
        <v>5407</v>
      </c>
      <c r="K87" t="s">
        <v>5394</v>
      </c>
      <c r="L87" t="s">
        <v>5402</v>
      </c>
      <c r="M87" t="s">
        <v>5403</v>
      </c>
      <c r="N87">
        <v>3</v>
      </c>
    </row>
    <row r="88" spans="1:14" x14ac:dyDescent="0.75">
      <c r="A88" t="s">
        <v>10</v>
      </c>
      <c r="B88" t="s">
        <v>11</v>
      </c>
      <c r="C88" t="s">
        <v>46</v>
      </c>
      <c r="D88" t="s">
        <v>5388</v>
      </c>
      <c r="E88">
        <v>10260146</v>
      </c>
      <c r="F88" t="s">
        <v>5389</v>
      </c>
      <c r="G88">
        <v>65027042</v>
      </c>
      <c r="H88" t="s">
        <v>4480</v>
      </c>
      <c r="I88" t="s">
        <v>3322</v>
      </c>
      <c r="J88" t="s">
        <v>5406</v>
      </c>
      <c r="K88" t="s">
        <v>5391</v>
      </c>
      <c r="L88" t="s">
        <v>5392</v>
      </c>
      <c r="M88" t="s">
        <v>5393</v>
      </c>
      <c r="N88">
        <v>15</v>
      </c>
    </row>
    <row r="89" spans="1:14" x14ac:dyDescent="0.75">
      <c r="A89" t="s">
        <v>10</v>
      </c>
      <c r="B89" t="s">
        <v>11</v>
      </c>
      <c r="C89" t="s">
        <v>46</v>
      </c>
      <c r="D89" t="s">
        <v>5388</v>
      </c>
      <c r="E89">
        <v>10260146</v>
      </c>
      <c r="F89" t="s">
        <v>5389</v>
      </c>
      <c r="G89">
        <v>65027519</v>
      </c>
      <c r="H89" t="s">
        <v>2654</v>
      </c>
      <c r="I89" t="s">
        <v>2655</v>
      </c>
      <c r="J89" t="s">
        <v>5407</v>
      </c>
      <c r="K89" t="s">
        <v>5391</v>
      </c>
      <c r="L89" t="s">
        <v>5392</v>
      </c>
      <c r="M89" t="s">
        <v>5393</v>
      </c>
      <c r="N89">
        <v>110</v>
      </c>
    </row>
    <row r="90" spans="1:14" x14ac:dyDescent="0.75">
      <c r="A90" t="s">
        <v>10</v>
      </c>
      <c r="B90" t="s">
        <v>11</v>
      </c>
      <c r="C90" t="s">
        <v>46</v>
      </c>
      <c r="D90" t="s">
        <v>5388</v>
      </c>
      <c r="E90">
        <v>10260146</v>
      </c>
      <c r="F90" t="s">
        <v>5389</v>
      </c>
      <c r="G90">
        <v>65027519</v>
      </c>
      <c r="H90" t="s">
        <v>2654</v>
      </c>
      <c r="I90" t="s">
        <v>2655</v>
      </c>
      <c r="J90" t="s">
        <v>5407</v>
      </c>
      <c r="K90" t="s">
        <v>5391</v>
      </c>
      <c r="L90" t="s">
        <v>5392</v>
      </c>
      <c r="M90" t="s">
        <v>5401</v>
      </c>
      <c r="N90">
        <v>15</v>
      </c>
    </row>
    <row r="91" spans="1:14" x14ac:dyDescent="0.75">
      <c r="A91" t="s">
        <v>10</v>
      </c>
      <c r="B91" t="s">
        <v>11</v>
      </c>
      <c r="C91" t="s">
        <v>46</v>
      </c>
      <c r="D91" t="s">
        <v>5388</v>
      </c>
      <c r="E91">
        <v>10260146</v>
      </c>
      <c r="F91" t="s">
        <v>5389</v>
      </c>
      <c r="G91">
        <v>65027519</v>
      </c>
      <c r="H91" t="s">
        <v>2654</v>
      </c>
      <c r="I91" t="s">
        <v>2655</v>
      </c>
      <c r="J91" t="s">
        <v>5407</v>
      </c>
      <c r="K91" t="s">
        <v>5394</v>
      </c>
      <c r="L91" t="s">
        <v>5402</v>
      </c>
      <c r="M91" t="s">
        <v>5403</v>
      </c>
      <c r="N91">
        <v>40</v>
      </c>
    </row>
    <row r="92" spans="1:14" x14ac:dyDescent="0.75">
      <c r="A92" t="s">
        <v>10</v>
      </c>
      <c r="B92" t="s">
        <v>11</v>
      </c>
      <c r="C92" t="s">
        <v>46</v>
      </c>
      <c r="D92" t="s">
        <v>5388</v>
      </c>
      <c r="E92">
        <v>10260146</v>
      </c>
      <c r="F92" t="s">
        <v>5389</v>
      </c>
      <c r="G92">
        <v>65027519</v>
      </c>
      <c r="H92" t="s">
        <v>2654</v>
      </c>
      <c r="I92" t="s">
        <v>2655</v>
      </c>
      <c r="J92" t="s">
        <v>5407</v>
      </c>
      <c r="K92" t="s">
        <v>5394</v>
      </c>
      <c r="L92" t="s">
        <v>5395</v>
      </c>
      <c r="M92" t="s">
        <v>5405</v>
      </c>
      <c r="N92">
        <v>10</v>
      </c>
    </row>
    <row r="93" spans="1:14" x14ac:dyDescent="0.75">
      <c r="A93" t="s">
        <v>10</v>
      </c>
      <c r="B93" t="s">
        <v>11</v>
      </c>
      <c r="C93" t="s">
        <v>46</v>
      </c>
      <c r="D93" t="s">
        <v>5388</v>
      </c>
      <c r="E93">
        <v>10260146</v>
      </c>
      <c r="F93" t="s">
        <v>5389</v>
      </c>
      <c r="G93">
        <v>65027519</v>
      </c>
      <c r="H93" t="s">
        <v>2654</v>
      </c>
      <c r="I93" t="s">
        <v>2655</v>
      </c>
      <c r="J93" t="s">
        <v>5407</v>
      </c>
      <c r="K93" t="s">
        <v>5394</v>
      </c>
      <c r="L93" t="s">
        <v>5409</v>
      </c>
      <c r="M93" t="s">
        <v>5410</v>
      </c>
      <c r="N93">
        <v>10</v>
      </c>
    </row>
    <row r="94" spans="1:14" x14ac:dyDescent="0.75">
      <c r="A94" t="s">
        <v>10</v>
      </c>
      <c r="B94" t="s">
        <v>11</v>
      </c>
      <c r="C94" t="s">
        <v>46</v>
      </c>
      <c r="D94" t="s">
        <v>5388</v>
      </c>
      <c r="E94">
        <v>10260146</v>
      </c>
      <c r="F94" t="s">
        <v>5389</v>
      </c>
      <c r="G94">
        <v>65028294</v>
      </c>
      <c r="H94" t="s">
        <v>3532</v>
      </c>
      <c r="I94" t="s">
        <v>3533</v>
      </c>
      <c r="J94" t="s">
        <v>5390</v>
      </c>
      <c r="K94" t="s">
        <v>5391</v>
      </c>
      <c r="L94" t="s">
        <v>5392</v>
      </c>
      <c r="M94" t="s">
        <v>5393</v>
      </c>
      <c r="N94">
        <v>50</v>
      </c>
    </row>
    <row r="95" spans="1:14" x14ac:dyDescent="0.75">
      <c r="A95" t="s">
        <v>10</v>
      </c>
      <c r="B95" t="s">
        <v>11</v>
      </c>
      <c r="C95" t="s">
        <v>46</v>
      </c>
      <c r="D95" t="s">
        <v>5388</v>
      </c>
      <c r="E95">
        <v>10260146</v>
      </c>
      <c r="F95" t="s">
        <v>5389</v>
      </c>
      <c r="G95">
        <v>65028307</v>
      </c>
      <c r="H95" t="s">
        <v>1384</v>
      </c>
      <c r="I95" t="s">
        <v>1385</v>
      </c>
      <c r="J95" t="s">
        <v>5406</v>
      </c>
      <c r="K95" t="s">
        <v>5391</v>
      </c>
      <c r="L95" t="s">
        <v>5392</v>
      </c>
      <c r="M95" t="s">
        <v>5393</v>
      </c>
      <c r="N95">
        <v>100</v>
      </c>
    </row>
    <row r="96" spans="1:14" x14ac:dyDescent="0.75">
      <c r="A96" t="s">
        <v>10</v>
      </c>
      <c r="B96" t="s">
        <v>11</v>
      </c>
      <c r="C96" t="s">
        <v>46</v>
      </c>
      <c r="D96" t="s">
        <v>5388</v>
      </c>
      <c r="E96">
        <v>10260146</v>
      </c>
      <c r="F96" t="s">
        <v>5389</v>
      </c>
      <c r="G96">
        <v>65028307</v>
      </c>
      <c r="H96" t="s">
        <v>1384</v>
      </c>
      <c r="I96" t="s">
        <v>1385</v>
      </c>
      <c r="J96" t="s">
        <v>5406</v>
      </c>
      <c r="K96" t="s">
        <v>5394</v>
      </c>
      <c r="L96" t="s">
        <v>5402</v>
      </c>
      <c r="M96" t="s">
        <v>5403</v>
      </c>
      <c r="N96">
        <v>40</v>
      </c>
    </row>
    <row r="97" spans="1:14" x14ac:dyDescent="0.75">
      <c r="A97" t="s">
        <v>10</v>
      </c>
      <c r="B97" t="s">
        <v>11</v>
      </c>
      <c r="C97" t="s">
        <v>46</v>
      </c>
      <c r="D97" t="s">
        <v>5388</v>
      </c>
      <c r="E97">
        <v>10260146</v>
      </c>
      <c r="F97" t="s">
        <v>5389</v>
      </c>
      <c r="G97">
        <v>65028751</v>
      </c>
      <c r="H97" t="s">
        <v>5908</v>
      </c>
      <c r="I97" t="s">
        <v>7804</v>
      </c>
      <c r="J97" t="s">
        <v>5397</v>
      </c>
      <c r="K97" t="s">
        <v>5391</v>
      </c>
      <c r="L97" t="s">
        <v>5392</v>
      </c>
      <c r="M97" t="s">
        <v>5393</v>
      </c>
      <c r="N97">
        <v>150</v>
      </c>
    </row>
    <row r="98" spans="1:14" x14ac:dyDescent="0.75">
      <c r="A98" t="s">
        <v>10</v>
      </c>
      <c r="B98" t="s">
        <v>11</v>
      </c>
      <c r="C98" t="s">
        <v>46</v>
      </c>
      <c r="D98" t="s">
        <v>5388</v>
      </c>
      <c r="E98">
        <v>10260146</v>
      </c>
      <c r="F98" t="s">
        <v>5389</v>
      </c>
      <c r="G98">
        <v>65028751</v>
      </c>
      <c r="H98" t="s">
        <v>5908</v>
      </c>
      <c r="I98" t="s">
        <v>7804</v>
      </c>
      <c r="J98" t="s">
        <v>5397</v>
      </c>
      <c r="K98" t="s">
        <v>5394</v>
      </c>
      <c r="L98" t="s">
        <v>5402</v>
      </c>
      <c r="M98" t="s">
        <v>5403</v>
      </c>
      <c r="N98">
        <v>50</v>
      </c>
    </row>
    <row r="99" spans="1:14" x14ac:dyDescent="0.75">
      <c r="A99" t="s">
        <v>10</v>
      </c>
      <c r="B99" t="s">
        <v>11</v>
      </c>
      <c r="C99" t="s">
        <v>46</v>
      </c>
      <c r="D99" t="s">
        <v>5388</v>
      </c>
      <c r="E99">
        <v>10260146</v>
      </c>
      <c r="F99" t="s">
        <v>5389</v>
      </c>
      <c r="G99">
        <v>65031258</v>
      </c>
      <c r="H99" t="s">
        <v>2130</v>
      </c>
      <c r="I99" t="s">
        <v>2131</v>
      </c>
      <c r="J99" t="s">
        <v>5406</v>
      </c>
      <c r="K99" t="s">
        <v>5398</v>
      </c>
      <c r="L99" t="s">
        <v>5399</v>
      </c>
      <c r="M99" t="s">
        <v>5400</v>
      </c>
      <c r="N99">
        <v>10</v>
      </c>
    </row>
    <row r="100" spans="1:14" x14ac:dyDescent="0.75">
      <c r="A100" t="s">
        <v>10</v>
      </c>
      <c r="B100" t="s">
        <v>11</v>
      </c>
      <c r="C100" t="s">
        <v>46</v>
      </c>
      <c r="D100" t="s">
        <v>5388</v>
      </c>
      <c r="E100">
        <v>10260146</v>
      </c>
      <c r="F100" t="s">
        <v>5389</v>
      </c>
      <c r="G100">
        <v>65031258</v>
      </c>
      <c r="H100" t="s">
        <v>2130</v>
      </c>
      <c r="I100" t="s">
        <v>2131</v>
      </c>
      <c r="J100" t="s">
        <v>5406</v>
      </c>
      <c r="K100" t="s">
        <v>5398</v>
      </c>
      <c r="L100" t="s">
        <v>5399</v>
      </c>
      <c r="M100" t="s">
        <v>5411</v>
      </c>
      <c r="N100">
        <v>15</v>
      </c>
    </row>
    <row r="101" spans="1:14" x14ac:dyDescent="0.75">
      <c r="A101" t="s">
        <v>10</v>
      </c>
      <c r="B101" t="s">
        <v>11</v>
      </c>
      <c r="C101" t="s">
        <v>46</v>
      </c>
      <c r="D101" t="s">
        <v>5388</v>
      </c>
      <c r="E101">
        <v>10260146</v>
      </c>
      <c r="F101" t="s">
        <v>5389</v>
      </c>
      <c r="G101">
        <v>65031258</v>
      </c>
      <c r="H101" t="s">
        <v>2130</v>
      </c>
      <c r="I101" t="s">
        <v>2131</v>
      </c>
      <c r="J101" t="s">
        <v>5406</v>
      </c>
      <c r="K101" t="s">
        <v>5391</v>
      </c>
      <c r="L101" t="s">
        <v>5392</v>
      </c>
      <c r="M101" t="s">
        <v>5393</v>
      </c>
      <c r="N101">
        <v>50</v>
      </c>
    </row>
    <row r="102" spans="1:14" x14ac:dyDescent="0.75">
      <c r="A102" t="s">
        <v>10</v>
      </c>
      <c r="B102" t="s">
        <v>11</v>
      </c>
      <c r="C102" t="s">
        <v>46</v>
      </c>
      <c r="D102" t="s">
        <v>5388</v>
      </c>
      <c r="E102">
        <v>10260146</v>
      </c>
      <c r="F102" t="s">
        <v>5389</v>
      </c>
      <c r="G102">
        <v>65031332</v>
      </c>
      <c r="H102" t="s">
        <v>3447</v>
      </c>
      <c r="I102" t="s">
        <v>297</v>
      </c>
      <c r="J102" t="s">
        <v>5406</v>
      </c>
      <c r="K102" t="s">
        <v>5398</v>
      </c>
      <c r="L102" t="s">
        <v>5399</v>
      </c>
      <c r="M102" t="s">
        <v>5400</v>
      </c>
      <c r="N102">
        <v>30</v>
      </c>
    </row>
    <row r="103" spans="1:14" x14ac:dyDescent="0.75">
      <c r="A103" t="s">
        <v>10</v>
      </c>
      <c r="B103" t="s">
        <v>11</v>
      </c>
      <c r="C103" t="s">
        <v>46</v>
      </c>
      <c r="D103" t="s">
        <v>5388</v>
      </c>
      <c r="E103">
        <v>10260146</v>
      </c>
      <c r="F103" t="s">
        <v>5389</v>
      </c>
      <c r="G103">
        <v>65031332</v>
      </c>
      <c r="H103" t="s">
        <v>3447</v>
      </c>
      <c r="I103" t="s">
        <v>297</v>
      </c>
      <c r="J103" t="s">
        <v>5406</v>
      </c>
      <c r="K103" t="s">
        <v>5391</v>
      </c>
      <c r="L103" t="s">
        <v>5392</v>
      </c>
      <c r="M103" t="s">
        <v>5393</v>
      </c>
      <c r="N103">
        <v>300</v>
      </c>
    </row>
    <row r="104" spans="1:14" x14ac:dyDescent="0.75">
      <c r="A104" t="s">
        <v>10</v>
      </c>
      <c r="B104" t="s">
        <v>11</v>
      </c>
      <c r="C104" t="s">
        <v>46</v>
      </c>
      <c r="D104" t="s">
        <v>5388</v>
      </c>
      <c r="E104">
        <v>10260146</v>
      </c>
      <c r="F104" t="s">
        <v>5389</v>
      </c>
      <c r="G104">
        <v>65031332</v>
      </c>
      <c r="H104" t="s">
        <v>3447</v>
      </c>
      <c r="I104" t="s">
        <v>297</v>
      </c>
      <c r="J104" t="s">
        <v>5406</v>
      </c>
      <c r="K104" t="s">
        <v>5394</v>
      </c>
      <c r="L104" t="s">
        <v>5402</v>
      </c>
      <c r="M104" t="s">
        <v>5403</v>
      </c>
      <c r="N104">
        <v>50</v>
      </c>
    </row>
    <row r="105" spans="1:14" x14ac:dyDescent="0.75">
      <c r="A105" t="s">
        <v>10</v>
      </c>
      <c r="B105" t="s">
        <v>11</v>
      </c>
      <c r="C105" t="s">
        <v>46</v>
      </c>
      <c r="D105" t="s">
        <v>5388</v>
      </c>
      <c r="E105">
        <v>10260146</v>
      </c>
      <c r="F105" t="s">
        <v>5389</v>
      </c>
      <c r="G105">
        <v>65031332</v>
      </c>
      <c r="H105" t="s">
        <v>3447</v>
      </c>
      <c r="I105" t="s">
        <v>297</v>
      </c>
      <c r="J105" t="s">
        <v>5406</v>
      </c>
      <c r="K105" t="s">
        <v>5394</v>
      </c>
      <c r="L105" t="s">
        <v>5395</v>
      </c>
      <c r="M105" t="s">
        <v>5405</v>
      </c>
      <c r="N105">
        <v>50</v>
      </c>
    </row>
    <row r="106" spans="1:14" x14ac:dyDescent="0.75">
      <c r="A106" t="s">
        <v>10</v>
      </c>
      <c r="B106" t="s">
        <v>11</v>
      </c>
      <c r="C106" t="s">
        <v>46</v>
      </c>
      <c r="D106" t="s">
        <v>5388</v>
      </c>
      <c r="E106">
        <v>10260146</v>
      </c>
      <c r="F106" t="s">
        <v>5389</v>
      </c>
      <c r="G106">
        <v>65031332</v>
      </c>
      <c r="H106" t="s">
        <v>3447</v>
      </c>
      <c r="I106" t="s">
        <v>297</v>
      </c>
      <c r="J106" t="s">
        <v>5406</v>
      </c>
      <c r="K106" t="s">
        <v>5394</v>
      </c>
      <c r="L106" t="s">
        <v>5395</v>
      </c>
      <c r="M106" t="s">
        <v>5396</v>
      </c>
      <c r="N106">
        <v>50</v>
      </c>
    </row>
    <row r="107" spans="1:14" x14ac:dyDescent="0.75">
      <c r="A107" t="s">
        <v>10</v>
      </c>
      <c r="B107" t="s">
        <v>11</v>
      </c>
      <c r="C107" t="s">
        <v>46</v>
      </c>
      <c r="D107" t="s">
        <v>5388</v>
      </c>
      <c r="E107">
        <v>10260146</v>
      </c>
      <c r="F107" t="s">
        <v>5389</v>
      </c>
      <c r="G107">
        <v>65032630</v>
      </c>
      <c r="H107" t="s">
        <v>82</v>
      </c>
      <c r="I107" t="s">
        <v>83</v>
      </c>
      <c r="J107" t="s">
        <v>5412</v>
      </c>
      <c r="K107" t="s">
        <v>5391</v>
      </c>
      <c r="L107" t="s">
        <v>5392</v>
      </c>
      <c r="M107" t="s">
        <v>5393</v>
      </c>
      <c r="N107">
        <v>30</v>
      </c>
    </row>
    <row r="108" spans="1:14" x14ac:dyDescent="0.75">
      <c r="A108" t="s">
        <v>10</v>
      </c>
      <c r="B108" t="s">
        <v>11</v>
      </c>
      <c r="C108" t="s">
        <v>46</v>
      </c>
      <c r="D108" t="s">
        <v>5388</v>
      </c>
      <c r="E108">
        <v>10260146</v>
      </c>
      <c r="F108" t="s">
        <v>5389</v>
      </c>
      <c r="G108">
        <v>65032630</v>
      </c>
      <c r="H108" t="s">
        <v>82</v>
      </c>
      <c r="I108" t="s">
        <v>83</v>
      </c>
      <c r="J108" t="s">
        <v>5412</v>
      </c>
      <c r="K108" t="s">
        <v>5394</v>
      </c>
      <c r="L108" t="s">
        <v>5402</v>
      </c>
      <c r="M108" t="s">
        <v>5404</v>
      </c>
      <c r="N108">
        <v>10</v>
      </c>
    </row>
    <row r="109" spans="1:14" x14ac:dyDescent="0.75">
      <c r="A109" t="s">
        <v>10</v>
      </c>
      <c r="B109" t="s">
        <v>11</v>
      </c>
      <c r="C109" t="s">
        <v>46</v>
      </c>
      <c r="D109" t="s">
        <v>5388</v>
      </c>
      <c r="E109">
        <v>10260146</v>
      </c>
      <c r="F109" t="s">
        <v>5389</v>
      </c>
      <c r="G109">
        <v>65032630</v>
      </c>
      <c r="H109" t="s">
        <v>82</v>
      </c>
      <c r="I109" t="s">
        <v>83</v>
      </c>
      <c r="J109" t="s">
        <v>5412</v>
      </c>
      <c r="K109" t="s">
        <v>5394</v>
      </c>
      <c r="L109" t="s">
        <v>5395</v>
      </c>
      <c r="M109" t="s">
        <v>5396</v>
      </c>
      <c r="N109">
        <v>5</v>
      </c>
    </row>
    <row r="110" spans="1:14" x14ac:dyDescent="0.75">
      <c r="A110" t="s">
        <v>10</v>
      </c>
      <c r="B110" t="s">
        <v>11</v>
      </c>
      <c r="C110" t="s">
        <v>46</v>
      </c>
      <c r="D110" t="s">
        <v>5388</v>
      </c>
      <c r="E110">
        <v>10260146</v>
      </c>
      <c r="F110" t="s">
        <v>5389</v>
      </c>
      <c r="G110">
        <v>65032768</v>
      </c>
      <c r="H110" t="s">
        <v>4158</v>
      </c>
      <c r="I110" t="s">
        <v>4159</v>
      </c>
      <c r="J110" t="s">
        <v>5407</v>
      </c>
      <c r="K110" t="s">
        <v>5391</v>
      </c>
      <c r="L110" t="s">
        <v>5392</v>
      </c>
      <c r="M110" t="s">
        <v>5393</v>
      </c>
      <c r="N110">
        <v>10</v>
      </c>
    </row>
    <row r="111" spans="1:14" x14ac:dyDescent="0.75">
      <c r="A111" t="s">
        <v>10</v>
      </c>
      <c r="B111" t="s">
        <v>11</v>
      </c>
      <c r="C111" t="s">
        <v>46</v>
      </c>
      <c r="D111" t="s">
        <v>5388</v>
      </c>
      <c r="E111">
        <v>10260146</v>
      </c>
      <c r="F111" t="s">
        <v>5389</v>
      </c>
      <c r="G111">
        <v>65041355</v>
      </c>
      <c r="H111" t="s">
        <v>4768</v>
      </c>
      <c r="I111" t="s">
        <v>4769</v>
      </c>
      <c r="J111" t="s">
        <v>5413</v>
      </c>
      <c r="K111" t="s">
        <v>5391</v>
      </c>
      <c r="L111" t="s">
        <v>5392</v>
      </c>
      <c r="M111" t="s">
        <v>5393</v>
      </c>
      <c r="N111">
        <v>700</v>
      </c>
    </row>
    <row r="112" spans="1:14" x14ac:dyDescent="0.75">
      <c r="A112" t="s">
        <v>10</v>
      </c>
      <c r="B112" t="s">
        <v>11</v>
      </c>
      <c r="C112" t="s">
        <v>46</v>
      </c>
      <c r="D112" t="s">
        <v>5388</v>
      </c>
      <c r="E112">
        <v>10260146</v>
      </c>
      <c r="F112" t="s">
        <v>5389</v>
      </c>
      <c r="G112">
        <v>65041355</v>
      </c>
      <c r="H112" t="s">
        <v>4768</v>
      </c>
      <c r="I112" t="s">
        <v>4769</v>
      </c>
      <c r="J112" t="s">
        <v>5413</v>
      </c>
      <c r="K112" t="s">
        <v>5394</v>
      </c>
      <c r="L112" t="s">
        <v>5402</v>
      </c>
      <c r="M112" t="s">
        <v>5403</v>
      </c>
      <c r="N112">
        <v>100</v>
      </c>
    </row>
    <row r="113" spans="1:14" x14ac:dyDescent="0.75">
      <c r="A113" t="s">
        <v>10</v>
      </c>
      <c r="B113" t="s">
        <v>11</v>
      </c>
      <c r="C113" t="s">
        <v>46</v>
      </c>
      <c r="D113" t="s">
        <v>5388</v>
      </c>
      <c r="E113">
        <v>10260146</v>
      </c>
      <c r="F113" t="s">
        <v>5389</v>
      </c>
      <c r="G113">
        <v>65041355</v>
      </c>
      <c r="H113" t="s">
        <v>4768</v>
      </c>
      <c r="I113" t="s">
        <v>4769</v>
      </c>
      <c r="J113" t="s">
        <v>5413</v>
      </c>
      <c r="K113" t="s">
        <v>5394</v>
      </c>
      <c r="L113" t="s">
        <v>5395</v>
      </c>
      <c r="M113" t="s">
        <v>5405</v>
      </c>
      <c r="N113">
        <v>100</v>
      </c>
    </row>
    <row r="114" spans="1:14" x14ac:dyDescent="0.75">
      <c r="A114" t="s">
        <v>10</v>
      </c>
      <c r="B114" t="s">
        <v>11</v>
      </c>
      <c r="C114" t="s">
        <v>46</v>
      </c>
      <c r="D114" t="s">
        <v>5388</v>
      </c>
      <c r="E114">
        <v>10260146</v>
      </c>
      <c r="F114" t="s">
        <v>5389</v>
      </c>
      <c r="G114">
        <v>65041355</v>
      </c>
      <c r="H114" t="s">
        <v>4768</v>
      </c>
      <c r="I114" t="s">
        <v>4769</v>
      </c>
      <c r="J114" t="s">
        <v>5413</v>
      </c>
      <c r="K114" t="s">
        <v>5394</v>
      </c>
      <c r="L114" t="s">
        <v>5395</v>
      </c>
      <c r="M114" t="s">
        <v>5396</v>
      </c>
      <c r="N114">
        <v>300</v>
      </c>
    </row>
    <row r="115" spans="1:14" x14ac:dyDescent="0.75">
      <c r="A115" t="s">
        <v>10</v>
      </c>
      <c r="B115" t="s">
        <v>11</v>
      </c>
      <c r="C115" t="s">
        <v>46</v>
      </c>
      <c r="D115" t="s">
        <v>5388</v>
      </c>
      <c r="E115">
        <v>10260146</v>
      </c>
      <c r="F115" t="s">
        <v>5389</v>
      </c>
      <c r="G115">
        <v>65041540</v>
      </c>
      <c r="H115" t="s">
        <v>198</v>
      </c>
      <c r="I115" t="s">
        <v>199</v>
      </c>
      <c r="J115" t="s">
        <v>5406</v>
      </c>
      <c r="K115" t="s">
        <v>5391</v>
      </c>
      <c r="L115" t="s">
        <v>5392</v>
      </c>
      <c r="M115" t="s">
        <v>5393</v>
      </c>
      <c r="N115">
        <v>300</v>
      </c>
    </row>
    <row r="116" spans="1:14" x14ac:dyDescent="0.75">
      <c r="A116" t="s">
        <v>10</v>
      </c>
      <c r="B116" t="s">
        <v>11</v>
      </c>
      <c r="C116" t="s">
        <v>46</v>
      </c>
      <c r="D116" t="s">
        <v>5388</v>
      </c>
      <c r="E116">
        <v>10260146</v>
      </c>
      <c r="F116" t="s">
        <v>5389</v>
      </c>
      <c r="G116">
        <v>65041540</v>
      </c>
      <c r="H116" t="s">
        <v>198</v>
      </c>
      <c r="I116" t="s">
        <v>199</v>
      </c>
      <c r="J116" t="s">
        <v>5406</v>
      </c>
      <c r="K116" t="s">
        <v>5394</v>
      </c>
      <c r="L116" t="s">
        <v>5402</v>
      </c>
      <c r="M116" t="s">
        <v>5403</v>
      </c>
      <c r="N116">
        <v>68</v>
      </c>
    </row>
    <row r="117" spans="1:14" x14ac:dyDescent="0.75">
      <c r="A117" t="s">
        <v>10</v>
      </c>
      <c r="B117" t="s">
        <v>11</v>
      </c>
      <c r="C117" t="s">
        <v>46</v>
      </c>
      <c r="D117" t="s">
        <v>5388</v>
      </c>
      <c r="E117">
        <v>10260146</v>
      </c>
      <c r="F117" t="s">
        <v>5389</v>
      </c>
      <c r="G117">
        <v>65041540</v>
      </c>
      <c r="H117" t="s">
        <v>198</v>
      </c>
      <c r="I117" t="s">
        <v>199</v>
      </c>
      <c r="J117" t="s">
        <v>5406</v>
      </c>
      <c r="K117" t="s">
        <v>5394</v>
      </c>
      <c r="L117" t="s">
        <v>5402</v>
      </c>
      <c r="M117" t="s">
        <v>5404</v>
      </c>
      <c r="N117">
        <v>30</v>
      </c>
    </row>
    <row r="118" spans="1:14" x14ac:dyDescent="0.75">
      <c r="A118" t="s">
        <v>10</v>
      </c>
      <c r="B118" t="s">
        <v>11</v>
      </c>
      <c r="C118" t="s">
        <v>46</v>
      </c>
      <c r="D118" t="s">
        <v>5388</v>
      </c>
      <c r="E118">
        <v>10260146</v>
      </c>
      <c r="F118" t="s">
        <v>5389</v>
      </c>
      <c r="G118">
        <v>65041540</v>
      </c>
      <c r="H118" t="s">
        <v>198</v>
      </c>
      <c r="I118" t="s">
        <v>199</v>
      </c>
      <c r="J118" t="s">
        <v>5406</v>
      </c>
      <c r="K118" t="s">
        <v>5394</v>
      </c>
      <c r="L118" t="s">
        <v>5395</v>
      </c>
      <c r="M118" t="s">
        <v>5396</v>
      </c>
      <c r="N118">
        <v>50</v>
      </c>
    </row>
    <row r="119" spans="1:14" x14ac:dyDescent="0.75">
      <c r="A119" t="s">
        <v>10</v>
      </c>
      <c r="B119" t="s">
        <v>11</v>
      </c>
      <c r="C119" t="s">
        <v>46</v>
      </c>
      <c r="D119" t="s">
        <v>5388</v>
      </c>
      <c r="E119">
        <v>10260146</v>
      </c>
      <c r="F119" t="s">
        <v>5389</v>
      </c>
      <c r="G119">
        <v>65041792</v>
      </c>
      <c r="H119" t="s">
        <v>3692</v>
      </c>
      <c r="I119" t="s">
        <v>3693</v>
      </c>
      <c r="J119" t="s">
        <v>5413</v>
      </c>
      <c r="K119" t="s">
        <v>5398</v>
      </c>
      <c r="L119" t="s">
        <v>5399</v>
      </c>
      <c r="M119" t="s">
        <v>5400</v>
      </c>
      <c r="N119">
        <v>10</v>
      </c>
    </row>
    <row r="120" spans="1:14" x14ac:dyDescent="0.75">
      <c r="A120" t="s">
        <v>10</v>
      </c>
      <c r="B120" t="s">
        <v>11</v>
      </c>
      <c r="C120" t="s">
        <v>46</v>
      </c>
      <c r="D120" t="s">
        <v>5388</v>
      </c>
      <c r="E120">
        <v>10260146</v>
      </c>
      <c r="F120" t="s">
        <v>5389</v>
      </c>
      <c r="G120">
        <v>65041792</v>
      </c>
      <c r="H120" t="s">
        <v>3692</v>
      </c>
      <c r="I120" t="s">
        <v>3693</v>
      </c>
      <c r="J120" t="s">
        <v>5413</v>
      </c>
      <c r="K120" t="s">
        <v>5391</v>
      </c>
      <c r="L120" t="s">
        <v>5392</v>
      </c>
      <c r="M120" t="s">
        <v>5393</v>
      </c>
      <c r="N120">
        <v>100</v>
      </c>
    </row>
    <row r="121" spans="1:14" x14ac:dyDescent="0.75">
      <c r="A121" t="s">
        <v>10</v>
      </c>
      <c r="B121" t="s">
        <v>11</v>
      </c>
      <c r="C121" t="s">
        <v>46</v>
      </c>
      <c r="D121" t="s">
        <v>5388</v>
      </c>
      <c r="E121">
        <v>10260146</v>
      </c>
      <c r="F121" t="s">
        <v>5389</v>
      </c>
      <c r="G121">
        <v>65041792</v>
      </c>
      <c r="H121" t="s">
        <v>3692</v>
      </c>
      <c r="I121" t="s">
        <v>3693</v>
      </c>
      <c r="J121" t="s">
        <v>5413</v>
      </c>
      <c r="K121" t="s">
        <v>5394</v>
      </c>
      <c r="L121" t="s">
        <v>5402</v>
      </c>
      <c r="M121" t="s">
        <v>5403</v>
      </c>
      <c r="N121">
        <v>50</v>
      </c>
    </row>
    <row r="122" spans="1:14" x14ac:dyDescent="0.75">
      <c r="A122" t="s">
        <v>10</v>
      </c>
      <c r="B122" t="s">
        <v>11</v>
      </c>
      <c r="C122" t="s">
        <v>46</v>
      </c>
      <c r="D122" t="s">
        <v>5388</v>
      </c>
      <c r="E122">
        <v>10260146</v>
      </c>
      <c r="F122" t="s">
        <v>5389</v>
      </c>
      <c r="G122">
        <v>65041792</v>
      </c>
      <c r="H122" t="s">
        <v>3692</v>
      </c>
      <c r="I122" t="s">
        <v>3693</v>
      </c>
      <c r="J122" t="s">
        <v>5413</v>
      </c>
      <c r="K122" t="s">
        <v>5394</v>
      </c>
      <c r="L122" t="s">
        <v>5409</v>
      </c>
      <c r="M122" t="s">
        <v>5410</v>
      </c>
      <c r="N122">
        <v>20</v>
      </c>
    </row>
    <row r="123" spans="1:14" x14ac:dyDescent="0.75">
      <c r="A123" t="s">
        <v>10</v>
      </c>
      <c r="B123" t="s">
        <v>11</v>
      </c>
      <c r="C123" t="s">
        <v>46</v>
      </c>
      <c r="D123" t="s">
        <v>5388</v>
      </c>
      <c r="E123">
        <v>10260146</v>
      </c>
      <c r="F123" t="s">
        <v>5389</v>
      </c>
      <c r="G123">
        <v>65042490</v>
      </c>
      <c r="H123" t="s">
        <v>1394</v>
      </c>
      <c r="I123" t="s">
        <v>1395</v>
      </c>
      <c r="J123" t="s">
        <v>5397</v>
      </c>
      <c r="K123" t="s">
        <v>5391</v>
      </c>
      <c r="L123" t="s">
        <v>5392</v>
      </c>
      <c r="M123" t="s">
        <v>5393</v>
      </c>
      <c r="N123">
        <v>100</v>
      </c>
    </row>
    <row r="124" spans="1:14" x14ac:dyDescent="0.75">
      <c r="A124" t="s">
        <v>10</v>
      </c>
      <c r="B124" t="s">
        <v>11</v>
      </c>
      <c r="C124" t="s">
        <v>46</v>
      </c>
      <c r="D124" t="s">
        <v>5388</v>
      </c>
      <c r="E124">
        <v>10260146</v>
      </c>
      <c r="F124" t="s">
        <v>5389</v>
      </c>
      <c r="G124">
        <v>65044106</v>
      </c>
      <c r="H124" t="s">
        <v>338</v>
      </c>
      <c r="I124" t="s">
        <v>339</v>
      </c>
      <c r="J124" t="s">
        <v>5407</v>
      </c>
      <c r="K124" t="s">
        <v>5391</v>
      </c>
      <c r="L124" t="s">
        <v>5392</v>
      </c>
      <c r="M124" t="s">
        <v>5393</v>
      </c>
      <c r="N124">
        <v>40</v>
      </c>
    </row>
    <row r="125" spans="1:14" x14ac:dyDescent="0.75">
      <c r="A125" t="s">
        <v>10</v>
      </c>
      <c r="B125" t="s">
        <v>11</v>
      </c>
      <c r="C125" t="s">
        <v>46</v>
      </c>
      <c r="D125" t="s">
        <v>5388</v>
      </c>
      <c r="E125">
        <v>10260146</v>
      </c>
      <c r="F125" t="s">
        <v>5389</v>
      </c>
      <c r="G125">
        <v>65044106</v>
      </c>
      <c r="H125" t="s">
        <v>338</v>
      </c>
      <c r="I125" t="s">
        <v>339</v>
      </c>
      <c r="J125" t="s">
        <v>5407</v>
      </c>
      <c r="K125" t="s">
        <v>5394</v>
      </c>
      <c r="L125" t="s">
        <v>5395</v>
      </c>
      <c r="M125" t="s">
        <v>5405</v>
      </c>
      <c r="N125">
        <v>10</v>
      </c>
    </row>
    <row r="126" spans="1:14" x14ac:dyDescent="0.75">
      <c r="A126" t="s">
        <v>10</v>
      </c>
      <c r="B126" t="s">
        <v>11</v>
      </c>
      <c r="C126" t="s">
        <v>46</v>
      </c>
      <c r="D126" t="s">
        <v>5388</v>
      </c>
      <c r="E126">
        <v>10260146</v>
      </c>
      <c r="F126" t="s">
        <v>5389</v>
      </c>
      <c r="G126">
        <v>65044164</v>
      </c>
      <c r="H126" t="s">
        <v>3749</v>
      </c>
      <c r="I126" t="s">
        <v>3750</v>
      </c>
      <c r="J126" t="s">
        <v>5397</v>
      </c>
      <c r="K126" t="s">
        <v>5398</v>
      </c>
      <c r="L126" t="s">
        <v>5399</v>
      </c>
      <c r="M126" t="s">
        <v>5400</v>
      </c>
      <c r="N126">
        <v>20</v>
      </c>
    </row>
    <row r="127" spans="1:14" x14ac:dyDescent="0.75">
      <c r="A127" t="s">
        <v>10</v>
      </c>
      <c r="B127" t="s">
        <v>11</v>
      </c>
      <c r="C127" t="s">
        <v>46</v>
      </c>
      <c r="D127" t="s">
        <v>5388</v>
      </c>
      <c r="E127">
        <v>10260146</v>
      </c>
      <c r="F127" t="s">
        <v>5389</v>
      </c>
      <c r="G127">
        <v>65044164</v>
      </c>
      <c r="H127" t="s">
        <v>3749</v>
      </c>
      <c r="I127" t="s">
        <v>3750</v>
      </c>
      <c r="J127" t="s">
        <v>5397</v>
      </c>
      <c r="K127" t="s">
        <v>5398</v>
      </c>
      <c r="L127" t="s">
        <v>5399</v>
      </c>
      <c r="M127" t="s">
        <v>5411</v>
      </c>
      <c r="N127">
        <v>40</v>
      </c>
    </row>
    <row r="128" spans="1:14" x14ac:dyDescent="0.75">
      <c r="A128" t="s">
        <v>10</v>
      </c>
      <c r="B128" t="s">
        <v>11</v>
      </c>
      <c r="C128" t="s">
        <v>46</v>
      </c>
      <c r="D128" t="s">
        <v>5388</v>
      </c>
      <c r="E128">
        <v>10260146</v>
      </c>
      <c r="F128" t="s">
        <v>5389</v>
      </c>
      <c r="G128">
        <v>65044164</v>
      </c>
      <c r="H128" t="s">
        <v>3749</v>
      </c>
      <c r="I128" t="s">
        <v>3750</v>
      </c>
      <c r="J128" t="s">
        <v>5397</v>
      </c>
      <c r="K128" t="s">
        <v>5391</v>
      </c>
      <c r="L128" t="s">
        <v>5392</v>
      </c>
      <c r="M128" t="s">
        <v>5393</v>
      </c>
      <c r="N128">
        <v>150</v>
      </c>
    </row>
    <row r="129" spans="1:14" x14ac:dyDescent="0.75">
      <c r="A129" t="s">
        <v>10</v>
      </c>
      <c r="B129" t="s">
        <v>11</v>
      </c>
      <c r="C129" t="s">
        <v>46</v>
      </c>
      <c r="D129" t="s">
        <v>5388</v>
      </c>
      <c r="E129">
        <v>10260146</v>
      </c>
      <c r="F129" t="s">
        <v>5389</v>
      </c>
      <c r="G129">
        <v>65044681</v>
      </c>
      <c r="H129" t="s">
        <v>4082</v>
      </c>
      <c r="I129" t="s">
        <v>4083</v>
      </c>
      <c r="J129" t="s">
        <v>5407</v>
      </c>
      <c r="K129" t="s">
        <v>5391</v>
      </c>
      <c r="L129" t="s">
        <v>5392</v>
      </c>
      <c r="M129" t="s">
        <v>5401</v>
      </c>
      <c r="N129">
        <v>3</v>
      </c>
    </row>
    <row r="130" spans="1:14" x14ac:dyDescent="0.75">
      <c r="A130" t="s">
        <v>10</v>
      </c>
      <c r="B130" t="s">
        <v>11</v>
      </c>
      <c r="C130" t="s">
        <v>46</v>
      </c>
      <c r="D130" t="s">
        <v>5388</v>
      </c>
      <c r="E130">
        <v>10260146</v>
      </c>
      <c r="F130" t="s">
        <v>5389</v>
      </c>
      <c r="G130">
        <v>65044681</v>
      </c>
      <c r="H130" t="s">
        <v>4082</v>
      </c>
      <c r="I130" t="s">
        <v>4083</v>
      </c>
      <c r="J130" t="s">
        <v>5407</v>
      </c>
      <c r="K130" t="s">
        <v>5394</v>
      </c>
      <c r="L130" t="s">
        <v>5402</v>
      </c>
      <c r="M130" t="s">
        <v>5403</v>
      </c>
      <c r="N130">
        <v>20</v>
      </c>
    </row>
    <row r="131" spans="1:14" x14ac:dyDescent="0.75">
      <c r="A131" t="s">
        <v>10</v>
      </c>
      <c r="B131" t="s">
        <v>11</v>
      </c>
      <c r="C131" t="s">
        <v>46</v>
      </c>
      <c r="D131" t="s">
        <v>5388</v>
      </c>
      <c r="E131">
        <v>10260146</v>
      </c>
      <c r="F131" t="s">
        <v>5389</v>
      </c>
      <c r="G131">
        <v>65044681</v>
      </c>
      <c r="H131" t="s">
        <v>4082</v>
      </c>
      <c r="I131" t="s">
        <v>4083</v>
      </c>
      <c r="J131" t="s">
        <v>5407</v>
      </c>
      <c r="K131" t="s">
        <v>5394</v>
      </c>
      <c r="L131" t="s">
        <v>5402</v>
      </c>
      <c r="M131" t="s">
        <v>5404</v>
      </c>
      <c r="N131">
        <v>5</v>
      </c>
    </row>
    <row r="132" spans="1:14" x14ac:dyDescent="0.75">
      <c r="A132" t="s">
        <v>10</v>
      </c>
      <c r="B132" t="s">
        <v>11</v>
      </c>
      <c r="C132" t="s">
        <v>46</v>
      </c>
      <c r="D132" t="s">
        <v>5388</v>
      </c>
      <c r="E132">
        <v>10260146</v>
      </c>
      <c r="F132" t="s">
        <v>5389</v>
      </c>
      <c r="G132">
        <v>65045869</v>
      </c>
      <c r="H132" t="s">
        <v>2283</v>
      </c>
      <c r="I132" t="s">
        <v>2284</v>
      </c>
      <c r="J132" t="s">
        <v>5406</v>
      </c>
      <c r="K132" t="s">
        <v>5391</v>
      </c>
      <c r="L132" t="s">
        <v>5392</v>
      </c>
      <c r="M132" t="s">
        <v>5393</v>
      </c>
      <c r="N132">
        <v>100</v>
      </c>
    </row>
    <row r="133" spans="1:14" x14ac:dyDescent="0.75">
      <c r="A133" t="s">
        <v>10</v>
      </c>
      <c r="B133" t="s">
        <v>11</v>
      </c>
      <c r="C133" t="s">
        <v>46</v>
      </c>
      <c r="D133" t="s">
        <v>5388</v>
      </c>
      <c r="E133">
        <v>10260146</v>
      </c>
      <c r="F133" t="s">
        <v>5389</v>
      </c>
      <c r="G133">
        <v>65045869</v>
      </c>
      <c r="H133" t="s">
        <v>2283</v>
      </c>
      <c r="I133" t="s">
        <v>2284</v>
      </c>
      <c r="J133" t="s">
        <v>5406</v>
      </c>
      <c r="K133" t="s">
        <v>5391</v>
      </c>
      <c r="L133" t="s">
        <v>5392</v>
      </c>
      <c r="M133" t="s">
        <v>5401</v>
      </c>
      <c r="N133">
        <v>20</v>
      </c>
    </row>
    <row r="134" spans="1:14" x14ac:dyDescent="0.75">
      <c r="A134" t="s">
        <v>10</v>
      </c>
      <c r="B134" t="s">
        <v>11</v>
      </c>
      <c r="C134" t="s">
        <v>46</v>
      </c>
      <c r="D134" t="s">
        <v>5388</v>
      </c>
      <c r="E134">
        <v>10260146</v>
      </c>
      <c r="F134" t="s">
        <v>5389</v>
      </c>
      <c r="G134">
        <v>65045869</v>
      </c>
      <c r="H134" t="s">
        <v>2283</v>
      </c>
      <c r="I134" t="s">
        <v>2284</v>
      </c>
      <c r="J134" t="s">
        <v>5406</v>
      </c>
      <c r="K134" t="s">
        <v>5394</v>
      </c>
      <c r="L134" t="s">
        <v>5402</v>
      </c>
      <c r="M134" t="s">
        <v>5403</v>
      </c>
      <c r="N134">
        <v>20</v>
      </c>
    </row>
    <row r="135" spans="1:14" x14ac:dyDescent="0.75">
      <c r="A135" t="s">
        <v>10</v>
      </c>
      <c r="B135" t="s">
        <v>11</v>
      </c>
      <c r="C135" t="s">
        <v>46</v>
      </c>
      <c r="D135" t="s">
        <v>5388</v>
      </c>
      <c r="E135">
        <v>10260146</v>
      </c>
      <c r="F135" t="s">
        <v>5389</v>
      </c>
      <c r="G135">
        <v>65045869</v>
      </c>
      <c r="H135" t="s">
        <v>2283</v>
      </c>
      <c r="I135" t="s">
        <v>2284</v>
      </c>
      <c r="J135" t="s">
        <v>5406</v>
      </c>
      <c r="K135" t="s">
        <v>5394</v>
      </c>
      <c r="L135" t="s">
        <v>5402</v>
      </c>
      <c r="M135" t="s">
        <v>5404</v>
      </c>
      <c r="N135">
        <v>10</v>
      </c>
    </row>
    <row r="136" spans="1:14" x14ac:dyDescent="0.75">
      <c r="A136" t="s">
        <v>10</v>
      </c>
      <c r="B136" t="s">
        <v>11</v>
      </c>
      <c r="C136" t="s">
        <v>46</v>
      </c>
      <c r="D136" t="s">
        <v>5388</v>
      </c>
      <c r="E136">
        <v>10260146</v>
      </c>
      <c r="F136" t="s">
        <v>5389</v>
      </c>
      <c r="G136">
        <v>65046364</v>
      </c>
      <c r="H136" t="s">
        <v>4878</v>
      </c>
      <c r="I136" t="s">
        <v>4879</v>
      </c>
      <c r="J136" t="s">
        <v>5406</v>
      </c>
      <c r="K136" t="s">
        <v>5391</v>
      </c>
      <c r="L136" t="s">
        <v>5392</v>
      </c>
      <c r="M136" t="s">
        <v>5393</v>
      </c>
      <c r="N136">
        <v>100</v>
      </c>
    </row>
    <row r="137" spans="1:14" x14ac:dyDescent="0.75">
      <c r="A137" t="s">
        <v>10</v>
      </c>
      <c r="B137" t="s">
        <v>11</v>
      </c>
      <c r="C137" t="s">
        <v>46</v>
      </c>
      <c r="D137" t="s">
        <v>5388</v>
      </c>
      <c r="E137">
        <v>10260146</v>
      </c>
      <c r="F137" t="s">
        <v>5389</v>
      </c>
      <c r="G137">
        <v>65046364</v>
      </c>
      <c r="H137" t="s">
        <v>4878</v>
      </c>
      <c r="I137" t="s">
        <v>4879</v>
      </c>
      <c r="J137" t="s">
        <v>5406</v>
      </c>
      <c r="K137" t="s">
        <v>5394</v>
      </c>
      <c r="L137" t="s">
        <v>5395</v>
      </c>
      <c r="M137" t="s">
        <v>5405</v>
      </c>
      <c r="N137">
        <v>10</v>
      </c>
    </row>
    <row r="138" spans="1:14" x14ac:dyDescent="0.75">
      <c r="A138" t="s">
        <v>10</v>
      </c>
      <c r="B138" t="s">
        <v>11</v>
      </c>
      <c r="C138" t="s">
        <v>46</v>
      </c>
      <c r="D138" t="s">
        <v>5388</v>
      </c>
      <c r="E138">
        <v>10260146</v>
      </c>
      <c r="F138" t="s">
        <v>5389</v>
      </c>
      <c r="G138">
        <v>65046483</v>
      </c>
      <c r="H138" t="s">
        <v>5190</v>
      </c>
      <c r="I138" t="s">
        <v>5191</v>
      </c>
      <c r="J138" t="s">
        <v>5407</v>
      </c>
      <c r="K138" t="s">
        <v>5391</v>
      </c>
      <c r="L138" t="s">
        <v>5392</v>
      </c>
      <c r="M138" t="s">
        <v>5393</v>
      </c>
      <c r="N138">
        <v>20</v>
      </c>
    </row>
    <row r="139" spans="1:14" x14ac:dyDescent="0.75">
      <c r="A139" t="s">
        <v>10</v>
      </c>
      <c r="B139" t="s">
        <v>11</v>
      </c>
      <c r="C139" t="s">
        <v>46</v>
      </c>
      <c r="D139" t="s">
        <v>5388</v>
      </c>
      <c r="E139">
        <v>10260146</v>
      </c>
      <c r="F139" t="s">
        <v>5389</v>
      </c>
      <c r="G139">
        <v>65046578</v>
      </c>
      <c r="H139" t="s">
        <v>3830</v>
      </c>
      <c r="I139" t="s">
        <v>3831</v>
      </c>
      <c r="J139" t="s">
        <v>5413</v>
      </c>
      <c r="K139" t="s">
        <v>5391</v>
      </c>
      <c r="L139" t="s">
        <v>5392</v>
      </c>
      <c r="M139" t="s">
        <v>5393</v>
      </c>
      <c r="N139">
        <v>500</v>
      </c>
    </row>
    <row r="140" spans="1:14" x14ac:dyDescent="0.75">
      <c r="A140" t="s">
        <v>10</v>
      </c>
      <c r="B140" t="s">
        <v>11</v>
      </c>
      <c r="C140" t="s">
        <v>46</v>
      </c>
      <c r="D140" t="s">
        <v>5388</v>
      </c>
      <c r="E140">
        <v>10260146</v>
      </c>
      <c r="F140" t="s">
        <v>5389</v>
      </c>
      <c r="G140">
        <v>65046578</v>
      </c>
      <c r="H140" t="s">
        <v>3830</v>
      </c>
      <c r="I140" t="s">
        <v>3831</v>
      </c>
      <c r="J140" t="s">
        <v>5413</v>
      </c>
      <c r="K140" t="s">
        <v>5391</v>
      </c>
      <c r="L140" t="s">
        <v>5392</v>
      </c>
      <c r="M140" t="s">
        <v>5401</v>
      </c>
      <c r="N140">
        <v>40</v>
      </c>
    </row>
    <row r="141" spans="1:14" x14ac:dyDescent="0.75">
      <c r="A141" t="s">
        <v>10</v>
      </c>
      <c r="B141" t="s">
        <v>11</v>
      </c>
      <c r="C141" t="s">
        <v>46</v>
      </c>
      <c r="D141" t="s">
        <v>5388</v>
      </c>
      <c r="E141">
        <v>10260146</v>
      </c>
      <c r="F141" t="s">
        <v>5389</v>
      </c>
      <c r="G141">
        <v>65046578</v>
      </c>
      <c r="H141" t="s">
        <v>3830</v>
      </c>
      <c r="I141" t="s">
        <v>3831</v>
      </c>
      <c r="J141" t="s">
        <v>5413</v>
      </c>
      <c r="K141" t="s">
        <v>5394</v>
      </c>
      <c r="L141" t="s">
        <v>5402</v>
      </c>
      <c r="M141" t="s">
        <v>5403</v>
      </c>
      <c r="N141">
        <v>100</v>
      </c>
    </row>
    <row r="142" spans="1:14" x14ac:dyDescent="0.75">
      <c r="A142" t="s">
        <v>10</v>
      </c>
      <c r="B142" t="s">
        <v>11</v>
      </c>
      <c r="C142" t="s">
        <v>46</v>
      </c>
      <c r="D142" t="s">
        <v>5388</v>
      </c>
      <c r="E142">
        <v>10260146</v>
      </c>
      <c r="F142" t="s">
        <v>5389</v>
      </c>
      <c r="G142">
        <v>65046578</v>
      </c>
      <c r="H142" t="s">
        <v>3830</v>
      </c>
      <c r="I142" t="s">
        <v>3831</v>
      </c>
      <c r="J142" t="s">
        <v>5413</v>
      </c>
      <c r="K142" t="s">
        <v>5394</v>
      </c>
      <c r="L142" t="s">
        <v>5395</v>
      </c>
      <c r="M142" t="s">
        <v>5405</v>
      </c>
      <c r="N142">
        <v>20</v>
      </c>
    </row>
    <row r="143" spans="1:14" x14ac:dyDescent="0.75">
      <c r="A143" t="s">
        <v>10</v>
      </c>
      <c r="B143" t="s">
        <v>11</v>
      </c>
      <c r="C143" t="s">
        <v>46</v>
      </c>
      <c r="D143" t="s">
        <v>5388</v>
      </c>
      <c r="E143">
        <v>10260146</v>
      </c>
      <c r="F143" t="s">
        <v>5389</v>
      </c>
      <c r="G143">
        <v>65046654</v>
      </c>
      <c r="H143" t="s">
        <v>1718</v>
      </c>
      <c r="I143" t="s">
        <v>1719</v>
      </c>
      <c r="J143" t="s">
        <v>5406</v>
      </c>
      <c r="K143" t="s">
        <v>5398</v>
      </c>
      <c r="L143" t="s">
        <v>5399</v>
      </c>
      <c r="M143" t="s">
        <v>5400</v>
      </c>
      <c r="N143">
        <v>5</v>
      </c>
    </row>
    <row r="144" spans="1:14" x14ac:dyDescent="0.75">
      <c r="A144" t="s">
        <v>10</v>
      </c>
      <c r="B144" t="s">
        <v>11</v>
      </c>
      <c r="C144" t="s">
        <v>46</v>
      </c>
      <c r="D144" t="s">
        <v>5388</v>
      </c>
      <c r="E144">
        <v>10260146</v>
      </c>
      <c r="F144" t="s">
        <v>5389</v>
      </c>
      <c r="G144">
        <v>65046654</v>
      </c>
      <c r="H144" t="s">
        <v>1718</v>
      </c>
      <c r="I144" t="s">
        <v>1719</v>
      </c>
      <c r="J144" t="s">
        <v>5406</v>
      </c>
      <c r="K144" t="s">
        <v>5391</v>
      </c>
      <c r="L144" t="s">
        <v>5392</v>
      </c>
      <c r="M144" t="s">
        <v>5393</v>
      </c>
      <c r="N144">
        <v>100</v>
      </c>
    </row>
    <row r="145" spans="1:14" x14ac:dyDescent="0.75">
      <c r="A145" t="s">
        <v>10</v>
      </c>
      <c r="B145" t="s">
        <v>11</v>
      </c>
      <c r="C145" t="s">
        <v>46</v>
      </c>
      <c r="D145" t="s">
        <v>5388</v>
      </c>
      <c r="E145">
        <v>10260146</v>
      </c>
      <c r="F145" t="s">
        <v>5389</v>
      </c>
      <c r="G145">
        <v>65046654</v>
      </c>
      <c r="H145" t="s">
        <v>1718</v>
      </c>
      <c r="I145" t="s">
        <v>1719</v>
      </c>
      <c r="J145" t="s">
        <v>5406</v>
      </c>
      <c r="K145" t="s">
        <v>5391</v>
      </c>
      <c r="L145" t="s">
        <v>5392</v>
      </c>
      <c r="M145" t="s">
        <v>5401</v>
      </c>
      <c r="N145">
        <v>10</v>
      </c>
    </row>
    <row r="146" spans="1:14" x14ac:dyDescent="0.75">
      <c r="A146" t="s">
        <v>10</v>
      </c>
      <c r="B146" t="s">
        <v>11</v>
      </c>
      <c r="C146" t="s">
        <v>46</v>
      </c>
      <c r="D146" t="s">
        <v>5388</v>
      </c>
      <c r="E146">
        <v>10260146</v>
      </c>
      <c r="F146" t="s">
        <v>5389</v>
      </c>
      <c r="G146">
        <v>65046654</v>
      </c>
      <c r="H146" t="s">
        <v>1718</v>
      </c>
      <c r="I146" t="s">
        <v>1719</v>
      </c>
      <c r="J146" t="s">
        <v>5406</v>
      </c>
      <c r="K146" t="s">
        <v>5394</v>
      </c>
      <c r="L146" t="s">
        <v>5402</v>
      </c>
      <c r="M146" t="s">
        <v>5403</v>
      </c>
      <c r="N146">
        <v>40</v>
      </c>
    </row>
    <row r="147" spans="1:14" x14ac:dyDescent="0.75">
      <c r="A147" t="s">
        <v>10</v>
      </c>
      <c r="B147" t="s">
        <v>11</v>
      </c>
      <c r="C147" t="s">
        <v>46</v>
      </c>
      <c r="D147" t="s">
        <v>5388</v>
      </c>
      <c r="E147">
        <v>10260146</v>
      </c>
      <c r="F147" t="s">
        <v>5389</v>
      </c>
      <c r="G147">
        <v>65046654</v>
      </c>
      <c r="H147" t="s">
        <v>1718</v>
      </c>
      <c r="I147" t="s">
        <v>1719</v>
      </c>
      <c r="J147" t="s">
        <v>5406</v>
      </c>
      <c r="K147" t="s">
        <v>5394</v>
      </c>
      <c r="L147" t="s">
        <v>5402</v>
      </c>
      <c r="M147" t="s">
        <v>5404</v>
      </c>
      <c r="N147">
        <v>10</v>
      </c>
    </row>
    <row r="148" spans="1:14" x14ac:dyDescent="0.75">
      <c r="A148" t="s">
        <v>10</v>
      </c>
      <c r="B148" t="s">
        <v>11</v>
      </c>
      <c r="C148" t="s">
        <v>46</v>
      </c>
      <c r="D148" t="s">
        <v>5388</v>
      </c>
      <c r="E148">
        <v>10260146</v>
      </c>
      <c r="F148" t="s">
        <v>5389</v>
      </c>
      <c r="G148">
        <v>65046654</v>
      </c>
      <c r="H148" t="s">
        <v>1718</v>
      </c>
      <c r="I148" t="s">
        <v>1719</v>
      </c>
      <c r="J148" t="s">
        <v>5406</v>
      </c>
      <c r="K148" t="s">
        <v>5394</v>
      </c>
      <c r="L148" t="s">
        <v>5395</v>
      </c>
      <c r="M148" t="s">
        <v>5405</v>
      </c>
      <c r="N148">
        <v>20</v>
      </c>
    </row>
    <row r="149" spans="1:14" x14ac:dyDescent="0.75">
      <c r="A149" t="s">
        <v>10</v>
      </c>
      <c r="B149" t="s">
        <v>11</v>
      </c>
      <c r="C149" t="s">
        <v>46</v>
      </c>
      <c r="D149" t="s">
        <v>5388</v>
      </c>
      <c r="E149">
        <v>10260146</v>
      </c>
      <c r="F149" t="s">
        <v>5389</v>
      </c>
      <c r="G149">
        <v>65046654</v>
      </c>
      <c r="H149" t="s">
        <v>1718</v>
      </c>
      <c r="I149" t="s">
        <v>1719</v>
      </c>
      <c r="J149" t="s">
        <v>5406</v>
      </c>
      <c r="K149" t="s">
        <v>5394</v>
      </c>
      <c r="L149" t="s">
        <v>5395</v>
      </c>
      <c r="M149" t="s">
        <v>5396</v>
      </c>
      <c r="N149">
        <v>10</v>
      </c>
    </row>
    <row r="150" spans="1:14" x14ac:dyDescent="0.75">
      <c r="A150" t="s">
        <v>10</v>
      </c>
      <c r="B150" t="s">
        <v>11</v>
      </c>
      <c r="C150" t="s">
        <v>46</v>
      </c>
      <c r="D150" t="s">
        <v>5388</v>
      </c>
      <c r="E150">
        <v>10260146</v>
      </c>
      <c r="F150" t="s">
        <v>5389</v>
      </c>
      <c r="G150">
        <v>65047047</v>
      </c>
      <c r="H150" t="s">
        <v>2785</v>
      </c>
      <c r="I150" t="s">
        <v>2786</v>
      </c>
      <c r="J150" t="s">
        <v>5406</v>
      </c>
      <c r="K150" t="s">
        <v>5398</v>
      </c>
      <c r="L150" t="s">
        <v>5399</v>
      </c>
      <c r="M150" t="s">
        <v>5411</v>
      </c>
      <c r="N150">
        <v>10</v>
      </c>
    </row>
    <row r="151" spans="1:14" x14ac:dyDescent="0.75">
      <c r="A151" t="s">
        <v>10</v>
      </c>
      <c r="B151" t="s">
        <v>11</v>
      </c>
      <c r="C151" t="s">
        <v>46</v>
      </c>
      <c r="D151" t="s">
        <v>5388</v>
      </c>
      <c r="E151">
        <v>10260146</v>
      </c>
      <c r="F151" t="s">
        <v>5389</v>
      </c>
      <c r="G151">
        <v>65047047</v>
      </c>
      <c r="H151" t="s">
        <v>2785</v>
      </c>
      <c r="I151" t="s">
        <v>2786</v>
      </c>
      <c r="J151" t="s">
        <v>5406</v>
      </c>
      <c r="K151" t="s">
        <v>5391</v>
      </c>
      <c r="L151" t="s">
        <v>5392</v>
      </c>
      <c r="M151" t="s">
        <v>5401</v>
      </c>
      <c r="N151">
        <v>4</v>
      </c>
    </row>
    <row r="152" spans="1:14" x14ac:dyDescent="0.75">
      <c r="A152" t="s">
        <v>10</v>
      </c>
      <c r="B152" t="s">
        <v>11</v>
      </c>
      <c r="C152" t="s">
        <v>46</v>
      </c>
      <c r="D152" t="s">
        <v>5388</v>
      </c>
      <c r="E152">
        <v>10260146</v>
      </c>
      <c r="F152" t="s">
        <v>5389</v>
      </c>
      <c r="G152">
        <v>65047047</v>
      </c>
      <c r="H152" t="s">
        <v>2785</v>
      </c>
      <c r="I152" t="s">
        <v>2786</v>
      </c>
      <c r="J152" t="s">
        <v>5406</v>
      </c>
      <c r="K152" t="s">
        <v>5394</v>
      </c>
      <c r="L152" t="s">
        <v>5402</v>
      </c>
      <c r="M152" t="s">
        <v>5403</v>
      </c>
      <c r="N152">
        <v>20</v>
      </c>
    </row>
    <row r="153" spans="1:14" x14ac:dyDescent="0.75">
      <c r="A153" t="s">
        <v>10</v>
      </c>
      <c r="B153" t="s">
        <v>11</v>
      </c>
      <c r="C153" t="s">
        <v>46</v>
      </c>
      <c r="D153" t="s">
        <v>5388</v>
      </c>
      <c r="E153">
        <v>10260146</v>
      </c>
      <c r="F153" t="s">
        <v>5389</v>
      </c>
      <c r="G153">
        <v>65047214</v>
      </c>
      <c r="H153" t="s">
        <v>2873</v>
      </c>
      <c r="I153" t="s">
        <v>2874</v>
      </c>
      <c r="J153" t="s">
        <v>5397</v>
      </c>
      <c r="K153" t="s">
        <v>5391</v>
      </c>
      <c r="L153" t="s">
        <v>5392</v>
      </c>
      <c r="M153" t="s">
        <v>5393</v>
      </c>
      <c r="N153">
        <v>100</v>
      </c>
    </row>
    <row r="154" spans="1:14" x14ac:dyDescent="0.75">
      <c r="A154" t="s">
        <v>10</v>
      </c>
      <c r="B154" t="s">
        <v>11</v>
      </c>
      <c r="C154" t="s">
        <v>46</v>
      </c>
      <c r="D154" t="s">
        <v>5388</v>
      </c>
      <c r="E154">
        <v>10260146</v>
      </c>
      <c r="F154" t="s">
        <v>5389</v>
      </c>
      <c r="G154">
        <v>65047214</v>
      </c>
      <c r="H154" t="s">
        <v>2873</v>
      </c>
      <c r="I154" t="s">
        <v>2874</v>
      </c>
      <c r="J154" t="s">
        <v>5397</v>
      </c>
      <c r="K154" t="s">
        <v>5394</v>
      </c>
      <c r="L154" t="s">
        <v>5402</v>
      </c>
      <c r="M154" t="s">
        <v>5403</v>
      </c>
      <c r="N154">
        <v>30</v>
      </c>
    </row>
    <row r="155" spans="1:14" x14ac:dyDescent="0.75">
      <c r="A155" t="s">
        <v>10</v>
      </c>
      <c r="B155" t="s">
        <v>11</v>
      </c>
      <c r="C155" t="s">
        <v>46</v>
      </c>
      <c r="D155" t="s">
        <v>5388</v>
      </c>
      <c r="E155">
        <v>10260146</v>
      </c>
      <c r="F155" t="s">
        <v>5389</v>
      </c>
      <c r="G155">
        <v>65047652</v>
      </c>
      <c r="H155" t="s">
        <v>1696</v>
      </c>
      <c r="I155" t="s">
        <v>1697</v>
      </c>
      <c r="J155" t="s">
        <v>5407</v>
      </c>
      <c r="K155" t="s">
        <v>5391</v>
      </c>
      <c r="L155" t="s">
        <v>5392</v>
      </c>
      <c r="M155" t="s">
        <v>5393</v>
      </c>
      <c r="N155">
        <v>100</v>
      </c>
    </row>
    <row r="156" spans="1:14" x14ac:dyDescent="0.75">
      <c r="A156" t="s">
        <v>10</v>
      </c>
      <c r="B156" t="s">
        <v>11</v>
      </c>
      <c r="C156" t="s">
        <v>46</v>
      </c>
      <c r="D156" t="s">
        <v>5388</v>
      </c>
      <c r="E156">
        <v>10260146</v>
      </c>
      <c r="F156" t="s">
        <v>5389</v>
      </c>
      <c r="G156">
        <v>65047652</v>
      </c>
      <c r="H156" t="s">
        <v>1696</v>
      </c>
      <c r="I156" t="s">
        <v>1697</v>
      </c>
      <c r="J156" t="s">
        <v>5407</v>
      </c>
      <c r="K156" t="s">
        <v>5394</v>
      </c>
      <c r="L156" t="s">
        <v>5395</v>
      </c>
      <c r="M156" t="s">
        <v>5405</v>
      </c>
      <c r="N156">
        <v>20</v>
      </c>
    </row>
    <row r="157" spans="1:14" x14ac:dyDescent="0.75">
      <c r="A157" t="s">
        <v>10</v>
      </c>
      <c r="B157" t="s">
        <v>11</v>
      </c>
      <c r="C157" t="s">
        <v>46</v>
      </c>
      <c r="D157" t="s">
        <v>5388</v>
      </c>
      <c r="E157">
        <v>10260146</v>
      </c>
      <c r="F157" t="s">
        <v>5389</v>
      </c>
      <c r="G157">
        <v>65047653</v>
      </c>
      <c r="H157" t="s">
        <v>4561</v>
      </c>
      <c r="I157" t="s">
        <v>4562</v>
      </c>
      <c r="J157" t="s">
        <v>5413</v>
      </c>
      <c r="K157" t="s">
        <v>5391</v>
      </c>
      <c r="L157" t="s">
        <v>5392</v>
      </c>
      <c r="M157" t="s">
        <v>5393</v>
      </c>
      <c r="N157">
        <v>30</v>
      </c>
    </row>
    <row r="158" spans="1:14" x14ac:dyDescent="0.75">
      <c r="A158" t="s">
        <v>10</v>
      </c>
      <c r="B158" t="s">
        <v>11</v>
      </c>
      <c r="C158" t="s">
        <v>46</v>
      </c>
      <c r="D158" t="s">
        <v>5388</v>
      </c>
      <c r="E158">
        <v>10260146</v>
      </c>
      <c r="F158" t="s">
        <v>5389</v>
      </c>
      <c r="G158">
        <v>65047653</v>
      </c>
      <c r="H158" t="s">
        <v>4561</v>
      </c>
      <c r="I158" t="s">
        <v>4562</v>
      </c>
      <c r="J158" t="s">
        <v>5413</v>
      </c>
      <c r="K158" t="s">
        <v>5394</v>
      </c>
      <c r="L158" t="s">
        <v>5402</v>
      </c>
      <c r="M158" t="s">
        <v>5403</v>
      </c>
      <c r="N158">
        <v>20</v>
      </c>
    </row>
    <row r="159" spans="1:14" x14ac:dyDescent="0.75">
      <c r="A159" t="s">
        <v>10</v>
      </c>
      <c r="B159" t="s">
        <v>11</v>
      </c>
      <c r="C159" t="s">
        <v>46</v>
      </c>
      <c r="D159" t="s">
        <v>5388</v>
      </c>
      <c r="E159">
        <v>10260146</v>
      </c>
      <c r="F159" t="s">
        <v>5389</v>
      </c>
      <c r="G159">
        <v>65047927</v>
      </c>
      <c r="H159" t="s">
        <v>361</v>
      </c>
      <c r="I159" t="s">
        <v>362</v>
      </c>
      <c r="J159" t="s">
        <v>5407</v>
      </c>
      <c r="K159" t="s">
        <v>5398</v>
      </c>
      <c r="L159" t="s">
        <v>5399</v>
      </c>
      <c r="M159" t="s">
        <v>5400</v>
      </c>
      <c r="N159">
        <v>5</v>
      </c>
    </row>
    <row r="160" spans="1:14" x14ac:dyDescent="0.75">
      <c r="A160" t="s">
        <v>10</v>
      </c>
      <c r="B160" t="s">
        <v>11</v>
      </c>
      <c r="C160" t="s">
        <v>46</v>
      </c>
      <c r="D160" t="s">
        <v>5388</v>
      </c>
      <c r="E160">
        <v>10260146</v>
      </c>
      <c r="F160" t="s">
        <v>5389</v>
      </c>
      <c r="G160">
        <v>65047927</v>
      </c>
      <c r="H160" t="s">
        <v>361</v>
      </c>
      <c r="I160" t="s">
        <v>362</v>
      </c>
      <c r="J160" t="s">
        <v>5407</v>
      </c>
      <c r="K160" t="s">
        <v>5391</v>
      </c>
      <c r="L160" t="s">
        <v>5392</v>
      </c>
      <c r="M160" t="s">
        <v>5393</v>
      </c>
      <c r="N160">
        <v>20</v>
      </c>
    </row>
    <row r="161" spans="1:14" x14ac:dyDescent="0.75">
      <c r="A161" t="s">
        <v>10</v>
      </c>
      <c r="B161" t="s">
        <v>11</v>
      </c>
      <c r="C161" t="s">
        <v>46</v>
      </c>
      <c r="D161" t="s">
        <v>5388</v>
      </c>
      <c r="E161">
        <v>10260146</v>
      </c>
      <c r="F161" t="s">
        <v>5389</v>
      </c>
      <c r="G161">
        <v>65047927</v>
      </c>
      <c r="H161" t="s">
        <v>361</v>
      </c>
      <c r="I161" t="s">
        <v>362</v>
      </c>
      <c r="J161" t="s">
        <v>5407</v>
      </c>
      <c r="K161" t="s">
        <v>5391</v>
      </c>
      <c r="L161" t="s">
        <v>5392</v>
      </c>
      <c r="M161" t="s">
        <v>5401</v>
      </c>
      <c r="N161">
        <v>5</v>
      </c>
    </row>
    <row r="162" spans="1:14" x14ac:dyDescent="0.75">
      <c r="A162" t="s">
        <v>10</v>
      </c>
      <c r="B162" t="s">
        <v>11</v>
      </c>
      <c r="C162" t="s">
        <v>46</v>
      </c>
      <c r="D162" t="s">
        <v>5388</v>
      </c>
      <c r="E162">
        <v>10260146</v>
      </c>
      <c r="F162" t="s">
        <v>5389</v>
      </c>
      <c r="G162">
        <v>65047927</v>
      </c>
      <c r="H162" t="s">
        <v>361</v>
      </c>
      <c r="I162" t="s">
        <v>362</v>
      </c>
      <c r="J162" t="s">
        <v>5407</v>
      </c>
      <c r="K162" t="s">
        <v>5394</v>
      </c>
      <c r="L162" t="s">
        <v>5402</v>
      </c>
      <c r="M162" t="s">
        <v>5403</v>
      </c>
      <c r="N162">
        <v>5</v>
      </c>
    </row>
    <row r="163" spans="1:14" x14ac:dyDescent="0.75">
      <c r="A163" t="s">
        <v>10</v>
      </c>
      <c r="B163" t="s">
        <v>11</v>
      </c>
      <c r="C163" t="s">
        <v>46</v>
      </c>
      <c r="D163" t="s">
        <v>5388</v>
      </c>
      <c r="E163">
        <v>10260146</v>
      </c>
      <c r="F163" t="s">
        <v>5389</v>
      </c>
      <c r="G163">
        <v>65047927</v>
      </c>
      <c r="H163" t="s">
        <v>361</v>
      </c>
      <c r="I163" t="s">
        <v>362</v>
      </c>
      <c r="J163" t="s">
        <v>5407</v>
      </c>
      <c r="K163" t="s">
        <v>5394</v>
      </c>
      <c r="L163" t="s">
        <v>5402</v>
      </c>
      <c r="M163" t="s">
        <v>5404</v>
      </c>
      <c r="N163">
        <v>5</v>
      </c>
    </row>
    <row r="164" spans="1:14" x14ac:dyDescent="0.75">
      <c r="A164" t="s">
        <v>10</v>
      </c>
      <c r="B164" t="s">
        <v>11</v>
      </c>
      <c r="C164" t="s">
        <v>46</v>
      </c>
      <c r="D164" t="s">
        <v>5388</v>
      </c>
      <c r="E164">
        <v>10260146</v>
      </c>
      <c r="F164" t="s">
        <v>5389</v>
      </c>
      <c r="G164">
        <v>65047927</v>
      </c>
      <c r="H164" t="s">
        <v>361</v>
      </c>
      <c r="I164" t="s">
        <v>362</v>
      </c>
      <c r="J164" t="s">
        <v>5407</v>
      </c>
      <c r="K164" t="s">
        <v>5394</v>
      </c>
      <c r="L164" t="s">
        <v>5395</v>
      </c>
      <c r="M164" t="s">
        <v>5405</v>
      </c>
      <c r="N164">
        <v>5</v>
      </c>
    </row>
    <row r="165" spans="1:14" x14ac:dyDescent="0.75">
      <c r="A165" t="s">
        <v>10</v>
      </c>
      <c r="B165" t="s">
        <v>11</v>
      </c>
      <c r="C165" t="s">
        <v>46</v>
      </c>
      <c r="D165" t="s">
        <v>5388</v>
      </c>
      <c r="E165">
        <v>10260146</v>
      </c>
      <c r="F165" t="s">
        <v>5389</v>
      </c>
      <c r="G165">
        <v>65047927</v>
      </c>
      <c r="H165" t="s">
        <v>361</v>
      </c>
      <c r="I165" t="s">
        <v>362</v>
      </c>
      <c r="J165" t="s">
        <v>5407</v>
      </c>
      <c r="K165" t="s">
        <v>5394</v>
      </c>
      <c r="L165" t="s">
        <v>5395</v>
      </c>
      <c r="M165" t="s">
        <v>5396</v>
      </c>
      <c r="N165">
        <v>10</v>
      </c>
    </row>
    <row r="166" spans="1:14" x14ac:dyDescent="0.75">
      <c r="A166" t="s">
        <v>10</v>
      </c>
      <c r="B166" t="s">
        <v>11</v>
      </c>
      <c r="C166" t="s">
        <v>46</v>
      </c>
      <c r="D166" t="s">
        <v>5388</v>
      </c>
      <c r="E166">
        <v>10260146</v>
      </c>
      <c r="F166" t="s">
        <v>5389</v>
      </c>
      <c r="G166">
        <v>65047928</v>
      </c>
      <c r="H166" t="s">
        <v>3743</v>
      </c>
      <c r="I166" t="s">
        <v>3744</v>
      </c>
      <c r="J166" t="s">
        <v>5406</v>
      </c>
      <c r="K166" t="s">
        <v>5391</v>
      </c>
      <c r="L166" t="s">
        <v>5392</v>
      </c>
      <c r="M166" t="s">
        <v>5393</v>
      </c>
      <c r="N166">
        <v>100</v>
      </c>
    </row>
    <row r="167" spans="1:14" x14ac:dyDescent="0.75">
      <c r="A167" t="s">
        <v>10</v>
      </c>
      <c r="B167" t="s">
        <v>11</v>
      </c>
      <c r="C167" t="s">
        <v>46</v>
      </c>
      <c r="D167" t="s">
        <v>5388</v>
      </c>
      <c r="E167">
        <v>10260146</v>
      </c>
      <c r="F167" t="s">
        <v>5389</v>
      </c>
      <c r="G167">
        <v>65048044</v>
      </c>
      <c r="H167" t="s">
        <v>1950</v>
      </c>
      <c r="I167" t="s">
        <v>1951</v>
      </c>
      <c r="J167" t="s">
        <v>5406</v>
      </c>
      <c r="K167" t="s">
        <v>5398</v>
      </c>
      <c r="L167" t="s">
        <v>5399</v>
      </c>
      <c r="M167" t="s">
        <v>5400</v>
      </c>
      <c r="N167">
        <v>50</v>
      </c>
    </row>
    <row r="168" spans="1:14" x14ac:dyDescent="0.75">
      <c r="A168" t="s">
        <v>10</v>
      </c>
      <c r="B168" t="s">
        <v>11</v>
      </c>
      <c r="C168" t="s">
        <v>46</v>
      </c>
      <c r="D168" t="s">
        <v>5388</v>
      </c>
      <c r="E168">
        <v>10260146</v>
      </c>
      <c r="F168" t="s">
        <v>5389</v>
      </c>
      <c r="G168">
        <v>65048044</v>
      </c>
      <c r="H168" t="s">
        <v>1950</v>
      </c>
      <c r="I168" t="s">
        <v>1951</v>
      </c>
      <c r="J168" t="s">
        <v>5406</v>
      </c>
      <c r="K168" t="s">
        <v>5398</v>
      </c>
      <c r="L168" t="s">
        <v>5399</v>
      </c>
      <c r="M168" t="s">
        <v>5411</v>
      </c>
      <c r="N168">
        <v>30</v>
      </c>
    </row>
    <row r="169" spans="1:14" x14ac:dyDescent="0.75">
      <c r="A169" t="s">
        <v>10</v>
      </c>
      <c r="B169" t="s">
        <v>11</v>
      </c>
      <c r="C169" t="s">
        <v>46</v>
      </c>
      <c r="D169" t="s">
        <v>5388</v>
      </c>
      <c r="E169">
        <v>10260146</v>
      </c>
      <c r="F169" t="s">
        <v>5389</v>
      </c>
      <c r="G169">
        <v>65048044</v>
      </c>
      <c r="H169" t="s">
        <v>1950</v>
      </c>
      <c r="I169" t="s">
        <v>1951</v>
      </c>
      <c r="J169" t="s">
        <v>5406</v>
      </c>
      <c r="K169" t="s">
        <v>5391</v>
      </c>
      <c r="L169" t="s">
        <v>5392</v>
      </c>
      <c r="M169" t="s">
        <v>5393</v>
      </c>
      <c r="N169">
        <v>100</v>
      </c>
    </row>
    <row r="170" spans="1:14" x14ac:dyDescent="0.75">
      <c r="A170" t="s">
        <v>10</v>
      </c>
      <c r="B170" t="s">
        <v>11</v>
      </c>
      <c r="C170" t="s">
        <v>46</v>
      </c>
      <c r="D170" t="s">
        <v>5388</v>
      </c>
      <c r="E170">
        <v>10260146</v>
      </c>
      <c r="F170" t="s">
        <v>5389</v>
      </c>
      <c r="G170">
        <v>65048044</v>
      </c>
      <c r="H170" t="s">
        <v>1950</v>
      </c>
      <c r="I170" t="s">
        <v>1951</v>
      </c>
      <c r="J170" t="s">
        <v>5406</v>
      </c>
      <c r="K170" t="s">
        <v>5391</v>
      </c>
      <c r="L170" t="s">
        <v>5392</v>
      </c>
      <c r="M170" t="s">
        <v>5401</v>
      </c>
      <c r="N170">
        <v>5</v>
      </c>
    </row>
    <row r="171" spans="1:14" x14ac:dyDescent="0.75">
      <c r="A171" t="s">
        <v>10</v>
      </c>
      <c r="B171" t="s">
        <v>11</v>
      </c>
      <c r="C171" t="s">
        <v>46</v>
      </c>
      <c r="D171" t="s">
        <v>5388</v>
      </c>
      <c r="E171">
        <v>10260146</v>
      </c>
      <c r="F171" t="s">
        <v>5389</v>
      </c>
      <c r="G171">
        <v>65048044</v>
      </c>
      <c r="H171" t="s">
        <v>1950</v>
      </c>
      <c r="I171" t="s">
        <v>1951</v>
      </c>
      <c r="J171" t="s">
        <v>5406</v>
      </c>
      <c r="K171" t="s">
        <v>5394</v>
      </c>
      <c r="L171" t="s">
        <v>5402</v>
      </c>
      <c r="M171" t="s">
        <v>5403</v>
      </c>
      <c r="N171">
        <v>50</v>
      </c>
    </row>
    <row r="172" spans="1:14" x14ac:dyDescent="0.75">
      <c r="A172" t="s">
        <v>10</v>
      </c>
      <c r="B172" t="s">
        <v>11</v>
      </c>
      <c r="C172" t="s">
        <v>46</v>
      </c>
      <c r="D172" t="s">
        <v>5388</v>
      </c>
      <c r="E172">
        <v>10260146</v>
      </c>
      <c r="F172" t="s">
        <v>5389</v>
      </c>
      <c r="G172">
        <v>65048152</v>
      </c>
      <c r="H172" t="s">
        <v>2951</v>
      </c>
      <c r="I172" t="s">
        <v>2952</v>
      </c>
      <c r="J172" t="s">
        <v>5397</v>
      </c>
      <c r="K172" t="s">
        <v>5391</v>
      </c>
      <c r="L172" t="s">
        <v>5392</v>
      </c>
      <c r="M172" t="s">
        <v>5393</v>
      </c>
      <c r="N172">
        <v>100</v>
      </c>
    </row>
    <row r="173" spans="1:14" x14ac:dyDescent="0.75">
      <c r="A173" t="s">
        <v>10</v>
      </c>
      <c r="B173" t="s">
        <v>11</v>
      </c>
      <c r="C173" t="s">
        <v>46</v>
      </c>
      <c r="D173" t="s">
        <v>5388</v>
      </c>
      <c r="E173">
        <v>10260146</v>
      </c>
      <c r="F173" t="s">
        <v>5389</v>
      </c>
      <c r="G173">
        <v>65048152</v>
      </c>
      <c r="H173" t="s">
        <v>2951</v>
      </c>
      <c r="I173" t="s">
        <v>2952</v>
      </c>
      <c r="J173" t="s">
        <v>5397</v>
      </c>
      <c r="K173" t="s">
        <v>5394</v>
      </c>
      <c r="L173" t="s">
        <v>5402</v>
      </c>
      <c r="M173" t="s">
        <v>5403</v>
      </c>
      <c r="N173">
        <v>10</v>
      </c>
    </row>
    <row r="174" spans="1:14" x14ac:dyDescent="0.75">
      <c r="A174" t="s">
        <v>10</v>
      </c>
      <c r="B174" t="s">
        <v>11</v>
      </c>
      <c r="C174" t="s">
        <v>46</v>
      </c>
      <c r="D174" t="s">
        <v>5388</v>
      </c>
      <c r="E174">
        <v>10260146</v>
      </c>
      <c r="F174" t="s">
        <v>5389</v>
      </c>
      <c r="G174">
        <v>65048153</v>
      </c>
      <c r="H174" t="s">
        <v>284</v>
      </c>
      <c r="I174" t="s">
        <v>285</v>
      </c>
      <c r="J174" t="s">
        <v>5407</v>
      </c>
      <c r="K174" t="s">
        <v>5391</v>
      </c>
      <c r="L174" t="s">
        <v>5392</v>
      </c>
      <c r="M174" t="s">
        <v>5393</v>
      </c>
      <c r="N174">
        <v>10</v>
      </c>
    </row>
    <row r="175" spans="1:14" x14ac:dyDescent="0.75">
      <c r="A175" t="s">
        <v>10</v>
      </c>
      <c r="B175" t="s">
        <v>11</v>
      </c>
      <c r="C175" t="s">
        <v>46</v>
      </c>
      <c r="D175" t="s">
        <v>5388</v>
      </c>
      <c r="E175">
        <v>10260146</v>
      </c>
      <c r="F175" t="s">
        <v>5389</v>
      </c>
      <c r="G175">
        <v>65048955</v>
      </c>
      <c r="H175" t="s">
        <v>194</v>
      </c>
      <c r="I175" t="s">
        <v>195</v>
      </c>
      <c r="J175" t="s">
        <v>5413</v>
      </c>
      <c r="K175" t="s">
        <v>5391</v>
      </c>
      <c r="L175" t="s">
        <v>5392</v>
      </c>
      <c r="M175" t="s">
        <v>5393</v>
      </c>
      <c r="N175">
        <v>150</v>
      </c>
    </row>
    <row r="176" spans="1:14" x14ac:dyDescent="0.75">
      <c r="A176" t="s">
        <v>10</v>
      </c>
      <c r="B176" t="s">
        <v>11</v>
      </c>
      <c r="C176" t="s">
        <v>46</v>
      </c>
      <c r="D176" t="s">
        <v>5388</v>
      </c>
      <c r="E176">
        <v>10260146</v>
      </c>
      <c r="F176" t="s">
        <v>5389</v>
      </c>
      <c r="G176">
        <v>65048955</v>
      </c>
      <c r="H176" t="s">
        <v>194</v>
      </c>
      <c r="I176" t="s">
        <v>195</v>
      </c>
      <c r="J176" t="s">
        <v>5413</v>
      </c>
      <c r="K176" t="s">
        <v>5394</v>
      </c>
      <c r="L176" t="s">
        <v>5402</v>
      </c>
      <c r="M176" t="s">
        <v>5404</v>
      </c>
      <c r="N176">
        <v>100</v>
      </c>
    </row>
    <row r="177" spans="1:14" x14ac:dyDescent="0.75">
      <c r="A177" t="s">
        <v>10</v>
      </c>
      <c r="B177" t="s">
        <v>11</v>
      </c>
      <c r="C177" t="s">
        <v>46</v>
      </c>
      <c r="D177" t="s">
        <v>5388</v>
      </c>
      <c r="E177">
        <v>10260146</v>
      </c>
      <c r="F177" t="s">
        <v>5389</v>
      </c>
      <c r="G177">
        <v>65048956</v>
      </c>
      <c r="H177" t="s">
        <v>390</v>
      </c>
      <c r="I177" t="s">
        <v>391</v>
      </c>
      <c r="J177" t="s">
        <v>5397</v>
      </c>
      <c r="K177" t="s">
        <v>5391</v>
      </c>
      <c r="L177" t="s">
        <v>5392</v>
      </c>
      <c r="M177" t="s">
        <v>5401</v>
      </c>
      <c r="N177">
        <v>50</v>
      </c>
    </row>
    <row r="178" spans="1:14" x14ac:dyDescent="0.75">
      <c r="A178" t="s">
        <v>10</v>
      </c>
      <c r="B178" t="s">
        <v>11</v>
      </c>
      <c r="C178" t="s">
        <v>46</v>
      </c>
      <c r="D178" t="s">
        <v>5388</v>
      </c>
      <c r="E178">
        <v>10260146</v>
      </c>
      <c r="F178" t="s">
        <v>5389</v>
      </c>
      <c r="G178">
        <v>65048956</v>
      </c>
      <c r="H178" t="s">
        <v>390</v>
      </c>
      <c r="I178" t="s">
        <v>391</v>
      </c>
      <c r="J178" t="s">
        <v>5397</v>
      </c>
      <c r="K178" t="s">
        <v>5394</v>
      </c>
      <c r="L178" t="s">
        <v>5402</v>
      </c>
      <c r="M178" t="s">
        <v>5404</v>
      </c>
      <c r="N178">
        <v>50</v>
      </c>
    </row>
    <row r="179" spans="1:14" x14ac:dyDescent="0.75">
      <c r="A179" t="s">
        <v>10</v>
      </c>
      <c r="B179" t="s">
        <v>11</v>
      </c>
      <c r="C179" t="s">
        <v>46</v>
      </c>
      <c r="D179" t="s">
        <v>5388</v>
      </c>
      <c r="E179">
        <v>10260146</v>
      </c>
      <c r="F179" t="s">
        <v>5389</v>
      </c>
      <c r="G179">
        <v>65051398</v>
      </c>
      <c r="H179" t="s">
        <v>2467</v>
      </c>
      <c r="I179" t="s">
        <v>2468</v>
      </c>
      <c r="J179" t="s">
        <v>5413</v>
      </c>
      <c r="K179" t="s">
        <v>5391</v>
      </c>
      <c r="L179" t="s">
        <v>5392</v>
      </c>
      <c r="M179" t="s">
        <v>5393</v>
      </c>
      <c r="N179">
        <v>300</v>
      </c>
    </row>
    <row r="180" spans="1:14" x14ac:dyDescent="0.75">
      <c r="A180" t="s">
        <v>10</v>
      </c>
      <c r="B180" t="s">
        <v>11</v>
      </c>
      <c r="C180" t="s">
        <v>46</v>
      </c>
      <c r="D180" t="s">
        <v>5388</v>
      </c>
      <c r="E180">
        <v>10260146</v>
      </c>
      <c r="F180" t="s">
        <v>5389</v>
      </c>
      <c r="G180">
        <v>65051398</v>
      </c>
      <c r="H180" t="s">
        <v>2467</v>
      </c>
      <c r="I180" t="s">
        <v>2468</v>
      </c>
      <c r="J180" t="s">
        <v>5413</v>
      </c>
      <c r="K180" t="s">
        <v>5394</v>
      </c>
      <c r="L180" t="s">
        <v>5409</v>
      </c>
      <c r="M180" t="s">
        <v>5410</v>
      </c>
      <c r="N180">
        <v>30</v>
      </c>
    </row>
    <row r="181" spans="1:14" x14ac:dyDescent="0.75">
      <c r="A181" t="s">
        <v>10</v>
      </c>
      <c r="B181" t="s">
        <v>11</v>
      </c>
      <c r="C181" t="s">
        <v>46</v>
      </c>
      <c r="D181" t="s">
        <v>5388</v>
      </c>
      <c r="E181">
        <v>10260146</v>
      </c>
      <c r="F181" t="s">
        <v>5389</v>
      </c>
      <c r="G181">
        <v>65051408</v>
      </c>
      <c r="H181" t="s">
        <v>1640</v>
      </c>
      <c r="I181" t="s">
        <v>1641</v>
      </c>
      <c r="J181" t="s">
        <v>5397</v>
      </c>
      <c r="K181" t="s">
        <v>5398</v>
      </c>
      <c r="L181" t="s">
        <v>5399</v>
      </c>
      <c r="M181" t="s">
        <v>5400</v>
      </c>
      <c r="N181">
        <v>10</v>
      </c>
    </row>
    <row r="182" spans="1:14" x14ac:dyDescent="0.75">
      <c r="A182" t="s">
        <v>10</v>
      </c>
      <c r="B182" t="s">
        <v>11</v>
      </c>
      <c r="C182" t="s">
        <v>46</v>
      </c>
      <c r="D182" t="s">
        <v>5388</v>
      </c>
      <c r="E182">
        <v>10260146</v>
      </c>
      <c r="F182" t="s">
        <v>5389</v>
      </c>
      <c r="G182">
        <v>65051408</v>
      </c>
      <c r="H182" t="s">
        <v>1640</v>
      </c>
      <c r="I182" t="s">
        <v>1641</v>
      </c>
      <c r="J182" t="s">
        <v>5397</v>
      </c>
      <c r="K182" t="s">
        <v>5398</v>
      </c>
      <c r="L182" t="s">
        <v>5399</v>
      </c>
      <c r="M182" t="s">
        <v>5411</v>
      </c>
      <c r="N182">
        <v>20</v>
      </c>
    </row>
    <row r="183" spans="1:14" x14ac:dyDescent="0.75">
      <c r="A183" t="s">
        <v>10</v>
      </c>
      <c r="B183" t="s">
        <v>11</v>
      </c>
      <c r="C183" t="s">
        <v>46</v>
      </c>
      <c r="D183" t="s">
        <v>5388</v>
      </c>
      <c r="E183">
        <v>10260146</v>
      </c>
      <c r="F183" t="s">
        <v>5389</v>
      </c>
      <c r="G183">
        <v>65051408</v>
      </c>
      <c r="H183" t="s">
        <v>1640</v>
      </c>
      <c r="I183" t="s">
        <v>1641</v>
      </c>
      <c r="J183" t="s">
        <v>5397</v>
      </c>
      <c r="K183" t="s">
        <v>5391</v>
      </c>
      <c r="L183" t="s">
        <v>5392</v>
      </c>
      <c r="M183" t="s">
        <v>5393</v>
      </c>
      <c r="N183">
        <v>150</v>
      </c>
    </row>
    <row r="184" spans="1:14" x14ac:dyDescent="0.75">
      <c r="A184" t="s">
        <v>10</v>
      </c>
      <c r="B184" t="s">
        <v>11</v>
      </c>
      <c r="C184" t="s">
        <v>46</v>
      </c>
      <c r="D184" t="s">
        <v>5388</v>
      </c>
      <c r="E184">
        <v>10260146</v>
      </c>
      <c r="F184" t="s">
        <v>5389</v>
      </c>
      <c r="G184">
        <v>65051408</v>
      </c>
      <c r="H184" t="s">
        <v>1640</v>
      </c>
      <c r="I184" t="s">
        <v>1641</v>
      </c>
      <c r="J184" t="s">
        <v>5397</v>
      </c>
      <c r="K184" t="s">
        <v>5391</v>
      </c>
      <c r="L184" t="s">
        <v>5392</v>
      </c>
      <c r="M184" t="s">
        <v>5401</v>
      </c>
      <c r="N184">
        <v>20</v>
      </c>
    </row>
    <row r="185" spans="1:14" x14ac:dyDescent="0.75">
      <c r="A185" t="s">
        <v>10</v>
      </c>
      <c r="B185" t="s">
        <v>11</v>
      </c>
      <c r="C185" t="s">
        <v>46</v>
      </c>
      <c r="D185" t="s">
        <v>5388</v>
      </c>
      <c r="E185">
        <v>10260146</v>
      </c>
      <c r="F185" t="s">
        <v>5389</v>
      </c>
      <c r="G185">
        <v>65051408</v>
      </c>
      <c r="H185" t="s">
        <v>1640</v>
      </c>
      <c r="I185" t="s">
        <v>1641</v>
      </c>
      <c r="J185" t="s">
        <v>5397</v>
      </c>
      <c r="K185" t="s">
        <v>5394</v>
      </c>
      <c r="L185" t="s">
        <v>5402</v>
      </c>
      <c r="M185" t="s">
        <v>5404</v>
      </c>
      <c r="N185">
        <v>30</v>
      </c>
    </row>
    <row r="186" spans="1:14" x14ac:dyDescent="0.75">
      <c r="A186" t="s">
        <v>10</v>
      </c>
      <c r="B186" t="s">
        <v>11</v>
      </c>
      <c r="C186" t="s">
        <v>46</v>
      </c>
      <c r="D186" t="s">
        <v>5388</v>
      </c>
      <c r="E186">
        <v>10260146</v>
      </c>
      <c r="F186" t="s">
        <v>5389</v>
      </c>
      <c r="G186">
        <v>65051409</v>
      </c>
      <c r="H186" t="s">
        <v>3779</v>
      </c>
      <c r="I186" t="s">
        <v>3780</v>
      </c>
      <c r="J186" t="s">
        <v>5413</v>
      </c>
      <c r="K186" t="s">
        <v>5391</v>
      </c>
      <c r="L186" t="s">
        <v>5392</v>
      </c>
      <c r="M186" t="s">
        <v>5393</v>
      </c>
      <c r="N186">
        <v>150</v>
      </c>
    </row>
    <row r="187" spans="1:14" x14ac:dyDescent="0.75">
      <c r="A187" t="s">
        <v>10</v>
      </c>
      <c r="B187" t="s">
        <v>11</v>
      </c>
      <c r="C187" t="s">
        <v>46</v>
      </c>
      <c r="D187" t="s">
        <v>5388</v>
      </c>
      <c r="E187">
        <v>10260146</v>
      </c>
      <c r="F187" t="s">
        <v>5389</v>
      </c>
      <c r="G187">
        <v>65051933</v>
      </c>
      <c r="H187" t="s">
        <v>2648</v>
      </c>
      <c r="I187" t="s">
        <v>2649</v>
      </c>
      <c r="J187" t="s">
        <v>5397</v>
      </c>
      <c r="K187" t="s">
        <v>5398</v>
      </c>
      <c r="L187" t="s">
        <v>5399</v>
      </c>
      <c r="M187" t="s">
        <v>5400</v>
      </c>
      <c r="N187">
        <v>5</v>
      </c>
    </row>
    <row r="188" spans="1:14" x14ac:dyDescent="0.75">
      <c r="A188" t="s">
        <v>10</v>
      </c>
      <c r="B188" t="s">
        <v>11</v>
      </c>
      <c r="C188" t="s">
        <v>46</v>
      </c>
      <c r="D188" t="s">
        <v>5388</v>
      </c>
      <c r="E188">
        <v>10260146</v>
      </c>
      <c r="F188" t="s">
        <v>5389</v>
      </c>
      <c r="G188">
        <v>65051933</v>
      </c>
      <c r="H188" t="s">
        <v>2648</v>
      </c>
      <c r="I188" t="s">
        <v>2649</v>
      </c>
      <c r="J188" t="s">
        <v>5397</v>
      </c>
      <c r="K188" t="s">
        <v>5391</v>
      </c>
      <c r="L188" t="s">
        <v>5392</v>
      </c>
      <c r="M188" t="s">
        <v>5393</v>
      </c>
      <c r="N188">
        <v>200</v>
      </c>
    </row>
    <row r="189" spans="1:14" x14ac:dyDescent="0.75">
      <c r="A189" t="s">
        <v>10</v>
      </c>
      <c r="B189" t="s">
        <v>11</v>
      </c>
      <c r="C189" t="s">
        <v>46</v>
      </c>
      <c r="D189" t="s">
        <v>5388</v>
      </c>
      <c r="E189">
        <v>10260146</v>
      </c>
      <c r="F189" t="s">
        <v>5389</v>
      </c>
      <c r="G189">
        <v>65051933</v>
      </c>
      <c r="H189" t="s">
        <v>2648</v>
      </c>
      <c r="I189" t="s">
        <v>2649</v>
      </c>
      <c r="J189" t="s">
        <v>5397</v>
      </c>
      <c r="K189" t="s">
        <v>5394</v>
      </c>
      <c r="L189" t="s">
        <v>5395</v>
      </c>
      <c r="M189" t="s">
        <v>5405</v>
      </c>
      <c r="N189">
        <v>30</v>
      </c>
    </row>
    <row r="190" spans="1:14" x14ac:dyDescent="0.75">
      <c r="A190" t="s">
        <v>10</v>
      </c>
      <c r="B190" t="s">
        <v>11</v>
      </c>
      <c r="C190" t="s">
        <v>46</v>
      </c>
      <c r="D190" t="s">
        <v>5388</v>
      </c>
      <c r="E190">
        <v>10260146</v>
      </c>
      <c r="F190" t="s">
        <v>5389</v>
      </c>
      <c r="G190">
        <v>65051933</v>
      </c>
      <c r="H190" t="s">
        <v>2648</v>
      </c>
      <c r="I190" t="s">
        <v>2649</v>
      </c>
      <c r="J190" t="s">
        <v>5397</v>
      </c>
      <c r="K190" t="s">
        <v>5394</v>
      </c>
      <c r="L190" t="s">
        <v>5409</v>
      </c>
      <c r="M190" t="s">
        <v>5410</v>
      </c>
      <c r="N190">
        <v>10</v>
      </c>
    </row>
    <row r="191" spans="1:14" x14ac:dyDescent="0.75">
      <c r="A191" t="s">
        <v>10</v>
      </c>
      <c r="B191" t="s">
        <v>11</v>
      </c>
      <c r="C191" t="s">
        <v>46</v>
      </c>
      <c r="D191" t="s">
        <v>5388</v>
      </c>
      <c r="E191">
        <v>10260146</v>
      </c>
      <c r="F191" t="s">
        <v>5389</v>
      </c>
      <c r="G191">
        <v>65052579</v>
      </c>
      <c r="H191" t="s">
        <v>2719</v>
      </c>
      <c r="I191" t="s">
        <v>2720</v>
      </c>
      <c r="J191" t="s">
        <v>5413</v>
      </c>
      <c r="K191" t="s">
        <v>5394</v>
      </c>
      <c r="L191" t="s">
        <v>5402</v>
      </c>
      <c r="M191" t="s">
        <v>5403</v>
      </c>
      <c r="N191">
        <v>50</v>
      </c>
    </row>
    <row r="192" spans="1:14" x14ac:dyDescent="0.75">
      <c r="A192" t="s">
        <v>10</v>
      </c>
      <c r="B192" t="s">
        <v>11</v>
      </c>
      <c r="C192" t="s">
        <v>46</v>
      </c>
      <c r="D192" t="s">
        <v>5388</v>
      </c>
      <c r="E192">
        <v>10260146</v>
      </c>
      <c r="F192" t="s">
        <v>5389</v>
      </c>
      <c r="G192">
        <v>65052579</v>
      </c>
      <c r="H192" t="s">
        <v>2719</v>
      </c>
      <c r="I192" t="s">
        <v>2720</v>
      </c>
      <c r="J192" t="s">
        <v>5413</v>
      </c>
      <c r="K192" t="s">
        <v>5394</v>
      </c>
      <c r="L192" t="s">
        <v>5409</v>
      </c>
      <c r="M192" t="s">
        <v>5410</v>
      </c>
      <c r="N192">
        <v>30</v>
      </c>
    </row>
    <row r="193" spans="1:14" x14ac:dyDescent="0.75">
      <c r="A193" t="s">
        <v>10</v>
      </c>
      <c r="B193" t="s">
        <v>11</v>
      </c>
      <c r="C193" t="s">
        <v>46</v>
      </c>
      <c r="D193" t="s">
        <v>5388</v>
      </c>
      <c r="E193">
        <v>10260146</v>
      </c>
      <c r="F193" t="s">
        <v>5389</v>
      </c>
      <c r="G193">
        <v>65052581</v>
      </c>
      <c r="H193" t="s">
        <v>1238</v>
      </c>
      <c r="I193" t="s">
        <v>1239</v>
      </c>
      <c r="J193" t="s">
        <v>5406</v>
      </c>
      <c r="K193" t="s">
        <v>5391</v>
      </c>
      <c r="L193" t="s">
        <v>5392</v>
      </c>
      <c r="M193" t="s">
        <v>5393</v>
      </c>
      <c r="N193">
        <v>150</v>
      </c>
    </row>
    <row r="194" spans="1:14" x14ac:dyDescent="0.75">
      <c r="A194" t="s">
        <v>10</v>
      </c>
      <c r="B194" t="s">
        <v>11</v>
      </c>
      <c r="C194" t="s">
        <v>46</v>
      </c>
      <c r="D194" t="s">
        <v>5388</v>
      </c>
      <c r="E194">
        <v>10260146</v>
      </c>
      <c r="F194" t="s">
        <v>5389</v>
      </c>
      <c r="G194">
        <v>65063809</v>
      </c>
      <c r="H194" t="s">
        <v>3988</v>
      </c>
      <c r="I194" t="s">
        <v>3989</v>
      </c>
      <c r="J194" t="s">
        <v>5407</v>
      </c>
      <c r="K194" t="s">
        <v>5398</v>
      </c>
      <c r="L194" t="s">
        <v>5399</v>
      </c>
      <c r="M194" t="s">
        <v>5400</v>
      </c>
      <c r="N194">
        <v>5</v>
      </c>
    </row>
    <row r="195" spans="1:14" x14ac:dyDescent="0.75">
      <c r="A195" t="s">
        <v>10</v>
      </c>
      <c r="B195" t="s">
        <v>11</v>
      </c>
      <c r="C195" t="s">
        <v>46</v>
      </c>
      <c r="D195" t="s">
        <v>5388</v>
      </c>
      <c r="E195">
        <v>10260146</v>
      </c>
      <c r="F195" t="s">
        <v>5389</v>
      </c>
      <c r="G195">
        <v>65063809</v>
      </c>
      <c r="H195" t="s">
        <v>3988</v>
      </c>
      <c r="I195" t="s">
        <v>3989</v>
      </c>
      <c r="J195" t="s">
        <v>5407</v>
      </c>
      <c r="K195" t="s">
        <v>5391</v>
      </c>
      <c r="L195" t="s">
        <v>5392</v>
      </c>
      <c r="M195" t="s">
        <v>5393</v>
      </c>
      <c r="N195">
        <v>10</v>
      </c>
    </row>
    <row r="196" spans="1:14" x14ac:dyDescent="0.75">
      <c r="A196" t="s">
        <v>10</v>
      </c>
      <c r="B196" t="s">
        <v>11</v>
      </c>
      <c r="C196" t="s">
        <v>46</v>
      </c>
      <c r="D196" t="s">
        <v>5388</v>
      </c>
      <c r="E196">
        <v>10260146</v>
      </c>
      <c r="F196" t="s">
        <v>5389</v>
      </c>
      <c r="G196">
        <v>65063809</v>
      </c>
      <c r="H196" t="s">
        <v>3988</v>
      </c>
      <c r="I196" t="s">
        <v>3989</v>
      </c>
      <c r="J196" t="s">
        <v>5407</v>
      </c>
      <c r="K196" t="s">
        <v>5391</v>
      </c>
      <c r="L196" t="s">
        <v>5392</v>
      </c>
      <c r="M196" t="s">
        <v>5401</v>
      </c>
      <c r="N196">
        <v>5</v>
      </c>
    </row>
    <row r="197" spans="1:14" x14ac:dyDescent="0.75">
      <c r="A197" t="s">
        <v>10</v>
      </c>
      <c r="B197" t="s">
        <v>11</v>
      </c>
      <c r="C197" t="s">
        <v>46</v>
      </c>
      <c r="D197" t="s">
        <v>5388</v>
      </c>
      <c r="E197">
        <v>10260146</v>
      </c>
      <c r="F197" t="s">
        <v>5389</v>
      </c>
      <c r="G197">
        <v>65063809</v>
      </c>
      <c r="H197" t="s">
        <v>3988</v>
      </c>
      <c r="I197" t="s">
        <v>3989</v>
      </c>
      <c r="J197" t="s">
        <v>5407</v>
      </c>
      <c r="K197" t="s">
        <v>5394</v>
      </c>
      <c r="L197" t="s">
        <v>5402</v>
      </c>
      <c r="M197" t="s">
        <v>5403</v>
      </c>
      <c r="N197">
        <v>30</v>
      </c>
    </row>
    <row r="198" spans="1:14" x14ac:dyDescent="0.75">
      <c r="A198" t="s">
        <v>10</v>
      </c>
      <c r="B198" t="s">
        <v>11</v>
      </c>
      <c r="C198" t="s">
        <v>46</v>
      </c>
      <c r="D198" t="s">
        <v>5388</v>
      </c>
      <c r="E198">
        <v>10260146</v>
      </c>
      <c r="F198" t="s">
        <v>5389</v>
      </c>
      <c r="G198">
        <v>65063809</v>
      </c>
      <c r="H198" t="s">
        <v>3988</v>
      </c>
      <c r="I198" t="s">
        <v>3989</v>
      </c>
      <c r="J198" t="s">
        <v>5407</v>
      </c>
      <c r="K198" t="s">
        <v>5394</v>
      </c>
      <c r="L198" t="s">
        <v>5402</v>
      </c>
      <c r="M198" t="s">
        <v>5404</v>
      </c>
      <c r="N198">
        <v>10</v>
      </c>
    </row>
    <row r="199" spans="1:14" x14ac:dyDescent="0.75">
      <c r="A199" t="s">
        <v>10</v>
      </c>
      <c r="B199" t="s">
        <v>11</v>
      </c>
      <c r="C199" t="s">
        <v>46</v>
      </c>
      <c r="D199" t="s">
        <v>5388</v>
      </c>
      <c r="E199">
        <v>10260146</v>
      </c>
      <c r="F199" t="s">
        <v>5389</v>
      </c>
      <c r="G199">
        <v>65063811</v>
      </c>
      <c r="H199" t="s">
        <v>3488</v>
      </c>
      <c r="I199" t="s">
        <v>3489</v>
      </c>
      <c r="J199" t="s">
        <v>5407</v>
      </c>
      <c r="K199" t="s">
        <v>5391</v>
      </c>
      <c r="L199" t="s">
        <v>5392</v>
      </c>
      <c r="M199" t="s">
        <v>5393</v>
      </c>
      <c r="N199">
        <v>10</v>
      </c>
    </row>
    <row r="200" spans="1:14" x14ac:dyDescent="0.75">
      <c r="A200" t="s">
        <v>10</v>
      </c>
      <c r="B200" t="s">
        <v>11</v>
      </c>
      <c r="C200" t="s">
        <v>46</v>
      </c>
      <c r="D200" t="s">
        <v>5388</v>
      </c>
      <c r="E200">
        <v>10260146</v>
      </c>
      <c r="F200" t="s">
        <v>5389</v>
      </c>
      <c r="G200">
        <v>65063811</v>
      </c>
      <c r="H200" t="s">
        <v>3488</v>
      </c>
      <c r="I200" t="s">
        <v>3489</v>
      </c>
      <c r="J200" t="s">
        <v>5407</v>
      </c>
      <c r="K200" t="s">
        <v>5394</v>
      </c>
      <c r="L200" t="s">
        <v>5402</v>
      </c>
      <c r="M200" t="s">
        <v>5403</v>
      </c>
      <c r="N200">
        <v>10</v>
      </c>
    </row>
    <row r="201" spans="1:14" x14ac:dyDescent="0.75">
      <c r="A201" t="s">
        <v>10</v>
      </c>
      <c r="B201" t="s">
        <v>11</v>
      </c>
      <c r="C201" t="s">
        <v>46</v>
      </c>
      <c r="D201" t="s">
        <v>5388</v>
      </c>
      <c r="E201">
        <v>10260146</v>
      </c>
      <c r="F201" t="s">
        <v>5389</v>
      </c>
      <c r="G201">
        <v>65065093</v>
      </c>
      <c r="H201" t="s">
        <v>3476</v>
      </c>
      <c r="I201" t="s">
        <v>3477</v>
      </c>
      <c r="J201" t="s">
        <v>5407</v>
      </c>
      <c r="K201" t="s">
        <v>5391</v>
      </c>
      <c r="L201" t="s">
        <v>5392</v>
      </c>
      <c r="M201" t="s">
        <v>5393</v>
      </c>
      <c r="N201">
        <v>30</v>
      </c>
    </row>
    <row r="202" spans="1:14" x14ac:dyDescent="0.75">
      <c r="A202" t="s">
        <v>10</v>
      </c>
      <c r="B202" t="s">
        <v>11</v>
      </c>
      <c r="C202" t="s">
        <v>46</v>
      </c>
      <c r="D202" t="s">
        <v>5388</v>
      </c>
      <c r="E202">
        <v>10260146</v>
      </c>
      <c r="F202" t="s">
        <v>5389</v>
      </c>
      <c r="G202">
        <v>65066057</v>
      </c>
      <c r="H202" t="s">
        <v>3541</v>
      </c>
      <c r="I202" t="s">
        <v>3542</v>
      </c>
      <c r="J202" t="s">
        <v>5390</v>
      </c>
      <c r="K202" t="s">
        <v>5391</v>
      </c>
      <c r="L202" t="s">
        <v>5392</v>
      </c>
      <c r="M202" t="s">
        <v>5393</v>
      </c>
      <c r="N202">
        <v>15</v>
      </c>
    </row>
    <row r="203" spans="1:14" x14ac:dyDescent="0.75">
      <c r="A203" t="s">
        <v>10</v>
      </c>
      <c r="B203" t="s">
        <v>11</v>
      </c>
      <c r="C203" t="s">
        <v>46</v>
      </c>
      <c r="D203" t="s">
        <v>5388</v>
      </c>
      <c r="E203">
        <v>10260146</v>
      </c>
      <c r="F203" t="s">
        <v>5389</v>
      </c>
      <c r="G203">
        <v>65066152</v>
      </c>
      <c r="H203" t="s">
        <v>1392</v>
      </c>
      <c r="I203" t="s">
        <v>1393</v>
      </c>
      <c r="J203" t="s">
        <v>5397</v>
      </c>
      <c r="K203" t="s">
        <v>5398</v>
      </c>
      <c r="L203" t="s">
        <v>5399</v>
      </c>
      <c r="M203" t="s">
        <v>5400</v>
      </c>
      <c r="N203">
        <v>5</v>
      </c>
    </row>
    <row r="204" spans="1:14" x14ac:dyDescent="0.75">
      <c r="A204" t="s">
        <v>10</v>
      </c>
      <c r="B204" t="s">
        <v>11</v>
      </c>
      <c r="C204" t="s">
        <v>46</v>
      </c>
      <c r="D204" t="s">
        <v>5388</v>
      </c>
      <c r="E204">
        <v>10260146</v>
      </c>
      <c r="F204" t="s">
        <v>5389</v>
      </c>
      <c r="G204">
        <v>65066152</v>
      </c>
      <c r="H204" t="s">
        <v>1392</v>
      </c>
      <c r="I204" t="s">
        <v>1393</v>
      </c>
      <c r="J204" t="s">
        <v>5397</v>
      </c>
      <c r="K204" t="s">
        <v>5391</v>
      </c>
      <c r="L204" t="s">
        <v>5392</v>
      </c>
      <c r="M204" t="s">
        <v>5393</v>
      </c>
      <c r="N204">
        <v>100</v>
      </c>
    </row>
    <row r="205" spans="1:14" x14ac:dyDescent="0.75">
      <c r="A205" t="s">
        <v>10</v>
      </c>
      <c r="B205" t="s">
        <v>11</v>
      </c>
      <c r="C205" t="s">
        <v>46</v>
      </c>
      <c r="D205" t="s">
        <v>5388</v>
      </c>
      <c r="E205">
        <v>10260146</v>
      </c>
      <c r="F205" t="s">
        <v>5389</v>
      </c>
      <c r="G205">
        <v>65066152</v>
      </c>
      <c r="H205" t="s">
        <v>1392</v>
      </c>
      <c r="I205" t="s">
        <v>1393</v>
      </c>
      <c r="J205" t="s">
        <v>5397</v>
      </c>
      <c r="K205" t="s">
        <v>5391</v>
      </c>
      <c r="L205" t="s">
        <v>5392</v>
      </c>
      <c r="M205" t="s">
        <v>5401</v>
      </c>
      <c r="N205">
        <v>5</v>
      </c>
    </row>
    <row r="206" spans="1:14" x14ac:dyDescent="0.75">
      <c r="A206" t="s">
        <v>10</v>
      </c>
      <c r="B206" t="s">
        <v>11</v>
      </c>
      <c r="C206" t="s">
        <v>46</v>
      </c>
      <c r="D206" t="s">
        <v>5388</v>
      </c>
      <c r="E206">
        <v>10260146</v>
      </c>
      <c r="F206" t="s">
        <v>5389</v>
      </c>
      <c r="G206">
        <v>65066152</v>
      </c>
      <c r="H206" t="s">
        <v>1392</v>
      </c>
      <c r="I206" t="s">
        <v>1393</v>
      </c>
      <c r="J206" t="s">
        <v>5397</v>
      </c>
      <c r="K206" t="s">
        <v>5394</v>
      </c>
      <c r="L206" t="s">
        <v>5402</v>
      </c>
      <c r="M206" t="s">
        <v>5403</v>
      </c>
      <c r="N206">
        <v>50</v>
      </c>
    </row>
    <row r="207" spans="1:14" x14ac:dyDescent="0.75">
      <c r="A207" t="s">
        <v>10</v>
      </c>
      <c r="B207" t="s">
        <v>11</v>
      </c>
      <c r="C207" t="s">
        <v>46</v>
      </c>
      <c r="D207" t="s">
        <v>5388</v>
      </c>
      <c r="E207">
        <v>10260146</v>
      </c>
      <c r="F207" t="s">
        <v>5389</v>
      </c>
      <c r="G207">
        <v>65066152</v>
      </c>
      <c r="H207" t="s">
        <v>1392</v>
      </c>
      <c r="I207" t="s">
        <v>1393</v>
      </c>
      <c r="J207" t="s">
        <v>5397</v>
      </c>
      <c r="K207" t="s">
        <v>5394</v>
      </c>
      <c r="L207" t="s">
        <v>5395</v>
      </c>
      <c r="M207" t="s">
        <v>5405</v>
      </c>
      <c r="N207">
        <v>10</v>
      </c>
    </row>
    <row r="208" spans="1:14" x14ac:dyDescent="0.75">
      <c r="A208" t="s">
        <v>10</v>
      </c>
      <c r="B208" t="s">
        <v>11</v>
      </c>
      <c r="C208" t="s">
        <v>46</v>
      </c>
      <c r="D208" t="s">
        <v>5388</v>
      </c>
      <c r="E208">
        <v>10260146</v>
      </c>
      <c r="F208" t="s">
        <v>5389</v>
      </c>
      <c r="G208">
        <v>65066152</v>
      </c>
      <c r="H208" t="s">
        <v>1392</v>
      </c>
      <c r="I208" t="s">
        <v>1393</v>
      </c>
      <c r="J208" t="s">
        <v>5397</v>
      </c>
      <c r="K208" t="s">
        <v>5394</v>
      </c>
      <c r="L208" t="s">
        <v>5395</v>
      </c>
      <c r="M208" t="s">
        <v>5396</v>
      </c>
      <c r="N208">
        <v>20</v>
      </c>
    </row>
    <row r="209" spans="1:14" x14ac:dyDescent="0.75">
      <c r="A209" t="s">
        <v>10</v>
      </c>
      <c r="B209" t="s">
        <v>11</v>
      </c>
      <c r="C209" t="s">
        <v>46</v>
      </c>
      <c r="D209" t="s">
        <v>5388</v>
      </c>
      <c r="E209">
        <v>10260146</v>
      </c>
      <c r="F209" t="s">
        <v>5389</v>
      </c>
      <c r="G209">
        <v>65066152</v>
      </c>
      <c r="H209" t="s">
        <v>1392</v>
      </c>
      <c r="I209" t="s">
        <v>1393</v>
      </c>
      <c r="J209" t="s">
        <v>5397</v>
      </c>
      <c r="K209" t="s">
        <v>5394</v>
      </c>
      <c r="L209" t="s">
        <v>5409</v>
      </c>
      <c r="M209" t="s">
        <v>5410</v>
      </c>
      <c r="N209">
        <v>5</v>
      </c>
    </row>
    <row r="210" spans="1:14" x14ac:dyDescent="0.75">
      <c r="A210" t="s">
        <v>10</v>
      </c>
      <c r="B210" t="s">
        <v>11</v>
      </c>
      <c r="C210" t="s">
        <v>46</v>
      </c>
      <c r="D210" t="s">
        <v>5388</v>
      </c>
      <c r="E210">
        <v>10260146</v>
      </c>
      <c r="F210" t="s">
        <v>5389</v>
      </c>
      <c r="G210">
        <v>65067921</v>
      </c>
      <c r="H210" t="s">
        <v>7802</v>
      </c>
      <c r="I210" t="s">
        <v>2670</v>
      </c>
      <c r="J210" t="s">
        <v>5407</v>
      </c>
      <c r="K210" t="s">
        <v>5391</v>
      </c>
      <c r="L210" t="s">
        <v>5392</v>
      </c>
      <c r="M210" t="s">
        <v>5393</v>
      </c>
      <c r="N210">
        <v>50</v>
      </c>
    </row>
    <row r="211" spans="1:14" x14ac:dyDescent="0.75">
      <c r="A211" t="s">
        <v>10</v>
      </c>
      <c r="B211" t="s">
        <v>11</v>
      </c>
      <c r="C211" t="s">
        <v>46</v>
      </c>
      <c r="D211" t="s">
        <v>5388</v>
      </c>
      <c r="E211">
        <v>10260146</v>
      </c>
      <c r="F211" t="s">
        <v>5389</v>
      </c>
      <c r="G211">
        <v>65067921</v>
      </c>
      <c r="H211" t="s">
        <v>7802</v>
      </c>
      <c r="I211" t="s">
        <v>2670</v>
      </c>
      <c r="J211" t="s">
        <v>5407</v>
      </c>
      <c r="K211" t="s">
        <v>5394</v>
      </c>
      <c r="L211" t="s">
        <v>5402</v>
      </c>
      <c r="M211" t="s">
        <v>5403</v>
      </c>
      <c r="N211">
        <v>20</v>
      </c>
    </row>
    <row r="212" spans="1:14" x14ac:dyDescent="0.75">
      <c r="A212" t="s">
        <v>10</v>
      </c>
      <c r="B212" t="s">
        <v>11</v>
      </c>
      <c r="C212" t="s">
        <v>46</v>
      </c>
      <c r="D212" t="s">
        <v>5388</v>
      </c>
      <c r="E212">
        <v>10260146</v>
      </c>
      <c r="F212" t="s">
        <v>5389</v>
      </c>
      <c r="G212">
        <v>65067921</v>
      </c>
      <c r="H212" t="s">
        <v>7802</v>
      </c>
      <c r="I212" t="s">
        <v>2670</v>
      </c>
      <c r="J212" t="s">
        <v>5407</v>
      </c>
      <c r="K212" t="s">
        <v>5394</v>
      </c>
      <c r="L212" t="s">
        <v>5409</v>
      </c>
      <c r="M212" t="s">
        <v>5410</v>
      </c>
      <c r="N212">
        <v>5</v>
      </c>
    </row>
    <row r="213" spans="1:14" x14ac:dyDescent="0.75">
      <c r="A213" t="s">
        <v>10</v>
      </c>
      <c r="B213" t="s">
        <v>11</v>
      </c>
      <c r="C213" t="s">
        <v>46</v>
      </c>
      <c r="D213" t="s">
        <v>5388</v>
      </c>
      <c r="E213">
        <v>10260146</v>
      </c>
      <c r="F213" t="s">
        <v>5389</v>
      </c>
      <c r="G213">
        <v>65067926</v>
      </c>
      <c r="H213" t="s">
        <v>6975</v>
      </c>
      <c r="I213" t="s">
        <v>7364</v>
      </c>
      <c r="J213" t="s">
        <v>5407</v>
      </c>
      <c r="K213" t="s">
        <v>5391</v>
      </c>
      <c r="L213" t="s">
        <v>5392</v>
      </c>
      <c r="M213" t="s">
        <v>5393</v>
      </c>
      <c r="N213">
        <v>50</v>
      </c>
    </row>
    <row r="214" spans="1:14" x14ac:dyDescent="0.75">
      <c r="A214" t="s">
        <v>10</v>
      </c>
      <c r="B214" t="s">
        <v>11</v>
      </c>
      <c r="C214" t="s">
        <v>46</v>
      </c>
      <c r="D214" t="s">
        <v>5388</v>
      </c>
      <c r="E214">
        <v>10260146</v>
      </c>
      <c r="F214" t="s">
        <v>5389</v>
      </c>
      <c r="G214">
        <v>65067926</v>
      </c>
      <c r="H214" t="s">
        <v>6975</v>
      </c>
      <c r="I214" t="s">
        <v>7364</v>
      </c>
      <c r="J214" t="s">
        <v>5407</v>
      </c>
      <c r="K214" t="s">
        <v>5394</v>
      </c>
      <c r="L214" t="s">
        <v>5402</v>
      </c>
      <c r="M214" t="s">
        <v>5403</v>
      </c>
      <c r="N214">
        <v>20</v>
      </c>
    </row>
    <row r="215" spans="1:14" x14ac:dyDescent="0.75">
      <c r="A215" t="s">
        <v>10</v>
      </c>
      <c r="B215" t="s">
        <v>11</v>
      </c>
      <c r="C215" t="s">
        <v>46</v>
      </c>
      <c r="D215" t="s">
        <v>5388</v>
      </c>
      <c r="E215">
        <v>10260146</v>
      </c>
      <c r="F215" t="s">
        <v>5389</v>
      </c>
      <c r="G215">
        <v>65067935</v>
      </c>
      <c r="H215" t="s">
        <v>6976</v>
      </c>
      <c r="I215" t="s">
        <v>7299</v>
      </c>
      <c r="J215" t="s">
        <v>5407</v>
      </c>
      <c r="K215" t="s">
        <v>5391</v>
      </c>
      <c r="L215" t="s">
        <v>5392</v>
      </c>
      <c r="M215" t="s">
        <v>5393</v>
      </c>
      <c r="N215">
        <v>30</v>
      </c>
    </row>
    <row r="216" spans="1:14" x14ac:dyDescent="0.75">
      <c r="A216" t="s">
        <v>10</v>
      </c>
      <c r="B216" t="s">
        <v>11</v>
      </c>
      <c r="C216" t="s">
        <v>46</v>
      </c>
      <c r="D216" t="s">
        <v>5388</v>
      </c>
      <c r="E216">
        <v>10260146</v>
      </c>
      <c r="F216" t="s">
        <v>5389</v>
      </c>
      <c r="G216">
        <v>65067935</v>
      </c>
      <c r="H216" t="s">
        <v>6976</v>
      </c>
      <c r="I216" t="s">
        <v>7299</v>
      </c>
      <c r="J216" t="s">
        <v>5407</v>
      </c>
      <c r="K216" t="s">
        <v>5394</v>
      </c>
      <c r="L216" t="s">
        <v>5395</v>
      </c>
      <c r="M216" t="s">
        <v>5405</v>
      </c>
      <c r="N216">
        <v>10</v>
      </c>
    </row>
    <row r="217" spans="1:14" x14ac:dyDescent="0.75">
      <c r="A217" t="s">
        <v>10</v>
      </c>
      <c r="B217" t="s">
        <v>11</v>
      </c>
      <c r="C217" t="s">
        <v>46</v>
      </c>
      <c r="D217" t="s">
        <v>5388</v>
      </c>
      <c r="E217">
        <v>10260146</v>
      </c>
      <c r="F217" t="s">
        <v>5389</v>
      </c>
      <c r="G217">
        <v>65067935</v>
      </c>
      <c r="H217" t="s">
        <v>6976</v>
      </c>
      <c r="I217" t="s">
        <v>7299</v>
      </c>
      <c r="J217" t="s">
        <v>5407</v>
      </c>
      <c r="K217" t="s">
        <v>5394</v>
      </c>
      <c r="L217" t="s">
        <v>5395</v>
      </c>
      <c r="M217" t="s">
        <v>5396</v>
      </c>
      <c r="N217">
        <v>10</v>
      </c>
    </row>
    <row r="218" spans="1:14" x14ac:dyDescent="0.75">
      <c r="A218" t="s">
        <v>10</v>
      </c>
      <c r="B218" t="s">
        <v>11</v>
      </c>
      <c r="C218" t="s">
        <v>46</v>
      </c>
      <c r="D218" t="s">
        <v>5388</v>
      </c>
      <c r="E218">
        <v>10260146</v>
      </c>
      <c r="F218" t="s">
        <v>5389</v>
      </c>
      <c r="G218">
        <v>65067983</v>
      </c>
      <c r="H218" t="s">
        <v>6977</v>
      </c>
      <c r="I218" t="s">
        <v>7300</v>
      </c>
      <c r="J218" t="s">
        <v>5407</v>
      </c>
      <c r="K218" t="s">
        <v>5391</v>
      </c>
      <c r="L218" t="s">
        <v>5392</v>
      </c>
      <c r="M218" t="s">
        <v>5393</v>
      </c>
      <c r="N218">
        <v>40</v>
      </c>
    </row>
    <row r="219" spans="1:14" x14ac:dyDescent="0.75">
      <c r="A219" t="s">
        <v>10</v>
      </c>
      <c r="B219" t="s">
        <v>11</v>
      </c>
      <c r="C219" t="s">
        <v>46</v>
      </c>
      <c r="D219" t="s">
        <v>5388</v>
      </c>
      <c r="E219">
        <v>10260146</v>
      </c>
      <c r="F219" t="s">
        <v>5389</v>
      </c>
      <c r="G219">
        <v>65067983</v>
      </c>
      <c r="H219" t="s">
        <v>6977</v>
      </c>
      <c r="I219" t="s">
        <v>7300</v>
      </c>
      <c r="J219" t="s">
        <v>5407</v>
      </c>
      <c r="K219" t="s">
        <v>5394</v>
      </c>
      <c r="L219" t="s">
        <v>5402</v>
      </c>
      <c r="M219" t="s">
        <v>5403</v>
      </c>
      <c r="N219">
        <v>25</v>
      </c>
    </row>
    <row r="220" spans="1:14" x14ac:dyDescent="0.75">
      <c r="A220" t="s">
        <v>10</v>
      </c>
      <c r="B220" t="s">
        <v>11</v>
      </c>
      <c r="C220" t="s">
        <v>46</v>
      </c>
      <c r="D220" t="s">
        <v>5388</v>
      </c>
      <c r="E220">
        <v>10260146</v>
      </c>
      <c r="F220" t="s">
        <v>5389</v>
      </c>
      <c r="G220">
        <v>65067983</v>
      </c>
      <c r="H220" t="s">
        <v>6977</v>
      </c>
      <c r="I220" t="s">
        <v>7300</v>
      </c>
      <c r="J220" t="s">
        <v>5407</v>
      </c>
      <c r="K220" t="s">
        <v>5394</v>
      </c>
      <c r="L220" t="s">
        <v>5402</v>
      </c>
      <c r="M220" t="s">
        <v>5404</v>
      </c>
      <c r="N220">
        <v>5</v>
      </c>
    </row>
    <row r="221" spans="1:14" x14ac:dyDescent="0.75">
      <c r="A221" t="s">
        <v>10</v>
      </c>
      <c r="B221" t="s">
        <v>11</v>
      </c>
      <c r="C221" t="s">
        <v>46</v>
      </c>
      <c r="D221" t="s">
        <v>5388</v>
      </c>
      <c r="E221">
        <v>10260146</v>
      </c>
      <c r="F221" t="s">
        <v>5389</v>
      </c>
      <c r="G221">
        <v>65067983</v>
      </c>
      <c r="H221" t="s">
        <v>6977</v>
      </c>
      <c r="I221" t="s">
        <v>7300</v>
      </c>
      <c r="J221" t="s">
        <v>5407</v>
      </c>
      <c r="K221" t="s">
        <v>5394</v>
      </c>
      <c r="L221" t="s">
        <v>5395</v>
      </c>
      <c r="M221" t="s">
        <v>5405</v>
      </c>
      <c r="N221">
        <v>15</v>
      </c>
    </row>
    <row r="222" spans="1:14" x14ac:dyDescent="0.75">
      <c r="A222" t="s">
        <v>10</v>
      </c>
      <c r="B222" t="s">
        <v>11</v>
      </c>
      <c r="C222" t="s">
        <v>46</v>
      </c>
      <c r="D222" t="s">
        <v>5388</v>
      </c>
      <c r="E222">
        <v>10260146</v>
      </c>
      <c r="F222" t="s">
        <v>5389</v>
      </c>
      <c r="G222">
        <v>65068106</v>
      </c>
      <c r="H222" t="s">
        <v>7623</v>
      </c>
      <c r="I222" t="s">
        <v>7714</v>
      </c>
      <c r="J222" t="s">
        <v>5407</v>
      </c>
      <c r="K222" t="s">
        <v>5391</v>
      </c>
      <c r="L222" t="s">
        <v>5392</v>
      </c>
      <c r="M222" t="s">
        <v>5393</v>
      </c>
      <c r="N222">
        <v>30</v>
      </c>
    </row>
    <row r="223" spans="1:14" x14ac:dyDescent="0.75">
      <c r="A223" t="s">
        <v>10</v>
      </c>
      <c r="B223" t="s">
        <v>11</v>
      </c>
      <c r="C223" t="s">
        <v>46</v>
      </c>
      <c r="D223" t="s">
        <v>5388</v>
      </c>
      <c r="E223">
        <v>10260146</v>
      </c>
      <c r="F223" t="s">
        <v>5389</v>
      </c>
      <c r="G223">
        <v>65068106</v>
      </c>
      <c r="H223" t="s">
        <v>7623</v>
      </c>
      <c r="I223" t="s">
        <v>7714</v>
      </c>
      <c r="J223" t="s">
        <v>5407</v>
      </c>
      <c r="K223" t="s">
        <v>5394</v>
      </c>
      <c r="L223" t="s">
        <v>5402</v>
      </c>
      <c r="M223" t="s">
        <v>5403</v>
      </c>
      <c r="N223">
        <v>10</v>
      </c>
    </row>
    <row r="224" spans="1:14" x14ac:dyDescent="0.75">
      <c r="A224" t="s">
        <v>10</v>
      </c>
      <c r="B224" t="s">
        <v>11</v>
      </c>
      <c r="C224" t="s">
        <v>46</v>
      </c>
      <c r="D224" t="s">
        <v>5388</v>
      </c>
      <c r="E224">
        <v>10260146</v>
      </c>
      <c r="F224" t="s">
        <v>5389</v>
      </c>
      <c r="G224">
        <v>65402101</v>
      </c>
      <c r="H224" t="s">
        <v>1804</v>
      </c>
      <c r="I224" t="s">
        <v>1805</v>
      </c>
      <c r="J224" t="s">
        <v>5407</v>
      </c>
      <c r="K224" t="s">
        <v>5391</v>
      </c>
      <c r="L224" t="s">
        <v>5392</v>
      </c>
      <c r="M224" t="s">
        <v>5393</v>
      </c>
      <c r="N224">
        <v>60</v>
      </c>
    </row>
    <row r="225" spans="1:14" x14ac:dyDescent="0.75">
      <c r="A225" t="s">
        <v>10</v>
      </c>
      <c r="B225" t="s">
        <v>11</v>
      </c>
      <c r="C225" t="s">
        <v>46</v>
      </c>
      <c r="D225" t="s">
        <v>5388</v>
      </c>
      <c r="E225">
        <v>10260146</v>
      </c>
      <c r="F225" t="s">
        <v>5389</v>
      </c>
      <c r="G225">
        <v>65402101</v>
      </c>
      <c r="H225" t="s">
        <v>1804</v>
      </c>
      <c r="I225" t="s">
        <v>1805</v>
      </c>
      <c r="J225" t="s">
        <v>5407</v>
      </c>
      <c r="K225" t="s">
        <v>5394</v>
      </c>
      <c r="L225" t="s">
        <v>5402</v>
      </c>
      <c r="M225" t="s">
        <v>5403</v>
      </c>
      <c r="N225">
        <v>10</v>
      </c>
    </row>
    <row r="226" spans="1:14" x14ac:dyDescent="0.75">
      <c r="A226" t="s">
        <v>10</v>
      </c>
      <c r="B226" t="s">
        <v>11</v>
      </c>
      <c r="C226" t="s">
        <v>46</v>
      </c>
      <c r="D226" t="s">
        <v>5388</v>
      </c>
      <c r="E226">
        <v>10260146</v>
      </c>
      <c r="F226" t="s">
        <v>5389</v>
      </c>
      <c r="G226">
        <v>65402280</v>
      </c>
      <c r="H226" t="s">
        <v>4437</v>
      </c>
      <c r="I226" t="s">
        <v>4438</v>
      </c>
      <c r="J226" t="s">
        <v>5407</v>
      </c>
      <c r="K226" t="s">
        <v>5391</v>
      </c>
      <c r="L226" t="s">
        <v>5392</v>
      </c>
      <c r="M226" t="s">
        <v>5393</v>
      </c>
      <c r="N226">
        <v>20</v>
      </c>
    </row>
    <row r="227" spans="1:14" x14ac:dyDescent="0.75">
      <c r="A227" t="s">
        <v>10</v>
      </c>
      <c r="B227" t="s">
        <v>11</v>
      </c>
      <c r="C227" t="s">
        <v>46</v>
      </c>
      <c r="D227" t="s">
        <v>5388</v>
      </c>
      <c r="E227">
        <v>10260146</v>
      </c>
      <c r="F227" t="s">
        <v>5389</v>
      </c>
      <c r="G227">
        <v>65402283</v>
      </c>
      <c r="H227" t="s">
        <v>3873</v>
      </c>
      <c r="I227" t="s">
        <v>3874</v>
      </c>
      <c r="J227" t="s">
        <v>5413</v>
      </c>
      <c r="K227" t="s">
        <v>5391</v>
      </c>
      <c r="L227" t="s">
        <v>5392</v>
      </c>
      <c r="M227" t="s">
        <v>5393</v>
      </c>
      <c r="N227">
        <v>60</v>
      </c>
    </row>
    <row r="228" spans="1:14" x14ac:dyDescent="0.75">
      <c r="A228" t="s">
        <v>10</v>
      </c>
      <c r="B228" t="s">
        <v>11</v>
      </c>
      <c r="C228" t="s">
        <v>46</v>
      </c>
      <c r="D228" t="s">
        <v>5388</v>
      </c>
      <c r="E228">
        <v>10260146</v>
      </c>
      <c r="F228" t="s">
        <v>5389</v>
      </c>
      <c r="G228">
        <v>65402283</v>
      </c>
      <c r="H228" t="s">
        <v>3873</v>
      </c>
      <c r="I228" t="s">
        <v>3874</v>
      </c>
      <c r="J228" t="s">
        <v>5413</v>
      </c>
      <c r="K228" t="s">
        <v>5394</v>
      </c>
      <c r="L228" t="s">
        <v>5402</v>
      </c>
      <c r="M228" t="s">
        <v>5403</v>
      </c>
      <c r="N228">
        <v>25</v>
      </c>
    </row>
    <row r="229" spans="1:14" x14ac:dyDescent="0.75">
      <c r="A229" t="s">
        <v>10</v>
      </c>
      <c r="B229" t="s">
        <v>11</v>
      </c>
      <c r="C229" t="s">
        <v>46</v>
      </c>
      <c r="D229" t="s">
        <v>5388</v>
      </c>
      <c r="E229">
        <v>10260146</v>
      </c>
      <c r="F229" t="s">
        <v>5389</v>
      </c>
      <c r="G229">
        <v>65402324</v>
      </c>
      <c r="H229" t="s">
        <v>2114</v>
      </c>
      <c r="I229" t="s">
        <v>2115</v>
      </c>
      <c r="J229" t="s">
        <v>5397</v>
      </c>
      <c r="K229" t="s">
        <v>5398</v>
      </c>
      <c r="L229" t="s">
        <v>5399</v>
      </c>
      <c r="M229" t="s">
        <v>5400</v>
      </c>
      <c r="N229">
        <v>10</v>
      </c>
    </row>
    <row r="230" spans="1:14" x14ac:dyDescent="0.75">
      <c r="A230" t="s">
        <v>10</v>
      </c>
      <c r="B230" t="s">
        <v>11</v>
      </c>
      <c r="C230" t="s">
        <v>46</v>
      </c>
      <c r="D230" t="s">
        <v>5388</v>
      </c>
      <c r="E230">
        <v>10260146</v>
      </c>
      <c r="F230" t="s">
        <v>5389</v>
      </c>
      <c r="G230">
        <v>65402324</v>
      </c>
      <c r="H230" t="s">
        <v>2114</v>
      </c>
      <c r="I230" t="s">
        <v>2115</v>
      </c>
      <c r="J230" t="s">
        <v>5397</v>
      </c>
      <c r="K230" t="s">
        <v>5398</v>
      </c>
      <c r="L230" t="s">
        <v>5399</v>
      </c>
      <c r="M230" t="s">
        <v>5411</v>
      </c>
      <c r="N230">
        <v>10</v>
      </c>
    </row>
    <row r="231" spans="1:14" x14ac:dyDescent="0.75">
      <c r="A231" t="s">
        <v>10</v>
      </c>
      <c r="B231" t="s">
        <v>11</v>
      </c>
      <c r="C231" t="s">
        <v>46</v>
      </c>
      <c r="D231" t="s">
        <v>5388</v>
      </c>
      <c r="E231">
        <v>10260146</v>
      </c>
      <c r="F231" t="s">
        <v>5389</v>
      </c>
      <c r="G231">
        <v>65402324</v>
      </c>
      <c r="H231" t="s">
        <v>2114</v>
      </c>
      <c r="I231" t="s">
        <v>2115</v>
      </c>
      <c r="J231" t="s">
        <v>5397</v>
      </c>
      <c r="K231" t="s">
        <v>5391</v>
      </c>
      <c r="L231" t="s">
        <v>5392</v>
      </c>
      <c r="M231" t="s">
        <v>5393</v>
      </c>
      <c r="N231">
        <v>100</v>
      </c>
    </row>
    <row r="232" spans="1:14" x14ac:dyDescent="0.75">
      <c r="A232" t="s">
        <v>10</v>
      </c>
      <c r="B232" t="s">
        <v>11</v>
      </c>
      <c r="C232" t="s">
        <v>46</v>
      </c>
      <c r="D232" t="s">
        <v>5388</v>
      </c>
      <c r="E232">
        <v>10260146</v>
      </c>
      <c r="F232" t="s">
        <v>5389</v>
      </c>
      <c r="G232">
        <v>65402324</v>
      </c>
      <c r="H232" t="s">
        <v>2114</v>
      </c>
      <c r="I232" t="s">
        <v>2115</v>
      </c>
      <c r="J232" t="s">
        <v>5397</v>
      </c>
      <c r="K232" t="s">
        <v>5391</v>
      </c>
      <c r="L232" t="s">
        <v>5392</v>
      </c>
      <c r="M232" t="s">
        <v>5401</v>
      </c>
      <c r="N232">
        <v>10</v>
      </c>
    </row>
    <row r="233" spans="1:14" x14ac:dyDescent="0.75">
      <c r="A233" t="s">
        <v>10</v>
      </c>
      <c r="B233" t="s">
        <v>11</v>
      </c>
      <c r="C233" t="s">
        <v>46</v>
      </c>
      <c r="D233" t="s">
        <v>5388</v>
      </c>
      <c r="E233">
        <v>10260146</v>
      </c>
      <c r="F233" t="s">
        <v>5389</v>
      </c>
      <c r="G233">
        <v>65402324</v>
      </c>
      <c r="H233" t="s">
        <v>2114</v>
      </c>
      <c r="I233" t="s">
        <v>2115</v>
      </c>
      <c r="J233" t="s">
        <v>5397</v>
      </c>
      <c r="K233" t="s">
        <v>5394</v>
      </c>
      <c r="L233" t="s">
        <v>5402</v>
      </c>
      <c r="M233" t="s">
        <v>5403</v>
      </c>
      <c r="N233">
        <v>100</v>
      </c>
    </row>
    <row r="234" spans="1:14" x14ac:dyDescent="0.75">
      <c r="A234" t="s">
        <v>10</v>
      </c>
      <c r="B234" t="s">
        <v>11</v>
      </c>
      <c r="C234" t="s">
        <v>46</v>
      </c>
      <c r="D234" t="s">
        <v>5388</v>
      </c>
      <c r="E234">
        <v>10260146</v>
      </c>
      <c r="F234" t="s">
        <v>5389</v>
      </c>
      <c r="G234">
        <v>65402324</v>
      </c>
      <c r="H234" t="s">
        <v>2114</v>
      </c>
      <c r="I234" t="s">
        <v>2115</v>
      </c>
      <c r="J234" t="s">
        <v>5397</v>
      </c>
      <c r="K234" t="s">
        <v>5394</v>
      </c>
      <c r="L234" t="s">
        <v>5402</v>
      </c>
      <c r="M234" t="s">
        <v>5404</v>
      </c>
      <c r="N234">
        <v>5</v>
      </c>
    </row>
    <row r="235" spans="1:14" x14ac:dyDescent="0.75">
      <c r="A235" t="s">
        <v>10</v>
      </c>
      <c r="B235" t="s">
        <v>11</v>
      </c>
      <c r="C235" t="s">
        <v>46</v>
      </c>
      <c r="D235" t="s">
        <v>5388</v>
      </c>
      <c r="E235">
        <v>10260146</v>
      </c>
      <c r="F235" t="s">
        <v>5389</v>
      </c>
      <c r="G235">
        <v>65402324</v>
      </c>
      <c r="H235" t="s">
        <v>2114</v>
      </c>
      <c r="I235" t="s">
        <v>2115</v>
      </c>
      <c r="J235" t="s">
        <v>5397</v>
      </c>
      <c r="K235" t="s">
        <v>5394</v>
      </c>
      <c r="L235" t="s">
        <v>5395</v>
      </c>
      <c r="M235" t="s">
        <v>5405</v>
      </c>
      <c r="N235">
        <v>30</v>
      </c>
    </row>
    <row r="236" spans="1:14" x14ac:dyDescent="0.75">
      <c r="A236" t="s">
        <v>10</v>
      </c>
      <c r="B236" t="s">
        <v>11</v>
      </c>
      <c r="C236" t="s">
        <v>46</v>
      </c>
      <c r="D236" t="s">
        <v>5388</v>
      </c>
      <c r="E236">
        <v>10260146</v>
      </c>
      <c r="F236" t="s">
        <v>5389</v>
      </c>
      <c r="G236">
        <v>65402324</v>
      </c>
      <c r="H236" t="s">
        <v>2114</v>
      </c>
      <c r="I236" t="s">
        <v>2115</v>
      </c>
      <c r="J236" t="s">
        <v>5397</v>
      </c>
      <c r="K236" t="s">
        <v>5394</v>
      </c>
      <c r="L236" t="s">
        <v>5409</v>
      </c>
      <c r="M236" t="s">
        <v>5410</v>
      </c>
      <c r="N236">
        <v>5</v>
      </c>
    </row>
    <row r="237" spans="1:14" x14ac:dyDescent="0.75">
      <c r="A237" t="s">
        <v>10</v>
      </c>
      <c r="B237" t="s">
        <v>11</v>
      </c>
      <c r="C237" t="s">
        <v>46</v>
      </c>
      <c r="D237" t="s">
        <v>5388</v>
      </c>
      <c r="E237">
        <v>10260146</v>
      </c>
      <c r="F237" t="s">
        <v>5389</v>
      </c>
      <c r="G237">
        <v>65403921</v>
      </c>
      <c r="H237" t="s">
        <v>3712</v>
      </c>
      <c r="I237" t="s">
        <v>3713</v>
      </c>
      <c r="J237" t="s">
        <v>5407</v>
      </c>
      <c r="K237" t="s">
        <v>5398</v>
      </c>
      <c r="L237" t="s">
        <v>5399</v>
      </c>
      <c r="M237" t="s">
        <v>5400</v>
      </c>
      <c r="N237">
        <v>20</v>
      </c>
    </row>
    <row r="238" spans="1:14" x14ac:dyDescent="0.75">
      <c r="A238" t="s">
        <v>10</v>
      </c>
      <c r="B238" t="s">
        <v>11</v>
      </c>
      <c r="C238" t="s">
        <v>46</v>
      </c>
      <c r="D238" t="s">
        <v>5388</v>
      </c>
      <c r="E238">
        <v>10260146</v>
      </c>
      <c r="F238" t="s">
        <v>5389</v>
      </c>
      <c r="G238">
        <v>65403921</v>
      </c>
      <c r="H238" t="s">
        <v>3712</v>
      </c>
      <c r="I238" t="s">
        <v>3713</v>
      </c>
      <c r="J238" t="s">
        <v>5407</v>
      </c>
      <c r="K238" t="s">
        <v>5391</v>
      </c>
      <c r="L238" t="s">
        <v>5392</v>
      </c>
      <c r="M238" t="s">
        <v>5393</v>
      </c>
      <c r="N238">
        <v>300</v>
      </c>
    </row>
    <row r="239" spans="1:14" x14ac:dyDescent="0.75">
      <c r="A239" t="s">
        <v>10</v>
      </c>
      <c r="B239" t="s">
        <v>11</v>
      </c>
      <c r="C239" t="s">
        <v>46</v>
      </c>
      <c r="D239" t="s">
        <v>5388</v>
      </c>
      <c r="E239">
        <v>10260146</v>
      </c>
      <c r="F239" t="s">
        <v>5389</v>
      </c>
      <c r="G239">
        <v>65404161</v>
      </c>
      <c r="H239" t="s">
        <v>3392</v>
      </c>
      <c r="I239" t="s">
        <v>3393</v>
      </c>
      <c r="J239" t="s">
        <v>5407</v>
      </c>
      <c r="K239" t="s">
        <v>5398</v>
      </c>
      <c r="L239" t="s">
        <v>5399</v>
      </c>
      <c r="M239" t="s">
        <v>5400</v>
      </c>
      <c r="N239">
        <v>250</v>
      </c>
    </row>
    <row r="240" spans="1:14" x14ac:dyDescent="0.75">
      <c r="A240" t="s">
        <v>10</v>
      </c>
      <c r="B240" t="s">
        <v>11</v>
      </c>
      <c r="C240" t="s">
        <v>46</v>
      </c>
      <c r="D240" t="s">
        <v>5388</v>
      </c>
      <c r="E240">
        <v>10260146</v>
      </c>
      <c r="F240" t="s">
        <v>5389</v>
      </c>
      <c r="G240">
        <v>65404161</v>
      </c>
      <c r="H240" t="s">
        <v>3392</v>
      </c>
      <c r="I240" t="s">
        <v>3393</v>
      </c>
      <c r="J240" t="s">
        <v>5407</v>
      </c>
      <c r="K240" t="s">
        <v>5391</v>
      </c>
      <c r="L240" t="s">
        <v>5392</v>
      </c>
      <c r="M240" t="s">
        <v>5393</v>
      </c>
      <c r="N240">
        <v>300</v>
      </c>
    </row>
    <row r="241" spans="1:14" x14ac:dyDescent="0.75">
      <c r="A241" t="s">
        <v>10</v>
      </c>
      <c r="B241" t="s">
        <v>11</v>
      </c>
      <c r="C241" t="s">
        <v>46</v>
      </c>
      <c r="D241" t="s">
        <v>5388</v>
      </c>
      <c r="E241">
        <v>10260146</v>
      </c>
      <c r="F241" t="s">
        <v>5389</v>
      </c>
      <c r="G241">
        <v>65404161</v>
      </c>
      <c r="H241" t="s">
        <v>3392</v>
      </c>
      <c r="I241" t="s">
        <v>3393</v>
      </c>
      <c r="J241" t="s">
        <v>5407</v>
      </c>
      <c r="K241" t="s">
        <v>5394</v>
      </c>
      <c r="L241" t="s">
        <v>5395</v>
      </c>
      <c r="M241" t="s">
        <v>5396</v>
      </c>
      <c r="N241">
        <v>50</v>
      </c>
    </row>
    <row r="242" spans="1:14" x14ac:dyDescent="0.75">
      <c r="A242" t="s">
        <v>10</v>
      </c>
      <c r="B242" t="s">
        <v>11</v>
      </c>
      <c r="C242" t="s">
        <v>46</v>
      </c>
      <c r="D242" t="s">
        <v>5388</v>
      </c>
      <c r="E242">
        <v>10260146</v>
      </c>
      <c r="F242" t="s">
        <v>5389</v>
      </c>
      <c r="G242">
        <v>65404864</v>
      </c>
      <c r="H242" t="s">
        <v>5056</v>
      </c>
      <c r="I242" t="s">
        <v>5057</v>
      </c>
      <c r="J242" t="s">
        <v>5397</v>
      </c>
      <c r="K242" t="s">
        <v>5398</v>
      </c>
      <c r="L242" t="s">
        <v>5399</v>
      </c>
      <c r="M242" t="s">
        <v>5411</v>
      </c>
      <c r="N242">
        <v>10</v>
      </c>
    </row>
    <row r="243" spans="1:14" x14ac:dyDescent="0.75">
      <c r="A243" t="s">
        <v>10</v>
      </c>
      <c r="B243" t="s">
        <v>11</v>
      </c>
      <c r="C243" t="s">
        <v>46</v>
      </c>
      <c r="D243" t="s">
        <v>5388</v>
      </c>
      <c r="E243">
        <v>10260146</v>
      </c>
      <c r="F243" t="s">
        <v>5389</v>
      </c>
      <c r="G243">
        <v>65404864</v>
      </c>
      <c r="H243" t="s">
        <v>5056</v>
      </c>
      <c r="I243" t="s">
        <v>5057</v>
      </c>
      <c r="J243" t="s">
        <v>5397</v>
      </c>
      <c r="K243" t="s">
        <v>5391</v>
      </c>
      <c r="L243" t="s">
        <v>5392</v>
      </c>
      <c r="M243" t="s">
        <v>5393</v>
      </c>
      <c r="N243">
        <v>30</v>
      </c>
    </row>
    <row r="244" spans="1:14" x14ac:dyDescent="0.75">
      <c r="A244" t="s">
        <v>10</v>
      </c>
      <c r="B244" t="s">
        <v>11</v>
      </c>
      <c r="C244" t="s">
        <v>46</v>
      </c>
      <c r="D244" t="s">
        <v>5388</v>
      </c>
      <c r="E244">
        <v>10260146</v>
      </c>
      <c r="F244" t="s">
        <v>5389</v>
      </c>
      <c r="G244">
        <v>65404864</v>
      </c>
      <c r="H244" t="s">
        <v>5056</v>
      </c>
      <c r="I244" t="s">
        <v>5057</v>
      </c>
      <c r="J244" t="s">
        <v>5397</v>
      </c>
      <c r="K244" t="s">
        <v>5394</v>
      </c>
      <c r="L244" t="s">
        <v>5402</v>
      </c>
      <c r="M244" t="s">
        <v>5403</v>
      </c>
      <c r="N244">
        <v>20</v>
      </c>
    </row>
    <row r="245" spans="1:14" x14ac:dyDescent="0.75">
      <c r="A245" t="s">
        <v>10</v>
      </c>
      <c r="B245" t="s">
        <v>11</v>
      </c>
      <c r="C245" t="s">
        <v>46</v>
      </c>
      <c r="D245" t="s">
        <v>5388</v>
      </c>
      <c r="E245">
        <v>10260146</v>
      </c>
      <c r="F245" t="s">
        <v>5389</v>
      </c>
      <c r="G245">
        <v>65408390</v>
      </c>
      <c r="H245" t="s">
        <v>2163</v>
      </c>
      <c r="I245" t="s">
        <v>7651</v>
      </c>
      <c r="J245" t="s">
        <v>5407</v>
      </c>
      <c r="K245" t="s">
        <v>5391</v>
      </c>
      <c r="L245" t="s">
        <v>5392</v>
      </c>
      <c r="M245" t="s">
        <v>5393</v>
      </c>
      <c r="N245">
        <v>15</v>
      </c>
    </row>
    <row r="246" spans="1:14" x14ac:dyDescent="0.75">
      <c r="A246" t="s">
        <v>10</v>
      </c>
      <c r="B246" t="s">
        <v>11</v>
      </c>
      <c r="C246" t="s">
        <v>46</v>
      </c>
      <c r="D246" t="s">
        <v>5388</v>
      </c>
      <c r="E246">
        <v>10260146</v>
      </c>
      <c r="F246" t="s">
        <v>5389</v>
      </c>
      <c r="G246">
        <v>65408391</v>
      </c>
      <c r="H246" t="s">
        <v>396</v>
      </c>
      <c r="I246" t="s">
        <v>397</v>
      </c>
      <c r="J246" t="s">
        <v>5397</v>
      </c>
      <c r="K246" t="s">
        <v>5391</v>
      </c>
      <c r="L246" t="s">
        <v>5392</v>
      </c>
      <c r="M246" t="s">
        <v>5393</v>
      </c>
      <c r="N246">
        <v>50</v>
      </c>
    </row>
    <row r="247" spans="1:14" x14ac:dyDescent="0.75">
      <c r="A247" t="s">
        <v>10</v>
      </c>
      <c r="B247" t="s">
        <v>11</v>
      </c>
      <c r="C247" t="s">
        <v>46</v>
      </c>
      <c r="D247" t="s">
        <v>5388</v>
      </c>
      <c r="E247">
        <v>10260146</v>
      </c>
      <c r="F247" t="s">
        <v>5389</v>
      </c>
      <c r="G247">
        <v>65408391</v>
      </c>
      <c r="H247" t="s">
        <v>396</v>
      </c>
      <c r="I247" t="s">
        <v>397</v>
      </c>
      <c r="J247" t="s">
        <v>5397</v>
      </c>
      <c r="K247" t="s">
        <v>5394</v>
      </c>
      <c r="L247" t="s">
        <v>5395</v>
      </c>
      <c r="M247" t="s">
        <v>5405</v>
      </c>
      <c r="N247">
        <v>40</v>
      </c>
    </row>
    <row r="248" spans="1:14" x14ac:dyDescent="0.75">
      <c r="A248" t="s">
        <v>10</v>
      </c>
      <c r="B248" t="s">
        <v>11</v>
      </c>
      <c r="C248" t="s">
        <v>46</v>
      </c>
      <c r="D248" t="s">
        <v>5388</v>
      </c>
      <c r="E248">
        <v>10260146</v>
      </c>
      <c r="F248" t="s">
        <v>5389</v>
      </c>
      <c r="G248">
        <v>65408524</v>
      </c>
      <c r="H248" t="s">
        <v>4560</v>
      </c>
      <c r="I248" t="s">
        <v>7365</v>
      </c>
      <c r="J248" t="s">
        <v>5406</v>
      </c>
      <c r="K248" t="s">
        <v>5398</v>
      </c>
      <c r="L248" t="s">
        <v>5399</v>
      </c>
      <c r="M248" t="s">
        <v>5400</v>
      </c>
      <c r="N248">
        <v>10</v>
      </c>
    </row>
    <row r="249" spans="1:14" x14ac:dyDescent="0.75">
      <c r="A249" t="s">
        <v>10</v>
      </c>
      <c r="B249" t="s">
        <v>11</v>
      </c>
      <c r="C249" t="s">
        <v>46</v>
      </c>
      <c r="D249" t="s">
        <v>5388</v>
      </c>
      <c r="E249">
        <v>10260146</v>
      </c>
      <c r="F249" t="s">
        <v>5389</v>
      </c>
      <c r="G249">
        <v>65408524</v>
      </c>
      <c r="H249" t="s">
        <v>4560</v>
      </c>
      <c r="I249" t="s">
        <v>7365</v>
      </c>
      <c r="J249" t="s">
        <v>5406</v>
      </c>
      <c r="K249" t="s">
        <v>5398</v>
      </c>
      <c r="L249" t="s">
        <v>5399</v>
      </c>
      <c r="M249" t="s">
        <v>5411</v>
      </c>
      <c r="N249">
        <v>30</v>
      </c>
    </row>
    <row r="250" spans="1:14" x14ac:dyDescent="0.75">
      <c r="A250" t="s">
        <v>10</v>
      </c>
      <c r="B250" t="s">
        <v>11</v>
      </c>
      <c r="C250" t="s">
        <v>46</v>
      </c>
      <c r="D250" t="s">
        <v>5388</v>
      </c>
      <c r="E250">
        <v>10260146</v>
      </c>
      <c r="F250" t="s">
        <v>5389</v>
      </c>
      <c r="G250">
        <v>65408524</v>
      </c>
      <c r="H250" t="s">
        <v>4560</v>
      </c>
      <c r="I250" t="s">
        <v>7365</v>
      </c>
      <c r="J250" t="s">
        <v>5406</v>
      </c>
      <c r="K250" t="s">
        <v>5391</v>
      </c>
      <c r="L250" t="s">
        <v>5392</v>
      </c>
      <c r="M250" t="s">
        <v>5393</v>
      </c>
      <c r="N250">
        <v>150</v>
      </c>
    </row>
    <row r="251" spans="1:14" x14ac:dyDescent="0.75">
      <c r="A251" t="s">
        <v>10</v>
      </c>
      <c r="B251" t="s">
        <v>11</v>
      </c>
      <c r="C251" t="s">
        <v>46</v>
      </c>
      <c r="D251" t="s">
        <v>5388</v>
      </c>
      <c r="E251">
        <v>10260146</v>
      </c>
      <c r="F251" t="s">
        <v>5389</v>
      </c>
      <c r="G251">
        <v>65408524</v>
      </c>
      <c r="H251" t="s">
        <v>4560</v>
      </c>
      <c r="I251" t="s">
        <v>7365</v>
      </c>
      <c r="J251" t="s">
        <v>5406</v>
      </c>
      <c r="K251" t="s">
        <v>5394</v>
      </c>
      <c r="L251" t="s">
        <v>5402</v>
      </c>
      <c r="M251" t="s">
        <v>5404</v>
      </c>
      <c r="N251">
        <v>20</v>
      </c>
    </row>
    <row r="252" spans="1:14" x14ac:dyDescent="0.75">
      <c r="A252" t="s">
        <v>10</v>
      </c>
      <c r="B252" t="s">
        <v>11</v>
      </c>
      <c r="C252" t="s">
        <v>46</v>
      </c>
      <c r="D252" t="s">
        <v>5388</v>
      </c>
      <c r="E252">
        <v>10260146</v>
      </c>
      <c r="F252" t="s">
        <v>5389</v>
      </c>
      <c r="G252">
        <v>65409390</v>
      </c>
      <c r="H252" t="s">
        <v>3700</v>
      </c>
      <c r="I252" t="s">
        <v>3701</v>
      </c>
      <c r="J252" t="s">
        <v>5390</v>
      </c>
      <c r="K252" t="s">
        <v>5391</v>
      </c>
      <c r="L252" t="s">
        <v>5392</v>
      </c>
      <c r="M252" t="s">
        <v>5393</v>
      </c>
      <c r="N252">
        <v>10</v>
      </c>
    </row>
    <row r="253" spans="1:14" x14ac:dyDescent="0.75">
      <c r="A253" t="s">
        <v>10</v>
      </c>
      <c r="B253" t="s">
        <v>11</v>
      </c>
      <c r="C253" t="s">
        <v>46</v>
      </c>
      <c r="D253" t="s">
        <v>5388</v>
      </c>
      <c r="E253">
        <v>10260146</v>
      </c>
      <c r="F253" t="s">
        <v>5389</v>
      </c>
      <c r="G253">
        <v>65409390</v>
      </c>
      <c r="H253" t="s">
        <v>3700</v>
      </c>
      <c r="I253" t="s">
        <v>3701</v>
      </c>
      <c r="J253" t="s">
        <v>5390</v>
      </c>
      <c r="K253" t="s">
        <v>5394</v>
      </c>
      <c r="L253" t="s">
        <v>5395</v>
      </c>
      <c r="M253" t="s">
        <v>5405</v>
      </c>
      <c r="N253">
        <v>5</v>
      </c>
    </row>
    <row r="254" spans="1:14" x14ac:dyDescent="0.75">
      <c r="A254" t="s">
        <v>10</v>
      </c>
      <c r="B254" t="s">
        <v>11</v>
      </c>
      <c r="C254" t="s">
        <v>46</v>
      </c>
      <c r="D254" t="s">
        <v>5388</v>
      </c>
      <c r="E254">
        <v>10260146</v>
      </c>
      <c r="F254" t="s">
        <v>5389</v>
      </c>
      <c r="G254">
        <v>65409449</v>
      </c>
      <c r="H254" t="s">
        <v>3556</v>
      </c>
      <c r="I254" t="s">
        <v>3557</v>
      </c>
      <c r="J254" t="s">
        <v>5390</v>
      </c>
      <c r="K254" t="s">
        <v>5391</v>
      </c>
      <c r="L254" t="s">
        <v>5392</v>
      </c>
      <c r="M254" t="s">
        <v>5393</v>
      </c>
      <c r="N254">
        <v>80</v>
      </c>
    </row>
    <row r="255" spans="1:14" x14ac:dyDescent="0.75">
      <c r="A255" t="s">
        <v>10</v>
      </c>
      <c r="B255" t="s">
        <v>11</v>
      </c>
      <c r="C255" t="s">
        <v>46</v>
      </c>
      <c r="D255" t="s">
        <v>5388</v>
      </c>
      <c r="E255">
        <v>10260146</v>
      </c>
      <c r="F255" t="s">
        <v>5389</v>
      </c>
      <c r="G255">
        <v>65409449</v>
      </c>
      <c r="H255" t="s">
        <v>3556</v>
      </c>
      <c r="I255" t="s">
        <v>3557</v>
      </c>
      <c r="J255" t="s">
        <v>5390</v>
      </c>
      <c r="K255" t="s">
        <v>5394</v>
      </c>
      <c r="L255" t="s">
        <v>5402</v>
      </c>
      <c r="M255" t="s">
        <v>5403</v>
      </c>
      <c r="N255">
        <v>30</v>
      </c>
    </row>
    <row r="256" spans="1:14" x14ac:dyDescent="0.75">
      <c r="A256" t="s">
        <v>10</v>
      </c>
      <c r="B256" t="s">
        <v>11</v>
      </c>
      <c r="C256" t="s">
        <v>46</v>
      </c>
      <c r="D256" t="s">
        <v>5388</v>
      </c>
      <c r="E256">
        <v>10260146</v>
      </c>
      <c r="F256" t="s">
        <v>5389</v>
      </c>
      <c r="G256">
        <v>65409449</v>
      </c>
      <c r="H256" t="s">
        <v>3556</v>
      </c>
      <c r="I256" t="s">
        <v>3557</v>
      </c>
      <c r="J256" t="s">
        <v>5390</v>
      </c>
      <c r="K256" t="s">
        <v>5394</v>
      </c>
      <c r="L256" t="s">
        <v>5395</v>
      </c>
      <c r="M256" t="s">
        <v>5405</v>
      </c>
      <c r="N256">
        <v>5</v>
      </c>
    </row>
    <row r="257" spans="1:14" x14ac:dyDescent="0.75">
      <c r="A257" t="s">
        <v>10</v>
      </c>
      <c r="B257" t="s">
        <v>11</v>
      </c>
      <c r="C257" t="s">
        <v>46</v>
      </c>
      <c r="D257" t="s">
        <v>5388</v>
      </c>
      <c r="E257">
        <v>10260146</v>
      </c>
      <c r="F257" t="s">
        <v>5389</v>
      </c>
      <c r="G257">
        <v>65501341</v>
      </c>
      <c r="H257" t="s">
        <v>5766</v>
      </c>
      <c r="I257" t="s">
        <v>7301</v>
      </c>
      <c r="J257" t="s">
        <v>5407</v>
      </c>
      <c r="K257" t="s">
        <v>5391</v>
      </c>
      <c r="L257" t="s">
        <v>5392</v>
      </c>
      <c r="M257" t="s">
        <v>5393</v>
      </c>
      <c r="N257">
        <v>10</v>
      </c>
    </row>
    <row r="258" spans="1:14" x14ac:dyDescent="0.75">
      <c r="A258" t="s">
        <v>10</v>
      </c>
      <c r="B258" t="s">
        <v>11</v>
      </c>
      <c r="C258" t="s">
        <v>46</v>
      </c>
      <c r="D258" t="s">
        <v>5388</v>
      </c>
      <c r="E258">
        <v>10260146</v>
      </c>
      <c r="F258" t="s">
        <v>5389</v>
      </c>
      <c r="G258">
        <v>65501341</v>
      </c>
      <c r="H258" t="s">
        <v>5766</v>
      </c>
      <c r="I258" t="s">
        <v>7301</v>
      </c>
      <c r="J258" t="s">
        <v>5407</v>
      </c>
      <c r="K258" t="s">
        <v>5391</v>
      </c>
      <c r="L258" t="s">
        <v>5392</v>
      </c>
      <c r="M258" t="s">
        <v>5401</v>
      </c>
      <c r="N258">
        <v>5</v>
      </c>
    </row>
    <row r="259" spans="1:14" x14ac:dyDescent="0.75">
      <c r="A259" t="s">
        <v>10</v>
      </c>
      <c r="B259" t="s">
        <v>11</v>
      </c>
      <c r="C259" t="s">
        <v>46</v>
      </c>
      <c r="D259" t="s">
        <v>5388</v>
      </c>
      <c r="E259">
        <v>10260146</v>
      </c>
      <c r="F259" t="s">
        <v>5389</v>
      </c>
      <c r="G259">
        <v>65501341</v>
      </c>
      <c r="H259" t="s">
        <v>5766</v>
      </c>
      <c r="I259" t="s">
        <v>7301</v>
      </c>
      <c r="J259" t="s">
        <v>5407</v>
      </c>
      <c r="K259" t="s">
        <v>5394</v>
      </c>
      <c r="L259" t="s">
        <v>5402</v>
      </c>
      <c r="M259" t="s">
        <v>5403</v>
      </c>
      <c r="N259">
        <v>10</v>
      </c>
    </row>
    <row r="260" spans="1:14" x14ac:dyDescent="0.75">
      <c r="A260" t="s">
        <v>10</v>
      </c>
      <c r="B260" t="s">
        <v>11</v>
      </c>
      <c r="C260" t="s">
        <v>46</v>
      </c>
      <c r="D260" t="s">
        <v>5388</v>
      </c>
      <c r="E260">
        <v>10260146</v>
      </c>
      <c r="F260" t="s">
        <v>5389</v>
      </c>
      <c r="G260">
        <v>65501342</v>
      </c>
      <c r="H260" t="s">
        <v>4909</v>
      </c>
      <c r="I260" t="s">
        <v>4910</v>
      </c>
      <c r="J260" t="s">
        <v>5407</v>
      </c>
      <c r="K260" t="s">
        <v>5398</v>
      </c>
      <c r="L260" t="s">
        <v>5399</v>
      </c>
      <c r="M260" t="s">
        <v>5400</v>
      </c>
      <c r="N260">
        <v>20</v>
      </c>
    </row>
    <row r="261" spans="1:14" x14ac:dyDescent="0.75">
      <c r="A261" t="s">
        <v>10</v>
      </c>
      <c r="B261" t="s">
        <v>11</v>
      </c>
      <c r="C261" t="s">
        <v>46</v>
      </c>
      <c r="D261" t="s">
        <v>5388</v>
      </c>
      <c r="E261">
        <v>10260146</v>
      </c>
      <c r="F261" t="s">
        <v>5389</v>
      </c>
      <c r="G261">
        <v>65501342</v>
      </c>
      <c r="H261" t="s">
        <v>4909</v>
      </c>
      <c r="I261" t="s">
        <v>4910</v>
      </c>
      <c r="J261" t="s">
        <v>5407</v>
      </c>
      <c r="K261" t="s">
        <v>5398</v>
      </c>
      <c r="L261" t="s">
        <v>5399</v>
      </c>
      <c r="M261" t="s">
        <v>5411</v>
      </c>
      <c r="N261">
        <v>50</v>
      </c>
    </row>
    <row r="262" spans="1:14" x14ac:dyDescent="0.75">
      <c r="A262" t="s">
        <v>10</v>
      </c>
      <c r="B262" t="s">
        <v>11</v>
      </c>
      <c r="C262" t="s">
        <v>46</v>
      </c>
      <c r="D262" t="s">
        <v>5388</v>
      </c>
      <c r="E262">
        <v>10260146</v>
      </c>
      <c r="F262" t="s">
        <v>5389</v>
      </c>
      <c r="G262">
        <v>65501343</v>
      </c>
      <c r="H262" t="s">
        <v>4452</v>
      </c>
      <c r="I262" t="s">
        <v>7365</v>
      </c>
      <c r="J262" t="s">
        <v>5406</v>
      </c>
      <c r="K262" t="s">
        <v>5394</v>
      </c>
      <c r="L262" t="s">
        <v>5402</v>
      </c>
      <c r="M262" t="s">
        <v>5403</v>
      </c>
      <c r="N262">
        <v>40</v>
      </c>
    </row>
    <row r="263" spans="1:14" x14ac:dyDescent="0.75">
      <c r="A263" t="s">
        <v>10</v>
      </c>
      <c r="B263" t="s">
        <v>11</v>
      </c>
      <c r="C263" t="s">
        <v>46</v>
      </c>
      <c r="D263" t="s">
        <v>5388</v>
      </c>
      <c r="E263">
        <v>10260146</v>
      </c>
      <c r="F263" t="s">
        <v>5389</v>
      </c>
      <c r="G263">
        <v>65501996</v>
      </c>
      <c r="H263" t="s">
        <v>5373</v>
      </c>
      <c r="I263" t="s">
        <v>7406</v>
      </c>
      <c r="J263" t="s">
        <v>5407</v>
      </c>
      <c r="K263" t="s">
        <v>5391</v>
      </c>
      <c r="L263" t="s">
        <v>5392</v>
      </c>
      <c r="M263" t="s">
        <v>5393</v>
      </c>
      <c r="N263">
        <v>5</v>
      </c>
    </row>
    <row r="264" spans="1:14" x14ac:dyDescent="0.75">
      <c r="A264" t="s">
        <v>10</v>
      </c>
      <c r="B264" t="s">
        <v>11</v>
      </c>
      <c r="C264" t="s">
        <v>46</v>
      </c>
      <c r="D264" t="s">
        <v>5388</v>
      </c>
      <c r="E264">
        <v>10260146</v>
      </c>
      <c r="F264" t="s">
        <v>5389</v>
      </c>
      <c r="G264">
        <v>65502118</v>
      </c>
      <c r="H264" t="s">
        <v>2059</v>
      </c>
      <c r="I264" t="s">
        <v>2060</v>
      </c>
      <c r="J264" t="s">
        <v>5407</v>
      </c>
      <c r="K264" t="s">
        <v>5391</v>
      </c>
      <c r="L264" t="s">
        <v>5392</v>
      </c>
      <c r="M264" t="s">
        <v>5393</v>
      </c>
      <c r="N264">
        <v>15</v>
      </c>
    </row>
    <row r="265" spans="1:14" x14ac:dyDescent="0.75">
      <c r="A265" t="s">
        <v>10</v>
      </c>
      <c r="B265" t="s">
        <v>11</v>
      </c>
      <c r="C265" t="s">
        <v>46</v>
      </c>
      <c r="D265" t="s">
        <v>5388</v>
      </c>
      <c r="E265">
        <v>10260146</v>
      </c>
      <c r="F265" t="s">
        <v>5389</v>
      </c>
      <c r="G265">
        <v>65502118</v>
      </c>
      <c r="H265" t="s">
        <v>2059</v>
      </c>
      <c r="I265" t="s">
        <v>2060</v>
      </c>
      <c r="J265" t="s">
        <v>5407</v>
      </c>
      <c r="K265" t="s">
        <v>5394</v>
      </c>
      <c r="L265" t="s">
        <v>5402</v>
      </c>
      <c r="M265" t="s">
        <v>5403</v>
      </c>
      <c r="N265">
        <v>5</v>
      </c>
    </row>
    <row r="266" spans="1:14" x14ac:dyDescent="0.75">
      <c r="A266" t="s">
        <v>10</v>
      </c>
      <c r="B266" t="s">
        <v>11</v>
      </c>
      <c r="C266" t="s">
        <v>46</v>
      </c>
      <c r="D266" t="s">
        <v>5388</v>
      </c>
      <c r="E266">
        <v>10260146</v>
      </c>
      <c r="F266" t="s">
        <v>5389</v>
      </c>
      <c r="G266">
        <v>65502715</v>
      </c>
      <c r="H266" t="s">
        <v>7820</v>
      </c>
      <c r="I266" t="s">
        <v>111</v>
      </c>
      <c r="J266" t="s">
        <v>5406</v>
      </c>
      <c r="K266" t="s">
        <v>5398</v>
      </c>
      <c r="L266" t="s">
        <v>5399</v>
      </c>
      <c r="M266" t="s">
        <v>5400</v>
      </c>
      <c r="N266">
        <v>69</v>
      </c>
    </row>
    <row r="267" spans="1:14" x14ac:dyDescent="0.75">
      <c r="A267" t="s">
        <v>10</v>
      </c>
      <c r="B267" t="s">
        <v>11</v>
      </c>
      <c r="C267" t="s">
        <v>46</v>
      </c>
      <c r="D267" t="s">
        <v>5388</v>
      </c>
      <c r="E267">
        <v>10260146</v>
      </c>
      <c r="F267" t="s">
        <v>5389</v>
      </c>
      <c r="G267">
        <v>65502715</v>
      </c>
      <c r="H267" t="s">
        <v>7820</v>
      </c>
      <c r="I267" t="s">
        <v>111</v>
      </c>
      <c r="J267" t="s">
        <v>5406</v>
      </c>
      <c r="K267" t="s">
        <v>5398</v>
      </c>
      <c r="L267" t="s">
        <v>5399</v>
      </c>
      <c r="M267" t="s">
        <v>5411</v>
      </c>
      <c r="N267">
        <v>30</v>
      </c>
    </row>
    <row r="268" spans="1:14" x14ac:dyDescent="0.75">
      <c r="A268" t="s">
        <v>10</v>
      </c>
      <c r="B268" t="s">
        <v>11</v>
      </c>
      <c r="C268" t="s">
        <v>46</v>
      </c>
      <c r="D268" t="s">
        <v>5388</v>
      </c>
      <c r="E268">
        <v>10260146</v>
      </c>
      <c r="F268" t="s">
        <v>5389</v>
      </c>
      <c r="G268">
        <v>65502715</v>
      </c>
      <c r="H268" t="s">
        <v>7820</v>
      </c>
      <c r="I268" t="s">
        <v>111</v>
      </c>
      <c r="J268" t="s">
        <v>5406</v>
      </c>
      <c r="K268" t="s">
        <v>5391</v>
      </c>
      <c r="L268" t="s">
        <v>5392</v>
      </c>
      <c r="M268" t="s">
        <v>5393</v>
      </c>
      <c r="N268">
        <v>100</v>
      </c>
    </row>
    <row r="269" spans="1:14" x14ac:dyDescent="0.75">
      <c r="A269" t="s">
        <v>10</v>
      </c>
      <c r="B269" t="s">
        <v>11</v>
      </c>
      <c r="C269" t="s">
        <v>46</v>
      </c>
      <c r="D269" t="s">
        <v>5388</v>
      </c>
      <c r="E269">
        <v>10260146</v>
      </c>
      <c r="F269" t="s">
        <v>5389</v>
      </c>
      <c r="G269">
        <v>65502719</v>
      </c>
      <c r="H269" t="s">
        <v>2285</v>
      </c>
      <c r="I269" t="s">
        <v>2286</v>
      </c>
      <c r="J269" t="s">
        <v>5407</v>
      </c>
      <c r="K269" t="s">
        <v>5398</v>
      </c>
      <c r="L269" t="s">
        <v>5399</v>
      </c>
      <c r="M269" t="s">
        <v>5400</v>
      </c>
      <c r="N269">
        <v>20</v>
      </c>
    </row>
    <row r="270" spans="1:14" x14ac:dyDescent="0.75">
      <c r="A270" t="s">
        <v>10</v>
      </c>
      <c r="B270" t="s">
        <v>11</v>
      </c>
      <c r="C270" t="s">
        <v>46</v>
      </c>
      <c r="D270" t="s">
        <v>5388</v>
      </c>
      <c r="E270">
        <v>10260146</v>
      </c>
      <c r="F270" t="s">
        <v>5389</v>
      </c>
      <c r="G270">
        <v>65502719</v>
      </c>
      <c r="H270" t="s">
        <v>2285</v>
      </c>
      <c r="I270" t="s">
        <v>2286</v>
      </c>
      <c r="J270" t="s">
        <v>5407</v>
      </c>
      <c r="K270" t="s">
        <v>5391</v>
      </c>
      <c r="L270" t="s">
        <v>5392</v>
      </c>
      <c r="M270" t="s">
        <v>5393</v>
      </c>
      <c r="N270">
        <v>30</v>
      </c>
    </row>
    <row r="271" spans="1:14" x14ac:dyDescent="0.75">
      <c r="A271" t="s">
        <v>10</v>
      </c>
      <c r="B271" t="s">
        <v>11</v>
      </c>
      <c r="C271" t="s">
        <v>46</v>
      </c>
      <c r="D271" t="s">
        <v>5388</v>
      </c>
      <c r="E271">
        <v>10260146</v>
      </c>
      <c r="F271" t="s">
        <v>5389</v>
      </c>
      <c r="G271">
        <v>65502719</v>
      </c>
      <c r="H271" t="s">
        <v>2285</v>
      </c>
      <c r="I271" t="s">
        <v>2286</v>
      </c>
      <c r="J271" t="s">
        <v>5407</v>
      </c>
      <c r="K271" t="s">
        <v>5394</v>
      </c>
      <c r="L271" t="s">
        <v>5402</v>
      </c>
      <c r="M271" t="s">
        <v>5403</v>
      </c>
      <c r="N271">
        <v>10</v>
      </c>
    </row>
    <row r="272" spans="1:14" x14ac:dyDescent="0.75">
      <c r="A272" t="s">
        <v>10</v>
      </c>
      <c r="B272" t="s">
        <v>11</v>
      </c>
      <c r="C272" t="s">
        <v>46</v>
      </c>
      <c r="D272" t="s">
        <v>5388</v>
      </c>
      <c r="E272">
        <v>10260146</v>
      </c>
      <c r="F272" t="s">
        <v>5389</v>
      </c>
      <c r="G272">
        <v>65502720</v>
      </c>
      <c r="H272" t="s">
        <v>2509</v>
      </c>
      <c r="I272" t="s">
        <v>2510</v>
      </c>
      <c r="J272" t="s">
        <v>5407</v>
      </c>
      <c r="K272" t="s">
        <v>5391</v>
      </c>
      <c r="L272" t="s">
        <v>5392</v>
      </c>
      <c r="M272" t="s">
        <v>5393</v>
      </c>
      <c r="N272">
        <v>20</v>
      </c>
    </row>
    <row r="273" spans="1:14" x14ac:dyDescent="0.75">
      <c r="A273" t="s">
        <v>10</v>
      </c>
      <c r="B273" t="s">
        <v>11</v>
      </c>
      <c r="C273" t="s">
        <v>46</v>
      </c>
      <c r="D273" t="s">
        <v>5388</v>
      </c>
      <c r="E273">
        <v>10260146</v>
      </c>
      <c r="F273" t="s">
        <v>5389</v>
      </c>
      <c r="G273">
        <v>65503057</v>
      </c>
      <c r="H273" t="s">
        <v>2640</v>
      </c>
      <c r="I273" t="s">
        <v>2641</v>
      </c>
      <c r="J273" t="s">
        <v>5407</v>
      </c>
      <c r="K273" t="s">
        <v>5391</v>
      </c>
      <c r="L273" t="s">
        <v>5392</v>
      </c>
      <c r="M273" t="s">
        <v>5393</v>
      </c>
      <c r="N273">
        <v>20</v>
      </c>
    </row>
    <row r="274" spans="1:14" x14ac:dyDescent="0.75">
      <c r="A274" t="s">
        <v>10</v>
      </c>
      <c r="B274" t="s">
        <v>11</v>
      </c>
      <c r="C274" t="s">
        <v>46</v>
      </c>
      <c r="D274" t="s">
        <v>5388</v>
      </c>
      <c r="E274">
        <v>10260146</v>
      </c>
      <c r="F274" t="s">
        <v>5389</v>
      </c>
      <c r="G274">
        <v>65503182</v>
      </c>
      <c r="H274" t="s">
        <v>1986</v>
      </c>
      <c r="I274" t="s">
        <v>587</v>
      </c>
      <c r="J274" t="s">
        <v>5406</v>
      </c>
      <c r="K274" t="s">
        <v>5391</v>
      </c>
      <c r="L274" t="s">
        <v>5392</v>
      </c>
      <c r="M274" t="s">
        <v>5393</v>
      </c>
      <c r="N274">
        <v>50</v>
      </c>
    </row>
    <row r="275" spans="1:14" x14ac:dyDescent="0.75">
      <c r="A275" t="s">
        <v>10</v>
      </c>
      <c r="B275" t="s">
        <v>11</v>
      </c>
      <c r="C275" t="s">
        <v>46</v>
      </c>
      <c r="D275" t="s">
        <v>5388</v>
      </c>
      <c r="E275">
        <v>10260146</v>
      </c>
      <c r="F275" t="s">
        <v>5389</v>
      </c>
      <c r="G275">
        <v>65503200</v>
      </c>
      <c r="H275" t="s">
        <v>2547</v>
      </c>
      <c r="I275" t="s">
        <v>297</v>
      </c>
      <c r="J275" t="s">
        <v>5407</v>
      </c>
      <c r="K275" t="s">
        <v>5394</v>
      </c>
      <c r="L275" t="s">
        <v>5395</v>
      </c>
      <c r="M275" t="s">
        <v>5396</v>
      </c>
      <c r="N275">
        <v>20</v>
      </c>
    </row>
    <row r="276" spans="1:14" x14ac:dyDescent="0.75">
      <c r="A276" t="s">
        <v>10</v>
      </c>
      <c r="B276" t="s">
        <v>11</v>
      </c>
      <c r="C276" t="s">
        <v>46</v>
      </c>
      <c r="D276" t="s">
        <v>5388</v>
      </c>
      <c r="E276">
        <v>10260146</v>
      </c>
      <c r="F276" t="s">
        <v>5389</v>
      </c>
      <c r="G276">
        <v>65503452</v>
      </c>
      <c r="H276" t="s">
        <v>4020</v>
      </c>
      <c r="I276" t="s">
        <v>4021</v>
      </c>
      <c r="J276" t="s">
        <v>5407</v>
      </c>
      <c r="K276" t="s">
        <v>5398</v>
      </c>
      <c r="L276" t="s">
        <v>5399</v>
      </c>
      <c r="M276" t="s">
        <v>5400</v>
      </c>
      <c r="N276">
        <v>5</v>
      </c>
    </row>
    <row r="277" spans="1:14" x14ac:dyDescent="0.75">
      <c r="A277" t="s">
        <v>10</v>
      </c>
      <c r="B277" t="s">
        <v>11</v>
      </c>
      <c r="C277" t="s">
        <v>46</v>
      </c>
      <c r="D277" t="s">
        <v>5388</v>
      </c>
      <c r="E277">
        <v>10260146</v>
      </c>
      <c r="F277" t="s">
        <v>5389</v>
      </c>
      <c r="G277">
        <v>65503452</v>
      </c>
      <c r="H277" t="s">
        <v>4020</v>
      </c>
      <c r="I277" t="s">
        <v>4021</v>
      </c>
      <c r="J277" t="s">
        <v>5407</v>
      </c>
      <c r="K277" t="s">
        <v>5394</v>
      </c>
      <c r="L277" t="s">
        <v>5402</v>
      </c>
      <c r="M277" t="s">
        <v>5403</v>
      </c>
      <c r="N277">
        <v>10</v>
      </c>
    </row>
    <row r="278" spans="1:14" x14ac:dyDescent="0.75">
      <c r="A278" t="s">
        <v>10</v>
      </c>
      <c r="B278" t="s">
        <v>11</v>
      </c>
      <c r="C278" t="s">
        <v>46</v>
      </c>
      <c r="D278" t="s">
        <v>5388</v>
      </c>
      <c r="E278">
        <v>10260146</v>
      </c>
      <c r="F278" t="s">
        <v>5389</v>
      </c>
      <c r="G278">
        <v>65503452</v>
      </c>
      <c r="H278" t="s">
        <v>4020</v>
      </c>
      <c r="I278" t="s">
        <v>4021</v>
      </c>
      <c r="J278" t="s">
        <v>5407</v>
      </c>
      <c r="K278" t="s">
        <v>5394</v>
      </c>
      <c r="L278" t="s">
        <v>5409</v>
      </c>
      <c r="M278" t="s">
        <v>5410</v>
      </c>
      <c r="N278">
        <v>5</v>
      </c>
    </row>
    <row r="279" spans="1:14" x14ac:dyDescent="0.75">
      <c r="A279" t="s">
        <v>10</v>
      </c>
      <c r="B279" t="s">
        <v>11</v>
      </c>
      <c r="C279" t="s">
        <v>46</v>
      </c>
      <c r="D279" t="s">
        <v>5388</v>
      </c>
      <c r="E279">
        <v>10260146</v>
      </c>
      <c r="F279" t="s">
        <v>5389</v>
      </c>
      <c r="G279">
        <v>65503725</v>
      </c>
      <c r="H279" t="s">
        <v>1406</v>
      </c>
      <c r="I279" t="s">
        <v>1407</v>
      </c>
      <c r="J279" t="s">
        <v>5407</v>
      </c>
      <c r="K279" t="s">
        <v>5391</v>
      </c>
      <c r="L279" t="s">
        <v>5392</v>
      </c>
      <c r="M279" t="s">
        <v>5393</v>
      </c>
      <c r="N279">
        <v>30</v>
      </c>
    </row>
    <row r="280" spans="1:14" x14ac:dyDescent="0.75">
      <c r="A280" t="s">
        <v>10</v>
      </c>
      <c r="B280" t="s">
        <v>11</v>
      </c>
      <c r="C280" t="s">
        <v>46</v>
      </c>
      <c r="D280" t="s">
        <v>5388</v>
      </c>
      <c r="E280">
        <v>10260146</v>
      </c>
      <c r="F280" t="s">
        <v>5389</v>
      </c>
      <c r="G280">
        <v>65503725</v>
      </c>
      <c r="H280" t="s">
        <v>1406</v>
      </c>
      <c r="I280" t="s">
        <v>1407</v>
      </c>
      <c r="J280" t="s">
        <v>5407</v>
      </c>
      <c r="K280" t="s">
        <v>5394</v>
      </c>
      <c r="L280" t="s">
        <v>5402</v>
      </c>
      <c r="M280" t="s">
        <v>5403</v>
      </c>
      <c r="N280">
        <v>5</v>
      </c>
    </row>
    <row r="281" spans="1:14" x14ac:dyDescent="0.75">
      <c r="A281" t="s">
        <v>10</v>
      </c>
      <c r="B281" t="s">
        <v>11</v>
      </c>
      <c r="C281" t="s">
        <v>46</v>
      </c>
      <c r="D281" t="s">
        <v>5388</v>
      </c>
      <c r="E281">
        <v>10260146</v>
      </c>
      <c r="F281" t="s">
        <v>5389</v>
      </c>
      <c r="G281">
        <v>65503725</v>
      </c>
      <c r="H281" t="s">
        <v>1406</v>
      </c>
      <c r="I281" t="s">
        <v>1407</v>
      </c>
      <c r="J281" t="s">
        <v>5407</v>
      </c>
      <c r="K281" t="s">
        <v>5394</v>
      </c>
      <c r="L281" t="s">
        <v>5395</v>
      </c>
      <c r="M281" t="s">
        <v>5396</v>
      </c>
      <c r="N281">
        <v>60</v>
      </c>
    </row>
    <row r="282" spans="1:14" x14ac:dyDescent="0.75">
      <c r="A282" t="s">
        <v>10</v>
      </c>
      <c r="B282" t="s">
        <v>11</v>
      </c>
      <c r="C282" t="s">
        <v>46</v>
      </c>
      <c r="D282" t="s">
        <v>5388</v>
      </c>
      <c r="E282">
        <v>10260146</v>
      </c>
      <c r="F282" t="s">
        <v>5389</v>
      </c>
      <c r="G282">
        <v>65503736</v>
      </c>
      <c r="H282" t="s">
        <v>4066</v>
      </c>
      <c r="I282" t="s">
        <v>1086</v>
      </c>
      <c r="J282" t="s">
        <v>5406</v>
      </c>
      <c r="K282" t="s">
        <v>5391</v>
      </c>
      <c r="L282" t="s">
        <v>5392</v>
      </c>
      <c r="M282" t="s">
        <v>5393</v>
      </c>
      <c r="N282">
        <v>50</v>
      </c>
    </row>
    <row r="283" spans="1:14" x14ac:dyDescent="0.75">
      <c r="A283" t="s">
        <v>10</v>
      </c>
      <c r="B283" t="s">
        <v>11</v>
      </c>
      <c r="C283" t="s">
        <v>46</v>
      </c>
      <c r="D283" t="s">
        <v>5388</v>
      </c>
      <c r="E283">
        <v>10260146</v>
      </c>
      <c r="F283" t="s">
        <v>5389</v>
      </c>
      <c r="G283">
        <v>65504027</v>
      </c>
      <c r="H283" t="s">
        <v>906</v>
      </c>
      <c r="I283" t="s">
        <v>907</v>
      </c>
      <c r="J283" t="s">
        <v>5406</v>
      </c>
      <c r="K283" t="s">
        <v>5391</v>
      </c>
      <c r="L283" t="s">
        <v>5392</v>
      </c>
      <c r="M283" t="s">
        <v>5393</v>
      </c>
      <c r="N283">
        <v>20</v>
      </c>
    </row>
    <row r="284" spans="1:14" x14ac:dyDescent="0.75">
      <c r="A284" t="s">
        <v>10</v>
      </c>
      <c r="B284" t="s">
        <v>11</v>
      </c>
      <c r="C284" t="s">
        <v>46</v>
      </c>
      <c r="D284" t="s">
        <v>5388</v>
      </c>
      <c r="E284">
        <v>10260146</v>
      </c>
      <c r="F284" t="s">
        <v>5389</v>
      </c>
      <c r="G284">
        <v>65504027</v>
      </c>
      <c r="H284" t="s">
        <v>906</v>
      </c>
      <c r="I284" t="s">
        <v>907</v>
      </c>
      <c r="J284" t="s">
        <v>5406</v>
      </c>
      <c r="K284" t="s">
        <v>5391</v>
      </c>
      <c r="L284" t="s">
        <v>5392</v>
      </c>
      <c r="M284" t="s">
        <v>5401</v>
      </c>
      <c r="N284">
        <v>5</v>
      </c>
    </row>
    <row r="285" spans="1:14" x14ac:dyDescent="0.75">
      <c r="A285" t="s">
        <v>10</v>
      </c>
      <c r="B285" t="s">
        <v>11</v>
      </c>
      <c r="C285" t="s">
        <v>46</v>
      </c>
      <c r="D285" t="s">
        <v>5388</v>
      </c>
      <c r="E285">
        <v>10260146</v>
      </c>
      <c r="F285" t="s">
        <v>5389</v>
      </c>
      <c r="G285">
        <v>65504027</v>
      </c>
      <c r="H285" t="s">
        <v>906</v>
      </c>
      <c r="I285" t="s">
        <v>907</v>
      </c>
      <c r="J285" t="s">
        <v>5406</v>
      </c>
      <c r="K285" t="s">
        <v>5394</v>
      </c>
      <c r="L285" t="s">
        <v>5402</v>
      </c>
      <c r="M285" t="s">
        <v>5404</v>
      </c>
      <c r="N285">
        <v>10</v>
      </c>
    </row>
    <row r="286" spans="1:14" x14ac:dyDescent="0.75">
      <c r="A286" t="s">
        <v>10</v>
      </c>
      <c r="B286" t="s">
        <v>11</v>
      </c>
      <c r="C286" t="s">
        <v>46</v>
      </c>
      <c r="D286" t="s">
        <v>5388</v>
      </c>
      <c r="E286">
        <v>10260146</v>
      </c>
      <c r="F286" t="s">
        <v>5389</v>
      </c>
      <c r="G286">
        <v>65504027</v>
      </c>
      <c r="H286" t="s">
        <v>906</v>
      </c>
      <c r="I286" t="s">
        <v>907</v>
      </c>
      <c r="J286" t="s">
        <v>5406</v>
      </c>
      <c r="K286" t="s">
        <v>5394</v>
      </c>
      <c r="L286" t="s">
        <v>5395</v>
      </c>
      <c r="M286" t="s">
        <v>5405</v>
      </c>
      <c r="N286">
        <v>20</v>
      </c>
    </row>
    <row r="287" spans="1:14" x14ac:dyDescent="0.75">
      <c r="A287" t="s">
        <v>10</v>
      </c>
      <c r="B287" t="s">
        <v>11</v>
      </c>
      <c r="C287" t="s">
        <v>46</v>
      </c>
      <c r="D287" t="s">
        <v>5388</v>
      </c>
      <c r="E287">
        <v>10260146</v>
      </c>
      <c r="F287" t="s">
        <v>5389</v>
      </c>
      <c r="G287">
        <v>65504030</v>
      </c>
      <c r="H287" t="s">
        <v>4491</v>
      </c>
      <c r="I287" t="s">
        <v>4492</v>
      </c>
      <c r="J287" t="s">
        <v>5406</v>
      </c>
      <c r="K287" t="s">
        <v>5391</v>
      </c>
      <c r="L287" t="s">
        <v>5392</v>
      </c>
      <c r="M287" t="s">
        <v>5393</v>
      </c>
      <c r="N287">
        <v>50</v>
      </c>
    </row>
    <row r="288" spans="1:14" x14ac:dyDescent="0.75">
      <c r="A288" t="s">
        <v>10</v>
      </c>
      <c r="B288" t="s">
        <v>11</v>
      </c>
      <c r="C288" t="s">
        <v>46</v>
      </c>
      <c r="D288" t="s">
        <v>5388</v>
      </c>
      <c r="E288">
        <v>10260146</v>
      </c>
      <c r="F288" t="s">
        <v>5389</v>
      </c>
      <c r="G288">
        <v>65504030</v>
      </c>
      <c r="H288" t="s">
        <v>4491</v>
      </c>
      <c r="I288" t="s">
        <v>4492</v>
      </c>
      <c r="J288" t="s">
        <v>5406</v>
      </c>
      <c r="K288" t="s">
        <v>5394</v>
      </c>
      <c r="L288" t="s">
        <v>5402</v>
      </c>
      <c r="M288" t="s">
        <v>5404</v>
      </c>
      <c r="N288">
        <v>10</v>
      </c>
    </row>
    <row r="289" spans="1:14" x14ac:dyDescent="0.75">
      <c r="A289" t="s">
        <v>10</v>
      </c>
      <c r="B289" t="s">
        <v>11</v>
      </c>
      <c r="C289" t="s">
        <v>46</v>
      </c>
      <c r="D289" t="s">
        <v>5388</v>
      </c>
      <c r="E289">
        <v>10260146</v>
      </c>
      <c r="F289" t="s">
        <v>5389</v>
      </c>
      <c r="G289">
        <v>65504030</v>
      </c>
      <c r="H289" t="s">
        <v>4491</v>
      </c>
      <c r="I289" t="s">
        <v>4492</v>
      </c>
      <c r="J289" t="s">
        <v>5406</v>
      </c>
      <c r="K289" t="s">
        <v>5394</v>
      </c>
      <c r="L289" t="s">
        <v>5395</v>
      </c>
      <c r="M289" t="s">
        <v>5405</v>
      </c>
      <c r="N289">
        <v>5</v>
      </c>
    </row>
    <row r="290" spans="1:14" x14ac:dyDescent="0.75">
      <c r="A290" t="s">
        <v>10</v>
      </c>
      <c r="B290" t="s">
        <v>11</v>
      </c>
      <c r="C290" t="s">
        <v>46</v>
      </c>
      <c r="D290" t="s">
        <v>5388</v>
      </c>
      <c r="E290">
        <v>10260146</v>
      </c>
      <c r="F290" t="s">
        <v>5389</v>
      </c>
      <c r="G290">
        <v>65505815</v>
      </c>
      <c r="H290" t="s">
        <v>1815</v>
      </c>
      <c r="I290" t="s">
        <v>1816</v>
      </c>
      <c r="J290" t="s">
        <v>5407</v>
      </c>
      <c r="K290" t="s">
        <v>5394</v>
      </c>
      <c r="L290" t="s">
        <v>5395</v>
      </c>
      <c r="M290" t="s">
        <v>5405</v>
      </c>
      <c r="N290">
        <v>10</v>
      </c>
    </row>
    <row r="291" spans="1:14" x14ac:dyDescent="0.75">
      <c r="A291" t="s">
        <v>10</v>
      </c>
      <c r="B291" t="s">
        <v>11</v>
      </c>
      <c r="C291" t="s">
        <v>46</v>
      </c>
      <c r="D291" t="s">
        <v>5388</v>
      </c>
      <c r="E291">
        <v>10260146</v>
      </c>
      <c r="F291" t="s">
        <v>5389</v>
      </c>
      <c r="G291">
        <v>65505815</v>
      </c>
      <c r="H291" t="s">
        <v>1815</v>
      </c>
      <c r="I291" t="s">
        <v>1816</v>
      </c>
      <c r="J291" t="s">
        <v>5407</v>
      </c>
      <c r="K291" t="s">
        <v>5394</v>
      </c>
      <c r="L291" t="s">
        <v>5395</v>
      </c>
      <c r="M291" t="s">
        <v>5396</v>
      </c>
      <c r="N291">
        <v>50</v>
      </c>
    </row>
    <row r="292" spans="1:14" x14ac:dyDescent="0.75">
      <c r="A292" t="s">
        <v>10</v>
      </c>
      <c r="B292" t="s">
        <v>11</v>
      </c>
      <c r="C292" t="s">
        <v>46</v>
      </c>
      <c r="D292" t="s">
        <v>5388</v>
      </c>
      <c r="E292">
        <v>10260146</v>
      </c>
      <c r="F292" t="s">
        <v>5389</v>
      </c>
      <c r="G292">
        <v>65505815</v>
      </c>
      <c r="H292" t="s">
        <v>1815</v>
      </c>
      <c r="I292" t="s">
        <v>1816</v>
      </c>
      <c r="J292" t="s">
        <v>5407</v>
      </c>
      <c r="K292" t="s">
        <v>5394</v>
      </c>
      <c r="L292" t="s">
        <v>5409</v>
      </c>
      <c r="M292" t="s">
        <v>5410</v>
      </c>
      <c r="N292">
        <v>10</v>
      </c>
    </row>
    <row r="293" spans="1:14" x14ac:dyDescent="0.75">
      <c r="A293" t="s">
        <v>10</v>
      </c>
      <c r="B293" t="s">
        <v>11</v>
      </c>
      <c r="C293" t="s">
        <v>46</v>
      </c>
      <c r="D293" t="s">
        <v>5388</v>
      </c>
      <c r="E293">
        <v>10260146</v>
      </c>
      <c r="F293" t="s">
        <v>5389</v>
      </c>
      <c r="G293">
        <v>65507065</v>
      </c>
      <c r="H293" t="s">
        <v>3742</v>
      </c>
      <c r="I293" t="s">
        <v>1189</v>
      </c>
      <c r="J293" t="s">
        <v>5406</v>
      </c>
      <c r="K293" t="s">
        <v>5391</v>
      </c>
      <c r="L293" t="s">
        <v>5392</v>
      </c>
      <c r="M293" t="s">
        <v>5393</v>
      </c>
      <c r="N293">
        <v>50</v>
      </c>
    </row>
    <row r="294" spans="1:14" x14ac:dyDescent="0.75">
      <c r="A294" t="s">
        <v>10</v>
      </c>
      <c r="B294" t="s">
        <v>11</v>
      </c>
      <c r="C294" t="s">
        <v>46</v>
      </c>
      <c r="D294" t="s">
        <v>5388</v>
      </c>
      <c r="E294">
        <v>10260146</v>
      </c>
      <c r="F294" t="s">
        <v>5389</v>
      </c>
      <c r="G294">
        <v>65507067</v>
      </c>
      <c r="H294" t="s">
        <v>3362</v>
      </c>
      <c r="I294" t="s">
        <v>3363</v>
      </c>
      <c r="J294" t="s">
        <v>5406</v>
      </c>
      <c r="K294" t="s">
        <v>5391</v>
      </c>
      <c r="L294" t="s">
        <v>5392</v>
      </c>
      <c r="M294" t="s">
        <v>5393</v>
      </c>
      <c r="N294">
        <v>300</v>
      </c>
    </row>
    <row r="295" spans="1:14" x14ac:dyDescent="0.75">
      <c r="A295" t="s">
        <v>10</v>
      </c>
      <c r="B295" t="s">
        <v>11</v>
      </c>
      <c r="C295" t="s">
        <v>46</v>
      </c>
      <c r="D295" t="s">
        <v>5388</v>
      </c>
      <c r="E295">
        <v>10260146</v>
      </c>
      <c r="F295" t="s">
        <v>5389</v>
      </c>
      <c r="G295">
        <v>65507067</v>
      </c>
      <c r="H295" t="s">
        <v>3362</v>
      </c>
      <c r="I295" t="s">
        <v>3363</v>
      </c>
      <c r="J295" t="s">
        <v>5406</v>
      </c>
      <c r="K295" t="s">
        <v>5394</v>
      </c>
      <c r="L295" t="s">
        <v>5402</v>
      </c>
      <c r="M295" t="s">
        <v>5403</v>
      </c>
      <c r="N295">
        <v>50</v>
      </c>
    </row>
    <row r="296" spans="1:14" x14ac:dyDescent="0.75">
      <c r="A296" t="s">
        <v>10</v>
      </c>
      <c r="B296" t="s">
        <v>11</v>
      </c>
      <c r="C296" t="s">
        <v>46</v>
      </c>
      <c r="D296" t="s">
        <v>5388</v>
      </c>
      <c r="E296">
        <v>10260146</v>
      </c>
      <c r="F296" t="s">
        <v>5389</v>
      </c>
      <c r="G296">
        <v>65507067</v>
      </c>
      <c r="H296" t="s">
        <v>3362</v>
      </c>
      <c r="I296" t="s">
        <v>3363</v>
      </c>
      <c r="J296" t="s">
        <v>5406</v>
      </c>
      <c r="K296" t="s">
        <v>5394</v>
      </c>
      <c r="L296" t="s">
        <v>5402</v>
      </c>
      <c r="M296" t="s">
        <v>5404</v>
      </c>
      <c r="N296">
        <v>20</v>
      </c>
    </row>
    <row r="297" spans="1:14" x14ac:dyDescent="0.75">
      <c r="A297" t="s">
        <v>10</v>
      </c>
      <c r="B297" t="s">
        <v>11</v>
      </c>
      <c r="C297" t="s">
        <v>46</v>
      </c>
      <c r="D297" t="s">
        <v>5388</v>
      </c>
      <c r="E297">
        <v>10260146</v>
      </c>
      <c r="F297" t="s">
        <v>5389</v>
      </c>
      <c r="G297">
        <v>65507069</v>
      </c>
      <c r="H297" t="s">
        <v>1850</v>
      </c>
      <c r="I297" t="s">
        <v>587</v>
      </c>
      <c r="J297" t="s">
        <v>5407</v>
      </c>
      <c r="K297" t="s">
        <v>5394</v>
      </c>
      <c r="L297" t="s">
        <v>5402</v>
      </c>
      <c r="M297" t="s">
        <v>5403</v>
      </c>
      <c r="N297">
        <v>10</v>
      </c>
    </row>
    <row r="298" spans="1:14" x14ac:dyDescent="0.75">
      <c r="A298" t="s">
        <v>10</v>
      </c>
      <c r="B298" t="s">
        <v>11</v>
      </c>
      <c r="C298" t="s">
        <v>46</v>
      </c>
      <c r="D298" t="s">
        <v>5388</v>
      </c>
      <c r="E298">
        <v>10260146</v>
      </c>
      <c r="F298" t="s">
        <v>5389</v>
      </c>
      <c r="G298">
        <v>65507069</v>
      </c>
      <c r="H298" t="s">
        <v>1850</v>
      </c>
      <c r="I298" t="s">
        <v>587</v>
      </c>
      <c r="J298" t="s">
        <v>5407</v>
      </c>
      <c r="K298" t="s">
        <v>5394</v>
      </c>
      <c r="L298" t="s">
        <v>5395</v>
      </c>
      <c r="M298" t="s">
        <v>5405</v>
      </c>
      <c r="N298">
        <v>5</v>
      </c>
    </row>
    <row r="299" spans="1:14" x14ac:dyDescent="0.75">
      <c r="A299" t="s">
        <v>10</v>
      </c>
      <c r="B299" t="s">
        <v>11</v>
      </c>
      <c r="C299" t="s">
        <v>46</v>
      </c>
      <c r="D299" t="s">
        <v>5388</v>
      </c>
      <c r="E299">
        <v>10260146</v>
      </c>
      <c r="F299" t="s">
        <v>5389</v>
      </c>
      <c r="G299">
        <v>65507214</v>
      </c>
      <c r="H299" t="s">
        <v>5137</v>
      </c>
      <c r="I299" t="s">
        <v>5138</v>
      </c>
      <c r="J299" t="s">
        <v>5413</v>
      </c>
      <c r="K299" t="s">
        <v>5391</v>
      </c>
      <c r="L299" t="s">
        <v>5392</v>
      </c>
      <c r="M299" t="s">
        <v>5393</v>
      </c>
      <c r="N299">
        <v>300</v>
      </c>
    </row>
    <row r="300" spans="1:14" x14ac:dyDescent="0.75">
      <c r="A300" t="s">
        <v>10</v>
      </c>
      <c r="B300" t="s">
        <v>11</v>
      </c>
      <c r="C300" t="s">
        <v>46</v>
      </c>
      <c r="D300" t="s">
        <v>5388</v>
      </c>
      <c r="E300">
        <v>10260146</v>
      </c>
      <c r="F300" t="s">
        <v>5389</v>
      </c>
      <c r="G300">
        <v>65507214</v>
      </c>
      <c r="H300" t="s">
        <v>5137</v>
      </c>
      <c r="I300" t="s">
        <v>5138</v>
      </c>
      <c r="J300" t="s">
        <v>5413</v>
      </c>
      <c r="K300" t="s">
        <v>5391</v>
      </c>
      <c r="L300" t="s">
        <v>5392</v>
      </c>
      <c r="M300" t="s">
        <v>5401</v>
      </c>
      <c r="N300">
        <v>30</v>
      </c>
    </row>
    <row r="301" spans="1:14" x14ac:dyDescent="0.75">
      <c r="A301" t="s">
        <v>10</v>
      </c>
      <c r="B301" t="s">
        <v>11</v>
      </c>
      <c r="C301" t="s">
        <v>46</v>
      </c>
      <c r="D301" t="s">
        <v>5388</v>
      </c>
      <c r="E301">
        <v>10260146</v>
      </c>
      <c r="F301" t="s">
        <v>5389</v>
      </c>
      <c r="G301">
        <v>65507214</v>
      </c>
      <c r="H301" t="s">
        <v>5137</v>
      </c>
      <c r="I301" t="s">
        <v>5138</v>
      </c>
      <c r="J301" t="s">
        <v>5413</v>
      </c>
      <c r="K301" t="s">
        <v>5394</v>
      </c>
      <c r="L301" t="s">
        <v>5402</v>
      </c>
      <c r="M301" t="s">
        <v>5403</v>
      </c>
      <c r="N301">
        <v>50</v>
      </c>
    </row>
    <row r="302" spans="1:14" x14ac:dyDescent="0.75">
      <c r="A302" t="s">
        <v>10</v>
      </c>
      <c r="B302" t="s">
        <v>11</v>
      </c>
      <c r="C302" t="s">
        <v>46</v>
      </c>
      <c r="D302" t="s">
        <v>5388</v>
      </c>
      <c r="E302">
        <v>10260146</v>
      </c>
      <c r="F302" t="s">
        <v>5389</v>
      </c>
      <c r="G302">
        <v>65507214</v>
      </c>
      <c r="H302" t="s">
        <v>5137</v>
      </c>
      <c r="I302" t="s">
        <v>5138</v>
      </c>
      <c r="J302" t="s">
        <v>5413</v>
      </c>
      <c r="K302" t="s">
        <v>5394</v>
      </c>
      <c r="L302" t="s">
        <v>5402</v>
      </c>
      <c r="M302" t="s">
        <v>5404</v>
      </c>
      <c r="N302">
        <v>20</v>
      </c>
    </row>
    <row r="303" spans="1:14" x14ac:dyDescent="0.75">
      <c r="A303" t="s">
        <v>10</v>
      </c>
      <c r="B303" t="s">
        <v>11</v>
      </c>
      <c r="C303" t="s">
        <v>46</v>
      </c>
      <c r="D303" t="s">
        <v>5388</v>
      </c>
      <c r="E303">
        <v>10260146</v>
      </c>
      <c r="F303" t="s">
        <v>5389</v>
      </c>
      <c r="G303">
        <v>65507216</v>
      </c>
      <c r="H303" t="s">
        <v>3241</v>
      </c>
      <c r="I303" t="s">
        <v>3242</v>
      </c>
      <c r="J303" t="s">
        <v>5407</v>
      </c>
      <c r="K303" t="s">
        <v>5391</v>
      </c>
      <c r="L303" t="s">
        <v>5392</v>
      </c>
      <c r="M303" t="s">
        <v>5393</v>
      </c>
      <c r="N303">
        <v>10</v>
      </c>
    </row>
    <row r="304" spans="1:14" x14ac:dyDescent="0.75">
      <c r="A304" t="s">
        <v>10</v>
      </c>
      <c r="B304" t="s">
        <v>11</v>
      </c>
      <c r="C304" t="s">
        <v>46</v>
      </c>
      <c r="D304" t="s">
        <v>5388</v>
      </c>
      <c r="E304">
        <v>10260146</v>
      </c>
      <c r="F304" t="s">
        <v>5389</v>
      </c>
      <c r="G304">
        <v>65507216</v>
      </c>
      <c r="H304" t="s">
        <v>3241</v>
      </c>
      <c r="I304" t="s">
        <v>3242</v>
      </c>
      <c r="J304" t="s">
        <v>5407</v>
      </c>
      <c r="K304" t="s">
        <v>5391</v>
      </c>
      <c r="L304" t="s">
        <v>5392</v>
      </c>
      <c r="M304" t="s">
        <v>5401</v>
      </c>
      <c r="N304">
        <v>3</v>
      </c>
    </row>
    <row r="305" spans="1:14" x14ac:dyDescent="0.75">
      <c r="A305" t="s">
        <v>10</v>
      </c>
      <c r="B305" t="s">
        <v>11</v>
      </c>
      <c r="C305" t="s">
        <v>46</v>
      </c>
      <c r="D305" t="s">
        <v>5388</v>
      </c>
      <c r="E305">
        <v>10260146</v>
      </c>
      <c r="F305" t="s">
        <v>5389</v>
      </c>
      <c r="G305">
        <v>65507216</v>
      </c>
      <c r="H305" t="s">
        <v>3241</v>
      </c>
      <c r="I305" t="s">
        <v>3242</v>
      </c>
      <c r="J305" t="s">
        <v>5407</v>
      </c>
      <c r="K305" t="s">
        <v>5394</v>
      </c>
      <c r="L305" t="s">
        <v>5402</v>
      </c>
      <c r="M305" t="s">
        <v>5404</v>
      </c>
      <c r="N305">
        <v>3</v>
      </c>
    </row>
    <row r="306" spans="1:14" x14ac:dyDescent="0.75">
      <c r="A306" t="s">
        <v>10</v>
      </c>
      <c r="B306" t="s">
        <v>11</v>
      </c>
      <c r="C306" t="s">
        <v>46</v>
      </c>
      <c r="D306" t="s">
        <v>5388</v>
      </c>
      <c r="E306">
        <v>10260146</v>
      </c>
      <c r="F306" t="s">
        <v>5389</v>
      </c>
      <c r="G306">
        <v>65507225</v>
      </c>
      <c r="H306" t="s">
        <v>4328</v>
      </c>
      <c r="I306" t="s">
        <v>4329</v>
      </c>
      <c r="J306" t="s">
        <v>5407</v>
      </c>
      <c r="K306" t="s">
        <v>5398</v>
      </c>
      <c r="L306" t="s">
        <v>5399</v>
      </c>
      <c r="M306" t="s">
        <v>5400</v>
      </c>
      <c r="N306">
        <v>2</v>
      </c>
    </row>
    <row r="307" spans="1:14" x14ac:dyDescent="0.75">
      <c r="A307" t="s">
        <v>10</v>
      </c>
      <c r="B307" t="s">
        <v>11</v>
      </c>
      <c r="C307" t="s">
        <v>46</v>
      </c>
      <c r="D307" t="s">
        <v>5388</v>
      </c>
      <c r="E307">
        <v>10260146</v>
      </c>
      <c r="F307" t="s">
        <v>5389</v>
      </c>
      <c r="G307">
        <v>65507225</v>
      </c>
      <c r="H307" t="s">
        <v>4328</v>
      </c>
      <c r="I307" t="s">
        <v>4329</v>
      </c>
      <c r="J307" t="s">
        <v>5407</v>
      </c>
      <c r="K307" t="s">
        <v>5391</v>
      </c>
      <c r="L307" t="s">
        <v>5392</v>
      </c>
      <c r="M307" t="s">
        <v>5393</v>
      </c>
      <c r="N307">
        <v>20</v>
      </c>
    </row>
    <row r="308" spans="1:14" x14ac:dyDescent="0.75">
      <c r="A308" t="s">
        <v>10</v>
      </c>
      <c r="B308" t="s">
        <v>11</v>
      </c>
      <c r="C308" t="s">
        <v>46</v>
      </c>
      <c r="D308" t="s">
        <v>5388</v>
      </c>
      <c r="E308">
        <v>10260146</v>
      </c>
      <c r="F308" t="s">
        <v>5389</v>
      </c>
      <c r="G308">
        <v>65507225</v>
      </c>
      <c r="H308" t="s">
        <v>4328</v>
      </c>
      <c r="I308" t="s">
        <v>4329</v>
      </c>
      <c r="J308" t="s">
        <v>5407</v>
      </c>
      <c r="K308" t="s">
        <v>5394</v>
      </c>
      <c r="L308" t="s">
        <v>5402</v>
      </c>
      <c r="M308" t="s">
        <v>5404</v>
      </c>
      <c r="N308">
        <v>5</v>
      </c>
    </row>
    <row r="309" spans="1:14" x14ac:dyDescent="0.75">
      <c r="A309" t="s">
        <v>10</v>
      </c>
      <c r="B309" t="s">
        <v>11</v>
      </c>
      <c r="C309" t="s">
        <v>46</v>
      </c>
      <c r="D309" t="s">
        <v>5388</v>
      </c>
      <c r="E309">
        <v>10260146</v>
      </c>
      <c r="F309" t="s">
        <v>5389</v>
      </c>
      <c r="G309">
        <v>65507225</v>
      </c>
      <c r="H309" t="s">
        <v>4328</v>
      </c>
      <c r="I309" t="s">
        <v>4329</v>
      </c>
      <c r="J309" t="s">
        <v>5407</v>
      </c>
      <c r="K309" t="s">
        <v>5394</v>
      </c>
      <c r="L309" t="s">
        <v>5395</v>
      </c>
      <c r="M309" t="s">
        <v>5405</v>
      </c>
      <c r="N309">
        <v>5</v>
      </c>
    </row>
    <row r="310" spans="1:14" x14ac:dyDescent="0.75">
      <c r="A310" t="s">
        <v>10</v>
      </c>
      <c r="B310" t="s">
        <v>11</v>
      </c>
      <c r="C310" t="s">
        <v>46</v>
      </c>
      <c r="D310" t="s">
        <v>5388</v>
      </c>
      <c r="E310">
        <v>10260146</v>
      </c>
      <c r="F310" t="s">
        <v>5389</v>
      </c>
      <c r="G310">
        <v>65507240</v>
      </c>
      <c r="H310" t="s">
        <v>4287</v>
      </c>
      <c r="I310" t="s">
        <v>4288</v>
      </c>
      <c r="J310" t="s">
        <v>5407</v>
      </c>
      <c r="K310" t="s">
        <v>5391</v>
      </c>
      <c r="L310" t="s">
        <v>5392</v>
      </c>
      <c r="M310" t="s">
        <v>5393</v>
      </c>
      <c r="N310">
        <v>30</v>
      </c>
    </row>
    <row r="311" spans="1:14" x14ac:dyDescent="0.75">
      <c r="A311" t="s">
        <v>10</v>
      </c>
      <c r="B311" t="s">
        <v>11</v>
      </c>
      <c r="C311" t="s">
        <v>46</v>
      </c>
      <c r="D311" t="s">
        <v>5388</v>
      </c>
      <c r="E311">
        <v>10260146</v>
      </c>
      <c r="F311" t="s">
        <v>5389</v>
      </c>
      <c r="G311">
        <v>65507240</v>
      </c>
      <c r="H311" t="s">
        <v>4287</v>
      </c>
      <c r="I311" t="s">
        <v>4288</v>
      </c>
      <c r="J311" t="s">
        <v>5407</v>
      </c>
      <c r="K311" t="s">
        <v>5394</v>
      </c>
      <c r="L311" t="s">
        <v>5402</v>
      </c>
      <c r="M311" t="s">
        <v>5403</v>
      </c>
      <c r="N311">
        <v>40</v>
      </c>
    </row>
    <row r="312" spans="1:14" x14ac:dyDescent="0.75">
      <c r="A312" t="s">
        <v>10</v>
      </c>
      <c r="B312" t="s">
        <v>11</v>
      </c>
      <c r="C312" t="s">
        <v>46</v>
      </c>
      <c r="D312" t="s">
        <v>5388</v>
      </c>
      <c r="E312">
        <v>10260146</v>
      </c>
      <c r="F312" t="s">
        <v>5389</v>
      </c>
      <c r="G312">
        <v>65507240</v>
      </c>
      <c r="H312" t="s">
        <v>4287</v>
      </c>
      <c r="I312" t="s">
        <v>4288</v>
      </c>
      <c r="J312" t="s">
        <v>5407</v>
      </c>
      <c r="K312" t="s">
        <v>5394</v>
      </c>
      <c r="L312" t="s">
        <v>5395</v>
      </c>
      <c r="M312" t="s">
        <v>5396</v>
      </c>
      <c r="N312">
        <v>10</v>
      </c>
    </row>
    <row r="313" spans="1:14" x14ac:dyDescent="0.75">
      <c r="A313" t="s">
        <v>10</v>
      </c>
      <c r="B313" t="s">
        <v>11</v>
      </c>
      <c r="C313" t="s">
        <v>46</v>
      </c>
      <c r="D313" t="s">
        <v>5388</v>
      </c>
      <c r="E313">
        <v>10260146</v>
      </c>
      <c r="F313" t="s">
        <v>5389</v>
      </c>
      <c r="G313">
        <v>65507241</v>
      </c>
      <c r="H313" t="s">
        <v>4179</v>
      </c>
      <c r="I313" t="s">
        <v>4133</v>
      </c>
      <c r="J313" t="s">
        <v>5407</v>
      </c>
      <c r="K313" t="s">
        <v>5391</v>
      </c>
      <c r="L313" t="s">
        <v>5392</v>
      </c>
      <c r="M313" t="s">
        <v>5393</v>
      </c>
      <c r="N313">
        <v>10</v>
      </c>
    </row>
    <row r="314" spans="1:14" x14ac:dyDescent="0.75">
      <c r="A314" t="s">
        <v>10</v>
      </c>
      <c r="B314" t="s">
        <v>11</v>
      </c>
      <c r="C314" t="s">
        <v>46</v>
      </c>
      <c r="D314" t="s">
        <v>5388</v>
      </c>
      <c r="E314">
        <v>10260146</v>
      </c>
      <c r="F314" t="s">
        <v>5389</v>
      </c>
      <c r="G314">
        <v>65507241</v>
      </c>
      <c r="H314" t="s">
        <v>4179</v>
      </c>
      <c r="I314" t="s">
        <v>4133</v>
      </c>
      <c r="J314" t="s">
        <v>5407</v>
      </c>
      <c r="K314" t="s">
        <v>5394</v>
      </c>
      <c r="L314" t="s">
        <v>5402</v>
      </c>
      <c r="M314" t="s">
        <v>5403</v>
      </c>
      <c r="N314">
        <v>5</v>
      </c>
    </row>
    <row r="315" spans="1:14" x14ac:dyDescent="0.75">
      <c r="A315" t="s">
        <v>10</v>
      </c>
      <c r="B315" t="s">
        <v>11</v>
      </c>
      <c r="C315" t="s">
        <v>46</v>
      </c>
      <c r="D315" t="s">
        <v>5388</v>
      </c>
      <c r="E315">
        <v>10260146</v>
      </c>
      <c r="F315" t="s">
        <v>5389</v>
      </c>
      <c r="G315">
        <v>65507242</v>
      </c>
      <c r="H315" t="s">
        <v>4132</v>
      </c>
      <c r="I315" t="s">
        <v>4133</v>
      </c>
      <c r="J315" t="s">
        <v>5407</v>
      </c>
      <c r="K315" t="s">
        <v>5391</v>
      </c>
      <c r="L315" t="s">
        <v>5392</v>
      </c>
      <c r="M315" t="s">
        <v>5393</v>
      </c>
      <c r="N315">
        <v>500</v>
      </c>
    </row>
    <row r="316" spans="1:14" x14ac:dyDescent="0.75">
      <c r="A316" t="s">
        <v>10</v>
      </c>
      <c r="B316" t="s">
        <v>11</v>
      </c>
      <c r="C316" t="s">
        <v>46</v>
      </c>
      <c r="D316" t="s">
        <v>5388</v>
      </c>
      <c r="E316">
        <v>10260146</v>
      </c>
      <c r="F316" t="s">
        <v>5389</v>
      </c>
      <c r="G316">
        <v>65507261</v>
      </c>
      <c r="H316" t="s">
        <v>4085</v>
      </c>
      <c r="I316" t="s">
        <v>4086</v>
      </c>
      <c r="J316" t="s">
        <v>5407</v>
      </c>
      <c r="K316" t="s">
        <v>5391</v>
      </c>
      <c r="L316" t="s">
        <v>5392</v>
      </c>
      <c r="M316" t="s">
        <v>5393</v>
      </c>
      <c r="N316">
        <v>20</v>
      </c>
    </row>
    <row r="317" spans="1:14" x14ac:dyDescent="0.75">
      <c r="A317" t="s">
        <v>10</v>
      </c>
      <c r="B317" t="s">
        <v>11</v>
      </c>
      <c r="C317" t="s">
        <v>46</v>
      </c>
      <c r="D317" t="s">
        <v>5388</v>
      </c>
      <c r="E317">
        <v>10260146</v>
      </c>
      <c r="F317" t="s">
        <v>5389</v>
      </c>
      <c r="G317">
        <v>65507261</v>
      </c>
      <c r="H317" t="s">
        <v>4085</v>
      </c>
      <c r="I317" t="s">
        <v>4086</v>
      </c>
      <c r="J317" t="s">
        <v>5407</v>
      </c>
      <c r="K317" t="s">
        <v>5391</v>
      </c>
      <c r="L317" t="s">
        <v>5392</v>
      </c>
      <c r="M317" t="s">
        <v>5401</v>
      </c>
      <c r="N317">
        <v>10</v>
      </c>
    </row>
    <row r="318" spans="1:14" x14ac:dyDescent="0.75">
      <c r="A318" t="s">
        <v>10</v>
      </c>
      <c r="B318" t="s">
        <v>11</v>
      </c>
      <c r="C318" t="s">
        <v>46</v>
      </c>
      <c r="D318" t="s">
        <v>5388</v>
      </c>
      <c r="E318">
        <v>10260146</v>
      </c>
      <c r="F318" t="s">
        <v>5389</v>
      </c>
      <c r="G318">
        <v>65507279</v>
      </c>
      <c r="H318" t="s">
        <v>4281</v>
      </c>
      <c r="I318" t="s">
        <v>4282</v>
      </c>
      <c r="J318" t="s">
        <v>5407</v>
      </c>
      <c r="K318" t="s">
        <v>5391</v>
      </c>
      <c r="L318" t="s">
        <v>5392</v>
      </c>
      <c r="M318" t="s">
        <v>5393</v>
      </c>
      <c r="N318">
        <v>20</v>
      </c>
    </row>
    <row r="319" spans="1:14" x14ac:dyDescent="0.75">
      <c r="A319" t="s">
        <v>10</v>
      </c>
      <c r="B319" t="s">
        <v>11</v>
      </c>
      <c r="C319" t="s">
        <v>46</v>
      </c>
      <c r="D319" t="s">
        <v>5388</v>
      </c>
      <c r="E319">
        <v>10260146</v>
      </c>
      <c r="F319" t="s">
        <v>5389</v>
      </c>
      <c r="G319">
        <v>65507279</v>
      </c>
      <c r="H319" t="s">
        <v>4281</v>
      </c>
      <c r="I319" t="s">
        <v>4282</v>
      </c>
      <c r="J319" t="s">
        <v>5407</v>
      </c>
      <c r="K319" t="s">
        <v>5391</v>
      </c>
      <c r="L319" t="s">
        <v>5392</v>
      </c>
      <c r="M319" t="s">
        <v>5401</v>
      </c>
      <c r="N319">
        <v>10</v>
      </c>
    </row>
    <row r="320" spans="1:14" x14ac:dyDescent="0.75">
      <c r="A320" t="s">
        <v>10</v>
      </c>
      <c r="B320" t="s">
        <v>11</v>
      </c>
      <c r="C320" t="s">
        <v>46</v>
      </c>
      <c r="D320" t="s">
        <v>5388</v>
      </c>
      <c r="E320">
        <v>10260146</v>
      </c>
      <c r="F320" t="s">
        <v>5389</v>
      </c>
      <c r="G320">
        <v>65507279</v>
      </c>
      <c r="H320" t="s">
        <v>4281</v>
      </c>
      <c r="I320" t="s">
        <v>4282</v>
      </c>
      <c r="J320" t="s">
        <v>5407</v>
      </c>
      <c r="K320" t="s">
        <v>5394</v>
      </c>
      <c r="L320" t="s">
        <v>5402</v>
      </c>
      <c r="M320" t="s">
        <v>5403</v>
      </c>
      <c r="N320">
        <v>15</v>
      </c>
    </row>
    <row r="321" spans="1:14" x14ac:dyDescent="0.75">
      <c r="A321" t="s">
        <v>10</v>
      </c>
      <c r="B321" t="s">
        <v>11</v>
      </c>
      <c r="C321" t="s">
        <v>46</v>
      </c>
      <c r="D321" t="s">
        <v>5388</v>
      </c>
      <c r="E321">
        <v>10260146</v>
      </c>
      <c r="F321" t="s">
        <v>5389</v>
      </c>
      <c r="G321">
        <v>65507279</v>
      </c>
      <c r="H321" t="s">
        <v>4281</v>
      </c>
      <c r="I321" t="s">
        <v>4282</v>
      </c>
      <c r="J321" t="s">
        <v>5407</v>
      </c>
      <c r="K321" t="s">
        <v>5394</v>
      </c>
      <c r="L321" t="s">
        <v>5402</v>
      </c>
      <c r="M321" t="s">
        <v>5404</v>
      </c>
      <c r="N321">
        <v>5</v>
      </c>
    </row>
    <row r="322" spans="1:14" x14ac:dyDescent="0.75">
      <c r="A322" t="s">
        <v>10</v>
      </c>
      <c r="B322" t="s">
        <v>11</v>
      </c>
      <c r="C322" t="s">
        <v>46</v>
      </c>
      <c r="D322" t="s">
        <v>5388</v>
      </c>
      <c r="E322">
        <v>10260146</v>
      </c>
      <c r="F322" t="s">
        <v>5389</v>
      </c>
      <c r="G322">
        <v>65507279</v>
      </c>
      <c r="H322" t="s">
        <v>4281</v>
      </c>
      <c r="I322" t="s">
        <v>4282</v>
      </c>
      <c r="J322" t="s">
        <v>5407</v>
      </c>
      <c r="K322" t="s">
        <v>5394</v>
      </c>
      <c r="L322" t="s">
        <v>5395</v>
      </c>
      <c r="M322" t="s">
        <v>5405</v>
      </c>
      <c r="N322">
        <v>2</v>
      </c>
    </row>
    <row r="323" spans="1:14" x14ac:dyDescent="0.75">
      <c r="A323" t="s">
        <v>10</v>
      </c>
      <c r="B323" t="s">
        <v>11</v>
      </c>
      <c r="C323" t="s">
        <v>46</v>
      </c>
      <c r="D323" t="s">
        <v>5388</v>
      </c>
      <c r="E323">
        <v>10260146</v>
      </c>
      <c r="F323" t="s">
        <v>5389</v>
      </c>
      <c r="G323">
        <v>65507289</v>
      </c>
      <c r="H323" t="s">
        <v>5028</v>
      </c>
      <c r="I323" t="s">
        <v>5029</v>
      </c>
      <c r="J323" t="s">
        <v>5406</v>
      </c>
      <c r="K323" t="s">
        <v>5398</v>
      </c>
      <c r="L323" t="s">
        <v>5399</v>
      </c>
      <c r="M323" t="s">
        <v>5400</v>
      </c>
      <c r="N323">
        <v>20</v>
      </c>
    </row>
    <row r="324" spans="1:14" x14ac:dyDescent="0.75">
      <c r="A324" t="s">
        <v>10</v>
      </c>
      <c r="B324" t="s">
        <v>11</v>
      </c>
      <c r="C324" t="s">
        <v>46</v>
      </c>
      <c r="D324" t="s">
        <v>5388</v>
      </c>
      <c r="E324">
        <v>10260146</v>
      </c>
      <c r="F324" t="s">
        <v>5389</v>
      </c>
      <c r="G324">
        <v>65507289</v>
      </c>
      <c r="H324" t="s">
        <v>5028</v>
      </c>
      <c r="I324" t="s">
        <v>5029</v>
      </c>
      <c r="J324" t="s">
        <v>5406</v>
      </c>
      <c r="K324" t="s">
        <v>5398</v>
      </c>
      <c r="L324" t="s">
        <v>5399</v>
      </c>
      <c r="M324" t="s">
        <v>5411</v>
      </c>
      <c r="N324">
        <v>10</v>
      </c>
    </row>
    <row r="325" spans="1:14" x14ac:dyDescent="0.75">
      <c r="A325" t="s">
        <v>10</v>
      </c>
      <c r="B325" t="s">
        <v>11</v>
      </c>
      <c r="C325" t="s">
        <v>46</v>
      </c>
      <c r="D325" t="s">
        <v>5388</v>
      </c>
      <c r="E325">
        <v>10260146</v>
      </c>
      <c r="F325" t="s">
        <v>5389</v>
      </c>
      <c r="G325">
        <v>65507289</v>
      </c>
      <c r="H325" t="s">
        <v>5028</v>
      </c>
      <c r="I325" t="s">
        <v>5029</v>
      </c>
      <c r="J325" t="s">
        <v>5406</v>
      </c>
      <c r="K325" t="s">
        <v>5391</v>
      </c>
      <c r="L325" t="s">
        <v>5392</v>
      </c>
      <c r="M325" t="s">
        <v>5393</v>
      </c>
      <c r="N325">
        <v>150</v>
      </c>
    </row>
    <row r="326" spans="1:14" x14ac:dyDescent="0.75">
      <c r="A326" t="s">
        <v>10</v>
      </c>
      <c r="B326" t="s">
        <v>11</v>
      </c>
      <c r="C326" t="s">
        <v>46</v>
      </c>
      <c r="D326" t="s">
        <v>5388</v>
      </c>
      <c r="E326">
        <v>10260146</v>
      </c>
      <c r="F326" t="s">
        <v>5389</v>
      </c>
      <c r="G326">
        <v>65507289</v>
      </c>
      <c r="H326" t="s">
        <v>5028</v>
      </c>
      <c r="I326" t="s">
        <v>5029</v>
      </c>
      <c r="J326" t="s">
        <v>5406</v>
      </c>
      <c r="K326" t="s">
        <v>5391</v>
      </c>
      <c r="L326" t="s">
        <v>5392</v>
      </c>
      <c r="M326" t="s">
        <v>5401</v>
      </c>
      <c r="N326">
        <v>10</v>
      </c>
    </row>
    <row r="327" spans="1:14" x14ac:dyDescent="0.75">
      <c r="A327" t="s">
        <v>10</v>
      </c>
      <c r="B327" t="s">
        <v>11</v>
      </c>
      <c r="C327" t="s">
        <v>46</v>
      </c>
      <c r="D327" t="s">
        <v>5388</v>
      </c>
      <c r="E327">
        <v>10260146</v>
      </c>
      <c r="F327" t="s">
        <v>5389</v>
      </c>
      <c r="G327">
        <v>65507289</v>
      </c>
      <c r="H327" t="s">
        <v>5028</v>
      </c>
      <c r="I327" t="s">
        <v>5029</v>
      </c>
      <c r="J327" t="s">
        <v>5406</v>
      </c>
      <c r="K327" t="s">
        <v>5394</v>
      </c>
      <c r="L327" t="s">
        <v>5402</v>
      </c>
      <c r="M327" t="s">
        <v>5403</v>
      </c>
      <c r="N327">
        <v>100</v>
      </c>
    </row>
    <row r="328" spans="1:14" x14ac:dyDescent="0.75">
      <c r="A328" t="s">
        <v>10</v>
      </c>
      <c r="B328" t="s">
        <v>11</v>
      </c>
      <c r="C328" t="s">
        <v>46</v>
      </c>
      <c r="D328" t="s">
        <v>5388</v>
      </c>
      <c r="E328">
        <v>10260146</v>
      </c>
      <c r="F328" t="s">
        <v>5389</v>
      </c>
      <c r="G328">
        <v>65507289</v>
      </c>
      <c r="H328" t="s">
        <v>5028</v>
      </c>
      <c r="I328" t="s">
        <v>5029</v>
      </c>
      <c r="J328" t="s">
        <v>5406</v>
      </c>
      <c r="K328" t="s">
        <v>5394</v>
      </c>
      <c r="L328" t="s">
        <v>5395</v>
      </c>
      <c r="M328" t="s">
        <v>5405</v>
      </c>
      <c r="N328">
        <v>20</v>
      </c>
    </row>
    <row r="329" spans="1:14" x14ac:dyDescent="0.75">
      <c r="A329" t="s">
        <v>10</v>
      </c>
      <c r="B329" t="s">
        <v>11</v>
      </c>
      <c r="C329" t="s">
        <v>46</v>
      </c>
      <c r="D329" t="s">
        <v>5388</v>
      </c>
      <c r="E329">
        <v>10260146</v>
      </c>
      <c r="F329" t="s">
        <v>5389</v>
      </c>
      <c r="G329">
        <v>65507308</v>
      </c>
      <c r="H329" t="s">
        <v>747</v>
      </c>
      <c r="I329" t="s">
        <v>748</v>
      </c>
      <c r="J329" t="s">
        <v>5407</v>
      </c>
      <c r="K329" t="s">
        <v>5391</v>
      </c>
      <c r="L329" t="s">
        <v>5392</v>
      </c>
      <c r="M329" t="s">
        <v>5393</v>
      </c>
      <c r="N329">
        <v>10</v>
      </c>
    </row>
    <row r="330" spans="1:14" x14ac:dyDescent="0.75">
      <c r="A330" t="s">
        <v>10</v>
      </c>
      <c r="B330" t="s">
        <v>11</v>
      </c>
      <c r="C330" t="s">
        <v>46</v>
      </c>
      <c r="D330" t="s">
        <v>5388</v>
      </c>
      <c r="E330">
        <v>10260146</v>
      </c>
      <c r="F330" t="s">
        <v>5389</v>
      </c>
      <c r="G330">
        <v>65507309</v>
      </c>
      <c r="H330" t="s">
        <v>4023</v>
      </c>
      <c r="I330" t="s">
        <v>4024</v>
      </c>
      <c r="J330" t="s">
        <v>5407</v>
      </c>
      <c r="K330" t="s">
        <v>5391</v>
      </c>
      <c r="L330" t="s">
        <v>5392</v>
      </c>
      <c r="M330" t="s">
        <v>5393</v>
      </c>
      <c r="N330">
        <v>10</v>
      </c>
    </row>
    <row r="331" spans="1:14" x14ac:dyDescent="0.75">
      <c r="A331" t="s">
        <v>10</v>
      </c>
      <c r="B331" t="s">
        <v>11</v>
      </c>
      <c r="C331" t="s">
        <v>46</v>
      </c>
      <c r="D331" t="s">
        <v>5388</v>
      </c>
      <c r="E331">
        <v>10260146</v>
      </c>
      <c r="F331" t="s">
        <v>5389</v>
      </c>
      <c r="G331">
        <v>65507309</v>
      </c>
      <c r="H331" t="s">
        <v>4023</v>
      </c>
      <c r="I331" t="s">
        <v>4024</v>
      </c>
      <c r="J331" t="s">
        <v>5407</v>
      </c>
      <c r="K331" t="s">
        <v>5394</v>
      </c>
      <c r="L331" t="s">
        <v>5402</v>
      </c>
      <c r="M331" t="s">
        <v>5403</v>
      </c>
      <c r="N331">
        <v>10</v>
      </c>
    </row>
    <row r="332" spans="1:14" x14ac:dyDescent="0.75">
      <c r="A332" t="s">
        <v>10</v>
      </c>
      <c r="B332" t="s">
        <v>11</v>
      </c>
      <c r="C332" t="s">
        <v>46</v>
      </c>
      <c r="D332" t="s">
        <v>5388</v>
      </c>
      <c r="E332">
        <v>10260146</v>
      </c>
      <c r="F332" t="s">
        <v>5389</v>
      </c>
      <c r="G332">
        <v>65507313</v>
      </c>
      <c r="H332" t="s">
        <v>4025</v>
      </c>
      <c r="I332" t="s">
        <v>4026</v>
      </c>
      <c r="J332" t="s">
        <v>5406</v>
      </c>
      <c r="K332" t="s">
        <v>5398</v>
      </c>
      <c r="L332" t="s">
        <v>5399</v>
      </c>
      <c r="M332" t="s">
        <v>5400</v>
      </c>
      <c r="N332">
        <v>100</v>
      </c>
    </row>
    <row r="333" spans="1:14" x14ac:dyDescent="0.75">
      <c r="A333" t="s">
        <v>10</v>
      </c>
      <c r="B333" t="s">
        <v>11</v>
      </c>
      <c r="C333" t="s">
        <v>46</v>
      </c>
      <c r="D333" t="s">
        <v>5388</v>
      </c>
      <c r="E333">
        <v>10260146</v>
      </c>
      <c r="F333" t="s">
        <v>5389</v>
      </c>
      <c r="G333">
        <v>65507313</v>
      </c>
      <c r="H333" t="s">
        <v>4025</v>
      </c>
      <c r="I333" t="s">
        <v>4026</v>
      </c>
      <c r="J333" t="s">
        <v>5406</v>
      </c>
      <c r="K333" t="s">
        <v>5398</v>
      </c>
      <c r="L333" t="s">
        <v>5399</v>
      </c>
      <c r="M333" t="s">
        <v>5411</v>
      </c>
      <c r="N333">
        <v>80</v>
      </c>
    </row>
    <row r="334" spans="1:14" x14ac:dyDescent="0.75">
      <c r="A334" t="s">
        <v>10</v>
      </c>
      <c r="B334" t="s">
        <v>11</v>
      </c>
      <c r="C334" t="s">
        <v>46</v>
      </c>
      <c r="D334" t="s">
        <v>5388</v>
      </c>
      <c r="E334">
        <v>10260146</v>
      </c>
      <c r="F334" t="s">
        <v>5389</v>
      </c>
      <c r="G334">
        <v>65507313</v>
      </c>
      <c r="H334" t="s">
        <v>4025</v>
      </c>
      <c r="I334" t="s">
        <v>4026</v>
      </c>
      <c r="J334" t="s">
        <v>5406</v>
      </c>
      <c r="K334" t="s">
        <v>5391</v>
      </c>
      <c r="L334" t="s">
        <v>5392</v>
      </c>
      <c r="M334" t="s">
        <v>5393</v>
      </c>
      <c r="N334">
        <v>400</v>
      </c>
    </row>
    <row r="335" spans="1:14" x14ac:dyDescent="0.75">
      <c r="A335" t="s">
        <v>10</v>
      </c>
      <c r="B335" t="s">
        <v>11</v>
      </c>
      <c r="C335" t="s">
        <v>46</v>
      </c>
      <c r="D335" t="s">
        <v>5388</v>
      </c>
      <c r="E335">
        <v>10260146</v>
      </c>
      <c r="F335" t="s">
        <v>5389</v>
      </c>
      <c r="G335">
        <v>65507313</v>
      </c>
      <c r="H335" t="s">
        <v>4025</v>
      </c>
      <c r="I335" t="s">
        <v>4026</v>
      </c>
      <c r="J335" t="s">
        <v>5406</v>
      </c>
      <c r="K335" t="s">
        <v>5394</v>
      </c>
      <c r="L335" t="s">
        <v>5402</v>
      </c>
      <c r="M335" t="s">
        <v>5403</v>
      </c>
      <c r="N335">
        <v>200</v>
      </c>
    </row>
    <row r="336" spans="1:14" x14ac:dyDescent="0.75">
      <c r="A336" t="s">
        <v>10</v>
      </c>
      <c r="B336" t="s">
        <v>11</v>
      </c>
      <c r="C336" t="s">
        <v>46</v>
      </c>
      <c r="D336" t="s">
        <v>5388</v>
      </c>
      <c r="E336">
        <v>10260146</v>
      </c>
      <c r="F336" t="s">
        <v>5389</v>
      </c>
      <c r="G336">
        <v>65507313</v>
      </c>
      <c r="H336" t="s">
        <v>4025</v>
      </c>
      <c r="I336" t="s">
        <v>4026</v>
      </c>
      <c r="J336" t="s">
        <v>5406</v>
      </c>
      <c r="K336" t="s">
        <v>5394</v>
      </c>
      <c r="L336" t="s">
        <v>5402</v>
      </c>
      <c r="M336" t="s">
        <v>5404</v>
      </c>
      <c r="N336">
        <v>20</v>
      </c>
    </row>
    <row r="337" spans="1:14" x14ac:dyDescent="0.75">
      <c r="A337" t="s">
        <v>10</v>
      </c>
      <c r="B337" t="s">
        <v>11</v>
      </c>
      <c r="C337" t="s">
        <v>46</v>
      </c>
      <c r="D337" t="s">
        <v>5388</v>
      </c>
      <c r="E337">
        <v>10260146</v>
      </c>
      <c r="F337" t="s">
        <v>5389</v>
      </c>
      <c r="G337">
        <v>65507313</v>
      </c>
      <c r="H337" t="s">
        <v>4025</v>
      </c>
      <c r="I337" t="s">
        <v>4026</v>
      </c>
      <c r="J337" t="s">
        <v>5406</v>
      </c>
      <c r="K337" t="s">
        <v>5394</v>
      </c>
      <c r="L337" t="s">
        <v>5395</v>
      </c>
      <c r="M337" t="s">
        <v>5405</v>
      </c>
      <c r="N337">
        <v>50</v>
      </c>
    </row>
    <row r="338" spans="1:14" x14ac:dyDescent="0.75">
      <c r="A338" t="s">
        <v>10</v>
      </c>
      <c r="B338" t="s">
        <v>11</v>
      </c>
      <c r="C338" t="s">
        <v>46</v>
      </c>
      <c r="D338" t="s">
        <v>5388</v>
      </c>
      <c r="E338">
        <v>10260146</v>
      </c>
      <c r="F338" t="s">
        <v>5389</v>
      </c>
      <c r="G338">
        <v>65507313</v>
      </c>
      <c r="H338" t="s">
        <v>4025</v>
      </c>
      <c r="I338" t="s">
        <v>4026</v>
      </c>
      <c r="J338" t="s">
        <v>5406</v>
      </c>
      <c r="K338" t="s">
        <v>5394</v>
      </c>
      <c r="L338" t="s">
        <v>5395</v>
      </c>
      <c r="M338" t="s">
        <v>5396</v>
      </c>
      <c r="N338">
        <v>50</v>
      </c>
    </row>
    <row r="339" spans="1:14" x14ac:dyDescent="0.75">
      <c r="A339" t="s">
        <v>10</v>
      </c>
      <c r="B339" t="s">
        <v>11</v>
      </c>
      <c r="C339" t="s">
        <v>46</v>
      </c>
      <c r="D339" t="s">
        <v>5388</v>
      </c>
      <c r="E339">
        <v>10260146</v>
      </c>
      <c r="F339" t="s">
        <v>5389</v>
      </c>
      <c r="G339">
        <v>65508356</v>
      </c>
      <c r="H339" t="s">
        <v>3698</v>
      </c>
      <c r="I339" t="s">
        <v>3699</v>
      </c>
      <c r="J339" t="s">
        <v>5407</v>
      </c>
      <c r="K339" t="s">
        <v>5391</v>
      </c>
      <c r="L339" t="s">
        <v>5392</v>
      </c>
      <c r="M339" t="s">
        <v>5401</v>
      </c>
      <c r="N339">
        <v>20</v>
      </c>
    </row>
    <row r="340" spans="1:14" x14ac:dyDescent="0.75">
      <c r="A340" t="s">
        <v>10</v>
      </c>
      <c r="B340" t="s">
        <v>11</v>
      </c>
      <c r="C340" t="s">
        <v>46</v>
      </c>
      <c r="D340" t="s">
        <v>5388</v>
      </c>
      <c r="E340">
        <v>10260146</v>
      </c>
      <c r="F340" t="s">
        <v>5389</v>
      </c>
      <c r="G340">
        <v>65508372</v>
      </c>
      <c r="H340" t="s">
        <v>647</v>
      </c>
      <c r="I340" t="s">
        <v>649</v>
      </c>
      <c r="J340" t="s">
        <v>5407</v>
      </c>
      <c r="K340" t="s">
        <v>5391</v>
      </c>
      <c r="L340" t="s">
        <v>5392</v>
      </c>
      <c r="M340" t="s">
        <v>5393</v>
      </c>
      <c r="N340">
        <v>10</v>
      </c>
    </row>
    <row r="341" spans="1:14" x14ac:dyDescent="0.75">
      <c r="A341" t="s">
        <v>10</v>
      </c>
      <c r="B341" t="s">
        <v>11</v>
      </c>
      <c r="C341" t="s">
        <v>46</v>
      </c>
      <c r="D341" t="s">
        <v>5388</v>
      </c>
      <c r="E341">
        <v>10260146</v>
      </c>
      <c r="F341" t="s">
        <v>5389</v>
      </c>
      <c r="G341">
        <v>65508372</v>
      </c>
      <c r="H341" t="s">
        <v>647</v>
      </c>
      <c r="I341" t="s">
        <v>649</v>
      </c>
      <c r="J341" t="s">
        <v>5407</v>
      </c>
      <c r="K341" t="s">
        <v>5391</v>
      </c>
      <c r="L341" t="s">
        <v>5392</v>
      </c>
      <c r="M341" t="s">
        <v>5401</v>
      </c>
      <c r="N341">
        <v>3</v>
      </c>
    </row>
    <row r="342" spans="1:14" x14ac:dyDescent="0.75">
      <c r="A342" t="s">
        <v>10</v>
      </c>
      <c r="B342" t="s">
        <v>11</v>
      </c>
      <c r="C342" t="s">
        <v>46</v>
      </c>
      <c r="D342" t="s">
        <v>5388</v>
      </c>
      <c r="E342">
        <v>10260146</v>
      </c>
      <c r="F342" t="s">
        <v>5389</v>
      </c>
      <c r="G342">
        <v>65508372</v>
      </c>
      <c r="H342" t="s">
        <v>647</v>
      </c>
      <c r="I342" t="s">
        <v>649</v>
      </c>
      <c r="J342" t="s">
        <v>5407</v>
      </c>
      <c r="K342" t="s">
        <v>5394</v>
      </c>
      <c r="L342" t="s">
        <v>5402</v>
      </c>
      <c r="M342" t="s">
        <v>5404</v>
      </c>
      <c r="N342">
        <v>3</v>
      </c>
    </row>
    <row r="343" spans="1:14" x14ac:dyDescent="0.75">
      <c r="A343" t="s">
        <v>10</v>
      </c>
      <c r="B343" t="s">
        <v>11</v>
      </c>
      <c r="C343" t="s">
        <v>46</v>
      </c>
      <c r="D343" t="s">
        <v>5388</v>
      </c>
      <c r="E343">
        <v>10260146</v>
      </c>
      <c r="F343" t="s">
        <v>5389</v>
      </c>
      <c r="G343">
        <v>65508372</v>
      </c>
      <c r="H343" t="s">
        <v>647</v>
      </c>
      <c r="I343" t="s">
        <v>649</v>
      </c>
      <c r="J343" t="s">
        <v>5407</v>
      </c>
      <c r="K343" t="s">
        <v>5394</v>
      </c>
      <c r="L343" t="s">
        <v>5395</v>
      </c>
      <c r="M343" t="s">
        <v>5405</v>
      </c>
      <c r="N343">
        <v>5</v>
      </c>
    </row>
    <row r="344" spans="1:14" x14ac:dyDescent="0.75">
      <c r="A344" t="s">
        <v>10</v>
      </c>
      <c r="B344" t="s">
        <v>11</v>
      </c>
      <c r="C344" t="s">
        <v>46</v>
      </c>
      <c r="D344" t="s">
        <v>5388</v>
      </c>
      <c r="E344">
        <v>10260146</v>
      </c>
      <c r="F344" t="s">
        <v>5389</v>
      </c>
      <c r="G344">
        <v>65508372</v>
      </c>
      <c r="H344" t="s">
        <v>647</v>
      </c>
      <c r="I344" t="s">
        <v>649</v>
      </c>
      <c r="J344" t="s">
        <v>5407</v>
      </c>
      <c r="K344" t="s">
        <v>5394</v>
      </c>
      <c r="L344" t="s">
        <v>5395</v>
      </c>
      <c r="M344" t="s">
        <v>5396</v>
      </c>
      <c r="N344">
        <v>2</v>
      </c>
    </row>
    <row r="345" spans="1:14" x14ac:dyDescent="0.75">
      <c r="A345" t="s">
        <v>10</v>
      </c>
      <c r="B345" t="s">
        <v>11</v>
      </c>
      <c r="C345" t="s">
        <v>46</v>
      </c>
      <c r="D345" t="s">
        <v>5388</v>
      </c>
      <c r="E345">
        <v>10260146</v>
      </c>
      <c r="F345" t="s">
        <v>5389</v>
      </c>
      <c r="G345">
        <v>65508376</v>
      </c>
      <c r="H345" t="s">
        <v>4303</v>
      </c>
      <c r="I345" t="s">
        <v>4304</v>
      </c>
      <c r="J345" t="s">
        <v>5406</v>
      </c>
      <c r="K345" t="s">
        <v>5391</v>
      </c>
      <c r="L345" t="s">
        <v>5392</v>
      </c>
      <c r="M345" t="s">
        <v>5393</v>
      </c>
      <c r="N345">
        <v>50</v>
      </c>
    </row>
    <row r="346" spans="1:14" x14ac:dyDescent="0.75">
      <c r="A346" t="s">
        <v>10</v>
      </c>
      <c r="B346" t="s">
        <v>11</v>
      </c>
      <c r="C346" t="s">
        <v>46</v>
      </c>
      <c r="D346" t="s">
        <v>5388</v>
      </c>
      <c r="E346">
        <v>10260146</v>
      </c>
      <c r="F346" t="s">
        <v>5389</v>
      </c>
      <c r="G346">
        <v>65508376</v>
      </c>
      <c r="H346" t="s">
        <v>4303</v>
      </c>
      <c r="I346" t="s">
        <v>4304</v>
      </c>
      <c r="J346" t="s">
        <v>5406</v>
      </c>
      <c r="K346" t="s">
        <v>5394</v>
      </c>
      <c r="L346" t="s">
        <v>5402</v>
      </c>
      <c r="M346" t="s">
        <v>5403</v>
      </c>
      <c r="N346">
        <v>40</v>
      </c>
    </row>
    <row r="347" spans="1:14" x14ac:dyDescent="0.75">
      <c r="A347" t="s">
        <v>10</v>
      </c>
      <c r="B347" t="s">
        <v>11</v>
      </c>
      <c r="C347" t="s">
        <v>46</v>
      </c>
      <c r="D347" t="s">
        <v>5388</v>
      </c>
      <c r="E347">
        <v>10260146</v>
      </c>
      <c r="F347" t="s">
        <v>5389</v>
      </c>
      <c r="G347">
        <v>65508376</v>
      </c>
      <c r="H347" t="s">
        <v>4303</v>
      </c>
      <c r="I347" t="s">
        <v>4304</v>
      </c>
      <c r="J347" t="s">
        <v>5406</v>
      </c>
      <c r="K347" t="s">
        <v>5394</v>
      </c>
      <c r="L347" t="s">
        <v>5395</v>
      </c>
      <c r="M347" t="s">
        <v>5405</v>
      </c>
      <c r="N347">
        <v>20</v>
      </c>
    </row>
    <row r="348" spans="1:14" x14ac:dyDescent="0.75">
      <c r="A348" t="s">
        <v>10</v>
      </c>
      <c r="B348" t="s">
        <v>11</v>
      </c>
      <c r="C348" t="s">
        <v>46</v>
      </c>
      <c r="D348" t="s">
        <v>5388</v>
      </c>
      <c r="E348">
        <v>10260146</v>
      </c>
      <c r="F348" t="s">
        <v>5389</v>
      </c>
      <c r="G348">
        <v>65508376</v>
      </c>
      <c r="H348" t="s">
        <v>4303</v>
      </c>
      <c r="I348" t="s">
        <v>4304</v>
      </c>
      <c r="J348" t="s">
        <v>5406</v>
      </c>
      <c r="K348" t="s">
        <v>5394</v>
      </c>
      <c r="L348" t="s">
        <v>5395</v>
      </c>
      <c r="M348" t="s">
        <v>5396</v>
      </c>
      <c r="N348">
        <v>20</v>
      </c>
    </row>
    <row r="349" spans="1:14" x14ac:dyDescent="0.75">
      <c r="A349" t="s">
        <v>10</v>
      </c>
      <c r="B349" t="s">
        <v>11</v>
      </c>
      <c r="C349" t="s">
        <v>46</v>
      </c>
      <c r="D349" t="s">
        <v>5388</v>
      </c>
      <c r="E349">
        <v>10260146</v>
      </c>
      <c r="F349" t="s">
        <v>5389</v>
      </c>
      <c r="G349">
        <v>65508376</v>
      </c>
      <c r="H349" t="s">
        <v>4303</v>
      </c>
      <c r="I349" t="s">
        <v>4304</v>
      </c>
      <c r="J349" t="s">
        <v>5406</v>
      </c>
      <c r="K349" t="s">
        <v>5394</v>
      </c>
      <c r="L349" t="s">
        <v>5409</v>
      </c>
      <c r="M349" t="s">
        <v>5410</v>
      </c>
      <c r="N349">
        <v>5</v>
      </c>
    </row>
    <row r="350" spans="1:14" x14ac:dyDescent="0.75">
      <c r="A350" t="s">
        <v>10</v>
      </c>
      <c r="B350" t="s">
        <v>11</v>
      </c>
      <c r="C350" t="s">
        <v>46</v>
      </c>
      <c r="D350" t="s">
        <v>5388</v>
      </c>
      <c r="E350">
        <v>10260146</v>
      </c>
      <c r="F350" t="s">
        <v>5389</v>
      </c>
      <c r="G350">
        <v>65508459</v>
      </c>
      <c r="H350" t="s">
        <v>756</v>
      </c>
      <c r="I350" t="s">
        <v>7302</v>
      </c>
      <c r="J350" t="s">
        <v>5407</v>
      </c>
      <c r="K350" t="s">
        <v>5391</v>
      </c>
      <c r="L350" t="s">
        <v>5392</v>
      </c>
      <c r="M350" t="s">
        <v>5393</v>
      </c>
      <c r="N350">
        <v>200</v>
      </c>
    </row>
    <row r="351" spans="1:14" x14ac:dyDescent="0.75">
      <c r="A351" t="s">
        <v>10</v>
      </c>
      <c r="B351" t="s">
        <v>11</v>
      </c>
      <c r="C351" t="s">
        <v>46</v>
      </c>
      <c r="D351" t="s">
        <v>5388</v>
      </c>
      <c r="E351">
        <v>10260146</v>
      </c>
      <c r="F351" t="s">
        <v>5389</v>
      </c>
      <c r="G351">
        <v>65508459</v>
      </c>
      <c r="H351" t="s">
        <v>756</v>
      </c>
      <c r="I351" t="s">
        <v>7302</v>
      </c>
      <c r="J351" t="s">
        <v>5407</v>
      </c>
      <c r="K351" t="s">
        <v>5391</v>
      </c>
      <c r="L351" t="s">
        <v>5392</v>
      </c>
      <c r="M351" t="s">
        <v>5401</v>
      </c>
      <c r="N351">
        <v>10</v>
      </c>
    </row>
    <row r="352" spans="1:14" x14ac:dyDescent="0.75">
      <c r="A352" t="s">
        <v>10</v>
      </c>
      <c r="B352" t="s">
        <v>11</v>
      </c>
      <c r="C352" t="s">
        <v>46</v>
      </c>
      <c r="D352" t="s">
        <v>5388</v>
      </c>
      <c r="E352">
        <v>10260146</v>
      </c>
      <c r="F352" t="s">
        <v>5389</v>
      </c>
      <c r="G352">
        <v>65508459</v>
      </c>
      <c r="H352" t="s">
        <v>756</v>
      </c>
      <c r="I352" t="s">
        <v>7302</v>
      </c>
      <c r="J352" t="s">
        <v>5407</v>
      </c>
      <c r="K352" t="s">
        <v>5394</v>
      </c>
      <c r="L352" t="s">
        <v>5402</v>
      </c>
      <c r="M352" t="s">
        <v>5403</v>
      </c>
      <c r="N352">
        <v>40</v>
      </c>
    </row>
    <row r="353" spans="1:14" x14ac:dyDescent="0.75">
      <c r="A353" t="s">
        <v>10</v>
      </c>
      <c r="B353" t="s">
        <v>11</v>
      </c>
      <c r="C353" t="s">
        <v>46</v>
      </c>
      <c r="D353" t="s">
        <v>5388</v>
      </c>
      <c r="E353">
        <v>10260146</v>
      </c>
      <c r="F353" t="s">
        <v>5389</v>
      </c>
      <c r="G353">
        <v>65508459</v>
      </c>
      <c r="H353" t="s">
        <v>756</v>
      </c>
      <c r="I353" t="s">
        <v>7302</v>
      </c>
      <c r="J353" t="s">
        <v>5407</v>
      </c>
      <c r="K353" t="s">
        <v>5394</v>
      </c>
      <c r="L353" t="s">
        <v>5402</v>
      </c>
      <c r="M353" t="s">
        <v>5404</v>
      </c>
      <c r="N353">
        <v>10</v>
      </c>
    </row>
    <row r="354" spans="1:14" x14ac:dyDescent="0.75">
      <c r="A354" t="s">
        <v>10</v>
      </c>
      <c r="B354" t="s">
        <v>11</v>
      </c>
      <c r="C354" t="s">
        <v>46</v>
      </c>
      <c r="D354" t="s">
        <v>5388</v>
      </c>
      <c r="E354">
        <v>10260146</v>
      </c>
      <c r="F354" t="s">
        <v>5389</v>
      </c>
      <c r="G354">
        <v>65508459</v>
      </c>
      <c r="H354" t="s">
        <v>756</v>
      </c>
      <c r="I354" t="s">
        <v>7302</v>
      </c>
      <c r="J354" t="s">
        <v>5407</v>
      </c>
      <c r="K354" t="s">
        <v>5394</v>
      </c>
      <c r="L354" t="s">
        <v>5395</v>
      </c>
      <c r="M354" t="s">
        <v>5405</v>
      </c>
      <c r="N354">
        <v>20</v>
      </c>
    </row>
    <row r="355" spans="1:14" x14ac:dyDescent="0.75">
      <c r="A355" t="s">
        <v>10</v>
      </c>
      <c r="B355" t="s">
        <v>11</v>
      </c>
      <c r="C355" t="s">
        <v>46</v>
      </c>
      <c r="D355" t="s">
        <v>5388</v>
      </c>
      <c r="E355">
        <v>10260146</v>
      </c>
      <c r="F355" t="s">
        <v>5389</v>
      </c>
      <c r="G355">
        <v>65508858</v>
      </c>
      <c r="H355" t="s">
        <v>920</v>
      </c>
      <c r="I355" t="s">
        <v>921</v>
      </c>
      <c r="J355" t="s">
        <v>5406</v>
      </c>
      <c r="K355" t="s">
        <v>5398</v>
      </c>
      <c r="L355" t="s">
        <v>5399</v>
      </c>
      <c r="M355" t="s">
        <v>5400</v>
      </c>
      <c r="N355">
        <v>5</v>
      </c>
    </row>
    <row r="356" spans="1:14" x14ac:dyDescent="0.75">
      <c r="A356" t="s">
        <v>10</v>
      </c>
      <c r="B356" t="s">
        <v>11</v>
      </c>
      <c r="C356" t="s">
        <v>46</v>
      </c>
      <c r="D356" t="s">
        <v>5388</v>
      </c>
      <c r="E356">
        <v>10260146</v>
      </c>
      <c r="F356" t="s">
        <v>5389</v>
      </c>
      <c r="G356">
        <v>65508858</v>
      </c>
      <c r="H356" t="s">
        <v>920</v>
      </c>
      <c r="I356" t="s">
        <v>921</v>
      </c>
      <c r="J356" t="s">
        <v>5406</v>
      </c>
      <c r="K356" t="s">
        <v>5391</v>
      </c>
      <c r="L356" t="s">
        <v>5392</v>
      </c>
      <c r="M356" t="s">
        <v>5393</v>
      </c>
      <c r="N356">
        <v>40</v>
      </c>
    </row>
    <row r="357" spans="1:14" x14ac:dyDescent="0.75">
      <c r="A357" t="s">
        <v>10</v>
      </c>
      <c r="B357" t="s">
        <v>11</v>
      </c>
      <c r="C357" t="s">
        <v>46</v>
      </c>
      <c r="D357" t="s">
        <v>5388</v>
      </c>
      <c r="E357">
        <v>10260146</v>
      </c>
      <c r="F357" t="s">
        <v>5389</v>
      </c>
      <c r="G357">
        <v>65508858</v>
      </c>
      <c r="H357" t="s">
        <v>920</v>
      </c>
      <c r="I357" t="s">
        <v>921</v>
      </c>
      <c r="J357" t="s">
        <v>5406</v>
      </c>
      <c r="K357" t="s">
        <v>5391</v>
      </c>
      <c r="L357" t="s">
        <v>5392</v>
      </c>
      <c r="M357" t="s">
        <v>5401</v>
      </c>
      <c r="N357">
        <v>5</v>
      </c>
    </row>
    <row r="358" spans="1:14" x14ac:dyDescent="0.75">
      <c r="A358" t="s">
        <v>10</v>
      </c>
      <c r="B358" t="s">
        <v>11</v>
      </c>
      <c r="C358" t="s">
        <v>46</v>
      </c>
      <c r="D358" t="s">
        <v>5388</v>
      </c>
      <c r="E358">
        <v>10260146</v>
      </c>
      <c r="F358" t="s">
        <v>5389</v>
      </c>
      <c r="G358">
        <v>65508858</v>
      </c>
      <c r="H358" t="s">
        <v>920</v>
      </c>
      <c r="I358" t="s">
        <v>921</v>
      </c>
      <c r="J358" t="s">
        <v>5406</v>
      </c>
      <c r="K358" t="s">
        <v>5394</v>
      </c>
      <c r="L358" t="s">
        <v>5402</v>
      </c>
      <c r="M358" t="s">
        <v>5403</v>
      </c>
      <c r="N358">
        <v>10</v>
      </c>
    </row>
    <row r="359" spans="1:14" x14ac:dyDescent="0.75">
      <c r="A359" t="s">
        <v>10</v>
      </c>
      <c r="B359" t="s">
        <v>11</v>
      </c>
      <c r="C359" t="s">
        <v>46</v>
      </c>
      <c r="D359" t="s">
        <v>5388</v>
      </c>
      <c r="E359">
        <v>10260146</v>
      </c>
      <c r="F359" t="s">
        <v>5389</v>
      </c>
      <c r="G359">
        <v>65508858</v>
      </c>
      <c r="H359" t="s">
        <v>920</v>
      </c>
      <c r="I359" t="s">
        <v>921</v>
      </c>
      <c r="J359" t="s">
        <v>5406</v>
      </c>
      <c r="K359" t="s">
        <v>5394</v>
      </c>
      <c r="L359" t="s">
        <v>5402</v>
      </c>
      <c r="M359" t="s">
        <v>5404</v>
      </c>
      <c r="N359">
        <v>5</v>
      </c>
    </row>
    <row r="360" spans="1:14" x14ac:dyDescent="0.75">
      <c r="A360" t="s">
        <v>10</v>
      </c>
      <c r="B360" t="s">
        <v>11</v>
      </c>
      <c r="C360" t="s">
        <v>46</v>
      </c>
      <c r="D360" t="s">
        <v>5388</v>
      </c>
      <c r="E360">
        <v>10260146</v>
      </c>
      <c r="F360" t="s">
        <v>5389</v>
      </c>
      <c r="G360">
        <v>65508858</v>
      </c>
      <c r="H360" t="s">
        <v>920</v>
      </c>
      <c r="I360" t="s">
        <v>921</v>
      </c>
      <c r="J360" t="s">
        <v>5406</v>
      </c>
      <c r="K360" t="s">
        <v>5394</v>
      </c>
      <c r="L360" t="s">
        <v>5395</v>
      </c>
      <c r="M360" t="s">
        <v>5405</v>
      </c>
      <c r="N360">
        <v>10</v>
      </c>
    </row>
    <row r="361" spans="1:14" x14ac:dyDescent="0.75">
      <c r="A361" t="s">
        <v>10</v>
      </c>
      <c r="B361" t="s">
        <v>11</v>
      </c>
      <c r="C361" t="s">
        <v>46</v>
      </c>
      <c r="D361" t="s">
        <v>5388</v>
      </c>
      <c r="E361">
        <v>10260146</v>
      </c>
      <c r="F361" t="s">
        <v>5389</v>
      </c>
      <c r="G361">
        <v>65508869</v>
      </c>
      <c r="H361" t="s">
        <v>751</v>
      </c>
      <c r="I361" t="s">
        <v>7745</v>
      </c>
      <c r="J361" t="s">
        <v>5407</v>
      </c>
      <c r="K361" t="s">
        <v>5391</v>
      </c>
      <c r="L361" t="s">
        <v>5392</v>
      </c>
      <c r="M361" t="s">
        <v>5393</v>
      </c>
      <c r="N361">
        <v>20</v>
      </c>
    </row>
    <row r="362" spans="1:14" x14ac:dyDescent="0.75">
      <c r="A362" t="s">
        <v>10</v>
      </c>
      <c r="B362" t="s">
        <v>11</v>
      </c>
      <c r="C362" t="s">
        <v>46</v>
      </c>
      <c r="D362" t="s">
        <v>5388</v>
      </c>
      <c r="E362">
        <v>10260146</v>
      </c>
      <c r="F362" t="s">
        <v>5389</v>
      </c>
      <c r="G362">
        <v>65508869</v>
      </c>
      <c r="H362" t="s">
        <v>751</v>
      </c>
      <c r="I362" t="s">
        <v>7745</v>
      </c>
      <c r="J362" t="s">
        <v>5407</v>
      </c>
      <c r="K362" t="s">
        <v>5394</v>
      </c>
      <c r="L362" t="s">
        <v>5402</v>
      </c>
      <c r="M362" t="s">
        <v>5403</v>
      </c>
      <c r="N362">
        <v>3</v>
      </c>
    </row>
    <row r="363" spans="1:14" x14ac:dyDescent="0.75">
      <c r="A363" t="s">
        <v>10</v>
      </c>
      <c r="B363" t="s">
        <v>11</v>
      </c>
      <c r="C363" t="s">
        <v>46</v>
      </c>
      <c r="D363" t="s">
        <v>5388</v>
      </c>
      <c r="E363">
        <v>10260146</v>
      </c>
      <c r="F363" t="s">
        <v>5389</v>
      </c>
      <c r="G363">
        <v>65508891</v>
      </c>
      <c r="H363" t="s">
        <v>398</v>
      </c>
      <c r="I363" t="s">
        <v>399</v>
      </c>
      <c r="J363" t="s">
        <v>5406</v>
      </c>
      <c r="K363" t="s">
        <v>5391</v>
      </c>
      <c r="L363" t="s">
        <v>5392</v>
      </c>
      <c r="M363" t="s">
        <v>5393</v>
      </c>
      <c r="N363">
        <v>200</v>
      </c>
    </row>
    <row r="364" spans="1:14" x14ac:dyDescent="0.75">
      <c r="A364" t="s">
        <v>10</v>
      </c>
      <c r="B364" t="s">
        <v>11</v>
      </c>
      <c r="C364" t="s">
        <v>46</v>
      </c>
      <c r="D364" t="s">
        <v>5388</v>
      </c>
      <c r="E364">
        <v>10260146</v>
      </c>
      <c r="F364" t="s">
        <v>5389</v>
      </c>
      <c r="G364">
        <v>65508891</v>
      </c>
      <c r="H364" t="s">
        <v>398</v>
      </c>
      <c r="I364" t="s">
        <v>399</v>
      </c>
      <c r="J364" t="s">
        <v>5406</v>
      </c>
      <c r="K364" t="s">
        <v>5394</v>
      </c>
      <c r="L364" t="s">
        <v>5402</v>
      </c>
      <c r="M364" t="s">
        <v>5403</v>
      </c>
      <c r="N364">
        <v>50</v>
      </c>
    </row>
    <row r="365" spans="1:14" x14ac:dyDescent="0.75">
      <c r="A365" t="s">
        <v>10</v>
      </c>
      <c r="B365" t="s">
        <v>11</v>
      </c>
      <c r="C365" t="s">
        <v>46</v>
      </c>
      <c r="D365" t="s">
        <v>5388</v>
      </c>
      <c r="E365">
        <v>10260146</v>
      </c>
      <c r="F365" t="s">
        <v>5389</v>
      </c>
      <c r="G365">
        <v>65508891</v>
      </c>
      <c r="H365" t="s">
        <v>398</v>
      </c>
      <c r="I365" t="s">
        <v>399</v>
      </c>
      <c r="J365" t="s">
        <v>5406</v>
      </c>
      <c r="K365" t="s">
        <v>5394</v>
      </c>
      <c r="L365" t="s">
        <v>5402</v>
      </c>
      <c r="M365" t="s">
        <v>5404</v>
      </c>
      <c r="N365">
        <v>10</v>
      </c>
    </row>
    <row r="366" spans="1:14" x14ac:dyDescent="0.75">
      <c r="A366" t="s">
        <v>10</v>
      </c>
      <c r="B366" t="s">
        <v>11</v>
      </c>
      <c r="C366" t="s">
        <v>46</v>
      </c>
      <c r="D366" t="s">
        <v>5388</v>
      </c>
      <c r="E366">
        <v>10260146</v>
      </c>
      <c r="F366" t="s">
        <v>5389</v>
      </c>
      <c r="G366">
        <v>65508891</v>
      </c>
      <c r="H366" t="s">
        <v>398</v>
      </c>
      <c r="I366" t="s">
        <v>399</v>
      </c>
      <c r="J366" t="s">
        <v>5406</v>
      </c>
      <c r="K366" t="s">
        <v>5394</v>
      </c>
      <c r="L366" t="s">
        <v>5395</v>
      </c>
      <c r="M366" t="s">
        <v>5405</v>
      </c>
      <c r="N366">
        <v>50</v>
      </c>
    </row>
    <row r="367" spans="1:14" x14ac:dyDescent="0.75">
      <c r="A367" t="s">
        <v>10</v>
      </c>
      <c r="B367" t="s">
        <v>11</v>
      </c>
      <c r="C367" t="s">
        <v>46</v>
      </c>
      <c r="D367" t="s">
        <v>5388</v>
      </c>
      <c r="E367">
        <v>10260146</v>
      </c>
      <c r="F367" t="s">
        <v>5389</v>
      </c>
      <c r="G367">
        <v>65508891</v>
      </c>
      <c r="H367" t="s">
        <v>398</v>
      </c>
      <c r="I367" t="s">
        <v>399</v>
      </c>
      <c r="J367" t="s">
        <v>5406</v>
      </c>
      <c r="K367" t="s">
        <v>5394</v>
      </c>
      <c r="L367" t="s">
        <v>5395</v>
      </c>
      <c r="M367" t="s">
        <v>5396</v>
      </c>
      <c r="N367">
        <v>50</v>
      </c>
    </row>
    <row r="368" spans="1:14" x14ac:dyDescent="0.75">
      <c r="A368" t="s">
        <v>10</v>
      </c>
      <c r="B368" t="s">
        <v>11</v>
      </c>
      <c r="C368" t="s">
        <v>46</v>
      </c>
      <c r="D368" t="s">
        <v>5388</v>
      </c>
      <c r="E368">
        <v>10260146</v>
      </c>
      <c r="F368" t="s">
        <v>5389</v>
      </c>
      <c r="G368">
        <v>65508898</v>
      </c>
      <c r="H368" t="s">
        <v>749</v>
      </c>
      <c r="I368" t="s">
        <v>750</v>
      </c>
      <c r="J368" t="s">
        <v>5406</v>
      </c>
      <c r="K368" t="s">
        <v>5391</v>
      </c>
      <c r="L368" t="s">
        <v>5392</v>
      </c>
      <c r="M368" t="s">
        <v>5393</v>
      </c>
      <c r="N368">
        <v>90</v>
      </c>
    </row>
    <row r="369" spans="1:14" x14ac:dyDescent="0.75">
      <c r="A369" t="s">
        <v>10</v>
      </c>
      <c r="B369" t="s">
        <v>11</v>
      </c>
      <c r="C369" t="s">
        <v>46</v>
      </c>
      <c r="D369" t="s">
        <v>5388</v>
      </c>
      <c r="E369">
        <v>10260146</v>
      </c>
      <c r="F369" t="s">
        <v>5389</v>
      </c>
      <c r="G369">
        <v>65508898</v>
      </c>
      <c r="H369" t="s">
        <v>749</v>
      </c>
      <c r="I369" t="s">
        <v>750</v>
      </c>
      <c r="J369" t="s">
        <v>5406</v>
      </c>
      <c r="K369" t="s">
        <v>5394</v>
      </c>
      <c r="L369" t="s">
        <v>5402</v>
      </c>
      <c r="M369" t="s">
        <v>5403</v>
      </c>
      <c r="N369">
        <v>10</v>
      </c>
    </row>
    <row r="370" spans="1:14" x14ac:dyDescent="0.75">
      <c r="A370" t="s">
        <v>10</v>
      </c>
      <c r="B370" t="s">
        <v>11</v>
      </c>
      <c r="C370" t="s">
        <v>46</v>
      </c>
      <c r="D370" t="s">
        <v>5388</v>
      </c>
      <c r="E370">
        <v>10260146</v>
      </c>
      <c r="F370" t="s">
        <v>5389</v>
      </c>
      <c r="G370">
        <v>65508904</v>
      </c>
      <c r="H370" t="s">
        <v>761</v>
      </c>
      <c r="I370" t="s">
        <v>762</v>
      </c>
      <c r="J370" t="s">
        <v>5406</v>
      </c>
      <c r="K370" t="s">
        <v>5398</v>
      </c>
      <c r="L370" t="s">
        <v>5399</v>
      </c>
      <c r="M370" t="s">
        <v>5400</v>
      </c>
      <c r="N370">
        <v>5</v>
      </c>
    </row>
    <row r="371" spans="1:14" x14ac:dyDescent="0.75">
      <c r="A371" t="s">
        <v>10</v>
      </c>
      <c r="B371" t="s">
        <v>11</v>
      </c>
      <c r="C371" t="s">
        <v>46</v>
      </c>
      <c r="D371" t="s">
        <v>5388</v>
      </c>
      <c r="E371">
        <v>10260146</v>
      </c>
      <c r="F371" t="s">
        <v>5389</v>
      </c>
      <c r="G371">
        <v>65508904</v>
      </c>
      <c r="H371" t="s">
        <v>761</v>
      </c>
      <c r="I371" t="s">
        <v>762</v>
      </c>
      <c r="J371" t="s">
        <v>5406</v>
      </c>
      <c r="K371" t="s">
        <v>5391</v>
      </c>
      <c r="L371" t="s">
        <v>5392</v>
      </c>
      <c r="M371" t="s">
        <v>5393</v>
      </c>
      <c r="N371">
        <v>30</v>
      </c>
    </row>
    <row r="372" spans="1:14" x14ac:dyDescent="0.75">
      <c r="A372" t="s">
        <v>10</v>
      </c>
      <c r="B372" t="s">
        <v>11</v>
      </c>
      <c r="C372" t="s">
        <v>46</v>
      </c>
      <c r="D372" t="s">
        <v>5388</v>
      </c>
      <c r="E372">
        <v>10260146</v>
      </c>
      <c r="F372" t="s">
        <v>5389</v>
      </c>
      <c r="G372">
        <v>65508929</v>
      </c>
      <c r="H372" t="s">
        <v>769</v>
      </c>
      <c r="I372" t="s">
        <v>770</v>
      </c>
      <c r="J372" t="s">
        <v>5407</v>
      </c>
      <c r="K372" t="s">
        <v>5391</v>
      </c>
      <c r="L372" t="s">
        <v>5392</v>
      </c>
      <c r="M372" t="s">
        <v>5393</v>
      </c>
      <c r="N372">
        <v>10</v>
      </c>
    </row>
    <row r="373" spans="1:14" x14ac:dyDescent="0.75">
      <c r="A373" t="s">
        <v>10</v>
      </c>
      <c r="B373" t="s">
        <v>11</v>
      </c>
      <c r="C373" t="s">
        <v>46</v>
      </c>
      <c r="D373" t="s">
        <v>5388</v>
      </c>
      <c r="E373">
        <v>10260146</v>
      </c>
      <c r="F373" t="s">
        <v>5389</v>
      </c>
      <c r="G373">
        <v>65508929</v>
      </c>
      <c r="H373" t="s">
        <v>769</v>
      </c>
      <c r="I373" t="s">
        <v>770</v>
      </c>
      <c r="J373" t="s">
        <v>5407</v>
      </c>
      <c r="K373" t="s">
        <v>5394</v>
      </c>
      <c r="L373" t="s">
        <v>5402</v>
      </c>
      <c r="M373" t="s">
        <v>5404</v>
      </c>
      <c r="N373">
        <v>5</v>
      </c>
    </row>
    <row r="374" spans="1:14" x14ac:dyDescent="0.75">
      <c r="A374" t="s">
        <v>10</v>
      </c>
      <c r="B374" t="s">
        <v>11</v>
      </c>
      <c r="C374" t="s">
        <v>46</v>
      </c>
      <c r="D374" t="s">
        <v>5388</v>
      </c>
      <c r="E374">
        <v>10260146</v>
      </c>
      <c r="F374" t="s">
        <v>5389</v>
      </c>
      <c r="G374">
        <v>65508947</v>
      </c>
      <c r="H374" t="s">
        <v>893</v>
      </c>
      <c r="I374" t="s">
        <v>894</v>
      </c>
      <c r="J374" t="s">
        <v>5406</v>
      </c>
      <c r="K374" t="s">
        <v>5391</v>
      </c>
      <c r="L374" t="s">
        <v>5392</v>
      </c>
      <c r="M374" t="s">
        <v>5393</v>
      </c>
      <c r="N374">
        <v>50</v>
      </c>
    </row>
    <row r="375" spans="1:14" x14ac:dyDescent="0.75">
      <c r="A375" t="s">
        <v>10</v>
      </c>
      <c r="B375" t="s">
        <v>11</v>
      </c>
      <c r="C375" t="s">
        <v>46</v>
      </c>
      <c r="D375" t="s">
        <v>5388</v>
      </c>
      <c r="E375">
        <v>10260146</v>
      </c>
      <c r="F375" t="s">
        <v>5389</v>
      </c>
      <c r="G375">
        <v>65508947</v>
      </c>
      <c r="H375" t="s">
        <v>893</v>
      </c>
      <c r="I375" t="s">
        <v>894</v>
      </c>
      <c r="J375" t="s">
        <v>5406</v>
      </c>
      <c r="K375" t="s">
        <v>5394</v>
      </c>
      <c r="L375" t="s">
        <v>5402</v>
      </c>
      <c r="M375" t="s">
        <v>5403</v>
      </c>
      <c r="N375">
        <v>10</v>
      </c>
    </row>
    <row r="376" spans="1:14" x14ac:dyDescent="0.75">
      <c r="A376" t="s">
        <v>10</v>
      </c>
      <c r="B376" t="s">
        <v>11</v>
      </c>
      <c r="C376" t="s">
        <v>46</v>
      </c>
      <c r="D376" t="s">
        <v>5388</v>
      </c>
      <c r="E376">
        <v>10260146</v>
      </c>
      <c r="F376" t="s">
        <v>5389</v>
      </c>
      <c r="G376">
        <v>65508956</v>
      </c>
      <c r="H376" t="s">
        <v>70</v>
      </c>
      <c r="I376" t="s">
        <v>71</v>
      </c>
      <c r="J376" t="s">
        <v>5407</v>
      </c>
      <c r="K376" t="s">
        <v>5391</v>
      </c>
      <c r="L376" t="s">
        <v>5392</v>
      </c>
      <c r="M376" t="s">
        <v>5393</v>
      </c>
      <c r="N376">
        <v>10</v>
      </c>
    </row>
    <row r="377" spans="1:14" x14ac:dyDescent="0.75">
      <c r="A377" t="s">
        <v>10</v>
      </c>
      <c r="B377" t="s">
        <v>11</v>
      </c>
      <c r="C377" t="s">
        <v>46</v>
      </c>
      <c r="D377" t="s">
        <v>5388</v>
      </c>
      <c r="E377">
        <v>10260146</v>
      </c>
      <c r="F377" t="s">
        <v>5389</v>
      </c>
      <c r="G377">
        <v>65508956</v>
      </c>
      <c r="H377" t="s">
        <v>70</v>
      </c>
      <c r="I377" t="s">
        <v>71</v>
      </c>
      <c r="J377" t="s">
        <v>5407</v>
      </c>
      <c r="K377" t="s">
        <v>5394</v>
      </c>
      <c r="L377" t="s">
        <v>5395</v>
      </c>
      <c r="M377" t="s">
        <v>5396</v>
      </c>
      <c r="N377">
        <v>5</v>
      </c>
    </row>
    <row r="378" spans="1:14" x14ac:dyDescent="0.75">
      <c r="A378" t="s">
        <v>10</v>
      </c>
      <c r="B378" t="s">
        <v>11</v>
      </c>
      <c r="C378" t="s">
        <v>46</v>
      </c>
      <c r="D378" t="s">
        <v>5388</v>
      </c>
      <c r="E378">
        <v>10260146</v>
      </c>
      <c r="F378" t="s">
        <v>5389</v>
      </c>
      <c r="G378">
        <v>65509636</v>
      </c>
      <c r="H378" t="s">
        <v>4693</v>
      </c>
      <c r="I378" t="s">
        <v>4694</v>
      </c>
      <c r="J378" t="s">
        <v>5407</v>
      </c>
      <c r="K378" t="s">
        <v>5391</v>
      </c>
      <c r="L378" t="s">
        <v>5392</v>
      </c>
      <c r="M378" t="s">
        <v>5393</v>
      </c>
      <c r="N378">
        <v>20</v>
      </c>
    </row>
    <row r="379" spans="1:14" x14ac:dyDescent="0.75">
      <c r="A379" t="s">
        <v>10</v>
      </c>
      <c r="B379" t="s">
        <v>11</v>
      </c>
      <c r="C379" t="s">
        <v>46</v>
      </c>
      <c r="D379" t="s">
        <v>5388</v>
      </c>
      <c r="E379">
        <v>10260146</v>
      </c>
      <c r="F379" t="s">
        <v>5389</v>
      </c>
      <c r="G379">
        <v>65525339</v>
      </c>
      <c r="H379" t="s">
        <v>4107</v>
      </c>
      <c r="I379" t="s">
        <v>4108</v>
      </c>
      <c r="J379" t="s">
        <v>5406</v>
      </c>
      <c r="K379" t="s">
        <v>5391</v>
      </c>
      <c r="L379" t="s">
        <v>5392</v>
      </c>
      <c r="M379" t="s">
        <v>5393</v>
      </c>
      <c r="N379">
        <v>20</v>
      </c>
    </row>
    <row r="380" spans="1:14" x14ac:dyDescent="0.75">
      <c r="A380" t="s">
        <v>10</v>
      </c>
      <c r="B380" t="s">
        <v>11</v>
      </c>
      <c r="C380" t="s">
        <v>46</v>
      </c>
      <c r="D380" t="s">
        <v>5388</v>
      </c>
      <c r="E380">
        <v>10260146</v>
      </c>
      <c r="F380" t="s">
        <v>5389</v>
      </c>
      <c r="G380">
        <v>65525339</v>
      </c>
      <c r="H380" t="s">
        <v>4107</v>
      </c>
      <c r="I380" t="s">
        <v>4108</v>
      </c>
      <c r="J380" t="s">
        <v>5406</v>
      </c>
      <c r="K380" t="s">
        <v>5394</v>
      </c>
      <c r="L380" t="s">
        <v>5402</v>
      </c>
      <c r="M380" t="s">
        <v>5403</v>
      </c>
      <c r="N380">
        <v>20</v>
      </c>
    </row>
    <row r="381" spans="1:14" x14ac:dyDescent="0.75">
      <c r="A381" t="s">
        <v>10</v>
      </c>
      <c r="B381" t="s">
        <v>11</v>
      </c>
      <c r="C381" t="s">
        <v>46</v>
      </c>
      <c r="D381" t="s">
        <v>5388</v>
      </c>
      <c r="E381">
        <v>10260146</v>
      </c>
      <c r="F381" t="s">
        <v>5389</v>
      </c>
      <c r="G381">
        <v>65525368</v>
      </c>
      <c r="H381" t="s">
        <v>4298</v>
      </c>
      <c r="I381" t="s">
        <v>4299</v>
      </c>
      <c r="J381" t="s">
        <v>5406</v>
      </c>
      <c r="K381" t="s">
        <v>5391</v>
      </c>
      <c r="L381" t="s">
        <v>5392</v>
      </c>
      <c r="M381" t="s">
        <v>5393</v>
      </c>
      <c r="N381">
        <v>100</v>
      </c>
    </row>
    <row r="382" spans="1:14" x14ac:dyDescent="0.75">
      <c r="A382" t="s">
        <v>10</v>
      </c>
      <c r="B382" t="s">
        <v>11</v>
      </c>
      <c r="C382" t="s">
        <v>46</v>
      </c>
      <c r="D382" t="s">
        <v>5388</v>
      </c>
      <c r="E382">
        <v>10260146</v>
      </c>
      <c r="F382" t="s">
        <v>5389</v>
      </c>
      <c r="G382">
        <v>65525374</v>
      </c>
      <c r="H382" t="s">
        <v>3507</v>
      </c>
      <c r="I382" t="s">
        <v>3508</v>
      </c>
      <c r="J382" t="s">
        <v>5406</v>
      </c>
      <c r="K382" t="s">
        <v>5391</v>
      </c>
      <c r="L382" t="s">
        <v>5392</v>
      </c>
      <c r="M382" t="s">
        <v>5393</v>
      </c>
      <c r="N382">
        <v>120</v>
      </c>
    </row>
    <row r="383" spans="1:14" x14ac:dyDescent="0.75">
      <c r="A383" t="s">
        <v>10</v>
      </c>
      <c r="B383" t="s">
        <v>11</v>
      </c>
      <c r="C383" t="s">
        <v>46</v>
      </c>
      <c r="D383" t="s">
        <v>5388</v>
      </c>
      <c r="E383">
        <v>10260146</v>
      </c>
      <c r="F383" t="s">
        <v>5389</v>
      </c>
      <c r="G383">
        <v>65525374</v>
      </c>
      <c r="H383" t="s">
        <v>3507</v>
      </c>
      <c r="I383" t="s">
        <v>3508</v>
      </c>
      <c r="J383" t="s">
        <v>5406</v>
      </c>
      <c r="K383" t="s">
        <v>5394</v>
      </c>
      <c r="L383" t="s">
        <v>5402</v>
      </c>
      <c r="M383" t="s">
        <v>5403</v>
      </c>
      <c r="N383">
        <v>10</v>
      </c>
    </row>
    <row r="384" spans="1:14" x14ac:dyDescent="0.75">
      <c r="A384" t="s">
        <v>10</v>
      </c>
      <c r="B384" t="s">
        <v>11</v>
      </c>
      <c r="C384" t="s">
        <v>46</v>
      </c>
      <c r="D384" t="s">
        <v>5388</v>
      </c>
      <c r="E384">
        <v>10260146</v>
      </c>
      <c r="F384" t="s">
        <v>5389</v>
      </c>
      <c r="G384">
        <v>65525374</v>
      </c>
      <c r="H384" t="s">
        <v>3507</v>
      </c>
      <c r="I384" t="s">
        <v>3508</v>
      </c>
      <c r="J384" t="s">
        <v>5406</v>
      </c>
      <c r="K384" t="s">
        <v>5394</v>
      </c>
      <c r="L384" t="s">
        <v>5395</v>
      </c>
      <c r="M384" t="s">
        <v>5405</v>
      </c>
      <c r="N384">
        <v>50</v>
      </c>
    </row>
    <row r="385" spans="1:14" x14ac:dyDescent="0.75">
      <c r="A385" t="s">
        <v>10</v>
      </c>
      <c r="B385" t="s">
        <v>11</v>
      </c>
      <c r="C385" t="s">
        <v>46</v>
      </c>
      <c r="D385" t="s">
        <v>5388</v>
      </c>
      <c r="E385">
        <v>10260146</v>
      </c>
      <c r="F385" t="s">
        <v>5389</v>
      </c>
      <c r="G385">
        <v>65525377</v>
      </c>
      <c r="H385" t="s">
        <v>4333</v>
      </c>
      <c r="I385" t="s">
        <v>4334</v>
      </c>
      <c r="J385" t="s">
        <v>5407</v>
      </c>
      <c r="K385" t="s">
        <v>5391</v>
      </c>
      <c r="L385" t="s">
        <v>5392</v>
      </c>
      <c r="M385" t="s">
        <v>5393</v>
      </c>
      <c r="N385">
        <v>20</v>
      </c>
    </row>
    <row r="386" spans="1:14" x14ac:dyDescent="0.75">
      <c r="A386" t="s">
        <v>10</v>
      </c>
      <c r="B386" t="s">
        <v>11</v>
      </c>
      <c r="C386" t="s">
        <v>46</v>
      </c>
      <c r="D386" t="s">
        <v>5388</v>
      </c>
      <c r="E386">
        <v>10260146</v>
      </c>
      <c r="F386" t="s">
        <v>5389</v>
      </c>
      <c r="G386">
        <v>65525377</v>
      </c>
      <c r="H386" t="s">
        <v>4333</v>
      </c>
      <c r="I386" t="s">
        <v>4334</v>
      </c>
      <c r="J386" t="s">
        <v>5407</v>
      </c>
      <c r="K386" t="s">
        <v>5391</v>
      </c>
      <c r="L386" t="s">
        <v>5392</v>
      </c>
      <c r="M386" t="s">
        <v>5401</v>
      </c>
      <c r="N386">
        <v>5</v>
      </c>
    </row>
    <row r="387" spans="1:14" x14ac:dyDescent="0.75">
      <c r="A387" t="s">
        <v>10</v>
      </c>
      <c r="B387" t="s">
        <v>11</v>
      </c>
      <c r="C387" t="s">
        <v>46</v>
      </c>
      <c r="D387" t="s">
        <v>5388</v>
      </c>
      <c r="E387">
        <v>10260146</v>
      </c>
      <c r="F387" t="s">
        <v>5389</v>
      </c>
      <c r="G387">
        <v>65525377</v>
      </c>
      <c r="H387" t="s">
        <v>4333</v>
      </c>
      <c r="I387" t="s">
        <v>4334</v>
      </c>
      <c r="J387" t="s">
        <v>5407</v>
      </c>
      <c r="K387" t="s">
        <v>5394</v>
      </c>
      <c r="L387" t="s">
        <v>5402</v>
      </c>
      <c r="M387" t="s">
        <v>5403</v>
      </c>
      <c r="N387">
        <v>10</v>
      </c>
    </row>
    <row r="388" spans="1:14" x14ac:dyDescent="0.75">
      <c r="A388" t="s">
        <v>10</v>
      </c>
      <c r="B388" t="s">
        <v>11</v>
      </c>
      <c r="C388" t="s">
        <v>46</v>
      </c>
      <c r="D388" t="s">
        <v>5388</v>
      </c>
      <c r="E388">
        <v>10260146</v>
      </c>
      <c r="F388" t="s">
        <v>5389</v>
      </c>
      <c r="G388">
        <v>65525487</v>
      </c>
      <c r="H388" t="s">
        <v>5224</v>
      </c>
      <c r="I388" t="s">
        <v>1612</v>
      </c>
      <c r="J388" t="s">
        <v>5407</v>
      </c>
      <c r="K388" t="s">
        <v>5391</v>
      </c>
      <c r="L388" t="s">
        <v>5392</v>
      </c>
      <c r="M388" t="s">
        <v>5393</v>
      </c>
      <c r="N388">
        <v>50</v>
      </c>
    </row>
    <row r="389" spans="1:14" x14ac:dyDescent="0.75">
      <c r="A389" t="s">
        <v>10</v>
      </c>
      <c r="B389" t="s">
        <v>11</v>
      </c>
      <c r="C389" t="s">
        <v>46</v>
      </c>
      <c r="D389" t="s">
        <v>5388</v>
      </c>
      <c r="E389">
        <v>10260146</v>
      </c>
      <c r="F389" t="s">
        <v>5389</v>
      </c>
      <c r="G389">
        <v>65525487</v>
      </c>
      <c r="H389" t="s">
        <v>5224</v>
      </c>
      <c r="I389" t="s">
        <v>1612</v>
      </c>
      <c r="J389" t="s">
        <v>5407</v>
      </c>
      <c r="K389" t="s">
        <v>5394</v>
      </c>
      <c r="L389" t="s">
        <v>5402</v>
      </c>
      <c r="M389" t="s">
        <v>5403</v>
      </c>
      <c r="N389">
        <v>30</v>
      </c>
    </row>
    <row r="390" spans="1:14" x14ac:dyDescent="0.75">
      <c r="A390" t="s">
        <v>10</v>
      </c>
      <c r="B390" t="s">
        <v>11</v>
      </c>
      <c r="C390" t="s">
        <v>46</v>
      </c>
      <c r="D390" t="s">
        <v>5388</v>
      </c>
      <c r="E390">
        <v>10260146</v>
      </c>
      <c r="F390" t="s">
        <v>5389</v>
      </c>
      <c r="G390">
        <v>65525487</v>
      </c>
      <c r="H390" t="s">
        <v>5224</v>
      </c>
      <c r="I390" t="s">
        <v>1612</v>
      </c>
      <c r="J390" t="s">
        <v>5407</v>
      </c>
      <c r="K390" t="s">
        <v>5394</v>
      </c>
      <c r="L390" t="s">
        <v>5409</v>
      </c>
      <c r="M390" t="s">
        <v>5410</v>
      </c>
      <c r="N390">
        <v>0</v>
      </c>
    </row>
    <row r="391" spans="1:14" x14ac:dyDescent="0.75">
      <c r="A391" t="s">
        <v>10</v>
      </c>
      <c r="B391" t="s">
        <v>11</v>
      </c>
      <c r="C391" t="s">
        <v>46</v>
      </c>
      <c r="D391" t="s">
        <v>5388</v>
      </c>
      <c r="E391">
        <v>10260146</v>
      </c>
      <c r="F391" t="s">
        <v>5389</v>
      </c>
      <c r="G391">
        <v>65525488</v>
      </c>
      <c r="H391" t="s">
        <v>1611</v>
      </c>
      <c r="I391" t="s">
        <v>1612</v>
      </c>
      <c r="J391" t="s">
        <v>5413</v>
      </c>
      <c r="K391" t="s">
        <v>5398</v>
      </c>
      <c r="L391" t="s">
        <v>5399</v>
      </c>
      <c r="M391" t="s">
        <v>5400</v>
      </c>
      <c r="N391">
        <v>900</v>
      </c>
    </row>
    <row r="392" spans="1:14" x14ac:dyDescent="0.75">
      <c r="A392" t="s">
        <v>10</v>
      </c>
      <c r="B392" t="s">
        <v>11</v>
      </c>
      <c r="C392" t="s">
        <v>46</v>
      </c>
      <c r="D392" t="s">
        <v>5388</v>
      </c>
      <c r="E392">
        <v>10260146</v>
      </c>
      <c r="F392" t="s">
        <v>5389</v>
      </c>
      <c r="G392">
        <v>65525488</v>
      </c>
      <c r="H392" t="s">
        <v>1611</v>
      </c>
      <c r="I392" t="s">
        <v>1612</v>
      </c>
      <c r="J392" t="s">
        <v>5413</v>
      </c>
      <c r="K392" t="s">
        <v>5391</v>
      </c>
      <c r="L392" t="s">
        <v>5392</v>
      </c>
      <c r="M392" t="s">
        <v>5393</v>
      </c>
      <c r="N392">
        <v>1700</v>
      </c>
    </row>
    <row r="393" spans="1:14" x14ac:dyDescent="0.75">
      <c r="A393" t="s">
        <v>10</v>
      </c>
      <c r="B393" t="s">
        <v>11</v>
      </c>
      <c r="C393" t="s">
        <v>46</v>
      </c>
      <c r="D393" t="s">
        <v>5388</v>
      </c>
      <c r="E393">
        <v>10260146</v>
      </c>
      <c r="F393" t="s">
        <v>5389</v>
      </c>
      <c r="G393">
        <v>65525488</v>
      </c>
      <c r="H393" t="s">
        <v>1611</v>
      </c>
      <c r="I393" t="s">
        <v>1612</v>
      </c>
      <c r="J393" t="s">
        <v>5413</v>
      </c>
      <c r="K393" t="s">
        <v>5391</v>
      </c>
      <c r="L393" t="s">
        <v>5392</v>
      </c>
      <c r="M393" t="s">
        <v>5401</v>
      </c>
      <c r="N393">
        <v>46</v>
      </c>
    </row>
    <row r="394" spans="1:14" x14ac:dyDescent="0.75">
      <c r="A394" t="s">
        <v>10</v>
      </c>
      <c r="B394" t="s">
        <v>11</v>
      </c>
      <c r="C394" t="s">
        <v>46</v>
      </c>
      <c r="D394" t="s">
        <v>5388</v>
      </c>
      <c r="E394">
        <v>10260146</v>
      </c>
      <c r="F394" t="s">
        <v>5389</v>
      </c>
      <c r="G394">
        <v>65525488</v>
      </c>
      <c r="H394" t="s">
        <v>1611</v>
      </c>
      <c r="I394" t="s">
        <v>1612</v>
      </c>
      <c r="J394" t="s">
        <v>5413</v>
      </c>
      <c r="K394" t="s">
        <v>5394</v>
      </c>
      <c r="L394" t="s">
        <v>5402</v>
      </c>
      <c r="M394" t="s">
        <v>5403</v>
      </c>
      <c r="N394">
        <v>200</v>
      </c>
    </row>
    <row r="395" spans="1:14" x14ac:dyDescent="0.75">
      <c r="A395" t="s">
        <v>10</v>
      </c>
      <c r="B395" t="s">
        <v>11</v>
      </c>
      <c r="C395" t="s">
        <v>46</v>
      </c>
      <c r="D395" t="s">
        <v>5388</v>
      </c>
      <c r="E395">
        <v>10260146</v>
      </c>
      <c r="F395" t="s">
        <v>5389</v>
      </c>
      <c r="G395">
        <v>65525488</v>
      </c>
      <c r="H395" t="s">
        <v>1611</v>
      </c>
      <c r="I395" t="s">
        <v>1612</v>
      </c>
      <c r="J395" t="s">
        <v>5413</v>
      </c>
      <c r="K395" t="s">
        <v>5394</v>
      </c>
      <c r="L395" t="s">
        <v>5402</v>
      </c>
      <c r="M395" t="s">
        <v>5404</v>
      </c>
      <c r="N395">
        <v>20</v>
      </c>
    </row>
    <row r="396" spans="1:14" x14ac:dyDescent="0.75">
      <c r="A396" t="s">
        <v>10</v>
      </c>
      <c r="B396" t="s">
        <v>11</v>
      </c>
      <c r="C396" t="s">
        <v>46</v>
      </c>
      <c r="D396" t="s">
        <v>5388</v>
      </c>
      <c r="E396">
        <v>10260146</v>
      </c>
      <c r="F396" t="s">
        <v>5389</v>
      </c>
      <c r="G396">
        <v>65525488</v>
      </c>
      <c r="H396" t="s">
        <v>1611</v>
      </c>
      <c r="I396" t="s">
        <v>1612</v>
      </c>
      <c r="J396" t="s">
        <v>5413</v>
      </c>
      <c r="K396" t="s">
        <v>5394</v>
      </c>
      <c r="L396" t="s">
        <v>5395</v>
      </c>
      <c r="M396" t="s">
        <v>5405</v>
      </c>
      <c r="N396">
        <v>150</v>
      </c>
    </row>
    <row r="397" spans="1:14" x14ac:dyDescent="0.75">
      <c r="A397" t="s">
        <v>10</v>
      </c>
      <c r="B397" t="s">
        <v>11</v>
      </c>
      <c r="C397" t="s">
        <v>46</v>
      </c>
      <c r="D397" t="s">
        <v>5388</v>
      </c>
      <c r="E397">
        <v>10260146</v>
      </c>
      <c r="F397" t="s">
        <v>5389</v>
      </c>
      <c r="G397">
        <v>65525492</v>
      </c>
      <c r="H397" t="s">
        <v>7821</v>
      </c>
      <c r="I397" t="s">
        <v>2660</v>
      </c>
      <c r="J397" t="s">
        <v>5397</v>
      </c>
      <c r="K397" t="s">
        <v>5391</v>
      </c>
      <c r="L397" t="s">
        <v>5392</v>
      </c>
      <c r="M397" t="s">
        <v>5401</v>
      </c>
      <c r="N397">
        <v>20</v>
      </c>
    </row>
    <row r="398" spans="1:14" x14ac:dyDescent="0.75">
      <c r="A398" t="s">
        <v>10</v>
      </c>
      <c r="B398" t="s">
        <v>11</v>
      </c>
      <c r="C398" t="s">
        <v>46</v>
      </c>
      <c r="D398" t="s">
        <v>5388</v>
      </c>
      <c r="E398">
        <v>10260146</v>
      </c>
      <c r="F398" t="s">
        <v>5389</v>
      </c>
      <c r="G398">
        <v>65525492</v>
      </c>
      <c r="H398" t="s">
        <v>7821</v>
      </c>
      <c r="I398" t="s">
        <v>2660</v>
      </c>
      <c r="J398" t="s">
        <v>5397</v>
      </c>
      <c r="K398" t="s">
        <v>5394</v>
      </c>
      <c r="L398" t="s">
        <v>5402</v>
      </c>
      <c r="M398" t="s">
        <v>5404</v>
      </c>
      <c r="N398">
        <v>20</v>
      </c>
    </row>
    <row r="399" spans="1:14" x14ac:dyDescent="0.75">
      <c r="A399" t="s">
        <v>10</v>
      </c>
      <c r="B399" t="s">
        <v>11</v>
      </c>
      <c r="C399" t="s">
        <v>46</v>
      </c>
      <c r="D399" t="s">
        <v>5388</v>
      </c>
      <c r="E399">
        <v>10260146</v>
      </c>
      <c r="F399" t="s">
        <v>5389</v>
      </c>
      <c r="G399">
        <v>65525492</v>
      </c>
      <c r="H399" t="s">
        <v>7821</v>
      </c>
      <c r="I399" t="s">
        <v>2660</v>
      </c>
      <c r="J399" t="s">
        <v>5397</v>
      </c>
      <c r="K399" t="s">
        <v>5394</v>
      </c>
      <c r="L399" t="s">
        <v>5395</v>
      </c>
      <c r="M399" t="s">
        <v>5405</v>
      </c>
      <c r="N399">
        <v>30</v>
      </c>
    </row>
    <row r="400" spans="1:14" x14ac:dyDescent="0.75">
      <c r="A400" t="s">
        <v>10</v>
      </c>
      <c r="B400" t="s">
        <v>11</v>
      </c>
      <c r="C400" t="s">
        <v>46</v>
      </c>
      <c r="D400" t="s">
        <v>5388</v>
      </c>
      <c r="E400">
        <v>10260146</v>
      </c>
      <c r="F400" t="s">
        <v>5389</v>
      </c>
      <c r="G400">
        <v>65525492</v>
      </c>
      <c r="H400" t="s">
        <v>7821</v>
      </c>
      <c r="I400" t="s">
        <v>2660</v>
      </c>
      <c r="J400" t="s">
        <v>5397</v>
      </c>
      <c r="K400" t="s">
        <v>5394</v>
      </c>
      <c r="L400" t="s">
        <v>5395</v>
      </c>
      <c r="M400" t="s">
        <v>5396</v>
      </c>
      <c r="N400">
        <v>30</v>
      </c>
    </row>
    <row r="401" spans="1:14" x14ac:dyDescent="0.75">
      <c r="A401" t="s">
        <v>10</v>
      </c>
      <c r="B401" t="s">
        <v>11</v>
      </c>
      <c r="C401" t="s">
        <v>46</v>
      </c>
      <c r="D401" t="s">
        <v>5388</v>
      </c>
      <c r="E401">
        <v>10260146</v>
      </c>
      <c r="F401" t="s">
        <v>5389</v>
      </c>
      <c r="G401">
        <v>65525589</v>
      </c>
      <c r="H401" t="s">
        <v>4259</v>
      </c>
      <c r="I401" t="s">
        <v>4260</v>
      </c>
      <c r="J401" t="s">
        <v>5407</v>
      </c>
      <c r="K401" t="s">
        <v>5391</v>
      </c>
      <c r="L401" t="s">
        <v>5392</v>
      </c>
      <c r="M401" t="s">
        <v>5393</v>
      </c>
      <c r="N401">
        <v>30</v>
      </c>
    </row>
    <row r="402" spans="1:14" x14ac:dyDescent="0.75">
      <c r="A402" t="s">
        <v>10</v>
      </c>
      <c r="B402" t="s">
        <v>11</v>
      </c>
      <c r="C402" t="s">
        <v>46</v>
      </c>
      <c r="D402" t="s">
        <v>5388</v>
      </c>
      <c r="E402">
        <v>10260146</v>
      </c>
      <c r="F402" t="s">
        <v>5389</v>
      </c>
      <c r="G402">
        <v>65525589</v>
      </c>
      <c r="H402" t="s">
        <v>4259</v>
      </c>
      <c r="I402" t="s">
        <v>4260</v>
      </c>
      <c r="J402" t="s">
        <v>5407</v>
      </c>
      <c r="K402" t="s">
        <v>5391</v>
      </c>
      <c r="L402" t="s">
        <v>5392</v>
      </c>
      <c r="M402" t="s">
        <v>5401</v>
      </c>
      <c r="N402">
        <v>5</v>
      </c>
    </row>
    <row r="403" spans="1:14" x14ac:dyDescent="0.75">
      <c r="A403" t="s">
        <v>10</v>
      </c>
      <c r="B403" t="s">
        <v>11</v>
      </c>
      <c r="C403" t="s">
        <v>46</v>
      </c>
      <c r="D403" t="s">
        <v>5388</v>
      </c>
      <c r="E403">
        <v>10260146</v>
      </c>
      <c r="F403" t="s">
        <v>5389</v>
      </c>
      <c r="G403">
        <v>65525589</v>
      </c>
      <c r="H403" t="s">
        <v>4259</v>
      </c>
      <c r="I403" t="s">
        <v>4260</v>
      </c>
      <c r="J403" t="s">
        <v>5407</v>
      </c>
      <c r="K403" t="s">
        <v>5394</v>
      </c>
      <c r="L403" t="s">
        <v>5395</v>
      </c>
      <c r="M403" t="s">
        <v>5405</v>
      </c>
      <c r="N403">
        <v>5</v>
      </c>
    </row>
    <row r="404" spans="1:14" x14ac:dyDescent="0.75">
      <c r="A404" t="s">
        <v>10</v>
      </c>
      <c r="B404" t="s">
        <v>11</v>
      </c>
      <c r="C404" t="s">
        <v>46</v>
      </c>
      <c r="D404" t="s">
        <v>5388</v>
      </c>
      <c r="E404">
        <v>10260146</v>
      </c>
      <c r="F404" t="s">
        <v>5389</v>
      </c>
      <c r="G404">
        <v>65525589</v>
      </c>
      <c r="H404" t="s">
        <v>4259</v>
      </c>
      <c r="I404" t="s">
        <v>4260</v>
      </c>
      <c r="J404" t="s">
        <v>5407</v>
      </c>
      <c r="K404" t="s">
        <v>5394</v>
      </c>
      <c r="L404" t="s">
        <v>5395</v>
      </c>
      <c r="M404" t="s">
        <v>5396</v>
      </c>
      <c r="N404">
        <v>5</v>
      </c>
    </row>
    <row r="405" spans="1:14" x14ac:dyDescent="0.75">
      <c r="A405" t="s">
        <v>10</v>
      </c>
      <c r="B405" t="s">
        <v>11</v>
      </c>
      <c r="C405" t="s">
        <v>46</v>
      </c>
      <c r="D405" t="s">
        <v>5388</v>
      </c>
      <c r="E405">
        <v>10260146</v>
      </c>
      <c r="F405" t="s">
        <v>5389</v>
      </c>
      <c r="G405">
        <v>65526687</v>
      </c>
      <c r="H405" t="s">
        <v>4948</v>
      </c>
      <c r="I405" t="s">
        <v>4949</v>
      </c>
      <c r="J405" t="s">
        <v>5406</v>
      </c>
      <c r="K405" t="s">
        <v>5391</v>
      </c>
      <c r="L405" t="s">
        <v>5392</v>
      </c>
      <c r="M405" t="s">
        <v>5393</v>
      </c>
      <c r="N405">
        <v>50</v>
      </c>
    </row>
    <row r="406" spans="1:14" x14ac:dyDescent="0.75">
      <c r="A406" t="s">
        <v>10</v>
      </c>
      <c r="B406" t="s">
        <v>11</v>
      </c>
      <c r="C406" t="s">
        <v>46</v>
      </c>
      <c r="D406" t="s">
        <v>5388</v>
      </c>
      <c r="E406">
        <v>10260146</v>
      </c>
      <c r="F406" t="s">
        <v>5389</v>
      </c>
      <c r="G406">
        <v>65526687</v>
      </c>
      <c r="H406" t="s">
        <v>4948</v>
      </c>
      <c r="I406" t="s">
        <v>4949</v>
      </c>
      <c r="J406" t="s">
        <v>5406</v>
      </c>
      <c r="K406" t="s">
        <v>5394</v>
      </c>
      <c r="L406" t="s">
        <v>5395</v>
      </c>
      <c r="M406" t="s">
        <v>5405</v>
      </c>
      <c r="N406">
        <v>10</v>
      </c>
    </row>
    <row r="407" spans="1:14" x14ac:dyDescent="0.75">
      <c r="A407" t="s">
        <v>10</v>
      </c>
      <c r="B407" t="s">
        <v>11</v>
      </c>
      <c r="C407" t="s">
        <v>46</v>
      </c>
      <c r="D407" t="s">
        <v>5388</v>
      </c>
      <c r="E407">
        <v>10260146</v>
      </c>
      <c r="F407" t="s">
        <v>5389</v>
      </c>
      <c r="G407">
        <v>65526778</v>
      </c>
      <c r="H407" t="s">
        <v>3643</v>
      </c>
      <c r="I407" t="s">
        <v>3644</v>
      </c>
      <c r="J407" t="s">
        <v>5406</v>
      </c>
      <c r="K407" t="s">
        <v>5391</v>
      </c>
      <c r="L407" t="s">
        <v>5392</v>
      </c>
      <c r="M407" t="s">
        <v>5393</v>
      </c>
      <c r="N407">
        <v>10</v>
      </c>
    </row>
    <row r="408" spans="1:14" x14ac:dyDescent="0.75">
      <c r="A408" t="s">
        <v>10</v>
      </c>
      <c r="B408" t="s">
        <v>11</v>
      </c>
      <c r="C408" t="s">
        <v>46</v>
      </c>
      <c r="D408" t="s">
        <v>5388</v>
      </c>
      <c r="E408">
        <v>10260146</v>
      </c>
      <c r="F408" t="s">
        <v>5389</v>
      </c>
      <c r="G408">
        <v>65526778</v>
      </c>
      <c r="H408" t="s">
        <v>3643</v>
      </c>
      <c r="I408" t="s">
        <v>3644</v>
      </c>
      <c r="J408" t="s">
        <v>5406</v>
      </c>
      <c r="K408" t="s">
        <v>5394</v>
      </c>
      <c r="L408" t="s">
        <v>5402</v>
      </c>
      <c r="M408" t="s">
        <v>5403</v>
      </c>
      <c r="N408">
        <v>15</v>
      </c>
    </row>
    <row r="409" spans="1:14" x14ac:dyDescent="0.75">
      <c r="A409" t="s">
        <v>10</v>
      </c>
      <c r="B409" t="s">
        <v>11</v>
      </c>
      <c r="C409" t="s">
        <v>46</v>
      </c>
      <c r="D409" t="s">
        <v>5388</v>
      </c>
      <c r="E409">
        <v>10260146</v>
      </c>
      <c r="F409" t="s">
        <v>5389</v>
      </c>
      <c r="G409">
        <v>65526785</v>
      </c>
      <c r="H409" t="s">
        <v>4227</v>
      </c>
      <c r="I409" t="s">
        <v>4228</v>
      </c>
      <c r="J409" t="s">
        <v>5407</v>
      </c>
      <c r="K409" t="s">
        <v>5391</v>
      </c>
      <c r="L409" t="s">
        <v>5392</v>
      </c>
      <c r="M409" t="s">
        <v>5393</v>
      </c>
      <c r="N409">
        <v>30</v>
      </c>
    </row>
    <row r="410" spans="1:14" x14ac:dyDescent="0.75">
      <c r="A410" t="s">
        <v>10</v>
      </c>
      <c r="B410" t="s">
        <v>11</v>
      </c>
      <c r="C410" t="s">
        <v>46</v>
      </c>
      <c r="D410" t="s">
        <v>5388</v>
      </c>
      <c r="E410">
        <v>10260146</v>
      </c>
      <c r="F410" t="s">
        <v>5389</v>
      </c>
      <c r="G410">
        <v>65526785</v>
      </c>
      <c r="H410" t="s">
        <v>4227</v>
      </c>
      <c r="I410" t="s">
        <v>4228</v>
      </c>
      <c r="J410" t="s">
        <v>5407</v>
      </c>
      <c r="K410" t="s">
        <v>5394</v>
      </c>
      <c r="L410" t="s">
        <v>5402</v>
      </c>
      <c r="M410" t="s">
        <v>5403</v>
      </c>
      <c r="N410">
        <v>20</v>
      </c>
    </row>
    <row r="411" spans="1:14" x14ac:dyDescent="0.75">
      <c r="A411" t="s">
        <v>10</v>
      </c>
      <c r="B411" t="s">
        <v>11</v>
      </c>
      <c r="C411" t="s">
        <v>46</v>
      </c>
      <c r="D411" t="s">
        <v>5388</v>
      </c>
      <c r="E411">
        <v>10260146</v>
      </c>
      <c r="F411" t="s">
        <v>5389</v>
      </c>
      <c r="G411">
        <v>65526785</v>
      </c>
      <c r="H411" t="s">
        <v>4227</v>
      </c>
      <c r="I411" t="s">
        <v>4228</v>
      </c>
      <c r="J411" t="s">
        <v>5407</v>
      </c>
      <c r="K411" t="s">
        <v>5394</v>
      </c>
      <c r="L411" t="s">
        <v>5409</v>
      </c>
      <c r="M411" t="s">
        <v>5410</v>
      </c>
      <c r="N411">
        <v>5</v>
      </c>
    </row>
    <row r="412" spans="1:14" x14ac:dyDescent="0.75">
      <c r="A412" t="s">
        <v>10</v>
      </c>
      <c r="B412" t="s">
        <v>11</v>
      </c>
      <c r="C412" t="s">
        <v>46</v>
      </c>
      <c r="D412" t="s">
        <v>5388</v>
      </c>
      <c r="E412">
        <v>10260146</v>
      </c>
      <c r="F412" t="s">
        <v>5389</v>
      </c>
      <c r="G412">
        <v>65527158</v>
      </c>
      <c r="H412" t="s">
        <v>2726</v>
      </c>
      <c r="I412" t="s">
        <v>2727</v>
      </c>
      <c r="J412" t="s">
        <v>5406</v>
      </c>
      <c r="K412" t="s">
        <v>5398</v>
      </c>
      <c r="L412" t="s">
        <v>5399</v>
      </c>
      <c r="M412" t="s">
        <v>5411</v>
      </c>
      <c r="N412">
        <v>10</v>
      </c>
    </row>
    <row r="413" spans="1:14" x14ac:dyDescent="0.75">
      <c r="A413" t="s">
        <v>10</v>
      </c>
      <c r="B413" t="s">
        <v>11</v>
      </c>
      <c r="C413" t="s">
        <v>46</v>
      </c>
      <c r="D413" t="s">
        <v>5388</v>
      </c>
      <c r="E413">
        <v>10260146</v>
      </c>
      <c r="F413" t="s">
        <v>5389</v>
      </c>
      <c r="G413">
        <v>65527158</v>
      </c>
      <c r="H413" t="s">
        <v>2726</v>
      </c>
      <c r="I413" t="s">
        <v>2727</v>
      </c>
      <c r="J413" t="s">
        <v>5406</v>
      </c>
      <c r="K413" t="s">
        <v>5391</v>
      </c>
      <c r="L413" t="s">
        <v>5392</v>
      </c>
      <c r="M413" t="s">
        <v>5393</v>
      </c>
      <c r="N413">
        <v>300</v>
      </c>
    </row>
    <row r="414" spans="1:14" x14ac:dyDescent="0.75">
      <c r="A414" t="s">
        <v>10</v>
      </c>
      <c r="B414" t="s">
        <v>11</v>
      </c>
      <c r="C414" t="s">
        <v>46</v>
      </c>
      <c r="D414" t="s">
        <v>5388</v>
      </c>
      <c r="E414">
        <v>10260146</v>
      </c>
      <c r="F414" t="s">
        <v>5389</v>
      </c>
      <c r="G414">
        <v>65527158</v>
      </c>
      <c r="H414" t="s">
        <v>2726</v>
      </c>
      <c r="I414" t="s">
        <v>2727</v>
      </c>
      <c r="J414" t="s">
        <v>5406</v>
      </c>
      <c r="K414" t="s">
        <v>5394</v>
      </c>
      <c r="L414" t="s">
        <v>5402</v>
      </c>
      <c r="M414" t="s">
        <v>5404</v>
      </c>
      <c r="N414">
        <v>20</v>
      </c>
    </row>
    <row r="415" spans="1:14" x14ac:dyDescent="0.75">
      <c r="A415" t="s">
        <v>10</v>
      </c>
      <c r="B415" t="s">
        <v>11</v>
      </c>
      <c r="C415" t="s">
        <v>46</v>
      </c>
      <c r="D415" t="s">
        <v>5388</v>
      </c>
      <c r="E415">
        <v>10260146</v>
      </c>
      <c r="F415" t="s">
        <v>5389</v>
      </c>
      <c r="G415">
        <v>65527158</v>
      </c>
      <c r="H415" t="s">
        <v>2726</v>
      </c>
      <c r="I415" t="s">
        <v>2727</v>
      </c>
      <c r="J415" t="s">
        <v>5406</v>
      </c>
      <c r="K415" t="s">
        <v>5394</v>
      </c>
      <c r="L415" t="s">
        <v>5395</v>
      </c>
      <c r="M415" t="s">
        <v>5396</v>
      </c>
      <c r="N415">
        <v>50</v>
      </c>
    </row>
    <row r="416" spans="1:14" x14ac:dyDescent="0.75">
      <c r="A416" t="s">
        <v>10</v>
      </c>
      <c r="B416" t="s">
        <v>11</v>
      </c>
      <c r="C416" t="s">
        <v>46</v>
      </c>
      <c r="D416" t="s">
        <v>5388</v>
      </c>
      <c r="E416">
        <v>10260146</v>
      </c>
      <c r="F416" t="s">
        <v>5389</v>
      </c>
      <c r="G416">
        <v>65540045</v>
      </c>
      <c r="H416" t="s">
        <v>5295</v>
      </c>
      <c r="I416" t="s">
        <v>5296</v>
      </c>
      <c r="J416" t="s">
        <v>5407</v>
      </c>
      <c r="K416" t="s">
        <v>5398</v>
      </c>
      <c r="L416" t="s">
        <v>5399</v>
      </c>
      <c r="M416" t="s">
        <v>5400</v>
      </c>
      <c r="N416">
        <v>40</v>
      </c>
    </row>
    <row r="417" spans="1:14" x14ac:dyDescent="0.75">
      <c r="A417" t="s">
        <v>10</v>
      </c>
      <c r="B417" t="s">
        <v>11</v>
      </c>
      <c r="C417" t="s">
        <v>46</v>
      </c>
      <c r="D417" t="s">
        <v>5388</v>
      </c>
      <c r="E417">
        <v>10260146</v>
      </c>
      <c r="F417" t="s">
        <v>5389</v>
      </c>
      <c r="G417">
        <v>65540045</v>
      </c>
      <c r="H417" t="s">
        <v>5295</v>
      </c>
      <c r="I417" t="s">
        <v>5296</v>
      </c>
      <c r="J417" t="s">
        <v>5407</v>
      </c>
      <c r="K417" t="s">
        <v>5391</v>
      </c>
      <c r="L417" t="s">
        <v>5392</v>
      </c>
      <c r="M417" t="s">
        <v>5393</v>
      </c>
      <c r="N417">
        <v>300</v>
      </c>
    </row>
    <row r="418" spans="1:14" x14ac:dyDescent="0.75">
      <c r="A418" t="s">
        <v>10</v>
      </c>
      <c r="B418" t="s">
        <v>11</v>
      </c>
      <c r="C418" t="s">
        <v>46</v>
      </c>
      <c r="D418" t="s">
        <v>5388</v>
      </c>
      <c r="E418">
        <v>10260146</v>
      </c>
      <c r="F418" t="s">
        <v>5389</v>
      </c>
      <c r="G418">
        <v>65540045</v>
      </c>
      <c r="H418" t="s">
        <v>5295</v>
      </c>
      <c r="I418" t="s">
        <v>5296</v>
      </c>
      <c r="J418" t="s">
        <v>5407</v>
      </c>
      <c r="K418" t="s">
        <v>5391</v>
      </c>
      <c r="L418" t="s">
        <v>5392</v>
      </c>
      <c r="M418" t="s">
        <v>5401</v>
      </c>
      <c r="N418">
        <v>30</v>
      </c>
    </row>
    <row r="419" spans="1:14" x14ac:dyDescent="0.75">
      <c r="A419" t="s">
        <v>10</v>
      </c>
      <c r="B419" t="s">
        <v>11</v>
      </c>
      <c r="C419" t="s">
        <v>46</v>
      </c>
      <c r="D419" t="s">
        <v>5388</v>
      </c>
      <c r="E419">
        <v>10260146</v>
      </c>
      <c r="F419" t="s">
        <v>5389</v>
      </c>
      <c r="G419">
        <v>65540045</v>
      </c>
      <c r="H419" t="s">
        <v>5295</v>
      </c>
      <c r="I419" t="s">
        <v>5296</v>
      </c>
      <c r="J419" t="s">
        <v>5407</v>
      </c>
      <c r="K419" t="s">
        <v>5394</v>
      </c>
      <c r="L419" t="s">
        <v>5402</v>
      </c>
      <c r="M419" t="s">
        <v>5404</v>
      </c>
      <c r="N419">
        <v>50</v>
      </c>
    </row>
    <row r="420" spans="1:14" x14ac:dyDescent="0.75">
      <c r="A420" t="s">
        <v>10</v>
      </c>
      <c r="B420" t="s">
        <v>11</v>
      </c>
      <c r="C420" t="s">
        <v>46</v>
      </c>
      <c r="D420" t="s">
        <v>5388</v>
      </c>
      <c r="E420">
        <v>10260146</v>
      </c>
      <c r="F420" t="s">
        <v>5389</v>
      </c>
      <c r="G420">
        <v>65540045</v>
      </c>
      <c r="H420" t="s">
        <v>5295</v>
      </c>
      <c r="I420" t="s">
        <v>5296</v>
      </c>
      <c r="J420" t="s">
        <v>5407</v>
      </c>
      <c r="K420" t="s">
        <v>5394</v>
      </c>
      <c r="L420" t="s">
        <v>5395</v>
      </c>
      <c r="M420" t="s">
        <v>5396</v>
      </c>
      <c r="N420">
        <v>50</v>
      </c>
    </row>
    <row r="421" spans="1:14" x14ac:dyDescent="0.75">
      <c r="A421" t="s">
        <v>10</v>
      </c>
      <c r="B421" t="s">
        <v>11</v>
      </c>
      <c r="C421" t="s">
        <v>46</v>
      </c>
      <c r="D421" t="s">
        <v>5388</v>
      </c>
      <c r="E421">
        <v>10260146</v>
      </c>
      <c r="F421" t="s">
        <v>5389</v>
      </c>
      <c r="G421">
        <v>65540090</v>
      </c>
      <c r="H421" t="s">
        <v>4685</v>
      </c>
      <c r="I421" t="s">
        <v>4686</v>
      </c>
      <c r="J421" t="s">
        <v>5406</v>
      </c>
      <c r="K421" t="s">
        <v>5398</v>
      </c>
      <c r="L421" t="s">
        <v>5399</v>
      </c>
      <c r="M421" t="s">
        <v>5400</v>
      </c>
      <c r="N421">
        <v>25</v>
      </c>
    </row>
    <row r="422" spans="1:14" x14ac:dyDescent="0.75">
      <c r="A422" t="s">
        <v>10</v>
      </c>
      <c r="B422" t="s">
        <v>11</v>
      </c>
      <c r="C422" t="s">
        <v>46</v>
      </c>
      <c r="D422" t="s">
        <v>5388</v>
      </c>
      <c r="E422">
        <v>10260146</v>
      </c>
      <c r="F422" t="s">
        <v>5389</v>
      </c>
      <c r="G422">
        <v>65540090</v>
      </c>
      <c r="H422" t="s">
        <v>4685</v>
      </c>
      <c r="I422" t="s">
        <v>4686</v>
      </c>
      <c r="J422" t="s">
        <v>5406</v>
      </c>
      <c r="K422" t="s">
        <v>5391</v>
      </c>
      <c r="L422" t="s">
        <v>5392</v>
      </c>
      <c r="M422" t="s">
        <v>5393</v>
      </c>
      <c r="N422">
        <v>70</v>
      </c>
    </row>
    <row r="423" spans="1:14" x14ac:dyDescent="0.75">
      <c r="A423" t="s">
        <v>10</v>
      </c>
      <c r="B423" t="s">
        <v>11</v>
      </c>
      <c r="C423" t="s">
        <v>46</v>
      </c>
      <c r="D423" t="s">
        <v>5388</v>
      </c>
      <c r="E423">
        <v>10260146</v>
      </c>
      <c r="F423" t="s">
        <v>5389</v>
      </c>
      <c r="G423">
        <v>65540090</v>
      </c>
      <c r="H423" t="s">
        <v>4685</v>
      </c>
      <c r="I423" t="s">
        <v>4686</v>
      </c>
      <c r="J423" t="s">
        <v>5406</v>
      </c>
      <c r="K423" t="s">
        <v>5391</v>
      </c>
      <c r="L423" t="s">
        <v>5392</v>
      </c>
      <c r="M423" t="s">
        <v>5401</v>
      </c>
      <c r="N423">
        <v>10</v>
      </c>
    </row>
    <row r="424" spans="1:14" x14ac:dyDescent="0.75">
      <c r="A424" t="s">
        <v>10</v>
      </c>
      <c r="B424" t="s">
        <v>11</v>
      </c>
      <c r="C424" t="s">
        <v>46</v>
      </c>
      <c r="D424" t="s">
        <v>5388</v>
      </c>
      <c r="E424">
        <v>10260146</v>
      </c>
      <c r="F424" t="s">
        <v>5389</v>
      </c>
      <c r="G424">
        <v>65540090</v>
      </c>
      <c r="H424" t="s">
        <v>4685</v>
      </c>
      <c r="I424" t="s">
        <v>4686</v>
      </c>
      <c r="J424" t="s">
        <v>5406</v>
      </c>
      <c r="K424" t="s">
        <v>5394</v>
      </c>
      <c r="L424" t="s">
        <v>5402</v>
      </c>
      <c r="M424" t="s">
        <v>5403</v>
      </c>
      <c r="N424">
        <v>50</v>
      </c>
    </row>
    <row r="425" spans="1:14" x14ac:dyDescent="0.75">
      <c r="A425" t="s">
        <v>10</v>
      </c>
      <c r="B425" t="s">
        <v>11</v>
      </c>
      <c r="C425" t="s">
        <v>46</v>
      </c>
      <c r="D425" t="s">
        <v>5388</v>
      </c>
      <c r="E425">
        <v>10260146</v>
      </c>
      <c r="F425" t="s">
        <v>5389</v>
      </c>
      <c r="G425">
        <v>65540090</v>
      </c>
      <c r="H425" t="s">
        <v>4685</v>
      </c>
      <c r="I425" t="s">
        <v>4686</v>
      </c>
      <c r="J425" t="s">
        <v>5406</v>
      </c>
      <c r="K425" t="s">
        <v>5394</v>
      </c>
      <c r="L425" t="s">
        <v>5395</v>
      </c>
      <c r="M425" t="s">
        <v>5405</v>
      </c>
      <c r="N425">
        <v>45</v>
      </c>
    </row>
    <row r="426" spans="1:14" x14ac:dyDescent="0.75">
      <c r="A426" t="s">
        <v>10</v>
      </c>
      <c r="B426" t="s">
        <v>11</v>
      </c>
      <c r="C426" t="s">
        <v>46</v>
      </c>
      <c r="D426" t="s">
        <v>5388</v>
      </c>
      <c r="E426">
        <v>10260146</v>
      </c>
      <c r="F426" t="s">
        <v>5389</v>
      </c>
      <c r="G426">
        <v>65540090</v>
      </c>
      <c r="H426" t="s">
        <v>4685</v>
      </c>
      <c r="I426" t="s">
        <v>4686</v>
      </c>
      <c r="J426" t="s">
        <v>5406</v>
      </c>
      <c r="K426" t="s">
        <v>5394</v>
      </c>
      <c r="L426" t="s">
        <v>5395</v>
      </c>
      <c r="M426" t="s">
        <v>5396</v>
      </c>
      <c r="N426">
        <v>50</v>
      </c>
    </row>
    <row r="427" spans="1:14" x14ac:dyDescent="0.75">
      <c r="A427" t="s">
        <v>10</v>
      </c>
      <c r="B427" t="s">
        <v>11</v>
      </c>
      <c r="C427" t="s">
        <v>46</v>
      </c>
      <c r="D427" t="s">
        <v>5388</v>
      </c>
      <c r="E427">
        <v>10260146</v>
      </c>
      <c r="F427" t="s">
        <v>5389</v>
      </c>
      <c r="G427">
        <v>65540134</v>
      </c>
      <c r="H427" t="s">
        <v>4782</v>
      </c>
      <c r="I427" t="s">
        <v>4783</v>
      </c>
      <c r="J427" t="s">
        <v>5406</v>
      </c>
      <c r="K427" t="s">
        <v>5391</v>
      </c>
      <c r="L427" t="s">
        <v>5392</v>
      </c>
      <c r="M427" t="s">
        <v>5393</v>
      </c>
      <c r="N427">
        <v>150</v>
      </c>
    </row>
    <row r="428" spans="1:14" x14ac:dyDescent="0.75">
      <c r="A428" t="s">
        <v>10</v>
      </c>
      <c r="B428" t="s">
        <v>11</v>
      </c>
      <c r="C428" t="s">
        <v>46</v>
      </c>
      <c r="D428" t="s">
        <v>5388</v>
      </c>
      <c r="E428">
        <v>10260146</v>
      </c>
      <c r="F428" t="s">
        <v>5389</v>
      </c>
      <c r="G428">
        <v>65540134</v>
      </c>
      <c r="H428" t="s">
        <v>4782</v>
      </c>
      <c r="I428" t="s">
        <v>4783</v>
      </c>
      <c r="J428" t="s">
        <v>5406</v>
      </c>
      <c r="K428" t="s">
        <v>5394</v>
      </c>
      <c r="L428" t="s">
        <v>5402</v>
      </c>
      <c r="M428" t="s">
        <v>5403</v>
      </c>
      <c r="N428">
        <v>30</v>
      </c>
    </row>
    <row r="429" spans="1:14" x14ac:dyDescent="0.75">
      <c r="A429" t="s">
        <v>10</v>
      </c>
      <c r="B429" t="s">
        <v>11</v>
      </c>
      <c r="C429" t="s">
        <v>46</v>
      </c>
      <c r="D429" t="s">
        <v>5388</v>
      </c>
      <c r="E429">
        <v>10260146</v>
      </c>
      <c r="F429" t="s">
        <v>5389</v>
      </c>
      <c r="G429">
        <v>65540134</v>
      </c>
      <c r="H429" t="s">
        <v>4782</v>
      </c>
      <c r="I429" t="s">
        <v>4783</v>
      </c>
      <c r="J429" t="s">
        <v>5406</v>
      </c>
      <c r="K429" t="s">
        <v>5394</v>
      </c>
      <c r="L429" t="s">
        <v>5402</v>
      </c>
      <c r="M429" t="s">
        <v>5404</v>
      </c>
      <c r="N429">
        <v>10</v>
      </c>
    </row>
    <row r="430" spans="1:14" x14ac:dyDescent="0.75">
      <c r="A430" t="s">
        <v>10</v>
      </c>
      <c r="B430" t="s">
        <v>11</v>
      </c>
      <c r="C430" t="s">
        <v>46</v>
      </c>
      <c r="D430" t="s">
        <v>5388</v>
      </c>
      <c r="E430">
        <v>10260146</v>
      </c>
      <c r="F430" t="s">
        <v>5389</v>
      </c>
      <c r="G430">
        <v>65540134</v>
      </c>
      <c r="H430" t="s">
        <v>4782</v>
      </c>
      <c r="I430" t="s">
        <v>4783</v>
      </c>
      <c r="J430" t="s">
        <v>5406</v>
      </c>
      <c r="K430" t="s">
        <v>5394</v>
      </c>
      <c r="L430" t="s">
        <v>5395</v>
      </c>
      <c r="M430" t="s">
        <v>5405</v>
      </c>
      <c r="N430">
        <v>50</v>
      </c>
    </row>
    <row r="431" spans="1:14" x14ac:dyDescent="0.75">
      <c r="A431" t="s">
        <v>10</v>
      </c>
      <c r="B431" t="s">
        <v>11</v>
      </c>
      <c r="C431" t="s">
        <v>46</v>
      </c>
      <c r="D431" t="s">
        <v>5388</v>
      </c>
      <c r="E431">
        <v>10260146</v>
      </c>
      <c r="F431" t="s">
        <v>5389</v>
      </c>
      <c r="G431">
        <v>65540134</v>
      </c>
      <c r="H431" t="s">
        <v>4782</v>
      </c>
      <c r="I431" t="s">
        <v>4783</v>
      </c>
      <c r="J431" t="s">
        <v>5406</v>
      </c>
      <c r="K431" t="s">
        <v>5394</v>
      </c>
      <c r="L431" t="s">
        <v>5395</v>
      </c>
      <c r="M431" t="s">
        <v>5396</v>
      </c>
      <c r="N431">
        <v>10</v>
      </c>
    </row>
    <row r="432" spans="1:14" x14ac:dyDescent="0.75">
      <c r="A432" t="s">
        <v>10</v>
      </c>
      <c r="B432" t="s">
        <v>11</v>
      </c>
      <c r="C432" t="s">
        <v>46</v>
      </c>
      <c r="D432" t="s">
        <v>5388</v>
      </c>
      <c r="E432">
        <v>10260146</v>
      </c>
      <c r="F432" t="s">
        <v>5389</v>
      </c>
      <c r="G432">
        <v>65540150</v>
      </c>
      <c r="H432" t="s">
        <v>4735</v>
      </c>
      <c r="I432" t="s">
        <v>4736</v>
      </c>
      <c r="J432" t="s">
        <v>5407</v>
      </c>
      <c r="K432" t="s">
        <v>5391</v>
      </c>
      <c r="L432" t="s">
        <v>5392</v>
      </c>
      <c r="M432" t="s">
        <v>5393</v>
      </c>
      <c r="N432">
        <v>50</v>
      </c>
    </row>
    <row r="433" spans="1:14" x14ac:dyDescent="0.75">
      <c r="A433" t="s">
        <v>10</v>
      </c>
      <c r="B433" t="s">
        <v>11</v>
      </c>
      <c r="C433" t="s">
        <v>46</v>
      </c>
      <c r="D433" t="s">
        <v>5388</v>
      </c>
      <c r="E433">
        <v>10260146</v>
      </c>
      <c r="F433" t="s">
        <v>5389</v>
      </c>
      <c r="G433">
        <v>65540150</v>
      </c>
      <c r="H433" t="s">
        <v>4735</v>
      </c>
      <c r="I433" t="s">
        <v>4736</v>
      </c>
      <c r="J433" t="s">
        <v>5407</v>
      </c>
      <c r="K433" t="s">
        <v>5391</v>
      </c>
      <c r="L433" t="s">
        <v>5392</v>
      </c>
      <c r="M433" t="s">
        <v>5401</v>
      </c>
      <c r="N433">
        <v>10</v>
      </c>
    </row>
    <row r="434" spans="1:14" x14ac:dyDescent="0.75">
      <c r="A434" t="s">
        <v>10</v>
      </c>
      <c r="B434" t="s">
        <v>11</v>
      </c>
      <c r="C434" t="s">
        <v>46</v>
      </c>
      <c r="D434" t="s">
        <v>5388</v>
      </c>
      <c r="E434">
        <v>10260146</v>
      </c>
      <c r="F434" t="s">
        <v>5389</v>
      </c>
      <c r="G434">
        <v>65540150</v>
      </c>
      <c r="H434" t="s">
        <v>4735</v>
      </c>
      <c r="I434" t="s">
        <v>4736</v>
      </c>
      <c r="J434" t="s">
        <v>5407</v>
      </c>
      <c r="K434" t="s">
        <v>5394</v>
      </c>
      <c r="L434" t="s">
        <v>5402</v>
      </c>
      <c r="M434" t="s">
        <v>5403</v>
      </c>
      <c r="N434">
        <v>50</v>
      </c>
    </row>
    <row r="435" spans="1:14" x14ac:dyDescent="0.75">
      <c r="A435" t="s">
        <v>10</v>
      </c>
      <c r="B435" t="s">
        <v>11</v>
      </c>
      <c r="C435" t="s">
        <v>46</v>
      </c>
      <c r="D435" t="s">
        <v>5388</v>
      </c>
      <c r="E435">
        <v>10260146</v>
      </c>
      <c r="F435" t="s">
        <v>5389</v>
      </c>
      <c r="G435">
        <v>65540150</v>
      </c>
      <c r="H435" t="s">
        <v>4735</v>
      </c>
      <c r="I435" t="s">
        <v>4736</v>
      </c>
      <c r="J435" t="s">
        <v>5407</v>
      </c>
      <c r="K435" t="s">
        <v>5394</v>
      </c>
      <c r="L435" t="s">
        <v>5395</v>
      </c>
      <c r="M435" t="s">
        <v>5396</v>
      </c>
      <c r="N435">
        <v>50</v>
      </c>
    </row>
    <row r="436" spans="1:14" x14ac:dyDescent="0.75">
      <c r="A436" t="s">
        <v>10</v>
      </c>
      <c r="B436" t="s">
        <v>11</v>
      </c>
      <c r="C436" t="s">
        <v>46</v>
      </c>
      <c r="D436" t="s">
        <v>5388</v>
      </c>
      <c r="E436">
        <v>10260146</v>
      </c>
      <c r="F436" t="s">
        <v>5389</v>
      </c>
      <c r="G436">
        <v>65540161</v>
      </c>
      <c r="H436" t="s">
        <v>5241</v>
      </c>
      <c r="I436" t="s">
        <v>5242</v>
      </c>
      <c r="J436" t="s">
        <v>5407</v>
      </c>
      <c r="K436" t="s">
        <v>5391</v>
      </c>
      <c r="L436" t="s">
        <v>5392</v>
      </c>
      <c r="M436" t="s">
        <v>5393</v>
      </c>
      <c r="N436">
        <v>20</v>
      </c>
    </row>
    <row r="437" spans="1:14" x14ac:dyDescent="0.75">
      <c r="A437" t="s">
        <v>10</v>
      </c>
      <c r="B437" t="s">
        <v>11</v>
      </c>
      <c r="C437" t="s">
        <v>46</v>
      </c>
      <c r="D437" t="s">
        <v>5388</v>
      </c>
      <c r="E437">
        <v>10260146</v>
      </c>
      <c r="F437" t="s">
        <v>5389</v>
      </c>
      <c r="G437">
        <v>65540161</v>
      </c>
      <c r="H437" t="s">
        <v>5241</v>
      </c>
      <c r="I437" t="s">
        <v>5242</v>
      </c>
      <c r="J437" t="s">
        <v>5407</v>
      </c>
      <c r="K437" t="s">
        <v>5391</v>
      </c>
      <c r="L437" t="s">
        <v>5392</v>
      </c>
      <c r="M437" t="s">
        <v>5401</v>
      </c>
      <c r="N437">
        <v>5</v>
      </c>
    </row>
    <row r="438" spans="1:14" x14ac:dyDescent="0.75">
      <c r="A438" t="s">
        <v>10</v>
      </c>
      <c r="B438" t="s">
        <v>11</v>
      </c>
      <c r="C438" t="s">
        <v>46</v>
      </c>
      <c r="D438" t="s">
        <v>5388</v>
      </c>
      <c r="E438">
        <v>10260146</v>
      </c>
      <c r="F438" t="s">
        <v>5389</v>
      </c>
      <c r="G438">
        <v>65540161</v>
      </c>
      <c r="H438" t="s">
        <v>5241</v>
      </c>
      <c r="I438" t="s">
        <v>5242</v>
      </c>
      <c r="J438" t="s">
        <v>5407</v>
      </c>
      <c r="K438" t="s">
        <v>5394</v>
      </c>
      <c r="L438" t="s">
        <v>5402</v>
      </c>
      <c r="M438" t="s">
        <v>5403</v>
      </c>
      <c r="N438">
        <v>5</v>
      </c>
    </row>
    <row r="439" spans="1:14" x14ac:dyDescent="0.75">
      <c r="A439" t="s">
        <v>10</v>
      </c>
      <c r="B439" t="s">
        <v>11</v>
      </c>
      <c r="C439" t="s">
        <v>46</v>
      </c>
      <c r="D439" t="s">
        <v>5388</v>
      </c>
      <c r="E439">
        <v>10260146</v>
      </c>
      <c r="F439" t="s">
        <v>5389</v>
      </c>
      <c r="G439">
        <v>65540161</v>
      </c>
      <c r="H439" t="s">
        <v>5241</v>
      </c>
      <c r="I439" t="s">
        <v>5242</v>
      </c>
      <c r="J439" t="s">
        <v>5407</v>
      </c>
      <c r="K439" t="s">
        <v>5394</v>
      </c>
      <c r="L439" t="s">
        <v>5402</v>
      </c>
      <c r="M439" t="s">
        <v>5404</v>
      </c>
      <c r="N439">
        <v>5</v>
      </c>
    </row>
    <row r="440" spans="1:14" x14ac:dyDescent="0.75">
      <c r="A440" t="s">
        <v>10</v>
      </c>
      <c r="B440" t="s">
        <v>11</v>
      </c>
      <c r="C440" t="s">
        <v>46</v>
      </c>
      <c r="D440" t="s">
        <v>5388</v>
      </c>
      <c r="E440">
        <v>10260146</v>
      </c>
      <c r="F440" t="s">
        <v>5389</v>
      </c>
      <c r="G440">
        <v>65540186</v>
      </c>
      <c r="H440" t="s">
        <v>1005</v>
      </c>
      <c r="I440" t="s">
        <v>1006</v>
      </c>
      <c r="J440" t="s">
        <v>5407</v>
      </c>
      <c r="K440" t="s">
        <v>5394</v>
      </c>
      <c r="L440" t="s">
        <v>5402</v>
      </c>
      <c r="M440" t="s">
        <v>5404</v>
      </c>
      <c r="N440">
        <v>50</v>
      </c>
    </row>
    <row r="441" spans="1:14" x14ac:dyDescent="0.75">
      <c r="A441" t="s">
        <v>10</v>
      </c>
      <c r="B441" t="s">
        <v>11</v>
      </c>
      <c r="C441" t="s">
        <v>46</v>
      </c>
      <c r="D441" t="s">
        <v>5388</v>
      </c>
      <c r="E441">
        <v>10260146</v>
      </c>
      <c r="F441" t="s">
        <v>5389</v>
      </c>
      <c r="G441">
        <v>65540191</v>
      </c>
      <c r="H441" t="s">
        <v>4130</v>
      </c>
      <c r="I441" t="s">
        <v>4131</v>
      </c>
      <c r="J441" t="s">
        <v>5407</v>
      </c>
      <c r="K441" t="s">
        <v>5391</v>
      </c>
      <c r="L441" t="s">
        <v>5392</v>
      </c>
      <c r="M441" t="s">
        <v>5393</v>
      </c>
      <c r="N441">
        <v>40</v>
      </c>
    </row>
    <row r="442" spans="1:14" x14ac:dyDescent="0.75">
      <c r="A442" t="s">
        <v>10</v>
      </c>
      <c r="B442" t="s">
        <v>11</v>
      </c>
      <c r="C442" t="s">
        <v>46</v>
      </c>
      <c r="D442" t="s">
        <v>5388</v>
      </c>
      <c r="E442">
        <v>10260146</v>
      </c>
      <c r="F442" t="s">
        <v>5389</v>
      </c>
      <c r="G442">
        <v>65540191</v>
      </c>
      <c r="H442" t="s">
        <v>4130</v>
      </c>
      <c r="I442" t="s">
        <v>4131</v>
      </c>
      <c r="J442" t="s">
        <v>5407</v>
      </c>
      <c r="K442" t="s">
        <v>5391</v>
      </c>
      <c r="L442" t="s">
        <v>5392</v>
      </c>
      <c r="M442" t="s">
        <v>5401</v>
      </c>
      <c r="N442">
        <v>10</v>
      </c>
    </row>
    <row r="443" spans="1:14" x14ac:dyDescent="0.75">
      <c r="A443" t="s">
        <v>10</v>
      </c>
      <c r="B443" t="s">
        <v>11</v>
      </c>
      <c r="C443" t="s">
        <v>46</v>
      </c>
      <c r="D443" t="s">
        <v>5388</v>
      </c>
      <c r="E443">
        <v>10260146</v>
      </c>
      <c r="F443" t="s">
        <v>5389</v>
      </c>
      <c r="G443">
        <v>65540191</v>
      </c>
      <c r="H443" t="s">
        <v>4130</v>
      </c>
      <c r="I443" t="s">
        <v>4131</v>
      </c>
      <c r="J443" t="s">
        <v>5407</v>
      </c>
      <c r="K443" t="s">
        <v>5394</v>
      </c>
      <c r="L443" t="s">
        <v>5402</v>
      </c>
      <c r="M443" t="s">
        <v>5403</v>
      </c>
      <c r="N443">
        <v>10</v>
      </c>
    </row>
    <row r="444" spans="1:14" x14ac:dyDescent="0.75">
      <c r="A444" t="s">
        <v>10</v>
      </c>
      <c r="B444" t="s">
        <v>11</v>
      </c>
      <c r="C444" t="s">
        <v>46</v>
      </c>
      <c r="D444" t="s">
        <v>5388</v>
      </c>
      <c r="E444">
        <v>10260146</v>
      </c>
      <c r="F444" t="s">
        <v>5389</v>
      </c>
      <c r="G444">
        <v>65540191</v>
      </c>
      <c r="H444" t="s">
        <v>4130</v>
      </c>
      <c r="I444" t="s">
        <v>4131</v>
      </c>
      <c r="J444" t="s">
        <v>5407</v>
      </c>
      <c r="K444" t="s">
        <v>5394</v>
      </c>
      <c r="L444" t="s">
        <v>5395</v>
      </c>
      <c r="M444" t="s">
        <v>5405</v>
      </c>
      <c r="N444">
        <v>10</v>
      </c>
    </row>
    <row r="445" spans="1:14" x14ac:dyDescent="0.75">
      <c r="A445" t="s">
        <v>10</v>
      </c>
      <c r="B445" t="s">
        <v>11</v>
      </c>
      <c r="C445" t="s">
        <v>46</v>
      </c>
      <c r="D445" t="s">
        <v>5388</v>
      </c>
      <c r="E445">
        <v>10260146</v>
      </c>
      <c r="F445" t="s">
        <v>5389</v>
      </c>
      <c r="G445">
        <v>65540196</v>
      </c>
      <c r="H445" t="s">
        <v>4349</v>
      </c>
      <c r="I445" t="s">
        <v>1006</v>
      </c>
      <c r="J445" t="s">
        <v>5413</v>
      </c>
      <c r="K445" t="s">
        <v>5398</v>
      </c>
      <c r="L445" t="s">
        <v>5399</v>
      </c>
      <c r="M445" t="s">
        <v>5400</v>
      </c>
      <c r="N445">
        <v>90</v>
      </c>
    </row>
    <row r="446" spans="1:14" x14ac:dyDescent="0.75">
      <c r="A446" t="s">
        <v>10</v>
      </c>
      <c r="B446" t="s">
        <v>11</v>
      </c>
      <c r="C446" t="s">
        <v>46</v>
      </c>
      <c r="D446" t="s">
        <v>5388</v>
      </c>
      <c r="E446">
        <v>10260146</v>
      </c>
      <c r="F446" t="s">
        <v>5389</v>
      </c>
      <c r="G446">
        <v>65540196</v>
      </c>
      <c r="H446" t="s">
        <v>4349</v>
      </c>
      <c r="I446" t="s">
        <v>1006</v>
      </c>
      <c r="J446" t="s">
        <v>5413</v>
      </c>
      <c r="K446" t="s">
        <v>5398</v>
      </c>
      <c r="L446" t="s">
        <v>5399</v>
      </c>
      <c r="M446" t="s">
        <v>5411</v>
      </c>
      <c r="N446">
        <v>70</v>
      </c>
    </row>
    <row r="447" spans="1:14" x14ac:dyDescent="0.75">
      <c r="A447" t="s">
        <v>10</v>
      </c>
      <c r="B447" t="s">
        <v>11</v>
      </c>
      <c r="C447" t="s">
        <v>46</v>
      </c>
      <c r="D447" t="s">
        <v>5388</v>
      </c>
      <c r="E447">
        <v>10260146</v>
      </c>
      <c r="F447" t="s">
        <v>5389</v>
      </c>
      <c r="G447">
        <v>65540196</v>
      </c>
      <c r="H447" t="s">
        <v>4349</v>
      </c>
      <c r="I447" t="s">
        <v>1006</v>
      </c>
      <c r="J447" t="s">
        <v>5413</v>
      </c>
      <c r="K447" t="s">
        <v>5391</v>
      </c>
      <c r="L447" t="s">
        <v>5392</v>
      </c>
      <c r="M447" t="s">
        <v>5393</v>
      </c>
      <c r="N447">
        <v>300</v>
      </c>
    </row>
    <row r="448" spans="1:14" x14ac:dyDescent="0.75">
      <c r="A448" t="s">
        <v>10</v>
      </c>
      <c r="B448" t="s">
        <v>11</v>
      </c>
      <c r="C448" t="s">
        <v>46</v>
      </c>
      <c r="D448" t="s">
        <v>5388</v>
      </c>
      <c r="E448">
        <v>10260146</v>
      </c>
      <c r="F448" t="s">
        <v>5389</v>
      </c>
      <c r="G448">
        <v>65540196</v>
      </c>
      <c r="H448" t="s">
        <v>4349</v>
      </c>
      <c r="I448" t="s">
        <v>1006</v>
      </c>
      <c r="J448" t="s">
        <v>5413</v>
      </c>
      <c r="K448" t="s">
        <v>5391</v>
      </c>
      <c r="L448" t="s">
        <v>5392</v>
      </c>
      <c r="M448" t="s">
        <v>5401</v>
      </c>
      <c r="N448">
        <v>20</v>
      </c>
    </row>
    <row r="449" spans="1:14" x14ac:dyDescent="0.75">
      <c r="A449" t="s">
        <v>10</v>
      </c>
      <c r="B449" t="s">
        <v>11</v>
      </c>
      <c r="C449" t="s">
        <v>46</v>
      </c>
      <c r="D449" t="s">
        <v>5388</v>
      </c>
      <c r="E449">
        <v>10260146</v>
      </c>
      <c r="F449" t="s">
        <v>5389</v>
      </c>
      <c r="G449">
        <v>65540196</v>
      </c>
      <c r="H449" t="s">
        <v>4349</v>
      </c>
      <c r="I449" t="s">
        <v>1006</v>
      </c>
      <c r="J449" t="s">
        <v>5413</v>
      </c>
      <c r="K449" t="s">
        <v>5394</v>
      </c>
      <c r="L449" t="s">
        <v>5402</v>
      </c>
      <c r="M449" t="s">
        <v>5403</v>
      </c>
      <c r="N449">
        <v>270</v>
      </c>
    </row>
    <row r="450" spans="1:14" x14ac:dyDescent="0.75">
      <c r="A450" t="s">
        <v>10</v>
      </c>
      <c r="B450" t="s">
        <v>11</v>
      </c>
      <c r="C450" t="s">
        <v>46</v>
      </c>
      <c r="D450" t="s">
        <v>5388</v>
      </c>
      <c r="E450">
        <v>10260146</v>
      </c>
      <c r="F450" t="s">
        <v>5389</v>
      </c>
      <c r="G450">
        <v>65540202</v>
      </c>
      <c r="H450" t="s">
        <v>2227</v>
      </c>
      <c r="I450" t="s">
        <v>2228</v>
      </c>
      <c r="J450" t="s">
        <v>5406</v>
      </c>
      <c r="K450" t="s">
        <v>5391</v>
      </c>
      <c r="L450" t="s">
        <v>5392</v>
      </c>
      <c r="M450" t="s">
        <v>5393</v>
      </c>
      <c r="N450">
        <v>20</v>
      </c>
    </row>
    <row r="451" spans="1:14" x14ac:dyDescent="0.75">
      <c r="A451" t="s">
        <v>10</v>
      </c>
      <c r="B451" t="s">
        <v>11</v>
      </c>
      <c r="C451" t="s">
        <v>46</v>
      </c>
      <c r="D451" t="s">
        <v>5388</v>
      </c>
      <c r="E451">
        <v>10260146</v>
      </c>
      <c r="F451" t="s">
        <v>5389</v>
      </c>
      <c r="G451">
        <v>65540202</v>
      </c>
      <c r="H451" t="s">
        <v>2227</v>
      </c>
      <c r="I451" t="s">
        <v>2228</v>
      </c>
      <c r="J451" t="s">
        <v>5406</v>
      </c>
      <c r="K451" t="s">
        <v>5394</v>
      </c>
      <c r="L451" t="s">
        <v>5395</v>
      </c>
      <c r="M451" t="s">
        <v>5405</v>
      </c>
      <c r="N451">
        <v>30</v>
      </c>
    </row>
    <row r="452" spans="1:14" x14ac:dyDescent="0.75">
      <c r="A452" t="s">
        <v>10</v>
      </c>
      <c r="B452" t="s">
        <v>11</v>
      </c>
      <c r="C452" t="s">
        <v>46</v>
      </c>
      <c r="D452" t="s">
        <v>5388</v>
      </c>
      <c r="E452">
        <v>10260146</v>
      </c>
      <c r="F452" t="s">
        <v>5389</v>
      </c>
      <c r="G452">
        <v>65540202</v>
      </c>
      <c r="H452" t="s">
        <v>2227</v>
      </c>
      <c r="I452" t="s">
        <v>2228</v>
      </c>
      <c r="J452" t="s">
        <v>5406</v>
      </c>
      <c r="K452" t="s">
        <v>5394</v>
      </c>
      <c r="L452" t="s">
        <v>5409</v>
      </c>
      <c r="M452" t="s">
        <v>5410</v>
      </c>
      <c r="N452">
        <v>5</v>
      </c>
    </row>
    <row r="453" spans="1:14" x14ac:dyDescent="0.75">
      <c r="A453" t="s">
        <v>10</v>
      </c>
      <c r="B453" t="s">
        <v>11</v>
      </c>
      <c r="C453" t="s">
        <v>46</v>
      </c>
      <c r="D453" t="s">
        <v>5388</v>
      </c>
      <c r="E453">
        <v>10260146</v>
      </c>
      <c r="F453" t="s">
        <v>5389</v>
      </c>
      <c r="G453">
        <v>65540205</v>
      </c>
      <c r="H453" t="s">
        <v>4316</v>
      </c>
      <c r="I453" t="s">
        <v>4317</v>
      </c>
      <c r="J453" t="s">
        <v>5407</v>
      </c>
      <c r="K453" t="s">
        <v>5391</v>
      </c>
      <c r="L453" t="s">
        <v>5392</v>
      </c>
      <c r="M453" t="s">
        <v>5393</v>
      </c>
      <c r="N453">
        <v>20</v>
      </c>
    </row>
    <row r="454" spans="1:14" x14ac:dyDescent="0.75">
      <c r="A454" t="s">
        <v>10</v>
      </c>
      <c r="B454" t="s">
        <v>11</v>
      </c>
      <c r="C454" t="s">
        <v>46</v>
      </c>
      <c r="D454" t="s">
        <v>5388</v>
      </c>
      <c r="E454">
        <v>10260146</v>
      </c>
      <c r="F454" t="s">
        <v>5389</v>
      </c>
      <c r="G454">
        <v>65540212</v>
      </c>
      <c r="H454" t="s">
        <v>1157</v>
      </c>
      <c r="I454" t="s">
        <v>1158</v>
      </c>
      <c r="J454" t="s">
        <v>5413</v>
      </c>
      <c r="K454" t="s">
        <v>5398</v>
      </c>
      <c r="L454" t="s">
        <v>5399</v>
      </c>
      <c r="M454" t="s">
        <v>5400</v>
      </c>
      <c r="N454">
        <v>10</v>
      </c>
    </row>
    <row r="455" spans="1:14" x14ac:dyDescent="0.75">
      <c r="A455" t="s">
        <v>10</v>
      </c>
      <c r="B455" t="s">
        <v>11</v>
      </c>
      <c r="C455" t="s">
        <v>46</v>
      </c>
      <c r="D455" t="s">
        <v>5388</v>
      </c>
      <c r="E455">
        <v>10260146</v>
      </c>
      <c r="F455" t="s">
        <v>5389</v>
      </c>
      <c r="G455">
        <v>65540212</v>
      </c>
      <c r="H455" t="s">
        <v>1157</v>
      </c>
      <c r="I455" t="s">
        <v>1158</v>
      </c>
      <c r="J455" t="s">
        <v>5413</v>
      </c>
      <c r="K455" t="s">
        <v>5398</v>
      </c>
      <c r="L455" t="s">
        <v>5399</v>
      </c>
      <c r="M455" t="s">
        <v>5411</v>
      </c>
      <c r="N455">
        <v>10</v>
      </c>
    </row>
    <row r="456" spans="1:14" x14ac:dyDescent="0.75">
      <c r="A456" t="s">
        <v>10</v>
      </c>
      <c r="B456" t="s">
        <v>11</v>
      </c>
      <c r="C456" t="s">
        <v>46</v>
      </c>
      <c r="D456" t="s">
        <v>5388</v>
      </c>
      <c r="E456">
        <v>10260146</v>
      </c>
      <c r="F456" t="s">
        <v>5389</v>
      </c>
      <c r="G456">
        <v>65540212</v>
      </c>
      <c r="H456" t="s">
        <v>1157</v>
      </c>
      <c r="I456" t="s">
        <v>1158</v>
      </c>
      <c r="J456" t="s">
        <v>5413</v>
      </c>
      <c r="K456" t="s">
        <v>5391</v>
      </c>
      <c r="L456" t="s">
        <v>5392</v>
      </c>
      <c r="M456" t="s">
        <v>5393</v>
      </c>
      <c r="N456">
        <v>700</v>
      </c>
    </row>
    <row r="457" spans="1:14" x14ac:dyDescent="0.75">
      <c r="A457" t="s">
        <v>10</v>
      </c>
      <c r="B457" t="s">
        <v>11</v>
      </c>
      <c r="C457" t="s">
        <v>46</v>
      </c>
      <c r="D457" t="s">
        <v>5388</v>
      </c>
      <c r="E457">
        <v>10260146</v>
      </c>
      <c r="F457" t="s">
        <v>5389</v>
      </c>
      <c r="G457">
        <v>65540212</v>
      </c>
      <c r="H457" t="s">
        <v>1157</v>
      </c>
      <c r="I457" t="s">
        <v>1158</v>
      </c>
      <c r="J457" t="s">
        <v>5413</v>
      </c>
      <c r="K457" t="s">
        <v>5394</v>
      </c>
      <c r="L457" t="s">
        <v>5402</v>
      </c>
      <c r="M457" t="s">
        <v>5403</v>
      </c>
      <c r="N457">
        <v>100</v>
      </c>
    </row>
    <row r="458" spans="1:14" x14ac:dyDescent="0.75">
      <c r="A458" t="s">
        <v>10</v>
      </c>
      <c r="B458" t="s">
        <v>11</v>
      </c>
      <c r="C458" t="s">
        <v>46</v>
      </c>
      <c r="D458" t="s">
        <v>5388</v>
      </c>
      <c r="E458">
        <v>10260146</v>
      </c>
      <c r="F458" t="s">
        <v>5389</v>
      </c>
      <c r="G458">
        <v>65540212</v>
      </c>
      <c r="H458" t="s">
        <v>1157</v>
      </c>
      <c r="I458" t="s">
        <v>1158</v>
      </c>
      <c r="J458" t="s">
        <v>5413</v>
      </c>
      <c r="K458" t="s">
        <v>5394</v>
      </c>
      <c r="L458" t="s">
        <v>5395</v>
      </c>
      <c r="M458" t="s">
        <v>5396</v>
      </c>
      <c r="N458">
        <v>50</v>
      </c>
    </row>
    <row r="459" spans="1:14" x14ac:dyDescent="0.75">
      <c r="A459" t="s">
        <v>10</v>
      </c>
      <c r="B459" t="s">
        <v>11</v>
      </c>
      <c r="C459" t="s">
        <v>46</v>
      </c>
      <c r="D459" t="s">
        <v>5388</v>
      </c>
      <c r="E459">
        <v>10260146</v>
      </c>
      <c r="F459" t="s">
        <v>5389</v>
      </c>
      <c r="G459">
        <v>65540218</v>
      </c>
      <c r="H459" t="s">
        <v>3356</v>
      </c>
      <c r="I459" t="s">
        <v>3357</v>
      </c>
      <c r="J459" t="s">
        <v>5407</v>
      </c>
      <c r="K459" t="s">
        <v>5398</v>
      </c>
      <c r="L459" t="s">
        <v>5399</v>
      </c>
      <c r="M459" t="s">
        <v>5400</v>
      </c>
      <c r="N459">
        <v>2</v>
      </c>
    </row>
    <row r="460" spans="1:14" x14ac:dyDescent="0.75">
      <c r="A460" t="s">
        <v>10</v>
      </c>
      <c r="B460" t="s">
        <v>11</v>
      </c>
      <c r="C460" t="s">
        <v>46</v>
      </c>
      <c r="D460" t="s">
        <v>5388</v>
      </c>
      <c r="E460">
        <v>10260146</v>
      </c>
      <c r="F460" t="s">
        <v>5389</v>
      </c>
      <c r="G460">
        <v>65540218</v>
      </c>
      <c r="H460" t="s">
        <v>3356</v>
      </c>
      <c r="I460" t="s">
        <v>3357</v>
      </c>
      <c r="J460" t="s">
        <v>5407</v>
      </c>
      <c r="K460" t="s">
        <v>5391</v>
      </c>
      <c r="L460" t="s">
        <v>5392</v>
      </c>
      <c r="M460" t="s">
        <v>5393</v>
      </c>
      <c r="N460">
        <v>40</v>
      </c>
    </row>
    <row r="461" spans="1:14" x14ac:dyDescent="0.75">
      <c r="A461" t="s">
        <v>10</v>
      </c>
      <c r="B461" t="s">
        <v>11</v>
      </c>
      <c r="C461" t="s">
        <v>46</v>
      </c>
      <c r="D461" t="s">
        <v>5388</v>
      </c>
      <c r="E461">
        <v>10260146</v>
      </c>
      <c r="F461" t="s">
        <v>5389</v>
      </c>
      <c r="G461">
        <v>65540218</v>
      </c>
      <c r="H461" t="s">
        <v>3356</v>
      </c>
      <c r="I461" t="s">
        <v>3357</v>
      </c>
      <c r="J461" t="s">
        <v>5407</v>
      </c>
      <c r="K461" t="s">
        <v>5391</v>
      </c>
      <c r="L461" t="s">
        <v>5392</v>
      </c>
      <c r="M461" t="s">
        <v>5401</v>
      </c>
      <c r="N461">
        <v>2</v>
      </c>
    </row>
    <row r="462" spans="1:14" x14ac:dyDescent="0.75">
      <c r="A462" t="s">
        <v>10</v>
      </c>
      <c r="B462" t="s">
        <v>11</v>
      </c>
      <c r="C462" t="s">
        <v>46</v>
      </c>
      <c r="D462" t="s">
        <v>5388</v>
      </c>
      <c r="E462">
        <v>10260146</v>
      </c>
      <c r="F462" t="s">
        <v>5389</v>
      </c>
      <c r="G462">
        <v>65540234</v>
      </c>
      <c r="H462" t="s">
        <v>6092</v>
      </c>
      <c r="I462" t="s">
        <v>7805</v>
      </c>
      <c r="J462" t="s">
        <v>5407</v>
      </c>
      <c r="K462" t="s">
        <v>5398</v>
      </c>
      <c r="L462" t="s">
        <v>5399</v>
      </c>
      <c r="M462" t="s">
        <v>5400</v>
      </c>
      <c r="N462">
        <v>2</v>
      </c>
    </row>
    <row r="463" spans="1:14" x14ac:dyDescent="0.75">
      <c r="A463" t="s">
        <v>10</v>
      </c>
      <c r="B463" t="s">
        <v>11</v>
      </c>
      <c r="C463" t="s">
        <v>46</v>
      </c>
      <c r="D463" t="s">
        <v>5388</v>
      </c>
      <c r="E463">
        <v>10260146</v>
      </c>
      <c r="F463" t="s">
        <v>5389</v>
      </c>
      <c r="G463">
        <v>65540234</v>
      </c>
      <c r="H463" t="s">
        <v>6092</v>
      </c>
      <c r="I463" t="s">
        <v>7805</v>
      </c>
      <c r="J463" t="s">
        <v>5407</v>
      </c>
      <c r="K463" t="s">
        <v>5391</v>
      </c>
      <c r="L463" t="s">
        <v>5392</v>
      </c>
      <c r="M463" t="s">
        <v>5393</v>
      </c>
      <c r="N463">
        <v>30</v>
      </c>
    </row>
    <row r="464" spans="1:14" x14ac:dyDescent="0.75">
      <c r="A464" t="s">
        <v>10</v>
      </c>
      <c r="B464" t="s">
        <v>11</v>
      </c>
      <c r="C464" t="s">
        <v>46</v>
      </c>
      <c r="D464" t="s">
        <v>5388</v>
      </c>
      <c r="E464">
        <v>10260146</v>
      </c>
      <c r="F464" t="s">
        <v>5389</v>
      </c>
      <c r="G464">
        <v>65540234</v>
      </c>
      <c r="H464" t="s">
        <v>6092</v>
      </c>
      <c r="I464" t="s">
        <v>7805</v>
      </c>
      <c r="J464" t="s">
        <v>5407</v>
      </c>
      <c r="K464" t="s">
        <v>5394</v>
      </c>
      <c r="L464" t="s">
        <v>5402</v>
      </c>
      <c r="M464" t="s">
        <v>5403</v>
      </c>
      <c r="N464">
        <v>5</v>
      </c>
    </row>
    <row r="465" spans="1:14" x14ac:dyDescent="0.75">
      <c r="A465" t="s">
        <v>10</v>
      </c>
      <c r="B465" t="s">
        <v>11</v>
      </c>
      <c r="C465" t="s">
        <v>46</v>
      </c>
      <c r="D465" t="s">
        <v>5388</v>
      </c>
      <c r="E465">
        <v>10260146</v>
      </c>
      <c r="F465" t="s">
        <v>5389</v>
      </c>
      <c r="G465">
        <v>65540234</v>
      </c>
      <c r="H465" t="s">
        <v>6092</v>
      </c>
      <c r="I465" t="s">
        <v>7805</v>
      </c>
      <c r="J465" t="s">
        <v>5407</v>
      </c>
      <c r="K465" t="s">
        <v>5394</v>
      </c>
      <c r="L465" t="s">
        <v>5395</v>
      </c>
      <c r="M465" t="s">
        <v>5396</v>
      </c>
      <c r="N465">
        <v>5</v>
      </c>
    </row>
    <row r="466" spans="1:14" x14ac:dyDescent="0.75">
      <c r="A466" t="s">
        <v>10</v>
      </c>
      <c r="B466" t="s">
        <v>11</v>
      </c>
      <c r="C466" t="s">
        <v>46</v>
      </c>
      <c r="D466" t="s">
        <v>5388</v>
      </c>
      <c r="E466">
        <v>10260146</v>
      </c>
      <c r="F466" t="s">
        <v>5389</v>
      </c>
      <c r="G466">
        <v>65540240</v>
      </c>
      <c r="H466" t="s">
        <v>4530</v>
      </c>
      <c r="I466" t="s">
        <v>4531</v>
      </c>
      <c r="J466" t="s">
        <v>5397</v>
      </c>
      <c r="K466" t="s">
        <v>5391</v>
      </c>
      <c r="L466" t="s">
        <v>5392</v>
      </c>
      <c r="M466" t="s">
        <v>5401</v>
      </c>
      <c r="N466">
        <v>10</v>
      </c>
    </row>
    <row r="467" spans="1:14" x14ac:dyDescent="0.75">
      <c r="A467" t="s">
        <v>10</v>
      </c>
      <c r="B467" t="s">
        <v>11</v>
      </c>
      <c r="C467" t="s">
        <v>46</v>
      </c>
      <c r="D467" t="s">
        <v>5388</v>
      </c>
      <c r="E467">
        <v>10260146</v>
      </c>
      <c r="F467" t="s">
        <v>5389</v>
      </c>
      <c r="G467">
        <v>65540240</v>
      </c>
      <c r="H467" t="s">
        <v>4530</v>
      </c>
      <c r="I467" t="s">
        <v>4531</v>
      </c>
      <c r="J467" t="s">
        <v>5397</v>
      </c>
      <c r="K467" t="s">
        <v>5394</v>
      </c>
      <c r="L467" t="s">
        <v>5402</v>
      </c>
      <c r="M467" t="s">
        <v>5404</v>
      </c>
      <c r="N467">
        <v>10</v>
      </c>
    </row>
    <row r="468" spans="1:14" x14ac:dyDescent="0.75">
      <c r="A468" t="s">
        <v>10</v>
      </c>
      <c r="B468" t="s">
        <v>11</v>
      </c>
      <c r="C468" t="s">
        <v>46</v>
      </c>
      <c r="D468" t="s">
        <v>5388</v>
      </c>
      <c r="E468">
        <v>10260146</v>
      </c>
      <c r="F468" t="s">
        <v>5389</v>
      </c>
      <c r="G468">
        <v>65540287</v>
      </c>
      <c r="H468" t="s">
        <v>1629</v>
      </c>
      <c r="I468" t="s">
        <v>1630</v>
      </c>
      <c r="J468" t="s">
        <v>5407</v>
      </c>
      <c r="K468" t="s">
        <v>5394</v>
      </c>
      <c r="L468" t="s">
        <v>5395</v>
      </c>
      <c r="M468" t="s">
        <v>5396</v>
      </c>
      <c r="N468">
        <v>5</v>
      </c>
    </row>
    <row r="469" spans="1:14" x14ac:dyDescent="0.75">
      <c r="A469" t="s">
        <v>10</v>
      </c>
      <c r="B469" t="s">
        <v>11</v>
      </c>
      <c r="C469" t="s">
        <v>46</v>
      </c>
      <c r="D469" t="s">
        <v>5388</v>
      </c>
      <c r="E469">
        <v>10260146</v>
      </c>
      <c r="F469" t="s">
        <v>5389</v>
      </c>
      <c r="G469">
        <v>65540291</v>
      </c>
      <c r="H469" t="s">
        <v>4347</v>
      </c>
      <c r="I469" t="s">
        <v>4348</v>
      </c>
      <c r="J469" t="s">
        <v>5407</v>
      </c>
      <c r="K469" t="s">
        <v>5391</v>
      </c>
      <c r="L469" t="s">
        <v>5392</v>
      </c>
      <c r="M469" t="s">
        <v>5393</v>
      </c>
      <c r="N469">
        <v>30</v>
      </c>
    </row>
    <row r="470" spans="1:14" x14ac:dyDescent="0.75">
      <c r="A470" t="s">
        <v>10</v>
      </c>
      <c r="B470" t="s">
        <v>11</v>
      </c>
      <c r="C470" t="s">
        <v>46</v>
      </c>
      <c r="D470" t="s">
        <v>5388</v>
      </c>
      <c r="E470">
        <v>10260146</v>
      </c>
      <c r="F470" t="s">
        <v>5389</v>
      </c>
      <c r="G470">
        <v>65540291</v>
      </c>
      <c r="H470" t="s">
        <v>4347</v>
      </c>
      <c r="I470" t="s">
        <v>4348</v>
      </c>
      <c r="J470" t="s">
        <v>5407</v>
      </c>
      <c r="K470" t="s">
        <v>5394</v>
      </c>
      <c r="L470" t="s">
        <v>5402</v>
      </c>
      <c r="M470" t="s">
        <v>5403</v>
      </c>
      <c r="N470">
        <v>10</v>
      </c>
    </row>
    <row r="471" spans="1:14" x14ac:dyDescent="0.75">
      <c r="A471" t="s">
        <v>10</v>
      </c>
      <c r="B471" t="s">
        <v>11</v>
      </c>
      <c r="C471" t="s">
        <v>46</v>
      </c>
      <c r="D471" t="s">
        <v>5388</v>
      </c>
      <c r="E471">
        <v>10260146</v>
      </c>
      <c r="F471" t="s">
        <v>5389</v>
      </c>
      <c r="G471">
        <v>65540291</v>
      </c>
      <c r="H471" t="s">
        <v>4347</v>
      </c>
      <c r="I471" t="s">
        <v>4348</v>
      </c>
      <c r="J471" t="s">
        <v>5407</v>
      </c>
      <c r="K471" t="s">
        <v>5394</v>
      </c>
      <c r="L471" t="s">
        <v>5395</v>
      </c>
      <c r="M471" t="s">
        <v>5405</v>
      </c>
      <c r="N471">
        <v>5</v>
      </c>
    </row>
    <row r="472" spans="1:14" x14ac:dyDescent="0.75">
      <c r="A472" t="s">
        <v>10</v>
      </c>
      <c r="B472" t="s">
        <v>11</v>
      </c>
      <c r="C472" t="s">
        <v>46</v>
      </c>
      <c r="D472" t="s">
        <v>5388</v>
      </c>
      <c r="E472">
        <v>10260146</v>
      </c>
      <c r="F472" t="s">
        <v>5389</v>
      </c>
      <c r="G472">
        <v>65540291</v>
      </c>
      <c r="H472" t="s">
        <v>4347</v>
      </c>
      <c r="I472" t="s">
        <v>4348</v>
      </c>
      <c r="J472" t="s">
        <v>5407</v>
      </c>
      <c r="K472" t="s">
        <v>5394</v>
      </c>
      <c r="L472" t="s">
        <v>5395</v>
      </c>
      <c r="M472" t="s">
        <v>5396</v>
      </c>
      <c r="N472">
        <v>5</v>
      </c>
    </row>
    <row r="473" spans="1:14" x14ac:dyDescent="0.75">
      <c r="A473" t="s">
        <v>10</v>
      </c>
      <c r="B473" t="s">
        <v>11</v>
      </c>
      <c r="C473" t="s">
        <v>46</v>
      </c>
      <c r="D473" t="s">
        <v>5388</v>
      </c>
      <c r="E473">
        <v>10260146</v>
      </c>
      <c r="F473" t="s">
        <v>5389</v>
      </c>
      <c r="G473">
        <v>65540291</v>
      </c>
      <c r="H473" t="s">
        <v>4347</v>
      </c>
      <c r="I473" t="s">
        <v>4348</v>
      </c>
      <c r="J473" t="s">
        <v>5407</v>
      </c>
      <c r="K473" t="s">
        <v>5394</v>
      </c>
      <c r="L473" t="s">
        <v>5409</v>
      </c>
      <c r="M473" t="s">
        <v>5410</v>
      </c>
      <c r="N473">
        <v>5</v>
      </c>
    </row>
    <row r="474" spans="1:14" x14ac:dyDescent="0.75">
      <c r="A474" t="s">
        <v>10</v>
      </c>
      <c r="B474" t="s">
        <v>11</v>
      </c>
      <c r="C474" t="s">
        <v>46</v>
      </c>
      <c r="D474" t="s">
        <v>5388</v>
      </c>
      <c r="E474">
        <v>10260146</v>
      </c>
      <c r="F474" t="s">
        <v>5389</v>
      </c>
      <c r="G474">
        <v>65540295</v>
      </c>
      <c r="H474" t="s">
        <v>4243</v>
      </c>
      <c r="I474" t="s">
        <v>4244</v>
      </c>
      <c r="J474" t="s">
        <v>5407</v>
      </c>
      <c r="K474" t="s">
        <v>5391</v>
      </c>
      <c r="L474" t="s">
        <v>5392</v>
      </c>
      <c r="M474" t="s">
        <v>5393</v>
      </c>
      <c r="N474">
        <v>20</v>
      </c>
    </row>
    <row r="475" spans="1:14" x14ac:dyDescent="0.75">
      <c r="A475" t="s">
        <v>10</v>
      </c>
      <c r="B475" t="s">
        <v>11</v>
      </c>
      <c r="C475" t="s">
        <v>46</v>
      </c>
      <c r="D475" t="s">
        <v>5388</v>
      </c>
      <c r="E475">
        <v>10260146</v>
      </c>
      <c r="F475" t="s">
        <v>5389</v>
      </c>
      <c r="G475">
        <v>65540295</v>
      </c>
      <c r="H475" t="s">
        <v>4243</v>
      </c>
      <c r="I475" t="s">
        <v>4244</v>
      </c>
      <c r="J475" t="s">
        <v>5407</v>
      </c>
      <c r="K475" t="s">
        <v>5391</v>
      </c>
      <c r="L475" t="s">
        <v>5392</v>
      </c>
      <c r="M475" t="s">
        <v>5401</v>
      </c>
      <c r="N475">
        <v>5</v>
      </c>
    </row>
    <row r="476" spans="1:14" x14ac:dyDescent="0.75">
      <c r="A476" t="s">
        <v>10</v>
      </c>
      <c r="B476" t="s">
        <v>11</v>
      </c>
      <c r="C476" t="s">
        <v>46</v>
      </c>
      <c r="D476" t="s">
        <v>5388</v>
      </c>
      <c r="E476">
        <v>10260146</v>
      </c>
      <c r="F476" t="s">
        <v>5389</v>
      </c>
      <c r="G476">
        <v>65540295</v>
      </c>
      <c r="H476" t="s">
        <v>4243</v>
      </c>
      <c r="I476" t="s">
        <v>4244</v>
      </c>
      <c r="J476" t="s">
        <v>5407</v>
      </c>
      <c r="K476" t="s">
        <v>5394</v>
      </c>
      <c r="L476" t="s">
        <v>5402</v>
      </c>
      <c r="M476" t="s">
        <v>5404</v>
      </c>
      <c r="N476">
        <v>5</v>
      </c>
    </row>
    <row r="477" spans="1:14" x14ac:dyDescent="0.75">
      <c r="A477" t="s">
        <v>10</v>
      </c>
      <c r="B477" t="s">
        <v>11</v>
      </c>
      <c r="C477" t="s">
        <v>46</v>
      </c>
      <c r="D477" t="s">
        <v>5388</v>
      </c>
      <c r="E477">
        <v>10260146</v>
      </c>
      <c r="F477" t="s">
        <v>5389</v>
      </c>
      <c r="G477">
        <v>65540300</v>
      </c>
      <c r="H477" t="s">
        <v>2817</v>
      </c>
      <c r="I477" t="s">
        <v>7822</v>
      </c>
      <c r="J477" t="s">
        <v>5407</v>
      </c>
      <c r="K477" t="s">
        <v>5391</v>
      </c>
      <c r="L477" t="s">
        <v>5392</v>
      </c>
      <c r="M477" t="s">
        <v>5393</v>
      </c>
      <c r="N477">
        <v>10</v>
      </c>
    </row>
    <row r="478" spans="1:14" x14ac:dyDescent="0.75">
      <c r="A478" t="s">
        <v>10</v>
      </c>
      <c r="B478" t="s">
        <v>11</v>
      </c>
      <c r="C478" t="s">
        <v>46</v>
      </c>
      <c r="D478" t="s">
        <v>5388</v>
      </c>
      <c r="E478">
        <v>10260146</v>
      </c>
      <c r="F478" t="s">
        <v>5389</v>
      </c>
      <c r="G478">
        <v>65540316</v>
      </c>
      <c r="H478" t="s">
        <v>1418</v>
      </c>
      <c r="I478" t="s">
        <v>1419</v>
      </c>
      <c r="J478" t="s">
        <v>5406</v>
      </c>
      <c r="K478" t="s">
        <v>5391</v>
      </c>
      <c r="L478" t="s">
        <v>5392</v>
      </c>
      <c r="M478" t="s">
        <v>5393</v>
      </c>
      <c r="N478">
        <v>50</v>
      </c>
    </row>
    <row r="479" spans="1:14" x14ac:dyDescent="0.75">
      <c r="A479" t="s">
        <v>10</v>
      </c>
      <c r="B479" t="s">
        <v>11</v>
      </c>
      <c r="C479" t="s">
        <v>46</v>
      </c>
      <c r="D479" t="s">
        <v>5388</v>
      </c>
      <c r="E479">
        <v>10260146</v>
      </c>
      <c r="F479" t="s">
        <v>5389</v>
      </c>
      <c r="G479">
        <v>65540316</v>
      </c>
      <c r="H479" t="s">
        <v>1418</v>
      </c>
      <c r="I479" t="s">
        <v>1419</v>
      </c>
      <c r="J479" t="s">
        <v>5406</v>
      </c>
      <c r="K479" t="s">
        <v>5394</v>
      </c>
      <c r="L479" t="s">
        <v>5395</v>
      </c>
      <c r="M479" t="s">
        <v>5405</v>
      </c>
      <c r="N479">
        <v>10</v>
      </c>
    </row>
    <row r="480" spans="1:14" x14ac:dyDescent="0.75">
      <c r="A480" t="s">
        <v>10</v>
      </c>
      <c r="B480" t="s">
        <v>11</v>
      </c>
      <c r="C480" t="s">
        <v>46</v>
      </c>
      <c r="D480" t="s">
        <v>5388</v>
      </c>
      <c r="E480">
        <v>10260146</v>
      </c>
      <c r="F480" t="s">
        <v>5389</v>
      </c>
      <c r="G480">
        <v>65540380</v>
      </c>
      <c r="H480" t="s">
        <v>3439</v>
      </c>
      <c r="I480" t="s">
        <v>3440</v>
      </c>
      <c r="J480" t="s">
        <v>5406</v>
      </c>
      <c r="K480" t="s">
        <v>5391</v>
      </c>
      <c r="L480" t="s">
        <v>5392</v>
      </c>
      <c r="M480" t="s">
        <v>5393</v>
      </c>
      <c r="N480">
        <v>20</v>
      </c>
    </row>
    <row r="481" spans="1:14" x14ac:dyDescent="0.75">
      <c r="A481" t="s">
        <v>10</v>
      </c>
      <c r="B481" t="s">
        <v>11</v>
      </c>
      <c r="C481" t="s">
        <v>46</v>
      </c>
      <c r="D481" t="s">
        <v>5388</v>
      </c>
      <c r="E481">
        <v>10260146</v>
      </c>
      <c r="F481" t="s">
        <v>5389</v>
      </c>
      <c r="G481">
        <v>65540380</v>
      </c>
      <c r="H481" t="s">
        <v>3439</v>
      </c>
      <c r="I481" t="s">
        <v>3440</v>
      </c>
      <c r="J481" t="s">
        <v>5406</v>
      </c>
      <c r="K481" t="s">
        <v>5394</v>
      </c>
      <c r="L481" t="s">
        <v>5402</v>
      </c>
      <c r="M481" t="s">
        <v>5403</v>
      </c>
      <c r="N481">
        <v>10</v>
      </c>
    </row>
    <row r="482" spans="1:14" x14ac:dyDescent="0.75">
      <c r="A482" t="s">
        <v>10</v>
      </c>
      <c r="B482" t="s">
        <v>11</v>
      </c>
      <c r="C482" t="s">
        <v>46</v>
      </c>
      <c r="D482" t="s">
        <v>5388</v>
      </c>
      <c r="E482">
        <v>10260146</v>
      </c>
      <c r="F482" t="s">
        <v>5389</v>
      </c>
      <c r="G482">
        <v>65540416</v>
      </c>
      <c r="H482" t="s">
        <v>4350</v>
      </c>
      <c r="I482" t="s">
        <v>4351</v>
      </c>
      <c r="J482" t="s">
        <v>5406</v>
      </c>
      <c r="K482" t="s">
        <v>5398</v>
      </c>
      <c r="L482" t="s">
        <v>5399</v>
      </c>
      <c r="M482" t="s">
        <v>5400</v>
      </c>
      <c r="N482">
        <v>30</v>
      </c>
    </row>
    <row r="483" spans="1:14" x14ac:dyDescent="0.75">
      <c r="A483" t="s">
        <v>10</v>
      </c>
      <c r="B483" t="s">
        <v>11</v>
      </c>
      <c r="C483" t="s">
        <v>46</v>
      </c>
      <c r="D483" t="s">
        <v>5388</v>
      </c>
      <c r="E483">
        <v>10260146</v>
      </c>
      <c r="F483" t="s">
        <v>5389</v>
      </c>
      <c r="G483">
        <v>65540416</v>
      </c>
      <c r="H483" t="s">
        <v>4350</v>
      </c>
      <c r="I483" t="s">
        <v>4351</v>
      </c>
      <c r="J483" t="s">
        <v>5406</v>
      </c>
      <c r="K483" t="s">
        <v>5398</v>
      </c>
      <c r="L483" t="s">
        <v>5399</v>
      </c>
      <c r="M483" t="s">
        <v>5411</v>
      </c>
      <c r="N483">
        <v>50</v>
      </c>
    </row>
    <row r="484" spans="1:14" x14ac:dyDescent="0.75">
      <c r="A484" t="s">
        <v>10</v>
      </c>
      <c r="B484" t="s">
        <v>11</v>
      </c>
      <c r="C484" t="s">
        <v>46</v>
      </c>
      <c r="D484" t="s">
        <v>5388</v>
      </c>
      <c r="E484">
        <v>10260146</v>
      </c>
      <c r="F484" t="s">
        <v>5389</v>
      </c>
      <c r="G484">
        <v>65540416</v>
      </c>
      <c r="H484" t="s">
        <v>4350</v>
      </c>
      <c r="I484" t="s">
        <v>4351</v>
      </c>
      <c r="J484" t="s">
        <v>5406</v>
      </c>
      <c r="K484" t="s">
        <v>5391</v>
      </c>
      <c r="L484" t="s">
        <v>5392</v>
      </c>
      <c r="M484" t="s">
        <v>5393</v>
      </c>
      <c r="N484">
        <v>50</v>
      </c>
    </row>
    <row r="485" spans="1:14" x14ac:dyDescent="0.75">
      <c r="A485" t="s">
        <v>10</v>
      </c>
      <c r="B485" t="s">
        <v>11</v>
      </c>
      <c r="C485" t="s">
        <v>46</v>
      </c>
      <c r="D485" t="s">
        <v>5388</v>
      </c>
      <c r="E485">
        <v>10260146</v>
      </c>
      <c r="F485" t="s">
        <v>5389</v>
      </c>
      <c r="G485">
        <v>65540416</v>
      </c>
      <c r="H485" t="s">
        <v>4350</v>
      </c>
      <c r="I485" t="s">
        <v>4351</v>
      </c>
      <c r="J485" t="s">
        <v>5406</v>
      </c>
      <c r="K485" t="s">
        <v>5391</v>
      </c>
      <c r="L485" t="s">
        <v>5392</v>
      </c>
      <c r="M485" t="s">
        <v>5401</v>
      </c>
      <c r="N485">
        <v>5</v>
      </c>
    </row>
    <row r="486" spans="1:14" x14ac:dyDescent="0.75">
      <c r="A486" t="s">
        <v>10</v>
      </c>
      <c r="B486" t="s">
        <v>11</v>
      </c>
      <c r="C486" t="s">
        <v>46</v>
      </c>
      <c r="D486" t="s">
        <v>5388</v>
      </c>
      <c r="E486">
        <v>10260146</v>
      </c>
      <c r="F486" t="s">
        <v>5389</v>
      </c>
      <c r="G486">
        <v>65540416</v>
      </c>
      <c r="H486" t="s">
        <v>4350</v>
      </c>
      <c r="I486" t="s">
        <v>4351</v>
      </c>
      <c r="J486" t="s">
        <v>5406</v>
      </c>
      <c r="K486" t="s">
        <v>5394</v>
      </c>
      <c r="L486" t="s">
        <v>5402</v>
      </c>
      <c r="M486" t="s">
        <v>5403</v>
      </c>
      <c r="N486">
        <v>50</v>
      </c>
    </row>
    <row r="487" spans="1:14" x14ac:dyDescent="0.75">
      <c r="A487" t="s">
        <v>10</v>
      </c>
      <c r="B487" t="s">
        <v>11</v>
      </c>
      <c r="C487" t="s">
        <v>46</v>
      </c>
      <c r="D487" t="s">
        <v>5388</v>
      </c>
      <c r="E487">
        <v>10260146</v>
      </c>
      <c r="F487" t="s">
        <v>5389</v>
      </c>
      <c r="G487">
        <v>65540416</v>
      </c>
      <c r="H487" t="s">
        <v>4350</v>
      </c>
      <c r="I487" t="s">
        <v>4351</v>
      </c>
      <c r="J487" t="s">
        <v>5406</v>
      </c>
      <c r="K487" t="s">
        <v>5394</v>
      </c>
      <c r="L487" t="s">
        <v>5395</v>
      </c>
      <c r="M487" t="s">
        <v>5405</v>
      </c>
      <c r="N487">
        <v>20</v>
      </c>
    </row>
    <row r="488" spans="1:14" x14ac:dyDescent="0.75">
      <c r="A488" t="s">
        <v>10</v>
      </c>
      <c r="B488" t="s">
        <v>11</v>
      </c>
      <c r="C488" t="s">
        <v>46</v>
      </c>
      <c r="D488" t="s">
        <v>5388</v>
      </c>
      <c r="E488">
        <v>10260146</v>
      </c>
      <c r="F488" t="s">
        <v>5389</v>
      </c>
      <c r="G488">
        <v>65540417</v>
      </c>
      <c r="H488" t="s">
        <v>2633</v>
      </c>
      <c r="I488" t="s">
        <v>2634</v>
      </c>
      <c r="J488" t="s">
        <v>5406</v>
      </c>
      <c r="K488" t="s">
        <v>5391</v>
      </c>
      <c r="L488" t="s">
        <v>5392</v>
      </c>
      <c r="M488" t="s">
        <v>5393</v>
      </c>
      <c r="N488">
        <v>5</v>
      </c>
    </row>
    <row r="489" spans="1:14" x14ac:dyDescent="0.75">
      <c r="A489" t="s">
        <v>10</v>
      </c>
      <c r="B489" t="s">
        <v>11</v>
      </c>
      <c r="C489" t="s">
        <v>46</v>
      </c>
      <c r="D489" t="s">
        <v>5388</v>
      </c>
      <c r="E489">
        <v>10260146</v>
      </c>
      <c r="F489" t="s">
        <v>5389</v>
      </c>
      <c r="G489">
        <v>65540445</v>
      </c>
      <c r="H489" t="s">
        <v>402</v>
      </c>
      <c r="I489" t="s">
        <v>403</v>
      </c>
      <c r="J489" t="s">
        <v>5406</v>
      </c>
      <c r="K489" t="s">
        <v>5391</v>
      </c>
      <c r="L489" t="s">
        <v>5392</v>
      </c>
      <c r="M489" t="s">
        <v>5401</v>
      </c>
      <c r="N489">
        <v>20</v>
      </c>
    </row>
    <row r="490" spans="1:14" x14ac:dyDescent="0.75">
      <c r="A490" t="s">
        <v>10</v>
      </c>
      <c r="B490" t="s">
        <v>11</v>
      </c>
      <c r="C490" t="s">
        <v>46</v>
      </c>
      <c r="D490" t="s">
        <v>5388</v>
      </c>
      <c r="E490">
        <v>10260146</v>
      </c>
      <c r="F490" t="s">
        <v>5389</v>
      </c>
      <c r="G490">
        <v>65540445</v>
      </c>
      <c r="H490" t="s">
        <v>402</v>
      </c>
      <c r="I490" t="s">
        <v>403</v>
      </c>
      <c r="J490" t="s">
        <v>5406</v>
      </c>
      <c r="K490" t="s">
        <v>5394</v>
      </c>
      <c r="L490" t="s">
        <v>5402</v>
      </c>
      <c r="M490" t="s">
        <v>5403</v>
      </c>
      <c r="N490">
        <v>50</v>
      </c>
    </row>
    <row r="491" spans="1:14" x14ac:dyDescent="0.75">
      <c r="A491" t="s">
        <v>10</v>
      </c>
      <c r="B491" t="s">
        <v>11</v>
      </c>
      <c r="C491" t="s">
        <v>46</v>
      </c>
      <c r="D491" t="s">
        <v>5388</v>
      </c>
      <c r="E491">
        <v>10260146</v>
      </c>
      <c r="F491" t="s">
        <v>5389</v>
      </c>
      <c r="G491">
        <v>65540445</v>
      </c>
      <c r="H491" t="s">
        <v>402</v>
      </c>
      <c r="I491" t="s">
        <v>403</v>
      </c>
      <c r="J491" t="s">
        <v>5406</v>
      </c>
      <c r="K491" t="s">
        <v>5394</v>
      </c>
      <c r="L491" t="s">
        <v>5402</v>
      </c>
      <c r="M491" t="s">
        <v>5404</v>
      </c>
      <c r="N491">
        <v>10</v>
      </c>
    </row>
    <row r="492" spans="1:14" x14ac:dyDescent="0.75">
      <c r="A492" t="s">
        <v>10</v>
      </c>
      <c r="B492" t="s">
        <v>11</v>
      </c>
      <c r="C492" t="s">
        <v>46</v>
      </c>
      <c r="D492" t="s">
        <v>5388</v>
      </c>
      <c r="E492">
        <v>10260146</v>
      </c>
      <c r="F492" t="s">
        <v>5389</v>
      </c>
      <c r="G492">
        <v>65540445</v>
      </c>
      <c r="H492" t="s">
        <v>402</v>
      </c>
      <c r="I492" t="s">
        <v>403</v>
      </c>
      <c r="J492" t="s">
        <v>5406</v>
      </c>
      <c r="K492" t="s">
        <v>5394</v>
      </c>
      <c r="L492" t="s">
        <v>5395</v>
      </c>
      <c r="M492" t="s">
        <v>5405</v>
      </c>
      <c r="N492">
        <v>20</v>
      </c>
    </row>
    <row r="493" spans="1:14" x14ac:dyDescent="0.75">
      <c r="A493" t="s">
        <v>10</v>
      </c>
      <c r="B493" t="s">
        <v>11</v>
      </c>
      <c r="C493" t="s">
        <v>46</v>
      </c>
      <c r="D493" t="s">
        <v>5388</v>
      </c>
      <c r="E493">
        <v>10260146</v>
      </c>
      <c r="F493" t="s">
        <v>5389</v>
      </c>
      <c r="G493">
        <v>65540475</v>
      </c>
      <c r="H493" t="s">
        <v>5590</v>
      </c>
      <c r="I493" t="s">
        <v>341</v>
      </c>
      <c r="J493" t="s">
        <v>5407</v>
      </c>
      <c r="K493" t="s">
        <v>5391</v>
      </c>
      <c r="L493" t="s">
        <v>5392</v>
      </c>
      <c r="M493" t="s">
        <v>5393</v>
      </c>
      <c r="N493">
        <v>10</v>
      </c>
    </row>
    <row r="494" spans="1:14" x14ac:dyDescent="0.75">
      <c r="A494" t="s">
        <v>10</v>
      </c>
      <c r="B494" t="s">
        <v>11</v>
      </c>
      <c r="C494" t="s">
        <v>46</v>
      </c>
      <c r="D494" t="s">
        <v>5388</v>
      </c>
      <c r="E494">
        <v>10260146</v>
      </c>
      <c r="F494" t="s">
        <v>5389</v>
      </c>
      <c r="G494">
        <v>65540480</v>
      </c>
      <c r="H494" t="s">
        <v>5174</v>
      </c>
      <c r="I494" t="s">
        <v>5175</v>
      </c>
      <c r="J494" t="s">
        <v>5406</v>
      </c>
      <c r="K494" t="s">
        <v>5391</v>
      </c>
      <c r="L494" t="s">
        <v>5392</v>
      </c>
      <c r="M494" t="s">
        <v>5393</v>
      </c>
      <c r="N494">
        <v>20</v>
      </c>
    </row>
    <row r="495" spans="1:14" x14ac:dyDescent="0.75">
      <c r="A495" t="s">
        <v>10</v>
      </c>
      <c r="B495" t="s">
        <v>11</v>
      </c>
      <c r="C495" t="s">
        <v>46</v>
      </c>
      <c r="D495" t="s">
        <v>5388</v>
      </c>
      <c r="E495">
        <v>10260146</v>
      </c>
      <c r="F495" t="s">
        <v>5389</v>
      </c>
      <c r="G495">
        <v>65540480</v>
      </c>
      <c r="H495" t="s">
        <v>5174</v>
      </c>
      <c r="I495" t="s">
        <v>5175</v>
      </c>
      <c r="J495" t="s">
        <v>5406</v>
      </c>
      <c r="K495" t="s">
        <v>5394</v>
      </c>
      <c r="L495" t="s">
        <v>5395</v>
      </c>
      <c r="M495" t="s">
        <v>5396</v>
      </c>
      <c r="N495">
        <v>10</v>
      </c>
    </row>
    <row r="496" spans="1:14" x14ac:dyDescent="0.75">
      <c r="A496" t="s">
        <v>10</v>
      </c>
      <c r="B496" t="s">
        <v>11</v>
      </c>
      <c r="C496" t="s">
        <v>46</v>
      </c>
      <c r="D496" t="s">
        <v>5388</v>
      </c>
      <c r="E496">
        <v>10260146</v>
      </c>
      <c r="F496" t="s">
        <v>5389</v>
      </c>
      <c r="G496">
        <v>65540505</v>
      </c>
      <c r="H496" t="s">
        <v>5016</v>
      </c>
      <c r="I496" t="s">
        <v>403</v>
      </c>
      <c r="J496" t="s">
        <v>5406</v>
      </c>
      <c r="K496" t="s">
        <v>5398</v>
      </c>
      <c r="L496" t="s">
        <v>5399</v>
      </c>
      <c r="M496" t="s">
        <v>5400</v>
      </c>
      <c r="N496">
        <v>10</v>
      </c>
    </row>
    <row r="497" spans="1:14" x14ac:dyDescent="0.75">
      <c r="A497" t="s">
        <v>10</v>
      </c>
      <c r="B497" t="s">
        <v>11</v>
      </c>
      <c r="C497" t="s">
        <v>46</v>
      </c>
      <c r="D497" t="s">
        <v>5388</v>
      </c>
      <c r="E497">
        <v>10260146</v>
      </c>
      <c r="F497" t="s">
        <v>5389</v>
      </c>
      <c r="G497">
        <v>65540505</v>
      </c>
      <c r="H497" t="s">
        <v>5016</v>
      </c>
      <c r="I497" t="s">
        <v>403</v>
      </c>
      <c r="J497" t="s">
        <v>5406</v>
      </c>
      <c r="K497" t="s">
        <v>5391</v>
      </c>
      <c r="L497" t="s">
        <v>5392</v>
      </c>
      <c r="M497" t="s">
        <v>5393</v>
      </c>
      <c r="N497">
        <v>150</v>
      </c>
    </row>
    <row r="498" spans="1:14" x14ac:dyDescent="0.75">
      <c r="A498" t="s">
        <v>10</v>
      </c>
      <c r="B498" t="s">
        <v>11</v>
      </c>
      <c r="C498" t="s">
        <v>46</v>
      </c>
      <c r="D498" t="s">
        <v>5388</v>
      </c>
      <c r="E498">
        <v>10260146</v>
      </c>
      <c r="F498" t="s">
        <v>5389</v>
      </c>
      <c r="G498">
        <v>65540505</v>
      </c>
      <c r="H498" t="s">
        <v>5016</v>
      </c>
      <c r="I498" t="s">
        <v>403</v>
      </c>
      <c r="J498" t="s">
        <v>5406</v>
      </c>
      <c r="K498" t="s">
        <v>5394</v>
      </c>
      <c r="L498" t="s">
        <v>5402</v>
      </c>
      <c r="M498" t="s">
        <v>5403</v>
      </c>
      <c r="N498">
        <v>70</v>
      </c>
    </row>
    <row r="499" spans="1:14" x14ac:dyDescent="0.75">
      <c r="A499" t="s">
        <v>10</v>
      </c>
      <c r="B499" t="s">
        <v>11</v>
      </c>
      <c r="C499" t="s">
        <v>46</v>
      </c>
      <c r="D499" t="s">
        <v>5388</v>
      </c>
      <c r="E499">
        <v>10260146</v>
      </c>
      <c r="F499" t="s">
        <v>5389</v>
      </c>
      <c r="G499">
        <v>65540505</v>
      </c>
      <c r="H499" t="s">
        <v>5016</v>
      </c>
      <c r="I499" t="s">
        <v>403</v>
      </c>
      <c r="J499" t="s">
        <v>5406</v>
      </c>
      <c r="K499" t="s">
        <v>5394</v>
      </c>
      <c r="L499" t="s">
        <v>5402</v>
      </c>
      <c r="M499" t="s">
        <v>5404</v>
      </c>
      <c r="N499">
        <v>20</v>
      </c>
    </row>
    <row r="500" spans="1:14" x14ac:dyDescent="0.75">
      <c r="A500" t="s">
        <v>10</v>
      </c>
      <c r="B500" t="s">
        <v>11</v>
      </c>
      <c r="C500" t="s">
        <v>46</v>
      </c>
      <c r="D500" t="s">
        <v>5388</v>
      </c>
      <c r="E500">
        <v>10260146</v>
      </c>
      <c r="F500" t="s">
        <v>5389</v>
      </c>
      <c r="G500">
        <v>65540505</v>
      </c>
      <c r="H500" t="s">
        <v>5016</v>
      </c>
      <c r="I500" t="s">
        <v>403</v>
      </c>
      <c r="J500" t="s">
        <v>5406</v>
      </c>
      <c r="K500" t="s">
        <v>5394</v>
      </c>
      <c r="L500" t="s">
        <v>5395</v>
      </c>
      <c r="M500" t="s">
        <v>5405</v>
      </c>
      <c r="N500">
        <v>40</v>
      </c>
    </row>
    <row r="501" spans="1:14" x14ac:dyDescent="0.75">
      <c r="A501" t="s">
        <v>10</v>
      </c>
      <c r="B501" t="s">
        <v>11</v>
      </c>
      <c r="C501" t="s">
        <v>46</v>
      </c>
      <c r="D501" t="s">
        <v>5388</v>
      </c>
      <c r="E501">
        <v>10260146</v>
      </c>
      <c r="F501" t="s">
        <v>5389</v>
      </c>
      <c r="G501">
        <v>65540505</v>
      </c>
      <c r="H501" t="s">
        <v>5016</v>
      </c>
      <c r="I501" t="s">
        <v>403</v>
      </c>
      <c r="J501" t="s">
        <v>5406</v>
      </c>
      <c r="K501" t="s">
        <v>5394</v>
      </c>
      <c r="L501" t="s">
        <v>5395</v>
      </c>
      <c r="M501" t="s">
        <v>5396</v>
      </c>
      <c r="N501">
        <v>30</v>
      </c>
    </row>
    <row r="502" spans="1:14" x14ac:dyDescent="0.75">
      <c r="A502" t="s">
        <v>10</v>
      </c>
      <c r="B502" t="s">
        <v>11</v>
      </c>
      <c r="C502" t="s">
        <v>46</v>
      </c>
      <c r="D502" t="s">
        <v>5388</v>
      </c>
      <c r="E502">
        <v>10260146</v>
      </c>
      <c r="F502" t="s">
        <v>5389</v>
      </c>
      <c r="G502">
        <v>65600011</v>
      </c>
      <c r="H502" t="s">
        <v>368</v>
      </c>
      <c r="I502" t="s">
        <v>369</v>
      </c>
      <c r="J502" t="s">
        <v>5406</v>
      </c>
      <c r="K502" t="s">
        <v>5398</v>
      </c>
      <c r="L502" t="s">
        <v>5399</v>
      </c>
      <c r="M502" t="s">
        <v>5400</v>
      </c>
      <c r="N502">
        <v>15</v>
      </c>
    </row>
    <row r="503" spans="1:14" x14ac:dyDescent="0.75">
      <c r="A503" t="s">
        <v>10</v>
      </c>
      <c r="B503" t="s">
        <v>11</v>
      </c>
      <c r="C503" t="s">
        <v>46</v>
      </c>
      <c r="D503" t="s">
        <v>5388</v>
      </c>
      <c r="E503">
        <v>10260146</v>
      </c>
      <c r="F503" t="s">
        <v>5389</v>
      </c>
      <c r="G503">
        <v>65600011</v>
      </c>
      <c r="H503" t="s">
        <v>368</v>
      </c>
      <c r="I503" t="s">
        <v>369</v>
      </c>
      <c r="J503" t="s">
        <v>5406</v>
      </c>
      <c r="K503" t="s">
        <v>5391</v>
      </c>
      <c r="L503" t="s">
        <v>5392</v>
      </c>
      <c r="M503" t="s">
        <v>5393</v>
      </c>
      <c r="N503">
        <v>50</v>
      </c>
    </row>
    <row r="504" spans="1:14" x14ac:dyDescent="0.75">
      <c r="A504" t="s">
        <v>10</v>
      </c>
      <c r="B504" t="s">
        <v>11</v>
      </c>
      <c r="C504" t="s">
        <v>46</v>
      </c>
      <c r="D504" t="s">
        <v>5388</v>
      </c>
      <c r="E504">
        <v>10260146</v>
      </c>
      <c r="F504" t="s">
        <v>5389</v>
      </c>
      <c r="G504">
        <v>65600011</v>
      </c>
      <c r="H504" t="s">
        <v>368</v>
      </c>
      <c r="I504" t="s">
        <v>369</v>
      </c>
      <c r="J504" t="s">
        <v>5406</v>
      </c>
      <c r="K504" t="s">
        <v>5394</v>
      </c>
      <c r="L504" t="s">
        <v>5402</v>
      </c>
      <c r="M504" t="s">
        <v>5403</v>
      </c>
      <c r="N504">
        <v>20</v>
      </c>
    </row>
    <row r="505" spans="1:14" x14ac:dyDescent="0.75">
      <c r="A505" t="s">
        <v>10</v>
      </c>
      <c r="B505" t="s">
        <v>11</v>
      </c>
      <c r="C505" t="s">
        <v>46</v>
      </c>
      <c r="D505" t="s">
        <v>5388</v>
      </c>
      <c r="E505">
        <v>10260146</v>
      </c>
      <c r="F505" t="s">
        <v>5389</v>
      </c>
      <c r="G505">
        <v>65600011</v>
      </c>
      <c r="H505" t="s">
        <v>368</v>
      </c>
      <c r="I505" t="s">
        <v>369</v>
      </c>
      <c r="J505" t="s">
        <v>5406</v>
      </c>
      <c r="K505" t="s">
        <v>5394</v>
      </c>
      <c r="L505" t="s">
        <v>5402</v>
      </c>
      <c r="M505" t="s">
        <v>5404</v>
      </c>
      <c r="N505">
        <v>10</v>
      </c>
    </row>
    <row r="506" spans="1:14" x14ac:dyDescent="0.75">
      <c r="A506" t="s">
        <v>10</v>
      </c>
      <c r="B506" t="s">
        <v>11</v>
      </c>
      <c r="C506" t="s">
        <v>46</v>
      </c>
      <c r="D506" t="s">
        <v>5388</v>
      </c>
      <c r="E506">
        <v>10260146</v>
      </c>
      <c r="F506" t="s">
        <v>5389</v>
      </c>
      <c r="G506">
        <v>65600011</v>
      </c>
      <c r="H506" t="s">
        <v>368</v>
      </c>
      <c r="I506" t="s">
        <v>369</v>
      </c>
      <c r="J506" t="s">
        <v>5406</v>
      </c>
      <c r="K506" t="s">
        <v>5394</v>
      </c>
      <c r="L506" t="s">
        <v>5395</v>
      </c>
      <c r="M506" t="s">
        <v>5405</v>
      </c>
      <c r="N506">
        <v>10</v>
      </c>
    </row>
    <row r="507" spans="1:14" x14ac:dyDescent="0.75">
      <c r="A507" t="s">
        <v>10</v>
      </c>
      <c r="B507" t="s">
        <v>11</v>
      </c>
      <c r="C507" t="s">
        <v>46</v>
      </c>
      <c r="D507" t="s">
        <v>5388</v>
      </c>
      <c r="E507">
        <v>10260146</v>
      </c>
      <c r="F507" t="s">
        <v>5389</v>
      </c>
      <c r="G507">
        <v>65600269</v>
      </c>
      <c r="H507" t="s">
        <v>2469</v>
      </c>
      <c r="I507" t="s">
        <v>2470</v>
      </c>
      <c r="J507" t="s">
        <v>5397</v>
      </c>
      <c r="K507" t="s">
        <v>5391</v>
      </c>
      <c r="L507" t="s">
        <v>5392</v>
      </c>
      <c r="M507" t="s">
        <v>5393</v>
      </c>
      <c r="N507">
        <v>50</v>
      </c>
    </row>
    <row r="508" spans="1:14" x14ac:dyDescent="0.75">
      <c r="A508" t="s">
        <v>10</v>
      </c>
      <c r="B508" t="s">
        <v>11</v>
      </c>
      <c r="C508" t="s">
        <v>46</v>
      </c>
      <c r="D508" t="s">
        <v>5388</v>
      </c>
      <c r="E508">
        <v>10260146</v>
      </c>
      <c r="F508" t="s">
        <v>5389</v>
      </c>
      <c r="G508">
        <v>65600611</v>
      </c>
      <c r="H508" t="s">
        <v>286</v>
      </c>
      <c r="I508" t="s">
        <v>287</v>
      </c>
      <c r="J508" t="s">
        <v>5406</v>
      </c>
      <c r="K508" t="s">
        <v>5398</v>
      </c>
      <c r="L508" t="s">
        <v>5399</v>
      </c>
      <c r="M508" t="s">
        <v>5400</v>
      </c>
      <c r="N508">
        <v>30</v>
      </c>
    </row>
    <row r="509" spans="1:14" x14ac:dyDescent="0.75">
      <c r="A509" t="s">
        <v>10</v>
      </c>
      <c r="B509" t="s">
        <v>11</v>
      </c>
      <c r="C509" t="s">
        <v>46</v>
      </c>
      <c r="D509" t="s">
        <v>5388</v>
      </c>
      <c r="E509">
        <v>10260146</v>
      </c>
      <c r="F509" t="s">
        <v>5389</v>
      </c>
      <c r="G509">
        <v>65600611</v>
      </c>
      <c r="H509" t="s">
        <v>286</v>
      </c>
      <c r="I509" t="s">
        <v>287</v>
      </c>
      <c r="J509" t="s">
        <v>5406</v>
      </c>
      <c r="K509" t="s">
        <v>5391</v>
      </c>
      <c r="L509" t="s">
        <v>5392</v>
      </c>
      <c r="M509" t="s">
        <v>5393</v>
      </c>
      <c r="N509">
        <v>60</v>
      </c>
    </row>
    <row r="510" spans="1:14" x14ac:dyDescent="0.75">
      <c r="A510" t="s">
        <v>10</v>
      </c>
      <c r="B510" t="s">
        <v>11</v>
      </c>
      <c r="C510" t="s">
        <v>46</v>
      </c>
      <c r="D510" t="s">
        <v>5388</v>
      </c>
      <c r="E510">
        <v>10260146</v>
      </c>
      <c r="F510" t="s">
        <v>5389</v>
      </c>
      <c r="G510">
        <v>65600616</v>
      </c>
      <c r="H510" t="s">
        <v>4269</v>
      </c>
      <c r="I510" t="s">
        <v>4270</v>
      </c>
      <c r="J510" t="s">
        <v>5406</v>
      </c>
      <c r="K510" t="s">
        <v>5391</v>
      </c>
      <c r="L510" t="s">
        <v>5392</v>
      </c>
      <c r="M510" t="s">
        <v>5393</v>
      </c>
      <c r="N510">
        <v>250</v>
      </c>
    </row>
    <row r="511" spans="1:14" x14ac:dyDescent="0.75">
      <c r="A511" t="s">
        <v>10</v>
      </c>
      <c r="B511" t="s">
        <v>11</v>
      </c>
      <c r="C511" t="s">
        <v>46</v>
      </c>
      <c r="D511" t="s">
        <v>5388</v>
      </c>
      <c r="E511">
        <v>10260146</v>
      </c>
      <c r="F511" t="s">
        <v>5389</v>
      </c>
      <c r="G511">
        <v>65600616</v>
      </c>
      <c r="H511" t="s">
        <v>4269</v>
      </c>
      <c r="I511" t="s">
        <v>4270</v>
      </c>
      <c r="J511" t="s">
        <v>5406</v>
      </c>
      <c r="K511" t="s">
        <v>5394</v>
      </c>
      <c r="L511" t="s">
        <v>5402</v>
      </c>
      <c r="M511" t="s">
        <v>5403</v>
      </c>
      <c r="N511">
        <v>150</v>
      </c>
    </row>
    <row r="512" spans="1:14" x14ac:dyDescent="0.75">
      <c r="A512" t="s">
        <v>10</v>
      </c>
      <c r="B512" t="s">
        <v>11</v>
      </c>
      <c r="C512" t="s">
        <v>46</v>
      </c>
      <c r="D512" t="s">
        <v>5388</v>
      </c>
      <c r="E512">
        <v>10260146</v>
      </c>
      <c r="F512" t="s">
        <v>5389</v>
      </c>
      <c r="G512">
        <v>65600616</v>
      </c>
      <c r="H512" t="s">
        <v>4269</v>
      </c>
      <c r="I512" t="s">
        <v>4270</v>
      </c>
      <c r="J512" t="s">
        <v>5406</v>
      </c>
      <c r="K512" t="s">
        <v>5394</v>
      </c>
      <c r="L512" t="s">
        <v>5395</v>
      </c>
      <c r="M512" t="s">
        <v>5405</v>
      </c>
      <c r="N512">
        <v>200</v>
      </c>
    </row>
    <row r="513" spans="1:14" x14ac:dyDescent="0.75">
      <c r="A513" t="s">
        <v>10</v>
      </c>
      <c r="B513" t="s">
        <v>11</v>
      </c>
      <c r="C513" t="s">
        <v>46</v>
      </c>
      <c r="D513" t="s">
        <v>5388</v>
      </c>
      <c r="E513">
        <v>10260146</v>
      </c>
      <c r="F513" t="s">
        <v>5389</v>
      </c>
      <c r="G513">
        <v>65600617</v>
      </c>
      <c r="H513" t="s">
        <v>4905</v>
      </c>
      <c r="I513" t="s">
        <v>4906</v>
      </c>
      <c r="J513" t="s">
        <v>5407</v>
      </c>
      <c r="K513" t="s">
        <v>5398</v>
      </c>
      <c r="L513" t="s">
        <v>5399</v>
      </c>
      <c r="M513" t="s">
        <v>5400</v>
      </c>
      <c r="N513">
        <v>5</v>
      </c>
    </row>
    <row r="514" spans="1:14" x14ac:dyDescent="0.75">
      <c r="A514" t="s">
        <v>10</v>
      </c>
      <c r="B514" t="s">
        <v>11</v>
      </c>
      <c r="C514" t="s">
        <v>46</v>
      </c>
      <c r="D514" t="s">
        <v>5388</v>
      </c>
      <c r="E514">
        <v>10260146</v>
      </c>
      <c r="F514" t="s">
        <v>5389</v>
      </c>
      <c r="G514">
        <v>65600617</v>
      </c>
      <c r="H514" t="s">
        <v>4905</v>
      </c>
      <c r="I514" t="s">
        <v>4906</v>
      </c>
      <c r="J514" t="s">
        <v>5407</v>
      </c>
      <c r="K514" t="s">
        <v>5391</v>
      </c>
      <c r="L514" t="s">
        <v>5392</v>
      </c>
      <c r="M514" t="s">
        <v>5393</v>
      </c>
      <c r="N514">
        <v>50</v>
      </c>
    </row>
    <row r="515" spans="1:14" x14ac:dyDescent="0.75">
      <c r="A515" t="s">
        <v>10</v>
      </c>
      <c r="B515" t="s">
        <v>11</v>
      </c>
      <c r="C515" t="s">
        <v>46</v>
      </c>
      <c r="D515" t="s">
        <v>5388</v>
      </c>
      <c r="E515">
        <v>10260146</v>
      </c>
      <c r="F515" t="s">
        <v>5389</v>
      </c>
      <c r="G515">
        <v>65600617</v>
      </c>
      <c r="H515" t="s">
        <v>4905</v>
      </c>
      <c r="I515" t="s">
        <v>4906</v>
      </c>
      <c r="J515" t="s">
        <v>5407</v>
      </c>
      <c r="K515" t="s">
        <v>5391</v>
      </c>
      <c r="L515" t="s">
        <v>5392</v>
      </c>
      <c r="M515" t="s">
        <v>5401</v>
      </c>
      <c r="N515">
        <v>5</v>
      </c>
    </row>
    <row r="516" spans="1:14" x14ac:dyDescent="0.75">
      <c r="A516" t="s">
        <v>10</v>
      </c>
      <c r="B516" t="s">
        <v>11</v>
      </c>
      <c r="C516" t="s">
        <v>46</v>
      </c>
      <c r="D516" t="s">
        <v>5388</v>
      </c>
      <c r="E516">
        <v>10260146</v>
      </c>
      <c r="F516" t="s">
        <v>5389</v>
      </c>
      <c r="G516">
        <v>65600617</v>
      </c>
      <c r="H516" t="s">
        <v>4905</v>
      </c>
      <c r="I516" t="s">
        <v>4906</v>
      </c>
      <c r="J516" t="s">
        <v>5407</v>
      </c>
      <c r="K516" t="s">
        <v>5394</v>
      </c>
      <c r="L516" t="s">
        <v>5395</v>
      </c>
      <c r="M516" t="s">
        <v>5396</v>
      </c>
      <c r="N516">
        <v>20</v>
      </c>
    </row>
    <row r="517" spans="1:14" x14ac:dyDescent="0.75">
      <c r="A517" t="s">
        <v>10</v>
      </c>
      <c r="B517" t="s">
        <v>11</v>
      </c>
      <c r="C517" t="s">
        <v>46</v>
      </c>
      <c r="D517" t="s">
        <v>5388</v>
      </c>
      <c r="E517">
        <v>10260146</v>
      </c>
      <c r="F517" t="s">
        <v>5389</v>
      </c>
      <c r="G517">
        <v>65700325</v>
      </c>
      <c r="H517" t="s">
        <v>4419</v>
      </c>
      <c r="I517" t="s">
        <v>4420</v>
      </c>
      <c r="J517" t="s">
        <v>5407</v>
      </c>
      <c r="K517" t="s">
        <v>5391</v>
      </c>
      <c r="L517" t="s">
        <v>5392</v>
      </c>
      <c r="M517" t="s">
        <v>5393</v>
      </c>
      <c r="N517">
        <v>100</v>
      </c>
    </row>
    <row r="518" spans="1:14" x14ac:dyDescent="0.75">
      <c r="A518" t="s">
        <v>10</v>
      </c>
      <c r="B518" t="s">
        <v>11</v>
      </c>
      <c r="C518" t="s">
        <v>46</v>
      </c>
      <c r="D518" t="s">
        <v>5388</v>
      </c>
      <c r="E518">
        <v>10260146</v>
      </c>
      <c r="F518" t="s">
        <v>5389</v>
      </c>
      <c r="G518">
        <v>65700325</v>
      </c>
      <c r="H518" t="s">
        <v>4419</v>
      </c>
      <c r="I518" t="s">
        <v>4420</v>
      </c>
      <c r="J518" t="s">
        <v>5407</v>
      </c>
      <c r="K518" t="s">
        <v>5394</v>
      </c>
      <c r="L518" t="s">
        <v>5402</v>
      </c>
      <c r="M518" t="s">
        <v>5403</v>
      </c>
      <c r="N518">
        <v>20</v>
      </c>
    </row>
    <row r="519" spans="1:14" x14ac:dyDescent="0.75">
      <c r="A519" t="s">
        <v>10</v>
      </c>
      <c r="B519" t="s">
        <v>11</v>
      </c>
      <c r="C519" t="s">
        <v>46</v>
      </c>
      <c r="D519" t="s">
        <v>5388</v>
      </c>
      <c r="E519">
        <v>10260146</v>
      </c>
      <c r="F519" t="s">
        <v>5389</v>
      </c>
      <c r="G519">
        <v>65700595</v>
      </c>
      <c r="H519" t="s">
        <v>4464</v>
      </c>
      <c r="I519" t="s">
        <v>4465</v>
      </c>
      <c r="J519" t="s">
        <v>5407</v>
      </c>
      <c r="K519" t="s">
        <v>5391</v>
      </c>
      <c r="L519" t="s">
        <v>5392</v>
      </c>
      <c r="M519" t="s">
        <v>5393</v>
      </c>
      <c r="N519">
        <v>20</v>
      </c>
    </row>
    <row r="520" spans="1:14" x14ac:dyDescent="0.75">
      <c r="A520" t="s">
        <v>10</v>
      </c>
      <c r="B520" t="s">
        <v>11</v>
      </c>
      <c r="C520" t="s">
        <v>46</v>
      </c>
      <c r="D520" t="s">
        <v>5388</v>
      </c>
      <c r="E520">
        <v>10260146</v>
      </c>
      <c r="F520" t="s">
        <v>5389</v>
      </c>
      <c r="G520">
        <v>65700595</v>
      </c>
      <c r="H520" t="s">
        <v>4464</v>
      </c>
      <c r="I520" t="s">
        <v>4465</v>
      </c>
      <c r="J520" t="s">
        <v>5407</v>
      </c>
      <c r="K520" t="s">
        <v>5391</v>
      </c>
      <c r="L520" t="s">
        <v>5392</v>
      </c>
      <c r="M520" t="s">
        <v>5401</v>
      </c>
      <c r="N520">
        <v>10</v>
      </c>
    </row>
    <row r="521" spans="1:14" x14ac:dyDescent="0.75">
      <c r="A521" t="s">
        <v>10</v>
      </c>
      <c r="B521" t="s">
        <v>11</v>
      </c>
      <c r="C521" t="s">
        <v>46</v>
      </c>
      <c r="D521" t="s">
        <v>5388</v>
      </c>
      <c r="E521">
        <v>10260146</v>
      </c>
      <c r="F521" t="s">
        <v>5389</v>
      </c>
      <c r="G521">
        <v>65700635</v>
      </c>
      <c r="H521" t="s">
        <v>854</v>
      </c>
      <c r="I521" t="s">
        <v>746</v>
      </c>
      <c r="J521" t="s">
        <v>5407</v>
      </c>
      <c r="K521" t="s">
        <v>5391</v>
      </c>
      <c r="L521" t="s">
        <v>5392</v>
      </c>
      <c r="M521" t="s">
        <v>5393</v>
      </c>
      <c r="N521">
        <v>30</v>
      </c>
    </row>
    <row r="522" spans="1:14" x14ac:dyDescent="0.75">
      <c r="A522" t="s">
        <v>10</v>
      </c>
      <c r="B522" t="s">
        <v>11</v>
      </c>
      <c r="C522" t="s">
        <v>46</v>
      </c>
      <c r="D522" t="s">
        <v>5388</v>
      </c>
      <c r="E522">
        <v>10260146</v>
      </c>
      <c r="F522" t="s">
        <v>5389</v>
      </c>
      <c r="G522">
        <v>65700681</v>
      </c>
      <c r="H522" t="s">
        <v>640</v>
      </c>
      <c r="I522" t="s">
        <v>641</v>
      </c>
      <c r="J522" t="s">
        <v>5407</v>
      </c>
      <c r="K522" t="s">
        <v>5391</v>
      </c>
      <c r="L522" t="s">
        <v>5392</v>
      </c>
      <c r="M522" t="s">
        <v>5393</v>
      </c>
      <c r="N522">
        <v>10</v>
      </c>
    </row>
    <row r="523" spans="1:14" x14ac:dyDescent="0.75">
      <c r="A523" t="s">
        <v>10</v>
      </c>
      <c r="B523" t="s">
        <v>11</v>
      </c>
      <c r="C523" t="s">
        <v>46</v>
      </c>
      <c r="D523" t="s">
        <v>5388</v>
      </c>
      <c r="E523">
        <v>10260146</v>
      </c>
      <c r="F523" t="s">
        <v>5389</v>
      </c>
      <c r="G523">
        <v>65700681</v>
      </c>
      <c r="H523" t="s">
        <v>640</v>
      </c>
      <c r="I523" t="s">
        <v>641</v>
      </c>
      <c r="J523" t="s">
        <v>5407</v>
      </c>
      <c r="K523" t="s">
        <v>5394</v>
      </c>
      <c r="L523" t="s">
        <v>5402</v>
      </c>
      <c r="M523" t="s">
        <v>5403</v>
      </c>
      <c r="N523">
        <v>3</v>
      </c>
    </row>
    <row r="524" spans="1:14" x14ac:dyDescent="0.75">
      <c r="A524" t="s">
        <v>10</v>
      </c>
      <c r="B524" t="s">
        <v>11</v>
      </c>
      <c r="C524" t="s">
        <v>46</v>
      </c>
      <c r="D524" t="s">
        <v>5388</v>
      </c>
      <c r="E524">
        <v>10260146</v>
      </c>
      <c r="F524" t="s">
        <v>5389</v>
      </c>
      <c r="G524">
        <v>65700681</v>
      </c>
      <c r="H524" t="s">
        <v>640</v>
      </c>
      <c r="I524" t="s">
        <v>641</v>
      </c>
      <c r="J524" t="s">
        <v>5407</v>
      </c>
      <c r="K524" t="s">
        <v>5394</v>
      </c>
      <c r="L524" t="s">
        <v>5395</v>
      </c>
      <c r="M524" t="s">
        <v>5405</v>
      </c>
      <c r="N524">
        <v>5</v>
      </c>
    </row>
    <row r="525" spans="1:14" x14ac:dyDescent="0.75">
      <c r="A525" t="s">
        <v>10</v>
      </c>
      <c r="B525" t="s">
        <v>11</v>
      </c>
      <c r="C525" t="s">
        <v>46</v>
      </c>
      <c r="D525" t="s">
        <v>5388</v>
      </c>
      <c r="E525">
        <v>10260146</v>
      </c>
      <c r="F525" t="s">
        <v>5389</v>
      </c>
      <c r="G525">
        <v>65700712</v>
      </c>
      <c r="H525" t="s">
        <v>4267</v>
      </c>
      <c r="I525" t="s">
        <v>4268</v>
      </c>
      <c r="J525" t="s">
        <v>5407</v>
      </c>
      <c r="K525" t="s">
        <v>5391</v>
      </c>
      <c r="L525" t="s">
        <v>5392</v>
      </c>
      <c r="M525" t="s">
        <v>5393</v>
      </c>
      <c r="N525">
        <v>60</v>
      </c>
    </row>
    <row r="526" spans="1:14" x14ac:dyDescent="0.75">
      <c r="A526" t="s">
        <v>10</v>
      </c>
      <c r="B526" t="s">
        <v>11</v>
      </c>
      <c r="C526" t="s">
        <v>46</v>
      </c>
      <c r="D526" t="s">
        <v>5388</v>
      </c>
      <c r="E526">
        <v>10260146</v>
      </c>
      <c r="F526" t="s">
        <v>5389</v>
      </c>
      <c r="G526">
        <v>65700712</v>
      </c>
      <c r="H526" t="s">
        <v>4267</v>
      </c>
      <c r="I526" t="s">
        <v>4268</v>
      </c>
      <c r="J526" t="s">
        <v>5407</v>
      </c>
      <c r="K526" t="s">
        <v>5394</v>
      </c>
      <c r="L526" t="s">
        <v>5402</v>
      </c>
      <c r="M526" t="s">
        <v>5403</v>
      </c>
      <c r="N526">
        <v>40</v>
      </c>
    </row>
    <row r="527" spans="1:14" x14ac:dyDescent="0.75">
      <c r="A527" t="s">
        <v>10</v>
      </c>
      <c r="B527" t="s">
        <v>11</v>
      </c>
      <c r="C527" t="s">
        <v>46</v>
      </c>
      <c r="D527" t="s">
        <v>5388</v>
      </c>
      <c r="E527">
        <v>10260146</v>
      </c>
      <c r="F527" t="s">
        <v>5389</v>
      </c>
      <c r="G527">
        <v>65700712</v>
      </c>
      <c r="H527" t="s">
        <v>4267</v>
      </c>
      <c r="I527" t="s">
        <v>4268</v>
      </c>
      <c r="J527" t="s">
        <v>5407</v>
      </c>
      <c r="K527" t="s">
        <v>5394</v>
      </c>
      <c r="L527" t="s">
        <v>5409</v>
      </c>
      <c r="M527" t="s">
        <v>5410</v>
      </c>
      <c r="N527">
        <v>5</v>
      </c>
    </row>
    <row r="528" spans="1:14" x14ac:dyDescent="0.75">
      <c r="A528" t="s">
        <v>10</v>
      </c>
      <c r="B528" t="s">
        <v>11</v>
      </c>
      <c r="C528" t="s">
        <v>46</v>
      </c>
      <c r="D528" t="s">
        <v>5388</v>
      </c>
      <c r="E528">
        <v>10260146</v>
      </c>
      <c r="F528" t="s">
        <v>5389</v>
      </c>
      <c r="G528">
        <v>65700843</v>
      </c>
      <c r="H528" t="s">
        <v>1531</v>
      </c>
      <c r="I528" t="s">
        <v>1532</v>
      </c>
      <c r="J528" t="s">
        <v>5407</v>
      </c>
      <c r="K528" t="s">
        <v>5391</v>
      </c>
      <c r="L528" t="s">
        <v>5392</v>
      </c>
      <c r="M528" t="s">
        <v>5393</v>
      </c>
      <c r="N528">
        <v>20</v>
      </c>
    </row>
    <row r="529" spans="1:14" x14ac:dyDescent="0.75">
      <c r="A529" t="s">
        <v>10</v>
      </c>
      <c r="B529" t="s">
        <v>11</v>
      </c>
      <c r="C529" t="s">
        <v>46</v>
      </c>
      <c r="D529" t="s">
        <v>5388</v>
      </c>
      <c r="E529">
        <v>10260146</v>
      </c>
      <c r="F529" t="s">
        <v>5389</v>
      </c>
      <c r="G529">
        <v>65700843</v>
      </c>
      <c r="H529" t="s">
        <v>1531</v>
      </c>
      <c r="I529" t="s">
        <v>1532</v>
      </c>
      <c r="J529" t="s">
        <v>5407</v>
      </c>
      <c r="K529" t="s">
        <v>5394</v>
      </c>
      <c r="L529" t="s">
        <v>5395</v>
      </c>
      <c r="M529" t="s">
        <v>5396</v>
      </c>
      <c r="N529">
        <v>10</v>
      </c>
    </row>
    <row r="530" spans="1:14" x14ac:dyDescent="0.75">
      <c r="A530" t="s">
        <v>10</v>
      </c>
      <c r="B530" t="s">
        <v>11</v>
      </c>
      <c r="C530" t="s">
        <v>46</v>
      </c>
      <c r="D530" t="s">
        <v>5388</v>
      </c>
      <c r="E530">
        <v>10260146</v>
      </c>
      <c r="F530" t="s">
        <v>5389</v>
      </c>
      <c r="G530">
        <v>65700975</v>
      </c>
      <c r="H530" t="s">
        <v>1975</v>
      </c>
      <c r="I530" t="s">
        <v>653</v>
      </c>
      <c r="J530" t="s">
        <v>5407</v>
      </c>
      <c r="K530" t="s">
        <v>5391</v>
      </c>
      <c r="L530" t="s">
        <v>5392</v>
      </c>
      <c r="M530" t="s">
        <v>5393</v>
      </c>
      <c r="N530">
        <v>20</v>
      </c>
    </row>
    <row r="531" spans="1:14" x14ac:dyDescent="0.75">
      <c r="A531" t="s">
        <v>10</v>
      </c>
      <c r="B531" t="s">
        <v>11</v>
      </c>
      <c r="C531" t="s">
        <v>46</v>
      </c>
      <c r="D531" t="s">
        <v>5388</v>
      </c>
      <c r="E531">
        <v>10260146</v>
      </c>
      <c r="F531" t="s">
        <v>5389</v>
      </c>
      <c r="G531">
        <v>65700975</v>
      </c>
      <c r="H531" t="s">
        <v>1975</v>
      </c>
      <c r="I531" t="s">
        <v>653</v>
      </c>
      <c r="J531" t="s">
        <v>5407</v>
      </c>
      <c r="K531" t="s">
        <v>5394</v>
      </c>
      <c r="L531" t="s">
        <v>5395</v>
      </c>
      <c r="M531" t="s">
        <v>5405</v>
      </c>
      <c r="N531">
        <v>40</v>
      </c>
    </row>
    <row r="532" spans="1:14" x14ac:dyDescent="0.75">
      <c r="A532" t="s">
        <v>10</v>
      </c>
      <c r="B532" t="s">
        <v>11</v>
      </c>
      <c r="C532" t="s">
        <v>46</v>
      </c>
      <c r="D532" t="s">
        <v>5388</v>
      </c>
      <c r="E532">
        <v>10260146</v>
      </c>
      <c r="F532" t="s">
        <v>5389</v>
      </c>
      <c r="G532">
        <v>65701708</v>
      </c>
      <c r="H532" t="s">
        <v>1382</v>
      </c>
      <c r="I532" t="s">
        <v>1383</v>
      </c>
      <c r="J532" t="s">
        <v>5407</v>
      </c>
      <c r="K532" t="s">
        <v>5394</v>
      </c>
      <c r="L532" t="s">
        <v>5395</v>
      </c>
      <c r="M532" t="s">
        <v>5396</v>
      </c>
      <c r="N532">
        <v>5</v>
      </c>
    </row>
    <row r="533" spans="1:14" x14ac:dyDescent="0.75">
      <c r="A533" t="s">
        <v>10</v>
      </c>
      <c r="B533" t="s">
        <v>11</v>
      </c>
      <c r="C533" t="s">
        <v>46</v>
      </c>
      <c r="D533" t="s">
        <v>5388</v>
      </c>
      <c r="E533">
        <v>10260146</v>
      </c>
      <c r="F533" t="s">
        <v>5389</v>
      </c>
      <c r="G533">
        <v>65701742</v>
      </c>
      <c r="H533" t="s">
        <v>4089</v>
      </c>
      <c r="I533" t="s">
        <v>4090</v>
      </c>
      <c r="J533" t="s">
        <v>5407</v>
      </c>
      <c r="K533" t="s">
        <v>5391</v>
      </c>
      <c r="L533" t="s">
        <v>5392</v>
      </c>
      <c r="M533" t="s">
        <v>5393</v>
      </c>
      <c r="N533">
        <v>103</v>
      </c>
    </row>
    <row r="534" spans="1:14" x14ac:dyDescent="0.75">
      <c r="A534" t="s">
        <v>10</v>
      </c>
      <c r="B534" t="s">
        <v>11</v>
      </c>
      <c r="C534" t="s">
        <v>46</v>
      </c>
      <c r="D534" t="s">
        <v>5388</v>
      </c>
      <c r="E534">
        <v>10260146</v>
      </c>
      <c r="F534" t="s">
        <v>5389</v>
      </c>
      <c r="G534">
        <v>65701742</v>
      </c>
      <c r="H534" t="s">
        <v>4089</v>
      </c>
      <c r="I534" t="s">
        <v>4090</v>
      </c>
      <c r="J534" t="s">
        <v>5407</v>
      </c>
      <c r="K534" t="s">
        <v>5394</v>
      </c>
      <c r="L534" t="s">
        <v>5409</v>
      </c>
      <c r="M534" t="s">
        <v>5410</v>
      </c>
      <c r="N534">
        <v>2</v>
      </c>
    </row>
    <row r="535" spans="1:14" x14ac:dyDescent="0.75">
      <c r="A535" t="s">
        <v>10</v>
      </c>
      <c r="B535" t="s">
        <v>11</v>
      </c>
      <c r="C535" t="s">
        <v>46</v>
      </c>
      <c r="D535" t="s">
        <v>5388</v>
      </c>
      <c r="E535">
        <v>10260146</v>
      </c>
      <c r="F535" t="s">
        <v>5389</v>
      </c>
      <c r="G535">
        <v>65701799</v>
      </c>
      <c r="H535" t="s">
        <v>4041</v>
      </c>
      <c r="I535" t="s">
        <v>4042</v>
      </c>
      <c r="J535" t="s">
        <v>5406</v>
      </c>
      <c r="K535" t="s">
        <v>5391</v>
      </c>
      <c r="L535" t="s">
        <v>5392</v>
      </c>
      <c r="M535" t="s">
        <v>5393</v>
      </c>
      <c r="N535">
        <v>30</v>
      </c>
    </row>
    <row r="536" spans="1:14" x14ac:dyDescent="0.75">
      <c r="A536" t="s">
        <v>10</v>
      </c>
      <c r="B536" t="s">
        <v>11</v>
      </c>
      <c r="C536" t="s">
        <v>46</v>
      </c>
      <c r="D536" t="s">
        <v>5388</v>
      </c>
      <c r="E536">
        <v>10260146</v>
      </c>
      <c r="F536" t="s">
        <v>5389</v>
      </c>
      <c r="G536">
        <v>65703331</v>
      </c>
      <c r="H536" t="s">
        <v>4324</v>
      </c>
      <c r="I536" t="s">
        <v>4325</v>
      </c>
      <c r="J536" t="s">
        <v>5407</v>
      </c>
      <c r="K536" t="s">
        <v>5394</v>
      </c>
      <c r="L536" t="s">
        <v>5402</v>
      </c>
      <c r="M536" t="s">
        <v>5403</v>
      </c>
      <c r="N536">
        <v>10</v>
      </c>
    </row>
    <row r="537" spans="1:14" x14ac:dyDescent="0.75">
      <c r="A537" t="s">
        <v>10</v>
      </c>
      <c r="B537" t="s">
        <v>11</v>
      </c>
      <c r="C537" t="s">
        <v>46</v>
      </c>
      <c r="D537" t="s">
        <v>5388</v>
      </c>
      <c r="E537">
        <v>10260146</v>
      </c>
      <c r="F537" t="s">
        <v>5389</v>
      </c>
      <c r="G537">
        <v>65703397</v>
      </c>
      <c r="H537" t="s">
        <v>3869</v>
      </c>
      <c r="I537" t="s">
        <v>3870</v>
      </c>
      <c r="J537" t="s">
        <v>5407</v>
      </c>
      <c r="K537" t="s">
        <v>5391</v>
      </c>
      <c r="L537" t="s">
        <v>5392</v>
      </c>
      <c r="M537" t="s">
        <v>5393</v>
      </c>
      <c r="N537">
        <v>10</v>
      </c>
    </row>
    <row r="538" spans="1:14" x14ac:dyDescent="0.75">
      <c r="A538" t="s">
        <v>10</v>
      </c>
      <c r="B538" t="s">
        <v>11</v>
      </c>
      <c r="C538" t="s">
        <v>46</v>
      </c>
      <c r="D538" t="s">
        <v>5388</v>
      </c>
      <c r="E538">
        <v>10260146</v>
      </c>
      <c r="F538" t="s">
        <v>5389</v>
      </c>
      <c r="G538">
        <v>65703397</v>
      </c>
      <c r="H538" t="s">
        <v>3869</v>
      </c>
      <c r="I538" t="s">
        <v>3870</v>
      </c>
      <c r="J538" t="s">
        <v>5407</v>
      </c>
      <c r="K538" t="s">
        <v>5394</v>
      </c>
      <c r="L538" t="s">
        <v>5402</v>
      </c>
      <c r="M538" t="s">
        <v>5403</v>
      </c>
      <c r="N538">
        <v>10</v>
      </c>
    </row>
    <row r="539" spans="1:14" x14ac:dyDescent="0.75">
      <c r="A539" t="s">
        <v>10</v>
      </c>
      <c r="B539" t="s">
        <v>11</v>
      </c>
      <c r="C539" t="s">
        <v>46</v>
      </c>
      <c r="D539" t="s">
        <v>5388</v>
      </c>
      <c r="E539">
        <v>10260146</v>
      </c>
      <c r="F539" t="s">
        <v>5389</v>
      </c>
      <c r="G539">
        <v>65703397</v>
      </c>
      <c r="H539" t="s">
        <v>3869</v>
      </c>
      <c r="I539" t="s">
        <v>3870</v>
      </c>
      <c r="J539" t="s">
        <v>5407</v>
      </c>
      <c r="K539" t="s">
        <v>5394</v>
      </c>
      <c r="L539" t="s">
        <v>5402</v>
      </c>
      <c r="M539" t="s">
        <v>5404</v>
      </c>
      <c r="N539">
        <v>10</v>
      </c>
    </row>
    <row r="540" spans="1:14" x14ac:dyDescent="0.75">
      <c r="A540" t="s">
        <v>10</v>
      </c>
      <c r="B540" t="s">
        <v>11</v>
      </c>
      <c r="C540" t="s">
        <v>46</v>
      </c>
      <c r="D540" t="s">
        <v>5388</v>
      </c>
      <c r="E540">
        <v>10260146</v>
      </c>
      <c r="F540" t="s">
        <v>5389</v>
      </c>
      <c r="G540">
        <v>65703397</v>
      </c>
      <c r="H540" t="s">
        <v>3869</v>
      </c>
      <c r="I540" t="s">
        <v>3870</v>
      </c>
      <c r="J540" t="s">
        <v>5407</v>
      </c>
      <c r="K540" t="s">
        <v>5394</v>
      </c>
      <c r="L540" t="s">
        <v>5395</v>
      </c>
      <c r="M540" t="s">
        <v>5405</v>
      </c>
      <c r="N540">
        <v>10</v>
      </c>
    </row>
    <row r="541" spans="1:14" x14ac:dyDescent="0.75">
      <c r="A541" t="s">
        <v>10</v>
      </c>
      <c r="B541" t="s">
        <v>11</v>
      </c>
      <c r="C541" t="s">
        <v>46</v>
      </c>
      <c r="D541" t="s">
        <v>5388</v>
      </c>
      <c r="E541">
        <v>10260146</v>
      </c>
      <c r="F541" t="s">
        <v>5389</v>
      </c>
      <c r="G541">
        <v>65703398</v>
      </c>
      <c r="H541" t="s">
        <v>896</v>
      </c>
      <c r="I541" t="s">
        <v>897</v>
      </c>
      <c r="J541" t="s">
        <v>5407</v>
      </c>
      <c r="K541" t="s">
        <v>5391</v>
      </c>
      <c r="L541" t="s">
        <v>5392</v>
      </c>
      <c r="M541" t="s">
        <v>5393</v>
      </c>
      <c r="N541">
        <v>20</v>
      </c>
    </row>
    <row r="542" spans="1:14" x14ac:dyDescent="0.75">
      <c r="A542" t="s">
        <v>10</v>
      </c>
      <c r="B542" t="s">
        <v>11</v>
      </c>
      <c r="C542" t="s">
        <v>46</v>
      </c>
      <c r="D542" t="s">
        <v>5388</v>
      </c>
      <c r="E542">
        <v>10260146</v>
      </c>
      <c r="F542" t="s">
        <v>5389</v>
      </c>
      <c r="G542">
        <v>65703398</v>
      </c>
      <c r="H542" t="s">
        <v>896</v>
      </c>
      <c r="I542" t="s">
        <v>897</v>
      </c>
      <c r="J542" t="s">
        <v>5407</v>
      </c>
      <c r="K542" t="s">
        <v>5391</v>
      </c>
      <c r="L542" t="s">
        <v>5392</v>
      </c>
      <c r="M542" t="s">
        <v>5401</v>
      </c>
      <c r="N542">
        <v>5</v>
      </c>
    </row>
    <row r="543" spans="1:14" x14ac:dyDescent="0.75">
      <c r="A543" t="s">
        <v>10</v>
      </c>
      <c r="B543" t="s">
        <v>11</v>
      </c>
      <c r="C543" t="s">
        <v>46</v>
      </c>
      <c r="D543" t="s">
        <v>5388</v>
      </c>
      <c r="E543">
        <v>10260146</v>
      </c>
      <c r="F543" t="s">
        <v>5389</v>
      </c>
      <c r="G543">
        <v>65703398</v>
      </c>
      <c r="H543" t="s">
        <v>896</v>
      </c>
      <c r="I543" t="s">
        <v>897</v>
      </c>
      <c r="J543" t="s">
        <v>5407</v>
      </c>
      <c r="K543" t="s">
        <v>5394</v>
      </c>
      <c r="L543" t="s">
        <v>5395</v>
      </c>
      <c r="M543" t="s">
        <v>5396</v>
      </c>
      <c r="N543">
        <v>5</v>
      </c>
    </row>
    <row r="544" spans="1:14" x14ac:dyDescent="0.75">
      <c r="A544" t="s">
        <v>10</v>
      </c>
      <c r="B544" t="s">
        <v>11</v>
      </c>
      <c r="C544" t="s">
        <v>46</v>
      </c>
      <c r="D544" t="s">
        <v>5388</v>
      </c>
      <c r="E544">
        <v>10260146</v>
      </c>
      <c r="F544" t="s">
        <v>5389</v>
      </c>
      <c r="G544">
        <v>65703789</v>
      </c>
      <c r="H544" t="s">
        <v>3911</v>
      </c>
      <c r="I544" t="s">
        <v>3912</v>
      </c>
      <c r="J544" t="s">
        <v>5406</v>
      </c>
      <c r="K544" t="s">
        <v>5398</v>
      </c>
      <c r="L544" t="s">
        <v>5399</v>
      </c>
      <c r="M544" t="s">
        <v>5400</v>
      </c>
      <c r="N544">
        <v>20</v>
      </c>
    </row>
    <row r="545" spans="1:14" x14ac:dyDescent="0.75">
      <c r="A545" t="s">
        <v>10</v>
      </c>
      <c r="B545" t="s">
        <v>11</v>
      </c>
      <c r="C545" t="s">
        <v>46</v>
      </c>
      <c r="D545" t="s">
        <v>5388</v>
      </c>
      <c r="E545">
        <v>10260146</v>
      </c>
      <c r="F545" t="s">
        <v>5389</v>
      </c>
      <c r="G545">
        <v>65703789</v>
      </c>
      <c r="H545" t="s">
        <v>3911</v>
      </c>
      <c r="I545" t="s">
        <v>3912</v>
      </c>
      <c r="J545" t="s">
        <v>5406</v>
      </c>
      <c r="K545" t="s">
        <v>5391</v>
      </c>
      <c r="L545" t="s">
        <v>5392</v>
      </c>
      <c r="M545" t="s">
        <v>5393</v>
      </c>
      <c r="N545">
        <v>10</v>
      </c>
    </row>
    <row r="546" spans="1:14" x14ac:dyDescent="0.75">
      <c r="A546" t="s">
        <v>10</v>
      </c>
      <c r="B546" t="s">
        <v>11</v>
      </c>
      <c r="C546" t="s">
        <v>46</v>
      </c>
      <c r="D546" t="s">
        <v>5388</v>
      </c>
      <c r="E546">
        <v>10260146</v>
      </c>
      <c r="F546" t="s">
        <v>5389</v>
      </c>
      <c r="G546">
        <v>65703789</v>
      </c>
      <c r="H546" t="s">
        <v>3911</v>
      </c>
      <c r="I546" t="s">
        <v>3912</v>
      </c>
      <c r="J546" t="s">
        <v>5406</v>
      </c>
      <c r="K546" t="s">
        <v>5394</v>
      </c>
      <c r="L546" t="s">
        <v>5402</v>
      </c>
      <c r="M546" t="s">
        <v>5403</v>
      </c>
      <c r="N546">
        <v>10</v>
      </c>
    </row>
    <row r="547" spans="1:14" x14ac:dyDescent="0.75">
      <c r="A547" t="s">
        <v>10</v>
      </c>
      <c r="B547" t="s">
        <v>11</v>
      </c>
      <c r="C547" t="s">
        <v>46</v>
      </c>
      <c r="D547" t="s">
        <v>5388</v>
      </c>
      <c r="E547">
        <v>10260146</v>
      </c>
      <c r="F547" t="s">
        <v>5389</v>
      </c>
      <c r="G547">
        <v>65703789</v>
      </c>
      <c r="H547" t="s">
        <v>3911</v>
      </c>
      <c r="I547" t="s">
        <v>3912</v>
      </c>
      <c r="J547" t="s">
        <v>5406</v>
      </c>
      <c r="K547" t="s">
        <v>5394</v>
      </c>
      <c r="L547" t="s">
        <v>5395</v>
      </c>
      <c r="M547" t="s">
        <v>5405</v>
      </c>
      <c r="N547">
        <v>10</v>
      </c>
    </row>
    <row r="548" spans="1:14" x14ac:dyDescent="0.75">
      <c r="A548" t="s">
        <v>10</v>
      </c>
      <c r="B548" t="s">
        <v>11</v>
      </c>
      <c r="C548" t="s">
        <v>46</v>
      </c>
      <c r="D548" t="s">
        <v>5388</v>
      </c>
      <c r="E548">
        <v>10260146</v>
      </c>
      <c r="F548" t="s">
        <v>5389</v>
      </c>
      <c r="G548">
        <v>65703865</v>
      </c>
      <c r="H548" t="s">
        <v>785</v>
      </c>
      <c r="I548" t="s">
        <v>786</v>
      </c>
      <c r="J548" t="s">
        <v>5412</v>
      </c>
      <c r="K548" t="s">
        <v>5391</v>
      </c>
      <c r="L548" t="s">
        <v>5392</v>
      </c>
      <c r="M548" t="s">
        <v>5393</v>
      </c>
      <c r="N548">
        <v>50</v>
      </c>
    </row>
    <row r="549" spans="1:14" x14ac:dyDescent="0.75">
      <c r="A549" t="s">
        <v>10</v>
      </c>
      <c r="B549" t="s">
        <v>11</v>
      </c>
      <c r="C549" t="s">
        <v>46</v>
      </c>
      <c r="D549" t="s">
        <v>5388</v>
      </c>
      <c r="E549">
        <v>10260146</v>
      </c>
      <c r="F549" t="s">
        <v>5389</v>
      </c>
      <c r="G549">
        <v>65703865</v>
      </c>
      <c r="H549" t="s">
        <v>785</v>
      </c>
      <c r="I549" t="s">
        <v>786</v>
      </c>
      <c r="J549" t="s">
        <v>5412</v>
      </c>
      <c r="K549" t="s">
        <v>5394</v>
      </c>
      <c r="L549" t="s">
        <v>5395</v>
      </c>
      <c r="M549" t="s">
        <v>5405</v>
      </c>
      <c r="N549">
        <v>10</v>
      </c>
    </row>
    <row r="550" spans="1:14" x14ac:dyDescent="0.75">
      <c r="A550" t="s">
        <v>10</v>
      </c>
      <c r="B550" t="s">
        <v>11</v>
      </c>
      <c r="C550" t="s">
        <v>46</v>
      </c>
      <c r="D550" t="s">
        <v>5388</v>
      </c>
      <c r="E550">
        <v>10260146</v>
      </c>
      <c r="F550" t="s">
        <v>5389</v>
      </c>
      <c r="G550">
        <v>65704792</v>
      </c>
      <c r="H550" t="s">
        <v>3848</v>
      </c>
      <c r="I550" t="s">
        <v>3849</v>
      </c>
      <c r="J550" t="s">
        <v>5407</v>
      </c>
      <c r="K550" t="s">
        <v>5398</v>
      </c>
      <c r="L550" t="s">
        <v>5399</v>
      </c>
      <c r="M550" t="s">
        <v>5400</v>
      </c>
      <c r="N550">
        <v>3</v>
      </c>
    </row>
    <row r="551" spans="1:14" x14ac:dyDescent="0.75">
      <c r="A551" t="s">
        <v>10</v>
      </c>
      <c r="B551" t="s">
        <v>11</v>
      </c>
      <c r="C551" t="s">
        <v>46</v>
      </c>
      <c r="D551" t="s">
        <v>5388</v>
      </c>
      <c r="E551">
        <v>10260146</v>
      </c>
      <c r="F551" t="s">
        <v>5389</v>
      </c>
      <c r="G551">
        <v>65704792</v>
      </c>
      <c r="H551" t="s">
        <v>3848</v>
      </c>
      <c r="I551" t="s">
        <v>3849</v>
      </c>
      <c r="J551" t="s">
        <v>5407</v>
      </c>
      <c r="K551" t="s">
        <v>5391</v>
      </c>
      <c r="L551" t="s">
        <v>5392</v>
      </c>
      <c r="M551" t="s">
        <v>5393</v>
      </c>
      <c r="N551">
        <v>20</v>
      </c>
    </row>
    <row r="552" spans="1:14" x14ac:dyDescent="0.75">
      <c r="A552" t="s">
        <v>10</v>
      </c>
      <c r="B552" t="s">
        <v>11</v>
      </c>
      <c r="C552" t="s">
        <v>46</v>
      </c>
      <c r="D552" t="s">
        <v>5388</v>
      </c>
      <c r="E552">
        <v>10260146</v>
      </c>
      <c r="F552" t="s">
        <v>5389</v>
      </c>
      <c r="G552">
        <v>65704792</v>
      </c>
      <c r="H552" t="s">
        <v>3848</v>
      </c>
      <c r="I552" t="s">
        <v>3849</v>
      </c>
      <c r="J552" t="s">
        <v>5407</v>
      </c>
      <c r="K552" t="s">
        <v>5394</v>
      </c>
      <c r="L552" t="s">
        <v>5402</v>
      </c>
      <c r="M552" t="s">
        <v>5404</v>
      </c>
      <c r="N552">
        <v>1</v>
      </c>
    </row>
    <row r="553" spans="1:14" x14ac:dyDescent="0.75">
      <c r="A553" t="s">
        <v>10</v>
      </c>
      <c r="B553" t="s">
        <v>11</v>
      </c>
      <c r="C553" t="s">
        <v>46</v>
      </c>
      <c r="D553" t="s">
        <v>5388</v>
      </c>
      <c r="E553">
        <v>10260146</v>
      </c>
      <c r="F553" t="s">
        <v>5389</v>
      </c>
      <c r="G553">
        <v>65704792</v>
      </c>
      <c r="H553" t="s">
        <v>3848</v>
      </c>
      <c r="I553" t="s">
        <v>3849</v>
      </c>
      <c r="J553" t="s">
        <v>5407</v>
      </c>
      <c r="K553" t="s">
        <v>5394</v>
      </c>
      <c r="L553" t="s">
        <v>5395</v>
      </c>
      <c r="M553" t="s">
        <v>5405</v>
      </c>
      <c r="N553">
        <v>10</v>
      </c>
    </row>
    <row r="554" spans="1:14" x14ac:dyDescent="0.75">
      <c r="A554" t="s">
        <v>10</v>
      </c>
      <c r="B554" t="s">
        <v>11</v>
      </c>
      <c r="C554" t="s">
        <v>46</v>
      </c>
      <c r="D554" t="s">
        <v>5388</v>
      </c>
      <c r="E554">
        <v>10260146</v>
      </c>
      <c r="F554" t="s">
        <v>5389</v>
      </c>
      <c r="G554">
        <v>65704810</v>
      </c>
      <c r="H554" t="s">
        <v>3376</v>
      </c>
      <c r="I554" t="s">
        <v>3377</v>
      </c>
      <c r="J554" t="s">
        <v>5406</v>
      </c>
      <c r="K554" t="s">
        <v>5391</v>
      </c>
      <c r="L554" t="s">
        <v>5392</v>
      </c>
      <c r="M554" t="s">
        <v>5393</v>
      </c>
      <c r="N554">
        <v>50</v>
      </c>
    </row>
    <row r="555" spans="1:14" x14ac:dyDescent="0.75">
      <c r="A555" t="s">
        <v>10</v>
      </c>
      <c r="B555" t="s">
        <v>11</v>
      </c>
      <c r="C555" t="s">
        <v>46</v>
      </c>
      <c r="D555" t="s">
        <v>5388</v>
      </c>
      <c r="E555">
        <v>10260146</v>
      </c>
      <c r="F555" t="s">
        <v>5389</v>
      </c>
      <c r="G555">
        <v>65704867</v>
      </c>
      <c r="H555" t="s">
        <v>1678</v>
      </c>
      <c r="I555" t="s">
        <v>1679</v>
      </c>
      <c r="J555" t="s">
        <v>5412</v>
      </c>
      <c r="K555" t="s">
        <v>5391</v>
      </c>
      <c r="L555" t="s">
        <v>5392</v>
      </c>
      <c r="M555" t="s">
        <v>5393</v>
      </c>
      <c r="N555">
        <v>50</v>
      </c>
    </row>
    <row r="556" spans="1:14" x14ac:dyDescent="0.75">
      <c r="A556" t="s">
        <v>10</v>
      </c>
      <c r="B556" t="s">
        <v>11</v>
      </c>
      <c r="C556" t="s">
        <v>46</v>
      </c>
      <c r="D556" t="s">
        <v>5388</v>
      </c>
      <c r="E556">
        <v>10260146</v>
      </c>
      <c r="F556" t="s">
        <v>5389</v>
      </c>
      <c r="G556">
        <v>65704867</v>
      </c>
      <c r="H556" t="s">
        <v>1678</v>
      </c>
      <c r="I556" t="s">
        <v>1679</v>
      </c>
      <c r="J556" t="s">
        <v>5412</v>
      </c>
      <c r="K556" t="s">
        <v>5391</v>
      </c>
      <c r="L556" t="s">
        <v>5392</v>
      </c>
      <c r="M556" t="s">
        <v>5401</v>
      </c>
      <c r="N556">
        <v>5</v>
      </c>
    </row>
    <row r="557" spans="1:14" x14ac:dyDescent="0.75">
      <c r="A557" t="s">
        <v>10</v>
      </c>
      <c r="B557" t="s">
        <v>11</v>
      </c>
      <c r="C557" t="s">
        <v>46</v>
      </c>
      <c r="D557" t="s">
        <v>5388</v>
      </c>
      <c r="E557">
        <v>10260146</v>
      </c>
      <c r="F557" t="s">
        <v>5389</v>
      </c>
      <c r="G557">
        <v>65704867</v>
      </c>
      <c r="H557" t="s">
        <v>1678</v>
      </c>
      <c r="I557" t="s">
        <v>1679</v>
      </c>
      <c r="J557" t="s">
        <v>5412</v>
      </c>
      <c r="K557" t="s">
        <v>5394</v>
      </c>
      <c r="L557" t="s">
        <v>5402</v>
      </c>
      <c r="M557" t="s">
        <v>5403</v>
      </c>
      <c r="N557">
        <v>10</v>
      </c>
    </row>
    <row r="558" spans="1:14" x14ac:dyDescent="0.75">
      <c r="A558" t="s">
        <v>10</v>
      </c>
      <c r="B558" t="s">
        <v>11</v>
      </c>
      <c r="C558" t="s">
        <v>46</v>
      </c>
      <c r="D558" t="s">
        <v>5388</v>
      </c>
      <c r="E558">
        <v>10260146</v>
      </c>
      <c r="F558" t="s">
        <v>5389</v>
      </c>
      <c r="G558">
        <v>65704867</v>
      </c>
      <c r="H558" t="s">
        <v>1678</v>
      </c>
      <c r="I558" t="s">
        <v>1679</v>
      </c>
      <c r="J558" t="s">
        <v>5412</v>
      </c>
      <c r="K558" t="s">
        <v>5394</v>
      </c>
      <c r="L558" t="s">
        <v>5409</v>
      </c>
      <c r="M558" t="s">
        <v>5410</v>
      </c>
      <c r="N558">
        <v>5</v>
      </c>
    </row>
    <row r="559" spans="1:14" x14ac:dyDescent="0.75">
      <c r="A559" t="s">
        <v>10</v>
      </c>
      <c r="B559" t="s">
        <v>11</v>
      </c>
      <c r="C559" t="s">
        <v>46</v>
      </c>
      <c r="D559" t="s">
        <v>5388</v>
      </c>
      <c r="E559">
        <v>10260146</v>
      </c>
      <c r="F559" t="s">
        <v>5389</v>
      </c>
      <c r="G559">
        <v>65704964</v>
      </c>
      <c r="H559" t="s">
        <v>3012</v>
      </c>
      <c r="I559" t="s">
        <v>3013</v>
      </c>
      <c r="J559" t="s">
        <v>5407</v>
      </c>
      <c r="K559" t="s">
        <v>5398</v>
      </c>
      <c r="L559" t="s">
        <v>5399</v>
      </c>
      <c r="M559" t="s">
        <v>5400</v>
      </c>
      <c r="N559">
        <v>5</v>
      </c>
    </row>
    <row r="560" spans="1:14" x14ac:dyDescent="0.75">
      <c r="A560" t="s">
        <v>10</v>
      </c>
      <c r="B560" t="s">
        <v>11</v>
      </c>
      <c r="C560" t="s">
        <v>46</v>
      </c>
      <c r="D560" t="s">
        <v>5388</v>
      </c>
      <c r="E560">
        <v>10260146</v>
      </c>
      <c r="F560" t="s">
        <v>5389</v>
      </c>
      <c r="G560">
        <v>65704964</v>
      </c>
      <c r="H560" t="s">
        <v>3012</v>
      </c>
      <c r="I560" t="s">
        <v>3013</v>
      </c>
      <c r="J560" t="s">
        <v>5407</v>
      </c>
      <c r="K560" t="s">
        <v>5391</v>
      </c>
      <c r="L560" t="s">
        <v>5392</v>
      </c>
      <c r="M560" t="s">
        <v>5393</v>
      </c>
      <c r="N560">
        <v>20</v>
      </c>
    </row>
    <row r="561" spans="1:14" x14ac:dyDescent="0.75">
      <c r="A561" t="s">
        <v>10</v>
      </c>
      <c r="B561" t="s">
        <v>11</v>
      </c>
      <c r="C561" t="s">
        <v>46</v>
      </c>
      <c r="D561" t="s">
        <v>5388</v>
      </c>
      <c r="E561">
        <v>10260146</v>
      </c>
      <c r="F561" t="s">
        <v>5389</v>
      </c>
      <c r="G561">
        <v>65704969</v>
      </c>
      <c r="H561" t="s">
        <v>3494</v>
      </c>
      <c r="I561" t="s">
        <v>3495</v>
      </c>
      <c r="J561" t="s">
        <v>5407</v>
      </c>
      <c r="K561" t="s">
        <v>5391</v>
      </c>
      <c r="L561" t="s">
        <v>5392</v>
      </c>
      <c r="M561" t="s">
        <v>5393</v>
      </c>
      <c r="N561">
        <v>50</v>
      </c>
    </row>
    <row r="562" spans="1:14" x14ac:dyDescent="0.75">
      <c r="A562" t="s">
        <v>10</v>
      </c>
      <c r="B562" t="s">
        <v>11</v>
      </c>
      <c r="C562" t="s">
        <v>46</v>
      </c>
      <c r="D562" t="s">
        <v>5388</v>
      </c>
      <c r="E562">
        <v>10260146</v>
      </c>
      <c r="F562" t="s">
        <v>5389</v>
      </c>
      <c r="G562">
        <v>65704969</v>
      </c>
      <c r="H562" t="s">
        <v>3494</v>
      </c>
      <c r="I562" t="s">
        <v>3495</v>
      </c>
      <c r="J562" t="s">
        <v>5407</v>
      </c>
      <c r="K562" t="s">
        <v>5391</v>
      </c>
      <c r="L562" t="s">
        <v>5392</v>
      </c>
      <c r="M562" t="s">
        <v>5401</v>
      </c>
      <c r="N562">
        <v>30</v>
      </c>
    </row>
    <row r="563" spans="1:14" x14ac:dyDescent="0.75">
      <c r="A563" t="s">
        <v>10</v>
      </c>
      <c r="B563" t="s">
        <v>11</v>
      </c>
      <c r="C563" t="s">
        <v>46</v>
      </c>
      <c r="D563" t="s">
        <v>5388</v>
      </c>
      <c r="E563">
        <v>10260146</v>
      </c>
      <c r="F563" t="s">
        <v>5389</v>
      </c>
      <c r="G563">
        <v>65704969</v>
      </c>
      <c r="H563" t="s">
        <v>3494</v>
      </c>
      <c r="I563" t="s">
        <v>3495</v>
      </c>
      <c r="J563" t="s">
        <v>5407</v>
      </c>
      <c r="K563" t="s">
        <v>5394</v>
      </c>
      <c r="L563" t="s">
        <v>5395</v>
      </c>
      <c r="M563" t="s">
        <v>5396</v>
      </c>
      <c r="N563">
        <v>20</v>
      </c>
    </row>
    <row r="564" spans="1:14" x14ac:dyDescent="0.75">
      <c r="A564" t="s">
        <v>10</v>
      </c>
      <c r="B564" t="s">
        <v>11</v>
      </c>
      <c r="C564" t="s">
        <v>46</v>
      </c>
      <c r="D564" t="s">
        <v>5388</v>
      </c>
      <c r="E564">
        <v>10260146</v>
      </c>
      <c r="F564" t="s">
        <v>5389</v>
      </c>
      <c r="G564">
        <v>65705315</v>
      </c>
      <c r="H564" t="s">
        <v>4394</v>
      </c>
      <c r="I564" t="s">
        <v>4395</v>
      </c>
      <c r="J564" t="s">
        <v>5406</v>
      </c>
      <c r="K564" t="s">
        <v>5391</v>
      </c>
      <c r="L564" t="s">
        <v>5392</v>
      </c>
      <c r="M564" t="s">
        <v>5393</v>
      </c>
      <c r="N564">
        <v>30</v>
      </c>
    </row>
    <row r="565" spans="1:14" x14ac:dyDescent="0.75">
      <c r="A565" t="s">
        <v>10</v>
      </c>
      <c r="B565" t="s">
        <v>11</v>
      </c>
      <c r="C565" t="s">
        <v>46</v>
      </c>
      <c r="D565" t="s">
        <v>5388</v>
      </c>
      <c r="E565">
        <v>10260146</v>
      </c>
      <c r="F565" t="s">
        <v>5389</v>
      </c>
      <c r="G565">
        <v>65705399</v>
      </c>
      <c r="H565" t="s">
        <v>1833</v>
      </c>
      <c r="I565" t="s">
        <v>1834</v>
      </c>
      <c r="J565" t="s">
        <v>5407</v>
      </c>
      <c r="K565" t="s">
        <v>5391</v>
      </c>
      <c r="L565" t="s">
        <v>5392</v>
      </c>
      <c r="M565" t="s">
        <v>5393</v>
      </c>
      <c r="N565">
        <v>20</v>
      </c>
    </row>
    <row r="566" spans="1:14" x14ac:dyDescent="0.75">
      <c r="A566" t="s">
        <v>10</v>
      </c>
      <c r="B566" t="s">
        <v>11</v>
      </c>
      <c r="C566" t="s">
        <v>46</v>
      </c>
      <c r="D566" t="s">
        <v>5388</v>
      </c>
      <c r="E566">
        <v>10260146</v>
      </c>
      <c r="F566" t="s">
        <v>5389</v>
      </c>
      <c r="G566">
        <v>65705399</v>
      </c>
      <c r="H566" t="s">
        <v>1833</v>
      </c>
      <c r="I566" t="s">
        <v>1834</v>
      </c>
      <c r="J566" t="s">
        <v>5407</v>
      </c>
      <c r="K566" t="s">
        <v>5394</v>
      </c>
      <c r="L566" t="s">
        <v>5402</v>
      </c>
      <c r="M566" t="s">
        <v>5403</v>
      </c>
      <c r="N566">
        <v>10</v>
      </c>
    </row>
    <row r="567" spans="1:14" x14ac:dyDescent="0.75">
      <c r="A567" t="s">
        <v>10</v>
      </c>
      <c r="B567" t="s">
        <v>11</v>
      </c>
      <c r="C567" t="s">
        <v>46</v>
      </c>
      <c r="D567" t="s">
        <v>5388</v>
      </c>
      <c r="E567">
        <v>10260146</v>
      </c>
      <c r="F567" t="s">
        <v>5389</v>
      </c>
      <c r="G567">
        <v>65705814</v>
      </c>
      <c r="H567" t="s">
        <v>431</v>
      </c>
      <c r="I567" t="s">
        <v>432</v>
      </c>
      <c r="J567" t="s">
        <v>5407</v>
      </c>
      <c r="K567" t="s">
        <v>5391</v>
      </c>
      <c r="L567" t="s">
        <v>5392</v>
      </c>
      <c r="M567" t="s">
        <v>5393</v>
      </c>
      <c r="N567">
        <v>100</v>
      </c>
    </row>
    <row r="568" spans="1:14" x14ac:dyDescent="0.75">
      <c r="A568" t="s">
        <v>10</v>
      </c>
      <c r="B568" t="s">
        <v>11</v>
      </c>
      <c r="C568" t="s">
        <v>46</v>
      </c>
      <c r="D568" t="s">
        <v>5388</v>
      </c>
      <c r="E568">
        <v>10260146</v>
      </c>
      <c r="F568" t="s">
        <v>5389</v>
      </c>
      <c r="G568">
        <v>65705814</v>
      </c>
      <c r="H568" t="s">
        <v>431</v>
      </c>
      <c r="I568" t="s">
        <v>432</v>
      </c>
      <c r="J568" t="s">
        <v>5407</v>
      </c>
      <c r="K568" t="s">
        <v>5394</v>
      </c>
      <c r="L568" t="s">
        <v>5402</v>
      </c>
      <c r="M568" t="s">
        <v>5403</v>
      </c>
      <c r="N568">
        <v>60</v>
      </c>
    </row>
    <row r="569" spans="1:14" x14ac:dyDescent="0.75">
      <c r="A569" t="s">
        <v>10</v>
      </c>
      <c r="B569" t="s">
        <v>11</v>
      </c>
      <c r="C569" t="s">
        <v>46</v>
      </c>
      <c r="D569" t="s">
        <v>5388</v>
      </c>
      <c r="E569">
        <v>10260146</v>
      </c>
      <c r="F569" t="s">
        <v>5389</v>
      </c>
      <c r="G569">
        <v>65705814</v>
      </c>
      <c r="H569" t="s">
        <v>431</v>
      </c>
      <c r="I569" t="s">
        <v>432</v>
      </c>
      <c r="J569" t="s">
        <v>5407</v>
      </c>
      <c r="K569" t="s">
        <v>5394</v>
      </c>
      <c r="L569" t="s">
        <v>5402</v>
      </c>
      <c r="M569" t="s">
        <v>5404</v>
      </c>
      <c r="N569">
        <v>3</v>
      </c>
    </row>
    <row r="570" spans="1:14" x14ac:dyDescent="0.75">
      <c r="A570" t="s">
        <v>10</v>
      </c>
      <c r="B570" t="s">
        <v>11</v>
      </c>
      <c r="C570" t="s">
        <v>46</v>
      </c>
      <c r="D570" t="s">
        <v>5388</v>
      </c>
      <c r="E570">
        <v>10260146</v>
      </c>
      <c r="F570" t="s">
        <v>5389</v>
      </c>
      <c r="G570">
        <v>65705814</v>
      </c>
      <c r="H570" t="s">
        <v>431</v>
      </c>
      <c r="I570" t="s">
        <v>432</v>
      </c>
      <c r="J570" t="s">
        <v>5407</v>
      </c>
      <c r="K570" t="s">
        <v>5394</v>
      </c>
      <c r="L570" t="s">
        <v>5395</v>
      </c>
      <c r="M570" t="s">
        <v>5405</v>
      </c>
      <c r="N570">
        <v>20</v>
      </c>
    </row>
    <row r="571" spans="1:14" x14ac:dyDescent="0.75">
      <c r="A571" t="s">
        <v>10</v>
      </c>
      <c r="B571" t="s">
        <v>11</v>
      </c>
      <c r="C571" t="s">
        <v>46</v>
      </c>
      <c r="D571" t="s">
        <v>5388</v>
      </c>
      <c r="E571">
        <v>10260146</v>
      </c>
      <c r="F571" t="s">
        <v>5389</v>
      </c>
      <c r="G571">
        <v>65705814</v>
      </c>
      <c r="H571" t="s">
        <v>431</v>
      </c>
      <c r="I571" t="s">
        <v>432</v>
      </c>
      <c r="J571" t="s">
        <v>5407</v>
      </c>
      <c r="K571" t="s">
        <v>5394</v>
      </c>
      <c r="L571" t="s">
        <v>5409</v>
      </c>
      <c r="M571" t="s">
        <v>5410</v>
      </c>
      <c r="N571">
        <v>2</v>
      </c>
    </row>
    <row r="572" spans="1:14" x14ac:dyDescent="0.75">
      <c r="A572" t="s">
        <v>10</v>
      </c>
      <c r="B572" t="s">
        <v>11</v>
      </c>
      <c r="C572" t="s">
        <v>46</v>
      </c>
      <c r="D572" t="s">
        <v>5388</v>
      </c>
      <c r="E572">
        <v>10260146</v>
      </c>
      <c r="F572" t="s">
        <v>5389</v>
      </c>
      <c r="G572">
        <v>65706323</v>
      </c>
      <c r="H572" t="s">
        <v>5125</v>
      </c>
      <c r="I572" t="s">
        <v>5126</v>
      </c>
      <c r="J572" t="s">
        <v>5406</v>
      </c>
      <c r="K572" t="s">
        <v>5398</v>
      </c>
      <c r="L572" t="s">
        <v>5399</v>
      </c>
      <c r="M572" t="s">
        <v>5400</v>
      </c>
      <c r="N572">
        <v>10</v>
      </c>
    </row>
    <row r="573" spans="1:14" x14ac:dyDescent="0.75">
      <c r="A573" t="s">
        <v>10</v>
      </c>
      <c r="B573" t="s">
        <v>11</v>
      </c>
      <c r="C573" t="s">
        <v>46</v>
      </c>
      <c r="D573" t="s">
        <v>5388</v>
      </c>
      <c r="E573">
        <v>10260146</v>
      </c>
      <c r="F573" t="s">
        <v>5389</v>
      </c>
      <c r="G573">
        <v>65706323</v>
      </c>
      <c r="H573" t="s">
        <v>5125</v>
      </c>
      <c r="I573" t="s">
        <v>5126</v>
      </c>
      <c r="J573" t="s">
        <v>5406</v>
      </c>
      <c r="K573" t="s">
        <v>5391</v>
      </c>
      <c r="L573" t="s">
        <v>5392</v>
      </c>
      <c r="M573" t="s">
        <v>5393</v>
      </c>
      <c r="N573">
        <v>100</v>
      </c>
    </row>
    <row r="574" spans="1:14" x14ac:dyDescent="0.75">
      <c r="A574" t="s">
        <v>10</v>
      </c>
      <c r="B574" t="s">
        <v>11</v>
      </c>
      <c r="C574" t="s">
        <v>46</v>
      </c>
      <c r="D574" t="s">
        <v>5388</v>
      </c>
      <c r="E574">
        <v>10260146</v>
      </c>
      <c r="F574" t="s">
        <v>5389</v>
      </c>
      <c r="G574">
        <v>65706323</v>
      </c>
      <c r="H574" t="s">
        <v>5125</v>
      </c>
      <c r="I574" t="s">
        <v>5126</v>
      </c>
      <c r="J574" t="s">
        <v>5406</v>
      </c>
      <c r="K574" t="s">
        <v>5394</v>
      </c>
      <c r="L574" t="s">
        <v>5402</v>
      </c>
      <c r="M574" t="s">
        <v>5403</v>
      </c>
      <c r="N574">
        <v>100</v>
      </c>
    </row>
    <row r="575" spans="1:14" x14ac:dyDescent="0.75">
      <c r="A575" t="s">
        <v>10</v>
      </c>
      <c r="B575" t="s">
        <v>11</v>
      </c>
      <c r="C575" t="s">
        <v>46</v>
      </c>
      <c r="D575" t="s">
        <v>5388</v>
      </c>
      <c r="E575">
        <v>10260146</v>
      </c>
      <c r="F575" t="s">
        <v>5389</v>
      </c>
      <c r="G575">
        <v>65706323</v>
      </c>
      <c r="H575" t="s">
        <v>5125</v>
      </c>
      <c r="I575" t="s">
        <v>5126</v>
      </c>
      <c r="J575" t="s">
        <v>5406</v>
      </c>
      <c r="K575" t="s">
        <v>5394</v>
      </c>
      <c r="L575" t="s">
        <v>5395</v>
      </c>
      <c r="M575" t="s">
        <v>5405</v>
      </c>
      <c r="N575">
        <v>20</v>
      </c>
    </row>
    <row r="576" spans="1:14" x14ac:dyDescent="0.75">
      <c r="A576" t="s">
        <v>10</v>
      </c>
      <c r="B576" t="s">
        <v>11</v>
      </c>
      <c r="C576" t="s">
        <v>46</v>
      </c>
      <c r="D576" t="s">
        <v>5388</v>
      </c>
      <c r="E576">
        <v>10260146</v>
      </c>
      <c r="F576" t="s">
        <v>5389</v>
      </c>
      <c r="G576">
        <v>65706326</v>
      </c>
      <c r="H576" t="s">
        <v>3937</v>
      </c>
      <c r="I576" t="s">
        <v>3938</v>
      </c>
      <c r="J576" t="s">
        <v>5407</v>
      </c>
      <c r="K576" t="s">
        <v>5394</v>
      </c>
      <c r="L576" t="s">
        <v>5402</v>
      </c>
      <c r="M576" t="s">
        <v>5403</v>
      </c>
      <c r="N576">
        <v>5</v>
      </c>
    </row>
    <row r="577" spans="1:14" x14ac:dyDescent="0.75">
      <c r="A577" t="s">
        <v>10</v>
      </c>
      <c r="B577" t="s">
        <v>11</v>
      </c>
      <c r="C577" t="s">
        <v>46</v>
      </c>
      <c r="D577" t="s">
        <v>5388</v>
      </c>
      <c r="E577">
        <v>10260146</v>
      </c>
      <c r="F577" t="s">
        <v>5389</v>
      </c>
      <c r="G577">
        <v>65706442</v>
      </c>
      <c r="H577" t="s">
        <v>4777</v>
      </c>
      <c r="I577" t="s">
        <v>4778</v>
      </c>
      <c r="J577" t="s">
        <v>5406</v>
      </c>
      <c r="K577" t="s">
        <v>5391</v>
      </c>
      <c r="L577" t="s">
        <v>5392</v>
      </c>
      <c r="M577" t="s">
        <v>5393</v>
      </c>
      <c r="N577">
        <v>150</v>
      </c>
    </row>
    <row r="578" spans="1:14" x14ac:dyDescent="0.75">
      <c r="A578" t="s">
        <v>10</v>
      </c>
      <c r="B578" t="s">
        <v>11</v>
      </c>
      <c r="C578" t="s">
        <v>46</v>
      </c>
      <c r="D578" t="s">
        <v>5388</v>
      </c>
      <c r="E578">
        <v>10260146</v>
      </c>
      <c r="F578" t="s">
        <v>5389</v>
      </c>
      <c r="G578">
        <v>65706442</v>
      </c>
      <c r="H578" t="s">
        <v>4777</v>
      </c>
      <c r="I578" t="s">
        <v>4778</v>
      </c>
      <c r="J578" t="s">
        <v>5406</v>
      </c>
      <c r="K578" t="s">
        <v>5394</v>
      </c>
      <c r="L578" t="s">
        <v>5402</v>
      </c>
      <c r="M578" t="s">
        <v>5403</v>
      </c>
      <c r="N578">
        <v>100</v>
      </c>
    </row>
    <row r="579" spans="1:14" x14ac:dyDescent="0.75">
      <c r="A579" t="s">
        <v>10</v>
      </c>
      <c r="B579" t="s">
        <v>11</v>
      </c>
      <c r="C579" t="s">
        <v>46</v>
      </c>
      <c r="D579" t="s">
        <v>5388</v>
      </c>
      <c r="E579">
        <v>10260146</v>
      </c>
      <c r="F579" t="s">
        <v>5389</v>
      </c>
      <c r="G579">
        <v>65706442</v>
      </c>
      <c r="H579" t="s">
        <v>4777</v>
      </c>
      <c r="I579" t="s">
        <v>4778</v>
      </c>
      <c r="J579" t="s">
        <v>5406</v>
      </c>
      <c r="K579" t="s">
        <v>5394</v>
      </c>
      <c r="L579" t="s">
        <v>5402</v>
      </c>
      <c r="M579" t="s">
        <v>5404</v>
      </c>
      <c r="N579">
        <v>20</v>
      </c>
    </row>
    <row r="580" spans="1:14" x14ac:dyDescent="0.75">
      <c r="A580" t="s">
        <v>10</v>
      </c>
      <c r="B580" t="s">
        <v>11</v>
      </c>
      <c r="C580" t="s">
        <v>46</v>
      </c>
      <c r="D580" t="s">
        <v>5388</v>
      </c>
      <c r="E580">
        <v>10260146</v>
      </c>
      <c r="F580" t="s">
        <v>5389</v>
      </c>
      <c r="G580">
        <v>65706442</v>
      </c>
      <c r="H580" t="s">
        <v>4777</v>
      </c>
      <c r="I580" t="s">
        <v>4778</v>
      </c>
      <c r="J580" t="s">
        <v>5406</v>
      </c>
      <c r="K580" t="s">
        <v>5394</v>
      </c>
      <c r="L580" t="s">
        <v>5409</v>
      </c>
      <c r="M580" t="s">
        <v>5410</v>
      </c>
      <c r="N580">
        <v>20</v>
      </c>
    </row>
    <row r="581" spans="1:14" x14ac:dyDescent="0.75">
      <c r="A581" t="s">
        <v>10</v>
      </c>
      <c r="B581" t="s">
        <v>11</v>
      </c>
      <c r="C581" t="s">
        <v>46</v>
      </c>
      <c r="D581" t="s">
        <v>5388</v>
      </c>
      <c r="E581">
        <v>10260146</v>
      </c>
      <c r="F581" t="s">
        <v>5389</v>
      </c>
      <c r="G581">
        <v>65707671</v>
      </c>
      <c r="H581" t="s">
        <v>4339</v>
      </c>
      <c r="I581" t="s">
        <v>4340</v>
      </c>
      <c r="J581" t="s">
        <v>5407</v>
      </c>
      <c r="K581" t="s">
        <v>5394</v>
      </c>
      <c r="L581" t="s">
        <v>5402</v>
      </c>
      <c r="M581" t="s">
        <v>5403</v>
      </c>
      <c r="N581">
        <v>20</v>
      </c>
    </row>
    <row r="582" spans="1:14" x14ac:dyDescent="0.75">
      <c r="A582" t="s">
        <v>10</v>
      </c>
      <c r="B582" t="s">
        <v>11</v>
      </c>
      <c r="C582" t="s">
        <v>46</v>
      </c>
      <c r="D582" t="s">
        <v>5388</v>
      </c>
      <c r="E582">
        <v>10260146</v>
      </c>
      <c r="F582" t="s">
        <v>5389</v>
      </c>
      <c r="G582">
        <v>65707841</v>
      </c>
      <c r="H582" t="s">
        <v>652</v>
      </c>
      <c r="I582" t="s">
        <v>653</v>
      </c>
      <c r="J582" t="s">
        <v>5407</v>
      </c>
      <c r="K582" t="s">
        <v>5391</v>
      </c>
      <c r="L582" t="s">
        <v>5392</v>
      </c>
      <c r="M582" t="s">
        <v>5393</v>
      </c>
      <c r="N582">
        <v>20</v>
      </c>
    </row>
    <row r="583" spans="1:14" x14ac:dyDescent="0.75">
      <c r="A583" t="s">
        <v>10</v>
      </c>
      <c r="B583" t="s">
        <v>11</v>
      </c>
      <c r="C583" t="s">
        <v>46</v>
      </c>
      <c r="D583" t="s">
        <v>5388</v>
      </c>
      <c r="E583">
        <v>10260146</v>
      </c>
      <c r="F583" t="s">
        <v>5389</v>
      </c>
      <c r="G583">
        <v>65707841</v>
      </c>
      <c r="H583" t="s">
        <v>652</v>
      </c>
      <c r="I583" t="s">
        <v>653</v>
      </c>
      <c r="J583" t="s">
        <v>5407</v>
      </c>
      <c r="K583" t="s">
        <v>5394</v>
      </c>
      <c r="L583" t="s">
        <v>5402</v>
      </c>
      <c r="M583" t="s">
        <v>5403</v>
      </c>
      <c r="N583">
        <v>20</v>
      </c>
    </row>
    <row r="584" spans="1:14" x14ac:dyDescent="0.75">
      <c r="A584" t="s">
        <v>10</v>
      </c>
      <c r="B584" t="s">
        <v>11</v>
      </c>
      <c r="C584" t="s">
        <v>46</v>
      </c>
      <c r="D584" t="s">
        <v>5388</v>
      </c>
      <c r="E584">
        <v>10260146</v>
      </c>
      <c r="F584" t="s">
        <v>5389</v>
      </c>
      <c r="G584">
        <v>65708616</v>
      </c>
      <c r="H584" t="s">
        <v>2238</v>
      </c>
      <c r="I584" t="s">
        <v>2239</v>
      </c>
      <c r="J584" t="s">
        <v>5407</v>
      </c>
      <c r="K584" t="s">
        <v>5391</v>
      </c>
      <c r="L584" t="s">
        <v>5392</v>
      </c>
      <c r="M584" t="s">
        <v>5393</v>
      </c>
      <c r="N584">
        <v>10</v>
      </c>
    </row>
    <row r="585" spans="1:14" x14ac:dyDescent="0.75">
      <c r="A585" t="s">
        <v>10</v>
      </c>
      <c r="B585" t="s">
        <v>11</v>
      </c>
      <c r="C585" t="s">
        <v>46</v>
      </c>
      <c r="D585" t="s">
        <v>5388</v>
      </c>
      <c r="E585">
        <v>10260146</v>
      </c>
      <c r="F585" t="s">
        <v>5389</v>
      </c>
      <c r="G585">
        <v>65708616</v>
      </c>
      <c r="H585" t="s">
        <v>2238</v>
      </c>
      <c r="I585" t="s">
        <v>2239</v>
      </c>
      <c r="J585" t="s">
        <v>5407</v>
      </c>
      <c r="K585" t="s">
        <v>5394</v>
      </c>
      <c r="L585" t="s">
        <v>5402</v>
      </c>
      <c r="M585" t="s">
        <v>5403</v>
      </c>
      <c r="N585">
        <v>10</v>
      </c>
    </row>
    <row r="586" spans="1:14" x14ac:dyDescent="0.75">
      <c r="A586" t="s">
        <v>10</v>
      </c>
      <c r="B586" t="s">
        <v>11</v>
      </c>
      <c r="C586" t="s">
        <v>46</v>
      </c>
      <c r="D586" t="s">
        <v>5388</v>
      </c>
      <c r="E586">
        <v>10260146</v>
      </c>
      <c r="F586" t="s">
        <v>5389</v>
      </c>
      <c r="G586">
        <v>65708867</v>
      </c>
      <c r="H586" t="s">
        <v>3258</v>
      </c>
      <c r="I586" t="s">
        <v>1189</v>
      </c>
      <c r="J586" t="s">
        <v>5406</v>
      </c>
      <c r="K586" t="s">
        <v>5394</v>
      </c>
      <c r="L586" t="s">
        <v>5402</v>
      </c>
      <c r="M586" t="s">
        <v>5404</v>
      </c>
      <c r="N586">
        <v>15</v>
      </c>
    </row>
    <row r="587" spans="1:14" x14ac:dyDescent="0.75">
      <c r="A587" t="s">
        <v>10</v>
      </c>
      <c r="B587" t="s">
        <v>11</v>
      </c>
      <c r="C587" t="s">
        <v>46</v>
      </c>
      <c r="D587" t="s">
        <v>5388</v>
      </c>
      <c r="E587">
        <v>10260146</v>
      </c>
      <c r="F587" t="s">
        <v>5389</v>
      </c>
      <c r="G587">
        <v>65710393</v>
      </c>
      <c r="H587" t="s">
        <v>4211</v>
      </c>
      <c r="I587" t="s">
        <v>4212</v>
      </c>
      <c r="J587" t="s">
        <v>5407</v>
      </c>
      <c r="K587" t="s">
        <v>5394</v>
      </c>
      <c r="L587" t="s">
        <v>5402</v>
      </c>
      <c r="M587" t="s">
        <v>5404</v>
      </c>
      <c r="N587">
        <v>10</v>
      </c>
    </row>
    <row r="588" spans="1:14" x14ac:dyDescent="0.75">
      <c r="A588" t="s">
        <v>10</v>
      </c>
      <c r="B588" t="s">
        <v>11</v>
      </c>
      <c r="C588" t="s">
        <v>46</v>
      </c>
      <c r="D588" t="s">
        <v>5388</v>
      </c>
      <c r="E588">
        <v>10260146</v>
      </c>
      <c r="F588" t="s">
        <v>5389</v>
      </c>
      <c r="G588">
        <v>65710666</v>
      </c>
      <c r="H588" t="s">
        <v>2285</v>
      </c>
      <c r="I588" t="s">
        <v>1189</v>
      </c>
      <c r="J588" t="s">
        <v>5406</v>
      </c>
      <c r="K588" t="s">
        <v>5391</v>
      </c>
      <c r="L588" t="s">
        <v>5392</v>
      </c>
      <c r="M588" t="s">
        <v>5393</v>
      </c>
      <c r="N588">
        <v>100</v>
      </c>
    </row>
    <row r="589" spans="1:14" x14ac:dyDescent="0.75">
      <c r="A589" t="s">
        <v>10</v>
      </c>
      <c r="B589" t="s">
        <v>11</v>
      </c>
      <c r="C589" t="s">
        <v>46</v>
      </c>
      <c r="D589" t="s">
        <v>5388</v>
      </c>
      <c r="E589">
        <v>10260146</v>
      </c>
      <c r="F589" t="s">
        <v>5389</v>
      </c>
      <c r="G589">
        <v>65710666</v>
      </c>
      <c r="H589" t="s">
        <v>2285</v>
      </c>
      <c r="I589" t="s">
        <v>1189</v>
      </c>
      <c r="J589" t="s">
        <v>5406</v>
      </c>
      <c r="K589" t="s">
        <v>5391</v>
      </c>
      <c r="L589" t="s">
        <v>5392</v>
      </c>
      <c r="M589" t="s">
        <v>5401</v>
      </c>
      <c r="N589">
        <v>20</v>
      </c>
    </row>
    <row r="590" spans="1:14" x14ac:dyDescent="0.75">
      <c r="A590" t="s">
        <v>10</v>
      </c>
      <c r="B590" t="s">
        <v>11</v>
      </c>
      <c r="C590" t="s">
        <v>46</v>
      </c>
      <c r="D590" t="s">
        <v>5388</v>
      </c>
      <c r="E590">
        <v>10260146</v>
      </c>
      <c r="F590" t="s">
        <v>5389</v>
      </c>
      <c r="G590">
        <v>65710666</v>
      </c>
      <c r="H590" t="s">
        <v>2285</v>
      </c>
      <c r="I590" t="s">
        <v>1189</v>
      </c>
      <c r="J590" t="s">
        <v>5406</v>
      </c>
      <c r="K590" t="s">
        <v>5394</v>
      </c>
      <c r="L590" t="s">
        <v>5402</v>
      </c>
      <c r="M590" t="s">
        <v>5403</v>
      </c>
      <c r="N590">
        <v>60</v>
      </c>
    </row>
    <row r="591" spans="1:14" x14ac:dyDescent="0.75">
      <c r="A591" t="s">
        <v>10</v>
      </c>
      <c r="B591" t="s">
        <v>11</v>
      </c>
      <c r="C591" t="s">
        <v>46</v>
      </c>
      <c r="D591" t="s">
        <v>5388</v>
      </c>
      <c r="E591">
        <v>10260146</v>
      </c>
      <c r="F591" t="s">
        <v>5389</v>
      </c>
      <c r="G591">
        <v>65710666</v>
      </c>
      <c r="H591" t="s">
        <v>2285</v>
      </c>
      <c r="I591" t="s">
        <v>1189</v>
      </c>
      <c r="J591" t="s">
        <v>5406</v>
      </c>
      <c r="K591" t="s">
        <v>5394</v>
      </c>
      <c r="L591" t="s">
        <v>5402</v>
      </c>
      <c r="M591" t="s">
        <v>5404</v>
      </c>
      <c r="N591">
        <v>10</v>
      </c>
    </row>
    <row r="592" spans="1:14" x14ac:dyDescent="0.75">
      <c r="A592" t="s">
        <v>10</v>
      </c>
      <c r="B592" t="s">
        <v>11</v>
      </c>
      <c r="C592" t="s">
        <v>46</v>
      </c>
      <c r="D592" t="s">
        <v>5388</v>
      </c>
      <c r="E592">
        <v>10260146</v>
      </c>
      <c r="F592" t="s">
        <v>5389</v>
      </c>
      <c r="G592">
        <v>65710666</v>
      </c>
      <c r="H592" t="s">
        <v>2285</v>
      </c>
      <c r="I592" t="s">
        <v>1189</v>
      </c>
      <c r="J592" t="s">
        <v>5406</v>
      </c>
      <c r="K592" t="s">
        <v>5394</v>
      </c>
      <c r="L592" t="s">
        <v>5395</v>
      </c>
      <c r="M592" t="s">
        <v>5405</v>
      </c>
      <c r="N592">
        <v>50</v>
      </c>
    </row>
    <row r="593" spans="1:14" x14ac:dyDescent="0.75">
      <c r="A593" t="s">
        <v>10</v>
      </c>
      <c r="B593" t="s">
        <v>11</v>
      </c>
      <c r="C593" t="s">
        <v>46</v>
      </c>
      <c r="D593" t="s">
        <v>5388</v>
      </c>
      <c r="E593">
        <v>10260146</v>
      </c>
      <c r="F593" t="s">
        <v>5389</v>
      </c>
      <c r="G593">
        <v>65710666</v>
      </c>
      <c r="H593" t="s">
        <v>2285</v>
      </c>
      <c r="I593" t="s">
        <v>1189</v>
      </c>
      <c r="J593" t="s">
        <v>5406</v>
      </c>
      <c r="K593" t="s">
        <v>5394</v>
      </c>
      <c r="L593" t="s">
        <v>5395</v>
      </c>
      <c r="M593" t="s">
        <v>5396</v>
      </c>
      <c r="N593">
        <v>20</v>
      </c>
    </row>
    <row r="594" spans="1:14" x14ac:dyDescent="0.75">
      <c r="A594" t="s">
        <v>10</v>
      </c>
      <c r="B594" t="s">
        <v>11</v>
      </c>
      <c r="C594" t="s">
        <v>46</v>
      </c>
      <c r="D594" t="s">
        <v>5388</v>
      </c>
      <c r="E594">
        <v>10260146</v>
      </c>
      <c r="F594" t="s">
        <v>5389</v>
      </c>
      <c r="G594">
        <v>65710835</v>
      </c>
      <c r="H594" t="s">
        <v>4522</v>
      </c>
      <c r="I594" t="s">
        <v>4523</v>
      </c>
      <c r="J594" t="s">
        <v>5406</v>
      </c>
      <c r="K594" t="s">
        <v>5398</v>
      </c>
      <c r="L594" t="s">
        <v>5399</v>
      </c>
      <c r="M594" t="s">
        <v>5411</v>
      </c>
      <c r="N594">
        <v>10</v>
      </c>
    </row>
    <row r="595" spans="1:14" x14ac:dyDescent="0.75">
      <c r="A595" t="s">
        <v>10</v>
      </c>
      <c r="B595" t="s">
        <v>11</v>
      </c>
      <c r="C595" t="s">
        <v>46</v>
      </c>
      <c r="D595" t="s">
        <v>5388</v>
      </c>
      <c r="E595">
        <v>10260146</v>
      </c>
      <c r="F595" t="s">
        <v>5389</v>
      </c>
      <c r="G595">
        <v>65710835</v>
      </c>
      <c r="H595" t="s">
        <v>4522</v>
      </c>
      <c r="I595" t="s">
        <v>4523</v>
      </c>
      <c r="J595" t="s">
        <v>5406</v>
      </c>
      <c r="K595" t="s">
        <v>5391</v>
      </c>
      <c r="L595" t="s">
        <v>5392</v>
      </c>
      <c r="M595" t="s">
        <v>5393</v>
      </c>
      <c r="N595">
        <v>15</v>
      </c>
    </row>
    <row r="596" spans="1:14" x14ac:dyDescent="0.75">
      <c r="A596" t="s">
        <v>10</v>
      </c>
      <c r="B596" t="s">
        <v>11</v>
      </c>
      <c r="C596" t="s">
        <v>46</v>
      </c>
      <c r="D596" t="s">
        <v>5388</v>
      </c>
      <c r="E596">
        <v>10260146</v>
      </c>
      <c r="F596" t="s">
        <v>5389</v>
      </c>
      <c r="G596">
        <v>65711611</v>
      </c>
      <c r="H596" t="s">
        <v>5192</v>
      </c>
      <c r="I596" t="s">
        <v>5193</v>
      </c>
      <c r="J596" t="s">
        <v>5406</v>
      </c>
      <c r="K596" t="s">
        <v>5391</v>
      </c>
      <c r="L596" t="s">
        <v>5392</v>
      </c>
      <c r="M596" t="s">
        <v>5401</v>
      </c>
      <c r="N596">
        <v>5</v>
      </c>
    </row>
    <row r="597" spans="1:14" x14ac:dyDescent="0.75">
      <c r="A597" t="s">
        <v>10</v>
      </c>
      <c r="B597" t="s">
        <v>11</v>
      </c>
      <c r="C597" t="s">
        <v>46</v>
      </c>
      <c r="D597" t="s">
        <v>5388</v>
      </c>
      <c r="E597">
        <v>10260146</v>
      </c>
      <c r="F597" t="s">
        <v>5389</v>
      </c>
      <c r="G597">
        <v>65711611</v>
      </c>
      <c r="H597" t="s">
        <v>5192</v>
      </c>
      <c r="I597" t="s">
        <v>5193</v>
      </c>
      <c r="J597" t="s">
        <v>5406</v>
      </c>
      <c r="K597" t="s">
        <v>5394</v>
      </c>
      <c r="L597" t="s">
        <v>5402</v>
      </c>
      <c r="M597" t="s">
        <v>5403</v>
      </c>
      <c r="N597">
        <v>20</v>
      </c>
    </row>
    <row r="598" spans="1:14" x14ac:dyDescent="0.75">
      <c r="A598" t="s">
        <v>10</v>
      </c>
      <c r="B598" t="s">
        <v>11</v>
      </c>
      <c r="C598" t="s">
        <v>46</v>
      </c>
      <c r="D598" t="s">
        <v>5388</v>
      </c>
      <c r="E598">
        <v>10260146</v>
      </c>
      <c r="F598" t="s">
        <v>5389</v>
      </c>
      <c r="G598">
        <v>65712664</v>
      </c>
      <c r="H598" t="s">
        <v>3769</v>
      </c>
      <c r="I598" t="s">
        <v>3770</v>
      </c>
      <c r="J598" t="s">
        <v>5407</v>
      </c>
      <c r="K598" t="s">
        <v>5391</v>
      </c>
      <c r="L598" t="s">
        <v>5392</v>
      </c>
      <c r="M598" t="s">
        <v>5393</v>
      </c>
      <c r="N598">
        <v>1</v>
      </c>
    </row>
    <row r="599" spans="1:14" x14ac:dyDescent="0.75">
      <c r="A599" t="s">
        <v>10</v>
      </c>
      <c r="B599" t="s">
        <v>11</v>
      </c>
      <c r="C599" t="s">
        <v>46</v>
      </c>
      <c r="D599" t="s">
        <v>5388</v>
      </c>
      <c r="E599">
        <v>10260146</v>
      </c>
      <c r="F599" t="s">
        <v>5389</v>
      </c>
      <c r="G599">
        <v>65712831</v>
      </c>
      <c r="H599" t="s">
        <v>832</v>
      </c>
      <c r="I599" t="s">
        <v>833</v>
      </c>
      <c r="J599" t="s">
        <v>5407</v>
      </c>
      <c r="K599" t="s">
        <v>5391</v>
      </c>
      <c r="L599" t="s">
        <v>5392</v>
      </c>
      <c r="M599" t="s">
        <v>5393</v>
      </c>
      <c r="N599">
        <v>50</v>
      </c>
    </row>
    <row r="600" spans="1:14" x14ac:dyDescent="0.75">
      <c r="A600" t="s">
        <v>10</v>
      </c>
      <c r="B600" t="s">
        <v>11</v>
      </c>
      <c r="C600" t="s">
        <v>46</v>
      </c>
      <c r="D600" t="s">
        <v>5388</v>
      </c>
      <c r="E600">
        <v>10260146</v>
      </c>
      <c r="F600" t="s">
        <v>5389</v>
      </c>
      <c r="G600">
        <v>65712879</v>
      </c>
      <c r="H600" t="s">
        <v>3382</v>
      </c>
      <c r="I600" t="s">
        <v>3383</v>
      </c>
      <c r="J600" t="s">
        <v>5407</v>
      </c>
      <c r="K600" t="s">
        <v>5391</v>
      </c>
      <c r="L600" t="s">
        <v>5392</v>
      </c>
      <c r="M600" t="s">
        <v>5393</v>
      </c>
      <c r="N600">
        <v>5</v>
      </c>
    </row>
    <row r="601" spans="1:14" x14ac:dyDescent="0.75">
      <c r="A601" t="s">
        <v>10</v>
      </c>
      <c r="B601" t="s">
        <v>11</v>
      </c>
      <c r="C601" t="s">
        <v>46</v>
      </c>
      <c r="D601" t="s">
        <v>5388</v>
      </c>
      <c r="E601">
        <v>10260146</v>
      </c>
      <c r="F601" t="s">
        <v>5389</v>
      </c>
      <c r="G601">
        <v>65713694</v>
      </c>
      <c r="H601" t="s">
        <v>1464</v>
      </c>
      <c r="I601" t="s">
        <v>1465</v>
      </c>
      <c r="J601" t="s">
        <v>5407</v>
      </c>
      <c r="K601" t="s">
        <v>5391</v>
      </c>
      <c r="L601" t="s">
        <v>5392</v>
      </c>
      <c r="M601" t="s">
        <v>5393</v>
      </c>
      <c r="N601">
        <v>50</v>
      </c>
    </row>
    <row r="602" spans="1:14" x14ac:dyDescent="0.75">
      <c r="A602" t="s">
        <v>10</v>
      </c>
      <c r="B602" t="s">
        <v>11</v>
      </c>
      <c r="C602" t="s">
        <v>46</v>
      </c>
      <c r="D602" t="s">
        <v>5388</v>
      </c>
      <c r="E602">
        <v>10260146</v>
      </c>
      <c r="F602" t="s">
        <v>5389</v>
      </c>
      <c r="G602">
        <v>65713694</v>
      </c>
      <c r="H602" t="s">
        <v>1464</v>
      </c>
      <c r="I602" t="s">
        <v>1465</v>
      </c>
      <c r="J602" t="s">
        <v>5407</v>
      </c>
      <c r="K602" t="s">
        <v>5394</v>
      </c>
      <c r="L602" t="s">
        <v>5402</v>
      </c>
      <c r="M602" t="s">
        <v>5404</v>
      </c>
      <c r="N602">
        <v>5</v>
      </c>
    </row>
    <row r="603" spans="1:14" x14ac:dyDescent="0.75">
      <c r="A603" t="s">
        <v>10</v>
      </c>
      <c r="B603" t="s">
        <v>11</v>
      </c>
      <c r="C603" t="s">
        <v>46</v>
      </c>
      <c r="D603" t="s">
        <v>5388</v>
      </c>
      <c r="E603">
        <v>10260146</v>
      </c>
      <c r="F603" t="s">
        <v>5389</v>
      </c>
      <c r="G603">
        <v>65714197</v>
      </c>
      <c r="H603" t="s">
        <v>1420</v>
      </c>
      <c r="I603" t="s">
        <v>1421</v>
      </c>
      <c r="J603" t="s">
        <v>5397</v>
      </c>
      <c r="K603" t="s">
        <v>5398</v>
      </c>
      <c r="L603" t="s">
        <v>5399</v>
      </c>
      <c r="M603" t="s">
        <v>5400</v>
      </c>
      <c r="N603">
        <v>10</v>
      </c>
    </row>
    <row r="604" spans="1:14" x14ac:dyDescent="0.75">
      <c r="A604" t="s">
        <v>10</v>
      </c>
      <c r="B604" t="s">
        <v>11</v>
      </c>
      <c r="C604" t="s">
        <v>46</v>
      </c>
      <c r="D604" t="s">
        <v>5388</v>
      </c>
      <c r="E604">
        <v>10260146</v>
      </c>
      <c r="F604" t="s">
        <v>5389</v>
      </c>
      <c r="G604">
        <v>65714197</v>
      </c>
      <c r="H604" t="s">
        <v>1420</v>
      </c>
      <c r="I604" t="s">
        <v>1421</v>
      </c>
      <c r="J604" t="s">
        <v>5397</v>
      </c>
      <c r="K604" t="s">
        <v>5398</v>
      </c>
      <c r="L604" t="s">
        <v>5399</v>
      </c>
      <c r="M604" t="s">
        <v>5411</v>
      </c>
      <c r="N604">
        <v>20</v>
      </c>
    </row>
    <row r="605" spans="1:14" x14ac:dyDescent="0.75">
      <c r="A605" t="s">
        <v>10</v>
      </c>
      <c r="B605" t="s">
        <v>11</v>
      </c>
      <c r="C605" t="s">
        <v>46</v>
      </c>
      <c r="D605" t="s">
        <v>5388</v>
      </c>
      <c r="E605">
        <v>10260146</v>
      </c>
      <c r="F605" t="s">
        <v>5389</v>
      </c>
      <c r="G605">
        <v>65714197</v>
      </c>
      <c r="H605" t="s">
        <v>1420</v>
      </c>
      <c r="I605" t="s">
        <v>1421</v>
      </c>
      <c r="J605" t="s">
        <v>5397</v>
      </c>
      <c r="K605" t="s">
        <v>5391</v>
      </c>
      <c r="L605" t="s">
        <v>5392</v>
      </c>
      <c r="M605" t="s">
        <v>5393</v>
      </c>
      <c r="N605">
        <v>50</v>
      </c>
    </row>
    <row r="606" spans="1:14" x14ac:dyDescent="0.75">
      <c r="A606" t="s">
        <v>10</v>
      </c>
      <c r="B606" t="s">
        <v>11</v>
      </c>
      <c r="C606" t="s">
        <v>46</v>
      </c>
      <c r="D606" t="s">
        <v>5388</v>
      </c>
      <c r="E606">
        <v>10260146</v>
      </c>
      <c r="F606" t="s">
        <v>5389</v>
      </c>
      <c r="G606">
        <v>65714197</v>
      </c>
      <c r="H606" t="s">
        <v>1420</v>
      </c>
      <c r="I606" t="s">
        <v>1421</v>
      </c>
      <c r="J606" t="s">
        <v>5397</v>
      </c>
      <c r="K606" t="s">
        <v>5394</v>
      </c>
      <c r="L606" t="s">
        <v>5402</v>
      </c>
      <c r="M606" t="s">
        <v>5403</v>
      </c>
      <c r="N606">
        <v>50</v>
      </c>
    </row>
    <row r="607" spans="1:14" x14ac:dyDescent="0.75">
      <c r="A607" t="s">
        <v>10</v>
      </c>
      <c r="B607" t="s">
        <v>11</v>
      </c>
      <c r="C607" t="s">
        <v>46</v>
      </c>
      <c r="D607" t="s">
        <v>5388</v>
      </c>
      <c r="E607">
        <v>10260146</v>
      </c>
      <c r="F607" t="s">
        <v>5389</v>
      </c>
      <c r="G607">
        <v>65714197</v>
      </c>
      <c r="H607" t="s">
        <v>1420</v>
      </c>
      <c r="I607" t="s">
        <v>1421</v>
      </c>
      <c r="J607" t="s">
        <v>5397</v>
      </c>
      <c r="K607" t="s">
        <v>5394</v>
      </c>
      <c r="L607" t="s">
        <v>5395</v>
      </c>
      <c r="M607" t="s">
        <v>5396</v>
      </c>
      <c r="N607">
        <v>50</v>
      </c>
    </row>
    <row r="608" spans="1:14" x14ac:dyDescent="0.75">
      <c r="A608" t="s">
        <v>10</v>
      </c>
      <c r="B608" t="s">
        <v>11</v>
      </c>
      <c r="C608" t="s">
        <v>46</v>
      </c>
      <c r="D608" t="s">
        <v>5388</v>
      </c>
      <c r="E608">
        <v>10260146</v>
      </c>
      <c r="F608" t="s">
        <v>5389</v>
      </c>
      <c r="G608">
        <v>65714753</v>
      </c>
      <c r="H608" t="s">
        <v>3030</v>
      </c>
      <c r="I608" t="s">
        <v>3031</v>
      </c>
      <c r="J608" t="s">
        <v>5407</v>
      </c>
      <c r="K608" t="s">
        <v>5391</v>
      </c>
      <c r="L608" t="s">
        <v>5392</v>
      </c>
      <c r="M608" t="s">
        <v>5393</v>
      </c>
      <c r="N608">
        <v>20</v>
      </c>
    </row>
    <row r="609" spans="1:14" x14ac:dyDescent="0.75">
      <c r="A609" t="s">
        <v>10</v>
      </c>
      <c r="B609" t="s">
        <v>11</v>
      </c>
      <c r="C609" t="s">
        <v>46</v>
      </c>
      <c r="D609" t="s">
        <v>5388</v>
      </c>
      <c r="E609">
        <v>10260146</v>
      </c>
      <c r="F609" t="s">
        <v>5389</v>
      </c>
      <c r="G609">
        <v>65714753</v>
      </c>
      <c r="H609" t="s">
        <v>3030</v>
      </c>
      <c r="I609" t="s">
        <v>3031</v>
      </c>
      <c r="J609" t="s">
        <v>5407</v>
      </c>
      <c r="K609" t="s">
        <v>5394</v>
      </c>
      <c r="L609" t="s">
        <v>5402</v>
      </c>
      <c r="M609" t="s">
        <v>5403</v>
      </c>
      <c r="N609">
        <v>20</v>
      </c>
    </row>
    <row r="610" spans="1:14" x14ac:dyDescent="0.75">
      <c r="A610" t="s">
        <v>10</v>
      </c>
      <c r="B610" t="s">
        <v>11</v>
      </c>
      <c r="C610" t="s">
        <v>46</v>
      </c>
      <c r="D610" t="s">
        <v>5388</v>
      </c>
      <c r="E610">
        <v>10260146</v>
      </c>
      <c r="F610" t="s">
        <v>5389</v>
      </c>
      <c r="G610">
        <v>65714753</v>
      </c>
      <c r="H610" t="s">
        <v>3030</v>
      </c>
      <c r="I610" t="s">
        <v>3031</v>
      </c>
      <c r="J610" t="s">
        <v>5407</v>
      </c>
      <c r="K610" t="s">
        <v>5394</v>
      </c>
      <c r="L610" t="s">
        <v>5395</v>
      </c>
      <c r="M610" t="s">
        <v>5405</v>
      </c>
      <c r="N610">
        <v>10</v>
      </c>
    </row>
    <row r="611" spans="1:14" x14ac:dyDescent="0.75">
      <c r="A611" t="s">
        <v>10</v>
      </c>
      <c r="B611" t="s">
        <v>11</v>
      </c>
      <c r="C611" t="s">
        <v>46</v>
      </c>
      <c r="D611" t="s">
        <v>5388</v>
      </c>
      <c r="E611">
        <v>10260146</v>
      </c>
      <c r="F611" t="s">
        <v>5389</v>
      </c>
      <c r="G611">
        <v>65714802</v>
      </c>
      <c r="H611" t="s">
        <v>4257</v>
      </c>
      <c r="I611" t="s">
        <v>4258</v>
      </c>
      <c r="J611" t="s">
        <v>5406</v>
      </c>
      <c r="K611" t="s">
        <v>5391</v>
      </c>
      <c r="L611" t="s">
        <v>5392</v>
      </c>
      <c r="M611" t="s">
        <v>5393</v>
      </c>
      <c r="N611">
        <v>20</v>
      </c>
    </row>
    <row r="612" spans="1:14" x14ac:dyDescent="0.75">
      <c r="A612" t="s">
        <v>10</v>
      </c>
      <c r="B612" t="s">
        <v>11</v>
      </c>
      <c r="C612" t="s">
        <v>46</v>
      </c>
      <c r="D612" t="s">
        <v>5388</v>
      </c>
      <c r="E612">
        <v>10260146</v>
      </c>
      <c r="F612" t="s">
        <v>5389</v>
      </c>
      <c r="G612">
        <v>65714802</v>
      </c>
      <c r="H612" t="s">
        <v>4257</v>
      </c>
      <c r="I612" t="s">
        <v>4258</v>
      </c>
      <c r="J612" t="s">
        <v>5406</v>
      </c>
      <c r="K612" t="s">
        <v>5394</v>
      </c>
      <c r="L612" t="s">
        <v>5402</v>
      </c>
      <c r="M612" t="s">
        <v>5404</v>
      </c>
      <c r="N612">
        <v>5</v>
      </c>
    </row>
    <row r="613" spans="1:14" x14ac:dyDescent="0.75">
      <c r="A613" t="s">
        <v>10</v>
      </c>
      <c r="B613" t="s">
        <v>11</v>
      </c>
      <c r="C613" t="s">
        <v>46</v>
      </c>
      <c r="D613" t="s">
        <v>5388</v>
      </c>
      <c r="E613">
        <v>10260146</v>
      </c>
      <c r="F613" t="s">
        <v>5389</v>
      </c>
      <c r="G613">
        <v>65714838</v>
      </c>
      <c r="H613" t="s">
        <v>2409</v>
      </c>
      <c r="I613" t="s">
        <v>2410</v>
      </c>
      <c r="J613" t="s">
        <v>5407</v>
      </c>
      <c r="K613" t="s">
        <v>5391</v>
      </c>
      <c r="L613" t="s">
        <v>5392</v>
      </c>
      <c r="M613" t="s">
        <v>5393</v>
      </c>
      <c r="N613">
        <v>10</v>
      </c>
    </row>
    <row r="614" spans="1:14" x14ac:dyDescent="0.75">
      <c r="A614" t="s">
        <v>10</v>
      </c>
      <c r="B614" t="s">
        <v>11</v>
      </c>
      <c r="C614" t="s">
        <v>46</v>
      </c>
      <c r="D614" t="s">
        <v>5388</v>
      </c>
      <c r="E614">
        <v>10260146</v>
      </c>
      <c r="F614" t="s">
        <v>5389</v>
      </c>
      <c r="G614">
        <v>65714838</v>
      </c>
      <c r="H614" t="s">
        <v>2409</v>
      </c>
      <c r="I614" t="s">
        <v>2410</v>
      </c>
      <c r="J614" t="s">
        <v>5407</v>
      </c>
      <c r="K614" t="s">
        <v>5394</v>
      </c>
      <c r="L614" t="s">
        <v>5402</v>
      </c>
      <c r="M614" t="s">
        <v>5403</v>
      </c>
      <c r="N614">
        <v>10</v>
      </c>
    </row>
    <row r="615" spans="1:14" x14ac:dyDescent="0.75">
      <c r="A615" t="s">
        <v>10</v>
      </c>
      <c r="B615" t="s">
        <v>11</v>
      </c>
      <c r="C615" t="s">
        <v>46</v>
      </c>
      <c r="D615" t="s">
        <v>5388</v>
      </c>
      <c r="E615">
        <v>10260146</v>
      </c>
      <c r="F615" t="s">
        <v>5389</v>
      </c>
      <c r="G615">
        <v>65715683</v>
      </c>
      <c r="H615" t="s">
        <v>1246</v>
      </c>
      <c r="I615" t="s">
        <v>1247</v>
      </c>
      <c r="J615" t="s">
        <v>5407</v>
      </c>
      <c r="K615" t="s">
        <v>5391</v>
      </c>
      <c r="L615" t="s">
        <v>5392</v>
      </c>
      <c r="M615" t="s">
        <v>5393</v>
      </c>
      <c r="N615">
        <v>50</v>
      </c>
    </row>
    <row r="616" spans="1:14" x14ac:dyDescent="0.75">
      <c r="A616" t="s">
        <v>10</v>
      </c>
      <c r="B616" t="s">
        <v>11</v>
      </c>
      <c r="C616" t="s">
        <v>46</v>
      </c>
      <c r="D616" t="s">
        <v>5388</v>
      </c>
      <c r="E616">
        <v>10260146</v>
      </c>
      <c r="F616" t="s">
        <v>5389</v>
      </c>
      <c r="G616">
        <v>65715683</v>
      </c>
      <c r="H616" t="s">
        <v>1246</v>
      </c>
      <c r="I616" t="s">
        <v>1247</v>
      </c>
      <c r="J616" t="s">
        <v>5407</v>
      </c>
      <c r="K616" t="s">
        <v>5394</v>
      </c>
      <c r="L616" t="s">
        <v>5402</v>
      </c>
      <c r="M616" t="s">
        <v>5403</v>
      </c>
      <c r="N616">
        <v>50</v>
      </c>
    </row>
    <row r="617" spans="1:14" x14ac:dyDescent="0.75">
      <c r="A617" t="s">
        <v>10</v>
      </c>
      <c r="B617" t="s">
        <v>11</v>
      </c>
      <c r="C617" t="s">
        <v>46</v>
      </c>
      <c r="D617" t="s">
        <v>5388</v>
      </c>
      <c r="E617">
        <v>10260146</v>
      </c>
      <c r="F617" t="s">
        <v>5389</v>
      </c>
      <c r="G617">
        <v>65715684</v>
      </c>
      <c r="H617" t="s">
        <v>4753</v>
      </c>
      <c r="I617" t="s">
        <v>1189</v>
      </c>
      <c r="J617" t="s">
        <v>5407</v>
      </c>
      <c r="K617" t="s">
        <v>5391</v>
      </c>
      <c r="L617" t="s">
        <v>5392</v>
      </c>
      <c r="M617" t="s">
        <v>5401</v>
      </c>
      <c r="N617">
        <v>5</v>
      </c>
    </row>
    <row r="618" spans="1:14" x14ac:dyDescent="0.75">
      <c r="A618" t="s">
        <v>10</v>
      </c>
      <c r="B618" t="s">
        <v>11</v>
      </c>
      <c r="C618" t="s">
        <v>46</v>
      </c>
      <c r="D618" t="s">
        <v>5388</v>
      </c>
      <c r="E618">
        <v>10260146</v>
      </c>
      <c r="F618" t="s">
        <v>5389</v>
      </c>
      <c r="G618">
        <v>65715684</v>
      </c>
      <c r="H618" t="s">
        <v>4753</v>
      </c>
      <c r="I618" t="s">
        <v>1189</v>
      </c>
      <c r="J618" t="s">
        <v>5407</v>
      </c>
      <c r="K618" t="s">
        <v>5394</v>
      </c>
      <c r="L618" t="s">
        <v>5402</v>
      </c>
      <c r="M618" t="s">
        <v>5403</v>
      </c>
      <c r="N618">
        <v>10</v>
      </c>
    </row>
    <row r="619" spans="1:14" x14ac:dyDescent="0.75">
      <c r="A619" t="s">
        <v>10</v>
      </c>
      <c r="B619" t="s">
        <v>11</v>
      </c>
      <c r="C619" t="s">
        <v>46</v>
      </c>
      <c r="D619" t="s">
        <v>5388</v>
      </c>
      <c r="E619">
        <v>10260146</v>
      </c>
      <c r="F619" t="s">
        <v>5389</v>
      </c>
      <c r="G619">
        <v>65715684</v>
      </c>
      <c r="H619" t="s">
        <v>4753</v>
      </c>
      <c r="I619" t="s">
        <v>1189</v>
      </c>
      <c r="J619" t="s">
        <v>5407</v>
      </c>
      <c r="K619" t="s">
        <v>5394</v>
      </c>
      <c r="L619" t="s">
        <v>5402</v>
      </c>
      <c r="M619" t="s">
        <v>5404</v>
      </c>
      <c r="N619">
        <v>5</v>
      </c>
    </row>
    <row r="620" spans="1:14" x14ac:dyDescent="0.75">
      <c r="A620" t="s">
        <v>10</v>
      </c>
      <c r="B620" t="s">
        <v>11</v>
      </c>
      <c r="C620" t="s">
        <v>46</v>
      </c>
      <c r="D620" t="s">
        <v>5388</v>
      </c>
      <c r="E620">
        <v>10260146</v>
      </c>
      <c r="F620" t="s">
        <v>5389</v>
      </c>
      <c r="G620">
        <v>65716107</v>
      </c>
      <c r="H620" t="s">
        <v>1369</v>
      </c>
      <c r="I620" t="s">
        <v>7385</v>
      </c>
      <c r="J620" t="s">
        <v>5407</v>
      </c>
      <c r="K620" t="s">
        <v>5394</v>
      </c>
      <c r="L620" t="s">
        <v>5395</v>
      </c>
      <c r="M620" t="s">
        <v>5405</v>
      </c>
      <c r="N620">
        <v>20</v>
      </c>
    </row>
    <row r="621" spans="1:14" x14ac:dyDescent="0.75">
      <c r="A621" t="s">
        <v>10</v>
      </c>
      <c r="B621" t="s">
        <v>11</v>
      </c>
      <c r="C621" t="s">
        <v>46</v>
      </c>
      <c r="D621" t="s">
        <v>5388</v>
      </c>
      <c r="E621">
        <v>10260146</v>
      </c>
      <c r="F621" t="s">
        <v>5389</v>
      </c>
      <c r="G621">
        <v>65716340</v>
      </c>
      <c r="H621" t="s">
        <v>315</v>
      </c>
      <c r="I621" t="s">
        <v>316</v>
      </c>
      <c r="J621" t="s">
        <v>5406</v>
      </c>
      <c r="K621" t="s">
        <v>5391</v>
      </c>
      <c r="L621" t="s">
        <v>5392</v>
      </c>
      <c r="M621" t="s">
        <v>5393</v>
      </c>
      <c r="N621">
        <v>50</v>
      </c>
    </row>
    <row r="622" spans="1:14" x14ac:dyDescent="0.75">
      <c r="A622" t="s">
        <v>10</v>
      </c>
      <c r="B622" t="s">
        <v>11</v>
      </c>
      <c r="C622" t="s">
        <v>46</v>
      </c>
      <c r="D622" t="s">
        <v>5388</v>
      </c>
      <c r="E622">
        <v>10260146</v>
      </c>
      <c r="F622" t="s">
        <v>5389</v>
      </c>
      <c r="G622">
        <v>65716340</v>
      </c>
      <c r="H622" t="s">
        <v>315</v>
      </c>
      <c r="I622" t="s">
        <v>316</v>
      </c>
      <c r="J622" t="s">
        <v>5406</v>
      </c>
      <c r="K622" t="s">
        <v>5391</v>
      </c>
      <c r="L622" t="s">
        <v>5392</v>
      </c>
      <c r="M622" t="s">
        <v>5401</v>
      </c>
      <c r="N622">
        <v>5</v>
      </c>
    </row>
    <row r="623" spans="1:14" x14ac:dyDescent="0.75">
      <c r="A623" t="s">
        <v>10</v>
      </c>
      <c r="B623" t="s">
        <v>11</v>
      </c>
      <c r="C623" t="s">
        <v>46</v>
      </c>
      <c r="D623" t="s">
        <v>5388</v>
      </c>
      <c r="E623">
        <v>10260146</v>
      </c>
      <c r="F623" t="s">
        <v>5389</v>
      </c>
      <c r="G623">
        <v>65716340</v>
      </c>
      <c r="H623" t="s">
        <v>315</v>
      </c>
      <c r="I623" t="s">
        <v>316</v>
      </c>
      <c r="J623" t="s">
        <v>5406</v>
      </c>
      <c r="K623" t="s">
        <v>5394</v>
      </c>
      <c r="L623" t="s">
        <v>5402</v>
      </c>
      <c r="M623" t="s">
        <v>5403</v>
      </c>
      <c r="N623">
        <v>20</v>
      </c>
    </row>
    <row r="624" spans="1:14" x14ac:dyDescent="0.75">
      <c r="A624" t="s">
        <v>10</v>
      </c>
      <c r="B624" t="s">
        <v>11</v>
      </c>
      <c r="C624" t="s">
        <v>46</v>
      </c>
      <c r="D624" t="s">
        <v>5388</v>
      </c>
      <c r="E624">
        <v>10260146</v>
      </c>
      <c r="F624" t="s">
        <v>5389</v>
      </c>
      <c r="G624">
        <v>65716340</v>
      </c>
      <c r="H624" t="s">
        <v>315</v>
      </c>
      <c r="I624" t="s">
        <v>316</v>
      </c>
      <c r="J624" t="s">
        <v>5406</v>
      </c>
      <c r="K624" t="s">
        <v>5394</v>
      </c>
      <c r="L624" t="s">
        <v>5395</v>
      </c>
      <c r="M624" t="s">
        <v>5405</v>
      </c>
      <c r="N624">
        <v>40</v>
      </c>
    </row>
    <row r="625" spans="1:14" x14ac:dyDescent="0.75">
      <c r="A625" t="s">
        <v>10</v>
      </c>
      <c r="B625" t="s">
        <v>11</v>
      </c>
      <c r="C625" t="s">
        <v>46</v>
      </c>
      <c r="D625" t="s">
        <v>5388</v>
      </c>
      <c r="E625">
        <v>10260146</v>
      </c>
      <c r="F625" t="s">
        <v>5389</v>
      </c>
      <c r="G625">
        <v>65716340</v>
      </c>
      <c r="H625" t="s">
        <v>315</v>
      </c>
      <c r="I625" t="s">
        <v>316</v>
      </c>
      <c r="J625" t="s">
        <v>5406</v>
      </c>
      <c r="K625" t="s">
        <v>5394</v>
      </c>
      <c r="L625" t="s">
        <v>5395</v>
      </c>
      <c r="M625" t="s">
        <v>5396</v>
      </c>
      <c r="N625">
        <v>30</v>
      </c>
    </row>
    <row r="626" spans="1:14" x14ac:dyDescent="0.75">
      <c r="A626" t="s">
        <v>10</v>
      </c>
      <c r="B626" t="s">
        <v>11</v>
      </c>
      <c r="C626" t="s">
        <v>46</v>
      </c>
      <c r="D626" t="s">
        <v>5388</v>
      </c>
      <c r="E626">
        <v>10260146</v>
      </c>
      <c r="F626" t="s">
        <v>5389</v>
      </c>
      <c r="G626">
        <v>65716384</v>
      </c>
      <c r="H626" t="s">
        <v>763</v>
      </c>
      <c r="I626" t="s">
        <v>764</v>
      </c>
      <c r="J626" t="s">
        <v>5407</v>
      </c>
      <c r="K626" t="s">
        <v>5391</v>
      </c>
      <c r="L626" t="s">
        <v>5392</v>
      </c>
      <c r="M626" t="s">
        <v>5401</v>
      </c>
      <c r="N626">
        <v>5</v>
      </c>
    </row>
    <row r="627" spans="1:14" x14ac:dyDescent="0.75">
      <c r="A627" t="s">
        <v>10</v>
      </c>
      <c r="B627" t="s">
        <v>11</v>
      </c>
      <c r="C627" t="s">
        <v>46</v>
      </c>
      <c r="D627" t="s">
        <v>5388</v>
      </c>
      <c r="E627">
        <v>10260146</v>
      </c>
      <c r="F627" t="s">
        <v>5389</v>
      </c>
      <c r="G627">
        <v>65716384</v>
      </c>
      <c r="H627" t="s">
        <v>763</v>
      </c>
      <c r="I627" t="s">
        <v>764</v>
      </c>
      <c r="J627" t="s">
        <v>5407</v>
      </c>
      <c r="K627" t="s">
        <v>5394</v>
      </c>
      <c r="L627" t="s">
        <v>5402</v>
      </c>
      <c r="M627" t="s">
        <v>5403</v>
      </c>
      <c r="N627">
        <v>20</v>
      </c>
    </row>
    <row r="628" spans="1:14" x14ac:dyDescent="0.75">
      <c r="A628" t="s">
        <v>10</v>
      </c>
      <c r="B628" t="s">
        <v>11</v>
      </c>
      <c r="C628" t="s">
        <v>46</v>
      </c>
      <c r="D628" t="s">
        <v>5388</v>
      </c>
      <c r="E628">
        <v>10260146</v>
      </c>
      <c r="F628" t="s">
        <v>5389</v>
      </c>
      <c r="G628">
        <v>65718564</v>
      </c>
      <c r="H628" t="s">
        <v>4543</v>
      </c>
      <c r="I628" t="s">
        <v>4544</v>
      </c>
      <c r="J628" t="s">
        <v>5406</v>
      </c>
      <c r="K628" t="s">
        <v>5391</v>
      </c>
      <c r="L628" t="s">
        <v>5392</v>
      </c>
      <c r="M628" t="s">
        <v>5393</v>
      </c>
      <c r="N628">
        <v>100</v>
      </c>
    </row>
    <row r="629" spans="1:14" x14ac:dyDescent="0.75">
      <c r="A629" t="s">
        <v>10</v>
      </c>
      <c r="B629" t="s">
        <v>11</v>
      </c>
      <c r="C629" t="s">
        <v>46</v>
      </c>
      <c r="D629" t="s">
        <v>5388</v>
      </c>
      <c r="E629">
        <v>10260146</v>
      </c>
      <c r="F629" t="s">
        <v>5389</v>
      </c>
      <c r="G629">
        <v>65718774</v>
      </c>
      <c r="H629" t="s">
        <v>640</v>
      </c>
      <c r="I629" t="s">
        <v>7406</v>
      </c>
      <c r="J629" t="s">
        <v>5407</v>
      </c>
      <c r="K629" t="s">
        <v>5391</v>
      </c>
      <c r="L629" t="s">
        <v>5392</v>
      </c>
      <c r="M629" t="s">
        <v>5393</v>
      </c>
      <c r="N629">
        <v>5</v>
      </c>
    </row>
    <row r="630" spans="1:14" x14ac:dyDescent="0.75">
      <c r="A630" t="s">
        <v>10</v>
      </c>
      <c r="B630" t="s">
        <v>11</v>
      </c>
      <c r="C630" t="s">
        <v>46</v>
      </c>
      <c r="D630" t="s">
        <v>5388</v>
      </c>
      <c r="E630">
        <v>10260146</v>
      </c>
      <c r="F630" t="s">
        <v>5389</v>
      </c>
      <c r="G630">
        <v>65719543</v>
      </c>
      <c r="H630" t="s">
        <v>2400</v>
      </c>
      <c r="I630" t="s">
        <v>2401</v>
      </c>
      <c r="J630" t="s">
        <v>5413</v>
      </c>
      <c r="K630" t="s">
        <v>5391</v>
      </c>
      <c r="L630" t="s">
        <v>5392</v>
      </c>
      <c r="M630" t="s">
        <v>5393</v>
      </c>
      <c r="N630">
        <v>1014</v>
      </c>
    </row>
    <row r="631" spans="1:14" x14ac:dyDescent="0.75">
      <c r="A631" t="s">
        <v>10</v>
      </c>
      <c r="B631" t="s">
        <v>11</v>
      </c>
      <c r="C631" t="s">
        <v>46</v>
      </c>
      <c r="D631" t="s">
        <v>5388</v>
      </c>
      <c r="E631">
        <v>10260146</v>
      </c>
      <c r="F631" t="s">
        <v>5389</v>
      </c>
      <c r="G631">
        <v>65719543</v>
      </c>
      <c r="H631" t="s">
        <v>2400</v>
      </c>
      <c r="I631" t="s">
        <v>2401</v>
      </c>
      <c r="J631" t="s">
        <v>5413</v>
      </c>
      <c r="K631" t="s">
        <v>5391</v>
      </c>
      <c r="L631" t="s">
        <v>5392</v>
      </c>
      <c r="M631" t="s">
        <v>5401</v>
      </c>
      <c r="N631">
        <v>100</v>
      </c>
    </row>
    <row r="632" spans="1:14" x14ac:dyDescent="0.75">
      <c r="A632" t="s">
        <v>10</v>
      </c>
      <c r="B632" t="s">
        <v>11</v>
      </c>
      <c r="C632" t="s">
        <v>46</v>
      </c>
      <c r="D632" t="s">
        <v>5388</v>
      </c>
      <c r="E632">
        <v>10260146</v>
      </c>
      <c r="F632" t="s">
        <v>5389</v>
      </c>
      <c r="G632">
        <v>65719543</v>
      </c>
      <c r="H632" t="s">
        <v>2400</v>
      </c>
      <c r="I632" t="s">
        <v>2401</v>
      </c>
      <c r="J632" t="s">
        <v>5413</v>
      </c>
      <c r="K632" t="s">
        <v>5394</v>
      </c>
      <c r="L632" t="s">
        <v>5402</v>
      </c>
      <c r="M632" t="s">
        <v>5403</v>
      </c>
      <c r="N632">
        <v>338</v>
      </c>
    </row>
    <row r="633" spans="1:14" x14ac:dyDescent="0.75">
      <c r="A633" t="s">
        <v>10</v>
      </c>
      <c r="B633" t="s">
        <v>11</v>
      </c>
      <c r="C633" t="s">
        <v>46</v>
      </c>
      <c r="D633" t="s">
        <v>5388</v>
      </c>
      <c r="E633">
        <v>10260146</v>
      </c>
      <c r="F633" t="s">
        <v>5389</v>
      </c>
      <c r="G633">
        <v>65720054</v>
      </c>
      <c r="H633" t="s">
        <v>4723</v>
      </c>
      <c r="I633" t="s">
        <v>4724</v>
      </c>
      <c r="J633" t="s">
        <v>5407</v>
      </c>
      <c r="K633" t="s">
        <v>5391</v>
      </c>
      <c r="L633" t="s">
        <v>5392</v>
      </c>
      <c r="M633" t="s">
        <v>5393</v>
      </c>
      <c r="N633">
        <v>20</v>
      </c>
    </row>
    <row r="634" spans="1:14" x14ac:dyDescent="0.75">
      <c r="A634" t="s">
        <v>10</v>
      </c>
      <c r="B634" t="s">
        <v>11</v>
      </c>
      <c r="C634" t="s">
        <v>46</v>
      </c>
      <c r="D634" t="s">
        <v>5388</v>
      </c>
      <c r="E634">
        <v>10260146</v>
      </c>
      <c r="F634" t="s">
        <v>5389</v>
      </c>
      <c r="G634">
        <v>65722321</v>
      </c>
      <c r="H634" t="s">
        <v>1400</v>
      </c>
      <c r="I634" t="s">
        <v>1401</v>
      </c>
      <c r="J634" t="s">
        <v>5413</v>
      </c>
      <c r="K634" t="s">
        <v>5398</v>
      </c>
      <c r="L634" t="s">
        <v>5399</v>
      </c>
      <c r="M634" t="s">
        <v>5411</v>
      </c>
      <c r="N634">
        <v>100</v>
      </c>
    </row>
    <row r="635" spans="1:14" x14ac:dyDescent="0.75">
      <c r="A635" t="s">
        <v>10</v>
      </c>
      <c r="B635" t="s">
        <v>11</v>
      </c>
      <c r="C635" t="s">
        <v>46</v>
      </c>
      <c r="D635" t="s">
        <v>5388</v>
      </c>
      <c r="E635">
        <v>10260146</v>
      </c>
      <c r="F635" t="s">
        <v>5389</v>
      </c>
      <c r="G635">
        <v>65722321</v>
      </c>
      <c r="H635" t="s">
        <v>1400</v>
      </c>
      <c r="I635" t="s">
        <v>1401</v>
      </c>
      <c r="J635" t="s">
        <v>5413</v>
      </c>
      <c r="K635" t="s">
        <v>5391</v>
      </c>
      <c r="L635" t="s">
        <v>5392</v>
      </c>
      <c r="M635" t="s">
        <v>5393</v>
      </c>
      <c r="N635">
        <v>300</v>
      </c>
    </row>
    <row r="636" spans="1:14" x14ac:dyDescent="0.75">
      <c r="A636" t="s">
        <v>10</v>
      </c>
      <c r="B636" t="s">
        <v>11</v>
      </c>
      <c r="C636" t="s">
        <v>46</v>
      </c>
      <c r="D636" t="s">
        <v>5388</v>
      </c>
      <c r="E636">
        <v>10260146</v>
      </c>
      <c r="F636" t="s">
        <v>5389</v>
      </c>
      <c r="G636">
        <v>65722321</v>
      </c>
      <c r="H636" t="s">
        <v>1400</v>
      </c>
      <c r="I636" t="s">
        <v>1401</v>
      </c>
      <c r="J636" t="s">
        <v>5413</v>
      </c>
      <c r="K636" t="s">
        <v>5391</v>
      </c>
      <c r="L636" t="s">
        <v>5392</v>
      </c>
      <c r="M636" t="s">
        <v>5401</v>
      </c>
      <c r="N636">
        <v>100</v>
      </c>
    </row>
    <row r="637" spans="1:14" x14ac:dyDescent="0.75">
      <c r="A637" t="s">
        <v>10</v>
      </c>
      <c r="B637" t="s">
        <v>11</v>
      </c>
      <c r="C637" t="s">
        <v>46</v>
      </c>
      <c r="D637" t="s">
        <v>5388</v>
      </c>
      <c r="E637">
        <v>10260146</v>
      </c>
      <c r="F637" t="s">
        <v>5389</v>
      </c>
      <c r="G637">
        <v>65722321</v>
      </c>
      <c r="H637" t="s">
        <v>1400</v>
      </c>
      <c r="I637" t="s">
        <v>1401</v>
      </c>
      <c r="J637" t="s">
        <v>5413</v>
      </c>
      <c r="K637" t="s">
        <v>5394</v>
      </c>
      <c r="L637" t="s">
        <v>5402</v>
      </c>
      <c r="M637" t="s">
        <v>5403</v>
      </c>
      <c r="N637">
        <v>400</v>
      </c>
    </row>
    <row r="638" spans="1:14" x14ac:dyDescent="0.75">
      <c r="A638" t="s">
        <v>10</v>
      </c>
      <c r="B638" t="s">
        <v>11</v>
      </c>
      <c r="C638" t="s">
        <v>46</v>
      </c>
      <c r="D638" t="s">
        <v>5388</v>
      </c>
      <c r="E638">
        <v>10260146</v>
      </c>
      <c r="F638" t="s">
        <v>5389</v>
      </c>
      <c r="G638">
        <v>65722321</v>
      </c>
      <c r="H638" t="s">
        <v>1400</v>
      </c>
      <c r="I638" t="s">
        <v>1401</v>
      </c>
      <c r="J638" t="s">
        <v>5413</v>
      </c>
      <c r="K638" t="s">
        <v>5394</v>
      </c>
      <c r="L638" t="s">
        <v>5402</v>
      </c>
      <c r="M638" t="s">
        <v>5404</v>
      </c>
      <c r="N638">
        <v>50</v>
      </c>
    </row>
    <row r="639" spans="1:14" x14ac:dyDescent="0.75">
      <c r="A639" t="s">
        <v>10</v>
      </c>
      <c r="B639" t="s">
        <v>11</v>
      </c>
      <c r="C639" t="s">
        <v>46</v>
      </c>
      <c r="D639" t="s">
        <v>5388</v>
      </c>
      <c r="E639">
        <v>10260146</v>
      </c>
      <c r="F639" t="s">
        <v>5389</v>
      </c>
      <c r="G639">
        <v>65722321</v>
      </c>
      <c r="H639" t="s">
        <v>1400</v>
      </c>
      <c r="I639" t="s">
        <v>1401</v>
      </c>
      <c r="J639" t="s">
        <v>5413</v>
      </c>
      <c r="K639" t="s">
        <v>5394</v>
      </c>
      <c r="L639" t="s">
        <v>5395</v>
      </c>
      <c r="M639" t="s">
        <v>5405</v>
      </c>
      <c r="N639">
        <v>100</v>
      </c>
    </row>
    <row r="640" spans="1:14" x14ac:dyDescent="0.75">
      <c r="A640" t="s">
        <v>10</v>
      </c>
      <c r="B640" t="s">
        <v>11</v>
      </c>
      <c r="C640" t="s">
        <v>46</v>
      </c>
      <c r="D640" t="s">
        <v>5388</v>
      </c>
      <c r="E640">
        <v>10260146</v>
      </c>
      <c r="F640" t="s">
        <v>5389</v>
      </c>
      <c r="G640">
        <v>65724029</v>
      </c>
      <c r="H640" t="s">
        <v>743</v>
      </c>
      <c r="I640" t="s">
        <v>744</v>
      </c>
      <c r="J640" t="s">
        <v>5406</v>
      </c>
      <c r="K640" t="s">
        <v>5391</v>
      </c>
      <c r="L640" t="s">
        <v>5392</v>
      </c>
      <c r="M640" t="s">
        <v>5393</v>
      </c>
      <c r="N640">
        <v>10</v>
      </c>
    </row>
    <row r="641" spans="1:14" x14ac:dyDescent="0.75">
      <c r="A641" t="s">
        <v>10</v>
      </c>
      <c r="B641" t="s">
        <v>11</v>
      </c>
      <c r="C641" t="s">
        <v>46</v>
      </c>
      <c r="D641" t="s">
        <v>5388</v>
      </c>
      <c r="E641">
        <v>10260146</v>
      </c>
      <c r="F641" t="s">
        <v>5389</v>
      </c>
      <c r="G641">
        <v>65724029</v>
      </c>
      <c r="H641" t="s">
        <v>743</v>
      </c>
      <c r="I641" t="s">
        <v>744</v>
      </c>
      <c r="J641" t="s">
        <v>5406</v>
      </c>
      <c r="K641" t="s">
        <v>5394</v>
      </c>
      <c r="L641" t="s">
        <v>5402</v>
      </c>
      <c r="M641" t="s">
        <v>5403</v>
      </c>
      <c r="N641">
        <v>10</v>
      </c>
    </row>
    <row r="642" spans="1:14" x14ac:dyDescent="0.75">
      <c r="A642" t="s">
        <v>10</v>
      </c>
      <c r="B642" t="s">
        <v>11</v>
      </c>
      <c r="C642" t="s">
        <v>46</v>
      </c>
      <c r="D642" t="s">
        <v>5388</v>
      </c>
      <c r="E642">
        <v>10260146</v>
      </c>
      <c r="F642" t="s">
        <v>5389</v>
      </c>
      <c r="G642">
        <v>65724029</v>
      </c>
      <c r="H642" t="s">
        <v>743</v>
      </c>
      <c r="I642" t="s">
        <v>744</v>
      </c>
      <c r="J642" t="s">
        <v>5406</v>
      </c>
      <c r="K642" t="s">
        <v>5394</v>
      </c>
      <c r="L642" t="s">
        <v>5395</v>
      </c>
      <c r="M642" t="s">
        <v>5396</v>
      </c>
      <c r="N642">
        <v>5</v>
      </c>
    </row>
    <row r="643" spans="1:14" x14ac:dyDescent="0.75">
      <c r="A643" t="s">
        <v>10</v>
      </c>
      <c r="B643" t="s">
        <v>11</v>
      </c>
      <c r="C643" t="s">
        <v>46</v>
      </c>
      <c r="D643" t="s">
        <v>5388</v>
      </c>
      <c r="E643">
        <v>10260146</v>
      </c>
      <c r="F643" t="s">
        <v>5389</v>
      </c>
      <c r="G643">
        <v>65725319</v>
      </c>
      <c r="H643" t="s">
        <v>1351</v>
      </c>
      <c r="I643" t="s">
        <v>1352</v>
      </c>
      <c r="J643" t="s">
        <v>5407</v>
      </c>
      <c r="K643" t="s">
        <v>5391</v>
      </c>
      <c r="L643" t="s">
        <v>5392</v>
      </c>
      <c r="M643" t="s">
        <v>5393</v>
      </c>
      <c r="N643">
        <v>30</v>
      </c>
    </row>
    <row r="644" spans="1:14" x14ac:dyDescent="0.75">
      <c r="A644" t="s">
        <v>10</v>
      </c>
      <c r="B644" t="s">
        <v>11</v>
      </c>
      <c r="C644" t="s">
        <v>46</v>
      </c>
      <c r="D644" t="s">
        <v>5388</v>
      </c>
      <c r="E644">
        <v>10260146</v>
      </c>
      <c r="F644" t="s">
        <v>5389</v>
      </c>
      <c r="G644">
        <v>65726096</v>
      </c>
      <c r="H644" t="s">
        <v>948</v>
      </c>
      <c r="I644" t="s">
        <v>297</v>
      </c>
      <c r="J644" t="s">
        <v>5407</v>
      </c>
      <c r="K644" t="s">
        <v>5391</v>
      </c>
      <c r="L644" t="s">
        <v>5392</v>
      </c>
      <c r="M644" t="s">
        <v>5393</v>
      </c>
      <c r="N644">
        <v>3</v>
      </c>
    </row>
    <row r="645" spans="1:14" x14ac:dyDescent="0.75">
      <c r="A645" t="s">
        <v>10</v>
      </c>
      <c r="B645" t="s">
        <v>11</v>
      </c>
      <c r="C645" t="s">
        <v>46</v>
      </c>
      <c r="D645" t="s">
        <v>5388</v>
      </c>
      <c r="E645">
        <v>10260146</v>
      </c>
      <c r="F645" t="s">
        <v>5389</v>
      </c>
      <c r="G645">
        <v>65726096</v>
      </c>
      <c r="H645" t="s">
        <v>948</v>
      </c>
      <c r="I645" t="s">
        <v>297</v>
      </c>
      <c r="J645" t="s">
        <v>5407</v>
      </c>
      <c r="K645" t="s">
        <v>5394</v>
      </c>
      <c r="L645" t="s">
        <v>5409</v>
      </c>
      <c r="M645" t="s">
        <v>5410</v>
      </c>
      <c r="N645">
        <v>2</v>
      </c>
    </row>
    <row r="646" spans="1:14" x14ac:dyDescent="0.75">
      <c r="A646" t="s">
        <v>10</v>
      </c>
      <c r="B646" t="s">
        <v>11</v>
      </c>
      <c r="C646" t="s">
        <v>46</v>
      </c>
      <c r="D646" t="s">
        <v>5388</v>
      </c>
      <c r="E646">
        <v>10260146</v>
      </c>
      <c r="F646" t="s">
        <v>5389</v>
      </c>
      <c r="G646">
        <v>65728894</v>
      </c>
      <c r="H646" t="s">
        <v>114</v>
      </c>
      <c r="I646" t="s">
        <v>115</v>
      </c>
      <c r="J646" t="s">
        <v>5407</v>
      </c>
      <c r="K646" t="s">
        <v>5391</v>
      </c>
      <c r="L646" t="s">
        <v>5392</v>
      </c>
      <c r="M646" t="s">
        <v>5393</v>
      </c>
      <c r="N646">
        <v>30</v>
      </c>
    </row>
    <row r="647" spans="1:14" x14ac:dyDescent="0.75">
      <c r="A647" t="s">
        <v>10</v>
      </c>
      <c r="B647" t="s">
        <v>11</v>
      </c>
      <c r="C647" t="s">
        <v>46</v>
      </c>
      <c r="D647" t="s">
        <v>5388</v>
      </c>
      <c r="E647">
        <v>10260146</v>
      </c>
      <c r="F647" t="s">
        <v>5389</v>
      </c>
      <c r="G647">
        <v>65729456</v>
      </c>
      <c r="H647" t="s">
        <v>752</v>
      </c>
      <c r="I647" t="s">
        <v>753</v>
      </c>
      <c r="J647" t="s">
        <v>5407</v>
      </c>
      <c r="K647" t="s">
        <v>5394</v>
      </c>
      <c r="L647" t="s">
        <v>5402</v>
      </c>
      <c r="M647" t="s">
        <v>5403</v>
      </c>
      <c r="N647">
        <v>3</v>
      </c>
    </row>
    <row r="648" spans="1:14" x14ac:dyDescent="0.75">
      <c r="A648" t="s">
        <v>10</v>
      </c>
      <c r="B648" t="s">
        <v>11</v>
      </c>
      <c r="C648" t="s">
        <v>46</v>
      </c>
      <c r="D648" t="s">
        <v>5388</v>
      </c>
      <c r="E648">
        <v>10260146</v>
      </c>
      <c r="F648" t="s">
        <v>5389</v>
      </c>
      <c r="G648">
        <v>65729456</v>
      </c>
      <c r="H648" t="s">
        <v>752</v>
      </c>
      <c r="I648" t="s">
        <v>753</v>
      </c>
      <c r="J648" t="s">
        <v>5407</v>
      </c>
      <c r="K648" t="s">
        <v>5394</v>
      </c>
      <c r="L648" t="s">
        <v>5409</v>
      </c>
      <c r="M648" t="s">
        <v>5410</v>
      </c>
      <c r="N648">
        <v>2</v>
      </c>
    </row>
    <row r="649" spans="1:14" x14ac:dyDescent="0.75">
      <c r="A649" t="s">
        <v>10</v>
      </c>
      <c r="B649" t="s">
        <v>11</v>
      </c>
      <c r="C649" t="s">
        <v>46</v>
      </c>
      <c r="D649" t="s">
        <v>5388</v>
      </c>
      <c r="E649">
        <v>10260146</v>
      </c>
      <c r="F649" t="s">
        <v>5389</v>
      </c>
      <c r="G649">
        <v>65729946</v>
      </c>
      <c r="H649" t="s">
        <v>696</v>
      </c>
      <c r="I649" t="s">
        <v>697</v>
      </c>
      <c r="J649" t="s">
        <v>5406</v>
      </c>
      <c r="K649" t="s">
        <v>5391</v>
      </c>
      <c r="L649" t="s">
        <v>5392</v>
      </c>
      <c r="M649" t="s">
        <v>5393</v>
      </c>
      <c r="N649">
        <v>200</v>
      </c>
    </row>
    <row r="650" spans="1:14" x14ac:dyDescent="0.75">
      <c r="A650" t="s">
        <v>10</v>
      </c>
      <c r="B650" t="s">
        <v>11</v>
      </c>
      <c r="C650" t="s">
        <v>46</v>
      </c>
      <c r="D650" t="s">
        <v>5388</v>
      </c>
      <c r="E650">
        <v>10260146</v>
      </c>
      <c r="F650" t="s">
        <v>5389</v>
      </c>
      <c r="G650">
        <v>65729946</v>
      </c>
      <c r="H650" t="s">
        <v>696</v>
      </c>
      <c r="I650" t="s">
        <v>697</v>
      </c>
      <c r="J650" t="s">
        <v>5406</v>
      </c>
      <c r="K650" t="s">
        <v>5394</v>
      </c>
      <c r="L650" t="s">
        <v>5402</v>
      </c>
      <c r="M650" t="s">
        <v>5403</v>
      </c>
      <c r="N650">
        <v>50</v>
      </c>
    </row>
    <row r="651" spans="1:14" x14ac:dyDescent="0.75">
      <c r="A651" t="s">
        <v>10</v>
      </c>
      <c r="B651" t="s">
        <v>11</v>
      </c>
      <c r="C651" t="s">
        <v>46</v>
      </c>
      <c r="D651" t="s">
        <v>5388</v>
      </c>
      <c r="E651">
        <v>10260146</v>
      </c>
      <c r="F651" t="s">
        <v>5389</v>
      </c>
      <c r="G651">
        <v>65729946</v>
      </c>
      <c r="H651" t="s">
        <v>696</v>
      </c>
      <c r="I651" t="s">
        <v>697</v>
      </c>
      <c r="J651" t="s">
        <v>5406</v>
      </c>
      <c r="K651" t="s">
        <v>5394</v>
      </c>
      <c r="L651" t="s">
        <v>5402</v>
      </c>
      <c r="M651" t="s">
        <v>5404</v>
      </c>
      <c r="N651">
        <v>10</v>
      </c>
    </row>
    <row r="652" spans="1:14" x14ac:dyDescent="0.75">
      <c r="A652" t="s">
        <v>10</v>
      </c>
      <c r="B652" t="s">
        <v>11</v>
      </c>
      <c r="C652" t="s">
        <v>46</v>
      </c>
      <c r="D652" t="s">
        <v>5388</v>
      </c>
      <c r="E652">
        <v>10260146</v>
      </c>
      <c r="F652" t="s">
        <v>5389</v>
      </c>
      <c r="G652">
        <v>65730315</v>
      </c>
      <c r="H652" t="s">
        <v>836</v>
      </c>
      <c r="I652" t="s">
        <v>837</v>
      </c>
      <c r="J652" t="s">
        <v>5406</v>
      </c>
      <c r="K652" t="s">
        <v>5398</v>
      </c>
      <c r="L652" t="s">
        <v>5399</v>
      </c>
      <c r="M652" t="s">
        <v>5400</v>
      </c>
      <c r="N652">
        <v>10</v>
      </c>
    </row>
    <row r="653" spans="1:14" x14ac:dyDescent="0.75">
      <c r="A653" t="s">
        <v>10</v>
      </c>
      <c r="B653" t="s">
        <v>11</v>
      </c>
      <c r="C653" t="s">
        <v>46</v>
      </c>
      <c r="D653" t="s">
        <v>5388</v>
      </c>
      <c r="E653">
        <v>10260146</v>
      </c>
      <c r="F653" t="s">
        <v>5389</v>
      </c>
      <c r="G653">
        <v>65730315</v>
      </c>
      <c r="H653" t="s">
        <v>836</v>
      </c>
      <c r="I653" t="s">
        <v>837</v>
      </c>
      <c r="J653" t="s">
        <v>5406</v>
      </c>
      <c r="K653" t="s">
        <v>5391</v>
      </c>
      <c r="L653" t="s">
        <v>5392</v>
      </c>
      <c r="M653" t="s">
        <v>5393</v>
      </c>
      <c r="N653">
        <v>10</v>
      </c>
    </row>
    <row r="654" spans="1:14" x14ac:dyDescent="0.75">
      <c r="A654" t="s">
        <v>10</v>
      </c>
      <c r="B654" t="s">
        <v>11</v>
      </c>
      <c r="C654" t="s">
        <v>46</v>
      </c>
      <c r="D654" t="s">
        <v>5388</v>
      </c>
      <c r="E654">
        <v>10260146</v>
      </c>
      <c r="F654" t="s">
        <v>5389</v>
      </c>
      <c r="G654">
        <v>65730315</v>
      </c>
      <c r="H654" t="s">
        <v>836</v>
      </c>
      <c r="I654" t="s">
        <v>837</v>
      </c>
      <c r="J654" t="s">
        <v>5406</v>
      </c>
      <c r="K654" t="s">
        <v>5394</v>
      </c>
      <c r="L654" t="s">
        <v>5402</v>
      </c>
      <c r="M654" t="s">
        <v>5403</v>
      </c>
      <c r="N654">
        <v>10</v>
      </c>
    </row>
    <row r="655" spans="1:14" x14ac:dyDescent="0.75">
      <c r="A655" t="s">
        <v>10</v>
      </c>
      <c r="B655" t="s">
        <v>11</v>
      </c>
      <c r="C655" t="s">
        <v>46</v>
      </c>
      <c r="D655" t="s">
        <v>5388</v>
      </c>
      <c r="E655">
        <v>10260146</v>
      </c>
      <c r="F655" t="s">
        <v>5389</v>
      </c>
      <c r="G655">
        <v>65730577</v>
      </c>
      <c r="H655" t="s">
        <v>3063</v>
      </c>
      <c r="I655" t="s">
        <v>587</v>
      </c>
      <c r="J655" t="s">
        <v>5407</v>
      </c>
      <c r="K655" t="s">
        <v>5391</v>
      </c>
      <c r="L655" t="s">
        <v>5392</v>
      </c>
      <c r="M655" t="s">
        <v>5393</v>
      </c>
      <c r="N655">
        <v>100</v>
      </c>
    </row>
    <row r="656" spans="1:14" x14ac:dyDescent="0.75">
      <c r="A656" t="s">
        <v>10</v>
      </c>
      <c r="B656" t="s">
        <v>11</v>
      </c>
      <c r="C656" t="s">
        <v>46</v>
      </c>
      <c r="D656" t="s">
        <v>5388</v>
      </c>
      <c r="E656">
        <v>10260146</v>
      </c>
      <c r="F656" t="s">
        <v>5389</v>
      </c>
      <c r="G656">
        <v>65730595</v>
      </c>
      <c r="H656" t="s">
        <v>3708</v>
      </c>
      <c r="I656" t="s">
        <v>3709</v>
      </c>
      <c r="J656" t="s">
        <v>5407</v>
      </c>
      <c r="K656" t="s">
        <v>5391</v>
      </c>
      <c r="L656" t="s">
        <v>5392</v>
      </c>
      <c r="M656" t="s">
        <v>5393</v>
      </c>
      <c r="N656">
        <v>300</v>
      </c>
    </row>
    <row r="657" spans="1:14" x14ac:dyDescent="0.75">
      <c r="A657" t="s">
        <v>10</v>
      </c>
      <c r="B657" t="s">
        <v>11</v>
      </c>
      <c r="C657" t="s">
        <v>46</v>
      </c>
      <c r="D657" t="s">
        <v>5388</v>
      </c>
      <c r="E657">
        <v>10260146</v>
      </c>
      <c r="F657" t="s">
        <v>5389</v>
      </c>
      <c r="G657">
        <v>65730595</v>
      </c>
      <c r="H657" t="s">
        <v>3708</v>
      </c>
      <c r="I657" t="s">
        <v>3709</v>
      </c>
      <c r="J657" t="s">
        <v>5407</v>
      </c>
      <c r="K657" t="s">
        <v>5391</v>
      </c>
      <c r="L657" t="s">
        <v>5392</v>
      </c>
      <c r="M657" t="s">
        <v>5401</v>
      </c>
      <c r="N657">
        <v>50</v>
      </c>
    </row>
    <row r="658" spans="1:14" x14ac:dyDescent="0.75">
      <c r="A658" t="s">
        <v>10</v>
      </c>
      <c r="B658" t="s">
        <v>11</v>
      </c>
      <c r="C658" t="s">
        <v>46</v>
      </c>
      <c r="D658" t="s">
        <v>5388</v>
      </c>
      <c r="E658">
        <v>10260146</v>
      </c>
      <c r="F658" t="s">
        <v>5389</v>
      </c>
      <c r="G658">
        <v>65730595</v>
      </c>
      <c r="H658" t="s">
        <v>3708</v>
      </c>
      <c r="I658" t="s">
        <v>3709</v>
      </c>
      <c r="J658" t="s">
        <v>5407</v>
      </c>
      <c r="K658" t="s">
        <v>5394</v>
      </c>
      <c r="L658" t="s">
        <v>5402</v>
      </c>
      <c r="M658" t="s">
        <v>5404</v>
      </c>
      <c r="N658">
        <v>50</v>
      </c>
    </row>
    <row r="659" spans="1:14" x14ac:dyDescent="0.75">
      <c r="A659" t="s">
        <v>10</v>
      </c>
      <c r="B659" t="s">
        <v>11</v>
      </c>
      <c r="C659" t="s">
        <v>46</v>
      </c>
      <c r="D659" t="s">
        <v>5388</v>
      </c>
      <c r="E659">
        <v>10260146</v>
      </c>
      <c r="F659" t="s">
        <v>5389</v>
      </c>
      <c r="G659">
        <v>65730595</v>
      </c>
      <c r="H659" t="s">
        <v>3708</v>
      </c>
      <c r="I659" t="s">
        <v>3709</v>
      </c>
      <c r="J659" t="s">
        <v>5407</v>
      </c>
      <c r="K659" t="s">
        <v>5394</v>
      </c>
      <c r="L659" t="s">
        <v>5395</v>
      </c>
      <c r="M659" t="s">
        <v>5396</v>
      </c>
      <c r="N659">
        <v>100</v>
      </c>
    </row>
    <row r="660" spans="1:14" x14ac:dyDescent="0.75">
      <c r="A660" t="s">
        <v>10</v>
      </c>
      <c r="B660" t="s">
        <v>11</v>
      </c>
      <c r="C660" t="s">
        <v>46</v>
      </c>
      <c r="D660" t="s">
        <v>5388</v>
      </c>
      <c r="E660">
        <v>10260146</v>
      </c>
      <c r="F660" t="s">
        <v>5389</v>
      </c>
      <c r="G660">
        <v>65731732</v>
      </c>
      <c r="H660" t="s">
        <v>2054</v>
      </c>
      <c r="I660" t="s">
        <v>2055</v>
      </c>
      <c r="J660" t="s">
        <v>5407</v>
      </c>
      <c r="K660" t="s">
        <v>5391</v>
      </c>
      <c r="L660" t="s">
        <v>5392</v>
      </c>
      <c r="M660" t="s">
        <v>5393</v>
      </c>
      <c r="N660">
        <v>90</v>
      </c>
    </row>
    <row r="661" spans="1:14" x14ac:dyDescent="0.75">
      <c r="A661" t="s">
        <v>10</v>
      </c>
      <c r="B661" t="s">
        <v>11</v>
      </c>
      <c r="C661" t="s">
        <v>46</v>
      </c>
      <c r="D661" t="s">
        <v>5388</v>
      </c>
      <c r="E661">
        <v>10260146</v>
      </c>
      <c r="F661" t="s">
        <v>5389</v>
      </c>
      <c r="G661">
        <v>65731732</v>
      </c>
      <c r="H661" t="s">
        <v>2054</v>
      </c>
      <c r="I661" t="s">
        <v>2055</v>
      </c>
      <c r="J661" t="s">
        <v>5407</v>
      </c>
      <c r="K661" t="s">
        <v>5391</v>
      </c>
      <c r="L661" t="s">
        <v>5392</v>
      </c>
      <c r="M661" t="s">
        <v>5401</v>
      </c>
      <c r="N661">
        <v>15</v>
      </c>
    </row>
    <row r="662" spans="1:14" x14ac:dyDescent="0.75">
      <c r="A662" t="s">
        <v>10</v>
      </c>
      <c r="B662" t="s">
        <v>11</v>
      </c>
      <c r="C662" t="s">
        <v>46</v>
      </c>
      <c r="D662" t="s">
        <v>5388</v>
      </c>
      <c r="E662">
        <v>10260146</v>
      </c>
      <c r="F662" t="s">
        <v>5389</v>
      </c>
      <c r="G662">
        <v>65731732</v>
      </c>
      <c r="H662" t="s">
        <v>2054</v>
      </c>
      <c r="I662" t="s">
        <v>2055</v>
      </c>
      <c r="J662" t="s">
        <v>5407</v>
      </c>
      <c r="K662" t="s">
        <v>5394</v>
      </c>
      <c r="L662" t="s">
        <v>5402</v>
      </c>
      <c r="M662" t="s">
        <v>5403</v>
      </c>
      <c r="N662">
        <v>30</v>
      </c>
    </row>
    <row r="663" spans="1:14" x14ac:dyDescent="0.75">
      <c r="A663" t="s">
        <v>10</v>
      </c>
      <c r="B663" t="s">
        <v>11</v>
      </c>
      <c r="C663" t="s">
        <v>46</v>
      </c>
      <c r="D663" t="s">
        <v>5388</v>
      </c>
      <c r="E663">
        <v>10260146</v>
      </c>
      <c r="F663" t="s">
        <v>5389</v>
      </c>
      <c r="G663">
        <v>65731732</v>
      </c>
      <c r="H663" t="s">
        <v>2054</v>
      </c>
      <c r="I663" t="s">
        <v>2055</v>
      </c>
      <c r="J663" t="s">
        <v>5407</v>
      </c>
      <c r="K663" t="s">
        <v>5394</v>
      </c>
      <c r="L663" t="s">
        <v>5395</v>
      </c>
      <c r="M663" t="s">
        <v>5405</v>
      </c>
      <c r="N663">
        <v>10</v>
      </c>
    </row>
    <row r="664" spans="1:14" x14ac:dyDescent="0.75">
      <c r="A664" t="s">
        <v>10</v>
      </c>
      <c r="B664" t="s">
        <v>11</v>
      </c>
      <c r="C664" t="s">
        <v>46</v>
      </c>
      <c r="D664" t="s">
        <v>5388</v>
      </c>
      <c r="E664">
        <v>10260146</v>
      </c>
      <c r="F664" t="s">
        <v>5389</v>
      </c>
      <c r="G664">
        <v>65731732</v>
      </c>
      <c r="H664" t="s">
        <v>2054</v>
      </c>
      <c r="I664" t="s">
        <v>2055</v>
      </c>
      <c r="J664" t="s">
        <v>5407</v>
      </c>
      <c r="K664" t="s">
        <v>5394</v>
      </c>
      <c r="L664" t="s">
        <v>5409</v>
      </c>
      <c r="M664" t="s">
        <v>5410</v>
      </c>
      <c r="N664">
        <v>10</v>
      </c>
    </row>
    <row r="665" spans="1:14" x14ac:dyDescent="0.75">
      <c r="A665" t="s">
        <v>10</v>
      </c>
      <c r="B665" t="s">
        <v>11</v>
      </c>
      <c r="C665" t="s">
        <v>46</v>
      </c>
      <c r="D665" t="s">
        <v>5388</v>
      </c>
      <c r="E665">
        <v>10260146</v>
      </c>
      <c r="F665" t="s">
        <v>5389</v>
      </c>
      <c r="G665">
        <v>65731825</v>
      </c>
      <c r="H665" t="s">
        <v>5256</v>
      </c>
      <c r="I665" t="s">
        <v>5257</v>
      </c>
      <c r="J665" t="s">
        <v>5406</v>
      </c>
      <c r="K665" t="s">
        <v>5391</v>
      </c>
      <c r="L665" t="s">
        <v>5392</v>
      </c>
      <c r="M665" t="s">
        <v>5393</v>
      </c>
      <c r="N665">
        <v>100</v>
      </c>
    </row>
    <row r="666" spans="1:14" x14ac:dyDescent="0.75">
      <c r="A666" t="s">
        <v>10</v>
      </c>
      <c r="B666" t="s">
        <v>11</v>
      </c>
      <c r="C666" t="s">
        <v>46</v>
      </c>
      <c r="D666" t="s">
        <v>5388</v>
      </c>
      <c r="E666">
        <v>10260146</v>
      </c>
      <c r="F666" t="s">
        <v>5389</v>
      </c>
      <c r="G666">
        <v>65732139</v>
      </c>
      <c r="H666" t="s">
        <v>1426</v>
      </c>
      <c r="I666" t="s">
        <v>1427</v>
      </c>
      <c r="J666" t="s">
        <v>5406</v>
      </c>
      <c r="K666" t="s">
        <v>5398</v>
      </c>
      <c r="L666" t="s">
        <v>5399</v>
      </c>
      <c r="M666" t="s">
        <v>5411</v>
      </c>
      <c r="N666">
        <v>60</v>
      </c>
    </row>
    <row r="667" spans="1:14" x14ac:dyDescent="0.75">
      <c r="A667" t="s">
        <v>10</v>
      </c>
      <c r="B667" t="s">
        <v>11</v>
      </c>
      <c r="C667" t="s">
        <v>46</v>
      </c>
      <c r="D667" t="s">
        <v>5388</v>
      </c>
      <c r="E667">
        <v>10260146</v>
      </c>
      <c r="F667" t="s">
        <v>5389</v>
      </c>
      <c r="G667">
        <v>65732139</v>
      </c>
      <c r="H667" t="s">
        <v>1426</v>
      </c>
      <c r="I667" t="s">
        <v>1427</v>
      </c>
      <c r="J667" t="s">
        <v>5406</v>
      </c>
      <c r="K667" t="s">
        <v>5391</v>
      </c>
      <c r="L667" t="s">
        <v>5392</v>
      </c>
      <c r="M667" t="s">
        <v>5393</v>
      </c>
      <c r="N667">
        <v>40</v>
      </c>
    </row>
    <row r="668" spans="1:14" x14ac:dyDescent="0.75">
      <c r="A668" t="s">
        <v>10</v>
      </c>
      <c r="B668" t="s">
        <v>11</v>
      </c>
      <c r="C668" t="s">
        <v>46</v>
      </c>
      <c r="D668" t="s">
        <v>5388</v>
      </c>
      <c r="E668">
        <v>10260146</v>
      </c>
      <c r="F668" t="s">
        <v>5389</v>
      </c>
      <c r="G668">
        <v>65732139</v>
      </c>
      <c r="H668" t="s">
        <v>1426</v>
      </c>
      <c r="I668" t="s">
        <v>1427</v>
      </c>
      <c r="J668" t="s">
        <v>5406</v>
      </c>
      <c r="K668" t="s">
        <v>5394</v>
      </c>
      <c r="L668" t="s">
        <v>5402</v>
      </c>
      <c r="M668" t="s">
        <v>5403</v>
      </c>
      <c r="N668">
        <v>30</v>
      </c>
    </row>
    <row r="669" spans="1:14" x14ac:dyDescent="0.75">
      <c r="A669" t="s">
        <v>10</v>
      </c>
      <c r="B669" t="s">
        <v>11</v>
      </c>
      <c r="C669" t="s">
        <v>46</v>
      </c>
      <c r="D669" t="s">
        <v>5388</v>
      </c>
      <c r="E669">
        <v>10260146</v>
      </c>
      <c r="F669" t="s">
        <v>5389</v>
      </c>
      <c r="G669">
        <v>65732139</v>
      </c>
      <c r="H669" t="s">
        <v>1426</v>
      </c>
      <c r="I669" t="s">
        <v>1427</v>
      </c>
      <c r="J669" t="s">
        <v>5406</v>
      </c>
      <c r="K669" t="s">
        <v>5394</v>
      </c>
      <c r="L669" t="s">
        <v>5395</v>
      </c>
      <c r="M669" t="s">
        <v>5396</v>
      </c>
      <c r="N669">
        <v>40</v>
      </c>
    </row>
    <row r="670" spans="1:14" x14ac:dyDescent="0.75">
      <c r="A670" t="s">
        <v>10</v>
      </c>
      <c r="B670" t="s">
        <v>11</v>
      </c>
      <c r="C670" t="s">
        <v>46</v>
      </c>
      <c r="D670" t="s">
        <v>5388</v>
      </c>
      <c r="E670">
        <v>10260146</v>
      </c>
      <c r="F670" t="s">
        <v>5389</v>
      </c>
      <c r="G670">
        <v>65732148</v>
      </c>
      <c r="H670" t="s">
        <v>5585</v>
      </c>
      <c r="I670" t="s">
        <v>3676</v>
      </c>
      <c r="J670" t="s">
        <v>5407</v>
      </c>
      <c r="K670" t="s">
        <v>5391</v>
      </c>
      <c r="L670" t="s">
        <v>5392</v>
      </c>
      <c r="M670" t="s">
        <v>5393</v>
      </c>
      <c r="N670">
        <v>100</v>
      </c>
    </row>
    <row r="671" spans="1:14" x14ac:dyDescent="0.75">
      <c r="A671" t="s">
        <v>10</v>
      </c>
      <c r="B671" t="s">
        <v>11</v>
      </c>
      <c r="C671" t="s">
        <v>46</v>
      </c>
      <c r="D671" t="s">
        <v>5388</v>
      </c>
      <c r="E671">
        <v>10260146</v>
      </c>
      <c r="F671" t="s">
        <v>5389</v>
      </c>
      <c r="G671">
        <v>65732148</v>
      </c>
      <c r="H671" t="s">
        <v>5585</v>
      </c>
      <c r="I671" t="s">
        <v>3676</v>
      </c>
      <c r="J671" t="s">
        <v>5407</v>
      </c>
      <c r="K671" t="s">
        <v>5394</v>
      </c>
      <c r="L671" t="s">
        <v>5402</v>
      </c>
      <c r="M671" t="s">
        <v>5404</v>
      </c>
      <c r="N671">
        <v>5</v>
      </c>
    </row>
    <row r="672" spans="1:14" x14ac:dyDescent="0.75">
      <c r="A672" t="s">
        <v>10</v>
      </c>
      <c r="B672" t="s">
        <v>11</v>
      </c>
      <c r="C672" t="s">
        <v>46</v>
      </c>
      <c r="D672" t="s">
        <v>5388</v>
      </c>
      <c r="E672">
        <v>10260146</v>
      </c>
      <c r="F672" t="s">
        <v>5389</v>
      </c>
      <c r="G672">
        <v>65733137</v>
      </c>
      <c r="H672" t="s">
        <v>1422</v>
      </c>
      <c r="I672" t="s">
        <v>1423</v>
      </c>
      <c r="J672" t="s">
        <v>5406</v>
      </c>
      <c r="K672" t="s">
        <v>5398</v>
      </c>
      <c r="L672" t="s">
        <v>5399</v>
      </c>
      <c r="M672" t="s">
        <v>5411</v>
      </c>
      <c r="N672">
        <v>50</v>
      </c>
    </row>
    <row r="673" spans="1:14" x14ac:dyDescent="0.75">
      <c r="A673" t="s">
        <v>10</v>
      </c>
      <c r="B673" t="s">
        <v>11</v>
      </c>
      <c r="C673" t="s">
        <v>46</v>
      </c>
      <c r="D673" t="s">
        <v>5388</v>
      </c>
      <c r="E673">
        <v>10260146</v>
      </c>
      <c r="F673" t="s">
        <v>5389</v>
      </c>
      <c r="G673">
        <v>65733137</v>
      </c>
      <c r="H673" t="s">
        <v>1422</v>
      </c>
      <c r="I673" t="s">
        <v>1423</v>
      </c>
      <c r="J673" t="s">
        <v>5406</v>
      </c>
      <c r="K673" t="s">
        <v>5391</v>
      </c>
      <c r="L673" t="s">
        <v>5392</v>
      </c>
      <c r="M673" t="s">
        <v>5393</v>
      </c>
      <c r="N673">
        <v>150</v>
      </c>
    </row>
    <row r="674" spans="1:14" x14ac:dyDescent="0.75">
      <c r="A674" t="s">
        <v>10</v>
      </c>
      <c r="B674" t="s">
        <v>11</v>
      </c>
      <c r="C674" t="s">
        <v>46</v>
      </c>
      <c r="D674" t="s">
        <v>5388</v>
      </c>
      <c r="E674">
        <v>10260146</v>
      </c>
      <c r="F674" t="s">
        <v>5389</v>
      </c>
      <c r="G674">
        <v>65733137</v>
      </c>
      <c r="H674" t="s">
        <v>1422</v>
      </c>
      <c r="I674" t="s">
        <v>1423</v>
      </c>
      <c r="J674" t="s">
        <v>5406</v>
      </c>
      <c r="K674" t="s">
        <v>5394</v>
      </c>
      <c r="L674" t="s">
        <v>5402</v>
      </c>
      <c r="M674" t="s">
        <v>5403</v>
      </c>
      <c r="N674">
        <v>50</v>
      </c>
    </row>
    <row r="675" spans="1:14" x14ac:dyDescent="0.75">
      <c r="A675" t="s">
        <v>10</v>
      </c>
      <c r="B675" t="s">
        <v>11</v>
      </c>
      <c r="C675" t="s">
        <v>46</v>
      </c>
      <c r="D675" t="s">
        <v>5388</v>
      </c>
      <c r="E675">
        <v>10260146</v>
      </c>
      <c r="F675" t="s">
        <v>5389</v>
      </c>
      <c r="G675">
        <v>65733137</v>
      </c>
      <c r="H675" t="s">
        <v>1422</v>
      </c>
      <c r="I675" t="s">
        <v>1423</v>
      </c>
      <c r="J675" t="s">
        <v>5406</v>
      </c>
      <c r="K675" t="s">
        <v>5394</v>
      </c>
      <c r="L675" t="s">
        <v>5402</v>
      </c>
      <c r="M675" t="s">
        <v>5404</v>
      </c>
      <c r="N675">
        <v>5</v>
      </c>
    </row>
    <row r="676" spans="1:14" x14ac:dyDescent="0.75">
      <c r="A676" t="s">
        <v>10</v>
      </c>
      <c r="B676" t="s">
        <v>11</v>
      </c>
      <c r="C676" t="s">
        <v>46</v>
      </c>
      <c r="D676" t="s">
        <v>5388</v>
      </c>
      <c r="E676">
        <v>10260146</v>
      </c>
      <c r="F676" t="s">
        <v>5389</v>
      </c>
      <c r="G676">
        <v>65733613</v>
      </c>
      <c r="H676" t="s">
        <v>4276</v>
      </c>
      <c r="I676" t="s">
        <v>4278</v>
      </c>
      <c r="J676" t="s">
        <v>5407</v>
      </c>
      <c r="K676" t="s">
        <v>5391</v>
      </c>
      <c r="L676" t="s">
        <v>5392</v>
      </c>
      <c r="M676" t="s">
        <v>5393</v>
      </c>
      <c r="N676">
        <v>20</v>
      </c>
    </row>
    <row r="677" spans="1:14" x14ac:dyDescent="0.75">
      <c r="A677" t="s">
        <v>10</v>
      </c>
      <c r="B677" t="s">
        <v>11</v>
      </c>
      <c r="C677" t="s">
        <v>46</v>
      </c>
      <c r="D677" t="s">
        <v>5388</v>
      </c>
      <c r="E677">
        <v>10260146</v>
      </c>
      <c r="F677" t="s">
        <v>5389</v>
      </c>
      <c r="G677">
        <v>65734244</v>
      </c>
      <c r="H677" t="s">
        <v>1404</v>
      </c>
      <c r="I677" t="s">
        <v>1405</v>
      </c>
      <c r="J677" t="s">
        <v>5407</v>
      </c>
      <c r="K677" t="s">
        <v>5391</v>
      </c>
      <c r="L677" t="s">
        <v>5392</v>
      </c>
      <c r="M677" t="s">
        <v>5393</v>
      </c>
      <c r="N677">
        <v>100</v>
      </c>
    </row>
    <row r="678" spans="1:14" x14ac:dyDescent="0.75">
      <c r="A678" t="s">
        <v>10</v>
      </c>
      <c r="B678" t="s">
        <v>11</v>
      </c>
      <c r="C678" t="s">
        <v>46</v>
      </c>
      <c r="D678" t="s">
        <v>5388</v>
      </c>
      <c r="E678">
        <v>10461337</v>
      </c>
      <c r="F678" t="s">
        <v>76</v>
      </c>
      <c r="G678">
        <v>65002638</v>
      </c>
      <c r="H678" t="s">
        <v>1359</v>
      </c>
      <c r="I678" t="s">
        <v>1360</v>
      </c>
      <c r="J678" t="s">
        <v>5413</v>
      </c>
      <c r="K678" t="s">
        <v>5391</v>
      </c>
      <c r="L678" t="s">
        <v>5392</v>
      </c>
      <c r="M678" t="s">
        <v>5393</v>
      </c>
      <c r="N678">
        <v>300</v>
      </c>
    </row>
    <row r="679" spans="1:14" x14ac:dyDescent="0.75">
      <c r="A679" t="s">
        <v>10</v>
      </c>
      <c r="B679" t="s">
        <v>11</v>
      </c>
      <c r="C679" t="s">
        <v>46</v>
      </c>
      <c r="D679" t="s">
        <v>5388</v>
      </c>
      <c r="E679">
        <v>10461337</v>
      </c>
      <c r="F679" t="s">
        <v>76</v>
      </c>
      <c r="G679">
        <v>65003907</v>
      </c>
      <c r="H679" t="s">
        <v>1843</v>
      </c>
      <c r="I679" t="s">
        <v>1844</v>
      </c>
      <c r="J679" t="s">
        <v>5412</v>
      </c>
      <c r="K679" t="s">
        <v>5391</v>
      </c>
      <c r="L679" t="s">
        <v>5392</v>
      </c>
      <c r="M679" t="s">
        <v>5393</v>
      </c>
      <c r="N679">
        <v>100</v>
      </c>
    </row>
    <row r="680" spans="1:14" x14ac:dyDescent="0.75">
      <c r="A680" t="s">
        <v>10</v>
      </c>
      <c r="B680" t="s">
        <v>11</v>
      </c>
      <c r="C680" t="s">
        <v>46</v>
      </c>
      <c r="D680" t="s">
        <v>5388</v>
      </c>
      <c r="E680">
        <v>10461337</v>
      </c>
      <c r="F680" t="s">
        <v>76</v>
      </c>
      <c r="G680">
        <v>65003907</v>
      </c>
      <c r="H680" t="s">
        <v>1843</v>
      </c>
      <c r="I680" t="s">
        <v>1844</v>
      </c>
      <c r="J680" t="s">
        <v>5412</v>
      </c>
      <c r="K680" t="s">
        <v>5394</v>
      </c>
      <c r="L680" t="s">
        <v>5402</v>
      </c>
      <c r="M680" t="s">
        <v>5403</v>
      </c>
      <c r="N680">
        <v>5</v>
      </c>
    </row>
    <row r="681" spans="1:14" x14ac:dyDescent="0.75">
      <c r="A681" t="s">
        <v>10</v>
      </c>
      <c r="B681" t="s">
        <v>11</v>
      </c>
      <c r="C681" t="s">
        <v>46</v>
      </c>
      <c r="D681" t="s">
        <v>5388</v>
      </c>
      <c r="E681">
        <v>10461337</v>
      </c>
      <c r="F681" t="s">
        <v>76</v>
      </c>
      <c r="G681">
        <v>65005791</v>
      </c>
      <c r="H681" t="s">
        <v>2544</v>
      </c>
      <c r="I681" t="s">
        <v>2545</v>
      </c>
      <c r="J681" t="s">
        <v>5406</v>
      </c>
      <c r="K681" t="s">
        <v>5398</v>
      </c>
      <c r="L681" t="s">
        <v>5399</v>
      </c>
      <c r="M681" t="s">
        <v>5400</v>
      </c>
      <c r="N681">
        <v>10</v>
      </c>
    </row>
    <row r="682" spans="1:14" x14ac:dyDescent="0.75">
      <c r="A682" t="s">
        <v>10</v>
      </c>
      <c r="B682" t="s">
        <v>11</v>
      </c>
      <c r="C682" t="s">
        <v>46</v>
      </c>
      <c r="D682" t="s">
        <v>5388</v>
      </c>
      <c r="E682">
        <v>10461337</v>
      </c>
      <c r="F682" t="s">
        <v>76</v>
      </c>
      <c r="G682">
        <v>65005791</v>
      </c>
      <c r="H682" t="s">
        <v>2544</v>
      </c>
      <c r="I682" t="s">
        <v>2545</v>
      </c>
      <c r="J682" t="s">
        <v>5406</v>
      </c>
      <c r="K682" t="s">
        <v>5391</v>
      </c>
      <c r="L682" t="s">
        <v>5392</v>
      </c>
      <c r="M682" t="s">
        <v>5393</v>
      </c>
      <c r="N682">
        <v>30</v>
      </c>
    </row>
    <row r="683" spans="1:14" x14ac:dyDescent="0.75">
      <c r="A683" t="s">
        <v>10</v>
      </c>
      <c r="B683" t="s">
        <v>11</v>
      </c>
      <c r="C683" t="s">
        <v>46</v>
      </c>
      <c r="D683" t="s">
        <v>5388</v>
      </c>
      <c r="E683">
        <v>10461337</v>
      </c>
      <c r="F683" t="s">
        <v>76</v>
      </c>
      <c r="G683">
        <v>65005791</v>
      </c>
      <c r="H683" t="s">
        <v>2544</v>
      </c>
      <c r="I683" t="s">
        <v>2545</v>
      </c>
      <c r="J683" t="s">
        <v>5406</v>
      </c>
      <c r="K683" t="s">
        <v>5391</v>
      </c>
      <c r="L683" t="s">
        <v>5392</v>
      </c>
      <c r="M683" t="s">
        <v>5401</v>
      </c>
      <c r="N683">
        <v>5</v>
      </c>
    </row>
    <row r="684" spans="1:14" x14ac:dyDescent="0.75">
      <c r="A684" t="s">
        <v>10</v>
      </c>
      <c r="B684" t="s">
        <v>11</v>
      </c>
      <c r="C684" t="s">
        <v>46</v>
      </c>
      <c r="D684" t="s">
        <v>5388</v>
      </c>
      <c r="E684">
        <v>10461337</v>
      </c>
      <c r="F684" t="s">
        <v>76</v>
      </c>
      <c r="G684">
        <v>65005791</v>
      </c>
      <c r="H684" t="s">
        <v>2544</v>
      </c>
      <c r="I684" t="s">
        <v>2545</v>
      </c>
      <c r="J684" t="s">
        <v>5406</v>
      </c>
      <c r="K684" t="s">
        <v>5394</v>
      </c>
      <c r="L684" t="s">
        <v>5402</v>
      </c>
      <c r="M684" t="s">
        <v>5403</v>
      </c>
      <c r="N684">
        <v>10</v>
      </c>
    </row>
    <row r="685" spans="1:14" x14ac:dyDescent="0.75">
      <c r="A685" t="s">
        <v>10</v>
      </c>
      <c r="B685" t="s">
        <v>11</v>
      </c>
      <c r="C685" t="s">
        <v>46</v>
      </c>
      <c r="D685" t="s">
        <v>5388</v>
      </c>
      <c r="E685">
        <v>10461337</v>
      </c>
      <c r="F685" t="s">
        <v>76</v>
      </c>
      <c r="G685">
        <v>65006128</v>
      </c>
      <c r="H685" t="s">
        <v>4756</v>
      </c>
      <c r="I685" t="s">
        <v>7651</v>
      </c>
      <c r="J685" t="s">
        <v>5407</v>
      </c>
      <c r="K685" t="s">
        <v>5391</v>
      </c>
      <c r="L685" t="s">
        <v>5392</v>
      </c>
      <c r="M685" t="s">
        <v>5393</v>
      </c>
      <c r="N685">
        <v>15</v>
      </c>
    </row>
    <row r="686" spans="1:14" x14ac:dyDescent="0.75">
      <c r="A686" t="s">
        <v>10</v>
      </c>
      <c r="B686" t="s">
        <v>11</v>
      </c>
      <c r="C686" t="s">
        <v>46</v>
      </c>
      <c r="D686" t="s">
        <v>5388</v>
      </c>
      <c r="E686">
        <v>10461337</v>
      </c>
      <c r="F686" t="s">
        <v>76</v>
      </c>
      <c r="G686">
        <v>65006659</v>
      </c>
      <c r="H686" t="s">
        <v>4873</v>
      </c>
      <c r="I686" t="s">
        <v>7651</v>
      </c>
      <c r="J686" t="s">
        <v>5397</v>
      </c>
      <c r="K686" t="s">
        <v>5398</v>
      </c>
      <c r="L686" t="s">
        <v>5399</v>
      </c>
      <c r="M686" t="s">
        <v>5411</v>
      </c>
      <c r="N686">
        <v>50</v>
      </c>
    </row>
    <row r="687" spans="1:14" x14ac:dyDescent="0.75">
      <c r="A687" t="s">
        <v>10</v>
      </c>
      <c r="B687" t="s">
        <v>11</v>
      </c>
      <c r="C687" t="s">
        <v>46</v>
      </c>
      <c r="D687" t="s">
        <v>5388</v>
      </c>
      <c r="E687">
        <v>10461337</v>
      </c>
      <c r="F687" t="s">
        <v>76</v>
      </c>
      <c r="G687">
        <v>65006659</v>
      </c>
      <c r="H687" t="s">
        <v>4873</v>
      </c>
      <c r="I687" t="s">
        <v>7651</v>
      </c>
      <c r="J687" t="s">
        <v>5397</v>
      </c>
      <c r="K687" t="s">
        <v>5391</v>
      </c>
      <c r="L687" t="s">
        <v>5392</v>
      </c>
      <c r="M687" t="s">
        <v>5393</v>
      </c>
      <c r="N687">
        <v>30</v>
      </c>
    </row>
    <row r="688" spans="1:14" x14ac:dyDescent="0.75">
      <c r="A688" t="s">
        <v>10</v>
      </c>
      <c r="B688" t="s">
        <v>11</v>
      </c>
      <c r="C688" t="s">
        <v>46</v>
      </c>
      <c r="D688" t="s">
        <v>5388</v>
      </c>
      <c r="E688">
        <v>10461337</v>
      </c>
      <c r="F688" t="s">
        <v>76</v>
      </c>
      <c r="G688">
        <v>65006659</v>
      </c>
      <c r="H688" t="s">
        <v>4873</v>
      </c>
      <c r="I688" t="s">
        <v>7651</v>
      </c>
      <c r="J688" t="s">
        <v>5397</v>
      </c>
      <c r="K688" t="s">
        <v>5391</v>
      </c>
      <c r="L688" t="s">
        <v>5392</v>
      </c>
      <c r="M688" t="s">
        <v>5401</v>
      </c>
      <c r="N688">
        <v>20</v>
      </c>
    </row>
    <row r="689" spans="1:14" x14ac:dyDescent="0.75">
      <c r="A689" t="s">
        <v>10</v>
      </c>
      <c r="B689" t="s">
        <v>11</v>
      </c>
      <c r="C689" t="s">
        <v>46</v>
      </c>
      <c r="D689" t="s">
        <v>5388</v>
      </c>
      <c r="E689">
        <v>10461337</v>
      </c>
      <c r="F689" t="s">
        <v>76</v>
      </c>
      <c r="G689">
        <v>65006659</v>
      </c>
      <c r="H689" t="s">
        <v>4873</v>
      </c>
      <c r="I689" t="s">
        <v>7651</v>
      </c>
      <c r="J689" t="s">
        <v>5397</v>
      </c>
      <c r="K689" t="s">
        <v>5394</v>
      </c>
      <c r="L689" t="s">
        <v>5402</v>
      </c>
      <c r="M689" t="s">
        <v>5403</v>
      </c>
      <c r="N689">
        <v>20</v>
      </c>
    </row>
    <row r="690" spans="1:14" x14ac:dyDescent="0.75">
      <c r="A690" t="s">
        <v>10</v>
      </c>
      <c r="B690" t="s">
        <v>11</v>
      </c>
      <c r="C690" t="s">
        <v>46</v>
      </c>
      <c r="D690" t="s">
        <v>5388</v>
      </c>
      <c r="E690">
        <v>10461337</v>
      </c>
      <c r="F690" t="s">
        <v>76</v>
      </c>
      <c r="G690">
        <v>65006659</v>
      </c>
      <c r="H690" t="s">
        <v>4873</v>
      </c>
      <c r="I690" t="s">
        <v>7651</v>
      </c>
      <c r="J690" t="s">
        <v>5397</v>
      </c>
      <c r="K690" t="s">
        <v>5394</v>
      </c>
      <c r="L690" t="s">
        <v>5409</v>
      </c>
      <c r="M690" t="s">
        <v>5410</v>
      </c>
      <c r="N690">
        <v>10</v>
      </c>
    </row>
    <row r="691" spans="1:14" x14ac:dyDescent="0.75">
      <c r="A691" t="s">
        <v>10</v>
      </c>
      <c r="B691" t="s">
        <v>11</v>
      </c>
      <c r="C691" t="s">
        <v>46</v>
      </c>
      <c r="D691" t="s">
        <v>5388</v>
      </c>
      <c r="E691">
        <v>10461337</v>
      </c>
      <c r="F691" t="s">
        <v>76</v>
      </c>
      <c r="G691">
        <v>65007838</v>
      </c>
      <c r="H691" t="s">
        <v>1703</v>
      </c>
      <c r="I691" t="s">
        <v>1704</v>
      </c>
      <c r="J691" t="s">
        <v>5406</v>
      </c>
      <c r="K691" t="s">
        <v>5391</v>
      </c>
      <c r="L691" t="s">
        <v>5392</v>
      </c>
      <c r="M691" t="s">
        <v>5393</v>
      </c>
      <c r="N691">
        <v>120</v>
      </c>
    </row>
    <row r="692" spans="1:14" x14ac:dyDescent="0.75">
      <c r="A692" t="s">
        <v>10</v>
      </c>
      <c r="B692" t="s">
        <v>11</v>
      </c>
      <c r="C692" t="s">
        <v>46</v>
      </c>
      <c r="D692" t="s">
        <v>5388</v>
      </c>
      <c r="E692">
        <v>10461337</v>
      </c>
      <c r="F692" t="s">
        <v>76</v>
      </c>
      <c r="G692">
        <v>65007838</v>
      </c>
      <c r="H692" t="s">
        <v>1703</v>
      </c>
      <c r="I692" t="s">
        <v>1704</v>
      </c>
      <c r="J692" t="s">
        <v>5406</v>
      </c>
      <c r="K692" t="s">
        <v>5391</v>
      </c>
      <c r="L692" t="s">
        <v>5392</v>
      </c>
      <c r="M692" t="s">
        <v>5401</v>
      </c>
      <c r="N692">
        <v>20</v>
      </c>
    </row>
    <row r="693" spans="1:14" x14ac:dyDescent="0.75">
      <c r="A693" t="s">
        <v>10</v>
      </c>
      <c r="B693" t="s">
        <v>11</v>
      </c>
      <c r="C693" t="s">
        <v>46</v>
      </c>
      <c r="D693" t="s">
        <v>5388</v>
      </c>
      <c r="E693">
        <v>10461337</v>
      </c>
      <c r="F693" t="s">
        <v>76</v>
      </c>
      <c r="G693">
        <v>65007838</v>
      </c>
      <c r="H693" t="s">
        <v>1703</v>
      </c>
      <c r="I693" t="s">
        <v>1704</v>
      </c>
      <c r="J693" t="s">
        <v>5406</v>
      </c>
      <c r="K693" t="s">
        <v>5394</v>
      </c>
      <c r="L693" t="s">
        <v>5402</v>
      </c>
      <c r="M693" t="s">
        <v>5403</v>
      </c>
      <c r="N693">
        <v>100</v>
      </c>
    </row>
    <row r="694" spans="1:14" x14ac:dyDescent="0.75">
      <c r="A694" t="s">
        <v>10</v>
      </c>
      <c r="B694" t="s">
        <v>11</v>
      </c>
      <c r="C694" t="s">
        <v>46</v>
      </c>
      <c r="D694" t="s">
        <v>5388</v>
      </c>
      <c r="E694">
        <v>10461337</v>
      </c>
      <c r="F694" t="s">
        <v>76</v>
      </c>
      <c r="G694">
        <v>65009073</v>
      </c>
      <c r="H694" t="s">
        <v>5878</v>
      </c>
      <c r="I694" t="s">
        <v>7823</v>
      </c>
      <c r="J694" t="s">
        <v>5406</v>
      </c>
      <c r="K694" t="s">
        <v>5391</v>
      </c>
      <c r="L694" t="s">
        <v>5392</v>
      </c>
      <c r="M694" t="s">
        <v>5393</v>
      </c>
      <c r="N694">
        <v>10</v>
      </c>
    </row>
    <row r="695" spans="1:14" x14ac:dyDescent="0.75">
      <c r="A695" t="s">
        <v>10</v>
      </c>
      <c r="B695" t="s">
        <v>11</v>
      </c>
      <c r="C695" t="s">
        <v>46</v>
      </c>
      <c r="D695" t="s">
        <v>5388</v>
      </c>
      <c r="E695">
        <v>10461337</v>
      </c>
      <c r="F695" t="s">
        <v>76</v>
      </c>
      <c r="G695">
        <v>65010405</v>
      </c>
      <c r="H695" t="s">
        <v>5820</v>
      </c>
      <c r="I695" t="s">
        <v>7824</v>
      </c>
      <c r="J695" t="s">
        <v>5406</v>
      </c>
      <c r="K695" t="s">
        <v>5391</v>
      </c>
      <c r="L695" t="s">
        <v>5392</v>
      </c>
      <c r="M695" t="s">
        <v>5393</v>
      </c>
      <c r="N695">
        <v>5</v>
      </c>
    </row>
    <row r="696" spans="1:14" x14ac:dyDescent="0.75">
      <c r="A696" t="s">
        <v>10</v>
      </c>
      <c r="B696" t="s">
        <v>11</v>
      </c>
      <c r="C696" t="s">
        <v>46</v>
      </c>
      <c r="D696" t="s">
        <v>5388</v>
      </c>
      <c r="E696">
        <v>10461337</v>
      </c>
      <c r="F696" t="s">
        <v>76</v>
      </c>
      <c r="G696">
        <v>65011038</v>
      </c>
      <c r="H696" t="s">
        <v>4397</v>
      </c>
      <c r="I696" t="s">
        <v>4398</v>
      </c>
      <c r="J696" t="s">
        <v>5406</v>
      </c>
      <c r="K696" t="s">
        <v>5391</v>
      </c>
      <c r="L696" t="s">
        <v>5392</v>
      </c>
      <c r="M696" t="s">
        <v>5393</v>
      </c>
      <c r="N696">
        <v>20</v>
      </c>
    </row>
    <row r="697" spans="1:14" x14ac:dyDescent="0.75">
      <c r="A697" t="s">
        <v>10</v>
      </c>
      <c r="B697" t="s">
        <v>11</v>
      </c>
      <c r="C697" t="s">
        <v>46</v>
      </c>
      <c r="D697" t="s">
        <v>5388</v>
      </c>
      <c r="E697">
        <v>10461337</v>
      </c>
      <c r="F697" t="s">
        <v>76</v>
      </c>
      <c r="G697">
        <v>65011113</v>
      </c>
      <c r="H697" t="s">
        <v>416</v>
      </c>
      <c r="I697" t="s">
        <v>417</v>
      </c>
      <c r="J697" t="s">
        <v>5407</v>
      </c>
      <c r="K697" t="s">
        <v>5391</v>
      </c>
      <c r="L697" t="s">
        <v>5392</v>
      </c>
      <c r="M697" t="s">
        <v>5393</v>
      </c>
      <c r="N697">
        <v>10</v>
      </c>
    </row>
    <row r="698" spans="1:14" x14ac:dyDescent="0.75">
      <c r="A698" t="s">
        <v>10</v>
      </c>
      <c r="B698" t="s">
        <v>11</v>
      </c>
      <c r="C698" t="s">
        <v>46</v>
      </c>
      <c r="D698" t="s">
        <v>5388</v>
      </c>
      <c r="E698">
        <v>10461337</v>
      </c>
      <c r="F698" t="s">
        <v>76</v>
      </c>
      <c r="G698">
        <v>65011113</v>
      </c>
      <c r="H698" t="s">
        <v>416</v>
      </c>
      <c r="I698" t="s">
        <v>417</v>
      </c>
      <c r="J698" t="s">
        <v>5407</v>
      </c>
      <c r="K698" t="s">
        <v>5394</v>
      </c>
      <c r="L698" t="s">
        <v>5402</v>
      </c>
      <c r="M698" t="s">
        <v>5403</v>
      </c>
      <c r="N698">
        <v>5</v>
      </c>
    </row>
    <row r="699" spans="1:14" x14ac:dyDescent="0.75">
      <c r="A699" t="s">
        <v>10</v>
      </c>
      <c r="B699" t="s">
        <v>11</v>
      </c>
      <c r="C699" t="s">
        <v>46</v>
      </c>
      <c r="D699" t="s">
        <v>5388</v>
      </c>
      <c r="E699">
        <v>10461337</v>
      </c>
      <c r="F699" t="s">
        <v>76</v>
      </c>
      <c r="G699">
        <v>65012319</v>
      </c>
      <c r="H699" t="s">
        <v>4984</v>
      </c>
      <c r="I699" t="s">
        <v>1805</v>
      </c>
      <c r="J699" t="s">
        <v>5406</v>
      </c>
      <c r="K699" t="s">
        <v>5391</v>
      </c>
      <c r="L699" t="s">
        <v>5392</v>
      </c>
      <c r="M699" t="s">
        <v>5393</v>
      </c>
      <c r="N699">
        <v>100</v>
      </c>
    </row>
    <row r="700" spans="1:14" x14ac:dyDescent="0.75">
      <c r="A700" t="s">
        <v>10</v>
      </c>
      <c r="B700" t="s">
        <v>11</v>
      </c>
      <c r="C700" t="s">
        <v>46</v>
      </c>
      <c r="D700" t="s">
        <v>5388</v>
      </c>
      <c r="E700">
        <v>10461337</v>
      </c>
      <c r="F700" t="s">
        <v>76</v>
      </c>
      <c r="G700">
        <v>65012319</v>
      </c>
      <c r="H700" t="s">
        <v>4984</v>
      </c>
      <c r="I700" t="s">
        <v>1805</v>
      </c>
      <c r="J700" t="s">
        <v>5406</v>
      </c>
      <c r="K700" t="s">
        <v>5391</v>
      </c>
      <c r="L700" t="s">
        <v>5392</v>
      </c>
      <c r="M700" t="s">
        <v>5401</v>
      </c>
      <c r="N700">
        <v>10</v>
      </c>
    </row>
    <row r="701" spans="1:14" x14ac:dyDescent="0.75">
      <c r="A701" t="s">
        <v>10</v>
      </c>
      <c r="B701" t="s">
        <v>11</v>
      </c>
      <c r="C701" t="s">
        <v>46</v>
      </c>
      <c r="D701" t="s">
        <v>5388</v>
      </c>
      <c r="E701">
        <v>10461337</v>
      </c>
      <c r="F701" t="s">
        <v>76</v>
      </c>
      <c r="G701">
        <v>65012319</v>
      </c>
      <c r="H701" t="s">
        <v>4984</v>
      </c>
      <c r="I701" t="s">
        <v>1805</v>
      </c>
      <c r="J701" t="s">
        <v>5406</v>
      </c>
      <c r="K701" t="s">
        <v>5394</v>
      </c>
      <c r="L701" t="s">
        <v>5402</v>
      </c>
      <c r="M701" t="s">
        <v>5403</v>
      </c>
      <c r="N701">
        <v>50</v>
      </c>
    </row>
    <row r="702" spans="1:14" x14ac:dyDescent="0.75">
      <c r="A702" t="s">
        <v>10</v>
      </c>
      <c r="B702" t="s">
        <v>11</v>
      </c>
      <c r="C702" t="s">
        <v>46</v>
      </c>
      <c r="D702" t="s">
        <v>5388</v>
      </c>
      <c r="E702">
        <v>10461337</v>
      </c>
      <c r="F702" t="s">
        <v>76</v>
      </c>
      <c r="G702">
        <v>65012426</v>
      </c>
      <c r="H702" t="s">
        <v>2089</v>
      </c>
      <c r="I702" t="s">
        <v>2090</v>
      </c>
      <c r="J702" t="s">
        <v>5406</v>
      </c>
      <c r="K702" t="s">
        <v>5391</v>
      </c>
      <c r="L702" t="s">
        <v>5392</v>
      </c>
      <c r="M702" t="s">
        <v>5393</v>
      </c>
      <c r="N702">
        <v>80</v>
      </c>
    </row>
    <row r="703" spans="1:14" x14ac:dyDescent="0.75">
      <c r="A703" t="s">
        <v>10</v>
      </c>
      <c r="B703" t="s">
        <v>11</v>
      </c>
      <c r="C703" t="s">
        <v>46</v>
      </c>
      <c r="D703" t="s">
        <v>5388</v>
      </c>
      <c r="E703">
        <v>10461337</v>
      </c>
      <c r="F703" t="s">
        <v>76</v>
      </c>
      <c r="G703">
        <v>65012426</v>
      </c>
      <c r="H703" t="s">
        <v>2089</v>
      </c>
      <c r="I703" t="s">
        <v>2090</v>
      </c>
      <c r="J703" t="s">
        <v>5406</v>
      </c>
      <c r="K703" t="s">
        <v>5394</v>
      </c>
      <c r="L703" t="s">
        <v>5402</v>
      </c>
      <c r="M703" t="s">
        <v>5403</v>
      </c>
      <c r="N703">
        <v>20</v>
      </c>
    </row>
    <row r="704" spans="1:14" x14ac:dyDescent="0.75">
      <c r="A704" t="s">
        <v>10</v>
      </c>
      <c r="B704" t="s">
        <v>11</v>
      </c>
      <c r="C704" t="s">
        <v>46</v>
      </c>
      <c r="D704" t="s">
        <v>5388</v>
      </c>
      <c r="E704">
        <v>10461337</v>
      </c>
      <c r="F704" t="s">
        <v>76</v>
      </c>
      <c r="G704">
        <v>65016962</v>
      </c>
      <c r="H704" t="s">
        <v>5243</v>
      </c>
      <c r="I704" t="s">
        <v>5244</v>
      </c>
      <c r="J704" t="s">
        <v>5406</v>
      </c>
      <c r="K704" t="s">
        <v>5391</v>
      </c>
      <c r="L704" t="s">
        <v>5392</v>
      </c>
      <c r="M704" t="s">
        <v>5393</v>
      </c>
      <c r="N704">
        <v>10</v>
      </c>
    </row>
    <row r="705" spans="1:14" x14ac:dyDescent="0.75">
      <c r="A705" t="s">
        <v>10</v>
      </c>
      <c r="B705" t="s">
        <v>11</v>
      </c>
      <c r="C705" t="s">
        <v>46</v>
      </c>
      <c r="D705" t="s">
        <v>5388</v>
      </c>
      <c r="E705">
        <v>10461337</v>
      </c>
      <c r="F705" t="s">
        <v>76</v>
      </c>
      <c r="G705">
        <v>65016962</v>
      </c>
      <c r="H705" t="s">
        <v>5243</v>
      </c>
      <c r="I705" t="s">
        <v>5244</v>
      </c>
      <c r="J705" t="s">
        <v>5406</v>
      </c>
      <c r="K705" t="s">
        <v>5394</v>
      </c>
      <c r="L705" t="s">
        <v>5402</v>
      </c>
      <c r="M705" t="s">
        <v>5403</v>
      </c>
      <c r="N705">
        <v>25</v>
      </c>
    </row>
    <row r="706" spans="1:14" x14ac:dyDescent="0.75">
      <c r="A706" t="s">
        <v>10</v>
      </c>
      <c r="B706" t="s">
        <v>11</v>
      </c>
      <c r="C706" t="s">
        <v>46</v>
      </c>
      <c r="D706" t="s">
        <v>5388</v>
      </c>
      <c r="E706">
        <v>10461337</v>
      </c>
      <c r="F706" t="s">
        <v>76</v>
      </c>
      <c r="G706">
        <v>65016962</v>
      </c>
      <c r="H706" t="s">
        <v>5243</v>
      </c>
      <c r="I706" t="s">
        <v>5244</v>
      </c>
      <c r="J706" t="s">
        <v>5406</v>
      </c>
      <c r="K706" t="s">
        <v>5394</v>
      </c>
      <c r="L706" t="s">
        <v>5409</v>
      </c>
      <c r="M706" t="s">
        <v>5410</v>
      </c>
      <c r="N706">
        <v>2</v>
      </c>
    </row>
    <row r="707" spans="1:14" x14ac:dyDescent="0.75">
      <c r="A707" t="s">
        <v>10</v>
      </c>
      <c r="B707" t="s">
        <v>11</v>
      </c>
      <c r="C707" t="s">
        <v>46</v>
      </c>
      <c r="D707" t="s">
        <v>5388</v>
      </c>
      <c r="E707">
        <v>10461337</v>
      </c>
      <c r="F707" t="s">
        <v>76</v>
      </c>
      <c r="G707">
        <v>65018293</v>
      </c>
      <c r="H707" t="s">
        <v>3306</v>
      </c>
      <c r="I707" t="s">
        <v>3307</v>
      </c>
      <c r="J707" t="s">
        <v>5390</v>
      </c>
      <c r="K707" t="s">
        <v>5391</v>
      </c>
      <c r="L707" t="s">
        <v>5392</v>
      </c>
      <c r="M707" t="s">
        <v>5393</v>
      </c>
      <c r="N707">
        <v>5</v>
      </c>
    </row>
    <row r="708" spans="1:14" x14ac:dyDescent="0.75">
      <c r="A708" t="s">
        <v>10</v>
      </c>
      <c r="B708" t="s">
        <v>11</v>
      </c>
      <c r="C708" t="s">
        <v>46</v>
      </c>
      <c r="D708" t="s">
        <v>5388</v>
      </c>
      <c r="E708">
        <v>10461337</v>
      </c>
      <c r="F708" t="s">
        <v>76</v>
      </c>
      <c r="G708">
        <v>65018293</v>
      </c>
      <c r="H708" t="s">
        <v>3306</v>
      </c>
      <c r="I708" t="s">
        <v>3307</v>
      </c>
      <c r="J708" t="s">
        <v>5390</v>
      </c>
      <c r="K708" t="s">
        <v>5394</v>
      </c>
      <c r="L708" t="s">
        <v>5402</v>
      </c>
      <c r="M708" t="s">
        <v>5403</v>
      </c>
      <c r="N708">
        <v>5</v>
      </c>
    </row>
    <row r="709" spans="1:14" x14ac:dyDescent="0.75">
      <c r="A709" t="s">
        <v>10</v>
      </c>
      <c r="B709" t="s">
        <v>11</v>
      </c>
      <c r="C709" t="s">
        <v>46</v>
      </c>
      <c r="D709" t="s">
        <v>5388</v>
      </c>
      <c r="E709">
        <v>10461337</v>
      </c>
      <c r="F709" t="s">
        <v>76</v>
      </c>
      <c r="G709">
        <v>65019994</v>
      </c>
      <c r="H709" t="s">
        <v>3668</v>
      </c>
      <c r="I709" t="s">
        <v>2280</v>
      </c>
      <c r="J709" t="s">
        <v>5420</v>
      </c>
      <c r="K709" t="s">
        <v>5391</v>
      </c>
      <c r="L709" t="s">
        <v>5392</v>
      </c>
      <c r="M709" t="s">
        <v>5393</v>
      </c>
      <c r="N709">
        <v>10</v>
      </c>
    </row>
    <row r="710" spans="1:14" x14ac:dyDescent="0.75">
      <c r="A710" t="s">
        <v>10</v>
      </c>
      <c r="B710" t="s">
        <v>11</v>
      </c>
      <c r="C710" t="s">
        <v>46</v>
      </c>
      <c r="D710" t="s">
        <v>5388</v>
      </c>
      <c r="E710">
        <v>10461337</v>
      </c>
      <c r="F710" t="s">
        <v>76</v>
      </c>
      <c r="G710">
        <v>65019994</v>
      </c>
      <c r="H710" t="s">
        <v>3668</v>
      </c>
      <c r="I710" t="s">
        <v>2280</v>
      </c>
      <c r="J710" t="s">
        <v>5420</v>
      </c>
      <c r="K710" t="s">
        <v>5394</v>
      </c>
      <c r="L710" t="s">
        <v>5402</v>
      </c>
      <c r="M710" t="s">
        <v>5403</v>
      </c>
      <c r="N710">
        <v>2</v>
      </c>
    </row>
    <row r="711" spans="1:14" x14ac:dyDescent="0.75">
      <c r="A711" t="s">
        <v>10</v>
      </c>
      <c r="B711" t="s">
        <v>11</v>
      </c>
      <c r="C711" t="s">
        <v>46</v>
      </c>
      <c r="D711" t="s">
        <v>5388</v>
      </c>
      <c r="E711">
        <v>10461337</v>
      </c>
      <c r="F711" t="s">
        <v>76</v>
      </c>
      <c r="G711">
        <v>65019994</v>
      </c>
      <c r="H711" t="s">
        <v>3668</v>
      </c>
      <c r="I711" t="s">
        <v>2280</v>
      </c>
      <c r="J711" t="s">
        <v>5420</v>
      </c>
      <c r="K711" t="s">
        <v>5394</v>
      </c>
      <c r="L711" t="s">
        <v>5395</v>
      </c>
      <c r="M711" t="s">
        <v>5396</v>
      </c>
      <c r="N711">
        <v>2</v>
      </c>
    </row>
    <row r="712" spans="1:14" x14ac:dyDescent="0.75">
      <c r="A712" t="s">
        <v>10</v>
      </c>
      <c r="B712" t="s">
        <v>11</v>
      </c>
      <c r="C712" t="s">
        <v>46</v>
      </c>
      <c r="D712" t="s">
        <v>5388</v>
      </c>
      <c r="E712">
        <v>10461337</v>
      </c>
      <c r="F712" t="s">
        <v>76</v>
      </c>
      <c r="G712">
        <v>65020570</v>
      </c>
      <c r="H712" t="s">
        <v>873</v>
      </c>
      <c r="I712" t="s">
        <v>874</v>
      </c>
      <c r="J712" t="s">
        <v>5407</v>
      </c>
      <c r="K712" t="s">
        <v>5391</v>
      </c>
      <c r="L712" t="s">
        <v>5392</v>
      </c>
      <c r="M712" t="s">
        <v>5393</v>
      </c>
      <c r="N712">
        <v>926</v>
      </c>
    </row>
    <row r="713" spans="1:14" x14ac:dyDescent="0.75">
      <c r="A713" t="s">
        <v>10</v>
      </c>
      <c r="B713" t="s">
        <v>11</v>
      </c>
      <c r="C713" t="s">
        <v>46</v>
      </c>
      <c r="D713" t="s">
        <v>5388</v>
      </c>
      <c r="E713">
        <v>10461337</v>
      </c>
      <c r="F713" t="s">
        <v>76</v>
      </c>
      <c r="G713">
        <v>65020570</v>
      </c>
      <c r="H713" t="s">
        <v>873</v>
      </c>
      <c r="I713" t="s">
        <v>874</v>
      </c>
      <c r="J713" t="s">
        <v>5407</v>
      </c>
      <c r="K713" t="s">
        <v>5391</v>
      </c>
      <c r="L713" t="s">
        <v>5392</v>
      </c>
      <c r="M713" t="s">
        <v>5401</v>
      </c>
      <c r="N713">
        <v>50</v>
      </c>
    </row>
    <row r="714" spans="1:14" x14ac:dyDescent="0.75">
      <c r="A714" t="s">
        <v>10</v>
      </c>
      <c r="B714" t="s">
        <v>11</v>
      </c>
      <c r="C714" t="s">
        <v>46</v>
      </c>
      <c r="D714" t="s">
        <v>5388</v>
      </c>
      <c r="E714">
        <v>10461337</v>
      </c>
      <c r="F714" t="s">
        <v>76</v>
      </c>
      <c r="G714">
        <v>65020570</v>
      </c>
      <c r="H714" t="s">
        <v>873</v>
      </c>
      <c r="I714" t="s">
        <v>874</v>
      </c>
      <c r="J714" t="s">
        <v>5407</v>
      </c>
      <c r="K714" t="s">
        <v>5394</v>
      </c>
      <c r="L714" t="s">
        <v>5402</v>
      </c>
      <c r="M714" t="s">
        <v>5403</v>
      </c>
      <c r="N714">
        <v>100</v>
      </c>
    </row>
    <row r="715" spans="1:14" x14ac:dyDescent="0.75">
      <c r="A715" t="s">
        <v>10</v>
      </c>
      <c r="B715" t="s">
        <v>11</v>
      </c>
      <c r="C715" t="s">
        <v>46</v>
      </c>
      <c r="D715" t="s">
        <v>5388</v>
      </c>
      <c r="E715">
        <v>10461337</v>
      </c>
      <c r="F715" t="s">
        <v>76</v>
      </c>
      <c r="G715">
        <v>65021366</v>
      </c>
      <c r="H715" t="s">
        <v>3312</v>
      </c>
      <c r="I715" t="s">
        <v>3313</v>
      </c>
      <c r="J715" t="s">
        <v>5416</v>
      </c>
      <c r="K715" t="s">
        <v>5391</v>
      </c>
      <c r="L715" t="s">
        <v>5392</v>
      </c>
      <c r="M715" t="s">
        <v>5393</v>
      </c>
      <c r="N715">
        <v>40</v>
      </c>
    </row>
    <row r="716" spans="1:14" x14ac:dyDescent="0.75">
      <c r="A716" t="s">
        <v>10</v>
      </c>
      <c r="B716" t="s">
        <v>11</v>
      </c>
      <c r="C716" t="s">
        <v>46</v>
      </c>
      <c r="D716" t="s">
        <v>5388</v>
      </c>
      <c r="E716">
        <v>10461337</v>
      </c>
      <c r="F716" t="s">
        <v>76</v>
      </c>
      <c r="G716">
        <v>65021366</v>
      </c>
      <c r="H716" t="s">
        <v>3312</v>
      </c>
      <c r="I716" t="s">
        <v>3313</v>
      </c>
      <c r="J716" t="s">
        <v>5416</v>
      </c>
      <c r="K716" t="s">
        <v>5394</v>
      </c>
      <c r="L716" t="s">
        <v>5402</v>
      </c>
      <c r="M716" t="s">
        <v>5404</v>
      </c>
      <c r="N716">
        <v>4</v>
      </c>
    </row>
    <row r="717" spans="1:14" x14ac:dyDescent="0.75">
      <c r="A717" t="s">
        <v>10</v>
      </c>
      <c r="B717" t="s">
        <v>11</v>
      </c>
      <c r="C717" t="s">
        <v>46</v>
      </c>
      <c r="D717" t="s">
        <v>5388</v>
      </c>
      <c r="E717">
        <v>10461337</v>
      </c>
      <c r="F717" t="s">
        <v>76</v>
      </c>
      <c r="G717">
        <v>65021366</v>
      </c>
      <c r="H717" t="s">
        <v>3312</v>
      </c>
      <c r="I717" t="s">
        <v>3313</v>
      </c>
      <c r="J717" t="s">
        <v>5416</v>
      </c>
      <c r="K717" t="s">
        <v>5394</v>
      </c>
      <c r="L717" t="s">
        <v>5395</v>
      </c>
      <c r="M717" t="s">
        <v>5396</v>
      </c>
      <c r="N717">
        <v>5</v>
      </c>
    </row>
    <row r="718" spans="1:14" x14ac:dyDescent="0.75">
      <c r="A718" t="s">
        <v>10</v>
      </c>
      <c r="B718" t="s">
        <v>11</v>
      </c>
      <c r="C718" t="s">
        <v>46</v>
      </c>
      <c r="D718" t="s">
        <v>5388</v>
      </c>
      <c r="E718">
        <v>10461337</v>
      </c>
      <c r="F718" t="s">
        <v>76</v>
      </c>
      <c r="G718">
        <v>65021706</v>
      </c>
      <c r="H718" t="s">
        <v>4149</v>
      </c>
      <c r="I718" t="s">
        <v>2729</v>
      </c>
      <c r="J718" t="s">
        <v>5407</v>
      </c>
      <c r="K718" t="s">
        <v>5391</v>
      </c>
      <c r="L718" t="s">
        <v>5392</v>
      </c>
      <c r="M718" t="s">
        <v>5393</v>
      </c>
      <c r="N718">
        <v>10</v>
      </c>
    </row>
    <row r="719" spans="1:14" x14ac:dyDescent="0.75">
      <c r="A719" t="s">
        <v>10</v>
      </c>
      <c r="B719" t="s">
        <v>11</v>
      </c>
      <c r="C719" t="s">
        <v>46</v>
      </c>
      <c r="D719" t="s">
        <v>5388</v>
      </c>
      <c r="E719">
        <v>10461337</v>
      </c>
      <c r="F719" t="s">
        <v>76</v>
      </c>
      <c r="G719">
        <v>65021706</v>
      </c>
      <c r="H719" t="s">
        <v>4149</v>
      </c>
      <c r="I719" t="s">
        <v>2729</v>
      </c>
      <c r="J719" t="s">
        <v>5407</v>
      </c>
      <c r="K719" t="s">
        <v>5394</v>
      </c>
      <c r="L719" t="s">
        <v>5409</v>
      </c>
      <c r="M719" t="s">
        <v>5410</v>
      </c>
      <c r="N719">
        <v>2</v>
      </c>
    </row>
    <row r="720" spans="1:14" x14ac:dyDescent="0.75">
      <c r="A720" t="s">
        <v>10</v>
      </c>
      <c r="B720" t="s">
        <v>11</v>
      </c>
      <c r="C720" t="s">
        <v>46</v>
      </c>
      <c r="D720" t="s">
        <v>5388</v>
      </c>
      <c r="E720">
        <v>10461337</v>
      </c>
      <c r="F720" t="s">
        <v>76</v>
      </c>
      <c r="G720">
        <v>65023695</v>
      </c>
      <c r="H720" t="s">
        <v>4439</v>
      </c>
      <c r="I720" t="s">
        <v>4440</v>
      </c>
      <c r="J720" t="s">
        <v>5407</v>
      </c>
      <c r="K720" t="s">
        <v>5391</v>
      </c>
      <c r="L720" t="s">
        <v>5392</v>
      </c>
      <c r="M720" t="s">
        <v>5393</v>
      </c>
      <c r="N720">
        <v>20</v>
      </c>
    </row>
    <row r="721" spans="1:14" x14ac:dyDescent="0.75">
      <c r="A721" t="s">
        <v>10</v>
      </c>
      <c r="B721" t="s">
        <v>11</v>
      </c>
      <c r="C721" t="s">
        <v>46</v>
      </c>
      <c r="D721" t="s">
        <v>5388</v>
      </c>
      <c r="E721">
        <v>10461337</v>
      </c>
      <c r="F721" t="s">
        <v>76</v>
      </c>
      <c r="G721">
        <v>65023695</v>
      </c>
      <c r="H721" t="s">
        <v>4439</v>
      </c>
      <c r="I721" t="s">
        <v>4440</v>
      </c>
      <c r="J721" t="s">
        <v>5407</v>
      </c>
      <c r="K721" t="s">
        <v>5394</v>
      </c>
      <c r="L721" t="s">
        <v>5402</v>
      </c>
      <c r="M721" t="s">
        <v>5403</v>
      </c>
      <c r="N721">
        <v>20</v>
      </c>
    </row>
    <row r="722" spans="1:14" x14ac:dyDescent="0.75">
      <c r="A722" t="s">
        <v>10</v>
      </c>
      <c r="B722" t="s">
        <v>11</v>
      </c>
      <c r="C722" t="s">
        <v>46</v>
      </c>
      <c r="D722" t="s">
        <v>5388</v>
      </c>
      <c r="E722">
        <v>10461337</v>
      </c>
      <c r="F722" t="s">
        <v>76</v>
      </c>
      <c r="G722">
        <v>65024349</v>
      </c>
      <c r="H722" t="s">
        <v>1539</v>
      </c>
      <c r="I722" t="s">
        <v>1540</v>
      </c>
      <c r="J722" t="s">
        <v>5406</v>
      </c>
      <c r="K722" t="s">
        <v>5398</v>
      </c>
      <c r="L722" t="s">
        <v>5399</v>
      </c>
      <c r="M722" t="s">
        <v>5400</v>
      </c>
      <c r="N722">
        <v>2</v>
      </c>
    </row>
    <row r="723" spans="1:14" x14ac:dyDescent="0.75">
      <c r="A723" t="s">
        <v>10</v>
      </c>
      <c r="B723" t="s">
        <v>11</v>
      </c>
      <c r="C723" t="s">
        <v>46</v>
      </c>
      <c r="D723" t="s">
        <v>5388</v>
      </c>
      <c r="E723">
        <v>10461337</v>
      </c>
      <c r="F723" t="s">
        <v>76</v>
      </c>
      <c r="G723">
        <v>65024349</v>
      </c>
      <c r="H723" t="s">
        <v>1539</v>
      </c>
      <c r="I723" t="s">
        <v>1540</v>
      </c>
      <c r="J723" t="s">
        <v>5406</v>
      </c>
      <c r="K723" t="s">
        <v>5391</v>
      </c>
      <c r="L723" t="s">
        <v>5392</v>
      </c>
      <c r="M723" t="s">
        <v>5393</v>
      </c>
      <c r="N723">
        <v>10</v>
      </c>
    </row>
    <row r="724" spans="1:14" x14ac:dyDescent="0.75">
      <c r="A724" t="s">
        <v>10</v>
      </c>
      <c r="B724" t="s">
        <v>11</v>
      </c>
      <c r="C724" t="s">
        <v>46</v>
      </c>
      <c r="D724" t="s">
        <v>5388</v>
      </c>
      <c r="E724">
        <v>10461337</v>
      </c>
      <c r="F724" t="s">
        <v>76</v>
      </c>
      <c r="G724">
        <v>65024349</v>
      </c>
      <c r="H724" t="s">
        <v>1539</v>
      </c>
      <c r="I724" t="s">
        <v>1540</v>
      </c>
      <c r="J724" t="s">
        <v>5406</v>
      </c>
      <c r="K724" t="s">
        <v>5394</v>
      </c>
      <c r="L724" t="s">
        <v>5402</v>
      </c>
      <c r="M724" t="s">
        <v>5403</v>
      </c>
      <c r="N724">
        <v>3</v>
      </c>
    </row>
    <row r="725" spans="1:14" x14ac:dyDescent="0.75">
      <c r="A725" t="s">
        <v>10</v>
      </c>
      <c r="B725" t="s">
        <v>11</v>
      </c>
      <c r="C725" t="s">
        <v>46</v>
      </c>
      <c r="D725" t="s">
        <v>5388</v>
      </c>
      <c r="E725">
        <v>10461337</v>
      </c>
      <c r="F725" t="s">
        <v>76</v>
      </c>
      <c r="G725">
        <v>65024349</v>
      </c>
      <c r="H725" t="s">
        <v>1539</v>
      </c>
      <c r="I725" t="s">
        <v>1540</v>
      </c>
      <c r="J725" t="s">
        <v>5406</v>
      </c>
      <c r="K725" t="s">
        <v>5394</v>
      </c>
      <c r="L725" t="s">
        <v>5395</v>
      </c>
      <c r="M725" t="s">
        <v>5396</v>
      </c>
      <c r="N725">
        <v>5</v>
      </c>
    </row>
    <row r="726" spans="1:14" x14ac:dyDescent="0.75">
      <c r="A726" t="s">
        <v>10</v>
      </c>
      <c r="B726" t="s">
        <v>11</v>
      </c>
      <c r="C726" t="s">
        <v>46</v>
      </c>
      <c r="D726" t="s">
        <v>5388</v>
      </c>
      <c r="E726">
        <v>10461337</v>
      </c>
      <c r="F726" t="s">
        <v>76</v>
      </c>
      <c r="G726">
        <v>65024350</v>
      </c>
      <c r="H726" t="s">
        <v>4830</v>
      </c>
      <c r="I726" t="s">
        <v>4831</v>
      </c>
      <c r="J726" t="s">
        <v>5406</v>
      </c>
      <c r="K726" t="s">
        <v>5391</v>
      </c>
      <c r="L726" t="s">
        <v>5392</v>
      </c>
      <c r="M726" t="s">
        <v>5393</v>
      </c>
      <c r="N726">
        <v>70</v>
      </c>
    </row>
    <row r="727" spans="1:14" x14ac:dyDescent="0.75">
      <c r="A727" t="s">
        <v>10</v>
      </c>
      <c r="B727" t="s">
        <v>11</v>
      </c>
      <c r="C727" t="s">
        <v>46</v>
      </c>
      <c r="D727" t="s">
        <v>5388</v>
      </c>
      <c r="E727">
        <v>10461337</v>
      </c>
      <c r="F727" t="s">
        <v>76</v>
      </c>
      <c r="G727">
        <v>65024350</v>
      </c>
      <c r="H727" t="s">
        <v>4830</v>
      </c>
      <c r="I727" t="s">
        <v>4831</v>
      </c>
      <c r="J727" t="s">
        <v>5406</v>
      </c>
      <c r="K727" t="s">
        <v>5394</v>
      </c>
      <c r="L727" t="s">
        <v>5402</v>
      </c>
      <c r="M727" t="s">
        <v>5403</v>
      </c>
      <c r="N727">
        <v>30</v>
      </c>
    </row>
    <row r="728" spans="1:14" x14ac:dyDescent="0.75">
      <c r="A728" t="s">
        <v>10</v>
      </c>
      <c r="B728" t="s">
        <v>11</v>
      </c>
      <c r="C728" t="s">
        <v>46</v>
      </c>
      <c r="D728" t="s">
        <v>5388</v>
      </c>
      <c r="E728">
        <v>10461337</v>
      </c>
      <c r="F728" t="s">
        <v>76</v>
      </c>
      <c r="G728">
        <v>65024672</v>
      </c>
      <c r="H728" t="s">
        <v>80</v>
      </c>
      <c r="I728" t="s">
        <v>81</v>
      </c>
      <c r="J728" t="s">
        <v>5390</v>
      </c>
      <c r="K728" t="s">
        <v>5391</v>
      </c>
      <c r="L728" t="s">
        <v>5392</v>
      </c>
      <c r="M728" t="s">
        <v>5393</v>
      </c>
      <c r="N728">
        <v>5</v>
      </c>
    </row>
    <row r="729" spans="1:14" x14ac:dyDescent="0.75">
      <c r="A729" t="s">
        <v>10</v>
      </c>
      <c r="B729" t="s">
        <v>11</v>
      </c>
      <c r="C729" t="s">
        <v>46</v>
      </c>
      <c r="D729" t="s">
        <v>5388</v>
      </c>
      <c r="E729">
        <v>10461337</v>
      </c>
      <c r="F729" t="s">
        <v>76</v>
      </c>
      <c r="G729">
        <v>65024672</v>
      </c>
      <c r="H729" t="s">
        <v>80</v>
      </c>
      <c r="I729" t="s">
        <v>81</v>
      </c>
      <c r="J729" t="s">
        <v>5390</v>
      </c>
      <c r="K729" t="s">
        <v>5394</v>
      </c>
      <c r="L729" t="s">
        <v>5395</v>
      </c>
      <c r="M729" t="s">
        <v>5396</v>
      </c>
      <c r="N729">
        <v>2</v>
      </c>
    </row>
    <row r="730" spans="1:14" x14ac:dyDescent="0.75">
      <c r="A730" t="s">
        <v>10</v>
      </c>
      <c r="B730" t="s">
        <v>11</v>
      </c>
      <c r="C730" t="s">
        <v>46</v>
      </c>
      <c r="D730" t="s">
        <v>5388</v>
      </c>
      <c r="E730">
        <v>10461337</v>
      </c>
      <c r="F730" t="s">
        <v>76</v>
      </c>
      <c r="G730">
        <v>65024825</v>
      </c>
      <c r="H730" t="s">
        <v>3807</v>
      </c>
      <c r="I730" t="s">
        <v>3809</v>
      </c>
      <c r="J730" t="s">
        <v>5407</v>
      </c>
      <c r="K730" t="s">
        <v>5398</v>
      </c>
      <c r="L730" t="s">
        <v>5399</v>
      </c>
      <c r="M730" t="s">
        <v>5400</v>
      </c>
      <c r="N730">
        <v>70</v>
      </c>
    </row>
    <row r="731" spans="1:14" x14ac:dyDescent="0.75">
      <c r="A731" t="s">
        <v>10</v>
      </c>
      <c r="B731" t="s">
        <v>11</v>
      </c>
      <c r="C731" t="s">
        <v>46</v>
      </c>
      <c r="D731" t="s">
        <v>5388</v>
      </c>
      <c r="E731">
        <v>10461337</v>
      </c>
      <c r="F731" t="s">
        <v>76</v>
      </c>
      <c r="G731">
        <v>65024825</v>
      </c>
      <c r="H731" t="s">
        <v>3807</v>
      </c>
      <c r="I731" t="s">
        <v>3809</v>
      </c>
      <c r="J731" t="s">
        <v>5407</v>
      </c>
      <c r="K731" t="s">
        <v>5391</v>
      </c>
      <c r="L731" t="s">
        <v>5392</v>
      </c>
      <c r="M731" t="s">
        <v>5393</v>
      </c>
      <c r="N731">
        <v>150</v>
      </c>
    </row>
    <row r="732" spans="1:14" x14ac:dyDescent="0.75">
      <c r="A732" t="s">
        <v>10</v>
      </c>
      <c r="B732" t="s">
        <v>11</v>
      </c>
      <c r="C732" t="s">
        <v>46</v>
      </c>
      <c r="D732" t="s">
        <v>5388</v>
      </c>
      <c r="E732">
        <v>10461337</v>
      </c>
      <c r="F732" t="s">
        <v>76</v>
      </c>
      <c r="G732">
        <v>65024825</v>
      </c>
      <c r="H732" t="s">
        <v>3807</v>
      </c>
      <c r="I732" t="s">
        <v>3809</v>
      </c>
      <c r="J732" t="s">
        <v>5407</v>
      </c>
      <c r="K732" t="s">
        <v>5394</v>
      </c>
      <c r="L732" t="s">
        <v>5395</v>
      </c>
      <c r="M732" t="s">
        <v>5396</v>
      </c>
      <c r="N732">
        <v>30</v>
      </c>
    </row>
    <row r="733" spans="1:14" x14ac:dyDescent="0.75">
      <c r="A733" t="s">
        <v>10</v>
      </c>
      <c r="B733" t="s">
        <v>11</v>
      </c>
      <c r="C733" t="s">
        <v>46</v>
      </c>
      <c r="D733" t="s">
        <v>5388</v>
      </c>
      <c r="E733">
        <v>10461337</v>
      </c>
      <c r="F733" t="s">
        <v>76</v>
      </c>
      <c r="G733">
        <v>65025152</v>
      </c>
      <c r="H733" t="s">
        <v>715</v>
      </c>
      <c r="I733" t="s">
        <v>716</v>
      </c>
      <c r="J733" t="s">
        <v>5407</v>
      </c>
      <c r="K733" t="s">
        <v>5391</v>
      </c>
      <c r="L733" t="s">
        <v>5392</v>
      </c>
      <c r="M733" t="s">
        <v>5393</v>
      </c>
      <c r="N733">
        <v>10</v>
      </c>
    </row>
    <row r="734" spans="1:14" x14ac:dyDescent="0.75">
      <c r="A734" t="s">
        <v>10</v>
      </c>
      <c r="B734" t="s">
        <v>11</v>
      </c>
      <c r="C734" t="s">
        <v>46</v>
      </c>
      <c r="D734" t="s">
        <v>5388</v>
      </c>
      <c r="E734">
        <v>10461337</v>
      </c>
      <c r="F734" t="s">
        <v>76</v>
      </c>
      <c r="G734">
        <v>65027198</v>
      </c>
      <c r="H734" t="s">
        <v>4062</v>
      </c>
      <c r="I734" t="s">
        <v>4063</v>
      </c>
      <c r="J734" t="s">
        <v>5406</v>
      </c>
      <c r="K734" t="s">
        <v>5394</v>
      </c>
      <c r="L734" t="s">
        <v>5395</v>
      </c>
      <c r="M734" t="s">
        <v>5396</v>
      </c>
      <c r="N734">
        <v>10</v>
      </c>
    </row>
    <row r="735" spans="1:14" x14ac:dyDescent="0.75">
      <c r="A735" t="s">
        <v>10</v>
      </c>
      <c r="B735" t="s">
        <v>11</v>
      </c>
      <c r="C735" t="s">
        <v>46</v>
      </c>
      <c r="D735" t="s">
        <v>5388</v>
      </c>
      <c r="E735">
        <v>10461337</v>
      </c>
      <c r="F735" t="s">
        <v>76</v>
      </c>
      <c r="G735">
        <v>65028306</v>
      </c>
      <c r="H735" t="s">
        <v>1332</v>
      </c>
      <c r="I735" t="s">
        <v>1333</v>
      </c>
      <c r="J735" t="s">
        <v>5407</v>
      </c>
      <c r="K735" t="s">
        <v>5398</v>
      </c>
      <c r="L735" t="s">
        <v>5399</v>
      </c>
      <c r="M735" t="s">
        <v>5400</v>
      </c>
      <c r="N735">
        <v>10</v>
      </c>
    </row>
    <row r="736" spans="1:14" x14ac:dyDescent="0.75">
      <c r="A736" t="s">
        <v>10</v>
      </c>
      <c r="B736" t="s">
        <v>11</v>
      </c>
      <c r="C736" t="s">
        <v>46</v>
      </c>
      <c r="D736" t="s">
        <v>5388</v>
      </c>
      <c r="E736">
        <v>10461337</v>
      </c>
      <c r="F736" t="s">
        <v>76</v>
      </c>
      <c r="G736">
        <v>65028306</v>
      </c>
      <c r="H736" t="s">
        <v>1332</v>
      </c>
      <c r="I736" t="s">
        <v>1333</v>
      </c>
      <c r="J736" t="s">
        <v>5407</v>
      </c>
      <c r="K736" t="s">
        <v>5391</v>
      </c>
      <c r="L736" t="s">
        <v>5392</v>
      </c>
      <c r="M736" t="s">
        <v>5393</v>
      </c>
      <c r="N736">
        <v>150</v>
      </c>
    </row>
    <row r="737" spans="1:14" x14ac:dyDescent="0.75">
      <c r="A737" t="s">
        <v>10</v>
      </c>
      <c r="B737" t="s">
        <v>11</v>
      </c>
      <c r="C737" t="s">
        <v>46</v>
      </c>
      <c r="D737" t="s">
        <v>5388</v>
      </c>
      <c r="E737">
        <v>10461337</v>
      </c>
      <c r="F737" t="s">
        <v>76</v>
      </c>
      <c r="G737">
        <v>65028306</v>
      </c>
      <c r="H737" t="s">
        <v>1332</v>
      </c>
      <c r="I737" t="s">
        <v>1333</v>
      </c>
      <c r="J737" t="s">
        <v>5407</v>
      </c>
      <c r="K737" t="s">
        <v>5394</v>
      </c>
      <c r="L737" t="s">
        <v>5402</v>
      </c>
      <c r="M737" t="s">
        <v>5403</v>
      </c>
      <c r="N737">
        <v>10</v>
      </c>
    </row>
    <row r="738" spans="1:14" x14ac:dyDescent="0.75">
      <c r="A738" t="s">
        <v>10</v>
      </c>
      <c r="B738" t="s">
        <v>11</v>
      </c>
      <c r="C738" t="s">
        <v>46</v>
      </c>
      <c r="D738" t="s">
        <v>5388</v>
      </c>
      <c r="E738">
        <v>10461337</v>
      </c>
      <c r="F738" t="s">
        <v>76</v>
      </c>
      <c r="G738">
        <v>65028835</v>
      </c>
      <c r="H738" t="s">
        <v>5740</v>
      </c>
      <c r="I738" t="s">
        <v>7825</v>
      </c>
      <c r="J738" t="s">
        <v>5407</v>
      </c>
      <c r="K738" t="s">
        <v>5391</v>
      </c>
      <c r="L738" t="s">
        <v>5392</v>
      </c>
      <c r="M738" t="s">
        <v>5393</v>
      </c>
      <c r="N738">
        <v>10</v>
      </c>
    </row>
    <row r="739" spans="1:14" x14ac:dyDescent="0.75">
      <c r="A739" t="s">
        <v>10</v>
      </c>
      <c r="B739" t="s">
        <v>11</v>
      </c>
      <c r="C739" t="s">
        <v>46</v>
      </c>
      <c r="D739" t="s">
        <v>5388</v>
      </c>
      <c r="E739">
        <v>10461337</v>
      </c>
      <c r="F739" t="s">
        <v>76</v>
      </c>
      <c r="G739">
        <v>65028836</v>
      </c>
      <c r="H739" t="s">
        <v>4310</v>
      </c>
      <c r="I739" t="s">
        <v>4311</v>
      </c>
      <c r="J739" t="s">
        <v>5407</v>
      </c>
      <c r="K739" t="s">
        <v>5391</v>
      </c>
      <c r="L739" t="s">
        <v>5392</v>
      </c>
      <c r="M739" t="s">
        <v>5393</v>
      </c>
      <c r="N739">
        <v>5</v>
      </c>
    </row>
    <row r="740" spans="1:14" x14ac:dyDescent="0.75">
      <c r="A740" t="s">
        <v>10</v>
      </c>
      <c r="B740" t="s">
        <v>11</v>
      </c>
      <c r="C740" t="s">
        <v>46</v>
      </c>
      <c r="D740" t="s">
        <v>5388</v>
      </c>
      <c r="E740">
        <v>10461337</v>
      </c>
      <c r="F740" t="s">
        <v>76</v>
      </c>
      <c r="G740">
        <v>65029073</v>
      </c>
      <c r="H740" t="s">
        <v>4871</v>
      </c>
      <c r="I740" t="s">
        <v>4872</v>
      </c>
      <c r="J740" t="s">
        <v>5413</v>
      </c>
      <c r="K740" t="s">
        <v>5391</v>
      </c>
      <c r="L740" t="s">
        <v>5392</v>
      </c>
      <c r="M740" t="s">
        <v>5393</v>
      </c>
      <c r="N740">
        <v>115</v>
      </c>
    </row>
    <row r="741" spans="1:14" x14ac:dyDescent="0.75">
      <c r="A741" t="s">
        <v>10</v>
      </c>
      <c r="B741" t="s">
        <v>11</v>
      </c>
      <c r="C741" t="s">
        <v>46</v>
      </c>
      <c r="D741" t="s">
        <v>5388</v>
      </c>
      <c r="E741">
        <v>10461337</v>
      </c>
      <c r="F741" t="s">
        <v>76</v>
      </c>
      <c r="G741">
        <v>65029073</v>
      </c>
      <c r="H741" t="s">
        <v>4871</v>
      </c>
      <c r="I741" t="s">
        <v>4872</v>
      </c>
      <c r="J741" t="s">
        <v>5413</v>
      </c>
      <c r="K741" t="s">
        <v>5391</v>
      </c>
      <c r="L741" t="s">
        <v>5392</v>
      </c>
      <c r="M741" t="s">
        <v>5401</v>
      </c>
      <c r="N741">
        <v>20</v>
      </c>
    </row>
    <row r="742" spans="1:14" x14ac:dyDescent="0.75">
      <c r="A742" t="s">
        <v>10</v>
      </c>
      <c r="B742" t="s">
        <v>11</v>
      </c>
      <c r="C742" t="s">
        <v>46</v>
      </c>
      <c r="D742" t="s">
        <v>5388</v>
      </c>
      <c r="E742">
        <v>10461337</v>
      </c>
      <c r="F742" t="s">
        <v>76</v>
      </c>
      <c r="G742">
        <v>65029073</v>
      </c>
      <c r="H742" t="s">
        <v>4871</v>
      </c>
      <c r="I742" t="s">
        <v>4872</v>
      </c>
      <c r="J742" t="s">
        <v>5413</v>
      </c>
      <c r="K742" t="s">
        <v>5394</v>
      </c>
      <c r="L742" t="s">
        <v>5402</v>
      </c>
      <c r="M742" t="s">
        <v>5403</v>
      </c>
      <c r="N742">
        <v>20</v>
      </c>
    </row>
    <row r="743" spans="1:14" x14ac:dyDescent="0.75">
      <c r="A743" t="s">
        <v>10</v>
      </c>
      <c r="B743" t="s">
        <v>11</v>
      </c>
      <c r="C743" t="s">
        <v>46</v>
      </c>
      <c r="D743" t="s">
        <v>5388</v>
      </c>
      <c r="E743">
        <v>10461337</v>
      </c>
      <c r="F743" t="s">
        <v>76</v>
      </c>
      <c r="G743">
        <v>65029073</v>
      </c>
      <c r="H743" t="s">
        <v>4871</v>
      </c>
      <c r="I743" t="s">
        <v>4872</v>
      </c>
      <c r="J743" t="s">
        <v>5413</v>
      </c>
      <c r="K743" t="s">
        <v>5394</v>
      </c>
      <c r="L743" t="s">
        <v>5409</v>
      </c>
      <c r="M743" t="s">
        <v>5410</v>
      </c>
      <c r="N743">
        <v>60</v>
      </c>
    </row>
    <row r="744" spans="1:14" x14ac:dyDescent="0.75">
      <c r="A744" t="s">
        <v>10</v>
      </c>
      <c r="B744" t="s">
        <v>11</v>
      </c>
      <c r="C744" t="s">
        <v>46</v>
      </c>
      <c r="D744" t="s">
        <v>5388</v>
      </c>
      <c r="E744">
        <v>10461337</v>
      </c>
      <c r="F744" t="s">
        <v>76</v>
      </c>
      <c r="G744">
        <v>65029083</v>
      </c>
      <c r="H744" t="s">
        <v>5325</v>
      </c>
      <c r="I744" t="s">
        <v>7651</v>
      </c>
      <c r="J744" t="s">
        <v>5407</v>
      </c>
      <c r="K744" t="s">
        <v>5391</v>
      </c>
      <c r="L744" t="s">
        <v>5392</v>
      </c>
      <c r="M744" t="s">
        <v>5393</v>
      </c>
      <c r="N744">
        <v>350</v>
      </c>
    </row>
    <row r="745" spans="1:14" x14ac:dyDescent="0.75">
      <c r="A745" t="s">
        <v>10</v>
      </c>
      <c r="B745" t="s">
        <v>11</v>
      </c>
      <c r="C745" t="s">
        <v>46</v>
      </c>
      <c r="D745" t="s">
        <v>5388</v>
      </c>
      <c r="E745">
        <v>10461337</v>
      </c>
      <c r="F745" t="s">
        <v>76</v>
      </c>
      <c r="G745">
        <v>65029083</v>
      </c>
      <c r="H745" t="s">
        <v>5325</v>
      </c>
      <c r="I745" t="s">
        <v>7651</v>
      </c>
      <c r="J745" t="s">
        <v>5407</v>
      </c>
      <c r="K745" t="s">
        <v>5394</v>
      </c>
      <c r="L745" t="s">
        <v>5402</v>
      </c>
      <c r="M745" t="s">
        <v>5403</v>
      </c>
      <c r="N745">
        <v>30</v>
      </c>
    </row>
    <row r="746" spans="1:14" x14ac:dyDescent="0.75">
      <c r="A746" t="s">
        <v>10</v>
      </c>
      <c r="B746" t="s">
        <v>11</v>
      </c>
      <c r="C746" t="s">
        <v>46</v>
      </c>
      <c r="D746" t="s">
        <v>5388</v>
      </c>
      <c r="E746">
        <v>10461337</v>
      </c>
      <c r="F746" t="s">
        <v>76</v>
      </c>
      <c r="G746">
        <v>65029084</v>
      </c>
      <c r="H746" t="s">
        <v>4441</v>
      </c>
      <c r="I746" t="s">
        <v>4442</v>
      </c>
      <c r="J746" t="s">
        <v>5420</v>
      </c>
      <c r="K746" t="s">
        <v>5391</v>
      </c>
      <c r="L746" t="s">
        <v>5392</v>
      </c>
      <c r="M746" t="s">
        <v>5393</v>
      </c>
      <c r="N746">
        <v>100</v>
      </c>
    </row>
    <row r="747" spans="1:14" x14ac:dyDescent="0.75">
      <c r="A747" t="s">
        <v>10</v>
      </c>
      <c r="B747" t="s">
        <v>11</v>
      </c>
      <c r="C747" t="s">
        <v>46</v>
      </c>
      <c r="D747" t="s">
        <v>5388</v>
      </c>
      <c r="E747">
        <v>10461337</v>
      </c>
      <c r="F747" t="s">
        <v>76</v>
      </c>
      <c r="G747">
        <v>65029084</v>
      </c>
      <c r="H747" t="s">
        <v>4441</v>
      </c>
      <c r="I747" t="s">
        <v>4442</v>
      </c>
      <c r="J747" t="s">
        <v>5420</v>
      </c>
      <c r="K747" t="s">
        <v>5394</v>
      </c>
      <c r="L747" t="s">
        <v>5395</v>
      </c>
      <c r="M747" t="s">
        <v>5396</v>
      </c>
      <c r="N747">
        <v>2</v>
      </c>
    </row>
    <row r="748" spans="1:14" x14ac:dyDescent="0.75">
      <c r="A748" t="s">
        <v>10</v>
      </c>
      <c r="B748" t="s">
        <v>11</v>
      </c>
      <c r="C748" t="s">
        <v>46</v>
      </c>
      <c r="D748" t="s">
        <v>5388</v>
      </c>
      <c r="E748">
        <v>10461337</v>
      </c>
      <c r="F748" t="s">
        <v>76</v>
      </c>
      <c r="G748">
        <v>65029242</v>
      </c>
      <c r="H748" t="s">
        <v>1375</v>
      </c>
      <c r="I748" t="s">
        <v>1043</v>
      </c>
      <c r="J748" t="s">
        <v>5406</v>
      </c>
      <c r="K748" t="s">
        <v>5391</v>
      </c>
      <c r="L748" t="s">
        <v>5392</v>
      </c>
      <c r="M748" t="s">
        <v>5393</v>
      </c>
      <c r="N748">
        <v>210</v>
      </c>
    </row>
    <row r="749" spans="1:14" x14ac:dyDescent="0.75">
      <c r="A749" t="s">
        <v>10</v>
      </c>
      <c r="B749" t="s">
        <v>11</v>
      </c>
      <c r="C749" t="s">
        <v>46</v>
      </c>
      <c r="D749" t="s">
        <v>5388</v>
      </c>
      <c r="E749">
        <v>10461337</v>
      </c>
      <c r="F749" t="s">
        <v>76</v>
      </c>
      <c r="G749">
        <v>65029242</v>
      </c>
      <c r="H749" t="s">
        <v>1375</v>
      </c>
      <c r="I749" t="s">
        <v>1043</v>
      </c>
      <c r="J749" t="s">
        <v>5406</v>
      </c>
      <c r="K749" t="s">
        <v>5394</v>
      </c>
      <c r="L749" t="s">
        <v>5402</v>
      </c>
      <c r="M749" t="s">
        <v>5404</v>
      </c>
      <c r="N749">
        <v>20</v>
      </c>
    </row>
    <row r="750" spans="1:14" x14ac:dyDescent="0.75">
      <c r="A750" t="s">
        <v>10</v>
      </c>
      <c r="B750" t="s">
        <v>11</v>
      </c>
      <c r="C750" t="s">
        <v>46</v>
      </c>
      <c r="D750" t="s">
        <v>5388</v>
      </c>
      <c r="E750">
        <v>10461337</v>
      </c>
      <c r="F750" t="s">
        <v>76</v>
      </c>
      <c r="G750">
        <v>65030927</v>
      </c>
      <c r="H750" t="s">
        <v>5066</v>
      </c>
      <c r="I750" t="s">
        <v>5067</v>
      </c>
      <c r="J750" t="s">
        <v>5420</v>
      </c>
      <c r="K750" t="s">
        <v>5391</v>
      </c>
      <c r="L750" t="s">
        <v>5392</v>
      </c>
      <c r="M750" t="s">
        <v>5393</v>
      </c>
      <c r="N750">
        <v>30</v>
      </c>
    </row>
    <row r="751" spans="1:14" x14ac:dyDescent="0.75">
      <c r="A751" t="s">
        <v>10</v>
      </c>
      <c r="B751" t="s">
        <v>11</v>
      </c>
      <c r="C751" t="s">
        <v>46</v>
      </c>
      <c r="D751" t="s">
        <v>5388</v>
      </c>
      <c r="E751">
        <v>10461337</v>
      </c>
      <c r="F751" t="s">
        <v>76</v>
      </c>
      <c r="G751">
        <v>65031981</v>
      </c>
      <c r="H751" t="s">
        <v>2748</v>
      </c>
      <c r="I751" t="s">
        <v>2749</v>
      </c>
      <c r="J751" t="s">
        <v>5397</v>
      </c>
      <c r="K751" t="s">
        <v>5391</v>
      </c>
      <c r="L751" t="s">
        <v>5392</v>
      </c>
      <c r="M751" t="s">
        <v>5393</v>
      </c>
      <c r="N751">
        <v>200</v>
      </c>
    </row>
    <row r="752" spans="1:14" x14ac:dyDescent="0.75">
      <c r="A752" t="s">
        <v>10</v>
      </c>
      <c r="B752" t="s">
        <v>11</v>
      </c>
      <c r="C752" t="s">
        <v>46</v>
      </c>
      <c r="D752" t="s">
        <v>5388</v>
      </c>
      <c r="E752">
        <v>10461337</v>
      </c>
      <c r="F752" t="s">
        <v>76</v>
      </c>
      <c r="G752">
        <v>65031981</v>
      </c>
      <c r="H752" t="s">
        <v>2748</v>
      </c>
      <c r="I752" t="s">
        <v>2749</v>
      </c>
      <c r="J752" t="s">
        <v>5397</v>
      </c>
      <c r="K752" t="s">
        <v>5394</v>
      </c>
      <c r="L752" t="s">
        <v>5402</v>
      </c>
      <c r="M752" t="s">
        <v>5403</v>
      </c>
      <c r="N752">
        <v>50</v>
      </c>
    </row>
    <row r="753" spans="1:14" x14ac:dyDescent="0.75">
      <c r="A753" t="s">
        <v>10</v>
      </c>
      <c r="B753" t="s">
        <v>11</v>
      </c>
      <c r="C753" t="s">
        <v>46</v>
      </c>
      <c r="D753" t="s">
        <v>5388</v>
      </c>
      <c r="E753">
        <v>10461337</v>
      </c>
      <c r="F753" t="s">
        <v>76</v>
      </c>
      <c r="G753">
        <v>65031981</v>
      </c>
      <c r="H753" t="s">
        <v>2748</v>
      </c>
      <c r="I753" t="s">
        <v>2749</v>
      </c>
      <c r="J753" t="s">
        <v>5397</v>
      </c>
      <c r="K753" t="s">
        <v>5394</v>
      </c>
      <c r="L753" t="s">
        <v>5395</v>
      </c>
      <c r="M753" t="s">
        <v>5396</v>
      </c>
      <c r="N753">
        <v>50</v>
      </c>
    </row>
    <row r="754" spans="1:14" x14ac:dyDescent="0.75">
      <c r="A754" t="s">
        <v>10</v>
      </c>
      <c r="B754" t="s">
        <v>11</v>
      </c>
      <c r="C754" t="s">
        <v>46</v>
      </c>
      <c r="D754" t="s">
        <v>5388</v>
      </c>
      <c r="E754">
        <v>10461337</v>
      </c>
      <c r="F754" t="s">
        <v>76</v>
      </c>
      <c r="G754">
        <v>65031981</v>
      </c>
      <c r="H754" t="s">
        <v>2748</v>
      </c>
      <c r="I754" t="s">
        <v>2749</v>
      </c>
      <c r="J754" t="s">
        <v>5397</v>
      </c>
      <c r="K754" t="s">
        <v>5394</v>
      </c>
      <c r="L754" t="s">
        <v>5409</v>
      </c>
      <c r="M754" t="s">
        <v>5410</v>
      </c>
      <c r="N754">
        <v>20</v>
      </c>
    </row>
    <row r="755" spans="1:14" x14ac:dyDescent="0.75">
      <c r="A755" t="s">
        <v>10</v>
      </c>
      <c r="B755" t="s">
        <v>11</v>
      </c>
      <c r="C755" t="s">
        <v>46</v>
      </c>
      <c r="D755" t="s">
        <v>5388</v>
      </c>
      <c r="E755">
        <v>10461337</v>
      </c>
      <c r="F755" t="s">
        <v>76</v>
      </c>
      <c r="G755">
        <v>65032899</v>
      </c>
      <c r="H755" t="s">
        <v>1688</v>
      </c>
      <c r="I755" t="s">
        <v>1689</v>
      </c>
      <c r="J755" t="s">
        <v>5407</v>
      </c>
      <c r="K755" t="s">
        <v>5391</v>
      </c>
      <c r="L755" t="s">
        <v>5392</v>
      </c>
      <c r="M755" t="s">
        <v>5393</v>
      </c>
      <c r="N755">
        <v>35</v>
      </c>
    </row>
    <row r="756" spans="1:14" x14ac:dyDescent="0.75">
      <c r="A756" t="s">
        <v>10</v>
      </c>
      <c r="B756" t="s">
        <v>11</v>
      </c>
      <c r="C756" t="s">
        <v>46</v>
      </c>
      <c r="D756" t="s">
        <v>5388</v>
      </c>
      <c r="E756">
        <v>10461337</v>
      </c>
      <c r="F756" t="s">
        <v>76</v>
      </c>
      <c r="G756">
        <v>65033291</v>
      </c>
      <c r="H756" t="s">
        <v>4221</v>
      </c>
      <c r="I756" t="s">
        <v>4222</v>
      </c>
      <c r="J756" t="s">
        <v>5406</v>
      </c>
      <c r="K756" t="s">
        <v>5391</v>
      </c>
      <c r="L756" t="s">
        <v>5392</v>
      </c>
      <c r="M756" t="s">
        <v>5393</v>
      </c>
      <c r="N756">
        <v>30</v>
      </c>
    </row>
    <row r="757" spans="1:14" x14ac:dyDescent="0.75">
      <c r="A757" t="s">
        <v>10</v>
      </c>
      <c r="B757" t="s">
        <v>11</v>
      </c>
      <c r="C757" t="s">
        <v>46</v>
      </c>
      <c r="D757" t="s">
        <v>5388</v>
      </c>
      <c r="E757">
        <v>10461337</v>
      </c>
      <c r="F757" t="s">
        <v>76</v>
      </c>
      <c r="G757">
        <v>65035450</v>
      </c>
      <c r="H757" t="s">
        <v>2107</v>
      </c>
      <c r="I757" t="s">
        <v>2108</v>
      </c>
      <c r="J757" t="s">
        <v>5407</v>
      </c>
      <c r="K757" t="s">
        <v>5391</v>
      </c>
      <c r="L757" t="s">
        <v>5392</v>
      </c>
      <c r="M757" t="s">
        <v>5393</v>
      </c>
      <c r="N757">
        <v>100</v>
      </c>
    </row>
    <row r="758" spans="1:14" x14ac:dyDescent="0.75">
      <c r="A758" t="s">
        <v>10</v>
      </c>
      <c r="B758" t="s">
        <v>11</v>
      </c>
      <c r="C758" t="s">
        <v>46</v>
      </c>
      <c r="D758" t="s">
        <v>5388</v>
      </c>
      <c r="E758">
        <v>10461337</v>
      </c>
      <c r="F758" t="s">
        <v>76</v>
      </c>
      <c r="G758">
        <v>65035643</v>
      </c>
      <c r="H758" t="s">
        <v>5104</v>
      </c>
      <c r="I758" t="s">
        <v>5105</v>
      </c>
      <c r="J758" t="s">
        <v>5416</v>
      </c>
      <c r="K758" t="s">
        <v>5391</v>
      </c>
      <c r="L758" t="s">
        <v>5392</v>
      </c>
      <c r="M758" t="s">
        <v>5393</v>
      </c>
      <c r="N758">
        <v>20</v>
      </c>
    </row>
    <row r="759" spans="1:14" x14ac:dyDescent="0.75">
      <c r="A759" t="s">
        <v>10</v>
      </c>
      <c r="B759" t="s">
        <v>11</v>
      </c>
      <c r="C759" t="s">
        <v>46</v>
      </c>
      <c r="D759" t="s">
        <v>5388</v>
      </c>
      <c r="E759">
        <v>10461337</v>
      </c>
      <c r="F759" t="s">
        <v>76</v>
      </c>
      <c r="G759">
        <v>65035643</v>
      </c>
      <c r="H759" t="s">
        <v>5104</v>
      </c>
      <c r="I759" t="s">
        <v>5105</v>
      </c>
      <c r="J759" t="s">
        <v>5416</v>
      </c>
      <c r="K759" t="s">
        <v>5394</v>
      </c>
      <c r="L759" t="s">
        <v>5395</v>
      </c>
      <c r="M759" t="s">
        <v>5396</v>
      </c>
      <c r="N759">
        <v>5</v>
      </c>
    </row>
    <row r="760" spans="1:14" x14ac:dyDescent="0.75">
      <c r="A760" t="s">
        <v>10</v>
      </c>
      <c r="B760" t="s">
        <v>11</v>
      </c>
      <c r="C760" t="s">
        <v>46</v>
      </c>
      <c r="D760" t="s">
        <v>5388</v>
      </c>
      <c r="E760">
        <v>10461337</v>
      </c>
      <c r="F760" t="s">
        <v>76</v>
      </c>
      <c r="G760">
        <v>65037314</v>
      </c>
      <c r="H760" t="s">
        <v>4666</v>
      </c>
      <c r="I760" t="s">
        <v>4667</v>
      </c>
      <c r="J760" t="s">
        <v>5407</v>
      </c>
      <c r="K760" t="s">
        <v>5398</v>
      </c>
      <c r="L760" t="s">
        <v>5399</v>
      </c>
      <c r="M760" t="s">
        <v>5400</v>
      </c>
      <c r="N760">
        <v>5</v>
      </c>
    </row>
    <row r="761" spans="1:14" x14ac:dyDescent="0.75">
      <c r="A761" t="s">
        <v>10</v>
      </c>
      <c r="B761" t="s">
        <v>11</v>
      </c>
      <c r="C761" t="s">
        <v>46</v>
      </c>
      <c r="D761" t="s">
        <v>5388</v>
      </c>
      <c r="E761">
        <v>10461337</v>
      </c>
      <c r="F761" t="s">
        <v>76</v>
      </c>
      <c r="G761">
        <v>65037314</v>
      </c>
      <c r="H761" t="s">
        <v>4666</v>
      </c>
      <c r="I761" t="s">
        <v>4667</v>
      </c>
      <c r="J761" t="s">
        <v>5407</v>
      </c>
      <c r="K761" t="s">
        <v>5391</v>
      </c>
      <c r="L761" t="s">
        <v>5392</v>
      </c>
      <c r="M761" t="s">
        <v>5393</v>
      </c>
      <c r="N761">
        <v>10</v>
      </c>
    </row>
    <row r="762" spans="1:14" x14ac:dyDescent="0.75">
      <c r="A762" t="s">
        <v>10</v>
      </c>
      <c r="B762" t="s">
        <v>11</v>
      </c>
      <c r="C762" t="s">
        <v>46</v>
      </c>
      <c r="D762" t="s">
        <v>5388</v>
      </c>
      <c r="E762">
        <v>10461337</v>
      </c>
      <c r="F762" t="s">
        <v>76</v>
      </c>
      <c r="G762">
        <v>65037890</v>
      </c>
      <c r="H762" t="s">
        <v>5323</v>
      </c>
      <c r="I762" t="s">
        <v>5324</v>
      </c>
      <c r="J762" t="s">
        <v>5407</v>
      </c>
      <c r="K762" t="s">
        <v>5398</v>
      </c>
      <c r="L762" t="s">
        <v>5399</v>
      </c>
      <c r="M762" t="s">
        <v>5400</v>
      </c>
      <c r="N762">
        <v>2</v>
      </c>
    </row>
    <row r="763" spans="1:14" x14ac:dyDescent="0.75">
      <c r="A763" t="s">
        <v>10</v>
      </c>
      <c r="B763" t="s">
        <v>11</v>
      </c>
      <c r="C763" t="s">
        <v>46</v>
      </c>
      <c r="D763" t="s">
        <v>5388</v>
      </c>
      <c r="E763">
        <v>10461337</v>
      </c>
      <c r="F763" t="s">
        <v>76</v>
      </c>
      <c r="G763">
        <v>65037890</v>
      </c>
      <c r="H763" t="s">
        <v>5323</v>
      </c>
      <c r="I763" t="s">
        <v>5324</v>
      </c>
      <c r="J763" t="s">
        <v>5407</v>
      </c>
      <c r="K763" t="s">
        <v>5391</v>
      </c>
      <c r="L763" t="s">
        <v>5392</v>
      </c>
      <c r="M763" t="s">
        <v>5393</v>
      </c>
      <c r="N763">
        <v>10</v>
      </c>
    </row>
    <row r="764" spans="1:14" x14ac:dyDescent="0.75">
      <c r="A764" t="s">
        <v>10</v>
      </c>
      <c r="B764" t="s">
        <v>11</v>
      </c>
      <c r="C764" t="s">
        <v>46</v>
      </c>
      <c r="D764" t="s">
        <v>5388</v>
      </c>
      <c r="E764">
        <v>10461337</v>
      </c>
      <c r="F764" t="s">
        <v>76</v>
      </c>
      <c r="G764">
        <v>65037890</v>
      </c>
      <c r="H764" t="s">
        <v>5323</v>
      </c>
      <c r="I764" t="s">
        <v>5324</v>
      </c>
      <c r="J764" t="s">
        <v>5407</v>
      </c>
      <c r="K764" t="s">
        <v>5394</v>
      </c>
      <c r="L764" t="s">
        <v>5395</v>
      </c>
      <c r="M764" t="s">
        <v>5396</v>
      </c>
      <c r="N764">
        <v>2</v>
      </c>
    </row>
    <row r="765" spans="1:14" x14ac:dyDescent="0.75">
      <c r="A765" t="s">
        <v>10</v>
      </c>
      <c r="B765" t="s">
        <v>11</v>
      </c>
      <c r="C765" t="s">
        <v>46</v>
      </c>
      <c r="D765" t="s">
        <v>5388</v>
      </c>
      <c r="E765">
        <v>10461337</v>
      </c>
      <c r="F765" t="s">
        <v>76</v>
      </c>
      <c r="G765">
        <v>65040101</v>
      </c>
      <c r="H765" t="s">
        <v>103</v>
      </c>
      <c r="I765" t="s">
        <v>107</v>
      </c>
      <c r="J765" t="s">
        <v>5407</v>
      </c>
      <c r="K765" t="s">
        <v>5391</v>
      </c>
      <c r="L765" t="s">
        <v>5392</v>
      </c>
      <c r="M765" t="s">
        <v>5393</v>
      </c>
      <c r="N765">
        <v>5</v>
      </c>
    </row>
    <row r="766" spans="1:14" x14ac:dyDescent="0.75">
      <c r="A766" t="s">
        <v>10</v>
      </c>
      <c r="B766" t="s">
        <v>11</v>
      </c>
      <c r="C766" t="s">
        <v>46</v>
      </c>
      <c r="D766" t="s">
        <v>5388</v>
      </c>
      <c r="E766">
        <v>10461337</v>
      </c>
      <c r="F766" t="s">
        <v>76</v>
      </c>
      <c r="G766">
        <v>65041075</v>
      </c>
      <c r="H766" t="s">
        <v>4554</v>
      </c>
      <c r="I766" t="s">
        <v>7651</v>
      </c>
      <c r="J766" t="s">
        <v>5407</v>
      </c>
      <c r="K766" t="s">
        <v>5391</v>
      </c>
      <c r="L766" t="s">
        <v>5392</v>
      </c>
      <c r="M766" t="s">
        <v>5393</v>
      </c>
      <c r="N766">
        <v>5</v>
      </c>
    </row>
    <row r="767" spans="1:14" x14ac:dyDescent="0.75">
      <c r="A767" t="s">
        <v>10</v>
      </c>
      <c r="B767" t="s">
        <v>11</v>
      </c>
      <c r="C767" t="s">
        <v>46</v>
      </c>
      <c r="D767" t="s">
        <v>5388</v>
      </c>
      <c r="E767">
        <v>10461337</v>
      </c>
      <c r="F767" t="s">
        <v>76</v>
      </c>
      <c r="G767">
        <v>65041075</v>
      </c>
      <c r="H767" t="s">
        <v>4554</v>
      </c>
      <c r="I767" t="s">
        <v>7651</v>
      </c>
      <c r="J767" t="s">
        <v>5407</v>
      </c>
      <c r="K767" t="s">
        <v>5394</v>
      </c>
      <c r="L767" t="s">
        <v>5395</v>
      </c>
      <c r="M767" t="s">
        <v>5396</v>
      </c>
      <c r="N767">
        <v>5</v>
      </c>
    </row>
    <row r="768" spans="1:14" x14ac:dyDescent="0.75">
      <c r="A768" t="s">
        <v>10</v>
      </c>
      <c r="B768" t="s">
        <v>11</v>
      </c>
      <c r="C768" t="s">
        <v>46</v>
      </c>
      <c r="D768" t="s">
        <v>5388</v>
      </c>
      <c r="E768">
        <v>10461337</v>
      </c>
      <c r="F768" t="s">
        <v>76</v>
      </c>
      <c r="G768">
        <v>65041076</v>
      </c>
      <c r="H768" t="s">
        <v>3050</v>
      </c>
      <c r="I768" t="s">
        <v>7651</v>
      </c>
      <c r="J768" t="s">
        <v>5407</v>
      </c>
      <c r="K768" t="s">
        <v>5391</v>
      </c>
      <c r="L768" t="s">
        <v>5392</v>
      </c>
      <c r="M768" t="s">
        <v>5393</v>
      </c>
      <c r="N768">
        <v>5</v>
      </c>
    </row>
    <row r="769" spans="1:14" x14ac:dyDescent="0.75">
      <c r="A769" t="s">
        <v>10</v>
      </c>
      <c r="B769" t="s">
        <v>11</v>
      </c>
      <c r="C769" t="s">
        <v>46</v>
      </c>
      <c r="D769" t="s">
        <v>5388</v>
      </c>
      <c r="E769">
        <v>10461337</v>
      </c>
      <c r="F769" t="s">
        <v>76</v>
      </c>
      <c r="G769">
        <v>65041076</v>
      </c>
      <c r="H769" t="s">
        <v>3050</v>
      </c>
      <c r="I769" t="s">
        <v>7651</v>
      </c>
      <c r="J769" t="s">
        <v>5407</v>
      </c>
      <c r="K769" t="s">
        <v>5394</v>
      </c>
      <c r="L769" t="s">
        <v>5395</v>
      </c>
      <c r="M769" t="s">
        <v>5396</v>
      </c>
      <c r="N769">
        <v>2</v>
      </c>
    </row>
    <row r="770" spans="1:14" x14ac:dyDescent="0.75">
      <c r="A770" t="s">
        <v>10</v>
      </c>
      <c r="B770" t="s">
        <v>11</v>
      </c>
      <c r="C770" t="s">
        <v>46</v>
      </c>
      <c r="D770" t="s">
        <v>5388</v>
      </c>
      <c r="E770">
        <v>10461337</v>
      </c>
      <c r="F770" t="s">
        <v>76</v>
      </c>
      <c r="G770">
        <v>65041354</v>
      </c>
      <c r="H770" t="s">
        <v>2548</v>
      </c>
      <c r="I770" t="s">
        <v>2280</v>
      </c>
      <c r="J770" t="s">
        <v>5397</v>
      </c>
      <c r="K770" t="s">
        <v>5398</v>
      </c>
      <c r="L770" t="s">
        <v>5399</v>
      </c>
      <c r="M770" t="s">
        <v>5400</v>
      </c>
      <c r="N770">
        <v>20</v>
      </c>
    </row>
    <row r="771" spans="1:14" x14ac:dyDescent="0.75">
      <c r="A771" t="s">
        <v>10</v>
      </c>
      <c r="B771" t="s">
        <v>11</v>
      </c>
      <c r="C771" t="s">
        <v>46</v>
      </c>
      <c r="D771" t="s">
        <v>5388</v>
      </c>
      <c r="E771">
        <v>10461337</v>
      </c>
      <c r="F771" t="s">
        <v>76</v>
      </c>
      <c r="G771">
        <v>65041354</v>
      </c>
      <c r="H771" t="s">
        <v>2548</v>
      </c>
      <c r="I771" t="s">
        <v>2280</v>
      </c>
      <c r="J771" t="s">
        <v>5397</v>
      </c>
      <c r="K771" t="s">
        <v>5391</v>
      </c>
      <c r="L771" t="s">
        <v>5392</v>
      </c>
      <c r="M771" t="s">
        <v>5393</v>
      </c>
      <c r="N771">
        <v>80</v>
      </c>
    </row>
    <row r="772" spans="1:14" x14ac:dyDescent="0.75">
      <c r="A772" t="s">
        <v>10</v>
      </c>
      <c r="B772" t="s">
        <v>11</v>
      </c>
      <c r="C772" t="s">
        <v>46</v>
      </c>
      <c r="D772" t="s">
        <v>5388</v>
      </c>
      <c r="E772">
        <v>10461337</v>
      </c>
      <c r="F772" t="s">
        <v>76</v>
      </c>
      <c r="G772">
        <v>65041354</v>
      </c>
      <c r="H772" t="s">
        <v>2548</v>
      </c>
      <c r="I772" t="s">
        <v>2280</v>
      </c>
      <c r="J772" t="s">
        <v>5397</v>
      </c>
      <c r="K772" t="s">
        <v>5391</v>
      </c>
      <c r="L772" t="s">
        <v>5392</v>
      </c>
      <c r="M772" t="s">
        <v>5401</v>
      </c>
      <c r="N772">
        <v>5</v>
      </c>
    </row>
    <row r="773" spans="1:14" x14ac:dyDescent="0.75">
      <c r="A773" t="s">
        <v>10</v>
      </c>
      <c r="B773" t="s">
        <v>11</v>
      </c>
      <c r="C773" t="s">
        <v>46</v>
      </c>
      <c r="D773" t="s">
        <v>5388</v>
      </c>
      <c r="E773">
        <v>10461337</v>
      </c>
      <c r="F773" t="s">
        <v>76</v>
      </c>
      <c r="G773">
        <v>65041354</v>
      </c>
      <c r="H773" t="s">
        <v>2548</v>
      </c>
      <c r="I773" t="s">
        <v>2280</v>
      </c>
      <c r="J773" t="s">
        <v>5397</v>
      </c>
      <c r="K773" t="s">
        <v>5394</v>
      </c>
      <c r="L773" t="s">
        <v>5402</v>
      </c>
      <c r="M773" t="s">
        <v>5403</v>
      </c>
      <c r="N773">
        <v>30</v>
      </c>
    </row>
    <row r="774" spans="1:14" x14ac:dyDescent="0.75">
      <c r="A774" t="s">
        <v>10</v>
      </c>
      <c r="B774" t="s">
        <v>11</v>
      </c>
      <c r="C774" t="s">
        <v>46</v>
      </c>
      <c r="D774" t="s">
        <v>5388</v>
      </c>
      <c r="E774">
        <v>10461337</v>
      </c>
      <c r="F774" t="s">
        <v>76</v>
      </c>
      <c r="G774">
        <v>65041354</v>
      </c>
      <c r="H774" t="s">
        <v>2548</v>
      </c>
      <c r="I774" t="s">
        <v>2280</v>
      </c>
      <c r="J774" t="s">
        <v>5397</v>
      </c>
      <c r="K774" t="s">
        <v>5394</v>
      </c>
      <c r="L774" t="s">
        <v>5402</v>
      </c>
      <c r="M774" t="s">
        <v>5404</v>
      </c>
      <c r="N774">
        <v>10</v>
      </c>
    </row>
    <row r="775" spans="1:14" x14ac:dyDescent="0.75">
      <c r="A775" t="s">
        <v>10</v>
      </c>
      <c r="B775" t="s">
        <v>11</v>
      </c>
      <c r="C775" t="s">
        <v>46</v>
      </c>
      <c r="D775" t="s">
        <v>5388</v>
      </c>
      <c r="E775">
        <v>10461337</v>
      </c>
      <c r="F775" t="s">
        <v>76</v>
      </c>
      <c r="G775">
        <v>65041354</v>
      </c>
      <c r="H775" t="s">
        <v>2548</v>
      </c>
      <c r="I775" t="s">
        <v>2280</v>
      </c>
      <c r="J775" t="s">
        <v>5397</v>
      </c>
      <c r="K775" t="s">
        <v>5394</v>
      </c>
      <c r="L775" t="s">
        <v>5395</v>
      </c>
      <c r="M775" t="s">
        <v>5396</v>
      </c>
      <c r="N775">
        <v>10</v>
      </c>
    </row>
    <row r="776" spans="1:14" x14ac:dyDescent="0.75">
      <c r="A776" t="s">
        <v>10</v>
      </c>
      <c r="B776" t="s">
        <v>11</v>
      </c>
      <c r="C776" t="s">
        <v>46</v>
      </c>
      <c r="D776" t="s">
        <v>5388</v>
      </c>
      <c r="E776">
        <v>10461337</v>
      </c>
      <c r="F776" t="s">
        <v>76</v>
      </c>
      <c r="G776">
        <v>65041354</v>
      </c>
      <c r="H776" t="s">
        <v>2548</v>
      </c>
      <c r="I776" t="s">
        <v>2280</v>
      </c>
      <c r="J776" t="s">
        <v>5397</v>
      </c>
      <c r="K776" t="s">
        <v>5394</v>
      </c>
      <c r="L776" t="s">
        <v>5409</v>
      </c>
      <c r="M776" t="s">
        <v>5410</v>
      </c>
      <c r="N776">
        <v>5</v>
      </c>
    </row>
    <row r="777" spans="1:14" x14ac:dyDescent="0.75">
      <c r="A777" t="s">
        <v>10</v>
      </c>
      <c r="B777" t="s">
        <v>11</v>
      </c>
      <c r="C777" t="s">
        <v>46</v>
      </c>
      <c r="D777" t="s">
        <v>5388</v>
      </c>
      <c r="E777">
        <v>10461337</v>
      </c>
      <c r="F777" t="s">
        <v>76</v>
      </c>
      <c r="G777">
        <v>65041947</v>
      </c>
      <c r="H777" t="s">
        <v>2279</v>
      </c>
      <c r="I777" t="s">
        <v>2280</v>
      </c>
      <c r="J777" t="s">
        <v>5397</v>
      </c>
      <c r="K777" t="s">
        <v>5398</v>
      </c>
      <c r="L777" t="s">
        <v>5399</v>
      </c>
      <c r="M777" t="s">
        <v>5411</v>
      </c>
      <c r="N777">
        <v>25</v>
      </c>
    </row>
    <row r="778" spans="1:14" x14ac:dyDescent="0.75">
      <c r="A778" t="s">
        <v>10</v>
      </c>
      <c r="B778" t="s">
        <v>11</v>
      </c>
      <c r="C778" t="s">
        <v>46</v>
      </c>
      <c r="D778" t="s">
        <v>5388</v>
      </c>
      <c r="E778">
        <v>10461337</v>
      </c>
      <c r="F778" t="s">
        <v>76</v>
      </c>
      <c r="G778">
        <v>65041947</v>
      </c>
      <c r="H778" t="s">
        <v>2279</v>
      </c>
      <c r="I778" t="s">
        <v>2280</v>
      </c>
      <c r="J778" t="s">
        <v>5397</v>
      </c>
      <c r="K778" t="s">
        <v>5391</v>
      </c>
      <c r="L778" t="s">
        <v>5392</v>
      </c>
      <c r="M778" t="s">
        <v>5393</v>
      </c>
      <c r="N778">
        <v>100</v>
      </c>
    </row>
    <row r="779" spans="1:14" x14ac:dyDescent="0.75">
      <c r="A779" t="s">
        <v>10</v>
      </c>
      <c r="B779" t="s">
        <v>11</v>
      </c>
      <c r="C779" t="s">
        <v>46</v>
      </c>
      <c r="D779" t="s">
        <v>5388</v>
      </c>
      <c r="E779">
        <v>10461337</v>
      </c>
      <c r="F779" t="s">
        <v>76</v>
      </c>
      <c r="G779">
        <v>65041947</v>
      </c>
      <c r="H779" t="s">
        <v>2279</v>
      </c>
      <c r="I779" t="s">
        <v>2280</v>
      </c>
      <c r="J779" t="s">
        <v>5397</v>
      </c>
      <c r="K779" t="s">
        <v>5394</v>
      </c>
      <c r="L779" t="s">
        <v>5402</v>
      </c>
      <c r="M779" t="s">
        <v>5403</v>
      </c>
      <c r="N779">
        <v>30</v>
      </c>
    </row>
    <row r="780" spans="1:14" x14ac:dyDescent="0.75">
      <c r="A780" t="s">
        <v>10</v>
      </c>
      <c r="B780" t="s">
        <v>11</v>
      </c>
      <c r="C780" t="s">
        <v>46</v>
      </c>
      <c r="D780" t="s">
        <v>5388</v>
      </c>
      <c r="E780">
        <v>10461337</v>
      </c>
      <c r="F780" t="s">
        <v>76</v>
      </c>
      <c r="G780">
        <v>65043296</v>
      </c>
      <c r="H780" t="s">
        <v>1396</v>
      </c>
      <c r="I780" t="s">
        <v>1397</v>
      </c>
      <c r="J780" t="s">
        <v>5407</v>
      </c>
      <c r="K780" t="s">
        <v>5391</v>
      </c>
      <c r="L780" t="s">
        <v>5392</v>
      </c>
      <c r="M780" t="s">
        <v>5393</v>
      </c>
      <c r="N780">
        <v>407</v>
      </c>
    </row>
    <row r="781" spans="1:14" x14ac:dyDescent="0.75">
      <c r="A781" t="s">
        <v>10</v>
      </c>
      <c r="B781" t="s">
        <v>11</v>
      </c>
      <c r="C781" t="s">
        <v>46</v>
      </c>
      <c r="D781" t="s">
        <v>5388</v>
      </c>
      <c r="E781">
        <v>10461337</v>
      </c>
      <c r="F781" t="s">
        <v>76</v>
      </c>
      <c r="G781">
        <v>65047190</v>
      </c>
      <c r="H781" t="s">
        <v>4656</v>
      </c>
      <c r="I781" t="s">
        <v>4657</v>
      </c>
      <c r="J781" t="s">
        <v>5413</v>
      </c>
      <c r="K781" t="s">
        <v>5398</v>
      </c>
      <c r="L781" t="s">
        <v>5399</v>
      </c>
      <c r="M781" t="s">
        <v>5400</v>
      </c>
      <c r="N781">
        <v>130</v>
      </c>
    </row>
    <row r="782" spans="1:14" x14ac:dyDescent="0.75">
      <c r="A782" t="s">
        <v>10</v>
      </c>
      <c r="B782" t="s">
        <v>11</v>
      </c>
      <c r="C782" t="s">
        <v>46</v>
      </c>
      <c r="D782" t="s">
        <v>5388</v>
      </c>
      <c r="E782">
        <v>10461337</v>
      </c>
      <c r="F782" t="s">
        <v>76</v>
      </c>
      <c r="G782">
        <v>65047190</v>
      </c>
      <c r="H782" t="s">
        <v>4656</v>
      </c>
      <c r="I782" t="s">
        <v>4657</v>
      </c>
      <c r="J782" t="s">
        <v>5413</v>
      </c>
      <c r="K782" t="s">
        <v>5391</v>
      </c>
      <c r="L782" t="s">
        <v>5392</v>
      </c>
      <c r="M782" t="s">
        <v>5393</v>
      </c>
      <c r="N782">
        <v>100</v>
      </c>
    </row>
    <row r="783" spans="1:14" x14ac:dyDescent="0.75">
      <c r="A783" t="s">
        <v>10</v>
      </c>
      <c r="B783" t="s">
        <v>11</v>
      </c>
      <c r="C783" t="s">
        <v>46</v>
      </c>
      <c r="D783" t="s">
        <v>5388</v>
      </c>
      <c r="E783">
        <v>10461337</v>
      </c>
      <c r="F783" t="s">
        <v>76</v>
      </c>
      <c r="G783">
        <v>65047307</v>
      </c>
      <c r="H783" t="s">
        <v>5154</v>
      </c>
      <c r="I783" t="s">
        <v>7651</v>
      </c>
      <c r="J783" t="s">
        <v>5407</v>
      </c>
      <c r="K783" t="s">
        <v>5391</v>
      </c>
      <c r="L783" t="s">
        <v>5392</v>
      </c>
      <c r="M783" t="s">
        <v>5393</v>
      </c>
      <c r="N783">
        <v>5</v>
      </c>
    </row>
    <row r="784" spans="1:14" x14ac:dyDescent="0.75">
      <c r="A784" t="s">
        <v>10</v>
      </c>
      <c r="B784" t="s">
        <v>11</v>
      </c>
      <c r="C784" t="s">
        <v>46</v>
      </c>
      <c r="D784" t="s">
        <v>5388</v>
      </c>
      <c r="E784">
        <v>10461337</v>
      </c>
      <c r="F784" t="s">
        <v>76</v>
      </c>
      <c r="G784">
        <v>65047655</v>
      </c>
      <c r="H784" t="s">
        <v>2513</v>
      </c>
      <c r="I784" t="s">
        <v>2514</v>
      </c>
      <c r="J784" t="s">
        <v>5406</v>
      </c>
      <c r="K784" t="s">
        <v>5391</v>
      </c>
      <c r="L784" t="s">
        <v>5392</v>
      </c>
      <c r="M784" t="s">
        <v>5393</v>
      </c>
      <c r="N784">
        <v>45</v>
      </c>
    </row>
    <row r="785" spans="1:14" x14ac:dyDescent="0.75">
      <c r="A785" t="s">
        <v>10</v>
      </c>
      <c r="B785" t="s">
        <v>11</v>
      </c>
      <c r="C785" t="s">
        <v>46</v>
      </c>
      <c r="D785" t="s">
        <v>5388</v>
      </c>
      <c r="E785">
        <v>10461337</v>
      </c>
      <c r="F785" t="s">
        <v>76</v>
      </c>
      <c r="G785">
        <v>65047655</v>
      </c>
      <c r="H785" t="s">
        <v>2513</v>
      </c>
      <c r="I785" t="s">
        <v>2514</v>
      </c>
      <c r="J785" t="s">
        <v>5406</v>
      </c>
      <c r="K785" t="s">
        <v>5394</v>
      </c>
      <c r="L785" t="s">
        <v>5395</v>
      </c>
      <c r="M785" t="s">
        <v>5396</v>
      </c>
      <c r="N785">
        <v>5</v>
      </c>
    </row>
    <row r="786" spans="1:14" x14ac:dyDescent="0.75">
      <c r="A786" t="s">
        <v>10</v>
      </c>
      <c r="B786" t="s">
        <v>11</v>
      </c>
      <c r="C786" t="s">
        <v>46</v>
      </c>
      <c r="D786" t="s">
        <v>5388</v>
      </c>
      <c r="E786">
        <v>10461337</v>
      </c>
      <c r="F786" t="s">
        <v>76</v>
      </c>
      <c r="G786">
        <v>65047925</v>
      </c>
      <c r="H786" t="s">
        <v>1672</v>
      </c>
      <c r="I786" t="s">
        <v>1673</v>
      </c>
      <c r="J786" t="s">
        <v>5397</v>
      </c>
      <c r="K786" t="s">
        <v>5398</v>
      </c>
      <c r="L786" t="s">
        <v>5399</v>
      </c>
      <c r="M786" t="s">
        <v>5400</v>
      </c>
      <c r="N786">
        <v>20</v>
      </c>
    </row>
    <row r="787" spans="1:14" x14ac:dyDescent="0.75">
      <c r="A787" t="s">
        <v>10</v>
      </c>
      <c r="B787" t="s">
        <v>11</v>
      </c>
      <c r="C787" t="s">
        <v>46</v>
      </c>
      <c r="D787" t="s">
        <v>5388</v>
      </c>
      <c r="E787">
        <v>10461337</v>
      </c>
      <c r="F787" t="s">
        <v>76</v>
      </c>
      <c r="G787">
        <v>65047925</v>
      </c>
      <c r="H787" t="s">
        <v>1672</v>
      </c>
      <c r="I787" t="s">
        <v>1673</v>
      </c>
      <c r="J787" t="s">
        <v>5397</v>
      </c>
      <c r="K787" t="s">
        <v>5391</v>
      </c>
      <c r="L787" t="s">
        <v>5392</v>
      </c>
      <c r="M787" t="s">
        <v>5393</v>
      </c>
      <c r="N787">
        <v>100</v>
      </c>
    </row>
    <row r="788" spans="1:14" x14ac:dyDescent="0.75">
      <c r="A788" t="s">
        <v>10</v>
      </c>
      <c r="B788" t="s">
        <v>11</v>
      </c>
      <c r="C788" t="s">
        <v>46</v>
      </c>
      <c r="D788" t="s">
        <v>5388</v>
      </c>
      <c r="E788">
        <v>10461337</v>
      </c>
      <c r="F788" t="s">
        <v>76</v>
      </c>
      <c r="G788">
        <v>65047925</v>
      </c>
      <c r="H788" t="s">
        <v>1672</v>
      </c>
      <c r="I788" t="s">
        <v>1673</v>
      </c>
      <c r="J788" t="s">
        <v>5397</v>
      </c>
      <c r="K788" t="s">
        <v>5394</v>
      </c>
      <c r="L788" t="s">
        <v>5402</v>
      </c>
      <c r="M788" t="s">
        <v>5403</v>
      </c>
      <c r="N788">
        <v>50</v>
      </c>
    </row>
    <row r="789" spans="1:14" x14ac:dyDescent="0.75">
      <c r="A789" t="s">
        <v>10</v>
      </c>
      <c r="B789" t="s">
        <v>11</v>
      </c>
      <c r="C789" t="s">
        <v>46</v>
      </c>
      <c r="D789" t="s">
        <v>5388</v>
      </c>
      <c r="E789">
        <v>10461337</v>
      </c>
      <c r="F789" t="s">
        <v>76</v>
      </c>
      <c r="G789">
        <v>65047925</v>
      </c>
      <c r="H789" t="s">
        <v>1672</v>
      </c>
      <c r="I789" t="s">
        <v>1673</v>
      </c>
      <c r="J789" t="s">
        <v>5397</v>
      </c>
      <c r="K789" t="s">
        <v>5394</v>
      </c>
      <c r="L789" t="s">
        <v>5395</v>
      </c>
      <c r="M789" t="s">
        <v>5396</v>
      </c>
      <c r="N789">
        <v>50</v>
      </c>
    </row>
    <row r="790" spans="1:14" x14ac:dyDescent="0.75">
      <c r="A790" t="s">
        <v>10</v>
      </c>
      <c r="B790" t="s">
        <v>11</v>
      </c>
      <c r="C790" t="s">
        <v>46</v>
      </c>
      <c r="D790" t="s">
        <v>5388</v>
      </c>
      <c r="E790">
        <v>10461337</v>
      </c>
      <c r="F790" t="s">
        <v>76</v>
      </c>
      <c r="G790">
        <v>65051414</v>
      </c>
      <c r="H790" t="s">
        <v>3290</v>
      </c>
      <c r="I790" t="s">
        <v>3291</v>
      </c>
      <c r="J790" t="s">
        <v>5397</v>
      </c>
      <c r="K790" t="s">
        <v>5391</v>
      </c>
      <c r="L790" t="s">
        <v>5392</v>
      </c>
      <c r="M790" t="s">
        <v>5393</v>
      </c>
      <c r="N790">
        <v>100</v>
      </c>
    </row>
    <row r="791" spans="1:14" x14ac:dyDescent="0.75">
      <c r="A791" t="s">
        <v>10</v>
      </c>
      <c r="B791" t="s">
        <v>11</v>
      </c>
      <c r="C791" t="s">
        <v>46</v>
      </c>
      <c r="D791" t="s">
        <v>5388</v>
      </c>
      <c r="E791">
        <v>10461337</v>
      </c>
      <c r="F791" t="s">
        <v>76</v>
      </c>
      <c r="G791">
        <v>65052460</v>
      </c>
      <c r="H791" t="s">
        <v>7610</v>
      </c>
      <c r="I791" t="s">
        <v>7716</v>
      </c>
      <c r="J791" t="s">
        <v>5407</v>
      </c>
      <c r="K791" t="s">
        <v>5391</v>
      </c>
      <c r="L791" t="s">
        <v>5392</v>
      </c>
      <c r="M791" t="s">
        <v>5393</v>
      </c>
      <c r="N791">
        <v>20</v>
      </c>
    </row>
    <row r="792" spans="1:14" x14ac:dyDescent="0.75">
      <c r="A792" t="s">
        <v>10</v>
      </c>
      <c r="B792" t="s">
        <v>11</v>
      </c>
      <c r="C792" t="s">
        <v>46</v>
      </c>
      <c r="D792" t="s">
        <v>5388</v>
      </c>
      <c r="E792">
        <v>10461337</v>
      </c>
      <c r="F792" t="s">
        <v>76</v>
      </c>
      <c r="G792">
        <v>65052464</v>
      </c>
      <c r="H792" t="s">
        <v>4498</v>
      </c>
      <c r="I792" t="s">
        <v>2280</v>
      </c>
      <c r="J792" t="s">
        <v>5406</v>
      </c>
      <c r="K792" t="s">
        <v>5391</v>
      </c>
      <c r="L792" t="s">
        <v>5392</v>
      </c>
      <c r="M792" t="s">
        <v>5393</v>
      </c>
      <c r="N792">
        <v>70</v>
      </c>
    </row>
    <row r="793" spans="1:14" x14ac:dyDescent="0.75">
      <c r="A793" t="s">
        <v>10</v>
      </c>
      <c r="B793" t="s">
        <v>11</v>
      </c>
      <c r="C793" t="s">
        <v>46</v>
      </c>
      <c r="D793" t="s">
        <v>5388</v>
      </c>
      <c r="E793">
        <v>10461337</v>
      </c>
      <c r="F793" t="s">
        <v>76</v>
      </c>
      <c r="G793">
        <v>65052464</v>
      </c>
      <c r="H793" t="s">
        <v>4498</v>
      </c>
      <c r="I793" t="s">
        <v>2280</v>
      </c>
      <c r="J793" t="s">
        <v>5406</v>
      </c>
      <c r="K793" t="s">
        <v>5394</v>
      </c>
      <c r="L793" t="s">
        <v>5402</v>
      </c>
      <c r="M793" t="s">
        <v>5404</v>
      </c>
      <c r="N793">
        <v>10</v>
      </c>
    </row>
    <row r="794" spans="1:14" x14ac:dyDescent="0.75">
      <c r="A794" t="s">
        <v>10</v>
      </c>
      <c r="B794" t="s">
        <v>11</v>
      </c>
      <c r="C794" t="s">
        <v>46</v>
      </c>
      <c r="D794" t="s">
        <v>5388</v>
      </c>
      <c r="E794">
        <v>10461337</v>
      </c>
      <c r="F794" t="s">
        <v>76</v>
      </c>
      <c r="G794">
        <v>65052464</v>
      </c>
      <c r="H794" t="s">
        <v>4498</v>
      </c>
      <c r="I794" t="s">
        <v>2280</v>
      </c>
      <c r="J794" t="s">
        <v>5406</v>
      </c>
      <c r="K794" t="s">
        <v>5394</v>
      </c>
      <c r="L794" t="s">
        <v>5395</v>
      </c>
      <c r="M794" t="s">
        <v>5396</v>
      </c>
      <c r="N794">
        <v>35</v>
      </c>
    </row>
    <row r="795" spans="1:14" x14ac:dyDescent="0.75">
      <c r="A795" t="s">
        <v>10</v>
      </c>
      <c r="B795" t="s">
        <v>11</v>
      </c>
      <c r="C795" t="s">
        <v>46</v>
      </c>
      <c r="D795" t="s">
        <v>5388</v>
      </c>
      <c r="E795">
        <v>10461337</v>
      </c>
      <c r="F795" t="s">
        <v>76</v>
      </c>
      <c r="G795">
        <v>65052543</v>
      </c>
      <c r="H795" t="s">
        <v>1155</v>
      </c>
      <c r="I795" t="s">
        <v>1156</v>
      </c>
      <c r="J795" t="s">
        <v>5413</v>
      </c>
      <c r="K795" t="s">
        <v>5398</v>
      </c>
      <c r="L795" t="s">
        <v>5399</v>
      </c>
      <c r="M795" t="s">
        <v>5400</v>
      </c>
      <c r="N795">
        <v>100</v>
      </c>
    </row>
    <row r="796" spans="1:14" x14ac:dyDescent="0.75">
      <c r="A796" t="s">
        <v>10</v>
      </c>
      <c r="B796" t="s">
        <v>11</v>
      </c>
      <c r="C796" t="s">
        <v>46</v>
      </c>
      <c r="D796" t="s">
        <v>5388</v>
      </c>
      <c r="E796">
        <v>10461337</v>
      </c>
      <c r="F796" t="s">
        <v>76</v>
      </c>
      <c r="G796">
        <v>65052543</v>
      </c>
      <c r="H796" t="s">
        <v>1155</v>
      </c>
      <c r="I796" t="s">
        <v>1156</v>
      </c>
      <c r="J796" t="s">
        <v>5413</v>
      </c>
      <c r="K796" t="s">
        <v>5398</v>
      </c>
      <c r="L796" t="s">
        <v>5399</v>
      </c>
      <c r="M796" t="s">
        <v>5411</v>
      </c>
      <c r="N796">
        <v>5</v>
      </c>
    </row>
    <row r="797" spans="1:14" x14ac:dyDescent="0.75">
      <c r="A797" t="s">
        <v>10</v>
      </c>
      <c r="B797" t="s">
        <v>11</v>
      </c>
      <c r="C797" t="s">
        <v>46</v>
      </c>
      <c r="D797" t="s">
        <v>5388</v>
      </c>
      <c r="E797">
        <v>10461337</v>
      </c>
      <c r="F797" t="s">
        <v>76</v>
      </c>
      <c r="G797">
        <v>65052543</v>
      </c>
      <c r="H797" t="s">
        <v>1155</v>
      </c>
      <c r="I797" t="s">
        <v>1156</v>
      </c>
      <c r="J797" t="s">
        <v>5413</v>
      </c>
      <c r="K797" t="s">
        <v>5391</v>
      </c>
      <c r="L797" t="s">
        <v>5392</v>
      </c>
      <c r="M797" t="s">
        <v>5393</v>
      </c>
      <c r="N797">
        <v>1920</v>
      </c>
    </row>
    <row r="798" spans="1:14" x14ac:dyDescent="0.75">
      <c r="A798" t="s">
        <v>10</v>
      </c>
      <c r="B798" t="s">
        <v>11</v>
      </c>
      <c r="C798" t="s">
        <v>46</v>
      </c>
      <c r="D798" t="s">
        <v>5388</v>
      </c>
      <c r="E798">
        <v>10461337</v>
      </c>
      <c r="F798" t="s">
        <v>76</v>
      </c>
      <c r="G798">
        <v>65052543</v>
      </c>
      <c r="H798" t="s">
        <v>1155</v>
      </c>
      <c r="I798" t="s">
        <v>1156</v>
      </c>
      <c r="J798" t="s">
        <v>5413</v>
      </c>
      <c r="K798" t="s">
        <v>5391</v>
      </c>
      <c r="L798" t="s">
        <v>5392</v>
      </c>
      <c r="M798" t="s">
        <v>5401</v>
      </c>
      <c r="N798">
        <v>20</v>
      </c>
    </row>
    <row r="799" spans="1:14" x14ac:dyDescent="0.75">
      <c r="A799" t="s">
        <v>10</v>
      </c>
      <c r="B799" t="s">
        <v>11</v>
      </c>
      <c r="C799" t="s">
        <v>46</v>
      </c>
      <c r="D799" t="s">
        <v>5388</v>
      </c>
      <c r="E799">
        <v>10461337</v>
      </c>
      <c r="F799" t="s">
        <v>76</v>
      </c>
      <c r="G799">
        <v>65052543</v>
      </c>
      <c r="H799" t="s">
        <v>1155</v>
      </c>
      <c r="I799" t="s">
        <v>1156</v>
      </c>
      <c r="J799" t="s">
        <v>5413</v>
      </c>
      <c r="K799" t="s">
        <v>5394</v>
      </c>
      <c r="L799" t="s">
        <v>5402</v>
      </c>
      <c r="M799" t="s">
        <v>5417</v>
      </c>
      <c r="N799">
        <v>10</v>
      </c>
    </row>
    <row r="800" spans="1:14" x14ac:dyDescent="0.75">
      <c r="A800" t="s">
        <v>10</v>
      </c>
      <c r="B800" t="s">
        <v>11</v>
      </c>
      <c r="C800" t="s">
        <v>46</v>
      </c>
      <c r="D800" t="s">
        <v>5388</v>
      </c>
      <c r="E800">
        <v>10461337</v>
      </c>
      <c r="F800" t="s">
        <v>76</v>
      </c>
      <c r="G800">
        <v>65052543</v>
      </c>
      <c r="H800" t="s">
        <v>1155</v>
      </c>
      <c r="I800" t="s">
        <v>1156</v>
      </c>
      <c r="J800" t="s">
        <v>5413</v>
      </c>
      <c r="K800" t="s">
        <v>5394</v>
      </c>
      <c r="L800" t="s">
        <v>5402</v>
      </c>
      <c r="M800" t="s">
        <v>5403</v>
      </c>
      <c r="N800">
        <v>169</v>
      </c>
    </row>
    <row r="801" spans="1:14" x14ac:dyDescent="0.75">
      <c r="A801" t="s">
        <v>10</v>
      </c>
      <c r="B801" t="s">
        <v>11</v>
      </c>
      <c r="C801" t="s">
        <v>46</v>
      </c>
      <c r="D801" t="s">
        <v>5388</v>
      </c>
      <c r="E801">
        <v>10461337</v>
      </c>
      <c r="F801" t="s">
        <v>76</v>
      </c>
      <c r="G801">
        <v>65052543</v>
      </c>
      <c r="H801" t="s">
        <v>1155</v>
      </c>
      <c r="I801" t="s">
        <v>1156</v>
      </c>
      <c r="J801" t="s">
        <v>5413</v>
      </c>
      <c r="K801" t="s">
        <v>5394</v>
      </c>
      <c r="L801" t="s">
        <v>5395</v>
      </c>
      <c r="M801" t="s">
        <v>5396</v>
      </c>
      <c r="N801">
        <v>100</v>
      </c>
    </row>
    <row r="802" spans="1:14" x14ac:dyDescent="0.75">
      <c r="A802" t="s">
        <v>10</v>
      </c>
      <c r="B802" t="s">
        <v>11</v>
      </c>
      <c r="C802" t="s">
        <v>46</v>
      </c>
      <c r="D802" t="s">
        <v>5388</v>
      </c>
      <c r="E802">
        <v>10461337</v>
      </c>
      <c r="F802" t="s">
        <v>76</v>
      </c>
      <c r="G802">
        <v>65052543</v>
      </c>
      <c r="H802" t="s">
        <v>1155</v>
      </c>
      <c r="I802" t="s">
        <v>1156</v>
      </c>
      <c r="J802" t="s">
        <v>5413</v>
      </c>
      <c r="K802" t="s">
        <v>5394</v>
      </c>
      <c r="L802" t="s">
        <v>5395</v>
      </c>
      <c r="M802" t="s">
        <v>5408</v>
      </c>
      <c r="N802">
        <v>7</v>
      </c>
    </row>
    <row r="803" spans="1:14" x14ac:dyDescent="0.75">
      <c r="A803" t="s">
        <v>10</v>
      </c>
      <c r="B803" t="s">
        <v>11</v>
      </c>
      <c r="C803" t="s">
        <v>46</v>
      </c>
      <c r="D803" t="s">
        <v>5388</v>
      </c>
      <c r="E803">
        <v>10461337</v>
      </c>
      <c r="F803" t="s">
        <v>76</v>
      </c>
      <c r="G803">
        <v>65053762</v>
      </c>
      <c r="H803" t="s">
        <v>147</v>
      </c>
      <c r="I803" t="s">
        <v>148</v>
      </c>
      <c r="J803" t="s">
        <v>5407</v>
      </c>
      <c r="K803" t="s">
        <v>5391</v>
      </c>
      <c r="L803" t="s">
        <v>5392</v>
      </c>
      <c r="M803" t="s">
        <v>5393</v>
      </c>
      <c r="N803">
        <v>10</v>
      </c>
    </row>
    <row r="804" spans="1:14" x14ac:dyDescent="0.75">
      <c r="A804" t="s">
        <v>10</v>
      </c>
      <c r="B804" t="s">
        <v>11</v>
      </c>
      <c r="C804" t="s">
        <v>46</v>
      </c>
      <c r="D804" t="s">
        <v>5388</v>
      </c>
      <c r="E804">
        <v>10461337</v>
      </c>
      <c r="F804" t="s">
        <v>76</v>
      </c>
      <c r="G804">
        <v>65053762</v>
      </c>
      <c r="H804" t="s">
        <v>147</v>
      </c>
      <c r="I804" t="s">
        <v>148</v>
      </c>
      <c r="J804" t="s">
        <v>5407</v>
      </c>
      <c r="K804" t="s">
        <v>5391</v>
      </c>
      <c r="L804" t="s">
        <v>5392</v>
      </c>
      <c r="M804" t="s">
        <v>5401</v>
      </c>
      <c r="N804">
        <v>10</v>
      </c>
    </row>
    <row r="805" spans="1:14" x14ac:dyDescent="0.75">
      <c r="A805" t="s">
        <v>10</v>
      </c>
      <c r="B805" t="s">
        <v>11</v>
      </c>
      <c r="C805" t="s">
        <v>46</v>
      </c>
      <c r="D805" t="s">
        <v>5388</v>
      </c>
      <c r="E805">
        <v>10461337</v>
      </c>
      <c r="F805" t="s">
        <v>76</v>
      </c>
      <c r="G805">
        <v>65055006</v>
      </c>
      <c r="H805" t="s">
        <v>2301</v>
      </c>
      <c r="I805" t="s">
        <v>1043</v>
      </c>
      <c r="J805" t="s">
        <v>5397</v>
      </c>
      <c r="K805" t="s">
        <v>5391</v>
      </c>
      <c r="L805" t="s">
        <v>5392</v>
      </c>
      <c r="M805" t="s">
        <v>5393</v>
      </c>
      <c r="N805">
        <v>100</v>
      </c>
    </row>
    <row r="806" spans="1:14" x14ac:dyDescent="0.75">
      <c r="A806" t="s">
        <v>10</v>
      </c>
      <c r="B806" t="s">
        <v>11</v>
      </c>
      <c r="C806" t="s">
        <v>46</v>
      </c>
      <c r="D806" t="s">
        <v>5388</v>
      </c>
      <c r="E806">
        <v>10461337</v>
      </c>
      <c r="F806" t="s">
        <v>76</v>
      </c>
      <c r="G806">
        <v>65055006</v>
      </c>
      <c r="H806" t="s">
        <v>2301</v>
      </c>
      <c r="I806" t="s">
        <v>1043</v>
      </c>
      <c r="J806" t="s">
        <v>5397</v>
      </c>
      <c r="K806" t="s">
        <v>5391</v>
      </c>
      <c r="L806" t="s">
        <v>5392</v>
      </c>
      <c r="M806" t="s">
        <v>5401</v>
      </c>
      <c r="N806">
        <v>10</v>
      </c>
    </row>
    <row r="807" spans="1:14" x14ac:dyDescent="0.75">
      <c r="A807" t="s">
        <v>10</v>
      </c>
      <c r="B807" t="s">
        <v>11</v>
      </c>
      <c r="C807" t="s">
        <v>46</v>
      </c>
      <c r="D807" t="s">
        <v>5388</v>
      </c>
      <c r="E807">
        <v>10461337</v>
      </c>
      <c r="F807" t="s">
        <v>76</v>
      </c>
      <c r="G807">
        <v>65055006</v>
      </c>
      <c r="H807" t="s">
        <v>2301</v>
      </c>
      <c r="I807" t="s">
        <v>1043</v>
      </c>
      <c r="J807" t="s">
        <v>5397</v>
      </c>
      <c r="K807" t="s">
        <v>5394</v>
      </c>
      <c r="L807" t="s">
        <v>5402</v>
      </c>
      <c r="M807" t="s">
        <v>5404</v>
      </c>
      <c r="N807">
        <v>10</v>
      </c>
    </row>
    <row r="808" spans="1:14" x14ac:dyDescent="0.75">
      <c r="A808" t="s">
        <v>10</v>
      </c>
      <c r="B808" t="s">
        <v>11</v>
      </c>
      <c r="C808" t="s">
        <v>46</v>
      </c>
      <c r="D808" t="s">
        <v>5388</v>
      </c>
      <c r="E808">
        <v>10461337</v>
      </c>
      <c r="F808" t="s">
        <v>76</v>
      </c>
      <c r="G808">
        <v>65055006</v>
      </c>
      <c r="H808" t="s">
        <v>2301</v>
      </c>
      <c r="I808" t="s">
        <v>1043</v>
      </c>
      <c r="J808" t="s">
        <v>5397</v>
      </c>
      <c r="K808" t="s">
        <v>5394</v>
      </c>
      <c r="L808" t="s">
        <v>5395</v>
      </c>
      <c r="M808" t="s">
        <v>5396</v>
      </c>
      <c r="N808">
        <v>20</v>
      </c>
    </row>
    <row r="809" spans="1:14" x14ac:dyDescent="0.75">
      <c r="A809" t="s">
        <v>10</v>
      </c>
      <c r="B809" t="s">
        <v>11</v>
      </c>
      <c r="C809" t="s">
        <v>46</v>
      </c>
      <c r="D809" t="s">
        <v>5388</v>
      </c>
      <c r="E809">
        <v>10461337</v>
      </c>
      <c r="F809" t="s">
        <v>76</v>
      </c>
      <c r="G809">
        <v>65055019</v>
      </c>
      <c r="H809" t="s">
        <v>5240</v>
      </c>
      <c r="I809" t="s">
        <v>744</v>
      </c>
      <c r="J809" t="s">
        <v>5407</v>
      </c>
      <c r="K809" t="s">
        <v>5391</v>
      </c>
      <c r="L809" t="s">
        <v>5392</v>
      </c>
      <c r="M809" t="s">
        <v>5393</v>
      </c>
      <c r="N809">
        <v>10</v>
      </c>
    </row>
    <row r="810" spans="1:14" x14ac:dyDescent="0.75">
      <c r="A810" t="s">
        <v>10</v>
      </c>
      <c r="B810" t="s">
        <v>11</v>
      </c>
      <c r="C810" t="s">
        <v>46</v>
      </c>
      <c r="D810" t="s">
        <v>5388</v>
      </c>
      <c r="E810">
        <v>10461337</v>
      </c>
      <c r="F810" t="s">
        <v>76</v>
      </c>
      <c r="G810">
        <v>65055019</v>
      </c>
      <c r="H810" t="s">
        <v>5240</v>
      </c>
      <c r="I810" t="s">
        <v>744</v>
      </c>
      <c r="J810" t="s">
        <v>5407</v>
      </c>
      <c r="K810" t="s">
        <v>5394</v>
      </c>
      <c r="L810" t="s">
        <v>5409</v>
      </c>
      <c r="M810" t="s">
        <v>5410</v>
      </c>
      <c r="N810">
        <v>2</v>
      </c>
    </row>
    <row r="811" spans="1:14" x14ac:dyDescent="0.75">
      <c r="A811" t="s">
        <v>10</v>
      </c>
      <c r="B811" t="s">
        <v>11</v>
      </c>
      <c r="C811" t="s">
        <v>46</v>
      </c>
      <c r="D811" t="s">
        <v>5388</v>
      </c>
      <c r="E811">
        <v>10461337</v>
      </c>
      <c r="F811" t="s">
        <v>76</v>
      </c>
      <c r="G811">
        <v>65065096</v>
      </c>
      <c r="H811" t="s">
        <v>1270</v>
      </c>
      <c r="I811" t="s">
        <v>1271</v>
      </c>
      <c r="J811" t="s">
        <v>5407</v>
      </c>
      <c r="K811" t="s">
        <v>5398</v>
      </c>
      <c r="L811" t="s">
        <v>5399</v>
      </c>
      <c r="M811" t="s">
        <v>5400</v>
      </c>
      <c r="N811">
        <v>30</v>
      </c>
    </row>
    <row r="812" spans="1:14" x14ac:dyDescent="0.75">
      <c r="A812" t="s">
        <v>10</v>
      </c>
      <c r="B812" t="s">
        <v>11</v>
      </c>
      <c r="C812" t="s">
        <v>46</v>
      </c>
      <c r="D812" t="s">
        <v>5388</v>
      </c>
      <c r="E812">
        <v>10461337</v>
      </c>
      <c r="F812" t="s">
        <v>76</v>
      </c>
      <c r="G812">
        <v>65065096</v>
      </c>
      <c r="H812" t="s">
        <v>1270</v>
      </c>
      <c r="I812" t="s">
        <v>1271</v>
      </c>
      <c r="J812" t="s">
        <v>5407</v>
      </c>
      <c r="K812" t="s">
        <v>5391</v>
      </c>
      <c r="L812" t="s">
        <v>5392</v>
      </c>
      <c r="M812" t="s">
        <v>5393</v>
      </c>
      <c r="N812">
        <v>468</v>
      </c>
    </row>
    <row r="813" spans="1:14" x14ac:dyDescent="0.75">
      <c r="A813" t="s">
        <v>10</v>
      </c>
      <c r="B813" t="s">
        <v>11</v>
      </c>
      <c r="C813" t="s">
        <v>46</v>
      </c>
      <c r="D813" t="s">
        <v>5388</v>
      </c>
      <c r="E813">
        <v>10461337</v>
      </c>
      <c r="F813" t="s">
        <v>76</v>
      </c>
      <c r="G813">
        <v>65065096</v>
      </c>
      <c r="H813" t="s">
        <v>1270</v>
      </c>
      <c r="I813" t="s">
        <v>1271</v>
      </c>
      <c r="J813" t="s">
        <v>5407</v>
      </c>
      <c r="K813" t="s">
        <v>5394</v>
      </c>
      <c r="L813" t="s">
        <v>5402</v>
      </c>
      <c r="M813" t="s">
        <v>5404</v>
      </c>
      <c r="N813">
        <v>10</v>
      </c>
    </row>
    <row r="814" spans="1:14" x14ac:dyDescent="0.75">
      <c r="A814" t="s">
        <v>10</v>
      </c>
      <c r="B814" t="s">
        <v>11</v>
      </c>
      <c r="C814" t="s">
        <v>46</v>
      </c>
      <c r="D814" t="s">
        <v>5388</v>
      </c>
      <c r="E814">
        <v>10461337</v>
      </c>
      <c r="F814" t="s">
        <v>76</v>
      </c>
      <c r="G814">
        <v>65065096</v>
      </c>
      <c r="H814" t="s">
        <v>1270</v>
      </c>
      <c r="I814" t="s">
        <v>1271</v>
      </c>
      <c r="J814" t="s">
        <v>5407</v>
      </c>
      <c r="K814" t="s">
        <v>5394</v>
      </c>
      <c r="L814" t="s">
        <v>5395</v>
      </c>
      <c r="M814" t="s">
        <v>5396</v>
      </c>
      <c r="N814">
        <v>50</v>
      </c>
    </row>
    <row r="815" spans="1:14" x14ac:dyDescent="0.75">
      <c r="A815" t="s">
        <v>10</v>
      </c>
      <c r="B815" t="s">
        <v>11</v>
      </c>
      <c r="C815" t="s">
        <v>46</v>
      </c>
      <c r="D815" t="s">
        <v>5388</v>
      </c>
      <c r="E815">
        <v>10461337</v>
      </c>
      <c r="F815" t="s">
        <v>76</v>
      </c>
      <c r="G815">
        <v>65065358</v>
      </c>
      <c r="H815" t="s">
        <v>3572</v>
      </c>
      <c r="I815" t="s">
        <v>3573</v>
      </c>
      <c r="J815" t="s">
        <v>5420</v>
      </c>
      <c r="K815" t="s">
        <v>5391</v>
      </c>
      <c r="L815" t="s">
        <v>5392</v>
      </c>
      <c r="M815" t="s">
        <v>5393</v>
      </c>
      <c r="N815">
        <v>120</v>
      </c>
    </row>
    <row r="816" spans="1:14" x14ac:dyDescent="0.75">
      <c r="A816" t="s">
        <v>10</v>
      </c>
      <c r="B816" t="s">
        <v>11</v>
      </c>
      <c r="C816" t="s">
        <v>46</v>
      </c>
      <c r="D816" t="s">
        <v>5388</v>
      </c>
      <c r="E816">
        <v>10461337</v>
      </c>
      <c r="F816" t="s">
        <v>76</v>
      </c>
      <c r="G816">
        <v>65065358</v>
      </c>
      <c r="H816" t="s">
        <v>3572</v>
      </c>
      <c r="I816" t="s">
        <v>3573</v>
      </c>
      <c r="J816" t="s">
        <v>5420</v>
      </c>
      <c r="K816" t="s">
        <v>5394</v>
      </c>
      <c r="L816" t="s">
        <v>5402</v>
      </c>
      <c r="M816" t="s">
        <v>5403</v>
      </c>
      <c r="N816">
        <v>10</v>
      </c>
    </row>
    <row r="817" spans="1:14" x14ac:dyDescent="0.75">
      <c r="A817" t="s">
        <v>10</v>
      </c>
      <c r="B817" t="s">
        <v>11</v>
      </c>
      <c r="C817" t="s">
        <v>46</v>
      </c>
      <c r="D817" t="s">
        <v>5388</v>
      </c>
      <c r="E817">
        <v>10461337</v>
      </c>
      <c r="F817" t="s">
        <v>76</v>
      </c>
      <c r="G817">
        <v>65065358</v>
      </c>
      <c r="H817" t="s">
        <v>3572</v>
      </c>
      <c r="I817" t="s">
        <v>3573</v>
      </c>
      <c r="J817" t="s">
        <v>5420</v>
      </c>
      <c r="K817" t="s">
        <v>5394</v>
      </c>
      <c r="L817" t="s">
        <v>5395</v>
      </c>
      <c r="M817" t="s">
        <v>5396</v>
      </c>
      <c r="N817">
        <v>5</v>
      </c>
    </row>
    <row r="818" spans="1:14" x14ac:dyDescent="0.75">
      <c r="A818" t="s">
        <v>10</v>
      </c>
      <c r="B818" t="s">
        <v>11</v>
      </c>
      <c r="C818" t="s">
        <v>46</v>
      </c>
      <c r="D818" t="s">
        <v>5388</v>
      </c>
      <c r="E818">
        <v>10461337</v>
      </c>
      <c r="F818" t="s">
        <v>76</v>
      </c>
      <c r="G818">
        <v>65066154</v>
      </c>
      <c r="H818" t="s">
        <v>1367</v>
      </c>
      <c r="I818" t="s">
        <v>1368</v>
      </c>
      <c r="J818" t="s">
        <v>5397</v>
      </c>
      <c r="K818" t="s">
        <v>5398</v>
      </c>
      <c r="L818" t="s">
        <v>5399</v>
      </c>
      <c r="M818" t="s">
        <v>5400</v>
      </c>
      <c r="N818">
        <v>5</v>
      </c>
    </row>
    <row r="819" spans="1:14" x14ac:dyDescent="0.75">
      <c r="A819" t="s">
        <v>10</v>
      </c>
      <c r="B819" t="s">
        <v>11</v>
      </c>
      <c r="C819" t="s">
        <v>46</v>
      </c>
      <c r="D819" t="s">
        <v>5388</v>
      </c>
      <c r="E819">
        <v>10461337</v>
      </c>
      <c r="F819" t="s">
        <v>76</v>
      </c>
      <c r="G819">
        <v>65066154</v>
      </c>
      <c r="H819" t="s">
        <v>1367</v>
      </c>
      <c r="I819" t="s">
        <v>1368</v>
      </c>
      <c r="J819" t="s">
        <v>5397</v>
      </c>
      <c r="K819" t="s">
        <v>5391</v>
      </c>
      <c r="L819" t="s">
        <v>5392</v>
      </c>
      <c r="M819" t="s">
        <v>5393</v>
      </c>
      <c r="N819">
        <v>100</v>
      </c>
    </row>
    <row r="820" spans="1:14" x14ac:dyDescent="0.75">
      <c r="A820" t="s">
        <v>10</v>
      </c>
      <c r="B820" t="s">
        <v>11</v>
      </c>
      <c r="C820" t="s">
        <v>46</v>
      </c>
      <c r="D820" t="s">
        <v>5388</v>
      </c>
      <c r="E820">
        <v>10461337</v>
      </c>
      <c r="F820" t="s">
        <v>76</v>
      </c>
      <c r="G820">
        <v>65066154</v>
      </c>
      <c r="H820" t="s">
        <v>1367</v>
      </c>
      <c r="I820" t="s">
        <v>1368</v>
      </c>
      <c r="J820" t="s">
        <v>5397</v>
      </c>
      <c r="K820" t="s">
        <v>5394</v>
      </c>
      <c r="L820" t="s">
        <v>5402</v>
      </c>
      <c r="M820" t="s">
        <v>5403</v>
      </c>
      <c r="N820">
        <v>20</v>
      </c>
    </row>
    <row r="821" spans="1:14" x14ac:dyDescent="0.75">
      <c r="A821" t="s">
        <v>10</v>
      </c>
      <c r="B821" t="s">
        <v>11</v>
      </c>
      <c r="C821" t="s">
        <v>46</v>
      </c>
      <c r="D821" t="s">
        <v>5388</v>
      </c>
      <c r="E821">
        <v>10461337</v>
      </c>
      <c r="F821" t="s">
        <v>76</v>
      </c>
      <c r="G821">
        <v>65066154</v>
      </c>
      <c r="H821" t="s">
        <v>1367</v>
      </c>
      <c r="I821" t="s">
        <v>1368</v>
      </c>
      <c r="J821" t="s">
        <v>5397</v>
      </c>
      <c r="K821" t="s">
        <v>5394</v>
      </c>
      <c r="L821" t="s">
        <v>5402</v>
      </c>
      <c r="M821" t="s">
        <v>5404</v>
      </c>
      <c r="N821">
        <v>5</v>
      </c>
    </row>
    <row r="822" spans="1:14" x14ac:dyDescent="0.75">
      <c r="A822" t="s">
        <v>10</v>
      </c>
      <c r="B822" t="s">
        <v>11</v>
      </c>
      <c r="C822" t="s">
        <v>46</v>
      </c>
      <c r="D822" t="s">
        <v>5388</v>
      </c>
      <c r="E822">
        <v>10461337</v>
      </c>
      <c r="F822" t="s">
        <v>76</v>
      </c>
      <c r="G822">
        <v>65066154</v>
      </c>
      <c r="H822" t="s">
        <v>1367</v>
      </c>
      <c r="I822" t="s">
        <v>1368</v>
      </c>
      <c r="J822" t="s">
        <v>5397</v>
      </c>
      <c r="K822" t="s">
        <v>5394</v>
      </c>
      <c r="L822" t="s">
        <v>5395</v>
      </c>
      <c r="M822" t="s">
        <v>5396</v>
      </c>
      <c r="N822">
        <v>30</v>
      </c>
    </row>
    <row r="823" spans="1:14" x14ac:dyDescent="0.75">
      <c r="A823" t="s">
        <v>10</v>
      </c>
      <c r="B823" t="s">
        <v>11</v>
      </c>
      <c r="C823" t="s">
        <v>46</v>
      </c>
      <c r="D823" t="s">
        <v>5388</v>
      </c>
      <c r="E823">
        <v>10461337</v>
      </c>
      <c r="F823" t="s">
        <v>76</v>
      </c>
      <c r="G823">
        <v>65066157</v>
      </c>
      <c r="H823" t="s">
        <v>5075</v>
      </c>
      <c r="I823" t="s">
        <v>5076</v>
      </c>
      <c r="J823" t="s">
        <v>5407</v>
      </c>
      <c r="K823" t="s">
        <v>5391</v>
      </c>
      <c r="L823" t="s">
        <v>5392</v>
      </c>
      <c r="M823" t="s">
        <v>5393</v>
      </c>
      <c r="N823">
        <v>507</v>
      </c>
    </row>
    <row r="824" spans="1:14" x14ac:dyDescent="0.75">
      <c r="A824" t="s">
        <v>10</v>
      </c>
      <c r="B824" t="s">
        <v>11</v>
      </c>
      <c r="C824" t="s">
        <v>46</v>
      </c>
      <c r="D824" t="s">
        <v>5388</v>
      </c>
      <c r="E824">
        <v>10461337</v>
      </c>
      <c r="F824" t="s">
        <v>76</v>
      </c>
      <c r="G824">
        <v>65068043</v>
      </c>
      <c r="H824" t="s">
        <v>7305</v>
      </c>
      <c r="I824" t="s">
        <v>7306</v>
      </c>
      <c r="J824" t="s">
        <v>5407</v>
      </c>
      <c r="K824" t="s">
        <v>5398</v>
      </c>
      <c r="L824" t="s">
        <v>5399</v>
      </c>
      <c r="M824" t="s">
        <v>5400</v>
      </c>
      <c r="N824">
        <v>3</v>
      </c>
    </row>
    <row r="825" spans="1:14" x14ac:dyDescent="0.75">
      <c r="A825" t="s">
        <v>10</v>
      </c>
      <c r="B825" t="s">
        <v>11</v>
      </c>
      <c r="C825" t="s">
        <v>46</v>
      </c>
      <c r="D825" t="s">
        <v>5388</v>
      </c>
      <c r="E825">
        <v>10461337</v>
      </c>
      <c r="F825" t="s">
        <v>76</v>
      </c>
      <c r="G825">
        <v>65068043</v>
      </c>
      <c r="H825" t="s">
        <v>7305</v>
      </c>
      <c r="I825" t="s">
        <v>7306</v>
      </c>
      <c r="J825" t="s">
        <v>5407</v>
      </c>
      <c r="K825" t="s">
        <v>5391</v>
      </c>
      <c r="L825" t="s">
        <v>5392</v>
      </c>
      <c r="M825" t="s">
        <v>5393</v>
      </c>
      <c r="N825">
        <v>30</v>
      </c>
    </row>
    <row r="826" spans="1:14" x14ac:dyDescent="0.75">
      <c r="A826" t="s">
        <v>10</v>
      </c>
      <c r="B826" t="s">
        <v>11</v>
      </c>
      <c r="C826" t="s">
        <v>46</v>
      </c>
      <c r="D826" t="s">
        <v>5388</v>
      </c>
      <c r="E826">
        <v>10461337</v>
      </c>
      <c r="F826" t="s">
        <v>76</v>
      </c>
      <c r="G826">
        <v>65068043</v>
      </c>
      <c r="H826" t="s">
        <v>7305</v>
      </c>
      <c r="I826" t="s">
        <v>7306</v>
      </c>
      <c r="J826" t="s">
        <v>5407</v>
      </c>
      <c r="K826" t="s">
        <v>5394</v>
      </c>
      <c r="L826" t="s">
        <v>5402</v>
      </c>
      <c r="M826" t="s">
        <v>5403</v>
      </c>
      <c r="N826">
        <v>5</v>
      </c>
    </row>
    <row r="827" spans="1:14" x14ac:dyDescent="0.75">
      <c r="A827" t="s">
        <v>10</v>
      </c>
      <c r="B827" t="s">
        <v>11</v>
      </c>
      <c r="C827" t="s">
        <v>46</v>
      </c>
      <c r="D827" t="s">
        <v>5388</v>
      </c>
      <c r="E827">
        <v>10461337</v>
      </c>
      <c r="F827" t="s">
        <v>76</v>
      </c>
      <c r="G827">
        <v>65068043</v>
      </c>
      <c r="H827" t="s">
        <v>7305</v>
      </c>
      <c r="I827" t="s">
        <v>7306</v>
      </c>
      <c r="J827" t="s">
        <v>5407</v>
      </c>
      <c r="K827" t="s">
        <v>5394</v>
      </c>
      <c r="L827" t="s">
        <v>5409</v>
      </c>
      <c r="M827" t="s">
        <v>5410</v>
      </c>
      <c r="N827">
        <v>2</v>
      </c>
    </row>
    <row r="828" spans="1:14" x14ac:dyDescent="0.75">
      <c r="A828" t="s">
        <v>10</v>
      </c>
      <c r="B828" t="s">
        <v>11</v>
      </c>
      <c r="C828" t="s">
        <v>46</v>
      </c>
      <c r="D828" t="s">
        <v>5388</v>
      </c>
      <c r="E828">
        <v>10461337</v>
      </c>
      <c r="F828" t="s">
        <v>76</v>
      </c>
      <c r="G828">
        <v>65068085</v>
      </c>
      <c r="H828" t="s">
        <v>7307</v>
      </c>
      <c r="I828" t="s">
        <v>7308</v>
      </c>
      <c r="J828" t="s">
        <v>5407</v>
      </c>
      <c r="K828" t="s">
        <v>5391</v>
      </c>
      <c r="L828" t="s">
        <v>5392</v>
      </c>
      <c r="M828" t="s">
        <v>5393</v>
      </c>
      <c r="N828">
        <v>5</v>
      </c>
    </row>
    <row r="829" spans="1:14" x14ac:dyDescent="0.75">
      <c r="A829" t="s">
        <v>10</v>
      </c>
      <c r="B829" t="s">
        <v>11</v>
      </c>
      <c r="C829" t="s">
        <v>46</v>
      </c>
      <c r="D829" t="s">
        <v>5388</v>
      </c>
      <c r="E829">
        <v>10461337</v>
      </c>
      <c r="F829" t="s">
        <v>76</v>
      </c>
      <c r="G829">
        <v>65068085</v>
      </c>
      <c r="H829" t="s">
        <v>7307</v>
      </c>
      <c r="I829" t="s">
        <v>7308</v>
      </c>
      <c r="J829" t="s">
        <v>5407</v>
      </c>
      <c r="K829" t="s">
        <v>5394</v>
      </c>
      <c r="L829" t="s">
        <v>5402</v>
      </c>
      <c r="M829" t="s">
        <v>5403</v>
      </c>
      <c r="N829">
        <v>30</v>
      </c>
    </row>
    <row r="830" spans="1:14" x14ac:dyDescent="0.75">
      <c r="A830" t="s">
        <v>10</v>
      </c>
      <c r="B830" t="s">
        <v>11</v>
      </c>
      <c r="C830" t="s">
        <v>46</v>
      </c>
      <c r="D830" t="s">
        <v>5388</v>
      </c>
      <c r="E830">
        <v>10461337</v>
      </c>
      <c r="F830" t="s">
        <v>76</v>
      </c>
      <c r="G830">
        <v>65068085</v>
      </c>
      <c r="H830" t="s">
        <v>7307</v>
      </c>
      <c r="I830" t="s">
        <v>7308</v>
      </c>
      <c r="J830" t="s">
        <v>5407</v>
      </c>
      <c r="K830" t="s">
        <v>5394</v>
      </c>
      <c r="L830" t="s">
        <v>5409</v>
      </c>
      <c r="M830" t="s">
        <v>5410</v>
      </c>
      <c r="N830">
        <v>4</v>
      </c>
    </row>
    <row r="831" spans="1:14" x14ac:dyDescent="0.75">
      <c r="A831" t="s">
        <v>10</v>
      </c>
      <c r="B831" t="s">
        <v>11</v>
      </c>
      <c r="C831" t="s">
        <v>46</v>
      </c>
      <c r="D831" t="s">
        <v>5388</v>
      </c>
      <c r="E831">
        <v>10461337</v>
      </c>
      <c r="F831" t="s">
        <v>76</v>
      </c>
      <c r="G831">
        <v>65068622</v>
      </c>
      <c r="H831" t="s">
        <v>7826</v>
      </c>
      <c r="I831" t="s">
        <v>7827</v>
      </c>
      <c r="J831" t="s">
        <v>5397</v>
      </c>
      <c r="K831" t="s">
        <v>5391</v>
      </c>
      <c r="L831" t="s">
        <v>5392</v>
      </c>
      <c r="M831" t="s">
        <v>5393</v>
      </c>
      <c r="N831">
        <v>10</v>
      </c>
    </row>
    <row r="832" spans="1:14" x14ac:dyDescent="0.75">
      <c r="A832" t="s">
        <v>10</v>
      </c>
      <c r="B832" t="s">
        <v>11</v>
      </c>
      <c r="C832" t="s">
        <v>46</v>
      </c>
      <c r="D832" t="s">
        <v>5388</v>
      </c>
      <c r="E832">
        <v>10461337</v>
      </c>
      <c r="F832" t="s">
        <v>76</v>
      </c>
      <c r="G832">
        <v>65401360</v>
      </c>
      <c r="H832" t="s">
        <v>5021</v>
      </c>
      <c r="I832" t="s">
        <v>5022</v>
      </c>
      <c r="J832" t="s">
        <v>5407</v>
      </c>
      <c r="K832" t="s">
        <v>5391</v>
      </c>
      <c r="L832" t="s">
        <v>5392</v>
      </c>
      <c r="M832" t="s">
        <v>5393</v>
      </c>
      <c r="N832">
        <v>10</v>
      </c>
    </row>
    <row r="833" spans="1:14" x14ac:dyDescent="0.75">
      <c r="A833" t="s">
        <v>10</v>
      </c>
      <c r="B833" t="s">
        <v>11</v>
      </c>
      <c r="C833" t="s">
        <v>46</v>
      </c>
      <c r="D833" t="s">
        <v>5388</v>
      </c>
      <c r="E833">
        <v>10461337</v>
      </c>
      <c r="F833" t="s">
        <v>76</v>
      </c>
      <c r="G833">
        <v>65404054</v>
      </c>
      <c r="H833" t="s">
        <v>5089</v>
      </c>
      <c r="I833" t="s">
        <v>5090</v>
      </c>
      <c r="J833" t="s">
        <v>5397</v>
      </c>
      <c r="K833" t="s">
        <v>5391</v>
      </c>
      <c r="L833" t="s">
        <v>5392</v>
      </c>
      <c r="M833" t="s">
        <v>5393</v>
      </c>
      <c r="N833">
        <v>315</v>
      </c>
    </row>
    <row r="834" spans="1:14" x14ac:dyDescent="0.75">
      <c r="A834" t="s">
        <v>10</v>
      </c>
      <c r="B834" t="s">
        <v>11</v>
      </c>
      <c r="C834" t="s">
        <v>46</v>
      </c>
      <c r="D834" t="s">
        <v>5388</v>
      </c>
      <c r="E834">
        <v>10461337</v>
      </c>
      <c r="F834" t="s">
        <v>76</v>
      </c>
      <c r="G834">
        <v>65408373</v>
      </c>
      <c r="H834" t="s">
        <v>2481</v>
      </c>
      <c r="I834" t="s">
        <v>2482</v>
      </c>
      <c r="J834" t="s">
        <v>5407</v>
      </c>
      <c r="K834" t="s">
        <v>5391</v>
      </c>
      <c r="L834" t="s">
        <v>5392</v>
      </c>
      <c r="M834" t="s">
        <v>5393</v>
      </c>
      <c r="N834">
        <v>10</v>
      </c>
    </row>
    <row r="835" spans="1:14" x14ac:dyDescent="0.75">
      <c r="A835" t="s">
        <v>10</v>
      </c>
      <c r="B835" t="s">
        <v>11</v>
      </c>
      <c r="C835" t="s">
        <v>46</v>
      </c>
      <c r="D835" t="s">
        <v>5388</v>
      </c>
      <c r="E835">
        <v>10461337</v>
      </c>
      <c r="F835" t="s">
        <v>76</v>
      </c>
      <c r="G835">
        <v>65408373</v>
      </c>
      <c r="H835" t="s">
        <v>2481</v>
      </c>
      <c r="I835" t="s">
        <v>2482</v>
      </c>
      <c r="J835" t="s">
        <v>5407</v>
      </c>
      <c r="K835" t="s">
        <v>5394</v>
      </c>
      <c r="L835" t="s">
        <v>5402</v>
      </c>
      <c r="M835" t="s">
        <v>5403</v>
      </c>
      <c r="N835">
        <v>2</v>
      </c>
    </row>
    <row r="836" spans="1:14" x14ac:dyDescent="0.75">
      <c r="A836" t="s">
        <v>10</v>
      </c>
      <c r="B836" t="s">
        <v>11</v>
      </c>
      <c r="C836" t="s">
        <v>46</v>
      </c>
      <c r="D836" t="s">
        <v>5388</v>
      </c>
      <c r="E836">
        <v>10461337</v>
      </c>
      <c r="F836" t="s">
        <v>76</v>
      </c>
      <c r="G836">
        <v>65408373</v>
      </c>
      <c r="H836" t="s">
        <v>2481</v>
      </c>
      <c r="I836" t="s">
        <v>2482</v>
      </c>
      <c r="J836" t="s">
        <v>5407</v>
      </c>
      <c r="K836" t="s">
        <v>5394</v>
      </c>
      <c r="L836" t="s">
        <v>5409</v>
      </c>
      <c r="M836" t="s">
        <v>5410</v>
      </c>
      <c r="N836">
        <v>2</v>
      </c>
    </row>
    <row r="837" spans="1:14" x14ac:dyDescent="0.75">
      <c r="A837" t="s">
        <v>10</v>
      </c>
      <c r="B837" t="s">
        <v>11</v>
      </c>
      <c r="C837" t="s">
        <v>46</v>
      </c>
      <c r="D837" t="s">
        <v>5388</v>
      </c>
      <c r="E837">
        <v>10461337</v>
      </c>
      <c r="F837" t="s">
        <v>76</v>
      </c>
      <c r="G837">
        <v>65501337</v>
      </c>
      <c r="H837" t="s">
        <v>3431</v>
      </c>
      <c r="I837" t="s">
        <v>3432</v>
      </c>
      <c r="J837" t="s">
        <v>5406</v>
      </c>
      <c r="K837" t="s">
        <v>5391</v>
      </c>
      <c r="L837" t="s">
        <v>5392</v>
      </c>
      <c r="M837" t="s">
        <v>5393</v>
      </c>
      <c r="N837">
        <v>230</v>
      </c>
    </row>
    <row r="838" spans="1:14" x14ac:dyDescent="0.75">
      <c r="A838" t="s">
        <v>10</v>
      </c>
      <c r="B838" t="s">
        <v>11</v>
      </c>
      <c r="C838" t="s">
        <v>46</v>
      </c>
      <c r="D838" t="s">
        <v>5388</v>
      </c>
      <c r="E838">
        <v>10461337</v>
      </c>
      <c r="F838" t="s">
        <v>76</v>
      </c>
      <c r="G838">
        <v>65501337</v>
      </c>
      <c r="H838" t="s">
        <v>3431</v>
      </c>
      <c r="I838" t="s">
        <v>3432</v>
      </c>
      <c r="J838" t="s">
        <v>5406</v>
      </c>
      <c r="K838" t="s">
        <v>5394</v>
      </c>
      <c r="L838" t="s">
        <v>5402</v>
      </c>
      <c r="M838" t="s">
        <v>5403</v>
      </c>
      <c r="N838">
        <v>100</v>
      </c>
    </row>
    <row r="839" spans="1:14" x14ac:dyDescent="0.75">
      <c r="A839" t="s">
        <v>10</v>
      </c>
      <c r="B839" t="s">
        <v>11</v>
      </c>
      <c r="C839" t="s">
        <v>46</v>
      </c>
      <c r="D839" t="s">
        <v>5388</v>
      </c>
      <c r="E839">
        <v>10461337</v>
      </c>
      <c r="F839" t="s">
        <v>76</v>
      </c>
      <c r="G839">
        <v>65501337</v>
      </c>
      <c r="H839" t="s">
        <v>3431</v>
      </c>
      <c r="I839" t="s">
        <v>3432</v>
      </c>
      <c r="J839" t="s">
        <v>5406</v>
      </c>
      <c r="K839" t="s">
        <v>5394</v>
      </c>
      <c r="L839" t="s">
        <v>5409</v>
      </c>
      <c r="M839" t="s">
        <v>5410</v>
      </c>
      <c r="N839">
        <v>10</v>
      </c>
    </row>
    <row r="840" spans="1:14" x14ac:dyDescent="0.75">
      <c r="A840" t="s">
        <v>10</v>
      </c>
      <c r="B840" t="s">
        <v>11</v>
      </c>
      <c r="C840" t="s">
        <v>46</v>
      </c>
      <c r="D840" t="s">
        <v>5388</v>
      </c>
      <c r="E840">
        <v>10461337</v>
      </c>
      <c r="F840" t="s">
        <v>76</v>
      </c>
      <c r="G840">
        <v>65503197</v>
      </c>
      <c r="H840" t="s">
        <v>6996</v>
      </c>
      <c r="I840" t="s">
        <v>2323</v>
      </c>
      <c r="J840" t="s">
        <v>5407</v>
      </c>
      <c r="K840" t="s">
        <v>5398</v>
      </c>
      <c r="L840" t="s">
        <v>5399</v>
      </c>
      <c r="M840" t="s">
        <v>5400</v>
      </c>
      <c r="N840">
        <v>5</v>
      </c>
    </row>
    <row r="841" spans="1:14" x14ac:dyDescent="0.75">
      <c r="A841" t="s">
        <v>10</v>
      </c>
      <c r="B841" t="s">
        <v>11</v>
      </c>
      <c r="C841" t="s">
        <v>46</v>
      </c>
      <c r="D841" t="s">
        <v>5388</v>
      </c>
      <c r="E841">
        <v>10461337</v>
      </c>
      <c r="F841" t="s">
        <v>76</v>
      </c>
      <c r="G841">
        <v>65503197</v>
      </c>
      <c r="H841" t="s">
        <v>6996</v>
      </c>
      <c r="I841" t="s">
        <v>2323</v>
      </c>
      <c r="J841" t="s">
        <v>5407</v>
      </c>
      <c r="K841" t="s">
        <v>5391</v>
      </c>
      <c r="L841" t="s">
        <v>5392</v>
      </c>
      <c r="M841" t="s">
        <v>5393</v>
      </c>
      <c r="N841">
        <v>10</v>
      </c>
    </row>
    <row r="842" spans="1:14" x14ac:dyDescent="0.75">
      <c r="A842" t="s">
        <v>10</v>
      </c>
      <c r="B842" t="s">
        <v>11</v>
      </c>
      <c r="C842" t="s">
        <v>46</v>
      </c>
      <c r="D842" t="s">
        <v>5388</v>
      </c>
      <c r="E842">
        <v>10461337</v>
      </c>
      <c r="F842" t="s">
        <v>76</v>
      </c>
      <c r="G842">
        <v>65503197</v>
      </c>
      <c r="H842" t="s">
        <v>6996</v>
      </c>
      <c r="I842" t="s">
        <v>2323</v>
      </c>
      <c r="J842" t="s">
        <v>5407</v>
      </c>
      <c r="K842" t="s">
        <v>5394</v>
      </c>
      <c r="L842" t="s">
        <v>5402</v>
      </c>
      <c r="M842" t="s">
        <v>5403</v>
      </c>
      <c r="N842">
        <v>5</v>
      </c>
    </row>
    <row r="843" spans="1:14" x14ac:dyDescent="0.75">
      <c r="A843" t="s">
        <v>10</v>
      </c>
      <c r="B843" t="s">
        <v>11</v>
      </c>
      <c r="C843" t="s">
        <v>46</v>
      </c>
      <c r="D843" t="s">
        <v>5388</v>
      </c>
      <c r="E843">
        <v>10461337</v>
      </c>
      <c r="F843" t="s">
        <v>76</v>
      </c>
      <c r="G843">
        <v>65503198</v>
      </c>
      <c r="H843" t="s">
        <v>5007</v>
      </c>
      <c r="I843" t="s">
        <v>5008</v>
      </c>
      <c r="J843" t="s">
        <v>5406</v>
      </c>
      <c r="K843" t="s">
        <v>5391</v>
      </c>
      <c r="L843" t="s">
        <v>5392</v>
      </c>
      <c r="M843" t="s">
        <v>5393</v>
      </c>
      <c r="N843">
        <v>70</v>
      </c>
    </row>
    <row r="844" spans="1:14" x14ac:dyDescent="0.75">
      <c r="A844" t="s">
        <v>10</v>
      </c>
      <c r="B844" t="s">
        <v>11</v>
      </c>
      <c r="C844" t="s">
        <v>46</v>
      </c>
      <c r="D844" t="s">
        <v>5388</v>
      </c>
      <c r="E844">
        <v>10461337</v>
      </c>
      <c r="F844" t="s">
        <v>76</v>
      </c>
      <c r="G844">
        <v>65503198</v>
      </c>
      <c r="H844" t="s">
        <v>5007</v>
      </c>
      <c r="I844" t="s">
        <v>5008</v>
      </c>
      <c r="J844" t="s">
        <v>5406</v>
      </c>
      <c r="K844" t="s">
        <v>5394</v>
      </c>
      <c r="L844" t="s">
        <v>5409</v>
      </c>
      <c r="M844" t="s">
        <v>5410</v>
      </c>
      <c r="N844">
        <v>20</v>
      </c>
    </row>
    <row r="845" spans="1:14" x14ac:dyDescent="0.75">
      <c r="A845" t="s">
        <v>10</v>
      </c>
      <c r="B845" t="s">
        <v>11</v>
      </c>
      <c r="C845" t="s">
        <v>46</v>
      </c>
      <c r="D845" t="s">
        <v>5388</v>
      </c>
      <c r="E845">
        <v>10461337</v>
      </c>
      <c r="F845" t="s">
        <v>76</v>
      </c>
      <c r="G845">
        <v>65505913</v>
      </c>
      <c r="H845" t="s">
        <v>4733</v>
      </c>
      <c r="I845" t="s">
        <v>4734</v>
      </c>
      <c r="J845" t="s">
        <v>5407</v>
      </c>
      <c r="K845" t="s">
        <v>5398</v>
      </c>
      <c r="L845" t="s">
        <v>5399</v>
      </c>
      <c r="M845" t="s">
        <v>5400</v>
      </c>
      <c r="N845">
        <v>10</v>
      </c>
    </row>
    <row r="846" spans="1:14" x14ac:dyDescent="0.75">
      <c r="A846" t="s">
        <v>10</v>
      </c>
      <c r="B846" t="s">
        <v>11</v>
      </c>
      <c r="C846" t="s">
        <v>46</v>
      </c>
      <c r="D846" t="s">
        <v>5388</v>
      </c>
      <c r="E846">
        <v>10461337</v>
      </c>
      <c r="F846" t="s">
        <v>76</v>
      </c>
      <c r="G846">
        <v>65505913</v>
      </c>
      <c r="H846" t="s">
        <v>4733</v>
      </c>
      <c r="I846" t="s">
        <v>4734</v>
      </c>
      <c r="J846" t="s">
        <v>5407</v>
      </c>
      <c r="K846" t="s">
        <v>5391</v>
      </c>
      <c r="L846" t="s">
        <v>5392</v>
      </c>
      <c r="M846" t="s">
        <v>5393</v>
      </c>
      <c r="N846">
        <v>20</v>
      </c>
    </row>
    <row r="847" spans="1:14" x14ac:dyDescent="0.75">
      <c r="A847" t="s">
        <v>10</v>
      </c>
      <c r="B847" t="s">
        <v>11</v>
      </c>
      <c r="C847" t="s">
        <v>46</v>
      </c>
      <c r="D847" t="s">
        <v>5388</v>
      </c>
      <c r="E847">
        <v>10461337</v>
      </c>
      <c r="F847" t="s">
        <v>76</v>
      </c>
      <c r="G847">
        <v>65505913</v>
      </c>
      <c r="H847" t="s">
        <v>4733</v>
      </c>
      <c r="I847" t="s">
        <v>4734</v>
      </c>
      <c r="J847" t="s">
        <v>5407</v>
      </c>
      <c r="K847" t="s">
        <v>5394</v>
      </c>
      <c r="L847" t="s">
        <v>5395</v>
      </c>
      <c r="M847" t="s">
        <v>5396</v>
      </c>
      <c r="N847">
        <v>10</v>
      </c>
    </row>
    <row r="848" spans="1:14" x14ac:dyDescent="0.75">
      <c r="A848" t="s">
        <v>10</v>
      </c>
      <c r="B848" t="s">
        <v>11</v>
      </c>
      <c r="C848" t="s">
        <v>46</v>
      </c>
      <c r="D848" t="s">
        <v>5388</v>
      </c>
      <c r="E848">
        <v>10461337</v>
      </c>
      <c r="F848" t="s">
        <v>76</v>
      </c>
      <c r="G848">
        <v>65507335</v>
      </c>
      <c r="H848" t="s">
        <v>4027</v>
      </c>
      <c r="I848" t="s">
        <v>4028</v>
      </c>
      <c r="J848" t="s">
        <v>5407</v>
      </c>
      <c r="K848" t="s">
        <v>5391</v>
      </c>
      <c r="L848" t="s">
        <v>5392</v>
      </c>
      <c r="M848" t="s">
        <v>5393</v>
      </c>
      <c r="N848">
        <v>20</v>
      </c>
    </row>
    <row r="849" spans="1:14" x14ac:dyDescent="0.75">
      <c r="A849" t="s">
        <v>10</v>
      </c>
      <c r="B849" t="s">
        <v>11</v>
      </c>
      <c r="C849" t="s">
        <v>46</v>
      </c>
      <c r="D849" t="s">
        <v>5388</v>
      </c>
      <c r="E849">
        <v>10461337</v>
      </c>
      <c r="F849" t="s">
        <v>76</v>
      </c>
      <c r="G849">
        <v>65507342</v>
      </c>
      <c r="H849" t="s">
        <v>7309</v>
      </c>
      <c r="I849" t="s">
        <v>7310</v>
      </c>
      <c r="J849" t="s">
        <v>5407</v>
      </c>
      <c r="K849" t="s">
        <v>5391</v>
      </c>
      <c r="L849" t="s">
        <v>5392</v>
      </c>
      <c r="M849" t="s">
        <v>5393</v>
      </c>
      <c r="N849">
        <v>10</v>
      </c>
    </row>
    <row r="850" spans="1:14" x14ac:dyDescent="0.75">
      <c r="A850" t="s">
        <v>10</v>
      </c>
      <c r="B850" t="s">
        <v>11</v>
      </c>
      <c r="C850" t="s">
        <v>46</v>
      </c>
      <c r="D850" t="s">
        <v>5388</v>
      </c>
      <c r="E850">
        <v>10461337</v>
      </c>
      <c r="F850" t="s">
        <v>76</v>
      </c>
      <c r="G850">
        <v>65507342</v>
      </c>
      <c r="H850" t="s">
        <v>7309</v>
      </c>
      <c r="I850" t="s">
        <v>7310</v>
      </c>
      <c r="J850" t="s">
        <v>5407</v>
      </c>
      <c r="K850" t="s">
        <v>5394</v>
      </c>
      <c r="L850" t="s">
        <v>5395</v>
      </c>
      <c r="M850" t="s">
        <v>5396</v>
      </c>
      <c r="N850">
        <v>2</v>
      </c>
    </row>
    <row r="851" spans="1:14" x14ac:dyDescent="0.75">
      <c r="A851" t="s">
        <v>10</v>
      </c>
      <c r="B851" t="s">
        <v>11</v>
      </c>
      <c r="C851" t="s">
        <v>46</v>
      </c>
      <c r="D851" t="s">
        <v>5388</v>
      </c>
      <c r="E851">
        <v>10461337</v>
      </c>
      <c r="F851" t="s">
        <v>76</v>
      </c>
      <c r="G851">
        <v>65508377</v>
      </c>
      <c r="H851" t="s">
        <v>2009</v>
      </c>
      <c r="I851" t="s">
        <v>2010</v>
      </c>
      <c r="J851" t="s">
        <v>5407</v>
      </c>
      <c r="K851" t="s">
        <v>5398</v>
      </c>
      <c r="L851" t="s">
        <v>5399</v>
      </c>
      <c r="M851" t="s">
        <v>5400</v>
      </c>
      <c r="N851">
        <v>10</v>
      </c>
    </row>
    <row r="852" spans="1:14" x14ac:dyDescent="0.75">
      <c r="A852" t="s">
        <v>10</v>
      </c>
      <c r="B852" t="s">
        <v>11</v>
      </c>
      <c r="C852" t="s">
        <v>46</v>
      </c>
      <c r="D852" t="s">
        <v>5388</v>
      </c>
      <c r="E852">
        <v>10461337</v>
      </c>
      <c r="F852" t="s">
        <v>76</v>
      </c>
      <c r="G852">
        <v>65508413</v>
      </c>
      <c r="H852" t="s">
        <v>4489</v>
      </c>
      <c r="I852" t="s">
        <v>4490</v>
      </c>
      <c r="J852" t="s">
        <v>5407</v>
      </c>
      <c r="K852" t="s">
        <v>5391</v>
      </c>
      <c r="L852" t="s">
        <v>5392</v>
      </c>
      <c r="M852" t="s">
        <v>5393</v>
      </c>
      <c r="N852">
        <v>10</v>
      </c>
    </row>
    <row r="853" spans="1:14" x14ac:dyDescent="0.75">
      <c r="A853" t="s">
        <v>10</v>
      </c>
      <c r="B853" t="s">
        <v>11</v>
      </c>
      <c r="C853" t="s">
        <v>46</v>
      </c>
      <c r="D853" t="s">
        <v>5388</v>
      </c>
      <c r="E853">
        <v>10461337</v>
      </c>
      <c r="F853" t="s">
        <v>76</v>
      </c>
      <c r="G853">
        <v>65508416</v>
      </c>
      <c r="H853" t="s">
        <v>3661</v>
      </c>
      <c r="I853" t="s">
        <v>3662</v>
      </c>
      <c r="J853" t="s">
        <v>5406</v>
      </c>
      <c r="K853" t="s">
        <v>5394</v>
      </c>
      <c r="L853" t="s">
        <v>5402</v>
      </c>
      <c r="M853" t="s">
        <v>5403</v>
      </c>
      <c r="N853">
        <v>5</v>
      </c>
    </row>
    <row r="854" spans="1:14" x14ac:dyDescent="0.75">
      <c r="A854" t="s">
        <v>10</v>
      </c>
      <c r="B854" t="s">
        <v>11</v>
      </c>
      <c r="C854" t="s">
        <v>46</v>
      </c>
      <c r="D854" t="s">
        <v>5388</v>
      </c>
      <c r="E854">
        <v>10461337</v>
      </c>
      <c r="F854" t="s">
        <v>76</v>
      </c>
      <c r="G854">
        <v>65508421</v>
      </c>
      <c r="H854" t="s">
        <v>4292</v>
      </c>
      <c r="I854" t="s">
        <v>4293</v>
      </c>
      <c r="J854" t="s">
        <v>5407</v>
      </c>
      <c r="K854" t="s">
        <v>5394</v>
      </c>
      <c r="L854" t="s">
        <v>5402</v>
      </c>
      <c r="M854" t="s">
        <v>5403</v>
      </c>
      <c r="N854">
        <v>5</v>
      </c>
    </row>
    <row r="855" spans="1:14" x14ac:dyDescent="0.75">
      <c r="A855" t="s">
        <v>10</v>
      </c>
      <c r="B855" t="s">
        <v>11</v>
      </c>
      <c r="C855" t="s">
        <v>46</v>
      </c>
      <c r="D855" t="s">
        <v>5388</v>
      </c>
      <c r="E855">
        <v>10461337</v>
      </c>
      <c r="F855" t="s">
        <v>76</v>
      </c>
      <c r="G855">
        <v>65508421</v>
      </c>
      <c r="H855" t="s">
        <v>4292</v>
      </c>
      <c r="I855" t="s">
        <v>4293</v>
      </c>
      <c r="J855" t="s">
        <v>5407</v>
      </c>
      <c r="K855" t="s">
        <v>5394</v>
      </c>
      <c r="L855" t="s">
        <v>5395</v>
      </c>
      <c r="M855" t="s">
        <v>5396</v>
      </c>
      <c r="N855">
        <v>5</v>
      </c>
    </row>
    <row r="856" spans="1:14" x14ac:dyDescent="0.75">
      <c r="A856" t="s">
        <v>10</v>
      </c>
      <c r="B856" t="s">
        <v>11</v>
      </c>
      <c r="C856" t="s">
        <v>46</v>
      </c>
      <c r="D856" t="s">
        <v>5388</v>
      </c>
      <c r="E856">
        <v>10461337</v>
      </c>
      <c r="F856" t="s">
        <v>76</v>
      </c>
      <c r="G856">
        <v>65508822</v>
      </c>
      <c r="H856" t="s">
        <v>1918</v>
      </c>
      <c r="I856" t="s">
        <v>1919</v>
      </c>
      <c r="J856" t="s">
        <v>5407</v>
      </c>
      <c r="K856" t="s">
        <v>5394</v>
      </c>
      <c r="L856" t="s">
        <v>5402</v>
      </c>
      <c r="M856" t="s">
        <v>5403</v>
      </c>
      <c r="N856">
        <v>10</v>
      </c>
    </row>
    <row r="857" spans="1:14" x14ac:dyDescent="0.75">
      <c r="A857" t="s">
        <v>10</v>
      </c>
      <c r="B857" t="s">
        <v>11</v>
      </c>
      <c r="C857" t="s">
        <v>46</v>
      </c>
      <c r="D857" t="s">
        <v>5388</v>
      </c>
      <c r="E857">
        <v>10461337</v>
      </c>
      <c r="F857" t="s">
        <v>76</v>
      </c>
      <c r="G857">
        <v>65508822</v>
      </c>
      <c r="H857" t="s">
        <v>1918</v>
      </c>
      <c r="I857" t="s">
        <v>1919</v>
      </c>
      <c r="J857" t="s">
        <v>5407</v>
      </c>
      <c r="K857" t="s">
        <v>5394</v>
      </c>
      <c r="L857" t="s">
        <v>5395</v>
      </c>
      <c r="M857" t="s">
        <v>5396</v>
      </c>
      <c r="N857">
        <v>10</v>
      </c>
    </row>
    <row r="858" spans="1:14" x14ac:dyDescent="0.75">
      <c r="A858" t="s">
        <v>10</v>
      </c>
      <c r="B858" t="s">
        <v>11</v>
      </c>
      <c r="C858" t="s">
        <v>46</v>
      </c>
      <c r="D858" t="s">
        <v>5388</v>
      </c>
      <c r="E858">
        <v>10461337</v>
      </c>
      <c r="F858" t="s">
        <v>76</v>
      </c>
      <c r="G858">
        <v>65508865</v>
      </c>
      <c r="H858" t="s">
        <v>765</v>
      </c>
      <c r="I858" t="s">
        <v>766</v>
      </c>
      <c r="J858" t="s">
        <v>5407</v>
      </c>
      <c r="K858" t="s">
        <v>5391</v>
      </c>
      <c r="L858" t="s">
        <v>5392</v>
      </c>
      <c r="M858" t="s">
        <v>5393</v>
      </c>
      <c r="N858">
        <v>40</v>
      </c>
    </row>
    <row r="859" spans="1:14" x14ac:dyDescent="0.75">
      <c r="A859" t="s">
        <v>10</v>
      </c>
      <c r="B859" t="s">
        <v>11</v>
      </c>
      <c r="C859" t="s">
        <v>46</v>
      </c>
      <c r="D859" t="s">
        <v>5388</v>
      </c>
      <c r="E859">
        <v>10461337</v>
      </c>
      <c r="F859" t="s">
        <v>76</v>
      </c>
      <c r="G859">
        <v>65508873</v>
      </c>
      <c r="H859" t="s">
        <v>910</v>
      </c>
      <c r="I859" t="s">
        <v>911</v>
      </c>
      <c r="J859" t="s">
        <v>5406</v>
      </c>
      <c r="K859" t="s">
        <v>5391</v>
      </c>
      <c r="L859" t="s">
        <v>5392</v>
      </c>
      <c r="M859" t="s">
        <v>5393</v>
      </c>
      <c r="N859">
        <v>169</v>
      </c>
    </row>
    <row r="860" spans="1:14" x14ac:dyDescent="0.75">
      <c r="A860" t="s">
        <v>10</v>
      </c>
      <c r="B860" t="s">
        <v>11</v>
      </c>
      <c r="C860" t="s">
        <v>46</v>
      </c>
      <c r="D860" t="s">
        <v>5388</v>
      </c>
      <c r="E860">
        <v>10461337</v>
      </c>
      <c r="F860" t="s">
        <v>76</v>
      </c>
      <c r="G860">
        <v>65508884</v>
      </c>
      <c r="H860" t="s">
        <v>2716</v>
      </c>
      <c r="I860" t="s">
        <v>2717</v>
      </c>
      <c r="J860" t="s">
        <v>5407</v>
      </c>
      <c r="K860" t="s">
        <v>5398</v>
      </c>
      <c r="L860" t="s">
        <v>5399</v>
      </c>
      <c r="M860" t="s">
        <v>5400</v>
      </c>
      <c r="N860">
        <v>10</v>
      </c>
    </row>
    <row r="861" spans="1:14" x14ac:dyDescent="0.75">
      <c r="A861" t="s">
        <v>10</v>
      </c>
      <c r="B861" t="s">
        <v>11</v>
      </c>
      <c r="C861" t="s">
        <v>46</v>
      </c>
      <c r="D861" t="s">
        <v>5388</v>
      </c>
      <c r="E861">
        <v>10461337</v>
      </c>
      <c r="F861" t="s">
        <v>76</v>
      </c>
      <c r="G861">
        <v>65508884</v>
      </c>
      <c r="H861" t="s">
        <v>2716</v>
      </c>
      <c r="I861" t="s">
        <v>2717</v>
      </c>
      <c r="J861" t="s">
        <v>5407</v>
      </c>
      <c r="K861" t="s">
        <v>5391</v>
      </c>
      <c r="L861" t="s">
        <v>5392</v>
      </c>
      <c r="M861" t="s">
        <v>5393</v>
      </c>
      <c r="N861">
        <v>45</v>
      </c>
    </row>
    <row r="862" spans="1:14" x14ac:dyDescent="0.75">
      <c r="A862" t="s">
        <v>10</v>
      </c>
      <c r="B862" t="s">
        <v>11</v>
      </c>
      <c r="C862" t="s">
        <v>46</v>
      </c>
      <c r="D862" t="s">
        <v>5388</v>
      </c>
      <c r="E862">
        <v>10461337</v>
      </c>
      <c r="F862" t="s">
        <v>76</v>
      </c>
      <c r="G862">
        <v>65508884</v>
      </c>
      <c r="H862" t="s">
        <v>2716</v>
      </c>
      <c r="I862" t="s">
        <v>2717</v>
      </c>
      <c r="J862" t="s">
        <v>5407</v>
      </c>
      <c r="K862" t="s">
        <v>5394</v>
      </c>
      <c r="L862" t="s">
        <v>5402</v>
      </c>
      <c r="M862" t="s">
        <v>5403</v>
      </c>
      <c r="N862">
        <v>15</v>
      </c>
    </row>
    <row r="863" spans="1:14" x14ac:dyDescent="0.75">
      <c r="A863" t="s">
        <v>10</v>
      </c>
      <c r="B863" t="s">
        <v>11</v>
      </c>
      <c r="C863" t="s">
        <v>46</v>
      </c>
      <c r="D863" t="s">
        <v>5388</v>
      </c>
      <c r="E863">
        <v>10461337</v>
      </c>
      <c r="F863" t="s">
        <v>76</v>
      </c>
      <c r="G863">
        <v>65526759</v>
      </c>
      <c r="H863" t="s">
        <v>4272</v>
      </c>
      <c r="I863" t="s">
        <v>4273</v>
      </c>
      <c r="J863" t="s">
        <v>5406</v>
      </c>
      <c r="K863" t="s">
        <v>5391</v>
      </c>
      <c r="L863" t="s">
        <v>5392</v>
      </c>
      <c r="M863" t="s">
        <v>5393</v>
      </c>
      <c r="N863">
        <v>10</v>
      </c>
    </row>
    <row r="864" spans="1:14" x14ac:dyDescent="0.75">
      <c r="A864" t="s">
        <v>10</v>
      </c>
      <c r="B864" t="s">
        <v>11</v>
      </c>
      <c r="C864" t="s">
        <v>46</v>
      </c>
      <c r="D864" t="s">
        <v>5388</v>
      </c>
      <c r="E864">
        <v>10461337</v>
      </c>
      <c r="F864" t="s">
        <v>76</v>
      </c>
      <c r="G864">
        <v>65527061</v>
      </c>
      <c r="H864" t="s">
        <v>4274</v>
      </c>
      <c r="I864" t="s">
        <v>4275</v>
      </c>
      <c r="J864" t="s">
        <v>5407</v>
      </c>
      <c r="K864" t="s">
        <v>5391</v>
      </c>
      <c r="L864" t="s">
        <v>5392</v>
      </c>
      <c r="M864" t="s">
        <v>5393</v>
      </c>
      <c r="N864">
        <v>10</v>
      </c>
    </row>
    <row r="865" spans="1:14" x14ac:dyDescent="0.75">
      <c r="A865" t="s">
        <v>10</v>
      </c>
      <c r="B865" t="s">
        <v>11</v>
      </c>
      <c r="C865" t="s">
        <v>46</v>
      </c>
      <c r="D865" t="s">
        <v>5388</v>
      </c>
      <c r="E865">
        <v>10461337</v>
      </c>
      <c r="F865" t="s">
        <v>76</v>
      </c>
      <c r="G865">
        <v>65527061</v>
      </c>
      <c r="H865" t="s">
        <v>4274</v>
      </c>
      <c r="I865" t="s">
        <v>4275</v>
      </c>
      <c r="J865" t="s">
        <v>5407</v>
      </c>
      <c r="K865" t="s">
        <v>5394</v>
      </c>
      <c r="L865" t="s">
        <v>5402</v>
      </c>
      <c r="M865" t="s">
        <v>5403</v>
      </c>
      <c r="N865">
        <v>2</v>
      </c>
    </row>
    <row r="866" spans="1:14" x14ac:dyDescent="0.75">
      <c r="A866" t="s">
        <v>10</v>
      </c>
      <c r="B866" t="s">
        <v>11</v>
      </c>
      <c r="C866" t="s">
        <v>46</v>
      </c>
      <c r="D866" t="s">
        <v>5388</v>
      </c>
      <c r="E866">
        <v>10461337</v>
      </c>
      <c r="F866" t="s">
        <v>76</v>
      </c>
      <c r="G866">
        <v>65527061</v>
      </c>
      <c r="H866" t="s">
        <v>4274</v>
      </c>
      <c r="I866" t="s">
        <v>4275</v>
      </c>
      <c r="J866" t="s">
        <v>5407</v>
      </c>
      <c r="K866" t="s">
        <v>5394</v>
      </c>
      <c r="L866" t="s">
        <v>5409</v>
      </c>
      <c r="M866" t="s">
        <v>5410</v>
      </c>
      <c r="N866">
        <v>2</v>
      </c>
    </row>
    <row r="867" spans="1:14" x14ac:dyDescent="0.75">
      <c r="A867" t="s">
        <v>10</v>
      </c>
      <c r="B867" t="s">
        <v>11</v>
      </c>
      <c r="C867" t="s">
        <v>46</v>
      </c>
      <c r="D867" t="s">
        <v>5388</v>
      </c>
      <c r="E867">
        <v>10461337</v>
      </c>
      <c r="F867" t="s">
        <v>76</v>
      </c>
      <c r="G867">
        <v>65527062</v>
      </c>
      <c r="H867" t="s">
        <v>4309</v>
      </c>
      <c r="I867" t="s">
        <v>4275</v>
      </c>
      <c r="J867" t="s">
        <v>5407</v>
      </c>
      <c r="K867" t="s">
        <v>5391</v>
      </c>
      <c r="L867" t="s">
        <v>5392</v>
      </c>
      <c r="M867" t="s">
        <v>5393</v>
      </c>
      <c r="N867">
        <v>15</v>
      </c>
    </row>
    <row r="868" spans="1:14" x14ac:dyDescent="0.75">
      <c r="A868" t="s">
        <v>10</v>
      </c>
      <c r="B868" t="s">
        <v>11</v>
      </c>
      <c r="C868" t="s">
        <v>46</v>
      </c>
      <c r="D868" t="s">
        <v>5388</v>
      </c>
      <c r="E868">
        <v>10461337</v>
      </c>
      <c r="F868" t="s">
        <v>76</v>
      </c>
      <c r="G868">
        <v>65527062</v>
      </c>
      <c r="H868" t="s">
        <v>4309</v>
      </c>
      <c r="I868" t="s">
        <v>4275</v>
      </c>
      <c r="J868" t="s">
        <v>5407</v>
      </c>
      <c r="K868" t="s">
        <v>5391</v>
      </c>
      <c r="L868" t="s">
        <v>5392</v>
      </c>
      <c r="M868" t="s">
        <v>5401</v>
      </c>
      <c r="N868">
        <v>2</v>
      </c>
    </row>
    <row r="869" spans="1:14" x14ac:dyDescent="0.75">
      <c r="A869" t="s">
        <v>10</v>
      </c>
      <c r="B869" t="s">
        <v>11</v>
      </c>
      <c r="C869" t="s">
        <v>46</v>
      </c>
      <c r="D869" t="s">
        <v>5388</v>
      </c>
      <c r="E869">
        <v>10461337</v>
      </c>
      <c r="F869" t="s">
        <v>76</v>
      </c>
      <c r="G869">
        <v>65527062</v>
      </c>
      <c r="H869" t="s">
        <v>4309</v>
      </c>
      <c r="I869" t="s">
        <v>4275</v>
      </c>
      <c r="J869" t="s">
        <v>5407</v>
      </c>
      <c r="K869" t="s">
        <v>5394</v>
      </c>
      <c r="L869" t="s">
        <v>5402</v>
      </c>
      <c r="M869" t="s">
        <v>5403</v>
      </c>
      <c r="N869">
        <v>5</v>
      </c>
    </row>
    <row r="870" spans="1:14" x14ac:dyDescent="0.75">
      <c r="A870" t="s">
        <v>10</v>
      </c>
      <c r="B870" t="s">
        <v>11</v>
      </c>
      <c r="C870" t="s">
        <v>46</v>
      </c>
      <c r="D870" t="s">
        <v>5388</v>
      </c>
      <c r="E870">
        <v>10461337</v>
      </c>
      <c r="F870" t="s">
        <v>76</v>
      </c>
      <c r="G870">
        <v>65527062</v>
      </c>
      <c r="H870" t="s">
        <v>4309</v>
      </c>
      <c r="I870" t="s">
        <v>4275</v>
      </c>
      <c r="J870" t="s">
        <v>5407</v>
      </c>
      <c r="K870" t="s">
        <v>5394</v>
      </c>
      <c r="L870" t="s">
        <v>5402</v>
      </c>
      <c r="M870" t="s">
        <v>5404</v>
      </c>
      <c r="N870">
        <v>2</v>
      </c>
    </row>
    <row r="871" spans="1:14" x14ac:dyDescent="0.75">
      <c r="A871" t="s">
        <v>10</v>
      </c>
      <c r="B871" t="s">
        <v>11</v>
      </c>
      <c r="C871" t="s">
        <v>46</v>
      </c>
      <c r="D871" t="s">
        <v>5388</v>
      </c>
      <c r="E871">
        <v>10461337</v>
      </c>
      <c r="F871" t="s">
        <v>76</v>
      </c>
      <c r="G871">
        <v>65527062</v>
      </c>
      <c r="H871" t="s">
        <v>4309</v>
      </c>
      <c r="I871" t="s">
        <v>4275</v>
      </c>
      <c r="J871" t="s">
        <v>5407</v>
      </c>
      <c r="K871" t="s">
        <v>5394</v>
      </c>
      <c r="L871" t="s">
        <v>5395</v>
      </c>
      <c r="M871" t="s">
        <v>5396</v>
      </c>
      <c r="N871">
        <v>5</v>
      </c>
    </row>
    <row r="872" spans="1:14" x14ac:dyDescent="0.75">
      <c r="A872" t="s">
        <v>10</v>
      </c>
      <c r="B872" t="s">
        <v>11</v>
      </c>
      <c r="C872" t="s">
        <v>46</v>
      </c>
      <c r="D872" t="s">
        <v>5388</v>
      </c>
      <c r="E872">
        <v>10461337</v>
      </c>
      <c r="F872" t="s">
        <v>76</v>
      </c>
      <c r="G872">
        <v>65527172</v>
      </c>
      <c r="H872" t="s">
        <v>1772</v>
      </c>
      <c r="I872" t="s">
        <v>1773</v>
      </c>
      <c r="J872" t="s">
        <v>5407</v>
      </c>
      <c r="K872" t="s">
        <v>5398</v>
      </c>
      <c r="L872" t="s">
        <v>5399</v>
      </c>
      <c r="M872" t="s">
        <v>5400</v>
      </c>
      <c r="N872">
        <v>2</v>
      </c>
    </row>
    <row r="873" spans="1:14" x14ac:dyDescent="0.75">
      <c r="A873" t="s">
        <v>10</v>
      </c>
      <c r="B873" t="s">
        <v>11</v>
      </c>
      <c r="C873" t="s">
        <v>46</v>
      </c>
      <c r="D873" t="s">
        <v>5388</v>
      </c>
      <c r="E873">
        <v>10461337</v>
      </c>
      <c r="F873" t="s">
        <v>76</v>
      </c>
      <c r="G873">
        <v>65527172</v>
      </c>
      <c r="H873" t="s">
        <v>1772</v>
      </c>
      <c r="I873" t="s">
        <v>1773</v>
      </c>
      <c r="J873" t="s">
        <v>5407</v>
      </c>
      <c r="K873" t="s">
        <v>5391</v>
      </c>
      <c r="L873" t="s">
        <v>5392</v>
      </c>
      <c r="M873" t="s">
        <v>5393</v>
      </c>
      <c r="N873">
        <v>5</v>
      </c>
    </row>
    <row r="874" spans="1:14" x14ac:dyDescent="0.75">
      <c r="A874" t="s">
        <v>10</v>
      </c>
      <c r="B874" t="s">
        <v>11</v>
      </c>
      <c r="C874" t="s">
        <v>46</v>
      </c>
      <c r="D874" t="s">
        <v>5388</v>
      </c>
      <c r="E874">
        <v>10461337</v>
      </c>
      <c r="F874" t="s">
        <v>76</v>
      </c>
      <c r="G874">
        <v>65527172</v>
      </c>
      <c r="H874" t="s">
        <v>1772</v>
      </c>
      <c r="I874" t="s">
        <v>1773</v>
      </c>
      <c r="J874" t="s">
        <v>5407</v>
      </c>
      <c r="K874" t="s">
        <v>5394</v>
      </c>
      <c r="L874" t="s">
        <v>5402</v>
      </c>
      <c r="M874" t="s">
        <v>5403</v>
      </c>
      <c r="N874">
        <v>3</v>
      </c>
    </row>
    <row r="875" spans="1:14" x14ac:dyDescent="0.75">
      <c r="A875" t="s">
        <v>10</v>
      </c>
      <c r="B875" t="s">
        <v>11</v>
      </c>
      <c r="C875" t="s">
        <v>46</v>
      </c>
      <c r="D875" t="s">
        <v>5388</v>
      </c>
      <c r="E875">
        <v>10461337</v>
      </c>
      <c r="F875" t="s">
        <v>76</v>
      </c>
      <c r="G875">
        <v>65527172</v>
      </c>
      <c r="H875" t="s">
        <v>1772</v>
      </c>
      <c r="I875" t="s">
        <v>1773</v>
      </c>
      <c r="J875" t="s">
        <v>5407</v>
      </c>
      <c r="K875" t="s">
        <v>5394</v>
      </c>
      <c r="L875" t="s">
        <v>5395</v>
      </c>
      <c r="M875" t="s">
        <v>5396</v>
      </c>
      <c r="N875">
        <v>2</v>
      </c>
    </row>
    <row r="876" spans="1:14" x14ac:dyDescent="0.75">
      <c r="A876" t="s">
        <v>10</v>
      </c>
      <c r="B876" t="s">
        <v>11</v>
      </c>
      <c r="C876" t="s">
        <v>46</v>
      </c>
      <c r="D876" t="s">
        <v>5388</v>
      </c>
      <c r="E876">
        <v>10461337</v>
      </c>
      <c r="F876" t="s">
        <v>76</v>
      </c>
      <c r="G876">
        <v>65527175</v>
      </c>
      <c r="H876" t="s">
        <v>1920</v>
      </c>
      <c r="I876" t="s">
        <v>1921</v>
      </c>
      <c r="J876" t="s">
        <v>5407</v>
      </c>
      <c r="K876" t="s">
        <v>5398</v>
      </c>
      <c r="L876" t="s">
        <v>5399</v>
      </c>
      <c r="M876" t="s">
        <v>5400</v>
      </c>
      <c r="N876">
        <v>10</v>
      </c>
    </row>
    <row r="877" spans="1:14" x14ac:dyDescent="0.75">
      <c r="A877" t="s">
        <v>10</v>
      </c>
      <c r="B877" t="s">
        <v>11</v>
      </c>
      <c r="C877" t="s">
        <v>46</v>
      </c>
      <c r="D877" t="s">
        <v>5388</v>
      </c>
      <c r="E877">
        <v>10461337</v>
      </c>
      <c r="F877" t="s">
        <v>76</v>
      </c>
      <c r="G877">
        <v>65527175</v>
      </c>
      <c r="H877" t="s">
        <v>1920</v>
      </c>
      <c r="I877" t="s">
        <v>1921</v>
      </c>
      <c r="J877" t="s">
        <v>5407</v>
      </c>
      <c r="K877" t="s">
        <v>5391</v>
      </c>
      <c r="L877" t="s">
        <v>5392</v>
      </c>
      <c r="M877" t="s">
        <v>5393</v>
      </c>
      <c r="N877">
        <v>10</v>
      </c>
    </row>
    <row r="878" spans="1:14" x14ac:dyDescent="0.75">
      <c r="A878" t="s">
        <v>10</v>
      </c>
      <c r="B878" t="s">
        <v>11</v>
      </c>
      <c r="C878" t="s">
        <v>46</v>
      </c>
      <c r="D878" t="s">
        <v>5388</v>
      </c>
      <c r="E878">
        <v>10461337</v>
      </c>
      <c r="F878" t="s">
        <v>76</v>
      </c>
      <c r="G878">
        <v>65527175</v>
      </c>
      <c r="H878" t="s">
        <v>1920</v>
      </c>
      <c r="I878" t="s">
        <v>1921</v>
      </c>
      <c r="J878" t="s">
        <v>5407</v>
      </c>
      <c r="K878" t="s">
        <v>5394</v>
      </c>
      <c r="L878" t="s">
        <v>5402</v>
      </c>
      <c r="M878" t="s">
        <v>5403</v>
      </c>
      <c r="N878">
        <v>10</v>
      </c>
    </row>
    <row r="879" spans="1:14" x14ac:dyDescent="0.75">
      <c r="A879" t="s">
        <v>10</v>
      </c>
      <c r="B879" t="s">
        <v>11</v>
      </c>
      <c r="C879" t="s">
        <v>46</v>
      </c>
      <c r="D879" t="s">
        <v>5388</v>
      </c>
      <c r="E879">
        <v>10461337</v>
      </c>
      <c r="F879" t="s">
        <v>76</v>
      </c>
      <c r="G879">
        <v>65540082</v>
      </c>
      <c r="H879" t="s">
        <v>4989</v>
      </c>
      <c r="I879" t="s">
        <v>4990</v>
      </c>
      <c r="J879" t="s">
        <v>5406</v>
      </c>
      <c r="K879" t="s">
        <v>5391</v>
      </c>
      <c r="L879" t="s">
        <v>5392</v>
      </c>
      <c r="M879" t="s">
        <v>5401</v>
      </c>
      <c r="N879">
        <v>5</v>
      </c>
    </row>
    <row r="880" spans="1:14" x14ac:dyDescent="0.75">
      <c r="A880" t="s">
        <v>10</v>
      </c>
      <c r="B880" t="s">
        <v>11</v>
      </c>
      <c r="C880" t="s">
        <v>46</v>
      </c>
      <c r="D880" t="s">
        <v>5388</v>
      </c>
      <c r="E880">
        <v>10461337</v>
      </c>
      <c r="F880" t="s">
        <v>76</v>
      </c>
      <c r="G880">
        <v>65540082</v>
      </c>
      <c r="H880" t="s">
        <v>4989</v>
      </c>
      <c r="I880" t="s">
        <v>4990</v>
      </c>
      <c r="J880" t="s">
        <v>5406</v>
      </c>
      <c r="K880" t="s">
        <v>5394</v>
      </c>
      <c r="L880" t="s">
        <v>5402</v>
      </c>
      <c r="M880" t="s">
        <v>5403</v>
      </c>
      <c r="N880">
        <v>20</v>
      </c>
    </row>
    <row r="881" spans="1:14" x14ac:dyDescent="0.75">
      <c r="A881" t="s">
        <v>10</v>
      </c>
      <c r="B881" t="s">
        <v>11</v>
      </c>
      <c r="C881" t="s">
        <v>46</v>
      </c>
      <c r="D881" t="s">
        <v>5388</v>
      </c>
      <c r="E881">
        <v>10461337</v>
      </c>
      <c r="F881" t="s">
        <v>76</v>
      </c>
      <c r="G881">
        <v>65540082</v>
      </c>
      <c r="H881" t="s">
        <v>4989</v>
      </c>
      <c r="I881" t="s">
        <v>4990</v>
      </c>
      <c r="J881" t="s">
        <v>5406</v>
      </c>
      <c r="K881" t="s">
        <v>5394</v>
      </c>
      <c r="L881" t="s">
        <v>5402</v>
      </c>
      <c r="M881" t="s">
        <v>5404</v>
      </c>
      <c r="N881">
        <v>10</v>
      </c>
    </row>
    <row r="882" spans="1:14" x14ac:dyDescent="0.75">
      <c r="A882" t="s">
        <v>10</v>
      </c>
      <c r="B882" t="s">
        <v>11</v>
      </c>
      <c r="C882" t="s">
        <v>46</v>
      </c>
      <c r="D882" t="s">
        <v>5388</v>
      </c>
      <c r="E882">
        <v>10461337</v>
      </c>
      <c r="F882" t="s">
        <v>76</v>
      </c>
      <c r="G882">
        <v>65540124</v>
      </c>
      <c r="H882" t="s">
        <v>4757</v>
      </c>
      <c r="I882" t="s">
        <v>4759</v>
      </c>
      <c r="J882" t="s">
        <v>5406</v>
      </c>
      <c r="K882" t="s">
        <v>5398</v>
      </c>
      <c r="L882" t="s">
        <v>5399</v>
      </c>
      <c r="M882" t="s">
        <v>5400</v>
      </c>
      <c r="N882">
        <v>10</v>
      </c>
    </row>
    <row r="883" spans="1:14" x14ac:dyDescent="0.75">
      <c r="A883" t="s">
        <v>10</v>
      </c>
      <c r="B883" t="s">
        <v>11</v>
      </c>
      <c r="C883" t="s">
        <v>46</v>
      </c>
      <c r="D883" t="s">
        <v>5388</v>
      </c>
      <c r="E883">
        <v>10461337</v>
      </c>
      <c r="F883" t="s">
        <v>76</v>
      </c>
      <c r="G883">
        <v>65540124</v>
      </c>
      <c r="H883" t="s">
        <v>4757</v>
      </c>
      <c r="I883" t="s">
        <v>4759</v>
      </c>
      <c r="J883" t="s">
        <v>5406</v>
      </c>
      <c r="K883" t="s">
        <v>5391</v>
      </c>
      <c r="L883" t="s">
        <v>5392</v>
      </c>
      <c r="M883" t="s">
        <v>5393</v>
      </c>
      <c r="N883">
        <v>30</v>
      </c>
    </row>
    <row r="884" spans="1:14" x14ac:dyDescent="0.75">
      <c r="A884" t="s">
        <v>10</v>
      </c>
      <c r="B884" t="s">
        <v>11</v>
      </c>
      <c r="C884" t="s">
        <v>46</v>
      </c>
      <c r="D884" t="s">
        <v>5388</v>
      </c>
      <c r="E884">
        <v>10461337</v>
      </c>
      <c r="F884" t="s">
        <v>76</v>
      </c>
      <c r="G884">
        <v>65540124</v>
      </c>
      <c r="H884" t="s">
        <v>4757</v>
      </c>
      <c r="I884" t="s">
        <v>4759</v>
      </c>
      <c r="J884" t="s">
        <v>5406</v>
      </c>
      <c r="K884" t="s">
        <v>5391</v>
      </c>
      <c r="L884" t="s">
        <v>5392</v>
      </c>
      <c r="M884" t="s">
        <v>5401</v>
      </c>
      <c r="N884">
        <v>10</v>
      </c>
    </row>
    <row r="885" spans="1:14" x14ac:dyDescent="0.75">
      <c r="A885" t="s">
        <v>10</v>
      </c>
      <c r="B885" t="s">
        <v>11</v>
      </c>
      <c r="C885" t="s">
        <v>46</v>
      </c>
      <c r="D885" t="s">
        <v>5388</v>
      </c>
      <c r="E885">
        <v>10461337</v>
      </c>
      <c r="F885" t="s">
        <v>76</v>
      </c>
      <c r="G885">
        <v>65540227</v>
      </c>
      <c r="H885" t="s">
        <v>3513</v>
      </c>
      <c r="I885" t="s">
        <v>3514</v>
      </c>
      <c r="J885" t="s">
        <v>5406</v>
      </c>
      <c r="K885" t="s">
        <v>5398</v>
      </c>
      <c r="L885" t="s">
        <v>5399</v>
      </c>
      <c r="M885" t="s">
        <v>5400</v>
      </c>
      <c r="N885">
        <v>50</v>
      </c>
    </row>
    <row r="886" spans="1:14" x14ac:dyDescent="0.75">
      <c r="A886" t="s">
        <v>10</v>
      </c>
      <c r="B886" t="s">
        <v>11</v>
      </c>
      <c r="C886" t="s">
        <v>46</v>
      </c>
      <c r="D886" t="s">
        <v>5388</v>
      </c>
      <c r="E886">
        <v>10461337</v>
      </c>
      <c r="F886" t="s">
        <v>76</v>
      </c>
      <c r="G886">
        <v>65540227</v>
      </c>
      <c r="H886" t="s">
        <v>3513</v>
      </c>
      <c r="I886" t="s">
        <v>3514</v>
      </c>
      <c r="J886" t="s">
        <v>5406</v>
      </c>
      <c r="K886" t="s">
        <v>5391</v>
      </c>
      <c r="L886" t="s">
        <v>5392</v>
      </c>
      <c r="M886" t="s">
        <v>5393</v>
      </c>
      <c r="N886">
        <v>270</v>
      </c>
    </row>
    <row r="887" spans="1:14" x14ac:dyDescent="0.75">
      <c r="A887" t="s">
        <v>10</v>
      </c>
      <c r="B887" t="s">
        <v>11</v>
      </c>
      <c r="C887" t="s">
        <v>46</v>
      </c>
      <c r="D887" t="s">
        <v>5388</v>
      </c>
      <c r="E887">
        <v>10461337</v>
      </c>
      <c r="F887" t="s">
        <v>76</v>
      </c>
      <c r="G887">
        <v>65540227</v>
      </c>
      <c r="H887" t="s">
        <v>3513</v>
      </c>
      <c r="I887" t="s">
        <v>3514</v>
      </c>
      <c r="J887" t="s">
        <v>5406</v>
      </c>
      <c r="K887" t="s">
        <v>5394</v>
      </c>
      <c r="L887" t="s">
        <v>5402</v>
      </c>
      <c r="M887" t="s">
        <v>5404</v>
      </c>
      <c r="N887">
        <v>30</v>
      </c>
    </row>
    <row r="888" spans="1:14" x14ac:dyDescent="0.75">
      <c r="A888" t="s">
        <v>10</v>
      </c>
      <c r="B888" t="s">
        <v>11</v>
      </c>
      <c r="C888" t="s">
        <v>46</v>
      </c>
      <c r="D888" t="s">
        <v>5388</v>
      </c>
      <c r="E888">
        <v>10461337</v>
      </c>
      <c r="F888" t="s">
        <v>76</v>
      </c>
      <c r="G888">
        <v>65540227</v>
      </c>
      <c r="H888" t="s">
        <v>3513</v>
      </c>
      <c r="I888" t="s">
        <v>3514</v>
      </c>
      <c r="J888" t="s">
        <v>5406</v>
      </c>
      <c r="K888" t="s">
        <v>5394</v>
      </c>
      <c r="L888" t="s">
        <v>5409</v>
      </c>
      <c r="M888" t="s">
        <v>5410</v>
      </c>
      <c r="N888">
        <v>20</v>
      </c>
    </row>
    <row r="889" spans="1:14" x14ac:dyDescent="0.75">
      <c r="A889" t="s">
        <v>10</v>
      </c>
      <c r="B889" t="s">
        <v>11</v>
      </c>
      <c r="C889" t="s">
        <v>46</v>
      </c>
      <c r="D889" t="s">
        <v>5388</v>
      </c>
      <c r="E889">
        <v>10461337</v>
      </c>
      <c r="F889" t="s">
        <v>76</v>
      </c>
      <c r="G889">
        <v>65540288</v>
      </c>
      <c r="H889" t="s">
        <v>4067</v>
      </c>
      <c r="I889" t="s">
        <v>4068</v>
      </c>
      <c r="J889" t="s">
        <v>5407</v>
      </c>
      <c r="K889" t="s">
        <v>5391</v>
      </c>
      <c r="L889" t="s">
        <v>5392</v>
      </c>
      <c r="M889" t="s">
        <v>5393</v>
      </c>
      <c r="N889">
        <v>5</v>
      </c>
    </row>
    <row r="890" spans="1:14" x14ac:dyDescent="0.75">
      <c r="A890" t="s">
        <v>10</v>
      </c>
      <c r="B890" t="s">
        <v>11</v>
      </c>
      <c r="C890" t="s">
        <v>46</v>
      </c>
      <c r="D890" t="s">
        <v>5388</v>
      </c>
      <c r="E890">
        <v>10461337</v>
      </c>
      <c r="F890" t="s">
        <v>76</v>
      </c>
      <c r="G890">
        <v>65540418</v>
      </c>
      <c r="H890" t="s">
        <v>4177</v>
      </c>
      <c r="I890" t="s">
        <v>4178</v>
      </c>
      <c r="J890" t="s">
        <v>5407</v>
      </c>
      <c r="K890" t="s">
        <v>5391</v>
      </c>
      <c r="L890" t="s">
        <v>5392</v>
      </c>
      <c r="M890" t="s">
        <v>5393</v>
      </c>
      <c r="N890">
        <v>20</v>
      </c>
    </row>
    <row r="891" spans="1:14" x14ac:dyDescent="0.75">
      <c r="A891" t="s">
        <v>10</v>
      </c>
      <c r="B891" t="s">
        <v>11</v>
      </c>
      <c r="C891" t="s">
        <v>46</v>
      </c>
      <c r="D891" t="s">
        <v>5388</v>
      </c>
      <c r="E891">
        <v>10461337</v>
      </c>
      <c r="F891" t="s">
        <v>76</v>
      </c>
      <c r="G891">
        <v>65540418</v>
      </c>
      <c r="H891" t="s">
        <v>4177</v>
      </c>
      <c r="I891" t="s">
        <v>4178</v>
      </c>
      <c r="J891" t="s">
        <v>5407</v>
      </c>
      <c r="K891" t="s">
        <v>5394</v>
      </c>
      <c r="L891" t="s">
        <v>5402</v>
      </c>
      <c r="M891" t="s">
        <v>5403</v>
      </c>
      <c r="N891">
        <v>10</v>
      </c>
    </row>
    <row r="892" spans="1:14" x14ac:dyDescent="0.75">
      <c r="A892" t="s">
        <v>10</v>
      </c>
      <c r="B892" t="s">
        <v>11</v>
      </c>
      <c r="C892" t="s">
        <v>46</v>
      </c>
      <c r="D892" t="s">
        <v>5388</v>
      </c>
      <c r="E892">
        <v>10461337</v>
      </c>
      <c r="F892" t="s">
        <v>76</v>
      </c>
      <c r="G892">
        <v>65540418</v>
      </c>
      <c r="H892" t="s">
        <v>4177</v>
      </c>
      <c r="I892" t="s">
        <v>4178</v>
      </c>
      <c r="J892" t="s">
        <v>5407</v>
      </c>
      <c r="K892" t="s">
        <v>5394</v>
      </c>
      <c r="L892" t="s">
        <v>5395</v>
      </c>
      <c r="M892" t="s">
        <v>5396</v>
      </c>
      <c r="N892">
        <v>5</v>
      </c>
    </row>
    <row r="893" spans="1:14" x14ac:dyDescent="0.75">
      <c r="A893" t="s">
        <v>10</v>
      </c>
      <c r="B893" t="s">
        <v>11</v>
      </c>
      <c r="C893" t="s">
        <v>46</v>
      </c>
      <c r="D893" t="s">
        <v>5388</v>
      </c>
      <c r="E893">
        <v>10461337</v>
      </c>
      <c r="F893" t="s">
        <v>76</v>
      </c>
      <c r="G893">
        <v>65600295</v>
      </c>
      <c r="H893" t="s">
        <v>1346</v>
      </c>
      <c r="I893" t="s">
        <v>1347</v>
      </c>
      <c r="J893" t="s">
        <v>5413</v>
      </c>
      <c r="K893" t="s">
        <v>5391</v>
      </c>
      <c r="L893" t="s">
        <v>5392</v>
      </c>
      <c r="M893" t="s">
        <v>5393</v>
      </c>
      <c r="N893">
        <v>338</v>
      </c>
    </row>
    <row r="894" spans="1:14" x14ac:dyDescent="0.75">
      <c r="A894" t="s">
        <v>10</v>
      </c>
      <c r="B894" t="s">
        <v>11</v>
      </c>
      <c r="C894" t="s">
        <v>46</v>
      </c>
      <c r="D894" t="s">
        <v>5388</v>
      </c>
      <c r="E894">
        <v>10461337</v>
      </c>
      <c r="F894" t="s">
        <v>76</v>
      </c>
      <c r="G894">
        <v>65600295</v>
      </c>
      <c r="H894" t="s">
        <v>1346</v>
      </c>
      <c r="I894" t="s">
        <v>1347</v>
      </c>
      <c r="J894" t="s">
        <v>5413</v>
      </c>
      <c r="K894" t="s">
        <v>5394</v>
      </c>
      <c r="L894" t="s">
        <v>5402</v>
      </c>
      <c r="M894" t="s">
        <v>5403</v>
      </c>
      <c r="N894">
        <v>169</v>
      </c>
    </row>
    <row r="895" spans="1:14" x14ac:dyDescent="0.75">
      <c r="A895" t="s">
        <v>10</v>
      </c>
      <c r="B895" t="s">
        <v>11</v>
      </c>
      <c r="C895" t="s">
        <v>46</v>
      </c>
      <c r="D895" t="s">
        <v>5388</v>
      </c>
      <c r="E895">
        <v>10461337</v>
      </c>
      <c r="F895" t="s">
        <v>76</v>
      </c>
      <c r="G895">
        <v>65700587</v>
      </c>
      <c r="H895" t="s">
        <v>1007</v>
      </c>
      <c r="I895" t="s">
        <v>1008</v>
      </c>
      <c r="J895" t="s">
        <v>5407</v>
      </c>
      <c r="K895" t="s">
        <v>5391</v>
      </c>
      <c r="L895" t="s">
        <v>5392</v>
      </c>
      <c r="M895" t="s">
        <v>5393</v>
      </c>
      <c r="N895">
        <v>10</v>
      </c>
    </row>
    <row r="896" spans="1:14" x14ac:dyDescent="0.75">
      <c r="A896" t="s">
        <v>10</v>
      </c>
      <c r="B896" t="s">
        <v>11</v>
      </c>
      <c r="C896" t="s">
        <v>46</v>
      </c>
      <c r="D896" t="s">
        <v>5388</v>
      </c>
      <c r="E896">
        <v>10461337</v>
      </c>
      <c r="F896" t="s">
        <v>76</v>
      </c>
      <c r="G896">
        <v>65704961</v>
      </c>
      <c r="H896" t="s">
        <v>4318</v>
      </c>
      <c r="I896" t="s">
        <v>4319</v>
      </c>
      <c r="J896" t="s">
        <v>5407</v>
      </c>
      <c r="K896" t="s">
        <v>5391</v>
      </c>
      <c r="L896" t="s">
        <v>5392</v>
      </c>
      <c r="M896" t="s">
        <v>5393</v>
      </c>
      <c r="N896">
        <v>5</v>
      </c>
    </row>
    <row r="897" spans="1:14" x14ac:dyDescent="0.75">
      <c r="A897" t="s">
        <v>10</v>
      </c>
      <c r="B897" t="s">
        <v>11</v>
      </c>
      <c r="C897" t="s">
        <v>46</v>
      </c>
      <c r="D897" t="s">
        <v>5388</v>
      </c>
      <c r="E897">
        <v>10461337</v>
      </c>
      <c r="F897" t="s">
        <v>76</v>
      </c>
      <c r="G897">
        <v>65704961</v>
      </c>
      <c r="H897" t="s">
        <v>4318</v>
      </c>
      <c r="I897" t="s">
        <v>4319</v>
      </c>
      <c r="J897" t="s">
        <v>5407</v>
      </c>
      <c r="K897" t="s">
        <v>5394</v>
      </c>
      <c r="L897" t="s">
        <v>5402</v>
      </c>
      <c r="M897" t="s">
        <v>5403</v>
      </c>
      <c r="N897">
        <v>2</v>
      </c>
    </row>
    <row r="898" spans="1:14" x14ac:dyDescent="0.75">
      <c r="A898" t="s">
        <v>10</v>
      </c>
      <c r="B898" t="s">
        <v>11</v>
      </c>
      <c r="C898" t="s">
        <v>46</v>
      </c>
      <c r="D898" t="s">
        <v>5388</v>
      </c>
      <c r="E898">
        <v>10461337</v>
      </c>
      <c r="F898" t="s">
        <v>76</v>
      </c>
      <c r="G898">
        <v>65704961</v>
      </c>
      <c r="H898" t="s">
        <v>4318</v>
      </c>
      <c r="I898" t="s">
        <v>4319</v>
      </c>
      <c r="J898" t="s">
        <v>5407</v>
      </c>
      <c r="K898" t="s">
        <v>5394</v>
      </c>
      <c r="L898" t="s">
        <v>5409</v>
      </c>
      <c r="M898" t="s">
        <v>5410</v>
      </c>
      <c r="N898">
        <v>2</v>
      </c>
    </row>
    <row r="899" spans="1:14" x14ac:dyDescent="0.75">
      <c r="A899" t="s">
        <v>10</v>
      </c>
      <c r="B899" t="s">
        <v>11</v>
      </c>
      <c r="C899" t="s">
        <v>46</v>
      </c>
      <c r="D899" t="s">
        <v>5388</v>
      </c>
      <c r="E899">
        <v>10461337</v>
      </c>
      <c r="F899" t="s">
        <v>76</v>
      </c>
      <c r="G899">
        <v>65706512</v>
      </c>
      <c r="H899" t="s">
        <v>3710</v>
      </c>
      <c r="I899" t="s">
        <v>3711</v>
      </c>
      <c r="J899" t="s">
        <v>5407</v>
      </c>
      <c r="K899" t="s">
        <v>5391</v>
      </c>
      <c r="L899" t="s">
        <v>5392</v>
      </c>
      <c r="M899" t="s">
        <v>5393</v>
      </c>
      <c r="N899">
        <v>230</v>
      </c>
    </row>
    <row r="900" spans="1:14" x14ac:dyDescent="0.75">
      <c r="A900" t="s">
        <v>10</v>
      </c>
      <c r="B900" t="s">
        <v>11</v>
      </c>
      <c r="C900" t="s">
        <v>46</v>
      </c>
      <c r="D900" t="s">
        <v>5388</v>
      </c>
      <c r="E900">
        <v>10461337</v>
      </c>
      <c r="F900" t="s">
        <v>76</v>
      </c>
      <c r="G900">
        <v>65706512</v>
      </c>
      <c r="H900" t="s">
        <v>3710</v>
      </c>
      <c r="I900" t="s">
        <v>3711</v>
      </c>
      <c r="J900" t="s">
        <v>5407</v>
      </c>
      <c r="K900" t="s">
        <v>5391</v>
      </c>
      <c r="L900" t="s">
        <v>5392</v>
      </c>
      <c r="M900" t="s">
        <v>5401</v>
      </c>
      <c r="N900">
        <v>30</v>
      </c>
    </row>
    <row r="901" spans="1:14" x14ac:dyDescent="0.75">
      <c r="A901" t="s">
        <v>10</v>
      </c>
      <c r="B901" t="s">
        <v>11</v>
      </c>
      <c r="C901" t="s">
        <v>46</v>
      </c>
      <c r="D901" t="s">
        <v>5388</v>
      </c>
      <c r="E901">
        <v>10461337</v>
      </c>
      <c r="F901" t="s">
        <v>76</v>
      </c>
      <c r="G901">
        <v>65708085</v>
      </c>
      <c r="H901" t="s">
        <v>822</v>
      </c>
      <c r="I901" t="s">
        <v>823</v>
      </c>
      <c r="J901" t="s">
        <v>5407</v>
      </c>
      <c r="K901" t="s">
        <v>5391</v>
      </c>
      <c r="L901" t="s">
        <v>5392</v>
      </c>
      <c r="M901" t="s">
        <v>5393</v>
      </c>
      <c r="N901">
        <v>20</v>
      </c>
    </row>
    <row r="902" spans="1:14" x14ac:dyDescent="0.75">
      <c r="A902" t="s">
        <v>10</v>
      </c>
      <c r="B902" t="s">
        <v>11</v>
      </c>
      <c r="C902" t="s">
        <v>46</v>
      </c>
      <c r="D902" t="s">
        <v>5388</v>
      </c>
      <c r="E902">
        <v>10461337</v>
      </c>
      <c r="F902" t="s">
        <v>76</v>
      </c>
      <c r="G902">
        <v>65708085</v>
      </c>
      <c r="H902" t="s">
        <v>822</v>
      </c>
      <c r="I902" t="s">
        <v>823</v>
      </c>
      <c r="J902" t="s">
        <v>5407</v>
      </c>
      <c r="K902" t="s">
        <v>5391</v>
      </c>
      <c r="L902" t="s">
        <v>5392</v>
      </c>
      <c r="M902" t="s">
        <v>5401</v>
      </c>
      <c r="N902">
        <v>5</v>
      </c>
    </row>
    <row r="903" spans="1:14" x14ac:dyDescent="0.75">
      <c r="A903" t="s">
        <v>10</v>
      </c>
      <c r="B903" t="s">
        <v>11</v>
      </c>
      <c r="C903" t="s">
        <v>46</v>
      </c>
      <c r="D903" t="s">
        <v>5388</v>
      </c>
      <c r="E903">
        <v>10461337</v>
      </c>
      <c r="F903" t="s">
        <v>76</v>
      </c>
      <c r="G903">
        <v>65709382</v>
      </c>
      <c r="H903" t="s">
        <v>5135</v>
      </c>
      <c r="I903" t="s">
        <v>5136</v>
      </c>
      <c r="J903" t="s">
        <v>5407</v>
      </c>
      <c r="K903" t="s">
        <v>5398</v>
      </c>
      <c r="L903" t="s">
        <v>5399</v>
      </c>
      <c r="M903" t="s">
        <v>5400</v>
      </c>
      <c r="N903">
        <v>2</v>
      </c>
    </row>
    <row r="904" spans="1:14" x14ac:dyDescent="0.75">
      <c r="A904" t="s">
        <v>10</v>
      </c>
      <c r="B904" t="s">
        <v>11</v>
      </c>
      <c r="C904" t="s">
        <v>46</v>
      </c>
      <c r="D904" t="s">
        <v>5388</v>
      </c>
      <c r="E904">
        <v>10461337</v>
      </c>
      <c r="F904" t="s">
        <v>76</v>
      </c>
      <c r="G904">
        <v>65709382</v>
      </c>
      <c r="H904" t="s">
        <v>5135</v>
      </c>
      <c r="I904" t="s">
        <v>5136</v>
      </c>
      <c r="J904" t="s">
        <v>5407</v>
      </c>
      <c r="K904" t="s">
        <v>5391</v>
      </c>
      <c r="L904" t="s">
        <v>5392</v>
      </c>
      <c r="M904" t="s">
        <v>5393</v>
      </c>
      <c r="N904">
        <v>5</v>
      </c>
    </row>
    <row r="905" spans="1:14" x14ac:dyDescent="0.75">
      <c r="A905" t="s">
        <v>10</v>
      </c>
      <c r="B905" t="s">
        <v>11</v>
      </c>
      <c r="C905" t="s">
        <v>46</v>
      </c>
      <c r="D905" t="s">
        <v>5388</v>
      </c>
      <c r="E905">
        <v>10461337</v>
      </c>
      <c r="F905" t="s">
        <v>76</v>
      </c>
      <c r="G905">
        <v>65709382</v>
      </c>
      <c r="H905" t="s">
        <v>5135</v>
      </c>
      <c r="I905" t="s">
        <v>5136</v>
      </c>
      <c r="J905" t="s">
        <v>5407</v>
      </c>
      <c r="K905" t="s">
        <v>5394</v>
      </c>
      <c r="L905" t="s">
        <v>5402</v>
      </c>
      <c r="M905" t="s">
        <v>5403</v>
      </c>
      <c r="N905">
        <v>1</v>
      </c>
    </row>
    <row r="906" spans="1:14" x14ac:dyDescent="0.75">
      <c r="A906" t="s">
        <v>10</v>
      </c>
      <c r="B906" t="s">
        <v>11</v>
      </c>
      <c r="C906" t="s">
        <v>46</v>
      </c>
      <c r="D906" t="s">
        <v>5388</v>
      </c>
      <c r="E906">
        <v>10461337</v>
      </c>
      <c r="F906" t="s">
        <v>76</v>
      </c>
      <c r="G906">
        <v>65709382</v>
      </c>
      <c r="H906" t="s">
        <v>5135</v>
      </c>
      <c r="I906" t="s">
        <v>5136</v>
      </c>
      <c r="J906" t="s">
        <v>5407</v>
      </c>
      <c r="K906" t="s">
        <v>5394</v>
      </c>
      <c r="L906" t="s">
        <v>5409</v>
      </c>
      <c r="M906" t="s">
        <v>5410</v>
      </c>
      <c r="N906">
        <v>2</v>
      </c>
    </row>
    <row r="907" spans="1:14" x14ac:dyDescent="0.75">
      <c r="A907" t="s">
        <v>10</v>
      </c>
      <c r="B907" t="s">
        <v>11</v>
      </c>
      <c r="C907" t="s">
        <v>46</v>
      </c>
      <c r="D907" t="s">
        <v>5388</v>
      </c>
      <c r="E907">
        <v>10461337</v>
      </c>
      <c r="F907" t="s">
        <v>76</v>
      </c>
      <c r="G907">
        <v>65710657</v>
      </c>
      <c r="H907" t="s">
        <v>3576</v>
      </c>
      <c r="I907" t="s">
        <v>3577</v>
      </c>
      <c r="J907" t="s">
        <v>5406</v>
      </c>
      <c r="K907" t="s">
        <v>5391</v>
      </c>
      <c r="L907" t="s">
        <v>5392</v>
      </c>
      <c r="M907" t="s">
        <v>5393</v>
      </c>
      <c r="N907">
        <v>5</v>
      </c>
    </row>
    <row r="908" spans="1:14" x14ac:dyDescent="0.75">
      <c r="A908" t="s">
        <v>10</v>
      </c>
      <c r="B908" t="s">
        <v>11</v>
      </c>
      <c r="C908" t="s">
        <v>46</v>
      </c>
      <c r="D908" t="s">
        <v>5388</v>
      </c>
      <c r="E908">
        <v>10461337</v>
      </c>
      <c r="F908" t="s">
        <v>76</v>
      </c>
      <c r="G908">
        <v>65710657</v>
      </c>
      <c r="H908" t="s">
        <v>3576</v>
      </c>
      <c r="I908" t="s">
        <v>3577</v>
      </c>
      <c r="J908" t="s">
        <v>5406</v>
      </c>
      <c r="K908" t="s">
        <v>5394</v>
      </c>
      <c r="L908" t="s">
        <v>5395</v>
      </c>
      <c r="M908" t="s">
        <v>5396</v>
      </c>
      <c r="N908">
        <v>5</v>
      </c>
    </row>
    <row r="909" spans="1:14" x14ac:dyDescent="0.75">
      <c r="A909" t="s">
        <v>10</v>
      </c>
      <c r="B909" t="s">
        <v>11</v>
      </c>
      <c r="C909" t="s">
        <v>46</v>
      </c>
      <c r="D909" t="s">
        <v>5388</v>
      </c>
      <c r="E909">
        <v>10461337</v>
      </c>
      <c r="F909" t="s">
        <v>76</v>
      </c>
      <c r="G909">
        <v>65710838</v>
      </c>
      <c r="H909" t="s">
        <v>1861</v>
      </c>
      <c r="I909" t="s">
        <v>1862</v>
      </c>
      <c r="J909" t="s">
        <v>5407</v>
      </c>
      <c r="K909" t="s">
        <v>5398</v>
      </c>
      <c r="L909" t="s">
        <v>5399</v>
      </c>
      <c r="M909" t="s">
        <v>5400</v>
      </c>
      <c r="N909">
        <v>20</v>
      </c>
    </row>
    <row r="910" spans="1:14" x14ac:dyDescent="0.75">
      <c r="A910" t="s">
        <v>10</v>
      </c>
      <c r="B910" t="s">
        <v>11</v>
      </c>
      <c r="C910" t="s">
        <v>46</v>
      </c>
      <c r="D910" t="s">
        <v>5388</v>
      </c>
      <c r="E910">
        <v>10461337</v>
      </c>
      <c r="F910" t="s">
        <v>76</v>
      </c>
      <c r="G910">
        <v>65710838</v>
      </c>
      <c r="H910" t="s">
        <v>1861</v>
      </c>
      <c r="I910" t="s">
        <v>1862</v>
      </c>
      <c r="J910" t="s">
        <v>5407</v>
      </c>
      <c r="K910" t="s">
        <v>5391</v>
      </c>
      <c r="L910" t="s">
        <v>5392</v>
      </c>
      <c r="M910" t="s">
        <v>5393</v>
      </c>
      <c r="N910">
        <v>50</v>
      </c>
    </row>
    <row r="911" spans="1:14" x14ac:dyDescent="0.75">
      <c r="A911" t="s">
        <v>10</v>
      </c>
      <c r="B911" t="s">
        <v>11</v>
      </c>
      <c r="C911" t="s">
        <v>46</v>
      </c>
      <c r="D911" t="s">
        <v>5388</v>
      </c>
      <c r="E911">
        <v>10461337</v>
      </c>
      <c r="F911" t="s">
        <v>76</v>
      </c>
      <c r="G911">
        <v>65710838</v>
      </c>
      <c r="H911" t="s">
        <v>1861</v>
      </c>
      <c r="I911" t="s">
        <v>1862</v>
      </c>
      <c r="J911" t="s">
        <v>5407</v>
      </c>
      <c r="K911" t="s">
        <v>5394</v>
      </c>
      <c r="L911" t="s">
        <v>5402</v>
      </c>
      <c r="M911" t="s">
        <v>5403</v>
      </c>
      <c r="N911">
        <v>50</v>
      </c>
    </row>
    <row r="912" spans="1:14" x14ac:dyDescent="0.75">
      <c r="A912" t="s">
        <v>10</v>
      </c>
      <c r="B912" t="s">
        <v>11</v>
      </c>
      <c r="C912" t="s">
        <v>46</v>
      </c>
      <c r="D912" t="s">
        <v>5388</v>
      </c>
      <c r="E912">
        <v>10461337</v>
      </c>
      <c r="F912" t="s">
        <v>76</v>
      </c>
      <c r="G912">
        <v>65710838</v>
      </c>
      <c r="H912" t="s">
        <v>1861</v>
      </c>
      <c r="I912" t="s">
        <v>1862</v>
      </c>
      <c r="J912" t="s">
        <v>5407</v>
      </c>
      <c r="K912" t="s">
        <v>5394</v>
      </c>
      <c r="L912" t="s">
        <v>5395</v>
      </c>
      <c r="M912" t="s">
        <v>5396</v>
      </c>
      <c r="N912">
        <v>20</v>
      </c>
    </row>
    <row r="913" spans="1:14" x14ac:dyDescent="0.75">
      <c r="A913" t="s">
        <v>10</v>
      </c>
      <c r="B913" t="s">
        <v>11</v>
      </c>
      <c r="C913" t="s">
        <v>46</v>
      </c>
      <c r="D913" t="s">
        <v>5388</v>
      </c>
      <c r="E913">
        <v>10461337</v>
      </c>
      <c r="F913" t="s">
        <v>76</v>
      </c>
      <c r="G913">
        <v>65711136</v>
      </c>
      <c r="H913" t="s">
        <v>1370</v>
      </c>
      <c r="I913" t="s">
        <v>1371</v>
      </c>
      <c r="J913" t="s">
        <v>5397</v>
      </c>
      <c r="K913" t="s">
        <v>5391</v>
      </c>
      <c r="L913" t="s">
        <v>5392</v>
      </c>
      <c r="M913" t="s">
        <v>5393</v>
      </c>
      <c r="N913">
        <v>10</v>
      </c>
    </row>
    <row r="914" spans="1:14" x14ac:dyDescent="0.75">
      <c r="A914" t="s">
        <v>10</v>
      </c>
      <c r="B914" t="s">
        <v>11</v>
      </c>
      <c r="C914" t="s">
        <v>46</v>
      </c>
      <c r="D914" t="s">
        <v>5388</v>
      </c>
      <c r="E914">
        <v>10461337</v>
      </c>
      <c r="F914" t="s">
        <v>76</v>
      </c>
      <c r="G914">
        <v>65711136</v>
      </c>
      <c r="H914" t="s">
        <v>1370</v>
      </c>
      <c r="I914" t="s">
        <v>1371</v>
      </c>
      <c r="J914" t="s">
        <v>5397</v>
      </c>
      <c r="K914" t="s">
        <v>5394</v>
      </c>
      <c r="L914" t="s">
        <v>5395</v>
      </c>
      <c r="M914" t="s">
        <v>5396</v>
      </c>
      <c r="N914">
        <v>2</v>
      </c>
    </row>
    <row r="915" spans="1:14" x14ac:dyDescent="0.75">
      <c r="A915" t="s">
        <v>10</v>
      </c>
      <c r="B915" t="s">
        <v>11</v>
      </c>
      <c r="C915" t="s">
        <v>46</v>
      </c>
      <c r="D915" t="s">
        <v>5388</v>
      </c>
      <c r="E915">
        <v>10461337</v>
      </c>
      <c r="F915" t="s">
        <v>76</v>
      </c>
      <c r="G915">
        <v>65714761</v>
      </c>
      <c r="H915" t="s">
        <v>2585</v>
      </c>
      <c r="I915" t="s">
        <v>2586</v>
      </c>
      <c r="J915" t="s">
        <v>5407</v>
      </c>
      <c r="K915" t="s">
        <v>5391</v>
      </c>
      <c r="L915" t="s">
        <v>5392</v>
      </c>
      <c r="M915" t="s">
        <v>5393</v>
      </c>
      <c r="N915">
        <v>10</v>
      </c>
    </row>
    <row r="916" spans="1:14" x14ac:dyDescent="0.75">
      <c r="A916" t="s">
        <v>10</v>
      </c>
      <c r="B916" t="s">
        <v>11</v>
      </c>
      <c r="C916" t="s">
        <v>46</v>
      </c>
      <c r="D916" t="s">
        <v>5388</v>
      </c>
      <c r="E916">
        <v>10461337</v>
      </c>
      <c r="F916" t="s">
        <v>76</v>
      </c>
      <c r="G916">
        <v>65717842</v>
      </c>
      <c r="H916" t="s">
        <v>1042</v>
      </c>
      <c r="I916" t="s">
        <v>1043</v>
      </c>
      <c r="J916" t="s">
        <v>5407</v>
      </c>
      <c r="K916" t="s">
        <v>5391</v>
      </c>
      <c r="L916" t="s">
        <v>5392</v>
      </c>
      <c r="M916" t="s">
        <v>5393</v>
      </c>
      <c r="N916">
        <v>5</v>
      </c>
    </row>
    <row r="917" spans="1:14" x14ac:dyDescent="0.75">
      <c r="A917" t="s">
        <v>10</v>
      </c>
      <c r="B917" t="s">
        <v>11</v>
      </c>
      <c r="C917" t="s">
        <v>46</v>
      </c>
      <c r="D917" t="s">
        <v>5388</v>
      </c>
      <c r="E917">
        <v>10461337</v>
      </c>
      <c r="F917" t="s">
        <v>76</v>
      </c>
      <c r="G917">
        <v>65717842</v>
      </c>
      <c r="H917" t="s">
        <v>1042</v>
      </c>
      <c r="I917" t="s">
        <v>1043</v>
      </c>
      <c r="J917" t="s">
        <v>5407</v>
      </c>
      <c r="K917" t="s">
        <v>5394</v>
      </c>
      <c r="L917" t="s">
        <v>5402</v>
      </c>
      <c r="M917" t="s">
        <v>5403</v>
      </c>
      <c r="N917">
        <v>2</v>
      </c>
    </row>
    <row r="918" spans="1:14" x14ac:dyDescent="0.75">
      <c r="A918" t="s">
        <v>10</v>
      </c>
      <c r="B918" t="s">
        <v>11</v>
      </c>
      <c r="C918" t="s">
        <v>46</v>
      </c>
      <c r="D918" t="s">
        <v>5388</v>
      </c>
      <c r="E918">
        <v>10461337</v>
      </c>
      <c r="F918" t="s">
        <v>76</v>
      </c>
      <c r="G918">
        <v>65719019</v>
      </c>
      <c r="H918" t="s">
        <v>4076</v>
      </c>
      <c r="I918" t="s">
        <v>4077</v>
      </c>
      <c r="J918" t="s">
        <v>5407</v>
      </c>
      <c r="K918" t="s">
        <v>5391</v>
      </c>
      <c r="L918" t="s">
        <v>5392</v>
      </c>
      <c r="M918" t="s">
        <v>5393</v>
      </c>
      <c r="N918">
        <v>10</v>
      </c>
    </row>
    <row r="919" spans="1:14" x14ac:dyDescent="0.75">
      <c r="A919" t="s">
        <v>10</v>
      </c>
      <c r="B919" t="s">
        <v>11</v>
      </c>
      <c r="C919" t="s">
        <v>46</v>
      </c>
      <c r="D919" t="s">
        <v>5388</v>
      </c>
      <c r="E919">
        <v>10461337</v>
      </c>
      <c r="F919" t="s">
        <v>76</v>
      </c>
      <c r="G919">
        <v>65719019</v>
      </c>
      <c r="H919" t="s">
        <v>4076</v>
      </c>
      <c r="I919" t="s">
        <v>4077</v>
      </c>
      <c r="J919" t="s">
        <v>5407</v>
      </c>
      <c r="K919" t="s">
        <v>5394</v>
      </c>
      <c r="L919" t="s">
        <v>5402</v>
      </c>
      <c r="M919" t="s">
        <v>5403</v>
      </c>
      <c r="N919">
        <v>3</v>
      </c>
    </row>
    <row r="920" spans="1:14" x14ac:dyDescent="0.75">
      <c r="A920" t="s">
        <v>10</v>
      </c>
      <c r="B920" t="s">
        <v>11</v>
      </c>
      <c r="C920" t="s">
        <v>46</v>
      </c>
      <c r="D920" t="s">
        <v>5388</v>
      </c>
      <c r="E920">
        <v>10461337</v>
      </c>
      <c r="F920" t="s">
        <v>76</v>
      </c>
      <c r="G920">
        <v>65719019</v>
      </c>
      <c r="H920" t="s">
        <v>4076</v>
      </c>
      <c r="I920" t="s">
        <v>4077</v>
      </c>
      <c r="J920" t="s">
        <v>5407</v>
      </c>
      <c r="K920" t="s">
        <v>5394</v>
      </c>
      <c r="L920" t="s">
        <v>5409</v>
      </c>
      <c r="M920" t="s">
        <v>5410</v>
      </c>
      <c r="N920">
        <v>2</v>
      </c>
    </row>
    <row r="921" spans="1:14" x14ac:dyDescent="0.75">
      <c r="A921" t="s">
        <v>10</v>
      </c>
      <c r="B921" t="s">
        <v>11</v>
      </c>
      <c r="C921" t="s">
        <v>46</v>
      </c>
      <c r="D921" t="s">
        <v>5388</v>
      </c>
      <c r="E921">
        <v>10461337</v>
      </c>
      <c r="F921" t="s">
        <v>76</v>
      </c>
      <c r="G921">
        <v>65719194</v>
      </c>
      <c r="H921" t="s">
        <v>5906</v>
      </c>
      <c r="I921" t="s">
        <v>7828</v>
      </c>
      <c r="J921" t="s">
        <v>5407</v>
      </c>
      <c r="K921" t="s">
        <v>5391</v>
      </c>
      <c r="L921" t="s">
        <v>5392</v>
      </c>
      <c r="M921" t="s">
        <v>5393</v>
      </c>
      <c r="N921">
        <v>1</v>
      </c>
    </row>
    <row r="922" spans="1:14" x14ac:dyDescent="0.75">
      <c r="A922" t="s">
        <v>10</v>
      </c>
      <c r="B922" t="s">
        <v>11</v>
      </c>
      <c r="C922" t="s">
        <v>46</v>
      </c>
      <c r="D922" t="s">
        <v>5388</v>
      </c>
      <c r="E922">
        <v>10461337</v>
      </c>
      <c r="F922" t="s">
        <v>76</v>
      </c>
      <c r="G922">
        <v>65719194</v>
      </c>
      <c r="H922" t="s">
        <v>5906</v>
      </c>
      <c r="I922" t="s">
        <v>7828</v>
      </c>
      <c r="J922" t="s">
        <v>5407</v>
      </c>
      <c r="K922" t="s">
        <v>5394</v>
      </c>
      <c r="L922" t="s">
        <v>5402</v>
      </c>
      <c r="M922" t="s">
        <v>5403</v>
      </c>
      <c r="N922">
        <v>1</v>
      </c>
    </row>
    <row r="923" spans="1:14" x14ac:dyDescent="0.75">
      <c r="A923" t="s">
        <v>10</v>
      </c>
      <c r="B923" t="s">
        <v>11</v>
      </c>
      <c r="C923" t="s">
        <v>46</v>
      </c>
      <c r="D923" t="s">
        <v>5388</v>
      </c>
      <c r="E923">
        <v>10461337</v>
      </c>
      <c r="F923" t="s">
        <v>76</v>
      </c>
      <c r="G923">
        <v>65719194</v>
      </c>
      <c r="H923" t="s">
        <v>5906</v>
      </c>
      <c r="I923" t="s">
        <v>7828</v>
      </c>
      <c r="J923" t="s">
        <v>5407</v>
      </c>
      <c r="K923" t="s">
        <v>5394</v>
      </c>
      <c r="L923" t="s">
        <v>5409</v>
      </c>
      <c r="M923" t="s">
        <v>5410</v>
      </c>
      <c r="N923">
        <v>2</v>
      </c>
    </row>
    <row r="924" spans="1:14" x14ac:dyDescent="0.75">
      <c r="A924" t="s">
        <v>10</v>
      </c>
      <c r="B924" t="s">
        <v>11</v>
      </c>
      <c r="C924" t="s">
        <v>46</v>
      </c>
      <c r="D924" t="s">
        <v>5388</v>
      </c>
      <c r="E924">
        <v>10461337</v>
      </c>
      <c r="F924" t="s">
        <v>76</v>
      </c>
      <c r="G924">
        <v>65719521</v>
      </c>
      <c r="H924" t="s">
        <v>7311</v>
      </c>
      <c r="I924" t="s">
        <v>7312</v>
      </c>
      <c r="J924" t="s">
        <v>5407</v>
      </c>
      <c r="K924" t="s">
        <v>5391</v>
      </c>
      <c r="L924" t="s">
        <v>5392</v>
      </c>
      <c r="M924" t="s">
        <v>5393</v>
      </c>
      <c r="N924">
        <v>25</v>
      </c>
    </row>
    <row r="925" spans="1:14" x14ac:dyDescent="0.75">
      <c r="A925" t="s">
        <v>10</v>
      </c>
      <c r="B925" t="s">
        <v>11</v>
      </c>
      <c r="C925" t="s">
        <v>46</v>
      </c>
      <c r="D925" t="s">
        <v>5388</v>
      </c>
      <c r="E925">
        <v>10461337</v>
      </c>
      <c r="F925" t="s">
        <v>76</v>
      </c>
      <c r="G925">
        <v>65719521</v>
      </c>
      <c r="H925" t="s">
        <v>7311</v>
      </c>
      <c r="I925" t="s">
        <v>7312</v>
      </c>
      <c r="J925" t="s">
        <v>5407</v>
      </c>
      <c r="K925" t="s">
        <v>5394</v>
      </c>
      <c r="L925" t="s">
        <v>5402</v>
      </c>
      <c r="M925" t="s">
        <v>5403</v>
      </c>
      <c r="N925">
        <v>20</v>
      </c>
    </row>
    <row r="926" spans="1:14" x14ac:dyDescent="0.75">
      <c r="A926" t="s">
        <v>10</v>
      </c>
      <c r="B926" t="s">
        <v>11</v>
      </c>
      <c r="C926" t="s">
        <v>46</v>
      </c>
      <c r="D926" t="s">
        <v>5388</v>
      </c>
      <c r="E926">
        <v>10461337</v>
      </c>
      <c r="F926" t="s">
        <v>76</v>
      </c>
      <c r="G926">
        <v>65719935</v>
      </c>
      <c r="H926" t="s">
        <v>272</v>
      </c>
      <c r="I926" t="s">
        <v>273</v>
      </c>
      <c r="J926" t="s">
        <v>5406</v>
      </c>
      <c r="K926" t="s">
        <v>5391</v>
      </c>
      <c r="L926" t="s">
        <v>5392</v>
      </c>
      <c r="M926" t="s">
        <v>5393</v>
      </c>
      <c r="N926">
        <v>20</v>
      </c>
    </row>
    <row r="927" spans="1:14" x14ac:dyDescent="0.75">
      <c r="A927" t="s">
        <v>10</v>
      </c>
      <c r="B927" t="s">
        <v>11</v>
      </c>
      <c r="C927" t="s">
        <v>46</v>
      </c>
      <c r="D927" t="s">
        <v>5388</v>
      </c>
      <c r="E927">
        <v>10461337</v>
      </c>
      <c r="F927" t="s">
        <v>76</v>
      </c>
      <c r="G927">
        <v>65719935</v>
      </c>
      <c r="H927" t="s">
        <v>272</v>
      </c>
      <c r="I927" t="s">
        <v>273</v>
      </c>
      <c r="J927" t="s">
        <v>5406</v>
      </c>
      <c r="K927" t="s">
        <v>5391</v>
      </c>
      <c r="L927" t="s">
        <v>5392</v>
      </c>
      <c r="M927" t="s">
        <v>5401</v>
      </c>
      <c r="N927">
        <v>10</v>
      </c>
    </row>
    <row r="928" spans="1:14" x14ac:dyDescent="0.75">
      <c r="A928" t="s">
        <v>10</v>
      </c>
      <c r="B928" t="s">
        <v>11</v>
      </c>
      <c r="C928" t="s">
        <v>46</v>
      </c>
      <c r="D928" t="s">
        <v>5388</v>
      </c>
      <c r="E928">
        <v>10461337</v>
      </c>
      <c r="F928" t="s">
        <v>76</v>
      </c>
      <c r="G928">
        <v>65719935</v>
      </c>
      <c r="H928" t="s">
        <v>272</v>
      </c>
      <c r="I928" t="s">
        <v>273</v>
      </c>
      <c r="J928" t="s">
        <v>5406</v>
      </c>
      <c r="K928" t="s">
        <v>5394</v>
      </c>
      <c r="L928" t="s">
        <v>5402</v>
      </c>
      <c r="M928" t="s">
        <v>5403</v>
      </c>
      <c r="N928">
        <v>5</v>
      </c>
    </row>
    <row r="929" spans="1:14" x14ac:dyDescent="0.75">
      <c r="A929" t="s">
        <v>10</v>
      </c>
      <c r="B929" t="s">
        <v>11</v>
      </c>
      <c r="C929" t="s">
        <v>46</v>
      </c>
      <c r="D929" t="s">
        <v>5388</v>
      </c>
      <c r="E929">
        <v>10461337</v>
      </c>
      <c r="F929" t="s">
        <v>76</v>
      </c>
      <c r="G929">
        <v>65720034</v>
      </c>
      <c r="H929" t="s">
        <v>859</v>
      </c>
      <c r="I929" t="s">
        <v>860</v>
      </c>
      <c r="J929" t="s">
        <v>5407</v>
      </c>
      <c r="K929" t="s">
        <v>5398</v>
      </c>
      <c r="L929" t="s">
        <v>5399</v>
      </c>
      <c r="M929" t="s">
        <v>5400</v>
      </c>
      <c r="N929">
        <v>10</v>
      </c>
    </row>
    <row r="930" spans="1:14" x14ac:dyDescent="0.75">
      <c r="A930" t="s">
        <v>10</v>
      </c>
      <c r="B930" t="s">
        <v>11</v>
      </c>
      <c r="C930" t="s">
        <v>46</v>
      </c>
      <c r="D930" t="s">
        <v>5388</v>
      </c>
      <c r="E930">
        <v>10461337</v>
      </c>
      <c r="F930" t="s">
        <v>76</v>
      </c>
      <c r="G930">
        <v>65720034</v>
      </c>
      <c r="H930" t="s">
        <v>859</v>
      </c>
      <c r="I930" t="s">
        <v>860</v>
      </c>
      <c r="J930" t="s">
        <v>5407</v>
      </c>
      <c r="K930" t="s">
        <v>5391</v>
      </c>
      <c r="L930" t="s">
        <v>5392</v>
      </c>
      <c r="M930" t="s">
        <v>5393</v>
      </c>
      <c r="N930">
        <v>20</v>
      </c>
    </row>
    <row r="931" spans="1:14" x14ac:dyDescent="0.75">
      <c r="A931" t="s">
        <v>10</v>
      </c>
      <c r="B931" t="s">
        <v>11</v>
      </c>
      <c r="C931" t="s">
        <v>46</v>
      </c>
      <c r="D931" t="s">
        <v>5388</v>
      </c>
      <c r="E931">
        <v>10461337</v>
      </c>
      <c r="F931" t="s">
        <v>76</v>
      </c>
      <c r="G931">
        <v>65721050</v>
      </c>
      <c r="H931" t="s">
        <v>1682</v>
      </c>
      <c r="I931" t="s">
        <v>1683</v>
      </c>
      <c r="J931" t="s">
        <v>5406</v>
      </c>
      <c r="K931" t="s">
        <v>5391</v>
      </c>
      <c r="L931" t="s">
        <v>5392</v>
      </c>
      <c r="M931" t="s">
        <v>5393</v>
      </c>
      <c r="N931">
        <v>10</v>
      </c>
    </row>
    <row r="932" spans="1:14" x14ac:dyDescent="0.75">
      <c r="A932" t="s">
        <v>10</v>
      </c>
      <c r="B932" t="s">
        <v>11</v>
      </c>
      <c r="C932" t="s">
        <v>46</v>
      </c>
      <c r="D932" t="s">
        <v>5388</v>
      </c>
      <c r="E932">
        <v>10461337</v>
      </c>
      <c r="F932" t="s">
        <v>76</v>
      </c>
      <c r="G932">
        <v>65725335</v>
      </c>
      <c r="H932" t="s">
        <v>6898</v>
      </c>
      <c r="I932" t="s">
        <v>7313</v>
      </c>
      <c r="J932" t="s">
        <v>5407</v>
      </c>
      <c r="K932" t="s">
        <v>5391</v>
      </c>
      <c r="L932" t="s">
        <v>5392</v>
      </c>
      <c r="M932" t="s">
        <v>5393</v>
      </c>
      <c r="N932">
        <v>8</v>
      </c>
    </row>
    <row r="933" spans="1:14" x14ac:dyDescent="0.75">
      <c r="A933" t="s">
        <v>10</v>
      </c>
      <c r="B933" t="s">
        <v>11</v>
      </c>
      <c r="C933" t="s">
        <v>46</v>
      </c>
      <c r="D933" t="s">
        <v>5388</v>
      </c>
      <c r="E933">
        <v>10461337</v>
      </c>
      <c r="F933" t="s">
        <v>76</v>
      </c>
      <c r="G933">
        <v>65725335</v>
      </c>
      <c r="H933" t="s">
        <v>6898</v>
      </c>
      <c r="I933" t="s">
        <v>7313</v>
      </c>
      <c r="J933" t="s">
        <v>5407</v>
      </c>
      <c r="K933" t="s">
        <v>5391</v>
      </c>
      <c r="L933" t="s">
        <v>5392</v>
      </c>
      <c r="M933" t="s">
        <v>5401</v>
      </c>
      <c r="N933">
        <v>10</v>
      </c>
    </row>
    <row r="934" spans="1:14" x14ac:dyDescent="0.75">
      <c r="A934" t="s">
        <v>10</v>
      </c>
      <c r="B934" t="s">
        <v>11</v>
      </c>
      <c r="C934" t="s">
        <v>46</v>
      </c>
      <c r="D934" t="s">
        <v>5388</v>
      </c>
      <c r="E934">
        <v>10461337</v>
      </c>
      <c r="F934" t="s">
        <v>76</v>
      </c>
      <c r="G934">
        <v>65727152</v>
      </c>
      <c r="H934" t="s">
        <v>1274</v>
      </c>
      <c r="I934" t="s">
        <v>1275</v>
      </c>
      <c r="J934" t="s">
        <v>5406</v>
      </c>
      <c r="K934" t="s">
        <v>5391</v>
      </c>
      <c r="L934" t="s">
        <v>5392</v>
      </c>
      <c r="M934" t="s">
        <v>5393</v>
      </c>
      <c r="N934">
        <v>169</v>
      </c>
    </row>
    <row r="935" spans="1:14" x14ac:dyDescent="0.75">
      <c r="A935" t="s">
        <v>10</v>
      </c>
      <c r="B935" t="s">
        <v>11</v>
      </c>
      <c r="C935" t="s">
        <v>46</v>
      </c>
      <c r="D935" t="s">
        <v>5388</v>
      </c>
      <c r="E935">
        <v>10461337</v>
      </c>
      <c r="F935" t="s">
        <v>76</v>
      </c>
      <c r="G935">
        <v>65727549</v>
      </c>
      <c r="H935" t="s">
        <v>2728</v>
      </c>
      <c r="I935" t="s">
        <v>2729</v>
      </c>
      <c r="J935" t="s">
        <v>5407</v>
      </c>
      <c r="K935" t="s">
        <v>5398</v>
      </c>
      <c r="L935" t="s">
        <v>5399</v>
      </c>
      <c r="M935" t="s">
        <v>5400</v>
      </c>
      <c r="N935">
        <v>5</v>
      </c>
    </row>
    <row r="936" spans="1:14" x14ac:dyDescent="0.75">
      <c r="A936" t="s">
        <v>10</v>
      </c>
      <c r="B936" t="s">
        <v>11</v>
      </c>
      <c r="C936" t="s">
        <v>46</v>
      </c>
      <c r="D936" t="s">
        <v>5388</v>
      </c>
      <c r="E936">
        <v>10461337</v>
      </c>
      <c r="F936" t="s">
        <v>76</v>
      </c>
      <c r="G936">
        <v>65727549</v>
      </c>
      <c r="H936" t="s">
        <v>2728</v>
      </c>
      <c r="I936" t="s">
        <v>2729</v>
      </c>
      <c r="J936" t="s">
        <v>5407</v>
      </c>
      <c r="K936" t="s">
        <v>5391</v>
      </c>
      <c r="L936" t="s">
        <v>5392</v>
      </c>
      <c r="M936" t="s">
        <v>5393</v>
      </c>
      <c r="N936">
        <v>20</v>
      </c>
    </row>
    <row r="937" spans="1:14" x14ac:dyDescent="0.75">
      <c r="A937" t="s">
        <v>10</v>
      </c>
      <c r="B937" t="s">
        <v>11</v>
      </c>
      <c r="C937" t="s">
        <v>46</v>
      </c>
      <c r="D937" t="s">
        <v>5388</v>
      </c>
      <c r="E937">
        <v>10461337</v>
      </c>
      <c r="F937" t="s">
        <v>76</v>
      </c>
      <c r="G937">
        <v>65727549</v>
      </c>
      <c r="H937" t="s">
        <v>2728</v>
      </c>
      <c r="I937" t="s">
        <v>2729</v>
      </c>
      <c r="J937" t="s">
        <v>5407</v>
      </c>
      <c r="K937" t="s">
        <v>5391</v>
      </c>
      <c r="L937" t="s">
        <v>5392</v>
      </c>
      <c r="M937" t="s">
        <v>5401</v>
      </c>
      <c r="N937">
        <v>5</v>
      </c>
    </row>
    <row r="938" spans="1:14" x14ac:dyDescent="0.75">
      <c r="A938" t="s">
        <v>10</v>
      </c>
      <c r="B938" t="s">
        <v>11</v>
      </c>
      <c r="C938" t="s">
        <v>46</v>
      </c>
      <c r="D938" t="s">
        <v>5388</v>
      </c>
      <c r="E938">
        <v>10461337</v>
      </c>
      <c r="F938" t="s">
        <v>76</v>
      </c>
      <c r="G938">
        <v>65729073</v>
      </c>
      <c r="H938" t="s">
        <v>5017</v>
      </c>
      <c r="I938" t="s">
        <v>5018</v>
      </c>
      <c r="J938" t="s">
        <v>5406</v>
      </c>
      <c r="K938" t="s">
        <v>5391</v>
      </c>
      <c r="L938" t="s">
        <v>5392</v>
      </c>
      <c r="M938" t="s">
        <v>5393</v>
      </c>
      <c r="N938">
        <v>30</v>
      </c>
    </row>
    <row r="939" spans="1:14" x14ac:dyDescent="0.75">
      <c r="A939" t="s">
        <v>10</v>
      </c>
      <c r="B939" t="s">
        <v>11</v>
      </c>
      <c r="C939" t="s">
        <v>46</v>
      </c>
      <c r="D939" t="s">
        <v>5388</v>
      </c>
      <c r="E939">
        <v>10461337</v>
      </c>
      <c r="F939" t="s">
        <v>76</v>
      </c>
      <c r="G939">
        <v>65729073</v>
      </c>
      <c r="H939" t="s">
        <v>5017</v>
      </c>
      <c r="I939" t="s">
        <v>5018</v>
      </c>
      <c r="J939" t="s">
        <v>5406</v>
      </c>
      <c r="K939" t="s">
        <v>5394</v>
      </c>
      <c r="L939" t="s">
        <v>5402</v>
      </c>
      <c r="M939" t="s">
        <v>5403</v>
      </c>
      <c r="N939">
        <v>8</v>
      </c>
    </row>
    <row r="940" spans="1:14" x14ac:dyDescent="0.75">
      <c r="A940" t="s">
        <v>10</v>
      </c>
      <c r="B940" t="s">
        <v>11</v>
      </c>
      <c r="C940" t="s">
        <v>46</v>
      </c>
      <c r="D940" t="s">
        <v>5388</v>
      </c>
      <c r="E940">
        <v>10461337</v>
      </c>
      <c r="F940" t="s">
        <v>76</v>
      </c>
      <c r="G940">
        <v>65729073</v>
      </c>
      <c r="H940" t="s">
        <v>5017</v>
      </c>
      <c r="I940" t="s">
        <v>5018</v>
      </c>
      <c r="J940" t="s">
        <v>5406</v>
      </c>
      <c r="K940" t="s">
        <v>5394</v>
      </c>
      <c r="L940" t="s">
        <v>5395</v>
      </c>
      <c r="M940" t="s">
        <v>5396</v>
      </c>
      <c r="N940">
        <v>10</v>
      </c>
    </row>
    <row r="941" spans="1:14" x14ac:dyDescent="0.75">
      <c r="A941" t="s">
        <v>10</v>
      </c>
      <c r="B941" t="s">
        <v>11</v>
      </c>
      <c r="C941" t="s">
        <v>46</v>
      </c>
      <c r="D941" t="s">
        <v>5388</v>
      </c>
      <c r="E941">
        <v>10461337</v>
      </c>
      <c r="F941" t="s">
        <v>76</v>
      </c>
      <c r="G941">
        <v>65729753</v>
      </c>
      <c r="H941" t="s">
        <v>2916</v>
      </c>
      <c r="I941" t="s">
        <v>2917</v>
      </c>
      <c r="J941" t="s">
        <v>5407</v>
      </c>
      <c r="K941" t="s">
        <v>5391</v>
      </c>
      <c r="L941" t="s">
        <v>5392</v>
      </c>
      <c r="M941" t="s">
        <v>5393</v>
      </c>
      <c r="N941">
        <v>23</v>
      </c>
    </row>
    <row r="942" spans="1:14" x14ac:dyDescent="0.75">
      <c r="A942" t="s">
        <v>10</v>
      </c>
      <c r="B942" t="s">
        <v>11</v>
      </c>
      <c r="C942" t="s">
        <v>46</v>
      </c>
      <c r="D942" t="s">
        <v>5388</v>
      </c>
      <c r="E942">
        <v>10461337</v>
      </c>
      <c r="F942" t="s">
        <v>76</v>
      </c>
      <c r="G942">
        <v>65729753</v>
      </c>
      <c r="H942" t="s">
        <v>2916</v>
      </c>
      <c r="I942" t="s">
        <v>2917</v>
      </c>
      <c r="J942" t="s">
        <v>5407</v>
      </c>
      <c r="K942" t="s">
        <v>5394</v>
      </c>
      <c r="L942" t="s">
        <v>5395</v>
      </c>
      <c r="M942" t="s">
        <v>5396</v>
      </c>
      <c r="N942">
        <v>5</v>
      </c>
    </row>
    <row r="943" spans="1:14" x14ac:dyDescent="0.75">
      <c r="A943" t="s">
        <v>10</v>
      </c>
      <c r="B943" t="s">
        <v>11</v>
      </c>
      <c r="C943" t="s">
        <v>46</v>
      </c>
      <c r="D943" t="s">
        <v>5388</v>
      </c>
      <c r="E943">
        <v>10461337</v>
      </c>
      <c r="F943" t="s">
        <v>76</v>
      </c>
      <c r="G943">
        <v>65730612</v>
      </c>
      <c r="H943" t="s">
        <v>172</v>
      </c>
      <c r="I943" t="s">
        <v>173</v>
      </c>
      <c r="J943" t="s">
        <v>5413</v>
      </c>
      <c r="K943" t="s">
        <v>5398</v>
      </c>
      <c r="L943" t="s">
        <v>5399</v>
      </c>
      <c r="M943" t="s">
        <v>5411</v>
      </c>
      <c r="N943">
        <v>5</v>
      </c>
    </row>
    <row r="944" spans="1:14" x14ac:dyDescent="0.75">
      <c r="A944" t="s">
        <v>10</v>
      </c>
      <c r="B944" t="s">
        <v>11</v>
      </c>
      <c r="C944" t="s">
        <v>46</v>
      </c>
      <c r="D944" t="s">
        <v>5388</v>
      </c>
      <c r="E944">
        <v>10461337</v>
      </c>
      <c r="F944" t="s">
        <v>76</v>
      </c>
      <c r="G944">
        <v>65730612</v>
      </c>
      <c r="H944" t="s">
        <v>172</v>
      </c>
      <c r="I944" t="s">
        <v>173</v>
      </c>
      <c r="J944" t="s">
        <v>5413</v>
      </c>
      <c r="K944" t="s">
        <v>5391</v>
      </c>
      <c r="L944" t="s">
        <v>5392</v>
      </c>
      <c r="M944" t="s">
        <v>5393</v>
      </c>
      <c r="N944">
        <v>250</v>
      </c>
    </row>
    <row r="945" spans="1:14" x14ac:dyDescent="0.75">
      <c r="A945" t="s">
        <v>10</v>
      </c>
      <c r="B945" t="s">
        <v>11</v>
      </c>
      <c r="C945" t="s">
        <v>46</v>
      </c>
      <c r="D945" t="s">
        <v>5388</v>
      </c>
      <c r="E945">
        <v>10461337</v>
      </c>
      <c r="F945" t="s">
        <v>76</v>
      </c>
      <c r="G945">
        <v>65730612</v>
      </c>
      <c r="H945" t="s">
        <v>172</v>
      </c>
      <c r="I945" t="s">
        <v>173</v>
      </c>
      <c r="J945" t="s">
        <v>5413</v>
      </c>
      <c r="K945" t="s">
        <v>5391</v>
      </c>
      <c r="L945" t="s">
        <v>5392</v>
      </c>
      <c r="M945" t="s">
        <v>5401</v>
      </c>
      <c r="N945">
        <v>10</v>
      </c>
    </row>
    <row r="946" spans="1:14" x14ac:dyDescent="0.75">
      <c r="A946" t="s">
        <v>10</v>
      </c>
      <c r="B946" t="s">
        <v>11</v>
      </c>
      <c r="C946" t="s">
        <v>46</v>
      </c>
      <c r="D946" t="s">
        <v>5388</v>
      </c>
      <c r="E946">
        <v>10461337</v>
      </c>
      <c r="F946" t="s">
        <v>76</v>
      </c>
      <c r="G946">
        <v>65730612</v>
      </c>
      <c r="H946" t="s">
        <v>172</v>
      </c>
      <c r="I946" t="s">
        <v>173</v>
      </c>
      <c r="J946" t="s">
        <v>5413</v>
      </c>
      <c r="K946" t="s">
        <v>5394</v>
      </c>
      <c r="L946" t="s">
        <v>5402</v>
      </c>
      <c r="M946" t="s">
        <v>5403</v>
      </c>
      <c r="N946">
        <v>50</v>
      </c>
    </row>
    <row r="947" spans="1:14" x14ac:dyDescent="0.75">
      <c r="A947" t="s">
        <v>10</v>
      </c>
      <c r="B947" t="s">
        <v>11</v>
      </c>
      <c r="C947" t="s">
        <v>46</v>
      </c>
      <c r="D947" t="s">
        <v>5388</v>
      </c>
      <c r="E947">
        <v>10461337</v>
      </c>
      <c r="F947" t="s">
        <v>76</v>
      </c>
      <c r="G947">
        <v>65730612</v>
      </c>
      <c r="H947" t="s">
        <v>172</v>
      </c>
      <c r="I947" t="s">
        <v>173</v>
      </c>
      <c r="J947" t="s">
        <v>5413</v>
      </c>
      <c r="K947" t="s">
        <v>5394</v>
      </c>
      <c r="L947" t="s">
        <v>5402</v>
      </c>
      <c r="M947" t="s">
        <v>5404</v>
      </c>
      <c r="N947">
        <v>20</v>
      </c>
    </row>
    <row r="948" spans="1:14" x14ac:dyDescent="0.75">
      <c r="A948" t="s">
        <v>10</v>
      </c>
      <c r="B948" t="s">
        <v>11</v>
      </c>
      <c r="C948" t="s">
        <v>46</v>
      </c>
      <c r="D948" t="s">
        <v>5388</v>
      </c>
      <c r="E948">
        <v>10461337</v>
      </c>
      <c r="F948" t="s">
        <v>76</v>
      </c>
      <c r="G948">
        <v>65730612</v>
      </c>
      <c r="H948" t="s">
        <v>172</v>
      </c>
      <c r="I948" t="s">
        <v>173</v>
      </c>
      <c r="J948" t="s">
        <v>5413</v>
      </c>
      <c r="K948" t="s">
        <v>5394</v>
      </c>
      <c r="L948" t="s">
        <v>5395</v>
      </c>
      <c r="M948" t="s">
        <v>5408</v>
      </c>
      <c r="N948">
        <v>5</v>
      </c>
    </row>
    <row r="949" spans="1:14" x14ac:dyDescent="0.75">
      <c r="A949" t="s">
        <v>10</v>
      </c>
      <c r="B949" t="s">
        <v>11</v>
      </c>
      <c r="C949" t="s">
        <v>46</v>
      </c>
      <c r="D949" t="s">
        <v>5388</v>
      </c>
      <c r="E949">
        <v>10461337</v>
      </c>
      <c r="F949" t="s">
        <v>76</v>
      </c>
      <c r="G949">
        <v>65730778</v>
      </c>
      <c r="H949" t="s">
        <v>4361</v>
      </c>
      <c r="I949" t="s">
        <v>4362</v>
      </c>
      <c r="J949" t="s">
        <v>5407</v>
      </c>
      <c r="K949" t="s">
        <v>5391</v>
      </c>
      <c r="L949" t="s">
        <v>5392</v>
      </c>
      <c r="M949" t="s">
        <v>5393</v>
      </c>
      <c r="N949">
        <v>20</v>
      </c>
    </row>
    <row r="950" spans="1:14" x14ac:dyDescent="0.75">
      <c r="A950" t="s">
        <v>10</v>
      </c>
      <c r="B950" t="s">
        <v>11</v>
      </c>
      <c r="C950" t="s">
        <v>46</v>
      </c>
      <c r="D950" t="s">
        <v>5388</v>
      </c>
      <c r="E950">
        <v>10461337</v>
      </c>
      <c r="F950" t="s">
        <v>76</v>
      </c>
      <c r="G950">
        <v>65730778</v>
      </c>
      <c r="H950" t="s">
        <v>4361</v>
      </c>
      <c r="I950" t="s">
        <v>4362</v>
      </c>
      <c r="J950" t="s">
        <v>5407</v>
      </c>
      <c r="K950" t="s">
        <v>5394</v>
      </c>
      <c r="L950" t="s">
        <v>5402</v>
      </c>
      <c r="M950" t="s">
        <v>5403</v>
      </c>
      <c r="N950">
        <v>10</v>
      </c>
    </row>
    <row r="951" spans="1:14" x14ac:dyDescent="0.75">
      <c r="A951" t="s">
        <v>10</v>
      </c>
      <c r="B951" t="s">
        <v>11</v>
      </c>
      <c r="C951" t="s">
        <v>46</v>
      </c>
      <c r="D951" t="s">
        <v>5388</v>
      </c>
      <c r="E951">
        <v>10461337</v>
      </c>
      <c r="F951" t="s">
        <v>76</v>
      </c>
      <c r="G951">
        <v>65731377</v>
      </c>
      <c r="H951" t="s">
        <v>4208</v>
      </c>
      <c r="I951" t="s">
        <v>1347</v>
      </c>
      <c r="J951" t="s">
        <v>5407</v>
      </c>
      <c r="K951" t="s">
        <v>5391</v>
      </c>
      <c r="L951" t="s">
        <v>5392</v>
      </c>
      <c r="M951" t="s">
        <v>5393</v>
      </c>
      <c r="N951">
        <v>50</v>
      </c>
    </row>
    <row r="952" spans="1:14" x14ac:dyDescent="0.75">
      <c r="A952" t="s">
        <v>10</v>
      </c>
      <c r="B952" t="s">
        <v>11</v>
      </c>
      <c r="C952" t="s">
        <v>46</v>
      </c>
      <c r="D952" t="s">
        <v>5388</v>
      </c>
      <c r="E952">
        <v>10461337</v>
      </c>
      <c r="F952" t="s">
        <v>76</v>
      </c>
      <c r="G952">
        <v>65731377</v>
      </c>
      <c r="H952" t="s">
        <v>4208</v>
      </c>
      <c r="I952" t="s">
        <v>1347</v>
      </c>
      <c r="J952" t="s">
        <v>5407</v>
      </c>
      <c r="K952" t="s">
        <v>5394</v>
      </c>
      <c r="L952" t="s">
        <v>5395</v>
      </c>
      <c r="M952" t="s">
        <v>5405</v>
      </c>
      <c r="N952">
        <v>20</v>
      </c>
    </row>
    <row r="953" spans="1:14" x14ac:dyDescent="0.75">
      <c r="A953" t="s">
        <v>10</v>
      </c>
      <c r="B953" t="s">
        <v>11</v>
      </c>
      <c r="C953" t="s">
        <v>46</v>
      </c>
      <c r="D953" t="s">
        <v>5388</v>
      </c>
      <c r="E953">
        <v>10461337</v>
      </c>
      <c r="F953" t="s">
        <v>76</v>
      </c>
      <c r="G953">
        <v>65733354</v>
      </c>
      <c r="H953" t="s">
        <v>3601</v>
      </c>
      <c r="I953" t="s">
        <v>7717</v>
      </c>
      <c r="J953" t="s">
        <v>5407</v>
      </c>
      <c r="K953" t="s">
        <v>5391</v>
      </c>
      <c r="L953" t="s">
        <v>5392</v>
      </c>
      <c r="M953" t="s">
        <v>5393</v>
      </c>
      <c r="N953">
        <v>10</v>
      </c>
    </row>
    <row r="954" spans="1:14" x14ac:dyDescent="0.75">
      <c r="A954" t="s">
        <v>10</v>
      </c>
      <c r="B954" t="s">
        <v>11</v>
      </c>
      <c r="C954" t="s">
        <v>46</v>
      </c>
      <c r="D954" t="s">
        <v>5388</v>
      </c>
      <c r="E954">
        <v>10461337</v>
      </c>
      <c r="F954" t="s">
        <v>76</v>
      </c>
      <c r="G954">
        <v>65733354</v>
      </c>
      <c r="H954" t="s">
        <v>3601</v>
      </c>
      <c r="I954" t="s">
        <v>7717</v>
      </c>
      <c r="J954" t="s">
        <v>5407</v>
      </c>
      <c r="K954" t="s">
        <v>5394</v>
      </c>
      <c r="L954" t="s">
        <v>5409</v>
      </c>
      <c r="M954" t="s">
        <v>5410</v>
      </c>
      <c r="N954">
        <v>3</v>
      </c>
    </row>
    <row r="955" spans="1:14" x14ac:dyDescent="0.75">
      <c r="A955" t="s">
        <v>10</v>
      </c>
      <c r="B955" t="s">
        <v>11</v>
      </c>
      <c r="C955" t="s">
        <v>22</v>
      </c>
      <c r="D955" t="s">
        <v>5388</v>
      </c>
      <c r="E955">
        <v>10260261</v>
      </c>
      <c r="F955" t="s">
        <v>88</v>
      </c>
      <c r="G955">
        <v>66100104</v>
      </c>
      <c r="H955" t="s">
        <v>1904</v>
      </c>
      <c r="I955" t="s">
        <v>1905</v>
      </c>
      <c r="J955" t="s">
        <v>5407</v>
      </c>
      <c r="K955" t="s">
        <v>5391</v>
      </c>
      <c r="L955" t="s">
        <v>5392</v>
      </c>
      <c r="M955" t="s">
        <v>5393</v>
      </c>
      <c r="N955">
        <v>140</v>
      </c>
    </row>
    <row r="956" spans="1:14" x14ac:dyDescent="0.75">
      <c r="A956" t="s">
        <v>10</v>
      </c>
      <c r="B956" t="s">
        <v>11</v>
      </c>
      <c r="C956" t="s">
        <v>22</v>
      </c>
      <c r="D956" t="s">
        <v>5388</v>
      </c>
      <c r="E956">
        <v>10260261</v>
      </c>
      <c r="F956" t="s">
        <v>88</v>
      </c>
      <c r="G956">
        <v>66100104</v>
      </c>
      <c r="H956" t="s">
        <v>1904</v>
      </c>
      <c r="I956" t="s">
        <v>1905</v>
      </c>
      <c r="J956" t="s">
        <v>5407</v>
      </c>
      <c r="K956" t="s">
        <v>5394</v>
      </c>
      <c r="L956" t="s">
        <v>5402</v>
      </c>
      <c r="M956" t="s">
        <v>5403</v>
      </c>
      <c r="N956">
        <v>20</v>
      </c>
    </row>
    <row r="957" spans="1:14" x14ac:dyDescent="0.75">
      <c r="A957" t="s">
        <v>10</v>
      </c>
      <c r="B957" t="s">
        <v>11</v>
      </c>
      <c r="C957" t="s">
        <v>22</v>
      </c>
      <c r="D957" t="s">
        <v>5388</v>
      </c>
      <c r="E957">
        <v>10260261</v>
      </c>
      <c r="F957" t="s">
        <v>88</v>
      </c>
      <c r="G957">
        <v>66100146</v>
      </c>
      <c r="H957" t="s">
        <v>1712</v>
      </c>
      <c r="I957" t="s">
        <v>1713</v>
      </c>
      <c r="J957" t="s">
        <v>5413</v>
      </c>
      <c r="K957" t="s">
        <v>5398</v>
      </c>
      <c r="L957" t="s">
        <v>5399</v>
      </c>
      <c r="M957" t="s">
        <v>5400</v>
      </c>
      <c r="N957">
        <v>20</v>
      </c>
    </row>
    <row r="958" spans="1:14" x14ac:dyDescent="0.75">
      <c r="A958" t="s">
        <v>10</v>
      </c>
      <c r="B958" t="s">
        <v>11</v>
      </c>
      <c r="C958" t="s">
        <v>22</v>
      </c>
      <c r="D958" t="s">
        <v>5388</v>
      </c>
      <c r="E958">
        <v>10260261</v>
      </c>
      <c r="F958" t="s">
        <v>88</v>
      </c>
      <c r="G958">
        <v>66100146</v>
      </c>
      <c r="H958" t="s">
        <v>1712</v>
      </c>
      <c r="I958" t="s">
        <v>1713</v>
      </c>
      <c r="J958" t="s">
        <v>5413</v>
      </c>
      <c r="K958" t="s">
        <v>5398</v>
      </c>
      <c r="L958" t="s">
        <v>5399</v>
      </c>
      <c r="M958" t="s">
        <v>5411</v>
      </c>
      <c r="N958">
        <v>90</v>
      </c>
    </row>
    <row r="959" spans="1:14" x14ac:dyDescent="0.75">
      <c r="A959" t="s">
        <v>10</v>
      </c>
      <c r="B959" t="s">
        <v>11</v>
      </c>
      <c r="C959" t="s">
        <v>22</v>
      </c>
      <c r="D959" t="s">
        <v>5388</v>
      </c>
      <c r="E959">
        <v>10260261</v>
      </c>
      <c r="F959" t="s">
        <v>88</v>
      </c>
      <c r="G959">
        <v>66100146</v>
      </c>
      <c r="H959" t="s">
        <v>1712</v>
      </c>
      <c r="I959" t="s">
        <v>1713</v>
      </c>
      <c r="J959" t="s">
        <v>5413</v>
      </c>
      <c r="K959" t="s">
        <v>5391</v>
      </c>
      <c r="L959" t="s">
        <v>5392</v>
      </c>
      <c r="M959" t="s">
        <v>5393</v>
      </c>
      <c r="N959">
        <v>250</v>
      </c>
    </row>
    <row r="960" spans="1:14" x14ac:dyDescent="0.75">
      <c r="A960" t="s">
        <v>10</v>
      </c>
      <c r="B960" t="s">
        <v>11</v>
      </c>
      <c r="C960" t="s">
        <v>22</v>
      </c>
      <c r="D960" t="s">
        <v>5388</v>
      </c>
      <c r="E960">
        <v>10260261</v>
      </c>
      <c r="F960" t="s">
        <v>88</v>
      </c>
      <c r="G960">
        <v>66100146</v>
      </c>
      <c r="H960" t="s">
        <v>1712</v>
      </c>
      <c r="I960" t="s">
        <v>1713</v>
      </c>
      <c r="J960" t="s">
        <v>5413</v>
      </c>
      <c r="K960" t="s">
        <v>5391</v>
      </c>
      <c r="L960" t="s">
        <v>5392</v>
      </c>
      <c r="M960" t="s">
        <v>5401</v>
      </c>
      <c r="N960">
        <v>30</v>
      </c>
    </row>
    <row r="961" spans="1:14" x14ac:dyDescent="0.75">
      <c r="A961" t="s">
        <v>10</v>
      </c>
      <c r="B961" t="s">
        <v>11</v>
      </c>
      <c r="C961" t="s">
        <v>22</v>
      </c>
      <c r="D961" t="s">
        <v>5388</v>
      </c>
      <c r="E961">
        <v>10260261</v>
      </c>
      <c r="F961" t="s">
        <v>88</v>
      </c>
      <c r="G961">
        <v>66100146</v>
      </c>
      <c r="H961" t="s">
        <v>1712</v>
      </c>
      <c r="I961" t="s">
        <v>1713</v>
      </c>
      <c r="J961" t="s">
        <v>5413</v>
      </c>
      <c r="K961" t="s">
        <v>5394</v>
      </c>
      <c r="L961" t="s">
        <v>5402</v>
      </c>
      <c r="M961" t="s">
        <v>5417</v>
      </c>
      <c r="N961">
        <v>160</v>
      </c>
    </row>
    <row r="962" spans="1:14" x14ac:dyDescent="0.75">
      <c r="A962" t="s">
        <v>10</v>
      </c>
      <c r="B962" t="s">
        <v>11</v>
      </c>
      <c r="C962" t="s">
        <v>22</v>
      </c>
      <c r="D962" t="s">
        <v>5388</v>
      </c>
      <c r="E962">
        <v>10260261</v>
      </c>
      <c r="F962" t="s">
        <v>88</v>
      </c>
      <c r="G962">
        <v>66100146</v>
      </c>
      <c r="H962" t="s">
        <v>1712</v>
      </c>
      <c r="I962" t="s">
        <v>1713</v>
      </c>
      <c r="J962" t="s">
        <v>5413</v>
      </c>
      <c r="K962" t="s">
        <v>5394</v>
      </c>
      <c r="L962" t="s">
        <v>5402</v>
      </c>
      <c r="M962" t="s">
        <v>5403</v>
      </c>
      <c r="N962">
        <v>450</v>
      </c>
    </row>
    <row r="963" spans="1:14" x14ac:dyDescent="0.75">
      <c r="A963" t="s">
        <v>10</v>
      </c>
      <c r="B963" t="s">
        <v>11</v>
      </c>
      <c r="C963" t="s">
        <v>22</v>
      </c>
      <c r="D963" t="s">
        <v>5388</v>
      </c>
      <c r="E963">
        <v>10260261</v>
      </c>
      <c r="F963" t="s">
        <v>88</v>
      </c>
      <c r="G963">
        <v>66100146</v>
      </c>
      <c r="H963" t="s">
        <v>1712</v>
      </c>
      <c r="I963" t="s">
        <v>1713</v>
      </c>
      <c r="J963" t="s">
        <v>5413</v>
      </c>
      <c r="K963" t="s">
        <v>5394</v>
      </c>
      <c r="L963" t="s">
        <v>5402</v>
      </c>
      <c r="M963" t="s">
        <v>5404</v>
      </c>
      <c r="N963">
        <v>70</v>
      </c>
    </row>
    <row r="964" spans="1:14" x14ac:dyDescent="0.75">
      <c r="A964" t="s">
        <v>10</v>
      </c>
      <c r="B964" t="s">
        <v>11</v>
      </c>
      <c r="C964" t="s">
        <v>22</v>
      </c>
      <c r="D964" t="s">
        <v>5388</v>
      </c>
      <c r="E964">
        <v>10260261</v>
      </c>
      <c r="F964" t="s">
        <v>88</v>
      </c>
      <c r="G964">
        <v>66100146</v>
      </c>
      <c r="H964" t="s">
        <v>1712</v>
      </c>
      <c r="I964" t="s">
        <v>1713</v>
      </c>
      <c r="J964" t="s">
        <v>5413</v>
      </c>
      <c r="K964" t="s">
        <v>5394</v>
      </c>
      <c r="L964" t="s">
        <v>5395</v>
      </c>
      <c r="M964" t="s">
        <v>5405</v>
      </c>
      <c r="N964">
        <v>120</v>
      </c>
    </row>
    <row r="965" spans="1:14" x14ac:dyDescent="0.75">
      <c r="A965" t="s">
        <v>10</v>
      </c>
      <c r="B965" t="s">
        <v>11</v>
      </c>
      <c r="C965" t="s">
        <v>22</v>
      </c>
      <c r="D965" t="s">
        <v>5388</v>
      </c>
      <c r="E965">
        <v>10260261</v>
      </c>
      <c r="F965" t="s">
        <v>88</v>
      </c>
      <c r="G965">
        <v>66100146</v>
      </c>
      <c r="H965" t="s">
        <v>1712</v>
      </c>
      <c r="I965" t="s">
        <v>1713</v>
      </c>
      <c r="J965" t="s">
        <v>5413</v>
      </c>
      <c r="K965" t="s">
        <v>5394</v>
      </c>
      <c r="L965" t="s">
        <v>5395</v>
      </c>
      <c r="M965" t="s">
        <v>5396</v>
      </c>
      <c r="N965">
        <v>195</v>
      </c>
    </row>
    <row r="966" spans="1:14" x14ac:dyDescent="0.75">
      <c r="A966" t="s">
        <v>10</v>
      </c>
      <c r="B966" t="s">
        <v>11</v>
      </c>
      <c r="C966" t="s">
        <v>22</v>
      </c>
      <c r="D966" t="s">
        <v>5388</v>
      </c>
      <c r="E966">
        <v>10260261</v>
      </c>
      <c r="F966" t="s">
        <v>88</v>
      </c>
      <c r="G966">
        <v>66100146</v>
      </c>
      <c r="H966" t="s">
        <v>1712</v>
      </c>
      <c r="I966" t="s">
        <v>1713</v>
      </c>
      <c r="J966" t="s">
        <v>5413</v>
      </c>
      <c r="K966" t="s">
        <v>5394</v>
      </c>
      <c r="L966" t="s">
        <v>5395</v>
      </c>
      <c r="M966" t="s">
        <v>5408</v>
      </c>
      <c r="N966">
        <v>50</v>
      </c>
    </row>
    <row r="967" spans="1:14" x14ac:dyDescent="0.75">
      <c r="A967" t="s">
        <v>10</v>
      </c>
      <c r="B967" t="s">
        <v>11</v>
      </c>
      <c r="C967" t="s">
        <v>22</v>
      </c>
      <c r="D967" t="s">
        <v>5388</v>
      </c>
      <c r="E967">
        <v>10260261</v>
      </c>
      <c r="F967" t="s">
        <v>88</v>
      </c>
      <c r="G967">
        <v>66100292</v>
      </c>
      <c r="H967" t="s">
        <v>3754</v>
      </c>
      <c r="I967" t="s">
        <v>3755</v>
      </c>
      <c r="J967" t="s">
        <v>5407</v>
      </c>
      <c r="K967" t="s">
        <v>5398</v>
      </c>
      <c r="L967" t="s">
        <v>5399</v>
      </c>
      <c r="M967" t="s">
        <v>5400</v>
      </c>
      <c r="N967">
        <v>5</v>
      </c>
    </row>
    <row r="968" spans="1:14" x14ac:dyDescent="0.75">
      <c r="A968" t="s">
        <v>10</v>
      </c>
      <c r="B968" t="s">
        <v>11</v>
      </c>
      <c r="C968" t="s">
        <v>22</v>
      </c>
      <c r="D968" t="s">
        <v>5388</v>
      </c>
      <c r="E968">
        <v>10260261</v>
      </c>
      <c r="F968" t="s">
        <v>88</v>
      </c>
      <c r="G968">
        <v>66100292</v>
      </c>
      <c r="H968" t="s">
        <v>3754</v>
      </c>
      <c r="I968" t="s">
        <v>3755</v>
      </c>
      <c r="J968" t="s">
        <v>5407</v>
      </c>
      <c r="K968" t="s">
        <v>5391</v>
      </c>
      <c r="L968" t="s">
        <v>5392</v>
      </c>
      <c r="M968" t="s">
        <v>5393</v>
      </c>
      <c r="N968">
        <v>32</v>
      </c>
    </row>
    <row r="969" spans="1:14" x14ac:dyDescent="0.75">
      <c r="A969" t="s">
        <v>10</v>
      </c>
      <c r="B969" t="s">
        <v>11</v>
      </c>
      <c r="C969" t="s">
        <v>22</v>
      </c>
      <c r="D969" t="s">
        <v>5388</v>
      </c>
      <c r="E969">
        <v>10260261</v>
      </c>
      <c r="F969" t="s">
        <v>88</v>
      </c>
      <c r="G969">
        <v>66100292</v>
      </c>
      <c r="H969" t="s">
        <v>3754</v>
      </c>
      <c r="I969" t="s">
        <v>3755</v>
      </c>
      <c r="J969" t="s">
        <v>5407</v>
      </c>
      <c r="K969" t="s">
        <v>5394</v>
      </c>
      <c r="L969" t="s">
        <v>5402</v>
      </c>
      <c r="M969" t="s">
        <v>5403</v>
      </c>
      <c r="N969">
        <v>2</v>
      </c>
    </row>
    <row r="970" spans="1:14" x14ac:dyDescent="0.75">
      <c r="A970" t="s">
        <v>10</v>
      </c>
      <c r="B970" t="s">
        <v>11</v>
      </c>
      <c r="C970" t="s">
        <v>22</v>
      </c>
      <c r="D970" t="s">
        <v>5388</v>
      </c>
      <c r="E970">
        <v>10260261</v>
      </c>
      <c r="F970" t="s">
        <v>88</v>
      </c>
      <c r="G970">
        <v>66100292</v>
      </c>
      <c r="H970" t="s">
        <v>3754</v>
      </c>
      <c r="I970" t="s">
        <v>3755</v>
      </c>
      <c r="J970" t="s">
        <v>5407</v>
      </c>
      <c r="K970" t="s">
        <v>5394</v>
      </c>
      <c r="L970" t="s">
        <v>5402</v>
      </c>
      <c r="M970" t="s">
        <v>5404</v>
      </c>
      <c r="N970">
        <v>2</v>
      </c>
    </row>
    <row r="971" spans="1:14" x14ac:dyDescent="0.75">
      <c r="A971" t="s">
        <v>10</v>
      </c>
      <c r="B971" t="s">
        <v>11</v>
      </c>
      <c r="C971" t="s">
        <v>22</v>
      </c>
      <c r="D971" t="s">
        <v>5388</v>
      </c>
      <c r="E971">
        <v>10260261</v>
      </c>
      <c r="F971" t="s">
        <v>88</v>
      </c>
      <c r="G971">
        <v>66100292</v>
      </c>
      <c r="H971" t="s">
        <v>3754</v>
      </c>
      <c r="I971" t="s">
        <v>3755</v>
      </c>
      <c r="J971" t="s">
        <v>5407</v>
      </c>
      <c r="K971" t="s">
        <v>5394</v>
      </c>
      <c r="L971" t="s">
        <v>5395</v>
      </c>
      <c r="M971" t="s">
        <v>5405</v>
      </c>
      <c r="N971">
        <v>2</v>
      </c>
    </row>
    <row r="972" spans="1:14" x14ac:dyDescent="0.75">
      <c r="A972" t="s">
        <v>10</v>
      </c>
      <c r="B972" t="s">
        <v>11</v>
      </c>
      <c r="C972" t="s">
        <v>22</v>
      </c>
      <c r="D972" t="s">
        <v>5388</v>
      </c>
      <c r="E972">
        <v>10260261</v>
      </c>
      <c r="F972" t="s">
        <v>88</v>
      </c>
      <c r="G972">
        <v>66100292</v>
      </c>
      <c r="H972" t="s">
        <v>3754</v>
      </c>
      <c r="I972" t="s">
        <v>3755</v>
      </c>
      <c r="J972" t="s">
        <v>5407</v>
      </c>
      <c r="K972" t="s">
        <v>5394</v>
      </c>
      <c r="L972" t="s">
        <v>5395</v>
      </c>
      <c r="M972" t="s">
        <v>5396</v>
      </c>
      <c r="N972">
        <v>2</v>
      </c>
    </row>
    <row r="973" spans="1:14" x14ac:dyDescent="0.75">
      <c r="A973" t="s">
        <v>10</v>
      </c>
      <c r="B973" t="s">
        <v>11</v>
      </c>
      <c r="C973" t="s">
        <v>22</v>
      </c>
      <c r="D973" t="s">
        <v>5388</v>
      </c>
      <c r="E973">
        <v>10260261</v>
      </c>
      <c r="F973" t="s">
        <v>88</v>
      </c>
      <c r="G973">
        <v>66100613</v>
      </c>
      <c r="H973" t="s">
        <v>1507</v>
      </c>
      <c r="I973" t="s">
        <v>1508</v>
      </c>
      <c r="J973" t="s">
        <v>5413</v>
      </c>
      <c r="K973" t="s">
        <v>5391</v>
      </c>
      <c r="L973" t="s">
        <v>5392</v>
      </c>
      <c r="M973" t="s">
        <v>5393</v>
      </c>
      <c r="N973">
        <v>170</v>
      </c>
    </row>
    <row r="974" spans="1:14" x14ac:dyDescent="0.75">
      <c r="A974" t="s">
        <v>10</v>
      </c>
      <c r="B974" t="s">
        <v>11</v>
      </c>
      <c r="C974" t="s">
        <v>22</v>
      </c>
      <c r="D974" t="s">
        <v>5388</v>
      </c>
      <c r="E974">
        <v>10260261</v>
      </c>
      <c r="F974" t="s">
        <v>88</v>
      </c>
      <c r="G974">
        <v>66100613</v>
      </c>
      <c r="H974" t="s">
        <v>1507</v>
      </c>
      <c r="I974" t="s">
        <v>1508</v>
      </c>
      <c r="J974" t="s">
        <v>5413</v>
      </c>
      <c r="K974" t="s">
        <v>5394</v>
      </c>
      <c r="L974" t="s">
        <v>5395</v>
      </c>
      <c r="M974" t="s">
        <v>5405</v>
      </c>
      <c r="N974">
        <v>50</v>
      </c>
    </row>
    <row r="975" spans="1:14" x14ac:dyDescent="0.75">
      <c r="A975" t="s">
        <v>10</v>
      </c>
      <c r="B975" t="s">
        <v>11</v>
      </c>
      <c r="C975" t="s">
        <v>22</v>
      </c>
      <c r="D975" t="s">
        <v>5388</v>
      </c>
      <c r="E975">
        <v>10260261</v>
      </c>
      <c r="F975" t="s">
        <v>88</v>
      </c>
      <c r="G975">
        <v>66100699</v>
      </c>
      <c r="H975" t="s">
        <v>4617</v>
      </c>
      <c r="I975" t="s">
        <v>4618</v>
      </c>
      <c r="J975" t="s">
        <v>5413</v>
      </c>
      <c r="K975" t="s">
        <v>5391</v>
      </c>
      <c r="L975" t="s">
        <v>5392</v>
      </c>
      <c r="M975" t="s">
        <v>5393</v>
      </c>
      <c r="N975">
        <v>35</v>
      </c>
    </row>
    <row r="976" spans="1:14" x14ac:dyDescent="0.75">
      <c r="A976" t="s">
        <v>10</v>
      </c>
      <c r="B976" t="s">
        <v>11</v>
      </c>
      <c r="C976" t="s">
        <v>22</v>
      </c>
      <c r="D976" t="s">
        <v>5388</v>
      </c>
      <c r="E976">
        <v>10260261</v>
      </c>
      <c r="F976" t="s">
        <v>88</v>
      </c>
      <c r="G976">
        <v>66100699</v>
      </c>
      <c r="H976" t="s">
        <v>4617</v>
      </c>
      <c r="I976" t="s">
        <v>4618</v>
      </c>
      <c r="J976" t="s">
        <v>5413</v>
      </c>
      <c r="K976" t="s">
        <v>5394</v>
      </c>
      <c r="L976" t="s">
        <v>5402</v>
      </c>
      <c r="M976" t="s">
        <v>5403</v>
      </c>
      <c r="N976">
        <v>35</v>
      </c>
    </row>
    <row r="977" spans="1:14" x14ac:dyDescent="0.75">
      <c r="A977" t="s">
        <v>10</v>
      </c>
      <c r="B977" t="s">
        <v>11</v>
      </c>
      <c r="C977" t="s">
        <v>22</v>
      </c>
      <c r="D977" t="s">
        <v>5388</v>
      </c>
      <c r="E977">
        <v>10260261</v>
      </c>
      <c r="F977" t="s">
        <v>88</v>
      </c>
      <c r="G977">
        <v>66100699</v>
      </c>
      <c r="H977" t="s">
        <v>4617</v>
      </c>
      <c r="I977" t="s">
        <v>4618</v>
      </c>
      <c r="J977" t="s">
        <v>5413</v>
      </c>
      <c r="K977" t="s">
        <v>5394</v>
      </c>
      <c r="L977" t="s">
        <v>5395</v>
      </c>
      <c r="M977" t="s">
        <v>5405</v>
      </c>
      <c r="N977">
        <v>35</v>
      </c>
    </row>
    <row r="978" spans="1:14" x14ac:dyDescent="0.75">
      <c r="A978" t="s">
        <v>10</v>
      </c>
      <c r="B978" t="s">
        <v>11</v>
      </c>
      <c r="C978" t="s">
        <v>22</v>
      </c>
      <c r="D978" t="s">
        <v>5388</v>
      </c>
      <c r="E978">
        <v>10260261</v>
      </c>
      <c r="F978" t="s">
        <v>88</v>
      </c>
      <c r="G978">
        <v>66100699</v>
      </c>
      <c r="H978" t="s">
        <v>4617</v>
      </c>
      <c r="I978" t="s">
        <v>4618</v>
      </c>
      <c r="J978" t="s">
        <v>5413</v>
      </c>
      <c r="K978" t="s">
        <v>5394</v>
      </c>
      <c r="L978" t="s">
        <v>5395</v>
      </c>
      <c r="M978" t="s">
        <v>5396</v>
      </c>
      <c r="N978">
        <v>140</v>
      </c>
    </row>
    <row r="979" spans="1:14" x14ac:dyDescent="0.75">
      <c r="A979" t="s">
        <v>10</v>
      </c>
      <c r="B979" t="s">
        <v>11</v>
      </c>
      <c r="C979" t="s">
        <v>22</v>
      </c>
      <c r="D979" t="s">
        <v>5388</v>
      </c>
      <c r="E979">
        <v>10260261</v>
      </c>
      <c r="F979" t="s">
        <v>88</v>
      </c>
      <c r="G979">
        <v>66100699</v>
      </c>
      <c r="H979" t="s">
        <v>4617</v>
      </c>
      <c r="I979" t="s">
        <v>4618</v>
      </c>
      <c r="J979" t="s">
        <v>5413</v>
      </c>
      <c r="K979" t="s">
        <v>5394</v>
      </c>
      <c r="L979" t="s">
        <v>5395</v>
      </c>
      <c r="M979" t="s">
        <v>5408</v>
      </c>
      <c r="N979">
        <v>10</v>
      </c>
    </row>
    <row r="980" spans="1:14" x14ac:dyDescent="0.75">
      <c r="A980" t="s">
        <v>10</v>
      </c>
      <c r="B980" t="s">
        <v>11</v>
      </c>
      <c r="C980" t="s">
        <v>22</v>
      </c>
      <c r="D980" t="s">
        <v>5388</v>
      </c>
      <c r="E980">
        <v>10260261</v>
      </c>
      <c r="F980" t="s">
        <v>88</v>
      </c>
      <c r="G980">
        <v>66100743</v>
      </c>
      <c r="H980" t="s">
        <v>4882</v>
      </c>
      <c r="I980" t="s">
        <v>4883</v>
      </c>
      <c r="J980" t="s">
        <v>5407</v>
      </c>
      <c r="K980" t="s">
        <v>5391</v>
      </c>
      <c r="L980" t="s">
        <v>5392</v>
      </c>
      <c r="M980" t="s">
        <v>5393</v>
      </c>
      <c r="N980">
        <v>10</v>
      </c>
    </row>
    <row r="981" spans="1:14" x14ac:dyDescent="0.75">
      <c r="A981" t="s">
        <v>10</v>
      </c>
      <c r="B981" t="s">
        <v>11</v>
      </c>
      <c r="C981" t="s">
        <v>22</v>
      </c>
      <c r="D981" t="s">
        <v>5388</v>
      </c>
      <c r="E981">
        <v>10260261</v>
      </c>
      <c r="F981" t="s">
        <v>88</v>
      </c>
      <c r="G981">
        <v>66100743</v>
      </c>
      <c r="H981" t="s">
        <v>4882</v>
      </c>
      <c r="I981" t="s">
        <v>4883</v>
      </c>
      <c r="J981" t="s">
        <v>5407</v>
      </c>
      <c r="K981" t="s">
        <v>5394</v>
      </c>
      <c r="L981" t="s">
        <v>5402</v>
      </c>
      <c r="M981" t="s">
        <v>5403</v>
      </c>
      <c r="N981">
        <v>10</v>
      </c>
    </row>
    <row r="982" spans="1:14" x14ac:dyDescent="0.75">
      <c r="A982" t="s">
        <v>10</v>
      </c>
      <c r="B982" t="s">
        <v>11</v>
      </c>
      <c r="C982" t="s">
        <v>22</v>
      </c>
      <c r="D982" t="s">
        <v>5388</v>
      </c>
      <c r="E982">
        <v>10260261</v>
      </c>
      <c r="F982" t="s">
        <v>88</v>
      </c>
      <c r="G982">
        <v>66100958</v>
      </c>
      <c r="H982" t="s">
        <v>3180</v>
      </c>
      <c r="I982" t="s">
        <v>3098</v>
      </c>
      <c r="J982" t="s">
        <v>5407</v>
      </c>
      <c r="K982" t="s">
        <v>5394</v>
      </c>
      <c r="L982" t="s">
        <v>5402</v>
      </c>
      <c r="M982" t="s">
        <v>5403</v>
      </c>
      <c r="N982">
        <v>4</v>
      </c>
    </row>
    <row r="983" spans="1:14" x14ac:dyDescent="0.75">
      <c r="A983" t="s">
        <v>10</v>
      </c>
      <c r="B983" t="s">
        <v>11</v>
      </c>
      <c r="C983" t="s">
        <v>22</v>
      </c>
      <c r="D983" t="s">
        <v>5388</v>
      </c>
      <c r="E983">
        <v>10260261</v>
      </c>
      <c r="F983" t="s">
        <v>88</v>
      </c>
      <c r="G983">
        <v>66101086</v>
      </c>
      <c r="H983" t="s">
        <v>666</v>
      </c>
      <c r="I983" t="s">
        <v>667</v>
      </c>
      <c r="J983" t="s">
        <v>5397</v>
      </c>
      <c r="K983" t="s">
        <v>5394</v>
      </c>
      <c r="L983" t="s">
        <v>5395</v>
      </c>
      <c r="M983" t="s">
        <v>5405</v>
      </c>
      <c r="N983">
        <v>4</v>
      </c>
    </row>
    <row r="984" spans="1:14" x14ac:dyDescent="0.75">
      <c r="A984" t="s">
        <v>10</v>
      </c>
      <c r="B984" t="s">
        <v>11</v>
      </c>
      <c r="C984" t="s">
        <v>22</v>
      </c>
      <c r="D984" t="s">
        <v>5388</v>
      </c>
      <c r="E984">
        <v>10260261</v>
      </c>
      <c r="F984" t="s">
        <v>88</v>
      </c>
      <c r="G984">
        <v>66101405</v>
      </c>
      <c r="H984" t="s">
        <v>3767</v>
      </c>
      <c r="I984" t="s">
        <v>3768</v>
      </c>
      <c r="J984" t="s">
        <v>5407</v>
      </c>
      <c r="K984" t="s">
        <v>5391</v>
      </c>
      <c r="L984" t="s">
        <v>5392</v>
      </c>
      <c r="M984" t="s">
        <v>5393</v>
      </c>
      <c r="N984">
        <v>1</v>
      </c>
    </row>
    <row r="985" spans="1:14" x14ac:dyDescent="0.75">
      <c r="A985" t="s">
        <v>10</v>
      </c>
      <c r="B985" t="s">
        <v>11</v>
      </c>
      <c r="C985" t="s">
        <v>22</v>
      </c>
      <c r="D985" t="s">
        <v>5388</v>
      </c>
      <c r="E985">
        <v>10260261</v>
      </c>
      <c r="F985" t="s">
        <v>88</v>
      </c>
      <c r="G985">
        <v>66101405</v>
      </c>
      <c r="H985" t="s">
        <v>3767</v>
      </c>
      <c r="I985" t="s">
        <v>3768</v>
      </c>
      <c r="J985" t="s">
        <v>5407</v>
      </c>
      <c r="K985" t="s">
        <v>5391</v>
      </c>
      <c r="L985" t="s">
        <v>5392</v>
      </c>
      <c r="M985" t="s">
        <v>5401</v>
      </c>
      <c r="N985">
        <v>2</v>
      </c>
    </row>
    <row r="986" spans="1:14" x14ac:dyDescent="0.75">
      <c r="A986" t="s">
        <v>10</v>
      </c>
      <c r="B986" t="s">
        <v>11</v>
      </c>
      <c r="C986" t="s">
        <v>22</v>
      </c>
      <c r="D986" t="s">
        <v>5388</v>
      </c>
      <c r="E986">
        <v>10260261</v>
      </c>
      <c r="F986" t="s">
        <v>88</v>
      </c>
      <c r="G986">
        <v>66101405</v>
      </c>
      <c r="H986" t="s">
        <v>3767</v>
      </c>
      <c r="I986" t="s">
        <v>3768</v>
      </c>
      <c r="J986" t="s">
        <v>5407</v>
      </c>
      <c r="K986" t="s">
        <v>5394</v>
      </c>
      <c r="L986" t="s">
        <v>5402</v>
      </c>
      <c r="M986" t="s">
        <v>5403</v>
      </c>
      <c r="N986">
        <v>1</v>
      </c>
    </row>
    <row r="987" spans="1:14" x14ac:dyDescent="0.75">
      <c r="A987" t="s">
        <v>10</v>
      </c>
      <c r="B987" t="s">
        <v>11</v>
      </c>
      <c r="C987" t="s">
        <v>22</v>
      </c>
      <c r="D987" t="s">
        <v>5388</v>
      </c>
      <c r="E987">
        <v>10260261</v>
      </c>
      <c r="F987" t="s">
        <v>88</v>
      </c>
      <c r="G987">
        <v>66101405</v>
      </c>
      <c r="H987" t="s">
        <v>3767</v>
      </c>
      <c r="I987" t="s">
        <v>3768</v>
      </c>
      <c r="J987" t="s">
        <v>5407</v>
      </c>
      <c r="K987" t="s">
        <v>5394</v>
      </c>
      <c r="L987" t="s">
        <v>5395</v>
      </c>
      <c r="M987" t="s">
        <v>5405</v>
      </c>
      <c r="N987">
        <v>2</v>
      </c>
    </row>
    <row r="988" spans="1:14" x14ac:dyDescent="0.75">
      <c r="A988" t="s">
        <v>10</v>
      </c>
      <c r="B988" t="s">
        <v>11</v>
      </c>
      <c r="C988" t="s">
        <v>22</v>
      </c>
      <c r="D988" t="s">
        <v>5388</v>
      </c>
      <c r="E988">
        <v>10260261</v>
      </c>
      <c r="F988" t="s">
        <v>88</v>
      </c>
      <c r="G988">
        <v>66101431</v>
      </c>
      <c r="H988" t="s">
        <v>3222</v>
      </c>
      <c r="I988" t="s">
        <v>407</v>
      </c>
      <c r="J988" t="s">
        <v>5407</v>
      </c>
      <c r="K988" t="s">
        <v>5391</v>
      </c>
      <c r="L988" t="s">
        <v>5392</v>
      </c>
      <c r="M988" t="s">
        <v>5393</v>
      </c>
      <c r="N988">
        <v>1</v>
      </c>
    </row>
    <row r="989" spans="1:14" x14ac:dyDescent="0.75">
      <c r="A989" t="s">
        <v>10</v>
      </c>
      <c r="B989" t="s">
        <v>11</v>
      </c>
      <c r="C989" t="s">
        <v>22</v>
      </c>
      <c r="D989" t="s">
        <v>5388</v>
      </c>
      <c r="E989">
        <v>10260261</v>
      </c>
      <c r="F989" t="s">
        <v>88</v>
      </c>
      <c r="G989">
        <v>66101431</v>
      </c>
      <c r="H989" t="s">
        <v>3222</v>
      </c>
      <c r="I989" t="s">
        <v>407</v>
      </c>
      <c r="J989" t="s">
        <v>5407</v>
      </c>
      <c r="K989" t="s">
        <v>5391</v>
      </c>
      <c r="L989" t="s">
        <v>5392</v>
      </c>
      <c r="M989" t="s">
        <v>5401</v>
      </c>
      <c r="N989">
        <v>1</v>
      </c>
    </row>
    <row r="990" spans="1:14" x14ac:dyDescent="0.75">
      <c r="A990" t="s">
        <v>10</v>
      </c>
      <c r="B990" t="s">
        <v>11</v>
      </c>
      <c r="C990" t="s">
        <v>22</v>
      </c>
      <c r="D990" t="s">
        <v>5388</v>
      </c>
      <c r="E990">
        <v>10260261</v>
      </c>
      <c r="F990" t="s">
        <v>88</v>
      </c>
      <c r="G990">
        <v>66101431</v>
      </c>
      <c r="H990" t="s">
        <v>3222</v>
      </c>
      <c r="I990" t="s">
        <v>407</v>
      </c>
      <c r="J990" t="s">
        <v>5407</v>
      </c>
      <c r="K990" t="s">
        <v>5394</v>
      </c>
      <c r="L990" t="s">
        <v>5402</v>
      </c>
      <c r="M990" t="s">
        <v>5403</v>
      </c>
      <c r="N990">
        <v>2</v>
      </c>
    </row>
    <row r="991" spans="1:14" x14ac:dyDescent="0.75">
      <c r="A991" t="s">
        <v>10</v>
      </c>
      <c r="B991" t="s">
        <v>11</v>
      </c>
      <c r="C991" t="s">
        <v>22</v>
      </c>
      <c r="D991" t="s">
        <v>5388</v>
      </c>
      <c r="E991">
        <v>10260261</v>
      </c>
      <c r="F991" t="s">
        <v>88</v>
      </c>
      <c r="G991">
        <v>66101431</v>
      </c>
      <c r="H991" t="s">
        <v>3222</v>
      </c>
      <c r="I991" t="s">
        <v>407</v>
      </c>
      <c r="J991" t="s">
        <v>5407</v>
      </c>
      <c r="K991" t="s">
        <v>5394</v>
      </c>
      <c r="L991" t="s">
        <v>5395</v>
      </c>
      <c r="M991" t="s">
        <v>5405</v>
      </c>
      <c r="N991">
        <v>1</v>
      </c>
    </row>
    <row r="992" spans="1:14" x14ac:dyDescent="0.75">
      <c r="A992" t="s">
        <v>10</v>
      </c>
      <c r="B992" t="s">
        <v>11</v>
      </c>
      <c r="C992" t="s">
        <v>22</v>
      </c>
      <c r="D992" t="s">
        <v>5388</v>
      </c>
      <c r="E992">
        <v>10260261</v>
      </c>
      <c r="F992" t="s">
        <v>88</v>
      </c>
      <c r="G992">
        <v>66101431</v>
      </c>
      <c r="H992" t="s">
        <v>3222</v>
      </c>
      <c r="I992" t="s">
        <v>407</v>
      </c>
      <c r="J992" t="s">
        <v>5407</v>
      </c>
      <c r="K992" t="s">
        <v>5394</v>
      </c>
      <c r="L992" t="s">
        <v>5395</v>
      </c>
      <c r="M992" t="s">
        <v>5396</v>
      </c>
      <c r="N992">
        <v>2</v>
      </c>
    </row>
    <row r="993" spans="1:14" x14ac:dyDescent="0.75">
      <c r="A993" t="s">
        <v>10</v>
      </c>
      <c r="B993" t="s">
        <v>11</v>
      </c>
      <c r="C993" t="s">
        <v>22</v>
      </c>
      <c r="D993" t="s">
        <v>5388</v>
      </c>
      <c r="E993">
        <v>10260261</v>
      </c>
      <c r="F993" t="s">
        <v>88</v>
      </c>
      <c r="G993">
        <v>66101512</v>
      </c>
      <c r="H993" t="s">
        <v>2238</v>
      </c>
      <c r="I993" t="s">
        <v>7314</v>
      </c>
      <c r="J993" t="s">
        <v>5413</v>
      </c>
      <c r="K993" t="s">
        <v>5391</v>
      </c>
      <c r="L993" t="s">
        <v>5392</v>
      </c>
      <c r="M993" t="s">
        <v>5393</v>
      </c>
      <c r="N993">
        <v>100</v>
      </c>
    </row>
    <row r="994" spans="1:14" x14ac:dyDescent="0.75">
      <c r="A994" t="s">
        <v>10</v>
      </c>
      <c r="B994" t="s">
        <v>11</v>
      </c>
      <c r="C994" t="s">
        <v>22</v>
      </c>
      <c r="D994" t="s">
        <v>5388</v>
      </c>
      <c r="E994">
        <v>10260261</v>
      </c>
      <c r="F994" t="s">
        <v>88</v>
      </c>
      <c r="G994">
        <v>66101512</v>
      </c>
      <c r="H994" t="s">
        <v>2238</v>
      </c>
      <c r="I994" t="s">
        <v>7314</v>
      </c>
      <c r="J994" t="s">
        <v>5413</v>
      </c>
      <c r="K994" t="s">
        <v>5394</v>
      </c>
      <c r="L994" t="s">
        <v>5402</v>
      </c>
      <c r="M994" t="s">
        <v>5403</v>
      </c>
      <c r="N994">
        <v>440</v>
      </c>
    </row>
    <row r="995" spans="1:14" x14ac:dyDescent="0.75">
      <c r="A995" t="s">
        <v>10</v>
      </c>
      <c r="B995" t="s">
        <v>11</v>
      </c>
      <c r="C995" t="s">
        <v>22</v>
      </c>
      <c r="D995" t="s">
        <v>5388</v>
      </c>
      <c r="E995">
        <v>10260261</v>
      </c>
      <c r="F995" t="s">
        <v>88</v>
      </c>
      <c r="G995">
        <v>66101512</v>
      </c>
      <c r="H995" t="s">
        <v>2238</v>
      </c>
      <c r="I995" t="s">
        <v>7314</v>
      </c>
      <c r="J995" t="s">
        <v>5413</v>
      </c>
      <c r="K995" t="s">
        <v>5394</v>
      </c>
      <c r="L995" t="s">
        <v>5402</v>
      </c>
      <c r="M995" t="s">
        <v>5404</v>
      </c>
      <c r="N995">
        <v>100</v>
      </c>
    </row>
    <row r="996" spans="1:14" x14ac:dyDescent="0.75">
      <c r="A996" t="s">
        <v>10</v>
      </c>
      <c r="B996" t="s">
        <v>11</v>
      </c>
      <c r="C996" t="s">
        <v>22</v>
      </c>
      <c r="D996" t="s">
        <v>5388</v>
      </c>
      <c r="E996">
        <v>10260261</v>
      </c>
      <c r="F996" t="s">
        <v>88</v>
      </c>
      <c r="G996">
        <v>66101512</v>
      </c>
      <c r="H996" t="s">
        <v>2238</v>
      </c>
      <c r="I996" t="s">
        <v>7314</v>
      </c>
      <c r="J996" t="s">
        <v>5413</v>
      </c>
      <c r="K996" t="s">
        <v>5394</v>
      </c>
      <c r="L996" t="s">
        <v>5395</v>
      </c>
      <c r="M996" t="s">
        <v>5405</v>
      </c>
      <c r="N996">
        <v>100</v>
      </c>
    </row>
    <row r="997" spans="1:14" x14ac:dyDescent="0.75">
      <c r="A997" t="s">
        <v>10</v>
      </c>
      <c r="B997" t="s">
        <v>11</v>
      </c>
      <c r="C997" t="s">
        <v>22</v>
      </c>
      <c r="D997" t="s">
        <v>5388</v>
      </c>
      <c r="E997">
        <v>10260261</v>
      </c>
      <c r="F997" t="s">
        <v>88</v>
      </c>
      <c r="G997">
        <v>66101512</v>
      </c>
      <c r="H997" t="s">
        <v>2238</v>
      </c>
      <c r="I997" t="s">
        <v>7314</v>
      </c>
      <c r="J997" t="s">
        <v>5413</v>
      </c>
      <c r="K997" t="s">
        <v>5394</v>
      </c>
      <c r="L997" t="s">
        <v>5395</v>
      </c>
      <c r="M997" t="s">
        <v>5396</v>
      </c>
      <c r="N997">
        <v>100</v>
      </c>
    </row>
    <row r="998" spans="1:14" x14ac:dyDescent="0.75">
      <c r="A998" t="s">
        <v>10</v>
      </c>
      <c r="B998" t="s">
        <v>11</v>
      </c>
      <c r="C998" t="s">
        <v>22</v>
      </c>
      <c r="D998" t="s">
        <v>5388</v>
      </c>
      <c r="E998">
        <v>10260261</v>
      </c>
      <c r="F998" t="s">
        <v>88</v>
      </c>
      <c r="G998">
        <v>66101841</v>
      </c>
      <c r="H998" t="s">
        <v>2326</v>
      </c>
      <c r="I998" t="s">
        <v>2327</v>
      </c>
      <c r="J998" t="s">
        <v>5407</v>
      </c>
      <c r="K998" t="s">
        <v>5398</v>
      </c>
      <c r="L998" t="s">
        <v>5399</v>
      </c>
      <c r="M998" t="s">
        <v>5400</v>
      </c>
      <c r="N998">
        <v>4</v>
      </c>
    </row>
    <row r="999" spans="1:14" x14ac:dyDescent="0.75">
      <c r="A999" t="s">
        <v>10</v>
      </c>
      <c r="B999" t="s">
        <v>11</v>
      </c>
      <c r="C999" t="s">
        <v>22</v>
      </c>
      <c r="D999" t="s">
        <v>5388</v>
      </c>
      <c r="E999">
        <v>10260261</v>
      </c>
      <c r="F999" t="s">
        <v>88</v>
      </c>
      <c r="G999">
        <v>66101841</v>
      </c>
      <c r="H999" t="s">
        <v>2326</v>
      </c>
      <c r="I999" t="s">
        <v>2327</v>
      </c>
      <c r="J999" t="s">
        <v>5407</v>
      </c>
      <c r="K999" t="s">
        <v>5391</v>
      </c>
      <c r="L999" t="s">
        <v>5392</v>
      </c>
      <c r="M999" t="s">
        <v>5393</v>
      </c>
      <c r="N999">
        <v>40</v>
      </c>
    </row>
    <row r="1000" spans="1:14" x14ac:dyDescent="0.75">
      <c r="A1000" t="s">
        <v>10</v>
      </c>
      <c r="B1000" t="s">
        <v>11</v>
      </c>
      <c r="C1000" t="s">
        <v>22</v>
      </c>
      <c r="D1000" t="s">
        <v>5388</v>
      </c>
      <c r="E1000">
        <v>10260261</v>
      </c>
      <c r="F1000" t="s">
        <v>88</v>
      </c>
      <c r="G1000">
        <v>66101841</v>
      </c>
      <c r="H1000" t="s">
        <v>2326</v>
      </c>
      <c r="I1000" t="s">
        <v>2327</v>
      </c>
      <c r="J1000" t="s">
        <v>5407</v>
      </c>
      <c r="K1000" t="s">
        <v>5391</v>
      </c>
      <c r="L1000" t="s">
        <v>5392</v>
      </c>
      <c r="M1000" t="s">
        <v>5401</v>
      </c>
      <c r="N1000">
        <v>2</v>
      </c>
    </row>
    <row r="1001" spans="1:14" x14ac:dyDescent="0.75">
      <c r="A1001" t="s">
        <v>10</v>
      </c>
      <c r="B1001" t="s">
        <v>11</v>
      </c>
      <c r="C1001" t="s">
        <v>22</v>
      </c>
      <c r="D1001" t="s">
        <v>5388</v>
      </c>
      <c r="E1001">
        <v>10260261</v>
      </c>
      <c r="F1001" t="s">
        <v>88</v>
      </c>
      <c r="G1001">
        <v>66101841</v>
      </c>
      <c r="H1001" t="s">
        <v>2326</v>
      </c>
      <c r="I1001" t="s">
        <v>2327</v>
      </c>
      <c r="J1001" t="s">
        <v>5407</v>
      </c>
      <c r="K1001" t="s">
        <v>5394</v>
      </c>
      <c r="L1001" t="s">
        <v>5402</v>
      </c>
      <c r="M1001" t="s">
        <v>5403</v>
      </c>
      <c r="N1001">
        <v>6</v>
      </c>
    </row>
    <row r="1002" spans="1:14" x14ac:dyDescent="0.75">
      <c r="A1002" t="s">
        <v>10</v>
      </c>
      <c r="B1002" t="s">
        <v>11</v>
      </c>
      <c r="C1002" t="s">
        <v>22</v>
      </c>
      <c r="D1002" t="s">
        <v>5388</v>
      </c>
      <c r="E1002">
        <v>10260261</v>
      </c>
      <c r="F1002" t="s">
        <v>88</v>
      </c>
      <c r="G1002">
        <v>66101841</v>
      </c>
      <c r="H1002" t="s">
        <v>2326</v>
      </c>
      <c r="I1002" t="s">
        <v>2327</v>
      </c>
      <c r="J1002" t="s">
        <v>5407</v>
      </c>
      <c r="K1002" t="s">
        <v>5394</v>
      </c>
      <c r="L1002" t="s">
        <v>5402</v>
      </c>
      <c r="M1002" t="s">
        <v>5404</v>
      </c>
      <c r="N1002">
        <v>2</v>
      </c>
    </row>
    <row r="1003" spans="1:14" x14ac:dyDescent="0.75">
      <c r="A1003" t="s">
        <v>10</v>
      </c>
      <c r="B1003" t="s">
        <v>11</v>
      </c>
      <c r="C1003" t="s">
        <v>22</v>
      </c>
      <c r="D1003" t="s">
        <v>5388</v>
      </c>
      <c r="E1003">
        <v>10260261</v>
      </c>
      <c r="F1003" t="s">
        <v>88</v>
      </c>
      <c r="G1003">
        <v>66101841</v>
      </c>
      <c r="H1003" t="s">
        <v>2326</v>
      </c>
      <c r="I1003" t="s">
        <v>2327</v>
      </c>
      <c r="J1003" t="s">
        <v>5407</v>
      </c>
      <c r="K1003" t="s">
        <v>5394</v>
      </c>
      <c r="L1003" t="s">
        <v>5395</v>
      </c>
      <c r="M1003" t="s">
        <v>5405</v>
      </c>
      <c r="N1003">
        <v>4</v>
      </c>
    </row>
    <row r="1004" spans="1:14" x14ac:dyDescent="0.75">
      <c r="A1004" t="s">
        <v>10</v>
      </c>
      <c r="B1004" t="s">
        <v>11</v>
      </c>
      <c r="C1004" t="s">
        <v>22</v>
      </c>
      <c r="D1004" t="s">
        <v>5388</v>
      </c>
      <c r="E1004">
        <v>10260261</v>
      </c>
      <c r="F1004" t="s">
        <v>88</v>
      </c>
      <c r="G1004">
        <v>66101841</v>
      </c>
      <c r="H1004" t="s">
        <v>2326</v>
      </c>
      <c r="I1004" t="s">
        <v>2327</v>
      </c>
      <c r="J1004" t="s">
        <v>5407</v>
      </c>
      <c r="K1004" t="s">
        <v>5394</v>
      </c>
      <c r="L1004" t="s">
        <v>5395</v>
      </c>
      <c r="M1004" t="s">
        <v>5396</v>
      </c>
      <c r="N1004">
        <v>52</v>
      </c>
    </row>
    <row r="1005" spans="1:14" x14ac:dyDescent="0.75">
      <c r="A1005" t="s">
        <v>10</v>
      </c>
      <c r="B1005" t="s">
        <v>11</v>
      </c>
      <c r="C1005" t="s">
        <v>22</v>
      </c>
      <c r="D1005" t="s">
        <v>5388</v>
      </c>
      <c r="E1005">
        <v>10260261</v>
      </c>
      <c r="F1005" t="s">
        <v>88</v>
      </c>
      <c r="G1005">
        <v>66101871</v>
      </c>
      <c r="H1005" t="s">
        <v>610</v>
      </c>
      <c r="I1005" t="s">
        <v>611</v>
      </c>
      <c r="J1005" t="s">
        <v>5412</v>
      </c>
      <c r="K1005" t="s">
        <v>5398</v>
      </c>
      <c r="L1005" t="s">
        <v>5399</v>
      </c>
      <c r="M1005" t="s">
        <v>5411</v>
      </c>
      <c r="N1005">
        <v>30</v>
      </c>
    </row>
    <row r="1006" spans="1:14" x14ac:dyDescent="0.75">
      <c r="A1006" t="s">
        <v>10</v>
      </c>
      <c r="B1006" t="s">
        <v>11</v>
      </c>
      <c r="C1006" t="s">
        <v>22</v>
      </c>
      <c r="D1006" t="s">
        <v>5388</v>
      </c>
      <c r="E1006">
        <v>10260261</v>
      </c>
      <c r="F1006" t="s">
        <v>88</v>
      </c>
      <c r="G1006">
        <v>66101871</v>
      </c>
      <c r="H1006" t="s">
        <v>610</v>
      </c>
      <c r="I1006" t="s">
        <v>611</v>
      </c>
      <c r="J1006" t="s">
        <v>5412</v>
      </c>
      <c r="K1006" t="s">
        <v>5391</v>
      </c>
      <c r="L1006" t="s">
        <v>5392</v>
      </c>
      <c r="M1006" t="s">
        <v>5393</v>
      </c>
      <c r="N1006">
        <v>50</v>
      </c>
    </row>
    <row r="1007" spans="1:14" x14ac:dyDescent="0.75">
      <c r="A1007" t="s">
        <v>10</v>
      </c>
      <c r="B1007" t="s">
        <v>11</v>
      </c>
      <c r="C1007" t="s">
        <v>22</v>
      </c>
      <c r="D1007" t="s">
        <v>5388</v>
      </c>
      <c r="E1007">
        <v>10260261</v>
      </c>
      <c r="F1007" t="s">
        <v>88</v>
      </c>
      <c r="G1007">
        <v>66101871</v>
      </c>
      <c r="H1007" t="s">
        <v>610</v>
      </c>
      <c r="I1007" t="s">
        <v>611</v>
      </c>
      <c r="J1007" t="s">
        <v>5412</v>
      </c>
      <c r="K1007" t="s">
        <v>5394</v>
      </c>
      <c r="L1007" t="s">
        <v>5402</v>
      </c>
      <c r="M1007" t="s">
        <v>5403</v>
      </c>
      <c r="N1007">
        <v>10</v>
      </c>
    </row>
    <row r="1008" spans="1:14" x14ac:dyDescent="0.75">
      <c r="A1008" t="s">
        <v>10</v>
      </c>
      <c r="B1008" t="s">
        <v>11</v>
      </c>
      <c r="C1008" t="s">
        <v>22</v>
      </c>
      <c r="D1008" t="s">
        <v>5388</v>
      </c>
      <c r="E1008">
        <v>10260261</v>
      </c>
      <c r="F1008" t="s">
        <v>88</v>
      </c>
      <c r="G1008">
        <v>66101871</v>
      </c>
      <c r="H1008" t="s">
        <v>610</v>
      </c>
      <c r="I1008" t="s">
        <v>611</v>
      </c>
      <c r="J1008" t="s">
        <v>5412</v>
      </c>
      <c r="K1008" t="s">
        <v>5394</v>
      </c>
      <c r="L1008" t="s">
        <v>5395</v>
      </c>
      <c r="M1008" t="s">
        <v>5396</v>
      </c>
      <c r="N1008">
        <v>10</v>
      </c>
    </row>
    <row r="1009" spans="1:14" x14ac:dyDescent="0.75">
      <c r="A1009" t="s">
        <v>10</v>
      </c>
      <c r="B1009" t="s">
        <v>11</v>
      </c>
      <c r="C1009" t="s">
        <v>22</v>
      </c>
      <c r="D1009" t="s">
        <v>5388</v>
      </c>
      <c r="E1009">
        <v>10260261</v>
      </c>
      <c r="F1009" t="s">
        <v>88</v>
      </c>
      <c r="G1009">
        <v>66102022</v>
      </c>
      <c r="H1009" t="s">
        <v>3002</v>
      </c>
      <c r="I1009" t="s">
        <v>3003</v>
      </c>
      <c r="J1009" t="s">
        <v>5413</v>
      </c>
      <c r="K1009" t="s">
        <v>5398</v>
      </c>
      <c r="L1009" t="s">
        <v>5399</v>
      </c>
      <c r="M1009" t="s">
        <v>5400</v>
      </c>
      <c r="N1009">
        <v>30</v>
      </c>
    </row>
    <row r="1010" spans="1:14" x14ac:dyDescent="0.75">
      <c r="A1010" t="s">
        <v>10</v>
      </c>
      <c r="B1010" t="s">
        <v>11</v>
      </c>
      <c r="C1010" t="s">
        <v>22</v>
      </c>
      <c r="D1010" t="s">
        <v>5388</v>
      </c>
      <c r="E1010">
        <v>10260261</v>
      </c>
      <c r="F1010" t="s">
        <v>88</v>
      </c>
      <c r="G1010">
        <v>66102022</v>
      </c>
      <c r="H1010" t="s">
        <v>3002</v>
      </c>
      <c r="I1010" t="s">
        <v>3003</v>
      </c>
      <c r="J1010" t="s">
        <v>5413</v>
      </c>
      <c r="K1010" t="s">
        <v>5398</v>
      </c>
      <c r="L1010" t="s">
        <v>5399</v>
      </c>
      <c r="M1010" t="s">
        <v>5411</v>
      </c>
      <c r="N1010">
        <v>50</v>
      </c>
    </row>
    <row r="1011" spans="1:14" x14ac:dyDescent="0.75">
      <c r="A1011" t="s">
        <v>10</v>
      </c>
      <c r="B1011" t="s">
        <v>11</v>
      </c>
      <c r="C1011" t="s">
        <v>22</v>
      </c>
      <c r="D1011" t="s">
        <v>5388</v>
      </c>
      <c r="E1011">
        <v>10260261</v>
      </c>
      <c r="F1011" t="s">
        <v>88</v>
      </c>
      <c r="G1011">
        <v>66102022</v>
      </c>
      <c r="H1011" t="s">
        <v>3002</v>
      </c>
      <c r="I1011" t="s">
        <v>3003</v>
      </c>
      <c r="J1011" t="s">
        <v>5413</v>
      </c>
      <c r="K1011" t="s">
        <v>5391</v>
      </c>
      <c r="L1011" t="s">
        <v>5392</v>
      </c>
      <c r="M1011" t="s">
        <v>5393</v>
      </c>
      <c r="N1011">
        <v>150</v>
      </c>
    </row>
    <row r="1012" spans="1:14" x14ac:dyDescent="0.75">
      <c r="A1012" t="s">
        <v>10</v>
      </c>
      <c r="B1012" t="s">
        <v>11</v>
      </c>
      <c r="C1012" t="s">
        <v>22</v>
      </c>
      <c r="D1012" t="s">
        <v>5388</v>
      </c>
      <c r="E1012">
        <v>10260261</v>
      </c>
      <c r="F1012" t="s">
        <v>88</v>
      </c>
      <c r="G1012">
        <v>66102022</v>
      </c>
      <c r="H1012" t="s">
        <v>3002</v>
      </c>
      <c r="I1012" t="s">
        <v>3003</v>
      </c>
      <c r="J1012" t="s">
        <v>5413</v>
      </c>
      <c r="K1012" t="s">
        <v>5394</v>
      </c>
      <c r="L1012" t="s">
        <v>5402</v>
      </c>
      <c r="M1012" t="s">
        <v>5403</v>
      </c>
      <c r="N1012">
        <v>50</v>
      </c>
    </row>
    <row r="1013" spans="1:14" x14ac:dyDescent="0.75">
      <c r="A1013" t="s">
        <v>10</v>
      </c>
      <c r="B1013" t="s">
        <v>11</v>
      </c>
      <c r="C1013" t="s">
        <v>22</v>
      </c>
      <c r="D1013" t="s">
        <v>5388</v>
      </c>
      <c r="E1013">
        <v>10260261</v>
      </c>
      <c r="F1013" t="s">
        <v>88</v>
      </c>
      <c r="G1013">
        <v>66102022</v>
      </c>
      <c r="H1013" t="s">
        <v>3002</v>
      </c>
      <c r="I1013" t="s">
        <v>3003</v>
      </c>
      <c r="J1013" t="s">
        <v>5413</v>
      </c>
      <c r="K1013" t="s">
        <v>5394</v>
      </c>
      <c r="L1013" t="s">
        <v>5395</v>
      </c>
      <c r="M1013" t="s">
        <v>5405</v>
      </c>
      <c r="N1013">
        <v>130</v>
      </c>
    </row>
    <row r="1014" spans="1:14" x14ac:dyDescent="0.75">
      <c r="A1014" t="s">
        <v>10</v>
      </c>
      <c r="B1014" t="s">
        <v>11</v>
      </c>
      <c r="C1014" t="s">
        <v>22</v>
      </c>
      <c r="D1014" t="s">
        <v>5388</v>
      </c>
      <c r="E1014">
        <v>10260261</v>
      </c>
      <c r="F1014" t="s">
        <v>88</v>
      </c>
      <c r="G1014">
        <v>66102022</v>
      </c>
      <c r="H1014" t="s">
        <v>3002</v>
      </c>
      <c r="I1014" t="s">
        <v>3003</v>
      </c>
      <c r="J1014" t="s">
        <v>5413</v>
      </c>
      <c r="K1014" t="s">
        <v>5394</v>
      </c>
      <c r="L1014" t="s">
        <v>5395</v>
      </c>
      <c r="M1014" t="s">
        <v>5408</v>
      </c>
      <c r="N1014">
        <v>10</v>
      </c>
    </row>
    <row r="1015" spans="1:14" x14ac:dyDescent="0.75">
      <c r="A1015" t="s">
        <v>10</v>
      </c>
      <c r="B1015" t="s">
        <v>11</v>
      </c>
      <c r="C1015" t="s">
        <v>22</v>
      </c>
      <c r="D1015" t="s">
        <v>5388</v>
      </c>
      <c r="E1015">
        <v>10260261</v>
      </c>
      <c r="F1015" t="s">
        <v>88</v>
      </c>
      <c r="G1015">
        <v>66102188</v>
      </c>
      <c r="H1015" t="s">
        <v>1315</v>
      </c>
      <c r="I1015" t="s">
        <v>1316</v>
      </c>
      <c r="J1015" t="s">
        <v>5407</v>
      </c>
      <c r="K1015" t="s">
        <v>5391</v>
      </c>
      <c r="L1015" t="s">
        <v>5392</v>
      </c>
      <c r="M1015" t="s">
        <v>5393</v>
      </c>
      <c r="N1015">
        <v>10</v>
      </c>
    </row>
    <row r="1016" spans="1:14" x14ac:dyDescent="0.75">
      <c r="A1016" t="s">
        <v>10</v>
      </c>
      <c r="B1016" t="s">
        <v>11</v>
      </c>
      <c r="C1016" t="s">
        <v>22</v>
      </c>
      <c r="D1016" t="s">
        <v>5388</v>
      </c>
      <c r="E1016">
        <v>10260261</v>
      </c>
      <c r="F1016" t="s">
        <v>88</v>
      </c>
      <c r="G1016">
        <v>66102188</v>
      </c>
      <c r="H1016" t="s">
        <v>1315</v>
      </c>
      <c r="I1016" t="s">
        <v>1316</v>
      </c>
      <c r="J1016" t="s">
        <v>5407</v>
      </c>
      <c r="K1016" t="s">
        <v>5394</v>
      </c>
      <c r="L1016" t="s">
        <v>5402</v>
      </c>
      <c r="M1016" t="s">
        <v>5403</v>
      </c>
      <c r="N1016">
        <v>10</v>
      </c>
    </row>
    <row r="1017" spans="1:14" x14ac:dyDescent="0.75">
      <c r="A1017" t="s">
        <v>10</v>
      </c>
      <c r="B1017" t="s">
        <v>11</v>
      </c>
      <c r="C1017" t="s">
        <v>22</v>
      </c>
      <c r="D1017" t="s">
        <v>5388</v>
      </c>
      <c r="E1017">
        <v>10260261</v>
      </c>
      <c r="F1017" t="s">
        <v>88</v>
      </c>
      <c r="G1017">
        <v>66102191</v>
      </c>
      <c r="H1017" t="s">
        <v>186</v>
      </c>
      <c r="I1017" t="s">
        <v>187</v>
      </c>
      <c r="J1017" t="s">
        <v>5413</v>
      </c>
      <c r="K1017" t="s">
        <v>5398</v>
      </c>
      <c r="L1017" t="s">
        <v>5399</v>
      </c>
      <c r="M1017" t="s">
        <v>5400</v>
      </c>
      <c r="N1017">
        <v>5</v>
      </c>
    </row>
    <row r="1018" spans="1:14" x14ac:dyDescent="0.75">
      <c r="A1018" t="s">
        <v>10</v>
      </c>
      <c r="B1018" t="s">
        <v>11</v>
      </c>
      <c r="C1018" t="s">
        <v>22</v>
      </c>
      <c r="D1018" t="s">
        <v>5388</v>
      </c>
      <c r="E1018">
        <v>10260261</v>
      </c>
      <c r="F1018" t="s">
        <v>88</v>
      </c>
      <c r="G1018">
        <v>66102191</v>
      </c>
      <c r="H1018" t="s">
        <v>186</v>
      </c>
      <c r="I1018" t="s">
        <v>187</v>
      </c>
      <c r="J1018" t="s">
        <v>5413</v>
      </c>
      <c r="K1018" t="s">
        <v>5398</v>
      </c>
      <c r="L1018" t="s">
        <v>5399</v>
      </c>
      <c r="M1018" t="s">
        <v>5411</v>
      </c>
      <c r="N1018">
        <v>40</v>
      </c>
    </row>
    <row r="1019" spans="1:14" x14ac:dyDescent="0.75">
      <c r="A1019" t="s">
        <v>10</v>
      </c>
      <c r="B1019" t="s">
        <v>11</v>
      </c>
      <c r="C1019" t="s">
        <v>22</v>
      </c>
      <c r="D1019" t="s">
        <v>5388</v>
      </c>
      <c r="E1019">
        <v>10260261</v>
      </c>
      <c r="F1019" t="s">
        <v>88</v>
      </c>
      <c r="G1019">
        <v>66102191</v>
      </c>
      <c r="H1019" t="s">
        <v>186</v>
      </c>
      <c r="I1019" t="s">
        <v>187</v>
      </c>
      <c r="J1019" t="s">
        <v>5413</v>
      </c>
      <c r="K1019" t="s">
        <v>5391</v>
      </c>
      <c r="L1019" t="s">
        <v>5392</v>
      </c>
      <c r="M1019" t="s">
        <v>5393</v>
      </c>
      <c r="N1019">
        <v>10</v>
      </c>
    </row>
    <row r="1020" spans="1:14" x14ac:dyDescent="0.75">
      <c r="A1020" t="s">
        <v>10</v>
      </c>
      <c r="B1020" t="s">
        <v>11</v>
      </c>
      <c r="C1020" t="s">
        <v>22</v>
      </c>
      <c r="D1020" t="s">
        <v>5388</v>
      </c>
      <c r="E1020">
        <v>10260261</v>
      </c>
      <c r="F1020" t="s">
        <v>88</v>
      </c>
      <c r="G1020">
        <v>66102191</v>
      </c>
      <c r="H1020" t="s">
        <v>186</v>
      </c>
      <c r="I1020" t="s">
        <v>187</v>
      </c>
      <c r="J1020" t="s">
        <v>5413</v>
      </c>
      <c r="K1020" t="s">
        <v>5394</v>
      </c>
      <c r="L1020" t="s">
        <v>5402</v>
      </c>
      <c r="M1020" t="s">
        <v>5417</v>
      </c>
      <c r="N1020">
        <v>30</v>
      </c>
    </row>
    <row r="1021" spans="1:14" x14ac:dyDescent="0.75">
      <c r="A1021" t="s">
        <v>10</v>
      </c>
      <c r="B1021" t="s">
        <v>11</v>
      </c>
      <c r="C1021" t="s">
        <v>22</v>
      </c>
      <c r="D1021" t="s">
        <v>5388</v>
      </c>
      <c r="E1021">
        <v>10260261</v>
      </c>
      <c r="F1021" t="s">
        <v>88</v>
      </c>
      <c r="G1021">
        <v>66102191</v>
      </c>
      <c r="H1021" t="s">
        <v>186</v>
      </c>
      <c r="I1021" t="s">
        <v>187</v>
      </c>
      <c r="J1021" t="s">
        <v>5413</v>
      </c>
      <c r="K1021" t="s">
        <v>5394</v>
      </c>
      <c r="L1021" t="s">
        <v>5402</v>
      </c>
      <c r="M1021" t="s">
        <v>5403</v>
      </c>
      <c r="N1021">
        <v>120</v>
      </c>
    </row>
    <row r="1022" spans="1:14" x14ac:dyDescent="0.75">
      <c r="A1022" t="s">
        <v>10</v>
      </c>
      <c r="B1022" t="s">
        <v>11</v>
      </c>
      <c r="C1022" t="s">
        <v>22</v>
      </c>
      <c r="D1022" t="s">
        <v>5388</v>
      </c>
      <c r="E1022">
        <v>10260261</v>
      </c>
      <c r="F1022" t="s">
        <v>88</v>
      </c>
      <c r="G1022">
        <v>66102191</v>
      </c>
      <c r="H1022" t="s">
        <v>186</v>
      </c>
      <c r="I1022" t="s">
        <v>187</v>
      </c>
      <c r="J1022" t="s">
        <v>5413</v>
      </c>
      <c r="K1022" t="s">
        <v>5394</v>
      </c>
      <c r="L1022" t="s">
        <v>5402</v>
      </c>
      <c r="M1022" t="s">
        <v>5404</v>
      </c>
      <c r="N1022">
        <v>50</v>
      </c>
    </row>
    <row r="1023" spans="1:14" x14ac:dyDescent="0.75">
      <c r="A1023" t="s">
        <v>10</v>
      </c>
      <c r="B1023" t="s">
        <v>11</v>
      </c>
      <c r="C1023" t="s">
        <v>22</v>
      </c>
      <c r="D1023" t="s">
        <v>5388</v>
      </c>
      <c r="E1023">
        <v>10260261</v>
      </c>
      <c r="F1023" t="s">
        <v>88</v>
      </c>
      <c r="G1023">
        <v>66102191</v>
      </c>
      <c r="H1023" t="s">
        <v>186</v>
      </c>
      <c r="I1023" t="s">
        <v>187</v>
      </c>
      <c r="J1023" t="s">
        <v>5413</v>
      </c>
      <c r="K1023" t="s">
        <v>5394</v>
      </c>
      <c r="L1023" t="s">
        <v>5395</v>
      </c>
      <c r="M1023" t="s">
        <v>5396</v>
      </c>
      <c r="N1023">
        <v>60</v>
      </c>
    </row>
    <row r="1024" spans="1:14" x14ac:dyDescent="0.75">
      <c r="A1024" t="s">
        <v>10</v>
      </c>
      <c r="B1024" t="s">
        <v>11</v>
      </c>
      <c r="C1024" t="s">
        <v>22</v>
      </c>
      <c r="D1024" t="s">
        <v>5388</v>
      </c>
      <c r="E1024">
        <v>10260261</v>
      </c>
      <c r="F1024" t="s">
        <v>88</v>
      </c>
      <c r="G1024">
        <v>66102191</v>
      </c>
      <c r="H1024" t="s">
        <v>186</v>
      </c>
      <c r="I1024" t="s">
        <v>187</v>
      </c>
      <c r="J1024" t="s">
        <v>5413</v>
      </c>
      <c r="K1024" t="s">
        <v>5394</v>
      </c>
      <c r="L1024" t="s">
        <v>5395</v>
      </c>
      <c r="M1024" t="s">
        <v>5408</v>
      </c>
      <c r="N1024">
        <v>10</v>
      </c>
    </row>
    <row r="1025" spans="1:14" x14ac:dyDescent="0.75">
      <c r="A1025" t="s">
        <v>10</v>
      </c>
      <c r="B1025" t="s">
        <v>11</v>
      </c>
      <c r="C1025" t="s">
        <v>22</v>
      </c>
      <c r="D1025" t="s">
        <v>5388</v>
      </c>
      <c r="E1025">
        <v>10260261</v>
      </c>
      <c r="F1025" t="s">
        <v>88</v>
      </c>
      <c r="G1025">
        <v>66102222</v>
      </c>
      <c r="H1025" t="s">
        <v>3417</v>
      </c>
      <c r="I1025" t="s">
        <v>3418</v>
      </c>
      <c r="J1025" t="s">
        <v>5407</v>
      </c>
      <c r="K1025" t="s">
        <v>5391</v>
      </c>
      <c r="L1025" t="s">
        <v>5392</v>
      </c>
      <c r="M1025" t="s">
        <v>5393</v>
      </c>
      <c r="N1025">
        <v>10</v>
      </c>
    </row>
    <row r="1026" spans="1:14" x14ac:dyDescent="0.75">
      <c r="A1026" t="s">
        <v>10</v>
      </c>
      <c r="B1026" t="s">
        <v>11</v>
      </c>
      <c r="C1026" t="s">
        <v>22</v>
      </c>
      <c r="D1026" t="s">
        <v>5388</v>
      </c>
      <c r="E1026">
        <v>10260261</v>
      </c>
      <c r="F1026" t="s">
        <v>88</v>
      </c>
      <c r="G1026">
        <v>66102222</v>
      </c>
      <c r="H1026" t="s">
        <v>3417</v>
      </c>
      <c r="I1026" t="s">
        <v>3418</v>
      </c>
      <c r="J1026" t="s">
        <v>5407</v>
      </c>
      <c r="K1026" t="s">
        <v>5394</v>
      </c>
      <c r="L1026" t="s">
        <v>5402</v>
      </c>
      <c r="M1026" t="s">
        <v>5403</v>
      </c>
      <c r="N1026">
        <v>10</v>
      </c>
    </row>
    <row r="1027" spans="1:14" x14ac:dyDescent="0.75">
      <c r="A1027" t="s">
        <v>10</v>
      </c>
      <c r="B1027" t="s">
        <v>11</v>
      </c>
      <c r="C1027" t="s">
        <v>22</v>
      </c>
      <c r="D1027" t="s">
        <v>5388</v>
      </c>
      <c r="E1027">
        <v>10260261</v>
      </c>
      <c r="F1027" t="s">
        <v>88</v>
      </c>
      <c r="G1027">
        <v>66102246</v>
      </c>
      <c r="H1027" t="s">
        <v>4768</v>
      </c>
      <c r="I1027" t="s">
        <v>4770</v>
      </c>
      <c r="J1027" t="s">
        <v>5413</v>
      </c>
      <c r="K1027" t="s">
        <v>5391</v>
      </c>
      <c r="L1027" t="s">
        <v>5392</v>
      </c>
      <c r="M1027" t="s">
        <v>5393</v>
      </c>
      <c r="N1027">
        <v>75</v>
      </c>
    </row>
    <row r="1028" spans="1:14" x14ac:dyDescent="0.75">
      <c r="A1028" t="s">
        <v>10</v>
      </c>
      <c r="B1028" t="s">
        <v>11</v>
      </c>
      <c r="C1028" t="s">
        <v>22</v>
      </c>
      <c r="D1028" t="s">
        <v>5388</v>
      </c>
      <c r="E1028">
        <v>10260261</v>
      </c>
      <c r="F1028" t="s">
        <v>88</v>
      </c>
      <c r="G1028">
        <v>66102246</v>
      </c>
      <c r="H1028" t="s">
        <v>4768</v>
      </c>
      <c r="I1028" t="s">
        <v>4770</v>
      </c>
      <c r="J1028" t="s">
        <v>5413</v>
      </c>
      <c r="K1028" t="s">
        <v>5391</v>
      </c>
      <c r="L1028" t="s">
        <v>5392</v>
      </c>
      <c r="M1028" t="s">
        <v>5401</v>
      </c>
      <c r="N1028">
        <v>22</v>
      </c>
    </row>
    <row r="1029" spans="1:14" x14ac:dyDescent="0.75">
      <c r="A1029" t="s">
        <v>10</v>
      </c>
      <c r="B1029" t="s">
        <v>11</v>
      </c>
      <c r="C1029" t="s">
        <v>22</v>
      </c>
      <c r="D1029" t="s">
        <v>5388</v>
      </c>
      <c r="E1029">
        <v>10260261</v>
      </c>
      <c r="F1029" t="s">
        <v>88</v>
      </c>
      <c r="G1029">
        <v>66102246</v>
      </c>
      <c r="H1029" t="s">
        <v>4768</v>
      </c>
      <c r="I1029" t="s">
        <v>4770</v>
      </c>
      <c r="J1029" t="s">
        <v>5413</v>
      </c>
      <c r="K1029" t="s">
        <v>5394</v>
      </c>
      <c r="L1029" t="s">
        <v>5402</v>
      </c>
      <c r="M1029" t="s">
        <v>5403</v>
      </c>
      <c r="N1029">
        <v>147</v>
      </c>
    </row>
    <row r="1030" spans="1:14" x14ac:dyDescent="0.75">
      <c r="A1030" t="s">
        <v>10</v>
      </c>
      <c r="B1030" t="s">
        <v>11</v>
      </c>
      <c r="C1030" t="s">
        <v>22</v>
      </c>
      <c r="D1030" t="s">
        <v>5388</v>
      </c>
      <c r="E1030">
        <v>10260261</v>
      </c>
      <c r="F1030" t="s">
        <v>88</v>
      </c>
      <c r="G1030">
        <v>66102246</v>
      </c>
      <c r="H1030" t="s">
        <v>4768</v>
      </c>
      <c r="I1030" t="s">
        <v>4770</v>
      </c>
      <c r="J1030" t="s">
        <v>5413</v>
      </c>
      <c r="K1030" t="s">
        <v>5394</v>
      </c>
      <c r="L1030" t="s">
        <v>5402</v>
      </c>
      <c r="M1030" t="s">
        <v>5404</v>
      </c>
      <c r="N1030">
        <v>20</v>
      </c>
    </row>
    <row r="1031" spans="1:14" x14ac:dyDescent="0.75">
      <c r="A1031" t="s">
        <v>10</v>
      </c>
      <c r="B1031" t="s">
        <v>11</v>
      </c>
      <c r="C1031" t="s">
        <v>22</v>
      </c>
      <c r="D1031" t="s">
        <v>5388</v>
      </c>
      <c r="E1031">
        <v>10260261</v>
      </c>
      <c r="F1031" t="s">
        <v>88</v>
      </c>
      <c r="G1031">
        <v>66102246</v>
      </c>
      <c r="H1031" t="s">
        <v>4768</v>
      </c>
      <c r="I1031" t="s">
        <v>4770</v>
      </c>
      <c r="J1031" t="s">
        <v>5413</v>
      </c>
      <c r="K1031" t="s">
        <v>5394</v>
      </c>
      <c r="L1031" t="s">
        <v>5395</v>
      </c>
      <c r="M1031" t="s">
        <v>5405</v>
      </c>
      <c r="N1031">
        <v>28</v>
      </c>
    </row>
    <row r="1032" spans="1:14" x14ac:dyDescent="0.75">
      <c r="A1032" t="s">
        <v>10</v>
      </c>
      <c r="B1032" t="s">
        <v>11</v>
      </c>
      <c r="C1032" t="s">
        <v>22</v>
      </c>
      <c r="D1032" t="s">
        <v>5388</v>
      </c>
      <c r="E1032">
        <v>10260261</v>
      </c>
      <c r="F1032" t="s">
        <v>88</v>
      </c>
      <c r="G1032">
        <v>66102246</v>
      </c>
      <c r="H1032" t="s">
        <v>4768</v>
      </c>
      <c r="I1032" t="s">
        <v>4770</v>
      </c>
      <c r="J1032" t="s">
        <v>5413</v>
      </c>
      <c r="K1032" t="s">
        <v>5394</v>
      </c>
      <c r="L1032" t="s">
        <v>5395</v>
      </c>
      <c r="M1032" t="s">
        <v>5396</v>
      </c>
      <c r="N1032">
        <v>217</v>
      </c>
    </row>
    <row r="1033" spans="1:14" x14ac:dyDescent="0.75">
      <c r="A1033" t="s">
        <v>10</v>
      </c>
      <c r="B1033" t="s">
        <v>11</v>
      </c>
      <c r="C1033" t="s">
        <v>22</v>
      </c>
      <c r="D1033" t="s">
        <v>5388</v>
      </c>
      <c r="E1033">
        <v>10260261</v>
      </c>
      <c r="F1033" t="s">
        <v>88</v>
      </c>
      <c r="G1033">
        <v>66102259</v>
      </c>
      <c r="H1033" t="s">
        <v>5035</v>
      </c>
      <c r="I1033" t="s">
        <v>5036</v>
      </c>
      <c r="J1033" t="s">
        <v>5407</v>
      </c>
      <c r="K1033" t="s">
        <v>5391</v>
      </c>
      <c r="L1033" t="s">
        <v>5392</v>
      </c>
      <c r="M1033" t="s">
        <v>5393</v>
      </c>
      <c r="N1033">
        <v>5</v>
      </c>
    </row>
    <row r="1034" spans="1:14" x14ac:dyDescent="0.75">
      <c r="A1034" t="s">
        <v>10</v>
      </c>
      <c r="B1034" t="s">
        <v>11</v>
      </c>
      <c r="C1034" t="s">
        <v>22</v>
      </c>
      <c r="D1034" t="s">
        <v>5388</v>
      </c>
      <c r="E1034">
        <v>10260261</v>
      </c>
      <c r="F1034" t="s">
        <v>88</v>
      </c>
      <c r="G1034">
        <v>66102313</v>
      </c>
      <c r="H1034" t="s">
        <v>3637</v>
      </c>
      <c r="I1034" t="s">
        <v>3638</v>
      </c>
      <c r="J1034" t="s">
        <v>5407</v>
      </c>
      <c r="K1034" t="s">
        <v>5391</v>
      </c>
      <c r="L1034" t="s">
        <v>5392</v>
      </c>
      <c r="M1034" t="s">
        <v>5393</v>
      </c>
      <c r="N1034">
        <v>2</v>
      </c>
    </row>
    <row r="1035" spans="1:14" x14ac:dyDescent="0.75">
      <c r="A1035" t="s">
        <v>10</v>
      </c>
      <c r="B1035" t="s">
        <v>11</v>
      </c>
      <c r="C1035" t="s">
        <v>22</v>
      </c>
      <c r="D1035" t="s">
        <v>5388</v>
      </c>
      <c r="E1035">
        <v>10260261</v>
      </c>
      <c r="F1035" t="s">
        <v>88</v>
      </c>
      <c r="G1035">
        <v>66102313</v>
      </c>
      <c r="H1035" t="s">
        <v>3637</v>
      </c>
      <c r="I1035" t="s">
        <v>3638</v>
      </c>
      <c r="J1035" t="s">
        <v>5407</v>
      </c>
      <c r="K1035" t="s">
        <v>5394</v>
      </c>
      <c r="L1035" t="s">
        <v>5402</v>
      </c>
      <c r="M1035" t="s">
        <v>5403</v>
      </c>
      <c r="N1035">
        <v>2</v>
      </c>
    </row>
    <row r="1036" spans="1:14" x14ac:dyDescent="0.75">
      <c r="A1036" t="s">
        <v>10</v>
      </c>
      <c r="B1036" t="s">
        <v>11</v>
      </c>
      <c r="C1036" t="s">
        <v>22</v>
      </c>
      <c r="D1036" t="s">
        <v>5388</v>
      </c>
      <c r="E1036">
        <v>10260261</v>
      </c>
      <c r="F1036" t="s">
        <v>88</v>
      </c>
      <c r="G1036">
        <v>66102313</v>
      </c>
      <c r="H1036" t="s">
        <v>3637</v>
      </c>
      <c r="I1036" t="s">
        <v>3638</v>
      </c>
      <c r="J1036" t="s">
        <v>5407</v>
      </c>
      <c r="K1036" t="s">
        <v>5394</v>
      </c>
      <c r="L1036" t="s">
        <v>5402</v>
      </c>
      <c r="M1036" t="s">
        <v>5404</v>
      </c>
      <c r="N1036">
        <v>2</v>
      </c>
    </row>
    <row r="1037" spans="1:14" x14ac:dyDescent="0.75">
      <c r="A1037" t="s">
        <v>10</v>
      </c>
      <c r="B1037" t="s">
        <v>11</v>
      </c>
      <c r="C1037" t="s">
        <v>22</v>
      </c>
      <c r="D1037" t="s">
        <v>5388</v>
      </c>
      <c r="E1037">
        <v>10260261</v>
      </c>
      <c r="F1037" t="s">
        <v>88</v>
      </c>
      <c r="G1037">
        <v>66102313</v>
      </c>
      <c r="H1037" t="s">
        <v>3637</v>
      </c>
      <c r="I1037" t="s">
        <v>3638</v>
      </c>
      <c r="J1037" t="s">
        <v>5407</v>
      </c>
      <c r="K1037" t="s">
        <v>5394</v>
      </c>
      <c r="L1037" t="s">
        <v>5395</v>
      </c>
      <c r="M1037" t="s">
        <v>5405</v>
      </c>
      <c r="N1037">
        <v>2</v>
      </c>
    </row>
    <row r="1038" spans="1:14" x14ac:dyDescent="0.75">
      <c r="A1038" t="s">
        <v>10</v>
      </c>
      <c r="B1038" t="s">
        <v>11</v>
      </c>
      <c r="C1038" t="s">
        <v>22</v>
      </c>
      <c r="D1038" t="s">
        <v>5388</v>
      </c>
      <c r="E1038">
        <v>10260261</v>
      </c>
      <c r="F1038" t="s">
        <v>88</v>
      </c>
      <c r="G1038">
        <v>66102313</v>
      </c>
      <c r="H1038" t="s">
        <v>3637</v>
      </c>
      <c r="I1038" t="s">
        <v>3638</v>
      </c>
      <c r="J1038" t="s">
        <v>5407</v>
      </c>
      <c r="K1038" t="s">
        <v>5394</v>
      </c>
      <c r="L1038" t="s">
        <v>5395</v>
      </c>
      <c r="M1038" t="s">
        <v>5396</v>
      </c>
      <c r="N1038">
        <v>2</v>
      </c>
    </row>
    <row r="1039" spans="1:14" x14ac:dyDescent="0.75">
      <c r="A1039" t="s">
        <v>10</v>
      </c>
      <c r="B1039" t="s">
        <v>11</v>
      </c>
      <c r="C1039" t="s">
        <v>22</v>
      </c>
      <c r="D1039" t="s">
        <v>5388</v>
      </c>
      <c r="E1039">
        <v>10260261</v>
      </c>
      <c r="F1039" t="s">
        <v>88</v>
      </c>
      <c r="G1039">
        <v>66102549</v>
      </c>
      <c r="H1039" t="s">
        <v>3360</v>
      </c>
      <c r="I1039" t="s">
        <v>3361</v>
      </c>
      <c r="J1039" t="s">
        <v>5397</v>
      </c>
      <c r="K1039" t="s">
        <v>5391</v>
      </c>
      <c r="L1039" t="s">
        <v>5392</v>
      </c>
      <c r="M1039" t="s">
        <v>5393</v>
      </c>
      <c r="N1039">
        <v>10</v>
      </c>
    </row>
    <row r="1040" spans="1:14" x14ac:dyDescent="0.75">
      <c r="A1040" t="s">
        <v>10</v>
      </c>
      <c r="B1040" t="s">
        <v>11</v>
      </c>
      <c r="C1040" t="s">
        <v>22</v>
      </c>
      <c r="D1040" t="s">
        <v>5388</v>
      </c>
      <c r="E1040">
        <v>10260261</v>
      </c>
      <c r="F1040" t="s">
        <v>88</v>
      </c>
      <c r="G1040">
        <v>66102549</v>
      </c>
      <c r="H1040" t="s">
        <v>3360</v>
      </c>
      <c r="I1040" t="s">
        <v>3361</v>
      </c>
      <c r="J1040" t="s">
        <v>5397</v>
      </c>
      <c r="K1040" t="s">
        <v>5394</v>
      </c>
      <c r="L1040" t="s">
        <v>5402</v>
      </c>
      <c r="M1040" t="s">
        <v>5403</v>
      </c>
      <c r="N1040">
        <v>10</v>
      </c>
    </row>
    <row r="1041" spans="1:14" x14ac:dyDescent="0.75">
      <c r="A1041" t="s">
        <v>10</v>
      </c>
      <c r="B1041" t="s">
        <v>11</v>
      </c>
      <c r="C1041" t="s">
        <v>22</v>
      </c>
      <c r="D1041" t="s">
        <v>5388</v>
      </c>
      <c r="E1041">
        <v>10260261</v>
      </c>
      <c r="F1041" t="s">
        <v>88</v>
      </c>
      <c r="G1041">
        <v>66102680</v>
      </c>
      <c r="H1041" t="s">
        <v>3861</v>
      </c>
      <c r="I1041" t="s">
        <v>3862</v>
      </c>
      <c r="J1041" t="s">
        <v>5413</v>
      </c>
      <c r="K1041" t="s">
        <v>5391</v>
      </c>
      <c r="L1041" t="s">
        <v>5392</v>
      </c>
      <c r="M1041" t="s">
        <v>5393</v>
      </c>
      <c r="N1041">
        <v>70</v>
      </c>
    </row>
    <row r="1042" spans="1:14" x14ac:dyDescent="0.75">
      <c r="A1042" t="s">
        <v>10</v>
      </c>
      <c r="B1042" t="s">
        <v>11</v>
      </c>
      <c r="C1042" t="s">
        <v>22</v>
      </c>
      <c r="D1042" t="s">
        <v>5388</v>
      </c>
      <c r="E1042">
        <v>10260261</v>
      </c>
      <c r="F1042" t="s">
        <v>88</v>
      </c>
      <c r="G1042">
        <v>66102680</v>
      </c>
      <c r="H1042" t="s">
        <v>3861</v>
      </c>
      <c r="I1042" t="s">
        <v>3862</v>
      </c>
      <c r="J1042" t="s">
        <v>5413</v>
      </c>
      <c r="K1042" t="s">
        <v>5391</v>
      </c>
      <c r="L1042" t="s">
        <v>5392</v>
      </c>
      <c r="M1042" t="s">
        <v>5401</v>
      </c>
      <c r="N1042">
        <v>30</v>
      </c>
    </row>
    <row r="1043" spans="1:14" x14ac:dyDescent="0.75">
      <c r="A1043" t="s">
        <v>10</v>
      </c>
      <c r="B1043" t="s">
        <v>11</v>
      </c>
      <c r="C1043" t="s">
        <v>22</v>
      </c>
      <c r="D1043" t="s">
        <v>5388</v>
      </c>
      <c r="E1043">
        <v>10260261</v>
      </c>
      <c r="F1043" t="s">
        <v>88</v>
      </c>
      <c r="G1043">
        <v>66102680</v>
      </c>
      <c r="H1043" t="s">
        <v>3861</v>
      </c>
      <c r="I1043" t="s">
        <v>3862</v>
      </c>
      <c r="J1043" t="s">
        <v>5413</v>
      </c>
      <c r="K1043" t="s">
        <v>5394</v>
      </c>
      <c r="L1043" t="s">
        <v>5402</v>
      </c>
      <c r="M1043" t="s">
        <v>5403</v>
      </c>
      <c r="N1043">
        <v>50</v>
      </c>
    </row>
    <row r="1044" spans="1:14" x14ac:dyDescent="0.75">
      <c r="A1044" t="s">
        <v>10</v>
      </c>
      <c r="B1044" t="s">
        <v>11</v>
      </c>
      <c r="C1044" t="s">
        <v>22</v>
      </c>
      <c r="D1044" t="s">
        <v>5388</v>
      </c>
      <c r="E1044">
        <v>10260261</v>
      </c>
      <c r="F1044" t="s">
        <v>88</v>
      </c>
      <c r="G1044">
        <v>66102680</v>
      </c>
      <c r="H1044" t="s">
        <v>3861</v>
      </c>
      <c r="I1044" t="s">
        <v>3862</v>
      </c>
      <c r="J1044" t="s">
        <v>5413</v>
      </c>
      <c r="K1044" t="s">
        <v>5394</v>
      </c>
      <c r="L1044" t="s">
        <v>5395</v>
      </c>
      <c r="M1044" t="s">
        <v>5396</v>
      </c>
      <c r="N1044">
        <v>70</v>
      </c>
    </row>
    <row r="1045" spans="1:14" x14ac:dyDescent="0.75">
      <c r="A1045" t="s">
        <v>10</v>
      </c>
      <c r="B1045" t="s">
        <v>11</v>
      </c>
      <c r="C1045" t="s">
        <v>22</v>
      </c>
      <c r="D1045" t="s">
        <v>5388</v>
      </c>
      <c r="E1045">
        <v>10260261</v>
      </c>
      <c r="F1045" t="s">
        <v>88</v>
      </c>
      <c r="G1045">
        <v>66102682</v>
      </c>
      <c r="H1045" t="s">
        <v>3945</v>
      </c>
      <c r="I1045" t="s">
        <v>3946</v>
      </c>
      <c r="J1045" t="s">
        <v>5407</v>
      </c>
      <c r="K1045" t="s">
        <v>5391</v>
      </c>
      <c r="L1045" t="s">
        <v>5392</v>
      </c>
      <c r="M1045" t="s">
        <v>5393</v>
      </c>
      <c r="N1045">
        <v>10</v>
      </c>
    </row>
    <row r="1046" spans="1:14" x14ac:dyDescent="0.75">
      <c r="A1046" t="s">
        <v>10</v>
      </c>
      <c r="B1046" t="s">
        <v>11</v>
      </c>
      <c r="C1046" t="s">
        <v>22</v>
      </c>
      <c r="D1046" t="s">
        <v>5388</v>
      </c>
      <c r="E1046">
        <v>10260261</v>
      </c>
      <c r="F1046" t="s">
        <v>88</v>
      </c>
      <c r="G1046">
        <v>66102682</v>
      </c>
      <c r="H1046" t="s">
        <v>3945</v>
      </c>
      <c r="I1046" t="s">
        <v>3946</v>
      </c>
      <c r="J1046" t="s">
        <v>5407</v>
      </c>
      <c r="K1046" t="s">
        <v>5391</v>
      </c>
      <c r="L1046" t="s">
        <v>5392</v>
      </c>
      <c r="M1046" t="s">
        <v>5401</v>
      </c>
      <c r="N1046">
        <v>10</v>
      </c>
    </row>
    <row r="1047" spans="1:14" x14ac:dyDescent="0.75">
      <c r="A1047" t="s">
        <v>10</v>
      </c>
      <c r="B1047" t="s">
        <v>11</v>
      </c>
      <c r="C1047" t="s">
        <v>22</v>
      </c>
      <c r="D1047" t="s">
        <v>5388</v>
      </c>
      <c r="E1047">
        <v>10260261</v>
      </c>
      <c r="F1047" t="s">
        <v>88</v>
      </c>
      <c r="G1047">
        <v>66102682</v>
      </c>
      <c r="H1047" t="s">
        <v>3945</v>
      </c>
      <c r="I1047" t="s">
        <v>3946</v>
      </c>
      <c r="J1047" t="s">
        <v>5407</v>
      </c>
      <c r="K1047" t="s">
        <v>5394</v>
      </c>
      <c r="L1047" t="s">
        <v>5402</v>
      </c>
      <c r="M1047" t="s">
        <v>5403</v>
      </c>
      <c r="N1047">
        <v>20</v>
      </c>
    </row>
    <row r="1048" spans="1:14" x14ac:dyDescent="0.75">
      <c r="A1048" t="s">
        <v>10</v>
      </c>
      <c r="B1048" t="s">
        <v>11</v>
      </c>
      <c r="C1048" t="s">
        <v>22</v>
      </c>
      <c r="D1048" t="s">
        <v>5388</v>
      </c>
      <c r="E1048">
        <v>10260261</v>
      </c>
      <c r="F1048" t="s">
        <v>88</v>
      </c>
      <c r="G1048">
        <v>66102682</v>
      </c>
      <c r="H1048" t="s">
        <v>3945</v>
      </c>
      <c r="I1048" t="s">
        <v>3946</v>
      </c>
      <c r="J1048" t="s">
        <v>5407</v>
      </c>
      <c r="K1048" t="s">
        <v>5394</v>
      </c>
      <c r="L1048" t="s">
        <v>5395</v>
      </c>
      <c r="M1048" t="s">
        <v>5396</v>
      </c>
      <c r="N1048">
        <v>10</v>
      </c>
    </row>
    <row r="1049" spans="1:14" x14ac:dyDescent="0.75">
      <c r="A1049" t="s">
        <v>10</v>
      </c>
      <c r="B1049" t="s">
        <v>11</v>
      </c>
      <c r="C1049" t="s">
        <v>22</v>
      </c>
      <c r="D1049" t="s">
        <v>5388</v>
      </c>
      <c r="E1049">
        <v>10260261</v>
      </c>
      <c r="F1049" t="s">
        <v>88</v>
      </c>
      <c r="G1049">
        <v>66102690</v>
      </c>
      <c r="H1049" t="s">
        <v>3151</v>
      </c>
      <c r="I1049" t="s">
        <v>3152</v>
      </c>
      <c r="J1049" t="s">
        <v>5397</v>
      </c>
      <c r="K1049" t="s">
        <v>5394</v>
      </c>
      <c r="L1049" t="s">
        <v>5402</v>
      </c>
      <c r="M1049" t="s">
        <v>5403</v>
      </c>
      <c r="N1049">
        <v>378</v>
      </c>
    </row>
    <row r="1050" spans="1:14" x14ac:dyDescent="0.75">
      <c r="A1050" t="s">
        <v>10</v>
      </c>
      <c r="B1050" t="s">
        <v>11</v>
      </c>
      <c r="C1050" t="s">
        <v>22</v>
      </c>
      <c r="D1050" t="s">
        <v>5388</v>
      </c>
      <c r="E1050">
        <v>10260261</v>
      </c>
      <c r="F1050" t="s">
        <v>88</v>
      </c>
      <c r="G1050">
        <v>66102690</v>
      </c>
      <c r="H1050" t="s">
        <v>3151</v>
      </c>
      <c r="I1050" t="s">
        <v>3152</v>
      </c>
      <c r="J1050" t="s">
        <v>5397</v>
      </c>
      <c r="K1050" t="s">
        <v>5394</v>
      </c>
      <c r="L1050" t="s">
        <v>5395</v>
      </c>
      <c r="M1050" t="s">
        <v>5405</v>
      </c>
      <c r="N1050">
        <v>40</v>
      </c>
    </row>
    <row r="1051" spans="1:14" x14ac:dyDescent="0.75">
      <c r="A1051" t="s">
        <v>10</v>
      </c>
      <c r="B1051" t="s">
        <v>11</v>
      </c>
      <c r="C1051" t="s">
        <v>22</v>
      </c>
      <c r="D1051" t="s">
        <v>5388</v>
      </c>
      <c r="E1051">
        <v>10260261</v>
      </c>
      <c r="F1051" t="s">
        <v>88</v>
      </c>
      <c r="G1051">
        <v>66102690</v>
      </c>
      <c r="H1051" t="s">
        <v>3151</v>
      </c>
      <c r="I1051" t="s">
        <v>3152</v>
      </c>
      <c r="J1051" t="s">
        <v>5397</v>
      </c>
      <c r="K1051" t="s">
        <v>5394</v>
      </c>
      <c r="L1051" t="s">
        <v>5395</v>
      </c>
      <c r="M1051" t="s">
        <v>5408</v>
      </c>
      <c r="N1051">
        <v>40</v>
      </c>
    </row>
    <row r="1052" spans="1:14" x14ac:dyDescent="0.75">
      <c r="A1052" t="s">
        <v>10</v>
      </c>
      <c r="B1052" t="s">
        <v>11</v>
      </c>
      <c r="C1052" t="s">
        <v>22</v>
      </c>
      <c r="D1052" t="s">
        <v>5388</v>
      </c>
      <c r="E1052">
        <v>10260261</v>
      </c>
      <c r="F1052" t="s">
        <v>88</v>
      </c>
      <c r="G1052">
        <v>66102802</v>
      </c>
      <c r="H1052" t="s">
        <v>4508</v>
      </c>
      <c r="I1052" t="s">
        <v>4509</v>
      </c>
      <c r="J1052" t="s">
        <v>5413</v>
      </c>
      <c r="K1052" t="s">
        <v>5391</v>
      </c>
      <c r="L1052" t="s">
        <v>5392</v>
      </c>
      <c r="M1052" t="s">
        <v>5393</v>
      </c>
      <c r="N1052">
        <v>340</v>
      </c>
    </row>
    <row r="1053" spans="1:14" x14ac:dyDescent="0.75">
      <c r="A1053" t="s">
        <v>10</v>
      </c>
      <c r="B1053" t="s">
        <v>11</v>
      </c>
      <c r="C1053" t="s">
        <v>22</v>
      </c>
      <c r="D1053" t="s">
        <v>5388</v>
      </c>
      <c r="E1053">
        <v>10260261</v>
      </c>
      <c r="F1053" t="s">
        <v>88</v>
      </c>
      <c r="G1053">
        <v>66102802</v>
      </c>
      <c r="H1053" t="s">
        <v>4508</v>
      </c>
      <c r="I1053" t="s">
        <v>4509</v>
      </c>
      <c r="J1053" t="s">
        <v>5413</v>
      </c>
      <c r="K1053" t="s">
        <v>5394</v>
      </c>
      <c r="L1053" t="s">
        <v>5402</v>
      </c>
      <c r="M1053" t="s">
        <v>5417</v>
      </c>
      <c r="N1053">
        <v>50</v>
      </c>
    </row>
    <row r="1054" spans="1:14" x14ac:dyDescent="0.75">
      <c r="A1054" t="s">
        <v>10</v>
      </c>
      <c r="B1054" t="s">
        <v>11</v>
      </c>
      <c r="C1054" t="s">
        <v>22</v>
      </c>
      <c r="D1054" t="s">
        <v>5388</v>
      </c>
      <c r="E1054">
        <v>10260261</v>
      </c>
      <c r="F1054" t="s">
        <v>88</v>
      </c>
      <c r="G1054">
        <v>66102802</v>
      </c>
      <c r="H1054" t="s">
        <v>4508</v>
      </c>
      <c r="I1054" t="s">
        <v>4509</v>
      </c>
      <c r="J1054" t="s">
        <v>5413</v>
      </c>
      <c r="K1054" t="s">
        <v>5394</v>
      </c>
      <c r="L1054" t="s">
        <v>5402</v>
      </c>
      <c r="M1054" t="s">
        <v>5403</v>
      </c>
      <c r="N1054">
        <v>250</v>
      </c>
    </row>
    <row r="1055" spans="1:14" x14ac:dyDescent="0.75">
      <c r="A1055" t="s">
        <v>10</v>
      </c>
      <c r="B1055" t="s">
        <v>11</v>
      </c>
      <c r="C1055" t="s">
        <v>22</v>
      </c>
      <c r="D1055" t="s">
        <v>5388</v>
      </c>
      <c r="E1055">
        <v>10260261</v>
      </c>
      <c r="F1055" t="s">
        <v>88</v>
      </c>
      <c r="G1055">
        <v>66102802</v>
      </c>
      <c r="H1055" t="s">
        <v>4508</v>
      </c>
      <c r="I1055" t="s">
        <v>4509</v>
      </c>
      <c r="J1055" t="s">
        <v>5413</v>
      </c>
      <c r="K1055" t="s">
        <v>5394</v>
      </c>
      <c r="L1055" t="s">
        <v>5402</v>
      </c>
      <c r="M1055" t="s">
        <v>5404</v>
      </c>
      <c r="N1055">
        <v>70</v>
      </c>
    </row>
    <row r="1056" spans="1:14" x14ac:dyDescent="0.75">
      <c r="A1056" t="s">
        <v>10</v>
      </c>
      <c r="B1056" t="s">
        <v>11</v>
      </c>
      <c r="C1056" t="s">
        <v>22</v>
      </c>
      <c r="D1056" t="s">
        <v>5388</v>
      </c>
      <c r="E1056">
        <v>10260261</v>
      </c>
      <c r="F1056" t="s">
        <v>88</v>
      </c>
      <c r="G1056">
        <v>66102802</v>
      </c>
      <c r="H1056" t="s">
        <v>4508</v>
      </c>
      <c r="I1056" t="s">
        <v>4509</v>
      </c>
      <c r="J1056" t="s">
        <v>5413</v>
      </c>
      <c r="K1056" t="s">
        <v>5394</v>
      </c>
      <c r="L1056" t="s">
        <v>5395</v>
      </c>
      <c r="M1056" t="s">
        <v>5396</v>
      </c>
      <c r="N1056">
        <v>70</v>
      </c>
    </row>
    <row r="1057" spans="1:14" x14ac:dyDescent="0.75">
      <c r="A1057" t="s">
        <v>10</v>
      </c>
      <c r="B1057" t="s">
        <v>11</v>
      </c>
      <c r="C1057" t="s">
        <v>22</v>
      </c>
      <c r="D1057" t="s">
        <v>5388</v>
      </c>
      <c r="E1057">
        <v>10260261</v>
      </c>
      <c r="F1057" t="s">
        <v>88</v>
      </c>
      <c r="G1057">
        <v>66102803</v>
      </c>
      <c r="H1057" t="s">
        <v>2221</v>
      </c>
      <c r="I1057" t="s">
        <v>2222</v>
      </c>
      <c r="J1057" t="s">
        <v>5407</v>
      </c>
      <c r="K1057" t="s">
        <v>5391</v>
      </c>
      <c r="L1057" t="s">
        <v>5392</v>
      </c>
      <c r="M1057" t="s">
        <v>5393</v>
      </c>
      <c r="N1057">
        <v>10</v>
      </c>
    </row>
    <row r="1058" spans="1:14" x14ac:dyDescent="0.75">
      <c r="A1058" t="s">
        <v>10</v>
      </c>
      <c r="B1058" t="s">
        <v>11</v>
      </c>
      <c r="C1058" t="s">
        <v>22</v>
      </c>
      <c r="D1058" t="s">
        <v>5388</v>
      </c>
      <c r="E1058">
        <v>10260261</v>
      </c>
      <c r="F1058" t="s">
        <v>88</v>
      </c>
      <c r="G1058">
        <v>66102803</v>
      </c>
      <c r="H1058" t="s">
        <v>2221</v>
      </c>
      <c r="I1058" t="s">
        <v>2222</v>
      </c>
      <c r="J1058" t="s">
        <v>5407</v>
      </c>
      <c r="K1058" t="s">
        <v>5394</v>
      </c>
      <c r="L1058" t="s">
        <v>5402</v>
      </c>
      <c r="M1058" t="s">
        <v>5403</v>
      </c>
      <c r="N1058">
        <v>10</v>
      </c>
    </row>
    <row r="1059" spans="1:14" x14ac:dyDescent="0.75">
      <c r="A1059" t="s">
        <v>10</v>
      </c>
      <c r="B1059" t="s">
        <v>11</v>
      </c>
      <c r="C1059" t="s">
        <v>22</v>
      </c>
      <c r="D1059" t="s">
        <v>5388</v>
      </c>
      <c r="E1059">
        <v>10260261</v>
      </c>
      <c r="F1059" t="s">
        <v>88</v>
      </c>
      <c r="G1059">
        <v>66102952</v>
      </c>
      <c r="H1059" t="s">
        <v>2833</v>
      </c>
      <c r="I1059" t="s">
        <v>2834</v>
      </c>
      <c r="J1059" t="s">
        <v>5397</v>
      </c>
      <c r="K1059" t="s">
        <v>5391</v>
      </c>
      <c r="L1059" t="s">
        <v>5392</v>
      </c>
      <c r="M1059" t="s">
        <v>5393</v>
      </c>
      <c r="N1059">
        <v>50</v>
      </c>
    </row>
    <row r="1060" spans="1:14" x14ac:dyDescent="0.75">
      <c r="A1060" t="s">
        <v>10</v>
      </c>
      <c r="B1060" t="s">
        <v>11</v>
      </c>
      <c r="C1060" t="s">
        <v>22</v>
      </c>
      <c r="D1060" t="s">
        <v>5388</v>
      </c>
      <c r="E1060">
        <v>10260261</v>
      </c>
      <c r="F1060" t="s">
        <v>88</v>
      </c>
      <c r="G1060">
        <v>66102952</v>
      </c>
      <c r="H1060" t="s">
        <v>2833</v>
      </c>
      <c r="I1060" t="s">
        <v>2834</v>
      </c>
      <c r="J1060" t="s">
        <v>5397</v>
      </c>
      <c r="K1060" t="s">
        <v>5394</v>
      </c>
      <c r="L1060" t="s">
        <v>5402</v>
      </c>
      <c r="M1060" t="s">
        <v>5403</v>
      </c>
      <c r="N1060">
        <v>70</v>
      </c>
    </row>
    <row r="1061" spans="1:14" x14ac:dyDescent="0.75">
      <c r="A1061" t="s">
        <v>10</v>
      </c>
      <c r="B1061" t="s">
        <v>11</v>
      </c>
      <c r="C1061" t="s">
        <v>22</v>
      </c>
      <c r="D1061" t="s">
        <v>5388</v>
      </c>
      <c r="E1061">
        <v>10260261</v>
      </c>
      <c r="F1061" t="s">
        <v>88</v>
      </c>
      <c r="G1061">
        <v>66103016</v>
      </c>
      <c r="H1061" t="s">
        <v>3411</v>
      </c>
      <c r="I1061" t="s">
        <v>3412</v>
      </c>
      <c r="J1061" t="s">
        <v>5397</v>
      </c>
      <c r="K1061" t="s">
        <v>5391</v>
      </c>
      <c r="L1061" t="s">
        <v>5392</v>
      </c>
      <c r="M1061" t="s">
        <v>5393</v>
      </c>
      <c r="N1061">
        <v>1</v>
      </c>
    </row>
    <row r="1062" spans="1:14" x14ac:dyDescent="0.75">
      <c r="A1062" t="s">
        <v>10</v>
      </c>
      <c r="B1062" t="s">
        <v>11</v>
      </c>
      <c r="C1062" t="s">
        <v>22</v>
      </c>
      <c r="D1062" t="s">
        <v>5388</v>
      </c>
      <c r="E1062">
        <v>10260261</v>
      </c>
      <c r="F1062" t="s">
        <v>88</v>
      </c>
      <c r="G1062">
        <v>66103016</v>
      </c>
      <c r="H1062" t="s">
        <v>3411</v>
      </c>
      <c r="I1062" t="s">
        <v>3412</v>
      </c>
      <c r="J1062" t="s">
        <v>5397</v>
      </c>
      <c r="K1062" t="s">
        <v>5391</v>
      </c>
      <c r="L1062" t="s">
        <v>5392</v>
      </c>
      <c r="M1062" t="s">
        <v>5401</v>
      </c>
      <c r="N1062">
        <v>1</v>
      </c>
    </row>
    <row r="1063" spans="1:14" x14ac:dyDescent="0.75">
      <c r="A1063" t="s">
        <v>10</v>
      </c>
      <c r="B1063" t="s">
        <v>11</v>
      </c>
      <c r="C1063" t="s">
        <v>22</v>
      </c>
      <c r="D1063" t="s">
        <v>5388</v>
      </c>
      <c r="E1063">
        <v>10260261</v>
      </c>
      <c r="F1063" t="s">
        <v>88</v>
      </c>
      <c r="G1063">
        <v>66103016</v>
      </c>
      <c r="H1063" t="s">
        <v>3411</v>
      </c>
      <c r="I1063" t="s">
        <v>3412</v>
      </c>
      <c r="J1063" t="s">
        <v>5397</v>
      </c>
      <c r="K1063" t="s">
        <v>5394</v>
      </c>
      <c r="L1063" t="s">
        <v>5402</v>
      </c>
      <c r="M1063" t="s">
        <v>5403</v>
      </c>
      <c r="N1063">
        <v>2</v>
      </c>
    </row>
    <row r="1064" spans="1:14" x14ac:dyDescent="0.75">
      <c r="A1064" t="s">
        <v>10</v>
      </c>
      <c r="B1064" t="s">
        <v>11</v>
      </c>
      <c r="C1064" t="s">
        <v>22</v>
      </c>
      <c r="D1064" t="s">
        <v>5388</v>
      </c>
      <c r="E1064">
        <v>10260261</v>
      </c>
      <c r="F1064" t="s">
        <v>88</v>
      </c>
      <c r="G1064">
        <v>66103016</v>
      </c>
      <c r="H1064" t="s">
        <v>3411</v>
      </c>
      <c r="I1064" t="s">
        <v>3412</v>
      </c>
      <c r="J1064" t="s">
        <v>5397</v>
      </c>
      <c r="K1064" t="s">
        <v>5394</v>
      </c>
      <c r="L1064" t="s">
        <v>5395</v>
      </c>
      <c r="M1064" t="s">
        <v>5405</v>
      </c>
      <c r="N1064">
        <v>1</v>
      </c>
    </row>
    <row r="1065" spans="1:14" x14ac:dyDescent="0.75">
      <c r="A1065" t="s">
        <v>10</v>
      </c>
      <c r="B1065" t="s">
        <v>11</v>
      </c>
      <c r="C1065" t="s">
        <v>22</v>
      </c>
      <c r="D1065" t="s">
        <v>5388</v>
      </c>
      <c r="E1065">
        <v>10260261</v>
      </c>
      <c r="F1065" t="s">
        <v>88</v>
      </c>
      <c r="G1065">
        <v>66103016</v>
      </c>
      <c r="H1065" t="s">
        <v>3411</v>
      </c>
      <c r="I1065" t="s">
        <v>3412</v>
      </c>
      <c r="J1065" t="s">
        <v>5397</v>
      </c>
      <c r="K1065" t="s">
        <v>5394</v>
      </c>
      <c r="L1065" t="s">
        <v>5395</v>
      </c>
      <c r="M1065" t="s">
        <v>5396</v>
      </c>
      <c r="N1065">
        <v>2</v>
      </c>
    </row>
    <row r="1066" spans="1:14" x14ac:dyDescent="0.75">
      <c r="A1066" t="s">
        <v>10</v>
      </c>
      <c r="B1066" t="s">
        <v>11</v>
      </c>
      <c r="C1066" t="s">
        <v>22</v>
      </c>
      <c r="D1066" t="s">
        <v>5388</v>
      </c>
      <c r="E1066">
        <v>10260261</v>
      </c>
      <c r="F1066" t="s">
        <v>88</v>
      </c>
      <c r="G1066">
        <v>66103017</v>
      </c>
      <c r="H1066" t="s">
        <v>1202</v>
      </c>
      <c r="I1066" t="s">
        <v>1203</v>
      </c>
      <c r="J1066" t="s">
        <v>5407</v>
      </c>
      <c r="K1066" t="s">
        <v>5391</v>
      </c>
      <c r="L1066" t="s">
        <v>5392</v>
      </c>
      <c r="M1066" t="s">
        <v>5393</v>
      </c>
      <c r="N1066">
        <v>10</v>
      </c>
    </row>
    <row r="1067" spans="1:14" x14ac:dyDescent="0.75">
      <c r="A1067" t="s">
        <v>10</v>
      </c>
      <c r="B1067" t="s">
        <v>11</v>
      </c>
      <c r="C1067" t="s">
        <v>22</v>
      </c>
      <c r="D1067" t="s">
        <v>5388</v>
      </c>
      <c r="E1067">
        <v>10260261</v>
      </c>
      <c r="F1067" t="s">
        <v>88</v>
      </c>
      <c r="G1067">
        <v>66103017</v>
      </c>
      <c r="H1067" t="s">
        <v>1202</v>
      </c>
      <c r="I1067" t="s">
        <v>1203</v>
      </c>
      <c r="J1067" t="s">
        <v>5407</v>
      </c>
      <c r="K1067" t="s">
        <v>5394</v>
      </c>
      <c r="L1067" t="s">
        <v>5402</v>
      </c>
      <c r="M1067" t="s">
        <v>5403</v>
      </c>
      <c r="N1067">
        <v>10</v>
      </c>
    </row>
    <row r="1068" spans="1:14" x14ac:dyDescent="0.75">
      <c r="A1068" t="s">
        <v>10</v>
      </c>
      <c r="B1068" t="s">
        <v>11</v>
      </c>
      <c r="C1068" t="s">
        <v>22</v>
      </c>
      <c r="D1068" t="s">
        <v>5388</v>
      </c>
      <c r="E1068">
        <v>10260261</v>
      </c>
      <c r="F1068" t="s">
        <v>88</v>
      </c>
      <c r="G1068">
        <v>66103197</v>
      </c>
      <c r="H1068" t="s">
        <v>384</v>
      </c>
      <c r="I1068" t="s">
        <v>385</v>
      </c>
      <c r="J1068" t="s">
        <v>5407</v>
      </c>
      <c r="K1068" t="s">
        <v>5391</v>
      </c>
      <c r="L1068" t="s">
        <v>5392</v>
      </c>
      <c r="M1068" t="s">
        <v>5393</v>
      </c>
      <c r="N1068">
        <v>5</v>
      </c>
    </row>
    <row r="1069" spans="1:14" x14ac:dyDescent="0.75">
      <c r="A1069" t="s">
        <v>10</v>
      </c>
      <c r="B1069" t="s">
        <v>11</v>
      </c>
      <c r="C1069" t="s">
        <v>22</v>
      </c>
      <c r="D1069" t="s">
        <v>5388</v>
      </c>
      <c r="E1069">
        <v>10260261</v>
      </c>
      <c r="F1069" t="s">
        <v>88</v>
      </c>
      <c r="G1069">
        <v>66103197</v>
      </c>
      <c r="H1069" t="s">
        <v>384</v>
      </c>
      <c r="I1069" t="s">
        <v>385</v>
      </c>
      <c r="J1069" t="s">
        <v>5407</v>
      </c>
      <c r="K1069" t="s">
        <v>5394</v>
      </c>
      <c r="L1069" t="s">
        <v>5402</v>
      </c>
      <c r="M1069" t="s">
        <v>5403</v>
      </c>
      <c r="N1069">
        <v>2</v>
      </c>
    </row>
    <row r="1070" spans="1:14" x14ac:dyDescent="0.75">
      <c r="A1070" t="s">
        <v>10</v>
      </c>
      <c r="B1070" t="s">
        <v>11</v>
      </c>
      <c r="C1070" t="s">
        <v>22</v>
      </c>
      <c r="D1070" t="s">
        <v>5388</v>
      </c>
      <c r="E1070">
        <v>10260261</v>
      </c>
      <c r="F1070" t="s">
        <v>88</v>
      </c>
      <c r="G1070">
        <v>66103252</v>
      </c>
      <c r="H1070" t="s">
        <v>1476</v>
      </c>
      <c r="I1070" t="s">
        <v>1477</v>
      </c>
      <c r="J1070" t="s">
        <v>5407</v>
      </c>
      <c r="K1070" t="s">
        <v>5391</v>
      </c>
      <c r="L1070" t="s">
        <v>5392</v>
      </c>
      <c r="M1070" t="s">
        <v>5393</v>
      </c>
      <c r="N1070">
        <v>2</v>
      </c>
    </row>
    <row r="1071" spans="1:14" x14ac:dyDescent="0.75">
      <c r="A1071" t="s">
        <v>10</v>
      </c>
      <c r="B1071" t="s">
        <v>11</v>
      </c>
      <c r="C1071" t="s">
        <v>22</v>
      </c>
      <c r="D1071" t="s">
        <v>5388</v>
      </c>
      <c r="E1071">
        <v>10260261</v>
      </c>
      <c r="F1071" t="s">
        <v>88</v>
      </c>
      <c r="G1071">
        <v>66103252</v>
      </c>
      <c r="H1071" t="s">
        <v>1476</v>
      </c>
      <c r="I1071" t="s">
        <v>1477</v>
      </c>
      <c r="J1071" t="s">
        <v>5407</v>
      </c>
      <c r="K1071" t="s">
        <v>5394</v>
      </c>
      <c r="L1071" t="s">
        <v>5402</v>
      </c>
      <c r="M1071" t="s">
        <v>5403</v>
      </c>
      <c r="N1071">
        <v>2</v>
      </c>
    </row>
    <row r="1072" spans="1:14" x14ac:dyDescent="0.75">
      <c r="A1072" t="s">
        <v>10</v>
      </c>
      <c r="B1072" t="s">
        <v>11</v>
      </c>
      <c r="C1072" t="s">
        <v>22</v>
      </c>
      <c r="D1072" t="s">
        <v>5388</v>
      </c>
      <c r="E1072">
        <v>10260261</v>
      </c>
      <c r="F1072" t="s">
        <v>88</v>
      </c>
      <c r="G1072">
        <v>66103252</v>
      </c>
      <c r="H1072" t="s">
        <v>1476</v>
      </c>
      <c r="I1072" t="s">
        <v>1477</v>
      </c>
      <c r="J1072" t="s">
        <v>5407</v>
      </c>
      <c r="K1072" t="s">
        <v>5394</v>
      </c>
      <c r="L1072" t="s">
        <v>5402</v>
      </c>
      <c r="M1072" t="s">
        <v>5404</v>
      </c>
      <c r="N1072">
        <v>2</v>
      </c>
    </row>
    <row r="1073" spans="1:14" x14ac:dyDescent="0.75">
      <c r="A1073" t="s">
        <v>10</v>
      </c>
      <c r="B1073" t="s">
        <v>11</v>
      </c>
      <c r="C1073" t="s">
        <v>22</v>
      </c>
      <c r="D1073" t="s">
        <v>5388</v>
      </c>
      <c r="E1073">
        <v>10260261</v>
      </c>
      <c r="F1073" t="s">
        <v>88</v>
      </c>
      <c r="G1073">
        <v>66103252</v>
      </c>
      <c r="H1073" t="s">
        <v>1476</v>
      </c>
      <c r="I1073" t="s">
        <v>1477</v>
      </c>
      <c r="J1073" t="s">
        <v>5407</v>
      </c>
      <c r="K1073" t="s">
        <v>5394</v>
      </c>
      <c r="L1073" t="s">
        <v>5395</v>
      </c>
      <c r="M1073" t="s">
        <v>5405</v>
      </c>
      <c r="N1073">
        <v>2</v>
      </c>
    </row>
    <row r="1074" spans="1:14" x14ac:dyDescent="0.75">
      <c r="A1074" t="s">
        <v>10</v>
      </c>
      <c r="B1074" t="s">
        <v>11</v>
      </c>
      <c r="C1074" t="s">
        <v>22</v>
      </c>
      <c r="D1074" t="s">
        <v>5388</v>
      </c>
      <c r="E1074">
        <v>10260261</v>
      </c>
      <c r="F1074" t="s">
        <v>88</v>
      </c>
      <c r="G1074">
        <v>66103252</v>
      </c>
      <c r="H1074" t="s">
        <v>1476</v>
      </c>
      <c r="I1074" t="s">
        <v>1477</v>
      </c>
      <c r="J1074" t="s">
        <v>5407</v>
      </c>
      <c r="K1074" t="s">
        <v>5394</v>
      </c>
      <c r="L1074" t="s">
        <v>5395</v>
      </c>
      <c r="M1074" t="s">
        <v>5396</v>
      </c>
      <c r="N1074">
        <v>2</v>
      </c>
    </row>
    <row r="1075" spans="1:14" x14ac:dyDescent="0.75">
      <c r="A1075" t="s">
        <v>10</v>
      </c>
      <c r="B1075" t="s">
        <v>11</v>
      </c>
      <c r="C1075" t="s">
        <v>22</v>
      </c>
      <c r="D1075" t="s">
        <v>5388</v>
      </c>
      <c r="E1075">
        <v>10260261</v>
      </c>
      <c r="F1075" t="s">
        <v>88</v>
      </c>
      <c r="G1075">
        <v>66103253</v>
      </c>
      <c r="H1075" t="s">
        <v>2054</v>
      </c>
      <c r="I1075" t="s">
        <v>1477</v>
      </c>
      <c r="J1075" t="s">
        <v>5407</v>
      </c>
      <c r="K1075" t="s">
        <v>5391</v>
      </c>
      <c r="L1075" t="s">
        <v>5392</v>
      </c>
      <c r="M1075" t="s">
        <v>5393</v>
      </c>
      <c r="N1075">
        <v>2</v>
      </c>
    </row>
    <row r="1076" spans="1:14" x14ac:dyDescent="0.75">
      <c r="A1076" t="s">
        <v>10</v>
      </c>
      <c r="B1076" t="s">
        <v>11</v>
      </c>
      <c r="C1076" t="s">
        <v>22</v>
      </c>
      <c r="D1076" t="s">
        <v>5388</v>
      </c>
      <c r="E1076">
        <v>10260261</v>
      </c>
      <c r="F1076" t="s">
        <v>88</v>
      </c>
      <c r="G1076">
        <v>66103253</v>
      </c>
      <c r="H1076" t="s">
        <v>2054</v>
      </c>
      <c r="I1076" t="s">
        <v>1477</v>
      </c>
      <c r="J1076" t="s">
        <v>5407</v>
      </c>
      <c r="K1076" t="s">
        <v>5394</v>
      </c>
      <c r="L1076" t="s">
        <v>5402</v>
      </c>
      <c r="M1076" t="s">
        <v>5403</v>
      </c>
      <c r="N1076">
        <v>2</v>
      </c>
    </row>
    <row r="1077" spans="1:14" x14ac:dyDescent="0.75">
      <c r="A1077" t="s">
        <v>10</v>
      </c>
      <c r="B1077" t="s">
        <v>11</v>
      </c>
      <c r="C1077" t="s">
        <v>22</v>
      </c>
      <c r="D1077" t="s">
        <v>5388</v>
      </c>
      <c r="E1077">
        <v>10260261</v>
      </c>
      <c r="F1077" t="s">
        <v>88</v>
      </c>
      <c r="G1077">
        <v>66103253</v>
      </c>
      <c r="H1077" t="s">
        <v>2054</v>
      </c>
      <c r="I1077" t="s">
        <v>1477</v>
      </c>
      <c r="J1077" t="s">
        <v>5407</v>
      </c>
      <c r="K1077" t="s">
        <v>5394</v>
      </c>
      <c r="L1077" t="s">
        <v>5402</v>
      </c>
      <c r="M1077" t="s">
        <v>5404</v>
      </c>
      <c r="N1077">
        <v>2</v>
      </c>
    </row>
    <row r="1078" spans="1:14" x14ac:dyDescent="0.75">
      <c r="A1078" t="s">
        <v>10</v>
      </c>
      <c r="B1078" t="s">
        <v>11</v>
      </c>
      <c r="C1078" t="s">
        <v>22</v>
      </c>
      <c r="D1078" t="s">
        <v>5388</v>
      </c>
      <c r="E1078">
        <v>10260261</v>
      </c>
      <c r="F1078" t="s">
        <v>88</v>
      </c>
      <c r="G1078">
        <v>66103253</v>
      </c>
      <c r="H1078" t="s">
        <v>2054</v>
      </c>
      <c r="I1078" t="s">
        <v>1477</v>
      </c>
      <c r="J1078" t="s">
        <v>5407</v>
      </c>
      <c r="K1078" t="s">
        <v>5394</v>
      </c>
      <c r="L1078" t="s">
        <v>5395</v>
      </c>
      <c r="M1078" t="s">
        <v>5405</v>
      </c>
      <c r="N1078">
        <v>2</v>
      </c>
    </row>
    <row r="1079" spans="1:14" x14ac:dyDescent="0.75">
      <c r="A1079" t="s">
        <v>10</v>
      </c>
      <c r="B1079" t="s">
        <v>11</v>
      </c>
      <c r="C1079" t="s">
        <v>22</v>
      </c>
      <c r="D1079" t="s">
        <v>5388</v>
      </c>
      <c r="E1079">
        <v>10260261</v>
      </c>
      <c r="F1079" t="s">
        <v>88</v>
      </c>
      <c r="G1079">
        <v>66103253</v>
      </c>
      <c r="H1079" t="s">
        <v>2054</v>
      </c>
      <c r="I1079" t="s">
        <v>1477</v>
      </c>
      <c r="J1079" t="s">
        <v>5407</v>
      </c>
      <c r="K1079" t="s">
        <v>5394</v>
      </c>
      <c r="L1079" t="s">
        <v>5395</v>
      </c>
      <c r="M1079" t="s">
        <v>5396</v>
      </c>
      <c r="N1079">
        <v>2</v>
      </c>
    </row>
    <row r="1080" spans="1:14" x14ac:dyDescent="0.75">
      <c r="A1080" t="s">
        <v>10</v>
      </c>
      <c r="B1080" t="s">
        <v>11</v>
      </c>
      <c r="C1080" t="s">
        <v>22</v>
      </c>
      <c r="D1080" t="s">
        <v>5388</v>
      </c>
      <c r="E1080">
        <v>10260261</v>
      </c>
      <c r="F1080" t="s">
        <v>88</v>
      </c>
      <c r="G1080">
        <v>66103274</v>
      </c>
      <c r="H1080" t="s">
        <v>2982</v>
      </c>
      <c r="I1080" t="s">
        <v>2983</v>
      </c>
      <c r="J1080" t="s">
        <v>5407</v>
      </c>
      <c r="K1080" t="s">
        <v>5398</v>
      </c>
      <c r="L1080" t="s">
        <v>5399</v>
      </c>
      <c r="M1080" t="s">
        <v>5400</v>
      </c>
      <c r="N1080">
        <v>2</v>
      </c>
    </row>
    <row r="1081" spans="1:14" x14ac:dyDescent="0.75">
      <c r="A1081" t="s">
        <v>10</v>
      </c>
      <c r="B1081" t="s">
        <v>11</v>
      </c>
      <c r="C1081" t="s">
        <v>22</v>
      </c>
      <c r="D1081" t="s">
        <v>5388</v>
      </c>
      <c r="E1081">
        <v>10260261</v>
      </c>
      <c r="F1081" t="s">
        <v>88</v>
      </c>
      <c r="G1081">
        <v>66103274</v>
      </c>
      <c r="H1081" t="s">
        <v>2982</v>
      </c>
      <c r="I1081" t="s">
        <v>2983</v>
      </c>
      <c r="J1081" t="s">
        <v>5407</v>
      </c>
      <c r="K1081" t="s">
        <v>5391</v>
      </c>
      <c r="L1081" t="s">
        <v>5392</v>
      </c>
      <c r="M1081" t="s">
        <v>5393</v>
      </c>
      <c r="N1081">
        <v>34</v>
      </c>
    </row>
    <row r="1082" spans="1:14" x14ac:dyDescent="0.75">
      <c r="A1082" t="s">
        <v>10</v>
      </c>
      <c r="B1082" t="s">
        <v>11</v>
      </c>
      <c r="C1082" t="s">
        <v>22</v>
      </c>
      <c r="D1082" t="s">
        <v>5388</v>
      </c>
      <c r="E1082">
        <v>10260261</v>
      </c>
      <c r="F1082" t="s">
        <v>88</v>
      </c>
      <c r="G1082">
        <v>66103274</v>
      </c>
      <c r="H1082" t="s">
        <v>2982</v>
      </c>
      <c r="I1082" t="s">
        <v>2983</v>
      </c>
      <c r="J1082" t="s">
        <v>5407</v>
      </c>
      <c r="K1082" t="s">
        <v>5391</v>
      </c>
      <c r="L1082" t="s">
        <v>5392</v>
      </c>
      <c r="M1082" t="s">
        <v>5401</v>
      </c>
      <c r="N1082">
        <v>4</v>
      </c>
    </row>
    <row r="1083" spans="1:14" x14ac:dyDescent="0.75">
      <c r="A1083" t="s">
        <v>10</v>
      </c>
      <c r="B1083" t="s">
        <v>11</v>
      </c>
      <c r="C1083" t="s">
        <v>22</v>
      </c>
      <c r="D1083" t="s">
        <v>5388</v>
      </c>
      <c r="E1083">
        <v>10260261</v>
      </c>
      <c r="F1083" t="s">
        <v>88</v>
      </c>
      <c r="G1083">
        <v>66103274</v>
      </c>
      <c r="H1083" t="s">
        <v>2982</v>
      </c>
      <c r="I1083" t="s">
        <v>2983</v>
      </c>
      <c r="J1083" t="s">
        <v>5407</v>
      </c>
      <c r="K1083" t="s">
        <v>5394</v>
      </c>
      <c r="L1083" t="s">
        <v>5402</v>
      </c>
      <c r="M1083" t="s">
        <v>5403</v>
      </c>
      <c r="N1083">
        <v>4</v>
      </c>
    </row>
    <row r="1084" spans="1:14" x14ac:dyDescent="0.75">
      <c r="A1084" t="s">
        <v>10</v>
      </c>
      <c r="B1084" t="s">
        <v>11</v>
      </c>
      <c r="C1084" t="s">
        <v>22</v>
      </c>
      <c r="D1084" t="s">
        <v>5388</v>
      </c>
      <c r="E1084">
        <v>10260261</v>
      </c>
      <c r="F1084" t="s">
        <v>88</v>
      </c>
      <c r="G1084">
        <v>66103274</v>
      </c>
      <c r="H1084" t="s">
        <v>2982</v>
      </c>
      <c r="I1084" t="s">
        <v>2983</v>
      </c>
      <c r="J1084" t="s">
        <v>5407</v>
      </c>
      <c r="K1084" t="s">
        <v>5394</v>
      </c>
      <c r="L1084" t="s">
        <v>5402</v>
      </c>
      <c r="M1084" t="s">
        <v>5404</v>
      </c>
      <c r="N1084">
        <v>14</v>
      </c>
    </row>
    <row r="1085" spans="1:14" x14ac:dyDescent="0.75">
      <c r="A1085" t="s">
        <v>10</v>
      </c>
      <c r="B1085" t="s">
        <v>11</v>
      </c>
      <c r="C1085" t="s">
        <v>22</v>
      </c>
      <c r="D1085" t="s">
        <v>5388</v>
      </c>
      <c r="E1085">
        <v>10260261</v>
      </c>
      <c r="F1085" t="s">
        <v>88</v>
      </c>
      <c r="G1085">
        <v>66103274</v>
      </c>
      <c r="H1085" t="s">
        <v>2982</v>
      </c>
      <c r="I1085" t="s">
        <v>2983</v>
      </c>
      <c r="J1085" t="s">
        <v>5407</v>
      </c>
      <c r="K1085" t="s">
        <v>5394</v>
      </c>
      <c r="L1085" t="s">
        <v>5395</v>
      </c>
      <c r="M1085" t="s">
        <v>5405</v>
      </c>
      <c r="N1085">
        <v>10</v>
      </c>
    </row>
    <row r="1086" spans="1:14" x14ac:dyDescent="0.75">
      <c r="A1086" t="s">
        <v>10</v>
      </c>
      <c r="B1086" t="s">
        <v>11</v>
      </c>
      <c r="C1086" t="s">
        <v>22</v>
      </c>
      <c r="D1086" t="s">
        <v>5388</v>
      </c>
      <c r="E1086">
        <v>10260261</v>
      </c>
      <c r="F1086" t="s">
        <v>88</v>
      </c>
      <c r="G1086">
        <v>66103274</v>
      </c>
      <c r="H1086" t="s">
        <v>2982</v>
      </c>
      <c r="I1086" t="s">
        <v>2983</v>
      </c>
      <c r="J1086" t="s">
        <v>5407</v>
      </c>
      <c r="K1086" t="s">
        <v>5394</v>
      </c>
      <c r="L1086" t="s">
        <v>5395</v>
      </c>
      <c r="M1086" t="s">
        <v>5396</v>
      </c>
      <c r="N1086">
        <v>2</v>
      </c>
    </row>
    <row r="1087" spans="1:14" x14ac:dyDescent="0.75">
      <c r="A1087" t="s">
        <v>10</v>
      </c>
      <c r="B1087" t="s">
        <v>11</v>
      </c>
      <c r="C1087" t="s">
        <v>22</v>
      </c>
      <c r="D1087" t="s">
        <v>5388</v>
      </c>
      <c r="E1087">
        <v>10260261</v>
      </c>
      <c r="F1087" t="s">
        <v>88</v>
      </c>
      <c r="G1087">
        <v>66103812</v>
      </c>
      <c r="H1087" t="s">
        <v>3352</v>
      </c>
      <c r="I1087" t="s">
        <v>3353</v>
      </c>
      <c r="J1087" t="s">
        <v>5407</v>
      </c>
      <c r="K1087" t="s">
        <v>5391</v>
      </c>
      <c r="L1087" t="s">
        <v>5392</v>
      </c>
      <c r="M1087" t="s">
        <v>5393</v>
      </c>
      <c r="N1087">
        <v>2</v>
      </c>
    </row>
    <row r="1088" spans="1:14" x14ac:dyDescent="0.75">
      <c r="A1088" t="s">
        <v>10</v>
      </c>
      <c r="B1088" t="s">
        <v>11</v>
      </c>
      <c r="C1088" t="s">
        <v>22</v>
      </c>
      <c r="D1088" t="s">
        <v>5388</v>
      </c>
      <c r="E1088">
        <v>10260261</v>
      </c>
      <c r="F1088" t="s">
        <v>88</v>
      </c>
      <c r="G1088">
        <v>66103812</v>
      </c>
      <c r="H1088" t="s">
        <v>3352</v>
      </c>
      <c r="I1088" t="s">
        <v>3353</v>
      </c>
      <c r="J1088" t="s">
        <v>5407</v>
      </c>
      <c r="K1088" t="s">
        <v>5394</v>
      </c>
      <c r="L1088" t="s">
        <v>5402</v>
      </c>
      <c r="M1088" t="s">
        <v>5403</v>
      </c>
      <c r="N1088">
        <v>2</v>
      </c>
    </row>
    <row r="1089" spans="1:14" x14ac:dyDescent="0.75">
      <c r="A1089" t="s">
        <v>10</v>
      </c>
      <c r="B1089" t="s">
        <v>11</v>
      </c>
      <c r="C1089" t="s">
        <v>22</v>
      </c>
      <c r="D1089" t="s">
        <v>5388</v>
      </c>
      <c r="E1089">
        <v>10260261</v>
      </c>
      <c r="F1089" t="s">
        <v>88</v>
      </c>
      <c r="G1089">
        <v>66103812</v>
      </c>
      <c r="H1089" t="s">
        <v>3352</v>
      </c>
      <c r="I1089" t="s">
        <v>3353</v>
      </c>
      <c r="J1089" t="s">
        <v>5407</v>
      </c>
      <c r="K1089" t="s">
        <v>5394</v>
      </c>
      <c r="L1089" t="s">
        <v>5402</v>
      </c>
      <c r="M1089" t="s">
        <v>5404</v>
      </c>
      <c r="N1089">
        <v>2</v>
      </c>
    </row>
    <row r="1090" spans="1:14" x14ac:dyDescent="0.75">
      <c r="A1090" t="s">
        <v>10</v>
      </c>
      <c r="B1090" t="s">
        <v>11</v>
      </c>
      <c r="C1090" t="s">
        <v>22</v>
      </c>
      <c r="D1090" t="s">
        <v>5388</v>
      </c>
      <c r="E1090">
        <v>10260261</v>
      </c>
      <c r="F1090" t="s">
        <v>88</v>
      </c>
      <c r="G1090">
        <v>66103812</v>
      </c>
      <c r="H1090" t="s">
        <v>3352</v>
      </c>
      <c r="I1090" t="s">
        <v>3353</v>
      </c>
      <c r="J1090" t="s">
        <v>5407</v>
      </c>
      <c r="K1090" t="s">
        <v>5394</v>
      </c>
      <c r="L1090" t="s">
        <v>5395</v>
      </c>
      <c r="M1090" t="s">
        <v>5405</v>
      </c>
      <c r="N1090">
        <v>2</v>
      </c>
    </row>
    <row r="1091" spans="1:14" x14ac:dyDescent="0.75">
      <c r="A1091" t="s">
        <v>10</v>
      </c>
      <c r="B1091" t="s">
        <v>11</v>
      </c>
      <c r="C1091" t="s">
        <v>22</v>
      </c>
      <c r="D1091" t="s">
        <v>5388</v>
      </c>
      <c r="E1091">
        <v>10260261</v>
      </c>
      <c r="F1091" t="s">
        <v>88</v>
      </c>
      <c r="G1091">
        <v>66103812</v>
      </c>
      <c r="H1091" t="s">
        <v>3352</v>
      </c>
      <c r="I1091" t="s">
        <v>3353</v>
      </c>
      <c r="J1091" t="s">
        <v>5407</v>
      </c>
      <c r="K1091" t="s">
        <v>5394</v>
      </c>
      <c r="L1091" t="s">
        <v>5395</v>
      </c>
      <c r="M1091" t="s">
        <v>5396</v>
      </c>
      <c r="N1091">
        <v>2</v>
      </c>
    </row>
    <row r="1092" spans="1:14" x14ac:dyDescent="0.75">
      <c r="A1092" t="s">
        <v>10</v>
      </c>
      <c r="B1092" t="s">
        <v>11</v>
      </c>
      <c r="C1092" t="s">
        <v>22</v>
      </c>
      <c r="D1092" t="s">
        <v>5388</v>
      </c>
      <c r="E1092">
        <v>10260261</v>
      </c>
      <c r="F1092" t="s">
        <v>88</v>
      </c>
      <c r="G1092">
        <v>66103817</v>
      </c>
      <c r="H1092" t="s">
        <v>1611</v>
      </c>
      <c r="I1092" t="s">
        <v>1613</v>
      </c>
      <c r="J1092" t="s">
        <v>5407</v>
      </c>
      <c r="K1092" t="s">
        <v>5398</v>
      </c>
      <c r="L1092" t="s">
        <v>5399</v>
      </c>
      <c r="M1092" t="s">
        <v>5400</v>
      </c>
      <c r="N1092">
        <v>2</v>
      </c>
    </row>
    <row r="1093" spans="1:14" x14ac:dyDescent="0.75">
      <c r="A1093" t="s">
        <v>10</v>
      </c>
      <c r="B1093" t="s">
        <v>11</v>
      </c>
      <c r="C1093" t="s">
        <v>22</v>
      </c>
      <c r="D1093" t="s">
        <v>5388</v>
      </c>
      <c r="E1093">
        <v>10260261</v>
      </c>
      <c r="F1093" t="s">
        <v>88</v>
      </c>
      <c r="G1093">
        <v>66103817</v>
      </c>
      <c r="H1093" t="s">
        <v>1611</v>
      </c>
      <c r="I1093" t="s">
        <v>1613</v>
      </c>
      <c r="J1093" t="s">
        <v>5407</v>
      </c>
      <c r="K1093" t="s">
        <v>5391</v>
      </c>
      <c r="L1093" t="s">
        <v>5392</v>
      </c>
      <c r="M1093" t="s">
        <v>5393</v>
      </c>
      <c r="N1093">
        <v>60</v>
      </c>
    </row>
    <row r="1094" spans="1:14" x14ac:dyDescent="0.75">
      <c r="A1094" t="s">
        <v>10</v>
      </c>
      <c r="B1094" t="s">
        <v>11</v>
      </c>
      <c r="C1094" t="s">
        <v>22</v>
      </c>
      <c r="D1094" t="s">
        <v>5388</v>
      </c>
      <c r="E1094">
        <v>10260261</v>
      </c>
      <c r="F1094" t="s">
        <v>88</v>
      </c>
      <c r="G1094">
        <v>66103817</v>
      </c>
      <c r="H1094" t="s">
        <v>1611</v>
      </c>
      <c r="I1094" t="s">
        <v>1613</v>
      </c>
      <c r="J1094" t="s">
        <v>5407</v>
      </c>
      <c r="K1094" t="s">
        <v>5391</v>
      </c>
      <c r="L1094" t="s">
        <v>5392</v>
      </c>
      <c r="M1094" t="s">
        <v>5401</v>
      </c>
      <c r="N1094">
        <v>2</v>
      </c>
    </row>
    <row r="1095" spans="1:14" x14ac:dyDescent="0.75">
      <c r="A1095" t="s">
        <v>10</v>
      </c>
      <c r="B1095" t="s">
        <v>11</v>
      </c>
      <c r="C1095" t="s">
        <v>22</v>
      </c>
      <c r="D1095" t="s">
        <v>5388</v>
      </c>
      <c r="E1095">
        <v>10260261</v>
      </c>
      <c r="F1095" t="s">
        <v>88</v>
      </c>
      <c r="G1095">
        <v>66103817</v>
      </c>
      <c r="H1095" t="s">
        <v>1611</v>
      </c>
      <c r="I1095" t="s">
        <v>1613</v>
      </c>
      <c r="J1095" t="s">
        <v>5407</v>
      </c>
      <c r="K1095" t="s">
        <v>5394</v>
      </c>
      <c r="L1095" t="s">
        <v>5402</v>
      </c>
      <c r="M1095" t="s">
        <v>5403</v>
      </c>
      <c r="N1095">
        <v>60</v>
      </c>
    </row>
    <row r="1096" spans="1:14" x14ac:dyDescent="0.75">
      <c r="A1096" t="s">
        <v>10</v>
      </c>
      <c r="B1096" t="s">
        <v>11</v>
      </c>
      <c r="C1096" t="s">
        <v>22</v>
      </c>
      <c r="D1096" t="s">
        <v>5388</v>
      </c>
      <c r="E1096">
        <v>10260261</v>
      </c>
      <c r="F1096" t="s">
        <v>88</v>
      </c>
      <c r="G1096">
        <v>66103817</v>
      </c>
      <c r="H1096" t="s">
        <v>1611</v>
      </c>
      <c r="I1096" t="s">
        <v>1613</v>
      </c>
      <c r="J1096" t="s">
        <v>5407</v>
      </c>
      <c r="K1096" t="s">
        <v>5394</v>
      </c>
      <c r="L1096" t="s">
        <v>5402</v>
      </c>
      <c r="M1096" t="s">
        <v>5404</v>
      </c>
      <c r="N1096">
        <v>2</v>
      </c>
    </row>
    <row r="1097" spans="1:14" x14ac:dyDescent="0.75">
      <c r="A1097" t="s">
        <v>10</v>
      </c>
      <c r="B1097" t="s">
        <v>11</v>
      </c>
      <c r="C1097" t="s">
        <v>22</v>
      </c>
      <c r="D1097" t="s">
        <v>5388</v>
      </c>
      <c r="E1097">
        <v>10260261</v>
      </c>
      <c r="F1097" t="s">
        <v>88</v>
      </c>
      <c r="G1097">
        <v>66103817</v>
      </c>
      <c r="H1097" t="s">
        <v>1611</v>
      </c>
      <c r="I1097" t="s">
        <v>1613</v>
      </c>
      <c r="J1097" t="s">
        <v>5407</v>
      </c>
      <c r="K1097" t="s">
        <v>5394</v>
      </c>
      <c r="L1097" t="s">
        <v>5395</v>
      </c>
      <c r="M1097" t="s">
        <v>5405</v>
      </c>
      <c r="N1097">
        <v>2</v>
      </c>
    </row>
    <row r="1098" spans="1:14" x14ac:dyDescent="0.75">
      <c r="A1098" t="s">
        <v>10</v>
      </c>
      <c r="B1098" t="s">
        <v>11</v>
      </c>
      <c r="C1098" t="s">
        <v>22</v>
      </c>
      <c r="D1098" t="s">
        <v>5388</v>
      </c>
      <c r="E1098">
        <v>10260261</v>
      </c>
      <c r="F1098" t="s">
        <v>88</v>
      </c>
      <c r="G1098">
        <v>66103817</v>
      </c>
      <c r="H1098" t="s">
        <v>1611</v>
      </c>
      <c r="I1098" t="s">
        <v>1613</v>
      </c>
      <c r="J1098" t="s">
        <v>5407</v>
      </c>
      <c r="K1098" t="s">
        <v>5394</v>
      </c>
      <c r="L1098" t="s">
        <v>5395</v>
      </c>
      <c r="M1098" t="s">
        <v>5396</v>
      </c>
      <c r="N1098">
        <v>2</v>
      </c>
    </row>
    <row r="1099" spans="1:14" x14ac:dyDescent="0.75">
      <c r="A1099" t="s">
        <v>10</v>
      </c>
      <c r="B1099" t="s">
        <v>11</v>
      </c>
      <c r="C1099" t="s">
        <v>22</v>
      </c>
      <c r="D1099" t="s">
        <v>5388</v>
      </c>
      <c r="E1099">
        <v>10260261</v>
      </c>
      <c r="F1099" t="s">
        <v>88</v>
      </c>
      <c r="G1099">
        <v>66103918</v>
      </c>
      <c r="H1099" t="s">
        <v>3184</v>
      </c>
      <c r="I1099" t="s">
        <v>3185</v>
      </c>
      <c r="J1099" t="s">
        <v>5407</v>
      </c>
      <c r="K1099" t="s">
        <v>5391</v>
      </c>
      <c r="L1099" t="s">
        <v>5392</v>
      </c>
      <c r="M1099" t="s">
        <v>5393</v>
      </c>
      <c r="N1099">
        <v>50</v>
      </c>
    </row>
    <row r="1100" spans="1:14" x14ac:dyDescent="0.75">
      <c r="A1100" t="s">
        <v>10</v>
      </c>
      <c r="B1100" t="s">
        <v>11</v>
      </c>
      <c r="C1100" t="s">
        <v>22</v>
      </c>
      <c r="D1100" t="s">
        <v>5388</v>
      </c>
      <c r="E1100">
        <v>10260261</v>
      </c>
      <c r="F1100" t="s">
        <v>88</v>
      </c>
      <c r="G1100">
        <v>66103918</v>
      </c>
      <c r="H1100" t="s">
        <v>3184</v>
      </c>
      <c r="I1100" t="s">
        <v>3185</v>
      </c>
      <c r="J1100" t="s">
        <v>5407</v>
      </c>
      <c r="K1100" t="s">
        <v>5394</v>
      </c>
      <c r="L1100" t="s">
        <v>5395</v>
      </c>
      <c r="M1100" t="s">
        <v>5405</v>
      </c>
      <c r="N1100">
        <v>50</v>
      </c>
    </row>
    <row r="1101" spans="1:14" x14ac:dyDescent="0.75">
      <c r="A1101" t="s">
        <v>10</v>
      </c>
      <c r="B1101" t="s">
        <v>11</v>
      </c>
      <c r="C1101" t="s">
        <v>22</v>
      </c>
      <c r="D1101" t="s">
        <v>5388</v>
      </c>
      <c r="E1101">
        <v>10260261</v>
      </c>
      <c r="F1101" t="s">
        <v>88</v>
      </c>
      <c r="G1101">
        <v>66103954</v>
      </c>
      <c r="H1101" t="s">
        <v>7045</v>
      </c>
      <c r="I1101" t="s">
        <v>1822</v>
      </c>
      <c r="J1101" t="s">
        <v>5406</v>
      </c>
      <c r="K1101" t="s">
        <v>5391</v>
      </c>
      <c r="L1101" t="s">
        <v>5392</v>
      </c>
      <c r="M1101" t="s">
        <v>5393</v>
      </c>
      <c r="N1101">
        <v>40</v>
      </c>
    </row>
    <row r="1102" spans="1:14" x14ac:dyDescent="0.75">
      <c r="A1102" t="s">
        <v>10</v>
      </c>
      <c r="B1102" t="s">
        <v>11</v>
      </c>
      <c r="C1102" t="s">
        <v>22</v>
      </c>
      <c r="D1102" t="s">
        <v>5388</v>
      </c>
      <c r="E1102">
        <v>10260261</v>
      </c>
      <c r="F1102" t="s">
        <v>88</v>
      </c>
      <c r="G1102">
        <v>66103954</v>
      </c>
      <c r="H1102" t="s">
        <v>7045</v>
      </c>
      <c r="I1102" t="s">
        <v>1822</v>
      </c>
      <c r="J1102" t="s">
        <v>5406</v>
      </c>
      <c r="K1102" t="s">
        <v>5394</v>
      </c>
      <c r="L1102" t="s">
        <v>5402</v>
      </c>
      <c r="M1102" t="s">
        <v>5403</v>
      </c>
      <c r="N1102">
        <v>50</v>
      </c>
    </row>
    <row r="1103" spans="1:14" x14ac:dyDescent="0.75">
      <c r="A1103" t="s">
        <v>10</v>
      </c>
      <c r="B1103" t="s">
        <v>11</v>
      </c>
      <c r="C1103" t="s">
        <v>22</v>
      </c>
      <c r="D1103" t="s">
        <v>5388</v>
      </c>
      <c r="E1103">
        <v>10260261</v>
      </c>
      <c r="F1103" t="s">
        <v>88</v>
      </c>
      <c r="G1103">
        <v>66103988</v>
      </c>
      <c r="H1103" t="s">
        <v>3004</v>
      </c>
      <c r="I1103" t="s">
        <v>706</v>
      </c>
      <c r="J1103" t="s">
        <v>5413</v>
      </c>
      <c r="K1103" t="s">
        <v>5391</v>
      </c>
      <c r="L1103" t="s">
        <v>5392</v>
      </c>
      <c r="M1103" t="s">
        <v>5393</v>
      </c>
      <c r="N1103">
        <v>338</v>
      </c>
    </row>
    <row r="1104" spans="1:14" x14ac:dyDescent="0.75">
      <c r="A1104" t="s">
        <v>10</v>
      </c>
      <c r="B1104" t="s">
        <v>11</v>
      </c>
      <c r="C1104" t="s">
        <v>22</v>
      </c>
      <c r="D1104" t="s">
        <v>5388</v>
      </c>
      <c r="E1104">
        <v>10260261</v>
      </c>
      <c r="F1104" t="s">
        <v>88</v>
      </c>
      <c r="G1104">
        <v>66103988</v>
      </c>
      <c r="H1104" t="s">
        <v>3004</v>
      </c>
      <c r="I1104" t="s">
        <v>706</v>
      </c>
      <c r="J1104" t="s">
        <v>5413</v>
      </c>
      <c r="K1104" t="s">
        <v>5394</v>
      </c>
      <c r="L1104" t="s">
        <v>5395</v>
      </c>
      <c r="M1104" t="s">
        <v>5405</v>
      </c>
      <c r="N1104">
        <v>100</v>
      </c>
    </row>
    <row r="1105" spans="1:14" x14ac:dyDescent="0.75">
      <c r="A1105" t="s">
        <v>10</v>
      </c>
      <c r="B1105" t="s">
        <v>11</v>
      </c>
      <c r="C1105" t="s">
        <v>22</v>
      </c>
      <c r="D1105" t="s">
        <v>5388</v>
      </c>
      <c r="E1105">
        <v>10260261</v>
      </c>
      <c r="F1105" t="s">
        <v>88</v>
      </c>
      <c r="G1105">
        <v>66103988</v>
      </c>
      <c r="H1105" t="s">
        <v>3004</v>
      </c>
      <c r="I1105" t="s">
        <v>706</v>
      </c>
      <c r="J1105" t="s">
        <v>5413</v>
      </c>
      <c r="K1105" t="s">
        <v>5394</v>
      </c>
      <c r="L1105" t="s">
        <v>5395</v>
      </c>
      <c r="M1105" t="s">
        <v>5396</v>
      </c>
      <c r="N1105">
        <v>30</v>
      </c>
    </row>
    <row r="1106" spans="1:14" x14ac:dyDescent="0.75">
      <c r="A1106" t="s">
        <v>10</v>
      </c>
      <c r="B1106" t="s">
        <v>11</v>
      </c>
      <c r="C1106" t="s">
        <v>22</v>
      </c>
      <c r="D1106" t="s">
        <v>5388</v>
      </c>
      <c r="E1106">
        <v>10260261</v>
      </c>
      <c r="F1106" t="s">
        <v>88</v>
      </c>
      <c r="G1106">
        <v>66104242</v>
      </c>
      <c r="H1106" t="s">
        <v>1932</v>
      </c>
      <c r="I1106" t="s">
        <v>1933</v>
      </c>
      <c r="J1106" t="s">
        <v>5407</v>
      </c>
      <c r="K1106" t="s">
        <v>5391</v>
      </c>
      <c r="L1106" t="s">
        <v>5392</v>
      </c>
      <c r="M1106" t="s">
        <v>5393</v>
      </c>
      <c r="N1106">
        <v>25</v>
      </c>
    </row>
    <row r="1107" spans="1:14" x14ac:dyDescent="0.75">
      <c r="A1107" t="s">
        <v>10</v>
      </c>
      <c r="B1107" t="s">
        <v>11</v>
      </c>
      <c r="C1107" t="s">
        <v>22</v>
      </c>
      <c r="D1107" t="s">
        <v>5388</v>
      </c>
      <c r="E1107">
        <v>10260261</v>
      </c>
      <c r="F1107" t="s">
        <v>88</v>
      </c>
      <c r="G1107">
        <v>66104245</v>
      </c>
      <c r="H1107" t="s">
        <v>2951</v>
      </c>
      <c r="I1107" t="s">
        <v>1342</v>
      </c>
      <c r="J1107" t="s">
        <v>5407</v>
      </c>
      <c r="K1107" t="s">
        <v>5391</v>
      </c>
      <c r="L1107" t="s">
        <v>5392</v>
      </c>
      <c r="M1107" t="s">
        <v>5393</v>
      </c>
      <c r="N1107">
        <v>30</v>
      </c>
    </row>
    <row r="1108" spans="1:14" x14ac:dyDescent="0.75">
      <c r="A1108" t="s">
        <v>10</v>
      </c>
      <c r="B1108" t="s">
        <v>11</v>
      </c>
      <c r="C1108" t="s">
        <v>22</v>
      </c>
      <c r="D1108" t="s">
        <v>5388</v>
      </c>
      <c r="E1108">
        <v>10260261</v>
      </c>
      <c r="F1108" t="s">
        <v>88</v>
      </c>
      <c r="G1108">
        <v>66104245</v>
      </c>
      <c r="H1108" t="s">
        <v>2951</v>
      </c>
      <c r="I1108" t="s">
        <v>1342</v>
      </c>
      <c r="J1108" t="s">
        <v>5407</v>
      </c>
      <c r="K1108" t="s">
        <v>5394</v>
      </c>
      <c r="L1108" t="s">
        <v>5402</v>
      </c>
      <c r="M1108" t="s">
        <v>5403</v>
      </c>
      <c r="N1108">
        <v>40</v>
      </c>
    </row>
    <row r="1109" spans="1:14" x14ac:dyDescent="0.75">
      <c r="A1109" t="s">
        <v>10</v>
      </c>
      <c r="B1109" t="s">
        <v>11</v>
      </c>
      <c r="C1109" t="s">
        <v>22</v>
      </c>
      <c r="D1109" t="s">
        <v>5388</v>
      </c>
      <c r="E1109">
        <v>10260261</v>
      </c>
      <c r="F1109" t="s">
        <v>88</v>
      </c>
      <c r="G1109">
        <v>66104245</v>
      </c>
      <c r="H1109" t="s">
        <v>2951</v>
      </c>
      <c r="I1109" t="s">
        <v>1342</v>
      </c>
      <c r="J1109" t="s">
        <v>5407</v>
      </c>
      <c r="K1109" t="s">
        <v>5394</v>
      </c>
      <c r="L1109" t="s">
        <v>5395</v>
      </c>
      <c r="M1109" t="s">
        <v>5405</v>
      </c>
      <c r="N1109">
        <v>10</v>
      </c>
    </row>
    <row r="1110" spans="1:14" x14ac:dyDescent="0.75">
      <c r="A1110" t="s">
        <v>10</v>
      </c>
      <c r="B1110" t="s">
        <v>11</v>
      </c>
      <c r="C1110" t="s">
        <v>22</v>
      </c>
      <c r="D1110" t="s">
        <v>5388</v>
      </c>
      <c r="E1110">
        <v>10260261</v>
      </c>
      <c r="F1110" t="s">
        <v>88</v>
      </c>
      <c r="G1110">
        <v>66104631</v>
      </c>
      <c r="H1110" t="s">
        <v>4706</v>
      </c>
      <c r="I1110" t="s">
        <v>722</v>
      </c>
      <c r="J1110" t="s">
        <v>5407</v>
      </c>
      <c r="K1110" t="s">
        <v>5391</v>
      </c>
      <c r="L1110" t="s">
        <v>5392</v>
      </c>
      <c r="M1110" t="s">
        <v>5393</v>
      </c>
      <c r="N1110">
        <v>1</v>
      </c>
    </row>
    <row r="1111" spans="1:14" x14ac:dyDescent="0.75">
      <c r="A1111" t="s">
        <v>10</v>
      </c>
      <c r="B1111" t="s">
        <v>11</v>
      </c>
      <c r="C1111" t="s">
        <v>22</v>
      </c>
      <c r="D1111" t="s">
        <v>5388</v>
      </c>
      <c r="E1111">
        <v>10260261</v>
      </c>
      <c r="F1111" t="s">
        <v>88</v>
      </c>
      <c r="G1111">
        <v>66104631</v>
      </c>
      <c r="H1111" t="s">
        <v>4706</v>
      </c>
      <c r="I1111" t="s">
        <v>722</v>
      </c>
      <c r="J1111" t="s">
        <v>5407</v>
      </c>
      <c r="K1111" t="s">
        <v>5391</v>
      </c>
      <c r="L1111" t="s">
        <v>5392</v>
      </c>
      <c r="M1111" t="s">
        <v>5401</v>
      </c>
      <c r="N1111">
        <v>1</v>
      </c>
    </row>
    <row r="1112" spans="1:14" x14ac:dyDescent="0.75">
      <c r="A1112" t="s">
        <v>10</v>
      </c>
      <c r="B1112" t="s">
        <v>11</v>
      </c>
      <c r="C1112" t="s">
        <v>22</v>
      </c>
      <c r="D1112" t="s">
        <v>5388</v>
      </c>
      <c r="E1112">
        <v>10260261</v>
      </c>
      <c r="F1112" t="s">
        <v>88</v>
      </c>
      <c r="G1112">
        <v>66104631</v>
      </c>
      <c r="H1112" t="s">
        <v>4706</v>
      </c>
      <c r="I1112" t="s">
        <v>722</v>
      </c>
      <c r="J1112" t="s">
        <v>5407</v>
      </c>
      <c r="K1112" t="s">
        <v>5394</v>
      </c>
      <c r="L1112" t="s">
        <v>5402</v>
      </c>
      <c r="M1112" t="s">
        <v>5403</v>
      </c>
      <c r="N1112">
        <v>2</v>
      </c>
    </row>
    <row r="1113" spans="1:14" x14ac:dyDescent="0.75">
      <c r="A1113" t="s">
        <v>10</v>
      </c>
      <c r="B1113" t="s">
        <v>11</v>
      </c>
      <c r="C1113" t="s">
        <v>22</v>
      </c>
      <c r="D1113" t="s">
        <v>5388</v>
      </c>
      <c r="E1113">
        <v>10260261</v>
      </c>
      <c r="F1113" t="s">
        <v>88</v>
      </c>
      <c r="G1113">
        <v>66104631</v>
      </c>
      <c r="H1113" t="s">
        <v>4706</v>
      </c>
      <c r="I1113" t="s">
        <v>722</v>
      </c>
      <c r="J1113" t="s">
        <v>5407</v>
      </c>
      <c r="K1113" t="s">
        <v>5394</v>
      </c>
      <c r="L1113" t="s">
        <v>5395</v>
      </c>
      <c r="M1113" t="s">
        <v>5405</v>
      </c>
      <c r="N1113">
        <v>1</v>
      </c>
    </row>
    <row r="1114" spans="1:14" x14ac:dyDescent="0.75">
      <c r="A1114" t="s">
        <v>10</v>
      </c>
      <c r="B1114" t="s">
        <v>11</v>
      </c>
      <c r="C1114" t="s">
        <v>22</v>
      </c>
      <c r="D1114" t="s">
        <v>5388</v>
      </c>
      <c r="E1114">
        <v>10260261</v>
      </c>
      <c r="F1114" t="s">
        <v>88</v>
      </c>
      <c r="G1114">
        <v>66104631</v>
      </c>
      <c r="H1114" t="s">
        <v>4706</v>
      </c>
      <c r="I1114" t="s">
        <v>722</v>
      </c>
      <c r="J1114" t="s">
        <v>5407</v>
      </c>
      <c r="K1114" t="s">
        <v>5394</v>
      </c>
      <c r="L1114" t="s">
        <v>5395</v>
      </c>
      <c r="M1114" t="s">
        <v>5396</v>
      </c>
      <c r="N1114">
        <v>2</v>
      </c>
    </row>
    <row r="1115" spans="1:14" x14ac:dyDescent="0.75">
      <c r="A1115" t="s">
        <v>10</v>
      </c>
      <c r="B1115" t="s">
        <v>11</v>
      </c>
      <c r="C1115" t="s">
        <v>22</v>
      </c>
      <c r="D1115" t="s">
        <v>5388</v>
      </c>
      <c r="E1115">
        <v>10260261</v>
      </c>
      <c r="F1115" t="s">
        <v>88</v>
      </c>
      <c r="G1115">
        <v>66104632</v>
      </c>
      <c r="H1115" t="s">
        <v>721</v>
      </c>
      <c r="I1115" t="s">
        <v>722</v>
      </c>
      <c r="J1115" t="s">
        <v>5407</v>
      </c>
      <c r="K1115" t="s">
        <v>5391</v>
      </c>
      <c r="L1115" t="s">
        <v>5392</v>
      </c>
      <c r="M1115" t="s">
        <v>5393</v>
      </c>
      <c r="N1115">
        <v>1</v>
      </c>
    </row>
    <row r="1116" spans="1:14" x14ac:dyDescent="0.75">
      <c r="A1116" t="s">
        <v>10</v>
      </c>
      <c r="B1116" t="s">
        <v>11</v>
      </c>
      <c r="C1116" t="s">
        <v>22</v>
      </c>
      <c r="D1116" t="s">
        <v>5388</v>
      </c>
      <c r="E1116">
        <v>10260261</v>
      </c>
      <c r="F1116" t="s">
        <v>88</v>
      </c>
      <c r="G1116">
        <v>66104632</v>
      </c>
      <c r="H1116" t="s">
        <v>721</v>
      </c>
      <c r="I1116" t="s">
        <v>722</v>
      </c>
      <c r="J1116" t="s">
        <v>5407</v>
      </c>
      <c r="K1116" t="s">
        <v>5391</v>
      </c>
      <c r="L1116" t="s">
        <v>5392</v>
      </c>
      <c r="M1116" t="s">
        <v>5401</v>
      </c>
      <c r="N1116">
        <v>1</v>
      </c>
    </row>
    <row r="1117" spans="1:14" x14ac:dyDescent="0.75">
      <c r="A1117" t="s">
        <v>10</v>
      </c>
      <c r="B1117" t="s">
        <v>11</v>
      </c>
      <c r="C1117" t="s">
        <v>22</v>
      </c>
      <c r="D1117" t="s">
        <v>5388</v>
      </c>
      <c r="E1117">
        <v>10260261</v>
      </c>
      <c r="F1117" t="s">
        <v>88</v>
      </c>
      <c r="G1117">
        <v>66104632</v>
      </c>
      <c r="H1117" t="s">
        <v>721</v>
      </c>
      <c r="I1117" t="s">
        <v>722</v>
      </c>
      <c r="J1117" t="s">
        <v>5407</v>
      </c>
      <c r="K1117" t="s">
        <v>5394</v>
      </c>
      <c r="L1117" t="s">
        <v>5402</v>
      </c>
      <c r="M1117" t="s">
        <v>5403</v>
      </c>
      <c r="N1117">
        <v>2</v>
      </c>
    </row>
    <row r="1118" spans="1:14" x14ac:dyDescent="0.75">
      <c r="A1118" t="s">
        <v>10</v>
      </c>
      <c r="B1118" t="s">
        <v>11</v>
      </c>
      <c r="C1118" t="s">
        <v>22</v>
      </c>
      <c r="D1118" t="s">
        <v>5388</v>
      </c>
      <c r="E1118">
        <v>10260261</v>
      </c>
      <c r="F1118" t="s">
        <v>88</v>
      </c>
      <c r="G1118">
        <v>66104632</v>
      </c>
      <c r="H1118" t="s">
        <v>721</v>
      </c>
      <c r="I1118" t="s">
        <v>722</v>
      </c>
      <c r="J1118" t="s">
        <v>5407</v>
      </c>
      <c r="K1118" t="s">
        <v>5394</v>
      </c>
      <c r="L1118" t="s">
        <v>5395</v>
      </c>
      <c r="M1118" t="s">
        <v>5405</v>
      </c>
      <c r="N1118">
        <v>1</v>
      </c>
    </row>
    <row r="1119" spans="1:14" x14ac:dyDescent="0.75">
      <c r="A1119" t="s">
        <v>10</v>
      </c>
      <c r="B1119" t="s">
        <v>11</v>
      </c>
      <c r="C1119" t="s">
        <v>22</v>
      </c>
      <c r="D1119" t="s">
        <v>5388</v>
      </c>
      <c r="E1119">
        <v>10260261</v>
      </c>
      <c r="F1119" t="s">
        <v>88</v>
      </c>
      <c r="G1119">
        <v>66104632</v>
      </c>
      <c r="H1119" t="s">
        <v>721</v>
      </c>
      <c r="I1119" t="s">
        <v>722</v>
      </c>
      <c r="J1119" t="s">
        <v>5407</v>
      </c>
      <c r="K1119" t="s">
        <v>5394</v>
      </c>
      <c r="L1119" t="s">
        <v>5395</v>
      </c>
      <c r="M1119" t="s">
        <v>5396</v>
      </c>
      <c r="N1119">
        <v>2</v>
      </c>
    </row>
    <row r="1120" spans="1:14" x14ac:dyDescent="0.75">
      <c r="A1120" t="s">
        <v>10</v>
      </c>
      <c r="B1120" t="s">
        <v>11</v>
      </c>
      <c r="C1120" t="s">
        <v>22</v>
      </c>
      <c r="D1120" t="s">
        <v>5388</v>
      </c>
      <c r="E1120">
        <v>10260261</v>
      </c>
      <c r="F1120" t="s">
        <v>88</v>
      </c>
      <c r="G1120">
        <v>66104896</v>
      </c>
      <c r="H1120" t="s">
        <v>4744</v>
      </c>
      <c r="I1120" t="s">
        <v>4745</v>
      </c>
      <c r="J1120" t="s">
        <v>5397</v>
      </c>
      <c r="K1120" t="s">
        <v>5391</v>
      </c>
      <c r="L1120" t="s">
        <v>5392</v>
      </c>
      <c r="M1120" t="s">
        <v>5393</v>
      </c>
      <c r="N1120">
        <v>10</v>
      </c>
    </row>
    <row r="1121" spans="1:14" x14ac:dyDescent="0.75">
      <c r="A1121" t="s">
        <v>10</v>
      </c>
      <c r="B1121" t="s">
        <v>11</v>
      </c>
      <c r="C1121" t="s">
        <v>22</v>
      </c>
      <c r="D1121" t="s">
        <v>5388</v>
      </c>
      <c r="E1121">
        <v>10260261</v>
      </c>
      <c r="F1121" t="s">
        <v>88</v>
      </c>
      <c r="G1121">
        <v>66104896</v>
      </c>
      <c r="H1121" t="s">
        <v>4744</v>
      </c>
      <c r="I1121" t="s">
        <v>4745</v>
      </c>
      <c r="J1121" t="s">
        <v>5397</v>
      </c>
      <c r="K1121" t="s">
        <v>5394</v>
      </c>
      <c r="L1121" t="s">
        <v>5402</v>
      </c>
      <c r="M1121" t="s">
        <v>5403</v>
      </c>
      <c r="N1121">
        <v>10</v>
      </c>
    </row>
    <row r="1122" spans="1:14" x14ac:dyDescent="0.75">
      <c r="A1122" t="s">
        <v>10</v>
      </c>
      <c r="B1122" t="s">
        <v>11</v>
      </c>
      <c r="C1122" t="s">
        <v>22</v>
      </c>
      <c r="D1122" t="s">
        <v>5388</v>
      </c>
      <c r="E1122">
        <v>10260261</v>
      </c>
      <c r="F1122" t="s">
        <v>88</v>
      </c>
      <c r="G1122">
        <v>66104931</v>
      </c>
      <c r="H1122" t="s">
        <v>1768</v>
      </c>
      <c r="I1122" t="s">
        <v>1769</v>
      </c>
      <c r="J1122" t="s">
        <v>5407</v>
      </c>
      <c r="K1122" t="s">
        <v>5391</v>
      </c>
      <c r="L1122" t="s">
        <v>5392</v>
      </c>
      <c r="M1122" t="s">
        <v>5401</v>
      </c>
      <c r="N1122">
        <v>2</v>
      </c>
    </row>
    <row r="1123" spans="1:14" x14ac:dyDescent="0.75">
      <c r="A1123" t="s">
        <v>10</v>
      </c>
      <c r="B1123" t="s">
        <v>11</v>
      </c>
      <c r="C1123" t="s">
        <v>22</v>
      </c>
      <c r="D1123" t="s">
        <v>5388</v>
      </c>
      <c r="E1123">
        <v>10260261</v>
      </c>
      <c r="F1123" t="s">
        <v>88</v>
      </c>
      <c r="G1123">
        <v>66104931</v>
      </c>
      <c r="H1123" t="s">
        <v>1768</v>
      </c>
      <c r="I1123" t="s">
        <v>1769</v>
      </c>
      <c r="J1123" t="s">
        <v>5407</v>
      </c>
      <c r="K1123" t="s">
        <v>5394</v>
      </c>
      <c r="L1123" t="s">
        <v>5402</v>
      </c>
      <c r="M1123" t="s">
        <v>5403</v>
      </c>
      <c r="N1123">
        <v>28</v>
      </c>
    </row>
    <row r="1124" spans="1:14" x14ac:dyDescent="0.75">
      <c r="A1124" t="s">
        <v>10</v>
      </c>
      <c r="B1124" t="s">
        <v>11</v>
      </c>
      <c r="C1124" t="s">
        <v>22</v>
      </c>
      <c r="D1124" t="s">
        <v>5388</v>
      </c>
      <c r="E1124">
        <v>10260261</v>
      </c>
      <c r="F1124" t="s">
        <v>88</v>
      </c>
      <c r="G1124">
        <v>66104931</v>
      </c>
      <c r="H1124" t="s">
        <v>1768</v>
      </c>
      <c r="I1124" t="s">
        <v>1769</v>
      </c>
      <c r="J1124" t="s">
        <v>5407</v>
      </c>
      <c r="K1124" t="s">
        <v>5394</v>
      </c>
      <c r="L1124" t="s">
        <v>5402</v>
      </c>
      <c r="M1124" t="s">
        <v>5404</v>
      </c>
      <c r="N1124">
        <v>2</v>
      </c>
    </row>
    <row r="1125" spans="1:14" x14ac:dyDescent="0.75">
      <c r="A1125" t="s">
        <v>10</v>
      </c>
      <c r="B1125" t="s">
        <v>11</v>
      </c>
      <c r="C1125" t="s">
        <v>22</v>
      </c>
      <c r="D1125" t="s">
        <v>5388</v>
      </c>
      <c r="E1125">
        <v>10260261</v>
      </c>
      <c r="F1125" t="s">
        <v>88</v>
      </c>
      <c r="G1125">
        <v>66104931</v>
      </c>
      <c r="H1125" t="s">
        <v>1768</v>
      </c>
      <c r="I1125" t="s">
        <v>1769</v>
      </c>
      <c r="J1125" t="s">
        <v>5407</v>
      </c>
      <c r="K1125" t="s">
        <v>5394</v>
      </c>
      <c r="L1125" t="s">
        <v>5395</v>
      </c>
      <c r="M1125" t="s">
        <v>5405</v>
      </c>
      <c r="N1125">
        <v>2</v>
      </c>
    </row>
    <row r="1126" spans="1:14" x14ac:dyDescent="0.75">
      <c r="A1126" t="s">
        <v>10</v>
      </c>
      <c r="B1126" t="s">
        <v>11</v>
      </c>
      <c r="C1126" t="s">
        <v>22</v>
      </c>
      <c r="D1126" t="s">
        <v>5388</v>
      </c>
      <c r="E1126">
        <v>10260261</v>
      </c>
      <c r="F1126" t="s">
        <v>88</v>
      </c>
      <c r="G1126">
        <v>66104931</v>
      </c>
      <c r="H1126" t="s">
        <v>1768</v>
      </c>
      <c r="I1126" t="s">
        <v>1769</v>
      </c>
      <c r="J1126" t="s">
        <v>5407</v>
      </c>
      <c r="K1126" t="s">
        <v>5394</v>
      </c>
      <c r="L1126" t="s">
        <v>5395</v>
      </c>
      <c r="M1126" t="s">
        <v>5396</v>
      </c>
      <c r="N1126">
        <v>6</v>
      </c>
    </row>
    <row r="1127" spans="1:14" x14ac:dyDescent="0.75">
      <c r="A1127" t="s">
        <v>10</v>
      </c>
      <c r="B1127" t="s">
        <v>11</v>
      </c>
      <c r="C1127" t="s">
        <v>22</v>
      </c>
      <c r="D1127" t="s">
        <v>5388</v>
      </c>
      <c r="E1127">
        <v>10260261</v>
      </c>
      <c r="F1127" t="s">
        <v>88</v>
      </c>
      <c r="G1127">
        <v>66104932</v>
      </c>
      <c r="H1127" t="s">
        <v>7063</v>
      </c>
      <c r="I1127" t="s">
        <v>7463</v>
      </c>
      <c r="J1127" t="s">
        <v>5407</v>
      </c>
      <c r="K1127" t="s">
        <v>5391</v>
      </c>
      <c r="L1127" t="s">
        <v>5392</v>
      </c>
      <c r="M1127" t="s">
        <v>5393</v>
      </c>
      <c r="N1127">
        <v>5</v>
      </c>
    </row>
    <row r="1128" spans="1:14" x14ac:dyDescent="0.75">
      <c r="A1128" t="s">
        <v>10</v>
      </c>
      <c r="B1128" t="s">
        <v>11</v>
      </c>
      <c r="C1128" t="s">
        <v>22</v>
      </c>
      <c r="D1128" t="s">
        <v>5388</v>
      </c>
      <c r="E1128">
        <v>10260261</v>
      </c>
      <c r="F1128" t="s">
        <v>88</v>
      </c>
      <c r="G1128">
        <v>66104932</v>
      </c>
      <c r="H1128" t="s">
        <v>7063</v>
      </c>
      <c r="I1128" t="s">
        <v>7463</v>
      </c>
      <c r="J1128" t="s">
        <v>5407</v>
      </c>
      <c r="K1128" t="s">
        <v>5394</v>
      </c>
      <c r="L1128" t="s">
        <v>5402</v>
      </c>
      <c r="M1128" t="s">
        <v>5403</v>
      </c>
      <c r="N1128">
        <v>5</v>
      </c>
    </row>
    <row r="1129" spans="1:14" x14ac:dyDescent="0.75">
      <c r="A1129" t="s">
        <v>10</v>
      </c>
      <c r="B1129" t="s">
        <v>11</v>
      </c>
      <c r="C1129" t="s">
        <v>22</v>
      </c>
      <c r="D1129" t="s">
        <v>5388</v>
      </c>
      <c r="E1129">
        <v>10260261</v>
      </c>
      <c r="F1129" t="s">
        <v>88</v>
      </c>
      <c r="G1129">
        <v>66104957</v>
      </c>
      <c r="H1129" t="s">
        <v>4543</v>
      </c>
      <c r="I1129" t="s">
        <v>4545</v>
      </c>
      <c r="J1129" t="s">
        <v>5407</v>
      </c>
      <c r="K1129" t="s">
        <v>5398</v>
      </c>
      <c r="L1129" t="s">
        <v>5399</v>
      </c>
      <c r="M1129" t="s">
        <v>5400</v>
      </c>
      <c r="N1129">
        <v>2</v>
      </c>
    </row>
    <row r="1130" spans="1:14" x14ac:dyDescent="0.75">
      <c r="A1130" t="s">
        <v>10</v>
      </c>
      <c r="B1130" t="s">
        <v>11</v>
      </c>
      <c r="C1130" t="s">
        <v>22</v>
      </c>
      <c r="D1130" t="s">
        <v>5388</v>
      </c>
      <c r="E1130">
        <v>10260261</v>
      </c>
      <c r="F1130" t="s">
        <v>88</v>
      </c>
      <c r="G1130">
        <v>66104957</v>
      </c>
      <c r="H1130" t="s">
        <v>4543</v>
      </c>
      <c r="I1130" t="s">
        <v>4545</v>
      </c>
      <c r="J1130" t="s">
        <v>5407</v>
      </c>
      <c r="K1130" t="s">
        <v>5391</v>
      </c>
      <c r="L1130" t="s">
        <v>5392</v>
      </c>
      <c r="M1130" t="s">
        <v>5393</v>
      </c>
      <c r="N1130">
        <v>25</v>
      </c>
    </row>
    <row r="1131" spans="1:14" x14ac:dyDescent="0.75">
      <c r="A1131" t="s">
        <v>10</v>
      </c>
      <c r="B1131" t="s">
        <v>11</v>
      </c>
      <c r="C1131" t="s">
        <v>22</v>
      </c>
      <c r="D1131" t="s">
        <v>5388</v>
      </c>
      <c r="E1131">
        <v>10260261</v>
      </c>
      <c r="F1131" t="s">
        <v>88</v>
      </c>
      <c r="G1131">
        <v>66104957</v>
      </c>
      <c r="H1131" t="s">
        <v>4543</v>
      </c>
      <c r="I1131" t="s">
        <v>4545</v>
      </c>
      <c r="J1131" t="s">
        <v>5407</v>
      </c>
      <c r="K1131" t="s">
        <v>5391</v>
      </c>
      <c r="L1131" t="s">
        <v>5392</v>
      </c>
      <c r="M1131" t="s">
        <v>5401</v>
      </c>
      <c r="N1131">
        <v>2</v>
      </c>
    </row>
    <row r="1132" spans="1:14" x14ac:dyDescent="0.75">
      <c r="A1132" t="s">
        <v>10</v>
      </c>
      <c r="B1132" t="s">
        <v>11</v>
      </c>
      <c r="C1132" t="s">
        <v>22</v>
      </c>
      <c r="D1132" t="s">
        <v>5388</v>
      </c>
      <c r="E1132">
        <v>10260261</v>
      </c>
      <c r="F1132" t="s">
        <v>88</v>
      </c>
      <c r="G1132">
        <v>66104957</v>
      </c>
      <c r="H1132" t="s">
        <v>4543</v>
      </c>
      <c r="I1132" t="s">
        <v>4545</v>
      </c>
      <c r="J1132" t="s">
        <v>5407</v>
      </c>
      <c r="K1132" t="s">
        <v>5394</v>
      </c>
      <c r="L1132" t="s">
        <v>5402</v>
      </c>
      <c r="M1132" t="s">
        <v>5403</v>
      </c>
      <c r="N1132">
        <v>8</v>
      </c>
    </row>
    <row r="1133" spans="1:14" x14ac:dyDescent="0.75">
      <c r="A1133" t="s">
        <v>10</v>
      </c>
      <c r="B1133" t="s">
        <v>11</v>
      </c>
      <c r="C1133" t="s">
        <v>22</v>
      </c>
      <c r="D1133" t="s">
        <v>5388</v>
      </c>
      <c r="E1133">
        <v>10260261</v>
      </c>
      <c r="F1133" t="s">
        <v>88</v>
      </c>
      <c r="G1133">
        <v>66104957</v>
      </c>
      <c r="H1133" t="s">
        <v>4543</v>
      </c>
      <c r="I1133" t="s">
        <v>4545</v>
      </c>
      <c r="J1133" t="s">
        <v>5407</v>
      </c>
      <c r="K1133" t="s">
        <v>5394</v>
      </c>
      <c r="L1133" t="s">
        <v>5402</v>
      </c>
      <c r="M1133" t="s">
        <v>5404</v>
      </c>
      <c r="N1133">
        <v>2</v>
      </c>
    </row>
    <row r="1134" spans="1:14" x14ac:dyDescent="0.75">
      <c r="A1134" t="s">
        <v>10</v>
      </c>
      <c r="B1134" t="s">
        <v>11</v>
      </c>
      <c r="C1134" t="s">
        <v>22</v>
      </c>
      <c r="D1134" t="s">
        <v>5388</v>
      </c>
      <c r="E1134">
        <v>10260261</v>
      </c>
      <c r="F1134" t="s">
        <v>88</v>
      </c>
      <c r="G1134">
        <v>66104957</v>
      </c>
      <c r="H1134" t="s">
        <v>4543</v>
      </c>
      <c r="I1134" t="s">
        <v>4545</v>
      </c>
      <c r="J1134" t="s">
        <v>5407</v>
      </c>
      <c r="K1134" t="s">
        <v>5394</v>
      </c>
      <c r="L1134" t="s">
        <v>5395</v>
      </c>
      <c r="M1134" t="s">
        <v>5405</v>
      </c>
      <c r="N1134">
        <v>4</v>
      </c>
    </row>
    <row r="1135" spans="1:14" x14ac:dyDescent="0.75">
      <c r="A1135" t="s">
        <v>10</v>
      </c>
      <c r="B1135" t="s">
        <v>11</v>
      </c>
      <c r="C1135" t="s">
        <v>22</v>
      </c>
      <c r="D1135" t="s">
        <v>5388</v>
      </c>
      <c r="E1135">
        <v>10260261</v>
      </c>
      <c r="F1135" t="s">
        <v>88</v>
      </c>
      <c r="G1135">
        <v>66104957</v>
      </c>
      <c r="H1135" t="s">
        <v>4543</v>
      </c>
      <c r="I1135" t="s">
        <v>4545</v>
      </c>
      <c r="J1135" t="s">
        <v>5407</v>
      </c>
      <c r="K1135" t="s">
        <v>5394</v>
      </c>
      <c r="L1135" t="s">
        <v>5395</v>
      </c>
      <c r="M1135" t="s">
        <v>5396</v>
      </c>
      <c r="N1135">
        <v>2</v>
      </c>
    </row>
    <row r="1136" spans="1:14" x14ac:dyDescent="0.75">
      <c r="A1136" t="s">
        <v>10</v>
      </c>
      <c r="B1136" t="s">
        <v>11</v>
      </c>
      <c r="C1136" t="s">
        <v>22</v>
      </c>
      <c r="D1136" t="s">
        <v>5388</v>
      </c>
      <c r="E1136">
        <v>10260261</v>
      </c>
      <c r="F1136" t="s">
        <v>88</v>
      </c>
      <c r="G1136">
        <v>66104958</v>
      </c>
      <c r="H1136" t="s">
        <v>4955</v>
      </c>
      <c r="I1136" t="s">
        <v>4956</v>
      </c>
      <c r="J1136" t="s">
        <v>5407</v>
      </c>
      <c r="K1136" t="s">
        <v>5391</v>
      </c>
      <c r="L1136" t="s">
        <v>5392</v>
      </c>
      <c r="M1136" t="s">
        <v>5393</v>
      </c>
      <c r="N1136">
        <v>2</v>
      </c>
    </row>
    <row r="1137" spans="1:14" x14ac:dyDescent="0.75">
      <c r="A1137" t="s">
        <v>10</v>
      </c>
      <c r="B1137" t="s">
        <v>11</v>
      </c>
      <c r="C1137" t="s">
        <v>22</v>
      </c>
      <c r="D1137" t="s">
        <v>5388</v>
      </c>
      <c r="E1137">
        <v>10260261</v>
      </c>
      <c r="F1137" t="s">
        <v>88</v>
      </c>
      <c r="G1137">
        <v>66104958</v>
      </c>
      <c r="H1137" t="s">
        <v>4955</v>
      </c>
      <c r="I1137" t="s">
        <v>4956</v>
      </c>
      <c r="J1137" t="s">
        <v>5407</v>
      </c>
      <c r="K1137" t="s">
        <v>5394</v>
      </c>
      <c r="L1137" t="s">
        <v>5402</v>
      </c>
      <c r="M1137" t="s">
        <v>5403</v>
      </c>
      <c r="N1137">
        <v>2</v>
      </c>
    </row>
    <row r="1138" spans="1:14" x14ac:dyDescent="0.75">
      <c r="A1138" t="s">
        <v>10</v>
      </c>
      <c r="B1138" t="s">
        <v>11</v>
      </c>
      <c r="C1138" t="s">
        <v>22</v>
      </c>
      <c r="D1138" t="s">
        <v>5388</v>
      </c>
      <c r="E1138">
        <v>10260261</v>
      </c>
      <c r="F1138" t="s">
        <v>88</v>
      </c>
      <c r="G1138">
        <v>66104958</v>
      </c>
      <c r="H1138" t="s">
        <v>4955</v>
      </c>
      <c r="I1138" t="s">
        <v>4956</v>
      </c>
      <c r="J1138" t="s">
        <v>5407</v>
      </c>
      <c r="K1138" t="s">
        <v>5394</v>
      </c>
      <c r="L1138" t="s">
        <v>5402</v>
      </c>
      <c r="M1138" t="s">
        <v>5404</v>
      </c>
      <c r="N1138">
        <v>2</v>
      </c>
    </row>
    <row r="1139" spans="1:14" x14ac:dyDescent="0.75">
      <c r="A1139" t="s">
        <v>10</v>
      </c>
      <c r="B1139" t="s">
        <v>11</v>
      </c>
      <c r="C1139" t="s">
        <v>22</v>
      </c>
      <c r="D1139" t="s">
        <v>5388</v>
      </c>
      <c r="E1139">
        <v>10260261</v>
      </c>
      <c r="F1139" t="s">
        <v>88</v>
      </c>
      <c r="G1139">
        <v>66104958</v>
      </c>
      <c r="H1139" t="s">
        <v>4955</v>
      </c>
      <c r="I1139" t="s">
        <v>4956</v>
      </c>
      <c r="J1139" t="s">
        <v>5407</v>
      </c>
      <c r="K1139" t="s">
        <v>5394</v>
      </c>
      <c r="L1139" t="s">
        <v>5395</v>
      </c>
      <c r="M1139" t="s">
        <v>5405</v>
      </c>
      <c r="N1139">
        <v>2</v>
      </c>
    </row>
    <row r="1140" spans="1:14" x14ac:dyDescent="0.75">
      <c r="A1140" t="s">
        <v>10</v>
      </c>
      <c r="B1140" t="s">
        <v>11</v>
      </c>
      <c r="C1140" t="s">
        <v>22</v>
      </c>
      <c r="D1140" t="s">
        <v>5388</v>
      </c>
      <c r="E1140">
        <v>10260261</v>
      </c>
      <c r="F1140" t="s">
        <v>88</v>
      </c>
      <c r="G1140">
        <v>66104958</v>
      </c>
      <c r="H1140" t="s">
        <v>4955</v>
      </c>
      <c r="I1140" t="s">
        <v>4956</v>
      </c>
      <c r="J1140" t="s">
        <v>5407</v>
      </c>
      <c r="K1140" t="s">
        <v>5394</v>
      </c>
      <c r="L1140" t="s">
        <v>5395</v>
      </c>
      <c r="M1140" t="s">
        <v>5396</v>
      </c>
      <c r="N1140">
        <v>2</v>
      </c>
    </row>
    <row r="1141" spans="1:14" x14ac:dyDescent="0.75">
      <c r="A1141" t="s">
        <v>10</v>
      </c>
      <c r="B1141" t="s">
        <v>11</v>
      </c>
      <c r="C1141" t="s">
        <v>22</v>
      </c>
      <c r="D1141" t="s">
        <v>5388</v>
      </c>
      <c r="E1141">
        <v>10260261</v>
      </c>
      <c r="F1141" t="s">
        <v>88</v>
      </c>
      <c r="G1141">
        <v>66104960</v>
      </c>
      <c r="H1141" t="s">
        <v>5098</v>
      </c>
      <c r="I1141" t="s">
        <v>5099</v>
      </c>
      <c r="J1141" t="s">
        <v>5407</v>
      </c>
      <c r="K1141" t="s">
        <v>5391</v>
      </c>
      <c r="L1141" t="s">
        <v>5392</v>
      </c>
      <c r="M1141" t="s">
        <v>5393</v>
      </c>
      <c r="N1141">
        <v>1</v>
      </c>
    </row>
    <row r="1142" spans="1:14" x14ac:dyDescent="0.75">
      <c r="A1142" t="s">
        <v>10</v>
      </c>
      <c r="B1142" t="s">
        <v>11</v>
      </c>
      <c r="C1142" t="s">
        <v>22</v>
      </c>
      <c r="D1142" t="s">
        <v>5388</v>
      </c>
      <c r="E1142">
        <v>10260261</v>
      </c>
      <c r="F1142" t="s">
        <v>88</v>
      </c>
      <c r="G1142">
        <v>66104960</v>
      </c>
      <c r="H1142" t="s">
        <v>5098</v>
      </c>
      <c r="I1142" t="s">
        <v>5099</v>
      </c>
      <c r="J1142" t="s">
        <v>5407</v>
      </c>
      <c r="K1142" t="s">
        <v>5391</v>
      </c>
      <c r="L1142" t="s">
        <v>5392</v>
      </c>
      <c r="M1142" t="s">
        <v>5401</v>
      </c>
      <c r="N1142">
        <v>1</v>
      </c>
    </row>
    <row r="1143" spans="1:14" x14ac:dyDescent="0.75">
      <c r="A1143" t="s">
        <v>10</v>
      </c>
      <c r="B1143" t="s">
        <v>11</v>
      </c>
      <c r="C1143" t="s">
        <v>22</v>
      </c>
      <c r="D1143" t="s">
        <v>5388</v>
      </c>
      <c r="E1143">
        <v>10260261</v>
      </c>
      <c r="F1143" t="s">
        <v>88</v>
      </c>
      <c r="G1143">
        <v>66104960</v>
      </c>
      <c r="H1143" t="s">
        <v>5098</v>
      </c>
      <c r="I1143" t="s">
        <v>5099</v>
      </c>
      <c r="J1143" t="s">
        <v>5407</v>
      </c>
      <c r="K1143" t="s">
        <v>5394</v>
      </c>
      <c r="L1143" t="s">
        <v>5402</v>
      </c>
      <c r="M1143" t="s">
        <v>5403</v>
      </c>
      <c r="N1143">
        <v>2</v>
      </c>
    </row>
    <row r="1144" spans="1:14" x14ac:dyDescent="0.75">
      <c r="A1144" t="s">
        <v>10</v>
      </c>
      <c r="B1144" t="s">
        <v>11</v>
      </c>
      <c r="C1144" t="s">
        <v>22</v>
      </c>
      <c r="D1144" t="s">
        <v>5388</v>
      </c>
      <c r="E1144">
        <v>10260261</v>
      </c>
      <c r="F1144" t="s">
        <v>88</v>
      </c>
      <c r="G1144">
        <v>66104960</v>
      </c>
      <c r="H1144" t="s">
        <v>5098</v>
      </c>
      <c r="I1144" t="s">
        <v>5099</v>
      </c>
      <c r="J1144" t="s">
        <v>5407</v>
      </c>
      <c r="K1144" t="s">
        <v>5394</v>
      </c>
      <c r="L1144" t="s">
        <v>5395</v>
      </c>
      <c r="M1144" t="s">
        <v>5405</v>
      </c>
      <c r="N1144">
        <v>1</v>
      </c>
    </row>
    <row r="1145" spans="1:14" x14ac:dyDescent="0.75">
      <c r="A1145" t="s">
        <v>10</v>
      </c>
      <c r="B1145" t="s">
        <v>11</v>
      </c>
      <c r="C1145" t="s">
        <v>22</v>
      </c>
      <c r="D1145" t="s">
        <v>5388</v>
      </c>
      <c r="E1145">
        <v>10260261</v>
      </c>
      <c r="F1145" t="s">
        <v>88</v>
      </c>
      <c r="G1145">
        <v>66104960</v>
      </c>
      <c r="H1145" t="s">
        <v>5098</v>
      </c>
      <c r="I1145" t="s">
        <v>5099</v>
      </c>
      <c r="J1145" t="s">
        <v>5407</v>
      </c>
      <c r="K1145" t="s">
        <v>5394</v>
      </c>
      <c r="L1145" t="s">
        <v>5395</v>
      </c>
      <c r="M1145" t="s">
        <v>5396</v>
      </c>
      <c r="N1145">
        <v>2</v>
      </c>
    </row>
    <row r="1146" spans="1:14" x14ac:dyDescent="0.75">
      <c r="A1146" t="s">
        <v>10</v>
      </c>
      <c r="B1146" t="s">
        <v>11</v>
      </c>
      <c r="C1146" t="s">
        <v>22</v>
      </c>
      <c r="D1146" t="s">
        <v>5388</v>
      </c>
      <c r="E1146">
        <v>10260261</v>
      </c>
      <c r="F1146" t="s">
        <v>88</v>
      </c>
      <c r="G1146">
        <v>66105139</v>
      </c>
      <c r="H1146" t="s">
        <v>388</v>
      </c>
      <c r="I1146" t="s">
        <v>389</v>
      </c>
      <c r="J1146" t="s">
        <v>5407</v>
      </c>
      <c r="K1146" t="s">
        <v>5391</v>
      </c>
      <c r="L1146" t="s">
        <v>5392</v>
      </c>
      <c r="M1146" t="s">
        <v>5393</v>
      </c>
      <c r="N1146">
        <v>5</v>
      </c>
    </row>
    <row r="1147" spans="1:14" x14ac:dyDescent="0.75">
      <c r="A1147" t="s">
        <v>10</v>
      </c>
      <c r="B1147" t="s">
        <v>11</v>
      </c>
      <c r="C1147" t="s">
        <v>22</v>
      </c>
      <c r="D1147" t="s">
        <v>5388</v>
      </c>
      <c r="E1147">
        <v>10260261</v>
      </c>
      <c r="F1147" t="s">
        <v>88</v>
      </c>
      <c r="G1147">
        <v>66105139</v>
      </c>
      <c r="H1147" t="s">
        <v>388</v>
      </c>
      <c r="I1147" t="s">
        <v>389</v>
      </c>
      <c r="J1147" t="s">
        <v>5407</v>
      </c>
      <c r="K1147" t="s">
        <v>5394</v>
      </c>
      <c r="L1147" t="s">
        <v>5402</v>
      </c>
      <c r="M1147" t="s">
        <v>5403</v>
      </c>
      <c r="N1147">
        <v>5</v>
      </c>
    </row>
    <row r="1148" spans="1:14" x14ac:dyDescent="0.75">
      <c r="A1148" t="s">
        <v>10</v>
      </c>
      <c r="B1148" t="s">
        <v>11</v>
      </c>
      <c r="C1148" t="s">
        <v>22</v>
      </c>
      <c r="D1148" t="s">
        <v>5388</v>
      </c>
      <c r="E1148">
        <v>10260261</v>
      </c>
      <c r="F1148" t="s">
        <v>88</v>
      </c>
      <c r="G1148">
        <v>66105142</v>
      </c>
      <c r="H1148" t="s">
        <v>1280</v>
      </c>
      <c r="I1148" t="s">
        <v>1281</v>
      </c>
      <c r="J1148" t="s">
        <v>5407</v>
      </c>
      <c r="K1148" t="s">
        <v>5391</v>
      </c>
      <c r="L1148" t="s">
        <v>5392</v>
      </c>
      <c r="M1148" t="s">
        <v>5393</v>
      </c>
      <c r="N1148">
        <v>2</v>
      </c>
    </row>
    <row r="1149" spans="1:14" x14ac:dyDescent="0.75">
      <c r="A1149" t="s">
        <v>10</v>
      </c>
      <c r="B1149" t="s">
        <v>11</v>
      </c>
      <c r="C1149" t="s">
        <v>22</v>
      </c>
      <c r="D1149" t="s">
        <v>5388</v>
      </c>
      <c r="E1149">
        <v>10260261</v>
      </c>
      <c r="F1149" t="s">
        <v>88</v>
      </c>
      <c r="G1149">
        <v>66105142</v>
      </c>
      <c r="H1149" t="s">
        <v>1280</v>
      </c>
      <c r="I1149" t="s">
        <v>1281</v>
      </c>
      <c r="J1149" t="s">
        <v>5407</v>
      </c>
      <c r="K1149" t="s">
        <v>5394</v>
      </c>
      <c r="L1149" t="s">
        <v>5402</v>
      </c>
      <c r="M1149" t="s">
        <v>5403</v>
      </c>
      <c r="N1149">
        <v>2</v>
      </c>
    </row>
    <row r="1150" spans="1:14" x14ac:dyDescent="0.75">
      <c r="A1150" t="s">
        <v>10</v>
      </c>
      <c r="B1150" t="s">
        <v>11</v>
      </c>
      <c r="C1150" t="s">
        <v>22</v>
      </c>
      <c r="D1150" t="s">
        <v>5388</v>
      </c>
      <c r="E1150">
        <v>10260261</v>
      </c>
      <c r="F1150" t="s">
        <v>88</v>
      </c>
      <c r="G1150">
        <v>66105142</v>
      </c>
      <c r="H1150" t="s">
        <v>1280</v>
      </c>
      <c r="I1150" t="s">
        <v>1281</v>
      </c>
      <c r="J1150" t="s">
        <v>5407</v>
      </c>
      <c r="K1150" t="s">
        <v>5394</v>
      </c>
      <c r="L1150" t="s">
        <v>5402</v>
      </c>
      <c r="M1150" t="s">
        <v>5404</v>
      </c>
      <c r="N1150">
        <v>2</v>
      </c>
    </row>
    <row r="1151" spans="1:14" x14ac:dyDescent="0.75">
      <c r="A1151" t="s">
        <v>10</v>
      </c>
      <c r="B1151" t="s">
        <v>11</v>
      </c>
      <c r="C1151" t="s">
        <v>22</v>
      </c>
      <c r="D1151" t="s">
        <v>5388</v>
      </c>
      <c r="E1151">
        <v>10260261</v>
      </c>
      <c r="F1151" t="s">
        <v>88</v>
      </c>
      <c r="G1151">
        <v>66105142</v>
      </c>
      <c r="H1151" t="s">
        <v>1280</v>
      </c>
      <c r="I1151" t="s">
        <v>1281</v>
      </c>
      <c r="J1151" t="s">
        <v>5407</v>
      </c>
      <c r="K1151" t="s">
        <v>5394</v>
      </c>
      <c r="L1151" t="s">
        <v>5395</v>
      </c>
      <c r="M1151" t="s">
        <v>5405</v>
      </c>
      <c r="N1151">
        <v>2</v>
      </c>
    </row>
    <row r="1152" spans="1:14" x14ac:dyDescent="0.75">
      <c r="A1152" t="s">
        <v>10</v>
      </c>
      <c r="B1152" t="s">
        <v>11</v>
      </c>
      <c r="C1152" t="s">
        <v>22</v>
      </c>
      <c r="D1152" t="s">
        <v>5388</v>
      </c>
      <c r="E1152">
        <v>10260261</v>
      </c>
      <c r="F1152" t="s">
        <v>88</v>
      </c>
      <c r="G1152">
        <v>66105142</v>
      </c>
      <c r="H1152" t="s">
        <v>1280</v>
      </c>
      <c r="I1152" t="s">
        <v>1281</v>
      </c>
      <c r="J1152" t="s">
        <v>5407</v>
      </c>
      <c r="K1152" t="s">
        <v>5394</v>
      </c>
      <c r="L1152" t="s">
        <v>5395</v>
      </c>
      <c r="M1152" t="s">
        <v>5396</v>
      </c>
      <c r="N1152">
        <v>2</v>
      </c>
    </row>
    <row r="1153" spans="1:14" x14ac:dyDescent="0.75">
      <c r="A1153" t="s">
        <v>10</v>
      </c>
      <c r="B1153" t="s">
        <v>11</v>
      </c>
      <c r="C1153" t="s">
        <v>22</v>
      </c>
      <c r="D1153" t="s">
        <v>5388</v>
      </c>
      <c r="E1153">
        <v>10260261</v>
      </c>
      <c r="F1153" t="s">
        <v>88</v>
      </c>
      <c r="G1153">
        <v>66105156</v>
      </c>
      <c r="H1153" t="s">
        <v>4747</v>
      </c>
      <c r="I1153" t="s">
        <v>4748</v>
      </c>
      <c r="J1153" t="s">
        <v>5407</v>
      </c>
      <c r="K1153" t="s">
        <v>5391</v>
      </c>
      <c r="L1153" t="s">
        <v>5392</v>
      </c>
      <c r="M1153" t="s">
        <v>5393</v>
      </c>
      <c r="N1153">
        <v>30</v>
      </c>
    </row>
    <row r="1154" spans="1:14" x14ac:dyDescent="0.75">
      <c r="A1154" t="s">
        <v>10</v>
      </c>
      <c r="B1154" t="s">
        <v>11</v>
      </c>
      <c r="C1154" t="s">
        <v>22</v>
      </c>
      <c r="D1154" t="s">
        <v>5388</v>
      </c>
      <c r="E1154">
        <v>10260261</v>
      </c>
      <c r="F1154" t="s">
        <v>88</v>
      </c>
      <c r="G1154">
        <v>66105181</v>
      </c>
      <c r="H1154" t="s">
        <v>4974</v>
      </c>
      <c r="I1154" t="s">
        <v>4975</v>
      </c>
      <c r="J1154" t="s">
        <v>5407</v>
      </c>
      <c r="K1154" t="s">
        <v>5391</v>
      </c>
      <c r="L1154" t="s">
        <v>5392</v>
      </c>
      <c r="M1154" t="s">
        <v>5393</v>
      </c>
      <c r="N1154">
        <v>10</v>
      </c>
    </row>
    <row r="1155" spans="1:14" x14ac:dyDescent="0.75">
      <c r="A1155" t="s">
        <v>10</v>
      </c>
      <c r="B1155" t="s">
        <v>11</v>
      </c>
      <c r="C1155" t="s">
        <v>22</v>
      </c>
      <c r="D1155" t="s">
        <v>5388</v>
      </c>
      <c r="E1155">
        <v>10260261</v>
      </c>
      <c r="F1155" t="s">
        <v>88</v>
      </c>
      <c r="G1155">
        <v>66105181</v>
      </c>
      <c r="H1155" t="s">
        <v>4974</v>
      </c>
      <c r="I1155" t="s">
        <v>4975</v>
      </c>
      <c r="J1155" t="s">
        <v>5407</v>
      </c>
      <c r="K1155" t="s">
        <v>5394</v>
      </c>
      <c r="L1155" t="s">
        <v>5402</v>
      </c>
      <c r="M1155" t="s">
        <v>5403</v>
      </c>
      <c r="N1155">
        <v>10</v>
      </c>
    </row>
    <row r="1156" spans="1:14" x14ac:dyDescent="0.75">
      <c r="A1156" t="s">
        <v>10</v>
      </c>
      <c r="B1156" t="s">
        <v>11</v>
      </c>
      <c r="C1156" t="s">
        <v>22</v>
      </c>
      <c r="D1156" t="s">
        <v>5388</v>
      </c>
      <c r="E1156">
        <v>10260261</v>
      </c>
      <c r="F1156" t="s">
        <v>88</v>
      </c>
      <c r="G1156">
        <v>66105209</v>
      </c>
      <c r="H1156" t="s">
        <v>317</v>
      </c>
      <c r="I1156" t="s">
        <v>318</v>
      </c>
      <c r="J1156" t="s">
        <v>5406</v>
      </c>
      <c r="K1156" t="s">
        <v>5391</v>
      </c>
      <c r="L1156" t="s">
        <v>5392</v>
      </c>
      <c r="M1156" t="s">
        <v>5393</v>
      </c>
      <c r="N1156">
        <v>1</v>
      </c>
    </row>
    <row r="1157" spans="1:14" x14ac:dyDescent="0.75">
      <c r="A1157" t="s">
        <v>10</v>
      </c>
      <c r="B1157" t="s">
        <v>11</v>
      </c>
      <c r="C1157" t="s">
        <v>22</v>
      </c>
      <c r="D1157" t="s">
        <v>5388</v>
      </c>
      <c r="E1157">
        <v>10260261</v>
      </c>
      <c r="F1157" t="s">
        <v>88</v>
      </c>
      <c r="G1157">
        <v>66105209</v>
      </c>
      <c r="H1157" t="s">
        <v>317</v>
      </c>
      <c r="I1157" t="s">
        <v>318</v>
      </c>
      <c r="J1157" t="s">
        <v>5406</v>
      </c>
      <c r="K1157" t="s">
        <v>5391</v>
      </c>
      <c r="L1157" t="s">
        <v>5392</v>
      </c>
      <c r="M1157" t="s">
        <v>5401</v>
      </c>
      <c r="N1157">
        <v>1</v>
      </c>
    </row>
    <row r="1158" spans="1:14" x14ac:dyDescent="0.75">
      <c r="A1158" t="s">
        <v>10</v>
      </c>
      <c r="B1158" t="s">
        <v>11</v>
      </c>
      <c r="C1158" t="s">
        <v>22</v>
      </c>
      <c r="D1158" t="s">
        <v>5388</v>
      </c>
      <c r="E1158">
        <v>10260261</v>
      </c>
      <c r="F1158" t="s">
        <v>88</v>
      </c>
      <c r="G1158">
        <v>66105209</v>
      </c>
      <c r="H1158" t="s">
        <v>317</v>
      </c>
      <c r="I1158" t="s">
        <v>318</v>
      </c>
      <c r="J1158" t="s">
        <v>5406</v>
      </c>
      <c r="K1158" t="s">
        <v>5394</v>
      </c>
      <c r="L1158" t="s">
        <v>5402</v>
      </c>
      <c r="M1158" t="s">
        <v>5403</v>
      </c>
      <c r="N1158">
        <v>2</v>
      </c>
    </row>
    <row r="1159" spans="1:14" x14ac:dyDescent="0.75">
      <c r="A1159" t="s">
        <v>10</v>
      </c>
      <c r="B1159" t="s">
        <v>11</v>
      </c>
      <c r="C1159" t="s">
        <v>22</v>
      </c>
      <c r="D1159" t="s">
        <v>5388</v>
      </c>
      <c r="E1159">
        <v>10260261</v>
      </c>
      <c r="F1159" t="s">
        <v>88</v>
      </c>
      <c r="G1159">
        <v>66105209</v>
      </c>
      <c r="H1159" t="s">
        <v>317</v>
      </c>
      <c r="I1159" t="s">
        <v>318</v>
      </c>
      <c r="J1159" t="s">
        <v>5406</v>
      </c>
      <c r="K1159" t="s">
        <v>5394</v>
      </c>
      <c r="L1159" t="s">
        <v>5395</v>
      </c>
      <c r="M1159" t="s">
        <v>5405</v>
      </c>
      <c r="N1159">
        <v>1</v>
      </c>
    </row>
    <row r="1160" spans="1:14" x14ac:dyDescent="0.75">
      <c r="A1160" t="s">
        <v>10</v>
      </c>
      <c r="B1160" t="s">
        <v>11</v>
      </c>
      <c r="C1160" t="s">
        <v>22</v>
      </c>
      <c r="D1160" t="s">
        <v>5388</v>
      </c>
      <c r="E1160">
        <v>10260261</v>
      </c>
      <c r="F1160" t="s">
        <v>88</v>
      </c>
      <c r="G1160">
        <v>66105209</v>
      </c>
      <c r="H1160" t="s">
        <v>317</v>
      </c>
      <c r="I1160" t="s">
        <v>318</v>
      </c>
      <c r="J1160" t="s">
        <v>5406</v>
      </c>
      <c r="K1160" t="s">
        <v>5394</v>
      </c>
      <c r="L1160" t="s">
        <v>5395</v>
      </c>
      <c r="M1160" t="s">
        <v>5396</v>
      </c>
      <c r="N1160">
        <v>2</v>
      </c>
    </row>
    <row r="1161" spans="1:14" x14ac:dyDescent="0.75">
      <c r="A1161" t="s">
        <v>10</v>
      </c>
      <c r="B1161" t="s">
        <v>11</v>
      </c>
      <c r="C1161" t="s">
        <v>22</v>
      </c>
      <c r="D1161" t="s">
        <v>5388</v>
      </c>
      <c r="E1161">
        <v>10260261</v>
      </c>
      <c r="F1161" t="s">
        <v>88</v>
      </c>
      <c r="G1161">
        <v>66105516</v>
      </c>
      <c r="H1161" t="s">
        <v>3198</v>
      </c>
      <c r="I1161" t="s">
        <v>3199</v>
      </c>
      <c r="J1161" t="s">
        <v>5407</v>
      </c>
      <c r="K1161" t="s">
        <v>5398</v>
      </c>
      <c r="L1161" t="s">
        <v>5399</v>
      </c>
      <c r="M1161" t="s">
        <v>5400</v>
      </c>
      <c r="N1161">
        <v>1</v>
      </c>
    </row>
    <row r="1162" spans="1:14" x14ac:dyDescent="0.75">
      <c r="A1162" t="s">
        <v>10</v>
      </c>
      <c r="B1162" t="s">
        <v>11</v>
      </c>
      <c r="C1162" t="s">
        <v>22</v>
      </c>
      <c r="D1162" t="s">
        <v>5388</v>
      </c>
      <c r="E1162">
        <v>10260261</v>
      </c>
      <c r="F1162" t="s">
        <v>88</v>
      </c>
      <c r="G1162">
        <v>66105516</v>
      </c>
      <c r="H1162" t="s">
        <v>3198</v>
      </c>
      <c r="I1162" t="s">
        <v>3199</v>
      </c>
      <c r="J1162" t="s">
        <v>5407</v>
      </c>
      <c r="K1162" t="s">
        <v>5391</v>
      </c>
      <c r="L1162" t="s">
        <v>5392</v>
      </c>
      <c r="M1162" t="s">
        <v>5393</v>
      </c>
      <c r="N1162">
        <v>2</v>
      </c>
    </row>
    <row r="1163" spans="1:14" x14ac:dyDescent="0.75">
      <c r="A1163" t="s">
        <v>10</v>
      </c>
      <c r="B1163" t="s">
        <v>11</v>
      </c>
      <c r="C1163" t="s">
        <v>22</v>
      </c>
      <c r="D1163" t="s">
        <v>5388</v>
      </c>
      <c r="E1163">
        <v>10260261</v>
      </c>
      <c r="F1163" t="s">
        <v>88</v>
      </c>
      <c r="G1163">
        <v>66105516</v>
      </c>
      <c r="H1163" t="s">
        <v>3198</v>
      </c>
      <c r="I1163" t="s">
        <v>3199</v>
      </c>
      <c r="J1163" t="s">
        <v>5407</v>
      </c>
      <c r="K1163" t="s">
        <v>5394</v>
      </c>
      <c r="L1163" t="s">
        <v>5402</v>
      </c>
      <c r="M1163" t="s">
        <v>5403</v>
      </c>
      <c r="N1163">
        <v>2</v>
      </c>
    </row>
    <row r="1164" spans="1:14" x14ac:dyDescent="0.75">
      <c r="A1164" t="s">
        <v>10</v>
      </c>
      <c r="B1164" t="s">
        <v>11</v>
      </c>
      <c r="C1164" t="s">
        <v>22</v>
      </c>
      <c r="D1164" t="s">
        <v>5388</v>
      </c>
      <c r="E1164">
        <v>10260261</v>
      </c>
      <c r="F1164" t="s">
        <v>88</v>
      </c>
      <c r="G1164">
        <v>66105516</v>
      </c>
      <c r="H1164" t="s">
        <v>3198</v>
      </c>
      <c r="I1164" t="s">
        <v>3199</v>
      </c>
      <c r="J1164" t="s">
        <v>5407</v>
      </c>
      <c r="K1164" t="s">
        <v>5394</v>
      </c>
      <c r="L1164" t="s">
        <v>5395</v>
      </c>
      <c r="M1164" t="s">
        <v>5405</v>
      </c>
      <c r="N1164">
        <v>2</v>
      </c>
    </row>
    <row r="1165" spans="1:14" x14ac:dyDescent="0.75">
      <c r="A1165" t="s">
        <v>10</v>
      </c>
      <c r="B1165" t="s">
        <v>11</v>
      </c>
      <c r="C1165" t="s">
        <v>22</v>
      </c>
      <c r="D1165" t="s">
        <v>5388</v>
      </c>
      <c r="E1165">
        <v>10260261</v>
      </c>
      <c r="F1165" t="s">
        <v>88</v>
      </c>
      <c r="G1165">
        <v>66105516</v>
      </c>
      <c r="H1165" t="s">
        <v>3198</v>
      </c>
      <c r="I1165" t="s">
        <v>3199</v>
      </c>
      <c r="J1165" t="s">
        <v>5407</v>
      </c>
      <c r="K1165" t="s">
        <v>5394</v>
      </c>
      <c r="L1165" t="s">
        <v>5395</v>
      </c>
      <c r="M1165" t="s">
        <v>5396</v>
      </c>
      <c r="N1165">
        <v>2</v>
      </c>
    </row>
    <row r="1166" spans="1:14" x14ac:dyDescent="0.75">
      <c r="A1166" t="s">
        <v>10</v>
      </c>
      <c r="B1166" t="s">
        <v>11</v>
      </c>
      <c r="C1166" t="s">
        <v>22</v>
      </c>
      <c r="D1166" t="s">
        <v>5388</v>
      </c>
      <c r="E1166">
        <v>10260261</v>
      </c>
      <c r="F1166" t="s">
        <v>88</v>
      </c>
      <c r="G1166">
        <v>66105714</v>
      </c>
      <c r="H1166" t="s">
        <v>701</v>
      </c>
      <c r="I1166" t="s">
        <v>702</v>
      </c>
      <c r="J1166" t="s">
        <v>5407</v>
      </c>
      <c r="K1166" t="s">
        <v>5391</v>
      </c>
      <c r="L1166" t="s">
        <v>5392</v>
      </c>
      <c r="M1166" t="s">
        <v>5393</v>
      </c>
      <c r="N1166">
        <v>1</v>
      </c>
    </row>
    <row r="1167" spans="1:14" x14ac:dyDescent="0.75">
      <c r="A1167" t="s">
        <v>10</v>
      </c>
      <c r="B1167" t="s">
        <v>11</v>
      </c>
      <c r="C1167" t="s">
        <v>22</v>
      </c>
      <c r="D1167" t="s">
        <v>5388</v>
      </c>
      <c r="E1167">
        <v>10260261</v>
      </c>
      <c r="F1167" t="s">
        <v>88</v>
      </c>
      <c r="G1167">
        <v>66105714</v>
      </c>
      <c r="H1167" t="s">
        <v>701</v>
      </c>
      <c r="I1167" t="s">
        <v>702</v>
      </c>
      <c r="J1167" t="s">
        <v>5407</v>
      </c>
      <c r="K1167" t="s">
        <v>5391</v>
      </c>
      <c r="L1167" t="s">
        <v>5392</v>
      </c>
      <c r="M1167" t="s">
        <v>5401</v>
      </c>
      <c r="N1167">
        <v>1</v>
      </c>
    </row>
    <row r="1168" spans="1:14" x14ac:dyDescent="0.75">
      <c r="A1168" t="s">
        <v>10</v>
      </c>
      <c r="B1168" t="s">
        <v>11</v>
      </c>
      <c r="C1168" t="s">
        <v>22</v>
      </c>
      <c r="D1168" t="s">
        <v>5388</v>
      </c>
      <c r="E1168">
        <v>10260261</v>
      </c>
      <c r="F1168" t="s">
        <v>88</v>
      </c>
      <c r="G1168">
        <v>66105714</v>
      </c>
      <c r="H1168" t="s">
        <v>701</v>
      </c>
      <c r="I1168" t="s">
        <v>702</v>
      </c>
      <c r="J1168" t="s">
        <v>5407</v>
      </c>
      <c r="K1168" t="s">
        <v>5394</v>
      </c>
      <c r="L1168" t="s">
        <v>5402</v>
      </c>
      <c r="M1168" t="s">
        <v>5403</v>
      </c>
      <c r="N1168">
        <v>2</v>
      </c>
    </row>
    <row r="1169" spans="1:14" x14ac:dyDescent="0.75">
      <c r="A1169" t="s">
        <v>10</v>
      </c>
      <c r="B1169" t="s">
        <v>11</v>
      </c>
      <c r="C1169" t="s">
        <v>22</v>
      </c>
      <c r="D1169" t="s">
        <v>5388</v>
      </c>
      <c r="E1169">
        <v>10260261</v>
      </c>
      <c r="F1169" t="s">
        <v>88</v>
      </c>
      <c r="G1169">
        <v>66105714</v>
      </c>
      <c r="H1169" t="s">
        <v>701</v>
      </c>
      <c r="I1169" t="s">
        <v>702</v>
      </c>
      <c r="J1169" t="s">
        <v>5407</v>
      </c>
      <c r="K1169" t="s">
        <v>5394</v>
      </c>
      <c r="L1169" t="s">
        <v>5395</v>
      </c>
      <c r="M1169" t="s">
        <v>5405</v>
      </c>
      <c r="N1169">
        <v>1</v>
      </c>
    </row>
    <row r="1170" spans="1:14" x14ac:dyDescent="0.75">
      <c r="A1170" t="s">
        <v>10</v>
      </c>
      <c r="B1170" t="s">
        <v>11</v>
      </c>
      <c r="C1170" t="s">
        <v>22</v>
      </c>
      <c r="D1170" t="s">
        <v>5388</v>
      </c>
      <c r="E1170">
        <v>10260261</v>
      </c>
      <c r="F1170" t="s">
        <v>88</v>
      </c>
      <c r="G1170">
        <v>66105714</v>
      </c>
      <c r="H1170" t="s">
        <v>701</v>
      </c>
      <c r="I1170" t="s">
        <v>702</v>
      </c>
      <c r="J1170" t="s">
        <v>5407</v>
      </c>
      <c r="K1170" t="s">
        <v>5394</v>
      </c>
      <c r="L1170" t="s">
        <v>5395</v>
      </c>
      <c r="M1170" t="s">
        <v>5396</v>
      </c>
      <c r="N1170">
        <v>2</v>
      </c>
    </row>
    <row r="1171" spans="1:14" x14ac:dyDescent="0.75">
      <c r="A1171" t="s">
        <v>10</v>
      </c>
      <c r="B1171" t="s">
        <v>11</v>
      </c>
      <c r="C1171" t="s">
        <v>22</v>
      </c>
      <c r="D1171" t="s">
        <v>5388</v>
      </c>
      <c r="E1171">
        <v>10260261</v>
      </c>
      <c r="F1171" t="s">
        <v>88</v>
      </c>
      <c r="G1171">
        <v>66105715</v>
      </c>
      <c r="H1171" t="s">
        <v>1296</v>
      </c>
      <c r="I1171" t="s">
        <v>1297</v>
      </c>
      <c r="J1171" t="s">
        <v>5407</v>
      </c>
      <c r="K1171" t="s">
        <v>5391</v>
      </c>
      <c r="L1171" t="s">
        <v>5392</v>
      </c>
      <c r="M1171" t="s">
        <v>5393</v>
      </c>
      <c r="N1171">
        <v>1</v>
      </c>
    </row>
    <row r="1172" spans="1:14" x14ac:dyDescent="0.75">
      <c r="A1172" t="s">
        <v>10</v>
      </c>
      <c r="B1172" t="s">
        <v>11</v>
      </c>
      <c r="C1172" t="s">
        <v>22</v>
      </c>
      <c r="D1172" t="s">
        <v>5388</v>
      </c>
      <c r="E1172">
        <v>10260261</v>
      </c>
      <c r="F1172" t="s">
        <v>88</v>
      </c>
      <c r="G1172">
        <v>66105715</v>
      </c>
      <c r="H1172" t="s">
        <v>1296</v>
      </c>
      <c r="I1172" t="s">
        <v>1297</v>
      </c>
      <c r="J1172" t="s">
        <v>5407</v>
      </c>
      <c r="K1172" t="s">
        <v>5391</v>
      </c>
      <c r="L1172" t="s">
        <v>5392</v>
      </c>
      <c r="M1172" t="s">
        <v>5401</v>
      </c>
      <c r="N1172">
        <v>1</v>
      </c>
    </row>
    <row r="1173" spans="1:14" x14ac:dyDescent="0.75">
      <c r="A1173" t="s">
        <v>10</v>
      </c>
      <c r="B1173" t="s">
        <v>11</v>
      </c>
      <c r="C1173" t="s">
        <v>22</v>
      </c>
      <c r="D1173" t="s">
        <v>5388</v>
      </c>
      <c r="E1173">
        <v>10260261</v>
      </c>
      <c r="F1173" t="s">
        <v>88</v>
      </c>
      <c r="G1173">
        <v>66105715</v>
      </c>
      <c r="H1173" t="s">
        <v>1296</v>
      </c>
      <c r="I1173" t="s">
        <v>1297</v>
      </c>
      <c r="J1173" t="s">
        <v>5407</v>
      </c>
      <c r="K1173" t="s">
        <v>5394</v>
      </c>
      <c r="L1173" t="s">
        <v>5402</v>
      </c>
      <c r="M1173" t="s">
        <v>5403</v>
      </c>
      <c r="N1173">
        <v>2</v>
      </c>
    </row>
    <row r="1174" spans="1:14" x14ac:dyDescent="0.75">
      <c r="A1174" t="s">
        <v>10</v>
      </c>
      <c r="B1174" t="s">
        <v>11</v>
      </c>
      <c r="C1174" t="s">
        <v>22</v>
      </c>
      <c r="D1174" t="s">
        <v>5388</v>
      </c>
      <c r="E1174">
        <v>10260261</v>
      </c>
      <c r="F1174" t="s">
        <v>88</v>
      </c>
      <c r="G1174">
        <v>66105715</v>
      </c>
      <c r="H1174" t="s">
        <v>1296</v>
      </c>
      <c r="I1174" t="s">
        <v>1297</v>
      </c>
      <c r="J1174" t="s">
        <v>5407</v>
      </c>
      <c r="K1174" t="s">
        <v>5394</v>
      </c>
      <c r="L1174" t="s">
        <v>5395</v>
      </c>
      <c r="M1174" t="s">
        <v>5405</v>
      </c>
      <c r="N1174">
        <v>1</v>
      </c>
    </row>
    <row r="1175" spans="1:14" x14ac:dyDescent="0.75">
      <c r="A1175" t="s">
        <v>10</v>
      </c>
      <c r="B1175" t="s">
        <v>11</v>
      </c>
      <c r="C1175" t="s">
        <v>22</v>
      </c>
      <c r="D1175" t="s">
        <v>5388</v>
      </c>
      <c r="E1175">
        <v>10260261</v>
      </c>
      <c r="F1175" t="s">
        <v>88</v>
      </c>
      <c r="G1175">
        <v>66105715</v>
      </c>
      <c r="H1175" t="s">
        <v>1296</v>
      </c>
      <c r="I1175" t="s">
        <v>1297</v>
      </c>
      <c r="J1175" t="s">
        <v>5407</v>
      </c>
      <c r="K1175" t="s">
        <v>5394</v>
      </c>
      <c r="L1175" t="s">
        <v>5395</v>
      </c>
      <c r="M1175" t="s">
        <v>5396</v>
      </c>
      <c r="N1175">
        <v>2</v>
      </c>
    </row>
    <row r="1176" spans="1:14" x14ac:dyDescent="0.75">
      <c r="A1176" t="s">
        <v>10</v>
      </c>
      <c r="B1176" t="s">
        <v>11</v>
      </c>
      <c r="C1176" t="s">
        <v>22</v>
      </c>
      <c r="D1176" t="s">
        <v>5388</v>
      </c>
      <c r="E1176">
        <v>10260261</v>
      </c>
      <c r="F1176" t="s">
        <v>88</v>
      </c>
      <c r="G1176">
        <v>66105803</v>
      </c>
      <c r="H1176" t="s">
        <v>3422</v>
      </c>
      <c r="I1176" t="s">
        <v>7315</v>
      </c>
      <c r="J1176" t="s">
        <v>5407</v>
      </c>
      <c r="K1176" t="s">
        <v>5391</v>
      </c>
      <c r="L1176" t="s">
        <v>5392</v>
      </c>
      <c r="M1176" t="s">
        <v>5393</v>
      </c>
      <c r="N1176">
        <v>1</v>
      </c>
    </row>
    <row r="1177" spans="1:14" x14ac:dyDescent="0.75">
      <c r="A1177" t="s">
        <v>10</v>
      </c>
      <c r="B1177" t="s">
        <v>11</v>
      </c>
      <c r="C1177" t="s">
        <v>22</v>
      </c>
      <c r="D1177" t="s">
        <v>5388</v>
      </c>
      <c r="E1177">
        <v>10260261</v>
      </c>
      <c r="F1177" t="s">
        <v>88</v>
      </c>
      <c r="G1177">
        <v>66105803</v>
      </c>
      <c r="H1177" t="s">
        <v>3422</v>
      </c>
      <c r="I1177" t="s">
        <v>7315</v>
      </c>
      <c r="J1177" t="s">
        <v>5407</v>
      </c>
      <c r="K1177" t="s">
        <v>5391</v>
      </c>
      <c r="L1177" t="s">
        <v>5392</v>
      </c>
      <c r="M1177" t="s">
        <v>5401</v>
      </c>
      <c r="N1177">
        <v>1</v>
      </c>
    </row>
    <row r="1178" spans="1:14" x14ac:dyDescent="0.75">
      <c r="A1178" t="s">
        <v>10</v>
      </c>
      <c r="B1178" t="s">
        <v>11</v>
      </c>
      <c r="C1178" t="s">
        <v>22</v>
      </c>
      <c r="D1178" t="s">
        <v>5388</v>
      </c>
      <c r="E1178">
        <v>10260261</v>
      </c>
      <c r="F1178" t="s">
        <v>88</v>
      </c>
      <c r="G1178">
        <v>66105803</v>
      </c>
      <c r="H1178" t="s">
        <v>3422</v>
      </c>
      <c r="I1178" t="s">
        <v>7315</v>
      </c>
      <c r="J1178" t="s">
        <v>5407</v>
      </c>
      <c r="K1178" t="s">
        <v>5394</v>
      </c>
      <c r="L1178" t="s">
        <v>5402</v>
      </c>
      <c r="M1178" t="s">
        <v>5403</v>
      </c>
      <c r="N1178">
        <v>2</v>
      </c>
    </row>
    <row r="1179" spans="1:14" x14ac:dyDescent="0.75">
      <c r="A1179" t="s">
        <v>10</v>
      </c>
      <c r="B1179" t="s">
        <v>11</v>
      </c>
      <c r="C1179" t="s">
        <v>22</v>
      </c>
      <c r="D1179" t="s">
        <v>5388</v>
      </c>
      <c r="E1179">
        <v>10260261</v>
      </c>
      <c r="F1179" t="s">
        <v>88</v>
      </c>
      <c r="G1179">
        <v>66105803</v>
      </c>
      <c r="H1179" t="s">
        <v>3422</v>
      </c>
      <c r="I1179" t="s">
        <v>7315</v>
      </c>
      <c r="J1179" t="s">
        <v>5407</v>
      </c>
      <c r="K1179" t="s">
        <v>5394</v>
      </c>
      <c r="L1179" t="s">
        <v>5402</v>
      </c>
      <c r="M1179" t="s">
        <v>5404</v>
      </c>
      <c r="N1179">
        <v>2</v>
      </c>
    </row>
    <row r="1180" spans="1:14" x14ac:dyDescent="0.75">
      <c r="A1180" t="s">
        <v>10</v>
      </c>
      <c r="B1180" t="s">
        <v>11</v>
      </c>
      <c r="C1180" t="s">
        <v>22</v>
      </c>
      <c r="D1180" t="s">
        <v>5388</v>
      </c>
      <c r="E1180">
        <v>10260261</v>
      </c>
      <c r="F1180" t="s">
        <v>88</v>
      </c>
      <c r="G1180">
        <v>66105803</v>
      </c>
      <c r="H1180" t="s">
        <v>3422</v>
      </c>
      <c r="I1180" t="s">
        <v>7315</v>
      </c>
      <c r="J1180" t="s">
        <v>5407</v>
      </c>
      <c r="K1180" t="s">
        <v>5394</v>
      </c>
      <c r="L1180" t="s">
        <v>5395</v>
      </c>
      <c r="M1180" t="s">
        <v>5405</v>
      </c>
      <c r="N1180">
        <v>2</v>
      </c>
    </row>
    <row r="1181" spans="1:14" x14ac:dyDescent="0.75">
      <c r="A1181" t="s">
        <v>10</v>
      </c>
      <c r="B1181" t="s">
        <v>11</v>
      </c>
      <c r="C1181" t="s">
        <v>22</v>
      </c>
      <c r="D1181" t="s">
        <v>5388</v>
      </c>
      <c r="E1181">
        <v>10260261</v>
      </c>
      <c r="F1181" t="s">
        <v>88</v>
      </c>
      <c r="G1181">
        <v>66105827</v>
      </c>
      <c r="H1181" t="s">
        <v>1851</v>
      </c>
      <c r="I1181" t="s">
        <v>1852</v>
      </c>
      <c r="J1181" t="s">
        <v>5407</v>
      </c>
      <c r="K1181" t="s">
        <v>5391</v>
      </c>
      <c r="L1181" t="s">
        <v>5392</v>
      </c>
      <c r="M1181" t="s">
        <v>5393</v>
      </c>
      <c r="N1181">
        <v>2</v>
      </c>
    </row>
    <row r="1182" spans="1:14" x14ac:dyDescent="0.75">
      <c r="A1182" t="s">
        <v>10</v>
      </c>
      <c r="B1182" t="s">
        <v>11</v>
      </c>
      <c r="C1182" t="s">
        <v>22</v>
      </c>
      <c r="D1182" t="s">
        <v>5388</v>
      </c>
      <c r="E1182">
        <v>10260261</v>
      </c>
      <c r="F1182" t="s">
        <v>88</v>
      </c>
      <c r="G1182">
        <v>66105827</v>
      </c>
      <c r="H1182" t="s">
        <v>1851</v>
      </c>
      <c r="I1182" t="s">
        <v>1852</v>
      </c>
      <c r="J1182" t="s">
        <v>5407</v>
      </c>
      <c r="K1182" t="s">
        <v>5394</v>
      </c>
      <c r="L1182" t="s">
        <v>5402</v>
      </c>
      <c r="M1182" t="s">
        <v>5403</v>
      </c>
      <c r="N1182">
        <v>2</v>
      </c>
    </row>
    <row r="1183" spans="1:14" x14ac:dyDescent="0.75">
      <c r="A1183" t="s">
        <v>10</v>
      </c>
      <c r="B1183" t="s">
        <v>11</v>
      </c>
      <c r="C1183" t="s">
        <v>22</v>
      </c>
      <c r="D1183" t="s">
        <v>5388</v>
      </c>
      <c r="E1183">
        <v>10260261</v>
      </c>
      <c r="F1183" t="s">
        <v>88</v>
      </c>
      <c r="G1183">
        <v>66105827</v>
      </c>
      <c r="H1183" t="s">
        <v>1851</v>
      </c>
      <c r="I1183" t="s">
        <v>1852</v>
      </c>
      <c r="J1183" t="s">
        <v>5407</v>
      </c>
      <c r="K1183" t="s">
        <v>5394</v>
      </c>
      <c r="L1183" t="s">
        <v>5402</v>
      </c>
      <c r="M1183" t="s">
        <v>5404</v>
      </c>
      <c r="N1183">
        <v>2</v>
      </c>
    </row>
    <row r="1184" spans="1:14" x14ac:dyDescent="0.75">
      <c r="A1184" t="s">
        <v>10</v>
      </c>
      <c r="B1184" t="s">
        <v>11</v>
      </c>
      <c r="C1184" t="s">
        <v>22</v>
      </c>
      <c r="D1184" t="s">
        <v>5388</v>
      </c>
      <c r="E1184">
        <v>10260261</v>
      </c>
      <c r="F1184" t="s">
        <v>88</v>
      </c>
      <c r="G1184">
        <v>66105827</v>
      </c>
      <c r="H1184" t="s">
        <v>1851</v>
      </c>
      <c r="I1184" t="s">
        <v>1852</v>
      </c>
      <c r="J1184" t="s">
        <v>5407</v>
      </c>
      <c r="K1184" t="s">
        <v>5394</v>
      </c>
      <c r="L1184" t="s">
        <v>5395</v>
      </c>
      <c r="M1184" t="s">
        <v>5405</v>
      </c>
      <c r="N1184">
        <v>2</v>
      </c>
    </row>
    <row r="1185" spans="1:14" x14ac:dyDescent="0.75">
      <c r="A1185" t="s">
        <v>10</v>
      </c>
      <c r="B1185" t="s">
        <v>11</v>
      </c>
      <c r="C1185" t="s">
        <v>22</v>
      </c>
      <c r="D1185" t="s">
        <v>5388</v>
      </c>
      <c r="E1185">
        <v>10260261</v>
      </c>
      <c r="F1185" t="s">
        <v>88</v>
      </c>
      <c r="G1185">
        <v>66105827</v>
      </c>
      <c r="H1185" t="s">
        <v>1851</v>
      </c>
      <c r="I1185" t="s">
        <v>1852</v>
      </c>
      <c r="J1185" t="s">
        <v>5407</v>
      </c>
      <c r="K1185" t="s">
        <v>5394</v>
      </c>
      <c r="L1185" t="s">
        <v>5395</v>
      </c>
      <c r="M1185" t="s">
        <v>5396</v>
      </c>
      <c r="N1185">
        <v>2</v>
      </c>
    </row>
    <row r="1186" spans="1:14" x14ac:dyDescent="0.75">
      <c r="A1186" t="s">
        <v>10</v>
      </c>
      <c r="B1186" t="s">
        <v>11</v>
      </c>
      <c r="C1186" t="s">
        <v>22</v>
      </c>
      <c r="D1186" t="s">
        <v>5388</v>
      </c>
      <c r="E1186">
        <v>10260261</v>
      </c>
      <c r="F1186" t="s">
        <v>88</v>
      </c>
      <c r="G1186">
        <v>66105849</v>
      </c>
      <c r="H1186" t="s">
        <v>3113</v>
      </c>
      <c r="I1186" t="s">
        <v>2969</v>
      </c>
      <c r="J1186" t="s">
        <v>5407</v>
      </c>
      <c r="K1186" t="s">
        <v>5391</v>
      </c>
      <c r="L1186" t="s">
        <v>5392</v>
      </c>
      <c r="M1186" t="s">
        <v>5401</v>
      </c>
      <c r="N1186">
        <v>2</v>
      </c>
    </row>
    <row r="1187" spans="1:14" x14ac:dyDescent="0.75">
      <c r="A1187" t="s">
        <v>10</v>
      </c>
      <c r="B1187" t="s">
        <v>11</v>
      </c>
      <c r="C1187" t="s">
        <v>22</v>
      </c>
      <c r="D1187" t="s">
        <v>5388</v>
      </c>
      <c r="E1187">
        <v>10260261</v>
      </c>
      <c r="F1187" t="s">
        <v>88</v>
      </c>
      <c r="G1187">
        <v>66105849</v>
      </c>
      <c r="H1187" t="s">
        <v>3113</v>
      </c>
      <c r="I1187" t="s">
        <v>2969</v>
      </c>
      <c r="J1187" t="s">
        <v>5407</v>
      </c>
      <c r="K1187" t="s">
        <v>5394</v>
      </c>
      <c r="L1187" t="s">
        <v>5402</v>
      </c>
      <c r="M1187" t="s">
        <v>5403</v>
      </c>
      <c r="N1187">
        <v>2</v>
      </c>
    </row>
    <row r="1188" spans="1:14" x14ac:dyDescent="0.75">
      <c r="A1188" t="s">
        <v>10</v>
      </c>
      <c r="B1188" t="s">
        <v>11</v>
      </c>
      <c r="C1188" t="s">
        <v>22</v>
      </c>
      <c r="D1188" t="s">
        <v>5388</v>
      </c>
      <c r="E1188">
        <v>10260261</v>
      </c>
      <c r="F1188" t="s">
        <v>88</v>
      </c>
      <c r="G1188">
        <v>66105854</v>
      </c>
      <c r="H1188" t="s">
        <v>5198</v>
      </c>
      <c r="I1188" t="s">
        <v>5199</v>
      </c>
      <c r="J1188" t="s">
        <v>5407</v>
      </c>
      <c r="K1188" t="s">
        <v>5394</v>
      </c>
      <c r="L1188" t="s">
        <v>5402</v>
      </c>
      <c r="M1188" t="s">
        <v>5403</v>
      </c>
      <c r="N1188">
        <v>3</v>
      </c>
    </row>
    <row r="1189" spans="1:14" x14ac:dyDescent="0.75">
      <c r="A1189" t="s">
        <v>10</v>
      </c>
      <c r="B1189" t="s">
        <v>11</v>
      </c>
      <c r="C1189" t="s">
        <v>22</v>
      </c>
      <c r="D1189" t="s">
        <v>5388</v>
      </c>
      <c r="E1189">
        <v>10260261</v>
      </c>
      <c r="F1189" t="s">
        <v>88</v>
      </c>
      <c r="G1189">
        <v>66106018</v>
      </c>
      <c r="H1189" t="s">
        <v>1876</v>
      </c>
      <c r="I1189" t="s">
        <v>7461</v>
      </c>
      <c r="J1189" t="s">
        <v>5407</v>
      </c>
      <c r="K1189" t="s">
        <v>5391</v>
      </c>
      <c r="L1189" t="s">
        <v>5392</v>
      </c>
      <c r="M1189" t="s">
        <v>5393</v>
      </c>
      <c r="N1189">
        <v>2</v>
      </c>
    </row>
    <row r="1190" spans="1:14" x14ac:dyDescent="0.75">
      <c r="A1190" t="s">
        <v>10</v>
      </c>
      <c r="B1190" t="s">
        <v>11</v>
      </c>
      <c r="C1190" t="s">
        <v>22</v>
      </c>
      <c r="D1190" t="s">
        <v>5388</v>
      </c>
      <c r="E1190">
        <v>10260261</v>
      </c>
      <c r="F1190" t="s">
        <v>88</v>
      </c>
      <c r="G1190">
        <v>66106018</v>
      </c>
      <c r="H1190" t="s">
        <v>1876</v>
      </c>
      <c r="I1190" t="s">
        <v>7461</v>
      </c>
      <c r="J1190" t="s">
        <v>5407</v>
      </c>
      <c r="K1190" t="s">
        <v>5394</v>
      </c>
      <c r="L1190" t="s">
        <v>5402</v>
      </c>
      <c r="M1190" t="s">
        <v>5403</v>
      </c>
      <c r="N1190">
        <v>2</v>
      </c>
    </row>
    <row r="1191" spans="1:14" x14ac:dyDescent="0.75">
      <c r="A1191" t="s">
        <v>10</v>
      </c>
      <c r="B1191" t="s">
        <v>11</v>
      </c>
      <c r="C1191" t="s">
        <v>22</v>
      </c>
      <c r="D1191" t="s">
        <v>5388</v>
      </c>
      <c r="E1191">
        <v>10260261</v>
      </c>
      <c r="F1191" t="s">
        <v>88</v>
      </c>
      <c r="G1191">
        <v>66106018</v>
      </c>
      <c r="H1191" t="s">
        <v>1876</v>
      </c>
      <c r="I1191" t="s">
        <v>7461</v>
      </c>
      <c r="J1191" t="s">
        <v>5407</v>
      </c>
      <c r="K1191" t="s">
        <v>5394</v>
      </c>
      <c r="L1191" t="s">
        <v>5402</v>
      </c>
      <c r="M1191" t="s">
        <v>5404</v>
      </c>
      <c r="N1191">
        <v>2</v>
      </c>
    </row>
    <row r="1192" spans="1:14" x14ac:dyDescent="0.75">
      <c r="A1192" t="s">
        <v>10</v>
      </c>
      <c r="B1192" t="s">
        <v>11</v>
      </c>
      <c r="C1192" t="s">
        <v>22</v>
      </c>
      <c r="D1192" t="s">
        <v>5388</v>
      </c>
      <c r="E1192">
        <v>10260261</v>
      </c>
      <c r="F1192" t="s">
        <v>88</v>
      </c>
      <c r="G1192">
        <v>66106018</v>
      </c>
      <c r="H1192" t="s">
        <v>1876</v>
      </c>
      <c r="I1192" t="s">
        <v>7461</v>
      </c>
      <c r="J1192" t="s">
        <v>5407</v>
      </c>
      <c r="K1192" t="s">
        <v>5394</v>
      </c>
      <c r="L1192" t="s">
        <v>5395</v>
      </c>
      <c r="M1192" t="s">
        <v>5405</v>
      </c>
      <c r="N1192">
        <v>2</v>
      </c>
    </row>
    <row r="1193" spans="1:14" x14ac:dyDescent="0.75">
      <c r="A1193" t="s">
        <v>10</v>
      </c>
      <c r="B1193" t="s">
        <v>11</v>
      </c>
      <c r="C1193" t="s">
        <v>22</v>
      </c>
      <c r="D1193" t="s">
        <v>5388</v>
      </c>
      <c r="E1193">
        <v>10260261</v>
      </c>
      <c r="F1193" t="s">
        <v>88</v>
      </c>
      <c r="G1193">
        <v>66106018</v>
      </c>
      <c r="H1193" t="s">
        <v>1876</v>
      </c>
      <c r="I1193" t="s">
        <v>7461</v>
      </c>
      <c r="J1193" t="s">
        <v>5407</v>
      </c>
      <c r="K1193" t="s">
        <v>5394</v>
      </c>
      <c r="L1193" t="s">
        <v>5395</v>
      </c>
      <c r="M1193" t="s">
        <v>5396</v>
      </c>
      <c r="N1193">
        <v>2</v>
      </c>
    </row>
    <row r="1194" spans="1:14" x14ac:dyDescent="0.75">
      <c r="A1194" t="s">
        <v>10</v>
      </c>
      <c r="B1194" t="s">
        <v>11</v>
      </c>
      <c r="C1194" t="s">
        <v>22</v>
      </c>
      <c r="D1194" t="s">
        <v>5388</v>
      </c>
      <c r="E1194">
        <v>10260261</v>
      </c>
      <c r="F1194" t="s">
        <v>88</v>
      </c>
      <c r="G1194">
        <v>66106044</v>
      </c>
      <c r="H1194" t="s">
        <v>406</v>
      </c>
      <c r="I1194" t="s">
        <v>407</v>
      </c>
      <c r="J1194" t="s">
        <v>5407</v>
      </c>
      <c r="K1194" t="s">
        <v>5394</v>
      </c>
      <c r="L1194" t="s">
        <v>5402</v>
      </c>
      <c r="M1194" t="s">
        <v>5403</v>
      </c>
      <c r="N1194">
        <v>123</v>
      </c>
    </row>
    <row r="1195" spans="1:14" x14ac:dyDescent="0.75">
      <c r="A1195" t="s">
        <v>10</v>
      </c>
      <c r="B1195" t="s">
        <v>11</v>
      </c>
      <c r="C1195" t="s">
        <v>22</v>
      </c>
      <c r="D1195" t="s">
        <v>5388</v>
      </c>
      <c r="E1195">
        <v>10260261</v>
      </c>
      <c r="F1195" t="s">
        <v>88</v>
      </c>
      <c r="G1195">
        <v>66106044</v>
      </c>
      <c r="H1195" t="s">
        <v>406</v>
      </c>
      <c r="I1195" t="s">
        <v>407</v>
      </c>
      <c r="J1195" t="s">
        <v>5407</v>
      </c>
      <c r="K1195" t="s">
        <v>5394</v>
      </c>
      <c r="L1195" t="s">
        <v>5395</v>
      </c>
      <c r="M1195" t="s">
        <v>5405</v>
      </c>
      <c r="N1195">
        <v>30</v>
      </c>
    </row>
    <row r="1196" spans="1:14" x14ac:dyDescent="0.75">
      <c r="A1196" t="s">
        <v>10</v>
      </c>
      <c r="B1196" t="s">
        <v>11</v>
      </c>
      <c r="C1196" t="s">
        <v>22</v>
      </c>
      <c r="D1196" t="s">
        <v>5388</v>
      </c>
      <c r="E1196">
        <v>10260261</v>
      </c>
      <c r="F1196" t="s">
        <v>88</v>
      </c>
      <c r="G1196">
        <v>66106044</v>
      </c>
      <c r="H1196" t="s">
        <v>406</v>
      </c>
      <c r="I1196" t="s">
        <v>407</v>
      </c>
      <c r="J1196" t="s">
        <v>5407</v>
      </c>
      <c r="K1196" t="s">
        <v>5394</v>
      </c>
      <c r="L1196" t="s">
        <v>5395</v>
      </c>
      <c r="M1196" t="s">
        <v>5396</v>
      </c>
      <c r="N1196">
        <v>30</v>
      </c>
    </row>
    <row r="1197" spans="1:14" x14ac:dyDescent="0.75">
      <c r="A1197" t="s">
        <v>10</v>
      </c>
      <c r="B1197" t="s">
        <v>11</v>
      </c>
      <c r="C1197" t="s">
        <v>22</v>
      </c>
      <c r="D1197" t="s">
        <v>5388</v>
      </c>
      <c r="E1197">
        <v>10260261</v>
      </c>
      <c r="F1197" t="s">
        <v>88</v>
      </c>
      <c r="G1197">
        <v>66106149</v>
      </c>
      <c r="H1197" t="s">
        <v>2306</v>
      </c>
      <c r="I1197" t="s">
        <v>667</v>
      </c>
      <c r="J1197" t="s">
        <v>5407</v>
      </c>
      <c r="K1197" t="s">
        <v>5394</v>
      </c>
      <c r="L1197" t="s">
        <v>5395</v>
      </c>
      <c r="M1197" t="s">
        <v>5396</v>
      </c>
      <c r="N1197">
        <v>10</v>
      </c>
    </row>
    <row r="1198" spans="1:14" x14ac:dyDescent="0.75">
      <c r="A1198" t="s">
        <v>10</v>
      </c>
      <c r="B1198" t="s">
        <v>11</v>
      </c>
      <c r="C1198" t="s">
        <v>22</v>
      </c>
      <c r="D1198" t="s">
        <v>5388</v>
      </c>
      <c r="E1198">
        <v>10260261</v>
      </c>
      <c r="F1198" t="s">
        <v>88</v>
      </c>
      <c r="G1198">
        <v>66106187</v>
      </c>
      <c r="H1198" t="s">
        <v>3647</v>
      </c>
      <c r="I1198" t="s">
        <v>3648</v>
      </c>
      <c r="J1198" t="s">
        <v>5407</v>
      </c>
      <c r="K1198" t="s">
        <v>5391</v>
      </c>
      <c r="L1198" t="s">
        <v>5392</v>
      </c>
      <c r="M1198" t="s">
        <v>5393</v>
      </c>
      <c r="N1198">
        <v>2</v>
      </c>
    </row>
    <row r="1199" spans="1:14" x14ac:dyDescent="0.75">
      <c r="A1199" t="s">
        <v>10</v>
      </c>
      <c r="B1199" t="s">
        <v>11</v>
      </c>
      <c r="C1199" t="s">
        <v>22</v>
      </c>
      <c r="D1199" t="s">
        <v>5388</v>
      </c>
      <c r="E1199">
        <v>10260261</v>
      </c>
      <c r="F1199" t="s">
        <v>88</v>
      </c>
      <c r="G1199">
        <v>66106187</v>
      </c>
      <c r="H1199" t="s">
        <v>3647</v>
      </c>
      <c r="I1199" t="s">
        <v>3648</v>
      </c>
      <c r="J1199" t="s">
        <v>5407</v>
      </c>
      <c r="K1199" t="s">
        <v>5394</v>
      </c>
      <c r="L1199" t="s">
        <v>5402</v>
      </c>
      <c r="M1199" t="s">
        <v>5403</v>
      </c>
      <c r="N1199">
        <v>2</v>
      </c>
    </row>
    <row r="1200" spans="1:14" x14ac:dyDescent="0.75">
      <c r="A1200" t="s">
        <v>10</v>
      </c>
      <c r="B1200" t="s">
        <v>11</v>
      </c>
      <c r="C1200" t="s">
        <v>22</v>
      </c>
      <c r="D1200" t="s">
        <v>5388</v>
      </c>
      <c r="E1200">
        <v>10260261</v>
      </c>
      <c r="F1200" t="s">
        <v>88</v>
      </c>
      <c r="G1200">
        <v>66106187</v>
      </c>
      <c r="H1200" t="s">
        <v>3647</v>
      </c>
      <c r="I1200" t="s">
        <v>3648</v>
      </c>
      <c r="J1200" t="s">
        <v>5407</v>
      </c>
      <c r="K1200" t="s">
        <v>5394</v>
      </c>
      <c r="L1200" t="s">
        <v>5402</v>
      </c>
      <c r="M1200" t="s">
        <v>5404</v>
      </c>
      <c r="N1200">
        <v>2</v>
      </c>
    </row>
    <row r="1201" spans="1:14" x14ac:dyDescent="0.75">
      <c r="A1201" t="s">
        <v>10</v>
      </c>
      <c r="B1201" t="s">
        <v>11</v>
      </c>
      <c r="C1201" t="s">
        <v>22</v>
      </c>
      <c r="D1201" t="s">
        <v>5388</v>
      </c>
      <c r="E1201">
        <v>10260261</v>
      </c>
      <c r="F1201" t="s">
        <v>88</v>
      </c>
      <c r="G1201">
        <v>66106187</v>
      </c>
      <c r="H1201" t="s">
        <v>3647</v>
      </c>
      <c r="I1201" t="s">
        <v>3648</v>
      </c>
      <c r="J1201" t="s">
        <v>5407</v>
      </c>
      <c r="K1201" t="s">
        <v>5394</v>
      </c>
      <c r="L1201" t="s">
        <v>5395</v>
      </c>
      <c r="M1201" t="s">
        <v>5405</v>
      </c>
      <c r="N1201">
        <v>2</v>
      </c>
    </row>
    <row r="1202" spans="1:14" x14ac:dyDescent="0.75">
      <c r="A1202" t="s">
        <v>10</v>
      </c>
      <c r="B1202" t="s">
        <v>11</v>
      </c>
      <c r="C1202" t="s">
        <v>22</v>
      </c>
      <c r="D1202" t="s">
        <v>5388</v>
      </c>
      <c r="E1202">
        <v>10260261</v>
      </c>
      <c r="F1202" t="s">
        <v>88</v>
      </c>
      <c r="G1202">
        <v>66106187</v>
      </c>
      <c r="H1202" t="s">
        <v>3647</v>
      </c>
      <c r="I1202" t="s">
        <v>3648</v>
      </c>
      <c r="J1202" t="s">
        <v>5407</v>
      </c>
      <c r="K1202" t="s">
        <v>5394</v>
      </c>
      <c r="L1202" t="s">
        <v>5395</v>
      </c>
      <c r="M1202" t="s">
        <v>5396</v>
      </c>
      <c r="N1202">
        <v>2</v>
      </c>
    </row>
    <row r="1203" spans="1:14" x14ac:dyDescent="0.75">
      <c r="A1203" t="s">
        <v>10</v>
      </c>
      <c r="B1203" t="s">
        <v>11</v>
      </c>
      <c r="C1203" t="s">
        <v>22</v>
      </c>
      <c r="D1203" t="s">
        <v>5388</v>
      </c>
      <c r="E1203">
        <v>10260261</v>
      </c>
      <c r="F1203" t="s">
        <v>88</v>
      </c>
      <c r="G1203">
        <v>66106221</v>
      </c>
      <c r="H1203" t="s">
        <v>4803</v>
      </c>
      <c r="I1203" t="s">
        <v>4804</v>
      </c>
      <c r="J1203" t="s">
        <v>5407</v>
      </c>
      <c r="K1203" t="s">
        <v>5391</v>
      </c>
      <c r="L1203" t="s">
        <v>5392</v>
      </c>
      <c r="M1203" t="s">
        <v>5393</v>
      </c>
      <c r="N1203">
        <v>1</v>
      </c>
    </row>
    <row r="1204" spans="1:14" x14ac:dyDescent="0.75">
      <c r="A1204" t="s">
        <v>10</v>
      </c>
      <c r="B1204" t="s">
        <v>11</v>
      </c>
      <c r="C1204" t="s">
        <v>22</v>
      </c>
      <c r="D1204" t="s">
        <v>5388</v>
      </c>
      <c r="E1204">
        <v>10260261</v>
      </c>
      <c r="F1204" t="s">
        <v>88</v>
      </c>
      <c r="G1204">
        <v>66106221</v>
      </c>
      <c r="H1204" t="s">
        <v>4803</v>
      </c>
      <c r="I1204" t="s">
        <v>4804</v>
      </c>
      <c r="J1204" t="s">
        <v>5407</v>
      </c>
      <c r="K1204" t="s">
        <v>5391</v>
      </c>
      <c r="L1204" t="s">
        <v>5392</v>
      </c>
      <c r="M1204" t="s">
        <v>5401</v>
      </c>
      <c r="N1204">
        <v>1</v>
      </c>
    </row>
    <row r="1205" spans="1:14" x14ac:dyDescent="0.75">
      <c r="A1205" t="s">
        <v>10</v>
      </c>
      <c r="B1205" t="s">
        <v>11</v>
      </c>
      <c r="C1205" t="s">
        <v>22</v>
      </c>
      <c r="D1205" t="s">
        <v>5388</v>
      </c>
      <c r="E1205">
        <v>10260261</v>
      </c>
      <c r="F1205" t="s">
        <v>88</v>
      </c>
      <c r="G1205">
        <v>66106221</v>
      </c>
      <c r="H1205" t="s">
        <v>4803</v>
      </c>
      <c r="I1205" t="s">
        <v>4804</v>
      </c>
      <c r="J1205" t="s">
        <v>5407</v>
      </c>
      <c r="K1205" t="s">
        <v>5394</v>
      </c>
      <c r="L1205" t="s">
        <v>5402</v>
      </c>
      <c r="M1205" t="s">
        <v>5403</v>
      </c>
      <c r="N1205">
        <v>2</v>
      </c>
    </row>
    <row r="1206" spans="1:14" x14ac:dyDescent="0.75">
      <c r="A1206" t="s">
        <v>10</v>
      </c>
      <c r="B1206" t="s">
        <v>11</v>
      </c>
      <c r="C1206" t="s">
        <v>22</v>
      </c>
      <c r="D1206" t="s">
        <v>5388</v>
      </c>
      <c r="E1206">
        <v>10260261</v>
      </c>
      <c r="F1206" t="s">
        <v>88</v>
      </c>
      <c r="G1206">
        <v>66106221</v>
      </c>
      <c r="H1206" t="s">
        <v>4803</v>
      </c>
      <c r="I1206" t="s">
        <v>4804</v>
      </c>
      <c r="J1206" t="s">
        <v>5407</v>
      </c>
      <c r="K1206" t="s">
        <v>5394</v>
      </c>
      <c r="L1206" t="s">
        <v>5395</v>
      </c>
      <c r="M1206" t="s">
        <v>5405</v>
      </c>
      <c r="N1206">
        <v>1</v>
      </c>
    </row>
    <row r="1207" spans="1:14" x14ac:dyDescent="0.75">
      <c r="A1207" t="s">
        <v>10</v>
      </c>
      <c r="B1207" t="s">
        <v>11</v>
      </c>
      <c r="C1207" t="s">
        <v>22</v>
      </c>
      <c r="D1207" t="s">
        <v>5388</v>
      </c>
      <c r="E1207">
        <v>10260261</v>
      </c>
      <c r="F1207" t="s">
        <v>88</v>
      </c>
      <c r="G1207">
        <v>66106221</v>
      </c>
      <c r="H1207" t="s">
        <v>4803</v>
      </c>
      <c r="I1207" t="s">
        <v>4804</v>
      </c>
      <c r="J1207" t="s">
        <v>5407</v>
      </c>
      <c r="K1207" t="s">
        <v>5394</v>
      </c>
      <c r="L1207" t="s">
        <v>5395</v>
      </c>
      <c r="M1207" t="s">
        <v>5396</v>
      </c>
      <c r="N1207">
        <v>2</v>
      </c>
    </row>
    <row r="1208" spans="1:14" x14ac:dyDescent="0.75">
      <c r="A1208" t="s">
        <v>10</v>
      </c>
      <c r="B1208" t="s">
        <v>11</v>
      </c>
      <c r="C1208" t="s">
        <v>22</v>
      </c>
      <c r="D1208" t="s">
        <v>5388</v>
      </c>
      <c r="E1208">
        <v>10260261</v>
      </c>
      <c r="F1208" t="s">
        <v>88</v>
      </c>
      <c r="G1208">
        <v>66106258</v>
      </c>
      <c r="H1208" t="s">
        <v>4612</v>
      </c>
      <c r="I1208" t="s">
        <v>7314</v>
      </c>
      <c r="J1208" t="s">
        <v>5407</v>
      </c>
      <c r="K1208" t="s">
        <v>5391</v>
      </c>
      <c r="L1208" t="s">
        <v>5392</v>
      </c>
      <c r="M1208" t="s">
        <v>5393</v>
      </c>
      <c r="N1208">
        <v>2</v>
      </c>
    </row>
    <row r="1209" spans="1:14" x14ac:dyDescent="0.75">
      <c r="A1209" t="s">
        <v>10</v>
      </c>
      <c r="B1209" t="s">
        <v>11</v>
      </c>
      <c r="C1209" t="s">
        <v>22</v>
      </c>
      <c r="D1209" t="s">
        <v>5388</v>
      </c>
      <c r="E1209">
        <v>10260261</v>
      </c>
      <c r="F1209" t="s">
        <v>88</v>
      </c>
      <c r="G1209">
        <v>66106258</v>
      </c>
      <c r="H1209" t="s">
        <v>4612</v>
      </c>
      <c r="I1209" t="s">
        <v>7314</v>
      </c>
      <c r="J1209" t="s">
        <v>5407</v>
      </c>
      <c r="K1209" t="s">
        <v>5394</v>
      </c>
      <c r="L1209" t="s">
        <v>5402</v>
      </c>
      <c r="M1209" t="s">
        <v>5403</v>
      </c>
      <c r="N1209">
        <v>2</v>
      </c>
    </row>
    <row r="1210" spans="1:14" x14ac:dyDescent="0.75">
      <c r="A1210" t="s">
        <v>10</v>
      </c>
      <c r="B1210" t="s">
        <v>11</v>
      </c>
      <c r="C1210" t="s">
        <v>22</v>
      </c>
      <c r="D1210" t="s">
        <v>5388</v>
      </c>
      <c r="E1210">
        <v>10260261</v>
      </c>
      <c r="F1210" t="s">
        <v>88</v>
      </c>
      <c r="G1210">
        <v>66106258</v>
      </c>
      <c r="H1210" t="s">
        <v>4612</v>
      </c>
      <c r="I1210" t="s">
        <v>7314</v>
      </c>
      <c r="J1210" t="s">
        <v>5407</v>
      </c>
      <c r="K1210" t="s">
        <v>5394</v>
      </c>
      <c r="L1210" t="s">
        <v>5402</v>
      </c>
      <c r="M1210" t="s">
        <v>5404</v>
      </c>
      <c r="N1210">
        <v>2</v>
      </c>
    </row>
    <row r="1211" spans="1:14" x14ac:dyDescent="0.75">
      <c r="A1211" t="s">
        <v>10</v>
      </c>
      <c r="B1211" t="s">
        <v>11</v>
      </c>
      <c r="C1211" t="s">
        <v>22</v>
      </c>
      <c r="D1211" t="s">
        <v>5388</v>
      </c>
      <c r="E1211">
        <v>10260261</v>
      </c>
      <c r="F1211" t="s">
        <v>88</v>
      </c>
      <c r="G1211">
        <v>66106258</v>
      </c>
      <c r="H1211" t="s">
        <v>4612</v>
      </c>
      <c r="I1211" t="s">
        <v>7314</v>
      </c>
      <c r="J1211" t="s">
        <v>5407</v>
      </c>
      <c r="K1211" t="s">
        <v>5394</v>
      </c>
      <c r="L1211" t="s">
        <v>5395</v>
      </c>
      <c r="M1211" t="s">
        <v>5405</v>
      </c>
      <c r="N1211">
        <v>2</v>
      </c>
    </row>
    <row r="1212" spans="1:14" x14ac:dyDescent="0.75">
      <c r="A1212" t="s">
        <v>10</v>
      </c>
      <c r="B1212" t="s">
        <v>11</v>
      </c>
      <c r="C1212" t="s">
        <v>22</v>
      </c>
      <c r="D1212" t="s">
        <v>5388</v>
      </c>
      <c r="E1212">
        <v>10260261</v>
      </c>
      <c r="F1212" t="s">
        <v>88</v>
      </c>
      <c r="G1212">
        <v>66106258</v>
      </c>
      <c r="H1212" t="s">
        <v>4612</v>
      </c>
      <c r="I1212" t="s">
        <v>7314</v>
      </c>
      <c r="J1212" t="s">
        <v>5407</v>
      </c>
      <c r="K1212" t="s">
        <v>5394</v>
      </c>
      <c r="L1212" t="s">
        <v>5395</v>
      </c>
      <c r="M1212" t="s">
        <v>5396</v>
      </c>
      <c r="N1212">
        <v>2</v>
      </c>
    </row>
    <row r="1213" spans="1:14" x14ac:dyDescent="0.75">
      <c r="A1213" t="s">
        <v>10</v>
      </c>
      <c r="B1213" t="s">
        <v>11</v>
      </c>
      <c r="C1213" t="s">
        <v>22</v>
      </c>
      <c r="D1213" t="s">
        <v>5388</v>
      </c>
      <c r="E1213">
        <v>10260261</v>
      </c>
      <c r="F1213" t="s">
        <v>88</v>
      </c>
      <c r="G1213">
        <v>66106277</v>
      </c>
      <c r="H1213" t="s">
        <v>2428</v>
      </c>
      <c r="I1213" t="s">
        <v>2429</v>
      </c>
      <c r="J1213" t="s">
        <v>5390</v>
      </c>
      <c r="K1213" t="s">
        <v>5391</v>
      </c>
      <c r="L1213" t="s">
        <v>5392</v>
      </c>
      <c r="M1213" t="s">
        <v>5393</v>
      </c>
      <c r="N1213">
        <v>110</v>
      </c>
    </row>
    <row r="1214" spans="1:14" x14ac:dyDescent="0.75">
      <c r="A1214" t="s">
        <v>10</v>
      </c>
      <c r="B1214" t="s">
        <v>11</v>
      </c>
      <c r="C1214" t="s">
        <v>22</v>
      </c>
      <c r="D1214" t="s">
        <v>5388</v>
      </c>
      <c r="E1214">
        <v>10260261</v>
      </c>
      <c r="F1214" t="s">
        <v>88</v>
      </c>
      <c r="G1214">
        <v>66106277</v>
      </c>
      <c r="H1214" t="s">
        <v>2428</v>
      </c>
      <c r="I1214" t="s">
        <v>2429</v>
      </c>
      <c r="J1214" t="s">
        <v>5390</v>
      </c>
      <c r="K1214" t="s">
        <v>5394</v>
      </c>
      <c r="L1214" t="s">
        <v>5402</v>
      </c>
      <c r="M1214" t="s">
        <v>5403</v>
      </c>
      <c r="N1214">
        <v>20</v>
      </c>
    </row>
    <row r="1215" spans="1:14" x14ac:dyDescent="0.75">
      <c r="A1215" t="s">
        <v>10</v>
      </c>
      <c r="B1215" t="s">
        <v>11</v>
      </c>
      <c r="C1215" t="s">
        <v>22</v>
      </c>
      <c r="D1215" t="s">
        <v>5388</v>
      </c>
      <c r="E1215">
        <v>10260261</v>
      </c>
      <c r="F1215" t="s">
        <v>88</v>
      </c>
      <c r="G1215">
        <v>66106318</v>
      </c>
      <c r="H1215" t="s">
        <v>2246</v>
      </c>
      <c r="I1215" t="s">
        <v>2247</v>
      </c>
      <c r="J1215" t="s">
        <v>5397</v>
      </c>
      <c r="K1215" t="s">
        <v>5391</v>
      </c>
      <c r="L1215" t="s">
        <v>5392</v>
      </c>
      <c r="M1215" t="s">
        <v>5393</v>
      </c>
      <c r="N1215">
        <v>10</v>
      </c>
    </row>
    <row r="1216" spans="1:14" x14ac:dyDescent="0.75">
      <c r="A1216" t="s">
        <v>10</v>
      </c>
      <c r="B1216" t="s">
        <v>11</v>
      </c>
      <c r="C1216" t="s">
        <v>22</v>
      </c>
      <c r="D1216" t="s">
        <v>5388</v>
      </c>
      <c r="E1216">
        <v>10260261</v>
      </c>
      <c r="F1216" t="s">
        <v>88</v>
      </c>
      <c r="G1216">
        <v>66106318</v>
      </c>
      <c r="H1216" t="s">
        <v>2246</v>
      </c>
      <c r="I1216" t="s">
        <v>2247</v>
      </c>
      <c r="J1216" t="s">
        <v>5397</v>
      </c>
      <c r="K1216" t="s">
        <v>5394</v>
      </c>
      <c r="L1216" t="s">
        <v>5402</v>
      </c>
      <c r="M1216" t="s">
        <v>5403</v>
      </c>
      <c r="N1216">
        <v>10</v>
      </c>
    </row>
    <row r="1217" spans="1:14" x14ac:dyDescent="0.75">
      <c r="A1217" t="s">
        <v>10</v>
      </c>
      <c r="B1217" t="s">
        <v>11</v>
      </c>
      <c r="C1217" t="s">
        <v>22</v>
      </c>
      <c r="D1217" t="s">
        <v>5388</v>
      </c>
      <c r="E1217">
        <v>10260261</v>
      </c>
      <c r="F1217" t="s">
        <v>88</v>
      </c>
      <c r="G1217">
        <v>66106375</v>
      </c>
      <c r="H1217" t="s">
        <v>523</v>
      </c>
      <c r="I1217" t="s">
        <v>524</v>
      </c>
      <c r="J1217" t="s">
        <v>5407</v>
      </c>
      <c r="K1217" t="s">
        <v>5391</v>
      </c>
      <c r="L1217" t="s">
        <v>5392</v>
      </c>
      <c r="M1217" t="s">
        <v>5393</v>
      </c>
      <c r="N1217">
        <v>1</v>
      </c>
    </row>
    <row r="1218" spans="1:14" x14ac:dyDescent="0.75">
      <c r="A1218" t="s">
        <v>10</v>
      </c>
      <c r="B1218" t="s">
        <v>11</v>
      </c>
      <c r="C1218" t="s">
        <v>22</v>
      </c>
      <c r="D1218" t="s">
        <v>5388</v>
      </c>
      <c r="E1218">
        <v>10260261</v>
      </c>
      <c r="F1218" t="s">
        <v>88</v>
      </c>
      <c r="G1218">
        <v>66106375</v>
      </c>
      <c r="H1218" t="s">
        <v>523</v>
      </c>
      <c r="I1218" t="s">
        <v>524</v>
      </c>
      <c r="J1218" t="s">
        <v>5407</v>
      </c>
      <c r="K1218" t="s">
        <v>5391</v>
      </c>
      <c r="L1218" t="s">
        <v>5392</v>
      </c>
      <c r="M1218" t="s">
        <v>5401</v>
      </c>
      <c r="N1218">
        <v>1</v>
      </c>
    </row>
    <row r="1219" spans="1:14" x14ac:dyDescent="0.75">
      <c r="A1219" t="s">
        <v>10</v>
      </c>
      <c r="B1219" t="s">
        <v>11</v>
      </c>
      <c r="C1219" t="s">
        <v>22</v>
      </c>
      <c r="D1219" t="s">
        <v>5388</v>
      </c>
      <c r="E1219">
        <v>10260261</v>
      </c>
      <c r="F1219" t="s">
        <v>88</v>
      </c>
      <c r="G1219">
        <v>66106375</v>
      </c>
      <c r="H1219" t="s">
        <v>523</v>
      </c>
      <c r="I1219" t="s">
        <v>524</v>
      </c>
      <c r="J1219" t="s">
        <v>5407</v>
      </c>
      <c r="K1219" t="s">
        <v>5394</v>
      </c>
      <c r="L1219" t="s">
        <v>5402</v>
      </c>
      <c r="M1219" t="s">
        <v>5403</v>
      </c>
      <c r="N1219">
        <v>2</v>
      </c>
    </row>
    <row r="1220" spans="1:14" x14ac:dyDescent="0.75">
      <c r="A1220" t="s">
        <v>10</v>
      </c>
      <c r="B1220" t="s">
        <v>11</v>
      </c>
      <c r="C1220" t="s">
        <v>22</v>
      </c>
      <c r="D1220" t="s">
        <v>5388</v>
      </c>
      <c r="E1220">
        <v>10260261</v>
      </c>
      <c r="F1220" t="s">
        <v>88</v>
      </c>
      <c r="G1220">
        <v>66106375</v>
      </c>
      <c r="H1220" t="s">
        <v>523</v>
      </c>
      <c r="I1220" t="s">
        <v>524</v>
      </c>
      <c r="J1220" t="s">
        <v>5407</v>
      </c>
      <c r="K1220" t="s">
        <v>5394</v>
      </c>
      <c r="L1220" t="s">
        <v>5402</v>
      </c>
      <c r="M1220" t="s">
        <v>5404</v>
      </c>
      <c r="N1220">
        <v>1</v>
      </c>
    </row>
    <row r="1221" spans="1:14" x14ac:dyDescent="0.75">
      <c r="A1221" t="s">
        <v>10</v>
      </c>
      <c r="B1221" t="s">
        <v>11</v>
      </c>
      <c r="C1221" t="s">
        <v>22</v>
      </c>
      <c r="D1221" t="s">
        <v>5388</v>
      </c>
      <c r="E1221">
        <v>10260261</v>
      </c>
      <c r="F1221" t="s">
        <v>88</v>
      </c>
      <c r="G1221">
        <v>66106375</v>
      </c>
      <c r="H1221" t="s">
        <v>523</v>
      </c>
      <c r="I1221" t="s">
        <v>524</v>
      </c>
      <c r="J1221" t="s">
        <v>5407</v>
      </c>
      <c r="K1221" t="s">
        <v>5394</v>
      </c>
      <c r="L1221" t="s">
        <v>5395</v>
      </c>
      <c r="M1221" t="s">
        <v>5405</v>
      </c>
      <c r="N1221">
        <v>2</v>
      </c>
    </row>
    <row r="1222" spans="1:14" x14ac:dyDescent="0.75">
      <c r="A1222" t="s">
        <v>10</v>
      </c>
      <c r="B1222" t="s">
        <v>11</v>
      </c>
      <c r="C1222" t="s">
        <v>22</v>
      </c>
      <c r="D1222" t="s">
        <v>5388</v>
      </c>
      <c r="E1222">
        <v>10260261</v>
      </c>
      <c r="F1222" t="s">
        <v>88</v>
      </c>
      <c r="G1222">
        <v>66106375</v>
      </c>
      <c r="H1222" t="s">
        <v>523</v>
      </c>
      <c r="I1222" t="s">
        <v>524</v>
      </c>
      <c r="J1222" t="s">
        <v>5407</v>
      </c>
      <c r="K1222" t="s">
        <v>5394</v>
      </c>
      <c r="L1222" t="s">
        <v>5395</v>
      </c>
      <c r="M1222" t="s">
        <v>5396</v>
      </c>
      <c r="N1222">
        <v>1</v>
      </c>
    </row>
    <row r="1223" spans="1:14" x14ac:dyDescent="0.75">
      <c r="A1223" t="s">
        <v>10</v>
      </c>
      <c r="B1223" t="s">
        <v>11</v>
      </c>
      <c r="C1223" t="s">
        <v>22</v>
      </c>
      <c r="D1223" t="s">
        <v>5388</v>
      </c>
      <c r="E1223">
        <v>10260261</v>
      </c>
      <c r="F1223" t="s">
        <v>88</v>
      </c>
      <c r="G1223">
        <v>66106532</v>
      </c>
      <c r="H1223" t="s">
        <v>493</v>
      </c>
      <c r="I1223" t="s">
        <v>494</v>
      </c>
      <c r="J1223" t="s">
        <v>5407</v>
      </c>
      <c r="K1223" t="s">
        <v>5391</v>
      </c>
      <c r="L1223" t="s">
        <v>5392</v>
      </c>
      <c r="M1223" t="s">
        <v>5393</v>
      </c>
      <c r="N1223">
        <v>4</v>
      </c>
    </row>
    <row r="1224" spans="1:14" x14ac:dyDescent="0.75">
      <c r="A1224" t="s">
        <v>10</v>
      </c>
      <c r="B1224" t="s">
        <v>11</v>
      </c>
      <c r="C1224" t="s">
        <v>22</v>
      </c>
      <c r="D1224" t="s">
        <v>5388</v>
      </c>
      <c r="E1224">
        <v>10260261</v>
      </c>
      <c r="F1224" t="s">
        <v>88</v>
      </c>
      <c r="G1224">
        <v>66106551</v>
      </c>
      <c r="H1224" t="s">
        <v>4851</v>
      </c>
      <c r="I1224" t="s">
        <v>4852</v>
      </c>
      <c r="J1224" t="s">
        <v>5407</v>
      </c>
      <c r="K1224" t="s">
        <v>5391</v>
      </c>
      <c r="L1224" t="s">
        <v>5392</v>
      </c>
      <c r="M1224" t="s">
        <v>5393</v>
      </c>
      <c r="N1224">
        <v>1</v>
      </c>
    </row>
    <row r="1225" spans="1:14" x14ac:dyDescent="0.75">
      <c r="A1225" t="s">
        <v>10</v>
      </c>
      <c r="B1225" t="s">
        <v>11</v>
      </c>
      <c r="C1225" t="s">
        <v>22</v>
      </c>
      <c r="D1225" t="s">
        <v>5388</v>
      </c>
      <c r="E1225">
        <v>10260261</v>
      </c>
      <c r="F1225" t="s">
        <v>88</v>
      </c>
      <c r="G1225">
        <v>66106551</v>
      </c>
      <c r="H1225" t="s">
        <v>4851</v>
      </c>
      <c r="I1225" t="s">
        <v>4852</v>
      </c>
      <c r="J1225" t="s">
        <v>5407</v>
      </c>
      <c r="K1225" t="s">
        <v>5391</v>
      </c>
      <c r="L1225" t="s">
        <v>5392</v>
      </c>
      <c r="M1225" t="s">
        <v>5401</v>
      </c>
      <c r="N1225">
        <v>1</v>
      </c>
    </row>
    <row r="1226" spans="1:14" x14ac:dyDescent="0.75">
      <c r="A1226" t="s">
        <v>10</v>
      </c>
      <c r="B1226" t="s">
        <v>11</v>
      </c>
      <c r="C1226" t="s">
        <v>22</v>
      </c>
      <c r="D1226" t="s">
        <v>5388</v>
      </c>
      <c r="E1226">
        <v>10260261</v>
      </c>
      <c r="F1226" t="s">
        <v>88</v>
      </c>
      <c r="G1226">
        <v>66106551</v>
      </c>
      <c r="H1226" t="s">
        <v>4851</v>
      </c>
      <c r="I1226" t="s">
        <v>4852</v>
      </c>
      <c r="J1226" t="s">
        <v>5407</v>
      </c>
      <c r="K1226" t="s">
        <v>5394</v>
      </c>
      <c r="L1226" t="s">
        <v>5402</v>
      </c>
      <c r="M1226" t="s">
        <v>5403</v>
      </c>
      <c r="N1226">
        <v>2</v>
      </c>
    </row>
    <row r="1227" spans="1:14" x14ac:dyDescent="0.75">
      <c r="A1227" t="s">
        <v>10</v>
      </c>
      <c r="B1227" t="s">
        <v>11</v>
      </c>
      <c r="C1227" t="s">
        <v>22</v>
      </c>
      <c r="D1227" t="s">
        <v>5388</v>
      </c>
      <c r="E1227">
        <v>10260261</v>
      </c>
      <c r="F1227" t="s">
        <v>88</v>
      </c>
      <c r="G1227">
        <v>66106551</v>
      </c>
      <c r="H1227" t="s">
        <v>4851</v>
      </c>
      <c r="I1227" t="s">
        <v>4852</v>
      </c>
      <c r="J1227" t="s">
        <v>5407</v>
      </c>
      <c r="K1227" t="s">
        <v>5394</v>
      </c>
      <c r="L1227" t="s">
        <v>5402</v>
      </c>
      <c r="M1227" t="s">
        <v>5404</v>
      </c>
      <c r="N1227">
        <v>1</v>
      </c>
    </row>
    <row r="1228" spans="1:14" x14ac:dyDescent="0.75">
      <c r="A1228" t="s">
        <v>10</v>
      </c>
      <c r="B1228" t="s">
        <v>11</v>
      </c>
      <c r="C1228" t="s">
        <v>22</v>
      </c>
      <c r="D1228" t="s">
        <v>5388</v>
      </c>
      <c r="E1228">
        <v>10260261</v>
      </c>
      <c r="F1228" t="s">
        <v>88</v>
      </c>
      <c r="G1228">
        <v>66106551</v>
      </c>
      <c r="H1228" t="s">
        <v>4851</v>
      </c>
      <c r="I1228" t="s">
        <v>4852</v>
      </c>
      <c r="J1228" t="s">
        <v>5407</v>
      </c>
      <c r="K1228" t="s">
        <v>5394</v>
      </c>
      <c r="L1228" t="s">
        <v>5395</v>
      </c>
      <c r="M1228" t="s">
        <v>5405</v>
      </c>
      <c r="N1228">
        <v>2</v>
      </c>
    </row>
    <row r="1229" spans="1:14" x14ac:dyDescent="0.75">
      <c r="A1229" t="s">
        <v>10</v>
      </c>
      <c r="B1229" t="s">
        <v>11</v>
      </c>
      <c r="C1229" t="s">
        <v>22</v>
      </c>
      <c r="D1229" t="s">
        <v>5388</v>
      </c>
      <c r="E1229">
        <v>10260261</v>
      </c>
      <c r="F1229" t="s">
        <v>88</v>
      </c>
      <c r="G1229">
        <v>66106551</v>
      </c>
      <c r="H1229" t="s">
        <v>4851</v>
      </c>
      <c r="I1229" t="s">
        <v>4852</v>
      </c>
      <c r="J1229" t="s">
        <v>5407</v>
      </c>
      <c r="K1229" t="s">
        <v>5394</v>
      </c>
      <c r="L1229" t="s">
        <v>5395</v>
      </c>
      <c r="M1229" t="s">
        <v>5396</v>
      </c>
      <c r="N1229">
        <v>2</v>
      </c>
    </row>
    <row r="1230" spans="1:14" x14ac:dyDescent="0.75">
      <c r="A1230" t="s">
        <v>10</v>
      </c>
      <c r="B1230" t="s">
        <v>11</v>
      </c>
      <c r="C1230" t="s">
        <v>22</v>
      </c>
      <c r="D1230" t="s">
        <v>5388</v>
      </c>
      <c r="E1230">
        <v>10260261</v>
      </c>
      <c r="F1230" t="s">
        <v>88</v>
      </c>
      <c r="G1230">
        <v>66106562</v>
      </c>
      <c r="H1230" t="s">
        <v>2252</v>
      </c>
      <c r="I1230" t="s">
        <v>2253</v>
      </c>
      <c r="J1230" t="s">
        <v>5407</v>
      </c>
      <c r="K1230" t="s">
        <v>5398</v>
      </c>
      <c r="L1230" t="s">
        <v>5399</v>
      </c>
      <c r="M1230" t="s">
        <v>5400</v>
      </c>
      <c r="N1230">
        <v>1</v>
      </c>
    </row>
    <row r="1231" spans="1:14" x14ac:dyDescent="0.75">
      <c r="A1231" t="s">
        <v>10</v>
      </c>
      <c r="B1231" t="s">
        <v>11</v>
      </c>
      <c r="C1231" t="s">
        <v>22</v>
      </c>
      <c r="D1231" t="s">
        <v>5388</v>
      </c>
      <c r="E1231">
        <v>10260261</v>
      </c>
      <c r="F1231" t="s">
        <v>88</v>
      </c>
      <c r="G1231">
        <v>66106562</v>
      </c>
      <c r="H1231" t="s">
        <v>2252</v>
      </c>
      <c r="I1231" t="s">
        <v>2253</v>
      </c>
      <c r="J1231" t="s">
        <v>5407</v>
      </c>
      <c r="K1231" t="s">
        <v>5391</v>
      </c>
      <c r="L1231" t="s">
        <v>5392</v>
      </c>
      <c r="M1231" t="s">
        <v>5393</v>
      </c>
      <c r="N1231">
        <v>2</v>
      </c>
    </row>
    <row r="1232" spans="1:14" x14ac:dyDescent="0.75">
      <c r="A1232" t="s">
        <v>10</v>
      </c>
      <c r="B1232" t="s">
        <v>11</v>
      </c>
      <c r="C1232" t="s">
        <v>22</v>
      </c>
      <c r="D1232" t="s">
        <v>5388</v>
      </c>
      <c r="E1232">
        <v>10260261</v>
      </c>
      <c r="F1232" t="s">
        <v>88</v>
      </c>
      <c r="G1232">
        <v>66106562</v>
      </c>
      <c r="H1232" t="s">
        <v>2252</v>
      </c>
      <c r="I1232" t="s">
        <v>2253</v>
      </c>
      <c r="J1232" t="s">
        <v>5407</v>
      </c>
      <c r="K1232" t="s">
        <v>5394</v>
      </c>
      <c r="L1232" t="s">
        <v>5402</v>
      </c>
      <c r="M1232" t="s">
        <v>5403</v>
      </c>
      <c r="N1232">
        <v>2</v>
      </c>
    </row>
    <row r="1233" spans="1:14" x14ac:dyDescent="0.75">
      <c r="A1233" t="s">
        <v>10</v>
      </c>
      <c r="B1233" t="s">
        <v>11</v>
      </c>
      <c r="C1233" t="s">
        <v>22</v>
      </c>
      <c r="D1233" t="s">
        <v>5388</v>
      </c>
      <c r="E1233">
        <v>10260261</v>
      </c>
      <c r="F1233" t="s">
        <v>88</v>
      </c>
      <c r="G1233">
        <v>66106562</v>
      </c>
      <c r="H1233" t="s">
        <v>2252</v>
      </c>
      <c r="I1233" t="s">
        <v>2253</v>
      </c>
      <c r="J1233" t="s">
        <v>5407</v>
      </c>
      <c r="K1233" t="s">
        <v>5394</v>
      </c>
      <c r="L1233" t="s">
        <v>5395</v>
      </c>
      <c r="M1233" t="s">
        <v>5405</v>
      </c>
      <c r="N1233">
        <v>2</v>
      </c>
    </row>
    <row r="1234" spans="1:14" x14ac:dyDescent="0.75">
      <c r="A1234" t="s">
        <v>10</v>
      </c>
      <c r="B1234" t="s">
        <v>11</v>
      </c>
      <c r="C1234" t="s">
        <v>22</v>
      </c>
      <c r="D1234" t="s">
        <v>5388</v>
      </c>
      <c r="E1234">
        <v>10260261</v>
      </c>
      <c r="F1234" t="s">
        <v>88</v>
      </c>
      <c r="G1234">
        <v>66106562</v>
      </c>
      <c r="H1234" t="s">
        <v>2252</v>
      </c>
      <c r="I1234" t="s">
        <v>2253</v>
      </c>
      <c r="J1234" t="s">
        <v>5407</v>
      </c>
      <c r="K1234" t="s">
        <v>5394</v>
      </c>
      <c r="L1234" t="s">
        <v>5395</v>
      </c>
      <c r="M1234" t="s">
        <v>5396</v>
      </c>
      <c r="N1234">
        <v>2</v>
      </c>
    </row>
    <row r="1235" spans="1:14" x14ac:dyDescent="0.75">
      <c r="A1235" t="s">
        <v>10</v>
      </c>
      <c r="B1235" t="s">
        <v>11</v>
      </c>
      <c r="C1235" t="s">
        <v>22</v>
      </c>
      <c r="D1235" t="s">
        <v>5388</v>
      </c>
      <c r="E1235">
        <v>10260261</v>
      </c>
      <c r="F1235" t="s">
        <v>88</v>
      </c>
      <c r="G1235">
        <v>66106585</v>
      </c>
      <c r="H1235" t="s">
        <v>2578</v>
      </c>
      <c r="I1235" t="s">
        <v>2579</v>
      </c>
      <c r="J1235" t="s">
        <v>5407</v>
      </c>
      <c r="K1235" t="s">
        <v>5391</v>
      </c>
      <c r="L1235" t="s">
        <v>5392</v>
      </c>
      <c r="M1235" t="s">
        <v>5393</v>
      </c>
      <c r="N1235">
        <v>2</v>
      </c>
    </row>
    <row r="1236" spans="1:14" x14ac:dyDescent="0.75">
      <c r="A1236" t="s">
        <v>10</v>
      </c>
      <c r="B1236" t="s">
        <v>11</v>
      </c>
      <c r="C1236" t="s">
        <v>22</v>
      </c>
      <c r="D1236" t="s">
        <v>5388</v>
      </c>
      <c r="E1236">
        <v>10260261</v>
      </c>
      <c r="F1236" t="s">
        <v>88</v>
      </c>
      <c r="G1236">
        <v>66106585</v>
      </c>
      <c r="H1236" t="s">
        <v>2578</v>
      </c>
      <c r="I1236" t="s">
        <v>2579</v>
      </c>
      <c r="J1236" t="s">
        <v>5407</v>
      </c>
      <c r="K1236" t="s">
        <v>5394</v>
      </c>
      <c r="L1236" t="s">
        <v>5402</v>
      </c>
      <c r="M1236" t="s">
        <v>5403</v>
      </c>
      <c r="N1236">
        <v>2</v>
      </c>
    </row>
    <row r="1237" spans="1:14" x14ac:dyDescent="0.75">
      <c r="A1237" t="s">
        <v>10</v>
      </c>
      <c r="B1237" t="s">
        <v>11</v>
      </c>
      <c r="C1237" t="s">
        <v>22</v>
      </c>
      <c r="D1237" t="s">
        <v>5388</v>
      </c>
      <c r="E1237">
        <v>10260261</v>
      </c>
      <c r="F1237" t="s">
        <v>88</v>
      </c>
      <c r="G1237">
        <v>66106585</v>
      </c>
      <c r="H1237" t="s">
        <v>2578</v>
      </c>
      <c r="I1237" t="s">
        <v>2579</v>
      </c>
      <c r="J1237" t="s">
        <v>5407</v>
      </c>
      <c r="K1237" t="s">
        <v>5394</v>
      </c>
      <c r="L1237" t="s">
        <v>5402</v>
      </c>
      <c r="M1237" t="s">
        <v>5404</v>
      </c>
      <c r="N1237">
        <v>2</v>
      </c>
    </row>
    <row r="1238" spans="1:14" x14ac:dyDescent="0.75">
      <c r="A1238" t="s">
        <v>10</v>
      </c>
      <c r="B1238" t="s">
        <v>11</v>
      </c>
      <c r="C1238" t="s">
        <v>22</v>
      </c>
      <c r="D1238" t="s">
        <v>5388</v>
      </c>
      <c r="E1238">
        <v>10260261</v>
      </c>
      <c r="F1238" t="s">
        <v>88</v>
      </c>
      <c r="G1238">
        <v>66106585</v>
      </c>
      <c r="H1238" t="s">
        <v>2578</v>
      </c>
      <c r="I1238" t="s">
        <v>2579</v>
      </c>
      <c r="J1238" t="s">
        <v>5407</v>
      </c>
      <c r="K1238" t="s">
        <v>5394</v>
      </c>
      <c r="L1238" t="s">
        <v>5395</v>
      </c>
      <c r="M1238" t="s">
        <v>5405</v>
      </c>
      <c r="N1238">
        <v>2</v>
      </c>
    </row>
    <row r="1239" spans="1:14" x14ac:dyDescent="0.75">
      <c r="A1239" t="s">
        <v>10</v>
      </c>
      <c r="B1239" t="s">
        <v>11</v>
      </c>
      <c r="C1239" t="s">
        <v>22</v>
      </c>
      <c r="D1239" t="s">
        <v>5388</v>
      </c>
      <c r="E1239">
        <v>10260261</v>
      </c>
      <c r="F1239" t="s">
        <v>88</v>
      </c>
      <c r="G1239">
        <v>66106585</v>
      </c>
      <c r="H1239" t="s">
        <v>2578</v>
      </c>
      <c r="I1239" t="s">
        <v>2579</v>
      </c>
      <c r="J1239" t="s">
        <v>5407</v>
      </c>
      <c r="K1239" t="s">
        <v>5394</v>
      </c>
      <c r="L1239" t="s">
        <v>5395</v>
      </c>
      <c r="M1239" t="s">
        <v>5396</v>
      </c>
      <c r="N1239">
        <v>2</v>
      </c>
    </row>
    <row r="1240" spans="1:14" x14ac:dyDescent="0.75">
      <c r="A1240" t="s">
        <v>10</v>
      </c>
      <c r="B1240" t="s">
        <v>11</v>
      </c>
      <c r="C1240" t="s">
        <v>22</v>
      </c>
      <c r="D1240" t="s">
        <v>5388</v>
      </c>
      <c r="E1240">
        <v>10260261</v>
      </c>
      <c r="F1240" t="s">
        <v>88</v>
      </c>
      <c r="G1240">
        <v>66106589</v>
      </c>
      <c r="H1240" t="s">
        <v>3359</v>
      </c>
      <c r="I1240" t="s">
        <v>1349</v>
      </c>
      <c r="J1240" t="s">
        <v>5407</v>
      </c>
      <c r="K1240" t="s">
        <v>5394</v>
      </c>
      <c r="L1240" t="s">
        <v>5402</v>
      </c>
      <c r="M1240" t="s">
        <v>5403</v>
      </c>
      <c r="N1240">
        <v>50</v>
      </c>
    </row>
    <row r="1241" spans="1:14" x14ac:dyDescent="0.75">
      <c r="A1241" t="s">
        <v>10</v>
      </c>
      <c r="B1241" t="s">
        <v>11</v>
      </c>
      <c r="C1241" t="s">
        <v>22</v>
      </c>
      <c r="D1241" t="s">
        <v>5388</v>
      </c>
      <c r="E1241">
        <v>10260261</v>
      </c>
      <c r="F1241" t="s">
        <v>88</v>
      </c>
      <c r="G1241">
        <v>66106603</v>
      </c>
      <c r="H1241" t="s">
        <v>414</v>
      </c>
      <c r="I1241" t="s">
        <v>415</v>
      </c>
      <c r="J1241" t="s">
        <v>5407</v>
      </c>
      <c r="K1241" t="s">
        <v>5391</v>
      </c>
      <c r="L1241" t="s">
        <v>5392</v>
      </c>
      <c r="M1241" t="s">
        <v>5393</v>
      </c>
      <c r="N1241">
        <v>2</v>
      </c>
    </row>
    <row r="1242" spans="1:14" x14ac:dyDescent="0.75">
      <c r="A1242" t="s">
        <v>10</v>
      </c>
      <c r="B1242" t="s">
        <v>11</v>
      </c>
      <c r="C1242" t="s">
        <v>22</v>
      </c>
      <c r="D1242" t="s">
        <v>5388</v>
      </c>
      <c r="E1242">
        <v>10260261</v>
      </c>
      <c r="F1242" t="s">
        <v>88</v>
      </c>
      <c r="G1242">
        <v>66106603</v>
      </c>
      <c r="H1242" t="s">
        <v>414</v>
      </c>
      <c r="I1242" t="s">
        <v>415</v>
      </c>
      <c r="J1242" t="s">
        <v>5407</v>
      </c>
      <c r="K1242" t="s">
        <v>5394</v>
      </c>
      <c r="L1242" t="s">
        <v>5402</v>
      </c>
      <c r="M1242" t="s">
        <v>5403</v>
      </c>
      <c r="N1242">
        <v>2</v>
      </c>
    </row>
    <row r="1243" spans="1:14" x14ac:dyDescent="0.75">
      <c r="A1243" t="s">
        <v>10</v>
      </c>
      <c r="B1243" t="s">
        <v>11</v>
      </c>
      <c r="C1243" t="s">
        <v>22</v>
      </c>
      <c r="D1243" t="s">
        <v>5388</v>
      </c>
      <c r="E1243">
        <v>10260261</v>
      </c>
      <c r="F1243" t="s">
        <v>88</v>
      </c>
      <c r="G1243">
        <v>66106603</v>
      </c>
      <c r="H1243" t="s">
        <v>414</v>
      </c>
      <c r="I1243" t="s">
        <v>415</v>
      </c>
      <c r="J1243" t="s">
        <v>5407</v>
      </c>
      <c r="K1243" t="s">
        <v>5394</v>
      </c>
      <c r="L1243" t="s">
        <v>5402</v>
      </c>
      <c r="M1243" t="s">
        <v>5404</v>
      </c>
      <c r="N1243">
        <v>2</v>
      </c>
    </row>
    <row r="1244" spans="1:14" x14ac:dyDescent="0.75">
      <c r="A1244" t="s">
        <v>10</v>
      </c>
      <c r="B1244" t="s">
        <v>11</v>
      </c>
      <c r="C1244" t="s">
        <v>22</v>
      </c>
      <c r="D1244" t="s">
        <v>5388</v>
      </c>
      <c r="E1244">
        <v>10260261</v>
      </c>
      <c r="F1244" t="s">
        <v>88</v>
      </c>
      <c r="G1244">
        <v>66106603</v>
      </c>
      <c r="H1244" t="s">
        <v>414</v>
      </c>
      <c r="I1244" t="s">
        <v>415</v>
      </c>
      <c r="J1244" t="s">
        <v>5407</v>
      </c>
      <c r="K1244" t="s">
        <v>5394</v>
      </c>
      <c r="L1244" t="s">
        <v>5395</v>
      </c>
      <c r="M1244" t="s">
        <v>5405</v>
      </c>
      <c r="N1244">
        <v>2</v>
      </c>
    </row>
    <row r="1245" spans="1:14" x14ac:dyDescent="0.75">
      <c r="A1245" t="s">
        <v>10</v>
      </c>
      <c r="B1245" t="s">
        <v>11</v>
      </c>
      <c r="C1245" t="s">
        <v>22</v>
      </c>
      <c r="D1245" t="s">
        <v>5388</v>
      </c>
      <c r="E1245">
        <v>10260261</v>
      </c>
      <c r="F1245" t="s">
        <v>88</v>
      </c>
      <c r="G1245">
        <v>66106603</v>
      </c>
      <c r="H1245" t="s">
        <v>414</v>
      </c>
      <c r="I1245" t="s">
        <v>415</v>
      </c>
      <c r="J1245" t="s">
        <v>5407</v>
      </c>
      <c r="K1245" t="s">
        <v>5394</v>
      </c>
      <c r="L1245" t="s">
        <v>5395</v>
      </c>
      <c r="M1245" t="s">
        <v>5396</v>
      </c>
      <c r="N1245">
        <v>2</v>
      </c>
    </row>
    <row r="1246" spans="1:14" x14ac:dyDescent="0.75">
      <c r="A1246" t="s">
        <v>10</v>
      </c>
      <c r="B1246" t="s">
        <v>11</v>
      </c>
      <c r="C1246" t="s">
        <v>22</v>
      </c>
      <c r="D1246" t="s">
        <v>5388</v>
      </c>
      <c r="E1246">
        <v>10260261</v>
      </c>
      <c r="F1246" t="s">
        <v>88</v>
      </c>
      <c r="G1246">
        <v>66106606</v>
      </c>
      <c r="H1246" t="s">
        <v>3008</v>
      </c>
      <c r="I1246" t="s">
        <v>7524</v>
      </c>
      <c r="J1246" t="s">
        <v>5407</v>
      </c>
      <c r="K1246" t="s">
        <v>5391</v>
      </c>
      <c r="L1246" t="s">
        <v>5392</v>
      </c>
      <c r="M1246" t="s">
        <v>5393</v>
      </c>
      <c r="N1246">
        <v>1</v>
      </c>
    </row>
    <row r="1247" spans="1:14" x14ac:dyDescent="0.75">
      <c r="A1247" t="s">
        <v>10</v>
      </c>
      <c r="B1247" t="s">
        <v>11</v>
      </c>
      <c r="C1247" t="s">
        <v>22</v>
      </c>
      <c r="D1247" t="s">
        <v>5388</v>
      </c>
      <c r="E1247">
        <v>10260261</v>
      </c>
      <c r="F1247" t="s">
        <v>88</v>
      </c>
      <c r="G1247">
        <v>66106606</v>
      </c>
      <c r="H1247" t="s">
        <v>3008</v>
      </c>
      <c r="I1247" t="s">
        <v>7524</v>
      </c>
      <c r="J1247" t="s">
        <v>5407</v>
      </c>
      <c r="K1247" t="s">
        <v>5391</v>
      </c>
      <c r="L1247" t="s">
        <v>5392</v>
      </c>
      <c r="M1247" t="s">
        <v>5401</v>
      </c>
      <c r="N1247">
        <v>2</v>
      </c>
    </row>
    <row r="1248" spans="1:14" x14ac:dyDescent="0.75">
      <c r="A1248" t="s">
        <v>10</v>
      </c>
      <c r="B1248" t="s">
        <v>11</v>
      </c>
      <c r="C1248" t="s">
        <v>22</v>
      </c>
      <c r="D1248" t="s">
        <v>5388</v>
      </c>
      <c r="E1248">
        <v>10260261</v>
      </c>
      <c r="F1248" t="s">
        <v>88</v>
      </c>
      <c r="G1248">
        <v>66106606</v>
      </c>
      <c r="H1248" t="s">
        <v>3008</v>
      </c>
      <c r="I1248" t="s">
        <v>7524</v>
      </c>
      <c r="J1248" t="s">
        <v>5407</v>
      </c>
      <c r="K1248" t="s">
        <v>5394</v>
      </c>
      <c r="L1248" t="s">
        <v>5402</v>
      </c>
      <c r="M1248" t="s">
        <v>5403</v>
      </c>
      <c r="N1248">
        <v>1</v>
      </c>
    </row>
    <row r="1249" spans="1:14" x14ac:dyDescent="0.75">
      <c r="A1249" t="s">
        <v>10</v>
      </c>
      <c r="B1249" t="s">
        <v>11</v>
      </c>
      <c r="C1249" t="s">
        <v>22</v>
      </c>
      <c r="D1249" t="s">
        <v>5388</v>
      </c>
      <c r="E1249">
        <v>10260261</v>
      </c>
      <c r="F1249" t="s">
        <v>88</v>
      </c>
      <c r="G1249">
        <v>66106606</v>
      </c>
      <c r="H1249" t="s">
        <v>3008</v>
      </c>
      <c r="I1249" t="s">
        <v>7524</v>
      </c>
      <c r="J1249" t="s">
        <v>5407</v>
      </c>
      <c r="K1249" t="s">
        <v>5394</v>
      </c>
      <c r="L1249" t="s">
        <v>5395</v>
      </c>
      <c r="M1249" t="s">
        <v>5405</v>
      </c>
      <c r="N1249">
        <v>2</v>
      </c>
    </row>
    <row r="1250" spans="1:14" x14ac:dyDescent="0.75">
      <c r="A1250" t="s">
        <v>10</v>
      </c>
      <c r="B1250" t="s">
        <v>11</v>
      </c>
      <c r="C1250" t="s">
        <v>22</v>
      </c>
      <c r="D1250" t="s">
        <v>5388</v>
      </c>
      <c r="E1250">
        <v>10260261</v>
      </c>
      <c r="F1250" t="s">
        <v>88</v>
      </c>
      <c r="G1250">
        <v>66106614</v>
      </c>
      <c r="H1250" t="s">
        <v>485</v>
      </c>
      <c r="I1250" t="s">
        <v>486</v>
      </c>
      <c r="J1250" t="s">
        <v>5407</v>
      </c>
      <c r="K1250" t="s">
        <v>5391</v>
      </c>
      <c r="L1250" t="s">
        <v>5392</v>
      </c>
      <c r="M1250" t="s">
        <v>5393</v>
      </c>
      <c r="N1250">
        <v>1</v>
      </c>
    </row>
    <row r="1251" spans="1:14" x14ac:dyDescent="0.75">
      <c r="A1251" t="s">
        <v>10</v>
      </c>
      <c r="B1251" t="s">
        <v>11</v>
      </c>
      <c r="C1251" t="s">
        <v>22</v>
      </c>
      <c r="D1251" t="s">
        <v>5388</v>
      </c>
      <c r="E1251">
        <v>10260261</v>
      </c>
      <c r="F1251" t="s">
        <v>88</v>
      </c>
      <c r="G1251">
        <v>66106614</v>
      </c>
      <c r="H1251" t="s">
        <v>485</v>
      </c>
      <c r="I1251" t="s">
        <v>486</v>
      </c>
      <c r="J1251" t="s">
        <v>5407</v>
      </c>
      <c r="K1251" t="s">
        <v>5391</v>
      </c>
      <c r="L1251" t="s">
        <v>5392</v>
      </c>
      <c r="M1251" t="s">
        <v>5401</v>
      </c>
      <c r="N1251">
        <v>1</v>
      </c>
    </row>
    <row r="1252" spans="1:14" x14ac:dyDescent="0.75">
      <c r="A1252" t="s">
        <v>10</v>
      </c>
      <c r="B1252" t="s">
        <v>11</v>
      </c>
      <c r="C1252" t="s">
        <v>22</v>
      </c>
      <c r="D1252" t="s">
        <v>5388</v>
      </c>
      <c r="E1252">
        <v>10260261</v>
      </c>
      <c r="F1252" t="s">
        <v>88</v>
      </c>
      <c r="G1252">
        <v>66106614</v>
      </c>
      <c r="H1252" t="s">
        <v>485</v>
      </c>
      <c r="I1252" t="s">
        <v>486</v>
      </c>
      <c r="J1252" t="s">
        <v>5407</v>
      </c>
      <c r="K1252" t="s">
        <v>5394</v>
      </c>
      <c r="L1252" t="s">
        <v>5402</v>
      </c>
      <c r="M1252" t="s">
        <v>5403</v>
      </c>
      <c r="N1252">
        <v>2</v>
      </c>
    </row>
    <row r="1253" spans="1:14" x14ac:dyDescent="0.75">
      <c r="A1253" t="s">
        <v>10</v>
      </c>
      <c r="B1253" t="s">
        <v>11</v>
      </c>
      <c r="C1253" t="s">
        <v>22</v>
      </c>
      <c r="D1253" t="s">
        <v>5388</v>
      </c>
      <c r="E1253">
        <v>10260261</v>
      </c>
      <c r="F1253" t="s">
        <v>88</v>
      </c>
      <c r="G1253">
        <v>66106614</v>
      </c>
      <c r="H1253" t="s">
        <v>485</v>
      </c>
      <c r="I1253" t="s">
        <v>486</v>
      </c>
      <c r="J1253" t="s">
        <v>5407</v>
      </c>
      <c r="K1253" t="s">
        <v>5394</v>
      </c>
      <c r="L1253" t="s">
        <v>5402</v>
      </c>
      <c r="M1253" t="s">
        <v>5404</v>
      </c>
      <c r="N1253">
        <v>1</v>
      </c>
    </row>
    <row r="1254" spans="1:14" x14ac:dyDescent="0.75">
      <c r="A1254" t="s">
        <v>10</v>
      </c>
      <c r="B1254" t="s">
        <v>11</v>
      </c>
      <c r="C1254" t="s">
        <v>22</v>
      </c>
      <c r="D1254" t="s">
        <v>5388</v>
      </c>
      <c r="E1254">
        <v>10260261</v>
      </c>
      <c r="F1254" t="s">
        <v>88</v>
      </c>
      <c r="G1254">
        <v>66106614</v>
      </c>
      <c r="H1254" t="s">
        <v>485</v>
      </c>
      <c r="I1254" t="s">
        <v>486</v>
      </c>
      <c r="J1254" t="s">
        <v>5407</v>
      </c>
      <c r="K1254" t="s">
        <v>5394</v>
      </c>
      <c r="L1254" t="s">
        <v>5395</v>
      </c>
      <c r="M1254" t="s">
        <v>5405</v>
      </c>
      <c r="N1254">
        <v>2</v>
      </c>
    </row>
    <row r="1255" spans="1:14" x14ac:dyDescent="0.75">
      <c r="A1255" t="s">
        <v>10</v>
      </c>
      <c r="B1255" t="s">
        <v>11</v>
      </c>
      <c r="C1255" t="s">
        <v>22</v>
      </c>
      <c r="D1255" t="s">
        <v>5388</v>
      </c>
      <c r="E1255">
        <v>10260261</v>
      </c>
      <c r="F1255" t="s">
        <v>88</v>
      </c>
      <c r="G1255">
        <v>66106614</v>
      </c>
      <c r="H1255" t="s">
        <v>485</v>
      </c>
      <c r="I1255" t="s">
        <v>486</v>
      </c>
      <c r="J1255" t="s">
        <v>5407</v>
      </c>
      <c r="K1255" t="s">
        <v>5394</v>
      </c>
      <c r="L1255" t="s">
        <v>5395</v>
      </c>
      <c r="M1255" t="s">
        <v>5396</v>
      </c>
      <c r="N1255">
        <v>1</v>
      </c>
    </row>
    <row r="1256" spans="1:14" x14ac:dyDescent="0.75">
      <c r="A1256" t="s">
        <v>10</v>
      </c>
      <c r="B1256" t="s">
        <v>11</v>
      </c>
      <c r="C1256" t="s">
        <v>22</v>
      </c>
      <c r="D1256" t="s">
        <v>5388</v>
      </c>
      <c r="E1256">
        <v>10260261</v>
      </c>
      <c r="F1256" t="s">
        <v>88</v>
      </c>
      <c r="G1256">
        <v>66106621</v>
      </c>
      <c r="H1256" t="s">
        <v>2608</v>
      </c>
      <c r="I1256" t="s">
        <v>7517</v>
      </c>
      <c r="J1256" t="s">
        <v>5407</v>
      </c>
      <c r="K1256" t="s">
        <v>5391</v>
      </c>
      <c r="L1256" t="s">
        <v>5392</v>
      </c>
      <c r="M1256" t="s">
        <v>5393</v>
      </c>
      <c r="N1256">
        <v>1</v>
      </c>
    </row>
    <row r="1257" spans="1:14" x14ac:dyDescent="0.75">
      <c r="A1257" t="s">
        <v>10</v>
      </c>
      <c r="B1257" t="s">
        <v>11</v>
      </c>
      <c r="C1257" t="s">
        <v>22</v>
      </c>
      <c r="D1257" t="s">
        <v>5388</v>
      </c>
      <c r="E1257">
        <v>10260261</v>
      </c>
      <c r="F1257" t="s">
        <v>88</v>
      </c>
      <c r="G1257">
        <v>66106621</v>
      </c>
      <c r="H1257" t="s">
        <v>2608</v>
      </c>
      <c r="I1257" t="s">
        <v>7517</v>
      </c>
      <c r="J1257" t="s">
        <v>5407</v>
      </c>
      <c r="K1257" t="s">
        <v>5391</v>
      </c>
      <c r="L1257" t="s">
        <v>5392</v>
      </c>
      <c r="M1257" t="s">
        <v>5401</v>
      </c>
      <c r="N1257">
        <v>1</v>
      </c>
    </row>
    <row r="1258" spans="1:14" x14ac:dyDescent="0.75">
      <c r="A1258" t="s">
        <v>10</v>
      </c>
      <c r="B1258" t="s">
        <v>11</v>
      </c>
      <c r="C1258" t="s">
        <v>22</v>
      </c>
      <c r="D1258" t="s">
        <v>5388</v>
      </c>
      <c r="E1258">
        <v>10260261</v>
      </c>
      <c r="F1258" t="s">
        <v>88</v>
      </c>
      <c r="G1258">
        <v>66106621</v>
      </c>
      <c r="H1258" t="s">
        <v>2608</v>
      </c>
      <c r="I1258" t="s">
        <v>7517</v>
      </c>
      <c r="J1258" t="s">
        <v>5407</v>
      </c>
      <c r="K1258" t="s">
        <v>5394</v>
      </c>
      <c r="L1258" t="s">
        <v>5402</v>
      </c>
      <c r="M1258" t="s">
        <v>5403</v>
      </c>
      <c r="N1258">
        <v>2</v>
      </c>
    </row>
    <row r="1259" spans="1:14" x14ac:dyDescent="0.75">
      <c r="A1259" t="s">
        <v>10</v>
      </c>
      <c r="B1259" t="s">
        <v>11</v>
      </c>
      <c r="C1259" t="s">
        <v>22</v>
      </c>
      <c r="D1259" t="s">
        <v>5388</v>
      </c>
      <c r="E1259">
        <v>10260261</v>
      </c>
      <c r="F1259" t="s">
        <v>88</v>
      </c>
      <c r="G1259">
        <v>66106621</v>
      </c>
      <c r="H1259" t="s">
        <v>2608</v>
      </c>
      <c r="I1259" t="s">
        <v>7517</v>
      </c>
      <c r="J1259" t="s">
        <v>5407</v>
      </c>
      <c r="K1259" t="s">
        <v>5394</v>
      </c>
      <c r="L1259" t="s">
        <v>5402</v>
      </c>
      <c r="M1259" t="s">
        <v>5404</v>
      </c>
      <c r="N1259">
        <v>1</v>
      </c>
    </row>
    <row r="1260" spans="1:14" x14ac:dyDescent="0.75">
      <c r="A1260" t="s">
        <v>10</v>
      </c>
      <c r="B1260" t="s">
        <v>11</v>
      </c>
      <c r="C1260" t="s">
        <v>22</v>
      </c>
      <c r="D1260" t="s">
        <v>5388</v>
      </c>
      <c r="E1260">
        <v>10260261</v>
      </c>
      <c r="F1260" t="s">
        <v>88</v>
      </c>
      <c r="G1260">
        <v>66106621</v>
      </c>
      <c r="H1260" t="s">
        <v>2608</v>
      </c>
      <c r="I1260" t="s">
        <v>7517</v>
      </c>
      <c r="J1260" t="s">
        <v>5407</v>
      </c>
      <c r="K1260" t="s">
        <v>5394</v>
      </c>
      <c r="L1260" t="s">
        <v>5395</v>
      </c>
      <c r="M1260" t="s">
        <v>5405</v>
      </c>
      <c r="N1260">
        <v>2</v>
      </c>
    </row>
    <row r="1261" spans="1:14" x14ac:dyDescent="0.75">
      <c r="A1261" t="s">
        <v>10</v>
      </c>
      <c r="B1261" t="s">
        <v>11</v>
      </c>
      <c r="C1261" t="s">
        <v>22</v>
      </c>
      <c r="D1261" t="s">
        <v>5388</v>
      </c>
      <c r="E1261">
        <v>10260261</v>
      </c>
      <c r="F1261" t="s">
        <v>88</v>
      </c>
      <c r="G1261">
        <v>66106621</v>
      </c>
      <c r="H1261" t="s">
        <v>2608</v>
      </c>
      <c r="I1261" t="s">
        <v>7517</v>
      </c>
      <c r="J1261" t="s">
        <v>5407</v>
      </c>
      <c r="K1261" t="s">
        <v>5394</v>
      </c>
      <c r="L1261" t="s">
        <v>5395</v>
      </c>
      <c r="M1261" t="s">
        <v>5396</v>
      </c>
      <c r="N1261">
        <v>1</v>
      </c>
    </row>
    <row r="1262" spans="1:14" x14ac:dyDescent="0.75">
      <c r="A1262" t="s">
        <v>10</v>
      </c>
      <c r="B1262" t="s">
        <v>11</v>
      </c>
      <c r="C1262" t="s">
        <v>22</v>
      </c>
      <c r="D1262" t="s">
        <v>5388</v>
      </c>
      <c r="E1262">
        <v>10260261</v>
      </c>
      <c r="F1262" t="s">
        <v>88</v>
      </c>
      <c r="G1262">
        <v>66106622</v>
      </c>
      <c r="H1262" t="s">
        <v>1684</v>
      </c>
      <c r="I1262" t="s">
        <v>7517</v>
      </c>
      <c r="J1262" t="s">
        <v>5407</v>
      </c>
      <c r="K1262" t="s">
        <v>5391</v>
      </c>
      <c r="L1262" t="s">
        <v>5392</v>
      </c>
      <c r="M1262" t="s">
        <v>5393</v>
      </c>
      <c r="N1262">
        <v>1</v>
      </c>
    </row>
    <row r="1263" spans="1:14" x14ac:dyDescent="0.75">
      <c r="A1263" t="s">
        <v>10</v>
      </c>
      <c r="B1263" t="s">
        <v>11</v>
      </c>
      <c r="C1263" t="s">
        <v>22</v>
      </c>
      <c r="D1263" t="s">
        <v>5388</v>
      </c>
      <c r="E1263">
        <v>10260261</v>
      </c>
      <c r="F1263" t="s">
        <v>88</v>
      </c>
      <c r="G1263">
        <v>66106622</v>
      </c>
      <c r="H1263" t="s">
        <v>1684</v>
      </c>
      <c r="I1263" t="s">
        <v>7517</v>
      </c>
      <c r="J1263" t="s">
        <v>5407</v>
      </c>
      <c r="K1263" t="s">
        <v>5391</v>
      </c>
      <c r="L1263" t="s">
        <v>5392</v>
      </c>
      <c r="M1263" t="s">
        <v>5401</v>
      </c>
      <c r="N1263">
        <v>1</v>
      </c>
    </row>
    <row r="1264" spans="1:14" x14ac:dyDescent="0.75">
      <c r="A1264" t="s">
        <v>10</v>
      </c>
      <c r="B1264" t="s">
        <v>11</v>
      </c>
      <c r="C1264" t="s">
        <v>22</v>
      </c>
      <c r="D1264" t="s">
        <v>5388</v>
      </c>
      <c r="E1264">
        <v>10260261</v>
      </c>
      <c r="F1264" t="s">
        <v>88</v>
      </c>
      <c r="G1264">
        <v>66106622</v>
      </c>
      <c r="H1264" t="s">
        <v>1684</v>
      </c>
      <c r="I1264" t="s">
        <v>7517</v>
      </c>
      <c r="J1264" t="s">
        <v>5407</v>
      </c>
      <c r="K1264" t="s">
        <v>5394</v>
      </c>
      <c r="L1264" t="s">
        <v>5402</v>
      </c>
      <c r="M1264" t="s">
        <v>5403</v>
      </c>
      <c r="N1264">
        <v>2</v>
      </c>
    </row>
    <row r="1265" spans="1:14" x14ac:dyDescent="0.75">
      <c r="A1265" t="s">
        <v>10</v>
      </c>
      <c r="B1265" t="s">
        <v>11</v>
      </c>
      <c r="C1265" t="s">
        <v>22</v>
      </c>
      <c r="D1265" t="s">
        <v>5388</v>
      </c>
      <c r="E1265">
        <v>10260261</v>
      </c>
      <c r="F1265" t="s">
        <v>88</v>
      </c>
      <c r="G1265">
        <v>66106622</v>
      </c>
      <c r="H1265" t="s">
        <v>1684</v>
      </c>
      <c r="I1265" t="s">
        <v>7517</v>
      </c>
      <c r="J1265" t="s">
        <v>5407</v>
      </c>
      <c r="K1265" t="s">
        <v>5394</v>
      </c>
      <c r="L1265" t="s">
        <v>5402</v>
      </c>
      <c r="M1265" t="s">
        <v>5404</v>
      </c>
      <c r="N1265">
        <v>1</v>
      </c>
    </row>
    <row r="1266" spans="1:14" x14ac:dyDescent="0.75">
      <c r="A1266" t="s">
        <v>10</v>
      </c>
      <c r="B1266" t="s">
        <v>11</v>
      </c>
      <c r="C1266" t="s">
        <v>22</v>
      </c>
      <c r="D1266" t="s">
        <v>5388</v>
      </c>
      <c r="E1266">
        <v>10260261</v>
      </c>
      <c r="F1266" t="s">
        <v>88</v>
      </c>
      <c r="G1266">
        <v>66106622</v>
      </c>
      <c r="H1266" t="s">
        <v>1684</v>
      </c>
      <c r="I1266" t="s">
        <v>7517</v>
      </c>
      <c r="J1266" t="s">
        <v>5407</v>
      </c>
      <c r="K1266" t="s">
        <v>5394</v>
      </c>
      <c r="L1266" t="s">
        <v>5395</v>
      </c>
      <c r="M1266" t="s">
        <v>5405</v>
      </c>
      <c r="N1266">
        <v>2</v>
      </c>
    </row>
    <row r="1267" spans="1:14" x14ac:dyDescent="0.75">
      <c r="A1267" t="s">
        <v>10</v>
      </c>
      <c r="B1267" t="s">
        <v>11</v>
      </c>
      <c r="C1267" t="s">
        <v>22</v>
      </c>
      <c r="D1267" t="s">
        <v>5388</v>
      </c>
      <c r="E1267">
        <v>10260261</v>
      </c>
      <c r="F1267" t="s">
        <v>88</v>
      </c>
      <c r="G1267">
        <v>66106622</v>
      </c>
      <c r="H1267" t="s">
        <v>1684</v>
      </c>
      <c r="I1267" t="s">
        <v>7517</v>
      </c>
      <c r="J1267" t="s">
        <v>5407</v>
      </c>
      <c r="K1267" t="s">
        <v>5394</v>
      </c>
      <c r="L1267" t="s">
        <v>5395</v>
      </c>
      <c r="M1267" t="s">
        <v>5396</v>
      </c>
      <c r="N1267">
        <v>1</v>
      </c>
    </row>
    <row r="1268" spans="1:14" x14ac:dyDescent="0.75">
      <c r="A1268" t="s">
        <v>10</v>
      </c>
      <c r="B1268" t="s">
        <v>11</v>
      </c>
      <c r="C1268" t="s">
        <v>22</v>
      </c>
      <c r="D1268" t="s">
        <v>5388</v>
      </c>
      <c r="E1268">
        <v>10260261</v>
      </c>
      <c r="F1268" t="s">
        <v>88</v>
      </c>
      <c r="G1268">
        <v>66106634</v>
      </c>
      <c r="H1268" t="s">
        <v>4294</v>
      </c>
      <c r="I1268" t="s">
        <v>4295</v>
      </c>
      <c r="J1268" t="s">
        <v>5407</v>
      </c>
      <c r="K1268" t="s">
        <v>5391</v>
      </c>
      <c r="L1268" t="s">
        <v>5392</v>
      </c>
      <c r="M1268" t="s">
        <v>5393</v>
      </c>
      <c r="N1268">
        <v>4</v>
      </c>
    </row>
    <row r="1269" spans="1:14" x14ac:dyDescent="0.75">
      <c r="A1269" t="s">
        <v>10</v>
      </c>
      <c r="B1269" t="s">
        <v>11</v>
      </c>
      <c r="C1269" t="s">
        <v>22</v>
      </c>
      <c r="D1269" t="s">
        <v>5388</v>
      </c>
      <c r="E1269">
        <v>10260261</v>
      </c>
      <c r="F1269" t="s">
        <v>88</v>
      </c>
      <c r="G1269">
        <v>66106642</v>
      </c>
      <c r="H1269" t="s">
        <v>3038</v>
      </c>
      <c r="I1269" t="s">
        <v>3039</v>
      </c>
      <c r="J1269" t="s">
        <v>5407</v>
      </c>
      <c r="K1269" t="s">
        <v>5391</v>
      </c>
      <c r="L1269" t="s">
        <v>5392</v>
      </c>
      <c r="M1269" t="s">
        <v>5393</v>
      </c>
      <c r="N1269">
        <v>2</v>
      </c>
    </row>
    <row r="1270" spans="1:14" x14ac:dyDescent="0.75">
      <c r="A1270" t="s">
        <v>10</v>
      </c>
      <c r="B1270" t="s">
        <v>11</v>
      </c>
      <c r="C1270" t="s">
        <v>22</v>
      </c>
      <c r="D1270" t="s">
        <v>5388</v>
      </c>
      <c r="E1270">
        <v>10260261</v>
      </c>
      <c r="F1270" t="s">
        <v>88</v>
      </c>
      <c r="G1270">
        <v>66106642</v>
      </c>
      <c r="H1270" t="s">
        <v>3038</v>
      </c>
      <c r="I1270" t="s">
        <v>3039</v>
      </c>
      <c r="J1270" t="s">
        <v>5407</v>
      </c>
      <c r="K1270" t="s">
        <v>5394</v>
      </c>
      <c r="L1270" t="s">
        <v>5402</v>
      </c>
      <c r="M1270" t="s">
        <v>5403</v>
      </c>
      <c r="N1270">
        <v>2</v>
      </c>
    </row>
    <row r="1271" spans="1:14" x14ac:dyDescent="0.75">
      <c r="A1271" t="s">
        <v>10</v>
      </c>
      <c r="B1271" t="s">
        <v>11</v>
      </c>
      <c r="C1271" t="s">
        <v>22</v>
      </c>
      <c r="D1271" t="s">
        <v>5388</v>
      </c>
      <c r="E1271">
        <v>10260261</v>
      </c>
      <c r="F1271" t="s">
        <v>88</v>
      </c>
      <c r="G1271">
        <v>66106642</v>
      </c>
      <c r="H1271" t="s">
        <v>3038</v>
      </c>
      <c r="I1271" t="s">
        <v>3039</v>
      </c>
      <c r="J1271" t="s">
        <v>5407</v>
      </c>
      <c r="K1271" t="s">
        <v>5394</v>
      </c>
      <c r="L1271" t="s">
        <v>5402</v>
      </c>
      <c r="M1271" t="s">
        <v>5404</v>
      </c>
      <c r="N1271">
        <v>2</v>
      </c>
    </row>
    <row r="1272" spans="1:14" x14ac:dyDescent="0.75">
      <c r="A1272" t="s">
        <v>10</v>
      </c>
      <c r="B1272" t="s">
        <v>11</v>
      </c>
      <c r="C1272" t="s">
        <v>22</v>
      </c>
      <c r="D1272" t="s">
        <v>5388</v>
      </c>
      <c r="E1272">
        <v>10260261</v>
      </c>
      <c r="F1272" t="s">
        <v>88</v>
      </c>
      <c r="G1272">
        <v>66106642</v>
      </c>
      <c r="H1272" t="s">
        <v>3038</v>
      </c>
      <c r="I1272" t="s">
        <v>3039</v>
      </c>
      <c r="J1272" t="s">
        <v>5407</v>
      </c>
      <c r="K1272" t="s">
        <v>5394</v>
      </c>
      <c r="L1272" t="s">
        <v>5395</v>
      </c>
      <c r="M1272" t="s">
        <v>5405</v>
      </c>
      <c r="N1272">
        <v>2</v>
      </c>
    </row>
    <row r="1273" spans="1:14" x14ac:dyDescent="0.75">
      <c r="A1273" t="s">
        <v>10</v>
      </c>
      <c r="B1273" t="s">
        <v>11</v>
      </c>
      <c r="C1273" t="s">
        <v>22</v>
      </c>
      <c r="D1273" t="s">
        <v>5388</v>
      </c>
      <c r="E1273">
        <v>10260261</v>
      </c>
      <c r="F1273" t="s">
        <v>88</v>
      </c>
      <c r="G1273">
        <v>66106642</v>
      </c>
      <c r="H1273" t="s">
        <v>3038</v>
      </c>
      <c r="I1273" t="s">
        <v>3039</v>
      </c>
      <c r="J1273" t="s">
        <v>5407</v>
      </c>
      <c r="K1273" t="s">
        <v>5394</v>
      </c>
      <c r="L1273" t="s">
        <v>5395</v>
      </c>
      <c r="M1273" t="s">
        <v>5396</v>
      </c>
      <c r="N1273">
        <v>2</v>
      </c>
    </row>
    <row r="1274" spans="1:14" x14ac:dyDescent="0.75">
      <c r="A1274" t="s">
        <v>10</v>
      </c>
      <c r="B1274" t="s">
        <v>11</v>
      </c>
      <c r="C1274" t="s">
        <v>22</v>
      </c>
      <c r="D1274" t="s">
        <v>5388</v>
      </c>
      <c r="E1274">
        <v>10260261</v>
      </c>
      <c r="F1274" t="s">
        <v>88</v>
      </c>
      <c r="G1274">
        <v>66106661</v>
      </c>
      <c r="H1274" t="s">
        <v>5334</v>
      </c>
      <c r="I1274" t="s">
        <v>5335</v>
      </c>
      <c r="J1274" t="s">
        <v>5407</v>
      </c>
      <c r="K1274" t="s">
        <v>5391</v>
      </c>
      <c r="L1274" t="s">
        <v>5392</v>
      </c>
      <c r="M1274" t="s">
        <v>5393</v>
      </c>
      <c r="N1274">
        <v>5</v>
      </c>
    </row>
    <row r="1275" spans="1:14" x14ac:dyDescent="0.75">
      <c r="A1275" t="s">
        <v>10</v>
      </c>
      <c r="B1275" t="s">
        <v>11</v>
      </c>
      <c r="C1275" t="s">
        <v>22</v>
      </c>
      <c r="D1275" t="s">
        <v>5388</v>
      </c>
      <c r="E1275">
        <v>10260261</v>
      </c>
      <c r="F1275" t="s">
        <v>88</v>
      </c>
      <c r="G1275">
        <v>66106670</v>
      </c>
      <c r="H1275" t="s">
        <v>7239</v>
      </c>
      <c r="I1275" t="s">
        <v>486</v>
      </c>
      <c r="J1275" t="s">
        <v>5407</v>
      </c>
      <c r="K1275" t="s">
        <v>5391</v>
      </c>
      <c r="L1275" t="s">
        <v>5392</v>
      </c>
      <c r="M1275" t="s">
        <v>5393</v>
      </c>
      <c r="N1275">
        <v>1</v>
      </c>
    </row>
    <row r="1276" spans="1:14" x14ac:dyDescent="0.75">
      <c r="A1276" t="s">
        <v>10</v>
      </c>
      <c r="B1276" t="s">
        <v>11</v>
      </c>
      <c r="C1276" t="s">
        <v>22</v>
      </c>
      <c r="D1276" t="s">
        <v>5388</v>
      </c>
      <c r="E1276">
        <v>10260261</v>
      </c>
      <c r="F1276" t="s">
        <v>88</v>
      </c>
      <c r="G1276">
        <v>66106670</v>
      </c>
      <c r="H1276" t="s">
        <v>7239</v>
      </c>
      <c r="I1276" t="s">
        <v>486</v>
      </c>
      <c r="J1276" t="s">
        <v>5407</v>
      </c>
      <c r="K1276" t="s">
        <v>5391</v>
      </c>
      <c r="L1276" t="s">
        <v>5392</v>
      </c>
      <c r="M1276" t="s">
        <v>5401</v>
      </c>
      <c r="N1276">
        <v>1</v>
      </c>
    </row>
    <row r="1277" spans="1:14" x14ac:dyDescent="0.75">
      <c r="A1277" t="s">
        <v>10</v>
      </c>
      <c r="B1277" t="s">
        <v>11</v>
      </c>
      <c r="C1277" t="s">
        <v>22</v>
      </c>
      <c r="D1277" t="s">
        <v>5388</v>
      </c>
      <c r="E1277">
        <v>10260261</v>
      </c>
      <c r="F1277" t="s">
        <v>88</v>
      </c>
      <c r="G1277">
        <v>66106670</v>
      </c>
      <c r="H1277" t="s">
        <v>7239</v>
      </c>
      <c r="I1277" t="s">
        <v>486</v>
      </c>
      <c r="J1277" t="s">
        <v>5407</v>
      </c>
      <c r="K1277" t="s">
        <v>5394</v>
      </c>
      <c r="L1277" t="s">
        <v>5402</v>
      </c>
      <c r="M1277" t="s">
        <v>5403</v>
      </c>
      <c r="N1277">
        <v>2</v>
      </c>
    </row>
    <row r="1278" spans="1:14" x14ac:dyDescent="0.75">
      <c r="A1278" t="s">
        <v>10</v>
      </c>
      <c r="B1278" t="s">
        <v>11</v>
      </c>
      <c r="C1278" t="s">
        <v>22</v>
      </c>
      <c r="D1278" t="s">
        <v>5388</v>
      </c>
      <c r="E1278">
        <v>10260261</v>
      </c>
      <c r="F1278" t="s">
        <v>88</v>
      </c>
      <c r="G1278">
        <v>66106670</v>
      </c>
      <c r="H1278" t="s">
        <v>7239</v>
      </c>
      <c r="I1278" t="s">
        <v>486</v>
      </c>
      <c r="J1278" t="s">
        <v>5407</v>
      </c>
      <c r="K1278" t="s">
        <v>5394</v>
      </c>
      <c r="L1278" t="s">
        <v>5402</v>
      </c>
      <c r="M1278" t="s">
        <v>5404</v>
      </c>
      <c r="N1278">
        <v>1</v>
      </c>
    </row>
    <row r="1279" spans="1:14" x14ac:dyDescent="0.75">
      <c r="A1279" t="s">
        <v>10</v>
      </c>
      <c r="B1279" t="s">
        <v>11</v>
      </c>
      <c r="C1279" t="s">
        <v>22</v>
      </c>
      <c r="D1279" t="s">
        <v>5388</v>
      </c>
      <c r="E1279">
        <v>10260261</v>
      </c>
      <c r="F1279" t="s">
        <v>88</v>
      </c>
      <c r="G1279">
        <v>66106670</v>
      </c>
      <c r="H1279" t="s">
        <v>7239</v>
      </c>
      <c r="I1279" t="s">
        <v>486</v>
      </c>
      <c r="J1279" t="s">
        <v>5407</v>
      </c>
      <c r="K1279" t="s">
        <v>5394</v>
      </c>
      <c r="L1279" t="s">
        <v>5395</v>
      </c>
      <c r="M1279" t="s">
        <v>5405</v>
      </c>
      <c r="N1279">
        <v>2</v>
      </c>
    </row>
    <row r="1280" spans="1:14" x14ac:dyDescent="0.75">
      <c r="A1280" t="s">
        <v>10</v>
      </c>
      <c r="B1280" t="s">
        <v>11</v>
      </c>
      <c r="C1280" t="s">
        <v>22</v>
      </c>
      <c r="D1280" t="s">
        <v>5388</v>
      </c>
      <c r="E1280">
        <v>10260261</v>
      </c>
      <c r="F1280" t="s">
        <v>88</v>
      </c>
      <c r="G1280">
        <v>66106670</v>
      </c>
      <c r="H1280" t="s">
        <v>7239</v>
      </c>
      <c r="I1280" t="s">
        <v>486</v>
      </c>
      <c r="J1280" t="s">
        <v>5407</v>
      </c>
      <c r="K1280" t="s">
        <v>5394</v>
      </c>
      <c r="L1280" t="s">
        <v>5395</v>
      </c>
      <c r="M1280" t="s">
        <v>5396</v>
      </c>
      <c r="N1280">
        <v>1</v>
      </c>
    </row>
    <row r="1281" spans="1:14" x14ac:dyDescent="0.75">
      <c r="A1281" t="s">
        <v>10</v>
      </c>
      <c r="B1281" t="s">
        <v>11</v>
      </c>
      <c r="C1281" t="s">
        <v>22</v>
      </c>
      <c r="D1281" t="s">
        <v>5388</v>
      </c>
      <c r="E1281">
        <v>10260261</v>
      </c>
      <c r="F1281" t="s">
        <v>88</v>
      </c>
      <c r="G1281">
        <v>66106686</v>
      </c>
      <c r="H1281" t="s">
        <v>1872</v>
      </c>
      <c r="I1281" t="s">
        <v>1873</v>
      </c>
      <c r="J1281" t="s">
        <v>5407</v>
      </c>
      <c r="K1281" t="s">
        <v>5391</v>
      </c>
      <c r="L1281" t="s">
        <v>5392</v>
      </c>
      <c r="M1281" t="s">
        <v>5393</v>
      </c>
      <c r="N1281">
        <v>1</v>
      </c>
    </row>
    <row r="1282" spans="1:14" x14ac:dyDescent="0.75">
      <c r="A1282" t="s">
        <v>10</v>
      </c>
      <c r="B1282" t="s">
        <v>11</v>
      </c>
      <c r="C1282" t="s">
        <v>22</v>
      </c>
      <c r="D1282" t="s">
        <v>5388</v>
      </c>
      <c r="E1282">
        <v>10260261</v>
      </c>
      <c r="F1282" t="s">
        <v>88</v>
      </c>
      <c r="G1282">
        <v>66106686</v>
      </c>
      <c r="H1282" t="s">
        <v>1872</v>
      </c>
      <c r="I1282" t="s">
        <v>1873</v>
      </c>
      <c r="J1282" t="s">
        <v>5407</v>
      </c>
      <c r="K1282" t="s">
        <v>5391</v>
      </c>
      <c r="L1282" t="s">
        <v>5392</v>
      </c>
      <c r="M1282" t="s">
        <v>5401</v>
      </c>
      <c r="N1282">
        <v>1</v>
      </c>
    </row>
    <row r="1283" spans="1:14" x14ac:dyDescent="0.75">
      <c r="A1283" t="s">
        <v>10</v>
      </c>
      <c r="B1283" t="s">
        <v>11</v>
      </c>
      <c r="C1283" t="s">
        <v>22</v>
      </c>
      <c r="D1283" t="s">
        <v>5388</v>
      </c>
      <c r="E1283">
        <v>10260261</v>
      </c>
      <c r="F1283" t="s">
        <v>88</v>
      </c>
      <c r="G1283">
        <v>66106686</v>
      </c>
      <c r="H1283" t="s">
        <v>1872</v>
      </c>
      <c r="I1283" t="s">
        <v>1873</v>
      </c>
      <c r="J1283" t="s">
        <v>5407</v>
      </c>
      <c r="K1283" t="s">
        <v>5394</v>
      </c>
      <c r="L1283" t="s">
        <v>5402</v>
      </c>
      <c r="M1283" t="s">
        <v>5403</v>
      </c>
      <c r="N1283">
        <v>2</v>
      </c>
    </row>
    <row r="1284" spans="1:14" x14ac:dyDescent="0.75">
      <c r="A1284" t="s">
        <v>10</v>
      </c>
      <c r="B1284" t="s">
        <v>11</v>
      </c>
      <c r="C1284" t="s">
        <v>22</v>
      </c>
      <c r="D1284" t="s">
        <v>5388</v>
      </c>
      <c r="E1284">
        <v>10260261</v>
      </c>
      <c r="F1284" t="s">
        <v>88</v>
      </c>
      <c r="G1284">
        <v>66106686</v>
      </c>
      <c r="H1284" t="s">
        <v>1872</v>
      </c>
      <c r="I1284" t="s">
        <v>1873</v>
      </c>
      <c r="J1284" t="s">
        <v>5407</v>
      </c>
      <c r="K1284" t="s">
        <v>5394</v>
      </c>
      <c r="L1284" t="s">
        <v>5395</v>
      </c>
      <c r="M1284" t="s">
        <v>5405</v>
      </c>
      <c r="N1284">
        <v>1</v>
      </c>
    </row>
    <row r="1285" spans="1:14" x14ac:dyDescent="0.75">
      <c r="A1285" t="s">
        <v>10</v>
      </c>
      <c r="B1285" t="s">
        <v>11</v>
      </c>
      <c r="C1285" t="s">
        <v>22</v>
      </c>
      <c r="D1285" t="s">
        <v>5388</v>
      </c>
      <c r="E1285">
        <v>10260261</v>
      </c>
      <c r="F1285" t="s">
        <v>88</v>
      </c>
      <c r="G1285">
        <v>66106686</v>
      </c>
      <c r="H1285" t="s">
        <v>1872</v>
      </c>
      <c r="I1285" t="s">
        <v>1873</v>
      </c>
      <c r="J1285" t="s">
        <v>5407</v>
      </c>
      <c r="K1285" t="s">
        <v>5394</v>
      </c>
      <c r="L1285" t="s">
        <v>5395</v>
      </c>
      <c r="M1285" t="s">
        <v>5396</v>
      </c>
      <c r="N1285">
        <v>2</v>
      </c>
    </row>
    <row r="1286" spans="1:14" x14ac:dyDescent="0.75">
      <c r="A1286" t="s">
        <v>10</v>
      </c>
      <c r="B1286" t="s">
        <v>11</v>
      </c>
      <c r="C1286" t="s">
        <v>22</v>
      </c>
      <c r="D1286" t="s">
        <v>5388</v>
      </c>
      <c r="E1286">
        <v>10260261</v>
      </c>
      <c r="F1286" t="s">
        <v>88</v>
      </c>
      <c r="G1286">
        <v>66106723</v>
      </c>
      <c r="H1286" t="s">
        <v>7189</v>
      </c>
      <c r="I1286" t="s">
        <v>7503</v>
      </c>
      <c r="J1286" t="s">
        <v>5407</v>
      </c>
      <c r="K1286" t="s">
        <v>5391</v>
      </c>
      <c r="L1286" t="s">
        <v>5392</v>
      </c>
      <c r="M1286" t="s">
        <v>5393</v>
      </c>
      <c r="N1286">
        <v>2</v>
      </c>
    </row>
    <row r="1287" spans="1:14" x14ac:dyDescent="0.75">
      <c r="A1287" t="s">
        <v>10</v>
      </c>
      <c r="B1287" t="s">
        <v>11</v>
      </c>
      <c r="C1287" t="s">
        <v>22</v>
      </c>
      <c r="D1287" t="s">
        <v>5388</v>
      </c>
      <c r="E1287">
        <v>10260261</v>
      </c>
      <c r="F1287" t="s">
        <v>88</v>
      </c>
      <c r="G1287">
        <v>66106723</v>
      </c>
      <c r="H1287" t="s">
        <v>7189</v>
      </c>
      <c r="I1287" t="s">
        <v>7503</v>
      </c>
      <c r="J1287" t="s">
        <v>5407</v>
      </c>
      <c r="K1287" t="s">
        <v>5394</v>
      </c>
      <c r="L1287" t="s">
        <v>5402</v>
      </c>
      <c r="M1287" t="s">
        <v>5403</v>
      </c>
      <c r="N1287">
        <v>2</v>
      </c>
    </row>
    <row r="1288" spans="1:14" x14ac:dyDescent="0.75">
      <c r="A1288" t="s">
        <v>10</v>
      </c>
      <c r="B1288" t="s">
        <v>11</v>
      </c>
      <c r="C1288" t="s">
        <v>22</v>
      </c>
      <c r="D1288" t="s">
        <v>5388</v>
      </c>
      <c r="E1288">
        <v>10260261</v>
      </c>
      <c r="F1288" t="s">
        <v>88</v>
      </c>
      <c r="G1288">
        <v>66106723</v>
      </c>
      <c r="H1288" t="s">
        <v>7189</v>
      </c>
      <c r="I1288" t="s">
        <v>7503</v>
      </c>
      <c r="J1288" t="s">
        <v>5407</v>
      </c>
      <c r="K1288" t="s">
        <v>5394</v>
      </c>
      <c r="L1288" t="s">
        <v>5402</v>
      </c>
      <c r="M1288" t="s">
        <v>5404</v>
      </c>
      <c r="N1288">
        <v>2</v>
      </c>
    </row>
    <row r="1289" spans="1:14" x14ac:dyDescent="0.75">
      <c r="A1289" t="s">
        <v>10</v>
      </c>
      <c r="B1289" t="s">
        <v>11</v>
      </c>
      <c r="C1289" t="s">
        <v>22</v>
      </c>
      <c r="D1289" t="s">
        <v>5388</v>
      </c>
      <c r="E1289">
        <v>10260261</v>
      </c>
      <c r="F1289" t="s">
        <v>88</v>
      </c>
      <c r="G1289">
        <v>66106723</v>
      </c>
      <c r="H1289" t="s">
        <v>7189</v>
      </c>
      <c r="I1289" t="s">
        <v>7503</v>
      </c>
      <c r="J1289" t="s">
        <v>5407</v>
      </c>
      <c r="K1289" t="s">
        <v>5394</v>
      </c>
      <c r="L1289" t="s">
        <v>5395</v>
      </c>
      <c r="M1289" t="s">
        <v>5405</v>
      </c>
      <c r="N1289">
        <v>2</v>
      </c>
    </row>
    <row r="1290" spans="1:14" x14ac:dyDescent="0.75">
      <c r="A1290" t="s">
        <v>10</v>
      </c>
      <c r="B1290" t="s">
        <v>11</v>
      </c>
      <c r="C1290" t="s">
        <v>22</v>
      </c>
      <c r="D1290" t="s">
        <v>5388</v>
      </c>
      <c r="E1290">
        <v>10260261</v>
      </c>
      <c r="F1290" t="s">
        <v>88</v>
      </c>
      <c r="G1290">
        <v>66106723</v>
      </c>
      <c r="H1290" t="s">
        <v>7189</v>
      </c>
      <c r="I1290" t="s">
        <v>7503</v>
      </c>
      <c r="J1290" t="s">
        <v>5407</v>
      </c>
      <c r="K1290" t="s">
        <v>5394</v>
      </c>
      <c r="L1290" t="s">
        <v>5395</v>
      </c>
      <c r="M1290" t="s">
        <v>5396</v>
      </c>
      <c r="N1290">
        <v>2</v>
      </c>
    </row>
    <row r="1291" spans="1:14" x14ac:dyDescent="0.75">
      <c r="A1291" t="s">
        <v>10</v>
      </c>
      <c r="B1291" t="s">
        <v>11</v>
      </c>
      <c r="C1291" t="s">
        <v>22</v>
      </c>
      <c r="D1291" t="s">
        <v>5388</v>
      </c>
      <c r="E1291">
        <v>10260261</v>
      </c>
      <c r="F1291" t="s">
        <v>88</v>
      </c>
      <c r="G1291">
        <v>66106730</v>
      </c>
      <c r="H1291" t="s">
        <v>3564</v>
      </c>
      <c r="I1291" t="s">
        <v>3565</v>
      </c>
      <c r="J1291" t="s">
        <v>5427</v>
      </c>
      <c r="K1291" t="s">
        <v>5394</v>
      </c>
      <c r="L1291" t="s">
        <v>5402</v>
      </c>
      <c r="M1291" t="s">
        <v>5404</v>
      </c>
      <c r="N1291">
        <v>10</v>
      </c>
    </row>
    <row r="1292" spans="1:14" x14ac:dyDescent="0.75">
      <c r="A1292" t="s">
        <v>10</v>
      </c>
      <c r="B1292" t="s">
        <v>11</v>
      </c>
      <c r="C1292" t="s">
        <v>22</v>
      </c>
      <c r="D1292" t="s">
        <v>5388</v>
      </c>
      <c r="E1292">
        <v>10260261</v>
      </c>
      <c r="F1292" t="s">
        <v>88</v>
      </c>
      <c r="G1292">
        <v>66106802</v>
      </c>
      <c r="H1292" t="s">
        <v>980</v>
      </c>
      <c r="I1292" t="s">
        <v>981</v>
      </c>
      <c r="J1292" t="s">
        <v>5407</v>
      </c>
      <c r="K1292" t="s">
        <v>5391</v>
      </c>
      <c r="L1292" t="s">
        <v>5392</v>
      </c>
      <c r="M1292" t="s">
        <v>5393</v>
      </c>
      <c r="N1292">
        <v>18</v>
      </c>
    </row>
    <row r="1293" spans="1:14" x14ac:dyDescent="0.75">
      <c r="A1293" t="s">
        <v>10</v>
      </c>
      <c r="B1293" t="s">
        <v>11</v>
      </c>
      <c r="C1293" t="s">
        <v>22</v>
      </c>
      <c r="D1293" t="s">
        <v>5388</v>
      </c>
      <c r="E1293">
        <v>10260261</v>
      </c>
      <c r="F1293" t="s">
        <v>88</v>
      </c>
      <c r="G1293">
        <v>66106802</v>
      </c>
      <c r="H1293" t="s">
        <v>980</v>
      </c>
      <c r="I1293" t="s">
        <v>981</v>
      </c>
      <c r="J1293" t="s">
        <v>5407</v>
      </c>
      <c r="K1293" t="s">
        <v>5391</v>
      </c>
      <c r="L1293" t="s">
        <v>5392</v>
      </c>
      <c r="M1293" t="s">
        <v>5401</v>
      </c>
      <c r="N1293">
        <v>2</v>
      </c>
    </row>
    <row r="1294" spans="1:14" x14ac:dyDescent="0.75">
      <c r="A1294" t="s">
        <v>10</v>
      </c>
      <c r="B1294" t="s">
        <v>11</v>
      </c>
      <c r="C1294" t="s">
        <v>22</v>
      </c>
      <c r="D1294" t="s">
        <v>5388</v>
      </c>
      <c r="E1294">
        <v>10260261</v>
      </c>
      <c r="F1294" t="s">
        <v>88</v>
      </c>
      <c r="G1294">
        <v>66106802</v>
      </c>
      <c r="H1294" t="s">
        <v>980</v>
      </c>
      <c r="I1294" t="s">
        <v>981</v>
      </c>
      <c r="J1294" t="s">
        <v>5407</v>
      </c>
      <c r="K1294" t="s">
        <v>5394</v>
      </c>
      <c r="L1294" t="s">
        <v>5402</v>
      </c>
      <c r="M1294" t="s">
        <v>5403</v>
      </c>
      <c r="N1294">
        <v>5</v>
      </c>
    </row>
    <row r="1295" spans="1:14" x14ac:dyDescent="0.75">
      <c r="A1295" t="s">
        <v>10</v>
      </c>
      <c r="B1295" t="s">
        <v>11</v>
      </c>
      <c r="C1295" t="s">
        <v>22</v>
      </c>
      <c r="D1295" t="s">
        <v>5388</v>
      </c>
      <c r="E1295">
        <v>10260261</v>
      </c>
      <c r="F1295" t="s">
        <v>88</v>
      </c>
      <c r="G1295">
        <v>66106802</v>
      </c>
      <c r="H1295" t="s">
        <v>980</v>
      </c>
      <c r="I1295" t="s">
        <v>981</v>
      </c>
      <c r="J1295" t="s">
        <v>5407</v>
      </c>
      <c r="K1295" t="s">
        <v>5394</v>
      </c>
      <c r="L1295" t="s">
        <v>5402</v>
      </c>
      <c r="M1295" t="s">
        <v>5404</v>
      </c>
      <c r="N1295">
        <v>2</v>
      </c>
    </row>
    <row r="1296" spans="1:14" x14ac:dyDescent="0.75">
      <c r="A1296" t="s">
        <v>10</v>
      </c>
      <c r="B1296" t="s">
        <v>11</v>
      </c>
      <c r="C1296" t="s">
        <v>22</v>
      </c>
      <c r="D1296" t="s">
        <v>5388</v>
      </c>
      <c r="E1296">
        <v>10260261</v>
      </c>
      <c r="F1296" t="s">
        <v>88</v>
      </c>
      <c r="G1296">
        <v>66106802</v>
      </c>
      <c r="H1296" t="s">
        <v>980</v>
      </c>
      <c r="I1296" t="s">
        <v>981</v>
      </c>
      <c r="J1296" t="s">
        <v>5407</v>
      </c>
      <c r="K1296" t="s">
        <v>5394</v>
      </c>
      <c r="L1296" t="s">
        <v>5395</v>
      </c>
      <c r="M1296" t="s">
        <v>5405</v>
      </c>
      <c r="N1296">
        <v>8</v>
      </c>
    </row>
    <row r="1297" spans="1:14" x14ac:dyDescent="0.75">
      <c r="A1297" t="s">
        <v>10</v>
      </c>
      <c r="B1297" t="s">
        <v>11</v>
      </c>
      <c r="C1297" t="s">
        <v>22</v>
      </c>
      <c r="D1297" t="s">
        <v>5388</v>
      </c>
      <c r="E1297">
        <v>10260261</v>
      </c>
      <c r="F1297" t="s">
        <v>88</v>
      </c>
      <c r="G1297">
        <v>66106802</v>
      </c>
      <c r="H1297" t="s">
        <v>980</v>
      </c>
      <c r="I1297" t="s">
        <v>981</v>
      </c>
      <c r="J1297" t="s">
        <v>5407</v>
      </c>
      <c r="K1297" t="s">
        <v>5394</v>
      </c>
      <c r="L1297" t="s">
        <v>5395</v>
      </c>
      <c r="M1297" t="s">
        <v>5396</v>
      </c>
      <c r="N1297">
        <v>2</v>
      </c>
    </row>
    <row r="1298" spans="1:14" x14ac:dyDescent="0.75">
      <c r="A1298" t="s">
        <v>10</v>
      </c>
      <c r="B1298" t="s">
        <v>11</v>
      </c>
      <c r="C1298" t="s">
        <v>22</v>
      </c>
      <c r="D1298" t="s">
        <v>5388</v>
      </c>
      <c r="E1298">
        <v>10260261</v>
      </c>
      <c r="F1298" t="s">
        <v>88</v>
      </c>
      <c r="G1298">
        <v>66106850</v>
      </c>
      <c r="H1298" t="s">
        <v>5074</v>
      </c>
      <c r="I1298" t="s">
        <v>1914</v>
      </c>
      <c r="J1298" t="s">
        <v>5407</v>
      </c>
      <c r="K1298" t="s">
        <v>5398</v>
      </c>
      <c r="L1298" t="s">
        <v>5399</v>
      </c>
      <c r="M1298" t="s">
        <v>5400</v>
      </c>
      <c r="N1298">
        <v>2</v>
      </c>
    </row>
    <row r="1299" spans="1:14" x14ac:dyDescent="0.75">
      <c r="A1299" t="s">
        <v>10</v>
      </c>
      <c r="B1299" t="s">
        <v>11</v>
      </c>
      <c r="C1299" t="s">
        <v>22</v>
      </c>
      <c r="D1299" t="s">
        <v>5388</v>
      </c>
      <c r="E1299">
        <v>10260261</v>
      </c>
      <c r="F1299" t="s">
        <v>88</v>
      </c>
      <c r="G1299">
        <v>66106850</v>
      </c>
      <c r="H1299" t="s">
        <v>5074</v>
      </c>
      <c r="I1299" t="s">
        <v>1914</v>
      </c>
      <c r="J1299" t="s">
        <v>5407</v>
      </c>
      <c r="K1299" t="s">
        <v>5391</v>
      </c>
      <c r="L1299" t="s">
        <v>5392</v>
      </c>
      <c r="M1299" t="s">
        <v>5393</v>
      </c>
      <c r="N1299">
        <v>2</v>
      </c>
    </row>
    <row r="1300" spans="1:14" x14ac:dyDescent="0.75">
      <c r="A1300" t="s">
        <v>10</v>
      </c>
      <c r="B1300" t="s">
        <v>11</v>
      </c>
      <c r="C1300" t="s">
        <v>22</v>
      </c>
      <c r="D1300" t="s">
        <v>5388</v>
      </c>
      <c r="E1300">
        <v>10260261</v>
      </c>
      <c r="F1300" t="s">
        <v>88</v>
      </c>
      <c r="G1300">
        <v>66106850</v>
      </c>
      <c r="H1300" t="s">
        <v>5074</v>
      </c>
      <c r="I1300" t="s">
        <v>1914</v>
      </c>
      <c r="J1300" t="s">
        <v>5407</v>
      </c>
      <c r="K1300" t="s">
        <v>5391</v>
      </c>
      <c r="L1300" t="s">
        <v>5392</v>
      </c>
      <c r="M1300" t="s">
        <v>5401</v>
      </c>
      <c r="N1300">
        <v>2</v>
      </c>
    </row>
    <row r="1301" spans="1:14" x14ac:dyDescent="0.75">
      <c r="A1301" t="s">
        <v>10</v>
      </c>
      <c r="B1301" t="s">
        <v>11</v>
      </c>
      <c r="C1301" t="s">
        <v>22</v>
      </c>
      <c r="D1301" t="s">
        <v>5388</v>
      </c>
      <c r="E1301">
        <v>10260261</v>
      </c>
      <c r="F1301" t="s">
        <v>88</v>
      </c>
      <c r="G1301">
        <v>66106850</v>
      </c>
      <c r="H1301" t="s">
        <v>5074</v>
      </c>
      <c r="I1301" t="s">
        <v>1914</v>
      </c>
      <c r="J1301" t="s">
        <v>5407</v>
      </c>
      <c r="K1301" t="s">
        <v>5394</v>
      </c>
      <c r="L1301" t="s">
        <v>5402</v>
      </c>
      <c r="M1301" t="s">
        <v>5403</v>
      </c>
      <c r="N1301">
        <v>2</v>
      </c>
    </row>
    <row r="1302" spans="1:14" x14ac:dyDescent="0.75">
      <c r="A1302" t="s">
        <v>10</v>
      </c>
      <c r="B1302" t="s">
        <v>11</v>
      </c>
      <c r="C1302" t="s">
        <v>22</v>
      </c>
      <c r="D1302" t="s">
        <v>5388</v>
      </c>
      <c r="E1302">
        <v>10260261</v>
      </c>
      <c r="F1302" t="s">
        <v>88</v>
      </c>
      <c r="G1302">
        <v>66106850</v>
      </c>
      <c r="H1302" t="s">
        <v>5074</v>
      </c>
      <c r="I1302" t="s">
        <v>1914</v>
      </c>
      <c r="J1302" t="s">
        <v>5407</v>
      </c>
      <c r="K1302" t="s">
        <v>5394</v>
      </c>
      <c r="L1302" t="s">
        <v>5395</v>
      </c>
      <c r="M1302" t="s">
        <v>5405</v>
      </c>
      <c r="N1302">
        <v>2</v>
      </c>
    </row>
    <row r="1303" spans="1:14" x14ac:dyDescent="0.75">
      <c r="A1303" t="s">
        <v>10</v>
      </c>
      <c r="B1303" t="s">
        <v>11</v>
      </c>
      <c r="C1303" t="s">
        <v>22</v>
      </c>
      <c r="D1303" t="s">
        <v>5388</v>
      </c>
      <c r="E1303">
        <v>10260261</v>
      </c>
      <c r="F1303" t="s">
        <v>88</v>
      </c>
      <c r="G1303">
        <v>66106850</v>
      </c>
      <c r="H1303" t="s">
        <v>5074</v>
      </c>
      <c r="I1303" t="s">
        <v>1914</v>
      </c>
      <c r="J1303" t="s">
        <v>5407</v>
      </c>
      <c r="K1303" t="s">
        <v>5394</v>
      </c>
      <c r="L1303" t="s">
        <v>5395</v>
      </c>
      <c r="M1303" t="s">
        <v>5396</v>
      </c>
      <c r="N1303">
        <v>2</v>
      </c>
    </row>
    <row r="1304" spans="1:14" x14ac:dyDescent="0.75">
      <c r="A1304" t="s">
        <v>10</v>
      </c>
      <c r="B1304" t="s">
        <v>11</v>
      </c>
      <c r="C1304" t="s">
        <v>22</v>
      </c>
      <c r="D1304" t="s">
        <v>5388</v>
      </c>
      <c r="E1304">
        <v>10260261</v>
      </c>
      <c r="F1304" t="s">
        <v>88</v>
      </c>
      <c r="G1304">
        <v>66106908</v>
      </c>
      <c r="H1304" t="s">
        <v>7118</v>
      </c>
      <c r="I1304" t="s">
        <v>7377</v>
      </c>
      <c r="J1304" t="s">
        <v>5407</v>
      </c>
      <c r="K1304" t="s">
        <v>5391</v>
      </c>
      <c r="L1304" t="s">
        <v>5392</v>
      </c>
      <c r="M1304" t="s">
        <v>5401</v>
      </c>
      <c r="N1304">
        <v>2</v>
      </c>
    </row>
    <row r="1305" spans="1:14" x14ac:dyDescent="0.75">
      <c r="A1305" t="s">
        <v>10</v>
      </c>
      <c r="B1305" t="s">
        <v>11</v>
      </c>
      <c r="C1305" t="s">
        <v>22</v>
      </c>
      <c r="D1305" t="s">
        <v>5388</v>
      </c>
      <c r="E1305">
        <v>10260261</v>
      </c>
      <c r="F1305" t="s">
        <v>88</v>
      </c>
      <c r="G1305">
        <v>66106908</v>
      </c>
      <c r="H1305" t="s">
        <v>7118</v>
      </c>
      <c r="I1305" t="s">
        <v>7377</v>
      </c>
      <c r="J1305" t="s">
        <v>5407</v>
      </c>
      <c r="K1305" t="s">
        <v>5394</v>
      </c>
      <c r="L1305" t="s">
        <v>5402</v>
      </c>
      <c r="M1305" t="s">
        <v>5403</v>
      </c>
      <c r="N1305">
        <v>2</v>
      </c>
    </row>
    <row r="1306" spans="1:14" x14ac:dyDescent="0.75">
      <c r="A1306" t="s">
        <v>10</v>
      </c>
      <c r="B1306" t="s">
        <v>11</v>
      </c>
      <c r="C1306" t="s">
        <v>22</v>
      </c>
      <c r="D1306" t="s">
        <v>5388</v>
      </c>
      <c r="E1306">
        <v>10260261</v>
      </c>
      <c r="F1306" t="s">
        <v>88</v>
      </c>
      <c r="G1306">
        <v>66107025</v>
      </c>
      <c r="H1306" t="s">
        <v>1313</v>
      </c>
      <c r="I1306" t="s">
        <v>1314</v>
      </c>
      <c r="J1306" t="s">
        <v>5407</v>
      </c>
      <c r="K1306" t="s">
        <v>5398</v>
      </c>
      <c r="L1306" t="s">
        <v>5399</v>
      </c>
      <c r="M1306" t="s">
        <v>5400</v>
      </c>
      <c r="N1306">
        <v>12</v>
      </c>
    </row>
    <row r="1307" spans="1:14" x14ac:dyDescent="0.75">
      <c r="A1307" t="s">
        <v>10</v>
      </c>
      <c r="B1307" t="s">
        <v>11</v>
      </c>
      <c r="C1307" t="s">
        <v>22</v>
      </c>
      <c r="D1307" t="s">
        <v>5388</v>
      </c>
      <c r="E1307">
        <v>10260261</v>
      </c>
      <c r="F1307" t="s">
        <v>88</v>
      </c>
      <c r="G1307">
        <v>66107025</v>
      </c>
      <c r="H1307" t="s">
        <v>1313</v>
      </c>
      <c r="I1307" t="s">
        <v>1314</v>
      </c>
      <c r="J1307" t="s">
        <v>5407</v>
      </c>
      <c r="K1307" t="s">
        <v>5391</v>
      </c>
      <c r="L1307" t="s">
        <v>5392</v>
      </c>
      <c r="M1307" t="s">
        <v>5393</v>
      </c>
      <c r="N1307">
        <v>113</v>
      </c>
    </row>
    <row r="1308" spans="1:14" x14ac:dyDescent="0.75">
      <c r="A1308" t="s">
        <v>10</v>
      </c>
      <c r="B1308" t="s">
        <v>11</v>
      </c>
      <c r="C1308" t="s">
        <v>22</v>
      </c>
      <c r="D1308" t="s">
        <v>5388</v>
      </c>
      <c r="E1308">
        <v>10260261</v>
      </c>
      <c r="F1308" t="s">
        <v>88</v>
      </c>
      <c r="G1308">
        <v>66107025</v>
      </c>
      <c r="H1308" t="s">
        <v>1313</v>
      </c>
      <c r="I1308" t="s">
        <v>1314</v>
      </c>
      <c r="J1308" t="s">
        <v>5407</v>
      </c>
      <c r="K1308" t="s">
        <v>5394</v>
      </c>
      <c r="L1308" t="s">
        <v>5402</v>
      </c>
      <c r="M1308" t="s">
        <v>5403</v>
      </c>
      <c r="N1308">
        <v>82</v>
      </c>
    </row>
    <row r="1309" spans="1:14" x14ac:dyDescent="0.75">
      <c r="A1309" t="s">
        <v>10</v>
      </c>
      <c r="B1309" t="s">
        <v>11</v>
      </c>
      <c r="C1309" t="s">
        <v>22</v>
      </c>
      <c r="D1309" t="s">
        <v>5388</v>
      </c>
      <c r="E1309">
        <v>10260261</v>
      </c>
      <c r="F1309" t="s">
        <v>88</v>
      </c>
      <c r="G1309">
        <v>66107025</v>
      </c>
      <c r="H1309" t="s">
        <v>1313</v>
      </c>
      <c r="I1309" t="s">
        <v>1314</v>
      </c>
      <c r="J1309" t="s">
        <v>5407</v>
      </c>
      <c r="K1309" t="s">
        <v>5394</v>
      </c>
      <c r="L1309" t="s">
        <v>5402</v>
      </c>
      <c r="M1309" t="s">
        <v>5404</v>
      </c>
      <c r="N1309">
        <v>2</v>
      </c>
    </row>
    <row r="1310" spans="1:14" x14ac:dyDescent="0.75">
      <c r="A1310" t="s">
        <v>10</v>
      </c>
      <c r="B1310" t="s">
        <v>11</v>
      </c>
      <c r="C1310" t="s">
        <v>22</v>
      </c>
      <c r="D1310" t="s">
        <v>5388</v>
      </c>
      <c r="E1310">
        <v>10260261</v>
      </c>
      <c r="F1310" t="s">
        <v>88</v>
      </c>
      <c r="G1310">
        <v>66107025</v>
      </c>
      <c r="H1310" t="s">
        <v>1313</v>
      </c>
      <c r="I1310" t="s">
        <v>1314</v>
      </c>
      <c r="J1310" t="s">
        <v>5407</v>
      </c>
      <c r="K1310" t="s">
        <v>5394</v>
      </c>
      <c r="L1310" t="s">
        <v>5395</v>
      </c>
      <c r="M1310" t="s">
        <v>5405</v>
      </c>
      <c r="N1310">
        <v>24</v>
      </c>
    </row>
    <row r="1311" spans="1:14" x14ac:dyDescent="0.75">
      <c r="A1311" t="s">
        <v>10</v>
      </c>
      <c r="B1311" t="s">
        <v>11</v>
      </c>
      <c r="C1311" t="s">
        <v>22</v>
      </c>
      <c r="D1311" t="s">
        <v>5388</v>
      </c>
      <c r="E1311">
        <v>10260261</v>
      </c>
      <c r="F1311" t="s">
        <v>88</v>
      </c>
      <c r="G1311">
        <v>66107025</v>
      </c>
      <c r="H1311" t="s">
        <v>1313</v>
      </c>
      <c r="I1311" t="s">
        <v>1314</v>
      </c>
      <c r="J1311" t="s">
        <v>5407</v>
      </c>
      <c r="K1311" t="s">
        <v>5394</v>
      </c>
      <c r="L1311" t="s">
        <v>5395</v>
      </c>
      <c r="M1311" t="s">
        <v>5396</v>
      </c>
      <c r="N1311">
        <v>50</v>
      </c>
    </row>
    <row r="1312" spans="1:14" x14ac:dyDescent="0.75">
      <c r="A1312" t="s">
        <v>10</v>
      </c>
      <c r="B1312" t="s">
        <v>11</v>
      </c>
      <c r="C1312" t="s">
        <v>22</v>
      </c>
      <c r="D1312" t="s">
        <v>5388</v>
      </c>
      <c r="E1312">
        <v>10260261</v>
      </c>
      <c r="F1312" t="s">
        <v>88</v>
      </c>
      <c r="G1312">
        <v>66107053</v>
      </c>
      <c r="H1312" t="s">
        <v>1636</v>
      </c>
      <c r="I1312" t="s">
        <v>1637</v>
      </c>
      <c r="J1312" t="s">
        <v>5407</v>
      </c>
      <c r="K1312" t="s">
        <v>5391</v>
      </c>
      <c r="L1312" t="s">
        <v>5392</v>
      </c>
      <c r="M1312" t="s">
        <v>5393</v>
      </c>
      <c r="N1312">
        <v>5</v>
      </c>
    </row>
    <row r="1313" spans="1:14" x14ac:dyDescent="0.75">
      <c r="A1313" t="s">
        <v>10</v>
      </c>
      <c r="B1313" t="s">
        <v>11</v>
      </c>
      <c r="C1313" t="s">
        <v>22</v>
      </c>
      <c r="D1313" t="s">
        <v>5388</v>
      </c>
      <c r="E1313">
        <v>10260261</v>
      </c>
      <c r="F1313" t="s">
        <v>88</v>
      </c>
      <c r="G1313">
        <v>66107053</v>
      </c>
      <c r="H1313" t="s">
        <v>1636</v>
      </c>
      <c r="I1313" t="s">
        <v>1637</v>
      </c>
      <c r="J1313" t="s">
        <v>5407</v>
      </c>
      <c r="K1313" t="s">
        <v>5394</v>
      </c>
      <c r="L1313" t="s">
        <v>5402</v>
      </c>
      <c r="M1313" t="s">
        <v>5403</v>
      </c>
      <c r="N1313">
        <v>5</v>
      </c>
    </row>
    <row r="1314" spans="1:14" x14ac:dyDescent="0.75">
      <c r="A1314" t="s">
        <v>10</v>
      </c>
      <c r="B1314" t="s">
        <v>11</v>
      </c>
      <c r="C1314" t="s">
        <v>22</v>
      </c>
      <c r="D1314" t="s">
        <v>5388</v>
      </c>
      <c r="E1314">
        <v>10260261</v>
      </c>
      <c r="F1314" t="s">
        <v>88</v>
      </c>
      <c r="G1314">
        <v>66107171</v>
      </c>
      <c r="H1314" t="s">
        <v>1173</v>
      </c>
      <c r="I1314" t="s">
        <v>1174</v>
      </c>
      <c r="J1314" t="s">
        <v>5406</v>
      </c>
      <c r="K1314" t="s">
        <v>5391</v>
      </c>
      <c r="L1314" t="s">
        <v>5392</v>
      </c>
      <c r="M1314" t="s">
        <v>5393</v>
      </c>
      <c r="N1314">
        <v>1</v>
      </c>
    </row>
    <row r="1315" spans="1:14" x14ac:dyDescent="0.75">
      <c r="A1315" t="s">
        <v>10</v>
      </c>
      <c r="B1315" t="s">
        <v>11</v>
      </c>
      <c r="C1315" t="s">
        <v>22</v>
      </c>
      <c r="D1315" t="s">
        <v>5388</v>
      </c>
      <c r="E1315">
        <v>10260261</v>
      </c>
      <c r="F1315" t="s">
        <v>88</v>
      </c>
      <c r="G1315">
        <v>66107171</v>
      </c>
      <c r="H1315" t="s">
        <v>1173</v>
      </c>
      <c r="I1315" t="s">
        <v>1174</v>
      </c>
      <c r="J1315" t="s">
        <v>5406</v>
      </c>
      <c r="K1315" t="s">
        <v>5391</v>
      </c>
      <c r="L1315" t="s">
        <v>5392</v>
      </c>
      <c r="M1315" t="s">
        <v>5401</v>
      </c>
      <c r="N1315">
        <v>1</v>
      </c>
    </row>
    <row r="1316" spans="1:14" x14ac:dyDescent="0.75">
      <c r="A1316" t="s">
        <v>10</v>
      </c>
      <c r="B1316" t="s">
        <v>11</v>
      </c>
      <c r="C1316" t="s">
        <v>22</v>
      </c>
      <c r="D1316" t="s">
        <v>5388</v>
      </c>
      <c r="E1316">
        <v>10260261</v>
      </c>
      <c r="F1316" t="s">
        <v>88</v>
      </c>
      <c r="G1316">
        <v>66107171</v>
      </c>
      <c r="H1316" t="s">
        <v>1173</v>
      </c>
      <c r="I1316" t="s">
        <v>1174</v>
      </c>
      <c r="J1316" t="s">
        <v>5406</v>
      </c>
      <c r="K1316" t="s">
        <v>5394</v>
      </c>
      <c r="L1316" t="s">
        <v>5402</v>
      </c>
      <c r="M1316" t="s">
        <v>5403</v>
      </c>
      <c r="N1316">
        <v>2</v>
      </c>
    </row>
    <row r="1317" spans="1:14" x14ac:dyDescent="0.75">
      <c r="A1317" t="s">
        <v>10</v>
      </c>
      <c r="B1317" t="s">
        <v>11</v>
      </c>
      <c r="C1317" t="s">
        <v>22</v>
      </c>
      <c r="D1317" t="s">
        <v>5388</v>
      </c>
      <c r="E1317">
        <v>10260261</v>
      </c>
      <c r="F1317" t="s">
        <v>88</v>
      </c>
      <c r="G1317">
        <v>66107171</v>
      </c>
      <c r="H1317" t="s">
        <v>1173</v>
      </c>
      <c r="I1317" t="s">
        <v>1174</v>
      </c>
      <c r="J1317" t="s">
        <v>5406</v>
      </c>
      <c r="K1317" t="s">
        <v>5394</v>
      </c>
      <c r="L1317" t="s">
        <v>5395</v>
      </c>
      <c r="M1317" t="s">
        <v>5405</v>
      </c>
      <c r="N1317">
        <v>1</v>
      </c>
    </row>
    <row r="1318" spans="1:14" x14ac:dyDescent="0.75">
      <c r="A1318" t="s">
        <v>10</v>
      </c>
      <c r="B1318" t="s">
        <v>11</v>
      </c>
      <c r="C1318" t="s">
        <v>22</v>
      </c>
      <c r="D1318" t="s">
        <v>5388</v>
      </c>
      <c r="E1318">
        <v>10260261</v>
      </c>
      <c r="F1318" t="s">
        <v>88</v>
      </c>
      <c r="G1318">
        <v>66107171</v>
      </c>
      <c r="H1318" t="s">
        <v>1173</v>
      </c>
      <c r="I1318" t="s">
        <v>1174</v>
      </c>
      <c r="J1318" t="s">
        <v>5406</v>
      </c>
      <c r="K1318" t="s">
        <v>5394</v>
      </c>
      <c r="L1318" t="s">
        <v>5395</v>
      </c>
      <c r="M1318" t="s">
        <v>5396</v>
      </c>
      <c r="N1318">
        <v>2</v>
      </c>
    </row>
    <row r="1319" spans="1:14" x14ac:dyDescent="0.75">
      <c r="A1319" t="s">
        <v>10</v>
      </c>
      <c r="B1319" t="s">
        <v>11</v>
      </c>
      <c r="C1319" t="s">
        <v>22</v>
      </c>
      <c r="D1319" t="s">
        <v>5388</v>
      </c>
      <c r="E1319">
        <v>10260261</v>
      </c>
      <c r="F1319" t="s">
        <v>88</v>
      </c>
      <c r="G1319">
        <v>66107247</v>
      </c>
      <c r="H1319" t="s">
        <v>3034</v>
      </c>
      <c r="I1319" t="s">
        <v>3035</v>
      </c>
      <c r="J1319" t="s">
        <v>5407</v>
      </c>
      <c r="K1319" t="s">
        <v>5391</v>
      </c>
      <c r="L1319" t="s">
        <v>5392</v>
      </c>
      <c r="M1319" t="s">
        <v>5393</v>
      </c>
      <c r="N1319">
        <v>5</v>
      </c>
    </row>
    <row r="1320" spans="1:14" x14ac:dyDescent="0.75">
      <c r="A1320" t="s">
        <v>10</v>
      </c>
      <c r="B1320" t="s">
        <v>11</v>
      </c>
      <c r="C1320" t="s">
        <v>22</v>
      </c>
      <c r="D1320" t="s">
        <v>5388</v>
      </c>
      <c r="E1320">
        <v>10260261</v>
      </c>
      <c r="F1320" t="s">
        <v>88</v>
      </c>
      <c r="G1320">
        <v>66107298</v>
      </c>
      <c r="H1320" t="s">
        <v>822</v>
      </c>
      <c r="I1320" t="s">
        <v>824</v>
      </c>
      <c r="J1320" t="s">
        <v>5407</v>
      </c>
      <c r="K1320" t="s">
        <v>5391</v>
      </c>
      <c r="L1320" t="s">
        <v>5392</v>
      </c>
      <c r="M1320" t="s">
        <v>5393</v>
      </c>
      <c r="N1320">
        <v>5</v>
      </c>
    </row>
    <row r="1321" spans="1:14" x14ac:dyDescent="0.75">
      <c r="A1321" t="s">
        <v>10</v>
      </c>
      <c r="B1321" t="s">
        <v>11</v>
      </c>
      <c r="C1321" t="s">
        <v>22</v>
      </c>
      <c r="D1321" t="s">
        <v>5388</v>
      </c>
      <c r="E1321">
        <v>10260261</v>
      </c>
      <c r="F1321" t="s">
        <v>88</v>
      </c>
      <c r="G1321">
        <v>66107298</v>
      </c>
      <c r="H1321" t="s">
        <v>822</v>
      </c>
      <c r="I1321" t="s">
        <v>824</v>
      </c>
      <c r="J1321" t="s">
        <v>5407</v>
      </c>
      <c r="K1321" t="s">
        <v>5394</v>
      </c>
      <c r="L1321" t="s">
        <v>5402</v>
      </c>
      <c r="M1321" t="s">
        <v>5403</v>
      </c>
      <c r="N1321">
        <v>5</v>
      </c>
    </row>
    <row r="1322" spans="1:14" x14ac:dyDescent="0.75">
      <c r="A1322" t="s">
        <v>10</v>
      </c>
      <c r="B1322" t="s">
        <v>11</v>
      </c>
      <c r="C1322" t="s">
        <v>22</v>
      </c>
      <c r="D1322" t="s">
        <v>5388</v>
      </c>
      <c r="E1322">
        <v>10260261</v>
      </c>
      <c r="F1322" t="s">
        <v>88</v>
      </c>
      <c r="G1322">
        <v>66107406</v>
      </c>
      <c r="H1322" t="s">
        <v>4841</v>
      </c>
      <c r="I1322" t="s">
        <v>4842</v>
      </c>
      <c r="J1322" t="s">
        <v>5407</v>
      </c>
      <c r="K1322" t="s">
        <v>5394</v>
      </c>
      <c r="L1322" t="s">
        <v>5402</v>
      </c>
      <c r="M1322" t="s">
        <v>5403</v>
      </c>
      <c r="N1322">
        <v>2</v>
      </c>
    </row>
    <row r="1323" spans="1:14" x14ac:dyDescent="0.75">
      <c r="A1323" t="s">
        <v>10</v>
      </c>
      <c r="B1323" t="s">
        <v>11</v>
      </c>
      <c r="C1323" t="s">
        <v>22</v>
      </c>
      <c r="D1323" t="s">
        <v>5388</v>
      </c>
      <c r="E1323">
        <v>10260261</v>
      </c>
      <c r="F1323" t="s">
        <v>88</v>
      </c>
      <c r="G1323">
        <v>66107406</v>
      </c>
      <c r="H1323" t="s">
        <v>4841</v>
      </c>
      <c r="I1323" t="s">
        <v>4842</v>
      </c>
      <c r="J1323" t="s">
        <v>5407</v>
      </c>
      <c r="K1323" t="s">
        <v>5394</v>
      </c>
      <c r="L1323" t="s">
        <v>5395</v>
      </c>
      <c r="M1323" t="s">
        <v>5405</v>
      </c>
      <c r="N1323">
        <v>2</v>
      </c>
    </row>
    <row r="1324" spans="1:14" x14ac:dyDescent="0.75">
      <c r="A1324" t="s">
        <v>10</v>
      </c>
      <c r="B1324" t="s">
        <v>11</v>
      </c>
      <c r="C1324" t="s">
        <v>22</v>
      </c>
      <c r="D1324" t="s">
        <v>5388</v>
      </c>
      <c r="E1324">
        <v>10260261</v>
      </c>
      <c r="F1324" t="s">
        <v>88</v>
      </c>
      <c r="G1324">
        <v>66107451</v>
      </c>
      <c r="H1324" t="s">
        <v>2844</v>
      </c>
      <c r="I1324" t="s">
        <v>2845</v>
      </c>
      <c r="J1324" t="s">
        <v>5407</v>
      </c>
      <c r="K1324" t="s">
        <v>5391</v>
      </c>
      <c r="L1324" t="s">
        <v>5392</v>
      </c>
      <c r="M1324" t="s">
        <v>5393</v>
      </c>
      <c r="N1324">
        <v>1</v>
      </c>
    </row>
    <row r="1325" spans="1:14" x14ac:dyDescent="0.75">
      <c r="A1325" t="s">
        <v>10</v>
      </c>
      <c r="B1325" t="s">
        <v>11</v>
      </c>
      <c r="C1325" t="s">
        <v>22</v>
      </c>
      <c r="D1325" t="s">
        <v>5388</v>
      </c>
      <c r="E1325">
        <v>10260261</v>
      </c>
      <c r="F1325" t="s">
        <v>88</v>
      </c>
      <c r="G1325">
        <v>66107451</v>
      </c>
      <c r="H1325" t="s">
        <v>2844</v>
      </c>
      <c r="I1325" t="s">
        <v>2845</v>
      </c>
      <c r="J1325" t="s">
        <v>5407</v>
      </c>
      <c r="K1325" t="s">
        <v>5391</v>
      </c>
      <c r="L1325" t="s">
        <v>5392</v>
      </c>
      <c r="M1325" t="s">
        <v>5401</v>
      </c>
      <c r="N1325">
        <v>1</v>
      </c>
    </row>
    <row r="1326" spans="1:14" x14ac:dyDescent="0.75">
      <c r="A1326" t="s">
        <v>10</v>
      </c>
      <c r="B1326" t="s">
        <v>11</v>
      </c>
      <c r="C1326" t="s">
        <v>22</v>
      </c>
      <c r="D1326" t="s">
        <v>5388</v>
      </c>
      <c r="E1326">
        <v>10260261</v>
      </c>
      <c r="F1326" t="s">
        <v>88</v>
      </c>
      <c r="G1326">
        <v>66107451</v>
      </c>
      <c r="H1326" t="s">
        <v>2844</v>
      </c>
      <c r="I1326" t="s">
        <v>2845</v>
      </c>
      <c r="J1326" t="s">
        <v>5407</v>
      </c>
      <c r="K1326" t="s">
        <v>5394</v>
      </c>
      <c r="L1326" t="s">
        <v>5402</v>
      </c>
      <c r="M1326" t="s">
        <v>5403</v>
      </c>
      <c r="N1326">
        <v>2</v>
      </c>
    </row>
    <row r="1327" spans="1:14" x14ac:dyDescent="0.75">
      <c r="A1327" t="s">
        <v>10</v>
      </c>
      <c r="B1327" t="s">
        <v>11</v>
      </c>
      <c r="C1327" t="s">
        <v>22</v>
      </c>
      <c r="D1327" t="s">
        <v>5388</v>
      </c>
      <c r="E1327">
        <v>10260261</v>
      </c>
      <c r="F1327" t="s">
        <v>88</v>
      </c>
      <c r="G1327">
        <v>66107451</v>
      </c>
      <c r="H1327" t="s">
        <v>2844</v>
      </c>
      <c r="I1327" t="s">
        <v>2845</v>
      </c>
      <c r="J1327" t="s">
        <v>5407</v>
      </c>
      <c r="K1327" t="s">
        <v>5394</v>
      </c>
      <c r="L1327" t="s">
        <v>5395</v>
      </c>
      <c r="M1327" t="s">
        <v>5405</v>
      </c>
      <c r="N1327">
        <v>1</v>
      </c>
    </row>
    <row r="1328" spans="1:14" x14ac:dyDescent="0.75">
      <c r="A1328" t="s">
        <v>10</v>
      </c>
      <c r="B1328" t="s">
        <v>11</v>
      </c>
      <c r="C1328" t="s">
        <v>22</v>
      </c>
      <c r="D1328" t="s">
        <v>5388</v>
      </c>
      <c r="E1328">
        <v>10260261</v>
      </c>
      <c r="F1328" t="s">
        <v>88</v>
      </c>
      <c r="G1328">
        <v>66107451</v>
      </c>
      <c r="H1328" t="s">
        <v>2844</v>
      </c>
      <c r="I1328" t="s">
        <v>2845</v>
      </c>
      <c r="J1328" t="s">
        <v>5407</v>
      </c>
      <c r="K1328" t="s">
        <v>5394</v>
      </c>
      <c r="L1328" t="s">
        <v>5395</v>
      </c>
      <c r="M1328" t="s">
        <v>5396</v>
      </c>
      <c r="N1328">
        <v>2</v>
      </c>
    </row>
    <row r="1329" spans="1:14" x14ac:dyDescent="0.75">
      <c r="A1329" t="s">
        <v>10</v>
      </c>
      <c r="B1329" t="s">
        <v>11</v>
      </c>
      <c r="C1329" t="s">
        <v>22</v>
      </c>
      <c r="D1329" t="s">
        <v>5388</v>
      </c>
      <c r="E1329">
        <v>10260261</v>
      </c>
      <c r="F1329" t="s">
        <v>88</v>
      </c>
      <c r="G1329">
        <v>66107457</v>
      </c>
      <c r="H1329" t="s">
        <v>1879</v>
      </c>
      <c r="I1329" t="s">
        <v>1880</v>
      </c>
      <c r="J1329" t="s">
        <v>5407</v>
      </c>
      <c r="K1329" t="s">
        <v>5391</v>
      </c>
      <c r="L1329" t="s">
        <v>5392</v>
      </c>
      <c r="M1329" t="s">
        <v>5393</v>
      </c>
      <c r="N1329">
        <v>1</v>
      </c>
    </row>
    <row r="1330" spans="1:14" x14ac:dyDescent="0.75">
      <c r="A1330" t="s">
        <v>10</v>
      </c>
      <c r="B1330" t="s">
        <v>11</v>
      </c>
      <c r="C1330" t="s">
        <v>22</v>
      </c>
      <c r="D1330" t="s">
        <v>5388</v>
      </c>
      <c r="E1330">
        <v>10260261</v>
      </c>
      <c r="F1330" t="s">
        <v>88</v>
      </c>
      <c r="G1330">
        <v>66107457</v>
      </c>
      <c r="H1330" t="s">
        <v>1879</v>
      </c>
      <c r="I1330" t="s">
        <v>1880</v>
      </c>
      <c r="J1330" t="s">
        <v>5407</v>
      </c>
      <c r="K1330" t="s">
        <v>5391</v>
      </c>
      <c r="L1330" t="s">
        <v>5392</v>
      </c>
      <c r="M1330" t="s">
        <v>5401</v>
      </c>
      <c r="N1330">
        <v>1</v>
      </c>
    </row>
    <row r="1331" spans="1:14" x14ac:dyDescent="0.75">
      <c r="A1331" t="s">
        <v>10</v>
      </c>
      <c r="B1331" t="s">
        <v>11</v>
      </c>
      <c r="C1331" t="s">
        <v>22</v>
      </c>
      <c r="D1331" t="s">
        <v>5388</v>
      </c>
      <c r="E1331">
        <v>10260261</v>
      </c>
      <c r="F1331" t="s">
        <v>88</v>
      </c>
      <c r="G1331">
        <v>66107457</v>
      </c>
      <c r="H1331" t="s">
        <v>1879</v>
      </c>
      <c r="I1331" t="s">
        <v>1880</v>
      </c>
      <c r="J1331" t="s">
        <v>5407</v>
      </c>
      <c r="K1331" t="s">
        <v>5394</v>
      </c>
      <c r="L1331" t="s">
        <v>5402</v>
      </c>
      <c r="M1331" t="s">
        <v>5403</v>
      </c>
      <c r="N1331">
        <v>2</v>
      </c>
    </row>
    <row r="1332" spans="1:14" x14ac:dyDescent="0.75">
      <c r="A1332" t="s">
        <v>10</v>
      </c>
      <c r="B1332" t="s">
        <v>11</v>
      </c>
      <c r="C1332" t="s">
        <v>22</v>
      </c>
      <c r="D1332" t="s">
        <v>5388</v>
      </c>
      <c r="E1332">
        <v>10260261</v>
      </c>
      <c r="F1332" t="s">
        <v>88</v>
      </c>
      <c r="G1332">
        <v>66107457</v>
      </c>
      <c r="H1332" t="s">
        <v>1879</v>
      </c>
      <c r="I1332" t="s">
        <v>1880</v>
      </c>
      <c r="J1332" t="s">
        <v>5407</v>
      </c>
      <c r="K1332" t="s">
        <v>5394</v>
      </c>
      <c r="L1332" t="s">
        <v>5395</v>
      </c>
      <c r="M1332" t="s">
        <v>5405</v>
      </c>
      <c r="N1332">
        <v>1</v>
      </c>
    </row>
    <row r="1333" spans="1:14" x14ac:dyDescent="0.75">
      <c r="A1333" t="s">
        <v>10</v>
      </c>
      <c r="B1333" t="s">
        <v>11</v>
      </c>
      <c r="C1333" t="s">
        <v>22</v>
      </c>
      <c r="D1333" t="s">
        <v>5388</v>
      </c>
      <c r="E1333">
        <v>10260261</v>
      </c>
      <c r="F1333" t="s">
        <v>88</v>
      </c>
      <c r="G1333">
        <v>66107457</v>
      </c>
      <c r="H1333" t="s">
        <v>1879</v>
      </c>
      <c r="I1333" t="s">
        <v>1880</v>
      </c>
      <c r="J1333" t="s">
        <v>5407</v>
      </c>
      <c r="K1333" t="s">
        <v>5394</v>
      </c>
      <c r="L1333" t="s">
        <v>5395</v>
      </c>
      <c r="M1333" t="s">
        <v>5396</v>
      </c>
      <c r="N1333">
        <v>2</v>
      </c>
    </row>
    <row r="1334" spans="1:14" x14ac:dyDescent="0.75">
      <c r="A1334" t="s">
        <v>10</v>
      </c>
      <c r="B1334" t="s">
        <v>11</v>
      </c>
      <c r="C1334" t="s">
        <v>22</v>
      </c>
      <c r="D1334" t="s">
        <v>5388</v>
      </c>
      <c r="E1334">
        <v>10260261</v>
      </c>
      <c r="F1334" t="s">
        <v>88</v>
      </c>
      <c r="G1334">
        <v>66107461</v>
      </c>
      <c r="H1334" t="s">
        <v>425</v>
      </c>
      <c r="I1334" t="s">
        <v>426</v>
      </c>
      <c r="J1334" t="s">
        <v>5406</v>
      </c>
      <c r="K1334" t="s">
        <v>5391</v>
      </c>
      <c r="L1334" t="s">
        <v>5392</v>
      </c>
      <c r="M1334" t="s">
        <v>5393</v>
      </c>
      <c r="N1334">
        <v>10</v>
      </c>
    </row>
    <row r="1335" spans="1:14" x14ac:dyDescent="0.75">
      <c r="A1335" t="s">
        <v>10</v>
      </c>
      <c r="B1335" t="s">
        <v>11</v>
      </c>
      <c r="C1335" t="s">
        <v>22</v>
      </c>
      <c r="D1335" t="s">
        <v>5388</v>
      </c>
      <c r="E1335">
        <v>10260261</v>
      </c>
      <c r="F1335" t="s">
        <v>88</v>
      </c>
      <c r="G1335">
        <v>66107461</v>
      </c>
      <c r="H1335" t="s">
        <v>425</v>
      </c>
      <c r="I1335" t="s">
        <v>426</v>
      </c>
      <c r="J1335" t="s">
        <v>5406</v>
      </c>
      <c r="K1335" t="s">
        <v>5394</v>
      </c>
      <c r="L1335" t="s">
        <v>5402</v>
      </c>
      <c r="M1335" t="s">
        <v>5403</v>
      </c>
      <c r="N1335">
        <v>10</v>
      </c>
    </row>
    <row r="1336" spans="1:14" x14ac:dyDescent="0.75">
      <c r="A1336" t="s">
        <v>10</v>
      </c>
      <c r="B1336" t="s">
        <v>11</v>
      </c>
      <c r="C1336" t="s">
        <v>22</v>
      </c>
      <c r="D1336" t="s">
        <v>5388</v>
      </c>
      <c r="E1336">
        <v>10260261</v>
      </c>
      <c r="F1336" t="s">
        <v>88</v>
      </c>
      <c r="G1336">
        <v>66107461</v>
      </c>
      <c r="H1336" t="s">
        <v>425</v>
      </c>
      <c r="I1336" t="s">
        <v>426</v>
      </c>
      <c r="J1336" t="s">
        <v>5406</v>
      </c>
      <c r="K1336" t="s">
        <v>5394</v>
      </c>
      <c r="L1336" t="s">
        <v>5402</v>
      </c>
      <c r="M1336" t="s">
        <v>5404</v>
      </c>
      <c r="N1336">
        <v>5</v>
      </c>
    </row>
    <row r="1337" spans="1:14" x14ac:dyDescent="0.75">
      <c r="A1337" t="s">
        <v>10</v>
      </c>
      <c r="B1337" t="s">
        <v>11</v>
      </c>
      <c r="C1337" t="s">
        <v>22</v>
      </c>
      <c r="D1337" t="s">
        <v>5388</v>
      </c>
      <c r="E1337">
        <v>10260261</v>
      </c>
      <c r="F1337" t="s">
        <v>88</v>
      </c>
      <c r="G1337">
        <v>66107461</v>
      </c>
      <c r="H1337" t="s">
        <v>425</v>
      </c>
      <c r="I1337" t="s">
        <v>426</v>
      </c>
      <c r="J1337" t="s">
        <v>5406</v>
      </c>
      <c r="K1337" t="s">
        <v>5394</v>
      </c>
      <c r="L1337" t="s">
        <v>5395</v>
      </c>
      <c r="M1337" t="s">
        <v>5405</v>
      </c>
      <c r="N1337">
        <v>5</v>
      </c>
    </row>
    <row r="1338" spans="1:14" x14ac:dyDescent="0.75">
      <c r="A1338" t="s">
        <v>10</v>
      </c>
      <c r="B1338" t="s">
        <v>11</v>
      </c>
      <c r="C1338" t="s">
        <v>22</v>
      </c>
      <c r="D1338" t="s">
        <v>5388</v>
      </c>
      <c r="E1338">
        <v>10260261</v>
      </c>
      <c r="F1338" t="s">
        <v>88</v>
      </c>
      <c r="G1338">
        <v>66107509</v>
      </c>
      <c r="H1338" t="s">
        <v>2622</v>
      </c>
      <c r="I1338" t="s">
        <v>2623</v>
      </c>
      <c r="J1338" t="s">
        <v>5407</v>
      </c>
      <c r="K1338" t="s">
        <v>5394</v>
      </c>
      <c r="L1338" t="s">
        <v>5402</v>
      </c>
      <c r="M1338" t="s">
        <v>5403</v>
      </c>
      <c r="N1338">
        <v>4</v>
      </c>
    </row>
    <row r="1339" spans="1:14" x14ac:dyDescent="0.75">
      <c r="A1339" t="s">
        <v>10</v>
      </c>
      <c r="B1339" t="s">
        <v>11</v>
      </c>
      <c r="C1339" t="s">
        <v>22</v>
      </c>
      <c r="D1339" t="s">
        <v>5388</v>
      </c>
      <c r="E1339">
        <v>10260261</v>
      </c>
      <c r="F1339" t="s">
        <v>88</v>
      </c>
      <c r="G1339">
        <v>66107549</v>
      </c>
      <c r="H1339" t="s">
        <v>4378</v>
      </c>
      <c r="I1339" t="s">
        <v>7560</v>
      </c>
      <c r="J1339" t="s">
        <v>5407</v>
      </c>
      <c r="K1339" t="s">
        <v>5391</v>
      </c>
      <c r="L1339" t="s">
        <v>5392</v>
      </c>
      <c r="M1339" t="s">
        <v>5393</v>
      </c>
      <c r="N1339">
        <v>2</v>
      </c>
    </row>
    <row r="1340" spans="1:14" x14ac:dyDescent="0.75">
      <c r="A1340" t="s">
        <v>10</v>
      </c>
      <c r="B1340" t="s">
        <v>11</v>
      </c>
      <c r="C1340" t="s">
        <v>22</v>
      </c>
      <c r="D1340" t="s">
        <v>5388</v>
      </c>
      <c r="E1340">
        <v>10260261</v>
      </c>
      <c r="F1340" t="s">
        <v>88</v>
      </c>
      <c r="G1340">
        <v>66107549</v>
      </c>
      <c r="H1340" t="s">
        <v>4378</v>
      </c>
      <c r="I1340" t="s">
        <v>7560</v>
      </c>
      <c r="J1340" t="s">
        <v>5407</v>
      </c>
      <c r="K1340" t="s">
        <v>5394</v>
      </c>
      <c r="L1340" t="s">
        <v>5402</v>
      </c>
      <c r="M1340" t="s">
        <v>5403</v>
      </c>
      <c r="N1340">
        <v>2</v>
      </c>
    </row>
    <row r="1341" spans="1:14" x14ac:dyDescent="0.75">
      <c r="A1341" t="s">
        <v>10</v>
      </c>
      <c r="B1341" t="s">
        <v>11</v>
      </c>
      <c r="C1341" t="s">
        <v>22</v>
      </c>
      <c r="D1341" t="s">
        <v>5388</v>
      </c>
      <c r="E1341">
        <v>10260261</v>
      </c>
      <c r="F1341" t="s">
        <v>88</v>
      </c>
      <c r="G1341">
        <v>66107549</v>
      </c>
      <c r="H1341" t="s">
        <v>4378</v>
      </c>
      <c r="I1341" t="s">
        <v>7560</v>
      </c>
      <c r="J1341" t="s">
        <v>5407</v>
      </c>
      <c r="K1341" t="s">
        <v>5394</v>
      </c>
      <c r="L1341" t="s">
        <v>5402</v>
      </c>
      <c r="M1341" t="s">
        <v>5404</v>
      </c>
      <c r="N1341">
        <v>2</v>
      </c>
    </row>
    <row r="1342" spans="1:14" x14ac:dyDescent="0.75">
      <c r="A1342" t="s">
        <v>10</v>
      </c>
      <c r="B1342" t="s">
        <v>11</v>
      </c>
      <c r="C1342" t="s">
        <v>22</v>
      </c>
      <c r="D1342" t="s">
        <v>5388</v>
      </c>
      <c r="E1342">
        <v>10260261</v>
      </c>
      <c r="F1342" t="s">
        <v>88</v>
      </c>
      <c r="G1342">
        <v>66107549</v>
      </c>
      <c r="H1342" t="s">
        <v>4378</v>
      </c>
      <c r="I1342" t="s">
        <v>7560</v>
      </c>
      <c r="J1342" t="s">
        <v>5407</v>
      </c>
      <c r="K1342" t="s">
        <v>5394</v>
      </c>
      <c r="L1342" t="s">
        <v>5395</v>
      </c>
      <c r="M1342" t="s">
        <v>5405</v>
      </c>
      <c r="N1342">
        <v>2</v>
      </c>
    </row>
    <row r="1343" spans="1:14" x14ac:dyDescent="0.75">
      <c r="A1343" t="s">
        <v>10</v>
      </c>
      <c r="B1343" t="s">
        <v>11</v>
      </c>
      <c r="C1343" t="s">
        <v>22</v>
      </c>
      <c r="D1343" t="s">
        <v>5388</v>
      </c>
      <c r="E1343">
        <v>10260261</v>
      </c>
      <c r="F1343" t="s">
        <v>88</v>
      </c>
      <c r="G1343">
        <v>66107549</v>
      </c>
      <c r="H1343" t="s">
        <v>4378</v>
      </c>
      <c r="I1343" t="s">
        <v>7560</v>
      </c>
      <c r="J1343" t="s">
        <v>5407</v>
      </c>
      <c r="K1343" t="s">
        <v>5394</v>
      </c>
      <c r="L1343" t="s">
        <v>5395</v>
      </c>
      <c r="M1343" t="s">
        <v>5396</v>
      </c>
      <c r="N1343">
        <v>2</v>
      </c>
    </row>
    <row r="1344" spans="1:14" x14ac:dyDescent="0.75">
      <c r="A1344" t="s">
        <v>10</v>
      </c>
      <c r="B1344" t="s">
        <v>11</v>
      </c>
      <c r="C1344" t="s">
        <v>22</v>
      </c>
      <c r="D1344" t="s">
        <v>5388</v>
      </c>
      <c r="E1344">
        <v>10260261</v>
      </c>
      <c r="F1344" t="s">
        <v>88</v>
      </c>
      <c r="G1344">
        <v>66107579</v>
      </c>
      <c r="H1344" t="s">
        <v>4566</v>
      </c>
      <c r="I1344" t="s">
        <v>4567</v>
      </c>
      <c r="J1344" t="s">
        <v>5407</v>
      </c>
      <c r="K1344" t="s">
        <v>5391</v>
      </c>
      <c r="L1344" t="s">
        <v>5392</v>
      </c>
      <c r="M1344" t="s">
        <v>5393</v>
      </c>
      <c r="N1344">
        <v>2</v>
      </c>
    </row>
    <row r="1345" spans="1:14" x14ac:dyDescent="0.75">
      <c r="A1345" t="s">
        <v>10</v>
      </c>
      <c r="B1345" t="s">
        <v>11</v>
      </c>
      <c r="C1345" t="s">
        <v>22</v>
      </c>
      <c r="D1345" t="s">
        <v>5388</v>
      </c>
      <c r="E1345">
        <v>10260261</v>
      </c>
      <c r="F1345" t="s">
        <v>88</v>
      </c>
      <c r="G1345">
        <v>66107579</v>
      </c>
      <c r="H1345" t="s">
        <v>4566</v>
      </c>
      <c r="I1345" t="s">
        <v>4567</v>
      </c>
      <c r="J1345" t="s">
        <v>5407</v>
      </c>
      <c r="K1345" t="s">
        <v>5394</v>
      </c>
      <c r="L1345" t="s">
        <v>5402</v>
      </c>
      <c r="M1345" t="s">
        <v>5403</v>
      </c>
      <c r="N1345">
        <v>2</v>
      </c>
    </row>
    <row r="1346" spans="1:14" x14ac:dyDescent="0.75">
      <c r="A1346" t="s">
        <v>10</v>
      </c>
      <c r="B1346" t="s">
        <v>11</v>
      </c>
      <c r="C1346" t="s">
        <v>22</v>
      </c>
      <c r="D1346" t="s">
        <v>5388</v>
      </c>
      <c r="E1346">
        <v>10260261</v>
      </c>
      <c r="F1346" t="s">
        <v>88</v>
      </c>
      <c r="G1346">
        <v>66107579</v>
      </c>
      <c r="H1346" t="s">
        <v>4566</v>
      </c>
      <c r="I1346" t="s">
        <v>4567</v>
      </c>
      <c r="J1346" t="s">
        <v>5407</v>
      </c>
      <c r="K1346" t="s">
        <v>5394</v>
      </c>
      <c r="L1346" t="s">
        <v>5402</v>
      </c>
      <c r="M1346" t="s">
        <v>5404</v>
      </c>
      <c r="N1346">
        <v>2</v>
      </c>
    </row>
    <row r="1347" spans="1:14" x14ac:dyDescent="0.75">
      <c r="A1347" t="s">
        <v>10</v>
      </c>
      <c r="B1347" t="s">
        <v>11</v>
      </c>
      <c r="C1347" t="s">
        <v>22</v>
      </c>
      <c r="D1347" t="s">
        <v>5388</v>
      </c>
      <c r="E1347">
        <v>10260261</v>
      </c>
      <c r="F1347" t="s">
        <v>88</v>
      </c>
      <c r="G1347">
        <v>66107579</v>
      </c>
      <c r="H1347" t="s">
        <v>4566</v>
      </c>
      <c r="I1347" t="s">
        <v>4567</v>
      </c>
      <c r="J1347" t="s">
        <v>5407</v>
      </c>
      <c r="K1347" t="s">
        <v>5394</v>
      </c>
      <c r="L1347" t="s">
        <v>5395</v>
      </c>
      <c r="M1347" t="s">
        <v>5405</v>
      </c>
      <c r="N1347">
        <v>2</v>
      </c>
    </row>
    <row r="1348" spans="1:14" x14ac:dyDescent="0.75">
      <c r="A1348" t="s">
        <v>10</v>
      </c>
      <c r="B1348" t="s">
        <v>11</v>
      </c>
      <c r="C1348" t="s">
        <v>22</v>
      </c>
      <c r="D1348" t="s">
        <v>5388</v>
      </c>
      <c r="E1348">
        <v>10260261</v>
      </c>
      <c r="F1348" t="s">
        <v>88</v>
      </c>
      <c r="G1348">
        <v>66107579</v>
      </c>
      <c r="H1348" t="s">
        <v>4566</v>
      </c>
      <c r="I1348" t="s">
        <v>4567</v>
      </c>
      <c r="J1348" t="s">
        <v>5407</v>
      </c>
      <c r="K1348" t="s">
        <v>5394</v>
      </c>
      <c r="L1348" t="s">
        <v>5395</v>
      </c>
      <c r="M1348" t="s">
        <v>5396</v>
      </c>
      <c r="N1348">
        <v>2</v>
      </c>
    </row>
    <row r="1349" spans="1:14" x14ac:dyDescent="0.75">
      <c r="A1349" t="s">
        <v>10</v>
      </c>
      <c r="B1349" t="s">
        <v>11</v>
      </c>
      <c r="C1349" t="s">
        <v>22</v>
      </c>
      <c r="D1349" t="s">
        <v>5388</v>
      </c>
      <c r="E1349">
        <v>10260261</v>
      </c>
      <c r="F1349" t="s">
        <v>88</v>
      </c>
      <c r="G1349">
        <v>66107586</v>
      </c>
      <c r="H1349" t="s">
        <v>7143</v>
      </c>
      <c r="I1349" t="s">
        <v>7559</v>
      </c>
      <c r="J1349" t="s">
        <v>5407</v>
      </c>
      <c r="K1349" t="s">
        <v>5391</v>
      </c>
      <c r="L1349" t="s">
        <v>5392</v>
      </c>
      <c r="M1349" t="s">
        <v>5393</v>
      </c>
      <c r="N1349">
        <v>2</v>
      </c>
    </row>
    <row r="1350" spans="1:14" x14ac:dyDescent="0.75">
      <c r="A1350" t="s">
        <v>10</v>
      </c>
      <c r="B1350" t="s">
        <v>11</v>
      </c>
      <c r="C1350" t="s">
        <v>22</v>
      </c>
      <c r="D1350" t="s">
        <v>5388</v>
      </c>
      <c r="E1350">
        <v>10260261</v>
      </c>
      <c r="F1350" t="s">
        <v>88</v>
      </c>
      <c r="G1350">
        <v>66107586</v>
      </c>
      <c r="H1350" t="s">
        <v>7143</v>
      </c>
      <c r="I1350" t="s">
        <v>7559</v>
      </c>
      <c r="J1350" t="s">
        <v>5407</v>
      </c>
      <c r="K1350" t="s">
        <v>5394</v>
      </c>
      <c r="L1350" t="s">
        <v>5402</v>
      </c>
      <c r="M1350" t="s">
        <v>5403</v>
      </c>
      <c r="N1350">
        <v>2</v>
      </c>
    </row>
    <row r="1351" spans="1:14" x14ac:dyDescent="0.75">
      <c r="A1351" t="s">
        <v>10</v>
      </c>
      <c r="B1351" t="s">
        <v>11</v>
      </c>
      <c r="C1351" t="s">
        <v>22</v>
      </c>
      <c r="D1351" t="s">
        <v>5388</v>
      </c>
      <c r="E1351">
        <v>10260261</v>
      </c>
      <c r="F1351" t="s">
        <v>88</v>
      </c>
      <c r="G1351">
        <v>66107586</v>
      </c>
      <c r="H1351" t="s">
        <v>7143</v>
      </c>
      <c r="I1351" t="s">
        <v>7559</v>
      </c>
      <c r="J1351" t="s">
        <v>5407</v>
      </c>
      <c r="K1351" t="s">
        <v>5394</v>
      </c>
      <c r="L1351" t="s">
        <v>5402</v>
      </c>
      <c r="M1351" t="s">
        <v>5404</v>
      </c>
      <c r="N1351">
        <v>2</v>
      </c>
    </row>
    <row r="1352" spans="1:14" x14ac:dyDescent="0.75">
      <c r="A1352" t="s">
        <v>10</v>
      </c>
      <c r="B1352" t="s">
        <v>11</v>
      </c>
      <c r="C1352" t="s">
        <v>22</v>
      </c>
      <c r="D1352" t="s">
        <v>5388</v>
      </c>
      <c r="E1352">
        <v>10260261</v>
      </c>
      <c r="F1352" t="s">
        <v>88</v>
      </c>
      <c r="G1352">
        <v>66107586</v>
      </c>
      <c r="H1352" t="s">
        <v>7143</v>
      </c>
      <c r="I1352" t="s">
        <v>7559</v>
      </c>
      <c r="J1352" t="s">
        <v>5407</v>
      </c>
      <c r="K1352" t="s">
        <v>5394</v>
      </c>
      <c r="L1352" t="s">
        <v>5395</v>
      </c>
      <c r="M1352" t="s">
        <v>5405</v>
      </c>
      <c r="N1352">
        <v>2</v>
      </c>
    </row>
    <row r="1353" spans="1:14" x14ac:dyDescent="0.75">
      <c r="A1353" t="s">
        <v>10</v>
      </c>
      <c r="B1353" t="s">
        <v>11</v>
      </c>
      <c r="C1353" t="s">
        <v>22</v>
      </c>
      <c r="D1353" t="s">
        <v>5388</v>
      </c>
      <c r="E1353">
        <v>10260261</v>
      </c>
      <c r="F1353" t="s">
        <v>88</v>
      </c>
      <c r="G1353">
        <v>66107586</v>
      </c>
      <c r="H1353" t="s">
        <v>7143</v>
      </c>
      <c r="I1353" t="s">
        <v>7559</v>
      </c>
      <c r="J1353" t="s">
        <v>5407</v>
      </c>
      <c r="K1353" t="s">
        <v>5394</v>
      </c>
      <c r="L1353" t="s">
        <v>5395</v>
      </c>
      <c r="M1353" t="s">
        <v>5396</v>
      </c>
      <c r="N1353">
        <v>2</v>
      </c>
    </row>
    <row r="1354" spans="1:14" x14ac:dyDescent="0.75">
      <c r="A1354" t="s">
        <v>10</v>
      </c>
      <c r="B1354" t="s">
        <v>11</v>
      </c>
      <c r="C1354" t="s">
        <v>22</v>
      </c>
      <c r="D1354" t="s">
        <v>5388</v>
      </c>
      <c r="E1354">
        <v>10260261</v>
      </c>
      <c r="F1354" t="s">
        <v>88</v>
      </c>
      <c r="G1354">
        <v>66107588</v>
      </c>
      <c r="H1354" t="s">
        <v>534</v>
      </c>
      <c r="I1354" t="s">
        <v>535</v>
      </c>
      <c r="J1354" t="s">
        <v>5407</v>
      </c>
      <c r="K1354" t="s">
        <v>5391</v>
      </c>
      <c r="L1354" t="s">
        <v>5392</v>
      </c>
      <c r="M1354" t="s">
        <v>5393</v>
      </c>
      <c r="N1354">
        <v>2</v>
      </c>
    </row>
    <row r="1355" spans="1:14" x14ac:dyDescent="0.75">
      <c r="A1355" t="s">
        <v>10</v>
      </c>
      <c r="B1355" t="s">
        <v>11</v>
      </c>
      <c r="C1355" t="s">
        <v>22</v>
      </c>
      <c r="D1355" t="s">
        <v>5388</v>
      </c>
      <c r="E1355">
        <v>10260261</v>
      </c>
      <c r="F1355" t="s">
        <v>88</v>
      </c>
      <c r="G1355">
        <v>66107588</v>
      </c>
      <c r="H1355" t="s">
        <v>534</v>
      </c>
      <c r="I1355" t="s">
        <v>535</v>
      </c>
      <c r="J1355" t="s">
        <v>5407</v>
      </c>
      <c r="K1355" t="s">
        <v>5394</v>
      </c>
      <c r="L1355" t="s">
        <v>5402</v>
      </c>
      <c r="M1355" t="s">
        <v>5403</v>
      </c>
      <c r="N1355">
        <v>2</v>
      </c>
    </row>
    <row r="1356" spans="1:14" x14ac:dyDescent="0.75">
      <c r="A1356" t="s">
        <v>10</v>
      </c>
      <c r="B1356" t="s">
        <v>11</v>
      </c>
      <c r="C1356" t="s">
        <v>22</v>
      </c>
      <c r="D1356" t="s">
        <v>5388</v>
      </c>
      <c r="E1356">
        <v>10260261</v>
      </c>
      <c r="F1356" t="s">
        <v>88</v>
      </c>
      <c r="G1356">
        <v>66107588</v>
      </c>
      <c r="H1356" t="s">
        <v>534</v>
      </c>
      <c r="I1356" t="s">
        <v>535</v>
      </c>
      <c r="J1356" t="s">
        <v>5407</v>
      </c>
      <c r="K1356" t="s">
        <v>5394</v>
      </c>
      <c r="L1356" t="s">
        <v>5402</v>
      </c>
      <c r="M1356" t="s">
        <v>5404</v>
      </c>
      <c r="N1356">
        <v>2</v>
      </c>
    </row>
    <row r="1357" spans="1:14" x14ac:dyDescent="0.75">
      <c r="A1357" t="s">
        <v>10</v>
      </c>
      <c r="B1357" t="s">
        <v>11</v>
      </c>
      <c r="C1357" t="s">
        <v>22</v>
      </c>
      <c r="D1357" t="s">
        <v>5388</v>
      </c>
      <c r="E1357">
        <v>10260261</v>
      </c>
      <c r="F1357" t="s">
        <v>88</v>
      </c>
      <c r="G1357">
        <v>66107588</v>
      </c>
      <c r="H1357" t="s">
        <v>534</v>
      </c>
      <c r="I1357" t="s">
        <v>535</v>
      </c>
      <c r="J1357" t="s">
        <v>5407</v>
      </c>
      <c r="K1357" t="s">
        <v>5394</v>
      </c>
      <c r="L1357" t="s">
        <v>5395</v>
      </c>
      <c r="M1357" t="s">
        <v>5405</v>
      </c>
      <c r="N1357">
        <v>2</v>
      </c>
    </row>
    <row r="1358" spans="1:14" x14ac:dyDescent="0.75">
      <c r="A1358" t="s">
        <v>10</v>
      </c>
      <c r="B1358" t="s">
        <v>11</v>
      </c>
      <c r="C1358" t="s">
        <v>22</v>
      </c>
      <c r="D1358" t="s">
        <v>5388</v>
      </c>
      <c r="E1358">
        <v>10260261</v>
      </c>
      <c r="F1358" t="s">
        <v>88</v>
      </c>
      <c r="G1358">
        <v>66107588</v>
      </c>
      <c r="H1358" t="s">
        <v>534</v>
      </c>
      <c r="I1358" t="s">
        <v>535</v>
      </c>
      <c r="J1358" t="s">
        <v>5407</v>
      </c>
      <c r="K1358" t="s">
        <v>5394</v>
      </c>
      <c r="L1358" t="s">
        <v>5395</v>
      </c>
      <c r="M1358" t="s">
        <v>5396</v>
      </c>
      <c r="N1358">
        <v>2</v>
      </c>
    </row>
    <row r="1359" spans="1:14" x14ac:dyDescent="0.75">
      <c r="A1359" t="s">
        <v>10</v>
      </c>
      <c r="B1359" t="s">
        <v>11</v>
      </c>
      <c r="C1359" t="s">
        <v>22</v>
      </c>
      <c r="D1359" t="s">
        <v>5388</v>
      </c>
      <c r="E1359">
        <v>10260261</v>
      </c>
      <c r="F1359" t="s">
        <v>88</v>
      </c>
      <c r="G1359">
        <v>66107632</v>
      </c>
      <c r="H1359" t="s">
        <v>1827</v>
      </c>
      <c r="I1359" t="s">
        <v>1828</v>
      </c>
      <c r="J1359" t="s">
        <v>5407</v>
      </c>
      <c r="K1359" t="s">
        <v>5391</v>
      </c>
      <c r="L1359" t="s">
        <v>5392</v>
      </c>
      <c r="M1359" t="s">
        <v>5393</v>
      </c>
      <c r="N1359">
        <v>10</v>
      </c>
    </row>
    <row r="1360" spans="1:14" x14ac:dyDescent="0.75">
      <c r="A1360" t="s">
        <v>10</v>
      </c>
      <c r="B1360" t="s">
        <v>11</v>
      </c>
      <c r="C1360" t="s">
        <v>22</v>
      </c>
      <c r="D1360" t="s">
        <v>5388</v>
      </c>
      <c r="E1360">
        <v>10260261</v>
      </c>
      <c r="F1360" t="s">
        <v>88</v>
      </c>
      <c r="G1360">
        <v>66107632</v>
      </c>
      <c r="H1360" t="s">
        <v>1827</v>
      </c>
      <c r="I1360" t="s">
        <v>1828</v>
      </c>
      <c r="J1360" t="s">
        <v>5407</v>
      </c>
      <c r="K1360" t="s">
        <v>5394</v>
      </c>
      <c r="L1360" t="s">
        <v>5402</v>
      </c>
      <c r="M1360" t="s">
        <v>5403</v>
      </c>
      <c r="N1360">
        <v>10</v>
      </c>
    </row>
    <row r="1361" spans="1:14" x14ac:dyDescent="0.75">
      <c r="A1361" t="s">
        <v>10</v>
      </c>
      <c r="B1361" t="s">
        <v>11</v>
      </c>
      <c r="C1361" t="s">
        <v>22</v>
      </c>
      <c r="D1361" t="s">
        <v>5388</v>
      </c>
      <c r="E1361">
        <v>10260261</v>
      </c>
      <c r="F1361" t="s">
        <v>88</v>
      </c>
      <c r="G1361">
        <v>66107913</v>
      </c>
      <c r="H1361" t="s">
        <v>514</v>
      </c>
      <c r="I1361" t="s">
        <v>515</v>
      </c>
      <c r="J1361" t="s">
        <v>5407</v>
      </c>
      <c r="K1361" t="s">
        <v>5391</v>
      </c>
      <c r="L1361" t="s">
        <v>5392</v>
      </c>
      <c r="M1361" t="s">
        <v>5393</v>
      </c>
      <c r="N1361">
        <v>10</v>
      </c>
    </row>
    <row r="1362" spans="1:14" x14ac:dyDescent="0.75">
      <c r="A1362" t="s">
        <v>10</v>
      </c>
      <c r="B1362" t="s">
        <v>11</v>
      </c>
      <c r="C1362" t="s">
        <v>22</v>
      </c>
      <c r="D1362" t="s">
        <v>5388</v>
      </c>
      <c r="E1362">
        <v>10260261</v>
      </c>
      <c r="F1362" t="s">
        <v>88</v>
      </c>
      <c r="G1362">
        <v>66107913</v>
      </c>
      <c r="H1362" t="s">
        <v>514</v>
      </c>
      <c r="I1362" t="s">
        <v>515</v>
      </c>
      <c r="J1362" t="s">
        <v>5407</v>
      </c>
      <c r="K1362" t="s">
        <v>5394</v>
      </c>
      <c r="L1362" t="s">
        <v>5402</v>
      </c>
      <c r="M1362" t="s">
        <v>5403</v>
      </c>
      <c r="N1362">
        <v>10</v>
      </c>
    </row>
    <row r="1363" spans="1:14" x14ac:dyDescent="0.75">
      <c r="A1363" t="s">
        <v>10</v>
      </c>
      <c r="B1363" t="s">
        <v>11</v>
      </c>
      <c r="C1363" t="s">
        <v>22</v>
      </c>
      <c r="D1363" t="s">
        <v>5388</v>
      </c>
      <c r="E1363">
        <v>10260261</v>
      </c>
      <c r="F1363" t="s">
        <v>88</v>
      </c>
      <c r="G1363">
        <v>66108122</v>
      </c>
      <c r="H1363" t="s">
        <v>3734</v>
      </c>
      <c r="I1363" t="s">
        <v>3735</v>
      </c>
      <c r="J1363" t="s">
        <v>5407</v>
      </c>
      <c r="K1363" t="s">
        <v>5391</v>
      </c>
      <c r="L1363" t="s">
        <v>5392</v>
      </c>
      <c r="M1363" t="s">
        <v>5393</v>
      </c>
      <c r="N1363">
        <v>5</v>
      </c>
    </row>
    <row r="1364" spans="1:14" x14ac:dyDescent="0.75">
      <c r="A1364" t="s">
        <v>10</v>
      </c>
      <c r="B1364" t="s">
        <v>11</v>
      </c>
      <c r="C1364" t="s">
        <v>22</v>
      </c>
      <c r="D1364" t="s">
        <v>5388</v>
      </c>
      <c r="E1364">
        <v>10260261</v>
      </c>
      <c r="F1364" t="s">
        <v>88</v>
      </c>
      <c r="G1364">
        <v>66108122</v>
      </c>
      <c r="H1364" t="s">
        <v>3734</v>
      </c>
      <c r="I1364" t="s">
        <v>3735</v>
      </c>
      <c r="J1364" t="s">
        <v>5407</v>
      </c>
      <c r="K1364" t="s">
        <v>5394</v>
      </c>
      <c r="L1364" t="s">
        <v>5402</v>
      </c>
      <c r="M1364" t="s">
        <v>5403</v>
      </c>
      <c r="N1364">
        <v>5</v>
      </c>
    </row>
    <row r="1365" spans="1:14" x14ac:dyDescent="0.75">
      <c r="A1365" t="s">
        <v>10</v>
      </c>
      <c r="B1365" t="s">
        <v>11</v>
      </c>
      <c r="C1365" t="s">
        <v>22</v>
      </c>
      <c r="D1365" t="s">
        <v>5388</v>
      </c>
      <c r="E1365">
        <v>10260261</v>
      </c>
      <c r="F1365" t="s">
        <v>88</v>
      </c>
      <c r="G1365">
        <v>66108211</v>
      </c>
      <c r="H1365" t="s">
        <v>1910</v>
      </c>
      <c r="I1365" t="s">
        <v>1911</v>
      </c>
      <c r="J1365" t="s">
        <v>5407</v>
      </c>
      <c r="K1365" t="s">
        <v>5391</v>
      </c>
      <c r="L1365" t="s">
        <v>5392</v>
      </c>
      <c r="M1365" t="s">
        <v>5393</v>
      </c>
      <c r="N1365">
        <v>20</v>
      </c>
    </row>
    <row r="1366" spans="1:14" x14ac:dyDescent="0.75">
      <c r="A1366" t="s">
        <v>10</v>
      </c>
      <c r="B1366" t="s">
        <v>11</v>
      </c>
      <c r="C1366" t="s">
        <v>22</v>
      </c>
      <c r="D1366" t="s">
        <v>5388</v>
      </c>
      <c r="E1366">
        <v>10260261</v>
      </c>
      <c r="F1366" t="s">
        <v>88</v>
      </c>
      <c r="G1366">
        <v>66108211</v>
      </c>
      <c r="H1366" t="s">
        <v>1910</v>
      </c>
      <c r="I1366" t="s">
        <v>1911</v>
      </c>
      <c r="J1366" t="s">
        <v>5407</v>
      </c>
      <c r="K1366" t="s">
        <v>5391</v>
      </c>
      <c r="L1366" t="s">
        <v>5392</v>
      </c>
      <c r="M1366" t="s">
        <v>5401</v>
      </c>
      <c r="N1366">
        <v>5</v>
      </c>
    </row>
    <row r="1367" spans="1:14" x14ac:dyDescent="0.75">
      <c r="A1367" t="s">
        <v>10</v>
      </c>
      <c r="B1367" t="s">
        <v>11</v>
      </c>
      <c r="C1367" t="s">
        <v>22</v>
      </c>
      <c r="D1367" t="s">
        <v>5388</v>
      </c>
      <c r="E1367">
        <v>10260261</v>
      </c>
      <c r="F1367" t="s">
        <v>88</v>
      </c>
      <c r="G1367">
        <v>66108251</v>
      </c>
      <c r="H1367" t="s">
        <v>7101</v>
      </c>
      <c r="I1367" t="s">
        <v>7535</v>
      </c>
      <c r="J1367" t="s">
        <v>5407</v>
      </c>
      <c r="K1367" t="s">
        <v>5391</v>
      </c>
      <c r="L1367" t="s">
        <v>5392</v>
      </c>
      <c r="M1367" t="s">
        <v>5393</v>
      </c>
      <c r="N1367">
        <v>2</v>
      </c>
    </row>
    <row r="1368" spans="1:14" x14ac:dyDescent="0.75">
      <c r="A1368" t="s">
        <v>10</v>
      </c>
      <c r="B1368" t="s">
        <v>11</v>
      </c>
      <c r="C1368" t="s">
        <v>22</v>
      </c>
      <c r="D1368" t="s">
        <v>5388</v>
      </c>
      <c r="E1368">
        <v>10260261</v>
      </c>
      <c r="F1368" t="s">
        <v>88</v>
      </c>
      <c r="G1368">
        <v>66108251</v>
      </c>
      <c r="H1368" t="s">
        <v>7101</v>
      </c>
      <c r="I1368" t="s">
        <v>7535</v>
      </c>
      <c r="J1368" t="s">
        <v>5407</v>
      </c>
      <c r="K1368" t="s">
        <v>5394</v>
      </c>
      <c r="L1368" t="s">
        <v>5402</v>
      </c>
      <c r="M1368" t="s">
        <v>5403</v>
      </c>
      <c r="N1368">
        <v>2</v>
      </c>
    </row>
    <row r="1369" spans="1:14" x14ac:dyDescent="0.75">
      <c r="A1369" t="s">
        <v>10</v>
      </c>
      <c r="B1369" t="s">
        <v>11</v>
      </c>
      <c r="C1369" t="s">
        <v>22</v>
      </c>
      <c r="D1369" t="s">
        <v>5388</v>
      </c>
      <c r="E1369">
        <v>10260261</v>
      </c>
      <c r="F1369" t="s">
        <v>88</v>
      </c>
      <c r="G1369">
        <v>66108251</v>
      </c>
      <c r="H1369" t="s">
        <v>7101</v>
      </c>
      <c r="I1369" t="s">
        <v>7535</v>
      </c>
      <c r="J1369" t="s">
        <v>5407</v>
      </c>
      <c r="K1369" t="s">
        <v>5394</v>
      </c>
      <c r="L1369" t="s">
        <v>5402</v>
      </c>
      <c r="M1369" t="s">
        <v>5404</v>
      </c>
      <c r="N1369">
        <v>2</v>
      </c>
    </row>
    <row r="1370" spans="1:14" x14ac:dyDescent="0.75">
      <c r="A1370" t="s">
        <v>10</v>
      </c>
      <c r="B1370" t="s">
        <v>11</v>
      </c>
      <c r="C1370" t="s">
        <v>22</v>
      </c>
      <c r="D1370" t="s">
        <v>5388</v>
      </c>
      <c r="E1370">
        <v>10260261</v>
      </c>
      <c r="F1370" t="s">
        <v>88</v>
      </c>
      <c r="G1370">
        <v>66108251</v>
      </c>
      <c r="H1370" t="s">
        <v>7101</v>
      </c>
      <c r="I1370" t="s">
        <v>7535</v>
      </c>
      <c r="J1370" t="s">
        <v>5407</v>
      </c>
      <c r="K1370" t="s">
        <v>5394</v>
      </c>
      <c r="L1370" t="s">
        <v>5395</v>
      </c>
      <c r="M1370" t="s">
        <v>5405</v>
      </c>
      <c r="N1370">
        <v>2</v>
      </c>
    </row>
    <row r="1371" spans="1:14" x14ac:dyDescent="0.75">
      <c r="A1371" t="s">
        <v>10</v>
      </c>
      <c r="B1371" t="s">
        <v>11</v>
      </c>
      <c r="C1371" t="s">
        <v>22</v>
      </c>
      <c r="D1371" t="s">
        <v>5388</v>
      </c>
      <c r="E1371">
        <v>10260261</v>
      </c>
      <c r="F1371" t="s">
        <v>88</v>
      </c>
      <c r="G1371">
        <v>66108251</v>
      </c>
      <c r="H1371" t="s">
        <v>7101</v>
      </c>
      <c r="I1371" t="s">
        <v>7535</v>
      </c>
      <c r="J1371" t="s">
        <v>5407</v>
      </c>
      <c r="K1371" t="s">
        <v>5394</v>
      </c>
      <c r="L1371" t="s">
        <v>5395</v>
      </c>
      <c r="M1371" t="s">
        <v>5396</v>
      </c>
      <c r="N1371">
        <v>2</v>
      </c>
    </row>
    <row r="1372" spans="1:14" x14ac:dyDescent="0.75">
      <c r="A1372" t="s">
        <v>10</v>
      </c>
      <c r="B1372" t="s">
        <v>11</v>
      </c>
      <c r="C1372" t="s">
        <v>22</v>
      </c>
      <c r="D1372" t="s">
        <v>5388</v>
      </c>
      <c r="E1372">
        <v>10260261</v>
      </c>
      <c r="F1372" t="s">
        <v>88</v>
      </c>
      <c r="G1372">
        <v>66108259</v>
      </c>
      <c r="H1372" t="s">
        <v>2267</v>
      </c>
      <c r="I1372" t="s">
        <v>2268</v>
      </c>
      <c r="J1372" t="s">
        <v>5407</v>
      </c>
      <c r="K1372" t="s">
        <v>5391</v>
      </c>
      <c r="L1372" t="s">
        <v>5392</v>
      </c>
      <c r="M1372" t="s">
        <v>5393</v>
      </c>
      <c r="N1372">
        <v>1</v>
      </c>
    </row>
    <row r="1373" spans="1:14" x14ac:dyDescent="0.75">
      <c r="A1373" t="s">
        <v>10</v>
      </c>
      <c r="B1373" t="s">
        <v>11</v>
      </c>
      <c r="C1373" t="s">
        <v>22</v>
      </c>
      <c r="D1373" t="s">
        <v>5388</v>
      </c>
      <c r="E1373">
        <v>10260261</v>
      </c>
      <c r="F1373" t="s">
        <v>88</v>
      </c>
      <c r="G1373">
        <v>66108259</v>
      </c>
      <c r="H1373" t="s">
        <v>2267</v>
      </c>
      <c r="I1373" t="s">
        <v>2268</v>
      </c>
      <c r="J1373" t="s">
        <v>5407</v>
      </c>
      <c r="K1373" t="s">
        <v>5391</v>
      </c>
      <c r="L1373" t="s">
        <v>5392</v>
      </c>
      <c r="M1373" t="s">
        <v>5401</v>
      </c>
      <c r="N1373">
        <v>2</v>
      </c>
    </row>
    <row r="1374" spans="1:14" x14ac:dyDescent="0.75">
      <c r="A1374" t="s">
        <v>10</v>
      </c>
      <c r="B1374" t="s">
        <v>11</v>
      </c>
      <c r="C1374" t="s">
        <v>22</v>
      </c>
      <c r="D1374" t="s">
        <v>5388</v>
      </c>
      <c r="E1374">
        <v>10260261</v>
      </c>
      <c r="F1374" t="s">
        <v>88</v>
      </c>
      <c r="G1374">
        <v>66108259</v>
      </c>
      <c r="H1374" t="s">
        <v>2267</v>
      </c>
      <c r="I1374" t="s">
        <v>2268</v>
      </c>
      <c r="J1374" t="s">
        <v>5407</v>
      </c>
      <c r="K1374" t="s">
        <v>5394</v>
      </c>
      <c r="L1374" t="s">
        <v>5402</v>
      </c>
      <c r="M1374" t="s">
        <v>5403</v>
      </c>
      <c r="N1374">
        <v>1</v>
      </c>
    </row>
    <row r="1375" spans="1:14" x14ac:dyDescent="0.75">
      <c r="A1375" t="s">
        <v>10</v>
      </c>
      <c r="B1375" t="s">
        <v>11</v>
      </c>
      <c r="C1375" t="s">
        <v>22</v>
      </c>
      <c r="D1375" t="s">
        <v>5388</v>
      </c>
      <c r="E1375">
        <v>10260261</v>
      </c>
      <c r="F1375" t="s">
        <v>88</v>
      </c>
      <c r="G1375">
        <v>66108259</v>
      </c>
      <c r="H1375" t="s">
        <v>2267</v>
      </c>
      <c r="I1375" t="s">
        <v>2268</v>
      </c>
      <c r="J1375" t="s">
        <v>5407</v>
      </c>
      <c r="K1375" t="s">
        <v>5394</v>
      </c>
      <c r="L1375" t="s">
        <v>5395</v>
      </c>
      <c r="M1375" t="s">
        <v>5405</v>
      </c>
      <c r="N1375">
        <v>2</v>
      </c>
    </row>
    <row r="1376" spans="1:14" x14ac:dyDescent="0.75">
      <c r="A1376" t="s">
        <v>10</v>
      </c>
      <c r="B1376" t="s">
        <v>11</v>
      </c>
      <c r="C1376" t="s">
        <v>22</v>
      </c>
      <c r="D1376" t="s">
        <v>5388</v>
      </c>
      <c r="E1376">
        <v>10260261</v>
      </c>
      <c r="F1376" t="s">
        <v>88</v>
      </c>
      <c r="G1376">
        <v>66108267</v>
      </c>
      <c r="H1376" t="s">
        <v>7107</v>
      </c>
      <c r="I1376" t="s">
        <v>7493</v>
      </c>
      <c r="J1376" t="s">
        <v>5407</v>
      </c>
      <c r="K1376" t="s">
        <v>5391</v>
      </c>
      <c r="L1376" t="s">
        <v>5392</v>
      </c>
      <c r="M1376" t="s">
        <v>5393</v>
      </c>
      <c r="N1376">
        <v>1</v>
      </c>
    </row>
    <row r="1377" spans="1:14" x14ac:dyDescent="0.75">
      <c r="A1377" t="s">
        <v>10</v>
      </c>
      <c r="B1377" t="s">
        <v>11</v>
      </c>
      <c r="C1377" t="s">
        <v>22</v>
      </c>
      <c r="D1377" t="s">
        <v>5388</v>
      </c>
      <c r="E1377">
        <v>10260261</v>
      </c>
      <c r="F1377" t="s">
        <v>88</v>
      </c>
      <c r="G1377">
        <v>66108267</v>
      </c>
      <c r="H1377" t="s">
        <v>7107</v>
      </c>
      <c r="I1377" t="s">
        <v>7493</v>
      </c>
      <c r="J1377" t="s">
        <v>5407</v>
      </c>
      <c r="K1377" t="s">
        <v>5391</v>
      </c>
      <c r="L1377" t="s">
        <v>5392</v>
      </c>
      <c r="M1377" t="s">
        <v>5401</v>
      </c>
      <c r="N1377">
        <v>2</v>
      </c>
    </row>
    <row r="1378" spans="1:14" x14ac:dyDescent="0.75">
      <c r="A1378" t="s">
        <v>10</v>
      </c>
      <c r="B1378" t="s">
        <v>11</v>
      </c>
      <c r="C1378" t="s">
        <v>22</v>
      </c>
      <c r="D1378" t="s">
        <v>5388</v>
      </c>
      <c r="E1378">
        <v>10260261</v>
      </c>
      <c r="F1378" t="s">
        <v>88</v>
      </c>
      <c r="G1378">
        <v>66108267</v>
      </c>
      <c r="H1378" t="s">
        <v>7107</v>
      </c>
      <c r="I1378" t="s">
        <v>7493</v>
      </c>
      <c r="J1378" t="s">
        <v>5407</v>
      </c>
      <c r="K1378" t="s">
        <v>5394</v>
      </c>
      <c r="L1378" t="s">
        <v>5402</v>
      </c>
      <c r="M1378" t="s">
        <v>5403</v>
      </c>
      <c r="N1378">
        <v>1</v>
      </c>
    </row>
    <row r="1379" spans="1:14" x14ac:dyDescent="0.75">
      <c r="A1379" t="s">
        <v>10</v>
      </c>
      <c r="B1379" t="s">
        <v>11</v>
      </c>
      <c r="C1379" t="s">
        <v>22</v>
      </c>
      <c r="D1379" t="s">
        <v>5388</v>
      </c>
      <c r="E1379">
        <v>10260261</v>
      </c>
      <c r="F1379" t="s">
        <v>88</v>
      </c>
      <c r="G1379">
        <v>66108267</v>
      </c>
      <c r="H1379" t="s">
        <v>7107</v>
      </c>
      <c r="I1379" t="s">
        <v>7493</v>
      </c>
      <c r="J1379" t="s">
        <v>5407</v>
      </c>
      <c r="K1379" t="s">
        <v>5394</v>
      </c>
      <c r="L1379" t="s">
        <v>5395</v>
      </c>
      <c r="M1379" t="s">
        <v>5405</v>
      </c>
      <c r="N1379">
        <v>2</v>
      </c>
    </row>
    <row r="1380" spans="1:14" x14ac:dyDescent="0.75">
      <c r="A1380" t="s">
        <v>10</v>
      </c>
      <c r="B1380" t="s">
        <v>11</v>
      </c>
      <c r="C1380" t="s">
        <v>22</v>
      </c>
      <c r="D1380" t="s">
        <v>5388</v>
      </c>
      <c r="E1380">
        <v>10260261</v>
      </c>
      <c r="F1380" t="s">
        <v>88</v>
      </c>
      <c r="G1380">
        <v>66108273</v>
      </c>
      <c r="H1380" t="s">
        <v>4953</v>
      </c>
      <c r="I1380" t="s">
        <v>4954</v>
      </c>
      <c r="J1380" t="s">
        <v>5407</v>
      </c>
      <c r="K1380" t="s">
        <v>5391</v>
      </c>
      <c r="L1380" t="s">
        <v>5392</v>
      </c>
      <c r="M1380" t="s">
        <v>5393</v>
      </c>
      <c r="N1380">
        <v>2</v>
      </c>
    </row>
    <row r="1381" spans="1:14" x14ac:dyDescent="0.75">
      <c r="A1381" t="s">
        <v>10</v>
      </c>
      <c r="B1381" t="s">
        <v>11</v>
      </c>
      <c r="C1381" t="s">
        <v>22</v>
      </c>
      <c r="D1381" t="s">
        <v>5388</v>
      </c>
      <c r="E1381">
        <v>10260261</v>
      </c>
      <c r="F1381" t="s">
        <v>88</v>
      </c>
      <c r="G1381">
        <v>66108273</v>
      </c>
      <c r="H1381" t="s">
        <v>4953</v>
      </c>
      <c r="I1381" t="s">
        <v>4954</v>
      </c>
      <c r="J1381" t="s">
        <v>5407</v>
      </c>
      <c r="K1381" t="s">
        <v>5394</v>
      </c>
      <c r="L1381" t="s">
        <v>5402</v>
      </c>
      <c r="M1381" t="s">
        <v>5403</v>
      </c>
      <c r="N1381">
        <v>2</v>
      </c>
    </row>
    <row r="1382" spans="1:14" x14ac:dyDescent="0.75">
      <c r="A1382" t="s">
        <v>10</v>
      </c>
      <c r="B1382" t="s">
        <v>11</v>
      </c>
      <c r="C1382" t="s">
        <v>22</v>
      </c>
      <c r="D1382" t="s">
        <v>5388</v>
      </c>
      <c r="E1382">
        <v>10260261</v>
      </c>
      <c r="F1382" t="s">
        <v>88</v>
      </c>
      <c r="G1382">
        <v>66108273</v>
      </c>
      <c r="H1382" t="s">
        <v>4953</v>
      </c>
      <c r="I1382" t="s">
        <v>4954</v>
      </c>
      <c r="J1382" t="s">
        <v>5407</v>
      </c>
      <c r="K1382" t="s">
        <v>5394</v>
      </c>
      <c r="L1382" t="s">
        <v>5402</v>
      </c>
      <c r="M1382" t="s">
        <v>5404</v>
      </c>
      <c r="N1382">
        <v>2</v>
      </c>
    </row>
    <row r="1383" spans="1:14" x14ac:dyDescent="0.75">
      <c r="A1383" t="s">
        <v>10</v>
      </c>
      <c r="B1383" t="s">
        <v>11</v>
      </c>
      <c r="C1383" t="s">
        <v>22</v>
      </c>
      <c r="D1383" t="s">
        <v>5388</v>
      </c>
      <c r="E1383">
        <v>10260261</v>
      </c>
      <c r="F1383" t="s">
        <v>88</v>
      </c>
      <c r="G1383">
        <v>66108273</v>
      </c>
      <c r="H1383" t="s">
        <v>4953</v>
      </c>
      <c r="I1383" t="s">
        <v>4954</v>
      </c>
      <c r="J1383" t="s">
        <v>5407</v>
      </c>
      <c r="K1383" t="s">
        <v>5394</v>
      </c>
      <c r="L1383" t="s">
        <v>5395</v>
      </c>
      <c r="M1383" t="s">
        <v>5405</v>
      </c>
      <c r="N1383">
        <v>2</v>
      </c>
    </row>
    <row r="1384" spans="1:14" x14ac:dyDescent="0.75">
      <c r="A1384" t="s">
        <v>10</v>
      </c>
      <c r="B1384" t="s">
        <v>11</v>
      </c>
      <c r="C1384" t="s">
        <v>22</v>
      </c>
      <c r="D1384" t="s">
        <v>5388</v>
      </c>
      <c r="E1384">
        <v>10260261</v>
      </c>
      <c r="F1384" t="s">
        <v>88</v>
      </c>
      <c r="G1384">
        <v>66108273</v>
      </c>
      <c r="H1384" t="s">
        <v>4953</v>
      </c>
      <c r="I1384" t="s">
        <v>4954</v>
      </c>
      <c r="J1384" t="s">
        <v>5407</v>
      </c>
      <c r="K1384" t="s">
        <v>5394</v>
      </c>
      <c r="L1384" t="s">
        <v>5395</v>
      </c>
      <c r="M1384" t="s">
        <v>5396</v>
      </c>
      <c r="N1384">
        <v>2</v>
      </c>
    </row>
    <row r="1385" spans="1:14" x14ac:dyDescent="0.75">
      <c r="A1385" t="s">
        <v>10</v>
      </c>
      <c r="B1385" t="s">
        <v>11</v>
      </c>
      <c r="C1385" t="s">
        <v>22</v>
      </c>
      <c r="D1385" t="s">
        <v>5388</v>
      </c>
      <c r="E1385">
        <v>10260261</v>
      </c>
      <c r="F1385" t="s">
        <v>88</v>
      </c>
      <c r="G1385">
        <v>66108288</v>
      </c>
      <c r="H1385" t="s">
        <v>2532</v>
      </c>
      <c r="I1385" t="s">
        <v>2533</v>
      </c>
      <c r="J1385" t="s">
        <v>5407</v>
      </c>
      <c r="K1385" t="s">
        <v>5391</v>
      </c>
      <c r="L1385" t="s">
        <v>5392</v>
      </c>
      <c r="M1385" t="s">
        <v>5393</v>
      </c>
      <c r="N1385">
        <v>2</v>
      </c>
    </row>
    <row r="1386" spans="1:14" x14ac:dyDescent="0.75">
      <c r="A1386" t="s">
        <v>10</v>
      </c>
      <c r="B1386" t="s">
        <v>11</v>
      </c>
      <c r="C1386" t="s">
        <v>22</v>
      </c>
      <c r="D1386" t="s">
        <v>5388</v>
      </c>
      <c r="E1386">
        <v>10260261</v>
      </c>
      <c r="F1386" t="s">
        <v>88</v>
      </c>
      <c r="G1386">
        <v>66108288</v>
      </c>
      <c r="H1386" t="s">
        <v>2532</v>
      </c>
      <c r="I1386" t="s">
        <v>2533</v>
      </c>
      <c r="J1386" t="s">
        <v>5407</v>
      </c>
      <c r="K1386" t="s">
        <v>5394</v>
      </c>
      <c r="L1386" t="s">
        <v>5402</v>
      </c>
      <c r="M1386" t="s">
        <v>5403</v>
      </c>
      <c r="N1386">
        <v>2</v>
      </c>
    </row>
    <row r="1387" spans="1:14" x14ac:dyDescent="0.75">
      <c r="A1387" t="s">
        <v>10</v>
      </c>
      <c r="B1387" t="s">
        <v>11</v>
      </c>
      <c r="C1387" t="s">
        <v>22</v>
      </c>
      <c r="D1387" t="s">
        <v>5388</v>
      </c>
      <c r="E1387">
        <v>10260261</v>
      </c>
      <c r="F1387" t="s">
        <v>88</v>
      </c>
      <c r="G1387">
        <v>66108288</v>
      </c>
      <c r="H1387" t="s">
        <v>2532</v>
      </c>
      <c r="I1387" t="s">
        <v>2533</v>
      </c>
      <c r="J1387" t="s">
        <v>5407</v>
      </c>
      <c r="K1387" t="s">
        <v>5394</v>
      </c>
      <c r="L1387" t="s">
        <v>5402</v>
      </c>
      <c r="M1387" t="s">
        <v>5404</v>
      </c>
      <c r="N1387">
        <v>2</v>
      </c>
    </row>
    <row r="1388" spans="1:14" x14ac:dyDescent="0.75">
      <c r="A1388" t="s">
        <v>10</v>
      </c>
      <c r="B1388" t="s">
        <v>11</v>
      </c>
      <c r="C1388" t="s">
        <v>22</v>
      </c>
      <c r="D1388" t="s">
        <v>5388</v>
      </c>
      <c r="E1388">
        <v>10260261</v>
      </c>
      <c r="F1388" t="s">
        <v>88</v>
      </c>
      <c r="G1388">
        <v>66108288</v>
      </c>
      <c r="H1388" t="s">
        <v>2532</v>
      </c>
      <c r="I1388" t="s">
        <v>2533</v>
      </c>
      <c r="J1388" t="s">
        <v>5407</v>
      </c>
      <c r="K1388" t="s">
        <v>5394</v>
      </c>
      <c r="L1388" t="s">
        <v>5395</v>
      </c>
      <c r="M1388" t="s">
        <v>5405</v>
      </c>
      <c r="N1388">
        <v>2</v>
      </c>
    </row>
    <row r="1389" spans="1:14" x14ac:dyDescent="0.75">
      <c r="A1389" t="s">
        <v>10</v>
      </c>
      <c r="B1389" t="s">
        <v>11</v>
      </c>
      <c r="C1389" t="s">
        <v>22</v>
      </c>
      <c r="D1389" t="s">
        <v>5388</v>
      </c>
      <c r="E1389">
        <v>10260261</v>
      </c>
      <c r="F1389" t="s">
        <v>88</v>
      </c>
      <c r="G1389">
        <v>66108288</v>
      </c>
      <c r="H1389" t="s">
        <v>2532</v>
      </c>
      <c r="I1389" t="s">
        <v>2533</v>
      </c>
      <c r="J1389" t="s">
        <v>5407</v>
      </c>
      <c r="K1389" t="s">
        <v>5394</v>
      </c>
      <c r="L1389" t="s">
        <v>5395</v>
      </c>
      <c r="M1389" t="s">
        <v>5396</v>
      </c>
      <c r="N1389">
        <v>2</v>
      </c>
    </row>
    <row r="1390" spans="1:14" x14ac:dyDescent="0.75">
      <c r="A1390" t="s">
        <v>10</v>
      </c>
      <c r="B1390" t="s">
        <v>11</v>
      </c>
      <c r="C1390" t="s">
        <v>22</v>
      </c>
      <c r="D1390" t="s">
        <v>5388</v>
      </c>
      <c r="E1390">
        <v>10260261</v>
      </c>
      <c r="F1390" t="s">
        <v>88</v>
      </c>
      <c r="G1390">
        <v>66108336</v>
      </c>
      <c r="H1390" t="s">
        <v>4596</v>
      </c>
      <c r="I1390" t="s">
        <v>4597</v>
      </c>
      <c r="J1390" t="s">
        <v>5407</v>
      </c>
      <c r="K1390" t="s">
        <v>5391</v>
      </c>
      <c r="L1390" t="s">
        <v>5392</v>
      </c>
      <c r="M1390" t="s">
        <v>5393</v>
      </c>
      <c r="N1390">
        <v>5</v>
      </c>
    </row>
    <row r="1391" spans="1:14" x14ac:dyDescent="0.75">
      <c r="A1391" t="s">
        <v>10</v>
      </c>
      <c r="B1391" t="s">
        <v>11</v>
      </c>
      <c r="C1391" t="s">
        <v>22</v>
      </c>
      <c r="D1391" t="s">
        <v>5388</v>
      </c>
      <c r="E1391">
        <v>10260261</v>
      </c>
      <c r="F1391" t="s">
        <v>88</v>
      </c>
      <c r="G1391">
        <v>66108375</v>
      </c>
      <c r="H1391" t="s">
        <v>3933</v>
      </c>
      <c r="I1391" t="s">
        <v>3934</v>
      </c>
      <c r="J1391" t="s">
        <v>5407</v>
      </c>
      <c r="K1391" t="s">
        <v>5391</v>
      </c>
      <c r="L1391" t="s">
        <v>5392</v>
      </c>
      <c r="M1391" t="s">
        <v>5393</v>
      </c>
      <c r="N1391">
        <v>1</v>
      </c>
    </row>
    <row r="1392" spans="1:14" x14ac:dyDescent="0.75">
      <c r="A1392" t="s">
        <v>10</v>
      </c>
      <c r="B1392" t="s">
        <v>11</v>
      </c>
      <c r="C1392" t="s">
        <v>22</v>
      </c>
      <c r="D1392" t="s">
        <v>5388</v>
      </c>
      <c r="E1392">
        <v>10260261</v>
      </c>
      <c r="F1392" t="s">
        <v>88</v>
      </c>
      <c r="G1392">
        <v>66108375</v>
      </c>
      <c r="H1392" t="s">
        <v>3933</v>
      </c>
      <c r="I1392" t="s">
        <v>3934</v>
      </c>
      <c r="J1392" t="s">
        <v>5407</v>
      </c>
      <c r="K1392" t="s">
        <v>5391</v>
      </c>
      <c r="L1392" t="s">
        <v>5392</v>
      </c>
      <c r="M1392" t="s">
        <v>5401</v>
      </c>
      <c r="N1392">
        <v>2</v>
      </c>
    </row>
    <row r="1393" spans="1:14" x14ac:dyDescent="0.75">
      <c r="A1393" t="s">
        <v>10</v>
      </c>
      <c r="B1393" t="s">
        <v>11</v>
      </c>
      <c r="C1393" t="s">
        <v>22</v>
      </c>
      <c r="D1393" t="s">
        <v>5388</v>
      </c>
      <c r="E1393">
        <v>10260261</v>
      </c>
      <c r="F1393" t="s">
        <v>88</v>
      </c>
      <c r="G1393">
        <v>66108375</v>
      </c>
      <c r="H1393" t="s">
        <v>3933</v>
      </c>
      <c r="I1393" t="s">
        <v>3934</v>
      </c>
      <c r="J1393" t="s">
        <v>5407</v>
      </c>
      <c r="K1393" t="s">
        <v>5394</v>
      </c>
      <c r="L1393" t="s">
        <v>5402</v>
      </c>
      <c r="M1393" t="s">
        <v>5403</v>
      </c>
      <c r="N1393">
        <v>1</v>
      </c>
    </row>
    <row r="1394" spans="1:14" x14ac:dyDescent="0.75">
      <c r="A1394" t="s">
        <v>10</v>
      </c>
      <c r="B1394" t="s">
        <v>11</v>
      </c>
      <c r="C1394" t="s">
        <v>22</v>
      </c>
      <c r="D1394" t="s">
        <v>5388</v>
      </c>
      <c r="E1394">
        <v>10260261</v>
      </c>
      <c r="F1394" t="s">
        <v>88</v>
      </c>
      <c r="G1394">
        <v>66108375</v>
      </c>
      <c r="H1394" t="s">
        <v>3933</v>
      </c>
      <c r="I1394" t="s">
        <v>3934</v>
      </c>
      <c r="J1394" t="s">
        <v>5407</v>
      </c>
      <c r="K1394" t="s">
        <v>5394</v>
      </c>
      <c r="L1394" t="s">
        <v>5395</v>
      </c>
      <c r="M1394" t="s">
        <v>5405</v>
      </c>
      <c r="N1394">
        <v>2</v>
      </c>
    </row>
    <row r="1395" spans="1:14" x14ac:dyDescent="0.75">
      <c r="A1395" t="s">
        <v>10</v>
      </c>
      <c r="B1395" t="s">
        <v>11</v>
      </c>
      <c r="C1395" t="s">
        <v>22</v>
      </c>
      <c r="D1395" t="s">
        <v>5388</v>
      </c>
      <c r="E1395">
        <v>10260261</v>
      </c>
      <c r="F1395" t="s">
        <v>88</v>
      </c>
      <c r="G1395">
        <v>66108438</v>
      </c>
      <c r="H1395" t="s">
        <v>4816</v>
      </c>
      <c r="I1395" t="s">
        <v>4817</v>
      </c>
      <c r="J1395" t="s">
        <v>5407</v>
      </c>
      <c r="K1395" t="s">
        <v>5394</v>
      </c>
      <c r="L1395" t="s">
        <v>5402</v>
      </c>
      <c r="M1395" t="s">
        <v>5403</v>
      </c>
      <c r="N1395">
        <v>4</v>
      </c>
    </row>
    <row r="1396" spans="1:14" x14ac:dyDescent="0.75">
      <c r="A1396" t="s">
        <v>10</v>
      </c>
      <c r="B1396" t="s">
        <v>11</v>
      </c>
      <c r="C1396" t="s">
        <v>22</v>
      </c>
      <c r="D1396" t="s">
        <v>5388</v>
      </c>
      <c r="E1396">
        <v>10260261</v>
      </c>
      <c r="F1396" t="s">
        <v>88</v>
      </c>
      <c r="G1396">
        <v>66108536</v>
      </c>
      <c r="H1396" t="s">
        <v>7113</v>
      </c>
      <c r="I1396" t="s">
        <v>7558</v>
      </c>
      <c r="J1396" t="s">
        <v>5407</v>
      </c>
      <c r="K1396" t="s">
        <v>5391</v>
      </c>
      <c r="L1396" t="s">
        <v>5392</v>
      </c>
      <c r="M1396" t="s">
        <v>5393</v>
      </c>
      <c r="N1396">
        <v>2</v>
      </c>
    </row>
    <row r="1397" spans="1:14" x14ac:dyDescent="0.75">
      <c r="A1397" t="s">
        <v>10</v>
      </c>
      <c r="B1397" t="s">
        <v>11</v>
      </c>
      <c r="C1397" t="s">
        <v>22</v>
      </c>
      <c r="D1397" t="s">
        <v>5388</v>
      </c>
      <c r="E1397">
        <v>10260261</v>
      </c>
      <c r="F1397" t="s">
        <v>88</v>
      </c>
      <c r="G1397">
        <v>66108536</v>
      </c>
      <c r="H1397" t="s">
        <v>7113</v>
      </c>
      <c r="I1397" t="s">
        <v>7558</v>
      </c>
      <c r="J1397" t="s">
        <v>5407</v>
      </c>
      <c r="K1397" t="s">
        <v>5394</v>
      </c>
      <c r="L1397" t="s">
        <v>5402</v>
      </c>
      <c r="M1397" t="s">
        <v>5403</v>
      </c>
      <c r="N1397">
        <v>2</v>
      </c>
    </row>
    <row r="1398" spans="1:14" x14ac:dyDescent="0.75">
      <c r="A1398" t="s">
        <v>10</v>
      </c>
      <c r="B1398" t="s">
        <v>11</v>
      </c>
      <c r="C1398" t="s">
        <v>22</v>
      </c>
      <c r="D1398" t="s">
        <v>5388</v>
      </c>
      <c r="E1398">
        <v>10260261</v>
      </c>
      <c r="F1398" t="s">
        <v>88</v>
      </c>
      <c r="G1398">
        <v>66108536</v>
      </c>
      <c r="H1398" t="s">
        <v>7113</v>
      </c>
      <c r="I1398" t="s">
        <v>7558</v>
      </c>
      <c r="J1398" t="s">
        <v>5407</v>
      </c>
      <c r="K1398" t="s">
        <v>5394</v>
      </c>
      <c r="L1398" t="s">
        <v>5402</v>
      </c>
      <c r="M1398" t="s">
        <v>5404</v>
      </c>
      <c r="N1398">
        <v>2</v>
      </c>
    </row>
    <row r="1399" spans="1:14" x14ac:dyDescent="0.75">
      <c r="A1399" t="s">
        <v>10</v>
      </c>
      <c r="B1399" t="s">
        <v>11</v>
      </c>
      <c r="C1399" t="s">
        <v>22</v>
      </c>
      <c r="D1399" t="s">
        <v>5388</v>
      </c>
      <c r="E1399">
        <v>10260261</v>
      </c>
      <c r="F1399" t="s">
        <v>88</v>
      </c>
      <c r="G1399">
        <v>66108536</v>
      </c>
      <c r="H1399" t="s">
        <v>7113</v>
      </c>
      <c r="I1399" t="s">
        <v>7558</v>
      </c>
      <c r="J1399" t="s">
        <v>5407</v>
      </c>
      <c r="K1399" t="s">
        <v>5394</v>
      </c>
      <c r="L1399" t="s">
        <v>5395</v>
      </c>
      <c r="M1399" t="s">
        <v>5405</v>
      </c>
      <c r="N1399">
        <v>2</v>
      </c>
    </row>
    <row r="1400" spans="1:14" x14ac:dyDescent="0.75">
      <c r="A1400" t="s">
        <v>10</v>
      </c>
      <c r="B1400" t="s">
        <v>11</v>
      </c>
      <c r="C1400" t="s">
        <v>22</v>
      </c>
      <c r="D1400" t="s">
        <v>5388</v>
      </c>
      <c r="E1400">
        <v>10260261</v>
      </c>
      <c r="F1400" t="s">
        <v>88</v>
      </c>
      <c r="G1400">
        <v>66108536</v>
      </c>
      <c r="H1400" t="s">
        <v>7113</v>
      </c>
      <c r="I1400" t="s">
        <v>7558</v>
      </c>
      <c r="J1400" t="s">
        <v>5407</v>
      </c>
      <c r="K1400" t="s">
        <v>5394</v>
      </c>
      <c r="L1400" t="s">
        <v>5395</v>
      </c>
      <c r="M1400" t="s">
        <v>5396</v>
      </c>
      <c r="N1400">
        <v>2</v>
      </c>
    </row>
    <row r="1401" spans="1:14" x14ac:dyDescent="0.75">
      <c r="A1401" t="s">
        <v>10</v>
      </c>
      <c r="B1401" t="s">
        <v>11</v>
      </c>
      <c r="C1401" t="s">
        <v>22</v>
      </c>
      <c r="D1401" t="s">
        <v>5388</v>
      </c>
      <c r="E1401">
        <v>10260261</v>
      </c>
      <c r="F1401" t="s">
        <v>88</v>
      </c>
      <c r="G1401">
        <v>66108617</v>
      </c>
      <c r="H1401" t="s">
        <v>4172</v>
      </c>
      <c r="I1401" t="s">
        <v>4173</v>
      </c>
      <c r="J1401" t="s">
        <v>5407</v>
      </c>
      <c r="K1401" t="s">
        <v>5391</v>
      </c>
      <c r="L1401" t="s">
        <v>5392</v>
      </c>
      <c r="M1401" t="s">
        <v>5393</v>
      </c>
      <c r="N1401">
        <v>2</v>
      </c>
    </row>
    <row r="1402" spans="1:14" x14ac:dyDescent="0.75">
      <c r="A1402" t="s">
        <v>10</v>
      </c>
      <c r="B1402" t="s">
        <v>11</v>
      </c>
      <c r="C1402" t="s">
        <v>22</v>
      </c>
      <c r="D1402" t="s">
        <v>5388</v>
      </c>
      <c r="E1402">
        <v>10260261</v>
      </c>
      <c r="F1402" t="s">
        <v>88</v>
      </c>
      <c r="G1402">
        <v>66108617</v>
      </c>
      <c r="H1402" t="s">
        <v>4172</v>
      </c>
      <c r="I1402" t="s">
        <v>4173</v>
      </c>
      <c r="J1402" t="s">
        <v>5407</v>
      </c>
      <c r="K1402" t="s">
        <v>5394</v>
      </c>
      <c r="L1402" t="s">
        <v>5402</v>
      </c>
      <c r="M1402" t="s">
        <v>5403</v>
      </c>
      <c r="N1402">
        <v>2</v>
      </c>
    </row>
    <row r="1403" spans="1:14" x14ac:dyDescent="0.75">
      <c r="A1403" t="s">
        <v>10</v>
      </c>
      <c r="B1403" t="s">
        <v>11</v>
      </c>
      <c r="C1403" t="s">
        <v>22</v>
      </c>
      <c r="D1403" t="s">
        <v>5388</v>
      </c>
      <c r="E1403">
        <v>10260261</v>
      </c>
      <c r="F1403" t="s">
        <v>88</v>
      </c>
      <c r="G1403">
        <v>66108617</v>
      </c>
      <c r="H1403" t="s">
        <v>4172</v>
      </c>
      <c r="I1403" t="s">
        <v>4173</v>
      </c>
      <c r="J1403" t="s">
        <v>5407</v>
      </c>
      <c r="K1403" t="s">
        <v>5394</v>
      </c>
      <c r="L1403" t="s">
        <v>5402</v>
      </c>
      <c r="M1403" t="s">
        <v>5404</v>
      </c>
      <c r="N1403">
        <v>2</v>
      </c>
    </row>
    <row r="1404" spans="1:14" x14ac:dyDescent="0.75">
      <c r="A1404" t="s">
        <v>10</v>
      </c>
      <c r="B1404" t="s">
        <v>11</v>
      </c>
      <c r="C1404" t="s">
        <v>22</v>
      </c>
      <c r="D1404" t="s">
        <v>5388</v>
      </c>
      <c r="E1404">
        <v>10260261</v>
      </c>
      <c r="F1404" t="s">
        <v>88</v>
      </c>
      <c r="G1404">
        <v>66108617</v>
      </c>
      <c r="H1404" t="s">
        <v>4172</v>
      </c>
      <c r="I1404" t="s">
        <v>4173</v>
      </c>
      <c r="J1404" t="s">
        <v>5407</v>
      </c>
      <c r="K1404" t="s">
        <v>5394</v>
      </c>
      <c r="L1404" t="s">
        <v>5395</v>
      </c>
      <c r="M1404" t="s">
        <v>5405</v>
      </c>
      <c r="N1404">
        <v>2</v>
      </c>
    </row>
    <row r="1405" spans="1:14" x14ac:dyDescent="0.75">
      <c r="A1405" t="s">
        <v>10</v>
      </c>
      <c r="B1405" t="s">
        <v>11</v>
      </c>
      <c r="C1405" t="s">
        <v>22</v>
      </c>
      <c r="D1405" t="s">
        <v>5388</v>
      </c>
      <c r="E1405">
        <v>10260261</v>
      </c>
      <c r="F1405" t="s">
        <v>88</v>
      </c>
      <c r="G1405">
        <v>66108617</v>
      </c>
      <c r="H1405" t="s">
        <v>4172</v>
      </c>
      <c r="I1405" t="s">
        <v>4173</v>
      </c>
      <c r="J1405" t="s">
        <v>5407</v>
      </c>
      <c r="K1405" t="s">
        <v>5394</v>
      </c>
      <c r="L1405" t="s">
        <v>5395</v>
      </c>
      <c r="M1405" t="s">
        <v>5396</v>
      </c>
      <c r="N1405">
        <v>2</v>
      </c>
    </row>
    <row r="1406" spans="1:14" x14ac:dyDescent="0.75">
      <c r="A1406" t="s">
        <v>10</v>
      </c>
      <c r="B1406" t="s">
        <v>11</v>
      </c>
      <c r="C1406" t="s">
        <v>22</v>
      </c>
      <c r="D1406" t="s">
        <v>5388</v>
      </c>
      <c r="E1406">
        <v>10260261</v>
      </c>
      <c r="F1406" t="s">
        <v>88</v>
      </c>
      <c r="G1406">
        <v>66108687</v>
      </c>
      <c r="H1406" t="s">
        <v>7829</v>
      </c>
      <c r="I1406" t="s">
        <v>373</v>
      </c>
      <c r="J1406" t="s">
        <v>5407</v>
      </c>
      <c r="K1406" t="s">
        <v>5391</v>
      </c>
      <c r="L1406" t="s">
        <v>5392</v>
      </c>
      <c r="M1406" t="s">
        <v>5393</v>
      </c>
      <c r="N1406">
        <v>40</v>
      </c>
    </row>
    <row r="1407" spans="1:14" x14ac:dyDescent="0.75">
      <c r="A1407" t="s">
        <v>10</v>
      </c>
      <c r="B1407" t="s">
        <v>11</v>
      </c>
      <c r="C1407" t="s">
        <v>22</v>
      </c>
      <c r="D1407" t="s">
        <v>5388</v>
      </c>
      <c r="E1407">
        <v>10260261</v>
      </c>
      <c r="F1407" t="s">
        <v>88</v>
      </c>
      <c r="G1407">
        <v>66108687</v>
      </c>
      <c r="H1407" t="s">
        <v>7829</v>
      </c>
      <c r="I1407" t="s">
        <v>373</v>
      </c>
      <c r="J1407" t="s">
        <v>5407</v>
      </c>
      <c r="K1407" t="s">
        <v>5394</v>
      </c>
      <c r="L1407" t="s">
        <v>5402</v>
      </c>
      <c r="M1407" t="s">
        <v>5403</v>
      </c>
      <c r="N1407">
        <v>10</v>
      </c>
    </row>
    <row r="1408" spans="1:14" x14ac:dyDescent="0.75">
      <c r="A1408" t="s">
        <v>10</v>
      </c>
      <c r="B1408" t="s">
        <v>11</v>
      </c>
      <c r="C1408" t="s">
        <v>22</v>
      </c>
      <c r="D1408" t="s">
        <v>5388</v>
      </c>
      <c r="E1408">
        <v>10260261</v>
      </c>
      <c r="F1408" t="s">
        <v>88</v>
      </c>
      <c r="G1408">
        <v>66108758</v>
      </c>
      <c r="H1408" t="s">
        <v>4406</v>
      </c>
      <c r="I1408" t="s">
        <v>4407</v>
      </c>
      <c r="J1408" t="s">
        <v>5407</v>
      </c>
      <c r="K1408" t="s">
        <v>5391</v>
      </c>
      <c r="L1408" t="s">
        <v>5392</v>
      </c>
      <c r="M1408" t="s">
        <v>5393</v>
      </c>
      <c r="N1408">
        <v>2</v>
      </c>
    </row>
    <row r="1409" spans="1:14" x14ac:dyDescent="0.75">
      <c r="A1409" t="s">
        <v>10</v>
      </c>
      <c r="B1409" t="s">
        <v>11</v>
      </c>
      <c r="C1409" t="s">
        <v>22</v>
      </c>
      <c r="D1409" t="s">
        <v>5388</v>
      </c>
      <c r="E1409">
        <v>10260261</v>
      </c>
      <c r="F1409" t="s">
        <v>88</v>
      </c>
      <c r="G1409">
        <v>66108758</v>
      </c>
      <c r="H1409" t="s">
        <v>4406</v>
      </c>
      <c r="I1409" t="s">
        <v>4407</v>
      </c>
      <c r="J1409" t="s">
        <v>5407</v>
      </c>
      <c r="K1409" t="s">
        <v>5394</v>
      </c>
      <c r="L1409" t="s">
        <v>5402</v>
      </c>
      <c r="M1409" t="s">
        <v>5403</v>
      </c>
      <c r="N1409">
        <v>2</v>
      </c>
    </row>
    <row r="1410" spans="1:14" x14ac:dyDescent="0.75">
      <c r="A1410" t="s">
        <v>10</v>
      </c>
      <c r="B1410" t="s">
        <v>11</v>
      </c>
      <c r="C1410" t="s">
        <v>22</v>
      </c>
      <c r="D1410" t="s">
        <v>5388</v>
      </c>
      <c r="E1410">
        <v>10260261</v>
      </c>
      <c r="F1410" t="s">
        <v>88</v>
      </c>
      <c r="G1410">
        <v>66108758</v>
      </c>
      <c r="H1410" t="s">
        <v>4406</v>
      </c>
      <c r="I1410" t="s">
        <v>4407</v>
      </c>
      <c r="J1410" t="s">
        <v>5407</v>
      </c>
      <c r="K1410" t="s">
        <v>5394</v>
      </c>
      <c r="L1410" t="s">
        <v>5402</v>
      </c>
      <c r="M1410" t="s">
        <v>5404</v>
      </c>
      <c r="N1410">
        <v>2</v>
      </c>
    </row>
    <row r="1411" spans="1:14" x14ac:dyDescent="0.75">
      <c r="A1411" t="s">
        <v>10</v>
      </c>
      <c r="B1411" t="s">
        <v>11</v>
      </c>
      <c r="C1411" t="s">
        <v>22</v>
      </c>
      <c r="D1411" t="s">
        <v>5388</v>
      </c>
      <c r="E1411">
        <v>10260261</v>
      </c>
      <c r="F1411" t="s">
        <v>88</v>
      </c>
      <c r="G1411">
        <v>66108758</v>
      </c>
      <c r="H1411" t="s">
        <v>4406</v>
      </c>
      <c r="I1411" t="s">
        <v>4407</v>
      </c>
      <c r="J1411" t="s">
        <v>5407</v>
      </c>
      <c r="K1411" t="s">
        <v>5394</v>
      </c>
      <c r="L1411" t="s">
        <v>5395</v>
      </c>
      <c r="M1411" t="s">
        <v>5405</v>
      </c>
      <c r="N1411">
        <v>2</v>
      </c>
    </row>
    <row r="1412" spans="1:14" x14ac:dyDescent="0.75">
      <c r="A1412" t="s">
        <v>10</v>
      </c>
      <c r="B1412" t="s">
        <v>11</v>
      </c>
      <c r="C1412" t="s">
        <v>22</v>
      </c>
      <c r="D1412" t="s">
        <v>5388</v>
      </c>
      <c r="E1412">
        <v>10260261</v>
      </c>
      <c r="F1412" t="s">
        <v>88</v>
      </c>
      <c r="G1412">
        <v>66108758</v>
      </c>
      <c r="H1412" t="s">
        <v>4406</v>
      </c>
      <c r="I1412" t="s">
        <v>4407</v>
      </c>
      <c r="J1412" t="s">
        <v>5407</v>
      </c>
      <c r="K1412" t="s">
        <v>5394</v>
      </c>
      <c r="L1412" t="s">
        <v>5395</v>
      </c>
      <c r="M1412" t="s">
        <v>5396</v>
      </c>
      <c r="N1412">
        <v>2</v>
      </c>
    </row>
    <row r="1413" spans="1:14" x14ac:dyDescent="0.75">
      <c r="A1413" t="s">
        <v>10</v>
      </c>
      <c r="B1413" t="s">
        <v>11</v>
      </c>
      <c r="C1413" t="s">
        <v>22</v>
      </c>
      <c r="D1413" t="s">
        <v>5388</v>
      </c>
      <c r="E1413">
        <v>10260261</v>
      </c>
      <c r="F1413" t="s">
        <v>88</v>
      </c>
      <c r="G1413">
        <v>66108854</v>
      </c>
      <c r="H1413" t="s">
        <v>2345</v>
      </c>
      <c r="I1413" t="s">
        <v>2346</v>
      </c>
      <c r="J1413" t="s">
        <v>5407</v>
      </c>
      <c r="K1413" t="s">
        <v>5391</v>
      </c>
      <c r="L1413" t="s">
        <v>5392</v>
      </c>
      <c r="M1413" t="s">
        <v>5393</v>
      </c>
      <c r="N1413">
        <v>2</v>
      </c>
    </row>
    <row r="1414" spans="1:14" x14ac:dyDescent="0.75">
      <c r="A1414" t="s">
        <v>10</v>
      </c>
      <c r="B1414" t="s">
        <v>11</v>
      </c>
      <c r="C1414" t="s">
        <v>22</v>
      </c>
      <c r="D1414" t="s">
        <v>5388</v>
      </c>
      <c r="E1414">
        <v>10260261</v>
      </c>
      <c r="F1414" t="s">
        <v>88</v>
      </c>
      <c r="G1414">
        <v>66108854</v>
      </c>
      <c r="H1414" t="s">
        <v>2345</v>
      </c>
      <c r="I1414" t="s">
        <v>2346</v>
      </c>
      <c r="J1414" t="s">
        <v>5407</v>
      </c>
      <c r="K1414" t="s">
        <v>5394</v>
      </c>
      <c r="L1414" t="s">
        <v>5402</v>
      </c>
      <c r="M1414" t="s">
        <v>5403</v>
      </c>
      <c r="N1414">
        <v>2</v>
      </c>
    </row>
    <row r="1415" spans="1:14" x14ac:dyDescent="0.75">
      <c r="A1415" t="s">
        <v>10</v>
      </c>
      <c r="B1415" t="s">
        <v>11</v>
      </c>
      <c r="C1415" t="s">
        <v>22</v>
      </c>
      <c r="D1415" t="s">
        <v>5388</v>
      </c>
      <c r="E1415">
        <v>10260261</v>
      </c>
      <c r="F1415" t="s">
        <v>88</v>
      </c>
      <c r="G1415">
        <v>66108854</v>
      </c>
      <c r="H1415" t="s">
        <v>2345</v>
      </c>
      <c r="I1415" t="s">
        <v>2346</v>
      </c>
      <c r="J1415" t="s">
        <v>5407</v>
      </c>
      <c r="K1415" t="s">
        <v>5394</v>
      </c>
      <c r="L1415" t="s">
        <v>5402</v>
      </c>
      <c r="M1415" t="s">
        <v>5404</v>
      </c>
      <c r="N1415">
        <v>2</v>
      </c>
    </row>
    <row r="1416" spans="1:14" x14ac:dyDescent="0.75">
      <c r="A1416" t="s">
        <v>10</v>
      </c>
      <c r="B1416" t="s">
        <v>11</v>
      </c>
      <c r="C1416" t="s">
        <v>22</v>
      </c>
      <c r="D1416" t="s">
        <v>5388</v>
      </c>
      <c r="E1416">
        <v>10260261</v>
      </c>
      <c r="F1416" t="s">
        <v>88</v>
      </c>
      <c r="G1416">
        <v>66108854</v>
      </c>
      <c r="H1416" t="s">
        <v>2345</v>
      </c>
      <c r="I1416" t="s">
        <v>2346</v>
      </c>
      <c r="J1416" t="s">
        <v>5407</v>
      </c>
      <c r="K1416" t="s">
        <v>5394</v>
      </c>
      <c r="L1416" t="s">
        <v>5395</v>
      </c>
      <c r="M1416" t="s">
        <v>5405</v>
      </c>
      <c r="N1416">
        <v>2</v>
      </c>
    </row>
    <row r="1417" spans="1:14" x14ac:dyDescent="0.75">
      <c r="A1417" t="s">
        <v>10</v>
      </c>
      <c r="B1417" t="s">
        <v>11</v>
      </c>
      <c r="C1417" t="s">
        <v>22</v>
      </c>
      <c r="D1417" t="s">
        <v>5388</v>
      </c>
      <c r="E1417">
        <v>10260261</v>
      </c>
      <c r="F1417" t="s">
        <v>88</v>
      </c>
      <c r="G1417">
        <v>66108854</v>
      </c>
      <c r="H1417" t="s">
        <v>2345</v>
      </c>
      <c r="I1417" t="s">
        <v>2346</v>
      </c>
      <c r="J1417" t="s">
        <v>5407</v>
      </c>
      <c r="K1417" t="s">
        <v>5394</v>
      </c>
      <c r="L1417" t="s">
        <v>5395</v>
      </c>
      <c r="M1417" t="s">
        <v>5396</v>
      </c>
      <c r="N1417">
        <v>2</v>
      </c>
    </row>
    <row r="1418" spans="1:14" x14ac:dyDescent="0.75">
      <c r="A1418" t="s">
        <v>10</v>
      </c>
      <c r="B1418" t="s">
        <v>11</v>
      </c>
      <c r="C1418" t="s">
        <v>22</v>
      </c>
      <c r="D1418" t="s">
        <v>5388</v>
      </c>
      <c r="E1418">
        <v>10260261</v>
      </c>
      <c r="F1418" t="s">
        <v>88</v>
      </c>
      <c r="G1418">
        <v>66108858</v>
      </c>
      <c r="H1418" t="s">
        <v>7830</v>
      </c>
      <c r="I1418" t="s">
        <v>7543</v>
      </c>
      <c r="J1418" t="s">
        <v>5407</v>
      </c>
      <c r="K1418" t="s">
        <v>5391</v>
      </c>
      <c r="L1418" t="s">
        <v>5392</v>
      </c>
      <c r="M1418" t="s">
        <v>5393</v>
      </c>
      <c r="N1418">
        <v>1</v>
      </c>
    </row>
    <row r="1419" spans="1:14" x14ac:dyDescent="0.75">
      <c r="A1419" t="s">
        <v>10</v>
      </c>
      <c r="B1419" t="s">
        <v>11</v>
      </c>
      <c r="C1419" t="s">
        <v>22</v>
      </c>
      <c r="D1419" t="s">
        <v>5388</v>
      </c>
      <c r="E1419">
        <v>10260261</v>
      </c>
      <c r="F1419" t="s">
        <v>88</v>
      </c>
      <c r="G1419">
        <v>66108858</v>
      </c>
      <c r="H1419" t="s">
        <v>7830</v>
      </c>
      <c r="I1419" t="s">
        <v>7543</v>
      </c>
      <c r="J1419" t="s">
        <v>5407</v>
      </c>
      <c r="K1419" t="s">
        <v>5391</v>
      </c>
      <c r="L1419" t="s">
        <v>5392</v>
      </c>
      <c r="M1419" t="s">
        <v>5401</v>
      </c>
      <c r="N1419">
        <v>1</v>
      </c>
    </row>
    <row r="1420" spans="1:14" x14ac:dyDescent="0.75">
      <c r="A1420" t="s">
        <v>10</v>
      </c>
      <c r="B1420" t="s">
        <v>11</v>
      </c>
      <c r="C1420" t="s">
        <v>22</v>
      </c>
      <c r="D1420" t="s">
        <v>5388</v>
      </c>
      <c r="E1420">
        <v>10260261</v>
      </c>
      <c r="F1420" t="s">
        <v>88</v>
      </c>
      <c r="G1420">
        <v>66108858</v>
      </c>
      <c r="H1420" t="s">
        <v>7830</v>
      </c>
      <c r="I1420" t="s">
        <v>7543</v>
      </c>
      <c r="J1420" t="s">
        <v>5407</v>
      </c>
      <c r="K1420" t="s">
        <v>5394</v>
      </c>
      <c r="L1420" t="s">
        <v>5402</v>
      </c>
      <c r="M1420" t="s">
        <v>5403</v>
      </c>
      <c r="N1420">
        <v>2</v>
      </c>
    </row>
    <row r="1421" spans="1:14" x14ac:dyDescent="0.75">
      <c r="A1421" t="s">
        <v>10</v>
      </c>
      <c r="B1421" t="s">
        <v>11</v>
      </c>
      <c r="C1421" t="s">
        <v>22</v>
      </c>
      <c r="D1421" t="s">
        <v>5388</v>
      </c>
      <c r="E1421">
        <v>10260261</v>
      </c>
      <c r="F1421" t="s">
        <v>88</v>
      </c>
      <c r="G1421">
        <v>66108858</v>
      </c>
      <c r="H1421" t="s">
        <v>7830</v>
      </c>
      <c r="I1421" t="s">
        <v>7543</v>
      </c>
      <c r="J1421" t="s">
        <v>5407</v>
      </c>
      <c r="K1421" t="s">
        <v>5394</v>
      </c>
      <c r="L1421" t="s">
        <v>5402</v>
      </c>
      <c r="M1421" t="s">
        <v>5404</v>
      </c>
      <c r="N1421">
        <v>1</v>
      </c>
    </row>
    <row r="1422" spans="1:14" x14ac:dyDescent="0.75">
      <c r="A1422" t="s">
        <v>10</v>
      </c>
      <c r="B1422" t="s">
        <v>11</v>
      </c>
      <c r="C1422" t="s">
        <v>22</v>
      </c>
      <c r="D1422" t="s">
        <v>5388</v>
      </c>
      <c r="E1422">
        <v>10260261</v>
      </c>
      <c r="F1422" t="s">
        <v>88</v>
      </c>
      <c r="G1422">
        <v>66108858</v>
      </c>
      <c r="H1422" t="s">
        <v>7830</v>
      </c>
      <c r="I1422" t="s">
        <v>7543</v>
      </c>
      <c r="J1422" t="s">
        <v>5407</v>
      </c>
      <c r="K1422" t="s">
        <v>5394</v>
      </c>
      <c r="L1422" t="s">
        <v>5395</v>
      </c>
      <c r="M1422" t="s">
        <v>5405</v>
      </c>
      <c r="N1422">
        <v>2</v>
      </c>
    </row>
    <row r="1423" spans="1:14" x14ac:dyDescent="0.75">
      <c r="A1423" t="s">
        <v>10</v>
      </c>
      <c r="B1423" t="s">
        <v>11</v>
      </c>
      <c r="C1423" t="s">
        <v>22</v>
      </c>
      <c r="D1423" t="s">
        <v>5388</v>
      </c>
      <c r="E1423">
        <v>10260261</v>
      </c>
      <c r="F1423" t="s">
        <v>88</v>
      </c>
      <c r="G1423">
        <v>66108858</v>
      </c>
      <c r="H1423" t="s">
        <v>7830</v>
      </c>
      <c r="I1423" t="s">
        <v>7543</v>
      </c>
      <c r="J1423" t="s">
        <v>5407</v>
      </c>
      <c r="K1423" t="s">
        <v>5394</v>
      </c>
      <c r="L1423" t="s">
        <v>5395</v>
      </c>
      <c r="M1423" t="s">
        <v>5396</v>
      </c>
      <c r="N1423">
        <v>2</v>
      </c>
    </row>
    <row r="1424" spans="1:14" x14ac:dyDescent="0.75">
      <c r="A1424" t="s">
        <v>10</v>
      </c>
      <c r="B1424" t="s">
        <v>11</v>
      </c>
      <c r="C1424" t="s">
        <v>22</v>
      </c>
      <c r="D1424" t="s">
        <v>5388</v>
      </c>
      <c r="E1424">
        <v>10260261</v>
      </c>
      <c r="F1424" t="s">
        <v>88</v>
      </c>
      <c r="G1424">
        <v>66108887</v>
      </c>
      <c r="H1424" t="s">
        <v>1720</v>
      </c>
      <c r="I1424" t="s">
        <v>1723</v>
      </c>
      <c r="J1424" t="s">
        <v>5407</v>
      </c>
      <c r="K1424" t="s">
        <v>5391</v>
      </c>
      <c r="L1424" t="s">
        <v>5392</v>
      </c>
      <c r="M1424" t="s">
        <v>5393</v>
      </c>
      <c r="N1424">
        <v>240</v>
      </c>
    </row>
    <row r="1425" spans="1:14" x14ac:dyDescent="0.75">
      <c r="A1425" t="s">
        <v>10</v>
      </c>
      <c r="B1425" t="s">
        <v>11</v>
      </c>
      <c r="C1425" t="s">
        <v>22</v>
      </c>
      <c r="D1425" t="s">
        <v>5388</v>
      </c>
      <c r="E1425">
        <v>10260261</v>
      </c>
      <c r="F1425" t="s">
        <v>88</v>
      </c>
      <c r="G1425">
        <v>66108887</v>
      </c>
      <c r="H1425" t="s">
        <v>1720</v>
      </c>
      <c r="I1425" t="s">
        <v>1723</v>
      </c>
      <c r="J1425" t="s">
        <v>5407</v>
      </c>
      <c r="K1425" t="s">
        <v>5394</v>
      </c>
      <c r="L1425" t="s">
        <v>5402</v>
      </c>
      <c r="M1425" t="s">
        <v>5403</v>
      </c>
      <c r="N1425">
        <v>2</v>
      </c>
    </row>
    <row r="1426" spans="1:14" x14ac:dyDescent="0.75">
      <c r="A1426" t="s">
        <v>10</v>
      </c>
      <c r="B1426" t="s">
        <v>11</v>
      </c>
      <c r="C1426" t="s">
        <v>22</v>
      </c>
      <c r="D1426" t="s">
        <v>5388</v>
      </c>
      <c r="E1426">
        <v>10260261</v>
      </c>
      <c r="F1426" t="s">
        <v>88</v>
      </c>
      <c r="G1426">
        <v>66108887</v>
      </c>
      <c r="H1426" t="s">
        <v>1720</v>
      </c>
      <c r="I1426" t="s">
        <v>1723</v>
      </c>
      <c r="J1426" t="s">
        <v>5407</v>
      </c>
      <c r="K1426" t="s">
        <v>5394</v>
      </c>
      <c r="L1426" t="s">
        <v>5402</v>
      </c>
      <c r="M1426" t="s">
        <v>5404</v>
      </c>
      <c r="N1426">
        <v>2</v>
      </c>
    </row>
    <row r="1427" spans="1:14" x14ac:dyDescent="0.75">
      <c r="A1427" t="s">
        <v>10</v>
      </c>
      <c r="B1427" t="s">
        <v>11</v>
      </c>
      <c r="C1427" t="s">
        <v>22</v>
      </c>
      <c r="D1427" t="s">
        <v>5388</v>
      </c>
      <c r="E1427">
        <v>10260261</v>
      </c>
      <c r="F1427" t="s">
        <v>88</v>
      </c>
      <c r="G1427">
        <v>66108887</v>
      </c>
      <c r="H1427" t="s">
        <v>1720</v>
      </c>
      <c r="I1427" t="s">
        <v>1723</v>
      </c>
      <c r="J1427" t="s">
        <v>5407</v>
      </c>
      <c r="K1427" t="s">
        <v>5394</v>
      </c>
      <c r="L1427" t="s">
        <v>5395</v>
      </c>
      <c r="M1427" t="s">
        <v>5405</v>
      </c>
      <c r="N1427">
        <v>2</v>
      </c>
    </row>
    <row r="1428" spans="1:14" x14ac:dyDescent="0.75">
      <c r="A1428" t="s">
        <v>10</v>
      </c>
      <c r="B1428" t="s">
        <v>11</v>
      </c>
      <c r="C1428" t="s">
        <v>22</v>
      </c>
      <c r="D1428" t="s">
        <v>5388</v>
      </c>
      <c r="E1428">
        <v>10260261</v>
      </c>
      <c r="F1428" t="s">
        <v>88</v>
      </c>
      <c r="G1428">
        <v>66108887</v>
      </c>
      <c r="H1428" t="s">
        <v>1720</v>
      </c>
      <c r="I1428" t="s">
        <v>1723</v>
      </c>
      <c r="J1428" t="s">
        <v>5407</v>
      </c>
      <c r="K1428" t="s">
        <v>5394</v>
      </c>
      <c r="L1428" t="s">
        <v>5395</v>
      </c>
      <c r="M1428" t="s">
        <v>5396</v>
      </c>
      <c r="N1428">
        <v>133</v>
      </c>
    </row>
    <row r="1429" spans="1:14" x14ac:dyDescent="0.75">
      <c r="A1429" t="s">
        <v>10</v>
      </c>
      <c r="B1429" t="s">
        <v>11</v>
      </c>
      <c r="C1429" t="s">
        <v>22</v>
      </c>
      <c r="D1429" t="s">
        <v>5388</v>
      </c>
      <c r="E1429">
        <v>10260261</v>
      </c>
      <c r="F1429" t="s">
        <v>88</v>
      </c>
      <c r="G1429">
        <v>66108894</v>
      </c>
      <c r="H1429" t="s">
        <v>1796</v>
      </c>
      <c r="I1429" t="s">
        <v>1797</v>
      </c>
      <c r="J1429" t="s">
        <v>5407</v>
      </c>
      <c r="K1429" t="s">
        <v>5391</v>
      </c>
      <c r="L1429" t="s">
        <v>5392</v>
      </c>
      <c r="M1429" t="s">
        <v>5393</v>
      </c>
      <c r="N1429">
        <v>5</v>
      </c>
    </row>
    <row r="1430" spans="1:14" x14ac:dyDescent="0.75">
      <c r="A1430" t="s">
        <v>10</v>
      </c>
      <c r="B1430" t="s">
        <v>11</v>
      </c>
      <c r="C1430" t="s">
        <v>22</v>
      </c>
      <c r="D1430" t="s">
        <v>5388</v>
      </c>
      <c r="E1430">
        <v>10260261</v>
      </c>
      <c r="F1430" t="s">
        <v>88</v>
      </c>
      <c r="G1430">
        <v>66108894</v>
      </c>
      <c r="H1430" t="s">
        <v>1796</v>
      </c>
      <c r="I1430" t="s">
        <v>1797</v>
      </c>
      <c r="J1430" t="s">
        <v>5407</v>
      </c>
      <c r="K1430" t="s">
        <v>5394</v>
      </c>
      <c r="L1430" t="s">
        <v>5402</v>
      </c>
      <c r="M1430" t="s">
        <v>5403</v>
      </c>
      <c r="N1430">
        <v>5</v>
      </c>
    </row>
    <row r="1431" spans="1:14" x14ac:dyDescent="0.75">
      <c r="A1431" t="s">
        <v>10</v>
      </c>
      <c r="B1431" t="s">
        <v>11</v>
      </c>
      <c r="C1431" t="s">
        <v>22</v>
      </c>
      <c r="D1431" t="s">
        <v>5388</v>
      </c>
      <c r="E1431">
        <v>10260261</v>
      </c>
      <c r="F1431" t="s">
        <v>88</v>
      </c>
      <c r="G1431">
        <v>66108897</v>
      </c>
      <c r="H1431" t="s">
        <v>4619</v>
      </c>
      <c r="I1431" t="s">
        <v>7718</v>
      </c>
      <c r="J1431" t="s">
        <v>5407</v>
      </c>
      <c r="K1431" t="s">
        <v>5398</v>
      </c>
      <c r="L1431" t="s">
        <v>5399</v>
      </c>
      <c r="M1431" t="s">
        <v>5400</v>
      </c>
      <c r="N1431">
        <v>2</v>
      </c>
    </row>
    <row r="1432" spans="1:14" x14ac:dyDescent="0.75">
      <c r="A1432" t="s">
        <v>10</v>
      </c>
      <c r="B1432" t="s">
        <v>11</v>
      </c>
      <c r="C1432" t="s">
        <v>22</v>
      </c>
      <c r="D1432" t="s">
        <v>5388</v>
      </c>
      <c r="E1432">
        <v>10260261</v>
      </c>
      <c r="F1432" t="s">
        <v>88</v>
      </c>
      <c r="G1432">
        <v>66108897</v>
      </c>
      <c r="H1432" t="s">
        <v>4619</v>
      </c>
      <c r="I1432" t="s">
        <v>7718</v>
      </c>
      <c r="J1432" t="s">
        <v>5407</v>
      </c>
      <c r="K1432" t="s">
        <v>5391</v>
      </c>
      <c r="L1432" t="s">
        <v>5392</v>
      </c>
      <c r="M1432" t="s">
        <v>5393</v>
      </c>
      <c r="N1432">
        <v>2</v>
      </c>
    </row>
    <row r="1433" spans="1:14" x14ac:dyDescent="0.75">
      <c r="A1433" t="s">
        <v>10</v>
      </c>
      <c r="B1433" t="s">
        <v>11</v>
      </c>
      <c r="C1433" t="s">
        <v>22</v>
      </c>
      <c r="D1433" t="s">
        <v>5388</v>
      </c>
      <c r="E1433">
        <v>10260261</v>
      </c>
      <c r="F1433" t="s">
        <v>88</v>
      </c>
      <c r="G1433">
        <v>66108897</v>
      </c>
      <c r="H1433" t="s">
        <v>4619</v>
      </c>
      <c r="I1433" t="s">
        <v>7718</v>
      </c>
      <c r="J1433" t="s">
        <v>5407</v>
      </c>
      <c r="K1433" t="s">
        <v>5391</v>
      </c>
      <c r="L1433" t="s">
        <v>5392</v>
      </c>
      <c r="M1433" t="s">
        <v>5401</v>
      </c>
      <c r="N1433">
        <v>2</v>
      </c>
    </row>
    <row r="1434" spans="1:14" x14ac:dyDescent="0.75">
      <c r="A1434" t="s">
        <v>10</v>
      </c>
      <c r="B1434" t="s">
        <v>11</v>
      </c>
      <c r="C1434" t="s">
        <v>22</v>
      </c>
      <c r="D1434" t="s">
        <v>5388</v>
      </c>
      <c r="E1434">
        <v>10260261</v>
      </c>
      <c r="F1434" t="s">
        <v>88</v>
      </c>
      <c r="G1434">
        <v>66108897</v>
      </c>
      <c r="H1434" t="s">
        <v>4619</v>
      </c>
      <c r="I1434" t="s">
        <v>7718</v>
      </c>
      <c r="J1434" t="s">
        <v>5407</v>
      </c>
      <c r="K1434" t="s">
        <v>5394</v>
      </c>
      <c r="L1434" t="s">
        <v>5402</v>
      </c>
      <c r="M1434" t="s">
        <v>5403</v>
      </c>
      <c r="N1434">
        <v>2</v>
      </c>
    </row>
    <row r="1435" spans="1:14" x14ac:dyDescent="0.75">
      <c r="A1435" t="s">
        <v>10</v>
      </c>
      <c r="B1435" t="s">
        <v>11</v>
      </c>
      <c r="C1435" t="s">
        <v>22</v>
      </c>
      <c r="D1435" t="s">
        <v>5388</v>
      </c>
      <c r="E1435">
        <v>10260261</v>
      </c>
      <c r="F1435" t="s">
        <v>88</v>
      </c>
      <c r="G1435">
        <v>66108897</v>
      </c>
      <c r="H1435" t="s">
        <v>4619</v>
      </c>
      <c r="I1435" t="s">
        <v>7718</v>
      </c>
      <c r="J1435" t="s">
        <v>5407</v>
      </c>
      <c r="K1435" t="s">
        <v>5394</v>
      </c>
      <c r="L1435" t="s">
        <v>5395</v>
      </c>
      <c r="M1435" t="s">
        <v>5405</v>
      </c>
      <c r="N1435">
        <v>2</v>
      </c>
    </row>
    <row r="1436" spans="1:14" x14ac:dyDescent="0.75">
      <c r="A1436" t="s">
        <v>10</v>
      </c>
      <c r="B1436" t="s">
        <v>11</v>
      </c>
      <c r="C1436" t="s">
        <v>22</v>
      </c>
      <c r="D1436" t="s">
        <v>5388</v>
      </c>
      <c r="E1436">
        <v>10260261</v>
      </c>
      <c r="F1436" t="s">
        <v>88</v>
      </c>
      <c r="G1436">
        <v>66108897</v>
      </c>
      <c r="H1436" t="s">
        <v>4619</v>
      </c>
      <c r="I1436" t="s">
        <v>7718</v>
      </c>
      <c r="J1436" t="s">
        <v>5407</v>
      </c>
      <c r="K1436" t="s">
        <v>5394</v>
      </c>
      <c r="L1436" t="s">
        <v>5395</v>
      </c>
      <c r="M1436" t="s">
        <v>5396</v>
      </c>
      <c r="N1436">
        <v>2</v>
      </c>
    </row>
    <row r="1437" spans="1:14" x14ac:dyDescent="0.75">
      <c r="A1437" t="s">
        <v>10</v>
      </c>
      <c r="B1437" t="s">
        <v>11</v>
      </c>
      <c r="C1437" t="s">
        <v>22</v>
      </c>
      <c r="D1437" t="s">
        <v>5388</v>
      </c>
      <c r="E1437">
        <v>10260261</v>
      </c>
      <c r="F1437" t="s">
        <v>88</v>
      </c>
      <c r="G1437">
        <v>66108913</v>
      </c>
      <c r="H1437" t="s">
        <v>3413</v>
      </c>
      <c r="I1437" t="s">
        <v>3414</v>
      </c>
      <c r="J1437" t="s">
        <v>5406</v>
      </c>
      <c r="K1437" t="s">
        <v>5391</v>
      </c>
      <c r="L1437" t="s">
        <v>5392</v>
      </c>
      <c r="M1437" t="s">
        <v>5393</v>
      </c>
      <c r="N1437">
        <v>1</v>
      </c>
    </row>
    <row r="1438" spans="1:14" x14ac:dyDescent="0.75">
      <c r="A1438" t="s">
        <v>10</v>
      </c>
      <c r="B1438" t="s">
        <v>11</v>
      </c>
      <c r="C1438" t="s">
        <v>22</v>
      </c>
      <c r="D1438" t="s">
        <v>5388</v>
      </c>
      <c r="E1438">
        <v>10260261</v>
      </c>
      <c r="F1438" t="s">
        <v>88</v>
      </c>
      <c r="G1438">
        <v>66108913</v>
      </c>
      <c r="H1438" t="s">
        <v>3413</v>
      </c>
      <c r="I1438" t="s">
        <v>3414</v>
      </c>
      <c r="J1438" t="s">
        <v>5406</v>
      </c>
      <c r="K1438" t="s">
        <v>5391</v>
      </c>
      <c r="L1438" t="s">
        <v>5392</v>
      </c>
      <c r="M1438" t="s">
        <v>5401</v>
      </c>
      <c r="N1438">
        <v>1</v>
      </c>
    </row>
    <row r="1439" spans="1:14" x14ac:dyDescent="0.75">
      <c r="A1439" t="s">
        <v>10</v>
      </c>
      <c r="B1439" t="s">
        <v>11</v>
      </c>
      <c r="C1439" t="s">
        <v>22</v>
      </c>
      <c r="D1439" t="s">
        <v>5388</v>
      </c>
      <c r="E1439">
        <v>10260261</v>
      </c>
      <c r="F1439" t="s">
        <v>88</v>
      </c>
      <c r="G1439">
        <v>66108913</v>
      </c>
      <c r="H1439" t="s">
        <v>3413</v>
      </c>
      <c r="I1439" t="s">
        <v>3414</v>
      </c>
      <c r="J1439" t="s">
        <v>5406</v>
      </c>
      <c r="K1439" t="s">
        <v>5394</v>
      </c>
      <c r="L1439" t="s">
        <v>5402</v>
      </c>
      <c r="M1439" t="s">
        <v>5403</v>
      </c>
      <c r="N1439">
        <v>2</v>
      </c>
    </row>
    <row r="1440" spans="1:14" x14ac:dyDescent="0.75">
      <c r="A1440" t="s">
        <v>10</v>
      </c>
      <c r="B1440" t="s">
        <v>11</v>
      </c>
      <c r="C1440" t="s">
        <v>22</v>
      </c>
      <c r="D1440" t="s">
        <v>5388</v>
      </c>
      <c r="E1440">
        <v>10260261</v>
      </c>
      <c r="F1440" t="s">
        <v>88</v>
      </c>
      <c r="G1440">
        <v>66108913</v>
      </c>
      <c r="H1440" t="s">
        <v>3413</v>
      </c>
      <c r="I1440" t="s">
        <v>3414</v>
      </c>
      <c r="J1440" t="s">
        <v>5406</v>
      </c>
      <c r="K1440" t="s">
        <v>5394</v>
      </c>
      <c r="L1440" t="s">
        <v>5395</v>
      </c>
      <c r="M1440" t="s">
        <v>5405</v>
      </c>
      <c r="N1440">
        <v>1</v>
      </c>
    </row>
    <row r="1441" spans="1:14" x14ac:dyDescent="0.75">
      <c r="A1441" t="s">
        <v>10</v>
      </c>
      <c r="B1441" t="s">
        <v>11</v>
      </c>
      <c r="C1441" t="s">
        <v>22</v>
      </c>
      <c r="D1441" t="s">
        <v>5388</v>
      </c>
      <c r="E1441">
        <v>10260261</v>
      </c>
      <c r="F1441" t="s">
        <v>88</v>
      </c>
      <c r="G1441">
        <v>66108913</v>
      </c>
      <c r="H1441" t="s">
        <v>3413</v>
      </c>
      <c r="I1441" t="s">
        <v>3414</v>
      </c>
      <c r="J1441" t="s">
        <v>5406</v>
      </c>
      <c r="K1441" t="s">
        <v>5394</v>
      </c>
      <c r="L1441" t="s">
        <v>5395</v>
      </c>
      <c r="M1441" t="s">
        <v>5396</v>
      </c>
      <c r="N1441">
        <v>2</v>
      </c>
    </row>
    <row r="1442" spans="1:14" x14ac:dyDescent="0.75">
      <c r="A1442" t="s">
        <v>10</v>
      </c>
      <c r="B1442" t="s">
        <v>11</v>
      </c>
      <c r="C1442" t="s">
        <v>22</v>
      </c>
      <c r="D1442" t="s">
        <v>5388</v>
      </c>
      <c r="E1442">
        <v>10260261</v>
      </c>
      <c r="F1442" t="s">
        <v>88</v>
      </c>
      <c r="G1442">
        <v>66108965</v>
      </c>
      <c r="H1442" t="s">
        <v>1900</v>
      </c>
      <c r="I1442" t="s">
        <v>1901</v>
      </c>
      <c r="J1442" t="s">
        <v>5407</v>
      </c>
      <c r="K1442" t="s">
        <v>5391</v>
      </c>
      <c r="L1442" t="s">
        <v>5392</v>
      </c>
      <c r="M1442" t="s">
        <v>5393</v>
      </c>
      <c r="N1442">
        <v>5</v>
      </c>
    </row>
    <row r="1443" spans="1:14" x14ac:dyDescent="0.75">
      <c r="A1443" t="s">
        <v>10</v>
      </c>
      <c r="B1443" t="s">
        <v>11</v>
      </c>
      <c r="C1443" t="s">
        <v>22</v>
      </c>
      <c r="D1443" t="s">
        <v>5388</v>
      </c>
      <c r="E1443">
        <v>10260261</v>
      </c>
      <c r="F1443" t="s">
        <v>88</v>
      </c>
      <c r="G1443">
        <v>66108965</v>
      </c>
      <c r="H1443" t="s">
        <v>1900</v>
      </c>
      <c r="I1443" t="s">
        <v>1901</v>
      </c>
      <c r="J1443" t="s">
        <v>5407</v>
      </c>
      <c r="K1443" t="s">
        <v>5394</v>
      </c>
      <c r="L1443" t="s">
        <v>5402</v>
      </c>
      <c r="M1443" t="s">
        <v>5403</v>
      </c>
      <c r="N1443">
        <v>5</v>
      </c>
    </row>
    <row r="1444" spans="1:14" x14ac:dyDescent="0.75">
      <c r="A1444" t="s">
        <v>10</v>
      </c>
      <c r="B1444" t="s">
        <v>11</v>
      </c>
      <c r="C1444" t="s">
        <v>22</v>
      </c>
      <c r="D1444" t="s">
        <v>5388</v>
      </c>
      <c r="E1444">
        <v>10260261</v>
      </c>
      <c r="F1444" t="s">
        <v>88</v>
      </c>
      <c r="G1444">
        <v>66109058</v>
      </c>
      <c r="H1444" t="s">
        <v>4763</v>
      </c>
      <c r="I1444" t="s">
        <v>4764</v>
      </c>
      <c r="J1444" t="s">
        <v>5397</v>
      </c>
      <c r="K1444" t="s">
        <v>5391</v>
      </c>
      <c r="L1444" t="s">
        <v>5392</v>
      </c>
      <c r="M1444" t="s">
        <v>5393</v>
      </c>
      <c r="N1444">
        <v>2</v>
      </c>
    </row>
    <row r="1445" spans="1:14" x14ac:dyDescent="0.75">
      <c r="A1445" t="s">
        <v>10</v>
      </c>
      <c r="B1445" t="s">
        <v>11</v>
      </c>
      <c r="C1445" t="s">
        <v>22</v>
      </c>
      <c r="D1445" t="s">
        <v>5388</v>
      </c>
      <c r="E1445">
        <v>10260261</v>
      </c>
      <c r="F1445" t="s">
        <v>88</v>
      </c>
      <c r="G1445">
        <v>66109058</v>
      </c>
      <c r="H1445" t="s">
        <v>4763</v>
      </c>
      <c r="I1445" t="s">
        <v>4764</v>
      </c>
      <c r="J1445" t="s">
        <v>5397</v>
      </c>
      <c r="K1445" t="s">
        <v>5394</v>
      </c>
      <c r="L1445" t="s">
        <v>5402</v>
      </c>
      <c r="M1445" t="s">
        <v>5403</v>
      </c>
      <c r="N1445">
        <v>2</v>
      </c>
    </row>
    <row r="1446" spans="1:14" x14ac:dyDescent="0.75">
      <c r="A1446" t="s">
        <v>10</v>
      </c>
      <c r="B1446" t="s">
        <v>11</v>
      </c>
      <c r="C1446" t="s">
        <v>22</v>
      </c>
      <c r="D1446" t="s">
        <v>5388</v>
      </c>
      <c r="E1446">
        <v>10260261</v>
      </c>
      <c r="F1446" t="s">
        <v>88</v>
      </c>
      <c r="G1446">
        <v>66109058</v>
      </c>
      <c r="H1446" t="s">
        <v>4763</v>
      </c>
      <c r="I1446" t="s">
        <v>4764</v>
      </c>
      <c r="J1446" t="s">
        <v>5397</v>
      </c>
      <c r="K1446" t="s">
        <v>5394</v>
      </c>
      <c r="L1446" t="s">
        <v>5402</v>
      </c>
      <c r="M1446" t="s">
        <v>5404</v>
      </c>
      <c r="N1446">
        <v>2</v>
      </c>
    </row>
    <row r="1447" spans="1:14" x14ac:dyDescent="0.75">
      <c r="A1447" t="s">
        <v>10</v>
      </c>
      <c r="B1447" t="s">
        <v>11</v>
      </c>
      <c r="C1447" t="s">
        <v>22</v>
      </c>
      <c r="D1447" t="s">
        <v>5388</v>
      </c>
      <c r="E1447">
        <v>10260261</v>
      </c>
      <c r="F1447" t="s">
        <v>88</v>
      </c>
      <c r="G1447">
        <v>66109058</v>
      </c>
      <c r="H1447" t="s">
        <v>4763</v>
      </c>
      <c r="I1447" t="s">
        <v>4764</v>
      </c>
      <c r="J1447" t="s">
        <v>5397</v>
      </c>
      <c r="K1447" t="s">
        <v>5394</v>
      </c>
      <c r="L1447" t="s">
        <v>5395</v>
      </c>
      <c r="M1447" t="s">
        <v>5405</v>
      </c>
      <c r="N1447">
        <v>2</v>
      </c>
    </row>
    <row r="1448" spans="1:14" x14ac:dyDescent="0.75">
      <c r="A1448" t="s">
        <v>10</v>
      </c>
      <c r="B1448" t="s">
        <v>11</v>
      </c>
      <c r="C1448" t="s">
        <v>22</v>
      </c>
      <c r="D1448" t="s">
        <v>5388</v>
      </c>
      <c r="E1448">
        <v>10260261</v>
      </c>
      <c r="F1448" t="s">
        <v>88</v>
      </c>
      <c r="G1448">
        <v>66109058</v>
      </c>
      <c r="H1448" t="s">
        <v>4763</v>
      </c>
      <c r="I1448" t="s">
        <v>4764</v>
      </c>
      <c r="J1448" t="s">
        <v>5397</v>
      </c>
      <c r="K1448" t="s">
        <v>5394</v>
      </c>
      <c r="L1448" t="s">
        <v>5395</v>
      </c>
      <c r="M1448" t="s">
        <v>5396</v>
      </c>
      <c r="N1448">
        <v>2</v>
      </c>
    </row>
    <row r="1449" spans="1:14" x14ac:dyDescent="0.75">
      <c r="A1449" t="s">
        <v>10</v>
      </c>
      <c r="B1449" t="s">
        <v>11</v>
      </c>
      <c r="C1449" t="s">
        <v>22</v>
      </c>
      <c r="D1449" t="s">
        <v>5388</v>
      </c>
      <c r="E1449">
        <v>10260261</v>
      </c>
      <c r="F1449" t="s">
        <v>88</v>
      </c>
      <c r="G1449">
        <v>66109304</v>
      </c>
      <c r="H1449" t="s">
        <v>1284</v>
      </c>
      <c r="I1449" t="s">
        <v>1285</v>
      </c>
      <c r="J1449" t="s">
        <v>5407</v>
      </c>
      <c r="K1449" t="s">
        <v>5398</v>
      </c>
      <c r="L1449" t="s">
        <v>5399</v>
      </c>
      <c r="M1449" t="s">
        <v>5400</v>
      </c>
      <c r="N1449">
        <v>8</v>
      </c>
    </row>
    <row r="1450" spans="1:14" x14ac:dyDescent="0.75">
      <c r="A1450" t="s">
        <v>10</v>
      </c>
      <c r="B1450" t="s">
        <v>11</v>
      </c>
      <c r="C1450" t="s">
        <v>22</v>
      </c>
      <c r="D1450" t="s">
        <v>5388</v>
      </c>
      <c r="E1450">
        <v>10260261</v>
      </c>
      <c r="F1450" t="s">
        <v>88</v>
      </c>
      <c r="G1450">
        <v>66109304</v>
      </c>
      <c r="H1450" t="s">
        <v>1284</v>
      </c>
      <c r="I1450" t="s">
        <v>1285</v>
      </c>
      <c r="J1450" t="s">
        <v>5407</v>
      </c>
      <c r="K1450" t="s">
        <v>5391</v>
      </c>
      <c r="L1450" t="s">
        <v>5392</v>
      </c>
      <c r="M1450" t="s">
        <v>5393</v>
      </c>
      <c r="N1450">
        <v>15</v>
      </c>
    </row>
    <row r="1451" spans="1:14" x14ac:dyDescent="0.75">
      <c r="A1451" t="s">
        <v>10</v>
      </c>
      <c r="B1451" t="s">
        <v>11</v>
      </c>
      <c r="C1451" t="s">
        <v>22</v>
      </c>
      <c r="D1451" t="s">
        <v>5388</v>
      </c>
      <c r="E1451">
        <v>10260261</v>
      </c>
      <c r="F1451" t="s">
        <v>88</v>
      </c>
      <c r="G1451">
        <v>66109304</v>
      </c>
      <c r="H1451" t="s">
        <v>1284</v>
      </c>
      <c r="I1451" t="s">
        <v>1285</v>
      </c>
      <c r="J1451" t="s">
        <v>5407</v>
      </c>
      <c r="K1451" t="s">
        <v>5391</v>
      </c>
      <c r="L1451" t="s">
        <v>5392</v>
      </c>
      <c r="M1451" t="s">
        <v>5401</v>
      </c>
      <c r="N1451">
        <v>2</v>
      </c>
    </row>
    <row r="1452" spans="1:14" x14ac:dyDescent="0.75">
      <c r="A1452" t="s">
        <v>10</v>
      </c>
      <c r="B1452" t="s">
        <v>11</v>
      </c>
      <c r="C1452" t="s">
        <v>22</v>
      </c>
      <c r="D1452" t="s">
        <v>5388</v>
      </c>
      <c r="E1452">
        <v>10260261</v>
      </c>
      <c r="F1452" t="s">
        <v>88</v>
      </c>
      <c r="G1452">
        <v>66109304</v>
      </c>
      <c r="H1452" t="s">
        <v>1284</v>
      </c>
      <c r="I1452" t="s">
        <v>1285</v>
      </c>
      <c r="J1452" t="s">
        <v>5407</v>
      </c>
      <c r="K1452" t="s">
        <v>5394</v>
      </c>
      <c r="L1452" t="s">
        <v>5402</v>
      </c>
      <c r="M1452" t="s">
        <v>5403</v>
      </c>
      <c r="N1452">
        <v>4</v>
      </c>
    </row>
    <row r="1453" spans="1:14" x14ac:dyDescent="0.75">
      <c r="A1453" t="s">
        <v>10</v>
      </c>
      <c r="B1453" t="s">
        <v>11</v>
      </c>
      <c r="C1453" t="s">
        <v>22</v>
      </c>
      <c r="D1453" t="s">
        <v>5388</v>
      </c>
      <c r="E1453">
        <v>10260261</v>
      </c>
      <c r="F1453" t="s">
        <v>88</v>
      </c>
      <c r="G1453">
        <v>66109304</v>
      </c>
      <c r="H1453" t="s">
        <v>1284</v>
      </c>
      <c r="I1453" t="s">
        <v>1285</v>
      </c>
      <c r="J1453" t="s">
        <v>5407</v>
      </c>
      <c r="K1453" t="s">
        <v>5394</v>
      </c>
      <c r="L1453" t="s">
        <v>5402</v>
      </c>
      <c r="M1453" t="s">
        <v>5404</v>
      </c>
      <c r="N1453">
        <v>2</v>
      </c>
    </row>
    <row r="1454" spans="1:14" x14ac:dyDescent="0.75">
      <c r="A1454" t="s">
        <v>10</v>
      </c>
      <c r="B1454" t="s">
        <v>11</v>
      </c>
      <c r="C1454" t="s">
        <v>22</v>
      </c>
      <c r="D1454" t="s">
        <v>5388</v>
      </c>
      <c r="E1454">
        <v>10260261</v>
      </c>
      <c r="F1454" t="s">
        <v>88</v>
      </c>
      <c r="G1454">
        <v>66109304</v>
      </c>
      <c r="H1454" t="s">
        <v>1284</v>
      </c>
      <c r="I1454" t="s">
        <v>1285</v>
      </c>
      <c r="J1454" t="s">
        <v>5407</v>
      </c>
      <c r="K1454" t="s">
        <v>5394</v>
      </c>
      <c r="L1454" t="s">
        <v>5395</v>
      </c>
      <c r="M1454" t="s">
        <v>5405</v>
      </c>
      <c r="N1454">
        <v>6</v>
      </c>
    </row>
    <row r="1455" spans="1:14" x14ac:dyDescent="0.75">
      <c r="A1455" t="s">
        <v>10</v>
      </c>
      <c r="B1455" t="s">
        <v>11</v>
      </c>
      <c r="C1455" t="s">
        <v>22</v>
      </c>
      <c r="D1455" t="s">
        <v>5388</v>
      </c>
      <c r="E1455">
        <v>10260261</v>
      </c>
      <c r="F1455" t="s">
        <v>88</v>
      </c>
      <c r="G1455">
        <v>66109304</v>
      </c>
      <c r="H1455" t="s">
        <v>1284</v>
      </c>
      <c r="I1455" t="s">
        <v>1285</v>
      </c>
      <c r="J1455" t="s">
        <v>5407</v>
      </c>
      <c r="K1455" t="s">
        <v>5394</v>
      </c>
      <c r="L1455" t="s">
        <v>5395</v>
      </c>
      <c r="M1455" t="s">
        <v>5396</v>
      </c>
      <c r="N1455">
        <v>8</v>
      </c>
    </row>
    <row r="1456" spans="1:14" x14ac:dyDescent="0.75">
      <c r="A1456" t="s">
        <v>10</v>
      </c>
      <c r="B1456" t="s">
        <v>11</v>
      </c>
      <c r="C1456" t="s">
        <v>22</v>
      </c>
      <c r="D1456" t="s">
        <v>5388</v>
      </c>
      <c r="E1456">
        <v>10260261</v>
      </c>
      <c r="F1456" t="s">
        <v>88</v>
      </c>
      <c r="G1456">
        <v>66109442</v>
      </c>
      <c r="H1456" t="s">
        <v>1720</v>
      </c>
      <c r="I1456" t="s">
        <v>1724</v>
      </c>
      <c r="J1456" t="s">
        <v>5407</v>
      </c>
      <c r="K1456" t="s">
        <v>5391</v>
      </c>
      <c r="L1456" t="s">
        <v>5392</v>
      </c>
      <c r="M1456" t="s">
        <v>5393</v>
      </c>
      <c r="N1456">
        <v>5</v>
      </c>
    </row>
    <row r="1457" spans="1:14" x14ac:dyDescent="0.75">
      <c r="A1457" t="s">
        <v>10</v>
      </c>
      <c r="B1457" t="s">
        <v>11</v>
      </c>
      <c r="C1457" t="s">
        <v>22</v>
      </c>
      <c r="D1457" t="s">
        <v>5388</v>
      </c>
      <c r="E1457">
        <v>10260261</v>
      </c>
      <c r="F1457" t="s">
        <v>88</v>
      </c>
      <c r="G1457">
        <v>66109617</v>
      </c>
      <c r="H1457" t="s">
        <v>2003</v>
      </c>
      <c r="I1457" t="s">
        <v>2004</v>
      </c>
      <c r="J1457" t="s">
        <v>5407</v>
      </c>
      <c r="K1457" t="s">
        <v>5391</v>
      </c>
      <c r="L1457" t="s">
        <v>5392</v>
      </c>
      <c r="M1457" t="s">
        <v>5393</v>
      </c>
      <c r="N1457">
        <v>5</v>
      </c>
    </row>
    <row r="1458" spans="1:14" x14ac:dyDescent="0.75">
      <c r="A1458" t="s">
        <v>10</v>
      </c>
      <c r="B1458" t="s">
        <v>11</v>
      </c>
      <c r="C1458" t="s">
        <v>22</v>
      </c>
      <c r="D1458" t="s">
        <v>5388</v>
      </c>
      <c r="E1458">
        <v>10260261</v>
      </c>
      <c r="F1458" t="s">
        <v>88</v>
      </c>
      <c r="G1458">
        <v>66109683</v>
      </c>
      <c r="H1458" t="s">
        <v>4000</v>
      </c>
      <c r="I1458" t="s">
        <v>3868</v>
      </c>
      <c r="J1458" t="s">
        <v>5407</v>
      </c>
      <c r="K1458" t="s">
        <v>5391</v>
      </c>
      <c r="L1458" t="s">
        <v>5392</v>
      </c>
      <c r="M1458" t="s">
        <v>5393</v>
      </c>
      <c r="N1458">
        <v>5</v>
      </c>
    </row>
    <row r="1459" spans="1:14" x14ac:dyDescent="0.75">
      <c r="A1459" t="s">
        <v>10</v>
      </c>
      <c r="B1459" t="s">
        <v>11</v>
      </c>
      <c r="C1459" t="s">
        <v>22</v>
      </c>
      <c r="D1459" t="s">
        <v>5388</v>
      </c>
      <c r="E1459">
        <v>10260261</v>
      </c>
      <c r="F1459" t="s">
        <v>88</v>
      </c>
      <c r="G1459">
        <v>66109686</v>
      </c>
      <c r="H1459" t="s">
        <v>449</v>
      </c>
      <c r="I1459" t="s">
        <v>450</v>
      </c>
      <c r="J1459" t="s">
        <v>5407</v>
      </c>
      <c r="K1459" t="s">
        <v>5398</v>
      </c>
      <c r="L1459" t="s">
        <v>5399</v>
      </c>
      <c r="M1459" t="s">
        <v>5400</v>
      </c>
      <c r="N1459">
        <v>1</v>
      </c>
    </row>
    <row r="1460" spans="1:14" x14ac:dyDescent="0.75">
      <c r="A1460" t="s">
        <v>10</v>
      </c>
      <c r="B1460" t="s">
        <v>11</v>
      </c>
      <c r="C1460" t="s">
        <v>22</v>
      </c>
      <c r="D1460" t="s">
        <v>5388</v>
      </c>
      <c r="E1460">
        <v>10260261</v>
      </c>
      <c r="F1460" t="s">
        <v>88</v>
      </c>
      <c r="G1460">
        <v>66109686</v>
      </c>
      <c r="H1460" t="s">
        <v>449</v>
      </c>
      <c r="I1460" t="s">
        <v>450</v>
      </c>
      <c r="J1460" t="s">
        <v>5407</v>
      </c>
      <c r="K1460" t="s">
        <v>5391</v>
      </c>
      <c r="L1460" t="s">
        <v>5392</v>
      </c>
      <c r="M1460" t="s">
        <v>5393</v>
      </c>
      <c r="N1460">
        <v>2</v>
      </c>
    </row>
    <row r="1461" spans="1:14" x14ac:dyDescent="0.75">
      <c r="A1461" t="s">
        <v>10</v>
      </c>
      <c r="B1461" t="s">
        <v>11</v>
      </c>
      <c r="C1461" t="s">
        <v>22</v>
      </c>
      <c r="D1461" t="s">
        <v>5388</v>
      </c>
      <c r="E1461">
        <v>10260261</v>
      </c>
      <c r="F1461" t="s">
        <v>88</v>
      </c>
      <c r="G1461">
        <v>66109686</v>
      </c>
      <c r="H1461" t="s">
        <v>449</v>
      </c>
      <c r="I1461" t="s">
        <v>450</v>
      </c>
      <c r="J1461" t="s">
        <v>5407</v>
      </c>
      <c r="K1461" t="s">
        <v>5394</v>
      </c>
      <c r="L1461" t="s">
        <v>5402</v>
      </c>
      <c r="M1461" t="s">
        <v>5403</v>
      </c>
      <c r="N1461">
        <v>2</v>
      </c>
    </row>
    <row r="1462" spans="1:14" x14ac:dyDescent="0.75">
      <c r="A1462" t="s">
        <v>10</v>
      </c>
      <c r="B1462" t="s">
        <v>11</v>
      </c>
      <c r="C1462" t="s">
        <v>22</v>
      </c>
      <c r="D1462" t="s">
        <v>5388</v>
      </c>
      <c r="E1462">
        <v>10260261</v>
      </c>
      <c r="F1462" t="s">
        <v>88</v>
      </c>
      <c r="G1462">
        <v>66109686</v>
      </c>
      <c r="H1462" t="s">
        <v>449</v>
      </c>
      <c r="I1462" t="s">
        <v>450</v>
      </c>
      <c r="J1462" t="s">
        <v>5407</v>
      </c>
      <c r="K1462" t="s">
        <v>5394</v>
      </c>
      <c r="L1462" t="s">
        <v>5395</v>
      </c>
      <c r="M1462" t="s">
        <v>5405</v>
      </c>
      <c r="N1462">
        <v>2</v>
      </c>
    </row>
    <row r="1463" spans="1:14" x14ac:dyDescent="0.75">
      <c r="A1463" t="s">
        <v>10</v>
      </c>
      <c r="B1463" t="s">
        <v>11</v>
      </c>
      <c r="C1463" t="s">
        <v>22</v>
      </c>
      <c r="D1463" t="s">
        <v>5388</v>
      </c>
      <c r="E1463">
        <v>10260261</v>
      </c>
      <c r="F1463" t="s">
        <v>88</v>
      </c>
      <c r="G1463">
        <v>66109686</v>
      </c>
      <c r="H1463" t="s">
        <v>449</v>
      </c>
      <c r="I1463" t="s">
        <v>450</v>
      </c>
      <c r="J1463" t="s">
        <v>5407</v>
      </c>
      <c r="K1463" t="s">
        <v>5394</v>
      </c>
      <c r="L1463" t="s">
        <v>5395</v>
      </c>
      <c r="M1463" t="s">
        <v>5396</v>
      </c>
      <c r="N1463">
        <v>2</v>
      </c>
    </row>
    <row r="1464" spans="1:14" x14ac:dyDescent="0.75">
      <c r="A1464" t="s">
        <v>10</v>
      </c>
      <c r="B1464" t="s">
        <v>11</v>
      </c>
      <c r="C1464" t="s">
        <v>22</v>
      </c>
      <c r="D1464" t="s">
        <v>5388</v>
      </c>
      <c r="E1464">
        <v>10260261</v>
      </c>
      <c r="F1464" t="s">
        <v>88</v>
      </c>
      <c r="G1464">
        <v>66109689</v>
      </c>
      <c r="H1464" t="s">
        <v>7209</v>
      </c>
      <c r="I1464" t="s">
        <v>450</v>
      </c>
      <c r="J1464" t="s">
        <v>5407</v>
      </c>
      <c r="K1464" t="s">
        <v>5398</v>
      </c>
      <c r="L1464" t="s">
        <v>5399</v>
      </c>
      <c r="M1464" t="s">
        <v>5400</v>
      </c>
      <c r="N1464">
        <v>1</v>
      </c>
    </row>
    <row r="1465" spans="1:14" x14ac:dyDescent="0.75">
      <c r="A1465" t="s">
        <v>10</v>
      </c>
      <c r="B1465" t="s">
        <v>11</v>
      </c>
      <c r="C1465" t="s">
        <v>22</v>
      </c>
      <c r="D1465" t="s">
        <v>5388</v>
      </c>
      <c r="E1465">
        <v>10260261</v>
      </c>
      <c r="F1465" t="s">
        <v>88</v>
      </c>
      <c r="G1465">
        <v>66109689</v>
      </c>
      <c r="H1465" t="s">
        <v>7209</v>
      </c>
      <c r="I1465" t="s">
        <v>450</v>
      </c>
      <c r="J1465" t="s">
        <v>5407</v>
      </c>
      <c r="K1465" t="s">
        <v>5391</v>
      </c>
      <c r="L1465" t="s">
        <v>5392</v>
      </c>
      <c r="M1465" t="s">
        <v>5393</v>
      </c>
      <c r="N1465">
        <v>2</v>
      </c>
    </row>
    <row r="1466" spans="1:14" x14ac:dyDescent="0.75">
      <c r="A1466" t="s">
        <v>10</v>
      </c>
      <c r="B1466" t="s">
        <v>11</v>
      </c>
      <c r="C1466" t="s">
        <v>22</v>
      </c>
      <c r="D1466" t="s">
        <v>5388</v>
      </c>
      <c r="E1466">
        <v>10260261</v>
      </c>
      <c r="F1466" t="s">
        <v>88</v>
      </c>
      <c r="G1466">
        <v>66109689</v>
      </c>
      <c r="H1466" t="s">
        <v>7209</v>
      </c>
      <c r="I1466" t="s">
        <v>450</v>
      </c>
      <c r="J1466" t="s">
        <v>5407</v>
      </c>
      <c r="K1466" t="s">
        <v>5394</v>
      </c>
      <c r="L1466" t="s">
        <v>5402</v>
      </c>
      <c r="M1466" t="s">
        <v>5403</v>
      </c>
      <c r="N1466">
        <v>2</v>
      </c>
    </row>
    <row r="1467" spans="1:14" x14ac:dyDescent="0.75">
      <c r="A1467" t="s">
        <v>10</v>
      </c>
      <c r="B1467" t="s">
        <v>11</v>
      </c>
      <c r="C1467" t="s">
        <v>22</v>
      </c>
      <c r="D1467" t="s">
        <v>5388</v>
      </c>
      <c r="E1467">
        <v>10260261</v>
      </c>
      <c r="F1467" t="s">
        <v>88</v>
      </c>
      <c r="G1467">
        <v>66109689</v>
      </c>
      <c r="H1467" t="s">
        <v>7209</v>
      </c>
      <c r="I1467" t="s">
        <v>450</v>
      </c>
      <c r="J1467" t="s">
        <v>5407</v>
      </c>
      <c r="K1467" t="s">
        <v>5394</v>
      </c>
      <c r="L1467" t="s">
        <v>5395</v>
      </c>
      <c r="M1467" t="s">
        <v>5405</v>
      </c>
      <c r="N1467">
        <v>2</v>
      </c>
    </row>
    <row r="1468" spans="1:14" x14ac:dyDescent="0.75">
      <c r="A1468" t="s">
        <v>10</v>
      </c>
      <c r="B1468" t="s">
        <v>11</v>
      </c>
      <c r="C1468" t="s">
        <v>22</v>
      </c>
      <c r="D1468" t="s">
        <v>5388</v>
      </c>
      <c r="E1468">
        <v>10260261</v>
      </c>
      <c r="F1468" t="s">
        <v>88</v>
      </c>
      <c r="G1468">
        <v>66109689</v>
      </c>
      <c r="H1468" t="s">
        <v>7209</v>
      </c>
      <c r="I1468" t="s">
        <v>450</v>
      </c>
      <c r="J1468" t="s">
        <v>5407</v>
      </c>
      <c r="K1468" t="s">
        <v>5394</v>
      </c>
      <c r="L1468" t="s">
        <v>5395</v>
      </c>
      <c r="M1468" t="s">
        <v>5396</v>
      </c>
      <c r="N1468">
        <v>2</v>
      </c>
    </row>
    <row r="1469" spans="1:14" x14ac:dyDescent="0.75">
      <c r="A1469" t="s">
        <v>10</v>
      </c>
      <c r="B1469" t="s">
        <v>11</v>
      </c>
      <c r="C1469" t="s">
        <v>22</v>
      </c>
      <c r="D1469" t="s">
        <v>5388</v>
      </c>
      <c r="E1469">
        <v>10260261</v>
      </c>
      <c r="F1469" t="s">
        <v>88</v>
      </c>
      <c r="G1469">
        <v>66109692</v>
      </c>
      <c r="H1469" t="s">
        <v>3867</v>
      </c>
      <c r="I1469" t="s">
        <v>3868</v>
      </c>
      <c r="J1469" t="s">
        <v>5407</v>
      </c>
      <c r="K1469" t="s">
        <v>5391</v>
      </c>
      <c r="L1469" t="s">
        <v>5392</v>
      </c>
      <c r="M1469" t="s">
        <v>5393</v>
      </c>
      <c r="N1469">
        <v>15</v>
      </c>
    </row>
    <row r="1470" spans="1:14" x14ac:dyDescent="0.75">
      <c r="A1470" t="s">
        <v>10</v>
      </c>
      <c r="B1470" t="s">
        <v>11</v>
      </c>
      <c r="C1470" t="s">
        <v>22</v>
      </c>
      <c r="D1470" t="s">
        <v>5388</v>
      </c>
      <c r="E1470">
        <v>10260261</v>
      </c>
      <c r="F1470" t="s">
        <v>88</v>
      </c>
      <c r="G1470">
        <v>66109706</v>
      </c>
      <c r="H1470" t="s">
        <v>7200</v>
      </c>
      <c r="I1470" t="s">
        <v>7546</v>
      </c>
      <c r="J1470" t="s">
        <v>5407</v>
      </c>
      <c r="K1470" t="s">
        <v>5398</v>
      </c>
      <c r="L1470" t="s">
        <v>5399</v>
      </c>
      <c r="M1470" t="s">
        <v>5400</v>
      </c>
      <c r="N1470">
        <v>1</v>
      </c>
    </row>
    <row r="1471" spans="1:14" x14ac:dyDescent="0.75">
      <c r="A1471" t="s">
        <v>10</v>
      </c>
      <c r="B1471" t="s">
        <v>11</v>
      </c>
      <c r="C1471" t="s">
        <v>22</v>
      </c>
      <c r="D1471" t="s">
        <v>5388</v>
      </c>
      <c r="E1471">
        <v>10260261</v>
      </c>
      <c r="F1471" t="s">
        <v>88</v>
      </c>
      <c r="G1471">
        <v>66109706</v>
      </c>
      <c r="H1471" t="s">
        <v>7200</v>
      </c>
      <c r="I1471" t="s">
        <v>7546</v>
      </c>
      <c r="J1471" t="s">
        <v>5407</v>
      </c>
      <c r="K1471" t="s">
        <v>5391</v>
      </c>
      <c r="L1471" t="s">
        <v>5392</v>
      </c>
      <c r="M1471" t="s">
        <v>5393</v>
      </c>
      <c r="N1471">
        <v>1</v>
      </c>
    </row>
    <row r="1472" spans="1:14" x14ac:dyDescent="0.75">
      <c r="A1472" t="s">
        <v>10</v>
      </c>
      <c r="B1472" t="s">
        <v>11</v>
      </c>
      <c r="C1472" t="s">
        <v>22</v>
      </c>
      <c r="D1472" t="s">
        <v>5388</v>
      </c>
      <c r="E1472">
        <v>10260261</v>
      </c>
      <c r="F1472" t="s">
        <v>88</v>
      </c>
      <c r="G1472">
        <v>66109706</v>
      </c>
      <c r="H1472" t="s">
        <v>7200</v>
      </c>
      <c r="I1472" t="s">
        <v>7546</v>
      </c>
      <c r="J1472" t="s">
        <v>5407</v>
      </c>
      <c r="K1472" t="s">
        <v>5394</v>
      </c>
      <c r="L1472" t="s">
        <v>5402</v>
      </c>
      <c r="M1472" t="s">
        <v>5403</v>
      </c>
      <c r="N1472">
        <v>1</v>
      </c>
    </row>
    <row r="1473" spans="1:14" x14ac:dyDescent="0.75">
      <c r="A1473" t="s">
        <v>10</v>
      </c>
      <c r="B1473" t="s">
        <v>11</v>
      </c>
      <c r="C1473" t="s">
        <v>22</v>
      </c>
      <c r="D1473" t="s">
        <v>5388</v>
      </c>
      <c r="E1473">
        <v>10260261</v>
      </c>
      <c r="F1473" t="s">
        <v>88</v>
      </c>
      <c r="G1473">
        <v>66109706</v>
      </c>
      <c r="H1473" t="s">
        <v>7200</v>
      </c>
      <c r="I1473" t="s">
        <v>7546</v>
      </c>
      <c r="J1473" t="s">
        <v>5407</v>
      </c>
      <c r="K1473" t="s">
        <v>5394</v>
      </c>
      <c r="L1473" t="s">
        <v>5395</v>
      </c>
      <c r="M1473" t="s">
        <v>5405</v>
      </c>
      <c r="N1473">
        <v>2</v>
      </c>
    </row>
    <row r="1474" spans="1:14" x14ac:dyDescent="0.75">
      <c r="A1474" t="s">
        <v>10</v>
      </c>
      <c r="B1474" t="s">
        <v>11</v>
      </c>
      <c r="C1474" t="s">
        <v>22</v>
      </c>
      <c r="D1474" t="s">
        <v>5388</v>
      </c>
      <c r="E1474">
        <v>10260261</v>
      </c>
      <c r="F1474" t="s">
        <v>88</v>
      </c>
      <c r="G1474">
        <v>66109706</v>
      </c>
      <c r="H1474" t="s">
        <v>7200</v>
      </c>
      <c r="I1474" t="s">
        <v>7546</v>
      </c>
      <c r="J1474" t="s">
        <v>5407</v>
      </c>
      <c r="K1474" t="s">
        <v>5394</v>
      </c>
      <c r="L1474" t="s">
        <v>5395</v>
      </c>
      <c r="M1474" t="s">
        <v>5396</v>
      </c>
      <c r="N1474">
        <v>1</v>
      </c>
    </row>
    <row r="1475" spans="1:14" x14ac:dyDescent="0.75">
      <c r="A1475" t="s">
        <v>10</v>
      </c>
      <c r="B1475" t="s">
        <v>11</v>
      </c>
      <c r="C1475" t="s">
        <v>22</v>
      </c>
      <c r="D1475" t="s">
        <v>5388</v>
      </c>
      <c r="E1475">
        <v>10260261</v>
      </c>
      <c r="F1475" t="s">
        <v>88</v>
      </c>
      <c r="G1475">
        <v>66109819</v>
      </c>
      <c r="H1475" t="s">
        <v>2450</v>
      </c>
      <c r="I1475" t="s">
        <v>7831</v>
      </c>
      <c r="J1475" t="s">
        <v>5407</v>
      </c>
      <c r="K1475" t="s">
        <v>5391</v>
      </c>
      <c r="L1475" t="s">
        <v>5392</v>
      </c>
      <c r="M1475" t="s">
        <v>5393</v>
      </c>
      <c r="N1475">
        <v>1</v>
      </c>
    </row>
    <row r="1476" spans="1:14" x14ac:dyDescent="0.75">
      <c r="A1476" t="s">
        <v>10</v>
      </c>
      <c r="B1476" t="s">
        <v>11</v>
      </c>
      <c r="C1476" t="s">
        <v>22</v>
      </c>
      <c r="D1476" t="s">
        <v>5388</v>
      </c>
      <c r="E1476">
        <v>10260261</v>
      </c>
      <c r="F1476" t="s">
        <v>88</v>
      </c>
      <c r="G1476">
        <v>66109819</v>
      </c>
      <c r="H1476" t="s">
        <v>2450</v>
      </c>
      <c r="I1476" t="s">
        <v>7831</v>
      </c>
      <c r="J1476" t="s">
        <v>5407</v>
      </c>
      <c r="K1476" t="s">
        <v>5391</v>
      </c>
      <c r="L1476" t="s">
        <v>5392</v>
      </c>
      <c r="M1476" t="s">
        <v>5401</v>
      </c>
      <c r="N1476">
        <v>1</v>
      </c>
    </row>
    <row r="1477" spans="1:14" x14ac:dyDescent="0.75">
      <c r="A1477" t="s">
        <v>10</v>
      </c>
      <c r="B1477" t="s">
        <v>11</v>
      </c>
      <c r="C1477" t="s">
        <v>22</v>
      </c>
      <c r="D1477" t="s">
        <v>5388</v>
      </c>
      <c r="E1477">
        <v>10260261</v>
      </c>
      <c r="F1477" t="s">
        <v>88</v>
      </c>
      <c r="G1477">
        <v>66109819</v>
      </c>
      <c r="H1477" t="s">
        <v>2450</v>
      </c>
      <c r="I1477" t="s">
        <v>7831</v>
      </c>
      <c r="J1477" t="s">
        <v>5407</v>
      </c>
      <c r="K1477" t="s">
        <v>5394</v>
      </c>
      <c r="L1477" t="s">
        <v>5402</v>
      </c>
      <c r="M1477" t="s">
        <v>5403</v>
      </c>
      <c r="N1477">
        <v>2</v>
      </c>
    </row>
    <row r="1478" spans="1:14" x14ac:dyDescent="0.75">
      <c r="A1478" t="s">
        <v>10</v>
      </c>
      <c r="B1478" t="s">
        <v>11</v>
      </c>
      <c r="C1478" t="s">
        <v>22</v>
      </c>
      <c r="D1478" t="s">
        <v>5388</v>
      </c>
      <c r="E1478">
        <v>10260261</v>
      </c>
      <c r="F1478" t="s">
        <v>88</v>
      </c>
      <c r="G1478">
        <v>66109819</v>
      </c>
      <c r="H1478" t="s">
        <v>2450</v>
      </c>
      <c r="I1478" t="s">
        <v>7831</v>
      </c>
      <c r="J1478" t="s">
        <v>5407</v>
      </c>
      <c r="K1478" t="s">
        <v>5394</v>
      </c>
      <c r="L1478" t="s">
        <v>5402</v>
      </c>
      <c r="M1478" t="s">
        <v>5404</v>
      </c>
      <c r="N1478">
        <v>1</v>
      </c>
    </row>
    <row r="1479" spans="1:14" x14ac:dyDescent="0.75">
      <c r="A1479" t="s">
        <v>10</v>
      </c>
      <c r="B1479" t="s">
        <v>11</v>
      </c>
      <c r="C1479" t="s">
        <v>22</v>
      </c>
      <c r="D1479" t="s">
        <v>5388</v>
      </c>
      <c r="E1479">
        <v>10260261</v>
      </c>
      <c r="F1479" t="s">
        <v>88</v>
      </c>
      <c r="G1479">
        <v>66109819</v>
      </c>
      <c r="H1479" t="s">
        <v>2450</v>
      </c>
      <c r="I1479" t="s">
        <v>7831</v>
      </c>
      <c r="J1479" t="s">
        <v>5407</v>
      </c>
      <c r="K1479" t="s">
        <v>5394</v>
      </c>
      <c r="L1479" t="s">
        <v>5395</v>
      </c>
      <c r="M1479" t="s">
        <v>5405</v>
      </c>
      <c r="N1479">
        <v>2</v>
      </c>
    </row>
    <row r="1480" spans="1:14" x14ac:dyDescent="0.75">
      <c r="A1480" t="s">
        <v>10</v>
      </c>
      <c r="B1480" t="s">
        <v>11</v>
      </c>
      <c r="C1480" t="s">
        <v>22</v>
      </c>
      <c r="D1480" t="s">
        <v>5388</v>
      </c>
      <c r="E1480">
        <v>10260261</v>
      </c>
      <c r="F1480" t="s">
        <v>88</v>
      </c>
      <c r="G1480">
        <v>66109819</v>
      </c>
      <c r="H1480" t="s">
        <v>2450</v>
      </c>
      <c r="I1480" t="s">
        <v>7831</v>
      </c>
      <c r="J1480" t="s">
        <v>5407</v>
      </c>
      <c r="K1480" t="s">
        <v>5394</v>
      </c>
      <c r="L1480" t="s">
        <v>5395</v>
      </c>
      <c r="M1480" t="s">
        <v>5396</v>
      </c>
      <c r="N1480">
        <v>1</v>
      </c>
    </row>
    <row r="1481" spans="1:14" x14ac:dyDescent="0.75">
      <c r="A1481" t="s">
        <v>10</v>
      </c>
      <c r="B1481" t="s">
        <v>11</v>
      </c>
      <c r="C1481" t="s">
        <v>22</v>
      </c>
      <c r="D1481" t="s">
        <v>5388</v>
      </c>
      <c r="E1481">
        <v>10260261</v>
      </c>
      <c r="F1481" t="s">
        <v>88</v>
      </c>
      <c r="G1481">
        <v>66109832</v>
      </c>
      <c r="H1481" t="s">
        <v>2654</v>
      </c>
      <c r="I1481" t="s">
        <v>2656</v>
      </c>
      <c r="J1481" t="s">
        <v>5407</v>
      </c>
      <c r="K1481" t="s">
        <v>5391</v>
      </c>
      <c r="L1481" t="s">
        <v>5392</v>
      </c>
      <c r="M1481" t="s">
        <v>5393</v>
      </c>
      <c r="N1481">
        <v>2</v>
      </c>
    </row>
    <row r="1482" spans="1:14" x14ac:dyDescent="0.75">
      <c r="A1482" t="s">
        <v>10</v>
      </c>
      <c r="B1482" t="s">
        <v>11</v>
      </c>
      <c r="C1482" t="s">
        <v>22</v>
      </c>
      <c r="D1482" t="s">
        <v>5388</v>
      </c>
      <c r="E1482">
        <v>10260261</v>
      </c>
      <c r="F1482" t="s">
        <v>88</v>
      </c>
      <c r="G1482">
        <v>66109832</v>
      </c>
      <c r="H1482" t="s">
        <v>2654</v>
      </c>
      <c r="I1482" t="s">
        <v>2656</v>
      </c>
      <c r="J1482" t="s">
        <v>5407</v>
      </c>
      <c r="K1482" t="s">
        <v>5394</v>
      </c>
      <c r="L1482" t="s">
        <v>5402</v>
      </c>
      <c r="M1482" t="s">
        <v>5403</v>
      </c>
      <c r="N1482">
        <v>2</v>
      </c>
    </row>
    <row r="1483" spans="1:14" x14ac:dyDescent="0.75">
      <c r="A1483" t="s">
        <v>10</v>
      </c>
      <c r="B1483" t="s">
        <v>11</v>
      </c>
      <c r="C1483" t="s">
        <v>22</v>
      </c>
      <c r="D1483" t="s">
        <v>5388</v>
      </c>
      <c r="E1483">
        <v>10260261</v>
      </c>
      <c r="F1483" t="s">
        <v>88</v>
      </c>
      <c r="G1483">
        <v>66109832</v>
      </c>
      <c r="H1483" t="s">
        <v>2654</v>
      </c>
      <c r="I1483" t="s">
        <v>2656</v>
      </c>
      <c r="J1483" t="s">
        <v>5407</v>
      </c>
      <c r="K1483" t="s">
        <v>5394</v>
      </c>
      <c r="L1483" t="s">
        <v>5402</v>
      </c>
      <c r="M1483" t="s">
        <v>5404</v>
      </c>
      <c r="N1483">
        <v>2</v>
      </c>
    </row>
    <row r="1484" spans="1:14" x14ac:dyDescent="0.75">
      <c r="A1484" t="s">
        <v>10</v>
      </c>
      <c r="B1484" t="s">
        <v>11</v>
      </c>
      <c r="C1484" t="s">
        <v>22</v>
      </c>
      <c r="D1484" t="s">
        <v>5388</v>
      </c>
      <c r="E1484">
        <v>10260261</v>
      </c>
      <c r="F1484" t="s">
        <v>88</v>
      </c>
      <c r="G1484">
        <v>66109832</v>
      </c>
      <c r="H1484" t="s">
        <v>2654</v>
      </c>
      <c r="I1484" t="s">
        <v>2656</v>
      </c>
      <c r="J1484" t="s">
        <v>5407</v>
      </c>
      <c r="K1484" t="s">
        <v>5394</v>
      </c>
      <c r="L1484" t="s">
        <v>5395</v>
      </c>
      <c r="M1484" t="s">
        <v>5405</v>
      </c>
      <c r="N1484">
        <v>2</v>
      </c>
    </row>
    <row r="1485" spans="1:14" x14ac:dyDescent="0.75">
      <c r="A1485" t="s">
        <v>10</v>
      </c>
      <c r="B1485" t="s">
        <v>11</v>
      </c>
      <c r="C1485" t="s">
        <v>22</v>
      </c>
      <c r="D1485" t="s">
        <v>5388</v>
      </c>
      <c r="E1485">
        <v>10260261</v>
      </c>
      <c r="F1485" t="s">
        <v>88</v>
      </c>
      <c r="G1485">
        <v>66109832</v>
      </c>
      <c r="H1485" t="s">
        <v>2654</v>
      </c>
      <c r="I1485" t="s">
        <v>2656</v>
      </c>
      <c r="J1485" t="s">
        <v>5407</v>
      </c>
      <c r="K1485" t="s">
        <v>5394</v>
      </c>
      <c r="L1485" t="s">
        <v>5395</v>
      </c>
      <c r="M1485" t="s">
        <v>5396</v>
      </c>
      <c r="N1485">
        <v>2</v>
      </c>
    </row>
    <row r="1486" spans="1:14" x14ac:dyDescent="0.75">
      <c r="A1486" t="s">
        <v>10</v>
      </c>
      <c r="B1486" t="s">
        <v>11</v>
      </c>
      <c r="C1486" t="s">
        <v>22</v>
      </c>
      <c r="D1486" t="s">
        <v>5388</v>
      </c>
      <c r="E1486">
        <v>10260261</v>
      </c>
      <c r="F1486" t="s">
        <v>88</v>
      </c>
      <c r="G1486">
        <v>66109899</v>
      </c>
      <c r="H1486" t="s">
        <v>7127</v>
      </c>
      <c r="I1486" t="s">
        <v>3934</v>
      </c>
      <c r="J1486" t="s">
        <v>5407</v>
      </c>
      <c r="K1486" t="s">
        <v>5391</v>
      </c>
      <c r="L1486" t="s">
        <v>5392</v>
      </c>
      <c r="M1486" t="s">
        <v>5393</v>
      </c>
      <c r="N1486">
        <v>1</v>
      </c>
    </row>
    <row r="1487" spans="1:14" x14ac:dyDescent="0.75">
      <c r="A1487" t="s">
        <v>10</v>
      </c>
      <c r="B1487" t="s">
        <v>11</v>
      </c>
      <c r="C1487" t="s">
        <v>22</v>
      </c>
      <c r="D1487" t="s">
        <v>5388</v>
      </c>
      <c r="E1487">
        <v>10260261</v>
      </c>
      <c r="F1487" t="s">
        <v>88</v>
      </c>
      <c r="G1487">
        <v>66109899</v>
      </c>
      <c r="H1487" t="s">
        <v>7127</v>
      </c>
      <c r="I1487" t="s">
        <v>3934</v>
      </c>
      <c r="J1487" t="s">
        <v>5407</v>
      </c>
      <c r="K1487" t="s">
        <v>5391</v>
      </c>
      <c r="L1487" t="s">
        <v>5392</v>
      </c>
      <c r="M1487" t="s">
        <v>5401</v>
      </c>
      <c r="N1487">
        <v>2</v>
      </c>
    </row>
    <row r="1488" spans="1:14" x14ac:dyDescent="0.75">
      <c r="A1488" t="s">
        <v>10</v>
      </c>
      <c r="B1488" t="s">
        <v>11</v>
      </c>
      <c r="C1488" t="s">
        <v>22</v>
      </c>
      <c r="D1488" t="s">
        <v>5388</v>
      </c>
      <c r="E1488">
        <v>10260261</v>
      </c>
      <c r="F1488" t="s">
        <v>88</v>
      </c>
      <c r="G1488">
        <v>66109899</v>
      </c>
      <c r="H1488" t="s">
        <v>7127</v>
      </c>
      <c r="I1488" t="s">
        <v>3934</v>
      </c>
      <c r="J1488" t="s">
        <v>5407</v>
      </c>
      <c r="K1488" t="s">
        <v>5394</v>
      </c>
      <c r="L1488" t="s">
        <v>5402</v>
      </c>
      <c r="M1488" t="s">
        <v>5403</v>
      </c>
      <c r="N1488">
        <v>1</v>
      </c>
    </row>
    <row r="1489" spans="1:14" x14ac:dyDescent="0.75">
      <c r="A1489" t="s">
        <v>10</v>
      </c>
      <c r="B1489" t="s">
        <v>11</v>
      </c>
      <c r="C1489" t="s">
        <v>22</v>
      </c>
      <c r="D1489" t="s">
        <v>5388</v>
      </c>
      <c r="E1489">
        <v>10260261</v>
      </c>
      <c r="F1489" t="s">
        <v>88</v>
      </c>
      <c r="G1489">
        <v>66109899</v>
      </c>
      <c r="H1489" t="s">
        <v>7127</v>
      </c>
      <c r="I1489" t="s">
        <v>3934</v>
      </c>
      <c r="J1489" t="s">
        <v>5407</v>
      </c>
      <c r="K1489" t="s">
        <v>5394</v>
      </c>
      <c r="L1489" t="s">
        <v>5395</v>
      </c>
      <c r="M1489" t="s">
        <v>5405</v>
      </c>
      <c r="N1489">
        <v>2</v>
      </c>
    </row>
    <row r="1490" spans="1:14" x14ac:dyDescent="0.75">
      <c r="A1490" t="s">
        <v>10</v>
      </c>
      <c r="B1490" t="s">
        <v>11</v>
      </c>
      <c r="C1490" t="s">
        <v>22</v>
      </c>
      <c r="D1490" t="s">
        <v>5388</v>
      </c>
      <c r="E1490">
        <v>10260261</v>
      </c>
      <c r="F1490" t="s">
        <v>88</v>
      </c>
      <c r="G1490">
        <v>66109901</v>
      </c>
      <c r="H1490" t="s">
        <v>7163</v>
      </c>
      <c r="I1490" t="s">
        <v>3934</v>
      </c>
      <c r="J1490" t="s">
        <v>5407</v>
      </c>
      <c r="K1490" t="s">
        <v>5391</v>
      </c>
      <c r="L1490" t="s">
        <v>5392</v>
      </c>
      <c r="M1490" t="s">
        <v>5401</v>
      </c>
      <c r="N1490">
        <v>2</v>
      </c>
    </row>
    <row r="1491" spans="1:14" x14ac:dyDescent="0.75">
      <c r="A1491" t="s">
        <v>10</v>
      </c>
      <c r="B1491" t="s">
        <v>11</v>
      </c>
      <c r="C1491" t="s">
        <v>22</v>
      </c>
      <c r="D1491" t="s">
        <v>5388</v>
      </c>
      <c r="E1491">
        <v>10260261</v>
      </c>
      <c r="F1491" t="s">
        <v>88</v>
      </c>
      <c r="G1491">
        <v>66109901</v>
      </c>
      <c r="H1491" t="s">
        <v>7163</v>
      </c>
      <c r="I1491" t="s">
        <v>3934</v>
      </c>
      <c r="J1491" t="s">
        <v>5407</v>
      </c>
      <c r="K1491" t="s">
        <v>5394</v>
      </c>
      <c r="L1491" t="s">
        <v>5402</v>
      </c>
      <c r="M1491" t="s">
        <v>5403</v>
      </c>
      <c r="N1491">
        <v>2</v>
      </c>
    </row>
    <row r="1492" spans="1:14" x14ac:dyDescent="0.75">
      <c r="A1492" t="s">
        <v>10</v>
      </c>
      <c r="B1492" t="s">
        <v>11</v>
      </c>
      <c r="C1492" t="s">
        <v>22</v>
      </c>
      <c r="D1492" t="s">
        <v>5388</v>
      </c>
      <c r="E1492">
        <v>10260261</v>
      </c>
      <c r="F1492" t="s">
        <v>88</v>
      </c>
      <c r="G1492">
        <v>66109936</v>
      </c>
      <c r="H1492" t="s">
        <v>3985</v>
      </c>
      <c r="I1492" t="s">
        <v>3934</v>
      </c>
      <c r="J1492" t="s">
        <v>5407</v>
      </c>
      <c r="K1492" t="s">
        <v>5391</v>
      </c>
      <c r="L1492" t="s">
        <v>5392</v>
      </c>
      <c r="M1492" t="s">
        <v>5393</v>
      </c>
      <c r="N1492">
        <v>1</v>
      </c>
    </row>
    <row r="1493" spans="1:14" x14ac:dyDescent="0.75">
      <c r="A1493" t="s">
        <v>10</v>
      </c>
      <c r="B1493" t="s">
        <v>11</v>
      </c>
      <c r="C1493" t="s">
        <v>22</v>
      </c>
      <c r="D1493" t="s">
        <v>5388</v>
      </c>
      <c r="E1493">
        <v>10260261</v>
      </c>
      <c r="F1493" t="s">
        <v>88</v>
      </c>
      <c r="G1493">
        <v>66109936</v>
      </c>
      <c r="H1493" t="s">
        <v>3985</v>
      </c>
      <c r="I1493" t="s">
        <v>3934</v>
      </c>
      <c r="J1493" t="s">
        <v>5407</v>
      </c>
      <c r="K1493" t="s">
        <v>5391</v>
      </c>
      <c r="L1493" t="s">
        <v>5392</v>
      </c>
      <c r="M1493" t="s">
        <v>5401</v>
      </c>
      <c r="N1493">
        <v>2</v>
      </c>
    </row>
    <row r="1494" spans="1:14" x14ac:dyDescent="0.75">
      <c r="A1494" t="s">
        <v>10</v>
      </c>
      <c r="B1494" t="s">
        <v>11</v>
      </c>
      <c r="C1494" t="s">
        <v>22</v>
      </c>
      <c r="D1494" t="s">
        <v>5388</v>
      </c>
      <c r="E1494">
        <v>10260261</v>
      </c>
      <c r="F1494" t="s">
        <v>88</v>
      </c>
      <c r="G1494">
        <v>66109936</v>
      </c>
      <c r="H1494" t="s">
        <v>3985</v>
      </c>
      <c r="I1494" t="s">
        <v>3934</v>
      </c>
      <c r="J1494" t="s">
        <v>5407</v>
      </c>
      <c r="K1494" t="s">
        <v>5394</v>
      </c>
      <c r="L1494" t="s">
        <v>5402</v>
      </c>
      <c r="M1494" t="s">
        <v>5403</v>
      </c>
      <c r="N1494">
        <v>1</v>
      </c>
    </row>
    <row r="1495" spans="1:14" x14ac:dyDescent="0.75">
      <c r="A1495" t="s">
        <v>10</v>
      </c>
      <c r="B1495" t="s">
        <v>11</v>
      </c>
      <c r="C1495" t="s">
        <v>22</v>
      </c>
      <c r="D1495" t="s">
        <v>5388</v>
      </c>
      <c r="E1495">
        <v>10260261</v>
      </c>
      <c r="F1495" t="s">
        <v>88</v>
      </c>
      <c r="G1495">
        <v>66109936</v>
      </c>
      <c r="H1495" t="s">
        <v>3985</v>
      </c>
      <c r="I1495" t="s">
        <v>3934</v>
      </c>
      <c r="J1495" t="s">
        <v>5407</v>
      </c>
      <c r="K1495" t="s">
        <v>5394</v>
      </c>
      <c r="L1495" t="s">
        <v>5395</v>
      </c>
      <c r="M1495" t="s">
        <v>5405</v>
      </c>
      <c r="N1495">
        <v>2</v>
      </c>
    </row>
    <row r="1496" spans="1:14" x14ac:dyDescent="0.75">
      <c r="A1496" t="s">
        <v>10</v>
      </c>
      <c r="B1496" t="s">
        <v>11</v>
      </c>
      <c r="C1496" t="s">
        <v>22</v>
      </c>
      <c r="D1496" t="s">
        <v>5388</v>
      </c>
      <c r="E1496">
        <v>10260261</v>
      </c>
      <c r="F1496" t="s">
        <v>88</v>
      </c>
      <c r="G1496">
        <v>66110081</v>
      </c>
      <c r="H1496" t="s">
        <v>3931</v>
      </c>
      <c r="I1496" t="s">
        <v>3932</v>
      </c>
      <c r="J1496" t="s">
        <v>5407</v>
      </c>
      <c r="K1496" t="s">
        <v>5391</v>
      </c>
      <c r="L1496" t="s">
        <v>5392</v>
      </c>
      <c r="M1496" t="s">
        <v>5393</v>
      </c>
      <c r="N1496">
        <v>1</v>
      </c>
    </row>
    <row r="1497" spans="1:14" x14ac:dyDescent="0.75">
      <c r="A1497" t="s">
        <v>10</v>
      </c>
      <c r="B1497" t="s">
        <v>11</v>
      </c>
      <c r="C1497" t="s">
        <v>22</v>
      </c>
      <c r="D1497" t="s">
        <v>5388</v>
      </c>
      <c r="E1497">
        <v>10260261</v>
      </c>
      <c r="F1497" t="s">
        <v>88</v>
      </c>
      <c r="G1497">
        <v>66110081</v>
      </c>
      <c r="H1497" t="s">
        <v>3931</v>
      </c>
      <c r="I1497" t="s">
        <v>3932</v>
      </c>
      <c r="J1497" t="s">
        <v>5407</v>
      </c>
      <c r="K1497" t="s">
        <v>5391</v>
      </c>
      <c r="L1497" t="s">
        <v>5392</v>
      </c>
      <c r="M1497" t="s">
        <v>5401</v>
      </c>
      <c r="N1497">
        <v>1</v>
      </c>
    </row>
    <row r="1498" spans="1:14" x14ac:dyDescent="0.75">
      <c r="A1498" t="s">
        <v>10</v>
      </c>
      <c r="B1498" t="s">
        <v>11</v>
      </c>
      <c r="C1498" t="s">
        <v>22</v>
      </c>
      <c r="D1498" t="s">
        <v>5388</v>
      </c>
      <c r="E1498">
        <v>10260261</v>
      </c>
      <c r="F1498" t="s">
        <v>88</v>
      </c>
      <c r="G1498">
        <v>66110081</v>
      </c>
      <c r="H1498" t="s">
        <v>3931</v>
      </c>
      <c r="I1498" t="s">
        <v>3932</v>
      </c>
      <c r="J1498" t="s">
        <v>5407</v>
      </c>
      <c r="K1498" t="s">
        <v>5394</v>
      </c>
      <c r="L1498" t="s">
        <v>5402</v>
      </c>
      <c r="M1498" t="s">
        <v>5403</v>
      </c>
      <c r="N1498">
        <v>2</v>
      </c>
    </row>
    <row r="1499" spans="1:14" x14ac:dyDescent="0.75">
      <c r="A1499" t="s">
        <v>10</v>
      </c>
      <c r="B1499" t="s">
        <v>11</v>
      </c>
      <c r="C1499" t="s">
        <v>22</v>
      </c>
      <c r="D1499" t="s">
        <v>5388</v>
      </c>
      <c r="E1499">
        <v>10260261</v>
      </c>
      <c r="F1499" t="s">
        <v>88</v>
      </c>
      <c r="G1499">
        <v>66110081</v>
      </c>
      <c r="H1499" t="s">
        <v>3931</v>
      </c>
      <c r="I1499" t="s">
        <v>3932</v>
      </c>
      <c r="J1499" t="s">
        <v>5407</v>
      </c>
      <c r="K1499" t="s">
        <v>5394</v>
      </c>
      <c r="L1499" t="s">
        <v>5395</v>
      </c>
      <c r="M1499" t="s">
        <v>5405</v>
      </c>
      <c r="N1499">
        <v>1</v>
      </c>
    </row>
    <row r="1500" spans="1:14" x14ac:dyDescent="0.75">
      <c r="A1500" t="s">
        <v>10</v>
      </c>
      <c r="B1500" t="s">
        <v>11</v>
      </c>
      <c r="C1500" t="s">
        <v>22</v>
      </c>
      <c r="D1500" t="s">
        <v>5388</v>
      </c>
      <c r="E1500">
        <v>10260261</v>
      </c>
      <c r="F1500" t="s">
        <v>88</v>
      </c>
      <c r="G1500">
        <v>66110081</v>
      </c>
      <c r="H1500" t="s">
        <v>3931</v>
      </c>
      <c r="I1500" t="s">
        <v>3932</v>
      </c>
      <c r="J1500" t="s">
        <v>5407</v>
      </c>
      <c r="K1500" t="s">
        <v>5394</v>
      </c>
      <c r="L1500" t="s">
        <v>5395</v>
      </c>
      <c r="M1500" t="s">
        <v>5396</v>
      </c>
      <c r="N1500">
        <v>2</v>
      </c>
    </row>
    <row r="1501" spans="1:14" x14ac:dyDescent="0.75">
      <c r="A1501" t="s">
        <v>10</v>
      </c>
      <c r="B1501" t="s">
        <v>11</v>
      </c>
      <c r="C1501" t="s">
        <v>22</v>
      </c>
      <c r="D1501" t="s">
        <v>5388</v>
      </c>
      <c r="E1501">
        <v>10260261</v>
      </c>
      <c r="F1501" t="s">
        <v>88</v>
      </c>
      <c r="G1501">
        <v>66110132</v>
      </c>
      <c r="H1501" t="s">
        <v>1825</v>
      </c>
      <c r="I1501" t="s">
        <v>1826</v>
      </c>
      <c r="J1501" t="s">
        <v>5407</v>
      </c>
      <c r="K1501" t="s">
        <v>5391</v>
      </c>
      <c r="L1501" t="s">
        <v>5392</v>
      </c>
      <c r="M1501" t="s">
        <v>5393</v>
      </c>
      <c r="N1501">
        <v>5</v>
      </c>
    </row>
    <row r="1502" spans="1:14" x14ac:dyDescent="0.75">
      <c r="A1502" t="s">
        <v>10</v>
      </c>
      <c r="B1502" t="s">
        <v>11</v>
      </c>
      <c r="C1502" t="s">
        <v>22</v>
      </c>
      <c r="D1502" t="s">
        <v>5388</v>
      </c>
      <c r="E1502">
        <v>10260261</v>
      </c>
      <c r="F1502" t="s">
        <v>88</v>
      </c>
      <c r="G1502">
        <v>66110132</v>
      </c>
      <c r="H1502" t="s">
        <v>1825</v>
      </c>
      <c r="I1502" t="s">
        <v>1826</v>
      </c>
      <c r="J1502" t="s">
        <v>5407</v>
      </c>
      <c r="K1502" t="s">
        <v>5394</v>
      </c>
      <c r="L1502" t="s">
        <v>5402</v>
      </c>
      <c r="M1502" t="s">
        <v>5403</v>
      </c>
      <c r="N1502">
        <v>5</v>
      </c>
    </row>
    <row r="1503" spans="1:14" x14ac:dyDescent="0.75">
      <c r="A1503" t="s">
        <v>10</v>
      </c>
      <c r="B1503" t="s">
        <v>11</v>
      </c>
      <c r="C1503" t="s">
        <v>22</v>
      </c>
      <c r="D1503" t="s">
        <v>5388</v>
      </c>
      <c r="E1503">
        <v>10260261</v>
      </c>
      <c r="F1503" t="s">
        <v>88</v>
      </c>
      <c r="G1503">
        <v>66110133</v>
      </c>
      <c r="H1503" t="s">
        <v>7160</v>
      </c>
      <c r="I1503" t="s">
        <v>7719</v>
      </c>
      <c r="J1503" t="s">
        <v>5407</v>
      </c>
      <c r="K1503" t="s">
        <v>5391</v>
      </c>
      <c r="L1503" t="s">
        <v>5392</v>
      </c>
      <c r="M1503" t="s">
        <v>5393</v>
      </c>
      <c r="N1503">
        <v>5</v>
      </c>
    </row>
    <row r="1504" spans="1:14" x14ac:dyDescent="0.75">
      <c r="A1504" t="s">
        <v>10</v>
      </c>
      <c r="B1504" t="s">
        <v>11</v>
      </c>
      <c r="C1504" t="s">
        <v>22</v>
      </c>
      <c r="D1504" t="s">
        <v>5388</v>
      </c>
      <c r="E1504">
        <v>10260261</v>
      </c>
      <c r="F1504" t="s">
        <v>88</v>
      </c>
      <c r="G1504">
        <v>66110133</v>
      </c>
      <c r="H1504" t="s">
        <v>7160</v>
      </c>
      <c r="I1504" t="s">
        <v>7719</v>
      </c>
      <c r="J1504" t="s">
        <v>5407</v>
      </c>
      <c r="K1504" t="s">
        <v>5394</v>
      </c>
      <c r="L1504" t="s">
        <v>5402</v>
      </c>
      <c r="M1504" t="s">
        <v>5403</v>
      </c>
      <c r="N1504">
        <v>5</v>
      </c>
    </row>
    <row r="1505" spans="1:14" x14ac:dyDescent="0.75">
      <c r="A1505" t="s">
        <v>10</v>
      </c>
      <c r="B1505" t="s">
        <v>11</v>
      </c>
      <c r="C1505" t="s">
        <v>22</v>
      </c>
      <c r="D1505" t="s">
        <v>5388</v>
      </c>
      <c r="E1505">
        <v>10260261</v>
      </c>
      <c r="F1505" t="s">
        <v>88</v>
      </c>
      <c r="G1505">
        <v>66110134</v>
      </c>
      <c r="H1505" t="s">
        <v>2551</v>
      </c>
      <c r="I1505" t="s">
        <v>2552</v>
      </c>
      <c r="J1505" t="s">
        <v>5407</v>
      </c>
      <c r="K1505" t="s">
        <v>5391</v>
      </c>
      <c r="L1505" t="s">
        <v>5392</v>
      </c>
      <c r="M1505" t="s">
        <v>5393</v>
      </c>
      <c r="N1505">
        <v>10</v>
      </c>
    </row>
    <row r="1506" spans="1:14" x14ac:dyDescent="0.75">
      <c r="A1506" t="s">
        <v>10</v>
      </c>
      <c r="B1506" t="s">
        <v>11</v>
      </c>
      <c r="C1506" t="s">
        <v>22</v>
      </c>
      <c r="D1506" t="s">
        <v>5388</v>
      </c>
      <c r="E1506">
        <v>10260261</v>
      </c>
      <c r="F1506" t="s">
        <v>88</v>
      </c>
      <c r="G1506">
        <v>66110134</v>
      </c>
      <c r="H1506" t="s">
        <v>2551</v>
      </c>
      <c r="I1506" t="s">
        <v>2552</v>
      </c>
      <c r="J1506" t="s">
        <v>5407</v>
      </c>
      <c r="K1506" t="s">
        <v>5394</v>
      </c>
      <c r="L1506" t="s">
        <v>5402</v>
      </c>
      <c r="M1506" t="s">
        <v>5403</v>
      </c>
      <c r="N1506">
        <v>10</v>
      </c>
    </row>
    <row r="1507" spans="1:14" x14ac:dyDescent="0.75">
      <c r="A1507" t="s">
        <v>10</v>
      </c>
      <c r="B1507" t="s">
        <v>11</v>
      </c>
      <c r="C1507" t="s">
        <v>22</v>
      </c>
      <c r="D1507" t="s">
        <v>5388</v>
      </c>
      <c r="E1507">
        <v>10260261</v>
      </c>
      <c r="F1507" t="s">
        <v>88</v>
      </c>
      <c r="G1507">
        <v>66110177</v>
      </c>
      <c r="H1507" t="s">
        <v>7195</v>
      </c>
      <c r="I1507" t="s">
        <v>7527</v>
      </c>
      <c r="J1507" t="s">
        <v>5407</v>
      </c>
      <c r="K1507" t="s">
        <v>5398</v>
      </c>
      <c r="L1507" t="s">
        <v>5399</v>
      </c>
      <c r="M1507" t="s">
        <v>5400</v>
      </c>
      <c r="N1507">
        <v>1</v>
      </c>
    </row>
    <row r="1508" spans="1:14" x14ac:dyDescent="0.75">
      <c r="A1508" t="s">
        <v>10</v>
      </c>
      <c r="B1508" t="s">
        <v>11</v>
      </c>
      <c r="C1508" t="s">
        <v>22</v>
      </c>
      <c r="D1508" t="s">
        <v>5388</v>
      </c>
      <c r="E1508">
        <v>10260261</v>
      </c>
      <c r="F1508" t="s">
        <v>88</v>
      </c>
      <c r="G1508">
        <v>66110177</v>
      </c>
      <c r="H1508" t="s">
        <v>7195</v>
      </c>
      <c r="I1508" t="s">
        <v>7527</v>
      </c>
      <c r="J1508" t="s">
        <v>5407</v>
      </c>
      <c r="K1508" t="s">
        <v>5391</v>
      </c>
      <c r="L1508" t="s">
        <v>5392</v>
      </c>
      <c r="M1508" t="s">
        <v>5393</v>
      </c>
      <c r="N1508">
        <v>2</v>
      </c>
    </row>
    <row r="1509" spans="1:14" x14ac:dyDescent="0.75">
      <c r="A1509" t="s">
        <v>10</v>
      </c>
      <c r="B1509" t="s">
        <v>11</v>
      </c>
      <c r="C1509" t="s">
        <v>22</v>
      </c>
      <c r="D1509" t="s">
        <v>5388</v>
      </c>
      <c r="E1509">
        <v>10260261</v>
      </c>
      <c r="F1509" t="s">
        <v>88</v>
      </c>
      <c r="G1509">
        <v>66110177</v>
      </c>
      <c r="H1509" t="s">
        <v>7195</v>
      </c>
      <c r="I1509" t="s">
        <v>7527</v>
      </c>
      <c r="J1509" t="s">
        <v>5407</v>
      </c>
      <c r="K1509" t="s">
        <v>5394</v>
      </c>
      <c r="L1509" t="s">
        <v>5402</v>
      </c>
      <c r="M1509" t="s">
        <v>5403</v>
      </c>
      <c r="N1509">
        <v>2</v>
      </c>
    </row>
    <row r="1510" spans="1:14" x14ac:dyDescent="0.75">
      <c r="A1510" t="s">
        <v>10</v>
      </c>
      <c r="B1510" t="s">
        <v>11</v>
      </c>
      <c r="C1510" t="s">
        <v>22</v>
      </c>
      <c r="D1510" t="s">
        <v>5388</v>
      </c>
      <c r="E1510">
        <v>10260261</v>
      </c>
      <c r="F1510" t="s">
        <v>88</v>
      </c>
      <c r="G1510">
        <v>66110177</v>
      </c>
      <c r="H1510" t="s">
        <v>7195</v>
      </c>
      <c r="I1510" t="s">
        <v>7527</v>
      </c>
      <c r="J1510" t="s">
        <v>5407</v>
      </c>
      <c r="K1510" t="s">
        <v>5394</v>
      </c>
      <c r="L1510" t="s">
        <v>5395</v>
      </c>
      <c r="M1510" t="s">
        <v>5405</v>
      </c>
      <c r="N1510">
        <v>2</v>
      </c>
    </row>
    <row r="1511" spans="1:14" x14ac:dyDescent="0.75">
      <c r="A1511" t="s">
        <v>10</v>
      </c>
      <c r="B1511" t="s">
        <v>11</v>
      </c>
      <c r="C1511" t="s">
        <v>22</v>
      </c>
      <c r="D1511" t="s">
        <v>5388</v>
      </c>
      <c r="E1511">
        <v>10260261</v>
      </c>
      <c r="F1511" t="s">
        <v>88</v>
      </c>
      <c r="G1511">
        <v>66110177</v>
      </c>
      <c r="H1511" t="s">
        <v>7195</v>
      </c>
      <c r="I1511" t="s">
        <v>7527</v>
      </c>
      <c r="J1511" t="s">
        <v>5407</v>
      </c>
      <c r="K1511" t="s">
        <v>5394</v>
      </c>
      <c r="L1511" t="s">
        <v>5395</v>
      </c>
      <c r="M1511" t="s">
        <v>5396</v>
      </c>
      <c r="N1511">
        <v>2</v>
      </c>
    </row>
    <row r="1512" spans="1:14" x14ac:dyDescent="0.75">
      <c r="A1512" t="s">
        <v>10</v>
      </c>
      <c r="B1512" t="s">
        <v>11</v>
      </c>
      <c r="C1512" t="s">
        <v>22</v>
      </c>
      <c r="D1512" t="s">
        <v>5388</v>
      </c>
      <c r="E1512">
        <v>10260261</v>
      </c>
      <c r="F1512" t="s">
        <v>88</v>
      </c>
      <c r="G1512">
        <v>66110178</v>
      </c>
      <c r="H1512" t="s">
        <v>7180</v>
      </c>
      <c r="I1512" t="s">
        <v>7527</v>
      </c>
      <c r="J1512" t="s">
        <v>5407</v>
      </c>
      <c r="K1512" t="s">
        <v>5398</v>
      </c>
      <c r="L1512" t="s">
        <v>5399</v>
      </c>
      <c r="M1512" t="s">
        <v>5400</v>
      </c>
      <c r="N1512">
        <v>1</v>
      </c>
    </row>
    <row r="1513" spans="1:14" x14ac:dyDescent="0.75">
      <c r="A1513" t="s">
        <v>10</v>
      </c>
      <c r="B1513" t="s">
        <v>11</v>
      </c>
      <c r="C1513" t="s">
        <v>22</v>
      </c>
      <c r="D1513" t="s">
        <v>5388</v>
      </c>
      <c r="E1513">
        <v>10260261</v>
      </c>
      <c r="F1513" t="s">
        <v>88</v>
      </c>
      <c r="G1513">
        <v>66110178</v>
      </c>
      <c r="H1513" t="s">
        <v>7180</v>
      </c>
      <c r="I1513" t="s">
        <v>7527</v>
      </c>
      <c r="J1513" t="s">
        <v>5407</v>
      </c>
      <c r="K1513" t="s">
        <v>5391</v>
      </c>
      <c r="L1513" t="s">
        <v>5392</v>
      </c>
      <c r="M1513" t="s">
        <v>5393</v>
      </c>
      <c r="N1513">
        <v>2</v>
      </c>
    </row>
    <row r="1514" spans="1:14" x14ac:dyDescent="0.75">
      <c r="A1514" t="s">
        <v>10</v>
      </c>
      <c r="B1514" t="s">
        <v>11</v>
      </c>
      <c r="C1514" t="s">
        <v>22</v>
      </c>
      <c r="D1514" t="s">
        <v>5388</v>
      </c>
      <c r="E1514">
        <v>10260261</v>
      </c>
      <c r="F1514" t="s">
        <v>88</v>
      </c>
      <c r="G1514">
        <v>66110178</v>
      </c>
      <c r="H1514" t="s">
        <v>7180</v>
      </c>
      <c r="I1514" t="s">
        <v>7527</v>
      </c>
      <c r="J1514" t="s">
        <v>5407</v>
      </c>
      <c r="K1514" t="s">
        <v>5394</v>
      </c>
      <c r="L1514" t="s">
        <v>5402</v>
      </c>
      <c r="M1514" t="s">
        <v>5403</v>
      </c>
      <c r="N1514">
        <v>2</v>
      </c>
    </row>
    <row r="1515" spans="1:14" x14ac:dyDescent="0.75">
      <c r="A1515" t="s">
        <v>10</v>
      </c>
      <c r="B1515" t="s">
        <v>11</v>
      </c>
      <c r="C1515" t="s">
        <v>22</v>
      </c>
      <c r="D1515" t="s">
        <v>5388</v>
      </c>
      <c r="E1515">
        <v>10260261</v>
      </c>
      <c r="F1515" t="s">
        <v>88</v>
      </c>
      <c r="G1515">
        <v>66110178</v>
      </c>
      <c r="H1515" t="s">
        <v>7180</v>
      </c>
      <c r="I1515" t="s">
        <v>7527</v>
      </c>
      <c r="J1515" t="s">
        <v>5407</v>
      </c>
      <c r="K1515" t="s">
        <v>5394</v>
      </c>
      <c r="L1515" t="s">
        <v>5395</v>
      </c>
      <c r="M1515" t="s">
        <v>5405</v>
      </c>
      <c r="N1515">
        <v>2</v>
      </c>
    </row>
    <row r="1516" spans="1:14" x14ac:dyDescent="0.75">
      <c r="A1516" t="s">
        <v>10</v>
      </c>
      <c r="B1516" t="s">
        <v>11</v>
      </c>
      <c r="C1516" t="s">
        <v>22</v>
      </c>
      <c r="D1516" t="s">
        <v>5388</v>
      </c>
      <c r="E1516">
        <v>10260261</v>
      </c>
      <c r="F1516" t="s">
        <v>88</v>
      </c>
      <c r="G1516">
        <v>66110178</v>
      </c>
      <c r="H1516" t="s">
        <v>7180</v>
      </c>
      <c r="I1516" t="s">
        <v>7527</v>
      </c>
      <c r="J1516" t="s">
        <v>5407</v>
      </c>
      <c r="K1516" t="s">
        <v>5394</v>
      </c>
      <c r="L1516" t="s">
        <v>5395</v>
      </c>
      <c r="M1516" t="s">
        <v>5396</v>
      </c>
      <c r="N1516">
        <v>2</v>
      </c>
    </row>
    <row r="1517" spans="1:14" x14ac:dyDescent="0.75">
      <c r="A1517" t="s">
        <v>10</v>
      </c>
      <c r="B1517" t="s">
        <v>11</v>
      </c>
      <c r="C1517" t="s">
        <v>22</v>
      </c>
      <c r="D1517" t="s">
        <v>5388</v>
      </c>
      <c r="E1517">
        <v>10260261</v>
      </c>
      <c r="F1517" t="s">
        <v>88</v>
      </c>
      <c r="G1517">
        <v>66110200</v>
      </c>
      <c r="H1517" t="s">
        <v>3488</v>
      </c>
      <c r="I1517" t="s">
        <v>3490</v>
      </c>
      <c r="J1517" t="s">
        <v>5407</v>
      </c>
      <c r="K1517" t="s">
        <v>5391</v>
      </c>
      <c r="L1517" t="s">
        <v>5392</v>
      </c>
      <c r="M1517" t="s">
        <v>5393</v>
      </c>
      <c r="N1517">
        <v>10</v>
      </c>
    </row>
    <row r="1518" spans="1:14" x14ac:dyDescent="0.75">
      <c r="A1518" t="s">
        <v>10</v>
      </c>
      <c r="B1518" t="s">
        <v>11</v>
      </c>
      <c r="C1518" t="s">
        <v>22</v>
      </c>
      <c r="D1518" t="s">
        <v>5388</v>
      </c>
      <c r="E1518">
        <v>10260261</v>
      </c>
      <c r="F1518" t="s">
        <v>88</v>
      </c>
      <c r="G1518">
        <v>66110200</v>
      </c>
      <c r="H1518" t="s">
        <v>3488</v>
      </c>
      <c r="I1518" t="s">
        <v>3490</v>
      </c>
      <c r="J1518" t="s">
        <v>5407</v>
      </c>
      <c r="K1518" t="s">
        <v>5394</v>
      </c>
      <c r="L1518" t="s">
        <v>5402</v>
      </c>
      <c r="M1518" t="s">
        <v>5403</v>
      </c>
      <c r="N1518">
        <v>10</v>
      </c>
    </row>
    <row r="1519" spans="1:14" x14ac:dyDescent="0.75">
      <c r="A1519" t="s">
        <v>10</v>
      </c>
      <c r="B1519" t="s">
        <v>11</v>
      </c>
      <c r="C1519" t="s">
        <v>22</v>
      </c>
      <c r="D1519" t="s">
        <v>5388</v>
      </c>
      <c r="E1519">
        <v>10260261</v>
      </c>
      <c r="F1519" t="s">
        <v>88</v>
      </c>
      <c r="G1519">
        <v>66110213</v>
      </c>
      <c r="H1519" t="s">
        <v>7110</v>
      </c>
      <c r="I1519" t="s">
        <v>3934</v>
      </c>
      <c r="J1519" t="s">
        <v>5407</v>
      </c>
      <c r="K1519" t="s">
        <v>5391</v>
      </c>
      <c r="L1519" t="s">
        <v>5392</v>
      </c>
      <c r="M1519" t="s">
        <v>5393</v>
      </c>
      <c r="N1519">
        <v>1</v>
      </c>
    </row>
    <row r="1520" spans="1:14" x14ac:dyDescent="0.75">
      <c r="A1520" t="s">
        <v>10</v>
      </c>
      <c r="B1520" t="s">
        <v>11</v>
      </c>
      <c r="C1520" t="s">
        <v>22</v>
      </c>
      <c r="D1520" t="s">
        <v>5388</v>
      </c>
      <c r="E1520">
        <v>10260261</v>
      </c>
      <c r="F1520" t="s">
        <v>88</v>
      </c>
      <c r="G1520">
        <v>66110213</v>
      </c>
      <c r="H1520" t="s">
        <v>7110</v>
      </c>
      <c r="I1520" t="s">
        <v>3934</v>
      </c>
      <c r="J1520" t="s">
        <v>5407</v>
      </c>
      <c r="K1520" t="s">
        <v>5391</v>
      </c>
      <c r="L1520" t="s">
        <v>5392</v>
      </c>
      <c r="M1520" t="s">
        <v>5401</v>
      </c>
      <c r="N1520">
        <v>2</v>
      </c>
    </row>
    <row r="1521" spans="1:14" x14ac:dyDescent="0.75">
      <c r="A1521" t="s">
        <v>10</v>
      </c>
      <c r="B1521" t="s">
        <v>11</v>
      </c>
      <c r="C1521" t="s">
        <v>22</v>
      </c>
      <c r="D1521" t="s">
        <v>5388</v>
      </c>
      <c r="E1521">
        <v>10260261</v>
      </c>
      <c r="F1521" t="s">
        <v>88</v>
      </c>
      <c r="G1521">
        <v>66110213</v>
      </c>
      <c r="H1521" t="s">
        <v>7110</v>
      </c>
      <c r="I1521" t="s">
        <v>3934</v>
      </c>
      <c r="J1521" t="s">
        <v>5407</v>
      </c>
      <c r="K1521" t="s">
        <v>5394</v>
      </c>
      <c r="L1521" t="s">
        <v>5402</v>
      </c>
      <c r="M1521" t="s">
        <v>5403</v>
      </c>
      <c r="N1521">
        <v>1</v>
      </c>
    </row>
    <row r="1522" spans="1:14" x14ac:dyDescent="0.75">
      <c r="A1522" t="s">
        <v>10</v>
      </c>
      <c r="B1522" t="s">
        <v>11</v>
      </c>
      <c r="C1522" t="s">
        <v>22</v>
      </c>
      <c r="D1522" t="s">
        <v>5388</v>
      </c>
      <c r="E1522">
        <v>10260261</v>
      </c>
      <c r="F1522" t="s">
        <v>88</v>
      </c>
      <c r="G1522">
        <v>66110213</v>
      </c>
      <c r="H1522" t="s">
        <v>7110</v>
      </c>
      <c r="I1522" t="s">
        <v>3934</v>
      </c>
      <c r="J1522" t="s">
        <v>5407</v>
      </c>
      <c r="K1522" t="s">
        <v>5394</v>
      </c>
      <c r="L1522" t="s">
        <v>5395</v>
      </c>
      <c r="M1522" t="s">
        <v>5405</v>
      </c>
      <c r="N1522">
        <v>2</v>
      </c>
    </row>
    <row r="1523" spans="1:14" x14ac:dyDescent="0.75">
      <c r="A1523" t="s">
        <v>10</v>
      </c>
      <c r="B1523" t="s">
        <v>11</v>
      </c>
      <c r="C1523" t="s">
        <v>22</v>
      </c>
      <c r="D1523" t="s">
        <v>5388</v>
      </c>
      <c r="E1523">
        <v>10260261</v>
      </c>
      <c r="F1523" t="s">
        <v>88</v>
      </c>
      <c r="G1523">
        <v>66110214</v>
      </c>
      <c r="H1523" t="s">
        <v>7207</v>
      </c>
      <c r="I1523" t="s">
        <v>7335</v>
      </c>
      <c r="J1523" t="s">
        <v>5407</v>
      </c>
      <c r="K1523" t="s">
        <v>5391</v>
      </c>
      <c r="L1523" t="s">
        <v>5392</v>
      </c>
      <c r="M1523" t="s">
        <v>5393</v>
      </c>
      <c r="N1523">
        <v>1</v>
      </c>
    </row>
    <row r="1524" spans="1:14" x14ac:dyDescent="0.75">
      <c r="A1524" t="s">
        <v>10</v>
      </c>
      <c r="B1524" t="s">
        <v>11</v>
      </c>
      <c r="C1524" t="s">
        <v>22</v>
      </c>
      <c r="D1524" t="s">
        <v>5388</v>
      </c>
      <c r="E1524">
        <v>10260261</v>
      </c>
      <c r="F1524" t="s">
        <v>88</v>
      </c>
      <c r="G1524">
        <v>66110214</v>
      </c>
      <c r="H1524" t="s">
        <v>7207</v>
      </c>
      <c r="I1524" t="s">
        <v>7335</v>
      </c>
      <c r="J1524" t="s">
        <v>5407</v>
      </c>
      <c r="K1524" t="s">
        <v>5391</v>
      </c>
      <c r="L1524" t="s">
        <v>5392</v>
      </c>
      <c r="M1524" t="s">
        <v>5401</v>
      </c>
      <c r="N1524">
        <v>2</v>
      </c>
    </row>
    <row r="1525" spans="1:14" x14ac:dyDescent="0.75">
      <c r="A1525" t="s">
        <v>10</v>
      </c>
      <c r="B1525" t="s">
        <v>11</v>
      </c>
      <c r="C1525" t="s">
        <v>22</v>
      </c>
      <c r="D1525" t="s">
        <v>5388</v>
      </c>
      <c r="E1525">
        <v>10260261</v>
      </c>
      <c r="F1525" t="s">
        <v>88</v>
      </c>
      <c r="G1525">
        <v>66110214</v>
      </c>
      <c r="H1525" t="s">
        <v>7207</v>
      </c>
      <c r="I1525" t="s">
        <v>7335</v>
      </c>
      <c r="J1525" t="s">
        <v>5407</v>
      </c>
      <c r="K1525" t="s">
        <v>5394</v>
      </c>
      <c r="L1525" t="s">
        <v>5402</v>
      </c>
      <c r="M1525" t="s">
        <v>5403</v>
      </c>
      <c r="N1525">
        <v>1</v>
      </c>
    </row>
    <row r="1526" spans="1:14" x14ac:dyDescent="0.75">
      <c r="A1526" t="s">
        <v>10</v>
      </c>
      <c r="B1526" t="s">
        <v>11</v>
      </c>
      <c r="C1526" t="s">
        <v>22</v>
      </c>
      <c r="D1526" t="s">
        <v>5388</v>
      </c>
      <c r="E1526">
        <v>10260261</v>
      </c>
      <c r="F1526" t="s">
        <v>88</v>
      </c>
      <c r="G1526">
        <v>66110214</v>
      </c>
      <c r="H1526" t="s">
        <v>7207</v>
      </c>
      <c r="I1526" t="s">
        <v>7335</v>
      </c>
      <c r="J1526" t="s">
        <v>5407</v>
      </c>
      <c r="K1526" t="s">
        <v>5394</v>
      </c>
      <c r="L1526" t="s">
        <v>5395</v>
      </c>
      <c r="M1526" t="s">
        <v>5405</v>
      </c>
      <c r="N1526">
        <v>2</v>
      </c>
    </row>
    <row r="1527" spans="1:14" x14ac:dyDescent="0.75">
      <c r="A1527" t="s">
        <v>10</v>
      </c>
      <c r="B1527" t="s">
        <v>11</v>
      </c>
      <c r="C1527" t="s">
        <v>22</v>
      </c>
      <c r="D1527" t="s">
        <v>5388</v>
      </c>
      <c r="E1527">
        <v>10260261</v>
      </c>
      <c r="F1527" t="s">
        <v>88</v>
      </c>
      <c r="G1527">
        <v>66110215</v>
      </c>
      <c r="H1527" t="s">
        <v>7245</v>
      </c>
      <c r="I1527" t="s">
        <v>7832</v>
      </c>
      <c r="J1527" t="s">
        <v>5407</v>
      </c>
      <c r="K1527" t="s">
        <v>5391</v>
      </c>
      <c r="L1527" t="s">
        <v>5392</v>
      </c>
      <c r="M1527" t="s">
        <v>5393</v>
      </c>
      <c r="N1527">
        <v>1</v>
      </c>
    </row>
    <row r="1528" spans="1:14" x14ac:dyDescent="0.75">
      <c r="A1528" t="s">
        <v>10</v>
      </c>
      <c r="B1528" t="s">
        <v>11</v>
      </c>
      <c r="C1528" t="s">
        <v>22</v>
      </c>
      <c r="D1528" t="s">
        <v>5388</v>
      </c>
      <c r="E1528">
        <v>10260261</v>
      </c>
      <c r="F1528" t="s">
        <v>88</v>
      </c>
      <c r="G1528">
        <v>66110215</v>
      </c>
      <c r="H1528" t="s">
        <v>7245</v>
      </c>
      <c r="I1528" t="s">
        <v>7832</v>
      </c>
      <c r="J1528" t="s">
        <v>5407</v>
      </c>
      <c r="K1528" t="s">
        <v>5391</v>
      </c>
      <c r="L1528" t="s">
        <v>5392</v>
      </c>
      <c r="M1528" t="s">
        <v>5401</v>
      </c>
      <c r="N1528">
        <v>2</v>
      </c>
    </row>
    <row r="1529" spans="1:14" x14ac:dyDescent="0.75">
      <c r="A1529" t="s">
        <v>10</v>
      </c>
      <c r="B1529" t="s">
        <v>11</v>
      </c>
      <c r="C1529" t="s">
        <v>22</v>
      </c>
      <c r="D1529" t="s">
        <v>5388</v>
      </c>
      <c r="E1529">
        <v>10260261</v>
      </c>
      <c r="F1529" t="s">
        <v>88</v>
      </c>
      <c r="G1529">
        <v>66110215</v>
      </c>
      <c r="H1529" t="s">
        <v>7245</v>
      </c>
      <c r="I1529" t="s">
        <v>7832</v>
      </c>
      <c r="J1529" t="s">
        <v>5407</v>
      </c>
      <c r="K1529" t="s">
        <v>5394</v>
      </c>
      <c r="L1529" t="s">
        <v>5402</v>
      </c>
      <c r="M1529" t="s">
        <v>5403</v>
      </c>
      <c r="N1529">
        <v>1</v>
      </c>
    </row>
    <row r="1530" spans="1:14" x14ac:dyDescent="0.75">
      <c r="A1530" t="s">
        <v>10</v>
      </c>
      <c r="B1530" t="s">
        <v>11</v>
      </c>
      <c r="C1530" t="s">
        <v>22</v>
      </c>
      <c r="D1530" t="s">
        <v>5388</v>
      </c>
      <c r="E1530">
        <v>10260261</v>
      </c>
      <c r="F1530" t="s">
        <v>88</v>
      </c>
      <c r="G1530">
        <v>66110215</v>
      </c>
      <c r="H1530" t="s">
        <v>7245</v>
      </c>
      <c r="I1530" t="s">
        <v>7832</v>
      </c>
      <c r="J1530" t="s">
        <v>5407</v>
      </c>
      <c r="K1530" t="s">
        <v>5394</v>
      </c>
      <c r="L1530" t="s">
        <v>5395</v>
      </c>
      <c r="M1530" t="s">
        <v>5405</v>
      </c>
      <c r="N1530">
        <v>2</v>
      </c>
    </row>
    <row r="1531" spans="1:14" x14ac:dyDescent="0.75">
      <c r="A1531" t="s">
        <v>10</v>
      </c>
      <c r="B1531" t="s">
        <v>11</v>
      </c>
      <c r="C1531" t="s">
        <v>22</v>
      </c>
      <c r="D1531" t="s">
        <v>5388</v>
      </c>
      <c r="E1531">
        <v>10260261</v>
      </c>
      <c r="F1531" t="s">
        <v>88</v>
      </c>
      <c r="G1531">
        <v>66110216</v>
      </c>
      <c r="H1531" t="s">
        <v>7193</v>
      </c>
      <c r="I1531" t="s">
        <v>7335</v>
      </c>
      <c r="J1531" t="s">
        <v>5407</v>
      </c>
      <c r="K1531" t="s">
        <v>5391</v>
      </c>
      <c r="L1531" t="s">
        <v>5392</v>
      </c>
      <c r="M1531" t="s">
        <v>5393</v>
      </c>
      <c r="N1531">
        <v>1</v>
      </c>
    </row>
    <row r="1532" spans="1:14" x14ac:dyDescent="0.75">
      <c r="A1532" t="s">
        <v>10</v>
      </c>
      <c r="B1532" t="s">
        <v>11</v>
      </c>
      <c r="C1532" t="s">
        <v>22</v>
      </c>
      <c r="D1532" t="s">
        <v>5388</v>
      </c>
      <c r="E1532">
        <v>10260261</v>
      </c>
      <c r="F1532" t="s">
        <v>88</v>
      </c>
      <c r="G1532">
        <v>66110216</v>
      </c>
      <c r="H1532" t="s">
        <v>7193</v>
      </c>
      <c r="I1532" t="s">
        <v>7335</v>
      </c>
      <c r="J1532" t="s">
        <v>5407</v>
      </c>
      <c r="K1532" t="s">
        <v>5391</v>
      </c>
      <c r="L1532" t="s">
        <v>5392</v>
      </c>
      <c r="M1532" t="s">
        <v>5401</v>
      </c>
      <c r="N1532">
        <v>1</v>
      </c>
    </row>
    <row r="1533" spans="1:14" x14ac:dyDescent="0.75">
      <c r="A1533" t="s">
        <v>10</v>
      </c>
      <c r="B1533" t="s">
        <v>11</v>
      </c>
      <c r="C1533" t="s">
        <v>22</v>
      </c>
      <c r="D1533" t="s">
        <v>5388</v>
      </c>
      <c r="E1533">
        <v>10260261</v>
      </c>
      <c r="F1533" t="s">
        <v>88</v>
      </c>
      <c r="G1533">
        <v>66110216</v>
      </c>
      <c r="H1533" t="s">
        <v>7193</v>
      </c>
      <c r="I1533" t="s">
        <v>7335</v>
      </c>
      <c r="J1533" t="s">
        <v>5407</v>
      </c>
      <c r="K1533" t="s">
        <v>5394</v>
      </c>
      <c r="L1533" t="s">
        <v>5402</v>
      </c>
      <c r="M1533" t="s">
        <v>5403</v>
      </c>
      <c r="N1533">
        <v>2</v>
      </c>
    </row>
    <row r="1534" spans="1:14" x14ac:dyDescent="0.75">
      <c r="A1534" t="s">
        <v>10</v>
      </c>
      <c r="B1534" t="s">
        <v>11</v>
      </c>
      <c r="C1534" t="s">
        <v>22</v>
      </c>
      <c r="D1534" t="s">
        <v>5388</v>
      </c>
      <c r="E1534">
        <v>10260261</v>
      </c>
      <c r="F1534" t="s">
        <v>88</v>
      </c>
      <c r="G1534">
        <v>66110216</v>
      </c>
      <c r="H1534" t="s">
        <v>7193</v>
      </c>
      <c r="I1534" t="s">
        <v>7335</v>
      </c>
      <c r="J1534" t="s">
        <v>5407</v>
      </c>
      <c r="K1534" t="s">
        <v>5394</v>
      </c>
      <c r="L1534" t="s">
        <v>5395</v>
      </c>
      <c r="M1534" t="s">
        <v>5405</v>
      </c>
      <c r="N1534">
        <v>2</v>
      </c>
    </row>
    <row r="1535" spans="1:14" x14ac:dyDescent="0.75">
      <c r="A1535" t="s">
        <v>10</v>
      </c>
      <c r="B1535" t="s">
        <v>11</v>
      </c>
      <c r="C1535" t="s">
        <v>22</v>
      </c>
      <c r="D1535" t="s">
        <v>5388</v>
      </c>
      <c r="E1535">
        <v>10260261</v>
      </c>
      <c r="F1535" t="s">
        <v>88</v>
      </c>
      <c r="G1535">
        <v>66110228</v>
      </c>
      <c r="H1535" t="s">
        <v>1694</v>
      </c>
      <c r="I1535" t="s">
        <v>1695</v>
      </c>
      <c r="J1535" t="s">
        <v>5407</v>
      </c>
      <c r="K1535" t="s">
        <v>5391</v>
      </c>
      <c r="L1535" t="s">
        <v>5392</v>
      </c>
      <c r="M1535" t="s">
        <v>5393</v>
      </c>
      <c r="N1535">
        <v>2</v>
      </c>
    </row>
    <row r="1536" spans="1:14" x14ac:dyDescent="0.75">
      <c r="A1536" t="s">
        <v>10</v>
      </c>
      <c r="B1536" t="s">
        <v>11</v>
      </c>
      <c r="C1536" t="s">
        <v>22</v>
      </c>
      <c r="D1536" t="s">
        <v>5388</v>
      </c>
      <c r="E1536">
        <v>10260261</v>
      </c>
      <c r="F1536" t="s">
        <v>88</v>
      </c>
      <c r="G1536">
        <v>66110228</v>
      </c>
      <c r="H1536" t="s">
        <v>1694</v>
      </c>
      <c r="I1536" t="s">
        <v>1695</v>
      </c>
      <c r="J1536" t="s">
        <v>5407</v>
      </c>
      <c r="K1536" t="s">
        <v>5394</v>
      </c>
      <c r="L1536" t="s">
        <v>5402</v>
      </c>
      <c r="M1536" t="s">
        <v>5403</v>
      </c>
      <c r="N1536">
        <v>2</v>
      </c>
    </row>
    <row r="1537" spans="1:14" x14ac:dyDescent="0.75">
      <c r="A1537" t="s">
        <v>10</v>
      </c>
      <c r="B1537" t="s">
        <v>11</v>
      </c>
      <c r="C1537" t="s">
        <v>22</v>
      </c>
      <c r="D1537" t="s">
        <v>5388</v>
      </c>
      <c r="E1537">
        <v>10260261</v>
      </c>
      <c r="F1537" t="s">
        <v>88</v>
      </c>
      <c r="G1537">
        <v>66110228</v>
      </c>
      <c r="H1537" t="s">
        <v>1694</v>
      </c>
      <c r="I1537" t="s">
        <v>1695</v>
      </c>
      <c r="J1537" t="s">
        <v>5407</v>
      </c>
      <c r="K1537" t="s">
        <v>5394</v>
      </c>
      <c r="L1537" t="s">
        <v>5402</v>
      </c>
      <c r="M1537" t="s">
        <v>5404</v>
      </c>
      <c r="N1537">
        <v>2</v>
      </c>
    </row>
    <row r="1538" spans="1:14" x14ac:dyDescent="0.75">
      <c r="A1538" t="s">
        <v>10</v>
      </c>
      <c r="B1538" t="s">
        <v>11</v>
      </c>
      <c r="C1538" t="s">
        <v>22</v>
      </c>
      <c r="D1538" t="s">
        <v>5388</v>
      </c>
      <c r="E1538">
        <v>10260261</v>
      </c>
      <c r="F1538" t="s">
        <v>88</v>
      </c>
      <c r="G1538">
        <v>66110228</v>
      </c>
      <c r="H1538" t="s">
        <v>1694</v>
      </c>
      <c r="I1538" t="s">
        <v>1695</v>
      </c>
      <c r="J1538" t="s">
        <v>5407</v>
      </c>
      <c r="K1538" t="s">
        <v>5394</v>
      </c>
      <c r="L1538" t="s">
        <v>5395</v>
      </c>
      <c r="M1538" t="s">
        <v>5405</v>
      </c>
      <c r="N1538">
        <v>2</v>
      </c>
    </row>
    <row r="1539" spans="1:14" x14ac:dyDescent="0.75">
      <c r="A1539" t="s">
        <v>10</v>
      </c>
      <c r="B1539" t="s">
        <v>11</v>
      </c>
      <c r="C1539" t="s">
        <v>22</v>
      </c>
      <c r="D1539" t="s">
        <v>5388</v>
      </c>
      <c r="E1539">
        <v>10260261</v>
      </c>
      <c r="F1539" t="s">
        <v>88</v>
      </c>
      <c r="G1539">
        <v>66110228</v>
      </c>
      <c r="H1539" t="s">
        <v>1694</v>
      </c>
      <c r="I1539" t="s">
        <v>1695</v>
      </c>
      <c r="J1539" t="s">
        <v>5407</v>
      </c>
      <c r="K1539" t="s">
        <v>5394</v>
      </c>
      <c r="L1539" t="s">
        <v>5395</v>
      </c>
      <c r="M1539" t="s">
        <v>5396</v>
      </c>
      <c r="N1539">
        <v>2</v>
      </c>
    </row>
    <row r="1540" spans="1:14" x14ac:dyDescent="0.75">
      <c r="A1540" t="s">
        <v>10</v>
      </c>
      <c r="B1540" t="s">
        <v>11</v>
      </c>
      <c r="C1540" t="s">
        <v>22</v>
      </c>
      <c r="D1540" t="s">
        <v>5388</v>
      </c>
      <c r="E1540">
        <v>10260261</v>
      </c>
      <c r="F1540" t="s">
        <v>88</v>
      </c>
      <c r="G1540">
        <v>66110245</v>
      </c>
      <c r="H1540" t="s">
        <v>7064</v>
      </c>
      <c r="I1540" t="s">
        <v>2918</v>
      </c>
      <c r="J1540" t="s">
        <v>5407</v>
      </c>
      <c r="K1540" t="s">
        <v>5391</v>
      </c>
      <c r="L1540" t="s">
        <v>5392</v>
      </c>
      <c r="M1540" t="s">
        <v>5393</v>
      </c>
      <c r="N1540">
        <v>2</v>
      </c>
    </row>
    <row r="1541" spans="1:14" x14ac:dyDescent="0.75">
      <c r="A1541" t="s">
        <v>10</v>
      </c>
      <c r="B1541" t="s">
        <v>11</v>
      </c>
      <c r="C1541" t="s">
        <v>22</v>
      </c>
      <c r="D1541" t="s">
        <v>5388</v>
      </c>
      <c r="E1541">
        <v>10260261</v>
      </c>
      <c r="F1541" t="s">
        <v>88</v>
      </c>
      <c r="G1541">
        <v>66110245</v>
      </c>
      <c r="H1541" t="s">
        <v>7064</v>
      </c>
      <c r="I1541" t="s">
        <v>2918</v>
      </c>
      <c r="J1541" t="s">
        <v>5407</v>
      </c>
      <c r="K1541" t="s">
        <v>5394</v>
      </c>
      <c r="L1541" t="s">
        <v>5402</v>
      </c>
      <c r="M1541" t="s">
        <v>5403</v>
      </c>
      <c r="N1541">
        <v>2</v>
      </c>
    </row>
    <row r="1542" spans="1:14" x14ac:dyDescent="0.75">
      <c r="A1542" t="s">
        <v>10</v>
      </c>
      <c r="B1542" t="s">
        <v>11</v>
      </c>
      <c r="C1542" t="s">
        <v>22</v>
      </c>
      <c r="D1542" t="s">
        <v>5388</v>
      </c>
      <c r="E1542">
        <v>10260261</v>
      </c>
      <c r="F1542" t="s">
        <v>88</v>
      </c>
      <c r="G1542">
        <v>66110245</v>
      </c>
      <c r="H1542" t="s">
        <v>7064</v>
      </c>
      <c r="I1542" t="s">
        <v>2918</v>
      </c>
      <c r="J1542" t="s">
        <v>5407</v>
      </c>
      <c r="K1542" t="s">
        <v>5394</v>
      </c>
      <c r="L1542" t="s">
        <v>5402</v>
      </c>
      <c r="M1542" t="s">
        <v>5404</v>
      </c>
      <c r="N1542">
        <v>2</v>
      </c>
    </row>
    <row r="1543" spans="1:14" x14ac:dyDescent="0.75">
      <c r="A1543" t="s">
        <v>10</v>
      </c>
      <c r="B1543" t="s">
        <v>11</v>
      </c>
      <c r="C1543" t="s">
        <v>22</v>
      </c>
      <c r="D1543" t="s">
        <v>5388</v>
      </c>
      <c r="E1543">
        <v>10260261</v>
      </c>
      <c r="F1543" t="s">
        <v>88</v>
      </c>
      <c r="G1543">
        <v>66110245</v>
      </c>
      <c r="H1543" t="s">
        <v>7064</v>
      </c>
      <c r="I1543" t="s">
        <v>2918</v>
      </c>
      <c r="J1543" t="s">
        <v>5407</v>
      </c>
      <c r="K1543" t="s">
        <v>5394</v>
      </c>
      <c r="L1543" t="s">
        <v>5395</v>
      </c>
      <c r="M1543" t="s">
        <v>5405</v>
      </c>
      <c r="N1543">
        <v>2</v>
      </c>
    </row>
    <row r="1544" spans="1:14" x14ac:dyDescent="0.75">
      <c r="A1544" t="s">
        <v>10</v>
      </c>
      <c r="B1544" t="s">
        <v>11</v>
      </c>
      <c r="C1544" t="s">
        <v>22</v>
      </c>
      <c r="D1544" t="s">
        <v>5388</v>
      </c>
      <c r="E1544">
        <v>10260261</v>
      </c>
      <c r="F1544" t="s">
        <v>88</v>
      </c>
      <c r="G1544">
        <v>66110245</v>
      </c>
      <c r="H1544" t="s">
        <v>7064</v>
      </c>
      <c r="I1544" t="s">
        <v>2918</v>
      </c>
      <c r="J1544" t="s">
        <v>5407</v>
      </c>
      <c r="K1544" t="s">
        <v>5394</v>
      </c>
      <c r="L1544" t="s">
        <v>5395</v>
      </c>
      <c r="M1544" t="s">
        <v>5396</v>
      </c>
      <c r="N1544">
        <v>2</v>
      </c>
    </row>
    <row r="1545" spans="1:14" x14ac:dyDescent="0.75">
      <c r="A1545" t="s">
        <v>10</v>
      </c>
      <c r="B1545" t="s">
        <v>11</v>
      </c>
      <c r="C1545" t="s">
        <v>22</v>
      </c>
      <c r="D1545" t="s">
        <v>5388</v>
      </c>
      <c r="E1545">
        <v>10260261</v>
      </c>
      <c r="F1545" t="s">
        <v>88</v>
      </c>
      <c r="G1545">
        <v>66110362</v>
      </c>
      <c r="H1545" t="s">
        <v>1794</v>
      </c>
      <c r="I1545" t="s">
        <v>1795</v>
      </c>
      <c r="J1545" t="s">
        <v>5407</v>
      </c>
      <c r="K1545" t="s">
        <v>5391</v>
      </c>
      <c r="L1545" t="s">
        <v>5392</v>
      </c>
      <c r="M1545" t="s">
        <v>5393</v>
      </c>
      <c r="N1545">
        <v>5</v>
      </c>
    </row>
    <row r="1546" spans="1:14" x14ac:dyDescent="0.75">
      <c r="A1546" t="s">
        <v>10</v>
      </c>
      <c r="B1546" t="s">
        <v>11</v>
      </c>
      <c r="C1546" t="s">
        <v>22</v>
      </c>
      <c r="D1546" t="s">
        <v>5388</v>
      </c>
      <c r="E1546">
        <v>10260261</v>
      </c>
      <c r="F1546" t="s">
        <v>88</v>
      </c>
      <c r="G1546">
        <v>66110362</v>
      </c>
      <c r="H1546" t="s">
        <v>1794</v>
      </c>
      <c r="I1546" t="s">
        <v>1795</v>
      </c>
      <c r="J1546" t="s">
        <v>5407</v>
      </c>
      <c r="K1546" t="s">
        <v>5394</v>
      </c>
      <c r="L1546" t="s">
        <v>5402</v>
      </c>
      <c r="M1546" t="s">
        <v>5403</v>
      </c>
      <c r="N1546">
        <v>5</v>
      </c>
    </row>
    <row r="1547" spans="1:14" x14ac:dyDescent="0.75">
      <c r="A1547" t="s">
        <v>10</v>
      </c>
      <c r="B1547" t="s">
        <v>11</v>
      </c>
      <c r="C1547" t="s">
        <v>22</v>
      </c>
      <c r="D1547" t="s">
        <v>5388</v>
      </c>
      <c r="E1547">
        <v>10260261</v>
      </c>
      <c r="F1547" t="s">
        <v>88</v>
      </c>
      <c r="G1547">
        <v>66110495</v>
      </c>
      <c r="H1547" t="s">
        <v>4808</v>
      </c>
      <c r="I1547" t="s">
        <v>7584</v>
      </c>
      <c r="J1547" t="s">
        <v>5407</v>
      </c>
      <c r="K1547" t="s">
        <v>5391</v>
      </c>
      <c r="L1547" t="s">
        <v>5392</v>
      </c>
      <c r="M1547" t="s">
        <v>5393</v>
      </c>
      <c r="N1547">
        <v>2</v>
      </c>
    </row>
    <row r="1548" spans="1:14" x14ac:dyDescent="0.75">
      <c r="A1548" t="s">
        <v>10</v>
      </c>
      <c r="B1548" t="s">
        <v>11</v>
      </c>
      <c r="C1548" t="s">
        <v>22</v>
      </c>
      <c r="D1548" t="s">
        <v>5388</v>
      </c>
      <c r="E1548">
        <v>10260261</v>
      </c>
      <c r="F1548" t="s">
        <v>88</v>
      </c>
      <c r="G1548">
        <v>66110495</v>
      </c>
      <c r="H1548" t="s">
        <v>4808</v>
      </c>
      <c r="I1548" t="s">
        <v>7584</v>
      </c>
      <c r="J1548" t="s">
        <v>5407</v>
      </c>
      <c r="K1548" t="s">
        <v>5394</v>
      </c>
      <c r="L1548" t="s">
        <v>5402</v>
      </c>
      <c r="M1548" t="s">
        <v>5403</v>
      </c>
      <c r="N1548">
        <v>2</v>
      </c>
    </row>
    <row r="1549" spans="1:14" x14ac:dyDescent="0.75">
      <c r="A1549" t="s">
        <v>10</v>
      </c>
      <c r="B1549" t="s">
        <v>11</v>
      </c>
      <c r="C1549" t="s">
        <v>22</v>
      </c>
      <c r="D1549" t="s">
        <v>5388</v>
      </c>
      <c r="E1549">
        <v>10260261</v>
      </c>
      <c r="F1549" t="s">
        <v>88</v>
      </c>
      <c r="G1549">
        <v>66110495</v>
      </c>
      <c r="H1549" t="s">
        <v>4808</v>
      </c>
      <c r="I1549" t="s">
        <v>7584</v>
      </c>
      <c r="J1549" t="s">
        <v>5407</v>
      </c>
      <c r="K1549" t="s">
        <v>5394</v>
      </c>
      <c r="L1549" t="s">
        <v>5402</v>
      </c>
      <c r="M1549" t="s">
        <v>5404</v>
      </c>
      <c r="N1549">
        <v>2</v>
      </c>
    </row>
    <row r="1550" spans="1:14" x14ac:dyDescent="0.75">
      <c r="A1550" t="s">
        <v>10</v>
      </c>
      <c r="B1550" t="s">
        <v>11</v>
      </c>
      <c r="C1550" t="s">
        <v>22</v>
      </c>
      <c r="D1550" t="s">
        <v>5388</v>
      </c>
      <c r="E1550">
        <v>10260261</v>
      </c>
      <c r="F1550" t="s">
        <v>88</v>
      </c>
      <c r="G1550">
        <v>66110495</v>
      </c>
      <c r="H1550" t="s">
        <v>4808</v>
      </c>
      <c r="I1550" t="s">
        <v>7584</v>
      </c>
      <c r="J1550" t="s">
        <v>5407</v>
      </c>
      <c r="K1550" t="s">
        <v>5394</v>
      </c>
      <c r="L1550" t="s">
        <v>5395</v>
      </c>
      <c r="M1550" t="s">
        <v>5405</v>
      </c>
      <c r="N1550">
        <v>2</v>
      </c>
    </row>
    <row r="1551" spans="1:14" x14ac:dyDescent="0.75">
      <c r="A1551" t="s">
        <v>10</v>
      </c>
      <c r="B1551" t="s">
        <v>11</v>
      </c>
      <c r="C1551" t="s">
        <v>22</v>
      </c>
      <c r="D1551" t="s">
        <v>5388</v>
      </c>
      <c r="E1551">
        <v>10260261</v>
      </c>
      <c r="F1551" t="s">
        <v>88</v>
      </c>
      <c r="G1551">
        <v>66110495</v>
      </c>
      <c r="H1551" t="s">
        <v>4808</v>
      </c>
      <c r="I1551" t="s">
        <v>7584</v>
      </c>
      <c r="J1551" t="s">
        <v>5407</v>
      </c>
      <c r="K1551" t="s">
        <v>5394</v>
      </c>
      <c r="L1551" t="s">
        <v>5395</v>
      </c>
      <c r="M1551" t="s">
        <v>5396</v>
      </c>
      <c r="N1551">
        <v>2</v>
      </c>
    </row>
    <row r="1552" spans="1:14" x14ac:dyDescent="0.75">
      <c r="A1552" t="s">
        <v>10</v>
      </c>
      <c r="B1552" t="s">
        <v>11</v>
      </c>
      <c r="C1552" t="s">
        <v>22</v>
      </c>
      <c r="D1552" t="s">
        <v>5388</v>
      </c>
      <c r="E1552">
        <v>10260261</v>
      </c>
      <c r="F1552" t="s">
        <v>88</v>
      </c>
      <c r="G1552">
        <v>66110496</v>
      </c>
      <c r="H1552" t="s">
        <v>5326</v>
      </c>
      <c r="I1552" t="s">
        <v>5327</v>
      </c>
      <c r="J1552" t="s">
        <v>5407</v>
      </c>
      <c r="K1552" t="s">
        <v>5394</v>
      </c>
      <c r="L1552" t="s">
        <v>5402</v>
      </c>
      <c r="M1552" t="s">
        <v>5403</v>
      </c>
      <c r="N1552">
        <v>5</v>
      </c>
    </row>
    <row r="1553" spans="1:14" x14ac:dyDescent="0.75">
      <c r="A1553" t="s">
        <v>10</v>
      </c>
      <c r="B1553" t="s">
        <v>11</v>
      </c>
      <c r="C1553" t="s">
        <v>22</v>
      </c>
      <c r="D1553" t="s">
        <v>5388</v>
      </c>
      <c r="E1553">
        <v>10260261</v>
      </c>
      <c r="F1553" t="s">
        <v>88</v>
      </c>
      <c r="G1553">
        <v>66110496</v>
      </c>
      <c r="H1553" t="s">
        <v>5326</v>
      </c>
      <c r="I1553" t="s">
        <v>5327</v>
      </c>
      <c r="J1553" t="s">
        <v>5407</v>
      </c>
      <c r="K1553" t="s">
        <v>5394</v>
      </c>
      <c r="L1553" t="s">
        <v>5395</v>
      </c>
      <c r="M1553" t="s">
        <v>5405</v>
      </c>
      <c r="N1553">
        <v>5</v>
      </c>
    </row>
    <row r="1554" spans="1:14" x14ac:dyDescent="0.75">
      <c r="A1554" t="s">
        <v>10</v>
      </c>
      <c r="B1554" t="s">
        <v>11</v>
      </c>
      <c r="C1554" t="s">
        <v>22</v>
      </c>
      <c r="D1554" t="s">
        <v>5388</v>
      </c>
      <c r="E1554">
        <v>10260261</v>
      </c>
      <c r="F1554" t="s">
        <v>88</v>
      </c>
      <c r="G1554">
        <v>66110496</v>
      </c>
      <c r="H1554" t="s">
        <v>5326</v>
      </c>
      <c r="I1554" t="s">
        <v>5327</v>
      </c>
      <c r="J1554" t="s">
        <v>5407</v>
      </c>
      <c r="K1554" t="s">
        <v>5394</v>
      </c>
      <c r="L1554" t="s">
        <v>5395</v>
      </c>
      <c r="M1554" t="s">
        <v>5396</v>
      </c>
      <c r="N1554">
        <v>10</v>
      </c>
    </row>
    <row r="1555" spans="1:14" x14ac:dyDescent="0.75">
      <c r="A1555" t="s">
        <v>10</v>
      </c>
      <c r="B1555" t="s">
        <v>11</v>
      </c>
      <c r="C1555" t="s">
        <v>22</v>
      </c>
      <c r="D1555" t="s">
        <v>5388</v>
      </c>
      <c r="E1555">
        <v>10260261</v>
      </c>
      <c r="F1555" t="s">
        <v>88</v>
      </c>
      <c r="G1555">
        <v>66111176</v>
      </c>
      <c r="H1555" t="s">
        <v>4604</v>
      </c>
      <c r="I1555" t="s">
        <v>4605</v>
      </c>
      <c r="J1555" t="s">
        <v>5407</v>
      </c>
      <c r="K1555" t="s">
        <v>5391</v>
      </c>
      <c r="L1555" t="s">
        <v>5392</v>
      </c>
      <c r="M1555" t="s">
        <v>5393</v>
      </c>
      <c r="N1555">
        <v>5</v>
      </c>
    </row>
    <row r="1556" spans="1:14" x14ac:dyDescent="0.75">
      <c r="A1556" t="s">
        <v>10</v>
      </c>
      <c r="B1556" t="s">
        <v>11</v>
      </c>
      <c r="C1556" t="s">
        <v>22</v>
      </c>
      <c r="D1556" t="s">
        <v>5388</v>
      </c>
      <c r="E1556">
        <v>10260261</v>
      </c>
      <c r="F1556" t="s">
        <v>88</v>
      </c>
      <c r="G1556">
        <v>66111308</v>
      </c>
      <c r="H1556" t="s">
        <v>1731</v>
      </c>
      <c r="I1556" t="s">
        <v>1732</v>
      </c>
      <c r="J1556" t="s">
        <v>5416</v>
      </c>
      <c r="K1556" t="s">
        <v>5391</v>
      </c>
      <c r="L1556" t="s">
        <v>5392</v>
      </c>
      <c r="M1556" t="s">
        <v>5393</v>
      </c>
      <c r="N1556">
        <v>45</v>
      </c>
    </row>
    <row r="1557" spans="1:14" x14ac:dyDescent="0.75">
      <c r="A1557" t="s">
        <v>10</v>
      </c>
      <c r="B1557" t="s">
        <v>11</v>
      </c>
      <c r="C1557" t="s">
        <v>22</v>
      </c>
      <c r="D1557" t="s">
        <v>5388</v>
      </c>
      <c r="E1557">
        <v>10260261</v>
      </c>
      <c r="F1557" t="s">
        <v>88</v>
      </c>
      <c r="G1557">
        <v>66111318</v>
      </c>
      <c r="H1557" t="s">
        <v>2581</v>
      </c>
      <c r="I1557" t="s">
        <v>2582</v>
      </c>
      <c r="J1557" t="s">
        <v>5407</v>
      </c>
      <c r="K1557" t="s">
        <v>5391</v>
      </c>
      <c r="L1557" t="s">
        <v>5392</v>
      </c>
      <c r="M1557" t="s">
        <v>5393</v>
      </c>
      <c r="N1557">
        <v>5</v>
      </c>
    </row>
    <row r="1558" spans="1:14" x14ac:dyDescent="0.75">
      <c r="A1558" t="s">
        <v>10</v>
      </c>
      <c r="B1558" t="s">
        <v>11</v>
      </c>
      <c r="C1558" t="s">
        <v>22</v>
      </c>
      <c r="D1558" t="s">
        <v>5388</v>
      </c>
      <c r="E1558">
        <v>10260261</v>
      </c>
      <c r="F1558" t="s">
        <v>88</v>
      </c>
      <c r="G1558">
        <v>66111318</v>
      </c>
      <c r="H1558" t="s">
        <v>2581</v>
      </c>
      <c r="I1558" t="s">
        <v>2582</v>
      </c>
      <c r="J1558" t="s">
        <v>5407</v>
      </c>
      <c r="K1558" t="s">
        <v>5394</v>
      </c>
      <c r="L1558" t="s">
        <v>5402</v>
      </c>
      <c r="M1558" t="s">
        <v>5403</v>
      </c>
      <c r="N1558">
        <v>5</v>
      </c>
    </row>
    <row r="1559" spans="1:14" x14ac:dyDescent="0.75">
      <c r="A1559" t="s">
        <v>10</v>
      </c>
      <c r="B1559" t="s">
        <v>11</v>
      </c>
      <c r="C1559" t="s">
        <v>22</v>
      </c>
      <c r="D1559" t="s">
        <v>5388</v>
      </c>
      <c r="E1559">
        <v>10260261</v>
      </c>
      <c r="F1559" t="s">
        <v>88</v>
      </c>
      <c r="G1559">
        <v>66111388</v>
      </c>
      <c r="H1559" t="s">
        <v>345</v>
      </c>
      <c r="I1559" t="s">
        <v>348</v>
      </c>
      <c r="J1559" t="s">
        <v>5407</v>
      </c>
      <c r="K1559" t="s">
        <v>5391</v>
      </c>
      <c r="L1559" t="s">
        <v>5392</v>
      </c>
      <c r="M1559" t="s">
        <v>5393</v>
      </c>
      <c r="N1559">
        <v>2</v>
      </c>
    </row>
    <row r="1560" spans="1:14" x14ac:dyDescent="0.75">
      <c r="A1560" t="s">
        <v>10</v>
      </c>
      <c r="B1560" t="s">
        <v>11</v>
      </c>
      <c r="C1560" t="s">
        <v>22</v>
      </c>
      <c r="D1560" t="s">
        <v>5388</v>
      </c>
      <c r="E1560">
        <v>10260261</v>
      </c>
      <c r="F1560" t="s">
        <v>88</v>
      </c>
      <c r="G1560">
        <v>66111388</v>
      </c>
      <c r="H1560" t="s">
        <v>345</v>
      </c>
      <c r="I1560" t="s">
        <v>348</v>
      </c>
      <c r="J1560" t="s">
        <v>5407</v>
      </c>
      <c r="K1560" t="s">
        <v>5394</v>
      </c>
      <c r="L1560" t="s">
        <v>5402</v>
      </c>
      <c r="M1560" t="s">
        <v>5403</v>
      </c>
      <c r="N1560">
        <v>2</v>
      </c>
    </row>
    <row r="1561" spans="1:14" x14ac:dyDescent="0.75">
      <c r="A1561" t="s">
        <v>10</v>
      </c>
      <c r="B1561" t="s">
        <v>11</v>
      </c>
      <c r="C1561" t="s">
        <v>22</v>
      </c>
      <c r="D1561" t="s">
        <v>5388</v>
      </c>
      <c r="E1561">
        <v>10260261</v>
      </c>
      <c r="F1561" t="s">
        <v>88</v>
      </c>
      <c r="G1561">
        <v>66111388</v>
      </c>
      <c r="H1561" t="s">
        <v>345</v>
      </c>
      <c r="I1561" t="s">
        <v>348</v>
      </c>
      <c r="J1561" t="s">
        <v>5407</v>
      </c>
      <c r="K1561" t="s">
        <v>5394</v>
      </c>
      <c r="L1561" t="s">
        <v>5402</v>
      </c>
      <c r="M1561" t="s">
        <v>5404</v>
      </c>
      <c r="N1561">
        <v>2</v>
      </c>
    </row>
    <row r="1562" spans="1:14" x14ac:dyDescent="0.75">
      <c r="A1562" t="s">
        <v>10</v>
      </c>
      <c r="B1562" t="s">
        <v>11</v>
      </c>
      <c r="C1562" t="s">
        <v>22</v>
      </c>
      <c r="D1562" t="s">
        <v>5388</v>
      </c>
      <c r="E1562">
        <v>10260261</v>
      </c>
      <c r="F1562" t="s">
        <v>88</v>
      </c>
      <c r="G1562">
        <v>66111388</v>
      </c>
      <c r="H1562" t="s">
        <v>345</v>
      </c>
      <c r="I1562" t="s">
        <v>348</v>
      </c>
      <c r="J1562" t="s">
        <v>5407</v>
      </c>
      <c r="K1562" t="s">
        <v>5394</v>
      </c>
      <c r="L1562" t="s">
        <v>5395</v>
      </c>
      <c r="M1562" t="s">
        <v>5405</v>
      </c>
      <c r="N1562">
        <v>2</v>
      </c>
    </row>
    <row r="1563" spans="1:14" x14ac:dyDescent="0.75">
      <c r="A1563" t="s">
        <v>10</v>
      </c>
      <c r="B1563" t="s">
        <v>11</v>
      </c>
      <c r="C1563" t="s">
        <v>22</v>
      </c>
      <c r="D1563" t="s">
        <v>5388</v>
      </c>
      <c r="E1563">
        <v>10260261</v>
      </c>
      <c r="F1563" t="s">
        <v>88</v>
      </c>
      <c r="G1563">
        <v>66111388</v>
      </c>
      <c r="H1563" t="s">
        <v>345</v>
      </c>
      <c r="I1563" t="s">
        <v>348</v>
      </c>
      <c r="J1563" t="s">
        <v>5407</v>
      </c>
      <c r="K1563" t="s">
        <v>5394</v>
      </c>
      <c r="L1563" t="s">
        <v>5395</v>
      </c>
      <c r="M1563" t="s">
        <v>5396</v>
      </c>
      <c r="N1563">
        <v>2</v>
      </c>
    </row>
    <row r="1564" spans="1:14" x14ac:dyDescent="0.75">
      <c r="A1564" t="s">
        <v>10</v>
      </c>
      <c r="B1564" t="s">
        <v>11</v>
      </c>
      <c r="C1564" t="s">
        <v>22</v>
      </c>
      <c r="D1564" t="s">
        <v>5388</v>
      </c>
      <c r="E1564">
        <v>10260261</v>
      </c>
      <c r="F1564" t="s">
        <v>88</v>
      </c>
      <c r="G1564">
        <v>66111712</v>
      </c>
      <c r="H1564" t="s">
        <v>2536</v>
      </c>
      <c r="I1564" t="s">
        <v>2538</v>
      </c>
      <c r="J1564" t="s">
        <v>5407</v>
      </c>
      <c r="K1564" t="s">
        <v>5391</v>
      </c>
      <c r="L1564" t="s">
        <v>5392</v>
      </c>
      <c r="M1564" t="s">
        <v>5393</v>
      </c>
      <c r="N1564">
        <v>20</v>
      </c>
    </row>
    <row r="1565" spans="1:14" x14ac:dyDescent="0.75">
      <c r="A1565" t="s">
        <v>10</v>
      </c>
      <c r="B1565" t="s">
        <v>11</v>
      </c>
      <c r="C1565" t="s">
        <v>22</v>
      </c>
      <c r="D1565" t="s">
        <v>5388</v>
      </c>
      <c r="E1565">
        <v>10260261</v>
      </c>
      <c r="F1565" t="s">
        <v>88</v>
      </c>
      <c r="G1565">
        <v>66111712</v>
      </c>
      <c r="H1565" t="s">
        <v>2536</v>
      </c>
      <c r="I1565" t="s">
        <v>2538</v>
      </c>
      <c r="J1565" t="s">
        <v>5407</v>
      </c>
      <c r="K1565" t="s">
        <v>5394</v>
      </c>
      <c r="L1565" t="s">
        <v>5402</v>
      </c>
      <c r="M1565" t="s">
        <v>5403</v>
      </c>
      <c r="N1565">
        <v>13</v>
      </c>
    </row>
    <row r="1566" spans="1:14" x14ac:dyDescent="0.75">
      <c r="A1566" t="s">
        <v>10</v>
      </c>
      <c r="B1566" t="s">
        <v>11</v>
      </c>
      <c r="C1566" t="s">
        <v>22</v>
      </c>
      <c r="D1566" t="s">
        <v>5388</v>
      </c>
      <c r="E1566">
        <v>10260261</v>
      </c>
      <c r="F1566" t="s">
        <v>88</v>
      </c>
      <c r="G1566">
        <v>66111754</v>
      </c>
      <c r="H1566" t="s">
        <v>1505</v>
      </c>
      <c r="I1566" t="s">
        <v>1506</v>
      </c>
      <c r="J1566" t="s">
        <v>5407</v>
      </c>
      <c r="K1566" t="s">
        <v>5398</v>
      </c>
      <c r="L1566" t="s">
        <v>5399</v>
      </c>
      <c r="M1566" t="s">
        <v>5400</v>
      </c>
      <c r="N1566">
        <v>2</v>
      </c>
    </row>
    <row r="1567" spans="1:14" x14ac:dyDescent="0.75">
      <c r="A1567" t="s">
        <v>10</v>
      </c>
      <c r="B1567" t="s">
        <v>11</v>
      </c>
      <c r="C1567" t="s">
        <v>22</v>
      </c>
      <c r="D1567" t="s">
        <v>5388</v>
      </c>
      <c r="E1567">
        <v>10260261</v>
      </c>
      <c r="F1567" t="s">
        <v>88</v>
      </c>
      <c r="G1567">
        <v>66111754</v>
      </c>
      <c r="H1567" t="s">
        <v>1505</v>
      </c>
      <c r="I1567" t="s">
        <v>1506</v>
      </c>
      <c r="J1567" t="s">
        <v>5407</v>
      </c>
      <c r="K1567" t="s">
        <v>5391</v>
      </c>
      <c r="L1567" t="s">
        <v>5392</v>
      </c>
      <c r="M1567" t="s">
        <v>5393</v>
      </c>
      <c r="N1567">
        <v>4</v>
      </c>
    </row>
    <row r="1568" spans="1:14" x14ac:dyDescent="0.75">
      <c r="A1568" t="s">
        <v>10</v>
      </c>
      <c r="B1568" t="s">
        <v>11</v>
      </c>
      <c r="C1568" t="s">
        <v>22</v>
      </c>
      <c r="D1568" t="s">
        <v>5388</v>
      </c>
      <c r="E1568">
        <v>10260261</v>
      </c>
      <c r="F1568" t="s">
        <v>88</v>
      </c>
      <c r="G1568">
        <v>66111754</v>
      </c>
      <c r="H1568" t="s">
        <v>1505</v>
      </c>
      <c r="I1568" t="s">
        <v>1506</v>
      </c>
      <c r="J1568" t="s">
        <v>5407</v>
      </c>
      <c r="K1568" t="s">
        <v>5394</v>
      </c>
      <c r="L1568" t="s">
        <v>5402</v>
      </c>
      <c r="M1568" t="s">
        <v>5403</v>
      </c>
      <c r="N1568">
        <v>8</v>
      </c>
    </row>
    <row r="1569" spans="1:14" x14ac:dyDescent="0.75">
      <c r="A1569" t="s">
        <v>10</v>
      </c>
      <c r="B1569" t="s">
        <v>11</v>
      </c>
      <c r="C1569" t="s">
        <v>22</v>
      </c>
      <c r="D1569" t="s">
        <v>5388</v>
      </c>
      <c r="E1569">
        <v>10260261</v>
      </c>
      <c r="F1569" t="s">
        <v>88</v>
      </c>
      <c r="G1569">
        <v>66111754</v>
      </c>
      <c r="H1569" t="s">
        <v>1505</v>
      </c>
      <c r="I1569" t="s">
        <v>1506</v>
      </c>
      <c r="J1569" t="s">
        <v>5407</v>
      </c>
      <c r="K1569" t="s">
        <v>5394</v>
      </c>
      <c r="L1569" t="s">
        <v>5402</v>
      </c>
      <c r="M1569" t="s">
        <v>5404</v>
      </c>
      <c r="N1569">
        <v>2</v>
      </c>
    </row>
    <row r="1570" spans="1:14" x14ac:dyDescent="0.75">
      <c r="A1570" t="s">
        <v>10</v>
      </c>
      <c r="B1570" t="s">
        <v>11</v>
      </c>
      <c r="C1570" t="s">
        <v>22</v>
      </c>
      <c r="D1570" t="s">
        <v>5388</v>
      </c>
      <c r="E1570">
        <v>10260261</v>
      </c>
      <c r="F1570" t="s">
        <v>88</v>
      </c>
      <c r="G1570">
        <v>66111754</v>
      </c>
      <c r="H1570" t="s">
        <v>1505</v>
      </c>
      <c r="I1570" t="s">
        <v>1506</v>
      </c>
      <c r="J1570" t="s">
        <v>5407</v>
      </c>
      <c r="K1570" t="s">
        <v>5394</v>
      </c>
      <c r="L1570" t="s">
        <v>5395</v>
      </c>
      <c r="M1570" t="s">
        <v>5405</v>
      </c>
      <c r="N1570">
        <v>4</v>
      </c>
    </row>
    <row r="1571" spans="1:14" x14ac:dyDescent="0.75">
      <c r="A1571" t="s">
        <v>10</v>
      </c>
      <c r="B1571" t="s">
        <v>11</v>
      </c>
      <c r="C1571" t="s">
        <v>22</v>
      </c>
      <c r="D1571" t="s">
        <v>5388</v>
      </c>
      <c r="E1571">
        <v>10260261</v>
      </c>
      <c r="F1571" t="s">
        <v>88</v>
      </c>
      <c r="G1571">
        <v>66111754</v>
      </c>
      <c r="H1571" t="s">
        <v>1505</v>
      </c>
      <c r="I1571" t="s">
        <v>1506</v>
      </c>
      <c r="J1571" t="s">
        <v>5407</v>
      </c>
      <c r="K1571" t="s">
        <v>5394</v>
      </c>
      <c r="L1571" t="s">
        <v>5395</v>
      </c>
      <c r="M1571" t="s">
        <v>5396</v>
      </c>
      <c r="N1571">
        <v>5</v>
      </c>
    </row>
    <row r="1572" spans="1:14" x14ac:dyDescent="0.75">
      <c r="A1572" t="s">
        <v>10</v>
      </c>
      <c r="B1572" t="s">
        <v>11</v>
      </c>
      <c r="C1572" t="s">
        <v>22</v>
      </c>
      <c r="D1572" t="s">
        <v>5388</v>
      </c>
      <c r="E1572">
        <v>10260261</v>
      </c>
      <c r="F1572" t="s">
        <v>88</v>
      </c>
      <c r="G1572">
        <v>66111760</v>
      </c>
      <c r="H1572" t="s">
        <v>220</v>
      </c>
      <c r="I1572" t="s">
        <v>221</v>
      </c>
      <c r="J1572" t="s">
        <v>5407</v>
      </c>
      <c r="K1572" t="s">
        <v>5391</v>
      </c>
      <c r="L1572" t="s">
        <v>5392</v>
      </c>
      <c r="M1572" t="s">
        <v>5393</v>
      </c>
      <c r="N1572">
        <v>2</v>
      </c>
    </row>
    <row r="1573" spans="1:14" x14ac:dyDescent="0.75">
      <c r="A1573" t="s">
        <v>10</v>
      </c>
      <c r="B1573" t="s">
        <v>11</v>
      </c>
      <c r="C1573" t="s">
        <v>22</v>
      </c>
      <c r="D1573" t="s">
        <v>5388</v>
      </c>
      <c r="E1573">
        <v>10260261</v>
      </c>
      <c r="F1573" t="s">
        <v>88</v>
      </c>
      <c r="G1573">
        <v>66111760</v>
      </c>
      <c r="H1573" t="s">
        <v>220</v>
      </c>
      <c r="I1573" t="s">
        <v>221</v>
      </c>
      <c r="J1573" t="s">
        <v>5407</v>
      </c>
      <c r="K1573" t="s">
        <v>5391</v>
      </c>
      <c r="L1573" t="s">
        <v>5392</v>
      </c>
      <c r="M1573" t="s">
        <v>5401</v>
      </c>
      <c r="N1573">
        <v>2</v>
      </c>
    </row>
    <row r="1574" spans="1:14" x14ac:dyDescent="0.75">
      <c r="A1574" t="s">
        <v>10</v>
      </c>
      <c r="B1574" t="s">
        <v>11</v>
      </c>
      <c r="C1574" t="s">
        <v>22</v>
      </c>
      <c r="D1574" t="s">
        <v>5388</v>
      </c>
      <c r="E1574">
        <v>10260261</v>
      </c>
      <c r="F1574" t="s">
        <v>88</v>
      </c>
      <c r="G1574">
        <v>66111760</v>
      </c>
      <c r="H1574" t="s">
        <v>220</v>
      </c>
      <c r="I1574" t="s">
        <v>221</v>
      </c>
      <c r="J1574" t="s">
        <v>5407</v>
      </c>
      <c r="K1574" t="s">
        <v>5394</v>
      </c>
      <c r="L1574" t="s">
        <v>5402</v>
      </c>
      <c r="M1574" t="s">
        <v>5403</v>
      </c>
      <c r="N1574">
        <v>26</v>
      </c>
    </row>
    <row r="1575" spans="1:14" x14ac:dyDescent="0.75">
      <c r="A1575" t="s">
        <v>10</v>
      </c>
      <c r="B1575" t="s">
        <v>11</v>
      </c>
      <c r="C1575" t="s">
        <v>22</v>
      </c>
      <c r="D1575" t="s">
        <v>5388</v>
      </c>
      <c r="E1575">
        <v>10260261</v>
      </c>
      <c r="F1575" t="s">
        <v>88</v>
      </c>
      <c r="G1575">
        <v>66111760</v>
      </c>
      <c r="H1575" t="s">
        <v>220</v>
      </c>
      <c r="I1575" t="s">
        <v>221</v>
      </c>
      <c r="J1575" t="s">
        <v>5407</v>
      </c>
      <c r="K1575" t="s">
        <v>5394</v>
      </c>
      <c r="L1575" t="s">
        <v>5402</v>
      </c>
      <c r="M1575" t="s">
        <v>5404</v>
      </c>
      <c r="N1575">
        <v>2</v>
      </c>
    </row>
    <row r="1576" spans="1:14" x14ac:dyDescent="0.75">
      <c r="A1576" t="s">
        <v>10</v>
      </c>
      <c r="B1576" t="s">
        <v>11</v>
      </c>
      <c r="C1576" t="s">
        <v>22</v>
      </c>
      <c r="D1576" t="s">
        <v>5388</v>
      </c>
      <c r="E1576">
        <v>10260261</v>
      </c>
      <c r="F1576" t="s">
        <v>88</v>
      </c>
      <c r="G1576">
        <v>66111760</v>
      </c>
      <c r="H1576" t="s">
        <v>220</v>
      </c>
      <c r="I1576" t="s">
        <v>221</v>
      </c>
      <c r="J1576" t="s">
        <v>5407</v>
      </c>
      <c r="K1576" t="s">
        <v>5394</v>
      </c>
      <c r="L1576" t="s">
        <v>5395</v>
      </c>
      <c r="M1576" t="s">
        <v>5405</v>
      </c>
      <c r="N1576">
        <v>16</v>
      </c>
    </row>
    <row r="1577" spans="1:14" x14ac:dyDescent="0.75">
      <c r="A1577" t="s">
        <v>10</v>
      </c>
      <c r="B1577" t="s">
        <v>11</v>
      </c>
      <c r="C1577" t="s">
        <v>22</v>
      </c>
      <c r="D1577" t="s">
        <v>5388</v>
      </c>
      <c r="E1577">
        <v>10260261</v>
      </c>
      <c r="F1577" t="s">
        <v>88</v>
      </c>
      <c r="G1577">
        <v>66111760</v>
      </c>
      <c r="H1577" t="s">
        <v>220</v>
      </c>
      <c r="I1577" t="s">
        <v>221</v>
      </c>
      <c r="J1577" t="s">
        <v>5407</v>
      </c>
      <c r="K1577" t="s">
        <v>5394</v>
      </c>
      <c r="L1577" t="s">
        <v>5395</v>
      </c>
      <c r="M1577" t="s">
        <v>5396</v>
      </c>
      <c r="N1577">
        <v>2</v>
      </c>
    </row>
    <row r="1578" spans="1:14" x14ac:dyDescent="0.75">
      <c r="A1578" t="s">
        <v>10</v>
      </c>
      <c r="B1578" t="s">
        <v>11</v>
      </c>
      <c r="C1578" t="s">
        <v>22</v>
      </c>
      <c r="D1578" t="s">
        <v>5388</v>
      </c>
      <c r="E1578">
        <v>10260261</v>
      </c>
      <c r="F1578" t="s">
        <v>88</v>
      </c>
      <c r="G1578">
        <v>66111867</v>
      </c>
      <c r="H1578" t="s">
        <v>7201</v>
      </c>
      <c r="I1578" t="s">
        <v>7833</v>
      </c>
      <c r="J1578" t="s">
        <v>5407</v>
      </c>
      <c r="K1578" t="s">
        <v>5391</v>
      </c>
      <c r="L1578" t="s">
        <v>5392</v>
      </c>
      <c r="M1578" t="s">
        <v>5393</v>
      </c>
      <c r="N1578">
        <v>1</v>
      </c>
    </row>
    <row r="1579" spans="1:14" x14ac:dyDescent="0.75">
      <c r="A1579" t="s">
        <v>10</v>
      </c>
      <c r="B1579" t="s">
        <v>11</v>
      </c>
      <c r="C1579" t="s">
        <v>22</v>
      </c>
      <c r="D1579" t="s">
        <v>5388</v>
      </c>
      <c r="E1579">
        <v>10260261</v>
      </c>
      <c r="F1579" t="s">
        <v>88</v>
      </c>
      <c r="G1579">
        <v>66111867</v>
      </c>
      <c r="H1579" t="s">
        <v>7201</v>
      </c>
      <c r="I1579" t="s">
        <v>7833</v>
      </c>
      <c r="J1579" t="s">
        <v>5407</v>
      </c>
      <c r="K1579" t="s">
        <v>5391</v>
      </c>
      <c r="L1579" t="s">
        <v>5392</v>
      </c>
      <c r="M1579" t="s">
        <v>5401</v>
      </c>
      <c r="N1579">
        <v>1</v>
      </c>
    </row>
    <row r="1580" spans="1:14" x14ac:dyDescent="0.75">
      <c r="A1580" t="s">
        <v>10</v>
      </c>
      <c r="B1580" t="s">
        <v>11</v>
      </c>
      <c r="C1580" t="s">
        <v>22</v>
      </c>
      <c r="D1580" t="s">
        <v>5388</v>
      </c>
      <c r="E1580">
        <v>10260261</v>
      </c>
      <c r="F1580" t="s">
        <v>88</v>
      </c>
      <c r="G1580">
        <v>66111867</v>
      </c>
      <c r="H1580" t="s">
        <v>7201</v>
      </c>
      <c r="I1580" t="s">
        <v>7833</v>
      </c>
      <c r="J1580" t="s">
        <v>5407</v>
      </c>
      <c r="K1580" t="s">
        <v>5394</v>
      </c>
      <c r="L1580" t="s">
        <v>5402</v>
      </c>
      <c r="M1580" t="s">
        <v>5403</v>
      </c>
      <c r="N1580">
        <v>2</v>
      </c>
    </row>
    <row r="1581" spans="1:14" x14ac:dyDescent="0.75">
      <c r="A1581" t="s">
        <v>10</v>
      </c>
      <c r="B1581" t="s">
        <v>11</v>
      </c>
      <c r="C1581" t="s">
        <v>22</v>
      </c>
      <c r="D1581" t="s">
        <v>5388</v>
      </c>
      <c r="E1581">
        <v>10260261</v>
      </c>
      <c r="F1581" t="s">
        <v>88</v>
      </c>
      <c r="G1581">
        <v>66111867</v>
      </c>
      <c r="H1581" t="s">
        <v>7201</v>
      </c>
      <c r="I1581" t="s">
        <v>7833</v>
      </c>
      <c r="J1581" t="s">
        <v>5407</v>
      </c>
      <c r="K1581" t="s">
        <v>5394</v>
      </c>
      <c r="L1581" t="s">
        <v>5395</v>
      </c>
      <c r="M1581" t="s">
        <v>5405</v>
      </c>
      <c r="N1581">
        <v>2</v>
      </c>
    </row>
    <row r="1582" spans="1:14" x14ac:dyDescent="0.75">
      <c r="A1582" t="s">
        <v>10</v>
      </c>
      <c r="B1582" t="s">
        <v>11</v>
      </c>
      <c r="C1582" t="s">
        <v>22</v>
      </c>
      <c r="D1582" t="s">
        <v>5388</v>
      </c>
      <c r="E1582">
        <v>10260261</v>
      </c>
      <c r="F1582" t="s">
        <v>88</v>
      </c>
      <c r="G1582">
        <v>66111871</v>
      </c>
      <c r="H1582" t="s">
        <v>3969</v>
      </c>
      <c r="I1582" t="s">
        <v>3970</v>
      </c>
      <c r="J1582" t="s">
        <v>5407</v>
      </c>
      <c r="K1582" t="s">
        <v>5398</v>
      </c>
      <c r="L1582" t="s">
        <v>5399</v>
      </c>
      <c r="M1582" t="s">
        <v>5400</v>
      </c>
      <c r="N1582">
        <v>2</v>
      </c>
    </row>
    <row r="1583" spans="1:14" x14ac:dyDescent="0.75">
      <c r="A1583" t="s">
        <v>10</v>
      </c>
      <c r="B1583" t="s">
        <v>11</v>
      </c>
      <c r="C1583" t="s">
        <v>22</v>
      </c>
      <c r="D1583" t="s">
        <v>5388</v>
      </c>
      <c r="E1583">
        <v>10260261</v>
      </c>
      <c r="F1583" t="s">
        <v>88</v>
      </c>
      <c r="G1583">
        <v>66111871</v>
      </c>
      <c r="H1583" t="s">
        <v>3969</v>
      </c>
      <c r="I1583" t="s">
        <v>3970</v>
      </c>
      <c r="J1583" t="s">
        <v>5407</v>
      </c>
      <c r="K1583" t="s">
        <v>5391</v>
      </c>
      <c r="L1583" t="s">
        <v>5392</v>
      </c>
      <c r="M1583" t="s">
        <v>5393</v>
      </c>
      <c r="N1583">
        <v>19</v>
      </c>
    </row>
    <row r="1584" spans="1:14" x14ac:dyDescent="0.75">
      <c r="A1584" t="s">
        <v>10</v>
      </c>
      <c r="B1584" t="s">
        <v>11</v>
      </c>
      <c r="C1584" t="s">
        <v>22</v>
      </c>
      <c r="D1584" t="s">
        <v>5388</v>
      </c>
      <c r="E1584">
        <v>10260261</v>
      </c>
      <c r="F1584" t="s">
        <v>88</v>
      </c>
      <c r="G1584">
        <v>66111871</v>
      </c>
      <c r="H1584" t="s">
        <v>3969</v>
      </c>
      <c r="I1584" t="s">
        <v>3970</v>
      </c>
      <c r="J1584" t="s">
        <v>5407</v>
      </c>
      <c r="K1584" t="s">
        <v>5391</v>
      </c>
      <c r="L1584" t="s">
        <v>5392</v>
      </c>
      <c r="M1584" t="s">
        <v>5401</v>
      </c>
      <c r="N1584">
        <v>2</v>
      </c>
    </row>
    <row r="1585" spans="1:14" x14ac:dyDescent="0.75">
      <c r="A1585" t="s">
        <v>10</v>
      </c>
      <c r="B1585" t="s">
        <v>11</v>
      </c>
      <c r="C1585" t="s">
        <v>22</v>
      </c>
      <c r="D1585" t="s">
        <v>5388</v>
      </c>
      <c r="E1585">
        <v>10260261</v>
      </c>
      <c r="F1585" t="s">
        <v>88</v>
      </c>
      <c r="G1585">
        <v>66111871</v>
      </c>
      <c r="H1585" t="s">
        <v>3969</v>
      </c>
      <c r="I1585" t="s">
        <v>3970</v>
      </c>
      <c r="J1585" t="s">
        <v>5407</v>
      </c>
      <c r="K1585" t="s">
        <v>5394</v>
      </c>
      <c r="L1585" t="s">
        <v>5402</v>
      </c>
      <c r="M1585" t="s">
        <v>5403</v>
      </c>
      <c r="N1585">
        <v>66</v>
      </c>
    </row>
    <row r="1586" spans="1:14" x14ac:dyDescent="0.75">
      <c r="A1586" t="s">
        <v>10</v>
      </c>
      <c r="B1586" t="s">
        <v>11</v>
      </c>
      <c r="C1586" t="s">
        <v>22</v>
      </c>
      <c r="D1586" t="s">
        <v>5388</v>
      </c>
      <c r="E1586">
        <v>10260261</v>
      </c>
      <c r="F1586" t="s">
        <v>88</v>
      </c>
      <c r="G1586">
        <v>66111871</v>
      </c>
      <c r="H1586" t="s">
        <v>3969</v>
      </c>
      <c r="I1586" t="s">
        <v>3970</v>
      </c>
      <c r="J1586" t="s">
        <v>5407</v>
      </c>
      <c r="K1586" t="s">
        <v>5394</v>
      </c>
      <c r="L1586" t="s">
        <v>5402</v>
      </c>
      <c r="M1586" t="s">
        <v>5404</v>
      </c>
      <c r="N1586">
        <v>4</v>
      </c>
    </row>
    <row r="1587" spans="1:14" x14ac:dyDescent="0.75">
      <c r="A1587" t="s">
        <v>10</v>
      </c>
      <c r="B1587" t="s">
        <v>11</v>
      </c>
      <c r="C1587" t="s">
        <v>22</v>
      </c>
      <c r="D1587" t="s">
        <v>5388</v>
      </c>
      <c r="E1587">
        <v>10260261</v>
      </c>
      <c r="F1587" t="s">
        <v>88</v>
      </c>
      <c r="G1587">
        <v>66111871</v>
      </c>
      <c r="H1587" t="s">
        <v>3969</v>
      </c>
      <c r="I1587" t="s">
        <v>3970</v>
      </c>
      <c r="J1587" t="s">
        <v>5407</v>
      </c>
      <c r="K1587" t="s">
        <v>5394</v>
      </c>
      <c r="L1587" t="s">
        <v>5395</v>
      </c>
      <c r="M1587" t="s">
        <v>5405</v>
      </c>
      <c r="N1587">
        <v>88</v>
      </c>
    </row>
    <row r="1588" spans="1:14" x14ac:dyDescent="0.75">
      <c r="A1588" t="s">
        <v>10</v>
      </c>
      <c r="B1588" t="s">
        <v>11</v>
      </c>
      <c r="C1588" t="s">
        <v>22</v>
      </c>
      <c r="D1588" t="s">
        <v>5388</v>
      </c>
      <c r="E1588">
        <v>10260261</v>
      </c>
      <c r="F1588" t="s">
        <v>88</v>
      </c>
      <c r="G1588">
        <v>66111871</v>
      </c>
      <c r="H1588" t="s">
        <v>3969</v>
      </c>
      <c r="I1588" t="s">
        <v>3970</v>
      </c>
      <c r="J1588" t="s">
        <v>5407</v>
      </c>
      <c r="K1588" t="s">
        <v>5394</v>
      </c>
      <c r="L1588" t="s">
        <v>5395</v>
      </c>
      <c r="M1588" t="s">
        <v>5396</v>
      </c>
      <c r="N1588">
        <v>4</v>
      </c>
    </row>
    <row r="1589" spans="1:14" x14ac:dyDescent="0.75">
      <c r="A1589" t="s">
        <v>10</v>
      </c>
      <c r="B1589" t="s">
        <v>11</v>
      </c>
      <c r="C1589" t="s">
        <v>22</v>
      </c>
      <c r="D1589" t="s">
        <v>5388</v>
      </c>
      <c r="E1589">
        <v>10260261</v>
      </c>
      <c r="F1589" t="s">
        <v>88</v>
      </c>
      <c r="G1589">
        <v>66111884</v>
      </c>
      <c r="H1589" t="s">
        <v>727</v>
      </c>
      <c r="I1589" t="s">
        <v>728</v>
      </c>
      <c r="J1589" t="s">
        <v>5397</v>
      </c>
      <c r="K1589" t="s">
        <v>5391</v>
      </c>
      <c r="L1589" t="s">
        <v>5392</v>
      </c>
      <c r="M1589" t="s">
        <v>5393</v>
      </c>
      <c r="N1589">
        <v>100</v>
      </c>
    </row>
    <row r="1590" spans="1:14" x14ac:dyDescent="0.75">
      <c r="A1590" t="s">
        <v>10</v>
      </c>
      <c r="B1590" t="s">
        <v>11</v>
      </c>
      <c r="C1590" t="s">
        <v>22</v>
      </c>
      <c r="D1590" t="s">
        <v>5388</v>
      </c>
      <c r="E1590">
        <v>10260261</v>
      </c>
      <c r="F1590" t="s">
        <v>88</v>
      </c>
      <c r="G1590">
        <v>66111892</v>
      </c>
      <c r="H1590" t="s">
        <v>7152</v>
      </c>
      <c r="I1590" t="s">
        <v>7522</v>
      </c>
      <c r="J1590" t="s">
        <v>5407</v>
      </c>
      <c r="K1590" t="s">
        <v>5391</v>
      </c>
      <c r="L1590" t="s">
        <v>5392</v>
      </c>
      <c r="M1590" t="s">
        <v>5401</v>
      </c>
      <c r="N1590">
        <v>2</v>
      </c>
    </row>
    <row r="1591" spans="1:14" x14ac:dyDescent="0.75">
      <c r="A1591" t="s">
        <v>10</v>
      </c>
      <c r="B1591" t="s">
        <v>11</v>
      </c>
      <c r="C1591" t="s">
        <v>22</v>
      </c>
      <c r="D1591" t="s">
        <v>5388</v>
      </c>
      <c r="E1591">
        <v>10260261</v>
      </c>
      <c r="F1591" t="s">
        <v>88</v>
      </c>
      <c r="G1591">
        <v>66111892</v>
      </c>
      <c r="H1591" t="s">
        <v>7152</v>
      </c>
      <c r="I1591" t="s">
        <v>7522</v>
      </c>
      <c r="J1591" t="s">
        <v>5407</v>
      </c>
      <c r="K1591" t="s">
        <v>5394</v>
      </c>
      <c r="L1591" t="s">
        <v>5402</v>
      </c>
      <c r="M1591" t="s">
        <v>5403</v>
      </c>
      <c r="N1591">
        <v>2</v>
      </c>
    </row>
    <row r="1592" spans="1:14" x14ac:dyDescent="0.75">
      <c r="A1592" t="s">
        <v>10</v>
      </c>
      <c r="B1592" t="s">
        <v>11</v>
      </c>
      <c r="C1592" t="s">
        <v>22</v>
      </c>
      <c r="D1592" t="s">
        <v>5388</v>
      </c>
      <c r="E1592">
        <v>10260261</v>
      </c>
      <c r="F1592" t="s">
        <v>88</v>
      </c>
      <c r="G1592">
        <v>66111897</v>
      </c>
      <c r="H1592" t="s">
        <v>7176</v>
      </c>
      <c r="I1592" t="s">
        <v>7550</v>
      </c>
      <c r="J1592" t="s">
        <v>5407</v>
      </c>
      <c r="K1592" t="s">
        <v>5398</v>
      </c>
      <c r="L1592" t="s">
        <v>5399</v>
      </c>
      <c r="M1592" t="s">
        <v>5400</v>
      </c>
      <c r="N1592">
        <v>1</v>
      </c>
    </row>
    <row r="1593" spans="1:14" x14ac:dyDescent="0.75">
      <c r="A1593" t="s">
        <v>10</v>
      </c>
      <c r="B1593" t="s">
        <v>11</v>
      </c>
      <c r="C1593" t="s">
        <v>22</v>
      </c>
      <c r="D1593" t="s">
        <v>5388</v>
      </c>
      <c r="E1593">
        <v>10260261</v>
      </c>
      <c r="F1593" t="s">
        <v>88</v>
      </c>
      <c r="G1593">
        <v>66111897</v>
      </c>
      <c r="H1593" t="s">
        <v>7176</v>
      </c>
      <c r="I1593" t="s">
        <v>7550</v>
      </c>
      <c r="J1593" t="s">
        <v>5407</v>
      </c>
      <c r="K1593" t="s">
        <v>5391</v>
      </c>
      <c r="L1593" t="s">
        <v>5392</v>
      </c>
      <c r="M1593" t="s">
        <v>5393</v>
      </c>
      <c r="N1593">
        <v>2</v>
      </c>
    </row>
    <row r="1594" spans="1:14" x14ac:dyDescent="0.75">
      <c r="A1594" t="s">
        <v>10</v>
      </c>
      <c r="B1594" t="s">
        <v>11</v>
      </c>
      <c r="C1594" t="s">
        <v>22</v>
      </c>
      <c r="D1594" t="s">
        <v>5388</v>
      </c>
      <c r="E1594">
        <v>10260261</v>
      </c>
      <c r="F1594" t="s">
        <v>88</v>
      </c>
      <c r="G1594">
        <v>66111897</v>
      </c>
      <c r="H1594" t="s">
        <v>7176</v>
      </c>
      <c r="I1594" t="s">
        <v>7550</v>
      </c>
      <c r="J1594" t="s">
        <v>5407</v>
      </c>
      <c r="K1594" t="s">
        <v>5394</v>
      </c>
      <c r="L1594" t="s">
        <v>5402</v>
      </c>
      <c r="M1594" t="s">
        <v>5403</v>
      </c>
      <c r="N1594">
        <v>2</v>
      </c>
    </row>
    <row r="1595" spans="1:14" x14ac:dyDescent="0.75">
      <c r="A1595" t="s">
        <v>10</v>
      </c>
      <c r="B1595" t="s">
        <v>11</v>
      </c>
      <c r="C1595" t="s">
        <v>22</v>
      </c>
      <c r="D1595" t="s">
        <v>5388</v>
      </c>
      <c r="E1595">
        <v>10260261</v>
      </c>
      <c r="F1595" t="s">
        <v>88</v>
      </c>
      <c r="G1595">
        <v>66111897</v>
      </c>
      <c r="H1595" t="s">
        <v>7176</v>
      </c>
      <c r="I1595" t="s">
        <v>7550</v>
      </c>
      <c r="J1595" t="s">
        <v>5407</v>
      </c>
      <c r="K1595" t="s">
        <v>5394</v>
      </c>
      <c r="L1595" t="s">
        <v>5395</v>
      </c>
      <c r="M1595" t="s">
        <v>5405</v>
      </c>
      <c r="N1595">
        <v>2</v>
      </c>
    </row>
    <row r="1596" spans="1:14" x14ac:dyDescent="0.75">
      <c r="A1596" t="s">
        <v>10</v>
      </c>
      <c r="B1596" t="s">
        <v>11</v>
      </c>
      <c r="C1596" t="s">
        <v>22</v>
      </c>
      <c r="D1596" t="s">
        <v>5388</v>
      </c>
      <c r="E1596">
        <v>10260261</v>
      </c>
      <c r="F1596" t="s">
        <v>88</v>
      </c>
      <c r="G1596">
        <v>66111897</v>
      </c>
      <c r="H1596" t="s">
        <v>7176</v>
      </c>
      <c r="I1596" t="s">
        <v>7550</v>
      </c>
      <c r="J1596" t="s">
        <v>5407</v>
      </c>
      <c r="K1596" t="s">
        <v>5394</v>
      </c>
      <c r="L1596" t="s">
        <v>5395</v>
      </c>
      <c r="M1596" t="s">
        <v>5396</v>
      </c>
      <c r="N1596">
        <v>2</v>
      </c>
    </row>
    <row r="1597" spans="1:14" x14ac:dyDescent="0.75">
      <c r="A1597" t="s">
        <v>10</v>
      </c>
      <c r="B1597" t="s">
        <v>11</v>
      </c>
      <c r="C1597" t="s">
        <v>22</v>
      </c>
      <c r="D1597" t="s">
        <v>5388</v>
      </c>
      <c r="E1597">
        <v>10260261</v>
      </c>
      <c r="F1597" t="s">
        <v>88</v>
      </c>
      <c r="G1597">
        <v>66112157</v>
      </c>
      <c r="H1597" t="s">
        <v>254</v>
      </c>
      <c r="I1597" t="s">
        <v>3951</v>
      </c>
      <c r="J1597" t="s">
        <v>5407</v>
      </c>
      <c r="K1597" t="s">
        <v>5398</v>
      </c>
      <c r="L1597" t="s">
        <v>5399</v>
      </c>
      <c r="M1597" t="s">
        <v>5400</v>
      </c>
      <c r="N1597">
        <v>1</v>
      </c>
    </row>
    <row r="1598" spans="1:14" x14ac:dyDescent="0.75">
      <c r="A1598" t="s">
        <v>10</v>
      </c>
      <c r="B1598" t="s">
        <v>11</v>
      </c>
      <c r="C1598" t="s">
        <v>22</v>
      </c>
      <c r="D1598" t="s">
        <v>5388</v>
      </c>
      <c r="E1598">
        <v>10260261</v>
      </c>
      <c r="F1598" t="s">
        <v>88</v>
      </c>
      <c r="G1598">
        <v>66112157</v>
      </c>
      <c r="H1598" t="s">
        <v>254</v>
      </c>
      <c r="I1598" t="s">
        <v>3951</v>
      </c>
      <c r="J1598" t="s">
        <v>5407</v>
      </c>
      <c r="K1598" t="s">
        <v>5391</v>
      </c>
      <c r="L1598" t="s">
        <v>5392</v>
      </c>
      <c r="M1598" t="s">
        <v>5393</v>
      </c>
      <c r="N1598">
        <v>2</v>
      </c>
    </row>
    <row r="1599" spans="1:14" x14ac:dyDescent="0.75">
      <c r="A1599" t="s">
        <v>10</v>
      </c>
      <c r="B1599" t="s">
        <v>11</v>
      </c>
      <c r="C1599" t="s">
        <v>22</v>
      </c>
      <c r="D1599" t="s">
        <v>5388</v>
      </c>
      <c r="E1599">
        <v>10260261</v>
      </c>
      <c r="F1599" t="s">
        <v>88</v>
      </c>
      <c r="G1599">
        <v>66112157</v>
      </c>
      <c r="H1599" t="s">
        <v>254</v>
      </c>
      <c r="I1599" t="s">
        <v>3951</v>
      </c>
      <c r="J1599" t="s">
        <v>5407</v>
      </c>
      <c r="K1599" t="s">
        <v>5394</v>
      </c>
      <c r="L1599" t="s">
        <v>5402</v>
      </c>
      <c r="M1599" t="s">
        <v>5403</v>
      </c>
      <c r="N1599">
        <v>2</v>
      </c>
    </row>
    <row r="1600" spans="1:14" x14ac:dyDescent="0.75">
      <c r="A1600" t="s">
        <v>10</v>
      </c>
      <c r="B1600" t="s">
        <v>11</v>
      </c>
      <c r="C1600" t="s">
        <v>22</v>
      </c>
      <c r="D1600" t="s">
        <v>5388</v>
      </c>
      <c r="E1600">
        <v>10260261</v>
      </c>
      <c r="F1600" t="s">
        <v>88</v>
      </c>
      <c r="G1600">
        <v>66112157</v>
      </c>
      <c r="H1600" t="s">
        <v>254</v>
      </c>
      <c r="I1600" t="s">
        <v>3951</v>
      </c>
      <c r="J1600" t="s">
        <v>5407</v>
      </c>
      <c r="K1600" t="s">
        <v>5394</v>
      </c>
      <c r="L1600" t="s">
        <v>5395</v>
      </c>
      <c r="M1600" t="s">
        <v>5405</v>
      </c>
      <c r="N1600">
        <v>2</v>
      </c>
    </row>
    <row r="1601" spans="1:14" x14ac:dyDescent="0.75">
      <c r="A1601" t="s">
        <v>10</v>
      </c>
      <c r="B1601" t="s">
        <v>11</v>
      </c>
      <c r="C1601" t="s">
        <v>22</v>
      </c>
      <c r="D1601" t="s">
        <v>5388</v>
      </c>
      <c r="E1601">
        <v>10260261</v>
      </c>
      <c r="F1601" t="s">
        <v>88</v>
      </c>
      <c r="G1601">
        <v>66112157</v>
      </c>
      <c r="H1601" t="s">
        <v>254</v>
      </c>
      <c r="I1601" t="s">
        <v>3951</v>
      </c>
      <c r="J1601" t="s">
        <v>5407</v>
      </c>
      <c r="K1601" t="s">
        <v>5394</v>
      </c>
      <c r="L1601" t="s">
        <v>5395</v>
      </c>
      <c r="M1601" t="s">
        <v>5396</v>
      </c>
      <c r="N1601">
        <v>2</v>
      </c>
    </row>
    <row r="1602" spans="1:14" x14ac:dyDescent="0.75">
      <c r="A1602" t="s">
        <v>10</v>
      </c>
      <c r="B1602" t="s">
        <v>11</v>
      </c>
      <c r="C1602" t="s">
        <v>22</v>
      </c>
      <c r="D1602" t="s">
        <v>5388</v>
      </c>
      <c r="E1602">
        <v>10260261</v>
      </c>
      <c r="F1602" t="s">
        <v>88</v>
      </c>
      <c r="G1602">
        <v>66112296</v>
      </c>
      <c r="H1602" t="s">
        <v>1798</v>
      </c>
      <c r="I1602" t="s">
        <v>1799</v>
      </c>
      <c r="J1602" t="s">
        <v>5407</v>
      </c>
      <c r="K1602" t="s">
        <v>5398</v>
      </c>
      <c r="L1602" t="s">
        <v>5399</v>
      </c>
      <c r="M1602" t="s">
        <v>5400</v>
      </c>
      <c r="N1602">
        <v>2</v>
      </c>
    </row>
    <row r="1603" spans="1:14" x14ac:dyDescent="0.75">
      <c r="A1603" t="s">
        <v>10</v>
      </c>
      <c r="B1603" t="s">
        <v>11</v>
      </c>
      <c r="C1603" t="s">
        <v>22</v>
      </c>
      <c r="D1603" t="s">
        <v>5388</v>
      </c>
      <c r="E1603">
        <v>10260261</v>
      </c>
      <c r="F1603" t="s">
        <v>88</v>
      </c>
      <c r="G1603">
        <v>66112296</v>
      </c>
      <c r="H1603" t="s">
        <v>1798</v>
      </c>
      <c r="I1603" t="s">
        <v>1799</v>
      </c>
      <c r="J1603" t="s">
        <v>5407</v>
      </c>
      <c r="K1603" t="s">
        <v>5391</v>
      </c>
      <c r="L1603" t="s">
        <v>5392</v>
      </c>
      <c r="M1603" t="s">
        <v>5393</v>
      </c>
      <c r="N1603">
        <v>7</v>
      </c>
    </row>
    <row r="1604" spans="1:14" x14ac:dyDescent="0.75">
      <c r="A1604" t="s">
        <v>10</v>
      </c>
      <c r="B1604" t="s">
        <v>11</v>
      </c>
      <c r="C1604" t="s">
        <v>22</v>
      </c>
      <c r="D1604" t="s">
        <v>5388</v>
      </c>
      <c r="E1604">
        <v>10260261</v>
      </c>
      <c r="F1604" t="s">
        <v>88</v>
      </c>
      <c r="G1604">
        <v>66112296</v>
      </c>
      <c r="H1604" t="s">
        <v>1798</v>
      </c>
      <c r="I1604" t="s">
        <v>1799</v>
      </c>
      <c r="J1604" t="s">
        <v>5407</v>
      </c>
      <c r="K1604" t="s">
        <v>5394</v>
      </c>
      <c r="L1604" t="s">
        <v>5402</v>
      </c>
      <c r="M1604" t="s">
        <v>5403</v>
      </c>
      <c r="N1604">
        <v>5</v>
      </c>
    </row>
    <row r="1605" spans="1:14" x14ac:dyDescent="0.75">
      <c r="A1605" t="s">
        <v>10</v>
      </c>
      <c r="B1605" t="s">
        <v>11</v>
      </c>
      <c r="C1605" t="s">
        <v>22</v>
      </c>
      <c r="D1605" t="s">
        <v>5388</v>
      </c>
      <c r="E1605">
        <v>10260261</v>
      </c>
      <c r="F1605" t="s">
        <v>88</v>
      </c>
      <c r="G1605">
        <v>66112296</v>
      </c>
      <c r="H1605" t="s">
        <v>1798</v>
      </c>
      <c r="I1605" t="s">
        <v>1799</v>
      </c>
      <c r="J1605" t="s">
        <v>5407</v>
      </c>
      <c r="K1605" t="s">
        <v>5394</v>
      </c>
      <c r="L1605" t="s">
        <v>5395</v>
      </c>
      <c r="M1605" t="s">
        <v>5405</v>
      </c>
      <c r="N1605">
        <v>2</v>
      </c>
    </row>
    <row r="1606" spans="1:14" x14ac:dyDescent="0.75">
      <c r="A1606" t="s">
        <v>10</v>
      </c>
      <c r="B1606" t="s">
        <v>11</v>
      </c>
      <c r="C1606" t="s">
        <v>22</v>
      </c>
      <c r="D1606" t="s">
        <v>5388</v>
      </c>
      <c r="E1606">
        <v>10260261</v>
      </c>
      <c r="F1606" t="s">
        <v>88</v>
      </c>
      <c r="G1606">
        <v>66112296</v>
      </c>
      <c r="H1606" t="s">
        <v>1798</v>
      </c>
      <c r="I1606" t="s">
        <v>1799</v>
      </c>
      <c r="J1606" t="s">
        <v>5407</v>
      </c>
      <c r="K1606" t="s">
        <v>5394</v>
      </c>
      <c r="L1606" t="s">
        <v>5395</v>
      </c>
      <c r="M1606" t="s">
        <v>5396</v>
      </c>
      <c r="N1606">
        <v>4</v>
      </c>
    </row>
    <row r="1607" spans="1:14" x14ac:dyDescent="0.75">
      <c r="A1607" t="s">
        <v>10</v>
      </c>
      <c r="B1607" t="s">
        <v>11</v>
      </c>
      <c r="C1607" t="s">
        <v>22</v>
      </c>
      <c r="D1607" t="s">
        <v>5388</v>
      </c>
      <c r="E1607">
        <v>10260261</v>
      </c>
      <c r="F1607" t="s">
        <v>88</v>
      </c>
      <c r="G1607">
        <v>66112498</v>
      </c>
      <c r="H1607" t="s">
        <v>7065</v>
      </c>
      <c r="I1607" t="s">
        <v>7343</v>
      </c>
      <c r="J1607" t="s">
        <v>5407</v>
      </c>
      <c r="K1607" t="s">
        <v>5398</v>
      </c>
      <c r="L1607" t="s">
        <v>5399</v>
      </c>
      <c r="M1607" t="s">
        <v>5400</v>
      </c>
      <c r="N1607">
        <v>2</v>
      </c>
    </row>
    <row r="1608" spans="1:14" x14ac:dyDescent="0.75">
      <c r="A1608" t="s">
        <v>10</v>
      </c>
      <c r="B1608" t="s">
        <v>11</v>
      </c>
      <c r="C1608" t="s">
        <v>22</v>
      </c>
      <c r="D1608" t="s">
        <v>5388</v>
      </c>
      <c r="E1608">
        <v>10260261</v>
      </c>
      <c r="F1608" t="s">
        <v>88</v>
      </c>
      <c r="G1608">
        <v>66112498</v>
      </c>
      <c r="H1608" t="s">
        <v>7065</v>
      </c>
      <c r="I1608" t="s">
        <v>7343</v>
      </c>
      <c r="J1608" t="s">
        <v>5407</v>
      </c>
      <c r="K1608" t="s">
        <v>5391</v>
      </c>
      <c r="L1608" t="s">
        <v>5392</v>
      </c>
      <c r="M1608" t="s">
        <v>5393</v>
      </c>
      <c r="N1608">
        <v>7</v>
      </c>
    </row>
    <row r="1609" spans="1:14" x14ac:dyDescent="0.75">
      <c r="A1609" t="s">
        <v>10</v>
      </c>
      <c r="B1609" t="s">
        <v>11</v>
      </c>
      <c r="C1609" t="s">
        <v>22</v>
      </c>
      <c r="D1609" t="s">
        <v>5388</v>
      </c>
      <c r="E1609">
        <v>10260261</v>
      </c>
      <c r="F1609" t="s">
        <v>88</v>
      </c>
      <c r="G1609">
        <v>66112498</v>
      </c>
      <c r="H1609" t="s">
        <v>7065</v>
      </c>
      <c r="I1609" t="s">
        <v>7343</v>
      </c>
      <c r="J1609" t="s">
        <v>5407</v>
      </c>
      <c r="K1609" t="s">
        <v>5394</v>
      </c>
      <c r="L1609" t="s">
        <v>5402</v>
      </c>
      <c r="M1609" t="s">
        <v>5403</v>
      </c>
      <c r="N1609">
        <v>8</v>
      </c>
    </row>
    <row r="1610" spans="1:14" x14ac:dyDescent="0.75">
      <c r="A1610" t="s">
        <v>10</v>
      </c>
      <c r="B1610" t="s">
        <v>11</v>
      </c>
      <c r="C1610" t="s">
        <v>22</v>
      </c>
      <c r="D1610" t="s">
        <v>5388</v>
      </c>
      <c r="E1610">
        <v>10260261</v>
      </c>
      <c r="F1610" t="s">
        <v>88</v>
      </c>
      <c r="G1610">
        <v>66112498</v>
      </c>
      <c r="H1610" t="s">
        <v>7065</v>
      </c>
      <c r="I1610" t="s">
        <v>7343</v>
      </c>
      <c r="J1610" t="s">
        <v>5407</v>
      </c>
      <c r="K1610" t="s">
        <v>5394</v>
      </c>
      <c r="L1610" t="s">
        <v>5402</v>
      </c>
      <c r="M1610" t="s">
        <v>5404</v>
      </c>
      <c r="N1610">
        <v>2</v>
      </c>
    </row>
    <row r="1611" spans="1:14" x14ac:dyDescent="0.75">
      <c r="A1611" t="s">
        <v>10</v>
      </c>
      <c r="B1611" t="s">
        <v>11</v>
      </c>
      <c r="C1611" t="s">
        <v>22</v>
      </c>
      <c r="D1611" t="s">
        <v>5388</v>
      </c>
      <c r="E1611">
        <v>10260261</v>
      </c>
      <c r="F1611" t="s">
        <v>88</v>
      </c>
      <c r="G1611">
        <v>66112498</v>
      </c>
      <c r="H1611" t="s">
        <v>7065</v>
      </c>
      <c r="I1611" t="s">
        <v>7343</v>
      </c>
      <c r="J1611" t="s">
        <v>5407</v>
      </c>
      <c r="K1611" t="s">
        <v>5394</v>
      </c>
      <c r="L1611" t="s">
        <v>5395</v>
      </c>
      <c r="M1611" t="s">
        <v>5405</v>
      </c>
      <c r="N1611">
        <v>6</v>
      </c>
    </row>
    <row r="1612" spans="1:14" x14ac:dyDescent="0.75">
      <c r="A1612" t="s">
        <v>10</v>
      </c>
      <c r="B1612" t="s">
        <v>11</v>
      </c>
      <c r="C1612" t="s">
        <v>22</v>
      </c>
      <c r="D1612" t="s">
        <v>5388</v>
      </c>
      <c r="E1612">
        <v>10260261</v>
      </c>
      <c r="F1612" t="s">
        <v>88</v>
      </c>
      <c r="G1612">
        <v>66112498</v>
      </c>
      <c r="H1612" t="s">
        <v>7065</v>
      </c>
      <c r="I1612" t="s">
        <v>7343</v>
      </c>
      <c r="J1612" t="s">
        <v>5407</v>
      </c>
      <c r="K1612" t="s">
        <v>5394</v>
      </c>
      <c r="L1612" t="s">
        <v>5395</v>
      </c>
      <c r="M1612" t="s">
        <v>5396</v>
      </c>
      <c r="N1612">
        <v>10</v>
      </c>
    </row>
    <row r="1613" spans="1:14" x14ac:dyDescent="0.75">
      <c r="A1613" t="s">
        <v>10</v>
      </c>
      <c r="B1613" t="s">
        <v>11</v>
      </c>
      <c r="C1613" t="s">
        <v>22</v>
      </c>
      <c r="D1613" t="s">
        <v>5388</v>
      </c>
      <c r="E1613">
        <v>10260261</v>
      </c>
      <c r="F1613" t="s">
        <v>88</v>
      </c>
      <c r="G1613">
        <v>66112539</v>
      </c>
      <c r="H1613" t="s">
        <v>1939</v>
      </c>
      <c r="I1613" t="s">
        <v>1940</v>
      </c>
      <c r="J1613" t="s">
        <v>5412</v>
      </c>
      <c r="K1613" t="s">
        <v>5391</v>
      </c>
      <c r="L1613" t="s">
        <v>5392</v>
      </c>
      <c r="M1613" t="s">
        <v>5393</v>
      </c>
      <c r="N1613">
        <v>320</v>
      </c>
    </row>
    <row r="1614" spans="1:14" x14ac:dyDescent="0.75">
      <c r="A1614" t="s">
        <v>10</v>
      </c>
      <c r="B1614" t="s">
        <v>11</v>
      </c>
      <c r="C1614" t="s">
        <v>22</v>
      </c>
      <c r="D1614" t="s">
        <v>5388</v>
      </c>
      <c r="E1614">
        <v>10260261</v>
      </c>
      <c r="F1614" t="s">
        <v>88</v>
      </c>
      <c r="G1614">
        <v>66112539</v>
      </c>
      <c r="H1614" t="s">
        <v>1939</v>
      </c>
      <c r="I1614" t="s">
        <v>1940</v>
      </c>
      <c r="J1614" t="s">
        <v>5412</v>
      </c>
      <c r="K1614" t="s">
        <v>5394</v>
      </c>
      <c r="L1614" t="s">
        <v>5402</v>
      </c>
      <c r="M1614" t="s">
        <v>5403</v>
      </c>
      <c r="N1614">
        <v>130</v>
      </c>
    </row>
    <row r="1615" spans="1:14" x14ac:dyDescent="0.75">
      <c r="A1615" t="s">
        <v>10</v>
      </c>
      <c r="B1615" t="s">
        <v>11</v>
      </c>
      <c r="C1615" t="s">
        <v>22</v>
      </c>
      <c r="D1615" t="s">
        <v>5388</v>
      </c>
      <c r="E1615">
        <v>10260261</v>
      </c>
      <c r="F1615" t="s">
        <v>88</v>
      </c>
      <c r="G1615">
        <v>66112893</v>
      </c>
      <c r="H1615" t="s">
        <v>258</v>
      </c>
      <c r="I1615" t="s">
        <v>259</v>
      </c>
      <c r="J1615" t="s">
        <v>5421</v>
      </c>
      <c r="K1615" t="s">
        <v>5391</v>
      </c>
      <c r="L1615" t="s">
        <v>5392</v>
      </c>
      <c r="M1615" t="s">
        <v>5393</v>
      </c>
      <c r="N1615">
        <v>5</v>
      </c>
    </row>
    <row r="1616" spans="1:14" x14ac:dyDescent="0.75">
      <c r="A1616" t="s">
        <v>10</v>
      </c>
      <c r="B1616" t="s">
        <v>11</v>
      </c>
      <c r="C1616" t="s">
        <v>22</v>
      </c>
      <c r="D1616" t="s">
        <v>5388</v>
      </c>
      <c r="E1616">
        <v>10260261</v>
      </c>
      <c r="F1616" t="s">
        <v>88</v>
      </c>
      <c r="G1616">
        <v>66112941</v>
      </c>
      <c r="H1616" t="s">
        <v>7834</v>
      </c>
      <c r="I1616" t="s">
        <v>3590</v>
      </c>
      <c r="J1616" t="s">
        <v>5407</v>
      </c>
      <c r="K1616" t="s">
        <v>5391</v>
      </c>
      <c r="L1616" t="s">
        <v>5392</v>
      </c>
      <c r="M1616" t="s">
        <v>5393</v>
      </c>
      <c r="N1616">
        <v>10</v>
      </c>
    </row>
    <row r="1617" spans="1:14" x14ac:dyDescent="0.75">
      <c r="A1617" t="s">
        <v>10</v>
      </c>
      <c r="B1617" t="s">
        <v>11</v>
      </c>
      <c r="C1617" t="s">
        <v>22</v>
      </c>
      <c r="D1617" t="s">
        <v>5388</v>
      </c>
      <c r="E1617">
        <v>10260261</v>
      </c>
      <c r="F1617" t="s">
        <v>88</v>
      </c>
      <c r="G1617">
        <v>66112941</v>
      </c>
      <c r="H1617" t="s">
        <v>7834</v>
      </c>
      <c r="I1617" t="s">
        <v>3590</v>
      </c>
      <c r="J1617" t="s">
        <v>5407</v>
      </c>
      <c r="K1617" t="s">
        <v>5394</v>
      </c>
      <c r="L1617" t="s">
        <v>5402</v>
      </c>
      <c r="M1617" t="s">
        <v>5403</v>
      </c>
      <c r="N1617">
        <v>10</v>
      </c>
    </row>
    <row r="1618" spans="1:14" x14ac:dyDescent="0.75">
      <c r="A1618" t="s">
        <v>10</v>
      </c>
      <c r="B1618" t="s">
        <v>11</v>
      </c>
      <c r="C1618" t="s">
        <v>22</v>
      </c>
      <c r="D1618" t="s">
        <v>5388</v>
      </c>
      <c r="E1618">
        <v>10260261</v>
      </c>
      <c r="F1618" t="s">
        <v>88</v>
      </c>
      <c r="G1618">
        <v>66113126</v>
      </c>
      <c r="H1618" t="s">
        <v>1001</v>
      </c>
      <c r="I1618" t="s">
        <v>1002</v>
      </c>
      <c r="J1618" t="s">
        <v>5407</v>
      </c>
      <c r="K1618" t="s">
        <v>5391</v>
      </c>
      <c r="L1618" t="s">
        <v>5392</v>
      </c>
      <c r="M1618" t="s">
        <v>5393</v>
      </c>
      <c r="N1618">
        <v>4</v>
      </c>
    </row>
    <row r="1619" spans="1:14" x14ac:dyDescent="0.75">
      <c r="A1619" t="s">
        <v>10</v>
      </c>
      <c r="B1619" t="s">
        <v>11</v>
      </c>
      <c r="C1619" t="s">
        <v>22</v>
      </c>
      <c r="D1619" t="s">
        <v>5388</v>
      </c>
      <c r="E1619">
        <v>10260261</v>
      </c>
      <c r="F1619" t="s">
        <v>88</v>
      </c>
      <c r="G1619">
        <v>66113127</v>
      </c>
      <c r="H1619" t="s">
        <v>1428</v>
      </c>
      <c r="I1619" t="s">
        <v>1429</v>
      </c>
      <c r="J1619" t="s">
        <v>5397</v>
      </c>
      <c r="K1619" t="s">
        <v>5391</v>
      </c>
      <c r="L1619" t="s">
        <v>5392</v>
      </c>
      <c r="M1619" t="s">
        <v>5393</v>
      </c>
      <c r="N1619">
        <v>676</v>
      </c>
    </row>
    <row r="1620" spans="1:14" x14ac:dyDescent="0.75">
      <c r="A1620" t="s">
        <v>10</v>
      </c>
      <c r="B1620" t="s">
        <v>11</v>
      </c>
      <c r="C1620" t="s">
        <v>22</v>
      </c>
      <c r="D1620" t="s">
        <v>5388</v>
      </c>
      <c r="E1620">
        <v>10260261</v>
      </c>
      <c r="F1620" t="s">
        <v>88</v>
      </c>
      <c r="G1620">
        <v>66113496</v>
      </c>
      <c r="H1620" t="s">
        <v>1169</v>
      </c>
      <c r="I1620" t="s">
        <v>1170</v>
      </c>
      <c r="J1620" t="s">
        <v>5407</v>
      </c>
      <c r="K1620" t="s">
        <v>5391</v>
      </c>
      <c r="L1620" t="s">
        <v>5392</v>
      </c>
      <c r="M1620" t="s">
        <v>5393</v>
      </c>
      <c r="N1620">
        <v>108</v>
      </c>
    </row>
    <row r="1621" spans="1:14" x14ac:dyDescent="0.75">
      <c r="A1621" t="s">
        <v>10</v>
      </c>
      <c r="B1621" t="s">
        <v>11</v>
      </c>
      <c r="C1621" t="s">
        <v>22</v>
      </c>
      <c r="D1621" t="s">
        <v>5388</v>
      </c>
      <c r="E1621">
        <v>10260261</v>
      </c>
      <c r="F1621" t="s">
        <v>88</v>
      </c>
      <c r="G1621">
        <v>66113496</v>
      </c>
      <c r="H1621" t="s">
        <v>1169</v>
      </c>
      <c r="I1621" t="s">
        <v>1170</v>
      </c>
      <c r="J1621" t="s">
        <v>5407</v>
      </c>
      <c r="K1621" t="s">
        <v>5391</v>
      </c>
      <c r="L1621" t="s">
        <v>5392</v>
      </c>
      <c r="M1621" t="s">
        <v>5401</v>
      </c>
      <c r="N1621">
        <v>16</v>
      </c>
    </row>
    <row r="1622" spans="1:14" x14ac:dyDescent="0.75">
      <c r="A1622" t="s">
        <v>10</v>
      </c>
      <c r="B1622" t="s">
        <v>11</v>
      </c>
      <c r="C1622" t="s">
        <v>22</v>
      </c>
      <c r="D1622" t="s">
        <v>5388</v>
      </c>
      <c r="E1622">
        <v>10260261</v>
      </c>
      <c r="F1622" t="s">
        <v>88</v>
      </c>
      <c r="G1622">
        <v>66113496</v>
      </c>
      <c r="H1622" t="s">
        <v>1169</v>
      </c>
      <c r="I1622" t="s">
        <v>1170</v>
      </c>
      <c r="J1622" t="s">
        <v>5407</v>
      </c>
      <c r="K1622" t="s">
        <v>5394</v>
      </c>
      <c r="L1622" t="s">
        <v>5402</v>
      </c>
      <c r="M1622" t="s">
        <v>5403</v>
      </c>
      <c r="N1622">
        <v>100</v>
      </c>
    </row>
    <row r="1623" spans="1:14" x14ac:dyDescent="0.75">
      <c r="A1623" t="s">
        <v>10</v>
      </c>
      <c r="B1623" t="s">
        <v>11</v>
      </c>
      <c r="C1623" t="s">
        <v>22</v>
      </c>
      <c r="D1623" t="s">
        <v>5388</v>
      </c>
      <c r="E1623">
        <v>10260261</v>
      </c>
      <c r="F1623" t="s">
        <v>88</v>
      </c>
      <c r="G1623">
        <v>66115105</v>
      </c>
      <c r="H1623" t="s">
        <v>1363</v>
      </c>
      <c r="I1623" t="s">
        <v>1364</v>
      </c>
      <c r="J1623" t="s">
        <v>5407</v>
      </c>
      <c r="K1623" t="s">
        <v>5391</v>
      </c>
      <c r="L1623" t="s">
        <v>5392</v>
      </c>
      <c r="M1623" t="s">
        <v>5393</v>
      </c>
      <c r="N1623">
        <v>120</v>
      </c>
    </row>
    <row r="1624" spans="1:14" x14ac:dyDescent="0.75">
      <c r="A1624" t="s">
        <v>10</v>
      </c>
      <c r="B1624" t="s">
        <v>11</v>
      </c>
      <c r="C1624" t="s">
        <v>22</v>
      </c>
      <c r="D1624" t="s">
        <v>5388</v>
      </c>
      <c r="E1624">
        <v>10260261</v>
      </c>
      <c r="F1624" t="s">
        <v>88</v>
      </c>
      <c r="G1624">
        <v>66115105</v>
      </c>
      <c r="H1624" t="s">
        <v>1363</v>
      </c>
      <c r="I1624" t="s">
        <v>1364</v>
      </c>
      <c r="J1624" t="s">
        <v>5407</v>
      </c>
      <c r="K1624" t="s">
        <v>5394</v>
      </c>
      <c r="L1624" t="s">
        <v>5402</v>
      </c>
      <c r="M1624" t="s">
        <v>5403</v>
      </c>
      <c r="N1624">
        <v>50</v>
      </c>
    </row>
    <row r="1625" spans="1:14" x14ac:dyDescent="0.75">
      <c r="A1625" t="s">
        <v>10</v>
      </c>
      <c r="B1625" t="s">
        <v>11</v>
      </c>
      <c r="C1625" t="s">
        <v>22</v>
      </c>
      <c r="D1625" t="s">
        <v>5388</v>
      </c>
      <c r="E1625">
        <v>10260261</v>
      </c>
      <c r="F1625" t="s">
        <v>88</v>
      </c>
      <c r="G1625">
        <v>66115105</v>
      </c>
      <c r="H1625" t="s">
        <v>1363</v>
      </c>
      <c r="I1625" t="s">
        <v>1364</v>
      </c>
      <c r="J1625" t="s">
        <v>5407</v>
      </c>
      <c r="K1625" t="s">
        <v>5394</v>
      </c>
      <c r="L1625" t="s">
        <v>5402</v>
      </c>
      <c r="M1625" t="s">
        <v>5404</v>
      </c>
      <c r="N1625">
        <v>10</v>
      </c>
    </row>
    <row r="1626" spans="1:14" x14ac:dyDescent="0.75">
      <c r="A1626" t="s">
        <v>10</v>
      </c>
      <c r="B1626" t="s">
        <v>11</v>
      </c>
      <c r="C1626" t="s">
        <v>22</v>
      </c>
      <c r="D1626" t="s">
        <v>5388</v>
      </c>
      <c r="E1626">
        <v>10260261</v>
      </c>
      <c r="F1626" t="s">
        <v>88</v>
      </c>
      <c r="G1626">
        <v>66115366</v>
      </c>
      <c r="H1626" t="s">
        <v>118</v>
      </c>
      <c r="I1626" t="s">
        <v>119</v>
      </c>
      <c r="J1626" t="s">
        <v>5407</v>
      </c>
      <c r="K1626" t="s">
        <v>5394</v>
      </c>
      <c r="L1626" t="s">
        <v>5402</v>
      </c>
      <c r="M1626" t="s">
        <v>5403</v>
      </c>
      <c r="N1626">
        <v>5</v>
      </c>
    </row>
    <row r="1627" spans="1:14" x14ac:dyDescent="0.75">
      <c r="A1627" t="s">
        <v>10</v>
      </c>
      <c r="B1627" t="s">
        <v>11</v>
      </c>
      <c r="C1627" t="s">
        <v>22</v>
      </c>
      <c r="D1627" t="s">
        <v>5388</v>
      </c>
      <c r="E1627">
        <v>10260261</v>
      </c>
      <c r="F1627" t="s">
        <v>88</v>
      </c>
      <c r="G1627">
        <v>66115366</v>
      </c>
      <c r="H1627" t="s">
        <v>118</v>
      </c>
      <c r="I1627" t="s">
        <v>119</v>
      </c>
      <c r="J1627" t="s">
        <v>5407</v>
      </c>
      <c r="K1627" t="s">
        <v>5394</v>
      </c>
      <c r="L1627" t="s">
        <v>5402</v>
      </c>
      <c r="M1627" t="s">
        <v>5404</v>
      </c>
      <c r="N1627">
        <v>10</v>
      </c>
    </row>
    <row r="1628" spans="1:14" x14ac:dyDescent="0.75">
      <c r="A1628" t="s">
        <v>10</v>
      </c>
      <c r="B1628" t="s">
        <v>11</v>
      </c>
      <c r="C1628" t="s">
        <v>22</v>
      </c>
      <c r="D1628" t="s">
        <v>5388</v>
      </c>
      <c r="E1628">
        <v>10260261</v>
      </c>
      <c r="F1628" t="s">
        <v>88</v>
      </c>
      <c r="G1628">
        <v>66115366</v>
      </c>
      <c r="H1628" t="s">
        <v>118</v>
      </c>
      <c r="I1628" t="s">
        <v>119</v>
      </c>
      <c r="J1628" t="s">
        <v>5407</v>
      </c>
      <c r="K1628" t="s">
        <v>5394</v>
      </c>
      <c r="L1628" t="s">
        <v>5395</v>
      </c>
      <c r="M1628" t="s">
        <v>5405</v>
      </c>
      <c r="N1628">
        <v>5</v>
      </c>
    </row>
    <row r="1629" spans="1:14" x14ac:dyDescent="0.75">
      <c r="A1629" t="s">
        <v>10</v>
      </c>
      <c r="B1629" t="s">
        <v>11</v>
      </c>
      <c r="C1629" t="s">
        <v>22</v>
      </c>
      <c r="D1629" t="s">
        <v>5388</v>
      </c>
      <c r="E1629">
        <v>10260261</v>
      </c>
      <c r="F1629" t="s">
        <v>88</v>
      </c>
      <c r="G1629">
        <v>66115407</v>
      </c>
      <c r="H1629" t="s">
        <v>7088</v>
      </c>
      <c r="I1629" t="s">
        <v>7581</v>
      </c>
      <c r="J1629" t="s">
        <v>5407</v>
      </c>
      <c r="K1629" t="s">
        <v>5394</v>
      </c>
      <c r="L1629" t="s">
        <v>5402</v>
      </c>
      <c r="M1629" t="s">
        <v>5403</v>
      </c>
      <c r="N1629">
        <v>30</v>
      </c>
    </row>
    <row r="1630" spans="1:14" x14ac:dyDescent="0.75">
      <c r="A1630" t="s">
        <v>10</v>
      </c>
      <c r="B1630" t="s">
        <v>11</v>
      </c>
      <c r="C1630" t="s">
        <v>22</v>
      </c>
      <c r="D1630" t="s">
        <v>5388</v>
      </c>
      <c r="E1630">
        <v>10260261</v>
      </c>
      <c r="F1630" t="s">
        <v>88</v>
      </c>
      <c r="G1630">
        <v>66115504</v>
      </c>
      <c r="H1630" t="s">
        <v>7317</v>
      </c>
      <c r="I1630" t="s">
        <v>7318</v>
      </c>
      <c r="J1630" t="s">
        <v>5407</v>
      </c>
      <c r="K1630" t="s">
        <v>5398</v>
      </c>
      <c r="L1630" t="s">
        <v>5399</v>
      </c>
      <c r="M1630" t="s">
        <v>5400</v>
      </c>
      <c r="N1630">
        <v>2</v>
      </c>
    </row>
    <row r="1631" spans="1:14" x14ac:dyDescent="0.75">
      <c r="A1631" t="s">
        <v>10</v>
      </c>
      <c r="B1631" t="s">
        <v>11</v>
      </c>
      <c r="C1631" t="s">
        <v>22</v>
      </c>
      <c r="D1631" t="s">
        <v>5388</v>
      </c>
      <c r="E1631">
        <v>10260261</v>
      </c>
      <c r="F1631" t="s">
        <v>88</v>
      </c>
      <c r="G1631">
        <v>66115504</v>
      </c>
      <c r="H1631" t="s">
        <v>7317</v>
      </c>
      <c r="I1631" t="s">
        <v>7318</v>
      </c>
      <c r="J1631" t="s">
        <v>5407</v>
      </c>
      <c r="K1631" t="s">
        <v>5391</v>
      </c>
      <c r="L1631" t="s">
        <v>5392</v>
      </c>
      <c r="M1631" t="s">
        <v>5393</v>
      </c>
      <c r="N1631">
        <v>2</v>
      </c>
    </row>
    <row r="1632" spans="1:14" x14ac:dyDescent="0.75">
      <c r="A1632" t="s">
        <v>10</v>
      </c>
      <c r="B1632" t="s">
        <v>11</v>
      </c>
      <c r="C1632" t="s">
        <v>22</v>
      </c>
      <c r="D1632" t="s">
        <v>5388</v>
      </c>
      <c r="E1632">
        <v>10260261</v>
      </c>
      <c r="F1632" t="s">
        <v>88</v>
      </c>
      <c r="G1632">
        <v>66115504</v>
      </c>
      <c r="H1632" t="s">
        <v>7317</v>
      </c>
      <c r="I1632" t="s">
        <v>7318</v>
      </c>
      <c r="J1632" t="s">
        <v>5407</v>
      </c>
      <c r="K1632" t="s">
        <v>5391</v>
      </c>
      <c r="L1632" t="s">
        <v>5392</v>
      </c>
      <c r="M1632" t="s">
        <v>5401</v>
      </c>
      <c r="N1632">
        <v>2</v>
      </c>
    </row>
    <row r="1633" spans="1:14" x14ac:dyDescent="0.75">
      <c r="A1633" t="s">
        <v>10</v>
      </c>
      <c r="B1633" t="s">
        <v>11</v>
      </c>
      <c r="C1633" t="s">
        <v>22</v>
      </c>
      <c r="D1633" t="s">
        <v>5388</v>
      </c>
      <c r="E1633">
        <v>10260261</v>
      </c>
      <c r="F1633" t="s">
        <v>88</v>
      </c>
      <c r="G1633">
        <v>66115504</v>
      </c>
      <c r="H1633" t="s">
        <v>7317</v>
      </c>
      <c r="I1633" t="s">
        <v>7318</v>
      </c>
      <c r="J1633" t="s">
        <v>5407</v>
      </c>
      <c r="K1633" t="s">
        <v>5394</v>
      </c>
      <c r="L1633" t="s">
        <v>5402</v>
      </c>
      <c r="M1633" t="s">
        <v>5403</v>
      </c>
      <c r="N1633">
        <v>2</v>
      </c>
    </row>
    <row r="1634" spans="1:14" x14ac:dyDescent="0.75">
      <c r="A1634" t="s">
        <v>10</v>
      </c>
      <c r="B1634" t="s">
        <v>11</v>
      </c>
      <c r="C1634" t="s">
        <v>22</v>
      </c>
      <c r="D1634" t="s">
        <v>5388</v>
      </c>
      <c r="E1634">
        <v>10260261</v>
      </c>
      <c r="F1634" t="s">
        <v>88</v>
      </c>
      <c r="G1634">
        <v>66115504</v>
      </c>
      <c r="H1634" t="s">
        <v>7317</v>
      </c>
      <c r="I1634" t="s">
        <v>7318</v>
      </c>
      <c r="J1634" t="s">
        <v>5407</v>
      </c>
      <c r="K1634" t="s">
        <v>5394</v>
      </c>
      <c r="L1634" t="s">
        <v>5395</v>
      </c>
      <c r="M1634" t="s">
        <v>5405</v>
      </c>
      <c r="N1634">
        <v>2</v>
      </c>
    </row>
    <row r="1635" spans="1:14" x14ac:dyDescent="0.75">
      <c r="A1635" t="s">
        <v>10</v>
      </c>
      <c r="B1635" t="s">
        <v>11</v>
      </c>
      <c r="C1635" t="s">
        <v>22</v>
      </c>
      <c r="D1635" t="s">
        <v>5388</v>
      </c>
      <c r="E1635">
        <v>10260261</v>
      </c>
      <c r="F1635" t="s">
        <v>88</v>
      </c>
      <c r="G1635">
        <v>66115504</v>
      </c>
      <c r="H1635" t="s">
        <v>7317</v>
      </c>
      <c r="I1635" t="s">
        <v>7318</v>
      </c>
      <c r="J1635" t="s">
        <v>5407</v>
      </c>
      <c r="K1635" t="s">
        <v>5394</v>
      </c>
      <c r="L1635" t="s">
        <v>5395</v>
      </c>
      <c r="M1635" t="s">
        <v>5396</v>
      </c>
      <c r="N1635">
        <v>2</v>
      </c>
    </row>
    <row r="1636" spans="1:14" x14ac:dyDescent="0.75">
      <c r="A1636" t="s">
        <v>10</v>
      </c>
      <c r="B1636" t="s">
        <v>11</v>
      </c>
      <c r="C1636" t="s">
        <v>22</v>
      </c>
      <c r="D1636" t="s">
        <v>5388</v>
      </c>
      <c r="E1636">
        <v>10260261</v>
      </c>
      <c r="F1636" t="s">
        <v>88</v>
      </c>
      <c r="G1636">
        <v>66115591</v>
      </c>
      <c r="H1636" t="s">
        <v>4704</v>
      </c>
      <c r="I1636" t="s">
        <v>7575</v>
      </c>
      <c r="J1636" t="s">
        <v>5407</v>
      </c>
      <c r="K1636" t="s">
        <v>5394</v>
      </c>
      <c r="L1636" t="s">
        <v>5402</v>
      </c>
      <c r="M1636" t="s">
        <v>5403</v>
      </c>
      <c r="N1636">
        <v>20</v>
      </c>
    </row>
    <row r="1637" spans="1:14" x14ac:dyDescent="0.75">
      <c r="A1637" t="s">
        <v>10</v>
      </c>
      <c r="B1637" t="s">
        <v>11</v>
      </c>
      <c r="C1637" t="s">
        <v>22</v>
      </c>
      <c r="D1637" t="s">
        <v>5388</v>
      </c>
      <c r="E1637">
        <v>10260261</v>
      </c>
      <c r="F1637" t="s">
        <v>88</v>
      </c>
      <c r="G1637">
        <v>66150138</v>
      </c>
      <c r="H1637" t="s">
        <v>1256</v>
      </c>
      <c r="I1637" t="s">
        <v>1257</v>
      </c>
      <c r="J1637" t="s">
        <v>5413</v>
      </c>
      <c r="K1637" t="s">
        <v>5398</v>
      </c>
      <c r="L1637" t="s">
        <v>5399</v>
      </c>
      <c r="M1637" t="s">
        <v>5400</v>
      </c>
      <c r="N1637">
        <v>40</v>
      </c>
    </row>
    <row r="1638" spans="1:14" x14ac:dyDescent="0.75">
      <c r="A1638" t="s">
        <v>10</v>
      </c>
      <c r="B1638" t="s">
        <v>11</v>
      </c>
      <c r="C1638" t="s">
        <v>22</v>
      </c>
      <c r="D1638" t="s">
        <v>5388</v>
      </c>
      <c r="E1638">
        <v>10260261</v>
      </c>
      <c r="F1638" t="s">
        <v>88</v>
      </c>
      <c r="G1638">
        <v>66150138</v>
      </c>
      <c r="H1638" t="s">
        <v>1256</v>
      </c>
      <c r="I1638" t="s">
        <v>1257</v>
      </c>
      <c r="J1638" t="s">
        <v>5413</v>
      </c>
      <c r="K1638" t="s">
        <v>5398</v>
      </c>
      <c r="L1638" t="s">
        <v>5399</v>
      </c>
      <c r="M1638" t="s">
        <v>5411</v>
      </c>
      <c r="N1638">
        <v>40</v>
      </c>
    </row>
    <row r="1639" spans="1:14" x14ac:dyDescent="0.75">
      <c r="A1639" t="s">
        <v>10</v>
      </c>
      <c r="B1639" t="s">
        <v>11</v>
      </c>
      <c r="C1639" t="s">
        <v>22</v>
      </c>
      <c r="D1639" t="s">
        <v>5388</v>
      </c>
      <c r="E1639">
        <v>10260261</v>
      </c>
      <c r="F1639" t="s">
        <v>88</v>
      </c>
      <c r="G1639">
        <v>66150138</v>
      </c>
      <c r="H1639" t="s">
        <v>1256</v>
      </c>
      <c r="I1639" t="s">
        <v>1257</v>
      </c>
      <c r="J1639" t="s">
        <v>5413</v>
      </c>
      <c r="K1639" t="s">
        <v>5391</v>
      </c>
      <c r="L1639" t="s">
        <v>5392</v>
      </c>
      <c r="M1639" t="s">
        <v>5393</v>
      </c>
      <c r="N1639">
        <v>160</v>
      </c>
    </row>
    <row r="1640" spans="1:14" x14ac:dyDescent="0.75">
      <c r="A1640" t="s">
        <v>10</v>
      </c>
      <c r="B1640" t="s">
        <v>11</v>
      </c>
      <c r="C1640" t="s">
        <v>22</v>
      </c>
      <c r="D1640" t="s">
        <v>5388</v>
      </c>
      <c r="E1640">
        <v>10260261</v>
      </c>
      <c r="F1640" t="s">
        <v>88</v>
      </c>
      <c r="G1640">
        <v>66150138</v>
      </c>
      <c r="H1640" t="s">
        <v>1256</v>
      </c>
      <c r="I1640" t="s">
        <v>1257</v>
      </c>
      <c r="J1640" t="s">
        <v>5413</v>
      </c>
      <c r="K1640" t="s">
        <v>5394</v>
      </c>
      <c r="L1640" t="s">
        <v>5402</v>
      </c>
      <c r="M1640" t="s">
        <v>5403</v>
      </c>
      <c r="N1640">
        <v>80</v>
      </c>
    </row>
    <row r="1641" spans="1:14" x14ac:dyDescent="0.75">
      <c r="A1641" t="s">
        <v>10</v>
      </c>
      <c r="B1641" t="s">
        <v>11</v>
      </c>
      <c r="C1641" t="s">
        <v>22</v>
      </c>
      <c r="D1641" t="s">
        <v>5388</v>
      </c>
      <c r="E1641">
        <v>10260261</v>
      </c>
      <c r="F1641" t="s">
        <v>88</v>
      </c>
      <c r="G1641">
        <v>66150138</v>
      </c>
      <c r="H1641" t="s">
        <v>1256</v>
      </c>
      <c r="I1641" t="s">
        <v>1257</v>
      </c>
      <c r="J1641" t="s">
        <v>5413</v>
      </c>
      <c r="K1641" t="s">
        <v>5394</v>
      </c>
      <c r="L1641" t="s">
        <v>5395</v>
      </c>
      <c r="M1641" t="s">
        <v>5405</v>
      </c>
      <c r="N1641">
        <v>210</v>
      </c>
    </row>
    <row r="1642" spans="1:14" x14ac:dyDescent="0.75">
      <c r="A1642" t="s">
        <v>10</v>
      </c>
      <c r="B1642" t="s">
        <v>11</v>
      </c>
      <c r="C1642" t="s">
        <v>22</v>
      </c>
      <c r="D1642" t="s">
        <v>5388</v>
      </c>
      <c r="E1642">
        <v>10260261</v>
      </c>
      <c r="F1642" t="s">
        <v>88</v>
      </c>
      <c r="G1642">
        <v>66150138</v>
      </c>
      <c r="H1642" t="s">
        <v>1256</v>
      </c>
      <c r="I1642" t="s">
        <v>1257</v>
      </c>
      <c r="J1642" t="s">
        <v>5413</v>
      </c>
      <c r="K1642" t="s">
        <v>5394</v>
      </c>
      <c r="L1642" t="s">
        <v>5395</v>
      </c>
      <c r="M1642" t="s">
        <v>5396</v>
      </c>
      <c r="N1642">
        <v>18</v>
      </c>
    </row>
    <row r="1643" spans="1:14" x14ac:dyDescent="0.75">
      <c r="A1643" t="s">
        <v>10</v>
      </c>
      <c r="B1643" t="s">
        <v>11</v>
      </c>
      <c r="C1643" t="s">
        <v>22</v>
      </c>
      <c r="D1643" t="s">
        <v>5388</v>
      </c>
      <c r="E1643">
        <v>10260261</v>
      </c>
      <c r="F1643" t="s">
        <v>88</v>
      </c>
      <c r="G1643">
        <v>66150138</v>
      </c>
      <c r="H1643" t="s">
        <v>1256</v>
      </c>
      <c r="I1643" t="s">
        <v>1257</v>
      </c>
      <c r="J1643" t="s">
        <v>5413</v>
      </c>
      <c r="K1643" t="s">
        <v>5394</v>
      </c>
      <c r="L1643" t="s">
        <v>5395</v>
      </c>
      <c r="M1643" t="s">
        <v>5408</v>
      </c>
      <c r="N1643">
        <v>10</v>
      </c>
    </row>
    <row r="1644" spans="1:14" x14ac:dyDescent="0.75">
      <c r="A1644" t="s">
        <v>10</v>
      </c>
      <c r="B1644" t="s">
        <v>11</v>
      </c>
      <c r="C1644" t="s">
        <v>22</v>
      </c>
      <c r="D1644" t="s">
        <v>5388</v>
      </c>
      <c r="E1644">
        <v>10260261</v>
      </c>
      <c r="F1644" t="s">
        <v>88</v>
      </c>
      <c r="G1644">
        <v>66150311</v>
      </c>
      <c r="H1644" t="s">
        <v>5246</v>
      </c>
      <c r="I1644" t="s">
        <v>5247</v>
      </c>
      <c r="J1644" t="s">
        <v>5407</v>
      </c>
      <c r="K1644" t="s">
        <v>5391</v>
      </c>
      <c r="L1644" t="s">
        <v>5392</v>
      </c>
      <c r="M1644" t="s">
        <v>5393</v>
      </c>
      <c r="N1644">
        <v>120</v>
      </c>
    </row>
    <row r="1645" spans="1:14" x14ac:dyDescent="0.75">
      <c r="A1645" t="s">
        <v>10</v>
      </c>
      <c r="B1645" t="s">
        <v>11</v>
      </c>
      <c r="C1645" t="s">
        <v>22</v>
      </c>
      <c r="D1645" t="s">
        <v>5388</v>
      </c>
      <c r="E1645">
        <v>10260261</v>
      </c>
      <c r="F1645" t="s">
        <v>88</v>
      </c>
      <c r="G1645">
        <v>66150311</v>
      </c>
      <c r="H1645" t="s">
        <v>5246</v>
      </c>
      <c r="I1645" t="s">
        <v>5247</v>
      </c>
      <c r="J1645" t="s">
        <v>5407</v>
      </c>
      <c r="K1645" t="s">
        <v>5394</v>
      </c>
      <c r="L1645" t="s">
        <v>5402</v>
      </c>
      <c r="M1645" t="s">
        <v>5403</v>
      </c>
      <c r="N1645">
        <v>40</v>
      </c>
    </row>
    <row r="1646" spans="1:14" x14ac:dyDescent="0.75">
      <c r="A1646" t="s">
        <v>10</v>
      </c>
      <c r="B1646" t="s">
        <v>11</v>
      </c>
      <c r="C1646" t="s">
        <v>22</v>
      </c>
      <c r="D1646" t="s">
        <v>5388</v>
      </c>
      <c r="E1646">
        <v>10260261</v>
      </c>
      <c r="F1646" t="s">
        <v>88</v>
      </c>
      <c r="G1646">
        <v>66150336</v>
      </c>
      <c r="H1646" t="s">
        <v>1997</v>
      </c>
      <c r="I1646" t="s">
        <v>1998</v>
      </c>
      <c r="J1646" t="s">
        <v>5407</v>
      </c>
      <c r="K1646" t="s">
        <v>5391</v>
      </c>
      <c r="L1646" t="s">
        <v>5392</v>
      </c>
      <c r="M1646" t="s">
        <v>5393</v>
      </c>
      <c r="N1646">
        <v>50</v>
      </c>
    </row>
    <row r="1647" spans="1:14" x14ac:dyDescent="0.75">
      <c r="A1647" t="s">
        <v>10</v>
      </c>
      <c r="B1647" t="s">
        <v>11</v>
      </c>
      <c r="C1647" t="s">
        <v>22</v>
      </c>
      <c r="D1647" t="s">
        <v>5388</v>
      </c>
      <c r="E1647">
        <v>10260261</v>
      </c>
      <c r="F1647" t="s">
        <v>88</v>
      </c>
      <c r="G1647">
        <v>66150403</v>
      </c>
      <c r="H1647" t="s">
        <v>1493</v>
      </c>
      <c r="I1647" t="s">
        <v>651</v>
      </c>
      <c r="J1647" t="s">
        <v>5413</v>
      </c>
      <c r="K1647" t="s">
        <v>5391</v>
      </c>
      <c r="L1647" t="s">
        <v>5392</v>
      </c>
      <c r="M1647" t="s">
        <v>5393</v>
      </c>
      <c r="N1647">
        <v>120</v>
      </c>
    </row>
    <row r="1648" spans="1:14" x14ac:dyDescent="0.75">
      <c r="A1648" t="s">
        <v>10</v>
      </c>
      <c r="B1648" t="s">
        <v>11</v>
      </c>
      <c r="C1648" t="s">
        <v>22</v>
      </c>
      <c r="D1648" t="s">
        <v>5388</v>
      </c>
      <c r="E1648">
        <v>10260261</v>
      </c>
      <c r="F1648" t="s">
        <v>88</v>
      </c>
      <c r="G1648">
        <v>66150403</v>
      </c>
      <c r="H1648" t="s">
        <v>1493</v>
      </c>
      <c r="I1648" t="s">
        <v>651</v>
      </c>
      <c r="J1648" t="s">
        <v>5413</v>
      </c>
      <c r="K1648" t="s">
        <v>5394</v>
      </c>
      <c r="L1648" t="s">
        <v>5402</v>
      </c>
      <c r="M1648" t="s">
        <v>5403</v>
      </c>
      <c r="N1648">
        <v>200</v>
      </c>
    </row>
    <row r="1649" spans="1:14" x14ac:dyDescent="0.75">
      <c r="A1649" t="s">
        <v>10</v>
      </c>
      <c r="B1649" t="s">
        <v>11</v>
      </c>
      <c r="C1649" t="s">
        <v>22</v>
      </c>
      <c r="D1649" t="s">
        <v>5388</v>
      </c>
      <c r="E1649">
        <v>10260261</v>
      </c>
      <c r="F1649" t="s">
        <v>88</v>
      </c>
      <c r="G1649">
        <v>66150403</v>
      </c>
      <c r="H1649" t="s">
        <v>1493</v>
      </c>
      <c r="I1649" t="s">
        <v>651</v>
      </c>
      <c r="J1649" t="s">
        <v>5413</v>
      </c>
      <c r="K1649" t="s">
        <v>5394</v>
      </c>
      <c r="L1649" t="s">
        <v>5395</v>
      </c>
      <c r="M1649" t="s">
        <v>5405</v>
      </c>
      <c r="N1649">
        <v>30</v>
      </c>
    </row>
    <row r="1650" spans="1:14" x14ac:dyDescent="0.75">
      <c r="A1650" t="s">
        <v>10</v>
      </c>
      <c r="B1650" t="s">
        <v>11</v>
      </c>
      <c r="C1650" t="s">
        <v>22</v>
      </c>
      <c r="D1650" t="s">
        <v>5388</v>
      </c>
      <c r="E1650">
        <v>10260261</v>
      </c>
      <c r="F1650" t="s">
        <v>88</v>
      </c>
      <c r="G1650">
        <v>66150403</v>
      </c>
      <c r="H1650" t="s">
        <v>1493</v>
      </c>
      <c r="I1650" t="s">
        <v>651</v>
      </c>
      <c r="J1650" t="s">
        <v>5413</v>
      </c>
      <c r="K1650" t="s">
        <v>5394</v>
      </c>
      <c r="L1650" t="s">
        <v>5395</v>
      </c>
      <c r="M1650" t="s">
        <v>5396</v>
      </c>
      <c r="N1650">
        <v>30</v>
      </c>
    </row>
    <row r="1651" spans="1:14" x14ac:dyDescent="0.75">
      <c r="A1651" t="s">
        <v>10</v>
      </c>
      <c r="B1651" t="s">
        <v>11</v>
      </c>
      <c r="C1651" t="s">
        <v>22</v>
      </c>
      <c r="D1651" t="s">
        <v>5388</v>
      </c>
      <c r="E1651">
        <v>10260261</v>
      </c>
      <c r="F1651" t="s">
        <v>88</v>
      </c>
      <c r="G1651">
        <v>66150462</v>
      </c>
      <c r="H1651" t="s">
        <v>3217</v>
      </c>
      <c r="I1651" t="s">
        <v>3218</v>
      </c>
      <c r="J1651" t="s">
        <v>5407</v>
      </c>
      <c r="K1651" t="s">
        <v>5398</v>
      </c>
      <c r="L1651" t="s">
        <v>5399</v>
      </c>
      <c r="M1651" t="s">
        <v>5400</v>
      </c>
      <c r="N1651">
        <v>1</v>
      </c>
    </row>
    <row r="1652" spans="1:14" x14ac:dyDescent="0.75">
      <c r="A1652" t="s">
        <v>10</v>
      </c>
      <c r="B1652" t="s">
        <v>11</v>
      </c>
      <c r="C1652" t="s">
        <v>22</v>
      </c>
      <c r="D1652" t="s">
        <v>5388</v>
      </c>
      <c r="E1652">
        <v>10260261</v>
      </c>
      <c r="F1652" t="s">
        <v>88</v>
      </c>
      <c r="G1652">
        <v>66150462</v>
      </c>
      <c r="H1652" t="s">
        <v>3217</v>
      </c>
      <c r="I1652" t="s">
        <v>3218</v>
      </c>
      <c r="J1652" t="s">
        <v>5407</v>
      </c>
      <c r="K1652" t="s">
        <v>5391</v>
      </c>
      <c r="L1652" t="s">
        <v>5392</v>
      </c>
      <c r="M1652" t="s">
        <v>5393</v>
      </c>
      <c r="N1652">
        <v>2</v>
      </c>
    </row>
    <row r="1653" spans="1:14" x14ac:dyDescent="0.75">
      <c r="A1653" t="s">
        <v>10</v>
      </c>
      <c r="B1653" t="s">
        <v>11</v>
      </c>
      <c r="C1653" t="s">
        <v>22</v>
      </c>
      <c r="D1653" t="s">
        <v>5388</v>
      </c>
      <c r="E1653">
        <v>10260261</v>
      </c>
      <c r="F1653" t="s">
        <v>88</v>
      </c>
      <c r="G1653">
        <v>66150462</v>
      </c>
      <c r="H1653" t="s">
        <v>3217</v>
      </c>
      <c r="I1653" t="s">
        <v>3218</v>
      </c>
      <c r="J1653" t="s">
        <v>5407</v>
      </c>
      <c r="K1653" t="s">
        <v>5394</v>
      </c>
      <c r="L1653" t="s">
        <v>5402</v>
      </c>
      <c r="M1653" t="s">
        <v>5403</v>
      </c>
      <c r="N1653">
        <v>2</v>
      </c>
    </row>
    <row r="1654" spans="1:14" x14ac:dyDescent="0.75">
      <c r="A1654" t="s">
        <v>10</v>
      </c>
      <c r="B1654" t="s">
        <v>11</v>
      </c>
      <c r="C1654" t="s">
        <v>22</v>
      </c>
      <c r="D1654" t="s">
        <v>5388</v>
      </c>
      <c r="E1654">
        <v>10260261</v>
      </c>
      <c r="F1654" t="s">
        <v>88</v>
      </c>
      <c r="G1654">
        <v>66150462</v>
      </c>
      <c r="H1654" t="s">
        <v>3217</v>
      </c>
      <c r="I1654" t="s">
        <v>3218</v>
      </c>
      <c r="J1654" t="s">
        <v>5407</v>
      </c>
      <c r="K1654" t="s">
        <v>5394</v>
      </c>
      <c r="L1654" t="s">
        <v>5395</v>
      </c>
      <c r="M1654" t="s">
        <v>5405</v>
      </c>
      <c r="N1654">
        <v>2</v>
      </c>
    </row>
    <row r="1655" spans="1:14" x14ac:dyDescent="0.75">
      <c r="A1655" t="s">
        <v>10</v>
      </c>
      <c r="B1655" t="s">
        <v>11</v>
      </c>
      <c r="C1655" t="s">
        <v>22</v>
      </c>
      <c r="D1655" t="s">
        <v>5388</v>
      </c>
      <c r="E1655">
        <v>10260261</v>
      </c>
      <c r="F1655" t="s">
        <v>88</v>
      </c>
      <c r="G1655">
        <v>66150462</v>
      </c>
      <c r="H1655" t="s">
        <v>3217</v>
      </c>
      <c r="I1655" t="s">
        <v>3218</v>
      </c>
      <c r="J1655" t="s">
        <v>5407</v>
      </c>
      <c r="K1655" t="s">
        <v>5394</v>
      </c>
      <c r="L1655" t="s">
        <v>5395</v>
      </c>
      <c r="M1655" t="s">
        <v>5396</v>
      </c>
      <c r="N1655">
        <v>2</v>
      </c>
    </row>
    <row r="1656" spans="1:14" x14ac:dyDescent="0.75">
      <c r="A1656" t="s">
        <v>10</v>
      </c>
      <c r="B1656" t="s">
        <v>11</v>
      </c>
      <c r="C1656" t="s">
        <v>22</v>
      </c>
      <c r="D1656" t="s">
        <v>5388</v>
      </c>
      <c r="E1656">
        <v>10260261</v>
      </c>
      <c r="F1656" t="s">
        <v>88</v>
      </c>
      <c r="G1656">
        <v>66150676</v>
      </c>
      <c r="H1656" t="s">
        <v>3732</v>
      </c>
      <c r="I1656" t="s">
        <v>3733</v>
      </c>
      <c r="J1656" t="s">
        <v>5407</v>
      </c>
      <c r="K1656" t="s">
        <v>5398</v>
      </c>
      <c r="L1656" t="s">
        <v>5399</v>
      </c>
      <c r="M1656" t="s">
        <v>5400</v>
      </c>
      <c r="N1656">
        <v>2</v>
      </c>
    </row>
    <row r="1657" spans="1:14" x14ac:dyDescent="0.75">
      <c r="A1657" t="s">
        <v>10</v>
      </c>
      <c r="B1657" t="s">
        <v>11</v>
      </c>
      <c r="C1657" t="s">
        <v>22</v>
      </c>
      <c r="D1657" t="s">
        <v>5388</v>
      </c>
      <c r="E1657">
        <v>10260261</v>
      </c>
      <c r="F1657" t="s">
        <v>88</v>
      </c>
      <c r="G1657">
        <v>66150676</v>
      </c>
      <c r="H1657" t="s">
        <v>3732</v>
      </c>
      <c r="I1657" t="s">
        <v>3733</v>
      </c>
      <c r="J1657" t="s">
        <v>5407</v>
      </c>
      <c r="K1657" t="s">
        <v>5391</v>
      </c>
      <c r="L1657" t="s">
        <v>5392</v>
      </c>
      <c r="M1657" t="s">
        <v>5393</v>
      </c>
      <c r="N1657">
        <v>2</v>
      </c>
    </row>
    <row r="1658" spans="1:14" x14ac:dyDescent="0.75">
      <c r="A1658" t="s">
        <v>10</v>
      </c>
      <c r="B1658" t="s">
        <v>11</v>
      </c>
      <c r="C1658" t="s">
        <v>22</v>
      </c>
      <c r="D1658" t="s">
        <v>5388</v>
      </c>
      <c r="E1658">
        <v>10260261</v>
      </c>
      <c r="F1658" t="s">
        <v>88</v>
      </c>
      <c r="G1658">
        <v>66150676</v>
      </c>
      <c r="H1658" t="s">
        <v>3732</v>
      </c>
      <c r="I1658" t="s">
        <v>3733</v>
      </c>
      <c r="J1658" t="s">
        <v>5407</v>
      </c>
      <c r="K1658" t="s">
        <v>5391</v>
      </c>
      <c r="L1658" t="s">
        <v>5392</v>
      </c>
      <c r="M1658" t="s">
        <v>5401</v>
      </c>
      <c r="N1658">
        <v>2</v>
      </c>
    </row>
    <row r="1659" spans="1:14" x14ac:dyDescent="0.75">
      <c r="A1659" t="s">
        <v>10</v>
      </c>
      <c r="B1659" t="s">
        <v>11</v>
      </c>
      <c r="C1659" t="s">
        <v>22</v>
      </c>
      <c r="D1659" t="s">
        <v>5388</v>
      </c>
      <c r="E1659">
        <v>10260261</v>
      </c>
      <c r="F1659" t="s">
        <v>88</v>
      </c>
      <c r="G1659">
        <v>66150676</v>
      </c>
      <c r="H1659" t="s">
        <v>3732</v>
      </c>
      <c r="I1659" t="s">
        <v>3733</v>
      </c>
      <c r="J1659" t="s">
        <v>5407</v>
      </c>
      <c r="K1659" t="s">
        <v>5394</v>
      </c>
      <c r="L1659" t="s">
        <v>5402</v>
      </c>
      <c r="M1659" t="s">
        <v>5403</v>
      </c>
      <c r="N1659">
        <v>2</v>
      </c>
    </row>
    <row r="1660" spans="1:14" x14ac:dyDescent="0.75">
      <c r="A1660" t="s">
        <v>10</v>
      </c>
      <c r="B1660" t="s">
        <v>11</v>
      </c>
      <c r="C1660" t="s">
        <v>22</v>
      </c>
      <c r="D1660" t="s">
        <v>5388</v>
      </c>
      <c r="E1660">
        <v>10260261</v>
      </c>
      <c r="F1660" t="s">
        <v>88</v>
      </c>
      <c r="G1660">
        <v>66150676</v>
      </c>
      <c r="H1660" t="s">
        <v>3732</v>
      </c>
      <c r="I1660" t="s">
        <v>3733</v>
      </c>
      <c r="J1660" t="s">
        <v>5407</v>
      </c>
      <c r="K1660" t="s">
        <v>5394</v>
      </c>
      <c r="L1660" t="s">
        <v>5395</v>
      </c>
      <c r="M1660" t="s">
        <v>5405</v>
      </c>
      <c r="N1660">
        <v>2</v>
      </c>
    </row>
    <row r="1661" spans="1:14" x14ac:dyDescent="0.75">
      <c r="A1661" t="s">
        <v>10</v>
      </c>
      <c r="B1661" t="s">
        <v>11</v>
      </c>
      <c r="C1661" t="s">
        <v>22</v>
      </c>
      <c r="D1661" t="s">
        <v>5388</v>
      </c>
      <c r="E1661">
        <v>10260261</v>
      </c>
      <c r="F1661" t="s">
        <v>88</v>
      </c>
      <c r="G1661">
        <v>66150676</v>
      </c>
      <c r="H1661" t="s">
        <v>3732</v>
      </c>
      <c r="I1661" t="s">
        <v>3733</v>
      </c>
      <c r="J1661" t="s">
        <v>5407</v>
      </c>
      <c r="K1661" t="s">
        <v>5394</v>
      </c>
      <c r="L1661" t="s">
        <v>5395</v>
      </c>
      <c r="M1661" t="s">
        <v>5396</v>
      </c>
      <c r="N1661">
        <v>2</v>
      </c>
    </row>
    <row r="1662" spans="1:14" x14ac:dyDescent="0.75">
      <c r="A1662" t="s">
        <v>10</v>
      </c>
      <c r="B1662" t="s">
        <v>11</v>
      </c>
      <c r="C1662" t="s">
        <v>22</v>
      </c>
      <c r="D1662" t="s">
        <v>5388</v>
      </c>
      <c r="E1662">
        <v>10260261</v>
      </c>
      <c r="F1662" t="s">
        <v>88</v>
      </c>
      <c r="G1662">
        <v>66150678</v>
      </c>
      <c r="H1662" t="s">
        <v>2405</v>
      </c>
      <c r="I1662" t="s">
        <v>389</v>
      </c>
      <c r="J1662" t="s">
        <v>5407</v>
      </c>
      <c r="K1662" t="s">
        <v>5391</v>
      </c>
      <c r="L1662" t="s">
        <v>5392</v>
      </c>
      <c r="M1662" t="s">
        <v>5393</v>
      </c>
      <c r="N1662">
        <v>5</v>
      </c>
    </row>
    <row r="1663" spans="1:14" x14ac:dyDescent="0.75">
      <c r="A1663" t="s">
        <v>10</v>
      </c>
      <c r="B1663" t="s">
        <v>11</v>
      </c>
      <c r="C1663" t="s">
        <v>22</v>
      </c>
      <c r="D1663" t="s">
        <v>5388</v>
      </c>
      <c r="E1663">
        <v>10260261</v>
      </c>
      <c r="F1663" t="s">
        <v>88</v>
      </c>
      <c r="G1663">
        <v>66150678</v>
      </c>
      <c r="H1663" t="s">
        <v>2405</v>
      </c>
      <c r="I1663" t="s">
        <v>389</v>
      </c>
      <c r="J1663" t="s">
        <v>5407</v>
      </c>
      <c r="K1663" t="s">
        <v>5394</v>
      </c>
      <c r="L1663" t="s">
        <v>5402</v>
      </c>
      <c r="M1663" t="s">
        <v>5403</v>
      </c>
      <c r="N1663">
        <v>5</v>
      </c>
    </row>
    <row r="1664" spans="1:14" x14ac:dyDescent="0.75">
      <c r="A1664" t="s">
        <v>10</v>
      </c>
      <c r="B1664" t="s">
        <v>11</v>
      </c>
      <c r="C1664" t="s">
        <v>22</v>
      </c>
      <c r="D1664" t="s">
        <v>5388</v>
      </c>
      <c r="E1664">
        <v>10260261</v>
      </c>
      <c r="F1664" t="s">
        <v>88</v>
      </c>
      <c r="G1664">
        <v>66150764</v>
      </c>
      <c r="H1664" t="s">
        <v>5068</v>
      </c>
      <c r="I1664" t="s">
        <v>5069</v>
      </c>
      <c r="J1664" t="s">
        <v>5407</v>
      </c>
      <c r="K1664" t="s">
        <v>5391</v>
      </c>
      <c r="L1664" t="s">
        <v>5392</v>
      </c>
      <c r="M1664" t="s">
        <v>5393</v>
      </c>
      <c r="N1664">
        <v>2</v>
      </c>
    </row>
    <row r="1665" spans="1:14" x14ac:dyDescent="0.75">
      <c r="A1665" t="s">
        <v>10</v>
      </c>
      <c r="B1665" t="s">
        <v>11</v>
      </c>
      <c r="C1665" t="s">
        <v>22</v>
      </c>
      <c r="D1665" t="s">
        <v>5388</v>
      </c>
      <c r="E1665">
        <v>10260261</v>
      </c>
      <c r="F1665" t="s">
        <v>88</v>
      </c>
      <c r="G1665">
        <v>66150764</v>
      </c>
      <c r="H1665" t="s">
        <v>5068</v>
      </c>
      <c r="I1665" t="s">
        <v>5069</v>
      </c>
      <c r="J1665" t="s">
        <v>5407</v>
      </c>
      <c r="K1665" t="s">
        <v>5394</v>
      </c>
      <c r="L1665" t="s">
        <v>5402</v>
      </c>
      <c r="M1665" t="s">
        <v>5403</v>
      </c>
      <c r="N1665">
        <v>2</v>
      </c>
    </row>
    <row r="1666" spans="1:14" x14ac:dyDescent="0.75">
      <c r="A1666" t="s">
        <v>10</v>
      </c>
      <c r="B1666" t="s">
        <v>11</v>
      </c>
      <c r="C1666" t="s">
        <v>22</v>
      </c>
      <c r="D1666" t="s">
        <v>5388</v>
      </c>
      <c r="E1666">
        <v>10260261</v>
      </c>
      <c r="F1666" t="s">
        <v>88</v>
      </c>
      <c r="G1666">
        <v>66150764</v>
      </c>
      <c r="H1666" t="s">
        <v>5068</v>
      </c>
      <c r="I1666" t="s">
        <v>5069</v>
      </c>
      <c r="J1666" t="s">
        <v>5407</v>
      </c>
      <c r="K1666" t="s">
        <v>5394</v>
      </c>
      <c r="L1666" t="s">
        <v>5402</v>
      </c>
      <c r="M1666" t="s">
        <v>5404</v>
      </c>
      <c r="N1666">
        <v>2</v>
      </c>
    </row>
    <row r="1667" spans="1:14" x14ac:dyDescent="0.75">
      <c r="A1667" t="s">
        <v>10</v>
      </c>
      <c r="B1667" t="s">
        <v>11</v>
      </c>
      <c r="C1667" t="s">
        <v>22</v>
      </c>
      <c r="D1667" t="s">
        <v>5388</v>
      </c>
      <c r="E1667">
        <v>10260261</v>
      </c>
      <c r="F1667" t="s">
        <v>88</v>
      </c>
      <c r="G1667">
        <v>66150764</v>
      </c>
      <c r="H1667" t="s">
        <v>5068</v>
      </c>
      <c r="I1667" t="s">
        <v>5069</v>
      </c>
      <c r="J1667" t="s">
        <v>5407</v>
      </c>
      <c r="K1667" t="s">
        <v>5394</v>
      </c>
      <c r="L1667" t="s">
        <v>5395</v>
      </c>
      <c r="M1667" t="s">
        <v>5405</v>
      </c>
      <c r="N1667">
        <v>2</v>
      </c>
    </row>
    <row r="1668" spans="1:14" x14ac:dyDescent="0.75">
      <c r="A1668" t="s">
        <v>10</v>
      </c>
      <c r="B1668" t="s">
        <v>11</v>
      </c>
      <c r="C1668" t="s">
        <v>22</v>
      </c>
      <c r="D1668" t="s">
        <v>5388</v>
      </c>
      <c r="E1668">
        <v>10260261</v>
      </c>
      <c r="F1668" t="s">
        <v>88</v>
      </c>
      <c r="G1668">
        <v>66150764</v>
      </c>
      <c r="H1668" t="s">
        <v>5068</v>
      </c>
      <c r="I1668" t="s">
        <v>5069</v>
      </c>
      <c r="J1668" t="s">
        <v>5407</v>
      </c>
      <c r="K1668" t="s">
        <v>5394</v>
      </c>
      <c r="L1668" t="s">
        <v>5395</v>
      </c>
      <c r="M1668" t="s">
        <v>5396</v>
      </c>
      <c r="N1668">
        <v>2</v>
      </c>
    </row>
    <row r="1669" spans="1:14" x14ac:dyDescent="0.75">
      <c r="A1669" t="s">
        <v>10</v>
      </c>
      <c r="B1669" t="s">
        <v>11</v>
      </c>
      <c r="C1669" t="s">
        <v>22</v>
      </c>
      <c r="D1669" t="s">
        <v>5388</v>
      </c>
      <c r="E1669">
        <v>10260261</v>
      </c>
      <c r="F1669" t="s">
        <v>88</v>
      </c>
      <c r="G1669">
        <v>66150778</v>
      </c>
      <c r="H1669" t="s">
        <v>4895</v>
      </c>
      <c r="I1669" t="s">
        <v>4896</v>
      </c>
      <c r="J1669" t="s">
        <v>5407</v>
      </c>
      <c r="K1669" t="s">
        <v>5398</v>
      </c>
      <c r="L1669" t="s">
        <v>5399</v>
      </c>
      <c r="M1669" t="s">
        <v>5400</v>
      </c>
      <c r="N1669">
        <v>2</v>
      </c>
    </row>
    <row r="1670" spans="1:14" x14ac:dyDescent="0.75">
      <c r="A1670" t="s">
        <v>10</v>
      </c>
      <c r="B1670" t="s">
        <v>11</v>
      </c>
      <c r="C1670" t="s">
        <v>22</v>
      </c>
      <c r="D1670" t="s">
        <v>5388</v>
      </c>
      <c r="E1670">
        <v>10260261</v>
      </c>
      <c r="F1670" t="s">
        <v>88</v>
      </c>
      <c r="G1670">
        <v>66150778</v>
      </c>
      <c r="H1670" t="s">
        <v>4895</v>
      </c>
      <c r="I1670" t="s">
        <v>4896</v>
      </c>
      <c r="J1670" t="s">
        <v>5407</v>
      </c>
      <c r="K1670" t="s">
        <v>5391</v>
      </c>
      <c r="L1670" t="s">
        <v>5392</v>
      </c>
      <c r="M1670" t="s">
        <v>5393</v>
      </c>
      <c r="N1670">
        <v>22</v>
      </c>
    </row>
    <row r="1671" spans="1:14" x14ac:dyDescent="0.75">
      <c r="A1671" t="s">
        <v>10</v>
      </c>
      <c r="B1671" t="s">
        <v>11</v>
      </c>
      <c r="C1671" t="s">
        <v>22</v>
      </c>
      <c r="D1671" t="s">
        <v>5388</v>
      </c>
      <c r="E1671">
        <v>10260261</v>
      </c>
      <c r="F1671" t="s">
        <v>88</v>
      </c>
      <c r="G1671">
        <v>66150778</v>
      </c>
      <c r="H1671" t="s">
        <v>4895</v>
      </c>
      <c r="I1671" t="s">
        <v>4896</v>
      </c>
      <c r="J1671" t="s">
        <v>5407</v>
      </c>
      <c r="K1671" t="s">
        <v>5391</v>
      </c>
      <c r="L1671" t="s">
        <v>5392</v>
      </c>
      <c r="M1671" t="s">
        <v>5401</v>
      </c>
      <c r="N1671">
        <v>5</v>
      </c>
    </row>
    <row r="1672" spans="1:14" x14ac:dyDescent="0.75">
      <c r="A1672" t="s">
        <v>10</v>
      </c>
      <c r="B1672" t="s">
        <v>11</v>
      </c>
      <c r="C1672" t="s">
        <v>22</v>
      </c>
      <c r="D1672" t="s">
        <v>5388</v>
      </c>
      <c r="E1672">
        <v>10260261</v>
      </c>
      <c r="F1672" t="s">
        <v>88</v>
      </c>
      <c r="G1672">
        <v>66150778</v>
      </c>
      <c r="H1672" t="s">
        <v>4895</v>
      </c>
      <c r="I1672" t="s">
        <v>4896</v>
      </c>
      <c r="J1672" t="s">
        <v>5407</v>
      </c>
      <c r="K1672" t="s">
        <v>5394</v>
      </c>
      <c r="L1672" t="s">
        <v>5402</v>
      </c>
      <c r="M1672" t="s">
        <v>5403</v>
      </c>
      <c r="N1672">
        <v>10</v>
      </c>
    </row>
    <row r="1673" spans="1:14" x14ac:dyDescent="0.75">
      <c r="A1673" t="s">
        <v>10</v>
      </c>
      <c r="B1673" t="s">
        <v>11</v>
      </c>
      <c r="C1673" t="s">
        <v>22</v>
      </c>
      <c r="D1673" t="s">
        <v>5388</v>
      </c>
      <c r="E1673">
        <v>10260261</v>
      </c>
      <c r="F1673" t="s">
        <v>88</v>
      </c>
      <c r="G1673">
        <v>66150778</v>
      </c>
      <c r="H1673" t="s">
        <v>4895</v>
      </c>
      <c r="I1673" t="s">
        <v>4896</v>
      </c>
      <c r="J1673" t="s">
        <v>5407</v>
      </c>
      <c r="K1673" t="s">
        <v>5394</v>
      </c>
      <c r="L1673" t="s">
        <v>5395</v>
      </c>
      <c r="M1673" t="s">
        <v>5405</v>
      </c>
      <c r="N1673">
        <v>8</v>
      </c>
    </row>
    <row r="1674" spans="1:14" x14ac:dyDescent="0.75">
      <c r="A1674" t="s">
        <v>10</v>
      </c>
      <c r="B1674" t="s">
        <v>11</v>
      </c>
      <c r="C1674" t="s">
        <v>22</v>
      </c>
      <c r="D1674" t="s">
        <v>5388</v>
      </c>
      <c r="E1674">
        <v>10260261</v>
      </c>
      <c r="F1674" t="s">
        <v>88</v>
      </c>
      <c r="G1674">
        <v>66150778</v>
      </c>
      <c r="H1674" t="s">
        <v>4895</v>
      </c>
      <c r="I1674" t="s">
        <v>4896</v>
      </c>
      <c r="J1674" t="s">
        <v>5407</v>
      </c>
      <c r="K1674" t="s">
        <v>5394</v>
      </c>
      <c r="L1674" t="s">
        <v>5395</v>
      </c>
      <c r="M1674" t="s">
        <v>5396</v>
      </c>
      <c r="N1674">
        <v>8</v>
      </c>
    </row>
    <row r="1675" spans="1:14" x14ac:dyDescent="0.75">
      <c r="A1675" t="s">
        <v>10</v>
      </c>
      <c r="B1675" t="s">
        <v>11</v>
      </c>
      <c r="C1675" t="s">
        <v>22</v>
      </c>
      <c r="D1675" t="s">
        <v>5388</v>
      </c>
      <c r="E1675">
        <v>10260261</v>
      </c>
      <c r="F1675" t="s">
        <v>88</v>
      </c>
      <c r="G1675">
        <v>66150782</v>
      </c>
      <c r="H1675" t="s">
        <v>4389</v>
      </c>
      <c r="I1675" t="s">
        <v>4390</v>
      </c>
      <c r="J1675" t="s">
        <v>5407</v>
      </c>
      <c r="K1675" t="s">
        <v>5398</v>
      </c>
      <c r="L1675" t="s">
        <v>5399</v>
      </c>
      <c r="M1675" t="s">
        <v>5400</v>
      </c>
      <c r="N1675">
        <v>2</v>
      </c>
    </row>
    <row r="1676" spans="1:14" x14ac:dyDescent="0.75">
      <c r="A1676" t="s">
        <v>10</v>
      </c>
      <c r="B1676" t="s">
        <v>11</v>
      </c>
      <c r="C1676" t="s">
        <v>22</v>
      </c>
      <c r="D1676" t="s">
        <v>5388</v>
      </c>
      <c r="E1676">
        <v>10260261</v>
      </c>
      <c r="F1676" t="s">
        <v>88</v>
      </c>
      <c r="G1676">
        <v>66150782</v>
      </c>
      <c r="H1676" t="s">
        <v>4389</v>
      </c>
      <c r="I1676" t="s">
        <v>4390</v>
      </c>
      <c r="J1676" t="s">
        <v>5407</v>
      </c>
      <c r="K1676" t="s">
        <v>5391</v>
      </c>
      <c r="L1676" t="s">
        <v>5392</v>
      </c>
      <c r="M1676" t="s">
        <v>5393</v>
      </c>
      <c r="N1676">
        <v>17</v>
      </c>
    </row>
    <row r="1677" spans="1:14" x14ac:dyDescent="0.75">
      <c r="A1677" t="s">
        <v>10</v>
      </c>
      <c r="B1677" t="s">
        <v>11</v>
      </c>
      <c r="C1677" t="s">
        <v>22</v>
      </c>
      <c r="D1677" t="s">
        <v>5388</v>
      </c>
      <c r="E1677">
        <v>10260261</v>
      </c>
      <c r="F1677" t="s">
        <v>88</v>
      </c>
      <c r="G1677">
        <v>66150782</v>
      </c>
      <c r="H1677" t="s">
        <v>4389</v>
      </c>
      <c r="I1677" t="s">
        <v>4390</v>
      </c>
      <c r="J1677" t="s">
        <v>5407</v>
      </c>
      <c r="K1677" t="s">
        <v>5391</v>
      </c>
      <c r="L1677" t="s">
        <v>5392</v>
      </c>
      <c r="M1677" t="s">
        <v>5401</v>
      </c>
      <c r="N1677">
        <v>2</v>
      </c>
    </row>
    <row r="1678" spans="1:14" x14ac:dyDescent="0.75">
      <c r="A1678" t="s">
        <v>10</v>
      </c>
      <c r="B1678" t="s">
        <v>11</v>
      </c>
      <c r="C1678" t="s">
        <v>22</v>
      </c>
      <c r="D1678" t="s">
        <v>5388</v>
      </c>
      <c r="E1678">
        <v>10260261</v>
      </c>
      <c r="F1678" t="s">
        <v>88</v>
      </c>
      <c r="G1678">
        <v>66150782</v>
      </c>
      <c r="H1678" t="s">
        <v>4389</v>
      </c>
      <c r="I1678" t="s">
        <v>4390</v>
      </c>
      <c r="J1678" t="s">
        <v>5407</v>
      </c>
      <c r="K1678" t="s">
        <v>5394</v>
      </c>
      <c r="L1678" t="s">
        <v>5402</v>
      </c>
      <c r="M1678" t="s">
        <v>5403</v>
      </c>
      <c r="N1678">
        <v>8</v>
      </c>
    </row>
    <row r="1679" spans="1:14" x14ac:dyDescent="0.75">
      <c r="A1679" t="s">
        <v>10</v>
      </c>
      <c r="B1679" t="s">
        <v>11</v>
      </c>
      <c r="C1679" t="s">
        <v>22</v>
      </c>
      <c r="D1679" t="s">
        <v>5388</v>
      </c>
      <c r="E1679">
        <v>10260261</v>
      </c>
      <c r="F1679" t="s">
        <v>88</v>
      </c>
      <c r="G1679">
        <v>66150782</v>
      </c>
      <c r="H1679" t="s">
        <v>4389</v>
      </c>
      <c r="I1679" t="s">
        <v>4390</v>
      </c>
      <c r="J1679" t="s">
        <v>5407</v>
      </c>
      <c r="K1679" t="s">
        <v>5394</v>
      </c>
      <c r="L1679" t="s">
        <v>5395</v>
      </c>
      <c r="M1679" t="s">
        <v>5405</v>
      </c>
      <c r="N1679">
        <v>6</v>
      </c>
    </row>
    <row r="1680" spans="1:14" x14ac:dyDescent="0.75">
      <c r="A1680" t="s">
        <v>10</v>
      </c>
      <c r="B1680" t="s">
        <v>11</v>
      </c>
      <c r="C1680" t="s">
        <v>22</v>
      </c>
      <c r="D1680" t="s">
        <v>5388</v>
      </c>
      <c r="E1680">
        <v>10260261</v>
      </c>
      <c r="F1680" t="s">
        <v>88</v>
      </c>
      <c r="G1680">
        <v>66150782</v>
      </c>
      <c r="H1680" t="s">
        <v>4389</v>
      </c>
      <c r="I1680" t="s">
        <v>4390</v>
      </c>
      <c r="J1680" t="s">
        <v>5407</v>
      </c>
      <c r="K1680" t="s">
        <v>5394</v>
      </c>
      <c r="L1680" t="s">
        <v>5395</v>
      </c>
      <c r="M1680" t="s">
        <v>5396</v>
      </c>
      <c r="N1680">
        <v>10</v>
      </c>
    </row>
    <row r="1681" spans="1:14" x14ac:dyDescent="0.75">
      <c r="A1681" t="s">
        <v>10</v>
      </c>
      <c r="B1681" t="s">
        <v>11</v>
      </c>
      <c r="C1681" t="s">
        <v>22</v>
      </c>
      <c r="D1681" t="s">
        <v>5388</v>
      </c>
      <c r="E1681">
        <v>10260261</v>
      </c>
      <c r="F1681" t="s">
        <v>88</v>
      </c>
      <c r="G1681">
        <v>66151016</v>
      </c>
      <c r="H1681" t="s">
        <v>1594</v>
      </c>
      <c r="I1681" t="s">
        <v>1595</v>
      </c>
      <c r="J1681" t="s">
        <v>5407</v>
      </c>
      <c r="K1681" t="s">
        <v>5391</v>
      </c>
      <c r="L1681" t="s">
        <v>5392</v>
      </c>
      <c r="M1681" t="s">
        <v>5393</v>
      </c>
      <c r="N1681">
        <v>20</v>
      </c>
    </row>
    <row r="1682" spans="1:14" x14ac:dyDescent="0.75">
      <c r="A1682" t="s">
        <v>10</v>
      </c>
      <c r="B1682" t="s">
        <v>11</v>
      </c>
      <c r="C1682" t="s">
        <v>22</v>
      </c>
      <c r="D1682" t="s">
        <v>5388</v>
      </c>
      <c r="E1682">
        <v>10260261</v>
      </c>
      <c r="F1682" t="s">
        <v>88</v>
      </c>
      <c r="G1682">
        <v>66151016</v>
      </c>
      <c r="H1682" t="s">
        <v>1594</v>
      </c>
      <c r="I1682" t="s">
        <v>1595</v>
      </c>
      <c r="J1682" t="s">
        <v>5407</v>
      </c>
      <c r="K1682" t="s">
        <v>5391</v>
      </c>
      <c r="L1682" t="s">
        <v>5392</v>
      </c>
      <c r="M1682" t="s">
        <v>5401</v>
      </c>
      <c r="N1682">
        <v>10</v>
      </c>
    </row>
    <row r="1683" spans="1:14" x14ac:dyDescent="0.75">
      <c r="A1683" t="s">
        <v>10</v>
      </c>
      <c r="B1683" t="s">
        <v>11</v>
      </c>
      <c r="C1683" t="s">
        <v>22</v>
      </c>
      <c r="D1683" t="s">
        <v>5388</v>
      </c>
      <c r="E1683">
        <v>10260261</v>
      </c>
      <c r="F1683" t="s">
        <v>88</v>
      </c>
      <c r="G1683">
        <v>66151016</v>
      </c>
      <c r="H1683" t="s">
        <v>1594</v>
      </c>
      <c r="I1683" t="s">
        <v>1595</v>
      </c>
      <c r="J1683" t="s">
        <v>5407</v>
      </c>
      <c r="K1683" t="s">
        <v>5394</v>
      </c>
      <c r="L1683" t="s">
        <v>5402</v>
      </c>
      <c r="M1683" t="s">
        <v>5403</v>
      </c>
      <c r="N1683">
        <v>20</v>
      </c>
    </row>
    <row r="1684" spans="1:14" x14ac:dyDescent="0.75">
      <c r="A1684" t="s">
        <v>10</v>
      </c>
      <c r="B1684" t="s">
        <v>11</v>
      </c>
      <c r="C1684" t="s">
        <v>22</v>
      </c>
      <c r="D1684" t="s">
        <v>5388</v>
      </c>
      <c r="E1684">
        <v>10260261</v>
      </c>
      <c r="F1684" t="s">
        <v>88</v>
      </c>
      <c r="G1684">
        <v>66151030</v>
      </c>
      <c r="H1684" t="s">
        <v>1861</v>
      </c>
      <c r="I1684" t="s">
        <v>1863</v>
      </c>
      <c r="J1684" t="s">
        <v>5407</v>
      </c>
      <c r="K1684" t="s">
        <v>5391</v>
      </c>
      <c r="L1684" t="s">
        <v>5392</v>
      </c>
      <c r="M1684" t="s">
        <v>5393</v>
      </c>
      <c r="N1684">
        <v>30</v>
      </c>
    </row>
    <row r="1685" spans="1:14" x14ac:dyDescent="0.75">
      <c r="A1685" t="s">
        <v>10</v>
      </c>
      <c r="B1685" t="s">
        <v>11</v>
      </c>
      <c r="C1685" t="s">
        <v>22</v>
      </c>
      <c r="D1685" t="s">
        <v>5388</v>
      </c>
      <c r="E1685">
        <v>10260261</v>
      </c>
      <c r="F1685" t="s">
        <v>88</v>
      </c>
      <c r="G1685">
        <v>66151030</v>
      </c>
      <c r="H1685" t="s">
        <v>1861</v>
      </c>
      <c r="I1685" t="s">
        <v>1863</v>
      </c>
      <c r="J1685" t="s">
        <v>5407</v>
      </c>
      <c r="K1685" t="s">
        <v>5394</v>
      </c>
      <c r="L1685" t="s">
        <v>5402</v>
      </c>
      <c r="M1685" t="s">
        <v>5403</v>
      </c>
      <c r="N1685">
        <v>10</v>
      </c>
    </row>
    <row r="1686" spans="1:14" x14ac:dyDescent="0.75">
      <c r="A1686" t="s">
        <v>10</v>
      </c>
      <c r="B1686" t="s">
        <v>11</v>
      </c>
      <c r="C1686" t="s">
        <v>22</v>
      </c>
      <c r="D1686" t="s">
        <v>5388</v>
      </c>
      <c r="E1686">
        <v>10260261</v>
      </c>
      <c r="F1686" t="s">
        <v>88</v>
      </c>
      <c r="G1686">
        <v>66151030</v>
      </c>
      <c r="H1686" t="s">
        <v>1861</v>
      </c>
      <c r="I1686" t="s">
        <v>1863</v>
      </c>
      <c r="J1686" t="s">
        <v>5407</v>
      </c>
      <c r="K1686" t="s">
        <v>5394</v>
      </c>
      <c r="L1686" t="s">
        <v>5395</v>
      </c>
      <c r="M1686" t="s">
        <v>5405</v>
      </c>
      <c r="N1686">
        <v>10</v>
      </c>
    </row>
    <row r="1687" spans="1:14" x14ac:dyDescent="0.75">
      <c r="A1687" t="s">
        <v>10</v>
      </c>
      <c r="B1687" t="s">
        <v>11</v>
      </c>
      <c r="C1687" t="s">
        <v>22</v>
      </c>
      <c r="D1687" t="s">
        <v>5388</v>
      </c>
      <c r="E1687">
        <v>10260261</v>
      </c>
      <c r="F1687" t="s">
        <v>88</v>
      </c>
      <c r="G1687">
        <v>66151131</v>
      </c>
      <c r="H1687" t="s">
        <v>1640</v>
      </c>
      <c r="I1687" t="s">
        <v>1642</v>
      </c>
      <c r="J1687" t="s">
        <v>5407</v>
      </c>
      <c r="K1687" t="s">
        <v>5391</v>
      </c>
      <c r="L1687" t="s">
        <v>5392</v>
      </c>
      <c r="M1687" t="s">
        <v>5393</v>
      </c>
      <c r="N1687">
        <v>2</v>
      </c>
    </row>
    <row r="1688" spans="1:14" x14ac:dyDescent="0.75">
      <c r="A1688" t="s">
        <v>10</v>
      </c>
      <c r="B1688" t="s">
        <v>11</v>
      </c>
      <c r="C1688" t="s">
        <v>22</v>
      </c>
      <c r="D1688" t="s">
        <v>5388</v>
      </c>
      <c r="E1688">
        <v>10260261</v>
      </c>
      <c r="F1688" t="s">
        <v>88</v>
      </c>
      <c r="G1688">
        <v>66151131</v>
      </c>
      <c r="H1688" t="s">
        <v>1640</v>
      </c>
      <c r="I1688" t="s">
        <v>1642</v>
      </c>
      <c r="J1688" t="s">
        <v>5407</v>
      </c>
      <c r="K1688" t="s">
        <v>5394</v>
      </c>
      <c r="L1688" t="s">
        <v>5402</v>
      </c>
      <c r="M1688" t="s">
        <v>5403</v>
      </c>
      <c r="N1688">
        <v>2</v>
      </c>
    </row>
    <row r="1689" spans="1:14" x14ac:dyDescent="0.75">
      <c r="A1689" t="s">
        <v>10</v>
      </c>
      <c r="B1689" t="s">
        <v>11</v>
      </c>
      <c r="C1689" t="s">
        <v>22</v>
      </c>
      <c r="D1689" t="s">
        <v>5388</v>
      </c>
      <c r="E1689">
        <v>10260261</v>
      </c>
      <c r="F1689" t="s">
        <v>88</v>
      </c>
      <c r="G1689">
        <v>66151131</v>
      </c>
      <c r="H1689" t="s">
        <v>1640</v>
      </c>
      <c r="I1689" t="s">
        <v>1642</v>
      </c>
      <c r="J1689" t="s">
        <v>5407</v>
      </c>
      <c r="K1689" t="s">
        <v>5394</v>
      </c>
      <c r="L1689" t="s">
        <v>5402</v>
      </c>
      <c r="M1689" t="s">
        <v>5404</v>
      </c>
      <c r="N1689">
        <v>2</v>
      </c>
    </row>
    <row r="1690" spans="1:14" x14ac:dyDescent="0.75">
      <c r="A1690" t="s">
        <v>10</v>
      </c>
      <c r="B1690" t="s">
        <v>11</v>
      </c>
      <c r="C1690" t="s">
        <v>22</v>
      </c>
      <c r="D1690" t="s">
        <v>5388</v>
      </c>
      <c r="E1690">
        <v>10260261</v>
      </c>
      <c r="F1690" t="s">
        <v>88</v>
      </c>
      <c r="G1690">
        <v>66151131</v>
      </c>
      <c r="H1690" t="s">
        <v>1640</v>
      </c>
      <c r="I1690" t="s">
        <v>1642</v>
      </c>
      <c r="J1690" t="s">
        <v>5407</v>
      </c>
      <c r="K1690" t="s">
        <v>5394</v>
      </c>
      <c r="L1690" t="s">
        <v>5395</v>
      </c>
      <c r="M1690" t="s">
        <v>5405</v>
      </c>
      <c r="N1690">
        <v>2</v>
      </c>
    </row>
    <row r="1691" spans="1:14" x14ac:dyDescent="0.75">
      <c r="A1691" t="s">
        <v>10</v>
      </c>
      <c r="B1691" t="s">
        <v>11</v>
      </c>
      <c r="C1691" t="s">
        <v>22</v>
      </c>
      <c r="D1691" t="s">
        <v>5388</v>
      </c>
      <c r="E1691">
        <v>10260261</v>
      </c>
      <c r="F1691" t="s">
        <v>88</v>
      </c>
      <c r="G1691">
        <v>66151131</v>
      </c>
      <c r="H1691" t="s">
        <v>1640</v>
      </c>
      <c r="I1691" t="s">
        <v>1642</v>
      </c>
      <c r="J1691" t="s">
        <v>5407</v>
      </c>
      <c r="K1691" t="s">
        <v>5394</v>
      </c>
      <c r="L1691" t="s">
        <v>5395</v>
      </c>
      <c r="M1691" t="s">
        <v>5396</v>
      </c>
      <c r="N1691">
        <v>2</v>
      </c>
    </row>
    <row r="1692" spans="1:14" x14ac:dyDescent="0.75">
      <c r="A1692" t="s">
        <v>10</v>
      </c>
      <c r="B1692" t="s">
        <v>11</v>
      </c>
      <c r="C1692" t="s">
        <v>22</v>
      </c>
      <c r="D1692" t="s">
        <v>5388</v>
      </c>
      <c r="E1692">
        <v>10260261</v>
      </c>
      <c r="F1692" t="s">
        <v>88</v>
      </c>
      <c r="G1692">
        <v>66151132</v>
      </c>
      <c r="H1692" t="s">
        <v>3243</v>
      </c>
      <c r="I1692" t="s">
        <v>3244</v>
      </c>
      <c r="J1692" t="s">
        <v>5407</v>
      </c>
      <c r="K1692" t="s">
        <v>5398</v>
      </c>
      <c r="L1692" t="s">
        <v>5399</v>
      </c>
      <c r="M1692" t="s">
        <v>5400</v>
      </c>
      <c r="N1692">
        <v>2</v>
      </c>
    </row>
    <row r="1693" spans="1:14" x14ac:dyDescent="0.75">
      <c r="A1693" t="s">
        <v>10</v>
      </c>
      <c r="B1693" t="s">
        <v>11</v>
      </c>
      <c r="C1693" t="s">
        <v>22</v>
      </c>
      <c r="D1693" t="s">
        <v>5388</v>
      </c>
      <c r="E1693">
        <v>10260261</v>
      </c>
      <c r="F1693" t="s">
        <v>88</v>
      </c>
      <c r="G1693">
        <v>66151132</v>
      </c>
      <c r="H1693" t="s">
        <v>3243</v>
      </c>
      <c r="I1693" t="s">
        <v>3244</v>
      </c>
      <c r="J1693" t="s">
        <v>5407</v>
      </c>
      <c r="K1693" t="s">
        <v>5391</v>
      </c>
      <c r="L1693" t="s">
        <v>5392</v>
      </c>
      <c r="M1693" t="s">
        <v>5393</v>
      </c>
      <c r="N1693">
        <v>6</v>
      </c>
    </row>
    <row r="1694" spans="1:14" x14ac:dyDescent="0.75">
      <c r="A1694" t="s">
        <v>10</v>
      </c>
      <c r="B1694" t="s">
        <v>11</v>
      </c>
      <c r="C1694" t="s">
        <v>22</v>
      </c>
      <c r="D1694" t="s">
        <v>5388</v>
      </c>
      <c r="E1694">
        <v>10260261</v>
      </c>
      <c r="F1694" t="s">
        <v>88</v>
      </c>
      <c r="G1694">
        <v>66151132</v>
      </c>
      <c r="H1694" t="s">
        <v>3243</v>
      </c>
      <c r="I1694" t="s">
        <v>3244</v>
      </c>
      <c r="J1694" t="s">
        <v>5407</v>
      </c>
      <c r="K1694" t="s">
        <v>5394</v>
      </c>
      <c r="L1694" t="s">
        <v>5402</v>
      </c>
      <c r="M1694" t="s">
        <v>5403</v>
      </c>
      <c r="N1694">
        <v>2</v>
      </c>
    </row>
    <row r="1695" spans="1:14" x14ac:dyDescent="0.75">
      <c r="A1695" t="s">
        <v>10</v>
      </c>
      <c r="B1695" t="s">
        <v>11</v>
      </c>
      <c r="C1695" t="s">
        <v>22</v>
      </c>
      <c r="D1695" t="s">
        <v>5388</v>
      </c>
      <c r="E1695">
        <v>10260261</v>
      </c>
      <c r="F1695" t="s">
        <v>88</v>
      </c>
      <c r="G1695">
        <v>66151132</v>
      </c>
      <c r="H1695" t="s">
        <v>3243</v>
      </c>
      <c r="I1695" t="s">
        <v>3244</v>
      </c>
      <c r="J1695" t="s">
        <v>5407</v>
      </c>
      <c r="K1695" t="s">
        <v>5394</v>
      </c>
      <c r="L1695" t="s">
        <v>5402</v>
      </c>
      <c r="M1695" t="s">
        <v>5404</v>
      </c>
      <c r="N1695">
        <v>2</v>
      </c>
    </row>
    <row r="1696" spans="1:14" x14ac:dyDescent="0.75">
      <c r="A1696" t="s">
        <v>10</v>
      </c>
      <c r="B1696" t="s">
        <v>11</v>
      </c>
      <c r="C1696" t="s">
        <v>22</v>
      </c>
      <c r="D1696" t="s">
        <v>5388</v>
      </c>
      <c r="E1696">
        <v>10260261</v>
      </c>
      <c r="F1696" t="s">
        <v>88</v>
      </c>
      <c r="G1696">
        <v>66151132</v>
      </c>
      <c r="H1696" t="s">
        <v>3243</v>
      </c>
      <c r="I1696" t="s">
        <v>3244</v>
      </c>
      <c r="J1696" t="s">
        <v>5407</v>
      </c>
      <c r="K1696" t="s">
        <v>5394</v>
      </c>
      <c r="L1696" t="s">
        <v>5395</v>
      </c>
      <c r="M1696" t="s">
        <v>5405</v>
      </c>
      <c r="N1696">
        <v>2</v>
      </c>
    </row>
    <row r="1697" spans="1:14" x14ac:dyDescent="0.75">
      <c r="A1697" t="s">
        <v>10</v>
      </c>
      <c r="B1697" t="s">
        <v>11</v>
      </c>
      <c r="C1697" t="s">
        <v>22</v>
      </c>
      <c r="D1697" t="s">
        <v>5388</v>
      </c>
      <c r="E1697">
        <v>10260261</v>
      </c>
      <c r="F1697" t="s">
        <v>88</v>
      </c>
      <c r="G1697">
        <v>66151132</v>
      </c>
      <c r="H1697" t="s">
        <v>3243</v>
      </c>
      <c r="I1697" t="s">
        <v>3244</v>
      </c>
      <c r="J1697" t="s">
        <v>5407</v>
      </c>
      <c r="K1697" t="s">
        <v>5394</v>
      </c>
      <c r="L1697" t="s">
        <v>5395</v>
      </c>
      <c r="M1697" t="s">
        <v>5396</v>
      </c>
      <c r="N1697">
        <v>36</v>
      </c>
    </row>
    <row r="1698" spans="1:14" x14ac:dyDescent="0.75">
      <c r="A1698" t="s">
        <v>10</v>
      </c>
      <c r="B1698" t="s">
        <v>11</v>
      </c>
      <c r="C1698" t="s">
        <v>22</v>
      </c>
      <c r="D1698" t="s">
        <v>5388</v>
      </c>
      <c r="E1698">
        <v>10260261</v>
      </c>
      <c r="F1698" t="s">
        <v>88</v>
      </c>
      <c r="G1698">
        <v>66151134</v>
      </c>
      <c r="H1698" t="s">
        <v>1720</v>
      </c>
      <c r="I1698" t="s">
        <v>1722</v>
      </c>
      <c r="J1698" t="s">
        <v>5407</v>
      </c>
      <c r="K1698" t="s">
        <v>5398</v>
      </c>
      <c r="L1698" t="s">
        <v>5399</v>
      </c>
      <c r="M1698" t="s">
        <v>5400</v>
      </c>
      <c r="N1698">
        <v>2</v>
      </c>
    </row>
    <row r="1699" spans="1:14" x14ac:dyDescent="0.75">
      <c r="A1699" t="s">
        <v>10</v>
      </c>
      <c r="B1699" t="s">
        <v>11</v>
      </c>
      <c r="C1699" t="s">
        <v>22</v>
      </c>
      <c r="D1699" t="s">
        <v>5388</v>
      </c>
      <c r="E1699">
        <v>10260261</v>
      </c>
      <c r="F1699" t="s">
        <v>88</v>
      </c>
      <c r="G1699">
        <v>66151134</v>
      </c>
      <c r="H1699" t="s">
        <v>1720</v>
      </c>
      <c r="I1699" t="s">
        <v>1722</v>
      </c>
      <c r="J1699" t="s">
        <v>5407</v>
      </c>
      <c r="K1699" t="s">
        <v>5391</v>
      </c>
      <c r="L1699" t="s">
        <v>5392</v>
      </c>
      <c r="M1699" t="s">
        <v>5393</v>
      </c>
      <c r="N1699">
        <v>30</v>
      </c>
    </row>
    <row r="1700" spans="1:14" x14ac:dyDescent="0.75">
      <c r="A1700" t="s">
        <v>10</v>
      </c>
      <c r="B1700" t="s">
        <v>11</v>
      </c>
      <c r="C1700" t="s">
        <v>22</v>
      </c>
      <c r="D1700" t="s">
        <v>5388</v>
      </c>
      <c r="E1700">
        <v>10260261</v>
      </c>
      <c r="F1700" t="s">
        <v>88</v>
      </c>
      <c r="G1700">
        <v>66151134</v>
      </c>
      <c r="H1700" t="s">
        <v>1720</v>
      </c>
      <c r="I1700" t="s">
        <v>1722</v>
      </c>
      <c r="J1700" t="s">
        <v>5407</v>
      </c>
      <c r="K1700" t="s">
        <v>5394</v>
      </c>
      <c r="L1700" t="s">
        <v>5402</v>
      </c>
      <c r="M1700" t="s">
        <v>5403</v>
      </c>
      <c r="N1700">
        <v>8</v>
      </c>
    </row>
    <row r="1701" spans="1:14" x14ac:dyDescent="0.75">
      <c r="A1701" t="s">
        <v>10</v>
      </c>
      <c r="B1701" t="s">
        <v>11</v>
      </c>
      <c r="C1701" t="s">
        <v>22</v>
      </c>
      <c r="D1701" t="s">
        <v>5388</v>
      </c>
      <c r="E1701">
        <v>10260261</v>
      </c>
      <c r="F1701" t="s">
        <v>88</v>
      </c>
      <c r="G1701">
        <v>66151134</v>
      </c>
      <c r="H1701" t="s">
        <v>1720</v>
      </c>
      <c r="I1701" t="s">
        <v>1722</v>
      </c>
      <c r="J1701" t="s">
        <v>5407</v>
      </c>
      <c r="K1701" t="s">
        <v>5394</v>
      </c>
      <c r="L1701" t="s">
        <v>5402</v>
      </c>
      <c r="M1701" t="s">
        <v>5404</v>
      </c>
      <c r="N1701">
        <v>2</v>
      </c>
    </row>
    <row r="1702" spans="1:14" x14ac:dyDescent="0.75">
      <c r="A1702" t="s">
        <v>10</v>
      </c>
      <c r="B1702" t="s">
        <v>11</v>
      </c>
      <c r="C1702" t="s">
        <v>22</v>
      </c>
      <c r="D1702" t="s">
        <v>5388</v>
      </c>
      <c r="E1702">
        <v>10260261</v>
      </c>
      <c r="F1702" t="s">
        <v>88</v>
      </c>
      <c r="G1702">
        <v>66151134</v>
      </c>
      <c r="H1702" t="s">
        <v>1720</v>
      </c>
      <c r="I1702" t="s">
        <v>1722</v>
      </c>
      <c r="J1702" t="s">
        <v>5407</v>
      </c>
      <c r="K1702" t="s">
        <v>5394</v>
      </c>
      <c r="L1702" t="s">
        <v>5395</v>
      </c>
      <c r="M1702" t="s">
        <v>5405</v>
      </c>
      <c r="N1702">
        <v>2</v>
      </c>
    </row>
    <row r="1703" spans="1:14" x14ac:dyDescent="0.75">
      <c r="A1703" t="s">
        <v>10</v>
      </c>
      <c r="B1703" t="s">
        <v>11</v>
      </c>
      <c r="C1703" t="s">
        <v>22</v>
      </c>
      <c r="D1703" t="s">
        <v>5388</v>
      </c>
      <c r="E1703">
        <v>10260261</v>
      </c>
      <c r="F1703" t="s">
        <v>88</v>
      </c>
      <c r="G1703">
        <v>66151134</v>
      </c>
      <c r="H1703" t="s">
        <v>1720</v>
      </c>
      <c r="I1703" t="s">
        <v>1722</v>
      </c>
      <c r="J1703" t="s">
        <v>5407</v>
      </c>
      <c r="K1703" t="s">
        <v>5394</v>
      </c>
      <c r="L1703" t="s">
        <v>5395</v>
      </c>
      <c r="M1703" t="s">
        <v>5396</v>
      </c>
      <c r="N1703">
        <v>2</v>
      </c>
    </row>
    <row r="1704" spans="1:14" x14ac:dyDescent="0.75">
      <c r="A1704" t="s">
        <v>10</v>
      </c>
      <c r="B1704" t="s">
        <v>11</v>
      </c>
      <c r="C1704" t="s">
        <v>22</v>
      </c>
      <c r="D1704" t="s">
        <v>5388</v>
      </c>
      <c r="E1704">
        <v>10260261</v>
      </c>
      <c r="F1704" t="s">
        <v>88</v>
      </c>
      <c r="G1704">
        <v>66151139</v>
      </c>
      <c r="H1704" t="s">
        <v>711</v>
      </c>
      <c r="I1704" t="s">
        <v>713</v>
      </c>
      <c r="J1704" t="s">
        <v>5407</v>
      </c>
      <c r="K1704" t="s">
        <v>5398</v>
      </c>
      <c r="L1704" t="s">
        <v>5399</v>
      </c>
      <c r="M1704" t="s">
        <v>5400</v>
      </c>
      <c r="N1704">
        <v>2</v>
      </c>
    </row>
    <row r="1705" spans="1:14" x14ac:dyDescent="0.75">
      <c r="A1705" t="s">
        <v>10</v>
      </c>
      <c r="B1705" t="s">
        <v>11</v>
      </c>
      <c r="C1705" t="s">
        <v>22</v>
      </c>
      <c r="D1705" t="s">
        <v>5388</v>
      </c>
      <c r="E1705">
        <v>10260261</v>
      </c>
      <c r="F1705" t="s">
        <v>88</v>
      </c>
      <c r="G1705">
        <v>66151139</v>
      </c>
      <c r="H1705" t="s">
        <v>711</v>
      </c>
      <c r="I1705" t="s">
        <v>713</v>
      </c>
      <c r="J1705" t="s">
        <v>5407</v>
      </c>
      <c r="K1705" t="s">
        <v>5391</v>
      </c>
      <c r="L1705" t="s">
        <v>5392</v>
      </c>
      <c r="M1705" t="s">
        <v>5393</v>
      </c>
      <c r="N1705">
        <v>14</v>
      </c>
    </row>
    <row r="1706" spans="1:14" x14ac:dyDescent="0.75">
      <c r="A1706" t="s">
        <v>10</v>
      </c>
      <c r="B1706" t="s">
        <v>11</v>
      </c>
      <c r="C1706" t="s">
        <v>22</v>
      </c>
      <c r="D1706" t="s">
        <v>5388</v>
      </c>
      <c r="E1706">
        <v>10260261</v>
      </c>
      <c r="F1706" t="s">
        <v>88</v>
      </c>
      <c r="G1706">
        <v>66151139</v>
      </c>
      <c r="H1706" t="s">
        <v>711</v>
      </c>
      <c r="I1706" t="s">
        <v>713</v>
      </c>
      <c r="J1706" t="s">
        <v>5407</v>
      </c>
      <c r="K1706" t="s">
        <v>5391</v>
      </c>
      <c r="L1706" t="s">
        <v>5392</v>
      </c>
      <c r="M1706" t="s">
        <v>5401</v>
      </c>
      <c r="N1706">
        <v>4</v>
      </c>
    </row>
    <row r="1707" spans="1:14" x14ac:dyDescent="0.75">
      <c r="A1707" t="s">
        <v>10</v>
      </c>
      <c r="B1707" t="s">
        <v>11</v>
      </c>
      <c r="C1707" t="s">
        <v>22</v>
      </c>
      <c r="D1707" t="s">
        <v>5388</v>
      </c>
      <c r="E1707">
        <v>10260261</v>
      </c>
      <c r="F1707" t="s">
        <v>88</v>
      </c>
      <c r="G1707">
        <v>66151139</v>
      </c>
      <c r="H1707" t="s">
        <v>711</v>
      </c>
      <c r="I1707" t="s">
        <v>713</v>
      </c>
      <c r="J1707" t="s">
        <v>5407</v>
      </c>
      <c r="K1707" t="s">
        <v>5394</v>
      </c>
      <c r="L1707" t="s">
        <v>5402</v>
      </c>
      <c r="M1707" t="s">
        <v>5403</v>
      </c>
      <c r="N1707">
        <v>8</v>
      </c>
    </row>
    <row r="1708" spans="1:14" x14ac:dyDescent="0.75">
      <c r="A1708" t="s">
        <v>10</v>
      </c>
      <c r="B1708" t="s">
        <v>11</v>
      </c>
      <c r="C1708" t="s">
        <v>22</v>
      </c>
      <c r="D1708" t="s">
        <v>5388</v>
      </c>
      <c r="E1708">
        <v>10260261</v>
      </c>
      <c r="F1708" t="s">
        <v>88</v>
      </c>
      <c r="G1708">
        <v>66151139</v>
      </c>
      <c r="H1708" t="s">
        <v>711</v>
      </c>
      <c r="I1708" t="s">
        <v>713</v>
      </c>
      <c r="J1708" t="s">
        <v>5407</v>
      </c>
      <c r="K1708" t="s">
        <v>5394</v>
      </c>
      <c r="L1708" t="s">
        <v>5402</v>
      </c>
      <c r="M1708" t="s">
        <v>5404</v>
      </c>
      <c r="N1708">
        <v>18</v>
      </c>
    </row>
    <row r="1709" spans="1:14" x14ac:dyDescent="0.75">
      <c r="A1709" t="s">
        <v>10</v>
      </c>
      <c r="B1709" t="s">
        <v>11</v>
      </c>
      <c r="C1709" t="s">
        <v>22</v>
      </c>
      <c r="D1709" t="s">
        <v>5388</v>
      </c>
      <c r="E1709">
        <v>10260261</v>
      </c>
      <c r="F1709" t="s">
        <v>88</v>
      </c>
      <c r="G1709">
        <v>66151139</v>
      </c>
      <c r="H1709" t="s">
        <v>711</v>
      </c>
      <c r="I1709" t="s">
        <v>713</v>
      </c>
      <c r="J1709" t="s">
        <v>5407</v>
      </c>
      <c r="K1709" t="s">
        <v>5394</v>
      </c>
      <c r="L1709" t="s">
        <v>5395</v>
      </c>
      <c r="M1709" t="s">
        <v>5405</v>
      </c>
      <c r="N1709">
        <v>12</v>
      </c>
    </row>
    <row r="1710" spans="1:14" x14ac:dyDescent="0.75">
      <c r="A1710" t="s">
        <v>10</v>
      </c>
      <c r="B1710" t="s">
        <v>11</v>
      </c>
      <c r="C1710" t="s">
        <v>22</v>
      </c>
      <c r="D1710" t="s">
        <v>5388</v>
      </c>
      <c r="E1710">
        <v>10260261</v>
      </c>
      <c r="F1710" t="s">
        <v>88</v>
      </c>
      <c r="G1710">
        <v>66151139</v>
      </c>
      <c r="H1710" t="s">
        <v>711</v>
      </c>
      <c r="I1710" t="s">
        <v>713</v>
      </c>
      <c r="J1710" t="s">
        <v>5407</v>
      </c>
      <c r="K1710" t="s">
        <v>5394</v>
      </c>
      <c r="L1710" t="s">
        <v>5395</v>
      </c>
      <c r="M1710" t="s">
        <v>5396</v>
      </c>
      <c r="N1710">
        <v>32</v>
      </c>
    </row>
    <row r="1711" spans="1:14" x14ac:dyDescent="0.75">
      <c r="A1711" t="s">
        <v>10</v>
      </c>
      <c r="B1711" t="s">
        <v>11</v>
      </c>
      <c r="C1711" t="s">
        <v>22</v>
      </c>
      <c r="D1711" t="s">
        <v>5388</v>
      </c>
      <c r="E1711">
        <v>10260261</v>
      </c>
      <c r="F1711" t="s">
        <v>88</v>
      </c>
      <c r="G1711">
        <v>66151148</v>
      </c>
      <c r="H1711" t="s">
        <v>661</v>
      </c>
      <c r="I1711" t="s">
        <v>662</v>
      </c>
      <c r="J1711" t="s">
        <v>5407</v>
      </c>
      <c r="K1711" t="s">
        <v>5394</v>
      </c>
      <c r="L1711" t="s">
        <v>5402</v>
      </c>
      <c r="M1711" t="s">
        <v>5403</v>
      </c>
      <c r="N1711">
        <v>4</v>
      </c>
    </row>
    <row r="1712" spans="1:14" x14ac:dyDescent="0.75">
      <c r="A1712" t="s">
        <v>10</v>
      </c>
      <c r="B1712" t="s">
        <v>11</v>
      </c>
      <c r="C1712" t="s">
        <v>22</v>
      </c>
      <c r="D1712" t="s">
        <v>5388</v>
      </c>
      <c r="E1712">
        <v>10260261</v>
      </c>
      <c r="F1712" t="s">
        <v>88</v>
      </c>
      <c r="G1712">
        <v>66151149</v>
      </c>
      <c r="H1712" t="s">
        <v>2704</v>
      </c>
      <c r="I1712" t="s">
        <v>2705</v>
      </c>
      <c r="J1712" t="s">
        <v>5407</v>
      </c>
      <c r="K1712" t="s">
        <v>5394</v>
      </c>
      <c r="L1712" t="s">
        <v>5402</v>
      </c>
      <c r="M1712" t="s">
        <v>5403</v>
      </c>
      <c r="N1712">
        <v>4</v>
      </c>
    </row>
    <row r="1713" spans="1:14" x14ac:dyDescent="0.75">
      <c r="A1713" t="s">
        <v>10</v>
      </c>
      <c r="B1713" t="s">
        <v>11</v>
      </c>
      <c r="C1713" t="s">
        <v>22</v>
      </c>
      <c r="D1713" t="s">
        <v>5388</v>
      </c>
      <c r="E1713">
        <v>10260261</v>
      </c>
      <c r="F1713" t="s">
        <v>88</v>
      </c>
      <c r="G1713">
        <v>66151153</v>
      </c>
      <c r="H1713" t="s">
        <v>2541</v>
      </c>
      <c r="I1713" t="s">
        <v>2542</v>
      </c>
      <c r="J1713" t="s">
        <v>5407</v>
      </c>
      <c r="K1713" t="s">
        <v>5391</v>
      </c>
      <c r="L1713" t="s">
        <v>5392</v>
      </c>
      <c r="M1713" t="s">
        <v>5393</v>
      </c>
      <c r="N1713">
        <v>20</v>
      </c>
    </row>
    <row r="1714" spans="1:14" x14ac:dyDescent="0.75">
      <c r="A1714" t="s">
        <v>10</v>
      </c>
      <c r="B1714" t="s">
        <v>11</v>
      </c>
      <c r="C1714" t="s">
        <v>22</v>
      </c>
      <c r="D1714" t="s">
        <v>5388</v>
      </c>
      <c r="E1714">
        <v>10260261</v>
      </c>
      <c r="F1714" t="s">
        <v>88</v>
      </c>
      <c r="G1714">
        <v>66151153</v>
      </c>
      <c r="H1714" t="s">
        <v>2541</v>
      </c>
      <c r="I1714" t="s">
        <v>2542</v>
      </c>
      <c r="J1714" t="s">
        <v>5407</v>
      </c>
      <c r="K1714" t="s">
        <v>5394</v>
      </c>
      <c r="L1714" t="s">
        <v>5402</v>
      </c>
      <c r="M1714" t="s">
        <v>5403</v>
      </c>
      <c r="N1714">
        <v>30</v>
      </c>
    </row>
    <row r="1715" spans="1:14" x14ac:dyDescent="0.75">
      <c r="A1715" t="s">
        <v>10</v>
      </c>
      <c r="B1715" t="s">
        <v>11</v>
      </c>
      <c r="C1715" t="s">
        <v>22</v>
      </c>
      <c r="D1715" t="s">
        <v>5388</v>
      </c>
      <c r="E1715">
        <v>10260261</v>
      </c>
      <c r="F1715" t="s">
        <v>88</v>
      </c>
      <c r="G1715">
        <v>66151157</v>
      </c>
      <c r="H1715" t="s">
        <v>5117</v>
      </c>
      <c r="I1715" t="s">
        <v>5118</v>
      </c>
      <c r="J1715" t="s">
        <v>5407</v>
      </c>
      <c r="K1715" t="s">
        <v>5391</v>
      </c>
      <c r="L1715" t="s">
        <v>5392</v>
      </c>
      <c r="M1715" t="s">
        <v>5393</v>
      </c>
      <c r="N1715">
        <v>15</v>
      </c>
    </row>
    <row r="1716" spans="1:14" x14ac:dyDescent="0.75">
      <c r="A1716" t="s">
        <v>10</v>
      </c>
      <c r="B1716" t="s">
        <v>11</v>
      </c>
      <c r="C1716" t="s">
        <v>22</v>
      </c>
      <c r="D1716" t="s">
        <v>5388</v>
      </c>
      <c r="E1716">
        <v>10260261</v>
      </c>
      <c r="F1716" t="s">
        <v>88</v>
      </c>
      <c r="G1716">
        <v>66151232</v>
      </c>
      <c r="H1716" t="s">
        <v>1883</v>
      </c>
      <c r="I1716" t="s">
        <v>1722</v>
      </c>
      <c r="J1716" t="s">
        <v>5407</v>
      </c>
      <c r="K1716" t="s">
        <v>5391</v>
      </c>
      <c r="L1716" t="s">
        <v>5392</v>
      </c>
      <c r="M1716" t="s">
        <v>5393</v>
      </c>
      <c r="N1716">
        <v>5</v>
      </c>
    </row>
    <row r="1717" spans="1:14" x14ac:dyDescent="0.75">
      <c r="A1717" t="s">
        <v>10</v>
      </c>
      <c r="B1717" t="s">
        <v>11</v>
      </c>
      <c r="C1717" t="s">
        <v>22</v>
      </c>
      <c r="D1717" t="s">
        <v>5388</v>
      </c>
      <c r="E1717">
        <v>10260261</v>
      </c>
      <c r="F1717" t="s">
        <v>88</v>
      </c>
      <c r="G1717">
        <v>66151235</v>
      </c>
      <c r="H1717" t="s">
        <v>2536</v>
      </c>
      <c r="I1717" t="s">
        <v>2537</v>
      </c>
      <c r="J1717" t="s">
        <v>5407</v>
      </c>
      <c r="K1717" t="s">
        <v>5391</v>
      </c>
      <c r="L1717" t="s">
        <v>5392</v>
      </c>
      <c r="M1717" t="s">
        <v>5393</v>
      </c>
      <c r="N1717">
        <v>10</v>
      </c>
    </row>
    <row r="1718" spans="1:14" x14ac:dyDescent="0.75">
      <c r="A1718" t="s">
        <v>10</v>
      </c>
      <c r="B1718" t="s">
        <v>11</v>
      </c>
      <c r="C1718" t="s">
        <v>22</v>
      </c>
      <c r="D1718" t="s">
        <v>5388</v>
      </c>
      <c r="E1718">
        <v>10260261</v>
      </c>
      <c r="F1718" t="s">
        <v>88</v>
      </c>
      <c r="G1718">
        <v>66151235</v>
      </c>
      <c r="H1718" t="s">
        <v>2536</v>
      </c>
      <c r="I1718" t="s">
        <v>2537</v>
      </c>
      <c r="J1718" t="s">
        <v>5407</v>
      </c>
      <c r="K1718" t="s">
        <v>5394</v>
      </c>
      <c r="L1718" t="s">
        <v>5402</v>
      </c>
      <c r="M1718" t="s">
        <v>5403</v>
      </c>
      <c r="N1718">
        <v>10</v>
      </c>
    </row>
    <row r="1719" spans="1:14" x14ac:dyDescent="0.75">
      <c r="A1719" t="s">
        <v>10</v>
      </c>
      <c r="B1719" t="s">
        <v>11</v>
      </c>
      <c r="C1719" t="s">
        <v>22</v>
      </c>
      <c r="D1719" t="s">
        <v>5388</v>
      </c>
      <c r="E1719">
        <v>10260261</v>
      </c>
      <c r="F1719" t="s">
        <v>88</v>
      </c>
      <c r="G1719">
        <v>66151235</v>
      </c>
      <c r="H1719" t="s">
        <v>2536</v>
      </c>
      <c r="I1719" t="s">
        <v>2537</v>
      </c>
      <c r="J1719" t="s">
        <v>5407</v>
      </c>
      <c r="K1719" t="s">
        <v>5394</v>
      </c>
      <c r="L1719" t="s">
        <v>5395</v>
      </c>
      <c r="M1719" t="s">
        <v>5405</v>
      </c>
      <c r="N1719">
        <v>10</v>
      </c>
    </row>
    <row r="1720" spans="1:14" x14ac:dyDescent="0.75">
      <c r="A1720" t="s">
        <v>10</v>
      </c>
      <c r="B1720" t="s">
        <v>11</v>
      </c>
      <c r="C1720" t="s">
        <v>22</v>
      </c>
      <c r="D1720" t="s">
        <v>5388</v>
      </c>
      <c r="E1720">
        <v>10260261</v>
      </c>
      <c r="F1720" t="s">
        <v>88</v>
      </c>
      <c r="G1720">
        <v>66151249</v>
      </c>
      <c r="H1720" t="s">
        <v>1033</v>
      </c>
      <c r="I1720" t="s">
        <v>1034</v>
      </c>
      <c r="J1720" t="s">
        <v>5407</v>
      </c>
      <c r="K1720" t="s">
        <v>5398</v>
      </c>
      <c r="L1720" t="s">
        <v>5399</v>
      </c>
      <c r="M1720" t="s">
        <v>5400</v>
      </c>
      <c r="N1720">
        <v>12</v>
      </c>
    </row>
    <row r="1721" spans="1:14" x14ac:dyDescent="0.75">
      <c r="A1721" t="s">
        <v>10</v>
      </c>
      <c r="B1721" t="s">
        <v>11</v>
      </c>
      <c r="C1721" t="s">
        <v>22</v>
      </c>
      <c r="D1721" t="s">
        <v>5388</v>
      </c>
      <c r="E1721">
        <v>10260261</v>
      </c>
      <c r="F1721" t="s">
        <v>88</v>
      </c>
      <c r="G1721">
        <v>66151249</v>
      </c>
      <c r="H1721" t="s">
        <v>1033</v>
      </c>
      <c r="I1721" t="s">
        <v>1034</v>
      </c>
      <c r="J1721" t="s">
        <v>5407</v>
      </c>
      <c r="K1721" t="s">
        <v>5391</v>
      </c>
      <c r="L1721" t="s">
        <v>5392</v>
      </c>
      <c r="M1721" t="s">
        <v>5393</v>
      </c>
      <c r="N1721">
        <v>64</v>
      </c>
    </row>
    <row r="1722" spans="1:14" x14ac:dyDescent="0.75">
      <c r="A1722" t="s">
        <v>10</v>
      </c>
      <c r="B1722" t="s">
        <v>11</v>
      </c>
      <c r="C1722" t="s">
        <v>22</v>
      </c>
      <c r="D1722" t="s">
        <v>5388</v>
      </c>
      <c r="E1722">
        <v>10260261</v>
      </c>
      <c r="F1722" t="s">
        <v>88</v>
      </c>
      <c r="G1722">
        <v>66151250</v>
      </c>
      <c r="H1722" t="s">
        <v>476</v>
      </c>
      <c r="I1722" t="s">
        <v>477</v>
      </c>
      <c r="J1722" t="s">
        <v>5407</v>
      </c>
      <c r="K1722" t="s">
        <v>5391</v>
      </c>
      <c r="L1722" t="s">
        <v>5392</v>
      </c>
      <c r="M1722" t="s">
        <v>5393</v>
      </c>
      <c r="N1722">
        <v>1</v>
      </c>
    </row>
    <row r="1723" spans="1:14" x14ac:dyDescent="0.75">
      <c r="A1723" t="s">
        <v>10</v>
      </c>
      <c r="B1723" t="s">
        <v>11</v>
      </c>
      <c r="C1723" t="s">
        <v>22</v>
      </c>
      <c r="D1723" t="s">
        <v>5388</v>
      </c>
      <c r="E1723">
        <v>10260261</v>
      </c>
      <c r="F1723" t="s">
        <v>88</v>
      </c>
      <c r="G1723">
        <v>66151250</v>
      </c>
      <c r="H1723" t="s">
        <v>476</v>
      </c>
      <c r="I1723" t="s">
        <v>477</v>
      </c>
      <c r="J1723" t="s">
        <v>5407</v>
      </c>
      <c r="K1723" t="s">
        <v>5391</v>
      </c>
      <c r="L1723" t="s">
        <v>5392</v>
      </c>
      <c r="M1723" t="s">
        <v>5401</v>
      </c>
      <c r="N1723">
        <v>1</v>
      </c>
    </row>
    <row r="1724" spans="1:14" x14ac:dyDescent="0.75">
      <c r="A1724" t="s">
        <v>10</v>
      </c>
      <c r="B1724" t="s">
        <v>11</v>
      </c>
      <c r="C1724" t="s">
        <v>22</v>
      </c>
      <c r="D1724" t="s">
        <v>5388</v>
      </c>
      <c r="E1724">
        <v>10260261</v>
      </c>
      <c r="F1724" t="s">
        <v>88</v>
      </c>
      <c r="G1724">
        <v>66151250</v>
      </c>
      <c r="H1724" t="s">
        <v>476</v>
      </c>
      <c r="I1724" t="s">
        <v>477</v>
      </c>
      <c r="J1724" t="s">
        <v>5407</v>
      </c>
      <c r="K1724" t="s">
        <v>5394</v>
      </c>
      <c r="L1724" t="s">
        <v>5402</v>
      </c>
      <c r="M1724" t="s">
        <v>5403</v>
      </c>
      <c r="N1724">
        <v>2</v>
      </c>
    </row>
    <row r="1725" spans="1:14" x14ac:dyDescent="0.75">
      <c r="A1725" t="s">
        <v>10</v>
      </c>
      <c r="B1725" t="s">
        <v>11</v>
      </c>
      <c r="C1725" t="s">
        <v>22</v>
      </c>
      <c r="D1725" t="s">
        <v>5388</v>
      </c>
      <c r="E1725">
        <v>10260261</v>
      </c>
      <c r="F1725" t="s">
        <v>88</v>
      </c>
      <c r="G1725">
        <v>66151250</v>
      </c>
      <c r="H1725" t="s">
        <v>476</v>
      </c>
      <c r="I1725" t="s">
        <v>477</v>
      </c>
      <c r="J1725" t="s">
        <v>5407</v>
      </c>
      <c r="K1725" t="s">
        <v>5394</v>
      </c>
      <c r="L1725" t="s">
        <v>5395</v>
      </c>
      <c r="M1725" t="s">
        <v>5405</v>
      </c>
      <c r="N1725">
        <v>150</v>
      </c>
    </row>
    <row r="1726" spans="1:14" x14ac:dyDescent="0.75">
      <c r="A1726" t="s">
        <v>10</v>
      </c>
      <c r="B1726" t="s">
        <v>11</v>
      </c>
      <c r="C1726" t="s">
        <v>22</v>
      </c>
      <c r="D1726" t="s">
        <v>5388</v>
      </c>
      <c r="E1726">
        <v>10260261</v>
      </c>
      <c r="F1726" t="s">
        <v>88</v>
      </c>
      <c r="G1726">
        <v>66151257</v>
      </c>
      <c r="H1726" t="s">
        <v>3442</v>
      </c>
      <c r="I1726" t="s">
        <v>3443</v>
      </c>
      <c r="J1726" t="s">
        <v>5407</v>
      </c>
      <c r="K1726" t="s">
        <v>5391</v>
      </c>
      <c r="L1726" t="s">
        <v>5392</v>
      </c>
      <c r="M1726" t="s">
        <v>5393</v>
      </c>
      <c r="N1726">
        <v>1</v>
      </c>
    </row>
    <row r="1727" spans="1:14" x14ac:dyDescent="0.75">
      <c r="A1727" t="s">
        <v>10</v>
      </c>
      <c r="B1727" t="s">
        <v>11</v>
      </c>
      <c r="C1727" t="s">
        <v>22</v>
      </c>
      <c r="D1727" t="s">
        <v>5388</v>
      </c>
      <c r="E1727">
        <v>10260261</v>
      </c>
      <c r="F1727" t="s">
        <v>88</v>
      </c>
      <c r="G1727">
        <v>66151257</v>
      </c>
      <c r="H1727" t="s">
        <v>3442</v>
      </c>
      <c r="I1727" t="s">
        <v>3443</v>
      </c>
      <c r="J1727" t="s">
        <v>5407</v>
      </c>
      <c r="K1727" t="s">
        <v>5391</v>
      </c>
      <c r="L1727" t="s">
        <v>5392</v>
      </c>
      <c r="M1727" t="s">
        <v>5401</v>
      </c>
      <c r="N1727">
        <v>1</v>
      </c>
    </row>
    <row r="1728" spans="1:14" x14ac:dyDescent="0.75">
      <c r="A1728" t="s">
        <v>10</v>
      </c>
      <c r="B1728" t="s">
        <v>11</v>
      </c>
      <c r="C1728" t="s">
        <v>22</v>
      </c>
      <c r="D1728" t="s">
        <v>5388</v>
      </c>
      <c r="E1728">
        <v>10260261</v>
      </c>
      <c r="F1728" t="s">
        <v>88</v>
      </c>
      <c r="G1728">
        <v>66151257</v>
      </c>
      <c r="H1728" t="s">
        <v>3442</v>
      </c>
      <c r="I1728" t="s">
        <v>3443</v>
      </c>
      <c r="J1728" t="s">
        <v>5407</v>
      </c>
      <c r="K1728" t="s">
        <v>5394</v>
      </c>
      <c r="L1728" t="s">
        <v>5402</v>
      </c>
      <c r="M1728" t="s">
        <v>5403</v>
      </c>
      <c r="N1728">
        <v>2</v>
      </c>
    </row>
    <row r="1729" spans="1:14" x14ac:dyDescent="0.75">
      <c r="A1729" t="s">
        <v>10</v>
      </c>
      <c r="B1729" t="s">
        <v>11</v>
      </c>
      <c r="C1729" t="s">
        <v>22</v>
      </c>
      <c r="D1729" t="s">
        <v>5388</v>
      </c>
      <c r="E1729">
        <v>10260261</v>
      </c>
      <c r="F1729" t="s">
        <v>88</v>
      </c>
      <c r="G1729">
        <v>66151257</v>
      </c>
      <c r="H1729" t="s">
        <v>3442</v>
      </c>
      <c r="I1729" t="s">
        <v>3443</v>
      </c>
      <c r="J1729" t="s">
        <v>5407</v>
      </c>
      <c r="K1729" t="s">
        <v>5394</v>
      </c>
      <c r="L1729" t="s">
        <v>5402</v>
      </c>
      <c r="M1729" t="s">
        <v>5404</v>
      </c>
      <c r="N1729">
        <v>1</v>
      </c>
    </row>
    <row r="1730" spans="1:14" x14ac:dyDescent="0.75">
      <c r="A1730" t="s">
        <v>10</v>
      </c>
      <c r="B1730" t="s">
        <v>11</v>
      </c>
      <c r="C1730" t="s">
        <v>22</v>
      </c>
      <c r="D1730" t="s">
        <v>5388</v>
      </c>
      <c r="E1730">
        <v>10260261</v>
      </c>
      <c r="F1730" t="s">
        <v>88</v>
      </c>
      <c r="G1730">
        <v>66151257</v>
      </c>
      <c r="H1730" t="s">
        <v>3442</v>
      </c>
      <c r="I1730" t="s">
        <v>3443</v>
      </c>
      <c r="J1730" t="s">
        <v>5407</v>
      </c>
      <c r="K1730" t="s">
        <v>5394</v>
      </c>
      <c r="L1730" t="s">
        <v>5395</v>
      </c>
      <c r="M1730" t="s">
        <v>5405</v>
      </c>
      <c r="N1730">
        <v>2</v>
      </c>
    </row>
    <row r="1731" spans="1:14" x14ac:dyDescent="0.75">
      <c r="A1731" t="s">
        <v>10</v>
      </c>
      <c r="B1731" t="s">
        <v>11</v>
      </c>
      <c r="C1731" t="s">
        <v>22</v>
      </c>
      <c r="D1731" t="s">
        <v>5388</v>
      </c>
      <c r="E1731">
        <v>10260261</v>
      </c>
      <c r="F1731" t="s">
        <v>88</v>
      </c>
      <c r="G1731">
        <v>66151257</v>
      </c>
      <c r="H1731" t="s">
        <v>3442</v>
      </c>
      <c r="I1731" t="s">
        <v>3443</v>
      </c>
      <c r="J1731" t="s">
        <v>5407</v>
      </c>
      <c r="K1731" t="s">
        <v>5394</v>
      </c>
      <c r="L1731" t="s">
        <v>5395</v>
      </c>
      <c r="M1731" t="s">
        <v>5396</v>
      </c>
      <c r="N1731">
        <v>2</v>
      </c>
    </row>
    <row r="1732" spans="1:14" x14ac:dyDescent="0.75">
      <c r="A1732" t="s">
        <v>10</v>
      </c>
      <c r="B1732" t="s">
        <v>11</v>
      </c>
      <c r="C1732" t="s">
        <v>22</v>
      </c>
      <c r="D1732" t="s">
        <v>5388</v>
      </c>
      <c r="E1732">
        <v>10260261</v>
      </c>
      <c r="F1732" t="s">
        <v>88</v>
      </c>
      <c r="G1732">
        <v>66151333</v>
      </c>
      <c r="H1732" t="s">
        <v>4579</v>
      </c>
      <c r="I1732" t="s">
        <v>4580</v>
      </c>
      <c r="J1732" t="s">
        <v>5407</v>
      </c>
      <c r="K1732" t="s">
        <v>5398</v>
      </c>
      <c r="L1732" t="s">
        <v>5399</v>
      </c>
      <c r="M1732" t="s">
        <v>5400</v>
      </c>
      <c r="N1732">
        <v>2</v>
      </c>
    </row>
    <row r="1733" spans="1:14" x14ac:dyDescent="0.75">
      <c r="A1733" t="s">
        <v>10</v>
      </c>
      <c r="B1733" t="s">
        <v>11</v>
      </c>
      <c r="C1733" t="s">
        <v>22</v>
      </c>
      <c r="D1733" t="s">
        <v>5388</v>
      </c>
      <c r="E1733">
        <v>10260261</v>
      </c>
      <c r="F1733" t="s">
        <v>88</v>
      </c>
      <c r="G1733">
        <v>66151333</v>
      </c>
      <c r="H1733" t="s">
        <v>4579</v>
      </c>
      <c r="I1733" t="s">
        <v>4580</v>
      </c>
      <c r="J1733" t="s">
        <v>5407</v>
      </c>
      <c r="K1733" t="s">
        <v>5391</v>
      </c>
      <c r="L1733" t="s">
        <v>5392</v>
      </c>
      <c r="M1733" t="s">
        <v>5393</v>
      </c>
      <c r="N1733">
        <v>41</v>
      </c>
    </row>
    <row r="1734" spans="1:14" x14ac:dyDescent="0.75">
      <c r="A1734" t="s">
        <v>10</v>
      </c>
      <c r="B1734" t="s">
        <v>11</v>
      </c>
      <c r="C1734" t="s">
        <v>22</v>
      </c>
      <c r="D1734" t="s">
        <v>5388</v>
      </c>
      <c r="E1734">
        <v>10260261</v>
      </c>
      <c r="F1734" t="s">
        <v>88</v>
      </c>
      <c r="G1734">
        <v>66151333</v>
      </c>
      <c r="H1734" t="s">
        <v>4579</v>
      </c>
      <c r="I1734" t="s">
        <v>4580</v>
      </c>
      <c r="J1734" t="s">
        <v>5407</v>
      </c>
      <c r="K1734" t="s">
        <v>5391</v>
      </c>
      <c r="L1734" t="s">
        <v>5392</v>
      </c>
      <c r="M1734" t="s">
        <v>5401</v>
      </c>
      <c r="N1734">
        <v>2</v>
      </c>
    </row>
    <row r="1735" spans="1:14" x14ac:dyDescent="0.75">
      <c r="A1735" t="s">
        <v>10</v>
      </c>
      <c r="B1735" t="s">
        <v>11</v>
      </c>
      <c r="C1735" t="s">
        <v>22</v>
      </c>
      <c r="D1735" t="s">
        <v>5388</v>
      </c>
      <c r="E1735">
        <v>10260261</v>
      </c>
      <c r="F1735" t="s">
        <v>88</v>
      </c>
      <c r="G1735">
        <v>66151333</v>
      </c>
      <c r="H1735" t="s">
        <v>4579</v>
      </c>
      <c r="I1735" t="s">
        <v>4580</v>
      </c>
      <c r="J1735" t="s">
        <v>5407</v>
      </c>
      <c r="K1735" t="s">
        <v>5394</v>
      </c>
      <c r="L1735" t="s">
        <v>5402</v>
      </c>
      <c r="M1735" t="s">
        <v>5403</v>
      </c>
      <c r="N1735">
        <v>18</v>
      </c>
    </row>
    <row r="1736" spans="1:14" x14ac:dyDescent="0.75">
      <c r="A1736" t="s">
        <v>10</v>
      </c>
      <c r="B1736" t="s">
        <v>11</v>
      </c>
      <c r="C1736" t="s">
        <v>22</v>
      </c>
      <c r="D1736" t="s">
        <v>5388</v>
      </c>
      <c r="E1736">
        <v>10260261</v>
      </c>
      <c r="F1736" t="s">
        <v>88</v>
      </c>
      <c r="G1736">
        <v>66151333</v>
      </c>
      <c r="H1736" t="s">
        <v>4579</v>
      </c>
      <c r="I1736" t="s">
        <v>4580</v>
      </c>
      <c r="J1736" t="s">
        <v>5407</v>
      </c>
      <c r="K1736" t="s">
        <v>5394</v>
      </c>
      <c r="L1736" t="s">
        <v>5402</v>
      </c>
      <c r="M1736" t="s">
        <v>5404</v>
      </c>
      <c r="N1736">
        <v>2</v>
      </c>
    </row>
    <row r="1737" spans="1:14" x14ac:dyDescent="0.75">
      <c r="A1737" t="s">
        <v>10</v>
      </c>
      <c r="B1737" t="s">
        <v>11</v>
      </c>
      <c r="C1737" t="s">
        <v>22</v>
      </c>
      <c r="D1737" t="s">
        <v>5388</v>
      </c>
      <c r="E1737">
        <v>10260261</v>
      </c>
      <c r="F1737" t="s">
        <v>88</v>
      </c>
      <c r="G1737">
        <v>66151498</v>
      </c>
      <c r="H1737" t="s">
        <v>2452</v>
      </c>
      <c r="I1737" t="s">
        <v>2453</v>
      </c>
      <c r="J1737" t="s">
        <v>5407</v>
      </c>
      <c r="K1737" t="s">
        <v>5391</v>
      </c>
      <c r="L1737" t="s">
        <v>5392</v>
      </c>
      <c r="M1737" t="s">
        <v>5393</v>
      </c>
      <c r="N1737">
        <v>2</v>
      </c>
    </row>
    <row r="1738" spans="1:14" x14ac:dyDescent="0.75">
      <c r="A1738" t="s">
        <v>10</v>
      </c>
      <c r="B1738" t="s">
        <v>11</v>
      </c>
      <c r="C1738" t="s">
        <v>22</v>
      </c>
      <c r="D1738" t="s">
        <v>5388</v>
      </c>
      <c r="E1738">
        <v>10260261</v>
      </c>
      <c r="F1738" t="s">
        <v>88</v>
      </c>
      <c r="G1738">
        <v>66151498</v>
      </c>
      <c r="H1738" t="s">
        <v>2452</v>
      </c>
      <c r="I1738" t="s">
        <v>2453</v>
      </c>
      <c r="J1738" t="s">
        <v>5407</v>
      </c>
      <c r="K1738" t="s">
        <v>5394</v>
      </c>
      <c r="L1738" t="s">
        <v>5402</v>
      </c>
      <c r="M1738" t="s">
        <v>5403</v>
      </c>
      <c r="N1738">
        <v>2</v>
      </c>
    </row>
    <row r="1739" spans="1:14" x14ac:dyDescent="0.75">
      <c r="A1739" t="s">
        <v>10</v>
      </c>
      <c r="B1739" t="s">
        <v>11</v>
      </c>
      <c r="C1739" t="s">
        <v>22</v>
      </c>
      <c r="D1739" t="s">
        <v>5388</v>
      </c>
      <c r="E1739">
        <v>10260261</v>
      </c>
      <c r="F1739" t="s">
        <v>88</v>
      </c>
      <c r="G1739">
        <v>66151498</v>
      </c>
      <c r="H1739" t="s">
        <v>2452</v>
      </c>
      <c r="I1739" t="s">
        <v>2453</v>
      </c>
      <c r="J1739" t="s">
        <v>5407</v>
      </c>
      <c r="K1739" t="s">
        <v>5394</v>
      </c>
      <c r="L1739" t="s">
        <v>5402</v>
      </c>
      <c r="M1739" t="s">
        <v>5404</v>
      </c>
      <c r="N1739">
        <v>2</v>
      </c>
    </row>
    <row r="1740" spans="1:14" x14ac:dyDescent="0.75">
      <c r="A1740" t="s">
        <v>10</v>
      </c>
      <c r="B1740" t="s">
        <v>11</v>
      </c>
      <c r="C1740" t="s">
        <v>22</v>
      </c>
      <c r="D1740" t="s">
        <v>5388</v>
      </c>
      <c r="E1740">
        <v>10260261</v>
      </c>
      <c r="F1740" t="s">
        <v>88</v>
      </c>
      <c r="G1740">
        <v>66151498</v>
      </c>
      <c r="H1740" t="s">
        <v>2452</v>
      </c>
      <c r="I1740" t="s">
        <v>2453</v>
      </c>
      <c r="J1740" t="s">
        <v>5407</v>
      </c>
      <c r="K1740" t="s">
        <v>5394</v>
      </c>
      <c r="L1740" t="s">
        <v>5395</v>
      </c>
      <c r="M1740" t="s">
        <v>5405</v>
      </c>
      <c r="N1740">
        <v>2</v>
      </c>
    </row>
    <row r="1741" spans="1:14" x14ac:dyDescent="0.75">
      <c r="A1741" t="s">
        <v>10</v>
      </c>
      <c r="B1741" t="s">
        <v>11</v>
      </c>
      <c r="C1741" t="s">
        <v>22</v>
      </c>
      <c r="D1741" t="s">
        <v>5388</v>
      </c>
      <c r="E1741">
        <v>10260261</v>
      </c>
      <c r="F1741" t="s">
        <v>88</v>
      </c>
      <c r="G1741">
        <v>66151498</v>
      </c>
      <c r="H1741" t="s">
        <v>2452</v>
      </c>
      <c r="I1741" t="s">
        <v>2453</v>
      </c>
      <c r="J1741" t="s">
        <v>5407</v>
      </c>
      <c r="K1741" t="s">
        <v>5394</v>
      </c>
      <c r="L1741" t="s">
        <v>5395</v>
      </c>
      <c r="M1741" t="s">
        <v>5396</v>
      </c>
      <c r="N1741">
        <v>2</v>
      </c>
    </row>
    <row r="1742" spans="1:14" x14ac:dyDescent="0.75">
      <c r="A1742" t="s">
        <v>10</v>
      </c>
      <c r="B1742" t="s">
        <v>11</v>
      </c>
      <c r="C1742" t="s">
        <v>22</v>
      </c>
      <c r="D1742" t="s">
        <v>5388</v>
      </c>
      <c r="E1742">
        <v>10260261</v>
      </c>
      <c r="F1742" t="s">
        <v>88</v>
      </c>
      <c r="G1742">
        <v>66151501</v>
      </c>
      <c r="H1742" t="s">
        <v>5321</v>
      </c>
      <c r="I1742" t="s">
        <v>5322</v>
      </c>
      <c r="J1742" t="s">
        <v>5407</v>
      </c>
      <c r="K1742" t="s">
        <v>5391</v>
      </c>
      <c r="L1742" t="s">
        <v>5392</v>
      </c>
      <c r="M1742" t="s">
        <v>5393</v>
      </c>
      <c r="N1742">
        <v>1</v>
      </c>
    </row>
    <row r="1743" spans="1:14" x14ac:dyDescent="0.75">
      <c r="A1743" t="s">
        <v>10</v>
      </c>
      <c r="B1743" t="s">
        <v>11</v>
      </c>
      <c r="C1743" t="s">
        <v>22</v>
      </c>
      <c r="D1743" t="s">
        <v>5388</v>
      </c>
      <c r="E1743">
        <v>10260261</v>
      </c>
      <c r="F1743" t="s">
        <v>88</v>
      </c>
      <c r="G1743">
        <v>66151501</v>
      </c>
      <c r="H1743" t="s">
        <v>5321</v>
      </c>
      <c r="I1743" t="s">
        <v>5322</v>
      </c>
      <c r="J1743" t="s">
        <v>5407</v>
      </c>
      <c r="K1743" t="s">
        <v>5391</v>
      </c>
      <c r="L1743" t="s">
        <v>5392</v>
      </c>
      <c r="M1743" t="s">
        <v>5401</v>
      </c>
      <c r="N1743">
        <v>1</v>
      </c>
    </row>
    <row r="1744" spans="1:14" x14ac:dyDescent="0.75">
      <c r="A1744" t="s">
        <v>10</v>
      </c>
      <c r="B1744" t="s">
        <v>11</v>
      </c>
      <c r="C1744" t="s">
        <v>22</v>
      </c>
      <c r="D1744" t="s">
        <v>5388</v>
      </c>
      <c r="E1744">
        <v>10260261</v>
      </c>
      <c r="F1744" t="s">
        <v>88</v>
      </c>
      <c r="G1744">
        <v>66151501</v>
      </c>
      <c r="H1744" t="s">
        <v>5321</v>
      </c>
      <c r="I1744" t="s">
        <v>5322</v>
      </c>
      <c r="J1744" t="s">
        <v>5407</v>
      </c>
      <c r="K1744" t="s">
        <v>5394</v>
      </c>
      <c r="L1744" t="s">
        <v>5402</v>
      </c>
      <c r="M1744" t="s">
        <v>5403</v>
      </c>
      <c r="N1744">
        <v>2</v>
      </c>
    </row>
    <row r="1745" spans="1:14" x14ac:dyDescent="0.75">
      <c r="A1745" t="s">
        <v>10</v>
      </c>
      <c r="B1745" t="s">
        <v>11</v>
      </c>
      <c r="C1745" t="s">
        <v>22</v>
      </c>
      <c r="D1745" t="s">
        <v>5388</v>
      </c>
      <c r="E1745">
        <v>10260261</v>
      </c>
      <c r="F1745" t="s">
        <v>88</v>
      </c>
      <c r="G1745">
        <v>66151501</v>
      </c>
      <c r="H1745" t="s">
        <v>5321</v>
      </c>
      <c r="I1745" t="s">
        <v>5322</v>
      </c>
      <c r="J1745" t="s">
        <v>5407</v>
      </c>
      <c r="K1745" t="s">
        <v>5394</v>
      </c>
      <c r="L1745" t="s">
        <v>5395</v>
      </c>
      <c r="M1745" t="s">
        <v>5405</v>
      </c>
      <c r="N1745">
        <v>1</v>
      </c>
    </row>
    <row r="1746" spans="1:14" x14ac:dyDescent="0.75">
      <c r="A1746" t="s">
        <v>10</v>
      </c>
      <c r="B1746" t="s">
        <v>11</v>
      </c>
      <c r="C1746" t="s">
        <v>22</v>
      </c>
      <c r="D1746" t="s">
        <v>5388</v>
      </c>
      <c r="E1746">
        <v>10260261</v>
      </c>
      <c r="F1746" t="s">
        <v>88</v>
      </c>
      <c r="G1746">
        <v>66151501</v>
      </c>
      <c r="H1746" t="s">
        <v>5321</v>
      </c>
      <c r="I1746" t="s">
        <v>5322</v>
      </c>
      <c r="J1746" t="s">
        <v>5407</v>
      </c>
      <c r="K1746" t="s">
        <v>5394</v>
      </c>
      <c r="L1746" t="s">
        <v>5395</v>
      </c>
      <c r="M1746" t="s">
        <v>5396</v>
      </c>
      <c r="N1746">
        <v>2</v>
      </c>
    </row>
    <row r="1747" spans="1:14" x14ac:dyDescent="0.75">
      <c r="A1747" t="s">
        <v>10</v>
      </c>
      <c r="B1747" t="s">
        <v>11</v>
      </c>
      <c r="C1747" t="s">
        <v>22</v>
      </c>
      <c r="D1747" t="s">
        <v>5388</v>
      </c>
      <c r="E1747">
        <v>10260261</v>
      </c>
      <c r="F1747" t="s">
        <v>88</v>
      </c>
      <c r="G1747">
        <v>66151513</v>
      </c>
      <c r="H1747" t="s">
        <v>2530</v>
      </c>
      <c r="I1747" t="s">
        <v>2531</v>
      </c>
      <c r="J1747" t="s">
        <v>5407</v>
      </c>
      <c r="K1747" t="s">
        <v>5391</v>
      </c>
      <c r="L1747" t="s">
        <v>5392</v>
      </c>
      <c r="M1747" t="s">
        <v>5393</v>
      </c>
      <c r="N1747">
        <v>5</v>
      </c>
    </row>
    <row r="1748" spans="1:14" x14ac:dyDescent="0.75">
      <c r="A1748" t="s">
        <v>10</v>
      </c>
      <c r="B1748" t="s">
        <v>11</v>
      </c>
      <c r="C1748" t="s">
        <v>22</v>
      </c>
      <c r="D1748" t="s">
        <v>5388</v>
      </c>
      <c r="E1748">
        <v>10260261</v>
      </c>
      <c r="F1748" t="s">
        <v>88</v>
      </c>
      <c r="G1748">
        <v>66151546</v>
      </c>
      <c r="H1748" t="s">
        <v>4441</v>
      </c>
      <c r="I1748" t="s">
        <v>7652</v>
      </c>
      <c r="J1748" t="s">
        <v>5407</v>
      </c>
      <c r="K1748" t="s">
        <v>5391</v>
      </c>
      <c r="L1748" t="s">
        <v>5392</v>
      </c>
      <c r="M1748" t="s">
        <v>5393</v>
      </c>
      <c r="N1748">
        <v>75</v>
      </c>
    </row>
    <row r="1749" spans="1:14" x14ac:dyDescent="0.75">
      <c r="A1749" t="s">
        <v>10</v>
      </c>
      <c r="B1749" t="s">
        <v>11</v>
      </c>
      <c r="C1749" t="s">
        <v>22</v>
      </c>
      <c r="D1749" t="s">
        <v>5388</v>
      </c>
      <c r="E1749">
        <v>10260261</v>
      </c>
      <c r="F1749" t="s">
        <v>88</v>
      </c>
      <c r="G1749">
        <v>66151546</v>
      </c>
      <c r="H1749" t="s">
        <v>4441</v>
      </c>
      <c r="I1749" t="s">
        <v>7652</v>
      </c>
      <c r="J1749" t="s">
        <v>5407</v>
      </c>
      <c r="K1749" t="s">
        <v>5394</v>
      </c>
      <c r="L1749" t="s">
        <v>5402</v>
      </c>
      <c r="M1749" t="s">
        <v>5403</v>
      </c>
      <c r="N1749">
        <v>10</v>
      </c>
    </row>
    <row r="1750" spans="1:14" x14ac:dyDescent="0.75">
      <c r="A1750" t="s">
        <v>10</v>
      </c>
      <c r="B1750" t="s">
        <v>11</v>
      </c>
      <c r="C1750" t="s">
        <v>22</v>
      </c>
      <c r="D1750" t="s">
        <v>5388</v>
      </c>
      <c r="E1750">
        <v>10260261</v>
      </c>
      <c r="F1750" t="s">
        <v>88</v>
      </c>
      <c r="G1750">
        <v>66151546</v>
      </c>
      <c r="H1750" t="s">
        <v>4441</v>
      </c>
      <c r="I1750" t="s">
        <v>7652</v>
      </c>
      <c r="J1750" t="s">
        <v>5407</v>
      </c>
      <c r="K1750" t="s">
        <v>5394</v>
      </c>
      <c r="L1750" t="s">
        <v>5402</v>
      </c>
      <c r="M1750" t="s">
        <v>5404</v>
      </c>
      <c r="N1750">
        <v>15</v>
      </c>
    </row>
    <row r="1751" spans="1:14" x14ac:dyDescent="0.75">
      <c r="A1751" t="s">
        <v>10</v>
      </c>
      <c r="B1751" t="s">
        <v>11</v>
      </c>
      <c r="C1751" t="s">
        <v>22</v>
      </c>
      <c r="D1751" t="s">
        <v>5388</v>
      </c>
      <c r="E1751">
        <v>10260261</v>
      </c>
      <c r="F1751" t="s">
        <v>88</v>
      </c>
      <c r="G1751">
        <v>66151546</v>
      </c>
      <c r="H1751" t="s">
        <v>4441</v>
      </c>
      <c r="I1751" t="s">
        <v>7652</v>
      </c>
      <c r="J1751" t="s">
        <v>5407</v>
      </c>
      <c r="K1751" t="s">
        <v>5394</v>
      </c>
      <c r="L1751" t="s">
        <v>5395</v>
      </c>
      <c r="M1751" t="s">
        <v>5405</v>
      </c>
      <c r="N1751">
        <v>10</v>
      </c>
    </row>
    <row r="1752" spans="1:14" x14ac:dyDescent="0.75">
      <c r="A1752" t="s">
        <v>10</v>
      </c>
      <c r="B1752" t="s">
        <v>11</v>
      </c>
      <c r="C1752" t="s">
        <v>22</v>
      </c>
      <c r="D1752" t="s">
        <v>5388</v>
      </c>
      <c r="E1752">
        <v>10260261</v>
      </c>
      <c r="F1752" t="s">
        <v>88</v>
      </c>
      <c r="G1752">
        <v>66151546</v>
      </c>
      <c r="H1752" t="s">
        <v>4441</v>
      </c>
      <c r="I1752" t="s">
        <v>7652</v>
      </c>
      <c r="J1752" t="s">
        <v>5407</v>
      </c>
      <c r="K1752" t="s">
        <v>5394</v>
      </c>
      <c r="L1752" t="s">
        <v>5395</v>
      </c>
      <c r="M1752" t="s">
        <v>5396</v>
      </c>
      <c r="N1752">
        <v>10</v>
      </c>
    </row>
    <row r="1753" spans="1:14" x14ac:dyDescent="0.75">
      <c r="A1753" t="s">
        <v>10</v>
      </c>
      <c r="B1753" t="s">
        <v>11</v>
      </c>
      <c r="C1753" t="s">
        <v>22</v>
      </c>
      <c r="D1753" t="s">
        <v>5388</v>
      </c>
      <c r="E1753">
        <v>10260261</v>
      </c>
      <c r="F1753" t="s">
        <v>88</v>
      </c>
      <c r="G1753">
        <v>66151546</v>
      </c>
      <c r="H1753" t="s">
        <v>4441</v>
      </c>
      <c r="I1753" t="s">
        <v>7652</v>
      </c>
      <c r="J1753" t="s">
        <v>5407</v>
      </c>
      <c r="K1753" t="s">
        <v>5394</v>
      </c>
      <c r="L1753" t="s">
        <v>5395</v>
      </c>
      <c r="M1753" t="s">
        <v>5408</v>
      </c>
      <c r="N1753">
        <v>10</v>
      </c>
    </row>
    <row r="1754" spans="1:14" x14ac:dyDescent="0.75">
      <c r="A1754" t="s">
        <v>10</v>
      </c>
      <c r="B1754" t="s">
        <v>11</v>
      </c>
      <c r="C1754" t="s">
        <v>22</v>
      </c>
      <c r="D1754" t="s">
        <v>5388</v>
      </c>
      <c r="E1754">
        <v>10260261</v>
      </c>
      <c r="F1754" t="s">
        <v>88</v>
      </c>
      <c r="G1754">
        <v>66151558</v>
      </c>
      <c r="H1754" t="s">
        <v>4768</v>
      </c>
      <c r="I1754" t="s">
        <v>4771</v>
      </c>
      <c r="J1754" t="s">
        <v>5407</v>
      </c>
      <c r="K1754" t="s">
        <v>5391</v>
      </c>
      <c r="L1754" t="s">
        <v>5392</v>
      </c>
      <c r="M1754" t="s">
        <v>5393</v>
      </c>
      <c r="N1754">
        <v>5</v>
      </c>
    </row>
    <row r="1755" spans="1:14" x14ac:dyDescent="0.75">
      <c r="A1755" t="s">
        <v>10</v>
      </c>
      <c r="B1755" t="s">
        <v>11</v>
      </c>
      <c r="C1755" t="s">
        <v>22</v>
      </c>
      <c r="D1755" t="s">
        <v>5388</v>
      </c>
      <c r="E1755">
        <v>10260261</v>
      </c>
      <c r="F1755" t="s">
        <v>88</v>
      </c>
      <c r="G1755">
        <v>66151560</v>
      </c>
      <c r="H1755" t="s">
        <v>2891</v>
      </c>
      <c r="I1755" t="s">
        <v>2004</v>
      </c>
      <c r="J1755" t="s">
        <v>5407</v>
      </c>
      <c r="K1755" t="s">
        <v>5391</v>
      </c>
      <c r="L1755" t="s">
        <v>5392</v>
      </c>
      <c r="M1755" t="s">
        <v>5393</v>
      </c>
      <c r="N1755">
        <v>5</v>
      </c>
    </row>
    <row r="1756" spans="1:14" x14ac:dyDescent="0.75">
      <c r="A1756" t="s">
        <v>10</v>
      </c>
      <c r="B1756" t="s">
        <v>11</v>
      </c>
      <c r="C1756" t="s">
        <v>22</v>
      </c>
      <c r="D1756" t="s">
        <v>5388</v>
      </c>
      <c r="E1756">
        <v>10260261</v>
      </c>
      <c r="F1756" t="s">
        <v>88</v>
      </c>
      <c r="G1756">
        <v>66151600</v>
      </c>
      <c r="H1756" t="s">
        <v>491</v>
      </c>
      <c r="I1756" t="s">
        <v>492</v>
      </c>
      <c r="J1756" t="s">
        <v>5407</v>
      </c>
      <c r="K1756" t="s">
        <v>5394</v>
      </c>
      <c r="L1756" t="s">
        <v>5402</v>
      </c>
      <c r="M1756" t="s">
        <v>5403</v>
      </c>
      <c r="N1756">
        <v>5</v>
      </c>
    </row>
    <row r="1757" spans="1:14" x14ac:dyDescent="0.75">
      <c r="A1757" t="s">
        <v>10</v>
      </c>
      <c r="B1757" t="s">
        <v>11</v>
      </c>
      <c r="C1757" t="s">
        <v>22</v>
      </c>
      <c r="D1757" t="s">
        <v>5388</v>
      </c>
      <c r="E1757">
        <v>10260261</v>
      </c>
      <c r="F1757" t="s">
        <v>88</v>
      </c>
      <c r="G1757">
        <v>66151618</v>
      </c>
      <c r="H1757" t="s">
        <v>3192</v>
      </c>
      <c r="I1757" t="s">
        <v>3193</v>
      </c>
      <c r="J1757" t="s">
        <v>5407</v>
      </c>
      <c r="K1757" t="s">
        <v>5391</v>
      </c>
      <c r="L1757" t="s">
        <v>5392</v>
      </c>
      <c r="M1757" t="s">
        <v>5393</v>
      </c>
      <c r="N1757">
        <v>2</v>
      </c>
    </row>
    <row r="1758" spans="1:14" x14ac:dyDescent="0.75">
      <c r="A1758" t="s">
        <v>10</v>
      </c>
      <c r="B1758" t="s">
        <v>11</v>
      </c>
      <c r="C1758" t="s">
        <v>22</v>
      </c>
      <c r="D1758" t="s">
        <v>5388</v>
      </c>
      <c r="E1758">
        <v>10260261</v>
      </c>
      <c r="F1758" t="s">
        <v>88</v>
      </c>
      <c r="G1758">
        <v>66151618</v>
      </c>
      <c r="H1758" t="s">
        <v>3192</v>
      </c>
      <c r="I1758" t="s">
        <v>3193</v>
      </c>
      <c r="J1758" t="s">
        <v>5407</v>
      </c>
      <c r="K1758" t="s">
        <v>5394</v>
      </c>
      <c r="L1758" t="s">
        <v>5402</v>
      </c>
      <c r="M1758" t="s">
        <v>5403</v>
      </c>
      <c r="N1758">
        <v>2</v>
      </c>
    </row>
    <row r="1759" spans="1:14" x14ac:dyDescent="0.75">
      <c r="A1759" t="s">
        <v>10</v>
      </c>
      <c r="B1759" t="s">
        <v>11</v>
      </c>
      <c r="C1759" t="s">
        <v>22</v>
      </c>
      <c r="D1759" t="s">
        <v>5388</v>
      </c>
      <c r="E1759">
        <v>10260261</v>
      </c>
      <c r="F1759" t="s">
        <v>88</v>
      </c>
      <c r="G1759">
        <v>66151618</v>
      </c>
      <c r="H1759" t="s">
        <v>3192</v>
      </c>
      <c r="I1759" t="s">
        <v>3193</v>
      </c>
      <c r="J1759" t="s">
        <v>5407</v>
      </c>
      <c r="K1759" t="s">
        <v>5394</v>
      </c>
      <c r="L1759" t="s">
        <v>5402</v>
      </c>
      <c r="M1759" t="s">
        <v>5404</v>
      </c>
      <c r="N1759">
        <v>2</v>
      </c>
    </row>
    <row r="1760" spans="1:14" x14ac:dyDescent="0.75">
      <c r="A1760" t="s">
        <v>10</v>
      </c>
      <c r="B1760" t="s">
        <v>11</v>
      </c>
      <c r="C1760" t="s">
        <v>22</v>
      </c>
      <c r="D1760" t="s">
        <v>5388</v>
      </c>
      <c r="E1760">
        <v>10260261</v>
      </c>
      <c r="F1760" t="s">
        <v>88</v>
      </c>
      <c r="G1760">
        <v>66151618</v>
      </c>
      <c r="H1760" t="s">
        <v>3192</v>
      </c>
      <c r="I1760" t="s">
        <v>3193</v>
      </c>
      <c r="J1760" t="s">
        <v>5407</v>
      </c>
      <c r="K1760" t="s">
        <v>5394</v>
      </c>
      <c r="L1760" t="s">
        <v>5395</v>
      </c>
      <c r="M1760" t="s">
        <v>5405</v>
      </c>
      <c r="N1760">
        <v>2</v>
      </c>
    </row>
    <row r="1761" spans="1:14" x14ac:dyDescent="0.75">
      <c r="A1761" t="s">
        <v>10</v>
      </c>
      <c r="B1761" t="s">
        <v>11</v>
      </c>
      <c r="C1761" t="s">
        <v>22</v>
      </c>
      <c r="D1761" t="s">
        <v>5388</v>
      </c>
      <c r="E1761">
        <v>10260261</v>
      </c>
      <c r="F1761" t="s">
        <v>88</v>
      </c>
      <c r="G1761">
        <v>66151618</v>
      </c>
      <c r="H1761" t="s">
        <v>3192</v>
      </c>
      <c r="I1761" t="s">
        <v>3193</v>
      </c>
      <c r="J1761" t="s">
        <v>5407</v>
      </c>
      <c r="K1761" t="s">
        <v>5394</v>
      </c>
      <c r="L1761" t="s">
        <v>5395</v>
      </c>
      <c r="M1761" t="s">
        <v>5396</v>
      </c>
      <c r="N1761">
        <v>2</v>
      </c>
    </row>
    <row r="1762" spans="1:14" x14ac:dyDescent="0.75">
      <c r="A1762" t="s">
        <v>10</v>
      </c>
      <c r="B1762" t="s">
        <v>11</v>
      </c>
      <c r="C1762" t="s">
        <v>22</v>
      </c>
      <c r="D1762" t="s">
        <v>5388</v>
      </c>
      <c r="E1762">
        <v>10260261</v>
      </c>
      <c r="F1762" t="s">
        <v>88</v>
      </c>
      <c r="G1762">
        <v>66151629</v>
      </c>
      <c r="H1762" t="s">
        <v>7099</v>
      </c>
      <c r="I1762" t="s">
        <v>2809</v>
      </c>
      <c r="J1762" t="s">
        <v>5407</v>
      </c>
      <c r="K1762" t="s">
        <v>5391</v>
      </c>
      <c r="L1762" t="s">
        <v>5392</v>
      </c>
      <c r="M1762" t="s">
        <v>5401</v>
      </c>
      <c r="N1762">
        <v>2</v>
      </c>
    </row>
    <row r="1763" spans="1:14" x14ac:dyDescent="0.75">
      <c r="A1763" t="s">
        <v>10</v>
      </c>
      <c r="B1763" t="s">
        <v>11</v>
      </c>
      <c r="C1763" t="s">
        <v>22</v>
      </c>
      <c r="D1763" t="s">
        <v>5388</v>
      </c>
      <c r="E1763">
        <v>10260261</v>
      </c>
      <c r="F1763" t="s">
        <v>88</v>
      </c>
      <c r="G1763">
        <v>66151629</v>
      </c>
      <c r="H1763" t="s">
        <v>7099</v>
      </c>
      <c r="I1763" t="s">
        <v>2809</v>
      </c>
      <c r="J1763" t="s">
        <v>5407</v>
      </c>
      <c r="K1763" t="s">
        <v>5394</v>
      </c>
      <c r="L1763" t="s">
        <v>5402</v>
      </c>
      <c r="M1763" t="s">
        <v>5403</v>
      </c>
      <c r="N1763">
        <v>2</v>
      </c>
    </row>
    <row r="1764" spans="1:14" x14ac:dyDescent="0.75">
      <c r="A1764" t="s">
        <v>10</v>
      </c>
      <c r="B1764" t="s">
        <v>11</v>
      </c>
      <c r="C1764" t="s">
        <v>22</v>
      </c>
      <c r="D1764" t="s">
        <v>5388</v>
      </c>
      <c r="E1764">
        <v>10260261</v>
      </c>
      <c r="F1764" t="s">
        <v>88</v>
      </c>
      <c r="G1764">
        <v>66151763</v>
      </c>
      <c r="H1764" t="s">
        <v>7122</v>
      </c>
      <c r="I1764" t="s">
        <v>5044</v>
      </c>
      <c r="J1764" t="s">
        <v>5390</v>
      </c>
      <c r="K1764" t="s">
        <v>5394</v>
      </c>
      <c r="L1764" t="s">
        <v>5395</v>
      </c>
      <c r="M1764" t="s">
        <v>5396</v>
      </c>
      <c r="N1764">
        <v>10</v>
      </c>
    </row>
    <row r="1765" spans="1:14" x14ac:dyDescent="0.75">
      <c r="A1765" t="s">
        <v>10</v>
      </c>
      <c r="B1765" t="s">
        <v>11</v>
      </c>
      <c r="C1765" t="s">
        <v>22</v>
      </c>
      <c r="D1765" t="s">
        <v>5388</v>
      </c>
      <c r="E1765">
        <v>10260261</v>
      </c>
      <c r="F1765" t="s">
        <v>88</v>
      </c>
      <c r="G1765">
        <v>66151887</v>
      </c>
      <c r="H1765" t="s">
        <v>558</v>
      </c>
      <c r="I1765" t="s">
        <v>559</v>
      </c>
      <c r="J1765" t="s">
        <v>5407</v>
      </c>
      <c r="K1765" t="s">
        <v>5398</v>
      </c>
      <c r="L1765" t="s">
        <v>5399</v>
      </c>
      <c r="M1765" t="s">
        <v>5400</v>
      </c>
      <c r="N1765">
        <v>1</v>
      </c>
    </row>
    <row r="1766" spans="1:14" x14ac:dyDescent="0.75">
      <c r="A1766" t="s">
        <v>10</v>
      </c>
      <c r="B1766" t="s">
        <v>11</v>
      </c>
      <c r="C1766" t="s">
        <v>22</v>
      </c>
      <c r="D1766" t="s">
        <v>5388</v>
      </c>
      <c r="E1766">
        <v>10260261</v>
      </c>
      <c r="F1766" t="s">
        <v>88</v>
      </c>
      <c r="G1766">
        <v>66151887</v>
      </c>
      <c r="H1766" t="s">
        <v>558</v>
      </c>
      <c r="I1766" t="s">
        <v>559</v>
      </c>
      <c r="J1766" t="s">
        <v>5407</v>
      </c>
      <c r="K1766" t="s">
        <v>5391</v>
      </c>
      <c r="L1766" t="s">
        <v>5392</v>
      </c>
      <c r="M1766" t="s">
        <v>5393</v>
      </c>
      <c r="N1766">
        <v>2</v>
      </c>
    </row>
    <row r="1767" spans="1:14" x14ac:dyDescent="0.75">
      <c r="A1767" t="s">
        <v>10</v>
      </c>
      <c r="B1767" t="s">
        <v>11</v>
      </c>
      <c r="C1767" t="s">
        <v>22</v>
      </c>
      <c r="D1767" t="s">
        <v>5388</v>
      </c>
      <c r="E1767">
        <v>10260261</v>
      </c>
      <c r="F1767" t="s">
        <v>88</v>
      </c>
      <c r="G1767">
        <v>66151887</v>
      </c>
      <c r="H1767" t="s">
        <v>558</v>
      </c>
      <c r="I1767" t="s">
        <v>559</v>
      </c>
      <c r="J1767" t="s">
        <v>5407</v>
      </c>
      <c r="K1767" t="s">
        <v>5394</v>
      </c>
      <c r="L1767" t="s">
        <v>5402</v>
      </c>
      <c r="M1767" t="s">
        <v>5403</v>
      </c>
      <c r="N1767">
        <v>2</v>
      </c>
    </row>
    <row r="1768" spans="1:14" x14ac:dyDescent="0.75">
      <c r="A1768" t="s">
        <v>10</v>
      </c>
      <c r="B1768" t="s">
        <v>11</v>
      </c>
      <c r="C1768" t="s">
        <v>22</v>
      </c>
      <c r="D1768" t="s">
        <v>5388</v>
      </c>
      <c r="E1768">
        <v>10260261</v>
      </c>
      <c r="F1768" t="s">
        <v>88</v>
      </c>
      <c r="G1768">
        <v>66151887</v>
      </c>
      <c r="H1768" t="s">
        <v>558</v>
      </c>
      <c r="I1768" t="s">
        <v>559</v>
      </c>
      <c r="J1768" t="s">
        <v>5407</v>
      </c>
      <c r="K1768" t="s">
        <v>5394</v>
      </c>
      <c r="L1768" t="s">
        <v>5395</v>
      </c>
      <c r="M1768" t="s">
        <v>5405</v>
      </c>
      <c r="N1768">
        <v>2</v>
      </c>
    </row>
    <row r="1769" spans="1:14" x14ac:dyDescent="0.75">
      <c r="A1769" t="s">
        <v>10</v>
      </c>
      <c r="B1769" t="s">
        <v>11</v>
      </c>
      <c r="C1769" t="s">
        <v>22</v>
      </c>
      <c r="D1769" t="s">
        <v>5388</v>
      </c>
      <c r="E1769">
        <v>10260261</v>
      </c>
      <c r="F1769" t="s">
        <v>88</v>
      </c>
      <c r="G1769">
        <v>66151887</v>
      </c>
      <c r="H1769" t="s">
        <v>558</v>
      </c>
      <c r="I1769" t="s">
        <v>559</v>
      </c>
      <c r="J1769" t="s">
        <v>5407</v>
      </c>
      <c r="K1769" t="s">
        <v>5394</v>
      </c>
      <c r="L1769" t="s">
        <v>5395</v>
      </c>
      <c r="M1769" t="s">
        <v>5396</v>
      </c>
      <c r="N1769">
        <v>2</v>
      </c>
    </row>
    <row r="1770" spans="1:14" x14ac:dyDescent="0.75">
      <c r="A1770" t="s">
        <v>10</v>
      </c>
      <c r="B1770" t="s">
        <v>11</v>
      </c>
      <c r="C1770" t="s">
        <v>22</v>
      </c>
      <c r="D1770" t="s">
        <v>5388</v>
      </c>
      <c r="E1770">
        <v>10260261</v>
      </c>
      <c r="F1770" t="s">
        <v>88</v>
      </c>
      <c r="G1770">
        <v>66151888</v>
      </c>
      <c r="H1770" t="s">
        <v>3216</v>
      </c>
      <c r="I1770" t="s">
        <v>559</v>
      </c>
      <c r="J1770" t="s">
        <v>5407</v>
      </c>
      <c r="K1770" t="s">
        <v>5398</v>
      </c>
      <c r="L1770" t="s">
        <v>5399</v>
      </c>
      <c r="M1770" t="s">
        <v>5400</v>
      </c>
      <c r="N1770">
        <v>1</v>
      </c>
    </row>
    <row r="1771" spans="1:14" x14ac:dyDescent="0.75">
      <c r="A1771" t="s">
        <v>10</v>
      </c>
      <c r="B1771" t="s">
        <v>11</v>
      </c>
      <c r="C1771" t="s">
        <v>22</v>
      </c>
      <c r="D1771" t="s">
        <v>5388</v>
      </c>
      <c r="E1771">
        <v>10260261</v>
      </c>
      <c r="F1771" t="s">
        <v>88</v>
      </c>
      <c r="G1771">
        <v>66151888</v>
      </c>
      <c r="H1771" t="s">
        <v>3216</v>
      </c>
      <c r="I1771" t="s">
        <v>559</v>
      </c>
      <c r="J1771" t="s">
        <v>5407</v>
      </c>
      <c r="K1771" t="s">
        <v>5391</v>
      </c>
      <c r="L1771" t="s">
        <v>5392</v>
      </c>
      <c r="M1771" t="s">
        <v>5393</v>
      </c>
      <c r="N1771">
        <v>2</v>
      </c>
    </row>
    <row r="1772" spans="1:14" x14ac:dyDescent="0.75">
      <c r="A1772" t="s">
        <v>10</v>
      </c>
      <c r="B1772" t="s">
        <v>11</v>
      </c>
      <c r="C1772" t="s">
        <v>22</v>
      </c>
      <c r="D1772" t="s">
        <v>5388</v>
      </c>
      <c r="E1772">
        <v>10260261</v>
      </c>
      <c r="F1772" t="s">
        <v>88</v>
      </c>
      <c r="G1772">
        <v>66151888</v>
      </c>
      <c r="H1772" t="s">
        <v>3216</v>
      </c>
      <c r="I1772" t="s">
        <v>559</v>
      </c>
      <c r="J1772" t="s">
        <v>5407</v>
      </c>
      <c r="K1772" t="s">
        <v>5394</v>
      </c>
      <c r="L1772" t="s">
        <v>5402</v>
      </c>
      <c r="M1772" t="s">
        <v>5403</v>
      </c>
      <c r="N1772">
        <v>2</v>
      </c>
    </row>
    <row r="1773" spans="1:14" x14ac:dyDescent="0.75">
      <c r="A1773" t="s">
        <v>10</v>
      </c>
      <c r="B1773" t="s">
        <v>11</v>
      </c>
      <c r="C1773" t="s">
        <v>22</v>
      </c>
      <c r="D1773" t="s">
        <v>5388</v>
      </c>
      <c r="E1773">
        <v>10260261</v>
      </c>
      <c r="F1773" t="s">
        <v>88</v>
      </c>
      <c r="G1773">
        <v>66151888</v>
      </c>
      <c r="H1773" t="s">
        <v>3216</v>
      </c>
      <c r="I1773" t="s">
        <v>559</v>
      </c>
      <c r="J1773" t="s">
        <v>5407</v>
      </c>
      <c r="K1773" t="s">
        <v>5394</v>
      </c>
      <c r="L1773" t="s">
        <v>5395</v>
      </c>
      <c r="M1773" t="s">
        <v>5405</v>
      </c>
      <c r="N1773">
        <v>2</v>
      </c>
    </row>
    <row r="1774" spans="1:14" x14ac:dyDescent="0.75">
      <c r="A1774" t="s">
        <v>10</v>
      </c>
      <c r="B1774" t="s">
        <v>11</v>
      </c>
      <c r="C1774" t="s">
        <v>22</v>
      </c>
      <c r="D1774" t="s">
        <v>5388</v>
      </c>
      <c r="E1774">
        <v>10260261</v>
      </c>
      <c r="F1774" t="s">
        <v>88</v>
      </c>
      <c r="G1774">
        <v>66151888</v>
      </c>
      <c r="H1774" t="s">
        <v>3216</v>
      </c>
      <c r="I1774" t="s">
        <v>559</v>
      </c>
      <c r="J1774" t="s">
        <v>5407</v>
      </c>
      <c r="K1774" t="s">
        <v>5394</v>
      </c>
      <c r="L1774" t="s">
        <v>5395</v>
      </c>
      <c r="M1774" t="s">
        <v>5396</v>
      </c>
      <c r="N1774">
        <v>2</v>
      </c>
    </row>
    <row r="1775" spans="1:14" x14ac:dyDescent="0.75">
      <c r="A1775" t="s">
        <v>10</v>
      </c>
      <c r="B1775" t="s">
        <v>11</v>
      </c>
      <c r="C1775" t="s">
        <v>22</v>
      </c>
      <c r="D1775" t="s">
        <v>5388</v>
      </c>
      <c r="E1775">
        <v>10260261</v>
      </c>
      <c r="F1775" t="s">
        <v>88</v>
      </c>
      <c r="G1775">
        <v>66151921</v>
      </c>
      <c r="H1775" t="s">
        <v>1936</v>
      </c>
      <c r="I1775" t="s">
        <v>1937</v>
      </c>
      <c r="J1775" t="s">
        <v>5407</v>
      </c>
      <c r="K1775" t="s">
        <v>5391</v>
      </c>
      <c r="L1775" t="s">
        <v>5392</v>
      </c>
      <c r="M1775" t="s">
        <v>5393</v>
      </c>
      <c r="N1775">
        <v>1</v>
      </c>
    </row>
    <row r="1776" spans="1:14" x14ac:dyDescent="0.75">
      <c r="A1776" t="s">
        <v>10</v>
      </c>
      <c r="B1776" t="s">
        <v>11</v>
      </c>
      <c r="C1776" t="s">
        <v>22</v>
      </c>
      <c r="D1776" t="s">
        <v>5388</v>
      </c>
      <c r="E1776">
        <v>10260261</v>
      </c>
      <c r="F1776" t="s">
        <v>88</v>
      </c>
      <c r="G1776">
        <v>66151921</v>
      </c>
      <c r="H1776" t="s">
        <v>1936</v>
      </c>
      <c r="I1776" t="s">
        <v>1937</v>
      </c>
      <c r="J1776" t="s">
        <v>5407</v>
      </c>
      <c r="K1776" t="s">
        <v>5391</v>
      </c>
      <c r="L1776" t="s">
        <v>5392</v>
      </c>
      <c r="M1776" t="s">
        <v>5401</v>
      </c>
      <c r="N1776">
        <v>1</v>
      </c>
    </row>
    <row r="1777" spans="1:14" x14ac:dyDescent="0.75">
      <c r="A1777" t="s">
        <v>10</v>
      </c>
      <c r="B1777" t="s">
        <v>11</v>
      </c>
      <c r="C1777" t="s">
        <v>22</v>
      </c>
      <c r="D1777" t="s">
        <v>5388</v>
      </c>
      <c r="E1777">
        <v>10260261</v>
      </c>
      <c r="F1777" t="s">
        <v>88</v>
      </c>
      <c r="G1777">
        <v>66151921</v>
      </c>
      <c r="H1777" t="s">
        <v>1936</v>
      </c>
      <c r="I1777" t="s">
        <v>1937</v>
      </c>
      <c r="J1777" t="s">
        <v>5407</v>
      </c>
      <c r="K1777" t="s">
        <v>5394</v>
      </c>
      <c r="L1777" t="s">
        <v>5402</v>
      </c>
      <c r="M1777" t="s">
        <v>5403</v>
      </c>
      <c r="N1777">
        <v>62</v>
      </c>
    </row>
    <row r="1778" spans="1:14" x14ac:dyDescent="0.75">
      <c r="A1778" t="s">
        <v>10</v>
      </c>
      <c r="B1778" t="s">
        <v>11</v>
      </c>
      <c r="C1778" t="s">
        <v>22</v>
      </c>
      <c r="D1778" t="s">
        <v>5388</v>
      </c>
      <c r="E1778">
        <v>10260261</v>
      </c>
      <c r="F1778" t="s">
        <v>88</v>
      </c>
      <c r="G1778">
        <v>66151921</v>
      </c>
      <c r="H1778" t="s">
        <v>1936</v>
      </c>
      <c r="I1778" t="s">
        <v>1937</v>
      </c>
      <c r="J1778" t="s">
        <v>5407</v>
      </c>
      <c r="K1778" t="s">
        <v>5394</v>
      </c>
      <c r="L1778" t="s">
        <v>5395</v>
      </c>
      <c r="M1778" t="s">
        <v>5405</v>
      </c>
      <c r="N1778">
        <v>1</v>
      </c>
    </row>
    <row r="1779" spans="1:14" x14ac:dyDescent="0.75">
      <c r="A1779" t="s">
        <v>10</v>
      </c>
      <c r="B1779" t="s">
        <v>11</v>
      </c>
      <c r="C1779" t="s">
        <v>22</v>
      </c>
      <c r="D1779" t="s">
        <v>5388</v>
      </c>
      <c r="E1779">
        <v>10260261</v>
      </c>
      <c r="F1779" t="s">
        <v>88</v>
      </c>
      <c r="G1779">
        <v>66151921</v>
      </c>
      <c r="H1779" t="s">
        <v>1936</v>
      </c>
      <c r="I1779" t="s">
        <v>1937</v>
      </c>
      <c r="J1779" t="s">
        <v>5407</v>
      </c>
      <c r="K1779" t="s">
        <v>5394</v>
      </c>
      <c r="L1779" t="s">
        <v>5395</v>
      </c>
      <c r="M1779" t="s">
        <v>5396</v>
      </c>
      <c r="N1779">
        <v>2</v>
      </c>
    </row>
    <row r="1780" spans="1:14" x14ac:dyDescent="0.75">
      <c r="A1780" t="s">
        <v>10</v>
      </c>
      <c r="B1780" t="s">
        <v>11</v>
      </c>
      <c r="C1780" t="s">
        <v>22</v>
      </c>
      <c r="D1780" t="s">
        <v>5388</v>
      </c>
      <c r="E1780">
        <v>10260261</v>
      </c>
      <c r="F1780" t="s">
        <v>88</v>
      </c>
      <c r="G1780">
        <v>66151934</v>
      </c>
      <c r="H1780" t="s">
        <v>776</v>
      </c>
      <c r="I1780" t="s">
        <v>777</v>
      </c>
      <c r="J1780" t="s">
        <v>5407</v>
      </c>
      <c r="K1780" t="s">
        <v>5391</v>
      </c>
      <c r="L1780" t="s">
        <v>5392</v>
      </c>
      <c r="M1780" t="s">
        <v>5393</v>
      </c>
      <c r="N1780">
        <v>170</v>
      </c>
    </row>
    <row r="1781" spans="1:14" x14ac:dyDescent="0.75">
      <c r="A1781" t="s">
        <v>10</v>
      </c>
      <c r="B1781" t="s">
        <v>11</v>
      </c>
      <c r="C1781" t="s">
        <v>22</v>
      </c>
      <c r="D1781" t="s">
        <v>5388</v>
      </c>
      <c r="E1781">
        <v>10260261</v>
      </c>
      <c r="F1781" t="s">
        <v>88</v>
      </c>
      <c r="G1781">
        <v>66151941</v>
      </c>
      <c r="H1781" t="s">
        <v>1300</v>
      </c>
      <c r="I1781" t="s">
        <v>1301</v>
      </c>
      <c r="J1781" t="s">
        <v>5407</v>
      </c>
      <c r="K1781" t="s">
        <v>5391</v>
      </c>
      <c r="L1781" t="s">
        <v>5392</v>
      </c>
      <c r="M1781" t="s">
        <v>5393</v>
      </c>
      <c r="N1781">
        <v>55</v>
      </c>
    </row>
    <row r="1782" spans="1:14" x14ac:dyDescent="0.75">
      <c r="A1782" t="s">
        <v>10</v>
      </c>
      <c r="B1782" t="s">
        <v>11</v>
      </c>
      <c r="C1782" t="s">
        <v>22</v>
      </c>
      <c r="D1782" t="s">
        <v>5388</v>
      </c>
      <c r="E1782">
        <v>10260261</v>
      </c>
      <c r="F1782" t="s">
        <v>88</v>
      </c>
      <c r="G1782">
        <v>66151941</v>
      </c>
      <c r="H1782" t="s">
        <v>1300</v>
      </c>
      <c r="I1782" t="s">
        <v>1301</v>
      </c>
      <c r="J1782" t="s">
        <v>5407</v>
      </c>
      <c r="K1782" t="s">
        <v>5394</v>
      </c>
      <c r="L1782" t="s">
        <v>5402</v>
      </c>
      <c r="M1782" t="s">
        <v>5403</v>
      </c>
      <c r="N1782">
        <v>55</v>
      </c>
    </row>
    <row r="1783" spans="1:14" x14ac:dyDescent="0.75">
      <c r="A1783" t="s">
        <v>10</v>
      </c>
      <c r="B1783" t="s">
        <v>11</v>
      </c>
      <c r="C1783" t="s">
        <v>22</v>
      </c>
      <c r="D1783" t="s">
        <v>5388</v>
      </c>
      <c r="E1783">
        <v>10260261</v>
      </c>
      <c r="F1783" t="s">
        <v>88</v>
      </c>
      <c r="G1783">
        <v>66151943</v>
      </c>
      <c r="H1783" t="s">
        <v>3083</v>
      </c>
      <c r="I1783" t="s">
        <v>3084</v>
      </c>
      <c r="J1783" t="s">
        <v>5407</v>
      </c>
      <c r="K1783" t="s">
        <v>5391</v>
      </c>
      <c r="L1783" t="s">
        <v>5392</v>
      </c>
      <c r="M1783" t="s">
        <v>5393</v>
      </c>
      <c r="N1783">
        <v>5</v>
      </c>
    </row>
    <row r="1784" spans="1:14" x14ac:dyDescent="0.75">
      <c r="A1784" t="s">
        <v>10</v>
      </c>
      <c r="B1784" t="s">
        <v>11</v>
      </c>
      <c r="C1784" t="s">
        <v>22</v>
      </c>
      <c r="D1784" t="s">
        <v>5388</v>
      </c>
      <c r="E1784">
        <v>10260261</v>
      </c>
      <c r="F1784" t="s">
        <v>88</v>
      </c>
      <c r="G1784">
        <v>66151943</v>
      </c>
      <c r="H1784" t="s">
        <v>3083</v>
      </c>
      <c r="I1784" t="s">
        <v>3084</v>
      </c>
      <c r="J1784" t="s">
        <v>5407</v>
      </c>
      <c r="K1784" t="s">
        <v>5394</v>
      </c>
      <c r="L1784" t="s">
        <v>5402</v>
      </c>
      <c r="M1784" t="s">
        <v>5403</v>
      </c>
      <c r="N1784">
        <v>5</v>
      </c>
    </row>
    <row r="1785" spans="1:14" x14ac:dyDescent="0.75">
      <c r="A1785" t="s">
        <v>10</v>
      </c>
      <c r="B1785" t="s">
        <v>11</v>
      </c>
      <c r="C1785" t="s">
        <v>22</v>
      </c>
      <c r="D1785" t="s">
        <v>5388</v>
      </c>
      <c r="E1785">
        <v>10260261</v>
      </c>
      <c r="F1785" t="s">
        <v>88</v>
      </c>
      <c r="G1785">
        <v>66151945</v>
      </c>
      <c r="H1785" t="s">
        <v>2292</v>
      </c>
      <c r="I1785" t="s">
        <v>2294</v>
      </c>
      <c r="J1785" t="s">
        <v>5407</v>
      </c>
      <c r="K1785" t="s">
        <v>5391</v>
      </c>
      <c r="L1785" t="s">
        <v>5392</v>
      </c>
      <c r="M1785" t="s">
        <v>5401</v>
      </c>
      <c r="N1785">
        <v>2</v>
      </c>
    </row>
    <row r="1786" spans="1:14" x14ac:dyDescent="0.75">
      <c r="A1786" t="s">
        <v>10</v>
      </c>
      <c r="B1786" t="s">
        <v>11</v>
      </c>
      <c r="C1786" t="s">
        <v>22</v>
      </c>
      <c r="D1786" t="s">
        <v>5388</v>
      </c>
      <c r="E1786">
        <v>10260261</v>
      </c>
      <c r="F1786" t="s">
        <v>88</v>
      </c>
      <c r="G1786">
        <v>66151945</v>
      </c>
      <c r="H1786" t="s">
        <v>2292</v>
      </c>
      <c r="I1786" t="s">
        <v>2294</v>
      </c>
      <c r="J1786" t="s">
        <v>5407</v>
      </c>
      <c r="K1786" t="s">
        <v>5394</v>
      </c>
      <c r="L1786" t="s">
        <v>5402</v>
      </c>
      <c r="M1786" t="s">
        <v>5403</v>
      </c>
      <c r="N1786">
        <v>2</v>
      </c>
    </row>
    <row r="1787" spans="1:14" x14ac:dyDescent="0.75">
      <c r="A1787" t="s">
        <v>10</v>
      </c>
      <c r="B1787" t="s">
        <v>11</v>
      </c>
      <c r="C1787" t="s">
        <v>22</v>
      </c>
      <c r="D1787" t="s">
        <v>5388</v>
      </c>
      <c r="E1787">
        <v>10260261</v>
      </c>
      <c r="F1787" t="s">
        <v>88</v>
      </c>
      <c r="G1787">
        <v>66151956</v>
      </c>
      <c r="H1787" t="s">
        <v>1120</v>
      </c>
      <c r="I1787" t="s">
        <v>1121</v>
      </c>
      <c r="J1787" t="s">
        <v>5407</v>
      </c>
      <c r="K1787" t="s">
        <v>5391</v>
      </c>
      <c r="L1787" t="s">
        <v>5392</v>
      </c>
      <c r="M1787" t="s">
        <v>5393</v>
      </c>
      <c r="N1787">
        <v>20</v>
      </c>
    </row>
    <row r="1788" spans="1:14" x14ac:dyDescent="0.75">
      <c r="A1788" t="s">
        <v>10</v>
      </c>
      <c r="B1788" t="s">
        <v>11</v>
      </c>
      <c r="C1788" t="s">
        <v>22</v>
      </c>
      <c r="D1788" t="s">
        <v>5388</v>
      </c>
      <c r="E1788">
        <v>10260261</v>
      </c>
      <c r="F1788" t="s">
        <v>88</v>
      </c>
      <c r="G1788">
        <v>66152021</v>
      </c>
      <c r="H1788" t="s">
        <v>2644</v>
      </c>
      <c r="I1788" t="s">
        <v>1722</v>
      </c>
      <c r="J1788" t="s">
        <v>5407</v>
      </c>
      <c r="K1788" t="s">
        <v>5391</v>
      </c>
      <c r="L1788" t="s">
        <v>5392</v>
      </c>
      <c r="M1788" t="s">
        <v>5393</v>
      </c>
      <c r="N1788">
        <v>7</v>
      </c>
    </row>
    <row r="1789" spans="1:14" x14ac:dyDescent="0.75">
      <c r="A1789" t="s">
        <v>10</v>
      </c>
      <c r="B1789" t="s">
        <v>11</v>
      </c>
      <c r="C1789" t="s">
        <v>22</v>
      </c>
      <c r="D1789" t="s">
        <v>5388</v>
      </c>
      <c r="E1789">
        <v>10260261</v>
      </c>
      <c r="F1789" t="s">
        <v>88</v>
      </c>
      <c r="G1789">
        <v>66152021</v>
      </c>
      <c r="H1789" t="s">
        <v>2644</v>
      </c>
      <c r="I1789" t="s">
        <v>1722</v>
      </c>
      <c r="J1789" t="s">
        <v>5407</v>
      </c>
      <c r="K1789" t="s">
        <v>5391</v>
      </c>
      <c r="L1789" t="s">
        <v>5392</v>
      </c>
      <c r="M1789" t="s">
        <v>5401</v>
      </c>
      <c r="N1789">
        <v>2</v>
      </c>
    </row>
    <row r="1790" spans="1:14" x14ac:dyDescent="0.75">
      <c r="A1790" t="s">
        <v>10</v>
      </c>
      <c r="B1790" t="s">
        <v>11</v>
      </c>
      <c r="C1790" t="s">
        <v>22</v>
      </c>
      <c r="D1790" t="s">
        <v>5388</v>
      </c>
      <c r="E1790">
        <v>10260261</v>
      </c>
      <c r="F1790" t="s">
        <v>88</v>
      </c>
      <c r="G1790">
        <v>66152021</v>
      </c>
      <c r="H1790" t="s">
        <v>2644</v>
      </c>
      <c r="I1790" t="s">
        <v>1722</v>
      </c>
      <c r="J1790" t="s">
        <v>5407</v>
      </c>
      <c r="K1790" t="s">
        <v>5394</v>
      </c>
      <c r="L1790" t="s">
        <v>5402</v>
      </c>
      <c r="M1790" t="s">
        <v>5403</v>
      </c>
      <c r="N1790">
        <v>2</v>
      </c>
    </row>
    <row r="1791" spans="1:14" x14ac:dyDescent="0.75">
      <c r="A1791" t="s">
        <v>10</v>
      </c>
      <c r="B1791" t="s">
        <v>11</v>
      </c>
      <c r="C1791" t="s">
        <v>22</v>
      </c>
      <c r="D1791" t="s">
        <v>5388</v>
      </c>
      <c r="E1791">
        <v>10260261</v>
      </c>
      <c r="F1791" t="s">
        <v>88</v>
      </c>
      <c r="G1791">
        <v>66152021</v>
      </c>
      <c r="H1791" t="s">
        <v>2644</v>
      </c>
      <c r="I1791" t="s">
        <v>1722</v>
      </c>
      <c r="J1791" t="s">
        <v>5407</v>
      </c>
      <c r="K1791" t="s">
        <v>5394</v>
      </c>
      <c r="L1791" t="s">
        <v>5402</v>
      </c>
      <c r="M1791" t="s">
        <v>5404</v>
      </c>
      <c r="N1791">
        <v>2</v>
      </c>
    </row>
    <row r="1792" spans="1:14" x14ac:dyDescent="0.75">
      <c r="A1792" t="s">
        <v>10</v>
      </c>
      <c r="B1792" t="s">
        <v>11</v>
      </c>
      <c r="C1792" t="s">
        <v>22</v>
      </c>
      <c r="D1792" t="s">
        <v>5388</v>
      </c>
      <c r="E1792">
        <v>10260261</v>
      </c>
      <c r="F1792" t="s">
        <v>88</v>
      </c>
      <c r="G1792">
        <v>66152021</v>
      </c>
      <c r="H1792" t="s">
        <v>2644</v>
      </c>
      <c r="I1792" t="s">
        <v>1722</v>
      </c>
      <c r="J1792" t="s">
        <v>5407</v>
      </c>
      <c r="K1792" t="s">
        <v>5394</v>
      </c>
      <c r="L1792" t="s">
        <v>5395</v>
      </c>
      <c r="M1792" t="s">
        <v>5405</v>
      </c>
      <c r="N1792">
        <v>10</v>
      </c>
    </row>
    <row r="1793" spans="1:14" x14ac:dyDescent="0.75">
      <c r="A1793" t="s">
        <v>10</v>
      </c>
      <c r="B1793" t="s">
        <v>11</v>
      </c>
      <c r="C1793" t="s">
        <v>22</v>
      </c>
      <c r="D1793" t="s">
        <v>5388</v>
      </c>
      <c r="E1793">
        <v>10260261</v>
      </c>
      <c r="F1793" t="s">
        <v>88</v>
      </c>
      <c r="G1793">
        <v>66152021</v>
      </c>
      <c r="H1793" t="s">
        <v>2644</v>
      </c>
      <c r="I1793" t="s">
        <v>1722</v>
      </c>
      <c r="J1793" t="s">
        <v>5407</v>
      </c>
      <c r="K1793" t="s">
        <v>5394</v>
      </c>
      <c r="L1793" t="s">
        <v>5395</v>
      </c>
      <c r="M1793" t="s">
        <v>5396</v>
      </c>
      <c r="N1793">
        <v>2</v>
      </c>
    </row>
    <row r="1794" spans="1:14" x14ac:dyDescent="0.75">
      <c r="A1794" t="s">
        <v>10</v>
      </c>
      <c r="B1794" t="s">
        <v>11</v>
      </c>
      <c r="C1794" t="s">
        <v>22</v>
      </c>
      <c r="D1794" t="s">
        <v>5388</v>
      </c>
      <c r="E1794">
        <v>10260261</v>
      </c>
      <c r="F1794" t="s">
        <v>88</v>
      </c>
      <c r="G1794">
        <v>66152049</v>
      </c>
      <c r="H1794" t="s">
        <v>5039</v>
      </c>
      <c r="I1794" t="s">
        <v>5040</v>
      </c>
      <c r="J1794" t="s">
        <v>5407</v>
      </c>
      <c r="K1794" t="s">
        <v>5391</v>
      </c>
      <c r="L1794" t="s">
        <v>5392</v>
      </c>
      <c r="M1794" t="s">
        <v>5393</v>
      </c>
      <c r="N1794">
        <v>1</v>
      </c>
    </row>
    <row r="1795" spans="1:14" x14ac:dyDescent="0.75">
      <c r="A1795" t="s">
        <v>10</v>
      </c>
      <c r="B1795" t="s">
        <v>11</v>
      </c>
      <c r="C1795" t="s">
        <v>22</v>
      </c>
      <c r="D1795" t="s">
        <v>5388</v>
      </c>
      <c r="E1795">
        <v>10260261</v>
      </c>
      <c r="F1795" t="s">
        <v>88</v>
      </c>
      <c r="G1795">
        <v>66152049</v>
      </c>
      <c r="H1795" t="s">
        <v>5039</v>
      </c>
      <c r="I1795" t="s">
        <v>5040</v>
      </c>
      <c r="J1795" t="s">
        <v>5407</v>
      </c>
      <c r="K1795" t="s">
        <v>5391</v>
      </c>
      <c r="L1795" t="s">
        <v>5392</v>
      </c>
      <c r="M1795" t="s">
        <v>5401</v>
      </c>
      <c r="N1795">
        <v>1</v>
      </c>
    </row>
    <row r="1796" spans="1:14" x14ac:dyDescent="0.75">
      <c r="A1796" t="s">
        <v>10</v>
      </c>
      <c r="B1796" t="s">
        <v>11</v>
      </c>
      <c r="C1796" t="s">
        <v>22</v>
      </c>
      <c r="D1796" t="s">
        <v>5388</v>
      </c>
      <c r="E1796">
        <v>10260261</v>
      </c>
      <c r="F1796" t="s">
        <v>88</v>
      </c>
      <c r="G1796">
        <v>66152049</v>
      </c>
      <c r="H1796" t="s">
        <v>5039</v>
      </c>
      <c r="I1796" t="s">
        <v>5040</v>
      </c>
      <c r="J1796" t="s">
        <v>5407</v>
      </c>
      <c r="K1796" t="s">
        <v>5394</v>
      </c>
      <c r="L1796" t="s">
        <v>5402</v>
      </c>
      <c r="M1796" t="s">
        <v>5403</v>
      </c>
      <c r="N1796">
        <v>2</v>
      </c>
    </row>
    <row r="1797" spans="1:14" x14ac:dyDescent="0.75">
      <c r="A1797" t="s">
        <v>10</v>
      </c>
      <c r="B1797" t="s">
        <v>11</v>
      </c>
      <c r="C1797" t="s">
        <v>22</v>
      </c>
      <c r="D1797" t="s">
        <v>5388</v>
      </c>
      <c r="E1797">
        <v>10260261</v>
      </c>
      <c r="F1797" t="s">
        <v>88</v>
      </c>
      <c r="G1797">
        <v>66152049</v>
      </c>
      <c r="H1797" t="s">
        <v>5039</v>
      </c>
      <c r="I1797" t="s">
        <v>5040</v>
      </c>
      <c r="J1797" t="s">
        <v>5407</v>
      </c>
      <c r="K1797" t="s">
        <v>5394</v>
      </c>
      <c r="L1797" t="s">
        <v>5395</v>
      </c>
      <c r="M1797" t="s">
        <v>5405</v>
      </c>
      <c r="N1797">
        <v>1</v>
      </c>
    </row>
    <row r="1798" spans="1:14" x14ac:dyDescent="0.75">
      <c r="A1798" t="s">
        <v>10</v>
      </c>
      <c r="B1798" t="s">
        <v>11</v>
      </c>
      <c r="C1798" t="s">
        <v>22</v>
      </c>
      <c r="D1798" t="s">
        <v>5388</v>
      </c>
      <c r="E1798">
        <v>10260261</v>
      </c>
      <c r="F1798" t="s">
        <v>88</v>
      </c>
      <c r="G1798">
        <v>66152049</v>
      </c>
      <c r="H1798" t="s">
        <v>5039</v>
      </c>
      <c r="I1798" t="s">
        <v>5040</v>
      </c>
      <c r="J1798" t="s">
        <v>5407</v>
      </c>
      <c r="K1798" t="s">
        <v>5394</v>
      </c>
      <c r="L1798" t="s">
        <v>5395</v>
      </c>
      <c r="M1798" t="s">
        <v>5396</v>
      </c>
      <c r="N1798">
        <v>2</v>
      </c>
    </row>
    <row r="1799" spans="1:14" x14ac:dyDescent="0.75">
      <c r="A1799" t="s">
        <v>10</v>
      </c>
      <c r="B1799" t="s">
        <v>11</v>
      </c>
      <c r="C1799" t="s">
        <v>22</v>
      </c>
      <c r="D1799" t="s">
        <v>5388</v>
      </c>
      <c r="E1799">
        <v>10260261</v>
      </c>
      <c r="F1799" t="s">
        <v>88</v>
      </c>
      <c r="G1799">
        <v>66152082</v>
      </c>
      <c r="H1799" t="s">
        <v>3176</v>
      </c>
      <c r="I1799" t="s">
        <v>3177</v>
      </c>
      <c r="J1799" t="s">
        <v>5407</v>
      </c>
      <c r="K1799" t="s">
        <v>5394</v>
      </c>
      <c r="L1799" t="s">
        <v>5402</v>
      </c>
      <c r="M1799" t="s">
        <v>5403</v>
      </c>
      <c r="N1799">
        <v>3</v>
      </c>
    </row>
    <row r="1800" spans="1:14" x14ac:dyDescent="0.75">
      <c r="A1800" t="s">
        <v>10</v>
      </c>
      <c r="B1800" t="s">
        <v>11</v>
      </c>
      <c r="C1800" t="s">
        <v>22</v>
      </c>
      <c r="D1800" t="s">
        <v>5388</v>
      </c>
      <c r="E1800">
        <v>10260261</v>
      </c>
      <c r="F1800" t="s">
        <v>88</v>
      </c>
      <c r="G1800">
        <v>66152089</v>
      </c>
      <c r="H1800" t="s">
        <v>3256</v>
      </c>
      <c r="I1800" t="s">
        <v>7533</v>
      </c>
      <c r="J1800" t="s">
        <v>5407</v>
      </c>
      <c r="K1800" t="s">
        <v>5398</v>
      </c>
      <c r="L1800" t="s">
        <v>5399</v>
      </c>
      <c r="M1800" t="s">
        <v>5400</v>
      </c>
      <c r="N1800">
        <v>1</v>
      </c>
    </row>
    <row r="1801" spans="1:14" x14ac:dyDescent="0.75">
      <c r="A1801" t="s">
        <v>10</v>
      </c>
      <c r="B1801" t="s">
        <v>11</v>
      </c>
      <c r="C1801" t="s">
        <v>22</v>
      </c>
      <c r="D1801" t="s">
        <v>5388</v>
      </c>
      <c r="E1801">
        <v>10260261</v>
      </c>
      <c r="F1801" t="s">
        <v>88</v>
      </c>
      <c r="G1801">
        <v>66152089</v>
      </c>
      <c r="H1801" t="s">
        <v>3256</v>
      </c>
      <c r="I1801" t="s">
        <v>7533</v>
      </c>
      <c r="J1801" t="s">
        <v>5407</v>
      </c>
      <c r="K1801" t="s">
        <v>5391</v>
      </c>
      <c r="L1801" t="s">
        <v>5392</v>
      </c>
      <c r="M1801" t="s">
        <v>5393</v>
      </c>
      <c r="N1801">
        <v>2</v>
      </c>
    </row>
    <row r="1802" spans="1:14" x14ac:dyDescent="0.75">
      <c r="A1802" t="s">
        <v>10</v>
      </c>
      <c r="B1802" t="s">
        <v>11</v>
      </c>
      <c r="C1802" t="s">
        <v>22</v>
      </c>
      <c r="D1802" t="s">
        <v>5388</v>
      </c>
      <c r="E1802">
        <v>10260261</v>
      </c>
      <c r="F1802" t="s">
        <v>88</v>
      </c>
      <c r="G1802">
        <v>66152089</v>
      </c>
      <c r="H1802" t="s">
        <v>3256</v>
      </c>
      <c r="I1802" t="s">
        <v>7533</v>
      </c>
      <c r="J1802" t="s">
        <v>5407</v>
      </c>
      <c r="K1802" t="s">
        <v>5394</v>
      </c>
      <c r="L1802" t="s">
        <v>5402</v>
      </c>
      <c r="M1802" t="s">
        <v>5403</v>
      </c>
      <c r="N1802">
        <v>1</v>
      </c>
    </row>
    <row r="1803" spans="1:14" x14ac:dyDescent="0.75">
      <c r="A1803" t="s">
        <v>10</v>
      </c>
      <c r="B1803" t="s">
        <v>11</v>
      </c>
      <c r="C1803" t="s">
        <v>22</v>
      </c>
      <c r="D1803" t="s">
        <v>5388</v>
      </c>
      <c r="E1803">
        <v>10260261</v>
      </c>
      <c r="F1803" t="s">
        <v>88</v>
      </c>
      <c r="G1803">
        <v>66152089</v>
      </c>
      <c r="H1803" t="s">
        <v>3256</v>
      </c>
      <c r="I1803" t="s">
        <v>7533</v>
      </c>
      <c r="J1803" t="s">
        <v>5407</v>
      </c>
      <c r="K1803" t="s">
        <v>5394</v>
      </c>
      <c r="L1803" t="s">
        <v>5395</v>
      </c>
      <c r="M1803" t="s">
        <v>5405</v>
      </c>
      <c r="N1803">
        <v>1</v>
      </c>
    </row>
    <row r="1804" spans="1:14" x14ac:dyDescent="0.75">
      <c r="A1804" t="s">
        <v>10</v>
      </c>
      <c r="B1804" t="s">
        <v>11</v>
      </c>
      <c r="C1804" t="s">
        <v>22</v>
      </c>
      <c r="D1804" t="s">
        <v>5388</v>
      </c>
      <c r="E1804">
        <v>10260261</v>
      </c>
      <c r="F1804" t="s">
        <v>88</v>
      </c>
      <c r="G1804">
        <v>66152089</v>
      </c>
      <c r="H1804" t="s">
        <v>3256</v>
      </c>
      <c r="I1804" t="s">
        <v>7533</v>
      </c>
      <c r="J1804" t="s">
        <v>5407</v>
      </c>
      <c r="K1804" t="s">
        <v>5394</v>
      </c>
      <c r="L1804" t="s">
        <v>5395</v>
      </c>
      <c r="M1804" t="s">
        <v>5396</v>
      </c>
      <c r="N1804">
        <v>2</v>
      </c>
    </row>
    <row r="1805" spans="1:14" x14ac:dyDescent="0.75">
      <c r="A1805" t="s">
        <v>10</v>
      </c>
      <c r="B1805" t="s">
        <v>11</v>
      </c>
      <c r="C1805" t="s">
        <v>22</v>
      </c>
      <c r="D1805" t="s">
        <v>5388</v>
      </c>
      <c r="E1805">
        <v>10260261</v>
      </c>
      <c r="F1805" t="s">
        <v>88</v>
      </c>
      <c r="G1805">
        <v>66152335</v>
      </c>
      <c r="H1805" t="s">
        <v>2793</v>
      </c>
      <c r="I1805" t="s">
        <v>1642</v>
      </c>
      <c r="J1805" t="s">
        <v>5407</v>
      </c>
      <c r="K1805" t="s">
        <v>5391</v>
      </c>
      <c r="L1805" t="s">
        <v>5392</v>
      </c>
      <c r="M1805" t="s">
        <v>5393</v>
      </c>
      <c r="N1805">
        <v>2</v>
      </c>
    </row>
    <row r="1806" spans="1:14" x14ac:dyDescent="0.75">
      <c r="A1806" t="s">
        <v>10</v>
      </c>
      <c r="B1806" t="s">
        <v>11</v>
      </c>
      <c r="C1806" t="s">
        <v>22</v>
      </c>
      <c r="D1806" t="s">
        <v>5388</v>
      </c>
      <c r="E1806">
        <v>10260261</v>
      </c>
      <c r="F1806" t="s">
        <v>88</v>
      </c>
      <c r="G1806">
        <v>66152335</v>
      </c>
      <c r="H1806" t="s">
        <v>2793</v>
      </c>
      <c r="I1806" t="s">
        <v>1642</v>
      </c>
      <c r="J1806" t="s">
        <v>5407</v>
      </c>
      <c r="K1806" t="s">
        <v>5394</v>
      </c>
      <c r="L1806" t="s">
        <v>5402</v>
      </c>
      <c r="M1806" t="s">
        <v>5403</v>
      </c>
      <c r="N1806">
        <v>2</v>
      </c>
    </row>
    <row r="1807" spans="1:14" x14ac:dyDescent="0.75">
      <c r="A1807" t="s">
        <v>10</v>
      </c>
      <c r="B1807" t="s">
        <v>11</v>
      </c>
      <c r="C1807" t="s">
        <v>22</v>
      </c>
      <c r="D1807" t="s">
        <v>5388</v>
      </c>
      <c r="E1807">
        <v>10260261</v>
      </c>
      <c r="F1807" t="s">
        <v>88</v>
      </c>
      <c r="G1807">
        <v>66152335</v>
      </c>
      <c r="H1807" t="s">
        <v>2793</v>
      </c>
      <c r="I1807" t="s">
        <v>1642</v>
      </c>
      <c r="J1807" t="s">
        <v>5407</v>
      </c>
      <c r="K1807" t="s">
        <v>5394</v>
      </c>
      <c r="L1807" t="s">
        <v>5402</v>
      </c>
      <c r="M1807" t="s">
        <v>5404</v>
      </c>
      <c r="N1807">
        <v>2</v>
      </c>
    </row>
    <row r="1808" spans="1:14" x14ac:dyDescent="0.75">
      <c r="A1808" t="s">
        <v>10</v>
      </c>
      <c r="B1808" t="s">
        <v>11</v>
      </c>
      <c r="C1808" t="s">
        <v>22</v>
      </c>
      <c r="D1808" t="s">
        <v>5388</v>
      </c>
      <c r="E1808">
        <v>10260261</v>
      </c>
      <c r="F1808" t="s">
        <v>88</v>
      </c>
      <c r="G1808">
        <v>66152335</v>
      </c>
      <c r="H1808" t="s">
        <v>2793</v>
      </c>
      <c r="I1808" t="s">
        <v>1642</v>
      </c>
      <c r="J1808" t="s">
        <v>5407</v>
      </c>
      <c r="K1808" t="s">
        <v>5394</v>
      </c>
      <c r="L1808" t="s">
        <v>5395</v>
      </c>
      <c r="M1808" t="s">
        <v>5405</v>
      </c>
      <c r="N1808">
        <v>2</v>
      </c>
    </row>
    <row r="1809" spans="1:14" x14ac:dyDescent="0.75">
      <c r="A1809" t="s">
        <v>10</v>
      </c>
      <c r="B1809" t="s">
        <v>11</v>
      </c>
      <c r="C1809" t="s">
        <v>22</v>
      </c>
      <c r="D1809" t="s">
        <v>5388</v>
      </c>
      <c r="E1809">
        <v>10260261</v>
      </c>
      <c r="F1809" t="s">
        <v>88</v>
      </c>
      <c r="G1809">
        <v>66152335</v>
      </c>
      <c r="H1809" t="s">
        <v>2793</v>
      </c>
      <c r="I1809" t="s">
        <v>1642</v>
      </c>
      <c r="J1809" t="s">
        <v>5407</v>
      </c>
      <c r="K1809" t="s">
        <v>5394</v>
      </c>
      <c r="L1809" t="s">
        <v>5395</v>
      </c>
      <c r="M1809" t="s">
        <v>5396</v>
      </c>
      <c r="N1809">
        <v>2</v>
      </c>
    </row>
    <row r="1810" spans="1:14" x14ac:dyDescent="0.75">
      <c r="A1810" t="s">
        <v>10</v>
      </c>
      <c r="B1810" t="s">
        <v>11</v>
      </c>
      <c r="C1810" t="s">
        <v>22</v>
      </c>
      <c r="D1810" t="s">
        <v>5388</v>
      </c>
      <c r="E1810">
        <v>10260261</v>
      </c>
      <c r="F1810" t="s">
        <v>88</v>
      </c>
      <c r="G1810">
        <v>66152337</v>
      </c>
      <c r="H1810" t="s">
        <v>1329</v>
      </c>
      <c r="I1810" t="s">
        <v>1330</v>
      </c>
      <c r="J1810" t="s">
        <v>5407</v>
      </c>
      <c r="K1810" t="s">
        <v>5391</v>
      </c>
      <c r="L1810" t="s">
        <v>5392</v>
      </c>
      <c r="M1810" t="s">
        <v>5393</v>
      </c>
      <c r="N1810">
        <v>1</v>
      </c>
    </row>
    <row r="1811" spans="1:14" x14ac:dyDescent="0.75">
      <c r="A1811" t="s">
        <v>10</v>
      </c>
      <c r="B1811" t="s">
        <v>11</v>
      </c>
      <c r="C1811" t="s">
        <v>22</v>
      </c>
      <c r="D1811" t="s">
        <v>5388</v>
      </c>
      <c r="E1811">
        <v>10260261</v>
      </c>
      <c r="F1811" t="s">
        <v>88</v>
      </c>
      <c r="G1811">
        <v>66152337</v>
      </c>
      <c r="H1811" t="s">
        <v>1329</v>
      </c>
      <c r="I1811" t="s">
        <v>1330</v>
      </c>
      <c r="J1811" t="s">
        <v>5407</v>
      </c>
      <c r="K1811" t="s">
        <v>5391</v>
      </c>
      <c r="L1811" t="s">
        <v>5392</v>
      </c>
      <c r="M1811" t="s">
        <v>5401</v>
      </c>
      <c r="N1811">
        <v>1</v>
      </c>
    </row>
    <row r="1812" spans="1:14" x14ac:dyDescent="0.75">
      <c r="A1812" t="s">
        <v>10</v>
      </c>
      <c r="B1812" t="s">
        <v>11</v>
      </c>
      <c r="C1812" t="s">
        <v>22</v>
      </c>
      <c r="D1812" t="s">
        <v>5388</v>
      </c>
      <c r="E1812">
        <v>10260261</v>
      </c>
      <c r="F1812" t="s">
        <v>88</v>
      </c>
      <c r="G1812">
        <v>66152337</v>
      </c>
      <c r="H1812" t="s">
        <v>1329</v>
      </c>
      <c r="I1812" t="s">
        <v>1330</v>
      </c>
      <c r="J1812" t="s">
        <v>5407</v>
      </c>
      <c r="K1812" t="s">
        <v>5394</v>
      </c>
      <c r="L1812" t="s">
        <v>5402</v>
      </c>
      <c r="M1812" t="s">
        <v>5403</v>
      </c>
      <c r="N1812">
        <v>52</v>
      </c>
    </row>
    <row r="1813" spans="1:14" x14ac:dyDescent="0.75">
      <c r="A1813" t="s">
        <v>10</v>
      </c>
      <c r="B1813" t="s">
        <v>11</v>
      </c>
      <c r="C1813" t="s">
        <v>22</v>
      </c>
      <c r="D1813" t="s">
        <v>5388</v>
      </c>
      <c r="E1813">
        <v>10260261</v>
      </c>
      <c r="F1813" t="s">
        <v>88</v>
      </c>
      <c r="G1813">
        <v>66152337</v>
      </c>
      <c r="H1813" t="s">
        <v>1329</v>
      </c>
      <c r="I1813" t="s">
        <v>1330</v>
      </c>
      <c r="J1813" t="s">
        <v>5407</v>
      </c>
      <c r="K1813" t="s">
        <v>5394</v>
      </c>
      <c r="L1813" t="s">
        <v>5395</v>
      </c>
      <c r="M1813" t="s">
        <v>5405</v>
      </c>
      <c r="N1813">
        <v>1</v>
      </c>
    </row>
    <row r="1814" spans="1:14" x14ac:dyDescent="0.75">
      <c r="A1814" t="s">
        <v>10</v>
      </c>
      <c r="B1814" t="s">
        <v>11</v>
      </c>
      <c r="C1814" t="s">
        <v>22</v>
      </c>
      <c r="D1814" t="s">
        <v>5388</v>
      </c>
      <c r="E1814">
        <v>10260261</v>
      </c>
      <c r="F1814" t="s">
        <v>88</v>
      </c>
      <c r="G1814">
        <v>66152337</v>
      </c>
      <c r="H1814" t="s">
        <v>1329</v>
      </c>
      <c r="I1814" t="s">
        <v>1330</v>
      </c>
      <c r="J1814" t="s">
        <v>5407</v>
      </c>
      <c r="K1814" t="s">
        <v>5394</v>
      </c>
      <c r="L1814" t="s">
        <v>5395</v>
      </c>
      <c r="M1814" t="s">
        <v>5396</v>
      </c>
      <c r="N1814">
        <v>2</v>
      </c>
    </row>
    <row r="1815" spans="1:14" x14ac:dyDescent="0.75">
      <c r="A1815" t="s">
        <v>10</v>
      </c>
      <c r="B1815" t="s">
        <v>11</v>
      </c>
      <c r="C1815" t="s">
        <v>22</v>
      </c>
      <c r="D1815" t="s">
        <v>5388</v>
      </c>
      <c r="E1815">
        <v>10260261</v>
      </c>
      <c r="F1815" t="s">
        <v>88</v>
      </c>
      <c r="G1815">
        <v>66152345</v>
      </c>
      <c r="H1815" t="s">
        <v>1866</v>
      </c>
      <c r="I1815" t="s">
        <v>1867</v>
      </c>
      <c r="J1815" t="s">
        <v>5421</v>
      </c>
      <c r="K1815" t="s">
        <v>5391</v>
      </c>
      <c r="L1815" t="s">
        <v>5392</v>
      </c>
      <c r="M1815" t="s">
        <v>5393</v>
      </c>
      <c r="N1815">
        <v>2</v>
      </c>
    </row>
    <row r="1816" spans="1:14" x14ac:dyDescent="0.75">
      <c r="A1816" t="s">
        <v>10</v>
      </c>
      <c r="B1816" t="s">
        <v>11</v>
      </c>
      <c r="C1816" t="s">
        <v>22</v>
      </c>
      <c r="D1816" t="s">
        <v>5388</v>
      </c>
      <c r="E1816">
        <v>10260261</v>
      </c>
      <c r="F1816" t="s">
        <v>88</v>
      </c>
      <c r="G1816">
        <v>66152345</v>
      </c>
      <c r="H1816" t="s">
        <v>1866</v>
      </c>
      <c r="I1816" t="s">
        <v>1867</v>
      </c>
      <c r="J1816" t="s">
        <v>5421</v>
      </c>
      <c r="K1816" t="s">
        <v>5394</v>
      </c>
      <c r="L1816" t="s">
        <v>5402</v>
      </c>
      <c r="M1816" t="s">
        <v>5403</v>
      </c>
      <c r="N1816">
        <v>2</v>
      </c>
    </row>
    <row r="1817" spans="1:14" x14ac:dyDescent="0.75">
      <c r="A1817" t="s">
        <v>10</v>
      </c>
      <c r="B1817" t="s">
        <v>11</v>
      </c>
      <c r="C1817" t="s">
        <v>22</v>
      </c>
      <c r="D1817" t="s">
        <v>5388</v>
      </c>
      <c r="E1817">
        <v>10260261</v>
      </c>
      <c r="F1817" t="s">
        <v>88</v>
      </c>
      <c r="G1817">
        <v>66152345</v>
      </c>
      <c r="H1817" t="s">
        <v>1866</v>
      </c>
      <c r="I1817" t="s">
        <v>1867</v>
      </c>
      <c r="J1817" t="s">
        <v>5421</v>
      </c>
      <c r="K1817" t="s">
        <v>5394</v>
      </c>
      <c r="L1817" t="s">
        <v>5402</v>
      </c>
      <c r="M1817" t="s">
        <v>5404</v>
      </c>
      <c r="N1817">
        <v>2</v>
      </c>
    </row>
    <row r="1818" spans="1:14" x14ac:dyDescent="0.75">
      <c r="A1818" t="s">
        <v>10</v>
      </c>
      <c r="B1818" t="s">
        <v>11</v>
      </c>
      <c r="C1818" t="s">
        <v>22</v>
      </c>
      <c r="D1818" t="s">
        <v>5388</v>
      </c>
      <c r="E1818">
        <v>10260261</v>
      </c>
      <c r="F1818" t="s">
        <v>88</v>
      </c>
      <c r="G1818">
        <v>66152345</v>
      </c>
      <c r="H1818" t="s">
        <v>1866</v>
      </c>
      <c r="I1818" t="s">
        <v>1867</v>
      </c>
      <c r="J1818" t="s">
        <v>5421</v>
      </c>
      <c r="K1818" t="s">
        <v>5394</v>
      </c>
      <c r="L1818" t="s">
        <v>5395</v>
      </c>
      <c r="M1818" t="s">
        <v>5405</v>
      </c>
      <c r="N1818">
        <v>2</v>
      </c>
    </row>
    <row r="1819" spans="1:14" x14ac:dyDescent="0.75">
      <c r="A1819" t="s">
        <v>10</v>
      </c>
      <c r="B1819" t="s">
        <v>11</v>
      </c>
      <c r="C1819" t="s">
        <v>22</v>
      </c>
      <c r="D1819" t="s">
        <v>5388</v>
      </c>
      <c r="E1819">
        <v>10260261</v>
      </c>
      <c r="F1819" t="s">
        <v>88</v>
      </c>
      <c r="G1819">
        <v>66152345</v>
      </c>
      <c r="H1819" t="s">
        <v>1866</v>
      </c>
      <c r="I1819" t="s">
        <v>1867</v>
      </c>
      <c r="J1819" t="s">
        <v>5421</v>
      </c>
      <c r="K1819" t="s">
        <v>5394</v>
      </c>
      <c r="L1819" t="s">
        <v>5395</v>
      </c>
      <c r="M1819" t="s">
        <v>5396</v>
      </c>
      <c r="N1819">
        <v>2</v>
      </c>
    </row>
    <row r="1820" spans="1:14" x14ac:dyDescent="0.75">
      <c r="A1820" t="s">
        <v>10</v>
      </c>
      <c r="B1820" t="s">
        <v>11</v>
      </c>
      <c r="C1820" t="s">
        <v>22</v>
      </c>
      <c r="D1820" t="s">
        <v>5388</v>
      </c>
      <c r="E1820">
        <v>10260261</v>
      </c>
      <c r="F1820" t="s">
        <v>88</v>
      </c>
      <c r="G1820">
        <v>66152370</v>
      </c>
      <c r="H1820" t="s">
        <v>1024</v>
      </c>
      <c r="I1820" t="s">
        <v>1025</v>
      </c>
      <c r="J1820" t="s">
        <v>5406</v>
      </c>
      <c r="K1820" t="s">
        <v>5391</v>
      </c>
      <c r="L1820" t="s">
        <v>5392</v>
      </c>
      <c r="M1820" t="s">
        <v>5393</v>
      </c>
      <c r="N1820">
        <v>10</v>
      </c>
    </row>
    <row r="1821" spans="1:14" x14ac:dyDescent="0.75">
      <c r="A1821" t="s">
        <v>10</v>
      </c>
      <c r="B1821" t="s">
        <v>11</v>
      </c>
      <c r="C1821" t="s">
        <v>22</v>
      </c>
      <c r="D1821" t="s">
        <v>5388</v>
      </c>
      <c r="E1821">
        <v>10260261</v>
      </c>
      <c r="F1821" t="s">
        <v>88</v>
      </c>
      <c r="G1821">
        <v>66152388</v>
      </c>
      <c r="H1821" t="s">
        <v>2624</v>
      </c>
      <c r="I1821" t="s">
        <v>7344</v>
      </c>
      <c r="J1821" t="s">
        <v>5407</v>
      </c>
      <c r="K1821" t="s">
        <v>5391</v>
      </c>
      <c r="L1821" t="s">
        <v>5392</v>
      </c>
      <c r="M1821" t="s">
        <v>5393</v>
      </c>
      <c r="N1821">
        <v>20</v>
      </c>
    </row>
    <row r="1822" spans="1:14" x14ac:dyDescent="0.75">
      <c r="A1822" t="s">
        <v>10</v>
      </c>
      <c r="B1822" t="s">
        <v>11</v>
      </c>
      <c r="C1822" t="s">
        <v>22</v>
      </c>
      <c r="D1822" t="s">
        <v>5388</v>
      </c>
      <c r="E1822">
        <v>10260261</v>
      </c>
      <c r="F1822" t="s">
        <v>88</v>
      </c>
      <c r="G1822">
        <v>66152475</v>
      </c>
      <c r="H1822" t="s">
        <v>7183</v>
      </c>
      <c r="I1822" t="s">
        <v>7547</v>
      </c>
      <c r="J1822" t="s">
        <v>5407</v>
      </c>
      <c r="K1822" t="s">
        <v>5391</v>
      </c>
      <c r="L1822" t="s">
        <v>5392</v>
      </c>
      <c r="M1822" t="s">
        <v>5393</v>
      </c>
      <c r="N1822">
        <v>5</v>
      </c>
    </row>
    <row r="1823" spans="1:14" x14ac:dyDescent="0.75">
      <c r="A1823" t="s">
        <v>10</v>
      </c>
      <c r="B1823" t="s">
        <v>11</v>
      </c>
      <c r="C1823" t="s">
        <v>22</v>
      </c>
      <c r="D1823" t="s">
        <v>5388</v>
      </c>
      <c r="E1823">
        <v>10260261</v>
      </c>
      <c r="F1823" t="s">
        <v>88</v>
      </c>
      <c r="G1823">
        <v>66152570</v>
      </c>
      <c r="H1823" t="s">
        <v>3212</v>
      </c>
      <c r="I1823" t="s">
        <v>3213</v>
      </c>
      <c r="J1823" t="s">
        <v>5407</v>
      </c>
      <c r="K1823" t="s">
        <v>5394</v>
      </c>
      <c r="L1823" t="s">
        <v>5402</v>
      </c>
      <c r="M1823" t="s">
        <v>5403</v>
      </c>
      <c r="N1823">
        <v>4</v>
      </c>
    </row>
    <row r="1824" spans="1:14" x14ac:dyDescent="0.75">
      <c r="A1824" t="s">
        <v>10</v>
      </c>
      <c r="B1824" t="s">
        <v>11</v>
      </c>
      <c r="C1824" t="s">
        <v>22</v>
      </c>
      <c r="D1824" t="s">
        <v>5388</v>
      </c>
      <c r="E1824">
        <v>10260261</v>
      </c>
      <c r="F1824" t="s">
        <v>88</v>
      </c>
      <c r="G1824">
        <v>66152855</v>
      </c>
      <c r="H1824" t="s">
        <v>711</v>
      </c>
      <c r="I1824" t="s">
        <v>714</v>
      </c>
      <c r="J1824" t="s">
        <v>5407</v>
      </c>
      <c r="K1824" t="s">
        <v>5391</v>
      </c>
      <c r="L1824" t="s">
        <v>5392</v>
      </c>
      <c r="M1824" t="s">
        <v>5393</v>
      </c>
      <c r="N1824">
        <v>4</v>
      </c>
    </row>
    <row r="1825" spans="1:14" x14ac:dyDescent="0.75">
      <c r="A1825" t="s">
        <v>10</v>
      </c>
      <c r="B1825" t="s">
        <v>11</v>
      </c>
      <c r="C1825" t="s">
        <v>22</v>
      </c>
      <c r="D1825" t="s">
        <v>5388</v>
      </c>
      <c r="E1825">
        <v>10260261</v>
      </c>
      <c r="F1825" t="s">
        <v>88</v>
      </c>
      <c r="G1825">
        <v>66152948</v>
      </c>
      <c r="H1825" t="s">
        <v>5043</v>
      </c>
      <c r="I1825" t="s">
        <v>5044</v>
      </c>
      <c r="J1825" t="s">
        <v>5407</v>
      </c>
      <c r="K1825" t="s">
        <v>5391</v>
      </c>
      <c r="L1825" t="s">
        <v>5392</v>
      </c>
      <c r="M1825" t="s">
        <v>5393</v>
      </c>
      <c r="N1825">
        <v>10</v>
      </c>
    </row>
    <row r="1826" spans="1:14" x14ac:dyDescent="0.75">
      <c r="A1826" t="s">
        <v>10</v>
      </c>
      <c r="B1826" t="s">
        <v>11</v>
      </c>
      <c r="C1826" t="s">
        <v>22</v>
      </c>
      <c r="D1826" t="s">
        <v>5388</v>
      </c>
      <c r="E1826">
        <v>10260261</v>
      </c>
      <c r="F1826" t="s">
        <v>88</v>
      </c>
      <c r="G1826">
        <v>66152948</v>
      </c>
      <c r="H1826" t="s">
        <v>5043</v>
      </c>
      <c r="I1826" t="s">
        <v>5044</v>
      </c>
      <c r="J1826" t="s">
        <v>5407</v>
      </c>
      <c r="K1826" t="s">
        <v>5391</v>
      </c>
      <c r="L1826" t="s">
        <v>5392</v>
      </c>
      <c r="M1826" t="s">
        <v>5401</v>
      </c>
      <c r="N1826">
        <v>5</v>
      </c>
    </row>
    <row r="1827" spans="1:14" x14ac:dyDescent="0.75">
      <c r="A1827" t="s">
        <v>10</v>
      </c>
      <c r="B1827" t="s">
        <v>11</v>
      </c>
      <c r="C1827" t="s">
        <v>22</v>
      </c>
      <c r="D1827" t="s">
        <v>5388</v>
      </c>
      <c r="E1827">
        <v>10260261</v>
      </c>
      <c r="F1827" t="s">
        <v>88</v>
      </c>
      <c r="G1827">
        <v>66152948</v>
      </c>
      <c r="H1827" t="s">
        <v>5043</v>
      </c>
      <c r="I1827" t="s">
        <v>5044</v>
      </c>
      <c r="J1827" t="s">
        <v>5407</v>
      </c>
      <c r="K1827" t="s">
        <v>5394</v>
      </c>
      <c r="L1827" t="s">
        <v>5402</v>
      </c>
      <c r="M1827" t="s">
        <v>5403</v>
      </c>
      <c r="N1827">
        <v>5</v>
      </c>
    </row>
    <row r="1828" spans="1:14" x14ac:dyDescent="0.75">
      <c r="A1828" t="s">
        <v>10</v>
      </c>
      <c r="B1828" t="s">
        <v>11</v>
      </c>
      <c r="C1828" t="s">
        <v>22</v>
      </c>
      <c r="D1828" t="s">
        <v>5388</v>
      </c>
      <c r="E1828">
        <v>10260261</v>
      </c>
      <c r="F1828" t="s">
        <v>88</v>
      </c>
      <c r="G1828">
        <v>66152950</v>
      </c>
      <c r="H1828" t="s">
        <v>4459</v>
      </c>
      <c r="I1828" t="s">
        <v>4460</v>
      </c>
      <c r="J1828" t="s">
        <v>5407</v>
      </c>
      <c r="K1828" t="s">
        <v>5391</v>
      </c>
      <c r="L1828" t="s">
        <v>5392</v>
      </c>
      <c r="M1828" t="s">
        <v>5393</v>
      </c>
      <c r="N1828">
        <v>1</v>
      </c>
    </row>
    <row r="1829" spans="1:14" x14ac:dyDescent="0.75">
      <c r="A1829" t="s">
        <v>10</v>
      </c>
      <c r="B1829" t="s">
        <v>11</v>
      </c>
      <c r="C1829" t="s">
        <v>22</v>
      </c>
      <c r="D1829" t="s">
        <v>5388</v>
      </c>
      <c r="E1829">
        <v>10260261</v>
      </c>
      <c r="F1829" t="s">
        <v>88</v>
      </c>
      <c r="G1829">
        <v>66152950</v>
      </c>
      <c r="H1829" t="s">
        <v>4459</v>
      </c>
      <c r="I1829" t="s">
        <v>4460</v>
      </c>
      <c r="J1829" t="s">
        <v>5407</v>
      </c>
      <c r="K1829" t="s">
        <v>5391</v>
      </c>
      <c r="L1829" t="s">
        <v>5392</v>
      </c>
      <c r="M1829" t="s">
        <v>5401</v>
      </c>
      <c r="N1829">
        <v>1</v>
      </c>
    </row>
    <row r="1830" spans="1:14" x14ac:dyDescent="0.75">
      <c r="A1830" t="s">
        <v>10</v>
      </c>
      <c r="B1830" t="s">
        <v>11</v>
      </c>
      <c r="C1830" t="s">
        <v>22</v>
      </c>
      <c r="D1830" t="s">
        <v>5388</v>
      </c>
      <c r="E1830">
        <v>10260261</v>
      </c>
      <c r="F1830" t="s">
        <v>88</v>
      </c>
      <c r="G1830">
        <v>66152950</v>
      </c>
      <c r="H1830" t="s">
        <v>4459</v>
      </c>
      <c r="I1830" t="s">
        <v>4460</v>
      </c>
      <c r="J1830" t="s">
        <v>5407</v>
      </c>
      <c r="K1830" t="s">
        <v>5394</v>
      </c>
      <c r="L1830" t="s">
        <v>5402</v>
      </c>
      <c r="M1830" t="s">
        <v>5403</v>
      </c>
      <c r="N1830">
        <v>2</v>
      </c>
    </row>
    <row r="1831" spans="1:14" x14ac:dyDescent="0.75">
      <c r="A1831" t="s">
        <v>10</v>
      </c>
      <c r="B1831" t="s">
        <v>11</v>
      </c>
      <c r="C1831" t="s">
        <v>22</v>
      </c>
      <c r="D1831" t="s">
        <v>5388</v>
      </c>
      <c r="E1831">
        <v>10260261</v>
      </c>
      <c r="F1831" t="s">
        <v>88</v>
      </c>
      <c r="G1831">
        <v>66152950</v>
      </c>
      <c r="H1831" t="s">
        <v>4459</v>
      </c>
      <c r="I1831" t="s">
        <v>4460</v>
      </c>
      <c r="J1831" t="s">
        <v>5407</v>
      </c>
      <c r="K1831" t="s">
        <v>5394</v>
      </c>
      <c r="L1831" t="s">
        <v>5395</v>
      </c>
      <c r="M1831" t="s">
        <v>5405</v>
      </c>
      <c r="N1831">
        <v>1</v>
      </c>
    </row>
    <row r="1832" spans="1:14" x14ac:dyDescent="0.75">
      <c r="A1832" t="s">
        <v>10</v>
      </c>
      <c r="B1832" t="s">
        <v>11</v>
      </c>
      <c r="C1832" t="s">
        <v>22</v>
      </c>
      <c r="D1832" t="s">
        <v>5388</v>
      </c>
      <c r="E1832">
        <v>10260261</v>
      </c>
      <c r="F1832" t="s">
        <v>88</v>
      </c>
      <c r="G1832">
        <v>66152950</v>
      </c>
      <c r="H1832" t="s">
        <v>4459</v>
      </c>
      <c r="I1832" t="s">
        <v>4460</v>
      </c>
      <c r="J1832" t="s">
        <v>5407</v>
      </c>
      <c r="K1832" t="s">
        <v>5394</v>
      </c>
      <c r="L1832" t="s">
        <v>5395</v>
      </c>
      <c r="M1832" t="s">
        <v>5396</v>
      </c>
      <c r="N1832">
        <v>2</v>
      </c>
    </row>
    <row r="1833" spans="1:14" x14ac:dyDescent="0.75">
      <c r="A1833" t="s">
        <v>10</v>
      </c>
      <c r="B1833" t="s">
        <v>11</v>
      </c>
      <c r="C1833" t="s">
        <v>22</v>
      </c>
      <c r="D1833" t="s">
        <v>5388</v>
      </c>
      <c r="E1833">
        <v>10260261</v>
      </c>
      <c r="F1833" t="s">
        <v>88</v>
      </c>
      <c r="G1833">
        <v>66153232</v>
      </c>
      <c r="H1833" t="s">
        <v>7227</v>
      </c>
      <c r="I1833" t="s">
        <v>2453</v>
      </c>
      <c r="J1833" t="s">
        <v>5407</v>
      </c>
      <c r="K1833" t="s">
        <v>5391</v>
      </c>
      <c r="L1833" t="s">
        <v>5392</v>
      </c>
      <c r="M1833" t="s">
        <v>5393</v>
      </c>
      <c r="N1833">
        <v>2</v>
      </c>
    </row>
    <row r="1834" spans="1:14" x14ac:dyDescent="0.75">
      <c r="A1834" t="s">
        <v>10</v>
      </c>
      <c r="B1834" t="s">
        <v>11</v>
      </c>
      <c r="C1834" t="s">
        <v>22</v>
      </c>
      <c r="D1834" t="s">
        <v>5388</v>
      </c>
      <c r="E1834">
        <v>10260261</v>
      </c>
      <c r="F1834" t="s">
        <v>88</v>
      </c>
      <c r="G1834">
        <v>66153232</v>
      </c>
      <c r="H1834" t="s">
        <v>7227</v>
      </c>
      <c r="I1834" t="s">
        <v>2453</v>
      </c>
      <c r="J1834" t="s">
        <v>5407</v>
      </c>
      <c r="K1834" t="s">
        <v>5394</v>
      </c>
      <c r="L1834" t="s">
        <v>5402</v>
      </c>
      <c r="M1834" t="s">
        <v>5403</v>
      </c>
      <c r="N1834">
        <v>2</v>
      </c>
    </row>
    <row r="1835" spans="1:14" x14ac:dyDescent="0.75">
      <c r="A1835" t="s">
        <v>10</v>
      </c>
      <c r="B1835" t="s">
        <v>11</v>
      </c>
      <c r="C1835" t="s">
        <v>22</v>
      </c>
      <c r="D1835" t="s">
        <v>5388</v>
      </c>
      <c r="E1835">
        <v>10260261</v>
      </c>
      <c r="F1835" t="s">
        <v>88</v>
      </c>
      <c r="G1835">
        <v>66153232</v>
      </c>
      <c r="H1835" t="s">
        <v>7227</v>
      </c>
      <c r="I1835" t="s">
        <v>2453</v>
      </c>
      <c r="J1835" t="s">
        <v>5407</v>
      </c>
      <c r="K1835" t="s">
        <v>5394</v>
      </c>
      <c r="L1835" t="s">
        <v>5402</v>
      </c>
      <c r="M1835" t="s">
        <v>5404</v>
      </c>
      <c r="N1835">
        <v>2</v>
      </c>
    </row>
    <row r="1836" spans="1:14" x14ac:dyDescent="0.75">
      <c r="A1836" t="s">
        <v>10</v>
      </c>
      <c r="B1836" t="s">
        <v>11</v>
      </c>
      <c r="C1836" t="s">
        <v>22</v>
      </c>
      <c r="D1836" t="s">
        <v>5388</v>
      </c>
      <c r="E1836">
        <v>10260261</v>
      </c>
      <c r="F1836" t="s">
        <v>88</v>
      </c>
      <c r="G1836">
        <v>66153232</v>
      </c>
      <c r="H1836" t="s">
        <v>7227</v>
      </c>
      <c r="I1836" t="s">
        <v>2453</v>
      </c>
      <c r="J1836" t="s">
        <v>5407</v>
      </c>
      <c r="K1836" t="s">
        <v>5394</v>
      </c>
      <c r="L1836" t="s">
        <v>5395</v>
      </c>
      <c r="M1836" t="s">
        <v>5405</v>
      </c>
      <c r="N1836">
        <v>22</v>
      </c>
    </row>
    <row r="1837" spans="1:14" x14ac:dyDescent="0.75">
      <c r="A1837" t="s">
        <v>10</v>
      </c>
      <c r="B1837" t="s">
        <v>11</v>
      </c>
      <c r="C1837" t="s">
        <v>22</v>
      </c>
      <c r="D1837" t="s">
        <v>5388</v>
      </c>
      <c r="E1837">
        <v>10260261</v>
      </c>
      <c r="F1837" t="s">
        <v>88</v>
      </c>
      <c r="G1837">
        <v>66153232</v>
      </c>
      <c r="H1837" t="s">
        <v>7227</v>
      </c>
      <c r="I1837" t="s">
        <v>2453</v>
      </c>
      <c r="J1837" t="s">
        <v>5407</v>
      </c>
      <c r="K1837" t="s">
        <v>5394</v>
      </c>
      <c r="L1837" t="s">
        <v>5395</v>
      </c>
      <c r="M1837" t="s">
        <v>5396</v>
      </c>
      <c r="N1837">
        <v>2</v>
      </c>
    </row>
    <row r="1838" spans="1:14" x14ac:dyDescent="0.75">
      <c r="A1838" t="s">
        <v>10</v>
      </c>
      <c r="B1838" t="s">
        <v>11</v>
      </c>
      <c r="C1838" t="s">
        <v>22</v>
      </c>
      <c r="D1838" t="s">
        <v>5388</v>
      </c>
      <c r="E1838">
        <v>10260261</v>
      </c>
      <c r="F1838" t="s">
        <v>88</v>
      </c>
      <c r="G1838">
        <v>66153247</v>
      </c>
      <c r="H1838" t="s">
        <v>3105</v>
      </c>
      <c r="I1838" t="s">
        <v>3106</v>
      </c>
      <c r="J1838" t="s">
        <v>5407</v>
      </c>
      <c r="K1838" t="s">
        <v>5394</v>
      </c>
      <c r="L1838" t="s">
        <v>5402</v>
      </c>
      <c r="M1838" t="s">
        <v>5403</v>
      </c>
      <c r="N1838">
        <v>5</v>
      </c>
    </row>
    <row r="1839" spans="1:14" x14ac:dyDescent="0.75">
      <c r="A1839" t="s">
        <v>10</v>
      </c>
      <c r="B1839" t="s">
        <v>11</v>
      </c>
      <c r="C1839" t="s">
        <v>22</v>
      </c>
      <c r="D1839" t="s">
        <v>5388</v>
      </c>
      <c r="E1839">
        <v>10260261</v>
      </c>
      <c r="F1839" t="s">
        <v>88</v>
      </c>
      <c r="G1839">
        <v>66153250</v>
      </c>
      <c r="H1839" t="s">
        <v>7191</v>
      </c>
      <c r="I1839" t="s">
        <v>7750</v>
      </c>
      <c r="J1839" t="s">
        <v>5407</v>
      </c>
      <c r="K1839" t="s">
        <v>5391</v>
      </c>
      <c r="L1839" t="s">
        <v>5392</v>
      </c>
      <c r="M1839" t="s">
        <v>5393</v>
      </c>
      <c r="N1839">
        <v>5</v>
      </c>
    </row>
    <row r="1840" spans="1:14" x14ac:dyDescent="0.75">
      <c r="A1840" t="s">
        <v>10</v>
      </c>
      <c r="B1840" t="s">
        <v>11</v>
      </c>
      <c r="C1840" t="s">
        <v>22</v>
      </c>
      <c r="D1840" t="s">
        <v>5388</v>
      </c>
      <c r="E1840">
        <v>10260261</v>
      </c>
      <c r="F1840" t="s">
        <v>88</v>
      </c>
      <c r="G1840">
        <v>66153255</v>
      </c>
      <c r="H1840" t="s">
        <v>1992</v>
      </c>
      <c r="I1840" t="s">
        <v>993</v>
      </c>
      <c r="J1840" t="s">
        <v>5407</v>
      </c>
      <c r="K1840" t="s">
        <v>5391</v>
      </c>
      <c r="L1840" t="s">
        <v>5392</v>
      </c>
      <c r="M1840" t="s">
        <v>5393</v>
      </c>
      <c r="N1840">
        <v>40</v>
      </c>
    </row>
    <row r="1841" spans="1:14" x14ac:dyDescent="0.75">
      <c r="A1841" t="s">
        <v>10</v>
      </c>
      <c r="B1841" t="s">
        <v>11</v>
      </c>
      <c r="C1841" t="s">
        <v>22</v>
      </c>
      <c r="D1841" t="s">
        <v>5388</v>
      </c>
      <c r="E1841">
        <v>10260261</v>
      </c>
      <c r="F1841" t="s">
        <v>88</v>
      </c>
      <c r="G1841">
        <v>66153255</v>
      </c>
      <c r="H1841" t="s">
        <v>1992</v>
      </c>
      <c r="I1841" t="s">
        <v>993</v>
      </c>
      <c r="J1841" t="s">
        <v>5407</v>
      </c>
      <c r="K1841" t="s">
        <v>5394</v>
      </c>
      <c r="L1841" t="s">
        <v>5402</v>
      </c>
      <c r="M1841" t="s">
        <v>5403</v>
      </c>
      <c r="N1841">
        <v>20</v>
      </c>
    </row>
    <row r="1842" spans="1:14" x14ac:dyDescent="0.75">
      <c r="A1842" t="s">
        <v>10</v>
      </c>
      <c r="B1842" t="s">
        <v>11</v>
      </c>
      <c r="C1842" t="s">
        <v>22</v>
      </c>
      <c r="D1842" t="s">
        <v>5388</v>
      </c>
      <c r="E1842">
        <v>10260261</v>
      </c>
      <c r="F1842" t="s">
        <v>88</v>
      </c>
      <c r="G1842">
        <v>66153255</v>
      </c>
      <c r="H1842" t="s">
        <v>1992</v>
      </c>
      <c r="I1842" t="s">
        <v>993</v>
      </c>
      <c r="J1842" t="s">
        <v>5407</v>
      </c>
      <c r="K1842" t="s">
        <v>5394</v>
      </c>
      <c r="L1842" t="s">
        <v>5395</v>
      </c>
      <c r="M1842" t="s">
        <v>5405</v>
      </c>
      <c r="N1842">
        <v>10</v>
      </c>
    </row>
    <row r="1843" spans="1:14" x14ac:dyDescent="0.75">
      <c r="A1843" t="s">
        <v>10</v>
      </c>
      <c r="B1843" t="s">
        <v>11</v>
      </c>
      <c r="C1843" t="s">
        <v>22</v>
      </c>
      <c r="D1843" t="s">
        <v>5388</v>
      </c>
      <c r="E1843">
        <v>10260261</v>
      </c>
      <c r="F1843" t="s">
        <v>88</v>
      </c>
      <c r="G1843">
        <v>66153443</v>
      </c>
      <c r="H1843" t="s">
        <v>1588</v>
      </c>
      <c r="I1843" t="s">
        <v>7442</v>
      </c>
      <c r="J1843" t="s">
        <v>5407</v>
      </c>
      <c r="K1843" t="s">
        <v>5391</v>
      </c>
      <c r="L1843" t="s">
        <v>5392</v>
      </c>
      <c r="M1843" t="s">
        <v>5393</v>
      </c>
      <c r="N1843">
        <v>5</v>
      </c>
    </row>
    <row r="1844" spans="1:14" x14ac:dyDescent="0.75">
      <c r="A1844" t="s">
        <v>10</v>
      </c>
      <c r="B1844" t="s">
        <v>11</v>
      </c>
      <c r="C1844" t="s">
        <v>22</v>
      </c>
      <c r="D1844" t="s">
        <v>5388</v>
      </c>
      <c r="E1844">
        <v>10260261</v>
      </c>
      <c r="F1844" t="s">
        <v>88</v>
      </c>
      <c r="G1844">
        <v>66153443</v>
      </c>
      <c r="H1844" t="s">
        <v>1588</v>
      </c>
      <c r="I1844" t="s">
        <v>7442</v>
      </c>
      <c r="J1844" t="s">
        <v>5407</v>
      </c>
      <c r="K1844" t="s">
        <v>5394</v>
      </c>
      <c r="L1844" t="s">
        <v>5402</v>
      </c>
      <c r="M1844" t="s">
        <v>5403</v>
      </c>
      <c r="N1844">
        <v>5</v>
      </c>
    </row>
    <row r="1845" spans="1:14" x14ac:dyDescent="0.75">
      <c r="A1845" t="s">
        <v>10</v>
      </c>
      <c r="B1845" t="s">
        <v>11</v>
      </c>
      <c r="C1845" t="s">
        <v>22</v>
      </c>
      <c r="D1845" t="s">
        <v>5388</v>
      </c>
      <c r="E1845">
        <v>10260261</v>
      </c>
      <c r="F1845" t="s">
        <v>88</v>
      </c>
      <c r="G1845">
        <v>66153527</v>
      </c>
      <c r="H1845" t="s">
        <v>4001</v>
      </c>
      <c r="I1845" t="s">
        <v>4002</v>
      </c>
      <c r="J1845" t="s">
        <v>5407</v>
      </c>
      <c r="K1845" t="s">
        <v>5398</v>
      </c>
      <c r="L1845" t="s">
        <v>5399</v>
      </c>
      <c r="M1845" t="s">
        <v>5400</v>
      </c>
      <c r="N1845">
        <v>5</v>
      </c>
    </row>
    <row r="1846" spans="1:14" x14ac:dyDescent="0.75">
      <c r="A1846" t="s">
        <v>10</v>
      </c>
      <c r="B1846" t="s">
        <v>11</v>
      </c>
      <c r="C1846" t="s">
        <v>22</v>
      </c>
      <c r="D1846" t="s">
        <v>5388</v>
      </c>
      <c r="E1846">
        <v>10260261</v>
      </c>
      <c r="F1846" t="s">
        <v>88</v>
      </c>
      <c r="G1846">
        <v>66153527</v>
      </c>
      <c r="H1846" t="s">
        <v>4001</v>
      </c>
      <c r="I1846" t="s">
        <v>4002</v>
      </c>
      <c r="J1846" t="s">
        <v>5407</v>
      </c>
      <c r="K1846" t="s">
        <v>5391</v>
      </c>
      <c r="L1846" t="s">
        <v>5392</v>
      </c>
      <c r="M1846" t="s">
        <v>5393</v>
      </c>
      <c r="N1846">
        <v>5</v>
      </c>
    </row>
    <row r="1847" spans="1:14" x14ac:dyDescent="0.75">
      <c r="A1847" t="s">
        <v>10</v>
      </c>
      <c r="B1847" t="s">
        <v>11</v>
      </c>
      <c r="C1847" t="s">
        <v>22</v>
      </c>
      <c r="D1847" t="s">
        <v>5388</v>
      </c>
      <c r="E1847">
        <v>10260261</v>
      </c>
      <c r="F1847" t="s">
        <v>88</v>
      </c>
      <c r="G1847">
        <v>66153527</v>
      </c>
      <c r="H1847" t="s">
        <v>4001</v>
      </c>
      <c r="I1847" t="s">
        <v>4002</v>
      </c>
      <c r="J1847" t="s">
        <v>5407</v>
      </c>
      <c r="K1847" t="s">
        <v>5394</v>
      </c>
      <c r="L1847" t="s">
        <v>5402</v>
      </c>
      <c r="M1847" t="s">
        <v>5403</v>
      </c>
      <c r="N1847">
        <v>15</v>
      </c>
    </row>
    <row r="1848" spans="1:14" x14ac:dyDescent="0.75">
      <c r="A1848" t="s">
        <v>10</v>
      </c>
      <c r="B1848" t="s">
        <v>11</v>
      </c>
      <c r="C1848" t="s">
        <v>22</v>
      </c>
      <c r="D1848" t="s">
        <v>5388</v>
      </c>
      <c r="E1848">
        <v>10260261</v>
      </c>
      <c r="F1848" t="s">
        <v>88</v>
      </c>
      <c r="G1848">
        <v>66153527</v>
      </c>
      <c r="H1848" t="s">
        <v>4001</v>
      </c>
      <c r="I1848" t="s">
        <v>4002</v>
      </c>
      <c r="J1848" t="s">
        <v>5407</v>
      </c>
      <c r="K1848" t="s">
        <v>5394</v>
      </c>
      <c r="L1848" t="s">
        <v>5395</v>
      </c>
      <c r="M1848" t="s">
        <v>5396</v>
      </c>
      <c r="N1848">
        <v>15</v>
      </c>
    </row>
    <row r="1849" spans="1:14" x14ac:dyDescent="0.75">
      <c r="A1849" t="s">
        <v>10</v>
      </c>
      <c r="B1849" t="s">
        <v>11</v>
      </c>
      <c r="C1849" t="s">
        <v>22</v>
      </c>
      <c r="D1849" t="s">
        <v>5388</v>
      </c>
      <c r="E1849">
        <v>10260261</v>
      </c>
      <c r="F1849" t="s">
        <v>88</v>
      </c>
      <c r="G1849">
        <v>66153562</v>
      </c>
      <c r="H1849" t="s">
        <v>3101</v>
      </c>
      <c r="I1849" t="s">
        <v>7526</v>
      </c>
      <c r="J1849" t="s">
        <v>5407</v>
      </c>
      <c r="K1849" t="s">
        <v>5391</v>
      </c>
      <c r="L1849" t="s">
        <v>5392</v>
      </c>
      <c r="M1849" t="s">
        <v>5393</v>
      </c>
      <c r="N1849">
        <v>2</v>
      </c>
    </row>
    <row r="1850" spans="1:14" x14ac:dyDescent="0.75">
      <c r="A1850" t="s">
        <v>10</v>
      </c>
      <c r="B1850" t="s">
        <v>11</v>
      </c>
      <c r="C1850" t="s">
        <v>22</v>
      </c>
      <c r="D1850" t="s">
        <v>5388</v>
      </c>
      <c r="E1850">
        <v>10260261</v>
      </c>
      <c r="F1850" t="s">
        <v>88</v>
      </c>
      <c r="G1850">
        <v>66153562</v>
      </c>
      <c r="H1850" t="s">
        <v>3101</v>
      </c>
      <c r="I1850" t="s">
        <v>7526</v>
      </c>
      <c r="J1850" t="s">
        <v>5407</v>
      </c>
      <c r="K1850" t="s">
        <v>5394</v>
      </c>
      <c r="L1850" t="s">
        <v>5402</v>
      </c>
      <c r="M1850" t="s">
        <v>5403</v>
      </c>
      <c r="N1850">
        <v>2</v>
      </c>
    </row>
    <row r="1851" spans="1:14" x14ac:dyDescent="0.75">
      <c r="A1851" t="s">
        <v>10</v>
      </c>
      <c r="B1851" t="s">
        <v>11</v>
      </c>
      <c r="C1851" t="s">
        <v>22</v>
      </c>
      <c r="D1851" t="s">
        <v>5388</v>
      </c>
      <c r="E1851">
        <v>10260261</v>
      </c>
      <c r="F1851" t="s">
        <v>88</v>
      </c>
      <c r="G1851">
        <v>66153562</v>
      </c>
      <c r="H1851" t="s">
        <v>3101</v>
      </c>
      <c r="I1851" t="s">
        <v>7526</v>
      </c>
      <c r="J1851" t="s">
        <v>5407</v>
      </c>
      <c r="K1851" t="s">
        <v>5394</v>
      </c>
      <c r="L1851" t="s">
        <v>5402</v>
      </c>
      <c r="M1851" t="s">
        <v>5404</v>
      </c>
      <c r="N1851">
        <v>2</v>
      </c>
    </row>
    <row r="1852" spans="1:14" x14ac:dyDescent="0.75">
      <c r="A1852" t="s">
        <v>10</v>
      </c>
      <c r="B1852" t="s">
        <v>11</v>
      </c>
      <c r="C1852" t="s">
        <v>22</v>
      </c>
      <c r="D1852" t="s">
        <v>5388</v>
      </c>
      <c r="E1852">
        <v>10260261</v>
      </c>
      <c r="F1852" t="s">
        <v>88</v>
      </c>
      <c r="G1852">
        <v>66153562</v>
      </c>
      <c r="H1852" t="s">
        <v>3101</v>
      </c>
      <c r="I1852" t="s">
        <v>7526</v>
      </c>
      <c r="J1852" t="s">
        <v>5407</v>
      </c>
      <c r="K1852" t="s">
        <v>5394</v>
      </c>
      <c r="L1852" t="s">
        <v>5395</v>
      </c>
      <c r="M1852" t="s">
        <v>5405</v>
      </c>
      <c r="N1852">
        <v>2</v>
      </c>
    </row>
    <row r="1853" spans="1:14" x14ac:dyDescent="0.75">
      <c r="A1853" t="s">
        <v>10</v>
      </c>
      <c r="B1853" t="s">
        <v>11</v>
      </c>
      <c r="C1853" t="s">
        <v>22</v>
      </c>
      <c r="D1853" t="s">
        <v>5388</v>
      </c>
      <c r="E1853">
        <v>10260261</v>
      </c>
      <c r="F1853" t="s">
        <v>88</v>
      </c>
      <c r="G1853">
        <v>66153562</v>
      </c>
      <c r="H1853" t="s">
        <v>3101</v>
      </c>
      <c r="I1853" t="s">
        <v>7526</v>
      </c>
      <c r="J1853" t="s">
        <v>5407</v>
      </c>
      <c r="K1853" t="s">
        <v>5394</v>
      </c>
      <c r="L1853" t="s">
        <v>5395</v>
      </c>
      <c r="M1853" t="s">
        <v>5396</v>
      </c>
      <c r="N1853">
        <v>2</v>
      </c>
    </row>
    <row r="1854" spans="1:14" x14ac:dyDescent="0.75">
      <c r="A1854" t="s">
        <v>10</v>
      </c>
      <c r="B1854" t="s">
        <v>11</v>
      </c>
      <c r="C1854" t="s">
        <v>22</v>
      </c>
      <c r="D1854" t="s">
        <v>5388</v>
      </c>
      <c r="E1854">
        <v>10260261</v>
      </c>
      <c r="F1854" t="s">
        <v>88</v>
      </c>
      <c r="G1854">
        <v>66153672</v>
      </c>
      <c r="H1854" t="s">
        <v>1517</v>
      </c>
      <c r="I1854" t="s">
        <v>524</v>
      </c>
      <c r="J1854" t="s">
        <v>5407</v>
      </c>
      <c r="K1854" t="s">
        <v>5391</v>
      </c>
      <c r="L1854" t="s">
        <v>5392</v>
      </c>
      <c r="M1854" t="s">
        <v>5393</v>
      </c>
      <c r="N1854">
        <v>1</v>
      </c>
    </row>
    <row r="1855" spans="1:14" x14ac:dyDescent="0.75">
      <c r="A1855" t="s">
        <v>10</v>
      </c>
      <c r="B1855" t="s">
        <v>11</v>
      </c>
      <c r="C1855" t="s">
        <v>22</v>
      </c>
      <c r="D1855" t="s">
        <v>5388</v>
      </c>
      <c r="E1855">
        <v>10260261</v>
      </c>
      <c r="F1855" t="s">
        <v>88</v>
      </c>
      <c r="G1855">
        <v>66153672</v>
      </c>
      <c r="H1855" t="s">
        <v>1517</v>
      </c>
      <c r="I1855" t="s">
        <v>524</v>
      </c>
      <c r="J1855" t="s">
        <v>5407</v>
      </c>
      <c r="K1855" t="s">
        <v>5391</v>
      </c>
      <c r="L1855" t="s">
        <v>5392</v>
      </c>
      <c r="M1855" t="s">
        <v>5401</v>
      </c>
      <c r="N1855">
        <v>1</v>
      </c>
    </row>
    <row r="1856" spans="1:14" x14ac:dyDescent="0.75">
      <c r="A1856" t="s">
        <v>10</v>
      </c>
      <c r="B1856" t="s">
        <v>11</v>
      </c>
      <c r="C1856" t="s">
        <v>22</v>
      </c>
      <c r="D1856" t="s">
        <v>5388</v>
      </c>
      <c r="E1856">
        <v>10260261</v>
      </c>
      <c r="F1856" t="s">
        <v>88</v>
      </c>
      <c r="G1856">
        <v>66153672</v>
      </c>
      <c r="H1856" t="s">
        <v>1517</v>
      </c>
      <c r="I1856" t="s">
        <v>524</v>
      </c>
      <c r="J1856" t="s">
        <v>5407</v>
      </c>
      <c r="K1856" t="s">
        <v>5394</v>
      </c>
      <c r="L1856" t="s">
        <v>5402</v>
      </c>
      <c r="M1856" t="s">
        <v>5403</v>
      </c>
      <c r="N1856">
        <v>2</v>
      </c>
    </row>
    <row r="1857" spans="1:14" x14ac:dyDescent="0.75">
      <c r="A1857" t="s">
        <v>10</v>
      </c>
      <c r="B1857" t="s">
        <v>11</v>
      </c>
      <c r="C1857" t="s">
        <v>22</v>
      </c>
      <c r="D1857" t="s">
        <v>5388</v>
      </c>
      <c r="E1857">
        <v>10260261</v>
      </c>
      <c r="F1857" t="s">
        <v>88</v>
      </c>
      <c r="G1857">
        <v>66153672</v>
      </c>
      <c r="H1857" t="s">
        <v>1517</v>
      </c>
      <c r="I1857" t="s">
        <v>524</v>
      </c>
      <c r="J1857" t="s">
        <v>5407</v>
      </c>
      <c r="K1857" t="s">
        <v>5394</v>
      </c>
      <c r="L1857" t="s">
        <v>5402</v>
      </c>
      <c r="M1857" t="s">
        <v>5404</v>
      </c>
      <c r="N1857">
        <v>1</v>
      </c>
    </row>
    <row r="1858" spans="1:14" x14ac:dyDescent="0.75">
      <c r="A1858" t="s">
        <v>10</v>
      </c>
      <c r="B1858" t="s">
        <v>11</v>
      </c>
      <c r="C1858" t="s">
        <v>22</v>
      </c>
      <c r="D1858" t="s">
        <v>5388</v>
      </c>
      <c r="E1858">
        <v>10260261</v>
      </c>
      <c r="F1858" t="s">
        <v>88</v>
      </c>
      <c r="G1858">
        <v>66153672</v>
      </c>
      <c r="H1858" t="s">
        <v>1517</v>
      </c>
      <c r="I1858" t="s">
        <v>524</v>
      </c>
      <c r="J1858" t="s">
        <v>5407</v>
      </c>
      <c r="K1858" t="s">
        <v>5394</v>
      </c>
      <c r="L1858" t="s">
        <v>5395</v>
      </c>
      <c r="M1858" t="s">
        <v>5405</v>
      </c>
      <c r="N1858">
        <v>2</v>
      </c>
    </row>
    <row r="1859" spans="1:14" x14ac:dyDescent="0.75">
      <c r="A1859" t="s">
        <v>10</v>
      </c>
      <c r="B1859" t="s">
        <v>11</v>
      </c>
      <c r="C1859" t="s">
        <v>22</v>
      </c>
      <c r="D1859" t="s">
        <v>5388</v>
      </c>
      <c r="E1859">
        <v>10260261</v>
      </c>
      <c r="F1859" t="s">
        <v>88</v>
      </c>
      <c r="G1859">
        <v>66153672</v>
      </c>
      <c r="H1859" t="s">
        <v>1517</v>
      </c>
      <c r="I1859" t="s">
        <v>524</v>
      </c>
      <c r="J1859" t="s">
        <v>5407</v>
      </c>
      <c r="K1859" t="s">
        <v>5394</v>
      </c>
      <c r="L1859" t="s">
        <v>5395</v>
      </c>
      <c r="M1859" t="s">
        <v>5396</v>
      </c>
      <c r="N1859">
        <v>1</v>
      </c>
    </row>
    <row r="1860" spans="1:14" x14ac:dyDescent="0.75">
      <c r="A1860" t="s">
        <v>10</v>
      </c>
      <c r="B1860" t="s">
        <v>11</v>
      </c>
      <c r="C1860" t="s">
        <v>22</v>
      </c>
      <c r="D1860" t="s">
        <v>5388</v>
      </c>
      <c r="E1860">
        <v>10260261</v>
      </c>
      <c r="F1860" t="s">
        <v>88</v>
      </c>
      <c r="G1860">
        <v>66153731</v>
      </c>
      <c r="H1860" t="s">
        <v>3186</v>
      </c>
      <c r="I1860" t="s">
        <v>3187</v>
      </c>
      <c r="J1860" t="s">
        <v>5407</v>
      </c>
      <c r="K1860" t="s">
        <v>5391</v>
      </c>
      <c r="L1860" t="s">
        <v>5392</v>
      </c>
      <c r="M1860" t="s">
        <v>5393</v>
      </c>
      <c r="N1860">
        <v>5</v>
      </c>
    </row>
    <row r="1861" spans="1:14" x14ac:dyDescent="0.75">
      <c r="A1861" t="s">
        <v>10</v>
      </c>
      <c r="B1861" t="s">
        <v>11</v>
      </c>
      <c r="C1861" t="s">
        <v>22</v>
      </c>
      <c r="D1861" t="s">
        <v>5388</v>
      </c>
      <c r="E1861">
        <v>10260261</v>
      </c>
      <c r="F1861" t="s">
        <v>88</v>
      </c>
      <c r="G1861">
        <v>66153731</v>
      </c>
      <c r="H1861" t="s">
        <v>3186</v>
      </c>
      <c r="I1861" t="s">
        <v>3187</v>
      </c>
      <c r="J1861" t="s">
        <v>5407</v>
      </c>
      <c r="K1861" t="s">
        <v>5394</v>
      </c>
      <c r="L1861" t="s">
        <v>5402</v>
      </c>
      <c r="M1861" t="s">
        <v>5403</v>
      </c>
      <c r="N1861">
        <v>5</v>
      </c>
    </row>
    <row r="1862" spans="1:14" x14ac:dyDescent="0.75">
      <c r="A1862" t="s">
        <v>10</v>
      </c>
      <c r="B1862" t="s">
        <v>11</v>
      </c>
      <c r="C1862" t="s">
        <v>22</v>
      </c>
      <c r="D1862" t="s">
        <v>5388</v>
      </c>
      <c r="E1862">
        <v>10260261</v>
      </c>
      <c r="F1862" t="s">
        <v>88</v>
      </c>
      <c r="G1862">
        <v>66153775</v>
      </c>
      <c r="H1862" t="s">
        <v>7111</v>
      </c>
      <c r="I1862" t="s">
        <v>7398</v>
      </c>
      <c r="J1862" t="s">
        <v>5407</v>
      </c>
      <c r="K1862" t="s">
        <v>5391</v>
      </c>
      <c r="L1862" t="s">
        <v>5392</v>
      </c>
      <c r="M1862" t="s">
        <v>5393</v>
      </c>
      <c r="N1862">
        <v>1</v>
      </c>
    </row>
    <row r="1863" spans="1:14" x14ac:dyDescent="0.75">
      <c r="A1863" t="s">
        <v>10</v>
      </c>
      <c r="B1863" t="s">
        <v>11</v>
      </c>
      <c r="C1863" t="s">
        <v>22</v>
      </c>
      <c r="D1863" t="s">
        <v>5388</v>
      </c>
      <c r="E1863">
        <v>10260261</v>
      </c>
      <c r="F1863" t="s">
        <v>88</v>
      </c>
      <c r="G1863">
        <v>66153775</v>
      </c>
      <c r="H1863" t="s">
        <v>7111</v>
      </c>
      <c r="I1863" t="s">
        <v>7398</v>
      </c>
      <c r="J1863" t="s">
        <v>5407</v>
      </c>
      <c r="K1863" t="s">
        <v>5391</v>
      </c>
      <c r="L1863" t="s">
        <v>5392</v>
      </c>
      <c r="M1863" t="s">
        <v>5401</v>
      </c>
      <c r="N1863">
        <v>1</v>
      </c>
    </row>
    <row r="1864" spans="1:14" x14ac:dyDescent="0.75">
      <c r="A1864" t="s">
        <v>10</v>
      </c>
      <c r="B1864" t="s">
        <v>11</v>
      </c>
      <c r="C1864" t="s">
        <v>22</v>
      </c>
      <c r="D1864" t="s">
        <v>5388</v>
      </c>
      <c r="E1864">
        <v>10260261</v>
      </c>
      <c r="F1864" t="s">
        <v>88</v>
      </c>
      <c r="G1864">
        <v>66153775</v>
      </c>
      <c r="H1864" t="s">
        <v>7111</v>
      </c>
      <c r="I1864" t="s">
        <v>7398</v>
      </c>
      <c r="J1864" t="s">
        <v>5407</v>
      </c>
      <c r="K1864" t="s">
        <v>5394</v>
      </c>
      <c r="L1864" t="s">
        <v>5402</v>
      </c>
      <c r="M1864" t="s">
        <v>5403</v>
      </c>
      <c r="N1864">
        <v>2</v>
      </c>
    </row>
    <row r="1865" spans="1:14" x14ac:dyDescent="0.75">
      <c r="A1865" t="s">
        <v>10</v>
      </c>
      <c r="B1865" t="s">
        <v>11</v>
      </c>
      <c r="C1865" t="s">
        <v>22</v>
      </c>
      <c r="D1865" t="s">
        <v>5388</v>
      </c>
      <c r="E1865">
        <v>10260261</v>
      </c>
      <c r="F1865" t="s">
        <v>88</v>
      </c>
      <c r="G1865">
        <v>66153775</v>
      </c>
      <c r="H1865" t="s">
        <v>7111</v>
      </c>
      <c r="I1865" t="s">
        <v>7398</v>
      </c>
      <c r="J1865" t="s">
        <v>5407</v>
      </c>
      <c r="K1865" t="s">
        <v>5394</v>
      </c>
      <c r="L1865" t="s">
        <v>5395</v>
      </c>
      <c r="M1865" t="s">
        <v>5405</v>
      </c>
      <c r="N1865">
        <v>2</v>
      </c>
    </row>
    <row r="1866" spans="1:14" x14ac:dyDescent="0.75">
      <c r="A1866" t="s">
        <v>10</v>
      </c>
      <c r="B1866" t="s">
        <v>11</v>
      </c>
      <c r="C1866" t="s">
        <v>22</v>
      </c>
      <c r="D1866" t="s">
        <v>5388</v>
      </c>
      <c r="E1866">
        <v>10260261</v>
      </c>
      <c r="F1866" t="s">
        <v>88</v>
      </c>
      <c r="G1866">
        <v>66153788</v>
      </c>
      <c r="H1866" t="s">
        <v>3146</v>
      </c>
      <c r="I1866" t="s">
        <v>3147</v>
      </c>
      <c r="J1866" t="s">
        <v>5407</v>
      </c>
      <c r="K1866" t="s">
        <v>5394</v>
      </c>
      <c r="L1866" t="s">
        <v>5402</v>
      </c>
      <c r="M1866" t="s">
        <v>5403</v>
      </c>
      <c r="N1866">
        <v>4</v>
      </c>
    </row>
    <row r="1867" spans="1:14" x14ac:dyDescent="0.75">
      <c r="A1867" t="s">
        <v>10</v>
      </c>
      <c r="B1867" t="s">
        <v>11</v>
      </c>
      <c r="C1867" t="s">
        <v>22</v>
      </c>
      <c r="D1867" t="s">
        <v>5388</v>
      </c>
      <c r="E1867">
        <v>10260261</v>
      </c>
      <c r="F1867" t="s">
        <v>88</v>
      </c>
      <c r="G1867">
        <v>66153795</v>
      </c>
      <c r="H1867" t="s">
        <v>3072</v>
      </c>
      <c r="I1867" t="s">
        <v>3073</v>
      </c>
      <c r="J1867" t="s">
        <v>5420</v>
      </c>
      <c r="K1867" t="s">
        <v>5394</v>
      </c>
      <c r="L1867" t="s">
        <v>5402</v>
      </c>
      <c r="M1867" t="s">
        <v>5403</v>
      </c>
      <c r="N1867">
        <v>30</v>
      </c>
    </row>
    <row r="1868" spans="1:14" x14ac:dyDescent="0.75">
      <c r="A1868" t="s">
        <v>10</v>
      </c>
      <c r="B1868" t="s">
        <v>11</v>
      </c>
      <c r="C1868" t="s">
        <v>22</v>
      </c>
      <c r="D1868" t="s">
        <v>5388</v>
      </c>
      <c r="E1868">
        <v>10260261</v>
      </c>
      <c r="F1868" t="s">
        <v>88</v>
      </c>
      <c r="G1868">
        <v>66153900</v>
      </c>
      <c r="H1868" t="s">
        <v>5232</v>
      </c>
      <c r="I1868" t="s">
        <v>5233</v>
      </c>
      <c r="J1868" t="s">
        <v>5407</v>
      </c>
      <c r="K1868" t="s">
        <v>5391</v>
      </c>
      <c r="L1868" t="s">
        <v>5392</v>
      </c>
      <c r="M1868" t="s">
        <v>5393</v>
      </c>
      <c r="N1868">
        <v>4</v>
      </c>
    </row>
    <row r="1869" spans="1:14" x14ac:dyDescent="0.75">
      <c r="A1869" t="s">
        <v>10</v>
      </c>
      <c r="B1869" t="s">
        <v>11</v>
      </c>
      <c r="C1869" t="s">
        <v>22</v>
      </c>
      <c r="D1869" t="s">
        <v>5388</v>
      </c>
      <c r="E1869">
        <v>10260261</v>
      </c>
      <c r="F1869" t="s">
        <v>88</v>
      </c>
      <c r="G1869">
        <v>66153900</v>
      </c>
      <c r="H1869" t="s">
        <v>5232</v>
      </c>
      <c r="I1869" t="s">
        <v>5233</v>
      </c>
      <c r="J1869" t="s">
        <v>5407</v>
      </c>
      <c r="K1869" t="s">
        <v>5394</v>
      </c>
      <c r="L1869" t="s">
        <v>5395</v>
      </c>
      <c r="M1869" t="s">
        <v>5405</v>
      </c>
      <c r="N1869">
        <v>1</v>
      </c>
    </row>
    <row r="1870" spans="1:14" x14ac:dyDescent="0.75">
      <c r="A1870" t="s">
        <v>10</v>
      </c>
      <c r="B1870" t="s">
        <v>11</v>
      </c>
      <c r="C1870" t="s">
        <v>22</v>
      </c>
      <c r="D1870" t="s">
        <v>5388</v>
      </c>
      <c r="E1870">
        <v>10260261</v>
      </c>
      <c r="F1870" t="s">
        <v>88</v>
      </c>
      <c r="G1870">
        <v>66153933</v>
      </c>
      <c r="H1870" t="s">
        <v>7177</v>
      </c>
      <c r="I1870" t="s">
        <v>7400</v>
      </c>
      <c r="J1870" t="s">
        <v>5407</v>
      </c>
      <c r="K1870" t="s">
        <v>5398</v>
      </c>
      <c r="L1870" t="s">
        <v>5399</v>
      </c>
      <c r="M1870" t="s">
        <v>5400</v>
      </c>
      <c r="N1870">
        <v>1</v>
      </c>
    </row>
    <row r="1871" spans="1:14" x14ac:dyDescent="0.75">
      <c r="A1871" t="s">
        <v>10</v>
      </c>
      <c r="B1871" t="s">
        <v>11</v>
      </c>
      <c r="C1871" t="s">
        <v>22</v>
      </c>
      <c r="D1871" t="s">
        <v>5388</v>
      </c>
      <c r="E1871">
        <v>10260261</v>
      </c>
      <c r="F1871" t="s">
        <v>88</v>
      </c>
      <c r="G1871">
        <v>66153933</v>
      </c>
      <c r="H1871" t="s">
        <v>7177</v>
      </c>
      <c r="I1871" t="s">
        <v>7400</v>
      </c>
      <c r="J1871" t="s">
        <v>5407</v>
      </c>
      <c r="K1871" t="s">
        <v>5391</v>
      </c>
      <c r="L1871" t="s">
        <v>5392</v>
      </c>
      <c r="M1871" t="s">
        <v>5393</v>
      </c>
      <c r="N1871">
        <v>1</v>
      </c>
    </row>
    <row r="1872" spans="1:14" x14ac:dyDescent="0.75">
      <c r="A1872" t="s">
        <v>10</v>
      </c>
      <c r="B1872" t="s">
        <v>11</v>
      </c>
      <c r="C1872" t="s">
        <v>22</v>
      </c>
      <c r="D1872" t="s">
        <v>5388</v>
      </c>
      <c r="E1872">
        <v>10260261</v>
      </c>
      <c r="F1872" t="s">
        <v>88</v>
      </c>
      <c r="G1872">
        <v>66153933</v>
      </c>
      <c r="H1872" t="s">
        <v>7177</v>
      </c>
      <c r="I1872" t="s">
        <v>7400</v>
      </c>
      <c r="J1872" t="s">
        <v>5407</v>
      </c>
      <c r="K1872" t="s">
        <v>5394</v>
      </c>
      <c r="L1872" t="s">
        <v>5402</v>
      </c>
      <c r="M1872" t="s">
        <v>5403</v>
      </c>
      <c r="N1872">
        <v>1</v>
      </c>
    </row>
    <row r="1873" spans="1:14" x14ac:dyDescent="0.75">
      <c r="A1873" t="s">
        <v>10</v>
      </c>
      <c r="B1873" t="s">
        <v>11</v>
      </c>
      <c r="C1873" t="s">
        <v>22</v>
      </c>
      <c r="D1873" t="s">
        <v>5388</v>
      </c>
      <c r="E1873">
        <v>10260261</v>
      </c>
      <c r="F1873" t="s">
        <v>88</v>
      </c>
      <c r="G1873">
        <v>66153933</v>
      </c>
      <c r="H1873" t="s">
        <v>7177</v>
      </c>
      <c r="I1873" t="s">
        <v>7400</v>
      </c>
      <c r="J1873" t="s">
        <v>5407</v>
      </c>
      <c r="K1873" t="s">
        <v>5394</v>
      </c>
      <c r="L1873" t="s">
        <v>5395</v>
      </c>
      <c r="M1873" t="s">
        <v>5405</v>
      </c>
      <c r="N1873">
        <v>2</v>
      </c>
    </row>
    <row r="1874" spans="1:14" x14ac:dyDescent="0.75">
      <c r="A1874" t="s">
        <v>10</v>
      </c>
      <c r="B1874" t="s">
        <v>11</v>
      </c>
      <c r="C1874" t="s">
        <v>22</v>
      </c>
      <c r="D1874" t="s">
        <v>5388</v>
      </c>
      <c r="E1874">
        <v>10260261</v>
      </c>
      <c r="F1874" t="s">
        <v>88</v>
      </c>
      <c r="G1874">
        <v>66153933</v>
      </c>
      <c r="H1874" t="s">
        <v>7177</v>
      </c>
      <c r="I1874" t="s">
        <v>7400</v>
      </c>
      <c r="J1874" t="s">
        <v>5407</v>
      </c>
      <c r="K1874" t="s">
        <v>5394</v>
      </c>
      <c r="L1874" t="s">
        <v>5395</v>
      </c>
      <c r="M1874" t="s">
        <v>5396</v>
      </c>
      <c r="N1874">
        <v>1</v>
      </c>
    </row>
    <row r="1875" spans="1:14" x14ac:dyDescent="0.75">
      <c r="A1875" t="s">
        <v>10</v>
      </c>
      <c r="B1875" t="s">
        <v>11</v>
      </c>
      <c r="C1875" t="s">
        <v>22</v>
      </c>
      <c r="D1875" t="s">
        <v>5388</v>
      </c>
      <c r="E1875">
        <v>10260261</v>
      </c>
      <c r="F1875" t="s">
        <v>88</v>
      </c>
      <c r="G1875">
        <v>66154413</v>
      </c>
      <c r="H1875" t="s">
        <v>666</v>
      </c>
      <c r="I1875" t="s">
        <v>7720</v>
      </c>
      <c r="J1875" t="s">
        <v>5407</v>
      </c>
      <c r="K1875" t="s">
        <v>5391</v>
      </c>
      <c r="L1875" t="s">
        <v>5392</v>
      </c>
      <c r="M1875" t="s">
        <v>5393</v>
      </c>
      <c r="N1875">
        <v>2</v>
      </c>
    </row>
    <row r="1876" spans="1:14" x14ac:dyDescent="0.75">
      <c r="A1876" t="s">
        <v>10</v>
      </c>
      <c r="B1876" t="s">
        <v>11</v>
      </c>
      <c r="C1876" t="s">
        <v>22</v>
      </c>
      <c r="D1876" t="s">
        <v>5388</v>
      </c>
      <c r="E1876">
        <v>10260261</v>
      </c>
      <c r="F1876" t="s">
        <v>88</v>
      </c>
      <c r="G1876">
        <v>66154413</v>
      </c>
      <c r="H1876" t="s">
        <v>666</v>
      </c>
      <c r="I1876" t="s">
        <v>7720</v>
      </c>
      <c r="J1876" t="s">
        <v>5407</v>
      </c>
      <c r="K1876" t="s">
        <v>5394</v>
      </c>
      <c r="L1876" t="s">
        <v>5402</v>
      </c>
      <c r="M1876" t="s">
        <v>5403</v>
      </c>
      <c r="N1876">
        <v>2</v>
      </c>
    </row>
    <row r="1877" spans="1:14" x14ac:dyDescent="0.75">
      <c r="A1877" t="s">
        <v>10</v>
      </c>
      <c r="B1877" t="s">
        <v>11</v>
      </c>
      <c r="C1877" t="s">
        <v>22</v>
      </c>
      <c r="D1877" t="s">
        <v>5388</v>
      </c>
      <c r="E1877">
        <v>10260261</v>
      </c>
      <c r="F1877" t="s">
        <v>88</v>
      </c>
      <c r="G1877">
        <v>66154413</v>
      </c>
      <c r="H1877" t="s">
        <v>666</v>
      </c>
      <c r="I1877" t="s">
        <v>7720</v>
      </c>
      <c r="J1877" t="s">
        <v>5407</v>
      </c>
      <c r="K1877" t="s">
        <v>5394</v>
      </c>
      <c r="L1877" t="s">
        <v>5402</v>
      </c>
      <c r="M1877" t="s">
        <v>5404</v>
      </c>
      <c r="N1877">
        <v>2</v>
      </c>
    </row>
    <row r="1878" spans="1:14" x14ac:dyDescent="0.75">
      <c r="A1878" t="s">
        <v>10</v>
      </c>
      <c r="B1878" t="s">
        <v>11</v>
      </c>
      <c r="C1878" t="s">
        <v>22</v>
      </c>
      <c r="D1878" t="s">
        <v>5388</v>
      </c>
      <c r="E1878">
        <v>10260261</v>
      </c>
      <c r="F1878" t="s">
        <v>88</v>
      </c>
      <c r="G1878">
        <v>66154413</v>
      </c>
      <c r="H1878" t="s">
        <v>666</v>
      </c>
      <c r="I1878" t="s">
        <v>7720</v>
      </c>
      <c r="J1878" t="s">
        <v>5407</v>
      </c>
      <c r="K1878" t="s">
        <v>5394</v>
      </c>
      <c r="L1878" t="s">
        <v>5395</v>
      </c>
      <c r="M1878" t="s">
        <v>5405</v>
      </c>
      <c r="N1878">
        <v>2</v>
      </c>
    </row>
    <row r="1879" spans="1:14" x14ac:dyDescent="0.75">
      <c r="A1879" t="s">
        <v>10</v>
      </c>
      <c r="B1879" t="s">
        <v>11</v>
      </c>
      <c r="C1879" t="s">
        <v>22</v>
      </c>
      <c r="D1879" t="s">
        <v>5388</v>
      </c>
      <c r="E1879">
        <v>10260261</v>
      </c>
      <c r="F1879" t="s">
        <v>88</v>
      </c>
      <c r="G1879">
        <v>66154413</v>
      </c>
      <c r="H1879" t="s">
        <v>666</v>
      </c>
      <c r="I1879" t="s">
        <v>7720</v>
      </c>
      <c r="J1879" t="s">
        <v>5407</v>
      </c>
      <c r="K1879" t="s">
        <v>5394</v>
      </c>
      <c r="L1879" t="s">
        <v>5395</v>
      </c>
      <c r="M1879" t="s">
        <v>5396</v>
      </c>
      <c r="N1879">
        <v>2</v>
      </c>
    </row>
    <row r="1880" spans="1:14" x14ac:dyDescent="0.75">
      <c r="A1880" t="s">
        <v>10</v>
      </c>
      <c r="B1880" t="s">
        <v>11</v>
      </c>
      <c r="C1880" t="s">
        <v>22</v>
      </c>
      <c r="D1880" t="s">
        <v>5388</v>
      </c>
      <c r="E1880">
        <v>10260261</v>
      </c>
      <c r="F1880" t="s">
        <v>88</v>
      </c>
      <c r="G1880">
        <v>66154477</v>
      </c>
      <c r="H1880" t="s">
        <v>2652</v>
      </c>
      <c r="I1880" t="s">
        <v>2653</v>
      </c>
      <c r="J1880" t="s">
        <v>5407</v>
      </c>
      <c r="K1880" t="s">
        <v>5391</v>
      </c>
      <c r="L1880" t="s">
        <v>5392</v>
      </c>
      <c r="M1880" t="s">
        <v>5393</v>
      </c>
      <c r="N1880">
        <v>5</v>
      </c>
    </row>
    <row r="1881" spans="1:14" x14ac:dyDescent="0.75">
      <c r="A1881" t="s">
        <v>10</v>
      </c>
      <c r="B1881" t="s">
        <v>11</v>
      </c>
      <c r="C1881" t="s">
        <v>22</v>
      </c>
      <c r="D1881" t="s">
        <v>5388</v>
      </c>
      <c r="E1881">
        <v>10260261</v>
      </c>
      <c r="F1881" t="s">
        <v>88</v>
      </c>
      <c r="G1881">
        <v>66154819</v>
      </c>
      <c r="H1881" t="s">
        <v>3910</v>
      </c>
      <c r="I1881" t="s">
        <v>2453</v>
      </c>
      <c r="J1881" t="s">
        <v>5407</v>
      </c>
      <c r="K1881" t="s">
        <v>5391</v>
      </c>
      <c r="L1881" t="s">
        <v>5392</v>
      </c>
      <c r="M1881" t="s">
        <v>5393</v>
      </c>
      <c r="N1881">
        <v>2</v>
      </c>
    </row>
    <row r="1882" spans="1:14" x14ac:dyDescent="0.75">
      <c r="A1882" t="s">
        <v>10</v>
      </c>
      <c r="B1882" t="s">
        <v>11</v>
      </c>
      <c r="C1882" t="s">
        <v>22</v>
      </c>
      <c r="D1882" t="s">
        <v>5388</v>
      </c>
      <c r="E1882">
        <v>10260261</v>
      </c>
      <c r="F1882" t="s">
        <v>88</v>
      </c>
      <c r="G1882">
        <v>66154819</v>
      </c>
      <c r="H1882" t="s">
        <v>3910</v>
      </c>
      <c r="I1882" t="s">
        <v>2453</v>
      </c>
      <c r="J1882" t="s">
        <v>5407</v>
      </c>
      <c r="K1882" t="s">
        <v>5394</v>
      </c>
      <c r="L1882" t="s">
        <v>5402</v>
      </c>
      <c r="M1882" t="s">
        <v>5403</v>
      </c>
      <c r="N1882">
        <v>2</v>
      </c>
    </row>
    <row r="1883" spans="1:14" x14ac:dyDescent="0.75">
      <c r="A1883" t="s">
        <v>10</v>
      </c>
      <c r="B1883" t="s">
        <v>11</v>
      </c>
      <c r="C1883" t="s">
        <v>22</v>
      </c>
      <c r="D1883" t="s">
        <v>5388</v>
      </c>
      <c r="E1883">
        <v>10260261</v>
      </c>
      <c r="F1883" t="s">
        <v>88</v>
      </c>
      <c r="G1883">
        <v>66154819</v>
      </c>
      <c r="H1883" t="s">
        <v>3910</v>
      </c>
      <c r="I1883" t="s">
        <v>2453</v>
      </c>
      <c r="J1883" t="s">
        <v>5407</v>
      </c>
      <c r="K1883" t="s">
        <v>5394</v>
      </c>
      <c r="L1883" t="s">
        <v>5402</v>
      </c>
      <c r="M1883" t="s">
        <v>5404</v>
      </c>
      <c r="N1883">
        <v>2</v>
      </c>
    </row>
    <row r="1884" spans="1:14" x14ac:dyDescent="0.75">
      <c r="A1884" t="s">
        <v>10</v>
      </c>
      <c r="B1884" t="s">
        <v>11</v>
      </c>
      <c r="C1884" t="s">
        <v>22</v>
      </c>
      <c r="D1884" t="s">
        <v>5388</v>
      </c>
      <c r="E1884">
        <v>10260261</v>
      </c>
      <c r="F1884" t="s">
        <v>88</v>
      </c>
      <c r="G1884">
        <v>66154819</v>
      </c>
      <c r="H1884" t="s">
        <v>3910</v>
      </c>
      <c r="I1884" t="s">
        <v>2453</v>
      </c>
      <c r="J1884" t="s">
        <v>5407</v>
      </c>
      <c r="K1884" t="s">
        <v>5394</v>
      </c>
      <c r="L1884" t="s">
        <v>5395</v>
      </c>
      <c r="M1884" t="s">
        <v>5405</v>
      </c>
      <c r="N1884">
        <v>2</v>
      </c>
    </row>
    <row r="1885" spans="1:14" x14ac:dyDescent="0.75">
      <c r="A1885" t="s">
        <v>10</v>
      </c>
      <c r="B1885" t="s">
        <v>11</v>
      </c>
      <c r="C1885" t="s">
        <v>22</v>
      </c>
      <c r="D1885" t="s">
        <v>5388</v>
      </c>
      <c r="E1885">
        <v>10260261</v>
      </c>
      <c r="F1885" t="s">
        <v>88</v>
      </c>
      <c r="G1885">
        <v>66154819</v>
      </c>
      <c r="H1885" t="s">
        <v>3910</v>
      </c>
      <c r="I1885" t="s">
        <v>2453</v>
      </c>
      <c r="J1885" t="s">
        <v>5407</v>
      </c>
      <c r="K1885" t="s">
        <v>5394</v>
      </c>
      <c r="L1885" t="s">
        <v>5395</v>
      </c>
      <c r="M1885" t="s">
        <v>5396</v>
      </c>
      <c r="N1885">
        <v>2</v>
      </c>
    </row>
    <row r="1886" spans="1:14" x14ac:dyDescent="0.75">
      <c r="A1886" t="s">
        <v>10</v>
      </c>
      <c r="B1886" t="s">
        <v>11</v>
      </c>
      <c r="C1886" t="s">
        <v>22</v>
      </c>
      <c r="D1886" t="s">
        <v>5388</v>
      </c>
      <c r="E1886">
        <v>10260261</v>
      </c>
      <c r="F1886" t="s">
        <v>88</v>
      </c>
      <c r="G1886">
        <v>66154826</v>
      </c>
      <c r="H1886" t="s">
        <v>2709</v>
      </c>
      <c r="I1886" t="s">
        <v>2710</v>
      </c>
      <c r="J1886" t="s">
        <v>5407</v>
      </c>
      <c r="K1886" t="s">
        <v>5391</v>
      </c>
      <c r="L1886" t="s">
        <v>5392</v>
      </c>
      <c r="M1886" t="s">
        <v>5393</v>
      </c>
      <c r="N1886">
        <v>2</v>
      </c>
    </row>
    <row r="1887" spans="1:14" x14ac:dyDescent="0.75">
      <c r="A1887" t="s">
        <v>10</v>
      </c>
      <c r="B1887" t="s">
        <v>11</v>
      </c>
      <c r="C1887" t="s">
        <v>22</v>
      </c>
      <c r="D1887" t="s">
        <v>5388</v>
      </c>
      <c r="E1887">
        <v>10260261</v>
      </c>
      <c r="F1887" t="s">
        <v>88</v>
      </c>
      <c r="G1887">
        <v>66154826</v>
      </c>
      <c r="H1887" t="s">
        <v>2709</v>
      </c>
      <c r="I1887" t="s">
        <v>2710</v>
      </c>
      <c r="J1887" t="s">
        <v>5407</v>
      </c>
      <c r="K1887" t="s">
        <v>5391</v>
      </c>
      <c r="L1887" t="s">
        <v>5392</v>
      </c>
      <c r="M1887" t="s">
        <v>5401</v>
      </c>
      <c r="N1887">
        <v>1</v>
      </c>
    </row>
    <row r="1888" spans="1:14" x14ac:dyDescent="0.75">
      <c r="A1888" t="s">
        <v>10</v>
      </c>
      <c r="B1888" t="s">
        <v>11</v>
      </c>
      <c r="C1888" t="s">
        <v>22</v>
      </c>
      <c r="D1888" t="s">
        <v>5388</v>
      </c>
      <c r="E1888">
        <v>10260261</v>
      </c>
      <c r="F1888" t="s">
        <v>88</v>
      </c>
      <c r="G1888">
        <v>66154826</v>
      </c>
      <c r="H1888" t="s">
        <v>2709</v>
      </c>
      <c r="I1888" t="s">
        <v>2710</v>
      </c>
      <c r="J1888" t="s">
        <v>5407</v>
      </c>
      <c r="K1888" t="s">
        <v>5394</v>
      </c>
      <c r="L1888" t="s">
        <v>5402</v>
      </c>
      <c r="M1888" t="s">
        <v>5403</v>
      </c>
      <c r="N1888">
        <v>2</v>
      </c>
    </row>
    <row r="1889" spans="1:14" x14ac:dyDescent="0.75">
      <c r="A1889" t="s">
        <v>10</v>
      </c>
      <c r="B1889" t="s">
        <v>11</v>
      </c>
      <c r="C1889" t="s">
        <v>22</v>
      </c>
      <c r="D1889" t="s">
        <v>5388</v>
      </c>
      <c r="E1889">
        <v>10260261</v>
      </c>
      <c r="F1889" t="s">
        <v>88</v>
      </c>
      <c r="G1889">
        <v>66154826</v>
      </c>
      <c r="H1889" t="s">
        <v>2709</v>
      </c>
      <c r="I1889" t="s">
        <v>2710</v>
      </c>
      <c r="J1889" t="s">
        <v>5407</v>
      </c>
      <c r="K1889" t="s">
        <v>5394</v>
      </c>
      <c r="L1889" t="s">
        <v>5395</v>
      </c>
      <c r="M1889" t="s">
        <v>5405</v>
      </c>
      <c r="N1889">
        <v>2</v>
      </c>
    </row>
    <row r="1890" spans="1:14" x14ac:dyDescent="0.75">
      <c r="A1890" t="s">
        <v>10</v>
      </c>
      <c r="B1890" t="s">
        <v>11</v>
      </c>
      <c r="C1890" t="s">
        <v>22</v>
      </c>
      <c r="D1890" t="s">
        <v>5388</v>
      </c>
      <c r="E1890">
        <v>10260261</v>
      </c>
      <c r="F1890" t="s">
        <v>88</v>
      </c>
      <c r="G1890">
        <v>66154832</v>
      </c>
      <c r="H1890" t="s">
        <v>2112</v>
      </c>
      <c r="I1890" t="s">
        <v>2113</v>
      </c>
      <c r="J1890" t="s">
        <v>5407</v>
      </c>
      <c r="K1890" t="s">
        <v>5391</v>
      </c>
      <c r="L1890" t="s">
        <v>5392</v>
      </c>
      <c r="M1890" t="s">
        <v>5393</v>
      </c>
      <c r="N1890">
        <v>100</v>
      </c>
    </row>
    <row r="1891" spans="1:14" x14ac:dyDescent="0.75">
      <c r="A1891" t="s">
        <v>10</v>
      </c>
      <c r="B1891" t="s">
        <v>11</v>
      </c>
      <c r="C1891" t="s">
        <v>22</v>
      </c>
      <c r="D1891" t="s">
        <v>5388</v>
      </c>
      <c r="E1891">
        <v>10260261</v>
      </c>
      <c r="F1891" t="s">
        <v>88</v>
      </c>
      <c r="G1891">
        <v>66154832</v>
      </c>
      <c r="H1891" t="s">
        <v>2112</v>
      </c>
      <c r="I1891" t="s">
        <v>2113</v>
      </c>
      <c r="J1891" t="s">
        <v>5407</v>
      </c>
      <c r="K1891" t="s">
        <v>5391</v>
      </c>
      <c r="L1891" t="s">
        <v>5392</v>
      </c>
      <c r="M1891" t="s">
        <v>5401</v>
      </c>
      <c r="N1891">
        <v>5</v>
      </c>
    </row>
    <row r="1892" spans="1:14" x14ac:dyDescent="0.75">
      <c r="A1892" t="s">
        <v>10</v>
      </c>
      <c r="B1892" t="s">
        <v>11</v>
      </c>
      <c r="C1892" t="s">
        <v>22</v>
      </c>
      <c r="D1892" t="s">
        <v>5388</v>
      </c>
      <c r="E1892">
        <v>10260261</v>
      </c>
      <c r="F1892" t="s">
        <v>88</v>
      </c>
      <c r="G1892">
        <v>66154832</v>
      </c>
      <c r="H1892" t="s">
        <v>2112</v>
      </c>
      <c r="I1892" t="s">
        <v>2113</v>
      </c>
      <c r="J1892" t="s">
        <v>5407</v>
      </c>
      <c r="K1892" t="s">
        <v>5394</v>
      </c>
      <c r="L1892" t="s">
        <v>5402</v>
      </c>
      <c r="M1892" t="s">
        <v>5403</v>
      </c>
      <c r="N1892">
        <v>55</v>
      </c>
    </row>
    <row r="1893" spans="1:14" x14ac:dyDescent="0.75">
      <c r="A1893" t="s">
        <v>10</v>
      </c>
      <c r="B1893" t="s">
        <v>11</v>
      </c>
      <c r="C1893" t="s">
        <v>22</v>
      </c>
      <c r="D1893" t="s">
        <v>5388</v>
      </c>
      <c r="E1893">
        <v>10260261</v>
      </c>
      <c r="F1893" t="s">
        <v>88</v>
      </c>
      <c r="G1893">
        <v>66154863</v>
      </c>
      <c r="H1893" t="s">
        <v>7254</v>
      </c>
      <c r="I1893" t="s">
        <v>7756</v>
      </c>
      <c r="J1893" t="s">
        <v>5407</v>
      </c>
      <c r="K1893" t="s">
        <v>5391</v>
      </c>
      <c r="L1893" t="s">
        <v>5392</v>
      </c>
      <c r="M1893" t="s">
        <v>5393</v>
      </c>
      <c r="N1893">
        <v>5</v>
      </c>
    </row>
    <row r="1894" spans="1:14" x14ac:dyDescent="0.75">
      <c r="A1894" t="s">
        <v>10</v>
      </c>
      <c r="B1894" t="s">
        <v>11</v>
      </c>
      <c r="C1894" t="s">
        <v>22</v>
      </c>
      <c r="D1894" t="s">
        <v>5388</v>
      </c>
      <c r="E1894">
        <v>10260261</v>
      </c>
      <c r="F1894" t="s">
        <v>88</v>
      </c>
      <c r="G1894">
        <v>66154863</v>
      </c>
      <c r="H1894" t="s">
        <v>7254</v>
      </c>
      <c r="I1894" t="s">
        <v>7756</v>
      </c>
      <c r="J1894" t="s">
        <v>5407</v>
      </c>
      <c r="K1894" t="s">
        <v>5394</v>
      </c>
      <c r="L1894" t="s">
        <v>5402</v>
      </c>
      <c r="M1894" t="s">
        <v>5403</v>
      </c>
      <c r="N1894">
        <v>5</v>
      </c>
    </row>
    <row r="1895" spans="1:14" x14ac:dyDescent="0.75">
      <c r="A1895" t="s">
        <v>10</v>
      </c>
      <c r="B1895" t="s">
        <v>11</v>
      </c>
      <c r="C1895" t="s">
        <v>22</v>
      </c>
      <c r="D1895" t="s">
        <v>5388</v>
      </c>
      <c r="E1895">
        <v>10260261</v>
      </c>
      <c r="F1895" t="s">
        <v>88</v>
      </c>
      <c r="G1895">
        <v>66154893</v>
      </c>
      <c r="H1895" t="s">
        <v>4394</v>
      </c>
      <c r="I1895" t="s">
        <v>1722</v>
      </c>
      <c r="J1895" t="s">
        <v>5407</v>
      </c>
      <c r="K1895" t="s">
        <v>5391</v>
      </c>
      <c r="L1895" t="s">
        <v>5392</v>
      </c>
      <c r="M1895" t="s">
        <v>5393</v>
      </c>
      <c r="N1895">
        <v>15</v>
      </c>
    </row>
    <row r="1896" spans="1:14" x14ac:dyDescent="0.75">
      <c r="A1896" t="s">
        <v>10</v>
      </c>
      <c r="B1896" t="s">
        <v>11</v>
      </c>
      <c r="C1896" t="s">
        <v>22</v>
      </c>
      <c r="D1896" t="s">
        <v>5388</v>
      </c>
      <c r="E1896">
        <v>10260261</v>
      </c>
      <c r="F1896" t="s">
        <v>88</v>
      </c>
      <c r="G1896">
        <v>66154896</v>
      </c>
      <c r="H1896" t="s">
        <v>3158</v>
      </c>
      <c r="I1896" t="s">
        <v>3159</v>
      </c>
      <c r="J1896" t="s">
        <v>5407</v>
      </c>
      <c r="K1896" t="s">
        <v>5391</v>
      </c>
      <c r="L1896" t="s">
        <v>5392</v>
      </c>
      <c r="M1896" t="s">
        <v>5393</v>
      </c>
      <c r="N1896">
        <v>4</v>
      </c>
    </row>
    <row r="1897" spans="1:14" x14ac:dyDescent="0.75">
      <c r="A1897" t="s">
        <v>10</v>
      </c>
      <c r="B1897" t="s">
        <v>11</v>
      </c>
      <c r="C1897" t="s">
        <v>22</v>
      </c>
      <c r="D1897" t="s">
        <v>5388</v>
      </c>
      <c r="E1897">
        <v>10260261</v>
      </c>
      <c r="F1897" t="s">
        <v>88</v>
      </c>
      <c r="G1897">
        <v>66155130</v>
      </c>
      <c r="H1897" t="s">
        <v>1608</v>
      </c>
      <c r="I1897" t="s">
        <v>1609</v>
      </c>
      <c r="J1897" t="s">
        <v>5413</v>
      </c>
      <c r="K1897" t="s">
        <v>5391</v>
      </c>
      <c r="L1897" t="s">
        <v>5392</v>
      </c>
      <c r="M1897" t="s">
        <v>5393</v>
      </c>
      <c r="N1897">
        <v>229</v>
      </c>
    </row>
    <row r="1898" spans="1:14" x14ac:dyDescent="0.75">
      <c r="A1898" t="s">
        <v>10</v>
      </c>
      <c r="B1898" t="s">
        <v>11</v>
      </c>
      <c r="C1898" t="s">
        <v>22</v>
      </c>
      <c r="D1898" t="s">
        <v>5388</v>
      </c>
      <c r="E1898">
        <v>10260261</v>
      </c>
      <c r="F1898" t="s">
        <v>88</v>
      </c>
      <c r="G1898">
        <v>66155130</v>
      </c>
      <c r="H1898" t="s">
        <v>1608</v>
      </c>
      <c r="I1898" t="s">
        <v>1609</v>
      </c>
      <c r="J1898" t="s">
        <v>5413</v>
      </c>
      <c r="K1898" t="s">
        <v>5391</v>
      </c>
      <c r="L1898" t="s">
        <v>5392</v>
      </c>
      <c r="M1898" t="s">
        <v>5401</v>
      </c>
      <c r="N1898">
        <v>48</v>
      </c>
    </row>
    <row r="1899" spans="1:14" x14ac:dyDescent="0.75">
      <c r="A1899" t="s">
        <v>10</v>
      </c>
      <c r="B1899" t="s">
        <v>11</v>
      </c>
      <c r="C1899" t="s">
        <v>22</v>
      </c>
      <c r="D1899" t="s">
        <v>5388</v>
      </c>
      <c r="E1899">
        <v>10260261</v>
      </c>
      <c r="F1899" t="s">
        <v>88</v>
      </c>
      <c r="G1899">
        <v>66155130</v>
      </c>
      <c r="H1899" t="s">
        <v>1608</v>
      </c>
      <c r="I1899" t="s">
        <v>1609</v>
      </c>
      <c r="J1899" t="s">
        <v>5413</v>
      </c>
      <c r="K1899" t="s">
        <v>5394</v>
      </c>
      <c r="L1899" t="s">
        <v>5402</v>
      </c>
      <c r="M1899" t="s">
        <v>5403</v>
      </c>
      <c r="N1899">
        <v>70</v>
      </c>
    </row>
    <row r="1900" spans="1:14" x14ac:dyDescent="0.75">
      <c r="A1900" t="s">
        <v>10</v>
      </c>
      <c r="B1900" t="s">
        <v>11</v>
      </c>
      <c r="C1900" t="s">
        <v>22</v>
      </c>
      <c r="D1900" t="s">
        <v>5388</v>
      </c>
      <c r="E1900">
        <v>10260261</v>
      </c>
      <c r="F1900" t="s">
        <v>88</v>
      </c>
      <c r="G1900">
        <v>66155130</v>
      </c>
      <c r="H1900" t="s">
        <v>1608</v>
      </c>
      <c r="I1900" t="s">
        <v>1609</v>
      </c>
      <c r="J1900" t="s">
        <v>5413</v>
      </c>
      <c r="K1900" t="s">
        <v>5394</v>
      </c>
      <c r="L1900" t="s">
        <v>5395</v>
      </c>
      <c r="M1900" t="s">
        <v>5405</v>
      </c>
      <c r="N1900">
        <v>50</v>
      </c>
    </row>
    <row r="1901" spans="1:14" x14ac:dyDescent="0.75">
      <c r="A1901" t="s">
        <v>10</v>
      </c>
      <c r="B1901" t="s">
        <v>11</v>
      </c>
      <c r="C1901" t="s">
        <v>22</v>
      </c>
      <c r="D1901" t="s">
        <v>5388</v>
      </c>
      <c r="E1901">
        <v>10260261</v>
      </c>
      <c r="F1901" t="s">
        <v>88</v>
      </c>
      <c r="G1901">
        <v>66155261</v>
      </c>
      <c r="H1901" t="s">
        <v>3356</v>
      </c>
      <c r="I1901" t="s">
        <v>3358</v>
      </c>
      <c r="J1901" t="s">
        <v>5413</v>
      </c>
      <c r="K1901" t="s">
        <v>5391</v>
      </c>
      <c r="L1901" t="s">
        <v>5392</v>
      </c>
      <c r="M1901" t="s">
        <v>5393</v>
      </c>
      <c r="N1901">
        <v>5</v>
      </c>
    </row>
    <row r="1902" spans="1:14" x14ac:dyDescent="0.75">
      <c r="A1902" t="s">
        <v>10</v>
      </c>
      <c r="B1902" t="s">
        <v>11</v>
      </c>
      <c r="C1902" t="s">
        <v>22</v>
      </c>
      <c r="D1902" t="s">
        <v>5388</v>
      </c>
      <c r="E1902">
        <v>10260261</v>
      </c>
      <c r="F1902" t="s">
        <v>88</v>
      </c>
      <c r="G1902">
        <v>66155261</v>
      </c>
      <c r="H1902" t="s">
        <v>3356</v>
      </c>
      <c r="I1902" t="s">
        <v>3358</v>
      </c>
      <c r="J1902" t="s">
        <v>5413</v>
      </c>
      <c r="K1902" t="s">
        <v>5394</v>
      </c>
      <c r="L1902" t="s">
        <v>5402</v>
      </c>
      <c r="M1902" t="s">
        <v>5403</v>
      </c>
      <c r="N1902">
        <v>238</v>
      </c>
    </row>
    <row r="1903" spans="1:14" x14ac:dyDescent="0.75">
      <c r="A1903" t="s">
        <v>10</v>
      </c>
      <c r="B1903" t="s">
        <v>11</v>
      </c>
      <c r="C1903" t="s">
        <v>22</v>
      </c>
      <c r="D1903" t="s">
        <v>5388</v>
      </c>
      <c r="E1903">
        <v>10260261</v>
      </c>
      <c r="F1903" t="s">
        <v>88</v>
      </c>
      <c r="G1903">
        <v>66155261</v>
      </c>
      <c r="H1903" t="s">
        <v>3356</v>
      </c>
      <c r="I1903" t="s">
        <v>3358</v>
      </c>
      <c r="J1903" t="s">
        <v>5413</v>
      </c>
      <c r="K1903" t="s">
        <v>5394</v>
      </c>
      <c r="L1903" t="s">
        <v>5402</v>
      </c>
      <c r="M1903" t="s">
        <v>5404</v>
      </c>
      <c r="N1903">
        <v>80</v>
      </c>
    </row>
    <row r="1904" spans="1:14" x14ac:dyDescent="0.75">
      <c r="A1904" t="s">
        <v>10</v>
      </c>
      <c r="B1904" t="s">
        <v>11</v>
      </c>
      <c r="C1904" t="s">
        <v>22</v>
      </c>
      <c r="D1904" t="s">
        <v>5388</v>
      </c>
      <c r="E1904">
        <v>10260261</v>
      </c>
      <c r="F1904" t="s">
        <v>88</v>
      </c>
      <c r="G1904">
        <v>66155261</v>
      </c>
      <c r="H1904" t="s">
        <v>3356</v>
      </c>
      <c r="I1904" t="s">
        <v>3358</v>
      </c>
      <c r="J1904" t="s">
        <v>5413</v>
      </c>
      <c r="K1904" t="s">
        <v>5394</v>
      </c>
      <c r="L1904" t="s">
        <v>5395</v>
      </c>
      <c r="M1904" t="s">
        <v>5405</v>
      </c>
      <c r="N1904">
        <v>76</v>
      </c>
    </row>
    <row r="1905" spans="1:14" x14ac:dyDescent="0.75">
      <c r="A1905" t="s">
        <v>10</v>
      </c>
      <c r="B1905" t="s">
        <v>11</v>
      </c>
      <c r="C1905" t="s">
        <v>22</v>
      </c>
      <c r="D1905" t="s">
        <v>5388</v>
      </c>
      <c r="E1905">
        <v>10260261</v>
      </c>
      <c r="F1905" t="s">
        <v>88</v>
      </c>
      <c r="G1905">
        <v>66155261</v>
      </c>
      <c r="H1905" t="s">
        <v>3356</v>
      </c>
      <c r="I1905" t="s">
        <v>3358</v>
      </c>
      <c r="J1905" t="s">
        <v>5413</v>
      </c>
      <c r="K1905" t="s">
        <v>5394</v>
      </c>
      <c r="L1905" t="s">
        <v>5395</v>
      </c>
      <c r="M1905" t="s">
        <v>5396</v>
      </c>
      <c r="N1905">
        <v>20</v>
      </c>
    </row>
    <row r="1906" spans="1:14" x14ac:dyDescent="0.75">
      <c r="A1906" t="s">
        <v>10</v>
      </c>
      <c r="B1906" t="s">
        <v>11</v>
      </c>
      <c r="C1906" t="s">
        <v>22</v>
      </c>
      <c r="D1906" t="s">
        <v>5388</v>
      </c>
      <c r="E1906">
        <v>10260261</v>
      </c>
      <c r="F1906" t="s">
        <v>88</v>
      </c>
      <c r="G1906">
        <v>66155565</v>
      </c>
      <c r="H1906" t="s">
        <v>2319</v>
      </c>
      <c r="I1906" t="s">
        <v>2320</v>
      </c>
      <c r="J1906" t="s">
        <v>5407</v>
      </c>
      <c r="K1906" t="s">
        <v>5391</v>
      </c>
      <c r="L1906" t="s">
        <v>5392</v>
      </c>
      <c r="M1906" t="s">
        <v>5393</v>
      </c>
      <c r="N1906">
        <v>5</v>
      </c>
    </row>
    <row r="1907" spans="1:14" x14ac:dyDescent="0.75">
      <c r="A1907" t="s">
        <v>10</v>
      </c>
      <c r="B1907" t="s">
        <v>11</v>
      </c>
      <c r="C1907" t="s">
        <v>22</v>
      </c>
      <c r="D1907" t="s">
        <v>5388</v>
      </c>
      <c r="E1907">
        <v>10260261</v>
      </c>
      <c r="F1907" t="s">
        <v>88</v>
      </c>
      <c r="G1907">
        <v>66155565</v>
      </c>
      <c r="H1907" t="s">
        <v>2319</v>
      </c>
      <c r="I1907" t="s">
        <v>2320</v>
      </c>
      <c r="J1907" t="s">
        <v>5407</v>
      </c>
      <c r="K1907" t="s">
        <v>5394</v>
      </c>
      <c r="L1907" t="s">
        <v>5402</v>
      </c>
      <c r="M1907" t="s">
        <v>5403</v>
      </c>
      <c r="N1907">
        <v>5</v>
      </c>
    </row>
    <row r="1908" spans="1:14" x14ac:dyDescent="0.75">
      <c r="A1908" t="s">
        <v>10</v>
      </c>
      <c r="B1908" t="s">
        <v>11</v>
      </c>
      <c r="C1908" t="s">
        <v>22</v>
      </c>
      <c r="D1908" t="s">
        <v>5388</v>
      </c>
      <c r="E1908">
        <v>10260261</v>
      </c>
      <c r="F1908" t="s">
        <v>88</v>
      </c>
      <c r="G1908">
        <v>66155695</v>
      </c>
      <c r="H1908" t="s">
        <v>4385</v>
      </c>
      <c r="I1908" t="s">
        <v>4386</v>
      </c>
      <c r="J1908" t="s">
        <v>5407</v>
      </c>
      <c r="K1908" t="s">
        <v>5394</v>
      </c>
      <c r="L1908" t="s">
        <v>5402</v>
      </c>
      <c r="M1908" t="s">
        <v>5403</v>
      </c>
      <c r="N1908">
        <v>5</v>
      </c>
    </row>
    <row r="1909" spans="1:14" x14ac:dyDescent="0.75">
      <c r="A1909" t="s">
        <v>10</v>
      </c>
      <c r="B1909" t="s">
        <v>11</v>
      </c>
      <c r="C1909" t="s">
        <v>22</v>
      </c>
      <c r="D1909" t="s">
        <v>5388</v>
      </c>
      <c r="E1909">
        <v>10260261</v>
      </c>
      <c r="F1909" t="s">
        <v>88</v>
      </c>
      <c r="G1909">
        <v>66155708</v>
      </c>
      <c r="H1909" t="s">
        <v>4427</v>
      </c>
      <c r="I1909" t="s">
        <v>4428</v>
      </c>
      <c r="J1909" t="s">
        <v>5407</v>
      </c>
      <c r="K1909" t="s">
        <v>5391</v>
      </c>
      <c r="L1909" t="s">
        <v>5392</v>
      </c>
      <c r="M1909" t="s">
        <v>5393</v>
      </c>
      <c r="N1909">
        <v>10</v>
      </c>
    </row>
    <row r="1910" spans="1:14" x14ac:dyDescent="0.75">
      <c r="A1910" t="s">
        <v>10</v>
      </c>
      <c r="B1910" t="s">
        <v>11</v>
      </c>
      <c r="C1910" t="s">
        <v>22</v>
      </c>
      <c r="D1910" t="s">
        <v>5388</v>
      </c>
      <c r="E1910">
        <v>10260261</v>
      </c>
      <c r="F1910" t="s">
        <v>88</v>
      </c>
      <c r="G1910">
        <v>66155708</v>
      </c>
      <c r="H1910" t="s">
        <v>4427</v>
      </c>
      <c r="I1910" t="s">
        <v>4428</v>
      </c>
      <c r="J1910" t="s">
        <v>5407</v>
      </c>
      <c r="K1910" t="s">
        <v>5394</v>
      </c>
      <c r="L1910" t="s">
        <v>5402</v>
      </c>
      <c r="M1910" t="s">
        <v>5403</v>
      </c>
      <c r="N1910">
        <v>5</v>
      </c>
    </row>
    <row r="1911" spans="1:14" x14ac:dyDescent="0.75">
      <c r="A1911" t="s">
        <v>10</v>
      </c>
      <c r="B1911" t="s">
        <v>11</v>
      </c>
      <c r="C1911" t="s">
        <v>22</v>
      </c>
      <c r="D1911" t="s">
        <v>5388</v>
      </c>
      <c r="E1911">
        <v>10260261</v>
      </c>
      <c r="F1911" t="s">
        <v>88</v>
      </c>
      <c r="G1911">
        <v>66155804</v>
      </c>
      <c r="H1911" t="s">
        <v>729</v>
      </c>
      <c r="I1911" t="s">
        <v>730</v>
      </c>
      <c r="J1911" t="s">
        <v>5390</v>
      </c>
      <c r="K1911" t="s">
        <v>5391</v>
      </c>
      <c r="L1911" t="s">
        <v>5392</v>
      </c>
      <c r="M1911" t="s">
        <v>5393</v>
      </c>
      <c r="N1911">
        <v>5</v>
      </c>
    </row>
    <row r="1912" spans="1:14" x14ac:dyDescent="0.75">
      <c r="A1912" t="s">
        <v>10</v>
      </c>
      <c r="B1912" t="s">
        <v>11</v>
      </c>
      <c r="C1912" t="s">
        <v>22</v>
      </c>
      <c r="D1912" t="s">
        <v>5388</v>
      </c>
      <c r="E1912">
        <v>10260261</v>
      </c>
      <c r="F1912" t="s">
        <v>88</v>
      </c>
      <c r="G1912">
        <v>66155811</v>
      </c>
      <c r="H1912" t="s">
        <v>2788</v>
      </c>
      <c r="I1912" t="s">
        <v>2789</v>
      </c>
      <c r="J1912" t="s">
        <v>5407</v>
      </c>
      <c r="K1912" t="s">
        <v>5391</v>
      </c>
      <c r="L1912" t="s">
        <v>5392</v>
      </c>
      <c r="M1912" t="s">
        <v>5393</v>
      </c>
      <c r="N1912">
        <v>2</v>
      </c>
    </row>
    <row r="1913" spans="1:14" x14ac:dyDescent="0.75">
      <c r="A1913" t="s">
        <v>10</v>
      </c>
      <c r="B1913" t="s">
        <v>11</v>
      </c>
      <c r="C1913" t="s">
        <v>22</v>
      </c>
      <c r="D1913" t="s">
        <v>5388</v>
      </c>
      <c r="E1913">
        <v>10260261</v>
      </c>
      <c r="F1913" t="s">
        <v>88</v>
      </c>
      <c r="G1913">
        <v>66155811</v>
      </c>
      <c r="H1913" t="s">
        <v>2788</v>
      </c>
      <c r="I1913" t="s">
        <v>2789</v>
      </c>
      <c r="J1913" t="s">
        <v>5407</v>
      </c>
      <c r="K1913" t="s">
        <v>5394</v>
      </c>
      <c r="L1913" t="s">
        <v>5402</v>
      </c>
      <c r="M1913" t="s">
        <v>5403</v>
      </c>
      <c r="N1913">
        <v>2</v>
      </c>
    </row>
    <row r="1914" spans="1:14" x14ac:dyDescent="0.75">
      <c r="A1914" t="s">
        <v>10</v>
      </c>
      <c r="B1914" t="s">
        <v>11</v>
      </c>
      <c r="C1914" t="s">
        <v>22</v>
      </c>
      <c r="D1914" t="s">
        <v>5388</v>
      </c>
      <c r="E1914">
        <v>10260261</v>
      </c>
      <c r="F1914" t="s">
        <v>88</v>
      </c>
      <c r="G1914">
        <v>66155811</v>
      </c>
      <c r="H1914" t="s">
        <v>2788</v>
      </c>
      <c r="I1914" t="s">
        <v>2789</v>
      </c>
      <c r="J1914" t="s">
        <v>5407</v>
      </c>
      <c r="K1914" t="s">
        <v>5394</v>
      </c>
      <c r="L1914" t="s">
        <v>5402</v>
      </c>
      <c r="M1914" t="s">
        <v>5404</v>
      </c>
      <c r="N1914">
        <v>2</v>
      </c>
    </row>
    <row r="1915" spans="1:14" x14ac:dyDescent="0.75">
      <c r="A1915" t="s">
        <v>10</v>
      </c>
      <c r="B1915" t="s">
        <v>11</v>
      </c>
      <c r="C1915" t="s">
        <v>22</v>
      </c>
      <c r="D1915" t="s">
        <v>5388</v>
      </c>
      <c r="E1915">
        <v>10260261</v>
      </c>
      <c r="F1915" t="s">
        <v>88</v>
      </c>
      <c r="G1915">
        <v>66155811</v>
      </c>
      <c r="H1915" t="s">
        <v>2788</v>
      </c>
      <c r="I1915" t="s">
        <v>2789</v>
      </c>
      <c r="J1915" t="s">
        <v>5407</v>
      </c>
      <c r="K1915" t="s">
        <v>5394</v>
      </c>
      <c r="L1915" t="s">
        <v>5395</v>
      </c>
      <c r="M1915" t="s">
        <v>5405</v>
      </c>
      <c r="N1915">
        <v>2</v>
      </c>
    </row>
    <row r="1916" spans="1:14" x14ac:dyDescent="0.75">
      <c r="A1916" t="s">
        <v>10</v>
      </c>
      <c r="B1916" t="s">
        <v>11</v>
      </c>
      <c r="C1916" t="s">
        <v>22</v>
      </c>
      <c r="D1916" t="s">
        <v>5388</v>
      </c>
      <c r="E1916">
        <v>10260261</v>
      </c>
      <c r="F1916" t="s">
        <v>88</v>
      </c>
      <c r="G1916">
        <v>66155811</v>
      </c>
      <c r="H1916" t="s">
        <v>2788</v>
      </c>
      <c r="I1916" t="s">
        <v>2789</v>
      </c>
      <c r="J1916" t="s">
        <v>5407</v>
      </c>
      <c r="K1916" t="s">
        <v>5394</v>
      </c>
      <c r="L1916" t="s">
        <v>5395</v>
      </c>
      <c r="M1916" t="s">
        <v>5396</v>
      </c>
      <c r="N1916">
        <v>2</v>
      </c>
    </row>
    <row r="1917" spans="1:14" x14ac:dyDescent="0.75">
      <c r="A1917" t="s">
        <v>10</v>
      </c>
      <c r="B1917" t="s">
        <v>11</v>
      </c>
      <c r="C1917" t="s">
        <v>22</v>
      </c>
      <c r="D1917" t="s">
        <v>5388</v>
      </c>
      <c r="E1917">
        <v>10260261</v>
      </c>
      <c r="F1917" t="s">
        <v>88</v>
      </c>
      <c r="G1917">
        <v>66155921</v>
      </c>
      <c r="H1917" t="s">
        <v>7102</v>
      </c>
      <c r="I1917" t="s">
        <v>1525</v>
      </c>
      <c r="J1917" t="s">
        <v>5407</v>
      </c>
      <c r="K1917" t="s">
        <v>5391</v>
      </c>
      <c r="L1917" t="s">
        <v>5392</v>
      </c>
      <c r="M1917" t="s">
        <v>5393</v>
      </c>
      <c r="N1917">
        <v>5</v>
      </c>
    </row>
    <row r="1918" spans="1:14" x14ac:dyDescent="0.75">
      <c r="A1918" t="s">
        <v>10</v>
      </c>
      <c r="B1918" t="s">
        <v>11</v>
      </c>
      <c r="C1918" t="s">
        <v>22</v>
      </c>
      <c r="D1918" t="s">
        <v>5388</v>
      </c>
      <c r="E1918">
        <v>10260261</v>
      </c>
      <c r="F1918" t="s">
        <v>88</v>
      </c>
      <c r="G1918">
        <v>66155942</v>
      </c>
      <c r="H1918" t="s">
        <v>5049</v>
      </c>
      <c r="I1918" t="s">
        <v>5050</v>
      </c>
      <c r="J1918" t="s">
        <v>5407</v>
      </c>
      <c r="K1918" t="s">
        <v>5391</v>
      </c>
      <c r="L1918" t="s">
        <v>5392</v>
      </c>
      <c r="M1918" t="s">
        <v>5393</v>
      </c>
      <c r="N1918">
        <v>5</v>
      </c>
    </row>
    <row r="1919" spans="1:14" x14ac:dyDescent="0.75">
      <c r="A1919" t="s">
        <v>10</v>
      </c>
      <c r="B1919" t="s">
        <v>11</v>
      </c>
      <c r="C1919" t="s">
        <v>22</v>
      </c>
      <c r="D1919" t="s">
        <v>5388</v>
      </c>
      <c r="E1919">
        <v>10260261</v>
      </c>
      <c r="F1919" t="s">
        <v>88</v>
      </c>
      <c r="G1919">
        <v>66155943</v>
      </c>
      <c r="H1919" t="s">
        <v>1950</v>
      </c>
      <c r="I1919" t="s">
        <v>7466</v>
      </c>
      <c r="J1919" t="s">
        <v>5407</v>
      </c>
      <c r="K1919" t="s">
        <v>5391</v>
      </c>
      <c r="L1919" t="s">
        <v>5392</v>
      </c>
      <c r="M1919" t="s">
        <v>5393</v>
      </c>
      <c r="N1919">
        <v>5</v>
      </c>
    </row>
    <row r="1920" spans="1:14" x14ac:dyDescent="0.75">
      <c r="A1920" t="s">
        <v>10</v>
      </c>
      <c r="B1920" t="s">
        <v>11</v>
      </c>
      <c r="C1920" t="s">
        <v>22</v>
      </c>
      <c r="D1920" t="s">
        <v>5388</v>
      </c>
      <c r="E1920">
        <v>10260261</v>
      </c>
      <c r="F1920" t="s">
        <v>88</v>
      </c>
      <c r="G1920">
        <v>66155944</v>
      </c>
      <c r="H1920" t="s">
        <v>5372</v>
      </c>
      <c r="I1920" t="s">
        <v>817</v>
      </c>
      <c r="J1920" t="s">
        <v>5407</v>
      </c>
      <c r="K1920" t="s">
        <v>5391</v>
      </c>
      <c r="L1920" t="s">
        <v>5392</v>
      </c>
      <c r="M1920" t="s">
        <v>5393</v>
      </c>
      <c r="N1920">
        <v>5</v>
      </c>
    </row>
    <row r="1921" spans="1:14" x14ac:dyDescent="0.75">
      <c r="A1921" t="s">
        <v>10</v>
      </c>
      <c r="B1921" t="s">
        <v>11</v>
      </c>
      <c r="C1921" t="s">
        <v>22</v>
      </c>
      <c r="D1921" t="s">
        <v>5388</v>
      </c>
      <c r="E1921">
        <v>10260261</v>
      </c>
      <c r="F1921" t="s">
        <v>88</v>
      </c>
      <c r="G1921">
        <v>66155949</v>
      </c>
      <c r="H1921" t="s">
        <v>1969</v>
      </c>
      <c r="I1921" t="s">
        <v>1970</v>
      </c>
      <c r="J1921" t="s">
        <v>5407</v>
      </c>
      <c r="K1921" t="s">
        <v>5391</v>
      </c>
      <c r="L1921" t="s">
        <v>5392</v>
      </c>
      <c r="M1921" t="s">
        <v>5393</v>
      </c>
      <c r="N1921">
        <v>5</v>
      </c>
    </row>
    <row r="1922" spans="1:14" x14ac:dyDescent="0.75">
      <c r="A1922" t="s">
        <v>10</v>
      </c>
      <c r="B1922" t="s">
        <v>11</v>
      </c>
      <c r="C1922" t="s">
        <v>22</v>
      </c>
      <c r="D1922" t="s">
        <v>5388</v>
      </c>
      <c r="E1922">
        <v>10260261</v>
      </c>
      <c r="F1922" t="s">
        <v>88</v>
      </c>
      <c r="G1922">
        <v>66156061</v>
      </c>
      <c r="H1922" t="s">
        <v>3211</v>
      </c>
      <c r="I1922" t="s">
        <v>407</v>
      </c>
      <c r="J1922" t="s">
        <v>5406</v>
      </c>
      <c r="K1922" t="s">
        <v>5394</v>
      </c>
      <c r="L1922" t="s">
        <v>5402</v>
      </c>
      <c r="M1922" t="s">
        <v>5403</v>
      </c>
      <c r="N1922">
        <v>5</v>
      </c>
    </row>
    <row r="1923" spans="1:14" x14ac:dyDescent="0.75">
      <c r="A1923" t="s">
        <v>10</v>
      </c>
      <c r="B1923" t="s">
        <v>11</v>
      </c>
      <c r="C1923" t="s">
        <v>22</v>
      </c>
      <c r="D1923" t="s">
        <v>5388</v>
      </c>
      <c r="E1923">
        <v>10260261</v>
      </c>
      <c r="F1923" t="s">
        <v>88</v>
      </c>
      <c r="G1923">
        <v>66156064</v>
      </c>
      <c r="H1923" t="s">
        <v>7142</v>
      </c>
      <c r="I1923" t="s">
        <v>7528</v>
      </c>
      <c r="J1923" t="s">
        <v>5407</v>
      </c>
      <c r="K1923" t="s">
        <v>5391</v>
      </c>
      <c r="L1923" t="s">
        <v>5392</v>
      </c>
      <c r="M1923" t="s">
        <v>5401</v>
      </c>
      <c r="N1923">
        <v>2</v>
      </c>
    </row>
    <row r="1924" spans="1:14" x14ac:dyDescent="0.75">
      <c r="A1924" t="s">
        <v>10</v>
      </c>
      <c r="B1924" t="s">
        <v>11</v>
      </c>
      <c r="C1924" t="s">
        <v>22</v>
      </c>
      <c r="D1924" t="s">
        <v>5388</v>
      </c>
      <c r="E1924">
        <v>10260261</v>
      </c>
      <c r="F1924" t="s">
        <v>88</v>
      </c>
      <c r="G1924">
        <v>66156064</v>
      </c>
      <c r="H1924" t="s">
        <v>7142</v>
      </c>
      <c r="I1924" t="s">
        <v>7528</v>
      </c>
      <c r="J1924" t="s">
        <v>5407</v>
      </c>
      <c r="K1924" t="s">
        <v>5394</v>
      </c>
      <c r="L1924" t="s">
        <v>5402</v>
      </c>
      <c r="M1924" t="s">
        <v>5403</v>
      </c>
      <c r="N1924">
        <v>2</v>
      </c>
    </row>
    <row r="1925" spans="1:14" x14ac:dyDescent="0.75">
      <c r="A1925" t="s">
        <v>10</v>
      </c>
      <c r="B1925" t="s">
        <v>11</v>
      </c>
      <c r="C1925" t="s">
        <v>22</v>
      </c>
      <c r="D1925" t="s">
        <v>5388</v>
      </c>
      <c r="E1925">
        <v>10260261</v>
      </c>
      <c r="F1925" t="s">
        <v>88</v>
      </c>
      <c r="G1925">
        <v>66156085</v>
      </c>
      <c r="H1925" t="s">
        <v>3207</v>
      </c>
      <c r="I1925" t="s">
        <v>3208</v>
      </c>
      <c r="J1925" t="s">
        <v>5407</v>
      </c>
      <c r="K1925" t="s">
        <v>5391</v>
      </c>
      <c r="L1925" t="s">
        <v>5392</v>
      </c>
      <c r="M1925" t="s">
        <v>5393</v>
      </c>
      <c r="N1925">
        <v>10</v>
      </c>
    </row>
    <row r="1926" spans="1:14" x14ac:dyDescent="0.75">
      <c r="A1926" t="s">
        <v>10</v>
      </c>
      <c r="B1926" t="s">
        <v>11</v>
      </c>
      <c r="C1926" t="s">
        <v>22</v>
      </c>
      <c r="D1926" t="s">
        <v>5388</v>
      </c>
      <c r="E1926">
        <v>10260261</v>
      </c>
      <c r="F1926" t="s">
        <v>88</v>
      </c>
      <c r="G1926">
        <v>66156085</v>
      </c>
      <c r="H1926" t="s">
        <v>3207</v>
      </c>
      <c r="I1926" t="s">
        <v>3208</v>
      </c>
      <c r="J1926" t="s">
        <v>5407</v>
      </c>
      <c r="K1926" t="s">
        <v>5394</v>
      </c>
      <c r="L1926" t="s">
        <v>5402</v>
      </c>
      <c r="M1926" t="s">
        <v>5403</v>
      </c>
      <c r="N1926">
        <v>5</v>
      </c>
    </row>
    <row r="1927" spans="1:14" x14ac:dyDescent="0.75">
      <c r="A1927" t="s">
        <v>10</v>
      </c>
      <c r="B1927" t="s">
        <v>11</v>
      </c>
      <c r="C1927" t="s">
        <v>22</v>
      </c>
      <c r="D1927" t="s">
        <v>5388</v>
      </c>
      <c r="E1927">
        <v>10260261</v>
      </c>
      <c r="F1927" t="s">
        <v>88</v>
      </c>
      <c r="G1927">
        <v>66156214</v>
      </c>
      <c r="H1927" t="s">
        <v>5131</v>
      </c>
      <c r="I1927" t="s">
        <v>7592</v>
      </c>
      <c r="J1927" t="s">
        <v>5407</v>
      </c>
      <c r="K1927" t="s">
        <v>5391</v>
      </c>
      <c r="L1927" t="s">
        <v>5392</v>
      </c>
      <c r="M1927" t="s">
        <v>5393</v>
      </c>
      <c r="N1927">
        <v>5</v>
      </c>
    </row>
    <row r="1928" spans="1:14" x14ac:dyDescent="0.75">
      <c r="A1928" t="s">
        <v>10</v>
      </c>
      <c r="B1928" t="s">
        <v>11</v>
      </c>
      <c r="C1928" t="s">
        <v>22</v>
      </c>
      <c r="D1928" t="s">
        <v>5388</v>
      </c>
      <c r="E1928">
        <v>10260261</v>
      </c>
      <c r="F1928" t="s">
        <v>88</v>
      </c>
      <c r="G1928">
        <v>66156235</v>
      </c>
      <c r="H1928" t="s">
        <v>7091</v>
      </c>
      <c r="I1928" t="s">
        <v>7598</v>
      </c>
      <c r="J1928" t="s">
        <v>5407</v>
      </c>
      <c r="K1928" t="s">
        <v>5391</v>
      </c>
      <c r="L1928" t="s">
        <v>5392</v>
      </c>
      <c r="M1928" t="s">
        <v>5393</v>
      </c>
      <c r="N1928">
        <v>5</v>
      </c>
    </row>
    <row r="1929" spans="1:14" x14ac:dyDescent="0.75">
      <c r="A1929" t="s">
        <v>10</v>
      </c>
      <c r="B1929" t="s">
        <v>11</v>
      </c>
      <c r="C1929" t="s">
        <v>22</v>
      </c>
      <c r="D1929" t="s">
        <v>5388</v>
      </c>
      <c r="E1929">
        <v>10260261</v>
      </c>
      <c r="F1929" t="s">
        <v>88</v>
      </c>
      <c r="G1929">
        <v>66156238</v>
      </c>
      <c r="H1929" t="s">
        <v>4557</v>
      </c>
      <c r="I1929" t="s">
        <v>7571</v>
      </c>
      <c r="J1929" t="s">
        <v>5407</v>
      </c>
      <c r="K1929" t="s">
        <v>5391</v>
      </c>
      <c r="L1929" t="s">
        <v>5392</v>
      </c>
      <c r="M1929" t="s">
        <v>5393</v>
      </c>
      <c r="N1929">
        <v>5</v>
      </c>
    </row>
    <row r="1930" spans="1:14" x14ac:dyDescent="0.75">
      <c r="A1930" t="s">
        <v>10</v>
      </c>
      <c r="B1930" t="s">
        <v>11</v>
      </c>
      <c r="C1930" t="s">
        <v>22</v>
      </c>
      <c r="D1930" t="s">
        <v>5388</v>
      </c>
      <c r="E1930">
        <v>10260261</v>
      </c>
      <c r="F1930" t="s">
        <v>88</v>
      </c>
      <c r="G1930">
        <v>66156289</v>
      </c>
      <c r="H1930" t="s">
        <v>2091</v>
      </c>
      <c r="I1930" t="s">
        <v>2092</v>
      </c>
      <c r="J1930" t="s">
        <v>5407</v>
      </c>
      <c r="K1930" t="s">
        <v>5398</v>
      </c>
      <c r="L1930" t="s">
        <v>5399</v>
      </c>
      <c r="M1930" t="s">
        <v>5400</v>
      </c>
      <c r="N1930">
        <v>5</v>
      </c>
    </row>
    <row r="1931" spans="1:14" x14ac:dyDescent="0.75">
      <c r="A1931" t="s">
        <v>10</v>
      </c>
      <c r="B1931" t="s">
        <v>11</v>
      </c>
      <c r="C1931" t="s">
        <v>22</v>
      </c>
      <c r="D1931" t="s">
        <v>5388</v>
      </c>
      <c r="E1931">
        <v>10260261</v>
      </c>
      <c r="F1931" t="s">
        <v>88</v>
      </c>
      <c r="G1931">
        <v>66156289</v>
      </c>
      <c r="H1931" t="s">
        <v>2091</v>
      </c>
      <c r="I1931" t="s">
        <v>2092</v>
      </c>
      <c r="J1931" t="s">
        <v>5407</v>
      </c>
      <c r="K1931" t="s">
        <v>5391</v>
      </c>
      <c r="L1931" t="s">
        <v>5392</v>
      </c>
      <c r="M1931" t="s">
        <v>5393</v>
      </c>
      <c r="N1931">
        <v>7</v>
      </c>
    </row>
    <row r="1932" spans="1:14" x14ac:dyDescent="0.75">
      <c r="A1932" t="s">
        <v>10</v>
      </c>
      <c r="B1932" t="s">
        <v>11</v>
      </c>
      <c r="C1932" t="s">
        <v>22</v>
      </c>
      <c r="D1932" t="s">
        <v>5388</v>
      </c>
      <c r="E1932">
        <v>10260261</v>
      </c>
      <c r="F1932" t="s">
        <v>88</v>
      </c>
      <c r="G1932">
        <v>66156289</v>
      </c>
      <c r="H1932" t="s">
        <v>2091</v>
      </c>
      <c r="I1932" t="s">
        <v>2092</v>
      </c>
      <c r="J1932" t="s">
        <v>5407</v>
      </c>
      <c r="K1932" t="s">
        <v>5394</v>
      </c>
      <c r="L1932" t="s">
        <v>5402</v>
      </c>
      <c r="M1932" t="s">
        <v>5403</v>
      </c>
      <c r="N1932">
        <v>10</v>
      </c>
    </row>
    <row r="1933" spans="1:14" x14ac:dyDescent="0.75">
      <c r="A1933" t="s">
        <v>10</v>
      </c>
      <c r="B1933" t="s">
        <v>11</v>
      </c>
      <c r="C1933" t="s">
        <v>22</v>
      </c>
      <c r="D1933" t="s">
        <v>5388</v>
      </c>
      <c r="E1933">
        <v>10260261</v>
      </c>
      <c r="F1933" t="s">
        <v>88</v>
      </c>
      <c r="G1933">
        <v>66156289</v>
      </c>
      <c r="H1933" t="s">
        <v>2091</v>
      </c>
      <c r="I1933" t="s">
        <v>2092</v>
      </c>
      <c r="J1933" t="s">
        <v>5407</v>
      </c>
      <c r="K1933" t="s">
        <v>5394</v>
      </c>
      <c r="L1933" t="s">
        <v>5402</v>
      </c>
      <c r="M1933" t="s">
        <v>5404</v>
      </c>
      <c r="N1933">
        <v>2</v>
      </c>
    </row>
    <row r="1934" spans="1:14" x14ac:dyDescent="0.75">
      <c r="A1934" t="s">
        <v>10</v>
      </c>
      <c r="B1934" t="s">
        <v>11</v>
      </c>
      <c r="C1934" t="s">
        <v>22</v>
      </c>
      <c r="D1934" t="s">
        <v>5388</v>
      </c>
      <c r="E1934">
        <v>10260261</v>
      </c>
      <c r="F1934" t="s">
        <v>88</v>
      </c>
      <c r="G1934">
        <v>66156289</v>
      </c>
      <c r="H1934" t="s">
        <v>2091</v>
      </c>
      <c r="I1934" t="s">
        <v>2092</v>
      </c>
      <c r="J1934" t="s">
        <v>5407</v>
      </c>
      <c r="K1934" t="s">
        <v>5394</v>
      </c>
      <c r="L1934" t="s">
        <v>5395</v>
      </c>
      <c r="M1934" t="s">
        <v>5405</v>
      </c>
      <c r="N1934">
        <v>6</v>
      </c>
    </row>
    <row r="1935" spans="1:14" x14ac:dyDescent="0.75">
      <c r="A1935" t="s">
        <v>10</v>
      </c>
      <c r="B1935" t="s">
        <v>11</v>
      </c>
      <c r="C1935" t="s">
        <v>22</v>
      </c>
      <c r="D1935" t="s">
        <v>5388</v>
      </c>
      <c r="E1935">
        <v>10260261</v>
      </c>
      <c r="F1935" t="s">
        <v>88</v>
      </c>
      <c r="G1935">
        <v>66156289</v>
      </c>
      <c r="H1935" t="s">
        <v>2091</v>
      </c>
      <c r="I1935" t="s">
        <v>2092</v>
      </c>
      <c r="J1935" t="s">
        <v>5407</v>
      </c>
      <c r="K1935" t="s">
        <v>5394</v>
      </c>
      <c r="L1935" t="s">
        <v>5395</v>
      </c>
      <c r="M1935" t="s">
        <v>5396</v>
      </c>
      <c r="N1935">
        <v>10</v>
      </c>
    </row>
    <row r="1936" spans="1:14" x14ac:dyDescent="0.75">
      <c r="A1936" t="s">
        <v>10</v>
      </c>
      <c r="B1936" t="s">
        <v>11</v>
      </c>
      <c r="C1936" t="s">
        <v>22</v>
      </c>
      <c r="D1936" t="s">
        <v>5388</v>
      </c>
      <c r="E1936">
        <v>10260261</v>
      </c>
      <c r="F1936" t="s">
        <v>88</v>
      </c>
      <c r="G1936">
        <v>66156502</v>
      </c>
      <c r="H1936" t="s">
        <v>4814</v>
      </c>
      <c r="I1936" t="s">
        <v>7778</v>
      </c>
      <c r="J1936" t="s">
        <v>5407</v>
      </c>
      <c r="K1936" t="s">
        <v>5391</v>
      </c>
      <c r="L1936" t="s">
        <v>5392</v>
      </c>
      <c r="M1936" t="s">
        <v>5393</v>
      </c>
      <c r="N1936">
        <v>4</v>
      </c>
    </row>
    <row r="1937" spans="1:14" x14ac:dyDescent="0.75">
      <c r="A1937" t="s">
        <v>10</v>
      </c>
      <c r="B1937" t="s">
        <v>11</v>
      </c>
      <c r="C1937" t="s">
        <v>22</v>
      </c>
      <c r="D1937" t="s">
        <v>5388</v>
      </c>
      <c r="E1937">
        <v>10260261</v>
      </c>
      <c r="F1937" t="s">
        <v>88</v>
      </c>
      <c r="G1937">
        <v>66156543</v>
      </c>
      <c r="H1937" t="s">
        <v>3172</v>
      </c>
      <c r="I1937" t="s">
        <v>3173</v>
      </c>
      <c r="J1937" t="s">
        <v>5407</v>
      </c>
      <c r="K1937" t="s">
        <v>5398</v>
      </c>
      <c r="L1937" t="s">
        <v>5399</v>
      </c>
      <c r="M1937" t="s">
        <v>5400</v>
      </c>
      <c r="N1937">
        <v>5</v>
      </c>
    </row>
    <row r="1938" spans="1:14" x14ac:dyDescent="0.75">
      <c r="A1938" t="s">
        <v>10</v>
      </c>
      <c r="B1938" t="s">
        <v>11</v>
      </c>
      <c r="C1938" t="s">
        <v>22</v>
      </c>
      <c r="D1938" t="s">
        <v>5388</v>
      </c>
      <c r="E1938">
        <v>10260261</v>
      </c>
      <c r="F1938" t="s">
        <v>88</v>
      </c>
      <c r="G1938">
        <v>66156543</v>
      </c>
      <c r="H1938" t="s">
        <v>3172</v>
      </c>
      <c r="I1938" t="s">
        <v>3173</v>
      </c>
      <c r="J1938" t="s">
        <v>5407</v>
      </c>
      <c r="K1938" t="s">
        <v>5394</v>
      </c>
      <c r="L1938" t="s">
        <v>5402</v>
      </c>
      <c r="M1938" t="s">
        <v>5403</v>
      </c>
      <c r="N1938">
        <v>5</v>
      </c>
    </row>
    <row r="1939" spans="1:14" x14ac:dyDescent="0.75">
      <c r="A1939" t="s">
        <v>10</v>
      </c>
      <c r="B1939" t="s">
        <v>11</v>
      </c>
      <c r="C1939" t="s">
        <v>22</v>
      </c>
      <c r="D1939" t="s">
        <v>5388</v>
      </c>
      <c r="E1939">
        <v>10260261</v>
      </c>
      <c r="F1939" t="s">
        <v>88</v>
      </c>
      <c r="G1939">
        <v>66156543</v>
      </c>
      <c r="H1939" t="s">
        <v>3172</v>
      </c>
      <c r="I1939" t="s">
        <v>3173</v>
      </c>
      <c r="J1939" t="s">
        <v>5407</v>
      </c>
      <c r="K1939" t="s">
        <v>5394</v>
      </c>
      <c r="L1939" t="s">
        <v>5395</v>
      </c>
      <c r="M1939" t="s">
        <v>5405</v>
      </c>
      <c r="N1939">
        <v>10</v>
      </c>
    </row>
    <row r="1940" spans="1:14" x14ac:dyDescent="0.75">
      <c r="A1940" t="s">
        <v>10</v>
      </c>
      <c r="B1940" t="s">
        <v>11</v>
      </c>
      <c r="C1940" t="s">
        <v>22</v>
      </c>
      <c r="D1940" t="s">
        <v>5388</v>
      </c>
      <c r="E1940">
        <v>10260261</v>
      </c>
      <c r="F1940" t="s">
        <v>88</v>
      </c>
      <c r="G1940">
        <v>66156543</v>
      </c>
      <c r="H1940" t="s">
        <v>3172</v>
      </c>
      <c r="I1940" t="s">
        <v>3173</v>
      </c>
      <c r="J1940" t="s">
        <v>5407</v>
      </c>
      <c r="K1940" t="s">
        <v>5394</v>
      </c>
      <c r="L1940" t="s">
        <v>5395</v>
      </c>
      <c r="M1940" t="s">
        <v>5396</v>
      </c>
      <c r="N1940">
        <v>20</v>
      </c>
    </row>
    <row r="1941" spans="1:14" x14ac:dyDescent="0.75">
      <c r="A1941" t="s">
        <v>10</v>
      </c>
      <c r="B1941" t="s">
        <v>11</v>
      </c>
      <c r="C1941" t="s">
        <v>22</v>
      </c>
      <c r="D1941" t="s">
        <v>5388</v>
      </c>
      <c r="E1941">
        <v>10260261</v>
      </c>
      <c r="F1941" t="s">
        <v>88</v>
      </c>
      <c r="G1941">
        <v>66156574</v>
      </c>
      <c r="H1941" t="s">
        <v>2372</v>
      </c>
      <c r="I1941" t="s">
        <v>2373</v>
      </c>
      <c r="J1941" t="s">
        <v>5407</v>
      </c>
      <c r="K1941" t="s">
        <v>5391</v>
      </c>
      <c r="L1941" t="s">
        <v>5392</v>
      </c>
      <c r="M1941" t="s">
        <v>5393</v>
      </c>
      <c r="N1941">
        <v>5</v>
      </c>
    </row>
    <row r="1942" spans="1:14" x14ac:dyDescent="0.75">
      <c r="A1942" t="s">
        <v>10</v>
      </c>
      <c r="B1942" t="s">
        <v>11</v>
      </c>
      <c r="C1942" t="s">
        <v>22</v>
      </c>
      <c r="D1942" t="s">
        <v>5388</v>
      </c>
      <c r="E1942">
        <v>10260261</v>
      </c>
      <c r="F1942" t="s">
        <v>88</v>
      </c>
      <c r="G1942">
        <v>66156598</v>
      </c>
      <c r="H1942" t="s">
        <v>1454</v>
      </c>
      <c r="I1942" t="s">
        <v>1455</v>
      </c>
      <c r="J1942" t="s">
        <v>5407</v>
      </c>
      <c r="K1942" t="s">
        <v>5391</v>
      </c>
      <c r="L1942" t="s">
        <v>5392</v>
      </c>
      <c r="M1942" t="s">
        <v>5393</v>
      </c>
      <c r="N1942">
        <v>2</v>
      </c>
    </row>
    <row r="1943" spans="1:14" x14ac:dyDescent="0.75">
      <c r="A1943" t="s">
        <v>10</v>
      </c>
      <c r="B1943" t="s">
        <v>11</v>
      </c>
      <c r="C1943" t="s">
        <v>22</v>
      </c>
      <c r="D1943" t="s">
        <v>5388</v>
      </c>
      <c r="E1943">
        <v>10260261</v>
      </c>
      <c r="F1943" t="s">
        <v>88</v>
      </c>
      <c r="G1943">
        <v>66156598</v>
      </c>
      <c r="H1943" t="s">
        <v>1454</v>
      </c>
      <c r="I1943" t="s">
        <v>1455</v>
      </c>
      <c r="J1943" t="s">
        <v>5407</v>
      </c>
      <c r="K1943" t="s">
        <v>5394</v>
      </c>
      <c r="L1943" t="s">
        <v>5402</v>
      </c>
      <c r="M1943" t="s">
        <v>5403</v>
      </c>
      <c r="N1943">
        <v>2</v>
      </c>
    </row>
    <row r="1944" spans="1:14" x14ac:dyDescent="0.75">
      <c r="A1944" t="s">
        <v>10</v>
      </c>
      <c r="B1944" t="s">
        <v>11</v>
      </c>
      <c r="C1944" t="s">
        <v>22</v>
      </c>
      <c r="D1944" t="s">
        <v>5388</v>
      </c>
      <c r="E1944">
        <v>10260261</v>
      </c>
      <c r="F1944" t="s">
        <v>88</v>
      </c>
      <c r="G1944">
        <v>66156598</v>
      </c>
      <c r="H1944" t="s">
        <v>1454</v>
      </c>
      <c r="I1944" t="s">
        <v>1455</v>
      </c>
      <c r="J1944" t="s">
        <v>5407</v>
      </c>
      <c r="K1944" t="s">
        <v>5394</v>
      </c>
      <c r="L1944" t="s">
        <v>5402</v>
      </c>
      <c r="M1944" t="s">
        <v>5404</v>
      </c>
      <c r="N1944">
        <v>2</v>
      </c>
    </row>
    <row r="1945" spans="1:14" x14ac:dyDescent="0.75">
      <c r="A1945" t="s">
        <v>10</v>
      </c>
      <c r="B1945" t="s">
        <v>11</v>
      </c>
      <c r="C1945" t="s">
        <v>22</v>
      </c>
      <c r="D1945" t="s">
        <v>5388</v>
      </c>
      <c r="E1945">
        <v>10260261</v>
      </c>
      <c r="F1945" t="s">
        <v>88</v>
      </c>
      <c r="G1945">
        <v>66156598</v>
      </c>
      <c r="H1945" t="s">
        <v>1454</v>
      </c>
      <c r="I1945" t="s">
        <v>1455</v>
      </c>
      <c r="J1945" t="s">
        <v>5407</v>
      </c>
      <c r="K1945" t="s">
        <v>5394</v>
      </c>
      <c r="L1945" t="s">
        <v>5395</v>
      </c>
      <c r="M1945" t="s">
        <v>5405</v>
      </c>
      <c r="N1945">
        <v>2</v>
      </c>
    </row>
    <row r="1946" spans="1:14" x14ac:dyDescent="0.75">
      <c r="A1946" t="s">
        <v>10</v>
      </c>
      <c r="B1946" t="s">
        <v>11</v>
      </c>
      <c r="C1946" t="s">
        <v>22</v>
      </c>
      <c r="D1946" t="s">
        <v>5388</v>
      </c>
      <c r="E1946">
        <v>10260261</v>
      </c>
      <c r="F1946" t="s">
        <v>88</v>
      </c>
      <c r="G1946">
        <v>66156598</v>
      </c>
      <c r="H1946" t="s">
        <v>1454</v>
      </c>
      <c r="I1946" t="s">
        <v>1455</v>
      </c>
      <c r="J1946" t="s">
        <v>5407</v>
      </c>
      <c r="K1946" t="s">
        <v>5394</v>
      </c>
      <c r="L1946" t="s">
        <v>5395</v>
      </c>
      <c r="M1946" t="s">
        <v>5396</v>
      </c>
      <c r="N1946">
        <v>2</v>
      </c>
    </row>
    <row r="1947" spans="1:14" x14ac:dyDescent="0.75">
      <c r="A1947" t="s">
        <v>10</v>
      </c>
      <c r="B1947" t="s">
        <v>11</v>
      </c>
      <c r="C1947" t="s">
        <v>22</v>
      </c>
      <c r="D1947" t="s">
        <v>5388</v>
      </c>
      <c r="E1947">
        <v>10260261</v>
      </c>
      <c r="F1947" t="s">
        <v>88</v>
      </c>
      <c r="G1947">
        <v>66156698</v>
      </c>
      <c r="H1947" t="s">
        <v>725</v>
      </c>
      <c r="I1947" t="s">
        <v>726</v>
      </c>
      <c r="J1947" t="s">
        <v>5407</v>
      </c>
      <c r="K1947" t="s">
        <v>5398</v>
      </c>
      <c r="L1947" t="s">
        <v>5399</v>
      </c>
      <c r="M1947" t="s">
        <v>5400</v>
      </c>
      <c r="N1947">
        <v>2</v>
      </c>
    </row>
    <row r="1948" spans="1:14" x14ac:dyDescent="0.75">
      <c r="A1948" t="s">
        <v>10</v>
      </c>
      <c r="B1948" t="s">
        <v>11</v>
      </c>
      <c r="C1948" t="s">
        <v>22</v>
      </c>
      <c r="D1948" t="s">
        <v>5388</v>
      </c>
      <c r="E1948">
        <v>10260261</v>
      </c>
      <c r="F1948" t="s">
        <v>88</v>
      </c>
      <c r="G1948">
        <v>66156698</v>
      </c>
      <c r="H1948" t="s">
        <v>725</v>
      </c>
      <c r="I1948" t="s">
        <v>726</v>
      </c>
      <c r="J1948" t="s">
        <v>5407</v>
      </c>
      <c r="K1948" t="s">
        <v>5391</v>
      </c>
      <c r="L1948" t="s">
        <v>5392</v>
      </c>
      <c r="M1948" t="s">
        <v>5393</v>
      </c>
      <c r="N1948">
        <v>45</v>
      </c>
    </row>
    <row r="1949" spans="1:14" x14ac:dyDescent="0.75">
      <c r="A1949" t="s">
        <v>10</v>
      </c>
      <c r="B1949" t="s">
        <v>11</v>
      </c>
      <c r="C1949" t="s">
        <v>22</v>
      </c>
      <c r="D1949" t="s">
        <v>5388</v>
      </c>
      <c r="E1949">
        <v>10260261</v>
      </c>
      <c r="F1949" t="s">
        <v>88</v>
      </c>
      <c r="G1949">
        <v>66156698</v>
      </c>
      <c r="H1949" t="s">
        <v>725</v>
      </c>
      <c r="I1949" t="s">
        <v>726</v>
      </c>
      <c r="J1949" t="s">
        <v>5407</v>
      </c>
      <c r="K1949" t="s">
        <v>5394</v>
      </c>
      <c r="L1949" t="s">
        <v>5402</v>
      </c>
      <c r="M1949" t="s">
        <v>5403</v>
      </c>
      <c r="N1949">
        <v>2</v>
      </c>
    </row>
    <row r="1950" spans="1:14" x14ac:dyDescent="0.75">
      <c r="A1950" t="s">
        <v>10</v>
      </c>
      <c r="B1950" t="s">
        <v>11</v>
      </c>
      <c r="C1950" t="s">
        <v>22</v>
      </c>
      <c r="D1950" t="s">
        <v>5388</v>
      </c>
      <c r="E1950">
        <v>10260261</v>
      </c>
      <c r="F1950" t="s">
        <v>88</v>
      </c>
      <c r="G1950">
        <v>66156698</v>
      </c>
      <c r="H1950" t="s">
        <v>725</v>
      </c>
      <c r="I1950" t="s">
        <v>726</v>
      </c>
      <c r="J1950" t="s">
        <v>5407</v>
      </c>
      <c r="K1950" t="s">
        <v>5394</v>
      </c>
      <c r="L1950" t="s">
        <v>5402</v>
      </c>
      <c r="M1950" t="s">
        <v>5404</v>
      </c>
      <c r="N1950">
        <v>2</v>
      </c>
    </row>
    <row r="1951" spans="1:14" x14ac:dyDescent="0.75">
      <c r="A1951" t="s">
        <v>10</v>
      </c>
      <c r="B1951" t="s">
        <v>11</v>
      </c>
      <c r="C1951" t="s">
        <v>22</v>
      </c>
      <c r="D1951" t="s">
        <v>5388</v>
      </c>
      <c r="E1951">
        <v>10260261</v>
      </c>
      <c r="F1951" t="s">
        <v>88</v>
      </c>
      <c r="G1951">
        <v>66156698</v>
      </c>
      <c r="H1951" t="s">
        <v>725</v>
      </c>
      <c r="I1951" t="s">
        <v>726</v>
      </c>
      <c r="J1951" t="s">
        <v>5407</v>
      </c>
      <c r="K1951" t="s">
        <v>5394</v>
      </c>
      <c r="L1951" t="s">
        <v>5395</v>
      </c>
      <c r="M1951" t="s">
        <v>5405</v>
      </c>
      <c r="N1951">
        <v>2</v>
      </c>
    </row>
    <row r="1952" spans="1:14" x14ac:dyDescent="0.75">
      <c r="A1952" t="s">
        <v>10</v>
      </c>
      <c r="B1952" t="s">
        <v>11</v>
      </c>
      <c r="C1952" t="s">
        <v>22</v>
      </c>
      <c r="D1952" t="s">
        <v>5388</v>
      </c>
      <c r="E1952">
        <v>10260261</v>
      </c>
      <c r="F1952" t="s">
        <v>88</v>
      </c>
      <c r="G1952">
        <v>66156698</v>
      </c>
      <c r="H1952" t="s">
        <v>725</v>
      </c>
      <c r="I1952" t="s">
        <v>726</v>
      </c>
      <c r="J1952" t="s">
        <v>5407</v>
      </c>
      <c r="K1952" t="s">
        <v>5394</v>
      </c>
      <c r="L1952" t="s">
        <v>5395</v>
      </c>
      <c r="M1952" t="s">
        <v>5396</v>
      </c>
      <c r="N1952">
        <v>2</v>
      </c>
    </row>
    <row r="1953" spans="1:14" x14ac:dyDescent="0.75">
      <c r="A1953" t="s">
        <v>10</v>
      </c>
      <c r="B1953" t="s">
        <v>11</v>
      </c>
      <c r="C1953" t="s">
        <v>22</v>
      </c>
      <c r="D1953" t="s">
        <v>5388</v>
      </c>
      <c r="E1953">
        <v>10260262</v>
      </c>
      <c r="F1953" t="s">
        <v>5431</v>
      </c>
      <c r="G1953">
        <v>66100011</v>
      </c>
      <c r="H1953" t="s">
        <v>4573</v>
      </c>
      <c r="I1953" t="s">
        <v>4574</v>
      </c>
      <c r="J1953" t="s">
        <v>5407</v>
      </c>
      <c r="K1953" t="s">
        <v>5391</v>
      </c>
      <c r="L1953" t="s">
        <v>5392</v>
      </c>
      <c r="M1953" t="s">
        <v>5393</v>
      </c>
      <c r="N1953">
        <v>20</v>
      </c>
    </row>
    <row r="1954" spans="1:14" x14ac:dyDescent="0.75">
      <c r="A1954" t="s">
        <v>10</v>
      </c>
      <c r="B1954" t="s">
        <v>11</v>
      </c>
      <c r="C1954" t="s">
        <v>22</v>
      </c>
      <c r="D1954" t="s">
        <v>5388</v>
      </c>
      <c r="E1954">
        <v>10260262</v>
      </c>
      <c r="F1954" t="s">
        <v>5431</v>
      </c>
      <c r="G1954">
        <v>66100011</v>
      </c>
      <c r="H1954" t="s">
        <v>4573</v>
      </c>
      <c r="I1954" t="s">
        <v>4574</v>
      </c>
      <c r="J1954" t="s">
        <v>5407</v>
      </c>
      <c r="K1954" t="s">
        <v>5391</v>
      </c>
      <c r="L1954" t="s">
        <v>5392</v>
      </c>
      <c r="M1954" t="s">
        <v>5401</v>
      </c>
      <c r="N1954">
        <v>5</v>
      </c>
    </row>
    <row r="1955" spans="1:14" x14ac:dyDescent="0.75">
      <c r="A1955" t="s">
        <v>10</v>
      </c>
      <c r="B1955" t="s">
        <v>11</v>
      </c>
      <c r="C1955" t="s">
        <v>22</v>
      </c>
      <c r="D1955" t="s">
        <v>5388</v>
      </c>
      <c r="E1955">
        <v>10260262</v>
      </c>
      <c r="F1955" t="s">
        <v>5431</v>
      </c>
      <c r="G1955">
        <v>66100108</v>
      </c>
      <c r="H1955" t="s">
        <v>5046</v>
      </c>
      <c r="I1955" t="s">
        <v>5047</v>
      </c>
      <c r="J1955" t="s">
        <v>5406</v>
      </c>
      <c r="K1955" t="s">
        <v>5391</v>
      </c>
      <c r="L1955" t="s">
        <v>5392</v>
      </c>
      <c r="M1955" t="s">
        <v>5393</v>
      </c>
      <c r="N1955">
        <v>30</v>
      </c>
    </row>
    <row r="1956" spans="1:14" x14ac:dyDescent="0.75">
      <c r="A1956" t="s">
        <v>10</v>
      </c>
      <c r="B1956" t="s">
        <v>11</v>
      </c>
      <c r="C1956" t="s">
        <v>22</v>
      </c>
      <c r="D1956" t="s">
        <v>5388</v>
      </c>
      <c r="E1956">
        <v>10260262</v>
      </c>
      <c r="F1956" t="s">
        <v>5431</v>
      </c>
      <c r="G1956">
        <v>66100108</v>
      </c>
      <c r="H1956" t="s">
        <v>5046</v>
      </c>
      <c r="I1956" t="s">
        <v>5047</v>
      </c>
      <c r="J1956" t="s">
        <v>5406</v>
      </c>
      <c r="K1956" t="s">
        <v>5394</v>
      </c>
      <c r="L1956" t="s">
        <v>5402</v>
      </c>
      <c r="M1956" t="s">
        <v>5403</v>
      </c>
      <c r="N1956">
        <v>50</v>
      </c>
    </row>
    <row r="1957" spans="1:14" x14ac:dyDescent="0.75">
      <c r="A1957" t="s">
        <v>10</v>
      </c>
      <c r="B1957" t="s">
        <v>11</v>
      </c>
      <c r="C1957" t="s">
        <v>22</v>
      </c>
      <c r="D1957" t="s">
        <v>5388</v>
      </c>
      <c r="E1957">
        <v>10260262</v>
      </c>
      <c r="F1957" t="s">
        <v>5431</v>
      </c>
      <c r="G1957">
        <v>66100108</v>
      </c>
      <c r="H1957" t="s">
        <v>5046</v>
      </c>
      <c r="I1957" t="s">
        <v>5047</v>
      </c>
      <c r="J1957" t="s">
        <v>5406</v>
      </c>
      <c r="K1957" t="s">
        <v>5394</v>
      </c>
      <c r="L1957" t="s">
        <v>5395</v>
      </c>
      <c r="M1957" t="s">
        <v>5405</v>
      </c>
      <c r="N1957">
        <v>20</v>
      </c>
    </row>
    <row r="1958" spans="1:14" x14ac:dyDescent="0.75">
      <c r="A1958" t="s">
        <v>10</v>
      </c>
      <c r="B1958" t="s">
        <v>11</v>
      </c>
      <c r="C1958" t="s">
        <v>22</v>
      </c>
      <c r="D1958" t="s">
        <v>5388</v>
      </c>
      <c r="E1958">
        <v>10260262</v>
      </c>
      <c r="F1958" t="s">
        <v>5431</v>
      </c>
      <c r="G1958">
        <v>66100108</v>
      </c>
      <c r="H1958" t="s">
        <v>5046</v>
      </c>
      <c r="I1958" t="s">
        <v>5047</v>
      </c>
      <c r="J1958" t="s">
        <v>5406</v>
      </c>
      <c r="K1958" t="s">
        <v>5394</v>
      </c>
      <c r="L1958" t="s">
        <v>5395</v>
      </c>
      <c r="M1958" t="s">
        <v>5396</v>
      </c>
      <c r="N1958">
        <v>20</v>
      </c>
    </row>
    <row r="1959" spans="1:14" x14ac:dyDescent="0.75">
      <c r="A1959" t="s">
        <v>10</v>
      </c>
      <c r="B1959" t="s">
        <v>11</v>
      </c>
      <c r="C1959" t="s">
        <v>22</v>
      </c>
      <c r="D1959" t="s">
        <v>5388</v>
      </c>
      <c r="E1959">
        <v>10260262</v>
      </c>
      <c r="F1959" t="s">
        <v>5431</v>
      </c>
      <c r="G1959">
        <v>66100112</v>
      </c>
      <c r="H1959" t="s">
        <v>2924</v>
      </c>
      <c r="I1959" t="s">
        <v>2925</v>
      </c>
      <c r="J1959" t="s">
        <v>5406</v>
      </c>
      <c r="K1959" t="s">
        <v>5391</v>
      </c>
      <c r="L1959" t="s">
        <v>5392</v>
      </c>
      <c r="M1959" t="s">
        <v>5393</v>
      </c>
      <c r="N1959">
        <v>30</v>
      </c>
    </row>
    <row r="1960" spans="1:14" x14ac:dyDescent="0.75">
      <c r="A1960" t="s">
        <v>10</v>
      </c>
      <c r="B1960" t="s">
        <v>11</v>
      </c>
      <c r="C1960" t="s">
        <v>22</v>
      </c>
      <c r="D1960" t="s">
        <v>5388</v>
      </c>
      <c r="E1960">
        <v>10260262</v>
      </c>
      <c r="F1960" t="s">
        <v>5431</v>
      </c>
      <c r="G1960">
        <v>66100112</v>
      </c>
      <c r="H1960" t="s">
        <v>2924</v>
      </c>
      <c r="I1960" t="s">
        <v>2925</v>
      </c>
      <c r="J1960" t="s">
        <v>5406</v>
      </c>
      <c r="K1960" t="s">
        <v>5391</v>
      </c>
      <c r="L1960" t="s">
        <v>5392</v>
      </c>
      <c r="M1960" t="s">
        <v>5401</v>
      </c>
      <c r="N1960">
        <v>10</v>
      </c>
    </row>
    <row r="1961" spans="1:14" x14ac:dyDescent="0.75">
      <c r="A1961" t="s">
        <v>10</v>
      </c>
      <c r="B1961" t="s">
        <v>11</v>
      </c>
      <c r="C1961" t="s">
        <v>22</v>
      </c>
      <c r="D1961" t="s">
        <v>5388</v>
      </c>
      <c r="E1961">
        <v>10260262</v>
      </c>
      <c r="F1961" t="s">
        <v>5431</v>
      </c>
      <c r="G1961">
        <v>66100112</v>
      </c>
      <c r="H1961" t="s">
        <v>2924</v>
      </c>
      <c r="I1961" t="s">
        <v>2925</v>
      </c>
      <c r="J1961" t="s">
        <v>5406</v>
      </c>
      <c r="K1961" t="s">
        <v>5394</v>
      </c>
      <c r="L1961" t="s">
        <v>5395</v>
      </c>
      <c r="M1961" t="s">
        <v>5405</v>
      </c>
      <c r="N1961">
        <v>29</v>
      </c>
    </row>
    <row r="1962" spans="1:14" x14ac:dyDescent="0.75">
      <c r="A1962" t="s">
        <v>10</v>
      </c>
      <c r="B1962" t="s">
        <v>11</v>
      </c>
      <c r="C1962" t="s">
        <v>22</v>
      </c>
      <c r="D1962" t="s">
        <v>5388</v>
      </c>
      <c r="E1962">
        <v>10260262</v>
      </c>
      <c r="F1962" t="s">
        <v>5431</v>
      </c>
      <c r="G1962">
        <v>66100112</v>
      </c>
      <c r="H1962" t="s">
        <v>2924</v>
      </c>
      <c r="I1962" t="s">
        <v>2925</v>
      </c>
      <c r="J1962" t="s">
        <v>5406</v>
      </c>
      <c r="K1962" t="s">
        <v>5394</v>
      </c>
      <c r="L1962" t="s">
        <v>5395</v>
      </c>
      <c r="M1962" t="s">
        <v>5396</v>
      </c>
      <c r="N1962">
        <v>30</v>
      </c>
    </row>
    <row r="1963" spans="1:14" x14ac:dyDescent="0.75">
      <c r="A1963" t="s">
        <v>10</v>
      </c>
      <c r="B1963" t="s">
        <v>11</v>
      </c>
      <c r="C1963" t="s">
        <v>22</v>
      </c>
      <c r="D1963" t="s">
        <v>5388</v>
      </c>
      <c r="E1963">
        <v>10260262</v>
      </c>
      <c r="F1963" t="s">
        <v>5431</v>
      </c>
      <c r="G1963">
        <v>66100113</v>
      </c>
      <c r="H1963" t="s">
        <v>7076</v>
      </c>
      <c r="I1963" t="s">
        <v>7454</v>
      </c>
      <c r="J1963" t="s">
        <v>5407</v>
      </c>
      <c r="K1963" t="s">
        <v>5391</v>
      </c>
      <c r="L1963" t="s">
        <v>5392</v>
      </c>
      <c r="M1963" t="s">
        <v>5401</v>
      </c>
      <c r="N1963">
        <v>2</v>
      </c>
    </row>
    <row r="1964" spans="1:14" x14ac:dyDescent="0.75">
      <c r="A1964" t="s">
        <v>10</v>
      </c>
      <c r="B1964" t="s">
        <v>11</v>
      </c>
      <c r="C1964" t="s">
        <v>22</v>
      </c>
      <c r="D1964" t="s">
        <v>5388</v>
      </c>
      <c r="E1964">
        <v>10260262</v>
      </c>
      <c r="F1964" t="s">
        <v>5431</v>
      </c>
      <c r="G1964">
        <v>66100113</v>
      </c>
      <c r="H1964" t="s">
        <v>7076</v>
      </c>
      <c r="I1964" t="s">
        <v>7454</v>
      </c>
      <c r="J1964" t="s">
        <v>5407</v>
      </c>
      <c r="K1964" t="s">
        <v>5394</v>
      </c>
      <c r="L1964" t="s">
        <v>5402</v>
      </c>
      <c r="M1964" t="s">
        <v>5403</v>
      </c>
      <c r="N1964">
        <v>10</v>
      </c>
    </row>
    <row r="1965" spans="1:14" x14ac:dyDescent="0.75">
      <c r="A1965" t="s">
        <v>10</v>
      </c>
      <c r="B1965" t="s">
        <v>11</v>
      </c>
      <c r="C1965" t="s">
        <v>22</v>
      </c>
      <c r="D1965" t="s">
        <v>5388</v>
      </c>
      <c r="E1965">
        <v>10260262</v>
      </c>
      <c r="F1965" t="s">
        <v>5431</v>
      </c>
      <c r="G1965">
        <v>66100113</v>
      </c>
      <c r="H1965" t="s">
        <v>7076</v>
      </c>
      <c r="I1965" t="s">
        <v>7454</v>
      </c>
      <c r="J1965" t="s">
        <v>5407</v>
      </c>
      <c r="K1965" t="s">
        <v>5394</v>
      </c>
      <c r="L1965" t="s">
        <v>5395</v>
      </c>
      <c r="M1965" t="s">
        <v>5405</v>
      </c>
      <c r="N1965">
        <v>20</v>
      </c>
    </row>
    <row r="1966" spans="1:14" x14ac:dyDescent="0.75">
      <c r="A1966" t="s">
        <v>10</v>
      </c>
      <c r="B1966" t="s">
        <v>11</v>
      </c>
      <c r="C1966" t="s">
        <v>22</v>
      </c>
      <c r="D1966" t="s">
        <v>5388</v>
      </c>
      <c r="E1966">
        <v>10260262</v>
      </c>
      <c r="F1966" t="s">
        <v>5431</v>
      </c>
      <c r="G1966">
        <v>66100113</v>
      </c>
      <c r="H1966" t="s">
        <v>7076</v>
      </c>
      <c r="I1966" t="s">
        <v>7454</v>
      </c>
      <c r="J1966" t="s">
        <v>5407</v>
      </c>
      <c r="K1966" t="s">
        <v>5394</v>
      </c>
      <c r="L1966" t="s">
        <v>5395</v>
      </c>
      <c r="M1966" t="s">
        <v>5396</v>
      </c>
      <c r="N1966">
        <v>10</v>
      </c>
    </row>
    <row r="1967" spans="1:14" x14ac:dyDescent="0.75">
      <c r="A1967" t="s">
        <v>10</v>
      </c>
      <c r="B1967" t="s">
        <v>11</v>
      </c>
      <c r="C1967" t="s">
        <v>22</v>
      </c>
      <c r="D1967" t="s">
        <v>5388</v>
      </c>
      <c r="E1967">
        <v>10260262</v>
      </c>
      <c r="F1967" t="s">
        <v>5431</v>
      </c>
      <c r="G1967">
        <v>66100144</v>
      </c>
      <c r="H1967" t="s">
        <v>3426</v>
      </c>
      <c r="I1967" t="s">
        <v>3427</v>
      </c>
      <c r="J1967" t="s">
        <v>5397</v>
      </c>
      <c r="K1967" t="s">
        <v>5398</v>
      </c>
      <c r="L1967" t="s">
        <v>5399</v>
      </c>
      <c r="M1967" t="s">
        <v>5400</v>
      </c>
      <c r="N1967">
        <v>10</v>
      </c>
    </row>
    <row r="1968" spans="1:14" x14ac:dyDescent="0.75">
      <c r="A1968" t="s">
        <v>10</v>
      </c>
      <c r="B1968" t="s">
        <v>11</v>
      </c>
      <c r="C1968" t="s">
        <v>22</v>
      </c>
      <c r="D1968" t="s">
        <v>5388</v>
      </c>
      <c r="E1968">
        <v>10260262</v>
      </c>
      <c r="F1968" t="s">
        <v>5431</v>
      </c>
      <c r="G1968">
        <v>66100144</v>
      </c>
      <c r="H1968" t="s">
        <v>3426</v>
      </c>
      <c r="I1968" t="s">
        <v>3427</v>
      </c>
      <c r="J1968" t="s">
        <v>5397</v>
      </c>
      <c r="K1968" t="s">
        <v>5398</v>
      </c>
      <c r="L1968" t="s">
        <v>5399</v>
      </c>
      <c r="M1968" t="s">
        <v>5411</v>
      </c>
      <c r="N1968">
        <v>10</v>
      </c>
    </row>
    <row r="1969" spans="1:14" x14ac:dyDescent="0.75">
      <c r="A1969" t="s">
        <v>10</v>
      </c>
      <c r="B1969" t="s">
        <v>11</v>
      </c>
      <c r="C1969" t="s">
        <v>22</v>
      </c>
      <c r="D1969" t="s">
        <v>5388</v>
      </c>
      <c r="E1969">
        <v>10260262</v>
      </c>
      <c r="F1969" t="s">
        <v>5431</v>
      </c>
      <c r="G1969">
        <v>66100144</v>
      </c>
      <c r="H1969" t="s">
        <v>3426</v>
      </c>
      <c r="I1969" t="s">
        <v>3427</v>
      </c>
      <c r="J1969" t="s">
        <v>5397</v>
      </c>
      <c r="K1969" t="s">
        <v>5391</v>
      </c>
      <c r="L1969" t="s">
        <v>5392</v>
      </c>
      <c r="M1969" t="s">
        <v>5393</v>
      </c>
      <c r="N1969">
        <v>30</v>
      </c>
    </row>
    <row r="1970" spans="1:14" x14ac:dyDescent="0.75">
      <c r="A1970" t="s">
        <v>10</v>
      </c>
      <c r="B1970" t="s">
        <v>11</v>
      </c>
      <c r="C1970" t="s">
        <v>22</v>
      </c>
      <c r="D1970" t="s">
        <v>5388</v>
      </c>
      <c r="E1970">
        <v>10260262</v>
      </c>
      <c r="F1970" t="s">
        <v>5431</v>
      </c>
      <c r="G1970">
        <v>66100144</v>
      </c>
      <c r="H1970" t="s">
        <v>3426</v>
      </c>
      <c r="I1970" t="s">
        <v>3427</v>
      </c>
      <c r="J1970" t="s">
        <v>5397</v>
      </c>
      <c r="K1970" t="s">
        <v>5394</v>
      </c>
      <c r="L1970" t="s">
        <v>5402</v>
      </c>
      <c r="M1970" t="s">
        <v>5403</v>
      </c>
      <c r="N1970">
        <v>20</v>
      </c>
    </row>
    <row r="1971" spans="1:14" x14ac:dyDescent="0.75">
      <c r="A1971" t="s">
        <v>10</v>
      </c>
      <c r="B1971" t="s">
        <v>11</v>
      </c>
      <c r="C1971" t="s">
        <v>22</v>
      </c>
      <c r="D1971" t="s">
        <v>5388</v>
      </c>
      <c r="E1971">
        <v>10260262</v>
      </c>
      <c r="F1971" t="s">
        <v>5431</v>
      </c>
      <c r="G1971">
        <v>66100144</v>
      </c>
      <c r="H1971" t="s">
        <v>3426</v>
      </c>
      <c r="I1971" t="s">
        <v>3427</v>
      </c>
      <c r="J1971" t="s">
        <v>5397</v>
      </c>
      <c r="K1971" t="s">
        <v>5394</v>
      </c>
      <c r="L1971" t="s">
        <v>5395</v>
      </c>
      <c r="M1971" t="s">
        <v>5405</v>
      </c>
      <c r="N1971">
        <v>40</v>
      </c>
    </row>
    <row r="1972" spans="1:14" x14ac:dyDescent="0.75">
      <c r="A1972" t="s">
        <v>10</v>
      </c>
      <c r="B1972" t="s">
        <v>11</v>
      </c>
      <c r="C1972" t="s">
        <v>22</v>
      </c>
      <c r="D1972" t="s">
        <v>5388</v>
      </c>
      <c r="E1972">
        <v>10260262</v>
      </c>
      <c r="F1972" t="s">
        <v>5431</v>
      </c>
      <c r="G1972">
        <v>66100792</v>
      </c>
      <c r="H1972" t="s">
        <v>5146</v>
      </c>
      <c r="I1972" t="s">
        <v>5147</v>
      </c>
      <c r="J1972" t="s">
        <v>5406</v>
      </c>
      <c r="K1972" t="s">
        <v>5394</v>
      </c>
      <c r="L1972" t="s">
        <v>5395</v>
      </c>
      <c r="M1972" t="s">
        <v>5396</v>
      </c>
      <c r="N1972">
        <v>30</v>
      </c>
    </row>
    <row r="1973" spans="1:14" x14ac:dyDescent="0.75">
      <c r="A1973" t="s">
        <v>10</v>
      </c>
      <c r="B1973" t="s">
        <v>11</v>
      </c>
      <c r="C1973" t="s">
        <v>22</v>
      </c>
      <c r="D1973" t="s">
        <v>5388</v>
      </c>
      <c r="E1973">
        <v>10260262</v>
      </c>
      <c r="F1973" t="s">
        <v>5431</v>
      </c>
      <c r="G1973">
        <v>66100961</v>
      </c>
      <c r="H1973" t="s">
        <v>7212</v>
      </c>
      <c r="I1973" t="s">
        <v>7488</v>
      </c>
      <c r="J1973" t="s">
        <v>5407</v>
      </c>
      <c r="K1973" t="s">
        <v>5391</v>
      </c>
      <c r="L1973" t="s">
        <v>5425</v>
      </c>
      <c r="M1973" t="s">
        <v>5434</v>
      </c>
      <c r="N1973">
        <v>5</v>
      </c>
    </row>
    <row r="1974" spans="1:14" x14ac:dyDescent="0.75">
      <c r="A1974" t="s">
        <v>10</v>
      </c>
      <c r="B1974" t="s">
        <v>11</v>
      </c>
      <c r="C1974" t="s">
        <v>22</v>
      </c>
      <c r="D1974" t="s">
        <v>5388</v>
      </c>
      <c r="E1974">
        <v>10260262</v>
      </c>
      <c r="F1974" t="s">
        <v>5431</v>
      </c>
      <c r="G1974">
        <v>66100961</v>
      </c>
      <c r="H1974" t="s">
        <v>7212</v>
      </c>
      <c r="I1974" t="s">
        <v>7488</v>
      </c>
      <c r="J1974" t="s">
        <v>5407</v>
      </c>
      <c r="K1974" t="s">
        <v>5394</v>
      </c>
      <c r="L1974" t="s">
        <v>5395</v>
      </c>
      <c r="M1974" t="s">
        <v>5405</v>
      </c>
      <c r="N1974">
        <v>39</v>
      </c>
    </row>
    <row r="1975" spans="1:14" x14ac:dyDescent="0.75">
      <c r="A1975" t="s">
        <v>10</v>
      </c>
      <c r="B1975" t="s">
        <v>11</v>
      </c>
      <c r="C1975" t="s">
        <v>22</v>
      </c>
      <c r="D1975" t="s">
        <v>5388</v>
      </c>
      <c r="E1975">
        <v>10260262</v>
      </c>
      <c r="F1975" t="s">
        <v>5431</v>
      </c>
      <c r="G1975">
        <v>66100981</v>
      </c>
      <c r="H1975" t="s">
        <v>3097</v>
      </c>
      <c r="I1975" t="s">
        <v>3098</v>
      </c>
      <c r="J1975" t="s">
        <v>5407</v>
      </c>
      <c r="K1975" t="s">
        <v>5398</v>
      </c>
      <c r="L1975" t="s">
        <v>5399</v>
      </c>
      <c r="M1975" t="s">
        <v>5400</v>
      </c>
      <c r="N1975">
        <v>5</v>
      </c>
    </row>
    <row r="1976" spans="1:14" x14ac:dyDescent="0.75">
      <c r="A1976" t="s">
        <v>10</v>
      </c>
      <c r="B1976" t="s">
        <v>11</v>
      </c>
      <c r="C1976" t="s">
        <v>22</v>
      </c>
      <c r="D1976" t="s">
        <v>5388</v>
      </c>
      <c r="E1976">
        <v>10260262</v>
      </c>
      <c r="F1976" t="s">
        <v>5431</v>
      </c>
      <c r="G1976">
        <v>66100981</v>
      </c>
      <c r="H1976" t="s">
        <v>3097</v>
      </c>
      <c r="I1976" t="s">
        <v>3098</v>
      </c>
      <c r="J1976" t="s">
        <v>5407</v>
      </c>
      <c r="K1976" t="s">
        <v>5391</v>
      </c>
      <c r="L1976" t="s">
        <v>5392</v>
      </c>
      <c r="M1976" t="s">
        <v>5393</v>
      </c>
      <c r="N1976">
        <v>2</v>
      </c>
    </row>
    <row r="1977" spans="1:14" x14ac:dyDescent="0.75">
      <c r="A1977" t="s">
        <v>10</v>
      </c>
      <c r="B1977" t="s">
        <v>11</v>
      </c>
      <c r="C1977" t="s">
        <v>22</v>
      </c>
      <c r="D1977" t="s">
        <v>5388</v>
      </c>
      <c r="E1977">
        <v>10260262</v>
      </c>
      <c r="F1977" t="s">
        <v>5431</v>
      </c>
      <c r="G1977">
        <v>66100981</v>
      </c>
      <c r="H1977" t="s">
        <v>3097</v>
      </c>
      <c r="I1977" t="s">
        <v>3098</v>
      </c>
      <c r="J1977" t="s">
        <v>5407</v>
      </c>
      <c r="K1977" t="s">
        <v>5394</v>
      </c>
      <c r="L1977" t="s">
        <v>5402</v>
      </c>
      <c r="M1977" t="s">
        <v>5403</v>
      </c>
      <c r="N1977">
        <v>5</v>
      </c>
    </row>
    <row r="1978" spans="1:14" x14ac:dyDescent="0.75">
      <c r="A1978" t="s">
        <v>10</v>
      </c>
      <c r="B1978" t="s">
        <v>11</v>
      </c>
      <c r="C1978" t="s">
        <v>22</v>
      </c>
      <c r="D1978" t="s">
        <v>5388</v>
      </c>
      <c r="E1978">
        <v>10260262</v>
      </c>
      <c r="F1978" t="s">
        <v>5431</v>
      </c>
      <c r="G1978">
        <v>66100981</v>
      </c>
      <c r="H1978" t="s">
        <v>3097</v>
      </c>
      <c r="I1978" t="s">
        <v>3098</v>
      </c>
      <c r="J1978" t="s">
        <v>5407</v>
      </c>
      <c r="K1978" t="s">
        <v>5394</v>
      </c>
      <c r="L1978" t="s">
        <v>5395</v>
      </c>
      <c r="M1978" t="s">
        <v>5405</v>
      </c>
      <c r="N1978">
        <v>6</v>
      </c>
    </row>
    <row r="1979" spans="1:14" x14ac:dyDescent="0.75">
      <c r="A1979" t="s">
        <v>10</v>
      </c>
      <c r="B1979" t="s">
        <v>11</v>
      </c>
      <c r="C1979" t="s">
        <v>22</v>
      </c>
      <c r="D1979" t="s">
        <v>5388</v>
      </c>
      <c r="E1979">
        <v>10260262</v>
      </c>
      <c r="F1979" t="s">
        <v>5431</v>
      </c>
      <c r="G1979">
        <v>66101045</v>
      </c>
      <c r="H1979" t="s">
        <v>1320</v>
      </c>
      <c r="I1979" t="s">
        <v>1321</v>
      </c>
      <c r="J1979" t="s">
        <v>5416</v>
      </c>
      <c r="K1979" t="s">
        <v>5391</v>
      </c>
      <c r="L1979" t="s">
        <v>5392</v>
      </c>
      <c r="M1979" t="s">
        <v>5393</v>
      </c>
      <c r="N1979">
        <v>10</v>
      </c>
    </row>
    <row r="1980" spans="1:14" x14ac:dyDescent="0.75">
      <c r="A1980" t="s">
        <v>10</v>
      </c>
      <c r="B1980" t="s">
        <v>11</v>
      </c>
      <c r="C1980" t="s">
        <v>22</v>
      </c>
      <c r="D1980" t="s">
        <v>5388</v>
      </c>
      <c r="E1980">
        <v>10260262</v>
      </c>
      <c r="F1980" t="s">
        <v>5431</v>
      </c>
      <c r="G1980">
        <v>66101045</v>
      </c>
      <c r="H1980" t="s">
        <v>1320</v>
      </c>
      <c r="I1980" t="s">
        <v>1321</v>
      </c>
      <c r="J1980" t="s">
        <v>5416</v>
      </c>
      <c r="K1980" t="s">
        <v>5394</v>
      </c>
      <c r="L1980" t="s">
        <v>5395</v>
      </c>
      <c r="M1980" t="s">
        <v>5405</v>
      </c>
      <c r="N1980">
        <v>10</v>
      </c>
    </row>
    <row r="1981" spans="1:14" x14ac:dyDescent="0.75">
      <c r="A1981" t="s">
        <v>10</v>
      </c>
      <c r="B1981" t="s">
        <v>11</v>
      </c>
      <c r="C1981" t="s">
        <v>22</v>
      </c>
      <c r="D1981" t="s">
        <v>5388</v>
      </c>
      <c r="E1981">
        <v>10260262</v>
      </c>
      <c r="F1981" t="s">
        <v>5431</v>
      </c>
      <c r="G1981">
        <v>66101045</v>
      </c>
      <c r="H1981" t="s">
        <v>1320</v>
      </c>
      <c r="I1981" t="s">
        <v>1321</v>
      </c>
      <c r="J1981" t="s">
        <v>5416</v>
      </c>
      <c r="K1981" t="s">
        <v>5394</v>
      </c>
      <c r="L1981" t="s">
        <v>5395</v>
      </c>
      <c r="M1981" t="s">
        <v>5396</v>
      </c>
      <c r="N1981">
        <v>10</v>
      </c>
    </row>
    <row r="1982" spans="1:14" x14ac:dyDescent="0.75">
      <c r="A1982" t="s">
        <v>10</v>
      </c>
      <c r="B1982" t="s">
        <v>11</v>
      </c>
      <c r="C1982" t="s">
        <v>22</v>
      </c>
      <c r="D1982" t="s">
        <v>5388</v>
      </c>
      <c r="E1982">
        <v>10260262</v>
      </c>
      <c r="F1982" t="s">
        <v>5431</v>
      </c>
      <c r="G1982">
        <v>66101386</v>
      </c>
      <c r="H1982" t="s">
        <v>672</v>
      </c>
      <c r="I1982" t="s">
        <v>673</v>
      </c>
      <c r="J1982" t="s">
        <v>5407</v>
      </c>
      <c r="K1982" t="s">
        <v>5391</v>
      </c>
      <c r="L1982" t="s">
        <v>5392</v>
      </c>
      <c r="M1982" t="s">
        <v>5393</v>
      </c>
      <c r="N1982">
        <v>10</v>
      </c>
    </row>
    <row r="1983" spans="1:14" x14ac:dyDescent="0.75">
      <c r="A1983" t="s">
        <v>10</v>
      </c>
      <c r="B1983" t="s">
        <v>11</v>
      </c>
      <c r="C1983" t="s">
        <v>22</v>
      </c>
      <c r="D1983" t="s">
        <v>5388</v>
      </c>
      <c r="E1983">
        <v>10260262</v>
      </c>
      <c r="F1983" t="s">
        <v>5431</v>
      </c>
      <c r="G1983">
        <v>66101386</v>
      </c>
      <c r="H1983" t="s">
        <v>672</v>
      </c>
      <c r="I1983" t="s">
        <v>673</v>
      </c>
      <c r="J1983" t="s">
        <v>5407</v>
      </c>
      <c r="K1983" t="s">
        <v>5394</v>
      </c>
      <c r="L1983" t="s">
        <v>5402</v>
      </c>
      <c r="M1983" t="s">
        <v>5403</v>
      </c>
      <c r="N1983">
        <v>10</v>
      </c>
    </row>
    <row r="1984" spans="1:14" x14ac:dyDescent="0.75">
      <c r="A1984" t="s">
        <v>10</v>
      </c>
      <c r="B1984" t="s">
        <v>11</v>
      </c>
      <c r="C1984" t="s">
        <v>22</v>
      </c>
      <c r="D1984" t="s">
        <v>5388</v>
      </c>
      <c r="E1984">
        <v>10260262</v>
      </c>
      <c r="F1984" t="s">
        <v>5431</v>
      </c>
      <c r="G1984">
        <v>66101386</v>
      </c>
      <c r="H1984" t="s">
        <v>672</v>
      </c>
      <c r="I1984" t="s">
        <v>673</v>
      </c>
      <c r="J1984" t="s">
        <v>5407</v>
      </c>
      <c r="K1984" t="s">
        <v>5394</v>
      </c>
      <c r="L1984" t="s">
        <v>5395</v>
      </c>
      <c r="M1984" t="s">
        <v>5405</v>
      </c>
      <c r="N1984">
        <v>10</v>
      </c>
    </row>
    <row r="1985" spans="1:14" x14ac:dyDescent="0.75">
      <c r="A1985" t="s">
        <v>10</v>
      </c>
      <c r="B1985" t="s">
        <v>11</v>
      </c>
      <c r="C1985" t="s">
        <v>22</v>
      </c>
      <c r="D1985" t="s">
        <v>5388</v>
      </c>
      <c r="E1985">
        <v>10260262</v>
      </c>
      <c r="F1985" t="s">
        <v>5431</v>
      </c>
      <c r="G1985">
        <v>66101439</v>
      </c>
      <c r="H1985" t="s">
        <v>7184</v>
      </c>
      <c r="I1985" t="s">
        <v>7487</v>
      </c>
      <c r="J1985" t="s">
        <v>5407</v>
      </c>
      <c r="K1985" t="s">
        <v>5394</v>
      </c>
      <c r="L1985" t="s">
        <v>5402</v>
      </c>
      <c r="M1985" t="s">
        <v>5403</v>
      </c>
      <c r="N1985">
        <v>10</v>
      </c>
    </row>
    <row r="1986" spans="1:14" x14ac:dyDescent="0.75">
      <c r="A1986" t="s">
        <v>10</v>
      </c>
      <c r="B1986" t="s">
        <v>11</v>
      </c>
      <c r="C1986" t="s">
        <v>22</v>
      </c>
      <c r="D1986" t="s">
        <v>5388</v>
      </c>
      <c r="E1986">
        <v>10260262</v>
      </c>
      <c r="F1986" t="s">
        <v>5431</v>
      </c>
      <c r="G1986">
        <v>66101517</v>
      </c>
      <c r="H1986" t="s">
        <v>2764</v>
      </c>
      <c r="I1986" t="s">
        <v>2765</v>
      </c>
      <c r="J1986" t="s">
        <v>5407</v>
      </c>
      <c r="K1986" t="s">
        <v>5391</v>
      </c>
      <c r="L1986" t="s">
        <v>5392</v>
      </c>
      <c r="M1986" t="s">
        <v>5393</v>
      </c>
      <c r="N1986">
        <v>5</v>
      </c>
    </row>
    <row r="1987" spans="1:14" x14ac:dyDescent="0.75">
      <c r="A1987" t="s">
        <v>10</v>
      </c>
      <c r="B1987" t="s">
        <v>11</v>
      </c>
      <c r="C1987" t="s">
        <v>22</v>
      </c>
      <c r="D1987" t="s">
        <v>5388</v>
      </c>
      <c r="E1987">
        <v>10260262</v>
      </c>
      <c r="F1987" t="s">
        <v>5431</v>
      </c>
      <c r="G1987">
        <v>66101517</v>
      </c>
      <c r="H1987" t="s">
        <v>2764</v>
      </c>
      <c r="I1987" t="s">
        <v>2765</v>
      </c>
      <c r="J1987" t="s">
        <v>5407</v>
      </c>
      <c r="K1987" t="s">
        <v>5394</v>
      </c>
      <c r="L1987" t="s">
        <v>5395</v>
      </c>
      <c r="M1987" t="s">
        <v>5405</v>
      </c>
      <c r="N1987">
        <v>15</v>
      </c>
    </row>
    <row r="1988" spans="1:14" x14ac:dyDescent="0.75">
      <c r="A1988" t="s">
        <v>10</v>
      </c>
      <c r="B1988" t="s">
        <v>11</v>
      </c>
      <c r="C1988" t="s">
        <v>22</v>
      </c>
      <c r="D1988" t="s">
        <v>5388</v>
      </c>
      <c r="E1988">
        <v>10260262</v>
      </c>
      <c r="F1988" t="s">
        <v>5431</v>
      </c>
      <c r="G1988">
        <v>66102020</v>
      </c>
      <c r="H1988" t="s">
        <v>5366</v>
      </c>
      <c r="I1988" t="s">
        <v>5368</v>
      </c>
      <c r="J1988" t="s">
        <v>5407</v>
      </c>
      <c r="K1988" t="s">
        <v>5394</v>
      </c>
      <c r="L1988" t="s">
        <v>5402</v>
      </c>
      <c r="M1988" t="s">
        <v>5403</v>
      </c>
      <c r="N1988">
        <v>2</v>
      </c>
    </row>
    <row r="1989" spans="1:14" x14ac:dyDescent="0.75">
      <c r="A1989" t="s">
        <v>10</v>
      </c>
      <c r="B1989" t="s">
        <v>11</v>
      </c>
      <c r="C1989" t="s">
        <v>22</v>
      </c>
      <c r="D1989" t="s">
        <v>5388</v>
      </c>
      <c r="E1989">
        <v>10260262</v>
      </c>
      <c r="F1989" t="s">
        <v>5431</v>
      </c>
      <c r="G1989">
        <v>66102212</v>
      </c>
      <c r="H1989" t="s">
        <v>2839</v>
      </c>
      <c r="I1989" t="s">
        <v>2840</v>
      </c>
      <c r="J1989" t="s">
        <v>5407</v>
      </c>
      <c r="K1989" t="s">
        <v>5398</v>
      </c>
      <c r="L1989" t="s">
        <v>5399</v>
      </c>
      <c r="M1989" t="s">
        <v>5400</v>
      </c>
      <c r="N1989">
        <v>5</v>
      </c>
    </row>
    <row r="1990" spans="1:14" x14ac:dyDescent="0.75">
      <c r="A1990" t="s">
        <v>10</v>
      </c>
      <c r="B1990" t="s">
        <v>11</v>
      </c>
      <c r="C1990" t="s">
        <v>22</v>
      </c>
      <c r="D1990" t="s">
        <v>5388</v>
      </c>
      <c r="E1990">
        <v>10260262</v>
      </c>
      <c r="F1990" t="s">
        <v>5431</v>
      </c>
      <c r="G1990">
        <v>66102212</v>
      </c>
      <c r="H1990" t="s">
        <v>2839</v>
      </c>
      <c r="I1990" t="s">
        <v>2840</v>
      </c>
      <c r="J1990" t="s">
        <v>5407</v>
      </c>
      <c r="K1990" t="s">
        <v>5394</v>
      </c>
      <c r="L1990" t="s">
        <v>5402</v>
      </c>
      <c r="M1990" t="s">
        <v>5403</v>
      </c>
      <c r="N1990">
        <v>50</v>
      </c>
    </row>
    <row r="1991" spans="1:14" x14ac:dyDescent="0.75">
      <c r="A1991" t="s">
        <v>10</v>
      </c>
      <c r="B1991" t="s">
        <v>11</v>
      </c>
      <c r="C1991" t="s">
        <v>22</v>
      </c>
      <c r="D1991" t="s">
        <v>5388</v>
      </c>
      <c r="E1991">
        <v>10260262</v>
      </c>
      <c r="F1991" t="s">
        <v>5431</v>
      </c>
      <c r="G1991">
        <v>66102212</v>
      </c>
      <c r="H1991" t="s">
        <v>2839</v>
      </c>
      <c r="I1991" t="s">
        <v>2840</v>
      </c>
      <c r="J1991" t="s">
        <v>5407</v>
      </c>
      <c r="K1991" t="s">
        <v>5394</v>
      </c>
      <c r="L1991" t="s">
        <v>5402</v>
      </c>
      <c r="M1991" t="s">
        <v>5404</v>
      </c>
      <c r="N1991">
        <v>50</v>
      </c>
    </row>
    <row r="1992" spans="1:14" x14ac:dyDescent="0.75">
      <c r="A1992" t="s">
        <v>10</v>
      </c>
      <c r="B1992" t="s">
        <v>11</v>
      </c>
      <c r="C1992" t="s">
        <v>22</v>
      </c>
      <c r="D1992" t="s">
        <v>5388</v>
      </c>
      <c r="E1992">
        <v>10260262</v>
      </c>
      <c r="F1992" t="s">
        <v>5431</v>
      </c>
      <c r="G1992">
        <v>66102212</v>
      </c>
      <c r="H1992" t="s">
        <v>2839</v>
      </c>
      <c r="I1992" t="s">
        <v>2840</v>
      </c>
      <c r="J1992" t="s">
        <v>5407</v>
      </c>
      <c r="K1992" t="s">
        <v>5394</v>
      </c>
      <c r="L1992" t="s">
        <v>5395</v>
      </c>
      <c r="M1992" t="s">
        <v>5396</v>
      </c>
      <c r="N1992">
        <v>4</v>
      </c>
    </row>
    <row r="1993" spans="1:14" x14ac:dyDescent="0.75">
      <c r="A1993" t="s">
        <v>10</v>
      </c>
      <c r="B1993" t="s">
        <v>11</v>
      </c>
      <c r="C1993" t="s">
        <v>22</v>
      </c>
      <c r="D1993" t="s">
        <v>5388</v>
      </c>
      <c r="E1993">
        <v>10260262</v>
      </c>
      <c r="F1993" t="s">
        <v>5431</v>
      </c>
      <c r="G1993">
        <v>66102231</v>
      </c>
      <c r="H1993" t="s">
        <v>3836</v>
      </c>
      <c r="I1993" t="s">
        <v>3837</v>
      </c>
      <c r="J1993" t="s">
        <v>5407</v>
      </c>
      <c r="K1993" t="s">
        <v>5391</v>
      </c>
      <c r="L1993" t="s">
        <v>5392</v>
      </c>
      <c r="M1993" t="s">
        <v>5393</v>
      </c>
      <c r="N1993">
        <v>30</v>
      </c>
    </row>
    <row r="1994" spans="1:14" x14ac:dyDescent="0.75">
      <c r="A1994" t="s">
        <v>10</v>
      </c>
      <c r="B1994" t="s">
        <v>11</v>
      </c>
      <c r="C1994" t="s">
        <v>22</v>
      </c>
      <c r="D1994" t="s">
        <v>5388</v>
      </c>
      <c r="E1994">
        <v>10260262</v>
      </c>
      <c r="F1994" t="s">
        <v>5431</v>
      </c>
      <c r="G1994">
        <v>66102231</v>
      </c>
      <c r="H1994" t="s">
        <v>3836</v>
      </c>
      <c r="I1994" t="s">
        <v>3837</v>
      </c>
      <c r="J1994" t="s">
        <v>5407</v>
      </c>
      <c r="K1994" t="s">
        <v>5391</v>
      </c>
      <c r="L1994" t="s">
        <v>5392</v>
      </c>
      <c r="M1994" t="s">
        <v>5401</v>
      </c>
      <c r="N1994">
        <v>5</v>
      </c>
    </row>
    <row r="1995" spans="1:14" x14ac:dyDescent="0.75">
      <c r="A1995" t="s">
        <v>10</v>
      </c>
      <c r="B1995" t="s">
        <v>11</v>
      </c>
      <c r="C1995" t="s">
        <v>22</v>
      </c>
      <c r="D1995" t="s">
        <v>5388</v>
      </c>
      <c r="E1995">
        <v>10260262</v>
      </c>
      <c r="F1995" t="s">
        <v>5431</v>
      </c>
      <c r="G1995">
        <v>66102240</v>
      </c>
      <c r="H1995" t="s">
        <v>4645</v>
      </c>
      <c r="I1995" t="s">
        <v>4646</v>
      </c>
      <c r="J1995" t="s">
        <v>5413</v>
      </c>
      <c r="K1995" t="s">
        <v>5398</v>
      </c>
      <c r="L1995" t="s">
        <v>5399</v>
      </c>
      <c r="M1995" t="s">
        <v>5400</v>
      </c>
      <c r="N1995">
        <v>46</v>
      </c>
    </row>
    <row r="1996" spans="1:14" x14ac:dyDescent="0.75">
      <c r="A1996" t="s">
        <v>10</v>
      </c>
      <c r="B1996" t="s">
        <v>11</v>
      </c>
      <c r="C1996" t="s">
        <v>22</v>
      </c>
      <c r="D1996" t="s">
        <v>5388</v>
      </c>
      <c r="E1996">
        <v>10260262</v>
      </c>
      <c r="F1996" t="s">
        <v>5431</v>
      </c>
      <c r="G1996">
        <v>66102240</v>
      </c>
      <c r="H1996" t="s">
        <v>4645</v>
      </c>
      <c r="I1996" t="s">
        <v>4646</v>
      </c>
      <c r="J1996" t="s">
        <v>5413</v>
      </c>
      <c r="K1996" t="s">
        <v>5391</v>
      </c>
      <c r="L1996" t="s">
        <v>5392</v>
      </c>
      <c r="M1996" t="s">
        <v>5393</v>
      </c>
      <c r="N1996">
        <v>50</v>
      </c>
    </row>
    <row r="1997" spans="1:14" x14ac:dyDescent="0.75">
      <c r="A1997" t="s">
        <v>10</v>
      </c>
      <c r="B1997" t="s">
        <v>11</v>
      </c>
      <c r="C1997" t="s">
        <v>22</v>
      </c>
      <c r="D1997" t="s">
        <v>5388</v>
      </c>
      <c r="E1997">
        <v>10260262</v>
      </c>
      <c r="F1997" t="s">
        <v>5431</v>
      </c>
      <c r="G1997">
        <v>66102240</v>
      </c>
      <c r="H1997" t="s">
        <v>4645</v>
      </c>
      <c r="I1997" t="s">
        <v>4646</v>
      </c>
      <c r="J1997" t="s">
        <v>5413</v>
      </c>
      <c r="K1997" t="s">
        <v>5391</v>
      </c>
      <c r="L1997" t="s">
        <v>5392</v>
      </c>
      <c r="M1997" t="s">
        <v>5401</v>
      </c>
      <c r="N1997">
        <v>10</v>
      </c>
    </row>
    <row r="1998" spans="1:14" x14ac:dyDescent="0.75">
      <c r="A1998" t="s">
        <v>10</v>
      </c>
      <c r="B1998" t="s">
        <v>11</v>
      </c>
      <c r="C1998" t="s">
        <v>22</v>
      </c>
      <c r="D1998" t="s">
        <v>5388</v>
      </c>
      <c r="E1998">
        <v>10260262</v>
      </c>
      <c r="F1998" t="s">
        <v>5431</v>
      </c>
      <c r="G1998">
        <v>66102240</v>
      </c>
      <c r="H1998" t="s">
        <v>4645</v>
      </c>
      <c r="I1998" t="s">
        <v>4646</v>
      </c>
      <c r="J1998" t="s">
        <v>5413</v>
      </c>
      <c r="K1998" t="s">
        <v>5394</v>
      </c>
      <c r="L1998" t="s">
        <v>5402</v>
      </c>
      <c r="M1998" t="s">
        <v>5417</v>
      </c>
      <c r="N1998">
        <v>20</v>
      </c>
    </row>
    <row r="1999" spans="1:14" x14ac:dyDescent="0.75">
      <c r="A1999" t="s">
        <v>10</v>
      </c>
      <c r="B1999" t="s">
        <v>11</v>
      </c>
      <c r="C1999" t="s">
        <v>22</v>
      </c>
      <c r="D1999" t="s">
        <v>5388</v>
      </c>
      <c r="E1999">
        <v>10260262</v>
      </c>
      <c r="F1999" t="s">
        <v>5431</v>
      </c>
      <c r="G1999">
        <v>66102240</v>
      </c>
      <c r="H1999" t="s">
        <v>4645</v>
      </c>
      <c r="I1999" t="s">
        <v>4646</v>
      </c>
      <c r="J1999" t="s">
        <v>5413</v>
      </c>
      <c r="K1999" t="s">
        <v>5394</v>
      </c>
      <c r="L1999" t="s">
        <v>5402</v>
      </c>
      <c r="M1999" t="s">
        <v>5403</v>
      </c>
      <c r="N1999">
        <v>50</v>
      </c>
    </row>
    <row r="2000" spans="1:14" x14ac:dyDescent="0.75">
      <c r="A2000" t="s">
        <v>10</v>
      </c>
      <c r="B2000" t="s">
        <v>11</v>
      </c>
      <c r="C2000" t="s">
        <v>22</v>
      </c>
      <c r="D2000" t="s">
        <v>5388</v>
      </c>
      <c r="E2000">
        <v>10260262</v>
      </c>
      <c r="F2000" t="s">
        <v>5431</v>
      </c>
      <c r="G2000">
        <v>66102240</v>
      </c>
      <c r="H2000" t="s">
        <v>4645</v>
      </c>
      <c r="I2000" t="s">
        <v>4646</v>
      </c>
      <c r="J2000" t="s">
        <v>5413</v>
      </c>
      <c r="K2000" t="s">
        <v>5394</v>
      </c>
      <c r="L2000" t="s">
        <v>5402</v>
      </c>
      <c r="M2000" t="s">
        <v>5404</v>
      </c>
      <c r="N2000">
        <v>30</v>
      </c>
    </row>
    <row r="2001" spans="1:14" x14ac:dyDescent="0.75">
      <c r="A2001" t="s">
        <v>10</v>
      </c>
      <c r="B2001" t="s">
        <v>11</v>
      </c>
      <c r="C2001" t="s">
        <v>22</v>
      </c>
      <c r="D2001" t="s">
        <v>5388</v>
      </c>
      <c r="E2001">
        <v>10260262</v>
      </c>
      <c r="F2001" t="s">
        <v>5431</v>
      </c>
      <c r="G2001">
        <v>66102240</v>
      </c>
      <c r="H2001" t="s">
        <v>4645</v>
      </c>
      <c r="I2001" t="s">
        <v>4646</v>
      </c>
      <c r="J2001" t="s">
        <v>5413</v>
      </c>
      <c r="K2001" t="s">
        <v>5394</v>
      </c>
      <c r="L2001" t="s">
        <v>5395</v>
      </c>
      <c r="M2001" t="s">
        <v>5396</v>
      </c>
      <c r="N2001">
        <v>100</v>
      </c>
    </row>
    <row r="2002" spans="1:14" x14ac:dyDescent="0.75">
      <c r="A2002" t="s">
        <v>10</v>
      </c>
      <c r="B2002" t="s">
        <v>11</v>
      </c>
      <c r="C2002" t="s">
        <v>22</v>
      </c>
      <c r="D2002" t="s">
        <v>5388</v>
      </c>
      <c r="E2002">
        <v>10260262</v>
      </c>
      <c r="F2002" t="s">
        <v>5431</v>
      </c>
      <c r="G2002">
        <v>66102240</v>
      </c>
      <c r="H2002" t="s">
        <v>4645</v>
      </c>
      <c r="I2002" t="s">
        <v>4646</v>
      </c>
      <c r="J2002" t="s">
        <v>5413</v>
      </c>
      <c r="K2002" t="s">
        <v>5394</v>
      </c>
      <c r="L2002" t="s">
        <v>5395</v>
      </c>
      <c r="M2002" t="s">
        <v>5408</v>
      </c>
      <c r="N2002">
        <v>10</v>
      </c>
    </row>
    <row r="2003" spans="1:14" x14ac:dyDescent="0.75">
      <c r="A2003" t="s">
        <v>10</v>
      </c>
      <c r="B2003" t="s">
        <v>11</v>
      </c>
      <c r="C2003" t="s">
        <v>22</v>
      </c>
      <c r="D2003" t="s">
        <v>5388</v>
      </c>
      <c r="E2003">
        <v>10260262</v>
      </c>
      <c r="F2003" t="s">
        <v>5431</v>
      </c>
      <c r="G2003">
        <v>66102263</v>
      </c>
      <c r="H2003" t="s">
        <v>5166</v>
      </c>
      <c r="I2003" t="s">
        <v>5167</v>
      </c>
      <c r="J2003" t="s">
        <v>5397</v>
      </c>
      <c r="K2003" t="s">
        <v>5391</v>
      </c>
      <c r="L2003" t="s">
        <v>5392</v>
      </c>
      <c r="M2003" t="s">
        <v>5393</v>
      </c>
      <c r="N2003">
        <v>40</v>
      </c>
    </row>
    <row r="2004" spans="1:14" x14ac:dyDescent="0.75">
      <c r="A2004" t="s">
        <v>10</v>
      </c>
      <c r="B2004" t="s">
        <v>11</v>
      </c>
      <c r="C2004" t="s">
        <v>22</v>
      </c>
      <c r="D2004" t="s">
        <v>5388</v>
      </c>
      <c r="E2004">
        <v>10260262</v>
      </c>
      <c r="F2004" t="s">
        <v>5431</v>
      </c>
      <c r="G2004">
        <v>66102263</v>
      </c>
      <c r="H2004" t="s">
        <v>5166</v>
      </c>
      <c r="I2004" t="s">
        <v>5167</v>
      </c>
      <c r="J2004" t="s">
        <v>5397</v>
      </c>
      <c r="K2004" t="s">
        <v>5394</v>
      </c>
      <c r="L2004" t="s">
        <v>5402</v>
      </c>
      <c r="M2004" t="s">
        <v>5404</v>
      </c>
      <c r="N2004">
        <v>20</v>
      </c>
    </row>
    <row r="2005" spans="1:14" x14ac:dyDescent="0.75">
      <c r="A2005" t="s">
        <v>10</v>
      </c>
      <c r="B2005" t="s">
        <v>11</v>
      </c>
      <c r="C2005" t="s">
        <v>22</v>
      </c>
      <c r="D2005" t="s">
        <v>5388</v>
      </c>
      <c r="E2005">
        <v>10260262</v>
      </c>
      <c r="F2005" t="s">
        <v>5431</v>
      </c>
      <c r="G2005">
        <v>66102498</v>
      </c>
      <c r="H2005" t="s">
        <v>5014</v>
      </c>
      <c r="I2005" t="s">
        <v>5015</v>
      </c>
      <c r="J2005" t="s">
        <v>5397</v>
      </c>
      <c r="K2005" t="s">
        <v>5394</v>
      </c>
      <c r="L2005" t="s">
        <v>5395</v>
      </c>
      <c r="M2005" t="s">
        <v>5405</v>
      </c>
      <c r="N2005">
        <v>70</v>
      </c>
    </row>
    <row r="2006" spans="1:14" x14ac:dyDescent="0.75">
      <c r="A2006" t="s">
        <v>10</v>
      </c>
      <c r="B2006" t="s">
        <v>11</v>
      </c>
      <c r="C2006" t="s">
        <v>22</v>
      </c>
      <c r="D2006" t="s">
        <v>5388</v>
      </c>
      <c r="E2006">
        <v>10260262</v>
      </c>
      <c r="F2006" t="s">
        <v>5431</v>
      </c>
      <c r="G2006">
        <v>66102498</v>
      </c>
      <c r="H2006" t="s">
        <v>5014</v>
      </c>
      <c r="I2006" t="s">
        <v>5015</v>
      </c>
      <c r="J2006" t="s">
        <v>5397</v>
      </c>
      <c r="K2006" t="s">
        <v>5394</v>
      </c>
      <c r="L2006" t="s">
        <v>5395</v>
      </c>
      <c r="M2006" t="s">
        <v>5396</v>
      </c>
      <c r="N2006">
        <v>30</v>
      </c>
    </row>
    <row r="2007" spans="1:14" x14ac:dyDescent="0.75">
      <c r="A2007" t="s">
        <v>10</v>
      </c>
      <c r="B2007" t="s">
        <v>11</v>
      </c>
      <c r="C2007" t="s">
        <v>22</v>
      </c>
      <c r="D2007" t="s">
        <v>5388</v>
      </c>
      <c r="E2007">
        <v>10260262</v>
      </c>
      <c r="F2007" t="s">
        <v>5431</v>
      </c>
      <c r="G2007">
        <v>66102506</v>
      </c>
      <c r="H2007" t="s">
        <v>5230</v>
      </c>
      <c r="I2007" t="s">
        <v>5231</v>
      </c>
      <c r="J2007" t="s">
        <v>5406</v>
      </c>
      <c r="K2007" t="s">
        <v>5398</v>
      </c>
      <c r="L2007" t="s">
        <v>5399</v>
      </c>
      <c r="M2007" t="s">
        <v>5400</v>
      </c>
      <c r="N2007">
        <v>10</v>
      </c>
    </row>
    <row r="2008" spans="1:14" x14ac:dyDescent="0.75">
      <c r="A2008" t="s">
        <v>10</v>
      </c>
      <c r="B2008" t="s">
        <v>11</v>
      </c>
      <c r="C2008" t="s">
        <v>22</v>
      </c>
      <c r="D2008" t="s">
        <v>5388</v>
      </c>
      <c r="E2008">
        <v>10260262</v>
      </c>
      <c r="F2008" t="s">
        <v>5431</v>
      </c>
      <c r="G2008">
        <v>66102506</v>
      </c>
      <c r="H2008" t="s">
        <v>5230</v>
      </c>
      <c r="I2008" t="s">
        <v>5231</v>
      </c>
      <c r="J2008" t="s">
        <v>5406</v>
      </c>
      <c r="K2008" t="s">
        <v>5394</v>
      </c>
      <c r="L2008" t="s">
        <v>5395</v>
      </c>
      <c r="M2008" t="s">
        <v>5396</v>
      </c>
      <c r="N2008">
        <v>20</v>
      </c>
    </row>
    <row r="2009" spans="1:14" x14ac:dyDescent="0.75">
      <c r="A2009" t="s">
        <v>10</v>
      </c>
      <c r="B2009" t="s">
        <v>11</v>
      </c>
      <c r="C2009" t="s">
        <v>22</v>
      </c>
      <c r="D2009" t="s">
        <v>5388</v>
      </c>
      <c r="E2009">
        <v>10260262</v>
      </c>
      <c r="F2009" t="s">
        <v>5431</v>
      </c>
      <c r="G2009">
        <v>66102692</v>
      </c>
      <c r="H2009" t="s">
        <v>2608</v>
      </c>
      <c r="I2009" t="s">
        <v>2609</v>
      </c>
      <c r="J2009" t="s">
        <v>5407</v>
      </c>
      <c r="K2009" t="s">
        <v>5398</v>
      </c>
      <c r="L2009" t="s">
        <v>5399</v>
      </c>
      <c r="M2009" t="s">
        <v>5400</v>
      </c>
      <c r="N2009">
        <v>15</v>
      </c>
    </row>
    <row r="2010" spans="1:14" x14ac:dyDescent="0.75">
      <c r="A2010" t="s">
        <v>10</v>
      </c>
      <c r="B2010" t="s">
        <v>11</v>
      </c>
      <c r="C2010" t="s">
        <v>22</v>
      </c>
      <c r="D2010" t="s">
        <v>5388</v>
      </c>
      <c r="E2010">
        <v>10260262</v>
      </c>
      <c r="F2010" t="s">
        <v>5431</v>
      </c>
      <c r="G2010">
        <v>66102692</v>
      </c>
      <c r="H2010" t="s">
        <v>2608</v>
      </c>
      <c r="I2010" t="s">
        <v>2609</v>
      </c>
      <c r="J2010" t="s">
        <v>5407</v>
      </c>
      <c r="K2010" t="s">
        <v>5394</v>
      </c>
      <c r="L2010" t="s">
        <v>5402</v>
      </c>
      <c r="M2010" t="s">
        <v>5404</v>
      </c>
      <c r="N2010">
        <v>10</v>
      </c>
    </row>
    <row r="2011" spans="1:14" x14ac:dyDescent="0.75">
      <c r="A2011" t="s">
        <v>10</v>
      </c>
      <c r="B2011" t="s">
        <v>11</v>
      </c>
      <c r="C2011" t="s">
        <v>22</v>
      </c>
      <c r="D2011" t="s">
        <v>5388</v>
      </c>
      <c r="E2011">
        <v>10260262</v>
      </c>
      <c r="F2011" t="s">
        <v>5431</v>
      </c>
      <c r="G2011">
        <v>66102801</v>
      </c>
      <c r="H2011" t="s">
        <v>7721</v>
      </c>
      <c r="I2011" t="s">
        <v>2708</v>
      </c>
      <c r="J2011" t="s">
        <v>5407</v>
      </c>
      <c r="K2011" t="s">
        <v>5398</v>
      </c>
      <c r="L2011" t="s">
        <v>5399</v>
      </c>
      <c r="M2011" t="s">
        <v>5400</v>
      </c>
      <c r="N2011">
        <v>5</v>
      </c>
    </row>
    <row r="2012" spans="1:14" x14ac:dyDescent="0.75">
      <c r="A2012" t="s">
        <v>10</v>
      </c>
      <c r="B2012" t="s">
        <v>11</v>
      </c>
      <c r="C2012" t="s">
        <v>22</v>
      </c>
      <c r="D2012" t="s">
        <v>5388</v>
      </c>
      <c r="E2012">
        <v>10260262</v>
      </c>
      <c r="F2012" t="s">
        <v>5431</v>
      </c>
      <c r="G2012">
        <v>66102801</v>
      </c>
      <c r="H2012" t="s">
        <v>7721</v>
      </c>
      <c r="I2012" t="s">
        <v>2708</v>
      </c>
      <c r="J2012" t="s">
        <v>5407</v>
      </c>
      <c r="K2012" t="s">
        <v>5391</v>
      </c>
      <c r="L2012" t="s">
        <v>5392</v>
      </c>
      <c r="M2012" t="s">
        <v>5393</v>
      </c>
      <c r="N2012">
        <v>10</v>
      </c>
    </row>
    <row r="2013" spans="1:14" x14ac:dyDescent="0.75">
      <c r="A2013" t="s">
        <v>10</v>
      </c>
      <c r="B2013" t="s">
        <v>11</v>
      </c>
      <c r="C2013" t="s">
        <v>22</v>
      </c>
      <c r="D2013" t="s">
        <v>5388</v>
      </c>
      <c r="E2013">
        <v>10260262</v>
      </c>
      <c r="F2013" t="s">
        <v>5431</v>
      </c>
      <c r="G2013">
        <v>66102801</v>
      </c>
      <c r="H2013" t="s">
        <v>7721</v>
      </c>
      <c r="I2013" t="s">
        <v>2708</v>
      </c>
      <c r="J2013" t="s">
        <v>5407</v>
      </c>
      <c r="K2013" t="s">
        <v>5394</v>
      </c>
      <c r="L2013" t="s">
        <v>5402</v>
      </c>
      <c r="M2013" t="s">
        <v>5403</v>
      </c>
      <c r="N2013">
        <v>5</v>
      </c>
    </row>
    <row r="2014" spans="1:14" x14ac:dyDescent="0.75">
      <c r="A2014" t="s">
        <v>10</v>
      </c>
      <c r="B2014" t="s">
        <v>11</v>
      </c>
      <c r="C2014" t="s">
        <v>22</v>
      </c>
      <c r="D2014" t="s">
        <v>5388</v>
      </c>
      <c r="E2014">
        <v>10260262</v>
      </c>
      <c r="F2014" t="s">
        <v>5431</v>
      </c>
      <c r="G2014">
        <v>66102801</v>
      </c>
      <c r="H2014" t="s">
        <v>7721</v>
      </c>
      <c r="I2014" t="s">
        <v>2708</v>
      </c>
      <c r="J2014" t="s">
        <v>5407</v>
      </c>
      <c r="K2014" t="s">
        <v>5394</v>
      </c>
      <c r="L2014" t="s">
        <v>5395</v>
      </c>
      <c r="M2014" t="s">
        <v>5405</v>
      </c>
      <c r="N2014">
        <v>5</v>
      </c>
    </row>
    <row r="2015" spans="1:14" x14ac:dyDescent="0.75">
      <c r="A2015" t="s">
        <v>10</v>
      </c>
      <c r="B2015" t="s">
        <v>11</v>
      </c>
      <c r="C2015" t="s">
        <v>22</v>
      </c>
      <c r="D2015" t="s">
        <v>5388</v>
      </c>
      <c r="E2015">
        <v>10260262</v>
      </c>
      <c r="F2015" t="s">
        <v>5431</v>
      </c>
      <c r="G2015">
        <v>66103106</v>
      </c>
      <c r="H2015" t="s">
        <v>2631</v>
      </c>
      <c r="I2015" t="s">
        <v>2632</v>
      </c>
      <c r="J2015" t="s">
        <v>5407</v>
      </c>
      <c r="K2015" t="s">
        <v>5391</v>
      </c>
      <c r="L2015" t="s">
        <v>5392</v>
      </c>
      <c r="M2015" t="s">
        <v>5393</v>
      </c>
      <c r="N2015">
        <v>20</v>
      </c>
    </row>
    <row r="2016" spans="1:14" x14ac:dyDescent="0.75">
      <c r="A2016" t="s">
        <v>10</v>
      </c>
      <c r="B2016" t="s">
        <v>11</v>
      </c>
      <c r="C2016" t="s">
        <v>22</v>
      </c>
      <c r="D2016" t="s">
        <v>5388</v>
      </c>
      <c r="E2016">
        <v>10260262</v>
      </c>
      <c r="F2016" t="s">
        <v>5431</v>
      </c>
      <c r="G2016">
        <v>66103109</v>
      </c>
      <c r="H2016" t="s">
        <v>847</v>
      </c>
      <c r="I2016" t="s">
        <v>849</v>
      </c>
      <c r="J2016" t="s">
        <v>5407</v>
      </c>
      <c r="K2016" t="s">
        <v>5398</v>
      </c>
      <c r="L2016" t="s">
        <v>5399</v>
      </c>
      <c r="M2016" t="s">
        <v>5400</v>
      </c>
      <c r="N2016">
        <v>3</v>
      </c>
    </row>
    <row r="2017" spans="1:14" x14ac:dyDescent="0.75">
      <c r="A2017" t="s">
        <v>10</v>
      </c>
      <c r="B2017" t="s">
        <v>11</v>
      </c>
      <c r="C2017" t="s">
        <v>22</v>
      </c>
      <c r="D2017" t="s">
        <v>5388</v>
      </c>
      <c r="E2017">
        <v>10260262</v>
      </c>
      <c r="F2017" t="s">
        <v>5431</v>
      </c>
      <c r="G2017">
        <v>66103109</v>
      </c>
      <c r="H2017" t="s">
        <v>847</v>
      </c>
      <c r="I2017" t="s">
        <v>849</v>
      </c>
      <c r="J2017" t="s">
        <v>5407</v>
      </c>
      <c r="K2017" t="s">
        <v>5394</v>
      </c>
      <c r="L2017" t="s">
        <v>5395</v>
      </c>
      <c r="M2017" t="s">
        <v>5405</v>
      </c>
      <c r="N2017">
        <v>10</v>
      </c>
    </row>
    <row r="2018" spans="1:14" x14ac:dyDescent="0.75">
      <c r="A2018" t="s">
        <v>10</v>
      </c>
      <c r="B2018" t="s">
        <v>11</v>
      </c>
      <c r="C2018" t="s">
        <v>22</v>
      </c>
      <c r="D2018" t="s">
        <v>5388</v>
      </c>
      <c r="E2018">
        <v>10260262</v>
      </c>
      <c r="F2018" t="s">
        <v>5431</v>
      </c>
      <c r="G2018">
        <v>66103119</v>
      </c>
      <c r="H2018" t="s">
        <v>7253</v>
      </c>
      <c r="I2018" t="s">
        <v>2942</v>
      </c>
      <c r="J2018" t="s">
        <v>5407</v>
      </c>
      <c r="K2018" t="s">
        <v>5394</v>
      </c>
      <c r="L2018" t="s">
        <v>5402</v>
      </c>
      <c r="M2018" t="s">
        <v>5403</v>
      </c>
      <c r="N2018">
        <v>5</v>
      </c>
    </row>
    <row r="2019" spans="1:14" x14ac:dyDescent="0.75">
      <c r="A2019" t="s">
        <v>10</v>
      </c>
      <c r="B2019" t="s">
        <v>11</v>
      </c>
      <c r="C2019" t="s">
        <v>22</v>
      </c>
      <c r="D2019" t="s">
        <v>5388</v>
      </c>
      <c r="E2019">
        <v>10260262</v>
      </c>
      <c r="F2019" t="s">
        <v>5431</v>
      </c>
      <c r="G2019">
        <v>66103121</v>
      </c>
      <c r="H2019" t="s">
        <v>2941</v>
      </c>
      <c r="I2019" t="s">
        <v>2942</v>
      </c>
      <c r="J2019" t="s">
        <v>5406</v>
      </c>
      <c r="K2019" t="s">
        <v>5391</v>
      </c>
      <c r="L2019" t="s">
        <v>5392</v>
      </c>
      <c r="M2019" t="s">
        <v>5393</v>
      </c>
      <c r="N2019">
        <v>50</v>
      </c>
    </row>
    <row r="2020" spans="1:14" x14ac:dyDescent="0.75">
      <c r="A2020" t="s">
        <v>10</v>
      </c>
      <c r="B2020" t="s">
        <v>11</v>
      </c>
      <c r="C2020" t="s">
        <v>22</v>
      </c>
      <c r="D2020" t="s">
        <v>5388</v>
      </c>
      <c r="E2020">
        <v>10260262</v>
      </c>
      <c r="F2020" t="s">
        <v>5431</v>
      </c>
      <c r="G2020">
        <v>66103121</v>
      </c>
      <c r="H2020" t="s">
        <v>2941</v>
      </c>
      <c r="I2020" t="s">
        <v>2942</v>
      </c>
      <c r="J2020" t="s">
        <v>5406</v>
      </c>
      <c r="K2020" t="s">
        <v>5394</v>
      </c>
      <c r="L2020" t="s">
        <v>5402</v>
      </c>
      <c r="M2020" t="s">
        <v>5403</v>
      </c>
      <c r="N2020">
        <v>20</v>
      </c>
    </row>
    <row r="2021" spans="1:14" x14ac:dyDescent="0.75">
      <c r="A2021" t="s">
        <v>10</v>
      </c>
      <c r="B2021" t="s">
        <v>11</v>
      </c>
      <c r="C2021" t="s">
        <v>22</v>
      </c>
      <c r="D2021" t="s">
        <v>5388</v>
      </c>
      <c r="E2021">
        <v>10260262</v>
      </c>
      <c r="F2021" t="s">
        <v>5431</v>
      </c>
      <c r="G2021">
        <v>66103121</v>
      </c>
      <c r="H2021" t="s">
        <v>2941</v>
      </c>
      <c r="I2021" t="s">
        <v>2942</v>
      </c>
      <c r="J2021" t="s">
        <v>5406</v>
      </c>
      <c r="K2021" t="s">
        <v>5394</v>
      </c>
      <c r="L2021" t="s">
        <v>5395</v>
      </c>
      <c r="M2021" t="s">
        <v>5396</v>
      </c>
      <c r="N2021">
        <v>30</v>
      </c>
    </row>
    <row r="2022" spans="1:14" x14ac:dyDescent="0.75">
      <c r="A2022" t="s">
        <v>10</v>
      </c>
      <c r="B2022" t="s">
        <v>11</v>
      </c>
      <c r="C2022" t="s">
        <v>22</v>
      </c>
      <c r="D2022" t="s">
        <v>5388</v>
      </c>
      <c r="E2022">
        <v>10260262</v>
      </c>
      <c r="F2022" t="s">
        <v>5431</v>
      </c>
      <c r="G2022">
        <v>66103125</v>
      </c>
      <c r="H2022" t="s">
        <v>36</v>
      </c>
      <c r="I2022" t="s">
        <v>37</v>
      </c>
      <c r="J2022" t="s">
        <v>5397</v>
      </c>
      <c r="K2022" t="s">
        <v>5394</v>
      </c>
      <c r="L2022" t="s">
        <v>5402</v>
      </c>
      <c r="M2022" t="s">
        <v>5403</v>
      </c>
      <c r="N2022">
        <v>10</v>
      </c>
    </row>
    <row r="2023" spans="1:14" x14ac:dyDescent="0.75">
      <c r="A2023" t="s">
        <v>10</v>
      </c>
      <c r="B2023" t="s">
        <v>11</v>
      </c>
      <c r="C2023" t="s">
        <v>22</v>
      </c>
      <c r="D2023" t="s">
        <v>5388</v>
      </c>
      <c r="E2023">
        <v>10260262</v>
      </c>
      <c r="F2023" t="s">
        <v>5431</v>
      </c>
      <c r="G2023">
        <v>66103125</v>
      </c>
      <c r="H2023" t="s">
        <v>36</v>
      </c>
      <c r="I2023" t="s">
        <v>37</v>
      </c>
      <c r="J2023" t="s">
        <v>5397</v>
      </c>
      <c r="K2023" t="s">
        <v>5394</v>
      </c>
      <c r="L2023" t="s">
        <v>5395</v>
      </c>
      <c r="M2023" t="s">
        <v>5408</v>
      </c>
      <c r="N2023">
        <v>10</v>
      </c>
    </row>
    <row r="2024" spans="1:14" x14ac:dyDescent="0.75">
      <c r="A2024" t="s">
        <v>10</v>
      </c>
      <c r="B2024" t="s">
        <v>11</v>
      </c>
      <c r="C2024" t="s">
        <v>22</v>
      </c>
      <c r="D2024" t="s">
        <v>5388</v>
      </c>
      <c r="E2024">
        <v>10260262</v>
      </c>
      <c r="F2024" t="s">
        <v>5431</v>
      </c>
      <c r="G2024">
        <v>66103128</v>
      </c>
      <c r="H2024" t="s">
        <v>1098</v>
      </c>
      <c r="I2024" t="s">
        <v>1099</v>
      </c>
      <c r="J2024" t="s">
        <v>5407</v>
      </c>
      <c r="K2024" t="s">
        <v>5391</v>
      </c>
      <c r="L2024" t="s">
        <v>5392</v>
      </c>
      <c r="M2024" t="s">
        <v>5393</v>
      </c>
      <c r="N2024">
        <v>5</v>
      </c>
    </row>
    <row r="2025" spans="1:14" x14ac:dyDescent="0.75">
      <c r="A2025" t="s">
        <v>10</v>
      </c>
      <c r="B2025" t="s">
        <v>11</v>
      </c>
      <c r="C2025" t="s">
        <v>22</v>
      </c>
      <c r="D2025" t="s">
        <v>5388</v>
      </c>
      <c r="E2025">
        <v>10260262</v>
      </c>
      <c r="F2025" t="s">
        <v>5431</v>
      </c>
      <c r="G2025">
        <v>66103128</v>
      </c>
      <c r="H2025" t="s">
        <v>1098</v>
      </c>
      <c r="I2025" t="s">
        <v>1099</v>
      </c>
      <c r="J2025" t="s">
        <v>5407</v>
      </c>
      <c r="K2025" t="s">
        <v>5394</v>
      </c>
      <c r="L2025" t="s">
        <v>5402</v>
      </c>
      <c r="M2025" t="s">
        <v>5403</v>
      </c>
      <c r="N2025">
        <v>20</v>
      </c>
    </row>
    <row r="2026" spans="1:14" x14ac:dyDescent="0.75">
      <c r="A2026" t="s">
        <v>10</v>
      </c>
      <c r="B2026" t="s">
        <v>11</v>
      </c>
      <c r="C2026" t="s">
        <v>22</v>
      </c>
      <c r="D2026" t="s">
        <v>5388</v>
      </c>
      <c r="E2026">
        <v>10260262</v>
      </c>
      <c r="F2026" t="s">
        <v>5431</v>
      </c>
      <c r="G2026">
        <v>66103128</v>
      </c>
      <c r="H2026" t="s">
        <v>1098</v>
      </c>
      <c r="I2026" t="s">
        <v>1099</v>
      </c>
      <c r="J2026" t="s">
        <v>5407</v>
      </c>
      <c r="K2026" t="s">
        <v>5394</v>
      </c>
      <c r="L2026" t="s">
        <v>5402</v>
      </c>
      <c r="M2026" t="s">
        <v>5404</v>
      </c>
      <c r="N2026">
        <v>10</v>
      </c>
    </row>
    <row r="2027" spans="1:14" x14ac:dyDescent="0.75">
      <c r="A2027" t="s">
        <v>10</v>
      </c>
      <c r="B2027" t="s">
        <v>11</v>
      </c>
      <c r="C2027" t="s">
        <v>22</v>
      </c>
      <c r="D2027" t="s">
        <v>5388</v>
      </c>
      <c r="E2027">
        <v>10260262</v>
      </c>
      <c r="F2027" t="s">
        <v>5431</v>
      </c>
      <c r="G2027">
        <v>66103135</v>
      </c>
      <c r="H2027" t="s">
        <v>325</v>
      </c>
      <c r="I2027" t="s">
        <v>326</v>
      </c>
      <c r="J2027" t="s">
        <v>5407</v>
      </c>
      <c r="K2027" t="s">
        <v>5391</v>
      </c>
      <c r="L2027" t="s">
        <v>5392</v>
      </c>
      <c r="M2027" t="s">
        <v>5393</v>
      </c>
      <c r="N2027">
        <v>50</v>
      </c>
    </row>
    <row r="2028" spans="1:14" x14ac:dyDescent="0.75">
      <c r="A2028" t="s">
        <v>10</v>
      </c>
      <c r="B2028" t="s">
        <v>11</v>
      </c>
      <c r="C2028" t="s">
        <v>22</v>
      </c>
      <c r="D2028" t="s">
        <v>5388</v>
      </c>
      <c r="E2028">
        <v>10260262</v>
      </c>
      <c r="F2028" t="s">
        <v>5431</v>
      </c>
      <c r="G2028">
        <v>66103135</v>
      </c>
      <c r="H2028" t="s">
        <v>325</v>
      </c>
      <c r="I2028" t="s">
        <v>326</v>
      </c>
      <c r="J2028" t="s">
        <v>5407</v>
      </c>
      <c r="K2028" t="s">
        <v>5394</v>
      </c>
      <c r="L2028" t="s">
        <v>5402</v>
      </c>
      <c r="M2028" t="s">
        <v>5403</v>
      </c>
      <c r="N2028">
        <v>10</v>
      </c>
    </row>
    <row r="2029" spans="1:14" x14ac:dyDescent="0.75">
      <c r="A2029" t="s">
        <v>10</v>
      </c>
      <c r="B2029" t="s">
        <v>11</v>
      </c>
      <c r="C2029" t="s">
        <v>22</v>
      </c>
      <c r="D2029" t="s">
        <v>5388</v>
      </c>
      <c r="E2029">
        <v>10260262</v>
      </c>
      <c r="F2029" t="s">
        <v>5431</v>
      </c>
      <c r="G2029">
        <v>66103135</v>
      </c>
      <c r="H2029" t="s">
        <v>325</v>
      </c>
      <c r="I2029" t="s">
        <v>326</v>
      </c>
      <c r="J2029" t="s">
        <v>5407</v>
      </c>
      <c r="K2029" t="s">
        <v>5394</v>
      </c>
      <c r="L2029" t="s">
        <v>5402</v>
      </c>
      <c r="M2029" t="s">
        <v>5404</v>
      </c>
      <c r="N2029">
        <v>50</v>
      </c>
    </row>
    <row r="2030" spans="1:14" x14ac:dyDescent="0.75">
      <c r="A2030" t="s">
        <v>10</v>
      </c>
      <c r="B2030" t="s">
        <v>11</v>
      </c>
      <c r="C2030" t="s">
        <v>22</v>
      </c>
      <c r="D2030" t="s">
        <v>5388</v>
      </c>
      <c r="E2030">
        <v>10260262</v>
      </c>
      <c r="F2030" t="s">
        <v>5431</v>
      </c>
      <c r="G2030">
        <v>66103135</v>
      </c>
      <c r="H2030" t="s">
        <v>325</v>
      </c>
      <c r="I2030" t="s">
        <v>326</v>
      </c>
      <c r="J2030" t="s">
        <v>5407</v>
      </c>
      <c r="K2030" t="s">
        <v>5394</v>
      </c>
      <c r="L2030" t="s">
        <v>5395</v>
      </c>
      <c r="M2030" t="s">
        <v>5396</v>
      </c>
      <c r="N2030">
        <v>50</v>
      </c>
    </row>
    <row r="2031" spans="1:14" x14ac:dyDescent="0.75">
      <c r="A2031" t="s">
        <v>10</v>
      </c>
      <c r="B2031" t="s">
        <v>11</v>
      </c>
      <c r="C2031" t="s">
        <v>22</v>
      </c>
      <c r="D2031" t="s">
        <v>5388</v>
      </c>
      <c r="E2031">
        <v>10260262</v>
      </c>
      <c r="F2031" t="s">
        <v>5431</v>
      </c>
      <c r="G2031">
        <v>66103142</v>
      </c>
      <c r="H2031" t="s">
        <v>7116</v>
      </c>
      <c r="I2031" t="s">
        <v>7320</v>
      </c>
      <c r="J2031" t="s">
        <v>5407</v>
      </c>
      <c r="K2031" t="s">
        <v>5394</v>
      </c>
      <c r="L2031" t="s">
        <v>5402</v>
      </c>
      <c r="M2031" t="s">
        <v>5403</v>
      </c>
      <c r="N2031">
        <v>5</v>
      </c>
    </row>
    <row r="2032" spans="1:14" x14ac:dyDescent="0.75">
      <c r="A2032" t="s">
        <v>10</v>
      </c>
      <c r="B2032" t="s">
        <v>11</v>
      </c>
      <c r="C2032" t="s">
        <v>22</v>
      </c>
      <c r="D2032" t="s">
        <v>5388</v>
      </c>
      <c r="E2032">
        <v>10260262</v>
      </c>
      <c r="F2032" t="s">
        <v>5431</v>
      </c>
      <c r="G2032">
        <v>66103142</v>
      </c>
      <c r="H2032" t="s">
        <v>7116</v>
      </c>
      <c r="I2032" t="s">
        <v>7320</v>
      </c>
      <c r="J2032" t="s">
        <v>5407</v>
      </c>
      <c r="K2032" t="s">
        <v>5394</v>
      </c>
      <c r="L2032" t="s">
        <v>5402</v>
      </c>
      <c r="M2032" t="s">
        <v>5404</v>
      </c>
      <c r="N2032">
        <v>5</v>
      </c>
    </row>
    <row r="2033" spans="1:14" x14ac:dyDescent="0.75">
      <c r="A2033" t="s">
        <v>10</v>
      </c>
      <c r="B2033" t="s">
        <v>11</v>
      </c>
      <c r="C2033" t="s">
        <v>22</v>
      </c>
      <c r="D2033" t="s">
        <v>5388</v>
      </c>
      <c r="E2033">
        <v>10260262</v>
      </c>
      <c r="F2033" t="s">
        <v>5431</v>
      </c>
      <c r="G2033">
        <v>66103142</v>
      </c>
      <c r="H2033" t="s">
        <v>7116</v>
      </c>
      <c r="I2033" t="s">
        <v>7320</v>
      </c>
      <c r="J2033" t="s">
        <v>5407</v>
      </c>
      <c r="K2033" t="s">
        <v>5394</v>
      </c>
      <c r="L2033" t="s">
        <v>5395</v>
      </c>
      <c r="M2033" t="s">
        <v>5405</v>
      </c>
      <c r="N2033">
        <v>10</v>
      </c>
    </row>
    <row r="2034" spans="1:14" x14ac:dyDescent="0.75">
      <c r="A2034" t="s">
        <v>10</v>
      </c>
      <c r="B2034" t="s">
        <v>11</v>
      </c>
      <c r="C2034" t="s">
        <v>22</v>
      </c>
      <c r="D2034" t="s">
        <v>5388</v>
      </c>
      <c r="E2034">
        <v>10260262</v>
      </c>
      <c r="F2034" t="s">
        <v>5431</v>
      </c>
      <c r="G2034">
        <v>66103142</v>
      </c>
      <c r="H2034" t="s">
        <v>7116</v>
      </c>
      <c r="I2034" t="s">
        <v>7320</v>
      </c>
      <c r="J2034" t="s">
        <v>5407</v>
      </c>
      <c r="K2034" t="s">
        <v>5394</v>
      </c>
      <c r="L2034" t="s">
        <v>5395</v>
      </c>
      <c r="M2034" t="s">
        <v>5396</v>
      </c>
      <c r="N2034">
        <v>10</v>
      </c>
    </row>
    <row r="2035" spans="1:14" x14ac:dyDescent="0.75">
      <c r="A2035" t="s">
        <v>10</v>
      </c>
      <c r="B2035" t="s">
        <v>11</v>
      </c>
      <c r="C2035" t="s">
        <v>22</v>
      </c>
      <c r="D2035" t="s">
        <v>5388</v>
      </c>
      <c r="E2035">
        <v>10260262</v>
      </c>
      <c r="F2035" t="s">
        <v>5431</v>
      </c>
      <c r="G2035">
        <v>66103146</v>
      </c>
      <c r="H2035" t="s">
        <v>1959</v>
      </c>
      <c r="I2035" t="s">
        <v>1960</v>
      </c>
      <c r="J2035" t="s">
        <v>5406</v>
      </c>
      <c r="K2035" t="s">
        <v>5391</v>
      </c>
      <c r="L2035" t="s">
        <v>5392</v>
      </c>
      <c r="M2035" t="s">
        <v>5393</v>
      </c>
      <c r="N2035">
        <v>20</v>
      </c>
    </row>
    <row r="2036" spans="1:14" x14ac:dyDescent="0.75">
      <c r="A2036" t="s">
        <v>10</v>
      </c>
      <c r="B2036" t="s">
        <v>11</v>
      </c>
      <c r="C2036" t="s">
        <v>22</v>
      </c>
      <c r="D2036" t="s">
        <v>5388</v>
      </c>
      <c r="E2036">
        <v>10260262</v>
      </c>
      <c r="F2036" t="s">
        <v>5431</v>
      </c>
      <c r="G2036">
        <v>66103146</v>
      </c>
      <c r="H2036" t="s">
        <v>1959</v>
      </c>
      <c r="I2036" t="s">
        <v>1960</v>
      </c>
      <c r="J2036" t="s">
        <v>5406</v>
      </c>
      <c r="K2036" t="s">
        <v>5394</v>
      </c>
      <c r="L2036" t="s">
        <v>5402</v>
      </c>
      <c r="M2036" t="s">
        <v>5404</v>
      </c>
      <c r="N2036">
        <v>10</v>
      </c>
    </row>
    <row r="2037" spans="1:14" x14ac:dyDescent="0.75">
      <c r="A2037" t="s">
        <v>10</v>
      </c>
      <c r="B2037" t="s">
        <v>11</v>
      </c>
      <c r="C2037" t="s">
        <v>22</v>
      </c>
      <c r="D2037" t="s">
        <v>5388</v>
      </c>
      <c r="E2037">
        <v>10260262</v>
      </c>
      <c r="F2037" t="s">
        <v>5431</v>
      </c>
      <c r="G2037">
        <v>66103146</v>
      </c>
      <c r="H2037" t="s">
        <v>1959</v>
      </c>
      <c r="I2037" t="s">
        <v>1960</v>
      </c>
      <c r="J2037" t="s">
        <v>5406</v>
      </c>
      <c r="K2037" t="s">
        <v>5394</v>
      </c>
      <c r="L2037" t="s">
        <v>5395</v>
      </c>
      <c r="M2037" t="s">
        <v>5396</v>
      </c>
      <c r="N2037">
        <v>9</v>
      </c>
    </row>
    <row r="2038" spans="1:14" x14ac:dyDescent="0.75">
      <c r="A2038" t="s">
        <v>10</v>
      </c>
      <c r="B2038" t="s">
        <v>11</v>
      </c>
      <c r="C2038" t="s">
        <v>22</v>
      </c>
      <c r="D2038" t="s">
        <v>5388</v>
      </c>
      <c r="E2038">
        <v>10260262</v>
      </c>
      <c r="F2038" t="s">
        <v>5431</v>
      </c>
      <c r="G2038">
        <v>66103160</v>
      </c>
      <c r="H2038" t="s">
        <v>2140</v>
      </c>
      <c r="I2038" t="s">
        <v>2141</v>
      </c>
      <c r="J2038" t="s">
        <v>5407</v>
      </c>
      <c r="K2038" t="s">
        <v>5398</v>
      </c>
      <c r="L2038" t="s">
        <v>5399</v>
      </c>
      <c r="M2038" t="s">
        <v>5400</v>
      </c>
      <c r="N2038">
        <v>10</v>
      </c>
    </row>
    <row r="2039" spans="1:14" x14ac:dyDescent="0.75">
      <c r="A2039" t="s">
        <v>10</v>
      </c>
      <c r="B2039" t="s">
        <v>11</v>
      </c>
      <c r="C2039" t="s">
        <v>22</v>
      </c>
      <c r="D2039" t="s">
        <v>5388</v>
      </c>
      <c r="E2039">
        <v>10260262</v>
      </c>
      <c r="F2039" t="s">
        <v>5431</v>
      </c>
      <c r="G2039">
        <v>66103160</v>
      </c>
      <c r="H2039" t="s">
        <v>2140</v>
      </c>
      <c r="I2039" t="s">
        <v>2141</v>
      </c>
      <c r="J2039" t="s">
        <v>5407</v>
      </c>
      <c r="K2039" t="s">
        <v>5394</v>
      </c>
      <c r="L2039" t="s">
        <v>5402</v>
      </c>
      <c r="M2039" t="s">
        <v>5403</v>
      </c>
      <c r="N2039">
        <v>10</v>
      </c>
    </row>
    <row r="2040" spans="1:14" x14ac:dyDescent="0.75">
      <c r="A2040" t="s">
        <v>10</v>
      </c>
      <c r="B2040" t="s">
        <v>11</v>
      </c>
      <c r="C2040" t="s">
        <v>22</v>
      </c>
      <c r="D2040" t="s">
        <v>5388</v>
      </c>
      <c r="E2040">
        <v>10260262</v>
      </c>
      <c r="F2040" t="s">
        <v>5431</v>
      </c>
      <c r="G2040">
        <v>66103160</v>
      </c>
      <c r="H2040" t="s">
        <v>2140</v>
      </c>
      <c r="I2040" t="s">
        <v>2141</v>
      </c>
      <c r="J2040" t="s">
        <v>5407</v>
      </c>
      <c r="K2040" t="s">
        <v>5394</v>
      </c>
      <c r="L2040" t="s">
        <v>5402</v>
      </c>
      <c r="M2040" t="s">
        <v>5404</v>
      </c>
      <c r="N2040">
        <v>10</v>
      </c>
    </row>
    <row r="2041" spans="1:14" x14ac:dyDescent="0.75">
      <c r="A2041" t="s">
        <v>10</v>
      </c>
      <c r="B2041" t="s">
        <v>11</v>
      </c>
      <c r="C2041" t="s">
        <v>22</v>
      </c>
      <c r="D2041" t="s">
        <v>5388</v>
      </c>
      <c r="E2041">
        <v>10260262</v>
      </c>
      <c r="F2041" t="s">
        <v>5431</v>
      </c>
      <c r="G2041">
        <v>66103160</v>
      </c>
      <c r="H2041" t="s">
        <v>2140</v>
      </c>
      <c r="I2041" t="s">
        <v>2141</v>
      </c>
      <c r="J2041" t="s">
        <v>5407</v>
      </c>
      <c r="K2041" t="s">
        <v>5394</v>
      </c>
      <c r="L2041" t="s">
        <v>5395</v>
      </c>
      <c r="M2041" t="s">
        <v>5405</v>
      </c>
      <c r="N2041">
        <v>5</v>
      </c>
    </row>
    <row r="2042" spans="1:14" x14ac:dyDescent="0.75">
      <c r="A2042" t="s">
        <v>10</v>
      </c>
      <c r="B2042" t="s">
        <v>11</v>
      </c>
      <c r="C2042" t="s">
        <v>22</v>
      </c>
      <c r="D2042" t="s">
        <v>5388</v>
      </c>
      <c r="E2042">
        <v>10260262</v>
      </c>
      <c r="F2042" t="s">
        <v>5431</v>
      </c>
      <c r="G2042">
        <v>66103165</v>
      </c>
      <c r="H2042" t="s">
        <v>2715</v>
      </c>
      <c r="I2042" t="s">
        <v>2141</v>
      </c>
      <c r="J2042" t="s">
        <v>5406</v>
      </c>
      <c r="K2042" t="s">
        <v>5398</v>
      </c>
      <c r="L2042" t="s">
        <v>5399</v>
      </c>
      <c r="M2042" t="s">
        <v>5400</v>
      </c>
      <c r="N2042">
        <v>10</v>
      </c>
    </row>
    <row r="2043" spans="1:14" x14ac:dyDescent="0.75">
      <c r="A2043" t="s">
        <v>10</v>
      </c>
      <c r="B2043" t="s">
        <v>11</v>
      </c>
      <c r="C2043" t="s">
        <v>22</v>
      </c>
      <c r="D2043" t="s">
        <v>5388</v>
      </c>
      <c r="E2043">
        <v>10260262</v>
      </c>
      <c r="F2043" t="s">
        <v>5431</v>
      </c>
      <c r="G2043">
        <v>66103165</v>
      </c>
      <c r="H2043" t="s">
        <v>2715</v>
      </c>
      <c r="I2043" t="s">
        <v>2141</v>
      </c>
      <c r="J2043" t="s">
        <v>5406</v>
      </c>
      <c r="K2043" t="s">
        <v>5391</v>
      </c>
      <c r="L2043" t="s">
        <v>5425</v>
      </c>
      <c r="M2043" t="s">
        <v>5434</v>
      </c>
      <c r="N2043">
        <v>10</v>
      </c>
    </row>
    <row r="2044" spans="1:14" x14ac:dyDescent="0.75">
      <c r="A2044" t="s">
        <v>10</v>
      </c>
      <c r="B2044" t="s">
        <v>11</v>
      </c>
      <c r="C2044" t="s">
        <v>22</v>
      </c>
      <c r="D2044" t="s">
        <v>5388</v>
      </c>
      <c r="E2044">
        <v>10260262</v>
      </c>
      <c r="F2044" t="s">
        <v>5431</v>
      </c>
      <c r="G2044">
        <v>66103165</v>
      </c>
      <c r="H2044" t="s">
        <v>2715</v>
      </c>
      <c r="I2044" t="s">
        <v>2141</v>
      </c>
      <c r="J2044" t="s">
        <v>5406</v>
      </c>
      <c r="K2044" t="s">
        <v>5391</v>
      </c>
      <c r="L2044" t="s">
        <v>5392</v>
      </c>
      <c r="M2044" t="s">
        <v>5401</v>
      </c>
      <c r="N2044">
        <v>5</v>
      </c>
    </row>
    <row r="2045" spans="1:14" x14ac:dyDescent="0.75">
      <c r="A2045" t="s">
        <v>10</v>
      </c>
      <c r="B2045" t="s">
        <v>11</v>
      </c>
      <c r="C2045" t="s">
        <v>22</v>
      </c>
      <c r="D2045" t="s">
        <v>5388</v>
      </c>
      <c r="E2045">
        <v>10260262</v>
      </c>
      <c r="F2045" t="s">
        <v>5431</v>
      </c>
      <c r="G2045">
        <v>66103165</v>
      </c>
      <c r="H2045" t="s">
        <v>2715</v>
      </c>
      <c r="I2045" t="s">
        <v>2141</v>
      </c>
      <c r="J2045" t="s">
        <v>5406</v>
      </c>
      <c r="K2045" t="s">
        <v>5394</v>
      </c>
      <c r="L2045" t="s">
        <v>5402</v>
      </c>
      <c r="M2045" t="s">
        <v>5404</v>
      </c>
      <c r="N2045">
        <v>50</v>
      </c>
    </row>
    <row r="2046" spans="1:14" x14ac:dyDescent="0.75">
      <c r="A2046" t="s">
        <v>10</v>
      </c>
      <c r="B2046" t="s">
        <v>11</v>
      </c>
      <c r="C2046" t="s">
        <v>22</v>
      </c>
      <c r="D2046" t="s">
        <v>5388</v>
      </c>
      <c r="E2046">
        <v>10260262</v>
      </c>
      <c r="F2046" t="s">
        <v>5431</v>
      </c>
      <c r="G2046">
        <v>66103165</v>
      </c>
      <c r="H2046" t="s">
        <v>2715</v>
      </c>
      <c r="I2046" t="s">
        <v>2141</v>
      </c>
      <c r="J2046" t="s">
        <v>5406</v>
      </c>
      <c r="K2046" t="s">
        <v>5394</v>
      </c>
      <c r="L2046" t="s">
        <v>5395</v>
      </c>
      <c r="M2046" t="s">
        <v>5396</v>
      </c>
      <c r="N2046">
        <v>50</v>
      </c>
    </row>
    <row r="2047" spans="1:14" x14ac:dyDescent="0.75">
      <c r="A2047" t="s">
        <v>10</v>
      </c>
      <c r="B2047" t="s">
        <v>11</v>
      </c>
      <c r="C2047" t="s">
        <v>22</v>
      </c>
      <c r="D2047" t="s">
        <v>5388</v>
      </c>
      <c r="E2047">
        <v>10260262</v>
      </c>
      <c r="F2047" t="s">
        <v>5431</v>
      </c>
      <c r="G2047">
        <v>66103385</v>
      </c>
      <c r="H2047" t="s">
        <v>7235</v>
      </c>
      <c r="I2047" t="s">
        <v>7384</v>
      </c>
      <c r="J2047" t="s">
        <v>5407</v>
      </c>
      <c r="K2047" t="s">
        <v>5394</v>
      </c>
      <c r="L2047" t="s">
        <v>5402</v>
      </c>
      <c r="M2047" t="s">
        <v>5403</v>
      </c>
      <c r="N2047">
        <v>3</v>
      </c>
    </row>
    <row r="2048" spans="1:14" x14ac:dyDescent="0.75">
      <c r="A2048" t="s">
        <v>10</v>
      </c>
      <c r="B2048" t="s">
        <v>11</v>
      </c>
      <c r="C2048" t="s">
        <v>22</v>
      </c>
      <c r="D2048" t="s">
        <v>5388</v>
      </c>
      <c r="E2048">
        <v>10260262</v>
      </c>
      <c r="F2048" t="s">
        <v>5431</v>
      </c>
      <c r="G2048">
        <v>66103392</v>
      </c>
      <c r="H2048" t="s">
        <v>7166</v>
      </c>
      <c r="I2048" t="s">
        <v>3824</v>
      </c>
      <c r="J2048" t="s">
        <v>5407</v>
      </c>
      <c r="K2048" t="s">
        <v>5391</v>
      </c>
      <c r="L2048" t="s">
        <v>5392</v>
      </c>
      <c r="M2048" t="s">
        <v>5393</v>
      </c>
      <c r="N2048">
        <v>2</v>
      </c>
    </row>
    <row r="2049" spans="1:14" x14ac:dyDescent="0.75">
      <c r="A2049" t="s">
        <v>10</v>
      </c>
      <c r="B2049" t="s">
        <v>11</v>
      </c>
      <c r="C2049" t="s">
        <v>22</v>
      </c>
      <c r="D2049" t="s">
        <v>5388</v>
      </c>
      <c r="E2049">
        <v>10260262</v>
      </c>
      <c r="F2049" t="s">
        <v>5431</v>
      </c>
      <c r="G2049">
        <v>66103392</v>
      </c>
      <c r="H2049" t="s">
        <v>7166</v>
      </c>
      <c r="I2049" t="s">
        <v>3824</v>
      </c>
      <c r="J2049" t="s">
        <v>5407</v>
      </c>
      <c r="K2049" t="s">
        <v>5394</v>
      </c>
      <c r="L2049" t="s">
        <v>5402</v>
      </c>
      <c r="M2049" t="s">
        <v>5403</v>
      </c>
      <c r="N2049">
        <v>10</v>
      </c>
    </row>
    <row r="2050" spans="1:14" x14ac:dyDescent="0.75">
      <c r="A2050" t="s">
        <v>10</v>
      </c>
      <c r="B2050" t="s">
        <v>11</v>
      </c>
      <c r="C2050" t="s">
        <v>22</v>
      </c>
      <c r="D2050" t="s">
        <v>5388</v>
      </c>
      <c r="E2050">
        <v>10260262</v>
      </c>
      <c r="F2050" t="s">
        <v>5431</v>
      </c>
      <c r="G2050">
        <v>66103392</v>
      </c>
      <c r="H2050" t="s">
        <v>7166</v>
      </c>
      <c r="I2050" t="s">
        <v>3824</v>
      </c>
      <c r="J2050" t="s">
        <v>5407</v>
      </c>
      <c r="K2050" t="s">
        <v>5394</v>
      </c>
      <c r="L2050" t="s">
        <v>5402</v>
      </c>
      <c r="M2050" t="s">
        <v>5404</v>
      </c>
      <c r="N2050">
        <v>3</v>
      </c>
    </row>
    <row r="2051" spans="1:14" x14ac:dyDescent="0.75">
      <c r="A2051" t="s">
        <v>10</v>
      </c>
      <c r="B2051" t="s">
        <v>11</v>
      </c>
      <c r="C2051" t="s">
        <v>22</v>
      </c>
      <c r="D2051" t="s">
        <v>5388</v>
      </c>
      <c r="E2051">
        <v>10260262</v>
      </c>
      <c r="F2051" t="s">
        <v>5431</v>
      </c>
      <c r="G2051">
        <v>66103392</v>
      </c>
      <c r="H2051" t="s">
        <v>7166</v>
      </c>
      <c r="I2051" t="s">
        <v>3824</v>
      </c>
      <c r="J2051" t="s">
        <v>5407</v>
      </c>
      <c r="K2051" t="s">
        <v>5394</v>
      </c>
      <c r="L2051" t="s">
        <v>5395</v>
      </c>
      <c r="M2051" t="s">
        <v>5396</v>
      </c>
      <c r="N2051">
        <v>5</v>
      </c>
    </row>
    <row r="2052" spans="1:14" x14ac:dyDescent="0.75">
      <c r="A2052" t="s">
        <v>10</v>
      </c>
      <c r="B2052" t="s">
        <v>11</v>
      </c>
      <c r="C2052" t="s">
        <v>22</v>
      </c>
      <c r="D2052" t="s">
        <v>5388</v>
      </c>
      <c r="E2052">
        <v>10260262</v>
      </c>
      <c r="F2052" t="s">
        <v>5431</v>
      </c>
      <c r="G2052">
        <v>66103402</v>
      </c>
      <c r="H2052" t="s">
        <v>278</v>
      </c>
      <c r="I2052" t="s">
        <v>279</v>
      </c>
      <c r="J2052" t="s">
        <v>5406</v>
      </c>
      <c r="K2052" t="s">
        <v>5398</v>
      </c>
      <c r="L2052" t="s">
        <v>5399</v>
      </c>
      <c r="M2052" t="s">
        <v>5400</v>
      </c>
      <c r="N2052">
        <v>20</v>
      </c>
    </row>
    <row r="2053" spans="1:14" x14ac:dyDescent="0.75">
      <c r="A2053" t="s">
        <v>10</v>
      </c>
      <c r="B2053" t="s">
        <v>11</v>
      </c>
      <c r="C2053" t="s">
        <v>22</v>
      </c>
      <c r="D2053" t="s">
        <v>5388</v>
      </c>
      <c r="E2053">
        <v>10260262</v>
      </c>
      <c r="F2053" t="s">
        <v>5431</v>
      </c>
      <c r="G2053">
        <v>66103402</v>
      </c>
      <c r="H2053" t="s">
        <v>278</v>
      </c>
      <c r="I2053" t="s">
        <v>279</v>
      </c>
      <c r="J2053" t="s">
        <v>5406</v>
      </c>
      <c r="K2053" t="s">
        <v>5394</v>
      </c>
      <c r="L2053" t="s">
        <v>5395</v>
      </c>
      <c r="M2053" t="s">
        <v>5396</v>
      </c>
      <c r="N2053">
        <v>20</v>
      </c>
    </row>
    <row r="2054" spans="1:14" x14ac:dyDescent="0.75">
      <c r="A2054" t="s">
        <v>10</v>
      </c>
      <c r="B2054" t="s">
        <v>11</v>
      </c>
      <c r="C2054" t="s">
        <v>22</v>
      </c>
      <c r="D2054" t="s">
        <v>5388</v>
      </c>
      <c r="E2054">
        <v>10260262</v>
      </c>
      <c r="F2054" t="s">
        <v>5431</v>
      </c>
      <c r="G2054">
        <v>66103404</v>
      </c>
      <c r="H2054" t="s">
        <v>5366</v>
      </c>
      <c r="I2054" t="s">
        <v>4951</v>
      </c>
      <c r="J2054" t="s">
        <v>5407</v>
      </c>
      <c r="K2054" t="s">
        <v>5398</v>
      </c>
      <c r="L2054" t="s">
        <v>5399</v>
      </c>
      <c r="M2054" t="s">
        <v>5400</v>
      </c>
      <c r="N2054">
        <v>4</v>
      </c>
    </row>
    <row r="2055" spans="1:14" x14ac:dyDescent="0.75">
      <c r="A2055" t="s">
        <v>10</v>
      </c>
      <c r="B2055" t="s">
        <v>11</v>
      </c>
      <c r="C2055" t="s">
        <v>22</v>
      </c>
      <c r="D2055" t="s">
        <v>5388</v>
      </c>
      <c r="E2055">
        <v>10260262</v>
      </c>
      <c r="F2055" t="s">
        <v>5431</v>
      </c>
      <c r="G2055">
        <v>66103404</v>
      </c>
      <c r="H2055" t="s">
        <v>5366</v>
      </c>
      <c r="I2055" t="s">
        <v>4951</v>
      </c>
      <c r="J2055" t="s">
        <v>5407</v>
      </c>
      <c r="K2055" t="s">
        <v>5394</v>
      </c>
      <c r="L2055" t="s">
        <v>5395</v>
      </c>
      <c r="M2055" t="s">
        <v>5405</v>
      </c>
      <c r="N2055">
        <v>6</v>
      </c>
    </row>
    <row r="2056" spans="1:14" x14ac:dyDescent="0.75">
      <c r="A2056" t="s">
        <v>10</v>
      </c>
      <c r="B2056" t="s">
        <v>11</v>
      </c>
      <c r="C2056" t="s">
        <v>22</v>
      </c>
      <c r="D2056" t="s">
        <v>5388</v>
      </c>
      <c r="E2056">
        <v>10260262</v>
      </c>
      <c r="F2056" t="s">
        <v>5431</v>
      </c>
      <c r="G2056">
        <v>66103407</v>
      </c>
      <c r="H2056" t="s">
        <v>4950</v>
      </c>
      <c r="I2056" t="s">
        <v>4951</v>
      </c>
      <c r="J2056" t="s">
        <v>5407</v>
      </c>
      <c r="K2056" t="s">
        <v>5398</v>
      </c>
      <c r="L2056" t="s">
        <v>5399</v>
      </c>
      <c r="M2056" t="s">
        <v>5400</v>
      </c>
      <c r="N2056">
        <v>20</v>
      </c>
    </row>
    <row r="2057" spans="1:14" x14ac:dyDescent="0.75">
      <c r="A2057" t="s">
        <v>10</v>
      </c>
      <c r="B2057" t="s">
        <v>11</v>
      </c>
      <c r="C2057" t="s">
        <v>22</v>
      </c>
      <c r="D2057" t="s">
        <v>5388</v>
      </c>
      <c r="E2057">
        <v>10260262</v>
      </c>
      <c r="F2057" t="s">
        <v>5431</v>
      </c>
      <c r="G2057">
        <v>66103407</v>
      </c>
      <c r="H2057" t="s">
        <v>4950</v>
      </c>
      <c r="I2057" t="s">
        <v>4951</v>
      </c>
      <c r="J2057" t="s">
        <v>5407</v>
      </c>
      <c r="K2057" t="s">
        <v>5394</v>
      </c>
      <c r="L2057" t="s">
        <v>5395</v>
      </c>
      <c r="M2057" t="s">
        <v>5405</v>
      </c>
      <c r="N2057">
        <v>20</v>
      </c>
    </row>
    <row r="2058" spans="1:14" x14ac:dyDescent="0.75">
      <c r="A2058" t="s">
        <v>10</v>
      </c>
      <c r="B2058" t="s">
        <v>11</v>
      </c>
      <c r="C2058" t="s">
        <v>22</v>
      </c>
      <c r="D2058" t="s">
        <v>5388</v>
      </c>
      <c r="E2058">
        <v>10260262</v>
      </c>
      <c r="F2058" t="s">
        <v>5431</v>
      </c>
      <c r="G2058">
        <v>66103422</v>
      </c>
      <c r="H2058" t="s">
        <v>224</v>
      </c>
      <c r="I2058" t="s">
        <v>7380</v>
      </c>
      <c r="J2058" t="s">
        <v>5407</v>
      </c>
      <c r="K2058" t="s">
        <v>5394</v>
      </c>
      <c r="L2058" t="s">
        <v>5402</v>
      </c>
      <c r="M2058" t="s">
        <v>5403</v>
      </c>
      <c r="N2058">
        <v>2</v>
      </c>
    </row>
    <row r="2059" spans="1:14" x14ac:dyDescent="0.75">
      <c r="A2059" t="s">
        <v>10</v>
      </c>
      <c r="B2059" t="s">
        <v>11</v>
      </c>
      <c r="C2059" t="s">
        <v>22</v>
      </c>
      <c r="D2059" t="s">
        <v>5388</v>
      </c>
      <c r="E2059">
        <v>10260262</v>
      </c>
      <c r="F2059" t="s">
        <v>5431</v>
      </c>
      <c r="G2059">
        <v>66103422</v>
      </c>
      <c r="H2059" t="s">
        <v>224</v>
      </c>
      <c r="I2059" t="s">
        <v>7380</v>
      </c>
      <c r="J2059" t="s">
        <v>5407</v>
      </c>
      <c r="K2059" t="s">
        <v>5394</v>
      </c>
      <c r="L2059" t="s">
        <v>5395</v>
      </c>
      <c r="M2059" t="s">
        <v>5405</v>
      </c>
      <c r="N2059">
        <v>2</v>
      </c>
    </row>
    <row r="2060" spans="1:14" x14ac:dyDescent="0.75">
      <c r="A2060" t="s">
        <v>10</v>
      </c>
      <c r="B2060" t="s">
        <v>11</v>
      </c>
      <c r="C2060" t="s">
        <v>22</v>
      </c>
      <c r="D2060" t="s">
        <v>5388</v>
      </c>
      <c r="E2060">
        <v>10260262</v>
      </c>
      <c r="F2060" t="s">
        <v>5431</v>
      </c>
      <c r="G2060">
        <v>66103435</v>
      </c>
      <c r="H2060" t="s">
        <v>2136</v>
      </c>
      <c r="I2060" t="s">
        <v>2137</v>
      </c>
      <c r="J2060" t="s">
        <v>5407</v>
      </c>
      <c r="K2060" t="s">
        <v>5394</v>
      </c>
      <c r="L2060" t="s">
        <v>5395</v>
      </c>
      <c r="M2060" t="s">
        <v>5405</v>
      </c>
      <c r="N2060">
        <v>5</v>
      </c>
    </row>
    <row r="2061" spans="1:14" x14ac:dyDescent="0.75">
      <c r="A2061" t="s">
        <v>10</v>
      </c>
      <c r="B2061" t="s">
        <v>11</v>
      </c>
      <c r="C2061" t="s">
        <v>22</v>
      </c>
      <c r="D2061" t="s">
        <v>5388</v>
      </c>
      <c r="E2061">
        <v>10260262</v>
      </c>
      <c r="F2061" t="s">
        <v>5431</v>
      </c>
      <c r="G2061">
        <v>66103435</v>
      </c>
      <c r="H2061" t="s">
        <v>2136</v>
      </c>
      <c r="I2061" t="s">
        <v>2137</v>
      </c>
      <c r="J2061" t="s">
        <v>5407</v>
      </c>
      <c r="K2061" t="s">
        <v>5394</v>
      </c>
      <c r="L2061" t="s">
        <v>5395</v>
      </c>
      <c r="M2061" t="s">
        <v>5396</v>
      </c>
      <c r="N2061">
        <v>5</v>
      </c>
    </row>
    <row r="2062" spans="1:14" x14ac:dyDescent="0.75">
      <c r="A2062" t="s">
        <v>10</v>
      </c>
      <c r="B2062" t="s">
        <v>11</v>
      </c>
      <c r="C2062" t="s">
        <v>22</v>
      </c>
      <c r="D2062" t="s">
        <v>5388</v>
      </c>
      <c r="E2062">
        <v>10260262</v>
      </c>
      <c r="F2062" t="s">
        <v>5431</v>
      </c>
      <c r="G2062">
        <v>66103440</v>
      </c>
      <c r="H2062" t="s">
        <v>2271</v>
      </c>
      <c r="I2062" t="s">
        <v>2274</v>
      </c>
      <c r="J2062" t="s">
        <v>5407</v>
      </c>
      <c r="K2062" t="s">
        <v>5394</v>
      </c>
      <c r="L2062" t="s">
        <v>5402</v>
      </c>
      <c r="M2062" t="s">
        <v>5403</v>
      </c>
      <c r="N2062">
        <v>30</v>
      </c>
    </row>
    <row r="2063" spans="1:14" x14ac:dyDescent="0.75">
      <c r="A2063" t="s">
        <v>10</v>
      </c>
      <c r="B2063" t="s">
        <v>11</v>
      </c>
      <c r="C2063" t="s">
        <v>22</v>
      </c>
      <c r="D2063" t="s">
        <v>5388</v>
      </c>
      <c r="E2063">
        <v>10260262</v>
      </c>
      <c r="F2063" t="s">
        <v>5431</v>
      </c>
      <c r="G2063">
        <v>66103440</v>
      </c>
      <c r="H2063" t="s">
        <v>2271</v>
      </c>
      <c r="I2063" t="s">
        <v>2274</v>
      </c>
      <c r="J2063" t="s">
        <v>5407</v>
      </c>
      <c r="K2063" t="s">
        <v>5394</v>
      </c>
      <c r="L2063" t="s">
        <v>5402</v>
      </c>
      <c r="M2063" t="s">
        <v>5404</v>
      </c>
      <c r="N2063">
        <v>10</v>
      </c>
    </row>
    <row r="2064" spans="1:14" x14ac:dyDescent="0.75">
      <c r="A2064" t="s">
        <v>10</v>
      </c>
      <c r="B2064" t="s">
        <v>11</v>
      </c>
      <c r="C2064" t="s">
        <v>22</v>
      </c>
      <c r="D2064" t="s">
        <v>5388</v>
      </c>
      <c r="E2064">
        <v>10260262</v>
      </c>
      <c r="F2064" t="s">
        <v>5431</v>
      </c>
      <c r="G2064">
        <v>66103440</v>
      </c>
      <c r="H2064" t="s">
        <v>2271</v>
      </c>
      <c r="I2064" t="s">
        <v>2274</v>
      </c>
      <c r="J2064" t="s">
        <v>5407</v>
      </c>
      <c r="K2064" t="s">
        <v>5394</v>
      </c>
      <c r="L2064" t="s">
        <v>5395</v>
      </c>
      <c r="M2064" t="s">
        <v>5405</v>
      </c>
      <c r="N2064">
        <v>10</v>
      </c>
    </row>
    <row r="2065" spans="1:14" x14ac:dyDescent="0.75">
      <c r="A2065" t="s">
        <v>10</v>
      </c>
      <c r="B2065" t="s">
        <v>11</v>
      </c>
      <c r="C2065" t="s">
        <v>22</v>
      </c>
      <c r="D2065" t="s">
        <v>5388</v>
      </c>
      <c r="E2065">
        <v>10260262</v>
      </c>
      <c r="F2065" t="s">
        <v>5431</v>
      </c>
      <c r="G2065">
        <v>66103440</v>
      </c>
      <c r="H2065" t="s">
        <v>2271</v>
      </c>
      <c r="I2065" t="s">
        <v>2274</v>
      </c>
      <c r="J2065" t="s">
        <v>5407</v>
      </c>
      <c r="K2065" t="s">
        <v>5394</v>
      </c>
      <c r="L2065" t="s">
        <v>5395</v>
      </c>
      <c r="M2065" t="s">
        <v>5396</v>
      </c>
      <c r="N2065">
        <v>10</v>
      </c>
    </row>
    <row r="2066" spans="1:14" x14ac:dyDescent="0.75">
      <c r="A2066" t="s">
        <v>10</v>
      </c>
      <c r="B2066" t="s">
        <v>11</v>
      </c>
      <c r="C2066" t="s">
        <v>22</v>
      </c>
      <c r="D2066" t="s">
        <v>5388</v>
      </c>
      <c r="E2066">
        <v>10260262</v>
      </c>
      <c r="F2066" t="s">
        <v>5431</v>
      </c>
      <c r="G2066">
        <v>66103445</v>
      </c>
      <c r="H2066" t="s">
        <v>1052</v>
      </c>
      <c r="I2066" t="s">
        <v>851</v>
      </c>
      <c r="J2066" t="s">
        <v>5407</v>
      </c>
      <c r="K2066" t="s">
        <v>5394</v>
      </c>
      <c r="L2066" t="s">
        <v>5402</v>
      </c>
      <c r="M2066" t="s">
        <v>5403</v>
      </c>
      <c r="N2066">
        <v>5</v>
      </c>
    </row>
    <row r="2067" spans="1:14" x14ac:dyDescent="0.75">
      <c r="A2067" t="s">
        <v>10</v>
      </c>
      <c r="B2067" t="s">
        <v>11</v>
      </c>
      <c r="C2067" t="s">
        <v>22</v>
      </c>
      <c r="D2067" t="s">
        <v>5388</v>
      </c>
      <c r="E2067">
        <v>10260262</v>
      </c>
      <c r="F2067" t="s">
        <v>5431</v>
      </c>
      <c r="G2067">
        <v>66103446</v>
      </c>
      <c r="H2067" t="s">
        <v>850</v>
      </c>
      <c r="I2067" t="s">
        <v>851</v>
      </c>
      <c r="J2067" t="s">
        <v>5407</v>
      </c>
      <c r="K2067" t="s">
        <v>5394</v>
      </c>
      <c r="L2067" t="s">
        <v>5402</v>
      </c>
      <c r="M2067" t="s">
        <v>5403</v>
      </c>
      <c r="N2067">
        <v>5</v>
      </c>
    </row>
    <row r="2068" spans="1:14" x14ac:dyDescent="0.75">
      <c r="A2068" t="s">
        <v>10</v>
      </c>
      <c r="B2068" t="s">
        <v>11</v>
      </c>
      <c r="C2068" t="s">
        <v>22</v>
      </c>
      <c r="D2068" t="s">
        <v>5388</v>
      </c>
      <c r="E2068">
        <v>10260262</v>
      </c>
      <c r="F2068" t="s">
        <v>5431</v>
      </c>
      <c r="G2068">
        <v>66103446</v>
      </c>
      <c r="H2068" t="s">
        <v>850</v>
      </c>
      <c r="I2068" t="s">
        <v>851</v>
      </c>
      <c r="J2068" t="s">
        <v>5407</v>
      </c>
      <c r="K2068" t="s">
        <v>5394</v>
      </c>
      <c r="L2068" t="s">
        <v>5395</v>
      </c>
      <c r="M2068" t="s">
        <v>5405</v>
      </c>
      <c r="N2068">
        <v>5</v>
      </c>
    </row>
    <row r="2069" spans="1:14" x14ac:dyDescent="0.75">
      <c r="A2069" t="s">
        <v>10</v>
      </c>
      <c r="B2069" t="s">
        <v>11</v>
      </c>
      <c r="C2069" t="s">
        <v>22</v>
      </c>
      <c r="D2069" t="s">
        <v>5388</v>
      </c>
      <c r="E2069">
        <v>10260262</v>
      </c>
      <c r="F2069" t="s">
        <v>5431</v>
      </c>
      <c r="G2069">
        <v>66103446</v>
      </c>
      <c r="H2069" t="s">
        <v>850</v>
      </c>
      <c r="I2069" t="s">
        <v>851</v>
      </c>
      <c r="J2069" t="s">
        <v>5407</v>
      </c>
      <c r="K2069" t="s">
        <v>5394</v>
      </c>
      <c r="L2069" t="s">
        <v>5395</v>
      </c>
      <c r="M2069" t="s">
        <v>5396</v>
      </c>
      <c r="N2069">
        <v>10</v>
      </c>
    </row>
    <row r="2070" spans="1:14" x14ac:dyDescent="0.75">
      <c r="A2070" t="s">
        <v>10</v>
      </c>
      <c r="B2070" t="s">
        <v>11</v>
      </c>
      <c r="C2070" t="s">
        <v>22</v>
      </c>
      <c r="D2070" t="s">
        <v>5388</v>
      </c>
      <c r="E2070">
        <v>10260262</v>
      </c>
      <c r="F2070" t="s">
        <v>5431</v>
      </c>
      <c r="G2070">
        <v>66103572</v>
      </c>
      <c r="H2070" t="s">
        <v>86</v>
      </c>
      <c r="I2070" t="s">
        <v>87</v>
      </c>
      <c r="J2070" t="s">
        <v>5407</v>
      </c>
      <c r="K2070" t="s">
        <v>5391</v>
      </c>
      <c r="L2070" t="s">
        <v>5392</v>
      </c>
      <c r="M2070" t="s">
        <v>5393</v>
      </c>
      <c r="N2070">
        <v>1</v>
      </c>
    </row>
    <row r="2071" spans="1:14" x14ac:dyDescent="0.75">
      <c r="A2071" t="s">
        <v>10</v>
      </c>
      <c r="B2071" t="s">
        <v>11</v>
      </c>
      <c r="C2071" t="s">
        <v>22</v>
      </c>
      <c r="D2071" t="s">
        <v>5388</v>
      </c>
      <c r="E2071">
        <v>10260262</v>
      </c>
      <c r="F2071" t="s">
        <v>5431</v>
      </c>
      <c r="G2071">
        <v>66103573</v>
      </c>
      <c r="H2071" t="s">
        <v>2678</v>
      </c>
      <c r="I2071" t="s">
        <v>2679</v>
      </c>
      <c r="J2071" t="s">
        <v>5407</v>
      </c>
      <c r="K2071" t="s">
        <v>5391</v>
      </c>
      <c r="L2071" t="s">
        <v>5392</v>
      </c>
      <c r="M2071" t="s">
        <v>5401</v>
      </c>
      <c r="N2071">
        <v>10</v>
      </c>
    </row>
    <row r="2072" spans="1:14" x14ac:dyDescent="0.75">
      <c r="A2072" t="s">
        <v>10</v>
      </c>
      <c r="B2072" t="s">
        <v>11</v>
      </c>
      <c r="C2072" t="s">
        <v>22</v>
      </c>
      <c r="D2072" t="s">
        <v>5388</v>
      </c>
      <c r="E2072">
        <v>10260262</v>
      </c>
      <c r="F2072" t="s">
        <v>5431</v>
      </c>
      <c r="G2072">
        <v>66103574</v>
      </c>
      <c r="H2072" t="s">
        <v>5009</v>
      </c>
      <c r="I2072" t="s">
        <v>5010</v>
      </c>
      <c r="J2072" t="s">
        <v>5407</v>
      </c>
      <c r="K2072" t="s">
        <v>5394</v>
      </c>
      <c r="L2072" t="s">
        <v>5395</v>
      </c>
      <c r="M2072" t="s">
        <v>5396</v>
      </c>
      <c r="N2072">
        <v>20</v>
      </c>
    </row>
    <row r="2073" spans="1:14" x14ac:dyDescent="0.75">
      <c r="A2073" t="s">
        <v>10</v>
      </c>
      <c r="B2073" t="s">
        <v>11</v>
      </c>
      <c r="C2073" t="s">
        <v>22</v>
      </c>
      <c r="D2073" t="s">
        <v>5388</v>
      </c>
      <c r="E2073">
        <v>10260262</v>
      </c>
      <c r="F2073" t="s">
        <v>5431</v>
      </c>
      <c r="G2073">
        <v>66103575</v>
      </c>
      <c r="H2073" t="s">
        <v>5272</v>
      </c>
      <c r="I2073" t="s">
        <v>5273</v>
      </c>
      <c r="J2073" t="s">
        <v>5407</v>
      </c>
      <c r="K2073" t="s">
        <v>5391</v>
      </c>
      <c r="L2073" t="s">
        <v>5392</v>
      </c>
      <c r="M2073" t="s">
        <v>5393</v>
      </c>
      <c r="N2073">
        <v>25</v>
      </c>
    </row>
    <row r="2074" spans="1:14" x14ac:dyDescent="0.75">
      <c r="A2074" t="s">
        <v>10</v>
      </c>
      <c r="B2074" t="s">
        <v>11</v>
      </c>
      <c r="C2074" t="s">
        <v>22</v>
      </c>
      <c r="D2074" t="s">
        <v>5388</v>
      </c>
      <c r="E2074">
        <v>10260262</v>
      </c>
      <c r="F2074" t="s">
        <v>5431</v>
      </c>
      <c r="G2074">
        <v>66103575</v>
      </c>
      <c r="H2074" t="s">
        <v>5272</v>
      </c>
      <c r="I2074" t="s">
        <v>5273</v>
      </c>
      <c r="J2074" t="s">
        <v>5407</v>
      </c>
      <c r="K2074" t="s">
        <v>5394</v>
      </c>
      <c r="L2074" t="s">
        <v>5402</v>
      </c>
      <c r="M2074" t="s">
        <v>5403</v>
      </c>
      <c r="N2074">
        <v>30</v>
      </c>
    </row>
    <row r="2075" spans="1:14" x14ac:dyDescent="0.75">
      <c r="A2075" t="s">
        <v>10</v>
      </c>
      <c r="B2075" t="s">
        <v>11</v>
      </c>
      <c r="C2075" t="s">
        <v>22</v>
      </c>
      <c r="D2075" t="s">
        <v>5388</v>
      </c>
      <c r="E2075">
        <v>10260262</v>
      </c>
      <c r="F2075" t="s">
        <v>5431</v>
      </c>
      <c r="G2075">
        <v>66103575</v>
      </c>
      <c r="H2075" t="s">
        <v>5272</v>
      </c>
      <c r="I2075" t="s">
        <v>5273</v>
      </c>
      <c r="J2075" t="s">
        <v>5407</v>
      </c>
      <c r="K2075" t="s">
        <v>5394</v>
      </c>
      <c r="L2075" t="s">
        <v>5402</v>
      </c>
      <c r="M2075" t="s">
        <v>5404</v>
      </c>
      <c r="N2075">
        <v>10</v>
      </c>
    </row>
    <row r="2076" spans="1:14" x14ac:dyDescent="0.75">
      <c r="A2076" t="s">
        <v>10</v>
      </c>
      <c r="B2076" t="s">
        <v>11</v>
      </c>
      <c r="C2076" t="s">
        <v>22</v>
      </c>
      <c r="D2076" t="s">
        <v>5388</v>
      </c>
      <c r="E2076">
        <v>10260262</v>
      </c>
      <c r="F2076" t="s">
        <v>5431</v>
      </c>
      <c r="G2076">
        <v>66103575</v>
      </c>
      <c r="H2076" t="s">
        <v>5272</v>
      </c>
      <c r="I2076" t="s">
        <v>5273</v>
      </c>
      <c r="J2076" t="s">
        <v>5407</v>
      </c>
      <c r="K2076" t="s">
        <v>5394</v>
      </c>
      <c r="L2076" t="s">
        <v>5395</v>
      </c>
      <c r="M2076" t="s">
        <v>5396</v>
      </c>
      <c r="N2076">
        <v>18</v>
      </c>
    </row>
    <row r="2077" spans="1:14" x14ac:dyDescent="0.75">
      <c r="A2077" t="s">
        <v>10</v>
      </c>
      <c r="B2077" t="s">
        <v>11</v>
      </c>
      <c r="C2077" t="s">
        <v>22</v>
      </c>
      <c r="D2077" t="s">
        <v>5388</v>
      </c>
      <c r="E2077">
        <v>10260262</v>
      </c>
      <c r="F2077" t="s">
        <v>5431</v>
      </c>
      <c r="G2077">
        <v>66103931</v>
      </c>
      <c r="H2077" t="s">
        <v>4581</v>
      </c>
      <c r="I2077" t="s">
        <v>3161</v>
      </c>
      <c r="J2077" t="s">
        <v>5413</v>
      </c>
      <c r="K2077" t="s">
        <v>5398</v>
      </c>
      <c r="L2077" t="s">
        <v>5399</v>
      </c>
      <c r="M2077" t="s">
        <v>5400</v>
      </c>
      <c r="N2077">
        <v>73</v>
      </c>
    </row>
    <row r="2078" spans="1:14" x14ac:dyDescent="0.75">
      <c r="A2078" t="s">
        <v>10</v>
      </c>
      <c r="B2078" t="s">
        <v>11</v>
      </c>
      <c r="C2078" t="s">
        <v>22</v>
      </c>
      <c r="D2078" t="s">
        <v>5388</v>
      </c>
      <c r="E2078">
        <v>10260262</v>
      </c>
      <c r="F2078" t="s">
        <v>5431</v>
      </c>
      <c r="G2078">
        <v>66103931</v>
      </c>
      <c r="H2078" t="s">
        <v>4581</v>
      </c>
      <c r="I2078" t="s">
        <v>3161</v>
      </c>
      <c r="J2078" t="s">
        <v>5413</v>
      </c>
      <c r="K2078" t="s">
        <v>5394</v>
      </c>
      <c r="L2078" t="s">
        <v>5402</v>
      </c>
      <c r="M2078" t="s">
        <v>5404</v>
      </c>
      <c r="N2078">
        <v>50</v>
      </c>
    </row>
    <row r="2079" spans="1:14" x14ac:dyDescent="0.75">
      <c r="A2079" t="s">
        <v>10</v>
      </c>
      <c r="B2079" t="s">
        <v>11</v>
      </c>
      <c r="C2079" t="s">
        <v>22</v>
      </c>
      <c r="D2079" t="s">
        <v>5388</v>
      </c>
      <c r="E2079">
        <v>10260262</v>
      </c>
      <c r="F2079" t="s">
        <v>5431</v>
      </c>
      <c r="G2079">
        <v>66103935</v>
      </c>
      <c r="H2079" t="s">
        <v>2006</v>
      </c>
      <c r="I2079" t="s">
        <v>2007</v>
      </c>
      <c r="J2079" t="s">
        <v>5407</v>
      </c>
      <c r="K2079" t="s">
        <v>5391</v>
      </c>
      <c r="L2079" t="s">
        <v>5392</v>
      </c>
      <c r="M2079" t="s">
        <v>5393</v>
      </c>
      <c r="N2079">
        <v>10</v>
      </c>
    </row>
    <row r="2080" spans="1:14" x14ac:dyDescent="0.75">
      <c r="A2080" t="s">
        <v>10</v>
      </c>
      <c r="B2080" t="s">
        <v>11</v>
      </c>
      <c r="C2080" t="s">
        <v>22</v>
      </c>
      <c r="D2080" t="s">
        <v>5388</v>
      </c>
      <c r="E2080">
        <v>10260262</v>
      </c>
      <c r="F2080" t="s">
        <v>5431</v>
      </c>
      <c r="G2080">
        <v>66103935</v>
      </c>
      <c r="H2080" t="s">
        <v>2006</v>
      </c>
      <c r="I2080" t="s">
        <v>2007</v>
      </c>
      <c r="J2080" t="s">
        <v>5407</v>
      </c>
      <c r="K2080" t="s">
        <v>5394</v>
      </c>
      <c r="L2080" t="s">
        <v>5402</v>
      </c>
      <c r="M2080" t="s">
        <v>5403</v>
      </c>
      <c r="N2080">
        <v>10</v>
      </c>
    </row>
    <row r="2081" spans="1:14" x14ac:dyDescent="0.75">
      <c r="A2081" t="s">
        <v>10</v>
      </c>
      <c r="B2081" t="s">
        <v>11</v>
      </c>
      <c r="C2081" t="s">
        <v>22</v>
      </c>
      <c r="D2081" t="s">
        <v>5388</v>
      </c>
      <c r="E2081">
        <v>10260262</v>
      </c>
      <c r="F2081" t="s">
        <v>5431</v>
      </c>
      <c r="G2081">
        <v>66103935</v>
      </c>
      <c r="H2081" t="s">
        <v>2006</v>
      </c>
      <c r="I2081" t="s">
        <v>2007</v>
      </c>
      <c r="J2081" t="s">
        <v>5407</v>
      </c>
      <c r="K2081" t="s">
        <v>5394</v>
      </c>
      <c r="L2081" t="s">
        <v>5395</v>
      </c>
      <c r="M2081" t="s">
        <v>5396</v>
      </c>
      <c r="N2081">
        <v>10</v>
      </c>
    </row>
    <row r="2082" spans="1:14" x14ac:dyDescent="0.75">
      <c r="A2082" t="s">
        <v>10</v>
      </c>
      <c r="B2082" t="s">
        <v>11</v>
      </c>
      <c r="C2082" t="s">
        <v>22</v>
      </c>
      <c r="D2082" t="s">
        <v>5388</v>
      </c>
      <c r="E2082">
        <v>10260262</v>
      </c>
      <c r="F2082" t="s">
        <v>5431</v>
      </c>
      <c r="G2082">
        <v>66103942</v>
      </c>
      <c r="H2082" t="s">
        <v>7112</v>
      </c>
      <c r="I2082" t="s">
        <v>7835</v>
      </c>
      <c r="J2082" t="s">
        <v>5407</v>
      </c>
      <c r="K2082" t="s">
        <v>5398</v>
      </c>
      <c r="L2082" t="s">
        <v>5399</v>
      </c>
      <c r="M2082" t="s">
        <v>5400</v>
      </c>
      <c r="N2082">
        <v>10</v>
      </c>
    </row>
    <row r="2083" spans="1:14" x14ac:dyDescent="0.75">
      <c r="A2083" t="s">
        <v>10</v>
      </c>
      <c r="B2083" t="s">
        <v>11</v>
      </c>
      <c r="C2083" t="s">
        <v>22</v>
      </c>
      <c r="D2083" t="s">
        <v>5388</v>
      </c>
      <c r="E2083">
        <v>10260262</v>
      </c>
      <c r="F2083" t="s">
        <v>5431</v>
      </c>
      <c r="G2083">
        <v>66104151</v>
      </c>
      <c r="H2083" t="s">
        <v>3340</v>
      </c>
      <c r="I2083" t="s">
        <v>3341</v>
      </c>
      <c r="J2083" t="s">
        <v>5407</v>
      </c>
      <c r="K2083" t="s">
        <v>5398</v>
      </c>
      <c r="L2083" t="s">
        <v>5399</v>
      </c>
      <c r="M2083" t="s">
        <v>5400</v>
      </c>
      <c r="N2083">
        <v>5</v>
      </c>
    </row>
    <row r="2084" spans="1:14" x14ac:dyDescent="0.75">
      <c r="A2084" t="s">
        <v>10</v>
      </c>
      <c r="B2084" t="s">
        <v>11</v>
      </c>
      <c r="C2084" t="s">
        <v>22</v>
      </c>
      <c r="D2084" t="s">
        <v>5388</v>
      </c>
      <c r="E2084">
        <v>10260262</v>
      </c>
      <c r="F2084" t="s">
        <v>5431</v>
      </c>
      <c r="G2084">
        <v>66104151</v>
      </c>
      <c r="H2084" t="s">
        <v>3340</v>
      </c>
      <c r="I2084" t="s">
        <v>3341</v>
      </c>
      <c r="J2084" t="s">
        <v>5407</v>
      </c>
      <c r="K2084" t="s">
        <v>5394</v>
      </c>
      <c r="L2084" t="s">
        <v>5402</v>
      </c>
      <c r="M2084" t="s">
        <v>5404</v>
      </c>
      <c r="N2084">
        <v>5</v>
      </c>
    </row>
    <row r="2085" spans="1:14" x14ac:dyDescent="0.75">
      <c r="A2085" t="s">
        <v>10</v>
      </c>
      <c r="B2085" t="s">
        <v>11</v>
      </c>
      <c r="C2085" t="s">
        <v>22</v>
      </c>
      <c r="D2085" t="s">
        <v>5388</v>
      </c>
      <c r="E2085">
        <v>10260262</v>
      </c>
      <c r="F2085" t="s">
        <v>5431</v>
      </c>
      <c r="G2085">
        <v>66104151</v>
      </c>
      <c r="H2085" t="s">
        <v>3340</v>
      </c>
      <c r="I2085" t="s">
        <v>3341</v>
      </c>
      <c r="J2085" t="s">
        <v>5407</v>
      </c>
      <c r="K2085" t="s">
        <v>5394</v>
      </c>
      <c r="L2085" t="s">
        <v>5395</v>
      </c>
      <c r="M2085" t="s">
        <v>5405</v>
      </c>
      <c r="N2085">
        <v>20</v>
      </c>
    </row>
    <row r="2086" spans="1:14" x14ac:dyDescent="0.75">
      <c r="A2086" t="s">
        <v>10</v>
      </c>
      <c r="B2086" t="s">
        <v>11</v>
      </c>
      <c r="C2086" t="s">
        <v>22</v>
      </c>
      <c r="D2086" t="s">
        <v>5388</v>
      </c>
      <c r="E2086">
        <v>10260262</v>
      </c>
      <c r="F2086" t="s">
        <v>5431</v>
      </c>
      <c r="G2086">
        <v>66104151</v>
      </c>
      <c r="H2086" t="s">
        <v>3340</v>
      </c>
      <c r="I2086" t="s">
        <v>3341</v>
      </c>
      <c r="J2086" t="s">
        <v>5407</v>
      </c>
      <c r="K2086" t="s">
        <v>5394</v>
      </c>
      <c r="L2086" t="s">
        <v>5395</v>
      </c>
      <c r="M2086" t="s">
        <v>5396</v>
      </c>
      <c r="N2086">
        <v>20</v>
      </c>
    </row>
    <row r="2087" spans="1:14" x14ac:dyDescent="0.75">
      <c r="A2087" t="s">
        <v>10</v>
      </c>
      <c r="B2087" t="s">
        <v>11</v>
      </c>
      <c r="C2087" t="s">
        <v>22</v>
      </c>
      <c r="D2087" t="s">
        <v>5388</v>
      </c>
      <c r="E2087">
        <v>10260262</v>
      </c>
      <c r="F2087" t="s">
        <v>5431</v>
      </c>
      <c r="G2087">
        <v>66104153</v>
      </c>
      <c r="H2087" t="s">
        <v>4746</v>
      </c>
      <c r="I2087" t="s">
        <v>3341</v>
      </c>
      <c r="J2087" t="s">
        <v>5407</v>
      </c>
      <c r="K2087" t="s">
        <v>5394</v>
      </c>
      <c r="L2087" t="s">
        <v>5402</v>
      </c>
      <c r="M2087" t="s">
        <v>5403</v>
      </c>
      <c r="N2087">
        <v>5</v>
      </c>
    </row>
    <row r="2088" spans="1:14" x14ac:dyDescent="0.75">
      <c r="A2088" t="s">
        <v>10</v>
      </c>
      <c r="B2088" t="s">
        <v>11</v>
      </c>
      <c r="C2088" t="s">
        <v>22</v>
      </c>
      <c r="D2088" t="s">
        <v>5388</v>
      </c>
      <c r="E2088">
        <v>10260262</v>
      </c>
      <c r="F2088" t="s">
        <v>5431</v>
      </c>
      <c r="G2088">
        <v>66104153</v>
      </c>
      <c r="H2088" t="s">
        <v>4746</v>
      </c>
      <c r="I2088" t="s">
        <v>3341</v>
      </c>
      <c r="J2088" t="s">
        <v>5407</v>
      </c>
      <c r="K2088" t="s">
        <v>5394</v>
      </c>
      <c r="L2088" t="s">
        <v>5395</v>
      </c>
      <c r="M2088" t="s">
        <v>5405</v>
      </c>
      <c r="N2088">
        <v>20</v>
      </c>
    </row>
    <row r="2089" spans="1:14" x14ac:dyDescent="0.75">
      <c r="A2089" t="s">
        <v>10</v>
      </c>
      <c r="B2089" t="s">
        <v>11</v>
      </c>
      <c r="C2089" t="s">
        <v>22</v>
      </c>
      <c r="D2089" t="s">
        <v>5388</v>
      </c>
      <c r="E2089">
        <v>10260262</v>
      </c>
      <c r="F2089" t="s">
        <v>5431</v>
      </c>
      <c r="G2089">
        <v>66104158</v>
      </c>
      <c r="H2089" t="s">
        <v>660</v>
      </c>
      <c r="I2089" t="s">
        <v>631</v>
      </c>
      <c r="J2089" t="s">
        <v>5407</v>
      </c>
      <c r="K2089" t="s">
        <v>5391</v>
      </c>
      <c r="L2089" t="s">
        <v>5392</v>
      </c>
      <c r="M2089" t="s">
        <v>5393</v>
      </c>
      <c r="N2089">
        <v>15</v>
      </c>
    </row>
    <row r="2090" spans="1:14" x14ac:dyDescent="0.75">
      <c r="A2090" t="s">
        <v>10</v>
      </c>
      <c r="B2090" t="s">
        <v>11</v>
      </c>
      <c r="C2090" t="s">
        <v>22</v>
      </c>
      <c r="D2090" t="s">
        <v>5388</v>
      </c>
      <c r="E2090">
        <v>10260262</v>
      </c>
      <c r="F2090" t="s">
        <v>5431</v>
      </c>
      <c r="G2090">
        <v>66104158</v>
      </c>
      <c r="H2090" t="s">
        <v>660</v>
      </c>
      <c r="I2090" t="s">
        <v>631</v>
      </c>
      <c r="J2090" t="s">
        <v>5407</v>
      </c>
      <c r="K2090" t="s">
        <v>5394</v>
      </c>
      <c r="L2090" t="s">
        <v>5402</v>
      </c>
      <c r="M2090" t="s">
        <v>5403</v>
      </c>
      <c r="N2090">
        <v>10</v>
      </c>
    </row>
    <row r="2091" spans="1:14" x14ac:dyDescent="0.75">
      <c r="A2091" t="s">
        <v>10</v>
      </c>
      <c r="B2091" t="s">
        <v>11</v>
      </c>
      <c r="C2091" t="s">
        <v>22</v>
      </c>
      <c r="D2091" t="s">
        <v>5388</v>
      </c>
      <c r="E2091">
        <v>10260262</v>
      </c>
      <c r="F2091" t="s">
        <v>5431</v>
      </c>
      <c r="G2091">
        <v>66104159</v>
      </c>
      <c r="H2091" t="s">
        <v>3626</v>
      </c>
      <c r="I2091" t="s">
        <v>92</v>
      </c>
      <c r="J2091" t="s">
        <v>5407</v>
      </c>
      <c r="K2091" t="s">
        <v>5394</v>
      </c>
      <c r="L2091" t="s">
        <v>5402</v>
      </c>
      <c r="M2091" t="s">
        <v>5403</v>
      </c>
      <c r="N2091">
        <v>10</v>
      </c>
    </row>
    <row r="2092" spans="1:14" x14ac:dyDescent="0.75">
      <c r="A2092" t="s">
        <v>10</v>
      </c>
      <c r="B2092" t="s">
        <v>11</v>
      </c>
      <c r="C2092" t="s">
        <v>22</v>
      </c>
      <c r="D2092" t="s">
        <v>5388</v>
      </c>
      <c r="E2092">
        <v>10260262</v>
      </c>
      <c r="F2092" t="s">
        <v>5431</v>
      </c>
      <c r="G2092">
        <v>66104159</v>
      </c>
      <c r="H2092" t="s">
        <v>3626</v>
      </c>
      <c r="I2092" t="s">
        <v>92</v>
      </c>
      <c r="J2092" t="s">
        <v>5407</v>
      </c>
      <c r="K2092" t="s">
        <v>5394</v>
      </c>
      <c r="L2092" t="s">
        <v>5395</v>
      </c>
      <c r="M2092" t="s">
        <v>5405</v>
      </c>
      <c r="N2092">
        <v>10</v>
      </c>
    </row>
    <row r="2093" spans="1:14" x14ac:dyDescent="0.75">
      <c r="A2093" t="s">
        <v>10</v>
      </c>
      <c r="B2093" t="s">
        <v>11</v>
      </c>
      <c r="C2093" t="s">
        <v>22</v>
      </c>
      <c r="D2093" t="s">
        <v>5388</v>
      </c>
      <c r="E2093">
        <v>10260262</v>
      </c>
      <c r="F2093" t="s">
        <v>5431</v>
      </c>
      <c r="G2093">
        <v>66104164</v>
      </c>
      <c r="H2093" t="s">
        <v>1111</v>
      </c>
      <c r="I2093" t="s">
        <v>1112</v>
      </c>
      <c r="J2093" t="s">
        <v>5407</v>
      </c>
      <c r="K2093" t="s">
        <v>5394</v>
      </c>
      <c r="L2093" t="s">
        <v>5395</v>
      </c>
      <c r="M2093" t="s">
        <v>5405</v>
      </c>
      <c r="N2093">
        <v>10</v>
      </c>
    </row>
    <row r="2094" spans="1:14" x14ac:dyDescent="0.75">
      <c r="A2094" t="s">
        <v>10</v>
      </c>
      <c r="B2094" t="s">
        <v>11</v>
      </c>
      <c r="C2094" t="s">
        <v>22</v>
      </c>
      <c r="D2094" t="s">
        <v>5388</v>
      </c>
      <c r="E2094">
        <v>10260262</v>
      </c>
      <c r="F2094" t="s">
        <v>5431</v>
      </c>
      <c r="G2094">
        <v>66104169</v>
      </c>
      <c r="H2094" t="s">
        <v>1841</v>
      </c>
      <c r="I2094" t="s">
        <v>1842</v>
      </c>
      <c r="J2094" t="s">
        <v>5407</v>
      </c>
      <c r="K2094" t="s">
        <v>5391</v>
      </c>
      <c r="L2094" t="s">
        <v>5392</v>
      </c>
      <c r="M2094" t="s">
        <v>5393</v>
      </c>
      <c r="N2094">
        <v>2</v>
      </c>
    </row>
    <row r="2095" spans="1:14" x14ac:dyDescent="0.75">
      <c r="A2095" t="s">
        <v>10</v>
      </c>
      <c r="B2095" t="s">
        <v>11</v>
      </c>
      <c r="C2095" t="s">
        <v>22</v>
      </c>
      <c r="D2095" t="s">
        <v>5388</v>
      </c>
      <c r="E2095">
        <v>10260262</v>
      </c>
      <c r="F2095" t="s">
        <v>5431</v>
      </c>
      <c r="G2095">
        <v>66104169</v>
      </c>
      <c r="H2095" t="s">
        <v>1841</v>
      </c>
      <c r="I2095" t="s">
        <v>1842</v>
      </c>
      <c r="J2095" t="s">
        <v>5407</v>
      </c>
      <c r="K2095" t="s">
        <v>5394</v>
      </c>
      <c r="L2095" t="s">
        <v>5395</v>
      </c>
      <c r="M2095" t="s">
        <v>5405</v>
      </c>
      <c r="N2095">
        <v>5</v>
      </c>
    </row>
    <row r="2096" spans="1:14" x14ac:dyDescent="0.75">
      <c r="A2096" t="s">
        <v>10</v>
      </c>
      <c r="B2096" t="s">
        <v>11</v>
      </c>
      <c r="C2096" t="s">
        <v>22</v>
      </c>
      <c r="D2096" t="s">
        <v>5388</v>
      </c>
      <c r="E2096">
        <v>10260262</v>
      </c>
      <c r="F2096" t="s">
        <v>5431</v>
      </c>
      <c r="G2096">
        <v>66104169</v>
      </c>
      <c r="H2096" t="s">
        <v>1841</v>
      </c>
      <c r="I2096" t="s">
        <v>1842</v>
      </c>
      <c r="J2096" t="s">
        <v>5407</v>
      </c>
      <c r="K2096" t="s">
        <v>5394</v>
      </c>
      <c r="L2096" t="s">
        <v>5395</v>
      </c>
      <c r="M2096" t="s">
        <v>5396</v>
      </c>
      <c r="N2096">
        <v>5</v>
      </c>
    </row>
    <row r="2097" spans="1:14" x14ac:dyDescent="0.75">
      <c r="A2097" t="s">
        <v>10</v>
      </c>
      <c r="B2097" t="s">
        <v>11</v>
      </c>
      <c r="C2097" t="s">
        <v>22</v>
      </c>
      <c r="D2097" t="s">
        <v>5388</v>
      </c>
      <c r="E2097">
        <v>10260262</v>
      </c>
      <c r="F2097" t="s">
        <v>5431</v>
      </c>
      <c r="G2097">
        <v>66104179</v>
      </c>
      <c r="H2097" t="s">
        <v>1576</v>
      </c>
      <c r="I2097" t="s">
        <v>1577</v>
      </c>
      <c r="J2097" t="s">
        <v>5407</v>
      </c>
      <c r="K2097" t="s">
        <v>5394</v>
      </c>
      <c r="L2097" t="s">
        <v>5402</v>
      </c>
      <c r="M2097" t="s">
        <v>5403</v>
      </c>
      <c r="N2097">
        <v>10</v>
      </c>
    </row>
    <row r="2098" spans="1:14" x14ac:dyDescent="0.75">
      <c r="A2098" t="s">
        <v>10</v>
      </c>
      <c r="B2098" t="s">
        <v>11</v>
      </c>
      <c r="C2098" t="s">
        <v>22</v>
      </c>
      <c r="D2098" t="s">
        <v>5388</v>
      </c>
      <c r="E2098">
        <v>10260262</v>
      </c>
      <c r="F2098" t="s">
        <v>5431</v>
      </c>
      <c r="G2098">
        <v>66104184</v>
      </c>
      <c r="H2098" t="s">
        <v>972</v>
      </c>
      <c r="I2098" t="s">
        <v>973</v>
      </c>
      <c r="J2098" t="s">
        <v>5407</v>
      </c>
      <c r="K2098" t="s">
        <v>5394</v>
      </c>
      <c r="L2098" t="s">
        <v>5402</v>
      </c>
      <c r="M2098" t="s">
        <v>5403</v>
      </c>
      <c r="N2098">
        <v>10</v>
      </c>
    </row>
    <row r="2099" spans="1:14" x14ac:dyDescent="0.75">
      <c r="A2099" t="s">
        <v>10</v>
      </c>
      <c r="B2099" t="s">
        <v>11</v>
      </c>
      <c r="C2099" t="s">
        <v>22</v>
      </c>
      <c r="D2099" t="s">
        <v>5388</v>
      </c>
      <c r="E2099">
        <v>10260262</v>
      </c>
      <c r="F2099" t="s">
        <v>5431</v>
      </c>
      <c r="G2099">
        <v>66104184</v>
      </c>
      <c r="H2099" t="s">
        <v>972</v>
      </c>
      <c r="I2099" t="s">
        <v>973</v>
      </c>
      <c r="J2099" t="s">
        <v>5407</v>
      </c>
      <c r="K2099" t="s">
        <v>5394</v>
      </c>
      <c r="L2099" t="s">
        <v>5395</v>
      </c>
      <c r="M2099" t="s">
        <v>5405</v>
      </c>
      <c r="N2099">
        <v>10</v>
      </c>
    </row>
    <row r="2100" spans="1:14" x14ac:dyDescent="0.75">
      <c r="A2100" t="s">
        <v>10</v>
      </c>
      <c r="B2100" t="s">
        <v>11</v>
      </c>
      <c r="C2100" t="s">
        <v>22</v>
      </c>
      <c r="D2100" t="s">
        <v>5388</v>
      </c>
      <c r="E2100">
        <v>10260262</v>
      </c>
      <c r="F2100" t="s">
        <v>5431</v>
      </c>
      <c r="G2100">
        <v>66104184</v>
      </c>
      <c r="H2100" t="s">
        <v>972</v>
      </c>
      <c r="I2100" t="s">
        <v>973</v>
      </c>
      <c r="J2100" t="s">
        <v>5407</v>
      </c>
      <c r="K2100" t="s">
        <v>5394</v>
      </c>
      <c r="L2100" t="s">
        <v>5395</v>
      </c>
      <c r="M2100" t="s">
        <v>5396</v>
      </c>
      <c r="N2100">
        <v>10</v>
      </c>
    </row>
    <row r="2101" spans="1:14" x14ac:dyDescent="0.75">
      <c r="A2101" t="s">
        <v>10</v>
      </c>
      <c r="B2101" t="s">
        <v>11</v>
      </c>
      <c r="C2101" t="s">
        <v>22</v>
      </c>
      <c r="D2101" t="s">
        <v>5388</v>
      </c>
      <c r="E2101">
        <v>10260262</v>
      </c>
      <c r="F2101" t="s">
        <v>5431</v>
      </c>
      <c r="G2101">
        <v>66104194</v>
      </c>
      <c r="H2101" t="s">
        <v>7353</v>
      </c>
      <c r="I2101" t="s">
        <v>7354</v>
      </c>
      <c r="J2101" t="s">
        <v>5419</v>
      </c>
      <c r="K2101" t="s">
        <v>5391</v>
      </c>
      <c r="L2101" t="s">
        <v>5392</v>
      </c>
      <c r="M2101" t="s">
        <v>5393</v>
      </c>
      <c r="N2101">
        <v>10</v>
      </c>
    </row>
    <row r="2102" spans="1:14" x14ac:dyDescent="0.75">
      <c r="A2102" t="s">
        <v>10</v>
      </c>
      <c r="B2102" t="s">
        <v>11</v>
      </c>
      <c r="C2102" t="s">
        <v>22</v>
      </c>
      <c r="D2102" t="s">
        <v>5388</v>
      </c>
      <c r="E2102">
        <v>10260262</v>
      </c>
      <c r="F2102" t="s">
        <v>5431</v>
      </c>
      <c r="G2102">
        <v>66104194</v>
      </c>
      <c r="H2102" t="s">
        <v>7353</v>
      </c>
      <c r="I2102" t="s">
        <v>7354</v>
      </c>
      <c r="J2102" t="s">
        <v>5419</v>
      </c>
      <c r="K2102" t="s">
        <v>5394</v>
      </c>
      <c r="L2102" t="s">
        <v>5402</v>
      </c>
      <c r="M2102" t="s">
        <v>5403</v>
      </c>
      <c r="N2102">
        <v>40</v>
      </c>
    </row>
    <row r="2103" spans="1:14" x14ac:dyDescent="0.75">
      <c r="A2103" t="s">
        <v>10</v>
      </c>
      <c r="B2103" t="s">
        <v>11</v>
      </c>
      <c r="C2103" t="s">
        <v>22</v>
      </c>
      <c r="D2103" t="s">
        <v>5388</v>
      </c>
      <c r="E2103">
        <v>10260262</v>
      </c>
      <c r="F2103" t="s">
        <v>5431</v>
      </c>
      <c r="G2103">
        <v>66104194</v>
      </c>
      <c r="H2103" t="s">
        <v>7353</v>
      </c>
      <c r="I2103" t="s">
        <v>7354</v>
      </c>
      <c r="J2103" t="s">
        <v>5419</v>
      </c>
      <c r="K2103" t="s">
        <v>5394</v>
      </c>
      <c r="L2103" t="s">
        <v>5402</v>
      </c>
      <c r="M2103" t="s">
        <v>5404</v>
      </c>
      <c r="N2103">
        <v>10</v>
      </c>
    </row>
    <row r="2104" spans="1:14" x14ac:dyDescent="0.75">
      <c r="A2104" t="s">
        <v>10</v>
      </c>
      <c r="B2104" t="s">
        <v>11</v>
      </c>
      <c r="C2104" t="s">
        <v>22</v>
      </c>
      <c r="D2104" t="s">
        <v>5388</v>
      </c>
      <c r="E2104">
        <v>10260262</v>
      </c>
      <c r="F2104" t="s">
        <v>5431</v>
      </c>
      <c r="G2104">
        <v>66104194</v>
      </c>
      <c r="H2104" t="s">
        <v>7353</v>
      </c>
      <c r="I2104" t="s">
        <v>7354</v>
      </c>
      <c r="J2104" t="s">
        <v>5419</v>
      </c>
      <c r="K2104" t="s">
        <v>5394</v>
      </c>
      <c r="L2104" t="s">
        <v>5395</v>
      </c>
      <c r="M2104" t="s">
        <v>5405</v>
      </c>
      <c r="N2104">
        <v>20</v>
      </c>
    </row>
    <row r="2105" spans="1:14" x14ac:dyDescent="0.75">
      <c r="A2105" t="s">
        <v>10</v>
      </c>
      <c r="B2105" t="s">
        <v>11</v>
      </c>
      <c r="C2105" t="s">
        <v>22</v>
      </c>
      <c r="D2105" t="s">
        <v>5388</v>
      </c>
      <c r="E2105">
        <v>10260262</v>
      </c>
      <c r="F2105" t="s">
        <v>5431</v>
      </c>
      <c r="G2105">
        <v>66104194</v>
      </c>
      <c r="H2105" t="s">
        <v>7353</v>
      </c>
      <c r="I2105" t="s">
        <v>7354</v>
      </c>
      <c r="J2105" t="s">
        <v>5419</v>
      </c>
      <c r="K2105" t="s">
        <v>5394</v>
      </c>
      <c r="L2105" t="s">
        <v>5395</v>
      </c>
      <c r="M2105" t="s">
        <v>5396</v>
      </c>
      <c r="N2105">
        <v>10</v>
      </c>
    </row>
    <row r="2106" spans="1:14" x14ac:dyDescent="0.75">
      <c r="A2106" t="s">
        <v>10</v>
      </c>
      <c r="B2106" t="s">
        <v>11</v>
      </c>
      <c r="C2106" t="s">
        <v>22</v>
      </c>
      <c r="D2106" t="s">
        <v>5388</v>
      </c>
      <c r="E2106">
        <v>10260262</v>
      </c>
      <c r="F2106" t="s">
        <v>5431</v>
      </c>
      <c r="G2106">
        <v>66104195</v>
      </c>
      <c r="H2106" t="s">
        <v>7478</v>
      </c>
      <c r="I2106" t="s">
        <v>7479</v>
      </c>
      <c r="J2106" t="s">
        <v>5419</v>
      </c>
      <c r="K2106" t="s">
        <v>5394</v>
      </c>
      <c r="L2106" t="s">
        <v>5402</v>
      </c>
      <c r="M2106" t="s">
        <v>5403</v>
      </c>
      <c r="N2106">
        <v>50</v>
      </c>
    </row>
    <row r="2107" spans="1:14" x14ac:dyDescent="0.75">
      <c r="A2107" t="s">
        <v>10</v>
      </c>
      <c r="B2107" t="s">
        <v>11</v>
      </c>
      <c r="C2107" t="s">
        <v>22</v>
      </c>
      <c r="D2107" t="s">
        <v>5388</v>
      </c>
      <c r="E2107">
        <v>10260262</v>
      </c>
      <c r="F2107" t="s">
        <v>5431</v>
      </c>
      <c r="G2107">
        <v>66104195</v>
      </c>
      <c r="H2107" t="s">
        <v>7478</v>
      </c>
      <c r="I2107" t="s">
        <v>7479</v>
      </c>
      <c r="J2107" t="s">
        <v>5419</v>
      </c>
      <c r="K2107" t="s">
        <v>5394</v>
      </c>
      <c r="L2107" t="s">
        <v>5395</v>
      </c>
      <c r="M2107" t="s">
        <v>5405</v>
      </c>
      <c r="N2107">
        <v>30</v>
      </c>
    </row>
    <row r="2108" spans="1:14" x14ac:dyDescent="0.75">
      <c r="A2108" t="s">
        <v>10</v>
      </c>
      <c r="B2108" t="s">
        <v>11</v>
      </c>
      <c r="C2108" t="s">
        <v>22</v>
      </c>
      <c r="D2108" t="s">
        <v>5388</v>
      </c>
      <c r="E2108">
        <v>10260262</v>
      </c>
      <c r="F2108" t="s">
        <v>5431</v>
      </c>
      <c r="G2108">
        <v>66104220</v>
      </c>
      <c r="H2108" t="s">
        <v>845</v>
      </c>
      <c r="I2108" t="s">
        <v>846</v>
      </c>
      <c r="J2108" t="s">
        <v>5407</v>
      </c>
      <c r="K2108" t="s">
        <v>5391</v>
      </c>
      <c r="L2108" t="s">
        <v>5392</v>
      </c>
      <c r="M2108" t="s">
        <v>5393</v>
      </c>
      <c r="N2108">
        <v>20</v>
      </c>
    </row>
    <row r="2109" spans="1:14" x14ac:dyDescent="0.75">
      <c r="A2109" t="s">
        <v>10</v>
      </c>
      <c r="B2109" t="s">
        <v>11</v>
      </c>
      <c r="C2109" t="s">
        <v>22</v>
      </c>
      <c r="D2109" t="s">
        <v>5388</v>
      </c>
      <c r="E2109">
        <v>10260262</v>
      </c>
      <c r="F2109" t="s">
        <v>5431</v>
      </c>
      <c r="G2109">
        <v>66104225</v>
      </c>
      <c r="H2109" t="s">
        <v>3618</v>
      </c>
      <c r="I2109" t="s">
        <v>3619</v>
      </c>
      <c r="J2109" t="s">
        <v>5407</v>
      </c>
      <c r="K2109" t="s">
        <v>5394</v>
      </c>
      <c r="L2109" t="s">
        <v>5395</v>
      </c>
      <c r="M2109" t="s">
        <v>5405</v>
      </c>
      <c r="N2109">
        <v>5</v>
      </c>
    </row>
    <row r="2110" spans="1:14" x14ac:dyDescent="0.75">
      <c r="A2110" t="s">
        <v>10</v>
      </c>
      <c r="B2110" t="s">
        <v>11</v>
      </c>
      <c r="C2110" t="s">
        <v>22</v>
      </c>
      <c r="D2110" t="s">
        <v>5388</v>
      </c>
      <c r="E2110">
        <v>10260262</v>
      </c>
      <c r="F2110" t="s">
        <v>5431</v>
      </c>
      <c r="G2110">
        <v>66104225</v>
      </c>
      <c r="H2110" t="s">
        <v>3618</v>
      </c>
      <c r="I2110" t="s">
        <v>3619</v>
      </c>
      <c r="J2110" t="s">
        <v>5407</v>
      </c>
      <c r="K2110" t="s">
        <v>5394</v>
      </c>
      <c r="L2110" t="s">
        <v>5395</v>
      </c>
      <c r="M2110" t="s">
        <v>5396</v>
      </c>
      <c r="N2110">
        <v>30</v>
      </c>
    </row>
    <row r="2111" spans="1:14" x14ac:dyDescent="0.75">
      <c r="A2111" t="s">
        <v>10</v>
      </c>
      <c r="B2111" t="s">
        <v>11</v>
      </c>
      <c r="C2111" t="s">
        <v>22</v>
      </c>
      <c r="D2111" t="s">
        <v>5388</v>
      </c>
      <c r="E2111">
        <v>10260262</v>
      </c>
      <c r="F2111" t="s">
        <v>5431</v>
      </c>
      <c r="G2111">
        <v>66104277</v>
      </c>
      <c r="H2111" t="s">
        <v>3688</v>
      </c>
      <c r="I2111" t="s">
        <v>3689</v>
      </c>
      <c r="J2111" t="s">
        <v>5406</v>
      </c>
      <c r="K2111" t="s">
        <v>5391</v>
      </c>
      <c r="L2111" t="s">
        <v>5392</v>
      </c>
      <c r="M2111" t="s">
        <v>5393</v>
      </c>
      <c r="N2111">
        <v>15</v>
      </c>
    </row>
    <row r="2112" spans="1:14" x14ac:dyDescent="0.75">
      <c r="A2112" t="s">
        <v>10</v>
      </c>
      <c r="B2112" t="s">
        <v>11</v>
      </c>
      <c r="C2112" t="s">
        <v>22</v>
      </c>
      <c r="D2112" t="s">
        <v>5388</v>
      </c>
      <c r="E2112">
        <v>10260262</v>
      </c>
      <c r="F2112" t="s">
        <v>5431</v>
      </c>
      <c r="G2112">
        <v>66104277</v>
      </c>
      <c r="H2112" t="s">
        <v>3688</v>
      </c>
      <c r="I2112" t="s">
        <v>3689</v>
      </c>
      <c r="J2112" t="s">
        <v>5406</v>
      </c>
      <c r="K2112" t="s">
        <v>5394</v>
      </c>
      <c r="L2112" t="s">
        <v>5402</v>
      </c>
      <c r="M2112" t="s">
        <v>5403</v>
      </c>
      <c r="N2112">
        <v>15</v>
      </c>
    </row>
    <row r="2113" spans="1:14" x14ac:dyDescent="0.75">
      <c r="A2113" t="s">
        <v>10</v>
      </c>
      <c r="B2113" t="s">
        <v>11</v>
      </c>
      <c r="C2113" t="s">
        <v>22</v>
      </c>
      <c r="D2113" t="s">
        <v>5388</v>
      </c>
      <c r="E2113">
        <v>10260262</v>
      </c>
      <c r="F2113" t="s">
        <v>5431</v>
      </c>
      <c r="G2113">
        <v>66104277</v>
      </c>
      <c r="H2113" t="s">
        <v>3688</v>
      </c>
      <c r="I2113" t="s">
        <v>3689</v>
      </c>
      <c r="J2113" t="s">
        <v>5406</v>
      </c>
      <c r="K2113" t="s">
        <v>5394</v>
      </c>
      <c r="L2113" t="s">
        <v>5402</v>
      </c>
      <c r="M2113" t="s">
        <v>5404</v>
      </c>
      <c r="N2113">
        <v>20</v>
      </c>
    </row>
    <row r="2114" spans="1:14" x14ac:dyDescent="0.75">
      <c r="A2114" t="s">
        <v>10</v>
      </c>
      <c r="B2114" t="s">
        <v>11</v>
      </c>
      <c r="C2114" t="s">
        <v>22</v>
      </c>
      <c r="D2114" t="s">
        <v>5388</v>
      </c>
      <c r="E2114">
        <v>10260262</v>
      </c>
      <c r="F2114" t="s">
        <v>5431</v>
      </c>
      <c r="G2114">
        <v>66104277</v>
      </c>
      <c r="H2114" t="s">
        <v>3688</v>
      </c>
      <c r="I2114" t="s">
        <v>3689</v>
      </c>
      <c r="J2114" t="s">
        <v>5406</v>
      </c>
      <c r="K2114" t="s">
        <v>5394</v>
      </c>
      <c r="L2114" t="s">
        <v>5395</v>
      </c>
      <c r="M2114" t="s">
        <v>5405</v>
      </c>
      <c r="N2114">
        <v>20</v>
      </c>
    </row>
    <row r="2115" spans="1:14" x14ac:dyDescent="0.75">
      <c r="A2115" t="s">
        <v>10</v>
      </c>
      <c r="B2115" t="s">
        <v>11</v>
      </c>
      <c r="C2115" t="s">
        <v>22</v>
      </c>
      <c r="D2115" t="s">
        <v>5388</v>
      </c>
      <c r="E2115">
        <v>10260262</v>
      </c>
      <c r="F2115" t="s">
        <v>5431</v>
      </c>
      <c r="G2115">
        <v>66104277</v>
      </c>
      <c r="H2115" t="s">
        <v>3688</v>
      </c>
      <c r="I2115" t="s">
        <v>3689</v>
      </c>
      <c r="J2115" t="s">
        <v>5406</v>
      </c>
      <c r="K2115" t="s">
        <v>5394</v>
      </c>
      <c r="L2115" t="s">
        <v>5395</v>
      </c>
      <c r="M2115" t="s">
        <v>5396</v>
      </c>
      <c r="N2115">
        <v>30</v>
      </c>
    </row>
    <row r="2116" spans="1:14" x14ac:dyDescent="0.75">
      <c r="A2116" t="s">
        <v>10</v>
      </c>
      <c r="B2116" t="s">
        <v>11</v>
      </c>
      <c r="C2116" t="s">
        <v>22</v>
      </c>
      <c r="D2116" t="s">
        <v>5388</v>
      </c>
      <c r="E2116">
        <v>10260262</v>
      </c>
      <c r="F2116" t="s">
        <v>5431</v>
      </c>
      <c r="G2116">
        <v>66104280</v>
      </c>
      <c r="H2116" t="s">
        <v>959</v>
      </c>
      <c r="I2116" t="s">
        <v>960</v>
      </c>
      <c r="J2116" t="s">
        <v>5407</v>
      </c>
      <c r="K2116" t="s">
        <v>5394</v>
      </c>
      <c r="L2116" t="s">
        <v>5402</v>
      </c>
      <c r="M2116" t="s">
        <v>5404</v>
      </c>
      <c r="N2116">
        <v>20</v>
      </c>
    </row>
    <row r="2117" spans="1:14" x14ac:dyDescent="0.75">
      <c r="A2117" t="s">
        <v>10</v>
      </c>
      <c r="B2117" t="s">
        <v>11</v>
      </c>
      <c r="C2117" t="s">
        <v>22</v>
      </c>
      <c r="D2117" t="s">
        <v>5388</v>
      </c>
      <c r="E2117">
        <v>10260262</v>
      </c>
      <c r="F2117" t="s">
        <v>5431</v>
      </c>
      <c r="G2117">
        <v>66104468</v>
      </c>
      <c r="H2117" t="s">
        <v>806</v>
      </c>
      <c r="I2117" t="s">
        <v>807</v>
      </c>
      <c r="J2117" t="s">
        <v>5407</v>
      </c>
      <c r="K2117" t="s">
        <v>5394</v>
      </c>
      <c r="L2117" t="s">
        <v>5395</v>
      </c>
      <c r="M2117" t="s">
        <v>5396</v>
      </c>
      <c r="N2117">
        <v>5</v>
      </c>
    </row>
    <row r="2118" spans="1:14" x14ac:dyDescent="0.75">
      <c r="A2118" t="s">
        <v>10</v>
      </c>
      <c r="B2118" t="s">
        <v>11</v>
      </c>
      <c r="C2118" t="s">
        <v>22</v>
      </c>
      <c r="D2118" t="s">
        <v>5388</v>
      </c>
      <c r="E2118">
        <v>10260262</v>
      </c>
      <c r="F2118" t="s">
        <v>5431</v>
      </c>
      <c r="G2118">
        <v>66104472</v>
      </c>
      <c r="H2118" t="s">
        <v>2254</v>
      </c>
      <c r="I2118" t="s">
        <v>2255</v>
      </c>
      <c r="J2118" t="s">
        <v>5407</v>
      </c>
      <c r="K2118" t="s">
        <v>5391</v>
      </c>
      <c r="L2118" t="s">
        <v>5392</v>
      </c>
      <c r="M2118" t="s">
        <v>5393</v>
      </c>
      <c r="N2118">
        <v>15</v>
      </c>
    </row>
    <row r="2119" spans="1:14" x14ac:dyDescent="0.75">
      <c r="A2119" t="s">
        <v>10</v>
      </c>
      <c r="B2119" t="s">
        <v>11</v>
      </c>
      <c r="C2119" t="s">
        <v>22</v>
      </c>
      <c r="D2119" t="s">
        <v>5388</v>
      </c>
      <c r="E2119">
        <v>10260262</v>
      </c>
      <c r="F2119" t="s">
        <v>5431</v>
      </c>
      <c r="G2119">
        <v>66104472</v>
      </c>
      <c r="H2119" t="s">
        <v>2254</v>
      </c>
      <c r="I2119" t="s">
        <v>2255</v>
      </c>
      <c r="J2119" t="s">
        <v>5407</v>
      </c>
      <c r="K2119" t="s">
        <v>5394</v>
      </c>
      <c r="L2119" t="s">
        <v>5402</v>
      </c>
      <c r="M2119" t="s">
        <v>5403</v>
      </c>
      <c r="N2119">
        <v>30</v>
      </c>
    </row>
    <row r="2120" spans="1:14" x14ac:dyDescent="0.75">
      <c r="A2120" t="s">
        <v>10</v>
      </c>
      <c r="B2120" t="s">
        <v>11</v>
      </c>
      <c r="C2120" t="s">
        <v>22</v>
      </c>
      <c r="D2120" t="s">
        <v>5388</v>
      </c>
      <c r="E2120">
        <v>10260262</v>
      </c>
      <c r="F2120" t="s">
        <v>5431</v>
      </c>
      <c r="G2120">
        <v>66104472</v>
      </c>
      <c r="H2120" t="s">
        <v>2254</v>
      </c>
      <c r="I2120" t="s">
        <v>2255</v>
      </c>
      <c r="J2120" t="s">
        <v>5407</v>
      </c>
      <c r="K2120" t="s">
        <v>5394</v>
      </c>
      <c r="L2120" t="s">
        <v>5402</v>
      </c>
      <c r="M2120" t="s">
        <v>5404</v>
      </c>
      <c r="N2120">
        <v>30</v>
      </c>
    </row>
    <row r="2121" spans="1:14" x14ac:dyDescent="0.75">
      <c r="A2121" t="s">
        <v>10</v>
      </c>
      <c r="B2121" t="s">
        <v>11</v>
      </c>
      <c r="C2121" t="s">
        <v>22</v>
      </c>
      <c r="D2121" t="s">
        <v>5388</v>
      </c>
      <c r="E2121">
        <v>10260262</v>
      </c>
      <c r="F2121" t="s">
        <v>5431</v>
      </c>
      <c r="G2121">
        <v>66104473</v>
      </c>
      <c r="H2121" t="s">
        <v>234</v>
      </c>
      <c r="I2121" t="s">
        <v>235</v>
      </c>
      <c r="J2121" t="s">
        <v>5406</v>
      </c>
      <c r="K2121" t="s">
        <v>5398</v>
      </c>
      <c r="L2121" t="s">
        <v>5399</v>
      </c>
      <c r="M2121" t="s">
        <v>5400</v>
      </c>
      <c r="N2121">
        <v>10</v>
      </c>
    </row>
    <row r="2122" spans="1:14" x14ac:dyDescent="0.75">
      <c r="A2122" t="s">
        <v>10</v>
      </c>
      <c r="B2122" t="s">
        <v>11</v>
      </c>
      <c r="C2122" t="s">
        <v>22</v>
      </c>
      <c r="D2122" t="s">
        <v>5388</v>
      </c>
      <c r="E2122">
        <v>10260262</v>
      </c>
      <c r="F2122" t="s">
        <v>5431</v>
      </c>
      <c r="G2122">
        <v>66104477</v>
      </c>
      <c r="H2122" t="s">
        <v>3174</v>
      </c>
      <c r="I2122" t="s">
        <v>3175</v>
      </c>
      <c r="J2122" t="s">
        <v>5407</v>
      </c>
      <c r="K2122" t="s">
        <v>5394</v>
      </c>
      <c r="L2122" t="s">
        <v>5395</v>
      </c>
      <c r="M2122" t="s">
        <v>5405</v>
      </c>
      <c r="N2122">
        <v>20</v>
      </c>
    </row>
    <row r="2123" spans="1:14" x14ac:dyDescent="0.75">
      <c r="A2123" t="s">
        <v>10</v>
      </c>
      <c r="B2123" t="s">
        <v>11</v>
      </c>
      <c r="C2123" t="s">
        <v>22</v>
      </c>
      <c r="D2123" t="s">
        <v>5388</v>
      </c>
      <c r="E2123">
        <v>10260262</v>
      </c>
      <c r="F2123" t="s">
        <v>5431</v>
      </c>
      <c r="G2123">
        <v>66104479</v>
      </c>
      <c r="H2123" t="s">
        <v>7231</v>
      </c>
      <c r="I2123" t="s">
        <v>7494</v>
      </c>
      <c r="J2123" t="s">
        <v>5407</v>
      </c>
      <c r="K2123" t="s">
        <v>5394</v>
      </c>
      <c r="L2123" t="s">
        <v>5395</v>
      </c>
      <c r="M2123" t="s">
        <v>5405</v>
      </c>
      <c r="N2123">
        <v>5</v>
      </c>
    </row>
    <row r="2124" spans="1:14" x14ac:dyDescent="0.75">
      <c r="A2124" t="s">
        <v>10</v>
      </c>
      <c r="B2124" t="s">
        <v>11</v>
      </c>
      <c r="C2124" t="s">
        <v>22</v>
      </c>
      <c r="D2124" t="s">
        <v>5388</v>
      </c>
      <c r="E2124">
        <v>10260262</v>
      </c>
      <c r="F2124" t="s">
        <v>5431</v>
      </c>
      <c r="G2124">
        <v>66104479</v>
      </c>
      <c r="H2124" t="s">
        <v>7231</v>
      </c>
      <c r="I2124" t="s">
        <v>7494</v>
      </c>
      <c r="J2124" t="s">
        <v>5407</v>
      </c>
      <c r="K2124" t="s">
        <v>5394</v>
      </c>
      <c r="L2124" t="s">
        <v>5395</v>
      </c>
      <c r="M2124" t="s">
        <v>5396</v>
      </c>
      <c r="N2124">
        <v>5</v>
      </c>
    </row>
    <row r="2125" spans="1:14" x14ac:dyDescent="0.75">
      <c r="A2125" t="s">
        <v>10</v>
      </c>
      <c r="B2125" t="s">
        <v>11</v>
      </c>
      <c r="C2125" t="s">
        <v>22</v>
      </c>
      <c r="D2125" t="s">
        <v>5388</v>
      </c>
      <c r="E2125">
        <v>10260262</v>
      </c>
      <c r="F2125" t="s">
        <v>5431</v>
      </c>
      <c r="G2125">
        <v>66104481</v>
      </c>
      <c r="H2125" t="s">
        <v>7123</v>
      </c>
      <c r="I2125" t="s">
        <v>7494</v>
      </c>
      <c r="J2125" t="s">
        <v>5407</v>
      </c>
      <c r="K2125" t="s">
        <v>5391</v>
      </c>
      <c r="L2125" t="s">
        <v>5392</v>
      </c>
      <c r="M2125" t="s">
        <v>5393</v>
      </c>
      <c r="N2125">
        <v>10</v>
      </c>
    </row>
    <row r="2126" spans="1:14" x14ac:dyDescent="0.75">
      <c r="A2126" t="s">
        <v>10</v>
      </c>
      <c r="B2126" t="s">
        <v>11</v>
      </c>
      <c r="C2126" t="s">
        <v>22</v>
      </c>
      <c r="D2126" t="s">
        <v>5388</v>
      </c>
      <c r="E2126">
        <v>10260262</v>
      </c>
      <c r="F2126" t="s">
        <v>5431</v>
      </c>
      <c r="G2126">
        <v>66104481</v>
      </c>
      <c r="H2126" t="s">
        <v>7123</v>
      </c>
      <c r="I2126" t="s">
        <v>7494</v>
      </c>
      <c r="J2126" t="s">
        <v>5407</v>
      </c>
      <c r="K2126" t="s">
        <v>5394</v>
      </c>
      <c r="L2126" t="s">
        <v>5395</v>
      </c>
      <c r="M2126" t="s">
        <v>5405</v>
      </c>
      <c r="N2126">
        <v>20</v>
      </c>
    </row>
    <row r="2127" spans="1:14" x14ac:dyDescent="0.75">
      <c r="A2127" t="s">
        <v>10</v>
      </c>
      <c r="B2127" t="s">
        <v>11</v>
      </c>
      <c r="C2127" t="s">
        <v>22</v>
      </c>
      <c r="D2127" t="s">
        <v>5388</v>
      </c>
      <c r="E2127">
        <v>10260262</v>
      </c>
      <c r="F2127" t="s">
        <v>5431</v>
      </c>
      <c r="G2127">
        <v>66104481</v>
      </c>
      <c r="H2127" t="s">
        <v>7123</v>
      </c>
      <c r="I2127" t="s">
        <v>7494</v>
      </c>
      <c r="J2127" t="s">
        <v>5407</v>
      </c>
      <c r="K2127" t="s">
        <v>5394</v>
      </c>
      <c r="L2127" t="s">
        <v>5395</v>
      </c>
      <c r="M2127" t="s">
        <v>5396</v>
      </c>
      <c r="N2127">
        <v>20</v>
      </c>
    </row>
    <row r="2128" spans="1:14" x14ac:dyDescent="0.75">
      <c r="A2128" t="s">
        <v>10</v>
      </c>
      <c r="B2128" t="s">
        <v>11</v>
      </c>
      <c r="C2128" t="s">
        <v>22</v>
      </c>
      <c r="D2128" t="s">
        <v>5388</v>
      </c>
      <c r="E2128">
        <v>10260262</v>
      </c>
      <c r="F2128" t="s">
        <v>5431</v>
      </c>
      <c r="G2128">
        <v>66104795</v>
      </c>
      <c r="H2128" t="s">
        <v>517</v>
      </c>
      <c r="I2128" t="s">
        <v>518</v>
      </c>
      <c r="J2128" t="s">
        <v>5407</v>
      </c>
      <c r="K2128" t="s">
        <v>5391</v>
      </c>
      <c r="L2128" t="s">
        <v>5392</v>
      </c>
      <c r="M2128" t="s">
        <v>5393</v>
      </c>
      <c r="N2128">
        <v>8</v>
      </c>
    </row>
    <row r="2129" spans="1:14" x14ac:dyDescent="0.75">
      <c r="A2129" t="s">
        <v>10</v>
      </c>
      <c r="B2129" t="s">
        <v>11</v>
      </c>
      <c r="C2129" t="s">
        <v>22</v>
      </c>
      <c r="D2129" t="s">
        <v>5388</v>
      </c>
      <c r="E2129">
        <v>10260262</v>
      </c>
      <c r="F2129" t="s">
        <v>5431</v>
      </c>
      <c r="G2129">
        <v>66104796</v>
      </c>
      <c r="H2129" t="s">
        <v>2436</v>
      </c>
      <c r="I2129" t="s">
        <v>2437</v>
      </c>
      <c r="J2129" t="s">
        <v>5416</v>
      </c>
      <c r="K2129" t="s">
        <v>5391</v>
      </c>
      <c r="L2129" t="s">
        <v>5392</v>
      </c>
      <c r="M2129" t="s">
        <v>5393</v>
      </c>
      <c r="N2129">
        <v>1</v>
      </c>
    </row>
    <row r="2130" spans="1:14" x14ac:dyDescent="0.75">
      <c r="A2130" t="s">
        <v>10</v>
      </c>
      <c r="B2130" t="s">
        <v>11</v>
      </c>
      <c r="C2130" t="s">
        <v>22</v>
      </c>
      <c r="D2130" t="s">
        <v>5388</v>
      </c>
      <c r="E2130">
        <v>10260262</v>
      </c>
      <c r="F2130" t="s">
        <v>5431</v>
      </c>
      <c r="G2130">
        <v>66104796</v>
      </c>
      <c r="H2130" t="s">
        <v>2436</v>
      </c>
      <c r="I2130" t="s">
        <v>2437</v>
      </c>
      <c r="J2130" t="s">
        <v>5416</v>
      </c>
      <c r="K2130" t="s">
        <v>5394</v>
      </c>
      <c r="L2130" t="s">
        <v>5402</v>
      </c>
      <c r="M2130" t="s">
        <v>5403</v>
      </c>
      <c r="N2130">
        <v>6</v>
      </c>
    </row>
    <row r="2131" spans="1:14" x14ac:dyDescent="0.75">
      <c r="A2131" t="s">
        <v>10</v>
      </c>
      <c r="B2131" t="s">
        <v>11</v>
      </c>
      <c r="C2131" t="s">
        <v>22</v>
      </c>
      <c r="D2131" t="s">
        <v>5388</v>
      </c>
      <c r="E2131">
        <v>10260262</v>
      </c>
      <c r="F2131" t="s">
        <v>5431</v>
      </c>
      <c r="G2131">
        <v>66104796</v>
      </c>
      <c r="H2131" t="s">
        <v>2436</v>
      </c>
      <c r="I2131" t="s">
        <v>2437</v>
      </c>
      <c r="J2131" t="s">
        <v>5416</v>
      </c>
      <c r="K2131" t="s">
        <v>5394</v>
      </c>
      <c r="L2131" t="s">
        <v>5395</v>
      </c>
      <c r="M2131" t="s">
        <v>5405</v>
      </c>
      <c r="N2131">
        <v>3</v>
      </c>
    </row>
    <row r="2132" spans="1:14" x14ac:dyDescent="0.75">
      <c r="A2132" t="s">
        <v>10</v>
      </c>
      <c r="B2132" t="s">
        <v>11</v>
      </c>
      <c r="C2132" t="s">
        <v>22</v>
      </c>
      <c r="D2132" t="s">
        <v>5388</v>
      </c>
      <c r="E2132">
        <v>10260262</v>
      </c>
      <c r="F2132" t="s">
        <v>5431</v>
      </c>
      <c r="G2132">
        <v>66104881</v>
      </c>
      <c r="H2132" t="s">
        <v>4575</v>
      </c>
      <c r="I2132" t="s">
        <v>518</v>
      </c>
      <c r="J2132" t="s">
        <v>5407</v>
      </c>
      <c r="K2132" t="s">
        <v>5394</v>
      </c>
      <c r="L2132" t="s">
        <v>5395</v>
      </c>
      <c r="M2132" t="s">
        <v>5396</v>
      </c>
      <c r="N2132">
        <v>10</v>
      </c>
    </row>
    <row r="2133" spans="1:14" x14ac:dyDescent="0.75">
      <c r="A2133" t="s">
        <v>10</v>
      </c>
      <c r="B2133" t="s">
        <v>11</v>
      </c>
      <c r="C2133" t="s">
        <v>22</v>
      </c>
      <c r="D2133" t="s">
        <v>5388</v>
      </c>
      <c r="E2133">
        <v>10260262</v>
      </c>
      <c r="F2133" t="s">
        <v>5431</v>
      </c>
      <c r="G2133">
        <v>66105257</v>
      </c>
      <c r="H2133" t="s">
        <v>2074</v>
      </c>
      <c r="I2133" t="s">
        <v>2075</v>
      </c>
      <c r="J2133" t="s">
        <v>5407</v>
      </c>
      <c r="K2133" t="s">
        <v>5391</v>
      </c>
      <c r="L2133" t="s">
        <v>5392</v>
      </c>
      <c r="M2133" t="s">
        <v>5401</v>
      </c>
      <c r="N2133">
        <v>3</v>
      </c>
    </row>
    <row r="2134" spans="1:14" x14ac:dyDescent="0.75">
      <c r="A2134" t="s">
        <v>10</v>
      </c>
      <c r="B2134" t="s">
        <v>11</v>
      </c>
      <c r="C2134" t="s">
        <v>22</v>
      </c>
      <c r="D2134" t="s">
        <v>5388</v>
      </c>
      <c r="E2134">
        <v>10260262</v>
      </c>
      <c r="F2134" t="s">
        <v>5431</v>
      </c>
      <c r="G2134">
        <v>66105257</v>
      </c>
      <c r="H2134" t="s">
        <v>2074</v>
      </c>
      <c r="I2134" t="s">
        <v>2075</v>
      </c>
      <c r="J2134" t="s">
        <v>5407</v>
      </c>
      <c r="K2134" t="s">
        <v>5394</v>
      </c>
      <c r="L2134" t="s">
        <v>5402</v>
      </c>
      <c r="M2134" t="s">
        <v>5403</v>
      </c>
      <c r="N2134">
        <v>5</v>
      </c>
    </row>
    <row r="2135" spans="1:14" x14ac:dyDescent="0.75">
      <c r="A2135" t="s">
        <v>10</v>
      </c>
      <c r="B2135" t="s">
        <v>11</v>
      </c>
      <c r="C2135" t="s">
        <v>22</v>
      </c>
      <c r="D2135" t="s">
        <v>5388</v>
      </c>
      <c r="E2135">
        <v>10260262</v>
      </c>
      <c r="F2135" t="s">
        <v>5431</v>
      </c>
      <c r="G2135">
        <v>66105257</v>
      </c>
      <c r="H2135" t="s">
        <v>2074</v>
      </c>
      <c r="I2135" t="s">
        <v>2075</v>
      </c>
      <c r="J2135" t="s">
        <v>5407</v>
      </c>
      <c r="K2135" t="s">
        <v>5394</v>
      </c>
      <c r="L2135" t="s">
        <v>5402</v>
      </c>
      <c r="M2135" t="s">
        <v>5404</v>
      </c>
      <c r="N2135">
        <v>2</v>
      </c>
    </row>
    <row r="2136" spans="1:14" x14ac:dyDescent="0.75">
      <c r="A2136" t="s">
        <v>10</v>
      </c>
      <c r="B2136" t="s">
        <v>11</v>
      </c>
      <c r="C2136" t="s">
        <v>22</v>
      </c>
      <c r="D2136" t="s">
        <v>5388</v>
      </c>
      <c r="E2136">
        <v>10260262</v>
      </c>
      <c r="F2136" t="s">
        <v>5431</v>
      </c>
      <c r="G2136">
        <v>66105263</v>
      </c>
      <c r="H2136" t="s">
        <v>5113</v>
      </c>
      <c r="I2136" t="s">
        <v>5114</v>
      </c>
      <c r="J2136" t="s">
        <v>5407</v>
      </c>
      <c r="K2136" t="s">
        <v>5394</v>
      </c>
      <c r="L2136" t="s">
        <v>5395</v>
      </c>
      <c r="M2136" t="s">
        <v>5396</v>
      </c>
      <c r="N2136">
        <v>10</v>
      </c>
    </row>
    <row r="2137" spans="1:14" x14ac:dyDescent="0.75">
      <c r="A2137" t="s">
        <v>10</v>
      </c>
      <c r="B2137" t="s">
        <v>11</v>
      </c>
      <c r="C2137" t="s">
        <v>22</v>
      </c>
      <c r="D2137" t="s">
        <v>5388</v>
      </c>
      <c r="E2137">
        <v>10260262</v>
      </c>
      <c r="F2137" t="s">
        <v>5431</v>
      </c>
      <c r="G2137">
        <v>66105264</v>
      </c>
      <c r="H2137" t="s">
        <v>7155</v>
      </c>
      <c r="I2137" t="s">
        <v>7321</v>
      </c>
      <c r="J2137" t="s">
        <v>5407</v>
      </c>
      <c r="K2137" t="s">
        <v>5391</v>
      </c>
      <c r="L2137" t="s">
        <v>5392</v>
      </c>
      <c r="M2137" t="s">
        <v>5393</v>
      </c>
      <c r="N2137">
        <v>5</v>
      </c>
    </row>
    <row r="2138" spans="1:14" x14ac:dyDescent="0.75">
      <c r="A2138" t="s">
        <v>10</v>
      </c>
      <c r="B2138" t="s">
        <v>11</v>
      </c>
      <c r="C2138" t="s">
        <v>22</v>
      </c>
      <c r="D2138" t="s">
        <v>5388</v>
      </c>
      <c r="E2138">
        <v>10260262</v>
      </c>
      <c r="F2138" t="s">
        <v>5431</v>
      </c>
      <c r="G2138">
        <v>66105264</v>
      </c>
      <c r="H2138" t="s">
        <v>7155</v>
      </c>
      <c r="I2138" t="s">
        <v>7321</v>
      </c>
      <c r="J2138" t="s">
        <v>5407</v>
      </c>
      <c r="K2138" t="s">
        <v>5394</v>
      </c>
      <c r="L2138" t="s">
        <v>5395</v>
      </c>
      <c r="M2138" t="s">
        <v>5405</v>
      </c>
      <c r="N2138">
        <v>10</v>
      </c>
    </row>
    <row r="2139" spans="1:14" x14ac:dyDescent="0.75">
      <c r="A2139" t="s">
        <v>10</v>
      </c>
      <c r="B2139" t="s">
        <v>11</v>
      </c>
      <c r="C2139" t="s">
        <v>22</v>
      </c>
      <c r="D2139" t="s">
        <v>5388</v>
      </c>
      <c r="E2139">
        <v>10260262</v>
      </c>
      <c r="F2139" t="s">
        <v>5431</v>
      </c>
      <c r="G2139">
        <v>66105264</v>
      </c>
      <c r="H2139" t="s">
        <v>7155</v>
      </c>
      <c r="I2139" t="s">
        <v>7321</v>
      </c>
      <c r="J2139" t="s">
        <v>5407</v>
      </c>
      <c r="K2139" t="s">
        <v>5394</v>
      </c>
      <c r="L2139" t="s">
        <v>5395</v>
      </c>
      <c r="M2139" t="s">
        <v>5396</v>
      </c>
      <c r="N2139">
        <v>5</v>
      </c>
    </row>
    <row r="2140" spans="1:14" x14ac:dyDescent="0.75">
      <c r="A2140" t="s">
        <v>10</v>
      </c>
      <c r="B2140" t="s">
        <v>11</v>
      </c>
      <c r="C2140" t="s">
        <v>22</v>
      </c>
      <c r="D2140" t="s">
        <v>5388</v>
      </c>
      <c r="E2140">
        <v>10260262</v>
      </c>
      <c r="F2140" t="s">
        <v>5431</v>
      </c>
      <c r="G2140">
        <v>66105280</v>
      </c>
      <c r="H2140" t="s">
        <v>1042</v>
      </c>
      <c r="I2140" t="s">
        <v>1044</v>
      </c>
      <c r="J2140" t="s">
        <v>5407</v>
      </c>
      <c r="K2140" t="s">
        <v>5391</v>
      </c>
      <c r="L2140" t="s">
        <v>5392</v>
      </c>
      <c r="M2140" t="s">
        <v>5393</v>
      </c>
      <c r="N2140">
        <v>10</v>
      </c>
    </row>
    <row r="2141" spans="1:14" x14ac:dyDescent="0.75">
      <c r="A2141" t="s">
        <v>10</v>
      </c>
      <c r="B2141" t="s">
        <v>11</v>
      </c>
      <c r="C2141" t="s">
        <v>22</v>
      </c>
      <c r="D2141" t="s">
        <v>5388</v>
      </c>
      <c r="E2141">
        <v>10260262</v>
      </c>
      <c r="F2141" t="s">
        <v>5431</v>
      </c>
      <c r="G2141">
        <v>66105280</v>
      </c>
      <c r="H2141" t="s">
        <v>1042</v>
      </c>
      <c r="I2141" t="s">
        <v>1044</v>
      </c>
      <c r="J2141" t="s">
        <v>5407</v>
      </c>
      <c r="K2141" t="s">
        <v>5394</v>
      </c>
      <c r="L2141" t="s">
        <v>5402</v>
      </c>
      <c r="M2141" t="s">
        <v>5404</v>
      </c>
      <c r="N2141">
        <v>5</v>
      </c>
    </row>
    <row r="2142" spans="1:14" x14ac:dyDescent="0.75">
      <c r="A2142" t="s">
        <v>10</v>
      </c>
      <c r="B2142" t="s">
        <v>11</v>
      </c>
      <c r="C2142" t="s">
        <v>22</v>
      </c>
      <c r="D2142" t="s">
        <v>5388</v>
      </c>
      <c r="E2142">
        <v>10260262</v>
      </c>
      <c r="F2142" t="s">
        <v>5431</v>
      </c>
      <c r="G2142">
        <v>66105280</v>
      </c>
      <c r="H2142" t="s">
        <v>1042</v>
      </c>
      <c r="I2142" t="s">
        <v>1044</v>
      </c>
      <c r="J2142" t="s">
        <v>5407</v>
      </c>
      <c r="K2142" t="s">
        <v>5394</v>
      </c>
      <c r="L2142" t="s">
        <v>5395</v>
      </c>
      <c r="M2142" t="s">
        <v>5396</v>
      </c>
      <c r="N2142">
        <v>10</v>
      </c>
    </row>
    <row r="2143" spans="1:14" x14ac:dyDescent="0.75">
      <c r="A2143" t="s">
        <v>10</v>
      </c>
      <c r="B2143" t="s">
        <v>11</v>
      </c>
      <c r="C2143" t="s">
        <v>22</v>
      </c>
      <c r="D2143" t="s">
        <v>5388</v>
      </c>
      <c r="E2143">
        <v>10260262</v>
      </c>
      <c r="F2143" t="s">
        <v>5431</v>
      </c>
      <c r="G2143">
        <v>66105282</v>
      </c>
      <c r="H2143" t="s">
        <v>5336</v>
      </c>
      <c r="I2143" t="s">
        <v>5337</v>
      </c>
      <c r="J2143" t="s">
        <v>5407</v>
      </c>
      <c r="K2143" t="s">
        <v>5394</v>
      </c>
      <c r="L2143" t="s">
        <v>5395</v>
      </c>
      <c r="M2143" t="s">
        <v>5396</v>
      </c>
      <c r="N2143">
        <v>30</v>
      </c>
    </row>
    <row r="2144" spans="1:14" x14ac:dyDescent="0.75">
      <c r="A2144" t="s">
        <v>10</v>
      </c>
      <c r="B2144" t="s">
        <v>11</v>
      </c>
      <c r="C2144" t="s">
        <v>22</v>
      </c>
      <c r="D2144" t="s">
        <v>5388</v>
      </c>
      <c r="E2144">
        <v>10260262</v>
      </c>
      <c r="F2144" t="s">
        <v>5431</v>
      </c>
      <c r="G2144">
        <v>66105285</v>
      </c>
      <c r="H2144" t="s">
        <v>4419</v>
      </c>
      <c r="I2144" t="s">
        <v>987</v>
      </c>
      <c r="J2144" t="s">
        <v>5407</v>
      </c>
      <c r="K2144" t="s">
        <v>5391</v>
      </c>
      <c r="L2144" t="s">
        <v>5392</v>
      </c>
      <c r="M2144" t="s">
        <v>5393</v>
      </c>
      <c r="N2144">
        <v>10</v>
      </c>
    </row>
    <row r="2145" spans="1:14" x14ac:dyDescent="0.75">
      <c r="A2145" t="s">
        <v>10</v>
      </c>
      <c r="B2145" t="s">
        <v>11</v>
      </c>
      <c r="C2145" t="s">
        <v>22</v>
      </c>
      <c r="D2145" t="s">
        <v>5388</v>
      </c>
      <c r="E2145">
        <v>10260262</v>
      </c>
      <c r="F2145" t="s">
        <v>5431</v>
      </c>
      <c r="G2145">
        <v>66105285</v>
      </c>
      <c r="H2145" t="s">
        <v>4419</v>
      </c>
      <c r="I2145" t="s">
        <v>987</v>
      </c>
      <c r="J2145" t="s">
        <v>5407</v>
      </c>
      <c r="K2145" t="s">
        <v>5394</v>
      </c>
      <c r="L2145" t="s">
        <v>5402</v>
      </c>
      <c r="M2145" t="s">
        <v>5403</v>
      </c>
      <c r="N2145">
        <v>20</v>
      </c>
    </row>
    <row r="2146" spans="1:14" x14ac:dyDescent="0.75">
      <c r="A2146" t="s">
        <v>10</v>
      </c>
      <c r="B2146" t="s">
        <v>11</v>
      </c>
      <c r="C2146" t="s">
        <v>22</v>
      </c>
      <c r="D2146" t="s">
        <v>5388</v>
      </c>
      <c r="E2146">
        <v>10260262</v>
      </c>
      <c r="F2146" t="s">
        <v>5431</v>
      </c>
      <c r="G2146">
        <v>66105312</v>
      </c>
      <c r="H2146" t="s">
        <v>2498</v>
      </c>
      <c r="I2146" t="s">
        <v>2499</v>
      </c>
      <c r="J2146" t="s">
        <v>5407</v>
      </c>
      <c r="K2146" t="s">
        <v>5398</v>
      </c>
      <c r="L2146" t="s">
        <v>5399</v>
      </c>
      <c r="M2146" t="s">
        <v>5400</v>
      </c>
      <c r="N2146">
        <v>10</v>
      </c>
    </row>
    <row r="2147" spans="1:14" x14ac:dyDescent="0.75">
      <c r="A2147" t="s">
        <v>10</v>
      </c>
      <c r="B2147" t="s">
        <v>11</v>
      </c>
      <c r="C2147" t="s">
        <v>22</v>
      </c>
      <c r="D2147" t="s">
        <v>5388</v>
      </c>
      <c r="E2147">
        <v>10260262</v>
      </c>
      <c r="F2147" t="s">
        <v>5431</v>
      </c>
      <c r="G2147">
        <v>66105312</v>
      </c>
      <c r="H2147" t="s">
        <v>2498</v>
      </c>
      <c r="I2147" t="s">
        <v>2499</v>
      </c>
      <c r="J2147" t="s">
        <v>5407</v>
      </c>
      <c r="K2147" t="s">
        <v>5391</v>
      </c>
      <c r="L2147" t="s">
        <v>5392</v>
      </c>
      <c r="M2147" t="s">
        <v>5393</v>
      </c>
      <c r="N2147">
        <v>40</v>
      </c>
    </row>
    <row r="2148" spans="1:14" x14ac:dyDescent="0.75">
      <c r="A2148" t="s">
        <v>10</v>
      </c>
      <c r="B2148" t="s">
        <v>11</v>
      </c>
      <c r="C2148" t="s">
        <v>22</v>
      </c>
      <c r="D2148" t="s">
        <v>5388</v>
      </c>
      <c r="E2148">
        <v>10260262</v>
      </c>
      <c r="F2148" t="s">
        <v>5431</v>
      </c>
      <c r="G2148">
        <v>66105312</v>
      </c>
      <c r="H2148" t="s">
        <v>2498</v>
      </c>
      <c r="I2148" t="s">
        <v>2499</v>
      </c>
      <c r="J2148" t="s">
        <v>5407</v>
      </c>
      <c r="K2148" t="s">
        <v>5394</v>
      </c>
      <c r="L2148" t="s">
        <v>5395</v>
      </c>
      <c r="M2148" t="s">
        <v>5405</v>
      </c>
      <c r="N2148">
        <v>20</v>
      </c>
    </row>
    <row r="2149" spans="1:14" x14ac:dyDescent="0.75">
      <c r="A2149" t="s">
        <v>10</v>
      </c>
      <c r="B2149" t="s">
        <v>11</v>
      </c>
      <c r="C2149" t="s">
        <v>22</v>
      </c>
      <c r="D2149" t="s">
        <v>5388</v>
      </c>
      <c r="E2149">
        <v>10260262</v>
      </c>
      <c r="F2149" t="s">
        <v>5431</v>
      </c>
      <c r="G2149">
        <v>66105313</v>
      </c>
      <c r="H2149" t="s">
        <v>4874</v>
      </c>
      <c r="I2149" t="s">
        <v>2499</v>
      </c>
      <c r="J2149" t="s">
        <v>5397</v>
      </c>
      <c r="K2149" t="s">
        <v>5398</v>
      </c>
      <c r="L2149" t="s">
        <v>5399</v>
      </c>
      <c r="M2149" t="s">
        <v>5400</v>
      </c>
      <c r="N2149">
        <v>6</v>
      </c>
    </row>
    <row r="2150" spans="1:14" x14ac:dyDescent="0.75">
      <c r="A2150" t="s">
        <v>10</v>
      </c>
      <c r="B2150" t="s">
        <v>11</v>
      </c>
      <c r="C2150" t="s">
        <v>22</v>
      </c>
      <c r="D2150" t="s">
        <v>5388</v>
      </c>
      <c r="E2150">
        <v>10260262</v>
      </c>
      <c r="F2150" t="s">
        <v>5431</v>
      </c>
      <c r="G2150">
        <v>66105313</v>
      </c>
      <c r="H2150" t="s">
        <v>4874</v>
      </c>
      <c r="I2150" t="s">
        <v>2499</v>
      </c>
      <c r="J2150" t="s">
        <v>5397</v>
      </c>
      <c r="K2150" t="s">
        <v>5391</v>
      </c>
      <c r="L2150" t="s">
        <v>5392</v>
      </c>
      <c r="M2150" t="s">
        <v>5393</v>
      </c>
      <c r="N2150">
        <v>10</v>
      </c>
    </row>
    <row r="2151" spans="1:14" x14ac:dyDescent="0.75">
      <c r="A2151" t="s">
        <v>10</v>
      </c>
      <c r="B2151" t="s">
        <v>11</v>
      </c>
      <c r="C2151" t="s">
        <v>22</v>
      </c>
      <c r="D2151" t="s">
        <v>5388</v>
      </c>
      <c r="E2151">
        <v>10260262</v>
      </c>
      <c r="F2151" t="s">
        <v>5431</v>
      </c>
      <c r="G2151">
        <v>66105313</v>
      </c>
      <c r="H2151" t="s">
        <v>4874</v>
      </c>
      <c r="I2151" t="s">
        <v>2499</v>
      </c>
      <c r="J2151" t="s">
        <v>5397</v>
      </c>
      <c r="K2151" t="s">
        <v>5394</v>
      </c>
      <c r="L2151" t="s">
        <v>5402</v>
      </c>
      <c r="M2151" t="s">
        <v>5403</v>
      </c>
      <c r="N2151">
        <v>30</v>
      </c>
    </row>
    <row r="2152" spans="1:14" x14ac:dyDescent="0.75">
      <c r="A2152" t="s">
        <v>10</v>
      </c>
      <c r="B2152" t="s">
        <v>11</v>
      </c>
      <c r="C2152" t="s">
        <v>22</v>
      </c>
      <c r="D2152" t="s">
        <v>5388</v>
      </c>
      <c r="E2152">
        <v>10260262</v>
      </c>
      <c r="F2152" t="s">
        <v>5431</v>
      </c>
      <c r="G2152">
        <v>66105313</v>
      </c>
      <c r="H2152" t="s">
        <v>4874</v>
      </c>
      <c r="I2152" t="s">
        <v>2499</v>
      </c>
      <c r="J2152" t="s">
        <v>5397</v>
      </c>
      <c r="K2152" t="s">
        <v>5394</v>
      </c>
      <c r="L2152" t="s">
        <v>5395</v>
      </c>
      <c r="M2152" t="s">
        <v>5408</v>
      </c>
      <c r="N2152">
        <v>5</v>
      </c>
    </row>
    <row r="2153" spans="1:14" x14ac:dyDescent="0.75">
      <c r="A2153" t="s">
        <v>10</v>
      </c>
      <c r="B2153" t="s">
        <v>11</v>
      </c>
      <c r="C2153" t="s">
        <v>22</v>
      </c>
      <c r="D2153" t="s">
        <v>5388</v>
      </c>
      <c r="E2153">
        <v>10260262</v>
      </c>
      <c r="F2153" t="s">
        <v>5431</v>
      </c>
      <c r="G2153">
        <v>66105599</v>
      </c>
      <c r="H2153" t="s">
        <v>991</v>
      </c>
      <c r="I2153" t="s">
        <v>992</v>
      </c>
      <c r="J2153" t="s">
        <v>5407</v>
      </c>
      <c r="K2153" t="s">
        <v>5394</v>
      </c>
      <c r="L2153" t="s">
        <v>5395</v>
      </c>
      <c r="M2153" t="s">
        <v>5396</v>
      </c>
      <c r="N2153">
        <v>20</v>
      </c>
    </row>
    <row r="2154" spans="1:14" x14ac:dyDescent="0.75">
      <c r="A2154" t="s">
        <v>10</v>
      </c>
      <c r="B2154" t="s">
        <v>11</v>
      </c>
      <c r="C2154" t="s">
        <v>22</v>
      </c>
      <c r="D2154" t="s">
        <v>5388</v>
      </c>
      <c r="E2154">
        <v>10260262</v>
      </c>
      <c r="F2154" t="s">
        <v>5431</v>
      </c>
      <c r="G2154">
        <v>66105611</v>
      </c>
      <c r="H2154" t="s">
        <v>65</v>
      </c>
      <c r="I2154" t="s">
        <v>66</v>
      </c>
      <c r="J2154" t="s">
        <v>5407</v>
      </c>
      <c r="K2154" t="s">
        <v>5394</v>
      </c>
      <c r="L2154" t="s">
        <v>5395</v>
      </c>
      <c r="M2154" t="s">
        <v>5396</v>
      </c>
      <c r="N2154">
        <v>10</v>
      </c>
    </row>
    <row r="2155" spans="1:14" x14ac:dyDescent="0.75">
      <c r="A2155" t="s">
        <v>10</v>
      </c>
      <c r="B2155" t="s">
        <v>11</v>
      </c>
      <c r="C2155" t="s">
        <v>22</v>
      </c>
      <c r="D2155" t="s">
        <v>5388</v>
      </c>
      <c r="E2155">
        <v>10260262</v>
      </c>
      <c r="F2155" t="s">
        <v>5431</v>
      </c>
      <c r="G2155">
        <v>66105677</v>
      </c>
      <c r="H2155" t="s">
        <v>5011</v>
      </c>
      <c r="I2155" t="s">
        <v>2124</v>
      </c>
      <c r="J2155" t="s">
        <v>5407</v>
      </c>
      <c r="K2155" t="s">
        <v>5391</v>
      </c>
      <c r="L2155" t="s">
        <v>5392</v>
      </c>
      <c r="M2155" t="s">
        <v>5393</v>
      </c>
      <c r="N2155">
        <v>5</v>
      </c>
    </row>
    <row r="2156" spans="1:14" x14ac:dyDescent="0.75">
      <c r="A2156" t="s">
        <v>10</v>
      </c>
      <c r="B2156" t="s">
        <v>11</v>
      </c>
      <c r="C2156" t="s">
        <v>22</v>
      </c>
      <c r="D2156" t="s">
        <v>5388</v>
      </c>
      <c r="E2156">
        <v>10260262</v>
      </c>
      <c r="F2156" t="s">
        <v>5431</v>
      </c>
      <c r="G2156">
        <v>66105677</v>
      </c>
      <c r="H2156" t="s">
        <v>5011</v>
      </c>
      <c r="I2156" t="s">
        <v>2124</v>
      </c>
      <c r="J2156" t="s">
        <v>5407</v>
      </c>
      <c r="K2156" t="s">
        <v>5394</v>
      </c>
      <c r="L2156" t="s">
        <v>5402</v>
      </c>
      <c r="M2156" t="s">
        <v>5403</v>
      </c>
      <c r="N2156">
        <v>20</v>
      </c>
    </row>
    <row r="2157" spans="1:14" x14ac:dyDescent="0.75">
      <c r="A2157" t="s">
        <v>10</v>
      </c>
      <c r="B2157" t="s">
        <v>11</v>
      </c>
      <c r="C2157" t="s">
        <v>22</v>
      </c>
      <c r="D2157" t="s">
        <v>5388</v>
      </c>
      <c r="E2157">
        <v>10260262</v>
      </c>
      <c r="F2157" t="s">
        <v>5431</v>
      </c>
      <c r="G2157">
        <v>66105677</v>
      </c>
      <c r="H2157" t="s">
        <v>5011</v>
      </c>
      <c r="I2157" t="s">
        <v>2124</v>
      </c>
      <c r="J2157" t="s">
        <v>5407</v>
      </c>
      <c r="K2157" t="s">
        <v>5394</v>
      </c>
      <c r="L2157" t="s">
        <v>5402</v>
      </c>
      <c r="M2157" t="s">
        <v>5404</v>
      </c>
      <c r="N2157">
        <v>5</v>
      </c>
    </row>
    <row r="2158" spans="1:14" x14ac:dyDescent="0.75">
      <c r="A2158" t="s">
        <v>10</v>
      </c>
      <c r="B2158" t="s">
        <v>11</v>
      </c>
      <c r="C2158" t="s">
        <v>22</v>
      </c>
      <c r="D2158" t="s">
        <v>5388</v>
      </c>
      <c r="E2158">
        <v>10260262</v>
      </c>
      <c r="F2158" t="s">
        <v>5431</v>
      </c>
      <c r="G2158">
        <v>66105677</v>
      </c>
      <c r="H2158" t="s">
        <v>5011</v>
      </c>
      <c r="I2158" t="s">
        <v>2124</v>
      </c>
      <c r="J2158" t="s">
        <v>5407</v>
      </c>
      <c r="K2158" t="s">
        <v>5394</v>
      </c>
      <c r="L2158" t="s">
        <v>5395</v>
      </c>
      <c r="M2158" t="s">
        <v>5396</v>
      </c>
      <c r="N2158">
        <v>10</v>
      </c>
    </row>
    <row r="2159" spans="1:14" x14ac:dyDescent="0.75">
      <c r="A2159" t="s">
        <v>10</v>
      </c>
      <c r="B2159" t="s">
        <v>11</v>
      </c>
      <c r="C2159" t="s">
        <v>22</v>
      </c>
      <c r="D2159" t="s">
        <v>5388</v>
      </c>
      <c r="E2159">
        <v>10260262</v>
      </c>
      <c r="F2159" t="s">
        <v>5431</v>
      </c>
      <c r="G2159">
        <v>66105874</v>
      </c>
      <c r="H2159" t="s">
        <v>2455</v>
      </c>
      <c r="I2159" t="s">
        <v>1988</v>
      </c>
      <c r="J2159" t="s">
        <v>5407</v>
      </c>
      <c r="K2159" t="s">
        <v>5391</v>
      </c>
      <c r="L2159" t="s">
        <v>5392</v>
      </c>
      <c r="M2159" t="s">
        <v>5393</v>
      </c>
      <c r="N2159">
        <v>50</v>
      </c>
    </row>
    <row r="2160" spans="1:14" x14ac:dyDescent="0.75">
      <c r="A2160" t="s">
        <v>10</v>
      </c>
      <c r="B2160" t="s">
        <v>11</v>
      </c>
      <c r="C2160" t="s">
        <v>22</v>
      </c>
      <c r="D2160" t="s">
        <v>5388</v>
      </c>
      <c r="E2160">
        <v>10260262</v>
      </c>
      <c r="F2160" t="s">
        <v>5431</v>
      </c>
      <c r="G2160">
        <v>66105874</v>
      </c>
      <c r="H2160" t="s">
        <v>2455</v>
      </c>
      <c r="I2160" t="s">
        <v>1988</v>
      </c>
      <c r="J2160" t="s">
        <v>5407</v>
      </c>
      <c r="K2160" t="s">
        <v>5391</v>
      </c>
      <c r="L2160" t="s">
        <v>5392</v>
      </c>
      <c r="M2160" t="s">
        <v>5401</v>
      </c>
      <c r="N2160">
        <v>5</v>
      </c>
    </row>
    <row r="2161" spans="1:14" x14ac:dyDescent="0.75">
      <c r="A2161" t="s">
        <v>10</v>
      </c>
      <c r="B2161" t="s">
        <v>11</v>
      </c>
      <c r="C2161" t="s">
        <v>22</v>
      </c>
      <c r="D2161" t="s">
        <v>5388</v>
      </c>
      <c r="E2161">
        <v>10260262</v>
      </c>
      <c r="F2161" t="s">
        <v>5431</v>
      </c>
      <c r="G2161">
        <v>66105874</v>
      </c>
      <c r="H2161" t="s">
        <v>2455</v>
      </c>
      <c r="I2161" t="s">
        <v>1988</v>
      </c>
      <c r="J2161" t="s">
        <v>5407</v>
      </c>
      <c r="K2161" t="s">
        <v>5394</v>
      </c>
      <c r="L2161" t="s">
        <v>5402</v>
      </c>
      <c r="M2161" t="s">
        <v>5403</v>
      </c>
      <c r="N2161">
        <v>15</v>
      </c>
    </row>
    <row r="2162" spans="1:14" x14ac:dyDescent="0.75">
      <c r="A2162" t="s">
        <v>10</v>
      </c>
      <c r="B2162" t="s">
        <v>11</v>
      </c>
      <c r="C2162" t="s">
        <v>22</v>
      </c>
      <c r="D2162" t="s">
        <v>5388</v>
      </c>
      <c r="E2162">
        <v>10260262</v>
      </c>
      <c r="F2162" t="s">
        <v>5431</v>
      </c>
      <c r="G2162">
        <v>66105874</v>
      </c>
      <c r="H2162" t="s">
        <v>2455</v>
      </c>
      <c r="I2162" t="s">
        <v>1988</v>
      </c>
      <c r="J2162" t="s">
        <v>5407</v>
      </c>
      <c r="K2162" t="s">
        <v>5394</v>
      </c>
      <c r="L2162" t="s">
        <v>5395</v>
      </c>
      <c r="M2162" t="s">
        <v>5396</v>
      </c>
      <c r="N2162">
        <v>10</v>
      </c>
    </row>
    <row r="2163" spans="1:14" x14ac:dyDescent="0.75">
      <c r="A2163" t="s">
        <v>10</v>
      </c>
      <c r="B2163" t="s">
        <v>11</v>
      </c>
      <c r="C2163" t="s">
        <v>22</v>
      </c>
      <c r="D2163" t="s">
        <v>5388</v>
      </c>
      <c r="E2163">
        <v>10260262</v>
      </c>
      <c r="F2163" t="s">
        <v>5431</v>
      </c>
      <c r="G2163">
        <v>66105957</v>
      </c>
      <c r="H2163" t="s">
        <v>866</v>
      </c>
      <c r="I2163" t="s">
        <v>867</v>
      </c>
      <c r="J2163" t="s">
        <v>5407</v>
      </c>
      <c r="K2163" t="s">
        <v>5394</v>
      </c>
      <c r="L2163" t="s">
        <v>5395</v>
      </c>
      <c r="M2163" t="s">
        <v>5405</v>
      </c>
      <c r="N2163">
        <v>10</v>
      </c>
    </row>
    <row r="2164" spans="1:14" x14ac:dyDescent="0.75">
      <c r="A2164" t="s">
        <v>10</v>
      </c>
      <c r="B2164" t="s">
        <v>11</v>
      </c>
      <c r="C2164" t="s">
        <v>22</v>
      </c>
      <c r="D2164" t="s">
        <v>5388</v>
      </c>
      <c r="E2164">
        <v>10260262</v>
      </c>
      <c r="F2164" t="s">
        <v>5431</v>
      </c>
      <c r="G2164">
        <v>66105995</v>
      </c>
      <c r="H2164" t="s">
        <v>1969</v>
      </c>
      <c r="I2164" t="s">
        <v>1971</v>
      </c>
      <c r="J2164" t="s">
        <v>5407</v>
      </c>
      <c r="K2164" t="s">
        <v>5394</v>
      </c>
      <c r="L2164" t="s">
        <v>5402</v>
      </c>
      <c r="M2164" t="s">
        <v>5403</v>
      </c>
      <c r="N2164">
        <v>10</v>
      </c>
    </row>
    <row r="2165" spans="1:14" x14ac:dyDescent="0.75">
      <c r="A2165" t="s">
        <v>10</v>
      </c>
      <c r="B2165" t="s">
        <v>11</v>
      </c>
      <c r="C2165" t="s">
        <v>22</v>
      </c>
      <c r="D2165" t="s">
        <v>5388</v>
      </c>
      <c r="E2165">
        <v>10260262</v>
      </c>
      <c r="F2165" t="s">
        <v>5431</v>
      </c>
      <c r="G2165">
        <v>66106012</v>
      </c>
      <c r="H2165" t="s">
        <v>1853</v>
      </c>
      <c r="I2165" t="s">
        <v>1854</v>
      </c>
      <c r="J2165" t="s">
        <v>5407</v>
      </c>
      <c r="K2165" t="s">
        <v>5391</v>
      </c>
      <c r="L2165" t="s">
        <v>5392</v>
      </c>
      <c r="M2165" t="s">
        <v>5393</v>
      </c>
      <c r="N2165">
        <v>20</v>
      </c>
    </row>
    <row r="2166" spans="1:14" x14ac:dyDescent="0.75">
      <c r="A2166" t="s">
        <v>10</v>
      </c>
      <c r="B2166" t="s">
        <v>11</v>
      </c>
      <c r="C2166" t="s">
        <v>22</v>
      </c>
      <c r="D2166" t="s">
        <v>5388</v>
      </c>
      <c r="E2166">
        <v>10260262</v>
      </c>
      <c r="F2166" t="s">
        <v>5431</v>
      </c>
      <c r="G2166">
        <v>66106012</v>
      </c>
      <c r="H2166" t="s">
        <v>1853</v>
      </c>
      <c r="I2166" t="s">
        <v>1854</v>
      </c>
      <c r="J2166" t="s">
        <v>5407</v>
      </c>
      <c r="K2166" t="s">
        <v>5394</v>
      </c>
      <c r="L2166" t="s">
        <v>5402</v>
      </c>
      <c r="M2166" t="s">
        <v>5404</v>
      </c>
      <c r="N2166">
        <v>1</v>
      </c>
    </row>
    <row r="2167" spans="1:14" x14ac:dyDescent="0.75">
      <c r="A2167" t="s">
        <v>10</v>
      </c>
      <c r="B2167" t="s">
        <v>11</v>
      </c>
      <c r="C2167" t="s">
        <v>22</v>
      </c>
      <c r="D2167" t="s">
        <v>5388</v>
      </c>
      <c r="E2167">
        <v>10260262</v>
      </c>
      <c r="F2167" t="s">
        <v>5431</v>
      </c>
      <c r="G2167">
        <v>66106012</v>
      </c>
      <c r="H2167" t="s">
        <v>1853</v>
      </c>
      <c r="I2167" t="s">
        <v>1854</v>
      </c>
      <c r="J2167" t="s">
        <v>5407</v>
      </c>
      <c r="K2167" t="s">
        <v>5394</v>
      </c>
      <c r="L2167" t="s">
        <v>5395</v>
      </c>
      <c r="M2167" t="s">
        <v>5396</v>
      </c>
      <c r="N2167">
        <v>10</v>
      </c>
    </row>
    <row r="2168" spans="1:14" x14ac:dyDescent="0.75">
      <c r="A2168" t="s">
        <v>10</v>
      </c>
      <c r="B2168" t="s">
        <v>11</v>
      </c>
      <c r="C2168" t="s">
        <v>22</v>
      </c>
      <c r="D2168" t="s">
        <v>5388</v>
      </c>
      <c r="E2168">
        <v>10260262</v>
      </c>
      <c r="F2168" t="s">
        <v>5431</v>
      </c>
      <c r="G2168">
        <v>66106041</v>
      </c>
      <c r="H2168" t="s">
        <v>2682</v>
      </c>
      <c r="I2168" t="s">
        <v>2683</v>
      </c>
      <c r="J2168" t="s">
        <v>5407</v>
      </c>
      <c r="K2168" t="s">
        <v>5394</v>
      </c>
      <c r="L2168" t="s">
        <v>5402</v>
      </c>
      <c r="M2168" t="s">
        <v>5403</v>
      </c>
      <c r="N2168">
        <v>10</v>
      </c>
    </row>
    <row r="2169" spans="1:14" x14ac:dyDescent="0.75">
      <c r="A2169" t="s">
        <v>10</v>
      </c>
      <c r="B2169" t="s">
        <v>11</v>
      </c>
      <c r="C2169" t="s">
        <v>22</v>
      </c>
      <c r="D2169" t="s">
        <v>5388</v>
      </c>
      <c r="E2169">
        <v>10260262</v>
      </c>
      <c r="F2169" t="s">
        <v>5431</v>
      </c>
      <c r="G2169">
        <v>66106041</v>
      </c>
      <c r="H2169" t="s">
        <v>2682</v>
      </c>
      <c r="I2169" t="s">
        <v>2683</v>
      </c>
      <c r="J2169" t="s">
        <v>5407</v>
      </c>
      <c r="K2169" t="s">
        <v>5394</v>
      </c>
      <c r="L2169" t="s">
        <v>5395</v>
      </c>
      <c r="M2169" t="s">
        <v>5396</v>
      </c>
      <c r="N2169">
        <v>10</v>
      </c>
    </row>
    <row r="2170" spans="1:14" x14ac:dyDescent="0.75">
      <c r="A2170" t="s">
        <v>10</v>
      </c>
      <c r="B2170" t="s">
        <v>11</v>
      </c>
      <c r="C2170" t="s">
        <v>22</v>
      </c>
      <c r="D2170" t="s">
        <v>5388</v>
      </c>
      <c r="E2170">
        <v>10260262</v>
      </c>
      <c r="F2170" t="s">
        <v>5431</v>
      </c>
      <c r="G2170">
        <v>66106045</v>
      </c>
      <c r="H2170" t="s">
        <v>767</v>
      </c>
      <c r="I2170" t="s">
        <v>768</v>
      </c>
      <c r="J2170" t="s">
        <v>5407</v>
      </c>
      <c r="K2170" t="s">
        <v>5394</v>
      </c>
      <c r="L2170" t="s">
        <v>5402</v>
      </c>
      <c r="M2170" t="s">
        <v>5403</v>
      </c>
      <c r="N2170">
        <v>10</v>
      </c>
    </row>
    <row r="2171" spans="1:14" x14ac:dyDescent="0.75">
      <c r="A2171" t="s">
        <v>10</v>
      </c>
      <c r="B2171" t="s">
        <v>11</v>
      </c>
      <c r="C2171" t="s">
        <v>22</v>
      </c>
      <c r="D2171" t="s">
        <v>5388</v>
      </c>
      <c r="E2171">
        <v>10260262</v>
      </c>
      <c r="F2171" t="s">
        <v>5431</v>
      </c>
      <c r="G2171">
        <v>66106045</v>
      </c>
      <c r="H2171" t="s">
        <v>767</v>
      </c>
      <c r="I2171" t="s">
        <v>768</v>
      </c>
      <c r="J2171" t="s">
        <v>5407</v>
      </c>
      <c r="K2171" t="s">
        <v>5394</v>
      </c>
      <c r="L2171" t="s">
        <v>5402</v>
      </c>
      <c r="M2171" t="s">
        <v>5404</v>
      </c>
      <c r="N2171">
        <v>10</v>
      </c>
    </row>
    <row r="2172" spans="1:14" x14ac:dyDescent="0.75">
      <c r="A2172" t="s">
        <v>10</v>
      </c>
      <c r="B2172" t="s">
        <v>11</v>
      </c>
      <c r="C2172" t="s">
        <v>22</v>
      </c>
      <c r="D2172" t="s">
        <v>5388</v>
      </c>
      <c r="E2172">
        <v>10260262</v>
      </c>
      <c r="F2172" t="s">
        <v>5431</v>
      </c>
      <c r="G2172">
        <v>66106045</v>
      </c>
      <c r="H2172" t="s">
        <v>767</v>
      </c>
      <c r="I2172" t="s">
        <v>768</v>
      </c>
      <c r="J2172" t="s">
        <v>5407</v>
      </c>
      <c r="K2172" t="s">
        <v>5394</v>
      </c>
      <c r="L2172" t="s">
        <v>5395</v>
      </c>
      <c r="M2172" t="s">
        <v>5396</v>
      </c>
      <c r="N2172">
        <v>10</v>
      </c>
    </row>
    <row r="2173" spans="1:14" x14ac:dyDescent="0.75">
      <c r="A2173" t="s">
        <v>10</v>
      </c>
      <c r="B2173" t="s">
        <v>11</v>
      </c>
      <c r="C2173" t="s">
        <v>22</v>
      </c>
      <c r="D2173" t="s">
        <v>5388</v>
      </c>
      <c r="E2173">
        <v>10260262</v>
      </c>
      <c r="F2173" t="s">
        <v>5431</v>
      </c>
      <c r="G2173">
        <v>66106050</v>
      </c>
      <c r="H2173" t="s">
        <v>7233</v>
      </c>
      <c r="I2173" t="s">
        <v>7394</v>
      </c>
      <c r="J2173" t="s">
        <v>5407</v>
      </c>
      <c r="K2173" t="s">
        <v>5398</v>
      </c>
      <c r="L2173" t="s">
        <v>5399</v>
      </c>
      <c r="M2173" t="s">
        <v>5400</v>
      </c>
      <c r="N2173">
        <v>4</v>
      </c>
    </row>
    <row r="2174" spans="1:14" x14ac:dyDescent="0.75">
      <c r="A2174" t="s">
        <v>10</v>
      </c>
      <c r="B2174" t="s">
        <v>11</v>
      </c>
      <c r="C2174" t="s">
        <v>22</v>
      </c>
      <c r="D2174" t="s">
        <v>5388</v>
      </c>
      <c r="E2174">
        <v>10260262</v>
      </c>
      <c r="F2174" t="s">
        <v>5431</v>
      </c>
      <c r="G2174">
        <v>66106050</v>
      </c>
      <c r="H2174" t="s">
        <v>7233</v>
      </c>
      <c r="I2174" t="s">
        <v>7394</v>
      </c>
      <c r="J2174" t="s">
        <v>5407</v>
      </c>
      <c r="K2174" t="s">
        <v>5391</v>
      </c>
      <c r="L2174" t="s">
        <v>5392</v>
      </c>
      <c r="M2174" t="s">
        <v>5401</v>
      </c>
      <c r="N2174">
        <v>4</v>
      </c>
    </row>
    <row r="2175" spans="1:14" x14ac:dyDescent="0.75">
      <c r="A2175" t="s">
        <v>10</v>
      </c>
      <c r="B2175" t="s">
        <v>11</v>
      </c>
      <c r="C2175" t="s">
        <v>22</v>
      </c>
      <c r="D2175" t="s">
        <v>5388</v>
      </c>
      <c r="E2175">
        <v>10260262</v>
      </c>
      <c r="F2175" t="s">
        <v>5431</v>
      </c>
      <c r="G2175">
        <v>66106058</v>
      </c>
      <c r="H2175" t="s">
        <v>280</v>
      </c>
      <c r="I2175" t="s">
        <v>281</v>
      </c>
      <c r="J2175" t="s">
        <v>5407</v>
      </c>
      <c r="K2175" t="s">
        <v>5391</v>
      </c>
      <c r="L2175" t="s">
        <v>5392</v>
      </c>
      <c r="M2175" t="s">
        <v>5401</v>
      </c>
      <c r="N2175">
        <v>2</v>
      </c>
    </row>
    <row r="2176" spans="1:14" x14ac:dyDescent="0.75">
      <c r="A2176" t="s">
        <v>10</v>
      </c>
      <c r="B2176" t="s">
        <v>11</v>
      </c>
      <c r="C2176" t="s">
        <v>22</v>
      </c>
      <c r="D2176" t="s">
        <v>5388</v>
      </c>
      <c r="E2176">
        <v>10260262</v>
      </c>
      <c r="F2176" t="s">
        <v>5431</v>
      </c>
      <c r="G2176">
        <v>66106058</v>
      </c>
      <c r="H2176" t="s">
        <v>280</v>
      </c>
      <c r="I2176" t="s">
        <v>281</v>
      </c>
      <c r="J2176" t="s">
        <v>5407</v>
      </c>
      <c r="K2176" t="s">
        <v>5394</v>
      </c>
      <c r="L2176" t="s">
        <v>5402</v>
      </c>
      <c r="M2176" t="s">
        <v>5403</v>
      </c>
      <c r="N2176">
        <v>20</v>
      </c>
    </row>
    <row r="2177" spans="1:14" x14ac:dyDescent="0.75">
      <c r="A2177" t="s">
        <v>10</v>
      </c>
      <c r="B2177" t="s">
        <v>11</v>
      </c>
      <c r="C2177" t="s">
        <v>22</v>
      </c>
      <c r="D2177" t="s">
        <v>5388</v>
      </c>
      <c r="E2177">
        <v>10260262</v>
      </c>
      <c r="F2177" t="s">
        <v>5431</v>
      </c>
      <c r="G2177">
        <v>66106058</v>
      </c>
      <c r="H2177" t="s">
        <v>280</v>
      </c>
      <c r="I2177" t="s">
        <v>281</v>
      </c>
      <c r="J2177" t="s">
        <v>5407</v>
      </c>
      <c r="K2177" t="s">
        <v>5394</v>
      </c>
      <c r="L2177" t="s">
        <v>5402</v>
      </c>
      <c r="M2177" t="s">
        <v>5404</v>
      </c>
      <c r="N2177">
        <v>20</v>
      </c>
    </row>
    <row r="2178" spans="1:14" x14ac:dyDescent="0.75">
      <c r="A2178" t="s">
        <v>10</v>
      </c>
      <c r="B2178" t="s">
        <v>11</v>
      </c>
      <c r="C2178" t="s">
        <v>22</v>
      </c>
      <c r="D2178" t="s">
        <v>5388</v>
      </c>
      <c r="E2178">
        <v>10260262</v>
      </c>
      <c r="F2178" t="s">
        <v>5431</v>
      </c>
      <c r="G2178">
        <v>66106058</v>
      </c>
      <c r="H2178" t="s">
        <v>280</v>
      </c>
      <c r="I2178" t="s">
        <v>281</v>
      </c>
      <c r="J2178" t="s">
        <v>5407</v>
      </c>
      <c r="K2178" t="s">
        <v>5394</v>
      </c>
      <c r="L2178" t="s">
        <v>5395</v>
      </c>
      <c r="M2178" t="s">
        <v>5396</v>
      </c>
      <c r="N2178">
        <v>10</v>
      </c>
    </row>
    <row r="2179" spans="1:14" x14ac:dyDescent="0.75">
      <c r="A2179" t="s">
        <v>10</v>
      </c>
      <c r="B2179" t="s">
        <v>11</v>
      </c>
      <c r="C2179" t="s">
        <v>22</v>
      </c>
      <c r="D2179" t="s">
        <v>5388</v>
      </c>
      <c r="E2179">
        <v>10260262</v>
      </c>
      <c r="F2179" t="s">
        <v>5431</v>
      </c>
      <c r="G2179">
        <v>66106072</v>
      </c>
      <c r="H2179" t="s">
        <v>809</v>
      </c>
      <c r="I2179" t="s">
        <v>810</v>
      </c>
      <c r="J2179" t="s">
        <v>5407</v>
      </c>
      <c r="K2179" t="s">
        <v>5398</v>
      </c>
      <c r="L2179" t="s">
        <v>5399</v>
      </c>
      <c r="M2179" t="s">
        <v>5400</v>
      </c>
      <c r="N2179">
        <v>5</v>
      </c>
    </row>
    <row r="2180" spans="1:14" x14ac:dyDescent="0.75">
      <c r="A2180" t="s">
        <v>10</v>
      </c>
      <c r="B2180" t="s">
        <v>11</v>
      </c>
      <c r="C2180" t="s">
        <v>22</v>
      </c>
      <c r="D2180" t="s">
        <v>5388</v>
      </c>
      <c r="E2180">
        <v>10260262</v>
      </c>
      <c r="F2180" t="s">
        <v>5431</v>
      </c>
      <c r="G2180">
        <v>66106072</v>
      </c>
      <c r="H2180" t="s">
        <v>809</v>
      </c>
      <c r="I2180" t="s">
        <v>810</v>
      </c>
      <c r="J2180" t="s">
        <v>5407</v>
      </c>
      <c r="K2180" t="s">
        <v>5391</v>
      </c>
      <c r="L2180" t="s">
        <v>5392</v>
      </c>
      <c r="M2180" t="s">
        <v>5401</v>
      </c>
      <c r="N2180">
        <v>5</v>
      </c>
    </row>
    <row r="2181" spans="1:14" x14ac:dyDescent="0.75">
      <c r="A2181" t="s">
        <v>10</v>
      </c>
      <c r="B2181" t="s">
        <v>11</v>
      </c>
      <c r="C2181" t="s">
        <v>22</v>
      </c>
      <c r="D2181" t="s">
        <v>5388</v>
      </c>
      <c r="E2181">
        <v>10260262</v>
      </c>
      <c r="F2181" t="s">
        <v>5431</v>
      </c>
      <c r="G2181">
        <v>66106072</v>
      </c>
      <c r="H2181" t="s">
        <v>809</v>
      </c>
      <c r="I2181" t="s">
        <v>810</v>
      </c>
      <c r="J2181" t="s">
        <v>5407</v>
      </c>
      <c r="K2181" t="s">
        <v>5394</v>
      </c>
      <c r="L2181" t="s">
        <v>5402</v>
      </c>
      <c r="M2181" t="s">
        <v>5404</v>
      </c>
      <c r="N2181">
        <v>10</v>
      </c>
    </row>
    <row r="2182" spans="1:14" x14ac:dyDescent="0.75">
      <c r="A2182" t="s">
        <v>10</v>
      </c>
      <c r="B2182" t="s">
        <v>11</v>
      </c>
      <c r="C2182" t="s">
        <v>22</v>
      </c>
      <c r="D2182" t="s">
        <v>5388</v>
      </c>
      <c r="E2182">
        <v>10260262</v>
      </c>
      <c r="F2182" t="s">
        <v>5431</v>
      </c>
      <c r="G2182">
        <v>66106090</v>
      </c>
      <c r="H2182" t="s">
        <v>1036</v>
      </c>
      <c r="I2182" t="s">
        <v>1037</v>
      </c>
      <c r="J2182" t="s">
        <v>5407</v>
      </c>
      <c r="K2182" t="s">
        <v>5394</v>
      </c>
      <c r="L2182" t="s">
        <v>5402</v>
      </c>
      <c r="M2182" t="s">
        <v>5403</v>
      </c>
      <c r="N2182">
        <v>10</v>
      </c>
    </row>
    <row r="2183" spans="1:14" x14ac:dyDescent="0.75">
      <c r="A2183" t="s">
        <v>10</v>
      </c>
      <c r="B2183" t="s">
        <v>11</v>
      </c>
      <c r="C2183" t="s">
        <v>22</v>
      </c>
      <c r="D2183" t="s">
        <v>5388</v>
      </c>
      <c r="E2183">
        <v>10260262</v>
      </c>
      <c r="F2183" t="s">
        <v>5431</v>
      </c>
      <c r="G2183">
        <v>66106091</v>
      </c>
      <c r="H2183" t="s">
        <v>1623</v>
      </c>
      <c r="I2183" t="s">
        <v>1624</v>
      </c>
      <c r="J2183" t="s">
        <v>5407</v>
      </c>
      <c r="K2183" t="s">
        <v>5394</v>
      </c>
      <c r="L2183" t="s">
        <v>5395</v>
      </c>
      <c r="M2183" t="s">
        <v>5405</v>
      </c>
      <c r="N2183">
        <v>3</v>
      </c>
    </row>
    <row r="2184" spans="1:14" x14ac:dyDescent="0.75">
      <c r="A2184" t="s">
        <v>10</v>
      </c>
      <c r="B2184" t="s">
        <v>11</v>
      </c>
      <c r="C2184" t="s">
        <v>22</v>
      </c>
      <c r="D2184" t="s">
        <v>5388</v>
      </c>
      <c r="E2184">
        <v>10260262</v>
      </c>
      <c r="F2184" t="s">
        <v>5431</v>
      </c>
      <c r="G2184">
        <v>66106094</v>
      </c>
      <c r="H2184" t="s">
        <v>4594</v>
      </c>
      <c r="I2184" t="s">
        <v>4595</v>
      </c>
      <c r="J2184" t="s">
        <v>5407</v>
      </c>
      <c r="K2184" t="s">
        <v>5391</v>
      </c>
      <c r="L2184" t="s">
        <v>5392</v>
      </c>
      <c r="M2184" t="s">
        <v>5393</v>
      </c>
      <c r="N2184">
        <v>3</v>
      </c>
    </row>
    <row r="2185" spans="1:14" x14ac:dyDescent="0.75">
      <c r="A2185" t="s">
        <v>10</v>
      </c>
      <c r="B2185" t="s">
        <v>11</v>
      </c>
      <c r="C2185" t="s">
        <v>22</v>
      </c>
      <c r="D2185" t="s">
        <v>5388</v>
      </c>
      <c r="E2185">
        <v>10260262</v>
      </c>
      <c r="F2185" t="s">
        <v>5431</v>
      </c>
      <c r="G2185">
        <v>66106154</v>
      </c>
      <c r="H2185" t="s">
        <v>7172</v>
      </c>
      <c r="I2185" t="s">
        <v>7322</v>
      </c>
      <c r="J2185" t="s">
        <v>5407</v>
      </c>
      <c r="K2185" t="s">
        <v>5391</v>
      </c>
      <c r="L2185" t="s">
        <v>5392</v>
      </c>
      <c r="M2185" t="s">
        <v>5393</v>
      </c>
      <c r="N2185">
        <v>5</v>
      </c>
    </row>
    <row r="2186" spans="1:14" x14ac:dyDescent="0.75">
      <c r="A2186" t="s">
        <v>10</v>
      </c>
      <c r="B2186" t="s">
        <v>11</v>
      </c>
      <c r="C2186" t="s">
        <v>22</v>
      </c>
      <c r="D2186" t="s">
        <v>5388</v>
      </c>
      <c r="E2186">
        <v>10260262</v>
      </c>
      <c r="F2186" t="s">
        <v>5431</v>
      </c>
      <c r="G2186">
        <v>66106154</v>
      </c>
      <c r="H2186" t="s">
        <v>7172</v>
      </c>
      <c r="I2186" t="s">
        <v>7322</v>
      </c>
      <c r="J2186" t="s">
        <v>5407</v>
      </c>
      <c r="K2186" t="s">
        <v>5394</v>
      </c>
      <c r="L2186" t="s">
        <v>5402</v>
      </c>
      <c r="M2186" t="s">
        <v>5403</v>
      </c>
      <c r="N2186">
        <v>5</v>
      </c>
    </row>
    <row r="2187" spans="1:14" x14ac:dyDescent="0.75">
      <c r="A2187" t="s">
        <v>10</v>
      </c>
      <c r="B2187" t="s">
        <v>11</v>
      </c>
      <c r="C2187" t="s">
        <v>22</v>
      </c>
      <c r="D2187" t="s">
        <v>5388</v>
      </c>
      <c r="E2187">
        <v>10260262</v>
      </c>
      <c r="F2187" t="s">
        <v>5431</v>
      </c>
      <c r="G2187">
        <v>66106154</v>
      </c>
      <c r="H2187" t="s">
        <v>7172</v>
      </c>
      <c r="I2187" t="s">
        <v>7322</v>
      </c>
      <c r="J2187" t="s">
        <v>5407</v>
      </c>
      <c r="K2187" t="s">
        <v>5394</v>
      </c>
      <c r="L2187" t="s">
        <v>5402</v>
      </c>
      <c r="M2187" t="s">
        <v>5404</v>
      </c>
      <c r="N2187">
        <v>5</v>
      </c>
    </row>
    <row r="2188" spans="1:14" x14ac:dyDescent="0.75">
      <c r="A2188" t="s">
        <v>10</v>
      </c>
      <c r="B2188" t="s">
        <v>11</v>
      </c>
      <c r="C2188" t="s">
        <v>22</v>
      </c>
      <c r="D2188" t="s">
        <v>5388</v>
      </c>
      <c r="E2188">
        <v>10260262</v>
      </c>
      <c r="F2188" t="s">
        <v>5431</v>
      </c>
      <c r="G2188">
        <v>66106154</v>
      </c>
      <c r="H2188" t="s">
        <v>7172</v>
      </c>
      <c r="I2188" t="s">
        <v>7322</v>
      </c>
      <c r="J2188" t="s">
        <v>5407</v>
      </c>
      <c r="K2188" t="s">
        <v>5394</v>
      </c>
      <c r="L2188" t="s">
        <v>5395</v>
      </c>
      <c r="M2188" t="s">
        <v>5405</v>
      </c>
      <c r="N2188">
        <v>5</v>
      </c>
    </row>
    <row r="2189" spans="1:14" x14ac:dyDescent="0.75">
      <c r="A2189" t="s">
        <v>10</v>
      </c>
      <c r="B2189" t="s">
        <v>11</v>
      </c>
      <c r="C2189" t="s">
        <v>22</v>
      </c>
      <c r="D2189" t="s">
        <v>5388</v>
      </c>
      <c r="E2189">
        <v>10260262</v>
      </c>
      <c r="F2189" t="s">
        <v>5431</v>
      </c>
      <c r="G2189">
        <v>66106154</v>
      </c>
      <c r="H2189" t="s">
        <v>7172</v>
      </c>
      <c r="I2189" t="s">
        <v>7322</v>
      </c>
      <c r="J2189" t="s">
        <v>5407</v>
      </c>
      <c r="K2189" t="s">
        <v>5394</v>
      </c>
      <c r="L2189" t="s">
        <v>5395</v>
      </c>
      <c r="M2189" t="s">
        <v>5396</v>
      </c>
      <c r="N2189">
        <v>10</v>
      </c>
    </row>
    <row r="2190" spans="1:14" x14ac:dyDescent="0.75">
      <c r="A2190" t="s">
        <v>10</v>
      </c>
      <c r="B2190" t="s">
        <v>11</v>
      </c>
      <c r="C2190" t="s">
        <v>22</v>
      </c>
      <c r="D2190" t="s">
        <v>5388</v>
      </c>
      <c r="E2190">
        <v>10260262</v>
      </c>
      <c r="F2190" t="s">
        <v>5431</v>
      </c>
      <c r="G2190">
        <v>66106181</v>
      </c>
      <c r="H2190" t="s">
        <v>1788</v>
      </c>
      <c r="I2190" t="s">
        <v>1789</v>
      </c>
      <c r="J2190" t="s">
        <v>5407</v>
      </c>
      <c r="K2190" t="s">
        <v>5394</v>
      </c>
      <c r="L2190" t="s">
        <v>5402</v>
      </c>
      <c r="M2190" t="s">
        <v>5403</v>
      </c>
      <c r="N2190">
        <v>10</v>
      </c>
    </row>
    <row r="2191" spans="1:14" x14ac:dyDescent="0.75">
      <c r="A2191" t="s">
        <v>10</v>
      </c>
      <c r="B2191" t="s">
        <v>11</v>
      </c>
      <c r="C2191" t="s">
        <v>22</v>
      </c>
      <c r="D2191" t="s">
        <v>5388</v>
      </c>
      <c r="E2191">
        <v>10260262</v>
      </c>
      <c r="F2191" t="s">
        <v>5431</v>
      </c>
      <c r="G2191">
        <v>66106259</v>
      </c>
      <c r="H2191" t="s">
        <v>1596</v>
      </c>
      <c r="I2191" t="s">
        <v>1597</v>
      </c>
      <c r="J2191" t="s">
        <v>5407</v>
      </c>
      <c r="K2191" t="s">
        <v>5394</v>
      </c>
      <c r="L2191" t="s">
        <v>5402</v>
      </c>
      <c r="M2191" t="s">
        <v>5403</v>
      </c>
      <c r="N2191">
        <v>3</v>
      </c>
    </row>
    <row r="2192" spans="1:14" x14ac:dyDescent="0.75">
      <c r="A2192" t="s">
        <v>10</v>
      </c>
      <c r="B2192" t="s">
        <v>11</v>
      </c>
      <c r="C2192" t="s">
        <v>22</v>
      </c>
      <c r="D2192" t="s">
        <v>5388</v>
      </c>
      <c r="E2192">
        <v>10260262</v>
      </c>
      <c r="F2192" t="s">
        <v>5431</v>
      </c>
      <c r="G2192">
        <v>66106259</v>
      </c>
      <c r="H2192" t="s">
        <v>1596</v>
      </c>
      <c r="I2192" t="s">
        <v>1597</v>
      </c>
      <c r="J2192" t="s">
        <v>5407</v>
      </c>
      <c r="K2192" t="s">
        <v>5394</v>
      </c>
      <c r="L2192" t="s">
        <v>5402</v>
      </c>
      <c r="M2192" t="s">
        <v>5404</v>
      </c>
      <c r="N2192">
        <v>2</v>
      </c>
    </row>
    <row r="2193" spans="1:14" x14ac:dyDescent="0.75">
      <c r="A2193" t="s">
        <v>10</v>
      </c>
      <c r="B2193" t="s">
        <v>11</v>
      </c>
      <c r="C2193" t="s">
        <v>22</v>
      </c>
      <c r="D2193" t="s">
        <v>5388</v>
      </c>
      <c r="E2193">
        <v>10260262</v>
      </c>
      <c r="F2193" t="s">
        <v>5431</v>
      </c>
      <c r="G2193">
        <v>66106259</v>
      </c>
      <c r="H2193" t="s">
        <v>1596</v>
      </c>
      <c r="I2193" t="s">
        <v>1597</v>
      </c>
      <c r="J2193" t="s">
        <v>5407</v>
      </c>
      <c r="K2193" t="s">
        <v>5394</v>
      </c>
      <c r="L2193" t="s">
        <v>5395</v>
      </c>
      <c r="M2193" t="s">
        <v>5405</v>
      </c>
      <c r="N2193">
        <v>3</v>
      </c>
    </row>
    <row r="2194" spans="1:14" x14ac:dyDescent="0.75">
      <c r="A2194" t="s">
        <v>10</v>
      </c>
      <c r="B2194" t="s">
        <v>11</v>
      </c>
      <c r="C2194" t="s">
        <v>22</v>
      </c>
      <c r="D2194" t="s">
        <v>5388</v>
      </c>
      <c r="E2194">
        <v>10260262</v>
      </c>
      <c r="F2194" t="s">
        <v>5431</v>
      </c>
      <c r="G2194">
        <v>66106259</v>
      </c>
      <c r="H2194" t="s">
        <v>1596</v>
      </c>
      <c r="I2194" t="s">
        <v>1597</v>
      </c>
      <c r="J2194" t="s">
        <v>5407</v>
      </c>
      <c r="K2194" t="s">
        <v>5394</v>
      </c>
      <c r="L2194" t="s">
        <v>5395</v>
      </c>
      <c r="M2194" t="s">
        <v>5396</v>
      </c>
      <c r="N2194">
        <v>5</v>
      </c>
    </row>
    <row r="2195" spans="1:14" x14ac:dyDescent="0.75">
      <c r="A2195" t="s">
        <v>10</v>
      </c>
      <c r="B2195" t="s">
        <v>11</v>
      </c>
      <c r="C2195" t="s">
        <v>22</v>
      </c>
      <c r="D2195" t="s">
        <v>5388</v>
      </c>
      <c r="E2195">
        <v>10260262</v>
      </c>
      <c r="F2195" t="s">
        <v>5431</v>
      </c>
      <c r="G2195">
        <v>66106352</v>
      </c>
      <c r="H2195" t="s">
        <v>1442</v>
      </c>
      <c r="I2195" t="s">
        <v>1443</v>
      </c>
      <c r="J2195" t="s">
        <v>5406</v>
      </c>
      <c r="K2195" t="s">
        <v>5391</v>
      </c>
      <c r="L2195" t="s">
        <v>5392</v>
      </c>
      <c r="M2195" t="s">
        <v>5393</v>
      </c>
      <c r="N2195">
        <v>40</v>
      </c>
    </row>
    <row r="2196" spans="1:14" x14ac:dyDescent="0.75">
      <c r="A2196" t="s">
        <v>10</v>
      </c>
      <c r="B2196" t="s">
        <v>11</v>
      </c>
      <c r="C2196" t="s">
        <v>22</v>
      </c>
      <c r="D2196" t="s">
        <v>5388</v>
      </c>
      <c r="E2196">
        <v>10260262</v>
      </c>
      <c r="F2196" t="s">
        <v>5431</v>
      </c>
      <c r="G2196">
        <v>66106352</v>
      </c>
      <c r="H2196" t="s">
        <v>1442</v>
      </c>
      <c r="I2196" t="s">
        <v>1443</v>
      </c>
      <c r="J2196" t="s">
        <v>5406</v>
      </c>
      <c r="K2196" t="s">
        <v>5391</v>
      </c>
      <c r="L2196" t="s">
        <v>5392</v>
      </c>
      <c r="M2196" t="s">
        <v>5401</v>
      </c>
      <c r="N2196">
        <v>10</v>
      </c>
    </row>
    <row r="2197" spans="1:14" x14ac:dyDescent="0.75">
      <c r="A2197" t="s">
        <v>10</v>
      </c>
      <c r="B2197" t="s">
        <v>11</v>
      </c>
      <c r="C2197" t="s">
        <v>22</v>
      </c>
      <c r="D2197" t="s">
        <v>5388</v>
      </c>
      <c r="E2197">
        <v>10260262</v>
      </c>
      <c r="F2197" t="s">
        <v>5431</v>
      </c>
      <c r="G2197">
        <v>66106352</v>
      </c>
      <c r="H2197" t="s">
        <v>1442</v>
      </c>
      <c r="I2197" t="s">
        <v>1443</v>
      </c>
      <c r="J2197" t="s">
        <v>5406</v>
      </c>
      <c r="K2197" t="s">
        <v>5394</v>
      </c>
      <c r="L2197" t="s">
        <v>5402</v>
      </c>
      <c r="M2197" t="s">
        <v>5404</v>
      </c>
      <c r="N2197">
        <v>5</v>
      </c>
    </row>
    <row r="2198" spans="1:14" x14ac:dyDescent="0.75">
      <c r="A2198" t="s">
        <v>10</v>
      </c>
      <c r="B2198" t="s">
        <v>11</v>
      </c>
      <c r="C2198" t="s">
        <v>22</v>
      </c>
      <c r="D2198" t="s">
        <v>5388</v>
      </c>
      <c r="E2198">
        <v>10260262</v>
      </c>
      <c r="F2198" t="s">
        <v>5431</v>
      </c>
      <c r="G2198">
        <v>66106408</v>
      </c>
      <c r="H2198" t="s">
        <v>423</v>
      </c>
      <c r="I2198" t="s">
        <v>424</v>
      </c>
      <c r="J2198" t="s">
        <v>5407</v>
      </c>
      <c r="K2198" t="s">
        <v>5394</v>
      </c>
      <c r="L2198" t="s">
        <v>5402</v>
      </c>
      <c r="M2198" t="s">
        <v>5403</v>
      </c>
      <c r="N2198">
        <v>10</v>
      </c>
    </row>
    <row r="2199" spans="1:14" x14ac:dyDescent="0.75">
      <c r="A2199" t="s">
        <v>10</v>
      </c>
      <c r="B2199" t="s">
        <v>11</v>
      </c>
      <c r="C2199" t="s">
        <v>22</v>
      </c>
      <c r="D2199" t="s">
        <v>5388</v>
      </c>
      <c r="E2199">
        <v>10260262</v>
      </c>
      <c r="F2199" t="s">
        <v>5431</v>
      </c>
      <c r="G2199">
        <v>66106408</v>
      </c>
      <c r="H2199" t="s">
        <v>423</v>
      </c>
      <c r="I2199" t="s">
        <v>424</v>
      </c>
      <c r="J2199" t="s">
        <v>5407</v>
      </c>
      <c r="K2199" t="s">
        <v>5394</v>
      </c>
      <c r="L2199" t="s">
        <v>5395</v>
      </c>
      <c r="M2199" t="s">
        <v>5405</v>
      </c>
      <c r="N2199">
        <v>10</v>
      </c>
    </row>
    <row r="2200" spans="1:14" x14ac:dyDescent="0.75">
      <c r="A2200" t="s">
        <v>10</v>
      </c>
      <c r="B2200" t="s">
        <v>11</v>
      </c>
      <c r="C2200" t="s">
        <v>22</v>
      </c>
      <c r="D2200" t="s">
        <v>5388</v>
      </c>
      <c r="E2200">
        <v>10260262</v>
      </c>
      <c r="F2200" t="s">
        <v>5431</v>
      </c>
      <c r="G2200">
        <v>66106409</v>
      </c>
      <c r="H2200" t="s">
        <v>7082</v>
      </c>
      <c r="I2200" t="s">
        <v>424</v>
      </c>
      <c r="J2200" t="s">
        <v>5407</v>
      </c>
      <c r="K2200" t="s">
        <v>5394</v>
      </c>
      <c r="L2200" t="s">
        <v>5402</v>
      </c>
      <c r="M2200" t="s">
        <v>5403</v>
      </c>
      <c r="N2200">
        <v>3</v>
      </c>
    </row>
    <row r="2201" spans="1:14" x14ac:dyDescent="0.75">
      <c r="A2201" t="s">
        <v>10</v>
      </c>
      <c r="B2201" t="s">
        <v>11</v>
      </c>
      <c r="C2201" t="s">
        <v>22</v>
      </c>
      <c r="D2201" t="s">
        <v>5388</v>
      </c>
      <c r="E2201">
        <v>10260262</v>
      </c>
      <c r="F2201" t="s">
        <v>5431</v>
      </c>
      <c r="G2201">
        <v>66106463</v>
      </c>
      <c r="H2201" t="s">
        <v>558</v>
      </c>
      <c r="I2201" t="s">
        <v>561</v>
      </c>
      <c r="J2201" t="s">
        <v>5407</v>
      </c>
      <c r="K2201" t="s">
        <v>5398</v>
      </c>
      <c r="L2201" t="s">
        <v>5399</v>
      </c>
      <c r="M2201" t="s">
        <v>5400</v>
      </c>
      <c r="N2201">
        <v>10</v>
      </c>
    </row>
    <row r="2202" spans="1:14" x14ac:dyDescent="0.75">
      <c r="A2202" t="s">
        <v>10</v>
      </c>
      <c r="B2202" t="s">
        <v>11</v>
      </c>
      <c r="C2202" t="s">
        <v>22</v>
      </c>
      <c r="D2202" t="s">
        <v>5388</v>
      </c>
      <c r="E2202">
        <v>10260262</v>
      </c>
      <c r="F2202" t="s">
        <v>5431</v>
      </c>
      <c r="G2202">
        <v>66106463</v>
      </c>
      <c r="H2202" t="s">
        <v>558</v>
      </c>
      <c r="I2202" t="s">
        <v>561</v>
      </c>
      <c r="J2202" t="s">
        <v>5407</v>
      </c>
      <c r="K2202" t="s">
        <v>5391</v>
      </c>
      <c r="L2202" t="s">
        <v>5392</v>
      </c>
      <c r="M2202" t="s">
        <v>5401</v>
      </c>
      <c r="N2202">
        <v>2</v>
      </c>
    </row>
    <row r="2203" spans="1:14" x14ac:dyDescent="0.75">
      <c r="A2203" t="s">
        <v>10</v>
      </c>
      <c r="B2203" t="s">
        <v>11</v>
      </c>
      <c r="C2203" t="s">
        <v>22</v>
      </c>
      <c r="D2203" t="s">
        <v>5388</v>
      </c>
      <c r="E2203">
        <v>10260262</v>
      </c>
      <c r="F2203" t="s">
        <v>5431</v>
      </c>
      <c r="G2203">
        <v>66106493</v>
      </c>
      <c r="H2203" t="s">
        <v>4836</v>
      </c>
      <c r="I2203" t="s">
        <v>4837</v>
      </c>
      <c r="J2203" t="s">
        <v>5407</v>
      </c>
      <c r="K2203" t="s">
        <v>5394</v>
      </c>
      <c r="L2203" t="s">
        <v>5402</v>
      </c>
      <c r="M2203" t="s">
        <v>5404</v>
      </c>
      <c r="N2203">
        <v>3</v>
      </c>
    </row>
    <row r="2204" spans="1:14" x14ac:dyDescent="0.75">
      <c r="A2204" t="s">
        <v>10</v>
      </c>
      <c r="B2204" t="s">
        <v>11</v>
      </c>
      <c r="C2204" t="s">
        <v>22</v>
      </c>
      <c r="D2204" t="s">
        <v>5388</v>
      </c>
      <c r="E2204">
        <v>10260262</v>
      </c>
      <c r="F2204" t="s">
        <v>5431</v>
      </c>
      <c r="G2204">
        <v>66106493</v>
      </c>
      <c r="H2204" t="s">
        <v>4836</v>
      </c>
      <c r="I2204" t="s">
        <v>4837</v>
      </c>
      <c r="J2204" t="s">
        <v>5407</v>
      </c>
      <c r="K2204" t="s">
        <v>5394</v>
      </c>
      <c r="L2204" t="s">
        <v>5395</v>
      </c>
      <c r="M2204" t="s">
        <v>5396</v>
      </c>
      <c r="N2204">
        <v>5</v>
      </c>
    </row>
    <row r="2205" spans="1:14" x14ac:dyDescent="0.75">
      <c r="A2205" t="s">
        <v>10</v>
      </c>
      <c r="B2205" t="s">
        <v>11</v>
      </c>
      <c r="C2205" t="s">
        <v>22</v>
      </c>
      <c r="D2205" t="s">
        <v>5388</v>
      </c>
      <c r="E2205">
        <v>10260262</v>
      </c>
      <c r="F2205" t="s">
        <v>5431</v>
      </c>
      <c r="G2205">
        <v>66106511</v>
      </c>
      <c r="H2205" t="s">
        <v>826</v>
      </c>
      <c r="I2205" t="s">
        <v>827</v>
      </c>
      <c r="J2205" t="s">
        <v>5407</v>
      </c>
      <c r="K2205" t="s">
        <v>5394</v>
      </c>
      <c r="L2205" t="s">
        <v>5395</v>
      </c>
      <c r="M2205" t="s">
        <v>5405</v>
      </c>
      <c r="N2205">
        <v>10</v>
      </c>
    </row>
    <row r="2206" spans="1:14" x14ac:dyDescent="0.75">
      <c r="A2206" t="s">
        <v>10</v>
      </c>
      <c r="B2206" t="s">
        <v>11</v>
      </c>
      <c r="C2206" t="s">
        <v>22</v>
      </c>
      <c r="D2206" t="s">
        <v>5388</v>
      </c>
      <c r="E2206">
        <v>10260262</v>
      </c>
      <c r="F2206" t="s">
        <v>5431</v>
      </c>
      <c r="G2206">
        <v>66106511</v>
      </c>
      <c r="H2206" t="s">
        <v>826</v>
      </c>
      <c r="I2206" t="s">
        <v>827</v>
      </c>
      <c r="J2206" t="s">
        <v>5407</v>
      </c>
      <c r="K2206" t="s">
        <v>5394</v>
      </c>
      <c r="L2206" t="s">
        <v>5395</v>
      </c>
      <c r="M2206" t="s">
        <v>5396</v>
      </c>
      <c r="N2206">
        <v>5</v>
      </c>
    </row>
    <row r="2207" spans="1:14" x14ac:dyDescent="0.75">
      <c r="A2207" t="s">
        <v>10</v>
      </c>
      <c r="B2207" t="s">
        <v>11</v>
      </c>
      <c r="C2207" t="s">
        <v>22</v>
      </c>
      <c r="D2207" t="s">
        <v>5388</v>
      </c>
      <c r="E2207">
        <v>10260262</v>
      </c>
      <c r="F2207" t="s">
        <v>5431</v>
      </c>
      <c r="G2207">
        <v>66106534</v>
      </c>
      <c r="H2207" t="s">
        <v>7158</v>
      </c>
      <c r="I2207" t="s">
        <v>7324</v>
      </c>
      <c r="J2207" t="s">
        <v>5407</v>
      </c>
      <c r="K2207" t="s">
        <v>5398</v>
      </c>
      <c r="L2207" t="s">
        <v>5399</v>
      </c>
      <c r="M2207" t="s">
        <v>5400</v>
      </c>
      <c r="N2207">
        <v>5</v>
      </c>
    </row>
    <row r="2208" spans="1:14" x14ac:dyDescent="0.75">
      <c r="A2208" t="s">
        <v>10</v>
      </c>
      <c r="B2208" t="s">
        <v>11</v>
      </c>
      <c r="C2208" t="s">
        <v>22</v>
      </c>
      <c r="D2208" t="s">
        <v>5388</v>
      </c>
      <c r="E2208">
        <v>10260262</v>
      </c>
      <c r="F2208" t="s">
        <v>5431</v>
      </c>
      <c r="G2208">
        <v>66106534</v>
      </c>
      <c r="H2208" t="s">
        <v>7158</v>
      </c>
      <c r="I2208" t="s">
        <v>7324</v>
      </c>
      <c r="J2208" t="s">
        <v>5407</v>
      </c>
      <c r="K2208" t="s">
        <v>5394</v>
      </c>
      <c r="L2208" t="s">
        <v>5402</v>
      </c>
      <c r="M2208" t="s">
        <v>5403</v>
      </c>
      <c r="N2208">
        <v>10</v>
      </c>
    </row>
    <row r="2209" spans="1:14" x14ac:dyDescent="0.75">
      <c r="A2209" t="s">
        <v>10</v>
      </c>
      <c r="B2209" t="s">
        <v>11</v>
      </c>
      <c r="C2209" t="s">
        <v>22</v>
      </c>
      <c r="D2209" t="s">
        <v>5388</v>
      </c>
      <c r="E2209">
        <v>10260262</v>
      </c>
      <c r="F2209" t="s">
        <v>5431</v>
      </c>
      <c r="G2209">
        <v>66106534</v>
      </c>
      <c r="H2209" t="s">
        <v>7158</v>
      </c>
      <c r="I2209" t="s">
        <v>7324</v>
      </c>
      <c r="J2209" t="s">
        <v>5407</v>
      </c>
      <c r="K2209" t="s">
        <v>5394</v>
      </c>
      <c r="L2209" t="s">
        <v>5395</v>
      </c>
      <c r="M2209" t="s">
        <v>5396</v>
      </c>
      <c r="N2209">
        <v>5</v>
      </c>
    </row>
    <row r="2210" spans="1:14" x14ac:dyDescent="0.75">
      <c r="A2210" t="s">
        <v>10</v>
      </c>
      <c r="B2210" t="s">
        <v>11</v>
      </c>
      <c r="C2210" t="s">
        <v>22</v>
      </c>
      <c r="D2210" t="s">
        <v>5388</v>
      </c>
      <c r="E2210">
        <v>10260262</v>
      </c>
      <c r="F2210" t="s">
        <v>5431</v>
      </c>
      <c r="G2210">
        <v>66106535</v>
      </c>
      <c r="H2210" t="s">
        <v>2392</v>
      </c>
      <c r="I2210" t="s">
        <v>2393</v>
      </c>
      <c r="J2210" t="s">
        <v>5407</v>
      </c>
      <c r="K2210" t="s">
        <v>5394</v>
      </c>
      <c r="L2210" t="s">
        <v>5402</v>
      </c>
      <c r="M2210" t="s">
        <v>5404</v>
      </c>
      <c r="N2210">
        <v>5</v>
      </c>
    </row>
    <row r="2211" spans="1:14" x14ac:dyDescent="0.75">
      <c r="A2211" t="s">
        <v>10</v>
      </c>
      <c r="B2211" t="s">
        <v>11</v>
      </c>
      <c r="C2211" t="s">
        <v>22</v>
      </c>
      <c r="D2211" t="s">
        <v>5388</v>
      </c>
      <c r="E2211">
        <v>10260262</v>
      </c>
      <c r="F2211" t="s">
        <v>5431</v>
      </c>
      <c r="G2211">
        <v>66106535</v>
      </c>
      <c r="H2211" t="s">
        <v>2392</v>
      </c>
      <c r="I2211" t="s">
        <v>2393</v>
      </c>
      <c r="J2211" t="s">
        <v>5407</v>
      </c>
      <c r="K2211" t="s">
        <v>5394</v>
      </c>
      <c r="L2211" t="s">
        <v>5395</v>
      </c>
      <c r="M2211" t="s">
        <v>5396</v>
      </c>
      <c r="N2211">
        <v>5</v>
      </c>
    </row>
    <row r="2212" spans="1:14" x14ac:dyDescent="0.75">
      <c r="A2212" t="s">
        <v>10</v>
      </c>
      <c r="B2212" t="s">
        <v>11</v>
      </c>
      <c r="C2212" t="s">
        <v>22</v>
      </c>
      <c r="D2212" t="s">
        <v>5388</v>
      </c>
      <c r="E2212">
        <v>10260262</v>
      </c>
      <c r="F2212" t="s">
        <v>5431</v>
      </c>
      <c r="G2212">
        <v>66106536</v>
      </c>
      <c r="H2212" t="s">
        <v>820</v>
      </c>
      <c r="I2212" t="s">
        <v>821</v>
      </c>
      <c r="J2212" t="s">
        <v>5407</v>
      </c>
      <c r="K2212" t="s">
        <v>5394</v>
      </c>
      <c r="L2212" t="s">
        <v>5402</v>
      </c>
      <c r="M2212" t="s">
        <v>5403</v>
      </c>
      <c r="N2212">
        <v>10</v>
      </c>
    </row>
    <row r="2213" spans="1:14" x14ac:dyDescent="0.75">
      <c r="A2213" t="s">
        <v>10</v>
      </c>
      <c r="B2213" t="s">
        <v>11</v>
      </c>
      <c r="C2213" t="s">
        <v>22</v>
      </c>
      <c r="D2213" t="s">
        <v>5388</v>
      </c>
      <c r="E2213">
        <v>10260262</v>
      </c>
      <c r="F2213" t="s">
        <v>5431</v>
      </c>
      <c r="G2213">
        <v>66106571</v>
      </c>
      <c r="H2213" t="s">
        <v>2709</v>
      </c>
      <c r="I2213" t="s">
        <v>2711</v>
      </c>
      <c r="J2213" t="s">
        <v>5407</v>
      </c>
      <c r="K2213" t="s">
        <v>5391</v>
      </c>
      <c r="L2213" t="s">
        <v>5392</v>
      </c>
      <c r="M2213" t="s">
        <v>5393</v>
      </c>
      <c r="N2213">
        <v>10</v>
      </c>
    </row>
    <row r="2214" spans="1:14" x14ac:dyDescent="0.75">
      <c r="A2214" t="s">
        <v>10</v>
      </c>
      <c r="B2214" t="s">
        <v>11</v>
      </c>
      <c r="C2214" t="s">
        <v>22</v>
      </c>
      <c r="D2214" t="s">
        <v>5388</v>
      </c>
      <c r="E2214">
        <v>10260262</v>
      </c>
      <c r="F2214" t="s">
        <v>5431</v>
      </c>
      <c r="G2214">
        <v>66106571</v>
      </c>
      <c r="H2214" t="s">
        <v>2709</v>
      </c>
      <c r="I2214" t="s">
        <v>2711</v>
      </c>
      <c r="J2214" t="s">
        <v>5407</v>
      </c>
      <c r="K2214" t="s">
        <v>5394</v>
      </c>
      <c r="L2214" t="s">
        <v>5395</v>
      </c>
      <c r="M2214" t="s">
        <v>5405</v>
      </c>
      <c r="N2214">
        <v>5</v>
      </c>
    </row>
    <row r="2215" spans="1:14" x14ac:dyDescent="0.75">
      <c r="A2215" t="s">
        <v>10</v>
      </c>
      <c r="B2215" t="s">
        <v>11</v>
      </c>
      <c r="C2215" t="s">
        <v>22</v>
      </c>
      <c r="D2215" t="s">
        <v>5388</v>
      </c>
      <c r="E2215">
        <v>10260262</v>
      </c>
      <c r="F2215" t="s">
        <v>5431</v>
      </c>
      <c r="G2215">
        <v>66106583</v>
      </c>
      <c r="H2215" t="s">
        <v>891</v>
      </c>
      <c r="I2215" t="s">
        <v>892</v>
      </c>
      <c r="J2215" t="s">
        <v>5407</v>
      </c>
      <c r="K2215" t="s">
        <v>5394</v>
      </c>
      <c r="L2215" t="s">
        <v>5395</v>
      </c>
      <c r="M2215" t="s">
        <v>5405</v>
      </c>
      <c r="N2215">
        <v>3</v>
      </c>
    </row>
    <row r="2216" spans="1:14" x14ac:dyDescent="0.75">
      <c r="A2216" t="s">
        <v>10</v>
      </c>
      <c r="B2216" t="s">
        <v>11</v>
      </c>
      <c r="C2216" t="s">
        <v>22</v>
      </c>
      <c r="D2216" t="s">
        <v>5388</v>
      </c>
      <c r="E2216">
        <v>10260262</v>
      </c>
      <c r="F2216" t="s">
        <v>5431</v>
      </c>
      <c r="G2216">
        <v>66106631</v>
      </c>
      <c r="H2216" t="s">
        <v>4946</v>
      </c>
      <c r="I2216" t="s">
        <v>4947</v>
      </c>
      <c r="J2216" t="s">
        <v>5407</v>
      </c>
      <c r="K2216" t="s">
        <v>5394</v>
      </c>
      <c r="L2216" t="s">
        <v>5395</v>
      </c>
      <c r="M2216" t="s">
        <v>5396</v>
      </c>
      <c r="N2216">
        <v>30</v>
      </c>
    </row>
    <row r="2217" spans="1:14" x14ac:dyDescent="0.75">
      <c r="A2217" t="s">
        <v>10</v>
      </c>
      <c r="B2217" t="s">
        <v>11</v>
      </c>
      <c r="C2217" t="s">
        <v>22</v>
      </c>
      <c r="D2217" t="s">
        <v>5388</v>
      </c>
      <c r="E2217">
        <v>10260262</v>
      </c>
      <c r="F2217" t="s">
        <v>5431</v>
      </c>
      <c r="G2217">
        <v>66106812</v>
      </c>
      <c r="H2217" t="s">
        <v>4540</v>
      </c>
      <c r="I2217" t="s">
        <v>4541</v>
      </c>
      <c r="J2217" t="s">
        <v>5419</v>
      </c>
      <c r="K2217" t="s">
        <v>5398</v>
      </c>
      <c r="L2217" t="s">
        <v>5399</v>
      </c>
      <c r="M2217" t="s">
        <v>5411</v>
      </c>
      <c r="N2217">
        <v>10</v>
      </c>
    </row>
    <row r="2218" spans="1:14" x14ac:dyDescent="0.75">
      <c r="A2218" t="s">
        <v>10</v>
      </c>
      <c r="B2218" t="s">
        <v>11</v>
      </c>
      <c r="C2218" t="s">
        <v>22</v>
      </c>
      <c r="D2218" t="s">
        <v>5388</v>
      </c>
      <c r="E2218">
        <v>10260262</v>
      </c>
      <c r="F2218" t="s">
        <v>5431</v>
      </c>
      <c r="G2218">
        <v>66106812</v>
      </c>
      <c r="H2218" t="s">
        <v>4540</v>
      </c>
      <c r="I2218" t="s">
        <v>4541</v>
      </c>
      <c r="J2218" t="s">
        <v>5419</v>
      </c>
      <c r="K2218" t="s">
        <v>5394</v>
      </c>
      <c r="L2218" t="s">
        <v>5395</v>
      </c>
      <c r="M2218" t="s">
        <v>5405</v>
      </c>
      <c r="N2218">
        <v>43</v>
      </c>
    </row>
    <row r="2219" spans="1:14" x14ac:dyDescent="0.75">
      <c r="A2219" t="s">
        <v>10</v>
      </c>
      <c r="B2219" t="s">
        <v>11</v>
      </c>
      <c r="C2219" t="s">
        <v>22</v>
      </c>
      <c r="D2219" t="s">
        <v>5388</v>
      </c>
      <c r="E2219">
        <v>10260262</v>
      </c>
      <c r="F2219" t="s">
        <v>5431</v>
      </c>
      <c r="G2219">
        <v>66106956</v>
      </c>
      <c r="H2219" t="s">
        <v>3295</v>
      </c>
      <c r="I2219" t="s">
        <v>3296</v>
      </c>
      <c r="J2219" t="s">
        <v>5416</v>
      </c>
      <c r="K2219" t="s">
        <v>5391</v>
      </c>
      <c r="L2219" t="s">
        <v>5392</v>
      </c>
      <c r="M2219" t="s">
        <v>5393</v>
      </c>
      <c r="N2219">
        <v>15</v>
      </c>
    </row>
    <row r="2220" spans="1:14" x14ac:dyDescent="0.75">
      <c r="A2220" t="s">
        <v>10</v>
      </c>
      <c r="B2220" t="s">
        <v>11</v>
      </c>
      <c r="C2220" t="s">
        <v>22</v>
      </c>
      <c r="D2220" t="s">
        <v>5388</v>
      </c>
      <c r="E2220">
        <v>10260262</v>
      </c>
      <c r="F2220" t="s">
        <v>5431</v>
      </c>
      <c r="G2220">
        <v>66106956</v>
      </c>
      <c r="H2220" t="s">
        <v>3295</v>
      </c>
      <c r="I2220" t="s">
        <v>3296</v>
      </c>
      <c r="J2220" t="s">
        <v>5416</v>
      </c>
      <c r="K2220" t="s">
        <v>5394</v>
      </c>
      <c r="L2220" t="s">
        <v>5402</v>
      </c>
      <c r="M2220" t="s">
        <v>5403</v>
      </c>
      <c r="N2220">
        <v>30</v>
      </c>
    </row>
    <row r="2221" spans="1:14" x14ac:dyDescent="0.75">
      <c r="A2221" t="s">
        <v>10</v>
      </c>
      <c r="B2221" t="s">
        <v>11</v>
      </c>
      <c r="C2221" t="s">
        <v>22</v>
      </c>
      <c r="D2221" t="s">
        <v>5388</v>
      </c>
      <c r="E2221">
        <v>10260262</v>
      </c>
      <c r="F2221" t="s">
        <v>5431</v>
      </c>
      <c r="G2221">
        <v>66107087</v>
      </c>
      <c r="H2221" t="s">
        <v>1322</v>
      </c>
      <c r="I2221" t="s">
        <v>1323</v>
      </c>
      <c r="J2221" t="s">
        <v>5416</v>
      </c>
      <c r="K2221" t="s">
        <v>5394</v>
      </c>
      <c r="L2221" t="s">
        <v>5402</v>
      </c>
      <c r="M2221" t="s">
        <v>5403</v>
      </c>
      <c r="N2221">
        <v>20</v>
      </c>
    </row>
    <row r="2222" spans="1:14" x14ac:dyDescent="0.75">
      <c r="A2222" t="s">
        <v>10</v>
      </c>
      <c r="B2222" t="s">
        <v>11</v>
      </c>
      <c r="C2222" t="s">
        <v>22</v>
      </c>
      <c r="D2222" t="s">
        <v>5388</v>
      </c>
      <c r="E2222">
        <v>10260262</v>
      </c>
      <c r="F2222" t="s">
        <v>5431</v>
      </c>
      <c r="G2222">
        <v>66107087</v>
      </c>
      <c r="H2222" t="s">
        <v>1322</v>
      </c>
      <c r="I2222" t="s">
        <v>1323</v>
      </c>
      <c r="J2222" t="s">
        <v>5416</v>
      </c>
      <c r="K2222" t="s">
        <v>5394</v>
      </c>
      <c r="L2222" t="s">
        <v>5395</v>
      </c>
      <c r="M2222" t="s">
        <v>5405</v>
      </c>
      <c r="N2222">
        <v>10</v>
      </c>
    </row>
    <row r="2223" spans="1:14" x14ac:dyDescent="0.75">
      <c r="A2223" t="s">
        <v>10</v>
      </c>
      <c r="B2223" t="s">
        <v>11</v>
      </c>
      <c r="C2223" t="s">
        <v>22</v>
      </c>
      <c r="D2223" t="s">
        <v>5388</v>
      </c>
      <c r="E2223">
        <v>10260262</v>
      </c>
      <c r="F2223" t="s">
        <v>5431</v>
      </c>
      <c r="G2223">
        <v>66107087</v>
      </c>
      <c r="H2223" t="s">
        <v>1322</v>
      </c>
      <c r="I2223" t="s">
        <v>1323</v>
      </c>
      <c r="J2223" t="s">
        <v>5416</v>
      </c>
      <c r="K2223" t="s">
        <v>5394</v>
      </c>
      <c r="L2223" t="s">
        <v>5395</v>
      </c>
      <c r="M2223" t="s">
        <v>5396</v>
      </c>
      <c r="N2223">
        <v>10</v>
      </c>
    </row>
    <row r="2224" spans="1:14" x14ac:dyDescent="0.75">
      <c r="A2224" t="s">
        <v>10</v>
      </c>
      <c r="B2224" t="s">
        <v>11</v>
      </c>
      <c r="C2224" t="s">
        <v>22</v>
      </c>
      <c r="D2224" t="s">
        <v>5388</v>
      </c>
      <c r="E2224">
        <v>10260262</v>
      </c>
      <c r="F2224" t="s">
        <v>5431</v>
      </c>
      <c r="G2224">
        <v>66107131</v>
      </c>
      <c r="H2224" t="s">
        <v>2330</v>
      </c>
      <c r="I2224" t="s">
        <v>2331</v>
      </c>
      <c r="J2224" t="s">
        <v>5407</v>
      </c>
      <c r="K2224" t="s">
        <v>5398</v>
      </c>
      <c r="L2224" t="s">
        <v>5399</v>
      </c>
      <c r="M2224" t="s">
        <v>5400</v>
      </c>
      <c r="N2224">
        <v>20</v>
      </c>
    </row>
    <row r="2225" spans="1:14" x14ac:dyDescent="0.75">
      <c r="A2225" t="s">
        <v>10</v>
      </c>
      <c r="B2225" t="s">
        <v>11</v>
      </c>
      <c r="C2225" t="s">
        <v>22</v>
      </c>
      <c r="D2225" t="s">
        <v>5388</v>
      </c>
      <c r="E2225">
        <v>10260262</v>
      </c>
      <c r="F2225" t="s">
        <v>5431</v>
      </c>
      <c r="G2225">
        <v>66107131</v>
      </c>
      <c r="H2225" t="s">
        <v>2330</v>
      </c>
      <c r="I2225" t="s">
        <v>2331</v>
      </c>
      <c r="J2225" t="s">
        <v>5407</v>
      </c>
      <c r="K2225" t="s">
        <v>5391</v>
      </c>
      <c r="L2225" t="s">
        <v>5392</v>
      </c>
      <c r="M2225" t="s">
        <v>5393</v>
      </c>
      <c r="N2225">
        <v>10</v>
      </c>
    </row>
    <row r="2226" spans="1:14" x14ac:dyDescent="0.75">
      <c r="A2226" t="s">
        <v>10</v>
      </c>
      <c r="B2226" t="s">
        <v>11</v>
      </c>
      <c r="C2226" t="s">
        <v>22</v>
      </c>
      <c r="D2226" t="s">
        <v>5388</v>
      </c>
      <c r="E2226">
        <v>10260262</v>
      </c>
      <c r="F2226" t="s">
        <v>5431</v>
      </c>
      <c r="G2226">
        <v>66107131</v>
      </c>
      <c r="H2226" t="s">
        <v>2330</v>
      </c>
      <c r="I2226" t="s">
        <v>2331</v>
      </c>
      <c r="J2226" t="s">
        <v>5407</v>
      </c>
      <c r="K2226" t="s">
        <v>5394</v>
      </c>
      <c r="L2226" t="s">
        <v>5395</v>
      </c>
      <c r="M2226" t="s">
        <v>5405</v>
      </c>
      <c r="N2226">
        <v>20</v>
      </c>
    </row>
    <row r="2227" spans="1:14" x14ac:dyDescent="0.75">
      <c r="A2227" t="s">
        <v>10</v>
      </c>
      <c r="B2227" t="s">
        <v>11</v>
      </c>
      <c r="C2227" t="s">
        <v>22</v>
      </c>
      <c r="D2227" t="s">
        <v>5388</v>
      </c>
      <c r="E2227">
        <v>10260262</v>
      </c>
      <c r="F2227" t="s">
        <v>5431</v>
      </c>
      <c r="G2227">
        <v>66107131</v>
      </c>
      <c r="H2227" t="s">
        <v>2330</v>
      </c>
      <c r="I2227" t="s">
        <v>2331</v>
      </c>
      <c r="J2227" t="s">
        <v>5407</v>
      </c>
      <c r="K2227" t="s">
        <v>5394</v>
      </c>
      <c r="L2227" t="s">
        <v>5395</v>
      </c>
      <c r="M2227" t="s">
        <v>5396</v>
      </c>
      <c r="N2227">
        <v>10</v>
      </c>
    </row>
    <row r="2228" spans="1:14" x14ac:dyDescent="0.75">
      <c r="A2228" t="s">
        <v>10</v>
      </c>
      <c r="B2228" t="s">
        <v>11</v>
      </c>
      <c r="C2228" t="s">
        <v>22</v>
      </c>
      <c r="D2228" t="s">
        <v>5388</v>
      </c>
      <c r="E2228">
        <v>10260262</v>
      </c>
      <c r="F2228" t="s">
        <v>5431</v>
      </c>
      <c r="G2228">
        <v>66107250</v>
      </c>
      <c r="H2228" t="s">
        <v>1213</v>
      </c>
      <c r="I2228" t="s">
        <v>1214</v>
      </c>
      <c r="J2228" t="s">
        <v>5407</v>
      </c>
      <c r="K2228" t="s">
        <v>5391</v>
      </c>
      <c r="L2228" t="s">
        <v>5392</v>
      </c>
      <c r="M2228" t="s">
        <v>5393</v>
      </c>
      <c r="N2228">
        <v>1</v>
      </c>
    </row>
    <row r="2229" spans="1:14" x14ac:dyDescent="0.75">
      <c r="A2229" t="s">
        <v>10</v>
      </c>
      <c r="B2229" t="s">
        <v>11</v>
      </c>
      <c r="C2229" t="s">
        <v>22</v>
      </c>
      <c r="D2229" t="s">
        <v>5388</v>
      </c>
      <c r="E2229">
        <v>10260262</v>
      </c>
      <c r="F2229" t="s">
        <v>5431</v>
      </c>
      <c r="G2229">
        <v>66107250</v>
      </c>
      <c r="H2229" t="s">
        <v>1213</v>
      </c>
      <c r="I2229" t="s">
        <v>1214</v>
      </c>
      <c r="J2229" t="s">
        <v>5407</v>
      </c>
      <c r="K2229" t="s">
        <v>5394</v>
      </c>
      <c r="L2229" t="s">
        <v>5395</v>
      </c>
      <c r="M2229" t="s">
        <v>5405</v>
      </c>
      <c r="N2229">
        <v>2</v>
      </c>
    </row>
    <row r="2230" spans="1:14" x14ac:dyDescent="0.75">
      <c r="A2230" t="s">
        <v>10</v>
      </c>
      <c r="B2230" t="s">
        <v>11</v>
      </c>
      <c r="C2230" t="s">
        <v>22</v>
      </c>
      <c r="D2230" t="s">
        <v>5388</v>
      </c>
      <c r="E2230">
        <v>10260262</v>
      </c>
      <c r="F2230" t="s">
        <v>5431</v>
      </c>
      <c r="G2230">
        <v>66107263</v>
      </c>
      <c r="H2230" t="s">
        <v>1692</v>
      </c>
      <c r="I2230" t="s">
        <v>1693</v>
      </c>
      <c r="J2230" t="s">
        <v>5407</v>
      </c>
      <c r="K2230" t="s">
        <v>5398</v>
      </c>
      <c r="L2230" t="s">
        <v>5399</v>
      </c>
      <c r="M2230" t="s">
        <v>5400</v>
      </c>
      <c r="N2230">
        <v>5</v>
      </c>
    </row>
    <row r="2231" spans="1:14" x14ac:dyDescent="0.75">
      <c r="A2231" t="s">
        <v>10</v>
      </c>
      <c r="B2231" t="s">
        <v>11</v>
      </c>
      <c r="C2231" t="s">
        <v>22</v>
      </c>
      <c r="D2231" t="s">
        <v>5388</v>
      </c>
      <c r="E2231">
        <v>10260262</v>
      </c>
      <c r="F2231" t="s">
        <v>5431</v>
      </c>
      <c r="G2231">
        <v>66107263</v>
      </c>
      <c r="H2231" t="s">
        <v>1692</v>
      </c>
      <c r="I2231" t="s">
        <v>1693</v>
      </c>
      <c r="J2231" t="s">
        <v>5407</v>
      </c>
      <c r="K2231" t="s">
        <v>5391</v>
      </c>
      <c r="L2231" t="s">
        <v>5392</v>
      </c>
      <c r="M2231" t="s">
        <v>5393</v>
      </c>
      <c r="N2231">
        <v>10</v>
      </c>
    </row>
    <row r="2232" spans="1:14" x14ac:dyDescent="0.75">
      <c r="A2232" t="s">
        <v>10</v>
      </c>
      <c r="B2232" t="s">
        <v>11</v>
      </c>
      <c r="C2232" t="s">
        <v>22</v>
      </c>
      <c r="D2232" t="s">
        <v>5388</v>
      </c>
      <c r="E2232">
        <v>10260262</v>
      </c>
      <c r="F2232" t="s">
        <v>5431</v>
      </c>
      <c r="G2232">
        <v>66107263</v>
      </c>
      <c r="H2232" t="s">
        <v>1692</v>
      </c>
      <c r="I2232" t="s">
        <v>1693</v>
      </c>
      <c r="J2232" t="s">
        <v>5407</v>
      </c>
      <c r="K2232" t="s">
        <v>5394</v>
      </c>
      <c r="L2232" t="s">
        <v>5402</v>
      </c>
      <c r="M2232" t="s">
        <v>5403</v>
      </c>
      <c r="N2232">
        <v>15</v>
      </c>
    </row>
    <row r="2233" spans="1:14" x14ac:dyDescent="0.75">
      <c r="A2233" t="s">
        <v>10</v>
      </c>
      <c r="B2233" t="s">
        <v>11</v>
      </c>
      <c r="C2233" t="s">
        <v>22</v>
      </c>
      <c r="D2233" t="s">
        <v>5388</v>
      </c>
      <c r="E2233">
        <v>10260262</v>
      </c>
      <c r="F2233" t="s">
        <v>5431</v>
      </c>
      <c r="G2233">
        <v>66107263</v>
      </c>
      <c r="H2233" t="s">
        <v>1692</v>
      </c>
      <c r="I2233" t="s">
        <v>1693</v>
      </c>
      <c r="J2233" t="s">
        <v>5407</v>
      </c>
      <c r="K2233" t="s">
        <v>5394</v>
      </c>
      <c r="L2233" t="s">
        <v>5402</v>
      </c>
      <c r="M2233" t="s">
        <v>5404</v>
      </c>
      <c r="N2233">
        <v>5</v>
      </c>
    </row>
    <row r="2234" spans="1:14" x14ac:dyDescent="0.75">
      <c r="A2234" t="s">
        <v>10</v>
      </c>
      <c r="B2234" t="s">
        <v>11</v>
      </c>
      <c r="C2234" t="s">
        <v>22</v>
      </c>
      <c r="D2234" t="s">
        <v>5388</v>
      </c>
      <c r="E2234">
        <v>10260262</v>
      </c>
      <c r="F2234" t="s">
        <v>5431</v>
      </c>
      <c r="G2234">
        <v>66107263</v>
      </c>
      <c r="H2234" t="s">
        <v>1692</v>
      </c>
      <c r="I2234" t="s">
        <v>1693</v>
      </c>
      <c r="J2234" t="s">
        <v>5407</v>
      </c>
      <c r="K2234" t="s">
        <v>5394</v>
      </c>
      <c r="L2234" t="s">
        <v>5395</v>
      </c>
      <c r="M2234" t="s">
        <v>5405</v>
      </c>
      <c r="N2234">
        <v>10</v>
      </c>
    </row>
    <row r="2235" spans="1:14" x14ac:dyDescent="0.75">
      <c r="A2235" t="s">
        <v>10</v>
      </c>
      <c r="B2235" t="s">
        <v>11</v>
      </c>
      <c r="C2235" t="s">
        <v>22</v>
      </c>
      <c r="D2235" t="s">
        <v>5388</v>
      </c>
      <c r="E2235">
        <v>10260262</v>
      </c>
      <c r="F2235" t="s">
        <v>5431</v>
      </c>
      <c r="G2235">
        <v>66107267</v>
      </c>
      <c r="H2235" t="s">
        <v>1548</v>
      </c>
      <c r="I2235" t="s">
        <v>1549</v>
      </c>
      <c r="J2235" t="s">
        <v>5407</v>
      </c>
      <c r="K2235" t="s">
        <v>5394</v>
      </c>
      <c r="L2235" t="s">
        <v>5395</v>
      </c>
      <c r="M2235" t="s">
        <v>5405</v>
      </c>
      <c r="N2235">
        <v>3</v>
      </c>
    </row>
    <row r="2236" spans="1:14" x14ac:dyDescent="0.75">
      <c r="A2236" t="s">
        <v>10</v>
      </c>
      <c r="B2236" t="s">
        <v>11</v>
      </c>
      <c r="C2236" t="s">
        <v>22</v>
      </c>
      <c r="D2236" t="s">
        <v>5388</v>
      </c>
      <c r="E2236">
        <v>10260262</v>
      </c>
      <c r="F2236" t="s">
        <v>5431</v>
      </c>
      <c r="G2236">
        <v>66107269</v>
      </c>
      <c r="H2236" t="s">
        <v>376</v>
      </c>
      <c r="I2236" t="s">
        <v>377</v>
      </c>
      <c r="J2236" t="s">
        <v>5407</v>
      </c>
      <c r="K2236" t="s">
        <v>5391</v>
      </c>
      <c r="L2236" t="s">
        <v>5392</v>
      </c>
      <c r="M2236" t="s">
        <v>5393</v>
      </c>
      <c r="N2236">
        <v>3</v>
      </c>
    </row>
    <row r="2237" spans="1:14" x14ac:dyDescent="0.75">
      <c r="A2237" t="s">
        <v>10</v>
      </c>
      <c r="B2237" t="s">
        <v>11</v>
      </c>
      <c r="C2237" t="s">
        <v>22</v>
      </c>
      <c r="D2237" t="s">
        <v>5388</v>
      </c>
      <c r="E2237">
        <v>10260262</v>
      </c>
      <c r="F2237" t="s">
        <v>5431</v>
      </c>
      <c r="G2237">
        <v>66107307</v>
      </c>
      <c r="H2237" t="s">
        <v>3859</v>
      </c>
      <c r="I2237" t="s">
        <v>1437</v>
      </c>
      <c r="J2237" t="s">
        <v>5407</v>
      </c>
      <c r="K2237" t="s">
        <v>5391</v>
      </c>
      <c r="L2237" t="s">
        <v>5392</v>
      </c>
      <c r="M2237" t="s">
        <v>5393</v>
      </c>
      <c r="N2237">
        <v>50</v>
      </c>
    </row>
    <row r="2238" spans="1:14" x14ac:dyDescent="0.75">
      <c r="A2238" t="s">
        <v>10</v>
      </c>
      <c r="B2238" t="s">
        <v>11</v>
      </c>
      <c r="C2238" t="s">
        <v>22</v>
      </c>
      <c r="D2238" t="s">
        <v>5388</v>
      </c>
      <c r="E2238">
        <v>10260262</v>
      </c>
      <c r="F2238" t="s">
        <v>5431</v>
      </c>
      <c r="G2238">
        <v>66107307</v>
      </c>
      <c r="H2238" t="s">
        <v>3859</v>
      </c>
      <c r="I2238" t="s">
        <v>1437</v>
      </c>
      <c r="J2238" t="s">
        <v>5407</v>
      </c>
      <c r="K2238" t="s">
        <v>5394</v>
      </c>
      <c r="L2238" t="s">
        <v>5402</v>
      </c>
      <c r="M2238" t="s">
        <v>5404</v>
      </c>
      <c r="N2238">
        <v>20</v>
      </c>
    </row>
    <row r="2239" spans="1:14" x14ac:dyDescent="0.75">
      <c r="A2239" t="s">
        <v>10</v>
      </c>
      <c r="B2239" t="s">
        <v>11</v>
      </c>
      <c r="C2239" t="s">
        <v>22</v>
      </c>
      <c r="D2239" t="s">
        <v>5388</v>
      </c>
      <c r="E2239">
        <v>10260262</v>
      </c>
      <c r="F2239" t="s">
        <v>5431</v>
      </c>
      <c r="G2239">
        <v>66107307</v>
      </c>
      <c r="H2239" t="s">
        <v>3859</v>
      </c>
      <c r="I2239" t="s">
        <v>1437</v>
      </c>
      <c r="J2239" t="s">
        <v>5407</v>
      </c>
      <c r="K2239" t="s">
        <v>5394</v>
      </c>
      <c r="L2239" t="s">
        <v>5395</v>
      </c>
      <c r="M2239" t="s">
        <v>5405</v>
      </c>
      <c r="N2239">
        <v>30</v>
      </c>
    </row>
    <row r="2240" spans="1:14" x14ac:dyDescent="0.75">
      <c r="A2240" t="s">
        <v>10</v>
      </c>
      <c r="B2240" t="s">
        <v>11</v>
      </c>
      <c r="C2240" t="s">
        <v>22</v>
      </c>
      <c r="D2240" t="s">
        <v>5388</v>
      </c>
      <c r="E2240">
        <v>10260262</v>
      </c>
      <c r="F2240" t="s">
        <v>5431</v>
      </c>
      <c r="G2240">
        <v>66107395</v>
      </c>
      <c r="H2240" t="s">
        <v>5196</v>
      </c>
      <c r="I2240" t="s">
        <v>5197</v>
      </c>
      <c r="J2240" t="s">
        <v>5413</v>
      </c>
      <c r="K2240" t="s">
        <v>5398</v>
      </c>
      <c r="L2240" t="s">
        <v>5399</v>
      </c>
      <c r="M2240" t="s">
        <v>5400</v>
      </c>
      <c r="N2240">
        <v>180</v>
      </c>
    </row>
    <row r="2241" spans="1:14" x14ac:dyDescent="0.75">
      <c r="A2241" t="s">
        <v>10</v>
      </c>
      <c r="B2241" t="s">
        <v>11</v>
      </c>
      <c r="C2241" t="s">
        <v>22</v>
      </c>
      <c r="D2241" t="s">
        <v>5388</v>
      </c>
      <c r="E2241">
        <v>10260262</v>
      </c>
      <c r="F2241" t="s">
        <v>5431</v>
      </c>
      <c r="G2241">
        <v>66107395</v>
      </c>
      <c r="H2241" t="s">
        <v>5196</v>
      </c>
      <c r="I2241" t="s">
        <v>5197</v>
      </c>
      <c r="J2241" t="s">
        <v>5413</v>
      </c>
      <c r="K2241" t="s">
        <v>5391</v>
      </c>
      <c r="L2241" t="s">
        <v>5392</v>
      </c>
      <c r="M2241" t="s">
        <v>5401</v>
      </c>
      <c r="N2241">
        <v>20</v>
      </c>
    </row>
    <row r="2242" spans="1:14" x14ac:dyDescent="0.75">
      <c r="A2242" t="s">
        <v>10</v>
      </c>
      <c r="B2242" t="s">
        <v>11</v>
      </c>
      <c r="C2242" t="s">
        <v>22</v>
      </c>
      <c r="D2242" t="s">
        <v>5388</v>
      </c>
      <c r="E2242">
        <v>10260262</v>
      </c>
      <c r="F2242" t="s">
        <v>5431</v>
      </c>
      <c r="G2242">
        <v>66107395</v>
      </c>
      <c r="H2242" t="s">
        <v>5196</v>
      </c>
      <c r="I2242" t="s">
        <v>5197</v>
      </c>
      <c r="J2242" t="s">
        <v>5413</v>
      </c>
      <c r="K2242" t="s">
        <v>5394</v>
      </c>
      <c r="L2242" t="s">
        <v>5402</v>
      </c>
      <c r="M2242" t="s">
        <v>5403</v>
      </c>
      <c r="N2242">
        <v>219</v>
      </c>
    </row>
    <row r="2243" spans="1:14" x14ac:dyDescent="0.75">
      <c r="A2243" t="s">
        <v>10</v>
      </c>
      <c r="B2243" t="s">
        <v>11</v>
      </c>
      <c r="C2243" t="s">
        <v>22</v>
      </c>
      <c r="D2243" t="s">
        <v>5388</v>
      </c>
      <c r="E2243">
        <v>10260262</v>
      </c>
      <c r="F2243" t="s">
        <v>5431</v>
      </c>
      <c r="G2243">
        <v>66107395</v>
      </c>
      <c r="H2243" t="s">
        <v>5196</v>
      </c>
      <c r="I2243" t="s">
        <v>5197</v>
      </c>
      <c r="J2243" t="s">
        <v>5413</v>
      </c>
      <c r="K2243" t="s">
        <v>5394</v>
      </c>
      <c r="L2243" t="s">
        <v>5402</v>
      </c>
      <c r="M2243" t="s">
        <v>5404</v>
      </c>
      <c r="N2243">
        <v>100</v>
      </c>
    </row>
    <row r="2244" spans="1:14" x14ac:dyDescent="0.75">
      <c r="A2244" t="s">
        <v>10</v>
      </c>
      <c r="B2244" t="s">
        <v>11</v>
      </c>
      <c r="C2244" t="s">
        <v>22</v>
      </c>
      <c r="D2244" t="s">
        <v>5388</v>
      </c>
      <c r="E2244">
        <v>10260262</v>
      </c>
      <c r="F2244" t="s">
        <v>5431</v>
      </c>
      <c r="G2244">
        <v>66107395</v>
      </c>
      <c r="H2244" t="s">
        <v>5196</v>
      </c>
      <c r="I2244" t="s">
        <v>5197</v>
      </c>
      <c r="J2244" t="s">
        <v>5413</v>
      </c>
      <c r="K2244" t="s">
        <v>5394</v>
      </c>
      <c r="L2244" t="s">
        <v>5395</v>
      </c>
      <c r="M2244" t="s">
        <v>5405</v>
      </c>
      <c r="N2244">
        <v>169</v>
      </c>
    </row>
    <row r="2245" spans="1:14" x14ac:dyDescent="0.75">
      <c r="A2245" t="s">
        <v>10</v>
      </c>
      <c r="B2245" t="s">
        <v>11</v>
      </c>
      <c r="C2245" t="s">
        <v>22</v>
      </c>
      <c r="D2245" t="s">
        <v>5388</v>
      </c>
      <c r="E2245">
        <v>10260262</v>
      </c>
      <c r="F2245" t="s">
        <v>5431</v>
      </c>
      <c r="G2245">
        <v>66107395</v>
      </c>
      <c r="H2245" t="s">
        <v>5196</v>
      </c>
      <c r="I2245" t="s">
        <v>5197</v>
      </c>
      <c r="J2245" t="s">
        <v>5413</v>
      </c>
      <c r="K2245" t="s">
        <v>5394</v>
      </c>
      <c r="L2245" t="s">
        <v>5395</v>
      </c>
      <c r="M2245" t="s">
        <v>5396</v>
      </c>
      <c r="N2245">
        <v>140</v>
      </c>
    </row>
    <row r="2246" spans="1:14" x14ac:dyDescent="0.75">
      <c r="A2246" t="s">
        <v>10</v>
      </c>
      <c r="B2246" t="s">
        <v>11</v>
      </c>
      <c r="C2246" t="s">
        <v>22</v>
      </c>
      <c r="D2246" t="s">
        <v>5388</v>
      </c>
      <c r="E2246">
        <v>10260262</v>
      </c>
      <c r="F2246" t="s">
        <v>5431</v>
      </c>
      <c r="G2246">
        <v>66107470</v>
      </c>
      <c r="H2246" t="s">
        <v>4670</v>
      </c>
      <c r="I2246" t="s">
        <v>4671</v>
      </c>
      <c r="J2246" t="s">
        <v>5407</v>
      </c>
      <c r="K2246" t="s">
        <v>5391</v>
      </c>
      <c r="L2246" t="s">
        <v>5392</v>
      </c>
      <c r="M2246" t="s">
        <v>5393</v>
      </c>
      <c r="N2246">
        <v>20</v>
      </c>
    </row>
    <row r="2247" spans="1:14" x14ac:dyDescent="0.75">
      <c r="A2247" t="s">
        <v>10</v>
      </c>
      <c r="B2247" t="s">
        <v>11</v>
      </c>
      <c r="C2247" t="s">
        <v>22</v>
      </c>
      <c r="D2247" t="s">
        <v>5388</v>
      </c>
      <c r="E2247">
        <v>10260262</v>
      </c>
      <c r="F2247" t="s">
        <v>5431</v>
      </c>
      <c r="G2247">
        <v>66107470</v>
      </c>
      <c r="H2247" t="s">
        <v>4670</v>
      </c>
      <c r="I2247" t="s">
        <v>4671</v>
      </c>
      <c r="J2247" t="s">
        <v>5407</v>
      </c>
      <c r="K2247" t="s">
        <v>5394</v>
      </c>
      <c r="L2247" t="s">
        <v>5402</v>
      </c>
      <c r="M2247" t="s">
        <v>5403</v>
      </c>
      <c r="N2247">
        <v>10</v>
      </c>
    </row>
    <row r="2248" spans="1:14" x14ac:dyDescent="0.75">
      <c r="A2248" t="s">
        <v>10</v>
      </c>
      <c r="B2248" t="s">
        <v>11</v>
      </c>
      <c r="C2248" t="s">
        <v>22</v>
      </c>
      <c r="D2248" t="s">
        <v>5388</v>
      </c>
      <c r="E2248">
        <v>10260262</v>
      </c>
      <c r="F2248" t="s">
        <v>5431</v>
      </c>
      <c r="G2248">
        <v>66107513</v>
      </c>
      <c r="H2248" t="s">
        <v>2978</v>
      </c>
      <c r="I2248" t="s">
        <v>2979</v>
      </c>
      <c r="J2248" t="s">
        <v>5407</v>
      </c>
      <c r="K2248" t="s">
        <v>5398</v>
      </c>
      <c r="L2248" t="s">
        <v>5399</v>
      </c>
      <c r="M2248" t="s">
        <v>5400</v>
      </c>
      <c r="N2248">
        <v>10</v>
      </c>
    </row>
    <row r="2249" spans="1:14" x14ac:dyDescent="0.75">
      <c r="A2249" t="s">
        <v>10</v>
      </c>
      <c r="B2249" t="s">
        <v>11</v>
      </c>
      <c r="C2249" t="s">
        <v>22</v>
      </c>
      <c r="D2249" t="s">
        <v>5388</v>
      </c>
      <c r="E2249">
        <v>10260262</v>
      </c>
      <c r="F2249" t="s">
        <v>5431</v>
      </c>
      <c r="G2249">
        <v>66107513</v>
      </c>
      <c r="H2249" t="s">
        <v>2978</v>
      </c>
      <c r="I2249" t="s">
        <v>2979</v>
      </c>
      <c r="J2249" t="s">
        <v>5407</v>
      </c>
      <c r="K2249" t="s">
        <v>5391</v>
      </c>
      <c r="L2249" t="s">
        <v>5392</v>
      </c>
      <c r="M2249" t="s">
        <v>5401</v>
      </c>
      <c r="N2249">
        <v>5</v>
      </c>
    </row>
    <row r="2250" spans="1:14" x14ac:dyDescent="0.75">
      <c r="A2250" t="s">
        <v>10</v>
      </c>
      <c r="B2250" t="s">
        <v>11</v>
      </c>
      <c r="C2250" t="s">
        <v>22</v>
      </c>
      <c r="D2250" t="s">
        <v>5388</v>
      </c>
      <c r="E2250">
        <v>10260262</v>
      </c>
      <c r="F2250" t="s">
        <v>5431</v>
      </c>
      <c r="G2250">
        <v>66107513</v>
      </c>
      <c r="H2250" t="s">
        <v>2978</v>
      </c>
      <c r="I2250" t="s">
        <v>2979</v>
      </c>
      <c r="J2250" t="s">
        <v>5407</v>
      </c>
      <c r="K2250" t="s">
        <v>5394</v>
      </c>
      <c r="L2250" t="s">
        <v>5402</v>
      </c>
      <c r="M2250" t="s">
        <v>5403</v>
      </c>
      <c r="N2250">
        <v>10</v>
      </c>
    </row>
    <row r="2251" spans="1:14" x14ac:dyDescent="0.75">
      <c r="A2251" t="s">
        <v>10</v>
      </c>
      <c r="B2251" t="s">
        <v>11</v>
      </c>
      <c r="C2251" t="s">
        <v>22</v>
      </c>
      <c r="D2251" t="s">
        <v>5388</v>
      </c>
      <c r="E2251">
        <v>10260262</v>
      </c>
      <c r="F2251" t="s">
        <v>5431</v>
      </c>
      <c r="G2251">
        <v>66107513</v>
      </c>
      <c r="H2251" t="s">
        <v>2978</v>
      </c>
      <c r="I2251" t="s">
        <v>2979</v>
      </c>
      <c r="J2251" t="s">
        <v>5407</v>
      </c>
      <c r="K2251" t="s">
        <v>5394</v>
      </c>
      <c r="L2251" t="s">
        <v>5395</v>
      </c>
      <c r="M2251" t="s">
        <v>5405</v>
      </c>
      <c r="N2251">
        <v>47</v>
      </c>
    </row>
    <row r="2252" spans="1:14" x14ac:dyDescent="0.75">
      <c r="A2252" t="s">
        <v>10</v>
      </c>
      <c r="B2252" t="s">
        <v>11</v>
      </c>
      <c r="C2252" t="s">
        <v>22</v>
      </c>
      <c r="D2252" t="s">
        <v>5388</v>
      </c>
      <c r="E2252">
        <v>10260262</v>
      </c>
      <c r="F2252" t="s">
        <v>5431</v>
      </c>
      <c r="G2252">
        <v>66108011</v>
      </c>
      <c r="H2252" t="s">
        <v>7090</v>
      </c>
      <c r="I2252" t="s">
        <v>5167</v>
      </c>
      <c r="J2252" t="s">
        <v>5416</v>
      </c>
      <c r="K2252" t="s">
        <v>5394</v>
      </c>
      <c r="L2252" t="s">
        <v>5402</v>
      </c>
      <c r="M2252" t="s">
        <v>5403</v>
      </c>
      <c r="N2252">
        <v>30</v>
      </c>
    </row>
    <row r="2253" spans="1:14" x14ac:dyDescent="0.75">
      <c r="A2253" t="s">
        <v>10</v>
      </c>
      <c r="B2253" t="s">
        <v>11</v>
      </c>
      <c r="C2253" t="s">
        <v>22</v>
      </c>
      <c r="D2253" t="s">
        <v>5388</v>
      </c>
      <c r="E2253">
        <v>10260262</v>
      </c>
      <c r="F2253" t="s">
        <v>5431</v>
      </c>
      <c r="G2253">
        <v>66108068</v>
      </c>
      <c r="H2253" t="s">
        <v>3653</v>
      </c>
      <c r="I2253" t="s">
        <v>3656</v>
      </c>
      <c r="J2253" t="s">
        <v>5407</v>
      </c>
      <c r="K2253" t="s">
        <v>5391</v>
      </c>
      <c r="L2253" t="s">
        <v>5392</v>
      </c>
      <c r="M2253" t="s">
        <v>5393</v>
      </c>
      <c r="N2253">
        <v>5</v>
      </c>
    </row>
    <row r="2254" spans="1:14" x14ac:dyDescent="0.75">
      <c r="A2254" t="s">
        <v>10</v>
      </c>
      <c r="B2254" t="s">
        <v>11</v>
      </c>
      <c r="C2254" t="s">
        <v>22</v>
      </c>
      <c r="D2254" t="s">
        <v>5388</v>
      </c>
      <c r="E2254">
        <v>10260262</v>
      </c>
      <c r="F2254" t="s">
        <v>5431</v>
      </c>
      <c r="G2254">
        <v>66108094</v>
      </c>
      <c r="H2254" t="s">
        <v>4788</v>
      </c>
      <c r="I2254" t="s">
        <v>7325</v>
      </c>
      <c r="J2254" t="s">
        <v>5416</v>
      </c>
      <c r="K2254" t="s">
        <v>5391</v>
      </c>
      <c r="L2254" t="s">
        <v>5392</v>
      </c>
      <c r="M2254" t="s">
        <v>5393</v>
      </c>
      <c r="N2254">
        <v>30</v>
      </c>
    </row>
    <row r="2255" spans="1:14" x14ac:dyDescent="0.75">
      <c r="A2255" t="s">
        <v>10</v>
      </c>
      <c r="B2255" t="s">
        <v>11</v>
      </c>
      <c r="C2255" t="s">
        <v>22</v>
      </c>
      <c r="D2255" t="s">
        <v>5388</v>
      </c>
      <c r="E2255">
        <v>10260262</v>
      </c>
      <c r="F2255" t="s">
        <v>5431</v>
      </c>
      <c r="G2255">
        <v>66108094</v>
      </c>
      <c r="H2255" t="s">
        <v>4788</v>
      </c>
      <c r="I2255" t="s">
        <v>7325</v>
      </c>
      <c r="J2255" t="s">
        <v>5416</v>
      </c>
      <c r="K2255" t="s">
        <v>5394</v>
      </c>
      <c r="L2255" t="s">
        <v>5395</v>
      </c>
      <c r="M2255" t="s">
        <v>5405</v>
      </c>
      <c r="N2255">
        <v>20</v>
      </c>
    </row>
    <row r="2256" spans="1:14" x14ac:dyDescent="0.75">
      <c r="A2256" t="s">
        <v>10</v>
      </c>
      <c r="B2256" t="s">
        <v>11</v>
      </c>
      <c r="C2256" t="s">
        <v>22</v>
      </c>
      <c r="D2256" t="s">
        <v>5388</v>
      </c>
      <c r="E2256">
        <v>10260262</v>
      </c>
      <c r="F2256" t="s">
        <v>5431</v>
      </c>
      <c r="G2256">
        <v>66108117</v>
      </c>
      <c r="H2256" t="s">
        <v>1021</v>
      </c>
      <c r="I2256" t="s">
        <v>1023</v>
      </c>
      <c r="J2256" t="s">
        <v>5407</v>
      </c>
      <c r="K2256" t="s">
        <v>5398</v>
      </c>
      <c r="L2256" t="s">
        <v>5399</v>
      </c>
      <c r="M2256" t="s">
        <v>5400</v>
      </c>
      <c r="N2256">
        <v>5</v>
      </c>
    </row>
    <row r="2257" spans="1:14" x14ac:dyDescent="0.75">
      <c r="A2257" t="s">
        <v>10</v>
      </c>
      <c r="B2257" t="s">
        <v>11</v>
      </c>
      <c r="C2257" t="s">
        <v>22</v>
      </c>
      <c r="D2257" t="s">
        <v>5388</v>
      </c>
      <c r="E2257">
        <v>10260262</v>
      </c>
      <c r="F2257" t="s">
        <v>5431</v>
      </c>
      <c r="G2257">
        <v>66108117</v>
      </c>
      <c r="H2257" t="s">
        <v>1021</v>
      </c>
      <c r="I2257" t="s">
        <v>1023</v>
      </c>
      <c r="J2257" t="s">
        <v>5407</v>
      </c>
      <c r="K2257" t="s">
        <v>5391</v>
      </c>
      <c r="L2257" t="s">
        <v>5392</v>
      </c>
      <c r="M2257" t="s">
        <v>5393</v>
      </c>
      <c r="N2257">
        <v>5</v>
      </c>
    </row>
    <row r="2258" spans="1:14" x14ac:dyDescent="0.75">
      <c r="A2258" t="s">
        <v>10</v>
      </c>
      <c r="B2258" t="s">
        <v>11</v>
      </c>
      <c r="C2258" t="s">
        <v>22</v>
      </c>
      <c r="D2258" t="s">
        <v>5388</v>
      </c>
      <c r="E2258">
        <v>10260262</v>
      </c>
      <c r="F2258" t="s">
        <v>5431</v>
      </c>
      <c r="G2258">
        <v>66108117</v>
      </c>
      <c r="H2258" t="s">
        <v>1021</v>
      </c>
      <c r="I2258" t="s">
        <v>1023</v>
      </c>
      <c r="J2258" t="s">
        <v>5407</v>
      </c>
      <c r="K2258" t="s">
        <v>5394</v>
      </c>
      <c r="L2258" t="s">
        <v>5402</v>
      </c>
      <c r="M2258" t="s">
        <v>5403</v>
      </c>
      <c r="N2258">
        <v>5</v>
      </c>
    </row>
    <row r="2259" spans="1:14" x14ac:dyDescent="0.75">
      <c r="A2259" t="s">
        <v>10</v>
      </c>
      <c r="B2259" t="s">
        <v>11</v>
      </c>
      <c r="C2259" t="s">
        <v>22</v>
      </c>
      <c r="D2259" t="s">
        <v>5388</v>
      </c>
      <c r="E2259">
        <v>10260262</v>
      </c>
      <c r="F2259" t="s">
        <v>5431</v>
      </c>
      <c r="G2259">
        <v>66108117</v>
      </c>
      <c r="H2259" t="s">
        <v>1021</v>
      </c>
      <c r="I2259" t="s">
        <v>1023</v>
      </c>
      <c r="J2259" t="s">
        <v>5407</v>
      </c>
      <c r="K2259" t="s">
        <v>5394</v>
      </c>
      <c r="L2259" t="s">
        <v>5395</v>
      </c>
      <c r="M2259" t="s">
        <v>5405</v>
      </c>
      <c r="N2259">
        <v>5</v>
      </c>
    </row>
    <row r="2260" spans="1:14" x14ac:dyDescent="0.75">
      <c r="A2260" t="s">
        <v>10</v>
      </c>
      <c r="B2260" t="s">
        <v>11</v>
      </c>
      <c r="C2260" t="s">
        <v>22</v>
      </c>
      <c r="D2260" t="s">
        <v>5388</v>
      </c>
      <c r="E2260">
        <v>10260262</v>
      </c>
      <c r="F2260" t="s">
        <v>5431</v>
      </c>
      <c r="G2260">
        <v>66108136</v>
      </c>
      <c r="H2260" t="s">
        <v>2886</v>
      </c>
      <c r="I2260" t="s">
        <v>2887</v>
      </c>
      <c r="J2260" t="s">
        <v>5407</v>
      </c>
      <c r="K2260" t="s">
        <v>5391</v>
      </c>
      <c r="L2260" t="s">
        <v>5392</v>
      </c>
      <c r="M2260" t="s">
        <v>5393</v>
      </c>
      <c r="N2260">
        <v>10</v>
      </c>
    </row>
    <row r="2261" spans="1:14" x14ac:dyDescent="0.75">
      <c r="A2261" t="s">
        <v>10</v>
      </c>
      <c r="B2261" t="s">
        <v>11</v>
      </c>
      <c r="C2261" t="s">
        <v>22</v>
      </c>
      <c r="D2261" t="s">
        <v>5388</v>
      </c>
      <c r="E2261">
        <v>10260262</v>
      </c>
      <c r="F2261" t="s">
        <v>5431</v>
      </c>
      <c r="G2261">
        <v>66108136</v>
      </c>
      <c r="H2261" t="s">
        <v>2886</v>
      </c>
      <c r="I2261" t="s">
        <v>2887</v>
      </c>
      <c r="J2261" t="s">
        <v>5407</v>
      </c>
      <c r="K2261" t="s">
        <v>5391</v>
      </c>
      <c r="L2261" t="s">
        <v>5392</v>
      </c>
      <c r="M2261" t="s">
        <v>5401</v>
      </c>
      <c r="N2261">
        <v>2</v>
      </c>
    </row>
    <row r="2262" spans="1:14" x14ac:dyDescent="0.75">
      <c r="A2262" t="s">
        <v>10</v>
      </c>
      <c r="B2262" t="s">
        <v>11</v>
      </c>
      <c r="C2262" t="s">
        <v>22</v>
      </c>
      <c r="D2262" t="s">
        <v>5388</v>
      </c>
      <c r="E2262">
        <v>10260262</v>
      </c>
      <c r="F2262" t="s">
        <v>5431</v>
      </c>
      <c r="G2262">
        <v>66108136</v>
      </c>
      <c r="H2262" t="s">
        <v>2886</v>
      </c>
      <c r="I2262" t="s">
        <v>2887</v>
      </c>
      <c r="J2262" t="s">
        <v>5407</v>
      </c>
      <c r="K2262" t="s">
        <v>5394</v>
      </c>
      <c r="L2262" t="s">
        <v>5402</v>
      </c>
      <c r="M2262" t="s">
        <v>5403</v>
      </c>
      <c r="N2262">
        <v>10</v>
      </c>
    </row>
    <row r="2263" spans="1:14" x14ac:dyDescent="0.75">
      <c r="A2263" t="s">
        <v>10</v>
      </c>
      <c r="B2263" t="s">
        <v>11</v>
      </c>
      <c r="C2263" t="s">
        <v>22</v>
      </c>
      <c r="D2263" t="s">
        <v>5388</v>
      </c>
      <c r="E2263">
        <v>10260262</v>
      </c>
      <c r="F2263" t="s">
        <v>5431</v>
      </c>
      <c r="G2263">
        <v>66108136</v>
      </c>
      <c r="H2263" t="s">
        <v>2886</v>
      </c>
      <c r="I2263" t="s">
        <v>2887</v>
      </c>
      <c r="J2263" t="s">
        <v>5407</v>
      </c>
      <c r="K2263" t="s">
        <v>5394</v>
      </c>
      <c r="L2263" t="s">
        <v>5402</v>
      </c>
      <c r="M2263" t="s">
        <v>5404</v>
      </c>
      <c r="N2263">
        <v>1</v>
      </c>
    </row>
    <row r="2264" spans="1:14" x14ac:dyDescent="0.75">
      <c r="A2264" t="s">
        <v>10</v>
      </c>
      <c r="B2264" t="s">
        <v>11</v>
      </c>
      <c r="C2264" t="s">
        <v>22</v>
      </c>
      <c r="D2264" t="s">
        <v>5388</v>
      </c>
      <c r="E2264">
        <v>10260262</v>
      </c>
      <c r="F2264" t="s">
        <v>5431</v>
      </c>
      <c r="G2264">
        <v>66108136</v>
      </c>
      <c r="H2264" t="s">
        <v>2886</v>
      </c>
      <c r="I2264" t="s">
        <v>2887</v>
      </c>
      <c r="J2264" t="s">
        <v>5407</v>
      </c>
      <c r="K2264" t="s">
        <v>5394</v>
      </c>
      <c r="L2264" t="s">
        <v>5395</v>
      </c>
      <c r="M2264" t="s">
        <v>5405</v>
      </c>
      <c r="N2264">
        <v>20</v>
      </c>
    </row>
    <row r="2265" spans="1:14" x14ac:dyDescent="0.75">
      <c r="A2265" t="s">
        <v>10</v>
      </c>
      <c r="B2265" t="s">
        <v>11</v>
      </c>
      <c r="C2265" t="s">
        <v>22</v>
      </c>
      <c r="D2265" t="s">
        <v>5388</v>
      </c>
      <c r="E2265">
        <v>10260262</v>
      </c>
      <c r="F2265" t="s">
        <v>5431</v>
      </c>
      <c r="G2265">
        <v>66108227</v>
      </c>
      <c r="H2265" t="s">
        <v>7178</v>
      </c>
      <c r="I2265" t="s">
        <v>4015</v>
      </c>
      <c r="J2265" t="s">
        <v>5407</v>
      </c>
      <c r="K2265" t="s">
        <v>5394</v>
      </c>
      <c r="L2265" t="s">
        <v>5395</v>
      </c>
      <c r="M2265" t="s">
        <v>5405</v>
      </c>
      <c r="N2265">
        <v>5</v>
      </c>
    </row>
    <row r="2266" spans="1:14" x14ac:dyDescent="0.75">
      <c r="A2266" t="s">
        <v>10</v>
      </c>
      <c r="B2266" t="s">
        <v>11</v>
      </c>
      <c r="C2266" t="s">
        <v>22</v>
      </c>
      <c r="D2266" t="s">
        <v>5388</v>
      </c>
      <c r="E2266">
        <v>10260262</v>
      </c>
      <c r="F2266" t="s">
        <v>5431</v>
      </c>
      <c r="G2266">
        <v>66108227</v>
      </c>
      <c r="H2266" t="s">
        <v>7178</v>
      </c>
      <c r="I2266" t="s">
        <v>4015</v>
      </c>
      <c r="J2266" t="s">
        <v>5407</v>
      </c>
      <c r="K2266" t="s">
        <v>5394</v>
      </c>
      <c r="L2266" t="s">
        <v>5395</v>
      </c>
      <c r="M2266" t="s">
        <v>5396</v>
      </c>
      <c r="N2266">
        <v>5</v>
      </c>
    </row>
    <row r="2267" spans="1:14" x14ac:dyDescent="0.75">
      <c r="A2267" t="s">
        <v>10</v>
      </c>
      <c r="B2267" t="s">
        <v>11</v>
      </c>
      <c r="C2267" t="s">
        <v>22</v>
      </c>
      <c r="D2267" t="s">
        <v>5388</v>
      </c>
      <c r="E2267">
        <v>10260262</v>
      </c>
      <c r="F2267" t="s">
        <v>5431</v>
      </c>
      <c r="G2267">
        <v>66108399</v>
      </c>
      <c r="H2267" t="s">
        <v>4847</v>
      </c>
      <c r="I2267" t="s">
        <v>4848</v>
      </c>
      <c r="J2267" t="s">
        <v>5407</v>
      </c>
      <c r="K2267" t="s">
        <v>5398</v>
      </c>
      <c r="L2267" t="s">
        <v>5399</v>
      </c>
      <c r="M2267" t="s">
        <v>5400</v>
      </c>
      <c r="N2267">
        <v>10</v>
      </c>
    </row>
    <row r="2268" spans="1:14" x14ac:dyDescent="0.75">
      <c r="A2268" t="s">
        <v>10</v>
      </c>
      <c r="B2268" t="s">
        <v>11</v>
      </c>
      <c r="C2268" t="s">
        <v>22</v>
      </c>
      <c r="D2268" t="s">
        <v>5388</v>
      </c>
      <c r="E2268">
        <v>10260262</v>
      </c>
      <c r="F2268" t="s">
        <v>5431</v>
      </c>
      <c r="G2268">
        <v>66108399</v>
      </c>
      <c r="H2268" t="s">
        <v>4847</v>
      </c>
      <c r="I2268" t="s">
        <v>4848</v>
      </c>
      <c r="J2268" t="s">
        <v>5407</v>
      </c>
      <c r="K2268" t="s">
        <v>5391</v>
      </c>
      <c r="L2268" t="s">
        <v>5392</v>
      </c>
      <c r="M2268" t="s">
        <v>5393</v>
      </c>
      <c r="N2268">
        <v>20</v>
      </c>
    </row>
    <row r="2269" spans="1:14" x14ac:dyDescent="0.75">
      <c r="A2269" t="s">
        <v>10</v>
      </c>
      <c r="B2269" t="s">
        <v>11</v>
      </c>
      <c r="C2269" t="s">
        <v>22</v>
      </c>
      <c r="D2269" t="s">
        <v>5388</v>
      </c>
      <c r="E2269">
        <v>10260262</v>
      </c>
      <c r="F2269" t="s">
        <v>5431</v>
      </c>
      <c r="G2269">
        <v>66108432</v>
      </c>
      <c r="H2269" t="s">
        <v>640</v>
      </c>
      <c r="I2269" t="s">
        <v>642</v>
      </c>
      <c r="J2269" t="s">
        <v>5413</v>
      </c>
      <c r="K2269" t="s">
        <v>5398</v>
      </c>
      <c r="L2269" t="s">
        <v>5399</v>
      </c>
      <c r="M2269" t="s">
        <v>5400</v>
      </c>
      <c r="N2269">
        <v>180</v>
      </c>
    </row>
    <row r="2270" spans="1:14" x14ac:dyDescent="0.75">
      <c r="A2270" t="s">
        <v>10</v>
      </c>
      <c r="B2270" t="s">
        <v>11</v>
      </c>
      <c r="C2270" t="s">
        <v>22</v>
      </c>
      <c r="D2270" t="s">
        <v>5388</v>
      </c>
      <c r="E2270">
        <v>10260262</v>
      </c>
      <c r="F2270" t="s">
        <v>5431</v>
      </c>
      <c r="G2270">
        <v>66108432</v>
      </c>
      <c r="H2270" t="s">
        <v>640</v>
      </c>
      <c r="I2270" t="s">
        <v>642</v>
      </c>
      <c r="J2270" t="s">
        <v>5413</v>
      </c>
      <c r="K2270" t="s">
        <v>5391</v>
      </c>
      <c r="L2270" t="s">
        <v>5392</v>
      </c>
      <c r="M2270" t="s">
        <v>5393</v>
      </c>
      <c r="N2270">
        <v>845</v>
      </c>
    </row>
    <row r="2271" spans="1:14" x14ac:dyDescent="0.75">
      <c r="A2271" t="s">
        <v>10</v>
      </c>
      <c r="B2271" t="s">
        <v>11</v>
      </c>
      <c r="C2271" t="s">
        <v>22</v>
      </c>
      <c r="D2271" t="s">
        <v>5388</v>
      </c>
      <c r="E2271">
        <v>10260262</v>
      </c>
      <c r="F2271" t="s">
        <v>5431</v>
      </c>
      <c r="G2271">
        <v>66108432</v>
      </c>
      <c r="H2271" t="s">
        <v>640</v>
      </c>
      <c r="I2271" t="s">
        <v>642</v>
      </c>
      <c r="J2271" t="s">
        <v>5413</v>
      </c>
      <c r="K2271" t="s">
        <v>5394</v>
      </c>
      <c r="L2271" t="s">
        <v>5395</v>
      </c>
      <c r="M2271" t="s">
        <v>5405</v>
      </c>
      <c r="N2271">
        <v>169</v>
      </c>
    </row>
    <row r="2272" spans="1:14" x14ac:dyDescent="0.75">
      <c r="A2272" t="s">
        <v>10</v>
      </c>
      <c r="B2272" t="s">
        <v>11</v>
      </c>
      <c r="C2272" t="s">
        <v>22</v>
      </c>
      <c r="D2272" t="s">
        <v>5388</v>
      </c>
      <c r="E2272">
        <v>10260262</v>
      </c>
      <c r="F2272" t="s">
        <v>5431</v>
      </c>
      <c r="G2272">
        <v>66108432</v>
      </c>
      <c r="H2272" t="s">
        <v>640</v>
      </c>
      <c r="I2272" t="s">
        <v>642</v>
      </c>
      <c r="J2272" t="s">
        <v>5413</v>
      </c>
      <c r="K2272" t="s">
        <v>5394</v>
      </c>
      <c r="L2272" t="s">
        <v>5395</v>
      </c>
      <c r="M2272" t="s">
        <v>5396</v>
      </c>
      <c r="N2272">
        <v>130</v>
      </c>
    </row>
    <row r="2273" spans="1:14" x14ac:dyDescent="0.75">
      <c r="A2273" t="s">
        <v>10</v>
      </c>
      <c r="B2273" t="s">
        <v>11</v>
      </c>
      <c r="C2273" t="s">
        <v>22</v>
      </c>
      <c r="D2273" t="s">
        <v>5388</v>
      </c>
      <c r="E2273">
        <v>10260262</v>
      </c>
      <c r="F2273" t="s">
        <v>5431</v>
      </c>
      <c r="G2273">
        <v>66108464</v>
      </c>
      <c r="H2273" t="s">
        <v>1087</v>
      </c>
      <c r="I2273" t="s">
        <v>1088</v>
      </c>
      <c r="J2273" t="s">
        <v>5397</v>
      </c>
      <c r="K2273" t="s">
        <v>5398</v>
      </c>
      <c r="L2273" t="s">
        <v>5399</v>
      </c>
      <c r="M2273" t="s">
        <v>5400</v>
      </c>
      <c r="N2273">
        <v>10</v>
      </c>
    </row>
    <row r="2274" spans="1:14" x14ac:dyDescent="0.75">
      <c r="A2274" t="s">
        <v>10</v>
      </c>
      <c r="B2274" t="s">
        <v>11</v>
      </c>
      <c r="C2274" t="s">
        <v>22</v>
      </c>
      <c r="D2274" t="s">
        <v>5388</v>
      </c>
      <c r="E2274">
        <v>10260262</v>
      </c>
      <c r="F2274" t="s">
        <v>5431</v>
      </c>
      <c r="G2274">
        <v>66108530</v>
      </c>
      <c r="H2274" t="s">
        <v>7221</v>
      </c>
      <c r="I2274" t="s">
        <v>3171</v>
      </c>
      <c r="J2274" t="s">
        <v>5407</v>
      </c>
      <c r="K2274" t="s">
        <v>5394</v>
      </c>
      <c r="L2274" t="s">
        <v>5395</v>
      </c>
      <c r="M2274" t="s">
        <v>5405</v>
      </c>
      <c r="N2274">
        <v>10</v>
      </c>
    </row>
    <row r="2275" spans="1:14" x14ac:dyDescent="0.75">
      <c r="A2275" t="s">
        <v>10</v>
      </c>
      <c r="B2275" t="s">
        <v>11</v>
      </c>
      <c r="C2275" t="s">
        <v>22</v>
      </c>
      <c r="D2275" t="s">
        <v>5388</v>
      </c>
      <c r="E2275">
        <v>10260262</v>
      </c>
      <c r="F2275" t="s">
        <v>5431</v>
      </c>
      <c r="G2275">
        <v>66108530</v>
      </c>
      <c r="H2275" t="s">
        <v>7221</v>
      </c>
      <c r="I2275" t="s">
        <v>3171</v>
      </c>
      <c r="J2275" t="s">
        <v>5407</v>
      </c>
      <c r="K2275" t="s">
        <v>5394</v>
      </c>
      <c r="L2275" t="s">
        <v>5395</v>
      </c>
      <c r="M2275" t="s">
        <v>5396</v>
      </c>
      <c r="N2275">
        <v>5</v>
      </c>
    </row>
    <row r="2276" spans="1:14" x14ac:dyDescent="0.75">
      <c r="A2276" t="s">
        <v>10</v>
      </c>
      <c r="B2276" t="s">
        <v>11</v>
      </c>
      <c r="C2276" t="s">
        <v>22</v>
      </c>
      <c r="D2276" t="s">
        <v>5388</v>
      </c>
      <c r="E2276">
        <v>10260262</v>
      </c>
      <c r="F2276" t="s">
        <v>5431</v>
      </c>
      <c r="G2276">
        <v>66108705</v>
      </c>
      <c r="H2276" t="s">
        <v>2332</v>
      </c>
      <c r="I2276" t="s">
        <v>2334</v>
      </c>
      <c r="J2276" t="s">
        <v>5407</v>
      </c>
      <c r="K2276" t="s">
        <v>5391</v>
      </c>
      <c r="L2276" t="s">
        <v>5392</v>
      </c>
      <c r="M2276" t="s">
        <v>5393</v>
      </c>
      <c r="N2276">
        <v>10</v>
      </c>
    </row>
    <row r="2277" spans="1:14" x14ac:dyDescent="0.75">
      <c r="A2277" t="s">
        <v>10</v>
      </c>
      <c r="B2277" t="s">
        <v>11</v>
      </c>
      <c r="C2277" t="s">
        <v>22</v>
      </c>
      <c r="D2277" t="s">
        <v>5388</v>
      </c>
      <c r="E2277">
        <v>10260262</v>
      </c>
      <c r="F2277" t="s">
        <v>5431</v>
      </c>
      <c r="G2277">
        <v>66108705</v>
      </c>
      <c r="H2277" t="s">
        <v>2332</v>
      </c>
      <c r="I2277" t="s">
        <v>2334</v>
      </c>
      <c r="J2277" t="s">
        <v>5407</v>
      </c>
      <c r="K2277" t="s">
        <v>5391</v>
      </c>
      <c r="L2277" t="s">
        <v>5392</v>
      </c>
      <c r="M2277" t="s">
        <v>5401</v>
      </c>
      <c r="N2277">
        <v>1</v>
      </c>
    </row>
    <row r="2278" spans="1:14" x14ac:dyDescent="0.75">
      <c r="A2278" t="s">
        <v>10</v>
      </c>
      <c r="B2278" t="s">
        <v>11</v>
      </c>
      <c r="C2278" t="s">
        <v>22</v>
      </c>
      <c r="D2278" t="s">
        <v>5388</v>
      </c>
      <c r="E2278">
        <v>10260262</v>
      </c>
      <c r="F2278" t="s">
        <v>5431</v>
      </c>
      <c r="G2278">
        <v>66108705</v>
      </c>
      <c r="H2278" t="s">
        <v>2332</v>
      </c>
      <c r="I2278" t="s">
        <v>2334</v>
      </c>
      <c r="J2278" t="s">
        <v>5407</v>
      </c>
      <c r="K2278" t="s">
        <v>5394</v>
      </c>
      <c r="L2278" t="s">
        <v>5402</v>
      </c>
      <c r="M2278" t="s">
        <v>5403</v>
      </c>
      <c r="N2278">
        <v>10</v>
      </c>
    </row>
    <row r="2279" spans="1:14" x14ac:dyDescent="0.75">
      <c r="A2279" t="s">
        <v>10</v>
      </c>
      <c r="B2279" t="s">
        <v>11</v>
      </c>
      <c r="C2279" t="s">
        <v>22</v>
      </c>
      <c r="D2279" t="s">
        <v>5388</v>
      </c>
      <c r="E2279">
        <v>10260262</v>
      </c>
      <c r="F2279" t="s">
        <v>5431</v>
      </c>
      <c r="G2279">
        <v>66108714</v>
      </c>
      <c r="H2279" t="s">
        <v>361</v>
      </c>
      <c r="I2279" t="s">
        <v>363</v>
      </c>
      <c r="J2279" t="s">
        <v>5407</v>
      </c>
      <c r="K2279" t="s">
        <v>5394</v>
      </c>
      <c r="L2279" t="s">
        <v>5402</v>
      </c>
      <c r="M2279" t="s">
        <v>5403</v>
      </c>
      <c r="N2279">
        <v>10</v>
      </c>
    </row>
    <row r="2280" spans="1:14" x14ac:dyDescent="0.75">
      <c r="A2280" t="s">
        <v>10</v>
      </c>
      <c r="B2280" t="s">
        <v>11</v>
      </c>
      <c r="C2280" t="s">
        <v>22</v>
      </c>
      <c r="D2280" t="s">
        <v>5388</v>
      </c>
      <c r="E2280">
        <v>10260262</v>
      </c>
      <c r="F2280" t="s">
        <v>5431</v>
      </c>
      <c r="G2280">
        <v>66108716</v>
      </c>
      <c r="H2280" t="s">
        <v>3798</v>
      </c>
      <c r="I2280" t="s">
        <v>3799</v>
      </c>
      <c r="J2280" t="s">
        <v>5407</v>
      </c>
      <c r="K2280" t="s">
        <v>5394</v>
      </c>
      <c r="L2280" t="s">
        <v>5395</v>
      </c>
      <c r="M2280" t="s">
        <v>5405</v>
      </c>
      <c r="N2280">
        <v>2</v>
      </c>
    </row>
    <row r="2281" spans="1:14" x14ac:dyDescent="0.75">
      <c r="A2281" t="s">
        <v>10</v>
      </c>
      <c r="B2281" t="s">
        <v>11</v>
      </c>
      <c r="C2281" t="s">
        <v>22</v>
      </c>
      <c r="D2281" t="s">
        <v>5388</v>
      </c>
      <c r="E2281">
        <v>10260262</v>
      </c>
      <c r="F2281" t="s">
        <v>5431</v>
      </c>
      <c r="G2281">
        <v>66108750</v>
      </c>
      <c r="H2281" t="s">
        <v>7074</v>
      </c>
      <c r="I2281" t="s">
        <v>7326</v>
      </c>
      <c r="J2281" t="s">
        <v>5412</v>
      </c>
      <c r="K2281" t="s">
        <v>5394</v>
      </c>
      <c r="L2281" t="s">
        <v>5402</v>
      </c>
      <c r="M2281" t="s">
        <v>5403</v>
      </c>
      <c r="N2281">
        <v>20</v>
      </c>
    </row>
    <row r="2282" spans="1:14" x14ac:dyDescent="0.75">
      <c r="A2282" t="s">
        <v>10</v>
      </c>
      <c r="B2282" t="s">
        <v>11</v>
      </c>
      <c r="C2282" t="s">
        <v>22</v>
      </c>
      <c r="D2282" t="s">
        <v>5388</v>
      </c>
      <c r="E2282">
        <v>10260262</v>
      </c>
      <c r="F2282" t="s">
        <v>5431</v>
      </c>
      <c r="G2282">
        <v>66108880</v>
      </c>
      <c r="H2282" t="s">
        <v>2996</v>
      </c>
      <c r="I2282" t="s">
        <v>7722</v>
      </c>
      <c r="J2282" t="s">
        <v>5407</v>
      </c>
      <c r="K2282" t="s">
        <v>5394</v>
      </c>
      <c r="L2282" t="s">
        <v>5395</v>
      </c>
      <c r="M2282" t="s">
        <v>5396</v>
      </c>
      <c r="N2282">
        <v>10</v>
      </c>
    </row>
    <row r="2283" spans="1:14" x14ac:dyDescent="0.75">
      <c r="A2283" t="s">
        <v>10</v>
      </c>
      <c r="B2283" t="s">
        <v>11</v>
      </c>
      <c r="C2283" t="s">
        <v>22</v>
      </c>
      <c r="D2283" t="s">
        <v>5388</v>
      </c>
      <c r="E2283">
        <v>10260262</v>
      </c>
      <c r="F2283" t="s">
        <v>5431</v>
      </c>
      <c r="G2283">
        <v>66108966</v>
      </c>
      <c r="H2283" t="s">
        <v>5375</v>
      </c>
      <c r="I2283" t="s">
        <v>5376</v>
      </c>
      <c r="J2283" t="s">
        <v>5406</v>
      </c>
      <c r="K2283" t="s">
        <v>5394</v>
      </c>
      <c r="L2283" t="s">
        <v>5395</v>
      </c>
      <c r="M2283" t="s">
        <v>5405</v>
      </c>
      <c r="N2283">
        <v>5</v>
      </c>
    </row>
    <row r="2284" spans="1:14" x14ac:dyDescent="0.75">
      <c r="A2284" t="s">
        <v>10</v>
      </c>
      <c r="B2284" t="s">
        <v>11</v>
      </c>
      <c r="C2284" t="s">
        <v>22</v>
      </c>
      <c r="D2284" t="s">
        <v>5388</v>
      </c>
      <c r="E2284">
        <v>10260262</v>
      </c>
      <c r="F2284" t="s">
        <v>5431</v>
      </c>
      <c r="G2284">
        <v>66108966</v>
      </c>
      <c r="H2284" t="s">
        <v>5375</v>
      </c>
      <c r="I2284" t="s">
        <v>5376</v>
      </c>
      <c r="J2284" t="s">
        <v>5406</v>
      </c>
      <c r="K2284" t="s">
        <v>5394</v>
      </c>
      <c r="L2284" t="s">
        <v>5395</v>
      </c>
      <c r="M2284" t="s">
        <v>5396</v>
      </c>
      <c r="N2284">
        <v>10</v>
      </c>
    </row>
    <row r="2285" spans="1:14" x14ac:dyDescent="0.75">
      <c r="A2285" t="s">
        <v>10</v>
      </c>
      <c r="B2285" t="s">
        <v>11</v>
      </c>
      <c r="C2285" t="s">
        <v>22</v>
      </c>
      <c r="D2285" t="s">
        <v>5388</v>
      </c>
      <c r="E2285">
        <v>10260262</v>
      </c>
      <c r="F2285" t="s">
        <v>5431</v>
      </c>
      <c r="G2285">
        <v>66109465</v>
      </c>
      <c r="H2285" t="s">
        <v>542</v>
      </c>
      <c r="I2285" t="s">
        <v>543</v>
      </c>
      <c r="J2285" t="s">
        <v>5407</v>
      </c>
      <c r="K2285" t="s">
        <v>5391</v>
      </c>
      <c r="L2285" t="s">
        <v>5392</v>
      </c>
      <c r="M2285" t="s">
        <v>5393</v>
      </c>
      <c r="N2285">
        <v>50</v>
      </c>
    </row>
    <row r="2286" spans="1:14" x14ac:dyDescent="0.75">
      <c r="A2286" t="s">
        <v>10</v>
      </c>
      <c r="B2286" t="s">
        <v>11</v>
      </c>
      <c r="C2286" t="s">
        <v>22</v>
      </c>
      <c r="D2286" t="s">
        <v>5388</v>
      </c>
      <c r="E2286">
        <v>10260262</v>
      </c>
      <c r="F2286" t="s">
        <v>5431</v>
      </c>
      <c r="G2286">
        <v>66109465</v>
      </c>
      <c r="H2286" t="s">
        <v>542</v>
      </c>
      <c r="I2286" t="s">
        <v>543</v>
      </c>
      <c r="J2286" t="s">
        <v>5407</v>
      </c>
      <c r="K2286" t="s">
        <v>5394</v>
      </c>
      <c r="L2286" t="s">
        <v>5402</v>
      </c>
      <c r="M2286" t="s">
        <v>5404</v>
      </c>
      <c r="N2286">
        <v>20</v>
      </c>
    </row>
    <row r="2287" spans="1:14" x14ac:dyDescent="0.75">
      <c r="A2287" t="s">
        <v>10</v>
      </c>
      <c r="B2287" t="s">
        <v>11</v>
      </c>
      <c r="C2287" t="s">
        <v>22</v>
      </c>
      <c r="D2287" t="s">
        <v>5388</v>
      </c>
      <c r="E2287">
        <v>10260262</v>
      </c>
      <c r="F2287" t="s">
        <v>5431</v>
      </c>
      <c r="G2287">
        <v>66111250</v>
      </c>
      <c r="H2287" t="s">
        <v>4728</v>
      </c>
      <c r="I2287" t="s">
        <v>4729</v>
      </c>
      <c r="J2287" t="s">
        <v>5407</v>
      </c>
      <c r="K2287" t="s">
        <v>5394</v>
      </c>
      <c r="L2287" t="s">
        <v>5402</v>
      </c>
      <c r="M2287" t="s">
        <v>5404</v>
      </c>
      <c r="N2287">
        <v>10</v>
      </c>
    </row>
    <row r="2288" spans="1:14" x14ac:dyDescent="0.75">
      <c r="A2288" t="s">
        <v>10</v>
      </c>
      <c r="B2288" t="s">
        <v>11</v>
      </c>
      <c r="C2288" t="s">
        <v>22</v>
      </c>
      <c r="D2288" t="s">
        <v>5388</v>
      </c>
      <c r="E2288">
        <v>10260262</v>
      </c>
      <c r="F2288" t="s">
        <v>5431</v>
      </c>
      <c r="G2288">
        <v>66111397</v>
      </c>
      <c r="H2288" t="s">
        <v>871</v>
      </c>
      <c r="I2288" t="s">
        <v>872</v>
      </c>
      <c r="J2288" t="s">
        <v>5407</v>
      </c>
      <c r="K2288" t="s">
        <v>5398</v>
      </c>
      <c r="L2288" t="s">
        <v>5399</v>
      </c>
      <c r="M2288" t="s">
        <v>5400</v>
      </c>
      <c r="N2288">
        <v>10</v>
      </c>
    </row>
    <row r="2289" spans="1:14" x14ac:dyDescent="0.75">
      <c r="A2289" t="s">
        <v>10</v>
      </c>
      <c r="B2289" t="s">
        <v>11</v>
      </c>
      <c r="C2289" t="s">
        <v>22</v>
      </c>
      <c r="D2289" t="s">
        <v>5388</v>
      </c>
      <c r="E2289">
        <v>10260262</v>
      </c>
      <c r="F2289" t="s">
        <v>5431</v>
      </c>
      <c r="G2289">
        <v>66111397</v>
      </c>
      <c r="H2289" t="s">
        <v>871</v>
      </c>
      <c r="I2289" t="s">
        <v>872</v>
      </c>
      <c r="J2289" t="s">
        <v>5407</v>
      </c>
      <c r="K2289" t="s">
        <v>5394</v>
      </c>
      <c r="L2289" t="s">
        <v>5402</v>
      </c>
      <c r="M2289" t="s">
        <v>5403</v>
      </c>
      <c r="N2289">
        <v>30</v>
      </c>
    </row>
    <row r="2290" spans="1:14" x14ac:dyDescent="0.75">
      <c r="A2290" t="s">
        <v>10</v>
      </c>
      <c r="B2290" t="s">
        <v>11</v>
      </c>
      <c r="C2290" t="s">
        <v>22</v>
      </c>
      <c r="D2290" t="s">
        <v>5388</v>
      </c>
      <c r="E2290">
        <v>10260262</v>
      </c>
      <c r="F2290" t="s">
        <v>5431</v>
      </c>
      <c r="G2290">
        <v>66111453</v>
      </c>
      <c r="H2290" t="s">
        <v>7232</v>
      </c>
      <c r="I2290" t="s">
        <v>7722</v>
      </c>
      <c r="J2290" t="s">
        <v>5407</v>
      </c>
      <c r="K2290" t="s">
        <v>5394</v>
      </c>
      <c r="L2290" t="s">
        <v>5402</v>
      </c>
      <c r="M2290" t="s">
        <v>5403</v>
      </c>
      <c r="N2290">
        <v>10</v>
      </c>
    </row>
    <row r="2291" spans="1:14" x14ac:dyDescent="0.75">
      <c r="A2291" t="s">
        <v>10</v>
      </c>
      <c r="B2291" t="s">
        <v>11</v>
      </c>
      <c r="C2291" t="s">
        <v>22</v>
      </c>
      <c r="D2291" t="s">
        <v>5388</v>
      </c>
      <c r="E2291">
        <v>10260262</v>
      </c>
      <c r="F2291" t="s">
        <v>5431</v>
      </c>
      <c r="G2291">
        <v>66111453</v>
      </c>
      <c r="H2291" t="s">
        <v>7232</v>
      </c>
      <c r="I2291" t="s">
        <v>7722</v>
      </c>
      <c r="J2291" t="s">
        <v>5407</v>
      </c>
      <c r="K2291" t="s">
        <v>5394</v>
      </c>
      <c r="L2291" t="s">
        <v>5402</v>
      </c>
      <c r="M2291" t="s">
        <v>5404</v>
      </c>
      <c r="N2291">
        <v>5</v>
      </c>
    </row>
    <row r="2292" spans="1:14" x14ac:dyDescent="0.75">
      <c r="A2292" t="s">
        <v>10</v>
      </c>
      <c r="B2292" t="s">
        <v>11</v>
      </c>
      <c r="C2292" t="s">
        <v>22</v>
      </c>
      <c r="D2292" t="s">
        <v>5388</v>
      </c>
      <c r="E2292">
        <v>10260262</v>
      </c>
      <c r="F2292" t="s">
        <v>5431</v>
      </c>
      <c r="G2292">
        <v>66111453</v>
      </c>
      <c r="H2292" t="s">
        <v>7232</v>
      </c>
      <c r="I2292" t="s">
        <v>7722</v>
      </c>
      <c r="J2292" t="s">
        <v>5407</v>
      </c>
      <c r="K2292" t="s">
        <v>5394</v>
      </c>
      <c r="L2292" t="s">
        <v>5395</v>
      </c>
      <c r="M2292" t="s">
        <v>5396</v>
      </c>
      <c r="N2292">
        <v>5</v>
      </c>
    </row>
    <row r="2293" spans="1:14" x14ac:dyDescent="0.75">
      <c r="A2293" t="s">
        <v>10</v>
      </c>
      <c r="B2293" t="s">
        <v>11</v>
      </c>
      <c r="C2293" t="s">
        <v>22</v>
      </c>
      <c r="D2293" t="s">
        <v>5388</v>
      </c>
      <c r="E2293">
        <v>10260262</v>
      </c>
      <c r="F2293" t="s">
        <v>5431</v>
      </c>
      <c r="G2293">
        <v>66111485</v>
      </c>
      <c r="H2293" t="s">
        <v>1319</v>
      </c>
      <c r="I2293" t="s">
        <v>7723</v>
      </c>
      <c r="J2293" t="s">
        <v>5416</v>
      </c>
      <c r="K2293" t="s">
        <v>5391</v>
      </c>
      <c r="L2293" t="s">
        <v>5392</v>
      </c>
      <c r="M2293" t="s">
        <v>5393</v>
      </c>
      <c r="N2293">
        <v>6</v>
      </c>
    </row>
    <row r="2294" spans="1:14" x14ac:dyDescent="0.75">
      <c r="A2294" t="s">
        <v>10</v>
      </c>
      <c r="B2294" t="s">
        <v>11</v>
      </c>
      <c r="C2294" t="s">
        <v>22</v>
      </c>
      <c r="D2294" t="s">
        <v>5388</v>
      </c>
      <c r="E2294">
        <v>10260262</v>
      </c>
      <c r="F2294" t="s">
        <v>5431</v>
      </c>
      <c r="G2294">
        <v>66111485</v>
      </c>
      <c r="H2294" t="s">
        <v>1319</v>
      </c>
      <c r="I2294" t="s">
        <v>7723</v>
      </c>
      <c r="J2294" t="s">
        <v>5416</v>
      </c>
      <c r="K2294" t="s">
        <v>5394</v>
      </c>
      <c r="L2294" t="s">
        <v>5402</v>
      </c>
      <c r="M2294" t="s">
        <v>5403</v>
      </c>
      <c r="N2294">
        <v>15</v>
      </c>
    </row>
    <row r="2295" spans="1:14" x14ac:dyDescent="0.75">
      <c r="A2295" t="s">
        <v>10</v>
      </c>
      <c r="B2295" t="s">
        <v>11</v>
      </c>
      <c r="C2295" t="s">
        <v>22</v>
      </c>
      <c r="D2295" t="s">
        <v>5388</v>
      </c>
      <c r="E2295">
        <v>10260262</v>
      </c>
      <c r="F2295" t="s">
        <v>5431</v>
      </c>
      <c r="G2295">
        <v>66111485</v>
      </c>
      <c r="H2295" t="s">
        <v>1319</v>
      </c>
      <c r="I2295" t="s">
        <v>7723</v>
      </c>
      <c r="J2295" t="s">
        <v>5416</v>
      </c>
      <c r="K2295" t="s">
        <v>5394</v>
      </c>
      <c r="L2295" t="s">
        <v>5395</v>
      </c>
      <c r="M2295" t="s">
        <v>5405</v>
      </c>
      <c r="N2295">
        <v>6</v>
      </c>
    </row>
    <row r="2296" spans="1:14" x14ac:dyDescent="0.75">
      <c r="A2296" t="s">
        <v>10</v>
      </c>
      <c r="B2296" t="s">
        <v>11</v>
      </c>
      <c r="C2296" t="s">
        <v>22</v>
      </c>
      <c r="D2296" t="s">
        <v>5388</v>
      </c>
      <c r="E2296">
        <v>10260262</v>
      </c>
      <c r="F2296" t="s">
        <v>5431</v>
      </c>
      <c r="G2296">
        <v>66111485</v>
      </c>
      <c r="H2296" t="s">
        <v>1319</v>
      </c>
      <c r="I2296" t="s">
        <v>7723</v>
      </c>
      <c r="J2296" t="s">
        <v>5416</v>
      </c>
      <c r="K2296" t="s">
        <v>5394</v>
      </c>
      <c r="L2296" t="s">
        <v>5395</v>
      </c>
      <c r="M2296" t="s">
        <v>5396</v>
      </c>
      <c r="N2296">
        <v>5</v>
      </c>
    </row>
    <row r="2297" spans="1:14" x14ac:dyDescent="0.75">
      <c r="A2297" t="s">
        <v>10</v>
      </c>
      <c r="B2297" t="s">
        <v>11</v>
      </c>
      <c r="C2297" t="s">
        <v>22</v>
      </c>
      <c r="D2297" t="s">
        <v>5388</v>
      </c>
      <c r="E2297">
        <v>10260262</v>
      </c>
      <c r="F2297" t="s">
        <v>5431</v>
      </c>
      <c r="G2297">
        <v>66111506</v>
      </c>
      <c r="H2297" t="s">
        <v>1925</v>
      </c>
      <c r="I2297" t="s">
        <v>1926</v>
      </c>
      <c r="J2297" t="s">
        <v>5407</v>
      </c>
      <c r="K2297" t="s">
        <v>5394</v>
      </c>
      <c r="L2297" t="s">
        <v>5395</v>
      </c>
      <c r="M2297" t="s">
        <v>5405</v>
      </c>
      <c r="N2297">
        <v>3</v>
      </c>
    </row>
    <row r="2298" spans="1:14" x14ac:dyDescent="0.75">
      <c r="A2298" t="s">
        <v>10</v>
      </c>
      <c r="B2298" t="s">
        <v>11</v>
      </c>
      <c r="C2298" t="s">
        <v>22</v>
      </c>
      <c r="D2298" t="s">
        <v>5388</v>
      </c>
      <c r="E2298">
        <v>10260262</v>
      </c>
      <c r="F2298" t="s">
        <v>5431</v>
      </c>
      <c r="G2298">
        <v>66111616</v>
      </c>
      <c r="H2298" t="s">
        <v>3435</v>
      </c>
      <c r="I2298" t="s">
        <v>3437</v>
      </c>
      <c r="J2298" t="s">
        <v>5407</v>
      </c>
      <c r="K2298" t="s">
        <v>5391</v>
      </c>
      <c r="L2298" t="s">
        <v>5392</v>
      </c>
      <c r="M2298" t="s">
        <v>5393</v>
      </c>
      <c r="N2298">
        <v>40</v>
      </c>
    </row>
    <row r="2299" spans="1:14" x14ac:dyDescent="0.75">
      <c r="A2299" t="s">
        <v>10</v>
      </c>
      <c r="B2299" t="s">
        <v>11</v>
      </c>
      <c r="C2299" t="s">
        <v>22</v>
      </c>
      <c r="D2299" t="s">
        <v>5388</v>
      </c>
      <c r="E2299">
        <v>10260262</v>
      </c>
      <c r="F2299" t="s">
        <v>5431</v>
      </c>
      <c r="G2299">
        <v>66111616</v>
      </c>
      <c r="H2299" t="s">
        <v>3435</v>
      </c>
      <c r="I2299" t="s">
        <v>3437</v>
      </c>
      <c r="J2299" t="s">
        <v>5407</v>
      </c>
      <c r="K2299" t="s">
        <v>5394</v>
      </c>
      <c r="L2299" t="s">
        <v>5395</v>
      </c>
      <c r="M2299" t="s">
        <v>5405</v>
      </c>
      <c r="N2299">
        <v>30</v>
      </c>
    </row>
    <row r="2300" spans="1:14" x14ac:dyDescent="0.75">
      <c r="A2300" t="s">
        <v>10</v>
      </c>
      <c r="B2300" t="s">
        <v>11</v>
      </c>
      <c r="C2300" t="s">
        <v>22</v>
      </c>
      <c r="D2300" t="s">
        <v>5388</v>
      </c>
      <c r="E2300">
        <v>10260262</v>
      </c>
      <c r="F2300" t="s">
        <v>5431</v>
      </c>
      <c r="G2300">
        <v>66111791</v>
      </c>
      <c r="H2300" t="s">
        <v>7241</v>
      </c>
      <c r="I2300" t="s">
        <v>7585</v>
      </c>
      <c r="J2300" t="s">
        <v>5407</v>
      </c>
      <c r="K2300" t="s">
        <v>5394</v>
      </c>
      <c r="L2300" t="s">
        <v>5402</v>
      </c>
      <c r="M2300" t="s">
        <v>5403</v>
      </c>
      <c r="N2300">
        <v>3</v>
      </c>
    </row>
    <row r="2301" spans="1:14" x14ac:dyDescent="0.75">
      <c r="A2301" t="s">
        <v>10</v>
      </c>
      <c r="B2301" t="s">
        <v>11</v>
      </c>
      <c r="C2301" t="s">
        <v>22</v>
      </c>
      <c r="D2301" t="s">
        <v>5388</v>
      </c>
      <c r="E2301">
        <v>10260262</v>
      </c>
      <c r="F2301" t="s">
        <v>5431</v>
      </c>
      <c r="G2301">
        <v>66111809</v>
      </c>
      <c r="H2301" t="s">
        <v>7106</v>
      </c>
      <c r="I2301" t="s">
        <v>7327</v>
      </c>
      <c r="J2301" t="s">
        <v>5416</v>
      </c>
      <c r="K2301" t="s">
        <v>5391</v>
      </c>
      <c r="L2301" t="s">
        <v>5392</v>
      </c>
      <c r="M2301" t="s">
        <v>5393</v>
      </c>
      <c r="N2301">
        <v>5</v>
      </c>
    </row>
    <row r="2302" spans="1:14" x14ac:dyDescent="0.75">
      <c r="A2302" t="s">
        <v>10</v>
      </c>
      <c r="B2302" t="s">
        <v>11</v>
      </c>
      <c r="C2302" t="s">
        <v>22</v>
      </c>
      <c r="D2302" t="s">
        <v>5388</v>
      </c>
      <c r="E2302">
        <v>10260262</v>
      </c>
      <c r="F2302" t="s">
        <v>5431</v>
      </c>
      <c r="G2302">
        <v>66111809</v>
      </c>
      <c r="H2302" t="s">
        <v>7106</v>
      </c>
      <c r="I2302" t="s">
        <v>7327</v>
      </c>
      <c r="J2302" t="s">
        <v>5416</v>
      </c>
      <c r="K2302" t="s">
        <v>5394</v>
      </c>
      <c r="L2302" t="s">
        <v>5402</v>
      </c>
      <c r="M2302" t="s">
        <v>5403</v>
      </c>
      <c r="N2302">
        <v>15</v>
      </c>
    </row>
    <row r="2303" spans="1:14" x14ac:dyDescent="0.75">
      <c r="A2303" t="s">
        <v>10</v>
      </c>
      <c r="B2303" t="s">
        <v>11</v>
      </c>
      <c r="C2303" t="s">
        <v>22</v>
      </c>
      <c r="D2303" t="s">
        <v>5388</v>
      </c>
      <c r="E2303">
        <v>10260262</v>
      </c>
      <c r="F2303" t="s">
        <v>5431</v>
      </c>
      <c r="G2303">
        <v>66111809</v>
      </c>
      <c r="H2303" t="s">
        <v>7106</v>
      </c>
      <c r="I2303" t="s">
        <v>7327</v>
      </c>
      <c r="J2303" t="s">
        <v>5416</v>
      </c>
      <c r="K2303" t="s">
        <v>5394</v>
      </c>
      <c r="L2303" t="s">
        <v>5395</v>
      </c>
      <c r="M2303" t="s">
        <v>5405</v>
      </c>
      <c r="N2303">
        <v>10</v>
      </c>
    </row>
    <row r="2304" spans="1:14" x14ac:dyDescent="0.75">
      <c r="A2304" t="s">
        <v>10</v>
      </c>
      <c r="B2304" t="s">
        <v>11</v>
      </c>
      <c r="C2304" t="s">
        <v>22</v>
      </c>
      <c r="D2304" t="s">
        <v>5388</v>
      </c>
      <c r="E2304">
        <v>10260262</v>
      </c>
      <c r="F2304" t="s">
        <v>5431</v>
      </c>
      <c r="G2304">
        <v>66111908</v>
      </c>
      <c r="H2304" t="s">
        <v>4749</v>
      </c>
      <c r="I2304" t="s">
        <v>7578</v>
      </c>
      <c r="J2304" t="s">
        <v>5407</v>
      </c>
      <c r="K2304" t="s">
        <v>5394</v>
      </c>
      <c r="L2304" t="s">
        <v>5395</v>
      </c>
      <c r="M2304" t="s">
        <v>5396</v>
      </c>
      <c r="N2304">
        <v>10</v>
      </c>
    </row>
    <row r="2305" spans="1:14" x14ac:dyDescent="0.75">
      <c r="A2305" t="s">
        <v>10</v>
      </c>
      <c r="B2305" t="s">
        <v>11</v>
      </c>
      <c r="C2305" t="s">
        <v>22</v>
      </c>
      <c r="D2305" t="s">
        <v>5388</v>
      </c>
      <c r="E2305">
        <v>10260262</v>
      </c>
      <c r="F2305" t="s">
        <v>5431</v>
      </c>
      <c r="G2305">
        <v>66111913</v>
      </c>
      <c r="H2305" t="s">
        <v>2546</v>
      </c>
      <c r="I2305" t="s">
        <v>7439</v>
      </c>
      <c r="J2305" t="s">
        <v>5390</v>
      </c>
      <c r="K2305" t="s">
        <v>5398</v>
      </c>
      <c r="L2305" t="s">
        <v>5399</v>
      </c>
      <c r="M2305" t="s">
        <v>5411</v>
      </c>
      <c r="N2305">
        <v>15</v>
      </c>
    </row>
    <row r="2306" spans="1:14" x14ac:dyDescent="0.75">
      <c r="A2306" t="s">
        <v>10</v>
      </c>
      <c r="B2306" t="s">
        <v>11</v>
      </c>
      <c r="C2306" t="s">
        <v>22</v>
      </c>
      <c r="D2306" t="s">
        <v>5388</v>
      </c>
      <c r="E2306">
        <v>10260262</v>
      </c>
      <c r="F2306" t="s">
        <v>5431</v>
      </c>
      <c r="G2306">
        <v>66111943</v>
      </c>
      <c r="H2306" t="s">
        <v>470</v>
      </c>
      <c r="I2306" t="s">
        <v>471</v>
      </c>
      <c r="J2306" t="s">
        <v>5432</v>
      </c>
      <c r="K2306" t="s">
        <v>5391</v>
      </c>
      <c r="L2306" t="s">
        <v>5392</v>
      </c>
      <c r="M2306" t="s">
        <v>5393</v>
      </c>
      <c r="N2306">
        <v>60</v>
      </c>
    </row>
    <row r="2307" spans="1:14" x14ac:dyDescent="0.75">
      <c r="A2307" t="s">
        <v>10</v>
      </c>
      <c r="B2307" t="s">
        <v>11</v>
      </c>
      <c r="C2307" t="s">
        <v>22</v>
      </c>
      <c r="D2307" t="s">
        <v>5388</v>
      </c>
      <c r="E2307">
        <v>10260262</v>
      </c>
      <c r="F2307" t="s">
        <v>5431</v>
      </c>
      <c r="G2307">
        <v>66111943</v>
      </c>
      <c r="H2307" t="s">
        <v>470</v>
      </c>
      <c r="I2307" t="s">
        <v>471</v>
      </c>
      <c r="J2307" t="s">
        <v>5432</v>
      </c>
      <c r="K2307" t="s">
        <v>5394</v>
      </c>
      <c r="L2307" t="s">
        <v>5395</v>
      </c>
      <c r="M2307" t="s">
        <v>5396</v>
      </c>
      <c r="N2307">
        <v>5</v>
      </c>
    </row>
    <row r="2308" spans="1:14" x14ac:dyDescent="0.75">
      <c r="A2308" t="s">
        <v>10</v>
      </c>
      <c r="B2308" t="s">
        <v>11</v>
      </c>
      <c r="C2308" t="s">
        <v>22</v>
      </c>
      <c r="D2308" t="s">
        <v>5388</v>
      </c>
      <c r="E2308">
        <v>10260262</v>
      </c>
      <c r="F2308" t="s">
        <v>5431</v>
      </c>
      <c r="G2308">
        <v>66112108</v>
      </c>
      <c r="H2308" t="s">
        <v>5131</v>
      </c>
      <c r="I2308" t="s">
        <v>5132</v>
      </c>
      <c r="J2308" t="s">
        <v>5407</v>
      </c>
      <c r="K2308" t="s">
        <v>5394</v>
      </c>
      <c r="L2308" t="s">
        <v>5402</v>
      </c>
      <c r="M2308" t="s">
        <v>5403</v>
      </c>
      <c r="N2308">
        <v>5</v>
      </c>
    </row>
    <row r="2309" spans="1:14" x14ac:dyDescent="0.75">
      <c r="A2309" t="s">
        <v>10</v>
      </c>
      <c r="B2309" t="s">
        <v>11</v>
      </c>
      <c r="C2309" t="s">
        <v>22</v>
      </c>
      <c r="D2309" t="s">
        <v>5388</v>
      </c>
      <c r="E2309">
        <v>10260262</v>
      </c>
      <c r="F2309" t="s">
        <v>5431</v>
      </c>
      <c r="G2309">
        <v>66112222</v>
      </c>
      <c r="H2309" t="s">
        <v>4522</v>
      </c>
      <c r="I2309" t="s">
        <v>4525</v>
      </c>
      <c r="J2309" t="s">
        <v>5407</v>
      </c>
      <c r="K2309" t="s">
        <v>5394</v>
      </c>
      <c r="L2309" t="s">
        <v>5402</v>
      </c>
      <c r="M2309" t="s">
        <v>5403</v>
      </c>
      <c r="N2309">
        <v>10</v>
      </c>
    </row>
    <row r="2310" spans="1:14" x14ac:dyDescent="0.75">
      <c r="A2310" t="s">
        <v>10</v>
      </c>
      <c r="B2310" t="s">
        <v>11</v>
      </c>
      <c r="C2310" t="s">
        <v>22</v>
      </c>
      <c r="D2310" t="s">
        <v>5388</v>
      </c>
      <c r="E2310">
        <v>10260262</v>
      </c>
      <c r="F2310" t="s">
        <v>5431</v>
      </c>
      <c r="G2310">
        <v>66112222</v>
      </c>
      <c r="H2310" t="s">
        <v>4522</v>
      </c>
      <c r="I2310" t="s">
        <v>4525</v>
      </c>
      <c r="J2310" t="s">
        <v>5407</v>
      </c>
      <c r="K2310" t="s">
        <v>5394</v>
      </c>
      <c r="L2310" t="s">
        <v>5395</v>
      </c>
      <c r="M2310" t="s">
        <v>5405</v>
      </c>
      <c r="N2310">
        <v>20</v>
      </c>
    </row>
    <row r="2311" spans="1:14" x14ac:dyDescent="0.75">
      <c r="A2311" t="s">
        <v>10</v>
      </c>
      <c r="B2311" t="s">
        <v>11</v>
      </c>
      <c r="C2311" t="s">
        <v>22</v>
      </c>
      <c r="D2311" t="s">
        <v>5388</v>
      </c>
      <c r="E2311">
        <v>10260262</v>
      </c>
      <c r="F2311" t="s">
        <v>5431</v>
      </c>
      <c r="G2311">
        <v>66112283</v>
      </c>
      <c r="H2311" t="s">
        <v>3547</v>
      </c>
      <c r="I2311" t="s">
        <v>3548</v>
      </c>
      <c r="J2311" t="s">
        <v>5416</v>
      </c>
      <c r="K2311" t="s">
        <v>5391</v>
      </c>
      <c r="L2311" t="s">
        <v>5392</v>
      </c>
      <c r="M2311" t="s">
        <v>5393</v>
      </c>
      <c r="N2311">
        <v>30</v>
      </c>
    </row>
    <row r="2312" spans="1:14" x14ac:dyDescent="0.75">
      <c r="A2312" t="s">
        <v>10</v>
      </c>
      <c r="B2312" t="s">
        <v>11</v>
      </c>
      <c r="C2312" t="s">
        <v>22</v>
      </c>
      <c r="D2312" t="s">
        <v>5388</v>
      </c>
      <c r="E2312">
        <v>10260262</v>
      </c>
      <c r="F2312" t="s">
        <v>5431</v>
      </c>
      <c r="G2312">
        <v>66112283</v>
      </c>
      <c r="H2312" t="s">
        <v>3547</v>
      </c>
      <c r="I2312" t="s">
        <v>3548</v>
      </c>
      <c r="J2312" t="s">
        <v>5416</v>
      </c>
      <c r="K2312" t="s">
        <v>5394</v>
      </c>
      <c r="L2312" t="s">
        <v>5402</v>
      </c>
      <c r="M2312" t="s">
        <v>5404</v>
      </c>
      <c r="N2312">
        <v>3</v>
      </c>
    </row>
    <row r="2313" spans="1:14" x14ac:dyDescent="0.75">
      <c r="A2313" t="s">
        <v>10</v>
      </c>
      <c r="B2313" t="s">
        <v>11</v>
      </c>
      <c r="C2313" t="s">
        <v>22</v>
      </c>
      <c r="D2313" t="s">
        <v>5388</v>
      </c>
      <c r="E2313">
        <v>10260262</v>
      </c>
      <c r="F2313" t="s">
        <v>5431</v>
      </c>
      <c r="G2313">
        <v>66112283</v>
      </c>
      <c r="H2313" t="s">
        <v>3547</v>
      </c>
      <c r="I2313" t="s">
        <v>3548</v>
      </c>
      <c r="J2313" t="s">
        <v>5416</v>
      </c>
      <c r="K2313" t="s">
        <v>5394</v>
      </c>
      <c r="L2313" t="s">
        <v>5395</v>
      </c>
      <c r="M2313" t="s">
        <v>5405</v>
      </c>
      <c r="N2313">
        <v>5</v>
      </c>
    </row>
    <row r="2314" spans="1:14" x14ac:dyDescent="0.75">
      <c r="A2314" t="s">
        <v>10</v>
      </c>
      <c r="B2314" t="s">
        <v>11</v>
      </c>
      <c r="C2314" t="s">
        <v>22</v>
      </c>
      <c r="D2314" t="s">
        <v>5388</v>
      </c>
      <c r="E2314">
        <v>10260262</v>
      </c>
      <c r="F2314" t="s">
        <v>5431</v>
      </c>
      <c r="G2314">
        <v>66112306</v>
      </c>
      <c r="H2314" t="s">
        <v>2030</v>
      </c>
      <c r="I2314" t="s">
        <v>2031</v>
      </c>
      <c r="J2314" t="s">
        <v>5406</v>
      </c>
      <c r="K2314" t="s">
        <v>5391</v>
      </c>
      <c r="L2314" t="s">
        <v>5392</v>
      </c>
      <c r="M2314" t="s">
        <v>5401</v>
      </c>
      <c r="N2314">
        <v>5</v>
      </c>
    </row>
    <row r="2315" spans="1:14" x14ac:dyDescent="0.75">
      <c r="A2315" t="s">
        <v>10</v>
      </c>
      <c r="B2315" t="s">
        <v>11</v>
      </c>
      <c r="C2315" t="s">
        <v>22</v>
      </c>
      <c r="D2315" t="s">
        <v>5388</v>
      </c>
      <c r="E2315">
        <v>10260262</v>
      </c>
      <c r="F2315" t="s">
        <v>5431</v>
      </c>
      <c r="G2315">
        <v>66112306</v>
      </c>
      <c r="H2315" t="s">
        <v>2030</v>
      </c>
      <c r="I2315" t="s">
        <v>2031</v>
      </c>
      <c r="J2315" t="s">
        <v>5406</v>
      </c>
      <c r="K2315" t="s">
        <v>5394</v>
      </c>
      <c r="L2315" t="s">
        <v>5402</v>
      </c>
      <c r="M2315" t="s">
        <v>5403</v>
      </c>
      <c r="N2315">
        <v>10</v>
      </c>
    </row>
    <row r="2316" spans="1:14" x14ac:dyDescent="0.75">
      <c r="A2316" t="s">
        <v>10</v>
      </c>
      <c r="B2316" t="s">
        <v>11</v>
      </c>
      <c r="C2316" t="s">
        <v>22</v>
      </c>
      <c r="D2316" t="s">
        <v>5388</v>
      </c>
      <c r="E2316">
        <v>10260262</v>
      </c>
      <c r="F2316" t="s">
        <v>5431</v>
      </c>
      <c r="G2316">
        <v>66112306</v>
      </c>
      <c r="H2316" t="s">
        <v>2030</v>
      </c>
      <c r="I2316" t="s">
        <v>2031</v>
      </c>
      <c r="J2316" t="s">
        <v>5406</v>
      </c>
      <c r="K2316" t="s">
        <v>5394</v>
      </c>
      <c r="L2316" t="s">
        <v>5402</v>
      </c>
      <c r="M2316" t="s">
        <v>5404</v>
      </c>
      <c r="N2316">
        <v>5</v>
      </c>
    </row>
    <row r="2317" spans="1:14" x14ac:dyDescent="0.75">
      <c r="A2317" t="s">
        <v>10</v>
      </c>
      <c r="B2317" t="s">
        <v>11</v>
      </c>
      <c r="C2317" t="s">
        <v>22</v>
      </c>
      <c r="D2317" t="s">
        <v>5388</v>
      </c>
      <c r="E2317">
        <v>10260262</v>
      </c>
      <c r="F2317" t="s">
        <v>5431</v>
      </c>
      <c r="G2317">
        <v>66112306</v>
      </c>
      <c r="H2317" t="s">
        <v>2030</v>
      </c>
      <c r="I2317" t="s">
        <v>2031</v>
      </c>
      <c r="J2317" t="s">
        <v>5406</v>
      </c>
      <c r="K2317" t="s">
        <v>5394</v>
      </c>
      <c r="L2317" t="s">
        <v>5395</v>
      </c>
      <c r="M2317" t="s">
        <v>5405</v>
      </c>
      <c r="N2317">
        <v>100</v>
      </c>
    </row>
    <row r="2318" spans="1:14" x14ac:dyDescent="0.75">
      <c r="A2318" t="s">
        <v>10</v>
      </c>
      <c r="B2318" t="s">
        <v>11</v>
      </c>
      <c r="C2318" t="s">
        <v>22</v>
      </c>
      <c r="D2318" t="s">
        <v>5388</v>
      </c>
      <c r="E2318">
        <v>10260262</v>
      </c>
      <c r="F2318" t="s">
        <v>5431</v>
      </c>
      <c r="G2318">
        <v>66112306</v>
      </c>
      <c r="H2318" t="s">
        <v>2030</v>
      </c>
      <c r="I2318" t="s">
        <v>2031</v>
      </c>
      <c r="J2318" t="s">
        <v>5406</v>
      </c>
      <c r="K2318" t="s">
        <v>5394</v>
      </c>
      <c r="L2318" t="s">
        <v>5395</v>
      </c>
      <c r="M2318" t="s">
        <v>5396</v>
      </c>
      <c r="N2318">
        <v>30</v>
      </c>
    </row>
    <row r="2319" spans="1:14" x14ac:dyDescent="0.75">
      <c r="A2319" t="s">
        <v>10</v>
      </c>
      <c r="B2319" t="s">
        <v>11</v>
      </c>
      <c r="C2319" t="s">
        <v>22</v>
      </c>
      <c r="D2319" t="s">
        <v>5388</v>
      </c>
      <c r="E2319">
        <v>10260262</v>
      </c>
      <c r="F2319" t="s">
        <v>5431</v>
      </c>
      <c r="G2319">
        <v>66112384</v>
      </c>
      <c r="H2319" t="s">
        <v>2716</v>
      </c>
      <c r="I2319" t="s">
        <v>2718</v>
      </c>
      <c r="J2319" t="s">
        <v>5407</v>
      </c>
      <c r="K2319" t="s">
        <v>5391</v>
      </c>
      <c r="L2319" t="s">
        <v>5392</v>
      </c>
      <c r="M2319" t="s">
        <v>5401</v>
      </c>
      <c r="N2319">
        <v>5</v>
      </c>
    </row>
    <row r="2320" spans="1:14" x14ac:dyDescent="0.75">
      <c r="A2320" t="s">
        <v>10</v>
      </c>
      <c r="B2320" t="s">
        <v>11</v>
      </c>
      <c r="C2320" t="s">
        <v>22</v>
      </c>
      <c r="D2320" t="s">
        <v>5388</v>
      </c>
      <c r="E2320">
        <v>10260262</v>
      </c>
      <c r="F2320" t="s">
        <v>5431</v>
      </c>
      <c r="G2320">
        <v>66112384</v>
      </c>
      <c r="H2320" t="s">
        <v>2716</v>
      </c>
      <c r="I2320" t="s">
        <v>2718</v>
      </c>
      <c r="J2320" t="s">
        <v>5407</v>
      </c>
      <c r="K2320" t="s">
        <v>5394</v>
      </c>
      <c r="L2320" t="s">
        <v>5402</v>
      </c>
      <c r="M2320" t="s">
        <v>5403</v>
      </c>
      <c r="N2320">
        <v>25</v>
      </c>
    </row>
    <row r="2321" spans="1:14" x14ac:dyDescent="0.75">
      <c r="A2321" t="s">
        <v>10</v>
      </c>
      <c r="B2321" t="s">
        <v>11</v>
      </c>
      <c r="C2321" t="s">
        <v>22</v>
      </c>
      <c r="D2321" t="s">
        <v>5388</v>
      </c>
      <c r="E2321">
        <v>10260262</v>
      </c>
      <c r="F2321" t="s">
        <v>5431</v>
      </c>
      <c r="G2321">
        <v>66112384</v>
      </c>
      <c r="H2321" t="s">
        <v>2716</v>
      </c>
      <c r="I2321" t="s">
        <v>2718</v>
      </c>
      <c r="J2321" t="s">
        <v>5407</v>
      </c>
      <c r="K2321" t="s">
        <v>5394</v>
      </c>
      <c r="L2321" t="s">
        <v>5402</v>
      </c>
      <c r="M2321" t="s">
        <v>5404</v>
      </c>
      <c r="N2321">
        <v>20</v>
      </c>
    </row>
    <row r="2322" spans="1:14" x14ac:dyDescent="0.75">
      <c r="A2322" t="s">
        <v>10</v>
      </c>
      <c r="B2322" t="s">
        <v>11</v>
      </c>
      <c r="C2322" t="s">
        <v>22</v>
      </c>
      <c r="D2322" t="s">
        <v>5388</v>
      </c>
      <c r="E2322">
        <v>10260262</v>
      </c>
      <c r="F2322" t="s">
        <v>5431</v>
      </c>
      <c r="G2322">
        <v>66112384</v>
      </c>
      <c r="H2322" t="s">
        <v>2716</v>
      </c>
      <c r="I2322" t="s">
        <v>2718</v>
      </c>
      <c r="J2322" t="s">
        <v>5407</v>
      </c>
      <c r="K2322" t="s">
        <v>5394</v>
      </c>
      <c r="L2322" t="s">
        <v>5395</v>
      </c>
      <c r="M2322" t="s">
        <v>5396</v>
      </c>
      <c r="N2322">
        <v>30</v>
      </c>
    </row>
    <row r="2323" spans="1:14" x14ac:dyDescent="0.75">
      <c r="A2323" t="s">
        <v>10</v>
      </c>
      <c r="B2323" t="s">
        <v>11</v>
      </c>
      <c r="C2323" t="s">
        <v>22</v>
      </c>
      <c r="D2323" t="s">
        <v>5388</v>
      </c>
      <c r="E2323">
        <v>10260262</v>
      </c>
      <c r="F2323" t="s">
        <v>5431</v>
      </c>
      <c r="G2323">
        <v>66112714</v>
      </c>
      <c r="H2323" t="s">
        <v>1290</v>
      </c>
      <c r="I2323" t="s">
        <v>1291</v>
      </c>
      <c r="J2323" t="s">
        <v>5416</v>
      </c>
      <c r="K2323" t="s">
        <v>5394</v>
      </c>
      <c r="L2323" t="s">
        <v>5402</v>
      </c>
      <c r="M2323" t="s">
        <v>5403</v>
      </c>
      <c r="N2323">
        <v>10</v>
      </c>
    </row>
    <row r="2324" spans="1:14" x14ac:dyDescent="0.75">
      <c r="A2324" t="s">
        <v>10</v>
      </c>
      <c r="B2324" t="s">
        <v>11</v>
      </c>
      <c r="C2324" t="s">
        <v>22</v>
      </c>
      <c r="D2324" t="s">
        <v>5388</v>
      </c>
      <c r="E2324">
        <v>10260262</v>
      </c>
      <c r="F2324" t="s">
        <v>5431</v>
      </c>
      <c r="G2324">
        <v>66112769</v>
      </c>
      <c r="H2324" t="s">
        <v>7234</v>
      </c>
      <c r="I2324" t="s">
        <v>7469</v>
      </c>
      <c r="J2324" t="s">
        <v>5407</v>
      </c>
      <c r="K2324" t="s">
        <v>5391</v>
      </c>
      <c r="L2324" t="s">
        <v>5392</v>
      </c>
      <c r="M2324" t="s">
        <v>5393</v>
      </c>
      <c r="N2324">
        <v>10</v>
      </c>
    </row>
    <row r="2325" spans="1:14" x14ac:dyDescent="0.75">
      <c r="A2325" t="s">
        <v>10</v>
      </c>
      <c r="B2325" t="s">
        <v>11</v>
      </c>
      <c r="C2325" t="s">
        <v>22</v>
      </c>
      <c r="D2325" t="s">
        <v>5388</v>
      </c>
      <c r="E2325">
        <v>10260262</v>
      </c>
      <c r="F2325" t="s">
        <v>5431</v>
      </c>
      <c r="G2325">
        <v>66112788</v>
      </c>
      <c r="H2325" t="s">
        <v>2191</v>
      </c>
      <c r="I2325" t="s">
        <v>2192</v>
      </c>
      <c r="J2325" t="s">
        <v>5419</v>
      </c>
      <c r="K2325" t="s">
        <v>5391</v>
      </c>
      <c r="L2325" t="s">
        <v>5392</v>
      </c>
      <c r="M2325" t="s">
        <v>5393</v>
      </c>
      <c r="N2325">
        <v>50</v>
      </c>
    </row>
    <row r="2326" spans="1:14" x14ac:dyDescent="0.75">
      <c r="A2326" t="s">
        <v>10</v>
      </c>
      <c r="B2326" t="s">
        <v>11</v>
      </c>
      <c r="C2326" t="s">
        <v>22</v>
      </c>
      <c r="D2326" t="s">
        <v>5388</v>
      </c>
      <c r="E2326">
        <v>10260262</v>
      </c>
      <c r="F2326" t="s">
        <v>5431</v>
      </c>
      <c r="G2326">
        <v>66112788</v>
      </c>
      <c r="H2326" t="s">
        <v>2191</v>
      </c>
      <c r="I2326" t="s">
        <v>2192</v>
      </c>
      <c r="J2326" t="s">
        <v>5419</v>
      </c>
      <c r="K2326" t="s">
        <v>5394</v>
      </c>
      <c r="L2326" t="s">
        <v>5402</v>
      </c>
      <c r="M2326" t="s">
        <v>5403</v>
      </c>
      <c r="N2326">
        <v>140</v>
      </c>
    </row>
    <row r="2327" spans="1:14" x14ac:dyDescent="0.75">
      <c r="A2327" t="s">
        <v>10</v>
      </c>
      <c r="B2327" t="s">
        <v>11</v>
      </c>
      <c r="C2327" t="s">
        <v>22</v>
      </c>
      <c r="D2327" t="s">
        <v>5388</v>
      </c>
      <c r="E2327">
        <v>10260262</v>
      </c>
      <c r="F2327" t="s">
        <v>5431</v>
      </c>
      <c r="G2327">
        <v>66112788</v>
      </c>
      <c r="H2327" t="s">
        <v>2191</v>
      </c>
      <c r="I2327" t="s">
        <v>2192</v>
      </c>
      <c r="J2327" t="s">
        <v>5419</v>
      </c>
      <c r="K2327" t="s">
        <v>5394</v>
      </c>
      <c r="L2327" t="s">
        <v>5395</v>
      </c>
      <c r="M2327" t="s">
        <v>5405</v>
      </c>
      <c r="N2327">
        <v>80</v>
      </c>
    </row>
    <row r="2328" spans="1:14" x14ac:dyDescent="0.75">
      <c r="A2328" t="s">
        <v>10</v>
      </c>
      <c r="B2328" t="s">
        <v>11</v>
      </c>
      <c r="C2328" t="s">
        <v>22</v>
      </c>
      <c r="D2328" t="s">
        <v>5388</v>
      </c>
      <c r="E2328">
        <v>10260262</v>
      </c>
      <c r="F2328" t="s">
        <v>5431</v>
      </c>
      <c r="G2328">
        <v>66112913</v>
      </c>
      <c r="H2328" t="s">
        <v>1922</v>
      </c>
      <c r="I2328" t="s">
        <v>1923</v>
      </c>
      <c r="J2328" t="s">
        <v>5407</v>
      </c>
      <c r="K2328" t="s">
        <v>5391</v>
      </c>
      <c r="L2328" t="s">
        <v>5392</v>
      </c>
      <c r="M2328" t="s">
        <v>5393</v>
      </c>
      <c r="N2328">
        <v>100</v>
      </c>
    </row>
    <row r="2329" spans="1:14" x14ac:dyDescent="0.75">
      <c r="A2329" t="s">
        <v>10</v>
      </c>
      <c r="B2329" t="s">
        <v>11</v>
      </c>
      <c r="C2329" t="s">
        <v>22</v>
      </c>
      <c r="D2329" t="s">
        <v>5388</v>
      </c>
      <c r="E2329">
        <v>10260262</v>
      </c>
      <c r="F2329" t="s">
        <v>5431</v>
      </c>
      <c r="G2329">
        <v>66112913</v>
      </c>
      <c r="H2329" t="s">
        <v>1922</v>
      </c>
      <c r="I2329" t="s">
        <v>1923</v>
      </c>
      <c r="J2329" t="s">
        <v>5407</v>
      </c>
      <c r="K2329" t="s">
        <v>5394</v>
      </c>
      <c r="L2329" t="s">
        <v>5402</v>
      </c>
      <c r="M2329" t="s">
        <v>5403</v>
      </c>
      <c r="N2329">
        <v>50</v>
      </c>
    </row>
    <row r="2330" spans="1:14" x14ac:dyDescent="0.75">
      <c r="A2330" t="s">
        <v>10</v>
      </c>
      <c r="B2330" t="s">
        <v>11</v>
      </c>
      <c r="C2330" t="s">
        <v>22</v>
      </c>
      <c r="D2330" t="s">
        <v>5388</v>
      </c>
      <c r="E2330">
        <v>10260262</v>
      </c>
      <c r="F2330" t="s">
        <v>5431</v>
      </c>
      <c r="G2330">
        <v>66112913</v>
      </c>
      <c r="H2330" t="s">
        <v>1922</v>
      </c>
      <c r="I2330" t="s">
        <v>1923</v>
      </c>
      <c r="J2330" t="s">
        <v>5407</v>
      </c>
      <c r="K2330" t="s">
        <v>5394</v>
      </c>
      <c r="L2330" t="s">
        <v>5395</v>
      </c>
      <c r="M2330" t="s">
        <v>5396</v>
      </c>
      <c r="N2330">
        <v>50</v>
      </c>
    </row>
    <row r="2331" spans="1:14" x14ac:dyDescent="0.75">
      <c r="A2331" t="s">
        <v>10</v>
      </c>
      <c r="B2331" t="s">
        <v>11</v>
      </c>
      <c r="C2331" t="s">
        <v>22</v>
      </c>
      <c r="D2331" t="s">
        <v>5388</v>
      </c>
      <c r="E2331">
        <v>10260262</v>
      </c>
      <c r="F2331" t="s">
        <v>5431</v>
      </c>
      <c r="G2331">
        <v>66112968</v>
      </c>
      <c r="H2331" t="s">
        <v>7216</v>
      </c>
      <c r="I2331" t="s">
        <v>3301</v>
      </c>
      <c r="J2331" t="s">
        <v>5407</v>
      </c>
      <c r="K2331" t="s">
        <v>5394</v>
      </c>
      <c r="L2331" t="s">
        <v>5402</v>
      </c>
      <c r="M2331" t="s">
        <v>5403</v>
      </c>
      <c r="N2331">
        <v>2</v>
      </c>
    </row>
    <row r="2332" spans="1:14" x14ac:dyDescent="0.75">
      <c r="A2332" t="s">
        <v>10</v>
      </c>
      <c r="B2332" t="s">
        <v>11</v>
      </c>
      <c r="C2332" t="s">
        <v>22</v>
      </c>
      <c r="D2332" t="s">
        <v>5388</v>
      </c>
      <c r="E2332">
        <v>10260262</v>
      </c>
      <c r="F2332" t="s">
        <v>5431</v>
      </c>
      <c r="G2332">
        <v>66112968</v>
      </c>
      <c r="H2332" t="s">
        <v>7216</v>
      </c>
      <c r="I2332" t="s">
        <v>3301</v>
      </c>
      <c r="J2332" t="s">
        <v>5407</v>
      </c>
      <c r="K2332" t="s">
        <v>5394</v>
      </c>
      <c r="L2332" t="s">
        <v>5395</v>
      </c>
      <c r="M2332" t="s">
        <v>5405</v>
      </c>
      <c r="N2332">
        <v>2</v>
      </c>
    </row>
    <row r="2333" spans="1:14" x14ac:dyDescent="0.75">
      <c r="A2333" t="s">
        <v>10</v>
      </c>
      <c r="B2333" t="s">
        <v>11</v>
      </c>
      <c r="C2333" t="s">
        <v>22</v>
      </c>
      <c r="D2333" t="s">
        <v>5388</v>
      </c>
      <c r="E2333">
        <v>10260262</v>
      </c>
      <c r="F2333" t="s">
        <v>5431</v>
      </c>
      <c r="G2333">
        <v>66112968</v>
      </c>
      <c r="H2333" t="s">
        <v>7216</v>
      </c>
      <c r="I2333" t="s">
        <v>3301</v>
      </c>
      <c r="J2333" t="s">
        <v>5407</v>
      </c>
      <c r="K2333" t="s">
        <v>5394</v>
      </c>
      <c r="L2333" t="s">
        <v>5395</v>
      </c>
      <c r="M2333" t="s">
        <v>5396</v>
      </c>
      <c r="N2333">
        <v>3</v>
      </c>
    </row>
    <row r="2334" spans="1:14" x14ac:dyDescent="0.75">
      <c r="A2334" t="s">
        <v>10</v>
      </c>
      <c r="B2334" t="s">
        <v>11</v>
      </c>
      <c r="C2334" t="s">
        <v>22</v>
      </c>
      <c r="D2334" t="s">
        <v>5388</v>
      </c>
      <c r="E2334">
        <v>10260262</v>
      </c>
      <c r="F2334" t="s">
        <v>5431</v>
      </c>
      <c r="G2334">
        <v>66112975</v>
      </c>
      <c r="H2334" t="s">
        <v>1751</v>
      </c>
      <c r="I2334" t="s">
        <v>1752</v>
      </c>
      <c r="J2334" t="s">
        <v>5407</v>
      </c>
      <c r="K2334" t="s">
        <v>5398</v>
      </c>
      <c r="L2334" t="s">
        <v>5399</v>
      </c>
      <c r="M2334" t="s">
        <v>5400</v>
      </c>
      <c r="N2334">
        <v>4</v>
      </c>
    </row>
    <row r="2335" spans="1:14" x14ac:dyDescent="0.75">
      <c r="A2335" t="s">
        <v>10</v>
      </c>
      <c r="B2335" t="s">
        <v>11</v>
      </c>
      <c r="C2335" t="s">
        <v>22</v>
      </c>
      <c r="D2335" t="s">
        <v>5388</v>
      </c>
      <c r="E2335">
        <v>10260262</v>
      </c>
      <c r="F2335" t="s">
        <v>5431</v>
      </c>
      <c r="G2335">
        <v>66112975</v>
      </c>
      <c r="H2335" t="s">
        <v>1751</v>
      </c>
      <c r="I2335" t="s">
        <v>1752</v>
      </c>
      <c r="J2335" t="s">
        <v>5407</v>
      </c>
      <c r="K2335" t="s">
        <v>5391</v>
      </c>
      <c r="L2335" t="s">
        <v>5392</v>
      </c>
      <c r="M2335" t="s">
        <v>5401</v>
      </c>
      <c r="N2335">
        <v>5</v>
      </c>
    </row>
    <row r="2336" spans="1:14" x14ac:dyDescent="0.75">
      <c r="A2336" t="s">
        <v>10</v>
      </c>
      <c r="B2336" t="s">
        <v>11</v>
      </c>
      <c r="C2336" t="s">
        <v>22</v>
      </c>
      <c r="D2336" t="s">
        <v>5388</v>
      </c>
      <c r="E2336">
        <v>10260262</v>
      </c>
      <c r="F2336" t="s">
        <v>5431</v>
      </c>
      <c r="G2336">
        <v>66113118</v>
      </c>
      <c r="H2336" t="s">
        <v>1261</v>
      </c>
      <c r="I2336" t="s">
        <v>1262</v>
      </c>
      <c r="J2336" t="s">
        <v>5407</v>
      </c>
      <c r="K2336" t="s">
        <v>5398</v>
      </c>
      <c r="L2336" t="s">
        <v>5399</v>
      </c>
      <c r="M2336" t="s">
        <v>5400</v>
      </c>
      <c r="N2336">
        <v>5</v>
      </c>
    </row>
    <row r="2337" spans="1:14" x14ac:dyDescent="0.75">
      <c r="A2337" t="s">
        <v>10</v>
      </c>
      <c r="B2337" t="s">
        <v>11</v>
      </c>
      <c r="C2337" t="s">
        <v>22</v>
      </c>
      <c r="D2337" t="s">
        <v>5388</v>
      </c>
      <c r="E2337">
        <v>10260262</v>
      </c>
      <c r="F2337" t="s">
        <v>5431</v>
      </c>
      <c r="G2337">
        <v>66113118</v>
      </c>
      <c r="H2337" t="s">
        <v>1261</v>
      </c>
      <c r="I2337" t="s">
        <v>1262</v>
      </c>
      <c r="J2337" t="s">
        <v>5407</v>
      </c>
      <c r="K2337" t="s">
        <v>5394</v>
      </c>
      <c r="L2337" t="s">
        <v>5395</v>
      </c>
      <c r="M2337" t="s">
        <v>5405</v>
      </c>
      <c r="N2337">
        <v>50</v>
      </c>
    </row>
    <row r="2338" spans="1:14" x14ac:dyDescent="0.75">
      <c r="A2338" t="s">
        <v>10</v>
      </c>
      <c r="B2338" t="s">
        <v>11</v>
      </c>
      <c r="C2338" t="s">
        <v>22</v>
      </c>
      <c r="D2338" t="s">
        <v>5388</v>
      </c>
      <c r="E2338">
        <v>10260262</v>
      </c>
      <c r="F2338" t="s">
        <v>5431</v>
      </c>
      <c r="G2338">
        <v>66113118</v>
      </c>
      <c r="H2338" t="s">
        <v>1261</v>
      </c>
      <c r="I2338" t="s">
        <v>1262</v>
      </c>
      <c r="J2338" t="s">
        <v>5407</v>
      </c>
      <c r="K2338" t="s">
        <v>5394</v>
      </c>
      <c r="L2338" t="s">
        <v>5395</v>
      </c>
      <c r="M2338" t="s">
        <v>5396</v>
      </c>
      <c r="N2338">
        <v>50</v>
      </c>
    </row>
    <row r="2339" spans="1:14" x14ac:dyDescent="0.75">
      <c r="A2339" t="s">
        <v>10</v>
      </c>
      <c r="B2339" t="s">
        <v>11</v>
      </c>
      <c r="C2339" t="s">
        <v>22</v>
      </c>
      <c r="D2339" t="s">
        <v>5388</v>
      </c>
      <c r="E2339">
        <v>10260262</v>
      </c>
      <c r="F2339" t="s">
        <v>5431</v>
      </c>
      <c r="G2339">
        <v>66113145</v>
      </c>
      <c r="H2339" t="s">
        <v>27</v>
      </c>
      <c r="I2339" t="s">
        <v>28</v>
      </c>
      <c r="J2339" t="s">
        <v>5416</v>
      </c>
      <c r="K2339" t="s">
        <v>5391</v>
      </c>
      <c r="L2339" t="s">
        <v>5392</v>
      </c>
      <c r="M2339" t="s">
        <v>5393</v>
      </c>
      <c r="N2339">
        <v>5</v>
      </c>
    </row>
    <row r="2340" spans="1:14" x14ac:dyDescent="0.75">
      <c r="A2340" t="s">
        <v>10</v>
      </c>
      <c r="B2340" t="s">
        <v>11</v>
      </c>
      <c r="C2340" t="s">
        <v>22</v>
      </c>
      <c r="D2340" t="s">
        <v>5388</v>
      </c>
      <c r="E2340">
        <v>10260262</v>
      </c>
      <c r="F2340" t="s">
        <v>5431</v>
      </c>
      <c r="G2340">
        <v>66113145</v>
      </c>
      <c r="H2340" t="s">
        <v>27</v>
      </c>
      <c r="I2340" t="s">
        <v>28</v>
      </c>
      <c r="J2340" t="s">
        <v>5416</v>
      </c>
      <c r="K2340" t="s">
        <v>5394</v>
      </c>
      <c r="L2340" t="s">
        <v>5402</v>
      </c>
      <c r="M2340" t="s">
        <v>5403</v>
      </c>
      <c r="N2340">
        <v>10</v>
      </c>
    </row>
    <row r="2341" spans="1:14" x14ac:dyDescent="0.75">
      <c r="A2341" t="s">
        <v>10</v>
      </c>
      <c r="B2341" t="s">
        <v>11</v>
      </c>
      <c r="C2341" t="s">
        <v>22</v>
      </c>
      <c r="D2341" t="s">
        <v>5388</v>
      </c>
      <c r="E2341">
        <v>10260262</v>
      </c>
      <c r="F2341" t="s">
        <v>5431</v>
      </c>
      <c r="G2341">
        <v>66113145</v>
      </c>
      <c r="H2341" t="s">
        <v>27</v>
      </c>
      <c r="I2341" t="s">
        <v>28</v>
      </c>
      <c r="J2341" t="s">
        <v>5416</v>
      </c>
      <c r="K2341" t="s">
        <v>5394</v>
      </c>
      <c r="L2341" t="s">
        <v>5402</v>
      </c>
      <c r="M2341" t="s">
        <v>5404</v>
      </c>
      <c r="N2341">
        <v>4</v>
      </c>
    </row>
    <row r="2342" spans="1:14" x14ac:dyDescent="0.75">
      <c r="A2342" t="s">
        <v>10</v>
      </c>
      <c r="B2342" t="s">
        <v>11</v>
      </c>
      <c r="C2342" t="s">
        <v>22</v>
      </c>
      <c r="D2342" t="s">
        <v>5388</v>
      </c>
      <c r="E2342">
        <v>10260262</v>
      </c>
      <c r="F2342" t="s">
        <v>5431</v>
      </c>
      <c r="G2342">
        <v>66113145</v>
      </c>
      <c r="H2342" t="s">
        <v>27</v>
      </c>
      <c r="I2342" t="s">
        <v>28</v>
      </c>
      <c r="J2342" t="s">
        <v>5416</v>
      </c>
      <c r="K2342" t="s">
        <v>5394</v>
      </c>
      <c r="L2342" t="s">
        <v>5395</v>
      </c>
      <c r="M2342" t="s">
        <v>5396</v>
      </c>
      <c r="N2342">
        <v>3</v>
      </c>
    </row>
    <row r="2343" spans="1:14" x14ac:dyDescent="0.75">
      <c r="A2343" t="s">
        <v>10</v>
      </c>
      <c r="B2343" t="s">
        <v>11</v>
      </c>
      <c r="C2343" t="s">
        <v>22</v>
      </c>
      <c r="D2343" t="s">
        <v>5388</v>
      </c>
      <c r="E2343">
        <v>10260262</v>
      </c>
      <c r="F2343" t="s">
        <v>5431</v>
      </c>
      <c r="G2343">
        <v>66113242</v>
      </c>
      <c r="H2343" t="s">
        <v>2332</v>
      </c>
      <c r="I2343" t="s">
        <v>2335</v>
      </c>
      <c r="J2343" t="s">
        <v>5397</v>
      </c>
      <c r="K2343" t="s">
        <v>5391</v>
      </c>
      <c r="L2343" t="s">
        <v>5392</v>
      </c>
      <c r="M2343" t="s">
        <v>5393</v>
      </c>
      <c r="N2343">
        <v>507</v>
      </c>
    </row>
    <row r="2344" spans="1:14" x14ac:dyDescent="0.75">
      <c r="A2344" t="s">
        <v>10</v>
      </c>
      <c r="B2344" t="s">
        <v>11</v>
      </c>
      <c r="C2344" t="s">
        <v>22</v>
      </c>
      <c r="D2344" t="s">
        <v>5388</v>
      </c>
      <c r="E2344">
        <v>10260262</v>
      </c>
      <c r="F2344" t="s">
        <v>5431</v>
      </c>
      <c r="G2344">
        <v>66113242</v>
      </c>
      <c r="H2344" t="s">
        <v>2332</v>
      </c>
      <c r="I2344" t="s">
        <v>2335</v>
      </c>
      <c r="J2344" t="s">
        <v>5397</v>
      </c>
      <c r="K2344" t="s">
        <v>5394</v>
      </c>
      <c r="L2344" t="s">
        <v>5402</v>
      </c>
      <c r="M2344" t="s">
        <v>5403</v>
      </c>
      <c r="N2344">
        <v>169</v>
      </c>
    </row>
    <row r="2345" spans="1:14" x14ac:dyDescent="0.75">
      <c r="A2345" t="s">
        <v>10</v>
      </c>
      <c r="B2345" t="s">
        <v>11</v>
      </c>
      <c r="C2345" t="s">
        <v>22</v>
      </c>
      <c r="D2345" t="s">
        <v>5388</v>
      </c>
      <c r="E2345">
        <v>10260262</v>
      </c>
      <c r="F2345" t="s">
        <v>5431</v>
      </c>
      <c r="G2345">
        <v>66113242</v>
      </c>
      <c r="H2345" t="s">
        <v>2332</v>
      </c>
      <c r="I2345" t="s">
        <v>2335</v>
      </c>
      <c r="J2345" t="s">
        <v>5397</v>
      </c>
      <c r="K2345" t="s">
        <v>5394</v>
      </c>
      <c r="L2345" t="s">
        <v>5395</v>
      </c>
      <c r="M2345" t="s">
        <v>5405</v>
      </c>
      <c r="N2345">
        <v>169</v>
      </c>
    </row>
    <row r="2346" spans="1:14" x14ac:dyDescent="0.75">
      <c r="A2346" t="s">
        <v>10</v>
      </c>
      <c r="B2346" t="s">
        <v>11</v>
      </c>
      <c r="C2346" t="s">
        <v>22</v>
      </c>
      <c r="D2346" t="s">
        <v>5388</v>
      </c>
      <c r="E2346">
        <v>10260262</v>
      </c>
      <c r="F2346" t="s">
        <v>5431</v>
      </c>
      <c r="G2346">
        <v>66113494</v>
      </c>
      <c r="H2346" t="s">
        <v>2865</v>
      </c>
      <c r="I2346" t="s">
        <v>2866</v>
      </c>
      <c r="J2346" t="s">
        <v>5413</v>
      </c>
      <c r="K2346" t="s">
        <v>5391</v>
      </c>
      <c r="L2346" t="s">
        <v>5392</v>
      </c>
      <c r="M2346" t="s">
        <v>5393</v>
      </c>
      <c r="N2346">
        <v>50</v>
      </c>
    </row>
    <row r="2347" spans="1:14" x14ac:dyDescent="0.75">
      <c r="A2347" t="s">
        <v>10</v>
      </c>
      <c r="B2347" t="s">
        <v>11</v>
      </c>
      <c r="C2347" t="s">
        <v>22</v>
      </c>
      <c r="D2347" t="s">
        <v>5388</v>
      </c>
      <c r="E2347">
        <v>10260262</v>
      </c>
      <c r="F2347" t="s">
        <v>5431</v>
      </c>
      <c r="G2347">
        <v>66113508</v>
      </c>
      <c r="H2347" t="s">
        <v>4927</v>
      </c>
      <c r="I2347" t="s">
        <v>4928</v>
      </c>
      <c r="J2347" t="s">
        <v>5406</v>
      </c>
      <c r="K2347" t="s">
        <v>5391</v>
      </c>
      <c r="L2347" t="s">
        <v>5392</v>
      </c>
      <c r="M2347" t="s">
        <v>5393</v>
      </c>
      <c r="N2347">
        <v>20</v>
      </c>
    </row>
    <row r="2348" spans="1:14" x14ac:dyDescent="0.75">
      <c r="A2348" t="s">
        <v>10</v>
      </c>
      <c r="B2348" t="s">
        <v>11</v>
      </c>
      <c r="C2348" t="s">
        <v>22</v>
      </c>
      <c r="D2348" t="s">
        <v>5388</v>
      </c>
      <c r="E2348">
        <v>10260262</v>
      </c>
      <c r="F2348" t="s">
        <v>5431</v>
      </c>
      <c r="G2348">
        <v>66113508</v>
      </c>
      <c r="H2348" t="s">
        <v>4927</v>
      </c>
      <c r="I2348" t="s">
        <v>4928</v>
      </c>
      <c r="J2348" t="s">
        <v>5406</v>
      </c>
      <c r="K2348" t="s">
        <v>5394</v>
      </c>
      <c r="L2348" t="s">
        <v>5402</v>
      </c>
      <c r="M2348" t="s">
        <v>5403</v>
      </c>
      <c r="N2348">
        <v>10</v>
      </c>
    </row>
    <row r="2349" spans="1:14" x14ac:dyDescent="0.75">
      <c r="A2349" t="s">
        <v>10</v>
      </c>
      <c r="B2349" t="s">
        <v>11</v>
      </c>
      <c r="C2349" t="s">
        <v>22</v>
      </c>
      <c r="D2349" t="s">
        <v>5388</v>
      </c>
      <c r="E2349">
        <v>10260262</v>
      </c>
      <c r="F2349" t="s">
        <v>5431</v>
      </c>
      <c r="G2349">
        <v>66113508</v>
      </c>
      <c r="H2349" t="s">
        <v>4927</v>
      </c>
      <c r="I2349" t="s">
        <v>4928</v>
      </c>
      <c r="J2349" t="s">
        <v>5406</v>
      </c>
      <c r="K2349" t="s">
        <v>5394</v>
      </c>
      <c r="L2349" t="s">
        <v>5395</v>
      </c>
      <c r="M2349" t="s">
        <v>5405</v>
      </c>
      <c r="N2349">
        <v>10</v>
      </c>
    </row>
    <row r="2350" spans="1:14" x14ac:dyDescent="0.75">
      <c r="A2350" t="s">
        <v>10</v>
      </c>
      <c r="B2350" t="s">
        <v>11</v>
      </c>
      <c r="C2350" t="s">
        <v>22</v>
      </c>
      <c r="D2350" t="s">
        <v>5388</v>
      </c>
      <c r="E2350">
        <v>10260262</v>
      </c>
      <c r="F2350" t="s">
        <v>5431</v>
      </c>
      <c r="G2350">
        <v>66113508</v>
      </c>
      <c r="H2350" t="s">
        <v>4927</v>
      </c>
      <c r="I2350" t="s">
        <v>4928</v>
      </c>
      <c r="J2350" t="s">
        <v>5406</v>
      </c>
      <c r="K2350" t="s">
        <v>5394</v>
      </c>
      <c r="L2350" t="s">
        <v>5395</v>
      </c>
      <c r="M2350" t="s">
        <v>5396</v>
      </c>
      <c r="N2350">
        <v>10</v>
      </c>
    </row>
    <row r="2351" spans="1:14" x14ac:dyDescent="0.75">
      <c r="A2351" t="s">
        <v>10</v>
      </c>
      <c r="B2351" t="s">
        <v>11</v>
      </c>
      <c r="C2351" t="s">
        <v>22</v>
      </c>
      <c r="D2351" t="s">
        <v>5388</v>
      </c>
      <c r="E2351">
        <v>10260262</v>
      </c>
      <c r="F2351" t="s">
        <v>5431</v>
      </c>
      <c r="G2351">
        <v>66113509</v>
      </c>
      <c r="H2351" t="s">
        <v>2370</v>
      </c>
      <c r="I2351" t="s">
        <v>2371</v>
      </c>
      <c r="J2351" t="s">
        <v>5407</v>
      </c>
      <c r="K2351" t="s">
        <v>5391</v>
      </c>
      <c r="L2351" t="s">
        <v>5392</v>
      </c>
      <c r="M2351" t="s">
        <v>5393</v>
      </c>
      <c r="N2351">
        <v>30</v>
      </c>
    </row>
    <row r="2352" spans="1:14" x14ac:dyDescent="0.75">
      <c r="A2352" t="s">
        <v>10</v>
      </c>
      <c r="B2352" t="s">
        <v>11</v>
      </c>
      <c r="C2352" t="s">
        <v>22</v>
      </c>
      <c r="D2352" t="s">
        <v>5388</v>
      </c>
      <c r="E2352">
        <v>10260262</v>
      </c>
      <c r="F2352" t="s">
        <v>5431</v>
      </c>
      <c r="G2352">
        <v>66113509</v>
      </c>
      <c r="H2352" t="s">
        <v>2370</v>
      </c>
      <c r="I2352" t="s">
        <v>2371</v>
      </c>
      <c r="J2352" t="s">
        <v>5407</v>
      </c>
      <c r="K2352" t="s">
        <v>5394</v>
      </c>
      <c r="L2352" t="s">
        <v>5402</v>
      </c>
      <c r="M2352" t="s">
        <v>5403</v>
      </c>
      <c r="N2352">
        <v>15</v>
      </c>
    </row>
    <row r="2353" spans="1:14" x14ac:dyDescent="0.75">
      <c r="A2353" t="s">
        <v>10</v>
      </c>
      <c r="B2353" t="s">
        <v>11</v>
      </c>
      <c r="C2353" t="s">
        <v>22</v>
      </c>
      <c r="D2353" t="s">
        <v>5388</v>
      </c>
      <c r="E2353">
        <v>10260262</v>
      </c>
      <c r="F2353" t="s">
        <v>5431</v>
      </c>
      <c r="G2353">
        <v>66113509</v>
      </c>
      <c r="H2353" t="s">
        <v>2370</v>
      </c>
      <c r="I2353" t="s">
        <v>2371</v>
      </c>
      <c r="J2353" t="s">
        <v>5407</v>
      </c>
      <c r="K2353" t="s">
        <v>5394</v>
      </c>
      <c r="L2353" t="s">
        <v>5395</v>
      </c>
      <c r="M2353" t="s">
        <v>5396</v>
      </c>
      <c r="N2353">
        <v>15</v>
      </c>
    </row>
    <row r="2354" spans="1:14" x14ac:dyDescent="0.75">
      <c r="A2354" t="s">
        <v>10</v>
      </c>
      <c r="B2354" t="s">
        <v>11</v>
      </c>
      <c r="C2354" t="s">
        <v>22</v>
      </c>
      <c r="D2354" t="s">
        <v>5388</v>
      </c>
      <c r="E2354">
        <v>10260262</v>
      </c>
      <c r="F2354" t="s">
        <v>5431</v>
      </c>
      <c r="G2354">
        <v>66113582</v>
      </c>
      <c r="H2354" t="s">
        <v>5211</v>
      </c>
      <c r="I2354" t="s">
        <v>617</v>
      </c>
      <c r="J2354" t="s">
        <v>5407</v>
      </c>
      <c r="K2354" t="s">
        <v>5391</v>
      </c>
      <c r="L2354" t="s">
        <v>5392</v>
      </c>
      <c r="M2354" t="s">
        <v>5393</v>
      </c>
      <c r="N2354">
        <v>10</v>
      </c>
    </row>
    <row r="2355" spans="1:14" x14ac:dyDescent="0.75">
      <c r="A2355" t="s">
        <v>10</v>
      </c>
      <c r="B2355" t="s">
        <v>11</v>
      </c>
      <c r="C2355" t="s">
        <v>22</v>
      </c>
      <c r="D2355" t="s">
        <v>5388</v>
      </c>
      <c r="E2355">
        <v>10260262</v>
      </c>
      <c r="F2355" t="s">
        <v>5431</v>
      </c>
      <c r="G2355">
        <v>66113582</v>
      </c>
      <c r="H2355" t="s">
        <v>5211</v>
      </c>
      <c r="I2355" t="s">
        <v>617</v>
      </c>
      <c r="J2355" t="s">
        <v>5407</v>
      </c>
      <c r="K2355" t="s">
        <v>5394</v>
      </c>
      <c r="L2355" t="s">
        <v>5402</v>
      </c>
      <c r="M2355" t="s">
        <v>5403</v>
      </c>
      <c r="N2355">
        <v>30</v>
      </c>
    </row>
    <row r="2356" spans="1:14" x14ac:dyDescent="0.75">
      <c r="A2356" t="s">
        <v>10</v>
      </c>
      <c r="B2356" t="s">
        <v>11</v>
      </c>
      <c r="C2356" t="s">
        <v>22</v>
      </c>
      <c r="D2356" t="s">
        <v>5388</v>
      </c>
      <c r="E2356">
        <v>10260262</v>
      </c>
      <c r="F2356" t="s">
        <v>5431</v>
      </c>
      <c r="G2356">
        <v>66113582</v>
      </c>
      <c r="H2356" t="s">
        <v>5211</v>
      </c>
      <c r="I2356" t="s">
        <v>617</v>
      </c>
      <c r="J2356" t="s">
        <v>5407</v>
      </c>
      <c r="K2356" t="s">
        <v>5394</v>
      </c>
      <c r="L2356" t="s">
        <v>5395</v>
      </c>
      <c r="M2356" t="s">
        <v>5405</v>
      </c>
      <c r="N2356">
        <v>10</v>
      </c>
    </row>
    <row r="2357" spans="1:14" x14ac:dyDescent="0.75">
      <c r="A2357" t="s">
        <v>10</v>
      </c>
      <c r="B2357" t="s">
        <v>11</v>
      </c>
      <c r="C2357" t="s">
        <v>22</v>
      </c>
      <c r="D2357" t="s">
        <v>5388</v>
      </c>
      <c r="E2357">
        <v>10260262</v>
      </c>
      <c r="F2357" t="s">
        <v>5431</v>
      </c>
      <c r="G2357">
        <v>66113611</v>
      </c>
      <c r="H2357" t="s">
        <v>3561</v>
      </c>
      <c r="I2357" t="s">
        <v>3562</v>
      </c>
      <c r="J2357" t="s">
        <v>5390</v>
      </c>
      <c r="K2357" t="s">
        <v>5394</v>
      </c>
      <c r="L2357" t="s">
        <v>5402</v>
      </c>
      <c r="M2357" t="s">
        <v>5417</v>
      </c>
      <c r="N2357">
        <v>5</v>
      </c>
    </row>
    <row r="2358" spans="1:14" x14ac:dyDescent="0.75">
      <c r="A2358" t="s">
        <v>10</v>
      </c>
      <c r="B2358" t="s">
        <v>11</v>
      </c>
      <c r="C2358" t="s">
        <v>22</v>
      </c>
      <c r="D2358" t="s">
        <v>5388</v>
      </c>
      <c r="E2358">
        <v>10260262</v>
      </c>
      <c r="F2358" t="s">
        <v>5431</v>
      </c>
      <c r="G2358">
        <v>66113611</v>
      </c>
      <c r="H2358" t="s">
        <v>3561</v>
      </c>
      <c r="I2358" t="s">
        <v>3562</v>
      </c>
      <c r="J2358" t="s">
        <v>5390</v>
      </c>
      <c r="K2358" t="s">
        <v>5394</v>
      </c>
      <c r="L2358" t="s">
        <v>5402</v>
      </c>
      <c r="M2358" t="s">
        <v>5403</v>
      </c>
      <c r="N2358">
        <v>5</v>
      </c>
    </row>
    <row r="2359" spans="1:14" x14ac:dyDescent="0.75">
      <c r="A2359" t="s">
        <v>10</v>
      </c>
      <c r="B2359" t="s">
        <v>11</v>
      </c>
      <c r="C2359" t="s">
        <v>22</v>
      </c>
      <c r="D2359" t="s">
        <v>5388</v>
      </c>
      <c r="E2359">
        <v>10260262</v>
      </c>
      <c r="F2359" t="s">
        <v>5431</v>
      </c>
      <c r="G2359">
        <v>66113611</v>
      </c>
      <c r="H2359" t="s">
        <v>3561</v>
      </c>
      <c r="I2359" t="s">
        <v>3562</v>
      </c>
      <c r="J2359" t="s">
        <v>5390</v>
      </c>
      <c r="K2359" t="s">
        <v>5394</v>
      </c>
      <c r="L2359" t="s">
        <v>5395</v>
      </c>
      <c r="M2359" t="s">
        <v>5405</v>
      </c>
      <c r="N2359">
        <v>5</v>
      </c>
    </row>
    <row r="2360" spans="1:14" x14ac:dyDescent="0.75">
      <c r="A2360" t="s">
        <v>10</v>
      </c>
      <c r="B2360" t="s">
        <v>11</v>
      </c>
      <c r="C2360" t="s">
        <v>22</v>
      </c>
      <c r="D2360" t="s">
        <v>5388</v>
      </c>
      <c r="E2360">
        <v>10260262</v>
      </c>
      <c r="F2360" t="s">
        <v>5431</v>
      </c>
      <c r="G2360">
        <v>66113732</v>
      </c>
      <c r="H2360" t="s">
        <v>1684</v>
      </c>
      <c r="I2360" t="s">
        <v>1685</v>
      </c>
      <c r="J2360" t="s">
        <v>5407</v>
      </c>
      <c r="K2360" t="s">
        <v>5398</v>
      </c>
      <c r="L2360" t="s">
        <v>5399</v>
      </c>
      <c r="M2360" t="s">
        <v>5400</v>
      </c>
      <c r="N2360">
        <v>10</v>
      </c>
    </row>
    <row r="2361" spans="1:14" x14ac:dyDescent="0.75">
      <c r="A2361" t="s">
        <v>10</v>
      </c>
      <c r="B2361" t="s">
        <v>11</v>
      </c>
      <c r="C2361" t="s">
        <v>22</v>
      </c>
      <c r="D2361" t="s">
        <v>5388</v>
      </c>
      <c r="E2361">
        <v>10260262</v>
      </c>
      <c r="F2361" t="s">
        <v>5431</v>
      </c>
      <c r="G2361">
        <v>66113732</v>
      </c>
      <c r="H2361" t="s">
        <v>1684</v>
      </c>
      <c r="I2361" t="s">
        <v>1685</v>
      </c>
      <c r="J2361" t="s">
        <v>5407</v>
      </c>
      <c r="K2361" t="s">
        <v>5391</v>
      </c>
      <c r="L2361" t="s">
        <v>5425</v>
      </c>
      <c r="M2361" t="s">
        <v>5434</v>
      </c>
      <c r="N2361">
        <v>15</v>
      </c>
    </row>
    <row r="2362" spans="1:14" x14ac:dyDescent="0.75">
      <c r="A2362" t="s">
        <v>10</v>
      </c>
      <c r="B2362" t="s">
        <v>11</v>
      </c>
      <c r="C2362" t="s">
        <v>22</v>
      </c>
      <c r="D2362" t="s">
        <v>5388</v>
      </c>
      <c r="E2362">
        <v>10260262</v>
      </c>
      <c r="F2362" t="s">
        <v>5431</v>
      </c>
      <c r="G2362">
        <v>66113732</v>
      </c>
      <c r="H2362" t="s">
        <v>1684</v>
      </c>
      <c r="I2362" t="s">
        <v>1685</v>
      </c>
      <c r="J2362" t="s">
        <v>5407</v>
      </c>
      <c r="K2362" t="s">
        <v>5391</v>
      </c>
      <c r="L2362" t="s">
        <v>5392</v>
      </c>
      <c r="M2362" t="s">
        <v>5393</v>
      </c>
      <c r="N2362">
        <v>30</v>
      </c>
    </row>
    <row r="2363" spans="1:14" x14ac:dyDescent="0.75">
      <c r="A2363" t="s">
        <v>10</v>
      </c>
      <c r="B2363" t="s">
        <v>11</v>
      </c>
      <c r="C2363" t="s">
        <v>22</v>
      </c>
      <c r="D2363" t="s">
        <v>5388</v>
      </c>
      <c r="E2363">
        <v>10260262</v>
      </c>
      <c r="F2363" t="s">
        <v>5431</v>
      </c>
      <c r="G2363">
        <v>66113732</v>
      </c>
      <c r="H2363" t="s">
        <v>1684</v>
      </c>
      <c r="I2363" t="s">
        <v>1685</v>
      </c>
      <c r="J2363" t="s">
        <v>5407</v>
      </c>
      <c r="K2363" t="s">
        <v>5394</v>
      </c>
      <c r="L2363" t="s">
        <v>5402</v>
      </c>
      <c r="M2363" t="s">
        <v>5403</v>
      </c>
      <c r="N2363">
        <v>20</v>
      </c>
    </row>
    <row r="2364" spans="1:14" x14ac:dyDescent="0.75">
      <c r="A2364" t="s">
        <v>10</v>
      </c>
      <c r="B2364" t="s">
        <v>11</v>
      </c>
      <c r="C2364" t="s">
        <v>22</v>
      </c>
      <c r="D2364" t="s">
        <v>5388</v>
      </c>
      <c r="E2364">
        <v>10260262</v>
      </c>
      <c r="F2364" t="s">
        <v>5431</v>
      </c>
      <c r="G2364">
        <v>66113732</v>
      </c>
      <c r="H2364" t="s">
        <v>1684</v>
      </c>
      <c r="I2364" t="s">
        <v>1685</v>
      </c>
      <c r="J2364" t="s">
        <v>5407</v>
      </c>
      <c r="K2364" t="s">
        <v>5394</v>
      </c>
      <c r="L2364" t="s">
        <v>5402</v>
      </c>
      <c r="M2364" t="s">
        <v>5404</v>
      </c>
      <c r="N2364">
        <v>35</v>
      </c>
    </row>
    <row r="2365" spans="1:14" x14ac:dyDescent="0.75">
      <c r="A2365" t="s">
        <v>10</v>
      </c>
      <c r="B2365" t="s">
        <v>11</v>
      </c>
      <c r="C2365" t="s">
        <v>22</v>
      </c>
      <c r="D2365" t="s">
        <v>5388</v>
      </c>
      <c r="E2365">
        <v>10260262</v>
      </c>
      <c r="F2365" t="s">
        <v>5431</v>
      </c>
      <c r="G2365">
        <v>66113732</v>
      </c>
      <c r="H2365" t="s">
        <v>1684</v>
      </c>
      <c r="I2365" t="s">
        <v>1685</v>
      </c>
      <c r="J2365" t="s">
        <v>5407</v>
      </c>
      <c r="K2365" t="s">
        <v>5394</v>
      </c>
      <c r="L2365" t="s">
        <v>5395</v>
      </c>
      <c r="M2365" t="s">
        <v>5405</v>
      </c>
      <c r="N2365">
        <v>20</v>
      </c>
    </row>
    <row r="2366" spans="1:14" x14ac:dyDescent="0.75">
      <c r="A2366" t="s">
        <v>10</v>
      </c>
      <c r="B2366" t="s">
        <v>11</v>
      </c>
      <c r="C2366" t="s">
        <v>22</v>
      </c>
      <c r="D2366" t="s">
        <v>5388</v>
      </c>
      <c r="E2366">
        <v>10260262</v>
      </c>
      <c r="F2366" t="s">
        <v>5431</v>
      </c>
      <c r="G2366">
        <v>66113732</v>
      </c>
      <c r="H2366" t="s">
        <v>1684</v>
      </c>
      <c r="I2366" t="s">
        <v>1685</v>
      </c>
      <c r="J2366" t="s">
        <v>5407</v>
      </c>
      <c r="K2366" t="s">
        <v>5394</v>
      </c>
      <c r="L2366" t="s">
        <v>5395</v>
      </c>
      <c r="M2366" t="s">
        <v>5396</v>
      </c>
      <c r="N2366">
        <v>35</v>
      </c>
    </row>
    <row r="2367" spans="1:14" x14ac:dyDescent="0.75">
      <c r="A2367" t="s">
        <v>10</v>
      </c>
      <c r="B2367" t="s">
        <v>11</v>
      </c>
      <c r="C2367" t="s">
        <v>22</v>
      </c>
      <c r="D2367" t="s">
        <v>5388</v>
      </c>
      <c r="E2367">
        <v>10260262</v>
      </c>
      <c r="F2367" t="s">
        <v>5431</v>
      </c>
      <c r="G2367">
        <v>66113759</v>
      </c>
      <c r="H2367" t="s">
        <v>7188</v>
      </c>
      <c r="I2367" t="s">
        <v>7444</v>
      </c>
      <c r="J2367" t="s">
        <v>5407</v>
      </c>
      <c r="K2367" t="s">
        <v>5394</v>
      </c>
      <c r="L2367" t="s">
        <v>5402</v>
      </c>
      <c r="M2367" t="s">
        <v>5403</v>
      </c>
      <c r="N2367">
        <v>5</v>
      </c>
    </row>
    <row r="2368" spans="1:14" x14ac:dyDescent="0.75">
      <c r="A2368" t="s">
        <v>10</v>
      </c>
      <c r="B2368" t="s">
        <v>11</v>
      </c>
      <c r="C2368" t="s">
        <v>22</v>
      </c>
      <c r="D2368" t="s">
        <v>5388</v>
      </c>
      <c r="E2368">
        <v>10260262</v>
      </c>
      <c r="F2368" t="s">
        <v>5431</v>
      </c>
      <c r="G2368">
        <v>66114843</v>
      </c>
      <c r="H2368" t="s">
        <v>5433</v>
      </c>
      <c r="I2368" t="s">
        <v>7355</v>
      </c>
      <c r="J2368" t="s">
        <v>5419</v>
      </c>
      <c r="K2368" t="s">
        <v>5391</v>
      </c>
      <c r="L2368" t="s">
        <v>5392</v>
      </c>
      <c r="M2368" t="s">
        <v>5393</v>
      </c>
      <c r="N2368">
        <v>30</v>
      </c>
    </row>
    <row r="2369" spans="1:14" x14ac:dyDescent="0.75">
      <c r="A2369" t="s">
        <v>10</v>
      </c>
      <c r="B2369" t="s">
        <v>11</v>
      </c>
      <c r="C2369" t="s">
        <v>22</v>
      </c>
      <c r="D2369" t="s">
        <v>5388</v>
      </c>
      <c r="E2369">
        <v>10260262</v>
      </c>
      <c r="F2369" t="s">
        <v>5431</v>
      </c>
      <c r="G2369">
        <v>66114843</v>
      </c>
      <c r="H2369" t="s">
        <v>5433</v>
      </c>
      <c r="I2369" t="s">
        <v>7355</v>
      </c>
      <c r="J2369" t="s">
        <v>5419</v>
      </c>
      <c r="K2369" t="s">
        <v>5394</v>
      </c>
      <c r="L2369" t="s">
        <v>5402</v>
      </c>
      <c r="M2369" t="s">
        <v>5403</v>
      </c>
      <c r="N2369">
        <v>68</v>
      </c>
    </row>
    <row r="2370" spans="1:14" x14ac:dyDescent="0.75">
      <c r="A2370" t="s">
        <v>10</v>
      </c>
      <c r="B2370" t="s">
        <v>11</v>
      </c>
      <c r="C2370" t="s">
        <v>22</v>
      </c>
      <c r="D2370" t="s">
        <v>5388</v>
      </c>
      <c r="E2370">
        <v>10260262</v>
      </c>
      <c r="F2370" t="s">
        <v>5431</v>
      </c>
      <c r="G2370">
        <v>66114843</v>
      </c>
      <c r="H2370" t="s">
        <v>5433</v>
      </c>
      <c r="I2370" t="s">
        <v>7355</v>
      </c>
      <c r="J2370" t="s">
        <v>5419</v>
      </c>
      <c r="K2370" t="s">
        <v>5394</v>
      </c>
      <c r="L2370" t="s">
        <v>5395</v>
      </c>
      <c r="M2370" t="s">
        <v>5405</v>
      </c>
      <c r="N2370">
        <v>20</v>
      </c>
    </row>
    <row r="2371" spans="1:14" x14ac:dyDescent="0.75">
      <c r="A2371" t="s">
        <v>10</v>
      </c>
      <c r="B2371" t="s">
        <v>11</v>
      </c>
      <c r="C2371" t="s">
        <v>22</v>
      </c>
      <c r="D2371" t="s">
        <v>5388</v>
      </c>
      <c r="E2371">
        <v>10260262</v>
      </c>
      <c r="F2371" t="s">
        <v>5431</v>
      </c>
      <c r="G2371">
        <v>66114994</v>
      </c>
      <c r="H2371" t="s">
        <v>2271</v>
      </c>
      <c r="I2371" t="s">
        <v>2273</v>
      </c>
      <c r="J2371" t="s">
        <v>5407</v>
      </c>
      <c r="K2371" t="s">
        <v>5394</v>
      </c>
      <c r="L2371" t="s">
        <v>5395</v>
      </c>
      <c r="M2371" t="s">
        <v>5405</v>
      </c>
      <c r="N2371">
        <v>10</v>
      </c>
    </row>
    <row r="2372" spans="1:14" x14ac:dyDescent="0.75">
      <c r="A2372" t="s">
        <v>10</v>
      </c>
      <c r="B2372" t="s">
        <v>11</v>
      </c>
      <c r="C2372" t="s">
        <v>22</v>
      </c>
      <c r="D2372" t="s">
        <v>5388</v>
      </c>
      <c r="E2372">
        <v>10260262</v>
      </c>
      <c r="F2372" t="s">
        <v>5431</v>
      </c>
      <c r="G2372">
        <v>66114994</v>
      </c>
      <c r="H2372" t="s">
        <v>2271</v>
      </c>
      <c r="I2372" t="s">
        <v>2273</v>
      </c>
      <c r="J2372" t="s">
        <v>5407</v>
      </c>
      <c r="K2372" t="s">
        <v>5394</v>
      </c>
      <c r="L2372" t="s">
        <v>5395</v>
      </c>
      <c r="M2372" t="s">
        <v>5396</v>
      </c>
      <c r="N2372">
        <v>10</v>
      </c>
    </row>
    <row r="2373" spans="1:14" x14ac:dyDescent="0.75">
      <c r="A2373" t="s">
        <v>10</v>
      </c>
      <c r="B2373" t="s">
        <v>11</v>
      </c>
      <c r="C2373" t="s">
        <v>22</v>
      </c>
      <c r="D2373" t="s">
        <v>5388</v>
      </c>
      <c r="E2373">
        <v>10260262</v>
      </c>
      <c r="F2373" t="s">
        <v>5431</v>
      </c>
      <c r="G2373">
        <v>66115072</v>
      </c>
      <c r="H2373" t="s">
        <v>1687</v>
      </c>
      <c r="I2373" t="s">
        <v>7439</v>
      </c>
      <c r="J2373" t="s">
        <v>5397</v>
      </c>
      <c r="K2373" t="s">
        <v>5398</v>
      </c>
      <c r="L2373" t="s">
        <v>5399</v>
      </c>
      <c r="M2373" t="s">
        <v>5400</v>
      </c>
      <c r="N2373">
        <v>20</v>
      </c>
    </row>
    <row r="2374" spans="1:14" x14ac:dyDescent="0.75">
      <c r="A2374" t="s">
        <v>10</v>
      </c>
      <c r="B2374" t="s">
        <v>11</v>
      </c>
      <c r="C2374" t="s">
        <v>22</v>
      </c>
      <c r="D2374" t="s">
        <v>5388</v>
      </c>
      <c r="E2374">
        <v>10260262</v>
      </c>
      <c r="F2374" t="s">
        <v>5431</v>
      </c>
      <c r="G2374">
        <v>66115072</v>
      </c>
      <c r="H2374" t="s">
        <v>1687</v>
      </c>
      <c r="I2374" t="s">
        <v>7439</v>
      </c>
      <c r="J2374" t="s">
        <v>5397</v>
      </c>
      <c r="K2374" t="s">
        <v>5394</v>
      </c>
      <c r="L2374" t="s">
        <v>5402</v>
      </c>
      <c r="M2374" t="s">
        <v>5403</v>
      </c>
      <c r="N2374">
        <v>20</v>
      </c>
    </row>
    <row r="2375" spans="1:14" x14ac:dyDescent="0.75">
      <c r="A2375" t="s">
        <v>10</v>
      </c>
      <c r="B2375" t="s">
        <v>11</v>
      </c>
      <c r="C2375" t="s">
        <v>22</v>
      </c>
      <c r="D2375" t="s">
        <v>5388</v>
      </c>
      <c r="E2375">
        <v>10260262</v>
      </c>
      <c r="F2375" t="s">
        <v>5431</v>
      </c>
      <c r="G2375">
        <v>66115095</v>
      </c>
      <c r="H2375" t="s">
        <v>3300</v>
      </c>
      <c r="I2375" t="s">
        <v>3301</v>
      </c>
      <c r="J2375" t="s">
        <v>5416</v>
      </c>
      <c r="K2375" t="s">
        <v>5391</v>
      </c>
      <c r="L2375" t="s">
        <v>5392</v>
      </c>
      <c r="M2375" t="s">
        <v>5393</v>
      </c>
      <c r="N2375">
        <v>5</v>
      </c>
    </row>
    <row r="2376" spans="1:14" x14ac:dyDescent="0.75">
      <c r="A2376" t="s">
        <v>10</v>
      </c>
      <c r="B2376" t="s">
        <v>11</v>
      </c>
      <c r="C2376" t="s">
        <v>22</v>
      </c>
      <c r="D2376" t="s">
        <v>5388</v>
      </c>
      <c r="E2376">
        <v>10260262</v>
      </c>
      <c r="F2376" t="s">
        <v>5431</v>
      </c>
      <c r="G2376">
        <v>66115095</v>
      </c>
      <c r="H2376" t="s">
        <v>3300</v>
      </c>
      <c r="I2376" t="s">
        <v>3301</v>
      </c>
      <c r="J2376" t="s">
        <v>5416</v>
      </c>
      <c r="K2376" t="s">
        <v>5394</v>
      </c>
      <c r="L2376" t="s">
        <v>5402</v>
      </c>
      <c r="M2376" t="s">
        <v>5403</v>
      </c>
      <c r="N2376">
        <v>15</v>
      </c>
    </row>
    <row r="2377" spans="1:14" x14ac:dyDescent="0.75">
      <c r="A2377" t="s">
        <v>10</v>
      </c>
      <c r="B2377" t="s">
        <v>11</v>
      </c>
      <c r="C2377" t="s">
        <v>22</v>
      </c>
      <c r="D2377" t="s">
        <v>5388</v>
      </c>
      <c r="E2377">
        <v>10260262</v>
      </c>
      <c r="F2377" t="s">
        <v>5431</v>
      </c>
      <c r="G2377">
        <v>66115095</v>
      </c>
      <c r="H2377" t="s">
        <v>3300</v>
      </c>
      <c r="I2377" t="s">
        <v>3301</v>
      </c>
      <c r="J2377" t="s">
        <v>5416</v>
      </c>
      <c r="K2377" t="s">
        <v>5394</v>
      </c>
      <c r="L2377" t="s">
        <v>5402</v>
      </c>
      <c r="M2377" t="s">
        <v>5404</v>
      </c>
      <c r="N2377">
        <v>5</v>
      </c>
    </row>
    <row r="2378" spans="1:14" x14ac:dyDescent="0.75">
      <c r="A2378" t="s">
        <v>10</v>
      </c>
      <c r="B2378" t="s">
        <v>11</v>
      </c>
      <c r="C2378" t="s">
        <v>22</v>
      </c>
      <c r="D2378" t="s">
        <v>5388</v>
      </c>
      <c r="E2378">
        <v>10260262</v>
      </c>
      <c r="F2378" t="s">
        <v>5431</v>
      </c>
      <c r="G2378">
        <v>66115095</v>
      </c>
      <c r="H2378" t="s">
        <v>3300</v>
      </c>
      <c r="I2378" t="s">
        <v>3301</v>
      </c>
      <c r="J2378" t="s">
        <v>5416</v>
      </c>
      <c r="K2378" t="s">
        <v>5394</v>
      </c>
      <c r="L2378" t="s">
        <v>5395</v>
      </c>
      <c r="M2378" t="s">
        <v>5396</v>
      </c>
      <c r="N2378">
        <v>5</v>
      </c>
    </row>
    <row r="2379" spans="1:14" x14ac:dyDescent="0.75">
      <c r="A2379" t="s">
        <v>10</v>
      </c>
      <c r="B2379" t="s">
        <v>11</v>
      </c>
      <c r="C2379" t="s">
        <v>22</v>
      </c>
      <c r="D2379" t="s">
        <v>5388</v>
      </c>
      <c r="E2379">
        <v>10260262</v>
      </c>
      <c r="F2379" t="s">
        <v>5431</v>
      </c>
      <c r="G2379">
        <v>66115114</v>
      </c>
      <c r="H2379" t="s">
        <v>7329</v>
      </c>
      <c r="I2379" t="s">
        <v>7330</v>
      </c>
      <c r="J2379" t="s">
        <v>5407</v>
      </c>
      <c r="K2379" t="s">
        <v>5398</v>
      </c>
      <c r="L2379" t="s">
        <v>5399</v>
      </c>
      <c r="M2379" t="s">
        <v>5411</v>
      </c>
      <c r="N2379">
        <v>30</v>
      </c>
    </row>
    <row r="2380" spans="1:14" x14ac:dyDescent="0.75">
      <c r="A2380" t="s">
        <v>10</v>
      </c>
      <c r="B2380" t="s">
        <v>11</v>
      </c>
      <c r="C2380" t="s">
        <v>22</v>
      </c>
      <c r="D2380" t="s">
        <v>5388</v>
      </c>
      <c r="E2380">
        <v>10260262</v>
      </c>
      <c r="F2380" t="s">
        <v>5431</v>
      </c>
      <c r="G2380">
        <v>66115114</v>
      </c>
      <c r="H2380" t="s">
        <v>7329</v>
      </c>
      <c r="I2380" t="s">
        <v>7330</v>
      </c>
      <c r="J2380" t="s">
        <v>5407</v>
      </c>
      <c r="K2380" t="s">
        <v>5391</v>
      </c>
      <c r="L2380" t="s">
        <v>5392</v>
      </c>
      <c r="M2380" t="s">
        <v>5393</v>
      </c>
      <c r="N2380">
        <v>50</v>
      </c>
    </row>
    <row r="2381" spans="1:14" x14ac:dyDescent="0.75">
      <c r="A2381" t="s">
        <v>10</v>
      </c>
      <c r="B2381" t="s">
        <v>11</v>
      </c>
      <c r="C2381" t="s">
        <v>22</v>
      </c>
      <c r="D2381" t="s">
        <v>5388</v>
      </c>
      <c r="E2381">
        <v>10260262</v>
      </c>
      <c r="F2381" t="s">
        <v>5431</v>
      </c>
      <c r="G2381">
        <v>66115114</v>
      </c>
      <c r="H2381" t="s">
        <v>7329</v>
      </c>
      <c r="I2381" t="s">
        <v>7330</v>
      </c>
      <c r="J2381" t="s">
        <v>5407</v>
      </c>
      <c r="K2381" t="s">
        <v>5394</v>
      </c>
      <c r="L2381" t="s">
        <v>5395</v>
      </c>
      <c r="M2381" t="s">
        <v>5405</v>
      </c>
      <c r="N2381">
        <v>21</v>
      </c>
    </row>
    <row r="2382" spans="1:14" x14ac:dyDescent="0.75">
      <c r="A2382" t="s">
        <v>10</v>
      </c>
      <c r="B2382" t="s">
        <v>11</v>
      </c>
      <c r="C2382" t="s">
        <v>22</v>
      </c>
      <c r="D2382" t="s">
        <v>5388</v>
      </c>
      <c r="E2382">
        <v>10260262</v>
      </c>
      <c r="F2382" t="s">
        <v>5431</v>
      </c>
      <c r="G2382">
        <v>66115244</v>
      </c>
      <c r="H2382" t="s">
        <v>7646</v>
      </c>
      <c r="I2382" t="s">
        <v>7836</v>
      </c>
      <c r="J2382" t="s">
        <v>5407</v>
      </c>
      <c r="K2382" t="s">
        <v>5394</v>
      </c>
      <c r="L2382" t="s">
        <v>5402</v>
      </c>
      <c r="M2382" t="s">
        <v>5403</v>
      </c>
      <c r="N2382">
        <v>5</v>
      </c>
    </row>
    <row r="2383" spans="1:14" x14ac:dyDescent="0.75">
      <c r="A2383" t="s">
        <v>10</v>
      </c>
      <c r="B2383" t="s">
        <v>11</v>
      </c>
      <c r="C2383" t="s">
        <v>22</v>
      </c>
      <c r="D2383" t="s">
        <v>5388</v>
      </c>
      <c r="E2383">
        <v>10260262</v>
      </c>
      <c r="F2383" t="s">
        <v>5431</v>
      </c>
      <c r="G2383">
        <v>66115244</v>
      </c>
      <c r="H2383" t="s">
        <v>7646</v>
      </c>
      <c r="I2383" t="s">
        <v>7836</v>
      </c>
      <c r="J2383" t="s">
        <v>5407</v>
      </c>
      <c r="K2383" t="s">
        <v>5394</v>
      </c>
      <c r="L2383" t="s">
        <v>5395</v>
      </c>
      <c r="M2383" t="s">
        <v>5405</v>
      </c>
      <c r="N2383">
        <v>5</v>
      </c>
    </row>
    <row r="2384" spans="1:14" x14ac:dyDescent="0.75">
      <c r="A2384" t="s">
        <v>10</v>
      </c>
      <c r="B2384" t="s">
        <v>11</v>
      </c>
      <c r="C2384" t="s">
        <v>22</v>
      </c>
      <c r="D2384" t="s">
        <v>5388</v>
      </c>
      <c r="E2384">
        <v>10260262</v>
      </c>
      <c r="F2384" t="s">
        <v>5431</v>
      </c>
      <c r="G2384">
        <v>66115294</v>
      </c>
      <c r="H2384" t="s">
        <v>1581</v>
      </c>
      <c r="I2384" t="s">
        <v>7439</v>
      </c>
      <c r="J2384" t="s">
        <v>5407</v>
      </c>
      <c r="K2384" t="s">
        <v>5391</v>
      </c>
      <c r="L2384" t="s">
        <v>5392</v>
      </c>
      <c r="M2384" t="s">
        <v>5401</v>
      </c>
      <c r="N2384">
        <v>10</v>
      </c>
    </row>
    <row r="2385" spans="1:14" x14ac:dyDescent="0.75">
      <c r="A2385" t="s">
        <v>10</v>
      </c>
      <c r="B2385" t="s">
        <v>11</v>
      </c>
      <c r="C2385" t="s">
        <v>22</v>
      </c>
      <c r="D2385" t="s">
        <v>5388</v>
      </c>
      <c r="E2385">
        <v>10260262</v>
      </c>
      <c r="F2385" t="s">
        <v>5431</v>
      </c>
      <c r="G2385">
        <v>66115294</v>
      </c>
      <c r="H2385" t="s">
        <v>1581</v>
      </c>
      <c r="I2385" t="s">
        <v>7439</v>
      </c>
      <c r="J2385" t="s">
        <v>5407</v>
      </c>
      <c r="K2385" t="s">
        <v>5394</v>
      </c>
      <c r="L2385" t="s">
        <v>5395</v>
      </c>
      <c r="M2385" t="s">
        <v>5405</v>
      </c>
      <c r="N2385">
        <v>50</v>
      </c>
    </row>
    <row r="2386" spans="1:14" x14ac:dyDescent="0.75">
      <c r="A2386" t="s">
        <v>10</v>
      </c>
      <c r="B2386" t="s">
        <v>11</v>
      </c>
      <c r="C2386" t="s">
        <v>22</v>
      </c>
      <c r="D2386" t="s">
        <v>5388</v>
      </c>
      <c r="E2386">
        <v>10260262</v>
      </c>
      <c r="F2386" t="s">
        <v>5431</v>
      </c>
      <c r="G2386">
        <v>66115397</v>
      </c>
      <c r="H2386" t="s">
        <v>2901</v>
      </c>
      <c r="I2386" t="s">
        <v>2902</v>
      </c>
      <c r="J2386" t="s">
        <v>5406</v>
      </c>
      <c r="K2386" t="s">
        <v>5391</v>
      </c>
      <c r="L2386" t="s">
        <v>5392</v>
      </c>
      <c r="M2386" t="s">
        <v>5393</v>
      </c>
      <c r="N2386">
        <v>10</v>
      </c>
    </row>
    <row r="2387" spans="1:14" x14ac:dyDescent="0.75">
      <c r="A2387" t="s">
        <v>10</v>
      </c>
      <c r="B2387" t="s">
        <v>11</v>
      </c>
      <c r="C2387" t="s">
        <v>22</v>
      </c>
      <c r="D2387" t="s">
        <v>5388</v>
      </c>
      <c r="E2387">
        <v>10260262</v>
      </c>
      <c r="F2387" t="s">
        <v>5431</v>
      </c>
      <c r="G2387">
        <v>66115397</v>
      </c>
      <c r="H2387" t="s">
        <v>2901</v>
      </c>
      <c r="I2387" t="s">
        <v>2902</v>
      </c>
      <c r="J2387" t="s">
        <v>5406</v>
      </c>
      <c r="K2387" t="s">
        <v>5394</v>
      </c>
      <c r="L2387" t="s">
        <v>5395</v>
      </c>
      <c r="M2387" t="s">
        <v>5405</v>
      </c>
      <c r="N2387">
        <v>28</v>
      </c>
    </row>
    <row r="2388" spans="1:14" x14ac:dyDescent="0.75">
      <c r="A2388" t="s">
        <v>10</v>
      </c>
      <c r="B2388" t="s">
        <v>11</v>
      </c>
      <c r="C2388" t="s">
        <v>22</v>
      </c>
      <c r="D2388" t="s">
        <v>5388</v>
      </c>
      <c r="E2388">
        <v>10260262</v>
      </c>
      <c r="F2388" t="s">
        <v>5431</v>
      </c>
      <c r="G2388">
        <v>66115397</v>
      </c>
      <c r="H2388" t="s">
        <v>2901</v>
      </c>
      <c r="I2388" t="s">
        <v>2902</v>
      </c>
      <c r="J2388" t="s">
        <v>5406</v>
      </c>
      <c r="K2388" t="s">
        <v>5394</v>
      </c>
      <c r="L2388" t="s">
        <v>5395</v>
      </c>
      <c r="M2388" t="s">
        <v>5396</v>
      </c>
      <c r="N2388">
        <v>10</v>
      </c>
    </row>
    <row r="2389" spans="1:14" x14ac:dyDescent="0.75">
      <c r="A2389" t="s">
        <v>10</v>
      </c>
      <c r="B2389" t="s">
        <v>11</v>
      </c>
      <c r="C2389" t="s">
        <v>22</v>
      </c>
      <c r="D2389" t="s">
        <v>5388</v>
      </c>
      <c r="E2389">
        <v>10260262</v>
      </c>
      <c r="F2389" t="s">
        <v>5431</v>
      </c>
      <c r="G2389">
        <v>66115399</v>
      </c>
      <c r="H2389" t="s">
        <v>7647</v>
      </c>
      <c r="I2389" t="s">
        <v>7792</v>
      </c>
      <c r="J2389" t="s">
        <v>5407</v>
      </c>
      <c r="K2389" t="s">
        <v>5391</v>
      </c>
      <c r="L2389" t="s">
        <v>5392</v>
      </c>
      <c r="M2389" t="s">
        <v>5393</v>
      </c>
      <c r="N2389">
        <v>10</v>
      </c>
    </row>
    <row r="2390" spans="1:14" x14ac:dyDescent="0.75">
      <c r="A2390" t="s">
        <v>10</v>
      </c>
      <c r="B2390" t="s">
        <v>11</v>
      </c>
      <c r="C2390" t="s">
        <v>22</v>
      </c>
      <c r="D2390" t="s">
        <v>5388</v>
      </c>
      <c r="E2390">
        <v>10260262</v>
      </c>
      <c r="F2390" t="s">
        <v>5431</v>
      </c>
      <c r="G2390">
        <v>66115399</v>
      </c>
      <c r="H2390" t="s">
        <v>7647</v>
      </c>
      <c r="I2390" t="s">
        <v>7792</v>
      </c>
      <c r="J2390" t="s">
        <v>5407</v>
      </c>
      <c r="K2390" t="s">
        <v>5391</v>
      </c>
      <c r="L2390" t="s">
        <v>5392</v>
      </c>
      <c r="M2390" t="s">
        <v>5401</v>
      </c>
      <c r="N2390">
        <v>10</v>
      </c>
    </row>
    <row r="2391" spans="1:14" x14ac:dyDescent="0.75">
      <c r="A2391" t="s">
        <v>10</v>
      </c>
      <c r="B2391" t="s">
        <v>11</v>
      </c>
      <c r="C2391" t="s">
        <v>22</v>
      </c>
      <c r="D2391" t="s">
        <v>5388</v>
      </c>
      <c r="E2391">
        <v>10260262</v>
      </c>
      <c r="F2391" t="s">
        <v>5431</v>
      </c>
      <c r="G2391">
        <v>66115399</v>
      </c>
      <c r="H2391" t="s">
        <v>7647</v>
      </c>
      <c r="I2391" t="s">
        <v>7792</v>
      </c>
      <c r="J2391" t="s">
        <v>5407</v>
      </c>
      <c r="K2391" t="s">
        <v>5394</v>
      </c>
      <c r="L2391" t="s">
        <v>5402</v>
      </c>
      <c r="M2391" t="s">
        <v>5404</v>
      </c>
      <c r="N2391">
        <v>10</v>
      </c>
    </row>
    <row r="2392" spans="1:14" x14ac:dyDescent="0.75">
      <c r="A2392" t="s">
        <v>10</v>
      </c>
      <c r="B2392" t="s">
        <v>11</v>
      </c>
      <c r="C2392" t="s">
        <v>22</v>
      </c>
      <c r="D2392" t="s">
        <v>5388</v>
      </c>
      <c r="E2392">
        <v>10260262</v>
      </c>
      <c r="F2392" t="s">
        <v>5431</v>
      </c>
      <c r="G2392">
        <v>66115399</v>
      </c>
      <c r="H2392" t="s">
        <v>7647</v>
      </c>
      <c r="I2392" t="s">
        <v>7792</v>
      </c>
      <c r="J2392" t="s">
        <v>5407</v>
      </c>
      <c r="K2392" t="s">
        <v>5394</v>
      </c>
      <c r="L2392" t="s">
        <v>5395</v>
      </c>
      <c r="M2392" t="s">
        <v>5405</v>
      </c>
      <c r="N2392">
        <v>10</v>
      </c>
    </row>
    <row r="2393" spans="1:14" x14ac:dyDescent="0.75">
      <c r="A2393" t="s">
        <v>10</v>
      </c>
      <c r="B2393" t="s">
        <v>11</v>
      </c>
      <c r="C2393" t="s">
        <v>22</v>
      </c>
      <c r="D2393" t="s">
        <v>5388</v>
      </c>
      <c r="E2393">
        <v>10260262</v>
      </c>
      <c r="F2393" t="s">
        <v>5431</v>
      </c>
      <c r="G2393">
        <v>66115400</v>
      </c>
      <c r="H2393" t="s">
        <v>7648</v>
      </c>
      <c r="I2393" t="s">
        <v>7807</v>
      </c>
      <c r="J2393" t="s">
        <v>5407</v>
      </c>
      <c r="K2393" t="s">
        <v>5394</v>
      </c>
      <c r="L2393" t="s">
        <v>5402</v>
      </c>
      <c r="M2393" t="s">
        <v>5404</v>
      </c>
      <c r="N2393">
        <v>20</v>
      </c>
    </row>
    <row r="2394" spans="1:14" x14ac:dyDescent="0.75">
      <c r="A2394" t="s">
        <v>10</v>
      </c>
      <c r="B2394" t="s">
        <v>11</v>
      </c>
      <c r="C2394" t="s">
        <v>22</v>
      </c>
      <c r="D2394" t="s">
        <v>5388</v>
      </c>
      <c r="E2394">
        <v>10260262</v>
      </c>
      <c r="F2394" t="s">
        <v>5431</v>
      </c>
      <c r="G2394">
        <v>66115561</v>
      </c>
      <c r="H2394" t="s">
        <v>7449</v>
      </c>
      <c r="I2394" t="s">
        <v>7450</v>
      </c>
      <c r="J2394" t="s">
        <v>5407</v>
      </c>
      <c r="K2394" t="s">
        <v>5391</v>
      </c>
      <c r="L2394" t="s">
        <v>5392</v>
      </c>
      <c r="M2394" t="s">
        <v>5393</v>
      </c>
      <c r="N2394">
        <v>15</v>
      </c>
    </row>
    <row r="2395" spans="1:14" x14ac:dyDescent="0.75">
      <c r="A2395" t="s">
        <v>10</v>
      </c>
      <c r="B2395" t="s">
        <v>11</v>
      </c>
      <c r="C2395" t="s">
        <v>22</v>
      </c>
      <c r="D2395" t="s">
        <v>5388</v>
      </c>
      <c r="E2395">
        <v>10260262</v>
      </c>
      <c r="F2395" t="s">
        <v>5431</v>
      </c>
      <c r="G2395">
        <v>66115561</v>
      </c>
      <c r="H2395" t="s">
        <v>7449</v>
      </c>
      <c r="I2395" t="s">
        <v>7450</v>
      </c>
      <c r="J2395" t="s">
        <v>5407</v>
      </c>
      <c r="K2395" t="s">
        <v>5394</v>
      </c>
      <c r="L2395" t="s">
        <v>5395</v>
      </c>
      <c r="M2395" t="s">
        <v>5405</v>
      </c>
      <c r="N2395">
        <v>10</v>
      </c>
    </row>
    <row r="2396" spans="1:14" x14ac:dyDescent="0.75">
      <c r="A2396" t="s">
        <v>10</v>
      </c>
      <c r="B2396" t="s">
        <v>11</v>
      </c>
      <c r="C2396" t="s">
        <v>22</v>
      </c>
      <c r="D2396" t="s">
        <v>5388</v>
      </c>
      <c r="E2396">
        <v>10260262</v>
      </c>
      <c r="F2396" t="s">
        <v>5431</v>
      </c>
      <c r="G2396">
        <v>66115603</v>
      </c>
      <c r="H2396" t="s">
        <v>7357</v>
      </c>
      <c r="I2396" t="s">
        <v>7358</v>
      </c>
      <c r="J2396" t="s">
        <v>5419</v>
      </c>
      <c r="K2396" t="s">
        <v>5391</v>
      </c>
      <c r="L2396" t="s">
        <v>5392</v>
      </c>
      <c r="M2396" t="s">
        <v>5393</v>
      </c>
      <c r="N2396">
        <v>30</v>
      </c>
    </row>
    <row r="2397" spans="1:14" x14ac:dyDescent="0.75">
      <c r="A2397" t="s">
        <v>10</v>
      </c>
      <c r="B2397" t="s">
        <v>11</v>
      </c>
      <c r="C2397" t="s">
        <v>22</v>
      </c>
      <c r="D2397" t="s">
        <v>5388</v>
      </c>
      <c r="E2397">
        <v>10260262</v>
      </c>
      <c r="F2397" t="s">
        <v>5431</v>
      </c>
      <c r="G2397">
        <v>66115603</v>
      </c>
      <c r="H2397" t="s">
        <v>7357</v>
      </c>
      <c r="I2397" t="s">
        <v>7358</v>
      </c>
      <c r="J2397" t="s">
        <v>5419</v>
      </c>
      <c r="K2397" t="s">
        <v>5394</v>
      </c>
      <c r="L2397" t="s">
        <v>5402</v>
      </c>
      <c r="M2397" t="s">
        <v>5403</v>
      </c>
      <c r="N2397">
        <v>10</v>
      </c>
    </row>
    <row r="2398" spans="1:14" x14ac:dyDescent="0.75">
      <c r="A2398" t="s">
        <v>10</v>
      </c>
      <c r="B2398" t="s">
        <v>11</v>
      </c>
      <c r="C2398" t="s">
        <v>22</v>
      </c>
      <c r="D2398" t="s">
        <v>5388</v>
      </c>
      <c r="E2398">
        <v>10260262</v>
      </c>
      <c r="F2398" t="s">
        <v>5431</v>
      </c>
      <c r="G2398">
        <v>66115603</v>
      </c>
      <c r="H2398" t="s">
        <v>7357</v>
      </c>
      <c r="I2398" t="s">
        <v>7358</v>
      </c>
      <c r="J2398" t="s">
        <v>5419</v>
      </c>
      <c r="K2398" t="s">
        <v>5394</v>
      </c>
      <c r="L2398" t="s">
        <v>5395</v>
      </c>
      <c r="M2398" t="s">
        <v>5405</v>
      </c>
      <c r="N2398">
        <v>40</v>
      </c>
    </row>
    <row r="2399" spans="1:14" x14ac:dyDescent="0.75">
      <c r="A2399" t="s">
        <v>10</v>
      </c>
      <c r="B2399" t="s">
        <v>11</v>
      </c>
      <c r="C2399" t="s">
        <v>22</v>
      </c>
      <c r="D2399" t="s">
        <v>5388</v>
      </c>
      <c r="E2399">
        <v>10260262</v>
      </c>
      <c r="F2399" t="s">
        <v>5431</v>
      </c>
      <c r="G2399">
        <v>66115609</v>
      </c>
      <c r="H2399" t="s">
        <v>7471</v>
      </c>
      <c r="I2399" t="s">
        <v>5310</v>
      </c>
      <c r="J2399" t="s">
        <v>5412</v>
      </c>
      <c r="K2399" t="s">
        <v>5394</v>
      </c>
      <c r="L2399" t="s">
        <v>5402</v>
      </c>
      <c r="M2399" t="s">
        <v>5403</v>
      </c>
      <c r="N2399">
        <v>4</v>
      </c>
    </row>
    <row r="2400" spans="1:14" x14ac:dyDescent="0.75">
      <c r="A2400" t="s">
        <v>10</v>
      </c>
      <c r="B2400" t="s">
        <v>11</v>
      </c>
      <c r="C2400" t="s">
        <v>22</v>
      </c>
      <c r="D2400" t="s">
        <v>5388</v>
      </c>
      <c r="E2400">
        <v>10260262</v>
      </c>
      <c r="F2400" t="s">
        <v>5431</v>
      </c>
      <c r="G2400">
        <v>66115609</v>
      </c>
      <c r="H2400" t="s">
        <v>7471</v>
      </c>
      <c r="I2400" t="s">
        <v>5310</v>
      </c>
      <c r="J2400" t="s">
        <v>5412</v>
      </c>
      <c r="K2400" t="s">
        <v>5394</v>
      </c>
      <c r="L2400" t="s">
        <v>5395</v>
      </c>
      <c r="M2400" t="s">
        <v>5405</v>
      </c>
      <c r="N2400">
        <v>11</v>
      </c>
    </row>
    <row r="2401" spans="1:14" x14ac:dyDescent="0.75">
      <c r="A2401" t="s">
        <v>10</v>
      </c>
      <c r="B2401" t="s">
        <v>11</v>
      </c>
      <c r="C2401" t="s">
        <v>22</v>
      </c>
      <c r="D2401" t="s">
        <v>5388</v>
      </c>
      <c r="E2401">
        <v>10260262</v>
      </c>
      <c r="F2401" t="s">
        <v>5431</v>
      </c>
      <c r="G2401">
        <v>66115609</v>
      </c>
      <c r="H2401" t="s">
        <v>7471</v>
      </c>
      <c r="I2401" t="s">
        <v>5310</v>
      </c>
      <c r="J2401" t="s">
        <v>5412</v>
      </c>
      <c r="K2401" t="s">
        <v>5394</v>
      </c>
      <c r="L2401" t="s">
        <v>5395</v>
      </c>
      <c r="M2401" t="s">
        <v>5396</v>
      </c>
      <c r="N2401">
        <v>5</v>
      </c>
    </row>
    <row r="2402" spans="1:14" x14ac:dyDescent="0.75">
      <c r="A2402" t="s">
        <v>10</v>
      </c>
      <c r="B2402" t="s">
        <v>11</v>
      </c>
      <c r="C2402" t="s">
        <v>22</v>
      </c>
      <c r="D2402" t="s">
        <v>5388</v>
      </c>
      <c r="E2402">
        <v>10260262</v>
      </c>
      <c r="F2402" t="s">
        <v>5431</v>
      </c>
      <c r="G2402">
        <v>66115610</v>
      </c>
      <c r="H2402" t="s">
        <v>7491</v>
      </c>
      <c r="I2402" t="s">
        <v>7492</v>
      </c>
      <c r="J2402" t="s">
        <v>5390</v>
      </c>
      <c r="K2402" t="s">
        <v>5391</v>
      </c>
      <c r="L2402" t="s">
        <v>5392</v>
      </c>
      <c r="M2402" t="s">
        <v>5393</v>
      </c>
      <c r="N2402">
        <v>3</v>
      </c>
    </row>
    <row r="2403" spans="1:14" x14ac:dyDescent="0.75">
      <c r="A2403" t="s">
        <v>10</v>
      </c>
      <c r="B2403" t="s">
        <v>11</v>
      </c>
      <c r="C2403" t="s">
        <v>22</v>
      </c>
      <c r="D2403" t="s">
        <v>5388</v>
      </c>
      <c r="E2403">
        <v>10260262</v>
      </c>
      <c r="F2403" t="s">
        <v>5431</v>
      </c>
      <c r="G2403">
        <v>66115610</v>
      </c>
      <c r="H2403" t="s">
        <v>7491</v>
      </c>
      <c r="I2403" t="s">
        <v>7492</v>
      </c>
      <c r="J2403" t="s">
        <v>5390</v>
      </c>
      <c r="K2403" t="s">
        <v>5394</v>
      </c>
      <c r="L2403" t="s">
        <v>5395</v>
      </c>
      <c r="M2403" t="s">
        <v>5405</v>
      </c>
      <c r="N2403">
        <v>5</v>
      </c>
    </row>
    <row r="2404" spans="1:14" x14ac:dyDescent="0.75">
      <c r="A2404" t="s">
        <v>10</v>
      </c>
      <c r="B2404" t="s">
        <v>11</v>
      </c>
      <c r="C2404" t="s">
        <v>22</v>
      </c>
      <c r="D2404" t="s">
        <v>5388</v>
      </c>
      <c r="E2404">
        <v>10260262</v>
      </c>
      <c r="F2404" t="s">
        <v>5431</v>
      </c>
      <c r="G2404">
        <v>66115610</v>
      </c>
      <c r="H2404" t="s">
        <v>7491</v>
      </c>
      <c r="I2404" t="s">
        <v>7492</v>
      </c>
      <c r="J2404" t="s">
        <v>5390</v>
      </c>
      <c r="K2404" t="s">
        <v>5394</v>
      </c>
      <c r="L2404" t="s">
        <v>5395</v>
      </c>
      <c r="M2404" t="s">
        <v>5396</v>
      </c>
      <c r="N2404">
        <v>5</v>
      </c>
    </row>
    <row r="2405" spans="1:14" x14ac:dyDescent="0.75">
      <c r="A2405" t="s">
        <v>10</v>
      </c>
      <c r="B2405" t="s">
        <v>11</v>
      </c>
      <c r="C2405" t="s">
        <v>22</v>
      </c>
      <c r="D2405" t="s">
        <v>5388</v>
      </c>
      <c r="E2405">
        <v>10260262</v>
      </c>
      <c r="F2405" t="s">
        <v>5431</v>
      </c>
      <c r="G2405">
        <v>66150125</v>
      </c>
      <c r="H2405" t="s">
        <v>215</v>
      </c>
      <c r="I2405" t="s">
        <v>216</v>
      </c>
      <c r="J2405" t="s">
        <v>5397</v>
      </c>
      <c r="K2405" t="s">
        <v>5398</v>
      </c>
      <c r="L2405" t="s">
        <v>5399</v>
      </c>
      <c r="M2405" t="s">
        <v>5400</v>
      </c>
      <c r="N2405">
        <v>5</v>
      </c>
    </row>
    <row r="2406" spans="1:14" x14ac:dyDescent="0.75">
      <c r="A2406" t="s">
        <v>10</v>
      </c>
      <c r="B2406" t="s">
        <v>11</v>
      </c>
      <c r="C2406" t="s">
        <v>22</v>
      </c>
      <c r="D2406" t="s">
        <v>5388</v>
      </c>
      <c r="E2406">
        <v>10260262</v>
      </c>
      <c r="F2406" t="s">
        <v>5431</v>
      </c>
      <c r="G2406">
        <v>66150125</v>
      </c>
      <c r="H2406" t="s">
        <v>215</v>
      </c>
      <c r="I2406" t="s">
        <v>216</v>
      </c>
      <c r="J2406" t="s">
        <v>5397</v>
      </c>
      <c r="K2406" t="s">
        <v>5391</v>
      </c>
      <c r="L2406" t="s">
        <v>5392</v>
      </c>
      <c r="M2406" t="s">
        <v>5393</v>
      </c>
      <c r="N2406">
        <v>5</v>
      </c>
    </row>
    <row r="2407" spans="1:14" x14ac:dyDescent="0.75">
      <c r="A2407" t="s">
        <v>10</v>
      </c>
      <c r="B2407" t="s">
        <v>11</v>
      </c>
      <c r="C2407" t="s">
        <v>22</v>
      </c>
      <c r="D2407" t="s">
        <v>5388</v>
      </c>
      <c r="E2407">
        <v>10260262</v>
      </c>
      <c r="F2407" t="s">
        <v>5431</v>
      </c>
      <c r="G2407">
        <v>66150506</v>
      </c>
      <c r="H2407" t="s">
        <v>3821</v>
      </c>
      <c r="I2407" t="s">
        <v>3822</v>
      </c>
      <c r="J2407" t="s">
        <v>5407</v>
      </c>
      <c r="K2407" t="s">
        <v>5391</v>
      </c>
      <c r="L2407" t="s">
        <v>5392</v>
      </c>
      <c r="M2407" t="s">
        <v>5393</v>
      </c>
      <c r="N2407">
        <v>2</v>
      </c>
    </row>
    <row r="2408" spans="1:14" x14ac:dyDescent="0.75">
      <c r="A2408" t="s">
        <v>10</v>
      </c>
      <c r="B2408" t="s">
        <v>11</v>
      </c>
      <c r="C2408" t="s">
        <v>22</v>
      </c>
      <c r="D2408" t="s">
        <v>5388</v>
      </c>
      <c r="E2408">
        <v>10260262</v>
      </c>
      <c r="F2408" t="s">
        <v>5431</v>
      </c>
      <c r="G2408">
        <v>66150506</v>
      </c>
      <c r="H2408" t="s">
        <v>3821</v>
      </c>
      <c r="I2408" t="s">
        <v>3822</v>
      </c>
      <c r="J2408" t="s">
        <v>5407</v>
      </c>
      <c r="K2408" t="s">
        <v>5394</v>
      </c>
      <c r="L2408" t="s">
        <v>5395</v>
      </c>
      <c r="M2408" t="s">
        <v>5405</v>
      </c>
      <c r="N2408">
        <v>2</v>
      </c>
    </row>
    <row r="2409" spans="1:14" x14ac:dyDescent="0.75">
      <c r="A2409" t="s">
        <v>10</v>
      </c>
      <c r="B2409" t="s">
        <v>11</v>
      </c>
      <c r="C2409" t="s">
        <v>22</v>
      </c>
      <c r="D2409" t="s">
        <v>5388</v>
      </c>
      <c r="E2409">
        <v>10260262</v>
      </c>
      <c r="F2409" t="s">
        <v>5431</v>
      </c>
      <c r="G2409">
        <v>66150534</v>
      </c>
      <c r="H2409" t="s">
        <v>192</v>
      </c>
      <c r="I2409" t="s">
        <v>193</v>
      </c>
      <c r="J2409" t="s">
        <v>5407</v>
      </c>
      <c r="K2409" t="s">
        <v>5391</v>
      </c>
      <c r="L2409" t="s">
        <v>5392</v>
      </c>
      <c r="M2409" t="s">
        <v>5393</v>
      </c>
      <c r="N2409">
        <v>20</v>
      </c>
    </row>
    <row r="2410" spans="1:14" x14ac:dyDescent="0.75">
      <c r="A2410" t="s">
        <v>10</v>
      </c>
      <c r="B2410" t="s">
        <v>11</v>
      </c>
      <c r="C2410" t="s">
        <v>22</v>
      </c>
      <c r="D2410" t="s">
        <v>5388</v>
      </c>
      <c r="E2410">
        <v>10260262</v>
      </c>
      <c r="F2410" t="s">
        <v>5431</v>
      </c>
      <c r="G2410">
        <v>66150552</v>
      </c>
      <c r="H2410" t="s">
        <v>2240</v>
      </c>
      <c r="I2410" t="s">
        <v>2241</v>
      </c>
      <c r="J2410" t="s">
        <v>5397</v>
      </c>
      <c r="K2410" t="s">
        <v>5394</v>
      </c>
      <c r="L2410" t="s">
        <v>5402</v>
      </c>
      <c r="M2410" t="s">
        <v>5403</v>
      </c>
      <c r="N2410">
        <v>20</v>
      </c>
    </row>
    <row r="2411" spans="1:14" x14ac:dyDescent="0.75">
      <c r="A2411" t="s">
        <v>10</v>
      </c>
      <c r="B2411" t="s">
        <v>11</v>
      </c>
      <c r="C2411" t="s">
        <v>22</v>
      </c>
      <c r="D2411" t="s">
        <v>5388</v>
      </c>
      <c r="E2411">
        <v>10260262</v>
      </c>
      <c r="F2411" t="s">
        <v>5431</v>
      </c>
      <c r="G2411">
        <v>66150552</v>
      </c>
      <c r="H2411" t="s">
        <v>2240</v>
      </c>
      <c r="I2411" t="s">
        <v>2241</v>
      </c>
      <c r="J2411" t="s">
        <v>5397</v>
      </c>
      <c r="K2411" t="s">
        <v>5394</v>
      </c>
      <c r="L2411" t="s">
        <v>5402</v>
      </c>
      <c r="M2411" t="s">
        <v>5404</v>
      </c>
      <c r="N2411">
        <v>20</v>
      </c>
    </row>
    <row r="2412" spans="1:14" x14ac:dyDescent="0.75">
      <c r="A2412" t="s">
        <v>10</v>
      </c>
      <c r="B2412" t="s">
        <v>11</v>
      </c>
      <c r="C2412" t="s">
        <v>22</v>
      </c>
      <c r="D2412" t="s">
        <v>5388</v>
      </c>
      <c r="E2412">
        <v>10260262</v>
      </c>
      <c r="F2412" t="s">
        <v>5431</v>
      </c>
      <c r="G2412">
        <v>66150552</v>
      </c>
      <c r="H2412" t="s">
        <v>2240</v>
      </c>
      <c r="I2412" t="s">
        <v>2241</v>
      </c>
      <c r="J2412" t="s">
        <v>5397</v>
      </c>
      <c r="K2412" t="s">
        <v>5394</v>
      </c>
      <c r="L2412" t="s">
        <v>5395</v>
      </c>
      <c r="M2412" t="s">
        <v>5405</v>
      </c>
      <c r="N2412">
        <v>20</v>
      </c>
    </row>
    <row r="2413" spans="1:14" x14ac:dyDescent="0.75">
      <c r="A2413" t="s">
        <v>10</v>
      </c>
      <c r="B2413" t="s">
        <v>11</v>
      </c>
      <c r="C2413" t="s">
        <v>22</v>
      </c>
      <c r="D2413" t="s">
        <v>5388</v>
      </c>
      <c r="E2413">
        <v>10260262</v>
      </c>
      <c r="F2413" t="s">
        <v>5431</v>
      </c>
      <c r="G2413">
        <v>66150552</v>
      </c>
      <c r="H2413" t="s">
        <v>2240</v>
      </c>
      <c r="I2413" t="s">
        <v>2241</v>
      </c>
      <c r="J2413" t="s">
        <v>5397</v>
      </c>
      <c r="K2413" t="s">
        <v>5394</v>
      </c>
      <c r="L2413" t="s">
        <v>5395</v>
      </c>
      <c r="M2413" t="s">
        <v>5396</v>
      </c>
      <c r="N2413">
        <v>10</v>
      </c>
    </row>
    <row r="2414" spans="1:14" x14ac:dyDescent="0.75">
      <c r="A2414" t="s">
        <v>10</v>
      </c>
      <c r="B2414" t="s">
        <v>11</v>
      </c>
      <c r="C2414" t="s">
        <v>22</v>
      </c>
      <c r="D2414" t="s">
        <v>5388</v>
      </c>
      <c r="E2414">
        <v>10260262</v>
      </c>
      <c r="F2414" t="s">
        <v>5431</v>
      </c>
      <c r="G2414">
        <v>66150554</v>
      </c>
      <c r="H2414" t="s">
        <v>1104</v>
      </c>
      <c r="I2414" t="s">
        <v>1105</v>
      </c>
      <c r="J2414" t="s">
        <v>5407</v>
      </c>
      <c r="K2414" t="s">
        <v>5398</v>
      </c>
      <c r="L2414" t="s">
        <v>5399</v>
      </c>
      <c r="M2414" t="s">
        <v>5400</v>
      </c>
      <c r="N2414">
        <v>30</v>
      </c>
    </row>
    <row r="2415" spans="1:14" x14ac:dyDescent="0.75">
      <c r="A2415" t="s">
        <v>10</v>
      </c>
      <c r="B2415" t="s">
        <v>11</v>
      </c>
      <c r="C2415" t="s">
        <v>22</v>
      </c>
      <c r="D2415" t="s">
        <v>5388</v>
      </c>
      <c r="E2415">
        <v>10260262</v>
      </c>
      <c r="F2415" t="s">
        <v>5431</v>
      </c>
      <c r="G2415">
        <v>66150560</v>
      </c>
      <c r="H2415" t="s">
        <v>7837</v>
      </c>
      <c r="I2415" t="s">
        <v>3685</v>
      </c>
      <c r="J2415" t="s">
        <v>5407</v>
      </c>
      <c r="K2415" t="s">
        <v>5394</v>
      </c>
      <c r="L2415" t="s">
        <v>5402</v>
      </c>
      <c r="M2415" t="s">
        <v>5403</v>
      </c>
      <c r="N2415">
        <v>10</v>
      </c>
    </row>
    <row r="2416" spans="1:14" x14ac:dyDescent="0.75">
      <c r="A2416" t="s">
        <v>10</v>
      </c>
      <c r="B2416" t="s">
        <v>11</v>
      </c>
      <c r="C2416" t="s">
        <v>22</v>
      </c>
      <c r="D2416" t="s">
        <v>5388</v>
      </c>
      <c r="E2416">
        <v>10260262</v>
      </c>
      <c r="F2416" t="s">
        <v>5431</v>
      </c>
      <c r="G2416">
        <v>66150560</v>
      </c>
      <c r="H2416" t="s">
        <v>7837</v>
      </c>
      <c r="I2416" t="s">
        <v>3685</v>
      </c>
      <c r="J2416" t="s">
        <v>5407</v>
      </c>
      <c r="K2416" t="s">
        <v>5394</v>
      </c>
      <c r="L2416" t="s">
        <v>5395</v>
      </c>
      <c r="M2416" t="s">
        <v>5405</v>
      </c>
      <c r="N2416">
        <v>10</v>
      </c>
    </row>
    <row r="2417" spans="1:14" x14ac:dyDescent="0.75">
      <c r="A2417" t="s">
        <v>10</v>
      </c>
      <c r="B2417" t="s">
        <v>11</v>
      </c>
      <c r="C2417" t="s">
        <v>22</v>
      </c>
      <c r="D2417" t="s">
        <v>5388</v>
      </c>
      <c r="E2417">
        <v>10260262</v>
      </c>
      <c r="F2417" t="s">
        <v>5431</v>
      </c>
      <c r="G2417">
        <v>66150560</v>
      </c>
      <c r="H2417" t="s">
        <v>7837</v>
      </c>
      <c r="I2417" t="s">
        <v>3685</v>
      </c>
      <c r="J2417" t="s">
        <v>5407</v>
      </c>
      <c r="K2417" t="s">
        <v>5394</v>
      </c>
      <c r="L2417" t="s">
        <v>5395</v>
      </c>
      <c r="M2417" t="s">
        <v>5396</v>
      </c>
      <c r="N2417">
        <v>10</v>
      </c>
    </row>
    <row r="2418" spans="1:14" x14ac:dyDescent="0.75">
      <c r="A2418" t="s">
        <v>10</v>
      </c>
      <c r="B2418" t="s">
        <v>11</v>
      </c>
      <c r="C2418" t="s">
        <v>22</v>
      </c>
      <c r="D2418" t="s">
        <v>5388</v>
      </c>
      <c r="E2418">
        <v>10260262</v>
      </c>
      <c r="F2418" t="s">
        <v>5431</v>
      </c>
      <c r="G2418">
        <v>66150563</v>
      </c>
      <c r="H2418" t="s">
        <v>1046</v>
      </c>
      <c r="I2418" t="s">
        <v>1047</v>
      </c>
      <c r="J2418" t="s">
        <v>5407</v>
      </c>
      <c r="K2418" t="s">
        <v>5391</v>
      </c>
      <c r="L2418" t="s">
        <v>5392</v>
      </c>
      <c r="M2418" t="s">
        <v>5393</v>
      </c>
      <c r="N2418">
        <v>20</v>
      </c>
    </row>
    <row r="2419" spans="1:14" x14ac:dyDescent="0.75">
      <c r="A2419" t="s">
        <v>10</v>
      </c>
      <c r="B2419" t="s">
        <v>11</v>
      </c>
      <c r="C2419" t="s">
        <v>22</v>
      </c>
      <c r="D2419" t="s">
        <v>5388</v>
      </c>
      <c r="E2419">
        <v>10260262</v>
      </c>
      <c r="F2419" t="s">
        <v>5431</v>
      </c>
      <c r="G2419">
        <v>66150563</v>
      </c>
      <c r="H2419" t="s">
        <v>1046</v>
      </c>
      <c r="I2419" t="s">
        <v>1047</v>
      </c>
      <c r="J2419" t="s">
        <v>5407</v>
      </c>
      <c r="K2419" t="s">
        <v>5394</v>
      </c>
      <c r="L2419" t="s">
        <v>5402</v>
      </c>
      <c r="M2419" t="s">
        <v>5403</v>
      </c>
      <c r="N2419">
        <v>10</v>
      </c>
    </row>
    <row r="2420" spans="1:14" x14ac:dyDescent="0.75">
      <c r="A2420" t="s">
        <v>10</v>
      </c>
      <c r="B2420" t="s">
        <v>11</v>
      </c>
      <c r="C2420" t="s">
        <v>22</v>
      </c>
      <c r="D2420" t="s">
        <v>5388</v>
      </c>
      <c r="E2420">
        <v>10260262</v>
      </c>
      <c r="F2420" t="s">
        <v>5431</v>
      </c>
      <c r="G2420">
        <v>66150563</v>
      </c>
      <c r="H2420" t="s">
        <v>1046</v>
      </c>
      <c r="I2420" t="s">
        <v>1047</v>
      </c>
      <c r="J2420" t="s">
        <v>5407</v>
      </c>
      <c r="K2420" t="s">
        <v>5394</v>
      </c>
      <c r="L2420" t="s">
        <v>5402</v>
      </c>
      <c r="M2420" t="s">
        <v>5404</v>
      </c>
      <c r="N2420">
        <v>10</v>
      </c>
    </row>
    <row r="2421" spans="1:14" x14ac:dyDescent="0.75">
      <c r="A2421" t="s">
        <v>10</v>
      </c>
      <c r="B2421" t="s">
        <v>11</v>
      </c>
      <c r="C2421" t="s">
        <v>22</v>
      </c>
      <c r="D2421" t="s">
        <v>5388</v>
      </c>
      <c r="E2421">
        <v>10260262</v>
      </c>
      <c r="F2421" t="s">
        <v>5431</v>
      </c>
      <c r="G2421">
        <v>66150563</v>
      </c>
      <c r="H2421" t="s">
        <v>1046</v>
      </c>
      <c r="I2421" t="s">
        <v>1047</v>
      </c>
      <c r="J2421" t="s">
        <v>5407</v>
      </c>
      <c r="K2421" t="s">
        <v>5394</v>
      </c>
      <c r="L2421" t="s">
        <v>5395</v>
      </c>
      <c r="M2421" t="s">
        <v>5405</v>
      </c>
      <c r="N2421">
        <v>30</v>
      </c>
    </row>
    <row r="2422" spans="1:14" x14ac:dyDescent="0.75">
      <c r="A2422" t="s">
        <v>10</v>
      </c>
      <c r="B2422" t="s">
        <v>11</v>
      </c>
      <c r="C2422" t="s">
        <v>22</v>
      </c>
      <c r="D2422" t="s">
        <v>5388</v>
      </c>
      <c r="E2422">
        <v>10260262</v>
      </c>
      <c r="F2422" t="s">
        <v>5431</v>
      </c>
      <c r="G2422">
        <v>66150563</v>
      </c>
      <c r="H2422" t="s">
        <v>1046</v>
      </c>
      <c r="I2422" t="s">
        <v>1047</v>
      </c>
      <c r="J2422" t="s">
        <v>5407</v>
      </c>
      <c r="K2422" t="s">
        <v>5394</v>
      </c>
      <c r="L2422" t="s">
        <v>5395</v>
      </c>
      <c r="M2422" t="s">
        <v>5396</v>
      </c>
      <c r="N2422">
        <v>15</v>
      </c>
    </row>
    <row r="2423" spans="1:14" x14ac:dyDescent="0.75">
      <c r="A2423" t="s">
        <v>10</v>
      </c>
      <c r="B2423" t="s">
        <v>11</v>
      </c>
      <c r="C2423" t="s">
        <v>22</v>
      </c>
      <c r="D2423" t="s">
        <v>5388</v>
      </c>
      <c r="E2423">
        <v>10260262</v>
      </c>
      <c r="F2423" t="s">
        <v>5431</v>
      </c>
      <c r="G2423">
        <v>66150623</v>
      </c>
      <c r="H2423" t="s">
        <v>2704</v>
      </c>
      <c r="I2423" t="s">
        <v>7331</v>
      </c>
      <c r="J2423" t="s">
        <v>5407</v>
      </c>
      <c r="K2423" t="s">
        <v>5394</v>
      </c>
      <c r="L2423" t="s">
        <v>5395</v>
      </c>
      <c r="M2423" t="s">
        <v>5405</v>
      </c>
      <c r="N2423">
        <v>20</v>
      </c>
    </row>
    <row r="2424" spans="1:14" x14ac:dyDescent="0.75">
      <c r="A2424" t="s">
        <v>10</v>
      </c>
      <c r="B2424" t="s">
        <v>11</v>
      </c>
      <c r="C2424" t="s">
        <v>22</v>
      </c>
      <c r="D2424" t="s">
        <v>5388</v>
      </c>
      <c r="E2424">
        <v>10260262</v>
      </c>
      <c r="F2424" t="s">
        <v>5431</v>
      </c>
      <c r="G2424">
        <v>66150625</v>
      </c>
      <c r="H2424" t="s">
        <v>2458</v>
      </c>
      <c r="I2424" t="s">
        <v>2459</v>
      </c>
      <c r="J2424" t="s">
        <v>5407</v>
      </c>
      <c r="K2424" t="s">
        <v>5394</v>
      </c>
      <c r="L2424" t="s">
        <v>5395</v>
      </c>
      <c r="M2424" t="s">
        <v>5405</v>
      </c>
      <c r="N2424">
        <v>10</v>
      </c>
    </row>
    <row r="2425" spans="1:14" x14ac:dyDescent="0.75">
      <c r="A2425" t="s">
        <v>10</v>
      </c>
      <c r="B2425" t="s">
        <v>11</v>
      </c>
      <c r="C2425" t="s">
        <v>22</v>
      </c>
      <c r="D2425" t="s">
        <v>5388</v>
      </c>
      <c r="E2425">
        <v>10260262</v>
      </c>
      <c r="F2425" t="s">
        <v>5431</v>
      </c>
      <c r="G2425">
        <v>66150681</v>
      </c>
      <c r="H2425" t="s">
        <v>1076</v>
      </c>
      <c r="I2425" t="s">
        <v>1077</v>
      </c>
      <c r="J2425" t="s">
        <v>5407</v>
      </c>
      <c r="K2425" t="s">
        <v>5394</v>
      </c>
      <c r="L2425" t="s">
        <v>5402</v>
      </c>
      <c r="M2425" t="s">
        <v>5403</v>
      </c>
      <c r="N2425">
        <v>5</v>
      </c>
    </row>
    <row r="2426" spans="1:14" x14ac:dyDescent="0.75">
      <c r="A2426" t="s">
        <v>10</v>
      </c>
      <c r="B2426" t="s">
        <v>11</v>
      </c>
      <c r="C2426" t="s">
        <v>22</v>
      </c>
      <c r="D2426" t="s">
        <v>5388</v>
      </c>
      <c r="E2426">
        <v>10260262</v>
      </c>
      <c r="F2426" t="s">
        <v>5431</v>
      </c>
      <c r="G2426">
        <v>66150691</v>
      </c>
      <c r="H2426" t="s">
        <v>3597</v>
      </c>
      <c r="I2426" t="s">
        <v>3598</v>
      </c>
      <c r="J2426" t="s">
        <v>5407</v>
      </c>
      <c r="K2426" t="s">
        <v>5394</v>
      </c>
      <c r="L2426" t="s">
        <v>5402</v>
      </c>
      <c r="M2426" t="s">
        <v>5404</v>
      </c>
      <c r="N2426">
        <v>10</v>
      </c>
    </row>
    <row r="2427" spans="1:14" x14ac:dyDescent="0.75">
      <c r="A2427" t="s">
        <v>10</v>
      </c>
      <c r="B2427" t="s">
        <v>11</v>
      </c>
      <c r="C2427" t="s">
        <v>22</v>
      </c>
      <c r="D2427" t="s">
        <v>5388</v>
      </c>
      <c r="E2427">
        <v>10260262</v>
      </c>
      <c r="F2427" t="s">
        <v>5431</v>
      </c>
      <c r="G2427">
        <v>66150691</v>
      </c>
      <c r="H2427" t="s">
        <v>3597</v>
      </c>
      <c r="I2427" t="s">
        <v>3598</v>
      </c>
      <c r="J2427" t="s">
        <v>5407</v>
      </c>
      <c r="K2427" t="s">
        <v>5394</v>
      </c>
      <c r="L2427" t="s">
        <v>5395</v>
      </c>
      <c r="M2427" t="s">
        <v>5396</v>
      </c>
      <c r="N2427">
        <v>10</v>
      </c>
    </row>
    <row r="2428" spans="1:14" x14ac:dyDescent="0.75">
      <c r="A2428" t="s">
        <v>10</v>
      </c>
      <c r="B2428" t="s">
        <v>11</v>
      </c>
      <c r="C2428" t="s">
        <v>22</v>
      </c>
      <c r="D2428" t="s">
        <v>5388</v>
      </c>
      <c r="E2428">
        <v>10260262</v>
      </c>
      <c r="F2428" t="s">
        <v>5431</v>
      </c>
      <c r="G2428">
        <v>66150692</v>
      </c>
      <c r="H2428" t="s">
        <v>394</v>
      </c>
      <c r="I2428" t="s">
        <v>395</v>
      </c>
      <c r="J2428" t="s">
        <v>5407</v>
      </c>
      <c r="K2428" t="s">
        <v>5394</v>
      </c>
      <c r="L2428" t="s">
        <v>5402</v>
      </c>
      <c r="M2428" t="s">
        <v>5404</v>
      </c>
      <c r="N2428">
        <v>5</v>
      </c>
    </row>
    <row r="2429" spans="1:14" x14ac:dyDescent="0.75">
      <c r="A2429" t="s">
        <v>10</v>
      </c>
      <c r="B2429" t="s">
        <v>11</v>
      </c>
      <c r="C2429" t="s">
        <v>22</v>
      </c>
      <c r="D2429" t="s">
        <v>5388</v>
      </c>
      <c r="E2429">
        <v>10260262</v>
      </c>
      <c r="F2429" t="s">
        <v>5431</v>
      </c>
      <c r="G2429">
        <v>66150723</v>
      </c>
      <c r="H2429" t="s">
        <v>1909</v>
      </c>
      <c r="I2429" t="s">
        <v>1027</v>
      </c>
      <c r="J2429" t="s">
        <v>5406</v>
      </c>
      <c r="K2429" t="s">
        <v>5398</v>
      </c>
      <c r="L2429" t="s">
        <v>5399</v>
      </c>
      <c r="M2429" t="s">
        <v>5400</v>
      </c>
      <c r="N2429">
        <v>10</v>
      </c>
    </row>
    <row r="2430" spans="1:14" x14ac:dyDescent="0.75">
      <c r="A2430" t="s">
        <v>10</v>
      </c>
      <c r="B2430" t="s">
        <v>11</v>
      </c>
      <c r="C2430" t="s">
        <v>22</v>
      </c>
      <c r="D2430" t="s">
        <v>5388</v>
      </c>
      <c r="E2430">
        <v>10260262</v>
      </c>
      <c r="F2430" t="s">
        <v>5431</v>
      </c>
      <c r="G2430">
        <v>66150728</v>
      </c>
      <c r="H2430" t="s">
        <v>7129</v>
      </c>
      <c r="I2430" t="s">
        <v>7397</v>
      </c>
      <c r="J2430" t="s">
        <v>5407</v>
      </c>
      <c r="K2430" t="s">
        <v>5391</v>
      </c>
      <c r="L2430" t="s">
        <v>5392</v>
      </c>
      <c r="M2430" t="s">
        <v>5393</v>
      </c>
      <c r="N2430">
        <v>10</v>
      </c>
    </row>
    <row r="2431" spans="1:14" x14ac:dyDescent="0.75">
      <c r="A2431" t="s">
        <v>10</v>
      </c>
      <c r="B2431" t="s">
        <v>11</v>
      </c>
      <c r="C2431" t="s">
        <v>22</v>
      </c>
      <c r="D2431" t="s">
        <v>5388</v>
      </c>
      <c r="E2431">
        <v>10260262</v>
      </c>
      <c r="F2431" t="s">
        <v>5431</v>
      </c>
      <c r="G2431">
        <v>66150733</v>
      </c>
      <c r="H2431" t="s">
        <v>6247</v>
      </c>
      <c r="I2431" t="s">
        <v>7577</v>
      </c>
      <c r="J2431" t="s">
        <v>5407</v>
      </c>
      <c r="K2431" t="s">
        <v>5394</v>
      </c>
      <c r="L2431" t="s">
        <v>5402</v>
      </c>
      <c r="M2431" t="s">
        <v>5403</v>
      </c>
      <c r="N2431">
        <v>20</v>
      </c>
    </row>
    <row r="2432" spans="1:14" x14ac:dyDescent="0.75">
      <c r="A2432" t="s">
        <v>10</v>
      </c>
      <c r="B2432" t="s">
        <v>11</v>
      </c>
      <c r="C2432" t="s">
        <v>22</v>
      </c>
      <c r="D2432" t="s">
        <v>5388</v>
      </c>
      <c r="E2432">
        <v>10260262</v>
      </c>
      <c r="F2432" t="s">
        <v>5431</v>
      </c>
      <c r="G2432">
        <v>66150733</v>
      </c>
      <c r="H2432" t="s">
        <v>6247</v>
      </c>
      <c r="I2432" t="s">
        <v>7577</v>
      </c>
      <c r="J2432" t="s">
        <v>5407</v>
      </c>
      <c r="K2432" t="s">
        <v>5394</v>
      </c>
      <c r="L2432" t="s">
        <v>5395</v>
      </c>
      <c r="M2432" t="s">
        <v>5405</v>
      </c>
      <c r="N2432">
        <v>20</v>
      </c>
    </row>
    <row r="2433" spans="1:14" x14ac:dyDescent="0.75">
      <c r="A2433" t="s">
        <v>10</v>
      </c>
      <c r="B2433" t="s">
        <v>11</v>
      </c>
      <c r="C2433" t="s">
        <v>22</v>
      </c>
      <c r="D2433" t="s">
        <v>5388</v>
      </c>
      <c r="E2433">
        <v>10260262</v>
      </c>
      <c r="F2433" t="s">
        <v>5431</v>
      </c>
      <c r="G2433">
        <v>66150733</v>
      </c>
      <c r="H2433" t="s">
        <v>6247</v>
      </c>
      <c r="I2433" t="s">
        <v>7577</v>
      </c>
      <c r="J2433" t="s">
        <v>5407</v>
      </c>
      <c r="K2433" t="s">
        <v>5394</v>
      </c>
      <c r="L2433" t="s">
        <v>5395</v>
      </c>
      <c r="M2433" t="s">
        <v>5396</v>
      </c>
      <c r="N2433">
        <v>10</v>
      </c>
    </row>
    <row r="2434" spans="1:14" x14ac:dyDescent="0.75">
      <c r="A2434" t="s">
        <v>10</v>
      </c>
      <c r="B2434" t="s">
        <v>11</v>
      </c>
      <c r="C2434" t="s">
        <v>22</v>
      </c>
      <c r="D2434" t="s">
        <v>5388</v>
      </c>
      <c r="E2434">
        <v>10260262</v>
      </c>
      <c r="F2434" t="s">
        <v>5431</v>
      </c>
      <c r="G2434">
        <v>66150768</v>
      </c>
      <c r="H2434" t="s">
        <v>815</v>
      </c>
      <c r="I2434" t="s">
        <v>816</v>
      </c>
      <c r="J2434" t="s">
        <v>5407</v>
      </c>
      <c r="K2434" t="s">
        <v>5394</v>
      </c>
      <c r="L2434" t="s">
        <v>5402</v>
      </c>
      <c r="M2434" t="s">
        <v>5403</v>
      </c>
      <c r="N2434">
        <v>5</v>
      </c>
    </row>
    <row r="2435" spans="1:14" x14ac:dyDescent="0.75">
      <c r="A2435" t="s">
        <v>10</v>
      </c>
      <c r="B2435" t="s">
        <v>11</v>
      </c>
      <c r="C2435" t="s">
        <v>22</v>
      </c>
      <c r="D2435" t="s">
        <v>5388</v>
      </c>
      <c r="E2435">
        <v>10260262</v>
      </c>
      <c r="F2435" t="s">
        <v>5431</v>
      </c>
      <c r="G2435">
        <v>66150768</v>
      </c>
      <c r="H2435" t="s">
        <v>815</v>
      </c>
      <c r="I2435" t="s">
        <v>816</v>
      </c>
      <c r="J2435" t="s">
        <v>5407</v>
      </c>
      <c r="K2435" t="s">
        <v>5394</v>
      </c>
      <c r="L2435" t="s">
        <v>5395</v>
      </c>
      <c r="M2435" t="s">
        <v>5396</v>
      </c>
      <c r="N2435">
        <v>5</v>
      </c>
    </row>
    <row r="2436" spans="1:14" x14ac:dyDescent="0.75">
      <c r="A2436" t="s">
        <v>10</v>
      </c>
      <c r="B2436" t="s">
        <v>11</v>
      </c>
      <c r="C2436" t="s">
        <v>22</v>
      </c>
      <c r="D2436" t="s">
        <v>5388</v>
      </c>
      <c r="E2436">
        <v>10260262</v>
      </c>
      <c r="F2436" t="s">
        <v>5431</v>
      </c>
      <c r="G2436">
        <v>66150769</v>
      </c>
      <c r="H2436" t="s">
        <v>2982</v>
      </c>
      <c r="I2436" t="s">
        <v>2984</v>
      </c>
      <c r="J2436" t="s">
        <v>5407</v>
      </c>
      <c r="K2436" t="s">
        <v>5391</v>
      </c>
      <c r="L2436" t="s">
        <v>5392</v>
      </c>
      <c r="M2436" t="s">
        <v>5393</v>
      </c>
      <c r="N2436">
        <v>5</v>
      </c>
    </row>
    <row r="2437" spans="1:14" x14ac:dyDescent="0.75">
      <c r="A2437" t="s">
        <v>10</v>
      </c>
      <c r="B2437" t="s">
        <v>11</v>
      </c>
      <c r="C2437" t="s">
        <v>22</v>
      </c>
      <c r="D2437" t="s">
        <v>5388</v>
      </c>
      <c r="E2437">
        <v>10260262</v>
      </c>
      <c r="F2437" t="s">
        <v>5431</v>
      </c>
      <c r="G2437">
        <v>66150769</v>
      </c>
      <c r="H2437" t="s">
        <v>2982</v>
      </c>
      <c r="I2437" t="s">
        <v>2984</v>
      </c>
      <c r="J2437" t="s">
        <v>5407</v>
      </c>
      <c r="K2437" t="s">
        <v>5394</v>
      </c>
      <c r="L2437" t="s">
        <v>5402</v>
      </c>
      <c r="M2437" t="s">
        <v>5403</v>
      </c>
      <c r="N2437">
        <v>20</v>
      </c>
    </row>
    <row r="2438" spans="1:14" x14ac:dyDescent="0.75">
      <c r="A2438" t="s">
        <v>10</v>
      </c>
      <c r="B2438" t="s">
        <v>11</v>
      </c>
      <c r="C2438" t="s">
        <v>22</v>
      </c>
      <c r="D2438" t="s">
        <v>5388</v>
      </c>
      <c r="E2438">
        <v>10260262</v>
      </c>
      <c r="F2438" t="s">
        <v>5431</v>
      </c>
      <c r="G2438">
        <v>66150769</v>
      </c>
      <c r="H2438" t="s">
        <v>2982</v>
      </c>
      <c r="I2438" t="s">
        <v>2984</v>
      </c>
      <c r="J2438" t="s">
        <v>5407</v>
      </c>
      <c r="K2438" t="s">
        <v>5394</v>
      </c>
      <c r="L2438" t="s">
        <v>5395</v>
      </c>
      <c r="M2438" t="s">
        <v>5405</v>
      </c>
      <c r="N2438">
        <v>15</v>
      </c>
    </row>
    <row r="2439" spans="1:14" x14ac:dyDescent="0.75">
      <c r="A2439" t="s">
        <v>10</v>
      </c>
      <c r="B2439" t="s">
        <v>11</v>
      </c>
      <c r="C2439" t="s">
        <v>22</v>
      </c>
      <c r="D2439" t="s">
        <v>5388</v>
      </c>
      <c r="E2439">
        <v>10260262</v>
      </c>
      <c r="F2439" t="s">
        <v>5431</v>
      </c>
      <c r="G2439">
        <v>66150769</v>
      </c>
      <c r="H2439" t="s">
        <v>2982</v>
      </c>
      <c r="I2439" t="s">
        <v>2984</v>
      </c>
      <c r="J2439" t="s">
        <v>5407</v>
      </c>
      <c r="K2439" t="s">
        <v>5394</v>
      </c>
      <c r="L2439" t="s">
        <v>5395</v>
      </c>
      <c r="M2439" t="s">
        <v>5408</v>
      </c>
      <c r="N2439">
        <v>10</v>
      </c>
    </row>
    <row r="2440" spans="1:14" x14ac:dyDescent="0.75">
      <c r="A2440" t="s">
        <v>10</v>
      </c>
      <c r="B2440" t="s">
        <v>11</v>
      </c>
      <c r="C2440" t="s">
        <v>22</v>
      </c>
      <c r="D2440" t="s">
        <v>5388</v>
      </c>
      <c r="E2440">
        <v>10260262</v>
      </c>
      <c r="F2440" t="s">
        <v>5431</v>
      </c>
      <c r="G2440">
        <v>66150777</v>
      </c>
      <c r="H2440" t="s">
        <v>2054</v>
      </c>
      <c r="I2440" t="s">
        <v>2056</v>
      </c>
      <c r="J2440" t="s">
        <v>5407</v>
      </c>
      <c r="K2440" t="s">
        <v>5394</v>
      </c>
      <c r="L2440" t="s">
        <v>5395</v>
      </c>
      <c r="M2440" t="s">
        <v>5405</v>
      </c>
      <c r="N2440">
        <v>20</v>
      </c>
    </row>
    <row r="2441" spans="1:14" x14ac:dyDescent="0.75">
      <c r="A2441" t="s">
        <v>10</v>
      </c>
      <c r="B2441" t="s">
        <v>11</v>
      </c>
      <c r="C2441" t="s">
        <v>22</v>
      </c>
      <c r="D2441" t="s">
        <v>5388</v>
      </c>
      <c r="E2441">
        <v>10260262</v>
      </c>
      <c r="F2441" t="s">
        <v>5431</v>
      </c>
      <c r="G2441">
        <v>66150777</v>
      </c>
      <c r="H2441" t="s">
        <v>2054</v>
      </c>
      <c r="I2441" t="s">
        <v>2056</v>
      </c>
      <c r="J2441" t="s">
        <v>5407</v>
      </c>
      <c r="K2441" t="s">
        <v>5394</v>
      </c>
      <c r="L2441" t="s">
        <v>5395</v>
      </c>
      <c r="M2441" t="s">
        <v>5396</v>
      </c>
      <c r="N2441">
        <v>20</v>
      </c>
    </row>
    <row r="2442" spans="1:14" x14ac:dyDescent="0.75">
      <c r="A2442" t="s">
        <v>10</v>
      </c>
      <c r="B2442" t="s">
        <v>11</v>
      </c>
      <c r="C2442" t="s">
        <v>22</v>
      </c>
      <c r="D2442" t="s">
        <v>5388</v>
      </c>
      <c r="E2442">
        <v>10260262</v>
      </c>
      <c r="F2442" t="s">
        <v>5431</v>
      </c>
      <c r="G2442">
        <v>66150788</v>
      </c>
      <c r="H2442" t="s">
        <v>7237</v>
      </c>
      <c r="I2442" t="s">
        <v>7534</v>
      </c>
      <c r="J2442" t="s">
        <v>5407</v>
      </c>
      <c r="K2442" t="s">
        <v>5394</v>
      </c>
      <c r="L2442" t="s">
        <v>5402</v>
      </c>
      <c r="M2442" t="s">
        <v>5403</v>
      </c>
      <c r="N2442">
        <v>5</v>
      </c>
    </row>
    <row r="2443" spans="1:14" x14ac:dyDescent="0.75">
      <c r="A2443" t="s">
        <v>10</v>
      </c>
      <c r="B2443" t="s">
        <v>11</v>
      </c>
      <c r="C2443" t="s">
        <v>22</v>
      </c>
      <c r="D2443" t="s">
        <v>5388</v>
      </c>
      <c r="E2443">
        <v>10260262</v>
      </c>
      <c r="F2443" t="s">
        <v>5431</v>
      </c>
      <c r="G2443">
        <v>66150798</v>
      </c>
      <c r="H2443" t="s">
        <v>6462</v>
      </c>
      <c r="I2443" t="s">
        <v>7532</v>
      </c>
      <c r="J2443" t="s">
        <v>5407</v>
      </c>
      <c r="K2443" t="s">
        <v>5394</v>
      </c>
      <c r="L2443" t="s">
        <v>5395</v>
      </c>
      <c r="M2443" t="s">
        <v>5405</v>
      </c>
      <c r="N2443">
        <v>5</v>
      </c>
    </row>
    <row r="2444" spans="1:14" x14ac:dyDescent="0.75">
      <c r="A2444" t="s">
        <v>10</v>
      </c>
      <c r="B2444" t="s">
        <v>11</v>
      </c>
      <c r="C2444" t="s">
        <v>22</v>
      </c>
      <c r="D2444" t="s">
        <v>5388</v>
      </c>
      <c r="E2444">
        <v>10260262</v>
      </c>
      <c r="F2444" t="s">
        <v>5431</v>
      </c>
      <c r="G2444">
        <v>66150808</v>
      </c>
      <c r="H2444" t="s">
        <v>2219</v>
      </c>
      <c r="I2444" t="s">
        <v>2220</v>
      </c>
      <c r="J2444" t="s">
        <v>5407</v>
      </c>
      <c r="K2444" t="s">
        <v>5398</v>
      </c>
      <c r="L2444" t="s">
        <v>5399</v>
      </c>
      <c r="M2444" t="s">
        <v>5400</v>
      </c>
      <c r="N2444">
        <v>3</v>
      </c>
    </row>
    <row r="2445" spans="1:14" x14ac:dyDescent="0.75">
      <c r="A2445" t="s">
        <v>10</v>
      </c>
      <c r="B2445" t="s">
        <v>11</v>
      </c>
      <c r="C2445" t="s">
        <v>22</v>
      </c>
      <c r="D2445" t="s">
        <v>5388</v>
      </c>
      <c r="E2445">
        <v>10260262</v>
      </c>
      <c r="F2445" t="s">
        <v>5431</v>
      </c>
      <c r="G2445">
        <v>66150808</v>
      </c>
      <c r="H2445" t="s">
        <v>2219</v>
      </c>
      <c r="I2445" t="s">
        <v>2220</v>
      </c>
      <c r="J2445" t="s">
        <v>5407</v>
      </c>
      <c r="K2445" t="s">
        <v>5391</v>
      </c>
      <c r="L2445" t="s">
        <v>5392</v>
      </c>
      <c r="M2445" t="s">
        <v>5393</v>
      </c>
      <c r="N2445">
        <v>10</v>
      </c>
    </row>
    <row r="2446" spans="1:14" x14ac:dyDescent="0.75">
      <c r="A2446" t="s">
        <v>10</v>
      </c>
      <c r="B2446" t="s">
        <v>11</v>
      </c>
      <c r="C2446" t="s">
        <v>22</v>
      </c>
      <c r="D2446" t="s">
        <v>5388</v>
      </c>
      <c r="E2446">
        <v>10260262</v>
      </c>
      <c r="F2446" t="s">
        <v>5431</v>
      </c>
      <c r="G2446">
        <v>66150808</v>
      </c>
      <c r="H2446" t="s">
        <v>2219</v>
      </c>
      <c r="I2446" t="s">
        <v>2220</v>
      </c>
      <c r="J2446" t="s">
        <v>5407</v>
      </c>
      <c r="K2446" t="s">
        <v>5394</v>
      </c>
      <c r="L2446" t="s">
        <v>5402</v>
      </c>
      <c r="M2446" t="s">
        <v>5404</v>
      </c>
      <c r="N2446">
        <v>10</v>
      </c>
    </row>
    <row r="2447" spans="1:14" x14ac:dyDescent="0.75">
      <c r="A2447" t="s">
        <v>10</v>
      </c>
      <c r="B2447" t="s">
        <v>11</v>
      </c>
      <c r="C2447" t="s">
        <v>22</v>
      </c>
      <c r="D2447" t="s">
        <v>5388</v>
      </c>
      <c r="E2447">
        <v>10260262</v>
      </c>
      <c r="F2447" t="s">
        <v>5431</v>
      </c>
      <c r="G2447">
        <v>66150808</v>
      </c>
      <c r="H2447" t="s">
        <v>2219</v>
      </c>
      <c r="I2447" t="s">
        <v>2220</v>
      </c>
      <c r="J2447" t="s">
        <v>5407</v>
      </c>
      <c r="K2447" t="s">
        <v>5394</v>
      </c>
      <c r="L2447" t="s">
        <v>5395</v>
      </c>
      <c r="M2447" t="s">
        <v>5405</v>
      </c>
      <c r="N2447">
        <v>10</v>
      </c>
    </row>
    <row r="2448" spans="1:14" x14ac:dyDescent="0.75">
      <c r="A2448" t="s">
        <v>10</v>
      </c>
      <c r="B2448" t="s">
        <v>11</v>
      </c>
      <c r="C2448" t="s">
        <v>22</v>
      </c>
      <c r="D2448" t="s">
        <v>5388</v>
      </c>
      <c r="E2448">
        <v>10260262</v>
      </c>
      <c r="F2448" t="s">
        <v>5431</v>
      </c>
      <c r="G2448">
        <v>66150808</v>
      </c>
      <c r="H2448" t="s">
        <v>2219</v>
      </c>
      <c r="I2448" t="s">
        <v>2220</v>
      </c>
      <c r="J2448" t="s">
        <v>5407</v>
      </c>
      <c r="K2448" t="s">
        <v>5394</v>
      </c>
      <c r="L2448" t="s">
        <v>5395</v>
      </c>
      <c r="M2448" t="s">
        <v>5396</v>
      </c>
      <c r="N2448">
        <v>10</v>
      </c>
    </row>
    <row r="2449" spans="1:14" x14ac:dyDescent="0.75">
      <c r="A2449" t="s">
        <v>10</v>
      </c>
      <c r="B2449" t="s">
        <v>11</v>
      </c>
      <c r="C2449" t="s">
        <v>22</v>
      </c>
      <c r="D2449" t="s">
        <v>5388</v>
      </c>
      <c r="E2449">
        <v>10260262</v>
      </c>
      <c r="F2449" t="s">
        <v>5431</v>
      </c>
      <c r="G2449">
        <v>66150865</v>
      </c>
      <c r="H2449" t="s">
        <v>2432</v>
      </c>
      <c r="I2449" t="s">
        <v>2433</v>
      </c>
      <c r="J2449" t="s">
        <v>5416</v>
      </c>
      <c r="K2449" t="s">
        <v>5394</v>
      </c>
      <c r="L2449" t="s">
        <v>5402</v>
      </c>
      <c r="M2449" t="s">
        <v>5403</v>
      </c>
      <c r="N2449">
        <v>10</v>
      </c>
    </row>
    <row r="2450" spans="1:14" x14ac:dyDescent="0.75">
      <c r="A2450" t="s">
        <v>10</v>
      </c>
      <c r="B2450" t="s">
        <v>11</v>
      </c>
      <c r="C2450" t="s">
        <v>22</v>
      </c>
      <c r="D2450" t="s">
        <v>5388</v>
      </c>
      <c r="E2450">
        <v>10260262</v>
      </c>
      <c r="F2450" t="s">
        <v>5431</v>
      </c>
      <c r="G2450">
        <v>66150865</v>
      </c>
      <c r="H2450" t="s">
        <v>2432</v>
      </c>
      <c r="I2450" t="s">
        <v>2433</v>
      </c>
      <c r="J2450" t="s">
        <v>5416</v>
      </c>
      <c r="K2450" t="s">
        <v>5394</v>
      </c>
      <c r="L2450" t="s">
        <v>5402</v>
      </c>
      <c r="M2450" t="s">
        <v>5404</v>
      </c>
      <c r="N2450">
        <v>10</v>
      </c>
    </row>
    <row r="2451" spans="1:14" x14ac:dyDescent="0.75">
      <c r="A2451" t="s">
        <v>10</v>
      </c>
      <c r="B2451" t="s">
        <v>11</v>
      </c>
      <c r="C2451" t="s">
        <v>22</v>
      </c>
      <c r="D2451" t="s">
        <v>5388</v>
      </c>
      <c r="E2451">
        <v>10260262</v>
      </c>
      <c r="F2451" t="s">
        <v>5431</v>
      </c>
      <c r="G2451">
        <v>66150865</v>
      </c>
      <c r="H2451" t="s">
        <v>2432</v>
      </c>
      <c r="I2451" t="s">
        <v>2433</v>
      </c>
      <c r="J2451" t="s">
        <v>5416</v>
      </c>
      <c r="K2451" t="s">
        <v>5394</v>
      </c>
      <c r="L2451" t="s">
        <v>5395</v>
      </c>
      <c r="M2451" t="s">
        <v>5405</v>
      </c>
      <c r="N2451">
        <v>10</v>
      </c>
    </row>
    <row r="2452" spans="1:14" x14ac:dyDescent="0.75">
      <c r="A2452" t="s">
        <v>10</v>
      </c>
      <c r="B2452" t="s">
        <v>11</v>
      </c>
      <c r="C2452" t="s">
        <v>22</v>
      </c>
      <c r="D2452" t="s">
        <v>5388</v>
      </c>
      <c r="E2452">
        <v>10260262</v>
      </c>
      <c r="F2452" t="s">
        <v>5431</v>
      </c>
      <c r="G2452">
        <v>66150865</v>
      </c>
      <c r="H2452" t="s">
        <v>2432</v>
      </c>
      <c r="I2452" t="s">
        <v>2433</v>
      </c>
      <c r="J2452" t="s">
        <v>5416</v>
      </c>
      <c r="K2452" t="s">
        <v>5394</v>
      </c>
      <c r="L2452" t="s">
        <v>5395</v>
      </c>
      <c r="M2452" t="s">
        <v>5396</v>
      </c>
      <c r="N2452">
        <v>5</v>
      </c>
    </row>
    <row r="2453" spans="1:14" x14ac:dyDescent="0.75">
      <c r="A2453" t="s">
        <v>10</v>
      </c>
      <c r="B2453" t="s">
        <v>11</v>
      </c>
      <c r="C2453" t="s">
        <v>22</v>
      </c>
      <c r="D2453" t="s">
        <v>5388</v>
      </c>
      <c r="E2453">
        <v>10260262</v>
      </c>
      <c r="F2453" t="s">
        <v>5431</v>
      </c>
      <c r="G2453">
        <v>66150889</v>
      </c>
      <c r="H2453" t="s">
        <v>2052</v>
      </c>
      <c r="I2453" t="s">
        <v>2053</v>
      </c>
      <c r="J2453" t="s">
        <v>5407</v>
      </c>
      <c r="K2453" t="s">
        <v>5394</v>
      </c>
      <c r="L2453" t="s">
        <v>5395</v>
      </c>
      <c r="M2453" t="s">
        <v>5405</v>
      </c>
      <c r="N2453">
        <v>3</v>
      </c>
    </row>
    <row r="2454" spans="1:14" x14ac:dyDescent="0.75">
      <c r="A2454" t="s">
        <v>10</v>
      </c>
      <c r="B2454" t="s">
        <v>11</v>
      </c>
      <c r="C2454" t="s">
        <v>22</v>
      </c>
      <c r="D2454" t="s">
        <v>5388</v>
      </c>
      <c r="E2454">
        <v>10260262</v>
      </c>
      <c r="F2454" t="s">
        <v>5431</v>
      </c>
      <c r="G2454">
        <v>66150890</v>
      </c>
      <c r="H2454" t="s">
        <v>1927</v>
      </c>
      <c r="I2454" t="s">
        <v>1928</v>
      </c>
      <c r="J2454" t="s">
        <v>5407</v>
      </c>
      <c r="K2454" t="s">
        <v>5391</v>
      </c>
      <c r="L2454" t="s">
        <v>5392</v>
      </c>
      <c r="M2454" t="s">
        <v>5393</v>
      </c>
      <c r="N2454">
        <v>1</v>
      </c>
    </row>
    <row r="2455" spans="1:14" x14ac:dyDescent="0.75">
      <c r="A2455" t="s">
        <v>10</v>
      </c>
      <c r="B2455" t="s">
        <v>11</v>
      </c>
      <c r="C2455" t="s">
        <v>22</v>
      </c>
      <c r="D2455" t="s">
        <v>5388</v>
      </c>
      <c r="E2455">
        <v>10260262</v>
      </c>
      <c r="F2455" t="s">
        <v>5431</v>
      </c>
      <c r="G2455">
        <v>66150890</v>
      </c>
      <c r="H2455" t="s">
        <v>1927</v>
      </c>
      <c r="I2455" t="s">
        <v>1928</v>
      </c>
      <c r="J2455" t="s">
        <v>5407</v>
      </c>
      <c r="K2455" t="s">
        <v>5394</v>
      </c>
      <c r="L2455" t="s">
        <v>5395</v>
      </c>
      <c r="M2455" t="s">
        <v>5405</v>
      </c>
      <c r="N2455">
        <v>2</v>
      </c>
    </row>
    <row r="2456" spans="1:14" x14ac:dyDescent="0.75">
      <c r="A2456" t="s">
        <v>10</v>
      </c>
      <c r="B2456" t="s">
        <v>11</v>
      </c>
      <c r="C2456" t="s">
        <v>22</v>
      </c>
      <c r="D2456" t="s">
        <v>5388</v>
      </c>
      <c r="E2456">
        <v>10260262</v>
      </c>
      <c r="F2456" t="s">
        <v>5431</v>
      </c>
      <c r="G2456">
        <v>66150898</v>
      </c>
      <c r="H2456" t="s">
        <v>1222</v>
      </c>
      <c r="I2456" t="s">
        <v>1223</v>
      </c>
      <c r="J2456" t="s">
        <v>5416</v>
      </c>
      <c r="K2456" t="s">
        <v>5391</v>
      </c>
      <c r="L2456" t="s">
        <v>5392</v>
      </c>
      <c r="M2456" t="s">
        <v>5393</v>
      </c>
      <c r="N2456">
        <v>20</v>
      </c>
    </row>
    <row r="2457" spans="1:14" x14ac:dyDescent="0.75">
      <c r="A2457" t="s">
        <v>10</v>
      </c>
      <c r="B2457" t="s">
        <v>11</v>
      </c>
      <c r="C2457" t="s">
        <v>22</v>
      </c>
      <c r="D2457" t="s">
        <v>5388</v>
      </c>
      <c r="E2457">
        <v>10260262</v>
      </c>
      <c r="F2457" t="s">
        <v>5431</v>
      </c>
      <c r="G2457">
        <v>66150898</v>
      </c>
      <c r="H2457" t="s">
        <v>1222</v>
      </c>
      <c r="I2457" t="s">
        <v>1223</v>
      </c>
      <c r="J2457" t="s">
        <v>5416</v>
      </c>
      <c r="K2457" t="s">
        <v>5394</v>
      </c>
      <c r="L2457" t="s">
        <v>5402</v>
      </c>
      <c r="M2457" t="s">
        <v>5403</v>
      </c>
      <c r="N2457">
        <v>10</v>
      </c>
    </row>
    <row r="2458" spans="1:14" x14ac:dyDescent="0.75">
      <c r="A2458" t="s">
        <v>10</v>
      </c>
      <c r="B2458" t="s">
        <v>11</v>
      </c>
      <c r="C2458" t="s">
        <v>22</v>
      </c>
      <c r="D2458" t="s">
        <v>5388</v>
      </c>
      <c r="E2458">
        <v>10260262</v>
      </c>
      <c r="F2458" t="s">
        <v>5431</v>
      </c>
      <c r="G2458">
        <v>66150898</v>
      </c>
      <c r="H2458" t="s">
        <v>1222</v>
      </c>
      <c r="I2458" t="s">
        <v>1223</v>
      </c>
      <c r="J2458" t="s">
        <v>5416</v>
      </c>
      <c r="K2458" t="s">
        <v>5394</v>
      </c>
      <c r="L2458" t="s">
        <v>5395</v>
      </c>
      <c r="M2458" t="s">
        <v>5396</v>
      </c>
      <c r="N2458">
        <v>10</v>
      </c>
    </row>
    <row r="2459" spans="1:14" x14ac:dyDescent="0.75">
      <c r="A2459" t="s">
        <v>10</v>
      </c>
      <c r="B2459" t="s">
        <v>11</v>
      </c>
      <c r="C2459" t="s">
        <v>22</v>
      </c>
      <c r="D2459" t="s">
        <v>5388</v>
      </c>
      <c r="E2459">
        <v>10260262</v>
      </c>
      <c r="F2459" t="s">
        <v>5431</v>
      </c>
      <c r="G2459">
        <v>66150925</v>
      </c>
      <c r="H2459" t="s">
        <v>1343</v>
      </c>
      <c r="I2459" t="s">
        <v>805</v>
      </c>
      <c r="J2459" t="s">
        <v>5406</v>
      </c>
      <c r="K2459" t="s">
        <v>5391</v>
      </c>
      <c r="L2459" t="s">
        <v>5392</v>
      </c>
      <c r="M2459" t="s">
        <v>5393</v>
      </c>
      <c r="N2459">
        <v>10</v>
      </c>
    </row>
    <row r="2460" spans="1:14" x14ac:dyDescent="0.75">
      <c r="A2460" t="s">
        <v>10</v>
      </c>
      <c r="B2460" t="s">
        <v>11</v>
      </c>
      <c r="C2460" t="s">
        <v>22</v>
      </c>
      <c r="D2460" t="s">
        <v>5388</v>
      </c>
      <c r="E2460">
        <v>10260262</v>
      </c>
      <c r="F2460" t="s">
        <v>5431</v>
      </c>
      <c r="G2460">
        <v>66150925</v>
      </c>
      <c r="H2460" t="s">
        <v>1343</v>
      </c>
      <c r="I2460" t="s">
        <v>805</v>
      </c>
      <c r="J2460" t="s">
        <v>5406</v>
      </c>
      <c r="K2460" t="s">
        <v>5394</v>
      </c>
      <c r="L2460" t="s">
        <v>5402</v>
      </c>
      <c r="M2460" t="s">
        <v>5403</v>
      </c>
      <c r="N2460">
        <v>10</v>
      </c>
    </row>
    <row r="2461" spans="1:14" x14ac:dyDescent="0.75">
      <c r="A2461" t="s">
        <v>10</v>
      </c>
      <c r="B2461" t="s">
        <v>11</v>
      </c>
      <c r="C2461" t="s">
        <v>22</v>
      </c>
      <c r="D2461" t="s">
        <v>5388</v>
      </c>
      <c r="E2461">
        <v>10260262</v>
      </c>
      <c r="F2461" t="s">
        <v>5431</v>
      </c>
      <c r="G2461">
        <v>66150925</v>
      </c>
      <c r="H2461" t="s">
        <v>1343</v>
      </c>
      <c r="I2461" t="s">
        <v>805</v>
      </c>
      <c r="J2461" t="s">
        <v>5406</v>
      </c>
      <c r="K2461" t="s">
        <v>5394</v>
      </c>
      <c r="L2461" t="s">
        <v>5402</v>
      </c>
      <c r="M2461" t="s">
        <v>5404</v>
      </c>
      <c r="N2461">
        <v>5</v>
      </c>
    </row>
    <row r="2462" spans="1:14" x14ac:dyDescent="0.75">
      <c r="A2462" t="s">
        <v>10</v>
      </c>
      <c r="B2462" t="s">
        <v>11</v>
      </c>
      <c r="C2462" t="s">
        <v>22</v>
      </c>
      <c r="D2462" t="s">
        <v>5388</v>
      </c>
      <c r="E2462">
        <v>10260262</v>
      </c>
      <c r="F2462" t="s">
        <v>5431</v>
      </c>
      <c r="G2462">
        <v>66150925</v>
      </c>
      <c r="H2462" t="s">
        <v>1343</v>
      </c>
      <c r="I2462" t="s">
        <v>805</v>
      </c>
      <c r="J2462" t="s">
        <v>5406</v>
      </c>
      <c r="K2462" t="s">
        <v>5394</v>
      </c>
      <c r="L2462" t="s">
        <v>5395</v>
      </c>
      <c r="M2462" t="s">
        <v>5396</v>
      </c>
      <c r="N2462">
        <v>20</v>
      </c>
    </row>
    <row r="2463" spans="1:14" x14ac:dyDescent="0.75">
      <c r="A2463" t="s">
        <v>10</v>
      </c>
      <c r="B2463" t="s">
        <v>11</v>
      </c>
      <c r="C2463" t="s">
        <v>22</v>
      </c>
      <c r="D2463" t="s">
        <v>5388</v>
      </c>
      <c r="E2463">
        <v>10260262</v>
      </c>
      <c r="F2463" t="s">
        <v>5431</v>
      </c>
      <c r="G2463">
        <v>66150933</v>
      </c>
      <c r="H2463" t="s">
        <v>965</v>
      </c>
      <c r="I2463" t="s">
        <v>966</v>
      </c>
      <c r="J2463" t="s">
        <v>5407</v>
      </c>
      <c r="K2463" t="s">
        <v>5391</v>
      </c>
      <c r="L2463" t="s">
        <v>5392</v>
      </c>
      <c r="M2463" t="s">
        <v>5393</v>
      </c>
      <c r="N2463">
        <v>2</v>
      </c>
    </row>
    <row r="2464" spans="1:14" x14ac:dyDescent="0.75">
      <c r="A2464" t="s">
        <v>10</v>
      </c>
      <c r="B2464" t="s">
        <v>11</v>
      </c>
      <c r="C2464" t="s">
        <v>22</v>
      </c>
      <c r="D2464" t="s">
        <v>5388</v>
      </c>
      <c r="E2464">
        <v>10260262</v>
      </c>
      <c r="F2464" t="s">
        <v>5431</v>
      </c>
      <c r="G2464">
        <v>66150933</v>
      </c>
      <c r="H2464" t="s">
        <v>965</v>
      </c>
      <c r="I2464" t="s">
        <v>966</v>
      </c>
      <c r="J2464" t="s">
        <v>5407</v>
      </c>
      <c r="K2464" t="s">
        <v>5394</v>
      </c>
      <c r="L2464" t="s">
        <v>5402</v>
      </c>
      <c r="M2464" t="s">
        <v>5403</v>
      </c>
      <c r="N2464">
        <v>20</v>
      </c>
    </row>
    <row r="2465" spans="1:14" x14ac:dyDescent="0.75">
      <c r="A2465" t="s">
        <v>10</v>
      </c>
      <c r="B2465" t="s">
        <v>11</v>
      </c>
      <c r="C2465" t="s">
        <v>22</v>
      </c>
      <c r="D2465" t="s">
        <v>5388</v>
      </c>
      <c r="E2465">
        <v>10260262</v>
      </c>
      <c r="F2465" t="s">
        <v>5431</v>
      </c>
      <c r="G2465">
        <v>66151008</v>
      </c>
      <c r="H2465" t="s">
        <v>1102</v>
      </c>
      <c r="I2465" t="s">
        <v>1103</v>
      </c>
      <c r="J2465" t="s">
        <v>5397</v>
      </c>
      <c r="K2465" t="s">
        <v>5394</v>
      </c>
      <c r="L2465" t="s">
        <v>5402</v>
      </c>
      <c r="M2465" t="s">
        <v>5417</v>
      </c>
      <c r="N2465">
        <v>5</v>
      </c>
    </row>
    <row r="2466" spans="1:14" x14ac:dyDescent="0.75">
      <c r="A2466" t="s">
        <v>10</v>
      </c>
      <c r="B2466" t="s">
        <v>11</v>
      </c>
      <c r="C2466" t="s">
        <v>22</v>
      </c>
      <c r="D2466" t="s">
        <v>5388</v>
      </c>
      <c r="E2466">
        <v>10260262</v>
      </c>
      <c r="F2466" t="s">
        <v>5431</v>
      </c>
      <c r="G2466">
        <v>66151008</v>
      </c>
      <c r="H2466" t="s">
        <v>1102</v>
      </c>
      <c r="I2466" t="s">
        <v>1103</v>
      </c>
      <c r="J2466" t="s">
        <v>5397</v>
      </c>
      <c r="K2466" t="s">
        <v>5394</v>
      </c>
      <c r="L2466" t="s">
        <v>5402</v>
      </c>
      <c r="M2466" t="s">
        <v>5404</v>
      </c>
      <c r="N2466">
        <v>10</v>
      </c>
    </row>
    <row r="2467" spans="1:14" x14ac:dyDescent="0.75">
      <c r="A2467" t="s">
        <v>10</v>
      </c>
      <c r="B2467" t="s">
        <v>11</v>
      </c>
      <c r="C2467" t="s">
        <v>22</v>
      </c>
      <c r="D2467" t="s">
        <v>5388</v>
      </c>
      <c r="E2467">
        <v>10260262</v>
      </c>
      <c r="F2467" t="s">
        <v>5431</v>
      </c>
      <c r="G2467">
        <v>66151008</v>
      </c>
      <c r="H2467" t="s">
        <v>1102</v>
      </c>
      <c r="I2467" t="s">
        <v>1103</v>
      </c>
      <c r="J2467" t="s">
        <v>5397</v>
      </c>
      <c r="K2467" t="s">
        <v>5394</v>
      </c>
      <c r="L2467" t="s">
        <v>5395</v>
      </c>
      <c r="M2467" t="s">
        <v>5408</v>
      </c>
      <c r="N2467">
        <v>20</v>
      </c>
    </row>
    <row r="2468" spans="1:14" x14ac:dyDescent="0.75">
      <c r="A2468" t="s">
        <v>10</v>
      </c>
      <c r="B2468" t="s">
        <v>11</v>
      </c>
      <c r="C2468" t="s">
        <v>22</v>
      </c>
      <c r="D2468" t="s">
        <v>5388</v>
      </c>
      <c r="E2468">
        <v>10260262</v>
      </c>
      <c r="F2468" t="s">
        <v>5431</v>
      </c>
      <c r="G2468">
        <v>66151021</v>
      </c>
      <c r="H2468" t="s">
        <v>4508</v>
      </c>
      <c r="I2468" t="s">
        <v>4510</v>
      </c>
      <c r="J2468" t="s">
        <v>5407</v>
      </c>
      <c r="K2468" t="s">
        <v>5394</v>
      </c>
      <c r="L2468" t="s">
        <v>5395</v>
      </c>
      <c r="M2468" t="s">
        <v>5396</v>
      </c>
      <c r="N2468">
        <v>10</v>
      </c>
    </row>
    <row r="2469" spans="1:14" x14ac:dyDescent="0.75">
      <c r="A2469" t="s">
        <v>10</v>
      </c>
      <c r="B2469" t="s">
        <v>11</v>
      </c>
      <c r="C2469" t="s">
        <v>22</v>
      </c>
      <c r="D2469" t="s">
        <v>5388</v>
      </c>
      <c r="E2469">
        <v>10260262</v>
      </c>
      <c r="F2469" t="s">
        <v>5431</v>
      </c>
      <c r="G2469">
        <v>66151411</v>
      </c>
      <c r="H2469" t="s">
        <v>2199</v>
      </c>
      <c r="I2469" t="s">
        <v>2200</v>
      </c>
      <c r="J2469" t="s">
        <v>5419</v>
      </c>
      <c r="K2469" t="s">
        <v>5391</v>
      </c>
      <c r="L2469" t="s">
        <v>5392</v>
      </c>
      <c r="M2469" t="s">
        <v>5393</v>
      </c>
      <c r="N2469">
        <v>30</v>
      </c>
    </row>
    <row r="2470" spans="1:14" x14ac:dyDescent="0.75">
      <c r="A2470" t="s">
        <v>10</v>
      </c>
      <c r="B2470" t="s">
        <v>11</v>
      </c>
      <c r="C2470" t="s">
        <v>22</v>
      </c>
      <c r="D2470" t="s">
        <v>5388</v>
      </c>
      <c r="E2470">
        <v>10260262</v>
      </c>
      <c r="F2470" t="s">
        <v>5431</v>
      </c>
      <c r="G2470">
        <v>66151411</v>
      </c>
      <c r="H2470" t="s">
        <v>2199</v>
      </c>
      <c r="I2470" t="s">
        <v>2200</v>
      </c>
      <c r="J2470" t="s">
        <v>5419</v>
      </c>
      <c r="K2470" t="s">
        <v>5394</v>
      </c>
      <c r="L2470" t="s">
        <v>5402</v>
      </c>
      <c r="M2470" t="s">
        <v>5403</v>
      </c>
      <c r="N2470">
        <v>50</v>
      </c>
    </row>
    <row r="2471" spans="1:14" x14ac:dyDescent="0.75">
      <c r="A2471" t="s">
        <v>10</v>
      </c>
      <c r="B2471" t="s">
        <v>11</v>
      </c>
      <c r="C2471" t="s">
        <v>22</v>
      </c>
      <c r="D2471" t="s">
        <v>5388</v>
      </c>
      <c r="E2471">
        <v>10260262</v>
      </c>
      <c r="F2471" t="s">
        <v>5431</v>
      </c>
      <c r="G2471">
        <v>66151438</v>
      </c>
      <c r="H2471" t="s">
        <v>663</v>
      </c>
      <c r="I2471" t="s">
        <v>664</v>
      </c>
      <c r="J2471" t="s">
        <v>5397</v>
      </c>
      <c r="K2471" t="s">
        <v>5394</v>
      </c>
      <c r="L2471" t="s">
        <v>5402</v>
      </c>
      <c r="M2471" t="s">
        <v>5403</v>
      </c>
      <c r="N2471">
        <v>15</v>
      </c>
    </row>
    <row r="2472" spans="1:14" x14ac:dyDescent="0.75">
      <c r="A2472" t="s">
        <v>10</v>
      </c>
      <c r="B2472" t="s">
        <v>11</v>
      </c>
      <c r="C2472" t="s">
        <v>22</v>
      </c>
      <c r="D2472" t="s">
        <v>5388</v>
      </c>
      <c r="E2472">
        <v>10260262</v>
      </c>
      <c r="F2472" t="s">
        <v>5431</v>
      </c>
      <c r="G2472">
        <v>66151438</v>
      </c>
      <c r="H2472" t="s">
        <v>663</v>
      </c>
      <c r="I2472" t="s">
        <v>664</v>
      </c>
      <c r="J2472" t="s">
        <v>5397</v>
      </c>
      <c r="K2472" t="s">
        <v>5394</v>
      </c>
      <c r="L2472" t="s">
        <v>5402</v>
      </c>
      <c r="M2472" t="s">
        <v>5404</v>
      </c>
      <c r="N2472">
        <v>30</v>
      </c>
    </row>
    <row r="2473" spans="1:14" x14ac:dyDescent="0.75">
      <c r="A2473" t="s">
        <v>10</v>
      </c>
      <c r="B2473" t="s">
        <v>11</v>
      </c>
      <c r="C2473" t="s">
        <v>22</v>
      </c>
      <c r="D2473" t="s">
        <v>5388</v>
      </c>
      <c r="E2473">
        <v>10260262</v>
      </c>
      <c r="F2473" t="s">
        <v>5431</v>
      </c>
      <c r="G2473">
        <v>66151438</v>
      </c>
      <c r="H2473" t="s">
        <v>663</v>
      </c>
      <c r="I2473" t="s">
        <v>664</v>
      </c>
      <c r="J2473" t="s">
        <v>5397</v>
      </c>
      <c r="K2473" t="s">
        <v>5394</v>
      </c>
      <c r="L2473" t="s">
        <v>5395</v>
      </c>
      <c r="M2473" t="s">
        <v>5396</v>
      </c>
      <c r="N2473">
        <v>50</v>
      </c>
    </row>
    <row r="2474" spans="1:14" x14ac:dyDescent="0.75">
      <c r="A2474" t="s">
        <v>10</v>
      </c>
      <c r="B2474" t="s">
        <v>11</v>
      </c>
      <c r="C2474" t="s">
        <v>22</v>
      </c>
      <c r="D2474" t="s">
        <v>5388</v>
      </c>
      <c r="E2474">
        <v>10260262</v>
      </c>
      <c r="F2474" t="s">
        <v>5431</v>
      </c>
      <c r="G2474">
        <v>66151641</v>
      </c>
      <c r="H2474" t="s">
        <v>525</v>
      </c>
      <c r="I2474" t="s">
        <v>375</v>
      </c>
      <c r="J2474" t="s">
        <v>5407</v>
      </c>
      <c r="K2474" t="s">
        <v>5391</v>
      </c>
      <c r="L2474" t="s">
        <v>5392</v>
      </c>
      <c r="M2474" t="s">
        <v>5393</v>
      </c>
      <c r="N2474">
        <v>5</v>
      </c>
    </row>
    <row r="2475" spans="1:14" x14ac:dyDescent="0.75">
      <c r="A2475" t="s">
        <v>10</v>
      </c>
      <c r="B2475" t="s">
        <v>11</v>
      </c>
      <c r="C2475" t="s">
        <v>22</v>
      </c>
      <c r="D2475" t="s">
        <v>5388</v>
      </c>
      <c r="E2475">
        <v>10260262</v>
      </c>
      <c r="F2475" t="s">
        <v>5431</v>
      </c>
      <c r="G2475">
        <v>66151641</v>
      </c>
      <c r="H2475" t="s">
        <v>525</v>
      </c>
      <c r="I2475" t="s">
        <v>375</v>
      </c>
      <c r="J2475" t="s">
        <v>5407</v>
      </c>
      <c r="K2475" t="s">
        <v>5391</v>
      </c>
      <c r="L2475" t="s">
        <v>5392</v>
      </c>
      <c r="M2475" t="s">
        <v>5401</v>
      </c>
      <c r="N2475">
        <v>2</v>
      </c>
    </row>
    <row r="2476" spans="1:14" x14ac:dyDescent="0.75">
      <c r="A2476" t="s">
        <v>10</v>
      </c>
      <c r="B2476" t="s">
        <v>11</v>
      </c>
      <c r="C2476" t="s">
        <v>22</v>
      </c>
      <c r="D2476" t="s">
        <v>5388</v>
      </c>
      <c r="E2476">
        <v>10260262</v>
      </c>
      <c r="F2476" t="s">
        <v>5431</v>
      </c>
      <c r="G2476">
        <v>66151641</v>
      </c>
      <c r="H2476" t="s">
        <v>525</v>
      </c>
      <c r="I2476" t="s">
        <v>375</v>
      </c>
      <c r="J2476" t="s">
        <v>5407</v>
      </c>
      <c r="K2476" t="s">
        <v>5394</v>
      </c>
      <c r="L2476" t="s">
        <v>5395</v>
      </c>
      <c r="M2476" t="s">
        <v>5405</v>
      </c>
      <c r="N2476">
        <v>10</v>
      </c>
    </row>
    <row r="2477" spans="1:14" x14ac:dyDescent="0.75">
      <c r="A2477" t="s">
        <v>10</v>
      </c>
      <c r="B2477" t="s">
        <v>11</v>
      </c>
      <c r="C2477" t="s">
        <v>22</v>
      </c>
      <c r="D2477" t="s">
        <v>5388</v>
      </c>
      <c r="E2477">
        <v>10260262</v>
      </c>
      <c r="F2477" t="s">
        <v>5431</v>
      </c>
      <c r="G2477">
        <v>66151806</v>
      </c>
      <c r="H2477" t="s">
        <v>374</v>
      </c>
      <c r="I2477" t="s">
        <v>375</v>
      </c>
      <c r="J2477" t="s">
        <v>5407</v>
      </c>
      <c r="K2477" t="s">
        <v>5391</v>
      </c>
      <c r="L2477" t="s">
        <v>5392</v>
      </c>
      <c r="M2477" t="s">
        <v>5393</v>
      </c>
      <c r="N2477">
        <v>5</v>
      </c>
    </row>
    <row r="2478" spans="1:14" x14ac:dyDescent="0.75">
      <c r="A2478" t="s">
        <v>10</v>
      </c>
      <c r="B2478" t="s">
        <v>11</v>
      </c>
      <c r="C2478" t="s">
        <v>22</v>
      </c>
      <c r="D2478" t="s">
        <v>5388</v>
      </c>
      <c r="E2478">
        <v>10260262</v>
      </c>
      <c r="F2478" t="s">
        <v>5431</v>
      </c>
      <c r="G2478">
        <v>66151806</v>
      </c>
      <c r="H2478" t="s">
        <v>374</v>
      </c>
      <c r="I2478" t="s">
        <v>375</v>
      </c>
      <c r="J2478" t="s">
        <v>5407</v>
      </c>
      <c r="K2478" t="s">
        <v>5391</v>
      </c>
      <c r="L2478" t="s">
        <v>5392</v>
      </c>
      <c r="M2478" t="s">
        <v>5401</v>
      </c>
      <c r="N2478">
        <v>5</v>
      </c>
    </row>
    <row r="2479" spans="1:14" x14ac:dyDescent="0.75">
      <c r="A2479" t="s">
        <v>10</v>
      </c>
      <c r="B2479" t="s">
        <v>11</v>
      </c>
      <c r="C2479" t="s">
        <v>22</v>
      </c>
      <c r="D2479" t="s">
        <v>5388</v>
      </c>
      <c r="E2479">
        <v>10260262</v>
      </c>
      <c r="F2479" t="s">
        <v>5431</v>
      </c>
      <c r="G2479">
        <v>66151806</v>
      </c>
      <c r="H2479" t="s">
        <v>374</v>
      </c>
      <c r="I2479" t="s">
        <v>375</v>
      </c>
      <c r="J2479" t="s">
        <v>5407</v>
      </c>
      <c r="K2479" t="s">
        <v>5394</v>
      </c>
      <c r="L2479" t="s">
        <v>5402</v>
      </c>
      <c r="M2479" t="s">
        <v>5403</v>
      </c>
      <c r="N2479">
        <v>10</v>
      </c>
    </row>
    <row r="2480" spans="1:14" x14ac:dyDescent="0.75">
      <c r="A2480" t="s">
        <v>10</v>
      </c>
      <c r="B2480" t="s">
        <v>11</v>
      </c>
      <c r="C2480" t="s">
        <v>22</v>
      </c>
      <c r="D2480" t="s">
        <v>5388</v>
      </c>
      <c r="E2480">
        <v>10260262</v>
      </c>
      <c r="F2480" t="s">
        <v>5431</v>
      </c>
      <c r="G2480">
        <v>66151806</v>
      </c>
      <c r="H2480" t="s">
        <v>374</v>
      </c>
      <c r="I2480" t="s">
        <v>375</v>
      </c>
      <c r="J2480" t="s">
        <v>5407</v>
      </c>
      <c r="K2480" t="s">
        <v>5394</v>
      </c>
      <c r="L2480" t="s">
        <v>5402</v>
      </c>
      <c r="M2480" t="s">
        <v>5404</v>
      </c>
      <c r="N2480">
        <v>10</v>
      </c>
    </row>
    <row r="2481" spans="1:14" x14ac:dyDescent="0.75">
      <c r="A2481" t="s">
        <v>10</v>
      </c>
      <c r="B2481" t="s">
        <v>11</v>
      </c>
      <c r="C2481" t="s">
        <v>22</v>
      </c>
      <c r="D2481" t="s">
        <v>5388</v>
      </c>
      <c r="E2481">
        <v>10260262</v>
      </c>
      <c r="F2481" t="s">
        <v>5431</v>
      </c>
      <c r="G2481">
        <v>66151806</v>
      </c>
      <c r="H2481" t="s">
        <v>374</v>
      </c>
      <c r="I2481" t="s">
        <v>375</v>
      </c>
      <c r="J2481" t="s">
        <v>5407</v>
      </c>
      <c r="K2481" t="s">
        <v>5394</v>
      </c>
      <c r="L2481" t="s">
        <v>5395</v>
      </c>
      <c r="M2481" t="s">
        <v>5405</v>
      </c>
      <c r="N2481">
        <v>10</v>
      </c>
    </row>
    <row r="2482" spans="1:14" x14ac:dyDescent="0.75">
      <c r="A2482" t="s">
        <v>10</v>
      </c>
      <c r="B2482" t="s">
        <v>11</v>
      </c>
      <c r="C2482" t="s">
        <v>22</v>
      </c>
      <c r="D2482" t="s">
        <v>5388</v>
      </c>
      <c r="E2482">
        <v>10260262</v>
      </c>
      <c r="F2482" t="s">
        <v>5431</v>
      </c>
      <c r="G2482">
        <v>66151806</v>
      </c>
      <c r="H2482" t="s">
        <v>374</v>
      </c>
      <c r="I2482" t="s">
        <v>375</v>
      </c>
      <c r="J2482" t="s">
        <v>5407</v>
      </c>
      <c r="K2482" t="s">
        <v>5394</v>
      </c>
      <c r="L2482" t="s">
        <v>5395</v>
      </c>
      <c r="M2482" t="s">
        <v>5396</v>
      </c>
      <c r="N2482">
        <v>15</v>
      </c>
    </row>
    <row r="2483" spans="1:14" x14ac:dyDescent="0.75">
      <c r="A2483" t="s">
        <v>10</v>
      </c>
      <c r="B2483" t="s">
        <v>11</v>
      </c>
      <c r="C2483" t="s">
        <v>22</v>
      </c>
      <c r="D2483" t="s">
        <v>5388</v>
      </c>
      <c r="E2483">
        <v>10260262</v>
      </c>
      <c r="F2483" t="s">
        <v>5431</v>
      </c>
      <c r="G2483">
        <v>66151858</v>
      </c>
      <c r="H2483" t="s">
        <v>2193</v>
      </c>
      <c r="I2483" t="s">
        <v>1988</v>
      </c>
      <c r="J2483" t="s">
        <v>5419</v>
      </c>
      <c r="K2483" t="s">
        <v>5391</v>
      </c>
      <c r="L2483" t="s">
        <v>5392</v>
      </c>
      <c r="M2483" t="s">
        <v>5393</v>
      </c>
      <c r="N2483">
        <v>80</v>
      </c>
    </row>
    <row r="2484" spans="1:14" x14ac:dyDescent="0.75">
      <c r="A2484" t="s">
        <v>10</v>
      </c>
      <c r="B2484" t="s">
        <v>11</v>
      </c>
      <c r="C2484" t="s">
        <v>22</v>
      </c>
      <c r="D2484" t="s">
        <v>5388</v>
      </c>
      <c r="E2484">
        <v>10260262</v>
      </c>
      <c r="F2484" t="s">
        <v>5431</v>
      </c>
      <c r="G2484">
        <v>66151858</v>
      </c>
      <c r="H2484" t="s">
        <v>2193</v>
      </c>
      <c r="I2484" t="s">
        <v>1988</v>
      </c>
      <c r="J2484" t="s">
        <v>5419</v>
      </c>
      <c r="K2484" t="s">
        <v>5394</v>
      </c>
      <c r="L2484" t="s">
        <v>5402</v>
      </c>
      <c r="M2484" t="s">
        <v>5403</v>
      </c>
      <c r="N2484">
        <v>129</v>
      </c>
    </row>
    <row r="2485" spans="1:14" x14ac:dyDescent="0.75">
      <c r="A2485" t="s">
        <v>10</v>
      </c>
      <c r="B2485" t="s">
        <v>11</v>
      </c>
      <c r="C2485" t="s">
        <v>22</v>
      </c>
      <c r="D2485" t="s">
        <v>5388</v>
      </c>
      <c r="E2485">
        <v>10260262</v>
      </c>
      <c r="F2485" t="s">
        <v>5431</v>
      </c>
      <c r="G2485">
        <v>66151858</v>
      </c>
      <c r="H2485" t="s">
        <v>2193</v>
      </c>
      <c r="I2485" t="s">
        <v>1988</v>
      </c>
      <c r="J2485" t="s">
        <v>5419</v>
      </c>
      <c r="K2485" t="s">
        <v>5394</v>
      </c>
      <c r="L2485" t="s">
        <v>5395</v>
      </c>
      <c r="M2485" t="s">
        <v>5405</v>
      </c>
      <c r="N2485">
        <v>90</v>
      </c>
    </row>
    <row r="2486" spans="1:14" x14ac:dyDescent="0.75">
      <c r="A2486" t="s">
        <v>10</v>
      </c>
      <c r="B2486" t="s">
        <v>11</v>
      </c>
      <c r="C2486" t="s">
        <v>22</v>
      </c>
      <c r="D2486" t="s">
        <v>5388</v>
      </c>
      <c r="E2486">
        <v>10260262</v>
      </c>
      <c r="F2486" t="s">
        <v>5431</v>
      </c>
      <c r="G2486">
        <v>66151979</v>
      </c>
      <c r="H2486" t="s">
        <v>1688</v>
      </c>
      <c r="I2486" t="s">
        <v>1690</v>
      </c>
      <c r="J2486" t="s">
        <v>5407</v>
      </c>
      <c r="K2486" t="s">
        <v>5398</v>
      </c>
      <c r="L2486" t="s">
        <v>5399</v>
      </c>
      <c r="M2486" t="s">
        <v>5400</v>
      </c>
      <c r="N2486">
        <v>5</v>
      </c>
    </row>
    <row r="2487" spans="1:14" x14ac:dyDescent="0.75">
      <c r="A2487" t="s">
        <v>10</v>
      </c>
      <c r="B2487" t="s">
        <v>11</v>
      </c>
      <c r="C2487" t="s">
        <v>22</v>
      </c>
      <c r="D2487" t="s">
        <v>5388</v>
      </c>
      <c r="E2487">
        <v>10260262</v>
      </c>
      <c r="F2487" t="s">
        <v>5431</v>
      </c>
      <c r="G2487">
        <v>66151979</v>
      </c>
      <c r="H2487" t="s">
        <v>1688</v>
      </c>
      <c r="I2487" t="s">
        <v>1690</v>
      </c>
      <c r="J2487" t="s">
        <v>5407</v>
      </c>
      <c r="K2487" t="s">
        <v>5391</v>
      </c>
      <c r="L2487" t="s">
        <v>5392</v>
      </c>
      <c r="M2487" t="s">
        <v>5401</v>
      </c>
      <c r="N2487">
        <v>10</v>
      </c>
    </row>
    <row r="2488" spans="1:14" x14ac:dyDescent="0.75">
      <c r="A2488" t="s">
        <v>10</v>
      </c>
      <c r="B2488" t="s">
        <v>11</v>
      </c>
      <c r="C2488" t="s">
        <v>22</v>
      </c>
      <c r="D2488" t="s">
        <v>5388</v>
      </c>
      <c r="E2488">
        <v>10260262</v>
      </c>
      <c r="F2488" t="s">
        <v>5431</v>
      </c>
      <c r="G2488">
        <v>66151979</v>
      </c>
      <c r="H2488" t="s">
        <v>1688</v>
      </c>
      <c r="I2488" t="s">
        <v>1690</v>
      </c>
      <c r="J2488" t="s">
        <v>5407</v>
      </c>
      <c r="K2488" t="s">
        <v>5394</v>
      </c>
      <c r="L2488" t="s">
        <v>5402</v>
      </c>
      <c r="M2488" t="s">
        <v>5403</v>
      </c>
      <c r="N2488">
        <v>20</v>
      </c>
    </row>
    <row r="2489" spans="1:14" x14ac:dyDescent="0.75">
      <c r="A2489" t="s">
        <v>10</v>
      </c>
      <c r="B2489" t="s">
        <v>11</v>
      </c>
      <c r="C2489" t="s">
        <v>22</v>
      </c>
      <c r="D2489" t="s">
        <v>5388</v>
      </c>
      <c r="E2489">
        <v>10260262</v>
      </c>
      <c r="F2489" t="s">
        <v>5431</v>
      </c>
      <c r="G2489">
        <v>66151979</v>
      </c>
      <c r="H2489" t="s">
        <v>1688</v>
      </c>
      <c r="I2489" t="s">
        <v>1690</v>
      </c>
      <c r="J2489" t="s">
        <v>5407</v>
      </c>
      <c r="K2489" t="s">
        <v>5394</v>
      </c>
      <c r="L2489" t="s">
        <v>5395</v>
      </c>
      <c r="M2489" t="s">
        <v>5396</v>
      </c>
      <c r="N2489">
        <v>10</v>
      </c>
    </row>
    <row r="2490" spans="1:14" x14ac:dyDescent="0.75">
      <c r="A2490" t="s">
        <v>10</v>
      </c>
      <c r="B2490" t="s">
        <v>11</v>
      </c>
      <c r="C2490" t="s">
        <v>22</v>
      </c>
      <c r="D2490" t="s">
        <v>5388</v>
      </c>
      <c r="E2490">
        <v>10260262</v>
      </c>
      <c r="F2490" t="s">
        <v>5431</v>
      </c>
      <c r="G2490">
        <v>66152280</v>
      </c>
      <c r="H2490" t="s">
        <v>2186</v>
      </c>
      <c r="I2490" t="s">
        <v>2187</v>
      </c>
      <c r="J2490" t="s">
        <v>5419</v>
      </c>
      <c r="K2490" t="s">
        <v>5391</v>
      </c>
      <c r="L2490" t="s">
        <v>5392</v>
      </c>
      <c r="M2490" t="s">
        <v>5393</v>
      </c>
      <c r="N2490">
        <v>70</v>
      </c>
    </row>
    <row r="2491" spans="1:14" x14ac:dyDescent="0.75">
      <c r="A2491" t="s">
        <v>10</v>
      </c>
      <c r="B2491" t="s">
        <v>11</v>
      </c>
      <c r="C2491" t="s">
        <v>22</v>
      </c>
      <c r="D2491" t="s">
        <v>5388</v>
      </c>
      <c r="E2491">
        <v>10260262</v>
      </c>
      <c r="F2491" t="s">
        <v>5431</v>
      </c>
      <c r="G2491">
        <v>66152280</v>
      </c>
      <c r="H2491" t="s">
        <v>2186</v>
      </c>
      <c r="I2491" t="s">
        <v>2187</v>
      </c>
      <c r="J2491" t="s">
        <v>5419</v>
      </c>
      <c r="K2491" t="s">
        <v>5394</v>
      </c>
      <c r="L2491" t="s">
        <v>5395</v>
      </c>
      <c r="M2491" t="s">
        <v>5405</v>
      </c>
      <c r="N2491">
        <v>80</v>
      </c>
    </row>
    <row r="2492" spans="1:14" x14ac:dyDescent="0.75">
      <c r="A2492" t="s">
        <v>10</v>
      </c>
      <c r="B2492" t="s">
        <v>11</v>
      </c>
      <c r="C2492" t="s">
        <v>22</v>
      </c>
      <c r="D2492" t="s">
        <v>5388</v>
      </c>
      <c r="E2492">
        <v>10260262</v>
      </c>
      <c r="F2492" t="s">
        <v>5431</v>
      </c>
      <c r="G2492">
        <v>66152280</v>
      </c>
      <c r="H2492" t="s">
        <v>2186</v>
      </c>
      <c r="I2492" t="s">
        <v>2187</v>
      </c>
      <c r="J2492" t="s">
        <v>5419</v>
      </c>
      <c r="K2492" t="s">
        <v>5394</v>
      </c>
      <c r="L2492" t="s">
        <v>5395</v>
      </c>
      <c r="M2492" t="s">
        <v>5396</v>
      </c>
      <c r="N2492">
        <v>30</v>
      </c>
    </row>
    <row r="2493" spans="1:14" x14ac:dyDescent="0.75">
      <c r="A2493" t="s">
        <v>10</v>
      </c>
      <c r="B2493" t="s">
        <v>11</v>
      </c>
      <c r="C2493" t="s">
        <v>22</v>
      </c>
      <c r="D2493" t="s">
        <v>5388</v>
      </c>
      <c r="E2493">
        <v>10260262</v>
      </c>
      <c r="F2493" t="s">
        <v>5431</v>
      </c>
      <c r="G2493">
        <v>66152392</v>
      </c>
      <c r="H2493" t="s">
        <v>854</v>
      </c>
      <c r="I2493" t="s">
        <v>855</v>
      </c>
      <c r="J2493" t="s">
        <v>5407</v>
      </c>
      <c r="K2493" t="s">
        <v>5394</v>
      </c>
      <c r="L2493" t="s">
        <v>5395</v>
      </c>
      <c r="M2493" t="s">
        <v>5405</v>
      </c>
      <c r="N2493">
        <v>3</v>
      </c>
    </row>
    <row r="2494" spans="1:14" x14ac:dyDescent="0.75">
      <c r="A2494" t="s">
        <v>10</v>
      </c>
      <c r="B2494" t="s">
        <v>11</v>
      </c>
      <c r="C2494" t="s">
        <v>22</v>
      </c>
      <c r="D2494" t="s">
        <v>5388</v>
      </c>
      <c r="E2494">
        <v>10260262</v>
      </c>
      <c r="F2494" t="s">
        <v>5431</v>
      </c>
      <c r="G2494">
        <v>66152396</v>
      </c>
      <c r="H2494" t="s">
        <v>3125</v>
      </c>
      <c r="I2494" t="s">
        <v>3126</v>
      </c>
      <c r="J2494" t="s">
        <v>5407</v>
      </c>
      <c r="K2494" t="s">
        <v>5394</v>
      </c>
      <c r="L2494" t="s">
        <v>5402</v>
      </c>
      <c r="M2494" t="s">
        <v>5403</v>
      </c>
      <c r="N2494">
        <v>5</v>
      </c>
    </row>
    <row r="2495" spans="1:14" x14ac:dyDescent="0.75">
      <c r="A2495" t="s">
        <v>10</v>
      </c>
      <c r="B2495" t="s">
        <v>11</v>
      </c>
      <c r="C2495" t="s">
        <v>22</v>
      </c>
      <c r="D2495" t="s">
        <v>5388</v>
      </c>
      <c r="E2495">
        <v>10260262</v>
      </c>
      <c r="F2495" t="s">
        <v>5431</v>
      </c>
      <c r="G2495">
        <v>66152396</v>
      </c>
      <c r="H2495" t="s">
        <v>3125</v>
      </c>
      <c r="I2495" t="s">
        <v>3126</v>
      </c>
      <c r="J2495" t="s">
        <v>5407</v>
      </c>
      <c r="K2495" t="s">
        <v>5394</v>
      </c>
      <c r="L2495" t="s">
        <v>5395</v>
      </c>
      <c r="M2495" t="s">
        <v>5405</v>
      </c>
      <c r="N2495">
        <v>5</v>
      </c>
    </row>
    <row r="2496" spans="1:14" x14ac:dyDescent="0.75">
      <c r="A2496" t="s">
        <v>10</v>
      </c>
      <c r="B2496" t="s">
        <v>11</v>
      </c>
      <c r="C2496" t="s">
        <v>22</v>
      </c>
      <c r="D2496" t="s">
        <v>5388</v>
      </c>
      <c r="E2496">
        <v>10260262</v>
      </c>
      <c r="F2496" t="s">
        <v>5431</v>
      </c>
      <c r="G2496">
        <v>66152415</v>
      </c>
      <c r="H2496" t="s">
        <v>3682</v>
      </c>
      <c r="I2496" t="s">
        <v>3683</v>
      </c>
      <c r="J2496" t="s">
        <v>5407</v>
      </c>
      <c r="K2496" t="s">
        <v>5398</v>
      </c>
      <c r="L2496" t="s">
        <v>5399</v>
      </c>
      <c r="M2496" t="s">
        <v>5400</v>
      </c>
      <c r="N2496">
        <v>5</v>
      </c>
    </row>
    <row r="2497" spans="1:14" x14ac:dyDescent="0.75">
      <c r="A2497" t="s">
        <v>10</v>
      </c>
      <c r="B2497" t="s">
        <v>11</v>
      </c>
      <c r="C2497" t="s">
        <v>22</v>
      </c>
      <c r="D2497" t="s">
        <v>5388</v>
      </c>
      <c r="E2497">
        <v>10260262</v>
      </c>
      <c r="F2497" t="s">
        <v>5431</v>
      </c>
      <c r="G2497">
        <v>66152415</v>
      </c>
      <c r="H2497" t="s">
        <v>3682</v>
      </c>
      <c r="I2497" t="s">
        <v>3683</v>
      </c>
      <c r="J2497" t="s">
        <v>5407</v>
      </c>
      <c r="K2497" t="s">
        <v>5391</v>
      </c>
      <c r="L2497" t="s">
        <v>5392</v>
      </c>
      <c r="M2497" t="s">
        <v>5393</v>
      </c>
      <c r="N2497">
        <v>5</v>
      </c>
    </row>
    <row r="2498" spans="1:14" x14ac:dyDescent="0.75">
      <c r="A2498" t="s">
        <v>10</v>
      </c>
      <c r="B2498" t="s">
        <v>11</v>
      </c>
      <c r="C2498" t="s">
        <v>22</v>
      </c>
      <c r="D2498" t="s">
        <v>5388</v>
      </c>
      <c r="E2498">
        <v>10260262</v>
      </c>
      <c r="F2498" t="s">
        <v>5431</v>
      </c>
      <c r="G2498">
        <v>66152415</v>
      </c>
      <c r="H2498" t="s">
        <v>3682</v>
      </c>
      <c r="I2498" t="s">
        <v>3683</v>
      </c>
      <c r="J2498" t="s">
        <v>5407</v>
      </c>
      <c r="K2498" t="s">
        <v>5391</v>
      </c>
      <c r="L2498" t="s">
        <v>5392</v>
      </c>
      <c r="M2498" t="s">
        <v>5401</v>
      </c>
      <c r="N2498">
        <v>5</v>
      </c>
    </row>
    <row r="2499" spans="1:14" x14ac:dyDescent="0.75">
      <c r="A2499" t="s">
        <v>10</v>
      </c>
      <c r="B2499" t="s">
        <v>11</v>
      </c>
      <c r="C2499" t="s">
        <v>22</v>
      </c>
      <c r="D2499" t="s">
        <v>5388</v>
      </c>
      <c r="E2499">
        <v>10260262</v>
      </c>
      <c r="F2499" t="s">
        <v>5431</v>
      </c>
      <c r="G2499">
        <v>66152415</v>
      </c>
      <c r="H2499" t="s">
        <v>3682</v>
      </c>
      <c r="I2499" t="s">
        <v>3683</v>
      </c>
      <c r="J2499" t="s">
        <v>5407</v>
      </c>
      <c r="K2499" t="s">
        <v>5394</v>
      </c>
      <c r="L2499" t="s">
        <v>5402</v>
      </c>
      <c r="M2499" t="s">
        <v>5403</v>
      </c>
      <c r="N2499">
        <v>5</v>
      </c>
    </row>
    <row r="2500" spans="1:14" x14ac:dyDescent="0.75">
      <c r="A2500" t="s">
        <v>10</v>
      </c>
      <c r="B2500" t="s">
        <v>11</v>
      </c>
      <c r="C2500" t="s">
        <v>22</v>
      </c>
      <c r="D2500" t="s">
        <v>5388</v>
      </c>
      <c r="E2500">
        <v>10260262</v>
      </c>
      <c r="F2500" t="s">
        <v>5431</v>
      </c>
      <c r="G2500">
        <v>66152415</v>
      </c>
      <c r="H2500" t="s">
        <v>3682</v>
      </c>
      <c r="I2500" t="s">
        <v>3683</v>
      </c>
      <c r="J2500" t="s">
        <v>5407</v>
      </c>
      <c r="K2500" t="s">
        <v>5394</v>
      </c>
      <c r="L2500" t="s">
        <v>5402</v>
      </c>
      <c r="M2500" t="s">
        <v>5404</v>
      </c>
      <c r="N2500">
        <v>3</v>
      </c>
    </row>
    <row r="2501" spans="1:14" x14ac:dyDescent="0.75">
      <c r="A2501" t="s">
        <v>10</v>
      </c>
      <c r="B2501" t="s">
        <v>11</v>
      </c>
      <c r="C2501" t="s">
        <v>22</v>
      </c>
      <c r="D2501" t="s">
        <v>5388</v>
      </c>
      <c r="E2501">
        <v>10260262</v>
      </c>
      <c r="F2501" t="s">
        <v>5431</v>
      </c>
      <c r="G2501">
        <v>66152415</v>
      </c>
      <c r="H2501" t="s">
        <v>3682</v>
      </c>
      <c r="I2501" t="s">
        <v>3683</v>
      </c>
      <c r="J2501" t="s">
        <v>5407</v>
      </c>
      <c r="K2501" t="s">
        <v>5394</v>
      </c>
      <c r="L2501" t="s">
        <v>5395</v>
      </c>
      <c r="M2501" t="s">
        <v>5405</v>
      </c>
      <c r="N2501">
        <v>20</v>
      </c>
    </row>
    <row r="2502" spans="1:14" x14ac:dyDescent="0.75">
      <c r="A2502" t="s">
        <v>10</v>
      </c>
      <c r="B2502" t="s">
        <v>11</v>
      </c>
      <c r="C2502" t="s">
        <v>22</v>
      </c>
      <c r="D2502" t="s">
        <v>5388</v>
      </c>
      <c r="E2502">
        <v>10260262</v>
      </c>
      <c r="F2502" t="s">
        <v>5431</v>
      </c>
      <c r="G2502">
        <v>66152415</v>
      </c>
      <c r="H2502" t="s">
        <v>3682</v>
      </c>
      <c r="I2502" t="s">
        <v>3683</v>
      </c>
      <c r="J2502" t="s">
        <v>5407</v>
      </c>
      <c r="K2502" t="s">
        <v>5394</v>
      </c>
      <c r="L2502" t="s">
        <v>5395</v>
      </c>
      <c r="M2502" t="s">
        <v>5396</v>
      </c>
      <c r="N2502">
        <v>15</v>
      </c>
    </row>
    <row r="2503" spans="1:14" x14ac:dyDescent="0.75">
      <c r="A2503" t="s">
        <v>10</v>
      </c>
      <c r="B2503" t="s">
        <v>11</v>
      </c>
      <c r="C2503" t="s">
        <v>22</v>
      </c>
      <c r="D2503" t="s">
        <v>5388</v>
      </c>
      <c r="E2503">
        <v>10260262</v>
      </c>
      <c r="F2503" t="s">
        <v>5431</v>
      </c>
      <c r="G2503">
        <v>66152420</v>
      </c>
      <c r="H2503" t="s">
        <v>1078</v>
      </c>
      <c r="I2503" t="s">
        <v>1079</v>
      </c>
      <c r="J2503" t="s">
        <v>5407</v>
      </c>
      <c r="K2503" t="s">
        <v>5398</v>
      </c>
      <c r="L2503" t="s">
        <v>5399</v>
      </c>
      <c r="M2503" t="s">
        <v>5400</v>
      </c>
      <c r="N2503">
        <v>20</v>
      </c>
    </row>
    <row r="2504" spans="1:14" x14ac:dyDescent="0.75">
      <c r="A2504" t="s">
        <v>10</v>
      </c>
      <c r="B2504" t="s">
        <v>11</v>
      </c>
      <c r="C2504" t="s">
        <v>22</v>
      </c>
      <c r="D2504" t="s">
        <v>5388</v>
      </c>
      <c r="E2504">
        <v>10260262</v>
      </c>
      <c r="F2504" t="s">
        <v>5431</v>
      </c>
      <c r="G2504">
        <v>66152420</v>
      </c>
      <c r="H2504" t="s">
        <v>1078</v>
      </c>
      <c r="I2504" t="s">
        <v>1079</v>
      </c>
      <c r="J2504" t="s">
        <v>5407</v>
      </c>
      <c r="K2504" t="s">
        <v>5391</v>
      </c>
      <c r="L2504" t="s">
        <v>5392</v>
      </c>
      <c r="M2504" t="s">
        <v>5393</v>
      </c>
      <c r="N2504">
        <v>5</v>
      </c>
    </row>
    <row r="2505" spans="1:14" x14ac:dyDescent="0.75">
      <c r="A2505" t="s">
        <v>10</v>
      </c>
      <c r="B2505" t="s">
        <v>11</v>
      </c>
      <c r="C2505" t="s">
        <v>22</v>
      </c>
      <c r="D2505" t="s">
        <v>5388</v>
      </c>
      <c r="E2505">
        <v>10260262</v>
      </c>
      <c r="F2505" t="s">
        <v>5431</v>
      </c>
      <c r="G2505">
        <v>66152432</v>
      </c>
      <c r="H2505" t="s">
        <v>5918</v>
      </c>
      <c r="I2505" t="s">
        <v>7332</v>
      </c>
      <c r="J2505" t="s">
        <v>5407</v>
      </c>
      <c r="K2505" t="s">
        <v>5391</v>
      </c>
      <c r="L2505" t="s">
        <v>5392</v>
      </c>
      <c r="M2505" t="s">
        <v>5393</v>
      </c>
      <c r="N2505">
        <v>5</v>
      </c>
    </row>
    <row r="2506" spans="1:14" x14ac:dyDescent="0.75">
      <c r="A2506" t="s">
        <v>10</v>
      </c>
      <c r="B2506" t="s">
        <v>11</v>
      </c>
      <c r="C2506" t="s">
        <v>22</v>
      </c>
      <c r="D2506" t="s">
        <v>5388</v>
      </c>
      <c r="E2506">
        <v>10260262</v>
      </c>
      <c r="F2506" t="s">
        <v>5431</v>
      </c>
      <c r="G2506">
        <v>66152432</v>
      </c>
      <c r="H2506" t="s">
        <v>5918</v>
      </c>
      <c r="I2506" t="s">
        <v>7332</v>
      </c>
      <c r="J2506" t="s">
        <v>5407</v>
      </c>
      <c r="K2506" t="s">
        <v>5394</v>
      </c>
      <c r="L2506" t="s">
        <v>5395</v>
      </c>
      <c r="M2506" t="s">
        <v>5405</v>
      </c>
      <c r="N2506">
        <v>6</v>
      </c>
    </row>
    <row r="2507" spans="1:14" x14ac:dyDescent="0.75">
      <c r="A2507" t="s">
        <v>10</v>
      </c>
      <c r="B2507" t="s">
        <v>11</v>
      </c>
      <c r="C2507" t="s">
        <v>22</v>
      </c>
      <c r="D2507" t="s">
        <v>5388</v>
      </c>
      <c r="E2507">
        <v>10260262</v>
      </c>
      <c r="F2507" t="s">
        <v>5431</v>
      </c>
      <c r="G2507">
        <v>66152432</v>
      </c>
      <c r="H2507" t="s">
        <v>5918</v>
      </c>
      <c r="I2507" t="s">
        <v>7332</v>
      </c>
      <c r="J2507" t="s">
        <v>5407</v>
      </c>
      <c r="K2507" t="s">
        <v>5394</v>
      </c>
      <c r="L2507" t="s">
        <v>5395</v>
      </c>
      <c r="M2507" t="s">
        <v>5396</v>
      </c>
      <c r="N2507">
        <v>3</v>
      </c>
    </row>
    <row r="2508" spans="1:14" x14ac:dyDescent="0.75">
      <c r="A2508" t="s">
        <v>10</v>
      </c>
      <c r="B2508" t="s">
        <v>11</v>
      </c>
      <c r="C2508" t="s">
        <v>22</v>
      </c>
      <c r="D2508" t="s">
        <v>5388</v>
      </c>
      <c r="E2508">
        <v>10260262</v>
      </c>
      <c r="F2508" t="s">
        <v>5431</v>
      </c>
      <c r="G2508">
        <v>66152433</v>
      </c>
      <c r="H2508" t="s">
        <v>4841</v>
      </c>
      <c r="I2508" t="s">
        <v>4843</v>
      </c>
      <c r="J2508" t="s">
        <v>5407</v>
      </c>
      <c r="K2508" t="s">
        <v>5398</v>
      </c>
      <c r="L2508" t="s">
        <v>5399</v>
      </c>
      <c r="M2508" t="s">
        <v>5400</v>
      </c>
      <c r="N2508">
        <v>4</v>
      </c>
    </row>
    <row r="2509" spans="1:14" x14ac:dyDescent="0.75">
      <c r="A2509" t="s">
        <v>10</v>
      </c>
      <c r="B2509" t="s">
        <v>11</v>
      </c>
      <c r="C2509" t="s">
        <v>22</v>
      </c>
      <c r="D2509" t="s">
        <v>5388</v>
      </c>
      <c r="E2509">
        <v>10260262</v>
      </c>
      <c r="F2509" t="s">
        <v>5431</v>
      </c>
      <c r="G2509">
        <v>66152433</v>
      </c>
      <c r="H2509" t="s">
        <v>4841</v>
      </c>
      <c r="I2509" t="s">
        <v>4843</v>
      </c>
      <c r="J2509" t="s">
        <v>5407</v>
      </c>
      <c r="K2509" t="s">
        <v>5394</v>
      </c>
      <c r="L2509" t="s">
        <v>5402</v>
      </c>
      <c r="M2509" t="s">
        <v>5403</v>
      </c>
      <c r="N2509">
        <v>10</v>
      </c>
    </row>
    <row r="2510" spans="1:14" x14ac:dyDescent="0.75">
      <c r="A2510" t="s">
        <v>10</v>
      </c>
      <c r="B2510" t="s">
        <v>11</v>
      </c>
      <c r="C2510" t="s">
        <v>22</v>
      </c>
      <c r="D2510" t="s">
        <v>5388</v>
      </c>
      <c r="E2510">
        <v>10260262</v>
      </c>
      <c r="F2510" t="s">
        <v>5431</v>
      </c>
      <c r="G2510">
        <v>66152434</v>
      </c>
      <c r="H2510" t="s">
        <v>3314</v>
      </c>
      <c r="I2510" t="s">
        <v>3315</v>
      </c>
      <c r="J2510" t="s">
        <v>5416</v>
      </c>
      <c r="K2510" t="s">
        <v>5394</v>
      </c>
      <c r="L2510" t="s">
        <v>5402</v>
      </c>
      <c r="M2510" t="s">
        <v>5403</v>
      </c>
      <c r="N2510">
        <v>20</v>
      </c>
    </row>
    <row r="2511" spans="1:14" x14ac:dyDescent="0.75">
      <c r="A2511" t="s">
        <v>10</v>
      </c>
      <c r="B2511" t="s">
        <v>11</v>
      </c>
      <c r="C2511" t="s">
        <v>22</v>
      </c>
      <c r="D2511" t="s">
        <v>5388</v>
      </c>
      <c r="E2511">
        <v>10260262</v>
      </c>
      <c r="F2511" t="s">
        <v>5431</v>
      </c>
      <c r="G2511">
        <v>66152434</v>
      </c>
      <c r="H2511" t="s">
        <v>3314</v>
      </c>
      <c r="I2511" t="s">
        <v>3315</v>
      </c>
      <c r="J2511" t="s">
        <v>5416</v>
      </c>
      <c r="K2511" t="s">
        <v>5394</v>
      </c>
      <c r="L2511" t="s">
        <v>5395</v>
      </c>
      <c r="M2511" t="s">
        <v>5405</v>
      </c>
      <c r="N2511">
        <v>10</v>
      </c>
    </row>
    <row r="2512" spans="1:14" x14ac:dyDescent="0.75">
      <c r="A2512" t="s">
        <v>10</v>
      </c>
      <c r="B2512" t="s">
        <v>11</v>
      </c>
      <c r="C2512" t="s">
        <v>22</v>
      </c>
      <c r="D2512" t="s">
        <v>5388</v>
      </c>
      <c r="E2512">
        <v>10260262</v>
      </c>
      <c r="F2512" t="s">
        <v>5431</v>
      </c>
      <c r="G2512">
        <v>66152434</v>
      </c>
      <c r="H2512" t="s">
        <v>3314</v>
      </c>
      <c r="I2512" t="s">
        <v>3315</v>
      </c>
      <c r="J2512" t="s">
        <v>5416</v>
      </c>
      <c r="K2512" t="s">
        <v>5394</v>
      </c>
      <c r="L2512" t="s">
        <v>5395</v>
      </c>
      <c r="M2512" t="s">
        <v>5396</v>
      </c>
      <c r="N2512">
        <v>15</v>
      </c>
    </row>
    <row r="2513" spans="1:14" x14ac:dyDescent="0.75">
      <c r="A2513" t="s">
        <v>10</v>
      </c>
      <c r="B2513" t="s">
        <v>11</v>
      </c>
      <c r="C2513" t="s">
        <v>22</v>
      </c>
      <c r="D2513" t="s">
        <v>5388</v>
      </c>
      <c r="E2513">
        <v>10260262</v>
      </c>
      <c r="F2513" t="s">
        <v>5431</v>
      </c>
      <c r="G2513">
        <v>66152437</v>
      </c>
      <c r="H2513" t="s">
        <v>5162</v>
      </c>
      <c r="I2513" t="s">
        <v>5163</v>
      </c>
      <c r="J2513" t="s">
        <v>5407</v>
      </c>
      <c r="K2513" t="s">
        <v>5394</v>
      </c>
      <c r="L2513" t="s">
        <v>5395</v>
      </c>
      <c r="M2513" t="s">
        <v>5405</v>
      </c>
      <c r="N2513">
        <v>5</v>
      </c>
    </row>
    <row r="2514" spans="1:14" x14ac:dyDescent="0.75">
      <c r="A2514" t="s">
        <v>10</v>
      </c>
      <c r="B2514" t="s">
        <v>11</v>
      </c>
      <c r="C2514" t="s">
        <v>22</v>
      </c>
      <c r="D2514" t="s">
        <v>5388</v>
      </c>
      <c r="E2514">
        <v>10260262</v>
      </c>
      <c r="F2514" t="s">
        <v>5431</v>
      </c>
      <c r="G2514">
        <v>66152437</v>
      </c>
      <c r="H2514" t="s">
        <v>5162</v>
      </c>
      <c r="I2514" t="s">
        <v>5163</v>
      </c>
      <c r="J2514" t="s">
        <v>5407</v>
      </c>
      <c r="K2514" t="s">
        <v>5394</v>
      </c>
      <c r="L2514" t="s">
        <v>5395</v>
      </c>
      <c r="M2514" t="s">
        <v>5396</v>
      </c>
      <c r="N2514">
        <v>5</v>
      </c>
    </row>
    <row r="2515" spans="1:14" x14ac:dyDescent="0.75">
      <c r="A2515" t="s">
        <v>10</v>
      </c>
      <c r="B2515" t="s">
        <v>11</v>
      </c>
      <c r="C2515" t="s">
        <v>22</v>
      </c>
      <c r="D2515" t="s">
        <v>5388</v>
      </c>
      <c r="E2515">
        <v>10260262</v>
      </c>
      <c r="F2515" t="s">
        <v>5431</v>
      </c>
      <c r="G2515">
        <v>66152863</v>
      </c>
      <c r="H2515" t="s">
        <v>1698</v>
      </c>
      <c r="I2515" t="s">
        <v>7722</v>
      </c>
      <c r="J2515" t="s">
        <v>5407</v>
      </c>
      <c r="K2515" t="s">
        <v>5398</v>
      </c>
      <c r="L2515" t="s">
        <v>5399</v>
      </c>
      <c r="M2515" t="s">
        <v>5400</v>
      </c>
      <c r="N2515">
        <v>5</v>
      </c>
    </row>
    <row r="2516" spans="1:14" x14ac:dyDescent="0.75">
      <c r="A2516" t="s">
        <v>10</v>
      </c>
      <c r="B2516" t="s">
        <v>11</v>
      </c>
      <c r="C2516" t="s">
        <v>22</v>
      </c>
      <c r="D2516" t="s">
        <v>5388</v>
      </c>
      <c r="E2516">
        <v>10260262</v>
      </c>
      <c r="F2516" t="s">
        <v>5431</v>
      </c>
      <c r="G2516">
        <v>66152863</v>
      </c>
      <c r="H2516" t="s">
        <v>1698</v>
      </c>
      <c r="I2516" t="s">
        <v>7722</v>
      </c>
      <c r="J2516" t="s">
        <v>5407</v>
      </c>
      <c r="K2516" t="s">
        <v>5394</v>
      </c>
      <c r="L2516" t="s">
        <v>5402</v>
      </c>
      <c r="M2516" t="s">
        <v>5403</v>
      </c>
      <c r="N2516">
        <v>20</v>
      </c>
    </row>
    <row r="2517" spans="1:14" x14ac:dyDescent="0.75">
      <c r="A2517" t="s">
        <v>10</v>
      </c>
      <c r="B2517" t="s">
        <v>11</v>
      </c>
      <c r="C2517" t="s">
        <v>22</v>
      </c>
      <c r="D2517" t="s">
        <v>5388</v>
      </c>
      <c r="E2517">
        <v>10260262</v>
      </c>
      <c r="F2517" t="s">
        <v>5431</v>
      </c>
      <c r="G2517">
        <v>66152863</v>
      </c>
      <c r="H2517" t="s">
        <v>1698</v>
      </c>
      <c r="I2517" t="s">
        <v>7722</v>
      </c>
      <c r="J2517" t="s">
        <v>5407</v>
      </c>
      <c r="K2517" t="s">
        <v>5394</v>
      </c>
      <c r="L2517" t="s">
        <v>5402</v>
      </c>
      <c r="M2517" t="s">
        <v>5404</v>
      </c>
      <c r="N2517">
        <v>75</v>
      </c>
    </row>
    <row r="2518" spans="1:14" x14ac:dyDescent="0.75">
      <c r="A2518" t="s">
        <v>10</v>
      </c>
      <c r="B2518" t="s">
        <v>11</v>
      </c>
      <c r="C2518" t="s">
        <v>22</v>
      </c>
      <c r="D2518" t="s">
        <v>5388</v>
      </c>
      <c r="E2518">
        <v>10260262</v>
      </c>
      <c r="F2518" t="s">
        <v>5431</v>
      </c>
      <c r="G2518">
        <v>66152979</v>
      </c>
      <c r="H2518" t="s">
        <v>2338</v>
      </c>
      <c r="I2518" t="s">
        <v>2339</v>
      </c>
      <c r="J2518" t="s">
        <v>5407</v>
      </c>
      <c r="K2518" t="s">
        <v>5391</v>
      </c>
      <c r="L2518" t="s">
        <v>5392</v>
      </c>
      <c r="M2518" t="s">
        <v>5393</v>
      </c>
      <c r="N2518">
        <v>5</v>
      </c>
    </row>
    <row r="2519" spans="1:14" x14ac:dyDescent="0.75">
      <c r="A2519" t="s">
        <v>10</v>
      </c>
      <c r="B2519" t="s">
        <v>11</v>
      </c>
      <c r="C2519" t="s">
        <v>22</v>
      </c>
      <c r="D2519" t="s">
        <v>5388</v>
      </c>
      <c r="E2519">
        <v>10260262</v>
      </c>
      <c r="F2519" t="s">
        <v>5431</v>
      </c>
      <c r="G2519">
        <v>66152979</v>
      </c>
      <c r="H2519" t="s">
        <v>2338</v>
      </c>
      <c r="I2519" t="s">
        <v>2339</v>
      </c>
      <c r="J2519" t="s">
        <v>5407</v>
      </c>
      <c r="K2519" t="s">
        <v>5394</v>
      </c>
      <c r="L2519" t="s">
        <v>5395</v>
      </c>
      <c r="M2519" t="s">
        <v>5396</v>
      </c>
      <c r="N2519">
        <v>5</v>
      </c>
    </row>
    <row r="2520" spans="1:14" x14ac:dyDescent="0.75">
      <c r="A2520" t="s">
        <v>10</v>
      </c>
      <c r="B2520" t="s">
        <v>11</v>
      </c>
      <c r="C2520" t="s">
        <v>22</v>
      </c>
      <c r="D2520" t="s">
        <v>5388</v>
      </c>
      <c r="E2520">
        <v>10260262</v>
      </c>
      <c r="F2520" t="s">
        <v>5431</v>
      </c>
      <c r="G2520">
        <v>66153014</v>
      </c>
      <c r="H2520" t="s">
        <v>1533</v>
      </c>
      <c r="I2520" t="s">
        <v>1534</v>
      </c>
      <c r="J2520" t="s">
        <v>5407</v>
      </c>
      <c r="K2520" t="s">
        <v>5391</v>
      </c>
      <c r="L2520" t="s">
        <v>5392</v>
      </c>
      <c r="M2520" t="s">
        <v>5393</v>
      </c>
      <c r="N2520">
        <v>5</v>
      </c>
    </row>
    <row r="2521" spans="1:14" x14ac:dyDescent="0.75">
      <c r="A2521" t="s">
        <v>10</v>
      </c>
      <c r="B2521" t="s">
        <v>11</v>
      </c>
      <c r="C2521" t="s">
        <v>22</v>
      </c>
      <c r="D2521" t="s">
        <v>5388</v>
      </c>
      <c r="E2521">
        <v>10260262</v>
      </c>
      <c r="F2521" t="s">
        <v>5431</v>
      </c>
      <c r="G2521">
        <v>66153015</v>
      </c>
      <c r="H2521" t="s">
        <v>2483</v>
      </c>
      <c r="I2521" t="s">
        <v>2484</v>
      </c>
      <c r="J2521" t="s">
        <v>5397</v>
      </c>
      <c r="K2521" t="s">
        <v>5394</v>
      </c>
      <c r="L2521" t="s">
        <v>5402</v>
      </c>
      <c r="M2521" t="s">
        <v>5403</v>
      </c>
      <c r="N2521">
        <v>50</v>
      </c>
    </row>
    <row r="2522" spans="1:14" x14ac:dyDescent="0.75">
      <c r="A2522" t="s">
        <v>10</v>
      </c>
      <c r="B2522" t="s">
        <v>11</v>
      </c>
      <c r="C2522" t="s">
        <v>22</v>
      </c>
      <c r="D2522" t="s">
        <v>5388</v>
      </c>
      <c r="E2522">
        <v>10260262</v>
      </c>
      <c r="F2522" t="s">
        <v>5431</v>
      </c>
      <c r="G2522">
        <v>66153200</v>
      </c>
      <c r="H2522" t="s">
        <v>2328</v>
      </c>
      <c r="I2522" t="s">
        <v>2329</v>
      </c>
      <c r="J2522" t="s">
        <v>5407</v>
      </c>
      <c r="K2522" t="s">
        <v>5391</v>
      </c>
      <c r="L2522" t="s">
        <v>5392</v>
      </c>
      <c r="M2522" t="s">
        <v>5393</v>
      </c>
      <c r="N2522">
        <v>10</v>
      </c>
    </row>
    <row r="2523" spans="1:14" x14ac:dyDescent="0.75">
      <c r="A2523" t="s">
        <v>10</v>
      </c>
      <c r="B2523" t="s">
        <v>11</v>
      </c>
      <c r="C2523" t="s">
        <v>22</v>
      </c>
      <c r="D2523" t="s">
        <v>5388</v>
      </c>
      <c r="E2523">
        <v>10260262</v>
      </c>
      <c r="F2523" t="s">
        <v>5431</v>
      </c>
      <c r="G2523">
        <v>66153200</v>
      </c>
      <c r="H2523" t="s">
        <v>2328</v>
      </c>
      <c r="I2523" t="s">
        <v>2329</v>
      </c>
      <c r="J2523" t="s">
        <v>5407</v>
      </c>
      <c r="K2523" t="s">
        <v>5394</v>
      </c>
      <c r="L2523" t="s">
        <v>5395</v>
      </c>
      <c r="M2523" t="s">
        <v>5396</v>
      </c>
      <c r="N2523">
        <v>10</v>
      </c>
    </row>
    <row r="2524" spans="1:14" x14ac:dyDescent="0.75">
      <c r="A2524" t="s">
        <v>10</v>
      </c>
      <c r="B2524" t="s">
        <v>11</v>
      </c>
      <c r="C2524" t="s">
        <v>22</v>
      </c>
      <c r="D2524" t="s">
        <v>5388</v>
      </c>
      <c r="E2524">
        <v>10260262</v>
      </c>
      <c r="F2524" t="s">
        <v>5431</v>
      </c>
      <c r="G2524">
        <v>66153251</v>
      </c>
      <c r="H2524" t="s">
        <v>323</v>
      </c>
      <c r="I2524" t="s">
        <v>324</v>
      </c>
      <c r="J2524" t="s">
        <v>5407</v>
      </c>
      <c r="K2524" t="s">
        <v>5394</v>
      </c>
      <c r="L2524" t="s">
        <v>5395</v>
      </c>
      <c r="M2524" t="s">
        <v>5405</v>
      </c>
      <c r="N2524">
        <v>5</v>
      </c>
    </row>
    <row r="2525" spans="1:14" x14ac:dyDescent="0.75">
      <c r="A2525" t="s">
        <v>10</v>
      </c>
      <c r="B2525" t="s">
        <v>11</v>
      </c>
      <c r="C2525" t="s">
        <v>22</v>
      </c>
      <c r="D2525" t="s">
        <v>5388</v>
      </c>
      <c r="E2525">
        <v>10260262</v>
      </c>
      <c r="F2525" t="s">
        <v>5431</v>
      </c>
      <c r="G2525">
        <v>66153251</v>
      </c>
      <c r="H2525" t="s">
        <v>323</v>
      </c>
      <c r="I2525" t="s">
        <v>324</v>
      </c>
      <c r="J2525" t="s">
        <v>5407</v>
      </c>
      <c r="K2525" t="s">
        <v>5394</v>
      </c>
      <c r="L2525" t="s">
        <v>5395</v>
      </c>
      <c r="M2525" t="s">
        <v>5396</v>
      </c>
      <c r="N2525">
        <v>5</v>
      </c>
    </row>
    <row r="2526" spans="1:14" x14ac:dyDescent="0.75">
      <c r="A2526" t="s">
        <v>10</v>
      </c>
      <c r="B2526" t="s">
        <v>11</v>
      </c>
      <c r="C2526" t="s">
        <v>22</v>
      </c>
      <c r="D2526" t="s">
        <v>5388</v>
      </c>
      <c r="E2526">
        <v>10260262</v>
      </c>
      <c r="F2526" t="s">
        <v>5431</v>
      </c>
      <c r="G2526">
        <v>66153367</v>
      </c>
      <c r="H2526" t="s">
        <v>7117</v>
      </c>
      <c r="I2526" t="s">
        <v>7472</v>
      </c>
      <c r="J2526" t="s">
        <v>5407</v>
      </c>
      <c r="K2526" t="s">
        <v>5394</v>
      </c>
      <c r="L2526" t="s">
        <v>5402</v>
      </c>
      <c r="M2526" t="s">
        <v>5403</v>
      </c>
      <c r="N2526">
        <v>10</v>
      </c>
    </row>
    <row r="2527" spans="1:14" x14ac:dyDescent="0.75">
      <c r="A2527" t="s">
        <v>10</v>
      </c>
      <c r="B2527" t="s">
        <v>11</v>
      </c>
      <c r="C2527" t="s">
        <v>22</v>
      </c>
      <c r="D2527" t="s">
        <v>5388</v>
      </c>
      <c r="E2527">
        <v>10260262</v>
      </c>
      <c r="F2527" t="s">
        <v>5431</v>
      </c>
      <c r="G2527">
        <v>66153367</v>
      </c>
      <c r="H2527" t="s">
        <v>7117</v>
      </c>
      <c r="I2527" t="s">
        <v>7472</v>
      </c>
      <c r="J2527" t="s">
        <v>5407</v>
      </c>
      <c r="K2527" t="s">
        <v>5394</v>
      </c>
      <c r="L2527" t="s">
        <v>5395</v>
      </c>
      <c r="M2527" t="s">
        <v>5405</v>
      </c>
      <c r="N2527">
        <v>5</v>
      </c>
    </row>
    <row r="2528" spans="1:14" x14ac:dyDescent="0.75">
      <c r="A2528" t="s">
        <v>10</v>
      </c>
      <c r="B2528" t="s">
        <v>11</v>
      </c>
      <c r="C2528" t="s">
        <v>22</v>
      </c>
      <c r="D2528" t="s">
        <v>5388</v>
      </c>
      <c r="E2528">
        <v>10260262</v>
      </c>
      <c r="F2528" t="s">
        <v>5431</v>
      </c>
      <c r="G2528">
        <v>66153375</v>
      </c>
      <c r="H2528" t="s">
        <v>3488</v>
      </c>
      <c r="I2528" t="s">
        <v>7536</v>
      </c>
      <c r="J2528" t="s">
        <v>5407</v>
      </c>
      <c r="K2528" t="s">
        <v>5398</v>
      </c>
      <c r="L2528" t="s">
        <v>5399</v>
      </c>
      <c r="M2528" t="s">
        <v>5400</v>
      </c>
      <c r="N2528">
        <v>5</v>
      </c>
    </row>
    <row r="2529" spans="1:14" x14ac:dyDescent="0.75">
      <c r="A2529" t="s">
        <v>10</v>
      </c>
      <c r="B2529" t="s">
        <v>11</v>
      </c>
      <c r="C2529" t="s">
        <v>22</v>
      </c>
      <c r="D2529" t="s">
        <v>5388</v>
      </c>
      <c r="E2529">
        <v>10260262</v>
      </c>
      <c r="F2529" t="s">
        <v>5431</v>
      </c>
      <c r="G2529">
        <v>66153375</v>
      </c>
      <c r="H2529" t="s">
        <v>3488</v>
      </c>
      <c r="I2529" t="s">
        <v>7536</v>
      </c>
      <c r="J2529" t="s">
        <v>5407</v>
      </c>
      <c r="K2529" t="s">
        <v>5391</v>
      </c>
      <c r="L2529" t="s">
        <v>5392</v>
      </c>
      <c r="M2529" t="s">
        <v>5393</v>
      </c>
      <c r="N2529">
        <v>2</v>
      </c>
    </row>
    <row r="2530" spans="1:14" x14ac:dyDescent="0.75">
      <c r="A2530" t="s">
        <v>10</v>
      </c>
      <c r="B2530" t="s">
        <v>11</v>
      </c>
      <c r="C2530" t="s">
        <v>22</v>
      </c>
      <c r="D2530" t="s">
        <v>5388</v>
      </c>
      <c r="E2530">
        <v>10260262</v>
      </c>
      <c r="F2530" t="s">
        <v>5431</v>
      </c>
      <c r="G2530">
        <v>66153375</v>
      </c>
      <c r="H2530" t="s">
        <v>3488</v>
      </c>
      <c r="I2530" t="s">
        <v>7536</v>
      </c>
      <c r="J2530" t="s">
        <v>5407</v>
      </c>
      <c r="K2530" t="s">
        <v>5394</v>
      </c>
      <c r="L2530" t="s">
        <v>5395</v>
      </c>
      <c r="M2530" t="s">
        <v>5405</v>
      </c>
      <c r="N2530">
        <v>3</v>
      </c>
    </row>
    <row r="2531" spans="1:14" x14ac:dyDescent="0.75">
      <c r="A2531" t="s">
        <v>10</v>
      </c>
      <c r="B2531" t="s">
        <v>11</v>
      </c>
      <c r="C2531" t="s">
        <v>22</v>
      </c>
      <c r="D2531" t="s">
        <v>5388</v>
      </c>
      <c r="E2531">
        <v>10260262</v>
      </c>
      <c r="F2531" t="s">
        <v>5431</v>
      </c>
      <c r="G2531">
        <v>66153377</v>
      </c>
      <c r="H2531" t="s">
        <v>7202</v>
      </c>
      <c r="I2531" t="s">
        <v>7489</v>
      </c>
      <c r="J2531" t="s">
        <v>5407</v>
      </c>
      <c r="K2531" t="s">
        <v>5394</v>
      </c>
      <c r="L2531" t="s">
        <v>5402</v>
      </c>
      <c r="M2531" t="s">
        <v>5403</v>
      </c>
      <c r="N2531">
        <v>5</v>
      </c>
    </row>
    <row r="2532" spans="1:14" x14ac:dyDescent="0.75">
      <c r="A2532" t="s">
        <v>10</v>
      </c>
      <c r="B2532" t="s">
        <v>11</v>
      </c>
      <c r="C2532" t="s">
        <v>22</v>
      </c>
      <c r="D2532" t="s">
        <v>5388</v>
      </c>
      <c r="E2532">
        <v>10260262</v>
      </c>
      <c r="F2532" t="s">
        <v>5431</v>
      </c>
      <c r="G2532">
        <v>66153377</v>
      </c>
      <c r="H2532" t="s">
        <v>7202</v>
      </c>
      <c r="I2532" t="s">
        <v>7489</v>
      </c>
      <c r="J2532" t="s">
        <v>5407</v>
      </c>
      <c r="K2532" t="s">
        <v>5394</v>
      </c>
      <c r="L2532" t="s">
        <v>5395</v>
      </c>
      <c r="M2532" t="s">
        <v>5405</v>
      </c>
      <c r="N2532">
        <v>5</v>
      </c>
    </row>
    <row r="2533" spans="1:14" x14ac:dyDescent="0.75">
      <c r="A2533" t="s">
        <v>10</v>
      </c>
      <c r="B2533" t="s">
        <v>11</v>
      </c>
      <c r="C2533" t="s">
        <v>22</v>
      </c>
      <c r="D2533" t="s">
        <v>5388</v>
      </c>
      <c r="E2533">
        <v>10260262</v>
      </c>
      <c r="F2533" t="s">
        <v>5431</v>
      </c>
      <c r="G2533">
        <v>66153699</v>
      </c>
      <c r="H2533" t="s">
        <v>4518</v>
      </c>
      <c r="I2533" t="s">
        <v>4519</v>
      </c>
      <c r="J2533" t="s">
        <v>5397</v>
      </c>
      <c r="K2533" t="s">
        <v>5398</v>
      </c>
      <c r="L2533" t="s">
        <v>5399</v>
      </c>
      <c r="M2533" t="s">
        <v>5400</v>
      </c>
      <c r="N2533">
        <v>5</v>
      </c>
    </row>
    <row r="2534" spans="1:14" x14ac:dyDescent="0.75">
      <c r="A2534" t="s">
        <v>10</v>
      </c>
      <c r="B2534" t="s">
        <v>11</v>
      </c>
      <c r="C2534" t="s">
        <v>22</v>
      </c>
      <c r="D2534" t="s">
        <v>5388</v>
      </c>
      <c r="E2534">
        <v>10260262</v>
      </c>
      <c r="F2534" t="s">
        <v>5431</v>
      </c>
      <c r="G2534">
        <v>66153699</v>
      </c>
      <c r="H2534" t="s">
        <v>4518</v>
      </c>
      <c r="I2534" t="s">
        <v>4519</v>
      </c>
      <c r="J2534" t="s">
        <v>5397</v>
      </c>
      <c r="K2534" t="s">
        <v>5394</v>
      </c>
      <c r="L2534" t="s">
        <v>5402</v>
      </c>
      <c r="M2534" t="s">
        <v>5403</v>
      </c>
      <c r="N2534">
        <v>20</v>
      </c>
    </row>
    <row r="2535" spans="1:14" x14ac:dyDescent="0.75">
      <c r="A2535" t="s">
        <v>10</v>
      </c>
      <c r="B2535" t="s">
        <v>11</v>
      </c>
      <c r="C2535" t="s">
        <v>22</v>
      </c>
      <c r="D2535" t="s">
        <v>5388</v>
      </c>
      <c r="E2535">
        <v>10260262</v>
      </c>
      <c r="F2535" t="s">
        <v>5431</v>
      </c>
      <c r="G2535">
        <v>66153699</v>
      </c>
      <c r="H2535" t="s">
        <v>4518</v>
      </c>
      <c r="I2535" t="s">
        <v>4519</v>
      </c>
      <c r="J2535" t="s">
        <v>5397</v>
      </c>
      <c r="K2535" t="s">
        <v>5394</v>
      </c>
      <c r="L2535" t="s">
        <v>5395</v>
      </c>
      <c r="M2535" t="s">
        <v>5405</v>
      </c>
      <c r="N2535">
        <v>20</v>
      </c>
    </row>
    <row r="2536" spans="1:14" x14ac:dyDescent="0.75">
      <c r="A2536" t="s">
        <v>10</v>
      </c>
      <c r="B2536" t="s">
        <v>11</v>
      </c>
      <c r="C2536" t="s">
        <v>22</v>
      </c>
      <c r="D2536" t="s">
        <v>5388</v>
      </c>
      <c r="E2536">
        <v>10260262</v>
      </c>
      <c r="F2536" t="s">
        <v>5431</v>
      </c>
      <c r="G2536">
        <v>66153699</v>
      </c>
      <c r="H2536" t="s">
        <v>4518</v>
      </c>
      <c r="I2536" t="s">
        <v>4519</v>
      </c>
      <c r="J2536" t="s">
        <v>5397</v>
      </c>
      <c r="K2536" t="s">
        <v>5394</v>
      </c>
      <c r="L2536" t="s">
        <v>5395</v>
      </c>
      <c r="M2536" t="s">
        <v>5396</v>
      </c>
      <c r="N2536">
        <v>10</v>
      </c>
    </row>
    <row r="2537" spans="1:14" x14ac:dyDescent="0.75">
      <c r="A2537" t="s">
        <v>10</v>
      </c>
      <c r="B2537" t="s">
        <v>11</v>
      </c>
      <c r="C2537" t="s">
        <v>22</v>
      </c>
      <c r="D2537" t="s">
        <v>5388</v>
      </c>
      <c r="E2537">
        <v>10260262</v>
      </c>
      <c r="F2537" t="s">
        <v>5431</v>
      </c>
      <c r="G2537">
        <v>66153814</v>
      </c>
      <c r="H2537" t="s">
        <v>3344</v>
      </c>
      <c r="I2537" t="s">
        <v>3345</v>
      </c>
      <c r="J2537" t="s">
        <v>5407</v>
      </c>
      <c r="K2537" t="s">
        <v>5394</v>
      </c>
      <c r="L2537" t="s">
        <v>5395</v>
      </c>
      <c r="M2537" t="s">
        <v>5405</v>
      </c>
      <c r="N2537">
        <v>30</v>
      </c>
    </row>
    <row r="2538" spans="1:14" x14ac:dyDescent="0.75">
      <c r="A2538" t="s">
        <v>10</v>
      </c>
      <c r="B2538" t="s">
        <v>11</v>
      </c>
      <c r="C2538" t="s">
        <v>22</v>
      </c>
      <c r="D2538" t="s">
        <v>5388</v>
      </c>
      <c r="E2538">
        <v>10260262</v>
      </c>
      <c r="F2538" t="s">
        <v>5431</v>
      </c>
      <c r="G2538">
        <v>66153814</v>
      </c>
      <c r="H2538" t="s">
        <v>3344</v>
      </c>
      <c r="I2538" t="s">
        <v>3345</v>
      </c>
      <c r="J2538" t="s">
        <v>5407</v>
      </c>
      <c r="K2538" t="s">
        <v>5394</v>
      </c>
      <c r="L2538" t="s">
        <v>5395</v>
      </c>
      <c r="M2538" t="s">
        <v>5396</v>
      </c>
      <c r="N2538">
        <v>10</v>
      </c>
    </row>
    <row r="2539" spans="1:14" x14ac:dyDescent="0.75">
      <c r="A2539" t="s">
        <v>10</v>
      </c>
      <c r="B2539" t="s">
        <v>11</v>
      </c>
      <c r="C2539" t="s">
        <v>22</v>
      </c>
      <c r="D2539" t="s">
        <v>5388</v>
      </c>
      <c r="E2539">
        <v>10260262</v>
      </c>
      <c r="F2539" t="s">
        <v>5431</v>
      </c>
      <c r="G2539">
        <v>66153851</v>
      </c>
      <c r="H2539" t="s">
        <v>989</v>
      </c>
      <c r="I2539" t="s">
        <v>7749</v>
      </c>
      <c r="J2539" t="s">
        <v>5407</v>
      </c>
      <c r="K2539" t="s">
        <v>5398</v>
      </c>
      <c r="L2539" t="s">
        <v>5399</v>
      </c>
      <c r="M2539" t="s">
        <v>5400</v>
      </c>
      <c r="N2539">
        <v>5</v>
      </c>
    </row>
    <row r="2540" spans="1:14" x14ac:dyDescent="0.75">
      <c r="A2540" t="s">
        <v>10</v>
      </c>
      <c r="B2540" t="s">
        <v>11</v>
      </c>
      <c r="C2540" t="s">
        <v>22</v>
      </c>
      <c r="D2540" t="s">
        <v>5388</v>
      </c>
      <c r="E2540">
        <v>10260262</v>
      </c>
      <c r="F2540" t="s">
        <v>5431</v>
      </c>
      <c r="G2540">
        <v>66153851</v>
      </c>
      <c r="H2540" t="s">
        <v>989</v>
      </c>
      <c r="I2540" t="s">
        <v>7749</v>
      </c>
      <c r="J2540" t="s">
        <v>5407</v>
      </c>
      <c r="K2540" t="s">
        <v>5394</v>
      </c>
      <c r="L2540" t="s">
        <v>5395</v>
      </c>
      <c r="M2540" t="s">
        <v>5396</v>
      </c>
      <c r="N2540">
        <v>10</v>
      </c>
    </row>
    <row r="2541" spans="1:14" x14ac:dyDescent="0.75">
      <c r="A2541" t="s">
        <v>10</v>
      </c>
      <c r="B2541" t="s">
        <v>11</v>
      </c>
      <c r="C2541" t="s">
        <v>22</v>
      </c>
      <c r="D2541" t="s">
        <v>5388</v>
      </c>
      <c r="E2541">
        <v>10260262</v>
      </c>
      <c r="F2541" t="s">
        <v>5431</v>
      </c>
      <c r="G2541">
        <v>66154183</v>
      </c>
      <c r="H2541" t="s">
        <v>2276</v>
      </c>
      <c r="I2541" t="s">
        <v>2278</v>
      </c>
      <c r="J2541" t="s">
        <v>5406</v>
      </c>
      <c r="K2541" t="s">
        <v>5391</v>
      </c>
      <c r="L2541" t="s">
        <v>5392</v>
      </c>
      <c r="M2541" t="s">
        <v>5393</v>
      </c>
      <c r="N2541">
        <v>50</v>
      </c>
    </row>
    <row r="2542" spans="1:14" x14ac:dyDescent="0.75">
      <c r="A2542" t="s">
        <v>10</v>
      </c>
      <c r="B2542" t="s">
        <v>11</v>
      </c>
      <c r="C2542" t="s">
        <v>22</v>
      </c>
      <c r="D2542" t="s">
        <v>5388</v>
      </c>
      <c r="E2542">
        <v>10260262</v>
      </c>
      <c r="F2542" t="s">
        <v>5431</v>
      </c>
      <c r="G2542">
        <v>66154188</v>
      </c>
      <c r="H2542" t="s">
        <v>2597</v>
      </c>
      <c r="I2542" t="s">
        <v>2598</v>
      </c>
      <c r="J2542" t="s">
        <v>5407</v>
      </c>
      <c r="K2542" t="s">
        <v>5391</v>
      </c>
      <c r="L2542" t="s">
        <v>5392</v>
      </c>
      <c r="M2542" t="s">
        <v>5393</v>
      </c>
      <c r="N2542">
        <v>3</v>
      </c>
    </row>
    <row r="2543" spans="1:14" x14ac:dyDescent="0.75">
      <c r="A2543" t="s">
        <v>10</v>
      </c>
      <c r="B2543" t="s">
        <v>11</v>
      </c>
      <c r="C2543" t="s">
        <v>22</v>
      </c>
      <c r="D2543" t="s">
        <v>5388</v>
      </c>
      <c r="E2543">
        <v>10260262</v>
      </c>
      <c r="F2543" t="s">
        <v>5431</v>
      </c>
      <c r="G2543">
        <v>66154230</v>
      </c>
      <c r="H2543" t="s">
        <v>4444</v>
      </c>
      <c r="I2543" t="s">
        <v>7838</v>
      </c>
      <c r="J2543" t="s">
        <v>5407</v>
      </c>
      <c r="K2543" t="s">
        <v>5394</v>
      </c>
      <c r="L2543" t="s">
        <v>5402</v>
      </c>
      <c r="M2543" t="s">
        <v>5403</v>
      </c>
      <c r="N2543">
        <v>10</v>
      </c>
    </row>
    <row r="2544" spans="1:14" x14ac:dyDescent="0.75">
      <c r="A2544" t="s">
        <v>10</v>
      </c>
      <c r="B2544" t="s">
        <v>11</v>
      </c>
      <c r="C2544" t="s">
        <v>22</v>
      </c>
      <c r="D2544" t="s">
        <v>5388</v>
      </c>
      <c r="E2544">
        <v>10260262</v>
      </c>
      <c r="F2544" t="s">
        <v>5431</v>
      </c>
      <c r="G2544">
        <v>66154230</v>
      </c>
      <c r="H2544" t="s">
        <v>4444</v>
      </c>
      <c r="I2544" t="s">
        <v>7838</v>
      </c>
      <c r="J2544" t="s">
        <v>5407</v>
      </c>
      <c r="K2544" t="s">
        <v>5394</v>
      </c>
      <c r="L2544" t="s">
        <v>5395</v>
      </c>
      <c r="M2544" t="s">
        <v>5405</v>
      </c>
      <c r="N2544">
        <v>10</v>
      </c>
    </row>
    <row r="2545" spans="1:14" x14ac:dyDescent="0.75">
      <c r="A2545" t="s">
        <v>10</v>
      </c>
      <c r="B2545" t="s">
        <v>11</v>
      </c>
      <c r="C2545" t="s">
        <v>22</v>
      </c>
      <c r="D2545" t="s">
        <v>5388</v>
      </c>
      <c r="E2545">
        <v>10260262</v>
      </c>
      <c r="F2545" t="s">
        <v>5431</v>
      </c>
      <c r="G2545">
        <v>66154230</v>
      </c>
      <c r="H2545" t="s">
        <v>4444</v>
      </c>
      <c r="I2545" t="s">
        <v>7838</v>
      </c>
      <c r="J2545" t="s">
        <v>5407</v>
      </c>
      <c r="K2545" t="s">
        <v>5394</v>
      </c>
      <c r="L2545" t="s">
        <v>5395</v>
      </c>
      <c r="M2545" t="s">
        <v>5396</v>
      </c>
      <c r="N2545">
        <v>10</v>
      </c>
    </row>
    <row r="2546" spans="1:14" x14ac:dyDescent="0.75">
      <c r="A2546" t="s">
        <v>10</v>
      </c>
      <c r="B2546" t="s">
        <v>11</v>
      </c>
      <c r="C2546" t="s">
        <v>22</v>
      </c>
      <c r="D2546" t="s">
        <v>5388</v>
      </c>
      <c r="E2546">
        <v>10260262</v>
      </c>
      <c r="F2546" t="s">
        <v>5431</v>
      </c>
      <c r="G2546">
        <v>66154321</v>
      </c>
      <c r="H2546" t="s">
        <v>3135</v>
      </c>
      <c r="I2546" t="s">
        <v>805</v>
      </c>
      <c r="J2546" t="s">
        <v>5407</v>
      </c>
      <c r="K2546" t="s">
        <v>5394</v>
      </c>
      <c r="L2546" t="s">
        <v>5395</v>
      </c>
      <c r="M2546" t="s">
        <v>5405</v>
      </c>
      <c r="N2546">
        <v>20</v>
      </c>
    </row>
    <row r="2547" spans="1:14" x14ac:dyDescent="0.75">
      <c r="A2547" t="s">
        <v>10</v>
      </c>
      <c r="B2547" t="s">
        <v>11</v>
      </c>
      <c r="C2547" t="s">
        <v>22</v>
      </c>
      <c r="D2547" t="s">
        <v>5388</v>
      </c>
      <c r="E2547">
        <v>10260262</v>
      </c>
      <c r="F2547" t="s">
        <v>5431</v>
      </c>
      <c r="G2547">
        <v>66154736</v>
      </c>
      <c r="H2547" t="s">
        <v>4371</v>
      </c>
      <c r="I2547" t="s">
        <v>4372</v>
      </c>
      <c r="J2547" t="s">
        <v>5413</v>
      </c>
      <c r="K2547" t="s">
        <v>5398</v>
      </c>
      <c r="L2547" t="s">
        <v>5399</v>
      </c>
      <c r="M2547" t="s">
        <v>5400</v>
      </c>
      <c r="N2547">
        <v>20</v>
      </c>
    </row>
    <row r="2548" spans="1:14" x14ac:dyDescent="0.75">
      <c r="A2548" t="s">
        <v>10</v>
      </c>
      <c r="B2548" t="s">
        <v>11</v>
      </c>
      <c r="C2548" t="s">
        <v>22</v>
      </c>
      <c r="D2548" t="s">
        <v>5388</v>
      </c>
      <c r="E2548">
        <v>10260262</v>
      </c>
      <c r="F2548" t="s">
        <v>5431</v>
      </c>
      <c r="G2548">
        <v>66154736</v>
      </c>
      <c r="H2548" t="s">
        <v>4371</v>
      </c>
      <c r="I2548" t="s">
        <v>4372</v>
      </c>
      <c r="J2548" t="s">
        <v>5413</v>
      </c>
      <c r="K2548" t="s">
        <v>5391</v>
      </c>
      <c r="L2548" t="s">
        <v>5392</v>
      </c>
      <c r="M2548" t="s">
        <v>5393</v>
      </c>
      <c r="N2548">
        <v>845</v>
      </c>
    </row>
    <row r="2549" spans="1:14" x14ac:dyDescent="0.75">
      <c r="A2549" t="s">
        <v>10</v>
      </c>
      <c r="B2549" t="s">
        <v>11</v>
      </c>
      <c r="C2549" t="s">
        <v>22</v>
      </c>
      <c r="D2549" t="s">
        <v>5388</v>
      </c>
      <c r="E2549">
        <v>10260262</v>
      </c>
      <c r="F2549" t="s">
        <v>5431</v>
      </c>
      <c r="G2549">
        <v>66154736</v>
      </c>
      <c r="H2549" t="s">
        <v>4371</v>
      </c>
      <c r="I2549" t="s">
        <v>4372</v>
      </c>
      <c r="J2549" t="s">
        <v>5413</v>
      </c>
      <c r="K2549" t="s">
        <v>5394</v>
      </c>
      <c r="L2549" t="s">
        <v>5402</v>
      </c>
      <c r="M2549" t="s">
        <v>5417</v>
      </c>
      <c r="N2549">
        <v>20</v>
      </c>
    </row>
    <row r="2550" spans="1:14" x14ac:dyDescent="0.75">
      <c r="A2550" t="s">
        <v>10</v>
      </c>
      <c r="B2550" t="s">
        <v>11</v>
      </c>
      <c r="C2550" t="s">
        <v>22</v>
      </c>
      <c r="D2550" t="s">
        <v>5388</v>
      </c>
      <c r="E2550">
        <v>10260262</v>
      </c>
      <c r="F2550" t="s">
        <v>5431</v>
      </c>
      <c r="G2550">
        <v>66154736</v>
      </c>
      <c r="H2550" t="s">
        <v>4371</v>
      </c>
      <c r="I2550" t="s">
        <v>4372</v>
      </c>
      <c r="J2550" t="s">
        <v>5413</v>
      </c>
      <c r="K2550" t="s">
        <v>5394</v>
      </c>
      <c r="L2550" t="s">
        <v>5402</v>
      </c>
      <c r="M2550" t="s">
        <v>5403</v>
      </c>
      <c r="N2550">
        <v>199</v>
      </c>
    </row>
    <row r="2551" spans="1:14" x14ac:dyDescent="0.75">
      <c r="A2551" t="s">
        <v>10</v>
      </c>
      <c r="B2551" t="s">
        <v>11</v>
      </c>
      <c r="C2551" t="s">
        <v>22</v>
      </c>
      <c r="D2551" t="s">
        <v>5388</v>
      </c>
      <c r="E2551">
        <v>10260262</v>
      </c>
      <c r="F2551" t="s">
        <v>5431</v>
      </c>
      <c r="G2551">
        <v>66154736</v>
      </c>
      <c r="H2551" t="s">
        <v>4371</v>
      </c>
      <c r="I2551" t="s">
        <v>4372</v>
      </c>
      <c r="J2551" t="s">
        <v>5413</v>
      </c>
      <c r="K2551" t="s">
        <v>5394</v>
      </c>
      <c r="L2551" t="s">
        <v>5395</v>
      </c>
      <c r="M2551" t="s">
        <v>5396</v>
      </c>
      <c r="N2551">
        <v>180</v>
      </c>
    </row>
    <row r="2552" spans="1:14" x14ac:dyDescent="0.75">
      <c r="A2552" t="s">
        <v>10</v>
      </c>
      <c r="B2552" t="s">
        <v>11</v>
      </c>
      <c r="C2552" t="s">
        <v>22</v>
      </c>
      <c r="D2552" t="s">
        <v>5388</v>
      </c>
      <c r="E2552">
        <v>10260262</v>
      </c>
      <c r="F2552" t="s">
        <v>5431</v>
      </c>
      <c r="G2552">
        <v>66154793</v>
      </c>
      <c r="H2552" t="s">
        <v>1893</v>
      </c>
      <c r="I2552" t="s">
        <v>1894</v>
      </c>
      <c r="J2552" t="s">
        <v>5407</v>
      </c>
      <c r="K2552" t="s">
        <v>5398</v>
      </c>
      <c r="L2552" t="s">
        <v>5399</v>
      </c>
      <c r="M2552" t="s">
        <v>5400</v>
      </c>
      <c r="N2552">
        <v>3</v>
      </c>
    </row>
    <row r="2553" spans="1:14" x14ac:dyDescent="0.75">
      <c r="A2553" t="s">
        <v>10</v>
      </c>
      <c r="B2553" t="s">
        <v>11</v>
      </c>
      <c r="C2553" t="s">
        <v>22</v>
      </c>
      <c r="D2553" t="s">
        <v>5388</v>
      </c>
      <c r="E2553">
        <v>10260262</v>
      </c>
      <c r="F2553" t="s">
        <v>5431</v>
      </c>
      <c r="G2553">
        <v>66154793</v>
      </c>
      <c r="H2553" t="s">
        <v>1893</v>
      </c>
      <c r="I2553" t="s">
        <v>1894</v>
      </c>
      <c r="J2553" t="s">
        <v>5407</v>
      </c>
      <c r="K2553" t="s">
        <v>5391</v>
      </c>
      <c r="L2553" t="s">
        <v>5392</v>
      </c>
      <c r="M2553" t="s">
        <v>5393</v>
      </c>
      <c r="N2553">
        <v>10</v>
      </c>
    </row>
    <row r="2554" spans="1:14" x14ac:dyDescent="0.75">
      <c r="A2554" t="s">
        <v>10</v>
      </c>
      <c r="B2554" t="s">
        <v>11</v>
      </c>
      <c r="C2554" t="s">
        <v>22</v>
      </c>
      <c r="D2554" t="s">
        <v>5388</v>
      </c>
      <c r="E2554">
        <v>10260262</v>
      </c>
      <c r="F2554" t="s">
        <v>5431</v>
      </c>
      <c r="G2554">
        <v>66154793</v>
      </c>
      <c r="H2554" t="s">
        <v>1893</v>
      </c>
      <c r="I2554" t="s">
        <v>1894</v>
      </c>
      <c r="J2554" t="s">
        <v>5407</v>
      </c>
      <c r="K2554" t="s">
        <v>5394</v>
      </c>
      <c r="L2554" t="s">
        <v>5402</v>
      </c>
      <c r="M2554" t="s">
        <v>5403</v>
      </c>
      <c r="N2554">
        <v>20</v>
      </c>
    </row>
    <row r="2555" spans="1:14" x14ac:dyDescent="0.75">
      <c r="A2555" t="s">
        <v>10</v>
      </c>
      <c r="B2555" t="s">
        <v>11</v>
      </c>
      <c r="C2555" t="s">
        <v>22</v>
      </c>
      <c r="D2555" t="s">
        <v>5388</v>
      </c>
      <c r="E2555">
        <v>10260262</v>
      </c>
      <c r="F2555" t="s">
        <v>5431</v>
      </c>
      <c r="G2555">
        <v>66154793</v>
      </c>
      <c r="H2555" t="s">
        <v>1893</v>
      </c>
      <c r="I2555" t="s">
        <v>1894</v>
      </c>
      <c r="J2555" t="s">
        <v>5407</v>
      </c>
      <c r="K2555" t="s">
        <v>5394</v>
      </c>
      <c r="L2555" t="s">
        <v>5395</v>
      </c>
      <c r="M2555" t="s">
        <v>5405</v>
      </c>
      <c r="N2555">
        <v>10</v>
      </c>
    </row>
    <row r="2556" spans="1:14" x14ac:dyDescent="0.75">
      <c r="A2556" t="s">
        <v>10</v>
      </c>
      <c r="B2556" t="s">
        <v>11</v>
      </c>
      <c r="C2556" t="s">
        <v>22</v>
      </c>
      <c r="D2556" t="s">
        <v>5388</v>
      </c>
      <c r="E2556">
        <v>10260262</v>
      </c>
      <c r="F2556" t="s">
        <v>5431</v>
      </c>
      <c r="G2556">
        <v>66154809</v>
      </c>
      <c r="H2556" t="s">
        <v>5033</v>
      </c>
      <c r="I2556" t="s">
        <v>5034</v>
      </c>
      <c r="J2556" t="s">
        <v>5407</v>
      </c>
      <c r="K2556" t="s">
        <v>5398</v>
      </c>
      <c r="L2556" t="s">
        <v>5399</v>
      </c>
      <c r="M2556" t="s">
        <v>5400</v>
      </c>
      <c r="N2556">
        <v>10</v>
      </c>
    </row>
    <row r="2557" spans="1:14" x14ac:dyDescent="0.75">
      <c r="A2557" t="s">
        <v>10</v>
      </c>
      <c r="B2557" t="s">
        <v>11</v>
      </c>
      <c r="C2557" t="s">
        <v>22</v>
      </c>
      <c r="D2557" t="s">
        <v>5388</v>
      </c>
      <c r="E2557">
        <v>10260262</v>
      </c>
      <c r="F2557" t="s">
        <v>5431</v>
      </c>
      <c r="G2557">
        <v>66154809</v>
      </c>
      <c r="H2557" t="s">
        <v>5033</v>
      </c>
      <c r="I2557" t="s">
        <v>5034</v>
      </c>
      <c r="J2557" t="s">
        <v>5407</v>
      </c>
      <c r="K2557" t="s">
        <v>5394</v>
      </c>
      <c r="L2557" t="s">
        <v>5402</v>
      </c>
      <c r="M2557" t="s">
        <v>5403</v>
      </c>
      <c r="N2557">
        <v>10</v>
      </c>
    </row>
    <row r="2558" spans="1:14" x14ac:dyDescent="0.75">
      <c r="A2558" t="s">
        <v>10</v>
      </c>
      <c r="B2558" t="s">
        <v>11</v>
      </c>
      <c r="C2558" t="s">
        <v>22</v>
      </c>
      <c r="D2558" t="s">
        <v>5388</v>
      </c>
      <c r="E2558">
        <v>10260262</v>
      </c>
      <c r="F2558" t="s">
        <v>5431</v>
      </c>
      <c r="G2558">
        <v>66154809</v>
      </c>
      <c r="H2558" t="s">
        <v>5033</v>
      </c>
      <c r="I2558" t="s">
        <v>5034</v>
      </c>
      <c r="J2558" t="s">
        <v>5407</v>
      </c>
      <c r="K2558" t="s">
        <v>5394</v>
      </c>
      <c r="L2558" t="s">
        <v>5395</v>
      </c>
      <c r="M2558" t="s">
        <v>5405</v>
      </c>
      <c r="N2558">
        <v>30</v>
      </c>
    </row>
    <row r="2559" spans="1:14" x14ac:dyDescent="0.75">
      <c r="A2559" t="s">
        <v>10</v>
      </c>
      <c r="B2559" t="s">
        <v>11</v>
      </c>
      <c r="C2559" t="s">
        <v>22</v>
      </c>
      <c r="D2559" t="s">
        <v>5388</v>
      </c>
      <c r="E2559">
        <v>10260262</v>
      </c>
      <c r="F2559" t="s">
        <v>5431</v>
      </c>
      <c r="G2559">
        <v>66154809</v>
      </c>
      <c r="H2559" t="s">
        <v>5033</v>
      </c>
      <c r="I2559" t="s">
        <v>5034</v>
      </c>
      <c r="J2559" t="s">
        <v>5407</v>
      </c>
      <c r="K2559" t="s">
        <v>5394</v>
      </c>
      <c r="L2559" t="s">
        <v>5395</v>
      </c>
      <c r="M2559" t="s">
        <v>5396</v>
      </c>
      <c r="N2559">
        <v>20</v>
      </c>
    </row>
    <row r="2560" spans="1:14" x14ac:dyDescent="0.75">
      <c r="A2560" t="s">
        <v>10</v>
      </c>
      <c r="B2560" t="s">
        <v>11</v>
      </c>
      <c r="C2560" t="s">
        <v>22</v>
      </c>
      <c r="D2560" t="s">
        <v>5388</v>
      </c>
      <c r="E2560">
        <v>10260262</v>
      </c>
      <c r="F2560" t="s">
        <v>5431</v>
      </c>
      <c r="G2560">
        <v>66154854</v>
      </c>
      <c r="H2560" t="s">
        <v>5106</v>
      </c>
      <c r="I2560" t="s">
        <v>1321</v>
      </c>
      <c r="J2560" t="s">
        <v>5416</v>
      </c>
      <c r="K2560" t="s">
        <v>5394</v>
      </c>
      <c r="L2560" t="s">
        <v>5402</v>
      </c>
      <c r="M2560" t="s">
        <v>5403</v>
      </c>
      <c r="N2560">
        <v>15</v>
      </c>
    </row>
    <row r="2561" spans="1:14" x14ac:dyDescent="0.75">
      <c r="A2561" t="s">
        <v>10</v>
      </c>
      <c r="B2561" t="s">
        <v>11</v>
      </c>
      <c r="C2561" t="s">
        <v>22</v>
      </c>
      <c r="D2561" t="s">
        <v>5388</v>
      </c>
      <c r="E2561">
        <v>10260262</v>
      </c>
      <c r="F2561" t="s">
        <v>5431</v>
      </c>
      <c r="G2561">
        <v>66154906</v>
      </c>
      <c r="H2561" t="s">
        <v>3552</v>
      </c>
      <c r="I2561" t="s">
        <v>3553</v>
      </c>
      <c r="J2561" t="s">
        <v>5407</v>
      </c>
      <c r="K2561" t="s">
        <v>5394</v>
      </c>
      <c r="L2561" t="s">
        <v>5402</v>
      </c>
      <c r="M2561" t="s">
        <v>5403</v>
      </c>
      <c r="N2561">
        <v>5</v>
      </c>
    </row>
    <row r="2562" spans="1:14" x14ac:dyDescent="0.75">
      <c r="A2562" t="s">
        <v>10</v>
      </c>
      <c r="B2562" t="s">
        <v>11</v>
      </c>
      <c r="C2562" t="s">
        <v>22</v>
      </c>
      <c r="D2562" t="s">
        <v>5388</v>
      </c>
      <c r="E2562">
        <v>10260262</v>
      </c>
      <c r="F2562" t="s">
        <v>5431</v>
      </c>
      <c r="G2562">
        <v>66154906</v>
      </c>
      <c r="H2562" t="s">
        <v>3552</v>
      </c>
      <c r="I2562" t="s">
        <v>3553</v>
      </c>
      <c r="J2562" t="s">
        <v>5407</v>
      </c>
      <c r="K2562" t="s">
        <v>5394</v>
      </c>
      <c r="L2562" t="s">
        <v>5395</v>
      </c>
      <c r="M2562" t="s">
        <v>5405</v>
      </c>
      <c r="N2562">
        <v>5</v>
      </c>
    </row>
    <row r="2563" spans="1:14" x14ac:dyDescent="0.75">
      <c r="A2563" t="s">
        <v>10</v>
      </c>
      <c r="B2563" t="s">
        <v>11</v>
      </c>
      <c r="C2563" t="s">
        <v>22</v>
      </c>
      <c r="D2563" t="s">
        <v>5388</v>
      </c>
      <c r="E2563">
        <v>10260262</v>
      </c>
      <c r="F2563" t="s">
        <v>5431</v>
      </c>
      <c r="G2563">
        <v>66155059</v>
      </c>
      <c r="H2563" t="s">
        <v>2688</v>
      </c>
      <c r="I2563" t="s">
        <v>2689</v>
      </c>
      <c r="J2563" t="s">
        <v>5407</v>
      </c>
      <c r="K2563" t="s">
        <v>5391</v>
      </c>
      <c r="L2563" t="s">
        <v>5392</v>
      </c>
      <c r="M2563" t="s">
        <v>5393</v>
      </c>
      <c r="N2563">
        <v>10</v>
      </c>
    </row>
    <row r="2564" spans="1:14" x14ac:dyDescent="0.75">
      <c r="A2564" t="s">
        <v>10</v>
      </c>
      <c r="B2564" t="s">
        <v>11</v>
      </c>
      <c r="C2564" t="s">
        <v>22</v>
      </c>
      <c r="D2564" t="s">
        <v>5388</v>
      </c>
      <c r="E2564">
        <v>10260262</v>
      </c>
      <c r="F2564" t="s">
        <v>5431</v>
      </c>
      <c r="G2564">
        <v>66155268</v>
      </c>
      <c r="H2564" t="s">
        <v>2083</v>
      </c>
      <c r="I2564" t="s">
        <v>2084</v>
      </c>
      <c r="J2564" t="s">
        <v>5407</v>
      </c>
      <c r="K2564" t="s">
        <v>5394</v>
      </c>
      <c r="L2564" t="s">
        <v>5395</v>
      </c>
      <c r="M2564" t="s">
        <v>5405</v>
      </c>
      <c r="N2564">
        <v>5</v>
      </c>
    </row>
    <row r="2565" spans="1:14" x14ac:dyDescent="0.75">
      <c r="A2565" t="s">
        <v>10</v>
      </c>
      <c r="B2565" t="s">
        <v>11</v>
      </c>
      <c r="C2565" t="s">
        <v>22</v>
      </c>
      <c r="D2565" t="s">
        <v>5388</v>
      </c>
      <c r="E2565">
        <v>10260262</v>
      </c>
      <c r="F2565" t="s">
        <v>5431</v>
      </c>
      <c r="G2565">
        <v>66155347</v>
      </c>
      <c r="H2565" t="s">
        <v>2511</v>
      </c>
      <c r="I2565" t="s">
        <v>2512</v>
      </c>
      <c r="J2565" t="s">
        <v>5407</v>
      </c>
      <c r="K2565" t="s">
        <v>5394</v>
      </c>
      <c r="L2565" t="s">
        <v>5402</v>
      </c>
      <c r="M2565" t="s">
        <v>5403</v>
      </c>
      <c r="N2565">
        <v>10</v>
      </c>
    </row>
    <row r="2566" spans="1:14" x14ac:dyDescent="0.75">
      <c r="A2566" t="s">
        <v>10</v>
      </c>
      <c r="B2566" t="s">
        <v>11</v>
      </c>
      <c r="C2566" t="s">
        <v>22</v>
      </c>
      <c r="D2566" t="s">
        <v>5388</v>
      </c>
      <c r="E2566">
        <v>10260262</v>
      </c>
      <c r="F2566" t="s">
        <v>5431</v>
      </c>
      <c r="G2566">
        <v>66155347</v>
      </c>
      <c r="H2566" t="s">
        <v>2511</v>
      </c>
      <c r="I2566" t="s">
        <v>2512</v>
      </c>
      <c r="J2566" t="s">
        <v>5407</v>
      </c>
      <c r="K2566" t="s">
        <v>5394</v>
      </c>
      <c r="L2566" t="s">
        <v>5395</v>
      </c>
      <c r="M2566" t="s">
        <v>5405</v>
      </c>
      <c r="N2566">
        <v>10</v>
      </c>
    </row>
    <row r="2567" spans="1:14" x14ac:dyDescent="0.75">
      <c r="A2567" t="s">
        <v>10</v>
      </c>
      <c r="B2567" t="s">
        <v>11</v>
      </c>
      <c r="C2567" t="s">
        <v>22</v>
      </c>
      <c r="D2567" t="s">
        <v>5388</v>
      </c>
      <c r="E2567">
        <v>10260262</v>
      </c>
      <c r="F2567" t="s">
        <v>5431</v>
      </c>
      <c r="G2567">
        <v>66155349</v>
      </c>
      <c r="H2567" t="s">
        <v>2180</v>
      </c>
      <c r="I2567" t="s">
        <v>2181</v>
      </c>
      <c r="J2567" t="s">
        <v>5419</v>
      </c>
      <c r="K2567" t="s">
        <v>5394</v>
      </c>
      <c r="L2567" t="s">
        <v>5402</v>
      </c>
      <c r="M2567" t="s">
        <v>5403</v>
      </c>
      <c r="N2567">
        <v>50</v>
      </c>
    </row>
    <row r="2568" spans="1:14" x14ac:dyDescent="0.75">
      <c r="A2568" t="s">
        <v>10</v>
      </c>
      <c r="B2568" t="s">
        <v>11</v>
      </c>
      <c r="C2568" t="s">
        <v>22</v>
      </c>
      <c r="D2568" t="s">
        <v>5388</v>
      </c>
      <c r="E2568">
        <v>10260262</v>
      </c>
      <c r="F2568" t="s">
        <v>5431</v>
      </c>
      <c r="G2568">
        <v>66155406</v>
      </c>
      <c r="H2568" t="s">
        <v>1955</v>
      </c>
      <c r="I2568" t="s">
        <v>1956</v>
      </c>
      <c r="J2568" t="s">
        <v>5407</v>
      </c>
      <c r="K2568" t="s">
        <v>5394</v>
      </c>
      <c r="L2568" t="s">
        <v>5395</v>
      </c>
      <c r="M2568" t="s">
        <v>5396</v>
      </c>
      <c r="N2568">
        <v>10</v>
      </c>
    </row>
    <row r="2569" spans="1:14" x14ac:dyDescent="0.75">
      <c r="A2569" t="s">
        <v>10</v>
      </c>
      <c r="B2569" t="s">
        <v>11</v>
      </c>
      <c r="C2569" t="s">
        <v>22</v>
      </c>
      <c r="D2569" t="s">
        <v>5388</v>
      </c>
      <c r="E2569">
        <v>10260262</v>
      </c>
      <c r="F2569" t="s">
        <v>5431</v>
      </c>
      <c r="G2569">
        <v>66155417</v>
      </c>
      <c r="H2569" t="s">
        <v>3188</v>
      </c>
      <c r="I2569" t="s">
        <v>3189</v>
      </c>
      <c r="J2569" t="s">
        <v>5407</v>
      </c>
      <c r="K2569" t="s">
        <v>5394</v>
      </c>
      <c r="L2569" t="s">
        <v>5395</v>
      </c>
      <c r="M2569" t="s">
        <v>5405</v>
      </c>
      <c r="N2569">
        <v>10</v>
      </c>
    </row>
    <row r="2570" spans="1:14" x14ac:dyDescent="0.75">
      <c r="A2570" t="s">
        <v>10</v>
      </c>
      <c r="B2570" t="s">
        <v>11</v>
      </c>
      <c r="C2570" t="s">
        <v>22</v>
      </c>
      <c r="D2570" t="s">
        <v>5388</v>
      </c>
      <c r="E2570">
        <v>10260262</v>
      </c>
      <c r="F2570" t="s">
        <v>5431</v>
      </c>
      <c r="G2570">
        <v>66155417</v>
      </c>
      <c r="H2570" t="s">
        <v>3188</v>
      </c>
      <c r="I2570" t="s">
        <v>3189</v>
      </c>
      <c r="J2570" t="s">
        <v>5407</v>
      </c>
      <c r="K2570" t="s">
        <v>5394</v>
      </c>
      <c r="L2570" t="s">
        <v>5395</v>
      </c>
      <c r="M2570" t="s">
        <v>5396</v>
      </c>
      <c r="N2570">
        <v>10</v>
      </c>
    </row>
    <row r="2571" spans="1:14" x14ac:dyDescent="0.75">
      <c r="A2571" t="s">
        <v>10</v>
      </c>
      <c r="B2571" t="s">
        <v>11</v>
      </c>
      <c r="C2571" t="s">
        <v>22</v>
      </c>
      <c r="D2571" t="s">
        <v>5388</v>
      </c>
      <c r="E2571">
        <v>10260262</v>
      </c>
      <c r="F2571" t="s">
        <v>5431</v>
      </c>
      <c r="G2571">
        <v>66155420</v>
      </c>
      <c r="H2571" t="s">
        <v>3111</v>
      </c>
      <c r="I2571" t="s">
        <v>3112</v>
      </c>
      <c r="J2571" t="s">
        <v>5407</v>
      </c>
      <c r="K2571" t="s">
        <v>5394</v>
      </c>
      <c r="L2571" t="s">
        <v>5402</v>
      </c>
      <c r="M2571" t="s">
        <v>5403</v>
      </c>
      <c r="N2571">
        <v>30</v>
      </c>
    </row>
    <row r="2572" spans="1:14" x14ac:dyDescent="0.75">
      <c r="A2572" t="s">
        <v>10</v>
      </c>
      <c r="B2572" t="s">
        <v>11</v>
      </c>
      <c r="C2572" t="s">
        <v>22</v>
      </c>
      <c r="D2572" t="s">
        <v>5388</v>
      </c>
      <c r="E2572">
        <v>10260262</v>
      </c>
      <c r="F2572" t="s">
        <v>5431</v>
      </c>
      <c r="G2572">
        <v>66155550</v>
      </c>
      <c r="H2572" t="s">
        <v>7105</v>
      </c>
      <c r="I2572" t="s">
        <v>7438</v>
      </c>
      <c r="J2572" t="s">
        <v>5407</v>
      </c>
      <c r="K2572" t="s">
        <v>5394</v>
      </c>
      <c r="L2572" t="s">
        <v>5402</v>
      </c>
      <c r="M2572" t="s">
        <v>5403</v>
      </c>
      <c r="N2572">
        <v>2</v>
      </c>
    </row>
    <row r="2573" spans="1:14" x14ac:dyDescent="0.75">
      <c r="A2573" t="s">
        <v>10</v>
      </c>
      <c r="B2573" t="s">
        <v>11</v>
      </c>
      <c r="C2573" t="s">
        <v>22</v>
      </c>
      <c r="D2573" t="s">
        <v>5388</v>
      </c>
      <c r="E2573">
        <v>10260262</v>
      </c>
      <c r="F2573" t="s">
        <v>5431</v>
      </c>
      <c r="G2573">
        <v>66155725</v>
      </c>
      <c r="H2573" t="s">
        <v>3054</v>
      </c>
      <c r="I2573" t="s">
        <v>3055</v>
      </c>
      <c r="J2573" t="s">
        <v>5407</v>
      </c>
      <c r="K2573" t="s">
        <v>5391</v>
      </c>
      <c r="L2573" t="s">
        <v>5392</v>
      </c>
      <c r="M2573" t="s">
        <v>5401</v>
      </c>
      <c r="N2573">
        <v>3</v>
      </c>
    </row>
    <row r="2574" spans="1:14" x14ac:dyDescent="0.75">
      <c r="A2574" t="s">
        <v>10</v>
      </c>
      <c r="B2574" t="s">
        <v>11</v>
      </c>
      <c r="C2574" t="s">
        <v>22</v>
      </c>
      <c r="D2574" t="s">
        <v>5388</v>
      </c>
      <c r="E2574">
        <v>10260262</v>
      </c>
      <c r="F2574" t="s">
        <v>5431</v>
      </c>
      <c r="G2574">
        <v>66155725</v>
      </c>
      <c r="H2574" t="s">
        <v>3054</v>
      </c>
      <c r="I2574" t="s">
        <v>3055</v>
      </c>
      <c r="J2574" t="s">
        <v>5407</v>
      </c>
      <c r="K2574" t="s">
        <v>5394</v>
      </c>
      <c r="L2574" t="s">
        <v>5402</v>
      </c>
      <c r="M2574" t="s">
        <v>5404</v>
      </c>
      <c r="N2574">
        <v>10</v>
      </c>
    </row>
    <row r="2575" spans="1:14" x14ac:dyDescent="0.75">
      <c r="A2575" t="s">
        <v>10</v>
      </c>
      <c r="B2575" t="s">
        <v>11</v>
      </c>
      <c r="C2575" t="s">
        <v>22</v>
      </c>
      <c r="D2575" t="s">
        <v>5388</v>
      </c>
      <c r="E2575">
        <v>10260262</v>
      </c>
      <c r="F2575" t="s">
        <v>5431</v>
      </c>
      <c r="G2575">
        <v>66155751</v>
      </c>
      <c r="H2575" t="s">
        <v>1509</v>
      </c>
      <c r="I2575" t="s">
        <v>1510</v>
      </c>
      <c r="J2575" t="s">
        <v>5407</v>
      </c>
      <c r="K2575" t="s">
        <v>5394</v>
      </c>
      <c r="L2575" t="s">
        <v>5402</v>
      </c>
      <c r="M2575" t="s">
        <v>5403</v>
      </c>
      <c r="N2575">
        <v>5</v>
      </c>
    </row>
    <row r="2576" spans="1:14" x14ac:dyDescent="0.75">
      <c r="A2576" t="s">
        <v>10</v>
      </c>
      <c r="B2576" t="s">
        <v>11</v>
      </c>
      <c r="C2576" t="s">
        <v>22</v>
      </c>
      <c r="D2576" t="s">
        <v>5388</v>
      </c>
      <c r="E2576">
        <v>10260262</v>
      </c>
      <c r="F2576" t="s">
        <v>5431</v>
      </c>
      <c r="G2576">
        <v>66155751</v>
      </c>
      <c r="H2576" t="s">
        <v>1509</v>
      </c>
      <c r="I2576" t="s">
        <v>1510</v>
      </c>
      <c r="J2576" t="s">
        <v>5407</v>
      </c>
      <c r="K2576" t="s">
        <v>5394</v>
      </c>
      <c r="L2576" t="s">
        <v>5402</v>
      </c>
      <c r="M2576" t="s">
        <v>5404</v>
      </c>
      <c r="N2576">
        <v>5</v>
      </c>
    </row>
    <row r="2577" spans="1:14" x14ac:dyDescent="0.75">
      <c r="A2577" t="s">
        <v>10</v>
      </c>
      <c r="B2577" t="s">
        <v>11</v>
      </c>
      <c r="C2577" t="s">
        <v>22</v>
      </c>
      <c r="D2577" t="s">
        <v>5388</v>
      </c>
      <c r="E2577">
        <v>10260262</v>
      </c>
      <c r="F2577" t="s">
        <v>5431</v>
      </c>
      <c r="G2577">
        <v>66155751</v>
      </c>
      <c r="H2577" t="s">
        <v>1509</v>
      </c>
      <c r="I2577" t="s">
        <v>1510</v>
      </c>
      <c r="J2577" t="s">
        <v>5407</v>
      </c>
      <c r="K2577" t="s">
        <v>5394</v>
      </c>
      <c r="L2577" t="s">
        <v>5395</v>
      </c>
      <c r="M2577" t="s">
        <v>5396</v>
      </c>
      <c r="N2577">
        <v>5</v>
      </c>
    </row>
    <row r="2578" spans="1:14" x14ac:dyDescent="0.75">
      <c r="A2578" t="s">
        <v>10</v>
      </c>
      <c r="B2578" t="s">
        <v>11</v>
      </c>
      <c r="C2578" t="s">
        <v>22</v>
      </c>
      <c r="D2578" t="s">
        <v>5388</v>
      </c>
      <c r="E2578">
        <v>10260262</v>
      </c>
      <c r="F2578" t="s">
        <v>5431</v>
      </c>
      <c r="G2578">
        <v>66155752</v>
      </c>
      <c r="H2578" t="s">
        <v>2991</v>
      </c>
      <c r="I2578" t="s">
        <v>2992</v>
      </c>
      <c r="J2578" t="s">
        <v>5407</v>
      </c>
      <c r="K2578" t="s">
        <v>5394</v>
      </c>
      <c r="L2578" t="s">
        <v>5402</v>
      </c>
      <c r="M2578" t="s">
        <v>5404</v>
      </c>
      <c r="N2578">
        <v>5</v>
      </c>
    </row>
    <row r="2579" spans="1:14" x14ac:dyDescent="0.75">
      <c r="A2579" t="s">
        <v>10</v>
      </c>
      <c r="B2579" t="s">
        <v>11</v>
      </c>
      <c r="C2579" t="s">
        <v>22</v>
      </c>
      <c r="D2579" t="s">
        <v>5388</v>
      </c>
      <c r="E2579">
        <v>10260262</v>
      </c>
      <c r="F2579" t="s">
        <v>5431</v>
      </c>
      <c r="G2579">
        <v>66155754</v>
      </c>
      <c r="H2579" t="s">
        <v>2134</v>
      </c>
      <c r="I2579" t="s">
        <v>2135</v>
      </c>
      <c r="J2579" t="s">
        <v>5407</v>
      </c>
      <c r="K2579" t="s">
        <v>5394</v>
      </c>
      <c r="L2579" t="s">
        <v>5402</v>
      </c>
      <c r="M2579" t="s">
        <v>5404</v>
      </c>
      <c r="N2579">
        <v>20</v>
      </c>
    </row>
    <row r="2580" spans="1:14" x14ac:dyDescent="0.75">
      <c r="A2580" t="s">
        <v>10</v>
      </c>
      <c r="B2580" t="s">
        <v>11</v>
      </c>
      <c r="C2580" t="s">
        <v>22</v>
      </c>
      <c r="D2580" t="s">
        <v>5388</v>
      </c>
      <c r="E2580">
        <v>10260262</v>
      </c>
      <c r="F2580" t="s">
        <v>5431</v>
      </c>
      <c r="G2580">
        <v>66155754</v>
      </c>
      <c r="H2580" t="s">
        <v>2134</v>
      </c>
      <c r="I2580" t="s">
        <v>2135</v>
      </c>
      <c r="J2580" t="s">
        <v>5407</v>
      </c>
      <c r="K2580" t="s">
        <v>5394</v>
      </c>
      <c r="L2580" t="s">
        <v>5395</v>
      </c>
      <c r="M2580" t="s">
        <v>5405</v>
      </c>
      <c r="N2580">
        <v>50</v>
      </c>
    </row>
    <row r="2581" spans="1:14" x14ac:dyDescent="0.75">
      <c r="A2581" t="s">
        <v>10</v>
      </c>
      <c r="B2581" t="s">
        <v>11</v>
      </c>
      <c r="C2581" t="s">
        <v>22</v>
      </c>
      <c r="D2581" t="s">
        <v>5388</v>
      </c>
      <c r="E2581">
        <v>10260262</v>
      </c>
      <c r="F2581" t="s">
        <v>5431</v>
      </c>
      <c r="G2581">
        <v>66155754</v>
      </c>
      <c r="H2581" t="s">
        <v>2134</v>
      </c>
      <c r="I2581" t="s">
        <v>2135</v>
      </c>
      <c r="J2581" t="s">
        <v>5407</v>
      </c>
      <c r="K2581" t="s">
        <v>5394</v>
      </c>
      <c r="L2581" t="s">
        <v>5395</v>
      </c>
      <c r="M2581" t="s">
        <v>5396</v>
      </c>
      <c r="N2581">
        <v>50</v>
      </c>
    </row>
    <row r="2582" spans="1:14" x14ac:dyDescent="0.75">
      <c r="A2582" t="s">
        <v>10</v>
      </c>
      <c r="B2582" t="s">
        <v>11</v>
      </c>
      <c r="C2582" t="s">
        <v>22</v>
      </c>
      <c r="D2582" t="s">
        <v>5388</v>
      </c>
      <c r="E2582">
        <v>10260262</v>
      </c>
      <c r="F2582" t="s">
        <v>5431</v>
      </c>
      <c r="G2582">
        <v>66155764</v>
      </c>
      <c r="H2582" t="s">
        <v>1967</v>
      </c>
      <c r="I2582" t="s">
        <v>1968</v>
      </c>
      <c r="J2582" t="s">
        <v>5407</v>
      </c>
      <c r="K2582" t="s">
        <v>5394</v>
      </c>
      <c r="L2582" t="s">
        <v>5402</v>
      </c>
      <c r="M2582" t="s">
        <v>5403</v>
      </c>
      <c r="N2582">
        <v>10</v>
      </c>
    </row>
    <row r="2583" spans="1:14" x14ac:dyDescent="0.75">
      <c r="A2583" t="s">
        <v>10</v>
      </c>
      <c r="B2583" t="s">
        <v>11</v>
      </c>
      <c r="C2583" t="s">
        <v>22</v>
      </c>
      <c r="D2583" t="s">
        <v>5388</v>
      </c>
      <c r="E2583">
        <v>10260262</v>
      </c>
      <c r="F2583" t="s">
        <v>5431</v>
      </c>
      <c r="G2583">
        <v>66155764</v>
      </c>
      <c r="H2583" t="s">
        <v>1967</v>
      </c>
      <c r="I2583" t="s">
        <v>1968</v>
      </c>
      <c r="J2583" t="s">
        <v>5407</v>
      </c>
      <c r="K2583" t="s">
        <v>5394</v>
      </c>
      <c r="L2583" t="s">
        <v>5395</v>
      </c>
      <c r="M2583" t="s">
        <v>5405</v>
      </c>
      <c r="N2583">
        <v>10</v>
      </c>
    </row>
    <row r="2584" spans="1:14" x14ac:dyDescent="0.75">
      <c r="A2584" t="s">
        <v>10</v>
      </c>
      <c r="B2584" t="s">
        <v>11</v>
      </c>
      <c r="C2584" t="s">
        <v>22</v>
      </c>
      <c r="D2584" t="s">
        <v>5388</v>
      </c>
      <c r="E2584">
        <v>10260262</v>
      </c>
      <c r="F2584" t="s">
        <v>5431</v>
      </c>
      <c r="G2584">
        <v>66155764</v>
      </c>
      <c r="H2584" t="s">
        <v>1967</v>
      </c>
      <c r="I2584" t="s">
        <v>1968</v>
      </c>
      <c r="J2584" t="s">
        <v>5407</v>
      </c>
      <c r="K2584" t="s">
        <v>5394</v>
      </c>
      <c r="L2584" t="s">
        <v>5395</v>
      </c>
      <c r="M2584" t="s">
        <v>5396</v>
      </c>
      <c r="N2584">
        <v>9</v>
      </c>
    </row>
    <row r="2585" spans="1:14" x14ac:dyDescent="0.75">
      <c r="A2585" t="s">
        <v>10</v>
      </c>
      <c r="B2585" t="s">
        <v>11</v>
      </c>
      <c r="C2585" t="s">
        <v>22</v>
      </c>
      <c r="D2585" t="s">
        <v>5388</v>
      </c>
      <c r="E2585">
        <v>10260262</v>
      </c>
      <c r="F2585" t="s">
        <v>5431</v>
      </c>
      <c r="G2585">
        <v>66155787</v>
      </c>
      <c r="H2585" t="s">
        <v>7226</v>
      </c>
      <c r="I2585" t="s">
        <v>7525</v>
      </c>
      <c r="J2585" t="s">
        <v>5407</v>
      </c>
      <c r="K2585" t="s">
        <v>5398</v>
      </c>
      <c r="L2585" t="s">
        <v>5399</v>
      </c>
      <c r="M2585" t="s">
        <v>5400</v>
      </c>
      <c r="N2585">
        <v>2</v>
      </c>
    </row>
    <row r="2586" spans="1:14" x14ac:dyDescent="0.75">
      <c r="A2586" t="s">
        <v>10</v>
      </c>
      <c r="B2586" t="s">
        <v>11</v>
      </c>
      <c r="C2586" t="s">
        <v>22</v>
      </c>
      <c r="D2586" t="s">
        <v>5388</v>
      </c>
      <c r="E2586">
        <v>10260262</v>
      </c>
      <c r="F2586" t="s">
        <v>5431</v>
      </c>
      <c r="G2586">
        <v>66155787</v>
      </c>
      <c r="H2586" t="s">
        <v>7226</v>
      </c>
      <c r="I2586" t="s">
        <v>7525</v>
      </c>
      <c r="J2586" t="s">
        <v>5407</v>
      </c>
      <c r="K2586" t="s">
        <v>5391</v>
      </c>
      <c r="L2586" t="s">
        <v>5392</v>
      </c>
      <c r="M2586" t="s">
        <v>5401</v>
      </c>
      <c r="N2586">
        <v>2</v>
      </c>
    </row>
    <row r="2587" spans="1:14" x14ac:dyDescent="0.75">
      <c r="A2587" t="s">
        <v>10</v>
      </c>
      <c r="B2587" t="s">
        <v>11</v>
      </c>
      <c r="C2587" t="s">
        <v>22</v>
      </c>
      <c r="D2587" t="s">
        <v>5388</v>
      </c>
      <c r="E2587">
        <v>10260262</v>
      </c>
      <c r="F2587" t="s">
        <v>5431</v>
      </c>
      <c r="G2587">
        <v>66155787</v>
      </c>
      <c r="H2587" t="s">
        <v>7226</v>
      </c>
      <c r="I2587" t="s">
        <v>7525</v>
      </c>
      <c r="J2587" t="s">
        <v>5407</v>
      </c>
      <c r="K2587" t="s">
        <v>5394</v>
      </c>
      <c r="L2587" t="s">
        <v>5402</v>
      </c>
      <c r="M2587" t="s">
        <v>5403</v>
      </c>
      <c r="N2587">
        <v>30</v>
      </c>
    </row>
    <row r="2588" spans="1:14" x14ac:dyDescent="0.75">
      <c r="A2588" t="s">
        <v>10</v>
      </c>
      <c r="B2588" t="s">
        <v>11</v>
      </c>
      <c r="C2588" t="s">
        <v>22</v>
      </c>
      <c r="D2588" t="s">
        <v>5388</v>
      </c>
      <c r="E2588">
        <v>10260262</v>
      </c>
      <c r="F2588" t="s">
        <v>5431</v>
      </c>
      <c r="G2588">
        <v>66155812</v>
      </c>
      <c r="H2588" t="s">
        <v>7256</v>
      </c>
      <c r="I2588" t="s">
        <v>7586</v>
      </c>
      <c r="J2588" t="s">
        <v>5407</v>
      </c>
      <c r="K2588" t="s">
        <v>5394</v>
      </c>
      <c r="L2588" t="s">
        <v>5395</v>
      </c>
      <c r="M2588" t="s">
        <v>5396</v>
      </c>
      <c r="N2588">
        <v>3</v>
      </c>
    </row>
    <row r="2589" spans="1:14" x14ac:dyDescent="0.75">
      <c r="A2589" t="s">
        <v>10</v>
      </c>
      <c r="B2589" t="s">
        <v>11</v>
      </c>
      <c r="C2589" t="s">
        <v>22</v>
      </c>
      <c r="D2589" t="s">
        <v>5388</v>
      </c>
      <c r="E2589">
        <v>10260262</v>
      </c>
      <c r="F2589" t="s">
        <v>5431</v>
      </c>
      <c r="G2589">
        <v>66155813</v>
      </c>
      <c r="H2589" t="s">
        <v>643</v>
      </c>
      <c r="I2589" t="s">
        <v>644</v>
      </c>
      <c r="J2589" t="s">
        <v>5407</v>
      </c>
      <c r="K2589" t="s">
        <v>5394</v>
      </c>
      <c r="L2589" t="s">
        <v>5402</v>
      </c>
      <c r="M2589" t="s">
        <v>5403</v>
      </c>
      <c r="N2589">
        <v>5</v>
      </c>
    </row>
    <row r="2590" spans="1:14" x14ac:dyDescent="0.75">
      <c r="A2590" t="s">
        <v>10</v>
      </c>
      <c r="B2590" t="s">
        <v>11</v>
      </c>
      <c r="C2590" t="s">
        <v>22</v>
      </c>
      <c r="D2590" t="s">
        <v>5388</v>
      </c>
      <c r="E2590">
        <v>10260262</v>
      </c>
      <c r="F2590" t="s">
        <v>5431</v>
      </c>
      <c r="G2590">
        <v>66155827</v>
      </c>
      <c r="H2590" t="s">
        <v>3786</v>
      </c>
      <c r="I2590" t="s">
        <v>3787</v>
      </c>
      <c r="J2590" t="s">
        <v>5407</v>
      </c>
      <c r="K2590" t="s">
        <v>5394</v>
      </c>
      <c r="L2590" t="s">
        <v>5402</v>
      </c>
      <c r="M2590" t="s">
        <v>5403</v>
      </c>
      <c r="N2590">
        <v>5</v>
      </c>
    </row>
    <row r="2591" spans="1:14" x14ac:dyDescent="0.75">
      <c r="A2591" t="s">
        <v>10</v>
      </c>
      <c r="B2591" t="s">
        <v>11</v>
      </c>
      <c r="C2591" t="s">
        <v>22</v>
      </c>
      <c r="D2591" t="s">
        <v>5388</v>
      </c>
      <c r="E2591">
        <v>10260262</v>
      </c>
      <c r="F2591" t="s">
        <v>5431</v>
      </c>
      <c r="G2591">
        <v>66155827</v>
      </c>
      <c r="H2591" t="s">
        <v>3786</v>
      </c>
      <c r="I2591" t="s">
        <v>3787</v>
      </c>
      <c r="J2591" t="s">
        <v>5407</v>
      </c>
      <c r="K2591" t="s">
        <v>5394</v>
      </c>
      <c r="L2591" t="s">
        <v>5402</v>
      </c>
      <c r="M2591" t="s">
        <v>5404</v>
      </c>
      <c r="N2591">
        <v>5</v>
      </c>
    </row>
    <row r="2592" spans="1:14" x14ac:dyDescent="0.75">
      <c r="A2592" t="s">
        <v>10</v>
      </c>
      <c r="B2592" t="s">
        <v>11</v>
      </c>
      <c r="C2592" t="s">
        <v>22</v>
      </c>
      <c r="D2592" t="s">
        <v>5388</v>
      </c>
      <c r="E2592">
        <v>10260262</v>
      </c>
      <c r="F2592" t="s">
        <v>5431</v>
      </c>
      <c r="G2592">
        <v>66155827</v>
      </c>
      <c r="H2592" t="s">
        <v>3786</v>
      </c>
      <c r="I2592" t="s">
        <v>3787</v>
      </c>
      <c r="J2592" t="s">
        <v>5407</v>
      </c>
      <c r="K2592" t="s">
        <v>5394</v>
      </c>
      <c r="L2592" t="s">
        <v>5395</v>
      </c>
      <c r="M2592" t="s">
        <v>5405</v>
      </c>
      <c r="N2592">
        <v>30</v>
      </c>
    </row>
    <row r="2593" spans="1:14" x14ac:dyDescent="0.75">
      <c r="A2593" t="s">
        <v>10</v>
      </c>
      <c r="B2593" t="s">
        <v>11</v>
      </c>
      <c r="C2593" t="s">
        <v>22</v>
      </c>
      <c r="D2593" t="s">
        <v>5388</v>
      </c>
      <c r="E2593">
        <v>10260262</v>
      </c>
      <c r="F2593" t="s">
        <v>5431</v>
      </c>
      <c r="G2593">
        <v>66155827</v>
      </c>
      <c r="H2593" t="s">
        <v>3786</v>
      </c>
      <c r="I2593" t="s">
        <v>3787</v>
      </c>
      <c r="J2593" t="s">
        <v>5407</v>
      </c>
      <c r="K2593" t="s">
        <v>5394</v>
      </c>
      <c r="L2593" t="s">
        <v>5395</v>
      </c>
      <c r="M2593" t="s">
        <v>5396</v>
      </c>
      <c r="N2593">
        <v>10</v>
      </c>
    </row>
    <row r="2594" spans="1:14" x14ac:dyDescent="0.75">
      <c r="A2594" t="s">
        <v>10</v>
      </c>
      <c r="B2594" t="s">
        <v>11</v>
      </c>
      <c r="C2594" t="s">
        <v>22</v>
      </c>
      <c r="D2594" t="s">
        <v>5388</v>
      </c>
      <c r="E2594">
        <v>10260262</v>
      </c>
      <c r="F2594" t="s">
        <v>5431</v>
      </c>
      <c r="G2594">
        <v>66156082</v>
      </c>
      <c r="H2594" t="s">
        <v>5155</v>
      </c>
      <c r="I2594" t="s">
        <v>5156</v>
      </c>
      <c r="J2594" t="s">
        <v>5407</v>
      </c>
      <c r="K2594" t="s">
        <v>5391</v>
      </c>
      <c r="L2594" t="s">
        <v>5392</v>
      </c>
      <c r="M2594" t="s">
        <v>5393</v>
      </c>
      <c r="N2594">
        <v>2</v>
      </c>
    </row>
    <row r="2595" spans="1:14" x14ac:dyDescent="0.75">
      <c r="A2595" t="s">
        <v>10</v>
      </c>
      <c r="B2595" t="s">
        <v>11</v>
      </c>
      <c r="C2595" t="s">
        <v>22</v>
      </c>
      <c r="D2595" t="s">
        <v>5388</v>
      </c>
      <c r="E2595">
        <v>10260262</v>
      </c>
      <c r="F2595" t="s">
        <v>5431</v>
      </c>
      <c r="G2595">
        <v>66156082</v>
      </c>
      <c r="H2595" t="s">
        <v>5155</v>
      </c>
      <c r="I2595" t="s">
        <v>5156</v>
      </c>
      <c r="J2595" t="s">
        <v>5407</v>
      </c>
      <c r="K2595" t="s">
        <v>5394</v>
      </c>
      <c r="L2595" t="s">
        <v>5395</v>
      </c>
      <c r="M2595" t="s">
        <v>5405</v>
      </c>
      <c r="N2595">
        <v>2</v>
      </c>
    </row>
    <row r="2596" spans="1:14" x14ac:dyDescent="0.75">
      <c r="A2596" t="s">
        <v>10</v>
      </c>
      <c r="B2596" t="s">
        <v>11</v>
      </c>
      <c r="C2596" t="s">
        <v>22</v>
      </c>
      <c r="D2596" t="s">
        <v>5388</v>
      </c>
      <c r="E2596">
        <v>10260262</v>
      </c>
      <c r="F2596" t="s">
        <v>5431</v>
      </c>
      <c r="G2596">
        <v>66156150</v>
      </c>
      <c r="H2596" t="s">
        <v>2351</v>
      </c>
      <c r="I2596" t="s">
        <v>2352</v>
      </c>
      <c r="J2596" t="s">
        <v>5407</v>
      </c>
      <c r="K2596" t="s">
        <v>5391</v>
      </c>
      <c r="L2596" t="s">
        <v>5392</v>
      </c>
      <c r="M2596" t="s">
        <v>5401</v>
      </c>
      <c r="N2596">
        <v>3</v>
      </c>
    </row>
    <row r="2597" spans="1:14" x14ac:dyDescent="0.75">
      <c r="A2597" t="s">
        <v>10</v>
      </c>
      <c r="B2597" t="s">
        <v>11</v>
      </c>
      <c r="C2597" t="s">
        <v>22</v>
      </c>
      <c r="D2597" t="s">
        <v>5388</v>
      </c>
      <c r="E2597">
        <v>10260262</v>
      </c>
      <c r="F2597" t="s">
        <v>5431</v>
      </c>
      <c r="G2597">
        <v>66156150</v>
      </c>
      <c r="H2597" t="s">
        <v>2351</v>
      </c>
      <c r="I2597" t="s">
        <v>2352</v>
      </c>
      <c r="J2597" t="s">
        <v>5407</v>
      </c>
      <c r="K2597" t="s">
        <v>5394</v>
      </c>
      <c r="L2597" t="s">
        <v>5402</v>
      </c>
      <c r="M2597" t="s">
        <v>5403</v>
      </c>
      <c r="N2597">
        <v>10</v>
      </c>
    </row>
    <row r="2598" spans="1:14" x14ac:dyDescent="0.75">
      <c r="A2598" t="s">
        <v>10</v>
      </c>
      <c r="B2598" t="s">
        <v>11</v>
      </c>
      <c r="C2598" t="s">
        <v>22</v>
      </c>
      <c r="D2598" t="s">
        <v>5388</v>
      </c>
      <c r="E2598">
        <v>10260262</v>
      </c>
      <c r="F2598" t="s">
        <v>5431</v>
      </c>
      <c r="G2598">
        <v>66156150</v>
      </c>
      <c r="H2598" t="s">
        <v>2351</v>
      </c>
      <c r="I2598" t="s">
        <v>2352</v>
      </c>
      <c r="J2598" t="s">
        <v>5407</v>
      </c>
      <c r="K2598" t="s">
        <v>5394</v>
      </c>
      <c r="L2598" t="s">
        <v>5402</v>
      </c>
      <c r="M2598" t="s">
        <v>5404</v>
      </c>
      <c r="N2598">
        <v>6</v>
      </c>
    </row>
    <row r="2599" spans="1:14" x14ac:dyDescent="0.75">
      <c r="A2599" t="s">
        <v>10</v>
      </c>
      <c r="B2599" t="s">
        <v>11</v>
      </c>
      <c r="C2599" t="s">
        <v>22</v>
      </c>
      <c r="D2599" t="s">
        <v>5388</v>
      </c>
      <c r="E2599">
        <v>10260262</v>
      </c>
      <c r="F2599" t="s">
        <v>5431</v>
      </c>
      <c r="G2599">
        <v>66156197</v>
      </c>
      <c r="H2599" t="s">
        <v>3131</v>
      </c>
      <c r="I2599" t="s">
        <v>3132</v>
      </c>
      <c r="J2599" t="s">
        <v>5407</v>
      </c>
      <c r="K2599" t="s">
        <v>5391</v>
      </c>
      <c r="L2599" t="s">
        <v>5392</v>
      </c>
      <c r="M2599" t="s">
        <v>5393</v>
      </c>
      <c r="N2599">
        <v>3</v>
      </c>
    </row>
    <row r="2600" spans="1:14" x14ac:dyDescent="0.75">
      <c r="A2600" t="s">
        <v>10</v>
      </c>
      <c r="B2600" t="s">
        <v>11</v>
      </c>
      <c r="C2600" t="s">
        <v>22</v>
      </c>
      <c r="D2600" t="s">
        <v>5388</v>
      </c>
      <c r="E2600">
        <v>10260262</v>
      </c>
      <c r="F2600" t="s">
        <v>5431</v>
      </c>
      <c r="G2600">
        <v>66156197</v>
      </c>
      <c r="H2600" t="s">
        <v>3131</v>
      </c>
      <c r="I2600" t="s">
        <v>3132</v>
      </c>
      <c r="J2600" t="s">
        <v>5407</v>
      </c>
      <c r="K2600" t="s">
        <v>5394</v>
      </c>
      <c r="L2600" t="s">
        <v>5395</v>
      </c>
      <c r="M2600" t="s">
        <v>5405</v>
      </c>
      <c r="N2600">
        <v>10</v>
      </c>
    </row>
    <row r="2601" spans="1:14" x14ac:dyDescent="0.75">
      <c r="A2601" t="s">
        <v>10</v>
      </c>
      <c r="B2601" t="s">
        <v>11</v>
      </c>
      <c r="C2601" t="s">
        <v>22</v>
      </c>
      <c r="D2601" t="s">
        <v>5388</v>
      </c>
      <c r="E2601">
        <v>10260262</v>
      </c>
      <c r="F2601" t="s">
        <v>5431</v>
      </c>
      <c r="G2601">
        <v>66156199</v>
      </c>
      <c r="H2601" t="s">
        <v>790</v>
      </c>
      <c r="I2601" t="s">
        <v>791</v>
      </c>
      <c r="J2601" t="s">
        <v>5407</v>
      </c>
      <c r="K2601" t="s">
        <v>5394</v>
      </c>
      <c r="L2601" t="s">
        <v>5395</v>
      </c>
      <c r="M2601" t="s">
        <v>5405</v>
      </c>
      <c r="N2601">
        <v>5</v>
      </c>
    </row>
    <row r="2602" spans="1:14" x14ac:dyDescent="0.75">
      <c r="A2602" t="s">
        <v>10</v>
      </c>
      <c r="B2602" t="s">
        <v>11</v>
      </c>
      <c r="C2602" t="s">
        <v>22</v>
      </c>
      <c r="D2602" t="s">
        <v>5388</v>
      </c>
      <c r="E2602">
        <v>10260262</v>
      </c>
      <c r="F2602" t="s">
        <v>5431</v>
      </c>
      <c r="G2602">
        <v>66156284</v>
      </c>
      <c r="H2602" t="s">
        <v>932</v>
      </c>
      <c r="I2602" t="s">
        <v>1988</v>
      </c>
      <c r="J2602" t="s">
        <v>5407</v>
      </c>
      <c r="K2602" t="s">
        <v>5394</v>
      </c>
      <c r="L2602" t="s">
        <v>5402</v>
      </c>
      <c r="M2602" t="s">
        <v>5403</v>
      </c>
      <c r="N2602">
        <v>20</v>
      </c>
    </row>
    <row r="2603" spans="1:14" x14ac:dyDescent="0.75">
      <c r="A2603" t="s">
        <v>10</v>
      </c>
      <c r="B2603" t="s">
        <v>11</v>
      </c>
      <c r="C2603" t="s">
        <v>22</v>
      </c>
      <c r="D2603" t="s">
        <v>5388</v>
      </c>
      <c r="E2603">
        <v>10260262</v>
      </c>
      <c r="F2603" t="s">
        <v>5431</v>
      </c>
      <c r="G2603">
        <v>66156284</v>
      </c>
      <c r="H2603" t="s">
        <v>932</v>
      </c>
      <c r="I2603" t="s">
        <v>1988</v>
      </c>
      <c r="J2603" t="s">
        <v>5407</v>
      </c>
      <c r="K2603" t="s">
        <v>5394</v>
      </c>
      <c r="L2603" t="s">
        <v>5395</v>
      </c>
      <c r="M2603" t="s">
        <v>5405</v>
      </c>
      <c r="N2603">
        <v>20</v>
      </c>
    </row>
    <row r="2604" spans="1:14" x14ac:dyDescent="0.75">
      <c r="A2604" t="s">
        <v>10</v>
      </c>
      <c r="B2604" t="s">
        <v>11</v>
      </c>
      <c r="C2604" t="s">
        <v>22</v>
      </c>
      <c r="D2604" t="s">
        <v>5388</v>
      </c>
      <c r="E2604">
        <v>10260262</v>
      </c>
      <c r="F2604" t="s">
        <v>5431</v>
      </c>
      <c r="G2604">
        <v>66156284</v>
      </c>
      <c r="H2604" t="s">
        <v>932</v>
      </c>
      <c r="I2604" t="s">
        <v>1988</v>
      </c>
      <c r="J2604" t="s">
        <v>5407</v>
      </c>
      <c r="K2604" t="s">
        <v>5394</v>
      </c>
      <c r="L2604" t="s">
        <v>5395</v>
      </c>
      <c r="M2604" t="s">
        <v>5396</v>
      </c>
      <c r="N2604">
        <v>20</v>
      </c>
    </row>
    <row r="2605" spans="1:14" x14ac:dyDescent="0.75">
      <c r="A2605" t="s">
        <v>10</v>
      </c>
      <c r="B2605" t="s">
        <v>11</v>
      </c>
      <c r="C2605" t="s">
        <v>22</v>
      </c>
      <c r="D2605" t="s">
        <v>5388</v>
      </c>
      <c r="E2605">
        <v>10260262</v>
      </c>
      <c r="F2605" t="s">
        <v>5431</v>
      </c>
      <c r="G2605">
        <v>66156420</v>
      </c>
      <c r="H2605" t="s">
        <v>2024</v>
      </c>
      <c r="I2605" t="s">
        <v>2025</v>
      </c>
      <c r="J2605" t="s">
        <v>5407</v>
      </c>
      <c r="K2605" t="s">
        <v>5394</v>
      </c>
      <c r="L2605" t="s">
        <v>5402</v>
      </c>
      <c r="M2605" t="s">
        <v>5403</v>
      </c>
      <c r="N2605">
        <v>20</v>
      </c>
    </row>
    <row r="2606" spans="1:14" x14ac:dyDescent="0.75">
      <c r="A2606" t="s">
        <v>10</v>
      </c>
      <c r="B2606" t="s">
        <v>11</v>
      </c>
      <c r="C2606" t="s">
        <v>22</v>
      </c>
      <c r="D2606" t="s">
        <v>5388</v>
      </c>
      <c r="E2606">
        <v>10260262</v>
      </c>
      <c r="F2606" t="s">
        <v>5431</v>
      </c>
      <c r="G2606">
        <v>66156420</v>
      </c>
      <c r="H2606" t="s">
        <v>2024</v>
      </c>
      <c r="I2606" t="s">
        <v>2025</v>
      </c>
      <c r="J2606" t="s">
        <v>5407</v>
      </c>
      <c r="K2606" t="s">
        <v>5394</v>
      </c>
      <c r="L2606" t="s">
        <v>5402</v>
      </c>
      <c r="M2606" t="s">
        <v>5404</v>
      </c>
      <c r="N2606">
        <v>5</v>
      </c>
    </row>
    <row r="2607" spans="1:14" x14ac:dyDescent="0.75">
      <c r="A2607" t="s">
        <v>10</v>
      </c>
      <c r="B2607" t="s">
        <v>11</v>
      </c>
      <c r="C2607" t="s">
        <v>22</v>
      </c>
      <c r="D2607" t="s">
        <v>5388</v>
      </c>
      <c r="E2607">
        <v>10260262</v>
      </c>
      <c r="F2607" t="s">
        <v>5431</v>
      </c>
      <c r="G2607">
        <v>66156420</v>
      </c>
      <c r="H2607" t="s">
        <v>2024</v>
      </c>
      <c r="I2607" t="s">
        <v>2025</v>
      </c>
      <c r="J2607" t="s">
        <v>5407</v>
      </c>
      <c r="K2607" t="s">
        <v>5394</v>
      </c>
      <c r="L2607" t="s">
        <v>5395</v>
      </c>
      <c r="M2607" t="s">
        <v>5405</v>
      </c>
      <c r="N2607">
        <v>20</v>
      </c>
    </row>
    <row r="2608" spans="1:14" x14ac:dyDescent="0.75">
      <c r="A2608" t="s">
        <v>10</v>
      </c>
      <c r="B2608" t="s">
        <v>11</v>
      </c>
      <c r="C2608" t="s">
        <v>22</v>
      </c>
      <c r="D2608" t="s">
        <v>5388</v>
      </c>
      <c r="E2608">
        <v>10260262</v>
      </c>
      <c r="F2608" t="s">
        <v>5431</v>
      </c>
      <c r="G2608">
        <v>66156751</v>
      </c>
      <c r="H2608" t="s">
        <v>7223</v>
      </c>
      <c r="I2608" t="s">
        <v>7530</v>
      </c>
      <c r="J2608" t="s">
        <v>5407</v>
      </c>
      <c r="K2608" t="s">
        <v>5394</v>
      </c>
      <c r="L2608" t="s">
        <v>5402</v>
      </c>
      <c r="M2608" t="s">
        <v>5403</v>
      </c>
      <c r="N2608">
        <v>10</v>
      </c>
    </row>
    <row r="2609" spans="1:14" x14ac:dyDescent="0.75">
      <c r="A2609" t="s">
        <v>10</v>
      </c>
      <c r="B2609" t="s">
        <v>11</v>
      </c>
      <c r="C2609" t="s">
        <v>22</v>
      </c>
      <c r="D2609" t="s">
        <v>5388</v>
      </c>
      <c r="E2609">
        <v>10260262</v>
      </c>
      <c r="F2609" t="s">
        <v>5431</v>
      </c>
      <c r="G2609">
        <v>66156757</v>
      </c>
      <c r="H2609" t="s">
        <v>7215</v>
      </c>
      <c r="I2609" t="s">
        <v>7468</v>
      </c>
      <c r="J2609" t="s">
        <v>5407</v>
      </c>
      <c r="K2609" t="s">
        <v>5394</v>
      </c>
      <c r="L2609" t="s">
        <v>5395</v>
      </c>
      <c r="M2609" t="s">
        <v>5405</v>
      </c>
      <c r="N2609">
        <v>5</v>
      </c>
    </row>
    <row r="2610" spans="1:14" x14ac:dyDescent="0.75">
      <c r="A2610" t="s">
        <v>10</v>
      </c>
      <c r="B2610" t="s">
        <v>11</v>
      </c>
      <c r="C2610" t="s">
        <v>22</v>
      </c>
      <c r="D2610" t="s">
        <v>5388</v>
      </c>
      <c r="E2610">
        <v>10260262</v>
      </c>
      <c r="F2610" t="s">
        <v>5431</v>
      </c>
      <c r="G2610">
        <v>66156757</v>
      </c>
      <c r="H2610" t="s">
        <v>7215</v>
      </c>
      <c r="I2610" t="s">
        <v>7468</v>
      </c>
      <c r="J2610" t="s">
        <v>5407</v>
      </c>
      <c r="K2610" t="s">
        <v>5394</v>
      </c>
      <c r="L2610" t="s">
        <v>5395</v>
      </c>
      <c r="M2610" t="s">
        <v>5396</v>
      </c>
      <c r="N2610">
        <v>5</v>
      </c>
    </row>
    <row r="2611" spans="1:14" x14ac:dyDescent="0.75">
      <c r="A2611" t="s">
        <v>10</v>
      </c>
      <c r="B2611" t="s">
        <v>11</v>
      </c>
      <c r="C2611" t="s">
        <v>22</v>
      </c>
      <c r="D2611" t="s">
        <v>5388</v>
      </c>
      <c r="E2611">
        <v>10260262</v>
      </c>
      <c r="F2611" t="s">
        <v>5431</v>
      </c>
      <c r="G2611">
        <v>66156806</v>
      </c>
      <c r="H2611" t="s">
        <v>7808</v>
      </c>
      <c r="I2611" t="s">
        <v>1047</v>
      </c>
      <c r="J2611" t="s">
        <v>5407</v>
      </c>
      <c r="K2611" t="s">
        <v>5391</v>
      </c>
      <c r="L2611" t="s">
        <v>5392</v>
      </c>
      <c r="M2611" t="s">
        <v>5393</v>
      </c>
      <c r="N2611">
        <v>10</v>
      </c>
    </row>
    <row r="2612" spans="1:14" x14ac:dyDescent="0.75">
      <c r="A2612" t="s">
        <v>10</v>
      </c>
      <c r="B2612" t="s">
        <v>11</v>
      </c>
      <c r="C2612" t="s">
        <v>22</v>
      </c>
      <c r="D2612" t="s">
        <v>5388</v>
      </c>
      <c r="E2612">
        <v>10260262</v>
      </c>
      <c r="F2612" t="s">
        <v>5431</v>
      </c>
      <c r="G2612">
        <v>66156806</v>
      </c>
      <c r="H2612" t="s">
        <v>7808</v>
      </c>
      <c r="I2612" t="s">
        <v>1047</v>
      </c>
      <c r="J2612" t="s">
        <v>5407</v>
      </c>
      <c r="K2612" t="s">
        <v>5391</v>
      </c>
      <c r="L2612" t="s">
        <v>5392</v>
      </c>
      <c r="M2612" t="s">
        <v>5401</v>
      </c>
      <c r="N2612">
        <v>3</v>
      </c>
    </row>
    <row r="2613" spans="1:14" x14ac:dyDescent="0.75">
      <c r="A2613" t="s">
        <v>10</v>
      </c>
      <c r="B2613" t="s">
        <v>11</v>
      </c>
      <c r="C2613" t="s">
        <v>22</v>
      </c>
      <c r="D2613" t="s">
        <v>5388</v>
      </c>
      <c r="E2613">
        <v>10260262</v>
      </c>
      <c r="F2613" t="s">
        <v>5431</v>
      </c>
      <c r="G2613">
        <v>66156806</v>
      </c>
      <c r="H2613" t="s">
        <v>7808</v>
      </c>
      <c r="I2613" t="s">
        <v>1047</v>
      </c>
      <c r="J2613" t="s">
        <v>5407</v>
      </c>
      <c r="K2613" t="s">
        <v>5394</v>
      </c>
      <c r="L2613" t="s">
        <v>5395</v>
      </c>
      <c r="M2613" t="s">
        <v>5405</v>
      </c>
      <c r="N2613">
        <v>10</v>
      </c>
    </row>
    <row r="2614" spans="1:14" x14ac:dyDescent="0.75">
      <c r="A2614" t="s">
        <v>10</v>
      </c>
      <c r="B2614" t="s">
        <v>11</v>
      </c>
      <c r="C2614" t="s">
        <v>22</v>
      </c>
      <c r="D2614" t="s">
        <v>5388</v>
      </c>
      <c r="E2614">
        <v>10260262</v>
      </c>
      <c r="F2614" t="s">
        <v>5431</v>
      </c>
      <c r="G2614">
        <v>66156806</v>
      </c>
      <c r="H2614" t="s">
        <v>7808</v>
      </c>
      <c r="I2614" t="s">
        <v>1047</v>
      </c>
      <c r="J2614" t="s">
        <v>5407</v>
      </c>
      <c r="K2614" t="s">
        <v>5394</v>
      </c>
      <c r="L2614" t="s">
        <v>5395</v>
      </c>
      <c r="M2614" t="s">
        <v>5396</v>
      </c>
      <c r="N2614">
        <v>5</v>
      </c>
    </row>
    <row r="2615" spans="1:14" x14ac:dyDescent="0.75">
      <c r="A2615" t="s">
        <v>10</v>
      </c>
      <c r="B2615" t="s">
        <v>11</v>
      </c>
      <c r="C2615" t="s">
        <v>22</v>
      </c>
      <c r="D2615" t="s">
        <v>5388</v>
      </c>
      <c r="E2615">
        <v>10260262</v>
      </c>
      <c r="F2615" t="s">
        <v>5431</v>
      </c>
      <c r="G2615">
        <v>66156843</v>
      </c>
      <c r="H2615" t="s">
        <v>7206</v>
      </c>
      <c r="I2615" t="s">
        <v>7484</v>
      </c>
      <c r="J2615" t="s">
        <v>5407</v>
      </c>
      <c r="K2615" t="s">
        <v>5394</v>
      </c>
      <c r="L2615" t="s">
        <v>5402</v>
      </c>
      <c r="M2615" t="s">
        <v>5403</v>
      </c>
      <c r="N2615">
        <v>5</v>
      </c>
    </row>
    <row r="2616" spans="1:14" x14ac:dyDescent="0.75">
      <c r="A2616" t="s">
        <v>10</v>
      </c>
      <c r="B2616" t="s">
        <v>11</v>
      </c>
      <c r="C2616" t="s">
        <v>22</v>
      </c>
      <c r="D2616" t="s">
        <v>5388</v>
      </c>
      <c r="E2616">
        <v>10271817</v>
      </c>
      <c r="F2616" t="s">
        <v>180</v>
      </c>
      <c r="G2616">
        <v>66100644</v>
      </c>
      <c r="H2616" t="s">
        <v>1976</v>
      </c>
      <c r="I2616" t="s">
        <v>1977</v>
      </c>
      <c r="J2616" t="s">
        <v>5397</v>
      </c>
      <c r="K2616" t="s">
        <v>5398</v>
      </c>
      <c r="L2616" t="s">
        <v>5399</v>
      </c>
      <c r="M2616" t="s">
        <v>5400</v>
      </c>
      <c r="N2616">
        <v>50</v>
      </c>
    </row>
    <row r="2617" spans="1:14" x14ac:dyDescent="0.75">
      <c r="A2617" t="s">
        <v>10</v>
      </c>
      <c r="B2617" t="s">
        <v>11</v>
      </c>
      <c r="C2617" t="s">
        <v>22</v>
      </c>
      <c r="D2617" t="s">
        <v>5388</v>
      </c>
      <c r="E2617">
        <v>10271817</v>
      </c>
      <c r="F2617" t="s">
        <v>180</v>
      </c>
      <c r="G2617">
        <v>66100644</v>
      </c>
      <c r="H2617" t="s">
        <v>1976</v>
      </c>
      <c r="I2617" t="s">
        <v>1977</v>
      </c>
      <c r="J2617" t="s">
        <v>5397</v>
      </c>
      <c r="K2617" t="s">
        <v>5391</v>
      </c>
      <c r="L2617" t="s">
        <v>5392</v>
      </c>
      <c r="M2617" t="s">
        <v>5393</v>
      </c>
      <c r="N2617">
        <v>110</v>
      </c>
    </row>
    <row r="2618" spans="1:14" x14ac:dyDescent="0.75">
      <c r="A2618" t="s">
        <v>10</v>
      </c>
      <c r="B2618" t="s">
        <v>11</v>
      </c>
      <c r="C2618" t="s">
        <v>22</v>
      </c>
      <c r="D2618" t="s">
        <v>5388</v>
      </c>
      <c r="E2618">
        <v>10271817</v>
      </c>
      <c r="F2618" t="s">
        <v>180</v>
      </c>
      <c r="G2618">
        <v>66100644</v>
      </c>
      <c r="H2618" t="s">
        <v>1976</v>
      </c>
      <c r="I2618" t="s">
        <v>1977</v>
      </c>
      <c r="J2618" t="s">
        <v>5397</v>
      </c>
      <c r="K2618" t="s">
        <v>5391</v>
      </c>
      <c r="L2618" t="s">
        <v>5392</v>
      </c>
      <c r="M2618" t="s">
        <v>5401</v>
      </c>
      <c r="N2618">
        <v>20</v>
      </c>
    </row>
    <row r="2619" spans="1:14" x14ac:dyDescent="0.75">
      <c r="A2619" t="s">
        <v>10</v>
      </c>
      <c r="B2619" t="s">
        <v>11</v>
      </c>
      <c r="C2619" t="s">
        <v>22</v>
      </c>
      <c r="D2619" t="s">
        <v>5388</v>
      </c>
      <c r="E2619">
        <v>10271817</v>
      </c>
      <c r="F2619" t="s">
        <v>180</v>
      </c>
      <c r="G2619">
        <v>66100644</v>
      </c>
      <c r="H2619" t="s">
        <v>1976</v>
      </c>
      <c r="I2619" t="s">
        <v>1977</v>
      </c>
      <c r="J2619" t="s">
        <v>5397</v>
      </c>
      <c r="K2619" t="s">
        <v>5394</v>
      </c>
      <c r="L2619" t="s">
        <v>5395</v>
      </c>
      <c r="M2619" t="s">
        <v>5405</v>
      </c>
      <c r="N2619">
        <v>50</v>
      </c>
    </row>
    <row r="2620" spans="1:14" x14ac:dyDescent="0.75">
      <c r="A2620" t="s">
        <v>10</v>
      </c>
      <c r="B2620" t="s">
        <v>11</v>
      </c>
      <c r="C2620" t="s">
        <v>22</v>
      </c>
      <c r="D2620" t="s">
        <v>5388</v>
      </c>
      <c r="E2620">
        <v>10271817</v>
      </c>
      <c r="F2620" t="s">
        <v>180</v>
      </c>
      <c r="G2620">
        <v>66100644</v>
      </c>
      <c r="H2620" t="s">
        <v>1976</v>
      </c>
      <c r="I2620" t="s">
        <v>1977</v>
      </c>
      <c r="J2620" t="s">
        <v>5397</v>
      </c>
      <c r="K2620" t="s">
        <v>5394</v>
      </c>
      <c r="L2620" t="s">
        <v>5395</v>
      </c>
      <c r="M2620" t="s">
        <v>5396</v>
      </c>
      <c r="N2620">
        <v>90</v>
      </c>
    </row>
    <row r="2621" spans="1:14" x14ac:dyDescent="0.75">
      <c r="A2621" t="s">
        <v>10</v>
      </c>
      <c r="B2621" t="s">
        <v>11</v>
      </c>
      <c r="C2621" t="s">
        <v>22</v>
      </c>
      <c r="D2621" t="s">
        <v>5388</v>
      </c>
      <c r="E2621">
        <v>10271817</v>
      </c>
      <c r="F2621" t="s">
        <v>180</v>
      </c>
      <c r="G2621">
        <v>66102021</v>
      </c>
      <c r="H2621" t="s">
        <v>4796</v>
      </c>
      <c r="I2621" t="s">
        <v>4797</v>
      </c>
      <c r="J2621" t="s">
        <v>5407</v>
      </c>
      <c r="K2621" t="s">
        <v>5391</v>
      </c>
      <c r="L2621" t="s">
        <v>5392</v>
      </c>
      <c r="M2621" t="s">
        <v>5393</v>
      </c>
      <c r="N2621">
        <v>40</v>
      </c>
    </row>
    <row r="2622" spans="1:14" x14ac:dyDescent="0.75">
      <c r="A2622" t="s">
        <v>10</v>
      </c>
      <c r="B2622" t="s">
        <v>11</v>
      </c>
      <c r="C2622" t="s">
        <v>22</v>
      </c>
      <c r="D2622" t="s">
        <v>5388</v>
      </c>
      <c r="E2622">
        <v>10271817</v>
      </c>
      <c r="F2622" t="s">
        <v>180</v>
      </c>
      <c r="G2622">
        <v>66102021</v>
      </c>
      <c r="H2622" t="s">
        <v>4796</v>
      </c>
      <c r="I2622" t="s">
        <v>4797</v>
      </c>
      <c r="J2622" t="s">
        <v>5407</v>
      </c>
      <c r="K2622" t="s">
        <v>5391</v>
      </c>
      <c r="L2622" t="s">
        <v>5392</v>
      </c>
      <c r="M2622" t="s">
        <v>5401</v>
      </c>
      <c r="N2622">
        <v>5</v>
      </c>
    </row>
    <row r="2623" spans="1:14" x14ac:dyDescent="0.75">
      <c r="A2623" t="s">
        <v>10</v>
      </c>
      <c r="B2623" t="s">
        <v>11</v>
      </c>
      <c r="C2623" t="s">
        <v>22</v>
      </c>
      <c r="D2623" t="s">
        <v>5388</v>
      </c>
      <c r="E2623">
        <v>10271817</v>
      </c>
      <c r="F2623" t="s">
        <v>180</v>
      </c>
      <c r="G2623">
        <v>66102021</v>
      </c>
      <c r="H2623" t="s">
        <v>4796</v>
      </c>
      <c r="I2623" t="s">
        <v>4797</v>
      </c>
      <c r="J2623" t="s">
        <v>5407</v>
      </c>
      <c r="K2623" t="s">
        <v>5394</v>
      </c>
      <c r="L2623" t="s">
        <v>5402</v>
      </c>
      <c r="M2623" t="s">
        <v>5403</v>
      </c>
      <c r="N2623">
        <v>60</v>
      </c>
    </row>
    <row r="2624" spans="1:14" x14ac:dyDescent="0.75">
      <c r="A2624" t="s">
        <v>10</v>
      </c>
      <c r="B2624" t="s">
        <v>11</v>
      </c>
      <c r="C2624" t="s">
        <v>22</v>
      </c>
      <c r="D2624" t="s">
        <v>5388</v>
      </c>
      <c r="E2624">
        <v>10271817</v>
      </c>
      <c r="F2624" t="s">
        <v>180</v>
      </c>
      <c r="G2624">
        <v>66102021</v>
      </c>
      <c r="H2624" t="s">
        <v>4796</v>
      </c>
      <c r="I2624" t="s">
        <v>4797</v>
      </c>
      <c r="J2624" t="s">
        <v>5407</v>
      </c>
      <c r="K2624" t="s">
        <v>5394</v>
      </c>
      <c r="L2624" t="s">
        <v>5402</v>
      </c>
      <c r="M2624" t="s">
        <v>5404</v>
      </c>
      <c r="N2624">
        <v>20</v>
      </c>
    </row>
    <row r="2625" spans="1:14" x14ac:dyDescent="0.75">
      <c r="A2625" t="s">
        <v>10</v>
      </c>
      <c r="B2625" t="s">
        <v>11</v>
      </c>
      <c r="C2625" t="s">
        <v>22</v>
      </c>
      <c r="D2625" t="s">
        <v>5388</v>
      </c>
      <c r="E2625">
        <v>10271817</v>
      </c>
      <c r="F2625" t="s">
        <v>180</v>
      </c>
      <c r="G2625">
        <v>66102196</v>
      </c>
      <c r="H2625" t="s">
        <v>1831</v>
      </c>
      <c r="I2625" t="s">
        <v>1832</v>
      </c>
      <c r="J2625" t="s">
        <v>5407</v>
      </c>
      <c r="K2625" t="s">
        <v>5394</v>
      </c>
      <c r="L2625" t="s">
        <v>5402</v>
      </c>
      <c r="M2625" t="s">
        <v>5403</v>
      </c>
      <c r="N2625">
        <v>10</v>
      </c>
    </row>
    <row r="2626" spans="1:14" x14ac:dyDescent="0.75">
      <c r="A2626" t="s">
        <v>10</v>
      </c>
      <c r="B2626" t="s">
        <v>11</v>
      </c>
      <c r="C2626" t="s">
        <v>22</v>
      </c>
      <c r="D2626" t="s">
        <v>5388</v>
      </c>
      <c r="E2626">
        <v>10271817</v>
      </c>
      <c r="F2626" t="s">
        <v>180</v>
      </c>
      <c r="G2626">
        <v>66102196</v>
      </c>
      <c r="H2626" t="s">
        <v>1831</v>
      </c>
      <c r="I2626" t="s">
        <v>1832</v>
      </c>
      <c r="J2626" t="s">
        <v>5407</v>
      </c>
      <c r="K2626" t="s">
        <v>5394</v>
      </c>
      <c r="L2626" t="s">
        <v>5402</v>
      </c>
      <c r="M2626" t="s">
        <v>5404</v>
      </c>
      <c r="N2626">
        <v>10</v>
      </c>
    </row>
    <row r="2627" spans="1:14" x14ac:dyDescent="0.75">
      <c r="A2627" t="s">
        <v>10</v>
      </c>
      <c r="B2627" t="s">
        <v>11</v>
      </c>
      <c r="C2627" t="s">
        <v>22</v>
      </c>
      <c r="D2627" t="s">
        <v>5388</v>
      </c>
      <c r="E2627">
        <v>10271817</v>
      </c>
      <c r="F2627" t="s">
        <v>180</v>
      </c>
      <c r="G2627">
        <v>66102200</v>
      </c>
      <c r="H2627" t="s">
        <v>2014</v>
      </c>
      <c r="I2627" t="s">
        <v>2015</v>
      </c>
      <c r="J2627" t="s">
        <v>5407</v>
      </c>
      <c r="K2627" t="s">
        <v>5391</v>
      </c>
      <c r="L2627" t="s">
        <v>5392</v>
      </c>
      <c r="M2627" t="s">
        <v>5393</v>
      </c>
      <c r="N2627">
        <v>5</v>
      </c>
    </row>
    <row r="2628" spans="1:14" x14ac:dyDescent="0.75">
      <c r="A2628" t="s">
        <v>10</v>
      </c>
      <c r="B2628" t="s">
        <v>11</v>
      </c>
      <c r="C2628" t="s">
        <v>22</v>
      </c>
      <c r="D2628" t="s">
        <v>5388</v>
      </c>
      <c r="E2628">
        <v>10271817</v>
      </c>
      <c r="F2628" t="s">
        <v>180</v>
      </c>
      <c r="G2628">
        <v>66102200</v>
      </c>
      <c r="H2628" t="s">
        <v>2014</v>
      </c>
      <c r="I2628" t="s">
        <v>2015</v>
      </c>
      <c r="J2628" t="s">
        <v>5407</v>
      </c>
      <c r="K2628" t="s">
        <v>5394</v>
      </c>
      <c r="L2628" t="s">
        <v>5395</v>
      </c>
      <c r="M2628" t="s">
        <v>5405</v>
      </c>
      <c r="N2628">
        <v>5</v>
      </c>
    </row>
    <row r="2629" spans="1:14" x14ac:dyDescent="0.75">
      <c r="A2629" t="s">
        <v>10</v>
      </c>
      <c r="B2629" t="s">
        <v>11</v>
      </c>
      <c r="C2629" t="s">
        <v>22</v>
      </c>
      <c r="D2629" t="s">
        <v>5388</v>
      </c>
      <c r="E2629">
        <v>10271817</v>
      </c>
      <c r="F2629" t="s">
        <v>180</v>
      </c>
      <c r="G2629">
        <v>66102200</v>
      </c>
      <c r="H2629" t="s">
        <v>2014</v>
      </c>
      <c r="I2629" t="s">
        <v>2015</v>
      </c>
      <c r="J2629" t="s">
        <v>5407</v>
      </c>
      <c r="K2629" t="s">
        <v>5394</v>
      </c>
      <c r="L2629" t="s">
        <v>5395</v>
      </c>
      <c r="M2629" t="s">
        <v>5396</v>
      </c>
      <c r="N2629">
        <v>5</v>
      </c>
    </row>
    <row r="2630" spans="1:14" x14ac:dyDescent="0.75">
      <c r="A2630" t="s">
        <v>10</v>
      </c>
      <c r="B2630" t="s">
        <v>11</v>
      </c>
      <c r="C2630" t="s">
        <v>22</v>
      </c>
      <c r="D2630" t="s">
        <v>5388</v>
      </c>
      <c r="E2630">
        <v>10271817</v>
      </c>
      <c r="F2630" t="s">
        <v>180</v>
      </c>
      <c r="G2630">
        <v>66102207</v>
      </c>
      <c r="H2630" t="s">
        <v>2534</v>
      </c>
      <c r="I2630" t="s">
        <v>2535</v>
      </c>
      <c r="J2630" t="s">
        <v>5407</v>
      </c>
      <c r="K2630" t="s">
        <v>5391</v>
      </c>
      <c r="L2630" t="s">
        <v>5392</v>
      </c>
      <c r="M2630" t="s">
        <v>5393</v>
      </c>
      <c r="N2630">
        <v>5</v>
      </c>
    </row>
    <row r="2631" spans="1:14" x14ac:dyDescent="0.75">
      <c r="A2631" t="s">
        <v>10</v>
      </c>
      <c r="B2631" t="s">
        <v>11</v>
      </c>
      <c r="C2631" t="s">
        <v>22</v>
      </c>
      <c r="D2631" t="s">
        <v>5388</v>
      </c>
      <c r="E2631">
        <v>10271817</v>
      </c>
      <c r="F2631" t="s">
        <v>180</v>
      </c>
      <c r="G2631">
        <v>66102207</v>
      </c>
      <c r="H2631" t="s">
        <v>2534</v>
      </c>
      <c r="I2631" t="s">
        <v>2535</v>
      </c>
      <c r="J2631" t="s">
        <v>5407</v>
      </c>
      <c r="K2631" t="s">
        <v>5394</v>
      </c>
      <c r="L2631" t="s">
        <v>5395</v>
      </c>
      <c r="M2631" t="s">
        <v>5405</v>
      </c>
      <c r="N2631">
        <v>5</v>
      </c>
    </row>
    <row r="2632" spans="1:14" x14ac:dyDescent="0.75">
      <c r="A2632" t="s">
        <v>10</v>
      </c>
      <c r="B2632" t="s">
        <v>11</v>
      </c>
      <c r="C2632" t="s">
        <v>22</v>
      </c>
      <c r="D2632" t="s">
        <v>5388</v>
      </c>
      <c r="E2632">
        <v>10271817</v>
      </c>
      <c r="F2632" t="s">
        <v>180</v>
      </c>
      <c r="G2632">
        <v>66102207</v>
      </c>
      <c r="H2632" t="s">
        <v>2534</v>
      </c>
      <c r="I2632" t="s">
        <v>2535</v>
      </c>
      <c r="J2632" t="s">
        <v>5407</v>
      </c>
      <c r="K2632" t="s">
        <v>5394</v>
      </c>
      <c r="L2632" t="s">
        <v>5395</v>
      </c>
      <c r="M2632" t="s">
        <v>5396</v>
      </c>
      <c r="N2632">
        <v>5</v>
      </c>
    </row>
    <row r="2633" spans="1:14" x14ac:dyDescent="0.75">
      <c r="A2633" t="s">
        <v>10</v>
      </c>
      <c r="B2633" t="s">
        <v>11</v>
      </c>
      <c r="C2633" t="s">
        <v>22</v>
      </c>
      <c r="D2633" t="s">
        <v>5388</v>
      </c>
      <c r="E2633">
        <v>10271817</v>
      </c>
      <c r="F2633" t="s">
        <v>180</v>
      </c>
      <c r="G2633">
        <v>66102219</v>
      </c>
      <c r="H2633" t="s">
        <v>4899</v>
      </c>
      <c r="I2633" t="s">
        <v>4900</v>
      </c>
      <c r="J2633" t="s">
        <v>5407</v>
      </c>
      <c r="K2633" t="s">
        <v>5391</v>
      </c>
      <c r="L2633" t="s">
        <v>5392</v>
      </c>
      <c r="M2633" t="s">
        <v>5393</v>
      </c>
      <c r="N2633">
        <v>104</v>
      </c>
    </row>
    <row r="2634" spans="1:14" x14ac:dyDescent="0.75">
      <c r="A2634" t="s">
        <v>10</v>
      </c>
      <c r="B2634" t="s">
        <v>11</v>
      </c>
      <c r="C2634" t="s">
        <v>22</v>
      </c>
      <c r="D2634" t="s">
        <v>5388</v>
      </c>
      <c r="E2634">
        <v>10271817</v>
      </c>
      <c r="F2634" t="s">
        <v>180</v>
      </c>
      <c r="G2634">
        <v>66102219</v>
      </c>
      <c r="H2634" t="s">
        <v>4899</v>
      </c>
      <c r="I2634" t="s">
        <v>4900</v>
      </c>
      <c r="J2634" t="s">
        <v>5407</v>
      </c>
      <c r="K2634" t="s">
        <v>5394</v>
      </c>
      <c r="L2634" t="s">
        <v>5402</v>
      </c>
      <c r="M2634" t="s">
        <v>5404</v>
      </c>
      <c r="N2634">
        <v>10</v>
      </c>
    </row>
    <row r="2635" spans="1:14" x14ac:dyDescent="0.75">
      <c r="A2635" t="s">
        <v>10</v>
      </c>
      <c r="B2635" t="s">
        <v>11</v>
      </c>
      <c r="C2635" t="s">
        <v>22</v>
      </c>
      <c r="D2635" t="s">
        <v>5388</v>
      </c>
      <c r="E2635">
        <v>10271817</v>
      </c>
      <c r="F2635" t="s">
        <v>180</v>
      </c>
      <c r="G2635">
        <v>66102219</v>
      </c>
      <c r="H2635" t="s">
        <v>4899</v>
      </c>
      <c r="I2635" t="s">
        <v>4900</v>
      </c>
      <c r="J2635" t="s">
        <v>5407</v>
      </c>
      <c r="K2635" t="s">
        <v>5394</v>
      </c>
      <c r="L2635" t="s">
        <v>5395</v>
      </c>
      <c r="M2635" t="s">
        <v>5405</v>
      </c>
      <c r="N2635">
        <v>164</v>
      </c>
    </row>
    <row r="2636" spans="1:14" x14ac:dyDescent="0.75">
      <c r="A2636" t="s">
        <v>10</v>
      </c>
      <c r="B2636" t="s">
        <v>11</v>
      </c>
      <c r="C2636" t="s">
        <v>22</v>
      </c>
      <c r="D2636" t="s">
        <v>5388</v>
      </c>
      <c r="E2636">
        <v>10271817</v>
      </c>
      <c r="F2636" t="s">
        <v>180</v>
      </c>
      <c r="G2636">
        <v>66102219</v>
      </c>
      <c r="H2636" t="s">
        <v>4899</v>
      </c>
      <c r="I2636" t="s">
        <v>4900</v>
      </c>
      <c r="J2636" t="s">
        <v>5407</v>
      </c>
      <c r="K2636" t="s">
        <v>5394</v>
      </c>
      <c r="L2636" t="s">
        <v>5395</v>
      </c>
      <c r="M2636" t="s">
        <v>5396</v>
      </c>
      <c r="N2636">
        <v>104</v>
      </c>
    </row>
    <row r="2637" spans="1:14" x14ac:dyDescent="0.75">
      <c r="A2637" t="s">
        <v>10</v>
      </c>
      <c r="B2637" t="s">
        <v>11</v>
      </c>
      <c r="C2637" t="s">
        <v>22</v>
      </c>
      <c r="D2637" t="s">
        <v>5388</v>
      </c>
      <c r="E2637">
        <v>10271817</v>
      </c>
      <c r="F2637" t="s">
        <v>180</v>
      </c>
      <c r="G2637">
        <v>66102346</v>
      </c>
      <c r="H2637" t="s">
        <v>2922</v>
      </c>
      <c r="I2637" t="s">
        <v>2923</v>
      </c>
      <c r="J2637" t="s">
        <v>5407</v>
      </c>
      <c r="K2637" t="s">
        <v>5398</v>
      </c>
      <c r="L2637" t="s">
        <v>5399</v>
      </c>
      <c r="M2637" t="s">
        <v>5400</v>
      </c>
      <c r="N2637">
        <v>100</v>
      </c>
    </row>
    <row r="2638" spans="1:14" x14ac:dyDescent="0.75">
      <c r="A2638" t="s">
        <v>10</v>
      </c>
      <c r="B2638" t="s">
        <v>11</v>
      </c>
      <c r="C2638" t="s">
        <v>22</v>
      </c>
      <c r="D2638" t="s">
        <v>5388</v>
      </c>
      <c r="E2638">
        <v>10271817</v>
      </c>
      <c r="F2638" t="s">
        <v>180</v>
      </c>
      <c r="G2638">
        <v>66102346</v>
      </c>
      <c r="H2638" t="s">
        <v>2922</v>
      </c>
      <c r="I2638" t="s">
        <v>2923</v>
      </c>
      <c r="J2638" t="s">
        <v>5407</v>
      </c>
      <c r="K2638" t="s">
        <v>5391</v>
      </c>
      <c r="L2638" t="s">
        <v>5392</v>
      </c>
      <c r="M2638" t="s">
        <v>5393</v>
      </c>
      <c r="N2638">
        <v>230</v>
      </c>
    </row>
    <row r="2639" spans="1:14" x14ac:dyDescent="0.75">
      <c r="A2639" t="s">
        <v>10</v>
      </c>
      <c r="B2639" t="s">
        <v>11</v>
      </c>
      <c r="C2639" t="s">
        <v>22</v>
      </c>
      <c r="D2639" t="s">
        <v>5388</v>
      </c>
      <c r="E2639">
        <v>10271817</v>
      </c>
      <c r="F2639" t="s">
        <v>180</v>
      </c>
      <c r="G2639">
        <v>66102346</v>
      </c>
      <c r="H2639" t="s">
        <v>2922</v>
      </c>
      <c r="I2639" t="s">
        <v>2923</v>
      </c>
      <c r="J2639" t="s">
        <v>5407</v>
      </c>
      <c r="K2639" t="s">
        <v>5394</v>
      </c>
      <c r="L2639" t="s">
        <v>5395</v>
      </c>
      <c r="M2639" t="s">
        <v>5405</v>
      </c>
      <c r="N2639">
        <v>115</v>
      </c>
    </row>
    <row r="2640" spans="1:14" x14ac:dyDescent="0.75">
      <c r="A2640" t="s">
        <v>10</v>
      </c>
      <c r="B2640" t="s">
        <v>11</v>
      </c>
      <c r="C2640" t="s">
        <v>22</v>
      </c>
      <c r="D2640" t="s">
        <v>5388</v>
      </c>
      <c r="E2640">
        <v>10271817</v>
      </c>
      <c r="F2640" t="s">
        <v>180</v>
      </c>
      <c r="G2640">
        <v>66102346</v>
      </c>
      <c r="H2640" t="s">
        <v>2922</v>
      </c>
      <c r="I2640" t="s">
        <v>2923</v>
      </c>
      <c r="J2640" t="s">
        <v>5407</v>
      </c>
      <c r="K2640" t="s">
        <v>5394</v>
      </c>
      <c r="L2640" t="s">
        <v>5395</v>
      </c>
      <c r="M2640" t="s">
        <v>5396</v>
      </c>
      <c r="N2640">
        <v>120</v>
      </c>
    </row>
    <row r="2641" spans="1:14" x14ac:dyDescent="0.75">
      <c r="A2641" t="s">
        <v>10</v>
      </c>
      <c r="B2641" t="s">
        <v>11</v>
      </c>
      <c r="C2641" t="s">
        <v>22</v>
      </c>
      <c r="D2641" t="s">
        <v>5388</v>
      </c>
      <c r="E2641">
        <v>10271817</v>
      </c>
      <c r="F2641" t="s">
        <v>180</v>
      </c>
      <c r="G2641">
        <v>66102477</v>
      </c>
      <c r="H2641" t="s">
        <v>4075</v>
      </c>
      <c r="I2641" t="s">
        <v>306</v>
      </c>
      <c r="J2641" t="s">
        <v>5413</v>
      </c>
      <c r="K2641" t="s">
        <v>5398</v>
      </c>
      <c r="L2641" t="s">
        <v>5399</v>
      </c>
      <c r="M2641" t="s">
        <v>5400</v>
      </c>
      <c r="N2641">
        <v>20</v>
      </c>
    </row>
    <row r="2642" spans="1:14" x14ac:dyDescent="0.75">
      <c r="A2642" t="s">
        <v>10</v>
      </c>
      <c r="B2642" t="s">
        <v>11</v>
      </c>
      <c r="C2642" t="s">
        <v>22</v>
      </c>
      <c r="D2642" t="s">
        <v>5388</v>
      </c>
      <c r="E2642">
        <v>10271817</v>
      </c>
      <c r="F2642" t="s">
        <v>180</v>
      </c>
      <c r="G2642">
        <v>66102477</v>
      </c>
      <c r="H2642" t="s">
        <v>4075</v>
      </c>
      <c r="I2642" t="s">
        <v>306</v>
      </c>
      <c r="J2642" t="s">
        <v>5413</v>
      </c>
      <c r="K2642" t="s">
        <v>5391</v>
      </c>
      <c r="L2642" t="s">
        <v>5392</v>
      </c>
      <c r="M2642" t="s">
        <v>5393</v>
      </c>
      <c r="N2642">
        <v>30</v>
      </c>
    </row>
    <row r="2643" spans="1:14" x14ac:dyDescent="0.75">
      <c r="A2643" t="s">
        <v>10</v>
      </c>
      <c r="B2643" t="s">
        <v>11</v>
      </c>
      <c r="C2643" t="s">
        <v>22</v>
      </c>
      <c r="D2643" t="s">
        <v>5388</v>
      </c>
      <c r="E2643">
        <v>10271817</v>
      </c>
      <c r="F2643" t="s">
        <v>180</v>
      </c>
      <c r="G2643">
        <v>66102477</v>
      </c>
      <c r="H2643" t="s">
        <v>4075</v>
      </c>
      <c r="I2643" t="s">
        <v>306</v>
      </c>
      <c r="J2643" t="s">
        <v>5413</v>
      </c>
      <c r="K2643" t="s">
        <v>5394</v>
      </c>
      <c r="L2643" t="s">
        <v>5402</v>
      </c>
      <c r="M2643" t="s">
        <v>5403</v>
      </c>
      <c r="N2643">
        <v>50</v>
      </c>
    </row>
    <row r="2644" spans="1:14" x14ac:dyDescent="0.75">
      <c r="A2644" t="s">
        <v>10</v>
      </c>
      <c r="B2644" t="s">
        <v>11</v>
      </c>
      <c r="C2644" t="s">
        <v>22</v>
      </c>
      <c r="D2644" t="s">
        <v>5388</v>
      </c>
      <c r="E2644">
        <v>10271817</v>
      </c>
      <c r="F2644" t="s">
        <v>180</v>
      </c>
      <c r="G2644">
        <v>66102477</v>
      </c>
      <c r="H2644" t="s">
        <v>4075</v>
      </c>
      <c r="I2644" t="s">
        <v>306</v>
      </c>
      <c r="J2644" t="s">
        <v>5413</v>
      </c>
      <c r="K2644" t="s">
        <v>5394</v>
      </c>
      <c r="L2644" t="s">
        <v>5402</v>
      </c>
      <c r="M2644" t="s">
        <v>5404</v>
      </c>
      <c r="N2644">
        <v>30</v>
      </c>
    </row>
    <row r="2645" spans="1:14" x14ac:dyDescent="0.75">
      <c r="A2645" t="s">
        <v>10</v>
      </c>
      <c r="B2645" t="s">
        <v>11</v>
      </c>
      <c r="C2645" t="s">
        <v>22</v>
      </c>
      <c r="D2645" t="s">
        <v>5388</v>
      </c>
      <c r="E2645">
        <v>10271817</v>
      </c>
      <c r="F2645" t="s">
        <v>180</v>
      </c>
      <c r="G2645">
        <v>66102681</v>
      </c>
      <c r="H2645" t="s">
        <v>1230</v>
      </c>
      <c r="I2645" t="s">
        <v>788</v>
      </c>
      <c r="J2645" t="s">
        <v>5407</v>
      </c>
      <c r="K2645" t="s">
        <v>5394</v>
      </c>
      <c r="L2645" t="s">
        <v>5402</v>
      </c>
      <c r="M2645" t="s">
        <v>5403</v>
      </c>
      <c r="N2645">
        <v>100</v>
      </c>
    </row>
    <row r="2646" spans="1:14" x14ac:dyDescent="0.75">
      <c r="A2646" t="s">
        <v>10</v>
      </c>
      <c r="B2646" t="s">
        <v>11</v>
      </c>
      <c r="C2646" t="s">
        <v>22</v>
      </c>
      <c r="D2646" t="s">
        <v>5388</v>
      </c>
      <c r="E2646">
        <v>10271817</v>
      </c>
      <c r="F2646" t="s">
        <v>180</v>
      </c>
      <c r="G2646">
        <v>66102681</v>
      </c>
      <c r="H2646" t="s">
        <v>1230</v>
      </c>
      <c r="I2646" t="s">
        <v>788</v>
      </c>
      <c r="J2646" t="s">
        <v>5407</v>
      </c>
      <c r="K2646" t="s">
        <v>5394</v>
      </c>
      <c r="L2646" t="s">
        <v>5395</v>
      </c>
      <c r="M2646" t="s">
        <v>5396</v>
      </c>
      <c r="N2646">
        <v>50</v>
      </c>
    </row>
    <row r="2647" spans="1:14" x14ac:dyDescent="0.75">
      <c r="A2647" t="s">
        <v>10</v>
      </c>
      <c r="B2647" t="s">
        <v>11</v>
      </c>
      <c r="C2647" t="s">
        <v>22</v>
      </c>
      <c r="D2647" t="s">
        <v>5388</v>
      </c>
      <c r="E2647">
        <v>10271817</v>
      </c>
      <c r="F2647" t="s">
        <v>180</v>
      </c>
      <c r="G2647">
        <v>66102920</v>
      </c>
      <c r="H2647" t="s">
        <v>991</v>
      </c>
      <c r="I2647" t="s">
        <v>993</v>
      </c>
      <c r="J2647" t="s">
        <v>5407</v>
      </c>
      <c r="K2647" t="s">
        <v>5391</v>
      </c>
      <c r="L2647" t="s">
        <v>5392</v>
      </c>
      <c r="M2647" t="s">
        <v>5393</v>
      </c>
      <c r="N2647">
        <v>30</v>
      </c>
    </row>
    <row r="2648" spans="1:14" x14ac:dyDescent="0.75">
      <c r="A2648" t="s">
        <v>10</v>
      </c>
      <c r="B2648" t="s">
        <v>11</v>
      </c>
      <c r="C2648" t="s">
        <v>22</v>
      </c>
      <c r="D2648" t="s">
        <v>5388</v>
      </c>
      <c r="E2648">
        <v>10271817</v>
      </c>
      <c r="F2648" t="s">
        <v>180</v>
      </c>
      <c r="G2648">
        <v>66102920</v>
      </c>
      <c r="H2648" t="s">
        <v>991</v>
      </c>
      <c r="I2648" t="s">
        <v>993</v>
      </c>
      <c r="J2648" t="s">
        <v>5407</v>
      </c>
      <c r="K2648" t="s">
        <v>5394</v>
      </c>
      <c r="L2648" t="s">
        <v>5402</v>
      </c>
      <c r="M2648" t="s">
        <v>5404</v>
      </c>
      <c r="N2648">
        <v>10</v>
      </c>
    </row>
    <row r="2649" spans="1:14" x14ac:dyDescent="0.75">
      <c r="A2649" t="s">
        <v>10</v>
      </c>
      <c r="B2649" t="s">
        <v>11</v>
      </c>
      <c r="C2649" t="s">
        <v>22</v>
      </c>
      <c r="D2649" t="s">
        <v>5388</v>
      </c>
      <c r="E2649">
        <v>10271817</v>
      </c>
      <c r="F2649" t="s">
        <v>180</v>
      </c>
      <c r="G2649">
        <v>66102920</v>
      </c>
      <c r="H2649" t="s">
        <v>991</v>
      </c>
      <c r="I2649" t="s">
        <v>993</v>
      </c>
      <c r="J2649" t="s">
        <v>5407</v>
      </c>
      <c r="K2649" t="s">
        <v>5394</v>
      </c>
      <c r="L2649" t="s">
        <v>5395</v>
      </c>
      <c r="M2649" t="s">
        <v>5405</v>
      </c>
      <c r="N2649">
        <v>10</v>
      </c>
    </row>
    <row r="2650" spans="1:14" x14ac:dyDescent="0.75">
      <c r="A2650" t="s">
        <v>10</v>
      </c>
      <c r="B2650" t="s">
        <v>11</v>
      </c>
      <c r="C2650" t="s">
        <v>22</v>
      </c>
      <c r="D2650" t="s">
        <v>5388</v>
      </c>
      <c r="E2650">
        <v>10271817</v>
      </c>
      <c r="F2650" t="s">
        <v>180</v>
      </c>
      <c r="G2650">
        <v>66103263</v>
      </c>
      <c r="H2650" t="s">
        <v>3123</v>
      </c>
      <c r="I2650" t="s">
        <v>3124</v>
      </c>
      <c r="J2650" t="s">
        <v>5407</v>
      </c>
      <c r="K2650" t="s">
        <v>5391</v>
      </c>
      <c r="L2650" t="s">
        <v>5392</v>
      </c>
      <c r="M2650" t="s">
        <v>5393</v>
      </c>
      <c r="N2650">
        <v>5</v>
      </c>
    </row>
    <row r="2651" spans="1:14" x14ac:dyDescent="0.75">
      <c r="A2651" t="s">
        <v>10</v>
      </c>
      <c r="B2651" t="s">
        <v>11</v>
      </c>
      <c r="C2651" t="s">
        <v>22</v>
      </c>
      <c r="D2651" t="s">
        <v>5388</v>
      </c>
      <c r="E2651">
        <v>10271817</v>
      </c>
      <c r="F2651" t="s">
        <v>180</v>
      </c>
      <c r="G2651">
        <v>66103263</v>
      </c>
      <c r="H2651" t="s">
        <v>3123</v>
      </c>
      <c r="I2651" t="s">
        <v>3124</v>
      </c>
      <c r="J2651" t="s">
        <v>5407</v>
      </c>
      <c r="K2651" t="s">
        <v>5394</v>
      </c>
      <c r="L2651" t="s">
        <v>5395</v>
      </c>
      <c r="M2651" t="s">
        <v>5405</v>
      </c>
      <c r="N2651">
        <v>5</v>
      </c>
    </row>
    <row r="2652" spans="1:14" x14ac:dyDescent="0.75">
      <c r="A2652" t="s">
        <v>10</v>
      </c>
      <c r="B2652" t="s">
        <v>11</v>
      </c>
      <c r="C2652" t="s">
        <v>22</v>
      </c>
      <c r="D2652" t="s">
        <v>5388</v>
      </c>
      <c r="E2652">
        <v>10271817</v>
      </c>
      <c r="F2652" t="s">
        <v>180</v>
      </c>
      <c r="G2652">
        <v>66103263</v>
      </c>
      <c r="H2652" t="s">
        <v>3123</v>
      </c>
      <c r="I2652" t="s">
        <v>3124</v>
      </c>
      <c r="J2652" t="s">
        <v>5407</v>
      </c>
      <c r="K2652" t="s">
        <v>5394</v>
      </c>
      <c r="L2652" t="s">
        <v>5395</v>
      </c>
      <c r="M2652" t="s">
        <v>5396</v>
      </c>
      <c r="N2652">
        <v>5</v>
      </c>
    </row>
    <row r="2653" spans="1:14" x14ac:dyDescent="0.75">
      <c r="A2653" t="s">
        <v>10</v>
      </c>
      <c r="B2653" t="s">
        <v>11</v>
      </c>
      <c r="C2653" t="s">
        <v>22</v>
      </c>
      <c r="D2653" t="s">
        <v>5388</v>
      </c>
      <c r="E2653">
        <v>10271817</v>
      </c>
      <c r="F2653" t="s">
        <v>180</v>
      </c>
      <c r="G2653">
        <v>66103267</v>
      </c>
      <c r="H2653" t="s">
        <v>3846</v>
      </c>
      <c r="I2653" t="s">
        <v>3847</v>
      </c>
      <c r="J2653" t="s">
        <v>5407</v>
      </c>
      <c r="K2653" t="s">
        <v>5391</v>
      </c>
      <c r="L2653" t="s">
        <v>5392</v>
      </c>
      <c r="M2653" t="s">
        <v>5393</v>
      </c>
      <c r="N2653">
        <v>5</v>
      </c>
    </row>
    <row r="2654" spans="1:14" x14ac:dyDescent="0.75">
      <c r="A2654" t="s">
        <v>10</v>
      </c>
      <c r="B2654" t="s">
        <v>11</v>
      </c>
      <c r="C2654" t="s">
        <v>22</v>
      </c>
      <c r="D2654" t="s">
        <v>5388</v>
      </c>
      <c r="E2654">
        <v>10271817</v>
      </c>
      <c r="F2654" t="s">
        <v>180</v>
      </c>
      <c r="G2654">
        <v>66103267</v>
      </c>
      <c r="H2654" t="s">
        <v>3846</v>
      </c>
      <c r="I2654" t="s">
        <v>3847</v>
      </c>
      <c r="J2654" t="s">
        <v>5407</v>
      </c>
      <c r="K2654" t="s">
        <v>5394</v>
      </c>
      <c r="L2654" t="s">
        <v>5395</v>
      </c>
      <c r="M2654" t="s">
        <v>5405</v>
      </c>
      <c r="N2654">
        <v>5</v>
      </c>
    </row>
    <row r="2655" spans="1:14" x14ac:dyDescent="0.75">
      <c r="A2655" t="s">
        <v>10</v>
      </c>
      <c r="B2655" t="s">
        <v>11</v>
      </c>
      <c r="C2655" t="s">
        <v>22</v>
      </c>
      <c r="D2655" t="s">
        <v>5388</v>
      </c>
      <c r="E2655">
        <v>10271817</v>
      </c>
      <c r="F2655" t="s">
        <v>180</v>
      </c>
      <c r="G2655">
        <v>66103267</v>
      </c>
      <c r="H2655" t="s">
        <v>3846</v>
      </c>
      <c r="I2655" t="s">
        <v>3847</v>
      </c>
      <c r="J2655" t="s">
        <v>5407</v>
      </c>
      <c r="K2655" t="s">
        <v>5394</v>
      </c>
      <c r="L2655" t="s">
        <v>5395</v>
      </c>
      <c r="M2655" t="s">
        <v>5396</v>
      </c>
      <c r="N2655">
        <v>5</v>
      </c>
    </row>
    <row r="2656" spans="1:14" x14ac:dyDescent="0.75">
      <c r="A2656" t="s">
        <v>10</v>
      </c>
      <c r="B2656" t="s">
        <v>11</v>
      </c>
      <c r="C2656" t="s">
        <v>22</v>
      </c>
      <c r="D2656" t="s">
        <v>5388</v>
      </c>
      <c r="E2656">
        <v>10271817</v>
      </c>
      <c r="F2656" t="s">
        <v>180</v>
      </c>
      <c r="G2656">
        <v>66103730</v>
      </c>
      <c r="H2656" t="s">
        <v>5220</v>
      </c>
      <c r="I2656" t="s">
        <v>5221</v>
      </c>
      <c r="J2656" t="s">
        <v>5413</v>
      </c>
      <c r="K2656" t="s">
        <v>5398</v>
      </c>
      <c r="L2656" t="s">
        <v>5399</v>
      </c>
      <c r="M2656" t="s">
        <v>5400</v>
      </c>
      <c r="N2656">
        <v>20</v>
      </c>
    </row>
    <row r="2657" spans="1:14" x14ac:dyDescent="0.75">
      <c r="A2657" t="s">
        <v>10</v>
      </c>
      <c r="B2657" t="s">
        <v>11</v>
      </c>
      <c r="C2657" t="s">
        <v>22</v>
      </c>
      <c r="D2657" t="s">
        <v>5388</v>
      </c>
      <c r="E2657">
        <v>10271817</v>
      </c>
      <c r="F2657" t="s">
        <v>180</v>
      </c>
      <c r="G2657">
        <v>66103730</v>
      </c>
      <c r="H2657" t="s">
        <v>5220</v>
      </c>
      <c r="I2657" t="s">
        <v>5221</v>
      </c>
      <c r="J2657" t="s">
        <v>5413</v>
      </c>
      <c r="K2657" t="s">
        <v>5391</v>
      </c>
      <c r="L2657" t="s">
        <v>5392</v>
      </c>
      <c r="M2657" t="s">
        <v>5393</v>
      </c>
      <c r="N2657">
        <v>435</v>
      </c>
    </row>
    <row r="2658" spans="1:14" x14ac:dyDescent="0.75">
      <c r="A2658" t="s">
        <v>10</v>
      </c>
      <c r="B2658" t="s">
        <v>11</v>
      </c>
      <c r="C2658" t="s">
        <v>22</v>
      </c>
      <c r="D2658" t="s">
        <v>5388</v>
      </c>
      <c r="E2658">
        <v>10271817</v>
      </c>
      <c r="F2658" t="s">
        <v>180</v>
      </c>
      <c r="G2658">
        <v>66103730</v>
      </c>
      <c r="H2658" t="s">
        <v>5220</v>
      </c>
      <c r="I2658" t="s">
        <v>5221</v>
      </c>
      <c r="J2658" t="s">
        <v>5413</v>
      </c>
      <c r="K2658" t="s">
        <v>5394</v>
      </c>
      <c r="L2658" t="s">
        <v>5395</v>
      </c>
      <c r="M2658" t="s">
        <v>5405</v>
      </c>
      <c r="N2658">
        <v>169</v>
      </c>
    </row>
    <row r="2659" spans="1:14" x14ac:dyDescent="0.75">
      <c r="A2659" t="s">
        <v>10</v>
      </c>
      <c r="B2659" t="s">
        <v>11</v>
      </c>
      <c r="C2659" t="s">
        <v>22</v>
      </c>
      <c r="D2659" t="s">
        <v>5388</v>
      </c>
      <c r="E2659">
        <v>10271817</v>
      </c>
      <c r="F2659" t="s">
        <v>180</v>
      </c>
      <c r="G2659">
        <v>66103730</v>
      </c>
      <c r="H2659" t="s">
        <v>5220</v>
      </c>
      <c r="I2659" t="s">
        <v>5221</v>
      </c>
      <c r="J2659" t="s">
        <v>5413</v>
      </c>
      <c r="K2659" t="s">
        <v>5394</v>
      </c>
      <c r="L2659" t="s">
        <v>5395</v>
      </c>
      <c r="M2659" t="s">
        <v>5396</v>
      </c>
      <c r="N2659">
        <v>50</v>
      </c>
    </row>
    <row r="2660" spans="1:14" x14ac:dyDescent="0.75">
      <c r="A2660" t="s">
        <v>10</v>
      </c>
      <c r="B2660" t="s">
        <v>11</v>
      </c>
      <c r="C2660" t="s">
        <v>22</v>
      </c>
      <c r="D2660" t="s">
        <v>5388</v>
      </c>
      <c r="E2660">
        <v>10271817</v>
      </c>
      <c r="F2660" t="s">
        <v>180</v>
      </c>
      <c r="G2660">
        <v>66103920</v>
      </c>
      <c r="H2660" t="s">
        <v>3756</v>
      </c>
      <c r="I2660" t="s">
        <v>3757</v>
      </c>
      <c r="J2660" t="s">
        <v>5413</v>
      </c>
      <c r="K2660" t="s">
        <v>5391</v>
      </c>
      <c r="L2660" t="s">
        <v>5392</v>
      </c>
      <c r="M2660" t="s">
        <v>5393</v>
      </c>
      <c r="N2660">
        <v>330</v>
      </c>
    </row>
    <row r="2661" spans="1:14" x14ac:dyDescent="0.75">
      <c r="A2661" t="s">
        <v>10</v>
      </c>
      <c r="B2661" t="s">
        <v>11</v>
      </c>
      <c r="C2661" t="s">
        <v>22</v>
      </c>
      <c r="D2661" t="s">
        <v>5388</v>
      </c>
      <c r="E2661">
        <v>10271817</v>
      </c>
      <c r="F2661" t="s">
        <v>180</v>
      </c>
      <c r="G2661">
        <v>66103920</v>
      </c>
      <c r="H2661" t="s">
        <v>3756</v>
      </c>
      <c r="I2661" t="s">
        <v>3757</v>
      </c>
      <c r="J2661" t="s">
        <v>5413</v>
      </c>
      <c r="K2661" t="s">
        <v>5391</v>
      </c>
      <c r="L2661" t="s">
        <v>5392</v>
      </c>
      <c r="M2661" t="s">
        <v>5401</v>
      </c>
      <c r="N2661">
        <v>60</v>
      </c>
    </row>
    <row r="2662" spans="1:14" x14ac:dyDescent="0.75">
      <c r="A2662" t="s">
        <v>10</v>
      </c>
      <c r="B2662" t="s">
        <v>11</v>
      </c>
      <c r="C2662" t="s">
        <v>22</v>
      </c>
      <c r="D2662" t="s">
        <v>5388</v>
      </c>
      <c r="E2662">
        <v>10271817</v>
      </c>
      <c r="F2662" t="s">
        <v>180</v>
      </c>
      <c r="G2662">
        <v>66103920</v>
      </c>
      <c r="H2662" t="s">
        <v>3756</v>
      </c>
      <c r="I2662" t="s">
        <v>3757</v>
      </c>
      <c r="J2662" t="s">
        <v>5413</v>
      </c>
      <c r="K2662" t="s">
        <v>5394</v>
      </c>
      <c r="L2662" t="s">
        <v>5402</v>
      </c>
      <c r="M2662" t="s">
        <v>5403</v>
      </c>
      <c r="N2662">
        <v>972</v>
      </c>
    </row>
    <row r="2663" spans="1:14" x14ac:dyDescent="0.75">
      <c r="A2663" t="s">
        <v>10</v>
      </c>
      <c r="B2663" t="s">
        <v>11</v>
      </c>
      <c r="C2663" t="s">
        <v>22</v>
      </c>
      <c r="D2663" t="s">
        <v>5388</v>
      </c>
      <c r="E2663">
        <v>10271817</v>
      </c>
      <c r="F2663" t="s">
        <v>180</v>
      </c>
      <c r="G2663">
        <v>66103920</v>
      </c>
      <c r="H2663" t="s">
        <v>3756</v>
      </c>
      <c r="I2663" t="s">
        <v>3757</v>
      </c>
      <c r="J2663" t="s">
        <v>5413</v>
      </c>
      <c r="K2663" t="s">
        <v>5394</v>
      </c>
      <c r="L2663" t="s">
        <v>5402</v>
      </c>
      <c r="M2663" t="s">
        <v>5404</v>
      </c>
      <c r="N2663">
        <v>120</v>
      </c>
    </row>
    <row r="2664" spans="1:14" x14ac:dyDescent="0.75">
      <c r="A2664" t="s">
        <v>10</v>
      </c>
      <c r="B2664" t="s">
        <v>11</v>
      </c>
      <c r="C2664" t="s">
        <v>22</v>
      </c>
      <c r="D2664" t="s">
        <v>5388</v>
      </c>
      <c r="E2664">
        <v>10271817</v>
      </c>
      <c r="F2664" t="s">
        <v>180</v>
      </c>
      <c r="G2664">
        <v>66103920</v>
      </c>
      <c r="H2664" t="s">
        <v>3756</v>
      </c>
      <c r="I2664" t="s">
        <v>3757</v>
      </c>
      <c r="J2664" t="s">
        <v>5413</v>
      </c>
      <c r="K2664" t="s">
        <v>5394</v>
      </c>
      <c r="L2664" t="s">
        <v>5395</v>
      </c>
      <c r="M2664" t="s">
        <v>5405</v>
      </c>
      <c r="N2664">
        <v>816</v>
      </c>
    </row>
    <row r="2665" spans="1:14" x14ac:dyDescent="0.75">
      <c r="A2665" t="s">
        <v>10</v>
      </c>
      <c r="B2665" t="s">
        <v>11</v>
      </c>
      <c r="C2665" t="s">
        <v>22</v>
      </c>
      <c r="D2665" t="s">
        <v>5388</v>
      </c>
      <c r="E2665">
        <v>10271817</v>
      </c>
      <c r="F2665" t="s">
        <v>180</v>
      </c>
      <c r="G2665">
        <v>66103920</v>
      </c>
      <c r="H2665" t="s">
        <v>3756</v>
      </c>
      <c r="I2665" t="s">
        <v>3757</v>
      </c>
      <c r="J2665" t="s">
        <v>5413</v>
      </c>
      <c r="K2665" t="s">
        <v>5394</v>
      </c>
      <c r="L2665" t="s">
        <v>5395</v>
      </c>
      <c r="M2665" t="s">
        <v>5396</v>
      </c>
      <c r="N2665">
        <v>383</v>
      </c>
    </row>
    <row r="2666" spans="1:14" x14ac:dyDescent="0.75">
      <c r="A2666" t="s">
        <v>10</v>
      </c>
      <c r="B2666" t="s">
        <v>11</v>
      </c>
      <c r="C2666" t="s">
        <v>22</v>
      </c>
      <c r="D2666" t="s">
        <v>5388</v>
      </c>
      <c r="E2666">
        <v>10271817</v>
      </c>
      <c r="F2666" t="s">
        <v>180</v>
      </c>
      <c r="G2666">
        <v>66104056</v>
      </c>
      <c r="H2666" t="s">
        <v>386</v>
      </c>
      <c r="I2666" t="s">
        <v>387</v>
      </c>
      <c r="J2666" t="s">
        <v>5407</v>
      </c>
      <c r="K2666" t="s">
        <v>5398</v>
      </c>
      <c r="L2666" t="s">
        <v>5399</v>
      </c>
      <c r="M2666" t="s">
        <v>5400</v>
      </c>
      <c r="N2666">
        <v>10</v>
      </c>
    </row>
    <row r="2667" spans="1:14" x14ac:dyDescent="0.75">
      <c r="A2667" t="s">
        <v>10</v>
      </c>
      <c r="B2667" t="s">
        <v>11</v>
      </c>
      <c r="C2667" t="s">
        <v>22</v>
      </c>
      <c r="D2667" t="s">
        <v>5388</v>
      </c>
      <c r="E2667">
        <v>10271817</v>
      </c>
      <c r="F2667" t="s">
        <v>180</v>
      </c>
      <c r="G2667">
        <v>66104056</v>
      </c>
      <c r="H2667" t="s">
        <v>386</v>
      </c>
      <c r="I2667" t="s">
        <v>387</v>
      </c>
      <c r="J2667" t="s">
        <v>5407</v>
      </c>
      <c r="K2667" t="s">
        <v>5391</v>
      </c>
      <c r="L2667" t="s">
        <v>5392</v>
      </c>
      <c r="M2667" t="s">
        <v>5393</v>
      </c>
      <c r="N2667">
        <v>40</v>
      </c>
    </row>
    <row r="2668" spans="1:14" x14ac:dyDescent="0.75">
      <c r="A2668" t="s">
        <v>10</v>
      </c>
      <c r="B2668" t="s">
        <v>11</v>
      </c>
      <c r="C2668" t="s">
        <v>22</v>
      </c>
      <c r="D2668" t="s">
        <v>5388</v>
      </c>
      <c r="E2668">
        <v>10271817</v>
      </c>
      <c r="F2668" t="s">
        <v>180</v>
      </c>
      <c r="G2668">
        <v>66104056</v>
      </c>
      <c r="H2668" t="s">
        <v>386</v>
      </c>
      <c r="I2668" t="s">
        <v>387</v>
      </c>
      <c r="J2668" t="s">
        <v>5407</v>
      </c>
      <c r="K2668" t="s">
        <v>5391</v>
      </c>
      <c r="L2668" t="s">
        <v>5392</v>
      </c>
      <c r="M2668" t="s">
        <v>5401</v>
      </c>
      <c r="N2668">
        <v>10</v>
      </c>
    </row>
    <row r="2669" spans="1:14" x14ac:dyDescent="0.75">
      <c r="A2669" t="s">
        <v>10</v>
      </c>
      <c r="B2669" t="s">
        <v>11</v>
      </c>
      <c r="C2669" t="s">
        <v>22</v>
      </c>
      <c r="D2669" t="s">
        <v>5388</v>
      </c>
      <c r="E2669">
        <v>10271817</v>
      </c>
      <c r="F2669" t="s">
        <v>180</v>
      </c>
      <c r="G2669">
        <v>66104061</v>
      </c>
      <c r="H2669" t="s">
        <v>3227</v>
      </c>
      <c r="I2669" t="s">
        <v>3228</v>
      </c>
      <c r="J2669" t="s">
        <v>5413</v>
      </c>
      <c r="K2669" t="s">
        <v>5398</v>
      </c>
      <c r="L2669" t="s">
        <v>5399</v>
      </c>
      <c r="M2669" t="s">
        <v>5400</v>
      </c>
      <c r="N2669">
        <v>30</v>
      </c>
    </row>
    <row r="2670" spans="1:14" x14ac:dyDescent="0.75">
      <c r="A2670" t="s">
        <v>10</v>
      </c>
      <c r="B2670" t="s">
        <v>11</v>
      </c>
      <c r="C2670" t="s">
        <v>22</v>
      </c>
      <c r="D2670" t="s">
        <v>5388</v>
      </c>
      <c r="E2670">
        <v>10271817</v>
      </c>
      <c r="F2670" t="s">
        <v>180</v>
      </c>
      <c r="G2670">
        <v>66104061</v>
      </c>
      <c r="H2670" t="s">
        <v>3227</v>
      </c>
      <c r="I2670" t="s">
        <v>3228</v>
      </c>
      <c r="J2670" t="s">
        <v>5413</v>
      </c>
      <c r="K2670" t="s">
        <v>5391</v>
      </c>
      <c r="L2670" t="s">
        <v>5392</v>
      </c>
      <c r="M2670" t="s">
        <v>5393</v>
      </c>
      <c r="N2670">
        <v>300</v>
      </c>
    </row>
    <row r="2671" spans="1:14" x14ac:dyDescent="0.75">
      <c r="A2671" t="s">
        <v>10</v>
      </c>
      <c r="B2671" t="s">
        <v>11</v>
      </c>
      <c r="C2671" t="s">
        <v>22</v>
      </c>
      <c r="D2671" t="s">
        <v>5388</v>
      </c>
      <c r="E2671">
        <v>10271817</v>
      </c>
      <c r="F2671" t="s">
        <v>180</v>
      </c>
      <c r="G2671">
        <v>66104061</v>
      </c>
      <c r="H2671" t="s">
        <v>3227</v>
      </c>
      <c r="I2671" t="s">
        <v>3228</v>
      </c>
      <c r="J2671" t="s">
        <v>5413</v>
      </c>
      <c r="K2671" t="s">
        <v>5394</v>
      </c>
      <c r="L2671" t="s">
        <v>5402</v>
      </c>
      <c r="M2671" t="s">
        <v>5404</v>
      </c>
      <c r="N2671">
        <v>30</v>
      </c>
    </row>
    <row r="2672" spans="1:14" x14ac:dyDescent="0.75">
      <c r="A2672" t="s">
        <v>10</v>
      </c>
      <c r="B2672" t="s">
        <v>11</v>
      </c>
      <c r="C2672" t="s">
        <v>22</v>
      </c>
      <c r="D2672" t="s">
        <v>5388</v>
      </c>
      <c r="E2672">
        <v>10271817</v>
      </c>
      <c r="F2672" t="s">
        <v>180</v>
      </c>
      <c r="G2672">
        <v>66104061</v>
      </c>
      <c r="H2672" t="s">
        <v>3227</v>
      </c>
      <c r="I2672" t="s">
        <v>3228</v>
      </c>
      <c r="J2672" t="s">
        <v>5413</v>
      </c>
      <c r="K2672" t="s">
        <v>5394</v>
      </c>
      <c r="L2672" t="s">
        <v>5395</v>
      </c>
      <c r="M2672" t="s">
        <v>5405</v>
      </c>
      <c r="N2672">
        <v>100</v>
      </c>
    </row>
    <row r="2673" spans="1:14" x14ac:dyDescent="0.75">
      <c r="A2673" t="s">
        <v>10</v>
      </c>
      <c r="B2673" t="s">
        <v>11</v>
      </c>
      <c r="C2673" t="s">
        <v>22</v>
      </c>
      <c r="D2673" t="s">
        <v>5388</v>
      </c>
      <c r="E2673">
        <v>10271817</v>
      </c>
      <c r="F2673" t="s">
        <v>180</v>
      </c>
      <c r="G2673">
        <v>66104061</v>
      </c>
      <c r="H2673" t="s">
        <v>3227</v>
      </c>
      <c r="I2673" t="s">
        <v>3228</v>
      </c>
      <c r="J2673" t="s">
        <v>5413</v>
      </c>
      <c r="K2673" t="s">
        <v>5394</v>
      </c>
      <c r="L2673" t="s">
        <v>5395</v>
      </c>
      <c r="M2673" t="s">
        <v>5396</v>
      </c>
      <c r="N2673">
        <v>100</v>
      </c>
    </row>
    <row r="2674" spans="1:14" x14ac:dyDescent="0.75">
      <c r="A2674" t="s">
        <v>10</v>
      </c>
      <c r="B2674" t="s">
        <v>11</v>
      </c>
      <c r="C2674" t="s">
        <v>22</v>
      </c>
      <c r="D2674" t="s">
        <v>5388</v>
      </c>
      <c r="E2674">
        <v>10271817</v>
      </c>
      <c r="F2674" t="s">
        <v>180</v>
      </c>
      <c r="G2674">
        <v>66104562</v>
      </c>
      <c r="H2674" t="s">
        <v>2417</v>
      </c>
      <c r="I2674" t="s">
        <v>2418</v>
      </c>
      <c r="J2674" t="s">
        <v>5407</v>
      </c>
      <c r="K2674" t="s">
        <v>5398</v>
      </c>
      <c r="L2674" t="s">
        <v>5399</v>
      </c>
      <c r="M2674" t="s">
        <v>5400</v>
      </c>
      <c r="N2674">
        <v>100</v>
      </c>
    </row>
    <row r="2675" spans="1:14" x14ac:dyDescent="0.75">
      <c r="A2675" t="s">
        <v>10</v>
      </c>
      <c r="B2675" t="s">
        <v>11</v>
      </c>
      <c r="C2675" t="s">
        <v>22</v>
      </c>
      <c r="D2675" t="s">
        <v>5388</v>
      </c>
      <c r="E2675">
        <v>10271817</v>
      </c>
      <c r="F2675" t="s">
        <v>180</v>
      </c>
      <c r="G2675">
        <v>66104562</v>
      </c>
      <c r="H2675" t="s">
        <v>2417</v>
      </c>
      <c r="I2675" t="s">
        <v>2418</v>
      </c>
      <c r="J2675" t="s">
        <v>5407</v>
      </c>
      <c r="K2675" t="s">
        <v>5391</v>
      </c>
      <c r="L2675" t="s">
        <v>5392</v>
      </c>
      <c r="M2675" t="s">
        <v>5393</v>
      </c>
      <c r="N2675">
        <v>100</v>
      </c>
    </row>
    <row r="2676" spans="1:14" x14ac:dyDescent="0.75">
      <c r="A2676" t="s">
        <v>10</v>
      </c>
      <c r="B2676" t="s">
        <v>11</v>
      </c>
      <c r="C2676" t="s">
        <v>22</v>
      </c>
      <c r="D2676" t="s">
        <v>5388</v>
      </c>
      <c r="E2676">
        <v>10271817</v>
      </c>
      <c r="F2676" t="s">
        <v>180</v>
      </c>
      <c r="G2676">
        <v>66104562</v>
      </c>
      <c r="H2676" t="s">
        <v>2417</v>
      </c>
      <c r="I2676" t="s">
        <v>2418</v>
      </c>
      <c r="J2676" t="s">
        <v>5407</v>
      </c>
      <c r="K2676" t="s">
        <v>5394</v>
      </c>
      <c r="L2676" t="s">
        <v>5395</v>
      </c>
      <c r="M2676" t="s">
        <v>5405</v>
      </c>
      <c r="N2676">
        <v>200</v>
      </c>
    </row>
    <row r="2677" spans="1:14" x14ac:dyDescent="0.75">
      <c r="A2677" t="s">
        <v>10</v>
      </c>
      <c r="B2677" t="s">
        <v>11</v>
      </c>
      <c r="C2677" t="s">
        <v>22</v>
      </c>
      <c r="D2677" t="s">
        <v>5388</v>
      </c>
      <c r="E2677">
        <v>10271817</v>
      </c>
      <c r="F2677" t="s">
        <v>180</v>
      </c>
      <c r="G2677">
        <v>66104562</v>
      </c>
      <c r="H2677" t="s">
        <v>2417</v>
      </c>
      <c r="I2677" t="s">
        <v>2418</v>
      </c>
      <c r="J2677" t="s">
        <v>5407</v>
      </c>
      <c r="K2677" t="s">
        <v>5394</v>
      </c>
      <c r="L2677" t="s">
        <v>5395</v>
      </c>
      <c r="M2677" t="s">
        <v>5396</v>
      </c>
      <c r="N2677">
        <v>140</v>
      </c>
    </row>
    <row r="2678" spans="1:14" x14ac:dyDescent="0.75">
      <c r="A2678" t="s">
        <v>10</v>
      </c>
      <c r="B2678" t="s">
        <v>11</v>
      </c>
      <c r="C2678" t="s">
        <v>22</v>
      </c>
      <c r="D2678" t="s">
        <v>5388</v>
      </c>
      <c r="E2678">
        <v>10271817</v>
      </c>
      <c r="F2678" t="s">
        <v>180</v>
      </c>
      <c r="G2678">
        <v>66104564</v>
      </c>
      <c r="H2678" t="s">
        <v>4484</v>
      </c>
      <c r="I2678" t="s">
        <v>4486</v>
      </c>
      <c r="J2678" t="s">
        <v>5407</v>
      </c>
      <c r="K2678" t="s">
        <v>5398</v>
      </c>
      <c r="L2678" t="s">
        <v>5399</v>
      </c>
      <c r="M2678" t="s">
        <v>5400</v>
      </c>
      <c r="N2678">
        <v>50</v>
      </c>
    </row>
    <row r="2679" spans="1:14" x14ac:dyDescent="0.75">
      <c r="A2679" t="s">
        <v>10</v>
      </c>
      <c r="B2679" t="s">
        <v>11</v>
      </c>
      <c r="C2679" t="s">
        <v>22</v>
      </c>
      <c r="D2679" t="s">
        <v>5388</v>
      </c>
      <c r="E2679">
        <v>10271817</v>
      </c>
      <c r="F2679" t="s">
        <v>180</v>
      </c>
      <c r="G2679">
        <v>66104564</v>
      </c>
      <c r="H2679" t="s">
        <v>4484</v>
      </c>
      <c r="I2679" t="s">
        <v>4486</v>
      </c>
      <c r="J2679" t="s">
        <v>5407</v>
      </c>
      <c r="K2679" t="s">
        <v>5391</v>
      </c>
      <c r="L2679" t="s">
        <v>5392</v>
      </c>
      <c r="M2679" t="s">
        <v>5393</v>
      </c>
      <c r="N2679">
        <v>50</v>
      </c>
    </row>
    <row r="2680" spans="1:14" x14ac:dyDescent="0.75">
      <c r="A2680" t="s">
        <v>10</v>
      </c>
      <c r="B2680" t="s">
        <v>11</v>
      </c>
      <c r="C2680" t="s">
        <v>22</v>
      </c>
      <c r="D2680" t="s">
        <v>5388</v>
      </c>
      <c r="E2680">
        <v>10271817</v>
      </c>
      <c r="F2680" t="s">
        <v>180</v>
      </c>
      <c r="G2680">
        <v>66104564</v>
      </c>
      <c r="H2680" t="s">
        <v>4484</v>
      </c>
      <c r="I2680" t="s">
        <v>4486</v>
      </c>
      <c r="J2680" t="s">
        <v>5407</v>
      </c>
      <c r="K2680" t="s">
        <v>5394</v>
      </c>
      <c r="L2680" t="s">
        <v>5395</v>
      </c>
      <c r="M2680" t="s">
        <v>5405</v>
      </c>
      <c r="N2680">
        <v>50</v>
      </c>
    </row>
    <row r="2681" spans="1:14" x14ac:dyDescent="0.75">
      <c r="A2681" t="s">
        <v>10</v>
      </c>
      <c r="B2681" t="s">
        <v>11</v>
      </c>
      <c r="C2681" t="s">
        <v>22</v>
      </c>
      <c r="D2681" t="s">
        <v>5388</v>
      </c>
      <c r="E2681">
        <v>10271817</v>
      </c>
      <c r="F2681" t="s">
        <v>180</v>
      </c>
      <c r="G2681">
        <v>66104564</v>
      </c>
      <c r="H2681" t="s">
        <v>4484</v>
      </c>
      <c r="I2681" t="s">
        <v>4486</v>
      </c>
      <c r="J2681" t="s">
        <v>5407</v>
      </c>
      <c r="K2681" t="s">
        <v>5394</v>
      </c>
      <c r="L2681" t="s">
        <v>5395</v>
      </c>
      <c r="M2681" t="s">
        <v>5396</v>
      </c>
      <c r="N2681">
        <v>50</v>
      </c>
    </row>
    <row r="2682" spans="1:14" x14ac:dyDescent="0.75">
      <c r="A2682" t="s">
        <v>10</v>
      </c>
      <c r="B2682" t="s">
        <v>11</v>
      </c>
      <c r="C2682" t="s">
        <v>22</v>
      </c>
      <c r="D2682" t="s">
        <v>5388</v>
      </c>
      <c r="E2682">
        <v>10271817</v>
      </c>
      <c r="F2682" t="s">
        <v>180</v>
      </c>
      <c r="G2682">
        <v>66104574</v>
      </c>
      <c r="H2682" t="s">
        <v>4196</v>
      </c>
      <c r="I2682" t="s">
        <v>4197</v>
      </c>
      <c r="J2682" t="s">
        <v>5407</v>
      </c>
      <c r="K2682" t="s">
        <v>5391</v>
      </c>
      <c r="L2682" t="s">
        <v>5392</v>
      </c>
      <c r="M2682" t="s">
        <v>5393</v>
      </c>
      <c r="N2682">
        <v>100</v>
      </c>
    </row>
    <row r="2683" spans="1:14" x14ac:dyDescent="0.75">
      <c r="A2683" t="s">
        <v>10</v>
      </c>
      <c r="B2683" t="s">
        <v>11</v>
      </c>
      <c r="C2683" t="s">
        <v>22</v>
      </c>
      <c r="D2683" t="s">
        <v>5388</v>
      </c>
      <c r="E2683">
        <v>10271817</v>
      </c>
      <c r="F2683" t="s">
        <v>180</v>
      </c>
      <c r="G2683">
        <v>66104580</v>
      </c>
      <c r="H2683" t="s">
        <v>4093</v>
      </c>
      <c r="I2683" t="s">
        <v>4094</v>
      </c>
      <c r="J2683" t="s">
        <v>5407</v>
      </c>
      <c r="K2683" t="s">
        <v>5398</v>
      </c>
      <c r="L2683" t="s">
        <v>5399</v>
      </c>
      <c r="M2683" t="s">
        <v>5400</v>
      </c>
      <c r="N2683">
        <v>50</v>
      </c>
    </row>
    <row r="2684" spans="1:14" x14ac:dyDescent="0.75">
      <c r="A2684" t="s">
        <v>10</v>
      </c>
      <c r="B2684" t="s">
        <v>11</v>
      </c>
      <c r="C2684" t="s">
        <v>22</v>
      </c>
      <c r="D2684" t="s">
        <v>5388</v>
      </c>
      <c r="E2684">
        <v>10271817</v>
      </c>
      <c r="F2684" t="s">
        <v>180</v>
      </c>
      <c r="G2684">
        <v>66104580</v>
      </c>
      <c r="H2684" t="s">
        <v>4093</v>
      </c>
      <c r="I2684" t="s">
        <v>4094</v>
      </c>
      <c r="J2684" t="s">
        <v>5407</v>
      </c>
      <c r="K2684" t="s">
        <v>5391</v>
      </c>
      <c r="L2684" t="s">
        <v>5392</v>
      </c>
      <c r="M2684" t="s">
        <v>5393</v>
      </c>
      <c r="N2684">
        <v>50</v>
      </c>
    </row>
    <row r="2685" spans="1:14" x14ac:dyDescent="0.75">
      <c r="A2685" t="s">
        <v>10</v>
      </c>
      <c r="B2685" t="s">
        <v>11</v>
      </c>
      <c r="C2685" t="s">
        <v>22</v>
      </c>
      <c r="D2685" t="s">
        <v>5388</v>
      </c>
      <c r="E2685">
        <v>10271817</v>
      </c>
      <c r="F2685" t="s">
        <v>180</v>
      </c>
      <c r="G2685">
        <v>66104580</v>
      </c>
      <c r="H2685" t="s">
        <v>4093</v>
      </c>
      <c r="I2685" t="s">
        <v>4094</v>
      </c>
      <c r="J2685" t="s">
        <v>5407</v>
      </c>
      <c r="K2685" t="s">
        <v>5394</v>
      </c>
      <c r="L2685" t="s">
        <v>5395</v>
      </c>
      <c r="M2685" t="s">
        <v>5405</v>
      </c>
      <c r="N2685">
        <v>130</v>
      </c>
    </row>
    <row r="2686" spans="1:14" x14ac:dyDescent="0.75">
      <c r="A2686" t="s">
        <v>10</v>
      </c>
      <c r="B2686" t="s">
        <v>11</v>
      </c>
      <c r="C2686" t="s">
        <v>22</v>
      </c>
      <c r="D2686" t="s">
        <v>5388</v>
      </c>
      <c r="E2686">
        <v>10271817</v>
      </c>
      <c r="F2686" t="s">
        <v>180</v>
      </c>
      <c r="G2686">
        <v>66104580</v>
      </c>
      <c r="H2686" t="s">
        <v>4093</v>
      </c>
      <c r="I2686" t="s">
        <v>4094</v>
      </c>
      <c r="J2686" t="s">
        <v>5407</v>
      </c>
      <c r="K2686" t="s">
        <v>5394</v>
      </c>
      <c r="L2686" t="s">
        <v>5395</v>
      </c>
      <c r="M2686" t="s">
        <v>5396</v>
      </c>
      <c r="N2686">
        <v>50</v>
      </c>
    </row>
    <row r="2687" spans="1:14" x14ac:dyDescent="0.75">
      <c r="A2687" t="s">
        <v>10</v>
      </c>
      <c r="B2687" t="s">
        <v>11</v>
      </c>
      <c r="C2687" t="s">
        <v>22</v>
      </c>
      <c r="D2687" t="s">
        <v>5388</v>
      </c>
      <c r="E2687">
        <v>10271817</v>
      </c>
      <c r="F2687" t="s">
        <v>180</v>
      </c>
      <c r="G2687">
        <v>66104630</v>
      </c>
      <c r="H2687" t="s">
        <v>1503</v>
      </c>
      <c r="I2687" t="s">
        <v>1504</v>
      </c>
      <c r="J2687" t="s">
        <v>5407</v>
      </c>
      <c r="K2687" t="s">
        <v>5391</v>
      </c>
      <c r="L2687" t="s">
        <v>5392</v>
      </c>
      <c r="M2687" t="s">
        <v>5393</v>
      </c>
      <c r="N2687">
        <v>31</v>
      </c>
    </row>
    <row r="2688" spans="1:14" x14ac:dyDescent="0.75">
      <c r="A2688" t="s">
        <v>10</v>
      </c>
      <c r="B2688" t="s">
        <v>11</v>
      </c>
      <c r="C2688" t="s">
        <v>22</v>
      </c>
      <c r="D2688" t="s">
        <v>5388</v>
      </c>
      <c r="E2688">
        <v>10271817</v>
      </c>
      <c r="F2688" t="s">
        <v>180</v>
      </c>
      <c r="G2688">
        <v>66104630</v>
      </c>
      <c r="H2688" t="s">
        <v>1503</v>
      </c>
      <c r="I2688" t="s">
        <v>1504</v>
      </c>
      <c r="J2688" t="s">
        <v>5407</v>
      </c>
      <c r="K2688" t="s">
        <v>5391</v>
      </c>
      <c r="L2688" t="s">
        <v>5392</v>
      </c>
      <c r="M2688" t="s">
        <v>5401</v>
      </c>
      <c r="N2688">
        <v>5</v>
      </c>
    </row>
    <row r="2689" spans="1:14" x14ac:dyDescent="0.75">
      <c r="A2689" t="s">
        <v>10</v>
      </c>
      <c r="B2689" t="s">
        <v>11</v>
      </c>
      <c r="C2689" t="s">
        <v>22</v>
      </c>
      <c r="D2689" t="s">
        <v>5388</v>
      </c>
      <c r="E2689">
        <v>10271817</v>
      </c>
      <c r="F2689" t="s">
        <v>180</v>
      </c>
      <c r="G2689">
        <v>66104630</v>
      </c>
      <c r="H2689" t="s">
        <v>1503</v>
      </c>
      <c r="I2689" t="s">
        <v>1504</v>
      </c>
      <c r="J2689" t="s">
        <v>5407</v>
      </c>
      <c r="K2689" t="s">
        <v>5394</v>
      </c>
      <c r="L2689" t="s">
        <v>5402</v>
      </c>
      <c r="M2689" t="s">
        <v>5403</v>
      </c>
      <c r="N2689">
        <v>20</v>
      </c>
    </row>
    <row r="2690" spans="1:14" x14ac:dyDescent="0.75">
      <c r="A2690" t="s">
        <v>10</v>
      </c>
      <c r="B2690" t="s">
        <v>11</v>
      </c>
      <c r="C2690" t="s">
        <v>22</v>
      </c>
      <c r="D2690" t="s">
        <v>5388</v>
      </c>
      <c r="E2690">
        <v>10271817</v>
      </c>
      <c r="F2690" t="s">
        <v>180</v>
      </c>
      <c r="G2690">
        <v>66104630</v>
      </c>
      <c r="H2690" t="s">
        <v>1503</v>
      </c>
      <c r="I2690" t="s">
        <v>1504</v>
      </c>
      <c r="J2690" t="s">
        <v>5407</v>
      </c>
      <c r="K2690" t="s">
        <v>5394</v>
      </c>
      <c r="L2690" t="s">
        <v>5402</v>
      </c>
      <c r="M2690" t="s">
        <v>5404</v>
      </c>
      <c r="N2690">
        <v>11</v>
      </c>
    </row>
    <row r="2691" spans="1:14" x14ac:dyDescent="0.75">
      <c r="A2691" t="s">
        <v>10</v>
      </c>
      <c r="B2691" t="s">
        <v>11</v>
      </c>
      <c r="C2691" t="s">
        <v>22</v>
      </c>
      <c r="D2691" t="s">
        <v>5388</v>
      </c>
      <c r="E2691">
        <v>10271817</v>
      </c>
      <c r="F2691" t="s">
        <v>180</v>
      </c>
      <c r="G2691">
        <v>66104630</v>
      </c>
      <c r="H2691" t="s">
        <v>1503</v>
      </c>
      <c r="I2691" t="s">
        <v>1504</v>
      </c>
      <c r="J2691" t="s">
        <v>5407</v>
      </c>
      <c r="K2691" t="s">
        <v>5394</v>
      </c>
      <c r="L2691" t="s">
        <v>5395</v>
      </c>
      <c r="M2691" t="s">
        <v>5405</v>
      </c>
      <c r="N2691">
        <v>1</v>
      </c>
    </row>
    <row r="2692" spans="1:14" x14ac:dyDescent="0.75">
      <c r="A2692" t="s">
        <v>10</v>
      </c>
      <c r="B2692" t="s">
        <v>11</v>
      </c>
      <c r="C2692" t="s">
        <v>22</v>
      </c>
      <c r="D2692" t="s">
        <v>5388</v>
      </c>
      <c r="E2692">
        <v>10271817</v>
      </c>
      <c r="F2692" t="s">
        <v>180</v>
      </c>
      <c r="G2692">
        <v>66104630</v>
      </c>
      <c r="H2692" t="s">
        <v>1503</v>
      </c>
      <c r="I2692" t="s">
        <v>1504</v>
      </c>
      <c r="J2692" t="s">
        <v>5407</v>
      </c>
      <c r="K2692" t="s">
        <v>5394</v>
      </c>
      <c r="L2692" t="s">
        <v>5395</v>
      </c>
      <c r="M2692" t="s">
        <v>5396</v>
      </c>
      <c r="N2692">
        <v>1</v>
      </c>
    </row>
    <row r="2693" spans="1:14" x14ac:dyDescent="0.75">
      <c r="A2693" t="s">
        <v>10</v>
      </c>
      <c r="B2693" t="s">
        <v>11</v>
      </c>
      <c r="C2693" t="s">
        <v>22</v>
      </c>
      <c r="D2693" t="s">
        <v>5388</v>
      </c>
      <c r="E2693">
        <v>10271817</v>
      </c>
      <c r="F2693" t="s">
        <v>180</v>
      </c>
      <c r="G2693">
        <v>66104653</v>
      </c>
      <c r="H2693" t="s">
        <v>2471</v>
      </c>
      <c r="I2693" t="s">
        <v>2473</v>
      </c>
      <c r="J2693" t="s">
        <v>5413</v>
      </c>
      <c r="K2693" t="s">
        <v>5391</v>
      </c>
      <c r="L2693" t="s">
        <v>5392</v>
      </c>
      <c r="M2693" t="s">
        <v>5393</v>
      </c>
      <c r="N2693">
        <v>4</v>
      </c>
    </row>
    <row r="2694" spans="1:14" x14ac:dyDescent="0.75">
      <c r="A2694" t="s">
        <v>10</v>
      </c>
      <c r="B2694" t="s">
        <v>11</v>
      </c>
      <c r="C2694" t="s">
        <v>22</v>
      </c>
      <c r="D2694" t="s">
        <v>5388</v>
      </c>
      <c r="E2694">
        <v>10271817</v>
      </c>
      <c r="F2694" t="s">
        <v>180</v>
      </c>
      <c r="G2694">
        <v>66104653</v>
      </c>
      <c r="H2694" t="s">
        <v>2471</v>
      </c>
      <c r="I2694" t="s">
        <v>2473</v>
      </c>
      <c r="J2694" t="s">
        <v>5413</v>
      </c>
      <c r="K2694" t="s">
        <v>5394</v>
      </c>
      <c r="L2694" t="s">
        <v>5402</v>
      </c>
      <c r="M2694" t="s">
        <v>5403</v>
      </c>
      <c r="N2694">
        <v>189</v>
      </c>
    </row>
    <row r="2695" spans="1:14" x14ac:dyDescent="0.75">
      <c r="A2695" t="s">
        <v>10</v>
      </c>
      <c r="B2695" t="s">
        <v>11</v>
      </c>
      <c r="C2695" t="s">
        <v>22</v>
      </c>
      <c r="D2695" t="s">
        <v>5388</v>
      </c>
      <c r="E2695">
        <v>10271817</v>
      </c>
      <c r="F2695" t="s">
        <v>180</v>
      </c>
      <c r="G2695">
        <v>66104653</v>
      </c>
      <c r="H2695" t="s">
        <v>2471</v>
      </c>
      <c r="I2695" t="s">
        <v>2473</v>
      </c>
      <c r="J2695" t="s">
        <v>5413</v>
      </c>
      <c r="K2695" t="s">
        <v>5394</v>
      </c>
      <c r="L2695" t="s">
        <v>5402</v>
      </c>
      <c r="M2695" t="s">
        <v>5404</v>
      </c>
      <c r="N2695">
        <v>20</v>
      </c>
    </row>
    <row r="2696" spans="1:14" x14ac:dyDescent="0.75">
      <c r="A2696" t="s">
        <v>10</v>
      </c>
      <c r="B2696" t="s">
        <v>11</v>
      </c>
      <c r="C2696" t="s">
        <v>22</v>
      </c>
      <c r="D2696" t="s">
        <v>5388</v>
      </c>
      <c r="E2696">
        <v>10271817</v>
      </c>
      <c r="F2696" t="s">
        <v>180</v>
      </c>
      <c r="G2696">
        <v>66104653</v>
      </c>
      <c r="H2696" t="s">
        <v>2471</v>
      </c>
      <c r="I2696" t="s">
        <v>2473</v>
      </c>
      <c r="J2696" t="s">
        <v>5413</v>
      </c>
      <c r="K2696" t="s">
        <v>5394</v>
      </c>
      <c r="L2696" t="s">
        <v>5395</v>
      </c>
      <c r="M2696" t="s">
        <v>5405</v>
      </c>
      <c r="N2696">
        <v>25</v>
      </c>
    </row>
    <row r="2697" spans="1:14" x14ac:dyDescent="0.75">
      <c r="A2697" t="s">
        <v>10</v>
      </c>
      <c r="B2697" t="s">
        <v>11</v>
      </c>
      <c r="C2697" t="s">
        <v>22</v>
      </c>
      <c r="D2697" t="s">
        <v>5388</v>
      </c>
      <c r="E2697">
        <v>10271817</v>
      </c>
      <c r="F2697" t="s">
        <v>180</v>
      </c>
      <c r="G2697">
        <v>66105850</v>
      </c>
      <c r="H2697" t="s">
        <v>3121</v>
      </c>
      <c r="I2697" t="s">
        <v>3122</v>
      </c>
      <c r="J2697" t="s">
        <v>5407</v>
      </c>
      <c r="K2697" t="s">
        <v>5391</v>
      </c>
      <c r="L2697" t="s">
        <v>5392</v>
      </c>
      <c r="M2697" t="s">
        <v>5393</v>
      </c>
      <c r="N2697">
        <v>5</v>
      </c>
    </row>
    <row r="2698" spans="1:14" x14ac:dyDescent="0.75">
      <c r="A2698" t="s">
        <v>10</v>
      </c>
      <c r="B2698" t="s">
        <v>11</v>
      </c>
      <c r="C2698" t="s">
        <v>22</v>
      </c>
      <c r="D2698" t="s">
        <v>5388</v>
      </c>
      <c r="E2698">
        <v>10271817</v>
      </c>
      <c r="F2698" t="s">
        <v>180</v>
      </c>
      <c r="G2698">
        <v>66105850</v>
      </c>
      <c r="H2698" t="s">
        <v>3121</v>
      </c>
      <c r="I2698" t="s">
        <v>3122</v>
      </c>
      <c r="J2698" t="s">
        <v>5407</v>
      </c>
      <c r="K2698" t="s">
        <v>5394</v>
      </c>
      <c r="L2698" t="s">
        <v>5395</v>
      </c>
      <c r="M2698" t="s">
        <v>5405</v>
      </c>
      <c r="N2698">
        <v>5</v>
      </c>
    </row>
    <row r="2699" spans="1:14" x14ac:dyDescent="0.75">
      <c r="A2699" t="s">
        <v>10</v>
      </c>
      <c r="B2699" t="s">
        <v>11</v>
      </c>
      <c r="C2699" t="s">
        <v>22</v>
      </c>
      <c r="D2699" t="s">
        <v>5388</v>
      </c>
      <c r="E2699">
        <v>10271817</v>
      </c>
      <c r="F2699" t="s">
        <v>180</v>
      </c>
      <c r="G2699">
        <v>66105850</v>
      </c>
      <c r="H2699" t="s">
        <v>3121</v>
      </c>
      <c r="I2699" t="s">
        <v>3122</v>
      </c>
      <c r="J2699" t="s">
        <v>5407</v>
      </c>
      <c r="K2699" t="s">
        <v>5394</v>
      </c>
      <c r="L2699" t="s">
        <v>5395</v>
      </c>
      <c r="M2699" t="s">
        <v>5396</v>
      </c>
      <c r="N2699">
        <v>5</v>
      </c>
    </row>
    <row r="2700" spans="1:14" x14ac:dyDescent="0.75">
      <c r="A2700" t="s">
        <v>10</v>
      </c>
      <c r="B2700" t="s">
        <v>11</v>
      </c>
      <c r="C2700" t="s">
        <v>22</v>
      </c>
      <c r="D2700" t="s">
        <v>5388</v>
      </c>
      <c r="E2700">
        <v>10271817</v>
      </c>
      <c r="F2700" t="s">
        <v>180</v>
      </c>
      <c r="G2700">
        <v>66105896</v>
      </c>
      <c r="H2700" t="s">
        <v>5212</v>
      </c>
      <c r="I2700" t="s">
        <v>5213</v>
      </c>
      <c r="J2700" t="s">
        <v>5413</v>
      </c>
      <c r="K2700" t="s">
        <v>5391</v>
      </c>
      <c r="L2700" t="s">
        <v>5392</v>
      </c>
      <c r="M2700" t="s">
        <v>5393</v>
      </c>
      <c r="N2700">
        <v>20</v>
      </c>
    </row>
    <row r="2701" spans="1:14" x14ac:dyDescent="0.75">
      <c r="A2701" t="s">
        <v>10</v>
      </c>
      <c r="B2701" t="s">
        <v>11</v>
      </c>
      <c r="C2701" t="s">
        <v>22</v>
      </c>
      <c r="D2701" t="s">
        <v>5388</v>
      </c>
      <c r="E2701">
        <v>10271817</v>
      </c>
      <c r="F2701" t="s">
        <v>180</v>
      </c>
      <c r="G2701">
        <v>66105896</v>
      </c>
      <c r="H2701" t="s">
        <v>5212</v>
      </c>
      <c r="I2701" t="s">
        <v>5213</v>
      </c>
      <c r="J2701" t="s">
        <v>5413</v>
      </c>
      <c r="K2701" t="s">
        <v>5394</v>
      </c>
      <c r="L2701" t="s">
        <v>5402</v>
      </c>
      <c r="M2701" t="s">
        <v>5403</v>
      </c>
      <c r="N2701">
        <v>592</v>
      </c>
    </row>
    <row r="2702" spans="1:14" x14ac:dyDescent="0.75">
      <c r="A2702" t="s">
        <v>10</v>
      </c>
      <c r="B2702" t="s">
        <v>11</v>
      </c>
      <c r="C2702" t="s">
        <v>22</v>
      </c>
      <c r="D2702" t="s">
        <v>5388</v>
      </c>
      <c r="E2702">
        <v>10271817</v>
      </c>
      <c r="F2702" t="s">
        <v>180</v>
      </c>
      <c r="G2702">
        <v>66105896</v>
      </c>
      <c r="H2702" t="s">
        <v>5212</v>
      </c>
      <c r="I2702" t="s">
        <v>5213</v>
      </c>
      <c r="J2702" t="s">
        <v>5413</v>
      </c>
      <c r="K2702" t="s">
        <v>5394</v>
      </c>
      <c r="L2702" t="s">
        <v>5395</v>
      </c>
      <c r="M2702" t="s">
        <v>5405</v>
      </c>
      <c r="N2702">
        <v>20</v>
      </c>
    </row>
    <row r="2703" spans="1:14" x14ac:dyDescent="0.75">
      <c r="A2703" t="s">
        <v>10</v>
      </c>
      <c r="B2703" t="s">
        <v>11</v>
      </c>
      <c r="C2703" t="s">
        <v>22</v>
      </c>
      <c r="D2703" t="s">
        <v>5388</v>
      </c>
      <c r="E2703">
        <v>10271817</v>
      </c>
      <c r="F2703" t="s">
        <v>180</v>
      </c>
      <c r="G2703">
        <v>66106440</v>
      </c>
      <c r="H2703" t="s">
        <v>3594</v>
      </c>
      <c r="I2703" t="s">
        <v>407</v>
      </c>
      <c r="J2703" t="s">
        <v>5406</v>
      </c>
      <c r="K2703" t="s">
        <v>5391</v>
      </c>
      <c r="L2703" t="s">
        <v>5392</v>
      </c>
      <c r="M2703" t="s">
        <v>5393</v>
      </c>
      <c r="N2703">
        <v>1</v>
      </c>
    </row>
    <row r="2704" spans="1:14" x14ac:dyDescent="0.75">
      <c r="A2704" t="s">
        <v>10</v>
      </c>
      <c r="B2704" t="s">
        <v>11</v>
      </c>
      <c r="C2704" t="s">
        <v>22</v>
      </c>
      <c r="D2704" t="s">
        <v>5388</v>
      </c>
      <c r="E2704">
        <v>10271817</v>
      </c>
      <c r="F2704" t="s">
        <v>180</v>
      </c>
      <c r="G2704">
        <v>66106440</v>
      </c>
      <c r="H2704" t="s">
        <v>3594</v>
      </c>
      <c r="I2704" t="s">
        <v>407</v>
      </c>
      <c r="J2704" t="s">
        <v>5406</v>
      </c>
      <c r="K2704" t="s">
        <v>5394</v>
      </c>
      <c r="L2704" t="s">
        <v>5402</v>
      </c>
      <c r="M2704" t="s">
        <v>5417</v>
      </c>
      <c r="N2704">
        <v>1</v>
      </c>
    </row>
    <row r="2705" spans="1:14" x14ac:dyDescent="0.75">
      <c r="A2705" t="s">
        <v>10</v>
      </c>
      <c r="B2705" t="s">
        <v>11</v>
      </c>
      <c r="C2705" t="s">
        <v>22</v>
      </c>
      <c r="D2705" t="s">
        <v>5388</v>
      </c>
      <c r="E2705">
        <v>10271817</v>
      </c>
      <c r="F2705" t="s">
        <v>180</v>
      </c>
      <c r="G2705">
        <v>66106440</v>
      </c>
      <c r="H2705" t="s">
        <v>3594</v>
      </c>
      <c r="I2705" t="s">
        <v>407</v>
      </c>
      <c r="J2705" t="s">
        <v>5406</v>
      </c>
      <c r="K2705" t="s">
        <v>5394</v>
      </c>
      <c r="L2705" t="s">
        <v>5402</v>
      </c>
      <c r="M2705" t="s">
        <v>5404</v>
      </c>
      <c r="N2705">
        <v>10</v>
      </c>
    </row>
    <row r="2706" spans="1:14" x14ac:dyDescent="0.75">
      <c r="A2706" t="s">
        <v>10</v>
      </c>
      <c r="B2706" t="s">
        <v>11</v>
      </c>
      <c r="C2706" t="s">
        <v>22</v>
      </c>
      <c r="D2706" t="s">
        <v>5388</v>
      </c>
      <c r="E2706">
        <v>10271817</v>
      </c>
      <c r="F2706" t="s">
        <v>180</v>
      </c>
      <c r="G2706">
        <v>66106440</v>
      </c>
      <c r="H2706" t="s">
        <v>3594</v>
      </c>
      <c r="I2706" t="s">
        <v>407</v>
      </c>
      <c r="J2706" t="s">
        <v>5406</v>
      </c>
      <c r="K2706" t="s">
        <v>5394</v>
      </c>
      <c r="L2706" t="s">
        <v>5395</v>
      </c>
      <c r="M2706" t="s">
        <v>5405</v>
      </c>
      <c r="N2706">
        <v>1</v>
      </c>
    </row>
    <row r="2707" spans="1:14" x14ac:dyDescent="0.75">
      <c r="A2707" t="s">
        <v>10</v>
      </c>
      <c r="B2707" t="s">
        <v>11</v>
      </c>
      <c r="C2707" t="s">
        <v>22</v>
      </c>
      <c r="D2707" t="s">
        <v>5388</v>
      </c>
      <c r="E2707">
        <v>10271817</v>
      </c>
      <c r="F2707" t="s">
        <v>180</v>
      </c>
      <c r="G2707">
        <v>66106440</v>
      </c>
      <c r="H2707" t="s">
        <v>3594</v>
      </c>
      <c r="I2707" t="s">
        <v>407</v>
      </c>
      <c r="J2707" t="s">
        <v>5406</v>
      </c>
      <c r="K2707" t="s">
        <v>5394</v>
      </c>
      <c r="L2707" t="s">
        <v>5395</v>
      </c>
      <c r="M2707" t="s">
        <v>5396</v>
      </c>
      <c r="N2707">
        <v>1</v>
      </c>
    </row>
    <row r="2708" spans="1:14" x14ac:dyDescent="0.75">
      <c r="A2708" t="s">
        <v>10</v>
      </c>
      <c r="B2708" t="s">
        <v>11</v>
      </c>
      <c r="C2708" t="s">
        <v>22</v>
      </c>
      <c r="D2708" t="s">
        <v>5388</v>
      </c>
      <c r="E2708">
        <v>10271817</v>
      </c>
      <c r="F2708" t="s">
        <v>180</v>
      </c>
      <c r="G2708">
        <v>66106461</v>
      </c>
      <c r="H2708" t="s">
        <v>305</v>
      </c>
      <c r="I2708" t="s">
        <v>306</v>
      </c>
      <c r="J2708" t="s">
        <v>5407</v>
      </c>
      <c r="K2708" t="s">
        <v>5391</v>
      </c>
      <c r="L2708" t="s">
        <v>5392</v>
      </c>
      <c r="M2708" t="s">
        <v>5393</v>
      </c>
      <c r="N2708">
        <v>40</v>
      </c>
    </row>
    <row r="2709" spans="1:14" x14ac:dyDescent="0.75">
      <c r="A2709" t="s">
        <v>10</v>
      </c>
      <c r="B2709" t="s">
        <v>11</v>
      </c>
      <c r="C2709" t="s">
        <v>22</v>
      </c>
      <c r="D2709" t="s">
        <v>5388</v>
      </c>
      <c r="E2709">
        <v>10271817</v>
      </c>
      <c r="F2709" t="s">
        <v>180</v>
      </c>
      <c r="G2709">
        <v>66106461</v>
      </c>
      <c r="H2709" t="s">
        <v>305</v>
      </c>
      <c r="I2709" t="s">
        <v>306</v>
      </c>
      <c r="J2709" t="s">
        <v>5407</v>
      </c>
      <c r="K2709" t="s">
        <v>5394</v>
      </c>
      <c r="L2709" t="s">
        <v>5395</v>
      </c>
      <c r="M2709" t="s">
        <v>5405</v>
      </c>
      <c r="N2709">
        <v>30</v>
      </c>
    </row>
    <row r="2710" spans="1:14" x14ac:dyDescent="0.75">
      <c r="A2710" t="s">
        <v>10</v>
      </c>
      <c r="B2710" t="s">
        <v>11</v>
      </c>
      <c r="C2710" t="s">
        <v>22</v>
      </c>
      <c r="D2710" t="s">
        <v>5388</v>
      </c>
      <c r="E2710">
        <v>10271817</v>
      </c>
      <c r="F2710" t="s">
        <v>180</v>
      </c>
      <c r="G2710">
        <v>66106461</v>
      </c>
      <c r="H2710" t="s">
        <v>305</v>
      </c>
      <c r="I2710" t="s">
        <v>306</v>
      </c>
      <c r="J2710" t="s">
        <v>5407</v>
      </c>
      <c r="K2710" t="s">
        <v>5394</v>
      </c>
      <c r="L2710" t="s">
        <v>5395</v>
      </c>
      <c r="M2710" t="s">
        <v>5396</v>
      </c>
      <c r="N2710">
        <v>20</v>
      </c>
    </row>
    <row r="2711" spans="1:14" x14ac:dyDescent="0.75">
      <c r="A2711" t="s">
        <v>10</v>
      </c>
      <c r="B2711" t="s">
        <v>11</v>
      </c>
      <c r="C2711" t="s">
        <v>22</v>
      </c>
      <c r="D2711" t="s">
        <v>5388</v>
      </c>
      <c r="E2711">
        <v>10271817</v>
      </c>
      <c r="F2711" t="s">
        <v>180</v>
      </c>
      <c r="G2711">
        <v>66106518</v>
      </c>
      <c r="H2711" t="s">
        <v>361</v>
      </c>
      <c r="I2711" t="s">
        <v>364</v>
      </c>
      <c r="J2711" t="s">
        <v>5407</v>
      </c>
      <c r="K2711" t="s">
        <v>5391</v>
      </c>
      <c r="L2711" t="s">
        <v>5392</v>
      </c>
      <c r="M2711" t="s">
        <v>5393</v>
      </c>
      <c r="N2711">
        <v>100</v>
      </c>
    </row>
    <row r="2712" spans="1:14" x14ac:dyDescent="0.75">
      <c r="A2712" t="s">
        <v>10</v>
      </c>
      <c r="B2712" t="s">
        <v>11</v>
      </c>
      <c r="C2712" t="s">
        <v>22</v>
      </c>
      <c r="D2712" t="s">
        <v>5388</v>
      </c>
      <c r="E2712">
        <v>10271817</v>
      </c>
      <c r="F2712" t="s">
        <v>180</v>
      </c>
      <c r="G2712">
        <v>66106518</v>
      </c>
      <c r="H2712" t="s">
        <v>361</v>
      </c>
      <c r="I2712" t="s">
        <v>364</v>
      </c>
      <c r="J2712" t="s">
        <v>5407</v>
      </c>
      <c r="K2712" t="s">
        <v>5394</v>
      </c>
      <c r="L2712" t="s">
        <v>5395</v>
      </c>
      <c r="M2712" t="s">
        <v>5405</v>
      </c>
      <c r="N2712">
        <v>50</v>
      </c>
    </row>
    <row r="2713" spans="1:14" x14ac:dyDescent="0.75">
      <c r="A2713" t="s">
        <v>10</v>
      </c>
      <c r="B2713" t="s">
        <v>11</v>
      </c>
      <c r="C2713" t="s">
        <v>22</v>
      </c>
      <c r="D2713" t="s">
        <v>5388</v>
      </c>
      <c r="E2713">
        <v>10271817</v>
      </c>
      <c r="F2713" t="s">
        <v>180</v>
      </c>
      <c r="G2713">
        <v>66106527</v>
      </c>
      <c r="H2713" t="s">
        <v>7806</v>
      </c>
      <c r="I2713" t="s">
        <v>2120</v>
      </c>
      <c r="J2713" t="s">
        <v>5407</v>
      </c>
      <c r="K2713" t="s">
        <v>5398</v>
      </c>
      <c r="L2713" t="s">
        <v>5399</v>
      </c>
      <c r="M2713" t="s">
        <v>5400</v>
      </c>
      <c r="N2713">
        <v>50</v>
      </c>
    </row>
    <row r="2714" spans="1:14" x14ac:dyDescent="0.75">
      <c r="A2714" t="s">
        <v>10</v>
      </c>
      <c r="B2714" t="s">
        <v>11</v>
      </c>
      <c r="C2714" t="s">
        <v>22</v>
      </c>
      <c r="D2714" t="s">
        <v>5388</v>
      </c>
      <c r="E2714">
        <v>10271817</v>
      </c>
      <c r="F2714" t="s">
        <v>180</v>
      </c>
      <c r="G2714">
        <v>66106527</v>
      </c>
      <c r="H2714" t="s">
        <v>7806</v>
      </c>
      <c r="I2714" t="s">
        <v>2120</v>
      </c>
      <c r="J2714" t="s">
        <v>5407</v>
      </c>
      <c r="K2714" t="s">
        <v>5391</v>
      </c>
      <c r="L2714" t="s">
        <v>5392</v>
      </c>
      <c r="M2714" t="s">
        <v>5393</v>
      </c>
      <c r="N2714">
        <v>50</v>
      </c>
    </row>
    <row r="2715" spans="1:14" x14ac:dyDescent="0.75">
      <c r="A2715" t="s">
        <v>10</v>
      </c>
      <c r="B2715" t="s">
        <v>11</v>
      </c>
      <c r="C2715" t="s">
        <v>22</v>
      </c>
      <c r="D2715" t="s">
        <v>5388</v>
      </c>
      <c r="E2715">
        <v>10271817</v>
      </c>
      <c r="F2715" t="s">
        <v>180</v>
      </c>
      <c r="G2715">
        <v>66106527</v>
      </c>
      <c r="H2715" t="s">
        <v>7806</v>
      </c>
      <c r="I2715" t="s">
        <v>2120</v>
      </c>
      <c r="J2715" t="s">
        <v>5407</v>
      </c>
      <c r="K2715" t="s">
        <v>5394</v>
      </c>
      <c r="L2715" t="s">
        <v>5395</v>
      </c>
      <c r="M2715" t="s">
        <v>5405</v>
      </c>
      <c r="N2715">
        <v>100</v>
      </c>
    </row>
    <row r="2716" spans="1:14" x14ac:dyDescent="0.75">
      <c r="A2716" t="s">
        <v>10</v>
      </c>
      <c r="B2716" t="s">
        <v>11</v>
      </c>
      <c r="C2716" t="s">
        <v>22</v>
      </c>
      <c r="D2716" t="s">
        <v>5388</v>
      </c>
      <c r="E2716">
        <v>10271817</v>
      </c>
      <c r="F2716" t="s">
        <v>180</v>
      </c>
      <c r="G2716">
        <v>66106527</v>
      </c>
      <c r="H2716" t="s">
        <v>7806</v>
      </c>
      <c r="I2716" t="s">
        <v>2120</v>
      </c>
      <c r="J2716" t="s">
        <v>5407</v>
      </c>
      <c r="K2716" t="s">
        <v>5394</v>
      </c>
      <c r="L2716" t="s">
        <v>5395</v>
      </c>
      <c r="M2716" t="s">
        <v>5396</v>
      </c>
      <c r="N2716">
        <v>50</v>
      </c>
    </row>
    <row r="2717" spans="1:14" x14ac:dyDescent="0.75">
      <c r="A2717" t="s">
        <v>10</v>
      </c>
      <c r="B2717" t="s">
        <v>11</v>
      </c>
      <c r="C2717" t="s">
        <v>22</v>
      </c>
      <c r="D2717" t="s">
        <v>5388</v>
      </c>
      <c r="E2717">
        <v>10271817</v>
      </c>
      <c r="F2717" t="s">
        <v>180</v>
      </c>
      <c r="G2717">
        <v>66106564</v>
      </c>
      <c r="H2717" t="s">
        <v>2798</v>
      </c>
      <c r="I2717" t="s">
        <v>2799</v>
      </c>
      <c r="J2717" t="s">
        <v>5407</v>
      </c>
      <c r="K2717" t="s">
        <v>5391</v>
      </c>
      <c r="L2717" t="s">
        <v>5392</v>
      </c>
      <c r="M2717" t="s">
        <v>5393</v>
      </c>
      <c r="N2717">
        <v>1</v>
      </c>
    </row>
    <row r="2718" spans="1:14" x14ac:dyDescent="0.75">
      <c r="A2718" t="s">
        <v>10</v>
      </c>
      <c r="B2718" t="s">
        <v>11</v>
      </c>
      <c r="C2718" t="s">
        <v>22</v>
      </c>
      <c r="D2718" t="s">
        <v>5388</v>
      </c>
      <c r="E2718">
        <v>10271817</v>
      </c>
      <c r="F2718" t="s">
        <v>180</v>
      </c>
      <c r="G2718">
        <v>66106564</v>
      </c>
      <c r="H2718" t="s">
        <v>2798</v>
      </c>
      <c r="I2718" t="s">
        <v>2799</v>
      </c>
      <c r="J2718" t="s">
        <v>5407</v>
      </c>
      <c r="K2718" t="s">
        <v>5391</v>
      </c>
      <c r="L2718" t="s">
        <v>5392</v>
      </c>
      <c r="M2718" t="s">
        <v>5401</v>
      </c>
      <c r="N2718">
        <v>1</v>
      </c>
    </row>
    <row r="2719" spans="1:14" x14ac:dyDescent="0.75">
      <c r="A2719" t="s">
        <v>10</v>
      </c>
      <c r="B2719" t="s">
        <v>11</v>
      </c>
      <c r="C2719" t="s">
        <v>22</v>
      </c>
      <c r="D2719" t="s">
        <v>5388</v>
      </c>
      <c r="E2719">
        <v>10271817</v>
      </c>
      <c r="F2719" t="s">
        <v>180</v>
      </c>
      <c r="G2719">
        <v>66106564</v>
      </c>
      <c r="H2719" t="s">
        <v>2798</v>
      </c>
      <c r="I2719" t="s">
        <v>2799</v>
      </c>
      <c r="J2719" t="s">
        <v>5407</v>
      </c>
      <c r="K2719" t="s">
        <v>5394</v>
      </c>
      <c r="L2719" t="s">
        <v>5402</v>
      </c>
      <c r="M2719" t="s">
        <v>5403</v>
      </c>
      <c r="N2719">
        <v>1</v>
      </c>
    </row>
    <row r="2720" spans="1:14" x14ac:dyDescent="0.75">
      <c r="A2720" t="s">
        <v>10</v>
      </c>
      <c r="B2720" t="s">
        <v>11</v>
      </c>
      <c r="C2720" t="s">
        <v>22</v>
      </c>
      <c r="D2720" t="s">
        <v>5388</v>
      </c>
      <c r="E2720">
        <v>10271817</v>
      </c>
      <c r="F2720" t="s">
        <v>180</v>
      </c>
      <c r="G2720">
        <v>66106564</v>
      </c>
      <c r="H2720" t="s">
        <v>2798</v>
      </c>
      <c r="I2720" t="s">
        <v>2799</v>
      </c>
      <c r="J2720" t="s">
        <v>5407</v>
      </c>
      <c r="K2720" t="s">
        <v>5394</v>
      </c>
      <c r="L2720" t="s">
        <v>5402</v>
      </c>
      <c r="M2720" t="s">
        <v>5404</v>
      </c>
      <c r="N2720">
        <v>1</v>
      </c>
    </row>
    <row r="2721" spans="1:14" x14ac:dyDescent="0.75">
      <c r="A2721" t="s">
        <v>10</v>
      </c>
      <c r="B2721" t="s">
        <v>11</v>
      </c>
      <c r="C2721" t="s">
        <v>22</v>
      </c>
      <c r="D2721" t="s">
        <v>5388</v>
      </c>
      <c r="E2721">
        <v>10271817</v>
      </c>
      <c r="F2721" t="s">
        <v>180</v>
      </c>
      <c r="G2721">
        <v>66106564</v>
      </c>
      <c r="H2721" t="s">
        <v>2798</v>
      </c>
      <c r="I2721" t="s">
        <v>2799</v>
      </c>
      <c r="J2721" t="s">
        <v>5407</v>
      </c>
      <c r="K2721" t="s">
        <v>5394</v>
      </c>
      <c r="L2721" t="s">
        <v>5395</v>
      </c>
      <c r="M2721" t="s">
        <v>5405</v>
      </c>
      <c r="N2721">
        <v>1</v>
      </c>
    </row>
    <row r="2722" spans="1:14" x14ac:dyDescent="0.75">
      <c r="A2722" t="s">
        <v>10</v>
      </c>
      <c r="B2722" t="s">
        <v>11</v>
      </c>
      <c r="C2722" t="s">
        <v>22</v>
      </c>
      <c r="D2722" t="s">
        <v>5388</v>
      </c>
      <c r="E2722">
        <v>10271817</v>
      </c>
      <c r="F2722" t="s">
        <v>180</v>
      </c>
      <c r="G2722">
        <v>66106604</v>
      </c>
      <c r="H2722" t="s">
        <v>2716</v>
      </c>
      <c r="I2722" t="s">
        <v>2556</v>
      </c>
      <c r="J2722" t="s">
        <v>5407</v>
      </c>
      <c r="K2722" t="s">
        <v>5391</v>
      </c>
      <c r="L2722" t="s">
        <v>5392</v>
      </c>
      <c r="M2722" t="s">
        <v>5393</v>
      </c>
      <c r="N2722">
        <v>100</v>
      </c>
    </row>
    <row r="2723" spans="1:14" x14ac:dyDescent="0.75">
      <c r="A2723" t="s">
        <v>10</v>
      </c>
      <c r="B2723" t="s">
        <v>11</v>
      </c>
      <c r="C2723" t="s">
        <v>22</v>
      </c>
      <c r="D2723" t="s">
        <v>5388</v>
      </c>
      <c r="E2723">
        <v>10271817</v>
      </c>
      <c r="F2723" t="s">
        <v>180</v>
      </c>
      <c r="G2723">
        <v>66106609</v>
      </c>
      <c r="H2723" t="s">
        <v>3288</v>
      </c>
      <c r="I2723" t="s">
        <v>3289</v>
      </c>
      <c r="J2723" t="s">
        <v>5406</v>
      </c>
      <c r="K2723" t="s">
        <v>5391</v>
      </c>
      <c r="L2723" t="s">
        <v>5392</v>
      </c>
      <c r="M2723" t="s">
        <v>5393</v>
      </c>
      <c r="N2723">
        <v>21</v>
      </c>
    </row>
    <row r="2724" spans="1:14" x14ac:dyDescent="0.75">
      <c r="A2724" t="s">
        <v>10</v>
      </c>
      <c r="B2724" t="s">
        <v>11</v>
      </c>
      <c r="C2724" t="s">
        <v>22</v>
      </c>
      <c r="D2724" t="s">
        <v>5388</v>
      </c>
      <c r="E2724">
        <v>10271817</v>
      </c>
      <c r="F2724" t="s">
        <v>180</v>
      </c>
      <c r="G2724">
        <v>66106609</v>
      </c>
      <c r="H2724" t="s">
        <v>3288</v>
      </c>
      <c r="I2724" t="s">
        <v>3289</v>
      </c>
      <c r="J2724" t="s">
        <v>5406</v>
      </c>
      <c r="K2724" t="s">
        <v>5394</v>
      </c>
      <c r="L2724" t="s">
        <v>5402</v>
      </c>
      <c r="M2724" t="s">
        <v>5417</v>
      </c>
      <c r="N2724">
        <v>1</v>
      </c>
    </row>
    <row r="2725" spans="1:14" x14ac:dyDescent="0.75">
      <c r="A2725" t="s">
        <v>10</v>
      </c>
      <c r="B2725" t="s">
        <v>11</v>
      </c>
      <c r="C2725" t="s">
        <v>22</v>
      </c>
      <c r="D2725" t="s">
        <v>5388</v>
      </c>
      <c r="E2725">
        <v>10271817</v>
      </c>
      <c r="F2725" t="s">
        <v>180</v>
      </c>
      <c r="G2725">
        <v>66106609</v>
      </c>
      <c r="H2725" t="s">
        <v>3288</v>
      </c>
      <c r="I2725" t="s">
        <v>3289</v>
      </c>
      <c r="J2725" t="s">
        <v>5406</v>
      </c>
      <c r="K2725" t="s">
        <v>5394</v>
      </c>
      <c r="L2725" t="s">
        <v>5402</v>
      </c>
      <c r="M2725" t="s">
        <v>5403</v>
      </c>
      <c r="N2725">
        <v>40</v>
      </c>
    </row>
    <row r="2726" spans="1:14" x14ac:dyDescent="0.75">
      <c r="A2726" t="s">
        <v>10</v>
      </c>
      <c r="B2726" t="s">
        <v>11</v>
      </c>
      <c r="C2726" t="s">
        <v>22</v>
      </c>
      <c r="D2726" t="s">
        <v>5388</v>
      </c>
      <c r="E2726">
        <v>10271817</v>
      </c>
      <c r="F2726" t="s">
        <v>180</v>
      </c>
      <c r="G2726">
        <v>66106609</v>
      </c>
      <c r="H2726" t="s">
        <v>3288</v>
      </c>
      <c r="I2726" t="s">
        <v>3289</v>
      </c>
      <c r="J2726" t="s">
        <v>5406</v>
      </c>
      <c r="K2726" t="s">
        <v>5394</v>
      </c>
      <c r="L2726" t="s">
        <v>5402</v>
      </c>
      <c r="M2726" t="s">
        <v>5404</v>
      </c>
      <c r="N2726">
        <v>35</v>
      </c>
    </row>
    <row r="2727" spans="1:14" x14ac:dyDescent="0.75">
      <c r="A2727" t="s">
        <v>10</v>
      </c>
      <c r="B2727" t="s">
        <v>11</v>
      </c>
      <c r="C2727" t="s">
        <v>22</v>
      </c>
      <c r="D2727" t="s">
        <v>5388</v>
      </c>
      <c r="E2727">
        <v>10271817</v>
      </c>
      <c r="F2727" t="s">
        <v>180</v>
      </c>
      <c r="G2727">
        <v>66106609</v>
      </c>
      <c r="H2727" t="s">
        <v>3288</v>
      </c>
      <c r="I2727" t="s">
        <v>3289</v>
      </c>
      <c r="J2727" t="s">
        <v>5406</v>
      </c>
      <c r="K2727" t="s">
        <v>5394</v>
      </c>
      <c r="L2727" t="s">
        <v>5395</v>
      </c>
      <c r="M2727" t="s">
        <v>5405</v>
      </c>
      <c r="N2727">
        <v>31</v>
      </c>
    </row>
    <row r="2728" spans="1:14" x14ac:dyDescent="0.75">
      <c r="A2728" t="s">
        <v>10</v>
      </c>
      <c r="B2728" t="s">
        <v>11</v>
      </c>
      <c r="C2728" t="s">
        <v>22</v>
      </c>
      <c r="D2728" t="s">
        <v>5388</v>
      </c>
      <c r="E2728">
        <v>10271817</v>
      </c>
      <c r="F2728" t="s">
        <v>180</v>
      </c>
      <c r="G2728">
        <v>66106609</v>
      </c>
      <c r="H2728" t="s">
        <v>3288</v>
      </c>
      <c r="I2728" t="s">
        <v>3289</v>
      </c>
      <c r="J2728" t="s">
        <v>5406</v>
      </c>
      <c r="K2728" t="s">
        <v>5394</v>
      </c>
      <c r="L2728" t="s">
        <v>5395</v>
      </c>
      <c r="M2728" t="s">
        <v>5396</v>
      </c>
      <c r="N2728">
        <v>1</v>
      </c>
    </row>
    <row r="2729" spans="1:14" x14ac:dyDescent="0.75">
      <c r="A2729" t="s">
        <v>10</v>
      </c>
      <c r="B2729" t="s">
        <v>11</v>
      </c>
      <c r="C2729" t="s">
        <v>22</v>
      </c>
      <c r="D2729" t="s">
        <v>5388</v>
      </c>
      <c r="E2729">
        <v>10271817</v>
      </c>
      <c r="F2729" t="s">
        <v>180</v>
      </c>
      <c r="G2729">
        <v>66106635</v>
      </c>
      <c r="H2729" t="s">
        <v>2076</v>
      </c>
      <c r="I2729" t="s">
        <v>2077</v>
      </c>
      <c r="J2729" t="s">
        <v>5416</v>
      </c>
      <c r="K2729" t="s">
        <v>5394</v>
      </c>
      <c r="L2729" t="s">
        <v>5395</v>
      </c>
      <c r="M2729" t="s">
        <v>5405</v>
      </c>
      <c r="N2729">
        <v>5</v>
      </c>
    </row>
    <row r="2730" spans="1:14" x14ac:dyDescent="0.75">
      <c r="A2730" t="s">
        <v>10</v>
      </c>
      <c r="B2730" t="s">
        <v>11</v>
      </c>
      <c r="C2730" t="s">
        <v>22</v>
      </c>
      <c r="D2730" t="s">
        <v>5388</v>
      </c>
      <c r="E2730">
        <v>10271817</v>
      </c>
      <c r="F2730" t="s">
        <v>180</v>
      </c>
      <c r="G2730">
        <v>66106721</v>
      </c>
      <c r="H2730" t="s">
        <v>2674</v>
      </c>
      <c r="I2730" t="s">
        <v>2675</v>
      </c>
      <c r="J2730" t="s">
        <v>5407</v>
      </c>
      <c r="K2730" t="s">
        <v>5391</v>
      </c>
      <c r="L2730" t="s">
        <v>5392</v>
      </c>
      <c r="M2730" t="s">
        <v>5393</v>
      </c>
      <c r="N2730">
        <v>5</v>
      </c>
    </row>
    <row r="2731" spans="1:14" x14ac:dyDescent="0.75">
      <c r="A2731" t="s">
        <v>10</v>
      </c>
      <c r="B2731" t="s">
        <v>11</v>
      </c>
      <c r="C2731" t="s">
        <v>22</v>
      </c>
      <c r="D2731" t="s">
        <v>5388</v>
      </c>
      <c r="E2731">
        <v>10271817</v>
      </c>
      <c r="F2731" t="s">
        <v>180</v>
      </c>
      <c r="G2731">
        <v>66106721</v>
      </c>
      <c r="H2731" t="s">
        <v>2674</v>
      </c>
      <c r="I2731" t="s">
        <v>2675</v>
      </c>
      <c r="J2731" t="s">
        <v>5407</v>
      </c>
      <c r="K2731" t="s">
        <v>5394</v>
      </c>
      <c r="L2731" t="s">
        <v>5395</v>
      </c>
      <c r="M2731" t="s">
        <v>5405</v>
      </c>
      <c r="N2731">
        <v>5</v>
      </c>
    </row>
    <row r="2732" spans="1:14" x14ac:dyDescent="0.75">
      <c r="A2732" t="s">
        <v>10</v>
      </c>
      <c r="B2732" t="s">
        <v>11</v>
      </c>
      <c r="C2732" t="s">
        <v>22</v>
      </c>
      <c r="D2732" t="s">
        <v>5388</v>
      </c>
      <c r="E2732">
        <v>10271817</v>
      </c>
      <c r="F2732" t="s">
        <v>180</v>
      </c>
      <c r="G2732">
        <v>66106721</v>
      </c>
      <c r="H2732" t="s">
        <v>2674</v>
      </c>
      <c r="I2732" t="s">
        <v>2675</v>
      </c>
      <c r="J2732" t="s">
        <v>5407</v>
      </c>
      <c r="K2732" t="s">
        <v>5394</v>
      </c>
      <c r="L2732" t="s">
        <v>5395</v>
      </c>
      <c r="M2732" t="s">
        <v>5396</v>
      </c>
      <c r="N2732">
        <v>5</v>
      </c>
    </row>
    <row r="2733" spans="1:14" x14ac:dyDescent="0.75">
      <c r="A2733" t="s">
        <v>10</v>
      </c>
      <c r="B2733" t="s">
        <v>11</v>
      </c>
      <c r="C2733" t="s">
        <v>22</v>
      </c>
      <c r="D2733" t="s">
        <v>5388</v>
      </c>
      <c r="E2733">
        <v>10271817</v>
      </c>
      <c r="F2733" t="s">
        <v>180</v>
      </c>
      <c r="G2733">
        <v>66106787</v>
      </c>
      <c r="H2733" t="s">
        <v>2306</v>
      </c>
      <c r="I2733" t="s">
        <v>2307</v>
      </c>
      <c r="J2733" t="s">
        <v>5406</v>
      </c>
      <c r="K2733" t="s">
        <v>5398</v>
      </c>
      <c r="L2733" t="s">
        <v>5399</v>
      </c>
      <c r="M2733" t="s">
        <v>5400</v>
      </c>
      <c r="N2733">
        <v>50</v>
      </c>
    </row>
    <row r="2734" spans="1:14" x14ac:dyDescent="0.75">
      <c r="A2734" t="s">
        <v>10</v>
      </c>
      <c r="B2734" t="s">
        <v>11</v>
      </c>
      <c r="C2734" t="s">
        <v>22</v>
      </c>
      <c r="D2734" t="s">
        <v>5388</v>
      </c>
      <c r="E2734">
        <v>10271817</v>
      </c>
      <c r="F2734" t="s">
        <v>180</v>
      </c>
      <c r="G2734">
        <v>66106787</v>
      </c>
      <c r="H2734" t="s">
        <v>2306</v>
      </c>
      <c r="I2734" t="s">
        <v>2307</v>
      </c>
      <c r="J2734" t="s">
        <v>5406</v>
      </c>
      <c r="K2734" t="s">
        <v>5391</v>
      </c>
      <c r="L2734" t="s">
        <v>5392</v>
      </c>
      <c r="M2734" t="s">
        <v>5393</v>
      </c>
      <c r="N2734">
        <v>50</v>
      </c>
    </row>
    <row r="2735" spans="1:14" x14ac:dyDescent="0.75">
      <c r="A2735" t="s">
        <v>10</v>
      </c>
      <c r="B2735" t="s">
        <v>11</v>
      </c>
      <c r="C2735" t="s">
        <v>22</v>
      </c>
      <c r="D2735" t="s">
        <v>5388</v>
      </c>
      <c r="E2735">
        <v>10271817</v>
      </c>
      <c r="F2735" t="s">
        <v>180</v>
      </c>
      <c r="G2735">
        <v>66106787</v>
      </c>
      <c r="H2735" t="s">
        <v>2306</v>
      </c>
      <c r="I2735" t="s">
        <v>2307</v>
      </c>
      <c r="J2735" t="s">
        <v>5406</v>
      </c>
      <c r="K2735" t="s">
        <v>5394</v>
      </c>
      <c r="L2735" t="s">
        <v>5395</v>
      </c>
      <c r="M2735" t="s">
        <v>5405</v>
      </c>
      <c r="N2735">
        <v>95</v>
      </c>
    </row>
    <row r="2736" spans="1:14" x14ac:dyDescent="0.75">
      <c r="A2736" t="s">
        <v>10</v>
      </c>
      <c r="B2736" t="s">
        <v>11</v>
      </c>
      <c r="C2736" t="s">
        <v>22</v>
      </c>
      <c r="D2736" t="s">
        <v>5388</v>
      </c>
      <c r="E2736">
        <v>10271817</v>
      </c>
      <c r="F2736" t="s">
        <v>180</v>
      </c>
      <c r="G2736">
        <v>66106787</v>
      </c>
      <c r="H2736" t="s">
        <v>2306</v>
      </c>
      <c r="I2736" t="s">
        <v>2307</v>
      </c>
      <c r="J2736" t="s">
        <v>5406</v>
      </c>
      <c r="K2736" t="s">
        <v>5394</v>
      </c>
      <c r="L2736" t="s">
        <v>5395</v>
      </c>
      <c r="M2736" t="s">
        <v>5396</v>
      </c>
      <c r="N2736">
        <v>50</v>
      </c>
    </row>
    <row r="2737" spans="1:14" x14ac:dyDescent="0.75">
      <c r="A2737" t="s">
        <v>10</v>
      </c>
      <c r="B2737" t="s">
        <v>11</v>
      </c>
      <c r="C2737" t="s">
        <v>22</v>
      </c>
      <c r="D2737" t="s">
        <v>5388</v>
      </c>
      <c r="E2737">
        <v>10271817</v>
      </c>
      <c r="F2737" t="s">
        <v>180</v>
      </c>
      <c r="G2737">
        <v>66106799</v>
      </c>
      <c r="H2737" t="s">
        <v>1670</v>
      </c>
      <c r="I2737" t="s">
        <v>1671</v>
      </c>
      <c r="J2737" t="s">
        <v>5397</v>
      </c>
      <c r="K2737" t="s">
        <v>5398</v>
      </c>
      <c r="L2737" t="s">
        <v>5399</v>
      </c>
      <c r="M2737" t="s">
        <v>5400</v>
      </c>
      <c r="N2737">
        <v>50</v>
      </c>
    </row>
    <row r="2738" spans="1:14" x14ac:dyDescent="0.75">
      <c r="A2738" t="s">
        <v>10</v>
      </c>
      <c r="B2738" t="s">
        <v>11</v>
      </c>
      <c r="C2738" t="s">
        <v>22</v>
      </c>
      <c r="D2738" t="s">
        <v>5388</v>
      </c>
      <c r="E2738">
        <v>10271817</v>
      </c>
      <c r="F2738" t="s">
        <v>180</v>
      </c>
      <c r="G2738">
        <v>66106799</v>
      </c>
      <c r="H2738" t="s">
        <v>1670</v>
      </c>
      <c r="I2738" t="s">
        <v>1671</v>
      </c>
      <c r="J2738" t="s">
        <v>5397</v>
      </c>
      <c r="K2738" t="s">
        <v>5391</v>
      </c>
      <c r="L2738" t="s">
        <v>5392</v>
      </c>
      <c r="M2738" t="s">
        <v>5393</v>
      </c>
      <c r="N2738">
        <v>50</v>
      </c>
    </row>
    <row r="2739" spans="1:14" x14ac:dyDescent="0.75">
      <c r="A2739" t="s">
        <v>10</v>
      </c>
      <c r="B2739" t="s">
        <v>11</v>
      </c>
      <c r="C2739" t="s">
        <v>22</v>
      </c>
      <c r="D2739" t="s">
        <v>5388</v>
      </c>
      <c r="E2739">
        <v>10271817</v>
      </c>
      <c r="F2739" t="s">
        <v>180</v>
      </c>
      <c r="G2739">
        <v>66106799</v>
      </c>
      <c r="H2739" t="s">
        <v>1670</v>
      </c>
      <c r="I2739" t="s">
        <v>1671</v>
      </c>
      <c r="J2739" t="s">
        <v>5397</v>
      </c>
      <c r="K2739" t="s">
        <v>5394</v>
      </c>
      <c r="L2739" t="s">
        <v>5395</v>
      </c>
      <c r="M2739" t="s">
        <v>5405</v>
      </c>
      <c r="N2739">
        <v>50</v>
      </c>
    </row>
    <row r="2740" spans="1:14" x14ac:dyDescent="0.75">
      <c r="A2740" t="s">
        <v>10</v>
      </c>
      <c r="B2740" t="s">
        <v>11</v>
      </c>
      <c r="C2740" t="s">
        <v>22</v>
      </c>
      <c r="D2740" t="s">
        <v>5388</v>
      </c>
      <c r="E2740">
        <v>10271817</v>
      </c>
      <c r="F2740" t="s">
        <v>180</v>
      </c>
      <c r="G2740">
        <v>66106799</v>
      </c>
      <c r="H2740" t="s">
        <v>1670</v>
      </c>
      <c r="I2740" t="s">
        <v>1671</v>
      </c>
      <c r="J2740" t="s">
        <v>5397</v>
      </c>
      <c r="K2740" t="s">
        <v>5394</v>
      </c>
      <c r="L2740" t="s">
        <v>5395</v>
      </c>
      <c r="M2740" t="s">
        <v>5396</v>
      </c>
      <c r="N2740">
        <v>50</v>
      </c>
    </row>
    <row r="2741" spans="1:14" x14ac:dyDescent="0.75">
      <c r="A2741" t="s">
        <v>10</v>
      </c>
      <c r="B2741" t="s">
        <v>11</v>
      </c>
      <c r="C2741" t="s">
        <v>22</v>
      </c>
      <c r="D2741" t="s">
        <v>5388</v>
      </c>
      <c r="E2741">
        <v>10271817</v>
      </c>
      <c r="F2741" t="s">
        <v>180</v>
      </c>
      <c r="G2741">
        <v>66107033</v>
      </c>
      <c r="H2741" t="s">
        <v>1829</v>
      </c>
      <c r="I2741" t="s">
        <v>1830</v>
      </c>
      <c r="J2741" t="s">
        <v>5413</v>
      </c>
      <c r="K2741" t="s">
        <v>5398</v>
      </c>
      <c r="L2741" t="s">
        <v>5399</v>
      </c>
      <c r="M2741" t="s">
        <v>5400</v>
      </c>
      <c r="N2741">
        <v>208</v>
      </c>
    </row>
    <row r="2742" spans="1:14" x14ac:dyDescent="0.75">
      <c r="A2742" t="s">
        <v>10</v>
      </c>
      <c r="B2742" t="s">
        <v>11</v>
      </c>
      <c r="C2742" t="s">
        <v>22</v>
      </c>
      <c r="D2742" t="s">
        <v>5388</v>
      </c>
      <c r="E2742">
        <v>10271817</v>
      </c>
      <c r="F2742" t="s">
        <v>180</v>
      </c>
      <c r="G2742">
        <v>66107033</v>
      </c>
      <c r="H2742" t="s">
        <v>1829</v>
      </c>
      <c r="I2742" t="s">
        <v>1830</v>
      </c>
      <c r="J2742" t="s">
        <v>5413</v>
      </c>
      <c r="K2742" t="s">
        <v>5398</v>
      </c>
      <c r="L2742" t="s">
        <v>5399</v>
      </c>
      <c r="M2742" t="s">
        <v>5411</v>
      </c>
      <c r="N2742">
        <v>153</v>
      </c>
    </row>
    <row r="2743" spans="1:14" x14ac:dyDescent="0.75">
      <c r="A2743" t="s">
        <v>10</v>
      </c>
      <c r="B2743" t="s">
        <v>11</v>
      </c>
      <c r="C2743" t="s">
        <v>22</v>
      </c>
      <c r="D2743" t="s">
        <v>5388</v>
      </c>
      <c r="E2743">
        <v>10271817</v>
      </c>
      <c r="F2743" t="s">
        <v>180</v>
      </c>
      <c r="G2743">
        <v>66107033</v>
      </c>
      <c r="H2743" t="s">
        <v>1829</v>
      </c>
      <c r="I2743" t="s">
        <v>1830</v>
      </c>
      <c r="J2743" t="s">
        <v>5413</v>
      </c>
      <c r="K2743" t="s">
        <v>5391</v>
      </c>
      <c r="L2743" t="s">
        <v>5392</v>
      </c>
      <c r="M2743" t="s">
        <v>5393</v>
      </c>
      <c r="N2743">
        <v>61</v>
      </c>
    </row>
    <row r="2744" spans="1:14" x14ac:dyDescent="0.75">
      <c r="A2744" t="s">
        <v>10</v>
      </c>
      <c r="B2744" t="s">
        <v>11</v>
      </c>
      <c r="C2744" t="s">
        <v>22</v>
      </c>
      <c r="D2744" t="s">
        <v>5388</v>
      </c>
      <c r="E2744">
        <v>10271817</v>
      </c>
      <c r="F2744" t="s">
        <v>180</v>
      </c>
      <c r="G2744">
        <v>66107033</v>
      </c>
      <c r="H2744" t="s">
        <v>1829</v>
      </c>
      <c r="I2744" t="s">
        <v>1830</v>
      </c>
      <c r="J2744" t="s">
        <v>5413</v>
      </c>
      <c r="K2744" t="s">
        <v>5394</v>
      </c>
      <c r="L2744" t="s">
        <v>5402</v>
      </c>
      <c r="M2744" t="s">
        <v>5417</v>
      </c>
      <c r="N2744">
        <v>10</v>
      </c>
    </row>
    <row r="2745" spans="1:14" x14ac:dyDescent="0.75">
      <c r="A2745" t="s">
        <v>10</v>
      </c>
      <c r="B2745" t="s">
        <v>11</v>
      </c>
      <c r="C2745" t="s">
        <v>22</v>
      </c>
      <c r="D2745" t="s">
        <v>5388</v>
      </c>
      <c r="E2745">
        <v>10271817</v>
      </c>
      <c r="F2745" t="s">
        <v>180</v>
      </c>
      <c r="G2745">
        <v>66107033</v>
      </c>
      <c r="H2745" t="s">
        <v>1829</v>
      </c>
      <c r="I2745" t="s">
        <v>1830</v>
      </c>
      <c r="J2745" t="s">
        <v>5413</v>
      </c>
      <c r="K2745" t="s">
        <v>5394</v>
      </c>
      <c r="L2745" t="s">
        <v>5402</v>
      </c>
      <c r="M2745" t="s">
        <v>5403</v>
      </c>
      <c r="N2745">
        <v>218</v>
      </c>
    </row>
    <row r="2746" spans="1:14" x14ac:dyDescent="0.75">
      <c r="A2746" t="s">
        <v>10</v>
      </c>
      <c r="B2746" t="s">
        <v>11</v>
      </c>
      <c r="C2746" t="s">
        <v>22</v>
      </c>
      <c r="D2746" t="s">
        <v>5388</v>
      </c>
      <c r="E2746">
        <v>10271817</v>
      </c>
      <c r="F2746" t="s">
        <v>180</v>
      </c>
      <c r="G2746">
        <v>66107033</v>
      </c>
      <c r="H2746" t="s">
        <v>1829</v>
      </c>
      <c r="I2746" t="s">
        <v>1830</v>
      </c>
      <c r="J2746" t="s">
        <v>5413</v>
      </c>
      <c r="K2746" t="s">
        <v>5394</v>
      </c>
      <c r="L2746" t="s">
        <v>5402</v>
      </c>
      <c r="M2746" t="s">
        <v>5404</v>
      </c>
      <c r="N2746">
        <v>20</v>
      </c>
    </row>
    <row r="2747" spans="1:14" x14ac:dyDescent="0.75">
      <c r="A2747" t="s">
        <v>10</v>
      </c>
      <c r="B2747" t="s">
        <v>11</v>
      </c>
      <c r="C2747" t="s">
        <v>22</v>
      </c>
      <c r="D2747" t="s">
        <v>5388</v>
      </c>
      <c r="E2747">
        <v>10271817</v>
      </c>
      <c r="F2747" t="s">
        <v>180</v>
      </c>
      <c r="G2747">
        <v>66107033</v>
      </c>
      <c r="H2747" t="s">
        <v>1829</v>
      </c>
      <c r="I2747" t="s">
        <v>1830</v>
      </c>
      <c r="J2747" t="s">
        <v>5413</v>
      </c>
      <c r="K2747" t="s">
        <v>5394</v>
      </c>
      <c r="L2747" t="s">
        <v>5395</v>
      </c>
      <c r="M2747" t="s">
        <v>5405</v>
      </c>
      <c r="N2747">
        <v>191</v>
      </c>
    </row>
    <row r="2748" spans="1:14" x14ac:dyDescent="0.75">
      <c r="A2748" t="s">
        <v>10</v>
      </c>
      <c r="B2748" t="s">
        <v>11</v>
      </c>
      <c r="C2748" t="s">
        <v>22</v>
      </c>
      <c r="D2748" t="s">
        <v>5388</v>
      </c>
      <c r="E2748">
        <v>10271817</v>
      </c>
      <c r="F2748" t="s">
        <v>180</v>
      </c>
      <c r="G2748">
        <v>66107033</v>
      </c>
      <c r="H2748" t="s">
        <v>1829</v>
      </c>
      <c r="I2748" t="s">
        <v>1830</v>
      </c>
      <c r="J2748" t="s">
        <v>5413</v>
      </c>
      <c r="K2748" t="s">
        <v>5394</v>
      </c>
      <c r="L2748" t="s">
        <v>5395</v>
      </c>
      <c r="M2748" t="s">
        <v>5396</v>
      </c>
      <c r="N2748">
        <v>26</v>
      </c>
    </row>
    <row r="2749" spans="1:14" x14ac:dyDescent="0.75">
      <c r="A2749" t="s">
        <v>10</v>
      </c>
      <c r="B2749" t="s">
        <v>11</v>
      </c>
      <c r="C2749" t="s">
        <v>22</v>
      </c>
      <c r="D2749" t="s">
        <v>5388</v>
      </c>
      <c r="E2749">
        <v>10271817</v>
      </c>
      <c r="F2749" t="s">
        <v>180</v>
      </c>
      <c r="G2749">
        <v>66107054</v>
      </c>
      <c r="H2749" t="s">
        <v>3889</v>
      </c>
      <c r="I2749" t="s">
        <v>3890</v>
      </c>
      <c r="J2749" t="s">
        <v>5406</v>
      </c>
      <c r="K2749" t="s">
        <v>5391</v>
      </c>
      <c r="L2749" t="s">
        <v>5392</v>
      </c>
      <c r="M2749" t="s">
        <v>5393</v>
      </c>
      <c r="N2749">
        <v>101</v>
      </c>
    </row>
    <row r="2750" spans="1:14" x14ac:dyDescent="0.75">
      <c r="A2750" t="s">
        <v>10</v>
      </c>
      <c r="B2750" t="s">
        <v>11</v>
      </c>
      <c r="C2750" t="s">
        <v>22</v>
      </c>
      <c r="D2750" t="s">
        <v>5388</v>
      </c>
      <c r="E2750">
        <v>10271817</v>
      </c>
      <c r="F2750" t="s">
        <v>180</v>
      </c>
      <c r="G2750">
        <v>66107054</v>
      </c>
      <c r="H2750" t="s">
        <v>3889</v>
      </c>
      <c r="I2750" t="s">
        <v>3890</v>
      </c>
      <c r="J2750" t="s">
        <v>5406</v>
      </c>
      <c r="K2750" t="s">
        <v>5394</v>
      </c>
      <c r="L2750" t="s">
        <v>5402</v>
      </c>
      <c r="M2750" t="s">
        <v>5417</v>
      </c>
      <c r="N2750">
        <v>1</v>
      </c>
    </row>
    <row r="2751" spans="1:14" x14ac:dyDescent="0.75">
      <c r="A2751" t="s">
        <v>10</v>
      </c>
      <c r="B2751" t="s">
        <v>11</v>
      </c>
      <c r="C2751" t="s">
        <v>22</v>
      </c>
      <c r="D2751" t="s">
        <v>5388</v>
      </c>
      <c r="E2751">
        <v>10271817</v>
      </c>
      <c r="F2751" t="s">
        <v>180</v>
      </c>
      <c r="G2751">
        <v>66107054</v>
      </c>
      <c r="H2751" t="s">
        <v>3889</v>
      </c>
      <c r="I2751" t="s">
        <v>3890</v>
      </c>
      <c r="J2751" t="s">
        <v>5406</v>
      </c>
      <c r="K2751" t="s">
        <v>5394</v>
      </c>
      <c r="L2751" t="s">
        <v>5402</v>
      </c>
      <c r="M2751" t="s">
        <v>5404</v>
      </c>
      <c r="N2751">
        <v>10</v>
      </c>
    </row>
    <row r="2752" spans="1:14" x14ac:dyDescent="0.75">
      <c r="A2752" t="s">
        <v>10</v>
      </c>
      <c r="B2752" t="s">
        <v>11</v>
      </c>
      <c r="C2752" t="s">
        <v>22</v>
      </c>
      <c r="D2752" t="s">
        <v>5388</v>
      </c>
      <c r="E2752">
        <v>10271817</v>
      </c>
      <c r="F2752" t="s">
        <v>180</v>
      </c>
      <c r="G2752">
        <v>66107054</v>
      </c>
      <c r="H2752" t="s">
        <v>3889</v>
      </c>
      <c r="I2752" t="s">
        <v>3890</v>
      </c>
      <c r="J2752" t="s">
        <v>5406</v>
      </c>
      <c r="K2752" t="s">
        <v>5394</v>
      </c>
      <c r="L2752" t="s">
        <v>5395</v>
      </c>
      <c r="M2752" t="s">
        <v>5405</v>
      </c>
      <c r="N2752">
        <v>51</v>
      </c>
    </row>
    <row r="2753" spans="1:14" x14ac:dyDescent="0.75">
      <c r="A2753" t="s">
        <v>10</v>
      </c>
      <c r="B2753" t="s">
        <v>11</v>
      </c>
      <c r="C2753" t="s">
        <v>22</v>
      </c>
      <c r="D2753" t="s">
        <v>5388</v>
      </c>
      <c r="E2753">
        <v>10271817</v>
      </c>
      <c r="F2753" t="s">
        <v>180</v>
      </c>
      <c r="G2753">
        <v>66107054</v>
      </c>
      <c r="H2753" t="s">
        <v>3889</v>
      </c>
      <c r="I2753" t="s">
        <v>3890</v>
      </c>
      <c r="J2753" t="s">
        <v>5406</v>
      </c>
      <c r="K2753" t="s">
        <v>5394</v>
      </c>
      <c r="L2753" t="s">
        <v>5395</v>
      </c>
      <c r="M2753" t="s">
        <v>5396</v>
      </c>
      <c r="N2753">
        <v>1</v>
      </c>
    </row>
    <row r="2754" spans="1:14" x14ac:dyDescent="0.75">
      <c r="A2754" t="s">
        <v>10</v>
      </c>
      <c r="B2754" t="s">
        <v>11</v>
      </c>
      <c r="C2754" t="s">
        <v>22</v>
      </c>
      <c r="D2754" t="s">
        <v>5388</v>
      </c>
      <c r="E2754">
        <v>10271817</v>
      </c>
      <c r="F2754" t="s">
        <v>180</v>
      </c>
      <c r="G2754">
        <v>66107418</v>
      </c>
      <c r="H2754" t="s">
        <v>3231</v>
      </c>
      <c r="I2754" t="s">
        <v>407</v>
      </c>
      <c r="J2754" t="s">
        <v>5407</v>
      </c>
      <c r="K2754" t="s">
        <v>5391</v>
      </c>
      <c r="L2754" t="s">
        <v>5392</v>
      </c>
      <c r="M2754" t="s">
        <v>5393</v>
      </c>
      <c r="N2754">
        <v>1</v>
      </c>
    </row>
    <row r="2755" spans="1:14" x14ac:dyDescent="0.75">
      <c r="A2755" t="s">
        <v>10</v>
      </c>
      <c r="B2755" t="s">
        <v>11</v>
      </c>
      <c r="C2755" t="s">
        <v>22</v>
      </c>
      <c r="D2755" t="s">
        <v>5388</v>
      </c>
      <c r="E2755">
        <v>10271817</v>
      </c>
      <c r="F2755" t="s">
        <v>180</v>
      </c>
      <c r="G2755">
        <v>66107418</v>
      </c>
      <c r="H2755" t="s">
        <v>3231</v>
      </c>
      <c r="I2755" t="s">
        <v>407</v>
      </c>
      <c r="J2755" t="s">
        <v>5407</v>
      </c>
      <c r="K2755" t="s">
        <v>5391</v>
      </c>
      <c r="L2755" t="s">
        <v>5392</v>
      </c>
      <c r="M2755" t="s">
        <v>5401</v>
      </c>
      <c r="N2755">
        <v>1</v>
      </c>
    </row>
    <row r="2756" spans="1:14" x14ac:dyDescent="0.75">
      <c r="A2756" t="s">
        <v>10</v>
      </c>
      <c r="B2756" t="s">
        <v>11</v>
      </c>
      <c r="C2756" t="s">
        <v>22</v>
      </c>
      <c r="D2756" t="s">
        <v>5388</v>
      </c>
      <c r="E2756">
        <v>10271817</v>
      </c>
      <c r="F2756" t="s">
        <v>180</v>
      </c>
      <c r="G2756">
        <v>66107418</v>
      </c>
      <c r="H2756" t="s">
        <v>3231</v>
      </c>
      <c r="I2756" t="s">
        <v>407</v>
      </c>
      <c r="J2756" t="s">
        <v>5407</v>
      </c>
      <c r="K2756" t="s">
        <v>5394</v>
      </c>
      <c r="L2756" t="s">
        <v>5402</v>
      </c>
      <c r="M2756" t="s">
        <v>5403</v>
      </c>
      <c r="N2756">
        <v>1</v>
      </c>
    </row>
    <row r="2757" spans="1:14" x14ac:dyDescent="0.75">
      <c r="A2757" t="s">
        <v>10</v>
      </c>
      <c r="B2757" t="s">
        <v>11</v>
      </c>
      <c r="C2757" t="s">
        <v>22</v>
      </c>
      <c r="D2757" t="s">
        <v>5388</v>
      </c>
      <c r="E2757">
        <v>10271817</v>
      </c>
      <c r="F2757" t="s">
        <v>180</v>
      </c>
      <c r="G2757">
        <v>66107418</v>
      </c>
      <c r="H2757" t="s">
        <v>3231</v>
      </c>
      <c r="I2757" t="s">
        <v>407</v>
      </c>
      <c r="J2757" t="s">
        <v>5407</v>
      </c>
      <c r="K2757" t="s">
        <v>5394</v>
      </c>
      <c r="L2757" t="s">
        <v>5402</v>
      </c>
      <c r="M2757" t="s">
        <v>5404</v>
      </c>
      <c r="N2757">
        <v>4</v>
      </c>
    </row>
    <row r="2758" spans="1:14" x14ac:dyDescent="0.75">
      <c r="A2758" t="s">
        <v>10</v>
      </c>
      <c r="B2758" t="s">
        <v>11</v>
      </c>
      <c r="C2758" t="s">
        <v>22</v>
      </c>
      <c r="D2758" t="s">
        <v>5388</v>
      </c>
      <c r="E2758">
        <v>10271817</v>
      </c>
      <c r="F2758" t="s">
        <v>180</v>
      </c>
      <c r="G2758">
        <v>66107418</v>
      </c>
      <c r="H2758" t="s">
        <v>3231</v>
      </c>
      <c r="I2758" t="s">
        <v>407</v>
      </c>
      <c r="J2758" t="s">
        <v>5407</v>
      </c>
      <c r="K2758" t="s">
        <v>5394</v>
      </c>
      <c r="L2758" t="s">
        <v>5395</v>
      </c>
      <c r="M2758" t="s">
        <v>5405</v>
      </c>
      <c r="N2758">
        <v>1</v>
      </c>
    </row>
    <row r="2759" spans="1:14" x14ac:dyDescent="0.75">
      <c r="A2759" t="s">
        <v>10</v>
      </c>
      <c r="B2759" t="s">
        <v>11</v>
      </c>
      <c r="C2759" t="s">
        <v>22</v>
      </c>
      <c r="D2759" t="s">
        <v>5388</v>
      </c>
      <c r="E2759">
        <v>10271817</v>
      </c>
      <c r="F2759" t="s">
        <v>180</v>
      </c>
      <c r="G2759">
        <v>66108078</v>
      </c>
      <c r="H2759" t="s">
        <v>4808</v>
      </c>
      <c r="I2759" t="s">
        <v>4811</v>
      </c>
      <c r="J2759" t="s">
        <v>5407</v>
      </c>
      <c r="K2759" t="s">
        <v>5391</v>
      </c>
      <c r="L2759" t="s">
        <v>5392</v>
      </c>
      <c r="M2759" t="s">
        <v>5393</v>
      </c>
      <c r="N2759">
        <v>1</v>
      </c>
    </row>
    <row r="2760" spans="1:14" x14ac:dyDescent="0.75">
      <c r="A2760" t="s">
        <v>10</v>
      </c>
      <c r="B2760" t="s">
        <v>11</v>
      </c>
      <c r="C2760" t="s">
        <v>22</v>
      </c>
      <c r="D2760" t="s">
        <v>5388</v>
      </c>
      <c r="E2760">
        <v>10271817</v>
      </c>
      <c r="F2760" t="s">
        <v>180</v>
      </c>
      <c r="G2760">
        <v>66108078</v>
      </c>
      <c r="H2760" t="s">
        <v>4808</v>
      </c>
      <c r="I2760" t="s">
        <v>4811</v>
      </c>
      <c r="J2760" t="s">
        <v>5407</v>
      </c>
      <c r="K2760" t="s">
        <v>5391</v>
      </c>
      <c r="L2760" t="s">
        <v>5392</v>
      </c>
      <c r="M2760" t="s">
        <v>5401</v>
      </c>
      <c r="N2760">
        <v>1</v>
      </c>
    </row>
    <row r="2761" spans="1:14" x14ac:dyDescent="0.75">
      <c r="A2761" t="s">
        <v>10</v>
      </c>
      <c r="B2761" t="s">
        <v>11</v>
      </c>
      <c r="C2761" t="s">
        <v>22</v>
      </c>
      <c r="D2761" t="s">
        <v>5388</v>
      </c>
      <c r="E2761">
        <v>10271817</v>
      </c>
      <c r="F2761" t="s">
        <v>180</v>
      </c>
      <c r="G2761">
        <v>66108078</v>
      </c>
      <c r="H2761" t="s">
        <v>4808</v>
      </c>
      <c r="I2761" t="s">
        <v>4811</v>
      </c>
      <c r="J2761" t="s">
        <v>5407</v>
      </c>
      <c r="K2761" t="s">
        <v>5394</v>
      </c>
      <c r="L2761" t="s">
        <v>5402</v>
      </c>
      <c r="M2761" t="s">
        <v>5403</v>
      </c>
      <c r="N2761">
        <v>1</v>
      </c>
    </row>
    <row r="2762" spans="1:14" x14ac:dyDescent="0.75">
      <c r="A2762" t="s">
        <v>10</v>
      </c>
      <c r="B2762" t="s">
        <v>11</v>
      </c>
      <c r="C2762" t="s">
        <v>22</v>
      </c>
      <c r="D2762" t="s">
        <v>5388</v>
      </c>
      <c r="E2762">
        <v>10271817</v>
      </c>
      <c r="F2762" t="s">
        <v>180</v>
      </c>
      <c r="G2762">
        <v>66108078</v>
      </c>
      <c r="H2762" t="s">
        <v>4808</v>
      </c>
      <c r="I2762" t="s">
        <v>4811</v>
      </c>
      <c r="J2762" t="s">
        <v>5407</v>
      </c>
      <c r="K2762" t="s">
        <v>5394</v>
      </c>
      <c r="L2762" t="s">
        <v>5402</v>
      </c>
      <c r="M2762" t="s">
        <v>5404</v>
      </c>
      <c r="N2762">
        <v>1</v>
      </c>
    </row>
    <row r="2763" spans="1:14" x14ac:dyDescent="0.75">
      <c r="A2763" t="s">
        <v>10</v>
      </c>
      <c r="B2763" t="s">
        <v>11</v>
      </c>
      <c r="C2763" t="s">
        <v>22</v>
      </c>
      <c r="D2763" t="s">
        <v>5388</v>
      </c>
      <c r="E2763">
        <v>10271817</v>
      </c>
      <c r="F2763" t="s">
        <v>180</v>
      </c>
      <c r="G2763">
        <v>66108078</v>
      </c>
      <c r="H2763" t="s">
        <v>4808</v>
      </c>
      <c r="I2763" t="s">
        <v>4811</v>
      </c>
      <c r="J2763" t="s">
        <v>5407</v>
      </c>
      <c r="K2763" t="s">
        <v>5394</v>
      </c>
      <c r="L2763" t="s">
        <v>5395</v>
      </c>
      <c r="M2763" t="s">
        <v>5405</v>
      </c>
      <c r="N2763">
        <v>1</v>
      </c>
    </row>
    <row r="2764" spans="1:14" x14ac:dyDescent="0.75">
      <c r="A2764" t="s">
        <v>10</v>
      </c>
      <c r="B2764" t="s">
        <v>11</v>
      </c>
      <c r="C2764" t="s">
        <v>22</v>
      </c>
      <c r="D2764" t="s">
        <v>5388</v>
      </c>
      <c r="E2764">
        <v>10271817</v>
      </c>
      <c r="F2764" t="s">
        <v>180</v>
      </c>
      <c r="G2764">
        <v>66108078</v>
      </c>
      <c r="H2764" t="s">
        <v>4808</v>
      </c>
      <c r="I2764" t="s">
        <v>4811</v>
      </c>
      <c r="J2764" t="s">
        <v>5407</v>
      </c>
      <c r="K2764" t="s">
        <v>5394</v>
      </c>
      <c r="L2764" t="s">
        <v>5395</v>
      </c>
      <c r="M2764" t="s">
        <v>5396</v>
      </c>
      <c r="N2764">
        <v>1</v>
      </c>
    </row>
    <row r="2765" spans="1:14" x14ac:dyDescent="0.75">
      <c r="A2765" t="s">
        <v>10</v>
      </c>
      <c r="B2765" t="s">
        <v>11</v>
      </c>
      <c r="C2765" t="s">
        <v>22</v>
      </c>
      <c r="D2765" t="s">
        <v>5388</v>
      </c>
      <c r="E2765">
        <v>10271817</v>
      </c>
      <c r="F2765" t="s">
        <v>180</v>
      </c>
      <c r="G2765">
        <v>66108362</v>
      </c>
      <c r="H2765" t="s">
        <v>2160</v>
      </c>
      <c r="I2765" t="s">
        <v>2161</v>
      </c>
      <c r="J2765" t="s">
        <v>5413</v>
      </c>
      <c r="K2765" t="s">
        <v>5398</v>
      </c>
      <c r="L2765" t="s">
        <v>5399</v>
      </c>
      <c r="M2765" t="s">
        <v>5400</v>
      </c>
      <c r="N2765">
        <v>200</v>
      </c>
    </row>
    <row r="2766" spans="1:14" x14ac:dyDescent="0.75">
      <c r="A2766" t="s">
        <v>10</v>
      </c>
      <c r="B2766" t="s">
        <v>11</v>
      </c>
      <c r="C2766" t="s">
        <v>22</v>
      </c>
      <c r="D2766" t="s">
        <v>5388</v>
      </c>
      <c r="E2766">
        <v>10271817</v>
      </c>
      <c r="F2766" t="s">
        <v>180</v>
      </c>
      <c r="G2766">
        <v>66108362</v>
      </c>
      <c r="H2766" t="s">
        <v>2160</v>
      </c>
      <c r="I2766" t="s">
        <v>2161</v>
      </c>
      <c r="J2766" t="s">
        <v>5413</v>
      </c>
      <c r="K2766" t="s">
        <v>5391</v>
      </c>
      <c r="L2766" t="s">
        <v>5392</v>
      </c>
      <c r="M2766" t="s">
        <v>5393</v>
      </c>
      <c r="N2766">
        <v>100</v>
      </c>
    </row>
    <row r="2767" spans="1:14" x14ac:dyDescent="0.75">
      <c r="A2767" t="s">
        <v>10</v>
      </c>
      <c r="B2767" t="s">
        <v>11</v>
      </c>
      <c r="C2767" t="s">
        <v>22</v>
      </c>
      <c r="D2767" t="s">
        <v>5388</v>
      </c>
      <c r="E2767">
        <v>10271817</v>
      </c>
      <c r="F2767" t="s">
        <v>180</v>
      </c>
      <c r="G2767">
        <v>66108362</v>
      </c>
      <c r="H2767" t="s">
        <v>2160</v>
      </c>
      <c r="I2767" t="s">
        <v>2161</v>
      </c>
      <c r="J2767" t="s">
        <v>5413</v>
      </c>
      <c r="K2767" t="s">
        <v>5394</v>
      </c>
      <c r="L2767" t="s">
        <v>5402</v>
      </c>
      <c r="M2767" t="s">
        <v>5403</v>
      </c>
      <c r="N2767">
        <v>469</v>
      </c>
    </row>
    <row r="2768" spans="1:14" x14ac:dyDescent="0.75">
      <c r="A2768" t="s">
        <v>10</v>
      </c>
      <c r="B2768" t="s">
        <v>11</v>
      </c>
      <c r="C2768" t="s">
        <v>22</v>
      </c>
      <c r="D2768" t="s">
        <v>5388</v>
      </c>
      <c r="E2768">
        <v>10271817</v>
      </c>
      <c r="F2768" t="s">
        <v>180</v>
      </c>
      <c r="G2768">
        <v>66108362</v>
      </c>
      <c r="H2768" t="s">
        <v>2160</v>
      </c>
      <c r="I2768" t="s">
        <v>2161</v>
      </c>
      <c r="J2768" t="s">
        <v>5413</v>
      </c>
      <c r="K2768" t="s">
        <v>5394</v>
      </c>
      <c r="L2768" t="s">
        <v>5402</v>
      </c>
      <c r="M2768" t="s">
        <v>5404</v>
      </c>
      <c r="N2768">
        <v>100</v>
      </c>
    </row>
    <row r="2769" spans="1:14" x14ac:dyDescent="0.75">
      <c r="A2769" t="s">
        <v>10</v>
      </c>
      <c r="B2769" t="s">
        <v>11</v>
      </c>
      <c r="C2769" t="s">
        <v>22</v>
      </c>
      <c r="D2769" t="s">
        <v>5388</v>
      </c>
      <c r="E2769">
        <v>10271817</v>
      </c>
      <c r="F2769" t="s">
        <v>180</v>
      </c>
      <c r="G2769">
        <v>66108362</v>
      </c>
      <c r="H2769" t="s">
        <v>2160</v>
      </c>
      <c r="I2769" t="s">
        <v>2161</v>
      </c>
      <c r="J2769" t="s">
        <v>5413</v>
      </c>
      <c r="K2769" t="s">
        <v>5394</v>
      </c>
      <c r="L2769" t="s">
        <v>5395</v>
      </c>
      <c r="M2769" t="s">
        <v>5405</v>
      </c>
      <c r="N2769">
        <v>419</v>
      </c>
    </row>
    <row r="2770" spans="1:14" x14ac:dyDescent="0.75">
      <c r="A2770" t="s">
        <v>10</v>
      </c>
      <c r="B2770" t="s">
        <v>11</v>
      </c>
      <c r="C2770" t="s">
        <v>22</v>
      </c>
      <c r="D2770" t="s">
        <v>5388</v>
      </c>
      <c r="E2770">
        <v>10271817</v>
      </c>
      <c r="F2770" t="s">
        <v>180</v>
      </c>
      <c r="G2770">
        <v>66108362</v>
      </c>
      <c r="H2770" t="s">
        <v>2160</v>
      </c>
      <c r="I2770" t="s">
        <v>2161</v>
      </c>
      <c r="J2770" t="s">
        <v>5413</v>
      </c>
      <c r="K2770" t="s">
        <v>5394</v>
      </c>
      <c r="L2770" t="s">
        <v>5395</v>
      </c>
      <c r="M2770" t="s">
        <v>5396</v>
      </c>
      <c r="N2770">
        <v>250</v>
      </c>
    </row>
    <row r="2771" spans="1:14" x14ac:dyDescent="0.75">
      <c r="A2771" t="s">
        <v>10</v>
      </c>
      <c r="B2771" t="s">
        <v>11</v>
      </c>
      <c r="C2771" t="s">
        <v>22</v>
      </c>
      <c r="D2771" t="s">
        <v>5388</v>
      </c>
      <c r="E2771">
        <v>10271817</v>
      </c>
      <c r="F2771" t="s">
        <v>180</v>
      </c>
      <c r="G2771">
        <v>66108482</v>
      </c>
      <c r="H2771" t="s">
        <v>4105</v>
      </c>
      <c r="I2771" t="s">
        <v>4106</v>
      </c>
      <c r="J2771" t="s">
        <v>5407</v>
      </c>
      <c r="K2771" t="s">
        <v>5398</v>
      </c>
      <c r="L2771" t="s">
        <v>5399</v>
      </c>
      <c r="M2771" t="s">
        <v>5400</v>
      </c>
      <c r="N2771">
        <v>10</v>
      </c>
    </row>
    <row r="2772" spans="1:14" x14ac:dyDescent="0.75">
      <c r="A2772" t="s">
        <v>10</v>
      </c>
      <c r="B2772" t="s">
        <v>11</v>
      </c>
      <c r="C2772" t="s">
        <v>22</v>
      </c>
      <c r="D2772" t="s">
        <v>5388</v>
      </c>
      <c r="E2772">
        <v>10271817</v>
      </c>
      <c r="F2772" t="s">
        <v>180</v>
      </c>
      <c r="G2772">
        <v>66108482</v>
      </c>
      <c r="H2772" t="s">
        <v>4105</v>
      </c>
      <c r="I2772" t="s">
        <v>4106</v>
      </c>
      <c r="J2772" t="s">
        <v>5407</v>
      </c>
      <c r="K2772" t="s">
        <v>5391</v>
      </c>
      <c r="L2772" t="s">
        <v>5392</v>
      </c>
      <c r="M2772" t="s">
        <v>5393</v>
      </c>
      <c r="N2772">
        <v>10</v>
      </c>
    </row>
    <row r="2773" spans="1:14" x14ac:dyDescent="0.75">
      <c r="A2773" t="s">
        <v>10</v>
      </c>
      <c r="B2773" t="s">
        <v>11</v>
      </c>
      <c r="C2773" t="s">
        <v>22</v>
      </c>
      <c r="D2773" t="s">
        <v>5388</v>
      </c>
      <c r="E2773">
        <v>10271817</v>
      </c>
      <c r="F2773" t="s">
        <v>180</v>
      </c>
      <c r="G2773">
        <v>66108482</v>
      </c>
      <c r="H2773" t="s">
        <v>4105</v>
      </c>
      <c r="I2773" t="s">
        <v>4106</v>
      </c>
      <c r="J2773" t="s">
        <v>5407</v>
      </c>
      <c r="K2773" t="s">
        <v>5394</v>
      </c>
      <c r="L2773" t="s">
        <v>5395</v>
      </c>
      <c r="M2773" t="s">
        <v>5405</v>
      </c>
      <c r="N2773">
        <v>10</v>
      </c>
    </row>
    <row r="2774" spans="1:14" x14ac:dyDescent="0.75">
      <c r="A2774" t="s">
        <v>10</v>
      </c>
      <c r="B2774" t="s">
        <v>11</v>
      </c>
      <c r="C2774" t="s">
        <v>22</v>
      </c>
      <c r="D2774" t="s">
        <v>5388</v>
      </c>
      <c r="E2774">
        <v>10271817</v>
      </c>
      <c r="F2774" t="s">
        <v>180</v>
      </c>
      <c r="G2774">
        <v>66108482</v>
      </c>
      <c r="H2774" t="s">
        <v>4105</v>
      </c>
      <c r="I2774" t="s">
        <v>4106</v>
      </c>
      <c r="J2774" t="s">
        <v>5407</v>
      </c>
      <c r="K2774" t="s">
        <v>5394</v>
      </c>
      <c r="L2774" t="s">
        <v>5395</v>
      </c>
      <c r="M2774" t="s">
        <v>5396</v>
      </c>
      <c r="N2774">
        <v>10</v>
      </c>
    </row>
    <row r="2775" spans="1:14" x14ac:dyDescent="0.75">
      <c r="A2775" t="s">
        <v>10</v>
      </c>
      <c r="B2775" t="s">
        <v>11</v>
      </c>
      <c r="C2775" t="s">
        <v>22</v>
      </c>
      <c r="D2775" t="s">
        <v>5388</v>
      </c>
      <c r="E2775">
        <v>10271817</v>
      </c>
      <c r="F2775" t="s">
        <v>180</v>
      </c>
      <c r="G2775">
        <v>66108489</v>
      </c>
      <c r="H2775" t="s">
        <v>2846</v>
      </c>
      <c r="I2775" t="s">
        <v>2847</v>
      </c>
      <c r="J2775" t="s">
        <v>5407</v>
      </c>
      <c r="K2775" t="s">
        <v>5391</v>
      </c>
      <c r="L2775" t="s">
        <v>5392</v>
      </c>
      <c r="M2775" t="s">
        <v>5393</v>
      </c>
      <c r="N2775">
        <v>100</v>
      </c>
    </row>
    <row r="2776" spans="1:14" x14ac:dyDescent="0.75">
      <c r="A2776" t="s">
        <v>10</v>
      </c>
      <c r="B2776" t="s">
        <v>11</v>
      </c>
      <c r="C2776" t="s">
        <v>22</v>
      </c>
      <c r="D2776" t="s">
        <v>5388</v>
      </c>
      <c r="E2776">
        <v>10271817</v>
      </c>
      <c r="F2776" t="s">
        <v>180</v>
      </c>
      <c r="G2776">
        <v>66108497</v>
      </c>
      <c r="H2776" t="s">
        <v>3286</v>
      </c>
      <c r="I2776" t="s">
        <v>3287</v>
      </c>
      <c r="J2776" t="s">
        <v>5407</v>
      </c>
      <c r="K2776" t="s">
        <v>5391</v>
      </c>
      <c r="L2776" t="s">
        <v>5392</v>
      </c>
      <c r="M2776" t="s">
        <v>5393</v>
      </c>
      <c r="N2776">
        <v>10</v>
      </c>
    </row>
    <row r="2777" spans="1:14" x14ac:dyDescent="0.75">
      <c r="A2777" t="s">
        <v>10</v>
      </c>
      <c r="B2777" t="s">
        <v>11</v>
      </c>
      <c r="C2777" t="s">
        <v>22</v>
      </c>
      <c r="D2777" t="s">
        <v>5388</v>
      </c>
      <c r="E2777">
        <v>10271817</v>
      </c>
      <c r="F2777" t="s">
        <v>180</v>
      </c>
      <c r="G2777">
        <v>66108497</v>
      </c>
      <c r="H2777" t="s">
        <v>3286</v>
      </c>
      <c r="I2777" t="s">
        <v>3287</v>
      </c>
      <c r="J2777" t="s">
        <v>5407</v>
      </c>
      <c r="K2777" t="s">
        <v>5394</v>
      </c>
      <c r="L2777" t="s">
        <v>5402</v>
      </c>
      <c r="M2777" t="s">
        <v>5403</v>
      </c>
      <c r="N2777">
        <v>15</v>
      </c>
    </row>
    <row r="2778" spans="1:14" x14ac:dyDescent="0.75">
      <c r="A2778" t="s">
        <v>10</v>
      </c>
      <c r="B2778" t="s">
        <v>11</v>
      </c>
      <c r="C2778" t="s">
        <v>22</v>
      </c>
      <c r="D2778" t="s">
        <v>5388</v>
      </c>
      <c r="E2778">
        <v>10271817</v>
      </c>
      <c r="F2778" t="s">
        <v>180</v>
      </c>
      <c r="G2778">
        <v>66108497</v>
      </c>
      <c r="H2778" t="s">
        <v>3286</v>
      </c>
      <c r="I2778" t="s">
        <v>3287</v>
      </c>
      <c r="J2778" t="s">
        <v>5407</v>
      </c>
      <c r="K2778" t="s">
        <v>5394</v>
      </c>
      <c r="L2778" t="s">
        <v>5395</v>
      </c>
      <c r="M2778" t="s">
        <v>5405</v>
      </c>
      <c r="N2778">
        <v>10</v>
      </c>
    </row>
    <row r="2779" spans="1:14" x14ac:dyDescent="0.75">
      <c r="A2779" t="s">
        <v>10</v>
      </c>
      <c r="B2779" t="s">
        <v>11</v>
      </c>
      <c r="C2779" t="s">
        <v>22</v>
      </c>
      <c r="D2779" t="s">
        <v>5388</v>
      </c>
      <c r="E2779">
        <v>10271817</v>
      </c>
      <c r="F2779" t="s">
        <v>180</v>
      </c>
      <c r="G2779">
        <v>66108535</v>
      </c>
      <c r="H2779" t="s">
        <v>1444</v>
      </c>
      <c r="I2779" t="s">
        <v>1445</v>
      </c>
      <c r="J2779" t="s">
        <v>5406</v>
      </c>
      <c r="K2779" t="s">
        <v>5391</v>
      </c>
      <c r="L2779" t="s">
        <v>5392</v>
      </c>
      <c r="M2779" t="s">
        <v>5393</v>
      </c>
      <c r="N2779">
        <v>1</v>
      </c>
    </row>
    <row r="2780" spans="1:14" x14ac:dyDescent="0.75">
      <c r="A2780" t="s">
        <v>10</v>
      </c>
      <c r="B2780" t="s">
        <v>11</v>
      </c>
      <c r="C2780" t="s">
        <v>22</v>
      </c>
      <c r="D2780" t="s">
        <v>5388</v>
      </c>
      <c r="E2780">
        <v>10271817</v>
      </c>
      <c r="F2780" t="s">
        <v>180</v>
      </c>
      <c r="G2780">
        <v>66108535</v>
      </c>
      <c r="H2780" t="s">
        <v>1444</v>
      </c>
      <c r="I2780" t="s">
        <v>1445</v>
      </c>
      <c r="J2780" t="s">
        <v>5406</v>
      </c>
      <c r="K2780" t="s">
        <v>5394</v>
      </c>
      <c r="L2780" t="s">
        <v>5402</v>
      </c>
      <c r="M2780" t="s">
        <v>5417</v>
      </c>
      <c r="N2780">
        <v>1</v>
      </c>
    </row>
    <row r="2781" spans="1:14" x14ac:dyDescent="0.75">
      <c r="A2781" t="s">
        <v>10</v>
      </c>
      <c r="B2781" t="s">
        <v>11</v>
      </c>
      <c r="C2781" t="s">
        <v>22</v>
      </c>
      <c r="D2781" t="s">
        <v>5388</v>
      </c>
      <c r="E2781">
        <v>10271817</v>
      </c>
      <c r="F2781" t="s">
        <v>180</v>
      </c>
      <c r="G2781">
        <v>66108535</v>
      </c>
      <c r="H2781" t="s">
        <v>1444</v>
      </c>
      <c r="I2781" t="s">
        <v>1445</v>
      </c>
      <c r="J2781" t="s">
        <v>5406</v>
      </c>
      <c r="K2781" t="s">
        <v>5394</v>
      </c>
      <c r="L2781" t="s">
        <v>5395</v>
      </c>
      <c r="M2781" t="s">
        <v>5405</v>
      </c>
      <c r="N2781">
        <v>1</v>
      </c>
    </row>
    <row r="2782" spans="1:14" x14ac:dyDescent="0.75">
      <c r="A2782" t="s">
        <v>10</v>
      </c>
      <c r="B2782" t="s">
        <v>11</v>
      </c>
      <c r="C2782" t="s">
        <v>22</v>
      </c>
      <c r="D2782" t="s">
        <v>5388</v>
      </c>
      <c r="E2782">
        <v>10271817</v>
      </c>
      <c r="F2782" t="s">
        <v>180</v>
      </c>
      <c r="G2782">
        <v>66108535</v>
      </c>
      <c r="H2782" t="s">
        <v>1444</v>
      </c>
      <c r="I2782" t="s">
        <v>1445</v>
      </c>
      <c r="J2782" t="s">
        <v>5406</v>
      </c>
      <c r="K2782" t="s">
        <v>5394</v>
      </c>
      <c r="L2782" t="s">
        <v>5395</v>
      </c>
      <c r="M2782" t="s">
        <v>5396</v>
      </c>
      <c r="N2782">
        <v>1</v>
      </c>
    </row>
    <row r="2783" spans="1:14" x14ac:dyDescent="0.75">
      <c r="A2783" t="s">
        <v>10</v>
      </c>
      <c r="B2783" t="s">
        <v>11</v>
      </c>
      <c r="C2783" t="s">
        <v>22</v>
      </c>
      <c r="D2783" t="s">
        <v>5388</v>
      </c>
      <c r="E2783">
        <v>10271817</v>
      </c>
      <c r="F2783" t="s">
        <v>180</v>
      </c>
      <c r="G2783">
        <v>66108541</v>
      </c>
      <c r="H2783" t="s">
        <v>3054</v>
      </c>
      <c r="I2783" t="s">
        <v>3056</v>
      </c>
      <c r="J2783" t="s">
        <v>5407</v>
      </c>
      <c r="K2783" t="s">
        <v>5398</v>
      </c>
      <c r="L2783" t="s">
        <v>5399</v>
      </c>
      <c r="M2783" t="s">
        <v>5400</v>
      </c>
      <c r="N2783">
        <v>10</v>
      </c>
    </row>
    <row r="2784" spans="1:14" x14ac:dyDescent="0.75">
      <c r="A2784" t="s">
        <v>10</v>
      </c>
      <c r="B2784" t="s">
        <v>11</v>
      </c>
      <c r="C2784" t="s">
        <v>22</v>
      </c>
      <c r="D2784" t="s">
        <v>5388</v>
      </c>
      <c r="E2784">
        <v>10271817</v>
      </c>
      <c r="F2784" t="s">
        <v>180</v>
      </c>
      <c r="G2784">
        <v>66108541</v>
      </c>
      <c r="H2784" t="s">
        <v>3054</v>
      </c>
      <c r="I2784" t="s">
        <v>3056</v>
      </c>
      <c r="J2784" t="s">
        <v>5407</v>
      </c>
      <c r="K2784" t="s">
        <v>5391</v>
      </c>
      <c r="L2784" t="s">
        <v>5392</v>
      </c>
      <c r="M2784" t="s">
        <v>5393</v>
      </c>
      <c r="N2784">
        <v>10</v>
      </c>
    </row>
    <row r="2785" spans="1:14" x14ac:dyDescent="0.75">
      <c r="A2785" t="s">
        <v>10</v>
      </c>
      <c r="B2785" t="s">
        <v>11</v>
      </c>
      <c r="C2785" t="s">
        <v>22</v>
      </c>
      <c r="D2785" t="s">
        <v>5388</v>
      </c>
      <c r="E2785">
        <v>10271817</v>
      </c>
      <c r="F2785" t="s">
        <v>180</v>
      </c>
      <c r="G2785">
        <v>66108541</v>
      </c>
      <c r="H2785" t="s">
        <v>3054</v>
      </c>
      <c r="I2785" t="s">
        <v>3056</v>
      </c>
      <c r="J2785" t="s">
        <v>5407</v>
      </c>
      <c r="K2785" t="s">
        <v>5394</v>
      </c>
      <c r="L2785" t="s">
        <v>5395</v>
      </c>
      <c r="M2785" t="s">
        <v>5405</v>
      </c>
      <c r="N2785">
        <v>10</v>
      </c>
    </row>
    <row r="2786" spans="1:14" x14ac:dyDescent="0.75">
      <c r="A2786" t="s">
        <v>10</v>
      </c>
      <c r="B2786" t="s">
        <v>11</v>
      </c>
      <c r="C2786" t="s">
        <v>22</v>
      </c>
      <c r="D2786" t="s">
        <v>5388</v>
      </c>
      <c r="E2786">
        <v>10271817</v>
      </c>
      <c r="F2786" t="s">
        <v>180</v>
      </c>
      <c r="G2786">
        <v>66108541</v>
      </c>
      <c r="H2786" t="s">
        <v>3054</v>
      </c>
      <c r="I2786" t="s">
        <v>3056</v>
      </c>
      <c r="J2786" t="s">
        <v>5407</v>
      </c>
      <c r="K2786" t="s">
        <v>5394</v>
      </c>
      <c r="L2786" t="s">
        <v>5395</v>
      </c>
      <c r="M2786" t="s">
        <v>5396</v>
      </c>
      <c r="N2786">
        <v>10</v>
      </c>
    </row>
    <row r="2787" spans="1:14" x14ac:dyDescent="0.75">
      <c r="A2787" t="s">
        <v>10</v>
      </c>
      <c r="B2787" t="s">
        <v>11</v>
      </c>
      <c r="C2787" t="s">
        <v>22</v>
      </c>
      <c r="D2787" t="s">
        <v>5388</v>
      </c>
      <c r="E2787">
        <v>10271817</v>
      </c>
      <c r="F2787" t="s">
        <v>180</v>
      </c>
      <c r="G2787">
        <v>66108558</v>
      </c>
      <c r="H2787" t="s">
        <v>1108</v>
      </c>
      <c r="I2787" t="s">
        <v>510</v>
      </c>
      <c r="J2787" t="s">
        <v>5407</v>
      </c>
      <c r="K2787" t="s">
        <v>5398</v>
      </c>
      <c r="L2787" t="s">
        <v>5399</v>
      </c>
      <c r="M2787" t="s">
        <v>5400</v>
      </c>
      <c r="N2787">
        <v>50</v>
      </c>
    </row>
    <row r="2788" spans="1:14" x14ac:dyDescent="0.75">
      <c r="A2788" t="s">
        <v>10</v>
      </c>
      <c r="B2788" t="s">
        <v>11</v>
      </c>
      <c r="C2788" t="s">
        <v>22</v>
      </c>
      <c r="D2788" t="s">
        <v>5388</v>
      </c>
      <c r="E2788">
        <v>10271817</v>
      </c>
      <c r="F2788" t="s">
        <v>180</v>
      </c>
      <c r="G2788">
        <v>66108558</v>
      </c>
      <c r="H2788" t="s">
        <v>1108</v>
      </c>
      <c r="I2788" t="s">
        <v>510</v>
      </c>
      <c r="J2788" t="s">
        <v>5407</v>
      </c>
      <c r="K2788" t="s">
        <v>5391</v>
      </c>
      <c r="L2788" t="s">
        <v>5392</v>
      </c>
      <c r="M2788" t="s">
        <v>5393</v>
      </c>
      <c r="N2788">
        <v>60</v>
      </c>
    </row>
    <row r="2789" spans="1:14" x14ac:dyDescent="0.75">
      <c r="A2789" t="s">
        <v>10</v>
      </c>
      <c r="B2789" t="s">
        <v>11</v>
      </c>
      <c r="C2789" t="s">
        <v>22</v>
      </c>
      <c r="D2789" t="s">
        <v>5388</v>
      </c>
      <c r="E2789">
        <v>10271817</v>
      </c>
      <c r="F2789" t="s">
        <v>180</v>
      </c>
      <c r="G2789">
        <v>66108558</v>
      </c>
      <c r="H2789" t="s">
        <v>1108</v>
      </c>
      <c r="I2789" t="s">
        <v>510</v>
      </c>
      <c r="J2789" t="s">
        <v>5407</v>
      </c>
      <c r="K2789" t="s">
        <v>5394</v>
      </c>
      <c r="L2789" t="s">
        <v>5395</v>
      </c>
      <c r="M2789" t="s">
        <v>5405</v>
      </c>
      <c r="N2789">
        <v>50</v>
      </c>
    </row>
    <row r="2790" spans="1:14" x14ac:dyDescent="0.75">
      <c r="A2790" t="s">
        <v>10</v>
      </c>
      <c r="B2790" t="s">
        <v>11</v>
      </c>
      <c r="C2790" t="s">
        <v>22</v>
      </c>
      <c r="D2790" t="s">
        <v>5388</v>
      </c>
      <c r="E2790">
        <v>10271817</v>
      </c>
      <c r="F2790" t="s">
        <v>180</v>
      </c>
      <c r="G2790">
        <v>66108558</v>
      </c>
      <c r="H2790" t="s">
        <v>1108</v>
      </c>
      <c r="I2790" t="s">
        <v>510</v>
      </c>
      <c r="J2790" t="s">
        <v>5407</v>
      </c>
      <c r="K2790" t="s">
        <v>5394</v>
      </c>
      <c r="L2790" t="s">
        <v>5395</v>
      </c>
      <c r="M2790" t="s">
        <v>5396</v>
      </c>
      <c r="N2790">
        <v>50</v>
      </c>
    </row>
    <row r="2791" spans="1:14" x14ac:dyDescent="0.75">
      <c r="A2791" t="s">
        <v>10</v>
      </c>
      <c r="B2791" t="s">
        <v>11</v>
      </c>
      <c r="C2791" t="s">
        <v>22</v>
      </c>
      <c r="D2791" t="s">
        <v>5388</v>
      </c>
      <c r="E2791">
        <v>10271817</v>
      </c>
      <c r="F2791" t="s">
        <v>180</v>
      </c>
      <c r="G2791">
        <v>66108698</v>
      </c>
      <c r="H2791" t="s">
        <v>1596</v>
      </c>
      <c r="I2791" t="s">
        <v>1598</v>
      </c>
      <c r="J2791" t="s">
        <v>5413</v>
      </c>
      <c r="K2791" t="s">
        <v>5391</v>
      </c>
      <c r="L2791" t="s">
        <v>5392</v>
      </c>
      <c r="M2791" t="s">
        <v>5393</v>
      </c>
      <c r="N2791">
        <v>338</v>
      </c>
    </row>
    <row r="2792" spans="1:14" x14ac:dyDescent="0.75">
      <c r="A2792" t="s">
        <v>10</v>
      </c>
      <c r="B2792" t="s">
        <v>11</v>
      </c>
      <c r="C2792" t="s">
        <v>22</v>
      </c>
      <c r="D2792" t="s">
        <v>5388</v>
      </c>
      <c r="E2792">
        <v>10271817</v>
      </c>
      <c r="F2792" t="s">
        <v>180</v>
      </c>
      <c r="G2792">
        <v>66108698</v>
      </c>
      <c r="H2792" t="s">
        <v>1596</v>
      </c>
      <c r="I2792" t="s">
        <v>1598</v>
      </c>
      <c r="J2792" t="s">
        <v>5413</v>
      </c>
      <c r="K2792" t="s">
        <v>5391</v>
      </c>
      <c r="L2792" t="s">
        <v>5392</v>
      </c>
      <c r="M2792" t="s">
        <v>5401</v>
      </c>
      <c r="N2792">
        <v>50</v>
      </c>
    </row>
    <row r="2793" spans="1:14" x14ac:dyDescent="0.75">
      <c r="A2793" t="s">
        <v>10</v>
      </c>
      <c r="B2793" t="s">
        <v>11</v>
      </c>
      <c r="C2793" t="s">
        <v>22</v>
      </c>
      <c r="D2793" t="s">
        <v>5388</v>
      </c>
      <c r="E2793">
        <v>10271817</v>
      </c>
      <c r="F2793" t="s">
        <v>180</v>
      </c>
      <c r="G2793">
        <v>66108698</v>
      </c>
      <c r="H2793" t="s">
        <v>1596</v>
      </c>
      <c r="I2793" t="s">
        <v>1598</v>
      </c>
      <c r="J2793" t="s">
        <v>5413</v>
      </c>
      <c r="K2793" t="s">
        <v>5394</v>
      </c>
      <c r="L2793" t="s">
        <v>5402</v>
      </c>
      <c r="M2793" t="s">
        <v>5403</v>
      </c>
      <c r="N2793">
        <v>507</v>
      </c>
    </row>
    <row r="2794" spans="1:14" x14ac:dyDescent="0.75">
      <c r="A2794" t="s">
        <v>10</v>
      </c>
      <c r="B2794" t="s">
        <v>11</v>
      </c>
      <c r="C2794" t="s">
        <v>22</v>
      </c>
      <c r="D2794" t="s">
        <v>5388</v>
      </c>
      <c r="E2794">
        <v>10271817</v>
      </c>
      <c r="F2794" t="s">
        <v>180</v>
      </c>
      <c r="G2794">
        <v>66108698</v>
      </c>
      <c r="H2794" t="s">
        <v>1596</v>
      </c>
      <c r="I2794" t="s">
        <v>1598</v>
      </c>
      <c r="J2794" t="s">
        <v>5413</v>
      </c>
      <c r="K2794" t="s">
        <v>5394</v>
      </c>
      <c r="L2794" t="s">
        <v>5402</v>
      </c>
      <c r="M2794" t="s">
        <v>5404</v>
      </c>
      <c r="N2794">
        <v>390</v>
      </c>
    </row>
    <row r="2795" spans="1:14" x14ac:dyDescent="0.75">
      <c r="A2795" t="s">
        <v>10</v>
      </c>
      <c r="B2795" t="s">
        <v>11</v>
      </c>
      <c r="C2795" t="s">
        <v>22</v>
      </c>
      <c r="D2795" t="s">
        <v>5388</v>
      </c>
      <c r="E2795">
        <v>10271817</v>
      </c>
      <c r="F2795" t="s">
        <v>180</v>
      </c>
      <c r="G2795">
        <v>66108698</v>
      </c>
      <c r="H2795" t="s">
        <v>1596</v>
      </c>
      <c r="I2795" t="s">
        <v>1598</v>
      </c>
      <c r="J2795" t="s">
        <v>5413</v>
      </c>
      <c r="K2795" t="s">
        <v>5394</v>
      </c>
      <c r="L2795" t="s">
        <v>5395</v>
      </c>
      <c r="M2795" t="s">
        <v>5396</v>
      </c>
      <c r="N2795">
        <v>130</v>
      </c>
    </row>
    <row r="2796" spans="1:14" x14ac:dyDescent="0.75">
      <c r="A2796" t="s">
        <v>10</v>
      </c>
      <c r="B2796" t="s">
        <v>11</v>
      </c>
      <c r="C2796" t="s">
        <v>22</v>
      </c>
      <c r="D2796" t="s">
        <v>5388</v>
      </c>
      <c r="E2796">
        <v>10271817</v>
      </c>
      <c r="F2796" t="s">
        <v>180</v>
      </c>
      <c r="G2796">
        <v>66108813</v>
      </c>
      <c r="H2796" t="s">
        <v>2606</v>
      </c>
      <c r="I2796" t="s">
        <v>2607</v>
      </c>
      <c r="J2796" t="s">
        <v>5407</v>
      </c>
      <c r="K2796" t="s">
        <v>5391</v>
      </c>
      <c r="L2796" t="s">
        <v>5392</v>
      </c>
      <c r="M2796" t="s">
        <v>5393</v>
      </c>
      <c r="N2796">
        <v>23</v>
      </c>
    </row>
    <row r="2797" spans="1:14" x14ac:dyDescent="0.75">
      <c r="A2797" t="s">
        <v>10</v>
      </c>
      <c r="B2797" t="s">
        <v>11</v>
      </c>
      <c r="C2797" t="s">
        <v>22</v>
      </c>
      <c r="D2797" t="s">
        <v>5388</v>
      </c>
      <c r="E2797">
        <v>10271817</v>
      </c>
      <c r="F2797" t="s">
        <v>180</v>
      </c>
      <c r="G2797">
        <v>66108813</v>
      </c>
      <c r="H2797" t="s">
        <v>2606</v>
      </c>
      <c r="I2797" t="s">
        <v>2607</v>
      </c>
      <c r="J2797" t="s">
        <v>5407</v>
      </c>
      <c r="K2797" t="s">
        <v>5394</v>
      </c>
      <c r="L2797" t="s">
        <v>5402</v>
      </c>
      <c r="M2797" t="s">
        <v>5403</v>
      </c>
      <c r="N2797">
        <v>30</v>
      </c>
    </row>
    <row r="2798" spans="1:14" x14ac:dyDescent="0.75">
      <c r="A2798" t="s">
        <v>10</v>
      </c>
      <c r="B2798" t="s">
        <v>11</v>
      </c>
      <c r="C2798" t="s">
        <v>22</v>
      </c>
      <c r="D2798" t="s">
        <v>5388</v>
      </c>
      <c r="E2798">
        <v>10271817</v>
      </c>
      <c r="F2798" t="s">
        <v>180</v>
      </c>
      <c r="G2798">
        <v>66108813</v>
      </c>
      <c r="H2798" t="s">
        <v>2606</v>
      </c>
      <c r="I2798" t="s">
        <v>2607</v>
      </c>
      <c r="J2798" t="s">
        <v>5407</v>
      </c>
      <c r="K2798" t="s">
        <v>5394</v>
      </c>
      <c r="L2798" t="s">
        <v>5402</v>
      </c>
      <c r="M2798" t="s">
        <v>5404</v>
      </c>
      <c r="N2798">
        <v>10</v>
      </c>
    </row>
    <row r="2799" spans="1:14" x14ac:dyDescent="0.75">
      <c r="A2799" t="s">
        <v>10</v>
      </c>
      <c r="B2799" t="s">
        <v>11</v>
      </c>
      <c r="C2799" t="s">
        <v>22</v>
      </c>
      <c r="D2799" t="s">
        <v>5388</v>
      </c>
      <c r="E2799">
        <v>10271817</v>
      </c>
      <c r="F2799" t="s">
        <v>180</v>
      </c>
      <c r="G2799">
        <v>66108813</v>
      </c>
      <c r="H2799" t="s">
        <v>2606</v>
      </c>
      <c r="I2799" t="s">
        <v>2607</v>
      </c>
      <c r="J2799" t="s">
        <v>5407</v>
      </c>
      <c r="K2799" t="s">
        <v>5394</v>
      </c>
      <c r="L2799" t="s">
        <v>5395</v>
      </c>
      <c r="M2799" t="s">
        <v>5405</v>
      </c>
      <c r="N2799">
        <v>15</v>
      </c>
    </row>
    <row r="2800" spans="1:14" x14ac:dyDescent="0.75">
      <c r="A2800" t="s">
        <v>10</v>
      </c>
      <c r="B2800" t="s">
        <v>11</v>
      </c>
      <c r="C2800" t="s">
        <v>22</v>
      </c>
      <c r="D2800" t="s">
        <v>5388</v>
      </c>
      <c r="E2800">
        <v>10271817</v>
      </c>
      <c r="F2800" t="s">
        <v>180</v>
      </c>
      <c r="G2800">
        <v>66108826</v>
      </c>
      <c r="H2800" t="s">
        <v>421</v>
      </c>
      <c r="I2800" t="s">
        <v>422</v>
      </c>
      <c r="J2800" t="s">
        <v>5407</v>
      </c>
      <c r="K2800" t="s">
        <v>5391</v>
      </c>
      <c r="L2800" t="s">
        <v>5392</v>
      </c>
      <c r="M2800" t="s">
        <v>5393</v>
      </c>
      <c r="N2800">
        <v>2</v>
      </c>
    </row>
    <row r="2801" spans="1:14" x14ac:dyDescent="0.75">
      <c r="A2801" t="s">
        <v>10</v>
      </c>
      <c r="B2801" t="s">
        <v>11</v>
      </c>
      <c r="C2801" t="s">
        <v>22</v>
      </c>
      <c r="D2801" t="s">
        <v>5388</v>
      </c>
      <c r="E2801">
        <v>10271817</v>
      </c>
      <c r="F2801" t="s">
        <v>180</v>
      </c>
      <c r="G2801">
        <v>66108826</v>
      </c>
      <c r="H2801" t="s">
        <v>421</v>
      </c>
      <c r="I2801" t="s">
        <v>422</v>
      </c>
      <c r="J2801" t="s">
        <v>5407</v>
      </c>
      <c r="K2801" t="s">
        <v>5394</v>
      </c>
      <c r="L2801" t="s">
        <v>5402</v>
      </c>
      <c r="M2801" t="s">
        <v>5403</v>
      </c>
      <c r="N2801">
        <v>3</v>
      </c>
    </row>
    <row r="2802" spans="1:14" x14ac:dyDescent="0.75">
      <c r="A2802" t="s">
        <v>10</v>
      </c>
      <c r="B2802" t="s">
        <v>11</v>
      </c>
      <c r="C2802" t="s">
        <v>22</v>
      </c>
      <c r="D2802" t="s">
        <v>5388</v>
      </c>
      <c r="E2802">
        <v>10271817</v>
      </c>
      <c r="F2802" t="s">
        <v>180</v>
      </c>
      <c r="G2802">
        <v>66108826</v>
      </c>
      <c r="H2802" t="s">
        <v>421</v>
      </c>
      <c r="I2802" t="s">
        <v>422</v>
      </c>
      <c r="J2802" t="s">
        <v>5407</v>
      </c>
      <c r="K2802" t="s">
        <v>5394</v>
      </c>
      <c r="L2802" t="s">
        <v>5402</v>
      </c>
      <c r="M2802" t="s">
        <v>5404</v>
      </c>
      <c r="N2802">
        <v>3</v>
      </c>
    </row>
    <row r="2803" spans="1:14" x14ac:dyDescent="0.75">
      <c r="A2803" t="s">
        <v>10</v>
      </c>
      <c r="B2803" t="s">
        <v>11</v>
      </c>
      <c r="C2803" t="s">
        <v>22</v>
      </c>
      <c r="D2803" t="s">
        <v>5388</v>
      </c>
      <c r="E2803">
        <v>10271817</v>
      </c>
      <c r="F2803" t="s">
        <v>180</v>
      </c>
      <c r="G2803">
        <v>66108871</v>
      </c>
      <c r="H2803" t="s">
        <v>7199</v>
      </c>
      <c r="I2803" t="s">
        <v>7793</v>
      </c>
      <c r="J2803" t="s">
        <v>5407</v>
      </c>
      <c r="K2803" t="s">
        <v>5394</v>
      </c>
      <c r="L2803" t="s">
        <v>5395</v>
      </c>
      <c r="M2803" t="s">
        <v>5405</v>
      </c>
      <c r="N2803">
        <v>5</v>
      </c>
    </row>
    <row r="2804" spans="1:14" x14ac:dyDescent="0.75">
      <c r="A2804" t="s">
        <v>10</v>
      </c>
      <c r="B2804" t="s">
        <v>11</v>
      </c>
      <c r="C2804" t="s">
        <v>22</v>
      </c>
      <c r="D2804" t="s">
        <v>5388</v>
      </c>
      <c r="E2804">
        <v>10271817</v>
      </c>
      <c r="F2804" t="s">
        <v>180</v>
      </c>
      <c r="G2804">
        <v>66108871</v>
      </c>
      <c r="H2804" t="s">
        <v>7199</v>
      </c>
      <c r="I2804" t="s">
        <v>7793</v>
      </c>
      <c r="J2804" t="s">
        <v>5407</v>
      </c>
      <c r="K2804" t="s">
        <v>5394</v>
      </c>
      <c r="L2804" t="s">
        <v>5395</v>
      </c>
      <c r="M2804" t="s">
        <v>5396</v>
      </c>
      <c r="N2804">
        <v>5</v>
      </c>
    </row>
    <row r="2805" spans="1:14" x14ac:dyDescent="0.75">
      <c r="A2805" t="s">
        <v>10</v>
      </c>
      <c r="B2805" t="s">
        <v>11</v>
      </c>
      <c r="C2805" t="s">
        <v>22</v>
      </c>
      <c r="D2805" t="s">
        <v>5388</v>
      </c>
      <c r="E2805">
        <v>10271817</v>
      </c>
      <c r="F2805" t="s">
        <v>180</v>
      </c>
      <c r="G2805">
        <v>66108962</v>
      </c>
      <c r="H2805" t="s">
        <v>783</v>
      </c>
      <c r="I2805" t="s">
        <v>784</v>
      </c>
      <c r="J2805" t="s">
        <v>5407</v>
      </c>
      <c r="K2805" t="s">
        <v>5398</v>
      </c>
      <c r="L2805" t="s">
        <v>5399</v>
      </c>
      <c r="M2805" t="s">
        <v>5400</v>
      </c>
      <c r="N2805">
        <v>10</v>
      </c>
    </row>
    <row r="2806" spans="1:14" x14ac:dyDescent="0.75">
      <c r="A2806" t="s">
        <v>10</v>
      </c>
      <c r="B2806" t="s">
        <v>11</v>
      </c>
      <c r="C2806" t="s">
        <v>22</v>
      </c>
      <c r="D2806" t="s">
        <v>5388</v>
      </c>
      <c r="E2806">
        <v>10271817</v>
      </c>
      <c r="F2806" t="s">
        <v>180</v>
      </c>
      <c r="G2806">
        <v>66108962</v>
      </c>
      <c r="H2806" t="s">
        <v>783</v>
      </c>
      <c r="I2806" t="s">
        <v>784</v>
      </c>
      <c r="J2806" t="s">
        <v>5407</v>
      </c>
      <c r="K2806" t="s">
        <v>5391</v>
      </c>
      <c r="L2806" t="s">
        <v>5392</v>
      </c>
      <c r="M2806" t="s">
        <v>5393</v>
      </c>
      <c r="N2806">
        <v>10</v>
      </c>
    </row>
    <row r="2807" spans="1:14" x14ac:dyDescent="0.75">
      <c r="A2807" t="s">
        <v>10</v>
      </c>
      <c r="B2807" t="s">
        <v>11</v>
      </c>
      <c r="C2807" t="s">
        <v>22</v>
      </c>
      <c r="D2807" t="s">
        <v>5388</v>
      </c>
      <c r="E2807">
        <v>10271817</v>
      </c>
      <c r="F2807" t="s">
        <v>180</v>
      </c>
      <c r="G2807">
        <v>66108962</v>
      </c>
      <c r="H2807" t="s">
        <v>783</v>
      </c>
      <c r="I2807" t="s">
        <v>784</v>
      </c>
      <c r="J2807" t="s">
        <v>5407</v>
      </c>
      <c r="K2807" t="s">
        <v>5394</v>
      </c>
      <c r="L2807" t="s">
        <v>5395</v>
      </c>
      <c r="M2807" t="s">
        <v>5405</v>
      </c>
      <c r="N2807">
        <v>10</v>
      </c>
    </row>
    <row r="2808" spans="1:14" x14ac:dyDescent="0.75">
      <c r="A2808" t="s">
        <v>10</v>
      </c>
      <c r="B2808" t="s">
        <v>11</v>
      </c>
      <c r="C2808" t="s">
        <v>22</v>
      </c>
      <c r="D2808" t="s">
        <v>5388</v>
      </c>
      <c r="E2808">
        <v>10271817</v>
      </c>
      <c r="F2808" t="s">
        <v>180</v>
      </c>
      <c r="G2808">
        <v>66109059</v>
      </c>
      <c r="H2808" t="s">
        <v>1792</v>
      </c>
      <c r="I2808" t="s">
        <v>1793</v>
      </c>
      <c r="J2808" t="s">
        <v>5407</v>
      </c>
      <c r="K2808" t="s">
        <v>5391</v>
      </c>
      <c r="L2808" t="s">
        <v>5392</v>
      </c>
      <c r="M2808" t="s">
        <v>5393</v>
      </c>
      <c r="N2808">
        <v>5</v>
      </c>
    </row>
    <row r="2809" spans="1:14" x14ac:dyDescent="0.75">
      <c r="A2809" t="s">
        <v>10</v>
      </c>
      <c r="B2809" t="s">
        <v>11</v>
      </c>
      <c r="C2809" t="s">
        <v>22</v>
      </c>
      <c r="D2809" t="s">
        <v>5388</v>
      </c>
      <c r="E2809">
        <v>10271817</v>
      </c>
      <c r="F2809" t="s">
        <v>180</v>
      </c>
      <c r="G2809">
        <v>66109059</v>
      </c>
      <c r="H2809" t="s">
        <v>1792</v>
      </c>
      <c r="I2809" t="s">
        <v>1793</v>
      </c>
      <c r="J2809" t="s">
        <v>5407</v>
      </c>
      <c r="K2809" t="s">
        <v>5394</v>
      </c>
      <c r="L2809" t="s">
        <v>5395</v>
      </c>
      <c r="M2809" t="s">
        <v>5405</v>
      </c>
      <c r="N2809">
        <v>5</v>
      </c>
    </row>
    <row r="2810" spans="1:14" x14ac:dyDescent="0.75">
      <c r="A2810" t="s">
        <v>10</v>
      </c>
      <c r="B2810" t="s">
        <v>11</v>
      </c>
      <c r="C2810" t="s">
        <v>22</v>
      </c>
      <c r="D2810" t="s">
        <v>5388</v>
      </c>
      <c r="E2810">
        <v>10271817</v>
      </c>
      <c r="F2810" t="s">
        <v>180</v>
      </c>
      <c r="G2810">
        <v>66109059</v>
      </c>
      <c r="H2810" t="s">
        <v>1792</v>
      </c>
      <c r="I2810" t="s">
        <v>1793</v>
      </c>
      <c r="J2810" t="s">
        <v>5407</v>
      </c>
      <c r="K2810" t="s">
        <v>5394</v>
      </c>
      <c r="L2810" t="s">
        <v>5395</v>
      </c>
      <c r="M2810" t="s">
        <v>5396</v>
      </c>
      <c r="N2810">
        <v>5</v>
      </c>
    </row>
    <row r="2811" spans="1:14" x14ac:dyDescent="0.75">
      <c r="A2811" t="s">
        <v>10</v>
      </c>
      <c r="B2811" t="s">
        <v>11</v>
      </c>
      <c r="C2811" t="s">
        <v>22</v>
      </c>
      <c r="D2811" t="s">
        <v>5388</v>
      </c>
      <c r="E2811">
        <v>10271817</v>
      </c>
      <c r="F2811" t="s">
        <v>180</v>
      </c>
      <c r="G2811">
        <v>66109107</v>
      </c>
      <c r="H2811" t="s">
        <v>3794</v>
      </c>
      <c r="I2811" t="s">
        <v>3795</v>
      </c>
      <c r="J2811" t="s">
        <v>5407</v>
      </c>
      <c r="K2811" t="s">
        <v>5391</v>
      </c>
      <c r="L2811" t="s">
        <v>5392</v>
      </c>
      <c r="M2811" t="s">
        <v>5393</v>
      </c>
      <c r="N2811">
        <v>40</v>
      </c>
    </row>
    <row r="2812" spans="1:14" x14ac:dyDescent="0.75">
      <c r="A2812" t="s">
        <v>10</v>
      </c>
      <c r="B2812" t="s">
        <v>11</v>
      </c>
      <c r="C2812" t="s">
        <v>22</v>
      </c>
      <c r="D2812" t="s">
        <v>5388</v>
      </c>
      <c r="E2812">
        <v>10271817</v>
      </c>
      <c r="F2812" t="s">
        <v>180</v>
      </c>
      <c r="G2812">
        <v>66109107</v>
      </c>
      <c r="H2812" t="s">
        <v>3794</v>
      </c>
      <c r="I2812" t="s">
        <v>3795</v>
      </c>
      <c r="J2812" t="s">
        <v>5407</v>
      </c>
      <c r="K2812" t="s">
        <v>5394</v>
      </c>
      <c r="L2812" t="s">
        <v>5395</v>
      </c>
      <c r="M2812" t="s">
        <v>5405</v>
      </c>
      <c r="N2812">
        <v>10</v>
      </c>
    </row>
    <row r="2813" spans="1:14" x14ac:dyDescent="0.75">
      <c r="A2813" t="s">
        <v>10</v>
      </c>
      <c r="B2813" t="s">
        <v>11</v>
      </c>
      <c r="C2813" t="s">
        <v>22</v>
      </c>
      <c r="D2813" t="s">
        <v>5388</v>
      </c>
      <c r="E2813">
        <v>10271817</v>
      </c>
      <c r="F2813" t="s">
        <v>180</v>
      </c>
      <c r="G2813">
        <v>66109107</v>
      </c>
      <c r="H2813" t="s">
        <v>3794</v>
      </c>
      <c r="I2813" t="s">
        <v>3795</v>
      </c>
      <c r="J2813" t="s">
        <v>5407</v>
      </c>
      <c r="K2813" t="s">
        <v>5394</v>
      </c>
      <c r="L2813" t="s">
        <v>5395</v>
      </c>
      <c r="M2813" t="s">
        <v>5396</v>
      </c>
      <c r="N2813">
        <v>10</v>
      </c>
    </row>
    <row r="2814" spans="1:14" x14ac:dyDescent="0.75">
      <c r="A2814" t="s">
        <v>10</v>
      </c>
      <c r="B2814" t="s">
        <v>11</v>
      </c>
      <c r="C2814" t="s">
        <v>22</v>
      </c>
      <c r="D2814" t="s">
        <v>5388</v>
      </c>
      <c r="E2814">
        <v>10271817</v>
      </c>
      <c r="F2814" t="s">
        <v>180</v>
      </c>
      <c r="G2814">
        <v>66109316</v>
      </c>
      <c r="H2814" t="s">
        <v>3560</v>
      </c>
      <c r="I2814" t="s">
        <v>7334</v>
      </c>
      <c r="J2814" t="s">
        <v>5390</v>
      </c>
      <c r="K2814" t="s">
        <v>5391</v>
      </c>
      <c r="L2814" t="s">
        <v>5392</v>
      </c>
      <c r="M2814" t="s">
        <v>5393</v>
      </c>
      <c r="N2814">
        <v>20</v>
      </c>
    </row>
    <row r="2815" spans="1:14" x14ac:dyDescent="0.75">
      <c r="A2815" t="s">
        <v>10</v>
      </c>
      <c r="B2815" t="s">
        <v>11</v>
      </c>
      <c r="C2815" t="s">
        <v>22</v>
      </c>
      <c r="D2815" t="s">
        <v>5388</v>
      </c>
      <c r="E2815">
        <v>10271817</v>
      </c>
      <c r="F2815" t="s">
        <v>180</v>
      </c>
      <c r="G2815">
        <v>66109316</v>
      </c>
      <c r="H2815" t="s">
        <v>3560</v>
      </c>
      <c r="I2815" t="s">
        <v>7334</v>
      </c>
      <c r="J2815" t="s">
        <v>5390</v>
      </c>
      <c r="K2815" t="s">
        <v>5394</v>
      </c>
      <c r="L2815" t="s">
        <v>5395</v>
      </c>
      <c r="M2815" t="s">
        <v>5405</v>
      </c>
      <c r="N2815">
        <v>25</v>
      </c>
    </row>
    <row r="2816" spans="1:14" x14ac:dyDescent="0.75">
      <c r="A2816" t="s">
        <v>10</v>
      </c>
      <c r="B2816" t="s">
        <v>11</v>
      </c>
      <c r="C2816" t="s">
        <v>22</v>
      </c>
      <c r="D2816" t="s">
        <v>5388</v>
      </c>
      <c r="E2816">
        <v>10271817</v>
      </c>
      <c r="F2816" t="s">
        <v>180</v>
      </c>
      <c r="G2816">
        <v>66109316</v>
      </c>
      <c r="H2816" t="s">
        <v>3560</v>
      </c>
      <c r="I2816" t="s">
        <v>7334</v>
      </c>
      <c r="J2816" t="s">
        <v>5390</v>
      </c>
      <c r="K2816" t="s">
        <v>5394</v>
      </c>
      <c r="L2816" t="s">
        <v>5395</v>
      </c>
      <c r="M2816" t="s">
        <v>5396</v>
      </c>
      <c r="N2816">
        <v>50</v>
      </c>
    </row>
    <row r="2817" spans="1:14" x14ac:dyDescent="0.75">
      <c r="A2817" t="s">
        <v>10</v>
      </c>
      <c r="B2817" t="s">
        <v>11</v>
      </c>
      <c r="C2817" t="s">
        <v>22</v>
      </c>
      <c r="D2817" t="s">
        <v>5388</v>
      </c>
      <c r="E2817">
        <v>10271817</v>
      </c>
      <c r="F2817" t="s">
        <v>180</v>
      </c>
      <c r="G2817">
        <v>66109922</v>
      </c>
      <c r="H2817" t="s">
        <v>1058</v>
      </c>
      <c r="I2817" t="s">
        <v>1059</v>
      </c>
      <c r="J2817" t="s">
        <v>5407</v>
      </c>
      <c r="K2817" t="s">
        <v>5391</v>
      </c>
      <c r="L2817" t="s">
        <v>5392</v>
      </c>
      <c r="M2817" t="s">
        <v>5393</v>
      </c>
      <c r="N2817">
        <v>5</v>
      </c>
    </row>
    <row r="2818" spans="1:14" x14ac:dyDescent="0.75">
      <c r="A2818" t="s">
        <v>10</v>
      </c>
      <c r="B2818" t="s">
        <v>11</v>
      </c>
      <c r="C2818" t="s">
        <v>22</v>
      </c>
      <c r="D2818" t="s">
        <v>5388</v>
      </c>
      <c r="E2818">
        <v>10271817</v>
      </c>
      <c r="F2818" t="s">
        <v>180</v>
      </c>
      <c r="G2818">
        <v>66109922</v>
      </c>
      <c r="H2818" t="s">
        <v>1058</v>
      </c>
      <c r="I2818" t="s">
        <v>1059</v>
      </c>
      <c r="J2818" t="s">
        <v>5407</v>
      </c>
      <c r="K2818" t="s">
        <v>5394</v>
      </c>
      <c r="L2818" t="s">
        <v>5395</v>
      </c>
      <c r="M2818" t="s">
        <v>5405</v>
      </c>
      <c r="N2818">
        <v>5</v>
      </c>
    </row>
    <row r="2819" spans="1:14" x14ac:dyDescent="0.75">
      <c r="A2819" t="s">
        <v>10</v>
      </c>
      <c r="B2819" t="s">
        <v>11</v>
      </c>
      <c r="C2819" t="s">
        <v>22</v>
      </c>
      <c r="D2819" t="s">
        <v>5388</v>
      </c>
      <c r="E2819">
        <v>10271817</v>
      </c>
      <c r="F2819" t="s">
        <v>180</v>
      </c>
      <c r="G2819">
        <v>66109922</v>
      </c>
      <c r="H2819" t="s">
        <v>1058</v>
      </c>
      <c r="I2819" t="s">
        <v>1059</v>
      </c>
      <c r="J2819" t="s">
        <v>5407</v>
      </c>
      <c r="K2819" t="s">
        <v>5394</v>
      </c>
      <c r="L2819" t="s">
        <v>5395</v>
      </c>
      <c r="M2819" t="s">
        <v>5396</v>
      </c>
      <c r="N2819">
        <v>5</v>
      </c>
    </row>
    <row r="2820" spans="1:14" x14ac:dyDescent="0.75">
      <c r="A2820" t="s">
        <v>10</v>
      </c>
      <c r="B2820" t="s">
        <v>11</v>
      </c>
      <c r="C2820" t="s">
        <v>22</v>
      </c>
      <c r="D2820" t="s">
        <v>5388</v>
      </c>
      <c r="E2820">
        <v>10271817</v>
      </c>
      <c r="F2820" t="s">
        <v>180</v>
      </c>
      <c r="G2820">
        <v>66109929</v>
      </c>
      <c r="H2820" t="s">
        <v>7220</v>
      </c>
      <c r="I2820" t="s">
        <v>7794</v>
      </c>
      <c r="J2820" t="s">
        <v>5407</v>
      </c>
      <c r="K2820" t="s">
        <v>5391</v>
      </c>
      <c r="L2820" t="s">
        <v>5392</v>
      </c>
      <c r="M2820" t="s">
        <v>5393</v>
      </c>
      <c r="N2820">
        <v>5</v>
      </c>
    </row>
    <row r="2821" spans="1:14" x14ac:dyDescent="0.75">
      <c r="A2821" t="s">
        <v>10</v>
      </c>
      <c r="B2821" t="s">
        <v>11</v>
      </c>
      <c r="C2821" t="s">
        <v>22</v>
      </c>
      <c r="D2821" t="s">
        <v>5388</v>
      </c>
      <c r="E2821">
        <v>10271817</v>
      </c>
      <c r="F2821" t="s">
        <v>180</v>
      </c>
      <c r="G2821">
        <v>66109929</v>
      </c>
      <c r="H2821" t="s">
        <v>7220</v>
      </c>
      <c r="I2821" t="s">
        <v>7794</v>
      </c>
      <c r="J2821" t="s">
        <v>5407</v>
      </c>
      <c r="K2821" t="s">
        <v>5394</v>
      </c>
      <c r="L2821" t="s">
        <v>5395</v>
      </c>
      <c r="M2821" t="s">
        <v>5405</v>
      </c>
      <c r="N2821">
        <v>5</v>
      </c>
    </row>
    <row r="2822" spans="1:14" x14ac:dyDescent="0.75">
      <c r="A2822" t="s">
        <v>10</v>
      </c>
      <c r="B2822" t="s">
        <v>11</v>
      </c>
      <c r="C2822" t="s">
        <v>22</v>
      </c>
      <c r="D2822" t="s">
        <v>5388</v>
      </c>
      <c r="E2822">
        <v>10271817</v>
      </c>
      <c r="F2822" t="s">
        <v>180</v>
      </c>
      <c r="G2822">
        <v>66109929</v>
      </c>
      <c r="H2822" t="s">
        <v>7220</v>
      </c>
      <c r="I2822" t="s">
        <v>7794</v>
      </c>
      <c r="J2822" t="s">
        <v>5407</v>
      </c>
      <c r="K2822" t="s">
        <v>5394</v>
      </c>
      <c r="L2822" t="s">
        <v>5395</v>
      </c>
      <c r="M2822" t="s">
        <v>5396</v>
      </c>
      <c r="N2822">
        <v>5</v>
      </c>
    </row>
    <row r="2823" spans="1:14" x14ac:dyDescent="0.75">
      <c r="A2823" t="s">
        <v>10</v>
      </c>
      <c r="B2823" t="s">
        <v>11</v>
      </c>
      <c r="C2823" t="s">
        <v>22</v>
      </c>
      <c r="D2823" t="s">
        <v>5388</v>
      </c>
      <c r="E2823">
        <v>10271817</v>
      </c>
      <c r="F2823" t="s">
        <v>180</v>
      </c>
      <c r="G2823">
        <v>66109945</v>
      </c>
      <c r="H2823" t="s">
        <v>4768</v>
      </c>
      <c r="I2823" t="s">
        <v>496</v>
      </c>
      <c r="J2823" t="s">
        <v>5407</v>
      </c>
      <c r="K2823" t="s">
        <v>5391</v>
      </c>
      <c r="L2823" t="s">
        <v>5392</v>
      </c>
      <c r="M2823" t="s">
        <v>5393</v>
      </c>
      <c r="N2823">
        <v>1</v>
      </c>
    </row>
    <row r="2824" spans="1:14" x14ac:dyDescent="0.75">
      <c r="A2824" t="s">
        <v>10</v>
      </c>
      <c r="B2824" t="s">
        <v>11</v>
      </c>
      <c r="C2824" t="s">
        <v>22</v>
      </c>
      <c r="D2824" t="s">
        <v>5388</v>
      </c>
      <c r="E2824">
        <v>10271817</v>
      </c>
      <c r="F2824" t="s">
        <v>180</v>
      </c>
      <c r="G2824">
        <v>66109945</v>
      </c>
      <c r="H2824" t="s">
        <v>4768</v>
      </c>
      <c r="I2824" t="s">
        <v>496</v>
      </c>
      <c r="J2824" t="s">
        <v>5407</v>
      </c>
      <c r="K2824" t="s">
        <v>5391</v>
      </c>
      <c r="L2824" t="s">
        <v>5392</v>
      </c>
      <c r="M2824" t="s">
        <v>5401</v>
      </c>
      <c r="N2824">
        <v>10</v>
      </c>
    </row>
    <row r="2825" spans="1:14" x14ac:dyDescent="0.75">
      <c r="A2825" t="s">
        <v>10</v>
      </c>
      <c r="B2825" t="s">
        <v>11</v>
      </c>
      <c r="C2825" t="s">
        <v>22</v>
      </c>
      <c r="D2825" t="s">
        <v>5388</v>
      </c>
      <c r="E2825">
        <v>10271817</v>
      </c>
      <c r="F2825" t="s">
        <v>180</v>
      </c>
      <c r="G2825">
        <v>66109945</v>
      </c>
      <c r="H2825" t="s">
        <v>4768</v>
      </c>
      <c r="I2825" t="s">
        <v>496</v>
      </c>
      <c r="J2825" t="s">
        <v>5407</v>
      </c>
      <c r="K2825" t="s">
        <v>5394</v>
      </c>
      <c r="L2825" t="s">
        <v>5402</v>
      </c>
      <c r="M2825" t="s">
        <v>5417</v>
      </c>
      <c r="N2825">
        <v>1</v>
      </c>
    </row>
    <row r="2826" spans="1:14" x14ac:dyDescent="0.75">
      <c r="A2826" t="s">
        <v>10</v>
      </c>
      <c r="B2826" t="s">
        <v>11</v>
      </c>
      <c r="C2826" t="s">
        <v>22</v>
      </c>
      <c r="D2826" t="s">
        <v>5388</v>
      </c>
      <c r="E2826">
        <v>10271817</v>
      </c>
      <c r="F2826" t="s">
        <v>180</v>
      </c>
      <c r="G2826">
        <v>66109945</v>
      </c>
      <c r="H2826" t="s">
        <v>4768</v>
      </c>
      <c r="I2826" t="s">
        <v>496</v>
      </c>
      <c r="J2826" t="s">
        <v>5407</v>
      </c>
      <c r="K2826" t="s">
        <v>5394</v>
      </c>
      <c r="L2826" t="s">
        <v>5402</v>
      </c>
      <c r="M2826" t="s">
        <v>5403</v>
      </c>
      <c r="N2826">
        <v>43</v>
      </c>
    </row>
    <row r="2827" spans="1:14" x14ac:dyDescent="0.75">
      <c r="A2827" t="s">
        <v>10</v>
      </c>
      <c r="B2827" t="s">
        <v>11</v>
      </c>
      <c r="C2827" t="s">
        <v>22</v>
      </c>
      <c r="D2827" t="s">
        <v>5388</v>
      </c>
      <c r="E2827">
        <v>10271817</v>
      </c>
      <c r="F2827" t="s">
        <v>180</v>
      </c>
      <c r="G2827">
        <v>66109945</v>
      </c>
      <c r="H2827" t="s">
        <v>4768</v>
      </c>
      <c r="I2827" t="s">
        <v>496</v>
      </c>
      <c r="J2827" t="s">
        <v>5407</v>
      </c>
      <c r="K2827" t="s">
        <v>5394</v>
      </c>
      <c r="L2827" t="s">
        <v>5402</v>
      </c>
      <c r="M2827" t="s">
        <v>5404</v>
      </c>
      <c r="N2827">
        <v>20</v>
      </c>
    </row>
    <row r="2828" spans="1:14" x14ac:dyDescent="0.75">
      <c r="A2828" t="s">
        <v>10</v>
      </c>
      <c r="B2828" t="s">
        <v>11</v>
      </c>
      <c r="C2828" t="s">
        <v>22</v>
      </c>
      <c r="D2828" t="s">
        <v>5388</v>
      </c>
      <c r="E2828">
        <v>10271817</v>
      </c>
      <c r="F2828" t="s">
        <v>180</v>
      </c>
      <c r="G2828">
        <v>66109945</v>
      </c>
      <c r="H2828" t="s">
        <v>4768</v>
      </c>
      <c r="I2828" t="s">
        <v>496</v>
      </c>
      <c r="J2828" t="s">
        <v>5407</v>
      </c>
      <c r="K2828" t="s">
        <v>5394</v>
      </c>
      <c r="L2828" t="s">
        <v>5395</v>
      </c>
      <c r="M2828" t="s">
        <v>5405</v>
      </c>
      <c r="N2828">
        <v>31</v>
      </c>
    </row>
    <row r="2829" spans="1:14" x14ac:dyDescent="0.75">
      <c r="A2829" t="s">
        <v>10</v>
      </c>
      <c r="B2829" t="s">
        <v>11</v>
      </c>
      <c r="C2829" t="s">
        <v>22</v>
      </c>
      <c r="D2829" t="s">
        <v>5388</v>
      </c>
      <c r="E2829">
        <v>10271817</v>
      </c>
      <c r="F2829" t="s">
        <v>180</v>
      </c>
      <c r="G2829">
        <v>66109945</v>
      </c>
      <c r="H2829" t="s">
        <v>4768</v>
      </c>
      <c r="I2829" t="s">
        <v>496</v>
      </c>
      <c r="J2829" t="s">
        <v>5407</v>
      </c>
      <c r="K2829" t="s">
        <v>5394</v>
      </c>
      <c r="L2829" t="s">
        <v>5395</v>
      </c>
      <c r="M2829" t="s">
        <v>5396</v>
      </c>
      <c r="N2829">
        <v>1</v>
      </c>
    </row>
    <row r="2830" spans="1:14" x14ac:dyDescent="0.75">
      <c r="A2830" t="s">
        <v>10</v>
      </c>
      <c r="B2830" t="s">
        <v>11</v>
      </c>
      <c r="C2830" t="s">
        <v>22</v>
      </c>
      <c r="D2830" t="s">
        <v>5388</v>
      </c>
      <c r="E2830">
        <v>10271817</v>
      </c>
      <c r="F2830" t="s">
        <v>180</v>
      </c>
      <c r="G2830">
        <v>66109959</v>
      </c>
      <c r="H2830" t="s">
        <v>1344</v>
      </c>
      <c r="I2830" t="s">
        <v>1345</v>
      </c>
      <c r="J2830" t="s">
        <v>5407</v>
      </c>
      <c r="K2830" t="s">
        <v>5391</v>
      </c>
      <c r="L2830" t="s">
        <v>5392</v>
      </c>
      <c r="M2830" t="s">
        <v>5393</v>
      </c>
      <c r="N2830">
        <v>5</v>
      </c>
    </row>
    <row r="2831" spans="1:14" x14ac:dyDescent="0.75">
      <c r="A2831" t="s">
        <v>10</v>
      </c>
      <c r="B2831" t="s">
        <v>11</v>
      </c>
      <c r="C2831" t="s">
        <v>22</v>
      </c>
      <c r="D2831" t="s">
        <v>5388</v>
      </c>
      <c r="E2831">
        <v>10271817</v>
      </c>
      <c r="F2831" t="s">
        <v>180</v>
      </c>
      <c r="G2831">
        <v>66109959</v>
      </c>
      <c r="H2831" t="s">
        <v>1344</v>
      </c>
      <c r="I2831" t="s">
        <v>1345</v>
      </c>
      <c r="J2831" t="s">
        <v>5407</v>
      </c>
      <c r="K2831" t="s">
        <v>5394</v>
      </c>
      <c r="L2831" t="s">
        <v>5395</v>
      </c>
      <c r="M2831" t="s">
        <v>5405</v>
      </c>
      <c r="N2831">
        <v>5</v>
      </c>
    </row>
    <row r="2832" spans="1:14" x14ac:dyDescent="0.75">
      <c r="A2832" t="s">
        <v>10</v>
      </c>
      <c r="B2832" t="s">
        <v>11</v>
      </c>
      <c r="C2832" t="s">
        <v>22</v>
      </c>
      <c r="D2832" t="s">
        <v>5388</v>
      </c>
      <c r="E2832">
        <v>10271817</v>
      </c>
      <c r="F2832" t="s">
        <v>180</v>
      </c>
      <c r="G2832">
        <v>66109959</v>
      </c>
      <c r="H2832" t="s">
        <v>1344</v>
      </c>
      <c r="I2832" t="s">
        <v>1345</v>
      </c>
      <c r="J2832" t="s">
        <v>5407</v>
      </c>
      <c r="K2832" t="s">
        <v>5394</v>
      </c>
      <c r="L2832" t="s">
        <v>5395</v>
      </c>
      <c r="M2832" t="s">
        <v>5396</v>
      </c>
      <c r="N2832">
        <v>5</v>
      </c>
    </row>
    <row r="2833" spans="1:14" x14ac:dyDescent="0.75">
      <c r="A2833" t="s">
        <v>10</v>
      </c>
      <c r="B2833" t="s">
        <v>11</v>
      </c>
      <c r="C2833" t="s">
        <v>22</v>
      </c>
      <c r="D2833" t="s">
        <v>5388</v>
      </c>
      <c r="E2833">
        <v>10271817</v>
      </c>
      <c r="F2833" t="s">
        <v>180</v>
      </c>
      <c r="G2833">
        <v>66110025</v>
      </c>
      <c r="H2833" t="s">
        <v>7225</v>
      </c>
      <c r="I2833" t="s">
        <v>7795</v>
      </c>
      <c r="J2833" t="s">
        <v>5407</v>
      </c>
      <c r="K2833" t="s">
        <v>5391</v>
      </c>
      <c r="L2833" t="s">
        <v>5392</v>
      </c>
      <c r="M2833" t="s">
        <v>5393</v>
      </c>
      <c r="N2833">
        <v>5</v>
      </c>
    </row>
    <row r="2834" spans="1:14" x14ac:dyDescent="0.75">
      <c r="A2834" t="s">
        <v>10</v>
      </c>
      <c r="B2834" t="s">
        <v>11</v>
      </c>
      <c r="C2834" t="s">
        <v>22</v>
      </c>
      <c r="D2834" t="s">
        <v>5388</v>
      </c>
      <c r="E2834">
        <v>10271817</v>
      </c>
      <c r="F2834" t="s">
        <v>180</v>
      </c>
      <c r="G2834">
        <v>66110025</v>
      </c>
      <c r="H2834" t="s">
        <v>7225</v>
      </c>
      <c r="I2834" t="s">
        <v>7795</v>
      </c>
      <c r="J2834" t="s">
        <v>5407</v>
      </c>
      <c r="K2834" t="s">
        <v>5394</v>
      </c>
      <c r="L2834" t="s">
        <v>5395</v>
      </c>
      <c r="M2834" t="s">
        <v>5405</v>
      </c>
      <c r="N2834">
        <v>5</v>
      </c>
    </row>
    <row r="2835" spans="1:14" x14ac:dyDescent="0.75">
      <c r="A2835" t="s">
        <v>10</v>
      </c>
      <c r="B2835" t="s">
        <v>11</v>
      </c>
      <c r="C2835" t="s">
        <v>22</v>
      </c>
      <c r="D2835" t="s">
        <v>5388</v>
      </c>
      <c r="E2835">
        <v>10271817</v>
      </c>
      <c r="F2835" t="s">
        <v>180</v>
      </c>
      <c r="G2835">
        <v>66110025</v>
      </c>
      <c r="H2835" t="s">
        <v>7225</v>
      </c>
      <c r="I2835" t="s">
        <v>7795</v>
      </c>
      <c r="J2835" t="s">
        <v>5407</v>
      </c>
      <c r="K2835" t="s">
        <v>5394</v>
      </c>
      <c r="L2835" t="s">
        <v>5395</v>
      </c>
      <c r="M2835" t="s">
        <v>5396</v>
      </c>
      <c r="N2835">
        <v>5</v>
      </c>
    </row>
    <row r="2836" spans="1:14" x14ac:dyDescent="0.75">
      <c r="A2836" t="s">
        <v>10</v>
      </c>
      <c r="B2836" t="s">
        <v>11</v>
      </c>
      <c r="C2836" t="s">
        <v>22</v>
      </c>
      <c r="D2836" t="s">
        <v>5388</v>
      </c>
      <c r="E2836">
        <v>10271817</v>
      </c>
      <c r="F2836" t="s">
        <v>180</v>
      </c>
      <c r="G2836">
        <v>66110037</v>
      </c>
      <c r="H2836" t="s">
        <v>3399</v>
      </c>
      <c r="I2836" t="s">
        <v>3400</v>
      </c>
      <c r="J2836" t="s">
        <v>5407</v>
      </c>
      <c r="K2836" t="s">
        <v>5391</v>
      </c>
      <c r="L2836" t="s">
        <v>5392</v>
      </c>
      <c r="M2836" t="s">
        <v>5393</v>
      </c>
      <c r="N2836">
        <v>2</v>
      </c>
    </row>
    <row r="2837" spans="1:14" x14ac:dyDescent="0.75">
      <c r="A2837" t="s">
        <v>10</v>
      </c>
      <c r="B2837" t="s">
        <v>11</v>
      </c>
      <c r="C2837" t="s">
        <v>22</v>
      </c>
      <c r="D2837" t="s">
        <v>5388</v>
      </c>
      <c r="E2837">
        <v>10271817</v>
      </c>
      <c r="F2837" t="s">
        <v>180</v>
      </c>
      <c r="G2837">
        <v>66110037</v>
      </c>
      <c r="H2837" t="s">
        <v>3399</v>
      </c>
      <c r="I2837" t="s">
        <v>3400</v>
      </c>
      <c r="J2837" t="s">
        <v>5407</v>
      </c>
      <c r="K2837" t="s">
        <v>5394</v>
      </c>
      <c r="L2837" t="s">
        <v>5402</v>
      </c>
      <c r="M2837" t="s">
        <v>5403</v>
      </c>
      <c r="N2837">
        <v>3</v>
      </c>
    </row>
    <row r="2838" spans="1:14" x14ac:dyDescent="0.75">
      <c r="A2838" t="s">
        <v>10</v>
      </c>
      <c r="B2838" t="s">
        <v>11</v>
      </c>
      <c r="C2838" t="s">
        <v>22</v>
      </c>
      <c r="D2838" t="s">
        <v>5388</v>
      </c>
      <c r="E2838">
        <v>10271817</v>
      </c>
      <c r="F2838" t="s">
        <v>180</v>
      </c>
      <c r="G2838">
        <v>66110038</v>
      </c>
      <c r="H2838" t="s">
        <v>7192</v>
      </c>
      <c r="I2838" t="s">
        <v>7796</v>
      </c>
      <c r="J2838" t="s">
        <v>5407</v>
      </c>
      <c r="K2838" t="s">
        <v>5391</v>
      </c>
      <c r="L2838" t="s">
        <v>5392</v>
      </c>
      <c r="M2838" t="s">
        <v>5393</v>
      </c>
      <c r="N2838">
        <v>5</v>
      </c>
    </row>
    <row r="2839" spans="1:14" x14ac:dyDescent="0.75">
      <c r="A2839" t="s">
        <v>10</v>
      </c>
      <c r="B2839" t="s">
        <v>11</v>
      </c>
      <c r="C2839" t="s">
        <v>22</v>
      </c>
      <c r="D2839" t="s">
        <v>5388</v>
      </c>
      <c r="E2839">
        <v>10271817</v>
      </c>
      <c r="F2839" t="s">
        <v>180</v>
      </c>
      <c r="G2839">
        <v>66110038</v>
      </c>
      <c r="H2839" t="s">
        <v>7192</v>
      </c>
      <c r="I2839" t="s">
        <v>7796</v>
      </c>
      <c r="J2839" t="s">
        <v>5407</v>
      </c>
      <c r="K2839" t="s">
        <v>5394</v>
      </c>
      <c r="L2839" t="s">
        <v>5395</v>
      </c>
      <c r="M2839" t="s">
        <v>5405</v>
      </c>
      <c r="N2839">
        <v>5</v>
      </c>
    </row>
    <row r="2840" spans="1:14" x14ac:dyDescent="0.75">
      <c r="A2840" t="s">
        <v>10</v>
      </c>
      <c r="B2840" t="s">
        <v>11</v>
      </c>
      <c r="C2840" t="s">
        <v>22</v>
      </c>
      <c r="D2840" t="s">
        <v>5388</v>
      </c>
      <c r="E2840">
        <v>10271817</v>
      </c>
      <c r="F2840" t="s">
        <v>180</v>
      </c>
      <c r="G2840">
        <v>66110100</v>
      </c>
      <c r="H2840" t="s">
        <v>1252</v>
      </c>
      <c r="I2840" t="s">
        <v>1253</v>
      </c>
      <c r="J2840" t="s">
        <v>5407</v>
      </c>
      <c r="K2840" t="s">
        <v>5391</v>
      </c>
      <c r="L2840" t="s">
        <v>5392</v>
      </c>
      <c r="M2840" t="s">
        <v>5393</v>
      </c>
      <c r="N2840">
        <v>36</v>
      </c>
    </row>
    <row r="2841" spans="1:14" x14ac:dyDescent="0.75">
      <c r="A2841" t="s">
        <v>10</v>
      </c>
      <c r="B2841" t="s">
        <v>11</v>
      </c>
      <c r="C2841" t="s">
        <v>22</v>
      </c>
      <c r="D2841" t="s">
        <v>5388</v>
      </c>
      <c r="E2841">
        <v>10271817</v>
      </c>
      <c r="F2841" t="s">
        <v>180</v>
      </c>
      <c r="G2841">
        <v>66110100</v>
      </c>
      <c r="H2841" t="s">
        <v>1252</v>
      </c>
      <c r="I2841" t="s">
        <v>1253</v>
      </c>
      <c r="J2841" t="s">
        <v>5407</v>
      </c>
      <c r="K2841" t="s">
        <v>5391</v>
      </c>
      <c r="L2841" t="s">
        <v>5392</v>
      </c>
      <c r="M2841" t="s">
        <v>5401</v>
      </c>
      <c r="N2841">
        <v>5</v>
      </c>
    </row>
    <row r="2842" spans="1:14" x14ac:dyDescent="0.75">
      <c r="A2842" t="s">
        <v>10</v>
      </c>
      <c r="B2842" t="s">
        <v>11</v>
      </c>
      <c r="C2842" t="s">
        <v>22</v>
      </c>
      <c r="D2842" t="s">
        <v>5388</v>
      </c>
      <c r="E2842">
        <v>10271817</v>
      </c>
      <c r="F2842" t="s">
        <v>180</v>
      </c>
      <c r="G2842">
        <v>66110100</v>
      </c>
      <c r="H2842" t="s">
        <v>1252</v>
      </c>
      <c r="I2842" t="s">
        <v>1253</v>
      </c>
      <c r="J2842" t="s">
        <v>5407</v>
      </c>
      <c r="K2842" t="s">
        <v>5394</v>
      </c>
      <c r="L2842" t="s">
        <v>5402</v>
      </c>
      <c r="M2842" t="s">
        <v>5403</v>
      </c>
      <c r="N2842">
        <v>20</v>
      </c>
    </row>
    <row r="2843" spans="1:14" x14ac:dyDescent="0.75">
      <c r="A2843" t="s">
        <v>10</v>
      </c>
      <c r="B2843" t="s">
        <v>11</v>
      </c>
      <c r="C2843" t="s">
        <v>22</v>
      </c>
      <c r="D2843" t="s">
        <v>5388</v>
      </c>
      <c r="E2843">
        <v>10271817</v>
      </c>
      <c r="F2843" t="s">
        <v>180</v>
      </c>
      <c r="G2843">
        <v>66110100</v>
      </c>
      <c r="H2843" t="s">
        <v>1252</v>
      </c>
      <c r="I2843" t="s">
        <v>1253</v>
      </c>
      <c r="J2843" t="s">
        <v>5407</v>
      </c>
      <c r="K2843" t="s">
        <v>5394</v>
      </c>
      <c r="L2843" t="s">
        <v>5402</v>
      </c>
      <c r="M2843" t="s">
        <v>5404</v>
      </c>
      <c r="N2843">
        <v>11</v>
      </c>
    </row>
    <row r="2844" spans="1:14" x14ac:dyDescent="0.75">
      <c r="A2844" t="s">
        <v>10</v>
      </c>
      <c r="B2844" t="s">
        <v>11</v>
      </c>
      <c r="C2844" t="s">
        <v>22</v>
      </c>
      <c r="D2844" t="s">
        <v>5388</v>
      </c>
      <c r="E2844">
        <v>10271817</v>
      </c>
      <c r="F2844" t="s">
        <v>180</v>
      </c>
      <c r="G2844">
        <v>66110100</v>
      </c>
      <c r="H2844" t="s">
        <v>1252</v>
      </c>
      <c r="I2844" t="s">
        <v>1253</v>
      </c>
      <c r="J2844" t="s">
        <v>5407</v>
      </c>
      <c r="K2844" t="s">
        <v>5394</v>
      </c>
      <c r="L2844" t="s">
        <v>5395</v>
      </c>
      <c r="M2844" t="s">
        <v>5405</v>
      </c>
      <c r="N2844">
        <v>1</v>
      </c>
    </row>
    <row r="2845" spans="1:14" x14ac:dyDescent="0.75">
      <c r="A2845" t="s">
        <v>10</v>
      </c>
      <c r="B2845" t="s">
        <v>11</v>
      </c>
      <c r="C2845" t="s">
        <v>22</v>
      </c>
      <c r="D2845" t="s">
        <v>5388</v>
      </c>
      <c r="E2845">
        <v>10271817</v>
      </c>
      <c r="F2845" t="s">
        <v>180</v>
      </c>
      <c r="G2845">
        <v>66110100</v>
      </c>
      <c r="H2845" t="s">
        <v>1252</v>
      </c>
      <c r="I2845" t="s">
        <v>1253</v>
      </c>
      <c r="J2845" t="s">
        <v>5407</v>
      </c>
      <c r="K2845" t="s">
        <v>5394</v>
      </c>
      <c r="L2845" t="s">
        <v>5395</v>
      </c>
      <c r="M2845" t="s">
        <v>5396</v>
      </c>
      <c r="N2845">
        <v>1</v>
      </c>
    </row>
    <row r="2846" spans="1:14" x14ac:dyDescent="0.75">
      <c r="A2846" t="s">
        <v>10</v>
      </c>
      <c r="B2846" t="s">
        <v>11</v>
      </c>
      <c r="C2846" t="s">
        <v>22</v>
      </c>
      <c r="D2846" t="s">
        <v>5388</v>
      </c>
      <c r="E2846">
        <v>10271817</v>
      </c>
      <c r="F2846" t="s">
        <v>180</v>
      </c>
      <c r="G2846">
        <v>66110140</v>
      </c>
      <c r="H2846" t="s">
        <v>7145</v>
      </c>
      <c r="I2846" t="s">
        <v>7335</v>
      </c>
      <c r="J2846" t="s">
        <v>5407</v>
      </c>
      <c r="K2846" t="s">
        <v>5394</v>
      </c>
      <c r="L2846" t="s">
        <v>5402</v>
      </c>
      <c r="M2846" t="s">
        <v>5404</v>
      </c>
      <c r="N2846">
        <v>5</v>
      </c>
    </row>
    <row r="2847" spans="1:14" x14ac:dyDescent="0.75">
      <c r="A2847" t="s">
        <v>10</v>
      </c>
      <c r="B2847" t="s">
        <v>11</v>
      </c>
      <c r="C2847" t="s">
        <v>22</v>
      </c>
      <c r="D2847" t="s">
        <v>5388</v>
      </c>
      <c r="E2847">
        <v>10271817</v>
      </c>
      <c r="F2847" t="s">
        <v>180</v>
      </c>
      <c r="G2847">
        <v>66110309</v>
      </c>
      <c r="H2847" t="s">
        <v>1884</v>
      </c>
      <c r="I2847" t="s">
        <v>1885</v>
      </c>
      <c r="J2847" t="s">
        <v>5407</v>
      </c>
      <c r="K2847" t="s">
        <v>5391</v>
      </c>
      <c r="L2847" t="s">
        <v>5392</v>
      </c>
      <c r="M2847" t="s">
        <v>5393</v>
      </c>
      <c r="N2847">
        <v>31</v>
      </c>
    </row>
    <row r="2848" spans="1:14" x14ac:dyDescent="0.75">
      <c r="A2848" t="s">
        <v>10</v>
      </c>
      <c r="B2848" t="s">
        <v>11</v>
      </c>
      <c r="C2848" t="s">
        <v>22</v>
      </c>
      <c r="D2848" t="s">
        <v>5388</v>
      </c>
      <c r="E2848">
        <v>10271817</v>
      </c>
      <c r="F2848" t="s">
        <v>180</v>
      </c>
      <c r="G2848">
        <v>66110309</v>
      </c>
      <c r="H2848" t="s">
        <v>1884</v>
      </c>
      <c r="I2848" t="s">
        <v>1885</v>
      </c>
      <c r="J2848" t="s">
        <v>5407</v>
      </c>
      <c r="K2848" t="s">
        <v>5391</v>
      </c>
      <c r="L2848" t="s">
        <v>5392</v>
      </c>
      <c r="M2848" t="s">
        <v>5401</v>
      </c>
      <c r="N2848">
        <v>5</v>
      </c>
    </row>
    <row r="2849" spans="1:14" x14ac:dyDescent="0.75">
      <c r="A2849" t="s">
        <v>10</v>
      </c>
      <c r="B2849" t="s">
        <v>11</v>
      </c>
      <c r="C2849" t="s">
        <v>22</v>
      </c>
      <c r="D2849" t="s">
        <v>5388</v>
      </c>
      <c r="E2849">
        <v>10271817</v>
      </c>
      <c r="F2849" t="s">
        <v>180</v>
      </c>
      <c r="G2849">
        <v>66110309</v>
      </c>
      <c r="H2849" t="s">
        <v>1884</v>
      </c>
      <c r="I2849" t="s">
        <v>1885</v>
      </c>
      <c r="J2849" t="s">
        <v>5407</v>
      </c>
      <c r="K2849" t="s">
        <v>5394</v>
      </c>
      <c r="L2849" t="s">
        <v>5402</v>
      </c>
      <c r="M2849" t="s">
        <v>5403</v>
      </c>
      <c r="N2849">
        <v>20</v>
      </c>
    </row>
    <row r="2850" spans="1:14" x14ac:dyDescent="0.75">
      <c r="A2850" t="s">
        <v>10</v>
      </c>
      <c r="B2850" t="s">
        <v>11</v>
      </c>
      <c r="C2850" t="s">
        <v>22</v>
      </c>
      <c r="D2850" t="s">
        <v>5388</v>
      </c>
      <c r="E2850">
        <v>10271817</v>
      </c>
      <c r="F2850" t="s">
        <v>180</v>
      </c>
      <c r="G2850">
        <v>66110309</v>
      </c>
      <c r="H2850" t="s">
        <v>1884</v>
      </c>
      <c r="I2850" t="s">
        <v>1885</v>
      </c>
      <c r="J2850" t="s">
        <v>5407</v>
      </c>
      <c r="K2850" t="s">
        <v>5394</v>
      </c>
      <c r="L2850" t="s">
        <v>5402</v>
      </c>
      <c r="M2850" t="s">
        <v>5404</v>
      </c>
      <c r="N2850">
        <v>11</v>
      </c>
    </row>
    <row r="2851" spans="1:14" x14ac:dyDescent="0.75">
      <c r="A2851" t="s">
        <v>10</v>
      </c>
      <c r="B2851" t="s">
        <v>11</v>
      </c>
      <c r="C2851" t="s">
        <v>22</v>
      </c>
      <c r="D2851" t="s">
        <v>5388</v>
      </c>
      <c r="E2851">
        <v>10271817</v>
      </c>
      <c r="F2851" t="s">
        <v>180</v>
      </c>
      <c r="G2851">
        <v>66110309</v>
      </c>
      <c r="H2851" t="s">
        <v>1884</v>
      </c>
      <c r="I2851" t="s">
        <v>1885</v>
      </c>
      <c r="J2851" t="s">
        <v>5407</v>
      </c>
      <c r="K2851" t="s">
        <v>5394</v>
      </c>
      <c r="L2851" t="s">
        <v>5395</v>
      </c>
      <c r="M2851" t="s">
        <v>5405</v>
      </c>
      <c r="N2851">
        <v>1</v>
      </c>
    </row>
    <row r="2852" spans="1:14" x14ac:dyDescent="0.75">
      <c r="A2852" t="s">
        <v>10</v>
      </c>
      <c r="B2852" t="s">
        <v>11</v>
      </c>
      <c r="C2852" t="s">
        <v>22</v>
      </c>
      <c r="D2852" t="s">
        <v>5388</v>
      </c>
      <c r="E2852">
        <v>10271817</v>
      </c>
      <c r="F2852" t="s">
        <v>180</v>
      </c>
      <c r="G2852">
        <v>66110309</v>
      </c>
      <c r="H2852" t="s">
        <v>1884</v>
      </c>
      <c r="I2852" t="s">
        <v>1885</v>
      </c>
      <c r="J2852" t="s">
        <v>5407</v>
      </c>
      <c r="K2852" t="s">
        <v>5394</v>
      </c>
      <c r="L2852" t="s">
        <v>5395</v>
      </c>
      <c r="M2852" t="s">
        <v>5396</v>
      </c>
      <c r="N2852">
        <v>1</v>
      </c>
    </row>
    <row r="2853" spans="1:14" x14ac:dyDescent="0.75">
      <c r="A2853" t="s">
        <v>10</v>
      </c>
      <c r="B2853" t="s">
        <v>11</v>
      </c>
      <c r="C2853" t="s">
        <v>22</v>
      </c>
      <c r="D2853" t="s">
        <v>5388</v>
      </c>
      <c r="E2853">
        <v>10271817</v>
      </c>
      <c r="F2853" t="s">
        <v>180</v>
      </c>
      <c r="G2853">
        <v>66110922</v>
      </c>
      <c r="H2853" t="s">
        <v>288</v>
      </c>
      <c r="I2853" t="s">
        <v>289</v>
      </c>
      <c r="J2853" t="s">
        <v>5407</v>
      </c>
      <c r="K2853" t="s">
        <v>5398</v>
      </c>
      <c r="L2853" t="s">
        <v>5399</v>
      </c>
      <c r="M2853" t="s">
        <v>5400</v>
      </c>
      <c r="N2853">
        <v>10</v>
      </c>
    </row>
    <row r="2854" spans="1:14" x14ac:dyDescent="0.75">
      <c r="A2854" t="s">
        <v>10</v>
      </c>
      <c r="B2854" t="s">
        <v>11</v>
      </c>
      <c r="C2854" t="s">
        <v>22</v>
      </c>
      <c r="D2854" t="s">
        <v>5388</v>
      </c>
      <c r="E2854">
        <v>10271817</v>
      </c>
      <c r="F2854" t="s">
        <v>180</v>
      </c>
      <c r="G2854">
        <v>66110922</v>
      </c>
      <c r="H2854" t="s">
        <v>288</v>
      </c>
      <c r="I2854" t="s">
        <v>289</v>
      </c>
      <c r="J2854" t="s">
        <v>5407</v>
      </c>
      <c r="K2854" t="s">
        <v>5391</v>
      </c>
      <c r="L2854" t="s">
        <v>5392</v>
      </c>
      <c r="M2854" t="s">
        <v>5393</v>
      </c>
      <c r="N2854">
        <v>10</v>
      </c>
    </row>
    <row r="2855" spans="1:14" x14ac:dyDescent="0.75">
      <c r="A2855" t="s">
        <v>10</v>
      </c>
      <c r="B2855" t="s">
        <v>11</v>
      </c>
      <c r="C2855" t="s">
        <v>22</v>
      </c>
      <c r="D2855" t="s">
        <v>5388</v>
      </c>
      <c r="E2855">
        <v>10271817</v>
      </c>
      <c r="F2855" t="s">
        <v>180</v>
      </c>
      <c r="G2855">
        <v>66110922</v>
      </c>
      <c r="H2855" t="s">
        <v>288</v>
      </c>
      <c r="I2855" t="s">
        <v>289</v>
      </c>
      <c r="J2855" t="s">
        <v>5407</v>
      </c>
      <c r="K2855" t="s">
        <v>5394</v>
      </c>
      <c r="L2855" t="s">
        <v>5395</v>
      </c>
      <c r="M2855" t="s">
        <v>5405</v>
      </c>
      <c r="N2855">
        <v>10</v>
      </c>
    </row>
    <row r="2856" spans="1:14" x14ac:dyDescent="0.75">
      <c r="A2856" t="s">
        <v>10</v>
      </c>
      <c r="B2856" t="s">
        <v>11</v>
      </c>
      <c r="C2856" t="s">
        <v>22</v>
      </c>
      <c r="D2856" t="s">
        <v>5388</v>
      </c>
      <c r="E2856">
        <v>10271817</v>
      </c>
      <c r="F2856" t="s">
        <v>180</v>
      </c>
      <c r="G2856">
        <v>66110922</v>
      </c>
      <c r="H2856" t="s">
        <v>288</v>
      </c>
      <c r="I2856" t="s">
        <v>289</v>
      </c>
      <c r="J2856" t="s">
        <v>5407</v>
      </c>
      <c r="K2856" t="s">
        <v>5394</v>
      </c>
      <c r="L2856" t="s">
        <v>5395</v>
      </c>
      <c r="M2856" t="s">
        <v>5396</v>
      </c>
      <c r="N2856">
        <v>10</v>
      </c>
    </row>
    <row r="2857" spans="1:14" x14ac:dyDescent="0.75">
      <c r="A2857" t="s">
        <v>10</v>
      </c>
      <c r="B2857" t="s">
        <v>11</v>
      </c>
      <c r="C2857" t="s">
        <v>22</v>
      </c>
      <c r="D2857" t="s">
        <v>5388</v>
      </c>
      <c r="E2857">
        <v>10271817</v>
      </c>
      <c r="F2857" t="s">
        <v>180</v>
      </c>
      <c r="G2857">
        <v>66111235</v>
      </c>
      <c r="H2857" t="s">
        <v>2061</v>
      </c>
      <c r="I2857" t="s">
        <v>728</v>
      </c>
      <c r="J2857" t="s">
        <v>5421</v>
      </c>
      <c r="K2857" t="s">
        <v>5391</v>
      </c>
      <c r="L2857" t="s">
        <v>5392</v>
      </c>
      <c r="M2857" t="s">
        <v>5393</v>
      </c>
      <c r="N2857">
        <v>338</v>
      </c>
    </row>
    <row r="2858" spans="1:14" x14ac:dyDescent="0.75">
      <c r="A2858" t="s">
        <v>10</v>
      </c>
      <c r="B2858" t="s">
        <v>11</v>
      </c>
      <c r="C2858" t="s">
        <v>22</v>
      </c>
      <c r="D2858" t="s">
        <v>5388</v>
      </c>
      <c r="E2858">
        <v>10271817</v>
      </c>
      <c r="F2858" t="s">
        <v>180</v>
      </c>
      <c r="G2858">
        <v>66111235</v>
      </c>
      <c r="H2858" t="s">
        <v>2061</v>
      </c>
      <c r="I2858" t="s">
        <v>728</v>
      </c>
      <c r="J2858" t="s">
        <v>5421</v>
      </c>
      <c r="K2858" t="s">
        <v>5394</v>
      </c>
      <c r="L2858" t="s">
        <v>5395</v>
      </c>
      <c r="M2858" t="s">
        <v>5396</v>
      </c>
      <c r="N2858">
        <v>130</v>
      </c>
    </row>
    <row r="2859" spans="1:14" x14ac:dyDescent="0.75">
      <c r="A2859" t="s">
        <v>10</v>
      </c>
      <c r="B2859" t="s">
        <v>11</v>
      </c>
      <c r="C2859" t="s">
        <v>22</v>
      </c>
      <c r="D2859" t="s">
        <v>5388</v>
      </c>
      <c r="E2859">
        <v>10271817</v>
      </c>
      <c r="F2859" t="s">
        <v>180</v>
      </c>
      <c r="G2859">
        <v>66111739</v>
      </c>
      <c r="H2859" t="s">
        <v>1627</v>
      </c>
      <c r="I2859" t="s">
        <v>1628</v>
      </c>
      <c r="J2859" t="s">
        <v>5407</v>
      </c>
      <c r="K2859" t="s">
        <v>5391</v>
      </c>
      <c r="L2859" t="s">
        <v>5392</v>
      </c>
      <c r="M2859" t="s">
        <v>5393</v>
      </c>
      <c r="N2859">
        <v>5</v>
      </c>
    </row>
    <row r="2860" spans="1:14" x14ac:dyDescent="0.75">
      <c r="A2860" t="s">
        <v>10</v>
      </c>
      <c r="B2860" t="s">
        <v>11</v>
      </c>
      <c r="C2860" t="s">
        <v>22</v>
      </c>
      <c r="D2860" t="s">
        <v>5388</v>
      </c>
      <c r="E2860">
        <v>10271817</v>
      </c>
      <c r="F2860" t="s">
        <v>180</v>
      </c>
      <c r="G2860">
        <v>66111739</v>
      </c>
      <c r="H2860" t="s">
        <v>1627</v>
      </c>
      <c r="I2860" t="s">
        <v>1628</v>
      </c>
      <c r="J2860" t="s">
        <v>5407</v>
      </c>
      <c r="K2860" t="s">
        <v>5394</v>
      </c>
      <c r="L2860" t="s">
        <v>5395</v>
      </c>
      <c r="M2860" t="s">
        <v>5405</v>
      </c>
      <c r="N2860">
        <v>5</v>
      </c>
    </row>
    <row r="2861" spans="1:14" x14ac:dyDescent="0.75">
      <c r="A2861" t="s">
        <v>10</v>
      </c>
      <c r="B2861" t="s">
        <v>11</v>
      </c>
      <c r="C2861" t="s">
        <v>22</v>
      </c>
      <c r="D2861" t="s">
        <v>5388</v>
      </c>
      <c r="E2861">
        <v>10271817</v>
      </c>
      <c r="F2861" t="s">
        <v>180</v>
      </c>
      <c r="G2861">
        <v>66111739</v>
      </c>
      <c r="H2861" t="s">
        <v>1627</v>
      </c>
      <c r="I2861" t="s">
        <v>1628</v>
      </c>
      <c r="J2861" t="s">
        <v>5407</v>
      </c>
      <c r="K2861" t="s">
        <v>5394</v>
      </c>
      <c r="L2861" t="s">
        <v>5395</v>
      </c>
      <c r="M2861" t="s">
        <v>5396</v>
      </c>
      <c r="N2861">
        <v>5</v>
      </c>
    </row>
    <row r="2862" spans="1:14" x14ac:dyDescent="0.75">
      <c r="A2862" t="s">
        <v>10</v>
      </c>
      <c r="B2862" t="s">
        <v>11</v>
      </c>
      <c r="C2862" t="s">
        <v>22</v>
      </c>
      <c r="D2862" t="s">
        <v>5388</v>
      </c>
      <c r="E2862">
        <v>10271817</v>
      </c>
      <c r="F2862" t="s">
        <v>180</v>
      </c>
      <c r="G2862">
        <v>66111895</v>
      </c>
      <c r="H2862" t="s">
        <v>1646</v>
      </c>
      <c r="I2862" t="s">
        <v>1647</v>
      </c>
      <c r="J2862" t="s">
        <v>5407</v>
      </c>
      <c r="K2862" t="s">
        <v>5391</v>
      </c>
      <c r="L2862" t="s">
        <v>5392</v>
      </c>
      <c r="M2862" t="s">
        <v>5393</v>
      </c>
      <c r="N2862">
        <v>11</v>
      </c>
    </row>
    <row r="2863" spans="1:14" x14ac:dyDescent="0.75">
      <c r="A2863" t="s">
        <v>10</v>
      </c>
      <c r="B2863" t="s">
        <v>11</v>
      </c>
      <c r="C2863" t="s">
        <v>22</v>
      </c>
      <c r="D2863" t="s">
        <v>5388</v>
      </c>
      <c r="E2863">
        <v>10271817</v>
      </c>
      <c r="F2863" t="s">
        <v>180</v>
      </c>
      <c r="G2863">
        <v>66111895</v>
      </c>
      <c r="H2863" t="s">
        <v>1646</v>
      </c>
      <c r="I2863" t="s">
        <v>1647</v>
      </c>
      <c r="J2863" t="s">
        <v>5407</v>
      </c>
      <c r="K2863" t="s">
        <v>5394</v>
      </c>
      <c r="L2863" t="s">
        <v>5402</v>
      </c>
      <c r="M2863" t="s">
        <v>5417</v>
      </c>
      <c r="N2863">
        <v>1</v>
      </c>
    </row>
    <row r="2864" spans="1:14" x14ac:dyDescent="0.75">
      <c r="A2864" t="s">
        <v>10</v>
      </c>
      <c r="B2864" t="s">
        <v>11</v>
      </c>
      <c r="C2864" t="s">
        <v>22</v>
      </c>
      <c r="D2864" t="s">
        <v>5388</v>
      </c>
      <c r="E2864">
        <v>10271817</v>
      </c>
      <c r="F2864" t="s">
        <v>180</v>
      </c>
      <c r="G2864">
        <v>66111895</v>
      </c>
      <c r="H2864" t="s">
        <v>1646</v>
      </c>
      <c r="I2864" t="s">
        <v>1647</v>
      </c>
      <c r="J2864" t="s">
        <v>5407</v>
      </c>
      <c r="K2864" t="s">
        <v>5394</v>
      </c>
      <c r="L2864" t="s">
        <v>5402</v>
      </c>
      <c r="M2864" t="s">
        <v>5403</v>
      </c>
      <c r="N2864">
        <v>20</v>
      </c>
    </row>
    <row r="2865" spans="1:14" x14ac:dyDescent="0.75">
      <c r="A2865" t="s">
        <v>10</v>
      </c>
      <c r="B2865" t="s">
        <v>11</v>
      </c>
      <c r="C2865" t="s">
        <v>22</v>
      </c>
      <c r="D2865" t="s">
        <v>5388</v>
      </c>
      <c r="E2865">
        <v>10271817</v>
      </c>
      <c r="F2865" t="s">
        <v>180</v>
      </c>
      <c r="G2865">
        <v>66111895</v>
      </c>
      <c r="H2865" t="s">
        <v>1646</v>
      </c>
      <c r="I2865" t="s">
        <v>1647</v>
      </c>
      <c r="J2865" t="s">
        <v>5407</v>
      </c>
      <c r="K2865" t="s">
        <v>5394</v>
      </c>
      <c r="L2865" t="s">
        <v>5402</v>
      </c>
      <c r="M2865" t="s">
        <v>5404</v>
      </c>
      <c r="N2865">
        <v>30</v>
      </c>
    </row>
    <row r="2866" spans="1:14" x14ac:dyDescent="0.75">
      <c r="A2866" t="s">
        <v>10</v>
      </c>
      <c r="B2866" t="s">
        <v>11</v>
      </c>
      <c r="C2866" t="s">
        <v>22</v>
      </c>
      <c r="D2866" t="s">
        <v>5388</v>
      </c>
      <c r="E2866">
        <v>10271817</v>
      </c>
      <c r="F2866" t="s">
        <v>180</v>
      </c>
      <c r="G2866">
        <v>66111895</v>
      </c>
      <c r="H2866" t="s">
        <v>1646</v>
      </c>
      <c r="I2866" t="s">
        <v>1647</v>
      </c>
      <c r="J2866" t="s">
        <v>5407</v>
      </c>
      <c r="K2866" t="s">
        <v>5394</v>
      </c>
      <c r="L2866" t="s">
        <v>5395</v>
      </c>
      <c r="M2866" t="s">
        <v>5405</v>
      </c>
      <c r="N2866">
        <v>16</v>
      </c>
    </row>
    <row r="2867" spans="1:14" x14ac:dyDescent="0.75">
      <c r="A2867" t="s">
        <v>10</v>
      </c>
      <c r="B2867" t="s">
        <v>11</v>
      </c>
      <c r="C2867" t="s">
        <v>22</v>
      </c>
      <c r="D2867" t="s">
        <v>5388</v>
      </c>
      <c r="E2867">
        <v>10271817</v>
      </c>
      <c r="F2867" t="s">
        <v>180</v>
      </c>
      <c r="G2867">
        <v>66111895</v>
      </c>
      <c r="H2867" t="s">
        <v>1646</v>
      </c>
      <c r="I2867" t="s">
        <v>1647</v>
      </c>
      <c r="J2867" t="s">
        <v>5407</v>
      </c>
      <c r="K2867" t="s">
        <v>5394</v>
      </c>
      <c r="L2867" t="s">
        <v>5395</v>
      </c>
      <c r="M2867" t="s">
        <v>5396</v>
      </c>
      <c r="N2867">
        <v>1</v>
      </c>
    </row>
    <row r="2868" spans="1:14" x14ac:dyDescent="0.75">
      <c r="A2868" t="s">
        <v>10</v>
      </c>
      <c r="B2868" t="s">
        <v>11</v>
      </c>
      <c r="C2868" t="s">
        <v>22</v>
      </c>
      <c r="D2868" t="s">
        <v>5388</v>
      </c>
      <c r="E2868">
        <v>10271817</v>
      </c>
      <c r="F2868" t="s">
        <v>180</v>
      </c>
      <c r="G2868">
        <v>66111903</v>
      </c>
      <c r="H2868" t="s">
        <v>1501</v>
      </c>
      <c r="I2868" t="s">
        <v>1502</v>
      </c>
      <c r="J2868" t="s">
        <v>5407</v>
      </c>
      <c r="K2868" t="s">
        <v>5394</v>
      </c>
      <c r="L2868" t="s">
        <v>5402</v>
      </c>
      <c r="M2868" t="s">
        <v>5403</v>
      </c>
      <c r="N2868">
        <v>31</v>
      </c>
    </row>
    <row r="2869" spans="1:14" x14ac:dyDescent="0.75">
      <c r="A2869" t="s">
        <v>10</v>
      </c>
      <c r="B2869" t="s">
        <v>11</v>
      </c>
      <c r="C2869" t="s">
        <v>22</v>
      </c>
      <c r="D2869" t="s">
        <v>5388</v>
      </c>
      <c r="E2869">
        <v>10271817</v>
      </c>
      <c r="F2869" t="s">
        <v>180</v>
      </c>
      <c r="G2869">
        <v>66111903</v>
      </c>
      <c r="H2869" t="s">
        <v>1501</v>
      </c>
      <c r="I2869" t="s">
        <v>1502</v>
      </c>
      <c r="J2869" t="s">
        <v>5407</v>
      </c>
      <c r="K2869" t="s">
        <v>5394</v>
      </c>
      <c r="L2869" t="s">
        <v>5395</v>
      </c>
      <c r="M2869" t="s">
        <v>5405</v>
      </c>
      <c r="N2869">
        <v>10</v>
      </c>
    </row>
    <row r="2870" spans="1:14" x14ac:dyDescent="0.75">
      <c r="A2870" t="s">
        <v>10</v>
      </c>
      <c r="B2870" t="s">
        <v>11</v>
      </c>
      <c r="C2870" t="s">
        <v>22</v>
      </c>
      <c r="D2870" t="s">
        <v>5388</v>
      </c>
      <c r="E2870">
        <v>10271817</v>
      </c>
      <c r="F2870" t="s">
        <v>180</v>
      </c>
      <c r="G2870">
        <v>66111966</v>
      </c>
      <c r="H2870" t="s">
        <v>3917</v>
      </c>
      <c r="I2870" t="s">
        <v>3918</v>
      </c>
      <c r="J2870" t="s">
        <v>5407</v>
      </c>
      <c r="K2870" t="s">
        <v>5391</v>
      </c>
      <c r="L2870" t="s">
        <v>5392</v>
      </c>
      <c r="M2870" t="s">
        <v>5393</v>
      </c>
      <c r="N2870">
        <v>11</v>
      </c>
    </row>
    <row r="2871" spans="1:14" x14ac:dyDescent="0.75">
      <c r="A2871" t="s">
        <v>10</v>
      </c>
      <c r="B2871" t="s">
        <v>11</v>
      </c>
      <c r="C2871" t="s">
        <v>22</v>
      </c>
      <c r="D2871" t="s">
        <v>5388</v>
      </c>
      <c r="E2871">
        <v>10271817</v>
      </c>
      <c r="F2871" t="s">
        <v>180</v>
      </c>
      <c r="G2871">
        <v>66111966</v>
      </c>
      <c r="H2871" t="s">
        <v>3917</v>
      </c>
      <c r="I2871" t="s">
        <v>3918</v>
      </c>
      <c r="J2871" t="s">
        <v>5407</v>
      </c>
      <c r="K2871" t="s">
        <v>5394</v>
      </c>
      <c r="L2871" t="s">
        <v>5402</v>
      </c>
      <c r="M2871" t="s">
        <v>5403</v>
      </c>
      <c r="N2871">
        <v>20</v>
      </c>
    </row>
    <row r="2872" spans="1:14" x14ac:dyDescent="0.75">
      <c r="A2872" t="s">
        <v>10</v>
      </c>
      <c r="B2872" t="s">
        <v>11</v>
      </c>
      <c r="C2872" t="s">
        <v>22</v>
      </c>
      <c r="D2872" t="s">
        <v>5388</v>
      </c>
      <c r="E2872">
        <v>10271817</v>
      </c>
      <c r="F2872" t="s">
        <v>180</v>
      </c>
      <c r="G2872">
        <v>66111966</v>
      </c>
      <c r="H2872" t="s">
        <v>3917</v>
      </c>
      <c r="I2872" t="s">
        <v>3918</v>
      </c>
      <c r="J2872" t="s">
        <v>5407</v>
      </c>
      <c r="K2872" t="s">
        <v>5394</v>
      </c>
      <c r="L2872" t="s">
        <v>5402</v>
      </c>
      <c r="M2872" t="s">
        <v>5404</v>
      </c>
      <c r="N2872">
        <v>11</v>
      </c>
    </row>
    <row r="2873" spans="1:14" x14ac:dyDescent="0.75">
      <c r="A2873" t="s">
        <v>10</v>
      </c>
      <c r="B2873" t="s">
        <v>11</v>
      </c>
      <c r="C2873" t="s">
        <v>22</v>
      </c>
      <c r="D2873" t="s">
        <v>5388</v>
      </c>
      <c r="E2873">
        <v>10271817</v>
      </c>
      <c r="F2873" t="s">
        <v>180</v>
      </c>
      <c r="G2873">
        <v>66111966</v>
      </c>
      <c r="H2873" t="s">
        <v>3917</v>
      </c>
      <c r="I2873" t="s">
        <v>3918</v>
      </c>
      <c r="J2873" t="s">
        <v>5407</v>
      </c>
      <c r="K2873" t="s">
        <v>5394</v>
      </c>
      <c r="L2873" t="s">
        <v>5395</v>
      </c>
      <c r="M2873" t="s">
        <v>5405</v>
      </c>
      <c r="N2873">
        <v>16</v>
      </c>
    </row>
    <row r="2874" spans="1:14" x14ac:dyDescent="0.75">
      <c r="A2874" t="s">
        <v>10</v>
      </c>
      <c r="B2874" t="s">
        <v>11</v>
      </c>
      <c r="C2874" t="s">
        <v>22</v>
      </c>
      <c r="D2874" t="s">
        <v>5388</v>
      </c>
      <c r="E2874">
        <v>10271817</v>
      </c>
      <c r="F2874" t="s">
        <v>180</v>
      </c>
      <c r="G2874">
        <v>66111966</v>
      </c>
      <c r="H2874" t="s">
        <v>3917</v>
      </c>
      <c r="I2874" t="s">
        <v>3918</v>
      </c>
      <c r="J2874" t="s">
        <v>5407</v>
      </c>
      <c r="K2874" t="s">
        <v>5394</v>
      </c>
      <c r="L2874" t="s">
        <v>5395</v>
      </c>
      <c r="M2874" t="s">
        <v>5396</v>
      </c>
      <c r="N2874">
        <v>1</v>
      </c>
    </row>
    <row r="2875" spans="1:14" x14ac:dyDescent="0.75">
      <c r="A2875" t="s">
        <v>10</v>
      </c>
      <c r="B2875" t="s">
        <v>11</v>
      </c>
      <c r="C2875" t="s">
        <v>22</v>
      </c>
      <c r="D2875" t="s">
        <v>5388</v>
      </c>
      <c r="E2875">
        <v>10271817</v>
      </c>
      <c r="F2875" t="s">
        <v>180</v>
      </c>
      <c r="G2875">
        <v>66112194</v>
      </c>
      <c r="H2875" t="s">
        <v>7839</v>
      </c>
      <c r="I2875" t="s">
        <v>7797</v>
      </c>
      <c r="J2875" t="s">
        <v>5407</v>
      </c>
      <c r="K2875" t="s">
        <v>5391</v>
      </c>
      <c r="L2875" t="s">
        <v>5392</v>
      </c>
      <c r="M2875" t="s">
        <v>5393</v>
      </c>
      <c r="N2875">
        <v>5</v>
      </c>
    </row>
    <row r="2876" spans="1:14" x14ac:dyDescent="0.75">
      <c r="A2876" t="s">
        <v>10</v>
      </c>
      <c r="B2876" t="s">
        <v>11</v>
      </c>
      <c r="C2876" t="s">
        <v>22</v>
      </c>
      <c r="D2876" t="s">
        <v>5388</v>
      </c>
      <c r="E2876">
        <v>10271817</v>
      </c>
      <c r="F2876" t="s">
        <v>180</v>
      </c>
      <c r="G2876">
        <v>66112194</v>
      </c>
      <c r="H2876" t="s">
        <v>7839</v>
      </c>
      <c r="I2876" t="s">
        <v>7797</v>
      </c>
      <c r="J2876" t="s">
        <v>5407</v>
      </c>
      <c r="K2876" t="s">
        <v>5394</v>
      </c>
      <c r="L2876" t="s">
        <v>5395</v>
      </c>
      <c r="M2876" t="s">
        <v>5405</v>
      </c>
      <c r="N2876">
        <v>5</v>
      </c>
    </row>
    <row r="2877" spans="1:14" x14ac:dyDescent="0.75">
      <c r="A2877" t="s">
        <v>10</v>
      </c>
      <c r="B2877" t="s">
        <v>11</v>
      </c>
      <c r="C2877" t="s">
        <v>22</v>
      </c>
      <c r="D2877" t="s">
        <v>5388</v>
      </c>
      <c r="E2877">
        <v>10271817</v>
      </c>
      <c r="F2877" t="s">
        <v>180</v>
      </c>
      <c r="G2877">
        <v>66112194</v>
      </c>
      <c r="H2877" t="s">
        <v>7839</v>
      </c>
      <c r="I2877" t="s">
        <v>7797</v>
      </c>
      <c r="J2877" t="s">
        <v>5407</v>
      </c>
      <c r="K2877" t="s">
        <v>5394</v>
      </c>
      <c r="L2877" t="s">
        <v>5395</v>
      </c>
      <c r="M2877" t="s">
        <v>5396</v>
      </c>
      <c r="N2877">
        <v>5</v>
      </c>
    </row>
    <row r="2878" spans="1:14" x14ac:dyDescent="0.75">
      <c r="A2878" t="s">
        <v>10</v>
      </c>
      <c r="B2878" t="s">
        <v>11</v>
      </c>
      <c r="C2878" t="s">
        <v>22</v>
      </c>
      <c r="D2878" t="s">
        <v>5388</v>
      </c>
      <c r="E2878">
        <v>10271817</v>
      </c>
      <c r="F2878" t="s">
        <v>180</v>
      </c>
      <c r="G2878">
        <v>66112229</v>
      </c>
      <c r="H2878" t="s">
        <v>3246</v>
      </c>
      <c r="I2878" t="s">
        <v>3247</v>
      </c>
      <c r="J2878" t="s">
        <v>5407</v>
      </c>
      <c r="K2878" t="s">
        <v>5394</v>
      </c>
      <c r="L2878" t="s">
        <v>5402</v>
      </c>
      <c r="M2878" t="s">
        <v>5403</v>
      </c>
      <c r="N2878">
        <v>105</v>
      </c>
    </row>
    <row r="2879" spans="1:14" x14ac:dyDescent="0.75">
      <c r="A2879" t="s">
        <v>10</v>
      </c>
      <c r="B2879" t="s">
        <v>11</v>
      </c>
      <c r="C2879" t="s">
        <v>22</v>
      </c>
      <c r="D2879" t="s">
        <v>5388</v>
      </c>
      <c r="E2879">
        <v>10271817</v>
      </c>
      <c r="F2879" t="s">
        <v>180</v>
      </c>
      <c r="G2879">
        <v>66112233</v>
      </c>
      <c r="H2879" t="s">
        <v>3265</v>
      </c>
      <c r="I2879" t="s">
        <v>3266</v>
      </c>
      <c r="J2879" t="s">
        <v>5407</v>
      </c>
      <c r="K2879" t="s">
        <v>5391</v>
      </c>
      <c r="L2879" t="s">
        <v>5392</v>
      </c>
      <c r="M2879" t="s">
        <v>5393</v>
      </c>
      <c r="N2879">
        <v>2</v>
      </c>
    </row>
    <row r="2880" spans="1:14" x14ac:dyDescent="0.75">
      <c r="A2880" t="s">
        <v>10</v>
      </c>
      <c r="B2880" t="s">
        <v>11</v>
      </c>
      <c r="C2880" t="s">
        <v>22</v>
      </c>
      <c r="D2880" t="s">
        <v>5388</v>
      </c>
      <c r="E2880">
        <v>10271817</v>
      </c>
      <c r="F2880" t="s">
        <v>180</v>
      </c>
      <c r="G2880">
        <v>66112233</v>
      </c>
      <c r="H2880" t="s">
        <v>3265</v>
      </c>
      <c r="I2880" t="s">
        <v>3266</v>
      </c>
      <c r="J2880" t="s">
        <v>5407</v>
      </c>
      <c r="K2880" t="s">
        <v>5394</v>
      </c>
      <c r="L2880" t="s">
        <v>5402</v>
      </c>
      <c r="M2880" t="s">
        <v>5403</v>
      </c>
      <c r="N2880">
        <v>3</v>
      </c>
    </row>
    <row r="2881" spans="1:14" x14ac:dyDescent="0.75">
      <c r="A2881" t="s">
        <v>10</v>
      </c>
      <c r="B2881" t="s">
        <v>11</v>
      </c>
      <c r="C2881" t="s">
        <v>22</v>
      </c>
      <c r="D2881" t="s">
        <v>5388</v>
      </c>
      <c r="E2881">
        <v>10271817</v>
      </c>
      <c r="F2881" t="s">
        <v>180</v>
      </c>
      <c r="G2881">
        <v>66112322</v>
      </c>
      <c r="H2881" t="s">
        <v>2231</v>
      </c>
      <c r="I2881" t="s">
        <v>1647</v>
      </c>
      <c r="J2881" t="s">
        <v>5407</v>
      </c>
      <c r="K2881" t="s">
        <v>5391</v>
      </c>
      <c r="L2881" t="s">
        <v>5392</v>
      </c>
      <c r="M2881" t="s">
        <v>5393</v>
      </c>
      <c r="N2881">
        <v>101</v>
      </c>
    </row>
    <row r="2882" spans="1:14" x14ac:dyDescent="0.75">
      <c r="A2882" t="s">
        <v>10</v>
      </c>
      <c r="B2882" t="s">
        <v>11</v>
      </c>
      <c r="C2882" t="s">
        <v>22</v>
      </c>
      <c r="D2882" t="s">
        <v>5388</v>
      </c>
      <c r="E2882">
        <v>10271817</v>
      </c>
      <c r="F2882" t="s">
        <v>180</v>
      </c>
      <c r="G2882">
        <v>66112322</v>
      </c>
      <c r="H2882" t="s">
        <v>2231</v>
      </c>
      <c r="I2882" t="s">
        <v>1647</v>
      </c>
      <c r="J2882" t="s">
        <v>5407</v>
      </c>
      <c r="K2882" t="s">
        <v>5394</v>
      </c>
      <c r="L2882" t="s">
        <v>5402</v>
      </c>
      <c r="M2882" t="s">
        <v>5403</v>
      </c>
      <c r="N2882">
        <v>338</v>
      </c>
    </row>
    <row r="2883" spans="1:14" x14ac:dyDescent="0.75">
      <c r="A2883" t="s">
        <v>10</v>
      </c>
      <c r="B2883" t="s">
        <v>11</v>
      </c>
      <c r="C2883" t="s">
        <v>22</v>
      </c>
      <c r="D2883" t="s">
        <v>5388</v>
      </c>
      <c r="E2883">
        <v>10271817</v>
      </c>
      <c r="F2883" t="s">
        <v>180</v>
      </c>
      <c r="G2883">
        <v>66112322</v>
      </c>
      <c r="H2883" t="s">
        <v>2231</v>
      </c>
      <c r="I2883" t="s">
        <v>1647</v>
      </c>
      <c r="J2883" t="s">
        <v>5407</v>
      </c>
      <c r="K2883" t="s">
        <v>5394</v>
      </c>
      <c r="L2883" t="s">
        <v>5402</v>
      </c>
      <c r="M2883" t="s">
        <v>5404</v>
      </c>
      <c r="N2883">
        <v>31</v>
      </c>
    </row>
    <row r="2884" spans="1:14" x14ac:dyDescent="0.75">
      <c r="A2884" t="s">
        <v>10</v>
      </c>
      <c r="B2884" t="s">
        <v>11</v>
      </c>
      <c r="C2884" t="s">
        <v>22</v>
      </c>
      <c r="D2884" t="s">
        <v>5388</v>
      </c>
      <c r="E2884">
        <v>10271817</v>
      </c>
      <c r="F2884" t="s">
        <v>180</v>
      </c>
      <c r="G2884">
        <v>66112322</v>
      </c>
      <c r="H2884" t="s">
        <v>2231</v>
      </c>
      <c r="I2884" t="s">
        <v>1647</v>
      </c>
      <c r="J2884" t="s">
        <v>5407</v>
      </c>
      <c r="K2884" t="s">
        <v>5394</v>
      </c>
      <c r="L2884" t="s">
        <v>5395</v>
      </c>
      <c r="M2884" t="s">
        <v>5405</v>
      </c>
      <c r="N2884">
        <v>1</v>
      </c>
    </row>
    <row r="2885" spans="1:14" x14ac:dyDescent="0.75">
      <c r="A2885" t="s">
        <v>10</v>
      </c>
      <c r="B2885" t="s">
        <v>11</v>
      </c>
      <c r="C2885" t="s">
        <v>22</v>
      </c>
      <c r="D2885" t="s">
        <v>5388</v>
      </c>
      <c r="E2885">
        <v>10271817</v>
      </c>
      <c r="F2885" t="s">
        <v>180</v>
      </c>
      <c r="G2885">
        <v>66112322</v>
      </c>
      <c r="H2885" t="s">
        <v>2231</v>
      </c>
      <c r="I2885" t="s">
        <v>1647</v>
      </c>
      <c r="J2885" t="s">
        <v>5407</v>
      </c>
      <c r="K2885" t="s">
        <v>5394</v>
      </c>
      <c r="L2885" t="s">
        <v>5395</v>
      </c>
      <c r="M2885" t="s">
        <v>5396</v>
      </c>
      <c r="N2885">
        <v>1</v>
      </c>
    </row>
    <row r="2886" spans="1:14" x14ac:dyDescent="0.75">
      <c r="A2886" t="s">
        <v>10</v>
      </c>
      <c r="B2886" t="s">
        <v>11</v>
      </c>
      <c r="C2886" t="s">
        <v>22</v>
      </c>
      <c r="D2886" t="s">
        <v>5388</v>
      </c>
      <c r="E2886">
        <v>10271817</v>
      </c>
      <c r="F2886" t="s">
        <v>180</v>
      </c>
      <c r="G2886">
        <v>66112479</v>
      </c>
      <c r="H2886" t="s">
        <v>3921</v>
      </c>
      <c r="I2886" t="s">
        <v>3922</v>
      </c>
      <c r="J2886" t="s">
        <v>5407</v>
      </c>
      <c r="K2886" t="s">
        <v>5398</v>
      </c>
      <c r="L2886" t="s">
        <v>5399</v>
      </c>
      <c r="M2886" t="s">
        <v>5400</v>
      </c>
      <c r="N2886">
        <v>10</v>
      </c>
    </row>
    <row r="2887" spans="1:14" x14ac:dyDescent="0.75">
      <c r="A2887" t="s">
        <v>10</v>
      </c>
      <c r="B2887" t="s">
        <v>11</v>
      </c>
      <c r="C2887" t="s">
        <v>22</v>
      </c>
      <c r="D2887" t="s">
        <v>5388</v>
      </c>
      <c r="E2887">
        <v>10271817</v>
      </c>
      <c r="F2887" t="s">
        <v>180</v>
      </c>
      <c r="G2887">
        <v>66112479</v>
      </c>
      <c r="H2887" t="s">
        <v>3921</v>
      </c>
      <c r="I2887" t="s">
        <v>3922</v>
      </c>
      <c r="J2887" t="s">
        <v>5407</v>
      </c>
      <c r="K2887" t="s">
        <v>5391</v>
      </c>
      <c r="L2887" t="s">
        <v>5392</v>
      </c>
      <c r="M2887" t="s">
        <v>5393</v>
      </c>
      <c r="N2887">
        <v>10</v>
      </c>
    </row>
    <row r="2888" spans="1:14" x14ac:dyDescent="0.75">
      <c r="A2888" t="s">
        <v>10</v>
      </c>
      <c r="B2888" t="s">
        <v>11</v>
      </c>
      <c r="C2888" t="s">
        <v>22</v>
      </c>
      <c r="D2888" t="s">
        <v>5388</v>
      </c>
      <c r="E2888">
        <v>10271817</v>
      </c>
      <c r="F2888" t="s">
        <v>180</v>
      </c>
      <c r="G2888">
        <v>66112479</v>
      </c>
      <c r="H2888" t="s">
        <v>3921</v>
      </c>
      <c r="I2888" t="s">
        <v>3922</v>
      </c>
      <c r="J2888" t="s">
        <v>5407</v>
      </c>
      <c r="K2888" t="s">
        <v>5394</v>
      </c>
      <c r="L2888" t="s">
        <v>5395</v>
      </c>
      <c r="M2888" t="s">
        <v>5405</v>
      </c>
      <c r="N2888">
        <v>10</v>
      </c>
    </row>
    <row r="2889" spans="1:14" x14ac:dyDescent="0.75">
      <c r="A2889" t="s">
        <v>10</v>
      </c>
      <c r="B2889" t="s">
        <v>11</v>
      </c>
      <c r="C2889" t="s">
        <v>22</v>
      </c>
      <c r="D2889" t="s">
        <v>5388</v>
      </c>
      <c r="E2889">
        <v>10271817</v>
      </c>
      <c r="F2889" t="s">
        <v>180</v>
      </c>
      <c r="G2889">
        <v>66112482</v>
      </c>
      <c r="H2889" t="s">
        <v>2261</v>
      </c>
      <c r="I2889" t="s">
        <v>2262</v>
      </c>
      <c r="J2889" t="s">
        <v>5407</v>
      </c>
      <c r="K2889" t="s">
        <v>5398</v>
      </c>
      <c r="L2889" t="s">
        <v>5399</v>
      </c>
      <c r="M2889" t="s">
        <v>5400</v>
      </c>
      <c r="N2889">
        <v>10</v>
      </c>
    </row>
    <row r="2890" spans="1:14" x14ac:dyDescent="0.75">
      <c r="A2890" t="s">
        <v>10</v>
      </c>
      <c r="B2890" t="s">
        <v>11</v>
      </c>
      <c r="C2890" t="s">
        <v>22</v>
      </c>
      <c r="D2890" t="s">
        <v>5388</v>
      </c>
      <c r="E2890">
        <v>10271817</v>
      </c>
      <c r="F2890" t="s">
        <v>180</v>
      </c>
      <c r="G2890">
        <v>66112482</v>
      </c>
      <c r="H2890" t="s">
        <v>2261</v>
      </c>
      <c r="I2890" t="s">
        <v>2262</v>
      </c>
      <c r="J2890" t="s">
        <v>5407</v>
      </c>
      <c r="K2890" t="s">
        <v>5391</v>
      </c>
      <c r="L2890" t="s">
        <v>5392</v>
      </c>
      <c r="M2890" t="s">
        <v>5393</v>
      </c>
      <c r="N2890">
        <v>10</v>
      </c>
    </row>
    <row r="2891" spans="1:14" x14ac:dyDescent="0.75">
      <c r="A2891" t="s">
        <v>10</v>
      </c>
      <c r="B2891" t="s">
        <v>11</v>
      </c>
      <c r="C2891" t="s">
        <v>22</v>
      </c>
      <c r="D2891" t="s">
        <v>5388</v>
      </c>
      <c r="E2891">
        <v>10271817</v>
      </c>
      <c r="F2891" t="s">
        <v>180</v>
      </c>
      <c r="G2891">
        <v>66112482</v>
      </c>
      <c r="H2891" t="s">
        <v>2261</v>
      </c>
      <c r="I2891" t="s">
        <v>2262</v>
      </c>
      <c r="J2891" t="s">
        <v>5407</v>
      </c>
      <c r="K2891" t="s">
        <v>5394</v>
      </c>
      <c r="L2891" t="s">
        <v>5395</v>
      </c>
      <c r="M2891" t="s">
        <v>5405</v>
      </c>
      <c r="N2891">
        <v>10</v>
      </c>
    </row>
    <row r="2892" spans="1:14" x14ac:dyDescent="0.75">
      <c r="A2892" t="s">
        <v>10</v>
      </c>
      <c r="B2892" t="s">
        <v>11</v>
      </c>
      <c r="C2892" t="s">
        <v>22</v>
      </c>
      <c r="D2892" t="s">
        <v>5388</v>
      </c>
      <c r="E2892">
        <v>10271817</v>
      </c>
      <c r="F2892" t="s">
        <v>180</v>
      </c>
      <c r="G2892">
        <v>66112581</v>
      </c>
      <c r="H2892" t="s">
        <v>3828</v>
      </c>
      <c r="I2892" t="s">
        <v>3829</v>
      </c>
      <c r="J2892" t="s">
        <v>5390</v>
      </c>
      <c r="K2892" t="s">
        <v>5391</v>
      </c>
      <c r="L2892" t="s">
        <v>5392</v>
      </c>
      <c r="M2892" t="s">
        <v>5393</v>
      </c>
      <c r="N2892">
        <v>30</v>
      </c>
    </row>
    <row r="2893" spans="1:14" x14ac:dyDescent="0.75">
      <c r="A2893" t="s">
        <v>10</v>
      </c>
      <c r="B2893" t="s">
        <v>11</v>
      </c>
      <c r="C2893" t="s">
        <v>22</v>
      </c>
      <c r="D2893" t="s">
        <v>5388</v>
      </c>
      <c r="E2893">
        <v>10271817</v>
      </c>
      <c r="F2893" t="s">
        <v>180</v>
      </c>
      <c r="G2893">
        <v>66112581</v>
      </c>
      <c r="H2893" t="s">
        <v>3828</v>
      </c>
      <c r="I2893" t="s">
        <v>3829</v>
      </c>
      <c r="J2893" t="s">
        <v>5390</v>
      </c>
      <c r="K2893" t="s">
        <v>5394</v>
      </c>
      <c r="L2893" t="s">
        <v>5395</v>
      </c>
      <c r="M2893" t="s">
        <v>5405</v>
      </c>
      <c r="N2893">
        <v>30</v>
      </c>
    </row>
    <row r="2894" spans="1:14" x14ac:dyDescent="0.75">
      <c r="A2894" t="s">
        <v>10</v>
      </c>
      <c r="B2894" t="s">
        <v>11</v>
      </c>
      <c r="C2894" t="s">
        <v>22</v>
      </c>
      <c r="D2894" t="s">
        <v>5388</v>
      </c>
      <c r="E2894">
        <v>10271817</v>
      </c>
      <c r="F2894" t="s">
        <v>180</v>
      </c>
      <c r="G2894">
        <v>66112581</v>
      </c>
      <c r="H2894" t="s">
        <v>3828</v>
      </c>
      <c r="I2894" t="s">
        <v>3829</v>
      </c>
      <c r="J2894" t="s">
        <v>5390</v>
      </c>
      <c r="K2894" t="s">
        <v>5394</v>
      </c>
      <c r="L2894" t="s">
        <v>5395</v>
      </c>
      <c r="M2894" t="s">
        <v>5396</v>
      </c>
      <c r="N2894">
        <v>50</v>
      </c>
    </row>
    <row r="2895" spans="1:14" x14ac:dyDescent="0.75">
      <c r="A2895" t="s">
        <v>10</v>
      </c>
      <c r="B2895" t="s">
        <v>11</v>
      </c>
      <c r="C2895" t="s">
        <v>22</v>
      </c>
      <c r="D2895" t="s">
        <v>5388</v>
      </c>
      <c r="E2895">
        <v>10271817</v>
      </c>
      <c r="F2895" t="s">
        <v>180</v>
      </c>
      <c r="G2895">
        <v>66112693</v>
      </c>
      <c r="H2895" t="s">
        <v>1996</v>
      </c>
      <c r="I2895" t="s">
        <v>1937</v>
      </c>
      <c r="J2895" t="s">
        <v>5407</v>
      </c>
      <c r="K2895" t="s">
        <v>5391</v>
      </c>
      <c r="L2895" t="s">
        <v>5392</v>
      </c>
      <c r="M2895" t="s">
        <v>5393</v>
      </c>
      <c r="N2895">
        <v>1</v>
      </c>
    </row>
    <row r="2896" spans="1:14" x14ac:dyDescent="0.75">
      <c r="A2896" t="s">
        <v>10</v>
      </c>
      <c r="B2896" t="s">
        <v>11</v>
      </c>
      <c r="C2896" t="s">
        <v>22</v>
      </c>
      <c r="D2896" t="s">
        <v>5388</v>
      </c>
      <c r="E2896">
        <v>10271817</v>
      </c>
      <c r="F2896" t="s">
        <v>180</v>
      </c>
      <c r="G2896">
        <v>66112693</v>
      </c>
      <c r="H2896" t="s">
        <v>1996</v>
      </c>
      <c r="I2896" t="s">
        <v>1937</v>
      </c>
      <c r="J2896" t="s">
        <v>5407</v>
      </c>
      <c r="K2896" t="s">
        <v>5394</v>
      </c>
      <c r="L2896" t="s">
        <v>5402</v>
      </c>
      <c r="M2896" t="s">
        <v>5404</v>
      </c>
      <c r="N2896">
        <v>1</v>
      </c>
    </row>
    <row r="2897" spans="1:14" x14ac:dyDescent="0.75">
      <c r="A2897" t="s">
        <v>10</v>
      </c>
      <c r="B2897" t="s">
        <v>11</v>
      </c>
      <c r="C2897" t="s">
        <v>22</v>
      </c>
      <c r="D2897" t="s">
        <v>5388</v>
      </c>
      <c r="E2897">
        <v>10271817</v>
      </c>
      <c r="F2897" t="s">
        <v>180</v>
      </c>
      <c r="G2897">
        <v>66112693</v>
      </c>
      <c r="H2897" t="s">
        <v>1996</v>
      </c>
      <c r="I2897" t="s">
        <v>1937</v>
      </c>
      <c r="J2897" t="s">
        <v>5407</v>
      </c>
      <c r="K2897" t="s">
        <v>5394</v>
      </c>
      <c r="L2897" t="s">
        <v>5395</v>
      </c>
      <c r="M2897" t="s">
        <v>5405</v>
      </c>
      <c r="N2897">
        <v>1</v>
      </c>
    </row>
    <row r="2898" spans="1:14" x14ac:dyDescent="0.75">
      <c r="A2898" t="s">
        <v>10</v>
      </c>
      <c r="B2898" t="s">
        <v>11</v>
      </c>
      <c r="C2898" t="s">
        <v>22</v>
      </c>
      <c r="D2898" t="s">
        <v>5388</v>
      </c>
      <c r="E2898">
        <v>10271817</v>
      </c>
      <c r="F2898" t="s">
        <v>180</v>
      </c>
      <c r="G2898">
        <v>66112693</v>
      </c>
      <c r="H2898" t="s">
        <v>1996</v>
      </c>
      <c r="I2898" t="s">
        <v>1937</v>
      </c>
      <c r="J2898" t="s">
        <v>5407</v>
      </c>
      <c r="K2898" t="s">
        <v>5394</v>
      </c>
      <c r="L2898" t="s">
        <v>5395</v>
      </c>
      <c r="M2898" t="s">
        <v>5396</v>
      </c>
      <c r="N2898">
        <v>1</v>
      </c>
    </row>
    <row r="2899" spans="1:14" x14ac:dyDescent="0.75">
      <c r="A2899" t="s">
        <v>10</v>
      </c>
      <c r="B2899" t="s">
        <v>11</v>
      </c>
      <c r="C2899" t="s">
        <v>22</v>
      </c>
      <c r="D2899" t="s">
        <v>5388</v>
      </c>
      <c r="E2899">
        <v>10271817</v>
      </c>
      <c r="F2899" t="s">
        <v>180</v>
      </c>
      <c r="G2899">
        <v>66112866</v>
      </c>
      <c r="H2899" t="s">
        <v>5348</v>
      </c>
      <c r="I2899" t="s">
        <v>5349</v>
      </c>
      <c r="J2899" t="s">
        <v>5407</v>
      </c>
      <c r="K2899" t="s">
        <v>5391</v>
      </c>
      <c r="L2899" t="s">
        <v>5392</v>
      </c>
      <c r="M2899" t="s">
        <v>5393</v>
      </c>
      <c r="N2899">
        <v>5</v>
      </c>
    </row>
    <row r="2900" spans="1:14" x14ac:dyDescent="0.75">
      <c r="A2900" t="s">
        <v>10</v>
      </c>
      <c r="B2900" t="s">
        <v>11</v>
      </c>
      <c r="C2900" t="s">
        <v>22</v>
      </c>
      <c r="D2900" t="s">
        <v>5388</v>
      </c>
      <c r="E2900">
        <v>10271817</v>
      </c>
      <c r="F2900" t="s">
        <v>180</v>
      </c>
      <c r="G2900">
        <v>66112866</v>
      </c>
      <c r="H2900" t="s">
        <v>5348</v>
      </c>
      <c r="I2900" t="s">
        <v>5349</v>
      </c>
      <c r="J2900" t="s">
        <v>5407</v>
      </c>
      <c r="K2900" t="s">
        <v>5394</v>
      </c>
      <c r="L2900" t="s">
        <v>5395</v>
      </c>
      <c r="M2900" t="s">
        <v>5405</v>
      </c>
      <c r="N2900">
        <v>5</v>
      </c>
    </row>
    <row r="2901" spans="1:14" x14ac:dyDescent="0.75">
      <c r="A2901" t="s">
        <v>10</v>
      </c>
      <c r="B2901" t="s">
        <v>11</v>
      </c>
      <c r="C2901" t="s">
        <v>22</v>
      </c>
      <c r="D2901" t="s">
        <v>5388</v>
      </c>
      <c r="E2901">
        <v>10271817</v>
      </c>
      <c r="F2901" t="s">
        <v>180</v>
      </c>
      <c r="G2901">
        <v>66112866</v>
      </c>
      <c r="H2901" t="s">
        <v>5348</v>
      </c>
      <c r="I2901" t="s">
        <v>5349</v>
      </c>
      <c r="J2901" t="s">
        <v>5407</v>
      </c>
      <c r="K2901" t="s">
        <v>5394</v>
      </c>
      <c r="L2901" t="s">
        <v>5395</v>
      </c>
      <c r="M2901" t="s">
        <v>5396</v>
      </c>
      <c r="N2901">
        <v>5</v>
      </c>
    </row>
    <row r="2902" spans="1:14" x14ac:dyDescent="0.75">
      <c r="A2902" t="s">
        <v>10</v>
      </c>
      <c r="B2902" t="s">
        <v>11</v>
      </c>
      <c r="C2902" t="s">
        <v>22</v>
      </c>
      <c r="D2902" t="s">
        <v>5388</v>
      </c>
      <c r="E2902">
        <v>10271817</v>
      </c>
      <c r="F2902" t="s">
        <v>180</v>
      </c>
      <c r="G2902">
        <v>66113074</v>
      </c>
      <c r="H2902" t="s">
        <v>1272</v>
      </c>
      <c r="I2902" t="s">
        <v>1273</v>
      </c>
      <c r="J2902" t="s">
        <v>5407</v>
      </c>
      <c r="K2902" t="s">
        <v>5391</v>
      </c>
      <c r="L2902" t="s">
        <v>5392</v>
      </c>
      <c r="M2902" t="s">
        <v>5393</v>
      </c>
      <c r="N2902">
        <v>169</v>
      </c>
    </row>
    <row r="2903" spans="1:14" x14ac:dyDescent="0.75">
      <c r="A2903" t="s">
        <v>10</v>
      </c>
      <c r="B2903" t="s">
        <v>11</v>
      </c>
      <c r="C2903" t="s">
        <v>22</v>
      </c>
      <c r="D2903" t="s">
        <v>5388</v>
      </c>
      <c r="E2903">
        <v>10271817</v>
      </c>
      <c r="F2903" t="s">
        <v>180</v>
      </c>
      <c r="G2903">
        <v>66113074</v>
      </c>
      <c r="H2903" t="s">
        <v>1272</v>
      </c>
      <c r="I2903" t="s">
        <v>1273</v>
      </c>
      <c r="J2903" t="s">
        <v>5407</v>
      </c>
      <c r="K2903" t="s">
        <v>5394</v>
      </c>
      <c r="L2903" t="s">
        <v>5402</v>
      </c>
      <c r="M2903" t="s">
        <v>5403</v>
      </c>
      <c r="N2903">
        <v>200</v>
      </c>
    </row>
    <row r="2904" spans="1:14" x14ac:dyDescent="0.75">
      <c r="A2904" t="s">
        <v>10</v>
      </c>
      <c r="B2904" t="s">
        <v>11</v>
      </c>
      <c r="C2904" t="s">
        <v>22</v>
      </c>
      <c r="D2904" t="s">
        <v>5388</v>
      </c>
      <c r="E2904">
        <v>10271817</v>
      </c>
      <c r="F2904" t="s">
        <v>180</v>
      </c>
      <c r="G2904">
        <v>66113074</v>
      </c>
      <c r="H2904" t="s">
        <v>1272</v>
      </c>
      <c r="I2904" t="s">
        <v>1273</v>
      </c>
      <c r="J2904" t="s">
        <v>5407</v>
      </c>
      <c r="K2904" t="s">
        <v>5394</v>
      </c>
      <c r="L2904" t="s">
        <v>5395</v>
      </c>
      <c r="M2904" t="s">
        <v>5396</v>
      </c>
      <c r="N2904">
        <v>130</v>
      </c>
    </row>
    <row r="2905" spans="1:14" x14ac:dyDescent="0.75">
      <c r="A2905" t="s">
        <v>10</v>
      </c>
      <c r="B2905" t="s">
        <v>11</v>
      </c>
      <c r="C2905" t="s">
        <v>22</v>
      </c>
      <c r="D2905" t="s">
        <v>5388</v>
      </c>
      <c r="E2905">
        <v>10271817</v>
      </c>
      <c r="F2905" t="s">
        <v>180</v>
      </c>
      <c r="G2905">
        <v>66113572</v>
      </c>
      <c r="H2905" t="s">
        <v>435</v>
      </c>
      <c r="I2905" t="s">
        <v>436</v>
      </c>
      <c r="J2905" t="s">
        <v>5407</v>
      </c>
      <c r="K2905" t="s">
        <v>5391</v>
      </c>
      <c r="L2905" t="s">
        <v>5392</v>
      </c>
      <c r="M2905" t="s">
        <v>5393</v>
      </c>
      <c r="N2905">
        <v>2</v>
      </c>
    </row>
    <row r="2906" spans="1:14" x14ac:dyDescent="0.75">
      <c r="A2906" t="s">
        <v>10</v>
      </c>
      <c r="B2906" t="s">
        <v>11</v>
      </c>
      <c r="C2906" t="s">
        <v>22</v>
      </c>
      <c r="D2906" t="s">
        <v>5388</v>
      </c>
      <c r="E2906">
        <v>10271817</v>
      </c>
      <c r="F2906" t="s">
        <v>180</v>
      </c>
      <c r="G2906">
        <v>66113572</v>
      </c>
      <c r="H2906" t="s">
        <v>435</v>
      </c>
      <c r="I2906" t="s">
        <v>436</v>
      </c>
      <c r="J2906" t="s">
        <v>5407</v>
      </c>
      <c r="K2906" t="s">
        <v>5394</v>
      </c>
      <c r="L2906" t="s">
        <v>5402</v>
      </c>
      <c r="M2906" t="s">
        <v>5403</v>
      </c>
      <c r="N2906">
        <v>3</v>
      </c>
    </row>
    <row r="2907" spans="1:14" x14ac:dyDescent="0.75">
      <c r="A2907" t="s">
        <v>10</v>
      </c>
      <c r="B2907" t="s">
        <v>11</v>
      </c>
      <c r="C2907" t="s">
        <v>22</v>
      </c>
      <c r="D2907" t="s">
        <v>5388</v>
      </c>
      <c r="E2907">
        <v>10271817</v>
      </c>
      <c r="F2907" t="s">
        <v>180</v>
      </c>
      <c r="G2907">
        <v>66113836</v>
      </c>
      <c r="H2907" t="s">
        <v>2138</v>
      </c>
      <c r="I2907" t="s">
        <v>2139</v>
      </c>
      <c r="J2907" t="s">
        <v>5407</v>
      </c>
      <c r="K2907" t="s">
        <v>5394</v>
      </c>
      <c r="L2907" t="s">
        <v>5402</v>
      </c>
      <c r="M2907" t="s">
        <v>5404</v>
      </c>
      <c r="N2907">
        <v>3</v>
      </c>
    </row>
    <row r="2908" spans="1:14" x14ac:dyDescent="0.75">
      <c r="A2908" t="s">
        <v>10</v>
      </c>
      <c r="B2908" t="s">
        <v>11</v>
      </c>
      <c r="C2908" t="s">
        <v>22</v>
      </c>
      <c r="D2908" t="s">
        <v>5388</v>
      </c>
      <c r="E2908">
        <v>10271817</v>
      </c>
      <c r="F2908" t="s">
        <v>180</v>
      </c>
      <c r="G2908">
        <v>66113893</v>
      </c>
      <c r="H2908" t="s">
        <v>5229</v>
      </c>
      <c r="I2908" t="s">
        <v>436</v>
      </c>
      <c r="J2908" t="s">
        <v>5407</v>
      </c>
      <c r="K2908" t="s">
        <v>5391</v>
      </c>
      <c r="L2908" t="s">
        <v>5392</v>
      </c>
      <c r="M2908" t="s">
        <v>5393</v>
      </c>
      <c r="N2908">
        <v>1</v>
      </c>
    </row>
    <row r="2909" spans="1:14" x14ac:dyDescent="0.75">
      <c r="A2909" t="s">
        <v>10</v>
      </c>
      <c r="B2909" t="s">
        <v>11</v>
      </c>
      <c r="C2909" t="s">
        <v>22</v>
      </c>
      <c r="D2909" t="s">
        <v>5388</v>
      </c>
      <c r="E2909">
        <v>10271817</v>
      </c>
      <c r="F2909" t="s">
        <v>180</v>
      </c>
      <c r="G2909">
        <v>66113893</v>
      </c>
      <c r="H2909" t="s">
        <v>5229</v>
      </c>
      <c r="I2909" t="s">
        <v>436</v>
      </c>
      <c r="J2909" t="s">
        <v>5407</v>
      </c>
      <c r="K2909" t="s">
        <v>5391</v>
      </c>
      <c r="L2909" t="s">
        <v>5392</v>
      </c>
      <c r="M2909" t="s">
        <v>5401</v>
      </c>
      <c r="N2909">
        <v>1</v>
      </c>
    </row>
    <row r="2910" spans="1:14" x14ac:dyDescent="0.75">
      <c r="A2910" t="s">
        <v>10</v>
      </c>
      <c r="B2910" t="s">
        <v>11</v>
      </c>
      <c r="C2910" t="s">
        <v>22</v>
      </c>
      <c r="D2910" t="s">
        <v>5388</v>
      </c>
      <c r="E2910">
        <v>10271817</v>
      </c>
      <c r="F2910" t="s">
        <v>180</v>
      </c>
      <c r="G2910">
        <v>66113893</v>
      </c>
      <c r="H2910" t="s">
        <v>5229</v>
      </c>
      <c r="I2910" t="s">
        <v>436</v>
      </c>
      <c r="J2910" t="s">
        <v>5407</v>
      </c>
      <c r="K2910" t="s">
        <v>5394</v>
      </c>
      <c r="L2910" t="s">
        <v>5402</v>
      </c>
      <c r="M2910" t="s">
        <v>5403</v>
      </c>
      <c r="N2910">
        <v>1</v>
      </c>
    </row>
    <row r="2911" spans="1:14" x14ac:dyDescent="0.75">
      <c r="A2911" t="s">
        <v>10</v>
      </c>
      <c r="B2911" t="s">
        <v>11</v>
      </c>
      <c r="C2911" t="s">
        <v>22</v>
      </c>
      <c r="D2911" t="s">
        <v>5388</v>
      </c>
      <c r="E2911">
        <v>10271817</v>
      </c>
      <c r="F2911" t="s">
        <v>180</v>
      </c>
      <c r="G2911">
        <v>66113893</v>
      </c>
      <c r="H2911" t="s">
        <v>5229</v>
      </c>
      <c r="I2911" t="s">
        <v>436</v>
      </c>
      <c r="J2911" t="s">
        <v>5407</v>
      </c>
      <c r="K2911" t="s">
        <v>5394</v>
      </c>
      <c r="L2911" t="s">
        <v>5402</v>
      </c>
      <c r="M2911" t="s">
        <v>5404</v>
      </c>
      <c r="N2911">
        <v>4</v>
      </c>
    </row>
    <row r="2912" spans="1:14" x14ac:dyDescent="0.75">
      <c r="A2912" t="s">
        <v>10</v>
      </c>
      <c r="B2912" t="s">
        <v>11</v>
      </c>
      <c r="C2912" t="s">
        <v>22</v>
      </c>
      <c r="D2912" t="s">
        <v>5388</v>
      </c>
      <c r="E2912">
        <v>10271817</v>
      </c>
      <c r="F2912" t="s">
        <v>180</v>
      </c>
      <c r="G2912">
        <v>66113893</v>
      </c>
      <c r="H2912" t="s">
        <v>5229</v>
      </c>
      <c r="I2912" t="s">
        <v>436</v>
      </c>
      <c r="J2912" t="s">
        <v>5407</v>
      </c>
      <c r="K2912" t="s">
        <v>5394</v>
      </c>
      <c r="L2912" t="s">
        <v>5395</v>
      </c>
      <c r="M2912" t="s">
        <v>5405</v>
      </c>
      <c r="N2912">
        <v>1</v>
      </c>
    </row>
    <row r="2913" spans="1:14" x14ac:dyDescent="0.75">
      <c r="A2913" t="s">
        <v>10</v>
      </c>
      <c r="B2913" t="s">
        <v>11</v>
      </c>
      <c r="C2913" t="s">
        <v>22</v>
      </c>
      <c r="D2913" t="s">
        <v>5388</v>
      </c>
      <c r="E2913">
        <v>10271817</v>
      </c>
      <c r="F2913" t="s">
        <v>180</v>
      </c>
      <c r="G2913">
        <v>66113894</v>
      </c>
      <c r="H2913" t="s">
        <v>1090</v>
      </c>
      <c r="I2913" t="s">
        <v>1091</v>
      </c>
      <c r="J2913" t="s">
        <v>5407</v>
      </c>
      <c r="K2913" t="s">
        <v>5391</v>
      </c>
      <c r="L2913" t="s">
        <v>5392</v>
      </c>
      <c r="M2913" t="s">
        <v>5393</v>
      </c>
      <c r="N2913">
        <v>1</v>
      </c>
    </row>
    <row r="2914" spans="1:14" x14ac:dyDescent="0.75">
      <c r="A2914" t="s">
        <v>10</v>
      </c>
      <c r="B2914" t="s">
        <v>11</v>
      </c>
      <c r="C2914" t="s">
        <v>22</v>
      </c>
      <c r="D2914" t="s">
        <v>5388</v>
      </c>
      <c r="E2914">
        <v>10271817</v>
      </c>
      <c r="F2914" t="s">
        <v>180</v>
      </c>
      <c r="G2914">
        <v>66113894</v>
      </c>
      <c r="H2914" t="s">
        <v>1090</v>
      </c>
      <c r="I2914" t="s">
        <v>1091</v>
      </c>
      <c r="J2914" t="s">
        <v>5407</v>
      </c>
      <c r="K2914" t="s">
        <v>5391</v>
      </c>
      <c r="L2914" t="s">
        <v>5392</v>
      </c>
      <c r="M2914" t="s">
        <v>5401</v>
      </c>
      <c r="N2914">
        <v>1</v>
      </c>
    </row>
    <row r="2915" spans="1:14" x14ac:dyDescent="0.75">
      <c r="A2915" t="s">
        <v>10</v>
      </c>
      <c r="B2915" t="s">
        <v>11</v>
      </c>
      <c r="C2915" t="s">
        <v>22</v>
      </c>
      <c r="D2915" t="s">
        <v>5388</v>
      </c>
      <c r="E2915">
        <v>10271817</v>
      </c>
      <c r="F2915" t="s">
        <v>180</v>
      </c>
      <c r="G2915">
        <v>66113894</v>
      </c>
      <c r="H2915" t="s">
        <v>1090</v>
      </c>
      <c r="I2915" t="s">
        <v>1091</v>
      </c>
      <c r="J2915" t="s">
        <v>5407</v>
      </c>
      <c r="K2915" t="s">
        <v>5394</v>
      </c>
      <c r="L2915" t="s">
        <v>5402</v>
      </c>
      <c r="M2915" t="s">
        <v>5403</v>
      </c>
      <c r="N2915">
        <v>1</v>
      </c>
    </row>
    <row r="2916" spans="1:14" x14ac:dyDescent="0.75">
      <c r="A2916" t="s">
        <v>10</v>
      </c>
      <c r="B2916" t="s">
        <v>11</v>
      </c>
      <c r="C2916" t="s">
        <v>22</v>
      </c>
      <c r="D2916" t="s">
        <v>5388</v>
      </c>
      <c r="E2916">
        <v>10271817</v>
      </c>
      <c r="F2916" t="s">
        <v>180</v>
      </c>
      <c r="G2916">
        <v>66113894</v>
      </c>
      <c r="H2916" t="s">
        <v>1090</v>
      </c>
      <c r="I2916" t="s">
        <v>1091</v>
      </c>
      <c r="J2916" t="s">
        <v>5407</v>
      </c>
      <c r="K2916" t="s">
        <v>5394</v>
      </c>
      <c r="L2916" t="s">
        <v>5402</v>
      </c>
      <c r="M2916" t="s">
        <v>5404</v>
      </c>
      <c r="N2916">
        <v>1</v>
      </c>
    </row>
    <row r="2917" spans="1:14" x14ac:dyDescent="0.75">
      <c r="A2917" t="s">
        <v>10</v>
      </c>
      <c r="B2917" t="s">
        <v>11</v>
      </c>
      <c r="C2917" t="s">
        <v>22</v>
      </c>
      <c r="D2917" t="s">
        <v>5388</v>
      </c>
      <c r="E2917">
        <v>10271817</v>
      </c>
      <c r="F2917" t="s">
        <v>180</v>
      </c>
      <c r="G2917">
        <v>66113894</v>
      </c>
      <c r="H2917" t="s">
        <v>1090</v>
      </c>
      <c r="I2917" t="s">
        <v>1091</v>
      </c>
      <c r="J2917" t="s">
        <v>5407</v>
      </c>
      <c r="K2917" t="s">
        <v>5394</v>
      </c>
      <c r="L2917" t="s">
        <v>5395</v>
      </c>
      <c r="M2917" t="s">
        <v>5405</v>
      </c>
      <c r="N2917">
        <v>1</v>
      </c>
    </row>
    <row r="2918" spans="1:14" x14ac:dyDescent="0.75">
      <c r="A2918" t="s">
        <v>10</v>
      </c>
      <c r="B2918" t="s">
        <v>11</v>
      </c>
      <c r="C2918" t="s">
        <v>22</v>
      </c>
      <c r="D2918" t="s">
        <v>5388</v>
      </c>
      <c r="E2918">
        <v>10271817</v>
      </c>
      <c r="F2918" t="s">
        <v>180</v>
      </c>
      <c r="G2918">
        <v>66113894</v>
      </c>
      <c r="H2918" t="s">
        <v>1090</v>
      </c>
      <c r="I2918" t="s">
        <v>1091</v>
      </c>
      <c r="J2918" t="s">
        <v>5407</v>
      </c>
      <c r="K2918" t="s">
        <v>5394</v>
      </c>
      <c r="L2918" t="s">
        <v>5395</v>
      </c>
      <c r="M2918" t="s">
        <v>5396</v>
      </c>
      <c r="N2918">
        <v>1</v>
      </c>
    </row>
    <row r="2919" spans="1:14" x14ac:dyDescent="0.75">
      <c r="A2919" t="s">
        <v>10</v>
      </c>
      <c r="B2919" t="s">
        <v>11</v>
      </c>
      <c r="C2919" t="s">
        <v>22</v>
      </c>
      <c r="D2919" t="s">
        <v>5388</v>
      </c>
      <c r="E2919">
        <v>10271817</v>
      </c>
      <c r="F2919" t="s">
        <v>180</v>
      </c>
      <c r="G2919">
        <v>66113895</v>
      </c>
      <c r="H2919" t="s">
        <v>3784</v>
      </c>
      <c r="I2919" t="s">
        <v>3785</v>
      </c>
      <c r="J2919" t="s">
        <v>5407</v>
      </c>
      <c r="K2919" t="s">
        <v>5391</v>
      </c>
      <c r="L2919" t="s">
        <v>5392</v>
      </c>
      <c r="M2919" t="s">
        <v>5393</v>
      </c>
      <c r="N2919">
        <v>1</v>
      </c>
    </row>
    <row r="2920" spans="1:14" x14ac:dyDescent="0.75">
      <c r="A2920" t="s">
        <v>10</v>
      </c>
      <c r="B2920" t="s">
        <v>11</v>
      </c>
      <c r="C2920" t="s">
        <v>22</v>
      </c>
      <c r="D2920" t="s">
        <v>5388</v>
      </c>
      <c r="E2920">
        <v>10271817</v>
      </c>
      <c r="F2920" t="s">
        <v>180</v>
      </c>
      <c r="G2920">
        <v>66113895</v>
      </c>
      <c r="H2920" t="s">
        <v>3784</v>
      </c>
      <c r="I2920" t="s">
        <v>3785</v>
      </c>
      <c r="J2920" t="s">
        <v>5407</v>
      </c>
      <c r="K2920" t="s">
        <v>5391</v>
      </c>
      <c r="L2920" t="s">
        <v>5392</v>
      </c>
      <c r="M2920" t="s">
        <v>5401</v>
      </c>
      <c r="N2920">
        <v>1</v>
      </c>
    </row>
    <row r="2921" spans="1:14" x14ac:dyDescent="0.75">
      <c r="A2921" t="s">
        <v>10</v>
      </c>
      <c r="B2921" t="s">
        <v>11</v>
      </c>
      <c r="C2921" t="s">
        <v>22</v>
      </c>
      <c r="D2921" t="s">
        <v>5388</v>
      </c>
      <c r="E2921">
        <v>10271817</v>
      </c>
      <c r="F2921" t="s">
        <v>180</v>
      </c>
      <c r="G2921">
        <v>66113895</v>
      </c>
      <c r="H2921" t="s">
        <v>3784</v>
      </c>
      <c r="I2921" t="s">
        <v>3785</v>
      </c>
      <c r="J2921" t="s">
        <v>5407</v>
      </c>
      <c r="K2921" t="s">
        <v>5394</v>
      </c>
      <c r="L2921" t="s">
        <v>5402</v>
      </c>
      <c r="M2921" t="s">
        <v>5403</v>
      </c>
      <c r="N2921">
        <v>1</v>
      </c>
    </row>
    <row r="2922" spans="1:14" x14ac:dyDescent="0.75">
      <c r="A2922" t="s">
        <v>10</v>
      </c>
      <c r="B2922" t="s">
        <v>11</v>
      </c>
      <c r="C2922" t="s">
        <v>22</v>
      </c>
      <c r="D2922" t="s">
        <v>5388</v>
      </c>
      <c r="E2922">
        <v>10271817</v>
      </c>
      <c r="F2922" t="s">
        <v>180</v>
      </c>
      <c r="G2922">
        <v>66113895</v>
      </c>
      <c r="H2922" t="s">
        <v>3784</v>
      </c>
      <c r="I2922" t="s">
        <v>3785</v>
      </c>
      <c r="J2922" t="s">
        <v>5407</v>
      </c>
      <c r="K2922" t="s">
        <v>5394</v>
      </c>
      <c r="L2922" t="s">
        <v>5402</v>
      </c>
      <c r="M2922" t="s">
        <v>5404</v>
      </c>
      <c r="N2922">
        <v>1</v>
      </c>
    </row>
    <row r="2923" spans="1:14" x14ac:dyDescent="0.75">
      <c r="A2923" t="s">
        <v>10</v>
      </c>
      <c r="B2923" t="s">
        <v>11</v>
      </c>
      <c r="C2923" t="s">
        <v>22</v>
      </c>
      <c r="D2923" t="s">
        <v>5388</v>
      </c>
      <c r="E2923">
        <v>10271817</v>
      </c>
      <c r="F2923" t="s">
        <v>180</v>
      </c>
      <c r="G2923">
        <v>66113895</v>
      </c>
      <c r="H2923" t="s">
        <v>3784</v>
      </c>
      <c r="I2923" t="s">
        <v>3785</v>
      </c>
      <c r="J2923" t="s">
        <v>5407</v>
      </c>
      <c r="K2923" t="s">
        <v>5394</v>
      </c>
      <c r="L2923" t="s">
        <v>5395</v>
      </c>
      <c r="M2923" t="s">
        <v>5405</v>
      </c>
      <c r="N2923">
        <v>1</v>
      </c>
    </row>
    <row r="2924" spans="1:14" x14ac:dyDescent="0.75">
      <c r="A2924" t="s">
        <v>10</v>
      </c>
      <c r="B2924" t="s">
        <v>11</v>
      </c>
      <c r="C2924" t="s">
        <v>22</v>
      </c>
      <c r="D2924" t="s">
        <v>5388</v>
      </c>
      <c r="E2924">
        <v>10271817</v>
      </c>
      <c r="F2924" t="s">
        <v>180</v>
      </c>
      <c r="G2924">
        <v>66113895</v>
      </c>
      <c r="H2924" t="s">
        <v>3784</v>
      </c>
      <c r="I2924" t="s">
        <v>3785</v>
      </c>
      <c r="J2924" t="s">
        <v>5407</v>
      </c>
      <c r="K2924" t="s">
        <v>5394</v>
      </c>
      <c r="L2924" t="s">
        <v>5395</v>
      </c>
      <c r="M2924" t="s">
        <v>5396</v>
      </c>
      <c r="N2924">
        <v>1</v>
      </c>
    </row>
    <row r="2925" spans="1:14" x14ac:dyDescent="0.75">
      <c r="A2925" t="s">
        <v>10</v>
      </c>
      <c r="B2925" t="s">
        <v>11</v>
      </c>
      <c r="C2925" t="s">
        <v>22</v>
      </c>
      <c r="D2925" t="s">
        <v>5388</v>
      </c>
      <c r="E2925">
        <v>10271817</v>
      </c>
      <c r="F2925" t="s">
        <v>180</v>
      </c>
      <c r="G2925">
        <v>66113911</v>
      </c>
      <c r="H2925" t="s">
        <v>184</v>
      </c>
      <c r="I2925" t="s">
        <v>185</v>
      </c>
      <c r="J2925" t="s">
        <v>5407</v>
      </c>
      <c r="K2925" t="s">
        <v>5391</v>
      </c>
      <c r="L2925" t="s">
        <v>5392</v>
      </c>
      <c r="M2925" t="s">
        <v>5393</v>
      </c>
      <c r="N2925">
        <v>1</v>
      </c>
    </row>
    <row r="2926" spans="1:14" x14ac:dyDescent="0.75">
      <c r="A2926" t="s">
        <v>10</v>
      </c>
      <c r="B2926" t="s">
        <v>11</v>
      </c>
      <c r="C2926" t="s">
        <v>22</v>
      </c>
      <c r="D2926" t="s">
        <v>5388</v>
      </c>
      <c r="E2926">
        <v>10271817</v>
      </c>
      <c r="F2926" t="s">
        <v>180</v>
      </c>
      <c r="G2926">
        <v>66113911</v>
      </c>
      <c r="H2926" t="s">
        <v>184</v>
      </c>
      <c r="I2926" t="s">
        <v>185</v>
      </c>
      <c r="J2926" t="s">
        <v>5407</v>
      </c>
      <c r="K2926" t="s">
        <v>5391</v>
      </c>
      <c r="L2926" t="s">
        <v>5392</v>
      </c>
      <c r="M2926" t="s">
        <v>5401</v>
      </c>
      <c r="N2926">
        <v>1</v>
      </c>
    </row>
    <row r="2927" spans="1:14" x14ac:dyDescent="0.75">
      <c r="A2927" t="s">
        <v>10</v>
      </c>
      <c r="B2927" t="s">
        <v>11</v>
      </c>
      <c r="C2927" t="s">
        <v>22</v>
      </c>
      <c r="D2927" t="s">
        <v>5388</v>
      </c>
      <c r="E2927">
        <v>10271817</v>
      </c>
      <c r="F2927" t="s">
        <v>180</v>
      </c>
      <c r="G2927">
        <v>66113911</v>
      </c>
      <c r="H2927" t="s">
        <v>184</v>
      </c>
      <c r="I2927" t="s">
        <v>185</v>
      </c>
      <c r="J2927" t="s">
        <v>5407</v>
      </c>
      <c r="K2927" t="s">
        <v>5394</v>
      </c>
      <c r="L2927" t="s">
        <v>5402</v>
      </c>
      <c r="M2927" t="s">
        <v>5403</v>
      </c>
      <c r="N2927">
        <v>1</v>
      </c>
    </row>
    <row r="2928" spans="1:14" x14ac:dyDescent="0.75">
      <c r="A2928" t="s">
        <v>10</v>
      </c>
      <c r="B2928" t="s">
        <v>11</v>
      </c>
      <c r="C2928" t="s">
        <v>22</v>
      </c>
      <c r="D2928" t="s">
        <v>5388</v>
      </c>
      <c r="E2928">
        <v>10271817</v>
      </c>
      <c r="F2928" t="s">
        <v>180</v>
      </c>
      <c r="G2928">
        <v>66113911</v>
      </c>
      <c r="H2928" t="s">
        <v>184</v>
      </c>
      <c r="I2928" t="s">
        <v>185</v>
      </c>
      <c r="J2928" t="s">
        <v>5407</v>
      </c>
      <c r="K2928" t="s">
        <v>5394</v>
      </c>
      <c r="L2928" t="s">
        <v>5402</v>
      </c>
      <c r="M2928" t="s">
        <v>5404</v>
      </c>
      <c r="N2928">
        <v>4</v>
      </c>
    </row>
    <row r="2929" spans="1:14" x14ac:dyDescent="0.75">
      <c r="A2929" t="s">
        <v>10</v>
      </c>
      <c r="B2929" t="s">
        <v>11</v>
      </c>
      <c r="C2929" t="s">
        <v>22</v>
      </c>
      <c r="D2929" t="s">
        <v>5388</v>
      </c>
      <c r="E2929">
        <v>10271817</v>
      </c>
      <c r="F2929" t="s">
        <v>180</v>
      </c>
      <c r="G2929">
        <v>66113911</v>
      </c>
      <c r="H2929" t="s">
        <v>184</v>
      </c>
      <c r="I2929" t="s">
        <v>185</v>
      </c>
      <c r="J2929" t="s">
        <v>5407</v>
      </c>
      <c r="K2929" t="s">
        <v>5394</v>
      </c>
      <c r="L2929" t="s">
        <v>5395</v>
      </c>
      <c r="M2929" t="s">
        <v>5405</v>
      </c>
      <c r="N2929">
        <v>1</v>
      </c>
    </row>
    <row r="2930" spans="1:14" x14ac:dyDescent="0.75">
      <c r="A2930" t="s">
        <v>10</v>
      </c>
      <c r="B2930" t="s">
        <v>11</v>
      </c>
      <c r="C2930" t="s">
        <v>22</v>
      </c>
      <c r="D2930" t="s">
        <v>5388</v>
      </c>
      <c r="E2930">
        <v>10271817</v>
      </c>
      <c r="F2930" t="s">
        <v>180</v>
      </c>
      <c r="G2930">
        <v>66113912</v>
      </c>
      <c r="H2930" t="s">
        <v>3887</v>
      </c>
      <c r="I2930" t="s">
        <v>3888</v>
      </c>
      <c r="J2930" t="s">
        <v>5407</v>
      </c>
      <c r="K2930" t="s">
        <v>5391</v>
      </c>
      <c r="L2930" t="s">
        <v>5392</v>
      </c>
      <c r="M2930" t="s">
        <v>5393</v>
      </c>
      <c r="N2930">
        <v>1</v>
      </c>
    </row>
    <row r="2931" spans="1:14" x14ac:dyDescent="0.75">
      <c r="A2931" t="s">
        <v>10</v>
      </c>
      <c r="B2931" t="s">
        <v>11</v>
      </c>
      <c r="C2931" t="s">
        <v>22</v>
      </c>
      <c r="D2931" t="s">
        <v>5388</v>
      </c>
      <c r="E2931">
        <v>10271817</v>
      </c>
      <c r="F2931" t="s">
        <v>180</v>
      </c>
      <c r="G2931">
        <v>66113912</v>
      </c>
      <c r="H2931" t="s">
        <v>3887</v>
      </c>
      <c r="I2931" t="s">
        <v>3888</v>
      </c>
      <c r="J2931" t="s">
        <v>5407</v>
      </c>
      <c r="K2931" t="s">
        <v>5391</v>
      </c>
      <c r="L2931" t="s">
        <v>5392</v>
      </c>
      <c r="M2931" t="s">
        <v>5401</v>
      </c>
      <c r="N2931">
        <v>1</v>
      </c>
    </row>
    <row r="2932" spans="1:14" x14ac:dyDescent="0.75">
      <c r="A2932" t="s">
        <v>10</v>
      </c>
      <c r="B2932" t="s">
        <v>11</v>
      </c>
      <c r="C2932" t="s">
        <v>22</v>
      </c>
      <c r="D2932" t="s">
        <v>5388</v>
      </c>
      <c r="E2932">
        <v>10271817</v>
      </c>
      <c r="F2932" t="s">
        <v>180</v>
      </c>
      <c r="G2932">
        <v>66113912</v>
      </c>
      <c r="H2932" t="s">
        <v>3887</v>
      </c>
      <c r="I2932" t="s">
        <v>3888</v>
      </c>
      <c r="J2932" t="s">
        <v>5407</v>
      </c>
      <c r="K2932" t="s">
        <v>5394</v>
      </c>
      <c r="L2932" t="s">
        <v>5402</v>
      </c>
      <c r="M2932" t="s">
        <v>5404</v>
      </c>
      <c r="N2932">
        <v>4</v>
      </c>
    </row>
    <row r="2933" spans="1:14" x14ac:dyDescent="0.75">
      <c r="A2933" t="s">
        <v>10</v>
      </c>
      <c r="B2933" t="s">
        <v>11</v>
      </c>
      <c r="C2933" t="s">
        <v>22</v>
      </c>
      <c r="D2933" t="s">
        <v>5388</v>
      </c>
      <c r="E2933">
        <v>10271817</v>
      </c>
      <c r="F2933" t="s">
        <v>180</v>
      </c>
      <c r="G2933">
        <v>66113912</v>
      </c>
      <c r="H2933" t="s">
        <v>3887</v>
      </c>
      <c r="I2933" t="s">
        <v>3888</v>
      </c>
      <c r="J2933" t="s">
        <v>5407</v>
      </c>
      <c r="K2933" t="s">
        <v>5394</v>
      </c>
      <c r="L2933" t="s">
        <v>5395</v>
      </c>
      <c r="M2933" t="s">
        <v>5405</v>
      </c>
      <c r="N2933">
        <v>1</v>
      </c>
    </row>
    <row r="2934" spans="1:14" x14ac:dyDescent="0.75">
      <c r="A2934" t="s">
        <v>10</v>
      </c>
      <c r="B2934" t="s">
        <v>11</v>
      </c>
      <c r="C2934" t="s">
        <v>22</v>
      </c>
      <c r="D2934" t="s">
        <v>5388</v>
      </c>
      <c r="E2934">
        <v>10271817</v>
      </c>
      <c r="F2934" t="s">
        <v>180</v>
      </c>
      <c r="G2934">
        <v>66114841</v>
      </c>
      <c r="H2934" t="s">
        <v>7743</v>
      </c>
      <c r="I2934" t="s">
        <v>185</v>
      </c>
      <c r="J2934" t="s">
        <v>5407</v>
      </c>
      <c r="K2934" t="s">
        <v>5394</v>
      </c>
      <c r="L2934" t="s">
        <v>5402</v>
      </c>
      <c r="M2934" t="s">
        <v>5404</v>
      </c>
      <c r="N2934">
        <v>3</v>
      </c>
    </row>
    <row r="2935" spans="1:14" x14ac:dyDescent="0.75">
      <c r="A2935" t="s">
        <v>10</v>
      </c>
      <c r="B2935" t="s">
        <v>11</v>
      </c>
      <c r="C2935" t="s">
        <v>22</v>
      </c>
      <c r="D2935" t="s">
        <v>5388</v>
      </c>
      <c r="E2935">
        <v>10271817</v>
      </c>
      <c r="F2935" t="s">
        <v>180</v>
      </c>
      <c r="G2935">
        <v>66114875</v>
      </c>
      <c r="H2935" t="s">
        <v>3415</v>
      </c>
      <c r="I2935" t="s">
        <v>3416</v>
      </c>
      <c r="J2935" t="s">
        <v>5407</v>
      </c>
      <c r="K2935" t="s">
        <v>5391</v>
      </c>
      <c r="L2935" t="s">
        <v>5392</v>
      </c>
      <c r="M2935" t="s">
        <v>5393</v>
      </c>
      <c r="N2935">
        <v>2</v>
      </c>
    </row>
    <row r="2936" spans="1:14" x14ac:dyDescent="0.75">
      <c r="A2936" t="s">
        <v>10</v>
      </c>
      <c r="B2936" t="s">
        <v>11</v>
      </c>
      <c r="C2936" t="s">
        <v>22</v>
      </c>
      <c r="D2936" t="s">
        <v>5388</v>
      </c>
      <c r="E2936">
        <v>10271817</v>
      </c>
      <c r="F2936" t="s">
        <v>180</v>
      </c>
      <c r="G2936">
        <v>66114875</v>
      </c>
      <c r="H2936" t="s">
        <v>3415</v>
      </c>
      <c r="I2936" t="s">
        <v>3416</v>
      </c>
      <c r="J2936" t="s">
        <v>5407</v>
      </c>
      <c r="K2936" t="s">
        <v>5394</v>
      </c>
      <c r="L2936" t="s">
        <v>5402</v>
      </c>
      <c r="M2936" t="s">
        <v>5403</v>
      </c>
      <c r="N2936">
        <v>3</v>
      </c>
    </row>
    <row r="2937" spans="1:14" x14ac:dyDescent="0.75">
      <c r="A2937" t="s">
        <v>10</v>
      </c>
      <c r="B2937" t="s">
        <v>11</v>
      </c>
      <c r="C2937" t="s">
        <v>22</v>
      </c>
      <c r="D2937" t="s">
        <v>5388</v>
      </c>
      <c r="E2937">
        <v>10271817</v>
      </c>
      <c r="F2937" t="s">
        <v>180</v>
      </c>
      <c r="G2937">
        <v>66114875</v>
      </c>
      <c r="H2937" t="s">
        <v>3415</v>
      </c>
      <c r="I2937" t="s">
        <v>3416</v>
      </c>
      <c r="J2937" t="s">
        <v>5407</v>
      </c>
      <c r="K2937" t="s">
        <v>5394</v>
      </c>
      <c r="L2937" t="s">
        <v>5402</v>
      </c>
      <c r="M2937" t="s">
        <v>5404</v>
      </c>
      <c r="N2937">
        <v>3</v>
      </c>
    </row>
    <row r="2938" spans="1:14" x14ac:dyDescent="0.75">
      <c r="A2938" t="s">
        <v>10</v>
      </c>
      <c r="B2938" t="s">
        <v>11</v>
      </c>
      <c r="C2938" t="s">
        <v>22</v>
      </c>
      <c r="D2938" t="s">
        <v>5388</v>
      </c>
      <c r="E2938">
        <v>10271817</v>
      </c>
      <c r="F2938" t="s">
        <v>180</v>
      </c>
      <c r="G2938">
        <v>66115038</v>
      </c>
      <c r="H2938" t="s">
        <v>2526</v>
      </c>
      <c r="I2938" t="s">
        <v>870</v>
      </c>
      <c r="J2938" t="s">
        <v>5407</v>
      </c>
      <c r="K2938" t="s">
        <v>5391</v>
      </c>
      <c r="L2938" t="s">
        <v>5392</v>
      </c>
      <c r="M2938" t="s">
        <v>5393</v>
      </c>
      <c r="N2938">
        <v>1</v>
      </c>
    </row>
    <row r="2939" spans="1:14" x14ac:dyDescent="0.75">
      <c r="A2939" t="s">
        <v>10</v>
      </c>
      <c r="B2939" t="s">
        <v>11</v>
      </c>
      <c r="C2939" t="s">
        <v>22</v>
      </c>
      <c r="D2939" t="s">
        <v>5388</v>
      </c>
      <c r="E2939">
        <v>10271817</v>
      </c>
      <c r="F2939" t="s">
        <v>180</v>
      </c>
      <c r="G2939">
        <v>66115038</v>
      </c>
      <c r="H2939" t="s">
        <v>2526</v>
      </c>
      <c r="I2939" t="s">
        <v>870</v>
      </c>
      <c r="J2939" t="s">
        <v>5407</v>
      </c>
      <c r="K2939" t="s">
        <v>5391</v>
      </c>
      <c r="L2939" t="s">
        <v>5392</v>
      </c>
      <c r="M2939" t="s">
        <v>5401</v>
      </c>
      <c r="N2939">
        <v>1</v>
      </c>
    </row>
    <row r="2940" spans="1:14" x14ac:dyDescent="0.75">
      <c r="A2940" t="s">
        <v>10</v>
      </c>
      <c r="B2940" t="s">
        <v>11</v>
      </c>
      <c r="C2940" t="s">
        <v>22</v>
      </c>
      <c r="D2940" t="s">
        <v>5388</v>
      </c>
      <c r="E2940">
        <v>10271817</v>
      </c>
      <c r="F2940" t="s">
        <v>180</v>
      </c>
      <c r="G2940">
        <v>66115038</v>
      </c>
      <c r="H2940" t="s">
        <v>2526</v>
      </c>
      <c r="I2940" t="s">
        <v>870</v>
      </c>
      <c r="J2940" t="s">
        <v>5407</v>
      </c>
      <c r="K2940" t="s">
        <v>5394</v>
      </c>
      <c r="L2940" t="s">
        <v>5402</v>
      </c>
      <c r="M2940" t="s">
        <v>5403</v>
      </c>
      <c r="N2940">
        <v>1</v>
      </c>
    </row>
    <row r="2941" spans="1:14" x14ac:dyDescent="0.75">
      <c r="A2941" t="s">
        <v>10</v>
      </c>
      <c r="B2941" t="s">
        <v>11</v>
      </c>
      <c r="C2941" t="s">
        <v>22</v>
      </c>
      <c r="D2941" t="s">
        <v>5388</v>
      </c>
      <c r="E2941">
        <v>10271817</v>
      </c>
      <c r="F2941" t="s">
        <v>180</v>
      </c>
      <c r="G2941">
        <v>66115038</v>
      </c>
      <c r="H2941" t="s">
        <v>2526</v>
      </c>
      <c r="I2941" t="s">
        <v>870</v>
      </c>
      <c r="J2941" t="s">
        <v>5407</v>
      </c>
      <c r="K2941" t="s">
        <v>5394</v>
      </c>
      <c r="L2941" t="s">
        <v>5402</v>
      </c>
      <c r="M2941" t="s">
        <v>5404</v>
      </c>
      <c r="N2941">
        <v>1</v>
      </c>
    </row>
    <row r="2942" spans="1:14" x14ac:dyDescent="0.75">
      <c r="A2942" t="s">
        <v>10</v>
      </c>
      <c r="B2942" t="s">
        <v>11</v>
      </c>
      <c r="C2942" t="s">
        <v>22</v>
      </c>
      <c r="D2942" t="s">
        <v>5388</v>
      </c>
      <c r="E2942">
        <v>10271817</v>
      </c>
      <c r="F2942" t="s">
        <v>180</v>
      </c>
      <c r="G2942">
        <v>66115038</v>
      </c>
      <c r="H2942" t="s">
        <v>2526</v>
      </c>
      <c r="I2942" t="s">
        <v>870</v>
      </c>
      <c r="J2942" t="s">
        <v>5407</v>
      </c>
      <c r="K2942" t="s">
        <v>5394</v>
      </c>
      <c r="L2942" t="s">
        <v>5395</v>
      </c>
      <c r="M2942" t="s">
        <v>5405</v>
      </c>
      <c r="N2942">
        <v>1</v>
      </c>
    </row>
    <row r="2943" spans="1:14" x14ac:dyDescent="0.75">
      <c r="A2943" t="s">
        <v>10</v>
      </c>
      <c r="B2943" t="s">
        <v>11</v>
      </c>
      <c r="C2943" t="s">
        <v>22</v>
      </c>
      <c r="D2943" t="s">
        <v>5388</v>
      </c>
      <c r="E2943">
        <v>10271817</v>
      </c>
      <c r="F2943" t="s">
        <v>180</v>
      </c>
      <c r="G2943">
        <v>66115076</v>
      </c>
      <c r="H2943" t="s">
        <v>4889</v>
      </c>
      <c r="I2943" t="s">
        <v>4890</v>
      </c>
      <c r="J2943" t="s">
        <v>5407</v>
      </c>
      <c r="K2943" t="s">
        <v>5391</v>
      </c>
      <c r="L2943" t="s">
        <v>5392</v>
      </c>
      <c r="M2943" t="s">
        <v>5393</v>
      </c>
      <c r="N2943">
        <v>1</v>
      </c>
    </row>
    <row r="2944" spans="1:14" x14ac:dyDescent="0.75">
      <c r="A2944" t="s">
        <v>10</v>
      </c>
      <c r="B2944" t="s">
        <v>11</v>
      </c>
      <c r="C2944" t="s">
        <v>22</v>
      </c>
      <c r="D2944" t="s">
        <v>5388</v>
      </c>
      <c r="E2944">
        <v>10271817</v>
      </c>
      <c r="F2944" t="s">
        <v>180</v>
      </c>
      <c r="G2944">
        <v>66115076</v>
      </c>
      <c r="H2944" t="s">
        <v>4889</v>
      </c>
      <c r="I2944" t="s">
        <v>4890</v>
      </c>
      <c r="J2944" t="s">
        <v>5407</v>
      </c>
      <c r="K2944" t="s">
        <v>5391</v>
      </c>
      <c r="L2944" t="s">
        <v>5392</v>
      </c>
      <c r="M2944" t="s">
        <v>5401</v>
      </c>
      <c r="N2944">
        <v>1</v>
      </c>
    </row>
    <row r="2945" spans="1:14" x14ac:dyDescent="0.75">
      <c r="A2945" t="s">
        <v>10</v>
      </c>
      <c r="B2945" t="s">
        <v>11</v>
      </c>
      <c r="C2945" t="s">
        <v>22</v>
      </c>
      <c r="D2945" t="s">
        <v>5388</v>
      </c>
      <c r="E2945">
        <v>10271817</v>
      </c>
      <c r="F2945" t="s">
        <v>180</v>
      </c>
      <c r="G2945">
        <v>66115076</v>
      </c>
      <c r="H2945" t="s">
        <v>4889</v>
      </c>
      <c r="I2945" t="s">
        <v>4890</v>
      </c>
      <c r="J2945" t="s">
        <v>5407</v>
      </c>
      <c r="K2945" t="s">
        <v>5394</v>
      </c>
      <c r="L2945" t="s">
        <v>5402</v>
      </c>
      <c r="M2945" t="s">
        <v>5403</v>
      </c>
      <c r="N2945">
        <v>1</v>
      </c>
    </row>
    <row r="2946" spans="1:14" x14ac:dyDescent="0.75">
      <c r="A2946" t="s">
        <v>10</v>
      </c>
      <c r="B2946" t="s">
        <v>11</v>
      </c>
      <c r="C2946" t="s">
        <v>22</v>
      </c>
      <c r="D2946" t="s">
        <v>5388</v>
      </c>
      <c r="E2946">
        <v>10271817</v>
      </c>
      <c r="F2946" t="s">
        <v>180</v>
      </c>
      <c r="G2946">
        <v>66115076</v>
      </c>
      <c r="H2946" t="s">
        <v>4889</v>
      </c>
      <c r="I2946" t="s">
        <v>4890</v>
      </c>
      <c r="J2946" t="s">
        <v>5407</v>
      </c>
      <c r="K2946" t="s">
        <v>5394</v>
      </c>
      <c r="L2946" t="s">
        <v>5402</v>
      </c>
      <c r="M2946" t="s">
        <v>5404</v>
      </c>
      <c r="N2946">
        <v>1</v>
      </c>
    </row>
    <row r="2947" spans="1:14" x14ac:dyDescent="0.75">
      <c r="A2947" t="s">
        <v>10</v>
      </c>
      <c r="B2947" t="s">
        <v>11</v>
      </c>
      <c r="C2947" t="s">
        <v>22</v>
      </c>
      <c r="D2947" t="s">
        <v>5388</v>
      </c>
      <c r="E2947">
        <v>10271817</v>
      </c>
      <c r="F2947" t="s">
        <v>180</v>
      </c>
      <c r="G2947">
        <v>66115076</v>
      </c>
      <c r="H2947" t="s">
        <v>4889</v>
      </c>
      <c r="I2947" t="s">
        <v>4890</v>
      </c>
      <c r="J2947" t="s">
        <v>5407</v>
      </c>
      <c r="K2947" t="s">
        <v>5394</v>
      </c>
      <c r="L2947" t="s">
        <v>5395</v>
      </c>
      <c r="M2947" t="s">
        <v>5405</v>
      </c>
      <c r="N2947">
        <v>1</v>
      </c>
    </row>
    <row r="2948" spans="1:14" x14ac:dyDescent="0.75">
      <c r="A2948" t="s">
        <v>10</v>
      </c>
      <c r="B2948" t="s">
        <v>11</v>
      </c>
      <c r="C2948" t="s">
        <v>22</v>
      </c>
      <c r="D2948" t="s">
        <v>5388</v>
      </c>
      <c r="E2948">
        <v>10271817</v>
      </c>
      <c r="F2948" t="s">
        <v>180</v>
      </c>
      <c r="G2948">
        <v>66115076</v>
      </c>
      <c r="H2948" t="s">
        <v>4889</v>
      </c>
      <c r="I2948" t="s">
        <v>4890</v>
      </c>
      <c r="J2948" t="s">
        <v>5407</v>
      </c>
      <c r="K2948" t="s">
        <v>5394</v>
      </c>
      <c r="L2948" t="s">
        <v>5395</v>
      </c>
      <c r="M2948" t="s">
        <v>5396</v>
      </c>
      <c r="N2948">
        <v>1</v>
      </c>
    </row>
    <row r="2949" spans="1:14" x14ac:dyDescent="0.75">
      <c r="A2949" t="s">
        <v>10</v>
      </c>
      <c r="B2949" t="s">
        <v>11</v>
      </c>
      <c r="C2949" t="s">
        <v>22</v>
      </c>
      <c r="D2949" t="s">
        <v>5388</v>
      </c>
      <c r="E2949">
        <v>10271817</v>
      </c>
      <c r="F2949" t="s">
        <v>180</v>
      </c>
      <c r="G2949">
        <v>66115077</v>
      </c>
      <c r="H2949" t="s">
        <v>7060</v>
      </c>
      <c r="I2949" t="s">
        <v>870</v>
      </c>
      <c r="J2949" t="s">
        <v>5407</v>
      </c>
      <c r="K2949" t="s">
        <v>5391</v>
      </c>
      <c r="L2949" t="s">
        <v>5392</v>
      </c>
      <c r="M2949" t="s">
        <v>5393</v>
      </c>
      <c r="N2949">
        <v>1</v>
      </c>
    </row>
    <row r="2950" spans="1:14" x14ac:dyDescent="0.75">
      <c r="A2950" t="s">
        <v>10</v>
      </c>
      <c r="B2950" t="s">
        <v>11</v>
      </c>
      <c r="C2950" t="s">
        <v>22</v>
      </c>
      <c r="D2950" t="s">
        <v>5388</v>
      </c>
      <c r="E2950">
        <v>10271817</v>
      </c>
      <c r="F2950" t="s">
        <v>180</v>
      </c>
      <c r="G2950">
        <v>66115077</v>
      </c>
      <c r="H2950" t="s">
        <v>7060</v>
      </c>
      <c r="I2950" t="s">
        <v>870</v>
      </c>
      <c r="J2950" t="s">
        <v>5407</v>
      </c>
      <c r="K2950" t="s">
        <v>5391</v>
      </c>
      <c r="L2950" t="s">
        <v>5392</v>
      </c>
      <c r="M2950" t="s">
        <v>5401</v>
      </c>
      <c r="N2950">
        <v>1</v>
      </c>
    </row>
    <row r="2951" spans="1:14" x14ac:dyDescent="0.75">
      <c r="A2951" t="s">
        <v>10</v>
      </c>
      <c r="B2951" t="s">
        <v>11</v>
      </c>
      <c r="C2951" t="s">
        <v>22</v>
      </c>
      <c r="D2951" t="s">
        <v>5388</v>
      </c>
      <c r="E2951">
        <v>10271817</v>
      </c>
      <c r="F2951" t="s">
        <v>180</v>
      </c>
      <c r="G2951">
        <v>66115077</v>
      </c>
      <c r="H2951" t="s">
        <v>7060</v>
      </c>
      <c r="I2951" t="s">
        <v>870</v>
      </c>
      <c r="J2951" t="s">
        <v>5407</v>
      </c>
      <c r="K2951" t="s">
        <v>5394</v>
      </c>
      <c r="L2951" t="s">
        <v>5402</v>
      </c>
      <c r="M2951" t="s">
        <v>5403</v>
      </c>
      <c r="N2951">
        <v>1</v>
      </c>
    </row>
    <row r="2952" spans="1:14" x14ac:dyDescent="0.75">
      <c r="A2952" t="s">
        <v>10</v>
      </c>
      <c r="B2952" t="s">
        <v>11</v>
      </c>
      <c r="C2952" t="s">
        <v>22</v>
      </c>
      <c r="D2952" t="s">
        <v>5388</v>
      </c>
      <c r="E2952">
        <v>10271817</v>
      </c>
      <c r="F2952" t="s">
        <v>180</v>
      </c>
      <c r="G2952">
        <v>66115077</v>
      </c>
      <c r="H2952" t="s">
        <v>7060</v>
      </c>
      <c r="I2952" t="s">
        <v>870</v>
      </c>
      <c r="J2952" t="s">
        <v>5407</v>
      </c>
      <c r="K2952" t="s">
        <v>5394</v>
      </c>
      <c r="L2952" t="s">
        <v>5402</v>
      </c>
      <c r="M2952" t="s">
        <v>5404</v>
      </c>
      <c r="N2952">
        <v>1</v>
      </c>
    </row>
    <row r="2953" spans="1:14" x14ac:dyDescent="0.75">
      <c r="A2953" t="s">
        <v>10</v>
      </c>
      <c r="B2953" t="s">
        <v>11</v>
      </c>
      <c r="C2953" t="s">
        <v>22</v>
      </c>
      <c r="D2953" t="s">
        <v>5388</v>
      </c>
      <c r="E2953">
        <v>10271817</v>
      </c>
      <c r="F2953" t="s">
        <v>180</v>
      </c>
      <c r="G2953">
        <v>66115077</v>
      </c>
      <c r="H2953" t="s">
        <v>7060</v>
      </c>
      <c r="I2953" t="s">
        <v>870</v>
      </c>
      <c r="J2953" t="s">
        <v>5407</v>
      </c>
      <c r="K2953" t="s">
        <v>5394</v>
      </c>
      <c r="L2953" t="s">
        <v>5395</v>
      </c>
      <c r="M2953" t="s">
        <v>5405</v>
      </c>
      <c r="N2953">
        <v>1</v>
      </c>
    </row>
    <row r="2954" spans="1:14" x14ac:dyDescent="0.75">
      <c r="A2954" t="s">
        <v>10</v>
      </c>
      <c r="B2954" t="s">
        <v>11</v>
      </c>
      <c r="C2954" t="s">
        <v>22</v>
      </c>
      <c r="D2954" t="s">
        <v>5388</v>
      </c>
      <c r="E2954">
        <v>10271817</v>
      </c>
      <c r="F2954" t="s">
        <v>180</v>
      </c>
      <c r="G2954">
        <v>66115077</v>
      </c>
      <c r="H2954" t="s">
        <v>7060</v>
      </c>
      <c r="I2954" t="s">
        <v>870</v>
      </c>
      <c r="J2954" t="s">
        <v>5407</v>
      </c>
      <c r="K2954" t="s">
        <v>5394</v>
      </c>
      <c r="L2954" t="s">
        <v>5395</v>
      </c>
      <c r="M2954" t="s">
        <v>5396</v>
      </c>
      <c r="N2954">
        <v>1</v>
      </c>
    </row>
    <row r="2955" spans="1:14" x14ac:dyDescent="0.75">
      <c r="A2955" t="s">
        <v>10</v>
      </c>
      <c r="B2955" t="s">
        <v>11</v>
      </c>
      <c r="C2955" t="s">
        <v>22</v>
      </c>
      <c r="D2955" t="s">
        <v>5388</v>
      </c>
      <c r="E2955">
        <v>10271817</v>
      </c>
      <c r="F2955" t="s">
        <v>180</v>
      </c>
      <c r="G2955">
        <v>66115081</v>
      </c>
      <c r="H2955" t="s">
        <v>2810</v>
      </c>
      <c r="I2955" t="s">
        <v>870</v>
      </c>
      <c r="J2955" t="s">
        <v>5407</v>
      </c>
      <c r="K2955" t="s">
        <v>5394</v>
      </c>
      <c r="L2955" t="s">
        <v>5402</v>
      </c>
      <c r="M2955" t="s">
        <v>5404</v>
      </c>
      <c r="N2955">
        <v>10</v>
      </c>
    </row>
    <row r="2956" spans="1:14" x14ac:dyDescent="0.75">
      <c r="A2956" t="s">
        <v>10</v>
      </c>
      <c r="B2956" t="s">
        <v>11</v>
      </c>
      <c r="C2956" t="s">
        <v>22</v>
      </c>
      <c r="D2956" t="s">
        <v>5388</v>
      </c>
      <c r="E2956">
        <v>10271817</v>
      </c>
      <c r="F2956" t="s">
        <v>180</v>
      </c>
      <c r="G2956">
        <v>66115172</v>
      </c>
      <c r="H2956" t="s">
        <v>1739</v>
      </c>
      <c r="I2956" t="s">
        <v>1740</v>
      </c>
      <c r="J2956" t="s">
        <v>5407</v>
      </c>
      <c r="K2956" t="s">
        <v>5394</v>
      </c>
      <c r="L2956" t="s">
        <v>5402</v>
      </c>
      <c r="M2956" t="s">
        <v>5404</v>
      </c>
      <c r="N2956">
        <v>3</v>
      </c>
    </row>
    <row r="2957" spans="1:14" x14ac:dyDescent="0.75">
      <c r="A2957" t="s">
        <v>10</v>
      </c>
      <c r="B2957" t="s">
        <v>11</v>
      </c>
      <c r="C2957" t="s">
        <v>22</v>
      </c>
      <c r="D2957" t="s">
        <v>5388</v>
      </c>
      <c r="E2957">
        <v>10271817</v>
      </c>
      <c r="F2957" t="s">
        <v>180</v>
      </c>
      <c r="G2957">
        <v>66115173</v>
      </c>
      <c r="H2957" t="s">
        <v>834</v>
      </c>
      <c r="I2957" t="s">
        <v>835</v>
      </c>
      <c r="J2957" t="s">
        <v>5407</v>
      </c>
      <c r="K2957" t="s">
        <v>5391</v>
      </c>
      <c r="L2957" t="s">
        <v>5392</v>
      </c>
      <c r="M2957" t="s">
        <v>5393</v>
      </c>
      <c r="N2957">
        <v>1</v>
      </c>
    </row>
    <row r="2958" spans="1:14" x14ac:dyDescent="0.75">
      <c r="A2958" t="s">
        <v>10</v>
      </c>
      <c r="B2958" t="s">
        <v>11</v>
      </c>
      <c r="C2958" t="s">
        <v>22</v>
      </c>
      <c r="D2958" t="s">
        <v>5388</v>
      </c>
      <c r="E2958">
        <v>10271817</v>
      </c>
      <c r="F2958" t="s">
        <v>180</v>
      </c>
      <c r="G2958">
        <v>66115173</v>
      </c>
      <c r="H2958" t="s">
        <v>834</v>
      </c>
      <c r="I2958" t="s">
        <v>835</v>
      </c>
      <c r="J2958" t="s">
        <v>5407</v>
      </c>
      <c r="K2958" t="s">
        <v>5391</v>
      </c>
      <c r="L2958" t="s">
        <v>5392</v>
      </c>
      <c r="M2958" t="s">
        <v>5401</v>
      </c>
      <c r="N2958">
        <v>1</v>
      </c>
    </row>
    <row r="2959" spans="1:14" x14ac:dyDescent="0.75">
      <c r="A2959" t="s">
        <v>10</v>
      </c>
      <c r="B2959" t="s">
        <v>11</v>
      </c>
      <c r="C2959" t="s">
        <v>22</v>
      </c>
      <c r="D2959" t="s">
        <v>5388</v>
      </c>
      <c r="E2959">
        <v>10271817</v>
      </c>
      <c r="F2959" t="s">
        <v>180</v>
      </c>
      <c r="G2959">
        <v>66115173</v>
      </c>
      <c r="H2959" t="s">
        <v>834</v>
      </c>
      <c r="I2959" t="s">
        <v>835</v>
      </c>
      <c r="J2959" t="s">
        <v>5407</v>
      </c>
      <c r="K2959" t="s">
        <v>5394</v>
      </c>
      <c r="L2959" t="s">
        <v>5402</v>
      </c>
      <c r="M2959" t="s">
        <v>5403</v>
      </c>
      <c r="N2959">
        <v>1</v>
      </c>
    </row>
    <row r="2960" spans="1:14" x14ac:dyDescent="0.75">
      <c r="A2960" t="s">
        <v>10</v>
      </c>
      <c r="B2960" t="s">
        <v>11</v>
      </c>
      <c r="C2960" t="s">
        <v>22</v>
      </c>
      <c r="D2960" t="s">
        <v>5388</v>
      </c>
      <c r="E2960">
        <v>10271817</v>
      </c>
      <c r="F2960" t="s">
        <v>180</v>
      </c>
      <c r="G2960">
        <v>66115173</v>
      </c>
      <c r="H2960" t="s">
        <v>834</v>
      </c>
      <c r="I2960" t="s">
        <v>835</v>
      </c>
      <c r="J2960" t="s">
        <v>5407</v>
      </c>
      <c r="K2960" t="s">
        <v>5394</v>
      </c>
      <c r="L2960" t="s">
        <v>5402</v>
      </c>
      <c r="M2960" t="s">
        <v>5404</v>
      </c>
      <c r="N2960">
        <v>1</v>
      </c>
    </row>
    <row r="2961" spans="1:14" x14ac:dyDescent="0.75">
      <c r="A2961" t="s">
        <v>10</v>
      </c>
      <c r="B2961" t="s">
        <v>11</v>
      </c>
      <c r="C2961" t="s">
        <v>22</v>
      </c>
      <c r="D2961" t="s">
        <v>5388</v>
      </c>
      <c r="E2961">
        <v>10271817</v>
      </c>
      <c r="F2961" t="s">
        <v>180</v>
      </c>
      <c r="G2961">
        <v>66115173</v>
      </c>
      <c r="H2961" t="s">
        <v>834</v>
      </c>
      <c r="I2961" t="s">
        <v>835</v>
      </c>
      <c r="J2961" t="s">
        <v>5407</v>
      </c>
      <c r="K2961" t="s">
        <v>5394</v>
      </c>
      <c r="L2961" t="s">
        <v>5395</v>
      </c>
      <c r="M2961" t="s">
        <v>5405</v>
      </c>
      <c r="N2961">
        <v>1</v>
      </c>
    </row>
    <row r="2962" spans="1:14" x14ac:dyDescent="0.75">
      <c r="A2962" t="s">
        <v>10</v>
      </c>
      <c r="B2962" t="s">
        <v>11</v>
      </c>
      <c r="C2962" t="s">
        <v>22</v>
      </c>
      <c r="D2962" t="s">
        <v>5388</v>
      </c>
      <c r="E2962">
        <v>10271817</v>
      </c>
      <c r="F2962" t="s">
        <v>180</v>
      </c>
      <c r="G2962">
        <v>66115173</v>
      </c>
      <c r="H2962" t="s">
        <v>834</v>
      </c>
      <c r="I2962" t="s">
        <v>835</v>
      </c>
      <c r="J2962" t="s">
        <v>5407</v>
      </c>
      <c r="K2962" t="s">
        <v>5394</v>
      </c>
      <c r="L2962" t="s">
        <v>5395</v>
      </c>
      <c r="M2962" t="s">
        <v>5396</v>
      </c>
      <c r="N2962">
        <v>1</v>
      </c>
    </row>
    <row r="2963" spans="1:14" x14ac:dyDescent="0.75">
      <c r="A2963" t="s">
        <v>10</v>
      </c>
      <c r="B2963" t="s">
        <v>11</v>
      </c>
      <c r="C2963" t="s">
        <v>22</v>
      </c>
      <c r="D2963" t="s">
        <v>5388</v>
      </c>
      <c r="E2963">
        <v>10271817</v>
      </c>
      <c r="F2963" t="s">
        <v>180</v>
      </c>
      <c r="G2963">
        <v>66115174</v>
      </c>
      <c r="H2963" t="s">
        <v>1015</v>
      </c>
      <c r="I2963" t="s">
        <v>835</v>
      </c>
      <c r="J2963" t="s">
        <v>5407</v>
      </c>
      <c r="K2963" t="s">
        <v>5391</v>
      </c>
      <c r="L2963" t="s">
        <v>5392</v>
      </c>
      <c r="M2963" t="s">
        <v>5393</v>
      </c>
      <c r="N2963">
        <v>1</v>
      </c>
    </row>
    <row r="2964" spans="1:14" x14ac:dyDescent="0.75">
      <c r="A2964" t="s">
        <v>10</v>
      </c>
      <c r="B2964" t="s">
        <v>11</v>
      </c>
      <c r="C2964" t="s">
        <v>22</v>
      </c>
      <c r="D2964" t="s">
        <v>5388</v>
      </c>
      <c r="E2964">
        <v>10271817</v>
      </c>
      <c r="F2964" t="s">
        <v>180</v>
      </c>
      <c r="G2964">
        <v>66115174</v>
      </c>
      <c r="H2964" t="s">
        <v>1015</v>
      </c>
      <c r="I2964" t="s">
        <v>835</v>
      </c>
      <c r="J2964" t="s">
        <v>5407</v>
      </c>
      <c r="K2964" t="s">
        <v>5391</v>
      </c>
      <c r="L2964" t="s">
        <v>5392</v>
      </c>
      <c r="M2964" t="s">
        <v>5401</v>
      </c>
      <c r="N2964">
        <v>1</v>
      </c>
    </row>
    <row r="2965" spans="1:14" x14ac:dyDescent="0.75">
      <c r="A2965" t="s">
        <v>10</v>
      </c>
      <c r="B2965" t="s">
        <v>11</v>
      </c>
      <c r="C2965" t="s">
        <v>22</v>
      </c>
      <c r="D2965" t="s">
        <v>5388</v>
      </c>
      <c r="E2965">
        <v>10271817</v>
      </c>
      <c r="F2965" t="s">
        <v>180</v>
      </c>
      <c r="G2965">
        <v>66115174</v>
      </c>
      <c r="H2965" t="s">
        <v>1015</v>
      </c>
      <c r="I2965" t="s">
        <v>835</v>
      </c>
      <c r="J2965" t="s">
        <v>5407</v>
      </c>
      <c r="K2965" t="s">
        <v>5394</v>
      </c>
      <c r="L2965" t="s">
        <v>5402</v>
      </c>
      <c r="M2965" t="s">
        <v>5403</v>
      </c>
      <c r="N2965">
        <v>1</v>
      </c>
    </row>
    <row r="2966" spans="1:14" x14ac:dyDescent="0.75">
      <c r="A2966" t="s">
        <v>10</v>
      </c>
      <c r="B2966" t="s">
        <v>11</v>
      </c>
      <c r="C2966" t="s">
        <v>22</v>
      </c>
      <c r="D2966" t="s">
        <v>5388</v>
      </c>
      <c r="E2966">
        <v>10271817</v>
      </c>
      <c r="F2966" t="s">
        <v>180</v>
      </c>
      <c r="G2966">
        <v>66115174</v>
      </c>
      <c r="H2966" t="s">
        <v>1015</v>
      </c>
      <c r="I2966" t="s">
        <v>835</v>
      </c>
      <c r="J2966" t="s">
        <v>5407</v>
      </c>
      <c r="K2966" t="s">
        <v>5394</v>
      </c>
      <c r="L2966" t="s">
        <v>5402</v>
      </c>
      <c r="M2966" t="s">
        <v>5404</v>
      </c>
      <c r="N2966">
        <v>1</v>
      </c>
    </row>
    <row r="2967" spans="1:14" x14ac:dyDescent="0.75">
      <c r="A2967" t="s">
        <v>10</v>
      </c>
      <c r="B2967" t="s">
        <v>11</v>
      </c>
      <c r="C2967" t="s">
        <v>22</v>
      </c>
      <c r="D2967" t="s">
        <v>5388</v>
      </c>
      <c r="E2967">
        <v>10271817</v>
      </c>
      <c r="F2967" t="s">
        <v>180</v>
      </c>
      <c r="G2967">
        <v>66115174</v>
      </c>
      <c r="H2967" t="s">
        <v>1015</v>
      </c>
      <c r="I2967" t="s">
        <v>835</v>
      </c>
      <c r="J2967" t="s">
        <v>5407</v>
      </c>
      <c r="K2967" t="s">
        <v>5394</v>
      </c>
      <c r="L2967" t="s">
        <v>5395</v>
      </c>
      <c r="M2967" t="s">
        <v>5405</v>
      </c>
      <c r="N2967">
        <v>1</v>
      </c>
    </row>
    <row r="2968" spans="1:14" x14ac:dyDescent="0.75">
      <c r="A2968" t="s">
        <v>10</v>
      </c>
      <c r="B2968" t="s">
        <v>11</v>
      </c>
      <c r="C2968" t="s">
        <v>22</v>
      </c>
      <c r="D2968" t="s">
        <v>5388</v>
      </c>
      <c r="E2968">
        <v>10271817</v>
      </c>
      <c r="F2968" t="s">
        <v>180</v>
      </c>
      <c r="G2968">
        <v>66115174</v>
      </c>
      <c r="H2968" t="s">
        <v>1015</v>
      </c>
      <c r="I2968" t="s">
        <v>835</v>
      </c>
      <c r="J2968" t="s">
        <v>5407</v>
      </c>
      <c r="K2968" t="s">
        <v>5394</v>
      </c>
      <c r="L2968" t="s">
        <v>5395</v>
      </c>
      <c r="M2968" t="s">
        <v>5396</v>
      </c>
      <c r="N2968">
        <v>1</v>
      </c>
    </row>
    <row r="2969" spans="1:14" x14ac:dyDescent="0.75">
      <c r="A2969" t="s">
        <v>10</v>
      </c>
      <c r="B2969" t="s">
        <v>11</v>
      </c>
      <c r="C2969" t="s">
        <v>22</v>
      </c>
      <c r="D2969" t="s">
        <v>5388</v>
      </c>
      <c r="E2969">
        <v>10271817</v>
      </c>
      <c r="F2969" t="s">
        <v>180</v>
      </c>
      <c r="G2969">
        <v>66115175</v>
      </c>
      <c r="H2969" t="s">
        <v>3138</v>
      </c>
      <c r="I2969" t="s">
        <v>3139</v>
      </c>
      <c r="J2969" t="s">
        <v>5407</v>
      </c>
      <c r="K2969" t="s">
        <v>5391</v>
      </c>
      <c r="L2969" t="s">
        <v>5392</v>
      </c>
      <c r="M2969" t="s">
        <v>5393</v>
      </c>
      <c r="N2969">
        <v>1</v>
      </c>
    </row>
    <row r="2970" spans="1:14" x14ac:dyDescent="0.75">
      <c r="A2970" t="s">
        <v>10</v>
      </c>
      <c r="B2970" t="s">
        <v>11</v>
      </c>
      <c r="C2970" t="s">
        <v>22</v>
      </c>
      <c r="D2970" t="s">
        <v>5388</v>
      </c>
      <c r="E2970">
        <v>10271817</v>
      </c>
      <c r="F2970" t="s">
        <v>180</v>
      </c>
      <c r="G2970">
        <v>66115175</v>
      </c>
      <c r="H2970" t="s">
        <v>3138</v>
      </c>
      <c r="I2970" t="s">
        <v>3139</v>
      </c>
      <c r="J2970" t="s">
        <v>5407</v>
      </c>
      <c r="K2970" t="s">
        <v>5391</v>
      </c>
      <c r="L2970" t="s">
        <v>5392</v>
      </c>
      <c r="M2970" t="s">
        <v>5401</v>
      </c>
      <c r="N2970">
        <v>1</v>
      </c>
    </row>
    <row r="2971" spans="1:14" x14ac:dyDescent="0.75">
      <c r="A2971" t="s">
        <v>10</v>
      </c>
      <c r="B2971" t="s">
        <v>11</v>
      </c>
      <c r="C2971" t="s">
        <v>22</v>
      </c>
      <c r="D2971" t="s">
        <v>5388</v>
      </c>
      <c r="E2971">
        <v>10271817</v>
      </c>
      <c r="F2971" t="s">
        <v>180</v>
      </c>
      <c r="G2971">
        <v>66115175</v>
      </c>
      <c r="H2971" t="s">
        <v>3138</v>
      </c>
      <c r="I2971" t="s">
        <v>3139</v>
      </c>
      <c r="J2971" t="s">
        <v>5407</v>
      </c>
      <c r="K2971" t="s">
        <v>5394</v>
      </c>
      <c r="L2971" t="s">
        <v>5402</v>
      </c>
      <c r="M2971" t="s">
        <v>5403</v>
      </c>
      <c r="N2971">
        <v>1</v>
      </c>
    </row>
    <row r="2972" spans="1:14" x14ac:dyDescent="0.75">
      <c r="A2972" t="s">
        <v>10</v>
      </c>
      <c r="B2972" t="s">
        <v>11</v>
      </c>
      <c r="C2972" t="s">
        <v>22</v>
      </c>
      <c r="D2972" t="s">
        <v>5388</v>
      </c>
      <c r="E2972">
        <v>10271817</v>
      </c>
      <c r="F2972" t="s">
        <v>180</v>
      </c>
      <c r="G2972">
        <v>66115175</v>
      </c>
      <c r="H2972" t="s">
        <v>3138</v>
      </c>
      <c r="I2972" t="s">
        <v>3139</v>
      </c>
      <c r="J2972" t="s">
        <v>5407</v>
      </c>
      <c r="K2972" t="s">
        <v>5394</v>
      </c>
      <c r="L2972" t="s">
        <v>5402</v>
      </c>
      <c r="M2972" t="s">
        <v>5404</v>
      </c>
      <c r="N2972">
        <v>1</v>
      </c>
    </row>
    <row r="2973" spans="1:14" x14ac:dyDescent="0.75">
      <c r="A2973" t="s">
        <v>10</v>
      </c>
      <c r="B2973" t="s">
        <v>11</v>
      </c>
      <c r="C2973" t="s">
        <v>22</v>
      </c>
      <c r="D2973" t="s">
        <v>5388</v>
      </c>
      <c r="E2973">
        <v>10271817</v>
      </c>
      <c r="F2973" t="s">
        <v>180</v>
      </c>
      <c r="G2973">
        <v>66115175</v>
      </c>
      <c r="H2973" t="s">
        <v>3138</v>
      </c>
      <c r="I2973" t="s">
        <v>3139</v>
      </c>
      <c r="J2973" t="s">
        <v>5407</v>
      </c>
      <c r="K2973" t="s">
        <v>5394</v>
      </c>
      <c r="L2973" t="s">
        <v>5395</v>
      </c>
      <c r="M2973" t="s">
        <v>5405</v>
      </c>
      <c r="N2973">
        <v>1</v>
      </c>
    </row>
    <row r="2974" spans="1:14" x14ac:dyDescent="0.75">
      <c r="A2974" t="s">
        <v>10</v>
      </c>
      <c r="B2974" t="s">
        <v>11</v>
      </c>
      <c r="C2974" t="s">
        <v>22</v>
      </c>
      <c r="D2974" t="s">
        <v>5388</v>
      </c>
      <c r="E2974">
        <v>10271817</v>
      </c>
      <c r="F2974" t="s">
        <v>180</v>
      </c>
      <c r="G2974">
        <v>66115254</v>
      </c>
      <c r="H2974" t="s">
        <v>4788</v>
      </c>
      <c r="I2974" t="s">
        <v>2910</v>
      </c>
      <c r="J2974" t="s">
        <v>5407</v>
      </c>
      <c r="K2974" t="s">
        <v>5391</v>
      </c>
      <c r="L2974" t="s">
        <v>5392</v>
      </c>
      <c r="M2974" t="s">
        <v>5393</v>
      </c>
      <c r="N2974">
        <v>1</v>
      </c>
    </row>
    <row r="2975" spans="1:14" x14ac:dyDescent="0.75">
      <c r="A2975" t="s">
        <v>10</v>
      </c>
      <c r="B2975" t="s">
        <v>11</v>
      </c>
      <c r="C2975" t="s">
        <v>22</v>
      </c>
      <c r="D2975" t="s">
        <v>5388</v>
      </c>
      <c r="E2975">
        <v>10271817</v>
      </c>
      <c r="F2975" t="s">
        <v>180</v>
      </c>
      <c r="G2975">
        <v>66115254</v>
      </c>
      <c r="H2975" t="s">
        <v>4788</v>
      </c>
      <c r="I2975" t="s">
        <v>2910</v>
      </c>
      <c r="J2975" t="s">
        <v>5407</v>
      </c>
      <c r="K2975" t="s">
        <v>5394</v>
      </c>
      <c r="L2975" t="s">
        <v>5395</v>
      </c>
      <c r="M2975" t="s">
        <v>5405</v>
      </c>
      <c r="N2975">
        <v>1</v>
      </c>
    </row>
    <row r="2976" spans="1:14" x14ac:dyDescent="0.75">
      <c r="A2976" t="s">
        <v>10</v>
      </c>
      <c r="B2976" t="s">
        <v>11</v>
      </c>
      <c r="C2976" t="s">
        <v>22</v>
      </c>
      <c r="D2976" t="s">
        <v>5388</v>
      </c>
      <c r="E2976">
        <v>10271817</v>
      </c>
      <c r="F2976" t="s">
        <v>180</v>
      </c>
      <c r="G2976">
        <v>66115254</v>
      </c>
      <c r="H2976" t="s">
        <v>4788</v>
      </c>
      <c r="I2976" t="s">
        <v>2910</v>
      </c>
      <c r="J2976" t="s">
        <v>5407</v>
      </c>
      <c r="K2976" t="s">
        <v>5394</v>
      </c>
      <c r="L2976" t="s">
        <v>5395</v>
      </c>
      <c r="M2976" t="s">
        <v>5396</v>
      </c>
      <c r="N2976">
        <v>1</v>
      </c>
    </row>
    <row r="2977" spans="1:14" x14ac:dyDescent="0.75">
      <c r="A2977" t="s">
        <v>10</v>
      </c>
      <c r="B2977" t="s">
        <v>11</v>
      </c>
      <c r="C2977" t="s">
        <v>22</v>
      </c>
      <c r="D2977" t="s">
        <v>5388</v>
      </c>
      <c r="E2977">
        <v>10271817</v>
      </c>
      <c r="F2977" t="s">
        <v>180</v>
      </c>
      <c r="G2977">
        <v>66115255</v>
      </c>
      <c r="H2977" t="s">
        <v>2909</v>
      </c>
      <c r="I2977" t="s">
        <v>2910</v>
      </c>
      <c r="J2977" t="s">
        <v>5407</v>
      </c>
      <c r="K2977" t="s">
        <v>5391</v>
      </c>
      <c r="L2977" t="s">
        <v>5392</v>
      </c>
      <c r="M2977" t="s">
        <v>5393</v>
      </c>
      <c r="N2977">
        <v>1</v>
      </c>
    </row>
    <row r="2978" spans="1:14" x14ac:dyDescent="0.75">
      <c r="A2978" t="s">
        <v>10</v>
      </c>
      <c r="B2978" t="s">
        <v>11</v>
      </c>
      <c r="C2978" t="s">
        <v>22</v>
      </c>
      <c r="D2978" t="s">
        <v>5388</v>
      </c>
      <c r="E2978">
        <v>10271817</v>
      </c>
      <c r="F2978" t="s">
        <v>180</v>
      </c>
      <c r="G2978">
        <v>66115255</v>
      </c>
      <c r="H2978" t="s">
        <v>2909</v>
      </c>
      <c r="I2978" t="s">
        <v>2910</v>
      </c>
      <c r="J2978" t="s">
        <v>5407</v>
      </c>
      <c r="K2978" t="s">
        <v>5394</v>
      </c>
      <c r="L2978" t="s">
        <v>5395</v>
      </c>
      <c r="M2978" t="s">
        <v>5405</v>
      </c>
      <c r="N2978">
        <v>1</v>
      </c>
    </row>
    <row r="2979" spans="1:14" x14ac:dyDescent="0.75">
      <c r="A2979" t="s">
        <v>10</v>
      </c>
      <c r="B2979" t="s">
        <v>11</v>
      </c>
      <c r="C2979" t="s">
        <v>22</v>
      </c>
      <c r="D2979" t="s">
        <v>5388</v>
      </c>
      <c r="E2979">
        <v>10271817</v>
      </c>
      <c r="F2979" t="s">
        <v>180</v>
      </c>
      <c r="G2979">
        <v>66115255</v>
      </c>
      <c r="H2979" t="s">
        <v>2909</v>
      </c>
      <c r="I2979" t="s">
        <v>2910</v>
      </c>
      <c r="J2979" t="s">
        <v>5407</v>
      </c>
      <c r="K2979" t="s">
        <v>5394</v>
      </c>
      <c r="L2979" t="s">
        <v>5395</v>
      </c>
      <c r="M2979" t="s">
        <v>5396</v>
      </c>
      <c r="N2979">
        <v>1</v>
      </c>
    </row>
    <row r="2980" spans="1:14" x14ac:dyDescent="0.75">
      <c r="A2980" t="s">
        <v>10</v>
      </c>
      <c r="B2980" t="s">
        <v>11</v>
      </c>
      <c r="C2980" t="s">
        <v>22</v>
      </c>
      <c r="D2980" t="s">
        <v>5388</v>
      </c>
      <c r="E2980">
        <v>10271817</v>
      </c>
      <c r="F2980" t="s">
        <v>180</v>
      </c>
      <c r="G2980">
        <v>66115401</v>
      </c>
      <c r="H2980" t="s">
        <v>1808</v>
      </c>
      <c r="I2980" t="s">
        <v>870</v>
      </c>
      <c r="J2980" t="s">
        <v>5407</v>
      </c>
      <c r="K2980" t="s">
        <v>5391</v>
      </c>
      <c r="L2980" t="s">
        <v>5392</v>
      </c>
      <c r="M2980" t="s">
        <v>5393</v>
      </c>
      <c r="N2980">
        <v>100</v>
      </c>
    </row>
    <row r="2981" spans="1:14" x14ac:dyDescent="0.75">
      <c r="A2981" t="s">
        <v>10</v>
      </c>
      <c r="B2981" t="s">
        <v>11</v>
      </c>
      <c r="C2981" t="s">
        <v>22</v>
      </c>
      <c r="D2981" t="s">
        <v>5388</v>
      </c>
      <c r="E2981">
        <v>10271817</v>
      </c>
      <c r="F2981" t="s">
        <v>180</v>
      </c>
      <c r="G2981">
        <v>66115401</v>
      </c>
      <c r="H2981" t="s">
        <v>1808</v>
      </c>
      <c r="I2981" t="s">
        <v>870</v>
      </c>
      <c r="J2981" t="s">
        <v>5407</v>
      </c>
      <c r="K2981" t="s">
        <v>5394</v>
      </c>
      <c r="L2981" t="s">
        <v>5402</v>
      </c>
      <c r="M2981" t="s">
        <v>5403</v>
      </c>
      <c r="N2981">
        <v>507</v>
      </c>
    </row>
    <row r="2982" spans="1:14" x14ac:dyDescent="0.75">
      <c r="A2982" t="s">
        <v>10</v>
      </c>
      <c r="B2982" t="s">
        <v>11</v>
      </c>
      <c r="C2982" t="s">
        <v>22</v>
      </c>
      <c r="D2982" t="s">
        <v>5388</v>
      </c>
      <c r="E2982">
        <v>10271817</v>
      </c>
      <c r="F2982" t="s">
        <v>180</v>
      </c>
      <c r="G2982">
        <v>66115401</v>
      </c>
      <c r="H2982" t="s">
        <v>1808</v>
      </c>
      <c r="I2982" t="s">
        <v>870</v>
      </c>
      <c r="J2982" t="s">
        <v>5407</v>
      </c>
      <c r="K2982" t="s">
        <v>5394</v>
      </c>
      <c r="L2982" t="s">
        <v>5402</v>
      </c>
      <c r="M2982" t="s">
        <v>5404</v>
      </c>
      <c r="N2982">
        <v>3</v>
      </c>
    </row>
    <row r="2983" spans="1:14" x14ac:dyDescent="0.75">
      <c r="A2983" t="s">
        <v>10</v>
      </c>
      <c r="B2983" t="s">
        <v>11</v>
      </c>
      <c r="C2983" t="s">
        <v>22</v>
      </c>
      <c r="D2983" t="s">
        <v>5388</v>
      </c>
      <c r="E2983">
        <v>10271817</v>
      </c>
      <c r="F2983" t="s">
        <v>180</v>
      </c>
      <c r="G2983">
        <v>66115401</v>
      </c>
      <c r="H2983" t="s">
        <v>1808</v>
      </c>
      <c r="I2983" t="s">
        <v>870</v>
      </c>
      <c r="J2983" t="s">
        <v>5407</v>
      </c>
      <c r="K2983" t="s">
        <v>5394</v>
      </c>
      <c r="L2983" t="s">
        <v>5395</v>
      </c>
      <c r="M2983" t="s">
        <v>5405</v>
      </c>
      <c r="N2983">
        <v>250</v>
      </c>
    </row>
    <row r="2984" spans="1:14" x14ac:dyDescent="0.75">
      <c r="A2984" t="s">
        <v>10</v>
      </c>
      <c r="B2984" t="s">
        <v>11</v>
      </c>
      <c r="C2984" t="s">
        <v>22</v>
      </c>
      <c r="D2984" t="s">
        <v>5388</v>
      </c>
      <c r="E2984">
        <v>10271817</v>
      </c>
      <c r="F2984" t="s">
        <v>180</v>
      </c>
      <c r="G2984">
        <v>66115401</v>
      </c>
      <c r="H2984" t="s">
        <v>1808</v>
      </c>
      <c r="I2984" t="s">
        <v>870</v>
      </c>
      <c r="J2984" t="s">
        <v>5407</v>
      </c>
      <c r="K2984" t="s">
        <v>5394</v>
      </c>
      <c r="L2984" t="s">
        <v>5395</v>
      </c>
      <c r="M2984" t="s">
        <v>5396</v>
      </c>
      <c r="N2984">
        <v>200</v>
      </c>
    </row>
    <row r="2985" spans="1:14" x14ac:dyDescent="0.75">
      <c r="A2985" t="s">
        <v>10</v>
      </c>
      <c r="B2985" t="s">
        <v>11</v>
      </c>
      <c r="C2985" t="s">
        <v>22</v>
      </c>
      <c r="D2985" t="s">
        <v>5388</v>
      </c>
      <c r="E2985">
        <v>10271817</v>
      </c>
      <c r="F2985" t="s">
        <v>180</v>
      </c>
      <c r="G2985">
        <v>66115530</v>
      </c>
      <c r="H2985" t="s">
        <v>7808</v>
      </c>
      <c r="I2985" t="s">
        <v>2630</v>
      </c>
      <c r="J2985" t="s">
        <v>5407</v>
      </c>
      <c r="K2985" t="s">
        <v>5391</v>
      </c>
      <c r="L2985" t="s">
        <v>5392</v>
      </c>
      <c r="M2985" t="s">
        <v>5393</v>
      </c>
      <c r="N2985">
        <v>1</v>
      </c>
    </row>
    <row r="2986" spans="1:14" x14ac:dyDescent="0.75">
      <c r="A2986" t="s">
        <v>10</v>
      </c>
      <c r="B2986" t="s">
        <v>11</v>
      </c>
      <c r="C2986" t="s">
        <v>22</v>
      </c>
      <c r="D2986" t="s">
        <v>5388</v>
      </c>
      <c r="E2986">
        <v>10271817</v>
      </c>
      <c r="F2986" t="s">
        <v>180</v>
      </c>
      <c r="G2986">
        <v>66115530</v>
      </c>
      <c r="H2986" t="s">
        <v>7808</v>
      </c>
      <c r="I2986" t="s">
        <v>2630</v>
      </c>
      <c r="J2986" t="s">
        <v>5407</v>
      </c>
      <c r="K2986" t="s">
        <v>5391</v>
      </c>
      <c r="L2986" t="s">
        <v>5392</v>
      </c>
      <c r="M2986" t="s">
        <v>5401</v>
      </c>
      <c r="N2986">
        <v>1</v>
      </c>
    </row>
    <row r="2987" spans="1:14" x14ac:dyDescent="0.75">
      <c r="A2987" t="s">
        <v>10</v>
      </c>
      <c r="B2987" t="s">
        <v>11</v>
      </c>
      <c r="C2987" t="s">
        <v>22</v>
      </c>
      <c r="D2987" t="s">
        <v>5388</v>
      </c>
      <c r="E2987">
        <v>10271817</v>
      </c>
      <c r="F2987" t="s">
        <v>180</v>
      </c>
      <c r="G2987">
        <v>66115530</v>
      </c>
      <c r="H2987" t="s">
        <v>7808</v>
      </c>
      <c r="I2987" t="s">
        <v>2630</v>
      </c>
      <c r="J2987" t="s">
        <v>5407</v>
      </c>
      <c r="K2987" t="s">
        <v>5394</v>
      </c>
      <c r="L2987" t="s">
        <v>5395</v>
      </c>
      <c r="M2987" t="s">
        <v>5405</v>
      </c>
      <c r="N2987">
        <v>1</v>
      </c>
    </row>
    <row r="2988" spans="1:14" x14ac:dyDescent="0.75">
      <c r="A2988" t="s">
        <v>10</v>
      </c>
      <c r="B2988" t="s">
        <v>11</v>
      </c>
      <c r="C2988" t="s">
        <v>22</v>
      </c>
      <c r="D2988" t="s">
        <v>5388</v>
      </c>
      <c r="E2988">
        <v>10271817</v>
      </c>
      <c r="F2988" t="s">
        <v>180</v>
      </c>
      <c r="G2988">
        <v>66115530</v>
      </c>
      <c r="H2988" t="s">
        <v>7808</v>
      </c>
      <c r="I2988" t="s">
        <v>2630</v>
      </c>
      <c r="J2988" t="s">
        <v>5407</v>
      </c>
      <c r="K2988" t="s">
        <v>5394</v>
      </c>
      <c r="L2988" t="s">
        <v>5395</v>
      </c>
      <c r="M2988" t="s">
        <v>5396</v>
      </c>
      <c r="N2988">
        <v>1</v>
      </c>
    </row>
    <row r="2989" spans="1:14" x14ac:dyDescent="0.75">
      <c r="A2989" t="s">
        <v>10</v>
      </c>
      <c r="B2989" t="s">
        <v>11</v>
      </c>
      <c r="C2989" t="s">
        <v>22</v>
      </c>
      <c r="D2989" t="s">
        <v>5388</v>
      </c>
      <c r="E2989">
        <v>10271817</v>
      </c>
      <c r="F2989" t="s">
        <v>180</v>
      </c>
      <c r="G2989">
        <v>66115539</v>
      </c>
      <c r="H2989" t="s">
        <v>7761</v>
      </c>
      <c r="I2989" t="s">
        <v>7367</v>
      </c>
      <c r="J2989" t="s">
        <v>5390</v>
      </c>
      <c r="K2989" t="s">
        <v>5394</v>
      </c>
      <c r="L2989" t="s">
        <v>5402</v>
      </c>
      <c r="M2989" t="s">
        <v>5403</v>
      </c>
      <c r="N2989">
        <v>10</v>
      </c>
    </row>
    <row r="2990" spans="1:14" x14ac:dyDescent="0.75">
      <c r="A2990" t="s">
        <v>10</v>
      </c>
      <c r="B2990" t="s">
        <v>11</v>
      </c>
      <c r="C2990" t="s">
        <v>22</v>
      </c>
      <c r="D2990" t="s">
        <v>5388</v>
      </c>
      <c r="E2990">
        <v>10271817</v>
      </c>
      <c r="F2990" t="s">
        <v>180</v>
      </c>
      <c r="G2990">
        <v>66115539</v>
      </c>
      <c r="H2990" t="s">
        <v>7761</v>
      </c>
      <c r="I2990" t="s">
        <v>7367</v>
      </c>
      <c r="J2990" t="s">
        <v>5390</v>
      </c>
      <c r="K2990" t="s">
        <v>5394</v>
      </c>
      <c r="L2990" t="s">
        <v>5395</v>
      </c>
      <c r="M2990" t="s">
        <v>5405</v>
      </c>
      <c r="N2990">
        <v>10</v>
      </c>
    </row>
    <row r="2991" spans="1:14" x14ac:dyDescent="0.75">
      <c r="A2991" t="s">
        <v>10</v>
      </c>
      <c r="B2991" t="s">
        <v>11</v>
      </c>
      <c r="C2991" t="s">
        <v>22</v>
      </c>
      <c r="D2991" t="s">
        <v>5388</v>
      </c>
      <c r="E2991">
        <v>10271817</v>
      </c>
      <c r="F2991" t="s">
        <v>180</v>
      </c>
      <c r="G2991">
        <v>66115540</v>
      </c>
      <c r="H2991" t="s">
        <v>7368</v>
      </c>
      <c r="I2991" t="s">
        <v>7369</v>
      </c>
      <c r="J2991" t="s">
        <v>5390</v>
      </c>
      <c r="K2991" t="s">
        <v>5394</v>
      </c>
      <c r="L2991" t="s">
        <v>5402</v>
      </c>
      <c r="M2991" t="s">
        <v>5403</v>
      </c>
      <c r="N2991">
        <v>10</v>
      </c>
    </row>
    <row r="2992" spans="1:14" x14ac:dyDescent="0.75">
      <c r="A2992" t="s">
        <v>10</v>
      </c>
      <c r="B2992" t="s">
        <v>11</v>
      </c>
      <c r="C2992" t="s">
        <v>22</v>
      </c>
      <c r="D2992" t="s">
        <v>5388</v>
      </c>
      <c r="E2992">
        <v>10271817</v>
      </c>
      <c r="F2992" t="s">
        <v>180</v>
      </c>
      <c r="G2992">
        <v>66115540</v>
      </c>
      <c r="H2992" t="s">
        <v>7368</v>
      </c>
      <c r="I2992" t="s">
        <v>7369</v>
      </c>
      <c r="J2992" t="s">
        <v>5390</v>
      </c>
      <c r="K2992" t="s">
        <v>5394</v>
      </c>
      <c r="L2992" t="s">
        <v>5395</v>
      </c>
      <c r="M2992" t="s">
        <v>5405</v>
      </c>
      <c r="N2992">
        <v>10</v>
      </c>
    </row>
    <row r="2993" spans="1:14" x14ac:dyDescent="0.75">
      <c r="A2993" t="s">
        <v>10</v>
      </c>
      <c r="B2993" t="s">
        <v>11</v>
      </c>
      <c r="C2993" t="s">
        <v>22</v>
      </c>
      <c r="D2993" t="s">
        <v>5388</v>
      </c>
      <c r="E2993">
        <v>10271817</v>
      </c>
      <c r="F2993" t="s">
        <v>180</v>
      </c>
      <c r="G2993">
        <v>66115594</v>
      </c>
      <c r="H2993" t="s">
        <v>7151</v>
      </c>
      <c r="I2993" t="s">
        <v>7337</v>
      </c>
      <c r="J2993" t="s">
        <v>5407</v>
      </c>
      <c r="K2993" t="s">
        <v>5391</v>
      </c>
      <c r="L2993" t="s">
        <v>5392</v>
      </c>
      <c r="M2993" t="s">
        <v>5393</v>
      </c>
      <c r="N2993">
        <v>1</v>
      </c>
    </row>
    <row r="2994" spans="1:14" x14ac:dyDescent="0.75">
      <c r="A2994" t="s">
        <v>10</v>
      </c>
      <c r="B2994" t="s">
        <v>11</v>
      </c>
      <c r="C2994" t="s">
        <v>22</v>
      </c>
      <c r="D2994" t="s">
        <v>5388</v>
      </c>
      <c r="E2994">
        <v>10271817</v>
      </c>
      <c r="F2994" t="s">
        <v>180</v>
      </c>
      <c r="G2994">
        <v>66115594</v>
      </c>
      <c r="H2994" t="s">
        <v>7151</v>
      </c>
      <c r="I2994" t="s">
        <v>7337</v>
      </c>
      <c r="J2994" t="s">
        <v>5407</v>
      </c>
      <c r="K2994" t="s">
        <v>5391</v>
      </c>
      <c r="L2994" t="s">
        <v>5392</v>
      </c>
      <c r="M2994" t="s">
        <v>5401</v>
      </c>
      <c r="N2994">
        <v>1</v>
      </c>
    </row>
    <row r="2995" spans="1:14" x14ac:dyDescent="0.75">
      <c r="A2995" t="s">
        <v>10</v>
      </c>
      <c r="B2995" t="s">
        <v>11</v>
      </c>
      <c r="C2995" t="s">
        <v>22</v>
      </c>
      <c r="D2995" t="s">
        <v>5388</v>
      </c>
      <c r="E2995">
        <v>10271817</v>
      </c>
      <c r="F2995" t="s">
        <v>180</v>
      </c>
      <c r="G2995">
        <v>66115594</v>
      </c>
      <c r="H2995" t="s">
        <v>7151</v>
      </c>
      <c r="I2995" t="s">
        <v>7337</v>
      </c>
      <c r="J2995" t="s">
        <v>5407</v>
      </c>
      <c r="K2995" t="s">
        <v>5394</v>
      </c>
      <c r="L2995" t="s">
        <v>5402</v>
      </c>
      <c r="M2995" t="s">
        <v>5403</v>
      </c>
      <c r="N2995">
        <v>1</v>
      </c>
    </row>
    <row r="2996" spans="1:14" x14ac:dyDescent="0.75">
      <c r="A2996" t="s">
        <v>10</v>
      </c>
      <c r="B2996" t="s">
        <v>11</v>
      </c>
      <c r="C2996" t="s">
        <v>22</v>
      </c>
      <c r="D2996" t="s">
        <v>5388</v>
      </c>
      <c r="E2996">
        <v>10271817</v>
      </c>
      <c r="F2996" t="s">
        <v>180</v>
      </c>
      <c r="G2996">
        <v>66115594</v>
      </c>
      <c r="H2996" t="s">
        <v>7151</v>
      </c>
      <c r="I2996" t="s">
        <v>7337</v>
      </c>
      <c r="J2996" t="s">
        <v>5407</v>
      </c>
      <c r="K2996" t="s">
        <v>5394</v>
      </c>
      <c r="L2996" t="s">
        <v>5402</v>
      </c>
      <c r="M2996" t="s">
        <v>5404</v>
      </c>
      <c r="N2996">
        <v>1</v>
      </c>
    </row>
    <row r="2997" spans="1:14" x14ac:dyDescent="0.75">
      <c r="A2997" t="s">
        <v>10</v>
      </c>
      <c r="B2997" t="s">
        <v>11</v>
      </c>
      <c r="C2997" t="s">
        <v>22</v>
      </c>
      <c r="D2997" t="s">
        <v>5388</v>
      </c>
      <c r="E2997">
        <v>10271817</v>
      </c>
      <c r="F2997" t="s">
        <v>180</v>
      </c>
      <c r="G2997">
        <v>66115594</v>
      </c>
      <c r="H2997" t="s">
        <v>7151</v>
      </c>
      <c r="I2997" t="s">
        <v>7337</v>
      </c>
      <c r="J2997" t="s">
        <v>5407</v>
      </c>
      <c r="K2997" t="s">
        <v>5394</v>
      </c>
      <c r="L2997" t="s">
        <v>5395</v>
      </c>
      <c r="M2997" t="s">
        <v>5405</v>
      </c>
      <c r="N2997">
        <v>1</v>
      </c>
    </row>
    <row r="2998" spans="1:14" x14ac:dyDescent="0.75">
      <c r="A2998" t="s">
        <v>10</v>
      </c>
      <c r="B2998" t="s">
        <v>11</v>
      </c>
      <c r="C2998" t="s">
        <v>22</v>
      </c>
      <c r="D2998" t="s">
        <v>5388</v>
      </c>
      <c r="E2998">
        <v>10271817</v>
      </c>
      <c r="F2998" t="s">
        <v>180</v>
      </c>
      <c r="G2998">
        <v>66115594</v>
      </c>
      <c r="H2998" t="s">
        <v>7151</v>
      </c>
      <c r="I2998" t="s">
        <v>7337</v>
      </c>
      <c r="J2998" t="s">
        <v>5407</v>
      </c>
      <c r="K2998" t="s">
        <v>5394</v>
      </c>
      <c r="L2998" t="s">
        <v>5395</v>
      </c>
      <c r="M2998" t="s">
        <v>5396</v>
      </c>
      <c r="N2998">
        <v>1</v>
      </c>
    </row>
    <row r="2999" spans="1:14" x14ac:dyDescent="0.75">
      <c r="A2999" t="s">
        <v>10</v>
      </c>
      <c r="B2999" t="s">
        <v>11</v>
      </c>
      <c r="C2999" t="s">
        <v>22</v>
      </c>
      <c r="D2999" t="s">
        <v>5388</v>
      </c>
      <c r="E2999">
        <v>10271817</v>
      </c>
      <c r="F2999" t="s">
        <v>180</v>
      </c>
      <c r="G2999">
        <v>66115604</v>
      </c>
      <c r="H2999" t="s">
        <v>7595</v>
      </c>
      <c r="I2999" t="s">
        <v>7596</v>
      </c>
      <c r="J2999" t="s">
        <v>5407</v>
      </c>
      <c r="K2999" t="s">
        <v>5394</v>
      </c>
      <c r="L2999" t="s">
        <v>5395</v>
      </c>
      <c r="M2999" t="s">
        <v>5405</v>
      </c>
      <c r="N2999">
        <v>60</v>
      </c>
    </row>
    <row r="3000" spans="1:14" x14ac:dyDescent="0.75">
      <c r="A3000" t="s">
        <v>10</v>
      </c>
      <c r="B3000" t="s">
        <v>11</v>
      </c>
      <c r="C3000" t="s">
        <v>22</v>
      </c>
      <c r="D3000" t="s">
        <v>5388</v>
      </c>
      <c r="E3000">
        <v>10271817</v>
      </c>
      <c r="F3000" t="s">
        <v>180</v>
      </c>
      <c r="G3000">
        <v>66115606</v>
      </c>
      <c r="H3000" t="s">
        <v>7392</v>
      </c>
      <c r="I3000" t="s">
        <v>7393</v>
      </c>
      <c r="J3000" t="s">
        <v>5407</v>
      </c>
      <c r="K3000" t="s">
        <v>5394</v>
      </c>
      <c r="L3000" t="s">
        <v>5395</v>
      </c>
      <c r="M3000" t="s">
        <v>5405</v>
      </c>
      <c r="N3000">
        <v>40</v>
      </c>
    </row>
    <row r="3001" spans="1:14" x14ac:dyDescent="0.75">
      <c r="A3001" t="s">
        <v>10</v>
      </c>
      <c r="B3001" t="s">
        <v>11</v>
      </c>
      <c r="C3001" t="s">
        <v>22</v>
      </c>
      <c r="D3001" t="s">
        <v>5388</v>
      </c>
      <c r="E3001">
        <v>10271817</v>
      </c>
      <c r="F3001" t="s">
        <v>180</v>
      </c>
      <c r="G3001">
        <v>66115669</v>
      </c>
      <c r="H3001" t="s">
        <v>7809</v>
      </c>
      <c r="I3001" t="s">
        <v>7810</v>
      </c>
      <c r="J3001" t="s">
        <v>5419</v>
      </c>
      <c r="K3001" t="s">
        <v>5391</v>
      </c>
      <c r="L3001" t="s">
        <v>5392</v>
      </c>
      <c r="M3001" t="s">
        <v>5393</v>
      </c>
      <c r="N3001">
        <v>30</v>
      </c>
    </row>
    <row r="3002" spans="1:14" x14ac:dyDescent="0.75">
      <c r="A3002" t="s">
        <v>10</v>
      </c>
      <c r="B3002" t="s">
        <v>11</v>
      </c>
      <c r="C3002" t="s">
        <v>22</v>
      </c>
      <c r="D3002" t="s">
        <v>5388</v>
      </c>
      <c r="E3002">
        <v>10271817</v>
      </c>
      <c r="F3002" t="s">
        <v>180</v>
      </c>
      <c r="G3002">
        <v>66115669</v>
      </c>
      <c r="H3002" t="s">
        <v>7809</v>
      </c>
      <c r="I3002" t="s">
        <v>7810</v>
      </c>
      <c r="J3002" t="s">
        <v>5419</v>
      </c>
      <c r="K3002" t="s">
        <v>5394</v>
      </c>
      <c r="L3002" t="s">
        <v>5402</v>
      </c>
      <c r="M3002" t="s">
        <v>5403</v>
      </c>
      <c r="N3002">
        <v>70</v>
      </c>
    </row>
    <row r="3003" spans="1:14" x14ac:dyDescent="0.75">
      <c r="A3003" t="s">
        <v>10</v>
      </c>
      <c r="B3003" t="s">
        <v>11</v>
      </c>
      <c r="C3003" t="s">
        <v>22</v>
      </c>
      <c r="D3003" t="s">
        <v>5388</v>
      </c>
      <c r="E3003">
        <v>10271817</v>
      </c>
      <c r="F3003" t="s">
        <v>180</v>
      </c>
      <c r="G3003">
        <v>66115669</v>
      </c>
      <c r="H3003" t="s">
        <v>7809</v>
      </c>
      <c r="I3003" t="s">
        <v>7810</v>
      </c>
      <c r="J3003" t="s">
        <v>5419</v>
      </c>
      <c r="K3003" t="s">
        <v>5394</v>
      </c>
      <c r="L3003" t="s">
        <v>5395</v>
      </c>
      <c r="M3003" t="s">
        <v>5405</v>
      </c>
      <c r="N3003">
        <v>20</v>
      </c>
    </row>
    <row r="3004" spans="1:14" x14ac:dyDescent="0.75">
      <c r="A3004" t="s">
        <v>10</v>
      </c>
      <c r="B3004" t="s">
        <v>11</v>
      </c>
      <c r="C3004" t="s">
        <v>22</v>
      </c>
      <c r="D3004" t="s">
        <v>5388</v>
      </c>
      <c r="E3004">
        <v>10271817</v>
      </c>
      <c r="F3004" t="s">
        <v>180</v>
      </c>
      <c r="G3004">
        <v>66115738</v>
      </c>
      <c r="H3004" t="s">
        <v>7811</v>
      </c>
      <c r="I3004" t="s">
        <v>870</v>
      </c>
      <c r="J3004" t="s">
        <v>5407</v>
      </c>
      <c r="K3004" t="s">
        <v>5391</v>
      </c>
      <c r="L3004" t="s">
        <v>5392</v>
      </c>
      <c r="M3004" t="s">
        <v>5393</v>
      </c>
      <c r="N3004">
        <v>1</v>
      </c>
    </row>
    <row r="3005" spans="1:14" x14ac:dyDescent="0.75">
      <c r="A3005" t="s">
        <v>10</v>
      </c>
      <c r="B3005" t="s">
        <v>11</v>
      </c>
      <c r="C3005" t="s">
        <v>22</v>
      </c>
      <c r="D3005" t="s">
        <v>5388</v>
      </c>
      <c r="E3005">
        <v>10271817</v>
      </c>
      <c r="F3005" t="s">
        <v>180</v>
      </c>
      <c r="G3005">
        <v>66115738</v>
      </c>
      <c r="H3005" t="s">
        <v>7811</v>
      </c>
      <c r="I3005" t="s">
        <v>870</v>
      </c>
      <c r="J3005" t="s">
        <v>5407</v>
      </c>
      <c r="K3005" t="s">
        <v>5391</v>
      </c>
      <c r="L3005" t="s">
        <v>5392</v>
      </c>
      <c r="M3005" t="s">
        <v>5401</v>
      </c>
      <c r="N3005">
        <v>1</v>
      </c>
    </row>
    <row r="3006" spans="1:14" x14ac:dyDescent="0.75">
      <c r="A3006" t="s">
        <v>10</v>
      </c>
      <c r="B3006" t="s">
        <v>11</v>
      </c>
      <c r="C3006" t="s">
        <v>22</v>
      </c>
      <c r="D3006" t="s">
        <v>5388</v>
      </c>
      <c r="E3006">
        <v>10271817</v>
      </c>
      <c r="F3006" t="s">
        <v>180</v>
      </c>
      <c r="G3006">
        <v>66115738</v>
      </c>
      <c r="H3006" t="s">
        <v>7811</v>
      </c>
      <c r="I3006" t="s">
        <v>870</v>
      </c>
      <c r="J3006" t="s">
        <v>5407</v>
      </c>
      <c r="K3006" t="s">
        <v>5394</v>
      </c>
      <c r="L3006" t="s">
        <v>5402</v>
      </c>
      <c r="M3006" t="s">
        <v>5403</v>
      </c>
      <c r="N3006">
        <v>1</v>
      </c>
    </row>
    <row r="3007" spans="1:14" x14ac:dyDescent="0.75">
      <c r="A3007" t="s">
        <v>10</v>
      </c>
      <c r="B3007" t="s">
        <v>11</v>
      </c>
      <c r="C3007" t="s">
        <v>22</v>
      </c>
      <c r="D3007" t="s">
        <v>5388</v>
      </c>
      <c r="E3007">
        <v>10271817</v>
      </c>
      <c r="F3007" t="s">
        <v>180</v>
      </c>
      <c r="G3007">
        <v>66115738</v>
      </c>
      <c r="H3007" t="s">
        <v>7811</v>
      </c>
      <c r="I3007" t="s">
        <v>870</v>
      </c>
      <c r="J3007" t="s">
        <v>5407</v>
      </c>
      <c r="K3007" t="s">
        <v>5394</v>
      </c>
      <c r="L3007" t="s">
        <v>5402</v>
      </c>
      <c r="M3007" t="s">
        <v>5404</v>
      </c>
      <c r="N3007">
        <v>1</v>
      </c>
    </row>
    <row r="3008" spans="1:14" x14ac:dyDescent="0.75">
      <c r="A3008" t="s">
        <v>10</v>
      </c>
      <c r="B3008" t="s">
        <v>11</v>
      </c>
      <c r="C3008" t="s">
        <v>22</v>
      </c>
      <c r="D3008" t="s">
        <v>5388</v>
      </c>
      <c r="E3008">
        <v>10271817</v>
      </c>
      <c r="F3008" t="s">
        <v>180</v>
      </c>
      <c r="G3008">
        <v>66115738</v>
      </c>
      <c r="H3008" t="s">
        <v>7811</v>
      </c>
      <c r="I3008" t="s">
        <v>870</v>
      </c>
      <c r="J3008" t="s">
        <v>5407</v>
      </c>
      <c r="K3008" t="s">
        <v>5394</v>
      </c>
      <c r="L3008" t="s">
        <v>5395</v>
      </c>
      <c r="M3008" t="s">
        <v>5405</v>
      </c>
      <c r="N3008">
        <v>1</v>
      </c>
    </row>
    <row r="3009" spans="1:14" x14ac:dyDescent="0.75">
      <c r="A3009" t="s">
        <v>10</v>
      </c>
      <c r="B3009" t="s">
        <v>11</v>
      </c>
      <c r="C3009" t="s">
        <v>22</v>
      </c>
      <c r="D3009" t="s">
        <v>5388</v>
      </c>
      <c r="E3009">
        <v>10271817</v>
      </c>
      <c r="F3009" t="s">
        <v>180</v>
      </c>
      <c r="G3009">
        <v>66115751</v>
      </c>
      <c r="H3009" t="s">
        <v>3435</v>
      </c>
      <c r="I3009" t="s">
        <v>7812</v>
      </c>
      <c r="J3009" t="s">
        <v>5407</v>
      </c>
      <c r="K3009" t="s">
        <v>5391</v>
      </c>
      <c r="L3009" t="s">
        <v>5392</v>
      </c>
      <c r="M3009" t="s">
        <v>5393</v>
      </c>
      <c r="N3009">
        <v>2</v>
      </c>
    </row>
    <row r="3010" spans="1:14" x14ac:dyDescent="0.75">
      <c r="A3010" t="s">
        <v>10</v>
      </c>
      <c r="B3010" t="s">
        <v>11</v>
      </c>
      <c r="C3010" t="s">
        <v>22</v>
      </c>
      <c r="D3010" t="s">
        <v>5388</v>
      </c>
      <c r="E3010">
        <v>10271817</v>
      </c>
      <c r="F3010" t="s">
        <v>180</v>
      </c>
      <c r="G3010">
        <v>66115751</v>
      </c>
      <c r="H3010" t="s">
        <v>3435</v>
      </c>
      <c r="I3010" t="s">
        <v>7812</v>
      </c>
      <c r="J3010" t="s">
        <v>5407</v>
      </c>
      <c r="K3010" t="s">
        <v>5394</v>
      </c>
      <c r="L3010" t="s">
        <v>5402</v>
      </c>
      <c r="M3010" t="s">
        <v>5403</v>
      </c>
      <c r="N3010">
        <v>3</v>
      </c>
    </row>
    <row r="3011" spans="1:14" x14ac:dyDescent="0.75">
      <c r="A3011" t="s">
        <v>10</v>
      </c>
      <c r="B3011" t="s">
        <v>11</v>
      </c>
      <c r="C3011" t="s">
        <v>22</v>
      </c>
      <c r="D3011" t="s">
        <v>5388</v>
      </c>
      <c r="E3011">
        <v>10271817</v>
      </c>
      <c r="F3011" t="s">
        <v>180</v>
      </c>
      <c r="G3011">
        <v>66150022</v>
      </c>
      <c r="H3011" t="s">
        <v>3401</v>
      </c>
      <c r="I3011" t="s">
        <v>3402</v>
      </c>
      <c r="J3011" t="s">
        <v>5413</v>
      </c>
      <c r="K3011" t="s">
        <v>5391</v>
      </c>
      <c r="L3011" t="s">
        <v>5392</v>
      </c>
      <c r="M3011" t="s">
        <v>5393</v>
      </c>
      <c r="N3011">
        <v>338</v>
      </c>
    </row>
    <row r="3012" spans="1:14" x14ac:dyDescent="0.75">
      <c r="A3012" t="s">
        <v>10</v>
      </c>
      <c r="B3012" t="s">
        <v>11</v>
      </c>
      <c r="C3012" t="s">
        <v>22</v>
      </c>
      <c r="D3012" t="s">
        <v>5388</v>
      </c>
      <c r="E3012">
        <v>10271817</v>
      </c>
      <c r="F3012" t="s">
        <v>180</v>
      </c>
      <c r="G3012">
        <v>66150022</v>
      </c>
      <c r="H3012" t="s">
        <v>3401</v>
      </c>
      <c r="I3012" t="s">
        <v>3402</v>
      </c>
      <c r="J3012" t="s">
        <v>5413</v>
      </c>
      <c r="K3012" t="s">
        <v>5391</v>
      </c>
      <c r="L3012" t="s">
        <v>5392</v>
      </c>
      <c r="M3012" t="s">
        <v>5401</v>
      </c>
      <c r="N3012">
        <v>50</v>
      </c>
    </row>
    <row r="3013" spans="1:14" x14ac:dyDescent="0.75">
      <c r="A3013" t="s">
        <v>10</v>
      </c>
      <c r="B3013" t="s">
        <v>11</v>
      </c>
      <c r="C3013" t="s">
        <v>22</v>
      </c>
      <c r="D3013" t="s">
        <v>5388</v>
      </c>
      <c r="E3013">
        <v>10271817</v>
      </c>
      <c r="F3013" t="s">
        <v>180</v>
      </c>
      <c r="G3013">
        <v>66150022</v>
      </c>
      <c r="H3013" t="s">
        <v>3401</v>
      </c>
      <c r="I3013" t="s">
        <v>3402</v>
      </c>
      <c r="J3013" t="s">
        <v>5413</v>
      </c>
      <c r="K3013" t="s">
        <v>5394</v>
      </c>
      <c r="L3013" t="s">
        <v>5395</v>
      </c>
      <c r="M3013" t="s">
        <v>5405</v>
      </c>
      <c r="N3013">
        <v>50</v>
      </c>
    </row>
    <row r="3014" spans="1:14" x14ac:dyDescent="0.75">
      <c r="A3014" t="s">
        <v>10</v>
      </c>
      <c r="B3014" t="s">
        <v>11</v>
      </c>
      <c r="C3014" t="s">
        <v>22</v>
      </c>
      <c r="D3014" t="s">
        <v>5388</v>
      </c>
      <c r="E3014">
        <v>10271817</v>
      </c>
      <c r="F3014" t="s">
        <v>180</v>
      </c>
      <c r="G3014">
        <v>66150022</v>
      </c>
      <c r="H3014" t="s">
        <v>3401</v>
      </c>
      <c r="I3014" t="s">
        <v>3402</v>
      </c>
      <c r="J3014" t="s">
        <v>5413</v>
      </c>
      <c r="K3014" t="s">
        <v>5394</v>
      </c>
      <c r="L3014" t="s">
        <v>5395</v>
      </c>
      <c r="M3014" t="s">
        <v>5396</v>
      </c>
      <c r="N3014">
        <v>50</v>
      </c>
    </row>
    <row r="3015" spans="1:14" x14ac:dyDescent="0.75">
      <c r="A3015" t="s">
        <v>10</v>
      </c>
      <c r="B3015" t="s">
        <v>11</v>
      </c>
      <c r="C3015" t="s">
        <v>22</v>
      </c>
      <c r="D3015" t="s">
        <v>5388</v>
      </c>
      <c r="E3015">
        <v>10271817</v>
      </c>
      <c r="F3015" t="s">
        <v>180</v>
      </c>
      <c r="G3015">
        <v>66150282</v>
      </c>
      <c r="H3015" t="s">
        <v>4208</v>
      </c>
      <c r="I3015" t="s">
        <v>7777</v>
      </c>
      <c r="J3015" t="s">
        <v>5407</v>
      </c>
      <c r="K3015" t="s">
        <v>5391</v>
      </c>
      <c r="L3015" t="s">
        <v>5392</v>
      </c>
      <c r="M3015" t="s">
        <v>5393</v>
      </c>
      <c r="N3015">
        <v>20</v>
      </c>
    </row>
    <row r="3016" spans="1:14" x14ac:dyDescent="0.75">
      <c r="A3016" t="s">
        <v>10</v>
      </c>
      <c r="B3016" t="s">
        <v>11</v>
      </c>
      <c r="C3016" t="s">
        <v>22</v>
      </c>
      <c r="D3016" t="s">
        <v>5388</v>
      </c>
      <c r="E3016">
        <v>10271817</v>
      </c>
      <c r="F3016" t="s">
        <v>180</v>
      </c>
      <c r="G3016">
        <v>66150282</v>
      </c>
      <c r="H3016" t="s">
        <v>4208</v>
      </c>
      <c r="I3016" t="s">
        <v>7777</v>
      </c>
      <c r="J3016" t="s">
        <v>5407</v>
      </c>
      <c r="K3016" t="s">
        <v>5394</v>
      </c>
      <c r="L3016" t="s">
        <v>5402</v>
      </c>
      <c r="M3016" t="s">
        <v>5404</v>
      </c>
      <c r="N3016">
        <v>2</v>
      </c>
    </row>
    <row r="3017" spans="1:14" x14ac:dyDescent="0.75">
      <c r="A3017" t="s">
        <v>10</v>
      </c>
      <c r="B3017" t="s">
        <v>11</v>
      </c>
      <c r="C3017" t="s">
        <v>22</v>
      </c>
      <c r="D3017" t="s">
        <v>5388</v>
      </c>
      <c r="E3017">
        <v>10271817</v>
      </c>
      <c r="F3017" t="s">
        <v>180</v>
      </c>
      <c r="G3017">
        <v>66150282</v>
      </c>
      <c r="H3017" t="s">
        <v>4208</v>
      </c>
      <c r="I3017" t="s">
        <v>7777</v>
      </c>
      <c r="J3017" t="s">
        <v>5407</v>
      </c>
      <c r="K3017" t="s">
        <v>5394</v>
      </c>
      <c r="L3017" t="s">
        <v>5395</v>
      </c>
      <c r="M3017" t="s">
        <v>5405</v>
      </c>
      <c r="N3017">
        <v>10</v>
      </c>
    </row>
    <row r="3018" spans="1:14" x14ac:dyDescent="0.75">
      <c r="A3018" t="s">
        <v>10</v>
      </c>
      <c r="B3018" t="s">
        <v>11</v>
      </c>
      <c r="C3018" t="s">
        <v>22</v>
      </c>
      <c r="D3018" t="s">
        <v>5388</v>
      </c>
      <c r="E3018">
        <v>10271817</v>
      </c>
      <c r="F3018" t="s">
        <v>180</v>
      </c>
      <c r="G3018">
        <v>66150282</v>
      </c>
      <c r="H3018" t="s">
        <v>4208</v>
      </c>
      <c r="I3018" t="s">
        <v>7777</v>
      </c>
      <c r="J3018" t="s">
        <v>5407</v>
      </c>
      <c r="K3018" t="s">
        <v>5394</v>
      </c>
      <c r="L3018" t="s">
        <v>5395</v>
      </c>
      <c r="M3018" t="s">
        <v>5396</v>
      </c>
      <c r="N3018">
        <v>20</v>
      </c>
    </row>
    <row r="3019" spans="1:14" x14ac:dyDescent="0.75">
      <c r="A3019" t="s">
        <v>10</v>
      </c>
      <c r="B3019" t="s">
        <v>11</v>
      </c>
      <c r="C3019" t="s">
        <v>22</v>
      </c>
      <c r="D3019" t="s">
        <v>5388</v>
      </c>
      <c r="E3019">
        <v>10271817</v>
      </c>
      <c r="F3019" t="s">
        <v>180</v>
      </c>
      <c r="G3019">
        <v>66151767</v>
      </c>
      <c r="H3019" t="s">
        <v>2062</v>
      </c>
      <c r="I3019" t="s">
        <v>2063</v>
      </c>
      <c r="J3019" t="s">
        <v>5407</v>
      </c>
      <c r="K3019" t="s">
        <v>5391</v>
      </c>
      <c r="L3019" t="s">
        <v>5392</v>
      </c>
      <c r="M3019" t="s">
        <v>5393</v>
      </c>
      <c r="N3019">
        <v>20</v>
      </c>
    </row>
    <row r="3020" spans="1:14" x14ac:dyDescent="0.75">
      <c r="A3020" t="s">
        <v>10</v>
      </c>
      <c r="B3020" t="s">
        <v>11</v>
      </c>
      <c r="C3020" t="s">
        <v>22</v>
      </c>
      <c r="D3020" t="s">
        <v>5388</v>
      </c>
      <c r="E3020">
        <v>10271817</v>
      </c>
      <c r="F3020" t="s">
        <v>180</v>
      </c>
      <c r="G3020">
        <v>66151767</v>
      </c>
      <c r="H3020" t="s">
        <v>2062</v>
      </c>
      <c r="I3020" t="s">
        <v>2063</v>
      </c>
      <c r="J3020" t="s">
        <v>5407</v>
      </c>
      <c r="K3020" t="s">
        <v>5394</v>
      </c>
      <c r="L3020" t="s">
        <v>5402</v>
      </c>
      <c r="M3020" t="s">
        <v>5403</v>
      </c>
      <c r="N3020">
        <v>32</v>
      </c>
    </row>
    <row r="3021" spans="1:14" x14ac:dyDescent="0.75">
      <c r="A3021" t="s">
        <v>10</v>
      </c>
      <c r="B3021" t="s">
        <v>11</v>
      </c>
      <c r="C3021" t="s">
        <v>22</v>
      </c>
      <c r="D3021" t="s">
        <v>5388</v>
      </c>
      <c r="E3021">
        <v>10271817</v>
      </c>
      <c r="F3021" t="s">
        <v>180</v>
      </c>
      <c r="G3021">
        <v>66151767</v>
      </c>
      <c r="H3021" t="s">
        <v>2062</v>
      </c>
      <c r="I3021" t="s">
        <v>2063</v>
      </c>
      <c r="J3021" t="s">
        <v>5407</v>
      </c>
      <c r="K3021" t="s">
        <v>5394</v>
      </c>
      <c r="L3021" t="s">
        <v>5395</v>
      </c>
      <c r="M3021" t="s">
        <v>5405</v>
      </c>
      <c r="N3021">
        <v>20</v>
      </c>
    </row>
    <row r="3022" spans="1:14" x14ac:dyDescent="0.75">
      <c r="A3022" t="s">
        <v>10</v>
      </c>
      <c r="B3022" t="s">
        <v>11</v>
      </c>
      <c r="C3022" t="s">
        <v>22</v>
      </c>
      <c r="D3022" t="s">
        <v>5388</v>
      </c>
      <c r="E3022">
        <v>10271817</v>
      </c>
      <c r="F3022" t="s">
        <v>180</v>
      </c>
      <c r="G3022">
        <v>66151895</v>
      </c>
      <c r="H3022" t="s">
        <v>3005</v>
      </c>
      <c r="I3022" t="s">
        <v>3006</v>
      </c>
      <c r="J3022" t="s">
        <v>5407</v>
      </c>
      <c r="K3022" t="s">
        <v>5391</v>
      </c>
      <c r="L3022" t="s">
        <v>5392</v>
      </c>
      <c r="M3022" t="s">
        <v>5393</v>
      </c>
      <c r="N3022">
        <v>1</v>
      </c>
    </row>
    <row r="3023" spans="1:14" x14ac:dyDescent="0.75">
      <c r="A3023" t="s">
        <v>10</v>
      </c>
      <c r="B3023" t="s">
        <v>11</v>
      </c>
      <c r="C3023" t="s">
        <v>22</v>
      </c>
      <c r="D3023" t="s">
        <v>5388</v>
      </c>
      <c r="E3023">
        <v>10271817</v>
      </c>
      <c r="F3023" t="s">
        <v>180</v>
      </c>
      <c r="G3023">
        <v>66151895</v>
      </c>
      <c r="H3023" t="s">
        <v>3005</v>
      </c>
      <c r="I3023" t="s">
        <v>3006</v>
      </c>
      <c r="J3023" t="s">
        <v>5407</v>
      </c>
      <c r="K3023" t="s">
        <v>5391</v>
      </c>
      <c r="L3023" t="s">
        <v>5392</v>
      </c>
      <c r="M3023" t="s">
        <v>5401</v>
      </c>
      <c r="N3023">
        <v>1</v>
      </c>
    </row>
    <row r="3024" spans="1:14" x14ac:dyDescent="0.75">
      <c r="A3024" t="s">
        <v>10</v>
      </c>
      <c r="B3024" t="s">
        <v>11</v>
      </c>
      <c r="C3024" t="s">
        <v>22</v>
      </c>
      <c r="D3024" t="s">
        <v>5388</v>
      </c>
      <c r="E3024">
        <v>10271817</v>
      </c>
      <c r="F3024" t="s">
        <v>180</v>
      </c>
      <c r="G3024">
        <v>66151895</v>
      </c>
      <c r="H3024" t="s">
        <v>3005</v>
      </c>
      <c r="I3024" t="s">
        <v>3006</v>
      </c>
      <c r="J3024" t="s">
        <v>5407</v>
      </c>
      <c r="K3024" t="s">
        <v>5394</v>
      </c>
      <c r="L3024" t="s">
        <v>5402</v>
      </c>
      <c r="M3024" t="s">
        <v>5403</v>
      </c>
      <c r="N3024">
        <v>1</v>
      </c>
    </row>
    <row r="3025" spans="1:14" x14ac:dyDescent="0.75">
      <c r="A3025" t="s">
        <v>10</v>
      </c>
      <c r="B3025" t="s">
        <v>11</v>
      </c>
      <c r="C3025" t="s">
        <v>22</v>
      </c>
      <c r="D3025" t="s">
        <v>5388</v>
      </c>
      <c r="E3025">
        <v>10271817</v>
      </c>
      <c r="F3025" t="s">
        <v>180</v>
      </c>
      <c r="G3025">
        <v>66151895</v>
      </c>
      <c r="H3025" t="s">
        <v>3005</v>
      </c>
      <c r="I3025" t="s">
        <v>3006</v>
      </c>
      <c r="J3025" t="s">
        <v>5407</v>
      </c>
      <c r="K3025" t="s">
        <v>5394</v>
      </c>
      <c r="L3025" t="s">
        <v>5402</v>
      </c>
      <c r="M3025" t="s">
        <v>5404</v>
      </c>
      <c r="N3025">
        <v>1</v>
      </c>
    </row>
    <row r="3026" spans="1:14" x14ac:dyDescent="0.75">
      <c r="A3026" t="s">
        <v>10</v>
      </c>
      <c r="B3026" t="s">
        <v>11</v>
      </c>
      <c r="C3026" t="s">
        <v>22</v>
      </c>
      <c r="D3026" t="s">
        <v>5388</v>
      </c>
      <c r="E3026">
        <v>10271817</v>
      </c>
      <c r="F3026" t="s">
        <v>180</v>
      </c>
      <c r="G3026">
        <v>66151895</v>
      </c>
      <c r="H3026" t="s">
        <v>3005</v>
      </c>
      <c r="I3026" t="s">
        <v>3006</v>
      </c>
      <c r="J3026" t="s">
        <v>5407</v>
      </c>
      <c r="K3026" t="s">
        <v>5394</v>
      </c>
      <c r="L3026" t="s">
        <v>5395</v>
      </c>
      <c r="M3026" t="s">
        <v>5405</v>
      </c>
      <c r="N3026">
        <v>1</v>
      </c>
    </row>
    <row r="3027" spans="1:14" x14ac:dyDescent="0.75">
      <c r="A3027" t="s">
        <v>10</v>
      </c>
      <c r="B3027" t="s">
        <v>11</v>
      </c>
      <c r="C3027" t="s">
        <v>22</v>
      </c>
      <c r="D3027" t="s">
        <v>5388</v>
      </c>
      <c r="E3027">
        <v>10271817</v>
      </c>
      <c r="F3027" t="s">
        <v>180</v>
      </c>
      <c r="G3027">
        <v>66151895</v>
      </c>
      <c r="H3027" t="s">
        <v>3005</v>
      </c>
      <c r="I3027" t="s">
        <v>3006</v>
      </c>
      <c r="J3027" t="s">
        <v>5407</v>
      </c>
      <c r="K3027" t="s">
        <v>5394</v>
      </c>
      <c r="L3027" t="s">
        <v>5395</v>
      </c>
      <c r="M3027" t="s">
        <v>5396</v>
      </c>
      <c r="N3027">
        <v>1</v>
      </c>
    </row>
    <row r="3028" spans="1:14" x14ac:dyDescent="0.75">
      <c r="A3028" t="s">
        <v>10</v>
      </c>
      <c r="B3028" t="s">
        <v>11</v>
      </c>
      <c r="C3028" t="s">
        <v>22</v>
      </c>
      <c r="D3028" t="s">
        <v>5388</v>
      </c>
      <c r="E3028">
        <v>10271817</v>
      </c>
      <c r="F3028" t="s">
        <v>180</v>
      </c>
      <c r="G3028">
        <v>66151900</v>
      </c>
      <c r="H3028" t="s">
        <v>813</v>
      </c>
      <c r="I3028" t="s">
        <v>814</v>
      </c>
      <c r="J3028" t="s">
        <v>5407</v>
      </c>
      <c r="K3028" t="s">
        <v>5391</v>
      </c>
      <c r="L3028" t="s">
        <v>5392</v>
      </c>
      <c r="M3028" t="s">
        <v>5393</v>
      </c>
      <c r="N3028">
        <v>2</v>
      </c>
    </row>
    <row r="3029" spans="1:14" x14ac:dyDescent="0.75">
      <c r="A3029" t="s">
        <v>10</v>
      </c>
      <c r="B3029" t="s">
        <v>11</v>
      </c>
      <c r="C3029" t="s">
        <v>22</v>
      </c>
      <c r="D3029" t="s">
        <v>5388</v>
      </c>
      <c r="E3029">
        <v>10271817</v>
      </c>
      <c r="F3029" t="s">
        <v>180</v>
      </c>
      <c r="G3029">
        <v>66151900</v>
      </c>
      <c r="H3029" t="s">
        <v>813</v>
      </c>
      <c r="I3029" t="s">
        <v>814</v>
      </c>
      <c r="J3029" t="s">
        <v>5407</v>
      </c>
      <c r="K3029" t="s">
        <v>5394</v>
      </c>
      <c r="L3029" t="s">
        <v>5402</v>
      </c>
      <c r="M3029" t="s">
        <v>5417</v>
      </c>
      <c r="N3029">
        <v>1</v>
      </c>
    </row>
    <row r="3030" spans="1:14" x14ac:dyDescent="0.75">
      <c r="A3030" t="s">
        <v>10</v>
      </c>
      <c r="B3030" t="s">
        <v>11</v>
      </c>
      <c r="C3030" t="s">
        <v>22</v>
      </c>
      <c r="D3030" t="s">
        <v>5388</v>
      </c>
      <c r="E3030">
        <v>10271817</v>
      </c>
      <c r="F3030" t="s">
        <v>180</v>
      </c>
      <c r="G3030">
        <v>66151900</v>
      </c>
      <c r="H3030" t="s">
        <v>813</v>
      </c>
      <c r="I3030" t="s">
        <v>814</v>
      </c>
      <c r="J3030" t="s">
        <v>5407</v>
      </c>
      <c r="K3030" t="s">
        <v>5394</v>
      </c>
      <c r="L3030" t="s">
        <v>5402</v>
      </c>
      <c r="M3030" t="s">
        <v>5403</v>
      </c>
      <c r="N3030">
        <v>3</v>
      </c>
    </row>
    <row r="3031" spans="1:14" x14ac:dyDescent="0.75">
      <c r="A3031" t="s">
        <v>10</v>
      </c>
      <c r="B3031" t="s">
        <v>11</v>
      </c>
      <c r="C3031" t="s">
        <v>22</v>
      </c>
      <c r="D3031" t="s">
        <v>5388</v>
      </c>
      <c r="E3031">
        <v>10271817</v>
      </c>
      <c r="F3031" t="s">
        <v>180</v>
      </c>
      <c r="G3031">
        <v>66151900</v>
      </c>
      <c r="H3031" t="s">
        <v>813</v>
      </c>
      <c r="I3031" t="s">
        <v>814</v>
      </c>
      <c r="J3031" t="s">
        <v>5407</v>
      </c>
      <c r="K3031" t="s">
        <v>5394</v>
      </c>
      <c r="L3031" t="s">
        <v>5402</v>
      </c>
      <c r="M3031" t="s">
        <v>5404</v>
      </c>
      <c r="N3031">
        <v>1</v>
      </c>
    </row>
    <row r="3032" spans="1:14" x14ac:dyDescent="0.75">
      <c r="A3032" t="s">
        <v>10</v>
      </c>
      <c r="B3032" t="s">
        <v>11</v>
      </c>
      <c r="C3032" t="s">
        <v>22</v>
      </c>
      <c r="D3032" t="s">
        <v>5388</v>
      </c>
      <c r="E3032">
        <v>10271817</v>
      </c>
      <c r="F3032" t="s">
        <v>180</v>
      </c>
      <c r="G3032">
        <v>66151900</v>
      </c>
      <c r="H3032" t="s">
        <v>813</v>
      </c>
      <c r="I3032" t="s">
        <v>814</v>
      </c>
      <c r="J3032" t="s">
        <v>5407</v>
      </c>
      <c r="K3032" t="s">
        <v>5394</v>
      </c>
      <c r="L3032" t="s">
        <v>5395</v>
      </c>
      <c r="M3032" t="s">
        <v>5405</v>
      </c>
      <c r="N3032">
        <v>1</v>
      </c>
    </row>
    <row r="3033" spans="1:14" x14ac:dyDescent="0.75">
      <c r="A3033" t="s">
        <v>10</v>
      </c>
      <c r="B3033" t="s">
        <v>11</v>
      </c>
      <c r="C3033" t="s">
        <v>22</v>
      </c>
      <c r="D3033" t="s">
        <v>5388</v>
      </c>
      <c r="E3033">
        <v>10271817</v>
      </c>
      <c r="F3033" t="s">
        <v>180</v>
      </c>
      <c r="G3033">
        <v>66151900</v>
      </c>
      <c r="H3033" t="s">
        <v>813</v>
      </c>
      <c r="I3033" t="s">
        <v>814</v>
      </c>
      <c r="J3033" t="s">
        <v>5407</v>
      </c>
      <c r="K3033" t="s">
        <v>5394</v>
      </c>
      <c r="L3033" t="s">
        <v>5395</v>
      </c>
      <c r="M3033" t="s">
        <v>5396</v>
      </c>
      <c r="N3033">
        <v>1</v>
      </c>
    </row>
    <row r="3034" spans="1:14" x14ac:dyDescent="0.75">
      <c r="A3034" t="s">
        <v>10</v>
      </c>
      <c r="B3034" t="s">
        <v>11</v>
      </c>
      <c r="C3034" t="s">
        <v>22</v>
      </c>
      <c r="D3034" t="s">
        <v>5388</v>
      </c>
      <c r="E3034">
        <v>10271817</v>
      </c>
      <c r="F3034" t="s">
        <v>180</v>
      </c>
      <c r="G3034">
        <v>66151908</v>
      </c>
      <c r="H3034" t="s">
        <v>4482</v>
      </c>
      <c r="I3034" t="s">
        <v>4483</v>
      </c>
      <c r="J3034" t="s">
        <v>5407</v>
      </c>
      <c r="K3034" t="s">
        <v>5391</v>
      </c>
      <c r="L3034" t="s">
        <v>5392</v>
      </c>
      <c r="M3034" t="s">
        <v>5393</v>
      </c>
      <c r="N3034">
        <v>5</v>
      </c>
    </row>
    <row r="3035" spans="1:14" x14ac:dyDescent="0.75">
      <c r="A3035" t="s">
        <v>10</v>
      </c>
      <c r="B3035" t="s">
        <v>11</v>
      </c>
      <c r="C3035" t="s">
        <v>22</v>
      </c>
      <c r="D3035" t="s">
        <v>5388</v>
      </c>
      <c r="E3035">
        <v>10271817</v>
      </c>
      <c r="F3035" t="s">
        <v>180</v>
      </c>
      <c r="G3035">
        <v>66151908</v>
      </c>
      <c r="H3035" t="s">
        <v>4482</v>
      </c>
      <c r="I3035" t="s">
        <v>4483</v>
      </c>
      <c r="J3035" t="s">
        <v>5407</v>
      </c>
      <c r="K3035" t="s">
        <v>5394</v>
      </c>
      <c r="L3035" t="s">
        <v>5395</v>
      </c>
      <c r="M3035" t="s">
        <v>5405</v>
      </c>
      <c r="N3035">
        <v>5</v>
      </c>
    </row>
    <row r="3036" spans="1:14" x14ac:dyDescent="0.75">
      <c r="A3036" t="s">
        <v>10</v>
      </c>
      <c r="B3036" t="s">
        <v>11</v>
      </c>
      <c r="C3036" t="s">
        <v>22</v>
      </c>
      <c r="D3036" t="s">
        <v>5388</v>
      </c>
      <c r="E3036">
        <v>10271817</v>
      </c>
      <c r="F3036" t="s">
        <v>180</v>
      </c>
      <c r="G3036">
        <v>66151908</v>
      </c>
      <c r="H3036" t="s">
        <v>4482</v>
      </c>
      <c r="I3036" t="s">
        <v>4483</v>
      </c>
      <c r="J3036" t="s">
        <v>5407</v>
      </c>
      <c r="K3036" t="s">
        <v>5394</v>
      </c>
      <c r="L3036" t="s">
        <v>5395</v>
      </c>
      <c r="M3036" t="s">
        <v>5396</v>
      </c>
      <c r="N3036">
        <v>5</v>
      </c>
    </row>
    <row r="3037" spans="1:14" x14ac:dyDescent="0.75">
      <c r="A3037" t="s">
        <v>10</v>
      </c>
      <c r="B3037" t="s">
        <v>11</v>
      </c>
      <c r="C3037" t="s">
        <v>22</v>
      </c>
      <c r="D3037" t="s">
        <v>5388</v>
      </c>
      <c r="E3037">
        <v>10271817</v>
      </c>
      <c r="F3037" t="s">
        <v>180</v>
      </c>
      <c r="G3037">
        <v>66151916</v>
      </c>
      <c r="H3037" t="s">
        <v>4937</v>
      </c>
      <c r="I3037" t="s">
        <v>3918</v>
      </c>
      <c r="J3037" t="s">
        <v>5407</v>
      </c>
      <c r="K3037" t="s">
        <v>5391</v>
      </c>
      <c r="L3037" t="s">
        <v>5392</v>
      </c>
      <c r="M3037" t="s">
        <v>5393</v>
      </c>
      <c r="N3037">
        <v>1</v>
      </c>
    </row>
    <row r="3038" spans="1:14" x14ac:dyDescent="0.75">
      <c r="A3038" t="s">
        <v>10</v>
      </c>
      <c r="B3038" t="s">
        <v>11</v>
      </c>
      <c r="C3038" t="s">
        <v>22</v>
      </c>
      <c r="D3038" t="s">
        <v>5388</v>
      </c>
      <c r="E3038">
        <v>10271817</v>
      </c>
      <c r="F3038" t="s">
        <v>180</v>
      </c>
      <c r="G3038">
        <v>66151916</v>
      </c>
      <c r="H3038" t="s">
        <v>4937</v>
      </c>
      <c r="I3038" t="s">
        <v>3918</v>
      </c>
      <c r="J3038" t="s">
        <v>5407</v>
      </c>
      <c r="K3038" t="s">
        <v>5391</v>
      </c>
      <c r="L3038" t="s">
        <v>5392</v>
      </c>
      <c r="M3038" t="s">
        <v>5401</v>
      </c>
      <c r="N3038">
        <v>1</v>
      </c>
    </row>
    <row r="3039" spans="1:14" x14ac:dyDescent="0.75">
      <c r="A3039" t="s">
        <v>10</v>
      </c>
      <c r="B3039" t="s">
        <v>11</v>
      </c>
      <c r="C3039" t="s">
        <v>22</v>
      </c>
      <c r="D3039" t="s">
        <v>5388</v>
      </c>
      <c r="E3039">
        <v>10271817</v>
      </c>
      <c r="F3039" t="s">
        <v>180</v>
      </c>
      <c r="G3039">
        <v>66151916</v>
      </c>
      <c r="H3039" t="s">
        <v>4937</v>
      </c>
      <c r="I3039" t="s">
        <v>3918</v>
      </c>
      <c r="J3039" t="s">
        <v>5407</v>
      </c>
      <c r="K3039" t="s">
        <v>5394</v>
      </c>
      <c r="L3039" t="s">
        <v>5402</v>
      </c>
      <c r="M3039" t="s">
        <v>5403</v>
      </c>
      <c r="N3039">
        <v>1</v>
      </c>
    </row>
    <row r="3040" spans="1:14" x14ac:dyDescent="0.75">
      <c r="A3040" t="s">
        <v>10</v>
      </c>
      <c r="B3040" t="s">
        <v>11</v>
      </c>
      <c r="C3040" t="s">
        <v>22</v>
      </c>
      <c r="D3040" t="s">
        <v>5388</v>
      </c>
      <c r="E3040">
        <v>10271817</v>
      </c>
      <c r="F3040" t="s">
        <v>180</v>
      </c>
      <c r="G3040">
        <v>66151916</v>
      </c>
      <c r="H3040" t="s">
        <v>4937</v>
      </c>
      <c r="I3040" t="s">
        <v>3918</v>
      </c>
      <c r="J3040" t="s">
        <v>5407</v>
      </c>
      <c r="K3040" t="s">
        <v>5394</v>
      </c>
      <c r="L3040" t="s">
        <v>5402</v>
      </c>
      <c r="M3040" t="s">
        <v>5404</v>
      </c>
      <c r="N3040">
        <v>4</v>
      </c>
    </row>
    <row r="3041" spans="1:14" x14ac:dyDescent="0.75">
      <c r="A3041" t="s">
        <v>10</v>
      </c>
      <c r="B3041" t="s">
        <v>11</v>
      </c>
      <c r="C3041" t="s">
        <v>22</v>
      </c>
      <c r="D3041" t="s">
        <v>5388</v>
      </c>
      <c r="E3041">
        <v>10271817</v>
      </c>
      <c r="F3041" t="s">
        <v>180</v>
      </c>
      <c r="G3041">
        <v>66151916</v>
      </c>
      <c r="H3041" t="s">
        <v>4937</v>
      </c>
      <c r="I3041" t="s">
        <v>3918</v>
      </c>
      <c r="J3041" t="s">
        <v>5407</v>
      </c>
      <c r="K3041" t="s">
        <v>5394</v>
      </c>
      <c r="L3041" t="s">
        <v>5395</v>
      </c>
      <c r="M3041" t="s">
        <v>5405</v>
      </c>
      <c r="N3041">
        <v>1</v>
      </c>
    </row>
    <row r="3042" spans="1:14" x14ac:dyDescent="0.75">
      <c r="A3042" t="s">
        <v>10</v>
      </c>
      <c r="B3042" t="s">
        <v>11</v>
      </c>
      <c r="C3042" t="s">
        <v>22</v>
      </c>
      <c r="D3042" t="s">
        <v>5388</v>
      </c>
      <c r="E3042">
        <v>10271817</v>
      </c>
      <c r="F3042" t="s">
        <v>180</v>
      </c>
      <c r="G3042">
        <v>66152092</v>
      </c>
      <c r="H3042" t="s">
        <v>4814</v>
      </c>
      <c r="I3042" t="s">
        <v>4815</v>
      </c>
      <c r="J3042" t="s">
        <v>5407</v>
      </c>
      <c r="K3042" t="s">
        <v>5391</v>
      </c>
      <c r="L3042" t="s">
        <v>5392</v>
      </c>
      <c r="M3042" t="s">
        <v>5393</v>
      </c>
      <c r="N3042">
        <v>10</v>
      </c>
    </row>
    <row r="3043" spans="1:14" x14ac:dyDescent="0.75">
      <c r="A3043" t="s">
        <v>10</v>
      </c>
      <c r="B3043" t="s">
        <v>11</v>
      </c>
      <c r="C3043" t="s">
        <v>22</v>
      </c>
      <c r="D3043" t="s">
        <v>5388</v>
      </c>
      <c r="E3043">
        <v>10271817</v>
      </c>
      <c r="F3043" t="s">
        <v>180</v>
      </c>
      <c r="G3043">
        <v>66152092</v>
      </c>
      <c r="H3043" t="s">
        <v>4814</v>
      </c>
      <c r="I3043" t="s">
        <v>4815</v>
      </c>
      <c r="J3043" t="s">
        <v>5407</v>
      </c>
      <c r="K3043" t="s">
        <v>5394</v>
      </c>
      <c r="L3043" t="s">
        <v>5395</v>
      </c>
      <c r="M3043" t="s">
        <v>5396</v>
      </c>
      <c r="N3043">
        <v>20</v>
      </c>
    </row>
    <row r="3044" spans="1:14" x14ac:dyDescent="0.75">
      <c r="A3044" t="s">
        <v>10</v>
      </c>
      <c r="B3044" t="s">
        <v>11</v>
      </c>
      <c r="C3044" t="s">
        <v>22</v>
      </c>
      <c r="D3044" t="s">
        <v>5388</v>
      </c>
      <c r="E3044">
        <v>10271817</v>
      </c>
      <c r="F3044" t="s">
        <v>180</v>
      </c>
      <c r="G3044">
        <v>66152156</v>
      </c>
      <c r="H3044" t="s">
        <v>3926</v>
      </c>
      <c r="I3044" t="s">
        <v>2063</v>
      </c>
      <c r="J3044" t="s">
        <v>5407</v>
      </c>
      <c r="K3044" t="s">
        <v>5391</v>
      </c>
      <c r="L3044" t="s">
        <v>5392</v>
      </c>
      <c r="M3044" t="s">
        <v>5393</v>
      </c>
      <c r="N3044">
        <v>250</v>
      </c>
    </row>
    <row r="3045" spans="1:14" x14ac:dyDescent="0.75">
      <c r="A3045" t="s">
        <v>10</v>
      </c>
      <c r="B3045" t="s">
        <v>11</v>
      </c>
      <c r="C3045" t="s">
        <v>22</v>
      </c>
      <c r="D3045" t="s">
        <v>5388</v>
      </c>
      <c r="E3045">
        <v>10271817</v>
      </c>
      <c r="F3045" t="s">
        <v>180</v>
      </c>
      <c r="G3045">
        <v>66152156</v>
      </c>
      <c r="H3045" t="s">
        <v>3926</v>
      </c>
      <c r="I3045" t="s">
        <v>2063</v>
      </c>
      <c r="J3045" t="s">
        <v>5407</v>
      </c>
      <c r="K3045" t="s">
        <v>5391</v>
      </c>
      <c r="L3045" t="s">
        <v>5392</v>
      </c>
      <c r="M3045" t="s">
        <v>5401</v>
      </c>
      <c r="N3045">
        <v>30</v>
      </c>
    </row>
    <row r="3046" spans="1:14" x14ac:dyDescent="0.75">
      <c r="A3046" t="s">
        <v>10</v>
      </c>
      <c r="B3046" t="s">
        <v>11</v>
      </c>
      <c r="C3046" t="s">
        <v>22</v>
      </c>
      <c r="D3046" t="s">
        <v>5388</v>
      </c>
      <c r="E3046">
        <v>10271817</v>
      </c>
      <c r="F3046" t="s">
        <v>180</v>
      </c>
      <c r="G3046">
        <v>66152156</v>
      </c>
      <c r="H3046" t="s">
        <v>3926</v>
      </c>
      <c r="I3046" t="s">
        <v>2063</v>
      </c>
      <c r="J3046" t="s">
        <v>5407</v>
      </c>
      <c r="K3046" t="s">
        <v>5394</v>
      </c>
      <c r="L3046" t="s">
        <v>5395</v>
      </c>
      <c r="M3046" t="s">
        <v>5405</v>
      </c>
      <c r="N3046">
        <v>50</v>
      </c>
    </row>
    <row r="3047" spans="1:14" x14ac:dyDescent="0.75">
      <c r="A3047" t="s">
        <v>10</v>
      </c>
      <c r="B3047" t="s">
        <v>11</v>
      </c>
      <c r="C3047" t="s">
        <v>22</v>
      </c>
      <c r="D3047" t="s">
        <v>5388</v>
      </c>
      <c r="E3047">
        <v>10271817</v>
      </c>
      <c r="F3047" t="s">
        <v>180</v>
      </c>
      <c r="G3047">
        <v>66152156</v>
      </c>
      <c r="H3047" t="s">
        <v>3926</v>
      </c>
      <c r="I3047" t="s">
        <v>2063</v>
      </c>
      <c r="J3047" t="s">
        <v>5407</v>
      </c>
      <c r="K3047" t="s">
        <v>5394</v>
      </c>
      <c r="L3047" t="s">
        <v>5395</v>
      </c>
      <c r="M3047" t="s">
        <v>5396</v>
      </c>
      <c r="N3047">
        <v>150</v>
      </c>
    </row>
    <row r="3048" spans="1:14" x14ac:dyDescent="0.75">
      <c r="A3048" t="s">
        <v>10</v>
      </c>
      <c r="B3048" t="s">
        <v>11</v>
      </c>
      <c r="C3048" t="s">
        <v>22</v>
      </c>
      <c r="D3048" t="s">
        <v>5388</v>
      </c>
      <c r="E3048">
        <v>10271817</v>
      </c>
      <c r="F3048" t="s">
        <v>180</v>
      </c>
      <c r="G3048">
        <v>66152241</v>
      </c>
      <c r="H3048" t="s">
        <v>4474</v>
      </c>
      <c r="I3048" t="s">
        <v>4475</v>
      </c>
      <c r="J3048" t="s">
        <v>5407</v>
      </c>
      <c r="K3048" t="s">
        <v>5398</v>
      </c>
      <c r="L3048" t="s">
        <v>5399</v>
      </c>
      <c r="M3048" t="s">
        <v>5400</v>
      </c>
      <c r="N3048">
        <v>10</v>
      </c>
    </row>
    <row r="3049" spans="1:14" x14ac:dyDescent="0.75">
      <c r="A3049" t="s">
        <v>10</v>
      </c>
      <c r="B3049" t="s">
        <v>11</v>
      </c>
      <c r="C3049" t="s">
        <v>22</v>
      </c>
      <c r="D3049" t="s">
        <v>5388</v>
      </c>
      <c r="E3049">
        <v>10271817</v>
      </c>
      <c r="F3049" t="s">
        <v>180</v>
      </c>
      <c r="G3049">
        <v>66152241</v>
      </c>
      <c r="H3049" t="s">
        <v>4474</v>
      </c>
      <c r="I3049" t="s">
        <v>4475</v>
      </c>
      <c r="J3049" t="s">
        <v>5407</v>
      </c>
      <c r="K3049" t="s">
        <v>5391</v>
      </c>
      <c r="L3049" t="s">
        <v>5392</v>
      </c>
      <c r="M3049" t="s">
        <v>5393</v>
      </c>
      <c r="N3049">
        <v>10</v>
      </c>
    </row>
    <row r="3050" spans="1:14" x14ac:dyDescent="0.75">
      <c r="A3050" t="s">
        <v>10</v>
      </c>
      <c r="B3050" t="s">
        <v>11</v>
      </c>
      <c r="C3050" t="s">
        <v>22</v>
      </c>
      <c r="D3050" t="s">
        <v>5388</v>
      </c>
      <c r="E3050">
        <v>10271817</v>
      </c>
      <c r="F3050" t="s">
        <v>180</v>
      </c>
      <c r="G3050">
        <v>66152241</v>
      </c>
      <c r="H3050" t="s">
        <v>4474</v>
      </c>
      <c r="I3050" t="s">
        <v>4475</v>
      </c>
      <c r="J3050" t="s">
        <v>5407</v>
      </c>
      <c r="K3050" t="s">
        <v>5394</v>
      </c>
      <c r="L3050" t="s">
        <v>5395</v>
      </c>
      <c r="M3050" t="s">
        <v>5405</v>
      </c>
      <c r="N3050">
        <v>10</v>
      </c>
    </row>
    <row r="3051" spans="1:14" x14ac:dyDescent="0.75">
      <c r="A3051" t="s">
        <v>10</v>
      </c>
      <c r="B3051" t="s">
        <v>11</v>
      </c>
      <c r="C3051" t="s">
        <v>22</v>
      </c>
      <c r="D3051" t="s">
        <v>5388</v>
      </c>
      <c r="E3051">
        <v>10271817</v>
      </c>
      <c r="F3051" t="s">
        <v>180</v>
      </c>
      <c r="G3051">
        <v>66152284</v>
      </c>
      <c r="H3051" t="s">
        <v>3637</v>
      </c>
      <c r="I3051" t="s">
        <v>492</v>
      </c>
      <c r="J3051" t="s">
        <v>5406</v>
      </c>
      <c r="K3051" t="s">
        <v>5394</v>
      </c>
      <c r="L3051" t="s">
        <v>5402</v>
      </c>
      <c r="M3051" t="s">
        <v>5417</v>
      </c>
      <c r="N3051">
        <v>50</v>
      </c>
    </row>
    <row r="3052" spans="1:14" x14ac:dyDescent="0.75">
      <c r="A3052" t="s">
        <v>10</v>
      </c>
      <c r="B3052" t="s">
        <v>11</v>
      </c>
      <c r="C3052" t="s">
        <v>22</v>
      </c>
      <c r="D3052" t="s">
        <v>5388</v>
      </c>
      <c r="E3052">
        <v>10271817</v>
      </c>
      <c r="F3052" t="s">
        <v>180</v>
      </c>
      <c r="G3052">
        <v>66152284</v>
      </c>
      <c r="H3052" t="s">
        <v>3637</v>
      </c>
      <c r="I3052" t="s">
        <v>492</v>
      </c>
      <c r="J3052" t="s">
        <v>5406</v>
      </c>
      <c r="K3052" t="s">
        <v>5394</v>
      </c>
      <c r="L3052" t="s">
        <v>5402</v>
      </c>
      <c r="M3052" t="s">
        <v>5403</v>
      </c>
      <c r="N3052">
        <v>10</v>
      </c>
    </row>
    <row r="3053" spans="1:14" x14ac:dyDescent="0.75">
      <c r="A3053" t="s">
        <v>10</v>
      </c>
      <c r="B3053" t="s">
        <v>11</v>
      </c>
      <c r="C3053" t="s">
        <v>22</v>
      </c>
      <c r="D3053" t="s">
        <v>5388</v>
      </c>
      <c r="E3053">
        <v>10271817</v>
      </c>
      <c r="F3053" t="s">
        <v>180</v>
      </c>
      <c r="G3053">
        <v>66152284</v>
      </c>
      <c r="H3053" t="s">
        <v>3637</v>
      </c>
      <c r="I3053" t="s">
        <v>492</v>
      </c>
      <c r="J3053" t="s">
        <v>5406</v>
      </c>
      <c r="K3053" t="s">
        <v>5394</v>
      </c>
      <c r="L3053" t="s">
        <v>5395</v>
      </c>
      <c r="M3053" t="s">
        <v>5405</v>
      </c>
      <c r="N3053">
        <v>50</v>
      </c>
    </row>
    <row r="3054" spans="1:14" x14ac:dyDescent="0.75">
      <c r="A3054" t="s">
        <v>10</v>
      </c>
      <c r="B3054" t="s">
        <v>11</v>
      </c>
      <c r="C3054" t="s">
        <v>22</v>
      </c>
      <c r="D3054" t="s">
        <v>5388</v>
      </c>
      <c r="E3054">
        <v>10271817</v>
      </c>
      <c r="F3054" t="s">
        <v>180</v>
      </c>
      <c r="G3054">
        <v>66152284</v>
      </c>
      <c r="H3054" t="s">
        <v>3637</v>
      </c>
      <c r="I3054" t="s">
        <v>492</v>
      </c>
      <c r="J3054" t="s">
        <v>5406</v>
      </c>
      <c r="K3054" t="s">
        <v>5394</v>
      </c>
      <c r="L3054" t="s">
        <v>5395</v>
      </c>
      <c r="M3054" t="s">
        <v>5408</v>
      </c>
      <c r="N3054">
        <v>10</v>
      </c>
    </row>
    <row r="3055" spans="1:14" x14ac:dyDescent="0.75">
      <c r="A3055" t="s">
        <v>10</v>
      </c>
      <c r="B3055" t="s">
        <v>11</v>
      </c>
      <c r="C3055" t="s">
        <v>22</v>
      </c>
      <c r="D3055" t="s">
        <v>5388</v>
      </c>
      <c r="E3055">
        <v>10271817</v>
      </c>
      <c r="F3055" t="s">
        <v>180</v>
      </c>
      <c r="G3055">
        <v>66152361</v>
      </c>
      <c r="H3055" t="s">
        <v>1551</v>
      </c>
      <c r="I3055" t="s">
        <v>1552</v>
      </c>
      <c r="J3055" t="s">
        <v>5407</v>
      </c>
      <c r="K3055" t="s">
        <v>5391</v>
      </c>
      <c r="L3055" t="s">
        <v>5392</v>
      </c>
      <c r="M3055" t="s">
        <v>5393</v>
      </c>
      <c r="N3055">
        <v>5</v>
      </c>
    </row>
    <row r="3056" spans="1:14" x14ac:dyDescent="0.75">
      <c r="A3056" t="s">
        <v>10</v>
      </c>
      <c r="B3056" t="s">
        <v>11</v>
      </c>
      <c r="C3056" t="s">
        <v>22</v>
      </c>
      <c r="D3056" t="s">
        <v>5388</v>
      </c>
      <c r="E3056">
        <v>10271817</v>
      </c>
      <c r="F3056" t="s">
        <v>180</v>
      </c>
      <c r="G3056">
        <v>66152361</v>
      </c>
      <c r="H3056" t="s">
        <v>1551</v>
      </c>
      <c r="I3056" t="s">
        <v>1552</v>
      </c>
      <c r="J3056" t="s">
        <v>5407</v>
      </c>
      <c r="K3056" t="s">
        <v>5394</v>
      </c>
      <c r="L3056" t="s">
        <v>5395</v>
      </c>
      <c r="M3056" t="s">
        <v>5405</v>
      </c>
      <c r="N3056">
        <v>5</v>
      </c>
    </row>
    <row r="3057" spans="1:14" x14ac:dyDescent="0.75">
      <c r="A3057" t="s">
        <v>10</v>
      </c>
      <c r="B3057" t="s">
        <v>11</v>
      </c>
      <c r="C3057" t="s">
        <v>22</v>
      </c>
      <c r="D3057" t="s">
        <v>5388</v>
      </c>
      <c r="E3057">
        <v>10271817</v>
      </c>
      <c r="F3057" t="s">
        <v>180</v>
      </c>
      <c r="G3057">
        <v>66152361</v>
      </c>
      <c r="H3057" t="s">
        <v>1551</v>
      </c>
      <c r="I3057" t="s">
        <v>1552</v>
      </c>
      <c r="J3057" t="s">
        <v>5407</v>
      </c>
      <c r="K3057" t="s">
        <v>5394</v>
      </c>
      <c r="L3057" t="s">
        <v>5395</v>
      </c>
      <c r="M3057" t="s">
        <v>5396</v>
      </c>
      <c r="N3057">
        <v>5</v>
      </c>
    </row>
    <row r="3058" spans="1:14" x14ac:dyDescent="0.75">
      <c r="A3058" t="s">
        <v>10</v>
      </c>
      <c r="B3058" t="s">
        <v>11</v>
      </c>
      <c r="C3058" t="s">
        <v>22</v>
      </c>
      <c r="D3058" t="s">
        <v>5388</v>
      </c>
      <c r="E3058">
        <v>10271817</v>
      </c>
      <c r="F3058" t="s">
        <v>180</v>
      </c>
      <c r="G3058">
        <v>66152368</v>
      </c>
      <c r="H3058" t="s">
        <v>2365</v>
      </c>
      <c r="I3058" t="s">
        <v>2366</v>
      </c>
      <c r="J3058" t="s">
        <v>5407</v>
      </c>
      <c r="K3058" t="s">
        <v>5398</v>
      </c>
      <c r="L3058" t="s">
        <v>5399</v>
      </c>
      <c r="M3058" t="s">
        <v>5400</v>
      </c>
      <c r="N3058">
        <v>10</v>
      </c>
    </row>
    <row r="3059" spans="1:14" x14ac:dyDescent="0.75">
      <c r="A3059" t="s">
        <v>10</v>
      </c>
      <c r="B3059" t="s">
        <v>11</v>
      </c>
      <c r="C3059" t="s">
        <v>22</v>
      </c>
      <c r="D3059" t="s">
        <v>5388</v>
      </c>
      <c r="E3059">
        <v>10271817</v>
      </c>
      <c r="F3059" t="s">
        <v>180</v>
      </c>
      <c r="G3059">
        <v>66152368</v>
      </c>
      <c r="H3059" t="s">
        <v>2365</v>
      </c>
      <c r="I3059" t="s">
        <v>2366</v>
      </c>
      <c r="J3059" t="s">
        <v>5407</v>
      </c>
      <c r="K3059" t="s">
        <v>5391</v>
      </c>
      <c r="L3059" t="s">
        <v>5392</v>
      </c>
      <c r="M3059" t="s">
        <v>5393</v>
      </c>
      <c r="N3059">
        <v>10</v>
      </c>
    </row>
    <row r="3060" spans="1:14" x14ac:dyDescent="0.75">
      <c r="A3060" t="s">
        <v>10</v>
      </c>
      <c r="B3060" t="s">
        <v>11</v>
      </c>
      <c r="C3060" t="s">
        <v>22</v>
      </c>
      <c r="D3060" t="s">
        <v>5388</v>
      </c>
      <c r="E3060">
        <v>10271817</v>
      </c>
      <c r="F3060" t="s">
        <v>180</v>
      </c>
      <c r="G3060">
        <v>66152368</v>
      </c>
      <c r="H3060" t="s">
        <v>2365</v>
      </c>
      <c r="I3060" t="s">
        <v>2366</v>
      </c>
      <c r="J3060" t="s">
        <v>5407</v>
      </c>
      <c r="K3060" t="s">
        <v>5394</v>
      </c>
      <c r="L3060" t="s">
        <v>5402</v>
      </c>
      <c r="M3060" t="s">
        <v>5403</v>
      </c>
      <c r="N3060">
        <v>30</v>
      </c>
    </row>
    <row r="3061" spans="1:14" x14ac:dyDescent="0.75">
      <c r="A3061" t="s">
        <v>10</v>
      </c>
      <c r="B3061" t="s">
        <v>11</v>
      </c>
      <c r="C3061" t="s">
        <v>22</v>
      </c>
      <c r="D3061" t="s">
        <v>5388</v>
      </c>
      <c r="E3061">
        <v>10271817</v>
      </c>
      <c r="F3061" t="s">
        <v>180</v>
      </c>
      <c r="G3061">
        <v>66152368</v>
      </c>
      <c r="H3061" t="s">
        <v>2365</v>
      </c>
      <c r="I3061" t="s">
        <v>2366</v>
      </c>
      <c r="J3061" t="s">
        <v>5407</v>
      </c>
      <c r="K3061" t="s">
        <v>5394</v>
      </c>
      <c r="L3061" t="s">
        <v>5395</v>
      </c>
      <c r="M3061" t="s">
        <v>5405</v>
      </c>
      <c r="N3061">
        <v>10</v>
      </c>
    </row>
    <row r="3062" spans="1:14" x14ac:dyDescent="0.75">
      <c r="A3062" t="s">
        <v>10</v>
      </c>
      <c r="B3062" t="s">
        <v>11</v>
      </c>
      <c r="C3062" t="s">
        <v>22</v>
      </c>
      <c r="D3062" t="s">
        <v>5388</v>
      </c>
      <c r="E3062">
        <v>10271817</v>
      </c>
      <c r="F3062" t="s">
        <v>180</v>
      </c>
      <c r="G3062">
        <v>66152368</v>
      </c>
      <c r="H3062" t="s">
        <v>2365</v>
      </c>
      <c r="I3062" t="s">
        <v>2366</v>
      </c>
      <c r="J3062" t="s">
        <v>5407</v>
      </c>
      <c r="K3062" t="s">
        <v>5394</v>
      </c>
      <c r="L3062" t="s">
        <v>5395</v>
      </c>
      <c r="M3062" t="s">
        <v>5396</v>
      </c>
      <c r="N3062">
        <v>10</v>
      </c>
    </row>
    <row r="3063" spans="1:14" x14ac:dyDescent="0.75">
      <c r="A3063" t="s">
        <v>10</v>
      </c>
      <c r="B3063" t="s">
        <v>11</v>
      </c>
      <c r="C3063" t="s">
        <v>22</v>
      </c>
      <c r="D3063" t="s">
        <v>5388</v>
      </c>
      <c r="E3063">
        <v>10271817</v>
      </c>
      <c r="F3063" t="s">
        <v>180</v>
      </c>
      <c r="G3063">
        <v>66152986</v>
      </c>
      <c r="H3063" t="s">
        <v>7080</v>
      </c>
      <c r="I3063" t="s">
        <v>7840</v>
      </c>
      <c r="J3063" t="s">
        <v>5407</v>
      </c>
      <c r="K3063" t="s">
        <v>5391</v>
      </c>
      <c r="L3063" t="s">
        <v>5392</v>
      </c>
      <c r="M3063" t="s">
        <v>5393</v>
      </c>
      <c r="N3063">
        <v>2</v>
      </c>
    </row>
    <row r="3064" spans="1:14" x14ac:dyDescent="0.75">
      <c r="A3064" t="s">
        <v>10</v>
      </c>
      <c r="B3064" t="s">
        <v>11</v>
      </c>
      <c r="C3064" t="s">
        <v>22</v>
      </c>
      <c r="D3064" t="s">
        <v>5388</v>
      </c>
      <c r="E3064">
        <v>10271817</v>
      </c>
      <c r="F3064" t="s">
        <v>180</v>
      </c>
      <c r="G3064">
        <v>66152986</v>
      </c>
      <c r="H3064" t="s">
        <v>7080</v>
      </c>
      <c r="I3064" t="s">
        <v>7840</v>
      </c>
      <c r="J3064" t="s">
        <v>5407</v>
      </c>
      <c r="K3064" t="s">
        <v>5391</v>
      </c>
      <c r="L3064" t="s">
        <v>5392</v>
      </c>
      <c r="M3064" t="s">
        <v>5401</v>
      </c>
      <c r="N3064">
        <v>2</v>
      </c>
    </row>
    <row r="3065" spans="1:14" x14ac:dyDescent="0.75">
      <c r="A3065" t="s">
        <v>10</v>
      </c>
      <c r="B3065" t="s">
        <v>11</v>
      </c>
      <c r="C3065" t="s">
        <v>22</v>
      </c>
      <c r="D3065" t="s">
        <v>5388</v>
      </c>
      <c r="E3065">
        <v>10271817</v>
      </c>
      <c r="F3065" t="s">
        <v>180</v>
      </c>
      <c r="G3065">
        <v>66152986</v>
      </c>
      <c r="H3065" t="s">
        <v>7080</v>
      </c>
      <c r="I3065" t="s">
        <v>7840</v>
      </c>
      <c r="J3065" t="s">
        <v>5407</v>
      </c>
      <c r="K3065" t="s">
        <v>5394</v>
      </c>
      <c r="L3065" t="s">
        <v>5395</v>
      </c>
      <c r="M3065" t="s">
        <v>5405</v>
      </c>
      <c r="N3065">
        <v>2</v>
      </c>
    </row>
    <row r="3066" spans="1:14" x14ac:dyDescent="0.75">
      <c r="A3066" t="s">
        <v>10</v>
      </c>
      <c r="B3066" t="s">
        <v>11</v>
      </c>
      <c r="C3066" t="s">
        <v>22</v>
      </c>
      <c r="D3066" t="s">
        <v>5388</v>
      </c>
      <c r="E3066">
        <v>10271817</v>
      </c>
      <c r="F3066" t="s">
        <v>180</v>
      </c>
      <c r="G3066">
        <v>66153218</v>
      </c>
      <c r="H3066" t="s">
        <v>3740</v>
      </c>
      <c r="I3066" t="s">
        <v>3741</v>
      </c>
      <c r="J3066" t="s">
        <v>5407</v>
      </c>
      <c r="K3066" t="s">
        <v>5391</v>
      </c>
      <c r="L3066" t="s">
        <v>5392</v>
      </c>
      <c r="M3066" t="s">
        <v>5393</v>
      </c>
      <c r="N3066">
        <v>5</v>
      </c>
    </row>
    <row r="3067" spans="1:14" x14ac:dyDescent="0.75">
      <c r="A3067" t="s">
        <v>10</v>
      </c>
      <c r="B3067" t="s">
        <v>11</v>
      </c>
      <c r="C3067" t="s">
        <v>22</v>
      </c>
      <c r="D3067" t="s">
        <v>5388</v>
      </c>
      <c r="E3067">
        <v>10271817</v>
      </c>
      <c r="F3067" t="s">
        <v>180</v>
      </c>
      <c r="G3067">
        <v>66153218</v>
      </c>
      <c r="H3067" t="s">
        <v>3740</v>
      </c>
      <c r="I3067" t="s">
        <v>3741</v>
      </c>
      <c r="J3067" t="s">
        <v>5407</v>
      </c>
      <c r="K3067" t="s">
        <v>5394</v>
      </c>
      <c r="L3067" t="s">
        <v>5395</v>
      </c>
      <c r="M3067" t="s">
        <v>5405</v>
      </c>
      <c r="N3067">
        <v>5</v>
      </c>
    </row>
    <row r="3068" spans="1:14" x14ac:dyDescent="0.75">
      <c r="A3068" t="s">
        <v>10</v>
      </c>
      <c r="B3068" t="s">
        <v>11</v>
      </c>
      <c r="C3068" t="s">
        <v>22</v>
      </c>
      <c r="D3068" t="s">
        <v>5388</v>
      </c>
      <c r="E3068">
        <v>10271817</v>
      </c>
      <c r="F3068" t="s">
        <v>180</v>
      </c>
      <c r="G3068">
        <v>66153218</v>
      </c>
      <c r="H3068" t="s">
        <v>3740</v>
      </c>
      <c r="I3068" t="s">
        <v>3741</v>
      </c>
      <c r="J3068" t="s">
        <v>5407</v>
      </c>
      <c r="K3068" t="s">
        <v>5394</v>
      </c>
      <c r="L3068" t="s">
        <v>5395</v>
      </c>
      <c r="M3068" t="s">
        <v>5396</v>
      </c>
      <c r="N3068">
        <v>5</v>
      </c>
    </row>
    <row r="3069" spans="1:14" x14ac:dyDescent="0.75">
      <c r="A3069" t="s">
        <v>10</v>
      </c>
      <c r="B3069" t="s">
        <v>11</v>
      </c>
      <c r="C3069" t="s">
        <v>22</v>
      </c>
      <c r="D3069" t="s">
        <v>5388</v>
      </c>
      <c r="E3069">
        <v>10271817</v>
      </c>
      <c r="F3069" t="s">
        <v>180</v>
      </c>
      <c r="G3069">
        <v>66153470</v>
      </c>
      <c r="H3069" t="s">
        <v>2968</v>
      </c>
      <c r="I3069" t="s">
        <v>2969</v>
      </c>
      <c r="J3069" t="s">
        <v>5407</v>
      </c>
      <c r="K3069" t="s">
        <v>5391</v>
      </c>
      <c r="L3069" t="s">
        <v>5392</v>
      </c>
      <c r="M3069" t="s">
        <v>5393</v>
      </c>
      <c r="N3069">
        <v>5</v>
      </c>
    </row>
    <row r="3070" spans="1:14" x14ac:dyDescent="0.75">
      <c r="A3070" t="s">
        <v>10</v>
      </c>
      <c r="B3070" t="s">
        <v>11</v>
      </c>
      <c r="C3070" t="s">
        <v>22</v>
      </c>
      <c r="D3070" t="s">
        <v>5388</v>
      </c>
      <c r="E3070">
        <v>10271817</v>
      </c>
      <c r="F3070" t="s">
        <v>180</v>
      </c>
      <c r="G3070">
        <v>66153470</v>
      </c>
      <c r="H3070" t="s">
        <v>2968</v>
      </c>
      <c r="I3070" t="s">
        <v>2969</v>
      </c>
      <c r="J3070" t="s">
        <v>5407</v>
      </c>
      <c r="K3070" t="s">
        <v>5394</v>
      </c>
      <c r="L3070" t="s">
        <v>5395</v>
      </c>
      <c r="M3070" t="s">
        <v>5405</v>
      </c>
      <c r="N3070">
        <v>5</v>
      </c>
    </row>
    <row r="3071" spans="1:14" x14ac:dyDescent="0.75">
      <c r="A3071" t="s">
        <v>10</v>
      </c>
      <c r="B3071" t="s">
        <v>11</v>
      </c>
      <c r="C3071" t="s">
        <v>22</v>
      </c>
      <c r="D3071" t="s">
        <v>5388</v>
      </c>
      <c r="E3071">
        <v>10271817</v>
      </c>
      <c r="F3071" t="s">
        <v>180</v>
      </c>
      <c r="G3071">
        <v>66153470</v>
      </c>
      <c r="H3071" t="s">
        <v>2968</v>
      </c>
      <c r="I3071" t="s">
        <v>2969</v>
      </c>
      <c r="J3071" t="s">
        <v>5407</v>
      </c>
      <c r="K3071" t="s">
        <v>5394</v>
      </c>
      <c r="L3071" t="s">
        <v>5395</v>
      </c>
      <c r="M3071" t="s">
        <v>5396</v>
      </c>
      <c r="N3071">
        <v>5</v>
      </c>
    </row>
    <row r="3072" spans="1:14" x14ac:dyDescent="0.75">
      <c r="A3072" t="s">
        <v>10</v>
      </c>
      <c r="B3072" t="s">
        <v>11</v>
      </c>
      <c r="C3072" t="s">
        <v>22</v>
      </c>
      <c r="D3072" t="s">
        <v>5388</v>
      </c>
      <c r="E3072">
        <v>10271817</v>
      </c>
      <c r="F3072" t="s">
        <v>180</v>
      </c>
      <c r="G3072">
        <v>66153570</v>
      </c>
      <c r="H3072" t="s">
        <v>4761</v>
      </c>
      <c r="I3072" t="s">
        <v>4762</v>
      </c>
      <c r="J3072" t="s">
        <v>5407</v>
      </c>
      <c r="K3072" t="s">
        <v>5391</v>
      </c>
      <c r="L3072" t="s">
        <v>5392</v>
      </c>
      <c r="M3072" t="s">
        <v>5393</v>
      </c>
      <c r="N3072">
        <v>100</v>
      </c>
    </row>
    <row r="3073" spans="1:14" x14ac:dyDescent="0.75">
      <c r="A3073" t="s">
        <v>10</v>
      </c>
      <c r="B3073" t="s">
        <v>11</v>
      </c>
      <c r="C3073" t="s">
        <v>22</v>
      </c>
      <c r="D3073" t="s">
        <v>5388</v>
      </c>
      <c r="E3073">
        <v>10271817</v>
      </c>
      <c r="F3073" t="s">
        <v>180</v>
      </c>
      <c r="G3073">
        <v>66153573</v>
      </c>
      <c r="H3073" t="s">
        <v>2568</v>
      </c>
      <c r="I3073" t="s">
        <v>2569</v>
      </c>
      <c r="J3073" t="s">
        <v>5407</v>
      </c>
      <c r="K3073" t="s">
        <v>5391</v>
      </c>
      <c r="L3073" t="s">
        <v>5392</v>
      </c>
      <c r="M3073" t="s">
        <v>5393</v>
      </c>
      <c r="N3073">
        <v>100</v>
      </c>
    </row>
    <row r="3074" spans="1:14" x14ac:dyDescent="0.75">
      <c r="A3074" t="s">
        <v>10</v>
      </c>
      <c r="B3074" t="s">
        <v>11</v>
      </c>
      <c r="C3074" t="s">
        <v>22</v>
      </c>
      <c r="D3074" t="s">
        <v>5388</v>
      </c>
      <c r="E3074">
        <v>10271817</v>
      </c>
      <c r="F3074" t="s">
        <v>180</v>
      </c>
      <c r="G3074">
        <v>66153573</v>
      </c>
      <c r="H3074" t="s">
        <v>2568</v>
      </c>
      <c r="I3074" t="s">
        <v>2569</v>
      </c>
      <c r="J3074" t="s">
        <v>5407</v>
      </c>
      <c r="K3074" t="s">
        <v>5394</v>
      </c>
      <c r="L3074" t="s">
        <v>5402</v>
      </c>
      <c r="M3074" t="s">
        <v>5403</v>
      </c>
      <c r="N3074">
        <v>30</v>
      </c>
    </row>
    <row r="3075" spans="1:14" x14ac:dyDescent="0.75">
      <c r="A3075" t="s">
        <v>10</v>
      </c>
      <c r="B3075" t="s">
        <v>11</v>
      </c>
      <c r="C3075" t="s">
        <v>22</v>
      </c>
      <c r="D3075" t="s">
        <v>5388</v>
      </c>
      <c r="E3075">
        <v>10271817</v>
      </c>
      <c r="F3075" t="s">
        <v>180</v>
      </c>
      <c r="G3075">
        <v>66153573</v>
      </c>
      <c r="H3075" t="s">
        <v>2568</v>
      </c>
      <c r="I3075" t="s">
        <v>2569</v>
      </c>
      <c r="J3075" t="s">
        <v>5407</v>
      </c>
      <c r="K3075" t="s">
        <v>5394</v>
      </c>
      <c r="L3075" t="s">
        <v>5395</v>
      </c>
      <c r="M3075" t="s">
        <v>5405</v>
      </c>
      <c r="N3075">
        <v>30</v>
      </c>
    </row>
    <row r="3076" spans="1:14" x14ac:dyDescent="0.75">
      <c r="A3076" t="s">
        <v>10</v>
      </c>
      <c r="B3076" t="s">
        <v>11</v>
      </c>
      <c r="C3076" t="s">
        <v>22</v>
      </c>
      <c r="D3076" t="s">
        <v>5388</v>
      </c>
      <c r="E3076">
        <v>10271817</v>
      </c>
      <c r="F3076" t="s">
        <v>180</v>
      </c>
      <c r="G3076">
        <v>66153683</v>
      </c>
      <c r="H3076" t="s">
        <v>1886</v>
      </c>
      <c r="I3076" t="s">
        <v>1887</v>
      </c>
      <c r="J3076" t="s">
        <v>5407</v>
      </c>
      <c r="K3076" t="s">
        <v>5391</v>
      </c>
      <c r="L3076" t="s">
        <v>5392</v>
      </c>
      <c r="M3076" t="s">
        <v>5393</v>
      </c>
      <c r="N3076">
        <v>10</v>
      </c>
    </row>
    <row r="3077" spans="1:14" x14ac:dyDescent="0.75">
      <c r="A3077" t="s">
        <v>10</v>
      </c>
      <c r="B3077" t="s">
        <v>11</v>
      </c>
      <c r="C3077" t="s">
        <v>22</v>
      </c>
      <c r="D3077" t="s">
        <v>5388</v>
      </c>
      <c r="E3077">
        <v>10271817</v>
      </c>
      <c r="F3077" t="s">
        <v>180</v>
      </c>
      <c r="G3077">
        <v>66153683</v>
      </c>
      <c r="H3077" t="s">
        <v>1886</v>
      </c>
      <c r="I3077" t="s">
        <v>1887</v>
      </c>
      <c r="J3077" t="s">
        <v>5407</v>
      </c>
      <c r="K3077" t="s">
        <v>5394</v>
      </c>
      <c r="L3077" t="s">
        <v>5402</v>
      </c>
      <c r="M3077" t="s">
        <v>5403</v>
      </c>
      <c r="N3077">
        <v>5</v>
      </c>
    </row>
    <row r="3078" spans="1:14" x14ac:dyDescent="0.75">
      <c r="A3078" t="s">
        <v>10</v>
      </c>
      <c r="B3078" t="s">
        <v>11</v>
      </c>
      <c r="C3078" t="s">
        <v>22</v>
      </c>
      <c r="D3078" t="s">
        <v>5388</v>
      </c>
      <c r="E3078">
        <v>10271817</v>
      </c>
      <c r="F3078" t="s">
        <v>180</v>
      </c>
      <c r="G3078">
        <v>66153683</v>
      </c>
      <c r="H3078" t="s">
        <v>1886</v>
      </c>
      <c r="I3078" t="s">
        <v>1887</v>
      </c>
      <c r="J3078" t="s">
        <v>5407</v>
      </c>
      <c r="K3078" t="s">
        <v>5394</v>
      </c>
      <c r="L3078" t="s">
        <v>5395</v>
      </c>
      <c r="M3078" t="s">
        <v>5396</v>
      </c>
      <c r="N3078">
        <v>5</v>
      </c>
    </row>
    <row r="3079" spans="1:14" x14ac:dyDescent="0.75">
      <c r="A3079" t="s">
        <v>10</v>
      </c>
      <c r="B3079" t="s">
        <v>11</v>
      </c>
      <c r="C3079" t="s">
        <v>22</v>
      </c>
      <c r="D3079" t="s">
        <v>5388</v>
      </c>
      <c r="E3079">
        <v>10271817</v>
      </c>
      <c r="F3079" t="s">
        <v>180</v>
      </c>
      <c r="G3079">
        <v>66154088</v>
      </c>
      <c r="H3079" t="s">
        <v>3856</v>
      </c>
      <c r="I3079" t="s">
        <v>3857</v>
      </c>
      <c r="J3079" t="s">
        <v>5407</v>
      </c>
      <c r="K3079" t="s">
        <v>5398</v>
      </c>
      <c r="L3079" t="s">
        <v>5399</v>
      </c>
      <c r="M3079" t="s">
        <v>5400</v>
      </c>
      <c r="N3079">
        <v>10</v>
      </c>
    </row>
    <row r="3080" spans="1:14" x14ac:dyDescent="0.75">
      <c r="A3080" t="s">
        <v>10</v>
      </c>
      <c r="B3080" t="s">
        <v>11</v>
      </c>
      <c r="C3080" t="s">
        <v>22</v>
      </c>
      <c r="D3080" t="s">
        <v>5388</v>
      </c>
      <c r="E3080">
        <v>10271817</v>
      </c>
      <c r="F3080" t="s">
        <v>180</v>
      </c>
      <c r="G3080">
        <v>66154088</v>
      </c>
      <c r="H3080" t="s">
        <v>3856</v>
      </c>
      <c r="I3080" t="s">
        <v>3857</v>
      </c>
      <c r="J3080" t="s">
        <v>5407</v>
      </c>
      <c r="K3080" t="s">
        <v>5391</v>
      </c>
      <c r="L3080" t="s">
        <v>5392</v>
      </c>
      <c r="M3080" t="s">
        <v>5393</v>
      </c>
      <c r="N3080">
        <v>10</v>
      </c>
    </row>
    <row r="3081" spans="1:14" x14ac:dyDescent="0.75">
      <c r="A3081" t="s">
        <v>10</v>
      </c>
      <c r="B3081" t="s">
        <v>11</v>
      </c>
      <c r="C3081" t="s">
        <v>22</v>
      </c>
      <c r="D3081" t="s">
        <v>5388</v>
      </c>
      <c r="E3081">
        <v>10271817</v>
      </c>
      <c r="F3081" t="s">
        <v>180</v>
      </c>
      <c r="G3081">
        <v>66154088</v>
      </c>
      <c r="H3081" t="s">
        <v>3856</v>
      </c>
      <c r="I3081" t="s">
        <v>3857</v>
      </c>
      <c r="J3081" t="s">
        <v>5407</v>
      </c>
      <c r="K3081" t="s">
        <v>5394</v>
      </c>
      <c r="L3081" t="s">
        <v>5395</v>
      </c>
      <c r="M3081" t="s">
        <v>5405</v>
      </c>
      <c r="N3081">
        <v>10</v>
      </c>
    </row>
    <row r="3082" spans="1:14" x14ac:dyDescent="0.75">
      <c r="A3082" t="s">
        <v>10</v>
      </c>
      <c r="B3082" t="s">
        <v>11</v>
      </c>
      <c r="C3082" t="s">
        <v>22</v>
      </c>
      <c r="D3082" t="s">
        <v>5388</v>
      </c>
      <c r="E3082">
        <v>10271817</v>
      </c>
      <c r="F3082" t="s">
        <v>180</v>
      </c>
      <c r="G3082">
        <v>66154088</v>
      </c>
      <c r="H3082" t="s">
        <v>3856</v>
      </c>
      <c r="I3082" t="s">
        <v>3857</v>
      </c>
      <c r="J3082" t="s">
        <v>5407</v>
      </c>
      <c r="K3082" t="s">
        <v>5394</v>
      </c>
      <c r="L3082" t="s">
        <v>5395</v>
      </c>
      <c r="M3082" t="s">
        <v>5396</v>
      </c>
      <c r="N3082">
        <v>10</v>
      </c>
    </row>
    <row r="3083" spans="1:14" x14ac:dyDescent="0.75">
      <c r="A3083" t="s">
        <v>10</v>
      </c>
      <c r="B3083" t="s">
        <v>11</v>
      </c>
      <c r="C3083" t="s">
        <v>22</v>
      </c>
      <c r="D3083" t="s">
        <v>5388</v>
      </c>
      <c r="E3083">
        <v>10271817</v>
      </c>
      <c r="F3083" t="s">
        <v>180</v>
      </c>
      <c r="G3083">
        <v>66154089</v>
      </c>
      <c r="H3083" t="s">
        <v>1784</v>
      </c>
      <c r="I3083" t="s">
        <v>1785</v>
      </c>
      <c r="J3083" t="s">
        <v>5407</v>
      </c>
      <c r="K3083" t="s">
        <v>5398</v>
      </c>
      <c r="L3083" t="s">
        <v>5399</v>
      </c>
      <c r="M3083" t="s">
        <v>5400</v>
      </c>
      <c r="N3083">
        <v>25</v>
      </c>
    </row>
    <row r="3084" spans="1:14" x14ac:dyDescent="0.75">
      <c r="A3084" t="s">
        <v>10</v>
      </c>
      <c r="B3084" t="s">
        <v>11</v>
      </c>
      <c r="C3084" t="s">
        <v>22</v>
      </c>
      <c r="D3084" t="s">
        <v>5388</v>
      </c>
      <c r="E3084">
        <v>10271817</v>
      </c>
      <c r="F3084" t="s">
        <v>180</v>
      </c>
      <c r="G3084">
        <v>66154089</v>
      </c>
      <c r="H3084" t="s">
        <v>1784</v>
      </c>
      <c r="I3084" t="s">
        <v>1785</v>
      </c>
      <c r="J3084" t="s">
        <v>5407</v>
      </c>
      <c r="K3084" t="s">
        <v>5391</v>
      </c>
      <c r="L3084" t="s">
        <v>5392</v>
      </c>
      <c r="M3084" t="s">
        <v>5393</v>
      </c>
      <c r="N3084">
        <v>175</v>
      </c>
    </row>
    <row r="3085" spans="1:14" x14ac:dyDescent="0.75">
      <c r="A3085" t="s">
        <v>10</v>
      </c>
      <c r="B3085" t="s">
        <v>11</v>
      </c>
      <c r="C3085" t="s">
        <v>22</v>
      </c>
      <c r="D3085" t="s">
        <v>5388</v>
      </c>
      <c r="E3085">
        <v>10271817</v>
      </c>
      <c r="F3085" t="s">
        <v>180</v>
      </c>
      <c r="G3085">
        <v>66154089</v>
      </c>
      <c r="H3085" t="s">
        <v>1784</v>
      </c>
      <c r="I3085" t="s">
        <v>1785</v>
      </c>
      <c r="J3085" t="s">
        <v>5407</v>
      </c>
      <c r="K3085" t="s">
        <v>5394</v>
      </c>
      <c r="L3085" t="s">
        <v>5402</v>
      </c>
      <c r="M3085" t="s">
        <v>5403</v>
      </c>
      <c r="N3085">
        <v>50</v>
      </c>
    </row>
    <row r="3086" spans="1:14" x14ac:dyDescent="0.75">
      <c r="A3086" t="s">
        <v>10</v>
      </c>
      <c r="B3086" t="s">
        <v>11</v>
      </c>
      <c r="C3086" t="s">
        <v>22</v>
      </c>
      <c r="D3086" t="s">
        <v>5388</v>
      </c>
      <c r="E3086">
        <v>10271817</v>
      </c>
      <c r="F3086" t="s">
        <v>180</v>
      </c>
      <c r="G3086">
        <v>66154089</v>
      </c>
      <c r="H3086" t="s">
        <v>1784</v>
      </c>
      <c r="I3086" t="s">
        <v>1785</v>
      </c>
      <c r="J3086" t="s">
        <v>5407</v>
      </c>
      <c r="K3086" t="s">
        <v>5394</v>
      </c>
      <c r="L3086" t="s">
        <v>5395</v>
      </c>
      <c r="M3086" t="s">
        <v>5405</v>
      </c>
      <c r="N3086">
        <v>75</v>
      </c>
    </row>
    <row r="3087" spans="1:14" x14ac:dyDescent="0.75">
      <c r="A3087" t="s">
        <v>10</v>
      </c>
      <c r="B3087" t="s">
        <v>11</v>
      </c>
      <c r="C3087" t="s">
        <v>22</v>
      </c>
      <c r="D3087" t="s">
        <v>5388</v>
      </c>
      <c r="E3087">
        <v>10271817</v>
      </c>
      <c r="F3087" t="s">
        <v>180</v>
      </c>
      <c r="G3087">
        <v>66154089</v>
      </c>
      <c r="H3087" t="s">
        <v>1784</v>
      </c>
      <c r="I3087" t="s">
        <v>1785</v>
      </c>
      <c r="J3087" t="s">
        <v>5407</v>
      </c>
      <c r="K3087" t="s">
        <v>5394</v>
      </c>
      <c r="L3087" t="s">
        <v>5395</v>
      </c>
      <c r="M3087" t="s">
        <v>5396</v>
      </c>
      <c r="N3087">
        <v>25</v>
      </c>
    </row>
    <row r="3088" spans="1:14" x14ac:dyDescent="0.75">
      <c r="A3088" t="s">
        <v>10</v>
      </c>
      <c r="B3088" t="s">
        <v>11</v>
      </c>
      <c r="C3088" t="s">
        <v>22</v>
      </c>
      <c r="D3088" t="s">
        <v>5388</v>
      </c>
      <c r="E3088">
        <v>10271817</v>
      </c>
      <c r="F3088" t="s">
        <v>180</v>
      </c>
      <c r="G3088">
        <v>66154134</v>
      </c>
      <c r="H3088" t="s">
        <v>967</v>
      </c>
      <c r="I3088" t="s">
        <v>968</v>
      </c>
      <c r="J3088" t="s">
        <v>5407</v>
      </c>
      <c r="K3088" t="s">
        <v>5391</v>
      </c>
      <c r="L3088" t="s">
        <v>5392</v>
      </c>
      <c r="M3088" t="s">
        <v>5393</v>
      </c>
      <c r="N3088">
        <v>5</v>
      </c>
    </row>
    <row r="3089" spans="1:14" x14ac:dyDescent="0.75">
      <c r="A3089" t="s">
        <v>10</v>
      </c>
      <c r="B3089" t="s">
        <v>11</v>
      </c>
      <c r="C3089" t="s">
        <v>22</v>
      </c>
      <c r="D3089" t="s">
        <v>5388</v>
      </c>
      <c r="E3089">
        <v>10271817</v>
      </c>
      <c r="F3089" t="s">
        <v>180</v>
      </c>
      <c r="G3089">
        <v>66154134</v>
      </c>
      <c r="H3089" t="s">
        <v>967</v>
      </c>
      <c r="I3089" t="s">
        <v>968</v>
      </c>
      <c r="J3089" t="s">
        <v>5407</v>
      </c>
      <c r="K3089" t="s">
        <v>5394</v>
      </c>
      <c r="L3089" t="s">
        <v>5395</v>
      </c>
      <c r="M3089" t="s">
        <v>5405</v>
      </c>
      <c r="N3089">
        <v>5</v>
      </c>
    </row>
    <row r="3090" spans="1:14" x14ac:dyDescent="0.75">
      <c r="A3090" t="s">
        <v>10</v>
      </c>
      <c r="B3090" t="s">
        <v>11</v>
      </c>
      <c r="C3090" t="s">
        <v>22</v>
      </c>
      <c r="D3090" t="s">
        <v>5388</v>
      </c>
      <c r="E3090">
        <v>10271817</v>
      </c>
      <c r="F3090" t="s">
        <v>180</v>
      </c>
      <c r="G3090">
        <v>66154134</v>
      </c>
      <c r="H3090" t="s">
        <v>967</v>
      </c>
      <c r="I3090" t="s">
        <v>968</v>
      </c>
      <c r="J3090" t="s">
        <v>5407</v>
      </c>
      <c r="K3090" t="s">
        <v>5394</v>
      </c>
      <c r="L3090" t="s">
        <v>5395</v>
      </c>
      <c r="M3090" t="s">
        <v>5396</v>
      </c>
      <c r="N3090">
        <v>5</v>
      </c>
    </row>
    <row r="3091" spans="1:14" x14ac:dyDescent="0.75">
      <c r="A3091" t="s">
        <v>10</v>
      </c>
      <c r="B3091" t="s">
        <v>11</v>
      </c>
      <c r="C3091" t="s">
        <v>22</v>
      </c>
      <c r="D3091" t="s">
        <v>5388</v>
      </c>
      <c r="E3091">
        <v>10271817</v>
      </c>
      <c r="F3091" t="s">
        <v>180</v>
      </c>
      <c r="G3091">
        <v>66154357</v>
      </c>
      <c r="H3091" t="s">
        <v>2846</v>
      </c>
      <c r="I3091" t="s">
        <v>2848</v>
      </c>
      <c r="J3091" t="s">
        <v>5407</v>
      </c>
      <c r="K3091" t="s">
        <v>5391</v>
      </c>
      <c r="L3091" t="s">
        <v>5392</v>
      </c>
      <c r="M3091" t="s">
        <v>5393</v>
      </c>
      <c r="N3091">
        <v>100</v>
      </c>
    </row>
    <row r="3092" spans="1:14" x14ac:dyDescent="0.75">
      <c r="A3092" t="s">
        <v>10</v>
      </c>
      <c r="B3092" t="s">
        <v>11</v>
      </c>
      <c r="C3092" t="s">
        <v>22</v>
      </c>
      <c r="D3092" t="s">
        <v>5388</v>
      </c>
      <c r="E3092">
        <v>10271817</v>
      </c>
      <c r="F3092" t="s">
        <v>180</v>
      </c>
      <c r="G3092">
        <v>66154360</v>
      </c>
      <c r="H3092" t="s">
        <v>2381</v>
      </c>
      <c r="I3092" t="s">
        <v>308</v>
      </c>
      <c r="J3092" t="s">
        <v>5407</v>
      </c>
      <c r="K3092" t="s">
        <v>5391</v>
      </c>
      <c r="L3092" t="s">
        <v>5392</v>
      </c>
      <c r="M3092" t="s">
        <v>5393</v>
      </c>
      <c r="N3092">
        <v>100</v>
      </c>
    </row>
    <row r="3093" spans="1:14" x14ac:dyDescent="0.75">
      <c r="A3093" t="s">
        <v>10</v>
      </c>
      <c r="B3093" t="s">
        <v>11</v>
      </c>
      <c r="C3093" t="s">
        <v>22</v>
      </c>
      <c r="D3093" t="s">
        <v>5388</v>
      </c>
      <c r="E3093">
        <v>10271817</v>
      </c>
      <c r="F3093" t="s">
        <v>180</v>
      </c>
      <c r="G3093">
        <v>66154381</v>
      </c>
      <c r="H3093" t="s">
        <v>7238</v>
      </c>
      <c r="I3093" t="s">
        <v>7798</v>
      </c>
      <c r="J3093" t="s">
        <v>5407</v>
      </c>
      <c r="K3093" t="s">
        <v>5391</v>
      </c>
      <c r="L3093" t="s">
        <v>5392</v>
      </c>
      <c r="M3093" t="s">
        <v>5393</v>
      </c>
      <c r="N3093">
        <v>5</v>
      </c>
    </row>
    <row r="3094" spans="1:14" x14ac:dyDescent="0.75">
      <c r="A3094" t="s">
        <v>10</v>
      </c>
      <c r="B3094" t="s">
        <v>11</v>
      </c>
      <c r="C3094" t="s">
        <v>22</v>
      </c>
      <c r="D3094" t="s">
        <v>5388</v>
      </c>
      <c r="E3094">
        <v>10271817</v>
      </c>
      <c r="F3094" t="s">
        <v>180</v>
      </c>
      <c r="G3094">
        <v>66154381</v>
      </c>
      <c r="H3094" t="s">
        <v>7238</v>
      </c>
      <c r="I3094" t="s">
        <v>7798</v>
      </c>
      <c r="J3094" t="s">
        <v>5407</v>
      </c>
      <c r="K3094" t="s">
        <v>5394</v>
      </c>
      <c r="L3094" t="s">
        <v>5395</v>
      </c>
      <c r="M3094" t="s">
        <v>5405</v>
      </c>
      <c r="N3094">
        <v>5</v>
      </c>
    </row>
    <row r="3095" spans="1:14" x14ac:dyDescent="0.75">
      <c r="A3095" t="s">
        <v>10</v>
      </c>
      <c r="B3095" t="s">
        <v>11</v>
      </c>
      <c r="C3095" t="s">
        <v>22</v>
      </c>
      <c r="D3095" t="s">
        <v>5388</v>
      </c>
      <c r="E3095">
        <v>10271817</v>
      </c>
      <c r="F3095" t="s">
        <v>180</v>
      </c>
      <c r="G3095">
        <v>66154381</v>
      </c>
      <c r="H3095" t="s">
        <v>7238</v>
      </c>
      <c r="I3095" t="s">
        <v>7798</v>
      </c>
      <c r="J3095" t="s">
        <v>5407</v>
      </c>
      <c r="K3095" t="s">
        <v>5394</v>
      </c>
      <c r="L3095" t="s">
        <v>5395</v>
      </c>
      <c r="M3095" t="s">
        <v>5396</v>
      </c>
      <c r="N3095">
        <v>5</v>
      </c>
    </row>
    <row r="3096" spans="1:14" x14ac:dyDescent="0.75">
      <c r="A3096" t="s">
        <v>10</v>
      </c>
      <c r="B3096" t="s">
        <v>11</v>
      </c>
      <c r="C3096" t="s">
        <v>22</v>
      </c>
      <c r="D3096" t="s">
        <v>5388</v>
      </c>
      <c r="E3096">
        <v>10271817</v>
      </c>
      <c r="F3096" t="s">
        <v>180</v>
      </c>
      <c r="G3096">
        <v>66154398</v>
      </c>
      <c r="H3096" t="s">
        <v>4757</v>
      </c>
      <c r="I3096" t="s">
        <v>4760</v>
      </c>
      <c r="J3096" t="s">
        <v>5407</v>
      </c>
      <c r="K3096" t="s">
        <v>5398</v>
      </c>
      <c r="L3096" t="s">
        <v>5399</v>
      </c>
      <c r="M3096" t="s">
        <v>5400</v>
      </c>
      <c r="N3096">
        <v>10</v>
      </c>
    </row>
    <row r="3097" spans="1:14" x14ac:dyDescent="0.75">
      <c r="A3097" t="s">
        <v>10</v>
      </c>
      <c r="B3097" t="s">
        <v>11</v>
      </c>
      <c r="C3097" t="s">
        <v>22</v>
      </c>
      <c r="D3097" t="s">
        <v>5388</v>
      </c>
      <c r="E3097">
        <v>10271817</v>
      </c>
      <c r="F3097" t="s">
        <v>180</v>
      </c>
      <c r="G3097">
        <v>66154398</v>
      </c>
      <c r="H3097" t="s">
        <v>4757</v>
      </c>
      <c r="I3097" t="s">
        <v>4760</v>
      </c>
      <c r="J3097" t="s">
        <v>5407</v>
      </c>
      <c r="K3097" t="s">
        <v>5391</v>
      </c>
      <c r="L3097" t="s">
        <v>5392</v>
      </c>
      <c r="M3097" t="s">
        <v>5393</v>
      </c>
      <c r="N3097">
        <v>10</v>
      </c>
    </row>
    <row r="3098" spans="1:14" x14ac:dyDescent="0.75">
      <c r="A3098" t="s">
        <v>10</v>
      </c>
      <c r="B3098" t="s">
        <v>11</v>
      </c>
      <c r="C3098" t="s">
        <v>22</v>
      </c>
      <c r="D3098" t="s">
        <v>5388</v>
      </c>
      <c r="E3098">
        <v>10271817</v>
      </c>
      <c r="F3098" t="s">
        <v>180</v>
      </c>
      <c r="G3098">
        <v>66154398</v>
      </c>
      <c r="H3098" t="s">
        <v>4757</v>
      </c>
      <c r="I3098" t="s">
        <v>4760</v>
      </c>
      <c r="J3098" t="s">
        <v>5407</v>
      </c>
      <c r="K3098" t="s">
        <v>5394</v>
      </c>
      <c r="L3098" t="s">
        <v>5395</v>
      </c>
      <c r="M3098" t="s">
        <v>5405</v>
      </c>
      <c r="N3098">
        <v>10</v>
      </c>
    </row>
    <row r="3099" spans="1:14" x14ac:dyDescent="0.75">
      <c r="A3099" t="s">
        <v>10</v>
      </c>
      <c r="B3099" t="s">
        <v>11</v>
      </c>
      <c r="C3099" t="s">
        <v>22</v>
      </c>
      <c r="D3099" t="s">
        <v>5388</v>
      </c>
      <c r="E3099">
        <v>10271817</v>
      </c>
      <c r="F3099" t="s">
        <v>180</v>
      </c>
      <c r="G3099">
        <v>66154759</v>
      </c>
      <c r="H3099" t="s">
        <v>7219</v>
      </c>
      <c r="I3099" t="s">
        <v>7799</v>
      </c>
      <c r="J3099" t="s">
        <v>5407</v>
      </c>
      <c r="K3099" t="s">
        <v>5391</v>
      </c>
      <c r="L3099" t="s">
        <v>5392</v>
      </c>
      <c r="M3099" t="s">
        <v>5393</v>
      </c>
      <c r="N3099">
        <v>5</v>
      </c>
    </row>
    <row r="3100" spans="1:14" x14ac:dyDescent="0.75">
      <c r="A3100" t="s">
        <v>10</v>
      </c>
      <c r="B3100" t="s">
        <v>11</v>
      </c>
      <c r="C3100" t="s">
        <v>22</v>
      </c>
      <c r="D3100" t="s">
        <v>5388</v>
      </c>
      <c r="E3100">
        <v>10271817</v>
      </c>
      <c r="F3100" t="s">
        <v>180</v>
      </c>
      <c r="G3100">
        <v>66154759</v>
      </c>
      <c r="H3100" t="s">
        <v>7219</v>
      </c>
      <c r="I3100" t="s">
        <v>7799</v>
      </c>
      <c r="J3100" t="s">
        <v>5407</v>
      </c>
      <c r="K3100" t="s">
        <v>5394</v>
      </c>
      <c r="L3100" t="s">
        <v>5395</v>
      </c>
      <c r="M3100" t="s">
        <v>5405</v>
      </c>
      <c r="N3100">
        <v>5</v>
      </c>
    </row>
    <row r="3101" spans="1:14" x14ac:dyDescent="0.75">
      <c r="A3101" t="s">
        <v>10</v>
      </c>
      <c r="B3101" t="s">
        <v>11</v>
      </c>
      <c r="C3101" t="s">
        <v>22</v>
      </c>
      <c r="D3101" t="s">
        <v>5388</v>
      </c>
      <c r="E3101">
        <v>10271817</v>
      </c>
      <c r="F3101" t="s">
        <v>180</v>
      </c>
      <c r="G3101">
        <v>66154759</v>
      </c>
      <c r="H3101" t="s">
        <v>7219</v>
      </c>
      <c r="I3101" t="s">
        <v>7799</v>
      </c>
      <c r="J3101" t="s">
        <v>5407</v>
      </c>
      <c r="K3101" t="s">
        <v>5394</v>
      </c>
      <c r="L3101" t="s">
        <v>5395</v>
      </c>
      <c r="M3101" t="s">
        <v>5396</v>
      </c>
      <c r="N3101">
        <v>5</v>
      </c>
    </row>
    <row r="3102" spans="1:14" x14ac:dyDescent="0.75">
      <c r="A3102" t="s">
        <v>10</v>
      </c>
      <c r="B3102" t="s">
        <v>11</v>
      </c>
      <c r="C3102" t="s">
        <v>22</v>
      </c>
      <c r="D3102" t="s">
        <v>5388</v>
      </c>
      <c r="E3102">
        <v>10271817</v>
      </c>
      <c r="F3102" t="s">
        <v>180</v>
      </c>
      <c r="G3102">
        <v>66155952</v>
      </c>
      <c r="H3102" t="s">
        <v>2006</v>
      </c>
      <c r="I3102" t="s">
        <v>2008</v>
      </c>
      <c r="J3102" t="s">
        <v>5407</v>
      </c>
      <c r="K3102" t="s">
        <v>5391</v>
      </c>
      <c r="L3102" t="s">
        <v>5392</v>
      </c>
      <c r="M3102" t="s">
        <v>5393</v>
      </c>
      <c r="N3102">
        <v>50</v>
      </c>
    </row>
    <row r="3103" spans="1:14" x14ac:dyDescent="0.75">
      <c r="A3103" t="s">
        <v>10</v>
      </c>
      <c r="B3103" t="s">
        <v>11</v>
      </c>
      <c r="C3103" t="s">
        <v>22</v>
      </c>
      <c r="D3103" t="s">
        <v>5388</v>
      </c>
      <c r="E3103">
        <v>10271817</v>
      </c>
      <c r="F3103" t="s">
        <v>180</v>
      </c>
      <c r="G3103">
        <v>66155952</v>
      </c>
      <c r="H3103" t="s">
        <v>2006</v>
      </c>
      <c r="I3103" t="s">
        <v>2008</v>
      </c>
      <c r="J3103" t="s">
        <v>5407</v>
      </c>
      <c r="K3103" t="s">
        <v>5394</v>
      </c>
      <c r="L3103" t="s">
        <v>5395</v>
      </c>
      <c r="M3103" t="s">
        <v>5405</v>
      </c>
      <c r="N3103">
        <v>50</v>
      </c>
    </row>
    <row r="3104" spans="1:14" x14ac:dyDescent="0.75">
      <c r="A3104" t="s">
        <v>10</v>
      </c>
      <c r="B3104" t="s">
        <v>11</v>
      </c>
      <c r="C3104" t="s">
        <v>22</v>
      </c>
      <c r="D3104" t="s">
        <v>5388</v>
      </c>
      <c r="E3104">
        <v>10271817</v>
      </c>
      <c r="F3104" t="s">
        <v>180</v>
      </c>
      <c r="G3104">
        <v>66156173</v>
      </c>
      <c r="H3104" t="s">
        <v>1124</v>
      </c>
      <c r="I3104" t="s">
        <v>1125</v>
      </c>
      <c r="J3104" t="s">
        <v>5397</v>
      </c>
      <c r="K3104" t="s">
        <v>5398</v>
      </c>
      <c r="L3104" t="s">
        <v>5399</v>
      </c>
      <c r="M3104" t="s">
        <v>5400</v>
      </c>
      <c r="N3104">
        <v>25</v>
      </c>
    </row>
    <row r="3105" spans="1:14" x14ac:dyDescent="0.75">
      <c r="A3105" t="s">
        <v>10</v>
      </c>
      <c r="B3105" t="s">
        <v>11</v>
      </c>
      <c r="C3105" t="s">
        <v>22</v>
      </c>
      <c r="D3105" t="s">
        <v>5388</v>
      </c>
      <c r="E3105">
        <v>10271817</v>
      </c>
      <c r="F3105" t="s">
        <v>180</v>
      </c>
      <c r="G3105">
        <v>66156173</v>
      </c>
      <c r="H3105" t="s">
        <v>1124</v>
      </c>
      <c r="I3105" t="s">
        <v>1125</v>
      </c>
      <c r="J3105" t="s">
        <v>5397</v>
      </c>
      <c r="K3105" t="s">
        <v>5391</v>
      </c>
      <c r="L3105" t="s">
        <v>5392</v>
      </c>
      <c r="M3105" t="s">
        <v>5393</v>
      </c>
      <c r="N3105">
        <v>208</v>
      </c>
    </row>
    <row r="3106" spans="1:14" x14ac:dyDescent="0.75">
      <c r="A3106" t="s">
        <v>10</v>
      </c>
      <c r="B3106" t="s">
        <v>11</v>
      </c>
      <c r="C3106" t="s">
        <v>22</v>
      </c>
      <c r="D3106" t="s">
        <v>5388</v>
      </c>
      <c r="E3106">
        <v>10271817</v>
      </c>
      <c r="F3106" t="s">
        <v>180</v>
      </c>
      <c r="G3106">
        <v>66156173</v>
      </c>
      <c r="H3106" t="s">
        <v>1124</v>
      </c>
      <c r="I3106" t="s">
        <v>1125</v>
      </c>
      <c r="J3106" t="s">
        <v>5397</v>
      </c>
      <c r="K3106" t="s">
        <v>5394</v>
      </c>
      <c r="L3106" t="s">
        <v>5395</v>
      </c>
      <c r="M3106" t="s">
        <v>5405</v>
      </c>
      <c r="N3106">
        <v>25</v>
      </c>
    </row>
    <row r="3107" spans="1:14" x14ac:dyDescent="0.75">
      <c r="A3107" t="s">
        <v>10</v>
      </c>
      <c r="B3107" t="s">
        <v>11</v>
      </c>
      <c r="C3107" t="s">
        <v>22</v>
      </c>
      <c r="D3107" t="s">
        <v>5388</v>
      </c>
      <c r="E3107">
        <v>10271817</v>
      </c>
      <c r="F3107" t="s">
        <v>180</v>
      </c>
      <c r="G3107">
        <v>66156173</v>
      </c>
      <c r="H3107" t="s">
        <v>1124</v>
      </c>
      <c r="I3107" t="s">
        <v>1125</v>
      </c>
      <c r="J3107" t="s">
        <v>5397</v>
      </c>
      <c r="K3107" t="s">
        <v>5394</v>
      </c>
      <c r="L3107" t="s">
        <v>5395</v>
      </c>
      <c r="M3107" t="s">
        <v>5396</v>
      </c>
      <c r="N3107">
        <v>25</v>
      </c>
    </row>
    <row r="3108" spans="1:14" x14ac:dyDescent="0.75">
      <c r="A3108" t="s">
        <v>10</v>
      </c>
      <c r="B3108" t="s">
        <v>11</v>
      </c>
      <c r="C3108" t="s">
        <v>22</v>
      </c>
      <c r="D3108" t="s">
        <v>5388</v>
      </c>
      <c r="E3108">
        <v>10271817</v>
      </c>
      <c r="F3108" t="s">
        <v>180</v>
      </c>
      <c r="G3108">
        <v>66156174</v>
      </c>
      <c r="H3108" t="s">
        <v>4600</v>
      </c>
      <c r="I3108" t="s">
        <v>1887</v>
      </c>
      <c r="J3108" t="s">
        <v>5397</v>
      </c>
      <c r="K3108" t="s">
        <v>5398</v>
      </c>
      <c r="L3108" t="s">
        <v>5399</v>
      </c>
      <c r="M3108" t="s">
        <v>5400</v>
      </c>
      <c r="N3108">
        <v>25</v>
      </c>
    </row>
    <row r="3109" spans="1:14" x14ac:dyDescent="0.75">
      <c r="A3109" t="s">
        <v>10</v>
      </c>
      <c r="B3109" t="s">
        <v>11</v>
      </c>
      <c r="C3109" t="s">
        <v>22</v>
      </c>
      <c r="D3109" t="s">
        <v>5388</v>
      </c>
      <c r="E3109">
        <v>10271817</v>
      </c>
      <c r="F3109" t="s">
        <v>180</v>
      </c>
      <c r="G3109">
        <v>66156174</v>
      </c>
      <c r="H3109" t="s">
        <v>4600</v>
      </c>
      <c r="I3109" t="s">
        <v>1887</v>
      </c>
      <c r="J3109" t="s">
        <v>5397</v>
      </c>
      <c r="K3109" t="s">
        <v>5391</v>
      </c>
      <c r="L3109" t="s">
        <v>5392</v>
      </c>
      <c r="M3109" t="s">
        <v>5393</v>
      </c>
      <c r="N3109">
        <v>25</v>
      </c>
    </row>
    <row r="3110" spans="1:14" x14ac:dyDescent="0.75">
      <c r="A3110" t="s">
        <v>10</v>
      </c>
      <c r="B3110" t="s">
        <v>11</v>
      </c>
      <c r="C3110" t="s">
        <v>22</v>
      </c>
      <c r="D3110" t="s">
        <v>5388</v>
      </c>
      <c r="E3110">
        <v>10271817</v>
      </c>
      <c r="F3110" t="s">
        <v>180</v>
      </c>
      <c r="G3110">
        <v>66156174</v>
      </c>
      <c r="H3110" t="s">
        <v>4600</v>
      </c>
      <c r="I3110" t="s">
        <v>1887</v>
      </c>
      <c r="J3110" t="s">
        <v>5397</v>
      </c>
      <c r="K3110" t="s">
        <v>5394</v>
      </c>
      <c r="L3110" t="s">
        <v>5395</v>
      </c>
      <c r="M3110" t="s">
        <v>5405</v>
      </c>
      <c r="N3110">
        <v>25</v>
      </c>
    </row>
    <row r="3111" spans="1:14" x14ac:dyDescent="0.75">
      <c r="A3111" t="s">
        <v>10</v>
      </c>
      <c r="B3111" t="s">
        <v>11</v>
      </c>
      <c r="C3111" t="s">
        <v>22</v>
      </c>
      <c r="D3111" t="s">
        <v>5388</v>
      </c>
      <c r="E3111">
        <v>10271817</v>
      </c>
      <c r="F3111" t="s">
        <v>180</v>
      </c>
      <c r="G3111">
        <v>66156174</v>
      </c>
      <c r="H3111" t="s">
        <v>4600</v>
      </c>
      <c r="I3111" t="s">
        <v>1887</v>
      </c>
      <c r="J3111" t="s">
        <v>5397</v>
      </c>
      <c r="K3111" t="s">
        <v>5394</v>
      </c>
      <c r="L3111" t="s">
        <v>5395</v>
      </c>
      <c r="M3111" t="s">
        <v>5396</v>
      </c>
      <c r="N3111">
        <v>25</v>
      </c>
    </row>
    <row r="3112" spans="1:14" x14ac:dyDescent="0.75">
      <c r="A3112" t="s">
        <v>10</v>
      </c>
      <c r="B3112" t="s">
        <v>11</v>
      </c>
      <c r="C3112" t="s">
        <v>22</v>
      </c>
      <c r="D3112" t="s">
        <v>5388</v>
      </c>
      <c r="E3112">
        <v>10271817</v>
      </c>
      <c r="F3112" t="s">
        <v>180</v>
      </c>
      <c r="G3112">
        <v>66156182</v>
      </c>
      <c r="H3112" t="s">
        <v>1390</v>
      </c>
      <c r="I3112" t="s">
        <v>1391</v>
      </c>
      <c r="J3112" t="s">
        <v>5407</v>
      </c>
      <c r="K3112" t="s">
        <v>5398</v>
      </c>
      <c r="L3112" t="s">
        <v>5399</v>
      </c>
      <c r="M3112" t="s">
        <v>5400</v>
      </c>
      <c r="N3112">
        <v>45</v>
      </c>
    </row>
    <row r="3113" spans="1:14" x14ac:dyDescent="0.75">
      <c r="A3113" t="s">
        <v>10</v>
      </c>
      <c r="B3113" t="s">
        <v>11</v>
      </c>
      <c r="C3113" t="s">
        <v>22</v>
      </c>
      <c r="D3113" t="s">
        <v>5388</v>
      </c>
      <c r="E3113">
        <v>10271817</v>
      </c>
      <c r="F3113" t="s">
        <v>180</v>
      </c>
      <c r="G3113">
        <v>66156182</v>
      </c>
      <c r="H3113" t="s">
        <v>1390</v>
      </c>
      <c r="I3113" t="s">
        <v>1391</v>
      </c>
      <c r="J3113" t="s">
        <v>5407</v>
      </c>
      <c r="K3113" t="s">
        <v>5391</v>
      </c>
      <c r="L3113" t="s">
        <v>5392</v>
      </c>
      <c r="M3113" t="s">
        <v>5393</v>
      </c>
      <c r="N3113">
        <v>125</v>
      </c>
    </row>
    <row r="3114" spans="1:14" x14ac:dyDescent="0.75">
      <c r="A3114" t="s">
        <v>10</v>
      </c>
      <c r="B3114" t="s">
        <v>11</v>
      </c>
      <c r="C3114" t="s">
        <v>22</v>
      </c>
      <c r="D3114" t="s">
        <v>5388</v>
      </c>
      <c r="E3114">
        <v>10271817</v>
      </c>
      <c r="F3114" t="s">
        <v>180</v>
      </c>
      <c r="G3114">
        <v>66156182</v>
      </c>
      <c r="H3114" t="s">
        <v>1390</v>
      </c>
      <c r="I3114" t="s">
        <v>1391</v>
      </c>
      <c r="J3114" t="s">
        <v>5407</v>
      </c>
      <c r="K3114" t="s">
        <v>5394</v>
      </c>
      <c r="L3114" t="s">
        <v>5395</v>
      </c>
      <c r="M3114" t="s">
        <v>5405</v>
      </c>
      <c r="N3114">
        <v>55</v>
      </c>
    </row>
    <row r="3115" spans="1:14" x14ac:dyDescent="0.75">
      <c r="A3115" t="s">
        <v>10</v>
      </c>
      <c r="B3115" t="s">
        <v>11</v>
      </c>
      <c r="C3115" t="s">
        <v>22</v>
      </c>
      <c r="D3115" t="s">
        <v>5388</v>
      </c>
      <c r="E3115">
        <v>10271817</v>
      </c>
      <c r="F3115" t="s">
        <v>180</v>
      </c>
      <c r="G3115">
        <v>66156182</v>
      </c>
      <c r="H3115" t="s">
        <v>1390</v>
      </c>
      <c r="I3115" t="s">
        <v>1391</v>
      </c>
      <c r="J3115" t="s">
        <v>5407</v>
      </c>
      <c r="K3115" t="s">
        <v>5394</v>
      </c>
      <c r="L3115" t="s">
        <v>5395</v>
      </c>
      <c r="M3115" t="s">
        <v>5396</v>
      </c>
      <c r="N3115">
        <v>45</v>
      </c>
    </row>
    <row r="3116" spans="1:14" x14ac:dyDescent="0.75">
      <c r="A3116" t="s">
        <v>10</v>
      </c>
      <c r="B3116" t="s">
        <v>11</v>
      </c>
      <c r="C3116" t="s">
        <v>22</v>
      </c>
      <c r="D3116" t="s">
        <v>5388</v>
      </c>
      <c r="E3116">
        <v>10271817</v>
      </c>
      <c r="F3116" t="s">
        <v>180</v>
      </c>
      <c r="G3116">
        <v>66156221</v>
      </c>
      <c r="H3116" t="s">
        <v>3788</v>
      </c>
      <c r="I3116" t="s">
        <v>3789</v>
      </c>
      <c r="J3116" t="s">
        <v>5407</v>
      </c>
      <c r="K3116" t="s">
        <v>5398</v>
      </c>
      <c r="L3116" t="s">
        <v>5399</v>
      </c>
      <c r="M3116" t="s">
        <v>5400</v>
      </c>
      <c r="N3116">
        <v>10</v>
      </c>
    </row>
    <row r="3117" spans="1:14" x14ac:dyDescent="0.75">
      <c r="A3117" t="s">
        <v>10</v>
      </c>
      <c r="B3117" t="s">
        <v>11</v>
      </c>
      <c r="C3117" t="s">
        <v>22</v>
      </c>
      <c r="D3117" t="s">
        <v>5388</v>
      </c>
      <c r="E3117">
        <v>10271817</v>
      </c>
      <c r="F3117" t="s">
        <v>180</v>
      </c>
      <c r="G3117">
        <v>66156221</v>
      </c>
      <c r="H3117" t="s">
        <v>3788</v>
      </c>
      <c r="I3117" t="s">
        <v>3789</v>
      </c>
      <c r="J3117" t="s">
        <v>5407</v>
      </c>
      <c r="K3117" t="s">
        <v>5391</v>
      </c>
      <c r="L3117" t="s">
        <v>5392</v>
      </c>
      <c r="M3117" t="s">
        <v>5393</v>
      </c>
      <c r="N3117">
        <v>10</v>
      </c>
    </row>
    <row r="3118" spans="1:14" x14ac:dyDescent="0.75">
      <c r="A3118" t="s">
        <v>10</v>
      </c>
      <c r="B3118" t="s">
        <v>11</v>
      </c>
      <c r="C3118" t="s">
        <v>22</v>
      </c>
      <c r="D3118" t="s">
        <v>5388</v>
      </c>
      <c r="E3118">
        <v>10271817</v>
      </c>
      <c r="F3118" t="s">
        <v>180</v>
      </c>
      <c r="G3118">
        <v>66156221</v>
      </c>
      <c r="H3118" t="s">
        <v>3788</v>
      </c>
      <c r="I3118" t="s">
        <v>3789</v>
      </c>
      <c r="J3118" t="s">
        <v>5407</v>
      </c>
      <c r="K3118" t="s">
        <v>5394</v>
      </c>
      <c r="L3118" t="s">
        <v>5395</v>
      </c>
      <c r="M3118" t="s">
        <v>5405</v>
      </c>
      <c r="N3118">
        <v>10</v>
      </c>
    </row>
    <row r="3119" spans="1:14" x14ac:dyDescent="0.75">
      <c r="A3119" t="s">
        <v>10</v>
      </c>
      <c r="B3119" t="s">
        <v>11</v>
      </c>
      <c r="C3119" t="s">
        <v>22</v>
      </c>
      <c r="D3119" t="s">
        <v>5388</v>
      </c>
      <c r="E3119">
        <v>10271817</v>
      </c>
      <c r="F3119" t="s">
        <v>180</v>
      </c>
      <c r="G3119">
        <v>66156423</v>
      </c>
      <c r="H3119" t="s">
        <v>4102</v>
      </c>
      <c r="I3119" t="s">
        <v>308</v>
      </c>
      <c r="J3119" t="s">
        <v>5407</v>
      </c>
      <c r="K3119" t="s">
        <v>5391</v>
      </c>
      <c r="L3119" t="s">
        <v>5392</v>
      </c>
      <c r="M3119" t="s">
        <v>5393</v>
      </c>
      <c r="N3119">
        <v>120</v>
      </c>
    </row>
    <row r="3120" spans="1:14" x14ac:dyDescent="0.75">
      <c r="A3120" t="s">
        <v>10</v>
      </c>
      <c r="B3120" t="s">
        <v>11</v>
      </c>
      <c r="C3120" t="s">
        <v>22</v>
      </c>
      <c r="D3120" t="s">
        <v>5388</v>
      </c>
      <c r="E3120">
        <v>10271817</v>
      </c>
      <c r="F3120" t="s">
        <v>180</v>
      </c>
      <c r="G3120">
        <v>66156423</v>
      </c>
      <c r="H3120" t="s">
        <v>4102</v>
      </c>
      <c r="I3120" t="s">
        <v>308</v>
      </c>
      <c r="J3120" t="s">
        <v>5407</v>
      </c>
      <c r="K3120" t="s">
        <v>5394</v>
      </c>
      <c r="L3120" t="s">
        <v>5395</v>
      </c>
      <c r="M3120" t="s">
        <v>5405</v>
      </c>
      <c r="N3120">
        <v>10</v>
      </c>
    </row>
    <row r="3121" spans="1:14" x14ac:dyDescent="0.75">
      <c r="A3121" t="s">
        <v>10</v>
      </c>
      <c r="B3121" t="s">
        <v>11</v>
      </c>
      <c r="C3121" t="s">
        <v>22</v>
      </c>
      <c r="D3121" t="s">
        <v>5388</v>
      </c>
      <c r="E3121">
        <v>10271817</v>
      </c>
      <c r="F3121" t="s">
        <v>180</v>
      </c>
      <c r="G3121">
        <v>66156423</v>
      </c>
      <c r="H3121" t="s">
        <v>4102</v>
      </c>
      <c r="I3121" t="s">
        <v>308</v>
      </c>
      <c r="J3121" t="s">
        <v>5407</v>
      </c>
      <c r="K3121" t="s">
        <v>5394</v>
      </c>
      <c r="L3121" t="s">
        <v>5395</v>
      </c>
      <c r="M3121" t="s">
        <v>5396</v>
      </c>
      <c r="N3121">
        <v>10</v>
      </c>
    </row>
    <row r="3122" spans="1:14" x14ac:dyDescent="0.75">
      <c r="A3122" t="s">
        <v>10</v>
      </c>
      <c r="B3122" t="s">
        <v>11</v>
      </c>
      <c r="C3122" t="s">
        <v>12</v>
      </c>
      <c r="D3122" t="s">
        <v>5388</v>
      </c>
      <c r="E3122">
        <v>10260260</v>
      </c>
      <c r="F3122" t="s">
        <v>5435</v>
      </c>
      <c r="G3122">
        <v>66100018</v>
      </c>
      <c r="H3122" t="s">
        <v>6998</v>
      </c>
      <c r="I3122" t="s">
        <v>2364</v>
      </c>
      <c r="J3122" t="s">
        <v>5413</v>
      </c>
      <c r="K3122" t="s">
        <v>5391</v>
      </c>
      <c r="L3122" t="s">
        <v>5425</v>
      </c>
      <c r="M3122" t="s">
        <v>5434</v>
      </c>
      <c r="N3122">
        <v>10</v>
      </c>
    </row>
    <row r="3123" spans="1:14" x14ac:dyDescent="0.75">
      <c r="A3123" t="s">
        <v>10</v>
      </c>
      <c r="B3123" t="s">
        <v>11</v>
      </c>
      <c r="C3123" t="s">
        <v>12</v>
      </c>
      <c r="D3123" t="s">
        <v>5388</v>
      </c>
      <c r="E3123">
        <v>10260260</v>
      </c>
      <c r="F3123" t="s">
        <v>5435</v>
      </c>
      <c r="G3123">
        <v>66100018</v>
      </c>
      <c r="H3123" t="s">
        <v>6998</v>
      </c>
      <c r="I3123" t="s">
        <v>2364</v>
      </c>
      <c r="J3123" t="s">
        <v>5413</v>
      </c>
      <c r="K3123" t="s">
        <v>5391</v>
      </c>
      <c r="L3123" t="s">
        <v>5392</v>
      </c>
      <c r="M3123" t="s">
        <v>5393</v>
      </c>
      <c r="N3123">
        <v>257</v>
      </c>
    </row>
    <row r="3124" spans="1:14" x14ac:dyDescent="0.75">
      <c r="A3124" t="s">
        <v>10</v>
      </c>
      <c r="B3124" t="s">
        <v>11</v>
      </c>
      <c r="C3124" t="s">
        <v>12</v>
      </c>
      <c r="D3124" t="s">
        <v>5388</v>
      </c>
      <c r="E3124">
        <v>10260260</v>
      </c>
      <c r="F3124" t="s">
        <v>5435</v>
      </c>
      <c r="G3124">
        <v>66100018</v>
      </c>
      <c r="H3124" t="s">
        <v>6998</v>
      </c>
      <c r="I3124" t="s">
        <v>2364</v>
      </c>
      <c r="J3124" t="s">
        <v>5413</v>
      </c>
      <c r="K3124" t="s">
        <v>5391</v>
      </c>
      <c r="L3124" t="s">
        <v>5392</v>
      </c>
      <c r="M3124" t="s">
        <v>5418</v>
      </c>
      <c r="N3124">
        <v>5</v>
      </c>
    </row>
    <row r="3125" spans="1:14" x14ac:dyDescent="0.75">
      <c r="A3125" t="s">
        <v>10</v>
      </c>
      <c r="B3125" t="s">
        <v>11</v>
      </c>
      <c r="C3125" t="s">
        <v>12</v>
      </c>
      <c r="D3125" t="s">
        <v>5388</v>
      </c>
      <c r="E3125">
        <v>10260260</v>
      </c>
      <c r="F3125" t="s">
        <v>5435</v>
      </c>
      <c r="G3125">
        <v>66100018</v>
      </c>
      <c r="H3125" t="s">
        <v>6998</v>
      </c>
      <c r="I3125" t="s">
        <v>2364</v>
      </c>
      <c r="J3125" t="s">
        <v>5413</v>
      </c>
      <c r="K3125" t="s">
        <v>5394</v>
      </c>
      <c r="L3125" t="s">
        <v>5402</v>
      </c>
      <c r="M3125" t="s">
        <v>5417</v>
      </c>
      <c r="N3125">
        <v>31</v>
      </c>
    </row>
    <row r="3126" spans="1:14" x14ac:dyDescent="0.75">
      <c r="A3126" t="s">
        <v>10</v>
      </c>
      <c r="B3126" t="s">
        <v>11</v>
      </c>
      <c r="C3126" t="s">
        <v>12</v>
      </c>
      <c r="D3126" t="s">
        <v>5388</v>
      </c>
      <c r="E3126">
        <v>10260260</v>
      </c>
      <c r="F3126" t="s">
        <v>5435</v>
      </c>
      <c r="G3126">
        <v>66100018</v>
      </c>
      <c r="H3126" t="s">
        <v>6998</v>
      </c>
      <c r="I3126" t="s">
        <v>2364</v>
      </c>
      <c r="J3126" t="s">
        <v>5413</v>
      </c>
      <c r="K3126" t="s">
        <v>5394</v>
      </c>
      <c r="L3126" t="s">
        <v>5402</v>
      </c>
      <c r="M3126" t="s">
        <v>5403</v>
      </c>
      <c r="N3126">
        <v>15</v>
      </c>
    </row>
    <row r="3127" spans="1:14" x14ac:dyDescent="0.75">
      <c r="A3127" t="s">
        <v>10</v>
      </c>
      <c r="B3127" t="s">
        <v>11</v>
      </c>
      <c r="C3127" t="s">
        <v>12</v>
      </c>
      <c r="D3127" t="s">
        <v>5388</v>
      </c>
      <c r="E3127">
        <v>10260260</v>
      </c>
      <c r="F3127" t="s">
        <v>5435</v>
      </c>
      <c r="G3127">
        <v>66100018</v>
      </c>
      <c r="H3127" t="s">
        <v>6998</v>
      </c>
      <c r="I3127" t="s">
        <v>2364</v>
      </c>
      <c r="J3127" t="s">
        <v>5413</v>
      </c>
      <c r="K3127" t="s">
        <v>5394</v>
      </c>
      <c r="L3127" t="s">
        <v>5402</v>
      </c>
      <c r="M3127" t="s">
        <v>5404</v>
      </c>
      <c r="N3127">
        <v>30</v>
      </c>
    </row>
    <row r="3128" spans="1:14" x14ac:dyDescent="0.75">
      <c r="A3128" t="s">
        <v>10</v>
      </c>
      <c r="B3128" t="s">
        <v>11</v>
      </c>
      <c r="C3128" t="s">
        <v>12</v>
      </c>
      <c r="D3128" t="s">
        <v>5388</v>
      </c>
      <c r="E3128">
        <v>10260260</v>
      </c>
      <c r="F3128" t="s">
        <v>5435</v>
      </c>
      <c r="G3128">
        <v>66100018</v>
      </c>
      <c r="H3128" t="s">
        <v>6998</v>
      </c>
      <c r="I3128" t="s">
        <v>2364</v>
      </c>
      <c r="J3128" t="s">
        <v>5413</v>
      </c>
      <c r="K3128" t="s">
        <v>5394</v>
      </c>
      <c r="L3128" t="s">
        <v>5395</v>
      </c>
      <c r="M3128" t="s">
        <v>5396</v>
      </c>
      <c r="N3128">
        <v>50</v>
      </c>
    </row>
    <row r="3129" spans="1:14" x14ac:dyDescent="0.75">
      <c r="A3129" t="s">
        <v>10</v>
      </c>
      <c r="B3129" t="s">
        <v>11</v>
      </c>
      <c r="C3129" t="s">
        <v>12</v>
      </c>
      <c r="D3129" t="s">
        <v>5388</v>
      </c>
      <c r="E3129">
        <v>10260260</v>
      </c>
      <c r="F3129" t="s">
        <v>5435</v>
      </c>
      <c r="G3129">
        <v>66100018</v>
      </c>
      <c r="H3129" t="s">
        <v>6998</v>
      </c>
      <c r="I3129" t="s">
        <v>2364</v>
      </c>
      <c r="J3129" t="s">
        <v>5413</v>
      </c>
      <c r="K3129" t="s">
        <v>5394</v>
      </c>
      <c r="L3129" t="s">
        <v>5395</v>
      </c>
      <c r="M3129" t="s">
        <v>5408</v>
      </c>
      <c r="N3129">
        <v>11</v>
      </c>
    </row>
    <row r="3130" spans="1:14" x14ac:dyDescent="0.75">
      <c r="A3130" t="s">
        <v>10</v>
      </c>
      <c r="B3130" t="s">
        <v>11</v>
      </c>
      <c r="C3130" t="s">
        <v>12</v>
      </c>
      <c r="D3130" t="s">
        <v>5388</v>
      </c>
      <c r="E3130">
        <v>10260260</v>
      </c>
      <c r="F3130" t="s">
        <v>5435</v>
      </c>
      <c r="G3130">
        <v>66100233</v>
      </c>
      <c r="H3130" t="s">
        <v>4976</v>
      </c>
      <c r="I3130" t="s">
        <v>4977</v>
      </c>
      <c r="J3130" t="s">
        <v>5397</v>
      </c>
      <c r="K3130" t="s">
        <v>5391</v>
      </c>
      <c r="L3130" t="s">
        <v>5392</v>
      </c>
      <c r="M3130" t="s">
        <v>5393</v>
      </c>
      <c r="N3130">
        <v>50</v>
      </c>
    </row>
    <row r="3131" spans="1:14" x14ac:dyDescent="0.75">
      <c r="A3131" t="s">
        <v>10</v>
      </c>
      <c r="B3131" t="s">
        <v>11</v>
      </c>
      <c r="C3131" t="s">
        <v>12</v>
      </c>
      <c r="D3131" t="s">
        <v>5388</v>
      </c>
      <c r="E3131">
        <v>10260260</v>
      </c>
      <c r="F3131" t="s">
        <v>5435</v>
      </c>
      <c r="G3131">
        <v>66100338</v>
      </c>
      <c r="H3131" t="s">
        <v>624</v>
      </c>
      <c r="I3131" t="s">
        <v>625</v>
      </c>
      <c r="J3131" t="s">
        <v>5397</v>
      </c>
      <c r="K3131" t="s">
        <v>5394</v>
      </c>
      <c r="L3131" t="s">
        <v>5395</v>
      </c>
      <c r="M3131" t="s">
        <v>5405</v>
      </c>
      <c r="N3131">
        <v>5</v>
      </c>
    </row>
    <row r="3132" spans="1:14" x14ac:dyDescent="0.75">
      <c r="A3132" t="s">
        <v>10</v>
      </c>
      <c r="B3132" t="s">
        <v>11</v>
      </c>
      <c r="C3132" t="s">
        <v>12</v>
      </c>
      <c r="D3132" t="s">
        <v>5388</v>
      </c>
      <c r="E3132">
        <v>10260260</v>
      </c>
      <c r="F3132" t="s">
        <v>5435</v>
      </c>
      <c r="G3132">
        <v>66100338</v>
      </c>
      <c r="H3132" t="s">
        <v>624</v>
      </c>
      <c r="I3132" t="s">
        <v>625</v>
      </c>
      <c r="J3132" t="s">
        <v>5397</v>
      </c>
      <c r="K3132" t="s">
        <v>5394</v>
      </c>
      <c r="L3132" t="s">
        <v>5395</v>
      </c>
      <c r="M3132" t="s">
        <v>5396</v>
      </c>
      <c r="N3132">
        <v>10</v>
      </c>
    </row>
    <row r="3133" spans="1:14" x14ac:dyDescent="0.75">
      <c r="A3133" t="s">
        <v>10</v>
      </c>
      <c r="B3133" t="s">
        <v>11</v>
      </c>
      <c r="C3133" t="s">
        <v>12</v>
      </c>
      <c r="D3133" t="s">
        <v>5388</v>
      </c>
      <c r="E3133">
        <v>10260260</v>
      </c>
      <c r="F3133" t="s">
        <v>5435</v>
      </c>
      <c r="G3133">
        <v>66100343</v>
      </c>
      <c r="H3133" t="s">
        <v>276</v>
      </c>
      <c r="I3133" t="s">
        <v>277</v>
      </c>
      <c r="J3133" t="s">
        <v>5413</v>
      </c>
      <c r="K3133" t="s">
        <v>5391</v>
      </c>
      <c r="L3133" t="s">
        <v>5392</v>
      </c>
      <c r="M3133" t="s">
        <v>5393</v>
      </c>
      <c r="N3133">
        <v>200</v>
      </c>
    </row>
    <row r="3134" spans="1:14" x14ac:dyDescent="0.75">
      <c r="A3134" t="s">
        <v>10</v>
      </c>
      <c r="B3134" t="s">
        <v>11</v>
      </c>
      <c r="C3134" t="s">
        <v>12</v>
      </c>
      <c r="D3134" t="s">
        <v>5388</v>
      </c>
      <c r="E3134">
        <v>10260260</v>
      </c>
      <c r="F3134" t="s">
        <v>5435</v>
      </c>
      <c r="G3134">
        <v>66100343</v>
      </c>
      <c r="H3134" t="s">
        <v>276</v>
      </c>
      <c r="I3134" t="s">
        <v>277</v>
      </c>
      <c r="J3134" t="s">
        <v>5413</v>
      </c>
      <c r="K3134" t="s">
        <v>5391</v>
      </c>
      <c r="L3134" t="s">
        <v>5392</v>
      </c>
      <c r="M3134" t="s">
        <v>5401</v>
      </c>
      <c r="N3134">
        <v>0</v>
      </c>
    </row>
    <row r="3135" spans="1:14" x14ac:dyDescent="0.75">
      <c r="A3135" t="s">
        <v>10</v>
      </c>
      <c r="B3135" t="s">
        <v>11</v>
      </c>
      <c r="C3135" t="s">
        <v>12</v>
      </c>
      <c r="D3135" t="s">
        <v>5388</v>
      </c>
      <c r="E3135">
        <v>10260260</v>
      </c>
      <c r="F3135" t="s">
        <v>5435</v>
      </c>
      <c r="G3135">
        <v>66100343</v>
      </c>
      <c r="H3135" t="s">
        <v>276</v>
      </c>
      <c r="I3135" t="s">
        <v>277</v>
      </c>
      <c r="J3135" t="s">
        <v>5413</v>
      </c>
      <c r="K3135" t="s">
        <v>5394</v>
      </c>
      <c r="L3135" t="s">
        <v>5402</v>
      </c>
      <c r="M3135" t="s">
        <v>5403</v>
      </c>
      <c r="N3135">
        <v>100</v>
      </c>
    </row>
    <row r="3136" spans="1:14" x14ac:dyDescent="0.75">
      <c r="A3136" t="s">
        <v>10</v>
      </c>
      <c r="B3136" t="s">
        <v>11</v>
      </c>
      <c r="C3136" t="s">
        <v>12</v>
      </c>
      <c r="D3136" t="s">
        <v>5388</v>
      </c>
      <c r="E3136">
        <v>10260260</v>
      </c>
      <c r="F3136" t="s">
        <v>5435</v>
      </c>
      <c r="G3136">
        <v>66100343</v>
      </c>
      <c r="H3136" t="s">
        <v>276</v>
      </c>
      <c r="I3136" t="s">
        <v>277</v>
      </c>
      <c r="J3136" t="s">
        <v>5413</v>
      </c>
      <c r="K3136" t="s">
        <v>5394</v>
      </c>
      <c r="L3136" t="s">
        <v>5395</v>
      </c>
      <c r="M3136" t="s">
        <v>5405</v>
      </c>
      <c r="N3136">
        <v>65</v>
      </c>
    </row>
    <row r="3137" spans="1:14" x14ac:dyDescent="0.75">
      <c r="A3137" t="s">
        <v>10</v>
      </c>
      <c r="B3137" t="s">
        <v>11</v>
      </c>
      <c r="C3137" t="s">
        <v>12</v>
      </c>
      <c r="D3137" t="s">
        <v>5388</v>
      </c>
      <c r="E3137">
        <v>10260260</v>
      </c>
      <c r="F3137" t="s">
        <v>5435</v>
      </c>
      <c r="G3137">
        <v>66100343</v>
      </c>
      <c r="H3137" t="s">
        <v>276</v>
      </c>
      <c r="I3137" t="s">
        <v>277</v>
      </c>
      <c r="J3137" t="s">
        <v>5413</v>
      </c>
      <c r="K3137" t="s">
        <v>5394</v>
      </c>
      <c r="L3137" t="s">
        <v>5395</v>
      </c>
      <c r="M3137" t="s">
        <v>5396</v>
      </c>
      <c r="N3137">
        <v>50</v>
      </c>
    </row>
    <row r="3138" spans="1:14" x14ac:dyDescent="0.75">
      <c r="A3138" t="s">
        <v>10</v>
      </c>
      <c r="B3138" t="s">
        <v>11</v>
      </c>
      <c r="C3138" t="s">
        <v>12</v>
      </c>
      <c r="D3138" t="s">
        <v>5388</v>
      </c>
      <c r="E3138">
        <v>10260260</v>
      </c>
      <c r="F3138" t="s">
        <v>5435</v>
      </c>
      <c r="G3138">
        <v>66100490</v>
      </c>
      <c r="H3138" t="s">
        <v>2794</v>
      </c>
      <c r="I3138" t="s">
        <v>2795</v>
      </c>
      <c r="J3138" t="s">
        <v>5407</v>
      </c>
      <c r="K3138" t="s">
        <v>5391</v>
      </c>
      <c r="L3138" t="s">
        <v>5392</v>
      </c>
      <c r="M3138" t="s">
        <v>5401</v>
      </c>
      <c r="N3138">
        <v>4</v>
      </c>
    </row>
    <row r="3139" spans="1:14" x14ac:dyDescent="0.75">
      <c r="A3139" t="s">
        <v>10</v>
      </c>
      <c r="B3139" t="s">
        <v>11</v>
      </c>
      <c r="C3139" t="s">
        <v>12</v>
      </c>
      <c r="D3139" t="s">
        <v>5388</v>
      </c>
      <c r="E3139">
        <v>10260260</v>
      </c>
      <c r="F3139" t="s">
        <v>5435</v>
      </c>
      <c r="G3139">
        <v>66100512</v>
      </c>
      <c r="H3139" t="s">
        <v>6999</v>
      </c>
      <c r="I3139" t="s">
        <v>4914</v>
      </c>
      <c r="J3139" t="s">
        <v>5407</v>
      </c>
      <c r="K3139" t="s">
        <v>5391</v>
      </c>
      <c r="L3139" t="s">
        <v>5392</v>
      </c>
      <c r="M3139" t="s">
        <v>5393</v>
      </c>
      <c r="N3139">
        <v>50</v>
      </c>
    </row>
    <row r="3140" spans="1:14" x14ac:dyDescent="0.75">
      <c r="A3140" t="s">
        <v>10</v>
      </c>
      <c r="B3140" t="s">
        <v>11</v>
      </c>
      <c r="C3140" t="s">
        <v>12</v>
      </c>
      <c r="D3140" t="s">
        <v>5388</v>
      </c>
      <c r="E3140">
        <v>10260260</v>
      </c>
      <c r="F3140" t="s">
        <v>5435</v>
      </c>
      <c r="G3140">
        <v>66100512</v>
      </c>
      <c r="H3140" t="s">
        <v>6999</v>
      </c>
      <c r="I3140" t="s">
        <v>4914</v>
      </c>
      <c r="J3140" t="s">
        <v>5407</v>
      </c>
      <c r="K3140" t="s">
        <v>5394</v>
      </c>
      <c r="L3140" t="s">
        <v>5402</v>
      </c>
      <c r="M3140" t="s">
        <v>5403</v>
      </c>
      <c r="N3140">
        <v>40</v>
      </c>
    </row>
    <row r="3141" spans="1:14" x14ac:dyDescent="0.75">
      <c r="A3141" t="s">
        <v>10</v>
      </c>
      <c r="B3141" t="s">
        <v>11</v>
      </c>
      <c r="C3141" t="s">
        <v>12</v>
      </c>
      <c r="D3141" t="s">
        <v>5388</v>
      </c>
      <c r="E3141">
        <v>10260260</v>
      </c>
      <c r="F3141" t="s">
        <v>5435</v>
      </c>
      <c r="G3141">
        <v>66100512</v>
      </c>
      <c r="H3141" t="s">
        <v>6999</v>
      </c>
      <c r="I3141" t="s">
        <v>4914</v>
      </c>
      <c r="J3141" t="s">
        <v>5407</v>
      </c>
      <c r="K3141" t="s">
        <v>5394</v>
      </c>
      <c r="L3141" t="s">
        <v>5402</v>
      </c>
      <c r="M3141" t="s">
        <v>5404</v>
      </c>
      <c r="N3141">
        <v>15</v>
      </c>
    </row>
    <row r="3142" spans="1:14" x14ac:dyDescent="0.75">
      <c r="A3142" t="s">
        <v>10</v>
      </c>
      <c r="B3142" t="s">
        <v>11</v>
      </c>
      <c r="C3142" t="s">
        <v>12</v>
      </c>
      <c r="D3142" t="s">
        <v>5388</v>
      </c>
      <c r="E3142">
        <v>10260260</v>
      </c>
      <c r="F3142" t="s">
        <v>5435</v>
      </c>
      <c r="G3142">
        <v>66100512</v>
      </c>
      <c r="H3142" t="s">
        <v>6999</v>
      </c>
      <c r="I3142" t="s">
        <v>4914</v>
      </c>
      <c r="J3142" t="s">
        <v>5407</v>
      </c>
      <c r="K3142" t="s">
        <v>5394</v>
      </c>
      <c r="L3142" t="s">
        <v>5395</v>
      </c>
      <c r="M3142" t="s">
        <v>5396</v>
      </c>
      <c r="N3142">
        <v>10</v>
      </c>
    </row>
    <row r="3143" spans="1:14" x14ac:dyDescent="0.75">
      <c r="A3143" t="s">
        <v>10</v>
      </c>
      <c r="B3143" t="s">
        <v>11</v>
      </c>
      <c r="C3143" t="s">
        <v>12</v>
      </c>
      <c r="D3143" t="s">
        <v>5388</v>
      </c>
      <c r="E3143">
        <v>10260260</v>
      </c>
      <c r="F3143" t="s">
        <v>5435</v>
      </c>
      <c r="G3143">
        <v>66100590</v>
      </c>
      <c r="H3143" t="s">
        <v>2821</v>
      </c>
      <c r="I3143" t="s">
        <v>2822</v>
      </c>
      <c r="J3143" t="s">
        <v>5420</v>
      </c>
      <c r="K3143" t="s">
        <v>5391</v>
      </c>
      <c r="L3143" t="s">
        <v>5392</v>
      </c>
      <c r="M3143" t="s">
        <v>5393</v>
      </c>
      <c r="N3143">
        <v>210</v>
      </c>
    </row>
    <row r="3144" spans="1:14" x14ac:dyDescent="0.75">
      <c r="A3144" t="s">
        <v>10</v>
      </c>
      <c r="B3144" t="s">
        <v>11</v>
      </c>
      <c r="C3144" t="s">
        <v>12</v>
      </c>
      <c r="D3144" t="s">
        <v>5388</v>
      </c>
      <c r="E3144">
        <v>10260260</v>
      </c>
      <c r="F3144" t="s">
        <v>5435</v>
      </c>
      <c r="G3144">
        <v>66100590</v>
      </c>
      <c r="H3144" t="s">
        <v>2821</v>
      </c>
      <c r="I3144" t="s">
        <v>2822</v>
      </c>
      <c r="J3144" t="s">
        <v>5420</v>
      </c>
      <c r="K3144" t="s">
        <v>5391</v>
      </c>
      <c r="L3144" t="s">
        <v>5392</v>
      </c>
      <c r="M3144" t="s">
        <v>5401</v>
      </c>
      <c r="N3144">
        <v>5</v>
      </c>
    </row>
    <row r="3145" spans="1:14" x14ac:dyDescent="0.75">
      <c r="A3145" t="s">
        <v>10</v>
      </c>
      <c r="B3145" t="s">
        <v>11</v>
      </c>
      <c r="C3145" t="s">
        <v>12</v>
      </c>
      <c r="D3145" t="s">
        <v>5388</v>
      </c>
      <c r="E3145">
        <v>10260260</v>
      </c>
      <c r="F3145" t="s">
        <v>5435</v>
      </c>
      <c r="G3145">
        <v>66100590</v>
      </c>
      <c r="H3145" t="s">
        <v>2821</v>
      </c>
      <c r="I3145" t="s">
        <v>2822</v>
      </c>
      <c r="J3145" t="s">
        <v>5420</v>
      </c>
      <c r="K3145" t="s">
        <v>5394</v>
      </c>
      <c r="L3145" t="s">
        <v>5402</v>
      </c>
      <c r="M3145" t="s">
        <v>5403</v>
      </c>
      <c r="N3145">
        <v>60</v>
      </c>
    </row>
    <row r="3146" spans="1:14" x14ac:dyDescent="0.75">
      <c r="A3146" t="s">
        <v>10</v>
      </c>
      <c r="B3146" t="s">
        <v>11</v>
      </c>
      <c r="C3146" t="s">
        <v>12</v>
      </c>
      <c r="D3146" t="s">
        <v>5388</v>
      </c>
      <c r="E3146">
        <v>10260260</v>
      </c>
      <c r="F3146" t="s">
        <v>5435</v>
      </c>
      <c r="G3146">
        <v>66100590</v>
      </c>
      <c r="H3146" t="s">
        <v>2821</v>
      </c>
      <c r="I3146" t="s">
        <v>2822</v>
      </c>
      <c r="J3146" t="s">
        <v>5420</v>
      </c>
      <c r="K3146" t="s">
        <v>5394</v>
      </c>
      <c r="L3146" t="s">
        <v>5402</v>
      </c>
      <c r="M3146" t="s">
        <v>5404</v>
      </c>
      <c r="N3146">
        <v>55</v>
      </c>
    </row>
    <row r="3147" spans="1:14" x14ac:dyDescent="0.75">
      <c r="A3147" t="s">
        <v>10</v>
      </c>
      <c r="B3147" t="s">
        <v>11</v>
      </c>
      <c r="C3147" t="s">
        <v>12</v>
      </c>
      <c r="D3147" t="s">
        <v>5388</v>
      </c>
      <c r="E3147">
        <v>10260260</v>
      </c>
      <c r="F3147" t="s">
        <v>5435</v>
      </c>
      <c r="G3147">
        <v>66100815</v>
      </c>
      <c r="H3147" t="s">
        <v>4233</v>
      </c>
      <c r="I3147" t="s">
        <v>4234</v>
      </c>
      <c r="J3147" t="s">
        <v>5407</v>
      </c>
      <c r="K3147" t="s">
        <v>5391</v>
      </c>
      <c r="L3147" t="s">
        <v>5392</v>
      </c>
      <c r="M3147" t="s">
        <v>5393</v>
      </c>
      <c r="N3147">
        <v>30</v>
      </c>
    </row>
    <row r="3148" spans="1:14" x14ac:dyDescent="0.75">
      <c r="A3148" t="s">
        <v>10</v>
      </c>
      <c r="B3148" t="s">
        <v>11</v>
      </c>
      <c r="C3148" t="s">
        <v>12</v>
      </c>
      <c r="D3148" t="s">
        <v>5388</v>
      </c>
      <c r="E3148">
        <v>10260260</v>
      </c>
      <c r="F3148" t="s">
        <v>5435</v>
      </c>
      <c r="G3148">
        <v>66100815</v>
      </c>
      <c r="H3148" t="s">
        <v>4233</v>
      </c>
      <c r="I3148" t="s">
        <v>4234</v>
      </c>
      <c r="J3148" t="s">
        <v>5407</v>
      </c>
      <c r="K3148" t="s">
        <v>5394</v>
      </c>
      <c r="L3148" t="s">
        <v>5402</v>
      </c>
      <c r="M3148" t="s">
        <v>5403</v>
      </c>
      <c r="N3148">
        <v>25</v>
      </c>
    </row>
    <row r="3149" spans="1:14" x14ac:dyDescent="0.75">
      <c r="A3149" t="s">
        <v>10</v>
      </c>
      <c r="B3149" t="s">
        <v>11</v>
      </c>
      <c r="C3149" t="s">
        <v>12</v>
      </c>
      <c r="D3149" t="s">
        <v>5388</v>
      </c>
      <c r="E3149">
        <v>10260260</v>
      </c>
      <c r="F3149" t="s">
        <v>5435</v>
      </c>
      <c r="G3149">
        <v>66100815</v>
      </c>
      <c r="H3149" t="s">
        <v>4233</v>
      </c>
      <c r="I3149" t="s">
        <v>4234</v>
      </c>
      <c r="J3149" t="s">
        <v>5407</v>
      </c>
      <c r="K3149" t="s">
        <v>5394</v>
      </c>
      <c r="L3149" t="s">
        <v>5402</v>
      </c>
      <c r="M3149" t="s">
        <v>5404</v>
      </c>
      <c r="N3149">
        <v>12</v>
      </c>
    </row>
    <row r="3150" spans="1:14" x14ac:dyDescent="0.75">
      <c r="A3150" t="s">
        <v>10</v>
      </c>
      <c r="B3150" t="s">
        <v>11</v>
      </c>
      <c r="C3150" t="s">
        <v>12</v>
      </c>
      <c r="D3150" t="s">
        <v>5388</v>
      </c>
      <c r="E3150">
        <v>10260260</v>
      </c>
      <c r="F3150" t="s">
        <v>5435</v>
      </c>
      <c r="G3150">
        <v>66100815</v>
      </c>
      <c r="H3150" t="s">
        <v>4233</v>
      </c>
      <c r="I3150" t="s">
        <v>4234</v>
      </c>
      <c r="J3150" t="s">
        <v>5407</v>
      </c>
      <c r="K3150" t="s">
        <v>5394</v>
      </c>
      <c r="L3150" t="s">
        <v>5395</v>
      </c>
      <c r="M3150" t="s">
        <v>5405</v>
      </c>
      <c r="N3150">
        <v>5</v>
      </c>
    </row>
    <row r="3151" spans="1:14" x14ac:dyDescent="0.75">
      <c r="A3151" t="s">
        <v>10</v>
      </c>
      <c r="B3151" t="s">
        <v>11</v>
      </c>
      <c r="C3151" t="s">
        <v>12</v>
      </c>
      <c r="D3151" t="s">
        <v>5388</v>
      </c>
      <c r="E3151">
        <v>10260260</v>
      </c>
      <c r="F3151" t="s">
        <v>5435</v>
      </c>
      <c r="G3151">
        <v>66100854</v>
      </c>
      <c r="H3151" t="s">
        <v>2001</v>
      </c>
      <c r="I3151" t="s">
        <v>2002</v>
      </c>
      <c r="J3151" t="s">
        <v>5407</v>
      </c>
      <c r="K3151" t="s">
        <v>5391</v>
      </c>
      <c r="L3151" t="s">
        <v>5392</v>
      </c>
      <c r="M3151" t="s">
        <v>5393</v>
      </c>
      <c r="N3151">
        <v>10</v>
      </c>
    </row>
    <row r="3152" spans="1:14" x14ac:dyDescent="0.75">
      <c r="A3152" t="s">
        <v>10</v>
      </c>
      <c r="B3152" t="s">
        <v>11</v>
      </c>
      <c r="C3152" t="s">
        <v>12</v>
      </c>
      <c r="D3152" t="s">
        <v>5388</v>
      </c>
      <c r="E3152">
        <v>10260260</v>
      </c>
      <c r="F3152" t="s">
        <v>5435</v>
      </c>
      <c r="G3152">
        <v>66100854</v>
      </c>
      <c r="H3152" t="s">
        <v>2001</v>
      </c>
      <c r="I3152" t="s">
        <v>2002</v>
      </c>
      <c r="J3152" t="s">
        <v>5407</v>
      </c>
      <c r="K3152" t="s">
        <v>5394</v>
      </c>
      <c r="L3152" t="s">
        <v>5402</v>
      </c>
      <c r="M3152" t="s">
        <v>5403</v>
      </c>
      <c r="N3152">
        <v>10</v>
      </c>
    </row>
    <row r="3153" spans="1:14" x14ac:dyDescent="0.75">
      <c r="A3153" t="s">
        <v>10</v>
      </c>
      <c r="B3153" t="s">
        <v>11</v>
      </c>
      <c r="C3153" t="s">
        <v>12</v>
      </c>
      <c r="D3153" t="s">
        <v>5388</v>
      </c>
      <c r="E3153">
        <v>10260260</v>
      </c>
      <c r="F3153" t="s">
        <v>5435</v>
      </c>
      <c r="G3153">
        <v>66100855</v>
      </c>
      <c r="H3153" t="s">
        <v>4645</v>
      </c>
      <c r="I3153" t="s">
        <v>4647</v>
      </c>
      <c r="J3153" t="s">
        <v>5407</v>
      </c>
      <c r="K3153" t="s">
        <v>5394</v>
      </c>
      <c r="L3153" t="s">
        <v>5402</v>
      </c>
      <c r="M3153" t="s">
        <v>5404</v>
      </c>
      <c r="N3153">
        <v>5</v>
      </c>
    </row>
    <row r="3154" spans="1:14" x14ac:dyDescent="0.75">
      <c r="A3154" t="s">
        <v>10</v>
      </c>
      <c r="B3154" t="s">
        <v>11</v>
      </c>
      <c r="C3154" t="s">
        <v>12</v>
      </c>
      <c r="D3154" t="s">
        <v>5388</v>
      </c>
      <c r="E3154">
        <v>10260260</v>
      </c>
      <c r="F3154" t="s">
        <v>5435</v>
      </c>
      <c r="G3154">
        <v>66100855</v>
      </c>
      <c r="H3154" t="s">
        <v>4645</v>
      </c>
      <c r="I3154" t="s">
        <v>4647</v>
      </c>
      <c r="J3154" t="s">
        <v>5407</v>
      </c>
      <c r="K3154" t="s">
        <v>5394</v>
      </c>
      <c r="L3154" t="s">
        <v>5395</v>
      </c>
      <c r="M3154" t="s">
        <v>5396</v>
      </c>
      <c r="N3154">
        <v>5</v>
      </c>
    </row>
    <row r="3155" spans="1:14" x14ac:dyDescent="0.75">
      <c r="A3155" t="s">
        <v>10</v>
      </c>
      <c r="B3155" t="s">
        <v>11</v>
      </c>
      <c r="C3155" t="s">
        <v>12</v>
      </c>
      <c r="D3155" t="s">
        <v>5388</v>
      </c>
      <c r="E3155">
        <v>10260260</v>
      </c>
      <c r="F3155" t="s">
        <v>5435</v>
      </c>
      <c r="G3155">
        <v>66101013</v>
      </c>
      <c r="H3155" t="s">
        <v>4425</v>
      </c>
      <c r="I3155" t="s">
        <v>4426</v>
      </c>
      <c r="J3155" t="s">
        <v>5407</v>
      </c>
      <c r="K3155" t="s">
        <v>5398</v>
      </c>
      <c r="L3155" t="s">
        <v>5399</v>
      </c>
      <c r="M3155" t="s">
        <v>5400</v>
      </c>
      <c r="N3155">
        <v>10</v>
      </c>
    </row>
    <row r="3156" spans="1:14" x14ac:dyDescent="0.75">
      <c r="A3156" t="s">
        <v>10</v>
      </c>
      <c r="B3156" t="s">
        <v>11</v>
      </c>
      <c r="C3156" t="s">
        <v>12</v>
      </c>
      <c r="D3156" t="s">
        <v>5388</v>
      </c>
      <c r="E3156">
        <v>10260260</v>
      </c>
      <c r="F3156" t="s">
        <v>5435</v>
      </c>
      <c r="G3156">
        <v>66101033</v>
      </c>
      <c r="H3156" t="s">
        <v>4965</v>
      </c>
      <c r="I3156" t="s">
        <v>4966</v>
      </c>
      <c r="J3156" t="s">
        <v>5407</v>
      </c>
      <c r="K3156" t="s">
        <v>5394</v>
      </c>
      <c r="L3156" t="s">
        <v>5402</v>
      </c>
      <c r="M3156" t="s">
        <v>5403</v>
      </c>
      <c r="N3156">
        <v>10</v>
      </c>
    </row>
    <row r="3157" spans="1:14" x14ac:dyDescent="0.75">
      <c r="A3157" t="s">
        <v>10</v>
      </c>
      <c r="B3157" t="s">
        <v>11</v>
      </c>
      <c r="C3157" t="s">
        <v>12</v>
      </c>
      <c r="D3157" t="s">
        <v>5388</v>
      </c>
      <c r="E3157">
        <v>10260260</v>
      </c>
      <c r="F3157" t="s">
        <v>5435</v>
      </c>
      <c r="G3157">
        <v>66101033</v>
      </c>
      <c r="H3157" t="s">
        <v>4965</v>
      </c>
      <c r="I3157" t="s">
        <v>4966</v>
      </c>
      <c r="J3157" t="s">
        <v>5407</v>
      </c>
      <c r="K3157" t="s">
        <v>5394</v>
      </c>
      <c r="L3157" t="s">
        <v>5402</v>
      </c>
      <c r="M3157" t="s">
        <v>5404</v>
      </c>
      <c r="N3157">
        <v>10</v>
      </c>
    </row>
    <row r="3158" spans="1:14" x14ac:dyDescent="0.75">
      <c r="A3158" t="s">
        <v>10</v>
      </c>
      <c r="B3158" t="s">
        <v>11</v>
      </c>
      <c r="C3158" t="s">
        <v>12</v>
      </c>
      <c r="D3158" t="s">
        <v>5388</v>
      </c>
      <c r="E3158">
        <v>10260260</v>
      </c>
      <c r="F3158" t="s">
        <v>5435</v>
      </c>
      <c r="G3158">
        <v>66101064</v>
      </c>
      <c r="H3158" t="s">
        <v>944</v>
      </c>
      <c r="I3158" t="s">
        <v>945</v>
      </c>
      <c r="J3158" t="s">
        <v>5413</v>
      </c>
      <c r="K3158" t="s">
        <v>5391</v>
      </c>
      <c r="L3158" t="s">
        <v>5392</v>
      </c>
      <c r="M3158" t="s">
        <v>5393</v>
      </c>
      <c r="N3158">
        <v>150</v>
      </c>
    </row>
    <row r="3159" spans="1:14" x14ac:dyDescent="0.75">
      <c r="A3159" t="s">
        <v>10</v>
      </c>
      <c r="B3159" t="s">
        <v>11</v>
      </c>
      <c r="C3159" t="s">
        <v>12</v>
      </c>
      <c r="D3159" t="s">
        <v>5388</v>
      </c>
      <c r="E3159">
        <v>10260260</v>
      </c>
      <c r="F3159" t="s">
        <v>5435</v>
      </c>
      <c r="G3159">
        <v>66101064</v>
      </c>
      <c r="H3159" t="s">
        <v>944</v>
      </c>
      <c r="I3159" t="s">
        <v>945</v>
      </c>
      <c r="J3159" t="s">
        <v>5413</v>
      </c>
      <c r="K3159" t="s">
        <v>5391</v>
      </c>
      <c r="L3159" t="s">
        <v>5392</v>
      </c>
      <c r="M3159" t="s">
        <v>5401</v>
      </c>
      <c r="N3159">
        <v>20</v>
      </c>
    </row>
    <row r="3160" spans="1:14" x14ac:dyDescent="0.75">
      <c r="A3160" t="s">
        <v>10</v>
      </c>
      <c r="B3160" t="s">
        <v>11</v>
      </c>
      <c r="C3160" t="s">
        <v>12</v>
      </c>
      <c r="D3160" t="s">
        <v>5388</v>
      </c>
      <c r="E3160">
        <v>10260260</v>
      </c>
      <c r="F3160" t="s">
        <v>5435</v>
      </c>
      <c r="G3160">
        <v>66101064</v>
      </c>
      <c r="H3160" t="s">
        <v>944</v>
      </c>
      <c r="I3160" t="s">
        <v>945</v>
      </c>
      <c r="J3160" t="s">
        <v>5413</v>
      </c>
      <c r="K3160" t="s">
        <v>5394</v>
      </c>
      <c r="L3160" t="s">
        <v>5402</v>
      </c>
      <c r="M3160" t="s">
        <v>5403</v>
      </c>
      <c r="N3160">
        <v>100</v>
      </c>
    </row>
    <row r="3161" spans="1:14" x14ac:dyDescent="0.75">
      <c r="A3161" t="s">
        <v>10</v>
      </c>
      <c r="B3161" t="s">
        <v>11</v>
      </c>
      <c r="C3161" t="s">
        <v>12</v>
      </c>
      <c r="D3161" t="s">
        <v>5388</v>
      </c>
      <c r="E3161">
        <v>10260260</v>
      </c>
      <c r="F3161" t="s">
        <v>5435</v>
      </c>
      <c r="G3161">
        <v>66101064</v>
      </c>
      <c r="H3161" t="s">
        <v>944</v>
      </c>
      <c r="I3161" t="s">
        <v>945</v>
      </c>
      <c r="J3161" t="s">
        <v>5413</v>
      </c>
      <c r="K3161" t="s">
        <v>5394</v>
      </c>
      <c r="L3161" t="s">
        <v>5402</v>
      </c>
      <c r="M3161" t="s">
        <v>5404</v>
      </c>
      <c r="N3161">
        <v>70</v>
      </c>
    </row>
    <row r="3162" spans="1:14" x14ac:dyDescent="0.75">
      <c r="A3162" t="s">
        <v>10</v>
      </c>
      <c r="B3162" t="s">
        <v>11</v>
      </c>
      <c r="C3162" t="s">
        <v>12</v>
      </c>
      <c r="D3162" t="s">
        <v>5388</v>
      </c>
      <c r="E3162">
        <v>10260260</v>
      </c>
      <c r="F3162" t="s">
        <v>5435</v>
      </c>
      <c r="G3162">
        <v>66101064</v>
      </c>
      <c r="H3162" t="s">
        <v>944</v>
      </c>
      <c r="I3162" t="s">
        <v>945</v>
      </c>
      <c r="J3162" t="s">
        <v>5413</v>
      </c>
      <c r="K3162" t="s">
        <v>5394</v>
      </c>
      <c r="L3162" t="s">
        <v>5395</v>
      </c>
      <c r="M3162" t="s">
        <v>5405</v>
      </c>
      <c r="N3162">
        <v>135</v>
      </c>
    </row>
    <row r="3163" spans="1:14" x14ac:dyDescent="0.75">
      <c r="A3163" t="s">
        <v>10</v>
      </c>
      <c r="B3163" t="s">
        <v>11</v>
      </c>
      <c r="C3163" t="s">
        <v>12</v>
      </c>
      <c r="D3163" t="s">
        <v>5388</v>
      </c>
      <c r="E3163">
        <v>10260260</v>
      </c>
      <c r="F3163" t="s">
        <v>5435</v>
      </c>
      <c r="G3163">
        <v>66101064</v>
      </c>
      <c r="H3163" t="s">
        <v>944</v>
      </c>
      <c r="I3163" t="s">
        <v>945</v>
      </c>
      <c r="J3163" t="s">
        <v>5413</v>
      </c>
      <c r="K3163" t="s">
        <v>5394</v>
      </c>
      <c r="L3163" t="s">
        <v>5395</v>
      </c>
      <c r="M3163" t="s">
        <v>5396</v>
      </c>
      <c r="N3163">
        <v>170</v>
      </c>
    </row>
    <row r="3164" spans="1:14" x14ac:dyDescent="0.75">
      <c r="A3164" t="s">
        <v>10</v>
      </c>
      <c r="B3164" t="s">
        <v>11</v>
      </c>
      <c r="C3164" t="s">
        <v>12</v>
      </c>
      <c r="D3164" t="s">
        <v>5388</v>
      </c>
      <c r="E3164">
        <v>10260260</v>
      </c>
      <c r="F3164" t="s">
        <v>5435</v>
      </c>
      <c r="G3164">
        <v>66101071</v>
      </c>
      <c r="H3164" t="s">
        <v>126</v>
      </c>
      <c r="I3164" t="s">
        <v>127</v>
      </c>
      <c r="J3164" t="s">
        <v>5412</v>
      </c>
      <c r="K3164" t="s">
        <v>5391</v>
      </c>
      <c r="L3164" t="s">
        <v>5392</v>
      </c>
      <c r="M3164" t="s">
        <v>5393</v>
      </c>
      <c r="N3164">
        <v>40</v>
      </c>
    </row>
    <row r="3165" spans="1:14" x14ac:dyDescent="0.75">
      <c r="A3165" t="s">
        <v>10</v>
      </c>
      <c r="B3165" t="s">
        <v>11</v>
      </c>
      <c r="C3165" t="s">
        <v>12</v>
      </c>
      <c r="D3165" t="s">
        <v>5388</v>
      </c>
      <c r="E3165">
        <v>10260260</v>
      </c>
      <c r="F3165" t="s">
        <v>5435</v>
      </c>
      <c r="G3165">
        <v>66101071</v>
      </c>
      <c r="H3165" t="s">
        <v>126</v>
      </c>
      <c r="I3165" t="s">
        <v>127</v>
      </c>
      <c r="J3165" t="s">
        <v>5412</v>
      </c>
      <c r="K3165" t="s">
        <v>5394</v>
      </c>
      <c r="L3165" t="s">
        <v>5402</v>
      </c>
      <c r="M3165" t="s">
        <v>5403</v>
      </c>
      <c r="N3165">
        <v>20</v>
      </c>
    </row>
    <row r="3166" spans="1:14" x14ac:dyDescent="0.75">
      <c r="A3166" t="s">
        <v>10</v>
      </c>
      <c r="B3166" t="s">
        <v>11</v>
      </c>
      <c r="C3166" t="s">
        <v>12</v>
      </c>
      <c r="D3166" t="s">
        <v>5388</v>
      </c>
      <c r="E3166">
        <v>10260260</v>
      </c>
      <c r="F3166" t="s">
        <v>5435</v>
      </c>
      <c r="G3166">
        <v>66101076</v>
      </c>
      <c r="H3166" t="s">
        <v>4622</v>
      </c>
      <c r="I3166" t="s">
        <v>4623</v>
      </c>
      <c r="J3166" t="s">
        <v>5407</v>
      </c>
      <c r="K3166" t="s">
        <v>5391</v>
      </c>
      <c r="L3166" t="s">
        <v>5392</v>
      </c>
      <c r="M3166" t="s">
        <v>5393</v>
      </c>
      <c r="N3166">
        <v>10</v>
      </c>
    </row>
    <row r="3167" spans="1:14" x14ac:dyDescent="0.75">
      <c r="A3167" t="s">
        <v>10</v>
      </c>
      <c r="B3167" t="s">
        <v>11</v>
      </c>
      <c r="C3167" t="s">
        <v>12</v>
      </c>
      <c r="D3167" t="s">
        <v>5388</v>
      </c>
      <c r="E3167">
        <v>10260260</v>
      </c>
      <c r="F3167" t="s">
        <v>5435</v>
      </c>
      <c r="G3167">
        <v>66101076</v>
      </c>
      <c r="H3167" t="s">
        <v>4622</v>
      </c>
      <c r="I3167" t="s">
        <v>4623</v>
      </c>
      <c r="J3167" t="s">
        <v>5407</v>
      </c>
      <c r="K3167" t="s">
        <v>5394</v>
      </c>
      <c r="L3167" t="s">
        <v>5402</v>
      </c>
      <c r="M3167" t="s">
        <v>5403</v>
      </c>
      <c r="N3167">
        <v>10</v>
      </c>
    </row>
    <row r="3168" spans="1:14" x14ac:dyDescent="0.75">
      <c r="A3168" t="s">
        <v>10</v>
      </c>
      <c r="B3168" t="s">
        <v>11</v>
      </c>
      <c r="C3168" t="s">
        <v>12</v>
      </c>
      <c r="D3168" t="s">
        <v>5388</v>
      </c>
      <c r="E3168">
        <v>10260260</v>
      </c>
      <c r="F3168" t="s">
        <v>5435</v>
      </c>
      <c r="G3168">
        <v>66101084</v>
      </c>
      <c r="H3168" t="s">
        <v>2292</v>
      </c>
      <c r="I3168" t="s">
        <v>2296</v>
      </c>
      <c r="J3168" t="s">
        <v>5397</v>
      </c>
      <c r="K3168" t="s">
        <v>5391</v>
      </c>
      <c r="L3168" t="s">
        <v>5392</v>
      </c>
      <c r="M3168" t="s">
        <v>5393</v>
      </c>
      <c r="N3168">
        <v>50</v>
      </c>
    </row>
    <row r="3169" spans="1:14" x14ac:dyDescent="0.75">
      <c r="A3169" t="s">
        <v>10</v>
      </c>
      <c r="B3169" t="s">
        <v>11</v>
      </c>
      <c r="C3169" t="s">
        <v>12</v>
      </c>
      <c r="D3169" t="s">
        <v>5388</v>
      </c>
      <c r="E3169">
        <v>10260260</v>
      </c>
      <c r="F3169" t="s">
        <v>5435</v>
      </c>
      <c r="G3169">
        <v>66101084</v>
      </c>
      <c r="H3169" t="s">
        <v>2292</v>
      </c>
      <c r="I3169" t="s">
        <v>2296</v>
      </c>
      <c r="J3169" t="s">
        <v>5397</v>
      </c>
      <c r="K3169" t="s">
        <v>5394</v>
      </c>
      <c r="L3169" t="s">
        <v>5402</v>
      </c>
      <c r="M3169" t="s">
        <v>5403</v>
      </c>
      <c r="N3169">
        <v>50</v>
      </c>
    </row>
    <row r="3170" spans="1:14" x14ac:dyDescent="0.75">
      <c r="A3170" t="s">
        <v>10</v>
      </c>
      <c r="B3170" t="s">
        <v>11</v>
      </c>
      <c r="C3170" t="s">
        <v>12</v>
      </c>
      <c r="D3170" t="s">
        <v>5388</v>
      </c>
      <c r="E3170">
        <v>10260260</v>
      </c>
      <c r="F3170" t="s">
        <v>5435</v>
      </c>
      <c r="G3170">
        <v>66101116</v>
      </c>
      <c r="H3170" t="s">
        <v>1072</v>
      </c>
      <c r="I3170" t="s">
        <v>1073</v>
      </c>
      <c r="J3170" t="s">
        <v>5420</v>
      </c>
      <c r="K3170" t="s">
        <v>5391</v>
      </c>
      <c r="L3170" t="s">
        <v>5392</v>
      </c>
      <c r="M3170" t="s">
        <v>5393</v>
      </c>
      <c r="N3170">
        <v>100</v>
      </c>
    </row>
    <row r="3171" spans="1:14" x14ac:dyDescent="0.75">
      <c r="A3171" t="s">
        <v>10</v>
      </c>
      <c r="B3171" t="s">
        <v>11</v>
      </c>
      <c r="C3171" t="s">
        <v>12</v>
      </c>
      <c r="D3171" t="s">
        <v>5388</v>
      </c>
      <c r="E3171">
        <v>10260260</v>
      </c>
      <c r="F3171" t="s">
        <v>5435</v>
      </c>
      <c r="G3171">
        <v>66101116</v>
      </c>
      <c r="H3171" t="s">
        <v>1072</v>
      </c>
      <c r="I3171" t="s">
        <v>1073</v>
      </c>
      <c r="J3171" t="s">
        <v>5420</v>
      </c>
      <c r="K3171" t="s">
        <v>5394</v>
      </c>
      <c r="L3171" t="s">
        <v>5402</v>
      </c>
      <c r="M3171" t="s">
        <v>5403</v>
      </c>
      <c r="N3171">
        <v>50</v>
      </c>
    </row>
    <row r="3172" spans="1:14" x14ac:dyDescent="0.75">
      <c r="A3172" t="s">
        <v>10</v>
      </c>
      <c r="B3172" t="s">
        <v>11</v>
      </c>
      <c r="C3172" t="s">
        <v>12</v>
      </c>
      <c r="D3172" t="s">
        <v>5388</v>
      </c>
      <c r="E3172">
        <v>10260260</v>
      </c>
      <c r="F3172" t="s">
        <v>5435</v>
      </c>
      <c r="G3172">
        <v>66101156</v>
      </c>
      <c r="H3172" t="s">
        <v>1638</v>
      </c>
      <c r="I3172" t="s">
        <v>1639</v>
      </c>
      <c r="J3172" t="s">
        <v>7246</v>
      </c>
      <c r="K3172" t="s">
        <v>5394</v>
      </c>
      <c r="L3172" t="s">
        <v>5395</v>
      </c>
      <c r="M3172" t="s">
        <v>5396</v>
      </c>
      <c r="N3172">
        <v>20</v>
      </c>
    </row>
    <row r="3173" spans="1:14" x14ac:dyDescent="0.75">
      <c r="A3173" t="s">
        <v>10</v>
      </c>
      <c r="B3173" t="s">
        <v>11</v>
      </c>
      <c r="C3173" t="s">
        <v>12</v>
      </c>
      <c r="D3173" t="s">
        <v>5388</v>
      </c>
      <c r="E3173">
        <v>10260260</v>
      </c>
      <c r="F3173" t="s">
        <v>5435</v>
      </c>
      <c r="G3173">
        <v>66101208</v>
      </c>
      <c r="H3173" t="s">
        <v>2067</v>
      </c>
      <c r="I3173" t="s">
        <v>2068</v>
      </c>
      <c r="J3173" t="s">
        <v>5406</v>
      </c>
      <c r="K3173" t="s">
        <v>5391</v>
      </c>
      <c r="L3173" t="s">
        <v>5392</v>
      </c>
      <c r="M3173" t="s">
        <v>5393</v>
      </c>
      <c r="N3173">
        <v>50</v>
      </c>
    </row>
    <row r="3174" spans="1:14" x14ac:dyDescent="0.75">
      <c r="A3174" t="s">
        <v>10</v>
      </c>
      <c r="B3174" t="s">
        <v>11</v>
      </c>
      <c r="C3174" t="s">
        <v>12</v>
      </c>
      <c r="D3174" t="s">
        <v>5388</v>
      </c>
      <c r="E3174">
        <v>10260260</v>
      </c>
      <c r="F3174" t="s">
        <v>5435</v>
      </c>
      <c r="G3174">
        <v>66101208</v>
      </c>
      <c r="H3174" t="s">
        <v>2067</v>
      </c>
      <c r="I3174" t="s">
        <v>2068</v>
      </c>
      <c r="J3174" t="s">
        <v>5406</v>
      </c>
      <c r="K3174" t="s">
        <v>5394</v>
      </c>
      <c r="L3174" t="s">
        <v>5402</v>
      </c>
      <c r="M3174" t="s">
        <v>5403</v>
      </c>
      <c r="N3174">
        <v>50</v>
      </c>
    </row>
    <row r="3175" spans="1:14" x14ac:dyDescent="0.75">
      <c r="A3175" t="s">
        <v>10</v>
      </c>
      <c r="B3175" t="s">
        <v>11</v>
      </c>
      <c r="C3175" t="s">
        <v>12</v>
      </c>
      <c r="D3175" t="s">
        <v>5388</v>
      </c>
      <c r="E3175">
        <v>10260260</v>
      </c>
      <c r="F3175" t="s">
        <v>5435</v>
      </c>
      <c r="G3175">
        <v>66101208</v>
      </c>
      <c r="H3175" t="s">
        <v>2067</v>
      </c>
      <c r="I3175" t="s">
        <v>2068</v>
      </c>
      <c r="J3175" t="s">
        <v>5406</v>
      </c>
      <c r="K3175" t="s">
        <v>5394</v>
      </c>
      <c r="L3175" t="s">
        <v>5395</v>
      </c>
      <c r="M3175" t="s">
        <v>5405</v>
      </c>
      <c r="N3175">
        <v>10</v>
      </c>
    </row>
    <row r="3176" spans="1:14" x14ac:dyDescent="0.75">
      <c r="A3176" t="s">
        <v>10</v>
      </c>
      <c r="B3176" t="s">
        <v>11</v>
      </c>
      <c r="C3176" t="s">
        <v>12</v>
      </c>
      <c r="D3176" t="s">
        <v>5388</v>
      </c>
      <c r="E3176">
        <v>10260260</v>
      </c>
      <c r="F3176" t="s">
        <v>5435</v>
      </c>
      <c r="G3176">
        <v>66101326</v>
      </c>
      <c r="H3176" t="s">
        <v>1198</v>
      </c>
      <c r="I3176" t="s">
        <v>1199</v>
      </c>
      <c r="J3176" t="s">
        <v>5407</v>
      </c>
      <c r="K3176" t="s">
        <v>5394</v>
      </c>
      <c r="L3176" t="s">
        <v>5402</v>
      </c>
      <c r="M3176" t="s">
        <v>5403</v>
      </c>
      <c r="N3176">
        <v>5</v>
      </c>
    </row>
    <row r="3177" spans="1:14" x14ac:dyDescent="0.75">
      <c r="A3177" t="s">
        <v>10</v>
      </c>
      <c r="B3177" t="s">
        <v>11</v>
      </c>
      <c r="C3177" t="s">
        <v>12</v>
      </c>
      <c r="D3177" t="s">
        <v>5388</v>
      </c>
      <c r="E3177">
        <v>10260260</v>
      </c>
      <c r="F3177" t="s">
        <v>5435</v>
      </c>
      <c r="G3177">
        <v>66101326</v>
      </c>
      <c r="H3177" t="s">
        <v>1198</v>
      </c>
      <c r="I3177" t="s">
        <v>1199</v>
      </c>
      <c r="J3177" t="s">
        <v>5407</v>
      </c>
      <c r="K3177" t="s">
        <v>5394</v>
      </c>
      <c r="L3177" t="s">
        <v>5395</v>
      </c>
      <c r="M3177" t="s">
        <v>5396</v>
      </c>
      <c r="N3177">
        <v>5</v>
      </c>
    </row>
    <row r="3178" spans="1:14" x14ac:dyDescent="0.75">
      <c r="A3178" t="s">
        <v>10</v>
      </c>
      <c r="B3178" t="s">
        <v>11</v>
      </c>
      <c r="C3178" t="s">
        <v>12</v>
      </c>
      <c r="D3178" t="s">
        <v>5388</v>
      </c>
      <c r="E3178">
        <v>10260260</v>
      </c>
      <c r="F3178" t="s">
        <v>5435</v>
      </c>
      <c r="G3178">
        <v>66101408</v>
      </c>
      <c r="H3178" t="s">
        <v>1412</v>
      </c>
      <c r="I3178" t="s">
        <v>1413</v>
      </c>
      <c r="J3178" t="s">
        <v>5413</v>
      </c>
      <c r="K3178" t="s">
        <v>5391</v>
      </c>
      <c r="L3178" t="s">
        <v>5392</v>
      </c>
      <c r="M3178" t="s">
        <v>5393</v>
      </c>
      <c r="N3178">
        <v>100</v>
      </c>
    </row>
    <row r="3179" spans="1:14" x14ac:dyDescent="0.75">
      <c r="A3179" t="s">
        <v>10</v>
      </c>
      <c r="B3179" t="s">
        <v>11</v>
      </c>
      <c r="C3179" t="s">
        <v>12</v>
      </c>
      <c r="D3179" t="s">
        <v>5388</v>
      </c>
      <c r="E3179">
        <v>10260260</v>
      </c>
      <c r="F3179" t="s">
        <v>5435</v>
      </c>
      <c r="G3179">
        <v>66101408</v>
      </c>
      <c r="H3179" t="s">
        <v>1412</v>
      </c>
      <c r="I3179" t="s">
        <v>1413</v>
      </c>
      <c r="J3179" t="s">
        <v>5413</v>
      </c>
      <c r="K3179" t="s">
        <v>5391</v>
      </c>
      <c r="L3179" t="s">
        <v>5392</v>
      </c>
      <c r="M3179" t="s">
        <v>5401</v>
      </c>
      <c r="N3179">
        <v>2</v>
      </c>
    </row>
    <row r="3180" spans="1:14" x14ac:dyDescent="0.75">
      <c r="A3180" t="s">
        <v>10</v>
      </c>
      <c r="B3180" t="s">
        <v>11</v>
      </c>
      <c r="C3180" t="s">
        <v>12</v>
      </c>
      <c r="D3180" t="s">
        <v>5388</v>
      </c>
      <c r="E3180">
        <v>10260260</v>
      </c>
      <c r="F3180" t="s">
        <v>5435</v>
      </c>
      <c r="G3180">
        <v>66101408</v>
      </c>
      <c r="H3180" t="s">
        <v>1412</v>
      </c>
      <c r="I3180" t="s">
        <v>1413</v>
      </c>
      <c r="J3180" t="s">
        <v>5413</v>
      </c>
      <c r="K3180" t="s">
        <v>5394</v>
      </c>
      <c r="L3180" t="s">
        <v>5402</v>
      </c>
      <c r="M3180" t="s">
        <v>5404</v>
      </c>
      <c r="N3180">
        <v>10</v>
      </c>
    </row>
    <row r="3181" spans="1:14" x14ac:dyDescent="0.75">
      <c r="A3181" t="s">
        <v>10</v>
      </c>
      <c r="B3181" t="s">
        <v>11</v>
      </c>
      <c r="C3181" t="s">
        <v>12</v>
      </c>
      <c r="D3181" t="s">
        <v>5388</v>
      </c>
      <c r="E3181">
        <v>10260260</v>
      </c>
      <c r="F3181" t="s">
        <v>5435</v>
      </c>
      <c r="G3181">
        <v>66101408</v>
      </c>
      <c r="H3181" t="s">
        <v>1412</v>
      </c>
      <c r="I3181" t="s">
        <v>1413</v>
      </c>
      <c r="J3181" t="s">
        <v>5413</v>
      </c>
      <c r="K3181" t="s">
        <v>5394</v>
      </c>
      <c r="L3181" t="s">
        <v>5395</v>
      </c>
      <c r="M3181" t="s">
        <v>5396</v>
      </c>
      <c r="N3181">
        <v>20</v>
      </c>
    </row>
    <row r="3182" spans="1:14" x14ac:dyDescent="0.75">
      <c r="A3182" t="s">
        <v>10</v>
      </c>
      <c r="B3182" t="s">
        <v>11</v>
      </c>
      <c r="C3182" t="s">
        <v>12</v>
      </c>
      <c r="D3182" t="s">
        <v>5388</v>
      </c>
      <c r="E3182">
        <v>10260260</v>
      </c>
      <c r="F3182" t="s">
        <v>5435</v>
      </c>
      <c r="G3182">
        <v>66101412</v>
      </c>
      <c r="H3182" t="s">
        <v>254</v>
      </c>
      <c r="I3182" t="s">
        <v>255</v>
      </c>
      <c r="J3182" t="s">
        <v>5407</v>
      </c>
      <c r="K3182" t="s">
        <v>5391</v>
      </c>
      <c r="L3182" t="s">
        <v>5392</v>
      </c>
      <c r="M3182" t="s">
        <v>5393</v>
      </c>
      <c r="N3182">
        <v>20</v>
      </c>
    </row>
    <row r="3183" spans="1:14" x14ac:dyDescent="0.75">
      <c r="A3183" t="s">
        <v>10</v>
      </c>
      <c r="B3183" t="s">
        <v>11</v>
      </c>
      <c r="C3183" t="s">
        <v>12</v>
      </c>
      <c r="D3183" t="s">
        <v>5388</v>
      </c>
      <c r="E3183">
        <v>10260260</v>
      </c>
      <c r="F3183" t="s">
        <v>5435</v>
      </c>
      <c r="G3183">
        <v>66101412</v>
      </c>
      <c r="H3183" t="s">
        <v>254</v>
      </c>
      <c r="I3183" t="s">
        <v>255</v>
      </c>
      <c r="J3183" t="s">
        <v>5407</v>
      </c>
      <c r="K3183" t="s">
        <v>5394</v>
      </c>
      <c r="L3183" t="s">
        <v>5402</v>
      </c>
      <c r="M3183" t="s">
        <v>5403</v>
      </c>
      <c r="N3183">
        <v>10</v>
      </c>
    </row>
    <row r="3184" spans="1:14" x14ac:dyDescent="0.75">
      <c r="A3184" t="s">
        <v>10</v>
      </c>
      <c r="B3184" t="s">
        <v>11</v>
      </c>
      <c r="C3184" t="s">
        <v>12</v>
      </c>
      <c r="D3184" t="s">
        <v>5388</v>
      </c>
      <c r="E3184">
        <v>10260260</v>
      </c>
      <c r="F3184" t="s">
        <v>5435</v>
      </c>
      <c r="G3184">
        <v>66101412</v>
      </c>
      <c r="H3184" t="s">
        <v>254</v>
      </c>
      <c r="I3184" t="s">
        <v>255</v>
      </c>
      <c r="J3184" t="s">
        <v>5407</v>
      </c>
      <c r="K3184" t="s">
        <v>5394</v>
      </c>
      <c r="L3184" t="s">
        <v>5395</v>
      </c>
      <c r="M3184" t="s">
        <v>5405</v>
      </c>
      <c r="N3184">
        <v>10</v>
      </c>
    </row>
    <row r="3185" spans="1:14" x14ac:dyDescent="0.75">
      <c r="A3185" t="s">
        <v>10</v>
      </c>
      <c r="B3185" t="s">
        <v>11</v>
      </c>
      <c r="C3185" t="s">
        <v>12</v>
      </c>
      <c r="D3185" t="s">
        <v>5388</v>
      </c>
      <c r="E3185">
        <v>10260260</v>
      </c>
      <c r="F3185" t="s">
        <v>5435</v>
      </c>
      <c r="G3185">
        <v>66101446</v>
      </c>
      <c r="H3185" t="s">
        <v>264</v>
      </c>
      <c r="I3185" t="s">
        <v>266</v>
      </c>
      <c r="J3185" t="s">
        <v>5413</v>
      </c>
      <c r="K3185" t="s">
        <v>5398</v>
      </c>
      <c r="L3185" t="s">
        <v>5399</v>
      </c>
      <c r="M3185" t="s">
        <v>5411</v>
      </c>
      <c r="N3185">
        <v>145</v>
      </c>
    </row>
    <row r="3186" spans="1:14" x14ac:dyDescent="0.75">
      <c r="A3186" t="s">
        <v>10</v>
      </c>
      <c r="B3186" t="s">
        <v>11</v>
      </c>
      <c r="C3186" t="s">
        <v>12</v>
      </c>
      <c r="D3186" t="s">
        <v>5388</v>
      </c>
      <c r="E3186">
        <v>10260260</v>
      </c>
      <c r="F3186" t="s">
        <v>5435</v>
      </c>
      <c r="G3186">
        <v>66101446</v>
      </c>
      <c r="H3186" t="s">
        <v>264</v>
      </c>
      <c r="I3186" t="s">
        <v>266</v>
      </c>
      <c r="J3186" t="s">
        <v>5413</v>
      </c>
      <c r="K3186" t="s">
        <v>5391</v>
      </c>
      <c r="L3186" t="s">
        <v>5392</v>
      </c>
      <c r="M3186" t="s">
        <v>5393</v>
      </c>
      <c r="N3186">
        <v>330</v>
      </c>
    </row>
    <row r="3187" spans="1:14" x14ac:dyDescent="0.75">
      <c r="A3187" t="s">
        <v>10</v>
      </c>
      <c r="B3187" t="s">
        <v>11</v>
      </c>
      <c r="C3187" t="s">
        <v>12</v>
      </c>
      <c r="D3187" t="s">
        <v>5388</v>
      </c>
      <c r="E3187">
        <v>10260260</v>
      </c>
      <c r="F3187" t="s">
        <v>5435</v>
      </c>
      <c r="G3187">
        <v>66101446</v>
      </c>
      <c r="H3187" t="s">
        <v>264</v>
      </c>
      <c r="I3187" t="s">
        <v>266</v>
      </c>
      <c r="J3187" t="s">
        <v>5413</v>
      </c>
      <c r="K3187" t="s">
        <v>5394</v>
      </c>
      <c r="L3187" t="s">
        <v>5402</v>
      </c>
      <c r="M3187" t="s">
        <v>5417</v>
      </c>
      <c r="N3187">
        <v>80</v>
      </c>
    </row>
    <row r="3188" spans="1:14" x14ac:dyDescent="0.75">
      <c r="A3188" t="s">
        <v>10</v>
      </c>
      <c r="B3188" t="s">
        <v>11</v>
      </c>
      <c r="C3188" t="s">
        <v>12</v>
      </c>
      <c r="D3188" t="s">
        <v>5388</v>
      </c>
      <c r="E3188">
        <v>10260260</v>
      </c>
      <c r="F3188" t="s">
        <v>5435</v>
      </c>
      <c r="G3188">
        <v>66101446</v>
      </c>
      <c r="H3188" t="s">
        <v>264</v>
      </c>
      <c r="I3188" t="s">
        <v>266</v>
      </c>
      <c r="J3188" t="s">
        <v>5413</v>
      </c>
      <c r="K3188" t="s">
        <v>5394</v>
      </c>
      <c r="L3188" t="s">
        <v>5402</v>
      </c>
      <c r="M3188" t="s">
        <v>5403</v>
      </c>
      <c r="N3188">
        <v>200</v>
      </c>
    </row>
    <row r="3189" spans="1:14" x14ac:dyDescent="0.75">
      <c r="A3189" t="s">
        <v>10</v>
      </c>
      <c r="B3189" t="s">
        <v>11</v>
      </c>
      <c r="C3189" t="s">
        <v>12</v>
      </c>
      <c r="D3189" t="s">
        <v>5388</v>
      </c>
      <c r="E3189">
        <v>10260260</v>
      </c>
      <c r="F3189" t="s">
        <v>5435</v>
      </c>
      <c r="G3189">
        <v>66101446</v>
      </c>
      <c r="H3189" t="s">
        <v>264</v>
      </c>
      <c r="I3189" t="s">
        <v>266</v>
      </c>
      <c r="J3189" t="s">
        <v>5413</v>
      </c>
      <c r="K3189" t="s">
        <v>5394</v>
      </c>
      <c r="L3189" t="s">
        <v>5402</v>
      </c>
      <c r="M3189" t="s">
        <v>5404</v>
      </c>
      <c r="N3189">
        <v>50</v>
      </c>
    </row>
    <row r="3190" spans="1:14" x14ac:dyDescent="0.75">
      <c r="A3190" t="s">
        <v>10</v>
      </c>
      <c r="B3190" t="s">
        <v>11</v>
      </c>
      <c r="C3190" t="s">
        <v>12</v>
      </c>
      <c r="D3190" t="s">
        <v>5388</v>
      </c>
      <c r="E3190">
        <v>10260260</v>
      </c>
      <c r="F3190" t="s">
        <v>5435</v>
      </c>
      <c r="G3190">
        <v>66101446</v>
      </c>
      <c r="H3190" t="s">
        <v>264</v>
      </c>
      <c r="I3190" t="s">
        <v>266</v>
      </c>
      <c r="J3190" t="s">
        <v>5413</v>
      </c>
      <c r="K3190" t="s">
        <v>5394</v>
      </c>
      <c r="L3190" t="s">
        <v>5395</v>
      </c>
      <c r="M3190" t="s">
        <v>5396</v>
      </c>
      <c r="N3190">
        <v>50</v>
      </c>
    </row>
    <row r="3191" spans="1:14" x14ac:dyDescent="0.75">
      <c r="A3191" t="s">
        <v>10</v>
      </c>
      <c r="B3191" t="s">
        <v>11</v>
      </c>
      <c r="C3191" t="s">
        <v>12</v>
      </c>
      <c r="D3191" t="s">
        <v>5388</v>
      </c>
      <c r="E3191">
        <v>10260260</v>
      </c>
      <c r="F3191" t="s">
        <v>5435</v>
      </c>
      <c r="G3191">
        <v>66101446</v>
      </c>
      <c r="H3191" t="s">
        <v>264</v>
      </c>
      <c r="I3191" t="s">
        <v>266</v>
      </c>
      <c r="J3191" t="s">
        <v>5413</v>
      </c>
      <c r="K3191" t="s">
        <v>5394</v>
      </c>
      <c r="L3191" t="s">
        <v>5395</v>
      </c>
      <c r="M3191" t="s">
        <v>5408</v>
      </c>
      <c r="N3191">
        <v>40</v>
      </c>
    </row>
    <row r="3192" spans="1:14" x14ac:dyDescent="0.75">
      <c r="A3192" t="s">
        <v>10</v>
      </c>
      <c r="B3192" t="s">
        <v>11</v>
      </c>
      <c r="C3192" t="s">
        <v>12</v>
      </c>
      <c r="D3192" t="s">
        <v>5388</v>
      </c>
      <c r="E3192">
        <v>10260260</v>
      </c>
      <c r="F3192" t="s">
        <v>5435</v>
      </c>
      <c r="G3192">
        <v>66101710</v>
      </c>
      <c r="H3192" t="s">
        <v>572</v>
      </c>
      <c r="I3192" t="s">
        <v>573</v>
      </c>
      <c r="J3192" t="s">
        <v>5412</v>
      </c>
      <c r="K3192" t="s">
        <v>5391</v>
      </c>
      <c r="L3192" t="s">
        <v>5392</v>
      </c>
      <c r="M3192" t="s">
        <v>5393</v>
      </c>
      <c r="N3192">
        <v>30</v>
      </c>
    </row>
    <row r="3193" spans="1:14" x14ac:dyDescent="0.75">
      <c r="A3193" t="s">
        <v>10</v>
      </c>
      <c r="B3193" t="s">
        <v>11</v>
      </c>
      <c r="C3193" t="s">
        <v>12</v>
      </c>
      <c r="D3193" t="s">
        <v>5388</v>
      </c>
      <c r="E3193">
        <v>10260260</v>
      </c>
      <c r="F3193" t="s">
        <v>5435</v>
      </c>
      <c r="G3193">
        <v>66101710</v>
      </c>
      <c r="H3193" t="s">
        <v>572</v>
      </c>
      <c r="I3193" t="s">
        <v>573</v>
      </c>
      <c r="J3193" t="s">
        <v>5412</v>
      </c>
      <c r="K3193" t="s">
        <v>5394</v>
      </c>
      <c r="L3193" t="s">
        <v>5402</v>
      </c>
      <c r="M3193" t="s">
        <v>5403</v>
      </c>
      <c r="N3193">
        <v>20</v>
      </c>
    </row>
    <row r="3194" spans="1:14" x14ac:dyDescent="0.75">
      <c r="A3194" t="s">
        <v>10</v>
      </c>
      <c r="B3194" t="s">
        <v>11</v>
      </c>
      <c r="C3194" t="s">
        <v>12</v>
      </c>
      <c r="D3194" t="s">
        <v>5388</v>
      </c>
      <c r="E3194">
        <v>10260260</v>
      </c>
      <c r="F3194" t="s">
        <v>5435</v>
      </c>
      <c r="G3194">
        <v>66101710</v>
      </c>
      <c r="H3194" t="s">
        <v>572</v>
      </c>
      <c r="I3194" t="s">
        <v>573</v>
      </c>
      <c r="J3194" t="s">
        <v>5412</v>
      </c>
      <c r="K3194" t="s">
        <v>5394</v>
      </c>
      <c r="L3194" t="s">
        <v>5402</v>
      </c>
      <c r="M3194" t="s">
        <v>5404</v>
      </c>
      <c r="N3194">
        <v>5</v>
      </c>
    </row>
    <row r="3195" spans="1:14" x14ac:dyDescent="0.75">
      <c r="A3195" t="s">
        <v>10</v>
      </c>
      <c r="B3195" t="s">
        <v>11</v>
      </c>
      <c r="C3195" t="s">
        <v>12</v>
      </c>
      <c r="D3195" t="s">
        <v>5388</v>
      </c>
      <c r="E3195">
        <v>10260260</v>
      </c>
      <c r="F3195" t="s">
        <v>5435</v>
      </c>
      <c r="G3195">
        <v>66101735</v>
      </c>
      <c r="H3195" t="s">
        <v>2038</v>
      </c>
      <c r="I3195" t="s">
        <v>2040</v>
      </c>
      <c r="J3195" t="s">
        <v>5397</v>
      </c>
      <c r="K3195" t="s">
        <v>5391</v>
      </c>
      <c r="L3195" t="s">
        <v>5392</v>
      </c>
      <c r="M3195" t="s">
        <v>5393</v>
      </c>
      <c r="N3195">
        <v>50</v>
      </c>
    </row>
    <row r="3196" spans="1:14" x14ac:dyDescent="0.75">
      <c r="A3196" t="s">
        <v>10</v>
      </c>
      <c r="B3196" t="s">
        <v>11</v>
      </c>
      <c r="C3196" t="s">
        <v>12</v>
      </c>
      <c r="D3196" t="s">
        <v>5388</v>
      </c>
      <c r="E3196">
        <v>10260260</v>
      </c>
      <c r="F3196" t="s">
        <v>5435</v>
      </c>
      <c r="G3196">
        <v>66101738</v>
      </c>
      <c r="H3196" t="s">
        <v>3653</v>
      </c>
      <c r="I3196" t="s">
        <v>3659</v>
      </c>
      <c r="J3196" t="s">
        <v>5407</v>
      </c>
      <c r="K3196" t="s">
        <v>5394</v>
      </c>
      <c r="L3196" t="s">
        <v>5402</v>
      </c>
      <c r="M3196" t="s">
        <v>5403</v>
      </c>
      <c r="N3196">
        <v>50</v>
      </c>
    </row>
    <row r="3197" spans="1:14" x14ac:dyDescent="0.75">
      <c r="A3197" t="s">
        <v>10</v>
      </c>
      <c r="B3197" t="s">
        <v>11</v>
      </c>
      <c r="C3197" t="s">
        <v>12</v>
      </c>
      <c r="D3197" t="s">
        <v>5388</v>
      </c>
      <c r="E3197">
        <v>10260260</v>
      </c>
      <c r="F3197" t="s">
        <v>5435</v>
      </c>
      <c r="G3197">
        <v>66101738</v>
      </c>
      <c r="H3197" t="s">
        <v>3653</v>
      </c>
      <c r="I3197" t="s">
        <v>3659</v>
      </c>
      <c r="J3197" t="s">
        <v>5407</v>
      </c>
      <c r="K3197" t="s">
        <v>5394</v>
      </c>
      <c r="L3197" t="s">
        <v>5402</v>
      </c>
      <c r="M3197" t="s">
        <v>5404</v>
      </c>
      <c r="N3197">
        <v>10</v>
      </c>
    </row>
    <row r="3198" spans="1:14" x14ac:dyDescent="0.75">
      <c r="A3198" t="s">
        <v>10</v>
      </c>
      <c r="B3198" t="s">
        <v>11</v>
      </c>
      <c r="C3198" t="s">
        <v>12</v>
      </c>
      <c r="D3198" t="s">
        <v>5388</v>
      </c>
      <c r="E3198">
        <v>10260260</v>
      </c>
      <c r="F3198" t="s">
        <v>5435</v>
      </c>
      <c r="G3198">
        <v>66101738</v>
      </c>
      <c r="H3198" t="s">
        <v>3653</v>
      </c>
      <c r="I3198" t="s">
        <v>3659</v>
      </c>
      <c r="J3198" t="s">
        <v>5407</v>
      </c>
      <c r="K3198" t="s">
        <v>5394</v>
      </c>
      <c r="L3198" t="s">
        <v>5395</v>
      </c>
      <c r="M3198" t="s">
        <v>5405</v>
      </c>
      <c r="N3198">
        <v>10</v>
      </c>
    </row>
    <row r="3199" spans="1:14" x14ac:dyDescent="0.75">
      <c r="A3199" t="s">
        <v>10</v>
      </c>
      <c r="B3199" t="s">
        <v>11</v>
      </c>
      <c r="C3199" t="s">
        <v>12</v>
      </c>
      <c r="D3199" t="s">
        <v>5388</v>
      </c>
      <c r="E3199">
        <v>10260260</v>
      </c>
      <c r="F3199" t="s">
        <v>5435</v>
      </c>
      <c r="G3199">
        <v>66101738</v>
      </c>
      <c r="H3199" t="s">
        <v>3653</v>
      </c>
      <c r="I3199" t="s">
        <v>3659</v>
      </c>
      <c r="J3199" t="s">
        <v>5407</v>
      </c>
      <c r="K3199" t="s">
        <v>5394</v>
      </c>
      <c r="L3199" t="s">
        <v>5395</v>
      </c>
      <c r="M3199" t="s">
        <v>5396</v>
      </c>
      <c r="N3199">
        <v>10</v>
      </c>
    </row>
    <row r="3200" spans="1:14" x14ac:dyDescent="0.75">
      <c r="A3200" t="s">
        <v>10</v>
      </c>
      <c r="B3200" t="s">
        <v>11</v>
      </c>
      <c r="C3200" t="s">
        <v>12</v>
      </c>
      <c r="D3200" t="s">
        <v>5388</v>
      </c>
      <c r="E3200">
        <v>10260260</v>
      </c>
      <c r="F3200" t="s">
        <v>5435</v>
      </c>
      <c r="G3200">
        <v>66101789</v>
      </c>
      <c r="H3200" t="s">
        <v>5186</v>
      </c>
      <c r="I3200" t="s">
        <v>5187</v>
      </c>
      <c r="J3200" t="s">
        <v>5413</v>
      </c>
      <c r="K3200" t="s">
        <v>5391</v>
      </c>
      <c r="L3200" t="s">
        <v>5392</v>
      </c>
      <c r="M3200" t="s">
        <v>5393</v>
      </c>
      <c r="N3200">
        <v>169</v>
      </c>
    </row>
    <row r="3201" spans="1:14" x14ac:dyDescent="0.75">
      <c r="A3201" t="s">
        <v>10</v>
      </c>
      <c r="B3201" t="s">
        <v>11</v>
      </c>
      <c r="C3201" t="s">
        <v>12</v>
      </c>
      <c r="D3201" t="s">
        <v>5388</v>
      </c>
      <c r="E3201">
        <v>10260260</v>
      </c>
      <c r="F3201" t="s">
        <v>5435</v>
      </c>
      <c r="G3201">
        <v>66101789</v>
      </c>
      <c r="H3201" t="s">
        <v>5186</v>
      </c>
      <c r="I3201" t="s">
        <v>5187</v>
      </c>
      <c r="J3201" t="s">
        <v>5413</v>
      </c>
      <c r="K3201" t="s">
        <v>5394</v>
      </c>
      <c r="L3201" t="s">
        <v>5402</v>
      </c>
      <c r="M3201" t="s">
        <v>5403</v>
      </c>
      <c r="N3201">
        <v>80</v>
      </c>
    </row>
    <row r="3202" spans="1:14" x14ac:dyDescent="0.75">
      <c r="A3202" t="s">
        <v>10</v>
      </c>
      <c r="B3202" t="s">
        <v>11</v>
      </c>
      <c r="C3202" t="s">
        <v>12</v>
      </c>
      <c r="D3202" t="s">
        <v>5388</v>
      </c>
      <c r="E3202">
        <v>10260260</v>
      </c>
      <c r="F3202" t="s">
        <v>5435</v>
      </c>
      <c r="G3202">
        <v>66101789</v>
      </c>
      <c r="H3202" t="s">
        <v>5186</v>
      </c>
      <c r="I3202" t="s">
        <v>5187</v>
      </c>
      <c r="J3202" t="s">
        <v>5413</v>
      </c>
      <c r="K3202" t="s">
        <v>5394</v>
      </c>
      <c r="L3202" t="s">
        <v>5402</v>
      </c>
      <c r="M3202" t="s">
        <v>5404</v>
      </c>
      <c r="N3202">
        <v>100</v>
      </c>
    </row>
    <row r="3203" spans="1:14" x14ac:dyDescent="0.75">
      <c r="A3203" t="s">
        <v>10</v>
      </c>
      <c r="B3203" t="s">
        <v>11</v>
      </c>
      <c r="C3203" t="s">
        <v>12</v>
      </c>
      <c r="D3203" t="s">
        <v>5388</v>
      </c>
      <c r="E3203">
        <v>10260260</v>
      </c>
      <c r="F3203" t="s">
        <v>5435</v>
      </c>
      <c r="G3203">
        <v>66101789</v>
      </c>
      <c r="H3203" t="s">
        <v>5186</v>
      </c>
      <c r="I3203" t="s">
        <v>5187</v>
      </c>
      <c r="J3203" t="s">
        <v>5413</v>
      </c>
      <c r="K3203" t="s">
        <v>5394</v>
      </c>
      <c r="L3203" t="s">
        <v>5395</v>
      </c>
      <c r="M3203" t="s">
        <v>5396</v>
      </c>
      <c r="N3203">
        <v>50</v>
      </c>
    </row>
    <row r="3204" spans="1:14" x14ac:dyDescent="0.75">
      <c r="A3204" t="s">
        <v>10</v>
      </c>
      <c r="B3204" t="s">
        <v>11</v>
      </c>
      <c r="C3204" t="s">
        <v>12</v>
      </c>
      <c r="D3204" t="s">
        <v>5388</v>
      </c>
      <c r="E3204">
        <v>10260260</v>
      </c>
      <c r="F3204" t="s">
        <v>5435</v>
      </c>
      <c r="G3204">
        <v>66101898</v>
      </c>
      <c r="H3204" t="s">
        <v>2363</v>
      </c>
      <c r="I3204" t="s">
        <v>2364</v>
      </c>
      <c r="J3204" t="s">
        <v>5412</v>
      </c>
      <c r="K3204" t="s">
        <v>5391</v>
      </c>
      <c r="L3204" t="s">
        <v>5392</v>
      </c>
      <c r="M3204" t="s">
        <v>5393</v>
      </c>
      <c r="N3204">
        <v>10</v>
      </c>
    </row>
    <row r="3205" spans="1:14" x14ac:dyDescent="0.75">
      <c r="A3205" t="s">
        <v>10</v>
      </c>
      <c r="B3205" t="s">
        <v>11</v>
      </c>
      <c r="C3205" t="s">
        <v>12</v>
      </c>
      <c r="D3205" t="s">
        <v>5388</v>
      </c>
      <c r="E3205">
        <v>10260260</v>
      </c>
      <c r="F3205" t="s">
        <v>5435</v>
      </c>
      <c r="G3205">
        <v>66101898</v>
      </c>
      <c r="H3205" t="s">
        <v>2363</v>
      </c>
      <c r="I3205" t="s">
        <v>2364</v>
      </c>
      <c r="J3205" t="s">
        <v>5412</v>
      </c>
      <c r="K3205" t="s">
        <v>5394</v>
      </c>
      <c r="L3205" t="s">
        <v>5402</v>
      </c>
      <c r="M3205" t="s">
        <v>5403</v>
      </c>
      <c r="N3205">
        <v>10</v>
      </c>
    </row>
    <row r="3206" spans="1:14" x14ac:dyDescent="0.75">
      <c r="A3206" t="s">
        <v>10</v>
      </c>
      <c r="B3206" t="s">
        <v>11</v>
      </c>
      <c r="C3206" t="s">
        <v>12</v>
      </c>
      <c r="D3206" t="s">
        <v>5388</v>
      </c>
      <c r="E3206">
        <v>10260260</v>
      </c>
      <c r="F3206" t="s">
        <v>5435</v>
      </c>
      <c r="G3206">
        <v>66101898</v>
      </c>
      <c r="H3206" t="s">
        <v>2363</v>
      </c>
      <c r="I3206" t="s">
        <v>2364</v>
      </c>
      <c r="J3206" t="s">
        <v>5412</v>
      </c>
      <c r="K3206" t="s">
        <v>5394</v>
      </c>
      <c r="L3206" t="s">
        <v>5395</v>
      </c>
      <c r="M3206" t="s">
        <v>5396</v>
      </c>
      <c r="N3206">
        <v>5</v>
      </c>
    </row>
    <row r="3207" spans="1:14" x14ac:dyDescent="0.75">
      <c r="A3207" t="s">
        <v>10</v>
      </c>
      <c r="B3207" t="s">
        <v>11</v>
      </c>
      <c r="C3207" t="s">
        <v>12</v>
      </c>
      <c r="D3207" t="s">
        <v>5388</v>
      </c>
      <c r="E3207">
        <v>10260260</v>
      </c>
      <c r="F3207" t="s">
        <v>5435</v>
      </c>
      <c r="G3207">
        <v>66101914</v>
      </c>
      <c r="H3207" t="s">
        <v>4302</v>
      </c>
      <c r="I3207" t="s">
        <v>4234</v>
      </c>
      <c r="J3207" t="s">
        <v>5407</v>
      </c>
      <c r="K3207" t="s">
        <v>5391</v>
      </c>
      <c r="L3207" t="s">
        <v>5392</v>
      </c>
      <c r="M3207" t="s">
        <v>5393</v>
      </c>
      <c r="N3207">
        <v>20</v>
      </c>
    </row>
    <row r="3208" spans="1:14" x14ac:dyDescent="0.75">
      <c r="A3208" t="s">
        <v>10</v>
      </c>
      <c r="B3208" t="s">
        <v>11</v>
      </c>
      <c r="C3208" t="s">
        <v>12</v>
      </c>
      <c r="D3208" t="s">
        <v>5388</v>
      </c>
      <c r="E3208">
        <v>10260260</v>
      </c>
      <c r="F3208" t="s">
        <v>5435</v>
      </c>
      <c r="G3208">
        <v>66101914</v>
      </c>
      <c r="H3208" t="s">
        <v>4302</v>
      </c>
      <c r="I3208" t="s">
        <v>4234</v>
      </c>
      <c r="J3208" t="s">
        <v>5407</v>
      </c>
      <c r="K3208" t="s">
        <v>5394</v>
      </c>
      <c r="L3208" t="s">
        <v>5402</v>
      </c>
      <c r="M3208" t="s">
        <v>5403</v>
      </c>
      <c r="N3208">
        <v>10</v>
      </c>
    </row>
    <row r="3209" spans="1:14" x14ac:dyDescent="0.75">
      <c r="A3209" t="s">
        <v>10</v>
      </c>
      <c r="B3209" t="s">
        <v>11</v>
      </c>
      <c r="C3209" t="s">
        <v>12</v>
      </c>
      <c r="D3209" t="s">
        <v>5388</v>
      </c>
      <c r="E3209">
        <v>10260260</v>
      </c>
      <c r="F3209" t="s">
        <v>5435</v>
      </c>
      <c r="G3209">
        <v>66101914</v>
      </c>
      <c r="H3209" t="s">
        <v>4302</v>
      </c>
      <c r="I3209" t="s">
        <v>4234</v>
      </c>
      <c r="J3209" t="s">
        <v>5407</v>
      </c>
      <c r="K3209" t="s">
        <v>5394</v>
      </c>
      <c r="L3209" t="s">
        <v>5395</v>
      </c>
      <c r="M3209" t="s">
        <v>5396</v>
      </c>
      <c r="N3209">
        <v>2</v>
      </c>
    </row>
    <row r="3210" spans="1:14" x14ac:dyDescent="0.75">
      <c r="A3210" t="s">
        <v>10</v>
      </c>
      <c r="B3210" t="s">
        <v>11</v>
      </c>
      <c r="C3210" t="s">
        <v>12</v>
      </c>
      <c r="D3210" t="s">
        <v>5388</v>
      </c>
      <c r="E3210">
        <v>10260260</v>
      </c>
      <c r="F3210" t="s">
        <v>5435</v>
      </c>
      <c r="G3210">
        <v>66101985</v>
      </c>
      <c r="H3210" t="s">
        <v>1667</v>
      </c>
      <c r="I3210" t="s">
        <v>1668</v>
      </c>
      <c r="J3210" t="s">
        <v>5413</v>
      </c>
      <c r="K3210" t="s">
        <v>5398</v>
      </c>
      <c r="L3210" t="s">
        <v>5399</v>
      </c>
      <c r="M3210" t="s">
        <v>5411</v>
      </c>
      <c r="N3210">
        <v>5</v>
      </c>
    </row>
    <row r="3211" spans="1:14" x14ac:dyDescent="0.75">
      <c r="A3211" t="s">
        <v>10</v>
      </c>
      <c r="B3211" t="s">
        <v>11</v>
      </c>
      <c r="C3211" t="s">
        <v>12</v>
      </c>
      <c r="D3211" t="s">
        <v>5388</v>
      </c>
      <c r="E3211">
        <v>10260260</v>
      </c>
      <c r="F3211" t="s">
        <v>5435</v>
      </c>
      <c r="G3211">
        <v>66101985</v>
      </c>
      <c r="H3211" t="s">
        <v>1667</v>
      </c>
      <c r="I3211" t="s">
        <v>1668</v>
      </c>
      <c r="J3211" t="s">
        <v>5413</v>
      </c>
      <c r="K3211" t="s">
        <v>5391</v>
      </c>
      <c r="L3211" t="s">
        <v>5392</v>
      </c>
      <c r="M3211" t="s">
        <v>5393</v>
      </c>
      <c r="N3211">
        <v>150</v>
      </c>
    </row>
    <row r="3212" spans="1:14" x14ac:dyDescent="0.75">
      <c r="A3212" t="s">
        <v>10</v>
      </c>
      <c r="B3212" t="s">
        <v>11</v>
      </c>
      <c r="C3212" t="s">
        <v>12</v>
      </c>
      <c r="D3212" t="s">
        <v>5388</v>
      </c>
      <c r="E3212">
        <v>10260260</v>
      </c>
      <c r="F3212" t="s">
        <v>5435</v>
      </c>
      <c r="G3212">
        <v>66101985</v>
      </c>
      <c r="H3212" t="s">
        <v>1667</v>
      </c>
      <c r="I3212" t="s">
        <v>1668</v>
      </c>
      <c r="J3212" t="s">
        <v>5413</v>
      </c>
      <c r="K3212" t="s">
        <v>5394</v>
      </c>
      <c r="L3212" t="s">
        <v>5402</v>
      </c>
      <c r="M3212" t="s">
        <v>5417</v>
      </c>
      <c r="N3212">
        <v>5</v>
      </c>
    </row>
    <row r="3213" spans="1:14" x14ac:dyDescent="0.75">
      <c r="A3213" t="s">
        <v>10</v>
      </c>
      <c r="B3213" t="s">
        <v>11</v>
      </c>
      <c r="C3213" t="s">
        <v>12</v>
      </c>
      <c r="D3213" t="s">
        <v>5388</v>
      </c>
      <c r="E3213">
        <v>10260260</v>
      </c>
      <c r="F3213" t="s">
        <v>5435</v>
      </c>
      <c r="G3213">
        <v>66101985</v>
      </c>
      <c r="H3213" t="s">
        <v>1667</v>
      </c>
      <c r="I3213" t="s">
        <v>1668</v>
      </c>
      <c r="J3213" t="s">
        <v>5413</v>
      </c>
      <c r="K3213" t="s">
        <v>5394</v>
      </c>
      <c r="L3213" t="s">
        <v>5402</v>
      </c>
      <c r="M3213" t="s">
        <v>5403</v>
      </c>
      <c r="N3213">
        <v>10</v>
      </c>
    </row>
    <row r="3214" spans="1:14" x14ac:dyDescent="0.75">
      <c r="A3214" t="s">
        <v>10</v>
      </c>
      <c r="B3214" t="s">
        <v>11</v>
      </c>
      <c r="C3214" t="s">
        <v>12</v>
      </c>
      <c r="D3214" t="s">
        <v>5388</v>
      </c>
      <c r="E3214">
        <v>10260260</v>
      </c>
      <c r="F3214" t="s">
        <v>5435</v>
      </c>
      <c r="G3214">
        <v>66101985</v>
      </c>
      <c r="H3214" t="s">
        <v>1667</v>
      </c>
      <c r="I3214" t="s">
        <v>1668</v>
      </c>
      <c r="J3214" t="s">
        <v>5413</v>
      </c>
      <c r="K3214" t="s">
        <v>5394</v>
      </c>
      <c r="L3214" t="s">
        <v>5395</v>
      </c>
      <c r="M3214" t="s">
        <v>5405</v>
      </c>
      <c r="N3214">
        <v>5</v>
      </c>
    </row>
    <row r="3215" spans="1:14" x14ac:dyDescent="0.75">
      <c r="A3215" t="s">
        <v>10</v>
      </c>
      <c r="B3215" t="s">
        <v>11</v>
      </c>
      <c r="C3215" t="s">
        <v>12</v>
      </c>
      <c r="D3215" t="s">
        <v>5388</v>
      </c>
      <c r="E3215">
        <v>10260260</v>
      </c>
      <c r="F3215" t="s">
        <v>5435</v>
      </c>
      <c r="G3215">
        <v>66101985</v>
      </c>
      <c r="H3215" t="s">
        <v>1667</v>
      </c>
      <c r="I3215" t="s">
        <v>1668</v>
      </c>
      <c r="J3215" t="s">
        <v>5413</v>
      </c>
      <c r="K3215" t="s">
        <v>5394</v>
      </c>
      <c r="L3215" t="s">
        <v>5395</v>
      </c>
      <c r="M3215" t="s">
        <v>5396</v>
      </c>
      <c r="N3215">
        <v>100</v>
      </c>
    </row>
    <row r="3216" spans="1:14" x14ac:dyDescent="0.75">
      <c r="A3216" t="s">
        <v>10</v>
      </c>
      <c r="B3216" t="s">
        <v>11</v>
      </c>
      <c r="C3216" t="s">
        <v>12</v>
      </c>
      <c r="D3216" t="s">
        <v>5388</v>
      </c>
      <c r="E3216">
        <v>10260260</v>
      </c>
      <c r="F3216" t="s">
        <v>5435</v>
      </c>
      <c r="G3216">
        <v>66102005</v>
      </c>
      <c r="H3216" t="s">
        <v>5164</v>
      </c>
      <c r="I3216" t="s">
        <v>5165</v>
      </c>
      <c r="J3216" t="s">
        <v>5413</v>
      </c>
      <c r="K3216" t="s">
        <v>5391</v>
      </c>
      <c r="L3216" t="s">
        <v>5392</v>
      </c>
      <c r="M3216" t="s">
        <v>5393</v>
      </c>
      <c r="N3216">
        <v>35</v>
      </c>
    </row>
    <row r="3217" spans="1:14" x14ac:dyDescent="0.75">
      <c r="A3217" t="s">
        <v>10</v>
      </c>
      <c r="B3217" t="s">
        <v>11</v>
      </c>
      <c r="C3217" t="s">
        <v>12</v>
      </c>
      <c r="D3217" t="s">
        <v>5388</v>
      </c>
      <c r="E3217">
        <v>10260260</v>
      </c>
      <c r="F3217" t="s">
        <v>5435</v>
      </c>
      <c r="G3217">
        <v>66102005</v>
      </c>
      <c r="H3217" t="s">
        <v>5164</v>
      </c>
      <c r="I3217" t="s">
        <v>5165</v>
      </c>
      <c r="J3217" t="s">
        <v>5413</v>
      </c>
      <c r="K3217" t="s">
        <v>5394</v>
      </c>
      <c r="L3217" t="s">
        <v>5402</v>
      </c>
      <c r="M3217" t="s">
        <v>5403</v>
      </c>
      <c r="N3217">
        <v>20</v>
      </c>
    </row>
    <row r="3218" spans="1:14" x14ac:dyDescent="0.75">
      <c r="A3218" t="s">
        <v>10</v>
      </c>
      <c r="B3218" t="s">
        <v>11</v>
      </c>
      <c r="C3218" t="s">
        <v>12</v>
      </c>
      <c r="D3218" t="s">
        <v>5388</v>
      </c>
      <c r="E3218">
        <v>10260260</v>
      </c>
      <c r="F3218" t="s">
        <v>5435</v>
      </c>
      <c r="G3218">
        <v>66102005</v>
      </c>
      <c r="H3218" t="s">
        <v>5164</v>
      </c>
      <c r="I3218" t="s">
        <v>5165</v>
      </c>
      <c r="J3218" t="s">
        <v>5413</v>
      </c>
      <c r="K3218" t="s">
        <v>5394</v>
      </c>
      <c r="L3218" t="s">
        <v>5395</v>
      </c>
      <c r="M3218" t="s">
        <v>5396</v>
      </c>
      <c r="N3218">
        <v>5</v>
      </c>
    </row>
    <row r="3219" spans="1:14" x14ac:dyDescent="0.75">
      <c r="A3219" t="s">
        <v>10</v>
      </c>
      <c r="B3219" t="s">
        <v>11</v>
      </c>
      <c r="C3219" t="s">
        <v>12</v>
      </c>
      <c r="D3219" t="s">
        <v>5388</v>
      </c>
      <c r="E3219">
        <v>10260260</v>
      </c>
      <c r="F3219" t="s">
        <v>5435</v>
      </c>
      <c r="G3219">
        <v>66102028</v>
      </c>
      <c r="H3219" t="s">
        <v>1092</v>
      </c>
      <c r="I3219" t="s">
        <v>1093</v>
      </c>
      <c r="J3219" t="s">
        <v>5406</v>
      </c>
      <c r="K3219" t="s">
        <v>5391</v>
      </c>
      <c r="L3219" t="s">
        <v>5392</v>
      </c>
      <c r="M3219" t="s">
        <v>5393</v>
      </c>
      <c r="N3219">
        <v>71</v>
      </c>
    </row>
    <row r="3220" spans="1:14" x14ac:dyDescent="0.75">
      <c r="A3220" t="s">
        <v>10</v>
      </c>
      <c r="B3220" t="s">
        <v>11</v>
      </c>
      <c r="C3220" t="s">
        <v>12</v>
      </c>
      <c r="D3220" t="s">
        <v>5388</v>
      </c>
      <c r="E3220">
        <v>10260260</v>
      </c>
      <c r="F3220" t="s">
        <v>5435</v>
      </c>
      <c r="G3220">
        <v>66102028</v>
      </c>
      <c r="H3220" t="s">
        <v>1092</v>
      </c>
      <c r="I3220" t="s">
        <v>1093</v>
      </c>
      <c r="J3220" t="s">
        <v>5406</v>
      </c>
      <c r="K3220" t="s">
        <v>5391</v>
      </c>
      <c r="L3220" t="s">
        <v>5392</v>
      </c>
      <c r="M3220" t="s">
        <v>5401</v>
      </c>
      <c r="N3220">
        <v>12</v>
      </c>
    </row>
    <row r="3221" spans="1:14" x14ac:dyDescent="0.75">
      <c r="A3221" t="s">
        <v>10</v>
      </c>
      <c r="B3221" t="s">
        <v>11</v>
      </c>
      <c r="C3221" t="s">
        <v>12</v>
      </c>
      <c r="D3221" t="s">
        <v>5388</v>
      </c>
      <c r="E3221">
        <v>10260260</v>
      </c>
      <c r="F3221" t="s">
        <v>5435</v>
      </c>
      <c r="G3221">
        <v>66102028</v>
      </c>
      <c r="H3221" t="s">
        <v>1092</v>
      </c>
      <c r="I3221" t="s">
        <v>1093</v>
      </c>
      <c r="J3221" t="s">
        <v>5406</v>
      </c>
      <c r="K3221" t="s">
        <v>5394</v>
      </c>
      <c r="L3221" t="s">
        <v>5402</v>
      </c>
      <c r="M3221" t="s">
        <v>5403</v>
      </c>
      <c r="N3221">
        <v>9</v>
      </c>
    </row>
    <row r="3222" spans="1:14" x14ac:dyDescent="0.75">
      <c r="A3222" t="s">
        <v>10</v>
      </c>
      <c r="B3222" t="s">
        <v>11</v>
      </c>
      <c r="C3222" t="s">
        <v>12</v>
      </c>
      <c r="D3222" t="s">
        <v>5388</v>
      </c>
      <c r="E3222">
        <v>10260260</v>
      </c>
      <c r="F3222" t="s">
        <v>5435</v>
      </c>
      <c r="G3222">
        <v>66102028</v>
      </c>
      <c r="H3222" t="s">
        <v>1092</v>
      </c>
      <c r="I3222" t="s">
        <v>1093</v>
      </c>
      <c r="J3222" t="s">
        <v>5406</v>
      </c>
      <c r="K3222" t="s">
        <v>5394</v>
      </c>
      <c r="L3222" t="s">
        <v>5395</v>
      </c>
      <c r="M3222" t="s">
        <v>5405</v>
      </c>
      <c r="N3222">
        <v>30</v>
      </c>
    </row>
    <row r="3223" spans="1:14" x14ac:dyDescent="0.75">
      <c r="A3223" t="s">
        <v>10</v>
      </c>
      <c r="B3223" t="s">
        <v>11</v>
      </c>
      <c r="C3223" t="s">
        <v>12</v>
      </c>
      <c r="D3223" t="s">
        <v>5388</v>
      </c>
      <c r="E3223">
        <v>10260260</v>
      </c>
      <c r="F3223" t="s">
        <v>5435</v>
      </c>
      <c r="G3223">
        <v>66102028</v>
      </c>
      <c r="H3223" t="s">
        <v>1092</v>
      </c>
      <c r="I3223" t="s">
        <v>1093</v>
      </c>
      <c r="J3223" t="s">
        <v>5406</v>
      </c>
      <c r="K3223" t="s">
        <v>5394</v>
      </c>
      <c r="L3223" t="s">
        <v>5395</v>
      </c>
      <c r="M3223" t="s">
        <v>5396</v>
      </c>
      <c r="N3223">
        <v>50</v>
      </c>
    </row>
    <row r="3224" spans="1:14" x14ac:dyDescent="0.75">
      <c r="A3224" t="s">
        <v>10</v>
      </c>
      <c r="B3224" t="s">
        <v>11</v>
      </c>
      <c r="C3224" t="s">
        <v>12</v>
      </c>
      <c r="D3224" t="s">
        <v>5388</v>
      </c>
      <c r="E3224">
        <v>10260260</v>
      </c>
      <c r="F3224" t="s">
        <v>5435</v>
      </c>
      <c r="G3224">
        <v>66102149</v>
      </c>
      <c r="H3224" t="s">
        <v>1294</v>
      </c>
      <c r="I3224" t="s">
        <v>1295</v>
      </c>
      <c r="J3224" t="s">
        <v>5407</v>
      </c>
      <c r="K3224" t="s">
        <v>5394</v>
      </c>
      <c r="L3224" t="s">
        <v>5402</v>
      </c>
      <c r="M3224" t="s">
        <v>5403</v>
      </c>
      <c r="N3224">
        <v>30</v>
      </c>
    </row>
    <row r="3225" spans="1:14" x14ac:dyDescent="0.75">
      <c r="A3225" t="s">
        <v>10</v>
      </c>
      <c r="B3225" t="s">
        <v>11</v>
      </c>
      <c r="C3225" t="s">
        <v>12</v>
      </c>
      <c r="D3225" t="s">
        <v>5388</v>
      </c>
      <c r="E3225">
        <v>10260260</v>
      </c>
      <c r="F3225" t="s">
        <v>5435</v>
      </c>
      <c r="G3225">
        <v>66102149</v>
      </c>
      <c r="H3225" t="s">
        <v>1294</v>
      </c>
      <c r="I3225" t="s">
        <v>1295</v>
      </c>
      <c r="J3225" t="s">
        <v>5407</v>
      </c>
      <c r="K3225" t="s">
        <v>5394</v>
      </c>
      <c r="L3225" t="s">
        <v>5395</v>
      </c>
      <c r="M3225" t="s">
        <v>5396</v>
      </c>
      <c r="N3225">
        <v>30</v>
      </c>
    </row>
    <row r="3226" spans="1:14" x14ac:dyDescent="0.75">
      <c r="A3226" t="s">
        <v>10</v>
      </c>
      <c r="B3226" t="s">
        <v>11</v>
      </c>
      <c r="C3226" t="s">
        <v>12</v>
      </c>
      <c r="D3226" t="s">
        <v>5388</v>
      </c>
      <c r="E3226">
        <v>10260260</v>
      </c>
      <c r="F3226" t="s">
        <v>5435</v>
      </c>
      <c r="G3226">
        <v>66102153</v>
      </c>
      <c r="H3226" t="s">
        <v>658</v>
      </c>
      <c r="I3226" t="s">
        <v>659</v>
      </c>
      <c r="J3226" t="s">
        <v>5407</v>
      </c>
      <c r="K3226" t="s">
        <v>5391</v>
      </c>
      <c r="L3226" t="s">
        <v>5392</v>
      </c>
      <c r="M3226" t="s">
        <v>5393</v>
      </c>
      <c r="N3226">
        <v>50</v>
      </c>
    </row>
    <row r="3227" spans="1:14" x14ac:dyDescent="0.75">
      <c r="A3227" t="s">
        <v>10</v>
      </c>
      <c r="B3227" t="s">
        <v>11</v>
      </c>
      <c r="C3227" t="s">
        <v>12</v>
      </c>
      <c r="D3227" t="s">
        <v>5388</v>
      </c>
      <c r="E3227">
        <v>10260260</v>
      </c>
      <c r="F3227" t="s">
        <v>5435</v>
      </c>
      <c r="G3227">
        <v>66102153</v>
      </c>
      <c r="H3227" t="s">
        <v>658</v>
      </c>
      <c r="I3227" t="s">
        <v>659</v>
      </c>
      <c r="J3227" t="s">
        <v>5407</v>
      </c>
      <c r="K3227" t="s">
        <v>5394</v>
      </c>
      <c r="L3227" t="s">
        <v>5402</v>
      </c>
      <c r="M3227" t="s">
        <v>5417</v>
      </c>
      <c r="N3227">
        <v>0</v>
      </c>
    </row>
    <row r="3228" spans="1:14" x14ac:dyDescent="0.75">
      <c r="A3228" t="s">
        <v>10</v>
      </c>
      <c r="B3228" t="s">
        <v>11</v>
      </c>
      <c r="C3228" t="s">
        <v>12</v>
      </c>
      <c r="D3228" t="s">
        <v>5388</v>
      </c>
      <c r="E3228">
        <v>10260260</v>
      </c>
      <c r="F3228" t="s">
        <v>5435</v>
      </c>
      <c r="G3228">
        <v>66102153</v>
      </c>
      <c r="H3228" t="s">
        <v>658</v>
      </c>
      <c r="I3228" t="s">
        <v>659</v>
      </c>
      <c r="J3228" t="s">
        <v>5407</v>
      </c>
      <c r="K3228" t="s">
        <v>5394</v>
      </c>
      <c r="L3228" t="s">
        <v>5402</v>
      </c>
      <c r="M3228" t="s">
        <v>5403</v>
      </c>
      <c r="N3228">
        <v>30</v>
      </c>
    </row>
    <row r="3229" spans="1:14" x14ac:dyDescent="0.75">
      <c r="A3229" t="s">
        <v>10</v>
      </c>
      <c r="B3229" t="s">
        <v>11</v>
      </c>
      <c r="C3229" t="s">
        <v>12</v>
      </c>
      <c r="D3229" t="s">
        <v>5388</v>
      </c>
      <c r="E3229">
        <v>10260260</v>
      </c>
      <c r="F3229" t="s">
        <v>5435</v>
      </c>
      <c r="G3229">
        <v>66102153</v>
      </c>
      <c r="H3229" t="s">
        <v>658</v>
      </c>
      <c r="I3229" t="s">
        <v>659</v>
      </c>
      <c r="J3229" t="s">
        <v>5407</v>
      </c>
      <c r="K3229" t="s">
        <v>5394</v>
      </c>
      <c r="L3229" t="s">
        <v>5402</v>
      </c>
      <c r="M3229" t="s">
        <v>5404</v>
      </c>
      <c r="N3229">
        <v>5</v>
      </c>
    </row>
    <row r="3230" spans="1:14" x14ac:dyDescent="0.75">
      <c r="A3230" t="s">
        <v>10</v>
      </c>
      <c r="B3230" t="s">
        <v>11</v>
      </c>
      <c r="C3230" t="s">
        <v>12</v>
      </c>
      <c r="D3230" t="s">
        <v>5388</v>
      </c>
      <c r="E3230">
        <v>10260260</v>
      </c>
      <c r="F3230" t="s">
        <v>5435</v>
      </c>
      <c r="G3230">
        <v>66102153</v>
      </c>
      <c r="H3230" t="s">
        <v>658</v>
      </c>
      <c r="I3230" t="s">
        <v>659</v>
      </c>
      <c r="J3230" t="s">
        <v>5407</v>
      </c>
      <c r="K3230" t="s">
        <v>5394</v>
      </c>
      <c r="L3230" t="s">
        <v>5395</v>
      </c>
      <c r="M3230" t="s">
        <v>5396</v>
      </c>
      <c r="N3230">
        <v>25</v>
      </c>
    </row>
    <row r="3231" spans="1:14" x14ac:dyDescent="0.75">
      <c r="A3231" t="s">
        <v>10</v>
      </c>
      <c r="B3231" t="s">
        <v>11</v>
      </c>
      <c r="C3231" t="s">
        <v>12</v>
      </c>
      <c r="D3231" t="s">
        <v>5388</v>
      </c>
      <c r="E3231">
        <v>10260260</v>
      </c>
      <c r="F3231" t="s">
        <v>5435</v>
      </c>
      <c r="G3231">
        <v>66102159</v>
      </c>
      <c r="H3231" t="s">
        <v>3354</v>
      </c>
      <c r="I3231" t="s">
        <v>3355</v>
      </c>
      <c r="J3231" t="s">
        <v>5407</v>
      </c>
      <c r="K3231" t="s">
        <v>5391</v>
      </c>
      <c r="L3231" t="s">
        <v>5392</v>
      </c>
      <c r="M3231" t="s">
        <v>5393</v>
      </c>
      <c r="N3231">
        <v>20</v>
      </c>
    </row>
    <row r="3232" spans="1:14" x14ac:dyDescent="0.75">
      <c r="A3232" t="s">
        <v>10</v>
      </c>
      <c r="B3232" t="s">
        <v>11</v>
      </c>
      <c r="C3232" t="s">
        <v>12</v>
      </c>
      <c r="D3232" t="s">
        <v>5388</v>
      </c>
      <c r="E3232">
        <v>10260260</v>
      </c>
      <c r="F3232" t="s">
        <v>5435</v>
      </c>
      <c r="G3232">
        <v>66102159</v>
      </c>
      <c r="H3232" t="s">
        <v>3354</v>
      </c>
      <c r="I3232" t="s">
        <v>3355</v>
      </c>
      <c r="J3232" t="s">
        <v>5407</v>
      </c>
      <c r="K3232" t="s">
        <v>5391</v>
      </c>
      <c r="L3232" t="s">
        <v>5392</v>
      </c>
      <c r="M3232" t="s">
        <v>5401</v>
      </c>
      <c r="N3232">
        <v>5</v>
      </c>
    </row>
    <row r="3233" spans="1:14" x14ac:dyDescent="0.75">
      <c r="A3233" t="s">
        <v>10</v>
      </c>
      <c r="B3233" t="s">
        <v>11</v>
      </c>
      <c r="C3233" t="s">
        <v>12</v>
      </c>
      <c r="D3233" t="s">
        <v>5388</v>
      </c>
      <c r="E3233">
        <v>10260260</v>
      </c>
      <c r="F3233" t="s">
        <v>5435</v>
      </c>
      <c r="G3233">
        <v>66102159</v>
      </c>
      <c r="H3233" t="s">
        <v>3354</v>
      </c>
      <c r="I3233" t="s">
        <v>3355</v>
      </c>
      <c r="J3233" t="s">
        <v>5407</v>
      </c>
      <c r="K3233" t="s">
        <v>5394</v>
      </c>
      <c r="L3233" t="s">
        <v>5402</v>
      </c>
      <c r="M3233" t="s">
        <v>5403</v>
      </c>
      <c r="N3233">
        <v>10</v>
      </c>
    </row>
    <row r="3234" spans="1:14" x14ac:dyDescent="0.75">
      <c r="A3234" t="s">
        <v>10</v>
      </c>
      <c r="B3234" t="s">
        <v>11</v>
      </c>
      <c r="C3234" t="s">
        <v>12</v>
      </c>
      <c r="D3234" t="s">
        <v>5388</v>
      </c>
      <c r="E3234">
        <v>10260260</v>
      </c>
      <c r="F3234" t="s">
        <v>5435</v>
      </c>
      <c r="G3234">
        <v>66102159</v>
      </c>
      <c r="H3234" t="s">
        <v>3354</v>
      </c>
      <c r="I3234" t="s">
        <v>3355</v>
      </c>
      <c r="J3234" t="s">
        <v>5407</v>
      </c>
      <c r="K3234" t="s">
        <v>5394</v>
      </c>
      <c r="L3234" t="s">
        <v>5395</v>
      </c>
      <c r="M3234" t="s">
        <v>5396</v>
      </c>
      <c r="N3234">
        <v>5</v>
      </c>
    </row>
    <row r="3235" spans="1:14" x14ac:dyDescent="0.75">
      <c r="A3235" t="s">
        <v>10</v>
      </c>
      <c r="B3235" t="s">
        <v>11</v>
      </c>
      <c r="C3235" t="s">
        <v>12</v>
      </c>
      <c r="D3235" t="s">
        <v>5388</v>
      </c>
      <c r="E3235">
        <v>10260260</v>
      </c>
      <c r="F3235" t="s">
        <v>5435</v>
      </c>
      <c r="G3235">
        <v>66102322</v>
      </c>
      <c r="H3235" t="s">
        <v>3631</v>
      </c>
      <c r="I3235" t="s">
        <v>3633</v>
      </c>
      <c r="J3235" t="s">
        <v>5407</v>
      </c>
      <c r="K3235" t="s">
        <v>5391</v>
      </c>
      <c r="L3235" t="s">
        <v>5392</v>
      </c>
      <c r="M3235" t="s">
        <v>5393</v>
      </c>
      <c r="N3235">
        <v>80</v>
      </c>
    </row>
    <row r="3236" spans="1:14" x14ac:dyDescent="0.75">
      <c r="A3236" t="s">
        <v>10</v>
      </c>
      <c r="B3236" t="s">
        <v>11</v>
      </c>
      <c r="C3236" t="s">
        <v>12</v>
      </c>
      <c r="D3236" t="s">
        <v>5388</v>
      </c>
      <c r="E3236">
        <v>10260260</v>
      </c>
      <c r="F3236" t="s">
        <v>5435</v>
      </c>
      <c r="G3236">
        <v>66102322</v>
      </c>
      <c r="H3236" t="s">
        <v>3631</v>
      </c>
      <c r="I3236" t="s">
        <v>3633</v>
      </c>
      <c r="J3236" t="s">
        <v>5407</v>
      </c>
      <c r="K3236" t="s">
        <v>5394</v>
      </c>
      <c r="L3236" t="s">
        <v>5402</v>
      </c>
      <c r="M3236" t="s">
        <v>5403</v>
      </c>
      <c r="N3236">
        <v>30</v>
      </c>
    </row>
    <row r="3237" spans="1:14" x14ac:dyDescent="0.75">
      <c r="A3237" t="s">
        <v>10</v>
      </c>
      <c r="B3237" t="s">
        <v>11</v>
      </c>
      <c r="C3237" t="s">
        <v>12</v>
      </c>
      <c r="D3237" t="s">
        <v>5388</v>
      </c>
      <c r="E3237">
        <v>10260260</v>
      </c>
      <c r="F3237" t="s">
        <v>5435</v>
      </c>
      <c r="G3237">
        <v>66102333</v>
      </c>
      <c r="H3237" t="s">
        <v>2406</v>
      </c>
      <c r="I3237" t="s">
        <v>2407</v>
      </c>
      <c r="J3237" t="s">
        <v>5407</v>
      </c>
      <c r="K3237" t="s">
        <v>5391</v>
      </c>
      <c r="L3237" t="s">
        <v>5392</v>
      </c>
      <c r="M3237" t="s">
        <v>5393</v>
      </c>
      <c r="N3237">
        <v>100</v>
      </c>
    </row>
    <row r="3238" spans="1:14" x14ac:dyDescent="0.75">
      <c r="A3238" t="s">
        <v>10</v>
      </c>
      <c r="B3238" t="s">
        <v>11</v>
      </c>
      <c r="C3238" t="s">
        <v>12</v>
      </c>
      <c r="D3238" t="s">
        <v>5388</v>
      </c>
      <c r="E3238">
        <v>10260260</v>
      </c>
      <c r="F3238" t="s">
        <v>5435</v>
      </c>
      <c r="G3238">
        <v>66102333</v>
      </c>
      <c r="H3238" t="s">
        <v>2406</v>
      </c>
      <c r="I3238" t="s">
        <v>2407</v>
      </c>
      <c r="J3238" t="s">
        <v>5407</v>
      </c>
      <c r="K3238" t="s">
        <v>5422</v>
      </c>
      <c r="L3238" t="s">
        <v>5423</v>
      </c>
      <c r="M3238" t="s">
        <v>5424</v>
      </c>
      <c r="N3238">
        <v>1</v>
      </c>
    </row>
    <row r="3239" spans="1:14" x14ac:dyDescent="0.75">
      <c r="A3239" t="s">
        <v>10</v>
      </c>
      <c r="B3239" t="s">
        <v>11</v>
      </c>
      <c r="C3239" t="s">
        <v>12</v>
      </c>
      <c r="D3239" t="s">
        <v>5388</v>
      </c>
      <c r="E3239">
        <v>10260260</v>
      </c>
      <c r="F3239" t="s">
        <v>5435</v>
      </c>
      <c r="G3239">
        <v>66102333</v>
      </c>
      <c r="H3239" t="s">
        <v>2406</v>
      </c>
      <c r="I3239" t="s">
        <v>2407</v>
      </c>
      <c r="J3239" t="s">
        <v>5407</v>
      </c>
      <c r="K3239" t="s">
        <v>5394</v>
      </c>
      <c r="L3239" t="s">
        <v>5402</v>
      </c>
      <c r="M3239" t="s">
        <v>5403</v>
      </c>
      <c r="N3239">
        <v>20</v>
      </c>
    </row>
    <row r="3240" spans="1:14" x14ac:dyDescent="0.75">
      <c r="A3240" t="s">
        <v>10</v>
      </c>
      <c r="B3240" t="s">
        <v>11</v>
      </c>
      <c r="C3240" t="s">
        <v>12</v>
      </c>
      <c r="D3240" t="s">
        <v>5388</v>
      </c>
      <c r="E3240">
        <v>10260260</v>
      </c>
      <c r="F3240" t="s">
        <v>5435</v>
      </c>
      <c r="G3240">
        <v>66102342</v>
      </c>
      <c r="H3240" t="s">
        <v>2776</v>
      </c>
      <c r="I3240" t="s">
        <v>2777</v>
      </c>
      <c r="J3240" t="s">
        <v>5397</v>
      </c>
      <c r="K3240" t="s">
        <v>5391</v>
      </c>
      <c r="L3240" t="s">
        <v>5392</v>
      </c>
      <c r="M3240" t="s">
        <v>5393</v>
      </c>
      <c r="N3240">
        <v>50</v>
      </c>
    </row>
    <row r="3241" spans="1:14" x14ac:dyDescent="0.75">
      <c r="A3241" t="s">
        <v>10</v>
      </c>
      <c r="B3241" t="s">
        <v>11</v>
      </c>
      <c r="C3241" t="s">
        <v>12</v>
      </c>
      <c r="D3241" t="s">
        <v>5388</v>
      </c>
      <c r="E3241">
        <v>10260260</v>
      </c>
      <c r="F3241" t="s">
        <v>5435</v>
      </c>
      <c r="G3241">
        <v>66102342</v>
      </c>
      <c r="H3241" t="s">
        <v>2776</v>
      </c>
      <c r="I3241" t="s">
        <v>2777</v>
      </c>
      <c r="J3241" t="s">
        <v>5397</v>
      </c>
      <c r="K3241" t="s">
        <v>5394</v>
      </c>
      <c r="L3241" t="s">
        <v>5402</v>
      </c>
      <c r="M3241" t="s">
        <v>5403</v>
      </c>
      <c r="N3241">
        <v>30</v>
      </c>
    </row>
    <row r="3242" spans="1:14" x14ac:dyDescent="0.75">
      <c r="A3242" t="s">
        <v>10</v>
      </c>
      <c r="B3242" t="s">
        <v>11</v>
      </c>
      <c r="C3242" t="s">
        <v>12</v>
      </c>
      <c r="D3242" t="s">
        <v>5388</v>
      </c>
      <c r="E3242">
        <v>10260260</v>
      </c>
      <c r="F3242" t="s">
        <v>5435</v>
      </c>
      <c r="G3242">
        <v>66102342</v>
      </c>
      <c r="H3242" t="s">
        <v>2776</v>
      </c>
      <c r="I3242" t="s">
        <v>2777</v>
      </c>
      <c r="J3242" t="s">
        <v>5397</v>
      </c>
      <c r="K3242" t="s">
        <v>5394</v>
      </c>
      <c r="L3242" t="s">
        <v>5402</v>
      </c>
      <c r="M3242" t="s">
        <v>5404</v>
      </c>
      <c r="N3242">
        <v>50</v>
      </c>
    </row>
    <row r="3243" spans="1:14" x14ac:dyDescent="0.75">
      <c r="A3243" t="s">
        <v>10</v>
      </c>
      <c r="B3243" t="s">
        <v>11</v>
      </c>
      <c r="C3243" t="s">
        <v>12</v>
      </c>
      <c r="D3243" t="s">
        <v>5388</v>
      </c>
      <c r="E3243">
        <v>10260260</v>
      </c>
      <c r="F3243" t="s">
        <v>5435</v>
      </c>
      <c r="G3243">
        <v>66102342</v>
      </c>
      <c r="H3243" t="s">
        <v>2776</v>
      </c>
      <c r="I3243" t="s">
        <v>2777</v>
      </c>
      <c r="J3243" t="s">
        <v>5397</v>
      </c>
      <c r="K3243" t="s">
        <v>5394</v>
      </c>
      <c r="L3243" t="s">
        <v>5395</v>
      </c>
      <c r="M3243" t="s">
        <v>5396</v>
      </c>
      <c r="N3243">
        <v>60</v>
      </c>
    </row>
    <row r="3244" spans="1:14" x14ac:dyDescent="0.75">
      <c r="A3244" t="s">
        <v>10</v>
      </c>
      <c r="B3244" t="s">
        <v>11</v>
      </c>
      <c r="C3244" t="s">
        <v>12</v>
      </c>
      <c r="D3244" t="s">
        <v>5388</v>
      </c>
      <c r="E3244">
        <v>10260260</v>
      </c>
      <c r="F3244" t="s">
        <v>5435</v>
      </c>
      <c r="G3244">
        <v>66102376</v>
      </c>
      <c r="H3244" t="s">
        <v>4326</v>
      </c>
      <c r="I3244" t="s">
        <v>4327</v>
      </c>
      <c r="J3244" t="s">
        <v>5407</v>
      </c>
      <c r="K3244" t="s">
        <v>5394</v>
      </c>
      <c r="L3244" t="s">
        <v>5395</v>
      </c>
      <c r="M3244" t="s">
        <v>5396</v>
      </c>
      <c r="N3244">
        <v>5</v>
      </c>
    </row>
    <row r="3245" spans="1:14" x14ac:dyDescent="0.75">
      <c r="A3245" t="s">
        <v>10</v>
      </c>
      <c r="B3245" t="s">
        <v>11</v>
      </c>
      <c r="C3245" t="s">
        <v>12</v>
      </c>
      <c r="D3245" t="s">
        <v>5388</v>
      </c>
      <c r="E3245">
        <v>10260260</v>
      </c>
      <c r="F3245" t="s">
        <v>5435</v>
      </c>
      <c r="G3245">
        <v>66102386</v>
      </c>
      <c r="H3245" t="s">
        <v>3405</v>
      </c>
      <c r="I3245" t="s">
        <v>3406</v>
      </c>
      <c r="J3245" t="s">
        <v>5407</v>
      </c>
      <c r="K3245" t="s">
        <v>5391</v>
      </c>
      <c r="L3245" t="s">
        <v>5392</v>
      </c>
      <c r="M3245" t="s">
        <v>5393</v>
      </c>
      <c r="N3245">
        <v>15</v>
      </c>
    </row>
    <row r="3246" spans="1:14" x14ac:dyDescent="0.75">
      <c r="A3246" t="s">
        <v>10</v>
      </c>
      <c r="B3246" t="s">
        <v>11</v>
      </c>
      <c r="C3246" t="s">
        <v>12</v>
      </c>
      <c r="D3246" t="s">
        <v>5388</v>
      </c>
      <c r="E3246">
        <v>10260260</v>
      </c>
      <c r="F3246" t="s">
        <v>5435</v>
      </c>
      <c r="G3246">
        <v>66102386</v>
      </c>
      <c r="H3246" t="s">
        <v>3405</v>
      </c>
      <c r="I3246" t="s">
        <v>3406</v>
      </c>
      <c r="J3246" t="s">
        <v>5407</v>
      </c>
      <c r="K3246" t="s">
        <v>5394</v>
      </c>
      <c r="L3246" t="s">
        <v>5402</v>
      </c>
      <c r="M3246" t="s">
        <v>5403</v>
      </c>
      <c r="N3246">
        <v>15</v>
      </c>
    </row>
    <row r="3247" spans="1:14" x14ac:dyDescent="0.75">
      <c r="A3247" t="s">
        <v>10</v>
      </c>
      <c r="B3247" t="s">
        <v>11</v>
      </c>
      <c r="C3247" t="s">
        <v>12</v>
      </c>
      <c r="D3247" t="s">
        <v>5388</v>
      </c>
      <c r="E3247">
        <v>10260260</v>
      </c>
      <c r="F3247" t="s">
        <v>5435</v>
      </c>
      <c r="G3247">
        <v>66102414</v>
      </c>
      <c r="H3247" t="s">
        <v>4869</v>
      </c>
      <c r="I3247" t="s">
        <v>4870</v>
      </c>
      <c r="J3247" t="s">
        <v>5406</v>
      </c>
      <c r="K3247" t="s">
        <v>5391</v>
      </c>
      <c r="L3247" t="s">
        <v>5392</v>
      </c>
      <c r="M3247" t="s">
        <v>5393</v>
      </c>
      <c r="N3247">
        <v>50</v>
      </c>
    </row>
    <row r="3248" spans="1:14" x14ac:dyDescent="0.75">
      <c r="A3248" t="s">
        <v>10</v>
      </c>
      <c r="B3248" t="s">
        <v>11</v>
      </c>
      <c r="C3248" t="s">
        <v>12</v>
      </c>
      <c r="D3248" t="s">
        <v>5388</v>
      </c>
      <c r="E3248">
        <v>10260260</v>
      </c>
      <c r="F3248" t="s">
        <v>5435</v>
      </c>
      <c r="G3248">
        <v>66102414</v>
      </c>
      <c r="H3248" t="s">
        <v>4869</v>
      </c>
      <c r="I3248" t="s">
        <v>4870</v>
      </c>
      <c r="J3248" t="s">
        <v>5406</v>
      </c>
      <c r="K3248" t="s">
        <v>5391</v>
      </c>
      <c r="L3248" t="s">
        <v>5392</v>
      </c>
      <c r="M3248" t="s">
        <v>5401</v>
      </c>
      <c r="N3248">
        <v>5</v>
      </c>
    </row>
    <row r="3249" spans="1:14" x14ac:dyDescent="0.75">
      <c r="A3249" t="s">
        <v>10</v>
      </c>
      <c r="B3249" t="s">
        <v>11</v>
      </c>
      <c r="C3249" t="s">
        <v>12</v>
      </c>
      <c r="D3249" t="s">
        <v>5388</v>
      </c>
      <c r="E3249">
        <v>10260260</v>
      </c>
      <c r="F3249" t="s">
        <v>5435</v>
      </c>
      <c r="G3249">
        <v>66102414</v>
      </c>
      <c r="H3249" t="s">
        <v>4869</v>
      </c>
      <c r="I3249" t="s">
        <v>4870</v>
      </c>
      <c r="J3249" t="s">
        <v>5406</v>
      </c>
      <c r="K3249" t="s">
        <v>5394</v>
      </c>
      <c r="L3249" t="s">
        <v>5402</v>
      </c>
      <c r="M3249" t="s">
        <v>5403</v>
      </c>
      <c r="N3249">
        <v>30</v>
      </c>
    </row>
    <row r="3250" spans="1:14" x14ac:dyDescent="0.75">
      <c r="A3250" t="s">
        <v>10</v>
      </c>
      <c r="B3250" t="s">
        <v>11</v>
      </c>
      <c r="C3250" t="s">
        <v>12</v>
      </c>
      <c r="D3250" t="s">
        <v>5388</v>
      </c>
      <c r="E3250">
        <v>10260260</v>
      </c>
      <c r="F3250" t="s">
        <v>5435</v>
      </c>
      <c r="G3250">
        <v>66102414</v>
      </c>
      <c r="H3250" t="s">
        <v>4869</v>
      </c>
      <c r="I3250" t="s">
        <v>4870</v>
      </c>
      <c r="J3250" t="s">
        <v>5406</v>
      </c>
      <c r="K3250" t="s">
        <v>5394</v>
      </c>
      <c r="L3250" t="s">
        <v>5402</v>
      </c>
      <c r="M3250" t="s">
        <v>5404</v>
      </c>
      <c r="N3250">
        <v>20</v>
      </c>
    </row>
    <row r="3251" spans="1:14" x14ac:dyDescent="0.75">
      <c r="A3251" t="s">
        <v>10</v>
      </c>
      <c r="B3251" t="s">
        <v>11</v>
      </c>
      <c r="C3251" t="s">
        <v>12</v>
      </c>
      <c r="D3251" t="s">
        <v>5388</v>
      </c>
      <c r="E3251">
        <v>10260260</v>
      </c>
      <c r="F3251" t="s">
        <v>5435</v>
      </c>
      <c r="G3251">
        <v>66102414</v>
      </c>
      <c r="H3251" t="s">
        <v>4869</v>
      </c>
      <c r="I3251" t="s">
        <v>4870</v>
      </c>
      <c r="J3251" t="s">
        <v>5406</v>
      </c>
      <c r="K3251" t="s">
        <v>5394</v>
      </c>
      <c r="L3251" t="s">
        <v>5395</v>
      </c>
      <c r="M3251" t="s">
        <v>5396</v>
      </c>
      <c r="N3251">
        <v>20</v>
      </c>
    </row>
    <row r="3252" spans="1:14" x14ac:dyDescent="0.75">
      <c r="A3252" t="s">
        <v>10</v>
      </c>
      <c r="B3252" t="s">
        <v>11</v>
      </c>
      <c r="C3252" t="s">
        <v>12</v>
      </c>
      <c r="D3252" t="s">
        <v>5388</v>
      </c>
      <c r="E3252">
        <v>10260260</v>
      </c>
      <c r="F3252" t="s">
        <v>5435</v>
      </c>
      <c r="G3252">
        <v>66102566</v>
      </c>
      <c r="H3252" t="s">
        <v>4940</v>
      </c>
      <c r="I3252" t="s">
        <v>4941</v>
      </c>
      <c r="J3252" t="s">
        <v>5407</v>
      </c>
      <c r="K3252" t="s">
        <v>5391</v>
      </c>
      <c r="L3252" t="s">
        <v>5392</v>
      </c>
      <c r="M3252" t="s">
        <v>5393</v>
      </c>
      <c r="N3252">
        <v>140</v>
      </c>
    </row>
    <row r="3253" spans="1:14" x14ac:dyDescent="0.75">
      <c r="A3253" t="s">
        <v>10</v>
      </c>
      <c r="B3253" t="s">
        <v>11</v>
      </c>
      <c r="C3253" t="s">
        <v>12</v>
      </c>
      <c r="D3253" t="s">
        <v>5388</v>
      </c>
      <c r="E3253">
        <v>10260260</v>
      </c>
      <c r="F3253" t="s">
        <v>5435</v>
      </c>
      <c r="G3253">
        <v>66102566</v>
      </c>
      <c r="H3253" t="s">
        <v>4940</v>
      </c>
      <c r="I3253" t="s">
        <v>4941</v>
      </c>
      <c r="J3253" t="s">
        <v>5407</v>
      </c>
      <c r="K3253" t="s">
        <v>5394</v>
      </c>
      <c r="L3253" t="s">
        <v>5402</v>
      </c>
      <c r="M3253" t="s">
        <v>5403</v>
      </c>
      <c r="N3253">
        <v>60</v>
      </c>
    </row>
    <row r="3254" spans="1:14" x14ac:dyDescent="0.75">
      <c r="A3254" t="s">
        <v>10</v>
      </c>
      <c r="B3254" t="s">
        <v>11</v>
      </c>
      <c r="C3254" t="s">
        <v>12</v>
      </c>
      <c r="D3254" t="s">
        <v>5388</v>
      </c>
      <c r="E3254">
        <v>10260260</v>
      </c>
      <c r="F3254" t="s">
        <v>5435</v>
      </c>
      <c r="G3254">
        <v>66102566</v>
      </c>
      <c r="H3254" t="s">
        <v>4940</v>
      </c>
      <c r="I3254" t="s">
        <v>4941</v>
      </c>
      <c r="J3254" t="s">
        <v>5407</v>
      </c>
      <c r="K3254" t="s">
        <v>5394</v>
      </c>
      <c r="L3254" t="s">
        <v>5402</v>
      </c>
      <c r="M3254" t="s">
        <v>5404</v>
      </c>
      <c r="N3254">
        <v>50</v>
      </c>
    </row>
    <row r="3255" spans="1:14" x14ac:dyDescent="0.75">
      <c r="A3255" t="s">
        <v>10</v>
      </c>
      <c r="B3255" t="s">
        <v>11</v>
      </c>
      <c r="C3255" t="s">
        <v>12</v>
      </c>
      <c r="D3255" t="s">
        <v>5388</v>
      </c>
      <c r="E3255">
        <v>10260260</v>
      </c>
      <c r="F3255" t="s">
        <v>5435</v>
      </c>
      <c r="G3255">
        <v>66102566</v>
      </c>
      <c r="H3255" t="s">
        <v>4940</v>
      </c>
      <c r="I3255" t="s">
        <v>4941</v>
      </c>
      <c r="J3255" t="s">
        <v>5407</v>
      </c>
      <c r="K3255" t="s">
        <v>5394</v>
      </c>
      <c r="L3255" t="s">
        <v>5395</v>
      </c>
      <c r="M3255" t="s">
        <v>5396</v>
      </c>
      <c r="N3255">
        <v>120</v>
      </c>
    </row>
    <row r="3256" spans="1:14" x14ac:dyDescent="0.75">
      <c r="A3256" t="s">
        <v>10</v>
      </c>
      <c r="B3256" t="s">
        <v>11</v>
      </c>
      <c r="C3256" t="s">
        <v>12</v>
      </c>
      <c r="D3256" t="s">
        <v>5388</v>
      </c>
      <c r="E3256">
        <v>10260260</v>
      </c>
      <c r="F3256" t="s">
        <v>5435</v>
      </c>
      <c r="G3256">
        <v>66102581</v>
      </c>
      <c r="H3256" t="s">
        <v>4978</v>
      </c>
      <c r="I3256" t="s">
        <v>4979</v>
      </c>
      <c r="J3256" t="s">
        <v>5407</v>
      </c>
      <c r="K3256" t="s">
        <v>5394</v>
      </c>
      <c r="L3256" t="s">
        <v>5402</v>
      </c>
      <c r="M3256" t="s">
        <v>5404</v>
      </c>
      <c r="N3256">
        <v>20</v>
      </c>
    </row>
    <row r="3257" spans="1:14" x14ac:dyDescent="0.75">
      <c r="A3257" t="s">
        <v>10</v>
      </c>
      <c r="B3257" t="s">
        <v>11</v>
      </c>
      <c r="C3257" t="s">
        <v>12</v>
      </c>
      <c r="D3257" t="s">
        <v>5388</v>
      </c>
      <c r="E3257">
        <v>10260260</v>
      </c>
      <c r="F3257" t="s">
        <v>5435</v>
      </c>
      <c r="G3257">
        <v>66102600</v>
      </c>
      <c r="H3257" t="s">
        <v>3834</v>
      </c>
      <c r="I3257" t="s">
        <v>3835</v>
      </c>
      <c r="J3257" t="s">
        <v>5407</v>
      </c>
      <c r="K3257" t="s">
        <v>5391</v>
      </c>
      <c r="L3257" t="s">
        <v>5392</v>
      </c>
      <c r="M3257" t="s">
        <v>5393</v>
      </c>
      <c r="N3257">
        <v>10</v>
      </c>
    </row>
    <row r="3258" spans="1:14" x14ac:dyDescent="0.75">
      <c r="A3258" t="s">
        <v>10</v>
      </c>
      <c r="B3258" t="s">
        <v>11</v>
      </c>
      <c r="C3258" t="s">
        <v>12</v>
      </c>
      <c r="D3258" t="s">
        <v>5388</v>
      </c>
      <c r="E3258">
        <v>10260260</v>
      </c>
      <c r="F3258" t="s">
        <v>5435</v>
      </c>
      <c r="G3258">
        <v>66102600</v>
      </c>
      <c r="H3258" t="s">
        <v>3834</v>
      </c>
      <c r="I3258" t="s">
        <v>3835</v>
      </c>
      <c r="J3258" t="s">
        <v>5407</v>
      </c>
      <c r="K3258" t="s">
        <v>5394</v>
      </c>
      <c r="L3258" t="s">
        <v>5402</v>
      </c>
      <c r="M3258" t="s">
        <v>5403</v>
      </c>
      <c r="N3258">
        <v>10</v>
      </c>
    </row>
    <row r="3259" spans="1:14" x14ac:dyDescent="0.75">
      <c r="A3259" t="s">
        <v>10</v>
      </c>
      <c r="B3259" t="s">
        <v>11</v>
      </c>
      <c r="C3259" t="s">
        <v>12</v>
      </c>
      <c r="D3259" t="s">
        <v>5388</v>
      </c>
      <c r="E3259">
        <v>10260260</v>
      </c>
      <c r="F3259" t="s">
        <v>5435</v>
      </c>
      <c r="G3259">
        <v>66102600</v>
      </c>
      <c r="H3259" t="s">
        <v>3834</v>
      </c>
      <c r="I3259" t="s">
        <v>3835</v>
      </c>
      <c r="J3259" t="s">
        <v>5407</v>
      </c>
      <c r="K3259" t="s">
        <v>5394</v>
      </c>
      <c r="L3259" t="s">
        <v>5395</v>
      </c>
      <c r="M3259" t="s">
        <v>5396</v>
      </c>
      <c r="N3259">
        <v>15</v>
      </c>
    </row>
    <row r="3260" spans="1:14" x14ac:dyDescent="0.75">
      <c r="A3260" t="s">
        <v>10</v>
      </c>
      <c r="B3260" t="s">
        <v>11</v>
      </c>
      <c r="C3260" t="s">
        <v>12</v>
      </c>
      <c r="D3260" t="s">
        <v>5388</v>
      </c>
      <c r="E3260">
        <v>10260260</v>
      </c>
      <c r="F3260" t="s">
        <v>5435</v>
      </c>
      <c r="G3260">
        <v>66102601</v>
      </c>
      <c r="H3260" t="s">
        <v>3805</v>
      </c>
      <c r="I3260" t="s">
        <v>3806</v>
      </c>
      <c r="J3260" t="s">
        <v>5397</v>
      </c>
      <c r="K3260" t="s">
        <v>5391</v>
      </c>
      <c r="L3260" t="s">
        <v>5392</v>
      </c>
      <c r="M3260" t="s">
        <v>5393</v>
      </c>
      <c r="N3260">
        <v>5</v>
      </c>
    </row>
    <row r="3261" spans="1:14" x14ac:dyDescent="0.75">
      <c r="A3261" t="s">
        <v>10</v>
      </c>
      <c r="B3261" t="s">
        <v>11</v>
      </c>
      <c r="C3261" t="s">
        <v>12</v>
      </c>
      <c r="D3261" t="s">
        <v>5388</v>
      </c>
      <c r="E3261">
        <v>10260260</v>
      </c>
      <c r="F3261" t="s">
        <v>5435</v>
      </c>
      <c r="G3261">
        <v>66102601</v>
      </c>
      <c r="H3261" t="s">
        <v>3805</v>
      </c>
      <c r="I3261" t="s">
        <v>3806</v>
      </c>
      <c r="J3261" t="s">
        <v>5397</v>
      </c>
      <c r="K3261" t="s">
        <v>5391</v>
      </c>
      <c r="L3261" t="s">
        <v>5392</v>
      </c>
      <c r="M3261" t="s">
        <v>5401</v>
      </c>
      <c r="N3261">
        <v>4</v>
      </c>
    </row>
    <row r="3262" spans="1:14" x14ac:dyDescent="0.75">
      <c r="A3262" t="s">
        <v>10</v>
      </c>
      <c r="B3262" t="s">
        <v>11</v>
      </c>
      <c r="C3262" t="s">
        <v>12</v>
      </c>
      <c r="D3262" t="s">
        <v>5388</v>
      </c>
      <c r="E3262">
        <v>10260260</v>
      </c>
      <c r="F3262" t="s">
        <v>5435</v>
      </c>
      <c r="G3262">
        <v>66102601</v>
      </c>
      <c r="H3262" t="s">
        <v>3805</v>
      </c>
      <c r="I3262" t="s">
        <v>3806</v>
      </c>
      <c r="J3262" t="s">
        <v>5397</v>
      </c>
      <c r="K3262" t="s">
        <v>5394</v>
      </c>
      <c r="L3262" t="s">
        <v>5402</v>
      </c>
      <c r="M3262" t="s">
        <v>5403</v>
      </c>
      <c r="N3262">
        <v>10</v>
      </c>
    </row>
    <row r="3263" spans="1:14" x14ac:dyDescent="0.75">
      <c r="A3263" t="s">
        <v>10</v>
      </c>
      <c r="B3263" t="s">
        <v>11</v>
      </c>
      <c r="C3263" t="s">
        <v>12</v>
      </c>
      <c r="D3263" t="s">
        <v>5388</v>
      </c>
      <c r="E3263">
        <v>10260260</v>
      </c>
      <c r="F3263" t="s">
        <v>5435</v>
      </c>
      <c r="G3263">
        <v>66102601</v>
      </c>
      <c r="H3263" t="s">
        <v>3805</v>
      </c>
      <c r="I3263" t="s">
        <v>3806</v>
      </c>
      <c r="J3263" t="s">
        <v>5397</v>
      </c>
      <c r="K3263" t="s">
        <v>5394</v>
      </c>
      <c r="L3263" t="s">
        <v>5402</v>
      </c>
      <c r="M3263" t="s">
        <v>5404</v>
      </c>
      <c r="N3263">
        <v>4</v>
      </c>
    </row>
    <row r="3264" spans="1:14" x14ac:dyDescent="0.75">
      <c r="A3264" t="s">
        <v>10</v>
      </c>
      <c r="B3264" t="s">
        <v>11</v>
      </c>
      <c r="C3264" t="s">
        <v>12</v>
      </c>
      <c r="D3264" t="s">
        <v>5388</v>
      </c>
      <c r="E3264">
        <v>10260260</v>
      </c>
      <c r="F3264" t="s">
        <v>5435</v>
      </c>
      <c r="G3264">
        <v>66102601</v>
      </c>
      <c r="H3264" t="s">
        <v>3805</v>
      </c>
      <c r="I3264" t="s">
        <v>3806</v>
      </c>
      <c r="J3264" t="s">
        <v>5397</v>
      </c>
      <c r="K3264" t="s">
        <v>5394</v>
      </c>
      <c r="L3264" t="s">
        <v>5395</v>
      </c>
      <c r="M3264" t="s">
        <v>5396</v>
      </c>
      <c r="N3264">
        <v>30</v>
      </c>
    </row>
    <row r="3265" spans="1:14" x14ac:dyDescent="0.75">
      <c r="A3265" t="s">
        <v>10</v>
      </c>
      <c r="B3265" t="s">
        <v>11</v>
      </c>
      <c r="C3265" t="s">
        <v>12</v>
      </c>
      <c r="D3265" t="s">
        <v>5388</v>
      </c>
      <c r="E3265">
        <v>10260260</v>
      </c>
      <c r="F3265" t="s">
        <v>5435</v>
      </c>
      <c r="G3265">
        <v>66102602</v>
      </c>
      <c r="H3265" t="s">
        <v>4768</v>
      </c>
      <c r="I3265" t="s">
        <v>4773</v>
      </c>
      <c r="J3265" t="s">
        <v>5407</v>
      </c>
      <c r="K3265" t="s">
        <v>5391</v>
      </c>
      <c r="L3265" t="s">
        <v>5392</v>
      </c>
      <c r="M3265" t="s">
        <v>5393</v>
      </c>
      <c r="N3265">
        <v>85</v>
      </c>
    </row>
    <row r="3266" spans="1:14" x14ac:dyDescent="0.75">
      <c r="A3266" t="s">
        <v>10</v>
      </c>
      <c r="B3266" t="s">
        <v>11</v>
      </c>
      <c r="C3266" t="s">
        <v>12</v>
      </c>
      <c r="D3266" t="s">
        <v>5388</v>
      </c>
      <c r="E3266">
        <v>10260260</v>
      </c>
      <c r="F3266" t="s">
        <v>5435</v>
      </c>
      <c r="G3266">
        <v>66102623</v>
      </c>
      <c r="H3266" t="s">
        <v>999</v>
      </c>
      <c r="I3266" t="s">
        <v>1000</v>
      </c>
      <c r="J3266" t="s">
        <v>5407</v>
      </c>
      <c r="K3266" t="s">
        <v>5394</v>
      </c>
      <c r="L3266" t="s">
        <v>5395</v>
      </c>
      <c r="M3266" t="s">
        <v>5396</v>
      </c>
      <c r="N3266">
        <v>30</v>
      </c>
    </row>
    <row r="3267" spans="1:14" x14ac:dyDescent="0.75">
      <c r="A3267" t="s">
        <v>10</v>
      </c>
      <c r="B3267" t="s">
        <v>11</v>
      </c>
      <c r="C3267" t="s">
        <v>12</v>
      </c>
      <c r="D3267" t="s">
        <v>5388</v>
      </c>
      <c r="E3267">
        <v>10260260</v>
      </c>
      <c r="F3267" t="s">
        <v>5435</v>
      </c>
      <c r="G3267">
        <v>66102629</v>
      </c>
      <c r="H3267" t="s">
        <v>5218</v>
      </c>
      <c r="I3267" t="s">
        <v>5219</v>
      </c>
      <c r="J3267" t="s">
        <v>5413</v>
      </c>
      <c r="K3267" t="s">
        <v>5391</v>
      </c>
      <c r="L3267" t="s">
        <v>5392</v>
      </c>
      <c r="M3267" t="s">
        <v>5393</v>
      </c>
      <c r="N3267">
        <v>80</v>
      </c>
    </row>
    <row r="3268" spans="1:14" x14ac:dyDescent="0.75">
      <c r="A3268" t="s">
        <v>10</v>
      </c>
      <c r="B3268" t="s">
        <v>11</v>
      </c>
      <c r="C3268" t="s">
        <v>12</v>
      </c>
      <c r="D3268" t="s">
        <v>5388</v>
      </c>
      <c r="E3268">
        <v>10260260</v>
      </c>
      <c r="F3268" t="s">
        <v>5435</v>
      </c>
      <c r="G3268">
        <v>66102629</v>
      </c>
      <c r="H3268" t="s">
        <v>5218</v>
      </c>
      <c r="I3268" t="s">
        <v>5219</v>
      </c>
      <c r="J3268" t="s">
        <v>5413</v>
      </c>
      <c r="K3268" t="s">
        <v>5394</v>
      </c>
      <c r="L3268" t="s">
        <v>5402</v>
      </c>
      <c r="M3268" t="s">
        <v>5403</v>
      </c>
      <c r="N3268">
        <v>70</v>
      </c>
    </row>
    <row r="3269" spans="1:14" x14ac:dyDescent="0.75">
      <c r="A3269" t="s">
        <v>10</v>
      </c>
      <c r="B3269" t="s">
        <v>11</v>
      </c>
      <c r="C3269" t="s">
        <v>12</v>
      </c>
      <c r="D3269" t="s">
        <v>5388</v>
      </c>
      <c r="E3269">
        <v>10260260</v>
      </c>
      <c r="F3269" t="s">
        <v>5435</v>
      </c>
      <c r="G3269">
        <v>66102629</v>
      </c>
      <c r="H3269" t="s">
        <v>5218</v>
      </c>
      <c r="I3269" t="s">
        <v>5219</v>
      </c>
      <c r="J3269" t="s">
        <v>5413</v>
      </c>
      <c r="K3269" t="s">
        <v>5394</v>
      </c>
      <c r="L3269" t="s">
        <v>5402</v>
      </c>
      <c r="M3269" t="s">
        <v>5404</v>
      </c>
      <c r="N3269">
        <v>30</v>
      </c>
    </row>
    <row r="3270" spans="1:14" x14ac:dyDescent="0.75">
      <c r="A3270" t="s">
        <v>10</v>
      </c>
      <c r="B3270" t="s">
        <v>11</v>
      </c>
      <c r="C3270" t="s">
        <v>12</v>
      </c>
      <c r="D3270" t="s">
        <v>5388</v>
      </c>
      <c r="E3270">
        <v>10260260</v>
      </c>
      <c r="F3270" t="s">
        <v>5435</v>
      </c>
      <c r="G3270">
        <v>66102629</v>
      </c>
      <c r="H3270" t="s">
        <v>5218</v>
      </c>
      <c r="I3270" t="s">
        <v>5219</v>
      </c>
      <c r="J3270" t="s">
        <v>5413</v>
      </c>
      <c r="K3270" t="s">
        <v>5394</v>
      </c>
      <c r="L3270" t="s">
        <v>5395</v>
      </c>
      <c r="M3270" t="s">
        <v>5396</v>
      </c>
      <c r="N3270">
        <v>50</v>
      </c>
    </row>
    <row r="3271" spans="1:14" x14ac:dyDescent="0.75">
      <c r="A3271" t="s">
        <v>10</v>
      </c>
      <c r="B3271" t="s">
        <v>11</v>
      </c>
      <c r="C3271" t="s">
        <v>12</v>
      </c>
      <c r="D3271" t="s">
        <v>5388</v>
      </c>
      <c r="E3271">
        <v>10260260</v>
      </c>
      <c r="F3271" t="s">
        <v>5435</v>
      </c>
      <c r="G3271">
        <v>66102663</v>
      </c>
      <c r="H3271" t="s">
        <v>4795</v>
      </c>
      <c r="I3271" t="s">
        <v>2451</v>
      </c>
      <c r="J3271" t="s">
        <v>5406</v>
      </c>
      <c r="K3271" t="s">
        <v>5391</v>
      </c>
      <c r="L3271" t="s">
        <v>5392</v>
      </c>
      <c r="M3271" t="s">
        <v>5393</v>
      </c>
      <c r="N3271">
        <v>50</v>
      </c>
    </row>
    <row r="3272" spans="1:14" x14ac:dyDescent="0.75">
      <c r="A3272" t="s">
        <v>10</v>
      </c>
      <c r="B3272" t="s">
        <v>11</v>
      </c>
      <c r="C3272" t="s">
        <v>12</v>
      </c>
      <c r="D3272" t="s">
        <v>5388</v>
      </c>
      <c r="E3272">
        <v>10260260</v>
      </c>
      <c r="F3272" t="s">
        <v>5435</v>
      </c>
      <c r="G3272">
        <v>66102663</v>
      </c>
      <c r="H3272" t="s">
        <v>4795</v>
      </c>
      <c r="I3272" t="s">
        <v>2451</v>
      </c>
      <c r="J3272" t="s">
        <v>5406</v>
      </c>
      <c r="K3272" t="s">
        <v>5394</v>
      </c>
      <c r="L3272" t="s">
        <v>5402</v>
      </c>
      <c r="M3272" t="s">
        <v>5403</v>
      </c>
      <c r="N3272">
        <v>30</v>
      </c>
    </row>
    <row r="3273" spans="1:14" x14ac:dyDescent="0.75">
      <c r="A3273" t="s">
        <v>10</v>
      </c>
      <c r="B3273" t="s">
        <v>11</v>
      </c>
      <c r="C3273" t="s">
        <v>12</v>
      </c>
      <c r="D3273" t="s">
        <v>5388</v>
      </c>
      <c r="E3273">
        <v>10260260</v>
      </c>
      <c r="F3273" t="s">
        <v>5435</v>
      </c>
      <c r="G3273">
        <v>66102663</v>
      </c>
      <c r="H3273" t="s">
        <v>4795</v>
      </c>
      <c r="I3273" t="s">
        <v>2451</v>
      </c>
      <c r="J3273" t="s">
        <v>5406</v>
      </c>
      <c r="K3273" t="s">
        <v>5394</v>
      </c>
      <c r="L3273" t="s">
        <v>5402</v>
      </c>
      <c r="M3273" t="s">
        <v>5404</v>
      </c>
      <c r="N3273">
        <v>20</v>
      </c>
    </row>
    <row r="3274" spans="1:14" x14ac:dyDescent="0.75">
      <c r="A3274" t="s">
        <v>10</v>
      </c>
      <c r="B3274" t="s">
        <v>11</v>
      </c>
      <c r="C3274" t="s">
        <v>12</v>
      </c>
      <c r="D3274" t="s">
        <v>5388</v>
      </c>
      <c r="E3274">
        <v>10260260</v>
      </c>
      <c r="F3274" t="s">
        <v>5435</v>
      </c>
      <c r="G3274">
        <v>66102663</v>
      </c>
      <c r="H3274" t="s">
        <v>4795</v>
      </c>
      <c r="I3274" t="s">
        <v>2451</v>
      </c>
      <c r="J3274" t="s">
        <v>5406</v>
      </c>
      <c r="K3274" t="s">
        <v>5394</v>
      </c>
      <c r="L3274" t="s">
        <v>5395</v>
      </c>
      <c r="M3274" t="s">
        <v>5396</v>
      </c>
      <c r="N3274">
        <v>5</v>
      </c>
    </row>
    <row r="3275" spans="1:14" x14ac:dyDescent="0.75">
      <c r="A3275" t="s">
        <v>10</v>
      </c>
      <c r="B3275" t="s">
        <v>11</v>
      </c>
      <c r="C3275" t="s">
        <v>12</v>
      </c>
      <c r="D3275" t="s">
        <v>5388</v>
      </c>
      <c r="E3275">
        <v>10260260</v>
      </c>
      <c r="F3275" t="s">
        <v>5435</v>
      </c>
      <c r="G3275">
        <v>66102706</v>
      </c>
      <c r="H3275" t="s">
        <v>5194</v>
      </c>
      <c r="I3275" t="s">
        <v>5195</v>
      </c>
      <c r="J3275" t="s">
        <v>5407</v>
      </c>
      <c r="K3275" t="s">
        <v>5391</v>
      </c>
      <c r="L3275" t="s">
        <v>5392</v>
      </c>
      <c r="M3275" t="s">
        <v>5393</v>
      </c>
      <c r="N3275">
        <v>20</v>
      </c>
    </row>
    <row r="3276" spans="1:14" x14ac:dyDescent="0.75">
      <c r="A3276" t="s">
        <v>10</v>
      </c>
      <c r="B3276" t="s">
        <v>11</v>
      </c>
      <c r="C3276" t="s">
        <v>12</v>
      </c>
      <c r="D3276" t="s">
        <v>5388</v>
      </c>
      <c r="E3276">
        <v>10260260</v>
      </c>
      <c r="F3276" t="s">
        <v>5435</v>
      </c>
      <c r="G3276">
        <v>66102706</v>
      </c>
      <c r="H3276" t="s">
        <v>5194</v>
      </c>
      <c r="I3276" t="s">
        <v>5195</v>
      </c>
      <c r="J3276" t="s">
        <v>5407</v>
      </c>
      <c r="K3276" t="s">
        <v>5394</v>
      </c>
      <c r="L3276" t="s">
        <v>5395</v>
      </c>
      <c r="M3276" t="s">
        <v>5396</v>
      </c>
      <c r="N3276">
        <v>20</v>
      </c>
    </row>
    <row r="3277" spans="1:14" x14ac:dyDescent="0.75">
      <c r="A3277" t="s">
        <v>10</v>
      </c>
      <c r="B3277" t="s">
        <v>11</v>
      </c>
      <c r="C3277" t="s">
        <v>12</v>
      </c>
      <c r="D3277" t="s">
        <v>5388</v>
      </c>
      <c r="E3277">
        <v>10260260</v>
      </c>
      <c r="F3277" t="s">
        <v>5435</v>
      </c>
      <c r="G3277">
        <v>66102709</v>
      </c>
      <c r="H3277" t="s">
        <v>4768</v>
      </c>
      <c r="I3277" t="s">
        <v>4774</v>
      </c>
      <c r="J3277" t="s">
        <v>5407</v>
      </c>
      <c r="K3277" t="s">
        <v>5394</v>
      </c>
      <c r="L3277" t="s">
        <v>5402</v>
      </c>
      <c r="M3277" t="s">
        <v>5403</v>
      </c>
      <c r="N3277">
        <v>20</v>
      </c>
    </row>
    <row r="3278" spans="1:14" x14ac:dyDescent="0.75">
      <c r="A3278" t="s">
        <v>10</v>
      </c>
      <c r="B3278" t="s">
        <v>11</v>
      </c>
      <c r="C3278" t="s">
        <v>12</v>
      </c>
      <c r="D3278" t="s">
        <v>5388</v>
      </c>
      <c r="E3278">
        <v>10260260</v>
      </c>
      <c r="F3278" t="s">
        <v>5435</v>
      </c>
      <c r="G3278">
        <v>66102711</v>
      </c>
      <c r="H3278" t="s">
        <v>1943</v>
      </c>
      <c r="I3278" t="s">
        <v>1945</v>
      </c>
      <c r="J3278" t="s">
        <v>5407</v>
      </c>
      <c r="K3278" t="s">
        <v>5391</v>
      </c>
      <c r="L3278" t="s">
        <v>5392</v>
      </c>
      <c r="M3278" t="s">
        <v>5393</v>
      </c>
      <c r="N3278">
        <v>15</v>
      </c>
    </row>
    <row r="3279" spans="1:14" x14ac:dyDescent="0.75">
      <c r="A3279" t="s">
        <v>10</v>
      </c>
      <c r="B3279" t="s">
        <v>11</v>
      </c>
      <c r="C3279" t="s">
        <v>12</v>
      </c>
      <c r="D3279" t="s">
        <v>5388</v>
      </c>
      <c r="E3279">
        <v>10260260</v>
      </c>
      <c r="F3279" t="s">
        <v>5435</v>
      </c>
      <c r="G3279">
        <v>66102711</v>
      </c>
      <c r="H3279" t="s">
        <v>1943</v>
      </c>
      <c r="I3279" t="s">
        <v>1945</v>
      </c>
      <c r="J3279" t="s">
        <v>5407</v>
      </c>
      <c r="K3279" t="s">
        <v>5394</v>
      </c>
      <c r="L3279" t="s">
        <v>5402</v>
      </c>
      <c r="M3279" t="s">
        <v>5403</v>
      </c>
      <c r="N3279">
        <v>15</v>
      </c>
    </row>
    <row r="3280" spans="1:14" x14ac:dyDescent="0.75">
      <c r="A3280" t="s">
        <v>10</v>
      </c>
      <c r="B3280" t="s">
        <v>11</v>
      </c>
      <c r="C3280" t="s">
        <v>12</v>
      </c>
      <c r="D3280" t="s">
        <v>5388</v>
      </c>
      <c r="E3280">
        <v>10260260</v>
      </c>
      <c r="F3280" t="s">
        <v>5435</v>
      </c>
      <c r="G3280">
        <v>66102711</v>
      </c>
      <c r="H3280" t="s">
        <v>1943</v>
      </c>
      <c r="I3280" t="s">
        <v>1945</v>
      </c>
      <c r="J3280" t="s">
        <v>5407</v>
      </c>
      <c r="K3280" t="s">
        <v>5394</v>
      </c>
      <c r="L3280" t="s">
        <v>5402</v>
      </c>
      <c r="M3280" t="s">
        <v>5404</v>
      </c>
      <c r="N3280">
        <v>6</v>
      </c>
    </row>
    <row r="3281" spans="1:14" x14ac:dyDescent="0.75">
      <c r="A3281" t="s">
        <v>10</v>
      </c>
      <c r="B3281" t="s">
        <v>11</v>
      </c>
      <c r="C3281" t="s">
        <v>12</v>
      </c>
      <c r="D3281" t="s">
        <v>5388</v>
      </c>
      <c r="E3281">
        <v>10260260</v>
      </c>
      <c r="F3281" t="s">
        <v>5435</v>
      </c>
      <c r="G3281">
        <v>66102711</v>
      </c>
      <c r="H3281" t="s">
        <v>1943</v>
      </c>
      <c r="I3281" t="s">
        <v>1945</v>
      </c>
      <c r="J3281" t="s">
        <v>5407</v>
      </c>
      <c r="K3281" t="s">
        <v>5394</v>
      </c>
      <c r="L3281" t="s">
        <v>5395</v>
      </c>
      <c r="M3281" t="s">
        <v>5396</v>
      </c>
      <c r="N3281">
        <v>10</v>
      </c>
    </row>
    <row r="3282" spans="1:14" x14ac:dyDescent="0.75">
      <c r="A3282" t="s">
        <v>10</v>
      </c>
      <c r="B3282" t="s">
        <v>11</v>
      </c>
      <c r="C3282" t="s">
        <v>12</v>
      </c>
      <c r="D3282" t="s">
        <v>5388</v>
      </c>
      <c r="E3282">
        <v>10260260</v>
      </c>
      <c r="F3282" t="s">
        <v>5435</v>
      </c>
      <c r="G3282">
        <v>66102718</v>
      </c>
      <c r="H3282" t="s">
        <v>5301</v>
      </c>
      <c r="I3282" t="s">
        <v>5302</v>
      </c>
      <c r="J3282" t="s">
        <v>5407</v>
      </c>
      <c r="K3282" t="s">
        <v>5391</v>
      </c>
      <c r="L3282" t="s">
        <v>5392</v>
      </c>
      <c r="M3282" t="s">
        <v>5393</v>
      </c>
      <c r="N3282">
        <v>40</v>
      </c>
    </row>
    <row r="3283" spans="1:14" x14ac:dyDescent="0.75">
      <c r="A3283" t="s">
        <v>10</v>
      </c>
      <c r="B3283" t="s">
        <v>11</v>
      </c>
      <c r="C3283" t="s">
        <v>12</v>
      </c>
      <c r="D3283" t="s">
        <v>5388</v>
      </c>
      <c r="E3283">
        <v>10260260</v>
      </c>
      <c r="F3283" t="s">
        <v>5435</v>
      </c>
      <c r="G3283">
        <v>66102718</v>
      </c>
      <c r="H3283" t="s">
        <v>5301</v>
      </c>
      <c r="I3283" t="s">
        <v>5302</v>
      </c>
      <c r="J3283" t="s">
        <v>5407</v>
      </c>
      <c r="K3283" t="s">
        <v>5391</v>
      </c>
      <c r="L3283" t="s">
        <v>5392</v>
      </c>
      <c r="M3283" t="s">
        <v>5401</v>
      </c>
      <c r="N3283">
        <v>20</v>
      </c>
    </row>
    <row r="3284" spans="1:14" x14ac:dyDescent="0.75">
      <c r="A3284" t="s">
        <v>10</v>
      </c>
      <c r="B3284" t="s">
        <v>11</v>
      </c>
      <c r="C3284" t="s">
        <v>12</v>
      </c>
      <c r="D3284" t="s">
        <v>5388</v>
      </c>
      <c r="E3284">
        <v>10260260</v>
      </c>
      <c r="F3284" t="s">
        <v>5435</v>
      </c>
      <c r="G3284">
        <v>66102718</v>
      </c>
      <c r="H3284" t="s">
        <v>5301</v>
      </c>
      <c r="I3284" t="s">
        <v>5302</v>
      </c>
      <c r="J3284" t="s">
        <v>5407</v>
      </c>
      <c r="K3284" t="s">
        <v>5394</v>
      </c>
      <c r="L3284" t="s">
        <v>5402</v>
      </c>
      <c r="M3284" t="s">
        <v>5403</v>
      </c>
      <c r="N3284">
        <v>45</v>
      </c>
    </row>
    <row r="3285" spans="1:14" x14ac:dyDescent="0.75">
      <c r="A3285" t="s">
        <v>10</v>
      </c>
      <c r="B3285" t="s">
        <v>11</v>
      </c>
      <c r="C3285" t="s">
        <v>12</v>
      </c>
      <c r="D3285" t="s">
        <v>5388</v>
      </c>
      <c r="E3285">
        <v>10260260</v>
      </c>
      <c r="F3285" t="s">
        <v>5435</v>
      </c>
      <c r="G3285">
        <v>66102718</v>
      </c>
      <c r="H3285" t="s">
        <v>5301</v>
      </c>
      <c r="I3285" t="s">
        <v>5302</v>
      </c>
      <c r="J3285" t="s">
        <v>5407</v>
      </c>
      <c r="K3285" t="s">
        <v>5394</v>
      </c>
      <c r="L3285" t="s">
        <v>5402</v>
      </c>
      <c r="M3285" t="s">
        <v>5404</v>
      </c>
      <c r="N3285">
        <v>5</v>
      </c>
    </row>
    <row r="3286" spans="1:14" x14ac:dyDescent="0.75">
      <c r="A3286" t="s">
        <v>10</v>
      </c>
      <c r="B3286" t="s">
        <v>11</v>
      </c>
      <c r="C3286" t="s">
        <v>12</v>
      </c>
      <c r="D3286" t="s">
        <v>5388</v>
      </c>
      <c r="E3286">
        <v>10260260</v>
      </c>
      <c r="F3286" t="s">
        <v>5435</v>
      </c>
      <c r="G3286">
        <v>66102738</v>
      </c>
      <c r="H3286" t="s">
        <v>4828</v>
      </c>
      <c r="I3286" t="s">
        <v>4829</v>
      </c>
      <c r="J3286" t="s">
        <v>5407</v>
      </c>
      <c r="K3286" t="s">
        <v>5391</v>
      </c>
      <c r="L3286" t="s">
        <v>5392</v>
      </c>
      <c r="M3286" t="s">
        <v>5393</v>
      </c>
      <c r="N3286">
        <v>30</v>
      </c>
    </row>
    <row r="3287" spans="1:14" x14ac:dyDescent="0.75">
      <c r="A3287" t="s">
        <v>10</v>
      </c>
      <c r="B3287" t="s">
        <v>11</v>
      </c>
      <c r="C3287" t="s">
        <v>12</v>
      </c>
      <c r="D3287" t="s">
        <v>5388</v>
      </c>
      <c r="E3287">
        <v>10260260</v>
      </c>
      <c r="F3287" t="s">
        <v>5435</v>
      </c>
      <c r="G3287">
        <v>66102738</v>
      </c>
      <c r="H3287" t="s">
        <v>4828</v>
      </c>
      <c r="I3287" t="s">
        <v>4829</v>
      </c>
      <c r="J3287" t="s">
        <v>5407</v>
      </c>
      <c r="K3287" t="s">
        <v>5394</v>
      </c>
      <c r="L3287" t="s">
        <v>5395</v>
      </c>
      <c r="M3287" t="s">
        <v>5405</v>
      </c>
      <c r="N3287">
        <v>5</v>
      </c>
    </row>
    <row r="3288" spans="1:14" x14ac:dyDescent="0.75">
      <c r="A3288" t="s">
        <v>10</v>
      </c>
      <c r="B3288" t="s">
        <v>11</v>
      </c>
      <c r="C3288" t="s">
        <v>12</v>
      </c>
      <c r="D3288" t="s">
        <v>5388</v>
      </c>
      <c r="E3288">
        <v>10260260</v>
      </c>
      <c r="F3288" t="s">
        <v>5435</v>
      </c>
      <c r="G3288">
        <v>66102738</v>
      </c>
      <c r="H3288" t="s">
        <v>4828</v>
      </c>
      <c r="I3288" t="s">
        <v>4829</v>
      </c>
      <c r="J3288" t="s">
        <v>5407</v>
      </c>
      <c r="K3288" t="s">
        <v>5394</v>
      </c>
      <c r="L3288" t="s">
        <v>5395</v>
      </c>
      <c r="M3288" t="s">
        <v>5396</v>
      </c>
      <c r="N3288">
        <v>15</v>
      </c>
    </row>
    <row r="3289" spans="1:14" x14ac:dyDescent="0.75">
      <c r="A3289" t="s">
        <v>10</v>
      </c>
      <c r="B3289" t="s">
        <v>11</v>
      </c>
      <c r="C3289" t="s">
        <v>12</v>
      </c>
      <c r="D3289" t="s">
        <v>5388</v>
      </c>
      <c r="E3289">
        <v>10260260</v>
      </c>
      <c r="F3289" t="s">
        <v>5435</v>
      </c>
      <c r="G3289">
        <v>66102745</v>
      </c>
      <c r="H3289" t="s">
        <v>5178</v>
      </c>
      <c r="I3289" t="s">
        <v>5179</v>
      </c>
      <c r="J3289" t="s">
        <v>5407</v>
      </c>
      <c r="K3289" t="s">
        <v>5391</v>
      </c>
      <c r="L3289" t="s">
        <v>5392</v>
      </c>
      <c r="M3289" t="s">
        <v>5393</v>
      </c>
      <c r="N3289">
        <v>60</v>
      </c>
    </row>
    <row r="3290" spans="1:14" x14ac:dyDescent="0.75">
      <c r="A3290" t="s">
        <v>10</v>
      </c>
      <c r="B3290" t="s">
        <v>11</v>
      </c>
      <c r="C3290" t="s">
        <v>12</v>
      </c>
      <c r="D3290" t="s">
        <v>5388</v>
      </c>
      <c r="E3290">
        <v>10260260</v>
      </c>
      <c r="F3290" t="s">
        <v>5435</v>
      </c>
      <c r="G3290">
        <v>66102745</v>
      </c>
      <c r="H3290" t="s">
        <v>5178</v>
      </c>
      <c r="I3290" t="s">
        <v>5179</v>
      </c>
      <c r="J3290" t="s">
        <v>5407</v>
      </c>
      <c r="K3290" t="s">
        <v>5394</v>
      </c>
      <c r="L3290" t="s">
        <v>5402</v>
      </c>
      <c r="M3290" t="s">
        <v>5403</v>
      </c>
      <c r="N3290">
        <v>30</v>
      </c>
    </row>
    <row r="3291" spans="1:14" x14ac:dyDescent="0.75">
      <c r="A3291" t="s">
        <v>10</v>
      </c>
      <c r="B3291" t="s">
        <v>11</v>
      </c>
      <c r="C3291" t="s">
        <v>12</v>
      </c>
      <c r="D3291" t="s">
        <v>5388</v>
      </c>
      <c r="E3291">
        <v>10260260</v>
      </c>
      <c r="F3291" t="s">
        <v>5435</v>
      </c>
      <c r="G3291">
        <v>66102745</v>
      </c>
      <c r="H3291" t="s">
        <v>5178</v>
      </c>
      <c r="I3291" t="s">
        <v>5179</v>
      </c>
      <c r="J3291" t="s">
        <v>5407</v>
      </c>
      <c r="K3291" t="s">
        <v>5394</v>
      </c>
      <c r="L3291" t="s">
        <v>5395</v>
      </c>
      <c r="M3291" t="s">
        <v>5396</v>
      </c>
      <c r="N3291">
        <v>25</v>
      </c>
    </row>
    <row r="3292" spans="1:14" x14ac:dyDescent="0.75">
      <c r="A3292" t="s">
        <v>10</v>
      </c>
      <c r="B3292" t="s">
        <v>11</v>
      </c>
      <c r="C3292" t="s">
        <v>12</v>
      </c>
      <c r="D3292" t="s">
        <v>5388</v>
      </c>
      <c r="E3292">
        <v>10260260</v>
      </c>
      <c r="F3292" t="s">
        <v>5435</v>
      </c>
      <c r="G3292">
        <v>66102746</v>
      </c>
      <c r="H3292" t="s">
        <v>1494</v>
      </c>
      <c r="I3292" t="s">
        <v>1495</v>
      </c>
      <c r="J3292" t="s">
        <v>5407</v>
      </c>
      <c r="K3292" t="s">
        <v>5391</v>
      </c>
      <c r="L3292" t="s">
        <v>5392</v>
      </c>
      <c r="M3292" t="s">
        <v>5393</v>
      </c>
      <c r="N3292">
        <v>150</v>
      </c>
    </row>
    <row r="3293" spans="1:14" x14ac:dyDescent="0.75">
      <c r="A3293" t="s">
        <v>10</v>
      </c>
      <c r="B3293" t="s">
        <v>11</v>
      </c>
      <c r="C3293" t="s">
        <v>12</v>
      </c>
      <c r="D3293" t="s">
        <v>5388</v>
      </c>
      <c r="E3293">
        <v>10260260</v>
      </c>
      <c r="F3293" t="s">
        <v>5435</v>
      </c>
      <c r="G3293">
        <v>66102746</v>
      </c>
      <c r="H3293" t="s">
        <v>1494</v>
      </c>
      <c r="I3293" t="s">
        <v>1495</v>
      </c>
      <c r="J3293" t="s">
        <v>5407</v>
      </c>
      <c r="K3293" t="s">
        <v>5394</v>
      </c>
      <c r="L3293" t="s">
        <v>5402</v>
      </c>
      <c r="M3293" t="s">
        <v>5403</v>
      </c>
      <c r="N3293">
        <v>50</v>
      </c>
    </row>
    <row r="3294" spans="1:14" x14ac:dyDescent="0.75">
      <c r="A3294" t="s">
        <v>10</v>
      </c>
      <c r="B3294" t="s">
        <v>11</v>
      </c>
      <c r="C3294" t="s">
        <v>12</v>
      </c>
      <c r="D3294" t="s">
        <v>5388</v>
      </c>
      <c r="E3294">
        <v>10260260</v>
      </c>
      <c r="F3294" t="s">
        <v>5435</v>
      </c>
      <c r="G3294">
        <v>66102746</v>
      </c>
      <c r="H3294" t="s">
        <v>1494</v>
      </c>
      <c r="I3294" t="s">
        <v>1495</v>
      </c>
      <c r="J3294" t="s">
        <v>5407</v>
      </c>
      <c r="K3294" t="s">
        <v>5394</v>
      </c>
      <c r="L3294" t="s">
        <v>5395</v>
      </c>
      <c r="M3294" t="s">
        <v>5405</v>
      </c>
      <c r="N3294">
        <v>20</v>
      </c>
    </row>
    <row r="3295" spans="1:14" x14ac:dyDescent="0.75">
      <c r="A3295" t="s">
        <v>10</v>
      </c>
      <c r="B3295" t="s">
        <v>11</v>
      </c>
      <c r="C3295" t="s">
        <v>12</v>
      </c>
      <c r="D3295" t="s">
        <v>5388</v>
      </c>
      <c r="E3295">
        <v>10260260</v>
      </c>
      <c r="F3295" t="s">
        <v>5435</v>
      </c>
      <c r="G3295">
        <v>66102746</v>
      </c>
      <c r="H3295" t="s">
        <v>1494</v>
      </c>
      <c r="I3295" t="s">
        <v>1495</v>
      </c>
      <c r="J3295" t="s">
        <v>5407</v>
      </c>
      <c r="K3295" t="s">
        <v>5394</v>
      </c>
      <c r="L3295" t="s">
        <v>5395</v>
      </c>
      <c r="M3295" t="s">
        <v>5396</v>
      </c>
      <c r="N3295">
        <v>20</v>
      </c>
    </row>
    <row r="3296" spans="1:14" x14ac:dyDescent="0.75">
      <c r="A3296" t="s">
        <v>10</v>
      </c>
      <c r="B3296" t="s">
        <v>11</v>
      </c>
      <c r="C3296" t="s">
        <v>12</v>
      </c>
      <c r="D3296" t="s">
        <v>5388</v>
      </c>
      <c r="E3296">
        <v>10260260</v>
      </c>
      <c r="F3296" t="s">
        <v>5435</v>
      </c>
      <c r="G3296">
        <v>66102759</v>
      </c>
      <c r="H3296" t="s">
        <v>4058</v>
      </c>
      <c r="I3296" t="s">
        <v>4059</v>
      </c>
      <c r="J3296" t="s">
        <v>5407</v>
      </c>
      <c r="K3296" t="s">
        <v>5398</v>
      </c>
      <c r="L3296" t="s">
        <v>5399</v>
      </c>
      <c r="M3296" t="s">
        <v>5400</v>
      </c>
      <c r="N3296">
        <v>7</v>
      </c>
    </row>
    <row r="3297" spans="1:14" x14ac:dyDescent="0.75">
      <c r="A3297" t="s">
        <v>10</v>
      </c>
      <c r="B3297" t="s">
        <v>11</v>
      </c>
      <c r="C3297" t="s">
        <v>12</v>
      </c>
      <c r="D3297" t="s">
        <v>5388</v>
      </c>
      <c r="E3297">
        <v>10260260</v>
      </c>
      <c r="F3297" t="s">
        <v>5435</v>
      </c>
      <c r="G3297">
        <v>66102759</v>
      </c>
      <c r="H3297" t="s">
        <v>4058</v>
      </c>
      <c r="I3297" t="s">
        <v>4059</v>
      </c>
      <c r="J3297" t="s">
        <v>5407</v>
      </c>
      <c r="K3297" t="s">
        <v>5391</v>
      </c>
      <c r="L3297" t="s">
        <v>5392</v>
      </c>
      <c r="M3297" t="s">
        <v>5393</v>
      </c>
      <c r="N3297">
        <v>15</v>
      </c>
    </row>
    <row r="3298" spans="1:14" x14ac:dyDescent="0.75">
      <c r="A3298" t="s">
        <v>10</v>
      </c>
      <c r="B3298" t="s">
        <v>11</v>
      </c>
      <c r="C3298" t="s">
        <v>12</v>
      </c>
      <c r="D3298" t="s">
        <v>5388</v>
      </c>
      <c r="E3298">
        <v>10260260</v>
      </c>
      <c r="F3298" t="s">
        <v>5435</v>
      </c>
      <c r="G3298">
        <v>66102759</v>
      </c>
      <c r="H3298" t="s">
        <v>4058</v>
      </c>
      <c r="I3298" t="s">
        <v>4059</v>
      </c>
      <c r="J3298" t="s">
        <v>5407</v>
      </c>
      <c r="K3298" t="s">
        <v>5394</v>
      </c>
      <c r="L3298" t="s">
        <v>5402</v>
      </c>
      <c r="M3298" t="s">
        <v>5403</v>
      </c>
      <c r="N3298">
        <v>20</v>
      </c>
    </row>
    <row r="3299" spans="1:14" x14ac:dyDescent="0.75">
      <c r="A3299" t="s">
        <v>10</v>
      </c>
      <c r="B3299" t="s">
        <v>11</v>
      </c>
      <c r="C3299" t="s">
        <v>12</v>
      </c>
      <c r="D3299" t="s">
        <v>5388</v>
      </c>
      <c r="E3299">
        <v>10260260</v>
      </c>
      <c r="F3299" t="s">
        <v>5435</v>
      </c>
      <c r="G3299">
        <v>66102759</v>
      </c>
      <c r="H3299" t="s">
        <v>4058</v>
      </c>
      <c r="I3299" t="s">
        <v>4059</v>
      </c>
      <c r="J3299" t="s">
        <v>5407</v>
      </c>
      <c r="K3299" t="s">
        <v>5394</v>
      </c>
      <c r="L3299" t="s">
        <v>5402</v>
      </c>
      <c r="M3299" t="s">
        <v>5404</v>
      </c>
      <c r="N3299">
        <v>10</v>
      </c>
    </row>
    <row r="3300" spans="1:14" x14ac:dyDescent="0.75">
      <c r="A3300" t="s">
        <v>10</v>
      </c>
      <c r="B3300" t="s">
        <v>11</v>
      </c>
      <c r="C3300" t="s">
        <v>12</v>
      </c>
      <c r="D3300" t="s">
        <v>5388</v>
      </c>
      <c r="E3300">
        <v>10260260</v>
      </c>
      <c r="F3300" t="s">
        <v>5435</v>
      </c>
      <c r="G3300">
        <v>66102759</v>
      </c>
      <c r="H3300" t="s">
        <v>4058</v>
      </c>
      <c r="I3300" t="s">
        <v>4059</v>
      </c>
      <c r="J3300" t="s">
        <v>5407</v>
      </c>
      <c r="K3300" t="s">
        <v>5394</v>
      </c>
      <c r="L3300" t="s">
        <v>5395</v>
      </c>
      <c r="M3300" t="s">
        <v>5405</v>
      </c>
      <c r="N3300">
        <v>4</v>
      </c>
    </row>
    <row r="3301" spans="1:14" x14ac:dyDescent="0.75">
      <c r="A3301" t="s">
        <v>10</v>
      </c>
      <c r="B3301" t="s">
        <v>11</v>
      </c>
      <c r="C3301" t="s">
        <v>12</v>
      </c>
      <c r="D3301" t="s">
        <v>5388</v>
      </c>
      <c r="E3301">
        <v>10260260</v>
      </c>
      <c r="F3301" t="s">
        <v>5435</v>
      </c>
      <c r="G3301">
        <v>66102772</v>
      </c>
      <c r="H3301" t="s">
        <v>7339</v>
      </c>
      <c r="I3301" t="s">
        <v>2828</v>
      </c>
      <c r="J3301" t="s">
        <v>5413</v>
      </c>
      <c r="K3301" t="s">
        <v>5398</v>
      </c>
      <c r="L3301" t="s">
        <v>5399</v>
      </c>
      <c r="M3301" t="s">
        <v>5411</v>
      </c>
      <c r="N3301">
        <v>110</v>
      </c>
    </row>
    <row r="3302" spans="1:14" x14ac:dyDescent="0.75">
      <c r="A3302" t="s">
        <v>10</v>
      </c>
      <c r="B3302" t="s">
        <v>11</v>
      </c>
      <c r="C3302" t="s">
        <v>12</v>
      </c>
      <c r="D3302" t="s">
        <v>5388</v>
      </c>
      <c r="E3302">
        <v>10260260</v>
      </c>
      <c r="F3302" t="s">
        <v>5435</v>
      </c>
      <c r="G3302">
        <v>66102772</v>
      </c>
      <c r="H3302" t="s">
        <v>7339</v>
      </c>
      <c r="I3302" t="s">
        <v>2828</v>
      </c>
      <c r="J3302" t="s">
        <v>5413</v>
      </c>
      <c r="K3302" t="s">
        <v>5394</v>
      </c>
      <c r="L3302" t="s">
        <v>5402</v>
      </c>
      <c r="M3302" t="s">
        <v>5417</v>
      </c>
      <c r="N3302">
        <v>40</v>
      </c>
    </row>
    <row r="3303" spans="1:14" x14ac:dyDescent="0.75">
      <c r="A3303" t="s">
        <v>10</v>
      </c>
      <c r="B3303" t="s">
        <v>11</v>
      </c>
      <c r="C3303" t="s">
        <v>12</v>
      </c>
      <c r="D3303" t="s">
        <v>5388</v>
      </c>
      <c r="E3303">
        <v>10260260</v>
      </c>
      <c r="F3303" t="s">
        <v>5435</v>
      </c>
      <c r="G3303">
        <v>66102772</v>
      </c>
      <c r="H3303" t="s">
        <v>7339</v>
      </c>
      <c r="I3303" t="s">
        <v>2828</v>
      </c>
      <c r="J3303" t="s">
        <v>5413</v>
      </c>
      <c r="K3303" t="s">
        <v>5394</v>
      </c>
      <c r="L3303" t="s">
        <v>5395</v>
      </c>
      <c r="M3303" t="s">
        <v>5408</v>
      </c>
      <c r="N3303">
        <v>10</v>
      </c>
    </row>
    <row r="3304" spans="1:14" x14ac:dyDescent="0.75">
      <c r="A3304" t="s">
        <v>10</v>
      </c>
      <c r="B3304" t="s">
        <v>11</v>
      </c>
      <c r="C3304" t="s">
        <v>12</v>
      </c>
      <c r="D3304" t="s">
        <v>5388</v>
      </c>
      <c r="E3304">
        <v>10260260</v>
      </c>
      <c r="F3304" t="s">
        <v>5435</v>
      </c>
      <c r="G3304">
        <v>66102793</v>
      </c>
      <c r="H3304" t="s">
        <v>1982</v>
      </c>
      <c r="I3304" t="s">
        <v>1983</v>
      </c>
      <c r="J3304" t="s">
        <v>5397</v>
      </c>
      <c r="K3304" t="s">
        <v>5391</v>
      </c>
      <c r="L3304" t="s">
        <v>5392</v>
      </c>
      <c r="M3304" t="s">
        <v>5393</v>
      </c>
      <c r="N3304">
        <v>150</v>
      </c>
    </row>
    <row r="3305" spans="1:14" x14ac:dyDescent="0.75">
      <c r="A3305" t="s">
        <v>10</v>
      </c>
      <c r="B3305" t="s">
        <v>11</v>
      </c>
      <c r="C3305" t="s">
        <v>12</v>
      </c>
      <c r="D3305" t="s">
        <v>5388</v>
      </c>
      <c r="E3305">
        <v>10260260</v>
      </c>
      <c r="F3305" t="s">
        <v>5435</v>
      </c>
      <c r="G3305">
        <v>66102793</v>
      </c>
      <c r="H3305" t="s">
        <v>1982</v>
      </c>
      <c r="I3305" t="s">
        <v>1983</v>
      </c>
      <c r="J3305" t="s">
        <v>5397</v>
      </c>
      <c r="K3305" t="s">
        <v>5394</v>
      </c>
      <c r="L3305" t="s">
        <v>5402</v>
      </c>
      <c r="M3305" t="s">
        <v>5417</v>
      </c>
      <c r="N3305">
        <v>10</v>
      </c>
    </row>
    <row r="3306" spans="1:14" x14ac:dyDescent="0.75">
      <c r="A3306" t="s">
        <v>10</v>
      </c>
      <c r="B3306" t="s">
        <v>11</v>
      </c>
      <c r="C3306" t="s">
        <v>12</v>
      </c>
      <c r="D3306" t="s">
        <v>5388</v>
      </c>
      <c r="E3306">
        <v>10260260</v>
      </c>
      <c r="F3306" t="s">
        <v>5435</v>
      </c>
      <c r="G3306">
        <v>66102793</v>
      </c>
      <c r="H3306" t="s">
        <v>1982</v>
      </c>
      <c r="I3306" t="s">
        <v>1983</v>
      </c>
      <c r="J3306" t="s">
        <v>5397</v>
      </c>
      <c r="K3306" t="s">
        <v>5394</v>
      </c>
      <c r="L3306" t="s">
        <v>5402</v>
      </c>
      <c r="M3306" t="s">
        <v>5403</v>
      </c>
      <c r="N3306">
        <v>50</v>
      </c>
    </row>
    <row r="3307" spans="1:14" x14ac:dyDescent="0.75">
      <c r="A3307" t="s">
        <v>10</v>
      </c>
      <c r="B3307" t="s">
        <v>11</v>
      </c>
      <c r="C3307" t="s">
        <v>12</v>
      </c>
      <c r="D3307" t="s">
        <v>5388</v>
      </c>
      <c r="E3307">
        <v>10260260</v>
      </c>
      <c r="F3307" t="s">
        <v>5435</v>
      </c>
      <c r="G3307">
        <v>66102793</v>
      </c>
      <c r="H3307" t="s">
        <v>1982</v>
      </c>
      <c r="I3307" t="s">
        <v>1983</v>
      </c>
      <c r="J3307" t="s">
        <v>5397</v>
      </c>
      <c r="K3307" t="s">
        <v>5394</v>
      </c>
      <c r="L3307" t="s">
        <v>5395</v>
      </c>
      <c r="M3307" t="s">
        <v>5396</v>
      </c>
      <c r="N3307">
        <v>10</v>
      </c>
    </row>
    <row r="3308" spans="1:14" x14ac:dyDescent="0.75">
      <c r="A3308" t="s">
        <v>10</v>
      </c>
      <c r="B3308" t="s">
        <v>11</v>
      </c>
      <c r="C3308" t="s">
        <v>12</v>
      </c>
      <c r="D3308" t="s">
        <v>5388</v>
      </c>
      <c r="E3308">
        <v>10260260</v>
      </c>
      <c r="F3308" t="s">
        <v>5435</v>
      </c>
      <c r="G3308">
        <v>66102793</v>
      </c>
      <c r="H3308" t="s">
        <v>1982</v>
      </c>
      <c r="I3308" t="s">
        <v>1983</v>
      </c>
      <c r="J3308" t="s">
        <v>5397</v>
      </c>
      <c r="K3308" t="s">
        <v>5394</v>
      </c>
      <c r="L3308" t="s">
        <v>5395</v>
      </c>
      <c r="M3308" t="s">
        <v>5408</v>
      </c>
      <c r="N3308">
        <v>5</v>
      </c>
    </row>
    <row r="3309" spans="1:14" x14ac:dyDescent="0.75">
      <c r="A3309" t="s">
        <v>10</v>
      </c>
      <c r="B3309" t="s">
        <v>11</v>
      </c>
      <c r="C3309" t="s">
        <v>12</v>
      </c>
      <c r="D3309" t="s">
        <v>5388</v>
      </c>
      <c r="E3309">
        <v>10260260</v>
      </c>
      <c r="F3309" t="s">
        <v>5435</v>
      </c>
      <c r="G3309">
        <v>66102838</v>
      </c>
      <c r="H3309" t="s">
        <v>4300</v>
      </c>
      <c r="I3309" t="s">
        <v>4301</v>
      </c>
      <c r="J3309" t="s">
        <v>5407</v>
      </c>
      <c r="K3309" t="s">
        <v>5398</v>
      </c>
      <c r="L3309" t="s">
        <v>5399</v>
      </c>
      <c r="M3309" t="s">
        <v>5400</v>
      </c>
      <c r="N3309">
        <v>10</v>
      </c>
    </row>
    <row r="3310" spans="1:14" x14ac:dyDescent="0.75">
      <c r="A3310" t="s">
        <v>10</v>
      </c>
      <c r="B3310" t="s">
        <v>11</v>
      </c>
      <c r="C3310" t="s">
        <v>12</v>
      </c>
      <c r="D3310" t="s">
        <v>5388</v>
      </c>
      <c r="E3310">
        <v>10260260</v>
      </c>
      <c r="F3310" t="s">
        <v>5435</v>
      </c>
      <c r="G3310">
        <v>66102838</v>
      </c>
      <c r="H3310" t="s">
        <v>4300</v>
      </c>
      <c r="I3310" t="s">
        <v>4301</v>
      </c>
      <c r="J3310" t="s">
        <v>5407</v>
      </c>
      <c r="K3310" t="s">
        <v>5391</v>
      </c>
      <c r="L3310" t="s">
        <v>5392</v>
      </c>
      <c r="M3310" t="s">
        <v>5393</v>
      </c>
      <c r="N3310">
        <v>30</v>
      </c>
    </row>
    <row r="3311" spans="1:14" x14ac:dyDescent="0.75">
      <c r="A3311" t="s">
        <v>10</v>
      </c>
      <c r="B3311" t="s">
        <v>11</v>
      </c>
      <c r="C3311" t="s">
        <v>12</v>
      </c>
      <c r="D3311" t="s">
        <v>5388</v>
      </c>
      <c r="E3311">
        <v>10260260</v>
      </c>
      <c r="F3311" t="s">
        <v>5435</v>
      </c>
      <c r="G3311">
        <v>66102838</v>
      </c>
      <c r="H3311" t="s">
        <v>4300</v>
      </c>
      <c r="I3311" t="s">
        <v>4301</v>
      </c>
      <c r="J3311" t="s">
        <v>5407</v>
      </c>
      <c r="K3311" t="s">
        <v>5394</v>
      </c>
      <c r="L3311" t="s">
        <v>5402</v>
      </c>
      <c r="M3311" t="s">
        <v>5403</v>
      </c>
      <c r="N3311">
        <v>30</v>
      </c>
    </row>
    <row r="3312" spans="1:14" x14ac:dyDescent="0.75">
      <c r="A3312" t="s">
        <v>10</v>
      </c>
      <c r="B3312" t="s">
        <v>11</v>
      </c>
      <c r="C3312" t="s">
        <v>12</v>
      </c>
      <c r="D3312" t="s">
        <v>5388</v>
      </c>
      <c r="E3312">
        <v>10260260</v>
      </c>
      <c r="F3312" t="s">
        <v>5435</v>
      </c>
      <c r="G3312">
        <v>66102838</v>
      </c>
      <c r="H3312" t="s">
        <v>4300</v>
      </c>
      <c r="I3312" t="s">
        <v>4301</v>
      </c>
      <c r="J3312" t="s">
        <v>5407</v>
      </c>
      <c r="K3312" t="s">
        <v>5394</v>
      </c>
      <c r="L3312" t="s">
        <v>5395</v>
      </c>
      <c r="M3312" t="s">
        <v>5396</v>
      </c>
      <c r="N3312">
        <v>20</v>
      </c>
    </row>
    <row r="3313" spans="1:14" x14ac:dyDescent="0.75">
      <c r="A3313" t="s">
        <v>10</v>
      </c>
      <c r="B3313" t="s">
        <v>11</v>
      </c>
      <c r="C3313" t="s">
        <v>12</v>
      </c>
      <c r="D3313" t="s">
        <v>5388</v>
      </c>
      <c r="E3313">
        <v>10260260</v>
      </c>
      <c r="F3313" t="s">
        <v>5435</v>
      </c>
      <c r="G3313">
        <v>66102840</v>
      </c>
      <c r="H3313" t="s">
        <v>3302</v>
      </c>
      <c r="I3313" t="s">
        <v>3303</v>
      </c>
      <c r="J3313" t="s">
        <v>5416</v>
      </c>
      <c r="K3313" t="s">
        <v>5391</v>
      </c>
      <c r="L3313" t="s">
        <v>5392</v>
      </c>
      <c r="M3313" t="s">
        <v>5393</v>
      </c>
      <c r="N3313">
        <v>100</v>
      </c>
    </row>
    <row r="3314" spans="1:14" x14ac:dyDescent="0.75">
      <c r="A3314" t="s">
        <v>10</v>
      </c>
      <c r="B3314" t="s">
        <v>11</v>
      </c>
      <c r="C3314" t="s">
        <v>12</v>
      </c>
      <c r="D3314" t="s">
        <v>5388</v>
      </c>
      <c r="E3314">
        <v>10260260</v>
      </c>
      <c r="F3314" t="s">
        <v>5435</v>
      </c>
      <c r="G3314">
        <v>66102840</v>
      </c>
      <c r="H3314" t="s">
        <v>3302</v>
      </c>
      <c r="I3314" t="s">
        <v>3303</v>
      </c>
      <c r="J3314" t="s">
        <v>5416</v>
      </c>
      <c r="K3314" t="s">
        <v>5394</v>
      </c>
      <c r="L3314" t="s">
        <v>5402</v>
      </c>
      <c r="M3314" t="s">
        <v>5403</v>
      </c>
      <c r="N3314">
        <v>50</v>
      </c>
    </row>
    <row r="3315" spans="1:14" x14ac:dyDescent="0.75">
      <c r="A3315" t="s">
        <v>10</v>
      </c>
      <c r="B3315" t="s">
        <v>11</v>
      </c>
      <c r="C3315" t="s">
        <v>12</v>
      </c>
      <c r="D3315" t="s">
        <v>5388</v>
      </c>
      <c r="E3315">
        <v>10260260</v>
      </c>
      <c r="F3315" t="s">
        <v>5435</v>
      </c>
      <c r="G3315">
        <v>66102840</v>
      </c>
      <c r="H3315" t="s">
        <v>3302</v>
      </c>
      <c r="I3315" t="s">
        <v>3303</v>
      </c>
      <c r="J3315" t="s">
        <v>5416</v>
      </c>
      <c r="K3315" t="s">
        <v>5394</v>
      </c>
      <c r="L3315" t="s">
        <v>5402</v>
      </c>
      <c r="M3315" t="s">
        <v>5404</v>
      </c>
      <c r="N3315">
        <v>10</v>
      </c>
    </row>
    <row r="3316" spans="1:14" x14ac:dyDescent="0.75">
      <c r="A3316" t="s">
        <v>10</v>
      </c>
      <c r="B3316" t="s">
        <v>11</v>
      </c>
      <c r="C3316" t="s">
        <v>12</v>
      </c>
      <c r="D3316" t="s">
        <v>5388</v>
      </c>
      <c r="E3316">
        <v>10260260</v>
      </c>
      <c r="F3316" t="s">
        <v>5435</v>
      </c>
      <c r="G3316">
        <v>66102861</v>
      </c>
      <c r="H3316" t="s">
        <v>7002</v>
      </c>
      <c r="I3316" t="s">
        <v>1747</v>
      </c>
      <c r="J3316" t="s">
        <v>5407</v>
      </c>
      <c r="K3316" t="s">
        <v>5391</v>
      </c>
      <c r="L3316" t="s">
        <v>5392</v>
      </c>
      <c r="M3316" t="s">
        <v>5393</v>
      </c>
      <c r="N3316">
        <v>100</v>
      </c>
    </row>
    <row r="3317" spans="1:14" x14ac:dyDescent="0.75">
      <c r="A3317" t="s">
        <v>10</v>
      </c>
      <c r="B3317" t="s">
        <v>11</v>
      </c>
      <c r="C3317" t="s">
        <v>12</v>
      </c>
      <c r="D3317" t="s">
        <v>5388</v>
      </c>
      <c r="E3317">
        <v>10260260</v>
      </c>
      <c r="F3317" t="s">
        <v>5435</v>
      </c>
      <c r="G3317">
        <v>66102861</v>
      </c>
      <c r="H3317" t="s">
        <v>7002</v>
      </c>
      <c r="I3317" t="s">
        <v>1747</v>
      </c>
      <c r="J3317" t="s">
        <v>5407</v>
      </c>
      <c r="K3317" t="s">
        <v>5394</v>
      </c>
      <c r="L3317" t="s">
        <v>5402</v>
      </c>
      <c r="M3317" t="s">
        <v>5403</v>
      </c>
      <c r="N3317">
        <v>50</v>
      </c>
    </row>
    <row r="3318" spans="1:14" x14ac:dyDescent="0.75">
      <c r="A3318" t="s">
        <v>10</v>
      </c>
      <c r="B3318" t="s">
        <v>11</v>
      </c>
      <c r="C3318" t="s">
        <v>12</v>
      </c>
      <c r="D3318" t="s">
        <v>5388</v>
      </c>
      <c r="E3318">
        <v>10260260</v>
      </c>
      <c r="F3318" t="s">
        <v>5435</v>
      </c>
      <c r="G3318">
        <v>66102861</v>
      </c>
      <c r="H3318" t="s">
        <v>7002</v>
      </c>
      <c r="I3318" t="s">
        <v>1747</v>
      </c>
      <c r="J3318" t="s">
        <v>5407</v>
      </c>
      <c r="K3318" t="s">
        <v>5394</v>
      </c>
      <c r="L3318" t="s">
        <v>5395</v>
      </c>
      <c r="M3318" t="s">
        <v>5396</v>
      </c>
      <c r="N3318">
        <v>20</v>
      </c>
    </row>
    <row r="3319" spans="1:14" x14ac:dyDescent="0.75">
      <c r="A3319" t="s">
        <v>10</v>
      </c>
      <c r="B3319" t="s">
        <v>11</v>
      </c>
      <c r="C3319" t="s">
        <v>12</v>
      </c>
      <c r="D3319" t="s">
        <v>5388</v>
      </c>
      <c r="E3319">
        <v>10260260</v>
      </c>
      <c r="F3319" t="s">
        <v>5435</v>
      </c>
      <c r="G3319">
        <v>66102983</v>
      </c>
      <c r="H3319" t="s">
        <v>1907</v>
      </c>
      <c r="I3319" t="s">
        <v>1908</v>
      </c>
      <c r="J3319" t="s">
        <v>5407</v>
      </c>
      <c r="K3319" t="s">
        <v>5394</v>
      </c>
      <c r="L3319" t="s">
        <v>5402</v>
      </c>
      <c r="M3319" t="s">
        <v>5403</v>
      </c>
      <c r="N3319">
        <v>20</v>
      </c>
    </row>
    <row r="3320" spans="1:14" x14ac:dyDescent="0.75">
      <c r="A3320" t="s">
        <v>10</v>
      </c>
      <c r="B3320" t="s">
        <v>11</v>
      </c>
      <c r="C3320" t="s">
        <v>12</v>
      </c>
      <c r="D3320" t="s">
        <v>5388</v>
      </c>
      <c r="E3320">
        <v>10260260</v>
      </c>
      <c r="F3320" t="s">
        <v>5435</v>
      </c>
      <c r="G3320">
        <v>66102983</v>
      </c>
      <c r="H3320" t="s">
        <v>1907</v>
      </c>
      <c r="I3320" t="s">
        <v>1908</v>
      </c>
      <c r="J3320" t="s">
        <v>5407</v>
      </c>
      <c r="K3320" t="s">
        <v>5394</v>
      </c>
      <c r="L3320" t="s">
        <v>5402</v>
      </c>
      <c r="M3320" t="s">
        <v>5404</v>
      </c>
      <c r="N3320">
        <v>10</v>
      </c>
    </row>
    <row r="3321" spans="1:14" x14ac:dyDescent="0.75">
      <c r="A3321" t="s">
        <v>10</v>
      </c>
      <c r="B3321" t="s">
        <v>11</v>
      </c>
      <c r="C3321" t="s">
        <v>12</v>
      </c>
      <c r="D3321" t="s">
        <v>5388</v>
      </c>
      <c r="E3321">
        <v>10260260</v>
      </c>
      <c r="F3321" t="s">
        <v>5435</v>
      </c>
      <c r="G3321">
        <v>66103006</v>
      </c>
      <c r="H3321" t="s">
        <v>3665</v>
      </c>
      <c r="I3321" t="s">
        <v>3666</v>
      </c>
      <c r="J3321" t="s">
        <v>5397</v>
      </c>
      <c r="K3321" t="s">
        <v>5391</v>
      </c>
      <c r="L3321" t="s">
        <v>5392</v>
      </c>
      <c r="M3321" t="s">
        <v>5393</v>
      </c>
      <c r="N3321">
        <v>200</v>
      </c>
    </row>
    <row r="3322" spans="1:14" x14ac:dyDescent="0.75">
      <c r="A3322" t="s">
        <v>10</v>
      </c>
      <c r="B3322" t="s">
        <v>11</v>
      </c>
      <c r="C3322" t="s">
        <v>12</v>
      </c>
      <c r="D3322" t="s">
        <v>5388</v>
      </c>
      <c r="E3322">
        <v>10260260</v>
      </c>
      <c r="F3322" t="s">
        <v>5435</v>
      </c>
      <c r="G3322">
        <v>66103006</v>
      </c>
      <c r="H3322" t="s">
        <v>3665</v>
      </c>
      <c r="I3322" t="s">
        <v>3666</v>
      </c>
      <c r="J3322" t="s">
        <v>5397</v>
      </c>
      <c r="K3322" t="s">
        <v>5394</v>
      </c>
      <c r="L3322" t="s">
        <v>5402</v>
      </c>
      <c r="M3322" t="s">
        <v>5403</v>
      </c>
      <c r="N3322">
        <v>80</v>
      </c>
    </row>
    <row r="3323" spans="1:14" x14ac:dyDescent="0.75">
      <c r="A3323" t="s">
        <v>10</v>
      </c>
      <c r="B3323" t="s">
        <v>11</v>
      </c>
      <c r="C3323" t="s">
        <v>12</v>
      </c>
      <c r="D3323" t="s">
        <v>5388</v>
      </c>
      <c r="E3323">
        <v>10260260</v>
      </c>
      <c r="F3323" t="s">
        <v>5435</v>
      </c>
      <c r="G3323">
        <v>66103006</v>
      </c>
      <c r="H3323" t="s">
        <v>3665</v>
      </c>
      <c r="I3323" t="s">
        <v>3666</v>
      </c>
      <c r="J3323" t="s">
        <v>5397</v>
      </c>
      <c r="K3323" t="s">
        <v>5394</v>
      </c>
      <c r="L3323" t="s">
        <v>5402</v>
      </c>
      <c r="M3323" t="s">
        <v>5404</v>
      </c>
      <c r="N3323">
        <v>100</v>
      </c>
    </row>
    <row r="3324" spans="1:14" x14ac:dyDescent="0.75">
      <c r="A3324" t="s">
        <v>10</v>
      </c>
      <c r="B3324" t="s">
        <v>11</v>
      </c>
      <c r="C3324" t="s">
        <v>12</v>
      </c>
      <c r="D3324" t="s">
        <v>5388</v>
      </c>
      <c r="E3324">
        <v>10260260</v>
      </c>
      <c r="F3324" t="s">
        <v>5435</v>
      </c>
      <c r="G3324">
        <v>66103006</v>
      </c>
      <c r="H3324" t="s">
        <v>3665</v>
      </c>
      <c r="I3324" t="s">
        <v>3666</v>
      </c>
      <c r="J3324" t="s">
        <v>5397</v>
      </c>
      <c r="K3324" t="s">
        <v>5394</v>
      </c>
      <c r="L3324" t="s">
        <v>5395</v>
      </c>
      <c r="M3324" t="s">
        <v>5396</v>
      </c>
      <c r="N3324">
        <v>10</v>
      </c>
    </row>
    <row r="3325" spans="1:14" x14ac:dyDescent="0.75">
      <c r="A3325" t="s">
        <v>10</v>
      </c>
      <c r="B3325" t="s">
        <v>11</v>
      </c>
      <c r="C3325" t="s">
        <v>12</v>
      </c>
      <c r="D3325" t="s">
        <v>5388</v>
      </c>
      <c r="E3325">
        <v>10260260</v>
      </c>
      <c r="F3325" t="s">
        <v>5435</v>
      </c>
      <c r="G3325">
        <v>66103008</v>
      </c>
      <c r="H3325" t="s">
        <v>4965</v>
      </c>
      <c r="I3325" t="s">
        <v>4967</v>
      </c>
      <c r="J3325" t="s">
        <v>5406</v>
      </c>
      <c r="K3325" t="s">
        <v>5391</v>
      </c>
      <c r="L3325" t="s">
        <v>5392</v>
      </c>
      <c r="M3325" t="s">
        <v>5393</v>
      </c>
      <c r="N3325">
        <v>50</v>
      </c>
    </row>
    <row r="3326" spans="1:14" x14ac:dyDescent="0.75">
      <c r="A3326" t="s">
        <v>10</v>
      </c>
      <c r="B3326" t="s">
        <v>11</v>
      </c>
      <c r="C3326" t="s">
        <v>12</v>
      </c>
      <c r="D3326" t="s">
        <v>5388</v>
      </c>
      <c r="E3326">
        <v>10260260</v>
      </c>
      <c r="F3326" t="s">
        <v>5435</v>
      </c>
      <c r="G3326">
        <v>66103008</v>
      </c>
      <c r="H3326" t="s">
        <v>4965</v>
      </c>
      <c r="I3326" t="s">
        <v>4967</v>
      </c>
      <c r="J3326" t="s">
        <v>5406</v>
      </c>
      <c r="K3326" t="s">
        <v>5391</v>
      </c>
      <c r="L3326" t="s">
        <v>5392</v>
      </c>
      <c r="M3326" t="s">
        <v>5401</v>
      </c>
      <c r="N3326">
        <v>10</v>
      </c>
    </row>
    <row r="3327" spans="1:14" x14ac:dyDescent="0.75">
      <c r="A3327" t="s">
        <v>10</v>
      </c>
      <c r="B3327" t="s">
        <v>11</v>
      </c>
      <c r="C3327" t="s">
        <v>12</v>
      </c>
      <c r="D3327" t="s">
        <v>5388</v>
      </c>
      <c r="E3327">
        <v>10260260</v>
      </c>
      <c r="F3327" t="s">
        <v>5435</v>
      </c>
      <c r="G3327">
        <v>66103008</v>
      </c>
      <c r="H3327" t="s">
        <v>4965</v>
      </c>
      <c r="I3327" t="s">
        <v>4967</v>
      </c>
      <c r="J3327" t="s">
        <v>5406</v>
      </c>
      <c r="K3327" t="s">
        <v>5394</v>
      </c>
      <c r="L3327" t="s">
        <v>5402</v>
      </c>
      <c r="M3327" t="s">
        <v>5403</v>
      </c>
      <c r="N3327">
        <v>50</v>
      </c>
    </row>
    <row r="3328" spans="1:14" x14ac:dyDescent="0.75">
      <c r="A3328" t="s">
        <v>10</v>
      </c>
      <c r="B3328" t="s">
        <v>11</v>
      </c>
      <c r="C3328" t="s">
        <v>12</v>
      </c>
      <c r="D3328" t="s">
        <v>5388</v>
      </c>
      <c r="E3328">
        <v>10260260</v>
      </c>
      <c r="F3328" t="s">
        <v>5435</v>
      </c>
      <c r="G3328">
        <v>66103008</v>
      </c>
      <c r="H3328" t="s">
        <v>4965</v>
      </c>
      <c r="I3328" t="s">
        <v>4967</v>
      </c>
      <c r="J3328" t="s">
        <v>5406</v>
      </c>
      <c r="K3328" t="s">
        <v>5394</v>
      </c>
      <c r="L3328" t="s">
        <v>5402</v>
      </c>
      <c r="M3328" t="s">
        <v>5404</v>
      </c>
      <c r="N3328">
        <v>30</v>
      </c>
    </row>
    <row r="3329" spans="1:14" x14ac:dyDescent="0.75">
      <c r="A3329" t="s">
        <v>10</v>
      </c>
      <c r="B3329" t="s">
        <v>11</v>
      </c>
      <c r="C3329" t="s">
        <v>12</v>
      </c>
      <c r="D3329" t="s">
        <v>5388</v>
      </c>
      <c r="E3329">
        <v>10260260</v>
      </c>
      <c r="F3329" t="s">
        <v>5435</v>
      </c>
      <c r="G3329">
        <v>66103008</v>
      </c>
      <c r="H3329" t="s">
        <v>4965</v>
      </c>
      <c r="I3329" t="s">
        <v>4967</v>
      </c>
      <c r="J3329" t="s">
        <v>5406</v>
      </c>
      <c r="K3329" t="s">
        <v>5394</v>
      </c>
      <c r="L3329" t="s">
        <v>5395</v>
      </c>
      <c r="M3329" t="s">
        <v>5396</v>
      </c>
      <c r="N3329">
        <v>50</v>
      </c>
    </row>
    <row r="3330" spans="1:14" x14ac:dyDescent="0.75">
      <c r="A3330" t="s">
        <v>10</v>
      </c>
      <c r="B3330" t="s">
        <v>11</v>
      </c>
      <c r="C3330" t="s">
        <v>12</v>
      </c>
      <c r="D3330" t="s">
        <v>5388</v>
      </c>
      <c r="E3330">
        <v>10260260</v>
      </c>
      <c r="F3330" t="s">
        <v>5435</v>
      </c>
      <c r="G3330">
        <v>66103011</v>
      </c>
      <c r="H3330" t="s">
        <v>5025</v>
      </c>
      <c r="I3330" t="s">
        <v>3666</v>
      </c>
      <c r="J3330" t="s">
        <v>5413</v>
      </c>
      <c r="K3330" t="s">
        <v>5398</v>
      </c>
      <c r="L3330" t="s">
        <v>5399</v>
      </c>
      <c r="M3330" t="s">
        <v>5400</v>
      </c>
      <c r="N3330">
        <v>20</v>
      </c>
    </row>
    <row r="3331" spans="1:14" x14ac:dyDescent="0.75">
      <c r="A3331" t="s">
        <v>10</v>
      </c>
      <c r="B3331" t="s">
        <v>11</v>
      </c>
      <c r="C3331" t="s">
        <v>12</v>
      </c>
      <c r="D3331" t="s">
        <v>5388</v>
      </c>
      <c r="E3331">
        <v>10260260</v>
      </c>
      <c r="F3331" t="s">
        <v>5435</v>
      </c>
      <c r="G3331">
        <v>66103011</v>
      </c>
      <c r="H3331" t="s">
        <v>5025</v>
      </c>
      <c r="I3331" t="s">
        <v>3666</v>
      </c>
      <c r="J3331" t="s">
        <v>5413</v>
      </c>
      <c r="K3331" t="s">
        <v>5398</v>
      </c>
      <c r="L3331" t="s">
        <v>5399</v>
      </c>
      <c r="M3331" t="s">
        <v>5411</v>
      </c>
      <c r="N3331">
        <v>50</v>
      </c>
    </row>
    <row r="3332" spans="1:14" x14ac:dyDescent="0.75">
      <c r="A3332" t="s">
        <v>10</v>
      </c>
      <c r="B3332" t="s">
        <v>11</v>
      </c>
      <c r="C3332" t="s">
        <v>12</v>
      </c>
      <c r="D3332" t="s">
        <v>5388</v>
      </c>
      <c r="E3332">
        <v>10260260</v>
      </c>
      <c r="F3332" t="s">
        <v>5435</v>
      </c>
      <c r="G3332">
        <v>66103011</v>
      </c>
      <c r="H3332" t="s">
        <v>5025</v>
      </c>
      <c r="I3332" t="s">
        <v>3666</v>
      </c>
      <c r="J3332" t="s">
        <v>5413</v>
      </c>
      <c r="K3332" t="s">
        <v>5394</v>
      </c>
      <c r="L3332" t="s">
        <v>5395</v>
      </c>
      <c r="M3332" t="s">
        <v>5405</v>
      </c>
      <c r="N3332">
        <v>10</v>
      </c>
    </row>
    <row r="3333" spans="1:14" x14ac:dyDescent="0.75">
      <c r="A3333" t="s">
        <v>10</v>
      </c>
      <c r="B3333" t="s">
        <v>11</v>
      </c>
      <c r="C3333" t="s">
        <v>12</v>
      </c>
      <c r="D3333" t="s">
        <v>5388</v>
      </c>
      <c r="E3333">
        <v>10260260</v>
      </c>
      <c r="F3333" t="s">
        <v>5435</v>
      </c>
      <c r="G3333">
        <v>66103011</v>
      </c>
      <c r="H3333" t="s">
        <v>5025</v>
      </c>
      <c r="I3333" t="s">
        <v>3666</v>
      </c>
      <c r="J3333" t="s">
        <v>5413</v>
      </c>
      <c r="K3333" t="s">
        <v>5394</v>
      </c>
      <c r="L3333" t="s">
        <v>5395</v>
      </c>
      <c r="M3333" t="s">
        <v>5408</v>
      </c>
      <c r="N3333">
        <v>5</v>
      </c>
    </row>
    <row r="3334" spans="1:14" x14ac:dyDescent="0.75">
      <c r="A3334" t="s">
        <v>10</v>
      </c>
      <c r="B3334" t="s">
        <v>11</v>
      </c>
      <c r="C3334" t="s">
        <v>12</v>
      </c>
      <c r="D3334" t="s">
        <v>5388</v>
      </c>
      <c r="E3334">
        <v>10260260</v>
      </c>
      <c r="F3334" t="s">
        <v>5435</v>
      </c>
      <c r="G3334">
        <v>66103043</v>
      </c>
      <c r="H3334" t="s">
        <v>4651</v>
      </c>
      <c r="I3334" t="s">
        <v>4652</v>
      </c>
      <c r="J3334" t="s">
        <v>5407</v>
      </c>
      <c r="K3334" t="s">
        <v>5398</v>
      </c>
      <c r="L3334" t="s">
        <v>5399</v>
      </c>
      <c r="M3334" t="s">
        <v>5400</v>
      </c>
      <c r="N3334">
        <v>3</v>
      </c>
    </row>
    <row r="3335" spans="1:14" x14ac:dyDescent="0.75">
      <c r="A3335" t="s">
        <v>10</v>
      </c>
      <c r="B3335" t="s">
        <v>11</v>
      </c>
      <c r="C3335" t="s">
        <v>12</v>
      </c>
      <c r="D3335" t="s">
        <v>5388</v>
      </c>
      <c r="E3335">
        <v>10260260</v>
      </c>
      <c r="F3335" t="s">
        <v>5435</v>
      </c>
      <c r="G3335">
        <v>66103043</v>
      </c>
      <c r="H3335" t="s">
        <v>4651</v>
      </c>
      <c r="I3335" t="s">
        <v>4652</v>
      </c>
      <c r="J3335" t="s">
        <v>5407</v>
      </c>
      <c r="K3335" t="s">
        <v>5391</v>
      </c>
      <c r="L3335" t="s">
        <v>5392</v>
      </c>
      <c r="M3335" t="s">
        <v>5393</v>
      </c>
      <c r="N3335">
        <v>100</v>
      </c>
    </row>
    <row r="3336" spans="1:14" x14ac:dyDescent="0.75">
      <c r="A3336" t="s">
        <v>10</v>
      </c>
      <c r="B3336" t="s">
        <v>11</v>
      </c>
      <c r="C3336" t="s">
        <v>12</v>
      </c>
      <c r="D3336" t="s">
        <v>5388</v>
      </c>
      <c r="E3336">
        <v>10260260</v>
      </c>
      <c r="F3336" t="s">
        <v>5435</v>
      </c>
      <c r="G3336">
        <v>66103043</v>
      </c>
      <c r="H3336" t="s">
        <v>4651</v>
      </c>
      <c r="I3336" t="s">
        <v>4652</v>
      </c>
      <c r="J3336" t="s">
        <v>5407</v>
      </c>
      <c r="K3336" t="s">
        <v>5391</v>
      </c>
      <c r="L3336" t="s">
        <v>5392</v>
      </c>
      <c r="M3336" t="s">
        <v>5401</v>
      </c>
      <c r="N3336">
        <v>10</v>
      </c>
    </row>
    <row r="3337" spans="1:14" x14ac:dyDescent="0.75">
      <c r="A3337" t="s">
        <v>10</v>
      </c>
      <c r="B3337" t="s">
        <v>11</v>
      </c>
      <c r="C3337" t="s">
        <v>12</v>
      </c>
      <c r="D3337" t="s">
        <v>5388</v>
      </c>
      <c r="E3337">
        <v>10260260</v>
      </c>
      <c r="F3337" t="s">
        <v>5435</v>
      </c>
      <c r="G3337">
        <v>66103043</v>
      </c>
      <c r="H3337" t="s">
        <v>4651</v>
      </c>
      <c r="I3337" t="s">
        <v>4652</v>
      </c>
      <c r="J3337" t="s">
        <v>5407</v>
      </c>
      <c r="K3337" t="s">
        <v>5394</v>
      </c>
      <c r="L3337" t="s">
        <v>5402</v>
      </c>
      <c r="M3337" t="s">
        <v>5403</v>
      </c>
      <c r="N3337">
        <v>50</v>
      </c>
    </row>
    <row r="3338" spans="1:14" x14ac:dyDescent="0.75">
      <c r="A3338" t="s">
        <v>10</v>
      </c>
      <c r="B3338" t="s">
        <v>11</v>
      </c>
      <c r="C3338" t="s">
        <v>12</v>
      </c>
      <c r="D3338" t="s">
        <v>5388</v>
      </c>
      <c r="E3338">
        <v>10260260</v>
      </c>
      <c r="F3338" t="s">
        <v>5435</v>
      </c>
      <c r="G3338">
        <v>66103043</v>
      </c>
      <c r="H3338" t="s">
        <v>4651</v>
      </c>
      <c r="I3338" t="s">
        <v>4652</v>
      </c>
      <c r="J3338" t="s">
        <v>5407</v>
      </c>
      <c r="K3338" t="s">
        <v>5394</v>
      </c>
      <c r="L3338" t="s">
        <v>5402</v>
      </c>
      <c r="M3338" t="s">
        <v>5404</v>
      </c>
      <c r="N3338">
        <v>20</v>
      </c>
    </row>
    <row r="3339" spans="1:14" x14ac:dyDescent="0.75">
      <c r="A3339" t="s">
        <v>10</v>
      </c>
      <c r="B3339" t="s">
        <v>11</v>
      </c>
      <c r="C3339" t="s">
        <v>12</v>
      </c>
      <c r="D3339" t="s">
        <v>5388</v>
      </c>
      <c r="E3339">
        <v>10260260</v>
      </c>
      <c r="F3339" t="s">
        <v>5435</v>
      </c>
      <c r="G3339">
        <v>66103043</v>
      </c>
      <c r="H3339" t="s">
        <v>4651</v>
      </c>
      <c r="I3339" t="s">
        <v>4652</v>
      </c>
      <c r="J3339" t="s">
        <v>5407</v>
      </c>
      <c r="K3339" t="s">
        <v>5394</v>
      </c>
      <c r="L3339" t="s">
        <v>5395</v>
      </c>
      <c r="M3339" t="s">
        <v>5396</v>
      </c>
      <c r="N3339">
        <v>20</v>
      </c>
    </row>
    <row r="3340" spans="1:14" x14ac:dyDescent="0.75">
      <c r="A3340" t="s">
        <v>10</v>
      </c>
      <c r="B3340" t="s">
        <v>11</v>
      </c>
      <c r="C3340" t="s">
        <v>12</v>
      </c>
      <c r="D3340" t="s">
        <v>5388</v>
      </c>
      <c r="E3340">
        <v>10260260</v>
      </c>
      <c r="F3340" t="s">
        <v>5435</v>
      </c>
      <c r="G3340">
        <v>66103048</v>
      </c>
      <c r="H3340" t="s">
        <v>1674</v>
      </c>
      <c r="I3340" t="s">
        <v>1675</v>
      </c>
      <c r="J3340" t="s">
        <v>5407</v>
      </c>
      <c r="K3340" t="s">
        <v>5391</v>
      </c>
      <c r="L3340" t="s">
        <v>5392</v>
      </c>
      <c r="M3340" t="s">
        <v>5393</v>
      </c>
      <c r="N3340">
        <v>30</v>
      </c>
    </row>
    <row r="3341" spans="1:14" x14ac:dyDescent="0.75">
      <c r="A3341" t="s">
        <v>10</v>
      </c>
      <c r="B3341" t="s">
        <v>11</v>
      </c>
      <c r="C3341" t="s">
        <v>12</v>
      </c>
      <c r="D3341" t="s">
        <v>5388</v>
      </c>
      <c r="E3341">
        <v>10260260</v>
      </c>
      <c r="F3341" t="s">
        <v>5435</v>
      </c>
      <c r="G3341">
        <v>66103065</v>
      </c>
      <c r="H3341" t="s">
        <v>4687</v>
      </c>
      <c r="I3341" t="s">
        <v>4688</v>
      </c>
      <c r="J3341" t="s">
        <v>5407</v>
      </c>
      <c r="K3341" t="s">
        <v>5398</v>
      </c>
      <c r="L3341" t="s">
        <v>5399</v>
      </c>
      <c r="M3341" t="s">
        <v>5400</v>
      </c>
      <c r="N3341">
        <v>10</v>
      </c>
    </row>
    <row r="3342" spans="1:14" x14ac:dyDescent="0.75">
      <c r="A3342" t="s">
        <v>10</v>
      </c>
      <c r="B3342" t="s">
        <v>11</v>
      </c>
      <c r="C3342" t="s">
        <v>12</v>
      </c>
      <c r="D3342" t="s">
        <v>5388</v>
      </c>
      <c r="E3342">
        <v>10260260</v>
      </c>
      <c r="F3342" t="s">
        <v>5435</v>
      </c>
      <c r="G3342">
        <v>66103065</v>
      </c>
      <c r="H3342" t="s">
        <v>4687</v>
      </c>
      <c r="I3342" t="s">
        <v>4688</v>
      </c>
      <c r="J3342" t="s">
        <v>5407</v>
      </c>
      <c r="K3342" t="s">
        <v>5394</v>
      </c>
      <c r="L3342" t="s">
        <v>5402</v>
      </c>
      <c r="M3342" t="s">
        <v>5403</v>
      </c>
      <c r="N3342">
        <v>20</v>
      </c>
    </row>
    <row r="3343" spans="1:14" x14ac:dyDescent="0.75">
      <c r="A3343" t="s">
        <v>10</v>
      </c>
      <c r="B3343" t="s">
        <v>11</v>
      </c>
      <c r="C3343" t="s">
        <v>12</v>
      </c>
      <c r="D3343" t="s">
        <v>5388</v>
      </c>
      <c r="E3343">
        <v>10260260</v>
      </c>
      <c r="F3343" t="s">
        <v>5435</v>
      </c>
      <c r="G3343">
        <v>66103065</v>
      </c>
      <c r="H3343" t="s">
        <v>4687</v>
      </c>
      <c r="I3343" t="s">
        <v>4688</v>
      </c>
      <c r="J3343" t="s">
        <v>5407</v>
      </c>
      <c r="K3343" t="s">
        <v>5394</v>
      </c>
      <c r="L3343" t="s">
        <v>5395</v>
      </c>
      <c r="M3343" t="s">
        <v>5396</v>
      </c>
      <c r="N3343">
        <v>10</v>
      </c>
    </row>
    <row r="3344" spans="1:14" x14ac:dyDescent="0.75">
      <c r="A3344" t="s">
        <v>10</v>
      </c>
      <c r="B3344" t="s">
        <v>11</v>
      </c>
      <c r="C3344" t="s">
        <v>12</v>
      </c>
      <c r="D3344" t="s">
        <v>5388</v>
      </c>
      <c r="E3344">
        <v>10260260</v>
      </c>
      <c r="F3344" t="s">
        <v>5435</v>
      </c>
      <c r="G3344">
        <v>66103067</v>
      </c>
      <c r="H3344" t="s">
        <v>4763</v>
      </c>
      <c r="I3344" t="s">
        <v>4766</v>
      </c>
      <c r="J3344" t="s">
        <v>5407</v>
      </c>
      <c r="K3344" t="s">
        <v>5398</v>
      </c>
      <c r="L3344" t="s">
        <v>5399</v>
      </c>
      <c r="M3344" t="s">
        <v>5400</v>
      </c>
      <c r="N3344">
        <v>10</v>
      </c>
    </row>
    <row r="3345" spans="1:14" x14ac:dyDescent="0.75">
      <c r="A3345" t="s">
        <v>10</v>
      </c>
      <c r="B3345" t="s">
        <v>11</v>
      </c>
      <c r="C3345" t="s">
        <v>12</v>
      </c>
      <c r="D3345" t="s">
        <v>5388</v>
      </c>
      <c r="E3345">
        <v>10260260</v>
      </c>
      <c r="F3345" t="s">
        <v>5435</v>
      </c>
      <c r="G3345">
        <v>66103067</v>
      </c>
      <c r="H3345" t="s">
        <v>4763</v>
      </c>
      <c r="I3345" t="s">
        <v>4766</v>
      </c>
      <c r="J3345" t="s">
        <v>5407</v>
      </c>
      <c r="K3345" t="s">
        <v>5391</v>
      </c>
      <c r="L3345" t="s">
        <v>5392</v>
      </c>
      <c r="M3345" t="s">
        <v>5393</v>
      </c>
      <c r="N3345">
        <v>20</v>
      </c>
    </row>
    <row r="3346" spans="1:14" x14ac:dyDescent="0.75">
      <c r="A3346" t="s">
        <v>10</v>
      </c>
      <c r="B3346" t="s">
        <v>11</v>
      </c>
      <c r="C3346" t="s">
        <v>12</v>
      </c>
      <c r="D3346" t="s">
        <v>5388</v>
      </c>
      <c r="E3346">
        <v>10260260</v>
      </c>
      <c r="F3346" t="s">
        <v>5435</v>
      </c>
      <c r="G3346">
        <v>66103182</v>
      </c>
      <c r="H3346" t="s">
        <v>204</v>
      </c>
      <c r="I3346" t="s">
        <v>205</v>
      </c>
      <c r="J3346" t="s">
        <v>5413</v>
      </c>
      <c r="K3346" t="s">
        <v>5398</v>
      </c>
      <c r="L3346" t="s">
        <v>5399</v>
      </c>
      <c r="M3346" t="s">
        <v>5411</v>
      </c>
      <c r="N3346">
        <v>13</v>
      </c>
    </row>
    <row r="3347" spans="1:14" x14ac:dyDescent="0.75">
      <c r="A3347" t="s">
        <v>10</v>
      </c>
      <c r="B3347" t="s">
        <v>11</v>
      </c>
      <c r="C3347" t="s">
        <v>12</v>
      </c>
      <c r="D3347" t="s">
        <v>5388</v>
      </c>
      <c r="E3347">
        <v>10260260</v>
      </c>
      <c r="F3347" t="s">
        <v>5435</v>
      </c>
      <c r="G3347">
        <v>66103182</v>
      </c>
      <c r="H3347" t="s">
        <v>204</v>
      </c>
      <c r="I3347" t="s">
        <v>205</v>
      </c>
      <c r="J3347" t="s">
        <v>5413</v>
      </c>
      <c r="K3347" t="s">
        <v>5391</v>
      </c>
      <c r="L3347" t="s">
        <v>5392</v>
      </c>
      <c r="M3347" t="s">
        <v>5393</v>
      </c>
      <c r="N3347">
        <v>185</v>
      </c>
    </row>
    <row r="3348" spans="1:14" x14ac:dyDescent="0.75">
      <c r="A3348" t="s">
        <v>10</v>
      </c>
      <c r="B3348" t="s">
        <v>11</v>
      </c>
      <c r="C3348" t="s">
        <v>12</v>
      </c>
      <c r="D3348" t="s">
        <v>5388</v>
      </c>
      <c r="E3348">
        <v>10260260</v>
      </c>
      <c r="F3348" t="s">
        <v>5435</v>
      </c>
      <c r="G3348">
        <v>66103182</v>
      </c>
      <c r="H3348" t="s">
        <v>204</v>
      </c>
      <c r="I3348" t="s">
        <v>205</v>
      </c>
      <c r="J3348" t="s">
        <v>5413</v>
      </c>
      <c r="K3348" t="s">
        <v>5394</v>
      </c>
      <c r="L3348" t="s">
        <v>5402</v>
      </c>
      <c r="M3348" t="s">
        <v>5403</v>
      </c>
      <c r="N3348">
        <v>105</v>
      </c>
    </row>
    <row r="3349" spans="1:14" x14ac:dyDescent="0.75">
      <c r="A3349" t="s">
        <v>10</v>
      </c>
      <c r="B3349" t="s">
        <v>11</v>
      </c>
      <c r="C3349" t="s">
        <v>12</v>
      </c>
      <c r="D3349" t="s">
        <v>5388</v>
      </c>
      <c r="E3349">
        <v>10260260</v>
      </c>
      <c r="F3349" t="s">
        <v>5435</v>
      </c>
      <c r="G3349">
        <v>66103182</v>
      </c>
      <c r="H3349" t="s">
        <v>204</v>
      </c>
      <c r="I3349" t="s">
        <v>205</v>
      </c>
      <c r="J3349" t="s">
        <v>5413</v>
      </c>
      <c r="K3349" t="s">
        <v>5394</v>
      </c>
      <c r="L3349" t="s">
        <v>5402</v>
      </c>
      <c r="M3349" t="s">
        <v>5404</v>
      </c>
      <c r="N3349">
        <v>30</v>
      </c>
    </row>
    <row r="3350" spans="1:14" x14ac:dyDescent="0.75">
      <c r="A3350" t="s">
        <v>10</v>
      </c>
      <c r="B3350" t="s">
        <v>11</v>
      </c>
      <c r="C3350" t="s">
        <v>12</v>
      </c>
      <c r="D3350" t="s">
        <v>5388</v>
      </c>
      <c r="E3350">
        <v>10260260</v>
      </c>
      <c r="F3350" t="s">
        <v>5435</v>
      </c>
      <c r="G3350">
        <v>66103182</v>
      </c>
      <c r="H3350" t="s">
        <v>204</v>
      </c>
      <c r="I3350" t="s">
        <v>205</v>
      </c>
      <c r="J3350" t="s">
        <v>5413</v>
      </c>
      <c r="K3350" t="s">
        <v>5394</v>
      </c>
      <c r="L3350" t="s">
        <v>5395</v>
      </c>
      <c r="M3350" t="s">
        <v>5396</v>
      </c>
      <c r="N3350">
        <v>15</v>
      </c>
    </row>
    <row r="3351" spans="1:14" x14ac:dyDescent="0.75">
      <c r="A3351" t="s">
        <v>10</v>
      </c>
      <c r="B3351" t="s">
        <v>11</v>
      </c>
      <c r="C3351" t="s">
        <v>12</v>
      </c>
      <c r="D3351" t="s">
        <v>5388</v>
      </c>
      <c r="E3351">
        <v>10260260</v>
      </c>
      <c r="F3351" t="s">
        <v>5435</v>
      </c>
      <c r="G3351">
        <v>66103282</v>
      </c>
      <c r="H3351" t="s">
        <v>4421</v>
      </c>
      <c r="I3351" t="s">
        <v>4422</v>
      </c>
      <c r="J3351" t="s">
        <v>5407</v>
      </c>
      <c r="K3351" t="s">
        <v>5391</v>
      </c>
      <c r="L3351" t="s">
        <v>5392</v>
      </c>
      <c r="M3351" t="s">
        <v>5401</v>
      </c>
      <c r="N3351">
        <v>10</v>
      </c>
    </row>
    <row r="3352" spans="1:14" x14ac:dyDescent="0.75">
      <c r="A3352" t="s">
        <v>10</v>
      </c>
      <c r="B3352" t="s">
        <v>11</v>
      </c>
      <c r="C3352" t="s">
        <v>12</v>
      </c>
      <c r="D3352" t="s">
        <v>5388</v>
      </c>
      <c r="E3352">
        <v>10260260</v>
      </c>
      <c r="F3352" t="s">
        <v>5435</v>
      </c>
      <c r="G3352">
        <v>66103282</v>
      </c>
      <c r="H3352" t="s">
        <v>4421</v>
      </c>
      <c r="I3352" t="s">
        <v>4422</v>
      </c>
      <c r="J3352" t="s">
        <v>5407</v>
      </c>
      <c r="K3352" t="s">
        <v>5394</v>
      </c>
      <c r="L3352" t="s">
        <v>5395</v>
      </c>
      <c r="M3352" t="s">
        <v>5396</v>
      </c>
      <c r="N3352">
        <v>100</v>
      </c>
    </row>
    <row r="3353" spans="1:14" x14ac:dyDescent="0.75">
      <c r="A3353" t="s">
        <v>10</v>
      </c>
      <c r="B3353" t="s">
        <v>11</v>
      </c>
      <c r="C3353" t="s">
        <v>12</v>
      </c>
      <c r="D3353" t="s">
        <v>5388</v>
      </c>
      <c r="E3353">
        <v>10260260</v>
      </c>
      <c r="F3353" t="s">
        <v>5435</v>
      </c>
      <c r="G3353">
        <v>66103301</v>
      </c>
      <c r="H3353" t="s">
        <v>2018</v>
      </c>
      <c r="I3353" t="s">
        <v>2019</v>
      </c>
      <c r="J3353" t="s">
        <v>5407</v>
      </c>
      <c r="K3353" t="s">
        <v>5391</v>
      </c>
      <c r="L3353" t="s">
        <v>5392</v>
      </c>
      <c r="M3353" t="s">
        <v>5393</v>
      </c>
      <c r="N3353">
        <v>5</v>
      </c>
    </row>
    <row r="3354" spans="1:14" x14ac:dyDescent="0.75">
      <c r="A3354" t="s">
        <v>10</v>
      </c>
      <c r="B3354" t="s">
        <v>11</v>
      </c>
      <c r="C3354" t="s">
        <v>12</v>
      </c>
      <c r="D3354" t="s">
        <v>5388</v>
      </c>
      <c r="E3354">
        <v>10260260</v>
      </c>
      <c r="F3354" t="s">
        <v>5435</v>
      </c>
      <c r="G3354">
        <v>66103301</v>
      </c>
      <c r="H3354" t="s">
        <v>2018</v>
      </c>
      <c r="I3354" t="s">
        <v>2019</v>
      </c>
      <c r="J3354" t="s">
        <v>5407</v>
      </c>
      <c r="K3354" t="s">
        <v>5391</v>
      </c>
      <c r="L3354" t="s">
        <v>5392</v>
      </c>
      <c r="M3354" t="s">
        <v>5401</v>
      </c>
      <c r="N3354">
        <v>4</v>
      </c>
    </row>
    <row r="3355" spans="1:14" x14ac:dyDescent="0.75">
      <c r="A3355" t="s">
        <v>10</v>
      </c>
      <c r="B3355" t="s">
        <v>11</v>
      </c>
      <c r="C3355" t="s">
        <v>12</v>
      </c>
      <c r="D3355" t="s">
        <v>5388</v>
      </c>
      <c r="E3355">
        <v>10260260</v>
      </c>
      <c r="F3355" t="s">
        <v>5435</v>
      </c>
      <c r="G3355">
        <v>66103301</v>
      </c>
      <c r="H3355" t="s">
        <v>2018</v>
      </c>
      <c r="I3355" t="s">
        <v>2019</v>
      </c>
      <c r="J3355" t="s">
        <v>5407</v>
      </c>
      <c r="K3355" t="s">
        <v>5394</v>
      </c>
      <c r="L3355" t="s">
        <v>5402</v>
      </c>
      <c r="M3355" t="s">
        <v>5404</v>
      </c>
      <c r="N3355">
        <v>4</v>
      </c>
    </row>
    <row r="3356" spans="1:14" x14ac:dyDescent="0.75">
      <c r="A3356" t="s">
        <v>10</v>
      </c>
      <c r="B3356" t="s">
        <v>11</v>
      </c>
      <c r="C3356" t="s">
        <v>12</v>
      </c>
      <c r="D3356" t="s">
        <v>5388</v>
      </c>
      <c r="E3356">
        <v>10260260</v>
      </c>
      <c r="F3356" t="s">
        <v>5435</v>
      </c>
      <c r="G3356">
        <v>66103315</v>
      </c>
      <c r="H3356" t="s">
        <v>5111</v>
      </c>
      <c r="I3356" t="s">
        <v>5112</v>
      </c>
      <c r="J3356" t="s">
        <v>5406</v>
      </c>
      <c r="K3356" t="s">
        <v>5391</v>
      </c>
      <c r="L3356" t="s">
        <v>5392</v>
      </c>
      <c r="M3356" t="s">
        <v>5401</v>
      </c>
      <c r="N3356">
        <v>10</v>
      </c>
    </row>
    <row r="3357" spans="1:14" x14ac:dyDescent="0.75">
      <c r="A3357" t="s">
        <v>10</v>
      </c>
      <c r="B3357" t="s">
        <v>11</v>
      </c>
      <c r="C3357" t="s">
        <v>12</v>
      </c>
      <c r="D3357" t="s">
        <v>5388</v>
      </c>
      <c r="E3357">
        <v>10260260</v>
      </c>
      <c r="F3357" t="s">
        <v>5435</v>
      </c>
      <c r="G3357">
        <v>66103315</v>
      </c>
      <c r="H3357" t="s">
        <v>5111</v>
      </c>
      <c r="I3357" t="s">
        <v>5112</v>
      </c>
      <c r="J3357" t="s">
        <v>5406</v>
      </c>
      <c r="K3357" t="s">
        <v>5394</v>
      </c>
      <c r="L3357" t="s">
        <v>5402</v>
      </c>
      <c r="M3357" t="s">
        <v>5404</v>
      </c>
      <c r="N3357">
        <v>10</v>
      </c>
    </row>
    <row r="3358" spans="1:14" x14ac:dyDescent="0.75">
      <c r="A3358" t="s">
        <v>10</v>
      </c>
      <c r="B3358" t="s">
        <v>11</v>
      </c>
      <c r="C3358" t="s">
        <v>12</v>
      </c>
      <c r="D3358" t="s">
        <v>5388</v>
      </c>
      <c r="E3358">
        <v>10260260</v>
      </c>
      <c r="F3358" t="s">
        <v>5435</v>
      </c>
      <c r="G3358">
        <v>66103328</v>
      </c>
      <c r="H3358" t="s">
        <v>4549</v>
      </c>
      <c r="I3358" t="s">
        <v>4550</v>
      </c>
      <c r="J3358" t="s">
        <v>5406</v>
      </c>
      <c r="K3358" t="s">
        <v>5391</v>
      </c>
      <c r="L3358" t="s">
        <v>5392</v>
      </c>
      <c r="M3358" t="s">
        <v>5393</v>
      </c>
      <c r="N3358">
        <v>50</v>
      </c>
    </row>
    <row r="3359" spans="1:14" x14ac:dyDescent="0.75">
      <c r="A3359" t="s">
        <v>10</v>
      </c>
      <c r="B3359" t="s">
        <v>11</v>
      </c>
      <c r="C3359" t="s">
        <v>12</v>
      </c>
      <c r="D3359" t="s">
        <v>5388</v>
      </c>
      <c r="E3359">
        <v>10260260</v>
      </c>
      <c r="F3359" t="s">
        <v>5435</v>
      </c>
      <c r="G3359">
        <v>66103328</v>
      </c>
      <c r="H3359" t="s">
        <v>4549</v>
      </c>
      <c r="I3359" t="s">
        <v>4550</v>
      </c>
      <c r="J3359" t="s">
        <v>5406</v>
      </c>
      <c r="K3359" t="s">
        <v>5394</v>
      </c>
      <c r="L3359" t="s">
        <v>5402</v>
      </c>
      <c r="M3359" t="s">
        <v>5403</v>
      </c>
      <c r="N3359">
        <v>50</v>
      </c>
    </row>
    <row r="3360" spans="1:14" x14ac:dyDescent="0.75">
      <c r="A3360" t="s">
        <v>10</v>
      </c>
      <c r="B3360" t="s">
        <v>11</v>
      </c>
      <c r="C3360" t="s">
        <v>12</v>
      </c>
      <c r="D3360" t="s">
        <v>5388</v>
      </c>
      <c r="E3360">
        <v>10260260</v>
      </c>
      <c r="F3360" t="s">
        <v>5435</v>
      </c>
      <c r="G3360">
        <v>66103328</v>
      </c>
      <c r="H3360" t="s">
        <v>4549</v>
      </c>
      <c r="I3360" t="s">
        <v>4550</v>
      </c>
      <c r="J3360" t="s">
        <v>5406</v>
      </c>
      <c r="K3360" t="s">
        <v>5394</v>
      </c>
      <c r="L3360" t="s">
        <v>5395</v>
      </c>
      <c r="M3360" t="s">
        <v>5405</v>
      </c>
      <c r="N3360">
        <v>50</v>
      </c>
    </row>
    <row r="3361" spans="1:14" x14ac:dyDescent="0.75">
      <c r="A3361" t="s">
        <v>10</v>
      </c>
      <c r="B3361" t="s">
        <v>11</v>
      </c>
      <c r="C3361" t="s">
        <v>12</v>
      </c>
      <c r="D3361" t="s">
        <v>5388</v>
      </c>
      <c r="E3361">
        <v>10260260</v>
      </c>
      <c r="F3361" t="s">
        <v>5435</v>
      </c>
      <c r="G3361">
        <v>66103328</v>
      </c>
      <c r="H3361" t="s">
        <v>4549</v>
      </c>
      <c r="I3361" t="s">
        <v>4550</v>
      </c>
      <c r="J3361" t="s">
        <v>5406</v>
      </c>
      <c r="K3361" t="s">
        <v>5394</v>
      </c>
      <c r="L3361" t="s">
        <v>5395</v>
      </c>
      <c r="M3361" t="s">
        <v>5396</v>
      </c>
      <c r="N3361">
        <v>50</v>
      </c>
    </row>
    <row r="3362" spans="1:14" x14ac:dyDescent="0.75">
      <c r="A3362" t="s">
        <v>10</v>
      </c>
      <c r="B3362" t="s">
        <v>11</v>
      </c>
      <c r="C3362" t="s">
        <v>12</v>
      </c>
      <c r="D3362" t="s">
        <v>5388</v>
      </c>
      <c r="E3362">
        <v>10260260</v>
      </c>
      <c r="F3362" t="s">
        <v>5435</v>
      </c>
      <c r="G3362">
        <v>66103334</v>
      </c>
      <c r="H3362" t="s">
        <v>2863</v>
      </c>
      <c r="I3362" t="s">
        <v>2864</v>
      </c>
      <c r="J3362" t="s">
        <v>5406</v>
      </c>
      <c r="K3362" t="s">
        <v>5394</v>
      </c>
      <c r="L3362" t="s">
        <v>5402</v>
      </c>
      <c r="M3362" t="s">
        <v>5403</v>
      </c>
      <c r="N3362">
        <v>50</v>
      </c>
    </row>
    <row r="3363" spans="1:14" x14ac:dyDescent="0.75">
      <c r="A3363" t="s">
        <v>10</v>
      </c>
      <c r="B3363" t="s">
        <v>11</v>
      </c>
      <c r="C3363" t="s">
        <v>12</v>
      </c>
      <c r="D3363" t="s">
        <v>5388</v>
      </c>
      <c r="E3363">
        <v>10260260</v>
      </c>
      <c r="F3363" t="s">
        <v>5435</v>
      </c>
      <c r="G3363">
        <v>66103367</v>
      </c>
      <c r="H3363" t="s">
        <v>1584</v>
      </c>
      <c r="I3363" t="s">
        <v>1585</v>
      </c>
      <c r="J3363" t="s">
        <v>5407</v>
      </c>
      <c r="K3363" t="s">
        <v>5391</v>
      </c>
      <c r="L3363" t="s">
        <v>5392</v>
      </c>
      <c r="M3363" t="s">
        <v>5393</v>
      </c>
      <c r="N3363">
        <v>100</v>
      </c>
    </row>
    <row r="3364" spans="1:14" x14ac:dyDescent="0.75">
      <c r="A3364" t="s">
        <v>10</v>
      </c>
      <c r="B3364" t="s">
        <v>11</v>
      </c>
      <c r="C3364" t="s">
        <v>12</v>
      </c>
      <c r="D3364" t="s">
        <v>5388</v>
      </c>
      <c r="E3364">
        <v>10260260</v>
      </c>
      <c r="F3364" t="s">
        <v>5435</v>
      </c>
      <c r="G3364">
        <v>66103367</v>
      </c>
      <c r="H3364" t="s">
        <v>1584</v>
      </c>
      <c r="I3364" t="s">
        <v>1585</v>
      </c>
      <c r="J3364" t="s">
        <v>5407</v>
      </c>
      <c r="K3364" t="s">
        <v>5391</v>
      </c>
      <c r="L3364" t="s">
        <v>5392</v>
      </c>
      <c r="M3364" t="s">
        <v>5401</v>
      </c>
      <c r="N3364">
        <v>5</v>
      </c>
    </row>
    <row r="3365" spans="1:14" x14ac:dyDescent="0.75">
      <c r="A3365" t="s">
        <v>10</v>
      </c>
      <c r="B3365" t="s">
        <v>11</v>
      </c>
      <c r="C3365" t="s">
        <v>12</v>
      </c>
      <c r="D3365" t="s">
        <v>5388</v>
      </c>
      <c r="E3365">
        <v>10260260</v>
      </c>
      <c r="F3365" t="s">
        <v>5435</v>
      </c>
      <c r="G3365">
        <v>66103367</v>
      </c>
      <c r="H3365" t="s">
        <v>1584</v>
      </c>
      <c r="I3365" t="s">
        <v>1585</v>
      </c>
      <c r="J3365" t="s">
        <v>5407</v>
      </c>
      <c r="K3365" t="s">
        <v>5394</v>
      </c>
      <c r="L3365" t="s">
        <v>5402</v>
      </c>
      <c r="M3365" t="s">
        <v>5417</v>
      </c>
      <c r="N3365">
        <v>10</v>
      </c>
    </row>
    <row r="3366" spans="1:14" x14ac:dyDescent="0.75">
      <c r="A3366" t="s">
        <v>10</v>
      </c>
      <c r="B3366" t="s">
        <v>11</v>
      </c>
      <c r="C3366" t="s">
        <v>12</v>
      </c>
      <c r="D3366" t="s">
        <v>5388</v>
      </c>
      <c r="E3366">
        <v>10260260</v>
      </c>
      <c r="F3366" t="s">
        <v>5435</v>
      </c>
      <c r="G3366">
        <v>66103367</v>
      </c>
      <c r="H3366" t="s">
        <v>1584</v>
      </c>
      <c r="I3366" t="s">
        <v>1585</v>
      </c>
      <c r="J3366" t="s">
        <v>5407</v>
      </c>
      <c r="K3366" t="s">
        <v>5394</v>
      </c>
      <c r="L3366" t="s">
        <v>5402</v>
      </c>
      <c r="M3366" t="s">
        <v>5403</v>
      </c>
      <c r="N3366">
        <v>100</v>
      </c>
    </row>
    <row r="3367" spans="1:14" x14ac:dyDescent="0.75">
      <c r="A3367" t="s">
        <v>10</v>
      </c>
      <c r="B3367" t="s">
        <v>11</v>
      </c>
      <c r="C3367" t="s">
        <v>12</v>
      </c>
      <c r="D3367" t="s">
        <v>5388</v>
      </c>
      <c r="E3367">
        <v>10260260</v>
      </c>
      <c r="F3367" t="s">
        <v>5435</v>
      </c>
      <c r="G3367">
        <v>66103367</v>
      </c>
      <c r="H3367" t="s">
        <v>1584</v>
      </c>
      <c r="I3367" t="s">
        <v>1585</v>
      </c>
      <c r="J3367" t="s">
        <v>5407</v>
      </c>
      <c r="K3367" t="s">
        <v>5394</v>
      </c>
      <c r="L3367" t="s">
        <v>5402</v>
      </c>
      <c r="M3367" t="s">
        <v>5404</v>
      </c>
      <c r="N3367">
        <v>30</v>
      </c>
    </row>
    <row r="3368" spans="1:14" x14ac:dyDescent="0.75">
      <c r="A3368" t="s">
        <v>10</v>
      </c>
      <c r="B3368" t="s">
        <v>11</v>
      </c>
      <c r="C3368" t="s">
        <v>12</v>
      </c>
      <c r="D3368" t="s">
        <v>5388</v>
      </c>
      <c r="E3368">
        <v>10260260</v>
      </c>
      <c r="F3368" t="s">
        <v>5435</v>
      </c>
      <c r="G3368">
        <v>66103367</v>
      </c>
      <c r="H3368" t="s">
        <v>1584</v>
      </c>
      <c r="I3368" t="s">
        <v>1585</v>
      </c>
      <c r="J3368" t="s">
        <v>5407</v>
      </c>
      <c r="K3368" t="s">
        <v>5394</v>
      </c>
      <c r="L3368" t="s">
        <v>5395</v>
      </c>
      <c r="M3368" t="s">
        <v>5405</v>
      </c>
      <c r="N3368">
        <v>10</v>
      </c>
    </row>
    <row r="3369" spans="1:14" x14ac:dyDescent="0.75">
      <c r="A3369" t="s">
        <v>10</v>
      </c>
      <c r="B3369" t="s">
        <v>11</v>
      </c>
      <c r="C3369" t="s">
        <v>12</v>
      </c>
      <c r="D3369" t="s">
        <v>5388</v>
      </c>
      <c r="E3369">
        <v>10260260</v>
      </c>
      <c r="F3369" t="s">
        <v>5435</v>
      </c>
      <c r="G3369">
        <v>66103367</v>
      </c>
      <c r="H3369" t="s">
        <v>1584</v>
      </c>
      <c r="I3369" t="s">
        <v>1585</v>
      </c>
      <c r="J3369" t="s">
        <v>5407</v>
      </c>
      <c r="K3369" t="s">
        <v>5394</v>
      </c>
      <c r="L3369" t="s">
        <v>5395</v>
      </c>
      <c r="M3369" t="s">
        <v>5396</v>
      </c>
      <c r="N3369">
        <v>20</v>
      </c>
    </row>
    <row r="3370" spans="1:14" x14ac:dyDescent="0.75">
      <c r="A3370" t="s">
        <v>10</v>
      </c>
      <c r="B3370" t="s">
        <v>11</v>
      </c>
      <c r="C3370" t="s">
        <v>12</v>
      </c>
      <c r="D3370" t="s">
        <v>5388</v>
      </c>
      <c r="E3370">
        <v>10260260</v>
      </c>
      <c r="F3370" t="s">
        <v>5435</v>
      </c>
      <c r="G3370">
        <v>66103549</v>
      </c>
      <c r="H3370" t="s">
        <v>1819</v>
      </c>
      <c r="I3370" t="s">
        <v>1820</v>
      </c>
      <c r="J3370" t="s">
        <v>5406</v>
      </c>
      <c r="K3370" t="s">
        <v>5394</v>
      </c>
      <c r="L3370" t="s">
        <v>5402</v>
      </c>
      <c r="M3370" t="s">
        <v>5403</v>
      </c>
      <c r="N3370">
        <v>50</v>
      </c>
    </row>
    <row r="3371" spans="1:14" x14ac:dyDescent="0.75">
      <c r="A3371" t="s">
        <v>10</v>
      </c>
      <c r="B3371" t="s">
        <v>11</v>
      </c>
      <c r="C3371" t="s">
        <v>12</v>
      </c>
      <c r="D3371" t="s">
        <v>5388</v>
      </c>
      <c r="E3371">
        <v>10260260</v>
      </c>
      <c r="F3371" t="s">
        <v>5435</v>
      </c>
      <c r="G3371">
        <v>66103629</v>
      </c>
      <c r="H3371" t="s">
        <v>3423</v>
      </c>
      <c r="I3371" t="s">
        <v>3425</v>
      </c>
      <c r="J3371" t="s">
        <v>5407</v>
      </c>
      <c r="K3371" t="s">
        <v>5394</v>
      </c>
      <c r="L3371" t="s">
        <v>5402</v>
      </c>
      <c r="M3371" t="s">
        <v>5403</v>
      </c>
      <c r="N3371">
        <v>10</v>
      </c>
    </row>
    <row r="3372" spans="1:14" x14ac:dyDescent="0.75">
      <c r="A3372" t="s">
        <v>10</v>
      </c>
      <c r="B3372" t="s">
        <v>11</v>
      </c>
      <c r="C3372" t="s">
        <v>12</v>
      </c>
      <c r="D3372" t="s">
        <v>5388</v>
      </c>
      <c r="E3372">
        <v>10260260</v>
      </c>
      <c r="F3372" t="s">
        <v>5435</v>
      </c>
      <c r="G3372">
        <v>66103683</v>
      </c>
      <c r="H3372" t="s">
        <v>4596</v>
      </c>
      <c r="I3372" t="s">
        <v>4599</v>
      </c>
      <c r="J3372" t="s">
        <v>5407</v>
      </c>
      <c r="K3372" t="s">
        <v>5394</v>
      </c>
      <c r="L3372" t="s">
        <v>5402</v>
      </c>
      <c r="M3372" t="s">
        <v>5403</v>
      </c>
      <c r="N3372">
        <v>10</v>
      </c>
    </row>
    <row r="3373" spans="1:14" x14ac:dyDescent="0.75">
      <c r="A3373" t="s">
        <v>10</v>
      </c>
      <c r="B3373" t="s">
        <v>11</v>
      </c>
      <c r="C3373" t="s">
        <v>12</v>
      </c>
      <c r="D3373" t="s">
        <v>5388</v>
      </c>
      <c r="E3373">
        <v>10260260</v>
      </c>
      <c r="F3373" t="s">
        <v>5435</v>
      </c>
      <c r="G3373">
        <v>66103694</v>
      </c>
      <c r="H3373" t="s">
        <v>1658</v>
      </c>
      <c r="I3373" t="s">
        <v>1659</v>
      </c>
      <c r="J3373" t="s">
        <v>5407</v>
      </c>
      <c r="K3373" t="s">
        <v>5394</v>
      </c>
      <c r="L3373" t="s">
        <v>5395</v>
      </c>
      <c r="M3373" t="s">
        <v>5405</v>
      </c>
      <c r="N3373">
        <v>10</v>
      </c>
    </row>
    <row r="3374" spans="1:14" x14ac:dyDescent="0.75">
      <c r="A3374" t="s">
        <v>10</v>
      </c>
      <c r="B3374" t="s">
        <v>11</v>
      </c>
      <c r="C3374" t="s">
        <v>12</v>
      </c>
      <c r="D3374" t="s">
        <v>5388</v>
      </c>
      <c r="E3374">
        <v>10260260</v>
      </c>
      <c r="F3374" t="s">
        <v>5435</v>
      </c>
      <c r="G3374">
        <v>66103694</v>
      </c>
      <c r="H3374" t="s">
        <v>1658</v>
      </c>
      <c r="I3374" t="s">
        <v>1659</v>
      </c>
      <c r="J3374" t="s">
        <v>5407</v>
      </c>
      <c r="K3374" t="s">
        <v>5394</v>
      </c>
      <c r="L3374" t="s">
        <v>5395</v>
      </c>
      <c r="M3374" t="s">
        <v>5396</v>
      </c>
      <c r="N3374">
        <v>10</v>
      </c>
    </row>
    <row r="3375" spans="1:14" x14ac:dyDescent="0.75">
      <c r="A3375" t="s">
        <v>10</v>
      </c>
      <c r="B3375" t="s">
        <v>11</v>
      </c>
      <c r="C3375" t="s">
        <v>12</v>
      </c>
      <c r="D3375" t="s">
        <v>5388</v>
      </c>
      <c r="E3375">
        <v>10260260</v>
      </c>
      <c r="F3375" t="s">
        <v>5435</v>
      </c>
      <c r="G3375">
        <v>66103696</v>
      </c>
      <c r="H3375" t="s">
        <v>2974</v>
      </c>
      <c r="I3375" t="s">
        <v>2975</v>
      </c>
      <c r="J3375" t="s">
        <v>5407</v>
      </c>
      <c r="K3375" t="s">
        <v>5391</v>
      </c>
      <c r="L3375" t="s">
        <v>5392</v>
      </c>
      <c r="M3375" t="s">
        <v>5393</v>
      </c>
      <c r="N3375">
        <v>20</v>
      </c>
    </row>
    <row r="3376" spans="1:14" x14ac:dyDescent="0.75">
      <c r="A3376" t="s">
        <v>10</v>
      </c>
      <c r="B3376" t="s">
        <v>11</v>
      </c>
      <c r="C3376" t="s">
        <v>12</v>
      </c>
      <c r="D3376" t="s">
        <v>5388</v>
      </c>
      <c r="E3376">
        <v>10260260</v>
      </c>
      <c r="F3376" t="s">
        <v>5435</v>
      </c>
      <c r="G3376">
        <v>66103696</v>
      </c>
      <c r="H3376" t="s">
        <v>2974</v>
      </c>
      <c r="I3376" t="s">
        <v>2975</v>
      </c>
      <c r="J3376" t="s">
        <v>5407</v>
      </c>
      <c r="K3376" t="s">
        <v>5394</v>
      </c>
      <c r="L3376" t="s">
        <v>5402</v>
      </c>
      <c r="M3376" t="s">
        <v>5403</v>
      </c>
      <c r="N3376">
        <v>30</v>
      </c>
    </row>
    <row r="3377" spans="1:14" x14ac:dyDescent="0.75">
      <c r="A3377" t="s">
        <v>10</v>
      </c>
      <c r="B3377" t="s">
        <v>11</v>
      </c>
      <c r="C3377" t="s">
        <v>12</v>
      </c>
      <c r="D3377" t="s">
        <v>5388</v>
      </c>
      <c r="E3377">
        <v>10260260</v>
      </c>
      <c r="F3377" t="s">
        <v>5435</v>
      </c>
      <c r="G3377">
        <v>66103696</v>
      </c>
      <c r="H3377" t="s">
        <v>2974</v>
      </c>
      <c r="I3377" t="s">
        <v>2975</v>
      </c>
      <c r="J3377" t="s">
        <v>5407</v>
      </c>
      <c r="K3377" t="s">
        <v>5394</v>
      </c>
      <c r="L3377" t="s">
        <v>5402</v>
      </c>
      <c r="M3377" t="s">
        <v>5404</v>
      </c>
      <c r="N3377">
        <v>20</v>
      </c>
    </row>
    <row r="3378" spans="1:14" x14ac:dyDescent="0.75">
      <c r="A3378" t="s">
        <v>10</v>
      </c>
      <c r="B3378" t="s">
        <v>11</v>
      </c>
      <c r="C3378" t="s">
        <v>12</v>
      </c>
      <c r="D3378" t="s">
        <v>5388</v>
      </c>
      <c r="E3378">
        <v>10260260</v>
      </c>
      <c r="F3378" t="s">
        <v>5435</v>
      </c>
      <c r="G3378">
        <v>66103696</v>
      </c>
      <c r="H3378" t="s">
        <v>2974</v>
      </c>
      <c r="I3378" t="s">
        <v>2975</v>
      </c>
      <c r="J3378" t="s">
        <v>5407</v>
      </c>
      <c r="K3378" t="s">
        <v>5394</v>
      </c>
      <c r="L3378" t="s">
        <v>5395</v>
      </c>
      <c r="M3378" t="s">
        <v>5396</v>
      </c>
      <c r="N3378">
        <v>20</v>
      </c>
    </row>
    <row r="3379" spans="1:14" x14ac:dyDescent="0.75">
      <c r="A3379" t="s">
        <v>10</v>
      </c>
      <c r="B3379" t="s">
        <v>11</v>
      </c>
      <c r="C3379" t="s">
        <v>12</v>
      </c>
      <c r="D3379" t="s">
        <v>5388</v>
      </c>
      <c r="E3379">
        <v>10260260</v>
      </c>
      <c r="F3379" t="s">
        <v>5435</v>
      </c>
      <c r="G3379">
        <v>66103806</v>
      </c>
      <c r="H3379" t="s">
        <v>7098</v>
      </c>
      <c r="I3379" t="s">
        <v>7779</v>
      </c>
      <c r="J3379" t="s">
        <v>5407</v>
      </c>
      <c r="K3379" t="s">
        <v>5391</v>
      </c>
      <c r="L3379" t="s">
        <v>5392</v>
      </c>
      <c r="M3379" t="s">
        <v>5393</v>
      </c>
      <c r="N3379">
        <v>10</v>
      </c>
    </row>
    <row r="3380" spans="1:14" x14ac:dyDescent="0.75">
      <c r="A3380" t="s">
        <v>10</v>
      </c>
      <c r="B3380" t="s">
        <v>11</v>
      </c>
      <c r="C3380" t="s">
        <v>12</v>
      </c>
      <c r="D3380" t="s">
        <v>5388</v>
      </c>
      <c r="E3380">
        <v>10260260</v>
      </c>
      <c r="F3380" t="s">
        <v>5435</v>
      </c>
      <c r="G3380">
        <v>66103806</v>
      </c>
      <c r="H3380" t="s">
        <v>7098</v>
      </c>
      <c r="I3380" t="s">
        <v>7779</v>
      </c>
      <c r="J3380" t="s">
        <v>5407</v>
      </c>
      <c r="K3380" t="s">
        <v>5394</v>
      </c>
      <c r="L3380" t="s">
        <v>5395</v>
      </c>
      <c r="M3380" t="s">
        <v>5396</v>
      </c>
      <c r="N3380">
        <v>10</v>
      </c>
    </row>
    <row r="3381" spans="1:14" x14ac:dyDescent="0.75">
      <c r="A3381" t="s">
        <v>10</v>
      </c>
      <c r="B3381" t="s">
        <v>11</v>
      </c>
      <c r="C3381" t="s">
        <v>12</v>
      </c>
      <c r="D3381" t="s">
        <v>5388</v>
      </c>
      <c r="E3381">
        <v>10260260</v>
      </c>
      <c r="F3381" t="s">
        <v>5435</v>
      </c>
      <c r="G3381">
        <v>66103862</v>
      </c>
      <c r="H3381" t="s">
        <v>4942</v>
      </c>
      <c r="I3381" t="s">
        <v>4943</v>
      </c>
      <c r="J3381" t="s">
        <v>5413</v>
      </c>
      <c r="K3381" t="s">
        <v>5398</v>
      </c>
      <c r="L3381" t="s">
        <v>5399</v>
      </c>
      <c r="M3381" t="s">
        <v>5400</v>
      </c>
      <c r="N3381">
        <v>15</v>
      </c>
    </row>
    <row r="3382" spans="1:14" x14ac:dyDescent="0.75">
      <c r="A3382" t="s">
        <v>10</v>
      </c>
      <c r="B3382" t="s">
        <v>11</v>
      </c>
      <c r="C3382" t="s">
        <v>12</v>
      </c>
      <c r="D3382" t="s">
        <v>5388</v>
      </c>
      <c r="E3382">
        <v>10260260</v>
      </c>
      <c r="F3382" t="s">
        <v>5435</v>
      </c>
      <c r="G3382">
        <v>66103862</v>
      </c>
      <c r="H3382" t="s">
        <v>4942</v>
      </c>
      <c r="I3382" t="s">
        <v>4943</v>
      </c>
      <c r="J3382" t="s">
        <v>5413</v>
      </c>
      <c r="K3382" t="s">
        <v>5391</v>
      </c>
      <c r="L3382" t="s">
        <v>5392</v>
      </c>
      <c r="M3382" t="s">
        <v>5393</v>
      </c>
      <c r="N3382">
        <v>507</v>
      </c>
    </row>
    <row r="3383" spans="1:14" x14ac:dyDescent="0.75">
      <c r="A3383" t="s">
        <v>10</v>
      </c>
      <c r="B3383" t="s">
        <v>11</v>
      </c>
      <c r="C3383" t="s">
        <v>12</v>
      </c>
      <c r="D3383" t="s">
        <v>5388</v>
      </c>
      <c r="E3383">
        <v>10260260</v>
      </c>
      <c r="F3383" t="s">
        <v>5435</v>
      </c>
      <c r="G3383">
        <v>66103862</v>
      </c>
      <c r="H3383" t="s">
        <v>4942</v>
      </c>
      <c r="I3383" t="s">
        <v>4943</v>
      </c>
      <c r="J3383" t="s">
        <v>5413</v>
      </c>
      <c r="K3383" t="s">
        <v>5394</v>
      </c>
      <c r="L3383" t="s">
        <v>5402</v>
      </c>
      <c r="M3383" t="s">
        <v>5403</v>
      </c>
      <c r="N3383">
        <v>676</v>
      </c>
    </row>
    <row r="3384" spans="1:14" x14ac:dyDescent="0.75">
      <c r="A3384" t="s">
        <v>10</v>
      </c>
      <c r="B3384" t="s">
        <v>11</v>
      </c>
      <c r="C3384" t="s">
        <v>12</v>
      </c>
      <c r="D3384" t="s">
        <v>5388</v>
      </c>
      <c r="E3384">
        <v>10260260</v>
      </c>
      <c r="F3384" t="s">
        <v>5435</v>
      </c>
      <c r="G3384">
        <v>66103862</v>
      </c>
      <c r="H3384" t="s">
        <v>4942</v>
      </c>
      <c r="I3384" t="s">
        <v>4943</v>
      </c>
      <c r="J3384" t="s">
        <v>5413</v>
      </c>
      <c r="K3384" t="s">
        <v>5394</v>
      </c>
      <c r="L3384" t="s">
        <v>5395</v>
      </c>
      <c r="M3384" t="s">
        <v>5396</v>
      </c>
      <c r="N3384">
        <v>105</v>
      </c>
    </row>
    <row r="3385" spans="1:14" x14ac:dyDescent="0.75">
      <c r="A3385" t="s">
        <v>10</v>
      </c>
      <c r="B3385" t="s">
        <v>11</v>
      </c>
      <c r="C3385" t="s">
        <v>12</v>
      </c>
      <c r="D3385" t="s">
        <v>5388</v>
      </c>
      <c r="E3385">
        <v>10260260</v>
      </c>
      <c r="F3385" t="s">
        <v>5435</v>
      </c>
      <c r="G3385">
        <v>66103865</v>
      </c>
      <c r="H3385" t="s">
        <v>4704</v>
      </c>
      <c r="I3385" t="s">
        <v>4705</v>
      </c>
      <c r="J3385" t="s">
        <v>5407</v>
      </c>
      <c r="K3385" t="s">
        <v>5398</v>
      </c>
      <c r="L3385" t="s">
        <v>5399</v>
      </c>
      <c r="M3385" t="s">
        <v>5400</v>
      </c>
      <c r="N3385">
        <v>5</v>
      </c>
    </row>
    <row r="3386" spans="1:14" x14ac:dyDescent="0.75">
      <c r="A3386" t="s">
        <v>10</v>
      </c>
      <c r="B3386" t="s">
        <v>11</v>
      </c>
      <c r="C3386" t="s">
        <v>12</v>
      </c>
      <c r="D3386" t="s">
        <v>5388</v>
      </c>
      <c r="E3386">
        <v>10260260</v>
      </c>
      <c r="F3386" t="s">
        <v>5435</v>
      </c>
      <c r="G3386">
        <v>66103865</v>
      </c>
      <c r="H3386" t="s">
        <v>4704</v>
      </c>
      <c r="I3386" t="s">
        <v>4705</v>
      </c>
      <c r="J3386" t="s">
        <v>5407</v>
      </c>
      <c r="K3386" t="s">
        <v>5391</v>
      </c>
      <c r="L3386" t="s">
        <v>5392</v>
      </c>
      <c r="M3386" t="s">
        <v>5393</v>
      </c>
      <c r="N3386">
        <v>20</v>
      </c>
    </row>
    <row r="3387" spans="1:14" x14ac:dyDescent="0.75">
      <c r="A3387" t="s">
        <v>10</v>
      </c>
      <c r="B3387" t="s">
        <v>11</v>
      </c>
      <c r="C3387" t="s">
        <v>12</v>
      </c>
      <c r="D3387" t="s">
        <v>5388</v>
      </c>
      <c r="E3387">
        <v>10260260</v>
      </c>
      <c r="F3387" t="s">
        <v>5435</v>
      </c>
      <c r="G3387">
        <v>66103865</v>
      </c>
      <c r="H3387" t="s">
        <v>4704</v>
      </c>
      <c r="I3387" t="s">
        <v>4705</v>
      </c>
      <c r="J3387" t="s">
        <v>5407</v>
      </c>
      <c r="K3387" t="s">
        <v>5394</v>
      </c>
      <c r="L3387" t="s">
        <v>5402</v>
      </c>
      <c r="M3387" t="s">
        <v>5403</v>
      </c>
      <c r="N3387">
        <v>30</v>
      </c>
    </row>
    <row r="3388" spans="1:14" x14ac:dyDescent="0.75">
      <c r="A3388" t="s">
        <v>10</v>
      </c>
      <c r="B3388" t="s">
        <v>11</v>
      </c>
      <c r="C3388" t="s">
        <v>12</v>
      </c>
      <c r="D3388" t="s">
        <v>5388</v>
      </c>
      <c r="E3388">
        <v>10260260</v>
      </c>
      <c r="F3388" t="s">
        <v>5435</v>
      </c>
      <c r="G3388">
        <v>66103865</v>
      </c>
      <c r="H3388" t="s">
        <v>4704</v>
      </c>
      <c r="I3388" t="s">
        <v>4705</v>
      </c>
      <c r="J3388" t="s">
        <v>5407</v>
      </c>
      <c r="K3388" t="s">
        <v>5394</v>
      </c>
      <c r="L3388" t="s">
        <v>5395</v>
      </c>
      <c r="M3388" t="s">
        <v>5405</v>
      </c>
      <c r="N3388">
        <v>5</v>
      </c>
    </row>
    <row r="3389" spans="1:14" x14ac:dyDescent="0.75">
      <c r="A3389" t="s">
        <v>10</v>
      </c>
      <c r="B3389" t="s">
        <v>11</v>
      </c>
      <c r="C3389" t="s">
        <v>12</v>
      </c>
      <c r="D3389" t="s">
        <v>5388</v>
      </c>
      <c r="E3389">
        <v>10260260</v>
      </c>
      <c r="F3389" t="s">
        <v>5435</v>
      </c>
      <c r="G3389">
        <v>66103865</v>
      </c>
      <c r="H3389" t="s">
        <v>4704</v>
      </c>
      <c r="I3389" t="s">
        <v>4705</v>
      </c>
      <c r="J3389" t="s">
        <v>5407</v>
      </c>
      <c r="K3389" t="s">
        <v>5394</v>
      </c>
      <c r="L3389" t="s">
        <v>5395</v>
      </c>
      <c r="M3389" t="s">
        <v>5396</v>
      </c>
      <c r="N3389">
        <v>20</v>
      </c>
    </row>
    <row r="3390" spans="1:14" x14ac:dyDescent="0.75">
      <c r="A3390" t="s">
        <v>10</v>
      </c>
      <c r="B3390" t="s">
        <v>11</v>
      </c>
      <c r="C3390" t="s">
        <v>12</v>
      </c>
      <c r="D3390" t="s">
        <v>5388</v>
      </c>
      <c r="E3390">
        <v>10260260</v>
      </c>
      <c r="F3390" t="s">
        <v>5435</v>
      </c>
      <c r="G3390">
        <v>66103868</v>
      </c>
      <c r="H3390" t="s">
        <v>2936</v>
      </c>
      <c r="I3390" t="s">
        <v>2937</v>
      </c>
      <c r="J3390" t="s">
        <v>5407</v>
      </c>
      <c r="K3390" t="s">
        <v>5391</v>
      </c>
      <c r="L3390" t="s">
        <v>5392</v>
      </c>
      <c r="M3390" t="s">
        <v>5393</v>
      </c>
      <c r="N3390">
        <v>100</v>
      </c>
    </row>
    <row r="3391" spans="1:14" x14ac:dyDescent="0.75">
      <c r="A3391" t="s">
        <v>10</v>
      </c>
      <c r="B3391" t="s">
        <v>11</v>
      </c>
      <c r="C3391" t="s">
        <v>12</v>
      </c>
      <c r="D3391" t="s">
        <v>5388</v>
      </c>
      <c r="E3391">
        <v>10260260</v>
      </c>
      <c r="F3391" t="s">
        <v>5435</v>
      </c>
      <c r="G3391">
        <v>66103868</v>
      </c>
      <c r="H3391" t="s">
        <v>2936</v>
      </c>
      <c r="I3391" t="s">
        <v>2937</v>
      </c>
      <c r="J3391" t="s">
        <v>5407</v>
      </c>
      <c r="K3391" t="s">
        <v>5391</v>
      </c>
      <c r="L3391" t="s">
        <v>5392</v>
      </c>
      <c r="M3391" t="s">
        <v>5401</v>
      </c>
      <c r="N3391">
        <v>10</v>
      </c>
    </row>
    <row r="3392" spans="1:14" x14ac:dyDescent="0.75">
      <c r="A3392" t="s">
        <v>10</v>
      </c>
      <c r="B3392" t="s">
        <v>11</v>
      </c>
      <c r="C3392" t="s">
        <v>12</v>
      </c>
      <c r="D3392" t="s">
        <v>5388</v>
      </c>
      <c r="E3392">
        <v>10260260</v>
      </c>
      <c r="F3392" t="s">
        <v>5435</v>
      </c>
      <c r="G3392">
        <v>66103868</v>
      </c>
      <c r="H3392" t="s">
        <v>2936</v>
      </c>
      <c r="I3392" t="s">
        <v>2937</v>
      </c>
      <c r="J3392" t="s">
        <v>5407</v>
      </c>
      <c r="K3392" t="s">
        <v>5394</v>
      </c>
      <c r="L3392" t="s">
        <v>5402</v>
      </c>
      <c r="M3392" t="s">
        <v>5403</v>
      </c>
      <c r="N3392">
        <v>100</v>
      </c>
    </row>
    <row r="3393" spans="1:14" x14ac:dyDescent="0.75">
      <c r="A3393" t="s">
        <v>10</v>
      </c>
      <c r="B3393" t="s">
        <v>11</v>
      </c>
      <c r="C3393" t="s">
        <v>12</v>
      </c>
      <c r="D3393" t="s">
        <v>5388</v>
      </c>
      <c r="E3393">
        <v>10260260</v>
      </c>
      <c r="F3393" t="s">
        <v>5435</v>
      </c>
      <c r="G3393">
        <v>66103868</v>
      </c>
      <c r="H3393" t="s">
        <v>2936</v>
      </c>
      <c r="I3393" t="s">
        <v>2937</v>
      </c>
      <c r="J3393" t="s">
        <v>5407</v>
      </c>
      <c r="K3393" t="s">
        <v>5394</v>
      </c>
      <c r="L3393" t="s">
        <v>5395</v>
      </c>
      <c r="M3393" t="s">
        <v>5405</v>
      </c>
      <c r="N3393">
        <v>10</v>
      </c>
    </row>
    <row r="3394" spans="1:14" x14ac:dyDescent="0.75">
      <c r="A3394" t="s">
        <v>10</v>
      </c>
      <c r="B3394" t="s">
        <v>11</v>
      </c>
      <c r="C3394" t="s">
        <v>12</v>
      </c>
      <c r="D3394" t="s">
        <v>5388</v>
      </c>
      <c r="E3394">
        <v>10260260</v>
      </c>
      <c r="F3394" t="s">
        <v>5435</v>
      </c>
      <c r="G3394">
        <v>66103868</v>
      </c>
      <c r="H3394" t="s">
        <v>2936</v>
      </c>
      <c r="I3394" t="s">
        <v>2937</v>
      </c>
      <c r="J3394" t="s">
        <v>5407</v>
      </c>
      <c r="K3394" t="s">
        <v>5394</v>
      </c>
      <c r="L3394" t="s">
        <v>5395</v>
      </c>
      <c r="M3394" t="s">
        <v>5396</v>
      </c>
      <c r="N3394">
        <v>20</v>
      </c>
    </row>
    <row r="3395" spans="1:14" x14ac:dyDescent="0.75">
      <c r="A3395" t="s">
        <v>10</v>
      </c>
      <c r="B3395" t="s">
        <v>11</v>
      </c>
      <c r="C3395" t="s">
        <v>12</v>
      </c>
      <c r="D3395" t="s">
        <v>5388</v>
      </c>
      <c r="E3395">
        <v>10260260</v>
      </c>
      <c r="F3395" t="s">
        <v>5435</v>
      </c>
      <c r="G3395">
        <v>66103888</v>
      </c>
      <c r="H3395" t="s">
        <v>1973</v>
      </c>
      <c r="I3395" t="s">
        <v>1974</v>
      </c>
      <c r="J3395" t="s">
        <v>5407</v>
      </c>
      <c r="K3395" t="s">
        <v>5394</v>
      </c>
      <c r="L3395" t="s">
        <v>5402</v>
      </c>
      <c r="M3395" t="s">
        <v>5403</v>
      </c>
      <c r="N3395">
        <v>0</v>
      </c>
    </row>
    <row r="3396" spans="1:14" x14ac:dyDescent="0.75">
      <c r="A3396" t="s">
        <v>10</v>
      </c>
      <c r="B3396" t="s">
        <v>11</v>
      </c>
      <c r="C3396" t="s">
        <v>12</v>
      </c>
      <c r="D3396" t="s">
        <v>5388</v>
      </c>
      <c r="E3396">
        <v>10260260</v>
      </c>
      <c r="F3396" t="s">
        <v>5435</v>
      </c>
      <c r="G3396">
        <v>66103888</v>
      </c>
      <c r="H3396" t="s">
        <v>1973</v>
      </c>
      <c r="I3396" t="s">
        <v>1974</v>
      </c>
      <c r="J3396" t="s">
        <v>5407</v>
      </c>
      <c r="K3396" t="s">
        <v>5394</v>
      </c>
      <c r="L3396" t="s">
        <v>5395</v>
      </c>
      <c r="M3396" t="s">
        <v>5396</v>
      </c>
      <c r="N3396">
        <v>0</v>
      </c>
    </row>
    <row r="3397" spans="1:14" x14ac:dyDescent="0.75">
      <c r="A3397" t="s">
        <v>10</v>
      </c>
      <c r="B3397" t="s">
        <v>11</v>
      </c>
      <c r="C3397" t="s">
        <v>12</v>
      </c>
      <c r="D3397" t="s">
        <v>5388</v>
      </c>
      <c r="E3397">
        <v>10260260</v>
      </c>
      <c r="F3397" t="s">
        <v>5435</v>
      </c>
      <c r="G3397">
        <v>66103891</v>
      </c>
      <c r="H3397" t="s">
        <v>2780</v>
      </c>
      <c r="I3397" t="s">
        <v>2781</v>
      </c>
      <c r="J3397" t="s">
        <v>5421</v>
      </c>
      <c r="K3397" t="s">
        <v>5394</v>
      </c>
      <c r="L3397" t="s">
        <v>5402</v>
      </c>
      <c r="M3397" t="s">
        <v>5404</v>
      </c>
      <c r="N3397">
        <v>50</v>
      </c>
    </row>
    <row r="3398" spans="1:14" x14ac:dyDescent="0.75">
      <c r="A3398" t="s">
        <v>10</v>
      </c>
      <c r="B3398" t="s">
        <v>11</v>
      </c>
      <c r="C3398" t="s">
        <v>12</v>
      </c>
      <c r="D3398" t="s">
        <v>5388</v>
      </c>
      <c r="E3398">
        <v>10260260</v>
      </c>
      <c r="F3398" t="s">
        <v>5435</v>
      </c>
      <c r="G3398">
        <v>66103891</v>
      </c>
      <c r="H3398" t="s">
        <v>2780</v>
      </c>
      <c r="I3398" t="s">
        <v>2781</v>
      </c>
      <c r="J3398" t="s">
        <v>5421</v>
      </c>
      <c r="K3398" t="s">
        <v>5394</v>
      </c>
      <c r="L3398" t="s">
        <v>5395</v>
      </c>
      <c r="M3398" t="s">
        <v>5405</v>
      </c>
      <c r="N3398">
        <v>20</v>
      </c>
    </row>
    <row r="3399" spans="1:14" x14ac:dyDescent="0.75">
      <c r="A3399" t="s">
        <v>10</v>
      </c>
      <c r="B3399" t="s">
        <v>11</v>
      </c>
      <c r="C3399" t="s">
        <v>12</v>
      </c>
      <c r="D3399" t="s">
        <v>5388</v>
      </c>
      <c r="E3399">
        <v>10260260</v>
      </c>
      <c r="F3399" t="s">
        <v>5435</v>
      </c>
      <c r="G3399">
        <v>66103974</v>
      </c>
      <c r="H3399" t="s">
        <v>504</v>
      </c>
      <c r="I3399" t="s">
        <v>506</v>
      </c>
      <c r="J3399" t="s">
        <v>5407</v>
      </c>
      <c r="K3399" t="s">
        <v>5394</v>
      </c>
      <c r="L3399" t="s">
        <v>5395</v>
      </c>
      <c r="M3399" t="s">
        <v>5405</v>
      </c>
      <c r="N3399">
        <v>3</v>
      </c>
    </row>
    <row r="3400" spans="1:14" x14ac:dyDescent="0.75">
      <c r="A3400" t="s">
        <v>10</v>
      </c>
      <c r="B3400" t="s">
        <v>11</v>
      </c>
      <c r="C3400" t="s">
        <v>12</v>
      </c>
      <c r="D3400" t="s">
        <v>5388</v>
      </c>
      <c r="E3400">
        <v>10260260</v>
      </c>
      <c r="F3400" t="s">
        <v>5435</v>
      </c>
      <c r="G3400">
        <v>66103978</v>
      </c>
      <c r="H3400" t="s">
        <v>5279</v>
      </c>
      <c r="I3400" t="s">
        <v>5280</v>
      </c>
      <c r="J3400" t="s">
        <v>5397</v>
      </c>
      <c r="K3400" t="s">
        <v>5391</v>
      </c>
      <c r="L3400" t="s">
        <v>5392</v>
      </c>
      <c r="M3400" t="s">
        <v>5393</v>
      </c>
      <c r="N3400">
        <v>50</v>
      </c>
    </row>
    <row r="3401" spans="1:14" x14ac:dyDescent="0.75">
      <c r="A3401" t="s">
        <v>10</v>
      </c>
      <c r="B3401" t="s">
        <v>11</v>
      </c>
      <c r="C3401" t="s">
        <v>12</v>
      </c>
      <c r="D3401" t="s">
        <v>5388</v>
      </c>
      <c r="E3401">
        <v>10260260</v>
      </c>
      <c r="F3401" t="s">
        <v>5435</v>
      </c>
      <c r="G3401">
        <v>66103978</v>
      </c>
      <c r="H3401" t="s">
        <v>5279</v>
      </c>
      <c r="I3401" t="s">
        <v>5280</v>
      </c>
      <c r="J3401" t="s">
        <v>5397</v>
      </c>
      <c r="K3401" t="s">
        <v>5394</v>
      </c>
      <c r="L3401" t="s">
        <v>5402</v>
      </c>
      <c r="M3401" t="s">
        <v>5417</v>
      </c>
      <c r="N3401">
        <v>20</v>
      </c>
    </row>
    <row r="3402" spans="1:14" x14ac:dyDescent="0.75">
      <c r="A3402" t="s">
        <v>10</v>
      </c>
      <c r="B3402" t="s">
        <v>11</v>
      </c>
      <c r="C3402" t="s">
        <v>12</v>
      </c>
      <c r="D3402" t="s">
        <v>5388</v>
      </c>
      <c r="E3402">
        <v>10260260</v>
      </c>
      <c r="F3402" t="s">
        <v>5435</v>
      </c>
      <c r="G3402">
        <v>66103978</v>
      </c>
      <c r="H3402" t="s">
        <v>5279</v>
      </c>
      <c r="I3402" t="s">
        <v>5280</v>
      </c>
      <c r="J3402" t="s">
        <v>5397</v>
      </c>
      <c r="K3402" t="s">
        <v>5394</v>
      </c>
      <c r="L3402" t="s">
        <v>5402</v>
      </c>
      <c r="M3402" t="s">
        <v>5403</v>
      </c>
      <c r="N3402">
        <v>50</v>
      </c>
    </row>
    <row r="3403" spans="1:14" x14ac:dyDescent="0.75">
      <c r="A3403" t="s">
        <v>10</v>
      </c>
      <c r="B3403" t="s">
        <v>11</v>
      </c>
      <c r="C3403" t="s">
        <v>12</v>
      </c>
      <c r="D3403" t="s">
        <v>5388</v>
      </c>
      <c r="E3403">
        <v>10260260</v>
      </c>
      <c r="F3403" t="s">
        <v>5435</v>
      </c>
      <c r="G3403">
        <v>66103978</v>
      </c>
      <c r="H3403" t="s">
        <v>5279</v>
      </c>
      <c r="I3403" t="s">
        <v>5280</v>
      </c>
      <c r="J3403" t="s">
        <v>5397</v>
      </c>
      <c r="K3403" t="s">
        <v>5394</v>
      </c>
      <c r="L3403" t="s">
        <v>5395</v>
      </c>
      <c r="M3403" t="s">
        <v>5408</v>
      </c>
      <c r="N3403">
        <v>10</v>
      </c>
    </row>
    <row r="3404" spans="1:14" x14ac:dyDescent="0.75">
      <c r="A3404" t="s">
        <v>10</v>
      </c>
      <c r="B3404" t="s">
        <v>11</v>
      </c>
      <c r="C3404" t="s">
        <v>12</v>
      </c>
      <c r="D3404" t="s">
        <v>5388</v>
      </c>
      <c r="E3404">
        <v>10260260</v>
      </c>
      <c r="F3404" t="s">
        <v>5435</v>
      </c>
      <c r="G3404">
        <v>66104009</v>
      </c>
      <c r="H3404" t="s">
        <v>2873</v>
      </c>
      <c r="I3404" t="s">
        <v>2876</v>
      </c>
      <c r="J3404" t="s">
        <v>5407</v>
      </c>
      <c r="K3404" t="s">
        <v>5391</v>
      </c>
      <c r="L3404" t="s">
        <v>5392</v>
      </c>
      <c r="M3404" t="s">
        <v>5393</v>
      </c>
      <c r="N3404">
        <v>100</v>
      </c>
    </row>
    <row r="3405" spans="1:14" x14ac:dyDescent="0.75">
      <c r="A3405" t="s">
        <v>10</v>
      </c>
      <c r="B3405" t="s">
        <v>11</v>
      </c>
      <c r="C3405" t="s">
        <v>12</v>
      </c>
      <c r="D3405" t="s">
        <v>5388</v>
      </c>
      <c r="E3405">
        <v>10260260</v>
      </c>
      <c r="F3405" t="s">
        <v>5435</v>
      </c>
      <c r="G3405">
        <v>66104009</v>
      </c>
      <c r="H3405" t="s">
        <v>2873</v>
      </c>
      <c r="I3405" t="s">
        <v>2876</v>
      </c>
      <c r="J3405" t="s">
        <v>5407</v>
      </c>
      <c r="K3405" t="s">
        <v>5394</v>
      </c>
      <c r="L3405" t="s">
        <v>5402</v>
      </c>
      <c r="M3405" t="s">
        <v>5403</v>
      </c>
      <c r="N3405">
        <v>50</v>
      </c>
    </row>
    <row r="3406" spans="1:14" x14ac:dyDescent="0.75">
      <c r="A3406" t="s">
        <v>10</v>
      </c>
      <c r="B3406" t="s">
        <v>11</v>
      </c>
      <c r="C3406" t="s">
        <v>12</v>
      </c>
      <c r="D3406" t="s">
        <v>5388</v>
      </c>
      <c r="E3406">
        <v>10260260</v>
      </c>
      <c r="F3406" t="s">
        <v>5435</v>
      </c>
      <c r="G3406">
        <v>66104009</v>
      </c>
      <c r="H3406" t="s">
        <v>2873</v>
      </c>
      <c r="I3406" t="s">
        <v>2876</v>
      </c>
      <c r="J3406" t="s">
        <v>5407</v>
      </c>
      <c r="K3406" t="s">
        <v>5394</v>
      </c>
      <c r="L3406" t="s">
        <v>5395</v>
      </c>
      <c r="M3406" t="s">
        <v>5396</v>
      </c>
      <c r="N3406">
        <v>50</v>
      </c>
    </row>
    <row r="3407" spans="1:14" x14ac:dyDescent="0.75">
      <c r="A3407" t="s">
        <v>10</v>
      </c>
      <c r="B3407" t="s">
        <v>11</v>
      </c>
      <c r="C3407" t="s">
        <v>12</v>
      </c>
      <c r="D3407" t="s">
        <v>5388</v>
      </c>
      <c r="E3407">
        <v>10260260</v>
      </c>
      <c r="F3407" t="s">
        <v>5435</v>
      </c>
      <c r="G3407">
        <v>66104013</v>
      </c>
      <c r="H3407" t="s">
        <v>4566</v>
      </c>
      <c r="I3407" t="s">
        <v>4568</v>
      </c>
      <c r="J3407" t="s">
        <v>5407</v>
      </c>
      <c r="K3407" t="s">
        <v>5391</v>
      </c>
      <c r="L3407" t="s">
        <v>5392</v>
      </c>
      <c r="M3407" t="s">
        <v>5393</v>
      </c>
      <c r="N3407">
        <v>10</v>
      </c>
    </row>
    <row r="3408" spans="1:14" x14ac:dyDescent="0.75">
      <c r="A3408" t="s">
        <v>10</v>
      </c>
      <c r="B3408" t="s">
        <v>11</v>
      </c>
      <c r="C3408" t="s">
        <v>12</v>
      </c>
      <c r="D3408" t="s">
        <v>5388</v>
      </c>
      <c r="E3408">
        <v>10260260</v>
      </c>
      <c r="F3408" t="s">
        <v>5435</v>
      </c>
      <c r="G3408">
        <v>66104013</v>
      </c>
      <c r="H3408" t="s">
        <v>4566</v>
      </c>
      <c r="I3408" t="s">
        <v>4568</v>
      </c>
      <c r="J3408" t="s">
        <v>5407</v>
      </c>
      <c r="K3408" t="s">
        <v>5394</v>
      </c>
      <c r="L3408" t="s">
        <v>5402</v>
      </c>
      <c r="M3408" t="s">
        <v>5403</v>
      </c>
      <c r="N3408">
        <v>10</v>
      </c>
    </row>
    <row r="3409" spans="1:14" x14ac:dyDescent="0.75">
      <c r="A3409" t="s">
        <v>10</v>
      </c>
      <c r="B3409" t="s">
        <v>11</v>
      </c>
      <c r="C3409" t="s">
        <v>12</v>
      </c>
      <c r="D3409" t="s">
        <v>5388</v>
      </c>
      <c r="E3409">
        <v>10260260</v>
      </c>
      <c r="F3409" t="s">
        <v>5435</v>
      </c>
      <c r="G3409">
        <v>66104013</v>
      </c>
      <c r="H3409" t="s">
        <v>4566</v>
      </c>
      <c r="I3409" t="s">
        <v>4568</v>
      </c>
      <c r="J3409" t="s">
        <v>5407</v>
      </c>
      <c r="K3409" t="s">
        <v>5394</v>
      </c>
      <c r="L3409" t="s">
        <v>5395</v>
      </c>
      <c r="M3409" t="s">
        <v>5405</v>
      </c>
      <c r="N3409">
        <v>8</v>
      </c>
    </row>
    <row r="3410" spans="1:14" x14ac:dyDescent="0.75">
      <c r="A3410" t="s">
        <v>10</v>
      </c>
      <c r="B3410" t="s">
        <v>11</v>
      </c>
      <c r="C3410" t="s">
        <v>12</v>
      </c>
      <c r="D3410" t="s">
        <v>5388</v>
      </c>
      <c r="E3410">
        <v>10260260</v>
      </c>
      <c r="F3410" t="s">
        <v>5435</v>
      </c>
      <c r="G3410">
        <v>66104013</v>
      </c>
      <c r="H3410" t="s">
        <v>4566</v>
      </c>
      <c r="I3410" t="s">
        <v>4568</v>
      </c>
      <c r="J3410" t="s">
        <v>5407</v>
      </c>
      <c r="K3410" t="s">
        <v>5394</v>
      </c>
      <c r="L3410" t="s">
        <v>5395</v>
      </c>
      <c r="M3410" t="s">
        <v>5396</v>
      </c>
      <c r="N3410">
        <v>10</v>
      </c>
    </row>
    <row r="3411" spans="1:14" x14ac:dyDescent="0.75">
      <c r="A3411" t="s">
        <v>10</v>
      </c>
      <c r="B3411" t="s">
        <v>11</v>
      </c>
      <c r="C3411" t="s">
        <v>12</v>
      </c>
      <c r="D3411" t="s">
        <v>5388</v>
      </c>
      <c r="E3411">
        <v>10260260</v>
      </c>
      <c r="F3411" t="s">
        <v>5435</v>
      </c>
      <c r="G3411">
        <v>66104050</v>
      </c>
      <c r="H3411" t="s">
        <v>1574</v>
      </c>
      <c r="I3411" t="s">
        <v>1575</v>
      </c>
      <c r="J3411" t="s">
        <v>5407</v>
      </c>
      <c r="K3411" t="s">
        <v>5391</v>
      </c>
      <c r="L3411" t="s">
        <v>5392</v>
      </c>
      <c r="M3411" t="s">
        <v>5393</v>
      </c>
      <c r="N3411">
        <v>10</v>
      </c>
    </row>
    <row r="3412" spans="1:14" x14ac:dyDescent="0.75">
      <c r="A3412" t="s">
        <v>10</v>
      </c>
      <c r="B3412" t="s">
        <v>11</v>
      </c>
      <c r="C3412" t="s">
        <v>12</v>
      </c>
      <c r="D3412" t="s">
        <v>5388</v>
      </c>
      <c r="E3412">
        <v>10260260</v>
      </c>
      <c r="F3412" t="s">
        <v>5435</v>
      </c>
      <c r="G3412">
        <v>66104050</v>
      </c>
      <c r="H3412" t="s">
        <v>1574</v>
      </c>
      <c r="I3412" t="s">
        <v>1575</v>
      </c>
      <c r="J3412" t="s">
        <v>5407</v>
      </c>
      <c r="K3412" t="s">
        <v>5391</v>
      </c>
      <c r="L3412" t="s">
        <v>5392</v>
      </c>
      <c r="M3412" t="s">
        <v>5401</v>
      </c>
      <c r="N3412">
        <v>10</v>
      </c>
    </row>
    <row r="3413" spans="1:14" x14ac:dyDescent="0.75">
      <c r="A3413" t="s">
        <v>10</v>
      </c>
      <c r="B3413" t="s">
        <v>11</v>
      </c>
      <c r="C3413" t="s">
        <v>12</v>
      </c>
      <c r="D3413" t="s">
        <v>5388</v>
      </c>
      <c r="E3413">
        <v>10260260</v>
      </c>
      <c r="F3413" t="s">
        <v>5435</v>
      </c>
      <c r="G3413">
        <v>66104050</v>
      </c>
      <c r="H3413" t="s">
        <v>1574</v>
      </c>
      <c r="I3413" t="s">
        <v>1575</v>
      </c>
      <c r="J3413" t="s">
        <v>5407</v>
      </c>
      <c r="K3413" t="s">
        <v>5394</v>
      </c>
      <c r="L3413" t="s">
        <v>5402</v>
      </c>
      <c r="M3413" t="s">
        <v>5403</v>
      </c>
      <c r="N3413">
        <v>10</v>
      </c>
    </row>
    <row r="3414" spans="1:14" x14ac:dyDescent="0.75">
      <c r="A3414" t="s">
        <v>10</v>
      </c>
      <c r="B3414" t="s">
        <v>11</v>
      </c>
      <c r="C3414" t="s">
        <v>12</v>
      </c>
      <c r="D3414" t="s">
        <v>5388</v>
      </c>
      <c r="E3414">
        <v>10260260</v>
      </c>
      <c r="F3414" t="s">
        <v>5435</v>
      </c>
      <c r="G3414">
        <v>66104077</v>
      </c>
      <c r="H3414" t="s">
        <v>3472</v>
      </c>
      <c r="I3414" t="s">
        <v>3474</v>
      </c>
      <c r="J3414" t="s">
        <v>5407</v>
      </c>
      <c r="K3414" t="s">
        <v>5391</v>
      </c>
      <c r="L3414" t="s">
        <v>5392</v>
      </c>
      <c r="M3414" t="s">
        <v>5393</v>
      </c>
      <c r="N3414">
        <v>50</v>
      </c>
    </row>
    <row r="3415" spans="1:14" x14ac:dyDescent="0.75">
      <c r="A3415" t="s">
        <v>10</v>
      </c>
      <c r="B3415" t="s">
        <v>11</v>
      </c>
      <c r="C3415" t="s">
        <v>12</v>
      </c>
      <c r="D3415" t="s">
        <v>5388</v>
      </c>
      <c r="E3415">
        <v>10260260</v>
      </c>
      <c r="F3415" t="s">
        <v>5435</v>
      </c>
      <c r="G3415">
        <v>66104077</v>
      </c>
      <c r="H3415" t="s">
        <v>3472</v>
      </c>
      <c r="I3415" t="s">
        <v>3474</v>
      </c>
      <c r="J3415" t="s">
        <v>5407</v>
      </c>
      <c r="K3415" t="s">
        <v>5391</v>
      </c>
      <c r="L3415" t="s">
        <v>5392</v>
      </c>
      <c r="M3415" t="s">
        <v>5401</v>
      </c>
      <c r="N3415">
        <v>10</v>
      </c>
    </row>
    <row r="3416" spans="1:14" x14ac:dyDescent="0.75">
      <c r="A3416" t="s">
        <v>10</v>
      </c>
      <c r="B3416" t="s">
        <v>11</v>
      </c>
      <c r="C3416" t="s">
        <v>12</v>
      </c>
      <c r="D3416" t="s">
        <v>5388</v>
      </c>
      <c r="E3416">
        <v>10260260</v>
      </c>
      <c r="F3416" t="s">
        <v>5435</v>
      </c>
      <c r="G3416">
        <v>66104077</v>
      </c>
      <c r="H3416" t="s">
        <v>3472</v>
      </c>
      <c r="I3416" t="s">
        <v>3474</v>
      </c>
      <c r="J3416" t="s">
        <v>5407</v>
      </c>
      <c r="K3416" t="s">
        <v>5394</v>
      </c>
      <c r="L3416" t="s">
        <v>5402</v>
      </c>
      <c r="M3416" t="s">
        <v>5403</v>
      </c>
      <c r="N3416">
        <v>50</v>
      </c>
    </row>
    <row r="3417" spans="1:14" x14ac:dyDescent="0.75">
      <c r="A3417" t="s">
        <v>10</v>
      </c>
      <c r="B3417" t="s">
        <v>11</v>
      </c>
      <c r="C3417" t="s">
        <v>12</v>
      </c>
      <c r="D3417" t="s">
        <v>5388</v>
      </c>
      <c r="E3417">
        <v>10260260</v>
      </c>
      <c r="F3417" t="s">
        <v>5435</v>
      </c>
      <c r="G3417">
        <v>66104077</v>
      </c>
      <c r="H3417" t="s">
        <v>3472</v>
      </c>
      <c r="I3417" t="s">
        <v>3474</v>
      </c>
      <c r="J3417" t="s">
        <v>5407</v>
      </c>
      <c r="K3417" t="s">
        <v>5394</v>
      </c>
      <c r="L3417" t="s">
        <v>5395</v>
      </c>
      <c r="M3417" t="s">
        <v>5405</v>
      </c>
      <c r="N3417">
        <v>10</v>
      </c>
    </row>
    <row r="3418" spans="1:14" x14ac:dyDescent="0.75">
      <c r="A3418" t="s">
        <v>10</v>
      </c>
      <c r="B3418" t="s">
        <v>11</v>
      </c>
      <c r="C3418" t="s">
        <v>12</v>
      </c>
      <c r="D3418" t="s">
        <v>5388</v>
      </c>
      <c r="E3418">
        <v>10260260</v>
      </c>
      <c r="F3418" t="s">
        <v>5435</v>
      </c>
      <c r="G3418">
        <v>66104077</v>
      </c>
      <c r="H3418" t="s">
        <v>3472</v>
      </c>
      <c r="I3418" t="s">
        <v>3474</v>
      </c>
      <c r="J3418" t="s">
        <v>5407</v>
      </c>
      <c r="K3418" t="s">
        <v>5394</v>
      </c>
      <c r="L3418" t="s">
        <v>5395</v>
      </c>
      <c r="M3418" t="s">
        <v>5396</v>
      </c>
      <c r="N3418">
        <v>50</v>
      </c>
    </row>
    <row r="3419" spans="1:14" x14ac:dyDescent="0.75">
      <c r="A3419" t="s">
        <v>10</v>
      </c>
      <c r="B3419" t="s">
        <v>11</v>
      </c>
      <c r="C3419" t="s">
        <v>12</v>
      </c>
      <c r="D3419" t="s">
        <v>5388</v>
      </c>
      <c r="E3419">
        <v>10260260</v>
      </c>
      <c r="F3419" t="s">
        <v>5435</v>
      </c>
      <c r="G3419">
        <v>66104080</v>
      </c>
      <c r="H3419" t="s">
        <v>5128</v>
      </c>
      <c r="I3419" t="s">
        <v>5129</v>
      </c>
      <c r="J3419" t="s">
        <v>5407</v>
      </c>
      <c r="K3419" t="s">
        <v>5391</v>
      </c>
      <c r="L3419" t="s">
        <v>5392</v>
      </c>
      <c r="M3419" t="s">
        <v>5393</v>
      </c>
      <c r="N3419">
        <v>20</v>
      </c>
    </row>
    <row r="3420" spans="1:14" x14ac:dyDescent="0.75">
      <c r="A3420" t="s">
        <v>10</v>
      </c>
      <c r="B3420" t="s">
        <v>11</v>
      </c>
      <c r="C3420" t="s">
        <v>12</v>
      </c>
      <c r="D3420" t="s">
        <v>5388</v>
      </c>
      <c r="E3420">
        <v>10260260</v>
      </c>
      <c r="F3420" t="s">
        <v>5435</v>
      </c>
      <c r="G3420">
        <v>66104080</v>
      </c>
      <c r="H3420" t="s">
        <v>5128</v>
      </c>
      <c r="I3420" t="s">
        <v>5129</v>
      </c>
      <c r="J3420" t="s">
        <v>5407</v>
      </c>
      <c r="K3420" t="s">
        <v>5394</v>
      </c>
      <c r="L3420" t="s">
        <v>5402</v>
      </c>
      <c r="M3420" t="s">
        <v>5403</v>
      </c>
      <c r="N3420">
        <v>20</v>
      </c>
    </row>
    <row r="3421" spans="1:14" x14ac:dyDescent="0.75">
      <c r="A3421" t="s">
        <v>10</v>
      </c>
      <c r="B3421" t="s">
        <v>11</v>
      </c>
      <c r="C3421" t="s">
        <v>12</v>
      </c>
      <c r="D3421" t="s">
        <v>5388</v>
      </c>
      <c r="E3421">
        <v>10260260</v>
      </c>
      <c r="F3421" t="s">
        <v>5435</v>
      </c>
      <c r="G3421">
        <v>66104080</v>
      </c>
      <c r="H3421" t="s">
        <v>5128</v>
      </c>
      <c r="I3421" t="s">
        <v>5129</v>
      </c>
      <c r="J3421" t="s">
        <v>5407</v>
      </c>
      <c r="K3421" t="s">
        <v>5394</v>
      </c>
      <c r="L3421" t="s">
        <v>5402</v>
      </c>
      <c r="M3421" t="s">
        <v>5404</v>
      </c>
      <c r="N3421">
        <v>10</v>
      </c>
    </row>
    <row r="3422" spans="1:14" x14ac:dyDescent="0.75">
      <c r="A3422" t="s">
        <v>10</v>
      </c>
      <c r="B3422" t="s">
        <v>11</v>
      </c>
      <c r="C3422" t="s">
        <v>12</v>
      </c>
      <c r="D3422" t="s">
        <v>5388</v>
      </c>
      <c r="E3422">
        <v>10260260</v>
      </c>
      <c r="F3422" t="s">
        <v>5435</v>
      </c>
      <c r="G3422">
        <v>66104082</v>
      </c>
      <c r="H3422" t="s">
        <v>1855</v>
      </c>
      <c r="I3422" t="s">
        <v>1856</v>
      </c>
      <c r="J3422" t="s">
        <v>5407</v>
      </c>
      <c r="K3422" t="s">
        <v>5391</v>
      </c>
      <c r="L3422" t="s">
        <v>5392</v>
      </c>
      <c r="M3422" t="s">
        <v>5393</v>
      </c>
      <c r="N3422">
        <v>100</v>
      </c>
    </row>
    <row r="3423" spans="1:14" x14ac:dyDescent="0.75">
      <c r="A3423" t="s">
        <v>10</v>
      </c>
      <c r="B3423" t="s">
        <v>11</v>
      </c>
      <c r="C3423" t="s">
        <v>12</v>
      </c>
      <c r="D3423" t="s">
        <v>5388</v>
      </c>
      <c r="E3423">
        <v>10260260</v>
      </c>
      <c r="F3423" t="s">
        <v>5435</v>
      </c>
      <c r="G3423">
        <v>66104082</v>
      </c>
      <c r="H3423" t="s">
        <v>1855</v>
      </c>
      <c r="I3423" t="s">
        <v>1856</v>
      </c>
      <c r="J3423" t="s">
        <v>5407</v>
      </c>
      <c r="K3423" t="s">
        <v>5394</v>
      </c>
      <c r="L3423" t="s">
        <v>5402</v>
      </c>
      <c r="M3423" t="s">
        <v>5403</v>
      </c>
      <c r="N3423">
        <v>50</v>
      </c>
    </row>
    <row r="3424" spans="1:14" x14ac:dyDescent="0.75">
      <c r="A3424" t="s">
        <v>10</v>
      </c>
      <c r="B3424" t="s">
        <v>11</v>
      </c>
      <c r="C3424" t="s">
        <v>12</v>
      </c>
      <c r="D3424" t="s">
        <v>5388</v>
      </c>
      <c r="E3424">
        <v>10260260</v>
      </c>
      <c r="F3424" t="s">
        <v>5435</v>
      </c>
      <c r="G3424">
        <v>66104083</v>
      </c>
      <c r="H3424" t="s">
        <v>2594</v>
      </c>
      <c r="I3424" t="s">
        <v>1295</v>
      </c>
      <c r="J3424" t="s">
        <v>5407</v>
      </c>
      <c r="K3424" t="s">
        <v>5398</v>
      </c>
      <c r="L3424" t="s">
        <v>5399</v>
      </c>
      <c r="M3424" t="s">
        <v>5400</v>
      </c>
      <c r="N3424">
        <v>10</v>
      </c>
    </row>
    <row r="3425" spans="1:14" x14ac:dyDescent="0.75">
      <c r="A3425" t="s">
        <v>10</v>
      </c>
      <c r="B3425" t="s">
        <v>11</v>
      </c>
      <c r="C3425" t="s">
        <v>12</v>
      </c>
      <c r="D3425" t="s">
        <v>5388</v>
      </c>
      <c r="E3425">
        <v>10260260</v>
      </c>
      <c r="F3425" t="s">
        <v>5435</v>
      </c>
      <c r="G3425">
        <v>66104083</v>
      </c>
      <c r="H3425" t="s">
        <v>2594</v>
      </c>
      <c r="I3425" t="s">
        <v>1295</v>
      </c>
      <c r="J3425" t="s">
        <v>5407</v>
      </c>
      <c r="K3425" t="s">
        <v>5391</v>
      </c>
      <c r="L3425" t="s">
        <v>5392</v>
      </c>
      <c r="M3425" t="s">
        <v>5393</v>
      </c>
      <c r="N3425">
        <v>300</v>
      </c>
    </row>
    <row r="3426" spans="1:14" x14ac:dyDescent="0.75">
      <c r="A3426" t="s">
        <v>10</v>
      </c>
      <c r="B3426" t="s">
        <v>11</v>
      </c>
      <c r="C3426" t="s">
        <v>12</v>
      </c>
      <c r="D3426" t="s">
        <v>5388</v>
      </c>
      <c r="E3426">
        <v>10260260</v>
      </c>
      <c r="F3426" t="s">
        <v>5435</v>
      </c>
      <c r="G3426">
        <v>66104083</v>
      </c>
      <c r="H3426" t="s">
        <v>2594</v>
      </c>
      <c r="I3426" t="s">
        <v>1295</v>
      </c>
      <c r="J3426" t="s">
        <v>5407</v>
      </c>
      <c r="K3426" t="s">
        <v>5391</v>
      </c>
      <c r="L3426" t="s">
        <v>5392</v>
      </c>
      <c r="M3426" t="s">
        <v>5401</v>
      </c>
      <c r="N3426">
        <v>10</v>
      </c>
    </row>
    <row r="3427" spans="1:14" x14ac:dyDescent="0.75">
      <c r="A3427" t="s">
        <v>10</v>
      </c>
      <c r="B3427" t="s">
        <v>11</v>
      </c>
      <c r="C3427" t="s">
        <v>12</v>
      </c>
      <c r="D3427" t="s">
        <v>5388</v>
      </c>
      <c r="E3427">
        <v>10260260</v>
      </c>
      <c r="F3427" t="s">
        <v>5435</v>
      </c>
      <c r="G3427">
        <v>66104083</v>
      </c>
      <c r="H3427" t="s">
        <v>2594</v>
      </c>
      <c r="I3427" t="s">
        <v>1295</v>
      </c>
      <c r="J3427" t="s">
        <v>5407</v>
      </c>
      <c r="K3427" t="s">
        <v>5394</v>
      </c>
      <c r="L3427" t="s">
        <v>5402</v>
      </c>
      <c r="M3427" t="s">
        <v>5403</v>
      </c>
      <c r="N3427">
        <v>100</v>
      </c>
    </row>
    <row r="3428" spans="1:14" x14ac:dyDescent="0.75">
      <c r="A3428" t="s">
        <v>10</v>
      </c>
      <c r="B3428" t="s">
        <v>11</v>
      </c>
      <c r="C3428" t="s">
        <v>12</v>
      </c>
      <c r="D3428" t="s">
        <v>5388</v>
      </c>
      <c r="E3428">
        <v>10260260</v>
      </c>
      <c r="F3428" t="s">
        <v>5435</v>
      </c>
      <c r="G3428">
        <v>66104083</v>
      </c>
      <c r="H3428" t="s">
        <v>2594</v>
      </c>
      <c r="I3428" t="s">
        <v>1295</v>
      </c>
      <c r="J3428" t="s">
        <v>5407</v>
      </c>
      <c r="K3428" t="s">
        <v>5394</v>
      </c>
      <c r="L3428" t="s">
        <v>5395</v>
      </c>
      <c r="M3428" t="s">
        <v>5405</v>
      </c>
      <c r="N3428">
        <v>60</v>
      </c>
    </row>
    <row r="3429" spans="1:14" x14ac:dyDescent="0.75">
      <c r="A3429" t="s">
        <v>10</v>
      </c>
      <c r="B3429" t="s">
        <v>11</v>
      </c>
      <c r="C3429" t="s">
        <v>12</v>
      </c>
      <c r="D3429" t="s">
        <v>5388</v>
      </c>
      <c r="E3429">
        <v>10260260</v>
      </c>
      <c r="F3429" t="s">
        <v>5435</v>
      </c>
      <c r="G3429">
        <v>66104083</v>
      </c>
      <c r="H3429" t="s">
        <v>2594</v>
      </c>
      <c r="I3429" t="s">
        <v>1295</v>
      </c>
      <c r="J3429" t="s">
        <v>5407</v>
      </c>
      <c r="K3429" t="s">
        <v>5394</v>
      </c>
      <c r="L3429" t="s">
        <v>5395</v>
      </c>
      <c r="M3429" t="s">
        <v>5396</v>
      </c>
      <c r="N3429">
        <v>100</v>
      </c>
    </row>
    <row r="3430" spans="1:14" x14ac:dyDescent="0.75">
      <c r="A3430" t="s">
        <v>10</v>
      </c>
      <c r="B3430" t="s">
        <v>11</v>
      </c>
      <c r="C3430" t="s">
        <v>12</v>
      </c>
      <c r="D3430" t="s">
        <v>5388</v>
      </c>
      <c r="E3430">
        <v>10260260</v>
      </c>
      <c r="F3430" t="s">
        <v>5435</v>
      </c>
      <c r="G3430">
        <v>66104104</v>
      </c>
      <c r="H3430" t="s">
        <v>4863</v>
      </c>
      <c r="I3430" t="s">
        <v>4864</v>
      </c>
      <c r="J3430" t="s">
        <v>5406</v>
      </c>
      <c r="K3430" t="s">
        <v>5394</v>
      </c>
      <c r="L3430" t="s">
        <v>5402</v>
      </c>
      <c r="M3430" t="s">
        <v>5403</v>
      </c>
      <c r="N3430">
        <v>5</v>
      </c>
    </row>
    <row r="3431" spans="1:14" x14ac:dyDescent="0.75">
      <c r="A3431" t="s">
        <v>10</v>
      </c>
      <c r="B3431" t="s">
        <v>11</v>
      </c>
      <c r="C3431" t="s">
        <v>12</v>
      </c>
      <c r="D3431" t="s">
        <v>5388</v>
      </c>
      <c r="E3431">
        <v>10260260</v>
      </c>
      <c r="F3431" t="s">
        <v>5435</v>
      </c>
      <c r="G3431">
        <v>66104104</v>
      </c>
      <c r="H3431" t="s">
        <v>4863</v>
      </c>
      <c r="I3431" t="s">
        <v>4864</v>
      </c>
      <c r="J3431" t="s">
        <v>5406</v>
      </c>
      <c r="K3431" t="s">
        <v>5394</v>
      </c>
      <c r="L3431" t="s">
        <v>5395</v>
      </c>
      <c r="M3431" t="s">
        <v>5396</v>
      </c>
      <c r="N3431">
        <v>2</v>
      </c>
    </row>
    <row r="3432" spans="1:14" x14ac:dyDescent="0.75">
      <c r="A3432" t="s">
        <v>10</v>
      </c>
      <c r="B3432" t="s">
        <v>11</v>
      </c>
      <c r="C3432" t="s">
        <v>12</v>
      </c>
      <c r="D3432" t="s">
        <v>5388</v>
      </c>
      <c r="E3432">
        <v>10260260</v>
      </c>
      <c r="F3432" t="s">
        <v>5435</v>
      </c>
      <c r="G3432">
        <v>66104116</v>
      </c>
      <c r="H3432" t="s">
        <v>2671</v>
      </c>
      <c r="I3432" t="s">
        <v>2414</v>
      </c>
      <c r="J3432" t="s">
        <v>5407</v>
      </c>
      <c r="K3432" t="s">
        <v>5391</v>
      </c>
      <c r="L3432" t="s">
        <v>5392</v>
      </c>
      <c r="M3432" t="s">
        <v>5393</v>
      </c>
      <c r="N3432">
        <v>10</v>
      </c>
    </row>
    <row r="3433" spans="1:14" x14ac:dyDescent="0.75">
      <c r="A3433" t="s">
        <v>10</v>
      </c>
      <c r="B3433" t="s">
        <v>11</v>
      </c>
      <c r="C3433" t="s">
        <v>12</v>
      </c>
      <c r="D3433" t="s">
        <v>5388</v>
      </c>
      <c r="E3433">
        <v>10260260</v>
      </c>
      <c r="F3433" t="s">
        <v>5435</v>
      </c>
      <c r="G3433">
        <v>66104116</v>
      </c>
      <c r="H3433" t="s">
        <v>2671</v>
      </c>
      <c r="I3433" t="s">
        <v>2414</v>
      </c>
      <c r="J3433" t="s">
        <v>5407</v>
      </c>
      <c r="K3433" t="s">
        <v>5394</v>
      </c>
      <c r="L3433" t="s">
        <v>5402</v>
      </c>
      <c r="M3433" t="s">
        <v>5403</v>
      </c>
      <c r="N3433">
        <v>10</v>
      </c>
    </row>
    <row r="3434" spans="1:14" x14ac:dyDescent="0.75">
      <c r="A3434" t="s">
        <v>10</v>
      </c>
      <c r="B3434" t="s">
        <v>11</v>
      </c>
      <c r="C3434" t="s">
        <v>12</v>
      </c>
      <c r="D3434" t="s">
        <v>5388</v>
      </c>
      <c r="E3434">
        <v>10260260</v>
      </c>
      <c r="F3434" t="s">
        <v>5435</v>
      </c>
      <c r="G3434">
        <v>66104116</v>
      </c>
      <c r="H3434" t="s">
        <v>2671</v>
      </c>
      <c r="I3434" t="s">
        <v>2414</v>
      </c>
      <c r="J3434" t="s">
        <v>5407</v>
      </c>
      <c r="K3434" t="s">
        <v>5394</v>
      </c>
      <c r="L3434" t="s">
        <v>5402</v>
      </c>
      <c r="M3434" t="s">
        <v>5404</v>
      </c>
      <c r="N3434">
        <v>6</v>
      </c>
    </row>
    <row r="3435" spans="1:14" x14ac:dyDescent="0.75">
      <c r="A3435" t="s">
        <v>10</v>
      </c>
      <c r="B3435" t="s">
        <v>11</v>
      </c>
      <c r="C3435" t="s">
        <v>12</v>
      </c>
      <c r="D3435" t="s">
        <v>5388</v>
      </c>
      <c r="E3435">
        <v>10260260</v>
      </c>
      <c r="F3435" t="s">
        <v>5435</v>
      </c>
      <c r="G3435">
        <v>66104116</v>
      </c>
      <c r="H3435" t="s">
        <v>2671</v>
      </c>
      <c r="I3435" t="s">
        <v>2414</v>
      </c>
      <c r="J3435" t="s">
        <v>5407</v>
      </c>
      <c r="K3435" t="s">
        <v>5394</v>
      </c>
      <c r="L3435" t="s">
        <v>5395</v>
      </c>
      <c r="M3435" t="s">
        <v>5405</v>
      </c>
      <c r="N3435">
        <v>5</v>
      </c>
    </row>
    <row r="3436" spans="1:14" x14ac:dyDescent="0.75">
      <c r="A3436" t="s">
        <v>10</v>
      </c>
      <c r="B3436" t="s">
        <v>11</v>
      </c>
      <c r="C3436" t="s">
        <v>12</v>
      </c>
      <c r="D3436" t="s">
        <v>5388</v>
      </c>
      <c r="E3436">
        <v>10260260</v>
      </c>
      <c r="F3436" t="s">
        <v>5435</v>
      </c>
      <c r="G3436">
        <v>66104131</v>
      </c>
      <c r="H3436" t="s">
        <v>853</v>
      </c>
      <c r="I3436" t="s">
        <v>7800</v>
      </c>
      <c r="J3436" t="s">
        <v>5413</v>
      </c>
      <c r="K3436" t="s">
        <v>5391</v>
      </c>
      <c r="L3436" t="s">
        <v>5392</v>
      </c>
      <c r="M3436" t="s">
        <v>5401</v>
      </c>
      <c r="N3436">
        <v>34</v>
      </c>
    </row>
    <row r="3437" spans="1:14" x14ac:dyDescent="0.75">
      <c r="A3437" t="s">
        <v>10</v>
      </c>
      <c r="B3437" t="s">
        <v>11</v>
      </c>
      <c r="C3437" t="s">
        <v>12</v>
      </c>
      <c r="D3437" t="s">
        <v>5388</v>
      </c>
      <c r="E3437">
        <v>10260260</v>
      </c>
      <c r="F3437" t="s">
        <v>5435</v>
      </c>
      <c r="G3437">
        <v>66104131</v>
      </c>
      <c r="H3437" t="s">
        <v>853</v>
      </c>
      <c r="I3437" t="s">
        <v>7800</v>
      </c>
      <c r="J3437" t="s">
        <v>5413</v>
      </c>
      <c r="K3437" t="s">
        <v>5394</v>
      </c>
      <c r="L3437" t="s">
        <v>5402</v>
      </c>
      <c r="M3437" t="s">
        <v>5404</v>
      </c>
      <c r="N3437">
        <v>446</v>
      </c>
    </row>
    <row r="3438" spans="1:14" x14ac:dyDescent="0.75">
      <c r="A3438" t="s">
        <v>10</v>
      </c>
      <c r="B3438" t="s">
        <v>11</v>
      </c>
      <c r="C3438" t="s">
        <v>12</v>
      </c>
      <c r="D3438" t="s">
        <v>5388</v>
      </c>
      <c r="E3438">
        <v>10260260</v>
      </c>
      <c r="F3438" t="s">
        <v>5435</v>
      </c>
      <c r="G3438">
        <v>66104131</v>
      </c>
      <c r="H3438" t="s">
        <v>853</v>
      </c>
      <c r="I3438" t="s">
        <v>7800</v>
      </c>
      <c r="J3438" t="s">
        <v>5413</v>
      </c>
      <c r="K3438" t="s">
        <v>5394</v>
      </c>
      <c r="L3438" t="s">
        <v>5395</v>
      </c>
      <c r="M3438" t="s">
        <v>5405</v>
      </c>
      <c r="N3438">
        <v>45</v>
      </c>
    </row>
    <row r="3439" spans="1:14" x14ac:dyDescent="0.75">
      <c r="A3439" t="s">
        <v>10</v>
      </c>
      <c r="B3439" t="s">
        <v>11</v>
      </c>
      <c r="C3439" t="s">
        <v>12</v>
      </c>
      <c r="D3439" t="s">
        <v>5388</v>
      </c>
      <c r="E3439">
        <v>10260260</v>
      </c>
      <c r="F3439" t="s">
        <v>5435</v>
      </c>
      <c r="G3439">
        <v>66104131</v>
      </c>
      <c r="H3439" t="s">
        <v>853</v>
      </c>
      <c r="I3439" t="s">
        <v>7800</v>
      </c>
      <c r="J3439" t="s">
        <v>5413</v>
      </c>
      <c r="K3439" t="s">
        <v>5394</v>
      </c>
      <c r="L3439" t="s">
        <v>5395</v>
      </c>
      <c r="M3439" t="s">
        <v>5396</v>
      </c>
      <c r="N3439">
        <v>330</v>
      </c>
    </row>
    <row r="3440" spans="1:14" x14ac:dyDescent="0.75">
      <c r="A3440" t="s">
        <v>10</v>
      </c>
      <c r="B3440" t="s">
        <v>11</v>
      </c>
      <c r="C3440" t="s">
        <v>12</v>
      </c>
      <c r="D3440" t="s">
        <v>5388</v>
      </c>
      <c r="E3440">
        <v>10260260</v>
      </c>
      <c r="F3440" t="s">
        <v>5435</v>
      </c>
      <c r="G3440">
        <v>66104141</v>
      </c>
      <c r="H3440" t="s">
        <v>7243</v>
      </c>
      <c r="I3440" t="s">
        <v>7376</v>
      </c>
      <c r="J3440" t="s">
        <v>5407</v>
      </c>
      <c r="K3440" t="s">
        <v>5394</v>
      </c>
      <c r="L3440" t="s">
        <v>5402</v>
      </c>
      <c r="M3440" t="s">
        <v>5403</v>
      </c>
      <c r="N3440">
        <v>3</v>
      </c>
    </row>
    <row r="3441" spans="1:14" x14ac:dyDescent="0.75">
      <c r="A3441" t="s">
        <v>10</v>
      </c>
      <c r="B3441" t="s">
        <v>11</v>
      </c>
      <c r="C3441" t="s">
        <v>12</v>
      </c>
      <c r="D3441" t="s">
        <v>5388</v>
      </c>
      <c r="E3441">
        <v>10260260</v>
      </c>
      <c r="F3441" t="s">
        <v>5435</v>
      </c>
      <c r="G3441">
        <v>66104295</v>
      </c>
      <c r="H3441" t="s">
        <v>4054</v>
      </c>
      <c r="I3441" t="s">
        <v>4055</v>
      </c>
      <c r="J3441" t="s">
        <v>5407</v>
      </c>
      <c r="K3441" t="s">
        <v>5391</v>
      </c>
      <c r="L3441" t="s">
        <v>5392</v>
      </c>
      <c r="M3441" t="s">
        <v>5393</v>
      </c>
      <c r="N3441">
        <v>20</v>
      </c>
    </row>
    <row r="3442" spans="1:14" x14ac:dyDescent="0.75">
      <c r="A3442" t="s">
        <v>10</v>
      </c>
      <c r="B3442" t="s">
        <v>11</v>
      </c>
      <c r="C3442" t="s">
        <v>12</v>
      </c>
      <c r="D3442" t="s">
        <v>5388</v>
      </c>
      <c r="E3442">
        <v>10260260</v>
      </c>
      <c r="F3442" t="s">
        <v>5435</v>
      </c>
      <c r="G3442">
        <v>66104295</v>
      </c>
      <c r="H3442" t="s">
        <v>4054</v>
      </c>
      <c r="I3442" t="s">
        <v>4055</v>
      </c>
      <c r="J3442" t="s">
        <v>5407</v>
      </c>
      <c r="K3442" t="s">
        <v>5394</v>
      </c>
      <c r="L3442" t="s">
        <v>5402</v>
      </c>
      <c r="M3442" t="s">
        <v>5403</v>
      </c>
      <c r="N3442">
        <v>20</v>
      </c>
    </row>
    <row r="3443" spans="1:14" x14ac:dyDescent="0.75">
      <c r="A3443" t="s">
        <v>10</v>
      </c>
      <c r="B3443" t="s">
        <v>11</v>
      </c>
      <c r="C3443" t="s">
        <v>12</v>
      </c>
      <c r="D3443" t="s">
        <v>5388</v>
      </c>
      <c r="E3443">
        <v>10260260</v>
      </c>
      <c r="F3443" t="s">
        <v>5435</v>
      </c>
      <c r="G3443">
        <v>66104295</v>
      </c>
      <c r="H3443" t="s">
        <v>4054</v>
      </c>
      <c r="I3443" t="s">
        <v>4055</v>
      </c>
      <c r="J3443" t="s">
        <v>5407</v>
      </c>
      <c r="K3443" t="s">
        <v>5394</v>
      </c>
      <c r="L3443" t="s">
        <v>5402</v>
      </c>
      <c r="M3443" t="s">
        <v>5404</v>
      </c>
      <c r="N3443">
        <v>10</v>
      </c>
    </row>
    <row r="3444" spans="1:14" x14ac:dyDescent="0.75">
      <c r="A3444" t="s">
        <v>10</v>
      </c>
      <c r="B3444" t="s">
        <v>11</v>
      </c>
      <c r="C3444" t="s">
        <v>12</v>
      </c>
      <c r="D3444" t="s">
        <v>5388</v>
      </c>
      <c r="E3444">
        <v>10260260</v>
      </c>
      <c r="F3444" t="s">
        <v>5435</v>
      </c>
      <c r="G3444">
        <v>66104295</v>
      </c>
      <c r="H3444" t="s">
        <v>4054</v>
      </c>
      <c r="I3444" t="s">
        <v>4055</v>
      </c>
      <c r="J3444" t="s">
        <v>5407</v>
      </c>
      <c r="K3444" t="s">
        <v>5394</v>
      </c>
      <c r="L3444" t="s">
        <v>5395</v>
      </c>
      <c r="M3444" t="s">
        <v>5396</v>
      </c>
      <c r="N3444">
        <v>5</v>
      </c>
    </row>
    <row r="3445" spans="1:14" x14ac:dyDescent="0.75">
      <c r="A3445" t="s">
        <v>10</v>
      </c>
      <c r="B3445" t="s">
        <v>11</v>
      </c>
      <c r="C3445" t="s">
        <v>12</v>
      </c>
      <c r="D3445" t="s">
        <v>5388</v>
      </c>
      <c r="E3445">
        <v>10260260</v>
      </c>
      <c r="F3445" t="s">
        <v>5435</v>
      </c>
      <c r="G3445">
        <v>66104357</v>
      </c>
      <c r="H3445" t="s">
        <v>3500</v>
      </c>
      <c r="I3445" t="s">
        <v>3501</v>
      </c>
      <c r="J3445" t="s">
        <v>5407</v>
      </c>
      <c r="K3445" t="s">
        <v>5394</v>
      </c>
      <c r="L3445" t="s">
        <v>5402</v>
      </c>
      <c r="M3445" t="s">
        <v>5403</v>
      </c>
      <c r="N3445">
        <v>50</v>
      </c>
    </row>
    <row r="3446" spans="1:14" x14ac:dyDescent="0.75">
      <c r="A3446" t="s">
        <v>10</v>
      </c>
      <c r="B3446" t="s">
        <v>11</v>
      </c>
      <c r="C3446" t="s">
        <v>12</v>
      </c>
      <c r="D3446" t="s">
        <v>5388</v>
      </c>
      <c r="E3446">
        <v>10260260</v>
      </c>
      <c r="F3446" t="s">
        <v>5435</v>
      </c>
      <c r="G3446">
        <v>66104357</v>
      </c>
      <c r="H3446" t="s">
        <v>3500</v>
      </c>
      <c r="I3446" t="s">
        <v>3501</v>
      </c>
      <c r="J3446" t="s">
        <v>5407</v>
      </c>
      <c r="K3446" t="s">
        <v>5394</v>
      </c>
      <c r="L3446" t="s">
        <v>5402</v>
      </c>
      <c r="M3446" t="s">
        <v>5404</v>
      </c>
      <c r="N3446">
        <v>10</v>
      </c>
    </row>
    <row r="3447" spans="1:14" x14ac:dyDescent="0.75">
      <c r="A3447" t="s">
        <v>10</v>
      </c>
      <c r="B3447" t="s">
        <v>11</v>
      </c>
      <c r="C3447" t="s">
        <v>12</v>
      </c>
      <c r="D3447" t="s">
        <v>5388</v>
      </c>
      <c r="E3447">
        <v>10260260</v>
      </c>
      <c r="F3447" t="s">
        <v>5435</v>
      </c>
      <c r="G3447">
        <v>66104357</v>
      </c>
      <c r="H3447" t="s">
        <v>3500</v>
      </c>
      <c r="I3447" t="s">
        <v>3501</v>
      </c>
      <c r="J3447" t="s">
        <v>5407</v>
      </c>
      <c r="K3447" t="s">
        <v>5394</v>
      </c>
      <c r="L3447" t="s">
        <v>5395</v>
      </c>
      <c r="M3447" t="s">
        <v>5396</v>
      </c>
      <c r="N3447">
        <v>20</v>
      </c>
    </row>
    <row r="3448" spans="1:14" x14ac:dyDescent="0.75">
      <c r="A3448" t="s">
        <v>10</v>
      </c>
      <c r="B3448" t="s">
        <v>11</v>
      </c>
      <c r="C3448" t="s">
        <v>12</v>
      </c>
      <c r="D3448" t="s">
        <v>5388</v>
      </c>
      <c r="E3448">
        <v>10260260</v>
      </c>
      <c r="F3448" t="s">
        <v>5435</v>
      </c>
      <c r="G3448">
        <v>66104397</v>
      </c>
      <c r="H3448" t="s">
        <v>2048</v>
      </c>
      <c r="I3448" t="s">
        <v>2049</v>
      </c>
      <c r="J3448" t="s">
        <v>5407</v>
      </c>
      <c r="K3448" t="s">
        <v>5394</v>
      </c>
      <c r="L3448" t="s">
        <v>5395</v>
      </c>
      <c r="M3448" t="s">
        <v>5396</v>
      </c>
      <c r="N3448">
        <v>30</v>
      </c>
    </row>
    <row r="3449" spans="1:14" x14ac:dyDescent="0.75">
      <c r="A3449" t="s">
        <v>10</v>
      </c>
      <c r="B3449" t="s">
        <v>11</v>
      </c>
      <c r="C3449" t="s">
        <v>12</v>
      </c>
      <c r="D3449" t="s">
        <v>5388</v>
      </c>
      <c r="E3449">
        <v>10260260</v>
      </c>
      <c r="F3449" t="s">
        <v>5435</v>
      </c>
      <c r="G3449">
        <v>66104411</v>
      </c>
      <c r="H3449" t="s">
        <v>1114</v>
      </c>
      <c r="I3449" t="s">
        <v>1115</v>
      </c>
      <c r="J3449" t="s">
        <v>5407</v>
      </c>
      <c r="K3449" t="s">
        <v>5394</v>
      </c>
      <c r="L3449" t="s">
        <v>5402</v>
      </c>
      <c r="M3449" t="s">
        <v>5404</v>
      </c>
      <c r="N3449">
        <v>6</v>
      </c>
    </row>
    <row r="3450" spans="1:14" x14ac:dyDescent="0.75">
      <c r="A3450" t="s">
        <v>10</v>
      </c>
      <c r="B3450" t="s">
        <v>11</v>
      </c>
      <c r="C3450" t="s">
        <v>12</v>
      </c>
      <c r="D3450" t="s">
        <v>5388</v>
      </c>
      <c r="E3450">
        <v>10260260</v>
      </c>
      <c r="F3450" t="s">
        <v>5435</v>
      </c>
      <c r="G3450">
        <v>66104416</v>
      </c>
      <c r="H3450" t="s">
        <v>904</v>
      </c>
      <c r="I3450" t="s">
        <v>905</v>
      </c>
      <c r="J3450" t="s">
        <v>5413</v>
      </c>
      <c r="K3450" t="s">
        <v>5391</v>
      </c>
      <c r="L3450" t="s">
        <v>5392</v>
      </c>
      <c r="M3450" t="s">
        <v>5393</v>
      </c>
      <c r="N3450">
        <v>350</v>
      </c>
    </row>
    <row r="3451" spans="1:14" x14ac:dyDescent="0.75">
      <c r="A3451" t="s">
        <v>10</v>
      </c>
      <c r="B3451" t="s">
        <v>11</v>
      </c>
      <c r="C3451" t="s">
        <v>12</v>
      </c>
      <c r="D3451" t="s">
        <v>5388</v>
      </c>
      <c r="E3451">
        <v>10260260</v>
      </c>
      <c r="F3451" t="s">
        <v>5435</v>
      </c>
      <c r="G3451">
        <v>66104419</v>
      </c>
      <c r="H3451" t="s">
        <v>1588</v>
      </c>
      <c r="I3451" t="s">
        <v>1590</v>
      </c>
      <c r="J3451" t="s">
        <v>5407</v>
      </c>
      <c r="K3451" t="s">
        <v>5391</v>
      </c>
      <c r="L3451" t="s">
        <v>5392</v>
      </c>
      <c r="M3451" t="s">
        <v>5401</v>
      </c>
      <c r="N3451">
        <v>5</v>
      </c>
    </row>
    <row r="3452" spans="1:14" x14ac:dyDescent="0.75">
      <c r="A3452" t="s">
        <v>10</v>
      </c>
      <c r="B3452" t="s">
        <v>11</v>
      </c>
      <c r="C3452" t="s">
        <v>12</v>
      </c>
      <c r="D3452" t="s">
        <v>5388</v>
      </c>
      <c r="E3452">
        <v>10260260</v>
      </c>
      <c r="F3452" t="s">
        <v>5435</v>
      </c>
      <c r="G3452">
        <v>66104419</v>
      </c>
      <c r="H3452" t="s">
        <v>1588</v>
      </c>
      <c r="I3452" t="s">
        <v>1590</v>
      </c>
      <c r="J3452" t="s">
        <v>5407</v>
      </c>
      <c r="K3452" t="s">
        <v>5394</v>
      </c>
      <c r="L3452" t="s">
        <v>5402</v>
      </c>
      <c r="M3452" t="s">
        <v>5403</v>
      </c>
      <c r="N3452">
        <v>10</v>
      </c>
    </row>
    <row r="3453" spans="1:14" x14ac:dyDescent="0.75">
      <c r="A3453" t="s">
        <v>10</v>
      </c>
      <c r="B3453" t="s">
        <v>11</v>
      </c>
      <c r="C3453" t="s">
        <v>12</v>
      </c>
      <c r="D3453" t="s">
        <v>5388</v>
      </c>
      <c r="E3453">
        <v>10260260</v>
      </c>
      <c r="F3453" t="s">
        <v>5435</v>
      </c>
      <c r="G3453">
        <v>66104421</v>
      </c>
      <c r="H3453" t="s">
        <v>5184</v>
      </c>
      <c r="I3453" t="s">
        <v>5185</v>
      </c>
      <c r="J3453" t="s">
        <v>5407</v>
      </c>
      <c r="K3453" t="s">
        <v>5391</v>
      </c>
      <c r="L3453" t="s">
        <v>5392</v>
      </c>
      <c r="M3453" t="s">
        <v>5393</v>
      </c>
      <c r="N3453">
        <v>20</v>
      </c>
    </row>
    <row r="3454" spans="1:14" x14ac:dyDescent="0.75">
      <c r="A3454" t="s">
        <v>10</v>
      </c>
      <c r="B3454" t="s">
        <v>11</v>
      </c>
      <c r="C3454" t="s">
        <v>12</v>
      </c>
      <c r="D3454" t="s">
        <v>5388</v>
      </c>
      <c r="E3454">
        <v>10260260</v>
      </c>
      <c r="F3454" t="s">
        <v>5435</v>
      </c>
      <c r="G3454">
        <v>66104421</v>
      </c>
      <c r="H3454" t="s">
        <v>5184</v>
      </c>
      <c r="I3454" t="s">
        <v>5185</v>
      </c>
      <c r="J3454" t="s">
        <v>5407</v>
      </c>
      <c r="K3454" t="s">
        <v>5391</v>
      </c>
      <c r="L3454" t="s">
        <v>5392</v>
      </c>
      <c r="M3454" t="s">
        <v>5401</v>
      </c>
      <c r="N3454">
        <v>5</v>
      </c>
    </row>
    <row r="3455" spans="1:14" x14ac:dyDescent="0.75">
      <c r="A3455" t="s">
        <v>10</v>
      </c>
      <c r="B3455" t="s">
        <v>11</v>
      </c>
      <c r="C3455" t="s">
        <v>12</v>
      </c>
      <c r="D3455" t="s">
        <v>5388</v>
      </c>
      <c r="E3455">
        <v>10260260</v>
      </c>
      <c r="F3455" t="s">
        <v>5435</v>
      </c>
      <c r="G3455">
        <v>66104421</v>
      </c>
      <c r="H3455" t="s">
        <v>5184</v>
      </c>
      <c r="I3455" t="s">
        <v>5185</v>
      </c>
      <c r="J3455" t="s">
        <v>5407</v>
      </c>
      <c r="K3455" t="s">
        <v>5394</v>
      </c>
      <c r="L3455" t="s">
        <v>5402</v>
      </c>
      <c r="M3455" t="s">
        <v>5404</v>
      </c>
      <c r="N3455">
        <v>6</v>
      </c>
    </row>
    <row r="3456" spans="1:14" x14ac:dyDescent="0.75">
      <c r="A3456" t="s">
        <v>10</v>
      </c>
      <c r="B3456" t="s">
        <v>11</v>
      </c>
      <c r="C3456" t="s">
        <v>12</v>
      </c>
      <c r="D3456" t="s">
        <v>5388</v>
      </c>
      <c r="E3456">
        <v>10260260</v>
      </c>
      <c r="F3456" t="s">
        <v>5435</v>
      </c>
      <c r="G3456">
        <v>66104424</v>
      </c>
      <c r="H3456" t="s">
        <v>787</v>
      </c>
      <c r="I3456" t="s">
        <v>789</v>
      </c>
      <c r="J3456" t="s">
        <v>5406</v>
      </c>
      <c r="K3456" t="s">
        <v>5391</v>
      </c>
      <c r="L3456" t="s">
        <v>5392</v>
      </c>
      <c r="M3456" t="s">
        <v>5393</v>
      </c>
      <c r="N3456">
        <v>50</v>
      </c>
    </row>
    <row r="3457" spans="1:14" x14ac:dyDescent="0.75">
      <c r="A3457" t="s">
        <v>10</v>
      </c>
      <c r="B3457" t="s">
        <v>11</v>
      </c>
      <c r="C3457" t="s">
        <v>12</v>
      </c>
      <c r="D3457" t="s">
        <v>5388</v>
      </c>
      <c r="E3457">
        <v>10260260</v>
      </c>
      <c r="F3457" t="s">
        <v>5435</v>
      </c>
      <c r="G3457">
        <v>66104424</v>
      </c>
      <c r="H3457" t="s">
        <v>787</v>
      </c>
      <c r="I3457" t="s">
        <v>789</v>
      </c>
      <c r="J3457" t="s">
        <v>5406</v>
      </c>
      <c r="K3457" t="s">
        <v>5394</v>
      </c>
      <c r="L3457" t="s">
        <v>5402</v>
      </c>
      <c r="M3457" t="s">
        <v>5403</v>
      </c>
      <c r="N3457">
        <v>50</v>
      </c>
    </row>
    <row r="3458" spans="1:14" x14ac:dyDescent="0.75">
      <c r="A3458" t="s">
        <v>10</v>
      </c>
      <c r="B3458" t="s">
        <v>11</v>
      </c>
      <c r="C3458" t="s">
        <v>12</v>
      </c>
      <c r="D3458" t="s">
        <v>5388</v>
      </c>
      <c r="E3458">
        <v>10260260</v>
      </c>
      <c r="F3458" t="s">
        <v>5435</v>
      </c>
      <c r="G3458">
        <v>66104443</v>
      </c>
      <c r="H3458" t="s">
        <v>4805</v>
      </c>
      <c r="I3458" t="s">
        <v>4806</v>
      </c>
      <c r="J3458" t="s">
        <v>5407</v>
      </c>
      <c r="K3458" t="s">
        <v>5394</v>
      </c>
      <c r="L3458" t="s">
        <v>5395</v>
      </c>
      <c r="M3458" t="s">
        <v>5405</v>
      </c>
      <c r="N3458">
        <v>3</v>
      </c>
    </row>
    <row r="3459" spans="1:14" x14ac:dyDescent="0.75">
      <c r="A3459" t="s">
        <v>10</v>
      </c>
      <c r="B3459" t="s">
        <v>11</v>
      </c>
      <c r="C3459" t="s">
        <v>12</v>
      </c>
      <c r="D3459" t="s">
        <v>5388</v>
      </c>
      <c r="E3459">
        <v>10260260</v>
      </c>
      <c r="F3459" t="s">
        <v>5435</v>
      </c>
      <c r="G3459">
        <v>66104516</v>
      </c>
      <c r="H3459" t="s">
        <v>1963</v>
      </c>
      <c r="I3459" t="s">
        <v>1964</v>
      </c>
      <c r="J3459" t="s">
        <v>5407</v>
      </c>
      <c r="K3459" t="s">
        <v>5394</v>
      </c>
      <c r="L3459" t="s">
        <v>5402</v>
      </c>
      <c r="M3459" t="s">
        <v>5403</v>
      </c>
      <c r="N3459">
        <v>40</v>
      </c>
    </row>
    <row r="3460" spans="1:14" x14ac:dyDescent="0.75">
      <c r="A3460" t="s">
        <v>10</v>
      </c>
      <c r="B3460" t="s">
        <v>11</v>
      </c>
      <c r="C3460" t="s">
        <v>12</v>
      </c>
      <c r="D3460" t="s">
        <v>5388</v>
      </c>
      <c r="E3460">
        <v>10260260</v>
      </c>
      <c r="F3460" t="s">
        <v>5435</v>
      </c>
      <c r="G3460">
        <v>66104516</v>
      </c>
      <c r="H3460" t="s">
        <v>1963</v>
      </c>
      <c r="I3460" t="s">
        <v>1964</v>
      </c>
      <c r="J3460" t="s">
        <v>5407</v>
      </c>
      <c r="K3460" t="s">
        <v>5394</v>
      </c>
      <c r="L3460" t="s">
        <v>5402</v>
      </c>
      <c r="M3460" t="s">
        <v>5404</v>
      </c>
      <c r="N3460">
        <v>10</v>
      </c>
    </row>
    <row r="3461" spans="1:14" x14ac:dyDescent="0.75">
      <c r="A3461" t="s">
        <v>10</v>
      </c>
      <c r="B3461" t="s">
        <v>11</v>
      </c>
      <c r="C3461" t="s">
        <v>12</v>
      </c>
      <c r="D3461" t="s">
        <v>5388</v>
      </c>
      <c r="E3461">
        <v>10260260</v>
      </c>
      <c r="F3461" t="s">
        <v>5435</v>
      </c>
      <c r="G3461">
        <v>66104516</v>
      </c>
      <c r="H3461" t="s">
        <v>1963</v>
      </c>
      <c r="I3461" t="s">
        <v>1964</v>
      </c>
      <c r="J3461" t="s">
        <v>5407</v>
      </c>
      <c r="K3461" t="s">
        <v>5394</v>
      </c>
      <c r="L3461" t="s">
        <v>5395</v>
      </c>
      <c r="M3461" t="s">
        <v>5405</v>
      </c>
      <c r="N3461">
        <v>10</v>
      </c>
    </row>
    <row r="3462" spans="1:14" x14ac:dyDescent="0.75">
      <c r="A3462" t="s">
        <v>10</v>
      </c>
      <c r="B3462" t="s">
        <v>11</v>
      </c>
      <c r="C3462" t="s">
        <v>12</v>
      </c>
      <c r="D3462" t="s">
        <v>5388</v>
      </c>
      <c r="E3462">
        <v>10260260</v>
      </c>
      <c r="F3462" t="s">
        <v>5435</v>
      </c>
      <c r="G3462">
        <v>66104516</v>
      </c>
      <c r="H3462" t="s">
        <v>1963</v>
      </c>
      <c r="I3462" t="s">
        <v>1964</v>
      </c>
      <c r="J3462" t="s">
        <v>5407</v>
      </c>
      <c r="K3462" t="s">
        <v>5394</v>
      </c>
      <c r="L3462" t="s">
        <v>5395</v>
      </c>
      <c r="M3462" t="s">
        <v>5396</v>
      </c>
      <c r="N3462">
        <v>30</v>
      </c>
    </row>
    <row r="3463" spans="1:14" x14ac:dyDescent="0.75">
      <c r="A3463" t="s">
        <v>10</v>
      </c>
      <c r="B3463" t="s">
        <v>11</v>
      </c>
      <c r="C3463" t="s">
        <v>12</v>
      </c>
      <c r="D3463" t="s">
        <v>5388</v>
      </c>
      <c r="E3463">
        <v>10260260</v>
      </c>
      <c r="F3463" t="s">
        <v>5435</v>
      </c>
      <c r="G3463">
        <v>66104517</v>
      </c>
      <c r="H3463" t="s">
        <v>2034</v>
      </c>
      <c r="I3463" t="s">
        <v>2035</v>
      </c>
      <c r="J3463" t="s">
        <v>5407</v>
      </c>
      <c r="K3463" t="s">
        <v>5391</v>
      </c>
      <c r="L3463" t="s">
        <v>5392</v>
      </c>
      <c r="M3463" t="s">
        <v>5393</v>
      </c>
      <c r="N3463">
        <v>50</v>
      </c>
    </row>
    <row r="3464" spans="1:14" x14ac:dyDescent="0.75">
      <c r="A3464" t="s">
        <v>10</v>
      </c>
      <c r="B3464" t="s">
        <v>11</v>
      </c>
      <c r="C3464" t="s">
        <v>12</v>
      </c>
      <c r="D3464" t="s">
        <v>5388</v>
      </c>
      <c r="E3464">
        <v>10260260</v>
      </c>
      <c r="F3464" t="s">
        <v>5435</v>
      </c>
      <c r="G3464">
        <v>66104517</v>
      </c>
      <c r="H3464" t="s">
        <v>2034</v>
      </c>
      <c r="I3464" t="s">
        <v>2035</v>
      </c>
      <c r="J3464" t="s">
        <v>5407</v>
      </c>
      <c r="K3464" t="s">
        <v>5391</v>
      </c>
      <c r="L3464" t="s">
        <v>5392</v>
      </c>
      <c r="M3464" t="s">
        <v>5401</v>
      </c>
      <c r="N3464">
        <v>10</v>
      </c>
    </row>
    <row r="3465" spans="1:14" x14ac:dyDescent="0.75">
      <c r="A3465" t="s">
        <v>10</v>
      </c>
      <c r="B3465" t="s">
        <v>11</v>
      </c>
      <c r="C3465" t="s">
        <v>12</v>
      </c>
      <c r="D3465" t="s">
        <v>5388</v>
      </c>
      <c r="E3465">
        <v>10260260</v>
      </c>
      <c r="F3465" t="s">
        <v>5435</v>
      </c>
      <c r="G3465">
        <v>66104517</v>
      </c>
      <c r="H3465" t="s">
        <v>2034</v>
      </c>
      <c r="I3465" t="s">
        <v>2035</v>
      </c>
      <c r="J3465" t="s">
        <v>5407</v>
      </c>
      <c r="K3465" t="s">
        <v>5394</v>
      </c>
      <c r="L3465" t="s">
        <v>5402</v>
      </c>
      <c r="M3465" t="s">
        <v>5403</v>
      </c>
      <c r="N3465">
        <v>50</v>
      </c>
    </row>
    <row r="3466" spans="1:14" x14ac:dyDescent="0.75">
      <c r="A3466" t="s">
        <v>10</v>
      </c>
      <c r="B3466" t="s">
        <v>11</v>
      </c>
      <c r="C3466" t="s">
        <v>12</v>
      </c>
      <c r="D3466" t="s">
        <v>5388</v>
      </c>
      <c r="E3466">
        <v>10260260</v>
      </c>
      <c r="F3466" t="s">
        <v>5435</v>
      </c>
      <c r="G3466">
        <v>66104517</v>
      </c>
      <c r="H3466" t="s">
        <v>2034</v>
      </c>
      <c r="I3466" t="s">
        <v>2035</v>
      </c>
      <c r="J3466" t="s">
        <v>5407</v>
      </c>
      <c r="K3466" t="s">
        <v>5394</v>
      </c>
      <c r="L3466" t="s">
        <v>5395</v>
      </c>
      <c r="M3466" t="s">
        <v>5396</v>
      </c>
      <c r="N3466">
        <v>30</v>
      </c>
    </row>
    <row r="3467" spans="1:14" x14ac:dyDescent="0.75">
      <c r="A3467" t="s">
        <v>10</v>
      </c>
      <c r="B3467" t="s">
        <v>11</v>
      </c>
      <c r="C3467" t="s">
        <v>12</v>
      </c>
      <c r="D3467" t="s">
        <v>5388</v>
      </c>
      <c r="E3467">
        <v>10260260</v>
      </c>
      <c r="F3467" t="s">
        <v>5435</v>
      </c>
      <c r="G3467">
        <v>66104518</v>
      </c>
      <c r="H3467" t="s">
        <v>5039</v>
      </c>
      <c r="I3467" t="s">
        <v>5041</v>
      </c>
      <c r="J3467" t="s">
        <v>5407</v>
      </c>
      <c r="K3467" t="s">
        <v>5391</v>
      </c>
      <c r="L3467" t="s">
        <v>5392</v>
      </c>
      <c r="M3467" t="s">
        <v>5393</v>
      </c>
      <c r="N3467">
        <v>80</v>
      </c>
    </row>
    <row r="3468" spans="1:14" x14ac:dyDescent="0.75">
      <c r="A3468" t="s">
        <v>10</v>
      </c>
      <c r="B3468" t="s">
        <v>11</v>
      </c>
      <c r="C3468" t="s">
        <v>12</v>
      </c>
      <c r="D3468" t="s">
        <v>5388</v>
      </c>
      <c r="E3468">
        <v>10260260</v>
      </c>
      <c r="F3468" t="s">
        <v>5435</v>
      </c>
      <c r="G3468">
        <v>66104518</v>
      </c>
      <c r="H3468" t="s">
        <v>5039</v>
      </c>
      <c r="I3468" t="s">
        <v>5041</v>
      </c>
      <c r="J3468" t="s">
        <v>5407</v>
      </c>
      <c r="K3468" t="s">
        <v>5394</v>
      </c>
      <c r="L3468" t="s">
        <v>5395</v>
      </c>
      <c r="M3468" t="s">
        <v>5405</v>
      </c>
      <c r="N3468">
        <v>20</v>
      </c>
    </row>
    <row r="3469" spans="1:14" x14ac:dyDescent="0.75">
      <c r="A3469" t="s">
        <v>10</v>
      </c>
      <c r="B3469" t="s">
        <v>11</v>
      </c>
      <c r="C3469" t="s">
        <v>12</v>
      </c>
      <c r="D3469" t="s">
        <v>5388</v>
      </c>
      <c r="E3469">
        <v>10260260</v>
      </c>
      <c r="F3469" t="s">
        <v>5435</v>
      </c>
      <c r="G3469">
        <v>66104531</v>
      </c>
      <c r="H3469" t="s">
        <v>4710</v>
      </c>
      <c r="I3469" t="s">
        <v>7841</v>
      </c>
      <c r="J3469" t="s">
        <v>5407</v>
      </c>
      <c r="K3469" t="s">
        <v>5391</v>
      </c>
      <c r="L3469" t="s">
        <v>5392</v>
      </c>
      <c r="M3469" t="s">
        <v>5393</v>
      </c>
      <c r="N3469">
        <v>30</v>
      </c>
    </row>
    <row r="3470" spans="1:14" x14ac:dyDescent="0.75">
      <c r="A3470" t="s">
        <v>10</v>
      </c>
      <c r="B3470" t="s">
        <v>11</v>
      </c>
      <c r="C3470" t="s">
        <v>12</v>
      </c>
      <c r="D3470" t="s">
        <v>5388</v>
      </c>
      <c r="E3470">
        <v>10260260</v>
      </c>
      <c r="F3470" t="s">
        <v>5435</v>
      </c>
      <c r="G3470">
        <v>66104531</v>
      </c>
      <c r="H3470" t="s">
        <v>4710</v>
      </c>
      <c r="I3470" t="s">
        <v>7841</v>
      </c>
      <c r="J3470" t="s">
        <v>5407</v>
      </c>
      <c r="K3470" t="s">
        <v>5391</v>
      </c>
      <c r="L3470" t="s">
        <v>5392</v>
      </c>
      <c r="M3470" t="s">
        <v>5401</v>
      </c>
      <c r="N3470">
        <v>10</v>
      </c>
    </row>
    <row r="3471" spans="1:14" x14ac:dyDescent="0.75">
      <c r="A3471" t="s">
        <v>10</v>
      </c>
      <c r="B3471" t="s">
        <v>11</v>
      </c>
      <c r="C3471" t="s">
        <v>12</v>
      </c>
      <c r="D3471" t="s">
        <v>5388</v>
      </c>
      <c r="E3471">
        <v>10260260</v>
      </c>
      <c r="F3471" t="s">
        <v>5435</v>
      </c>
      <c r="G3471">
        <v>66104531</v>
      </c>
      <c r="H3471" t="s">
        <v>4710</v>
      </c>
      <c r="I3471" t="s">
        <v>7841</v>
      </c>
      <c r="J3471" t="s">
        <v>5407</v>
      </c>
      <c r="K3471" t="s">
        <v>5394</v>
      </c>
      <c r="L3471" t="s">
        <v>5402</v>
      </c>
      <c r="M3471" t="s">
        <v>5403</v>
      </c>
      <c r="N3471">
        <v>30</v>
      </c>
    </row>
    <row r="3472" spans="1:14" x14ac:dyDescent="0.75">
      <c r="A3472" t="s">
        <v>10</v>
      </c>
      <c r="B3472" t="s">
        <v>11</v>
      </c>
      <c r="C3472" t="s">
        <v>12</v>
      </c>
      <c r="D3472" t="s">
        <v>5388</v>
      </c>
      <c r="E3472">
        <v>10260260</v>
      </c>
      <c r="F3472" t="s">
        <v>5435</v>
      </c>
      <c r="G3472">
        <v>66104531</v>
      </c>
      <c r="H3472" t="s">
        <v>4710</v>
      </c>
      <c r="I3472" t="s">
        <v>7841</v>
      </c>
      <c r="J3472" t="s">
        <v>5407</v>
      </c>
      <c r="K3472" t="s">
        <v>5394</v>
      </c>
      <c r="L3472" t="s">
        <v>5402</v>
      </c>
      <c r="M3472" t="s">
        <v>5404</v>
      </c>
      <c r="N3472">
        <v>20</v>
      </c>
    </row>
    <row r="3473" spans="1:14" x14ac:dyDescent="0.75">
      <c r="A3473" t="s">
        <v>10</v>
      </c>
      <c r="B3473" t="s">
        <v>11</v>
      </c>
      <c r="C3473" t="s">
        <v>12</v>
      </c>
      <c r="D3473" t="s">
        <v>5388</v>
      </c>
      <c r="E3473">
        <v>10260260</v>
      </c>
      <c r="F3473" t="s">
        <v>5435</v>
      </c>
      <c r="G3473">
        <v>66104531</v>
      </c>
      <c r="H3473" t="s">
        <v>4710</v>
      </c>
      <c r="I3473" t="s">
        <v>7841</v>
      </c>
      <c r="J3473" t="s">
        <v>5407</v>
      </c>
      <c r="K3473" t="s">
        <v>5394</v>
      </c>
      <c r="L3473" t="s">
        <v>5395</v>
      </c>
      <c r="M3473" t="s">
        <v>5396</v>
      </c>
      <c r="N3473">
        <v>10</v>
      </c>
    </row>
    <row r="3474" spans="1:14" x14ac:dyDescent="0.75">
      <c r="A3474" t="s">
        <v>10</v>
      </c>
      <c r="B3474" t="s">
        <v>11</v>
      </c>
      <c r="C3474" t="s">
        <v>12</v>
      </c>
      <c r="D3474" t="s">
        <v>5388</v>
      </c>
      <c r="E3474">
        <v>10260260</v>
      </c>
      <c r="F3474" t="s">
        <v>5435</v>
      </c>
      <c r="G3474">
        <v>66104554</v>
      </c>
      <c r="H3474" t="s">
        <v>1472</v>
      </c>
      <c r="I3474" t="s">
        <v>1473</v>
      </c>
      <c r="J3474" t="s">
        <v>5413</v>
      </c>
      <c r="K3474" t="s">
        <v>5398</v>
      </c>
      <c r="L3474" t="s">
        <v>5399</v>
      </c>
      <c r="M3474" t="s">
        <v>5411</v>
      </c>
      <c r="N3474">
        <v>80</v>
      </c>
    </row>
    <row r="3475" spans="1:14" x14ac:dyDescent="0.75">
      <c r="A3475" t="s">
        <v>10</v>
      </c>
      <c r="B3475" t="s">
        <v>11</v>
      </c>
      <c r="C3475" t="s">
        <v>12</v>
      </c>
      <c r="D3475" t="s">
        <v>5388</v>
      </c>
      <c r="E3475">
        <v>10260260</v>
      </c>
      <c r="F3475" t="s">
        <v>5435</v>
      </c>
      <c r="G3475">
        <v>66104554</v>
      </c>
      <c r="H3475" t="s">
        <v>1472</v>
      </c>
      <c r="I3475" t="s">
        <v>1473</v>
      </c>
      <c r="J3475" t="s">
        <v>5413</v>
      </c>
      <c r="K3475" t="s">
        <v>5391</v>
      </c>
      <c r="L3475" t="s">
        <v>5392</v>
      </c>
      <c r="M3475" t="s">
        <v>5393</v>
      </c>
      <c r="N3475">
        <v>230</v>
      </c>
    </row>
    <row r="3476" spans="1:14" x14ac:dyDescent="0.75">
      <c r="A3476" t="s">
        <v>10</v>
      </c>
      <c r="B3476" t="s">
        <v>11</v>
      </c>
      <c r="C3476" t="s">
        <v>12</v>
      </c>
      <c r="D3476" t="s">
        <v>5388</v>
      </c>
      <c r="E3476">
        <v>10260260</v>
      </c>
      <c r="F3476" t="s">
        <v>5435</v>
      </c>
      <c r="G3476">
        <v>66104554</v>
      </c>
      <c r="H3476" t="s">
        <v>1472</v>
      </c>
      <c r="I3476" t="s">
        <v>1473</v>
      </c>
      <c r="J3476" t="s">
        <v>5413</v>
      </c>
      <c r="K3476" t="s">
        <v>5391</v>
      </c>
      <c r="L3476" t="s">
        <v>5392</v>
      </c>
      <c r="M3476" t="s">
        <v>5401</v>
      </c>
      <c r="N3476">
        <v>20</v>
      </c>
    </row>
    <row r="3477" spans="1:14" x14ac:dyDescent="0.75">
      <c r="A3477" t="s">
        <v>10</v>
      </c>
      <c r="B3477" t="s">
        <v>11</v>
      </c>
      <c r="C3477" t="s">
        <v>12</v>
      </c>
      <c r="D3477" t="s">
        <v>5388</v>
      </c>
      <c r="E3477">
        <v>10260260</v>
      </c>
      <c r="F3477" t="s">
        <v>5435</v>
      </c>
      <c r="G3477">
        <v>66104554</v>
      </c>
      <c r="H3477" t="s">
        <v>1472</v>
      </c>
      <c r="I3477" t="s">
        <v>1473</v>
      </c>
      <c r="J3477" t="s">
        <v>5413</v>
      </c>
      <c r="K3477" t="s">
        <v>5394</v>
      </c>
      <c r="L3477" t="s">
        <v>5402</v>
      </c>
      <c r="M3477" t="s">
        <v>5417</v>
      </c>
      <c r="N3477">
        <v>50</v>
      </c>
    </row>
    <row r="3478" spans="1:14" x14ac:dyDescent="0.75">
      <c r="A3478" t="s">
        <v>10</v>
      </c>
      <c r="B3478" t="s">
        <v>11</v>
      </c>
      <c r="C3478" t="s">
        <v>12</v>
      </c>
      <c r="D3478" t="s">
        <v>5388</v>
      </c>
      <c r="E3478">
        <v>10260260</v>
      </c>
      <c r="F3478" t="s">
        <v>5435</v>
      </c>
      <c r="G3478">
        <v>66104554</v>
      </c>
      <c r="H3478" t="s">
        <v>1472</v>
      </c>
      <c r="I3478" t="s">
        <v>1473</v>
      </c>
      <c r="J3478" t="s">
        <v>5413</v>
      </c>
      <c r="K3478" t="s">
        <v>5394</v>
      </c>
      <c r="L3478" t="s">
        <v>5402</v>
      </c>
      <c r="M3478" t="s">
        <v>5403</v>
      </c>
      <c r="N3478">
        <v>130</v>
      </c>
    </row>
    <row r="3479" spans="1:14" x14ac:dyDescent="0.75">
      <c r="A3479" t="s">
        <v>10</v>
      </c>
      <c r="B3479" t="s">
        <v>11</v>
      </c>
      <c r="C3479" t="s">
        <v>12</v>
      </c>
      <c r="D3479" t="s">
        <v>5388</v>
      </c>
      <c r="E3479">
        <v>10260260</v>
      </c>
      <c r="F3479" t="s">
        <v>5435</v>
      </c>
      <c r="G3479">
        <v>66104554</v>
      </c>
      <c r="H3479" t="s">
        <v>1472</v>
      </c>
      <c r="I3479" t="s">
        <v>1473</v>
      </c>
      <c r="J3479" t="s">
        <v>5413</v>
      </c>
      <c r="K3479" t="s">
        <v>5394</v>
      </c>
      <c r="L3479" t="s">
        <v>5402</v>
      </c>
      <c r="M3479" t="s">
        <v>5404</v>
      </c>
      <c r="N3479">
        <v>10</v>
      </c>
    </row>
    <row r="3480" spans="1:14" x14ac:dyDescent="0.75">
      <c r="A3480" t="s">
        <v>10</v>
      </c>
      <c r="B3480" t="s">
        <v>11</v>
      </c>
      <c r="C3480" t="s">
        <v>12</v>
      </c>
      <c r="D3480" t="s">
        <v>5388</v>
      </c>
      <c r="E3480">
        <v>10260260</v>
      </c>
      <c r="F3480" t="s">
        <v>5435</v>
      </c>
      <c r="G3480">
        <v>66104554</v>
      </c>
      <c r="H3480" t="s">
        <v>1472</v>
      </c>
      <c r="I3480" t="s">
        <v>1473</v>
      </c>
      <c r="J3480" t="s">
        <v>5413</v>
      </c>
      <c r="K3480" t="s">
        <v>5394</v>
      </c>
      <c r="L3480" t="s">
        <v>5395</v>
      </c>
      <c r="M3480" t="s">
        <v>5396</v>
      </c>
      <c r="N3480">
        <v>30</v>
      </c>
    </row>
    <row r="3481" spans="1:14" x14ac:dyDescent="0.75">
      <c r="A3481" t="s">
        <v>10</v>
      </c>
      <c r="B3481" t="s">
        <v>11</v>
      </c>
      <c r="C3481" t="s">
        <v>12</v>
      </c>
      <c r="D3481" t="s">
        <v>5388</v>
      </c>
      <c r="E3481">
        <v>10260260</v>
      </c>
      <c r="F3481" t="s">
        <v>5435</v>
      </c>
      <c r="G3481">
        <v>66104650</v>
      </c>
      <c r="H3481" t="s">
        <v>4912</v>
      </c>
      <c r="I3481" t="s">
        <v>4913</v>
      </c>
      <c r="J3481" t="s">
        <v>5407</v>
      </c>
      <c r="K3481" t="s">
        <v>5394</v>
      </c>
      <c r="L3481" t="s">
        <v>5402</v>
      </c>
      <c r="M3481" t="s">
        <v>5403</v>
      </c>
      <c r="N3481">
        <v>30</v>
      </c>
    </row>
    <row r="3482" spans="1:14" x14ac:dyDescent="0.75">
      <c r="A3482" t="s">
        <v>10</v>
      </c>
      <c r="B3482" t="s">
        <v>11</v>
      </c>
      <c r="C3482" t="s">
        <v>12</v>
      </c>
      <c r="D3482" t="s">
        <v>5388</v>
      </c>
      <c r="E3482">
        <v>10260260</v>
      </c>
      <c r="F3482" t="s">
        <v>5435</v>
      </c>
      <c r="G3482">
        <v>66104651</v>
      </c>
      <c r="H3482" t="s">
        <v>5316</v>
      </c>
      <c r="I3482" t="s">
        <v>5317</v>
      </c>
      <c r="J3482" t="s">
        <v>5407</v>
      </c>
      <c r="K3482" t="s">
        <v>5391</v>
      </c>
      <c r="L3482" t="s">
        <v>5392</v>
      </c>
      <c r="M3482" t="s">
        <v>5393</v>
      </c>
      <c r="N3482">
        <v>10</v>
      </c>
    </row>
    <row r="3483" spans="1:14" x14ac:dyDescent="0.75">
      <c r="A3483" t="s">
        <v>10</v>
      </c>
      <c r="B3483" t="s">
        <v>11</v>
      </c>
      <c r="C3483" t="s">
        <v>12</v>
      </c>
      <c r="D3483" t="s">
        <v>5388</v>
      </c>
      <c r="E3483">
        <v>10260260</v>
      </c>
      <c r="F3483" t="s">
        <v>5435</v>
      </c>
      <c r="G3483">
        <v>66104666</v>
      </c>
      <c r="H3483" t="s">
        <v>2938</v>
      </c>
      <c r="I3483" t="s">
        <v>1207</v>
      </c>
      <c r="J3483" t="s">
        <v>5413</v>
      </c>
      <c r="K3483" t="s">
        <v>5391</v>
      </c>
      <c r="L3483" t="s">
        <v>5392</v>
      </c>
      <c r="M3483" t="s">
        <v>5393</v>
      </c>
      <c r="N3483">
        <v>110</v>
      </c>
    </row>
    <row r="3484" spans="1:14" x14ac:dyDescent="0.75">
      <c r="A3484" t="s">
        <v>10</v>
      </c>
      <c r="B3484" t="s">
        <v>11</v>
      </c>
      <c r="C3484" t="s">
        <v>12</v>
      </c>
      <c r="D3484" t="s">
        <v>5388</v>
      </c>
      <c r="E3484">
        <v>10260260</v>
      </c>
      <c r="F3484" t="s">
        <v>5435</v>
      </c>
      <c r="G3484">
        <v>66104666</v>
      </c>
      <c r="H3484" t="s">
        <v>2938</v>
      </c>
      <c r="I3484" t="s">
        <v>1207</v>
      </c>
      <c r="J3484" t="s">
        <v>5413</v>
      </c>
      <c r="K3484" t="s">
        <v>5394</v>
      </c>
      <c r="L3484" t="s">
        <v>5402</v>
      </c>
      <c r="M3484" t="s">
        <v>5417</v>
      </c>
      <c r="N3484">
        <v>30</v>
      </c>
    </row>
    <row r="3485" spans="1:14" x14ac:dyDescent="0.75">
      <c r="A3485" t="s">
        <v>10</v>
      </c>
      <c r="B3485" t="s">
        <v>11</v>
      </c>
      <c r="C3485" t="s">
        <v>12</v>
      </c>
      <c r="D3485" t="s">
        <v>5388</v>
      </c>
      <c r="E3485">
        <v>10260260</v>
      </c>
      <c r="F3485" t="s">
        <v>5435</v>
      </c>
      <c r="G3485">
        <v>66104666</v>
      </c>
      <c r="H3485" t="s">
        <v>2938</v>
      </c>
      <c r="I3485" t="s">
        <v>1207</v>
      </c>
      <c r="J3485" t="s">
        <v>5413</v>
      </c>
      <c r="K3485" t="s">
        <v>5394</v>
      </c>
      <c r="L3485" t="s">
        <v>5402</v>
      </c>
      <c r="M3485" t="s">
        <v>5403</v>
      </c>
      <c r="N3485">
        <v>53</v>
      </c>
    </row>
    <row r="3486" spans="1:14" x14ac:dyDescent="0.75">
      <c r="A3486" t="s">
        <v>10</v>
      </c>
      <c r="B3486" t="s">
        <v>11</v>
      </c>
      <c r="C3486" t="s">
        <v>12</v>
      </c>
      <c r="D3486" t="s">
        <v>5388</v>
      </c>
      <c r="E3486">
        <v>10260260</v>
      </c>
      <c r="F3486" t="s">
        <v>5435</v>
      </c>
      <c r="G3486">
        <v>66104666</v>
      </c>
      <c r="H3486" t="s">
        <v>2938</v>
      </c>
      <c r="I3486" t="s">
        <v>1207</v>
      </c>
      <c r="J3486" t="s">
        <v>5413</v>
      </c>
      <c r="K3486" t="s">
        <v>5394</v>
      </c>
      <c r="L3486" t="s">
        <v>5395</v>
      </c>
      <c r="M3486" t="s">
        <v>5396</v>
      </c>
      <c r="N3486">
        <v>50</v>
      </c>
    </row>
    <row r="3487" spans="1:14" x14ac:dyDescent="0.75">
      <c r="A3487" t="s">
        <v>10</v>
      </c>
      <c r="B3487" t="s">
        <v>11</v>
      </c>
      <c r="C3487" t="s">
        <v>12</v>
      </c>
      <c r="D3487" t="s">
        <v>5388</v>
      </c>
      <c r="E3487">
        <v>10260260</v>
      </c>
      <c r="F3487" t="s">
        <v>5435</v>
      </c>
      <c r="G3487">
        <v>66104782</v>
      </c>
      <c r="H3487" t="s">
        <v>4791</v>
      </c>
      <c r="I3487" t="s">
        <v>4792</v>
      </c>
      <c r="J3487" t="s">
        <v>5407</v>
      </c>
      <c r="K3487" t="s">
        <v>5391</v>
      </c>
      <c r="L3487" t="s">
        <v>5392</v>
      </c>
      <c r="M3487" t="s">
        <v>5393</v>
      </c>
      <c r="N3487">
        <v>10</v>
      </c>
    </row>
    <row r="3488" spans="1:14" x14ac:dyDescent="0.75">
      <c r="A3488" t="s">
        <v>10</v>
      </c>
      <c r="B3488" t="s">
        <v>11</v>
      </c>
      <c r="C3488" t="s">
        <v>12</v>
      </c>
      <c r="D3488" t="s">
        <v>5388</v>
      </c>
      <c r="E3488">
        <v>10260260</v>
      </c>
      <c r="F3488" t="s">
        <v>5435</v>
      </c>
      <c r="G3488">
        <v>66104782</v>
      </c>
      <c r="H3488" t="s">
        <v>4791</v>
      </c>
      <c r="I3488" t="s">
        <v>4792</v>
      </c>
      <c r="J3488" t="s">
        <v>5407</v>
      </c>
      <c r="K3488" t="s">
        <v>5394</v>
      </c>
      <c r="L3488" t="s">
        <v>5402</v>
      </c>
      <c r="M3488" t="s">
        <v>5404</v>
      </c>
      <c r="N3488">
        <v>10</v>
      </c>
    </row>
    <row r="3489" spans="1:14" x14ac:dyDescent="0.75">
      <c r="A3489" t="s">
        <v>10</v>
      </c>
      <c r="B3489" t="s">
        <v>11</v>
      </c>
      <c r="C3489" t="s">
        <v>12</v>
      </c>
      <c r="D3489" t="s">
        <v>5388</v>
      </c>
      <c r="E3489">
        <v>10260260</v>
      </c>
      <c r="F3489" t="s">
        <v>5435</v>
      </c>
      <c r="G3489">
        <v>66104782</v>
      </c>
      <c r="H3489" t="s">
        <v>4791</v>
      </c>
      <c r="I3489" t="s">
        <v>4792</v>
      </c>
      <c r="J3489" t="s">
        <v>5407</v>
      </c>
      <c r="K3489" t="s">
        <v>5394</v>
      </c>
      <c r="L3489" t="s">
        <v>5395</v>
      </c>
      <c r="M3489" t="s">
        <v>5396</v>
      </c>
      <c r="N3489">
        <v>10</v>
      </c>
    </row>
    <row r="3490" spans="1:14" x14ac:dyDescent="0.75">
      <c r="A3490" t="s">
        <v>10</v>
      </c>
      <c r="B3490" t="s">
        <v>11</v>
      </c>
      <c r="C3490" t="s">
        <v>12</v>
      </c>
      <c r="D3490" t="s">
        <v>5388</v>
      </c>
      <c r="E3490">
        <v>10260260</v>
      </c>
      <c r="F3490" t="s">
        <v>5435</v>
      </c>
      <c r="G3490">
        <v>66104786</v>
      </c>
      <c r="H3490" t="s">
        <v>7803</v>
      </c>
      <c r="I3490" t="s">
        <v>2300</v>
      </c>
      <c r="J3490" t="s">
        <v>5407</v>
      </c>
      <c r="K3490" t="s">
        <v>5394</v>
      </c>
      <c r="L3490" t="s">
        <v>5402</v>
      </c>
      <c r="M3490" t="s">
        <v>5403</v>
      </c>
      <c r="N3490">
        <v>15</v>
      </c>
    </row>
    <row r="3491" spans="1:14" x14ac:dyDescent="0.75">
      <c r="A3491" t="s">
        <v>10</v>
      </c>
      <c r="B3491" t="s">
        <v>11</v>
      </c>
      <c r="C3491" t="s">
        <v>12</v>
      </c>
      <c r="D3491" t="s">
        <v>5388</v>
      </c>
      <c r="E3491">
        <v>10260260</v>
      </c>
      <c r="F3491" t="s">
        <v>5435</v>
      </c>
      <c r="G3491">
        <v>66104786</v>
      </c>
      <c r="H3491" t="s">
        <v>7803</v>
      </c>
      <c r="I3491" t="s">
        <v>2300</v>
      </c>
      <c r="J3491" t="s">
        <v>5407</v>
      </c>
      <c r="K3491" t="s">
        <v>5394</v>
      </c>
      <c r="L3491" t="s">
        <v>5395</v>
      </c>
      <c r="M3491" t="s">
        <v>5405</v>
      </c>
      <c r="N3491">
        <v>5</v>
      </c>
    </row>
    <row r="3492" spans="1:14" x14ac:dyDescent="0.75">
      <c r="A3492" t="s">
        <v>10</v>
      </c>
      <c r="B3492" t="s">
        <v>11</v>
      </c>
      <c r="C3492" t="s">
        <v>12</v>
      </c>
      <c r="D3492" t="s">
        <v>5388</v>
      </c>
      <c r="E3492">
        <v>10260260</v>
      </c>
      <c r="F3492" t="s">
        <v>5435</v>
      </c>
      <c r="G3492">
        <v>66104823</v>
      </c>
      <c r="H3492" t="s">
        <v>2012</v>
      </c>
      <c r="I3492" t="s">
        <v>2013</v>
      </c>
      <c r="J3492" t="s">
        <v>5413</v>
      </c>
      <c r="K3492" t="s">
        <v>5398</v>
      </c>
      <c r="L3492" t="s">
        <v>5399</v>
      </c>
      <c r="M3492" t="s">
        <v>5411</v>
      </c>
      <c r="N3492">
        <v>40</v>
      </c>
    </row>
    <row r="3493" spans="1:14" x14ac:dyDescent="0.75">
      <c r="A3493" t="s">
        <v>10</v>
      </c>
      <c r="B3493" t="s">
        <v>11</v>
      </c>
      <c r="C3493" t="s">
        <v>12</v>
      </c>
      <c r="D3493" t="s">
        <v>5388</v>
      </c>
      <c r="E3493">
        <v>10260260</v>
      </c>
      <c r="F3493" t="s">
        <v>5435</v>
      </c>
      <c r="G3493">
        <v>66104823</v>
      </c>
      <c r="H3493" t="s">
        <v>2012</v>
      </c>
      <c r="I3493" t="s">
        <v>2013</v>
      </c>
      <c r="J3493" t="s">
        <v>5413</v>
      </c>
      <c r="K3493" t="s">
        <v>5391</v>
      </c>
      <c r="L3493" t="s">
        <v>5392</v>
      </c>
      <c r="M3493" t="s">
        <v>5393</v>
      </c>
      <c r="N3493">
        <v>190</v>
      </c>
    </row>
    <row r="3494" spans="1:14" x14ac:dyDescent="0.75">
      <c r="A3494" t="s">
        <v>10</v>
      </c>
      <c r="B3494" t="s">
        <v>11</v>
      </c>
      <c r="C3494" t="s">
        <v>12</v>
      </c>
      <c r="D3494" t="s">
        <v>5388</v>
      </c>
      <c r="E3494">
        <v>10260260</v>
      </c>
      <c r="F3494" t="s">
        <v>5435</v>
      </c>
      <c r="G3494">
        <v>66104823</v>
      </c>
      <c r="H3494" t="s">
        <v>2012</v>
      </c>
      <c r="I3494" t="s">
        <v>2013</v>
      </c>
      <c r="J3494" t="s">
        <v>5413</v>
      </c>
      <c r="K3494" t="s">
        <v>5391</v>
      </c>
      <c r="L3494" t="s">
        <v>5392</v>
      </c>
      <c r="M3494" t="s">
        <v>5401</v>
      </c>
      <c r="N3494">
        <v>20</v>
      </c>
    </row>
    <row r="3495" spans="1:14" x14ac:dyDescent="0.75">
      <c r="A3495" t="s">
        <v>10</v>
      </c>
      <c r="B3495" t="s">
        <v>11</v>
      </c>
      <c r="C3495" t="s">
        <v>12</v>
      </c>
      <c r="D3495" t="s">
        <v>5388</v>
      </c>
      <c r="E3495">
        <v>10260260</v>
      </c>
      <c r="F3495" t="s">
        <v>5435</v>
      </c>
      <c r="G3495">
        <v>66104823</v>
      </c>
      <c r="H3495" t="s">
        <v>2012</v>
      </c>
      <c r="I3495" t="s">
        <v>2013</v>
      </c>
      <c r="J3495" t="s">
        <v>5413</v>
      </c>
      <c r="K3495" t="s">
        <v>5394</v>
      </c>
      <c r="L3495" t="s">
        <v>5402</v>
      </c>
      <c r="M3495" t="s">
        <v>5417</v>
      </c>
      <c r="N3495">
        <v>160</v>
      </c>
    </row>
    <row r="3496" spans="1:14" x14ac:dyDescent="0.75">
      <c r="A3496" t="s">
        <v>10</v>
      </c>
      <c r="B3496" t="s">
        <v>11</v>
      </c>
      <c r="C3496" t="s">
        <v>12</v>
      </c>
      <c r="D3496" t="s">
        <v>5388</v>
      </c>
      <c r="E3496">
        <v>10260260</v>
      </c>
      <c r="F3496" t="s">
        <v>5435</v>
      </c>
      <c r="G3496">
        <v>66104823</v>
      </c>
      <c r="H3496" t="s">
        <v>2012</v>
      </c>
      <c r="I3496" t="s">
        <v>2013</v>
      </c>
      <c r="J3496" t="s">
        <v>5413</v>
      </c>
      <c r="K3496" t="s">
        <v>5394</v>
      </c>
      <c r="L3496" t="s">
        <v>5402</v>
      </c>
      <c r="M3496" t="s">
        <v>5403</v>
      </c>
      <c r="N3496">
        <v>110</v>
      </c>
    </row>
    <row r="3497" spans="1:14" x14ac:dyDescent="0.75">
      <c r="A3497" t="s">
        <v>10</v>
      </c>
      <c r="B3497" t="s">
        <v>11</v>
      </c>
      <c r="C3497" t="s">
        <v>12</v>
      </c>
      <c r="D3497" t="s">
        <v>5388</v>
      </c>
      <c r="E3497">
        <v>10260260</v>
      </c>
      <c r="F3497" t="s">
        <v>5435</v>
      </c>
      <c r="G3497">
        <v>66104823</v>
      </c>
      <c r="H3497" t="s">
        <v>2012</v>
      </c>
      <c r="I3497" t="s">
        <v>2013</v>
      </c>
      <c r="J3497" t="s">
        <v>5413</v>
      </c>
      <c r="K3497" t="s">
        <v>5394</v>
      </c>
      <c r="L3497" t="s">
        <v>5402</v>
      </c>
      <c r="M3497" t="s">
        <v>5404</v>
      </c>
      <c r="N3497">
        <v>120</v>
      </c>
    </row>
    <row r="3498" spans="1:14" x14ac:dyDescent="0.75">
      <c r="A3498" t="s">
        <v>10</v>
      </c>
      <c r="B3498" t="s">
        <v>11</v>
      </c>
      <c r="C3498" t="s">
        <v>12</v>
      </c>
      <c r="D3498" t="s">
        <v>5388</v>
      </c>
      <c r="E3498">
        <v>10260260</v>
      </c>
      <c r="F3498" t="s">
        <v>5435</v>
      </c>
      <c r="G3498">
        <v>66104823</v>
      </c>
      <c r="H3498" t="s">
        <v>2012</v>
      </c>
      <c r="I3498" t="s">
        <v>2013</v>
      </c>
      <c r="J3498" t="s">
        <v>5413</v>
      </c>
      <c r="K3498" t="s">
        <v>5394</v>
      </c>
      <c r="L3498" t="s">
        <v>5395</v>
      </c>
      <c r="M3498" t="s">
        <v>5396</v>
      </c>
      <c r="N3498">
        <v>5</v>
      </c>
    </row>
    <row r="3499" spans="1:14" x14ac:dyDescent="0.75">
      <c r="A3499" t="s">
        <v>10</v>
      </c>
      <c r="B3499" t="s">
        <v>11</v>
      </c>
      <c r="C3499" t="s">
        <v>12</v>
      </c>
      <c r="D3499" t="s">
        <v>5388</v>
      </c>
      <c r="E3499">
        <v>10260260</v>
      </c>
      <c r="F3499" t="s">
        <v>5435</v>
      </c>
      <c r="G3499">
        <v>66104823</v>
      </c>
      <c r="H3499" t="s">
        <v>2012</v>
      </c>
      <c r="I3499" t="s">
        <v>2013</v>
      </c>
      <c r="J3499" t="s">
        <v>5413</v>
      </c>
      <c r="K3499" t="s">
        <v>5394</v>
      </c>
      <c r="L3499" t="s">
        <v>5395</v>
      </c>
      <c r="M3499" t="s">
        <v>5408</v>
      </c>
      <c r="N3499">
        <v>50</v>
      </c>
    </row>
    <row r="3500" spans="1:14" x14ac:dyDescent="0.75">
      <c r="A3500" t="s">
        <v>10</v>
      </c>
      <c r="B3500" t="s">
        <v>11</v>
      </c>
      <c r="C3500" t="s">
        <v>12</v>
      </c>
      <c r="D3500" t="s">
        <v>5388</v>
      </c>
      <c r="E3500">
        <v>10260260</v>
      </c>
      <c r="F3500" t="s">
        <v>5435</v>
      </c>
      <c r="G3500">
        <v>66104824</v>
      </c>
      <c r="H3500" t="s">
        <v>2454</v>
      </c>
      <c r="I3500" t="s">
        <v>2013</v>
      </c>
      <c r="J3500" t="s">
        <v>5407</v>
      </c>
      <c r="K3500" t="s">
        <v>5391</v>
      </c>
      <c r="L3500" t="s">
        <v>5392</v>
      </c>
      <c r="M3500" t="s">
        <v>5393</v>
      </c>
      <c r="N3500">
        <v>75</v>
      </c>
    </row>
    <row r="3501" spans="1:14" x14ac:dyDescent="0.75">
      <c r="A3501" t="s">
        <v>10</v>
      </c>
      <c r="B3501" t="s">
        <v>11</v>
      </c>
      <c r="C3501" t="s">
        <v>12</v>
      </c>
      <c r="D3501" t="s">
        <v>5388</v>
      </c>
      <c r="E3501">
        <v>10260260</v>
      </c>
      <c r="F3501" t="s">
        <v>5435</v>
      </c>
      <c r="G3501">
        <v>66104824</v>
      </c>
      <c r="H3501" t="s">
        <v>2454</v>
      </c>
      <c r="I3501" t="s">
        <v>2013</v>
      </c>
      <c r="J3501" t="s">
        <v>5407</v>
      </c>
      <c r="K3501" t="s">
        <v>5394</v>
      </c>
      <c r="L3501" t="s">
        <v>5402</v>
      </c>
      <c r="M3501" t="s">
        <v>5403</v>
      </c>
      <c r="N3501">
        <v>75</v>
      </c>
    </row>
    <row r="3502" spans="1:14" x14ac:dyDescent="0.75">
      <c r="A3502" t="s">
        <v>10</v>
      </c>
      <c r="B3502" t="s">
        <v>11</v>
      </c>
      <c r="C3502" t="s">
        <v>12</v>
      </c>
      <c r="D3502" t="s">
        <v>5388</v>
      </c>
      <c r="E3502">
        <v>10260260</v>
      </c>
      <c r="F3502" t="s">
        <v>5435</v>
      </c>
      <c r="G3502">
        <v>66104842</v>
      </c>
      <c r="H3502" t="s">
        <v>636</v>
      </c>
      <c r="I3502" t="s">
        <v>637</v>
      </c>
      <c r="J3502" t="s">
        <v>5407</v>
      </c>
      <c r="K3502" t="s">
        <v>5391</v>
      </c>
      <c r="L3502" t="s">
        <v>5392</v>
      </c>
      <c r="M3502" t="s">
        <v>5393</v>
      </c>
      <c r="N3502">
        <v>0</v>
      </c>
    </row>
    <row r="3503" spans="1:14" x14ac:dyDescent="0.75">
      <c r="A3503" t="s">
        <v>10</v>
      </c>
      <c r="B3503" t="s">
        <v>11</v>
      </c>
      <c r="C3503" t="s">
        <v>12</v>
      </c>
      <c r="D3503" t="s">
        <v>5388</v>
      </c>
      <c r="E3503">
        <v>10260260</v>
      </c>
      <c r="F3503" t="s">
        <v>5435</v>
      </c>
      <c r="G3503">
        <v>66104842</v>
      </c>
      <c r="H3503" t="s">
        <v>636</v>
      </c>
      <c r="I3503" t="s">
        <v>637</v>
      </c>
      <c r="J3503" t="s">
        <v>5407</v>
      </c>
      <c r="K3503" t="s">
        <v>5394</v>
      </c>
      <c r="L3503" t="s">
        <v>5402</v>
      </c>
      <c r="M3503" t="s">
        <v>5404</v>
      </c>
      <c r="N3503">
        <v>5</v>
      </c>
    </row>
    <row r="3504" spans="1:14" x14ac:dyDescent="0.75">
      <c r="A3504" t="s">
        <v>10</v>
      </c>
      <c r="B3504" t="s">
        <v>11</v>
      </c>
      <c r="C3504" t="s">
        <v>12</v>
      </c>
      <c r="D3504" t="s">
        <v>5388</v>
      </c>
      <c r="E3504">
        <v>10260260</v>
      </c>
      <c r="F3504" t="s">
        <v>5435</v>
      </c>
      <c r="G3504">
        <v>66104842</v>
      </c>
      <c r="H3504" t="s">
        <v>636</v>
      </c>
      <c r="I3504" t="s">
        <v>637</v>
      </c>
      <c r="J3504" t="s">
        <v>5407</v>
      </c>
      <c r="K3504" t="s">
        <v>5394</v>
      </c>
      <c r="L3504" t="s">
        <v>5395</v>
      </c>
      <c r="M3504" t="s">
        <v>5396</v>
      </c>
      <c r="N3504">
        <v>0</v>
      </c>
    </row>
    <row r="3505" spans="1:14" x14ac:dyDescent="0.75">
      <c r="A3505" t="s">
        <v>10</v>
      </c>
      <c r="B3505" t="s">
        <v>11</v>
      </c>
      <c r="C3505" t="s">
        <v>12</v>
      </c>
      <c r="D3505" t="s">
        <v>5388</v>
      </c>
      <c r="E3505">
        <v>10260260</v>
      </c>
      <c r="F3505" t="s">
        <v>5435</v>
      </c>
      <c r="G3505">
        <v>66104857</v>
      </c>
      <c r="H3505" t="s">
        <v>3586</v>
      </c>
      <c r="I3505" t="s">
        <v>3587</v>
      </c>
      <c r="J3505" t="s">
        <v>5406</v>
      </c>
      <c r="K3505" t="s">
        <v>5391</v>
      </c>
      <c r="L3505" t="s">
        <v>5392</v>
      </c>
      <c r="M3505" t="s">
        <v>5393</v>
      </c>
      <c r="N3505">
        <v>100</v>
      </c>
    </row>
    <row r="3506" spans="1:14" x14ac:dyDescent="0.75">
      <c r="A3506" t="s">
        <v>10</v>
      </c>
      <c r="B3506" t="s">
        <v>11</v>
      </c>
      <c r="C3506" t="s">
        <v>12</v>
      </c>
      <c r="D3506" t="s">
        <v>5388</v>
      </c>
      <c r="E3506">
        <v>10260260</v>
      </c>
      <c r="F3506" t="s">
        <v>5435</v>
      </c>
      <c r="G3506">
        <v>66104857</v>
      </c>
      <c r="H3506" t="s">
        <v>3586</v>
      </c>
      <c r="I3506" t="s">
        <v>3587</v>
      </c>
      <c r="J3506" t="s">
        <v>5406</v>
      </c>
      <c r="K3506" t="s">
        <v>5394</v>
      </c>
      <c r="L3506" t="s">
        <v>5402</v>
      </c>
      <c r="M3506" t="s">
        <v>5403</v>
      </c>
      <c r="N3506">
        <v>60</v>
      </c>
    </row>
    <row r="3507" spans="1:14" x14ac:dyDescent="0.75">
      <c r="A3507" t="s">
        <v>10</v>
      </c>
      <c r="B3507" t="s">
        <v>11</v>
      </c>
      <c r="C3507" t="s">
        <v>12</v>
      </c>
      <c r="D3507" t="s">
        <v>5388</v>
      </c>
      <c r="E3507">
        <v>10260260</v>
      </c>
      <c r="F3507" t="s">
        <v>5435</v>
      </c>
      <c r="G3507">
        <v>66104857</v>
      </c>
      <c r="H3507" t="s">
        <v>3586</v>
      </c>
      <c r="I3507" t="s">
        <v>3587</v>
      </c>
      <c r="J3507" t="s">
        <v>5406</v>
      </c>
      <c r="K3507" t="s">
        <v>5394</v>
      </c>
      <c r="L3507" t="s">
        <v>5402</v>
      </c>
      <c r="M3507" t="s">
        <v>5404</v>
      </c>
      <c r="N3507">
        <v>20</v>
      </c>
    </row>
    <row r="3508" spans="1:14" x14ac:dyDescent="0.75">
      <c r="A3508" t="s">
        <v>10</v>
      </c>
      <c r="B3508" t="s">
        <v>11</v>
      </c>
      <c r="C3508" t="s">
        <v>12</v>
      </c>
      <c r="D3508" t="s">
        <v>5388</v>
      </c>
      <c r="E3508">
        <v>10260260</v>
      </c>
      <c r="F3508" t="s">
        <v>5435</v>
      </c>
      <c r="G3508">
        <v>66104857</v>
      </c>
      <c r="H3508" t="s">
        <v>3586</v>
      </c>
      <c r="I3508" t="s">
        <v>3587</v>
      </c>
      <c r="J3508" t="s">
        <v>5406</v>
      </c>
      <c r="K3508" t="s">
        <v>5394</v>
      </c>
      <c r="L3508" t="s">
        <v>5395</v>
      </c>
      <c r="M3508" t="s">
        <v>5405</v>
      </c>
      <c r="N3508">
        <v>50</v>
      </c>
    </row>
    <row r="3509" spans="1:14" x14ac:dyDescent="0.75">
      <c r="A3509" t="s">
        <v>10</v>
      </c>
      <c r="B3509" t="s">
        <v>11</v>
      </c>
      <c r="C3509" t="s">
        <v>12</v>
      </c>
      <c r="D3509" t="s">
        <v>5388</v>
      </c>
      <c r="E3509">
        <v>10260260</v>
      </c>
      <c r="F3509" t="s">
        <v>5435</v>
      </c>
      <c r="G3509">
        <v>66104857</v>
      </c>
      <c r="H3509" t="s">
        <v>3586</v>
      </c>
      <c r="I3509" t="s">
        <v>3587</v>
      </c>
      <c r="J3509" t="s">
        <v>5406</v>
      </c>
      <c r="K3509" t="s">
        <v>5394</v>
      </c>
      <c r="L3509" t="s">
        <v>5395</v>
      </c>
      <c r="M3509" t="s">
        <v>5396</v>
      </c>
      <c r="N3509">
        <v>45</v>
      </c>
    </row>
    <row r="3510" spans="1:14" x14ac:dyDescent="0.75">
      <c r="A3510" t="s">
        <v>10</v>
      </c>
      <c r="B3510" t="s">
        <v>11</v>
      </c>
      <c r="C3510" t="s">
        <v>12</v>
      </c>
      <c r="D3510" t="s">
        <v>5388</v>
      </c>
      <c r="E3510">
        <v>10260260</v>
      </c>
      <c r="F3510" t="s">
        <v>5435</v>
      </c>
      <c r="G3510">
        <v>66104861</v>
      </c>
      <c r="H3510" t="s">
        <v>2289</v>
      </c>
      <c r="I3510" t="s">
        <v>2290</v>
      </c>
      <c r="J3510" t="s">
        <v>5406</v>
      </c>
      <c r="K3510" t="s">
        <v>5391</v>
      </c>
      <c r="L3510" t="s">
        <v>5392</v>
      </c>
      <c r="M3510" t="s">
        <v>5393</v>
      </c>
      <c r="N3510">
        <v>40</v>
      </c>
    </row>
    <row r="3511" spans="1:14" x14ac:dyDescent="0.75">
      <c r="A3511" t="s">
        <v>10</v>
      </c>
      <c r="B3511" t="s">
        <v>11</v>
      </c>
      <c r="C3511" t="s">
        <v>12</v>
      </c>
      <c r="D3511" t="s">
        <v>5388</v>
      </c>
      <c r="E3511">
        <v>10260260</v>
      </c>
      <c r="F3511" t="s">
        <v>5435</v>
      </c>
      <c r="G3511">
        <v>66104861</v>
      </c>
      <c r="H3511" t="s">
        <v>2289</v>
      </c>
      <c r="I3511" t="s">
        <v>2290</v>
      </c>
      <c r="J3511" t="s">
        <v>5406</v>
      </c>
      <c r="K3511" t="s">
        <v>5391</v>
      </c>
      <c r="L3511" t="s">
        <v>5392</v>
      </c>
      <c r="M3511" t="s">
        <v>5401</v>
      </c>
      <c r="N3511">
        <v>10</v>
      </c>
    </row>
    <row r="3512" spans="1:14" x14ac:dyDescent="0.75">
      <c r="A3512" t="s">
        <v>10</v>
      </c>
      <c r="B3512" t="s">
        <v>11</v>
      </c>
      <c r="C3512" t="s">
        <v>12</v>
      </c>
      <c r="D3512" t="s">
        <v>5388</v>
      </c>
      <c r="E3512">
        <v>10260260</v>
      </c>
      <c r="F3512" t="s">
        <v>5435</v>
      </c>
      <c r="G3512">
        <v>66104861</v>
      </c>
      <c r="H3512" t="s">
        <v>2289</v>
      </c>
      <c r="I3512" t="s">
        <v>2290</v>
      </c>
      <c r="J3512" t="s">
        <v>5406</v>
      </c>
      <c r="K3512" t="s">
        <v>5394</v>
      </c>
      <c r="L3512" t="s">
        <v>5402</v>
      </c>
      <c r="M3512" t="s">
        <v>5403</v>
      </c>
      <c r="N3512">
        <v>50</v>
      </c>
    </row>
    <row r="3513" spans="1:14" x14ac:dyDescent="0.75">
      <c r="A3513" t="s">
        <v>10</v>
      </c>
      <c r="B3513" t="s">
        <v>11</v>
      </c>
      <c r="C3513" t="s">
        <v>12</v>
      </c>
      <c r="D3513" t="s">
        <v>5388</v>
      </c>
      <c r="E3513">
        <v>10260260</v>
      </c>
      <c r="F3513" t="s">
        <v>5435</v>
      </c>
      <c r="G3513">
        <v>66104861</v>
      </c>
      <c r="H3513" t="s">
        <v>2289</v>
      </c>
      <c r="I3513" t="s">
        <v>2290</v>
      </c>
      <c r="J3513" t="s">
        <v>5406</v>
      </c>
      <c r="K3513" t="s">
        <v>5394</v>
      </c>
      <c r="L3513" t="s">
        <v>5402</v>
      </c>
      <c r="M3513" t="s">
        <v>5404</v>
      </c>
      <c r="N3513">
        <v>10</v>
      </c>
    </row>
    <row r="3514" spans="1:14" x14ac:dyDescent="0.75">
      <c r="A3514" t="s">
        <v>10</v>
      </c>
      <c r="B3514" t="s">
        <v>11</v>
      </c>
      <c r="C3514" t="s">
        <v>12</v>
      </c>
      <c r="D3514" t="s">
        <v>5388</v>
      </c>
      <c r="E3514">
        <v>10260260</v>
      </c>
      <c r="F3514" t="s">
        <v>5435</v>
      </c>
      <c r="G3514">
        <v>66104861</v>
      </c>
      <c r="H3514" t="s">
        <v>2289</v>
      </c>
      <c r="I3514" t="s">
        <v>2290</v>
      </c>
      <c r="J3514" t="s">
        <v>5406</v>
      </c>
      <c r="K3514" t="s">
        <v>5394</v>
      </c>
      <c r="L3514" t="s">
        <v>5395</v>
      </c>
      <c r="M3514" t="s">
        <v>5405</v>
      </c>
      <c r="N3514">
        <v>10</v>
      </c>
    </row>
    <row r="3515" spans="1:14" x14ac:dyDescent="0.75">
      <c r="A3515" t="s">
        <v>10</v>
      </c>
      <c r="B3515" t="s">
        <v>11</v>
      </c>
      <c r="C3515" t="s">
        <v>12</v>
      </c>
      <c r="D3515" t="s">
        <v>5388</v>
      </c>
      <c r="E3515">
        <v>10260260</v>
      </c>
      <c r="F3515" t="s">
        <v>5435</v>
      </c>
      <c r="G3515">
        <v>66104862</v>
      </c>
      <c r="H3515" t="s">
        <v>4796</v>
      </c>
      <c r="I3515" t="s">
        <v>4798</v>
      </c>
      <c r="J3515" t="s">
        <v>5407</v>
      </c>
      <c r="K3515" t="s">
        <v>5391</v>
      </c>
      <c r="L3515" t="s">
        <v>5392</v>
      </c>
      <c r="M3515" t="s">
        <v>5393</v>
      </c>
      <c r="N3515">
        <v>15</v>
      </c>
    </row>
    <row r="3516" spans="1:14" x14ac:dyDescent="0.75">
      <c r="A3516" t="s">
        <v>10</v>
      </c>
      <c r="B3516" t="s">
        <v>11</v>
      </c>
      <c r="C3516" t="s">
        <v>12</v>
      </c>
      <c r="D3516" t="s">
        <v>5388</v>
      </c>
      <c r="E3516">
        <v>10260260</v>
      </c>
      <c r="F3516" t="s">
        <v>5435</v>
      </c>
      <c r="G3516">
        <v>66104862</v>
      </c>
      <c r="H3516" t="s">
        <v>4796</v>
      </c>
      <c r="I3516" t="s">
        <v>4798</v>
      </c>
      <c r="J3516" t="s">
        <v>5407</v>
      </c>
      <c r="K3516" t="s">
        <v>5394</v>
      </c>
      <c r="L3516" t="s">
        <v>5402</v>
      </c>
      <c r="M3516" t="s">
        <v>5403</v>
      </c>
      <c r="N3516">
        <v>20</v>
      </c>
    </row>
    <row r="3517" spans="1:14" x14ac:dyDescent="0.75">
      <c r="A3517" t="s">
        <v>10</v>
      </c>
      <c r="B3517" t="s">
        <v>11</v>
      </c>
      <c r="C3517" t="s">
        <v>12</v>
      </c>
      <c r="D3517" t="s">
        <v>5388</v>
      </c>
      <c r="E3517">
        <v>10260260</v>
      </c>
      <c r="F3517" t="s">
        <v>5435</v>
      </c>
      <c r="G3517">
        <v>66104869</v>
      </c>
      <c r="H3517" t="s">
        <v>3496</v>
      </c>
      <c r="I3517" t="s">
        <v>3497</v>
      </c>
      <c r="J3517" t="s">
        <v>5407</v>
      </c>
      <c r="K3517" t="s">
        <v>5391</v>
      </c>
      <c r="L3517" t="s">
        <v>5392</v>
      </c>
      <c r="M3517" t="s">
        <v>5393</v>
      </c>
      <c r="N3517">
        <v>20</v>
      </c>
    </row>
    <row r="3518" spans="1:14" x14ac:dyDescent="0.75">
      <c r="A3518" t="s">
        <v>10</v>
      </c>
      <c r="B3518" t="s">
        <v>11</v>
      </c>
      <c r="C3518" t="s">
        <v>12</v>
      </c>
      <c r="D3518" t="s">
        <v>5388</v>
      </c>
      <c r="E3518">
        <v>10260260</v>
      </c>
      <c r="F3518" t="s">
        <v>5435</v>
      </c>
      <c r="G3518">
        <v>66104869</v>
      </c>
      <c r="H3518" t="s">
        <v>3496</v>
      </c>
      <c r="I3518" t="s">
        <v>3497</v>
      </c>
      <c r="J3518" t="s">
        <v>5407</v>
      </c>
      <c r="K3518" t="s">
        <v>5394</v>
      </c>
      <c r="L3518" t="s">
        <v>5395</v>
      </c>
      <c r="M3518" t="s">
        <v>5396</v>
      </c>
      <c r="N3518">
        <v>20</v>
      </c>
    </row>
    <row r="3519" spans="1:14" x14ac:dyDescent="0.75">
      <c r="A3519" t="s">
        <v>10</v>
      </c>
      <c r="B3519" t="s">
        <v>11</v>
      </c>
      <c r="C3519" t="s">
        <v>12</v>
      </c>
      <c r="D3519" t="s">
        <v>5388</v>
      </c>
      <c r="E3519">
        <v>10260260</v>
      </c>
      <c r="F3519" t="s">
        <v>5435</v>
      </c>
      <c r="G3519">
        <v>66104913</v>
      </c>
      <c r="H3519" t="s">
        <v>1733</v>
      </c>
      <c r="I3519" t="s">
        <v>1734</v>
      </c>
      <c r="J3519" t="s">
        <v>5397</v>
      </c>
      <c r="K3519" t="s">
        <v>5391</v>
      </c>
      <c r="L3519" t="s">
        <v>5392</v>
      </c>
      <c r="M3519" t="s">
        <v>5393</v>
      </c>
      <c r="N3519">
        <v>5</v>
      </c>
    </row>
    <row r="3520" spans="1:14" x14ac:dyDescent="0.75">
      <c r="A3520" t="s">
        <v>10</v>
      </c>
      <c r="B3520" t="s">
        <v>11</v>
      </c>
      <c r="C3520" t="s">
        <v>12</v>
      </c>
      <c r="D3520" t="s">
        <v>5388</v>
      </c>
      <c r="E3520">
        <v>10260260</v>
      </c>
      <c r="F3520" t="s">
        <v>5435</v>
      </c>
      <c r="G3520">
        <v>66104913</v>
      </c>
      <c r="H3520" t="s">
        <v>1733</v>
      </c>
      <c r="I3520" t="s">
        <v>1734</v>
      </c>
      <c r="J3520" t="s">
        <v>5397</v>
      </c>
      <c r="K3520" t="s">
        <v>5394</v>
      </c>
      <c r="L3520" t="s">
        <v>5402</v>
      </c>
      <c r="M3520" t="s">
        <v>5403</v>
      </c>
      <c r="N3520">
        <v>5</v>
      </c>
    </row>
    <row r="3521" spans="1:14" x14ac:dyDescent="0.75">
      <c r="A3521" t="s">
        <v>10</v>
      </c>
      <c r="B3521" t="s">
        <v>11</v>
      </c>
      <c r="C3521" t="s">
        <v>12</v>
      </c>
      <c r="D3521" t="s">
        <v>5388</v>
      </c>
      <c r="E3521">
        <v>10260260</v>
      </c>
      <c r="F3521" t="s">
        <v>5435</v>
      </c>
      <c r="G3521">
        <v>66104913</v>
      </c>
      <c r="H3521" t="s">
        <v>1733</v>
      </c>
      <c r="I3521" t="s">
        <v>1734</v>
      </c>
      <c r="J3521" t="s">
        <v>5397</v>
      </c>
      <c r="K3521" t="s">
        <v>5394</v>
      </c>
      <c r="L3521" t="s">
        <v>5402</v>
      </c>
      <c r="M3521" t="s">
        <v>5404</v>
      </c>
      <c r="N3521">
        <v>5</v>
      </c>
    </row>
    <row r="3522" spans="1:14" x14ac:dyDescent="0.75">
      <c r="A3522" t="s">
        <v>10</v>
      </c>
      <c r="B3522" t="s">
        <v>11</v>
      </c>
      <c r="C3522" t="s">
        <v>12</v>
      </c>
      <c r="D3522" t="s">
        <v>5388</v>
      </c>
      <c r="E3522">
        <v>10260260</v>
      </c>
      <c r="F3522" t="s">
        <v>5435</v>
      </c>
      <c r="G3522">
        <v>66104941</v>
      </c>
      <c r="H3522" t="s">
        <v>4461</v>
      </c>
      <c r="I3522" t="s">
        <v>4462</v>
      </c>
      <c r="J3522" t="s">
        <v>5407</v>
      </c>
      <c r="K3522" t="s">
        <v>5391</v>
      </c>
      <c r="L3522" t="s">
        <v>5392</v>
      </c>
      <c r="M3522" t="s">
        <v>5393</v>
      </c>
      <c r="N3522">
        <v>15</v>
      </c>
    </row>
    <row r="3523" spans="1:14" x14ac:dyDescent="0.75">
      <c r="A3523" t="s">
        <v>10</v>
      </c>
      <c r="B3523" t="s">
        <v>11</v>
      </c>
      <c r="C3523" t="s">
        <v>12</v>
      </c>
      <c r="D3523" t="s">
        <v>5388</v>
      </c>
      <c r="E3523">
        <v>10260260</v>
      </c>
      <c r="F3523" t="s">
        <v>5435</v>
      </c>
      <c r="G3523">
        <v>66104941</v>
      </c>
      <c r="H3523" t="s">
        <v>4461</v>
      </c>
      <c r="I3523" t="s">
        <v>4462</v>
      </c>
      <c r="J3523" t="s">
        <v>5407</v>
      </c>
      <c r="K3523" t="s">
        <v>5394</v>
      </c>
      <c r="L3523" t="s">
        <v>5402</v>
      </c>
      <c r="M3523" t="s">
        <v>5403</v>
      </c>
      <c r="N3523">
        <v>15</v>
      </c>
    </row>
    <row r="3524" spans="1:14" x14ac:dyDescent="0.75">
      <c r="A3524" t="s">
        <v>10</v>
      </c>
      <c r="B3524" t="s">
        <v>11</v>
      </c>
      <c r="C3524" t="s">
        <v>12</v>
      </c>
      <c r="D3524" t="s">
        <v>5388</v>
      </c>
      <c r="E3524">
        <v>10260260</v>
      </c>
      <c r="F3524" t="s">
        <v>5435</v>
      </c>
      <c r="G3524">
        <v>66104943</v>
      </c>
      <c r="H3524" t="s">
        <v>1518</v>
      </c>
      <c r="I3524" t="s">
        <v>1519</v>
      </c>
      <c r="J3524" t="s">
        <v>5407</v>
      </c>
      <c r="K3524" t="s">
        <v>5394</v>
      </c>
      <c r="L3524" t="s">
        <v>5402</v>
      </c>
      <c r="M3524" t="s">
        <v>5403</v>
      </c>
      <c r="N3524">
        <v>10</v>
      </c>
    </row>
    <row r="3525" spans="1:14" x14ac:dyDescent="0.75">
      <c r="A3525" t="s">
        <v>10</v>
      </c>
      <c r="B3525" t="s">
        <v>11</v>
      </c>
      <c r="C3525" t="s">
        <v>12</v>
      </c>
      <c r="D3525" t="s">
        <v>5388</v>
      </c>
      <c r="E3525">
        <v>10260260</v>
      </c>
      <c r="F3525" t="s">
        <v>5435</v>
      </c>
      <c r="G3525">
        <v>66104943</v>
      </c>
      <c r="H3525" t="s">
        <v>1518</v>
      </c>
      <c r="I3525" t="s">
        <v>1519</v>
      </c>
      <c r="J3525" t="s">
        <v>5407</v>
      </c>
      <c r="K3525" t="s">
        <v>5394</v>
      </c>
      <c r="L3525" t="s">
        <v>5402</v>
      </c>
      <c r="M3525" t="s">
        <v>5404</v>
      </c>
      <c r="N3525">
        <v>10</v>
      </c>
    </row>
    <row r="3526" spans="1:14" x14ac:dyDescent="0.75">
      <c r="A3526" t="s">
        <v>10</v>
      </c>
      <c r="B3526" t="s">
        <v>11</v>
      </c>
      <c r="C3526" t="s">
        <v>12</v>
      </c>
      <c r="D3526" t="s">
        <v>5388</v>
      </c>
      <c r="E3526">
        <v>10260260</v>
      </c>
      <c r="F3526" t="s">
        <v>5435</v>
      </c>
      <c r="G3526">
        <v>66104943</v>
      </c>
      <c r="H3526" t="s">
        <v>1518</v>
      </c>
      <c r="I3526" t="s">
        <v>1519</v>
      </c>
      <c r="J3526" t="s">
        <v>5407</v>
      </c>
      <c r="K3526" t="s">
        <v>5394</v>
      </c>
      <c r="L3526" t="s">
        <v>5395</v>
      </c>
      <c r="M3526" t="s">
        <v>5405</v>
      </c>
      <c r="N3526">
        <v>10</v>
      </c>
    </row>
    <row r="3527" spans="1:14" x14ac:dyDescent="0.75">
      <c r="A3527" t="s">
        <v>10</v>
      </c>
      <c r="B3527" t="s">
        <v>11</v>
      </c>
      <c r="C3527" t="s">
        <v>12</v>
      </c>
      <c r="D3527" t="s">
        <v>5388</v>
      </c>
      <c r="E3527">
        <v>10260260</v>
      </c>
      <c r="F3527" t="s">
        <v>5435</v>
      </c>
      <c r="G3527">
        <v>66104943</v>
      </c>
      <c r="H3527" t="s">
        <v>1518</v>
      </c>
      <c r="I3527" t="s">
        <v>1519</v>
      </c>
      <c r="J3527" t="s">
        <v>5407</v>
      </c>
      <c r="K3527" t="s">
        <v>5394</v>
      </c>
      <c r="L3527" t="s">
        <v>5395</v>
      </c>
      <c r="M3527" t="s">
        <v>5396</v>
      </c>
      <c r="N3527">
        <v>10</v>
      </c>
    </row>
    <row r="3528" spans="1:14" x14ac:dyDescent="0.75">
      <c r="A3528" t="s">
        <v>10</v>
      </c>
      <c r="B3528" t="s">
        <v>11</v>
      </c>
      <c r="C3528" t="s">
        <v>12</v>
      </c>
      <c r="D3528" t="s">
        <v>5388</v>
      </c>
      <c r="E3528">
        <v>10260260</v>
      </c>
      <c r="F3528" t="s">
        <v>5435</v>
      </c>
      <c r="G3528">
        <v>66104945</v>
      </c>
      <c r="H3528" t="s">
        <v>528</v>
      </c>
      <c r="I3528" t="s">
        <v>529</v>
      </c>
      <c r="J3528" t="s">
        <v>5407</v>
      </c>
      <c r="K3528" t="s">
        <v>5391</v>
      </c>
      <c r="L3528" t="s">
        <v>5392</v>
      </c>
      <c r="M3528" t="s">
        <v>5393</v>
      </c>
      <c r="N3528">
        <v>50</v>
      </c>
    </row>
    <row r="3529" spans="1:14" x14ac:dyDescent="0.75">
      <c r="A3529" t="s">
        <v>10</v>
      </c>
      <c r="B3529" t="s">
        <v>11</v>
      </c>
      <c r="C3529" t="s">
        <v>12</v>
      </c>
      <c r="D3529" t="s">
        <v>5388</v>
      </c>
      <c r="E3529">
        <v>10260260</v>
      </c>
      <c r="F3529" t="s">
        <v>5435</v>
      </c>
      <c r="G3529">
        <v>66104945</v>
      </c>
      <c r="H3529" t="s">
        <v>528</v>
      </c>
      <c r="I3529" t="s">
        <v>529</v>
      </c>
      <c r="J3529" t="s">
        <v>5407</v>
      </c>
      <c r="K3529" t="s">
        <v>5394</v>
      </c>
      <c r="L3529" t="s">
        <v>5402</v>
      </c>
      <c r="M3529" t="s">
        <v>5403</v>
      </c>
      <c r="N3529">
        <v>50</v>
      </c>
    </row>
    <row r="3530" spans="1:14" x14ac:dyDescent="0.75">
      <c r="A3530" t="s">
        <v>10</v>
      </c>
      <c r="B3530" t="s">
        <v>11</v>
      </c>
      <c r="C3530" t="s">
        <v>12</v>
      </c>
      <c r="D3530" t="s">
        <v>5388</v>
      </c>
      <c r="E3530">
        <v>10260260</v>
      </c>
      <c r="F3530" t="s">
        <v>5435</v>
      </c>
      <c r="G3530">
        <v>66104945</v>
      </c>
      <c r="H3530" t="s">
        <v>528</v>
      </c>
      <c r="I3530" t="s">
        <v>529</v>
      </c>
      <c r="J3530" t="s">
        <v>5407</v>
      </c>
      <c r="K3530" t="s">
        <v>5394</v>
      </c>
      <c r="L3530" t="s">
        <v>5395</v>
      </c>
      <c r="M3530" t="s">
        <v>5405</v>
      </c>
      <c r="N3530">
        <v>50</v>
      </c>
    </row>
    <row r="3531" spans="1:14" x14ac:dyDescent="0.75">
      <c r="A3531" t="s">
        <v>10</v>
      </c>
      <c r="B3531" t="s">
        <v>11</v>
      </c>
      <c r="C3531" t="s">
        <v>12</v>
      </c>
      <c r="D3531" t="s">
        <v>5388</v>
      </c>
      <c r="E3531">
        <v>10260260</v>
      </c>
      <c r="F3531" t="s">
        <v>5435</v>
      </c>
      <c r="G3531">
        <v>66104945</v>
      </c>
      <c r="H3531" t="s">
        <v>528</v>
      </c>
      <c r="I3531" t="s">
        <v>529</v>
      </c>
      <c r="J3531" t="s">
        <v>5407</v>
      </c>
      <c r="K3531" t="s">
        <v>5394</v>
      </c>
      <c r="L3531" t="s">
        <v>5395</v>
      </c>
      <c r="M3531" t="s">
        <v>5396</v>
      </c>
      <c r="N3531">
        <v>40</v>
      </c>
    </row>
    <row r="3532" spans="1:14" x14ac:dyDescent="0.75">
      <c r="A3532" t="s">
        <v>10</v>
      </c>
      <c r="B3532" t="s">
        <v>11</v>
      </c>
      <c r="C3532" t="s">
        <v>12</v>
      </c>
      <c r="D3532" t="s">
        <v>5388</v>
      </c>
      <c r="E3532">
        <v>10260260</v>
      </c>
      <c r="F3532" t="s">
        <v>5435</v>
      </c>
      <c r="G3532">
        <v>66104966</v>
      </c>
      <c r="H3532" t="s">
        <v>5222</v>
      </c>
      <c r="I3532" t="s">
        <v>5223</v>
      </c>
      <c r="J3532" t="s">
        <v>5407</v>
      </c>
      <c r="K3532" t="s">
        <v>5394</v>
      </c>
      <c r="L3532" t="s">
        <v>5402</v>
      </c>
      <c r="M3532" t="s">
        <v>5403</v>
      </c>
      <c r="N3532">
        <v>15</v>
      </c>
    </row>
    <row r="3533" spans="1:14" x14ac:dyDescent="0.75">
      <c r="A3533" t="s">
        <v>10</v>
      </c>
      <c r="B3533" t="s">
        <v>11</v>
      </c>
      <c r="C3533" t="s">
        <v>12</v>
      </c>
      <c r="D3533" t="s">
        <v>5388</v>
      </c>
      <c r="E3533">
        <v>10260260</v>
      </c>
      <c r="F3533" t="s">
        <v>5435</v>
      </c>
      <c r="G3533">
        <v>66104967</v>
      </c>
      <c r="H3533" t="s">
        <v>4754</v>
      </c>
      <c r="I3533" t="s">
        <v>4755</v>
      </c>
      <c r="J3533" t="s">
        <v>5406</v>
      </c>
      <c r="K3533" t="s">
        <v>5394</v>
      </c>
      <c r="L3533" t="s">
        <v>5402</v>
      </c>
      <c r="M3533" t="s">
        <v>5403</v>
      </c>
      <c r="N3533">
        <v>169</v>
      </c>
    </row>
    <row r="3534" spans="1:14" x14ac:dyDescent="0.75">
      <c r="A3534" t="s">
        <v>10</v>
      </c>
      <c r="B3534" t="s">
        <v>11</v>
      </c>
      <c r="C3534" t="s">
        <v>12</v>
      </c>
      <c r="D3534" t="s">
        <v>5388</v>
      </c>
      <c r="E3534">
        <v>10260260</v>
      </c>
      <c r="F3534" t="s">
        <v>5435</v>
      </c>
      <c r="G3534">
        <v>66104978</v>
      </c>
      <c r="H3534" t="s">
        <v>3095</v>
      </c>
      <c r="I3534" t="s">
        <v>3096</v>
      </c>
      <c r="J3534" t="s">
        <v>5406</v>
      </c>
      <c r="K3534" t="s">
        <v>5391</v>
      </c>
      <c r="L3534" t="s">
        <v>5392</v>
      </c>
      <c r="M3534" t="s">
        <v>5393</v>
      </c>
      <c r="N3534">
        <v>10</v>
      </c>
    </row>
    <row r="3535" spans="1:14" x14ac:dyDescent="0.75">
      <c r="A3535" t="s">
        <v>10</v>
      </c>
      <c r="B3535" t="s">
        <v>11</v>
      </c>
      <c r="C3535" t="s">
        <v>12</v>
      </c>
      <c r="D3535" t="s">
        <v>5388</v>
      </c>
      <c r="E3535">
        <v>10260260</v>
      </c>
      <c r="F3535" t="s">
        <v>5435</v>
      </c>
      <c r="G3535">
        <v>66104978</v>
      </c>
      <c r="H3535" t="s">
        <v>3095</v>
      </c>
      <c r="I3535" t="s">
        <v>3096</v>
      </c>
      <c r="J3535" t="s">
        <v>5406</v>
      </c>
      <c r="K3535" t="s">
        <v>5391</v>
      </c>
      <c r="L3535" t="s">
        <v>5392</v>
      </c>
      <c r="M3535" t="s">
        <v>5401</v>
      </c>
      <c r="N3535">
        <v>4</v>
      </c>
    </row>
    <row r="3536" spans="1:14" x14ac:dyDescent="0.75">
      <c r="A3536" t="s">
        <v>10</v>
      </c>
      <c r="B3536" t="s">
        <v>11</v>
      </c>
      <c r="C3536" t="s">
        <v>12</v>
      </c>
      <c r="D3536" t="s">
        <v>5388</v>
      </c>
      <c r="E3536">
        <v>10260260</v>
      </c>
      <c r="F3536" t="s">
        <v>5435</v>
      </c>
      <c r="G3536">
        <v>66105005</v>
      </c>
      <c r="H3536" t="s">
        <v>5268</v>
      </c>
      <c r="I3536" t="s">
        <v>5269</v>
      </c>
      <c r="J3536" t="s">
        <v>5407</v>
      </c>
      <c r="K3536" t="s">
        <v>5391</v>
      </c>
      <c r="L3536" t="s">
        <v>5392</v>
      </c>
      <c r="M3536" t="s">
        <v>5393</v>
      </c>
      <c r="N3536">
        <v>20</v>
      </c>
    </row>
    <row r="3537" spans="1:14" x14ac:dyDescent="0.75">
      <c r="A3537" t="s">
        <v>10</v>
      </c>
      <c r="B3537" t="s">
        <v>11</v>
      </c>
      <c r="C3537" t="s">
        <v>12</v>
      </c>
      <c r="D3537" t="s">
        <v>5388</v>
      </c>
      <c r="E3537">
        <v>10260260</v>
      </c>
      <c r="F3537" t="s">
        <v>5435</v>
      </c>
      <c r="G3537">
        <v>66105005</v>
      </c>
      <c r="H3537" t="s">
        <v>5268</v>
      </c>
      <c r="I3537" t="s">
        <v>5269</v>
      </c>
      <c r="J3537" t="s">
        <v>5407</v>
      </c>
      <c r="K3537" t="s">
        <v>5394</v>
      </c>
      <c r="L3537" t="s">
        <v>5402</v>
      </c>
      <c r="M3537" t="s">
        <v>5403</v>
      </c>
      <c r="N3537">
        <v>10</v>
      </c>
    </row>
    <row r="3538" spans="1:14" x14ac:dyDescent="0.75">
      <c r="A3538" t="s">
        <v>10</v>
      </c>
      <c r="B3538" t="s">
        <v>11</v>
      </c>
      <c r="C3538" t="s">
        <v>12</v>
      </c>
      <c r="D3538" t="s">
        <v>5388</v>
      </c>
      <c r="E3538">
        <v>10260260</v>
      </c>
      <c r="F3538" t="s">
        <v>5435</v>
      </c>
      <c r="G3538">
        <v>66105005</v>
      </c>
      <c r="H3538" t="s">
        <v>5268</v>
      </c>
      <c r="I3538" t="s">
        <v>5269</v>
      </c>
      <c r="J3538" t="s">
        <v>5407</v>
      </c>
      <c r="K3538" t="s">
        <v>5394</v>
      </c>
      <c r="L3538" t="s">
        <v>5395</v>
      </c>
      <c r="M3538" t="s">
        <v>5396</v>
      </c>
      <c r="N3538">
        <v>10</v>
      </c>
    </row>
    <row r="3539" spans="1:14" x14ac:dyDescent="0.75">
      <c r="A3539" t="s">
        <v>10</v>
      </c>
      <c r="B3539" t="s">
        <v>11</v>
      </c>
      <c r="C3539" t="s">
        <v>12</v>
      </c>
      <c r="D3539" t="s">
        <v>5388</v>
      </c>
      <c r="E3539">
        <v>10260260</v>
      </c>
      <c r="F3539" t="s">
        <v>5435</v>
      </c>
      <c r="G3539">
        <v>66105017</v>
      </c>
      <c r="H3539" t="s">
        <v>2367</v>
      </c>
      <c r="I3539" t="s">
        <v>2368</v>
      </c>
      <c r="J3539" t="s">
        <v>5407</v>
      </c>
      <c r="K3539" t="s">
        <v>5391</v>
      </c>
      <c r="L3539" t="s">
        <v>5392</v>
      </c>
      <c r="M3539" t="s">
        <v>5401</v>
      </c>
      <c r="N3539">
        <v>6</v>
      </c>
    </row>
    <row r="3540" spans="1:14" x14ac:dyDescent="0.75">
      <c r="A3540" t="s">
        <v>10</v>
      </c>
      <c r="B3540" t="s">
        <v>11</v>
      </c>
      <c r="C3540" t="s">
        <v>12</v>
      </c>
      <c r="D3540" t="s">
        <v>5388</v>
      </c>
      <c r="E3540">
        <v>10260260</v>
      </c>
      <c r="F3540" t="s">
        <v>5435</v>
      </c>
      <c r="G3540">
        <v>66105033</v>
      </c>
      <c r="H3540" t="s">
        <v>359</v>
      </c>
      <c r="I3540" t="s">
        <v>360</v>
      </c>
      <c r="J3540" t="s">
        <v>5407</v>
      </c>
      <c r="K3540" t="s">
        <v>5394</v>
      </c>
      <c r="L3540" t="s">
        <v>5402</v>
      </c>
      <c r="M3540" t="s">
        <v>5403</v>
      </c>
      <c r="N3540">
        <v>20</v>
      </c>
    </row>
    <row r="3541" spans="1:14" x14ac:dyDescent="0.75">
      <c r="A3541" t="s">
        <v>10</v>
      </c>
      <c r="B3541" t="s">
        <v>11</v>
      </c>
      <c r="C3541" t="s">
        <v>12</v>
      </c>
      <c r="D3541" t="s">
        <v>5388</v>
      </c>
      <c r="E3541">
        <v>10260260</v>
      </c>
      <c r="F3541" t="s">
        <v>5435</v>
      </c>
      <c r="G3541">
        <v>66105049</v>
      </c>
      <c r="H3541" t="s">
        <v>3423</v>
      </c>
      <c r="I3541" t="s">
        <v>2019</v>
      </c>
      <c r="J3541" t="s">
        <v>5407</v>
      </c>
      <c r="K3541" t="s">
        <v>5394</v>
      </c>
      <c r="L3541" t="s">
        <v>5402</v>
      </c>
      <c r="M3541" t="s">
        <v>5403</v>
      </c>
      <c r="N3541">
        <v>10</v>
      </c>
    </row>
    <row r="3542" spans="1:14" x14ac:dyDescent="0.75">
      <c r="A3542" t="s">
        <v>10</v>
      </c>
      <c r="B3542" t="s">
        <v>11</v>
      </c>
      <c r="C3542" t="s">
        <v>12</v>
      </c>
      <c r="D3542" t="s">
        <v>5388</v>
      </c>
      <c r="E3542">
        <v>10260260</v>
      </c>
      <c r="F3542" t="s">
        <v>5435</v>
      </c>
      <c r="G3542">
        <v>66105049</v>
      </c>
      <c r="H3542" t="s">
        <v>3423</v>
      </c>
      <c r="I3542" t="s">
        <v>2019</v>
      </c>
      <c r="J3542" t="s">
        <v>5407</v>
      </c>
      <c r="K3542" t="s">
        <v>5394</v>
      </c>
      <c r="L3542" t="s">
        <v>5395</v>
      </c>
      <c r="M3542" t="s">
        <v>5405</v>
      </c>
      <c r="N3542">
        <v>10</v>
      </c>
    </row>
    <row r="3543" spans="1:14" x14ac:dyDescent="0.75">
      <c r="A3543" t="s">
        <v>10</v>
      </c>
      <c r="B3543" t="s">
        <v>11</v>
      </c>
      <c r="C3543" t="s">
        <v>12</v>
      </c>
      <c r="D3543" t="s">
        <v>5388</v>
      </c>
      <c r="E3543">
        <v>10260260</v>
      </c>
      <c r="F3543" t="s">
        <v>5435</v>
      </c>
      <c r="G3543">
        <v>66105082</v>
      </c>
      <c r="H3543" t="s">
        <v>1859</v>
      </c>
      <c r="I3543" t="s">
        <v>1860</v>
      </c>
      <c r="J3543" t="s">
        <v>5407</v>
      </c>
      <c r="K3543" t="s">
        <v>5394</v>
      </c>
      <c r="L3543" t="s">
        <v>5402</v>
      </c>
      <c r="M3543" t="s">
        <v>5403</v>
      </c>
      <c r="N3543">
        <v>15</v>
      </c>
    </row>
    <row r="3544" spans="1:14" x14ac:dyDescent="0.75">
      <c r="A3544" t="s">
        <v>10</v>
      </c>
      <c r="B3544" t="s">
        <v>11</v>
      </c>
      <c r="C3544" t="s">
        <v>12</v>
      </c>
      <c r="D3544" t="s">
        <v>5388</v>
      </c>
      <c r="E3544">
        <v>10260260</v>
      </c>
      <c r="F3544" t="s">
        <v>5435</v>
      </c>
      <c r="G3544">
        <v>66105085</v>
      </c>
      <c r="H3544" t="s">
        <v>806</v>
      </c>
      <c r="I3544" t="s">
        <v>808</v>
      </c>
      <c r="J3544" t="s">
        <v>5407</v>
      </c>
      <c r="K3544" t="s">
        <v>5391</v>
      </c>
      <c r="L3544" t="s">
        <v>5392</v>
      </c>
      <c r="M3544" t="s">
        <v>5393</v>
      </c>
      <c r="N3544">
        <v>20</v>
      </c>
    </row>
    <row r="3545" spans="1:14" x14ac:dyDescent="0.75">
      <c r="A3545" t="s">
        <v>10</v>
      </c>
      <c r="B3545" t="s">
        <v>11</v>
      </c>
      <c r="C3545" t="s">
        <v>12</v>
      </c>
      <c r="D3545" t="s">
        <v>5388</v>
      </c>
      <c r="E3545">
        <v>10260260</v>
      </c>
      <c r="F3545" t="s">
        <v>5435</v>
      </c>
      <c r="G3545">
        <v>66105085</v>
      </c>
      <c r="H3545" t="s">
        <v>806</v>
      </c>
      <c r="I3545" t="s">
        <v>808</v>
      </c>
      <c r="J3545" t="s">
        <v>5407</v>
      </c>
      <c r="K3545" t="s">
        <v>5394</v>
      </c>
      <c r="L3545" t="s">
        <v>5402</v>
      </c>
      <c r="M3545" t="s">
        <v>5403</v>
      </c>
      <c r="N3545">
        <v>20</v>
      </c>
    </row>
    <row r="3546" spans="1:14" x14ac:dyDescent="0.75">
      <c r="A3546" t="s">
        <v>10</v>
      </c>
      <c r="B3546" t="s">
        <v>11</v>
      </c>
      <c r="C3546" t="s">
        <v>12</v>
      </c>
      <c r="D3546" t="s">
        <v>5388</v>
      </c>
      <c r="E3546">
        <v>10260260</v>
      </c>
      <c r="F3546" t="s">
        <v>5435</v>
      </c>
      <c r="G3546">
        <v>66105090</v>
      </c>
      <c r="H3546" t="s">
        <v>1817</v>
      </c>
      <c r="I3546" t="s">
        <v>1818</v>
      </c>
      <c r="J3546" t="s">
        <v>5407</v>
      </c>
      <c r="K3546" t="s">
        <v>5391</v>
      </c>
      <c r="L3546" t="s">
        <v>5392</v>
      </c>
      <c r="M3546" t="s">
        <v>5393</v>
      </c>
      <c r="N3546">
        <v>5</v>
      </c>
    </row>
    <row r="3547" spans="1:14" x14ac:dyDescent="0.75">
      <c r="A3547" t="s">
        <v>10</v>
      </c>
      <c r="B3547" t="s">
        <v>11</v>
      </c>
      <c r="C3547" t="s">
        <v>12</v>
      </c>
      <c r="D3547" t="s">
        <v>5388</v>
      </c>
      <c r="E3547">
        <v>10260260</v>
      </c>
      <c r="F3547" t="s">
        <v>5435</v>
      </c>
      <c r="G3547">
        <v>66105090</v>
      </c>
      <c r="H3547" t="s">
        <v>1817</v>
      </c>
      <c r="I3547" t="s">
        <v>1818</v>
      </c>
      <c r="J3547" t="s">
        <v>5407</v>
      </c>
      <c r="K3547" t="s">
        <v>5394</v>
      </c>
      <c r="L3547" t="s">
        <v>5402</v>
      </c>
      <c r="M3547" t="s">
        <v>5403</v>
      </c>
      <c r="N3547">
        <v>20</v>
      </c>
    </row>
    <row r="3548" spans="1:14" x14ac:dyDescent="0.75">
      <c r="A3548" t="s">
        <v>10</v>
      </c>
      <c r="B3548" t="s">
        <v>11</v>
      </c>
      <c r="C3548" t="s">
        <v>12</v>
      </c>
      <c r="D3548" t="s">
        <v>5388</v>
      </c>
      <c r="E3548">
        <v>10260260</v>
      </c>
      <c r="F3548" t="s">
        <v>5435</v>
      </c>
      <c r="G3548">
        <v>66105090</v>
      </c>
      <c r="H3548" t="s">
        <v>1817</v>
      </c>
      <c r="I3548" t="s">
        <v>1818</v>
      </c>
      <c r="J3548" t="s">
        <v>5407</v>
      </c>
      <c r="K3548" t="s">
        <v>5394</v>
      </c>
      <c r="L3548" t="s">
        <v>5402</v>
      </c>
      <c r="M3548" t="s">
        <v>5404</v>
      </c>
      <c r="N3548">
        <v>20</v>
      </c>
    </row>
    <row r="3549" spans="1:14" x14ac:dyDescent="0.75">
      <c r="A3549" t="s">
        <v>10</v>
      </c>
      <c r="B3549" t="s">
        <v>11</v>
      </c>
      <c r="C3549" t="s">
        <v>12</v>
      </c>
      <c r="D3549" t="s">
        <v>5388</v>
      </c>
      <c r="E3549">
        <v>10260260</v>
      </c>
      <c r="F3549" t="s">
        <v>5435</v>
      </c>
      <c r="G3549">
        <v>66105239</v>
      </c>
      <c r="H3549" t="s">
        <v>3246</v>
      </c>
      <c r="I3549" t="s">
        <v>3248</v>
      </c>
      <c r="J3549" t="s">
        <v>5407</v>
      </c>
      <c r="K3549" t="s">
        <v>5391</v>
      </c>
      <c r="L3549" t="s">
        <v>5392</v>
      </c>
      <c r="M3549" t="s">
        <v>5393</v>
      </c>
      <c r="N3549">
        <v>10</v>
      </c>
    </row>
    <row r="3550" spans="1:14" x14ac:dyDescent="0.75">
      <c r="A3550" t="s">
        <v>10</v>
      </c>
      <c r="B3550" t="s">
        <v>11</v>
      </c>
      <c r="C3550" t="s">
        <v>12</v>
      </c>
      <c r="D3550" t="s">
        <v>5388</v>
      </c>
      <c r="E3550">
        <v>10260260</v>
      </c>
      <c r="F3550" t="s">
        <v>5435</v>
      </c>
      <c r="G3550">
        <v>66105239</v>
      </c>
      <c r="H3550" t="s">
        <v>3246</v>
      </c>
      <c r="I3550" t="s">
        <v>3248</v>
      </c>
      <c r="J3550" t="s">
        <v>5407</v>
      </c>
      <c r="K3550" t="s">
        <v>5394</v>
      </c>
      <c r="L3550" t="s">
        <v>5402</v>
      </c>
      <c r="M3550" t="s">
        <v>5403</v>
      </c>
      <c r="N3550">
        <v>10</v>
      </c>
    </row>
    <row r="3551" spans="1:14" x14ac:dyDescent="0.75">
      <c r="A3551" t="s">
        <v>10</v>
      </c>
      <c r="B3551" t="s">
        <v>11</v>
      </c>
      <c r="C3551" t="s">
        <v>12</v>
      </c>
      <c r="D3551" t="s">
        <v>5388</v>
      </c>
      <c r="E3551">
        <v>10260260</v>
      </c>
      <c r="F3551" t="s">
        <v>5435</v>
      </c>
      <c r="G3551">
        <v>66105239</v>
      </c>
      <c r="H3551" t="s">
        <v>3246</v>
      </c>
      <c r="I3551" t="s">
        <v>3248</v>
      </c>
      <c r="J3551" t="s">
        <v>5407</v>
      </c>
      <c r="K3551" t="s">
        <v>5394</v>
      </c>
      <c r="L3551" t="s">
        <v>5395</v>
      </c>
      <c r="M3551" t="s">
        <v>5396</v>
      </c>
      <c r="N3551">
        <v>7</v>
      </c>
    </row>
    <row r="3552" spans="1:14" x14ac:dyDescent="0.75">
      <c r="A3552" t="s">
        <v>10</v>
      </c>
      <c r="B3552" t="s">
        <v>11</v>
      </c>
      <c r="C3552" t="s">
        <v>12</v>
      </c>
      <c r="D3552" t="s">
        <v>5388</v>
      </c>
      <c r="E3552">
        <v>10260260</v>
      </c>
      <c r="F3552" t="s">
        <v>5435</v>
      </c>
      <c r="G3552">
        <v>66105247</v>
      </c>
      <c r="H3552" t="s">
        <v>1809</v>
      </c>
      <c r="I3552" t="s">
        <v>1811</v>
      </c>
      <c r="J3552" t="s">
        <v>5397</v>
      </c>
      <c r="K3552" t="s">
        <v>5391</v>
      </c>
      <c r="L3552" t="s">
        <v>5392</v>
      </c>
      <c r="M3552" t="s">
        <v>5393</v>
      </c>
      <c r="N3552">
        <v>59</v>
      </c>
    </row>
    <row r="3553" spans="1:14" x14ac:dyDescent="0.75">
      <c r="A3553" t="s">
        <v>10</v>
      </c>
      <c r="B3553" t="s">
        <v>11</v>
      </c>
      <c r="C3553" t="s">
        <v>12</v>
      </c>
      <c r="D3553" t="s">
        <v>5388</v>
      </c>
      <c r="E3553">
        <v>10260260</v>
      </c>
      <c r="F3553" t="s">
        <v>5435</v>
      </c>
      <c r="G3553">
        <v>66105247</v>
      </c>
      <c r="H3553" t="s">
        <v>1809</v>
      </c>
      <c r="I3553" t="s">
        <v>1811</v>
      </c>
      <c r="J3553" t="s">
        <v>5397</v>
      </c>
      <c r="K3553" t="s">
        <v>5394</v>
      </c>
      <c r="L3553" t="s">
        <v>5402</v>
      </c>
      <c r="M3553" t="s">
        <v>5403</v>
      </c>
      <c r="N3553">
        <v>65</v>
      </c>
    </row>
    <row r="3554" spans="1:14" x14ac:dyDescent="0.75">
      <c r="A3554" t="s">
        <v>10</v>
      </c>
      <c r="B3554" t="s">
        <v>11</v>
      </c>
      <c r="C3554" t="s">
        <v>12</v>
      </c>
      <c r="D3554" t="s">
        <v>5388</v>
      </c>
      <c r="E3554">
        <v>10260260</v>
      </c>
      <c r="F3554" t="s">
        <v>5435</v>
      </c>
      <c r="G3554">
        <v>66105247</v>
      </c>
      <c r="H3554" t="s">
        <v>1809</v>
      </c>
      <c r="I3554" t="s">
        <v>1811</v>
      </c>
      <c r="J3554" t="s">
        <v>5397</v>
      </c>
      <c r="K3554" t="s">
        <v>5394</v>
      </c>
      <c r="L3554" t="s">
        <v>5402</v>
      </c>
      <c r="M3554" t="s">
        <v>5404</v>
      </c>
      <c r="N3554">
        <v>5</v>
      </c>
    </row>
    <row r="3555" spans="1:14" x14ac:dyDescent="0.75">
      <c r="A3555" t="s">
        <v>10</v>
      </c>
      <c r="B3555" t="s">
        <v>11</v>
      </c>
      <c r="C3555" t="s">
        <v>12</v>
      </c>
      <c r="D3555" t="s">
        <v>5388</v>
      </c>
      <c r="E3555">
        <v>10260260</v>
      </c>
      <c r="F3555" t="s">
        <v>5435</v>
      </c>
      <c r="G3555">
        <v>66105247</v>
      </c>
      <c r="H3555" t="s">
        <v>1809</v>
      </c>
      <c r="I3555" t="s">
        <v>1811</v>
      </c>
      <c r="J3555" t="s">
        <v>5397</v>
      </c>
      <c r="K3555" t="s">
        <v>5394</v>
      </c>
      <c r="L3555" t="s">
        <v>5395</v>
      </c>
      <c r="M3555" t="s">
        <v>5405</v>
      </c>
      <c r="N3555">
        <v>10</v>
      </c>
    </row>
    <row r="3556" spans="1:14" x14ac:dyDescent="0.75">
      <c r="A3556" t="s">
        <v>10</v>
      </c>
      <c r="B3556" t="s">
        <v>11</v>
      </c>
      <c r="C3556" t="s">
        <v>12</v>
      </c>
      <c r="D3556" t="s">
        <v>5388</v>
      </c>
      <c r="E3556">
        <v>10260260</v>
      </c>
      <c r="F3556" t="s">
        <v>5435</v>
      </c>
      <c r="G3556">
        <v>66105247</v>
      </c>
      <c r="H3556" t="s">
        <v>1809</v>
      </c>
      <c r="I3556" t="s">
        <v>1811</v>
      </c>
      <c r="J3556" t="s">
        <v>5397</v>
      </c>
      <c r="K3556" t="s">
        <v>5394</v>
      </c>
      <c r="L3556" t="s">
        <v>5395</v>
      </c>
      <c r="M3556" t="s">
        <v>5396</v>
      </c>
      <c r="N3556">
        <v>16</v>
      </c>
    </row>
    <row r="3557" spans="1:14" x14ac:dyDescent="0.75">
      <c r="A3557" t="s">
        <v>10</v>
      </c>
      <c r="B3557" t="s">
        <v>11</v>
      </c>
      <c r="C3557" t="s">
        <v>12</v>
      </c>
      <c r="D3557" t="s">
        <v>5388</v>
      </c>
      <c r="E3557">
        <v>10260260</v>
      </c>
      <c r="F3557" t="s">
        <v>5435</v>
      </c>
      <c r="G3557">
        <v>66105319</v>
      </c>
      <c r="H3557" t="s">
        <v>5681</v>
      </c>
      <c r="I3557" t="s">
        <v>7801</v>
      </c>
      <c r="J3557" t="s">
        <v>5407</v>
      </c>
      <c r="K3557" t="s">
        <v>5391</v>
      </c>
      <c r="L3557" t="s">
        <v>5392</v>
      </c>
      <c r="M3557" t="s">
        <v>5393</v>
      </c>
      <c r="N3557">
        <v>-20</v>
      </c>
    </row>
    <row r="3558" spans="1:14" x14ac:dyDescent="0.75">
      <c r="A3558" t="s">
        <v>10</v>
      </c>
      <c r="B3558" t="s">
        <v>11</v>
      </c>
      <c r="C3558" t="s">
        <v>12</v>
      </c>
      <c r="D3558" t="s">
        <v>5388</v>
      </c>
      <c r="E3558">
        <v>10260260</v>
      </c>
      <c r="F3558" t="s">
        <v>5435</v>
      </c>
      <c r="G3558">
        <v>66105319</v>
      </c>
      <c r="H3558" t="s">
        <v>5681</v>
      </c>
      <c r="I3558" t="s">
        <v>7801</v>
      </c>
      <c r="J3558" t="s">
        <v>5407</v>
      </c>
      <c r="K3558" t="s">
        <v>5394</v>
      </c>
      <c r="L3558" t="s">
        <v>5402</v>
      </c>
      <c r="M3558" t="s">
        <v>5403</v>
      </c>
      <c r="N3558">
        <v>-20</v>
      </c>
    </row>
    <row r="3559" spans="1:14" x14ac:dyDescent="0.75">
      <c r="A3559" t="s">
        <v>10</v>
      </c>
      <c r="B3559" t="s">
        <v>11</v>
      </c>
      <c r="C3559" t="s">
        <v>12</v>
      </c>
      <c r="D3559" t="s">
        <v>5388</v>
      </c>
      <c r="E3559">
        <v>10260260</v>
      </c>
      <c r="F3559" t="s">
        <v>5435</v>
      </c>
      <c r="G3559">
        <v>66105319</v>
      </c>
      <c r="H3559" t="s">
        <v>5681</v>
      </c>
      <c r="I3559" t="s">
        <v>7801</v>
      </c>
      <c r="J3559" t="s">
        <v>5407</v>
      </c>
      <c r="K3559" t="s">
        <v>5394</v>
      </c>
      <c r="L3559" t="s">
        <v>5402</v>
      </c>
      <c r="M3559" t="s">
        <v>5404</v>
      </c>
      <c r="N3559">
        <v>0</v>
      </c>
    </row>
    <row r="3560" spans="1:14" x14ac:dyDescent="0.75">
      <c r="A3560" t="s">
        <v>10</v>
      </c>
      <c r="B3560" t="s">
        <v>11</v>
      </c>
      <c r="C3560" t="s">
        <v>12</v>
      </c>
      <c r="D3560" t="s">
        <v>5388</v>
      </c>
      <c r="E3560">
        <v>10260260</v>
      </c>
      <c r="F3560" t="s">
        <v>5435</v>
      </c>
      <c r="G3560">
        <v>66105319</v>
      </c>
      <c r="H3560" t="s">
        <v>5681</v>
      </c>
      <c r="I3560" t="s">
        <v>7801</v>
      </c>
      <c r="J3560" t="s">
        <v>5407</v>
      </c>
      <c r="K3560" t="s">
        <v>5394</v>
      </c>
      <c r="L3560" t="s">
        <v>5395</v>
      </c>
      <c r="M3560" t="s">
        <v>5396</v>
      </c>
      <c r="N3560">
        <v>15</v>
      </c>
    </row>
    <row r="3561" spans="1:14" x14ac:dyDescent="0.75">
      <c r="A3561" t="s">
        <v>10</v>
      </c>
      <c r="B3561" t="s">
        <v>11</v>
      </c>
      <c r="C3561" t="s">
        <v>12</v>
      </c>
      <c r="D3561" t="s">
        <v>5388</v>
      </c>
      <c r="E3561">
        <v>10260260</v>
      </c>
      <c r="F3561" t="s">
        <v>5435</v>
      </c>
      <c r="G3561">
        <v>66105345</v>
      </c>
      <c r="H3561" t="s">
        <v>2302</v>
      </c>
      <c r="I3561" t="s">
        <v>2303</v>
      </c>
      <c r="J3561" t="s">
        <v>5407</v>
      </c>
      <c r="K3561" t="s">
        <v>5391</v>
      </c>
      <c r="L3561" t="s">
        <v>5392</v>
      </c>
      <c r="M3561" t="s">
        <v>5393</v>
      </c>
      <c r="N3561">
        <v>50</v>
      </c>
    </row>
    <row r="3562" spans="1:14" x14ac:dyDescent="0.75">
      <c r="A3562" t="s">
        <v>10</v>
      </c>
      <c r="B3562" t="s">
        <v>11</v>
      </c>
      <c r="C3562" t="s">
        <v>12</v>
      </c>
      <c r="D3562" t="s">
        <v>5388</v>
      </c>
      <c r="E3562">
        <v>10260260</v>
      </c>
      <c r="F3562" t="s">
        <v>5435</v>
      </c>
      <c r="G3562">
        <v>66105379</v>
      </c>
      <c r="H3562" t="s">
        <v>4957</v>
      </c>
      <c r="I3562" t="s">
        <v>4958</v>
      </c>
      <c r="J3562" t="s">
        <v>5407</v>
      </c>
      <c r="K3562" t="s">
        <v>5391</v>
      </c>
      <c r="L3562" t="s">
        <v>5392</v>
      </c>
      <c r="M3562" t="s">
        <v>5393</v>
      </c>
      <c r="N3562">
        <v>50</v>
      </c>
    </row>
    <row r="3563" spans="1:14" x14ac:dyDescent="0.75">
      <c r="A3563" t="s">
        <v>10</v>
      </c>
      <c r="B3563" t="s">
        <v>11</v>
      </c>
      <c r="C3563" t="s">
        <v>12</v>
      </c>
      <c r="D3563" t="s">
        <v>5388</v>
      </c>
      <c r="E3563">
        <v>10260260</v>
      </c>
      <c r="F3563" t="s">
        <v>5435</v>
      </c>
      <c r="G3563">
        <v>66105379</v>
      </c>
      <c r="H3563" t="s">
        <v>4957</v>
      </c>
      <c r="I3563" t="s">
        <v>4958</v>
      </c>
      <c r="J3563" t="s">
        <v>5407</v>
      </c>
      <c r="K3563" t="s">
        <v>5394</v>
      </c>
      <c r="L3563" t="s">
        <v>5402</v>
      </c>
      <c r="M3563" t="s">
        <v>5403</v>
      </c>
      <c r="N3563">
        <v>10</v>
      </c>
    </row>
    <row r="3564" spans="1:14" x14ac:dyDescent="0.75">
      <c r="A3564" t="s">
        <v>10</v>
      </c>
      <c r="B3564" t="s">
        <v>11</v>
      </c>
      <c r="C3564" t="s">
        <v>12</v>
      </c>
      <c r="D3564" t="s">
        <v>5388</v>
      </c>
      <c r="E3564">
        <v>10260260</v>
      </c>
      <c r="F3564" t="s">
        <v>5435</v>
      </c>
      <c r="G3564">
        <v>66105391</v>
      </c>
      <c r="H3564" t="s">
        <v>370</v>
      </c>
      <c r="I3564" t="s">
        <v>371</v>
      </c>
      <c r="J3564" t="s">
        <v>5406</v>
      </c>
      <c r="K3564" t="s">
        <v>5394</v>
      </c>
      <c r="L3564" t="s">
        <v>5402</v>
      </c>
      <c r="M3564" t="s">
        <v>5403</v>
      </c>
      <c r="N3564">
        <v>20</v>
      </c>
    </row>
    <row r="3565" spans="1:14" x14ac:dyDescent="0.75">
      <c r="A3565" t="s">
        <v>10</v>
      </c>
      <c r="B3565" t="s">
        <v>11</v>
      </c>
      <c r="C3565" t="s">
        <v>12</v>
      </c>
      <c r="D3565" t="s">
        <v>5388</v>
      </c>
      <c r="E3565">
        <v>10260260</v>
      </c>
      <c r="F3565" t="s">
        <v>5435</v>
      </c>
      <c r="G3565">
        <v>66105509</v>
      </c>
      <c r="H3565" t="s">
        <v>1474</v>
      </c>
      <c r="I3565" t="s">
        <v>1475</v>
      </c>
      <c r="J3565" t="s">
        <v>5407</v>
      </c>
      <c r="K3565" t="s">
        <v>5391</v>
      </c>
      <c r="L3565" t="s">
        <v>5392</v>
      </c>
      <c r="M3565" t="s">
        <v>5393</v>
      </c>
      <c r="N3565">
        <v>30</v>
      </c>
    </row>
    <row r="3566" spans="1:14" x14ac:dyDescent="0.75">
      <c r="A3566" t="s">
        <v>10</v>
      </c>
      <c r="B3566" t="s">
        <v>11</v>
      </c>
      <c r="C3566" t="s">
        <v>12</v>
      </c>
      <c r="D3566" t="s">
        <v>5388</v>
      </c>
      <c r="E3566">
        <v>10260260</v>
      </c>
      <c r="F3566" t="s">
        <v>5435</v>
      </c>
      <c r="G3566">
        <v>66105509</v>
      </c>
      <c r="H3566" t="s">
        <v>1474</v>
      </c>
      <c r="I3566" t="s">
        <v>1475</v>
      </c>
      <c r="J3566" t="s">
        <v>5407</v>
      </c>
      <c r="K3566" t="s">
        <v>5394</v>
      </c>
      <c r="L3566" t="s">
        <v>5402</v>
      </c>
      <c r="M3566" t="s">
        <v>5403</v>
      </c>
      <c r="N3566">
        <v>50</v>
      </c>
    </row>
    <row r="3567" spans="1:14" x14ac:dyDescent="0.75">
      <c r="A3567" t="s">
        <v>10</v>
      </c>
      <c r="B3567" t="s">
        <v>11</v>
      </c>
      <c r="C3567" t="s">
        <v>12</v>
      </c>
      <c r="D3567" t="s">
        <v>5388</v>
      </c>
      <c r="E3567">
        <v>10260260</v>
      </c>
      <c r="F3567" t="s">
        <v>5435</v>
      </c>
      <c r="G3567">
        <v>66105509</v>
      </c>
      <c r="H3567" t="s">
        <v>1474</v>
      </c>
      <c r="I3567" t="s">
        <v>1475</v>
      </c>
      <c r="J3567" t="s">
        <v>5407</v>
      </c>
      <c r="K3567" t="s">
        <v>5394</v>
      </c>
      <c r="L3567" t="s">
        <v>5395</v>
      </c>
      <c r="M3567" t="s">
        <v>5396</v>
      </c>
      <c r="N3567">
        <v>30</v>
      </c>
    </row>
    <row r="3568" spans="1:14" x14ac:dyDescent="0.75">
      <c r="A3568" t="s">
        <v>10</v>
      </c>
      <c r="B3568" t="s">
        <v>11</v>
      </c>
      <c r="C3568" t="s">
        <v>12</v>
      </c>
      <c r="D3568" t="s">
        <v>5388</v>
      </c>
      <c r="E3568">
        <v>10260260</v>
      </c>
      <c r="F3568" t="s">
        <v>5435</v>
      </c>
      <c r="G3568">
        <v>66105538</v>
      </c>
      <c r="H3568" t="s">
        <v>1953</v>
      </c>
      <c r="I3568" t="s">
        <v>1954</v>
      </c>
      <c r="J3568" t="s">
        <v>5407</v>
      </c>
      <c r="K3568" t="s">
        <v>5398</v>
      </c>
      <c r="L3568" t="s">
        <v>5399</v>
      </c>
      <c r="M3568" t="s">
        <v>5400</v>
      </c>
      <c r="N3568">
        <v>0</v>
      </c>
    </row>
    <row r="3569" spans="1:14" x14ac:dyDescent="0.75">
      <c r="A3569" t="s">
        <v>10</v>
      </c>
      <c r="B3569" t="s">
        <v>11</v>
      </c>
      <c r="C3569" t="s">
        <v>12</v>
      </c>
      <c r="D3569" t="s">
        <v>5388</v>
      </c>
      <c r="E3569">
        <v>10260260</v>
      </c>
      <c r="F3569" t="s">
        <v>5435</v>
      </c>
      <c r="G3569">
        <v>66105538</v>
      </c>
      <c r="H3569" t="s">
        <v>1953</v>
      </c>
      <c r="I3569" t="s">
        <v>1954</v>
      </c>
      <c r="J3569" t="s">
        <v>5407</v>
      </c>
      <c r="K3569" t="s">
        <v>5391</v>
      </c>
      <c r="L3569" t="s">
        <v>5392</v>
      </c>
      <c r="M3569" t="s">
        <v>5393</v>
      </c>
      <c r="N3569">
        <v>50</v>
      </c>
    </row>
    <row r="3570" spans="1:14" x14ac:dyDescent="0.75">
      <c r="A3570" t="s">
        <v>10</v>
      </c>
      <c r="B3570" t="s">
        <v>11</v>
      </c>
      <c r="C3570" t="s">
        <v>12</v>
      </c>
      <c r="D3570" t="s">
        <v>5388</v>
      </c>
      <c r="E3570">
        <v>10260260</v>
      </c>
      <c r="F3570" t="s">
        <v>5435</v>
      </c>
      <c r="G3570">
        <v>66105559</v>
      </c>
      <c r="H3570" t="s">
        <v>1932</v>
      </c>
      <c r="I3570" t="s">
        <v>1935</v>
      </c>
      <c r="J3570" t="s">
        <v>5407</v>
      </c>
      <c r="K3570" t="s">
        <v>5394</v>
      </c>
      <c r="L3570" t="s">
        <v>5402</v>
      </c>
      <c r="M3570" t="s">
        <v>5403</v>
      </c>
      <c r="N3570">
        <v>30</v>
      </c>
    </row>
    <row r="3571" spans="1:14" x14ac:dyDescent="0.75">
      <c r="A3571" t="s">
        <v>10</v>
      </c>
      <c r="B3571" t="s">
        <v>11</v>
      </c>
      <c r="C3571" t="s">
        <v>12</v>
      </c>
      <c r="D3571" t="s">
        <v>5388</v>
      </c>
      <c r="E3571">
        <v>10260260</v>
      </c>
      <c r="F3571" t="s">
        <v>5435</v>
      </c>
      <c r="G3571">
        <v>66105559</v>
      </c>
      <c r="H3571" t="s">
        <v>1932</v>
      </c>
      <c r="I3571" t="s">
        <v>1935</v>
      </c>
      <c r="J3571" t="s">
        <v>5407</v>
      </c>
      <c r="K3571" t="s">
        <v>5394</v>
      </c>
      <c r="L3571" t="s">
        <v>5395</v>
      </c>
      <c r="M3571" t="s">
        <v>5396</v>
      </c>
      <c r="N3571">
        <v>30</v>
      </c>
    </row>
    <row r="3572" spans="1:14" x14ac:dyDescent="0.75">
      <c r="A3572" t="s">
        <v>10</v>
      </c>
      <c r="B3572" t="s">
        <v>11</v>
      </c>
      <c r="C3572" t="s">
        <v>12</v>
      </c>
      <c r="D3572" t="s">
        <v>5388</v>
      </c>
      <c r="E3572">
        <v>10260260</v>
      </c>
      <c r="F3572" t="s">
        <v>5435</v>
      </c>
      <c r="G3572">
        <v>66105560</v>
      </c>
      <c r="H3572" t="s">
        <v>7808</v>
      </c>
      <c r="I3572" t="s">
        <v>1935</v>
      </c>
      <c r="J3572" t="s">
        <v>5407</v>
      </c>
      <c r="K3572" t="s">
        <v>5391</v>
      </c>
      <c r="L3572" t="s">
        <v>5392</v>
      </c>
      <c r="M3572" t="s">
        <v>5393</v>
      </c>
      <c r="N3572">
        <v>150</v>
      </c>
    </row>
    <row r="3573" spans="1:14" x14ac:dyDescent="0.75">
      <c r="A3573" t="s">
        <v>10</v>
      </c>
      <c r="B3573" t="s">
        <v>11</v>
      </c>
      <c r="C3573" t="s">
        <v>12</v>
      </c>
      <c r="D3573" t="s">
        <v>5388</v>
      </c>
      <c r="E3573">
        <v>10260260</v>
      </c>
      <c r="F3573" t="s">
        <v>5435</v>
      </c>
      <c r="G3573">
        <v>66105560</v>
      </c>
      <c r="H3573" t="s">
        <v>7808</v>
      </c>
      <c r="I3573" t="s">
        <v>1935</v>
      </c>
      <c r="J3573" t="s">
        <v>5407</v>
      </c>
      <c r="K3573" t="s">
        <v>5394</v>
      </c>
      <c r="L3573" t="s">
        <v>5402</v>
      </c>
      <c r="M3573" t="s">
        <v>5403</v>
      </c>
      <c r="N3573">
        <v>40</v>
      </c>
    </row>
    <row r="3574" spans="1:14" x14ac:dyDescent="0.75">
      <c r="A3574" t="s">
        <v>10</v>
      </c>
      <c r="B3574" t="s">
        <v>11</v>
      </c>
      <c r="C3574" t="s">
        <v>12</v>
      </c>
      <c r="D3574" t="s">
        <v>5388</v>
      </c>
      <c r="E3574">
        <v>10260260</v>
      </c>
      <c r="F3574" t="s">
        <v>5435</v>
      </c>
      <c r="G3574">
        <v>66105560</v>
      </c>
      <c r="H3574" t="s">
        <v>7808</v>
      </c>
      <c r="I3574" t="s">
        <v>1935</v>
      </c>
      <c r="J3574" t="s">
        <v>5407</v>
      </c>
      <c r="K3574" t="s">
        <v>5394</v>
      </c>
      <c r="L3574" t="s">
        <v>5402</v>
      </c>
      <c r="M3574" t="s">
        <v>5404</v>
      </c>
      <c r="N3574">
        <v>30</v>
      </c>
    </row>
    <row r="3575" spans="1:14" x14ac:dyDescent="0.75">
      <c r="A3575" t="s">
        <v>10</v>
      </c>
      <c r="B3575" t="s">
        <v>11</v>
      </c>
      <c r="C3575" t="s">
        <v>12</v>
      </c>
      <c r="D3575" t="s">
        <v>5388</v>
      </c>
      <c r="E3575">
        <v>10260260</v>
      </c>
      <c r="F3575" t="s">
        <v>5435</v>
      </c>
      <c r="G3575">
        <v>66105563</v>
      </c>
      <c r="H3575" t="s">
        <v>2036</v>
      </c>
      <c r="I3575" t="s">
        <v>2037</v>
      </c>
      <c r="J3575" t="s">
        <v>5407</v>
      </c>
      <c r="K3575" t="s">
        <v>5398</v>
      </c>
      <c r="L3575" t="s">
        <v>5399</v>
      </c>
      <c r="M3575" t="s">
        <v>5400</v>
      </c>
      <c r="N3575">
        <v>10</v>
      </c>
    </row>
    <row r="3576" spans="1:14" x14ac:dyDescent="0.75">
      <c r="A3576" t="s">
        <v>10</v>
      </c>
      <c r="B3576" t="s">
        <v>11</v>
      </c>
      <c r="C3576" t="s">
        <v>12</v>
      </c>
      <c r="D3576" t="s">
        <v>5388</v>
      </c>
      <c r="E3576">
        <v>10260260</v>
      </c>
      <c r="F3576" t="s">
        <v>5435</v>
      </c>
      <c r="G3576">
        <v>66105563</v>
      </c>
      <c r="H3576" t="s">
        <v>2036</v>
      </c>
      <c r="I3576" t="s">
        <v>2037</v>
      </c>
      <c r="J3576" t="s">
        <v>5407</v>
      </c>
      <c r="K3576" t="s">
        <v>5391</v>
      </c>
      <c r="L3576" t="s">
        <v>5392</v>
      </c>
      <c r="M3576" t="s">
        <v>5393</v>
      </c>
      <c r="N3576">
        <v>30</v>
      </c>
    </row>
    <row r="3577" spans="1:14" x14ac:dyDescent="0.75">
      <c r="A3577" t="s">
        <v>10</v>
      </c>
      <c r="B3577" t="s">
        <v>11</v>
      </c>
      <c r="C3577" t="s">
        <v>12</v>
      </c>
      <c r="D3577" t="s">
        <v>5388</v>
      </c>
      <c r="E3577">
        <v>10260260</v>
      </c>
      <c r="F3577" t="s">
        <v>5435</v>
      </c>
      <c r="G3577">
        <v>66105563</v>
      </c>
      <c r="H3577" t="s">
        <v>2036</v>
      </c>
      <c r="I3577" t="s">
        <v>2037</v>
      </c>
      <c r="J3577" t="s">
        <v>5407</v>
      </c>
      <c r="K3577" t="s">
        <v>5394</v>
      </c>
      <c r="L3577" t="s">
        <v>5402</v>
      </c>
      <c r="M3577" t="s">
        <v>5403</v>
      </c>
      <c r="N3577">
        <v>30</v>
      </c>
    </row>
    <row r="3578" spans="1:14" x14ac:dyDescent="0.75">
      <c r="A3578" t="s">
        <v>10</v>
      </c>
      <c r="B3578" t="s">
        <v>11</v>
      </c>
      <c r="C3578" t="s">
        <v>12</v>
      </c>
      <c r="D3578" t="s">
        <v>5388</v>
      </c>
      <c r="E3578">
        <v>10260260</v>
      </c>
      <c r="F3578" t="s">
        <v>5435</v>
      </c>
      <c r="G3578">
        <v>66105630</v>
      </c>
      <c r="H3578" t="s">
        <v>1448</v>
      </c>
      <c r="I3578" t="s">
        <v>1449</v>
      </c>
      <c r="J3578" t="s">
        <v>5390</v>
      </c>
      <c r="K3578" t="s">
        <v>5398</v>
      </c>
      <c r="L3578" t="s">
        <v>5399</v>
      </c>
      <c r="M3578" t="s">
        <v>5411</v>
      </c>
      <c r="N3578">
        <v>10</v>
      </c>
    </row>
    <row r="3579" spans="1:14" x14ac:dyDescent="0.75">
      <c r="A3579" t="s">
        <v>10</v>
      </c>
      <c r="B3579" t="s">
        <v>11</v>
      </c>
      <c r="C3579" t="s">
        <v>12</v>
      </c>
      <c r="D3579" t="s">
        <v>5388</v>
      </c>
      <c r="E3579">
        <v>10260260</v>
      </c>
      <c r="F3579" t="s">
        <v>5435</v>
      </c>
      <c r="G3579">
        <v>66105630</v>
      </c>
      <c r="H3579" t="s">
        <v>1448</v>
      </c>
      <c r="I3579" t="s">
        <v>1449</v>
      </c>
      <c r="J3579" t="s">
        <v>5390</v>
      </c>
      <c r="K3579" t="s">
        <v>5394</v>
      </c>
      <c r="L3579" t="s">
        <v>5402</v>
      </c>
      <c r="M3579" t="s">
        <v>5417</v>
      </c>
      <c r="N3579">
        <v>10</v>
      </c>
    </row>
    <row r="3580" spans="1:14" x14ac:dyDescent="0.75">
      <c r="A3580" t="s">
        <v>10</v>
      </c>
      <c r="B3580" t="s">
        <v>11</v>
      </c>
      <c r="C3580" t="s">
        <v>12</v>
      </c>
      <c r="D3580" t="s">
        <v>5388</v>
      </c>
      <c r="E3580">
        <v>10260260</v>
      </c>
      <c r="F3580" t="s">
        <v>5435</v>
      </c>
      <c r="G3580">
        <v>66105630</v>
      </c>
      <c r="H3580" t="s">
        <v>1448</v>
      </c>
      <c r="I3580" t="s">
        <v>1449</v>
      </c>
      <c r="J3580" t="s">
        <v>5390</v>
      </c>
      <c r="K3580" t="s">
        <v>5394</v>
      </c>
      <c r="L3580" t="s">
        <v>5395</v>
      </c>
      <c r="M3580" t="s">
        <v>5408</v>
      </c>
      <c r="N3580">
        <v>10</v>
      </c>
    </row>
    <row r="3581" spans="1:14" x14ac:dyDescent="0.75">
      <c r="A3581" t="s">
        <v>10</v>
      </c>
      <c r="B3581" t="s">
        <v>11</v>
      </c>
      <c r="C3581" t="s">
        <v>12</v>
      </c>
      <c r="D3581" t="s">
        <v>5388</v>
      </c>
      <c r="E3581">
        <v>10260260</v>
      </c>
      <c r="F3581" t="s">
        <v>5435</v>
      </c>
      <c r="G3581">
        <v>66105639</v>
      </c>
      <c r="H3581" t="s">
        <v>7006</v>
      </c>
      <c r="I3581" t="s">
        <v>2495</v>
      </c>
      <c r="J3581" t="s">
        <v>5407</v>
      </c>
      <c r="K3581" t="s">
        <v>5391</v>
      </c>
      <c r="L3581" t="s">
        <v>5392</v>
      </c>
      <c r="M3581" t="s">
        <v>5393</v>
      </c>
      <c r="N3581">
        <v>20</v>
      </c>
    </row>
    <row r="3582" spans="1:14" x14ac:dyDescent="0.75">
      <c r="A3582" t="s">
        <v>10</v>
      </c>
      <c r="B3582" t="s">
        <v>11</v>
      </c>
      <c r="C3582" t="s">
        <v>12</v>
      </c>
      <c r="D3582" t="s">
        <v>5388</v>
      </c>
      <c r="E3582">
        <v>10260260</v>
      </c>
      <c r="F3582" t="s">
        <v>5435</v>
      </c>
      <c r="G3582">
        <v>66105639</v>
      </c>
      <c r="H3582" t="s">
        <v>7006</v>
      </c>
      <c r="I3582" t="s">
        <v>2495</v>
      </c>
      <c r="J3582" t="s">
        <v>5407</v>
      </c>
      <c r="K3582" t="s">
        <v>5391</v>
      </c>
      <c r="L3582" t="s">
        <v>5392</v>
      </c>
      <c r="M3582" t="s">
        <v>5401</v>
      </c>
      <c r="N3582">
        <v>5</v>
      </c>
    </row>
    <row r="3583" spans="1:14" x14ac:dyDescent="0.75">
      <c r="A3583" t="s">
        <v>10</v>
      </c>
      <c r="B3583" t="s">
        <v>11</v>
      </c>
      <c r="C3583" t="s">
        <v>12</v>
      </c>
      <c r="D3583" t="s">
        <v>5388</v>
      </c>
      <c r="E3583">
        <v>10260260</v>
      </c>
      <c r="F3583" t="s">
        <v>5435</v>
      </c>
      <c r="G3583">
        <v>66105639</v>
      </c>
      <c r="H3583" t="s">
        <v>7006</v>
      </c>
      <c r="I3583" t="s">
        <v>2495</v>
      </c>
      <c r="J3583" t="s">
        <v>5407</v>
      </c>
      <c r="K3583" t="s">
        <v>5394</v>
      </c>
      <c r="L3583" t="s">
        <v>5402</v>
      </c>
      <c r="M3583" t="s">
        <v>5403</v>
      </c>
      <c r="N3583">
        <v>10</v>
      </c>
    </row>
    <row r="3584" spans="1:14" x14ac:dyDescent="0.75">
      <c r="A3584" t="s">
        <v>10</v>
      </c>
      <c r="B3584" t="s">
        <v>11</v>
      </c>
      <c r="C3584" t="s">
        <v>12</v>
      </c>
      <c r="D3584" t="s">
        <v>5388</v>
      </c>
      <c r="E3584">
        <v>10260260</v>
      </c>
      <c r="F3584" t="s">
        <v>5435</v>
      </c>
      <c r="G3584">
        <v>66105639</v>
      </c>
      <c r="H3584" t="s">
        <v>7006</v>
      </c>
      <c r="I3584" t="s">
        <v>2495</v>
      </c>
      <c r="J3584" t="s">
        <v>5407</v>
      </c>
      <c r="K3584" t="s">
        <v>5394</v>
      </c>
      <c r="L3584" t="s">
        <v>5395</v>
      </c>
      <c r="M3584" t="s">
        <v>5405</v>
      </c>
      <c r="N3584">
        <v>10</v>
      </c>
    </row>
    <row r="3585" spans="1:14" x14ac:dyDescent="0.75">
      <c r="A3585" t="s">
        <v>10</v>
      </c>
      <c r="B3585" t="s">
        <v>11</v>
      </c>
      <c r="C3585" t="s">
        <v>12</v>
      </c>
      <c r="D3585" t="s">
        <v>5388</v>
      </c>
      <c r="E3585">
        <v>10260260</v>
      </c>
      <c r="F3585" t="s">
        <v>5435</v>
      </c>
      <c r="G3585">
        <v>66105639</v>
      </c>
      <c r="H3585" t="s">
        <v>7006</v>
      </c>
      <c r="I3585" t="s">
        <v>2495</v>
      </c>
      <c r="J3585" t="s">
        <v>5407</v>
      </c>
      <c r="K3585" t="s">
        <v>5394</v>
      </c>
      <c r="L3585" t="s">
        <v>5395</v>
      </c>
      <c r="M3585" t="s">
        <v>5396</v>
      </c>
      <c r="N3585">
        <v>10</v>
      </c>
    </row>
    <row r="3586" spans="1:14" x14ac:dyDescent="0.75">
      <c r="A3586" t="s">
        <v>10</v>
      </c>
      <c r="B3586" t="s">
        <v>11</v>
      </c>
      <c r="C3586" t="s">
        <v>12</v>
      </c>
      <c r="D3586" t="s">
        <v>5388</v>
      </c>
      <c r="E3586">
        <v>10260260</v>
      </c>
      <c r="F3586" t="s">
        <v>5435</v>
      </c>
      <c r="G3586">
        <v>66105657</v>
      </c>
      <c r="H3586" t="s">
        <v>4697</v>
      </c>
      <c r="I3586" t="s">
        <v>4699</v>
      </c>
      <c r="J3586" t="s">
        <v>5407</v>
      </c>
      <c r="K3586" t="s">
        <v>5391</v>
      </c>
      <c r="L3586" t="s">
        <v>5392</v>
      </c>
      <c r="M3586" t="s">
        <v>5393</v>
      </c>
      <c r="N3586">
        <v>30</v>
      </c>
    </row>
    <row r="3587" spans="1:14" x14ac:dyDescent="0.75">
      <c r="A3587" t="s">
        <v>10</v>
      </c>
      <c r="B3587" t="s">
        <v>11</v>
      </c>
      <c r="C3587" t="s">
        <v>12</v>
      </c>
      <c r="D3587" t="s">
        <v>5388</v>
      </c>
      <c r="E3587">
        <v>10260260</v>
      </c>
      <c r="F3587" t="s">
        <v>5435</v>
      </c>
      <c r="G3587">
        <v>66105657</v>
      </c>
      <c r="H3587" t="s">
        <v>4697</v>
      </c>
      <c r="I3587" t="s">
        <v>4699</v>
      </c>
      <c r="J3587" t="s">
        <v>5407</v>
      </c>
      <c r="K3587" t="s">
        <v>5391</v>
      </c>
      <c r="L3587" t="s">
        <v>5392</v>
      </c>
      <c r="M3587" t="s">
        <v>5401</v>
      </c>
      <c r="N3587">
        <v>10</v>
      </c>
    </row>
    <row r="3588" spans="1:14" x14ac:dyDescent="0.75">
      <c r="A3588" t="s">
        <v>10</v>
      </c>
      <c r="B3588" t="s">
        <v>11</v>
      </c>
      <c r="C3588" t="s">
        <v>12</v>
      </c>
      <c r="D3588" t="s">
        <v>5388</v>
      </c>
      <c r="E3588">
        <v>10260260</v>
      </c>
      <c r="F3588" t="s">
        <v>5435</v>
      </c>
      <c r="G3588">
        <v>66105657</v>
      </c>
      <c r="H3588" t="s">
        <v>4697</v>
      </c>
      <c r="I3588" t="s">
        <v>4699</v>
      </c>
      <c r="J3588" t="s">
        <v>5407</v>
      </c>
      <c r="K3588" t="s">
        <v>5394</v>
      </c>
      <c r="L3588" t="s">
        <v>5402</v>
      </c>
      <c r="M3588" t="s">
        <v>5404</v>
      </c>
      <c r="N3588">
        <v>30</v>
      </c>
    </row>
    <row r="3589" spans="1:14" x14ac:dyDescent="0.75">
      <c r="A3589" t="s">
        <v>10</v>
      </c>
      <c r="B3589" t="s">
        <v>11</v>
      </c>
      <c r="C3589" t="s">
        <v>12</v>
      </c>
      <c r="D3589" t="s">
        <v>5388</v>
      </c>
      <c r="E3589">
        <v>10260260</v>
      </c>
      <c r="F3589" t="s">
        <v>5435</v>
      </c>
      <c r="G3589">
        <v>66105657</v>
      </c>
      <c r="H3589" t="s">
        <v>4697</v>
      </c>
      <c r="I3589" t="s">
        <v>4699</v>
      </c>
      <c r="J3589" t="s">
        <v>5407</v>
      </c>
      <c r="K3589" t="s">
        <v>5394</v>
      </c>
      <c r="L3589" t="s">
        <v>5395</v>
      </c>
      <c r="M3589" t="s">
        <v>5405</v>
      </c>
      <c r="N3589">
        <v>10</v>
      </c>
    </row>
    <row r="3590" spans="1:14" x14ac:dyDescent="0.75">
      <c r="A3590" t="s">
        <v>10</v>
      </c>
      <c r="B3590" t="s">
        <v>11</v>
      </c>
      <c r="C3590" t="s">
        <v>12</v>
      </c>
      <c r="D3590" t="s">
        <v>5388</v>
      </c>
      <c r="E3590">
        <v>10260260</v>
      </c>
      <c r="F3590" t="s">
        <v>5435</v>
      </c>
      <c r="G3590">
        <v>66105662</v>
      </c>
      <c r="H3590" t="s">
        <v>1288</v>
      </c>
      <c r="I3590" t="s">
        <v>1289</v>
      </c>
      <c r="J3590" t="s">
        <v>5407</v>
      </c>
      <c r="K3590" t="s">
        <v>5398</v>
      </c>
      <c r="L3590" t="s">
        <v>5399</v>
      </c>
      <c r="M3590" t="s">
        <v>5400</v>
      </c>
      <c r="N3590">
        <v>5</v>
      </c>
    </row>
    <row r="3591" spans="1:14" x14ac:dyDescent="0.75">
      <c r="A3591" t="s">
        <v>10</v>
      </c>
      <c r="B3591" t="s">
        <v>11</v>
      </c>
      <c r="C3591" t="s">
        <v>12</v>
      </c>
      <c r="D3591" t="s">
        <v>5388</v>
      </c>
      <c r="E3591">
        <v>10260260</v>
      </c>
      <c r="F3591" t="s">
        <v>5435</v>
      </c>
      <c r="G3591">
        <v>66105662</v>
      </c>
      <c r="H3591" t="s">
        <v>1288</v>
      </c>
      <c r="I3591" t="s">
        <v>1289</v>
      </c>
      <c r="J3591" t="s">
        <v>5407</v>
      </c>
      <c r="K3591" t="s">
        <v>5391</v>
      </c>
      <c r="L3591" t="s">
        <v>5392</v>
      </c>
      <c r="M3591" t="s">
        <v>5401</v>
      </c>
      <c r="N3591">
        <v>10</v>
      </c>
    </row>
    <row r="3592" spans="1:14" x14ac:dyDescent="0.75">
      <c r="A3592" t="s">
        <v>10</v>
      </c>
      <c r="B3592" t="s">
        <v>11</v>
      </c>
      <c r="C3592" t="s">
        <v>12</v>
      </c>
      <c r="D3592" t="s">
        <v>5388</v>
      </c>
      <c r="E3592">
        <v>10260260</v>
      </c>
      <c r="F3592" t="s">
        <v>5435</v>
      </c>
      <c r="G3592">
        <v>66105662</v>
      </c>
      <c r="H3592" t="s">
        <v>1288</v>
      </c>
      <c r="I3592" t="s">
        <v>1289</v>
      </c>
      <c r="J3592" t="s">
        <v>5407</v>
      </c>
      <c r="K3592" t="s">
        <v>5394</v>
      </c>
      <c r="L3592" t="s">
        <v>5402</v>
      </c>
      <c r="M3592" t="s">
        <v>5403</v>
      </c>
      <c r="N3592">
        <v>100</v>
      </c>
    </row>
    <row r="3593" spans="1:14" x14ac:dyDescent="0.75">
      <c r="A3593" t="s">
        <v>10</v>
      </c>
      <c r="B3593" t="s">
        <v>11</v>
      </c>
      <c r="C3593" t="s">
        <v>12</v>
      </c>
      <c r="D3593" t="s">
        <v>5388</v>
      </c>
      <c r="E3593">
        <v>10260260</v>
      </c>
      <c r="F3593" t="s">
        <v>5435</v>
      </c>
      <c r="G3593">
        <v>66105662</v>
      </c>
      <c r="H3593" t="s">
        <v>1288</v>
      </c>
      <c r="I3593" t="s">
        <v>1289</v>
      </c>
      <c r="J3593" t="s">
        <v>5407</v>
      </c>
      <c r="K3593" t="s">
        <v>5394</v>
      </c>
      <c r="L3593" t="s">
        <v>5402</v>
      </c>
      <c r="M3593" t="s">
        <v>5404</v>
      </c>
      <c r="N3593">
        <v>29</v>
      </c>
    </row>
    <row r="3594" spans="1:14" x14ac:dyDescent="0.75">
      <c r="A3594" t="s">
        <v>10</v>
      </c>
      <c r="B3594" t="s">
        <v>11</v>
      </c>
      <c r="C3594" t="s">
        <v>12</v>
      </c>
      <c r="D3594" t="s">
        <v>5388</v>
      </c>
      <c r="E3594">
        <v>10260260</v>
      </c>
      <c r="F3594" t="s">
        <v>5435</v>
      </c>
      <c r="G3594">
        <v>66105687</v>
      </c>
      <c r="H3594" t="s">
        <v>345</v>
      </c>
      <c r="I3594" t="s">
        <v>349</v>
      </c>
      <c r="J3594" t="s">
        <v>5407</v>
      </c>
      <c r="K3594" t="s">
        <v>5391</v>
      </c>
      <c r="L3594" t="s">
        <v>5392</v>
      </c>
      <c r="M3594" t="s">
        <v>5393</v>
      </c>
      <c r="N3594">
        <v>20</v>
      </c>
    </row>
    <row r="3595" spans="1:14" x14ac:dyDescent="0.75">
      <c r="A3595" t="s">
        <v>10</v>
      </c>
      <c r="B3595" t="s">
        <v>11</v>
      </c>
      <c r="C3595" t="s">
        <v>12</v>
      </c>
      <c r="D3595" t="s">
        <v>5388</v>
      </c>
      <c r="E3595">
        <v>10260260</v>
      </c>
      <c r="F3595" t="s">
        <v>5435</v>
      </c>
      <c r="G3595">
        <v>66105687</v>
      </c>
      <c r="H3595" t="s">
        <v>345</v>
      </c>
      <c r="I3595" t="s">
        <v>349</v>
      </c>
      <c r="J3595" t="s">
        <v>5407</v>
      </c>
      <c r="K3595" t="s">
        <v>5394</v>
      </c>
      <c r="L3595" t="s">
        <v>5395</v>
      </c>
      <c r="M3595" t="s">
        <v>5396</v>
      </c>
      <c r="N3595">
        <v>20</v>
      </c>
    </row>
    <row r="3596" spans="1:14" x14ac:dyDescent="0.75">
      <c r="A3596" t="s">
        <v>10</v>
      </c>
      <c r="B3596" t="s">
        <v>11</v>
      </c>
      <c r="C3596" t="s">
        <v>12</v>
      </c>
      <c r="D3596" t="s">
        <v>5388</v>
      </c>
      <c r="E3596">
        <v>10260260</v>
      </c>
      <c r="F3596" t="s">
        <v>5435</v>
      </c>
      <c r="G3596">
        <v>66105688</v>
      </c>
      <c r="H3596" t="s">
        <v>2232</v>
      </c>
      <c r="I3596" t="s">
        <v>2233</v>
      </c>
      <c r="J3596" t="s">
        <v>5407</v>
      </c>
      <c r="K3596" t="s">
        <v>5394</v>
      </c>
      <c r="L3596" t="s">
        <v>5402</v>
      </c>
      <c r="M3596" t="s">
        <v>5403</v>
      </c>
      <c r="N3596">
        <v>10</v>
      </c>
    </row>
    <row r="3597" spans="1:14" x14ac:dyDescent="0.75">
      <c r="A3597" t="s">
        <v>10</v>
      </c>
      <c r="B3597" t="s">
        <v>11</v>
      </c>
      <c r="C3597" t="s">
        <v>12</v>
      </c>
      <c r="D3597" t="s">
        <v>5388</v>
      </c>
      <c r="E3597">
        <v>10260260</v>
      </c>
      <c r="F3597" t="s">
        <v>5435</v>
      </c>
      <c r="G3597">
        <v>66105688</v>
      </c>
      <c r="H3597" t="s">
        <v>2232</v>
      </c>
      <c r="I3597" t="s">
        <v>2233</v>
      </c>
      <c r="J3597" t="s">
        <v>5407</v>
      </c>
      <c r="K3597" t="s">
        <v>5394</v>
      </c>
      <c r="L3597" t="s">
        <v>5395</v>
      </c>
      <c r="M3597" t="s">
        <v>5405</v>
      </c>
      <c r="N3597">
        <v>15</v>
      </c>
    </row>
    <row r="3598" spans="1:14" x14ac:dyDescent="0.75">
      <c r="A3598" t="s">
        <v>10</v>
      </c>
      <c r="B3598" t="s">
        <v>11</v>
      </c>
      <c r="C3598" t="s">
        <v>12</v>
      </c>
      <c r="D3598" t="s">
        <v>5388</v>
      </c>
      <c r="E3598">
        <v>10260260</v>
      </c>
      <c r="F3598" t="s">
        <v>5435</v>
      </c>
      <c r="G3598">
        <v>66105688</v>
      </c>
      <c r="H3598" t="s">
        <v>2232</v>
      </c>
      <c r="I3598" t="s">
        <v>2233</v>
      </c>
      <c r="J3598" t="s">
        <v>5407</v>
      </c>
      <c r="K3598" t="s">
        <v>5394</v>
      </c>
      <c r="L3598" t="s">
        <v>5395</v>
      </c>
      <c r="M3598" t="s">
        <v>5396</v>
      </c>
      <c r="N3598">
        <v>5</v>
      </c>
    </row>
    <row r="3599" spans="1:14" x14ac:dyDescent="0.75">
      <c r="A3599" t="s">
        <v>10</v>
      </c>
      <c r="B3599" t="s">
        <v>11</v>
      </c>
      <c r="C3599" t="s">
        <v>12</v>
      </c>
      <c r="D3599" t="s">
        <v>5388</v>
      </c>
      <c r="E3599">
        <v>10260260</v>
      </c>
      <c r="F3599" t="s">
        <v>5435</v>
      </c>
      <c r="G3599">
        <v>66105690</v>
      </c>
      <c r="H3599" t="s">
        <v>4697</v>
      </c>
      <c r="I3599" t="s">
        <v>4698</v>
      </c>
      <c r="J3599" t="s">
        <v>5407</v>
      </c>
      <c r="K3599" t="s">
        <v>5391</v>
      </c>
      <c r="L3599" t="s">
        <v>5392</v>
      </c>
      <c r="M3599" t="s">
        <v>5393</v>
      </c>
      <c r="N3599">
        <v>20</v>
      </c>
    </row>
    <row r="3600" spans="1:14" x14ac:dyDescent="0.75">
      <c r="A3600" t="s">
        <v>10</v>
      </c>
      <c r="B3600" t="s">
        <v>11</v>
      </c>
      <c r="C3600" t="s">
        <v>12</v>
      </c>
      <c r="D3600" t="s">
        <v>5388</v>
      </c>
      <c r="E3600">
        <v>10260260</v>
      </c>
      <c r="F3600" t="s">
        <v>5435</v>
      </c>
      <c r="G3600">
        <v>66105690</v>
      </c>
      <c r="H3600" t="s">
        <v>4697</v>
      </c>
      <c r="I3600" t="s">
        <v>4698</v>
      </c>
      <c r="J3600" t="s">
        <v>5407</v>
      </c>
      <c r="K3600" t="s">
        <v>5394</v>
      </c>
      <c r="L3600" t="s">
        <v>5402</v>
      </c>
      <c r="M3600" t="s">
        <v>5403</v>
      </c>
      <c r="N3600">
        <v>20</v>
      </c>
    </row>
    <row r="3601" spans="1:14" x14ac:dyDescent="0.75">
      <c r="A3601" t="s">
        <v>10</v>
      </c>
      <c r="B3601" t="s">
        <v>11</v>
      </c>
      <c r="C3601" t="s">
        <v>12</v>
      </c>
      <c r="D3601" t="s">
        <v>5388</v>
      </c>
      <c r="E3601">
        <v>10260260</v>
      </c>
      <c r="F3601" t="s">
        <v>5435</v>
      </c>
      <c r="G3601">
        <v>66105690</v>
      </c>
      <c r="H3601" t="s">
        <v>4697</v>
      </c>
      <c r="I3601" t="s">
        <v>4698</v>
      </c>
      <c r="J3601" t="s">
        <v>5407</v>
      </c>
      <c r="K3601" t="s">
        <v>5394</v>
      </c>
      <c r="L3601" t="s">
        <v>5395</v>
      </c>
      <c r="M3601" t="s">
        <v>5396</v>
      </c>
      <c r="N3601">
        <v>10</v>
      </c>
    </row>
    <row r="3602" spans="1:14" x14ac:dyDescent="0.75">
      <c r="A3602" t="s">
        <v>10</v>
      </c>
      <c r="B3602" t="s">
        <v>11</v>
      </c>
      <c r="C3602" t="s">
        <v>12</v>
      </c>
      <c r="D3602" t="s">
        <v>5388</v>
      </c>
      <c r="E3602">
        <v>10260260</v>
      </c>
      <c r="F3602" t="s">
        <v>5435</v>
      </c>
      <c r="G3602">
        <v>66105692</v>
      </c>
      <c r="H3602" t="s">
        <v>4381</v>
      </c>
      <c r="I3602" t="s">
        <v>4382</v>
      </c>
      <c r="J3602" t="s">
        <v>5407</v>
      </c>
      <c r="K3602" t="s">
        <v>5391</v>
      </c>
      <c r="L3602" t="s">
        <v>5392</v>
      </c>
      <c r="M3602" t="s">
        <v>5393</v>
      </c>
      <c r="N3602">
        <v>10</v>
      </c>
    </row>
    <row r="3603" spans="1:14" x14ac:dyDescent="0.75">
      <c r="A3603" t="s">
        <v>10</v>
      </c>
      <c r="B3603" t="s">
        <v>11</v>
      </c>
      <c r="C3603" t="s">
        <v>12</v>
      </c>
      <c r="D3603" t="s">
        <v>5388</v>
      </c>
      <c r="E3603">
        <v>10260260</v>
      </c>
      <c r="F3603" t="s">
        <v>5435</v>
      </c>
      <c r="G3603">
        <v>66105692</v>
      </c>
      <c r="H3603" t="s">
        <v>4381</v>
      </c>
      <c r="I3603" t="s">
        <v>4382</v>
      </c>
      <c r="J3603" t="s">
        <v>5407</v>
      </c>
      <c r="K3603" t="s">
        <v>5391</v>
      </c>
      <c r="L3603" t="s">
        <v>5392</v>
      </c>
      <c r="M3603" t="s">
        <v>5401</v>
      </c>
      <c r="N3603">
        <v>3</v>
      </c>
    </row>
    <row r="3604" spans="1:14" x14ac:dyDescent="0.75">
      <c r="A3604" t="s">
        <v>10</v>
      </c>
      <c r="B3604" t="s">
        <v>11</v>
      </c>
      <c r="C3604" t="s">
        <v>12</v>
      </c>
      <c r="D3604" t="s">
        <v>5388</v>
      </c>
      <c r="E3604">
        <v>10260260</v>
      </c>
      <c r="F3604" t="s">
        <v>5435</v>
      </c>
      <c r="G3604">
        <v>66105692</v>
      </c>
      <c r="H3604" t="s">
        <v>4381</v>
      </c>
      <c r="I3604" t="s">
        <v>4382</v>
      </c>
      <c r="J3604" t="s">
        <v>5407</v>
      </c>
      <c r="K3604" t="s">
        <v>5394</v>
      </c>
      <c r="L3604" t="s">
        <v>5402</v>
      </c>
      <c r="M3604" t="s">
        <v>5403</v>
      </c>
      <c r="N3604">
        <v>0</v>
      </c>
    </row>
    <row r="3605" spans="1:14" x14ac:dyDescent="0.75">
      <c r="A3605" t="s">
        <v>10</v>
      </c>
      <c r="B3605" t="s">
        <v>11</v>
      </c>
      <c r="C3605" t="s">
        <v>12</v>
      </c>
      <c r="D3605" t="s">
        <v>5388</v>
      </c>
      <c r="E3605">
        <v>10260260</v>
      </c>
      <c r="F3605" t="s">
        <v>5435</v>
      </c>
      <c r="G3605">
        <v>66105692</v>
      </c>
      <c r="H3605" t="s">
        <v>4381</v>
      </c>
      <c r="I3605" t="s">
        <v>4382</v>
      </c>
      <c r="J3605" t="s">
        <v>5407</v>
      </c>
      <c r="K3605" t="s">
        <v>5394</v>
      </c>
      <c r="L3605" t="s">
        <v>5402</v>
      </c>
      <c r="M3605" t="s">
        <v>5404</v>
      </c>
      <c r="N3605">
        <v>5</v>
      </c>
    </row>
    <row r="3606" spans="1:14" x14ac:dyDescent="0.75">
      <c r="A3606" t="s">
        <v>10</v>
      </c>
      <c r="B3606" t="s">
        <v>11</v>
      </c>
      <c r="C3606" t="s">
        <v>12</v>
      </c>
      <c r="D3606" t="s">
        <v>5388</v>
      </c>
      <c r="E3606">
        <v>10260260</v>
      </c>
      <c r="F3606" t="s">
        <v>5435</v>
      </c>
      <c r="G3606">
        <v>66105710</v>
      </c>
      <c r="H3606" t="s">
        <v>353</v>
      </c>
      <c r="I3606" t="s">
        <v>354</v>
      </c>
      <c r="J3606" t="s">
        <v>5407</v>
      </c>
      <c r="K3606" t="s">
        <v>5391</v>
      </c>
      <c r="L3606" t="s">
        <v>5392</v>
      </c>
      <c r="M3606" t="s">
        <v>5393</v>
      </c>
      <c r="N3606">
        <v>50</v>
      </c>
    </row>
    <row r="3607" spans="1:14" x14ac:dyDescent="0.75">
      <c r="A3607" t="s">
        <v>10</v>
      </c>
      <c r="B3607" t="s">
        <v>11</v>
      </c>
      <c r="C3607" t="s">
        <v>12</v>
      </c>
      <c r="D3607" t="s">
        <v>5388</v>
      </c>
      <c r="E3607">
        <v>10260260</v>
      </c>
      <c r="F3607" t="s">
        <v>5435</v>
      </c>
      <c r="G3607">
        <v>66105710</v>
      </c>
      <c r="H3607" t="s">
        <v>353</v>
      </c>
      <c r="I3607" t="s">
        <v>354</v>
      </c>
      <c r="J3607" t="s">
        <v>5407</v>
      </c>
      <c r="K3607" t="s">
        <v>5394</v>
      </c>
      <c r="L3607" t="s">
        <v>5402</v>
      </c>
      <c r="M3607" t="s">
        <v>5403</v>
      </c>
      <c r="N3607">
        <v>50</v>
      </c>
    </row>
    <row r="3608" spans="1:14" x14ac:dyDescent="0.75">
      <c r="A3608" t="s">
        <v>10</v>
      </c>
      <c r="B3608" t="s">
        <v>11</v>
      </c>
      <c r="C3608" t="s">
        <v>12</v>
      </c>
      <c r="D3608" t="s">
        <v>5388</v>
      </c>
      <c r="E3608">
        <v>10260260</v>
      </c>
      <c r="F3608" t="s">
        <v>5435</v>
      </c>
      <c r="G3608">
        <v>66105710</v>
      </c>
      <c r="H3608" t="s">
        <v>353</v>
      </c>
      <c r="I3608" t="s">
        <v>354</v>
      </c>
      <c r="J3608" t="s">
        <v>5407</v>
      </c>
      <c r="K3608" t="s">
        <v>5394</v>
      </c>
      <c r="L3608" t="s">
        <v>5402</v>
      </c>
      <c r="M3608" t="s">
        <v>5404</v>
      </c>
      <c r="N3608">
        <v>30</v>
      </c>
    </row>
    <row r="3609" spans="1:14" x14ac:dyDescent="0.75">
      <c r="A3609" t="s">
        <v>10</v>
      </c>
      <c r="B3609" t="s">
        <v>11</v>
      </c>
      <c r="C3609" t="s">
        <v>12</v>
      </c>
      <c r="D3609" t="s">
        <v>5388</v>
      </c>
      <c r="E3609">
        <v>10260260</v>
      </c>
      <c r="F3609" t="s">
        <v>5435</v>
      </c>
      <c r="G3609">
        <v>66105710</v>
      </c>
      <c r="H3609" t="s">
        <v>353</v>
      </c>
      <c r="I3609" t="s">
        <v>354</v>
      </c>
      <c r="J3609" t="s">
        <v>5407</v>
      </c>
      <c r="K3609" t="s">
        <v>5394</v>
      </c>
      <c r="L3609" t="s">
        <v>5395</v>
      </c>
      <c r="M3609" t="s">
        <v>5396</v>
      </c>
      <c r="N3609">
        <v>30</v>
      </c>
    </row>
    <row r="3610" spans="1:14" x14ac:dyDescent="0.75">
      <c r="A3610" t="s">
        <v>10</v>
      </c>
      <c r="B3610" t="s">
        <v>11</v>
      </c>
      <c r="C3610" t="s">
        <v>12</v>
      </c>
      <c r="D3610" t="s">
        <v>5388</v>
      </c>
      <c r="E3610">
        <v>10260260</v>
      </c>
      <c r="F3610" t="s">
        <v>5435</v>
      </c>
      <c r="G3610">
        <v>66105775</v>
      </c>
      <c r="H3610" t="s">
        <v>1656</v>
      </c>
      <c r="I3610" t="s">
        <v>1657</v>
      </c>
      <c r="J3610" t="s">
        <v>5407</v>
      </c>
      <c r="K3610" t="s">
        <v>5391</v>
      </c>
      <c r="L3610" t="s">
        <v>5392</v>
      </c>
      <c r="M3610" t="s">
        <v>5393</v>
      </c>
      <c r="N3610">
        <v>50</v>
      </c>
    </row>
    <row r="3611" spans="1:14" x14ac:dyDescent="0.75">
      <c r="A3611" t="s">
        <v>10</v>
      </c>
      <c r="B3611" t="s">
        <v>11</v>
      </c>
      <c r="C3611" t="s">
        <v>12</v>
      </c>
      <c r="D3611" t="s">
        <v>5388</v>
      </c>
      <c r="E3611">
        <v>10260260</v>
      </c>
      <c r="F3611" t="s">
        <v>5435</v>
      </c>
      <c r="G3611">
        <v>66105775</v>
      </c>
      <c r="H3611" t="s">
        <v>1656</v>
      </c>
      <c r="I3611" t="s">
        <v>1657</v>
      </c>
      <c r="J3611" t="s">
        <v>5407</v>
      </c>
      <c r="K3611" t="s">
        <v>5391</v>
      </c>
      <c r="L3611" t="s">
        <v>5392</v>
      </c>
      <c r="M3611" t="s">
        <v>5401</v>
      </c>
      <c r="N3611">
        <v>10</v>
      </c>
    </row>
    <row r="3612" spans="1:14" x14ac:dyDescent="0.75">
      <c r="A3612" t="s">
        <v>10</v>
      </c>
      <c r="B3612" t="s">
        <v>11</v>
      </c>
      <c r="C3612" t="s">
        <v>12</v>
      </c>
      <c r="D3612" t="s">
        <v>5388</v>
      </c>
      <c r="E3612">
        <v>10260260</v>
      </c>
      <c r="F3612" t="s">
        <v>5435</v>
      </c>
      <c r="G3612">
        <v>66105775</v>
      </c>
      <c r="H3612" t="s">
        <v>1656</v>
      </c>
      <c r="I3612" t="s">
        <v>1657</v>
      </c>
      <c r="J3612" t="s">
        <v>5407</v>
      </c>
      <c r="K3612" t="s">
        <v>5394</v>
      </c>
      <c r="L3612" t="s">
        <v>5395</v>
      </c>
      <c r="M3612" t="s">
        <v>5396</v>
      </c>
      <c r="N3612">
        <v>50</v>
      </c>
    </row>
    <row r="3613" spans="1:14" x14ac:dyDescent="0.75">
      <c r="A3613" t="s">
        <v>10</v>
      </c>
      <c r="B3613" t="s">
        <v>11</v>
      </c>
      <c r="C3613" t="s">
        <v>12</v>
      </c>
      <c r="D3613" t="s">
        <v>5388</v>
      </c>
      <c r="E3613">
        <v>10260260</v>
      </c>
      <c r="F3613" t="s">
        <v>5435</v>
      </c>
      <c r="G3613">
        <v>66105785</v>
      </c>
      <c r="H3613" t="s">
        <v>2721</v>
      </c>
      <c r="I3613" t="s">
        <v>2722</v>
      </c>
      <c r="J3613" t="s">
        <v>5407</v>
      </c>
      <c r="K3613" t="s">
        <v>5394</v>
      </c>
      <c r="L3613" t="s">
        <v>5395</v>
      </c>
      <c r="M3613" t="s">
        <v>5396</v>
      </c>
      <c r="N3613">
        <v>40</v>
      </c>
    </row>
    <row r="3614" spans="1:14" x14ac:dyDescent="0.75">
      <c r="A3614" t="s">
        <v>10</v>
      </c>
      <c r="B3614" t="s">
        <v>11</v>
      </c>
      <c r="C3614" t="s">
        <v>12</v>
      </c>
      <c r="D3614" t="s">
        <v>5388</v>
      </c>
      <c r="E3614">
        <v>10260260</v>
      </c>
      <c r="F3614" t="s">
        <v>5435</v>
      </c>
      <c r="G3614">
        <v>66105839</v>
      </c>
      <c r="H3614" t="s">
        <v>7755</v>
      </c>
      <c r="I3614" t="s">
        <v>2412</v>
      </c>
      <c r="J3614" t="s">
        <v>5407</v>
      </c>
      <c r="K3614" t="s">
        <v>5391</v>
      </c>
      <c r="L3614" t="s">
        <v>5392</v>
      </c>
      <c r="M3614" t="s">
        <v>5393</v>
      </c>
      <c r="N3614">
        <v>30</v>
      </c>
    </row>
    <row r="3615" spans="1:14" x14ac:dyDescent="0.75">
      <c r="A3615" t="s">
        <v>10</v>
      </c>
      <c r="B3615" t="s">
        <v>11</v>
      </c>
      <c r="C3615" t="s">
        <v>12</v>
      </c>
      <c r="D3615" t="s">
        <v>5388</v>
      </c>
      <c r="E3615">
        <v>10260260</v>
      </c>
      <c r="F3615" t="s">
        <v>5435</v>
      </c>
      <c r="G3615">
        <v>66105839</v>
      </c>
      <c r="H3615" t="s">
        <v>7755</v>
      </c>
      <c r="I3615" t="s">
        <v>2412</v>
      </c>
      <c r="J3615" t="s">
        <v>5407</v>
      </c>
      <c r="K3615" t="s">
        <v>5394</v>
      </c>
      <c r="L3615" t="s">
        <v>5402</v>
      </c>
      <c r="M3615" t="s">
        <v>5403</v>
      </c>
      <c r="N3615">
        <v>10</v>
      </c>
    </row>
    <row r="3616" spans="1:14" x14ac:dyDescent="0.75">
      <c r="A3616" t="s">
        <v>10</v>
      </c>
      <c r="B3616" t="s">
        <v>11</v>
      </c>
      <c r="C3616" t="s">
        <v>12</v>
      </c>
      <c r="D3616" t="s">
        <v>5388</v>
      </c>
      <c r="E3616">
        <v>10260260</v>
      </c>
      <c r="F3616" t="s">
        <v>5435</v>
      </c>
      <c r="G3616">
        <v>66105839</v>
      </c>
      <c r="H3616" t="s">
        <v>7755</v>
      </c>
      <c r="I3616" t="s">
        <v>2412</v>
      </c>
      <c r="J3616" t="s">
        <v>5407</v>
      </c>
      <c r="K3616" t="s">
        <v>5394</v>
      </c>
      <c r="L3616" t="s">
        <v>5395</v>
      </c>
      <c r="M3616" t="s">
        <v>5396</v>
      </c>
      <c r="N3616">
        <v>10</v>
      </c>
    </row>
    <row r="3617" spans="1:14" x14ac:dyDescent="0.75">
      <c r="A3617" t="s">
        <v>10</v>
      </c>
      <c r="B3617" t="s">
        <v>11</v>
      </c>
      <c r="C3617" t="s">
        <v>12</v>
      </c>
      <c r="D3617" t="s">
        <v>5388</v>
      </c>
      <c r="E3617">
        <v>10260260</v>
      </c>
      <c r="F3617" t="s">
        <v>5435</v>
      </c>
      <c r="G3617">
        <v>66105862</v>
      </c>
      <c r="H3617" t="s">
        <v>3332</v>
      </c>
      <c r="I3617" t="s">
        <v>3333</v>
      </c>
      <c r="J3617" t="s">
        <v>5407</v>
      </c>
      <c r="K3617" t="s">
        <v>5391</v>
      </c>
      <c r="L3617" t="s">
        <v>5392</v>
      </c>
      <c r="M3617" t="s">
        <v>5393</v>
      </c>
      <c r="N3617">
        <v>100</v>
      </c>
    </row>
    <row r="3618" spans="1:14" x14ac:dyDescent="0.75">
      <c r="A3618" t="s">
        <v>10</v>
      </c>
      <c r="B3618" t="s">
        <v>11</v>
      </c>
      <c r="C3618" t="s">
        <v>12</v>
      </c>
      <c r="D3618" t="s">
        <v>5388</v>
      </c>
      <c r="E3618">
        <v>10260260</v>
      </c>
      <c r="F3618" t="s">
        <v>5435</v>
      </c>
      <c r="G3618">
        <v>66105862</v>
      </c>
      <c r="H3618" t="s">
        <v>3332</v>
      </c>
      <c r="I3618" t="s">
        <v>3333</v>
      </c>
      <c r="J3618" t="s">
        <v>5407</v>
      </c>
      <c r="K3618" t="s">
        <v>5391</v>
      </c>
      <c r="L3618" t="s">
        <v>5392</v>
      </c>
      <c r="M3618" t="s">
        <v>5401</v>
      </c>
      <c r="N3618">
        <v>11</v>
      </c>
    </row>
    <row r="3619" spans="1:14" x14ac:dyDescent="0.75">
      <c r="A3619" t="s">
        <v>10</v>
      </c>
      <c r="B3619" t="s">
        <v>11</v>
      </c>
      <c r="C3619" t="s">
        <v>12</v>
      </c>
      <c r="D3619" t="s">
        <v>5388</v>
      </c>
      <c r="E3619">
        <v>10260260</v>
      </c>
      <c r="F3619" t="s">
        <v>5435</v>
      </c>
      <c r="G3619">
        <v>66105862</v>
      </c>
      <c r="H3619" t="s">
        <v>3332</v>
      </c>
      <c r="I3619" t="s">
        <v>3333</v>
      </c>
      <c r="J3619" t="s">
        <v>5407</v>
      </c>
      <c r="K3619" t="s">
        <v>5394</v>
      </c>
      <c r="L3619" t="s">
        <v>5402</v>
      </c>
      <c r="M3619" t="s">
        <v>5404</v>
      </c>
      <c r="N3619">
        <v>20</v>
      </c>
    </row>
    <row r="3620" spans="1:14" x14ac:dyDescent="0.75">
      <c r="A3620" t="s">
        <v>10</v>
      </c>
      <c r="B3620" t="s">
        <v>11</v>
      </c>
      <c r="C3620" t="s">
        <v>12</v>
      </c>
      <c r="D3620" t="s">
        <v>5388</v>
      </c>
      <c r="E3620">
        <v>10260260</v>
      </c>
      <c r="F3620" t="s">
        <v>5435</v>
      </c>
      <c r="G3620">
        <v>66105878</v>
      </c>
      <c r="H3620" t="s">
        <v>4285</v>
      </c>
      <c r="I3620" t="s">
        <v>4286</v>
      </c>
      <c r="J3620" t="s">
        <v>5407</v>
      </c>
      <c r="K3620" t="s">
        <v>5391</v>
      </c>
      <c r="L3620" t="s">
        <v>5392</v>
      </c>
      <c r="M3620" t="s">
        <v>5393</v>
      </c>
      <c r="N3620">
        <v>50</v>
      </c>
    </row>
    <row r="3621" spans="1:14" x14ac:dyDescent="0.75">
      <c r="A3621" t="s">
        <v>10</v>
      </c>
      <c r="B3621" t="s">
        <v>11</v>
      </c>
      <c r="C3621" t="s">
        <v>12</v>
      </c>
      <c r="D3621" t="s">
        <v>5388</v>
      </c>
      <c r="E3621">
        <v>10260260</v>
      </c>
      <c r="F3621" t="s">
        <v>5435</v>
      </c>
      <c r="G3621">
        <v>66105878</v>
      </c>
      <c r="H3621" t="s">
        <v>4285</v>
      </c>
      <c r="I3621" t="s">
        <v>4286</v>
      </c>
      <c r="J3621" t="s">
        <v>5407</v>
      </c>
      <c r="K3621" t="s">
        <v>5394</v>
      </c>
      <c r="L3621" t="s">
        <v>5402</v>
      </c>
      <c r="M3621" t="s">
        <v>5404</v>
      </c>
      <c r="N3621">
        <v>15</v>
      </c>
    </row>
    <row r="3622" spans="1:14" x14ac:dyDescent="0.75">
      <c r="A3622" t="s">
        <v>10</v>
      </c>
      <c r="B3622" t="s">
        <v>11</v>
      </c>
      <c r="C3622" t="s">
        <v>12</v>
      </c>
      <c r="D3622" t="s">
        <v>5388</v>
      </c>
      <c r="E3622">
        <v>10260260</v>
      </c>
      <c r="F3622" t="s">
        <v>5435</v>
      </c>
      <c r="G3622">
        <v>66105878</v>
      </c>
      <c r="H3622" t="s">
        <v>4285</v>
      </c>
      <c r="I3622" t="s">
        <v>4286</v>
      </c>
      <c r="J3622" t="s">
        <v>5407</v>
      </c>
      <c r="K3622" t="s">
        <v>5394</v>
      </c>
      <c r="L3622" t="s">
        <v>5395</v>
      </c>
      <c r="M3622" t="s">
        <v>5396</v>
      </c>
      <c r="N3622">
        <v>10</v>
      </c>
    </row>
    <row r="3623" spans="1:14" x14ac:dyDescent="0.75">
      <c r="A3623" t="s">
        <v>10</v>
      </c>
      <c r="B3623" t="s">
        <v>11</v>
      </c>
      <c r="C3623" t="s">
        <v>12</v>
      </c>
      <c r="D3623" t="s">
        <v>5388</v>
      </c>
      <c r="E3623">
        <v>10260260</v>
      </c>
      <c r="F3623" t="s">
        <v>5435</v>
      </c>
      <c r="G3623">
        <v>66106121</v>
      </c>
      <c r="H3623" t="s">
        <v>7007</v>
      </c>
      <c r="I3623" t="s">
        <v>2517</v>
      </c>
      <c r="J3623" t="s">
        <v>5397</v>
      </c>
      <c r="K3623" t="s">
        <v>5394</v>
      </c>
      <c r="L3623" t="s">
        <v>5402</v>
      </c>
      <c r="M3623" t="s">
        <v>5403</v>
      </c>
      <c r="N3623">
        <v>30</v>
      </c>
    </row>
    <row r="3624" spans="1:14" x14ac:dyDescent="0.75">
      <c r="A3624" t="s">
        <v>10</v>
      </c>
      <c r="B3624" t="s">
        <v>11</v>
      </c>
      <c r="C3624" t="s">
        <v>12</v>
      </c>
      <c r="D3624" t="s">
        <v>5388</v>
      </c>
      <c r="E3624">
        <v>10260260</v>
      </c>
      <c r="F3624" t="s">
        <v>5435</v>
      </c>
      <c r="G3624">
        <v>66106121</v>
      </c>
      <c r="H3624" t="s">
        <v>7007</v>
      </c>
      <c r="I3624" t="s">
        <v>2517</v>
      </c>
      <c r="J3624" t="s">
        <v>5397</v>
      </c>
      <c r="K3624" t="s">
        <v>5394</v>
      </c>
      <c r="L3624" t="s">
        <v>5395</v>
      </c>
      <c r="M3624" t="s">
        <v>5396</v>
      </c>
      <c r="N3624">
        <v>10</v>
      </c>
    </row>
    <row r="3625" spans="1:14" x14ac:dyDescent="0.75">
      <c r="A3625" t="s">
        <v>10</v>
      </c>
      <c r="B3625" t="s">
        <v>11</v>
      </c>
      <c r="C3625" t="s">
        <v>12</v>
      </c>
      <c r="D3625" t="s">
        <v>5388</v>
      </c>
      <c r="E3625">
        <v>10260260</v>
      </c>
      <c r="F3625" t="s">
        <v>5435</v>
      </c>
      <c r="G3625">
        <v>66106143</v>
      </c>
      <c r="H3625" t="s">
        <v>4098</v>
      </c>
      <c r="I3625" t="s">
        <v>4099</v>
      </c>
      <c r="J3625" t="s">
        <v>5407</v>
      </c>
      <c r="K3625" t="s">
        <v>5398</v>
      </c>
      <c r="L3625" t="s">
        <v>5399</v>
      </c>
      <c r="M3625" t="s">
        <v>5400</v>
      </c>
      <c r="N3625">
        <v>6</v>
      </c>
    </row>
    <row r="3626" spans="1:14" x14ac:dyDescent="0.75">
      <c r="A3626" t="s">
        <v>10</v>
      </c>
      <c r="B3626" t="s">
        <v>11</v>
      </c>
      <c r="C3626" t="s">
        <v>12</v>
      </c>
      <c r="D3626" t="s">
        <v>5388</v>
      </c>
      <c r="E3626">
        <v>10260260</v>
      </c>
      <c r="F3626" t="s">
        <v>5435</v>
      </c>
      <c r="G3626">
        <v>66106143</v>
      </c>
      <c r="H3626" t="s">
        <v>4098</v>
      </c>
      <c r="I3626" t="s">
        <v>4099</v>
      </c>
      <c r="J3626" t="s">
        <v>5407</v>
      </c>
      <c r="K3626" t="s">
        <v>5391</v>
      </c>
      <c r="L3626" t="s">
        <v>5392</v>
      </c>
      <c r="M3626" t="s">
        <v>5393</v>
      </c>
      <c r="N3626">
        <v>50</v>
      </c>
    </row>
    <row r="3627" spans="1:14" x14ac:dyDescent="0.75">
      <c r="A3627" t="s">
        <v>10</v>
      </c>
      <c r="B3627" t="s">
        <v>11</v>
      </c>
      <c r="C3627" t="s">
        <v>12</v>
      </c>
      <c r="D3627" t="s">
        <v>5388</v>
      </c>
      <c r="E3627">
        <v>10260260</v>
      </c>
      <c r="F3627" t="s">
        <v>5435</v>
      </c>
      <c r="G3627">
        <v>66106143</v>
      </c>
      <c r="H3627" t="s">
        <v>4098</v>
      </c>
      <c r="I3627" t="s">
        <v>4099</v>
      </c>
      <c r="J3627" t="s">
        <v>5407</v>
      </c>
      <c r="K3627" t="s">
        <v>5394</v>
      </c>
      <c r="L3627" t="s">
        <v>5402</v>
      </c>
      <c r="M3627" t="s">
        <v>5403</v>
      </c>
      <c r="N3627">
        <v>20</v>
      </c>
    </row>
    <row r="3628" spans="1:14" x14ac:dyDescent="0.75">
      <c r="A3628" t="s">
        <v>10</v>
      </c>
      <c r="B3628" t="s">
        <v>11</v>
      </c>
      <c r="C3628" t="s">
        <v>12</v>
      </c>
      <c r="D3628" t="s">
        <v>5388</v>
      </c>
      <c r="E3628">
        <v>10260260</v>
      </c>
      <c r="F3628" t="s">
        <v>5435</v>
      </c>
      <c r="G3628">
        <v>66106143</v>
      </c>
      <c r="H3628" t="s">
        <v>4098</v>
      </c>
      <c r="I3628" t="s">
        <v>4099</v>
      </c>
      <c r="J3628" t="s">
        <v>5407</v>
      </c>
      <c r="K3628" t="s">
        <v>5394</v>
      </c>
      <c r="L3628" t="s">
        <v>5395</v>
      </c>
      <c r="M3628" t="s">
        <v>5405</v>
      </c>
      <c r="N3628">
        <v>5</v>
      </c>
    </row>
    <row r="3629" spans="1:14" x14ac:dyDescent="0.75">
      <c r="A3629" t="s">
        <v>10</v>
      </c>
      <c r="B3629" t="s">
        <v>11</v>
      </c>
      <c r="C3629" t="s">
        <v>12</v>
      </c>
      <c r="D3629" t="s">
        <v>5388</v>
      </c>
      <c r="E3629">
        <v>10260260</v>
      </c>
      <c r="F3629" t="s">
        <v>5435</v>
      </c>
      <c r="G3629">
        <v>66106302</v>
      </c>
      <c r="H3629" t="s">
        <v>739</v>
      </c>
      <c r="I3629" t="s">
        <v>740</v>
      </c>
      <c r="J3629" t="s">
        <v>5407</v>
      </c>
      <c r="K3629" t="s">
        <v>5391</v>
      </c>
      <c r="L3629" t="s">
        <v>5392</v>
      </c>
      <c r="M3629" t="s">
        <v>5393</v>
      </c>
      <c r="N3629">
        <v>20</v>
      </c>
    </row>
    <row r="3630" spans="1:14" x14ac:dyDescent="0.75">
      <c r="A3630" t="s">
        <v>10</v>
      </c>
      <c r="B3630" t="s">
        <v>11</v>
      </c>
      <c r="C3630" t="s">
        <v>12</v>
      </c>
      <c r="D3630" t="s">
        <v>5388</v>
      </c>
      <c r="E3630">
        <v>10260260</v>
      </c>
      <c r="F3630" t="s">
        <v>5435</v>
      </c>
      <c r="G3630">
        <v>66106307</v>
      </c>
      <c r="H3630" t="s">
        <v>2400</v>
      </c>
      <c r="I3630" t="s">
        <v>1709</v>
      </c>
      <c r="J3630" t="s">
        <v>5406</v>
      </c>
      <c r="K3630" t="s">
        <v>5391</v>
      </c>
      <c r="L3630" t="s">
        <v>5392</v>
      </c>
      <c r="M3630" t="s">
        <v>5393</v>
      </c>
      <c r="N3630">
        <v>40</v>
      </c>
    </row>
    <row r="3631" spans="1:14" x14ac:dyDescent="0.75">
      <c r="A3631" t="s">
        <v>10</v>
      </c>
      <c r="B3631" t="s">
        <v>11</v>
      </c>
      <c r="C3631" t="s">
        <v>12</v>
      </c>
      <c r="D3631" t="s">
        <v>5388</v>
      </c>
      <c r="E3631">
        <v>10260260</v>
      </c>
      <c r="F3631" t="s">
        <v>5435</v>
      </c>
      <c r="G3631">
        <v>66106307</v>
      </c>
      <c r="H3631" t="s">
        <v>2400</v>
      </c>
      <c r="I3631" t="s">
        <v>1709</v>
      </c>
      <c r="J3631" t="s">
        <v>5406</v>
      </c>
      <c r="K3631" t="s">
        <v>5391</v>
      </c>
      <c r="L3631" t="s">
        <v>5392</v>
      </c>
      <c r="M3631" t="s">
        <v>5401</v>
      </c>
      <c r="N3631">
        <v>5</v>
      </c>
    </row>
    <row r="3632" spans="1:14" x14ac:dyDescent="0.75">
      <c r="A3632" t="s">
        <v>10</v>
      </c>
      <c r="B3632" t="s">
        <v>11</v>
      </c>
      <c r="C3632" t="s">
        <v>12</v>
      </c>
      <c r="D3632" t="s">
        <v>5388</v>
      </c>
      <c r="E3632">
        <v>10260260</v>
      </c>
      <c r="F3632" t="s">
        <v>5435</v>
      </c>
      <c r="G3632">
        <v>66106374</v>
      </c>
      <c r="H3632" t="s">
        <v>1652</v>
      </c>
      <c r="I3632" t="s">
        <v>1653</v>
      </c>
      <c r="J3632" t="s">
        <v>5407</v>
      </c>
      <c r="K3632" t="s">
        <v>5398</v>
      </c>
      <c r="L3632" t="s">
        <v>5399</v>
      </c>
      <c r="M3632" t="s">
        <v>5400</v>
      </c>
      <c r="N3632">
        <v>3</v>
      </c>
    </row>
    <row r="3633" spans="1:14" x14ac:dyDescent="0.75">
      <c r="A3633" t="s">
        <v>10</v>
      </c>
      <c r="B3633" t="s">
        <v>11</v>
      </c>
      <c r="C3633" t="s">
        <v>12</v>
      </c>
      <c r="D3633" t="s">
        <v>5388</v>
      </c>
      <c r="E3633">
        <v>10260260</v>
      </c>
      <c r="F3633" t="s">
        <v>5435</v>
      </c>
      <c r="G3633">
        <v>66106374</v>
      </c>
      <c r="H3633" t="s">
        <v>1652</v>
      </c>
      <c r="I3633" t="s">
        <v>1653</v>
      </c>
      <c r="J3633" t="s">
        <v>5407</v>
      </c>
      <c r="K3633" t="s">
        <v>5394</v>
      </c>
      <c r="L3633" t="s">
        <v>5395</v>
      </c>
      <c r="M3633" t="s">
        <v>5405</v>
      </c>
      <c r="N3633">
        <v>5</v>
      </c>
    </row>
    <row r="3634" spans="1:14" x14ac:dyDescent="0.75">
      <c r="A3634" t="s">
        <v>10</v>
      </c>
      <c r="B3634" t="s">
        <v>11</v>
      </c>
      <c r="C3634" t="s">
        <v>12</v>
      </c>
      <c r="D3634" t="s">
        <v>5388</v>
      </c>
      <c r="E3634">
        <v>10260260</v>
      </c>
      <c r="F3634" t="s">
        <v>5435</v>
      </c>
      <c r="G3634">
        <v>66106381</v>
      </c>
      <c r="H3634" t="s">
        <v>1957</v>
      </c>
      <c r="I3634" t="s">
        <v>1958</v>
      </c>
      <c r="J3634" t="s">
        <v>5407</v>
      </c>
      <c r="K3634" t="s">
        <v>5391</v>
      </c>
      <c r="L3634" t="s">
        <v>5392</v>
      </c>
      <c r="M3634" t="s">
        <v>5393</v>
      </c>
      <c r="N3634">
        <v>5</v>
      </c>
    </row>
    <row r="3635" spans="1:14" x14ac:dyDescent="0.75">
      <c r="A3635" t="s">
        <v>10</v>
      </c>
      <c r="B3635" t="s">
        <v>11</v>
      </c>
      <c r="C3635" t="s">
        <v>12</v>
      </c>
      <c r="D3635" t="s">
        <v>5388</v>
      </c>
      <c r="E3635">
        <v>10260260</v>
      </c>
      <c r="F3635" t="s">
        <v>5435</v>
      </c>
      <c r="G3635">
        <v>66106381</v>
      </c>
      <c r="H3635" t="s">
        <v>1957</v>
      </c>
      <c r="I3635" t="s">
        <v>1958</v>
      </c>
      <c r="J3635" t="s">
        <v>5407</v>
      </c>
      <c r="K3635" t="s">
        <v>5394</v>
      </c>
      <c r="L3635" t="s">
        <v>5402</v>
      </c>
      <c r="M3635" t="s">
        <v>5403</v>
      </c>
      <c r="N3635">
        <v>5</v>
      </c>
    </row>
    <row r="3636" spans="1:14" x14ac:dyDescent="0.75">
      <c r="A3636" t="s">
        <v>10</v>
      </c>
      <c r="B3636" t="s">
        <v>11</v>
      </c>
      <c r="C3636" t="s">
        <v>12</v>
      </c>
      <c r="D3636" t="s">
        <v>5388</v>
      </c>
      <c r="E3636">
        <v>10260260</v>
      </c>
      <c r="F3636" t="s">
        <v>5435</v>
      </c>
      <c r="G3636">
        <v>66106381</v>
      </c>
      <c r="H3636" t="s">
        <v>1957</v>
      </c>
      <c r="I3636" t="s">
        <v>1958</v>
      </c>
      <c r="J3636" t="s">
        <v>5407</v>
      </c>
      <c r="K3636" t="s">
        <v>5394</v>
      </c>
      <c r="L3636" t="s">
        <v>5395</v>
      </c>
      <c r="M3636" t="s">
        <v>5396</v>
      </c>
      <c r="N3636">
        <v>10</v>
      </c>
    </row>
    <row r="3637" spans="1:14" x14ac:dyDescent="0.75">
      <c r="A3637" t="s">
        <v>10</v>
      </c>
      <c r="B3637" t="s">
        <v>11</v>
      </c>
      <c r="C3637" t="s">
        <v>12</v>
      </c>
      <c r="D3637" t="s">
        <v>5388</v>
      </c>
      <c r="E3637">
        <v>10260260</v>
      </c>
      <c r="F3637" t="s">
        <v>5435</v>
      </c>
      <c r="G3637">
        <v>66106383</v>
      </c>
      <c r="H3637" t="s">
        <v>1194</v>
      </c>
      <c r="I3637" t="s">
        <v>1195</v>
      </c>
      <c r="J3637" t="s">
        <v>5407</v>
      </c>
      <c r="K3637" t="s">
        <v>5394</v>
      </c>
      <c r="L3637" t="s">
        <v>5395</v>
      </c>
      <c r="M3637" t="s">
        <v>5396</v>
      </c>
      <c r="N3637">
        <v>40</v>
      </c>
    </row>
    <row r="3638" spans="1:14" x14ac:dyDescent="0.75">
      <c r="A3638" t="s">
        <v>10</v>
      </c>
      <c r="B3638" t="s">
        <v>11</v>
      </c>
      <c r="C3638" t="s">
        <v>12</v>
      </c>
      <c r="D3638" t="s">
        <v>5388</v>
      </c>
      <c r="E3638">
        <v>10260260</v>
      </c>
      <c r="F3638" t="s">
        <v>5435</v>
      </c>
      <c r="G3638">
        <v>66106406</v>
      </c>
      <c r="H3638" t="s">
        <v>4859</v>
      </c>
      <c r="I3638" t="s">
        <v>4860</v>
      </c>
      <c r="J3638" t="s">
        <v>5413</v>
      </c>
      <c r="K3638" t="s">
        <v>5394</v>
      </c>
      <c r="L3638" t="s">
        <v>5402</v>
      </c>
      <c r="M3638" t="s">
        <v>5417</v>
      </c>
      <c r="N3638">
        <v>50</v>
      </c>
    </row>
    <row r="3639" spans="1:14" x14ac:dyDescent="0.75">
      <c r="A3639" t="s">
        <v>10</v>
      </c>
      <c r="B3639" t="s">
        <v>11</v>
      </c>
      <c r="C3639" t="s">
        <v>12</v>
      </c>
      <c r="D3639" t="s">
        <v>5388</v>
      </c>
      <c r="E3639">
        <v>10260260</v>
      </c>
      <c r="F3639" t="s">
        <v>5435</v>
      </c>
      <c r="G3639">
        <v>66106406</v>
      </c>
      <c r="H3639" t="s">
        <v>4859</v>
      </c>
      <c r="I3639" t="s">
        <v>4860</v>
      </c>
      <c r="J3639" t="s">
        <v>5413</v>
      </c>
      <c r="K3639" t="s">
        <v>5394</v>
      </c>
      <c r="L3639" t="s">
        <v>5402</v>
      </c>
      <c r="M3639" t="s">
        <v>5403</v>
      </c>
      <c r="N3639">
        <v>30</v>
      </c>
    </row>
    <row r="3640" spans="1:14" x14ac:dyDescent="0.75">
      <c r="A3640" t="s">
        <v>10</v>
      </c>
      <c r="B3640" t="s">
        <v>11</v>
      </c>
      <c r="C3640" t="s">
        <v>12</v>
      </c>
      <c r="D3640" t="s">
        <v>5388</v>
      </c>
      <c r="E3640">
        <v>10260260</v>
      </c>
      <c r="F3640" t="s">
        <v>5435</v>
      </c>
      <c r="G3640">
        <v>66106406</v>
      </c>
      <c r="H3640" t="s">
        <v>4859</v>
      </c>
      <c r="I3640" t="s">
        <v>4860</v>
      </c>
      <c r="J3640" t="s">
        <v>5413</v>
      </c>
      <c r="K3640" t="s">
        <v>5394</v>
      </c>
      <c r="L3640" t="s">
        <v>5395</v>
      </c>
      <c r="M3640" t="s">
        <v>5408</v>
      </c>
      <c r="N3640">
        <v>20</v>
      </c>
    </row>
    <row r="3641" spans="1:14" x14ac:dyDescent="0.75">
      <c r="A3641" t="s">
        <v>10</v>
      </c>
      <c r="B3641" t="s">
        <v>11</v>
      </c>
      <c r="C3641" t="s">
        <v>12</v>
      </c>
      <c r="D3641" t="s">
        <v>5388</v>
      </c>
      <c r="E3641">
        <v>10260260</v>
      </c>
      <c r="F3641" t="s">
        <v>5435</v>
      </c>
      <c r="G3641">
        <v>66106464</v>
      </c>
      <c r="H3641" t="s">
        <v>3025</v>
      </c>
      <c r="I3641" t="s">
        <v>3027</v>
      </c>
      <c r="J3641" t="s">
        <v>5407</v>
      </c>
      <c r="K3641" t="s">
        <v>5391</v>
      </c>
      <c r="L3641" t="s">
        <v>5392</v>
      </c>
      <c r="M3641" t="s">
        <v>5393</v>
      </c>
      <c r="N3641">
        <v>10</v>
      </c>
    </row>
    <row r="3642" spans="1:14" x14ac:dyDescent="0.75">
      <c r="A3642" t="s">
        <v>10</v>
      </c>
      <c r="B3642" t="s">
        <v>11</v>
      </c>
      <c r="C3642" t="s">
        <v>12</v>
      </c>
      <c r="D3642" t="s">
        <v>5388</v>
      </c>
      <c r="E3642">
        <v>10260260</v>
      </c>
      <c r="F3642" t="s">
        <v>5435</v>
      </c>
      <c r="G3642">
        <v>66106464</v>
      </c>
      <c r="H3642" t="s">
        <v>3025</v>
      </c>
      <c r="I3642" t="s">
        <v>3027</v>
      </c>
      <c r="J3642" t="s">
        <v>5407</v>
      </c>
      <c r="K3642" t="s">
        <v>5394</v>
      </c>
      <c r="L3642" t="s">
        <v>5402</v>
      </c>
      <c r="M3642" t="s">
        <v>5403</v>
      </c>
      <c r="N3642">
        <v>10</v>
      </c>
    </row>
    <row r="3643" spans="1:14" x14ac:dyDescent="0.75">
      <c r="A3643" t="s">
        <v>10</v>
      </c>
      <c r="B3643" t="s">
        <v>11</v>
      </c>
      <c r="C3643" t="s">
        <v>12</v>
      </c>
      <c r="D3643" t="s">
        <v>5388</v>
      </c>
      <c r="E3643">
        <v>10260260</v>
      </c>
      <c r="F3643" t="s">
        <v>5435</v>
      </c>
      <c r="G3643">
        <v>66106464</v>
      </c>
      <c r="H3643" t="s">
        <v>3025</v>
      </c>
      <c r="I3643" t="s">
        <v>3027</v>
      </c>
      <c r="J3643" t="s">
        <v>5407</v>
      </c>
      <c r="K3643" t="s">
        <v>5394</v>
      </c>
      <c r="L3643" t="s">
        <v>5395</v>
      </c>
      <c r="M3643" t="s">
        <v>5396</v>
      </c>
      <c r="N3643">
        <v>10</v>
      </c>
    </row>
    <row r="3644" spans="1:14" x14ac:dyDescent="0.75">
      <c r="A3644" t="s">
        <v>10</v>
      </c>
      <c r="B3644" t="s">
        <v>11</v>
      </c>
      <c r="C3644" t="s">
        <v>12</v>
      </c>
      <c r="D3644" t="s">
        <v>5388</v>
      </c>
      <c r="E3644">
        <v>10260260</v>
      </c>
      <c r="F3644" t="s">
        <v>5435</v>
      </c>
      <c r="G3644">
        <v>66106483</v>
      </c>
      <c r="H3644" t="s">
        <v>2236</v>
      </c>
      <c r="I3644" t="s">
        <v>7813</v>
      </c>
      <c r="J3644" t="s">
        <v>5407</v>
      </c>
      <c r="K3644" t="s">
        <v>5398</v>
      </c>
      <c r="L3644" t="s">
        <v>5399</v>
      </c>
      <c r="M3644" t="s">
        <v>5400</v>
      </c>
      <c r="N3644">
        <v>9</v>
      </c>
    </row>
    <row r="3645" spans="1:14" x14ac:dyDescent="0.75">
      <c r="A3645" t="s">
        <v>10</v>
      </c>
      <c r="B3645" t="s">
        <v>11</v>
      </c>
      <c r="C3645" t="s">
        <v>12</v>
      </c>
      <c r="D3645" t="s">
        <v>5388</v>
      </c>
      <c r="E3645">
        <v>10260260</v>
      </c>
      <c r="F3645" t="s">
        <v>5435</v>
      </c>
      <c r="G3645">
        <v>66106483</v>
      </c>
      <c r="H3645" t="s">
        <v>2236</v>
      </c>
      <c r="I3645" t="s">
        <v>7813</v>
      </c>
      <c r="J3645" t="s">
        <v>5407</v>
      </c>
      <c r="K3645" t="s">
        <v>5391</v>
      </c>
      <c r="L3645" t="s">
        <v>5392</v>
      </c>
      <c r="M3645" t="s">
        <v>5393</v>
      </c>
      <c r="N3645">
        <v>10</v>
      </c>
    </row>
    <row r="3646" spans="1:14" x14ac:dyDescent="0.75">
      <c r="A3646" t="s">
        <v>10</v>
      </c>
      <c r="B3646" t="s">
        <v>11</v>
      </c>
      <c r="C3646" t="s">
        <v>12</v>
      </c>
      <c r="D3646" t="s">
        <v>5388</v>
      </c>
      <c r="E3646">
        <v>10260260</v>
      </c>
      <c r="F3646" t="s">
        <v>5435</v>
      </c>
      <c r="G3646">
        <v>66106483</v>
      </c>
      <c r="H3646" t="s">
        <v>2236</v>
      </c>
      <c r="I3646" t="s">
        <v>7813</v>
      </c>
      <c r="J3646" t="s">
        <v>5407</v>
      </c>
      <c r="K3646" t="s">
        <v>5394</v>
      </c>
      <c r="L3646" t="s">
        <v>5402</v>
      </c>
      <c r="M3646" t="s">
        <v>5403</v>
      </c>
      <c r="N3646">
        <v>30</v>
      </c>
    </row>
    <row r="3647" spans="1:14" x14ac:dyDescent="0.75">
      <c r="A3647" t="s">
        <v>10</v>
      </c>
      <c r="B3647" t="s">
        <v>11</v>
      </c>
      <c r="C3647" t="s">
        <v>12</v>
      </c>
      <c r="D3647" t="s">
        <v>5388</v>
      </c>
      <c r="E3647">
        <v>10260260</v>
      </c>
      <c r="F3647" t="s">
        <v>5435</v>
      </c>
      <c r="G3647">
        <v>66106632</v>
      </c>
      <c r="H3647" t="s">
        <v>1130</v>
      </c>
      <c r="I3647" t="s">
        <v>1131</v>
      </c>
      <c r="J3647" t="s">
        <v>5407</v>
      </c>
      <c r="K3647" t="s">
        <v>5394</v>
      </c>
      <c r="L3647" t="s">
        <v>5402</v>
      </c>
      <c r="M3647" t="s">
        <v>5403</v>
      </c>
      <c r="N3647">
        <v>30</v>
      </c>
    </row>
    <row r="3648" spans="1:14" x14ac:dyDescent="0.75">
      <c r="A3648" t="s">
        <v>10</v>
      </c>
      <c r="B3648" t="s">
        <v>11</v>
      </c>
      <c r="C3648" t="s">
        <v>12</v>
      </c>
      <c r="D3648" t="s">
        <v>5388</v>
      </c>
      <c r="E3648">
        <v>10260260</v>
      </c>
      <c r="F3648" t="s">
        <v>5435</v>
      </c>
      <c r="G3648">
        <v>66106632</v>
      </c>
      <c r="H3648" t="s">
        <v>1130</v>
      </c>
      <c r="I3648" t="s">
        <v>1131</v>
      </c>
      <c r="J3648" t="s">
        <v>5407</v>
      </c>
      <c r="K3648" t="s">
        <v>5394</v>
      </c>
      <c r="L3648" t="s">
        <v>5395</v>
      </c>
      <c r="M3648" t="s">
        <v>5396</v>
      </c>
      <c r="N3648">
        <v>10</v>
      </c>
    </row>
    <row r="3649" spans="1:14" x14ac:dyDescent="0.75">
      <c r="A3649" t="s">
        <v>10</v>
      </c>
      <c r="B3649" t="s">
        <v>11</v>
      </c>
      <c r="C3649" t="s">
        <v>12</v>
      </c>
      <c r="D3649" t="s">
        <v>5388</v>
      </c>
      <c r="E3649">
        <v>10260260</v>
      </c>
      <c r="F3649" t="s">
        <v>5435</v>
      </c>
      <c r="G3649">
        <v>66106674</v>
      </c>
      <c r="H3649" t="s">
        <v>3990</v>
      </c>
      <c r="I3649" t="s">
        <v>3991</v>
      </c>
      <c r="J3649" t="s">
        <v>5407</v>
      </c>
      <c r="K3649" t="s">
        <v>5391</v>
      </c>
      <c r="L3649" t="s">
        <v>5392</v>
      </c>
      <c r="M3649" t="s">
        <v>5393</v>
      </c>
      <c r="N3649">
        <v>15</v>
      </c>
    </row>
    <row r="3650" spans="1:14" x14ac:dyDescent="0.75">
      <c r="A3650" t="s">
        <v>10</v>
      </c>
      <c r="B3650" t="s">
        <v>11</v>
      </c>
      <c r="C3650" t="s">
        <v>12</v>
      </c>
      <c r="D3650" t="s">
        <v>5388</v>
      </c>
      <c r="E3650">
        <v>10260260</v>
      </c>
      <c r="F3650" t="s">
        <v>5435</v>
      </c>
      <c r="G3650">
        <v>66106674</v>
      </c>
      <c r="H3650" t="s">
        <v>3990</v>
      </c>
      <c r="I3650" t="s">
        <v>3991</v>
      </c>
      <c r="J3650" t="s">
        <v>5407</v>
      </c>
      <c r="K3650" t="s">
        <v>5394</v>
      </c>
      <c r="L3650" t="s">
        <v>5402</v>
      </c>
      <c r="M3650" t="s">
        <v>5403</v>
      </c>
      <c r="N3650">
        <v>5</v>
      </c>
    </row>
    <row r="3651" spans="1:14" x14ac:dyDescent="0.75">
      <c r="A3651" t="s">
        <v>10</v>
      </c>
      <c r="B3651" t="s">
        <v>11</v>
      </c>
      <c r="C3651" t="s">
        <v>12</v>
      </c>
      <c r="D3651" t="s">
        <v>5388</v>
      </c>
      <c r="E3651">
        <v>10260260</v>
      </c>
      <c r="F3651" t="s">
        <v>5435</v>
      </c>
      <c r="G3651">
        <v>66106674</v>
      </c>
      <c r="H3651" t="s">
        <v>3990</v>
      </c>
      <c r="I3651" t="s">
        <v>3991</v>
      </c>
      <c r="J3651" t="s">
        <v>5407</v>
      </c>
      <c r="K3651" t="s">
        <v>5394</v>
      </c>
      <c r="L3651" t="s">
        <v>5402</v>
      </c>
      <c r="M3651" t="s">
        <v>5404</v>
      </c>
      <c r="N3651">
        <v>10</v>
      </c>
    </row>
    <row r="3652" spans="1:14" x14ac:dyDescent="0.75">
      <c r="A3652" t="s">
        <v>10</v>
      </c>
      <c r="B3652" t="s">
        <v>11</v>
      </c>
      <c r="C3652" t="s">
        <v>12</v>
      </c>
      <c r="D3652" t="s">
        <v>5388</v>
      </c>
      <c r="E3652">
        <v>10260260</v>
      </c>
      <c r="F3652" t="s">
        <v>5435</v>
      </c>
      <c r="G3652">
        <v>66106809</v>
      </c>
      <c r="H3652" t="s">
        <v>4897</v>
      </c>
      <c r="I3652" t="s">
        <v>4898</v>
      </c>
      <c r="J3652" t="s">
        <v>5407</v>
      </c>
      <c r="K3652" t="s">
        <v>5394</v>
      </c>
      <c r="L3652" t="s">
        <v>5402</v>
      </c>
      <c r="M3652" t="s">
        <v>5403</v>
      </c>
      <c r="N3652">
        <v>10</v>
      </c>
    </row>
    <row r="3653" spans="1:14" x14ac:dyDescent="0.75">
      <c r="A3653" t="s">
        <v>10</v>
      </c>
      <c r="B3653" t="s">
        <v>11</v>
      </c>
      <c r="C3653" t="s">
        <v>12</v>
      </c>
      <c r="D3653" t="s">
        <v>5388</v>
      </c>
      <c r="E3653">
        <v>10260260</v>
      </c>
      <c r="F3653" t="s">
        <v>5435</v>
      </c>
      <c r="G3653">
        <v>66106809</v>
      </c>
      <c r="H3653" t="s">
        <v>4897</v>
      </c>
      <c r="I3653" t="s">
        <v>4898</v>
      </c>
      <c r="J3653" t="s">
        <v>5407</v>
      </c>
      <c r="K3653" t="s">
        <v>5394</v>
      </c>
      <c r="L3653" t="s">
        <v>5402</v>
      </c>
      <c r="M3653" t="s">
        <v>5404</v>
      </c>
      <c r="N3653">
        <v>10</v>
      </c>
    </row>
    <row r="3654" spans="1:14" x14ac:dyDescent="0.75">
      <c r="A3654" t="s">
        <v>10</v>
      </c>
      <c r="B3654" t="s">
        <v>11</v>
      </c>
      <c r="C3654" t="s">
        <v>12</v>
      </c>
      <c r="D3654" t="s">
        <v>5388</v>
      </c>
      <c r="E3654">
        <v>10260260</v>
      </c>
      <c r="F3654" t="s">
        <v>5435</v>
      </c>
      <c r="G3654">
        <v>66106885</v>
      </c>
      <c r="H3654" t="s">
        <v>2240</v>
      </c>
      <c r="I3654" t="s">
        <v>2242</v>
      </c>
      <c r="J3654" t="s">
        <v>5406</v>
      </c>
      <c r="K3654" t="s">
        <v>5391</v>
      </c>
      <c r="L3654" t="s">
        <v>5392</v>
      </c>
      <c r="M3654" t="s">
        <v>5393</v>
      </c>
      <c r="N3654">
        <v>30</v>
      </c>
    </row>
    <row r="3655" spans="1:14" x14ac:dyDescent="0.75">
      <c r="A3655" t="s">
        <v>10</v>
      </c>
      <c r="B3655" t="s">
        <v>11</v>
      </c>
      <c r="C3655" t="s">
        <v>12</v>
      </c>
      <c r="D3655" t="s">
        <v>5388</v>
      </c>
      <c r="E3655">
        <v>10260260</v>
      </c>
      <c r="F3655" t="s">
        <v>5435</v>
      </c>
      <c r="G3655">
        <v>66106885</v>
      </c>
      <c r="H3655" t="s">
        <v>2240</v>
      </c>
      <c r="I3655" t="s">
        <v>2242</v>
      </c>
      <c r="J3655" t="s">
        <v>5406</v>
      </c>
      <c r="K3655" t="s">
        <v>5394</v>
      </c>
      <c r="L3655" t="s">
        <v>5402</v>
      </c>
      <c r="M3655" t="s">
        <v>5403</v>
      </c>
      <c r="N3655">
        <v>50</v>
      </c>
    </row>
    <row r="3656" spans="1:14" x14ac:dyDescent="0.75">
      <c r="A3656" t="s">
        <v>10</v>
      </c>
      <c r="B3656" t="s">
        <v>11</v>
      </c>
      <c r="C3656" t="s">
        <v>12</v>
      </c>
      <c r="D3656" t="s">
        <v>5388</v>
      </c>
      <c r="E3656">
        <v>10260260</v>
      </c>
      <c r="F3656" t="s">
        <v>5435</v>
      </c>
      <c r="G3656">
        <v>66106885</v>
      </c>
      <c r="H3656" t="s">
        <v>2240</v>
      </c>
      <c r="I3656" t="s">
        <v>2242</v>
      </c>
      <c r="J3656" t="s">
        <v>5406</v>
      </c>
      <c r="K3656" t="s">
        <v>5394</v>
      </c>
      <c r="L3656" t="s">
        <v>5402</v>
      </c>
      <c r="M3656" t="s">
        <v>5404</v>
      </c>
      <c r="N3656">
        <v>20</v>
      </c>
    </row>
    <row r="3657" spans="1:14" x14ac:dyDescent="0.75">
      <c r="A3657" t="s">
        <v>10</v>
      </c>
      <c r="B3657" t="s">
        <v>11</v>
      </c>
      <c r="C3657" t="s">
        <v>12</v>
      </c>
      <c r="D3657" t="s">
        <v>5388</v>
      </c>
      <c r="E3657">
        <v>10260260</v>
      </c>
      <c r="F3657" t="s">
        <v>5435</v>
      </c>
      <c r="G3657">
        <v>66106885</v>
      </c>
      <c r="H3657" t="s">
        <v>2240</v>
      </c>
      <c r="I3657" t="s">
        <v>2242</v>
      </c>
      <c r="J3657" t="s">
        <v>5406</v>
      </c>
      <c r="K3657" t="s">
        <v>5394</v>
      </c>
      <c r="L3657" t="s">
        <v>5395</v>
      </c>
      <c r="M3657" t="s">
        <v>5405</v>
      </c>
      <c r="N3657">
        <v>50</v>
      </c>
    </row>
    <row r="3658" spans="1:14" x14ac:dyDescent="0.75">
      <c r="A3658" t="s">
        <v>10</v>
      </c>
      <c r="B3658" t="s">
        <v>11</v>
      </c>
      <c r="C3658" t="s">
        <v>12</v>
      </c>
      <c r="D3658" t="s">
        <v>5388</v>
      </c>
      <c r="E3658">
        <v>10260260</v>
      </c>
      <c r="F3658" t="s">
        <v>5435</v>
      </c>
      <c r="G3658">
        <v>66106905</v>
      </c>
      <c r="H3658" t="s">
        <v>4923</v>
      </c>
      <c r="I3658" t="s">
        <v>4924</v>
      </c>
      <c r="J3658" t="s">
        <v>5407</v>
      </c>
      <c r="K3658" t="s">
        <v>5398</v>
      </c>
      <c r="L3658" t="s">
        <v>5399</v>
      </c>
      <c r="M3658" t="s">
        <v>5400</v>
      </c>
      <c r="N3658">
        <v>5</v>
      </c>
    </row>
    <row r="3659" spans="1:14" x14ac:dyDescent="0.75">
      <c r="A3659" t="s">
        <v>10</v>
      </c>
      <c r="B3659" t="s">
        <v>11</v>
      </c>
      <c r="C3659" t="s">
        <v>12</v>
      </c>
      <c r="D3659" t="s">
        <v>5388</v>
      </c>
      <c r="E3659">
        <v>10260260</v>
      </c>
      <c r="F3659" t="s">
        <v>5435</v>
      </c>
      <c r="G3659">
        <v>66106905</v>
      </c>
      <c r="H3659" t="s">
        <v>4923</v>
      </c>
      <c r="I3659" t="s">
        <v>4924</v>
      </c>
      <c r="J3659" t="s">
        <v>5407</v>
      </c>
      <c r="K3659" t="s">
        <v>5391</v>
      </c>
      <c r="L3659" t="s">
        <v>5392</v>
      </c>
      <c r="M3659" t="s">
        <v>5393</v>
      </c>
      <c r="N3659">
        <v>20</v>
      </c>
    </row>
    <row r="3660" spans="1:14" x14ac:dyDescent="0.75">
      <c r="A3660" t="s">
        <v>10</v>
      </c>
      <c r="B3660" t="s">
        <v>11</v>
      </c>
      <c r="C3660" t="s">
        <v>12</v>
      </c>
      <c r="D3660" t="s">
        <v>5388</v>
      </c>
      <c r="E3660">
        <v>10260260</v>
      </c>
      <c r="F3660" t="s">
        <v>5435</v>
      </c>
      <c r="G3660">
        <v>66106905</v>
      </c>
      <c r="H3660" t="s">
        <v>4923</v>
      </c>
      <c r="I3660" t="s">
        <v>4924</v>
      </c>
      <c r="J3660" t="s">
        <v>5407</v>
      </c>
      <c r="K3660" t="s">
        <v>5394</v>
      </c>
      <c r="L3660" t="s">
        <v>5402</v>
      </c>
      <c r="M3660" t="s">
        <v>5403</v>
      </c>
      <c r="N3660">
        <v>10</v>
      </c>
    </row>
    <row r="3661" spans="1:14" x14ac:dyDescent="0.75">
      <c r="A3661" t="s">
        <v>10</v>
      </c>
      <c r="B3661" t="s">
        <v>11</v>
      </c>
      <c r="C3661" t="s">
        <v>12</v>
      </c>
      <c r="D3661" t="s">
        <v>5388</v>
      </c>
      <c r="E3661">
        <v>10260260</v>
      </c>
      <c r="F3661" t="s">
        <v>5435</v>
      </c>
      <c r="G3661">
        <v>66106983</v>
      </c>
      <c r="H3661" t="s">
        <v>5058</v>
      </c>
      <c r="I3661" t="s">
        <v>5060</v>
      </c>
      <c r="J3661" t="s">
        <v>5406</v>
      </c>
      <c r="K3661" t="s">
        <v>5391</v>
      </c>
      <c r="L3661" t="s">
        <v>5392</v>
      </c>
      <c r="M3661" t="s">
        <v>5401</v>
      </c>
      <c r="N3661">
        <v>5</v>
      </c>
    </row>
    <row r="3662" spans="1:14" x14ac:dyDescent="0.75">
      <c r="A3662" t="s">
        <v>10</v>
      </c>
      <c r="B3662" t="s">
        <v>11</v>
      </c>
      <c r="C3662" t="s">
        <v>12</v>
      </c>
      <c r="D3662" t="s">
        <v>5388</v>
      </c>
      <c r="E3662">
        <v>10260260</v>
      </c>
      <c r="F3662" t="s">
        <v>5435</v>
      </c>
      <c r="G3662">
        <v>66107015</v>
      </c>
      <c r="H3662" t="s">
        <v>3380</v>
      </c>
      <c r="I3662" t="s">
        <v>3381</v>
      </c>
      <c r="J3662" t="s">
        <v>5407</v>
      </c>
      <c r="K3662" t="s">
        <v>5394</v>
      </c>
      <c r="L3662" t="s">
        <v>5395</v>
      </c>
      <c r="M3662" t="s">
        <v>5396</v>
      </c>
      <c r="N3662">
        <v>5</v>
      </c>
    </row>
    <row r="3663" spans="1:14" x14ac:dyDescent="0.75">
      <c r="A3663" t="s">
        <v>10</v>
      </c>
      <c r="B3663" t="s">
        <v>11</v>
      </c>
      <c r="C3663" t="s">
        <v>12</v>
      </c>
      <c r="D3663" t="s">
        <v>5388</v>
      </c>
      <c r="E3663">
        <v>10260260</v>
      </c>
      <c r="F3663" t="s">
        <v>5435</v>
      </c>
      <c r="G3663">
        <v>66107154</v>
      </c>
      <c r="H3663" t="s">
        <v>5361</v>
      </c>
      <c r="I3663" t="s">
        <v>5362</v>
      </c>
      <c r="J3663" t="s">
        <v>5407</v>
      </c>
      <c r="K3663" t="s">
        <v>5398</v>
      </c>
      <c r="L3663" t="s">
        <v>5399</v>
      </c>
      <c r="M3663" t="s">
        <v>5400</v>
      </c>
      <c r="N3663">
        <v>6</v>
      </c>
    </row>
    <row r="3664" spans="1:14" x14ac:dyDescent="0.75">
      <c r="A3664" t="s">
        <v>10</v>
      </c>
      <c r="B3664" t="s">
        <v>11</v>
      </c>
      <c r="C3664" t="s">
        <v>12</v>
      </c>
      <c r="D3664" t="s">
        <v>5388</v>
      </c>
      <c r="E3664">
        <v>10260260</v>
      </c>
      <c r="F3664" t="s">
        <v>5435</v>
      </c>
      <c r="G3664">
        <v>66107154</v>
      </c>
      <c r="H3664" t="s">
        <v>5361</v>
      </c>
      <c r="I3664" t="s">
        <v>5362</v>
      </c>
      <c r="J3664" t="s">
        <v>5407</v>
      </c>
      <c r="K3664" t="s">
        <v>5391</v>
      </c>
      <c r="L3664" t="s">
        <v>5392</v>
      </c>
      <c r="M3664" t="s">
        <v>5401</v>
      </c>
      <c r="N3664">
        <v>5</v>
      </c>
    </row>
    <row r="3665" spans="1:14" x14ac:dyDescent="0.75">
      <c r="A3665" t="s">
        <v>10</v>
      </c>
      <c r="B3665" t="s">
        <v>11</v>
      </c>
      <c r="C3665" t="s">
        <v>12</v>
      </c>
      <c r="D3665" t="s">
        <v>5388</v>
      </c>
      <c r="E3665">
        <v>10260260</v>
      </c>
      <c r="F3665" t="s">
        <v>5435</v>
      </c>
      <c r="G3665">
        <v>66107154</v>
      </c>
      <c r="H3665" t="s">
        <v>5361</v>
      </c>
      <c r="I3665" t="s">
        <v>5362</v>
      </c>
      <c r="J3665" t="s">
        <v>5407</v>
      </c>
      <c r="K3665" t="s">
        <v>5394</v>
      </c>
      <c r="L3665" t="s">
        <v>5402</v>
      </c>
      <c r="M3665" t="s">
        <v>5404</v>
      </c>
      <c r="N3665">
        <v>10</v>
      </c>
    </row>
    <row r="3666" spans="1:14" x14ac:dyDescent="0.75">
      <c r="A3666" t="s">
        <v>10</v>
      </c>
      <c r="B3666" t="s">
        <v>11</v>
      </c>
      <c r="C3666" t="s">
        <v>12</v>
      </c>
      <c r="D3666" t="s">
        <v>5388</v>
      </c>
      <c r="E3666">
        <v>10260260</v>
      </c>
      <c r="F3666" t="s">
        <v>5435</v>
      </c>
      <c r="G3666">
        <v>66107154</v>
      </c>
      <c r="H3666" t="s">
        <v>5361</v>
      </c>
      <c r="I3666" t="s">
        <v>5362</v>
      </c>
      <c r="J3666" t="s">
        <v>5407</v>
      </c>
      <c r="K3666" t="s">
        <v>5394</v>
      </c>
      <c r="L3666" t="s">
        <v>5395</v>
      </c>
      <c r="M3666" t="s">
        <v>5396</v>
      </c>
      <c r="N3666">
        <v>10</v>
      </c>
    </row>
    <row r="3667" spans="1:14" x14ac:dyDescent="0.75">
      <c r="A3667" t="s">
        <v>10</v>
      </c>
      <c r="B3667" t="s">
        <v>11</v>
      </c>
      <c r="C3667" t="s">
        <v>12</v>
      </c>
      <c r="D3667" t="s">
        <v>5388</v>
      </c>
      <c r="E3667">
        <v>10260260</v>
      </c>
      <c r="F3667" t="s">
        <v>5435</v>
      </c>
      <c r="G3667">
        <v>66107231</v>
      </c>
      <c r="H3667" t="s">
        <v>5262</v>
      </c>
      <c r="I3667" t="s">
        <v>5263</v>
      </c>
      <c r="J3667" t="s">
        <v>5407</v>
      </c>
      <c r="K3667" t="s">
        <v>5391</v>
      </c>
      <c r="L3667" t="s">
        <v>5392</v>
      </c>
      <c r="M3667" t="s">
        <v>5393</v>
      </c>
      <c r="N3667">
        <v>2</v>
      </c>
    </row>
    <row r="3668" spans="1:14" x14ac:dyDescent="0.75">
      <c r="A3668" t="s">
        <v>10</v>
      </c>
      <c r="B3668" t="s">
        <v>11</v>
      </c>
      <c r="C3668" t="s">
        <v>12</v>
      </c>
      <c r="D3668" t="s">
        <v>5388</v>
      </c>
      <c r="E3668">
        <v>10260260</v>
      </c>
      <c r="F3668" t="s">
        <v>5435</v>
      </c>
      <c r="G3668">
        <v>66107231</v>
      </c>
      <c r="H3668" t="s">
        <v>5262</v>
      </c>
      <c r="I3668" t="s">
        <v>5263</v>
      </c>
      <c r="J3668" t="s">
        <v>5407</v>
      </c>
      <c r="K3668" t="s">
        <v>5422</v>
      </c>
      <c r="L3668" t="s">
        <v>5423</v>
      </c>
      <c r="M3668" t="s">
        <v>5424</v>
      </c>
      <c r="N3668">
        <v>2</v>
      </c>
    </row>
    <row r="3669" spans="1:14" x14ac:dyDescent="0.75">
      <c r="A3669" t="s">
        <v>10</v>
      </c>
      <c r="B3669" t="s">
        <v>11</v>
      </c>
      <c r="C3669" t="s">
        <v>12</v>
      </c>
      <c r="D3669" t="s">
        <v>5388</v>
      </c>
      <c r="E3669">
        <v>10260260</v>
      </c>
      <c r="F3669" t="s">
        <v>5435</v>
      </c>
      <c r="G3669">
        <v>66107231</v>
      </c>
      <c r="H3669" t="s">
        <v>5262</v>
      </c>
      <c r="I3669" t="s">
        <v>5263</v>
      </c>
      <c r="J3669" t="s">
        <v>5407</v>
      </c>
      <c r="K3669" t="s">
        <v>5422</v>
      </c>
      <c r="L3669" t="s">
        <v>5429</v>
      </c>
      <c r="M3669" t="s">
        <v>5430</v>
      </c>
      <c r="N3669">
        <v>4</v>
      </c>
    </row>
    <row r="3670" spans="1:14" x14ac:dyDescent="0.75">
      <c r="A3670" t="s">
        <v>10</v>
      </c>
      <c r="B3670" t="s">
        <v>11</v>
      </c>
      <c r="C3670" t="s">
        <v>12</v>
      </c>
      <c r="D3670" t="s">
        <v>5388</v>
      </c>
      <c r="E3670">
        <v>10260260</v>
      </c>
      <c r="F3670" t="s">
        <v>5435</v>
      </c>
      <c r="G3670">
        <v>66107231</v>
      </c>
      <c r="H3670" t="s">
        <v>5262</v>
      </c>
      <c r="I3670" t="s">
        <v>5263</v>
      </c>
      <c r="J3670" t="s">
        <v>5407</v>
      </c>
      <c r="K3670" t="s">
        <v>5394</v>
      </c>
      <c r="L3670" t="s">
        <v>5402</v>
      </c>
      <c r="M3670" t="s">
        <v>5403</v>
      </c>
      <c r="N3670">
        <v>21</v>
      </c>
    </row>
    <row r="3671" spans="1:14" x14ac:dyDescent="0.75">
      <c r="A3671" t="s">
        <v>10</v>
      </c>
      <c r="B3671" t="s">
        <v>11</v>
      </c>
      <c r="C3671" t="s">
        <v>12</v>
      </c>
      <c r="D3671" t="s">
        <v>5388</v>
      </c>
      <c r="E3671">
        <v>10260260</v>
      </c>
      <c r="F3671" t="s">
        <v>5435</v>
      </c>
      <c r="G3671">
        <v>66107231</v>
      </c>
      <c r="H3671" t="s">
        <v>5262</v>
      </c>
      <c r="I3671" t="s">
        <v>5263</v>
      </c>
      <c r="J3671" t="s">
        <v>5407</v>
      </c>
      <c r="K3671" t="s">
        <v>5394</v>
      </c>
      <c r="L3671" t="s">
        <v>5402</v>
      </c>
      <c r="M3671" t="s">
        <v>5404</v>
      </c>
      <c r="N3671">
        <v>20</v>
      </c>
    </row>
    <row r="3672" spans="1:14" x14ac:dyDescent="0.75">
      <c r="A3672" t="s">
        <v>10</v>
      </c>
      <c r="B3672" t="s">
        <v>11</v>
      </c>
      <c r="C3672" t="s">
        <v>12</v>
      </c>
      <c r="D3672" t="s">
        <v>5388</v>
      </c>
      <c r="E3672">
        <v>10260260</v>
      </c>
      <c r="F3672" t="s">
        <v>5435</v>
      </c>
      <c r="G3672">
        <v>66107231</v>
      </c>
      <c r="H3672" t="s">
        <v>5262</v>
      </c>
      <c r="I3672" t="s">
        <v>5263</v>
      </c>
      <c r="J3672" t="s">
        <v>5407</v>
      </c>
      <c r="K3672" t="s">
        <v>5394</v>
      </c>
      <c r="L3672" t="s">
        <v>5395</v>
      </c>
      <c r="M3672" t="s">
        <v>5405</v>
      </c>
      <c r="N3672">
        <v>20</v>
      </c>
    </row>
    <row r="3673" spans="1:14" x14ac:dyDescent="0.75">
      <c r="A3673" t="s">
        <v>10</v>
      </c>
      <c r="B3673" t="s">
        <v>11</v>
      </c>
      <c r="C3673" t="s">
        <v>12</v>
      </c>
      <c r="D3673" t="s">
        <v>5388</v>
      </c>
      <c r="E3673">
        <v>10260260</v>
      </c>
      <c r="F3673" t="s">
        <v>5435</v>
      </c>
      <c r="G3673">
        <v>66107314</v>
      </c>
      <c r="H3673" t="s">
        <v>472</v>
      </c>
      <c r="I3673" t="s">
        <v>7395</v>
      </c>
      <c r="J3673" t="s">
        <v>5407</v>
      </c>
      <c r="K3673" t="s">
        <v>5391</v>
      </c>
      <c r="L3673" t="s">
        <v>5392</v>
      </c>
      <c r="M3673" t="s">
        <v>5393</v>
      </c>
      <c r="N3673">
        <v>20</v>
      </c>
    </row>
    <row r="3674" spans="1:14" x14ac:dyDescent="0.75">
      <c r="A3674" t="s">
        <v>10</v>
      </c>
      <c r="B3674" t="s">
        <v>11</v>
      </c>
      <c r="C3674" t="s">
        <v>12</v>
      </c>
      <c r="D3674" t="s">
        <v>5388</v>
      </c>
      <c r="E3674">
        <v>10260260</v>
      </c>
      <c r="F3674" t="s">
        <v>5435</v>
      </c>
      <c r="G3674">
        <v>66107314</v>
      </c>
      <c r="H3674" t="s">
        <v>472</v>
      </c>
      <c r="I3674" t="s">
        <v>7395</v>
      </c>
      <c r="J3674" t="s">
        <v>5407</v>
      </c>
      <c r="K3674" t="s">
        <v>5394</v>
      </c>
      <c r="L3674" t="s">
        <v>5402</v>
      </c>
      <c r="M3674" t="s">
        <v>5403</v>
      </c>
      <c r="N3674">
        <v>20</v>
      </c>
    </row>
    <row r="3675" spans="1:14" x14ac:dyDescent="0.75">
      <c r="A3675" t="s">
        <v>10</v>
      </c>
      <c r="B3675" t="s">
        <v>11</v>
      </c>
      <c r="C3675" t="s">
        <v>12</v>
      </c>
      <c r="D3675" t="s">
        <v>5388</v>
      </c>
      <c r="E3675">
        <v>10260260</v>
      </c>
      <c r="F3675" t="s">
        <v>5435</v>
      </c>
      <c r="G3675">
        <v>66107314</v>
      </c>
      <c r="H3675" t="s">
        <v>472</v>
      </c>
      <c r="I3675" t="s">
        <v>7395</v>
      </c>
      <c r="J3675" t="s">
        <v>5407</v>
      </c>
      <c r="K3675" t="s">
        <v>5394</v>
      </c>
      <c r="L3675" t="s">
        <v>5402</v>
      </c>
      <c r="M3675" t="s">
        <v>5404</v>
      </c>
      <c r="N3675">
        <v>6</v>
      </c>
    </row>
    <row r="3676" spans="1:14" x14ac:dyDescent="0.75">
      <c r="A3676" t="s">
        <v>10</v>
      </c>
      <c r="B3676" t="s">
        <v>11</v>
      </c>
      <c r="C3676" t="s">
        <v>12</v>
      </c>
      <c r="D3676" t="s">
        <v>5388</v>
      </c>
      <c r="E3676">
        <v>10260260</v>
      </c>
      <c r="F3676" t="s">
        <v>5435</v>
      </c>
      <c r="G3676">
        <v>66107314</v>
      </c>
      <c r="H3676" t="s">
        <v>472</v>
      </c>
      <c r="I3676" t="s">
        <v>7395</v>
      </c>
      <c r="J3676" t="s">
        <v>5407</v>
      </c>
      <c r="K3676" t="s">
        <v>5394</v>
      </c>
      <c r="L3676" t="s">
        <v>5395</v>
      </c>
      <c r="M3676" t="s">
        <v>5396</v>
      </c>
      <c r="N3676">
        <v>5</v>
      </c>
    </row>
    <row r="3677" spans="1:14" x14ac:dyDescent="0.75">
      <c r="A3677" t="s">
        <v>10</v>
      </c>
      <c r="B3677" t="s">
        <v>11</v>
      </c>
      <c r="C3677" t="s">
        <v>12</v>
      </c>
      <c r="D3677" t="s">
        <v>5388</v>
      </c>
      <c r="E3677">
        <v>10260260</v>
      </c>
      <c r="F3677" t="s">
        <v>5435</v>
      </c>
      <c r="G3677">
        <v>66107318</v>
      </c>
      <c r="H3677" t="s">
        <v>776</v>
      </c>
      <c r="I3677" t="s">
        <v>780</v>
      </c>
      <c r="J3677" t="s">
        <v>5407</v>
      </c>
      <c r="K3677" t="s">
        <v>5391</v>
      </c>
      <c r="L3677" t="s">
        <v>5392</v>
      </c>
      <c r="M3677" t="s">
        <v>5393</v>
      </c>
      <c r="N3677">
        <v>20</v>
      </c>
    </row>
    <row r="3678" spans="1:14" x14ac:dyDescent="0.75">
      <c r="A3678" t="s">
        <v>10</v>
      </c>
      <c r="B3678" t="s">
        <v>11</v>
      </c>
      <c r="C3678" t="s">
        <v>12</v>
      </c>
      <c r="D3678" t="s">
        <v>5388</v>
      </c>
      <c r="E3678">
        <v>10260260</v>
      </c>
      <c r="F3678" t="s">
        <v>5435</v>
      </c>
      <c r="G3678">
        <v>66107318</v>
      </c>
      <c r="H3678" t="s">
        <v>776</v>
      </c>
      <c r="I3678" t="s">
        <v>780</v>
      </c>
      <c r="J3678" t="s">
        <v>5407</v>
      </c>
      <c r="K3678" t="s">
        <v>5391</v>
      </c>
      <c r="L3678" t="s">
        <v>5392</v>
      </c>
      <c r="M3678" t="s">
        <v>5401</v>
      </c>
      <c r="N3678">
        <v>15</v>
      </c>
    </row>
    <row r="3679" spans="1:14" x14ac:dyDescent="0.75">
      <c r="A3679" t="s">
        <v>10</v>
      </c>
      <c r="B3679" t="s">
        <v>11</v>
      </c>
      <c r="C3679" t="s">
        <v>12</v>
      </c>
      <c r="D3679" t="s">
        <v>5388</v>
      </c>
      <c r="E3679">
        <v>10260260</v>
      </c>
      <c r="F3679" t="s">
        <v>5435</v>
      </c>
      <c r="G3679">
        <v>66107318</v>
      </c>
      <c r="H3679" t="s">
        <v>776</v>
      </c>
      <c r="I3679" t="s">
        <v>780</v>
      </c>
      <c r="J3679" t="s">
        <v>5407</v>
      </c>
      <c r="K3679" t="s">
        <v>5394</v>
      </c>
      <c r="L3679" t="s">
        <v>5402</v>
      </c>
      <c r="M3679" t="s">
        <v>5403</v>
      </c>
      <c r="N3679">
        <v>30</v>
      </c>
    </row>
    <row r="3680" spans="1:14" x14ac:dyDescent="0.75">
      <c r="A3680" t="s">
        <v>10</v>
      </c>
      <c r="B3680" t="s">
        <v>11</v>
      </c>
      <c r="C3680" t="s">
        <v>12</v>
      </c>
      <c r="D3680" t="s">
        <v>5388</v>
      </c>
      <c r="E3680">
        <v>10260260</v>
      </c>
      <c r="F3680" t="s">
        <v>5435</v>
      </c>
      <c r="G3680">
        <v>66107318</v>
      </c>
      <c r="H3680" t="s">
        <v>776</v>
      </c>
      <c r="I3680" t="s">
        <v>780</v>
      </c>
      <c r="J3680" t="s">
        <v>5407</v>
      </c>
      <c r="K3680" t="s">
        <v>5394</v>
      </c>
      <c r="L3680" t="s">
        <v>5395</v>
      </c>
      <c r="M3680" t="s">
        <v>5396</v>
      </c>
      <c r="N3680">
        <v>30</v>
      </c>
    </row>
    <row r="3681" spans="1:14" x14ac:dyDescent="0.75">
      <c r="A3681" t="s">
        <v>10</v>
      </c>
      <c r="B3681" t="s">
        <v>11</v>
      </c>
      <c r="C3681" t="s">
        <v>12</v>
      </c>
      <c r="D3681" t="s">
        <v>5388</v>
      </c>
      <c r="E3681">
        <v>10260260</v>
      </c>
      <c r="F3681" t="s">
        <v>5435</v>
      </c>
      <c r="G3681">
        <v>66107354</v>
      </c>
      <c r="H3681" t="s">
        <v>1625</v>
      </c>
      <c r="I3681" t="s">
        <v>1626</v>
      </c>
      <c r="J3681" t="s">
        <v>5413</v>
      </c>
      <c r="K3681" t="s">
        <v>5391</v>
      </c>
      <c r="L3681" t="s">
        <v>5392</v>
      </c>
      <c r="M3681" t="s">
        <v>5393</v>
      </c>
      <c r="N3681">
        <v>120</v>
      </c>
    </row>
    <row r="3682" spans="1:14" x14ac:dyDescent="0.75">
      <c r="A3682" t="s">
        <v>10</v>
      </c>
      <c r="B3682" t="s">
        <v>11</v>
      </c>
      <c r="C3682" t="s">
        <v>12</v>
      </c>
      <c r="D3682" t="s">
        <v>5388</v>
      </c>
      <c r="E3682">
        <v>10260260</v>
      </c>
      <c r="F3682" t="s">
        <v>5435</v>
      </c>
      <c r="G3682">
        <v>66107354</v>
      </c>
      <c r="H3682" t="s">
        <v>1625</v>
      </c>
      <c r="I3682" t="s">
        <v>1626</v>
      </c>
      <c r="J3682" t="s">
        <v>5413</v>
      </c>
      <c r="K3682" t="s">
        <v>5394</v>
      </c>
      <c r="L3682" t="s">
        <v>5402</v>
      </c>
      <c r="M3682" t="s">
        <v>5417</v>
      </c>
      <c r="N3682">
        <v>10</v>
      </c>
    </row>
    <row r="3683" spans="1:14" x14ac:dyDescent="0.75">
      <c r="A3683" t="s">
        <v>10</v>
      </c>
      <c r="B3683" t="s">
        <v>11</v>
      </c>
      <c r="C3683" t="s">
        <v>12</v>
      </c>
      <c r="D3683" t="s">
        <v>5388</v>
      </c>
      <c r="E3683">
        <v>10260260</v>
      </c>
      <c r="F3683" t="s">
        <v>5435</v>
      </c>
      <c r="G3683">
        <v>66107354</v>
      </c>
      <c r="H3683" t="s">
        <v>1625</v>
      </c>
      <c r="I3683" t="s">
        <v>1626</v>
      </c>
      <c r="J3683" t="s">
        <v>5413</v>
      </c>
      <c r="K3683" t="s">
        <v>5394</v>
      </c>
      <c r="L3683" t="s">
        <v>5402</v>
      </c>
      <c r="M3683" t="s">
        <v>5403</v>
      </c>
      <c r="N3683">
        <v>120</v>
      </c>
    </row>
    <row r="3684" spans="1:14" x14ac:dyDescent="0.75">
      <c r="A3684" t="s">
        <v>10</v>
      </c>
      <c r="B3684" t="s">
        <v>11</v>
      </c>
      <c r="C3684" t="s">
        <v>12</v>
      </c>
      <c r="D3684" t="s">
        <v>5388</v>
      </c>
      <c r="E3684">
        <v>10260260</v>
      </c>
      <c r="F3684" t="s">
        <v>5435</v>
      </c>
      <c r="G3684">
        <v>66107456</v>
      </c>
      <c r="H3684" t="s">
        <v>1973</v>
      </c>
      <c r="I3684" t="s">
        <v>7467</v>
      </c>
      <c r="J3684" t="s">
        <v>5407</v>
      </c>
      <c r="K3684" t="s">
        <v>5394</v>
      </c>
      <c r="L3684" t="s">
        <v>5402</v>
      </c>
      <c r="M3684" t="s">
        <v>5403</v>
      </c>
      <c r="N3684">
        <v>20</v>
      </c>
    </row>
    <row r="3685" spans="1:14" x14ac:dyDescent="0.75">
      <c r="A3685" t="s">
        <v>10</v>
      </c>
      <c r="B3685" t="s">
        <v>11</v>
      </c>
      <c r="C3685" t="s">
        <v>12</v>
      </c>
      <c r="D3685" t="s">
        <v>5388</v>
      </c>
      <c r="E3685">
        <v>10260260</v>
      </c>
      <c r="F3685" t="s">
        <v>5435</v>
      </c>
      <c r="G3685">
        <v>66107456</v>
      </c>
      <c r="H3685" t="s">
        <v>1973</v>
      </c>
      <c r="I3685" t="s">
        <v>7467</v>
      </c>
      <c r="J3685" t="s">
        <v>5407</v>
      </c>
      <c r="K3685" t="s">
        <v>5394</v>
      </c>
      <c r="L3685" t="s">
        <v>5402</v>
      </c>
      <c r="M3685" t="s">
        <v>5404</v>
      </c>
      <c r="N3685">
        <v>20</v>
      </c>
    </row>
    <row r="3686" spans="1:14" x14ac:dyDescent="0.75">
      <c r="A3686" t="s">
        <v>10</v>
      </c>
      <c r="B3686" t="s">
        <v>11</v>
      </c>
      <c r="C3686" t="s">
        <v>12</v>
      </c>
      <c r="D3686" t="s">
        <v>5388</v>
      </c>
      <c r="E3686">
        <v>10260260</v>
      </c>
      <c r="F3686" t="s">
        <v>5435</v>
      </c>
      <c r="G3686">
        <v>66107456</v>
      </c>
      <c r="H3686" t="s">
        <v>1973</v>
      </c>
      <c r="I3686" t="s">
        <v>7467</v>
      </c>
      <c r="J3686" t="s">
        <v>5407</v>
      </c>
      <c r="K3686" t="s">
        <v>5394</v>
      </c>
      <c r="L3686" t="s">
        <v>5395</v>
      </c>
      <c r="M3686" t="s">
        <v>5405</v>
      </c>
      <c r="N3686">
        <v>10</v>
      </c>
    </row>
    <row r="3687" spans="1:14" x14ac:dyDescent="0.75">
      <c r="A3687" t="s">
        <v>10</v>
      </c>
      <c r="B3687" t="s">
        <v>11</v>
      </c>
      <c r="C3687" t="s">
        <v>12</v>
      </c>
      <c r="D3687" t="s">
        <v>5388</v>
      </c>
      <c r="E3687">
        <v>10260260</v>
      </c>
      <c r="F3687" t="s">
        <v>5435</v>
      </c>
      <c r="G3687">
        <v>66107494</v>
      </c>
      <c r="H3687" t="s">
        <v>2175</v>
      </c>
      <c r="I3687" t="s">
        <v>7475</v>
      </c>
      <c r="J3687" t="s">
        <v>5407</v>
      </c>
      <c r="K3687" t="s">
        <v>5391</v>
      </c>
      <c r="L3687" t="s">
        <v>5392</v>
      </c>
      <c r="M3687" t="s">
        <v>5393</v>
      </c>
      <c r="N3687">
        <v>20</v>
      </c>
    </row>
    <row r="3688" spans="1:14" x14ac:dyDescent="0.75">
      <c r="A3688" t="s">
        <v>10</v>
      </c>
      <c r="B3688" t="s">
        <v>11</v>
      </c>
      <c r="C3688" t="s">
        <v>12</v>
      </c>
      <c r="D3688" t="s">
        <v>5388</v>
      </c>
      <c r="E3688">
        <v>10260260</v>
      </c>
      <c r="F3688" t="s">
        <v>5435</v>
      </c>
      <c r="G3688">
        <v>66107494</v>
      </c>
      <c r="H3688" t="s">
        <v>2175</v>
      </c>
      <c r="I3688" t="s">
        <v>7475</v>
      </c>
      <c r="J3688" t="s">
        <v>5407</v>
      </c>
      <c r="K3688" t="s">
        <v>5394</v>
      </c>
      <c r="L3688" t="s">
        <v>5402</v>
      </c>
      <c r="M3688" t="s">
        <v>5403</v>
      </c>
      <c r="N3688">
        <v>20</v>
      </c>
    </row>
    <row r="3689" spans="1:14" x14ac:dyDescent="0.75">
      <c r="A3689" t="s">
        <v>10</v>
      </c>
      <c r="B3689" t="s">
        <v>11</v>
      </c>
      <c r="C3689" t="s">
        <v>12</v>
      </c>
      <c r="D3689" t="s">
        <v>5388</v>
      </c>
      <c r="E3689">
        <v>10260260</v>
      </c>
      <c r="F3689" t="s">
        <v>5435</v>
      </c>
      <c r="G3689">
        <v>66107494</v>
      </c>
      <c r="H3689" t="s">
        <v>2175</v>
      </c>
      <c r="I3689" t="s">
        <v>7475</v>
      </c>
      <c r="J3689" t="s">
        <v>5407</v>
      </c>
      <c r="K3689" t="s">
        <v>5394</v>
      </c>
      <c r="L3689" t="s">
        <v>5395</v>
      </c>
      <c r="M3689" t="s">
        <v>5405</v>
      </c>
      <c r="N3689">
        <v>10</v>
      </c>
    </row>
    <row r="3690" spans="1:14" x14ac:dyDescent="0.75">
      <c r="A3690" t="s">
        <v>10</v>
      </c>
      <c r="B3690" t="s">
        <v>11</v>
      </c>
      <c r="C3690" t="s">
        <v>12</v>
      </c>
      <c r="D3690" t="s">
        <v>5388</v>
      </c>
      <c r="E3690">
        <v>10260260</v>
      </c>
      <c r="F3690" t="s">
        <v>5435</v>
      </c>
      <c r="G3690">
        <v>66107545</v>
      </c>
      <c r="H3690" t="s">
        <v>5249</v>
      </c>
      <c r="I3690" t="s">
        <v>5250</v>
      </c>
      <c r="J3690" t="s">
        <v>5407</v>
      </c>
      <c r="K3690" t="s">
        <v>5398</v>
      </c>
      <c r="L3690" t="s">
        <v>5399</v>
      </c>
      <c r="M3690" t="s">
        <v>5400</v>
      </c>
      <c r="N3690">
        <v>5</v>
      </c>
    </row>
    <row r="3691" spans="1:14" x14ac:dyDescent="0.75">
      <c r="A3691" t="s">
        <v>10</v>
      </c>
      <c r="B3691" t="s">
        <v>11</v>
      </c>
      <c r="C3691" t="s">
        <v>12</v>
      </c>
      <c r="D3691" t="s">
        <v>5388</v>
      </c>
      <c r="E3691">
        <v>10260260</v>
      </c>
      <c r="F3691" t="s">
        <v>5435</v>
      </c>
      <c r="G3691">
        <v>66107545</v>
      </c>
      <c r="H3691" t="s">
        <v>5249</v>
      </c>
      <c r="I3691" t="s">
        <v>5250</v>
      </c>
      <c r="J3691" t="s">
        <v>5407</v>
      </c>
      <c r="K3691" t="s">
        <v>5391</v>
      </c>
      <c r="L3691" t="s">
        <v>5392</v>
      </c>
      <c r="M3691" t="s">
        <v>5393</v>
      </c>
      <c r="N3691">
        <v>30</v>
      </c>
    </row>
    <row r="3692" spans="1:14" x14ac:dyDescent="0.75">
      <c r="A3692" t="s">
        <v>10</v>
      </c>
      <c r="B3692" t="s">
        <v>11</v>
      </c>
      <c r="C3692" t="s">
        <v>12</v>
      </c>
      <c r="D3692" t="s">
        <v>5388</v>
      </c>
      <c r="E3692">
        <v>10260260</v>
      </c>
      <c r="F3692" t="s">
        <v>5435</v>
      </c>
      <c r="G3692">
        <v>66107545</v>
      </c>
      <c r="H3692" t="s">
        <v>5249</v>
      </c>
      <c r="I3692" t="s">
        <v>5250</v>
      </c>
      <c r="J3692" t="s">
        <v>5407</v>
      </c>
      <c r="K3692" t="s">
        <v>5394</v>
      </c>
      <c r="L3692" t="s">
        <v>5402</v>
      </c>
      <c r="M3692" t="s">
        <v>5403</v>
      </c>
      <c r="N3692">
        <v>20</v>
      </c>
    </row>
    <row r="3693" spans="1:14" x14ac:dyDescent="0.75">
      <c r="A3693" t="s">
        <v>10</v>
      </c>
      <c r="B3693" t="s">
        <v>11</v>
      </c>
      <c r="C3693" t="s">
        <v>12</v>
      </c>
      <c r="D3693" t="s">
        <v>5388</v>
      </c>
      <c r="E3693">
        <v>10260260</v>
      </c>
      <c r="F3693" t="s">
        <v>5435</v>
      </c>
      <c r="G3693">
        <v>66107545</v>
      </c>
      <c r="H3693" t="s">
        <v>5249</v>
      </c>
      <c r="I3693" t="s">
        <v>5250</v>
      </c>
      <c r="J3693" t="s">
        <v>5407</v>
      </c>
      <c r="K3693" t="s">
        <v>5394</v>
      </c>
      <c r="L3693" t="s">
        <v>5395</v>
      </c>
      <c r="M3693" t="s">
        <v>5396</v>
      </c>
      <c r="N3693">
        <v>40</v>
      </c>
    </row>
    <row r="3694" spans="1:14" x14ac:dyDescent="0.75">
      <c r="A3694" t="s">
        <v>10</v>
      </c>
      <c r="B3694" t="s">
        <v>11</v>
      </c>
      <c r="C3694" t="s">
        <v>12</v>
      </c>
      <c r="D3694" t="s">
        <v>5388</v>
      </c>
      <c r="E3694">
        <v>10260260</v>
      </c>
      <c r="F3694" t="s">
        <v>5435</v>
      </c>
      <c r="G3694">
        <v>66107550</v>
      </c>
      <c r="H3694" t="s">
        <v>380</v>
      </c>
      <c r="I3694" t="s">
        <v>381</v>
      </c>
      <c r="J3694" t="s">
        <v>5406</v>
      </c>
      <c r="K3694" t="s">
        <v>5391</v>
      </c>
      <c r="L3694" t="s">
        <v>5392</v>
      </c>
      <c r="M3694" t="s">
        <v>5393</v>
      </c>
      <c r="N3694">
        <v>50</v>
      </c>
    </row>
    <row r="3695" spans="1:14" x14ac:dyDescent="0.75">
      <c r="A3695" t="s">
        <v>10</v>
      </c>
      <c r="B3695" t="s">
        <v>11</v>
      </c>
      <c r="C3695" t="s">
        <v>12</v>
      </c>
      <c r="D3695" t="s">
        <v>5388</v>
      </c>
      <c r="E3695">
        <v>10260260</v>
      </c>
      <c r="F3695" t="s">
        <v>5435</v>
      </c>
      <c r="G3695">
        <v>66107550</v>
      </c>
      <c r="H3695" t="s">
        <v>380</v>
      </c>
      <c r="I3695" t="s">
        <v>381</v>
      </c>
      <c r="J3695" t="s">
        <v>5406</v>
      </c>
      <c r="K3695" t="s">
        <v>5391</v>
      </c>
      <c r="L3695" t="s">
        <v>5392</v>
      </c>
      <c r="M3695" t="s">
        <v>5401</v>
      </c>
      <c r="N3695">
        <v>3</v>
      </c>
    </row>
    <row r="3696" spans="1:14" x14ac:dyDescent="0.75">
      <c r="A3696" t="s">
        <v>10</v>
      </c>
      <c r="B3696" t="s">
        <v>11</v>
      </c>
      <c r="C3696" t="s">
        <v>12</v>
      </c>
      <c r="D3696" t="s">
        <v>5388</v>
      </c>
      <c r="E3696">
        <v>10260260</v>
      </c>
      <c r="F3696" t="s">
        <v>5435</v>
      </c>
      <c r="G3696">
        <v>66107550</v>
      </c>
      <c r="H3696" t="s">
        <v>380</v>
      </c>
      <c r="I3696" t="s">
        <v>381</v>
      </c>
      <c r="J3696" t="s">
        <v>5406</v>
      </c>
      <c r="K3696" t="s">
        <v>5394</v>
      </c>
      <c r="L3696" t="s">
        <v>5402</v>
      </c>
      <c r="M3696" t="s">
        <v>5403</v>
      </c>
      <c r="N3696">
        <v>30</v>
      </c>
    </row>
    <row r="3697" spans="1:14" x14ac:dyDescent="0.75">
      <c r="A3697" t="s">
        <v>10</v>
      </c>
      <c r="B3697" t="s">
        <v>11</v>
      </c>
      <c r="C3697" t="s">
        <v>12</v>
      </c>
      <c r="D3697" t="s">
        <v>5388</v>
      </c>
      <c r="E3697">
        <v>10260260</v>
      </c>
      <c r="F3697" t="s">
        <v>5435</v>
      </c>
      <c r="G3697">
        <v>66107550</v>
      </c>
      <c r="H3697" t="s">
        <v>380</v>
      </c>
      <c r="I3697" t="s">
        <v>381</v>
      </c>
      <c r="J3697" t="s">
        <v>5406</v>
      </c>
      <c r="K3697" t="s">
        <v>5394</v>
      </c>
      <c r="L3697" t="s">
        <v>5395</v>
      </c>
      <c r="M3697" t="s">
        <v>5396</v>
      </c>
      <c r="N3697">
        <v>20</v>
      </c>
    </row>
    <row r="3698" spans="1:14" x14ac:dyDescent="0.75">
      <c r="A3698" t="s">
        <v>10</v>
      </c>
      <c r="B3698" t="s">
        <v>11</v>
      </c>
      <c r="C3698" t="s">
        <v>12</v>
      </c>
      <c r="D3698" t="s">
        <v>5388</v>
      </c>
      <c r="E3698">
        <v>10260260</v>
      </c>
      <c r="F3698" t="s">
        <v>5435</v>
      </c>
      <c r="G3698">
        <v>66107561</v>
      </c>
      <c r="H3698" t="s">
        <v>7240</v>
      </c>
      <c r="I3698" t="s">
        <v>7497</v>
      </c>
      <c r="J3698" t="s">
        <v>5407</v>
      </c>
      <c r="K3698" t="s">
        <v>5394</v>
      </c>
      <c r="L3698" t="s">
        <v>5395</v>
      </c>
      <c r="M3698" t="s">
        <v>5396</v>
      </c>
      <c r="N3698">
        <v>5</v>
      </c>
    </row>
    <row r="3699" spans="1:14" x14ac:dyDescent="0.75">
      <c r="A3699" t="s">
        <v>10</v>
      </c>
      <c r="B3699" t="s">
        <v>11</v>
      </c>
      <c r="C3699" t="s">
        <v>12</v>
      </c>
      <c r="D3699" t="s">
        <v>5388</v>
      </c>
      <c r="E3699">
        <v>10260260</v>
      </c>
      <c r="F3699" t="s">
        <v>5435</v>
      </c>
      <c r="G3699">
        <v>66107660</v>
      </c>
      <c r="H3699" t="s">
        <v>3842</v>
      </c>
      <c r="I3699" t="s">
        <v>3843</v>
      </c>
      <c r="J3699" t="s">
        <v>5407</v>
      </c>
      <c r="K3699" t="s">
        <v>5391</v>
      </c>
      <c r="L3699" t="s">
        <v>5392</v>
      </c>
      <c r="M3699" t="s">
        <v>5393</v>
      </c>
      <c r="N3699">
        <v>5</v>
      </c>
    </row>
    <row r="3700" spans="1:14" x14ac:dyDescent="0.75">
      <c r="A3700" t="s">
        <v>10</v>
      </c>
      <c r="B3700" t="s">
        <v>11</v>
      </c>
      <c r="C3700" t="s">
        <v>12</v>
      </c>
      <c r="D3700" t="s">
        <v>5388</v>
      </c>
      <c r="E3700">
        <v>10260260</v>
      </c>
      <c r="F3700" t="s">
        <v>5435</v>
      </c>
      <c r="G3700">
        <v>66107660</v>
      </c>
      <c r="H3700" t="s">
        <v>3842</v>
      </c>
      <c r="I3700" t="s">
        <v>3843</v>
      </c>
      <c r="J3700" t="s">
        <v>5407</v>
      </c>
      <c r="K3700" t="s">
        <v>5394</v>
      </c>
      <c r="L3700" t="s">
        <v>5395</v>
      </c>
      <c r="M3700" t="s">
        <v>5396</v>
      </c>
      <c r="N3700">
        <v>5</v>
      </c>
    </row>
    <row r="3701" spans="1:14" x14ac:dyDescent="0.75">
      <c r="A3701" t="s">
        <v>10</v>
      </c>
      <c r="B3701" t="s">
        <v>11</v>
      </c>
      <c r="C3701" t="s">
        <v>12</v>
      </c>
      <c r="D3701" t="s">
        <v>5388</v>
      </c>
      <c r="E3701">
        <v>10260260</v>
      </c>
      <c r="F3701" t="s">
        <v>5435</v>
      </c>
      <c r="G3701">
        <v>66107681</v>
      </c>
      <c r="H3701" t="s">
        <v>2829</v>
      </c>
      <c r="I3701" t="s">
        <v>2830</v>
      </c>
      <c r="J3701" t="s">
        <v>5407</v>
      </c>
      <c r="K3701" t="s">
        <v>5391</v>
      </c>
      <c r="L3701" t="s">
        <v>5392</v>
      </c>
      <c r="M3701" t="s">
        <v>5393</v>
      </c>
      <c r="N3701">
        <v>5</v>
      </c>
    </row>
    <row r="3702" spans="1:14" x14ac:dyDescent="0.75">
      <c r="A3702" t="s">
        <v>10</v>
      </c>
      <c r="B3702" t="s">
        <v>11</v>
      </c>
      <c r="C3702" t="s">
        <v>12</v>
      </c>
      <c r="D3702" t="s">
        <v>5388</v>
      </c>
      <c r="E3702">
        <v>10260260</v>
      </c>
      <c r="F3702" t="s">
        <v>5435</v>
      </c>
      <c r="G3702">
        <v>66107681</v>
      </c>
      <c r="H3702" t="s">
        <v>2829</v>
      </c>
      <c r="I3702" t="s">
        <v>2830</v>
      </c>
      <c r="J3702" t="s">
        <v>5407</v>
      </c>
      <c r="K3702" t="s">
        <v>5394</v>
      </c>
      <c r="L3702" t="s">
        <v>5402</v>
      </c>
      <c r="M3702" t="s">
        <v>5403</v>
      </c>
      <c r="N3702">
        <v>5</v>
      </c>
    </row>
    <row r="3703" spans="1:14" x14ac:dyDescent="0.75">
      <c r="A3703" t="s">
        <v>10</v>
      </c>
      <c r="B3703" t="s">
        <v>11</v>
      </c>
      <c r="C3703" t="s">
        <v>12</v>
      </c>
      <c r="D3703" t="s">
        <v>5388</v>
      </c>
      <c r="E3703">
        <v>10260260</v>
      </c>
      <c r="F3703" t="s">
        <v>5435</v>
      </c>
      <c r="G3703">
        <v>66107830</v>
      </c>
      <c r="H3703" t="s">
        <v>4337</v>
      </c>
      <c r="I3703" t="s">
        <v>4338</v>
      </c>
      <c r="J3703" t="s">
        <v>5406</v>
      </c>
      <c r="K3703" t="s">
        <v>5398</v>
      </c>
      <c r="L3703" t="s">
        <v>5399</v>
      </c>
      <c r="M3703" t="s">
        <v>5400</v>
      </c>
      <c r="N3703">
        <v>5</v>
      </c>
    </row>
    <row r="3704" spans="1:14" x14ac:dyDescent="0.75">
      <c r="A3704" t="s">
        <v>10</v>
      </c>
      <c r="B3704" t="s">
        <v>11</v>
      </c>
      <c r="C3704" t="s">
        <v>12</v>
      </c>
      <c r="D3704" t="s">
        <v>5388</v>
      </c>
      <c r="E3704">
        <v>10260260</v>
      </c>
      <c r="F3704" t="s">
        <v>5435</v>
      </c>
      <c r="G3704">
        <v>66107830</v>
      </c>
      <c r="H3704" t="s">
        <v>4337</v>
      </c>
      <c r="I3704" t="s">
        <v>4338</v>
      </c>
      <c r="J3704" t="s">
        <v>5406</v>
      </c>
      <c r="K3704" t="s">
        <v>5391</v>
      </c>
      <c r="L3704" t="s">
        <v>5392</v>
      </c>
      <c r="M3704" t="s">
        <v>5393</v>
      </c>
      <c r="N3704">
        <v>10</v>
      </c>
    </row>
    <row r="3705" spans="1:14" x14ac:dyDescent="0.75">
      <c r="A3705" t="s">
        <v>10</v>
      </c>
      <c r="B3705" t="s">
        <v>11</v>
      </c>
      <c r="C3705" t="s">
        <v>12</v>
      </c>
      <c r="D3705" t="s">
        <v>5388</v>
      </c>
      <c r="E3705">
        <v>10260260</v>
      </c>
      <c r="F3705" t="s">
        <v>5435</v>
      </c>
      <c r="G3705">
        <v>66107830</v>
      </c>
      <c r="H3705" t="s">
        <v>4337</v>
      </c>
      <c r="I3705" t="s">
        <v>4338</v>
      </c>
      <c r="J3705" t="s">
        <v>5406</v>
      </c>
      <c r="K3705" t="s">
        <v>5394</v>
      </c>
      <c r="L3705" t="s">
        <v>5402</v>
      </c>
      <c r="M3705" t="s">
        <v>5404</v>
      </c>
      <c r="N3705">
        <v>10</v>
      </c>
    </row>
    <row r="3706" spans="1:14" x14ac:dyDescent="0.75">
      <c r="A3706" t="s">
        <v>10</v>
      </c>
      <c r="B3706" t="s">
        <v>11</v>
      </c>
      <c r="C3706" t="s">
        <v>12</v>
      </c>
      <c r="D3706" t="s">
        <v>5388</v>
      </c>
      <c r="E3706">
        <v>10260260</v>
      </c>
      <c r="F3706" t="s">
        <v>5435</v>
      </c>
      <c r="G3706">
        <v>66107830</v>
      </c>
      <c r="H3706" t="s">
        <v>4337</v>
      </c>
      <c r="I3706" t="s">
        <v>4338</v>
      </c>
      <c r="J3706" t="s">
        <v>5406</v>
      </c>
      <c r="K3706" t="s">
        <v>5394</v>
      </c>
      <c r="L3706" t="s">
        <v>5395</v>
      </c>
      <c r="M3706" t="s">
        <v>5396</v>
      </c>
      <c r="N3706">
        <v>10</v>
      </c>
    </row>
    <row r="3707" spans="1:14" x14ac:dyDescent="0.75">
      <c r="A3707" t="s">
        <v>10</v>
      </c>
      <c r="B3707" t="s">
        <v>11</v>
      </c>
      <c r="C3707" t="s">
        <v>12</v>
      </c>
      <c r="D3707" t="s">
        <v>5388</v>
      </c>
      <c r="E3707">
        <v>10260260</v>
      </c>
      <c r="F3707" t="s">
        <v>5435</v>
      </c>
      <c r="G3707">
        <v>66107858</v>
      </c>
      <c r="H3707" t="s">
        <v>914</v>
      </c>
      <c r="I3707" t="s">
        <v>915</v>
      </c>
      <c r="J3707" t="s">
        <v>5407</v>
      </c>
      <c r="K3707" t="s">
        <v>5398</v>
      </c>
      <c r="L3707" t="s">
        <v>5399</v>
      </c>
      <c r="M3707" t="s">
        <v>5400</v>
      </c>
      <c r="N3707">
        <v>10</v>
      </c>
    </row>
    <row r="3708" spans="1:14" x14ac:dyDescent="0.75">
      <c r="A3708" t="s">
        <v>10</v>
      </c>
      <c r="B3708" t="s">
        <v>11</v>
      </c>
      <c r="C3708" t="s">
        <v>12</v>
      </c>
      <c r="D3708" t="s">
        <v>5388</v>
      </c>
      <c r="E3708">
        <v>10260260</v>
      </c>
      <c r="F3708" t="s">
        <v>5435</v>
      </c>
      <c r="G3708">
        <v>66107858</v>
      </c>
      <c r="H3708" t="s">
        <v>914</v>
      </c>
      <c r="I3708" t="s">
        <v>915</v>
      </c>
      <c r="J3708" t="s">
        <v>5407</v>
      </c>
      <c r="K3708" t="s">
        <v>5394</v>
      </c>
      <c r="L3708" t="s">
        <v>5402</v>
      </c>
      <c r="M3708" t="s">
        <v>5403</v>
      </c>
      <c r="N3708">
        <v>10</v>
      </c>
    </row>
    <row r="3709" spans="1:14" x14ac:dyDescent="0.75">
      <c r="A3709" t="s">
        <v>10</v>
      </c>
      <c r="B3709" t="s">
        <v>11</v>
      </c>
      <c r="C3709" t="s">
        <v>12</v>
      </c>
      <c r="D3709" t="s">
        <v>5388</v>
      </c>
      <c r="E3709">
        <v>10260260</v>
      </c>
      <c r="F3709" t="s">
        <v>5435</v>
      </c>
      <c r="G3709">
        <v>66107867</v>
      </c>
      <c r="H3709" t="s">
        <v>3198</v>
      </c>
      <c r="I3709" t="s">
        <v>3200</v>
      </c>
      <c r="J3709" t="s">
        <v>5407</v>
      </c>
      <c r="K3709" t="s">
        <v>5391</v>
      </c>
      <c r="L3709" t="s">
        <v>5392</v>
      </c>
      <c r="M3709" t="s">
        <v>5393</v>
      </c>
      <c r="N3709">
        <v>5</v>
      </c>
    </row>
    <row r="3710" spans="1:14" x14ac:dyDescent="0.75">
      <c r="A3710" t="s">
        <v>10</v>
      </c>
      <c r="B3710" t="s">
        <v>11</v>
      </c>
      <c r="C3710" t="s">
        <v>12</v>
      </c>
      <c r="D3710" t="s">
        <v>5388</v>
      </c>
      <c r="E3710">
        <v>10260260</v>
      </c>
      <c r="F3710" t="s">
        <v>5435</v>
      </c>
      <c r="G3710">
        <v>66107867</v>
      </c>
      <c r="H3710" t="s">
        <v>3198</v>
      </c>
      <c r="I3710" t="s">
        <v>3200</v>
      </c>
      <c r="J3710" t="s">
        <v>5407</v>
      </c>
      <c r="K3710" t="s">
        <v>5394</v>
      </c>
      <c r="L3710" t="s">
        <v>5402</v>
      </c>
      <c r="M3710" t="s">
        <v>5403</v>
      </c>
      <c r="N3710">
        <v>5</v>
      </c>
    </row>
    <row r="3711" spans="1:14" x14ac:dyDescent="0.75">
      <c r="A3711" t="s">
        <v>10</v>
      </c>
      <c r="B3711" t="s">
        <v>11</v>
      </c>
      <c r="C3711" t="s">
        <v>12</v>
      </c>
      <c r="D3711" t="s">
        <v>5388</v>
      </c>
      <c r="E3711">
        <v>10260260</v>
      </c>
      <c r="F3711" t="s">
        <v>5435</v>
      </c>
      <c r="G3711">
        <v>66107900</v>
      </c>
      <c r="H3711" t="s">
        <v>238</v>
      </c>
      <c r="I3711" t="s">
        <v>239</v>
      </c>
      <c r="J3711" t="s">
        <v>5407</v>
      </c>
      <c r="K3711" t="s">
        <v>5394</v>
      </c>
      <c r="L3711" t="s">
        <v>5402</v>
      </c>
      <c r="M3711" t="s">
        <v>5403</v>
      </c>
      <c r="N3711">
        <v>5</v>
      </c>
    </row>
    <row r="3712" spans="1:14" x14ac:dyDescent="0.75">
      <c r="A3712" t="s">
        <v>10</v>
      </c>
      <c r="B3712" t="s">
        <v>11</v>
      </c>
      <c r="C3712" t="s">
        <v>12</v>
      </c>
      <c r="D3712" t="s">
        <v>5388</v>
      </c>
      <c r="E3712">
        <v>10260260</v>
      </c>
      <c r="F3712" t="s">
        <v>5435</v>
      </c>
      <c r="G3712">
        <v>66107900</v>
      </c>
      <c r="H3712" t="s">
        <v>238</v>
      </c>
      <c r="I3712" t="s">
        <v>239</v>
      </c>
      <c r="J3712" t="s">
        <v>5407</v>
      </c>
      <c r="K3712" t="s">
        <v>5394</v>
      </c>
      <c r="L3712" t="s">
        <v>5395</v>
      </c>
      <c r="M3712" t="s">
        <v>5396</v>
      </c>
      <c r="N3712">
        <v>20</v>
      </c>
    </row>
    <row r="3713" spans="1:14" x14ac:dyDescent="0.75">
      <c r="A3713" t="s">
        <v>10</v>
      </c>
      <c r="B3713" t="s">
        <v>11</v>
      </c>
      <c r="C3713" t="s">
        <v>12</v>
      </c>
      <c r="D3713" t="s">
        <v>5388</v>
      </c>
      <c r="E3713">
        <v>10260260</v>
      </c>
      <c r="F3713" t="s">
        <v>5435</v>
      </c>
      <c r="G3713">
        <v>66107975</v>
      </c>
      <c r="H3713" t="s">
        <v>4853</v>
      </c>
      <c r="I3713" t="s">
        <v>4854</v>
      </c>
      <c r="J3713" t="s">
        <v>5407</v>
      </c>
      <c r="K3713" t="s">
        <v>5391</v>
      </c>
      <c r="L3713" t="s">
        <v>5392</v>
      </c>
      <c r="M3713" t="s">
        <v>5401</v>
      </c>
      <c r="N3713">
        <v>10</v>
      </c>
    </row>
    <row r="3714" spans="1:14" x14ac:dyDescent="0.75">
      <c r="A3714" t="s">
        <v>10</v>
      </c>
      <c r="B3714" t="s">
        <v>11</v>
      </c>
      <c r="C3714" t="s">
        <v>12</v>
      </c>
      <c r="D3714" t="s">
        <v>5388</v>
      </c>
      <c r="E3714">
        <v>10260260</v>
      </c>
      <c r="F3714" t="s">
        <v>5435</v>
      </c>
      <c r="G3714">
        <v>66107995</v>
      </c>
      <c r="H3714" t="s">
        <v>7352</v>
      </c>
      <c r="I3714" t="s">
        <v>1709</v>
      </c>
      <c r="J3714" t="s">
        <v>5412</v>
      </c>
      <c r="K3714" t="s">
        <v>5391</v>
      </c>
      <c r="L3714" t="s">
        <v>5392</v>
      </c>
      <c r="M3714" t="s">
        <v>5393</v>
      </c>
      <c r="N3714">
        <v>20</v>
      </c>
    </row>
    <row r="3715" spans="1:14" x14ac:dyDescent="0.75">
      <c r="A3715" t="s">
        <v>10</v>
      </c>
      <c r="B3715" t="s">
        <v>11</v>
      </c>
      <c r="C3715" t="s">
        <v>12</v>
      </c>
      <c r="D3715" t="s">
        <v>5388</v>
      </c>
      <c r="E3715">
        <v>10260260</v>
      </c>
      <c r="F3715" t="s">
        <v>5435</v>
      </c>
      <c r="G3715">
        <v>66107995</v>
      </c>
      <c r="H3715" t="s">
        <v>7352</v>
      </c>
      <c r="I3715" t="s">
        <v>1709</v>
      </c>
      <c r="J3715" t="s">
        <v>5412</v>
      </c>
      <c r="K3715" t="s">
        <v>5394</v>
      </c>
      <c r="L3715" t="s">
        <v>5402</v>
      </c>
      <c r="M3715" t="s">
        <v>5403</v>
      </c>
      <c r="N3715">
        <v>10</v>
      </c>
    </row>
    <row r="3716" spans="1:14" x14ac:dyDescent="0.75">
      <c r="A3716" t="s">
        <v>10</v>
      </c>
      <c r="B3716" t="s">
        <v>11</v>
      </c>
      <c r="C3716" t="s">
        <v>12</v>
      </c>
      <c r="D3716" t="s">
        <v>5388</v>
      </c>
      <c r="E3716">
        <v>10260260</v>
      </c>
      <c r="F3716" t="s">
        <v>5435</v>
      </c>
      <c r="G3716">
        <v>66108028</v>
      </c>
      <c r="H3716" t="s">
        <v>7089</v>
      </c>
      <c r="I3716" t="s">
        <v>7544</v>
      </c>
      <c r="J3716" t="s">
        <v>5407</v>
      </c>
      <c r="K3716" t="s">
        <v>5391</v>
      </c>
      <c r="L3716" t="s">
        <v>5392</v>
      </c>
      <c r="M3716" t="s">
        <v>5393</v>
      </c>
      <c r="N3716">
        <v>30</v>
      </c>
    </row>
    <row r="3717" spans="1:14" x14ac:dyDescent="0.75">
      <c r="A3717" t="s">
        <v>10</v>
      </c>
      <c r="B3717" t="s">
        <v>11</v>
      </c>
      <c r="C3717" t="s">
        <v>12</v>
      </c>
      <c r="D3717" t="s">
        <v>5388</v>
      </c>
      <c r="E3717">
        <v>10260260</v>
      </c>
      <c r="F3717" t="s">
        <v>5435</v>
      </c>
      <c r="G3717">
        <v>66108028</v>
      </c>
      <c r="H3717" t="s">
        <v>7089</v>
      </c>
      <c r="I3717" t="s">
        <v>7544</v>
      </c>
      <c r="J3717" t="s">
        <v>5407</v>
      </c>
      <c r="K3717" t="s">
        <v>5394</v>
      </c>
      <c r="L3717" t="s">
        <v>5402</v>
      </c>
      <c r="M3717" t="s">
        <v>5403</v>
      </c>
      <c r="N3717">
        <v>30</v>
      </c>
    </row>
    <row r="3718" spans="1:14" x14ac:dyDescent="0.75">
      <c r="A3718" t="s">
        <v>10</v>
      </c>
      <c r="B3718" t="s">
        <v>11</v>
      </c>
      <c r="C3718" t="s">
        <v>12</v>
      </c>
      <c r="D3718" t="s">
        <v>5388</v>
      </c>
      <c r="E3718">
        <v>10260260</v>
      </c>
      <c r="F3718" t="s">
        <v>5435</v>
      </c>
      <c r="G3718">
        <v>66108028</v>
      </c>
      <c r="H3718" t="s">
        <v>7089</v>
      </c>
      <c r="I3718" t="s">
        <v>7544</v>
      </c>
      <c r="J3718" t="s">
        <v>5407</v>
      </c>
      <c r="K3718" t="s">
        <v>5394</v>
      </c>
      <c r="L3718" t="s">
        <v>5402</v>
      </c>
      <c r="M3718" t="s">
        <v>5404</v>
      </c>
      <c r="N3718">
        <v>5</v>
      </c>
    </row>
    <row r="3719" spans="1:14" x14ac:dyDescent="0.75">
      <c r="A3719" t="s">
        <v>10</v>
      </c>
      <c r="B3719" t="s">
        <v>11</v>
      </c>
      <c r="C3719" t="s">
        <v>12</v>
      </c>
      <c r="D3719" t="s">
        <v>5388</v>
      </c>
      <c r="E3719">
        <v>10260260</v>
      </c>
      <c r="F3719" t="s">
        <v>5435</v>
      </c>
      <c r="G3719">
        <v>66108028</v>
      </c>
      <c r="H3719" t="s">
        <v>7089</v>
      </c>
      <c r="I3719" t="s">
        <v>7544</v>
      </c>
      <c r="J3719" t="s">
        <v>5407</v>
      </c>
      <c r="K3719" t="s">
        <v>5394</v>
      </c>
      <c r="L3719" t="s">
        <v>5395</v>
      </c>
      <c r="M3719" t="s">
        <v>5396</v>
      </c>
      <c r="N3719">
        <v>20</v>
      </c>
    </row>
    <row r="3720" spans="1:14" x14ac:dyDescent="0.75">
      <c r="A3720" t="s">
        <v>10</v>
      </c>
      <c r="B3720" t="s">
        <v>11</v>
      </c>
      <c r="C3720" t="s">
        <v>12</v>
      </c>
      <c r="D3720" t="s">
        <v>5388</v>
      </c>
      <c r="E3720">
        <v>10260260</v>
      </c>
      <c r="F3720" t="s">
        <v>5435</v>
      </c>
      <c r="G3720">
        <v>66108039</v>
      </c>
      <c r="H3720" t="s">
        <v>1414</v>
      </c>
      <c r="I3720" t="s">
        <v>1415</v>
      </c>
      <c r="J3720" t="s">
        <v>5406</v>
      </c>
      <c r="K3720" t="s">
        <v>5391</v>
      </c>
      <c r="L3720" t="s">
        <v>5392</v>
      </c>
      <c r="M3720" t="s">
        <v>5393</v>
      </c>
      <c r="N3720">
        <v>50</v>
      </c>
    </row>
    <row r="3721" spans="1:14" x14ac:dyDescent="0.75">
      <c r="A3721" t="s">
        <v>10</v>
      </c>
      <c r="B3721" t="s">
        <v>11</v>
      </c>
      <c r="C3721" t="s">
        <v>12</v>
      </c>
      <c r="D3721" t="s">
        <v>5388</v>
      </c>
      <c r="E3721">
        <v>10260260</v>
      </c>
      <c r="F3721" t="s">
        <v>5435</v>
      </c>
      <c r="G3721">
        <v>66108039</v>
      </c>
      <c r="H3721" t="s">
        <v>1414</v>
      </c>
      <c r="I3721" t="s">
        <v>1415</v>
      </c>
      <c r="J3721" t="s">
        <v>5406</v>
      </c>
      <c r="K3721" t="s">
        <v>5394</v>
      </c>
      <c r="L3721" t="s">
        <v>5402</v>
      </c>
      <c r="M3721" t="s">
        <v>5403</v>
      </c>
      <c r="N3721">
        <v>20</v>
      </c>
    </row>
    <row r="3722" spans="1:14" x14ac:dyDescent="0.75">
      <c r="A3722" t="s">
        <v>10</v>
      </c>
      <c r="B3722" t="s">
        <v>11</v>
      </c>
      <c r="C3722" t="s">
        <v>12</v>
      </c>
      <c r="D3722" t="s">
        <v>5388</v>
      </c>
      <c r="E3722">
        <v>10260260</v>
      </c>
      <c r="F3722" t="s">
        <v>5435</v>
      </c>
      <c r="G3722">
        <v>66108039</v>
      </c>
      <c r="H3722" t="s">
        <v>1414</v>
      </c>
      <c r="I3722" t="s">
        <v>1415</v>
      </c>
      <c r="J3722" t="s">
        <v>5406</v>
      </c>
      <c r="K3722" t="s">
        <v>5394</v>
      </c>
      <c r="L3722" t="s">
        <v>5395</v>
      </c>
      <c r="M3722" t="s">
        <v>5405</v>
      </c>
      <c r="N3722">
        <v>10</v>
      </c>
    </row>
    <row r="3723" spans="1:14" x14ac:dyDescent="0.75">
      <c r="A3723" t="s">
        <v>10</v>
      </c>
      <c r="B3723" t="s">
        <v>11</v>
      </c>
      <c r="C3723" t="s">
        <v>12</v>
      </c>
      <c r="D3723" t="s">
        <v>5388</v>
      </c>
      <c r="E3723">
        <v>10260260</v>
      </c>
      <c r="F3723" t="s">
        <v>5435</v>
      </c>
      <c r="G3723">
        <v>66108039</v>
      </c>
      <c r="H3723" t="s">
        <v>1414</v>
      </c>
      <c r="I3723" t="s">
        <v>1415</v>
      </c>
      <c r="J3723" t="s">
        <v>5406</v>
      </c>
      <c r="K3723" t="s">
        <v>5394</v>
      </c>
      <c r="L3723" t="s">
        <v>5395</v>
      </c>
      <c r="M3723" t="s">
        <v>5396</v>
      </c>
      <c r="N3723">
        <v>20</v>
      </c>
    </row>
    <row r="3724" spans="1:14" x14ac:dyDescent="0.75">
      <c r="A3724" t="s">
        <v>10</v>
      </c>
      <c r="B3724" t="s">
        <v>11</v>
      </c>
      <c r="C3724" t="s">
        <v>12</v>
      </c>
      <c r="D3724" t="s">
        <v>5388</v>
      </c>
      <c r="E3724">
        <v>10260260</v>
      </c>
      <c r="F3724" t="s">
        <v>5435</v>
      </c>
      <c r="G3724">
        <v>66108262</v>
      </c>
      <c r="H3724" t="s">
        <v>3338</v>
      </c>
      <c r="I3724" t="s">
        <v>3339</v>
      </c>
      <c r="J3724" t="s">
        <v>5407</v>
      </c>
      <c r="K3724" t="s">
        <v>5391</v>
      </c>
      <c r="L3724" t="s">
        <v>5392</v>
      </c>
      <c r="M3724" t="s">
        <v>5401</v>
      </c>
      <c r="N3724">
        <v>10</v>
      </c>
    </row>
    <row r="3725" spans="1:14" x14ac:dyDescent="0.75">
      <c r="A3725" t="s">
        <v>10</v>
      </c>
      <c r="B3725" t="s">
        <v>11</v>
      </c>
      <c r="C3725" t="s">
        <v>12</v>
      </c>
      <c r="D3725" t="s">
        <v>5388</v>
      </c>
      <c r="E3725">
        <v>10260260</v>
      </c>
      <c r="F3725" t="s">
        <v>5435</v>
      </c>
      <c r="G3725">
        <v>66108262</v>
      </c>
      <c r="H3725" t="s">
        <v>3338</v>
      </c>
      <c r="I3725" t="s">
        <v>3339</v>
      </c>
      <c r="J3725" t="s">
        <v>5407</v>
      </c>
      <c r="K3725" t="s">
        <v>5394</v>
      </c>
      <c r="L3725" t="s">
        <v>5402</v>
      </c>
      <c r="M3725" t="s">
        <v>5403</v>
      </c>
      <c r="N3725">
        <v>30</v>
      </c>
    </row>
    <row r="3726" spans="1:14" x14ac:dyDescent="0.75">
      <c r="A3726" t="s">
        <v>10</v>
      </c>
      <c r="B3726" t="s">
        <v>11</v>
      </c>
      <c r="C3726" t="s">
        <v>12</v>
      </c>
      <c r="D3726" t="s">
        <v>5388</v>
      </c>
      <c r="E3726">
        <v>10260260</v>
      </c>
      <c r="F3726" t="s">
        <v>5435</v>
      </c>
      <c r="G3726">
        <v>66108322</v>
      </c>
      <c r="H3726" t="s">
        <v>433</v>
      </c>
      <c r="I3726" t="s">
        <v>434</v>
      </c>
      <c r="J3726" t="s">
        <v>5406</v>
      </c>
      <c r="K3726" t="s">
        <v>5391</v>
      </c>
      <c r="L3726" t="s">
        <v>5392</v>
      </c>
      <c r="M3726" t="s">
        <v>5393</v>
      </c>
      <c r="N3726">
        <v>50</v>
      </c>
    </row>
    <row r="3727" spans="1:14" x14ac:dyDescent="0.75">
      <c r="A3727" t="s">
        <v>10</v>
      </c>
      <c r="B3727" t="s">
        <v>11</v>
      </c>
      <c r="C3727" t="s">
        <v>12</v>
      </c>
      <c r="D3727" t="s">
        <v>5388</v>
      </c>
      <c r="E3727">
        <v>10260260</v>
      </c>
      <c r="F3727" t="s">
        <v>5435</v>
      </c>
      <c r="G3727">
        <v>66108322</v>
      </c>
      <c r="H3727" t="s">
        <v>433</v>
      </c>
      <c r="I3727" t="s">
        <v>434</v>
      </c>
      <c r="J3727" t="s">
        <v>5406</v>
      </c>
      <c r="K3727" t="s">
        <v>5394</v>
      </c>
      <c r="L3727" t="s">
        <v>5402</v>
      </c>
      <c r="M3727" t="s">
        <v>5403</v>
      </c>
      <c r="N3727">
        <v>80</v>
      </c>
    </row>
    <row r="3728" spans="1:14" x14ac:dyDescent="0.75">
      <c r="A3728" t="s">
        <v>10</v>
      </c>
      <c r="B3728" t="s">
        <v>11</v>
      </c>
      <c r="C3728" t="s">
        <v>12</v>
      </c>
      <c r="D3728" t="s">
        <v>5388</v>
      </c>
      <c r="E3728">
        <v>10260260</v>
      </c>
      <c r="F3728" t="s">
        <v>5435</v>
      </c>
      <c r="G3728">
        <v>66108322</v>
      </c>
      <c r="H3728" t="s">
        <v>433</v>
      </c>
      <c r="I3728" t="s">
        <v>434</v>
      </c>
      <c r="J3728" t="s">
        <v>5406</v>
      </c>
      <c r="K3728" t="s">
        <v>5394</v>
      </c>
      <c r="L3728" t="s">
        <v>5402</v>
      </c>
      <c r="M3728" t="s">
        <v>5404</v>
      </c>
      <c r="N3728">
        <v>10</v>
      </c>
    </row>
    <row r="3729" spans="1:14" x14ac:dyDescent="0.75">
      <c r="A3729" t="s">
        <v>10</v>
      </c>
      <c r="B3729" t="s">
        <v>11</v>
      </c>
      <c r="C3729" t="s">
        <v>12</v>
      </c>
      <c r="D3729" t="s">
        <v>5388</v>
      </c>
      <c r="E3729">
        <v>10260260</v>
      </c>
      <c r="F3729" t="s">
        <v>5435</v>
      </c>
      <c r="G3729">
        <v>66108322</v>
      </c>
      <c r="H3729" t="s">
        <v>433</v>
      </c>
      <c r="I3729" t="s">
        <v>434</v>
      </c>
      <c r="J3729" t="s">
        <v>5406</v>
      </c>
      <c r="K3729" t="s">
        <v>5394</v>
      </c>
      <c r="L3729" t="s">
        <v>5395</v>
      </c>
      <c r="M3729" t="s">
        <v>5405</v>
      </c>
      <c r="N3729">
        <v>15</v>
      </c>
    </row>
    <row r="3730" spans="1:14" x14ac:dyDescent="0.75">
      <c r="A3730" t="s">
        <v>10</v>
      </c>
      <c r="B3730" t="s">
        <v>11</v>
      </c>
      <c r="C3730" t="s">
        <v>12</v>
      </c>
      <c r="D3730" t="s">
        <v>5388</v>
      </c>
      <c r="E3730">
        <v>10260260</v>
      </c>
      <c r="F3730" t="s">
        <v>5435</v>
      </c>
      <c r="G3730">
        <v>66108322</v>
      </c>
      <c r="H3730" t="s">
        <v>433</v>
      </c>
      <c r="I3730" t="s">
        <v>434</v>
      </c>
      <c r="J3730" t="s">
        <v>5406</v>
      </c>
      <c r="K3730" t="s">
        <v>5394</v>
      </c>
      <c r="L3730" t="s">
        <v>5395</v>
      </c>
      <c r="M3730" t="s">
        <v>5396</v>
      </c>
      <c r="N3730">
        <v>20</v>
      </c>
    </row>
    <row r="3731" spans="1:14" x14ac:dyDescent="0.75">
      <c r="A3731" t="s">
        <v>10</v>
      </c>
      <c r="B3731" t="s">
        <v>11</v>
      </c>
      <c r="C3731" t="s">
        <v>12</v>
      </c>
      <c r="D3731" t="s">
        <v>5388</v>
      </c>
      <c r="E3731">
        <v>10260260</v>
      </c>
      <c r="F3731" t="s">
        <v>5435</v>
      </c>
      <c r="G3731">
        <v>66108390</v>
      </c>
      <c r="H3731" t="s">
        <v>4016</v>
      </c>
      <c r="I3731" t="s">
        <v>4017</v>
      </c>
      <c r="J3731" t="s">
        <v>5406</v>
      </c>
      <c r="K3731" t="s">
        <v>5398</v>
      </c>
      <c r="L3731" t="s">
        <v>5399</v>
      </c>
      <c r="M3731" t="s">
        <v>5400</v>
      </c>
      <c r="N3731">
        <v>10</v>
      </c>
    </row>
    <row r="3732" spans="1:14" x14ac:dyDescent="0.75">
      <c r="A3732" t="s">
        <v>10</v>
      </c>
      <c r="B3732" t="s">
        <v>11</v>
      </c>
      <c r="C3732" t="s">
        <v>12</v>
      </c>
      <c r="D3732" t="s">
        <v>5388</v>
      </c>
      <c r="E3732">
        <v>10260260</v>
      </c>
      <c r="F3732" t="s">
        <v>5435</v>
      </c>
      <c r="G3732">
        <v>66108390</v>
      </c>
      <c r="H3732" t="s">
        <v>4016</v>
      </c>
      <c r="I3732" t="s">
        <v>4017</v>
      </c>
      <c r="J3732" t="s">
        <v>5406</v>
      </c>
      <c r="K3732" t="s">
        <v>5391</v>
      </c>
      <c r="L3732" t="s">
        <v>5392</v>
      </c>
      <c r="M3732" t="s">
        <v>5393</v>
      </c>
      <c r="N3732">
        <v>50</v>
      </c>
    </row>
    <row r="3733" spans="1:14" x14ac:dyDescent="0.75">
      <c r="A3733" t="s">
        <v>10</v>
      </c>
      <c r="B3733" t="s">
        <v>11</v>
      </c>
      <c r="C3733" t="s">
        <v>12</v>
      </c>
      <c r="D3733" t="s">
        <v>5388</v>
      </c>
      <c r="E3733">
        <v>10260260</v>
      </c>
      <c r="F3733" t="s">
        <v>5435</v>
      </c>
      <c r="G3733">
        <v>66108390</v>
      </c>
      <c r="H3733" t="s">
        <v>4016</v>
      </c>
      <c r="I3733" t="s">
        <v>4017</v>
      </c>
      <c r="J3733" t="s">
        <v>5406</v>
      </c>
      <c r="K3733" t="s">
        <v>5391</v>
      </c>
      <c r="L3733" t="s">
        <v>5392</v>
      </c>
      <c r="M3733" t="s">
        <v>5401</v>
      </c>
      <c r="N3733">
        <v>15</v>
      </c>
    </row>
    <row r="3734" spans="1:14" x14ac:dyDescent="0.75">
      <c r="A3734" t="s">
        <v>10</v>
      </c>
      <c r="B3734" t="s">
        <v>11</v>
      </c>
      <c r="C3734" t="s">
        <v>12</v>
      </c>
      <c r="D3734" t="s">
        <v>5388</v>
      </c>
      <c r="E3734">
        <v>10260260</v>
      </c>
      <c r="F3734" t="s">
        <v>5435</v>
      </c>
      <c r="G3734">
        <v>66108395</v>
      </c>
      <c r="H3734" t="s">
        <v>1259</v>
      </c>
      <c r="I3734" t="s">
        <v>1260</v>
      </c>
      <c r="J3734" t="s">
        <v>5413</v>
      </c>
      <c r="K3734" t="s">
        <v>5391</v>
      </c>
      <c r="L3734" t="s">
        <v>5392</v>
      </c>
      <c r="M3734" t="s">
        <v>5393</v>
      </c>
      <c r="N3734">
        <v>100</v>
      </c>
    </row>
    <row r="3735" spans="1:14" x14ac:dyDescent="0.75">
      <c r="A3735" t="s">
        <v>10</v>
      </c>
      <c r="B3735" t="s">
        <v>11</v>
      </c>
      <c r="C3735" t="s">
        <v>12</v>
      </c>
      <c r="D3735" t="s">
        <v>5388</v>
      </c>
      <c r="E3735">
        <v>10260260</v>
      </c>
      <c r="F3735" t="s">
        <v>5435</v>
      </c>
      <c r="G3735">
        <v>66108395</v>
      </c>
      <c r="H3735" t="s">
        <v>1259</v>
      </c>
      <c r="I3735" t="s">
        <v>1260</v>
      </c>
      <c r="J3735" t="s">
        <v>5413</v>
      </c>
      <c r="K3735" t="s">
        <v>5394</v>
      </c>
      <c r="L3735" t="s">
        <v>5402</v>
      </c>
      <c r="M3735" t="s">
        <v>5403</v>
      </c>
      <c r="N3735">
        <v>166</v>
      </c>
    </row>
    <row r="3736" spans="1:14" x14ac:dyDescent="0.75">
      <c r="A3736" t="s">
        <v>10</v>
      </c>
      <c r="B3736" t="s">
        <v>11</v>
      </c>
      <c r="C3736" t="s">
        <v>12</v>
      </c>
      <c r="D3736" t="s">
        <v>5388</v>
      </c>
      <c r="E3736">
        <v>10260260</v>
      </c>
      <c r="F3736" t="s">
        <v>5435</v>
      </c>
      <c r="G3736">
        <v>66108395</v>
      </c>
      <c r="H3736" t="s">
        <v>1259</v>
      </c>
      <c r="I3736" t="s">
        <v>1260</v>
      </c>
      <c r="J3736" t="s">
        <v>5413</v>
      </c>
      <c r="K3736" t="s">
        <v>5394</v>
      </c>
      <c r="L3736" t="s">
        <v>5402</v>
      </c>
      <c r="M3736" t="s">
        <v>5404</v>
      </c>
      <c r="N3736">
        <v>40</v>
      </c>
    </row>
    <row r="3737" spans="1:14" x14ac:dyDescent="0.75">
      <c r="A3737" t="s">
        <v>10</v>
      </c>
      <c r="B3737" t="s">
        <v>11</v>
      </c>
      <c r="C3737" t="s">
        <v>12</v>
      </c>
      <c r="D3737" t="s">
        <v>5388</v>
      </c>
      <c r="E3737">
        <v>10260260</v>
      </c>
      <c r="F3737" t="s">
        <v>5435</v>
      </c>
      <c r="G3737">
        <v>66108462</v>
      </c>
      <c r="H3737" t="s">
        <v>1264</v>
      </c>
      <c r="I3737" t="s">
        <v>1265</v>
      </c>
      <c r="J3737" t="s">
        <v>5407</v>
      </c>
      <c r="K3737" t="s">
        <v>5391</v>
      </c>
      <c r="L3737" t="s">
        <v>5392</v>
      </c>
      <c r="M3737" t="s">
        <v>5393</v>
      </c>
      <c r="N3737">
        <v>30</v>
      </c>
    </row>
    <row r="3738" spans="1:14" x14ac:dyDescent="0.75">
      <c r="A3738" t="s">
        <v>10</v>
      </c>
      <c r="B3738" t="s">
        <v>11</v>
      </c>
      <c r="C3738" t="s">
        <v>12</v>
      </c>
      <c r="D3738" t="s">
        <v>5388</v>
      </c>
      <c r="E3738">
        <v>10260260</v>
      </c>
      <c r="F3738" t="s">
        <v>5435</v>
      </c>
      <c r="G3738">
        <v>66108462</v>
      </c>
      <c r="H3738" t="s">
        <v>1264</v>
      </c>
      <c r="I3738" t="s">
        <v>1265</v>
      </c>
      <c r="J3738" t="s">
        <v>5407</v>
      </c>
      <c r="K3738" t="s">
        <v>5394</v>
      </c>
      <c r="L3738" t="s">
        <v>5395</v>
      </c>
      <c r="M3738" t="s">
        <v>5405</v>
      </c>
      <c r="N3738">
        <v>5</v>
      </c>
    </row>
    <row r="3739" spans="1:14" x14ac:dyDescent="0.75">
      <c r="A3739" t="s">
        <v>10</v>
      </c>
      <c r="B3739" t="s">
        <v>11</v>
      </c>
      <c r="C3739" t="s">
        <v>12</v>
      </c>
      <c r="D3739" t="s">
        <v>5388</v>
      </c>
      <c r="E3739">
        <v>10260260</v>
      </c>
      <c r="F3739" t="s">
        <v>5435</v>
      </c>
      <c r="G3739">
        <v>66108574</v>
      </c>
      <c r="H3739" t="s">
        <v>7292</v>
      </c>
      <c r="I3739" t="s">
        <v>7390</v>
      </c>
      <c r="J3739" t="s">
        <v>5447</v>
      </c>
      <c r="K3739" t="s">
        <v>5394</v>
      </c>
      <c r="L3739" t="s">
        <v>5402</v>
      </c>
      <c r="M3739" t="s">
        <v>5404</v>
      </c>
      <c r="N3739">
        <v>60</v>
      </c>
    </row>
    <row r="3740" spans="1:14" x14ac:dyDescent="0.75">
      <c r="A3740" t="s">
        <v>10</v>
      </c>
      <c r="B3740" t="s">
        <v>11</v>
      </c>
      <c r="C3740" t="s">
        <v>12</v>
      </c>
      <c r="D3740" t="s">
        <v>5388</v>
      </c>
      <c r="E3740">
        <v>10260260</v>
      </c>
      <c r="F3740" t="s">
        <v>5435</v>
      </c>
      <c r="G3740">
        <v>66108592</v>
      </c>
      <c r="H3740" t="s">
        <v>2156</v>
      </c>
      <c r="I3740" t="s">
        <v>2157</v>
      </c>
      <c r="J3740" t="s">
        <v>5407</v>
      </c>
      <c r="K3740" t="s">
        <v>5391</v>
      </c>
      <c r="L3740" t="s">
        <v>5392</v>
      </c>
      <c r="M3740" t="s">
        <v>5393</v>
      </c>
      <c r="N3740">
        <v>20</v>
      </c>
    </row>
    <row r="3741" spans="1:14" x14ac:dyDescent="0.75">
      <c r="A3741" t="s">
        <v>10</v>
      </c>
      <c r="B3741" t="s">
        <v>11</v>
      </c>
      <c r="C3741" t="s">
        <v>12</v>
      </c>
      <c r="D3741" t="s">
        <v>5388</v>
      </c>
      <c r="E3741">
        <v>10260260</v>
      </c>
      <c r="F3741" t="s">
        <v>5435</v>
      </c>
      <c r="G3741">
        <v>66108592</v>
      </c>
      <c r="H3741" t="s">
        <v>2156</v>
      </c>
      <c r="I3741" t="s">
        <v>2157</v>
      </c>
      <c r="J3741" t="s">
        <v>5407</v>
      </c>
      <c r="K3741" t="s">
        <v>5394</v>
      </c>
      <c r="L3741" t="s">
        <v>5402</v>
      </c>
      <c r="M3741" t="s">
        <v>5403</v>
      </c>
      <c r="N3741">
        <v>60</v>
      </c>
    </row>
    <row r="3742" spans="1:14" x14ac:dyDescent="0.75">
      <c r="A3742" t="s">
        <v>10</v>
      </c>
      <c r="B3742" t="s">
        <v>11</v>
      </c>
      <c r="C3742" t="s">
        <v>12</v>
      </c>
      <c r="D3742" t="s">
        <v>5388</v>
      </c>
      <c r="E3742">
        <v>10260260</v>
      </c>
      <c r="F3742" t="s">
        <v>5435</v>
      </c>
      <c r="G3742">
        <v>66108592</v>
      </c>
      <c r="H3742" t="s">
        <v>2156</v>
      </c>
      <c r="I3742" t="s">
        <v>2157</v>
      </c>
      <c r="J3742" t="s">
        <v>5407</v>
      </c>
      <c r="K3742" t="s">
        <v>5394</v>
      </c>
      <c r="L3742" t="s">
        <v>5395</v>
      </c>
      <c r="M3742" t="s">
        <v>5405</v>
      </c>
      <c r="N3742">
        <v>10</v>
      </c>
    </row>
    <row r="3743" spans="1:14" x14ac:dyDescent="0.75">
      <c r="A3743" t="s">
        <v>10</v>
      </c>
      <c r="B3743" t="s">
        <v>11</v>
      </c>
      <c r="C3743" t="s">
        <v>12</v>
      </c>
      <c r="D3743" t="s">
        <v>5388</v>
      </c>
      <c r="E3743">
        <v>10260260</v>
      </c>
      <c r="F3743" t="s">
        <v>5435</v>
      </c>
      <c r="G3743">
        <v>66108593</v>
      </c>
      <c r="H3743" t="s">
        <v>2865</v>
      </c>
      <c r="I3743" t="s">
        <v>2867</v>
      </c>
      <c r="J3743" t="s">
        <v>5397</v>
      </c>
      <c r="K3743" t="s">
        <v>5398</v>
      </c>
      <c r="L3743" t="s">
        <v>5399</v>
      </c>
      <c r="M3743" t="s">
        <v>5400</v>
      </c>
      <c r="N3743">
        <v>10</v>
      </c>
    </row>
    <row r="3744" spans="1:14" x14ac:dyDescent="0.75">
      <c r="A3744" t="s">
        <v>10</v>
      </c>
      <c r="B3744" t="s">
        <v>11</v>
      </c>
      <c r="C3744" t="s">
        <v>12</v>
      </c>
      <c r="D3744" t="s">
        <v>5388</v>
      </c>
      <c r="E3744">
        <v>10260260</v>
      </c>
      <c r="F3744" t="s">
        <v>5435</v>
      </c>
      <c r="G3744">
        <v>66108593</v>
      </c>
      <c r="H3744" t="s">
        <v>2865</v>
      </c>
      <c r="I3744" t="s">
        <v>2867</v>
      </c>
      <c r="J3744" t="s">
        <v>5397</v>
      </c>
      <c r="K3744" t="s">
        <v>5391</v>
      </c>
      <c r="L3744" t="s">
        <v>5392</v>
      </c>
      <c r="M3744" t="s">
        <v>5393</v>
      </c>
      <c r="N3744">
        <v>370</v>
      </c>
    </row>
    <row r="3745" spans="1:14" x14ac:dyDescent="0.75">
      <c r="A3745" t="s">
        <v>10</v>
      </c>
      <c r="B3745" t="s">
        <v>11</v>
      </c>
      <c r="C3745" t="s">
        <v>12</v>
      </c>
      <c r="D3745" t="s">
        <v>5388</v>
      </c>
      <c r="E3745">
        <v>10260260</v>
      </c>
      <c r="F3745" t="s">
        <v>5435</v>
      </c>
      <c r="G3745">
        <v>66108593</v>
      </c>
      <c r="H3745" t="s">
        <v>2865</v>
      </c>
      <c r="I3745" t="s">
        <v>2867</v>
      </c>
      <c r="J3745" t="s">
        <v>5397</v>
      </c>
      <c r="K3745" t="s">
        <v>5391</v>
      </c>
      <c r="L3745" t="s">
        <v>5392</v>
      </c>
      <c r="M3745" t="s">
        <v>5401</v>
      </c>
      <c r="N3745">
        <v>20</v>
      </c>
    </row>
    <row r="3746" spans="1:14" x14ac:dyDescent="0.75">
      <c r="A3746" t="s">
        <v>10</v>
      </c>
      <c r="B3746" t="s">
        <v>11</v>
      </c>
      <c r="C3746" t="s">
        <v>12</v>
      </c>
      <c r="D3746" t="s">
        <v>5388</v>
      </c>
      <c r="E3746">
        <v>10260260</v>
      </c>
      <c r="F3746" t="s">
        <v>5435</v>
      </c>
      <c r="G3746">
        <v>66108593</v>
      </c>
      <c r="H3746" t="s">
        <v>2865</v>
      </c>
      <c r="I3746" t="s">
        <v>2867</v>
      </c>
      <c r="J3746" t="s">
        <v>5397</v>
      </c>
      <c r="K3746" t="s">
        <v>5394</v>
      </c>
      <c r="L3746" t="s">
        <v>5402</v>
      </c>
      <c r="M3746" t="s">
        <v>5403</v>
      </c>
      <c r="N3746">
        <v>399</v>
      </c>
    </row>
    <row r="3747" spans="1:14" x14ac:dyDescent="0.75">
      <c r="A3747" t="s">
        <v>10</v>
      </c>
      <c r="B3747" t="s">
        <v>11</v>
      </c>
      <c r="C3747" t="s">
        <v>12</v>
      </c>
      <c r="D3747" t="s">
        <v>5388</v>
      </c>
      <c r="E3747">
        <v>10260260</v>
      </c>
      <c r="F3747" t="s">
        <v>5435</v>
      </c>
      <c r="G3747">
        <v>66108593</v>
      </c>
      <c r="H3747" t="s">
        <v>2865</v>
      </c>
      <c r="I3747" t="s">
        <v>2867</v>
      </c>
      <c r="J3747" t="s">
        <v>5397</v>
      </c>
      <c r="K3747" t="s">
        <v>5394</v>
      </c>
      <c r="L3747" t="s">
        <v>5402</v>
      </c>
      <c r="M3747" t="s">
        <v>5404</v>
      </c>
      <c r="N3747">
        <v>120</v>
      </c>
    </row>
    <row r="3748" spans="1:14" x14ac:dyDescent="0.75">
      <c r="A3748" t="s">
        <v>10</v>
      </c>
      <c r="B3748" t="s">
        <v>11</v>
      </c>
      <c r="C3748" t="s">
        <v>12</v>
      </c>
      <c r="D3748" t="s">
        <v>5388</v>
      </c>
      <c r="E3748">
        <v>10260260</v>
      </c>
      <c r="F3748" t="s">
        <v>5435</v>
      </c>
      <c r="G3748">
        <v>66108593</v>
      </c>
      <c r="H3748" t="s">
        <v>2865</v>
      </c>
      <c r="I3748" t="s">
        <v>2867</v>
      </c>
      <c r="J3748" t="s">
        <v>5397</v>
      </c>
      <c r="K3748" t="s">
        <v>5394</v>
      </c>
      <c r="L3748" t="s">
        <v>5395</v>
      </c>
      <c r="M3748" t="s">
        <v>5405</v>
      </c>
      <c r="N3748">
        <v>10</v>
      </c>
    </row>
    <row r="3749" spans="1:14" x14ac:dyDescent="0.75">
      <c r="A3749" t="s">
        <v>10</v>
      </c>
      <c r="B3749" t="s">
        <v>11</v>
      </c>
      <c r="C3749" t="s">
        <v>12</v>
      </c>
      <c r="D3749" t="s">
        <v>5388</v>
      </c>
      <c r="E3749">
        <v>10260260</v>
      </c>
      <c r="F3749" t="s">
        <v>5435</v>
      </c>
      <c r="G3749">
        <v>66108593</v>
      </c>
      <c r="H3749" t="s">
        <v>2865</v>
      </c>
      <c r="I3749" t="s">
        <v>2867</v>
      </c>
      <c r="J3749" t="s">
        <v>5397</v>
      </c>
      <c r="K3749" t="s">
        <v>5394</v>
      </c>
      <c r="L3749" t="s">
        <v>5395</v>
      </c>
      <c r="M3749" t="s">
        <v>5396</v>
      </c>
      <c r="N3749">
        <v>30</v>
      </c>
    </row>
    <row r="3750" spans="1:14" x14ac:dyDescent="0.75">
      <c r="A3750" t="s">
        <v>10</v>
      </c>
      <c r="B3750" t="s">
        <v>11</v>
      </c>
      <c r="C3750" t="s">
        <v>12</v>
      </c>
      <c r="D3750" t="s">
        <v>5388</v>
      </c>
      <c r="E3750">
        <v>10260260</v>
      </c>
      <c r="F3750" t="s">
        <v>5435</v>
      </c>
      <c r="G3750">
        <v>66108638</v>
      </c>
      <c r="H3750" t="s">
        <v>1200</v>
      </c>
      <c r="I3750" t="s">
        <v>1201</v>
      </c>
      <c r="J3750" t="s">
        <v>5407</v>
      </c>
      <c r="K3750" t="s">
        <v>5394</v>
      </c>
      <c r="L3750" t="s">
        <v>5402</v>
      </c>
      <c r="M3750" t="s">
        <v>5403</v>
      </c>
      <c r="N3750">
        <v>10</v>
      </c>
    </row>
    <row r="3751" spans="1:14" x14ac:dyDescent="0.75">
      <c r="A3751" t="s">
        <v>10</v>
      </c>
      <c r="B3751" t="s">
        <v>11</v>
      </c>
      <c r="C3751" t="s">
        <v>12</v>
      </c>
      <c r="D3751" t="s">
        <v>5388</v>
      </c>
      <c r="E3751">
        <v>10260260</v>
      </c>
      <c r="F3751" t="s">
        <v>5435</v>
      </c>
      <c r="G3751">
        <v>66108638</v>
      </c>
      <c r="H3751" t="s">
        <v>1200</v>
      </c>
      <c r="I3751" t="s">
        <v>1201</v>
      </c>
      <c r="J3751" t="s">
        <v>5407</v>
      </c>
      <c r="K3751" t="s">
        <v>5394</v>
      </c>
      <c r="L3751" t="s">
        <v>5402</v>
      </c>
      <c r="M3751" t="s">
        <v>5404</v>
      </c>
      <c r="N3751">
        <v>5</v>
      </c>
    </row>
    <row r="3752" spans="1:14" x14ac:dyDescent="0.75">
      <c r="A3752" t="s">
        <v>10</v>
      </c>
      <c r="B3752" t="s">
        <v>11</v>
      </c>
      <c r="C3752" t="s">
        <v>12</v>
      </c>
      <c r="D3752" t="s">
        <v>5388</v>
      </c>
      <c r="E3752">
        <v>10260260</v>
      </c>
      <c r="F3752" t="s">
        <v>5435</v>
      </c>
      <c r="G3752">
        <v>66108638</v>
      </c>
      <c r="H3752" t="s">
        <v>1200</v>
      </c>
      <c r="I3752" t="s">
        <v>1201</v>
      </c>
      <c r="J3752" t="s">
        <v>5407</v>
      </c>
      <c r="K3752" t="s">
        <v>5394</v>
      </c>
      <c r="L3752" t="s">
        <v>5395</v>
      </c>
      <c r="M3752" t="s">
        <v>5396</v>
      </c>
      <c r="N3752">
        <v>5</v>
      </c>
    </row>
    <row r="3753" spans="1:14" x14ac:dyDescent="0.75">
      <c r="A3753" t="s">
        <v>10</v>
      </c>
      <c r="B3753" t="s">
        <v>11</v>
      </c>
      <c r="C3753" t="s">
        <v>12</v>
      </c>
      <c r="D3753" t="s">
        <v>5388</v>
      </c>
      <c r="E3753">
        <v>10260260</v>
      </c>
      <c r="F3753" t="s">
        <v>5435</v>
      </c>
      <c r="G3753">
        <v>66108733</v>
      </c>
      <c r="H3753" t="s">
        <v>4093</v>
      </c>
      <c r="I3753" t="s">
        <v>4095</v>
      </c>
      <c r="J3753" t="s">
        <v>5407</v>
      </c>
      <c r="K3753" t="s">
        <v>5398</v>
      </c>
      <c r="L3753" t="s">
        <v>5399</v>
      </c>
      <c r="M3753" t="s">
        <v>5400</v>
      </c>
      <c r="N3753">
        <v>5</v>
      </c>
    </row>
    <row r="3754" spans="1:14" x14ac:dyDescent="0.75">
      <c r="A3754" t="s">
        <v>10</v>
      </c>
      <c r="B3754" t="s">
        <v>11</v>
      </c>
      <c r="C3754" t="s">
        <v>12</v>
      </c>
      <c r="D3754" t="s">
        <v>5388</v>
      </c>
      <c r="E3754">
        <v>10260260</v>
      </c>
      <c r="F3754" t="s">
        <v>5435</v>
      </c>
      <c r="G3754">
        <v>66108733</v>
      </c>
      <c r="H3754" t="s">
        <v>4093</v>
      </c>
      <c r="I3754" t="s">
        <v>4095</v>
      </c>
      <c r="J3754" t="s">
        <v>5407</v>
      </c>
      <c r="K3754" t="s">
        <v>5394</v>
      </c>
      <c r="L3754" t="s">
        <v>5402</v>
      </c>
      <c r="M3754" t="s">
        <v>5403</v>
      </c>
      <c r="N3754">
        <v>0</v>
      </c>
    </row>
    <row r="3755" spans="1:14" x14ac:dyDescent="0.75">
      <c r="A3755" t="s">
        <v>10</v>
      </c>
      <c r="B3755" t="s">
        <v>11</v>
      </c>
      <c r="C3755" t="s">
        <v>12</v>
      </c>
      <c r="D3755" t="s">
        <v>5388</v>
      </c>
      <c r="E3755">
        <v>10260260</v>
      </c>
      <c r="F3755" t="s">
        <v>5435</v>
      </c>
      <c r="G3755">
        <v>66108733</v>
      </c>
      <c r="H3755" t="s">
        <v>4093</v>
      </c>
      <c r="I3755" t="s">
        <v>4095</v>
      </c>
      <c r="J3755" t="s">
        <v>5407</v>
      </c>
      <c r="K3755" t="s">
        <v>5394</v>
      </c>
      <c r="L3755" t="s">
        <v>5402</v>
      </c>
      <c r="M3755" t="s">
        <v>5404</v>
      </c>
      <c r="N3755">
        <v>5</v>
      </c>
    </row>
    <row r="3756" spans="1:14" x14ac:dyDescent="0.75">
      <c r="A3756" t="s">
        <v>10</v>
      </c>
      <c r="B3756" t="s">
        <v>11</v>
      </c>
      <c r="C3756" t="s">
        <v>12</v>
      </c>
      <c r="D3756" t="s">
        <v>5388</v>
      </c>
      <c r="E3756">
        <v>10260260</v>
      </c>
      <c r="F3756" t="s">
        <v>5435</v>
      </c>
      <c r="G3756">
        <v>66108733</v>
      </c>
      <c r="H3756" t="s">
        <v>4093</v>
      </c>
      <c r="I3756" t="s">
        <v>4095</v>
      </c>
      <c r="J3756" t="s">
        <v>5407</v>
      </c>
      <c r="K3756" t="s">
        <v>5394</v>
      </c>
      <c r="L3756" t="s">
        <v>5395</v>
      </c>
      <c r="M3756" t="s">
        <v>5396</v>
      </c>
      <c r="N3756">
        <v>10</v>
      </c>
    </row>
    <row r="3757" spans="1:14" x14ac:dyDescent="0.75">
      <c r="A3757" t="s">
        <v>10</v>
      </c>
      <c r="B3757" t="s">
        <v>11</v>
      </c>
      <c r="C3757" t="s">
        <v>12</v>
      </c>
      <c r="D3757" t="s">
        <v>5388</v>
      </c>
      <c r="E3757">
        <v>10260260</v>
      </c>
      <c r="F3757" t="s">
        <v>5435</v>
      </c>
      <c r="G3757">
        <v>66108757</v>
      </c>
      <c r="H3757" t="s">
        <v>2376</v>
      </c>
      <c r="I3757" t="s">
        <v>2377</v>
      </c>
      <c r="J3757" t="s">
        <v>5407</v>
      </c>
      <c r="K3757" t="s">
        <v>5391</v>
      </c>
      <c r="L3757" t="s">
        <v>5392</v>
      </c>
      <c r="M3757" t="s">
        <v>5393</v>
      </c>
      <c r="N3757">
        <v>30</v>
      </c>
    </row>
    <row r="3758" spans="1:14" x14ac:dyDescent="0.75">
      <c r="A3758" t="s">
        <v>10</v>
      </c>
      <c r="B3758" t="s">
        <v>11</v>
      </c>
      <c r="C3758" t="s">
        <v>12</v>
      </c>
      <c r="D3758" t="s">
        <v>5388</v>
      </c>
      <c r="E3758">
        <v>10260260</v>
      </c>
      <c r="F3758" t="s">
        <v>5435</v>
      </c>
      <c r="G3758">
        <v>66108757</v>
      </c>
      <c r="H3758" t="s">
        <v>2376</v>
      </c>
      <c r="I3758" t="s">
        <v>2377</v>
      </c>
      <c r="J3758" t="s">
        <v>5407</v>
      </c>
      <c r="K3758" t="s">
        <v>5394</v>
      </c>
      <c r="L3758" t="s">
        <v>5402</v>
      </c>
      <c r="M3758" t="s">
        <v>5403</v>
      </c>
      <c r="N3758">
        <v>20</v>
      </c>
    </row>
    <row r="3759" spans="1:14" x14ac:dyDescent="0.75">
      <c r="A3759" t="s">
        <v>10</v>
      </c>
      <c r="B3759" t="s">
        <v>11</v>
      </c>
      <c r="C3759" t="s">
        <v>12</v>
      </c>
      <c r="D3759" t="s">
        <v>5388</v>
      </c>
      <c r="E3759">
        <v>10260260</v>
      </c>
      <c r="F3759" t="s">
        <v>5435</v>
      </c>
      <c r="G3759">
        <v>66108757</v>
      </c>
      <c r="H3759" t="s">
        <v>2376</v>
      </c>
      <c r="I3759" t="s">
        <v>2377</v>
      </c>
      <c r="J3759" t="s">
        <v>5407</v>
      </c>
      <c r="K3759" t="s">
        <v>5394</v>
      </c>
      <c r="L3759" t="s">
        <v>5395</v>
      </c>
      <c r="M3759" t="s">
        <v>5405</v>
      </c>
      <c r="N3759">
        <v>10</v>
      </c>
    </row>
    <row r="3760" spans="1:14" x14ac:dyDescent="0.75">
      <c r="A3760" t="s">
        <v>10</v>
      </c>
      <c r="B3760" t="s">
        <v>11</v>
      </c>
      <c r="C3760" t="s">
        <v>12</v>
      </c>
      <c r="D3760" t="s">
        <v>5388</v>
      </c>
      <c r="E3760">
        <v>10260260</v>
      </c>
      <c r="F3760" t="s">
        <v>5435</v>
      </c>
      <c r="G3760">
        <v>66108757</v>
      </c>
      <c r="H3760" t="s">
        <v>2376</v>
      </c>
      <c r="I3760" t="s">
        <v>2377</v>
      </c>
      <c r="J3760" t="s">
        <v>5407</v>
      </c>
      <c r="K3760" t="s">
        <v>5394</v>
      </c>
      <c r="L3760" t="s">
        <v>5395</v>
      </c>
      <c r="M3760" t="s">
        <v>5396</v>
      </c>
      <c r="N3760">
        <v>30</v>
      </c>
    </row>
    <row r="3761" spans="1:14" x14ac:dyDescent="0.75">
      <c r="A3761" t="s">
        <v>10</v>
      </c>
      <c r="B3761" t="s">
        <v>11</v>
      </c>
      <c r="C3761" t="s">
        <v>12</v>
      </c>
      <c r="D3761" t="s">
        <v>5388</v>
      </c>
      <c r="E3761">
        <v>10260260</v>
      </c>
      <c r="F3761" t="s">
        <v>5435</v>
      </c>
      <c r="G3761">
        <v>66108778</v>
      </c>
      <c r="H3761" t="s">
        <v>2572</v>
      </c>
      <c r="I3761" t="s">
        <v>2573</v>
      </c>
      <c r="J3761" t="s">
        <v>5407</v>
      </c>
      <c r="K3761" t="s">
        <v>5391</v>
      </c>
      <c r="L3761" t="s">
        <v>5392</v>
      </c>
      <c r="M3761" t="s">
        <v>5393</v>
      </c>
      <c r="N3761">
        <v>10</v>
      </c>
    </row>
    <row r="3762" spans="1:14" x14ac:dyDescent="0.75">
      <c r="A3762" t="s">
        <v>10</v>
      </c>
      <c r="B3762" t="s">
        <v>11</v>
      </c>
      <c r="C3762" t="s">
        <v>12</v>
      </c>
      <c r="D3762" t="s">
        <v>5388</v>
      </c>
      <c r="E3762">
        <v>10260260</v>
      </c>
      <c r="F3762" t="s">
        <v>5435</v>
      </c>
      <c r="G3762">
        <v>66108778</v>
      </c>
      <c r="H3762" t="s">
        <v>2572</v>
      </c>
      <c r="I3762" t="s">
        <v>2573</v>
      </c>
      <c r="J3762" t="s">
        <v>5407</v>
      </c>
      <c r="K3762" t="s">
        <v>5394</v>
      </c>
      <c r="L3762" t="s">
        <v>5402</v>
      </c>
      <c r="M3762" t="s">
        <v>5403</v>
      </c>
      <c r="N3762">
        <v>5</v>
      </c>
    </row>
    <row r="3763" spans="1:14" x14ac:dyDescent="0.75">
      <c r="A3763" t="s">
        <v>10</v>
      </c>
      <c r="B3763" t="s">
        <v>11</v>
      </c>
      <c r="C3763" t="s">
        <v>12</v>
      </c>
      <c r="D3763" t="s">
        <v>5388</v>
      </c>
      <c r="E3763">
        <v>10260260</v>
      </c>
      <c r="F3763" t="s">
        <v>5435</v>
      </c>
      <c r="G3763">
        <v>66108778</v>
      </c>
      <c r="H3763" t="s">
        <v>2572</v>
      </c>
      <c r="I3763" t="s">
        <v>2573</v>
      </c>
      <c r="J3763" t="s">
        <v>5407</v>
      </c>
      <c r="K3763" t="s">
        <v>5394</v>
      </c>
      <c r="L3763" t="s">
        <v>5395</v>
      </c>
      <c r="M3763" t="s">
        <v>5396</v>
      </c>
      <c r="N3763">
        <v>10</v>
      </c>
    </row>
    <row r="3764" spans="1:14" x14ac:dyDescent="0.75">
      <c r="A3764" t="s">
        <v>10</v>
      </c>
      <c r="B3764" t="s">
        <v>11</v>
      </c>
      <c r="C3764" t="s">
        <v>12</v>
      </c>
      <c r="D3764" t="s">
        <v>5388</v>
      </c>
      <c r="E3764">
        <v>10260260</v>
      </c>
      <c r="F3764" t="s">
        <v>5435</v>
      </c>
      <c r="G3764">
        <v>66108927</v>
      </c>
      <c r="H3764" t="s">
        <v>984</v>
      </c>
      <c r="I3764" t="s">
        <v>985</v>
      </c>
      <c r="J3764" t="s">
        <v>5407</v>
      </c>
      <c r="K3764" t="s">
        <v>5391</v>
      </c>
      <c r="L3764" t="s">
        <v>5392</v>
      </c>
      <c r="M3764" t="s">
        <v>5393</v>
      </c>
      <c r="N3764">
        <v>30</v>
      </c>
    </row>
    <row r="3765" spans="1:14" x14ac:dyDescent="0.75">
      <c r="A3765" t="s">
        <v>10</v>
      </c>
      <c r="B3765" t="s">
        <v>11</v>
      </c>
      <c r="C3765" t="s">
        <v>12</v>
      </c>
      <c r="D3765" t="s">
        <v>5388</v>
      </c>
      <c r="E3765">
        <v>10260260</v>
      </c>
      <c r="F3765" t="s">
        <v>5435</v>
      </c>
      <c r="G3765">
        <v>66108927</v>
      </c>
      <c r="H3765" t="s">
        <v>984</v>
      </c>
      <c r="I3765" t="s">
        <v>985</v>
      </c>
      <c r="J3765" t="s">
        <v>5407</v>
      </c>
      <c r="K3765" t="s">
        <v>5391</v>
      </c>
      <c r="L3765" t="s">
        <v>5392</v>
      </c>
      <c r="M3765" t="s">
        <v>5401</v>
      </c>
      <c r="N3765">
        <v>5</v>
      </c>
    </row>
    <row r="3766" spans="1:14" x14ac:dyDescent="0.75">
      <c r="A3766" t="s">
        <v>10</v>
      </c>
      <c r="B3766" t="s">
        <v>11</v>
      </c>
      <c r="C3766" t="s">
        <v>12</v>
      </c>
      <c r="D3766" t="s">
        <v>5388</v>
      </c>
      <c r="E3766">
        <v>10260260</v>
      </c>
      <c r="F3766" t="s">
        <v>5435</v>
      </c>
      <c r="G3766">
        <v>66108927</v>
      </c>
      <c r="H3766" t="s">
        <v>984</v>
      </c>
      <c r="I3766" t="s">
        <v>985</v>
      </c>
      <c r="J3766" t="s">
        <v>5407</v>
      </c>
      <c r="K3766" t="s">
        <v>5394</v>
      </c>
      <c r="L3766" t="s">
        <v>5402</v>
      </c>
      <c r="M3766" t="s">
        <v>5403</v>
      </c>
      <c r="N3766">
        <v>10</v>
      </c>
    </row>
    <row r="3767" spans="1:14" x14ac:dyDescent="0.75">
      <c r="A3767" t="s">
        <v>10</v>
      </c>
      <c r="B3767" t="s">
        <v>11</v>
      </c>
      <c r="C3767" t="s">
        <v>12</v>
      </c>
      <c r="D3767" t="s">
        <v>5388</v>
      </c>
      <c r="E3767">
        <v>10260260</v>
      </c>
      <c r="F3767" t="s">
        <v>5435</v>
      </c>
      <c r="G3767">
        <v>66108927</v>
      </c>
      <c r="H3767" t="s">
        <v>984</v>
      </c>
      <c r="I3767" t="s">
        <v>985</v>
      </c>
      <c r="J3767" t="s">
        <v>5407</v>
      </c>
      <c r="K3767" t="s">
        <v>5394</v>
      </c>
      <c r="L3767" t="s">
        <v>5395</v>
      </c>
      <c r="M3767" t="s">
        <v>5396</v>
      </c>
      <c r="N3767">
        <v>5</v>
      </c>
    </row>
    <row r="3768" spans="1:14" x14ac:dyDescent="0.75">
      <c r="A3768" t="s">
        <v>10</v>
      </c>
      <c r="B3768" t="s">
        <v>11</v>
      </c>
      <c r="C3768" t="s">
        <v>12</v>
      </c>
      <c r="D3768" t="s">
        <v>5388</v>
      </c>
      <c r="E3768">
        <v>10260260</v>
      </c>
      <c r="F3768" t="s">
        <v>5435</v>
      </c>
      <c r="G3768">
        <v>66109036</v>
      </c>
      <c r="H3768" t="s">
        <v>361</v>
      </c>
      <c r="I3768" t="s">
        <v>365</v>
      </c>
      <c r="J3768" t="s">
        <v>5407</v>
      </c>
      <c r="K3768" t="s">
        <v>5391</v>
      </c>
      <c r="L3768" t="s">
        <v>5392</v>
      </c>
      <c r="M3768" t="s">
        <v>5393</v>
      </c>
      <c r="N3768">
        <v>30</v>
      </c>
    </row>
    <row r="3769" spans="1:14" x14ac:dyDescent="0.75">
      <c r="A3769" t="s">
        <v>10</v>
      </c>
      <c r="B3769" t="s">
        <v>11</v>
      </c>
      <c r="C3769" t="s">
        <v>12</v>
      </c>
      <c r="D3769" t="s">
        <v>5388</v>
      </c>
      <c r="E3769">
        <v>10260260</v>
      </c>
      <c r="F3769" t="s">
        <v>5435</v>
      </c>
      <c r="G3769">
        <v>66109036</v>
      </c>
      <c r="H3769" t="s">
        <v>361</v>
      </c>
      <c r="I3769" t="s">
        <v>365</v>
      </c>
      <c r="J3769" t="s">
        <v>5407</v>
      </c>
      <c r="K3769" t="s">
        <v>5394</v>
      </c>
      <c r="L3769" t="s">
        <v>5402</v>
      </c>
      <c r="M3769" t="s">
        <v>5403</v>
      </c>
      <c r="N3769">
        <v>50</v>
      </c>
    </row>
    <row r="3770" spans="1:14" x14ac:dyDescent="0.75">
      <c r="A3770" t="s">
        <v>10</v>
      </c>
      <c r="B3770" t="s">
        <v>11</v>
      </c>
      <c r="C3770" t="s">
        <v>12</v>
      </c>
      <c r="D3770" t="s">
        <v>5388</v>
      </c>
      <c r="E3770">
        <v>10260260</v>
      </c>
      <c r="F3770" t="s">
        <v>5435</v>
      </c>
      <c r="G3770">
        <v>66109036</v>
      </c>
      <c r="H3770" t="s">
        <v>361</v>
      </c>
      <c r="I3770" t="s">
        <v>365</v>
      </c>
      <c r="J3770" t="s">
        <v>5407</v>
      </c>
      <c r="K3770" t="s">
        <v>5394</v>
      </c>
      <c r="L3770" t="s">
        <v>5395</v>
      </c>
      <c r="M3770" t="s">
        <v>5396</v>
      </c>
      <c r="N3770">
        <v>10</v>
      </c>
    </row>
    <row r="3771" spans="1:14" x14ac:dyDescent="0.75">
      <c r="A3771" t="s">
        <v>10</v>
      </c>
      <c r="B3771" t="s">
        <v>11</v>
      </c>
      <c r="C3771" t="s">
        <v>12</v>
      </c>
      <c r="D3771" t="s">
        <v>5388</v>
      </c>
      <c r="E3771">
        <v>10260260</v>
      </c>
      <c r="F3771" t="s">
        <v>5435</v>
      </c>
      <c r="G3771">
        <v>66109060</v>
      </c>
      <c r="H3771" t="s">
        <v>7170</v>
      </c>
      <c r="I3771" t="s">
        <v>3670</v>
      </c>
      <c r="J3771" t="s">
        <v>5407</v>
      </c>
      <c r="K3771" t="s">
        <v>5394</v>
      </c>
      <c r="L3771" t="s">
        <v>5402</v>
      </c>
      <c r="M3771" t="s">
        <v>5403</v>
      </c>
      <c r="N3771">
        <v>10</v>
      </c>
    </row>
    <row r="3772" spans="1:14" x14ac:dyDescent="0.75">
      <c r="A3772" t="s">
        <v>10</v>
      </c>
      <c r="B3772" t="s">
        <v>11</v>
      </c>
      <c r="C3772" t="s">
        <v>12</v>
      </c>
      <c r="D3772" t="s">
        <v>5388</v>
      </c>
      <c r="E3772">
        <v>10260260</v>
      </c>
      <c r="F3772" t="s">
        <v>5435</v>
      </c>
      <c r="G3772">
        <v>66109088</v>
      </c>
      <c r="H3772" t="s">
        <v>2757</v>
      </c>
      <c r="I3772" t="s">
        <v>2758</v>
      </c>
      <c r="J3772" t="s">
        <v>5406</v>
      </c>
      <c r="K3772" t="s">
        <v>5398</v>
      </c>
      <c r="L3772" t="s">
        <v>5399</v>
      </c>
      <c r="M3772" t="s">
        <v>5400</v>
      </c>
      <c r="N3772">
        <v>10</v>
      </c>
    </row>
    <row r="3773" spans="1:14" x14ac:dyDescent="0.75">
      <c r="A3773" t="s">
        <v>10</v>
      </c>
      <c r="B3773" t="s">
        <v>11</v>
      </c>
      <c r="C3773" t="s">
        <v>12</v>
      </c>
      <c r="D3773" t="s">
        <v>5388</v>
      </c>
      <c r="E3773">
        <v>10260260</v>
      </c>
      <c r="F3773" t="s">
        <v>5435</v>
      </c>
      <c r="G3773">
        <v>66109088</v>
      </c>
      <c r="H3773" t="s">
        <v>2757</v>
      </c>
      <c r="I3773" t="s">
        <v>2758</v>
      </c>
      <c r="J3773" t="s">
        <v>5406</v>
      </c>
      <c r="K3773" t="s">
        <v>5391</v>
      </c>
      <c r="L3773" t="s">
        <v>5392</v>
      </c>
      <c r="M3773" t="s">
        <v>5393</v>
      </c>
      <c r="N3773">
        <v>100</v>
      </c>
    </row>
    <row r="3774" spans="1:14" x14ac:dyDescent="0.75">
      <c r="A3774" t="s">
        <v>10</v>
      </c>
      <c r="B3774" t="s">
        <v>11</v>
      </c>
      <c r="C3774" t="s">
        <v>12</v>
      </c>
      <c r="D3774" t="s">
        <v>5388</v>
      </c>
      <c r="E3774">
        <v>10260260</v>
      </c>
      <c r="F3774" t="s">
        <v>5435</v>
      </c>
      <c r="G3774">
        <v>66109088</v>
      </c>
      <c r="H3774" t="s">
        <v>2757</v>
      </c>
      <c r="I3774" t="s">
        <v>2758</v>
      </c>
      <c r="J3774" t="s">
        <v>5406</v>
      </c>
      <c r="K3774" t="s">
        <v>5394</v>
      </c>
      <c r="L3774" t="s">
        <v>5402</v>
      </c>
      <c r="M3774" t="s">
        <v>5403</v>
      </c>
      <c r="N3774">
        <v>100</v>
      </c>
    </row>
    <row r="3775" spans="1:14" x14ac:dyDescent="0.75">
      <c r="A3775" t="s">
        <v>10</v>
      </c>
      <c r="B3775" t="s">
        <v>11</v>
      </c>
      <c r="C3775" t="s">
        <v>12</v>
      </c>
      <c r="D3775" t="s">
        <v>5388</v>
      </c>
      <c r="E3775">
        <v>10260260</v>
      </c>
      <c r="F3775" t="s">
        <v>5435</v>
      </c>
      <c r="G3775">
        <v>66109088</v>
      </c>
      <c r="H3775" t="s">
        <v>2757</v>
      </c>
      <c r="I3775" t="s">
        <v>2758</v>
      </c>
      <c r="J3775" t="s">
        <v>5406</v>
      </c>
      <c r="K3775" t="s">
        <v>5394</v>
      </c>
      <c r="L3775" t="s">
        <v>5402</v>
      </c>
      <c r="M3775" t="s">
        <v>5404</v>
      </c>
      <c r="N3775">
        <v>60</v>
      </c>
    </row>
    <row r="3776" spans="1:14" x14ac:dyDescent="0.75">
      <c r="A3776" t="s">
        <v>10</v>
      </c>
      <c r="B3776" t="s">
        <v>11</v>
      </c>
      <c r="C3776" t="s">
        <v>12</v>
      </c>
      <c r="D3776" t="s">
        <v>5388</v>
      </c>
      <c r="E3776">
        <v>10260260</v>
      </c>
      <c r="F3776" t="s">
        <v>5435</v>
      </c>
      <c r="G3776">
        <v>66109088</v>
      </c>
      <c r="H3776" t="s">
        <v>2757</v>
      </c>
      <c r="I3776" t="s">
        <v>2758</v>
      </c>
      <c r="J3776" t="s">
        <v>5406</v>
      </c>
      <c r="K3776" t="s">
        <v>5394</v>
      </c>
      <c r="L3776" t="s">
        <v>5395</v>
      </c>
      <c r="M3776" t="s">
        <v>5396</v>
      </c>
      <c r="N3776">
        <v>60</v>
      </c>
    </row>
    <row r="3777" spans="1:14" x14ac:dyDescent="0.75">
      <c r="A3777" t="s">
        <v>10</v>
      </c>
      <c r="B3777" t="s">
        <v>11</v>
      </c>
      <c r="C3777" t="s">
        <v>12</v>
      </c>
      <c r="D3777" t="s">
        <v>5388</v>
      </c>
      <c r="E3777">
        <v>10260260</v>
      </c>
      <c r="F3777" t="s">
        <v>5435</v>
      </c>
      <c r="G3777">
        <v>66109102</v>
      </c>
      <c r="H3777" t="s">
        <v>2886</v>
      </c>
      <c r="I3777" t="s">
        <v>2889</v>
      </c>
      <c r="J3777" t="s">
        <v>5406</v>
      </c>
      <c r="K3777" t="s">
        <v>5391</v>
      </c>
      <c r="L3777" t="s">
        <v>5392</v>
      </c>
      <c r="M3777" t="s">
        <v>5393</v>
      </c>
      <c r="N3777">
        <v>20</v>
      </c>
    </row>
    <row r="3778" spans="1:14" x14ac:dyDescent="0.75">
      <c r="A3778" t="s">
        <v>10</v>
      </c>
      <c r="B3778" t="s">
        <v>11</v>
      </c>
      <c r="C3778" t="s">
        <v>12</v>
      </c>
      <c r="D3778" t="s">
        <v>5388</v>
      </c>
      <c r="E3778">
        <v>10260260</v>
      </c>
      <c r="F3778" t="s">
        <v>5435</v>
      </c>
      <c r="G3778">
        <v>66109102</v>
      </c>
      <c r="H3778" t="s">
        <v>2886</v>
      </c>
      <c r="I3778" t="s">
        <v>2889</v>
      </c>
      <c r="J3778" t="s">
        <v>5406</v>
      </c>
      <c r="K3778" t="s">
        <v>5394</v>
      </c>
      <c r="L3778" t="s">
        <v>5402</v>
      </c>
      <c r="M3778" t="s">
        <v>5403</v>
      </c>
      <c r="N3778">
        <v>30</v>
      </c>
    </row>
    <row r="3779" spans="1:14" x14ac:dyDescent="0.75">
      <c r="A3779" t="s">
        <v>10</v>
      </c>
      <c r="B3779" t="s">
        <v>11</v>
      </c>
      <c r="C3779" t="s">
        <v>12</v>
      </c>
      <c r="D3779" t="s">
        <v>5388</v>
      </c>
      <c r="E3779">
        <v>10260260</v>
      </c>
      <c r="F3779" t="s">
        <v>5435</v>
      </c>
      <c r="G3779">
        <v>66109102</v>
      </c>
      <c r="H3779" t="s">
        <v>2886</v>
      </c>
      <c r="I3779" t="s">
        <v>2889</v>
      </c>
      <c r="J3779" t="s">
        <v>5406</v>
      </c>
      <c r="K3779" t="s">
        <v>5394</v>
      </c>
      <c r="L3779" t="s">
        <v>5402</v>
      </c>
      <c r="M3779" t="s">
        <v>5404</v>
      </c>
      <c r="N3779">
        <v>10</v>
      </c>
    </row>
    <row r="3780" spans="1:14" x14ac:dyDescent="0.75">
      <c r="A3780" t="s">
        <v>10</v>
      </c>
      <c r="B3780" t="s">
        <v>11</v>
      </c>
      <c r="C3780" t="s">
        <v>12</v>
      </c>
      <c r="D3780" t="s">
        <v>5388</v>
      </c>
      <c r="E3780">
        <v>10260260</v>
      </c>
      <c r="F3780" t="s">
        <v>5435</v>
      </c>
      <c r="G3780">
        <v>66109102</v>
      </c>
      <c r="H3780" t="s">
        <v>2886</v>
      </c>
      <c r="I3780" t="s">
        <v>2889</v>
      </c>
      <c r="J3780" t="s">
        <v>5406</v>
      </c>
      <c r="K3780" t="s">
        <v>5394</v>
      </c>
      <c r="L3780" t="s">
        <v>5395</v>
      </c>
      <c r="M3780" t="s">
        <v>5405</v>
      </c>
      <c r="N3780">
        <v>10</v>
      </c>
    </row>
    <row r="3781" spans="1:14" x14ac:dyDescent="0.75">
      <c r="A3781" t="s">
        <v>10</v>
      </c>
      <c r="B3781" t="s">
        <v>11</v>
      </c>
      <c r="C3781" t="s">
        <v>12</v>
      </c>
      <c r="D3781" t="s">
        <v>5388</v>
      </c>
      <c r="E3781">
        <v>10260260</v>
      </c>
      <c r="F3781" t="s">
        <v>5435</v>
      </c>
      <c r="G3781">
        <v>66109276</v>
      </c>
      <c r="H3781" t="s">
        <v>2394</v>
      </c>
      <c r="I3781" t="s">
        <v>2395</v>
      </c>
      <c r="J3781" t="s">
        <v>5407</v>
      </c>
      <c r="K3781" t="s">
        <v>5391</v>
      </c>
      <c r="L3781" t="s">
        <v>5392</v>
      </c>
      <c r="M3781" t="s">
        <v>5401</v>
      </c>
      <c r="N3781">
        <v>5</v>
      </c>
    </row>
    <row r="3782" spans="1:14" x14ac:dyDescent="0.75">
      <c r="A3782" t="s">
        <v>10</v>
      </c>
      <c r="B3782" t="s">
        <v>11</v>
      </c>
      <c r="C3782" t="s">
        <v>12</v>
      </c>
      <c r="D3782" t="s">
        <v>5388</v>
      </c>
      <c r="E3782">
        <v>10260260</v>
      </c>
      <c r="F3782" t="s">
        <v>5435</v>
      </c>
      <c r="G3782">
        <v>66109303</v>
      </c>
      <c r="H3782" t="s">
        <v>2549</v>
      </c>
      <c r="I3782" t="s">
        <v>2550</v>
      </c>
      <c r="J3782" t="s">
        <v>5407</v>
      </c>
      <c r="K3782" t="s">
        <v>5391</v>
      </c>
      <c r="L3782" t="s">
        <v>5392</v>
      </c>
      <c r="M3782" t="s">
        <v>5393</v>
      </c>
      <c r="N3782">
        <v>100</v>
      </c>
    </row>
    <row r="3783" spans="1:14" x14ac:dyDescent="0.75">
      <c r="A3783" t="s">
        <v>10</v>
      </c>
      <c r="B3783" t="s">
        <v>11</v>
      </c>
      <c r="C3783" t="s">
        <v>12</v>
      </c>
      <c r="D3783" t="s">
        <v>5388</v>
      </c>
      <c r="E3783">
        <v>10260260</v>
      </c>
      <c r="F3783" t="s">
        <v>5435</v>
      </c>
      <c r="G3783">
        <v>66109303</v>
      </c>
      <c r="H3783" t="s">
        <v>2549</v>
      </c>
      <c r="I3783" t="s">
        <v>2550</v>
      </c>
      <c r="J3783" t="s">
        <v>5407</v>
      </c>
      <c r="K3783" t="s">
        <v>5394</v>
      </c>
      <c r="L3783" t="s">
        <v>5402</v>
      </c>
      <c r="M3783" t="s">
        <v>5403</v>
      </c>
      <c r="N3783">
        <v>50</v>
      </c>
    </row>
    <row r="3784" spans="1:14" x14ac:dyDescent="0.75">
      <c r="A3784" t="s">
        <v>10</v>
      </c>
      <c r="B3784" t="s">
        <v>11</v>
      </c>
      <c r="C3784" t="s">
        <v>12</v>
      </c>
      <c r="D3784" t="s">
        <v>5388</v>
      </c>
      <c r="E3784">
        <v>10260260</v>
      </c>
      <c r="F3784" t="s">
        <v>5435</v>
      </c>
      <c r="G3784">
        <v>66109303</v>
      </c>
      <c r="H3784" t="s">
        <v>2549</v>
      </c>
      <c r="I3784" t="s">
        <v>2550</v>
      </c>
      <c r="J3784" t="s">
        <v>5407</v>
      </c>
      <c r="K3784" t="s">
        <v>5394</v>
      </c>
      <c r="L3784" t="s">
        <v>5402</v>
      </c>
      <c r="M3784" t="s">
        <v>5404</v>
      </c>
      <c r="N3784">
        <v>30</v>
      </c>
    </row>
    <row r="3785" spans="1:14" x14ac:dyDescent="0.75">
      <c r="A3785" t="s">
        <v>10</v>
      </c>
      <c r="B3785" t="s">
        <v>11</v>
      </c>
      <c r="C3785" t="s">
        <v>12</v>
      </c>
      <c r="D3785" t="s">
        <v>5388</v>
      </c>
      <c r="E3785">
        <v>10260260</v>
      </c>
      <c r="F3785" t="s">
        <v>5435</v>
      </c>
      <c r="G3785">
        <v>66109415</v>
      </c>
      <c r="H3785" t="s">
        <v>1192</v>
      </c>
      <c r="I3785" t="s">
        <v>1193</v>
      </c>
      <c r="J3785" t="s">
        <v>5407</v>
      </c>
      <c r="K3785" t="s">
        <v>5391</v>
      </c>
      <c r="L3785" t="s">
        <v>5392</v>
      </c>
      <c r="M3785" t="s">
        <v>5393</v>
      </c>
      <c r="N3785">
        <v>20</v>
      </c>
    </row>
    <row r="3786" spans="1:14" x14ac:dyDescent="0.75">
      <c r="A3786" t="s">
        <v>10</v>
      </c>
      <c r="B3786" t="s">
        <v>11</v>
      </c>
      <c r="C3786" t="s">
        <v>12</v>
      </c>
      <c r="D3786" t="s">
        <v>5388</v>
      </c>
      <c r="E3786">
        <v>10260260</v>
      </c>
      <c r="F3786" t="s">
        <v>5435</v>
      </c>
      <c r="G3786">
        <v>66109415</v>
      </c>
      <c r="H3786" t="s">
        <v>1192</v>
      </c>
      <c r="I3786" t="s">
        <v>1193</v>
      </c>
      <c r="J3786" t="s">
        <v>5407</v>
      </c>
      <c r="K3786" t="s">
        <v>5394</v>
      </c>
      <c r="L3786" t="s">
        <v>5402</v>
      </c>
      <c r="M3786" t="s">
        <v>5403</v>
      </c>
      <c r="N3786">
        <v>20</v>
      </c>
    </row>
    <row r="3787" spans="1:14" x14ac:dyDescent="0.75">
      <c r="A3787" t="s">
        <v>10</v>
      </c>
      <c r="B3787" t="s">
        <v>11</v>
      </c>
      <c r="C3787" t="s">
        <v>12</v>
      </c>
      <c r="D3787" t="s">
        <v>5388</v>
      </c>
      <c r="E3787">
        <v>10260260</v>
      </c>
      <c r="F3787" t="s">
        <v>5435</v>
      </c>
      <c r="G3787">
        <v>66109415</v>
      </c>
      <c r="H3787" t="s">
        <v>1192</v>
      </c>
      <c r="I3787" t="s">
        <v>1193</v>
      </c>
      <c r="J3787" t="s">
        <v>5407</v>
      </c>
      <c r="K3787" t="s">
        <v>5394</v>
      </c>
      <c r="L3787" t="s">
        <v>5395</v>
      </c>
      <c r="M3787" t="s">
        <v>5396</v>
      </c>
      <c r="N3787">
        <v>10</v>
      </c>
    </row>
    <row r="3788" spans="1:14" x14ac:dyDescent="0.75">
      <c r="A3788" t="s">
        <v>10</v>
      </c>
      <c r="B3788" t="s">
        <v>11</v>
      </c>
      <c r="C3788" t="s">
        <v>12</v>
      </c>
      <c r="D3788" t="s">
        <v>5388</v>
      </c>
      <c r="E3788">
        <v>10260260</v>
      </c>
      <c r="F3788" t="s">
        <v>5435</v>
      </c>
      <c r="G3788">
        <v>66109416</v>
      </c>
      <c r="H3788" t="s">
        <v>1313</v>
      </c>
      <c r="I3788" t="s">
        <v>1193</v>
      </c>
      <c r="J3788" t="s">
        <v>5407</v>
      </c>
      <c r="K3788" t="s">
        <v>5391</v>
      </c>
      <c r="L3788" t="s">
        <v>5392</v>
      </c>
      <c r="M3788" t="s">
        <v>5393</v>
      </c>
      <c r="N3788">
        <v>15</v>
      </c>
    </row>
    <row r="3789" spans="1:14" x14ac:dyDescent="0.75">
      <c r="A3789" t="s">
        <v>10</v>
      </c>
      <c r="B3789" t="s">
        <v>11</v>
      </c>
      <c r="C3789" t="s">
        <v>12</v>
      </c>
      <c r="D3789" t="s">
        <v>5388</v>
      </c>
      <c r="E3789">
        <v>10260260</v>
      </c>
      <c r="F3789" t="s">
        <v>5435</v>
      </c>
      <c r="G3789">
        <v>66109416</v>
      </c>
      <c r="H3789" t="s">
        <v>1313</v>
      </c>
      <c r="I3789" t="s">
        <v>1193</v>
      </c>
      <c r="J3789" t="s">
        <v>5407</v>
      </c>
      <c r="K3789" t="s">
        <v>5394</v>
      </c>
      <c r="L3789" t="s">
        <v>5402</v>
      </c>
      <c r="M3789" t="s">
        <v>5403</v>
      </c>
      <c r="N3789">
        <v>15</v>
      </c>
    </row>
    <row r="3790" spans="1:14" x14ac:dyDescent="0.75">
      <c r="A3790" t="s">
        <v>10</v>
      </c>
      <c r="B3790" t="s">
        <v>11</v>
      </c>
      <c r="C3790" t="s">
        <v>12</v>
      </c>
      <c r="D3790" t="s">
        <v>5388</v>
      </c>
      <c r="E3790">
        <v>10260260</v>
      </c>
      <c r="F3790" t="s">
        <v>5435</v>
      </c>
      <c r="G3790">
        <v>66109416</v>
      </c>
      <c r="H3790" t="s">
        <v>1313</v>
      </c>
      <c r="I3790" t="s">
        <v>1193</v>
      </c>
      <c r="J3790" t="s">
        <v>5407</v>
      </c>
      <c r="K3790" t="s">
        <v>5394</v>
      </c>
      <c r="L3790" t="s">
        <v>5402</v>
      </c>
      <c r="M3790" t="s">
        <v>5404</v>
      </c>
      <c r="N3790">
        <v>5</v>
      </c>
    </row>
    <row r="3791" spans="1:14" x14ac:dyDescent="0.75">
      <c r="A3791" t="s">
        <v>10</v>
      </c>
      <c r="B3791" t="s">
        <v>11</v>
      </c>
      <c r="C3791" t="s">
        <v>12</v>
      </c>
      <c r="D3791" t="s">
        <v>5388</v>
      </c>
      <c r="E3791">
        <v>10260260</v>
      </c>
      <c r="F3791" t="s">
        <v>5435</v>
      </c>
      <c r="G3791">
        <v>66109416</v>
      </c>
      <c r="H3791" t="s">
        <v>1313</v>
      </c>
      <c r="I3791" t="s">
        <v>1193</v>
      </c>
      <c r="J3791" t="s">
        <v>5407</v>
      </c>
      <c r="K3791" t="s">
        <v>5394</v>
      </c>
      <c r="L3791" t="s">
        <v>5395</v>
      </c>
      <c r="M3791" t="s">
        <v>5396</v>
      </c>
      <c r="N3791">
        <v>10</v>
      </c>
    </row>
    <row r="3792" spans="1:14" x14ac:dyDescent="0.75">
      <c r="A3792" t="s">
        <v>10</v>
      </c>
      <c r="B3792" t="s">
        <v>11</v>
      </c>
      <c r="C3792" t="s">
        <v>12</v>
      </c>
      <c r="D3792" t="s">
        <v>5388</v>
      </c>
      <c r="E3792">
        <v>10260260</v>
      </c>
      <c r="F3792" t="s">
        <v>5435</v>
      </c>
      <c r="G3792">
        <v>66109895</v>
      </c>
      <c r="H3792" t="s">
        <v>3971</v>
      </c>
      <c r="I3792" t="s">
        <v>3972</v>
      </c>
      <c r="J3792" t="s">
        <v>5407</v>
      </c>
      <c r="K3792" t="s">
        <v>5391</v>
      </c>
      <c r="L3792" t="s">
        <v>5392</v>
      </c>
      <c r="M3792" t="s">
        <v>5393</v>
      </c>
      <c r="N3792">
        <v>50</v>
      </c>
    </row>
    <row r="3793" spans="1:14" x14ac:dyDescent="0.75">
      <c r="A3793" t="s">
        <v>10</v>
      </c>
      <c r="B3793" t="s">
        <v>11</v>
      </c>
      <c r="C3793" t="s">
        <v>12</v>
      </c>
      <c r="D3793" t="s">
        <v>5388</v>
      </c>
      <c r="E3793">
        <v>10260260</v>
      </c>
      <c r="F3793" t="s">
        <v>5435</v>
      </c>
      <c r="G3793">
        <v>66109895</v>
      </c>
      <c r="H3793" t="s">
        <v>3971</v>
      </c>
      <c r="I3793" t="s">
        <v>3972</v>
      </c>
      <c r="J3793" t="s">
        <v>5407</v>
      </c>
      <c r="K3793" t="s">
        <v>5394</v>
      </c>
      <c r="L3793" t="s">
        <v>5402</v>
      </c>
      <c r="M3793" t="s">
        <v>5404</v>
      </c>
      <c r="N3793">
        <v>20</v>
      </c>
    </row>
    <row r="3794" spans="1:14" x14ac:dyDescent="0.75">
      <c r="A3794" t="s">
        <v>10</v>
      </c>
      <c r="B3794" t="s">
        <v>11</v>
      </c>
      <c r="C3794" t="s">
        <v>12</v>
      </c>
      <c r="D3794" t="s">
        <v>5388</v>
      </c>
      <c r="E3794">
        <v>10260260</v>
      </c>
      <c r="F3794" t="s">
        <v>5435</v>
      </c>
      <c r="G3794">
        <v>66110049</v>
      </c>
      <c r="H3794" t="s">
        <v>7842</v>
      </c>
      <c r="I3794" t="s">
        <v>4451</v>
      </c>
      <c r="J3794" t="s">
        <v>5406</v>
      </c>
      <c r="K3794" t="s">
        <v>5391</v>
      </c>
      <c r="L3794" t="s">
        <v>5392</v>
      </c>
      <c r="M3794" t="s">
        <v>5393</v>
      </c>
      <c r="N3794">
        <v>50</v>
      </c>
    </row>
    <row r="3795" spans="1:14" x14ac:dyDescent="0.75">
      <c r="A3795" t="s">
        <v>10</v>
      </c>
      <c r="B3795" t="s">
        <v>11</v>
      </c>
      <c r="C3795" t="s">
        <v>12</v>
      </c>
      <c r="D3795" t="s">
        <v>5388</v>
      </c>
      <c r="E3795">
        <v>10260260</v>
      </c>
      <c r="F3795" t="s">
        <v>5435</v>
      </c>
      <c r="G3795">
        <v>66110049</v>
      </c>
      <c r="H3795" t="s">
        <v>7842</v>
      </c>
      <c r="I3795" t="s">
        <v>4451</v>
      </c>
      <c r="J3795" t="s">
        <v>5406</v>
      </c>
      <c r="K3795" t="s">
        <v>5394</v>
      </c>
      <c r="L3795" t="s">
        <v>5402</v>
      </c>
      <c r="M3795" t="s">
        <v>5404</v>
      </c>
      <c r="N3795">
        <v>20</v>
      </c>
    </row>
    <row r="3796" spans="1:14" x14ac:dyDescent="0.75">
      <c r="A3796" t="s">
        <v>10</v>
      </c>
      <c r="B3796" t="s">
        <v>11</v>
      </c>
      <c r="C3796" t="s">
        <v>12</v>
      </c>
      <c r="D3796" t="s">
        <v>5388</v>
      </c>
      <c r="E3796">
        <v>10260260</v>
      </c>
      <c r="F3796" t="s">
        <v>5435</v>
      </c>
      <c r="G3796">
        <v>66110049</v>
      </c>
      <c r="H3796" t="s">
        <v>7842</v>
      </c>
      <c r="I3796" t="s">
        <v>4451</v>
      </c>
      <c r="J3796" t="s">
        <v>5406</v>
      </c>
      <c r="K3796" t="s">
        <v>5394</v>
      </c>
      <c r="L3796" t="s">
        <v>5395</v>
      </c>
      <c r="M3796" t="s">
        <v>5405</v>
      </c>
      <c r="N3796">
        <v>20</v>
      </c>
    </row>
    <row r="3797" spans="1:14" x14ac:dyDescent="0.75">
      <c r="A3797" t="s">
        <v>10</v>
      </c>
      <c r="B3797" t="s">
        <v>11</v>
      </c>
      <c r="C3797" t="s">
        <v>12</v>
      </c>
      <c r="D3797" t="s">
        <v>5388</v>
      </c>
      <c r="E3797">
        <v>10260260</v>
      </c>
      <c r="F3797" t="s">
        <v>5435</v>
      </c>
      <c r="G3797">
        <v>66110049</v>
      </c>
      <c r="H3797" t="s">
        <v>7842</v>
      </c>
      <c r="I3797" t="s">
        <v>4451</v>
      </c>
      <c r="J3797" t="s">
        <v>5406</v>
      </c>
      <c r="K3797" t="s">
        <v>5394</v>
      </c>
      <c r="L3797" t="s">
        <v>5395</v>
      </c>
      <c r="M3797" t="s">
        <v>5396</v>
      </c>
      <c r="N3797">
        <v>20</v>
      </c>
    </row>
    <row r="3798" spans="1:14" x14ac:dyDescent="0.75">
      <c r="A3798" t="s">
        <v>10</v>
      </c>
      <c r="B3798" t="s">
        <v>11</v>
      </c>
      <c r="C3798" t="s">
        <v>12</v>
      </c>
      <c r="D3798" t="s">
        <v>5388</v>
      </c>
      <c r="E3798">
        <v>10260260</v>
      </c>
      <c r="F3798" t="s">
        <v>5435</v>
      </c>
      <c r="G3798">
        <v>66110601</v>
      </c>
      <c r="H3798" t="s">
        <v>3927</v>
      </c>
      <c r="I3798" t="s">
        <v>3928</v>
      </c>
      <c r="J3798" t="s">
        <v>5407</v>
      </c>
      <c r="K3798" t="s">
        <v>5391</v>
      </c>
      <c r="L3798" t="s">
        <v>5392</v>
      </c>
      <c r="M3798" t="s">
        <v>5401</v>
      </c>
      <c r="N3798">
        <v>5</v>
      </c>
    </row>
    <row r="3799" spans="1:14" x14ac:dyDescent="0.75">
      <c r="A3799" t="s">
        <v>10</v>
      </c>
      <c r="B3799" t="s">
        <v>11</v>
      </c>
      <c r="C3799" t="s">
        <v>12</v>
      </c>
      <c r="D3799" t="s">
        <v>5388</v>
      </c>
      <c r="E3799">
        <v>10260260</v>
      </c>
      <c r="F3799" t="s">
        <v>5435</v>
      </c>
      <c r="G3799">
        <v>66110601</v>
      </c>
      <c r="H3799" t="s">
        <v>3927</v>
      </c>
      <c r="I3799" t="s">
        <v>3928</v>
      </c>
      <c r="J3799" t="s">
        <v>5407</v>
      </c>
      <c r="K3799" t="s">
        <v>5394</v>
      </c>
      <c r="L3799" t="s">
        <v>5402</v>
      </c>
      <c r="M3799" t="s">
        <v>5403</v>
      </c>
      <c r="N3799">
        <v>10</v>
      </c>
    </row>
    <row r="3800" spans="1:14" x14ac:dyDescent="0.75">
      <c r="A3800" t="s">
        <v>10</v>
      </c>
      <c r="B3800" t="s">
        <v>11</v>
      </c>
      <c r="C3800" t="s">
        <v>12</v>
      </c>
      <c r="D3800" t="s">
        <v>5388</v>
      </c>
      <c r="E3800">
        <v>10260260</v>
      </c>
      <c r="F3800" t="s">
        <v>5435</v>
      </c>
      <c r="G3800">
        <v>66110601</v>
      </c>
      <c r="H3800" t="s">
        <v>3927</v>
      </c>
      <c r="I3800" t="s">
        <v>3928</v>
      </c>
      <c r="J3800" t="s">
        <v>5407</v>
      </c>
      <c r="K3800" t="s">
        <v>5394</v>
      </c>
      <c r="L3800" t="s">
        <v>5402</v>
      </c>
      <c r="M3800" t="s">
        <v>5404</v>
      </c>
      <c r="N3800">
        <v>20</v>
      </c>
    </row>
    <row r="3801" spans="1:14" x14ac:dyDescent="0.75">
      <c r="A3801" t="s">
        <v>10</v>
      </c>
      <c r="B3801" t="s">
        <v>11</v>
      </c>
      <c r="C3801" t="s">
        <v>12</v>
      </c>
      <c r="D3801" t="s">
        <v>5388</v>
      </c>
      <c r="E3801">
        <v>10260260</v>
      </c>
      <c r="F3801" t="s">
        <v>5435</v>
      </c>
      <c r="G3801">
        <v>66110601</v>
      </c>
      <c r="H3801" t="s">
        <v>3927</v>
      </c>
      <c r="I3801" t="s">
        <v>3928</v>
      </c>
      <c r="J3801" t="s">
        <v>5407</v>
      </c>
      <c r="K3801" t="s">
        <v>5394</v>
      </c>
      <c r="L3801" t="s">
        <v>5395</v>
      </c>
      <c r="M3801" t="s">
        <v>5405</v>
      </c>
      <c r="N3801">
        <v>20</v>
      </c>
    </row>
    <row r="3802" spans="1:14" x14ac:dyDescent="0.75">
      <c r="A3802" t="s">
        <v>10</v>
      </c>
      <c r="B3802" t="s">
        <v>11</v>
      </c>
      <c r="C3802" t="s">
        <v>12</v>
      </c>
      <c r="D3802" t="s">
        <v>5388</v>
      </c>
      <c r="E3802">
        <v>10260260</v>
      </c>
      <c r="F3802" t="s">
        <v>5435</v>
      </c>
      <c r="G3802">
        <v>66110603</v>
      </c>
      <c r="H3802" t="s">
        <v>3962</v>
      </c>
      <c r="I3802" t="s">
        <v>3963</v>
      </c>
      <c r="J3802" t="s">
        <v>5407</v>
      </c>
      <c r="K3802" t="s">
        <v>5391</v>
      </c>
      <c r="L3802" t="s">
        <v>5392</v>
      </c>
      <c r="M3802" t="s">
        <v>5393</v>
      </c>
      <c r="N3802">
        <v>50</v>
      </c>
    </row>
    <row r="3803" spans="1:14" x14ac:dyDescent="0.75">
      <c r="A3803" t="s">
        <v>10</v>
      </c>
      <c r="B3803" t="s">
        <v>11</v>
      </c>
      <c r="C3803" t="s">
        <v>12</v>
      </c>
      <c r="D3803" t="s">
        <v>5388</v>
      </c>
      <c r="E3803">
        <v>10260260</v>
      </c>
      <c r="F3803" t="s">
        <v>5435</v>
      </c>
      <c r="G3803">
        <v>66110603</v>
      </c>
      <c r="H3803" t="s">
        <v>3962</v>
      </c>
      <c r="I3803" t="s">
        <v>3963</v>
      </c>
      <c r="J3803" t="s">
        <v>5407</v>
      </c>
      <c r="K3803" t="s">
        <v>5394</v>
      </c>
      <c r="L3803" t="s">
        <v>5402</v>
      </c>
      <c r="M3803" t="s">
        <v>5403</v>
      </c>
      <c r="N3803">
        <v>30</v>
      </c>
    </row>
    <row r="3804" spans="1:14" x14ac:dyDescent="0.75">
      <c r="A3804" t="s">
        <v>10</v>
      </c>
      <c r="B3804" t="s">
        <v>11</v>
      </c>
      <c r="C3804" t="s">
        <v>12</v>
      </c>
      <c r="D3804" t="s">
        <v>5388</v>
      </c>
      <c r="E3804">
        <v>10260260</v>
      </c>
      <c r="F3804" t="s">
        <v>5435</v>
      </c>
      <c r="G3804">
        <v>66110603</v>
      </c>
      <c r="H3804" t="s">
        <v>3962</v>
      </c>
      <c r="I3804" t="s">
        <v>3963</v>
      </c>
      <c r="J3804" t="s">
        <v>5407</v>
      </c>
      <c r="K3804" t="s">
        <v>5394</v>
      </c>
      <c r="L3804" t="s">
        <v>5402</v>
      </c>
      <c r="M3804" t="s">
        <v>5404</v>
      </c>
      <c r="N3804">
        <v>20</v>
      </c>
    </row>
    <row r="3805" spans="1:14" x14ac:dyDescent="0.75">
      <c r="A3805" t="s">
        <v>10</v>
      </c>
      <c r="B3805" t="s">
        <v>11</v>
      </c>
      <c r="C3805" t="s">
        <v>12</v>
      </c>
      <c r="D3805" t="s">
        <v>5388</v>
      </c>
      <c r="E3805">
        <v>10260260</v>
      </c>
      <c r="F3805" t="s">
        <v>5435</v>
      </c>
      <c r="G3805">
        <v>66110603</v>
      </c>
      <c r="H3805" t="s">
        <v>3962</v>
      </c>
      <c r="I3805" t="s">
        <v>3963</v>
      </c>
      <c r="J3805" t="s">
        <v>5407</v>
      </c>
      <c r="K3805" t="s">
        <v>5394</v>
      </c>
      <c r="L3805" t="s">
        <v>5395</v>
      </c>
      <c r="M3805" t="s">
        <v>5396</v>
      </c>
      <c r="N3805">
        <v>5</v>
      </c>
    </row>
    <row r="3806" spans="1:14" x14ac:dyDescent="0.75">
      <c r="A3806" t="s">
        <v>10</v>
      </c>
      <c r="B3806" t="s">
        <v>11</v>
      </c>
      <c r="C3806" t="s">
        <v>12</v>
      </c>
      <c r="D3806" t="s">
        <v>5388</v>
      </c>
      <c r="E3806">
        <v>10260260</v>
      </c>
      <c r="F3806" t="s">
        <v>5435</v>
      </c>
      <c r="G3806">
        <v>66110612</v>
      </c>
      <c r="H3806" t="s">
        <v>1764</v>
      </c>
      <c r="I3806" t="s">
        <v>1765</v>
      </c>
      <c r="J3806" t="s">
        <v>5407</v>
      </c>
      <c r="K3806" t="s">
        <v>5394</v>
      </c>
      <c r="L3806" t="s">
        <v>5395</v>
      </c>
      <c r="M3806" t="s">
        <v>5405</v>
      </c>
      <c r="N3806">
        <v>3</v>
      </c>
    </row>
    <row r="3807" spans="1:14" x14ac:dyDescent="0.75">
      <c r="A3807" t="s">
        <v>10</v>
      </c>
      <c r="B3807" t="s">
        <v>11</v>
      </c>
      <c r="C3807" t="s">
        <v>12</v>
      </c>
      <c r="D3807" t="s">
        <v>5388</v>
      </c>
      <c r="E3807">
        <v>10260260</v>
      </c>
      <c r="F3807" t="s">
        <v>5435</v>
      </c>
      <c r="G3807">
        <v>66111004</v>
      </c>
      <c r="H3807" t="s">
        <v>4995</v>
      </c>
      <c r="I3807" t="s">
        <v>1717</v>
      </c>
      <c r="J3807" t="s">
        <v>5407</v>
      </c>
      <c r="K3807" t="s">
        <v>5394</v>
      </c>
      <c r="L3807" t="s">
        <v>5395</v>
      </c>
      <c r="M3807" t="s">
        <v>5396</v>
      </c>
      <c r="N3807">
        <v>5</v>
      </c>
    </row>
    <row r="3808" spans="1:14" x14ac:dyDescent="0.75">
      <c r="A3808" t="s">
        <v>10</v>
      </c>
      <c r="B3808" t="s">
        <v>11</v>
      </c>
      <c r="C3808" t="s">
        <v>12</v>
      </c>
      <c r="D3808" t="s">
        <v>5388</v>
      </c>
      <c r="E3808">
        <v>10260260</v>
      </c>
      <c r="F3808" t="s">
        <v>5435</v>
      </c>
      <c r="G3808">
        <v>66111162</v>
      </c>
      <c r="H3808" t="s">
        <v>5352</v>
      </c>
      <c r="I3808" t="s">
        <v>5353</v>
      </c>
      <c r="J3808" t="s">
        <v>5407</v>
      </c>
      <c r="K3808" t="s">
        <v>5391</v>
      </c>
      <c r="L3808" t="s">
        <v>5392</v>
      </c>
      <c r="M3808" t="s">
        <v>5393</v>
      </c>
      <c r="N3808">
        <v>80</v>
      </c>
    </row>
    <row r="3809" spans="1:14" x14ac:dyDescent="0.75">
      <c r="A3809" t="s">
        <v>10</v>
      </c>
      <c r="B3809" t="s">
        <v>11</v>
      </c>
      <c r="C3809" t="s">
        <v>12</v>
      </c>
      <c r="D3809" t="s">
        <v>5388</v>
      </c>
      <c r="E3809">
        <v>10260260</v>
      </c>
      <c r="F3809" t="s">
        <v>5435</v>
      </c>
      <c r="G3809">
        <v>66111162</v>
      </c>
      <c r="H3809" t="s">
        <v>5352</v>
      </c>
      <c r="I3809" t="s">
        <v>5353</v>
      </c>
      <c r="J3809" t="s">
        <v>5407</v>
      </c>
      <c r="K3809" t="s">
        <v>5394</v>
      </c>
      <c r="L3809" t="s">
        <v>5402</v>
      </c>
      <c r="M3809" t="s">
        <v>5403</v>
      </c>
      <c r="N3809">
        <v>80</v>
      </c>
    </row>
    <row r="3810" spans="1:14" x14ac:dyDescent="0.75">
      <c r="A3810" t="s">
        <v>10</v>
      </c>
      <c r="B3810" t="s">
        <v>11</v>
      </c>
      <c r="C3810" t="s">
        <v>12</v>
      </c>
      <c r="D3810" t="s">
        <v>5388</v>
      </c>
      <c r="E3810">
        <v>10260260</v>
      </c>
      <c r="F3810" t="s">
        <v>5435</v>
      </c>
      <c r="G3810">
        <v>66111162</v>
      </c>
      <c r="H3810" t="s">
        <v>5352</v>
      </c>
      <c r="I3810" t="s">
        <v>5353</v>
      </c>
      <c r="J3810" t="s">
        <v>5407</v>
      </c>
      <c r="K3810" t="s">
        <v>5394</v>
      </c>
      <c r="L3810" t="s">
        <v>5402</v>
      </c>
      <c r="M3810" t="s">
        <v>5404</v>
      </c>
      <c r="N3810">
        <v>10</v>
      </c>
    </row>
    <row r="3811" spans="1:14" x14ac:dyDescent="0.75">
      <c r="A3811" t="s">
        <v>10</v>
      </c>
      <c r="B3811" t="s">
        <v>11</v>
      </c>
      <c r="C3811" t="s">
        <v>12</v>
      </c>
      <c r="D3811" t="s">
        <v>5388</v>
      </c>
      <c r="E3811">
        <v>10260260</v>
      </c>
      <c r="F3811" t="s">
        <v>5435</v>
      </c>
      <c r="G3811">
        <v>66111221</v>
      </c>
      <c r="H3811" t="s">
        <v>1242</v>
      </c>
      <c r="I3811" t="s">
        <v>1243</v>
      </c>
      <c r="J3811" t="s">
        <v>5406</v>
      </c>
      <c r="K3811" t="s">
        <v>5391</v>
      </c>
      <c r="L3811" t="s">
        <v>5392</v>
      </c>
      <c r="M3811" t="s">
        <v>5393</v>
      </c>
      <c r="N3811">
        <v>70</v>
      </c>
    </row>
    <row r="3812" spans="1:14" x14ac:dyDescent="0.75">
      <c r="A3812" t="s">
        <v>10</v>
      </c>
      <c r="B3812" t="s">
        <v>11</v>
      </c>
      <c r="C3812" t="s">
        <v>12</v>
      </c>
      <c r="D3812" t="s">
        <v>5388</v>
      </c>
      <c r="E3812">
        <v>10260260</v>
      </c>
      <c r="F3812" t="s">
        <v>5435</v>
      </c>
      <c r="G3812">
        <v>66111221</v>
      </c>
      <c r="H3812" t="s">
        <v>1242</v>
      </c>
      <c r="I3812" t="s">
        <v>1243</v>
      </c>
      <c r="J3812" t="s">
        <v>5406</v>
      </c>
      <c r="K3812" t="s">
        <v>5394</v>
      </c>
      <c r="L3812" t="s">
        <v>5395</v>
      </c>
      <c r="M3812" t="s">
        <v>5396</v>
      </c>
      <c r="N3812">
        <v>10</v>
      </c>
    </row>
    <row r="3813" spans="1:14" x14ac:dyDescent="0.75">
      <c r="A3813" t="s">
        <v>10</v>
      </c>
      <c r="B3813" t="s">
        <v>11</v>
      </c>
      <c r="C3813" t="s">
        <v>12</v>
      </c>
      <c r="D3813" t="s">
        <v>5388</v>
      </c>
      <c r="E3813">
        <v>10260260</v>
      </c>
      <c r="F3813" t="s">
        <v>5435</v>
      </c>
      <c r="G3813">
        <v>66111231</v>
      </c>
      <c r="H3813" t="s">
        <v>1729</v>
      </c>
      <c r="I3813" t="s">
        <v>7726</v>
      </c>
      <c r="J3813" t="s">
        <v>5407</v>
      </c>
      <c r="K3813" t="s">
        <v>5391</v>
      </c>
      <c r="L3813" t="s">
        <v>5392</v>
      </c>
      <c r="M3813" t="s">
        <v>5393</v>
      </c>
      <c r="N3813">
        <v>20</v>
      </c>
    </row>
    <row r="3814" spans="1:14" x14ac:dyDescent="0.75">
      <c r="A3814" t="s">
        <v>10</v>
      </c>
      <c r="B3814" t="s">
        <v>11</v>
      </c>
      <c r="C3814" t="s">
        <v>12</v>
      </c>
      <c r="D3814" t="s">
        <v>5388</v>
      </c>
      <c r="E3814">
        <v>10260260</v>
      </c>
      <c r="F3814" t="s">
        <v>5435</v>
      </c>
      <c r="G3814">
        <v>66111231</v>
      </c>
      <c r="H3814" t="s">
        <v>1729</v>
      </c>
      <c r="I3814" t="s">
        <v>7726</v>
      </c>
      <c r="J3814" t="s">
        <v>5407</v>
      </c>
      <c r="K3814" t="s">
        <v>5394</v>
      </c>
      <c r="L3814" t="s">
        <v>5402</v>
      </c>
      <c r="M3814" t="s">
        <v>5403</v>
      </c>
      <c r="N3814">
        <v>10</v>
      </c>
    </row>
    <row r="3815" spans="1:14" x14ac:dyDescent="0.75">
      <c r="A3815" t="s">
        <v>10</v>
      </c>
      <c r="B3815" t="s">
        <v>11</v>
      </c>
      <c r="C3815" t="s">
        <v>12</v>
      </c>
      <c r="D3815" t="s">
        <v>5388</v>
      </c>
      <c r="E3815">
        <v>10260260</v>
      </c>
      <c r="F3815" t="s">
        <v>5435</v>
      </c>
      <c r="G3815">
        <v>66111231</v>
      </c>
      <c r="H3815" t="s">
        <v>1729</v>
      </c>
      <c r="I3815" t="s">
        <v>7726</v>
      </c>
      <c r="J3815" t="s">
        <v>5407</v>
      </c>
      <c r="K3815" t="s">
        <v>5394</v>
      </c>
      <c r="L3815" t="s">
        <v>5402</v>
      </c>
      <c r="M3815" t="s">
        <v>5404</v>
      </c>
      <c r="N3815">
        <v>6</v>
      </c>
    </row>
    <row r="3816" spans="1:14" x14ac:dyDescent="0.75">
      <c r="A3816" t="s">
        <v>10</v>
      </c>
      <c r="B3816" t="s">
        <v>11</v>
      </c>
      <c r="C3816" t="s">
        <v>12</v>
      </c>
      <c r="D3816" t="s">
        <v>5388</v>
      </c>
      <c r="E3816">
        <v>10260260</v>
      </c>
      <c r="F3816" t="s">
        <v>5435</v>
      </c>
      <c r="G3816">
        <v>66111231</v>
      </c>
      <c r="H3816" t="s">
        <v>1729</v>
      </c>
      <c r="I3816" t="s">
        <v>7726</v>
      </c>
      <c r="J3816" t="s">
        <v>5407</v>
      </c>
      <c r="K3816" t="s">
        <v>5394</v>
      </c>
      <c r="L3816" t="s">
        <v>5395</v>
      </c>
      <c r="M3816" t="s">
        <v>5405</v>
      </c>
      <c r="N3816">
        <v>5</v>
      </c>
    </row>
    <row r="3817" spans="1:14" x14ac:dyDescent="0.75">
      <c r="A3817" t="s">
        <v>10</v>
      </c>
      <c r="B3817" t="s">
        <v>11</v>
      </c>
      <c r="C3817" t="s">
        <v>12</v>
      </c>
      <c r="D3817" t="s">
        <v>5388</v>
      </c>
      <c r="E3817">
        <v>10260260</v>
      </c>
      <c r="F3817" t="s">
        <v>5435</v>
      </c>
      <c r="G3817">
        <v>66111232</v>
      </c>
      <c r="H3817" t="s">
        <v>1478</v>
      </c>
      <c r="I3817" t="s">
        <v>1479</v>
      </c>
      <c r="J3817" t="s">
        <v>5407</v>
      </c>
      <c r="K3817" t="s">
        <v>5391</v>
      </c>
      <c r="L3817" t="s">
        <v>5392</v>
      </c>
      <c r="M3817" t="s">
        <v>5393</v>
      </c>
      <c r="N3817">
        <v>10</v>
      </c>
    </row>
    <row r="3818" spans="1:14" x14ac:dyDescent="0.75">
      <c r="A3818" t="s">
        <v>10</v>
      </c>
      <c r="B3818" t="s">
        <v>11</v>
      </c>
      <c r="C3818" t="s">
        <v>12</v>
      </c>
      <c r="D3818" t="s">
        <v>5388</v>
      </c>
      <c r="E3818">
        <v>10260260</v>
      </c>
      <c r="F3818" t="s">
        <v>5435</v>
      </c>
      <c r="G3818">
        <v>66111232</v>
      </c>
      <c r="H3818" t="s">
        <v>1478</v>
      </c>
      <c r="I3818" t="s">
        <v>1479</v>
      </c>
      <c r="J3818" t="s">
        <v>5407</v>
      </c>
      <c r="K3818" t="s">
        <v>5394</v>
      </c>
      <c r="L3818" t="s">
        <v>5402</v>
      </c>
      <c r="M3818" t="s">
        <v>5403</v>
      </c>
      <c r="N3818">
        <v>5</v>
      </c>
    </row>
    <row r="3819" spans="1:14" x14ac:dyDescent="0.75">
      <c r="A3819" t="s">
        <v>10</v>
      </c>
      <c r="B3819" t="s">
        <v>11</v>
      </c>
      <c r="C3819" t="s">
        <v>12</v>
      </c>
      <c r="D3819" t="s">
        <v>5388</v>
      </c>
      <c r="E3819">
        <v>10260260</v>
      </c>
      <c r="F3819" t="s">
        <v>5435</v>
      </c>
      <c r="G3819">
        <v>66111262</v>
      </c>
      <c r="H3819" t="s">
        <v>3336</v>
      </c>
      <c r="I3819" t="s">
        <v>3337</v>
      </c>
      <c r="J3819" t="s">
        <v>5390</v>
      </c>
      <c r="K3819" t="s">
        <v>5398</v>
      </c>
      <c r="L3819" t="s">
        <v>5399</v>
      </c>
      <c r="M3819" t="s">
        <v>5411</v>
      </c>
      <c r="N3819">
        <v>10</v>
      </c>
    </row>
    <row r="3820" spans="1:14" x14ac:dyDescent="0.75">
      <c r="A3820" t="s">
        <v>10</v>
      </c>
      <c r="B3820" t="s">
        <v>11</v>
      </c>
      <c r="C3820" t="s">
        <v>12</v>
      </c>
      <c r="D3820" t="s">
        <v>5388</v>
      </c>
      <c r="E3820">
        <v>10260260</v>
      </c>
      <c r="F3820" t="s">
        <v>5435</v>
      </c>
      <c r="G3820">
        <v>66111262</v>
      </c>
      <c r="H3820" t="s">
        <v>3336</v>
      </c>
      <c r="I3820" t="s">
        <v>3337</v>
      </c>
      <c r="J3820" t="s">
        <v>5390</v>
      </c>
      <c r="K3820" t="s">
        <v>5394</v>
      </c>
      <c r="L3820" t="s">
        <v>5402</v>
      </c>
      <c r="M3820" t="s">
        <v>5404</v>
      </c>
      <c r="N3820">
        <v>5</v>
      </c>
    </row>
    <row r="3821" spans="1:14" x14ac:dyDescent="0.75">
      <c r="A3821" t="s">
        <v>10</v>
      </c>
      <c r="B3821" t="s">
        <v>11</v>
      </c>
      <c r="C3821" t="s">
        <v>12</v>
      </c>
      <c r="D3821" t="s">
        <v>5388</v>
      </c>
      <c r="E3821">
        <v>10260260</v>
      </c>
      <c r="F3821" t="s">
        <v>5435</v>
      </c>
      <c r="G3821">
        <v>66111262</v>
      </c>
      <c r="H3821" t="s">
        <v>3336</v>
      </c>
      <c r="I3821" t="s">
        <v>3337</v>
      </c>
      <c r="J3821" t="s">
        <v>5390</v>
      </c>
      <c r="K3821" t="s">
        <v>5394</v>
      </c>
      <c r="L3821" t="s">
        <v>5395</v>
      </c>
      <c r="M3821" t="s">
        <v>5396</v>
      </c>
      <c r="N3821">
        <v>5</v>
      </c>
    </row>
    <row r="3822" spans="1:14" x14ac:dyDescent="0.75">
      <c r="A3822" t="s">
        <v>10</v>
      </c>
      <c r="B3822" t="s">
        <v>11</v>
      </c>
      <c r="C3822" t="s">
        <v>12</v>
      </c>
      <c r="D3822" t="s">
        <v>5388</v>
      </c>
      <c r="E3822">
        <v>10260260</v>
      </c>
      <c r="F3822" t="s">
        <v>5435</v>
      </c>
      <c r="G3822">
        <v>66111414</v>
      </c>
      <c r="H3822" t="s">
        <v>4039</v>
      </c>
      <c r="I3822" t="s">
        <v>4040</v>
      </c>
      <c r="J3822" t="s">
        <v>5407</v>
      </c>
      <c r="K3822" t="s">
        <v>5394</v>
      </c>
      <c r="L3822" t="s">
        <v>5402</v>
      </c>
      <c r="M3822" t="s">
        <v>5403</v>
      </c>
      <c r="N3822">
        <v>10</v>
      </c>
    </row>
    <row r="3823" spans="1:14" x14ac:dyDescent="0.75">
      <c r="A3823" t="s">
        <v>10</v>
      </c>
      <c r="B3823" t="s">
        <v>11</v>
      </c>
      <c r="C3823" t="s">
        <v>12</v>
      </c>
      <c r="D3823" t="s">
        <v>5388</v>
      </c>
      <c r="E3823">
        <v>10260260</v>
      </c>
      <c r="F3823" t="s">
        <v>5435</v>
      </c>
      <c r="G3823">
        <v>66111414</v>
      </c>
      <c r="H3823" t="s">
        <v>4039</v>
      </c>
      <c r="I3823" t="s">
        <v>4040</v>
      </c>
      <c r="J3823" t="s">
        <v>5407</v>
      </c>
      <c r="K3823" t="s">
        <v>5394</v>
      </c>
      <c r="L3823" t="s">
        <v>5402</v>
      </c>
      <c r="M3823" t="s">
        <v>5404</v>
      </c>
      <c r="N3823">
        <v>10</v>
      </c>
    </row>
    <row r="3824" spans="1:14" x14ac:dyDescent="0.75">
      <c r="A3824" t="s">
        <v>10</v>
      </c>
      <c r="B3824" t="s">
        <v>11</v>
      </c>
      <c r="C3824" t="s">
        <v>12</v>
      </c>
      <c r="D3824" t="s">
        <v>5388</v>
      </c>
      <c r="E3824">
        <v>10260260</v>
      </c>
      <c r="F3824" t="s">
        <v>5435</v>
      </c>
      <c r="G3824">
        <v>66111414</v>
      </c>
      <c r="H3824" t="s">
        <v>4039</v>
      </c>
      <c r="I3824" t="s">
        <v>4040</v>
      </c>
      <c r="J3824" t="s">
        <v>5407</v>
      </c>
      <c r="K3824" t="s">
        <v>5394</v>
      </c>
      <c r="L3824" t="s">
        <v>5395</v>
      </c>
      <c r="M3824" t="s">
        <v>5396</v>
      </c>
      <c r="N3824">
        <v>10</v>
      </c>
    </row>
    <row r="3825" spans="1:14" x14ac:dyDescent="0.75">
      <c r="A3825" t="s">
        <v>10</v>
      </c>
      <c r="B3825" t="s">
        <v>11</v>
      </c>
      <c r="C3825" t="s">
        <v>12</v>
      </c>
      <c r="D3825" t="s">
        <v>5388</v>
      </c>
      <c r="E3825">
        <v>10260260</v>
      </c>
      <c r="F3825" t="s">
        <v>5435</v>
      </c>
      <c r="G3825">
        <v>66111468</v>
      </c>
      <c r="H3825" t="s">
        <v>3558</v>
      </c>
      <c r="I3825" t="s">
        <v>3559</v>
      </c>
      <c r="J3825" t="s">
        <v>5390</v>
      </c>
      <c r="K3825" t="s">
        <v>5391</v>
      </c>
      <c r="L3825" t="s">
        <v>5392</v>
      </c>
      <c r="M3825" t="s">
        <v>5393</v>
      </c>
      <c r="N3825">
        <v>20</v>
      </c>
    </row>
    <row r="3826" spans="1:14" x14ac:dyDescent="0.75">
      <c r="A3826" t="s">
        <v>10</v>
      </c>
      <c r="B3826" t="s">
        <v>11</v>
      </c>
      <c r="C3826" t="s">
        <v>12</v>
      </c>
      <c r="D3826" t="s">
        <v>5388</v>
      </c>
      <c r="E3826">
        <v>10260260</v>
      </c>
      <c r="F3826" t="s">
        <v>5435</v>
      </c>
      <c r="G3826">
        <v>66111468</v>
      </c>
      <c r="H3826" t="s">
        <v>3558</v>
      </c>
      <c r="I3826" t="s">
        <v>3559</v>
      </c>
      <c r="J3826" t="s">
        <v>5390</v>
      </c>
      <c r="K3826" t="s">
        <v>5394</v>
      </c>
      <c r="L3826" t="s">
        <v>5395</v>
      </c>
      <c r="M3826" t="s">
        <v>5396</v>
      </c>
      <c r="N3826">
        <v>20</v>
      </c>
    </row>
    <row r="3827" spans="1:14" x14ac:dyDescent="0.75">
      <c r="A3827" t="s">
        <v>10</v>
      </c>
      <c r="B3827" t="s">
        <v>11</v>
      </c>
      <c r="C3827" t="s">
        <v>12</v>
      </c>
      <c r="D3827" t="s">
        <v>5388</v>
      </c>
      <c r="E3827">
        <v>10260260</v>
      </c>
      <c r="F3827" t="s">
        <v>5435</v>
      </c>
      <c r="G3827">
        <v>66111703</v>
      </c>
      <c r="H3827" t="s">
        <v>298</v>
      </c>
      <c r="I3827" t="s">
        <v>300</v>
      </c>
      <c r="J3827" t="s">
        <v>5407</v>
      </c>
      <c r="K3827" t="s">
        <v>5394</v>
      </c>
      <c r="L3827" t="s">
        <v>5402</v>
      </c>
      <c r="M3827" t="s">
        <v>5404</v>
      </c>
      <c r="N3827">
        <v>10</v>
      </c>
    </row>
    <row r="3828" spans="1:14" x14ac:dyDescent="0.75">
      <c r="A3828" t="s">
        <v>10</v>
      </c>
      <c r="B3828" t="s">
        <v>11</v>
      </c>
      <c r="C3828" t="s">
        <v>12</v>
      </c>
      <c r="D3828" t="s">
        <v>5388</v>
      </c>
      <c r="E3828">
        <v>10260260</v>
      </c>
      <c r="F3828" t="s">
        <v>5435</v>
      </c>
      <c r="G3828">
        <v>66111703</v>
      </c>
      <c r="H3828" t="s">
        <v>298</v>
      </c>
      <c r="I3828" t="s">
        <v>300</v>
      </c>
      <c r="J3828" t="s">
        <v>5407</v>
      </c>
      <c r="K3828" t="s">
        <v>5394</v>
      </c>
      <c r="L3828" t="s">
        <v>5395</v>
      </c>
      <c r="M3828" t="s">
        <v>5396</v>
      </c>
      <c r="N3828">
        <v>40</v>
      </c>
    </row>
    <row r="3829" spans="1:14" x14ac:dyDescent="0.75">
      <c r="A3829" t="s">
        <v>10</v>
      </c>
      <c r="B3829" t="s">
        <v>11</v>
      </c>
      <c r="C3829" t="s">
        <v>12</v>
      </c>
      <c r="D3829" t="s">
        <v>5388</v>
      </c>
      <c r="E3829">
        <v>10260260</v>
      </c>
      <c r="F3829" t="s">
        <v>5435</v>
      </c>
      <c r="G3829">
        <v>66111838</v>
      </c>
      <c r="H3829" t="s">
        <v>2692</v>
      </c>
      <c r="I3829" t="s">
        <v>2693</v>
      </c>
      <c r="J3829" t="s">
        <v>5407</v>
      </c>
      <c r="K3829" t="s">
        <v>5398</v>
      </c>
      <c r="L3829" t="s">
        <v>5399</v>
      </c>
      <c r="M3829" t="s">
        <v>5400</v>
      </c>
      <c r="N3829">
        <v>3</v>
      </c>
    </row>
    <row r="3830" spans="1:14" x14ac:dyDescent="0.75">
      <c r="A3830" t="s">
        <v>10</v>
      </c>
      <c r="B3830" t="s">
        <v>11</v>
      </c>
      <c r="C3830" t="s">
        <v>12</v>
      </c>
      <c r="D3830" t="s">
        <v>5388</v>
      </c>
      <c r="E3830">
        <v>10260260</v>
      </c>
      <c r="F3830" t="s">
        <v>5435</v>
      </c>
      <c r="G3830">
        <v>66111838</v>
      </c>
      <c r="H3830" t="s">
        <v>2692</v>
      </c>
      <c r="I3830" t="s">
        <v>2693</v>
      </c>
      <c r="J3830" t="s">
        <v>5407</v>
      </c>
      <c r="K3830" t="s">
        <v>5391</v>
      </c>
      <c r="L3830" t="s">
        <v>5392</v>
      </c>
      <c r="M3830" t="s">
        <v>5393</v>
      </c>
      <c r="N3830">
        <v>5</v>
      </c>
    </row>
    <row r="3831" spans="1:14" x14ac:dyDescent="0.75">
      <c r="A3831" t="s">
        <v>10</v>
      </c>
      <c r="B3831" t="s">
        <v>11</v>
      </c>
      <c r="C3831" t="s">
        <v>12</v>
      </c>
      <c r="D3831" t="s">
        <v>5388</v>
      </c>
      <c r="E3831">
        <v>10260260</v>
      </c>
      <c r="F3831" t="s">
        <v>5435</v>
      </c>
      <c r="G3831">
        <v>66111838</v>
      </c>
      <c r="H3831" t="s">
        <v>2692</v>
      </c>
      <c r="I3831" t="s">
        <v>2693</v>
      </c>
      <c r="J3831" t="s">
        <v>5407</v>
      </c>
      <c r="K3831" t="s">
        <v>5391</v>
      </c>
      <c r="L3831" t="s">
        <v>5392</v>
      </c>
      <c r="M3831" t="s">
        <v>5401</v>
      </c>
      <c r="N3831">
        <v>3</v>
      </c>
    </row>
    <row r="3832" spans="1:14" x14ac:dyDescent="0.75">
      <c r="A3832" t="s">
        <v>10</v>
      </c>
      <c r="B3832" t="s">
        <v>11</v>
      </c>
      <c r="C3832" t="s">
        <v>12</v>
      </c>
      <c r="D3832" t="s">
        <v>5388</v>
      </c>
      <c r="E3832">
        <v>10260260</v>
      </c>
      <c r="F3832" t="s">
        <v>5435</v>
      </c>
      <c r="G3832">
        <v>66111838</v>
      </c>
      <c r="H3832" t="s">
        <v>2692</v>
      </c>
      <c r="I3832" t="s">
        <v>2693</v>
      </c>
      <c r="J3832" t="s">
        <v>5407</v>
      </c>
      <c r="K3832" t="s">
        <v>5394</v>
      </c>
      <c r="L3832" t="s">
        <v>5402</v>
      </c>
      <c r="M3832" t="s">
        <v>5403</v>
      </c>
      <c r="N3832">
        <v>10</v>
      </c>
    </row>
    <row r="3833" spans="1:14" x14ac:dyDescent="0.75">
      <c r="A3833" t="s">
        <v>10</v>
      </c>
      <c r="B3833" t="s">
        <v>11</v>
      </c>
      <c r="C3833" t="s">
        <v>12</v>
      </c>
      <c r="D3833" t="s">
        <v>5388</v>
      </c>
      <c r="E3833">
        <v>10260260</v>
      </c>
      <c r="F3833" t="s">
        <v>5435</v>
      </c>
      <c r="G3833">
        <v>66111838</v>
      </c>
      <c r="H3833" t="s">
        <v>2692</v>
      </c>
      <c r="I3833" t="s">
        <v>2693</v>
      </c>
      <c r="J3833" t="s">
        <v>5407</v>
      </c>
      <c r="K3833" t="s">
        <v>5394</v>
      </c>
      <c r="L3833" t="s">
        <v>5402</v>
      </c>
      <c r="M3833" t="s">
        <v>5404</v>
      </c>
      <c r="N3833">
        <v>6</v>
      </c>
    </row>
    <row r="3834" spans="1:14" x14ac:dyDescent="0.75">
      <c r="A3834" t="s">
        <v>10</v>
      </c>
      <c r="B3834" t="s">
        <v>11</v>
      </c>
      <c r="C3834" t="s">
        <v>12</v>
      </c>
      <c r="D3834" t="s">
        <v>5388</v>
      </c>
      <c r="E3834">
        <v>10260260</v>
      </c>
      <c r="F3834" t="s">
        <v>5435</v>
      </c>
      <c r="G3834">
        <v>66111883</v>
      </c>
      <c r="H3834" t="s">
        <v>382</v>
      </c>
      <c r="I3834" t="s">
        <v>383</v>
      </c>
      <c r="J3834" t="s">
        <v>5407</v>
      </c>
      <c r="K3834" t="s">
        <v>5391</v>
      </c>
      <c r="L3834" t="s">
        <v>5392</v>
      </c>
      <c r="M3834" t="s">
        <v>5393</v>
      </c>
      <c r="N3834">
        <v>20</v>
      </c>
    </row>
    <row r="3835" spans="1:14" x14ac:dyDescent="0.75">
      <c r="A3835" t="s">
        <v>10</v>
      </c>
      <c r="B3835" t="s">
        <v>11</v>
      </c>
      <c r="C3835" t="s">
        <v>12</v>
      </c>
      <c r="D3835" t="s">
        <v>5388</v>
      </c>
      <c r="E3835">
        <v>10260260</v>
      </c>
      <c r="F3835" t="s">
        <v>5435</v>
      </c>
      <c r="G3835">
        <v>66111883</v>
      </c>
      <c r="H3835" t="s">
        <v>382</v>
      </c>
      <c r="I3835" t="s">
        <v>383</v>
      </c>
      <c r="J3835" t="s">
        <v>5407</v>
      </c>
      <c r="K3835" t="s">
        <v>5394</v>
      </c>
      <c r="L3835" t="s">
        <v>5402</v>
      </c>
      <c r="M3835" t="s">
        <v>5403</v>
      </c>
      <c r="N3835">
        <v>20</v>
      </c>
    </row>
    <row r="3836" spans="1:14" x14ac:dyDescent="0.75">
      <c r="A3836" t="s">
        <v>10</v>
      </c>
      <c r="B3836" t="s">
        <v>11</v>
      </c>
      <c r="C3836" t="s">
        <v>12</v>
      </c>
      <c r="D3836" t="s">
        <v>5388</v>
      </c>
      <c r="E3836">
        <v>10260260</v>
      </c>
      <c r="F3836" t="s">
        <v>5435</v>
      </c>
      <c r="G3836">
        <v>66112004</v>
      </c>
      <c r="H3836" t="s">
        <v>3507</v>
      </c>
      <c r="I3836" t="s">
        <v>3509</v>
      </c>
      <c r="J3836" t="s">
        <v>5407</v>
      </c>
      <c r="K3836" t="s">
        <v>5391</v>
      </c>
      <c r="L3836" t="s">
        <v>5392</v>
      </c>
      <c r="M3836" t="s">
        <v>5393</v>
      </c>
      <c r="N3836">
        <v>110</v>
      </c>
    </row>
    <row r="3837" spans="1:14" x14ac:dyDescent="0.75">
      <c r="A3837" t="s">
        <v>10</v>
      </c>
      <c r="B3837" t="s">
        <v>11</v>
      </c>
      <c r="C3837" t="s">
        <v>12</v>
      </c>
      <c r="D3837" t="s">
        <v>5388</v>
      </c>
      <c r="E3837">
        <v>10260260</v>
      </c>
      <c r="F3837" t="s">
        <v>5435</v>
      </c>
      <c r="G3837">
        <v>66112004</v>
      </c>
      <c r="H3837" t="s">
        <v>3507</v>
      </c>
      <c r="I3837" t="s">
        <v>3509</v>
      </c>
      <c r="J3837" t="s">
        <v>5407</v>
      </c>
      <c r="K3837" t="s">
        <v>5394</v>
      </c>
      <c r="L3837" t="s">
        <v>5402</v>
      </c>
      <c r="M3837" t="s">
        <v>5403</v>
      </c>
      <c r="N3837">
        <v>50</v>
      </c>
    </row>
    <row r="3838" spans="1:14" x14ac:dyDescent="0.75">
      <c r="A3838" t="s">
        <v>10</v>
      </c>
      <c r="B3838" t="s">
        <v>11</v>
      </c>
      <c r="C3838" t="s">
        <v>12</v>
      </c>
      <c r="D3838" t="s">
        <v>5388</v>
      </c>
      <c r="E3838">
        <v>10260260</v>
      </c>
      <c r="F3838" t="s">
        <v>5435</v>
      </c>
      <c r="G3838">
        <v>66112004</v>
      </c>
      <c r="H3838" t="s">
        <v>3507</v>
      </c>
      <c r="I3838" t="s">
        <v>3509</v>
      </c>
      <c r="J3838" t="s">
        <v>5407</v>
      </c>
      <c r="K3838" t="s">
        <v>5394</v>
      </c>
      <c r="L3838" t="s">
        <v>5402</v>
      </c>
      <c r="M3838" t="s">
        <v>5404</v>
      </c>
      <c r="N3838">
        <v>20</v>
      </c>
    </row>
    <row r="3839" spans="1:14" x14ac:dyDescent="0.75">
      <c r="A3839" t="s">
        <v>10</v>
      </c>
      <c r="B3839" t="s">
        <v>11</v>
      </c>
      <c r="C3839" t="s">
        <v>12</v>
      </c>
      <c r="D3839" t="s">
        <v>5388</v>
      </c>
      <c r="E3839">
        <v>10260260</v>
      </c>
      <c r="F3839" t="s">
        <v>5435</v>
      </c>
      <c r="G3839">
        <v>66112025</v>
      </c>
      <c r="H3839" t="s">
        <v>4357</v>
      </c>
      <c r="I3839" t="s">
        <v>4358</v>
      </c>
      <c r="J3839" t="s">
        <v>5407</v>
      </c>
      <c r="K3839" t="s">
        <v>5391</v>
      </c>
      <c r="L3839" t="s">
        <v>5392</v>
      </c>
      <c r="M3839" t="s">
        <v>5393</v>
      </c>
      <c r="N3839">
        <v>20</v>
      </c>
    </row>
    <row r="3840" spans="1:14" x14ac:dyDescent="0.75">
      <c r="A3840" t="s">
        <v>10</v>
      </c>
      <c r="B3840" t="s">
        <v>11</v>
      </c>
      <c r="C3840" t="s">
        <v>12</v>
      </c>
      <c r="D3840" t="s">
        <v>5388</v>
      </c>
      <c r="E3840">
        <v>10260260</v>
      </c>
      <c r="F3840" t="s">
        <v>5435</v>
      </c>
      <c r="G3840">
        <v>66112025</v>
      </c>
      <c r="H3840" t="s">
        <v>4357</v>
      </c>
      <c r="I3840" t="s">
        <v>4358</v>
      </c>
      <c r="J3840" t="s">
        <v>5407</v>
      </c>
      <c r="K3840" t="s">
        <v>5394</v>
      </c>
      <c r="L3840" t="s">
        <v>5402</v>
      </c>
      <c r="M3840" t="s">
        <v>5403</v>
      </c>
      <c r="N3840">
        <v>6</v>
      </c>
    </row>
    <row r="3841" spans="1:14" x14ac:dyDescent="0.75">
      <c r="A3841" t="s">
        <v>10</v>
      </c>
      <c r="B3841" t="s">
        <v>11</v>
      </c>
      <c r="C3841" t="s">
        <v>12</v>
      </c>
      <c r="D3841" t="s">
        <v>5388</v>
      </c>
      <c r="E3841">
        <v>10260260</v>
      </c>
      <c r="F3841" t="s">
        <v>5435</v>
      </c>
      <c r="G3841">
        <v>66112025</v>
      </c>
      <c r="H3841" t="s">
        <v>4357</v>
      </c>
      <c r="I3841" t="s">
        <v>4358</v>
      </c>
      <c r="J3841" t="s">
        <v>5407</v>
      </c>
      <c r="K3841" t="s">
        <v>5394</v>
      </c>
      <c r="L3841" t="s">
        <v>5395</v>
      </c>
      <c r="M3841" t="s">
        <v>5396</v>
      </c>
      <c r="N3841">
        <v>5</v>
      </c>
    </row>
    <row r="3842" spans="1:14" x14ac:dyDescent="0.75">
      <c r="A3842" t="s">
        <v>10</v>
      </c>
      <c r="B3842" t="s">
        <v>11</v>
      </c>
      <c r="C3842" t="s">
        <v>12</v>
      </c>
      <c r="D3842" t="s">
        <v>5388</v>
      </c>
      <c r="E3842">
        <v>10260260</v>
      </c>
      <c r="F3842" t="s">
        <v>5435</v>
      </c>
      <c r="G3842">
        <v>66112054</v>
      </c>
      <c r="H3842" t="s">
        <v>2217</v>
      </c>
      <c r="I3842" t="s">
        <v>2218</v>
      </c>
      <c r="J3842" t="s">
        <v>5407</v>
      </c>
      <c r="K3842" t="s">
        <v>5394</v>
      </c>
      <c r="L3842" t="s">
        <v>5402</v>
      </c>
      <c r="M3842" t="s">
        <v>5403</v>
      </c>
      <c r="N3842">
        <v>10</v>
      </c>
    </row>
    <row r="3843" spans="1:14" x14ac:dyDescent="0.75">
      <c r="A3843" t="s">
        <v>10</v>
      </c>
      <c r="B3843" t="s">
        <v>11</v>
      </c>
      <c r="C3843" t="s">
        <v>12</v>
      </c>
      <c r="D3843" t="s">
        <v>5388</v>
      </c>
      <c r="E3843">
        <v>10260260</v>
      </c>
      <c r="F3843" t="s">
        <v>5435</v>
      </c>
      <c r="G3843">
        <v>66112054</v>
      </c>
      <c r="H3843" t="s">
        <v>2217</v>
      </c>
      <c r="I3843" t="s">
        <v>2218</v>
      </c>
      <c r="J3843" t="s">
        <v>5407</v>
      </c>
      <c r="K3843" t="s">
        <v>5394</v>
      </c>
      <c r="L3843" t="s">
        <v>5395</v>
      </c>
      <c r="M3843" t="s">
        <v>5396</v>
      </c>
      <c r="N3843">
        <v>10</v>
      </c>
    </row>
    <row r="3844" spans="1:14" x14ac:dyDescent="0.75">
      <c r="A3844" t="s">
        <v>10</v>
      </c>
      <c r="B3844" t="s">
        <v>11</v>
      </c>
      <c r="C3844" t="s">
        <v>12</v>
      </c>
      <c r="D3844" t="s">
        <v>5388</v>
      </c>
      <c r="E3844">
        <v>10260260</v>
      </c>
      <c r="F3844" t="s">
        <v>5435</v>
      </c>
      <c r="G3844">
        <v>66112065</v>
      </c>
      <c r="H3844" t="s">
        <v>4182</v>
      </c>
      <c r="I3844" t="s">
        <v>4183</v>
      </c>
      <c r="J3844" t="s">
        <v>5407</v>
      </c>
      <c r="K3844" t="s">
        <v>5391</v>
      </c>
      <c r="L3844" t="s">
        <v>5392</v>
      </c>
      <c r="M3844" t="s">
        <v>5393</v>
      </c>
      <c r="N3844">
        <v>30</v>
      </c>
    </row>
    <row r="3845" spans="1:14" x14ac:dyDescent="0.75">
      <c r="A3845" t="s">
        <v>10</v>
      </c>
      <c r="B3845" t="s">
        <v>11</v>
      </c>
      <c r="C3845" t="s">
        <v>12</v>
      </c>
      <c r="D3845" t="s">
        <v>5388</v>
      </c>
      <c r="E3845">
        <v>10260260</v>
      </c>
      <c r="F3845" t="s">
        <v>5435</v>
      </c>
      <c r="G3845">
        <v>66112065</v>
      </c>
      <c r="H3845" t="s">
        <v>4182</v>
      </c>
      <c r="I3845" t="s">
        <v>4183</v>
      </c>
      <c r="J3845" t="s">
        <v>5407</v>
      </c>
      <c r="K3845" t="s">
        <v>5394</v>
      </c>
      <c r="L3845" t="s">
        <v>5402</v>
      </c>
      <c r="M3845" t="s">
        <v>5404</v>
      </c>
      <c r="N3845">
        <v>10</v>
      </c>
    </row>
    <row r="3846" spans="1:14" x14ac:dyDescent="0.75">
      <c r="A3846" t="s">
        <v>10</v>
      </c>
      <c r="B3846" t="s">
        <v>11</v>
      </c>
      <c r="C3846" t="s">
        <v>12</v>
      </c>
      <c r="D3846" t="s">
        <v>5388</v>
      </c>
      <c r="E3846">
        <v>10260260</v>
      </c>
      <c r="F3846" t="s">
        <v>5435</v>
      </c>
      <c r="G3846">
        <v>66112065</v>
      </c>
      <c r="H3846" t="s">
        <v>4182</v>
      </c>
      <c r="I3846" t="s">
        <v>4183</v>
      </c>
      <c r="J3846" t="s">
        <v>5407</v>
      </c>
      <c r="K3846" t="s">
        <v>5394</v>
      </c>
      <c r="L3846" t="s">
        <v>5395</v>
      </c>
      <c r="M3846" t="s">
        <v>5405</v>
      </c>
      <c r="N3846">
        <v>5</v>
      </c>
    </row>
    <row r="3847" spans="1:14" x14ac:dyDescent="0.75">
      <c r="A3847" t="s">
        <v>10</v>
      </c>
      <c r="B3847" t="s">
        <v>11</v>
      </c>
      <c r="C3847" t="s">
        <v>12</v>
      </c>
      <c r="D3847" t="s">
        <v>5388</v>
      </c>
      <c r="E3847">
        <v>10260260</v>
      </c>
      <c r="F3847" t="s">
        <v>5435</v>
      </c>
      <c r="G3847">
        <v>66112133</v>
      </c>
      <c r="H3847" t="s">
        <v>3525</v>
      </c>
      <c r="I3847" t="s">
        <v>7500</v>
      </c>
      <c r="J3847" t="s">
        <v>5412</v>
      </c>
      <c r="K3847" t="s">
        <v>5391</v>
      </c>
      <c r="L3847" t="s">
        <v>5392</v>
      </c>
      <c r="M3847" t="s">
        <v>5393</v>
      </c>
      <c r="N3847">
        <v>15</v>
      </c>
    </row>
    <row r="3848" spans="1:14" x14ac:dyDescent="0.75">
      <c r="A3848" t="s">
        <v>10</v>
      </c>
      <c r="B3848" t="s">
        <v>11</v>
      </c>
      <c r="C3848" t="s">
        <v>12</v>
      </c>
      <c r="D3848" t="s">
        <v>5388</v>
      </c>
      <c r="E3848">
        <v>10260260</v>
      </c>
      <c r="F3848" t="s">
        <v>5435</v>
      </c>
      <c r="G3848">
        <v>66112133</v>
      </c>
      <c r="H3848" t="s">
        <v>3525</v>
      </c>
      <c r="I3848" t="s">
        <v>7500</v>
      </c>
      <c r="J3848" t="s">
        <v>5412</v>
      </c>
      <c r="K3848" t="s">
        <v>5394</v>
      </c>
      <c r="L3848" t="s">
        <v>5402</v>
      </c>
      <c r="M3848" t="s">
        <v>5403</v>
      </c>
      <c r="N3848">
        <v>30</v>
      </c>
    </row>
    <row r="3849" spans="1:14" x14ac:dyDescent="0.75">
      <c r="A3849" t="s">
        <v>10</v>
      </c>
      <c r="B3849" t="s">
        <v>11</v>
      </c>
      <c r="C3849" t="s">
        <v>12</v>
      </c>
      <c r="D3849" t="s">
        <v>5388</v>
      </c>
      <c r="E3849">
        <v>10260260</v>
      </c>
      <c r="F3849" t="s">
        <v>5435</v>
      </c>
      <c r="G3849">
        <v>66112363</v>
      </c>
      <c r="H3849" t="s">
        <v>2800</v>
      </c>
      <c r="I3849" t="s">
        <v>2801</v>
      </c>
      <c r="J3849" t="s">
        <v>5407</v>
      </c>
      <c r="K3849" t="s">
        <v>5391</v>
      </c>
      <c r="L3849" t="s">
        <v>5392</v>
      </c>
      <c r="M3849" t="s">
        <v>5393</v>
      </c>
      <c r="N3849">
        <v>50</v>
      </c>
    </row>
    <row r="3850" spans="1:14" x14ac:dyDescent="0.75">
      <c r="A3850" t="s">
        <v>10</v>
      </c>
      <c r="B3850" t="s">
        <v>11</v>
      </c>
      <c r="C3850" t="s">
        <v>12</v>
      </c>
      <c r="D3850" t="s">
        <v>5388</v>
      </c>
      <c r="E3850">
        <v>10260260</v>
      </c>
      <c r="F3850" t="s">
        <v>5435</v>
      </c>
      <c r="G3850">
        <v>66112363</v>
      </c>
      <c r="H3850" t="s">
        <v>2800</v>
      </c>
      <c r="I3850" t="s">
        <v>2801</v>
      </c>
      <c r="J3850" t="s">
        <v>5407</v>
      </c>
      <c r="K3850" t="s">
        <v>5391</v>
      </c>
      <c r="L3850" t="s">
        <v>5392</v>
      </c>
      <c r="M3850" t="s">
        <v>5401</v>
      </c>
      <c r="N3850">
        <v>10</v>
      </c>
    </row>
    <row r="3851" spans="1:14" x14ac:dyDescent="0.75">
      <c r="A3851" t="s">
        <v>10</v>
      </c>
      <c r="B3851" t="s">
        <v>11</v>
      </c>
      <c r="C3851" t="s">
        <v>12</v>
      </c>
      <c r="D3851" t="s">
        <v>5388</v>
      </c>
      <c r="E3851">
        <v>10260260</v>
      </c>
      <c r="F3851" t="s">
        <v>5435</v>
      </c>
      <c r="G3851">
        <v>66112363</v>
      </c>
      <c r="H3851" t="s">
        <v>2800</v>
      </c>
      <c r="I3851" t="s">
        <v>2801</v>
      </c>
      <c r="J3851" t="s">
        <v>5407</v>
      </c>
      <c r="K3851" t="s">
        <v>5394</v>
      </c>
      <c r="L3851" t="s">
        <v>5402</v>
      </c>
      <c r="M3851" t="s">
        <v>5403</v>
      </c>
      <c r="N3851">
        <v>50</v>
      </c>
    </row>
    <row r="3852" spans="1:14" x14ac:dyDescent="0.75">
      <c r="A3852" t="s">
        <v>10</v>
      </c>
      <c r="B3852" t="s">
        <v>11</v>
      </c>
      <c r="C3852" t="s">
        <v>12</v>
      </c>
      <c r="D3852" t="s">
        <v>5388</v>
      </c>
      <c r="E3852">
        <v>10260260</v>
      </c>
      <c r="F3852" t="s">
        <v>5435</v>
      </c>
      <c r="G3852">
        <v>66112363</v>
      </c>
      <c r="H3852" t="s">
        <v>2800</v>
      </c>
      <c r="I3852" t="s">
        <v>2801</v>
      </c>
      <c r="J3852" t="s">
        <v>5407</v>
      </c>
      <c r="K3852" t="s">
        <v>5394</v>
      </c>
      <c r="L3852" t="s">
        <v>5402</v>
      </c>
      <c r="M3852" t="s">
        <v>5404</v>
      </c>
      <c r="N3852">
        <v>20</v>
      </c>
    </row>
    <row r="3853" spans="1:14" x14ac:dyDescent="0.75">
      <c r="A3853" t="s">
        <v>10</v>
      </c>
      <c r="B3853" t="s">
        <v>11</v>
      </c>
      <c r="C3853" t="s">
        <v>12</v>
      </c>
      <c r="D3853" t="s">
        <v>5388</v>
      </c>
      <c r="E3853">
        <v>10260260</v>
      </c>
      <c r="F3853" t="s">
        <v>5435</v>
      </c>
      <c r="G3853">
        <v>66112363</v>
      </c>
      <c r="H3853" t="s">
        <v>2800</v>
      </c>
      <c r="I3853" t="s">
        <v>2801</v>
      </c>
      <c r="J3853" t="s">
        <v>5407</v>
      </c>
      <c r="K3853" t="s">
        <v>5394</v>
      </c>
      <c r="L3853" t="s">
        <v>5395</v>
      </c>
      <c r="M3853" t="s">
        <v>5396</v>
      </c>
      <c r="N3853">
        <v>30</v>
      </c>
    </row>
    <row r="3854" spans="1:14" x14ac:dyDescent="0.75">
      <c r="A3854" t="s">
        <v>10</v>
      </c>
      <c r="B3854" t="s">
        <v>11</v>
      </c>
      <c r="C3854" t="s">
        <v>12</v>
      </c>
      <c r="D3854" t="s">
        <v>5388</v>
      </c>
      <c r="E3854">
        <v>10260260</v>
      </c>
      <c r="F3854" t="s">
        <v>5435</v>
      </c>
      <c r="G3854">
        <v>66112374</v>
      </c>
      <c r="H3854" t="s">
        <v>2211</v>
      </c>
      <c r="I3854" t="s">
        <v>2212</v>
      </c>
      <c r="J3854" t="s">
        <v>5442</v>
      </c>
      <c r="K3854" t="s">
        <v>5391</v>
      </c>
      <c r="L3854" t="s">
        <v>5392</v>
      </c>
      <c r="M3854" t="s">
        <v>5393</v>
      </c>
      <c r="N3854">
        <v>100</v>
      </c>
    </row>
    <row r="3855" spans="1:14" x14ac:dyDescent="0.75">
      <c r="A3855" t="s">
        <v>10</v>
      </c>
      <c r="B3855" t="s">
        <v>11</v>
      </c>
      <c r="C3855" t="s">
        <v>12</v>
      </c>
      <c r="D3855" t="s">
        <v>5388</v>
      </c>
      <c r="E3855">
        <v>10260260</v>
      </c>
      <c r="F3855" t="s">
        <v>5435</v>
      </c>
      <c r="G3855">
        <v>66112374</v>
      </c>
      <c r="H3855" t="s">
        <v>2211</v>
      </c>
      <c r="I3855" t="s">
        <v>2212</v>
      </c>
      <c r="J3855" t="s">
        <v>5442</v>
      </c>
      <c r="K3855" t="s">
        <v>5394</v>
      </c>
      <c r="L3855" t="s">
        <v>5402</v>
      </c>
      <c r="M3855" t="s">
        <v>5403</v>
      </c>
      <c r="N3855">
        <v>100</v>
      </c>
    </row>
    <row r="3856" spans="1:14" x14ac:dyDescent="0.75">
      <c r="A3856" t="s">
        <v>10</v>
      </c>
      <c r="B3856" t="s">
        <v>11</v>
      </c>
      <c r="C3856" t="s">
        <v>12</v>
      </c>
      <c r="D3856" t="s">
        <v>5388</v>
      </c>
      <c r="E3856">
        <v>10260260</v>
      </c>
      <c r="F3856" t="s">
        <v>5435</v>
      </c>
      <c r="G3856">
        <v>66112476</v>
      </c>
      <c r="H3856" t="s">
        <v>4763</v>
      </c>
      <c r="I3856" t="s">
        <v>4767</v>
      </c>
      <c r="J3856" t="s">
        <v>5407</v>
      </c>
      <c r="K3856" t="s">
        <v>5394</v>
      </c>
      <c r="L3856" t="s">
        <v>5395</v>
      </c>
      <c r="M3856" t="s">
        <v>5396</v>
      </c>
      <c r="N3856">
        <v>5</v>
      </c>
    </row>
    <row r="3857" spans="1:14" x14ac:dyDescent="0.75">
      <c r="A3857" t="s">
        <v>10</v>
      </c>
      <c r="B3857" t="s">
        <v>11</v>
      </c>
      <c r="C3857" t="s">
        <v>12</v>
      </c>
      <c r="D3857" t="s">
        <v>5388</v>
      </c>
      <c r="E3857">
        <v>10260260</v>
      </c>
      <c r="F3857" t="s">
        <v>5435</v>
      </c>
      <c r="G3857">
        <v>66112532</v>
      </c>
      <c r="H3857" t="s">
        <v>4051</v>
      </c>
      <c r="I3857" t="s">
        <v>4052</v>
      </c>
      <c r="J3857" t="s">
        <v>5407</v>
      </c>
      <c r="K3857" t="s">
        <v>5391</v>
      </c>
      <c r="L3857" t="s">
        <v>5392</v>
      </c>
      <c r="M3857" t="s">
        <v>5401</v>
      </c>
      <c r="N3857">
        <v>10</v>
      </c>
    </row>
    <row r="3858" spans="1:14" x14ac:dyDescent="0.75">
      <c r="A3858" t="s">
        <v>10</v>
      </c>
      <c r="B3858" t="s">
        <v>11</v>
      </c>
      <c r="C3858" t="s">
        <v>12</v>
      </c>
      <c r="D3858" t="s">
        <v>5388</v>
      </c>
      <c r="E3858">
        <v>10260260</v>
      </c>
      <c r="F3858" t="s">
        <v>5435</v>
      </c>
      <c r="G3858">
        <v>66112532</v>
      </c>
      <c r="H3858" t="s">
        <v>4051</v>
      </c>
      <c r="I3858" t="s">
        <v>4052</v>
      </c>
      <c r="J3858" t="s">
        <v>5407</v>
      </c>
      <c r="K3858" t="s">
        <v>5394</v>
      </c>
      <c r="L3858" t="s">
        <v>5402</v>
      </c>
      <c r="M3858" t="s">
        <v>5404</v>
      </c>
      <c r="N3858">
        <v>6</v>
      </c>
    </row>
    <row r="3859" spans="1:14" x14ac:dyDescent="0.75">
      <c r="A3859" t="s">
        <v>10</v>
      </c>
      <c r="B3859" t="s">
        <v>11</v>
      </c>
      <c r="C3859" t="s">
        <v>12</v>
      </c>
      <c r="D3859" t="s">
        <v>5388</v>
      </c>
      <c r="E3859">
        <v>10260260</v>
      </c>
      <c r="F3859" t="s">
        <v>5435</v>
      </c>
      <c r="G3859">
        <v>66112532</v>
      </c>
      <c r="H3859" t="s">
        <v>4051</v>
      </c>
      <c r="I3859" t="s">
        <v>4052</v>
      </c>
      <c r="J3859" t="s">
        <v>5407</v>
      </c>
      <c r="K3859" t="s">
        <v>5394</v>
      </c>
      <c r="L3859" t="s">
        <v>5395</v>
      </c>
      <c r="M3859" t="s">
        <v>5396</v>
      </c>
      <c r="N3859">
        <v>15</v>
      </c>
    </row>
    <row r="3860" spans="1:14" x14ac:dyDescent="0.75">
      <c r="A3860" t="s">
        <v>10</v>
      </c>
      <c r="B3860" t="s">
        <v>11</v>
      </c>
      <c r="C3860" t="s">
        <v>12</v>
      </c>
      <c r="D3860" t="s">
        <v>5388</v>
      </c>
      <c r="E3860">
        <v>10260260</v>
      </c>
      <c r="F3860" t="s">
        <v>5435</v>
      </c>
      <c r="G3860">
        <v>66112561</v>
      </c>
      <c r="H3860" t="s">
        <v>2176</v>
      </c>
      <c r="I3860" t="s">
        <v>2177</v>
      </c>
      <c r="J3860" t="s">
        <v>5406</v>
      </c>
      <c r="K3860" t="s">
        <v>5391</v>
      </c>
      <c r="L3860" t="s">
        <v>5392</v>
      </c>
      <c r="M3860" t="s">
        <v>5393</v>
      </c>
      <c r="N3860">
        <v>180</v>
      </c>
    </row>
    <row r="3861" spans="1:14" x14ac:dyDescent="0.75">
      <c r="A3861" t="s">
        <v>10</v>
      </c>
      <c r="B3861" t="s">
        <v>11</v>
      </c>
      <c r="C3861" t="s">
        <v>12</v>
      </c>
      <c r="D3861" t="s">
        <v>5388</v>
      </c>
      <c r="E3861">
        <v>10260260</v>
      </c>
      <c r="F3861" t="s">
        <v>5435</v>
      </c>
      <c r="G3861">
        <v>66112561</v>
      </c>
      <c r="H3861" t="s">
        <v>2176</v>
      </c>
      <c r="I3861" t="s">
        <v>2177</v>
      </c>
      <c r="J3861" t="s">
        <v>5406</v>
      </c>
      <c r="K3861" t="s">
        <v>5394</v>
      </c>
      <c r="L3861" t="s">
        <v>5402</v>
      </c>
      <c r="M3861" t="s">
        <v>5403</v>
      </c>
      <c r="N3861">
        <v>100</v>
      </c>
    </row>
    <row r="3862" spans="1:14" x14ac:dyDescent="0.75">
      <c r="A3862" t="s">
        <v>10</v>
      </c>
      <c r="B3862" t="s">
        <v>11</v>
      </c>
      <c r="C3862" t="s">
        <v>12</v>
      </c>
      <c r="D3862" t="s">
        <v>5388</v>
      </c>
      <c r="E3862">
        <v>10260260</v>
      </c>
      <c r="F3862" t="s">
        <v>5435</v>
      </c>
      <c r="G3862">
        <v>66112561</v>
      </c>
      <c r="H3862" t="s">
        <v>2176</v>
      </c>
      <c r="I3862" t="s">
        <v>2177</v>
      </c>
      <c r="J3862" t="s">
        <v>5406</v>
      </c>
      <c r="K3862" t="s">
        <v>5394</v>
      </c>
      <c r="L3862" t="s">
        <v>5395</v>
      </c>
      <c r="M3862" t="s">
        <v>5396</v>
      </c>
      <c r="N3862">
        <v>10</v>
      </c>
    </row>
    <row r="3863" spans="1:14" x14ac:dyDescent="0.75">
      <c r="A3863" t="s">
        <v>10</v>
      </c>
      <c r="B3863" t="s">
        <v>11</v>
      </c>
      <c r="C3863" t="s">
        <v>12</v>
      </c>
      <c r="D3863" t="s">
        <v>5388</v>
      </c>
      <c r="E3863">
        <v>10260260</v>
      </c>
      <c r="F3863" t="s">
        <v>5435</v>
      </c>
      <c r="G3863">
        <v>66112630</v>
      </c>
      <c r="H3863" t="s">
        <v>576</v>
      </c>
      <c r="I3863" t="s">
        <v>577</v>
      </c>
      <c r="J3863" t="s">
        <v>5390</v>
      </c>
      <c r="K3863" t="s">
        <v>5391</v>
      </c>
      <c r="L3863" t="s">
        <v>5392</v>
      </c>
      <c r="M3863" t="s">
        <v>5401</v>
      </c>
      <c r="N3863">
        <v>10</v>
      </c>
    </row>
    <row r="3864" spans="1:14" x14ac:dyDescent="0.75">
      <c r="A3864" t="s">
        <v>10</v>
      </c>
      <c r="B3864" t="s">
        <v>11</v>
      </c>
      <c r="C3864" t="s">
        <v>12</v>
      </c>
      <c r="D3864" t="s">
        <v>5388</v>
      </c>
      <c r="E3864">
        <v>10260260</v>
      </c>
      <c r="F3864" t="s">
        <v>5435</v>
      </c>
      <c r="G3864">
        <v>66112630</v>
      </c>
      <c r="H3864" t="s">
        <v>576</v>
      </c>
      <c r="I3864" t="s">
        <v>577</v>
      </c>
      <c r="J3864" t="s">
        <v>5390</v>
      </c>
      <c r="K3864" t="s">
        <v>5394</v>
      </c>
      <c r="L3864" t="s">
        <v>5402</v>
      </c>
      <c r="M3864" t="s">
        <v>5417</v>
      </c>
      <c r="N3864">
        <v>8</v>
      </c>
    </row>
    <row r="3865" spans="1:14" x14ac:dyDescent="0.75">
      <c r="A3865" t="s">
        <v>10</v>
      </c>
      <c r="B3865" t="s">
        <v>11</v>
      </c>
      <c r="C3865" t="s">
        <v>12</v>
      </c>
      <c r="D3865" t="s">
        <v>5388</v>
      </c>
      <c r="E3865">
        <v>10260260</v>
      </c>
      <c r="F3865" t="s">
        <v>5435</v>
      </c>
      <c r="G3865">
        <v>66112630</v>
      </c>
      <c r="H3865" t="s">
        <v>576</v>
      </c>
      <c r="I3865" t="s">
        <v>577</v>
      </c>
      <c r="J3865" t="s">
        <v>5390</v>
      </c>
      <c r="K3865" t="s">
        <v>5394</v>
      </c>
      <c r="L3865" t="s">
        <v>5402</v>
      </c>
      <c r="M3865" t="s">
        <v>5403</v>
      </c>
      <c r="N3865">
        <v>20</v>
      </c>
    </row>
    <row r="3866" spans="1:14" x14ac:dyDescent="0.75">
      <c r="A3866" t="s">
        <v>10</v>
      </c>
      <c r="B3866" t="s">
        <v>11</v>
      </c>
      <c r="C3866" t="s">
        <v>12</v>
      </c>
      <c r="D3866" t="s">
        <v>5388</v>
      </c>
      <c r="E3866">
        <v>10260260</v>
      </c>
      <c r="F3866" t="s">
        <v>5435</v>
      </c>
      <c r="G3866">
        <v>66112630</v>
      </c>
      <c r="H3866" t="s">
        <v>576</v>
      </c>
      <c r="I3866" t="s">
        <v>577</v>
      </c>
      <c r="J3866" t="s">
        <v>5390</v>
      </c>
      <c r="K3866" t="s">
        <v>5394</v>
      </c>
      <c r="L3866" t="s">
        <v>5395</v>
      </c>
      <c r="M3866" t="s">
        <v>5408</v>
      </c>
      <c r="N3866">
        <v>7</v>
      </c>
    </row>
    <row r="3867" spans="1:14" x14ac:dyDescent="0.75">
      <c r="A3867" t="s">
        <v>10</v>
      </c>
      <c r="B3867" t="s">
        <v>11</v>
      </c>
      <c r="C3867" t="s">
        <v>12</v>
      </c>
      <c r="D3867" t="s">
        <v>5388</v>
      </c>
      <c r="E3867">
        <v>10260260</v>
      </c>
      <c r="F3867" t="s">
        <v>5435</v>
      </c>
      <c r="G3867">
        <v>66112634</v>
      </c>
      <c r="H3867" t="s">
        <v>7121</v>
      </c>
      <c r="I3867" t="s">
        <v>7843</v>
      </c>
      <c r="J3867" t="s">
        <v>5407</v>
      </c>
      <c r="K3867" t="s">
        <v>5394</v>
      </c>
      <c r="L3867" t="s">
        <v>5395</v>
      </c>
      <c r="M3867" t="s">
        <v>5396</v>
      </c>
      <c r="N3867">
        <v>10</v>
      </c>
    </row>
    <row r="3868" spans="1:14" x14ac:dyDescent="0.75">
      <c r="A3868" t="s">
        <v>10</v>
      </c>
      <c r="B3868" t="s">
        <v>11</v>
      </c>
      <c r="C3868" t="s">
        <v>12</v>
      </c>
      <c r="D3868" t="s">
        <v>5388</v>
      </c>
      <c r="E3868">
        <v>10260260</v>
      </c>
      <c r="F3868" t="s">
        <v>5435</v>
      </c>
      <c r="G3868">
        <v>66112652</v>
      </c>
      <c r="H3868" t="s">
        <v>1263</v>
      </c>
      <c r="I3868" t="s">
        <v>7751</v>
      </c>
      <c r="J3868" t="s">
        <v>5407</v>
      </c>
      <c r="K3868" t="s">
        <v>5391</v>
      </c>
      <c r="L3868" t="s">
        <v>5392</v>
      </c>
      <c r="M3868" t="s">
        <v>5401</v>
      </c>
      <c r="N3868">
        <v>20</v>
      </c>
    </row>
    <row r="3869" spans="1:14" x14ac:dyDescent="0.75">
      <c r="A3869" t="s">
        <v>10</v>
      </c>
      <c r="B3869" t="s">
        <v>11</v>
      </c>
      <c r="C3869" t="s">
        <v>12</v>
      </c>
      <c r="D3869" t="s">
        <v>5388</v>
      </c>
      <c r="E3869">
        <v>10260260</v>
      </c>
      <c r="F3869" t="s">
        <v>5435</v>
      </c>
      <c r="G3869">
        <v>66112730</v>
      </c>
      <c r="H3869" t="s">
        <v>5307</v>
      </c>
      <c r="I3869" t="s">
        <v>5308</v>
      </c>
      <c r="J3869" t="s">
        <v>5416</v>
      </c>
      <c r="K3869" t="s">
        <v>5391</v>
      </c>
      <c r="L3869" t="s">
        <v>5392</v>
      </c>
      <c r="M3869" t="s">
        <v>5393</v>
      </c>
      <c r="N3869">
        <v>50</v>
      </c>
    </row>
    <row r="3870" spans="1:14" x14ac:dyDescent="0.75">
      <c r="A3870" t="s">
        <v>10</v>
      </c>
      <c r="B3870" t="s">
        <v>11</v>
      </c>
      <c r="C3870" t="s">
        <v>12</v>
      </c>
      <c r="D3870" t="s">
        <v>5388</v>
      </c>
      <c r="E3870">
        <v>10260260</v>
      </c>
      <c r="F3870" t="s">
        <v>5435</v>
      </c>
      <c r="G3870">
        <v>66112730</v>
      </c>
      <c r="H3870" t="s">
        <v>5307</v>
      </c>
      <c r="I3870" t="s">
        <v>5308</v>
      </c>
      <c r="J3870" t="s">
        <v>5416</v>
      </c>
      <c r="K3870" t="s">
        <v>5394</v>
      </c>
      <c r="L3870" t="s">
        <v>5402</v>
      </c>
      <c r="M3870" t="s">
        <v>5403</v>
      </c>
      <c r="N3870">
        <v>30</v>
      </c>
    </row>
    <row r="3871" spans="1:14" x14ac:dyDescent="0.75">
      <c r="A3871" t="s">
        <v>10</v>
      </c>
      <c r="B3871" t="s">
        <v>11</v>
      </c>
      <c r="C3871" t="s">
        <v>12</v>
      </c>
      <c r="D3871" t="s">
        <v>5388</v>
      </c>
      <c r="E3871">
        <v>10260260</v>
      </c>
      <c r="F3871" t="s">
        <v>5435</v>
      </c>
      <c r="G3871">
        <v>66112730</v>
      </c>
      <c r="H3871" t="s">
        <v>5307</v>
      </c>
      <c r="I3871" t="s">
        <v>5308</v>
      </c>
      <c r="J3871" t="s">
        <v>5416</v>
      </c>
      <c r="K3871" t="s">
        <v>5394</v>
      </c>
      <c r="L3871" t="s">
        <v>5402</v>
      </c>
      <c r="M3871" t="s">
        <v>5404</v>
      </c>
      <c r="N3871">
        <v>20</v>
      </c>
    </row>
    <row r="3872" spans="1:14" x14ac:dyDescent="0.75">
      <c r="A3872" t="s">
        <v>10</v>
      </c>
      <c r="B3872" t="s">
        <v>11</v>
      </c>
      <c r="C3872" t="s">
        <v>12</v>
      </c>
      <c r="D3872" t="s">
        <v>5388</v>
      </c>
      <c r="E3872">
        <v>10260260</v>
      </c>
      <c r="F3872" t="s">
        <v>5435</v>
      </c>
      <c r="G3872">
        <v>66112812</v>
      </c>
      <c r="H3872" t="s">
        <v>4589</v>
      </c>
      <c r="I3872" t="s">
        <v>4590</v>
      </c>
      <c r="J3872" t="s">
        <v>5407</v>
      </c>
      <c r="K3872" t="s">
        <v>5391</v>
      </c>
      <c r="L3872" t="s">
        <v>5392</v>
      </c>
      <c r="M3872" t="s">
        <v>5393</v>
      </c>
      <c r="N3872">
        <v>30</v>
      </c>
    </row>
    <row r="3873" spans="1:14" x14ac:dyDescent="0.75">
      <c r="A3873" t="s">
        <v>10</v>
      </c>
      <c r="B3873" t="s">
        <v>11</v>
      </c>
      <c r="C3873" t="s">
        <v>12</v>
      </c>
      <c r="D3873" t="s">
        <v>5388</v>
      </c>
      <c r="E3873">
        <v>10260260</v>
      </c>
      <c r="F3873" t="s">
        <v>5435</v>
      </c>
      <c r="G3873">
        <v>66112812</v>
      </c>
      <c r="H3873" t="s">
        <v>4589</v>
      </c>
      <c r="I3873" t="s">
        <v>4590</v>
      </c>
      <c r="J3873" t="s">
        <v>5407</v>
      </c>
      <c r="K3873" t="s">
        <v>5394</v>
      </c>
      <c r="L3873" t="s">
        <v>5402</v>
      </c>
      <c r="M3873" t="s">
        <v>5403</v>
      </c>
      <c r="N3873">
        <v>50</v>
      </c>
    </row>
    <row r="3874" spans="1:14" x14ac:dyDescent="0.75">
      <c r="A3874" t="s">
        <v>10</v>
      </c>
      <c r="B3874" t="s">
        <v>11</v>
      </c>
      <c r="C3874" t="s">
        <v>12</v>
      </c>
      <c r="D3874" t="s">
        <v>5388</v>
      </c>
      <c r="E3874">
        <v>10260260</v>
      </c>
      <c r="F3874" t="s">
        <v>5435</v>
      </c>
      <c r="G3874">
        <v>66112812</v>
      </c>
      <c r="H3874" t="s">
        <v>4589</v>
      </c>
      <c r="I3874" t="s">
        <v>4590</v>
      </c>
      <c r="J3874" t="s">
        <v>5407</v>
      </c>
      <c r="K3874" t="s">
        <v>5394</v>
      </c>
      <c r="L3874" t="s">
        <v>5395</v>
      </c>
      <c r="M3874" t="s">
        <v>5405</v>
      </c>
      <c r="N3874">
        <v>10</v>
      </c>
    </row>
    <row r="3875" spans="1:14" x14ac:dyDescent="0.75">
      <c r="A3875" t="s">
        <v>10</v>
      </c>
      <c r="B3875" t="s">
        <v>11</v>
      </c>
      <c r="C3875" t="s">
        <v>12</v>
      </c>
      <c r="D3875" t="s">
        <v>5388</v>
      </c>
      <c r="E3875">
        <v>10260260</v>
      </c>
      <c r="F3875" t="s">
        <v>5435</v>
      </c>
      <c r="G3875">
        <v>66112812</v>
      </c>
      <c r="H3875" t="s">
        <v>4589</v>
      </c>
      <c r="I3875" t="s">
        <v>4590</v>
      </c>
      <c r="J3875" t="s">
        <v>5407</v>
      </c>
      <c r="K3875" t="s">
        <v>5394</v>
      </c>
      <c r="L3875" t="s">
        <v>5395</v>
      </c>
      <c r="M3875" t="s">
        <v>5396</v>
      </c>
      <c r="N3875">
        <v>20</v>
      </c>
    </row>
    <row r="3876" spans="1:14" x14ac:dyDescent="0.75">
      <c r="A3876" t="s">
        <v>10</v>
      </c>
      <c r="B3876" t="s">
        <v>11</v>
      </c>
      <c r="C3876" t="s">
        <v>12</v>
      </c>
      <c r="D3876" t="s">
        <v>5388</v>
      </c>
      <c r="E3876">
        <v>10260260</v>
      </c>
      <c r="F3876" t="s">
        <v>5435</v>
      </c>
      <c r="G3876">
        <v>66112844</v>
      </c>
      <c r="H3876" t="s">
        <v>3745</v>
      </c>
      <c r="I3876" t="s">
        <v>3746</v>
      </c>
      <c r="J3876" t="s">
        <v>5407</v>
      </c>
      <c r="K3876" t="s">
        <v>5391</v>
      </c>
      <c r="L3876" t="s">
        <v>5392</v>
      </c>
      <c r="M3876" t="s">
        <v>5393</v>
      </c>
      <c r="N3876">
        <v>10</v>
      </c>
    </row>
    <row r="3877" spans="1:14" x14ac:dyDescent="0.75">
      <c r="A3877" t="s">
        <v>10</v>
      </c>
      <c r="B3877" t="s">
        <v>11</v>
      </c>
      <c r="C3877" t="s">
        <v>12</v>
      </c>
      <c r="D3877" t="s">
        <v>5388</v>
      </c>
      <c r="E3877">
        <v>10260260</v>
      </c>
      <c r="F3877" t="s">
        <v>5435</v>
      </c>
      <c r="G3877">
        <v>66112844</v>
      </c>
      <c r="H3877" t="s">
        <v>3745</v>
      </c>
      <c r="I3877" t="s">
        <v>3746</v>
      </c>
      <c r="J3877" t="s">
        <v>5407</v>
      </c>
      <c r="K3877" t="s">
        <v>5394</v>
      </c>
      <c r="L3877" t="s">
        <v>5402</v>
      </c>
      <c r="M3877" t="s">
        <v>5403</v>
      </c>
      <c r="N3877">
        <v>0</v>
      </c>
    </row>
    <row r="3878" spans="1:14" x14ac:dyDescent="0.75">
      <c r="A3878" t="s">
        <v>10</v>
      </c>
      <c r="B3878" t="s">
        <v>11</v>
      </c>
      <c r="C3878" t="s">
        <v>12</v>
      </c>
      <c r="D3878" t="s">
        <v>5388</v>
      </c>
      <c r="E3878">
        <v>10260260</v>
      </c>
      <c r="F3878" t="s">
        <v>5435</v>
      </c>
      <c r="G3878">
        <v>66112844</v>
      </c>
      <c r="H3878" t="s">
        <v>3745</v>
      </c>
      <c r="I3878" t="s">
        <v>3746</v>
      </c>
      <c r="J3878" t="s">
        <v>5407</v>
      </c>
      <c r="K3878" t="s">
        <v>5394</v>
      </c>
      <c r="L3878" t="s">
        <v>5402</v>
      </c>
      <c r="M3878" t="s">
        <v>5404</v>
      </c>
      <c r="N3878">
        <v>10</v>
      </c>
    </row>
    <row r="3879" spans="1:14" x14ac:dyDescent="0.75">
      <c r="A3879" t="s">
        <v>10</v>
      </c>
      <c r="B3879" t="s">
        <v>11</v>
      </c>
      <c r="C3879" t="s">
        <v>12</v>
      </c>
      <c r="D3879" t="s">
        <v>5388</v>
      </c>
      <c r="E3879">
        <v>10260260</v>
      </c>
      <c r="F3879" t="s">
        <v>5435</v>
      </c>
      <c r="G3879">
        <v>66112844</v>
      </c>
      <c r="H3879" t="s">
        <v>3745</v>
      </c>
      <c r="I3879" t="s">
        <v>3746</v>
      </c>
      <c r="J3879" t="s">
        <v>5407</v>
      </c>
      <c r="K3879" t="s">
        <v>5394</v>
      </c>
      <c r="L3879" t="s">
        <v>5395</v>
      </c>
      <c r="M3879" t="s">
        <v>5405</v>
      </c>
      <c r="N3879">
        <v>8</v>
      </c>
    </row>
    <row r="3880" spans="1:14" x14ac:dyDescent="0.75">
      <c r="A3880" t="s">
        <v>10</v>
      </c>
      <c r="B3880" t="s">
        <v>11</v>
      </c>
      <c r="C3880" t="s">
        <v>12</v>
      </c>
      <c r="D3880" t="s">
        <v>5388</v>
      </c>
      <c r="E3880">
        <v>10260260</v>
      </c>
      <c r="F3880" t="s">
        <v>5435</v>
      </c>
      <c r="G3880">
        <v>66112871</v>
      </c>
      <c r="H3880" t="s">
        <v>4607</v>
      </c>
      <c r="I3880" t="s">
        <v>7727</v>
      </c>
      <c r="J3880" t="s">
        <v>5407</v>
      </c>
      <c r="K3880" t="s">
        <v>5391</v>
      </c>
      <c r="L3880" t="s">
        <v>5392</v>
      </c>
      <c r="M3880" t="s">
        <v>5393</v>
      </c>
      <c r="N3880">
        <v>20</v>
      </c>
    </row>
    <row r="3881" spans="1:14" x14ac:dyDescent="0.75">
      <c r="A3881" t="s">
        <v>10</v>
      </c>
      <c r="B3881" t="s">
        <v>11</v>
      </c>
      <c r="C3881" t="s">
        <v>12</v>
      </c>
      <c r="D3881" t="s">
        <v>5388</v>
      </c>
      <c r="E3881">
        <v>10260260</v>
      </c>
      <c r="F3881" t="s">
        <v>5435</v>
      </c>
      <c r="G3881">
        <v>66112871</v>
      </c>
      <c r="H3881" t="s">
        <v>4607</v>
      </c>
      <c r="I3881" t="s">
        <v>7727</v>
      </c>
      <c r="J3881" t="s">
        <v>5407</v>
      </c>
      <c r="K3881" t="s">
        <v>5394</v>
      </c>
      <c r="L3881" t="s">
        <v>5402</v>
      </c>
      <c r="M3881" t="s">
        <v>5403</v>
      </c>
      <c r="N3881">
        <v>20</v>
      </c>
    </row>
    <row r="3882" spans="1:14" x14ac:dyDescent="0.75">
      <c r="A3882" t="s">
        <v>10</v>
      </c>
      <c r="B3882" t="s">
        <v>11</v>
      </c>
      <c r="C3882" t="s">
        <v>12</v>
      </c>
      <c r="D3882" t="s">
        <v>5388</v>
      </c>
      <c r="E3882">
        <v>10260260</v>
      </c>
      <c r="F3882" t="s">
        <v>5435</v>
      </c>
      <c r="G3882">
        <v>66112871</v>
      </c>
      <c r="H3882" t="s">
        <v>4607</v>
      </c>
      <c r="I3882" t="s">
        <v>7727</v>
      </c>
      <c r="J3882" t="s">
        <v>5407</v>
      </c>
      <c r="K3882" t="s">
        <v>5394</v>
      </c>
      <c r="L3882" t="s">
        <v>5402</v>
      </c>
      <c r="M3882" t="s">
        <v>5404</v>
      </c>
      <c r="N3882">
        <v>10</v>
      </c>
    </row>
    <row r="3883" spans="1:14" x14ac:dyDescent="0.75">
      <c r="A3883" t="s">
        <v>10</v>
      </c>
      <c r="B3883" t="s">
        <v>11</v>
      </c>
      <c r="C3883" t="s">
        <v>12</v>
      </c>
      <c r="D3883" t="s">
        <v>5388</v>
      </c>
      <c r="E3883">
        <v>10260260</v>
      </c>
      <c r="F3883" t="s">
        <v>5435</v>
      </c>
      <c r="G3883">
        <v>66112871</v>
      </c>
      <c r="H3883" t="s">
        <v>4607</v>
      </c>
      <c r="I3883" t="s">
        <v>7727</v>
      </c>
      <c r="J3883" t="s">
        <v>5407</v>
      </c>
      <c r="K3883" t="s">
        <v>5394</v>
      </c>
      <c r="L3883" t="s">
        <v>5395</v>
      </c>
      <c r="M3883" t="s">
        <v>5405</v>
      </c>
      <c r="N3883">
        <v>30</v>
      </c>
    </row>
    <row r="3884" spans="1:14" x14ac:dyDescent="0.75">
      <c r="A3884" t="s">
        <v>10</v>
      </c>
      <c r="B3884" t="s">
        <v>11</v>
      </c>
      <c r="C3884" t="s">
        <v>12</v>
      </c>
      <c r="D3884" t="s">
        <v>5388</v>
      </c>
      <c r="E3884">
        <v>10260260</v>
      </c>
      <c r="F3884" t="s">
        <v>5435</v>
      </c>
      <c r="G3884">
        <v>66112871</v>
      </c>
      <c r="H3884" t="s">
        <v>4607</v>
      </c>
      <c r="I3884" t="s">
        <v>7727</v>
      </c>
      <c r="J3884" t="s">
        <v>5407</v>
      </c>
      <c r="K3884" t="s">
        <v>5394</v>
      </c>
      <c r="L3884" t="s">
        <v>5395</v>
      </c>
      <c r="M3884" t="s">
        <v>5396</v>
      </c>
      <c r="N3884">
        <v>10</v>
      </c>
    </row>
    <row r="3885" spans="1:14" x14ac:dyDescent="0.75">
      <c r="A3885" t="s">
        <v>10</v>
      </c>
      <c r="B3885" t="s">
        <v>11</v>
      </c>
      <c r="C3885" t="s">
        <v>12</v>
      </c>
      <c r="D3885" t="s">
        <v>5388</v>
      </c>
      <c r="E3885">
        <v>10260260</v>
      </c>
      <c r="F3885" t="s">
        <v>5435</v>
      </c>
      <c r="G3885">
        <v>66112911</v>
      </c>
      <c r="H3885" t="s">
        <v>3275</v>
      </c>
      <c r="I3885" t="s">
        <v>3276</v>
      </c>
      <c r="J3885" t="s">
        <v>5407</v>
      </c>
      <c r="K3885" t="s">
        <v>5398</v>
      </c>
      <c r="L3885" t="s">
        <v>5399</v>
      </c>
      <c r="M3885" t="s">
        <v>5400</v>
      </c>
      <c r="N3885">
        <v>5</v>
      </c>
    </row>
    <row r="3886" spans="1:14" x14ac:dyDescent="0.75">
      <c r="A3886" t="s">
        <v>10</v>
      </c>
      <c r="B3886" t="s">
        <v>11</v>
      </c>
      <c r="C3886" t="s">
        <v>12</v>
      </c>
      <c r="D3886" t="s">
        <v>5388</v>
      </c>
      <c r="E3886">
        <v>10260260</v>
      </c>
      <c r="F3886" t="s">
        <v>5435</v>
      </c>
      <c r="G3886">
        <v>66112911</v>
      </c>
      <c r="H3886" t="s">
        <v>3275</v>
      </c>
      <c r="I3886" t="s">
        <v>3276</v>
      </c>
      <c r="J3886" t="s">
        <v>5407</v>
      </c>
      <c r="K3886" t="s">
        <v>5394</v>
      </c>
      <c r="L3886" t="s">
        <v>5402</v>
      </c>
      <c r="M3886" t="s">
        <v>5403</v>
      </c>
      <c r="N3886">
        <v>20</v>
      </c>
    </row>
    <row r="3887" spans="1:14" x14ac:dyDescent="0.75">
      <c r="A3887" t="s">
        <v>10</v>
      </c>
      <c r="B3887" t="s">
        <v>11</v>
      </c>
      <c r="C3887" t="s">
        <v>12</v>
      </c>
      <c r="D3887" t="s">
        <v>5388</v>
      </c>
      <c r="E3887">
        <v>10260260</v>
      </c>
      <c r="F3887" t="s">
        <v>5435</v>
      </c>
      <c r="G3887">
        <v>66112911</v>
      </c>
      <c r="H3887" t="s">
        <v>3275</v>
      </c>
      <c r="I3887" t="s">
        <v>3276</v>
      </c>
      <c r="J3887" t="s">
        <v>5407</v>
      </c>
      <c r="K3887" t="s">
        <v>5394</v>
      </c>
      <c r="L3887" t="s">
        <v>5402</v>
      </c>
      <c r="M3887" t="s">
        <v>5404</v>
      </c>
      <c r="N3887">
        <v>5</v>
      </c>
    </row>
    <row r="3888" spans="1:14" x14ac:dyDescent="0.75">
      <c r="A3888" t="s">
        <v>10</v>
      </c>
      <c r="B3888" t="s">
        <v>11</v>
      </c>
      <c r="C3888" t="s">
        <v>12</v>
      </c>
      <c r="D3888" t="s">
        <v>5388</v>
      </c>
      <c r="E3888">
        <v>10260260</v>
      </c>
      <c r="F3888" t="s">
        <v>5435</v>
      </c>
      <c r="G3888">
        <v>66112982</v>
      </c>
      <c r="H3888" t="s">
        <v>1029</v>
      </c>
      <c r="I3888" t="s">
        <v>1030</v>
      </c>
      <c r="J3888" t="s">
        <v>5407</v>
      </c>
      <c r="K3888" t="s">
        <v>5391</v>
      </c>
      <c r="L3888" t="s">
        <v>5392</v>
      </c>
      <c r="M3888" t="s">
        <v>5393</v>
      </c>
      <c r="N3888">
        <v>70</v>
      </c>
    </row>
    <row r="3889" spans="1:14" x14ac:dyDescent="0.75">
      <c r="A3889" t="s">
        <v>10</v>
      </c>
      <c r="B3889" t="s">
        <v>11</v>
      </c>
      <c r="C3889" t="s">
        <v>12</v>
      </c>
      <c r="D3889" t="s">
        <v>5388</v>
      </c>
      <c r="E3889">
        <v>10260260</v>
      </c>
      <c r="F3889" t="s">
        <v>5435</v>
      </c>
      <c r="G3889">
        <v>66112982</v>
      </c>
      <c r="H3889" t="s">
        <v>1029</v>
      </c>
      <c r="I3889" t="s">
        <v>1030</v>
      </c>
      <c r="J3889" t="s">
        <v>5407</v>
      </c>
      <c r="K3889" t="s">
        <v>5394</v>
      </c>
      <c r="L3889" t="s">
        <v>5402</v>
      </c>
      <c r="M3889" t="s">
        <v>5403</v>
      </c>
      <c r="N3889">
        <v>170</v>
      </c>
    </row>
    <row r="3890" spans="1:14" x14ac:dyDescent="0.75">
      <c r="A3890" t="s">
        <v>10</v>
      </c>
      <c r="B3890" t="s">
        <v>11</v>
      </c>
      <c r="C3890" t="s">
        <v>12</v>
      </c>
      <c r="D3890" t="s">
        <v>5388</v>
      </c>
      <c r="E3890">
        <v>10260260</v>
      </c>
      <c r="F3890" t="s">
        <v>5435</v>
      </c>
      <c r="G3890">
        <v>66112982</v>
      </c>
      <c r="H3890" t="s">
        <v>1029</v>
      </c>
      <c r="I3890" t="s">
        <v>1030</v>
      </c>
      <c r="J3890" t="s">
        <v>5407</v>
      </c>
      <c r="K3890" t="s">
        <v>5394</v>
      </c>
      <c r="L3890" t="s">
        <v>5402</v>
      </c>
      <c r="M3890" t="s">
        <v>5404</v>
      </c>
      <c r="N3890">
        <v>50</v>
      </c>
    </row>
    <row r="3891" spans="1:14" x14ac:dyDescent="0.75">
      <c r="A3891" t="s">
        <v>10</v>
      </c>
      <c r="B3891" t="s">
        <v>11</v>
      </c>
      <c r="C3891" t="s">
        <v>12</v>
      </c>
      <c r="D3891" t="s">
        <v>5388</v>
      </c>
      <c r="E3891">
        <v>10260260</v>
      </c>
      <c r="F3891" t="s">
        <v>5435</v>
      </c>
      <c r="G3891">
        <v>66113012</v>
      </c>
      <c r="H3891" t="s">
        <v>516</v>
      </c>
      <c r="I3891" t="s">
        <v>7399</v>
      </c>
      <c r="J3891" t="s">
        <v>5406</v>
      </c>
      <c r="K3891" t="s">
        <v>5391</v>
      </c>
      <c r="L3891" t="s">
        <v>5392</v>
      </c>
      <c r="M3891" t="s">
        <v>5393</v>
      </c>
      <c r="N3891">
        <v>10</v>
      </c>
    </row>
    <row r="3892" spans="1:14" x14ac:dyDescent="0.75">
      <c r="A3892" t="s">
        <v>10</v>
      </c>
      <c r="B3892" t="s">
        <v>11</v>
      </c>
      <c r="C3892" t="s">
        <v>12</v>
      </c>
      <c r="D3892" t="s">
        <v>5388</v>
      </c>
      <c r="E3892">
        <v>10260260</v>
      </c>
      <c r="F3892" t="s">
        <v>5435</v>
      </c>
      <c r="G3892">
        <v>66113012</v>
      </c>
      <c r="H3892" t="s">
        <v>516</v>
      </c>
      <c r="I3892" t="s">
        <v>7399</v>
      </c>
      <c r="J3892" t="s">
        <v>5406</v>
      </c>
      <c r="K3892" t="s">
        <v>5391</v>
      </c>
      <c r="L3892" t="s">
        <v>5392</v>
      </c>
      <c r="M3892" t="s">
        <v>5401</v>
      </c>
      <c r="N3892">
        <v>6</v>
      </c>
    </row>
    <row r="3893" spans="1:14" x14ac:dyDescent="0.75">
      <c r="A3893" t="s">
        <v>10</v>
      </c>
      <c r="B3893" t="s">
        <v>11</v>
      </c>
      <c r="C3893" t="s">
        <v>12</v>
      </c>
      <c r="D3893" t="s">
        <v>5388</v>
      </c>
      <c r="E3893">
        <v>10260260</v>
      </c>
      <c r="F3893" t="s">
        <v>5435</v>
      </c>
      <c r="G3893">
        <v>66113012</v>
      </c>
      <c r="H3893" t="s">
        <v>516</v>
      </c>
      <c r="I3893" t="s">
        <v>7399</v>
      </c>
      <c r="J3893" t="s">
        <v>5406</v>
      </c>
      <c r="K3893" t="s">
        <v>5394</v>
      </c>
      <c r="L3893" t="s">
        <v>5402</v>
      </c>
      <c r="M3893" t="s">
        <v>5403</v>
      </c>
      <c r="N3893">
        <v>10</v>
      </c>
    </row>
    <row r="3894" spans="1:14" x14ac:dyDescent="0.75">
      <c r="A3894" t="s">
        <v>10</v>
      </c>
      <c r="B3894" t="s">
        <v>11</v>
      </c>
      <c r="C3894" t="s">
        <v>12</v>
      </c>
      <c r="D3894" t="s">
        <v>5388</v>
      </c>
      <c r="E3894">
        <v>10260260</v>
      </c>
      <c r="F3894" t="s">
        <v>5435</v>
      </c>
      <c r="G3894">
        <v>66113023</v>
      </c>
      <c r="H3894" t="s">
        <v>7844</v>
      </c>
      <c r="I3894" t="s">
        <v>7845</v>
      </c>
      <c r="J3894" t="s">
        <v>5419</v>
      </c>
      <c r="K3894" t="s">
        <v>5391</v>
      </c>
      <c r="L3894" t="s">
        <v>5392</v>
      </c>
      <c r="M3894" t="s">
        <v>5393</v>
      </c>
      <c r="N3894">
        <v>400</v>
      </c>
    </row>
    <row r="3895" spans="1:14" x14ac:dyDescent="0.75">
      <c r="A3895" t="s">
        <v>10</v>
      </c>
      <c r="B3895" t="s">
        <v>11</v>
      </c>
      <c r="C3895" t="s">
        <v>12</v>
      </c>
      <c r="D3895" t="s">
        <v>5388</v>
      </c>
      <c r="E3895">
        <v>10260260</v>
      </c>
      <c r="F3895" t="s">
        <v>5435</v>
      </c>
      <c r="G3895">
        <v>66113023</v>
      </c>
      <c r="H3895" t="s">
        <v>7844</v>
      </c>
      <c r="I3895" t="s">
        <v>7845</v>
      </c>
      <c r="J3895" t="s">
        <v>5419</v>
      </c>
      <c r="K3895" t="s">
        <v>5394</v>
      </c>
      <c r="L3895" t="s">
        <v>5402</v>
      </c>
      <c r="M3895" t="s">
        <v>5403</v>
      </c>
      <c r="N3895">
        <v>500</v>
      </c>
    </row>
    <row r="3896" spans="1:14" x14ac:dyDescent="0.75">
      <c r="A3896" t="s">
        <v>10</v>
      </c>
      <c r="B3896" t="s">
        <v>11</v>
      </c>
      <c r="C3896" t="s">
        <v>12</v>
      </c>
      <c r="D3896" t="s">
        <v>5388</v>
      </c>
      <c r="E3896">
        <v>10260260</v>
      </c>
      <c r="F3896" t="s">
        <v>5435</v>
      </c>
      <c r="G3896">
        <v>66113188</v>
      </c>
      <c r="H3896" t="s">
        <v>3444</v>
      </c>
      <c r="I3896" t="s">
        <v>3446</v>
      </c>
      <c r="J3896" t="s">
        <v>5407</v>
      </c>
      <c r="K3896" t="s">
        <v>5391</v>
      </c>
      <c r="L3896" t="s">
        <v>5392</v>
      </c>
      <c r="M3896" t="s">
        <v>5393</v>
      </c>
      <c r="N3896">
        <v>10</v>
      </c>
    </row>
    <row r="3897" spans="1:14" x14ac:dyDescent="0.75">
      <c r="A3897" t="s">
        <v>10</v>
      </c>
      <c r="B3897" t="s">
        <v>11</v>
      </c>
      <c r="C3897" t="s">
        <v>12</v>
      </c>
      <c r="D3897" t="s">
        <v>5388</v>
      </c>
      <c r="E3897">
        <v>10260260</v>
      </c>
      <c r="F3897" t="s">
        <v>5435</v>
      </c>
      <c r="G3897">
        <v>66113188</v>
      </c>
      <c r="H3897" t="s">
        <v>3444</v>
      </c>
      <c r="I3897" t="s">
        <v>3446</v>
      </c>
      <c r="J3897" t="s">
        <v>5407</v>
      </c>
      <c r="K3897" t="s">
        <v>5394</v>
      </c>
      <c r="L3897" t="s">
        <v>5402</v>
      </c>
      <c r="M3897" t="s">
        <v>5403</v>
      </c>
      <c r="N3897">
        <v>10</v>
      </c>
    </row>
    <row r="3898" spans="1:14" x14ac:dyDescent="0.75">
      <c r="A3898" t="s">
        <v>10</v>
      </c>
      <c r="B3898" t="s">
        <v>11</v>
      </c>
      <c r="C3898" t="s">
        <v>12</v>
      </c>
      <c r="D3898" t="s">
        <v>5388</v>
      </c>
      <c r="E3898">
        <v>10260260</v>
      </c>
      <c r="F3898" t="s">
        <v>5435</v>
      </c>
      <c r="G3898">
        <v>66113188</v>
      </c>
      <c r="H3898" t="s">
        <v>3444</v>
      </c>
      <c r="I3898" t="s">
        <v>3446</v>
      </c>
      <c r="J3898" t="s">
        <v>5407</v>
      </c>
      <c r="K3898" t="s">
        <v>5394</v>
      </c>
      <c r="L3898" t="s">
        <v>5402</v>
      </c>
      <c r="M3898" t="s">
        <v>5404</v>
      </c>
      <c r="N3898">
        <v>5</v>
      </c>
    </row>
    <row r="3899" spans="1:14" x14ac:dyDescent="0.75">
      <c r="A3899" t="s">
        <v>10</v>
      </c>
      <c r="B3899" t="s">
        <v>11</v>
      </c>
      <c r="C3899" t="s">
        <v>12</v>
      </c>
      <c r="D3899" t="s">
        <v>5388</v>
      </c>
      <c r="E3899">
        <v>10260260</v>
      </c>
      <c r="F3899" t="s">
        <v>5435</v>
      </c>
      <c r="G3899">
        <v>66113383</v>
      </c>
      <c r="H3899" t="s">
        <v>7205</v>
      </c>
      <c r="I3899" t="s">
        <v>7781</v>
      </c>
      <c r="J3899" t="s">
        <v>5407</v>
      </c>
      <c r="K3899" t="s">
        <v>5398</v>
      </c>
      <c r="L3899" t="s">
        <v>5399</v>
      </c>
      <c r="M3899" t="s">
        <v>5400</v>
      </c>
      <c r="N3899">
        <v>20</v>
      </c>
    </row>
    <row r="3900" spans="1:14" x14ac:dyDescent="0.75">
      <c r="A3900" t="s">
        <v>10</v>
      </c>
      <c r="B3900" t="s">
        <v>11</v>
      </c>
      <c r="C3900" t="s">
        <v>12</v>
      </c>
      <c r="D3900" t="s">
        <v>5388</v>
      </c>
      <c r="E3900">
        <v>10260260</v>
      </c>
      <c r="F3900" t="s">
        <v>5435</v>
      </c>
      <c r="G3900">
        <v>66113412</v>
      </c>
      <c r="H3900" t="s">
        <v>5369</v>
      </c>
      <c r="I3900" t="s">
        <v>5370</v>
      </c>
      <c r="J3900" t="s">
        <v>5407</v>
      </c>
      <c r="K3900" t="s">
        <v>5391</v>
      </c>
      <c r="L3900" t="s">
        <v>5392</v>
      </c>
      <c r="M3900" t="s">
        <v>5393</v>
      </c>
      <c r="N3900">
        <v>20</v>
      </c>
    </row>
    <row r="3901" spans="1:14" x14ac:dyDescent="0.75">
      <c r="A3901" t="s">
        <v>10</v>
      </c>
      <c r="B3901" t="s">
        <v>11</v>
      </c>
      <c r="C3901" t="s">
        <v>12</v>
      </c>
      <c r="D3901" t="s">
        <v>5388</v>
      </c>
      <c r="E3901">
        <v>10260260</v>
      </c>
      <c r="F3901" t="s">
        <v>5435</v>
      </c>
      <c r="G3901">
        <v>66113412</v>
      </c>
      <c r="H3901" t="s">
        <v>5369</v>
      </c>
      <c r="I3901" t="s">
        <v>5370</v>
      </c>
      <c r="J3901" t="s">
        <v>5407</v>
      </c>
      <c r="K3901" t="s">
        <v>5394</v>
      </c>
      <c r="L3901" t="s">
        <v>5402</v>
      </c>
      <c r="M3901" t="s">
        <v>5403</v>
      </c>
      <c r="N3901">
        <v>30</v>
      </c>
    </row>
    <row r="3902" spans="1:14" x14ac:dyDescent="0.75">
      <c r="A3902" t="s">
        <v>10</v>
      </c>
      <c r="B3902" t="s">
        <v>11</v>
      </c>
      <c r="C3902" t="s">
        <v>12</v>
      </c>
      <c r="D3902" t="s">
        <v>5388</v>
      </c>
      <c r="E3902">
        <v>10260260</v>
      </c>
      <c r="F3902" t="s">
        <v>5435</v>
      </c>
      <c r="G3902">
        <v>66113412</v>
      </c>
      <c r="H3902" t="s">
        <v>5369</v>
      </c>
      <c r="I3902" t="s">
        <v>5370</v>
      </c>
      <c r="J3902" t="s">
        <v>5407</v>
      </c>
      <c r="K3902" t="s">
        <v>5394</v>
      </c>
      <c r="L3902" t="s">
        <v>5395</v>
      </c>
      <c r="M3902" t="s">
        <v>5396</v>
      </c>
      <c r="N3902">
        <v>0</v>
      </c>
    </row>
    <row r="3903" spans="1:14" x14ac:dyDescent="0.75">
      <c r="A3903" t="s">
        <v>10</v>
      </c>
      <c r="B3903" t="s">
        <v>11</v>
      </c>
      <c r="C3903" t="s">
        <v>12</v>
      </c>
      <c r="D3903" t="s">
        <v>5388</v>
      </c>
      <c r="E3903">
        <v>10260260</v>
      </c>
      <c r="F3903" t="s">
        <v>5435</v>
      </c>
      <c r="G3903">
        <v>66113424</v>
      </c>
      <c r="H3903" t="s">
        <v>4901</v>
      </c>
      <c r="I3903" t="s">
        <v>4902</v>
      </c>
      <c r="J3903" t="s">
        <v>5406</v>
      </c>
      <c r="K3903" t="s">
        <v>5398</v>
      </c>
      <c r="L3903" t="s">
        <v>5399</v>
      </c>
      <c r="M3903" t="s">
        <v>5400</v>
      </c>
      <c r="N3903">
        <v>5</v>
      </c>
    </row>
    <row r="3904" spans="1:14" x14ac:dyDescent="0.75">
      <c r="A3904" t="s">
        <v>10</v>
      </c>
      <c r="B3904" t="s">
        <v>11</v>
      </c>
      <c r="C3904" t="s">
        <v>12</v>
      </c>
      <c r="D3904" t="s">
        <v>5388</v>
      </c>
      <c r="E3904">
        <v>10260260</v>
      </c>
      <c r="F3904" t="s">
        <v>5435</v>
      </c>
      <c r="G3904">
        <v>66113424</v>
      </c>
      <c r="H3904" t="s">
        <v>4901</v>
      </c>
      <c r="I3904" t="s">
        <v>4902</v>
      </c>
      <c r="J3904" t="s">
        <v>5406</v>
      </c>
      <c r="K3904" t="s">
        <v>5391</v>
      </c>
      <c r="L3904" t="s">
        <v>5392</v>
      </c>
      <c r="M3904" t="s">
        <v>5393</v>
      </c>
      <c r="N3904">
        <v>50</v>
      </c>
    </row>
    <row r="3905" spans="1:14" x14ac:dyDescent="0.75">
      <c r="A3905" t="s">
        <v>10</v>
      </c>
      <c r="B3905" t="s">
        <v>11</v>
      </c>
      <c r="C3905" t="s">
        <v>12</v>
      </c>
      <c r="D3905" t="s">
        <v>5388</v>
      </c>
      <c r="E3905">
        <v>10260260</v>
      </c>
      <c r="F3905" t="s">
        <v>5435</v>
      </c>
      <c r="G3905">
        <v>66113424</v>
      </c>
      <c r="H3905" t="s">
        <v>4901</v>
      </c>
      <c r="I3905" t="s">
        <v>4902</v>
      </c>
      <c r="J3905" t="s">
        <v>5406</v>
      </c>
      <c r="K3905" t="s">
        <v>5391</v>
      </c>
      <c r="L3905" t="s">
        <v>5392</v>
      </c>
      <c r="M3905" t="s">
        <v>5401</v>
      </c>
      <c r="N3905">
        <v>5</v>
      </c>
    </row>
    <row r="3906" spans="1:14" x14ac:dyDescent="0.75">
      <c r="A3906" t="s">
        <v>10</v>
      </c>
      <c r="B3906" t="s">
        <v>11</v>
      </c>
      <c r="C3906" t="s">
        <v>12</v>
      </c>
      <c r="D3906" t="s">
        <v>5388</v>
      </c>
      <c r="E3906">
        <v>10260260</v>
      </c>
      <c r="F3906" t="s">
        <v>5435</v>
      </c>
      <c r="G3906">
        <v>66113424</v>
      </c>
      <c r="H3906" t="s">
        <v>4901</v>
      </c>
      <c r="I3906" t="s">
        <v>4902</v>
      </c>
      <c r="J3906" t="s">
        <v>5406</v>
      </c>
      <c r="K3906" t="s">
        <v>5394</v>
      </c>
      <c r="L3906" t="s">
        <v>5402</v>
      </c>
      <c r="M3906" t="s">
        <v>5403</v>
      </c>
      <c r="N3906">
        <v>50</v>
      </c>
    </row>
    <row r="3907" spans="1:14" x14ac:dyDescent="0.75">
      <c r="A3907" t="s">
        <v>10</v>
      </c>
      <c r="B3907" t="s">
        <v>11</v>
      </c>
      <c r="C3907" t="s">
        <v>12</v>
      </c>
      <c r="D3907" t="s">
        <v>5388</v>
      </c>
      <c r="E3907">
        <v>10260260</v>
      </c>
      <c r="F3907" t="s">
        <v>5435</v>
      </c>
      <c r="G3907">
        <v>66113424</v>
      </c>
      <c r="H3907" t="s">
        <v>4901</v>
      </c>
      <c r="I3907" t="s">
        <v>4902</v>
      </c>
      <c r="J3907" t="s">
        <v>5406</v>
      </c>
      <c r="K3907" t="s">
        <v>5394</v>
      </c>
      <c r="L3907" t="s">
        <v>5402</v>
      </c>
      <c r="M3907" t="s">
        <v>5404</v>
      </c>
      <c r="N3907">
        <v>10</v>
      </c>
    </row>
    <row r="3908" spans="1:14" x14ac:dyDescent="0.75">
      <c r="A3908" t="s">
        <v>10</v>
      </c>
      <c r="B3908" t="s">
        <v>11</v>
      </c>
      <c r="C3908" t="s">
        <v>12</v>
      </c>
      <c r="D3908" t="s">
        <v>5388</v>
      </c>
      <c r="E3908">
        <v>10260260</v>
      </c>
      <c r="F3908" t="s">
        <v>5435</v>
      </c>
      <c r="G3908">
        <v>66113424</v>
      </c>
      <c r="H3908" t="s">
        <v>4901</v>
      </c>
      <c r="I3908" t="s">
        <v>4902</v>
      </c>
      <c r="J3908" t="s">
        <v>5406</v>
      </c>
      <c r="K3908" t="s">
        <v>5394</v>
      </c>
      <c r="L3908" t="s">
        <v>5395</v>
      </c>
      <c r="M3908" t="s">
        <v>5405</v>
      </c>
      <c r="N3908">
        <v>10</v>
      </c>
    </row>
    <row r="3909" spans="1:14" x14ac:dyDescent="0.75">
      <c r="A3909" t="s">
        <v>10</v>
      </c>
      <c r="B3909" t="s">
        <v>11</v>
      </c>
      <c r="C3909" t="s">
        <v>12</v>
      </c>
      <c r="D3909" t="s">
        <v>5388</v>
      </c>
      <c r="E3909">
        <v>10260260</v>
      </c>
      <c r="F3909" t="s">
        <v>5435</v>
      </c>
      <c r="G3909">
        <v>66113424</v>
      </c>
      <c r="H3909" t="s">
        <v>4901</v>
      </c>
      <c r="I3909" t="s">
        <v>4902</v>
      </c>
      <c r="J3909" t="s">
        <v>5406</v>
      </c>
      <c r="K3909" t="s">
        <v>5394</v>
      </c>
      <c r="L3909" t="s">
        <v>5395</v>
      </c>
      <c r="M3909" t="s">
        <v>5396</v>
      </c>
      <c r="N3909">
        <v>10</v>
      </c>
    </row>
    <row r="3910" spans="1:14" x14ac:dyDescent="0.75">
      <c r="A3910" t="s">
        <v>10</v>
      </c>
      <c r="B3910" t="s">
        <v>11</v>
      </c>
      <c r="C3910" t="s">
        <v>12</v>
      </c>
      <c r="D3910" t="s">
        <v>5388</v>
      </c>
      <c r="E3910">
        <v>10260260</v>
      </c>
      <c r="F3910" t="s">
        <v>5435</v>
      </c>
      <c r="G3910">
        <v>66113528</v>
      </c>
      <c r="H3910" t="s">
        <v>3530</v>
      </c>
      <c r="I3910" t="s">
        <v>3531</v>
      </c>
      <c r="J3910" t="s">
        <v>5412</v>
      </c>
      <c r="K3910" t="s">
        <v>5391</v>
      </c>
      <c r="L3910" t="s">
        <v>5392</v>
      </c>
      <c r="M3910" t="s">
        <v>5393</v>
      </c>
      <c r="N3910">
        <v>80</v>
      </c>
    </row>
    <row r="3911" spans="1:14" x14ac:dyDescent="0.75">
      <c r="A3911" t="s">
        <v>10</v>
      </c>
      <c r="B3911" t="s">
        <v>11</v>
      </c>
      <c r="C3911" t="s">
        <v>12</v>
      </c>
      <c r="D3911" t="s">
        <v>5388</v>
      </c>
      <c r="E3911">
        <v>10260260</v>
      </c>
      <c r="F3911" t="s">
        <v>5435</v>
      </c>
      <c r="G3911">
        <v>66113528</v>
      </c>
      <c r="H3911" t="s">
        <v>3530</v>
      </c>
      <c r="I3911" t="s">
        <v>3531</v>
      </c>
      <c r="J3911" t="s">
        <v>5412</v>
      </c>
      <c r="K3911" t="s">
        <v>5394</v>
      </c>
      <c r="L3911" t="s">
        <v>5402</v>
      </c>
      <c r="M3911" t="s">
        <v>5404</v>
      </c>
      <c r="N3911">
        <v>30</v>
      </c>
    </row>
    <row r="3912" spans="1:14" x14ac:dyDescent="0.75">
      <c r="A3912" t="s">
        <v>10</v>
      </c>
      <c r="B3912" t="s">
        <v>11</v>
      </c>
      <c r="C3912" t="s">
        <v>12</v>
      </c>
      <c r="D3912" t="s">
        <v>5388</v>
      </c>
      <c r="E3912">
        <v>10260260</v>
      </c>
      <c r="F3912" t="s">
        <v>5435</v>
      </c>
      <c r="G3912">
        <v>66113715</v>
      </c>
      <c r="H3912" t="s">
        <v>451</v>
      </c>
      <c r="I3912" t="s">
        <v>452</v>
      </c>
      <c r="J3912" t="s">
        <v>5407</v>
      </c>
      <c r="K3912" t="s">
        <v>5394</v>
      </c>
      <c r="L3912" t="s">
        <v>5402</v>
      </c>
      <c r="M3912" t="s">
        <v>5404</v>
      </c>
      <c r="N3912">
        <v>30</v>
      </c>
    </row>
    <row r="3913" spans="1:14" x14ac:dyDescent="0.75">
      <c r="A3913" t="s">
        <v>10</v>
      </c>
      <c r="B3913" t="s">
        <v>11</v>
      </c>
      <c r="C3913" t="s">
        <v>12</v>
      </c>
      <c r="D3913" t="s">
        <v>5388</v>
      </c>
      <c r="E3913">
        <v>10260260</v>
      </c>
      <c r="F3913" t="s">
        <v>5435</v>
      </c>
      <c r="G3913">
        <v>66113736</v>
      </c>
      <c r="H3913" t="s">
        <v>4608</v>
      </c>
      <c r="I3913" t="s">
        <v>4609</v>
      </c>
      <c r="J3913" t="s">
        <v>5407</v>
      </c>
      <c r="K3913" t="s">
        <v>5391</v>
      </c>
      <c r="L3913" t="s">
        <v>5392</v>
      </c>
      <c r="M3913" t="s">
        <v>5393</v>
      </c>
      <c r="N3913">
        <v>20</v>
      </c>
    </row>
    <row r="3914" spans="1:14" x14ac:dyDescent="0.75">
      <c r="A3914" t="s">
        <v>10</v>
      </c>
      <c r="B3914" t="s">
        <v>11</v>
      </c>
      <c r="C3914" t="s">
        <v>12</v>
      </c>
      <c r="D3914" t="s">
        <v>5388</v>
      </c>
      <c r="E3914">
        <v>10260260</v>
      </c>
      <c r="F3914" t="s">
        <v>5435</v>
      </c>
      <c r="G3914">
        <v>66113736</v>
      </c>
      <c r="H3914" t="s">
        <v>4608</v>
      </c>
      <c r="I3914" t="s">
        <v>4609</v>
      </c>
      <c r="J3914" t="s">
        <v>5407</v>
      </c>
      <c r="K3914" t="s">
        <v>5391</v>
      </c>
      <c r="L3914" t="s">
        <v>5392</v>
      </c>
      <c r="M3914" t="s">
        <v>5401</v>
      </c>
      <c r="N3914">
        <v>5</v>
      </c>
    </row>
    <row r="3915" spans="1:14" x14ac:dyDescent="0.75">
      <c r="A3915" t="s">
        <v>10</v>
      </c>
      <c r="B3915" t="s">
        <v>11</v>
      </c>
      <c r="C3915" t="s">
        <v>12</v>
      </c>
      <c r="D3915" t="s">
        <v>5388</v>
      </c>
      <c r="E3915">
        <v>10260260</v>
      </c>
      <c r="F3915" t="s">
        <v>5435</v>
      </c>
      <c r="G3915">
        <v>66113736</v>
      </c>
      <c r="H3915" t="s">
        <v>4608</v>
      </c>
      <c r="I3915" t="s">
        <v>4609</v>
      </c>
      <c r="J3915" t="s">
        <v>5407</v>
      </c>
      <c r="K3915" t="s">
        <v>5394</v>
      </c>
      <c r="L3915" t="s">
        <v>5402</v>
      </c>
      <c r="M3915" t="s">
        <v>5403</v>
      </c>
      <c r="N3915">
        <v>20</v>
      </c>
    </row>
    <row r="3916" spans="1:14" x14ac:dyDescent="0.75">
      <c r="A3916" t="s">
        <v>10</v>
      </c>
      <c r="B3916" t="s">
        <v>11</v>
      </c>
      <c r="C3916" t="s">
        <v>12</v>
      </c>
      <c r="D3916" t="s">
        <v>5388</v>
      </c>
      <c r="E3916">
        <v>10260260</v>
      </c>
      <c r="F3916" t="s">
        <v>5435</v>
      </c>
      <c r="G3916">
        <v>66113736</v>
      </c>
      <c r="H3916" t="s">
        <v>4608</v>
      </c>
      <c r="I3916" t="s">
        <v>4609</v>
      </c>
      <c r="J3916" t="s">
        <v>5407</v>
      </c>
      <c r="K3916" t="s">
        <v>5394</v>
      </c>
      <c r="L3916" t="s">
        <v>5402</v>
      </c>
      <c r="M3916" t="s">
        <v>5404</v>
      </c>
      <c r="N3916">
        <v>10</v>
      </c>
    </row>
    <row r="3917" spans="1:14" x14ac:dyDescent="0.75">
      <c r="A3917" t="s">
        <v>10</v>
      </c>
      <c r="B3917" t="s">
        <v>11</v>
      </c>
      <c r="C3917" t="s">
        <v>12</v>
      </c>
      <c r="D3917" t="s">
        <v>5388</v>
      </c>
      <c r="E3917">
        <v>10260260</v>
      </c>
      <c r="F3917" t="s">
        <v>5435</v>
      </c>
      <c r="G3917">
        <v>66113736</v>
      </c>
      <c r="H3917" t="s">
        <v>4608</v>
      </c>
      <c r="I3917" t="s">
        <v>4609</v>
      </c>
      <c r="J3917" t="s">
        <v>5407</v>
      </c>
      <c r="K3917" t="s">
        <v>5394</v>
      </c>
      <c r="L3917" t="s">
        <v>5395</v>
      </c>
      <c r="M3917" t="s">
        <v>5396</v>
      </c>
      <c r="N3917">
        <v>10</v>
      </c>
    </row>
    <row r="3918" spans="1:14" x14ac:dyDescent="0.75">
      <c r="A3918" t="s">
        <v>10</v>
      </c>
      <c r="B3918" t="s">
        <v>11</v>
      </c>
      <c r="C3918" t="s">
        <v>12</v>
      </c>
      <c r="D3918" t="s">
        <v>5388</v>
      </c>
      <c r="E3918">
        <v>10260260</v>
      </c>
      <c r="F3918" t="s">
        <v>5435</v>
      </c>
      <c r="G3918">
        <v>66113854</v>
      </c>
      <c r="H3918" t="s">
        <v>7257</v>
      </c>
      <c r="I3918" t="s">
        <v>7429</v>
      </c>
      <c r="J3918" t="s">
        <v>5407</v>
      </c>
      <c r="K3918" t="s">
        <v>5394</v>
      </c>
      <c r="L3918" t="s">
        <v>5402</v>
      </c>
      <c r="M3918" t="s">
        <v>5403</v>
      </c>
      <c r="N3918">
        <v>20</v>
      </c>
    </row>
    <row r="3919" spans="1:14" x14ac:dyDescent="0.75">
      <c r="A3919" t="s">
        <v>10</v>
      </c>
      <c r="B3919" t="s">
        <v>11</v>
      </c>
      <c r="C3919" t="s">
        <v>12</v>
      </c>
      <c r="D3919" t="s">
        <v>5388</v>
      </c>
      <c r="E3919">
        <v>10260260</v>
      </c>
      <c r="F3919" t="s">
        <v>5435</v>
      </c>
      <c r="G3919">
        <v>66113854</v>
      </c>
      <c r="H3919" t="s">
        <v>7257</v>
      </c>
      <c r="I3919" t="s">
        <v>7429</v>
      </c>
      <c r="J3919" t="s">
        <v>5407</v>
      </c>
      <c r="K3919" t="s">
        <v>5394</v>
      </c>
      <c r="L3919" t="s">
        <v>5395</v>
      </c>
      <c r="M3919" t="s">
        <v>5396</v>
      </c>
      <c r="N3919">
        <v>10</v>
      </c>
    </row>
    <row r="3920" spans="1:14" x14ac:dyDescent="0.75">
      <c r="A3920" t="s">
        <v>10</v>
      </c>
      <c r="B3920" t="s">
        <v>11</v>
      </c>
      <c r="C3920" t="s">
        <v>12</v>
      </c>
      <c r="D3920" t="s">
        <v>5388</v>
      </c>
      <c r="E3920">
        <v>10260260</v>
      </c>
      <c r="F3920" t="s">
        <v>5435</v>
      </c>
      <c r="G3920">
        <v>66115036</v>
      </c>
      <c r="H3920" t="s">
        <v>4238</v>
      </c>
      <c r="I3920" t="s">
        <v>4239</v>
      </c>
      <c r="J3920" t="s">
        <v>5407</v>
      </c>
      <c r="K3920" t="s">
        <v>5398</v>
      </c>
      <c r="L3920" t="s">
        <v>5399</v>
      </c>
      <c r="M3920" t="s">
        <v>5400</v>
      </c>
      <c r="N3920">
        <v>10</v>
      </c>
    </row>
    <row r="3921" spans="1:14" x14ac:dyDescent="0.75">
      <c r="A3921" t="s">
        <v>10</v>
      </c>
      <c r="B3921" t="s">
        <v>11</v>
      </c>
      <c r="C3921" t="s">
        <v>12</v>
      </c>
      <c r="D3921" t="s">
        <v>5388</v>
      </c>
      <c r="E3921">
        <v>10260260</v>
      </c>
      <c r="F3921" t="s">
        <v>5435</v>
      </c>
      <c r="G3921">
        <v>66115036</v>
      </c>
      <c r="H3921" t="s">
        <v>4238</v>
      </c>
      <c r="I3921" t="s">
        <v>4239</v>
      </c>
      <c r="J3921" t="s">
        <v>5407</v>
      </c>
      <c r="K3921" t="s">
        <v>5394</v>
      </c>
      <c r="L3921" t="s">
        <v>5402</v>
      </c>
      <c r="M3921" t="s">
        <v>5403</v>
      </c>
      <c r="N3921">
        <v>40</v>
      </c>
    </row>
    <row r="3922" spans="1:14" x14ac:dyDescent="0.75">
      <c r="A3922" t="s">
        <v>10</v>
      </c>
      <c r="B3922" t="s">
        <v>11</v>
      </c>
      <c r="C3922" t="s">
        <v>12</v>
      </c>
      <c r="D3922" t="s">
        <v>5388</v>
      </c>
      <c r="E3922">
        <v>10260260</v>
      </c>
      <c r="F3922" t="s">
        <v>5435</v>
      </c>
      <c r="G3922">
        <v>66115036</v>
      </c>
      <c r="H3922" t="s">
        <v>4238</v>
      </c>
      <c r="I3922" t="s">
        <v>4239</v>
      </c>
      <c r="J3922" t="s">
        <v>5407</v>
      </c>
      <c r="K3922" t="s">
        <v>5394</v>
      </c>
      <c r="L3922" t="s">
        <v>5402</v>
      </c>
      <c r="M3922" t="s">
        <v>5404</v>
      </c>
      <c r="N3922">
        <v>10</v>
      </c>
    </row>
    <row r="3923" spans="1:14" x14ac:dyDescent="0.75">
      <c r="A3923" t="s">
        <v>10</v>
      </c>
      <c r="B3923" t="s">
        <v>11</v>
      </c>
      <c r="C3923" t="s">
        <v>12</v>
      </c>
      <c r="D3923" t="s">
        <v>5388</v>
      </c>
      <c r="E3923">
        <v>10260260</v>
      </c>
      <c r="F3923" t="s">
        <v>5435</v>
      </c>
      <c r="G3923">
        <v>66115402</v>
      </c>
      <c r="H3923" t="s">
        <v>3529</v>
      </c>
      <c r="I3923" t="s">
        <v>7500</v>
      </c>
      <c r="J3923" t="s">
        <v>5416</v>
      </c>
      <c r="K3923" t="s">
        <v>5398</v>
      </c>
      <c r="L3923" t="s">
        <v>5399</v>
      </c>
      <c r="M3923" t="s">
        <v>5400</v>
      </c>
      <c r="N3923">
        <v>10</v>
      </c>
    </row>
    <row r="3924" spans="1:14" x14ac:dyDescent="0.75">
      <c r="A3924" t="s">
        <v>10</v>
      </c>
      <c r="B3924" t="s">
        <v>11</v>
      </c>
      <c r="C3924" t="s">
        <v>12</v>
      </c>
      <c r="D3924" t="s">
        <v>5388</v>
      </c>
      <c r="E3924">
        <v>10260260</v>
      </c>
      <c r="F3924" t="s">
        <v>5435</v>
      </c>
      <c r="G3924">
        <v>66115402</v>
      </c>
      <c r="H3924" t="s">
        <v>3529</v>
      </c>
      <c r="I3924" t="s">
        <v>7500</v>
      </c>
      <c r="J3924" t="s">
        <v>5416</v>
      </c>
      <c r="K3924" t="s">
        <v>5391</v>
      </c>
      <c r="L3924" t="s">
        <v>5392</v>
      </c>
      <c r="M3924" t="s">
        <v>5393</v>
      </c>
      <c r="N3924">
        <v>30</v>
      </c>
    </row>
    <row r="3925" spans="1:14" x14ac:dyDescent="0.75">
      <c r="A3925" t="s">
        <v>10</v>
      </c>
      <c r="B3925" t="s">
        <v>11</v>
      </c>
      <c r="C3925" t="s">
        <v>12</v>
      </c>
      <c r="D3925" t="s">
        <v>5388</v>
      </c>
      <c r="E3925">
        <v>10260260</v>
      </c>
      <c r="F3925" t="s">
        <v>5435</v>
      </c>
      <c r="G3925">
        <v>66115402</v>
      </c>
      <c r="H3925" t="s">
        <v>3529</v>
      </c>
      <c r="I3925" t="s">
        <v>7500</v>
      </c>
      <c r="J3925" t="s">
        <v>5416</v>
      </c>
      <c r="K3925" t="s">
        <v>5394</v>
      </c>
      <c r="L3925" t="s">
        <v>5402</v>
      </c>
      <c r="M3925" t="s">
        <v>5403</v>
      </c>
      <c r="N3925">
        <v>25</v>
      </c>
    </row>
    <row r="3926" spans="1:14" x14ac:dyDescent="0.75">
      <c r="A3926" t="s">
        <v>10</v>
      </c>
      <c r="B3926" t="s">
        <v>11</v>
      </c>
      <c r="C3926" t="s">
        <v>12</v>
      </c>
      <c r="D3926" t="s">
        <v>5388</v>
      </c>
      <c r="E3926">
        <v>10260260</v>
      </c>
      <c r="F3926" t="s">
        <v>5435</v>
      </c>
      <c r="G3926">
        <v>66115402</v>
      </c>
      <c r="H3926" t="s">
        <v>3529</v>
      </c>
      <c r="I3926" t="s">
        <v>7500</v>
      </c>
      <c r="J3926" t="s">
        <v>5416</v>
      </c>
      <c r="K3926" t="s">
        <v>5394</v>
      </c>
      <c r="L3926" t="s">
        <v>5395</v>
      </c>
      <c r="M3926" t="s">
        <v>5405</v>
      </c>
      <c r="N3926">
        <v>5</v>
      </c>
    </row>
    <row r="3927" spans="1:14" x14ac:dyDescent="0.75">
      <c r="A3927" t="s">
        <v>10</v>
      </c>
      <c r="B3927" t="s">
        <v>11</v>
      </c>
      <c r="C3927" t="s">
        <v>12</v>
      </c>
      <c r="D3927" t="s">
        <v>5388</v>
      </c>
      <c r="E3927">
        <v>10260260</v>
      </c>
      <c r="F3927" t="s">
        <v>5435</v>
      </c>
      <c r="G3927">
        <v>66115403</v>
      </c>
      <c r="H3927" t="s">
        <v>7401</v>
      </c>
      <c r="I3927" t="s">
        <v>7402</v>
      </c>
      <c r="J3927" t="s">
        <v>5416</v>
      </c>
      <c r="K3927" t="s">
        <v>5391</v>
      </c>
      <c r="L3927" t="s">
        <v>5392</v>
      </c>
      <c r="M3927" t="s">
        <v>5393</v>
      </c>
      <c r="N3927">
        <v>15</v>
      </c>
    </row>
    <row r="3928" spans="1:14" x14ac:dyDescent="0.75">
      <c r="A3928" t="s">
        <v>10</v>
      </c>
      <c r="B3928" t="s">
        <v>11</v>
      </c>
      <c r="C3928" t="s">
        <v>12</v>
      </c>
      <c r="D3928" t="s">
        <v>5388</v>
      </c>
      <c r="E3928">
        <v>10260260</v>
      </c>
      <c r="F3928" t="s">
        <v>5435</v>
      </c>
      <c r="G3928">
        <v>66115403</v>
      </c>
      <c r="H3928" t="s">
        <v>7401</v>
      </c>
      <c r="I3928" t="s">
        <v>7402</v>
      </c>
      <c r="J3928" t="s">
        <v>5416</v>
      </c>
      <c r="K3928" t="s">
        <v>5394</v>
      </c>
      <c r="L3928" t="s">
        <v>5402</v>
      </c>
      <c r="M3928" t="s">
        <v>5404</v>
      </c>
      <c r="N3928">
        <v>4</v>
      </c>
    </row>
    <row r="3929" spans="1:14" x14ac:dyDescent="0.75">
      <c r="A3929" t="s">
        <v>10</v>
      </c>
      <c r="B3929" t="s">
        <v>11</v>
      </c>
      <c r="C3929" t="s">
        <v>12</v>
      </c>
      <c r="D3929" t="s">
        <v>5388</v>
      </c>
      <c r="E3929">
        <v>10260260</v>
      </c>
      <c r="F3929" t="s">
        <v>5435</v>
      </c>
      <c r="G3929">
        <v>66115403</v>
      </c>
      <c r="H3929" t="s">
        <v>7401</v>
      </c>
      <c r="I3929" t="s">
        <v>7402</v>
      </c>
      <c r="J3929" t="s">
        <v>5416</v>
      </c>
      <c r="K3929" t="s">
        <v>5394</v>
      </c>
      <c r="L3929" t="s">
        <v>5395</v>
      </c>
      <c r="M3929" t="s">
        <v>5396</v>
      </c>
      <c r="N3929">
        <v>4</v>
      </c>
    </row>
    <row r="3930" spans="1:14" x14ac:dyDescent="0.75">
      <c r="A3930" t="s">
        <v>10</v>
      </c>
      <c r="B3930" t="s">
        <v>11</v>
      </c>
      <c r="C3930" t="s">
        <v>12</v>
      </c>
      <c r="D3930" t="s">
        <v>5388</v>
      </c>
      <c r="E3930">
        <v>10260260</v>
      </c>
      <c r="F3930" t="s">
        <v>5435</v>
      </c>
      <c r="G3930">
        <v>66115537</v>
      </c>
      <c r="H3930" t="s">
        <v>7404</v>
      </c>
      <c r="I3930" t="s">
        <v>7405</v>
      </c>
      <c r="J3930" t="s">
        <v>5397</v>
      </c>
      <c r="K3930" t="s">
        <v>5391</v>
      </c>
      <c r="L3930" t="s">
        <v>5392</v>
      </c>
      <c r="M3930" t="s">
        <v>5393</v>
      </c>
      <c r="N3930">
        <v>50</v>
      </c>
    </row>
    <row r="3931" spans="1:14" x14ac:dyDescent="0.75">
      <c r="A3931" t="s">
        <v>10</v>
      </c>
      <c r="B3931" t="s">
        <v>11</v>
      </c>
      <c r="C3931" t="s">
        <v>12</v>
      </c>
      <c r="D3931" t="s">
        <v>5388</v>
      </c>
      <c r="E3931">
        <v>10260260</v>
      </c>
      <c r="F3931" t="s">
        <v>5435</v>
      </c>
      <c r="G3931">
        <v>66115537</v>
      </c>
      <c r="H3931" t="s">
        <v>7404</v>
      </c>
      <c r="I3931" t="s">
        <v>7405</v>
      </c>
      <c r="J3931" t="s">
        <v>5397</v>
      </c>
      <c r="K3931" t="s">
        <v>5394</v>
      </c>
      <c r="L3931" t="s">
        <v>5402</v>
      </c>
      <c r="M3931" t="s">
        <v>5403</v>
      </c>
      <c r="N3931">
        <v>100</v>
      </c>
    </row>
    <row r="3932" spans="1:14" x14ac:dyDescent="0.75">
      <c r="A3932" t="s">
        <v>10</v>
      </c>
      <c r="B3932" t="s">
        <v>11</v>
      </c>
      <c r="C3932" t="s">
        <v>12</v>
      </c>
      <c r="D3932" t="s">
        <v>5388</v>
      </c>
      <c r="E3932">
        <v>10260260</v>
      </c>
      <c r="F3932" t="s">
        <v>5435</v>
      </c>
      <c r="G3932">
        <v>66115662</v>
      </c>
      <c r="H3932" t="s">
        <v>7782</v>
      </c>
      <c r="I3932" t="s">
        <v>7783</v>
      </c>
      <c r="J3932" t="s">
        <v>5407</v>
      </c>
      <c r="K3932" t="s">
        <v>5391</v>
      </c>
      <c r="L3932" t="s">
        <v>5392</v>
      </c>
      <c r="M3932" t="s">
        <v>5393</v>
      </c>
      <c r="N3932">
        <v>400</v>
      </c>
    </row>
    <row r="3933" spans="1:14" x14ac:dyDescent="0.75">
      <c r="A3933" t="s">
        <v>10</v>
      </c>
      <c r="B3933" t="s">
        <v>11</v>
      </c>
      <c r="C3933" t="s">
        <v>12</v>
      </c>
      <c r="D3933" t="s">
        <v>5388</v>
      </c>
      <c r="E3933">
        <v>10260260</v>
      </c>
      <c r="F3933" t="s">
        <v>5435</v>
      </c>
      <c r="G3933">
        <v>66115662</v>
      </c>
      <c r="H3933" t="s">
        <v>7782</v>
      </c>
      <c r="I3933" t="s">
        <v>7783</v>
      </c>
      <c r="J3933" t="s">
        <v>5407</v>
      </c>
      <c r="K3933" t="s">
        <v>5394</v>
      </c>
      <c r="L3933" t="s">
        <v>5402</v>
      </c>
      <c r="M3933" t="s">
        <v>5403</v>
      </c>
      <c r="N3933">
        <v>250</v>
      </c>
    </row>
    <row r="3934" spans="1:14" x14ac:dyDescent="0.75">
      <c r="A3934" t="s">
        <v>10</v>
      </c>
      <c r="B3934" t="s">
        <v>11</v>
      </c>
      <c r="C3934" t="s">
        <v>12</v>
      </c>
      <c r="D3934" t="s">
        <v>5388</v>
      </c>
      <c r="E3934">
        <v>10260260</v>
      </c>
      <c r="F3934" t="s">
        <v>5435</v>
      </c>
      <c r="G3934">
        <v>66115740</v>
      </c>
      <c r="H3934" t="s">
        <v>7846</v>
      </c>
      <c r="I3934" t="s">
        <v>7847</v>
      </c>
      <c r="J3934" t="s">
        <v>5397</v>
      </c>
      <c r="K3934" t="s">
        <v>5398</v>
      </c>
      <c r="L3934" t="s">
        <v>5399</v>
      </c>
      <c r="M3934" t="s">
        <v>5400</v>
      </c>
      <c r="N3934">
        <v>8</v>
      </c>
    </row>
    <row r="3935" spans="1:14" x14ac:dyDescent="0.75">
      <c r="A3935" t="s">
        <v>10</v>
      </c>
      <c r="B3935" t="s">
        <v>11</v>
      </c>
      <c r="C3935" t="s">
        <v>12</v>
      </c>
      <c r="D3935" t="s">
        <v>5388</v>
      </c>
      <c r="E3935">
        <v>10260260</v>
      </c>
      <c r="F3935" t="s">
        <v>5435</v>
      </c>
      <c r="G3935">
        <v>66115740</v>
      </c>
      <c r="H3935" t="s">
        <v>7846</v>
      </c>
      <c r="I3935" t="s">
        <v>7847</v>
      </c>
      <c r="J3935" t="s">
        <v>5397</v>
      </c>
      <c r="K3935" t="s">
        <v>5391</v>
      </c>
      <c r="L3935" t="s">
        <v>5392</v>
      </c>
      <c r="M3935" t="s">
        <v>5393</v>
      </c>
      <c r="N3935">
        <v>50</v>
      </c>
    </row>
    <row r="3936" spans="1:14" x14ac:dyDescent="0.75">
      <c r="A3936" t="s">
        <v>10</v>
      </c>
      <c r="B3936" t="s">
        <v>11</v>
      </c>
      <c r="C3936" t="s">
        <v>12</v>
      </c>
      <c r="D3936" t="s">
        <v>5388</v>
      </c>
      <c r="E3936">
        <v>10260260</v>
      </c>
      <c r="F3936" t="s">
        <v>5435</v>
      </c>
      <c r="G3936">
        <v>66115740</v>
      </c>
      <c r="H3936" t="s">
        <v>7846</v>
      </c>
      <c r="I3936" t="s">
        <v>7847</v>
      </c>
      <c r="J3936" t="s">
        <v>5397</v>
      </c>
      <c r="K3936" t="s">
        <v>5394</v>
      </c>
      <c r="L3936" t="s">
        <v>5402</v>
      </c>
      <c r="M3936" t="s">
        <v>5403</v>
      </c>
      <c r="N3936">
        <v>5</v>
      </c>
    </row>
    <row r="3937" spans="1:14" x14ac:dyDescent="0.75">
      <c r="A3937" t="s">
        <v>10</v>
      </c>
      <c r="B3937" t="s">
        <v>11</v>
      </c>
      <c r="C3937" t="s">
        <v>12</v>
      </c>
      <c r="D3937" t="s">
        <v>5388</v>
      </c>
      <c r="E3937">
        <v>10260260</v>
      </c>
      <c r="F3937" t="s">
        <v>5435</v>
      </c>
      <c r="G3937">
        <v>66115740</v>
      </c>
      <c r="H3937" t="s">
        <v>7846</v>
      </c>
      <c r="I3937" t="s">
        <v>7847</v>
      </c>
      <c r="J3937" t="s">
        <v>5397</v>
      </c>
      <c r="K3937" t="s">
        <v>5394</v>
      </c>
      <c r="L3937" t="s">
        <v>5402</v>
      </c>
      <c r="M3937" t="s">
        <v>5404</v>
      </c>
      <c r="N3937">
        <v>7</v>
      </c>
    </row>
    <row r="3938" spans="1:14" x14ac:dyDescent="0.75">
      <c r="A3938" t="s">
        <v>10</v>
      </c>
      <c r="B3938" t="s">
        <v>11</v>
      </c>
      <c r="C3938" t="s">
        <v>12</v>
      </c>
      <c r="D3938" t="s">
        <v>5388</v>
      </c>
      <c r="E3938">
        <v>10260260</v>
      </c>
      <c r="F3938" t="s">
        <v>5435</v>
      </c>
      <c r="G3938">
        <v>66115740</v>
      </c>
      <c r="H3938" t="s">
        <v>7846</v>
      </c>
      <c r="I3938" t="s">
        <v>7847</v>
      </c>
      <c r="J3938" t="s">
        <v>5397</v>
      </c>
      <c r="K3938" t="s">
        <v>5394</v>
      </c>
      <c r="L3938" t="s">
        <v>5395</v>
      </c>
      <c r="M3938" t="s">
        <v>5405</v>
      </c>
      <c r="N3938">
        <v>2</v>
      </c>
    </row>
    <row r="3939" spans="1:14" x14ac:dyDescent="0.75">
      <c r="A3939" t="s">
        <v>10</v>
      </c>
      <c r="B3939" t="s">
        <v>11</v>
      </c>
      <c r="C3939" t="s">
        <v>12</v>
      </c>
      <c r="D3939" t="s">
        <v>5388</v>
      </c>
      <c r="E3939">
        <v>10260260</v>
      </c>
      <c r="F3939" t="s">
        <v>5435</v>
      </c>
      <c r="G3939">
        <v>66115740</v>
      </c>
      <c r="H3939" t="s">
        <v>7846</v>
      </c>
      <c r="I3939" t="s">
        <v>7847</v>
      </c>
      <c r="J3939" t="s">
        <v>5397</v>
      </c>
      <c r="K3939" t="s">
        <v>5394</v>
      </c>
      <c r="L3939" t="s">
        <v>5395</v>
      </c>
      <c r="M3939" t="s">
        <v>5396</v>
      </c>
      <c r="N3939">
        <v>5</v>
      </c>
    </row>
    <row r="3940" spans="1:14" x14ac:dyDescent="0.75">
      <c r="A3940" t="s">
        <v>10</v>
      </c>
      <c r="B3940" t="s">
        <v>11</v>
      </c>
      <c r="C3940" t="s">
        <v>12</v>
      </c>
      <c r="D3940" t="s">
        <v>5388</v>
      </c>
      <c r="E3940">
        <v>10260260</v>
      </c>
      <c r="F3940" t="s">
        <v>5435</v>
      </c>
      <c r="G3940">
        <v>66115809</v>
      </c>
      <c r="H3940" t="s">
        <v>1770</v>
      </c>
      <c r="I3940" t="s">
        <v>7848</v>
      </c>
      <c r="J3940" t="s">
        <v>5407</v>
      </c>
      <c r="K3940" t="s">
        <v>5398</v>
      </c>
      <c r="L3940" t="s">
        <v>5399</v>
      </c>
      <c r="M3940" t="s">
        <v>5400</v>
      </c>
      <c r="N3940">
        <v>50</v>
      </c>
    </row>
    <row r="3941" spans="1:14" x14ac:dyDescent="0.75">
      <c r="A3941" t="s">
        <v>10</v>
      </c>
      <c r="B3941" t="s">
        <v>11</v>
      </c>
      <c r="C3941" t="s">
        <v>12</v>
      </c>
      <c r="D3941" t="s">
        <v>5388</v>
      </c>
      <c r="E3941">
        <v>10260260</v>
      </c>
      <c r="F3941" t="s">
        <v>5435</v>
      </c>
      <c r="G3941">
        <v>66115809</v>
      </c>
      <c r="H3941" t="s">
        <v>1770</v>
      </c>
      <c r="I3941" t="s">
        <v>7848</v>
      </c>
      <c r="J3941" t="s">
        <v>5407</v>
      </c>
      <c r="K3941" t="s">
        <v>5391</v>
      </c>
      <c r="L3941" t="s">
        <v>5392</v>
      </c>
      <c r="M3941" t="s">
        <v>5393</v>
      </c>
      <c r="N3941">
        <v>50</v>
      </c>
    </row>
    <row r="3942" spans="1:14" x14ac:dyDescent="0.75">
      <c r="A3942" t="s">
        <v>10</v>
      </c>
      <c r="B3942" t="s">
        <v>11</v>
      </c>
      <c r="C3942" t="s">
        <v>12</v>
      </c>
      <c r="D3942" t="s">
        <v>5388</v>
      </c>
      <c r="E3942">
        <v>10260260</v>
      </c>
      <c r="F3942" t="s">
        <v>5435</v>
      </c>
      <c r="G3942">
        <v>66115809</v>
      </c>
      <c r="H3942" t="s">
        <v>1770</v>
      </c>
      <c r="I3942" t="s">
        <v>7848</v>
      </c>
      <c r="J3942" t="s">
        <v>5407</v>
      </c>
      <c r="K3942" t="s">
        <v>5391</v>
      </c>
      <c r="L3942" t="s">
        <v>5392</v>
      </c>
      <c r="M3942" t="s">
        <v>5401</v>
      </c>
      <c r="N3942">
        <v>10</v>
      </c>
    </row>
    <row r="3943" spans="1:14" x14ac:dyDescent="0.75">
      <c r="A3943" t="s">
        <v>10</v>
      </c>
      <c r="B3943" t="s">
        <v>11</v>
      </c>
      <c r="C3943" t="s">
        <v>12</v>
      </c>
      <c r="D3943" t="s">
        <v>5388</v>
      </c>
      <c r="E3943">
        <v>10260260</v>
      </c>
      <c r="F3943" t="s">
        <v>5435</v>
      </c>
      <c r="G3943">
        <v>66115809</v>
      </c>
      <c r="H3943" t="s">
        <v>1770</v>
      </c>
      <c r="I3943" t="s">
        <v>7848</v>
      </c>
      <c r="J3943" t="s">
        <v>5407</v>
      </c>
      <c r="K3943" t="s">
        <v>5394</v>
      </c>
      <c r="L3943" t="s">
        <v>5402</v>
      </c>
      <c r="M3943" t="s">
        <v>5403</v>
      </c>
      <c r="N3943">
        <v>50</v>
      </c>
    </row>
    <row r="3944" spans="1:14" x14ac:dyDescent="0.75">
      <c r="A3944" t="s">
        <v>10</v>
      </c>
      <c r="B3944" t="s">
        <v>11</v>
      </c>
      <c r="C3944" t="s">
        <v>12</v>
      </c>
      <c r="D3944" t="s">
        <v>5388</v>
      </c>
      <c r="E3944">
        <v>10260260</v>
      </c>
      <c r="F3944" t="s">
        <v>5435</v>
      </c>
      <c r="G3944">
        <v>66115809</v>
      </c>
      <c r="H3944" t="s">
        <v>1770</v>
      </c>
      <c r="I3944" t="s">
        <v>7848</v>
      </c>
      <c r="J3944" t="s">
        <v>5407</v>
      </c>
      <c r="K3944" t="s">
        <v>5394</v>
      </c>
      <c r="L3944" t="s">
        <v>5395</v>
      </c>
      <c r="M3944" t="s">
        <v>5405</v>
      </c>
      <c r="N3944">
        <v>30</v>
      </c>
    </row>
    <row r="3945" spans="1:14" x14ac:dyDescent="0.75">
      <c r="A3945" t="s">
        <v>10</v>
      </c>
      <c r="B3945" t="s">
        <v>11</v>
      </c>
      <c r="C3945" t="s">
        <v>12</v>
      </c>
      <c r="D3945" t="s">
        <v>5388</v>
      </c>
      <c r="E3945">
        <v>10260260</v>
      </c>
      <c r="F3945" t="s">
        <v>5435</v>
      </c>
      <c r="G3945">
        <v>66150063</v>
      </c>
      <c r="H3945" t="s">
        <v>654</v>
      </c>
      <c r="I3945" t="s">
        <v>655</v>
      </c>
      <c r="J3945" t="s">
        <v>5413</v>
      </c>
      <c r="K3945" t="s">
        <v>5398</v>
      </c>
      <c r="L3945" t="s">
        <v>5399</v>
      </c>
      <c r="M3945" t="s">
        <v>5411</v>
      </c>
      <c r="N3945">
        <v>50</v>
      </c>
    </row>
    <row r="3946" spans="1:14" x14ac:dyDescent="0.75">
      <c r="A3946" t="s">
        <v>10</v>
      </c>
      <c r="B3946" t="s">
        <v>11</v>
      </c>
      <c r="C3946" t="s">
        <v>12</v>
      </c>
      <c r="D3946" t="s">
        <v>5388</v>
      </c>
      <c r="E3946">
        <v>10260260</v>
      </c>
      <c r="F3946" t="s">
        <v>5435</v>
      </c>
      <c r="G3946">
        <v>66150063</v>
      </c>
      <c r="H3946" t="s">
        <v>654</v>
      </c>
      <c r="I3946" t="s">
        <v>655</v>
      </c>
      <c r="J3946" t="s">
        <v>5413</v>
      </c>
      <c r="K3946" t="s">
        <v>5391</v>
      </c>
      <c r="L3946" t="s">
        <v>5392</v>
      </c>
      <c r="M3946" t="s">
        <v>5393</v>
      </c>
      <c r="N3946">
        <v>300</v>
      </c>
    </row>
    <row r="3947" spans="1:14" x14ac:dyDescent="0.75">
      <c r="A3947" t="s">
        <v>10</v>
      </c>
      <c r="B3947" t="s">
        <v>11</v>
      </c>
      <c r="C3947" t="s">
        <v>12</v>
      </c>
      <c r="D3947" t="s">
        <v>5388</v>
      </c>
      <c r="E3947">
        <v>10260260</v>
      </c>
      <c r="F3947" t="s">
        <v>5435</v>
      </c>
      <c r="G3947">
        <v>66150063</v>
      </c>
      <c r="H3947" t="s">
        <v>654</v>
      </c>
      <c r="I3947" t="s">
        <v>655</v>
      </c>
      <c r="J3947" t="s">
        <v>5413</v>
      </c>
      <c r="K3947" t="s">
        <v>5394</v>
      </c>
      <c r="L3947" t="s">
        <v>5402</v>
      </c>
      <c r="M3947" t="s">
        <v>5417</v>
      </c>
      <c r="N3947">
        <v>35</v>
      </c>
    </row>
    <row r="3948" spans="1:14" x14ac:dyDescent="0.75">
      <c r="A3948" t="s">
        <v>10</v>
      </c>
      <c r="B3948" t="s">
        <v>11</v>
      </c>
      <c r="C3948" t="s">
        <v>12</v>
      </c>
      <c r="D3948" t="s">
        <v>5388</v>
      </c>
      <c r="E3948">
        <v>10260260</v>
      </c>
      <c r="F3948" t="s">
        <v>5435</v>
      </c>
      <c r="G3948">
        <v>66150063</v>
      </c>
      <c r="H3948" t="s">
        <v>654</v>
      </c>
      <c r="I3948" t="s">
        <v>655</v>
      </c>
      <c r="J3948" t="s">
        <v>5413</v>
      </c>
      <c r="K3948" t="s">
        <v>5394</v>
      </c>
      <c r="L3948" t="s">
        <v>5402</v>
      </c>
      <c r="M3948" t="s">
        <v>5403</v>
      </c>
      <c r="N3948">
        <v>200</v>
      </c>
    </row>
    <row r="3949" spans="1:14" x14ac:dyDescent="0.75">
      <c r="A3949" t="s">
        <v>10</v>
      </c>
      <c r="B3949" t="s">
        <v>11</v>
      </c>
      <c r="C3949" t="s">
        <v>12</v>
      </c>
      <c r="D3949" t="s">
        <v>5388</v>
      </c>
      <c r="E3949">
        <v>10260260</v>
      </c>
      <c r="F3949" t="s">
        <v>5435</v>
      </c>
      <c r="G3949">
        <v>66150063</v>
      </c>
      <c r="H3949" t="s">
        <v>654</v>
      </c>
      <c r="I3949" t="s">
        <v>655</v>
      </c>
      <c r="J3949" t="s">
        <v>5413</v>
      </c>
      <c r="K3949" t="s">
        <v>5394</v>
      </c>
      <c r="L3949" t="s">
        <v>5402</v>
      </c>
      <c r="M3949" t="s">
        <v>5404</v>
      </c>
      <c r="N3949">
        <v>100</v>
      </c>
    </row>
    <row r="3950" spans="1:14" x14ac:dyDescent="0.75">
      <c r="A3950" t="s">
        <v>10</v>
      </c>
      <c r="B3950" t="s">
        <v>11</v>
      </c>
      <c r="C3950" t="s">
        <v>12</v>
      </c>
      <c r="D3950" t="s">
        <v>5388</v>
      </c>
      <c r="E3950">
        <v>10260260</v>
      </c>
      <c r="F3950" t="s">
        <v>5435</v>
      </c>
      <c r="G3950">
        <v>66150063</v>
      </c>
      <c r="H3950" t="s">
        <v>654</v>
      </c>
      <c r="I3950" t="s">
        <v>655</v>
      </c>
      <c r="J3950" t="s">
        <v>5413</v>
      </c>
      <c r="K3950" t="s">
        <v>5394</v>
      </c>
      <c r="L3950" t="s">
        <v>5395</v>
      </c>
      <c r="M3950" t="s">
        <v>5405</v>
      </c>
      <c r="N3950">
        <v>30</v>
      </c>
    </row>
    <row r="3951" spans="1:14" x14ac:dyDescent="0.75">
      <c r="A3951" t="s">
        <v>10</v>
      </c>
      <c r="B3951" t="s">
        <v>11</v>
      </c>
      <c r="C3951" t="s">
        <v>12</v>
      </c>
      <c r="D3951" t="s">
        <v>5388</v>
      </c>
      <c r="E3951">
        <v>10260260</v>
      </c>
      <c r="F3951" t="s">
        <v>5435</v>
      </c>
      <c r="G3951">
        <v>66150063</v>
      </c>
      <c r="H3951" t="s">
        <v>654</v>
      </c>
      <c r="I3951" t="s">
        <v>655</v>
      </c>
      <c r="J3951" t="s">
        <v>5413</v>
      </c>
      <c r="K3951" t="s">
        <v>5394</v>
      </c>
      <c r="L3951" t="s">
        <v>5395</v>
      </c>
      <c r="M3951" t="s">
        <v>5396</v>
      </c>
      <c r="N3951">
        <v>450</v>
      </c>
    </row>
    <row r="3952" spans="1:14" x14ac:dyDescent="0.75">
      <c r="A3952" t="s">
        <v>10</v>
      </c>
      <c r="B3952" t="s">
        <v>11</v>
      </c>
      <c r="C3952" t="s">
        <v>12</v>
      </c>
      <c r="D3952" t="s">
        <v>5388</v>
      </c>
      <c r="E3952">
        <v>10260260</v>
      </c>
      <c r="F3952" t="s">
        <v>5435</v>
      </c>
      <c r="G3952">
        <v>66150063</v>
      </c>
      <c r="H3952" t="s">
        <v>654</v>
      </c>
      <c r="I3952" t="s">
        <v>655</v>
      </c>
      <c r="J3952" t="s">
        <v>5413</v>
      </c>
      <c r="K3952" t="s">
        <v>5394</v>
      </c>
      <c r="L3952" t="s">
        <v>5395</v>
      </c>
      <c r="M3952" t="s">
        <v>5408</v>
      </c>
      <c r="N3952">
        <v>10</v>
      </c>
    </row>
    <row r="3953" spans="1:14" x14ac:dyDescent="0.75">
      <c r="A3953" t="s">
        <v>10</v>
      </c>
      <c r="B3953" t="s">
        <v>11</v>
      </c>
      <c r="C3953" t="s">
        <v>12</v>
      </c>
      <c r="D3953" t="s">
        <v>5388</v>
      </c>
      <c r="E3953">
        <v>10260260</v>
      </c>
      <c r="F3953" t="s">
        <v>5435</v>
      </c>
      <c r="G3953">
        <v>66150104</v>
      </c>
      <c r="H3953" t="s">
        <v>1031</v>
      </c>
      <c r="I3953" t="s">
        <v>1032</v>
      </c>
      <c r="J3953" t="s">
        <v>5413</v>
      </c>
      <c r="K3953" t="s">
        <v>5398</v>
      </c>
      <c r="L3953" t="s">
        <v>5399</v>
      </c>
      <c r="M3953" t="s">
        <v>5411</v>
      </c>
      <c r="N3953">
        <v>50</v>
      </c>
    </row>
    <row r="3954" spans="1:14" x14ac:dyDescent="0.75">
      <c r="A3954" t="s">
        <v>10</v>
      </c>
      <c r="B3954" t="s">
        <v>11</v>
      </c>
      <c r="C3954" t="s">
        <v>12</v>
      </c>
      <c r="D3954" t="s">
        <v>5388</v>
      </c>
      <c r="E3954">
        <v>10260260</v>
      </c>
      <c r="F3954" t="s">
        <v>5435</v>
      </c>
      <c r="G3954">
        <v>66150104</v>
      </c>
      <c r="H3954" t="s">
        <v>1031</v>
      </c>
      <c r="I3954" t="s">
        <v>1032</v>
      </c>
      <c r="J3954" t="s">
        <v>5413</v>
      </c>
      <c r="K3954" t="s">
        <v>5391</v>
      </c>
      <c r="L3954" t="s">
        <v>5392</v>
      </c>
      <c r="M3954" t="s">
        <v>5393</v>
      </c>
      <c r="N3954">
        <v>110</v>
      </c>
    </row>
    <row r="3955" spans="1:14" x14ac:dyDescent="0.75">
      <c r="A3955" t="s">
        <v>10</v>
      </c>
      <c r="B3955" t="s">
        <v>11</v>
      </c>
      <c r="C3955" t="s">
        <v>12</v>
      </c>
      <c r="D3955" t="s">
        <v>5388</v>
      </c>
      <c r="E3955">
        <v>10260260</v>
      </c>
      <c r="F3955" t="s">
        <v>5435</v>
      </c>
      <c r="G3955">
        <v>66150104</v>
      </c>
      <c r="H3955" t="s">
        <v>1031</v>
      </c>
      <c r="I3955" t="s">
        <v>1032</v>
      </c>
      <c r="J3955" t="s">
        <v>5413</v>
      </c>
      <c r="K3955" t="s">
        <v>5391</v>
      </c>
      <c r="L3955" t="s">
        <v>5392</v>
      </c>
      <c r="M3955" t="s">
        <v>5401</v>
      </c>
      <c r="N3955">
        <v>20</v>
      </c>
    </row>
    <row r="3956" spans="1:14" x14ac:dyDescent="0.75">
      <c r="A3956" t="s">
        <v>10</v>
      </c>
      <c r="B3956" t="s">
        <v>11</v>
      </c>
      <c r="C3956" t="s">
        <v>12</v>
      </c>
      <c r="D3956" t="s">
        <v>5388</v>
      </c>
      <c r="E3956">
        <v>10260260</v>
      </c>
      <c r="F3956" t="s">
        <v>5435</v>
      </c>
      <c r="G3956">
        <v>66150104</v>
      </c>
      <c r="H3956" t="s">
        <v>1031</v>
      </c>
      <c r="I3956" t="s">
        <v>1032</v>
      </c>
      <c r="J3956" t="s">
        <v>5413</v>
      </c>
      <c r="K3956" t="s">
        <v>5394</v>
      </c>
      <c r="L3956" t="s">
        <v>5402</v>
      </c>
      <c r="M3956" t="s">
        <v>5403</v>
      </c>
      <c r="N3956">
        <v>102</v>
      </c>
    </row>
    <row r="3957" spans="1:14" x14ac:dyDescent="0.75">
      <c r="A3957" t="s">
        <v>10</v>
      </c>
      <c r="B3957" t="s">
        <v>11</v>
      </c>
      <c r="C3957" t="s">
        <v>12</v>
      </c>
      <c r="D3957" t="s">
        <v>5388</v>
      </c>
      <c r="E3957">
        <v>10260260</v>
      </c>
      <c r="F3957" t="s">
        <v>5435</v>
      </c>
      <c r="G3957">
        <v>66150104</v>
      </c>
      <c r="H3957" t="s">
        <v>1031</v>
      </c>
      <c r="I3957" t="s">
        <v>1032</v>
      </c>
      <c r="J3957" t="s">
        <v>5413</v>
      </c>
      <c r="K3957" t="s">
        <v>5394</v>
      </c>
      <c r="L3957" t="s">
        <v>5402</v>
      </c>
      <c r="M3957" t="s">
        <v>5404</v>
      </c>
      <c r="N3957">
        <v>10</v>
      </c>
    </row>
    <row r="3958" spans="1:14" x14ac:dyDescent="0.75">
      <c r="A3958" t="s">
        <v>10</v>
      </c>
      <c r="B3958" t="s">
        <v>11</v>
      </c>
      <c r="C3958" t="s">
        <v>12</v>
      </c>
      <c r="D3958" t="s">
        <v>5388</v>
      </c>
      <c r="E3958">
        <v>10260260</v>
      </c>
      <c r="F3958" t="s">
        <v>5435</v>
      </c>
      <c r="G3958">
        <v>66150104</v>
      </c>
      <c r="H3958" t="s">
        <v>1031</v>
      </c>
      <c r="I3958" t="s">
        <v>1032</v>
      </c>
      <c r="J3958" t="s">
        <v>5413</v>
      </c>
      <c r="K3958" t="s">
        <v>5394</v>
      </c>
      <c r="L3958" t="s">
        <v>5395</v>
      </c>
      <c r="M3958" t="s">
        <v>5396</v>
      </c>
      <c r="N3958">
        <v>15</v>
      </c>
    </row>
    <row r="3959" spans="1:14" x14ac:dyDescent="0.75">
      <c r="A3959" t="s">
        <v>10</v>
      </c>
      <c r="B3959" t="s">
        <v>11</v>
      </c>
      <c r="C3959" t="s">
        <v>12</v>
      </c>
      <c r="D3959" t="s">
        <v>5388</v>
      </c>
      <c r="E3959">
        <v>10260260</v>
      </c>
      <c r="F3959" t="s">
        <v>5435</v>
      </c>
      <c r="G3959">
        <v>66150141</v>
      </c>
      <c r="H3959" t="s">
        <v>3386</v>
      </c>
      <c r="I3959" t="s">
        <v>3387</v>
      </c>
      <c r="J3959" t="s">
        <v>5413</v>
      </c>
      <c r="K3959" t="s">
        <v>5391</v>
      </c>
      <c r="L3959" t="s">
        <v>5392</v>
      </c>
      <c r="M3959" t="s">
        <v>5393</v>
      </c>
      <c r="N3959">
        <v>125</v>
      </c>
    </row>
    <row r="3960" spans="1:14" x14ac:dyDescent="0.75">
      <c r="A3960" t="s">
        <v>10</v>
      </c>
      <c r="B3960" t="s">
        <v>11</v>
      </c>
      <c r="C3960" t="s">
        <v>12</v>
      </c>
      <c r="D3960" t="s">
        <v>5388</v>
      </c>
      <c r="E3960">
        <v>10260260</v>
      </c>
      <c r="F3960" t="s">
        <v>5435</v>
      </c>
      <c r="G3960">
        <v>66150141</v>
      </c>
      <c r="H3960" t="s">
        <v>3386</v>
      </c>
      <c r="I3960" t="s">
        <v>3387</v>
      </c>
      <c r="J3960" t="s">
        <v>5413</v>
      </c>
      <c r="K3960" t="s">
        <v>5391</v>
      </c>
      <c r="L3960" t="s">
        <v>5392</v>
      </c>
      <c r="M3960" t="s">
        <v>5401</v>
      </c>
      <c r="N3960">
        <v>20</v>
      </c>
    </row>
    <row r="3961" spans="1:14" x14ac:dyDescent="0.75">
      <c r="A3961" t="s">
        <v>10</v>
      </c>
      <c r="B3961" t="s">
        <v>11</v>
      </c>
      <c r="C3961" t="s">
        <v>12</v>
      </c>
      <c r="D3961" t="s">
        <v>5388</v>
      </c>
      <c r="E3961">
        <v>10260260</v>
      </c>
      <c r="F3961" t="s">
        <v>5435</v>
      </c>
      <c r="G3961">
        <v>66150141</v>
      </c>
      <c r="H3961" t="s">
        <v>3386</v>
      </c>
      <c r="I3961" t="s">
        <v>3387</v>
      </c>
      <c r="J3961" t="s">
        <v>5413</v>
      </c>
      <c r="K3961" t="s">
        <v>5394</v>
      </c>
      <c r="L3961" t="s">
        <v>5402</v>
      </c>
      <c r="M3961" t="s">
        <v>5417</v>
      </c>
      <c r="N3961">
        <v>10</v>
      </c>
    </row>
    <row r="3962" spans="1:14" x14ac:dyDescent="0.75">
      <c r="A3962" t="s">
        <v>10</v>
      </c>
      <c r="B3962" t="s">
        <v>11</v>
      </c>
      <c r="C3962" t="s">
        <v>12</v>
      </c>
      <c r="D3962" t="s">
        <v>5388</v>
      </c>
      <c r="E3962">
        <v>10260260</v>
      </c>
      <c r="F3962" t="s">
        <v>5435</v>
      </c>
      <c r="G3962">
        <v>66150141</v>
      </c>
      <c r="H3962" t="s">
        <v>3386</v>
      </c>
      <c r="I3962" t="s">
        <v>3387</v>
      </c>
      <c r="J3962" t="s">
        <v>5413</v>
      </c>
      <c r="K3962" t="s">
        <v>5394</v>
      </c>
      <c r="L3962" t="s">
        <v>5402</v>
      </c>
      <c r="M3962" t="s">
        <v>5403</v>
      </c>
      <c r="N3962">
        <v>120</v>
      </c>
    </row>
    <row r="3963" spans="1:14" x14ac:dyDescent="0.75">
      <c r="A3963" t="s">
        <v>10</v>
      </c>
      <c r="B3963" t="s">
        <v>11</v>
      </c>
      <c r="C3963" t="s">
        <v>12</v>
      </c>
      <c r="D3963" t="s">
        <v>5388</v>
      </c>
      <c r="E3963">
        <v>10260260</v>
      </c>
      <c r="F3963" t="s">
        <v>5435</v>
      </c>
      <c r="G3963">
        <v>66150141</v>
      </c>
      <c r="H3963" t="s">
        <v>3386</v>
      </c>
      <c r="I3963" t="s">
        <v>3387</v>
      </c>
      <c r="J3963" t="s">
        <v>5413</v>
      </c>
      <c r="K3963" t="s">
        <v>5394</v>
      </c>
      <c r="L3963" t="s">
        <v>5402</v>
      </c>
      <c r="M3963" t="s">
        <v>5404</v>
      </c>
      <c r="N3963">
        <v>30</v>
      </c>
    </row>
    <row r="3964" spans="1:14" x14ac:dyDescent="0.75">
      <c r="A3964" t="s">
        <v>10</v>
      </c>
      <c r="B3964" t="s">
        <v>11</v>
      </c>
      <c r="C3964" t="s">
        <v>12</v>
      </c>
      <c r="D3964" t="s">
        <v>5388</v>
      </c>
      <c r="E3964">
        <v>10260260</v>
      </c>
      <c r="F3964" t="s">
        <v>5435</v>
      </c>
      <c r="G3964">
        <v>66150141</v>
      </c>
      <c r="H3964" t="s">
        <v>3386</v>
      </c>
      <c r="I3964" t="s">
        <v>3387</v>
      </c>
      <c r="J3964" t="s">
        <v>5413</v>
      </c>
      <c r="K3964" t="s">
        <v>5394</v>
      </c>
      <c r="L3964" t="s">
        <v>5395</v>
      </c>
      <c r="M3964" t="s">
        <v>5396</v>
      </c>
      <c r="N3964">
        <v>120</v>
      </c>
    </row>
    <row r="3965" spans="1:14" x14ac:dyDescent="0.75">
      <c r="A3965" t="s">
        <v>10</v>
      </c>
      <c r="B3965" t="s">
        <v>11</v>
      </c>
      <c r="C3965" t="s">
        <v>12</v>
      </c>
      <c r="D3965" t="s">
        <v>5388</v>
      </c>
      <c r="E3965">
        <v>10260260</v>
      </c>
      <c r="F3965" t="s">
        <v>5435</v>
      </c>
      <c r="G3965">
        <v>66150154</v>
      </c>
      <c r="H3965" t="s">
        <v>4163</v>
      </c>
      <c r="I3965" t="s">
        <v>4164</v>
      </c>
      <c r="J3965" t="s">
        <v>5407</v>
      </c>
      <c r="K3965" t="s">
        <v>5398</v>
      </c>
      <c r="L3965" t="s">
        <v>5399</v>
      </c>
      <c r="M3965" t="s">
        <v>5400</v>
      </c>
      <c r="N3965">
        <v>10</v>
      </c>
    </row>
    <row r="3966" spans="1:14" x14ac:dyDescent="0.75">
      <c r="A3966" t="s">
        <v>10</v>
      </c>
      <c r="B3966" t="s">
        <v>11</v>
      </c>
      <c r="C3966" t="s">
        <v>12</v>
      </c>
      <c r="D3966" t="s">
        <v>5388</v>
      </c>
      <c r="E3966">
        <v>10260260</v>
      </c>
      <c r="F3966" t="s">
        <v>5435</v>
      </c>
      <c r="G3966">
        <v>66150154</v>
      </c>
      <c r="H3966" t="s">
        <v>4163</v>
      </c>
      <c r="I3966" t="s">
        <v>4164</v>
      </c>
      <c r="J3966" t="s">
        <v>5407</v>
      </c>
      <c r="K3966" t="s">
        <v>5391</v>
      </c>
      <c r="L3966" t="s">
        <v>5392</v>
      </c>
      <c r="M3966" t="s">
        <v>5393</v>
      </c>
      <c r="N3966">
        <v>100</v>
      </c>
    </row>
    <row r="3967" spans="1:14" x14ac:dyDescent="0.75">
      <c r="A3967" t="s">
        <v>10</v>
      </c>
      <c r="B3967" t="s">
        <v>11</v>
      </c>
      <c r="C3967" t="s">
        <v>12</v>
      </c>
      <c r="D3967" t="s">
        <v>5388</v>
      </c>
      <c r="E3967">
        <v>10260260</v>
      </c>
      <c r="F3967" t="s">
        <v>5435</v>
      </c>
      <c r="G3967">
        <v>66150154</v>
      </c>
      <c r="H3967" t="s">
        <v>4163</v>
      </c>
      <c r="I3967" t="s">
        <v>4164</v>
      </c>
      <c r="J3967" t="s">
        <v>5407</v>
      </c>
      <c r="K3967" t="s">
        <v>5394</v>
      </c>
      <c r="L3967" t="s">
        <v>5395</v>
      </c>
      <c r="M3967" t="s">
        <v>5396</v>
      </c>
      <c r="N3967">
        <v>20</v>
      </c>
    </row>
    <row r="3968" spans="1:14" x14ac:dyDescent="0.75">
      <c r="A3968" t="s">
        <v>10</v>
      </c>
      <c r="B3968" t="s">
        <v>11</v>
      </c>
      <c r="C3968" t="s">
        <v>12</v>
      </c>
      <c r="D3968" t="s">
        <v>5388</v>
      </c>
      <c r="E3968">
        <v>10260260</v>
      </c>
      <c r="F3968" t="s">
        <v>5435</v>
      </c>
      <c r="G3968">
        <v>66150218</v>
      </c>
      <c r="H3968" t="s">
        <v>2264</v>
      </c>
      <c r="I3968" t="s">
        <v>2265</v>
      </c>
      <c r="J3968" t="s">
        <v>5419</v>
      </c>
      <c r="K3968" t="s">
        <v>5391</v>
      </c>
      <c r="L3968" t="s">
        <v>5392</v>
      </c>
      <c r="M3968" t="s">
        <v>5393</v>
      </c>
      <c r="N3968">
        <v>50</v>
      </c>
    </row>
    <row r="3969" spans="1:14" x14ac:dyDescent="0.75">
      <c r="A3969" t="s">
        <v>10</v>
      </c>
      <c r="B3969" t="s">
        <v>11</v>
      </c>
      <c r="C3969" t="s">
        <v>12</v>
      </c>
      <c r="D3969" t="s">
        <v>5388</v>
      </c>
      <c r="E3969">
        <v>10260260</v>
      </c>
      <c r="F3969" t="s">
        <v>5435</v>
      </c>
      <c r="G3969">
        <v>66150218</v>
      </c>
      <c r="H3969" t="s">
        <v>2264</v>
      </c>
      <c r="I3969" t="s">
        <v>2265</v>
      </c>
      <c r="J3969" t="s">
        <v>5419</v>
      </c>
      <c r="K3969" t="s">
        <v>5394</v>
      </c>
      <c r="L3969" t="s">
        <v>5402</v>
      </c>
      <c r="M3969" t="s">
        <v>5403</v>
      </c>
      <c r="N3969">
        <v>50</v>
      </c>
    </row>
    <row r="3970" spans="1:14" x14ac:dyDescent="0.75">
      <c r="A3970" t="s">
        <v>10</v>
      </c>
      <c r="B3970" t="s">
        <v>11</v>
      </c>
      <c r="C3970" t="s">
        <v>12</v>
      </c>
      <c r="D3970" t="s">
        <v>5388</v>
      </c>
      <c r="E3970">
        <v>10260260</v>
      </c>
      <c r="F3970" t="s">
        <v>5435</v>
      </c>
      <c r="G3970">
        <v>66150325</v>
      </c>
      <c r="H3970" t="s">
        <v>4714</v>
      </c>
      <c r="I3970" t="s">
        <v>4715</v>
      </c>
      <c r="J3970" t="s">
        <v>5406</v>
      </c>
      <c r="K3970" t="s">
        <v>5391</v>
      </c>
      <c r="L3970" t="s">
        <v>5392</v>
      </c>
      <c r="M3970" t="s">
        <v>5393</v>
      </c>
      <c r="N3970">
        <v>70</v>
      </c>
    </row>
    <row r="3971" spans="1:14" x14ac:dyDescent="0.75">
      <c r="A3971" t="s">
        <v>10</v>
      </c>
      <c r="B3971" t="s">
        <v>11</v>
      </c>
      <c r="C3971" t="s">
        <v>12</v>
      </c>
      <c r="D3971" t="s">
        <v>5388</v>
      </c>
      <c r="E3971">
        <v>10260260</v>
      </c>
      <c r="F3971" t="s">
        <v>5435</v>
      </c>
      <c r="G3971">
        <v>66150325</v>
      </c>
      <c r="H3971" t="s">
        <v>4714</v>
      </c>
      <c r="I3971" t="s">
        <v>4715</v>
      </c>
      <c r="J3971" t="s">
        <v>5406</v>
      </c>
      <c r="K3971" t="s">
        <v>5394</v>
      </c>
      <c r="L3971" t="s">
        <v>5402</v>
      </c>
      <c r="M3971" t="s">
        <v>5417</v>
      </c>
      <c r="N3971">
        <v>20</v>
      </c>
    </row>
    <row r="3972" spans="1:14" x14ac:dyDescent="0.75">
      <c r="A3972" t="s">
        <v>10</v>
      </c>
      <c r="B3972" t="s">
        <v>11</v>
      </c>
      <c r="C3972" t="s">
        <v>12</v>
      </c>
      <c r="D3972" t="s">
        <v>5388</v>
      </c>
      <c r="E3972">
        <v>10260260</v>
      </c>
      <c r="F3972" t="s">
        <v>5435</v>
      </c>
      <c r="G3972">
        <v>66150325</v>
      </c>
      <c r="H3972" t="s">
        <v>4714</v>
      </c>
      <c r="I3972" t="s">
        <v>4715</v>
      </c>
      <c r="J3972" t="s">
        <v>5406</v>
      </c>
      <c r="K3972" t="s">
        <v>5394</v>
      </c>
      <c r="L3972" t="s">
        <v>5402</v>
      </c>
      <c r="M3972" t="s">
        <v>5403</v>
      </c>
      <c r="N3972">
        <v>70</v>
      </c>
    </row>
    <row r="3973" spans="1:14" x14ac:dyDescent="0.75">
      <c r="A3973" t="s">
        <v>10</v>
      </c>
      <c r="B3973" t="s">
        <v>11</v>
      </c>
      <c r="C3973" t="s">
        <v>12</v>
      </c>
      <c r="D3973" t="s">
        <v>5388</v>
      </c>
      <c r="E3973">
        <v>10260260</v>
      </c>
      <c r="F3973" t="s">
        <v>5435</v>
      </c>
      <c r="G3973">
        <v>66150325</v>
      </c>
      <c r="H3973" t="s">
        <v>4714</v>
      </c>
      <c r="I3973" t="s">
        <v>4715</v>
      </c>
      <c r="J3973" t="s">
        <v>5406</v>
      </c>
      <c r="K3973" t="s">
        <v>5394</v>
      </c>
      <c r="L3973" t="s">
        <v>5402</v>
      </c>
      <c r="M3973" t="s">
        <v>5404</v>
      </c>
      <c r="N3973">
        <v>30</v>
      </c>
    </row>
    <row r="3974" spans="1:14" x14ac:dyDescent="0.75">
      <c r="A3974" t="s">
        <v>10</v>
      </c>
      <c r="B3974" t="s">
        <v>11</v>
      </c>
      <c r="C3974" t="s">
        <v>12</v>
      </c>
      <c r="D3974" t="s">
        <v>5388</v>
      </c>
      <c r="E3974">
        <v>10260260</v>
      </c>
      <c r="F3974" t="s">
        <v>5435</v>
      </c>
      <c r="G3974">
        <v>66150325</v>
      </c>
      <c r="H3974" t="s">
        <v>4714</v>
      </c>
      <c r="I3974" t="s">
        <v>4715</v>
      </c>
      <c r="J3974" t="s">
        <v>5406</v>
      </c>
      <c r="K3974" t="s">
        <v>5394</v>
      </c>
      <c r="L3974" t="s">
        <v>5395</v>
      </c>
      <c r="M3974" t="s">
        <v>5405</v>
      </c>
      <c r="N3974">
        <v>20</v>
      </c>
    </row>
    <row r="3975" spans="1:14" x14ac:dyDescent="0.75">
      <c r="A3975" t="s">
        <v>10</v>
      </c>
      <c r="B3975" t="s">
        <v>11</v>
      </c>
      <c r="C3975" t="s">
        <v>12</v>
      </c>
      <c r="D3975" t="s">
        <v>5388</v>
      </c>
      <c r="E3975">
        <v>10260260</v>
      </c>
      <c r="F3975" t="s">
        <v>5435</v>
      </c>
      <c r="G3975">
        <v>66150325</v>
      </c>
      <c r="H3975" t="s">
        <v>4714</v>
      </c>
      <c r="I3975" t="s">
        <v>4715</v>
      </c>
      <c r="J3975" t="s">
        <v>5406</v>
      </c>
      <c r="K3975" t="s">
        <v>5394</v>
      </c>
      <c r="L3975" t="s">
        <v>5395</v>
      </c>
      <c r="M3975" t="s">
        <v>5396</v>
      </c>
      <c r="N3975">
        <v>70</v>
      </c>
    </row>
    <row r="3976" spans="1:14" x14ac:dyDescent="0.75">
      <c r="A3976" t="s">
        <v>10</v>
      </c>
      <c r="B3976" t="s">
        <v>11</v>
      </c>
      <c r="C3976" t="s">
        <v>12</v>
      </c>
      <c r="D3976" t="s">
        <v>5388</v>
      </c>
      <c r="E3976">
        <v>10260260</v>
      </c>
      <c r="F3976" t="s">
        <v>5435</v>
      </c>
      <c r="G3976">
        <v>66150325</v>
      </c>
      <c r="H3976" t="s">
        <v>4714</v>
      </c>
      <c r="I3976" t="s">
        <v>4715</v>
      </c>
      <c r="J3976" t="s">
        <v>5406</v>
      </c>
      <c r="K3976" t="s">
        <v>5394</v>
      </c>
      <c r="L3976" t="s">
        <v>5395</v>
      </c>
      <c r="M3976" t="s">
        <v>5408</v>
      </c>
      <c r="N3976">
        <v>5</v>
      </c>
    </row>
    <row r="3977" spans="1:14" x14ac:dyDescent="0.75">
      <c r="A3977" t="s">
        <v>10</v>
      </c>
      <c r="B3977" t="s">
        <v>11</v>
      </c>
      <c r="C3977" t="s">
        <v>12</v>
      </c>
      <c r="D3977" t="s">
        <v>5388</v>
      </c>
      <c r="E3977">
        <v>10260260</v>
      </c>
      <c r="F3977" t="s">
        <v>5435</v>
      </c>
      <c r="G3977">
        <v>66150345</v>
      </c>
      <c r="H3977" t="s">
        <v>5089</v>
      </c>
      <c r="I3977" t="s">
        <v>7849</v>
      </c>
      <c r="J3977" t="s">
        <v>5397</v>
      </c>
      <c r="K3977" t="s">
        <v>5391</v>
      </c>
      <c r="L3977" t="s">
        <v>5392</v>
      </c>
      <c r="M3977" t="s">
        <v>5393</v>
      </c>
      <c r="N3977">
        <v>30</v>
      </c>
    </row>
    <row r="3978" spans="1:14" x14ac:dyDescent="0.75">
      <c r="A3978" t="s">
        <v>10</v>
      </c>
      <c r="B3978" t="s">
        <v>11</v>
      </c>
      <c r="C3978" t="s">
        <v>12</v>
      </c>
      <c r="D3978" t="s">
        <v>5388</v>
      </c>
      <c r="E3978">
        <v>10260260</v>
      </c>
      <c r="F3978" t="s">
        <v>5435</v>
      </c>
      <c r="G3978">
        <v>66150345</v>
      </c>
      <c r="H3978" t="s">
        <v>5089</v>
      </c>
      <c r="I3978" t="s">
        <v>7849</v>
      </c>
      <c r="J3978" t="s">
        <v>5397</v>
      </c>
      <c r="K3978" t="s">
        <v>5394</v>
      </c>
      <c r="L3978" t="s">
        <v>5402</v>
      </c>
      <c r="M3978" t="s">
        <v>5404</v>
      </c>
      <c r="N3978">
        <v>100</v>
      </c>
    </row>
    <row r="3979" spans="1:14" x14ac:dyDescent="0.75">
      <c r="A3979" t="s">
        <v>10</v>
      </c>
      <c r="B3979" t="s">
        <v>11</v>
      </c>
      <c r="C3979" t="s">
        <v>12</v>
      </c>
      <c r="D3979" t="s">
        <v>5388</v>
      </c>
      <c r="E3979">
        <v>10260260</v>
      </c>
      <c r="F3979" t="s">
        <v>5435</v>
      </c>
      <c r="G3979">
        <v>66150345</v>
      </c>
      <c r="H3979" t="s">
        <v>5089</v>
      </c>
      <c r="I3979" t="s">
        <v>7849</v>
      </c>
      <c r="J3979" t="s">
        <v>5397</v>
      </c>
      <c r="K3979" t="s">
        <v>5394</v>
      </c>
      <c r="L3979" t="s">
        <v>5395</v>
      </c>
      <c r="M3979" t="s">
        <v>5396</v>
      </c>
      <c r="N3979">
        <v>20</v>
      </c>
    </row>
    <row r="3980" spans="1:14" x14ac:dyDescent="0.75">
      <c r="A3980" t="s">
        <v>10</v>
      </c>
      <c r="B3980" t="s">
        <v>11</v>
      </c>
      <c r="C3980" t="s">
        <v>12</v>
      </c>
      <c r="D3980" t="s">
        <v>5388</v>
      </c>
      <c r="E3980">
        <v>10260260</v>
      </c>
      <c r="F3980" t="s">
        <v>5435</v>
      </c>
      <c r="G3980">
        <v>66150358</v>
      </c>
      <c r="H3980" t="s">
        <v>2861</v>
      </c>
      <c r="I3980" t="s">
        <v>2862</v>
      </c>
      <c r="J3980" t="s">
        <v>5406</v>
      </c>
      <c r="K3980" t="s">
        <v>5394</v>
      </c>
      <c r="L3980" t="s">
        <v>5402</v>
      </c>
      <c r="M3980" t="s">
        <v>5403</v>
      </c>
      <c r="N3980">
        <v>30</v>
      </c>
    </row>
    <row r="3981" spans="1:14" x14ac:dyDescent="0.75">
      <c r="A3981" t="s">
        <v>10</v>
      </c>
      <c r="B3981" t="s">
        <v>11</v>
      </c>
      <c r="C3981" t="s">
        <v>12</v>
      </c>
      <c r="D3981" t="s">
        <v>5388</v>
      </c>
      <c r="E3981">
        <v>10260260</v>
      </c>
      <c r="F3981" t="s">
        <v>5435</v>
      </c>
      <c r="G3981">
        <v>66150358</v>
      </c>
      <c r="H3981" t="s">
        <v>2861</v>
      </c>
      <c r="I3981" t="s">
        <v>2862</v>
      </c>
      <c r="J3981" t="s">
        <v>5406</v>
      </c>
      <c r="K3981" t="s">
        <v>5394</v>
      </c>
      <c r="L3981" t="s">
        <v>5395</v>
      </c>
      <c r="M3981" t="s">
        <v>5396</v>
      </c>
      <c r="N3981">
        <v>50</v>
      </c>
    </row>
    <row r="3982" spans="1:14" x14ac:dyDescent="0.75">
      <c r="A3982" t="s">
        <v>10</v>
      </c>
      <c r="B3982" t="s">
        <v>11</v>
      </c>
      <c r="C3982" t="s">
        <v>12</v>
      </c>
      <c r="D3982" t="s">
        <v>5388</v>
      </c>
      <c r="E3982">
        <v>10260260</v>
      </c>
      <c r="F3982" t="s">
        <v>5435</v>
      </c>
      <c r="G3982">
        <v>66150359</v>
      </c>
      <c r="H3982" t="s">
        <v>1219</v>
      </c>
      <c r="I3982" t="s">
        <v>1220</v>
      </c>
      <c r="J3982" t="s">
        <v>5407</v>
      </c>
      <c r="K3982" t="s">
        <v>5391</v>
      </c>
      <c r="L3982" t="s">
        <v>5392</v>
      </c>
      <c r="M3982" t="s">
        <v>5393</v>
      </c>
      <c r="N3982">
        <v>20</v>
      </c>
    </row>
    <row r="3983" spans="1:14" x14ac:dyDescent="0.75">
      <c r="A3983" t="s">
        <v>10</v>
      </c>
      <c r="B3983" t="s">
        <v>11</v>
      </c>
      <c r="C3983" t="s">
        <v>12</v>
      </c>
      <c r="D3983" t="s">
        <v>5388</v>
      </c>
      <c r="E3983">
        <v>10260260</v>
      </c>
      <c r="F3983" t="s">
        <v>5435</v>
      </c>
      <c r="G3983">
        <v>66150366</v>
      </c>
      <c r="H3983" t="s">
        <v>2096</v>
      </c>
      <c r="I3983" t="s">
        <v>2097</v>
      </c>
      <c r="J3983" t="s">
        <v>5407</v>
      </c>
      <c r="K3983" t="s">
        <v>5391</v>
      </c>
      <c r="L3983" t="s">
        <v>5392</v>
      </c>
      <c r="M3983" t="s">
        <v>5393</v>
      </c>
      <c r="N3983">
        <v>20</v>
      </c>
    </row>
    <row r="3984" spans="1:14" x14ac:dyDescent="0.75">
      <c r="A3984" t="s">
        <v>10</v>
      </c>
      <c r="B3984" t="s">
        <v>11</v>
      </c>
      <c r="C3984" t="s">
        <v>12</v>
      </c>
      <c r="D3984" t="s">
        <v>5388</v>
      </c>
      <c r="E3984">
        <v>10260260</v>
      </c>
      <c r="F3984" t="s">
        <v>5435</v>
      </c>
      <c r="G3984">
        <v>66150373</v>
      </c>
      <c r="H3984" t="s">
        <v>1190</v>
      </c>
      <c r="I3984" t="s">
        <v>1191</v>
      </c>
      <c r="J3984" t="s">
        <v>5413</v>
      </c>
      <c r="K3984" t="s">
        <v>5391</v>
      </c>
      <c r="L3984" t="s">
        <v>5392</v>
      </c>
      <c r="M3984" t="s">
        <v>5393</v>
      </c>
      <c r="N3984">
        <v>140</v>
      </c>
    </row>
    <row r="3985" spans="1:14" x14ac:dyDescent="0.75">
      <c r="A3985" t="s">
        <v>10</v>
      </c>
      <c r="B3985" t="s">
        <v>11</v>
      </c>
      <c r="C3985" t="s">
        <v>12</v>
      </c>
      <c r="D3985" t="s">
        <v>5388</v>
      </c>
      <c r="E3985">
        <v>10260260</v>
      </c>
      <c r="F3985" t="s">
        <v>5435</v>
      </c>
      <c r="G3985">
        <v>66150373</v>
      </c>
      <c r="H3985" t="s">
        <v>1190</v>
      </c>
      <c r="I3985" t="s">
        <v>1191</v>
      </c>
      <c r="J3985" t="s">
        <v>5413</v>
      </c>
      <c r="K3985" t="s">
        <v>5391</v>
      </c>
      <c r="L3985" t="s">
        <v>5392</v>
      </c>
      <c r="M3985" t="s">
        <v>5401</v>
      </c>
      <c r="N3985">
        <v>20</v>
      </c>
    </row>
    <row r="3986" spans="1:14" x14ac:dyDescent="0.75">
      <c r="A3986" t="s">
        <v>10</v>
      </c>
      <c r="B3986" t="s">
        <v>11</v>
      </c>
      <c r="C3986" t="s">
        <v>12</v>
      </c>
      <c r="D3986" t="s">
        <v>5388</v>
      </c>
      <c r="E3986">
        <v>10260260</v>
      </c>
      <c r="F3986" t="s">
        <v>5435</v>
      </c>
      <c r="G3986">
        <v>66150373</v>
      </c>
      <c r="H3986" t="s">
        <v>1190</v>
      </c>
      <c r="I3986" t="s">
        <v>1191</v>
      </c>
      <c r="J3986" t="s">
        <v>5413</v>
      </c>
      <c r="K3986" t="s">
        <v>5394</v>
      </c>
      <c r="L3986" t="s">
        <v>5402</v>
      </c>
      <c r="M3986" t="s">
        <v>5403</v>
      </c>
      <c r="N3986">
        <v>100</v>
      </c>
    </row>
    <row r="3987" spans="1:14" x14ac:dyDescent="0.75">
      <c r="A3987" t="s">
        <v>10</v>
      </c>
      <c r="B3987" t="s">
        <v>11</v>
      </c>
      <c r="C3987" t="s">
        <v>12</v>
      </c>
      <c r="D3987" t="s">
        <v>5388</v>
      </c>
      <c r="E3987">
        <v>10260260</v>
      </c>
      <c r="F3987" t="s">
        <v>5435</v>
      </c>
      <c r="G3987">
        <v>66150373</v>
      </c>
      <c r="H3987" t="s">
        <v>1190</v>
      </c>
      <c r="I3987" t="s">
        <v>1191</v>
      </c>
      <c r="J3987" t="s">
        <v>5413</v>
      </c>
      <c r="K3987" t="s">
        <v>5394</v>
      </c>
      <c r="L3987" t="s">
        <v>5402</v>
      </c>
      <c r="M3987" t="s">
        <v>5404</v>
      </c>
      <c r="N3987">
        <v>55</v>
      </c>
    </row>
    <row r="3988" spans="1:14" x14ac:dyDescent="0.75">
      <c r="A3988" t="s">
        <v>10</v>
      </c>
      <c r="B3988" t="s">
        <v>11</v>
      </c>
      <c r="C3988" t="s">
        <v>12</v>
      </c>
      <c r="D3988" t="s">
        <v>5388</v>
      </c>
      <c r="E3988">
        <v>10260260</v>
      </c>
      <c r="F3988" t="s">
        <v>5435</v>
      </c>
      <c r="G3988">
        <v>66150373</v>
      </c>
      <c r="H3988" t="s">
        <v>1190</v>
      </c>
      <c r="I3988" t="s">
        <v>1191</v>
      </c>
      <c r="J3988" t="s">
        <v>5413</v>
      </c>
      <c r="K3988" t="s">
        <v>5394</v>
      </c>
      <c r="L3988" t="s">
        <v>5395</v>
      </c>
      <c r="M3988" t="s">
        <v>5396</v>
      </c>
      <c r="N3988">
        <v>10</v>
      </c>
    </row>
    <row r="3989" spans="1:14" x14ac:dyDescent="0.75">
      <c r="A3989" t="s">
        <v>10</v>
      </c>
      <c r="B3989" t="s">
        <v>11</v>
      </c>
      <c r="C3989" t="s">
        <v>12</v>
      </c>
      <c r="D3989" t="s">
        <v>5388</v>
      </c>
      <c r="E3989">
        <v>10260260</v>
      </c>
      <c r="F3989" t="s">
        <v>5435</v>
      </c>
      <c r="G3989">
        <v>66150376</v>
      </c>
      <c r="H3989" t="s">
        <v>355</v>
      </c>
      <c r="I3989" t="s">
        <v>356</v>
      </c>
      <c r="J3989" t="s">
        <v>5406</v>
      </c>
      <c r="K3989" t="s">
        <v>5391</v>
      </c>
      <c r="L3989" t="s">
        <v>5392</v>
      </c>
      <c r="M3989" t="s">
        <v>5393</v>
      </c>
      <c r="N3989">
        <v>20</v>
      </c>
    </row>
    <row r="3990" spans="1:14" x14ac:dyDescent="0.75">
      <c r="A3990" t="s">
        <v>10</v>
      </c>
      <c r="B3990" t="s">
        <v>11</v>
      </c>
      <c r="C3990" t="s">
        <v>12</v>
      </c>
      <c r="D3990" t="s">
        <v>5388</v>
      </c>
      <c r="E3990">
        <v>10260260</v>
      </c>
      <c r="F3990" t="s">
        <v>5435</v>
      </c>
      <c r="G3990">
        <v>66150376</v>
      </c>
      <c r="H3990" t="s">
        <v>355</v>
      </c>
      <c r="I3990" t="s">
        <v>356</v>
      </c>
      <c r="J3990" t="s">
        <v>5406</v>
      </c>
      <c r="K3990" t="s">
        <v>5394</v>
      </c>
      <c r="L3990" t="s">
        <v>5402</v>
      </c>
      <c r="M3990" t="s">
        <v>5403</v>
      </c>
      <c r="N3990">
        <v>60</v>
      </c>
    </row>
    <row r="3991" spans="1:14" x14ac:dyDescent="0.75">
      <c r="A3991" t="s">
        <v>10</v>
      </c>
      <c r="B3991" t="s">
        <v>11</v>
      </c>
      <c r="C3991" t="s">
        <v>12</v>
      </c>
      <c r="D3991" t="s">
        <v>5388</v>
      </c>
      <c r="E3991">
        <v>10260260</v>
      </c>
      <c r="F3991" t="s">
        <v>5435</v>
      </c>
      <c r="G3991">
        <v>66150379</v>
      </c>
      <c r="H3991" t="s">
        <v>2855</v>
      </c>
      <c r="I3991" t="s">
        <v>2856</v>
      </c>
      <c r="J3991" t="s">
        <v>5407</v>
      </c>
      <c r="K3991" t="s">
        <v>5394</v>
      </c>
      <c r="L3991" t="s">
        <v>5402</v>
      </c>
      <c r="M3991" t="s">
        <v>5403</v>
      </c>
      <c r="N3991">
        <v>30</v>
      </c>
    </row>
    <row r="3992" spans="1:14" x14ac:dyDescent="0.75">
      <c r="A3992" t="s">
        <v>10</v>
      </c>
      <c r="B3992" t="s">
        <v>11</v>
      </c>
      <c r="C3992" t="s">
        <v>12</v>
      </c>
      <c r="D3992" t="s">
        <v>5388</v>
      </c>
      <c r="E3992">
        <v>10260260</v>
      </c>
      <c r="F3992" t="s">
        <v>5435</v>
      </c>
      <c r="G3992">
        <v>66150379</v>
      </c>
      <c r="H3992" t="s">
        <v>2855</v>
      </c>
      <c r="I3992" t="s">
        <v>2856</v>
      </c>
      <c r="J3992" t="s">
        <v>5407</v>
      </c>
      <c r="K3992" t="s">
        <v>5394</v>
      </c>
      <c r="L3992" t="s">
        <v>5395</v>
      </c>
      <c r="M3992" t="s">
        <v>5396</v>
      </c>
      <c r="N3992">
        <v>50</v>
      </c>
    </row>
    <row r="3993" spans="1:14" x14ac:dyDescent="0.75">
      <c r="A3993" t="s">
        <v>10</v>
      </c>
      <c r="B3993" t="s">
        <v>11</v>
      </c>
      <c r="C3993" t="s">
        <v>12</v>
      </c>
      <c r="D3993" t="s">
        <v>5388</v>
      </c>
      <c r="E3993">
        <v>10260260</v>
      </c>
      <c r="F3993" t="s">
        <v>5435</v>
      </c>
      <c r="G3993">
        <v>66150396</v>
      </c>
      <c r="H3993" t="s">
        <v>554</v>
      </c>
      <c r="I3993" t="s">
        <v>555</v>
      </c>
      <c r="J3993" t="s">
        <v>5413</v>
      </c>
      <c r="K3993" t="s">
        <v>5391</v>
      </c>
      <c r="L3993" t="s">
        <v>5392</v>
      </c>
      <c r="M3993" t="s">
        <v>5393</v>
      </c>
      <c r="N3993">
        <v>507</v>
      </c>
    </row>
    <row r="3994" spans="1:14" x14ac:dyDescent="0.75">
      <c r="A3994" t="s">
        <v>10</v>
      </c>
      <c r="B3994" t="s">
        <v>11</v>
      </c>
      <c r="C3994" t="s">
        <v>12</v>
      </c>
      <c r="D3994" t="s">
        <v>5388</v>
      </c>
      <c r="E3994">
        <v>10260260</v>
      </c>
      <c r="F3994" t="s">
        <v>5435</v>
      </c>
      <c r="G3994">
        <v>66150396</v>
      </c>
      <c r="H3994" t="s">
        <v>554</v>
      </c>
      <c r="I3994" t="s">
        <v>555</v>
      </c>
      <c r="J3994" t="s">
        <v>5413</v>
      </c>
      <c r="K3994" t="s">
        <v>5394</v>
      </c>
      <c r="L3994" t="s">
        <v>5402</v>
      </c>
      <c r="M3994" t="s">
        <v>5403</v>
      </c>
      <c r="N3994">
        <v>169</v>
      </c>
    </row>
    <row r="3995" spans="1:14" x14ac:dyDescent="0.75">
      <c r="A3995" t="s">
        <v>10</v>
      </c>
      <c r="B3995" t="s">
        <v>11</v>
      </c>
      <c r="C3995" t="s">
        <v>12</v>
      </c>
      <c r="D3995" t="s">
        <v>5388</v>
      </c>
      <c r="E3995">
        <v>10260260</v>
      </c>
      <c r="F3995" t="s">
        <v>5435</v>
      </c>
      <c r="G3995">
        <v>66150396</v>
      </c>
      <c r="H3995" t="s">
        <v>554</v>
      </c>
      <c r="I3995" t="s">
        <v>555</v>
      </c>
      <c r="J3995" t="s">
        <v>5413</v>
      </c>
      <c r="K3995" t="s">
        <v>5394</v>
      </c>
      <c r="L3995" t="s">
        <v>5402</v>
      </c>
      <c r="M3995" t="s">
        <v>5404</v>
      </c>
      <c r="N3995">
        <v>130</v>
      </c>
    </row>
    <row r="3996" spans="1:14" x14ac:dyDescent="0.75">
      <c r="A3996" t="s">
        <v>10</v>
      </c>
      <c r="B3996" t="s">
        <v>11</v>
      </c>
      <c r="C3996" t="s">
        <v>12</v>
      </c>
      <c r="D3996" t="s">
        <v>5388</v>
      </c>
      <c r="E3996">
        <v>10260260</v>
      </c>
      <c r="F3996" t="s">
        <v>5435</v>
      </c>
      <c r="G3996">
        <v>66150396</v>
      </c>
      <c r="H3996" t="s">
        <v>554</v>
      </c>
      <c r="I3996" t="s">
        <v>555</v>
      </c>
      <c r="J3996" t="s">
        <v>5413</v>
      </c>
      <c r="K3996" t="s">
        <v>5394</v>
      </c>
      <c r="L3996" t="s">
        <v>5395</v>
      </c>
      <c r="M3996" t="s">
        <v>5396</v>
      </c>
      <c r="N3996">
        <v>130</v>
      </c>
    </row>
    <row r="3997" spans="1:14" x14ac:dyDescent="0.75">
      <c r="A3997" t="s">
        <v>10</v>
      </c>
      <c r="B3997" t="s">
        <v>11</v>
      </c>
      <c r="C3997" t="s">
        <v>12</v>
      </c>
      <c r="D3997" t="s">
        <v>5388</v>
      </c>
      <c r="E3997">
        <v>10260260</v>
      </c>
      <c r="F3997" t="s">
        <v>5435</v>
      </c>
      <c r="G3997">
        <v>66150409</v>
      </c>
      <c r="H3997" t="s">
        <v>3168</v>
      </c>
      <c r="I3997" t="s">
        <v>3169</v>
      </c>
      <c r="J3997" t="s">
        <v>5407</v>
      </c>
      <c r="K3997" t="s">
        <v>5394</v>
      </c>
      <c r="L3997" t="s">
        <v>5402</v>
      </c>
      <c r="M3997" t="s">
        <v>5403</v>
      </c>
      <c r="N3997">
        <v>20</v>
      </c>
    </row>
    <row r="3998" spans="1:14" x14ac:dyDescent="0.75">
      <c r="A3998" t="s">
        <v>10</v>
      </c>
      <c r="B3998" t="s">
        <v>11</v>
      </c>
      <c r="C3998" t="s">
        <v>12</v>
      </c>
      <c r="D3998" t="s">
        <v>5388</v>
      </c>
      <c r="E3998">
        <v>10260260</v>
      </c>
      <c r="F3998" t="s">
        <v>5435</v>
      </c>
      <c r="G3998">
        <v>66150416</v>
      </c>
      <c r="H3998" t="s">
        <v>1654</v>
      </c>
      <c r="I3998" t="s">
        <v>1655</v>
      </c>
      <c r="J3998" t="s">
        <v>5407</v>
      </c>
      <c r="K3998" t="s">
        <v>5391</v>
      </c>
      <c r="L3998" t="s">
        <v>5392</v>
      </c>
      <c r="M3998" t="s">
        <v>5393</v>
      </c>
      <c r="N3998">
        <v>20</v>
      </c>
    </row>
    <row r="3999" spans="1:14" x14ac:dyDescent="0.75">
      <c r="A3999" t="s">
        <v>10</v>
      </c>
      <c r="B3999" t="s">
        <v>11</v>
      </c>
      <c r="C3999" t="s">
        <v>12</v>
      </c>
      <c r="D3999" t="s">
        <v>5388</v>
      </c>
      <c r="E3999">
        <v>10260260</v>
      </c>
      <c r="F3999" t="s">
        <v>5435</v>
      </c>
      <c r="G3999">
        <v>66150416</v>
      </c>
      <c r="H3999" t="s">
        <v>1654</v>
      </c>
      <c r="I3999" t="s">
        <v>1655</v>
      </c>
      <c r="J3999" t="s">
        <v>5407</v>
      </c>
      <c r="K3999" t="s">
        <v>5394</v>
      </c>
      <c r="L3999" t="s">
        <v>5402</v>
      </c>
      <c r="M3999" t="s">
        <v>5403</v>
      </c>
      <c r="N3999">
        <v>10</v>
      </c>
    </row>
    <row r="4000" spans="1:14" x14ac:dyDescent="0.75">
      <c r="A4000" t="s">
        <v>10</v>
      </c>
      <c r="B4000" t="s">
        <v>11</v>
      </c>
      <c r="C4000" t="s">
        <v>12</v>
      </c>
      <c r="D4000" t="s">
        <v>5388</v>
      </c>
      <c r="E4000">
        <v>10260260</v>
      </c>
      <c r="F4000" t="s">
        <v>5435</v>
      </c>
      <c r="G4000">
        <v>66150416</v>
      </c>
      <c r="H4000" t="s">
        <v>1654</v>
      </c>
      <c r="I4000" t="s">
        <v>1655</v>
      </c>
      <c r="J4000" t="s">
        <v>5407</v>
      </c>
      <c r="K4000" t="s">
        <v>5394</v>
      </c>
      <c r="L4000" t="s">
        <v>5402</v>
      </c>
      <c r="M4000" t="s">
        <v>5404</v>
      </c>
      <c r="N4000">
        <v>10</v>
      </c>
    </row>
    <row r="4001" spans="1:14" x14ac:dyDescent="0.75">
      <c r="A4001" t="s">
        <v>10</v>
      </c>
      <c r="B4001" t="s">
        <v>11</v>
      </c>
      <c r="C4001" t="s">
        <v>12</v>
      </c>
      <c r="D4001" t="s">
        <v>5388</v>
      </c>
      <c r="E4001">
        <v>10260260</v>
      </c>
      <c r="F4001" t="s">
        <v>5435</v>
      </c>
      <c r="G4001">
        <v>66150422</v>
      </c>
      <c r="H4001" t="s">
        <v>3205</v>
      </c>
      <c r="I4001" t="s">
        <v>3206</v>
      </c>
      <c r="J4001" t="s">
        <v>5407</v>
      </c>
      <c r="K4001" t="s">
        <v>5394</v>
      </c>
      <c r="L4001" t="s">
        <v>5402</v>
      </c>
      <c r="M4001" t="s">
        <v>5403</v>
      </c>
      <c r="N4001">
        <v>20</v>
      </c>
    </row>
    <row r="4002" spans="1:14" x14ac:dyDescent="0.75">
      <c r="A4002" t="s">
        <v>10</v>
      </c>
      <c r="B4002" t="s">
        <v>11</v>
      </c>
      <c r="C4002" t="s">
        <v>12</v>
      </c>
      <c r="D4002" t="s">
        <v>5388</v>
      </c>
      <c r="E4002">
        <v>10260260</v>
      </c>
      <c r="F4002" t="s">
        <v>5435</v>
      </c>
      <c r="G4002">
        <v>66150422</v>
      </c>
      <c r="H4002" t="s">
        <v>3205</v>
      </c>
      <c r="I4002" t="s">
        <v>3206</v>
      </c>
      <c r="J4002" t="s">
        <v>5407</v>
      </c>
      <c r="K4002" t="s">
        <v>5394</v>
      </c>
      <c r="L4002" t="s">
        <v>5402</v>
      </c>
      <c r="M4002" t="s">
        <v>5404</v>
      </c>
      <c r="N4002">
        <v>20</v>
      </c>
    </row>
    <row r="4003" spans="1:14" x14ac:dyDescent="0.75">
      <c r="A4003" t="s">
        <v>10</v>
      </c>
      <c r="B4003" t="s">
        <v>11</v>
      </c>
      <c r="C4003" t="s">
        <v>12</v>
      </c>
      <c r="D4003" t="s">
        <v>5388</v>
      </c>
      <c r="E4003">
        <v>10260260</v>
      </c>
      <c r="F4003" t="s">
        <v>5435</v>
      </c>
      <c r="G4003">
        <v>66150422</v>
      </c>
      <c r="H4003" t="s">
        <v>3205</v>
      </c>
      <c r="I4003" t="s">
        <v>3206</v>
      </c>
      <c r="J4003" t="s">
        <v>5407</v>
      </c>
      <c r="K4003" t="s">
        <v>5394</v>
      </c>
      <c r="L4003" t="s">
        <v>5395</v>
      </c>
      <c r="M4003" t="s">
        <v>5396</v>
      </c>
      <c r="N4003">
        <v>0</v>
      </c>
    </row>
    <row r="4004" spans="1:14" x14ac:dyDescent="0.75">
      <c r="A4004" t="s">
        <v>10</v>
      </c>
      <c r="B4004" t="s">
        <v>11</v>
      </c>
      <c r="C4004" t="s">
        <v>12</v>
      </c>
      <c r="D4004" t="s">
        <v>5388</v>
      </c>
      <c r="E4004">
        <v>10260260</v>
      </c>
      <c r="F4004" t="s">
        <v>5435</v>
      </c>
      <c r="G4004">
        <v>66150424</v>
      </c>
      <c r="H4004" t="s">
        <v>1228</v>
      </c>
      <c r="I4004" t="s">
        <v>1229</v>
      </c>
      <c r="J4004" t="s">
        <v>5407</v>
      </c>
      <c r="K4004" t="s">
        <v>5391</v>
      </c>
      <c r="L4004" t="s">
        <v>5392</v>
      </c>
      <c r="M4004" t="s">
        <v>5393</v>
      </c>
      <c r="N4004">
        <v>20</v>
      </c>
    </row>
    <row r="4005" spans="1:14" x14ac:dyDescent="0.75">
      <c r="A4005" t="s">
        <v>10</v>
      </c>
      <c r="B4005" t="s">
        <v>11</v>
      </c>
      <c r="C4005" t="s">
        <v>12</v>
      </c>
      <c r="D4005" t="s">
        <v>5388</v>
      </c>
      <c r="E4005">
        <v>10260260</v>
      </c>
      <c r="F4005" t="s">
        <v>5435</v>
      </c>
      <c r="G4005">
        <v>66150424</v>
      </c>
      <c r="H4005" t="s">
        <v>1228</v>
      </c>
      <c r="I4005" t="s">
        <v>1229</v>
      </c>
      <c r="J4005" t="s">
        <v>5407</v>
      </c>
      <c r="K4005" t="s">
        <v>5394</v>
      </c>
      <c r="L4005" t="s">
        <v>5402</v>
      </c>
      <c r="M4005" t="s">
        <v>5403</v>
      </c>
      <c r="N4005">
        <v>5</v>
      </c>
    </row>
    <row r="4006" spans="1:14" x14ac:dyDescent="0.75">
      <c r="A4006" t="s">
        <v>10</v>
      </c>
      <c r="B4006" t="s">
        <v>11</v>
      </c>
      <c r="C4006" t="s">
        <v>12</v>
      </c>
      <c r="D4006" t="s">
        <v>5388</v>
      </c>
      <c r="E4006">
        <v>10260260</v>
      </c>
      <c r="F4006" t="s">
        <v>5435</v>
      </c>
      <c r="G4006">
        <v>66150461</v>
      </c>
      <c r="H4006" t="s">
        <v>2156</v>
      </c>
      <c r="I4006" t="s">
        <v>2158</v>
      </c>
      <c r="J4006" t="s">
        <v>5407</v>
      </c>
      <c r="K4006" t="s">
        <v>5394</v>
      </c>
      <c r="L4006" t="s">
        <v>5402</v>
      </c>
      <c r="M4006" t="s">
        <v>5417</v>
      </c>
      <c r="N4006">
        <v>10</v>
      </c>
    </row>
    <row r="4007" spans="1:14" x14ac:dyDescent="0.75">
      <c r="A4007" t="s">
        <v>10</v>
      </c>
      <c r="B4007" t="s">
        <v>11</v>
      </c>
      <c r="C4007" t="s">
        <v>12</v>
      </c>
      <c r="D4007" t="s">
        <v>5388</v>
      </c>
      <c r="E4007">
        <v>10260260</v>
      </c>
      <c r="F4007" t="s">
        <v>5435</v>
      </c>
      <c r="G4007">
        <v>66150461</v>
      </c>
      <c r="H4007" t="s">
        <v>2156</v>
      </c>
      <c r="I4007" t="s">
        <v>2158</v>
      </c>
      <c r="J4007" t="s">
        <v>5407</v>
      </c>
      <c r="K4007" t="s">
        <v>5394</v>
      </c>
      <c r="L4007" t="s">
        <v>5402</v>
      </c>
      <c r="M4007" t="s">
        <v>5403</v>
      </c>
      <c r="N4007">
        <v>35</v>
      </c>
    </row>
    <row r="4008" spans="1:14" x14ac:dyDescent="0.75">
      <c r="A4008" t="s">
        <v>10</v>
      </c>
      <c r="B4008" t="s">
        <v>11</v>
      </c>
      <c r="C4008" t="s">
        <v>12</v>
      </c>
      <c r="D4008" t="s">
        <v>5388</v>
      </c>
      <c r="E4008">
        <v>10260260</v>
      </c>
      <c r="F4008" t="s">
        <v>5435</v>
      </c>
      <c r="G4008">
        <v>66150461</v>
      </c>
      <c r="H4008" t="s">
        <v>2156</v>
      </c>
      <c r="I4008" t="s">
        <v>2158</v>
      </c>
      <c r="J4008" t="s">
        <v>5407</v>
      </c>
      <c r="K4008" t="s">
        <v>5394</v>
      </c>
      <c r="L4008" t="s">
        <v>5395</v>
      </c>
      <c r="M4008" t="s">
        <v>5405</v>
      </c>
      <c r="N4008">
        <v>10</v>
      </c>
    </row>
    <row r="4009" spans="1:14" x14ac:dyDescent="0.75">
      <c r="A4009" t="s">
        <v>10</v>
      </c>
      <c r="B4009" t="s">
        <v>11</v>
      </c>
      <c r="C4009" t="s">
        <v>12</v>
      </c>
      <c r="D4009" t="s">
        <v>5388</v>
      </c>
      <c r="E4009">
        <v>10260260</v>
      </c>
      <c r="F4009" t="s">
        <v>5435</v>
      </c>
      <c r="G4009">
        <v>66150461</v>
      </c>
      <c r="H4009" t="s">
        <v>2156</v>
      </c>
      <c r="I4009" t="s">
        <v>2158</v>
      </c>
      <c r="J4009" t="s">
        <v>5407</v>
      </c>
      <c r="K4009" t="s">
        <v>5394</v>
      </c>
      <c r="L4009" t="s">
        <v>5395</v>
      </c>
      <c r="M4009" t="s">
        <v>5396</v>
      </c>
      <c r="N4009">
        <v>10</v>
      </c>
    </row>
    <row r="4010" spans="1:14" x14ac:dyDescent="0.75">
      <c r="A4010" t="s">
        <v>10</v>
      </c>
      <c r="B4010" t="s">
        <v>11</v>
      </c>
      <c r="C4010" t="s">
        <v>12</v>
      </c>
      <c r="D4010" t="s">
        <v>5388</v>
      </c>
      <c r="E4010">
        <v>10260260</v>
      </c>
      <c r="F4010" t="s">
        <v>5435</v>
      </c>
      <c r="G4010">
        <v>66150476</v>
      </c>
      <c r="H4010" t="s">
        <v>1720</v>
      </c>
      <c r="I4010" t="s">
        <v>1726</v>
      </c>
      <c r="J4010" t="s">
        <v>5407</v>
      </c>
      <c r="K4010" t="s">
        <v>5391</v>
      </c>
      <c r="L4010" t="s">
        <v>5392</v>
      </c>
      <c r="M4010" t="s">
        <v>5393</v>
      </c>
      <c r="N4010">
        <v>20</v>
      </c>
    </row>
    <row r="4011" spans="1:14" x14ac:dyDescent="0.75">
      <c r="A4011" t="s">
        <v>10</v>
      </c>
      <c r="B4011" t="s">
        <v>11</v>
      </c>
      <c r="C4011" t="s">
        <v>12</v>
      </c>
      <c r="D4011" t="s">
        <v>5388</v>
      </c>
      <c r="E4011">
        <v>10260260</v>
      </c>
      <c r="F4011" t="s">
        <v>5435</v>
      </c>
      <c r="G4011">
        <v>66150476</v>
      </c>
      <c r="H4011" t="s">
        <v>1720</v>
      </c>
      <c r="I4011" t="s">
        <v>1726</v>
      </c>
      <c r="J4011" t="s">
        <v>5407</v>
      </c>
      <c r="K4011" t="s">
        <v>5391</v>
      </c>
      <c r="L4011" t="s">
        <v>5392</v>
      </c>
      <c r="M4011" t="s">
        <v>5401</v>
      </c>
      <c r="N4011">
        <v>10</v>
      </c>
    </row>
    <row r="4012" spans="1:14" x14ac:dyDescent="0.75">
      <c r="A4012" t="s">
        <v>10</v>
      </c>
      <c r="B4012" t="s">
        <v>11</v>
      </c>
      <c r="C4012" t="s">
        <v>12</v>
      </c>
      <c r="D4012" t="s">
        <v>5388</v>
      </c>
      <c r="E4012">
        <v>10260260</v>
      </c>
      <c r="F4012" t="s">
        <v>5435</v>
      </c>
      <c r="G4012">
        <v>66150479</v>
      </c>
      <c r="H4012" t="s">
        <v>412</v>
      </c>
      <c r="I4012" t="s">
        <v>413</v>
      </c>
      <c r="J4012" t="s">
        <v>5407</v>
      </c>
      <c r="K4012" t="s">
        <v>5394</v>
      </c>
      <c r="L4012" t="s">
        <v>5402</v>
      </c>
      <c r="M4012" t="s">
        <v>5404</v>
      </c>
      <c r="N4012">
        <v>5</v>
      </c>
    </row>
    <row r="4013" spans="1:14" x14ac:dyDescent="0.75">
      <c r="A4013" t="s">
        <v>10</v>
      </c>
      <c r="B4013" t="s">
        <v>11</v>
      </c>
      <c r="C4013" t="s">
        <v>12</v>
      </c>
      <c r="D4013" t="s">
        <v>5388</v>
      </c>
      <c r="E4013">
        <v>10260260</v>
      </c>
      <c r="F4013" t="s">
        <v>5435</v>
      </c>
      <c r="G4013">
        <v>66150483</v>
      </c>
      <c r="H4013" t="s">
        <v>1857</v>
      </c>
      <c r="I4013" t="s">
        <v>1858</v>
      </c>
      <c r="J4013" t="s">
        <v>5407</v>
      </c>
      <c r="K4013" t="s">
        <v>5391</v>
      </c>
      <c r="L4013" t="s">
        <v>5392</v>
      </c>
      <c r="M4013" t="s">
        <v>5393</v>
      </c>
      <c r="N4013">
        <v>10</v>
      </c>
    </row>
    <row r="4014" spans="1:14" x14ac:dyDescent="0.75">
      <c r="A4014" t="s">
        <v>10</v>
      </c>
      <c r="B4014" t="s">
        <v>11</v>
      </c>
      <c r="C4014" t="s">
        <v>12</v>
      </c>
      <c r="D4014" t="s">
        <v>5388</v>
      </c>
      <c r="E4014">
        <v>10260260</v>
      </c>
      <c r="F4014" t="s">
        <v>5435</v>
      </c>
      <c r="G4014">
        <v>66150483</v>
      </c>
      <c r="H4014" t="s">
        <v>1857</v>
      </c>
      <c r="I4014" t="s">
        <v>1858</v>
      </c>
      <c r="J4014" t="s">
        <v>5407</v>
      </c>
      <c r="K4014" t="s">
        <v>5391</v>
      </c>
      <c r="L4014" t="s">
        <v>5392</v>
      </c>
      <c r="M4014" t="s">
        <v>5401</v>
      </c>
      <c r="N4014">
        <v>5</v>
      </c>
    </row>
    <row r="4015" spans="1:14" x14ac:dyDescent="0.75">
      <c r="A4015" t="s">
        <v>10</v>
      </c>
      <c r="B4015" t="s">
        <v>11</v>
      </c>
      <c r="C4015" t="s">
        <v>12</v>
      </c>
      <c r="D4015" t="s">
        <v>5388</v>
      </c>
      <c r="E4015">
        <v>10260260</v>
      </c>
      <c r="F4015" t="s">
        <v>5435</v>
      </c>
      <c r="G4015">
        <v>66150483</v>
      </c>
      <c r="H4015" t="s">
        <v>1857</v>
      </c>
      <c r="I4015" t="s">
        <v>1858</v>
      </c>
      <c r="J4015" t="s">
        <v>5407</v>
      </c>
      <c r="K4015" t="s">
        <v>5394</v>
      </c>
      <c r="L4015" t="s">
        <v>5402</v>
      </c>
      <c r="M4015" t="s">
        <v>5403</v>
      </c>
      <c r="N4015">
        <v>10</v>
      </c>
    </row>
    <row r="4016" spans="1:14" x14ac:dyDescent="0.75">
      <c r="A4016" t="s">
        <v>10</v>
      </c>
      <c r="B4016" t="s">
        <v>11</v>
      </c>
      <c r="C4016" t="s">
        <v>12</v>
      </c>
      <c r="D4016" t="s">
        <v>5388</v>
      </c>
      <c r="E4016">
        <v>10260260</v>
      </c>
      <c r="F4016" t="s">
        <v>5435</v>
      </c>
      <c r="G4016">
        <v>66150484</v>
      </c>
      <c r="H4016" t="s">
        <v>4982</v>
      </c>
      <c r="I4016" t="s">
        <v>4983</v>
      </c>
      <c r="J4016" t="s">
        <v>5407</v>
      </c>
      <c r="K4016" t="s">
        <v>5391</v>
      </c>
      <c r="L4016" t="s">
        <v>5392</v>
      </c>
      <c r="M4016" t="s">
        <v>5401</v>
      </c>
      <c r="N4016">
        <v>5</v>
      </c>
    </row>
    <row r="4017" spans="1:14" x14ac:dyDescent="0.75">
      <c r="A4017" t="s">
        <v>10</v>
      </c>
      <c r="B4017" t="s">
        <v>11</v>
      </c>
      <c r="C4017" t="s">
        <v>12</v>
      </c>
      <c r="D4017" t="s">
        <v>5388</v>
      </c>
      <c r="E4017">
        <v>10260260</v>
      </c>
      <c r="F4017" t="s">
        <v>5435</v>
      </c>
      <c r="G4017">
        <v>66150484</v>
      </c>
      <c r="H4017" t="s">
        <v>4982</v>
      </c>
      <c r="I4017" t="s">
        <v>4983</v>
      </c>
      <c r="J4017" t="s">
        <v>5407</v>
      </c>
      <c r="K4017" t="s">
        <v>5394</v>
      </c>
      <c r="L4017" t="s">
        <v>5402</v>
      </c>
      <c r="M4017" t="s">
        <v>5404</v>
      </c>
      <c r="N4017">
        <v>5</v>
      </c>
    </row>
    <row r="4018" spans="1:14" x14ac:dyDescent="0.75">
      <c r="A4018" t="s">
        <v>10</v>
      </c>
      <c r="B4018" t="s">
        <v>11</v>
      </c>
      <c r="C4018" t="s">
        <v>12</v>
      </c>
      <c r="D4018" t="s">
        <v>5388</v>
      </c>
      <c r="E4018">
        <v>10260260</v>
      </c>
      <c r="F4018" t="s">
        <v>5435</v>
      </c>
      <c r="G4018">
        <v>66150494</v>
      </c>
      <c r="H4018" t="s">
        <v>1969</v>
      </c>
      <c r="I4018" t="s">
        <v>1972</v>
      </c>
      <c r="J4018" t="s">
        <v>5407</v>
      </c>
      <c r="K4018" t="s">
        <v>5391</v>
      </c>
      <c r="L4018" t="s">
        <v>5392</v>
      </c>
      <c r="M4018" t="s">
        <v>5393</v>
      </c>
      <c r="N4018">
        <v>20</v>
      </c>
    </row>
    <row r="4019" spans="1:14" x14ac:dyDescent="0.75">
      <c r="A4019" t="s">
        <v>10</v>
      </c>
      <c r="B4019" t="s">
        <v>11</v>
      </c>
      <c r="C4019" t="s">
        <v>12</v>
      </c>
      <c r="D4019" t="s">
        <v>5388</v>
      </c>
      <c r="E4019">
        <v>10260260</v>
      </c>
      <c r="F4019" t="s">
        <v>5435</v>
      </c>
      <c r="G4019">
        <v>66150494</v>
      </c>
      <c r="H4019" t="s">
        <v>1969</v>
      </c>
      <c r="I4019" t="s">
        <v>1972</v>
      </c>
      <c r="J4019" t="s">
        <v>5407</v>
      </c>
      <c r="K4019" t="s">
        <v>5394</v>
      </c>
      <c r="L4019" t="s">
        <v>5402</v>
      </c>
      <c r="M4019" t="s">
        <v>5403</v>
      </c>
      <c r="N4019">
        <v>40</v>
      </c>
    </row>
    <row r="4020" spans="1:14" x14ac:dyDescent="0.75">
      <c r="A4020" t="s">
        <v>10</v>
      </c>
      <c r="B4020" t="s">
        <v>11</v>
      </c>
      <c r="C4020" t="s">
        <v>12</v>
      </c>
      <c r="D4020" t="s">
        <v>5388</v>
      </c>
      <c r="E4020">
        <v>10260260</v>
      </c>
      <c r="F4020" t="s">
        <v>5435</v>
      </c>
      <c r="G4020">
        <v>66150494</v>
      </c>
      <c r="H4020" t="s">
        <v>1969</v>
      </c>
      <c r="I4020" t="s">
        <v>1972</v>
      </c>
      <c r="J4020" t="s">
        <v>5407</v>
      </c>
      <c r="K4020" t="s">
        <v>5394</v>
      </c>
      <c r="L4020" t="s">
        <v>5395</v>
      </c>
      <c r="M4020" t="s">
        <v>5396</v>
      </c>
      <c r="N4020">
        <v>10</v>
      </c>
    </row>
    <row r="4021" spans="1:14" x14ac:dyDescent="0.75">
      <c r="A4021" t="s">
        <v>10</v>
      </c>
      <c r="B4021" t="s">
        <v>11</v>
      </c>
      <c r="C4021" t="s">
        <v>12</v>
      </c>
      <c r="D4021" t="s">
        <v>5388</v>
      </c>
      <c r="E4021">
        <v>10260260</v>
      </c>
      <c r="F4021" t="s">
        <v>5435</v>
      </c>
      <c r="G4021">
        <v>66150519</v>
      </c>
      <c r="H4021" t="s">
        <v>4801</v>
      </c>
      <c r="I4021" t="s">
        <v>4802</v>
      </c>
      <c r="J4021" t="s">
        <v>5413</v>
      </c>
      <c r="K4021" t="s">
        <v>5398</v>
      </c>
      <c r="L4021" t="s">
        <v>5399</v>
      </c>
      <c r="M4021" t="s">
        <v>5400</v>
      </c>
      <c r="N4021">
        <v>2</v>
      </c>
    </row>
    <row r="4022" spans="1:14" x14ac:dyDescent="0.75">
      <c r="A4022" t="s">
        <v>10</v>
      </c>
      <c r="B4022" t="s">
        <v>11</v>
      </c>
      <c r="C4022" t="s">
        <v>12</v>
      </c>
      <c r="D4022" t="s">
        <v>5388</v>
      </c>
      <c r="E4022">
        <v>10260260</v>
      </c>
      <c r="F4022" t="s">
        <v>5435</v>
      </c>
      <c r="G4022">
        <v>66150519</v>
      </c>
      <c r="H4022" t="s">
        <v>4801</v>
      </c>
      <c r="I4022" t="s">
        <v>4802</v>
      </c>
      <c r="J4022" t="s">
        <v>5413</v>
      </c>
      <c r="K4022" t="s">
        <v>5391</v>
      </c>
      <c r="L4022" t="s">
        <v>5392</v>
      </c>
      <c r="M4022" t="s">
        <v>5393</v>
      </c>
      <c r="N4022">
        <v>120</v>
      </c>
    </row>
    <row r="4023" spans="1:14" x14ac:dyDescent="0.75">
      <c r="A4023" t="s">
        <v>10</v>
      </c>
      <c r="B4023" t="s">
        <v>11</v>
      </c>
      <c r="C4023" t="s">
        <v>12</v>
      </c>
      <c r="D4023" t="s">
        <v>5388</v>
      </c>
      <c r="E4023">
        <v>10260260</v>
      </c>
      <c r="F4023" t="s">
        <v>5435</v>
      </c>
      <c r="G4023">
        <v>66150519</v>
      </c>
      <c r="H4023" t="s">
        <v>4801</v>
      </c>
      <c r="I4023" t="s">
        <v>4802</v>
      </c>
      <c r="J4023" t="s">
        <v>5413</v>
      </c>
      <c r="K4023" t="s">
        <v>5391</v>
      </c>
      <c r="L4023" t="s">
        <v>5392</v>
      </c>
      <c r="M4023" t="s">
        <v>5401</v>
      </c>
      <c r="N4023">
        <v>10</v>
      </c>
    </row>
    <row r="4024" spans="1:14" x14ac:dyDescent="0.75">
      <c r="A4024" t="s">
        <v>10</v>
      </c>
      <c r="B4024" t="s">
        <v>11</v>
      </c>
      <c r="C4024" t="s">
        <v>12</v>
      </c>
      <c r="D4024" t="s">
        <v>5388</v>
      </c>
      <c r="E4024">
        <v>10260260</v>
      </c>
      <c r="F4024" t="s">
        <v>5435</v>
      </c>
      <c r="G4024">
        <v>66150519</v>
      </c>
      <c r="H4024" t="s">
        <v>4801</v>
      </c>
      <c r="I4024" t="s">
        <v>4802</v>
      </c>
      <c r="J4024" t="s">
        <v>5413</v>
      </c>
      <c r="K4024" t="s">
        <v>5394</v>
      </c>
      <c r="L4024" t="s">
        <v>5402</v>
      </c>
      <c r="M4024" t="s">
        <v>5417</v>
      </c>
      <c r="N4024">
        <v>50</v>
      </c>
    </row>
    <row r="4025" spans="1:14" x14ac:dyDescent="0.75">
      <c r="A4025" t="s">
        <v>10</v>
      </c>
      <c r="B4025" t="s">
        <v>11</v>
      </c>
      <c r="C4025" t="s">
        <v>12</v>
      </c>
      <c r="D4025" t="s">
        <v>5388</v>
      </c>
      <c r="E4025">
        <v>10260260</v>
      </c>
      <c r="F4025" t="s">
        <v>5435</v>
      </c>
      <c r="G4025">
        <v>66150519</v>
      </c>
      <c r="H4025" t="s">
        <v>4801</v>
      </c>
      <c r="I4025" t="s">
        <v>4802</v>
      </c>
      <c r="J4025" t="s">
        <v>5413</v>
      </c>
      <c r="K4025" t="s">
        <v>5394</v>
      </c>
      <c r="L4025" t="s">
        <v>5402</v>
      </c>
      <c r="M4025" t="s">
        <v>5403</v>
      </c>
      <c r="N4025">
        <v>60</v>
      </c>
    </row>
    <row r="4026" spans="1:14" x14ac:dyDescent="0.75">
      <c r="A4026" t="s">
        <v>10</v>
      </c>
      <c r="B4026" t="s">
        <v>11</v>
      </c>
      <c r="C4026" t="s">
        <v>12</v>
      </c>
      <c r="D4026" t="s">
        <v>5388</v>
      </c>
      <c r="E4026">
        <v>10260260</v>
      </c>
      <c r="F4026" t="s">
        <v>5435</v>
      </c>
      <c r="G4026">
        <v>66150519</v>
      </c>
      <c r="H4026" t="s">
        <v>4801</v>
      </c>
      <c r="I4026" t="s">
        <v>4802</v>
      </c>
      <c r="J4026" t="s">
        <v>5413</v>
      </c>
      <c r="K4026" t="s">
        <v>5394</v>
      </c>
      <c r="L4026" t="s">
        <v>5402</v>
      </c>
      <c r="M4026" t="s">
        <v>5404</v>
      </c>
      <c r="N4026">
        <v>10</v>
      </c>
    </row>
    <row r="4027" spans="1:14" x14ac:dyDescent="0.75">
      <c r="A4027" t="s">
        <v>10</v>
      </c>
      <c r="B4027" t="s">
        <v>11</v>
      </c>
      <c r="C4027" t="s">
        <v>12</v>
      </c>
      <c r="D4027" t="s">
        <v>5388</v>
      </c>
      <c r="E4027">
        <v>10260260</v>
      </c>
      <c r="F4027" t="s">
        <v>5435</v>
      </c>
      <c r="G4027">
        <v>66150519</v>
      </c>
      <c r="H4027" t="s">
        <v>4801</v>
      </c>
      <c r="I4027" t="s">
        <v>4802</v>
      </c>
      <c r="J4027" t="s">
        <v>5413</v>
      </c>
      <c r="K4027" t="s">
        <v>5394</v>
      </c>
      <c r="L4027" t="s">
        <v>5395</v>
      </c>
      <c r="M4027" t="s">
        <v>5405</v>
      </c>
      <c r="N4027">
        <v>20</v>
      </c>
    </row>
    <row r="4028" spans="1:14" x14ac:dyDescent="0.75">
      <c r="A4028" t="s">
        <v>10</v>
      </c>
      <c r="B4028" t="s">
        <v>11</v>
      </c>
      <c r="C4028" t="s">
        <v>12</v>
      </c>
      <c r="D4028" t="s">
        <v>5388</v>
      </c>
      <c r="E4028">
        <v>10260260</v>
      </c>
      <c r="F4028" t="s">
        <v>5435</v>
      </c>
      <c r="G4028">
        <v>66150519</v>
      </c>
      <c r="H4028" t="s">
        <v>4801</v>
      </c>
      <c r="I4028" t="s">
        <v>4802</v>
      </c>
      <c r="J4028" t="s">
        <v>5413</v>
      </c>
      <c r="K4028" t="s">
        <v>5394</v>
      </c>
      <c r="L4028" t="s">
        <v>5395</v>
      </c>
      <c r="M4028" t="s">
        <v>5396</v>
      </c>
      <c r="N4028">
        <v>60</v>
      </c>
    </row>
    <row r="4029" spans="1:14" x14ac:dyDescent="0.75">
      <c r="A4029" t="s">
        <v>10</v>
      </c>
      <c r="B4029" t="s">
        <v>11</v>
      </c>
      <c r="C4029" t="s">
        <v>12</v>
      </c>
      <c r="D4029" t="s">
        <v>5388</v>
      </c>
      <c r="E4029">
        <v>10260260</v>
      </c>
      <c r="F4029" t="s">
        <v>5435</v>
      </c>
      <c r="G4029">
        <v>66150522</v>
      </c>
      <c r="H4029" t="s">
        <v>1176</v>
      </c>
      <c r="I4029" t="s">
        <v>1177</v>
      </c>
      <c r="J4029" t="s">
        <v>5407</v>
      </c>
      <c r="K4029" t="s">
        <v>5391</v>
      </c>
      <c r="L4029" t="s">
        <v>5392</v>
      </c>
      <c r="M4029" t="s">
        <v>5393</v>
      </c>
      <c r="N4029">
        <v>20</v>
      </c>
    </row>
    <row r="4030" spans="1:14" x14ac:dyDescent="0.75">
      <c r="A4030" t="s">
        <v>10</v>
      </c>
      <c r="B4030" t="s">
        <v>11</v>
      </c>
      <c r="C4030" t="s">
        <v>12</v>
      </c>
      <c r="D4030" t="s">
        <v>5388</v>
      </c>
      <c r="E4030">
        <v>10260260</v>
      </c>
      <c r="F4030" t="s">
        <v>5435</v>
      </c>
      <c r="G4030">
        <v>66150522</v>
      </c>
      <c r="H4030" t="s">
        <v>1176</v>
      </c>
      <c r="I4030" t="s">
        <v>1177</v>
      </c>
      <c r="J4030" t="s">
        <v>5407</v>
      </c>
      <c r="K4030" t="s">
        <v>5391</v>
      </c>
      <c r="L4030" t="s">
        <v>5392</v>
      </c>
      <c r="M4030" t="s">
        <v>5401</v>
      </c>
      <c r="N4030">
        <v>3</v>
      </c>
    </row>
    <row r="4031" spans="1:14" x14ac:dyDescent="0.75">
      <c r="A4031" t="s">
        <v>10</v>
      </c>
      <c r="B4031" t="s">
        <v>11</v>
      </c>
      <c r="C4031" t="s">
        <v>12</v>
      </c>
      <c r="D4031" t="s">
        <v>5388</v>
      </c>
      <c r="E4031">
        <v>10260260</v>
      </c>
      <c r="F4031" t="s">
        <v>5435</v>
      </c>
      <c r="G4031">
        <v>66150522</v>
      </c>
      <c r="H4031" t="s">
        <v>1176</v>
      </c>
      <c r="I4031" t="s">
        <v>1177</v>
      </c>
      <c r="J4031" t="s">
        <v>5407</v>
      </c>
      <c r="K4031" t="s">
        <v>5394</v>
      </c>
      <c r="L4031" t="s">
        <v>5402</v>
      </c>
      <c r="M4031" t="s">
        <v>5404</v>
      </c>
      <c r="N4031">
        <v>5</v>
      </c>
    </row>
    <row r="4032" spans="1:14" x14ac:dyDescent="0.75">
      <c r="A4032" t="s">
        <v>10</v>
      </c>
      <c r="B4032" t="s">
        <v>11</v>
      </c>
      <c r="C4032" t="s">
        <v>12</v>
      </c>
      <c r="D4032" t="s">
        <v>5388</v>
      </c>
      <c r="E4032">
        <v>10260260</v>
      </c>
      <c r="F4032" t="s">
        <v>5435</v>
      </c>
      <c r="G4032">
        <v>66150522</v>
      </c>
      <c r="H4032" t="s">
        <v>1176</v>
      </c>
      <c r="I4032" t="s">
        <v>1177</v>
      </c>
      <c r="J4032" t="s">
        <v>5407</v>
      </c>
      <c r="K4032" t="s">
        <v>5394</v>
      </c>
      <c r="L4032" t="s">
        <v>5395</v>
      </c>
      <c r="M4032" t="s">
        <v>5405</v>
      </c>
      <c r="N4032">
        <v>2</v>
      </c>
    </row>
    <row r="4033" spans="1:14" x14ac:dyDescent="0.75">
      <c r="A4033" t="s">
        <v>10</v>
      </c>
      <c r="B4033" t="s">
        <v>11</v>
      </c>
      <c r="C4033" t="s">
        <v>12</v>
      </c>
      <c r="D4033" t="s">
        <v>5388</v>
      </c>
      <c r="E4033">
        <v>10260260</v>
      </c>
      <c r="F4033" t="s">
        <v>5435</v>
      </c>
      <c r="G4033">
        <v>66150522</v>
      </c>
      <c r="H4033" t="s">
        <v>1176</v>
      </c>
      <c r="I4033" t="s">
        <v>1177</v>
      </c>
      <c r="J4033" t="s">
        <v>5407</v>
      </c>
      <c r="K4033" t="s">
        <v>5394</v>
      </c>
      <c r="L4033" t="s">
        <v>5395</v>
      </c>
      <c r="M4033" t="s">
        <v>5396</v>
      </c>
      <c r="N4033">
        <v>3</v>
      </c>
    </row>
    <row r="4034" spans="1:14" x14ac:dyDescent="0.75">
      <c r="A4034" t="s">
        <v>10</v>
      </c>
      <c r="B4034" t="s">
        <v>11</v>
      </c>
      <c r="C4034" t="s">
        <v>12</v>
      </c>
      <c r="D4034" t="s">
        <v>5388</v>
      </c>
      <c r="E4034">
        <v>10260260</v>
      </c>
      <c r="F4034" t="s">
        <v>5435</v>
      </c>
      <c r="G4034">
        <v>66150564</v>
      </c>
      <c r="H4034" t="s">
        <v>248</v>
      </c>
      <c r="I4034" t="s">
        <v>249</v>
      </c>
      <c r="J4034" t="s">
        <v>5406</v>
      </c>
      <c r="K4034" t="s">
        <v>5391</v>
      </c>
      <c r="L4034" t="s">
        <v>5392</v>
      </c>
      <c r="M4034" t="s">
        <v>5393</v>
      </c>
      <c r="N4034">
        <v>100</v>
      </c>
    </row>
    <row r="4035" spans="1:14" x14ac:dyDescent="0.75">
      <c r="A4035" t="s">
        <v>10</v>
      </c>
      <c r="B4035" t="s">
        <v>11</v>
      </c>
      <c r="C4035" t="s">
        <v>12</v>
      </c>
      <c r="D4035" t="s">
        <v>5388</v>
      </c>
      <c r="E4035">
        <v>10260260</v>
      </c>
      <c r="F4035" t="s">
        <v>5435</v>
      </c>
      <c r="G4035">
        <v>66150564</v>
      </c>
      <c r="H4035" t="s">
        <v>248</v>
      </c>
      <c r="I4035" t="s">
        <v>249</v>
      </c>
      <c r="J4035" t="s">
        <v>5406</v>
      </c>
      <c r="K4035" t="s">
        <v>5391</v>
      </c>
      <c r="L4035" t="s">
        <v>5392</v>
      </c>
      <c r="M4035" t="s">
        <v>5401</v>
      </c>
      <c r="N4035">
        <v>30</v>
      </c>
    </row>
    <row r="4036" spans="1:14" x14ac:dyDescent="0.75">
      <c r="A4036" t="s">
        <v>10</v>
      </c>
      <c r="B4036" t="s">
        <v>11</v>
      </c>
      <c r="C4036" t="s">
        <v>12</v>
      </c>
      <c r="D4036" t="s">
        <v>5388</v>
      </c>
      <c r="E4036">
        <v>10260260</v>
      </c>
      <c r="F4036" t="s">
        <v>5435</v>
      </c>
      <c r="G4036">
        <v>66150564</v>
      </c>
      <c r="H4036" t="s">
        <v>248</v>
      </c>
      <c r="I4036" t="s">
        <v>249</v>
      </c>
      <c r="J4036" t="s">
        <v>5406</v>
      </c>
      <c r="K4036" t="s">
        <v>5394</v>
      </c>
      <c r="L4036" t="s">
        <v>5402</v>
      </c>
      <c r="M4036" t="s">
        <v>5403</v>
      </c>
      <c r="N4036">
        <v>100</v>
      </c>
    </row>
    <row r="4037" spans="1:14" x14ac:dyDescent="0.75">
      <c r="A4037" t="s">
        <v>10</v>
      </c>
      <c r="B4037" t="s">
        <v>11</v>
      </c>
      <c r="C4037" t="s">
        <v>12</v>
      </c>
      <c r="D4037" t="s">
        <v>5388</v>
      </c>
      <c r="E4037">
        <v>10260260</v>
      </c>
      <c r="F4037" t="s">
        <v>5435</v>
      </c>
      <c r="G4037">
        <v>66150564</v>
      </c>
      <c r="H4037" t="s">
        <v>248</v>
      </c>
      <c r="I4037" t="s">
        <v>249</v>
      </c>
      <c r="J4037" t="s">
        <v>5406</v>
      </c>
      <c r="K4037" t="s">
        <v>5394</v>
      </c>
      <c r="L4037" t="s">
        <v>5402</v>
      </c>
      <c r="M4037" t="s">
        <v>5404</v>
      </c>
      <c r="N4037">
        <v>30</v>
      </c>
    </row>
    <row r="4038" spans="1:14" x14ac:dyDescent="0.75">
      <c r="A4038" t="s">
        <v>10</v>
      </c>
      <c r="B4038" t="s">
        <v>11</v>
      </c>
      <c r="C4038" t="s">
        <v>12</v>
      </c>
      <c r="D4038" t="s">
        <v>5388</v>
      </c>
      <c r="E4038">
        <v>10260260</v>
      </c>
      <c r="F4038" t="s">
        <v>5435</v>
      </c>
      <c r="G4038">
        <v>66150564</v>
      </c>
      <c r="H4038" t="s">
        <v>248</v>
      </c>
      <c r="I4038" t="s">
        <v>249</v>
      </c>
      <c r="J4038" t="s">
        <v>5406</v>
      </c>
      <c r="K4038" t="s">
        <v>5394</v>
      </c>
      <c r="L4038" t="s">
        <v>5395</v>
      </c>
      <c r="M4038" t="s">
        <v>5405</v>
      </c>
      <c r="N4038">
        <v>29</v>
      </c>
    </row>
    <row r="4039" spans="1:14" x14ac:dyDescent="0.75">
      <c r="A4039" t="s">
        <v>10</v>
      </c>
      <c r="B4039" t="s">
        <v>11</v>
      </c>
      <c r="C4039" t="s">
        <v>12</v>
      </c>
      <c r="D4039" t="s">
        <v>5388</v>
      </c>
      <c r="E4039">
        <v>10260260</v>
      </c>
      <c r="F4039" t="s">
        <v>5435</v>
      </c>
      <c r="G4039">
        <v>66150564</v>
      </c>
      <c r="H4039" t="s">
        <v>248</v>
      </c>
      <c r="I4039" t="s">
        <v>249</v>
      </c>
      <c r="J4039" t="s">
        <v>5406</v>
      </c>
      <c r="K4039" t="s">
        <v>5394</v>
      </c>
      <c r="L4039" t="s">
        <v>5395</v>
      </c>
      <c r="M4039" t="s">
        <v>5396</v>
      </c>
      <c r="N4039">
        <v>100</v>
      </c>
    </row>
    <row r="4040" spans="1:14" x14ac:dyDescent="0.75">
      <c r="A4040" t="s">
        <v>10</v>
      </c>
      <c r="B4040" t="s">
        <v>11</v>
      </c>
      <c r="C4040" t="s">
        <v>12</v>
      </c>
      <c r="D4040" t="s">
        <v>5388</v>
      </c>
      <c r="E4040">
        <v>10260260</v>
      </c>
      <c r="F4040" t="s">
        <v>5435</v>
      </c>
      <c r="G4040">
        <v>66150613</v>
      </c>
      <c r="H4040" t="s">
        <v>4557</v>
      </c>
      <c r="I4040" t="s">
        <v>4558</v>
      </c>
      <c r="J4040" t="s">
        <v>5407</v>
      </c>
      <c r="K4040" t="s">
        <v>5394</v>
      </c>
      <c r="L4040" t="s">
        <v>5402</v>
      </c>
      <c r="M4040" t="s">
        <v>5403</v>
      </c>
      <c r="N4040">
        <v>20</v>
      </c>
    </row>
    <row r="4041" spans="1:14" x14ac:dyDescent="0.75">
      <c r="A4041" t="s">
        <v>10</v>
      </c>
      <c r="B4041" t="s">
        <v>11</v>
      </c>
      <c r="C4041" t="s">
        <v>12</v>
      </c>
      <c r="D4041" t="s">
        <v>5388</v>
      </c>
      <c r="E4041">
        <v>10260260</v>
      </c>
      <c r="F4041" t="s">
        <v>5435</v>
      </c>
      <c r="G4041">
        <v>66150633</v>
      </c>
      <c r="H4041" t="s">
        <v>552</v>
      </c>
      <c r="I4041" t="s">
        <v>553</v>
      </c>
      <c r="J4041" t="s">
        <v>5407</v>
      </c>
      <c r="K4041" t="s">
        <v>5394</v>
      </c>
      <c r="L4041" t="s">
        <v>5402</v>
      </c>
      <c r="M4041" t="s">
        <v>5403</v>
      </c>
      <c r="N4041">
        <v>10</v>
      </c>
    </row>
    <row r="4042" spans="1:14" x14ac:dyDescent="0.75">
      <c r="A4042" t="s">
        <v>10</v>
      </c>
      <c r="B4042" t="s">
        <v>11</v>
      </c>
      <c r="C4042" t="s">
        <v>12</v>
      </c>
      <c r="D4042" t="s">
        <v>5388</v>
      </c>
      <c r="E4042">
        <v>10260260</v>
      </c>
      <c r="F4042" t="s">
        <v>5435</v>
      </c>
      <c r="G4042">
        <v>66150633</v>
      </c>
      <c r="H4042" t="s">
        <v>552</v>
      </c>
      <c r="I4042" t="s">
        <v>553</v>
      </c>
      <c r="J4042" t="s">
        <v>5407</v>
      </c>
      <c r="K4042" t="s">
        <v>5394</v>
      </c>
      <c r="L4042" t="s">
        <v>5402</v>
      </c>
      <c r="M4042" t="s">
        <v>5404</v>
      </c>
      <c r="N4042">
        <v>20</v>
      </c>
    </row>
    <row r="4043" spans="1:14" x14ac:dyDescent="0.75">
      <c r="A4043" t="s">
        <v>10</v>
      </c>
      <c r="B4043" t="s">
        <v>11</v>
      </c>
      <c r="C4043" t="s">
        <v>12</v>
      </c>
      <c r="D4043" t="s">
        <v>5388</v>
      </c>
      <c r="E4043">
        <v>10260260</v>
      </c>
      <c r="F4043" t="s">
        <v>5435</v>
      </c>
      <c r="G4043">
        <v>66150633</v>
      </c>
      <c r="H4043" t="s">
        <v>552</v>
      </c>
      <c r="I4043" t="s">
        <v>553</v>
      </c>
      <c r="J4043" t="s">
        <v>5407</v>
      </c>
      <c r="K4043" t="s">
        <v>5394</v>
      </c>
      <c r="L4043" t="s">
        <v>5395</v>
      </c>
      <c r="M4043" t="s">
        <v>5405</v>
      </c>
      <c r="N4043">
        <v>5</v>
      </c>
    </row>
    <row r="4044" spans="1:14" x14ac:dyDescent="0.75">
      <c r="A4044" t="s">
        <v>10</v>
      </c>
      <c r="B4044" t="s">
        <v>11</v>
      </c>
      <c r="C4044" t="s">
        <v>12</v>
      </c>
      <c r="D4044" t="s">
        <v>5388</v>
      </c>
      <c r="E4044">
        <v>10260260</v>
      </c>
      <c r="F4044" t="s">
        <v>5435</v>
      </c>
      <c r="G4044">
        <v>66150633</v>
      </c>
      <c r="H4044" t="s">
        <v>552</v>
      </c>
      <c r="I4044" t="s">
        <v>553</v>
      </c>
      <c r="J4044" t="s">
        <v>5407</v>
      </c>
      <c r="K4044" t="s">
        <v>5394</v>
      </c>
      <c r="L4044" t="s">
        <v>5395</v>
      </c>
      <c r="M4044" t="s">
        <v>5396</v>
      </c>
      <c r="N4044">
        <v>10</v>
      </c>
    </row>
    <row r="4045" spans="1:14" x14ac:dyDescent="0.75">
      <c r="A4045" t="s">
        <v>10</v>
      </c>
      <c r="B4045" t="s">
        <v>11</v>
      </c>
      <c r="C4045" t="s">
        <v>12</v>
      </c>
      <c r="D4045" t="s">
        <v>5388</v>
      </c>
      <c r="E4045">
        <v>10260260</v>
      </c>
      <c r="F4045" t="s">
        <v>5435</v>
      </c>
      <c r="G4045">
        <v>66150695</v>
      </c>
      <c r="H4045" t="s">
        <v>3588</v>
      </c>
      <c r="I4045" t="s">
        <v>2658</v>
      </c>
      <c r="J4045" t="s">
        <v>5407</v>
      </c>
      <c r="K4045" t="s">
        <v>5394</v>
      </c>
      <c r="L4045" t="s">
        <v>5402</v>
      </c>
      <c r="M4045" t="s">
        <v>5403</v>
      </c>
      <c r="N4045">
        <v>10</v>
      </c>
    </row>
    <row r="4046" spans="1:14" x14ac:dyDescent="0.75">
      <c r="A4046" t="s">
        <v>10</v>
      </c>
      <c r="B4046" t="s">
        <v>11</v>
      </c>
      <c r="C4046" t="s">
        <v>12</v>
      </c>
      <c r="D4046" t="s">
        <v>5388</v>
      </c>
      <c r="E4046">
        <v>10260260</v>
      </c>
      <c r="F4046" t="s">
        <v>5435</v>
      </c>
      <c r="G4046">
        <v>66150756</v>
      </c>
      <c r="H4046" t="s">
        <v>7066</v>
      </c>
      <c r="I4046" t="s">
        <v>1981</v>
      </c>
      <c r="J4046" t="s">
        <v>5412</v>
      </c>
      <c r="K4046" t="s">
        <v>5391</v>
      </c>
      <c r="L4046" t="s">
        <v>5392</v>
      </c>
      <c r="M4046" t="s">
        <v>5393</v>
      </c>
      <c r="N4046">
        <v>50</v>
      </c>
    </row>
    <row r="4047" spans="1:14" x14ac:dyDescent="0.75">
      <c r="A4047" t="s">
        <v>10</v>
      </c>
      <c r="B4047" t="s">
        <v>11</v>
      </c>
      <c r="C4047" t="s">
        <v>12</v>
      </c>
      <c r="D4047" t="s">
        <v>5388</v>
      </c>
      <c r="E4047">
        <v>10260260</v>
      </c>
      <c r="F4047" t="s">
        <v>5435</v>
      </c>
      <c r="G4047">
        <v>66150756</v>
      </c>
      <c r="H4047" t="s">
        <v>7066</v>
      </c>
      <c r="I4047" t="s">
        <v>1981</v>
      </c>
      <c r="J4047" t="s">
        <v>5412</v>
      </c>
      <c r="K4047" t="s">
        <v>5394</v>
      </c>
      <c r="L4047" t="s">
        <v>5402</v>
      </c>
      <c r="M4047" t="s">
        <v>5403</v>
      </c>
      <c r="N4047">
        <v>70</v>
      </c>
    </row>
    <row r="4048" spans="1:14" x14ac:dyDescent="0.75">
      <c r="A4048" t="s">
        <v>10</v>
      </c>
      <c r="B4048" t="s">
        <v>11</v>
      </c>
      <c r="C4048" t="s">
        <v>12</v>
      </c>
      <c r="D4048" t="s">
        <v>5388</v>
      </c>
      <c r="E4048">
        <v>10260260</v>
      </c>
      <c r="F4048" t="s">
        <v>5435</v>
      </c>
      <c r="G4048">
        <v>66150756</v>
      </c>
      <c r="H4048" t="s">
        <v>7066</v>
      </c>
      <c r="I4048" t="s">
        <v>1981</v>
      </c>
      <c r="J4048" t="s">
        <v>5412</v>
      </c>
      <c r="K4048" t="s">
        <v>5394</v>
      </c>
      <c r="L4048" t="s">
        <v>5395</v>
      </c>
      <c r="M4048" t="s">
        <v>5396</v>
      </c>
      <c r="N4048">
        <v>60</v>
      </c>
    </row>
    <row r="4049" spans="1:14" x14ac:dyDescent="0.75">
      <c r="A4049" t="s">
        <v>10</v>
      </c>
      <c r="B4049" t="s">
        <v>11</v>
      </c>
      <c r="C4049" t="s">
        <v>12</v>
      </c>
      <c r="D4049" t="s">
        <v>5388</v>
      </c>
      <c r="E4049">
        <v>10260260</v>
      </c>
      <c r="F4049" t="s">
        <v>5435</v>
      </c>
      <c r="G4049">
        <v>66150842</v>
      </c>
      <c r="H4049" t="s">
        <v>2349</v>
      </c>
      <c r="I4049" t="s">
        <v>2350</v>
      </c>
      <c r="J4049" t="s">
        <v>5397</v>
      </c>
      <c r="K4049" t="s">
        <v>5398</v>
      </c>
      <c r="L4049" t="s">
        <v>5399</v>
      </c>
      <c r="M4049" t="s">
        <v>5400</v>
      </c>
      <c r="N4049">
        <v>100</v>
      </c>
    </row>
    <row r="4050" spans="1:14" x14ac:dyDescent="0.75">
      <c r="A4050" t="s">
        <v>10</v>
      </c>
      <c r="B4050" t="s">
        <v>11</v>
      </c>
      <c r="C4050" t="s">
        <v>12</v>
      </c>
      <c r="D4050" t="s">
        <v>5388</v>
      </c>
      <c r="E4050">
        <v>10260260</v>
      </c>
      <c r="F4050" t="s">
        <v>5435</v>
      </c>
      <c r="G4050">
        <v>66150842</v>
      </c>
      <c r="H4050" t="s">
        <v>2349</v>
      </c>
      <c r="I4050" t="s">
        <v>2350</v>
      </c>
      <c r="J4050" t="s">
        <v>5397</v>
      </c>
      <c r="K4050" t="s">
        <v>5391</v>
      </c>
      <c r="L4050" t="s">
        <v>5392</v>
      </c>
      <c r="M4050" t="s">
        <v>5393</v>
      </c>
      <c r="N4050">
        <v>50</v>
      </c>
    </row>
    <row r="4051" spans="1:14" x14ac:dyDescent="0.75">
      <c r="A4051" t="s">
        <v>10</v>
      </c>
      <c r="B4051" t="s">
        <v>11</v>
      </c>
      <c r="C4051" t="s">
        <v>12</v>
      </c>
      <c r="D4051" t="s">
        <v>5388</v>
      </c>
      <c r="E4051">
        <v>10260260</v>
      </c>
      <c r="F4051" t="s">
        <v>5435</v>
      </c>
      <c r="G4051">
        <v>66150842</v>
      </c>
      <c r="H4051" t="s">
        <v>2349</v>
      </c>
      <c r="I4051" t="s">
        <v>2350</v>
      </c>
      <c r="J4051" t="s">
        <v>5397</v>
      </c>
      <c r="K4051" t="s">
        <v>5394</v>
      </c>
      <c r="L4051" t="s">
        <v>5402</v>
      </c>
      <c r="M4051" t="s">
        <v>5403</v>
      </c>
      <c r="N4051">
        <v>70</v>
      </c>
    </row>
    <row r="4052" spans="1:14" x14ac:dyDescent="0.75">
      <c r="A4052" t="s">
        <v>10</v>
      </c>
      <c r="B4052" t="s">
        <v>11</v>
      </c>
      <c r="C4052" t="s">
        <v>12</v>
      </c>
      <c r="D4052" t="s">
        <v>5388</v>
      </c>
      <c r="E4052">
        <v>10260260</v>
      </c>
      <c r="F4052" t="s">
        <v>5435</v>
      </c>
      <c r="G4052">
        <v>66150851</v>
      </c>
      <c r="H4052" t="s">
        <v>5064</v>
      </c>
      <c r="I4052" t="s">
        <v>5065</v>
      </c>
      <c r="J4052" t="s">
        <v>5407</v>
      </c>
      <c r="K4052" t="s">
        <v>5398</v>
      </c>
      <c r="L4052" t="s">
        <v>5399</v>
      </c>
      <c r="M4052" t="s">
        <v>5400</v>
      </c>
      <c r="N4052">
        <v>23</v>
      </c>
    </row>
    <row r="4053" spans="1:14" x14ac:dyDescent="0.75">
      <c r="A4053" t="s">
        <v>10</v>
      </c>
      <c r="B4053" t="s">
        <v>11</v>
      </c>
      <c r="C4053" t="s">
        <v>12</v>
      </c>
      <c r="D4053" t="s">
        <v>5388</v>
      </c>
      <c r="E4053">
        <v>10260260</v>
      </c>
      <c r="F4053" t="s">
        <v>5435</v>
      </c>
      <c r="G4053">
        <v>66150851</v>
      </c>
      <c r="H4053" t="s">
        <v>5064</v>
      </c>
      <c r="I4053" t="s">
        <v>5065</v>
      </c>
      <c r="J4053" t="s">
        <v>5407</v>
      </c>
      <c r="K4053" t="s">
        <v>5391</v>
      </c>
      <c r="L4053" t="s">
        <v>5392</v>
      </c>
      <c r="M4053" t="s">
        <v>5393</v>
      </c>
      <c r="N4053">
        <v>40</v>
      </c>
    </row>
    <row r="4054" spans="1:14" x14ac:dyDescent="0.75">
      <c r="A4054" t="s">
        <v>10</v>
      </c>
      <c r="B4054" t="s">
        <v>11</v>
      </c>
      <c r="C4054" t="s">
        <v>12</v>
      </c>
      <c r="D4054" t="s">
        <v>5388</v>
      </c>
      <c r="E4054">
        <v>10260260</v>
      </c>
      <c r="F4054" t="s">
        <v>5435</v>
      </c>
      <c r="G4054">
        <v>66150851</v>
      </c>
      <c r="H4054" t="s">
        <v>5064</v>
      </c>
      <c r="I4054" t="s">
        <v>5065</v>
      </c>
      <c r="J4054" t="s">
        <v>5407</v>
      </c>
      <c r="K4054" t="s">
        <v>5422</v>
      </c>
      <c r="L4054" t="s">
        <v>5423</v>
      </c>
      <c r="M4054" t="s">
        <v>5424</v>
      </c>
      <c r="N4054">
        <v>2</v>
      </c>
    </row>
    <row r="4055" spans="1:14" x14ac:dyDescent="0.75">
      <c r="A4055" t="s">
        <v>10</v>
      </c>
      <c r="B4055" t="s">
        <v>11</v>
      </c>
      <c r="C4055" t="s">
        <v>12</v>
      </c>
      <c r="D4055" t="s">
        <v>5388</v>
      </c>
      <c r="E4055">
        <v>10260260</v>
      </c>
      <c r="F4055" t="s">
        <v>5435</v>
      </c>
      <c r="G4055">
        <v>66150851</v>
      </c>
      <c r="H4055" t="s">
        <v>5064</v>
      </c>
      <c r="I4055" t="s">
        <v>5065</v>
      </c>
      <c r="J4055" t="s">
        <v>5407</v>
      </c>
      <c r="K4055" t="s">
        <v>5394</v>
      </c>
      <c r="L4055" t="s">
        <v>5402</v>
      </c>
      <c r="M4055" t="s">
        <v>5403</v>
      </c>
      <c r="N4055">
        <v>50</v>
      </c>
    </row>
    <row r="4056" spans="1:14" x14ac:dyDescent="0.75">
      <c r="A4056" t="s">
        <v>10</v>
      </c>
      <c r="B4056" t="s">
        <v>11</v>
      </c>
      <c r="C4056" t="s">
        <v>12</v>
      </c>
      <c r="D4056" t="s">
        <v>5388</v>
      </c>
      <c r="E4056">
        <v>10260260</v>
      </c>
      <c r="F4056" t="s">
        <v>5435</v>
      </c>
      <c r="G4056">
        <v>66150851</v>
      </c>
      <c r="H4056" t="s">
        <v>5064</v>
      </c>
      <c r="I4056" t="s">
        <v>5065</v>
      </c>
      <c r="J4056" t="s">
        <v>5407</v>
      </c>
      <c r="K4056" t="s">
        <v>5394</v>
      </c>
      <c r="L4056" t="s">
        <v>5395</v>
      </c>
      <c r="M4056" t="s">
        <v>5396</v>
      </c>
      <c r="N4056">
        <v>20</v>
      </c>
    </row>
    <row r="4057" spans="1:14" x14ac:dyDescent="0.75">
      <c r="A4057" t="s">
        <v>10</v>
      </c>
      <c r="B4057" t="s">
        <v>11</v>
      </c>
      <c r="C4057" t="s">
        <v>12</v>
      </c>
      <c r="D4057" t="s">
        <v>5388</v>
      </c>
      <c r="E4057">
        <v>10260260</v>
      </c>
      <c r="F4057" t="s">
        <v>5435</v>
      </c>
      <c r="G4057">
        <v>66150962</v>
      </c>
      <c r="H4057" t="s">
        <v>2709</v>
      </c>
      <c r="I4057" t="s">
        <v>2712</v>
      </c>
      <c r="J4057" t="s">
        <v>5397</v>
      </c>
      <c r="K4057" t="s">
        <v>5391</v>
      </c>
      <c r="L4057" t="s">
        <v>5392</v>
      </c>
      <c r="M4057" t="s">
        <v>5393</v>
      </c>
      <c r="N4057">
        <v>60</v>
      </c>
    </row>
    <row r="4058" spans="1:14" x14ac:dyDescent="0.75">
      <c r="A4058" t="s">
        <v>10</v>
      </c>
      <c r="B4058" t="s">
        <v>11</v>
      </c>
      <c r="C4058" t="s">
        <v>12</v>
      </c>
      <c r="D4058" t="s">
        <v>5388</v>
      </c>
      <c r="E4058">
        <v>10260260</v>
      </c>
      <c r="F4058" t="s">
        <v>5435</v>
      </c>
      <c r="G4058">
        <v>66150962</v>
      </c>
      <c r="H4058" t="s">
        <v>2709</v>
      </c>
      <c r="I4058" t="s">
        <v>2712</v>
      </c>
      <c r="J4058" t="s">
        <v>5397</v>
      </c>
      <c r="K4058" t="s">
        <v>5394</v>
      </c>
      <c r="L4058" t="s">
        <v>5402</v>
      </c>
      <c r="M4058" t="s">
        <v>5417</v>
      </c>
      <c r="N4058">
        <v>40</v>
      </c>
    </row>
    <row r="4059" spans="1:14" x14ac:dyDescent="0.75">
      <c r="A4059" t="s">
        <v>10</v>
      </c>
      <c r="B4059" t="s">
        <v>11</v>
      </c>
      <c r="C4059" t="s">
        <v>12</v>
      </c>
      <c r="D4059" t="s">
        <v>5388</v>
      </c>
      <c r="E4059">
        <v>10260260</v>
      </c>
      <c r="F4059" t="s">
        <v>5435</v>
      </c>
      <c r="G4059">
        <v>66150962</v>
      </c>
      <c r="H4059" t="s">
        <v>2709</v>
      </c>
      <c r="I4059" t="s">
        <v>2712</v>
      </c>
      <c r="J4059" t="s">
        <v>5397</v>
      </c>
      <c r="K4059" t="s">
        <v>5394</v>
      </c>
      <c r="L4059" t="s">
        <v>5402</v>
      </c>
      <c r="M4059" t="s">
        <v>5403</v>
      </c>
      <c r="N4059">
        <v>100</v>
      </c>
    </row>
    <row r="4060" spans="1:14" x14ac:dyDescent="0.75">
      <c r="A4060" t="s">
        <v>10</v>
      </c>
      <c r="B4060" t="s">
        <v>11</v>
      </c>
      <c r="C4060" t="s">
        <v>12</v>
      </c>
      <c r="D4060" t="s">
        <v>5388</v>
      </c>
      <c r="E4060">
        <v>10260260</v>
      </c>
      <c r="F4060" t="s">
        <v>5435</v>
      </c>
      <c r="G4060">
        <v>66150962</v>
      </c>
      <c r="H4060" t="s">
        <v>2709</v>
      </c>
      <c r="I4060" t="s">
        <v>2712</v>
      </c>
      <c r="J4060" t="s">
        <v>5397</v>
      </c>
      <c r="K4060" t="s">
        <v>5394</v>
      </c>
      <c r="L4060" t="s">
        <v>5395</v>
      </c>
      <c r="M4060" t="s">
        <v>5405</v>
      </c>
      <c r="N4060">
        <v>30</v>
      </c>
    </row>
    <row r="4061" spans="1:14" x14ac:dyDescent="0.75">
      <c r="A4061" t="s">
        <v>10</v>
      </c>
      <c r="B4061" t="s">
        <v>11</v>
      </c>
      <c r="C4061" t="s">
        <v>12</v>
      </c>
      <c r="D4061" t="s">
        <v>5388</v>
      </c>
      <c r="E4061">
        <v>10260260</v>
      </c>
      <c r="F4061" t="s">
        <v>5435</v>
      </c>
      <c r="G4061">
        <v>66150962</v>
      </c>
      <c r="H4061" t="s">
        <v>2709</v>
      </c>
      <c r="I4061" t="s">
        <v>2712</v>
      </c>
      <c r="J4061" t="s">
        <v>5397</v>
      </c>
      <c r="K4061" t="s">
        <v>5394</v>
      </c>
      <c r="L4061" t="s">
        <v>5395</v>
      </c>
      <c r="M4061" t="s">
        <v>5408</v>
      </c>
      <c r="N4061">
        <v>30</v>
      </c>
    </row>
    <row r="4062" spans="1:14" x14ac:dyDescent="0.75">
      <c r="A4062" t="s">
        <v>10</v>
      </c>
      <c r="B4062" t="s">
        <v>11</v>
      </c>
      <c r="C4062" t="s">
        <v>12</v>
      </c>
      <c r="D4062" t="s">
        <v>5388</v>
      </c>
      <c r="E4062">
        <v>10260260</v>
      </c>
      <c r="F4062" t="s">
        <v>5435</v>
      </c>
      <c r="G4062">
        <v>66150992</v>
      </c>
      <c r="H4062" t="s">
        <v>2475</v>
      </c>
      <c r="I4062" t="s">
        <v>2476</v>
      </c>
      <c r="J4062" t="s">
        <v>5407</v>
      </c>
      <c r="K4062" t="s">
        <v>5394</v>
      </c>
      <c r="L4062" t="s">
        <v>5395</v>
      </c>
      <c r="M4062" t="s">
        <v>5396</v>
      </c>
      <c r="N4062">
        <v>20</v>
      </c>
    </row>
    <row r="4063" spans="1:14" x14ac:dyDescent="0.75">
      <c r="A4063" t="s">
        <v>10</v>
      </c>
      <c r="B4063" t="s">
        <v>11</v>
      </c>
      <c r="C4063" t="s">
        <v>12</v>
      </c>
      <c r="D4063" t="s">
        <v>5388</v>
      </c>
      <c r="E4063">
        <v>10260260</v>
      </c>
      <c r="F4063" t="s">
        <v>5435</v>
      </c>
      <c r="G4063">
        <v>66151007</v>
      </c>
      <c r="H4063" t="s">
        <v>4399</v>
      </c>
      <c r="I4063" t="s">
        <v>4400</v>
      </c>
      <c r="J4063" t="s">
        <v>5407</v>
      </c>
      <c r="K4063" t="s">
        <v>5391</v>
      </c>
      <c r="L4063" t="s">
        <v>5392</v>
      </c>
      <c r="M4063" t="s">
        <v>5401</v>
      </c>
      <c r="N4063">
        <v>4</v>
      </c>
    </row>
    <row r="4064" spans="1:14" x14ac:dyDescent="0.75">
      <c r="A4064" t="s">
        <v>10</v>
      </c>
      <c r="B4064" t="s">
        <v>11</v>
      </c>
      <c r="C4064" t="s">
        <v>12</v>
      </c>
      <c r="D4064" t="s">
        <v>5388</v>
      </c>
      <c r="E4064">
        <v>10260260</v>
      </c>
      <c r="F4064" t="s">
        <v>5435</v>
      </c>
      <c r="G4064">
        <v>66151007</v>
      </c>
      <c r="H4064" t="s">
        <v>4399</v>
      </c>
      <c r="I4064" t="s">
        <v>4400</v>
      </c>
      <c r="J4064" t="s">
        <v>5407</v>
      </c>
      <c r="K4064" t="s">
        <v>5394</v>
      </c>
      <c r="L4064" t="s">
        <v>5395</v>
      </c>
      <c r="M4064" t="s">
        <v>5405</v>
      </c>
      <c r="N4064">
        <v>10</v>
      </c>
    </row>
    <row r="4065" spans="1:14" x14ac:dyDescent="0.75">
      <c r="A4065" t="s">
        <v>10</v>
      </c>
      <c r="B4065" t="s">
        <v>11</v>
      </c>
      <c r="C4065" t="s">
        <v>12</v>
      </c>
      <c r="D4065" t="s">
        <v>5388</v>
      </c>
      <c r="E4065">
        <v>10260260</v>
      </c>
      <c r="F4065" t="s">
        <v>5435</v>
      </c>
      <c r="G4065">
        <v>66151034</v>
      </c>
      <c r="H4065" t="s">
        <v>4435</v>
      </c>
      <c r="I4065" t="s">
        <v>4436</v>
      </c>
      <c r="J4065" t="s">
        <v>5407</v>
      </c>
      <c r="K4065" t="s">
        <v>5391</v>
      </c>
      <c r="L4065" t="s">
        <v>5392</v>
      </c>
      <c r="M4065" t="s">
        <v>5393</v>
      </c>
      <c r="N4065">
        <v>10</v>
      </c>
    </row>
    <row r="4066" spans="1:14" x14ac:dyDescent="0.75">
      <c r="A4066" t="s">
        <v>10</v>
      </c>
      <c r="B4066" t="s">
        <v>11</v>
      </c>
      <c r="C4066" t="s">
        <v>12</v>
      </c>
      <c r="D4066" t="s">
        <v>5388</v>
      </c>
      <c r="E4066">
        <v>10260260</v>
      </c>
      <c r="F4066" t="s">
        <v>5435</v>
      </c>
      <c r="G4066">
        <v>66151053</v>
      </c>
      <c r="H4066" t="s">
        <v>5346</v>
      </c>
      <c r="I4066" t="s">
        <v>5347</v>
      </c>
      <c r="J4066" t="s">
        <v>5407</v>
      </c>
      <c r="K4066" t="s">
        <v>5391</v>
      </c>
      <c r="L4066" t="s">
        <v>5392</v>
      </c>
      <c r="M4066" t="s">
        <v>5393</v>
      </c>
      <c r="N4066">
        <v>50</v>
      </c>
    </row>
    <row r="4067" spans="1:14" x14ac:dyDescent="0.75">
      <c r="A4067" t="s">
        <v>10</v>
      </c>
      <c r="B4067" t="s">
        <v>11</v>
      </c>
      <c r="C4067" t="s">
        <v>12</v>
      </c>
      <c r="D4067" t="s">
        <v>5388</v>
      </c>
      <c r="E4067">
        <v>10260260</v>
      </c>
      <c r="F4067" t="s">
        <v>5435</v>
      </c>
      <c r="G4067">
        <v>66151053</v>
      </c>
      <c r="H4067" t="s">
        <v>5346</v>
      </c>
      <c r="I4067" t="s">
        <v>5347</v>
      </c>
      <c r="J4067" t="s">
        <v>5407</v>
      </c>
      <c r="K4067" t="s">
        <v>5394</v>
      </c>
      <c r="L4067" t="s">
        <v>5402</v>
      </c>
      <c r="M4067" t="s">
        <v>5403</v>
      </c>
      <c r="N4067">
        <v>50</v>
      </c>
    </row>
    <row r="4068" spans="1:14" x14ac:dyDescent="0.75">
      <c r="A4068" t="s">
        <v>10</v>
      </c>
      <c r="B4068" t="s">
        <v>11</v>
      </c>
      <c r="C4068" t="s">
        <v>12</v>
      </c>
      <c r="D4068" t="s">
        <v>5388</v>
      </c>
      <c r="E4068">
        <v>10260260</v>
      </c>
      <c r="F4068" t="s">
        <v>5435</v>
      </c>
      <c r="G4068">
        <v>66151053</v>
      </c>
      <c r="H4068" t="s">
        <v>5346</v>
      </c>
      <c r="I4068" t="s">
        <v>5347</v>
      </c>
      <c r="J4068" t="s">
        <v>5407</v>
      </c>
      <c r="K4068" t="s">
        <v>5394</v>
      </c>
      <c r="L4068" t="s">
        <v>5402</v>
      </c>
      <c r="M4068" t="s">
        <v>5404</v>
      </c>
      <c r="N4068">
        <v>20</v>
      </c>
    </row>
    <row r="4069" spans="1:14" x14ac:dyDescent="0.75">
      <c r="A4069" t="s">
        <v>10</v>
      </c>
      <c r="B4069" t="s">
        <v>11</v>
      </c>
      <c r="C4069" t="s">
        <v>12</v>
      </c>
      <c r="D4069" t="s">
        <v>5388</v>
      </c>
      <c r="E4069">
        <v>10260260</v>
      </c>
      <c r="F4069" t="s">
        <v>5435</v>
      </c>
      <c r="G4069">
        <v>66151053</v>
      </c>
      <c r="H4069" t="s">
        <v>5346</v>
      </c>
      <c r="I4069" t="s">
        <v>5347</v>
      </c>
      <c r="J4069" t="s">
        <v>5407</v>
      </c>
      <c r="K4069" t="s">
        <v>5394</v>
      </c>
      <c r="L4069" t="s">
        <v>5395</v>
      </c>
      <c r="M4069" t="s">
        <v>5396</v>
      </c>
      <c r="N4069">
        <v>20</v>
      </c>
    </row>
    <row r="4070" spans="1:14" x14ac:dyDescent="0.75">
      <c r="A4070" t="s">
        <v>10</v>
      </c>
      <c r="B4070" t="s">
        <v>11</v>
      </c>
      <c r="C4070" t="s">
        <v>12</v>
      </c>
      <c r="D4070" t="s">
        <v>5388</v>
      </c>
      <c r="E4070">
        <v>10260260</v>
      </c>
      <c r="F4070" t="s">
        <v>5435</v>
      </c>
      <c r="G4070">
        <v>66151088</v>
      </c>
      <c r="H4070" t="s">
        <v>443</v>
      </c>
      <c r="I4070" t="s">
        <v>444</v>
      </c>
      <c r="J4070" t="s">
        <v>5406</v>
      </c>
      <c r="K4070" t="s">
        <v>5394</v>
      </c>
      <c r="L4070" t="s">
        <v>5402</v>
      </c>
      <c r="M4070" t="s">
        <v>5404</v>
      </c>
      <c r="N4070">
        <v>20</v>
      </c>
    </row>
    <row r="4071" spans="1:14" x14ac:dyDescent="0.75">
      <c r="A4071" t="s">
        <v>10</v>
      </c>
      <c r="B4071" t="s">
        <v>11</v>
      </c>
      <c r="C4071" t="s">
        <v>12</v>
      </c>
      <c r="D4071" t="s">
        <v>5388</v>
      </c>
      <c r="E4071">
        <v>10260260</v>
      </c>
      <c r="F4071" t="s">
        <v>5435</v>
      </c>
      <c r="G4071">
        <v>66151088</v>
      </c>
      <c r="H4071" t="s">
        <v>443</v>
      </c>
      <c r="I4071" t="s">
        <v>444</v>
      </c>
      <c r="J4071" t="s">
        <v>5406</v>
      </c>
      <c r="K4071" t="s">
        <v>5394</v>
      </c>
      <c r="L4071" t="s">
        <v>5395</v>
      </c>
      <c r="M4071" t="s">
        <v>5396</v>
      </c>
      <c r="N4071">
        <v>20</v>
      </c>
    </row>
    <row r="4072" spans="1:14" x14ac:dyDescent="0.75">
      <c r="A4072" t="s">
        <v>10</v>
      </c>
      <c r="B4072" t="s">
        <v>11</v>
      </c>
      <c r="C4072" t="s">
        <v>12</v>
      </c>
      <c r="D4072" t="s">
        <v>5388</v>
      </c>
      <c r="E4072">
        <v>10260260</v>
      </c>
      <c r="F4072" t="s">
        <v>5435</v>
      </c>
      <c r="G4072">
        <v>66151244</v>
      </c>
      <c r="H4072" t="s">
        <v>4706</v>
      </c>
      <c r="I4072" t="s">
        <v>4707</v>
      </c>
      <c r="J4072" t="s">
        <v>5407</v>
      </c>
      <c r="K4072" t="s">
        <v>5391</v>
      </c>
      <c r="L4072" t="s">
        <v>5392</v>
      </c>
      <c r="M4072" t="s">
        <v>5393</v>
      </c>
      <c r="N4072">
        <v>10</v>
      </c>
    </row>
    <row r="4073" spans="1:14" x14ac:dyDescent="0.75">
      <c r="A4073" t="s">
        <v>10</v>
      </c>
      <c r="B4073" t="s">
        <v>11</v>
      </c>
      <c r="C4073" t="s">
        <v>12</v>
      </c>
      <c r="D4073" t="s">
        <v>5388</v>
      </c>
      <c r="E4073">
        <v>10260260</v>
      </c>
      <c r="F4073" t="s">
        <v>5435</v>
      </c>
      <c r="G4073">
        <v>66151244</v>
      </c>
      <c r="H4073" t="s">
        <v>4706</v>
      </c>
      <c r="I4073" t="s">
        <v>4707</v>
      </c>
      <c r="J4073" t="s">
        <v>5407</v>
      </c>
      <c r="K4073" t="s">
        <v>5394</v>
      </c>
      <c r="L4073" t="s">
        <v>5402</v>
      </c>
      <c r="M4073" t="s">
        <v>5404</v>
      </c>
      <c r="N4073">
        <v>5</v>
      </c>
    </row>
    <row r="4074" spans="1:14" x14ac:dyDescent="0.75">
      <c r="A4074" t="s">
        <v>10</v>
      </c>
      <c r="B4074" t="s">
        <v>11</v>
      </c>
      <c r="C4074" t="s">
        <v>12</v>
      </c>
      <c r="D4074" t="s">
        <v>5388</v>
      </c>
      <c r="E4074">
        <v>10260260</v>
      </c>
      <c r="F4074" t="s">
        <v>5435</v>
      </c>
      <c r="G4074">
        <v>66151255</v>
      </c>
      <c r="H4074" t="s">
        <v>2022</v>
      </c>
      <c r="I4074" t="s">
        <v>2023</v>
      </c>
      <c r="J4074" t="s">
        <v>5407</v>
      </c>
      <c r="K4074" t="s">
        <v>5394</v>
      </c>
      <c r="L4074" t="s">
        <v>5402</v>
      </c>
      <c r="M4074" t="s">
        <v>5403</v>
      </c>
      <c r="N4074">
        <v>20</v>
      </c>
    </row>
    <row r="4075" spans="1:14" x14ac:dyDescent="0.75">
      <c r="A4075" t="s">
        <v>10</v>
      </c>
      <c r="B4075" t="s">
        <v>11</v>
      </c>
      <c r="C4075" t="s">
        <v>12</v>
      </c>
      <c r="D4075" t="s">
        <v>5388</v>
      </c>
      <c r="E4075">
        <v>10260260</v>
      </c>
      <c r="F4075" t="s">
        <v>5435</v>
      </c>
      <c r="G4075">
        <v>66151255</v>
      </c>
      <c r="H4075" t="s">
        <v>2022</v>
      </c>
      <c r="I4075" t="s">
        <v>2023</v>
      </c>
      <c r="J4075" t="s">
        <v>5407</v>
      </c>
      <c r="K4075" t="s">
        <v>5394</v>
      </c>
      <c r="L4075" t="s">
        <v>5395</v>
      </c>
      <c r="M4075" t="s">
        <v>5396</v>
      </c>
      <c r="N4075">
        <v>5</v>
      </c>
    </row>
    <row r="4076" spans="1:14" x14ac:dyDescent="0.75">
      <c r="A4076" t="s">
        <v>10</v>
      </c>
      <c r="B4076" t="s">
        <v>11</v>
      </c>
      <c r="C4076" t="s">
        <v>12</v>
      </c>
      <c r="D4076" t="s">
        <v>5388</v>
      </c>
      <c r="E4076">
        <v>10260260</v>
      </c>
      <c r="F4076" t="s">
        <v>5435</v>
      </c>
      <c r="G4076">
        <v>66151360</v>
      </c>
      <c r="H4076" t="s">
        <v>3221</v>
      </c>
      <c r="I4076" t="s">
        <v>1488</v>
      </c>
      <c r="J4076" t="s">
        <v>5407</v>
      </c>
      <c r="K4076" t="s">
        <v>5398</v>
      </c>
      <c r="L4076" t="s">
        <v>5399</v>
      </c>
      <c r="M4076" t="s">
        <v>5400</v>
      </c>
      <c r="N4076">
        <v>10</v>
      </c>
    </row>
    <row r="4077" spans="1:14" x14ac:dyDescent="0.75">
      <c r="A4077" t="s">
        <v>10</v>
      </c>
      <c r="B4077" t="s">
        <v>11</v>
      </c>
      <c r="C4077" t="s">
        <v>12</v>
      </c>
      <c r="D4077" t="s">
        <v>5388</v>
      </c>
      <c r="E4077">
        <v>10260260</v>
      </c>
      <c r="F4077" t="s">
        <v>5435</v>
      </c>
      <c r="G4077">
        <v>66151360</v>
      </c>
      <c r="H4077" t="s">
        <v>3221</v>
      </c>
      <c r="I4077" t="s">
        <v>1488</v>
      </c>
      <c r="J4077" t="s">
        <v>5407</v>
      </c>
      <c r="K4077" t="s">
        <v>5391</v>
      </c>
      <c r="L4077" t="s">
        <v>5392</v>
      </c>
      <c r="M4077" t="s">
        <v>5393</v>
      </c>
      <c r="N4077">
        <v>100</v>
      </c>
    </row>
    <row r="4078" spans="1:14" x14ac:dyDescent="0.75">
      <c r="A4078" t="s">
        <v>10</v>
      </c>
      <c r="B4078" t="s">
        <v>11</v>
      </c>
      <c r="C4078" t="s">
        <v>12</v>
      </c>
      <c r="D4078" t="s">
        <v>5388</v>
      </c>
      <c r="E4078">
        <v>10260260</v>
      </c>
      <c r="F4078" t="s">
        <v>5435</v>
      </c>
      <c r="G4078">
        <v>66151360</v>
      </c>
      <c r="H4078" t="s">
        <v>3221</v>
      </c>
      <c r="I4078" t="s">
        <v>1488</v>
      </c>
      <c r="J4078" t="s">
        <v>5407</v>
      </c>
      <c r="K4078" t="s">
        <v>5391</v>
      </c>
      <c r="L4078" t="s">
        <v>5392</v>
      </c>
      <c r="M4078" t="s">
        <v>5401</v>
      </c>
      <c r="N4078">
        <v>20</v>
      </c>
    </row>
    <row r="4079" spans="1:14" x14ac:dyDescent="0.75">
      <c r="A4079" t="s">
        <v>10</v>
      </c>
      <c r="B4079" t="s">
        <v>11</v>
      </c>
      <c r="C4079" t="s">
        <v>12</v>
      </c>
      <c r="D4079" t="s">
        <v>5388</v>
      </c>
      <c r="E4079">
        <v>10260260</v>
      </c>
      <c r="F4079" t="s">
        <v>5435</v>
      </c>
      <c r="G4079">
        <v>66151360</v>
      </c>
      <c r="H4079" t="s">
        <v>3221</v>
      </c>
      <c r="I4079" t="s">
        <v>1488</v>
      </c>
      <c r="J4079" t="s">
        <v>5407</v>
      </c>
      <c r="K4079" t="s">
        <v>5422</v>
      </c>
      <c r="L4079" t="s">
        <v>5423</v>
      </c>
      <c r="M4079" t="s">
        <v>5424</v>
      </c>
      <c r="N4079">
        <v>3</v>
      </c>
    </row>
    <row r="4080" spans="1:14" x14ac:dyDescent="0.75">
      <c r="A4080" t="s">
        <v>10</v>
      </c>
      <c r="B4080" t="s">
        <v>11</v>
      </c>
      <c r="C4080" t="s">
        <v>12</v>
      </c>
      <c r="D4080" t="s">
        <v>5388</v>
      </c>
      <c r="E4080">
        <v>10260260</v>
      </c>
      <c r="F4080" t="s">
        <v>5435</v>
      </c>
      <c r="G4080">
        <v>66151360</v>
      </c>
      <c r="H4080" t="s">
        <v>3221</v>
      </c>
      <c r="I4080" t="s">
        <v>1488</v>
      </c>
      <c r="J4080" t="s">
        <v>5407</v>
      </c>
      <c r="K4080" t="s">
        <v>5394</v>
      </c>
      <c r="L4080" t="s">
        <v>5402</v>
      </c>
      <c r="M4080" t="s">
        <v>5403</v>
      </c>
      <c r="N4080">
        <v>110</v>
      </c>
    </row>
    <row r="4081" spans="1:14" x14ac:dyDescent="0.75">
      <c r="A4081" t="s">
        <v>10</v>
      </c>
      <c r="B4081" t="s">
        <v>11</v>
      </c>
      <c r="C4081" t="s">
        <v>12</v>
      </c>
      <c r="D4081" t="s">
        <v>5388</v>
      </c>
      <c r="E4081">
        <v>10260260</v>
      </c>
      <c r="F4081" t="s">
        <v>5435</v>
      </c>
      <c r="G4081">
        <v>66151360</v>
      </c>
      <c r="H4081" t="s">
        <v>3221</v>
      </c>
      <c r="I4081" t="s">
        <v>1488</v>
      </c>
      <c r="J4081" t="s">
        <v>5407</v>
      </c>
      <c r="K4081" t="s">
        <v>5394</v>
      </c>
      <c r="L4081" t="s">
        <v>5402</v>
      </c>
      <c r="M4081" t="s">
        <v>5404</v>
      </c>
      <c r="N4081">
        <v>50</v>
      </c>
    </row>
    <row r="4082" spans="1:14" x14ac:dyDescent="0.75">
      <c r="A4082" t="s">
        <v>10</v>
      </c>
      <c r="B4082" t="s">
        <v>11</v>
      </c>
      <c r="C4082" t="s">
        <v>12</v>
      </c>
      <c r="D4082" t="s">
        <v>5388</v>
      </c>
      <c r="E4082">
        <v>10260260</v>
      </c>
      <c r="F4082" t="s">
        <v>5435</v>
      </c>
      <c r="G4082">
        <v>66151360</v>
      </c>
      <c r="H4082" t="s">
        <v>3221</v>
      </c>
      <c r="I4082" t="s">
        <v>1488</v>
      </c>
      <c r="J4082" t="s">
        <v>5407</v>
      </c>
      <c r="K4082" t="s">
        <v>5394</v>
      </c>
      <c r="L4082" t="s">
        <v>5395</v>
      </c>
      <c r="M4082" t="s">
        <v>5405</v>
      </c>
      <c r="N4082">
        <v>10</v>
      </c>
    </row>
    <row r="4083" spans="1:14" x14ac:dyDescent="0.75">
      <c r="A4083" t="s">
        <v>10</v>
      </c>
      <c r="B4083" t="s">
        <v>11</v>
      </c>
      <c r="C4083" t="s">
        <v>12</v>
      </c>
      <c r="D4083" t="s">
        <v>5388</v>
      </c>
      <c r="E4083">
        <v>10260260</v>
      </c>
      <c r="F4083" t="s">
        <v>5435</v>
      </c>
      <c r="G4083">
        <v>66151360</v>
      </c>
      <c r="H4083" t="s">
        <v>3221</v>
      </c>
      <c r="I4083" t="s">
        <v>1488</v>
      </c>
      <c r="J4083" t="s">
        <v>5407</v>
      </c>
      <c r="K4083" t="s">
        <v>5394</v>
      </c>
      <c r="L4083" t="s">
        <v>5395</v>
      </c>
      <c r="M4083" t="s">
        <v>5396</v>
      </c>
      <c r="N4083">
        <v>20</v>
      </c>
    </row>
    <row r="4084" spans="1:14" x14ac:dyDescent="0.75">
      <c r="A4084" t="s">
        <v>10</v>
      </c>
      <c r="B4084" t="s">
        <v>11</v>
      </c>
      <c r="C4084" t="s">
        <v>12</v>
      </c>
      <c r="D4084" t="s">
        <v>5388</v>
      </c>
      <c r="E4084">
        <v>10260260</v>
      </c>
      <c r="F4084" t="s">
        <v>5435</v>
      </c>
      <c r="G4084">
        <v>66151408</v>
      </c>
      <c r="H4084" t="s">
        <v>1440</v>
      </c>
      <c r="I4084" t="s">
        <v>1441</v>
      </c>
      <c r="J4084" t="s">
        <v>5412</v>
      </c>
      <c r="K4084" t="s">
        <v>5391</v>
      </c>
      <c r="L4084" t="s">
        <v>5392</v>
      </c>
      <c r="M4084" t="s">
        <v>5393</v>
      </c>
      <c r="N4084">
        <v>10</v>
      </c>
    </row>
    <row r="4085" spans="1:14" x14ac:dyDescent="0.75">
      <c r="A4085" t="s">
        <v>10</v>
      </c>
      <c r="B4085" t="s">
        <v>11</v>
      </c>
      <c r="C4085" t="s">
        <v>12</v>
      </c>
      <c r="D4085" t="s">
        <v>5388</v>
      </c>
      <c r="E4085">
        <v>10260260</v>
      </c>
      <c r="F4085" t="s">
        <v>5435</v>
      </c>
      <c r="G4085">
        <v>66151408</v>
      </c>
      <c r="H4085" t="s">
        <v>1440</v>
      </c>
      <c r="I4085" t="s">
        <v>1441</v>
      </c>
      <c r="J4085" t="s">
        <v>5412</v>
      </c>
      <c r="K4085" t="s">
        <v>5394</v>
      </c>
      <c r="L4085" t="s">
        <v>5402</v>
      </c>
      <c r="M4085" t="s">
        <v>5403</v>
      </c>
      <c r="N4085">
        <v>10</v>
      </c>
    </row>
    <row r="4086" spans="1:14" x14ac:dyDescent="0.75">
      <c r="A4086" t="s">
        <v>10</v>
      </c>
      <c r="B4086" t="s">
        <v>11</v>
      </c>
      <c r="C4086" t="s">
        <v>12</v>
      </c>
      <c r="D4086" t="s">
        <v>5388</v>
      </c>
      <c r="E4086">
        <v>10260260</v>
      </c>
      <c r="F4086" t="s">
        <v>5435</v>
      </c>
      <c r="G4086">
        <v>66151663</v>
      </c>
      <c r="H4086" t="s">
        <v>2109</v>
      </c>
      <c r="I4086" t="s">
        <v>2110</v>
      </c>
      <c r="J4086" t="s">
        <v>5407</v>
      </c>
      <c r="K4086" t="s">
        <v>5391</v>
      </c>
      <c r="L4086" t="s">
        <v>5392</v>
      </c>
      <c r="M4086" t="s">
        <v>5393</v>
      </c>
      <c r="N4086">
        <v>20</v>
      </c>
    </row>
    <row r="4087" spans="1:14" x14ac:dyDescent="0.75">
      <c r="A4087" t="s">
        <v>10</v>
      </c>
      <c r="B4087" t="s">
        <v>11</v>
      </c>
      <c r="C4087" t="s">
        <v>12</v>
      </c>
      <c r="D4087" t="s">
        <v>5388</v>
      </c>
      <c r="E4087">
        <v>10260260</v>
      </c>
      <c r="F4087" t="s">
        <v>5435</v>
      </c>
      <c r="G4087">
        <v>66151670</v>
      </c>
      <c r="H4087" t="s">
        <v>461</v>
      </c>
      <c r="I4087" t="s">
        <v>462</v>
      </c>
      <c r="J4087" t="s">
        <v>5407</v>
      </c>
      <c r="K4087" t="s">
        <v>5391</v>
      </c>
      <c r="L4087" t="s">
        <v>5392</v>
      </c>
      <c r="M4087" t="s">
        <v>5393</v>
      </c>
      <c r="N4087">
        <v>20</v>
      </c>
    </row>
    <row r="4088" spans="1:14" x14ac:dyDescent="0.75">
      <c r="A4088" t="s">
        <v>10</v>
      </c>
      <c r="B4088" t="s">
        <v>11</v>
      </c>
      <c r="C4088" t="s">
        <v>12</v>
      </c>
      <c r="D4088" t="s">
        <v>5388</v>
      </c>
      <c r="E4088">
        <v>10260260</v>
      </c>
      <c r="F4088" t="s">
        <v>5435</v>
      </c>
      <c r="G4088">
        <v>66151670</v>
      </c>
      <c r="H4088" t="s">
        <v>461</v>
      </c>
      <c r="I4088" t="s">
        <v>462</v>
      </c>
      <c r="J4088" t="s">
        <v>5407</v>
      </c>
      <c r="K4088" t="s">
        <v>5394</v>
      </c>
      <c r="L4088" t="s">
        <v>5402</v>
      </c>
      <c r="M4088" t="s">
        <v>5403</v>
      </c>
      <c r="N4088">
        <v>10</v>
      </c>
    </row>
    <row r="4089" spans="1:14" x14ac:dyDescent="0.75">
      <c r="A4089" t="s">
        <v>10</v>
      </c>
      <c r="B4089" t="s">
        <v>11</v>
      </c>
      <c r="C4089" t="s">
        <v>12</v>
      </c>
      <c r="D4089" t="s">
        <v>5388</v>
      </c>
      <c r="E4089">
        <v>10260260</v>
      </c>
      <c r="F4089" t="s">
        <v>5435</v>
      </c>
      <c r="G4089">
        <v>66151670</v>
      </c>
      <c r="H4089" t="s">
        <v>461</v>
      </c>
      <c r="I4089" t="s">
        <v>462</v>
      </c>
      <c r="J4089" t="s">
        <v>5407</v>
      </c>
      <c r="K4089" t="s">
        <v>5394</v>
      </c>
      <c r="L4089" t="s">
        <v>5402</v>
      </c>
      <c r="M4089" t="s">
        <v>5404</v>
      </c>
      <c r="N4089">
        <v>5</v>
      </c>
    </row>
    <row r="4090" spans="1:14" x14ac:dyDescent="0.75">
      <c r="A4090" t="s">
        <v>10</v>
      </c>
      <c r="B4090" t="s">
        <v>11</v>
      </c>
      <c r="C4090" t="s">
        <v>12</v>
      </c>
      <c r="D4090" t="s">
        <v>5388</v>
      </c>
      <c r="E4090">
        <v>10260260</v>
      </c>
      <c r="F4090" t="s">
        <v>5435</v>
      </c>
      <c r="G4090">
        <v>66151670</v>
      </c>
      <c r="H4090" t="s">
        <v>461</v>
      </c>
      <c r="I4090" t="s">
        <v>462</v>
      </c>
      <c r="J4090" t="s">
        <v>5407</v>
      </c>
      <c r="K4090" t="s">
        <v>5394</v>
      </c>
      <c r="L4090" t="s">
        <v>5395</v>
      </c>
      <c r="M4090" t="s">
        <v>5396</v>
      </c>
      <c r="N4090">
        <v>5</v>
      </c>
    </row>
    <row r="4091" spans="1:14" x14ac:dyDescent="0.75">
      <c r="A4091" t="s">
        <v>10</v>
      </c>
      <c r="B4091" t="s">
        <v>11</v>
      </c>
      <c r="C4091" t="s">
        <v>12</v>
      </c>
      <c r="D4091" t="s">
        <v>5388</v>
      </c>
      <c r="E4091">
        <v>10260260</v>
      </c>
      <c r="F4091" t="s">
        <v>5435</v>
      </c>
      <c r="G4091">
        <v>66151671</v>
      </c>
      <c r="H4091" t="s">
        <v>1761</v>
      </c>
      <c r="I4091" t="s">
        <v>937</v>
      </c>
      <c r="J4091" t="s">
        <v>5407</v>
      </c>
      <c r="K4091" t="s">
        <v>5394</v>
      </c>
      <c r="L4091" t="s">
        <v>5402</v>
      </c>
      <c r="M4091" t="s">
        <v>5403</v>
      </c>
      <c r="N4091">
        <v>5</v>
      </c>
    </row>
    <row r="4092" spans="1:14" x14ac:dyDescent="0.75">
      <c r="A4092" t="s">
        <v>10</v>
      </c>
      <c r="B4092" t="s">
        <v>11</v>
      </c>
      <c r="C4092" t="s">
        <v>12</v>
      </c>
      <c r="D4092" t="s">
        <v>5388</v>
      </c>
      <c r="E4092">
        <v>10260260</v>
      </c>
      <c r="F4092" t="s">
        <v>5435</v>
      </c>
      <c r="G4092">
        <v>66151671</v>
      </c>
      <c r="H4092" t="s">
        <v>1761</v>
      </c>
      <c r="I4092" t="s">
        <v>937</v>
      </c>
      <c r="J4092" t="s">
        <v>5407</v>
      </c>
      <c r="K4092" t="s">
        <v>5394</v>
      </c>
      <c r="L4092" t="s">
        <v>5395</v>
      </c>
      <c r="M4092" t="s">
        <v>5396</v>
      </c>
      <c r="N4092">
        <v>5</v>
      </c>
    </row>
    <row r="4093" spans="1:14" x14ac:dyDescent="0.75">
      <c r="A4093" t="s">
        <v>10</v>
      </c>
      <c r="B4093" t="s">
        <v>11</v>
      </c>
      <c r="C4093" t="s">
        <v>12</v>
      </c>
      <c r="D4093" t="s">
        <v>5388</v>
      </c>
      <c r="E4093">
        <v>10260260</v>
      </c>
      <c r="F4093" t="s">
        <v>5435</v>
      </c>
      <c r="G4093">
        <v>66151707</v>
      </c>
      <c r="H4093" t="s">
        <v>5266</v>
      </c>
      <c r="I4093" t="s">
        <v>5267</v>
      </c>
      <c r="J4093" t="s">
        <v>5413</v>
      </c>
      <c r="K4093" t="s">
        <v>5391</v>
      </c>
      <c r="L4093" t="s">
        <v>5392</v>
      </c>
      <c r="M4093" t="s">
        <v>5393</v>
      </c>
      <c r="N4093">
        <v>150</v>
      </c>
    </row>
    <row r="4094" spans="1:14" x14ac:dyDescent="0.75">
      <c r="A4094" t="s">
        <v>10</v>
      </c>
      <c r="B4094" t="s">
        <v>11</v>
      </c>
      <c r="C4094" t="s">
        <v>12</v>
      </c>
      <c r="D4094" t="s">
        <v>5388</v>
      </c>
      <c r="E4094">
        <v>10260260</v>
      </c>
      <c r="F4094" t="s">
        <v>5435</v>
      </c>
      <c r="G4094">
        <v>66151707</v>
      </c>
      <c r="H4094" t="s">
        <v>5266</v>
      </c>
      <c r="I4094" t="s">
        <v>5267</v>
      </c>
      <c r="J4094" t="s">
        <v>5413</v>
      </c>
      <c r="K4094" t="s">
        <v>5394</v>
      </c>
      <c r="L4094" t="s">
        <v>5402</v>
      </c>
      <c r="M4094" t="s">
        <v>5403</v>
      </c>
      <c r="N4094">
        <v>20</v>
      </c>
    </row>
    <row r="4095" spans="1:14" x14ac:dyDescent="0.75">
      <c r="A4095" t="s">
        <v>10</v>
      </c>
      <c r="B4095" t="s">
        <v>11</v>
      </c>
      <c r="C4095" t="s">
        <v>12</v>
      </c>
      <c r="D4095" t="s">
        <v>5388</v>
      </c>
      <c r="E4095">
        <v>10260260</v>
      </c>
      <c r="F4095" t="s">
        <v>5435</v>
      </c>
      <c r="G4095">
        <v>66151707</v>
      </c>
      <c r="H4095" t="s">
        <v>5266</v>
      </c>
      <c r="I4095" t="s">
        <v>5267</v>
      </c>
      <c r="J4095" t="s">
        <v>5413</v>
      </c>
      <c r="K4095" t="s">
        <v>5394</v>
      </c>
      <c r="L4095" t="s">
        <v>5402</v>
      </c>
      <c r="M4095" t="s">
        <v>5404</v>
      </c>
      <c r="N4095">
        <v>20</v>
      </c>
    </row>
    <row r="4096" spans="1:14" x14ac:dyDescent="0.75">
      <c r="A4096" t="s">
        <v>10</v>
      </c>
      <c r="B4096" t="s">
        <v>11</v>
      </c>
      <c r="C4096" t="s">
        <v>12</v>
      </c>
      <c r="D4096" t="s">
        <v>5388</v>
      </c>
      <c r="E4096">
        <v>10260260</v>
      </c>
      <c r="F4096" t="s">
        <v>5435</v>
      </c>
      <c r="G4096">
        <v>66151707</v>
      </c>
      <c r="H4096" t="s">
        <v>5266</v>
      </c>
      <c r="I4096" t="s">
        <v>5267</v>
      </c>
      <c r="J4096" t="s">
        <v>5413</v>
      </c>
      <c r="K4096" t="s">
        <v>5394</v>
      </c>
      <c r="L4096" t="s">
        <v>5395</v>
      </c>
      <c r="M4096" t="s">
        <v>5396</v>
      </c>
      <c r="N4096">
        <v>40</v>
      </c>
    </row>
    <row r="4097" spans="1:14" x14ac:dyDescent="0.75">
      <c r="A4097" t="s">
        <v>10</v>
      </c>
      <c r="B4097" t="s">
        <v>11</v>
      </c>
      <c r="C4097" t="s">
        <v>12</v>
      </c>
      <c r="D4097" t="s">
        <v>5388</v>
      </c>
      <c r="E4097">
        <v>10260260</v>
      </c>
      <c r="F4097" t="s">
        <v>5435</v>
      </c>
      <c r="G4097">
        <v>66151710</v>
      </c>
      <c r="H4097" t="s">
        <v>2701</v>
      </c>
      <c r="I4097" t="s">
        <v>2702</v>
      </c>
      <c r="J4097" t="s">
        <v>5407</v>
      </c>
      <c r="K4097" t="s">
        <v>5391</v>
      </c>
      <c r="L4097" t="s">
        <v>5392</v>
      </c>
      <c r="M4097" t="s">
        <v>5393</v>
      </c>
      <c r="N4097">
        <v>50</v>
      </c>
    </row>
    <row r="4098" spans="1:14" x14ac:dyDescent="0.75">
      <c r="A4098" t="s">
        <v>10</v>
      </c>
      <c r="B4098" t="s">
        <v>11</v>
      </c>
      <c r="C4098" t="s">
        <v>12</v>
      </c>
      <c r="D4098" t="s">
        <v>5388</v>
      </c>
      <c r="E4098">
        <v>10260260</v>
      </c>
      <c r="F4098" t="s">
        <v>5435</v>
      </c>
      <c r="G4098">
        <v>66151710</v>
      </c>
      <c r="H4098" t="s">
        <v>2701</v>
      </c>
      <c r="I4098" t="s">
        <v>2702</v>
      </c>
      <c r="J4098" t="s">
        <v>5407</v>
      </c>
      <c r="K4098" t="s">
        <v>5394</v>
      </c>
      <c r="L4098" t="s">
        <v>5402</v>
      </c>
      <c r="M4098" t="s">
        <v>5403</v>
      </c>
      <c r="N4098">
        <v>20</v>
      </c>
    </row>
    <row r="4099" spans="1:14" x14ac:dyDescent="0.75">
      <c r="A4099" t="s">
        <v>10</v>
      </c>
      <c r="B4099" t="s">
        <v>11</v>
      </c>
      <c r="C4099" t="s">
        <v>12</v>
      </c>
      <c r="D4099" t="s">
        <v>5388</v>
      </c>
      <c r="E4099">
        <v>10260260</v>
      </c>
      <c r="F4099" t="s">
        <v>5435</v>
      </c>
      <c r="G4099">
        <v>66151710</v>
      </c>
      <c r="H4099" t="s">
        <v>2701</v>
      </c>
      <c r="I4099" t="s">
        <v>2702</v>
      </c>
      <c r="J4099" t="s">
        <v>5407</v>
      </c>
      <c r="K4099" t="s">
        <v>5394</v>
      </c>
      <c r="L4099" t="s">
        <v>5395</v>
      </c>
      <c r="M4099" t="s">
        <v>5396</v>
      </c>
      <c r="N4099">
        <v>50</v>
      </c>
    </row>
    <row r="4100" spans="1:14" x14ac:dyDescent="0.75">
      <c r="A4100" t="s">
        <v>10</v>
      </c>
      <c r="B4100" t="s">
        <v>11</v>
      </c>
      <c r="C4100" t="s">
        <v>12</v>
      </c>
      <c r="D4100" t="s">
        <v>5388</v>
      </c>
      <c r="E4100">
        <v>10260260</v>
      </c>
      <c r="F4100" t="s">
        <v>5435</v>
      </c>
      <c r="G4100">
        <v>66151715</v>
      </c>
      <c r="H4100" t="s">
        <v>1684</v>
      </c>
      <c r="I4100" t="s">
        <v>1686</v>
      </c>
      <c r="J4100" t="s">
        <v>5407</v>
      </c>
      <c r="K4100" t="s">
        <v>5391</v>
      </c>
      <c r="L4100" t="s">
        <v>5392</v>
      </c>
      <c r="M4100" t="s">
        <v>5393</v>
      </c>
      <c r="N4100">
        <v>100</v>
      </c>
    </row>
    <row r="4101" spans="1:14" x14ac:dyDescent="0.75">
      <c r="A4101" t="s">
        <v>10</v>
      </c>
      <c r="B4101" t="s">
        <v>11</v>
      </c>
      <c r="C4101" t="s">
        <v>12</v>
      </c>
      <c r="D4101" t="s">
        <v>5388</v>
      </c>
      <c r="E4101">
        <v>10260260</v>
      </c>
      <c r="F4101" t="s">
        <v>5435</v>
      </c>
      <c r="G4101">
        <v>66151715</v>
      </c>
      <c r="H4101" t="s">
        <v>1684</v>
      </c>
      <c r="I4101" t="s">
        <v>1686</v>
      </c>
      <c r="J4101" t="s">
        <v>5407</v>
      </c>
      <c r="K4101" t="s">
        <v>5394</v>
      </c>
      <c r="L4101" t="s">
        <v>5402</v>
      </c>
      <c r="M4101" t="s">
        <v>5403</v>
      </c>
      <c r="N4101">
        <v>50</v>
      </c>
    </row>
    <row r="4102" spans="1:14" x14ac:dyDescent="0.75">
      <c r="A4102" t="s">
        <v>10</v>
      </c>
      <c r="B4102" t="s">
        <v>11</v>
      </c>
      <c r="C4102" t="s">
        <v>12</v>
      </c>
      <c r="D4102" t="s">
        <v>5388</v>
      </c>
      <c r="E4102">
        <v>10260260</v>
      </c>
      <c r="F4102" t="s">
        <v>5435</v>
      </c>
      <c r="G4102">
        <v>66151715</v>
      </c>
      <c r="H4102" t="s">
        <v>1684</v>
      </c>
      <c r="I4102" t="s">
        <v>1686</v>
      </c>
      <c r="J4102" t="s">
        <v>5407</v>
      </c>
      <c r="K4102" t="s">
        <v>5394</v>
      </c>
      <c r="L4102" t="s">
        <v>5395</v>
      </c>
      <c r="M4102" t="s">
        <v>5396</v>
      </c>
      <c r="N4102">
        <v>20</v>
      </c>
    </row>
    <row r="4103" spans="1:14" x14ac:dyDescent="0.75">
      <c r="A4103" t="s">
        <v>10</v>
      </c>
      <c r="B4103" t="s">
        <v>11</v>
      </c>
      <c r="C4103" t="s">
        <v>12</v>
      </c>
      <c r="D4103" t="s">
        <v>5388</v>
      </c>
      <c r="E4103">
        <v>10260260</v>
      </c>
      <c r="F4103" t="s">
        <v>5435</v>
      </c>
      <c r="G4103">
        <v>66151721</v>
      </c>
      <c r="H4103" t="s">
        <v>1061</v>
      </c>
      <c r="I4103" t="s">
        <v>1062</v>
      </c>
      <c r="J4103" t="s">
        <v>5407</v>
      </c>
      <c r="K4103" t="s">
        <v>5391</v>
      </c>
      <c r="L4103" t="s">
        <v>5392</v>
      </c>
      <c r="M4103" t="s">
        <v>5393</v>
      </c>
      <c r="N4103">
        <v>100</v>
      </c>
    </row>
    <row r="4104" spans="1:14" x14ac:dyDescent="0.75">
      <c r="A4104" t="s">
        <v>10</v>
      </c>
      <c r="B4104" t="s">
        <v>11</v>
      </c>
      <c r="C4104" t="s">
        <v>12</v>
      </c>
      <c r="D4104" t="s">
        <v>5388</v>
      </c>
      <c r="E4104">
        <v>10260260</v>
      </c>
      <c r="F4104" t="s">
        <v>5435</v>
      </c>
      <c r="G4104">
        <v>66151721</v>
      </c>
      <c r="H4104" t="s">
        <v>1061</v>
      </c>
      <c r="I4104" t="s">
        <v>1062</v>
      </c>
      <c r="J4104" t="s">
        <v>5407</v>
      </c>
      <c r="K4104" t="s">
        <v>5394</v>
      </c>
      <c r="L4104" t="s">
        <v>5402</v>
      </c>
      <c r="M4104" t="s">
        <v>5403</v>
      </c>
      <c r="N4104">
        <v>45</v>
      </c>
    </row>
    <row r="4105" spans="1:14" x14ac:dyDescent="0.75">
      <c r="A4105" t="s">
        <v>10</v>
      </c>
      <c r="B4105" t="s">
        <v>11</v>
      </c>
      <c r="C4105" t="s">
        <v>12</v>
      </c>
      <c r="D4105" t="s">
        <v>5388</v>
      </c>
      <c r="E4105">
        <v>10260260</v>
      </c>
      <c r="F4105" t="s">
        <v>5435</v>
      </c>
      <c r="G4105">
        <v>66151721</v>
      </c>
      <c r="H4105" t="s">
        <v>1061</v>
      </c>
      <c r="I4105" t="s">
        <v>1062</v>
      </c>
      <c r="J4105" t="s">
        <v>5407</v>
      </c>
      <c r="K4105" t="s">
        <v>5394</v>
      </c>
      <c r="L4105" t="s">
        <v>5402</v>
      </c>
      <c r="M4105" t="s">
        <v>5404</v>
      </c>
      <c r="N4105">
        <v>20</v>
      </c>
    </row>
    <row r="4106" spans="1:14" x14ac:dyDescent="0.75">
      <c r="A4106" t="s">
        <v>10</v>
      </c>
      <c r="B4106" t="s">
        <v>11</v>
      </c>
      <c r="C4106" t="s">
        <v>12</v>
      </c>
      <c r="D4106" t="s">
        <v>5388</v>
      </c>
      <c r="E4106">
        <v>10260260</v>
      </c>
      <c r="F4106" t="s">
        <v>5435</v>
      </c>
      <c r="G4106">
        <v>66151721</v>
      </c>
      <c r="H4106" t="s">
        <v>1061</v>
      </c>
      <c r="I4106" t="s">
        <v>1062</v>
      </c>
      <c r="J4106" t="s">
        <v>5407</v>
      </c>
      <c r="K4106" t="s">
        <v>5394</v>
      </c>
      <c r="L4106" t="s">
        <v>5395</v>
      </c>
      <c r="M4106" t="s">
        <v>5396</v>
      </c>
      <c r="N4106">
        <v>30</v>
      </c>
    </row>
    <row r="4107" spans="1:14" x14ac:dyDescent="0.75">
      <c r="A4107" t="s">
        <v>10</v>
      </c>
      <c r="B4107" t="s">
        <v>11</v>
      </c>
      <c r="C4107" t="s">
        <v>12</v>
      </c>
      <c r="D4107" t="s">
        <v>5388</v>
      </c>
      <c r="E4107">
        <v>10260260</v>
      </c>
      <c r="F4107" t="s">
        <v>5435</v>
      </c>
      <c r="G4107">
        <v>66151751</v>
      </c>
      <c r="H4107" t="s">
        <v>893</v>
      </c>
      <c r="I4107" t="s">
        <v>895</v>
      </c>
      <c r="J4107" t="s">
        <v>5407</v>
      </c>
      <c r="K4107" t="s">
        <v>5391</v>
      </c>
      <c r="L4107" t="s">
        <v>5392</v>
      </c>
      <c r="M4107" t="s">
        <v>5393</v>
      </c>
      <c r="N4107">
        <v>50</v>
      </c>
    </row>
    <row r="4108" spans="1:14" x14ac:dyDescent="0.75">
      <c r="A4108" t="s">
        <v>10</v>
      </c>
      <c r="B4108" t="s">
        <v>11</v>
      </c>
      <c r="C4108" t="s">
        <v>12</v>
      </c>
      <c r="D4108" t="s">
        <v>5388</v>
      </c>
      <c r="E4108">
        <v>10260260</v>
      </c>
      <c r="F4108" t="s">
        <v>5435</v>
      </c>
      <c r="G4108">
        <v>66151751</v>
      </c>
      <c r="H4108" t="s">
        <v>893</v>
      </c>
      <c r="I4108" t="s">
        <v>895</v>
      </c>
      <c r="J4108" t="s">
        <v>5407</v>
      </c>
      <c r="K4108" t="s">
        <v>5394</v>
      </c>
      <c r="L4108" t="s">
        <v>5402</v>
      </c>
      <c r="M4108" t="s">
        <v>5403</v>
      </c>
      <c r="N4108">
        <v>50</v>
      </c>
    </row>
    <row r="4109" spans="1:14" x14ac:dyDescent="0.75">
      <c r="A4109" t="s">
        <v>10</v>
      </c>
      <c r="B4109" t="s">
        <v>11</v>
      </c>
      <c r="C4109" t="s">
        <v>12</v>
      </c>
      <c r="D4109" t="s">
        <v>5388</v>
      </c>
      <c r="E4109">
        <v>10260260</v>
      </c>
      <c r="F4109" t="s">
        <v>5435</v>
      </c>
      <c r="G4109">
        <v>66151751</v>
      </c>
      <c r="H4109" t="s">
        <v>893</v>
      </c>
      <c r="I4109" t="s">
        <v>895</v>
      </c>
      <c r="J4109" t="s">
        <v>5407</v>
      </c>
      <c r="K4109" t="s">
        <v>5394</v>
      </c>
      <c r="L4109" t="s">
        <v>5395</v>
      </c>
      <c r="M4109" t="s">
        <v>5396</v>
      </c>
      <c r="N4109">
        <v>20</v>
      </c>
    </row>
    <row r="4110" spans="1:14" x14ac:dyDescent="0.75">
      <c r="A4110" t="s">
        <v>10</v>
      </c>
      <c r="B4110" t="s">
        <v>11</v>
      </c>
      <c r="C4110" t="s">
        <v>12</v>
      </c>
      <c r="D4110" t="s">
        <v>5388</v>
      </c>
      <c r="E4110">
        <v>10260260</v>
      </c>
      <c r="F4110" t="s">
        <v>5435</v>
      </c>
      <c r="G4110">
        <v>66151863</v>
      </c>
      <c r="H4110" t="s">
        <v>4925</v>
      </c>
      <c r="I4110" t="s">
        <v>4926</v>
      </c>
      <c r="J4110" t="s">
        <v>5407</v>
      </c>
      <c r="K4110" t="s">
        <v>5391</v>
      </c>
      <c r="L4110" t="s">
        <v>5392</v>
      </c>
      <c r="M4110" t="s">
        <v>5393</v>
      </c>
      <c r="N4110">
        <v>10</v>
      </c>
    </row>
    <row r="4111" spans="1:14" x14ac:dyDescent="0.75">
      <c r="A4111" t="s">
        <v>10</v>
      </c>
      <c r="B4111" t="s">
        <v>11</v>
      </c>
      <c r="C4111" t="s">
        <v>12</v>
      </c>
      <c r="D4111" t="s">
        <v>5388</v>
      </c>
      <c r="E4111">
        <v>10260260</v>
      </c>
      <c r="F4111" t="s">
        <v>5435</v>
      </c>
      <c r="G4111">
        <v>66151863</v>
      </c>
      <c r="H4111" t="s">
        <v>4925</v>
      </c>
      <c r="I4111" t="s">
        <v>4926</v>
      </c>
      <c r="J4111" t="s">
        <v>5407</v>
      </c>
      <c r="K4111" t="s">
        <v>5394</v>
      </c>
      <c r="L4111" t="s">
        <v>5402</v>
      </c>
      <c r="M4111" t="s">
        <v>5403</v>
      </c>
      <c r="N4111">
        <v>10</v>
      </c>
    </row>
    <row r="4112" spans="1:14" x14ac:dyDescent="0.75">
      <c r="A4112" t="s">
        <v>10</v>
      </c>
      <c r="B4112" t="s">
        <v>11</v>
      </c>
      <c r="C4112" t="s">
        <v>12</v>
      </c>
      <c r="D4112" t="s">
        <v>5388</v>
      </c>
      <c r="E4112">
        <v>10260260</v>
      </c>
      <c r="F4112" t="s">
        <v>5435</v>
      </c>
      <c r="G4112">
        <v>66151863</v>
      </c>
      <c r="H4112" t="s">
        <v>4925</v>
      </c>
      <c r="I4112" t="s">
        <v>4926</v>
      </c>
      <c r="J4112" t="s">
        <v>5407</v>
      </c>
      <c r="K4112" t="s">
        <v>5394</v>
      </c>
      <c r="L4112" t="s">
        <v>5395</v>
      </c>
      <c r="M4112" t="s">
        <v>5396</v>
      </c>
      <c r="N4112">
        <v>5</v>
      </c>
    </row>
    <row r="4113" spans="1:14" x14ac:dyDescent="0.75">
      <c r="A4113" t="s">
        <v>10</v>
      </c>
      <c r="B4113" t="s">
        <v>11</v>
      </c>
      <c r="C4113" t="s">
        <v>12</v>
      </c>
      <c r="D4113" t="s">
        <v>5388</v>
      </c>
      <c r="E4113">
        <v>10260260</v>
      </c>
      <c r="F4113" t="s">
        <v>5435</v>
      </c>
      <c r="G4113">
        <v>66151948</v>
      </c>
      <c r="H4113" t="s">
        <v>2103</v>
      </c>
      <c r="I4113" t="s">
        <v>2104</v>
      </c>
      <c r="J4113" t="s">
        <v>5413</v>
      </c>
      <c r="K4113" t="s">
        <v>5391</v>
      </c>
      <c r="L4113" t="s">
        <v>5392</v>
      </c>
      <c r="M4113" t="s">
        <v>5393</v>
      </c>
      <c r="N4113">
        <v>50</v>
      </c>
    </row>
    <row r="4114" spans="1:14" x14ac:dyDescent="0.75">
      <c r="A4114" t="s">
        <v>10</v>
      </c>
      <c r="B4114" t="s">
        <v>11</v>
      </c>
      <c r="C4114" t="s">
        <v>12</v>
      </c>
      <c r="D4114" t="s">
        <v>5388</v>
      </c>
      <c r="E4114">
        <v>10260260</v>
      </c>
      <c r="F4114" t="s">
        <v>5435</v>
      </c>
      <c r="G4114">
        <v>66151948</v>
      </c>
      <c r="H4114" t="s">
        <v>2103</v>
      </c>
      <c r="I4114" t="s">
        <v>2104</v>
      </c>
      <c r="J4114" t="s">
        <v>5413</v>
      </c>
      <c r="K4114" t="s">
        <v>5391</v>
      </c>
      <c r="L4114" t="s">
        <v>5392</v>
      </c>
      <c r="M4114" t="s">
        <v>5401</v>
      </c>
      <c r="N4114">
        <v>15</v>
      </c>
    </row>
    <row r="4115" spans="1:14" x14ac:dyDescent="0.75">
      <c r="A4115" t="s">
        <v>10</v>
      </c>
      <c r="B4115" t="s">
        <v>11</v>
      </c>
      <c r="C4115" t="s">
        <v>12</v>
      </c>
      <c r="D4115" t="s">
        <v>5388</v>
      </c>
      <c r="E4115">
        <v>10260260</v>
      </c>
      <c r="F4115" t="s">
        <v>5435</v>
      </c>
      <c r="G4115">
        <v>66151948</v>
      </c>
      <c r="H4115" t="s">
        <v>2103</v>
      </c>
      <c r="I4115" t="s">
        <v>2104</v>
      </c>
      <c r="J4115" t="s">
        <v>5413</v>
      </c>
      <c r="K4115" t="s">
        <v>5394</v>
      </c>
      <c r="L4115" t="s">
        <v>5402</v>
      </c>
      <c r="M4115" t="s">
        <v>5403</v>
      </c>
      <c r="N4115">
        <v>50</v>
      </c>
    </row>
    <row r="4116" spans="1:14" x14ac:dyDescent="0.75">
      <c r="A4116" t="s">
        <v>10</v>
      </c>
      <c r="B4116" t="s">
        <v>11</v>
      </c>
      <c r="C4116" t="s">
        <v>12</v>
      </c>
      <c r="D4116" t="s">
        <v>5388</v>
      </c>
      <c r="E4116">
        <v>10260260</v>
      </c>
      <c r="F4116" t="s">
        <v>5435</v>
      </c>
      <c r="G4116">
        <v>66151948</v>
      </c>
      <c r="H4116" t="s">
        <v>2103</v>
      </c>
      <c r="I4116" t="s">
        <v>2104</v>
      </c>
      <c r="J4116" t="s">
        <v>5413</v>
      </c>
      <c r="K4116" t="s">
        <v>5394</v>
      </c>
      <c r="L4116" t="s">
        <v>5395</v>
      </c>
      <c r="M4116" t="s">
        <v>5396</v>
      </c>
      <c r="N4116">
        <v>50</v>
      </c>
    </row>
    <row r="4117" spans="1:14" x14ac:dyDescent="0.75">
      <c r="A4117" t="s">
        <v>10</v>
      </c>
      <c r="B4117" t="s">
        <v>11</v>
      </c>
      <c r="C4117" t="s">
        <v>12</v>
      </c>
      <c r="D4117" t="s">
        <v>5388</v>
      </c>
      <c r="E4117">
        <v>10260260</v>
      </c>
      <c r="F4117" t="s">
        <v>5435</v>
      </c>
      <c r="G4117">
        <v>66152037</v>
      </c>
      <c r="H4117" t="s">
        <v>1537</v>
      </c>
      <c r="I4117" t="s">
        <v>1538</v>
      </c>
      <c r="J4117" t="s">
        <v>5407</v>
      </c>
      <c r="K4117" t="s">
        <v>5394</v>
      </c>
      <c r="L4117" t="s">
        <v>5402</v>
      </c>
      <c r="M4117" t="s">
        <v>5403</v>
      </c>
      <c r="N4117">
        <v>20</v>
      </c>
    </row>
    <row r="4118" spans="1:14" x14ac:dyDescent="0.75">
      <c r="A4118" t="s">
        <v>10</v>
      </c>
      <c r="B4118" t="s">
        <v>11</v>
      </c>
      <c r="C4118" t="s">
        <v>12</v>
      </c>
      <c r="D4118" t="s">
        <v>5388</v>
      </c>
      <c r="E4118">
        <v>10260260</v>
      </c>
      <c r="F4118" t="s">
        <v>5435</v>
      </c>
      <c r="G4118">
        <v>66152037</v>
      </c>
      <c r="H4118" t="s">
        <v>1537</v>
      </c>
      <c r="I4118" t="s">
        <v>1538</v>
      </c>
      <c r="J4118" t="s">
        <v>5407</v>
      </c>
      <c r="K4118" t="s">
        <v>5394</v>
      </c>
      <c r="L4118" t="s">
        <v>5402</v>
      </c>
      <c r="M4118" t="s">
        <v>5404</v>
      </c>
      <c r="N4118">
        <v>10</v>
      </c>
    </row>
    <row r="4119" spans="1:14" x14ac:dyDescent="0.75">
      <c r="A4119" t="s">
        <v>10</v>
      </c>
      <c r="B4119" t="s">
        <v>11</v>
      </c>
      <c r="C4119" t="s">
        <v>12</v>
      </c>
      <c r="D4119" t="s">
        <v>5388</v>
      </c>
      <c r="E4119">
        <v>10260260</v>
      </c>
      <c r="F4119" t="s">
        <v>5435</v>
      </c>
      <c r="G4119">
        <v>66152037</v>
      </c>
      <c r="H4119" t="s">
        <v>1537</v>
      </c>
      <c r="I4119" t="s">
        <v>1538</v>
      </c>
      <c r="J4119" t="s">
        <v>5407</v>
      </c>
      <c r="K4119" t="s">
        <v>5394</v>
      </c>
      <c r="L4119" t="s">
        <v>5395</v>
      </c>
      <c r="M4119" t="s">
        <v>5396</v>
      </c>
      <c r="N4119">
        <v>5</v>
      </c>
    </row>
    <row r="4120" spans="1:14" x14ac:dyDescent="0.75">
      <c r="A4120" t="s">
        <v>10</v>
      </c>
      <c r="B4120" t="s">
        <v>11</v>
      </c>
      <c r="C4120" t="s">
        <v>12</v>
      </c>
      <c r="D4120" t="s">
        <v>5388</v>
      </c>
      <c r="E4120">
        <v>10260260</v>
      </c>
      <c r="F4120" t="s">
        <v>5435</v>
      </c>
      <c r="G4120">
        <v>66152041</v>
      </c>
      <c r="H4120" t="s">
        <v>4603</v>
      </c>
      <c r="I4120" t="s">
        <v>1947</v>
      </c>
      <c r="J4120" t="s">
        <v>5407</v>
      </c>
      <c r="K4120" t="s">
        <v>5391</v>
      </c>
      <c r="L4120" t="s">
        <v>5392</v>
      </c>
      <c r="M4120" t="s">
        <v>5393</v>
      </c>
      <c r="N4120">
        <v>338</v>
      </c>
    </row>
    <row r="4121" spans="1:14" x14ac:dyDescent="0.75">
      <c r="A4121" t="s">
        <v>10</v>
      </c>
      <c r="B4121" t="s">
        <v>11</v>
      </c>
      <c r="C4121" t="s">
        <v>12</v>
      </c>
      <c r="D4121" t="s">
        <v>5388</v>
      </c>
      <c r="E4121">
        <v>10260260</v>
      </c>
      <c r="F4121" t="s">
        <v>5435</v>
      </c>
      <c r="G4121">
        <v>66152041</v>
      </c>
      <c r="H4121" t="s">
        <v>4603</v>
      </c>
      <c r="I4121" t="s">
        <v>1947</v>
      </c>
      <c r="J4121" t="s">
        <v>5407</v>
      </c>
      <c r="K4121" t="s">
        <v>5394</v>
      </c>
      <c r="L4121" t="s">
        <v>5402</v>
      </c>
      <c r="M4121" t="s">
        <v>5403</v>
      </c>
      <c r="N4121">
        <v>169</v>
      </c>
    </row>
    <row r="4122" spans="1:14" x14ac:dyDescent="0.75">
      <c r="A4122" t="s">
        <v>10</v>
      </c>
      <c r="B4122" t="s">
        <v>11</v>
      </c>
      <c r="C4122" t="s">
        <v>12</v>
      </c>
      <c r="D4122" t="s">
        <v>5388</v>
      </c>
      <c r="E4122">
        <v>10260260</v>
      </c>
      <c r="F4122" t="s">
        <v>5435</v>
      </c>
      <c r="G4122">
        <v>66152041</v>
      </c>
      <c r="H4122" t="s">
        <v>4603</v>
      </c>
      <c r="I4122" t="s">
        <v>1947</v>
      </c>
      <c r="J4122" t="s">
        <v>5407</v>
      </c>
      <c r="K4122" t="s">
        <v>5394</v>
      </c>
      <c r="L4122" t="s">
        <v>5395</v>
      </c>
      <c r="M4122" t="s">
        <v>5405</v>
      </c>
      <c r="N4122">
        <v>50</v>
      </c>
    </row>
    <row r="4123" spans="1:14" x14ac:dyDescent="0.75">
      <c r="A4123" t="s">
        <v>10</v>
      </c>
      <c r="B4123" t="s">
        <v>11</v>
      </c>
      <c r="C4123" t="s">
        <v>12</v>
      </c>
      <c r="D4123" t="s">
        <v>5388</v>
      </c>
      <c r="E4123">
        <v>10260260</v>
      </c>
      <c r="F4123" t="s">
        <v>5435</v>
      </c>
      <c r="G4123">
        <v>66152103</v>
      </c>
      <c r="H4123" t="s">
        <v>3653</v>
      </c>
      <c r="I4123" t="s">
        <v>3657</v>
      </c>
      <c r="J4123" t="s">
        <v>5407</v>
      </c>
      <c r="K4123" t="s">
        <v>5394</v>
      </c>
      <c r="L4123" t="s">
        <v>5402</v>
      </c>
      <c r="M4123" t="s">
        <v>5403</v>
      </c>
      <c r="N4123">
        <v>0</v>
      </c>
    </row>
    <row r="4124" spans="1:14" x14ac:dyDescent="0.75">
      <c r="A4124" t="s">
        <v>10</v>
      </c>
      <c r="B4124" t="s">
        <v>11</v>
      </c>
      <c r="C4124" t="s">
        <v>12</v>
      </c>
      <c r="D4124" t="s">
        <v>5388</v>
      </c>
      <c r="E4124">
        <v>10260260</v>
      </c>
      <c r="F4124" t="s">
        <v>5435</v>
      </c>
      <c r="G4124">
        <v>66152103</v>
      </c>
      <c r="H4124" t="s">
        <v>3653</v>
      </c>
      <c r="I4124" t="s">
        <v>3657</v>
      </c>
      <c r="J4124" t="s">
        <v>5407</v>
      </c>
      <c r="K4124" t="s">
        <v>5394</v>
      </c>
      <c r="L4124" t="s">
        <v>5402</v>
      </c>
      <c r="M4124" t="s">
        <v>5404</v>
      </c>
      <c r="N4124">
        <v>0</v>
      </c>
    </row>
    <row r="4125" spans="1:14" x14ac:dyDescent="0.75">
      <c r="A4125" t="s">
        <v>10</v>
      </c>
      <c r="B4125" t="s">
        <v>11</v>
      </c>
      <c r="C4125" t="s">
        <v>12</v>
      </c>
      <c r="D4125" t="s">
        <v>5388</v>
      </c>
      <c r="E4125">
        <v>10260260</v>
      </c>
      <c r="F4125" t="s">
        <v>5435</v>
      </c>
      <c r="G4125">
        <v>66152105</v>
      </c>
      <c r="H4125" t="s">
        <v>3610</v>
      </c>
      <c r="I4125" t="s">
        <v>3611</v>
      </c>
      <c r="J4125" t="s">
        <v>5407</v>
      </c>
      <c r="K4125" t="s">
        <v>5391</v>
      </c>
      <c r="L4125" t="s">
        <v>5392</v>
      </c>
      <c r="M4125" t="s">
        <v>5393</v>
      </c>
      <c r="N4125">
        <v>10</v>
      </c>
    </row>
    <row r="4126" spans="1:14" x14ac:dyDescent="0.75">
      <c r="A4126" t="s">
        <v>10</v>
      </c>
      <c r="B4126" t="s">
        <v>11</v>
      </c>
      <c r="C4126" t="s">
        <v>12</v>
      </c>
      <c r="D4126" t="s">
        <v>5388</v>
      </c>
      <c r="E4126">
        <v>10260260</v>
      </c>
      <c r="F4126" t="s">
        <v>5435</v>
      </c>
      <c r="G4126">
        <v>66152225</v>
      </c>
      <c r="H4126" t="s">
        <v>504</v>
      </c>
      <c r="I4126" t="s">
        <v>505</v>
      </c>
      <c r="J4126" t="s">
        <v>5407</v>
      </c>
      <c r="K4126" t="s">
        <v>5391</v>
      </c>
      <c r="L4126" t="s">
        <v>5392</v>
      </c>
      <c r="M4126" t="s">
        <v>5393</v>
      </c>
      <c r="N4126">
        <v>20</v>
      </c>
    </row>
    <row r="4127" spans="1:14" x14ac:dyDescent="0.75">
      <c r="A4127" t="s">
        <v>10</v>
      </c>
      <c r="B4127" t="s">
        <v>11</v>
      </c>
      <c r="C4127" t="s">
        <v>12</v>
      </c>
      <c r="D4127" t="s">
        <v>5388</v>
      </c>
      <c r="E4127">
        <v>10260260</v>
      </c>
      <c r="F4127" t="s">
        <v>5435</v>
      </c>
      <c r="G4127">
        <v>66152225</v>
      </c>
      <c r="H4127" t="s">
        <v>504</v>
      </c>
      <c r="I4127" t="s">
        <v>505</v>
      </c>
      <c r="J4127" t="s">
        <v>5407</v>
      </c>
      <c r="K4127" t="s">
        <v>5394</v>
      </c>
      <c r="L4127" t="s">
        <v>5402</v>
      </c>
      <c r="M4127" t="s">
        <v>5403</v>
      </c>
      <c r="N4127">
        <v>20</v>
      </c>
    </row>
    <row r="4128" spans="1:14" x14ac:dyDescent="0.75">
      <c r="A4128" t="s">
        <v>10</v>
      </c>
      <c r="B4128" t="s">
        <v>11</v>
      </c>
      <c r="C4128" t="s">
        <v>12</v>
      </c>
      <c r="D4128" t="s">
        <v>5388</v>
      </c>
      <c r="E4128">
        <v>10260260</v>
      </c>
      <c r="F4128" t="s">
        <v>5435</v>
      </c>
      <c r="G4128">
        <v>66152225</v>
      </c>
      <c r="H4128" t="s">
        <v>504</v>
      </c>
      <c r="I4128" t="s">
        <v>505</v>
      </c>
      <c r="J4128" t="s">
        <v>5407</v>
      </c>
      <c r="K4128" t="s">
        <v>5394</v>
      </c>
      <c r="L4128" t="s">
        <v>5395</v>
      </c>
      <c r="M4128" t="s">
        <v>5396</v>
      </c>
      <c r="N4128">
        <v>20</v>
      </c>
    </row>
    <row r="4129" spans="1:14" x14ac:dyDescent="0.75">
      <c r="A4129" t="s">
        <v>10</v>
      </c>
      <c r="B4129" t="s">
        <v>11</v>
      </c>
      <c r="C4129" t="s">
        <v>12</v>
      </c>
      <c r="D4129" t="s">
        <v>5388</v>
      </c>
      <c r="E4129">
        <v>10260260</v>
      </c>
      <c r="F4129" t="s">
        <v>5435</v>
      </c>
      <c r="G4129">
        <v>66152355</v>
      </c>
      <c r="H4129" t="s">
        <v>1398</v>
      </c>
      <c r="I4129" t="s">
        <v>1399</v>
      </c>
      <c r="J4129" t="s">
        <v>5413</v>
      </c>
      <c r="K4129" t="s">
        <v>5391</v>
      </c>
      <c r="L4129" t="s">
        <v>5437</v>
      </c>
      <c r="M4129" t="s">
        <v>5438</v>
      </c>
      <c r="N4129">
        <v>2</v>
      </c>
    </row>
    <row r="4130" spans="1:14" x14ac:dyDescent="0.75">
      <c r="A4130" t="s">
        <v>10</v>
      </c>
      <c r="B4130" t="s">
        <v>11</v>
      </c>
      <c r="C4130" t="s">
        <v>12</v>
      </c>
      <c r="D4130" t="s">
        <v>5388</v>
      </c>
      <c r="E4130">
        <v>10260260</v>
      </c>
      <c r="F4130" t="s">
        <v>5435</v>
      </c>
      <c r="G4130">
        <v>66152355</v>
      </c>
      <c r="H4130" t="s">
        <v>1398</v>
      </c>
      <c r="I4130" t="s">
        <v>1399</v>
      </c>
      <c r="J4130" t="s">
        <v>5413</v>
      </c>
      <c r="K4130" t="s">
        <v>5391</v>
      </c>
      <c r="L4130" t="s">
        <v>5392</v>
      </c>
      <c r="M4130" t="s">
        <v>5393</v>
      </c>
      <c r="N4130">
        <v>300</v>
      </c>
    </row>
    <row r="4131" spans="1:14" x14ac:dyDescent="0.75">
      <c r="A4131" t="s">
        <v>10</v>
      </c>
      <c r="B4131" t="s">
        <v>11</v>
      </c>
      <c r="C4131" t="s">
        <v>12</v>
      </c>
      <c r="D4131" t="s">
        <v>5388</v>
      </c>
      <c r="E4131">
        <v>10260260</v>
      </c>
      <c r="F4131" t="s">
        <v>5435</v>
      </c>
      <c r="G4131">
        <v>66152355</v>
      </c>
      <c r="H4131" t="s">
        <v>1398</v>
      </c>
      <c r="I4131" t="s">
        <v>1399</v>
      </c>
      <c r="J4131" t="s">
        <v>5413</v>
      </c>
      <c r="K4131" t="s">
        <v>5391</v>
      </c>
      <c r="L4131" t="s">
        <v>5392</v>
      </c>
      <c r="M4131" t="s">
        <v>5401</v>
      </c>
      <c r="N4131">
        <v>10</v>
      </c>
    </row>
    <row r="4132" spans="1:14" x14ac:dyDescent="0.75">
      <c r="A4132" t="s">
        <v>10</v>
      </c>
      <c r="B4132" t="s">
        <v>11</v>
      </c>
      <c r="C4132" t="s">
        <v>12</v>
      </c>
      <c r="D4132" t="s">
        <v>5388</v>
      </c>
      <c r="E4132">
        <v>10260260</v>
      </c>
      <c r="F4132" t="s">
        <v>5435</v>
      </c>
      <c r="G4132">
        <v>66152355</v>
      </c>
      <c r="H4132" t="s">
        <v>1398</v>
      </c>
      <c r="I4132" t="s">
        <v>1399</v>
      </c>
      <c r="J4132" t="s">
        <v>5413</v>
      </c>
      <c r="K4132" t="s">
        <v>5394</v>
      </c>
      <c r="L4132" t="s">
        <v>5402</v>
      </c>
      <c r="M4132" t="s">
        <v>5417</v>
      </c>
      <c r="N4132">
        <v>5</v>
      </c>
    </row>
    <row r="4133" spans="1:14" x14ac:dyDescent="0.75">
      <c r="A4133" t="s">
        <v>10</v>
      </c>
      <c r="B4133" t="s">
        <v>11</v>
      </c>
      <c r="C4133" t="s">
        <v>12</v>
      </c>
      <c r="D4133" t="s">
        <v>5388</v>
      </c>
      <c r="E4133">
        <v>10260260</v>
      </c>
      <c r="F4133" t="s">
        <v>5435</v>
      </c>
      <c r="G4133">
        <v>66152355</v>
      </c>
      <c r="H4133" t="s">
        <v>1398</v>
      </c>
      <c r="I4133" t="s">
        <v>1399</v>
      </c>
      <c r="J4133" t="s">
        <v>5413</v>
      </c>
      <c r="K4133" t="s">
        <v>5394</v>
      </c>
      <c r="L4133" t="s">
        <v>5402</v>
      </c>
      <c r="M4133" t="s">
        <v>5403</v>
      </c>
      <c r="N4133">
        <v>30</v>
      </c>
    </row>
    <row r="4134" spans="1:14" x14ac:dyDescent="0.75">
      <c r="A4134" t="s">
        <v>10</v>
      </c>
      <c r="B4134" t="s">
        <v>11</v>
      </c>
      <c r="C4134" t="s">
        <v>12</v>
      </c>
      <c r="D4134" t="s">
        <v>5388</v>
      </c>
      <c r="E4134">
        <v>10260260</v>
      </c>
      <c r="F4134" t="s">
        <v>5435</v>
      </c>
      <c r="G4134">
        <v>66152355</v>
      </c>
      <c r="H4134" t="s">
        <v>1398</v>
      </c>
      <c r="I4134" t="s">
        <v>1399</v>
      </c>
      <c r="J4134" t="s">
        <v>5413</v>
      </c>
      <c r="K4134" t="s">
        <v>5394</v>
      </c>
      <c r="L4134" t="s">
        <v>5395</v>
      </c>
      <c r="M4134" t="s">
        <v>5396</v>
      </c>
      <c r="N4134">
        <v>25</v>
      </c>
    </row>
    <row r="4135" spans="1:14" x14ac:dyDescent="0.75">
      <c r="A4135" t="s">
        <v>10</v>
      </c>
      <c r="B4135" t="s">
        <v>11</v>
      </c>
      <c r="C4135" t="s">
        <v>12</v>
      </c>
      <c r="D4135" t="s">
        <v>5388</v>
      </c>
      <c r="E4135">
        <v>10260260</v>
      </c>
      <c r="F4135" t="s">
        <v>5435</v>
      </c>
      <c r="G4135">
        <v>66152461</v>
      </c>
      <c r="H4135" t="s">
        <v>2951</v>
      </c>
      <c r="I4135" t="s">
        <v>2953</v>
      </c>
      <c r="J4135" t="s">
        <v>5407</v>
      </c>
      <c r="K4135" t="s">
        <v>5391</v>
      </c>
      <c r="L4135" t="s">
        <v>5392</v>
      </c>
      <c r="M4135" t="s">
        <v>5393</v>
      </c>
      <c r="N4135">
        <v>20</v>
      </c>
    </row>
    <row r="4136" spans="1:14" x14ac:dyDescent="0.75">
      <c r="A4136" t="s">
        <v>10</v>
      </c>
      <c r="B4136" t="s">
        <v>11</v>
      </c>
      <c r="C4136" t="s">
        <v>12</v>
      </c>
      <c r="D4136" t="s">
        <v>5388</v>
      </c>
      <c r="E4136">
        <v>10260260</v>
      </c>
      <c r="F4136" t="s">
        <v>5435</v>
      </c>
      <c r="G4136">
        <v>66152461</v>
      </c>
      <c r="H4136" t="s">
        <v>2951</v>
      </c>
      <c r="I4136" t="s">
        <v>2953</v>
      </c>
      <c r="J4136" t="s">
        <v>5407</v>
      </c>
      <c r="K4136" t="s">
        <v>5391</v>
      </c>
      <c r="L4136" t="s">
        <v>5392</v>
      </c>
      <c r="M4136" t="s">
        <v>5401</v>
      </c>
      <c r="N4136">
        <v>5</v>
      </c>
    </row>
    <row r="4137" spans="1:14" x14ac:dyDescent="0.75">
      <c r="A4137" t="s">
        <v>10</v>
      </c>
      <c r="B4137" t="s">
        <v>11</v>
      </c>
      <c r="C4137" t="s">
        <v>12</v>
      </c>
      <c r="D4137" t="s">
        <v>5388</v>
      </c>
      <c r="E4137">
        <v>10260260</v>
      </c>
      <c r="F4137" t="s">
        <v>5435</v>
      </c>
      <c r="G4137">
        <v>66152461</v>
      </c>
      <c r="H4137" t="s">
        <v>2951</v>
      </c>
      <c r="I4137" t="s">
        <v>2953</v>
      </c>
      <c r="J4137" t="s">
        <v>5407</v>
      </c>
      <c r="K4137" t="s">
        <v>5394</v>
      </c>
      <c r="L4137" t="s">
        <v>5402</v>
      </c>
      <c r="M4137" t="s">
        <v>5403</v>
      </c>
      <c r="N4137">
        <v>10</v>
      </c>
    </row>
    <row r="4138" spans="1:14" x14ac:dyDescent="0.75">
      <c r="A4138" t="s">
        <v>10</v>
      </c>
      <c r="B4138" t="s">
        <v>11</v>
      </c>
      <c r="C4138" t="s">
        <v>12</v>
      </c>
      <c r="D4138" t="s">
        <v>5388</v>
      </c>
      <c r="E4138">
        <v>10260260</v>
      </c>
      <c r="F4138" t="s">
        <v>5435</v>
      </c>
      <c r="G4138">
        <v>66152461</v>
      </c>
      <c r="H4138" t="s">
        <v>2951</v>
      </c>
      <c r="I4138" t="s">
        <v>2953</v>
      </c>
      <c r="J4138" t="s">
        <v>5407</v>
      </c>
      <c r="K4138" t="s">
        <v>5394</v>
      </c>
      <c r="L4138" t="s">
        <v>5402</v>
      </c>
      <c r="M4138" t="s">
        <v>5404</v>
      </c>
      <c r="N4138">
        <v>10</v>
      </c>
    </row>
    <row r="4139" spans="1:14" x14ac:dyDescent="0.75">
      <c r="A4139" t="s">
        <v>10</v>
      </c>
      <c r="B4139" t="s">
        <v>11</v>
      </c>
      <c r="C4139" t="s">
        <v>12</v>
      </c>
      <c r="D4139" t="s">
        <v>5388</v>
      </c>
      <c r="E4139">
        <v>10260260</v>
      </c>
      <c r="F4139" t="s">
        <v>5435</v>
      </c>
      <c r="G4139">
        <v>66152461</v>
      </c>
      <c r="H4139" t="s">
        <v>2951</v>
      </c>
      <c r="I4139" t="s">
        <v>2953</v>
      </c>
      <c r="J4139" t="s">
        <v>5407</v>
      </c>
      <c r="K4139" t="s">
        <v>5394</v>
      </c>
      <c r="L4139" t="s">
        <v>5395</v>
      </c>
      <c r="M4139" t="s">
        <v>5396</v>
      </c>
      <c r="N4139">
        <v>10</v>
      </c>
    </row>
    <row r="4140" spans="1:14" x14ac:dyDescent="0.75">
      <c r="A4140" t="s">
        <v>10</v>
      </c>
      <c r="B4140" t="s">
        <v>11</v>
      </c>
      <c r="C4140" t="s">
        <v>12</v>
      </c>
      <c r="D4140" t="s">
        <v>5388</v>
      </c>
      <c r="E4140">
        <v>10260260</v>
      </c>
      <c r="F4140" t="s">
        <v>5435</v>
      </c>
      <c r="G4140">
        <v>66152485</v>
      </c>
      <c r="H4140" t="s">
        <v>4679</v>
      </c>
      <c r="I4140" t="s">
        <v>4680</v>
      </c>
      <c r="J4140" t="s">
        <v>5407</v>
      </c>
      <c r="K4140" t="s">
        <v>5394</v>
      </c>
      <c r="L4140" t="s">
        <v>5395</v>
      </c>
      <c r="M4140" t="s">
        <v>5396</v>
      </c>
      <c r="N4140">
        <v>5</v>
      </c>
    </row>
    <row r="4141" spans="1:14" x14ac:dyDescent="0.75">
      <c r="A4141" t="s">
        <v>10</v>
      </c>
      <c r="B4141" t="s">
        <v>11</v>
      </c>
      <c r="C4141" t="s">
        <v>12</v>
      </c>
      <c r="D4141" t="s">
        <v>5388</v>
      </c>
      <c r="E4141">
        <v>10260260</v>
      </c>
      <c r="F4141" t="s">
        <v>5435</v>
      </c>
      <c r="G4141">
        <v>66152606</v>
      </c>
      <c r="H4141" t="s">
        <v>2234</v>
      </c>
      <c r="I4141" t="s">
        <v>5013</v>
      </c>
      <c r="J4141" t="s">
        <v>5406</v>
      </c>
      <c r="K4141" t="s">
        <v>5391</v>
      </c>
      <c r="L4141" t="s">
        <v>5392</v>
      </c>
      <c r="M4141" t="s">
        <v>5393</v>
      </c>
      <c r="N4141">
        <v>50</v>
      </c>
    </row>
    <row r="4142" spans="1:14" x14ac:dyDescent="0.75">
      <c r="A4142" t="s">
        <v>10</v>
      </c>
      <c r="B4142" t="s">
        <v>11</v>
      </c>
      <c r="C4142" t="s">
        <v>12</v>
      </c>
      <c r="D4142" t="s">
        <v>5388</v>
      </c>
      <c r="E4142">
        <v>10260260</v>
      </c>
      <c r="F4142" t="s">
        <v>5435</v>
      </c>
      <c r="G4142">
        <v>66152606</v>
      </c>
      <c r="H4142" t="s">
        <v>2234</v>
      </c>
      <c r="I4142" t="s">
        <v>5013</v>
      </c>
      <c r="J4142" t="s">
        <v>5406</v>
      </c>
      <c r="K4142" t="s">
        <v>5394</v>
      </c>
      <c r="L4142" t="s">
        <v>5395</v>
      </c>
      <c r="M4142" t="s">
        <v>5396</v>
      </c>
      <c r="N4142">
        <v>2</v>
      </c>
    </row>
    <row r="4143" spans="1:14" x14ac:dyDescent="0.75">
      <c r="A4143" t="s">
        <v>10</v>
      </c>
      <c r="B4143" t="s">
        <v>11</v>
      </c>
      <c r="C4143" t="s">
        <v>12</v>
      </c>
      <c r="D4143" t="s">
        <v>5388</v>
      </c>
      <c r="E4143">
        <v>10260260</v>
      </c>
      <c r="F4143" t="s">
        <v>5435</v>
      </c>
      <c r="G4143">
        <v>66152644</v>
      </c>
      <c r="H4143" t="s">
        <v>908</v>
      </c>
      <c r="I4143" t="s">
        <v>909</v>
      </c>
      <c r="J4143" t="s">
        <v>5407</v>
      </c>
      <c r="K4143" t="s">
        <v>5394</v>
      </c>
      <c r="L4143" t="s">
        <v>5395</v>
      </c>
      <c r="M4143" t="s">
        <v>5405</v>
      </c>
      <c r="N4143">
        <v>3</v>
      </c>
    </row>
    <row r="4144" spans="1:14" x14ac:dyDescent="0.75">
      <c r="A4144" t="s">
        <v>10</v>
      </c>
      <c r="B4144" t="s">
        <v>11</v>
      </c>
      <c r="C4144" t="s">
        <v>12</v>
      </c>
      <c r="D4144" t="s">
        <v>5388</v>
      </c>
      <c r="E4144">
        <v>10260260</v>
      </c>
      <c r="F4144" t="s">
        <v>5435</v>
      </c>
      <c r="G4144">
        <v>66152679</v>
      </c>
      <c r="H4144" t="s">
        <v>1215</v>
      </c>
      <c r="I4144" t="s">
        <v>1216</v>
      </c>
      <c r="J4144" t="s">
        <v>5407</v>
      </c>
      <c r="K4144" t="s">
        <v>5394</v>
      </c>
      <c r="L4144" t="s">
        <v>5402</v>
      </c>
      <c r="M4144" t="s">
        <v>5403</v>
      </c>
      <c r="N4144">
        <v>30</v>
      </c>
    </row>
    <row r="4145" spans="1:14" x14ac:dyDescent="0.75">
      <c r="A4145" t="s">
        <v>10</v>
      </c>
      <c r="B4145" t="s">
        <v>11</v>
      </c>
      <c r="C4145" t="s">
        <v>12</v>
      </c>
      <c r="D4145" t="s">
        <v>5388</v>
      </c>
      <c r="E4145">
        <v>10260260</v>
      </c>
      <c r="F4145" t="s">
        <v>5435</v>
      </c>
      <c r="G4145">
        <v>66152679</v>
      </c>
      <c r="H4145" t="s">
        <v>1215</v>
      </c>
      <c r="I4145" t="s">
        <v>1216</v>
      </c>
      <c r="J4145" t="s">
        <v>5407</v>
      </c>
      <c r="K4145" t="s">
        <v>5394</v>
      </c>
      <c r="L4145" t="s">
        <v>5395</v>
      </c>
      <c r="M4145" t="s">
        <v>5396</v>
      </c>
      <c r="N4145">
        <v>5</v>
      </c>
    </row>
    <row r="4146" spans="1:14" x14ac:dyDescent="0.75">
      <c r="A4146" t="s">
        <v>10</v>
      </c>
      <c r="B4146" t="s">
        <v>11</v>
      </c>
      <c r="C4146" t="s">
        <v>12</v>
      </c>
      <c r="D4146" t="s">
        <v>5388</v>
      </c>
      <c r="E4146">
        <v>10260260</v>
      </c>
      <c r="F4146" t="s">
        <v>5435</v>
      </c>
      <c r="G4146">
        <v>66152728</v>
      </c>
      <c r="H4146" t="s">
        <v>345</v>
      </c>
      <c r="I4146" t="s">
        <v>350</v>
      </c>
      <c r="J4146" t="s">
        <v>5407</v>
      </c>
      <c r="K4146" t="s">
        <v>5394</v>
      </c>
      <c r="L4146" t="s">
        <v>5402</v>
      </c>
      <c r="M4146" t="s">
        <v>5403</v>
      </c>
      <c r="N4146">
        <v>10</v>
      </c>
    </row>
    <row r="4147" spans="1:14" x14ac:dyDescent="0.75">
      <c r="A4147" t="s">
        <v>10</v>
      </c>
      <c r="B4147" t="s">
        <v>11</v>
      </c>
      <c r="C4147" t="s">
        <v>12</v>
      </c>
      <c r="D4147" t="s">
        <v>5388</v>
      </c>
      <c r="E4147">
        <v>10260260</v>
      </c>
      <c r="F4147" t="s">
        <v>5435</v>
      </c>
      <c r="G4147">
        <v>66152728</v>
      </c>
      <c r="H4147" t="s">
        <v>345</v>
      </c>
      <c r="I4147" t="s">
        <v>350</v>
      </c>
      <c r="J4147" t="s">
        <v>5407</v>
      </c>
      <c r="K4147" t="s">
        <v>5394</v>
      </c>
      <c r="L4147" t="s">
        <v>5395</v>
      </c>
      <c r="M4147" t="s">
        <v>5405</v>
      </c>
      <c r="N4147">
        <v>10</v>
      </c>
    </row>
    <row r="4148" spans="1:14" x14ac:dyDescent="0.75">
      <c r="A4148" t="s">
        <v>10</v>
      </c>
      <c r="B4148" t="s">
        <v>11</v>
      </c>
      <c r="C4148" t="s">
        <v>12</v>
      </c>
      <c r="D4148" t="s">
        <v>5388</v>
      </c>
      <c r="E4148">
        <v>10260260</v>
      </c>
      <c r="F4148" t="s">
        <v>5435</v>
      </c>
      <c r="G4148">
        <v>66152737</v>
      </c>
      <c r="H4148" t="s">
        <v>2913</v>
      </c>
      <c r="I4148" t="s">
        <v>7518</v>
      </c>
      <c r="J4148" t="s">
        <v>5407</v>
      </c>
      <c r="K4148" t="s">
        <v>5391</v>
      </c>
      <c r="L4148" t="s">
        <v>5392</v>
      </c>
      <c r="M4148" t="s">
        <v>5393</v>
      </c>
      <c r="N4148">
        <v>20</v>
      </c>
    </row>
    <row r="4149" spans="1:14" x14ac:dyDescent="0.75">
      <c r="A4149" t="s">
        <v>10</v>
      </c>
      <c r="B4149" t="s">
        <v>11</v>
      </c>
      <c r="C4149" t="s">
        <v>12</v>
      </c>
      <c r="D4149" t="s">
        <v>5388</v>
      </c>
      <c r="E4149">
        <v>10260260</v>
      </c>
      <c r="F4149" t="s">
        <v>5435</v>
      </c>
      <c r="G4149">
        <v>66152737</v>
      </c>
      <c r="H4149" t="s">
        <v>2913</v>
      </c>
      <c r="I4149" t="s">
        <v>7518</v>
      </c>
      <c r="J4149" t="s">
        <v>5407</v>
      </c>
      <c r="K4149" t="s">
        <v>5391</v>
      </c>
      <c r="L4149" t="s">
        <v>5392</v>
      </c>
      <c r="M4149" t="s">
        <v>5401</v>
      </c>
      <c r="N4149">
        <v>3</v>
      </c>
    </row>
    <row r="4150" spans="1:14" x14ac:dyDescent="0.75">
      <c r="A4150" t="s">
        <v>10</v>
      </c>
      <c r="B4150" t="s">
        <v>11</v>
      </c>
      <c r="C4150" t="s">
        <v>12</v>
      </c>
      <c r="D4150" t="s">
        <v>5388</v>
      </c>
      <c r="E4150">
        <v>10260260</v>
      </c>
      <c r="F4150" t="s">
        <v>5435</v>
      </c>
      <c r="G4150">
        <v>66152897</v>
      </c>
      <c r="H4150" t="s">
        <v>2676</v>
      </c>
      <c r="I4150" t="s">
        <v>2677</v>
      </c>
      <c r="J4150" t="s">
        <v>5407</v>
      </c>
      <c r="K4150" t="s">
        <v>5394</v>
      </c>
      <c r="L4150" t="s">
        <v>5402</v>
      </c>
      <c r="M4150" t="s">
        <v>5404</v>
      </c>
      <c r="N4150">
        <v>15</v>
      </c>
    </row>
    <row r="4151" spans="1:14" x14ac:dyDescent="0.75">
      <c r="A4151" t="s">
        <v>10</v>
      </c>
      <c r="B4151" t="s">
        <v>11</v>
      </c>
      <c r="C4151" t="s">
        <v>12</v>
      </c>
      <c r="D4151" t="s">
        <v>5388</v>
      </c>
      <c r="E4151">
        <v>10260260</v>
      </c>
      <c r="F4151" t="s">
        <v>5435</v>
      </c>
      <c r="G4151">
        <v>66152916</v>
      </c>
      <c r="H4151" t="s">
        <v>4985</v>
      </c>
      <c r="I4151" t="s">
        <v>4986</v>
      </c>
      <c r="J4151" t="s">
        <v>5407</v>
      </c>
      <c r="K4151" t="s">
        <v>5391</v>
      </c>
      <c r="L4151" t="s">
        <v>5392</v>
      </c>
      <c r="M4151" t="s">
        <v>5393</v>
      </c>
      <c r="N4151">
        <v>5</v>
      </c>
    </row>
    <row r="4152" spans="1:14" x14ac:dyDescent="0.75">
      <c r="A4152" t="s">
        <v>10</v>
      </c>
      <c r="B4152" t="s">
        <v>11</v>
      </c>
      <c r="C4152" t="s">
        <v>12</v>
      </c>
      <c r="D4152" t="s">
        <v>5388</v>
      </c>
      <c r="E4152">
        <v>10260260</v>
      </c>
      <c r="F4152" t="s">
        <v>5435</v>
      </c>
      <c r="G4152">
        <v>66152916</v>
      </c>
      <c r="H4152" t="s">
        <v>4985</v>
      </c>
      <c r="I4152" t="s">
        <v>4986</v>
      </c>
      <c r="J4152" t="s">
        <v>5407</v>
      </c>
      <c r="K4152" t="s">
        <v>5394</v>
      </c>
      <c r="L4152" t="s">
        <v>5402</v>
      </c>
      <c r="M4152" t="s">
        <v>5403</v>
      </c>
      <c r="N4152">
        <v>5</v>
      </c>
    </row>
    <row r="4153" spans="1:14" x14ac:dyDescent="0.75">
      <c r="A4153" t="s">
        <v>10</v>
      </c>
      <c r="B4153" t="s">
        <v>11</v>
      </c>
      <c r="C4153" t="s">
        <v>12</v>
      </c>
      <c r="D4153" t="s">
        <v>5388</v>
      </c>
      <c r="E4153">
        <v>10260260</v>
      </c>
      <c r="F4153" t="s">
        <v>5435</v>
      </c>
      <c r="G4153">
        <v>66152916</v>
      </c>
      <c r="H4153" t="s">
        <v>4985</v>
      </c>
      <c r="I4153" t="s">
        <v>4986</v>
      </c>
      <c r="J4153" t="s">
        <v>5407</v>
      </c>
      <c r="K4153" t="s">
        <v>5394</v>
      </c>
      <c r="L4153" t="s">
        <v>5402</v>
      </c>
      <c r="M4153" t="s">
        <v>5404</v>
      </c>
      <c r="N4153">
        <v>3</v>
      </c>
    </row>
    <row r="4154" spans="1:14" x14ac:dyDescent="0.75">
      <c r="A4154" t="s">
        <v>10</v>
      </c>
      <c r="B4154" t="s">
        <v>11</v>
      </c>
      <c r="C4154" t="s">
        <v>12</v>
      </c>
      <c r="D4154" t="s">
        <v>5388</v>
      </c>
      <c r="E4154">
        <v>10260260</v>
      </c>
      <c r="F4154" t="s">
        <v>5435</v>
      </c>
      <c r="G4154">
        <v>66152916</v>
      </c>
      <c r="H4154" t="s">
        <v>4985</v>
      </c>
      <c r="I4154" t="s">
        <v>4986</v>
      </c>
      <c r="J4154" t="s">
        <v>5407</v>
      </c>
      <c r="K4154" t="s">
        <v>5394</v>
      </c>
      <c r="L4154" t="s">
        <v>5395</v>
      </c>
      <c r="M4154" t="s">
        <v>5405</v>
      </c>
      <c r="N4154">
        <v>5</v>
      </c>
    </row>
    <row r="4155" spans="1:14" x14ac:dyDescent="0.75">
      <c r="A4155" t="s">
        <v>10</v>
      </c>
      <c r="B4155" t="s">
        <v>11</v>
      </c>
      <c r="C4155" t="s">
        <v>12</v>
      </c>
      <c r="D4155" t="s">
        <v>5388</v>
      </c>
      <c r="E4155">
        <v>10260260</v>
      </c>
      <c r="F4155" t="s">
        <v>5435</v>
      </c>
      <c r="G4155">
        <v>66152916</v>
      </c>
      <c r="H4155" t="s">
        <v>4985</v>
      </c>
      <c r="I4155" t="s">
        <v>4986</v>
      </c>
      <c r="J4155" t="s">
        <v>5407</v>
      </c>
      <c r="K4155" t="s">
        <v>5394</v>
      </c>
      <c r="L4155" t="s">
        <v>5395</v>
      </c>
      <c r="M4155" t="s">
        <v>5396</v>
      </c>
      <c r="N4155">
        <v>5</v>
      </c>
    </row>
    <row r="4156" spans="1:14" x14ac:dyDescent="0.75">
      <c r="A4156" t="s">
        <v>10</v>
      </c>
      <c r="B4156" t="s">
        <v>11</v>
      </c>
      <c r="C4156" t="s">
        <v>12</v>
      </c>
      <c r="D4156" t="s">
        <v>5388</v>
      </c>
      <c r="E4156">
        <v>10260260</v>
      </c>
      <c r="F4156" t="s">
        <v>5435</v>
      </c>
      <c r="G4156">
        <v>66153006</v>
      </c>
      <c r="H4156" t="s">
        <v>327</v>
      </c>
      <c r="I4156" t="s">
        <v>330</v>
      </c>
      <c r="J4156" t="s">
        <v>5413</v>
      </c>
      <c r="K4156" t="s">
        <v>5398</v>
      </c>
      <c r="L4156" t="s">
        <v>5399</v>
      </c>
      <c r="M4156" t="s">
        <v>5411</v>
      </c>
      <c r="N4156">
        <v>170</v>
      </c>
    </row>
    <row r="4157" spans="1:14" x14ac:dyDescent="0.75">
      <c r="A4157" t="s">
        <v>10</v>
      </c>
      <c r="B4157" t="s">
        <v>11</v>
      </c>
      <c r="C4157" t="s">
        <v>12</v>
      </c>
      <c r="D4157" t="s">
        <v>5388</v>
      </c>
      <c r="E4157">
        <v>10260260</v>
      </c>
      <c r="F4157" t="s">
        <v>5435</v>
      </c>
      <c r="G4157">
        <v>66153006</v>
      </c>
      <c r="H4157" t="s">
        <v>327</v>
      </c>
      <c r="I4157" t="s">
        <v>330</v>
      </c>
      <c r="J4157" t="s">
        <v>5413</v>
      </c>
      <c r="K4157" t="s">
        <v>5391</v>
      </c>
      <c r="L4157" t="s">
        <v>5392</v>
      </c>
      <c r="M4157" t="s">
        <v>5393</v>
      </c>
      <c r="N4157">
        <v>500</v>
      </c>
    </row>
    <row r="4158" spans="1:14" x14ac:dyDescent="0.75">
      <c r="A4158" t="s">
        <v>10</v>
      </c>
      <c r="B4158" t="s">
        <v>11</v>
      </c>
      <c r="C4158" t="s">
        <v>12</v>
      </c>
      <c r="D4158" t="s">
        <v>5388</v>
      </c>
      <c r="E4158">
        <v>10260260</v>
      </c>
      <c r="F4158" t="s">
        <v>5435</v>
      </c>
      <c r="G4158">
        <v>66153006</v>
      </c>
      <c r="H4158" t="s">
        <v>327</v>
      </c>
      <c r="I4158" t="s">
        <v>330</v>
      </c>
      <c r="J4158" t="s">
        <v>5413</v>
      </c>
      <c r="K4158" t="s">
        <v>5394</v>
      </c>
      <c r="L4158" t="s">
        <v>5402</v>
      </c>
      <c r="M4158" t="s">
        <v>5417</v>
      </c>
      <c r="N4158">
        <v>60</v>
      </c>
    </row>
    <row r="4159" spans="1:14" x14ac:dyDescent="0.75">
      <c r="A4159" t="s">
        <v>10</v>
      </c>
      <c r="B4159" t="s">
        <v>11</v>
      </c>
      <c r="C4159" t="s">
        <v>12</v>
      </c>
      <c r="D4159" t="s">
        <v>5388</v>
      </c>
      <c r="E4159">
        <v>10260260</v>
      </c>
      <c r="F4159" t="s">
        <v>5435</v>
      </c>
      <c r="G4159">
        <v>66153006</v>
      </c>
      <c r="H4159" t="s">
        <v>327</v>
      </c>
      <c r="I4159" t="s">
        <v>330</v>
      </c>
      <c r="J4159" t="s">
        <v>5413</v>
      </c>
      <c r="K4159" t="s">
        <v>5394</v>
      </c>
      <c r="L4159" t="s">
        <v>5402</v>
      </c>
      <c r="M4159" t="s">
        <v>5403</v>
      </c>
      <c r="N4159">
        <v>160</v>
      </c>
    </row>
    <row r="4160" spans="1:14" x14ac:dyDescent="0.75">
      <c r="A4160" t="s">
        <v>10</v>
      </c>
      <c r="B4160" t="s">
        <v>11</v>
      </c>
      <c r="C4160" t="s">
        <v>12</v>
      </c>
      <c r="D4160" t="s">
        <v>5388</v>
      </c>
      <c r="E4160">
        <v>10260260</v>
      </c>
      <c r="F4160" t="s">
        <v>5435</v>
      </c>
      <c r="G4160">
        <v>66153006</v>
      </c>
      <c r="H4160" t="s">
        <v>327</v>
      </c>
      <c r="I4160" t="s">
        <v>330</v>
      </c>
      <c r="J4160" t="s">
        <v>5413</v>
      </c>
      <c r="K4160" t="s">
        <v>5394</v>
      </c>
      <c r="L4160" t="s">
        <v>5402</v>
      </c>
      <c r="M4160" t="s">
        <v>5404</v>
      </c>
      <c r="N4160">
        <v>100</v>
      </c>
    </row>
    <row r="4161" spans="1:14" x14ac:dyDescent="0.75">
      <c r="A4161" t="s">
        <v>10</v>
      </c>
      <c r="B4161" t="s">
        <v>11</v>
      </c>
      <c r="C4161" t="s">
        <v>12</v>
      </c>
      <c r="D4161" t="s">
        <v>5388</v>
      </c>
      <c r="E4161">
        <v>10260260</v>
      </c>
      <c r="F4161" t="s">
        <v>5435</v>
      </c>
      <c r="G4161">
        <v>66153006</v>
      </c>
      <c r="H4161" t="s">
        <v>327</v>
      </c>
      <c r="I4161" t="s">
        <v>330</v>
      </c>
      <c r="J4161" t="s">
        <v>5413</v>
      </c>
      <c r="K4161" t="s">
        <v>5394</v>
      </c>
      <c r="L4161" t="s">
        <v>5395</v>
      </c>
      <c r="M4161" t="s">
        <v>5396</v>
      </c>
      <c r="N4161">
        <v>30</v>
      </c>
    </row>
    <row r="4162" spans="1:14" x14ac:dyDescent="0.75">
      <c r="A4162" t="s">
        <v>10</v>
      </c>
      <c r="B4162" t="s">
        <v>11</v>
      </c>
      <c r="C4162" t="s">
        <v>12</v>
      </c>
      <c r="D4162" t="s">
        <v>5388</v>
      </c>
      <c r="E4162">
        <v>10260260</v>
      </c>
      <c r="F4162" t="s">
        <v>5435</v>
      </c>
      <c r="G4162">
        <v>66153006</v>
      </c>
      <c r="H4162" t="s">
        <v>327</v>
      </c>
      <c r="I4162" t="s">
        <v>330</v>
      </c>
      <c r="J4162" t="s">
        <v>5413</v>
      </c>
      <c r="K4162" t="s">
        <v>5394</v>
      </c>
      <c r="L4162" t="s">
        <v>5395</v>
      </c>
      <c r="M4162" t="s">
        <v>5408</v>
      </c>
      <c r="N4162">
        <v>30</v>
      </c>
    </row>
    <row r="4163" spans="1:14" x14ac:dyDescent="0.75">
      <c r="A4163" t="s">
        <v>10</v>
      </c>
      <c r="B4163" t="s">
        <v>11</v>
      </c>
      <c r="C4163" t="s">
        <v>12</v>
      </c>
      <c r="D4163" t="s">
        <v>5388</v>
      </c>
      <c r="E4163">
        <v>10260260</v>
      </c>
      <c r="F4163" t="s">
        <v>5435</v>
      </c>
      <c r="G4163">
        <v>66153171</v>
      </c>
      <c r="H4163" t="s">
        <v>826</v>
      </c>
      <c r="I4163" t="s">
        <v>828</v>
      </c>
      <c r="J4163" t="s">
        <v>5407</v>
      </c>
      <c r="K4163" t="s">
        <v>5394</v>
      </c>
      <c r="L4163" t="s">
        <v>5395</v>
      </c>
      <c r="M4163" t="s">
        <v>5405</v>
      </c>
      <c r="N4163">
        <v>3</v>
      </c>
    </row>
    <row r="4164" spans="1:14" x14ac:dyDescent="0.75">
      <c r="A4164" t="s">
        <v>10</v>
      </c>
      <c r="B4164" t="s">
        <v>11</v>
      </c>
      <c r="C4164" t="s">
        <v>12</v>
      </c>
      <c r="D4164" t="s">
        <v>5388</v>
      </c>
      <c r="E4164">
        <v>10260260</v>
      </c>
      <c r="F4164" t="s">
        <v>5435</v>
      </c>
      <c r="G4164">
        <v>66153190</v>
      </c>
      <c r="H4164" t="s">
        <v>3091</v>
      </c>
      <c r="I4164" t="s">
        <v>3092</v>
      </c>
      <c r="J4164" t="s">
        <v>5407</v>
      </c>
      <c r="K4164" t="s">
        <v>5398</v>
      </c>
      <c r="L4164" t="s">
        <v>5399</v>
      </c>
      <c r="M4164" t="s">
        <v>5400</v>
      </c>
      <c r="N4164">
        <v>20</v>
      </c>
    </row>
    <row r="4165" spans="1:14" x14ac:dyDescent="0.75">
      <c r="A4165" t="s">
        <v>10</v>
      </c>
      <c r="B4165" t="s">
        <v>11</v>
      </c>
      <c r="C4165" t="s">
        <v>12</v>
      </c>
      <c r="D4165" t="s">
        <v>5388</v>
      </c>
      <c r="E4165">
        <v>10260260</v>
      </c>
      <c r="F4165" t="s">
        <v>5435</v>
      </c>
      <c r="G4165">
        <v>66153190</v>
      </c>
      <c r="H4165" t="s">
        <v>3091</v>
      </c>
      <c r="I4165" t="s">
        <v>3092</v>
      </c>
      <c r="J4165" t="s">
        <v>5407</v>
      </c>
      <c r="K4165" t="s">
        <v>5391</v>
      </c>
      <c r="L4165" t="s">
        <v>5392</v>
      </c>
      <c r="M4165" t="s">
        <v>5393</v>
      </c>
      <c r="N4165">
        <v>20</v>
      </c>
    </row>
    <row r="4166" spans="1:14" x14ac:dyDescent="0.75">
      <c r="A4166" t="s">
        <v>10</v>
      </c>
      <c r="B4166" t="s">
        <v>11</v>
      </c>
      <c r="C4166" t="s">
        <v>12</v>
      </c>
      <c r="D4166" t="s">
        <v>5388</v>
      </c>
      <c r="E4166">
        <v>10260260</v>
      </c>
      <c r="F4166" t="s">
        <v>5435</v>
      </c>
      <c r="G4166">
        <v>66153190</v>
      </c>
      <c r="H4166" t="s">
        <v>3091</v>
      </c>
      <c r="I4166" t="s">
        <v>3092</v>
      </c>
      <c r="J4166" t="s">
        <v>5407</v>
      </c>
      <c r="K4166" t="s">
        <v>5391</v>
      </c>
      <c r="L4166" t="s">
        <v>5392</v>
      </c>
      <c r="M4166" t="s">
        <v>5401</v>
      </c>
      <c r="N4166">
        <v>5</v>
      </c>
    </row>
    <row r="4167" spans="1:14" x14ac:dyDescent="0.75">
      <c r="A4167" t="s">
        <v>10</v>
      </c>
      <c r="B4167" t="s">
        <v>11</v>
      </c>
      <c r="C4167" t="s">
        <v>12</v>
      </c>
      <c r="D4167" t="s">
        <v>5388</v>
      </c>
      <c r="E4167">
        <v>10260260</v>
      </c>
      <c r="F4167" t="s">
        <v>5435</v>
      </c>
      <c r="G4167">
        <v>66153190</v>
      </c>
      <c r="H4167" t="s">
        <v>3091</v>
      </c>
      <c r="I4167" t="s">
        <v>3092</v>
      </c>
      <c r="J4167" t="s">
        <v>5407</v>
      </c>
      <c r="K4167" t="s">
        <v>5394</v>
      </c>
      <c r="L4167" t="s">
        <v>5402</v>
      </c>
      <c r="M4167" t="s">
        <v>5403</v>
      </c>
      <c r="N4167">
        <v>10</v>
      </c>
    </row>
    <row r="4168" spans="1:14" x14ac:dyDescent="0.75">
      <c r="A4168" t="s">
        <v>10</v>
      </c>
      <c r="B4168" t="s">
        <v>11</v>
      </c>
      <c r="C4168" t="s">
        <v>12</v>
      </c>
      <c r="D4168" t="s">
        <v>5388</v>
      </c>
      <c r="E4168">
        <v>10260260</v>
      </c>
      <c r="F4168" t="s">
        <v>5435</v>
      </c>
      <c r="G4168">
        <v>66153190</v>
      </c>
      <c r="H4168" t="s">
        <v>3091</v>
      </c>
      <c r="I4168" t="s">
        <v>3092</v>
      </c>
      <c r="J4168" t="s">
        <v>5407</v>
      </c>
      <c r="K4168" t="s">
        <v>5394</v>
      </c>
      <c r="L4168" t="s">
        <v>5402</v>
      </c>
      <c r="M4168" t="s">
        <v>5404</v>
      </c>
      <c r="N4168">
        <v>5</v>
      </c>
    </row>
    <row r="4169" spans="1:14" x14ac:dyDescent="0.75">
      <c r="A4169" t="s">
        <v>10</v>
      </c>
      <c r="B4169" t="s">
        <v>11</v>
      </c>
      <c r="C4169" t="s">
        <v>12</v>
      </c>
      <c r="D4169" t="s">
        <v>5388</v>
      </c>
      <c r="E4169">
        <v>10260260</v>
      </c>
      <c r="F4169" t="s">
        <v>5435</v>
      </c>
      <c r="G4169">
        <v>66153190</v>
      </c>
      <c r="H4169" t="s">
        <v>3091</v>
      </c>
      <c r="I4169" t="s">
        <v>3092</v>
      </c>
      <c r="J4169" t="s">
        <v>5407</v>
      </c>
      <c r="K4169" t="s">
        <v>5394</v>
      </c>
      <c r="L4169" t="s">
        <v>5395</v>
      </c>
      <c r="M4169" t="s">
        <v>5396</v>
      </c>
      <c r="N4169">
        <v>5</v>
      </c>
    </row>
    <row r="4170" spans="1:14" x14ac:dyDescent="0.75">
      <c r="A4170" t="s">
        <v>10</v>
      </c>
      <c r="B4170" t="s">
        <v>11</v>
      </c>
      <c r="C4170" t="s">
        <v>12</v>
      </c>
      <c r="D4170" t="s">
        <v>5388</v>
      </c>
      <c r="E4170">
        <v>10260260</v>
      </c>
      <c r="F4170" t="s">
        <v>5435</v>
      </c>
      <c r="G4170">
        <v>66153191</v>
      </c>
      <c r="H4170" t="s">
        <v>4653</v>
      </c>
      <c r="I4170" t="s">
        <v>4655</v>
      </c>
      <c r="J4170" t="s">
        <v>5407</v>
      </c>
      <c r="K4170" t="s">
        <v>5391</v>
      </c>
      <c r="L4170" t="s">
        <v>5392</v>
      </c>
      <c r="M4170" t="s">
        <v>5393</v>
      </c>
      <c r="N4170">
        <v>100</v>
      </c>
    </row>
    <row r="4171" spans="1:14" x14ac:dyDescent="0.75">
      <c r="A4171" t="s">
        <v>10</v>
      </c>
      <c r="B4171" t="s">
        <v>11</v>
      </c>
      <c r="C4171" t="s">
        <v>12</v>
      </c>
      <c r="D4171" t="s">
        <v>5388</v>
      </c>
      <c r="E4171">
        <v>10260260</v>
      </c>
      <c r="F4171" t="s">
        <v>5435</v>
      </c>
      <c r="G4171">
        <v>66153191</v>
      </c>
      <c r="H4171" t="s">
        <v>4653</v>
      </c>
      <c r="I4171" t="s">
        <v>4655</v>
      </c>
      <c r="J4171" t="s">
        <v>5407</v>
      </c>
      <c r="K4171" t="s">
        <v>5394</v>
      </c>
      <c r="L4171" t="s">
        <v>5402</v>
      </c>
      <c r="M4171" t="s">
        <v>5403</v>
      </c>
      <c r="N4171">
        <v>40</v>
      </c>
    </row>
    <row r="4172" spans="1:14" x14ac:dyDescent="0.75">
      <c r="A4172" t="s">
        <v>10</v>
      </c>
      <c r="B4172" t="s">
        <v>11</v>
      </c>
      <c r="C4172" t="s">
        <v>12</v>
      </c>
      <c r="D4172" t="s">
        <v>5388</v>
      </c>
      <c r="E4172">
        <v>10260260</v>
      </c>
      <c r="F4172" t="s">
        <v>5435</v>
      </c>
      <c r="G4172">
        <v>66153191</v>
      </c>
      <c r="H4172" t="s">
        <v>4653</v>
      </c>
      <c r="I4172" t="s">
        <v>4655</v>
      </c>
      <c r="J4172" t="s">
        <v>5407</v>
      </c>
      <c r="K4172" t="s">
        <v>5394</v>
      </c>
      <c r="L4172" t="s">
        <v>5395</v>
      </c>
      <c r="M4172" t="s">
        <v>5396</v>
      </c>
      <c r="N4172">
        <v>20</v>
      </c>
    </row>
    <row r="4173" spans="1:14" x14ac:dyDescent="0.75">
      <c r="A4173" t="s">
        <v>10</v>
      </c>
      <c r="B4173" t="s">
        <v>11</v>
      </c>
      <c r="C4173" t="s">
        <v>12</v>
      </c>
      <c r="D4173" t="s">
        <v>5388</v>
      </c>
      <c r="E4173">
        <v>10260260</v>
      </c>
      <c r="F4173" t="s">
        <v>5435</v>
      </c>
      <c r="G4173">
        <v>66153194</v>
      </c>
      <c r="H4173" t="s">
        <v>3032</v>
      </c>
      <c r="I4173" t="s">
        <v>3033</v>
      </c>
      <c r="J4173" t="s">
        <v>5407</v>
      </c>
      <c r="K4173" t="s">
        <v>5391</v>
      </c>
      <c r="L4173" t="s">
        <v>5392</v>
      </c>
      <c r="M4173" t="s">
        <v>5393</v>
      </c>
      <c r="N4173">
        <v>50</v>
      </c>
    </row>
    <row r="4174" spans="1:14" x14ac:dyDescent="0.75">
      <c r="A4174" t="s">
        <v>10</v>
      </c>
      <c r="B4174" t="s">
        <v>11</v>
      </c>
      <c r="C4174" t="s">
        <v>12</v>
      </c>
      <c r="D4174" t="s">
        <v>5388</v>
      </c>
      <c r="E4174">
        <v>10260260</v>
      </c>
      <c r="F4174" t="s">
        <v>5435</v>
      </c>
      <c r="G4174">
        <v>66153194</v>
      </c>
      <c r="H4174" t="s">
        <v>3032</v>
      </c>
      <c r="I4174" t="s">
        <v>3033</v>
      </c>
      <c r="J4174" t="s">
        <v>5407</v>
      </c>
      <c r="K4174" t="s">
        <v>5394</v>
      </c>
      <c r="L4174" t="s">
        <v>5402</v>
      </c>
      <c r="M4174" t="s">
        <v>5403</v>
      </c>
      <c r="N4174">
        <v>50</v>
      </c>
    </row>
    <row r="4175" spans="1:14" x14ac:dyDescent="0.75">
      <c r="A4175" t="s">
        <v>10</v>
      </c>
      <c r="B4175" t="s">
        <v>11</v>
      </c>
      <c r="C4175" t="s">
        <v>12</v>
      </c>
      <c r="D4175" t="s">
        <v>5388</v>
      </c>
      <c r="E4175">
        <v>10260260</v>
      </c>
      <c r="F4175" t="s">
        <v>5435</v>
      </c>
      <c r="G4175">
        <v>66153194</v>
      </c>
      <c r="H4175" t="s">
        <v>3032</v>
      </c>
      <c r="I4175" t="s">
        <v>3033</v>
      </c>
      <c r="J4175" t="s">
        <v>5407</v>
      </c>
      <c r="K4175" t="s">
        <v>5394</v>
      </c>
      <c r="L4175" t="s">
        <v>5395</v>
      </c>
      <c r="M4175" t="s">
        <v>5396</v>
      </c>
      <c r="N4175">
        <v>20</v>
      </c>
    </row>
    <row r="4176" spans="1:14" x14ac:dyDescent="0.75">
      <c r="A4176" t="s">
        <v>10</v>
      </c>
      <c r="B4176" t="s">
        <v>11</v>
      </c>
      <c r="C4176" t="s">
        <v>12</v>
      </c>
      <c r="D4176" t="s">
        <v>5388</v>
      </c>
      <c r="E4176">
        <v>10260260</v>
      </c>
      <c r="F4176" t="s">
        <v>5435</v>
      </c>
      <c r="G4176">
        <v>66153196</v>
      </c>
      <c r="H4176" t="s">
        <v>1309</v>
      </c>
      <c r="I4176" t="s">
        <v>1310</v>
      </c>
      <c r="J4176" t="s">
        <v>5412</v>
      </c>
      <c r="K4176" t="s">
        <v>5391</v>
      </c>
      <c r="L4176" t="s">
        <v>5392</v>
      </c>
      <c r="M4176" t="s">
        <v>5393</v>
      </c>
      <c r="N4176">
        <v>10</v>
      </c>
    </row>
    <row r="4177" spans="1:14" x14ac:dyDescent="0.75">
      <c r="A4177" t="s">
        <v>10</v>
      </c>
      <c r="B4177" t="s">
        <v>11</v>
      </c>
      <c r="C4177" t="s">
        <v>12</v>
      </c>
      <c r="D4177" t="s">
        <v>5388</v>
      </c>
      <c r="E4177">
        <v>10260260</v>
      </c>
      <c r="F4177" t="s">
        <v>5435</v>
      </c>
      <c r="G4177">
        <v>66153196</v>
      </c>
      <c r="H4177" t="s">
        <v>1309</v>
      </c>
      <c r="I4177" t="s">
        <v>1310</v>
      </c>
      <c r="J4177" t="s">
        <v>5412</v>
      </c>
      <c r="K4177" t="s">
        <v>5394</v>
      </c>
      <c r="L4177" t="s">
        <v>5402</v>
      </c>
      <c r="M4177" t="s">
        <v>5403</v>
      </c>
      <c r="N4177">
        <v>10</v>
      </c>
    </row>
    <row r="4178" spans="1:14" x14ac:dyDescent="0.75">
      <c r="A4178" t="s">
        <v>10</v>
      </c>
      <c r="B4178" t="s">
        <v>11</v>
      </c>
      <c r="C4178" t="s">
        <v>12</v>
      </c>
      <c r="D4178" t="s">
        <v>5388</v>
      </c>
      <c r="E4178">
        <v>10260260</v>
      </c>
      <c r="F4178" t="s">
        <v>5435</v>
      </c>
      <c r="G4178">
        <v>66153253</v>
      </c>
      <c r="H4178" t="s">
        <v>1446</v>
      </c>
      <c r="I4178" t="s">
        <v>1447</v>
      </c>
      <c r="J4178" t="s">
        <v>5412</v>
      </c>
      <c r="K4178" t="s">
        <v>5391</v>
      </c>
      <c r="L4178" t="s">
        <v>5392</v>
      </c>
      <c r="M4178" t="s">
        <v>5393</v>
      </c>
      <c r="N4178">
        <v>30</v>
      </c>
    </row>
    <row r="4179" spans="1:14" x14ac:dyDescent="0.75">
      <c r="A4179" t="s">
        <v>10</v>
      </c>
      <c r="B4179" t="s">
        <v>11</v>
      </c>
      <c r="C4179" t="s">
        <v>12</v>
      </c>
      <c r="D4179" t="s">
        <v>5388</v>
      </c>
      <c r="E4179">
        <v>10260260</v>
      </c>
      <c r="F4179" t="s">
        <v>5435</v>
      </c>
      <c r="G4179">
        <v>66153253</v>
      </c>
      <c r="H4179" t="s">
        <v>1446</v>
      </c>
      <c r="I4179" t="s">
        <v>1447</v>
      </c>
      <c r="J4179" t="s">
        <v>5412</v>
      </c>
      <c r="K4179" t="s">
        <v>5394</v>
      </c>
      <c r="L4179" t="s">
        <v>5402</v>
      </c>
      <c r="M4179" t="s">
        <v>5403</v>
      </c>
      <c r="N4179">
        <v>10</v>
      </c>
    </row>
    <row r="4180" spans="1:14" x14ac:dyDescent="0.75">
      <c r="A4180" t="s">
        <v>10</v>
      </c>
      <c r="B4180" t="s">
        <v>11</v>
      </c>
      <c r="C4180" t="s">
        <v>12</v>
      </c>
      <c r="D4180" t="s">
        <v>5388</v>
      </c>
      <c r="E4180">
        <v>10260260</v>
      </c>
      <c r="F4180" t="s">
        <v>5435</v>
      </c>
      <c r="G4180">
        <v>66153294</v>
      </c>
      <c r="H4180" t="s">
        <v>679</v>
      </c>
      <c r="I4180" t="s">
        <v>680</v>
      </c>
      <c r="J4180" t="s">
        <v>5407</v>
      </c>
      <c r="K4180" t="s">
        <v>5391</v>
      </c>
      <c r="L4180" t="s">
        <v>5392</v>
      </c>
      <c r="M4180" t="s">
        <v>5393</v>
      </c>
      <c r="N4180">
        <v>100</v>
      </c>
    </row>
    <row r="4181" spans="1:14" x14ac:dyDescent="0.75">
      <c r="A4181" t="s">
        <v>10</v>
      </c>
      <c r="B4181" t="s">
        <v>11</v>
      </c>
      <c r="C4181" t="s">
        <v>12</v>
      </c>
      <c r="D4181" t="s">
        <v>5388</v>
      </c>
      <c r="E4181">
        <v>10260260</v>
      </c>
      <c r="F4181" t="s">
        <v>5435</v>
      </c>
      <c r="G4181">
        <v>66153294</v>
      </c>
      <c r="H4181" t="s">
        <v>679</v>
      </c>
      <c r="I4181" t="s">
        <v>680</v>
      </c>
      <c r="J4181" t="s">
        <v>5407</v>
      </c>
      <c r="K4181" t="s">
        <v>5394</v>
      </c>
      <c r="L4181" t="s">
        <v>5402</v>
      </c>
      <c r="M4181" t="s">
        <v>5403</v>
      </c>
      <c r="N4181">
        <v>10</v>
      </c>
    </row>
    <row r="4182" spans="1:14" x14ac:dyDescent="0.75">
      <c r="A4182" t="s">
        <v>10</v>
      </c>
      <c r="B4182" t="s">
        <v>11</v>
      </c>
      <c r="C4182" t="s">
        <v>12</v>
      </c>
      <c r="D4182" t="s">
        <v>5388</v>
      </c>
      <c r="E4182">
        <v>10260260</v>
      </c>
      <c r="F4182" t="s">
        <v>5435</v>
      </c>
      <c r="G4182">
        <v>66153294</v>
      </c>
      <c r="H4182" t="s">
        <v>679</v>
      </c>
      <c r="I4182" t="s">
        <v>680</v>
      </c>
      <c r="J4182" t="s">
        <v>5407</v>
      </c>
      <c r="K4182" t="s">
        <v>5394</v>
      </c>
      <c r="L4182" t="s">
        <v>5402</v>
      </c>
      <c r="M4182" t="s">
        <v>5404</v>
      </c>
      <c r="N4182">
        <v>20</v>
      </c>
    </row>
    <row r="4183" spans="1:14" x14ac:dyDescent="0.75">
      <c r="A4183" t="s">
        <v>10</v>
      </c>
      <c r="B4183" t="s">
        <v>11</v>
      </c>
      <c r="C4183" t="s">
        <v>12</v>
      </c>
      <c r="D4183" t="s">
        <v>5388</v>
      </c>
      <c r="E4183">
        <v>10260260</v>
      </c>
      <c r="F4183" t="s">
        <v>5435</v>
      </c>
      <c r="G4183">
        <v>66153294</v>
      </c>
      <c r="H4183" t="s">
        <v>679</v>
      </c>
      <c r="I4183" t="s">
        <v>680</v>
      </c>
      <c r="J4183" t="s">
        <v>5407</v>
      </c>
      <c r="K4183" t="s">
        <v>5394</v>
      </c>
      <c r="L4183" t="s">
        <v>5395</v>
      </c>
      <c r="M4183" t="s">
        <v>5396</v>
      </c>
      <c r="N4183">
        <v>10</v>
      </c>
    </row>
    <row r="4184" spans="1:14" x14ac:dyDescent="0.75">
      <c r="A4184" t="s">
        <v>10</v>
      </c>
      <c r="B4184" t="s">
        <v>11</v>
      </c>
      <c r="C4184" t="s">
        <v>12</v>
      </c>
      <c r="D4184" t="s">
        <v>5388</v>
      </c>
      <c r="E4184">
        <v>10260260</v>
      </c>
      <c r="F4184" t="s">
        <v>5435</v>
      </c>
      <c r="G4184">
        <v>66153322</v>
      </c>
      <c r="H4184" t="s">
        <v>1460</v>
      </c>
      <c r="I4184" t="s">
        <v>1461</v>
      </c>
      <c r="J4184" t="s">
        <v>5407</v>
      </c>
      <c r="K4184" t="s">
        <v>5394</v>
      </c>
      <c r="L4184" t="s">
        <v>5395</v>
      </c>
      <c r="M4184" t="s">
        <v>5405</v>
      </c>
      <c r="N4184">
        <v>3</v>
      </c>
    </row>
    <row r="4185" spans="1:14" x14ac:dyDescent="0.75">
      <c r="A4185" t="s">
        <v>10</v>
      </c>
      <c r="B4185" t="s">
        <v>11</v>
      </c>
      <c r="C4185" t="s">
        <v>12</v>
      </c>
      <c r="D4185" t="s">
        <v>5388</v>
      </c>
      <c r="E4185">
        <v>10260260</v>
      </c>
      <c r="F4185" t="s">
        <v>5435</v>
      </c>
      <c r="G4185">
        <v>66153323</v>
      </c>
      <c r="H4185" t="s">
        <v>4165</v>
      </c>
      <c r="I4185" t="s">
        <v>4166</v>
      </c>
      <c r="J4185" t="s">
        <v>5407</v>
      </c>
      <c r="K4185" t="s">
        <v>5394</v>
      </c>
      <c r="L4185" t="s">
        <v>5395</v>
      </c>
      <c r="M4185" t="s">
        <v>5405</v>
      </c>
      <c r="N4185">
        <v>3</v>
      </c>
    </row>
    <row r="4186" spans="1:14" x14ac:dyDescent="0.75">
      <c r="A4186" t="s">
        <v>10</v>
      </c>
      <c r="B4186" t="s">
        <v>11</v>
      </c>
      <c r="C4186" t="s">
        <v>12</v>
      </c>
      <c r="D4186" t="s">
        <v>5388</v>
      </c>
      <c r="E4186">
        <v>10260260</v>
      </c>
      <c r="F4186" t="s">
        <v>5435</v>
      </c>
      <c r="G4186">
        <v>66153348</v>
      </c>
      <c r="H4186" t="s">
        <v>3194</v>
      </c>
      <c r="I4186" t="s">
        <v>3154</v>
      </c>
      <c r="J4186" t="s">
        <v>5407</v>
      </c>
      <c r="K4186" t="s">
        <v>5398</v>
      </c>
      <c r="L4186" t="s">
        <v>5399</v>
      </c>
      <c r="M4186" t="s">
        <v>5400</v>
      </c>
      <c r="N4186">
        <v>5</v>
      </c>
    </row>
    <row r="4187" spans="1:14" x14ac:dyDescent="0.75">
      <c r="A4187" t="s">
        <v>10</v>
      </c>
      <c r="B4187" t="s">
        <v>11</v>
      </c>
      <c r="C4187" t="s">
        <v>12</v>
      </c>
      <c r="D4187" t="s">
        <v>5388</v>
      </c>
      <c r="E4187">
        <v>10260260</v>
      </c>
      <c r="F4187" t="s">
        <v>5435</v>
      </c>
      <c r="G4187">
        <v>66153348</v>
      </c>
      <c r="H4187" t="s">
        <v>3194</v>
      </c>
      <c r="I4187" t="s">
        <v>3154</v>
      </c>
      <c r="J4187" t="s">
        <v>5407</v>
      </c>
      <c r="K4187" t="s">
        <v>5391</v>
      </c>
      <c r="L4187" t="s">
        <v>5392</v>
      </c>
      <c r="M4187" t="s">
        <v>5393</v>
      </c>
      <c r="N4187">
        <v>20</v>
      </c>
    </row>
    <row r="4188" spans="1:14" x14ac:dyDescent="0.75">
      <c r="A4188" t="s">
        <v>10</v>
      </c>
      <c r="B4188" t="s">
        <v>11</v>
      </c>
      <c r="C4188" t="s">
        <v>12</v>
      </c>
      <c r="D4188" t="s">
        <v>5388</v>
      </c>
      <c r="E4188">
        <v>10260260</v>
      </c>
      <c r="F4188" t="s">
        <v>5435</v>
      </c>
      <c r="G4188">
        <v>66153348</v>
      </c>
      <c r="H4188" t="s">
        <v>3194</v>
      </c>
      <c r="I4188" t="s">
        <v>3154</v>
      </c>
      <c r="J4188" t="s">
        <v>5407</v>
      </c>
      <c r="K4188" t="s">
        <v>5394</v>
      </c>
      <c r="L4188" t="s">
        <v>5402</v>
      </c>
      <c r="M4188" t="s">
        <v>5403</v>
      </c>
      <c r="N4188">
        <v>20</v>
      </c>
    </row>
    <row r="4189" spans="1:14" x14ac:dyDescent="0.75">
      <c r="A4189" t="s">
        <v>10</v>
      </c>
      <c r="B4189" t="s">
        <v>11</v>
      </c>
      <c r="C4189" t="s">
        <v>12</v>
      </c>
      <c r="D4189" t="s">
        <v>5388</v>
      </c>
      <c r="E4189">
        <v>10260260</v>
      </c>
      <c r="F4189" t="s">
        <v>5435</v>
      </c>
      <c r="G4189">
        <v>66153348</v>
      </c>
      <c r="H4189" t="s">
        <v>3194</v>
      </c>
      <c r="I4189" t="s">
        <v>3154</v>
      </c>
      <c r="J4189" t="s">
        <v>5407</v>
      </c>
      <c r="K4189" t="s">
        <v>5394</v>
      </c>
      <c r="L4189" t="s">
        <v>5395</v>
      </c>
      <c r="M4189" t="s">
        <v>5405</v>
      </c>
      <c r="N4189">
        <v>5</v>
      </c>
    </row>
    <row r="4190" spans="1:14" x14ac:dyDescent="0.75">
      <c r="A4190" t="s">
        <v>10</v>
      </c>
      <c r="B4190" t="s">
        <v>11</v>
      </c>
      <c r="C4190" t="s">
        <v>12</v>
      </c>
      <c r="D4190" t="s">
        <v>5388</v>
      </c>
      <c r="E4190">
        <v>10260260</v>
      </c>
      <c r="F4190" t="s">
        <v>5435</v>
      </c>
      <c r="G4190">
        <v>66153348</v>
      </c>
      <c r="H4190" t="s">
        <v>3194</v>
      </c>
      <c r="I4190" t="s">
        <v>3154</v>
      </c>
      <c r="J4190" t="s">
        <v>5407</v>
      </c>
      <c r="K4190" t="s">
        <v>5394</v>
      </c>
      <c r="L4190" t="s">
        <v>5395</v>
      </c>
      <c r="M4190" t="s">
        <v>5396</v>
      </c>
      <c r="N4190">
        <v>10</v>
      </c>
    </row>
    <row r="4191" spans="1:14" x14ac:dyDescent="0.75">
      <c r="A4191" t="s">
        <v>10</v>
      </c>
      <c r="B4191" t="s">
        <v>11</v>
      </c>
      <c r="C4191" t="s">
        <v>12</v>
      </c>
      <c r="D4191" t="s">
        <v>5388</v>
      </c>
      <c r="E4191">
        <v>10260260</v>
      </c>
      <c r="F4191" t="s">
        <v>5435</v>
      </c>
      <c r="G4191">
        <v>66153351</v>
      </c>
      <c r="H4191" t="s">
        <v>3595</v>
      </c>
      <c r="I4191" t="s">
        <v>3596</v>
      </c>
      <c r="J4191" t="s">
        <v>5407</v>
      </c>
      <c r="K4191" t="s">
        <v>5394</v>
      </c>
      <c r="L4191" t="s">
        <v>5402</v>
      </c>
      <c r="M4191" t="s">
        <v>5403</v>
      </c>
      <c r="N4191">
        <v>15</v>
      </c>
    </row>
    <row r="4192" spans="1:14" x14ac:dyDescent="0.75">
      <c r="A4192" t="s">
        <v>10</v>
      </c>
      <c r="B4192" t="s">
        <v>11</v>
      </c>
      <c r="C4192" t="s">
        <v>12</v>
      </c>
      <c r="D4192" t="s">
        <v>5388</v>
      </c>
      <c r="E4192">
        <v>10260260</v>
      </c>
      <c r="F4192" t="s">
        <v>5435</v>
      </c>
      <c r="G4192">
        <v>66153590</v>
      </c>
      <c r="H4192" t="s">
        <v>3008</v>
      </c>
      <c r="I4192" t="s">
        <v>3009</v>
      </c>
      <c r="J4192" t="s">
        <v>5407</v>
      </c>
      <c r="K4192" t="s">
        <v>5391</v>
      </c>
      <c r="L4192" t="s">
        <v>5392</v>
      </c>
      <c r="M4192" t="s">
        <v>5393</v>
      </c>
      <c r="N4192">
        <v>50</v>
      </c>
    </row>
    <row r="4193" spans="1:14" x14ac:dyDescent="0.75">
      <c r="A4193" t="s">
        <v>10</v>
      </c>
      <c r="B4193" t="s">
        <v>11</v>
      </c>
      <c r="C4193" t="s">
        <v>12</v>
      </c>
      <c r="D4193" t="s">
        <v>5388</v>
      </c>
      <c r="E4193">
        <v>10260260</v>
      </c>
      <c r="F4193" t="s">
        <v>5435</v>
      </c>
      <c r="G4193">
        <v>66153590</v>
      </c>
      <c r="H4193" t="s">
        <v>3008</v>
      </c>
      <c r="I4193" t="s">
        <v>3009</v>
      </c>
      <c r="J4193" t="s">
        <v>5407</v>
      </c>
      <c r="K4193" t="s">
        <v>5422</v>
      </c>
      <c r="L4193" t="s">
        <v>5423</v>
      </c>
      <c r="M4193" t="s">
        <v>5424</v>
      </c>
      <c r="N4193">
        <v>1</v>
      </c>
    </row>
    <row r="4194" spans="1:14" x14ac:dyDescent="0.75">
      <c r="A4194" t="s">
        <v>10</v>
      </c>
      <c r="B4194" t="s">
        <v>11</v>
      </c>
      <c r="C4194" t="s">
        <v>12</v>
      </c>
      <c r="D4194" t="s">
        <v>5388</v>
      </c>
      <c r="E4194">
        <v>10260260</v>
      </c>
      <c r="F4194" t="s">
        <v>5435</v>
      </c>
      <c r="G4194">
        <v>66153590</v>
      </c>
      <c r="H4194" t="s">
        <v>3008</v>
      </c>
      <c r="I4194" t="s">
        <v>3009</v>
      </c>
      <c r="J4194" t="s">
        <v>5407</v>
      </c>
      <c r="K4194" t="s">
        <v>5394</v>
      </c>
      <c r="L4194" t="s">
        <v>5402</v>
      </c>
      <c r="M4194" t="s">
        <v>5403</v>
      </c>
      <c r="N4194">
        <v>30</v>
      </c>
    </row>
    <row r="4195" spans="1:14" x14ac:dyDescent="0.75">
      <c r="A4195" t="s">
        <v>10</v>
      </c>
      <c r="B4195" t="s">
        <v>11</v>
      </c>
      <c r="C4195" t="s">
        <v>12</v>
      </c>
      <c r="D4195" t="s">
        <v>5388</v>
      </c>
      <c r="E4195">
        <v>10260260</v>
      </c>
      <c r="F4195" t="s">
        <v>5435</v>
      </c>
      <c r="G4195">
        <v>66153590</v>
      </c>
      <c r="H4195" t="s">
        <v>3008</v>
      </c>
      <c r="I4195" t="s">
        <v>3009</v>
      </c>
      <c r="J4195" t="s">
        <v>5407</v>
      </c>
      <c r="K4195" t="s">
        <v>5394</v>
      </c>
      <c r="L4195" t="s">
        <v>5402</v>
      </c>
      <c r="M4195" t="s">
        <v>5404</v>
      </c>
      <c r="N4195">
        <v>10</v>
      </c>
    </row>
    <row r="4196" spans="1:14" x14ac:dyDescent="0.75">
      <c r="A4196" t="s">
        <v>10</v>
      </c>
      <c r="B4196" t="s">
        <v>11</v>
      </c>
      <c r="C4196" t="s">
        <v>12</v>
      </c>
      <c r="D4196" t="s">
        <v>5388</v>
      </c>
      <c r="E4196">
        <v>10260260</v>
      </c>
      <c r="F4196" t="s">
        <v>5435</v>
      </c>
      <c r="G4196">
        <v>66153590</v>
      </c>
      <c r="H4196" t="s">
        <v>3008</v>
      </c>
      <c r="I4196" t="s">
        <v>3009</v>
      </c>
      <c r="J4196" t="s">
        <v>5407</v>
      </c>
      <c r="K4196" t="s">
        <v>5394</v>
      </c>
      <c r="L4196" t="s">
        <v>5395</v>
      </c>
      <c r="M4196" t="s">
        <v>5405</v>
      </c>
      <c r="N4196">
        <v>5</v>
      </c>
    </row>
    <row r="4197" spans="1:14" x14ac:dyDescent="0.75">
      <c r="A4197" t="s">
        <v>10</v>
      </c>
      <c r="B4197" t="s">
        <v>11</v>
      </c>
      <c r="C4197" t="s">
        <v>12</v>
      </c>
      <c r="D4197" t="s">
        <v>5388</v>
      </c>
      <c r="E4197">
        <v>10260260</v>
      </c>
      <c r="F4197" t="s">
        <v>5435</v>
      </c>
      <c r="G4197">
        <v>66153590</v>
      </c>
      <c r="H4197" t="s">
        <v>3008</v>
      </c>
      <c r="I4197" t="s">
        <v>3009</v>
      </c>
      <c r="J4197" t="s">
        <v>5407</v>
      </c>
      <c r="K4197" t="s">
        <v>5394</v>
      </c>
      <c r="L4197" t="s">
        <v>5395</v>
      </c>
      <c r="M4197" t="s">
        <v>5396</v>
      </c>
      <c r="N4197">
        <v>10</v>
      </c>
    </row>
    <row r="4198" spans="1:14" x14ac:dyDescent="0.75">
      <c r="A4198" t="s">
        <v>10</v>
      </c>
      <c r="B4198" t="s">
        <v>11</v>
      </c>
      <c r="C4198" t="s">
        <v>12</v>
      </c>
      <c r="D4198" t="s">
        <v>5388</v>
      </c>
      <c r="E4198">
        <v>10260260</v>
      </c>
      <c r="F4198" t="s">
        <v>5435</v>
      </c>
      <c r="G4198">
        <v>66153593</v>
      </c>
      <c r="H4198" t="s">
        <v>3178</v>
      </c>
      <c r="I4198" t="s">
        <v>3179</v>
      </c>
      <c r="J4198" t="s">
        <v>5407</v>
      </c>
      <c r="K4198" t="s">
        <v>5391</v>
      </c>
      <c r="L4198" t="s">
        <v>5392</v>
      </c>
      <c r="M4198" t="s">
        <v>5393</v>
      </c>
      <c r="N4198">
        <v>30</v>
      </c>
    </row>
    <row r="4199" spans="1:14" x14ac:dyDescent="0.75">
      <c r="A4199" t="s">
        <v>10</v>
      </c>
      <c r="B4199" t="s">
        <v>11</v>
      </c>
      <c r="C4199" t="s">
        <v>12</v>
      </c>
      <c r="D4199" t="s">
        <v>5388</v>
      </c>
      <c r="E4199">
        <v>10260260</v>
      </c>
      <c r="F4199" t="s">
        <v>5435</v>
      </c>
      <c r="G4199">
        <v>66153593</v>
      </c>
      <c r="H4199" t="s">
        <v>3178</v>
      </c>
      <c r="I4199" t="s">
        <v>3179</v>
      </c>
      <c r="J4199" t="s">
        <v>5407</v>
      </c>
      <c r="K4199" t="s">
        <v>5394</v>
      </c>
      <c r="L4199" t="s">
        <v>5402</v>
      </c>
      <c r="M4199" t="s">
        <v>5403</v>
      </c>
      <c r="N4199">
        <v>10</v>
      </c>
    </row>
    <row r="4200" spans="1:14" x14ac:dyDescent="0.75">
      <c r="A4200" t="s">
        <v>10</v>
      </c>
      <c r="B4200" t="s">
        <v>11</v>
      </c>
      <c r="C4200" t="s">
        <v>12</v>
      </c>
      <c r="D4200" t="s">
        <v>5388</v>
      </c>
      <c r="E4200">
        <v>10260260</v>
      </c>
      <c r="F4200" t="s">
        <v>5435</v>
      </c>
      <c r="G4200">
        <v>66153593</v>
      </c>
      <c r="H4200" t="s">
        <v>3178</v>
      </c>
      <c r="I4200" t="s">
        <v>3179</v>
      </c>
      <c r="J4200" t="s">
        <v>5407</v>
      </c>
      <c r="K4200" t="s">
        <v>5394</v>
      </c>
      <c r="L4200" t="s">
        <v>5402</v>
      </c>
      <c r="M4200" t="s">
        <v>5404</v>
      </c>
      <c r="N4200">
        <v>10</v>
      </c>
    </row>
    <row r="4201" spans="1:14" x14ac:dyDescent="0.75">
      <c r="A4201" t="s">
        <v>10</v>
      </c>
      <c r="B4201" t="s">
        <v>11</v>
      </c>
      <c r="C4201" t="s">
        <v>12</v>
      </c>
      <c r="D4201" t="s">
        <v>5388</v>
      </c>
      <c r="E4201">
        <v>10260260</v>
      </c>
      <c r="F4201" t="s">
        <v>5435</v>
      </c>
      <c r="G4201">
        <v>66153632</v>
      </c>
      <c r="H4201" t="s">
        <v>3369</v>
      </c>
      <c r="I4201" t="s">
        <v>3370</v>
      </c>
      <c r="J4201" t="s">
        <v>5407</v>
      </c>
      <c r="K4201" t="s">
        <v>5391</v>
      </c>
      <c r="L4201" t="s">
        <v>5392</v>
      </c>
      <c r="M4201" t="s">
        <v>5393</v>
      </c>
      <c r="N4201">
        <v>100</v>
      </c>
    </row>
    <row r="4202" spans="1:14" x14ac:dyDescent="0.75">
      <c r="A4202" t="s">
        <v>10</v>
      </c>
      <c r="B4202" t="s">
        <v>11</v>
      </c>
      <c r="C4202" t="s">
        <v>12</v>
      </c>
      <c r="D4202" t="s">
        <v>5388</v>
      </c>
      <c r="E4202">
        <v>10260260</v>
      </c>
      <c r="F4202" t="s">
        <v>5435</v>
      </c>
      <c r="G4202">
        <v>66153632</v>
      </c>
      <c r="H4202" t="s">
        <v>3369</v>
      </c>
      <c r="I4202" t="s">
        <v>3370</v>
      </c>
      <c r="J4202" t="s">
        <v>5407</v>
      </c>
      <c r="K4202" t="s">
        <v>5394</v>
      </c>
      <c r="L4202" t="s">
        <v>5402</v>
      </c>
      <c r="M4202" t="s">
        <v>5403</v>
      </c>
      <c r="N4202">
        <v>100</v>
      </c>
    </row>
    <row r="4203" spans="1:14" x14ac:dyDescent="0.75">
      <c r="A4203" t="s">
        <v>10</v>
      </c>
      <c r="B4203" t="s">
        <v>11</v>
      </c>
      <c r="C4203" t="s">
        <v>12</v>
      </c>
      <c r="D4203" t="s">
        <v>5388</v>
      </c>
      <c r="E4203">
        <v>10260260</v>
      </c>
      <c r="F4203" t="s">
        <v>5435</v>
      </c>
      <c r="G4203">
        <v>66153632</v>
      </c>
      <c r="H4203" t="s">
        <v>3369</v>
      </c>
      <c r="I4203" t="s">
        <v>3370</v>
      </c>
      <c r="J4203" t="s">
        <v>5407</v>
      </c>
      <c r="K4203" t="s">
        <v>5394</v>
      </c>
      <c r="L4203" t="s">
        <v>5402</v>
      </c>
      <c r="M4203" t="s">
        <v>5404</v>
      </c>
      <c r="N4203">
        <v>30</v>
      </c>
    </row>
    <row r="4204" spans="1:14" x14ac:dyDescent="0.75">
      <c r="A4204" t="s">
        <v>10</v>
      </c>
      <c r="B4204" t="s">
        <v>11</v>
      </c>
      <c r="C4204" t="s">
        <v>12</v>
      </c>
      <c r="D4204" t="s">
        <v>5388</v>
      </c>
      <c r="E4204">
        <v>10260260</v>
      </c>
      <c r="F4204" t="s">
        <v>5435</v>
      </c>
      <c r="G4204">
        <v>66153632</v>
      </c>
      <c r="H4204" t="s">
        <v>3369</v>
      </c>
      <c r="I4204" t="s">
        <v>3370</v>
      </c>
      <c r="J4204" t="s">
        <v>5407</v>
      </c>
      <c r="K4204" t="s">
        <v>5394</v>
      </c>
      <c r="L4204" t="s">
        <v>5395</v>
      </c>
      <c r="M4204" t="s">
        <v>5396</v>
      </c>
      <c r="N4204">
        <v>10</v>
      </c>
    </row>
    <row r="4205" spans="1:14" x14ac:dyDescent="0.75">
      <c r="A4205" t="s">
        <v>10</v>
      </c>
      <c r="B4205" t="s">
        <v>11</v>
      </c>
      <c r="C4205" t="s">
        <v>12</v>
      </c>
      <c r="D4205" t="s">
        <v>5388</v>
      </c>
      <c r="E4205">
        <v>10260260</v>
      </c>
      <c r="F4205" t="s">
        <v>5435</v>
      </c>
      <c r="G4205">
        <v>66153633</v>
      </c>
      <c r="H4205" t="s">
        <v>7071</v>
      </c>
      <c r="I4205" t="s">
        <v>7403</v>
      </c>
      <c r="J4205" t="s">
        <v>5390</v>
      </c>
      <c r="K4205" t="s">
        <v>5394</v>
      </c>
      <c r="L4205" t="s">
        <v>5402</v>
      </c>
      <c r="M4205" t="s">
        <v>5404</v>
      </c>
      <c r="N4205">
        <v>15</v>
      </c>
    </row>
    <row r="4206" spans="1:14" x14ac:dyDescent="0.75">
      <c r="A4206" t="s">
        <v>10</v>
      </c>
      <c r="B4206" t="s">
        <v>11</v>
      </c>
      <c r="C4206" t="s">
        <v>12</v>
      </c>
      <c r="D4206" t="s">
        <v>5388</v>
      </c>
      <c r="E4206">
        <v>10260260</v>
      </c>
      <c r="F4206" t="s">
        <v>5435</v>
      </c>
      <c r="G4206">
        <v>66153633</v>
      </c>
      <c r="H4206" t="s">
        <v>7071</v>
      </c>
      <c r="I4206" t="s">
        <v>7403</v>
      </c>
      <c r="J4206" t="s">
        <v>5390</v>
      </c>
      <c r="K4206" t="s">
        <v>5394</v>
      </c>
      <c r="L4206" t="s">
        <v>5395</v>
      </c>
      <c r="M4206" t="s">
        <v>5396</v>
      </c>
      <c r="N4206">
        <v>20</v>
      </c>
    </row>
    <row r="4207" spans="1:14" x14ac:dyDescent="0.75">
      <c r="A4207" t="s">
        <v>10</v>
      </c>
      <c r="B4207" t="s">
        <v>11</v>
      </c>
      <c r="C4207" t="s">
        <v>12</v>
      </c>
      <c r="D4207" t="s">
        <v>5388</v>
      </c>
      <c r="E4207">
        <v>10260260</v>
      </c>
      <c r="F4207" t="s">
        <v>5435</v>
      </c>
      <c r="G4207">
        <v>66153649</v>
      </c>
      <c r="H4207" t="s">
        <v>4010</v>
      </c>
      <c r="I4207" t="s">
        <v>4011</v>
      </c>
      <c r="J4207" t="s">
        <v>5406</v>
      </c>
      <c r="K4207" t="s">
        <v>5391</v>
      </c>
      <c r="L4207" t="s">
        <v>5392</v>
      </c>
      <c r="M4207" t="s">
        <v>5393</v>
      </c>
      <c r="N4207">
        <v>50</v>
      </c>
    </row>
    <row r="4208" spans="1:14" x14ac:dyDescent="0.75">
      <c r="A4208" t="s">
        <v>10</v>
      </c>
      <c r="B4208" t="s">
        <v>11</v>
      </c>
      <c r="C4208" t="s">
        <v>12</v>
      </c>
      <c r="D4208" t="s">
        <v>5388</v>
      </c>
      <c r="E4208">
        <v>10260260</v>
      </c>
      <c r="F4208" t="s">
        <v>5435</v>
      </c>
      <c r="G4208">
        <v>66153649</v>
      </c>
      <c r="H4208" t="s">
        <v>4010</v>
      </c>
      <c r="I4208" t="s">
        <v>4011</v>
      </c>
      <c r="J4208" t="s">
        <v>5406</v>
      </c>
      <c r="K4208" t="s">
        <v>5394</v>
      </c>
      <c r="L4208" t="s">
        <v>5402</v>
      </c>
      <c r="M4208" t="s">
        <v>5403</v>
      </c>
      <c r="N4208">
        <v>50</v>
      </c>
    </row>
    <row r="4209" spans="1:14" x14ac:dyDescent="0.75">
      <c r="A4209" t="s">
        <v>10</v>
      </c>
      <c r="B4209" t="s">
        <v>11</v>
      </c>
      <c r="C4209" t="s">
        <v>12</v>
      </c>
      <c r="D4209" t="s">
        <v>5388</v>
      </c>
      <c r="E4209">
        <v>10260260</v>
      </c>
      <c r="F4209" t="s">
        <v>5435</v>
      </c>
      <c r="G4209">
        <v>66153649</v>
      </c>
      <c r="H4209" t="s">
        <v>4010</v>
      </c>
      <c r="I4209" t="s">
        <v>4011</v>
      </c>
      <c r="J4209" t="s">
        <v>5406</v>
      </c>
      <c r="K4209" t="s">
        <v>5394</v>
      </c>
      <c r="L4209" t="s">
        <v>5395</v>
      </c>
      <c r="M4209" t="s">
        <v>5396</v>
      </c>
      <c r="N4209">
        <v>10</v>
      </c>
    </row>
    <row r="4210" spans="1:14" x14ac:dyDescent="0.75">
      <c r="A4210" t="s">
        <v>10</v>
      </c>
      <c r="B4210" t="s">
        <v>11</v>
      </c>
      <c r="C4210" t="s">
        <v>12</v>
      </c>
      <c r="D4210" t="s">
        <v>5388</v>
      </c>
      <c r="E4210">
        <v>10260260</v>
      </c>
      <c r="F4210" t="s">
        <v>5435</v>
      </c>
      <c r="G4210">
        <v>66153738</v>
      </c>
      <c r="H4210" t="s">
        <v>4697</v>
      </c>
      <c r="I4210" t="s">
        <v>7728</v>
      </c>
      <c r="J4210" t="s">
        <v>5407</v>
      </c>
      <c r="K4210" t="s">
        <v>5398</v>
      </c>
      <c r="L4210" t="s">
        <v>5399</v>
      </c>
      <c r="M4210" t="s">
        <v>5400</v>
      </c>
      <c r="N4210">
        <v>5</v>
      </c>
    </row>
    <row r="4211" spans="1:14" x14ac:dyDescent="0.75">
      <c r="A4211" t="s">
        <v>10</v>
      </c>
      <c r="B4211" t="s">
        <v>11</v>
      </c>
      <c r="C4211" t="s">
        <v>12</v>
      </c>
      <c r="D4211" t="s">
        <v>5388</v>
      </c>
      <c r="E4211">
        <v>10260260</v>
      </c>
      <c r="F4211" t="s">
        <v>5435</v>
      </c>
      <c r="G4211">
        <v>66153738</v>
      </c>
      <c r="H4211" t="s">
        <v>4697</v>
      </c>
      <c r="I4211" t="s">
        <v>7728</v>
      </c>
      <c r="J4211" t="s">
        <v>5407</v>
      </c>
      <c r="K4211" t="s">
        <v>5391</v>
      </c>
      <c r="L4211" t="s">
        <v>5392</v>
      </c>
      <c r="M4211" t="s">
        <v>5393</v>
      </c>
      <c r="N4211">
        <v>30</v>
      </c>
    </row>
    <row r="4212" spans="1:14" x14ac:dyDescent="0.75">
      <c r="A4212" t="s">
        <v>10</v>
      </c>
      <c r="B4212" t="s">
        <v>11</v>
      </c>
      <c r="C4212" t="s">
        <v>12</v>
      </c>
      <c r="D4212" t="s">
        <v>5388</v>
      </c>
      <c r="E4212">
        <v>10260260</v>
      </c>
      <c r="F4212" t="s">
        <v>5435</v>
      </c>
      <c r="G4212">
        <v>66153738</v>
      </c>
      <c r="H4212" t="s">
        <v>4697</v>
      </c>
      <c r="I4212" t="s">
        <v>7728</v>
      </c>
      <c r="J4212" t="s">
        <v>5407</v>
      </c>
      <c r="K4212" t="s">
        <v>5391</v>
      </c>
      <c r="L4212" t="s">
        <v>5392</v>
      </c>
      <c r="M4212" t="s">
        <v>5401</v>
      </c>
      <c r="N4212">
        <v>10</v>
      </c>
    </row>
    <row r="4213" spans="1:14" x14ac:dyDescent="0.75">
      <c r="A4213" t="s">
        <v>10</v>
      </c>
      <c r="B4213" t="s">
        <v>11</v>
      </c>
      <c r="C4213" t="s">
        <v>12</v>
      </c>
      <c r="D4213" t="s">
        <v>5388</v>
      </c>
      <c r="E4213">
        <v>10260260</v>
      </c>
      <c r="F4213" t="s">
        <v>5435</v>
      </c>
      <c r="G4213">
        <v>66153738</v>
      </c>
      <c r="H4213" t="s">
        <v>4697</v>
      </c>
      <c r="I4213" t="s">
        <v>7728</v>
      </c>
      <c r="J4213" t="s">
        <v>5407</v>
      </c>
      <c r="K4213" t="s">
        <v>5394</v>
      </c>
      <c r="L4213" t="s">
        <v>5402</v>
      </c>
      <c r="M4213" t="s">
        <v>5404</v>
      </c>
      <c r="N4213">
        <v>20</v>
      </c>
    </row>
    <row r="4214" spans="1:14" x14ac:dyDescent="0.75">
      <c r="A4214" t="s">
        <v>10</v>
      </c>
      <c r="B4214" t="s">
        <v>11</v>
      </c>
      <c r="C4214" t="s">
        <v>12</v>
      </c>
      <c r="D4214" t="s">
        <v>5388</v>
      </c>
      <c r="E4214">
        <v>10260260</v>
      </c>
      <c r="F4214" t="s">
        <v>5435</v>
      </c>
      <c r="G4214">
        <v>66153911</v>
      </c>
      <c r="H4214" t="s">
        <v>3051</v>
      </c>
      <c r="I4214" t="s">
        <v>7759</v>
      </c>
      <c r="J4214" t="s">
        <v>5407</v>
      </c>
      <c r="K4214" t="s">
        <v>5391</v>
      </c>
      <c r="L4214" t="s">
        <v>5392</v>
      </c>
      <c r="M4214" t="s">
        <v>5393</v>
      </c>
      <c r="N4214">
        <v>50</v>
      </c>
    </row>
    <row r="4215" spans="1:14" x14ac:dyDescent="0.75">
      <c r="A4215" t="s">
        <v>10</v>
      </c>
      <c r="B4215" t="s">
        <v>11</v>
      </c>
      <c r="C4215" t="s">
        <v>12</v>
      </c>
      <c r="D4215" t="s">
        <v>5388</v>
      </c>
      <c r="E4215">
        <v>10260260</v>
      </c>
      <c r="F4215" t="s">
        <v>5435</v>
      </c>
      <c r="G4215">
        <v>66153911</v>
      </c>
      <c r="H4215" t="s">
        <v>3051</v>
      </c>
      <c r="I4215" t="s">
        <v>7759</v>
      </c>
      <c r="J4215" t="s">
        <v>5407</v>
      </c>
      <c r="K4215" t="s">
        <v>5394</v>
      </c>
      <c r="L4215" t="s">
        <v>5402</v>
      </c>
      <c r="M4215" t="s">
        <v>5404</v>
      </c>
      <c r="N4215">
        <v>5</v>
      </c>
    </row>
    <row r="4216" spans="1:14" x14ac:dyDescent="0.75">
      <c r="A4216" t="s">
        <v>10</v>
      </c>
      <c r="B4216" t="s">
        <v>11</v>
      </c>
      <c r="C4216" t="s">
        <v>12</v>
      </c>
      <c r="D4216" t="s">
        <v>5388</v>
      </c>
      <c r="E4216">
        <v>10260260</v>
      </c>
      <c r="F4216" t="s">
        <v>5435</v>
      </c>
      <c r="G4216">
        <v>66153989</v>
      </c>
      <c r="H4216" t="s">
        <v>1876</v>
      </c>
      <c r="I4216" t="s">
        <v>1878</v>
      </c>
      <c r="J4216" t="s">
        <v>5407</v>
      </c>
      <c r="K4216" t="s">
        <v>5391</v>
      </c>
      <c r="L4216" t="s">
        <v>5392</v>
      </c>
      <c r="M4216" t="s">
        <v>5393</v>
      </c>
      <c r="N4216">
        <v>20</v>
      </c>
    </row>
    <row r="4217" spans="1:14" x14ac:dyDescent="0.75">
      <c r="A4217" t="s">
        <v>10</v>
      </c>
      <c r="B4217" t="s">
        <v>11</v>
      </c>
      <c r="C4217" t="s">
        <v>12</v>
      </c>
      <c r="D4217" t="s">
        <v>5388</v>
      </c>
      <c r="E4217">
        <v>10260260</v>
      </c>
      <c r="F4217" t="s">
        <v>5435</v>
      </c>
      <c r="G4217">
        <v>66153990</v>
      </c>
      <c r="H4217" t="s">
        <v>632</v>
      </c>
      <c r="I4217" t="s">
        <v>633</v>
      </c>
      <c r="J4217" t="s">
        <v>5407</v>
      </c>
      <c r="K4217" t="s">
        <v>5391</v>
      </c>
      <c r="L4217" t="s">
        <v>5392</v>
      </c>
      <c r="M4217" t="s">
        <v>5393</v>
      </c>
      <c r="N4217">
        <v>50</v>
      </c>
    </row>
    <row r="4218" spans="1:14" x14ac:dyDescent="0.75">
      <c r="A4218" t="s">
        <v>10</v>
      </c>
      <c r="B4218" t="s">
        <v>11</v>
      </c>
      <c r="C4218" t="s">
        <v>12</v>
      </c>
      <c r="D4218" t="s">
        <v>5388</v>
      </c>
      <c r="E4218">
        <v>10260260</v>
      </c>
      <c r="F4218" t="s">
        <v>5435</v>
      </c>
      <c r="G4218">
        <v>66153990</v>
      </c>
      <c r="H4218" t="s">
        <v>632</v>
      </c>
      <c r="I4218" t="s">
        <v>633</v>
      </c>
      <c r="J4218" t="s">
        <v>5407</v>
      </c>
      <c r="K4218" t="s">
        <v>5394</v>
      </c>
      <c r="L4218" t="s">
        <v>5402</v>
      </c>
      <c r="M4218" t="s">
        <v>5403</v>
      </c>
      <c r="N4218">
        <v>10</v>
      </c>
    </row>
    <row r="4219" spans="1:14" x14ac:dyDescent="0.75">
      <c r="A4219" t="s">
        <v>10</v>
      </c>
      <c r="B4219" t="s">
        <v>11</v>
      </c>
      <c r="C4219" t="s">
        <v>12</v>
      </c>
      <c r="D4219" t="s">
        <v>5388</v>
      </c>
      <c r="E4219">
        <v>10260260</v>
      </c>
      <c r="F4219" t="s">
        <v>5435</v>
      </c>
      <c r="G4219">
        <v>66153990</v>
      </c>
      <c r="H4219" t="s">
        <v>632</v>
      </c>
      <c r="I4219" t="s">
        <v>633</v>
      </c>
      <c r="J4219" t="s">
        <v>5407</v>
      </c>
      <c r="K4219" t="s">
        <v>5394</v>
      </c>
      <c r="L4219" t="s">
        <v>5395</v>
      </c>
      <c r="M4219" t="s">
        <v>5396</v>
      </c>
      <c r="N4219">
        <v>15</v>
      </c>
    </row>
    <row r="4220" spans="1:14" x14ac:dyDescent="0.75">
      <c r="A4220" t="s">
        <v>10</v>
      </c>
      <c r="B4220" t="s">
        <v>11</v>
      </c>
      <c r="C4220" t="s">
        <v>12</v>
      </c>
      <c r="D4220" t="s">
        <v>5388</v>
      </c>
      <c r="E4220">
        <v>10260260</v>
      </c>
      <c r="F4220" t="s">
        <v>5435</v>
      </c>
      <c r="G4220">
        <v>66154012</v>
      </c>
      <c r="H4220" t="s">
        <v>2244</v>
      </c>
      <c r="I4220" t="s">
        <v>2245</v>
      </c>
      <c r="J4220" t="s">
        <v>5407</v>
      </c>
      <c r="K4220" t="s">
        <v>5391</v>
      </c>
      <c r="L4220" t="s">
        <v>5392</v>
      </c>
      <c r="M4220" t="s">
        <v>5393</v>
      </c>
      <c r="N4220">
        <v>35</v>
      </c>
    </row>
    <row r="4221" spans="1:14" x14ac:dyDescent="0.75">
      <c r="A4221" t="s">
        <v>10</v>
      </c>
      <c r="B4221" t="s">
        <v>11</v>
      </c>
      <c r="C4221" t="s">
        <v>12</v>
      </c>
      <c r="D4221" t="s">
        <v>5388</v>
      </c>
      <c r="E4221">
        <v>10260260</v>
      </c>
      <c r="F4221" t="s">
        <v>5435</v>
      </c>
      <c r="G4221">
        <v>66154012</v>
      </c>
      <c r="H4221" t="s">
        <v>2244</v>
      </c>
      <c r="I4221" t="s">
        <v>2245</v>
      </c>
      <c r="J4221" t="s">
        <v>5407</v>
      </c>
      <c r="K4221" t="s">
        <v>5422</v>
      </c>
      <c r="L4221" t="s">
        <v>5423</v>
      </c>
      <c r="M4221" t="s">
        <v>5424</v>
      </c>
      <c r="N4221">
        <v>1</v>
      </c>
    </row>
    <row r="4222" spans="1:14" x14ac:dyDescent="0.75">
      <c r="A4222" t="s">
        <v>10</v>
      </c>
      <c r="B4222" t="s">
        <v>11</v>
      </c>
      <c r="C4222" t="s">
        <v>12</v>
      </c>
      <c r="D4222" t="s">
        <v>5388</v>
      </c>
      <c r="E4222">
        <v>10260260</v>
      </c>
      <c r="F4222" t="s">
        <v>5435</v>
      </c>
      <c r="G4222">
        <v>66154012</v>
      </c>
      <c r="H4222" t="s">
        <v>2244</v>
      </c>
      <c r="I4222" t="s">
        <v>2245</v>
      </c>
      <c r="J4222" t="s">
        <v>5407</v>
      </c>
      <c r="K4222" t="s">
        <v>5422</v>
      </c>
      <c r="L4222" t="s">
        <v>5429</v>
      </c>
      <c r="M4222" t="s">
        <v>5430</v>
      </c>
      <c r="N4222">
        <v>1</v>
      </c>
    </row>
    <row r="4223" spans="1:14" x14ac:dyDescent="0.75">
      <c r="A4223" t="s">
        <v>10</v>
      </c>
      <c r="B4223" t="s">
        <v>11</v>
      </c>
      <c r="C4223" t="s">
        <v>12</v>
      </c>
      <c r="D4223" t="s">
        <v>5388</v>
      </c>
      <c r="E4223">
        <v>10260260</v>
      </c>
      <c r="F4223" t="s">
        <v>5435</v>
      </c>
      <c r="G4223">
        <v>66154012</v>
      </c>
      <c r="H4223" t="s">
        <v>2244</v>
      </c>
      <c r="I4223" t="s">
        <v>2245</v>
      </c>
      <c r="J4223" t="s">
        <v>5407</v>
      </c>
      <c r="K4223" t="s">
        <v>5394</v>
      </c>
      <c r="L4223" t="s">
        <v>5402</v>
      </c>
      <c r="M4223" t="s">
        <v>5403</v>
      </c>
      <c r="N4223">
        <v>35</v>
      </c>
    </row>
    <row r="4224" spans="1:14" x14ac:dyDescent="0.75">
      <c r="A4224" t="s">
        <v>10</v>
      </c>
      <c r="B4224" t="s">
        <v>11</v>
      </c>
      <c r="C4224" t="s">
        <v>12</v>
      </c>
      <c r="D4224" t="s">
        <v>5388</v>
      </c>
      <c r="E4224">
        <v>10260260</v>
      </c>
      <c r="F4224" t="s">
        <v>5435</v>
      </c>
      <c r="G4224">
        <v>66154012</v>
      </c>
      <c r="H4224" t="s">
        <v>2244</v>
      </c>
      <c r="I4224" t="s">
        <v>2245</v>
      </c>
      <c r="J4224" t="s">
        <v>5407</v>
      </c>
      <c r="K4224" t="s">
        <v>5394</v>
      </c>
      <c r="L4224" t="s">
        <v>5395</v>
      </c>
      <c r="M4224" t="s">
        <v>5396</v>
      </c>
      <c r="N4224">
        <v>10</v>
      </c>
    </row>
    <row r="4225" spans="1:14" x14ac:dyDescent="0.75">
      <c r="A4225" t="s">
        <v>10</v>
      </c>
      <c r="B4225" t="s">
        <v>11</v>
      </c>
      <c r="C4225" t="s">
        <v>12</v>
      </c>
      <c r="D4225" t="s">
        <v>5388</v>
      </c>
      <c r="E4225">
        <v>10260260</v>
      </c>
      <c r="F4225" t="s">
        <v>5435</v>
      </c>
      <c r="G4225">
        <v>66154077</v>
      </c>
      <c r="H4225" t="s">
        <v>4115</v>
      </c>
      <c r="I4225" t="s">
        <v>4116</v>
      </c>
      <c r="J4225" t="s">
        <v>5407</v>
      </c>
      <c r="K4225" t="s">
        <v>5391</v>
      </c>
      <c r="L4225" t="s">
        <v>5392</v>
      </c>
      <c r="M4225" t="s">
        <v>5393</v>
      </c>
      <c r="N4225">
        <v>40</v>
      </c>
    </row>
    <row r="4226" spans="1:14" x14ac:dyDescent="0.75">
      <c r="A4226" t="s">
        <v>10</v>
      </c>
      <c r="B4226" t="s">
        <v>11</v>
      </c>
      <c r="C4226" t="s">
        <v>12</v>
      </c>
      <c r="D4226" t="s">
        <v>5388</v>
      </c>
      <c r="E4226">
        <v>10260260</v>
      </c>
      <c r="F4226" t="s">
        <v>5435</v>
      </c>
      <c r="G4226">
        <v>66154115</v>
      </c>
      <c r="H4226" t="s">
        <v>3599</v>
      </c>
      <c r="I4226" t="s">
        <v>3600</v>
      </c>
      <c r="J4226" t="s">
        <v>5416</v>
      </c>
      <c r="K4226" t="s">
        <v>5398</v>
      </c>
      <c r="L4226" t="s">
        <v>5399</v>
      </c>
      <c r="M4226" t="s">
        <v>5411</v>
      </c>
      <c r="N4226">
        <v>20</v>
      </c>
    </row>
    <row r="4227" spans="1:14" x14ac:dyDescent="0.75">
      <c r="A4227" t="s">
        <v>10</v>
      </c>
      <c r="B4227" t="s">
        <v>11</v>
      </c>
      <c r="C4227" t="s">
        <v>12</v>
      </c>
      <c r="D4227" t="s">
        <v>5388</v>
      </c>
      <c r="E4227">
        <v>10260260</v>
      </c>
      <c r="F4227" t="s">
        <v>5435</v>
      </c>
      <c r="G4227">
        <v>66154115</v>
      </c>
      <c r="H4227" t="s">
        <v>3599</v>
      </c>
      <c r="I4227" t="s">
        <v>3600</v>
      </c>
      <c r="J4227" t="s">
        <v>5416</v>
      </c>
      <c r="K4227" t="s">
        <v>5391</v>
      </c>
      <c r="L4227" t="s">
        <v>5392</v>
      </c>
      <c r="M4227" t="s">
        <v>5393</v>
      </c>
      <c r="N4227">
        <v>100</v>
      </c>
    </row>
    <row r="4228" spans="1:14" x14ac:dyDescent="0.75">
      <c r="A4228" t="s">
        <v>10</v>
      </c>
      <c r="B4228" t="s">
        <v>11</v>
      </c>
      <c r="C4228" t="s">
        <v>12</v>
      </c>
      <c r="D4228" t="s">
        <v>5388</v>
      </c>
      <c r="E4228">
        <v>10260260</v>
      </c>
      <c r="F4228" t="s">
        <v>5435</v>
      </c>
      <c r="G4228">
        <v>66154115</v>
      </c>
      <c r="H4228" t="s">
        <v>3599</v>
      </c>
      <c r="I4228" t="s">
        <v>3600</v>
      </c>
      <c r="J4228" t="s">
        <v>5416</v>
      </c>
      <c r="K4228" t="s">
        <v>5394</v>
      </c>
      <c r="L4228" t="s">
        <v>5402</v>
      </c>
      <c r="M4228" t="s">
        <v>5403</v>
      </c>
      <c r="N4228">
        <v>100</v>
      </c>
    </row>
    <row r="4229" spans="1:14" x14ac:dyDescent="0.75">
      <c r="A4229" t="s">
        <v>10</v>
      </c>
      <c r="B4229" t="s">
        <v>11</v>
      </c>
      <c r="C4229" t="s">
        <v>12</v>
      </c>
      <c r="D4229" t="s">
        <v>5388</v>
      </c>
      <c r="E4229">
        <v>10260260</v>
      </c>
      <c r="F4229" t="s">
        <v>5435</v>
      </c>
      <c r="G4229">
        <v>66154125</v>
      </c>
      <c r="H4229" t="s">
        <v>5143</v>
      </c>
      <c r="I4229" t="s">
        <v>249</v>
      </c>
      <c r="J4229" t="s">
        <v>5407</v>
      </c>
      <c r="K4229" t="s">
        <v>5394</v>
      </c>
      <c r="L4229" t="s">
        <v>5395</v>
      </c>
      <c r="M4229" t="s">
        <v>5396</v>
      </c>
      <c r="N4229">
        <v>20</v>
      </c>
    </row>
    <row r="4230" spans="1:14" x14ac:dyDescent="0.75">
      <c r="A4230" t="s">
        <v>10</v>
      </c>
      <c r="B4230" t="s">
        <v>11</v>
      </c>
      <c r="C4230" t="s">
        <v>12</v>
      </c>
      <c r="D4230" t="s">
        <v>5388</v>
      </c>
      <c r="E4230">
        <v>10260260</v>
      </c>
      <c r="F4230" t="s">
        <v>5435</v>
      </c>
      <c r="G4230">
        <v>66154130</v>
      </c>
      <c r="H4230" t="s">
        <v>707</v>
      </c>
      <c r="I4230" t="s">
        <v>708</v>
      </c>
      <c r="J4230" t="s">
        <v>5407</v>
      </c>
      <c r="K4230" t="s">
        <v>5394</v>
      </c>
      <c r="L4230" t="s">
        <v>5402</v>
      </c>
      <c r="M4230" t="s">
        <v>5403</v>
      </c>
      <c r="N4230">
        <v>50</v>
      </c>
    </row>
    <row r="4231" spans="1:14" x14ac:dyDescent="0.75">
      <c r="A4231" t="s">
        <v>10</v>
      </c>
      <c r="B4231" t="s">
        <v>11</v>
      </c>
      <c r="C4231" t="s">
        <v>12</v>
      </c>
      <c r="D4231" t="s">
        <v>5388</v>
      </c>
      <c r="E4231">
        <v>10260260</v>
      </c>
      <c r="F4231" t="s">
        <v>5435</v>
      </c>
      <c r="G4231">
        <v>66154130</v>
      </c>
      <c r="H4231" t="s">
        <v>707</v>
      </c>
      <c r="I4231" t="s">
        <v>708</v>
      </c>
      <c r="J4231" t="s">
        <v>5407</v>
      </c>
      <c r="K4231" t="s">
        <v>5394</v>
      </c>
      <c r="L4231" t="s">
        <v>5402</v>
      </c>
      <c r="M4231" t="s">
        <v>5404</v>
      </c>
      <c r="N4231">
        <v>10</v>
      </c>
    </row>
    <row r="4232" spans="1:14" x14ac:dyDescent="0.75">
      <c r="A4232" t="s">
        <v>10</v>
      </c>
      <c r="B4232" t="s">
        <v>11</v>
      </c>
      <c r="C4232" t="s">
        <v>12</v>
      </c>
      <c r="D4232" t="s">
        <v>5388</v>
      </c>
      <c r="E4232">
        <v>10260260</v>
      </c>
      <c r="F4232" t="s">
        <v>5435</v>
      </c>
      <c r="G4232">
        <v>66154140</v>
      </c>
      <c r="H4232" t="s">
        <v>7086</v>
      </c>
      <c r="I4232" t="s">
        <v>635</v>
      </c>
      <c r="J4232" t="s">
        <v>5407</v>
      </c>
      <c r="K4232" t="s">
        <v>5391</v>
      </c>
      <c r="L4232" t="s">
        <v>5392</v>
      </c>
      <c r="M4232" t="s">
        <v>5393</v>
      </c>
      <c r="N4232">
        <v>30</v>
      </c>
    </row>
    <row r="4233" spans="1:14" x14ac:dyDescent="0.75">
      <c r="A4233" t="s">
        <v>10</v>
      </c>
      <c r="B4233" t="s">
        <v>11</v>
      </c>
      <c r="C4233" t="s">
        <v>12</v>
      </c>
      <c r="D4233" t="s">
        <v>5388</v>
      </c>
      <c r="E4233">
        <v>10260260</v>
      </c>
      <c r="F4233" t="s">
        <v>5435</v>
      </c>
      <c r="G4233">
        <v>66154140</v>
      </c>
      <c r="H4233" t="s">
        <v>7086</v>
      </c>
      <c r="I4233" t="s">
        <v>635</v>
      </c>
      <c r="J4233" t="s">
        <v>5407</v>
      </c>
      <c r="K4233" t="s">
        <v>5394</v>
      </c>
      <c r="L4233" t="s">
        <v>5402</v>
      </c>
      <c r="M4233" t="s">
        <v>5404</v>
      </c>
      <c r="N4233">
        <v>10</v>
      </c>
    </row>
    <row r="4234" spans="1:14" x14ac:dyDescent="0.75">
      <c r="A4234" t="s">
        <v>10</v>
      </c>
      <c r="B4234" t="s">
        <v>11</v>
      </c>
      <c r="C4234" t="s">
        <v>12</v>
      </c>
      <c r="D4234" t="s">
        <v>5388</v>
      </c>
      <c r="E4234">
        <v>10260260</v>
      </c>
      <c r="F4234" t="s">
        <v>5435</v>
      </c>
      <c r="G4234">
        <v>66154140</v>
      </c>
      <c r="H4234" t="s">
        <v>7086</v>
      </c>
      <c r="I4234" t="s">
        <v>635</v>
      </c>
      <c r="J4234" t="s">
        <v>5407</v>
      </c>
      <c r="K4234" t="s">
        <v>5394</v>
      </c>
      <c r="L4234" t="s">
        <v>5395</v>
      </c>
      <c r="M4234" t="s">
        <v>5396</v>
      </c>
      <c r="N4234">
        <v>15</v>
      </c>
    </row>
    <row r="4235" spans="1:14" x14ac:dyDescent="0.75">
      <c r="A4235" t="s">
        <v>10</v>
      </c>
      <c r="B4235" t="s">
        <v>11</v>
      </c>
      <c r="C4235" t="s">
        <v>12</v>
      </c>
      <c r="D4235" t="s">
        <v>5388</v>
      </c>
      <c r="E4235">
        <v>10260260</v>
      </c>
      <c r="F4235" t="s">
        <v>5435</v>
      </c>
      <c r="G4235">
        <v>66154176</v>
      </c>
      <c r="H4235" t="s">
        <v>686</v>
      </c>
      <c r="I4235" t="s">
        <v>687</v>
      </c>
      <c r="J4235" t="s">
        <v>5407</v>
      </c>
      <c r="K4235" t="s">
        <v>5398</v>
      </c>
      <c r="L4235" t="s">
        <v>5399</v>
      </c>
      <c r="M4235" t="s">
        <v>5400</v>
      </c>
      <c r="N4235">
        <v>5</v>
      </c>
    </row>
    <row r="4236" spans="1:14" x14ac:dyDescent="0.75">
      <c r="A4236" t="s">
        <v>10</v>
      </c>
      <c r="B4236" t="s">
        <v>11</v>
      </c>
      <c r="C4236" t="s">
        <v>12</v>
      </c>
      <c r="D4236" t="s">
        <v>5388</v>
      </c>
      <c r="E4236">
        <v>10260260</v>
      </c>
      <c r="F4236" t="s">
        <v>5435</v>
      </c>
      <c r="G4236">
        <v>66154176</v>
      </c>
      <c r="H4236" t="s">
        <v>686</v>
      </c>
      <c r="I4236" t="s">
        <v>687</v>
      </c>
      <c r="J4236" t="s">
        <v>5407</v>
      </c>
      <c r="K4236" t="s">
        <v>5391</v>
      </c>
      <c r="L4236" t="s">
        <v>5392</v>
      </c>
      <c r="M4236" t="s">
        <v>5393</v>
      </c>
      <c r="N4236">
        <v>50</v>
      </c>
    </row>
    <row r="4237" spans="1:14" x14ac:dyDescent="0.75">
      <c r="A4237" t="s">
        <v>10</v>
      </c>
      <c r="B4237" t="s">
        <v>11</v>
      </c>
      <c r="C4237" t="s">
        <v>12</v>
      </c>
      <c r="D4237" t="s">
        <v>5388</v>
      </c>
      <c r="E4237">
        <v>10260260</v>
      </c>
      <c r="F4237" t="s">
        <v>5435</v>
      </c>
      <c r="G4237">
        <v>66154176</v>
      </c>
      <c r="H4237" t="s">
        <v>686</v>
      </c>
      <c r="I4237" t="s">
        <v>687</v>
      </c>
      <c r="J4237" t="s">
        <v>5407</v>
      </c>
      <c r="K4237" t="s">
        <v>5391</v>
      </c>
      <c r="L4237" t="s">
        <v>5392</v>
      </c>
      <c r="M4237" t="s">
        <v>5401</v>
      </c>
      <c r="N4237">
        <v>10</v>
      </c>
    </row>
    <row r="4238" spans="1:14" x14ac:dyDescent="0.75">
      <c r="A4238" t="s">
        <v>10</v>
      </c>
      <c r="B4238" t="s">
        <v>11</v>
      </c>
      <c r="C4238" t="s">
        <v>12</v>
      </c>
      <c r="D4238" t="s">
        <v>5388</v>
      </c>
      <c r="E4238">
        <v>10260260</v>
      </c>
      <c r="F4238" t="s">
        <v>5435</v>
      </c>
      <c r="G4238">
        <v>66154176</v>
      </c>
      <c r="H4238" t="s">
        <v>686</v>
      </c>
      <c r="I4238" t="s">
        <v>687</v>
      </c>
      <c r="J4238" t="s">
        <v>5407</v>
      </c>
      <c r="K4238" t="s">
        <v>5394</v>
      </c>
      <c r="L4238" t="s">
        <v>5402</v>
      </c>
      <c r="M4238" t="s">
        <v>5403</v>
      </c>
      <c r="N4238">
        <v>50</v>
      </c>
    </row>
    <row r="4239" spans="1:14" x14ac:dyDescent="0.75">
      <c r="A4239" t="s">
        <v>10</v>
      </c>
      <c r="B4239" t="s">
        <v>11</v>
      </c>
      <c r="C4239" t="s">
        <v>12</v>
      </c>
      <c r="D4239" t="s">
        <v>5388</v>
      </c>
      <c r="E4239">
        <v>10260260</v>
      </c>
      <c r="F4239" t="s">
        <v>5435</v>
      </c>
      <c r="G4239">
        <v>66154176</v>
      </c>
      <c r="H4239" t="s">
        <v>686</v>
      </c>
      <c r="I4239" t="s">
        <v>687</v>
      </c>
      <c r="J4239" t="s">
        <v>5407</v>
      </c>
      <c r="K4239" t="s">
        <v>5394</v>
      </c>
      <c r="L4239" t="s">
        <v>5395</v>
      </c>
      <c r="M4239" t="s">
        <v>5396</v>
      </c>
      <c r="N4239">
        <v>20</v>
      </c>
    </row>
    <row r="4240" spans="1:14" x14ac:dyDescent="0.75">
      <c r="A4240" t="s">
        <v>10</v>
      </c>
      <c r="B4240" t="s">
        <v>11</v>
      </c>
      <c r="C4240" t="s">
        <v>12</v>
      </c>
      <c r="D4240" t="s">
        <v>5388</v>
      </c>
      <c r="E4240">
        <v>10260260</v>
      </c>
      <c r="F4240" t="s">
        <v>5435</v>
      </c>
      <c r="G4240">
        <v>66154250</v>
      </c>
      <c r="H4240" t="s">
        <v>2460</v>
      </c>
      <c r="I4240" t="s">
        <v>2461</v>
      </c>
      <c r="J4240" t="s">
        <v>5413</v>
      </c>
      <c r="K4240" t="s">
        <v>5391</v>
      </c>
      <c r="L4240" t="s">
        <v>5392</v>
      </c>
      <c r="M4240" t="s">
        <v>5393</v>
      </c>
      <c r="N4240">
        <v>50</v>
      </c>
    </row>
    <row r="4241" spans="1:14" x14ac:dyDescent="0.75">
      <c r="A4241" t="s">
        <v>10</v>
      </c>
      <c r="B4241" t="s">
        <v>11</v>
      </c>
      <c r="C4241" t="s">
        <v>12</v>
      </c>
      <c r="D4241" t="s">
        <v>5388</v>
      </c>
      <c r="E4241">
        <v>10260260</v>
      </c>
      <c r="F4241" t="s">
        <v>5435</v>
      </c>
      <c r="G4241">
        <v>66154250</v>
      </c>
      <c r="H4241" t="s">
        <v>2460</v>
      </c>
      <c r="I4241" t="s">
        <v>2461</v>
      </c>
      <c r="J4241" t="s">
        <v>5413</v>
      </c>
      <c r="K4241" t="s">
        <v>5394</v>
      </c>
      <c r="L4241" t="s">
        <v>5402</v>
      </c>
      <c r="M4241" t="s">
        <v>5417</v>
      </c>
      <c r="N4241">
        <v>50</v>
      </c>
    </row>
    <row r="4242" spans="1:14" x14ac:dyDescent="0.75">
      <c r="A4242" t="s">
        <v>10</v>
      </c>
      <c r="B4242" t="s">
        <v>11</v>
      </c>
      <c r="C4242" t="s">
        <v>12</v>
      </c>
      <c r="D4242" t="s">
        <v>5388</v>
      </c>
      <c r="E4242">
        <v>10260260</v>
      </c>
      <c r="F4242" t="s">
        <v>5435</v>
      </c>
      <c r="G4242">
        <v>66154250</v>
      </c>
      <c r="H4242" t="s">
        <v>2460</v>
      </c>
      <c r="I4242" t="s">
        <v>2461</v>
      </c>
      <c r="J4242" t="s">
        <v>5413</v>
      </c>
      <c r="K4242" t="s">
        <v>5394</v>
      </c>
      <c r="L4242" t="s">
        <v>5402</v>
      </c>
      <c r="M4242" t="s">
        <v>5403</v>
      </c>
      <c r="N4242">
        <v>100</v>
      </c>
    </row>
    <row r="4243" spans="1:14" x14ac:dyDescent="0.75">
      <c r="A4243" t="s">
        <v>10</v>
      </c>
      <c r="B4243" t="s">
        <v>11</v>
      </c>
      <c r="C4243" t="s">
        <v>12</v>
      </c>
      <c r="D4243" t="s">
        <v>5388</v>
      </c>
      <c r="E4243">
        <v>10260260</v>
      </c>
      <c r="F4243" t="s">
        <v>5435</v>
      </c>
      <c r="G4243">
        <v>66154250</v>
      </c>
      <c r="H4243" t="s">
        <v>2460</v>
      </c>
      <c r="I4243" t="s">
        <v>2461</v>
      </c>
      <c r="J4243" t="s">
        <v>5413</v>
      </c>
      <c r="K4243" t="s">
        <v>5394</v>
      </c>
      <c r="L4243" t="s">
        <v>5402</v>
      </c>
      <c r="M4243" t="s">
        <v>5404</v>
      </c>
      <c r="N4243">
        <v>50</v>
      </c>
    </row>
    <row r="4244" spans="1:14" x14ac:dyDescent="0.75">
      <c r="A4244" t="s">
        <v>10</v>
      </c>
      <c r="B4244" t="s">
        <v>11</v>
      </c>
      <c r="C4244" t="s">
        <v>12</v>
      </c>
      <c r="D4244" t="s">
        <v>5388</v>
      </c>
      <c r="E4244">
        <v>10260260</v>
      </c>
      <c r="F4244" t="s">
        <v>5435</v>
      </c>
      <c r="G4244">
        <v>66154428</v>
      </c>
      <c r="H4244" t="s">
        <v>1553</v>
      </c>
      <c r="I4244" t="s">
        <v>1554</v>
      </c>
      <c r="J4244" t="s">
        <v>5407</v>
      </c>
      <c r="K4244" t="s">
        <v>5391</v>
      </c>
      <c r="L4244" t="s">
        <v>5392</v>
      </c>
      <c r="M4244" t="s">
        <v>5393</v>
      </c>
      <c r="N4244">
        <v>30</v>
      </c>
    </row>
    <row r="4245" spans="1:14" x14ac:dyDescent="0.75">
      <c r="A4245" t="s">
        <v>10</v>
      </c>
      <c r="B4245" t="s">
        <v>11</v>
      </c>
      <c r="C4245" t="s">
        <v>12</v>
      </c>
      <c r="D4245" t="s">
        <v>5388</v>
      </c>
      <c r="E4245">
        <v>10260260</v>
      </c>
      <c r="F4245" t="s">
        <v>5435</v>
      </c>
      <c r="G4245">
        <v>66154428</v>
      </c>
      <c r="H4245" t="s">
        <v>1553</v>
      </c>
      <c r="I4245" t="s">
        <v>1554</v>
      </c>
      <c r="J4245" t="s">
        <v>5407</v>
      </c>
      <c r="K4245" t="s">
        <v>5394</v>
      </c>
      <c r="L4245" t="s">
        <v>5402</v>
      </c>
      <c r="M4245" t="s">
        <v>5403</v>
      </c>
      <c r="N4245">
        <v>20</v>
      </c>
    </row>
    <row r="4246" spans="1:14" x14ac:dyDescent="0.75">
      <c r="A4246" t="s">
        <v>10</v>
      </c>
      <c r="B4246" t="s">
        <v>11</v>
      </c>
      <c r="C4246" t="s">
        <v>12</v>
      </c>
      <c r="D4246" t="s">
        <v>5388</v>
      </c>
      <c r="E4246">
        <v>10260260</v>
      </c>
      <c r="F4246" t="s">
        <v>5435</v>
      </c>
      <c r="G4246">
        <v>66154466</v>
      </c>
      <c r="H4246" t="s">
        <v>1254</v>
      </c>
      <c r="I4246" t="s">
        <v>1255</v>
      </c>
      <c r="J4246" t="s">
        <v>5407</v>
      </c>
      <c r="K4246" t="s">
        <v>5391</v>
      </c>
      <c r="L4246" t="s">
        <v>5392</v>
      </c>
      <c r="M4246" t="s">
        <v>5393</v>
      </c>
      <c r="N4246">
        <v>60</v>
      </c>
    </row>
    <row r="4247" spans="1:14" x14ac:dyDescent="0.75">
      <c r="A4247" t="s">
        <v>10</v>
      </c>
      <c r="B4247" t="s">
        <v>11</v>
      </c>
      <c r="C4247" t="s">
        <v>12</v>
      </c>
      <c r="D4247" t="s">
        <v>5388</v>
      </c>
      <c r="E4247">
        <v>10260260</v>
      </c>
      <c r="F4247" t="s">
        <v>5435</v>
      </c>
      <c r="G4247">
        <v>66154466</v>
      </c>
      <c r="H4247" t="s">
        <v>1254</v>
      </c>
      <c r="I4247" t="s">
        <v>1255</v>
      </c>
      <c r="J4247" t="s">
        <v>5407</v>
      </c>
      <c r="K4247" t="s">
        <v>5394</v>
      </c>
      <c r="L4247" t="s">
        <v>5402</v>
      </c>
      <c r="M4247" t="s">
        <v>5403</v>
      </c>
      <c r="N4247">
        <v>60</v>
      </c>
    </row>
    <row r="4248" spans="1:14" x14ac:dyDescent="0.75">
      <c r="A4248" t="s">
        <v>10</v>
      </c>
      <c r="B4248" t="s">
        <v>11</v>
      </c>
      <c r="C4248" t="s">
        <v>12</v>
      </c>
      <c r="D4248" t="s">
        <v>5388</v>
      </c>
      <c r="E4248">
        <v>10260260</v>
      </c>
      <c r="F4248" t="s">
        <v>5435</v>
      </c>
      <c r="G4248">
        <v>66154466</v>
      </c>
      <c r="H4248" t="s">
        <v>1254</v>
      </c>
      <c r="I4248" t="s">
        <v>1255</v>
      </c>
      <c r="J4248" t="s">
        <v>5407</v>
      </c>
      <c r="K4248" t="s">
        <v>5394</v>
      </c>
      <c r="L4248" t="s">
        <v>5395</v>
      </c>
      <c r="M4248" t="s">
        <v>5396</v>
      </c>
      <c r="N4248">
        <v>30</v>
      </c>
    </row>
    <row r="4249" spans="1:14" x14ac:dyDescent="0.75">
      <c r="A4249" t="s">
        <v>10</v>
      </c>
      <c r="B4249" t="s">
        <v>11</v>
      </c>
      <c r="C4249" t="s">
        <v>12</v>
      </c>
      <c r="D4249" t="s">
        <v>5388</v>
      </c>
      <c r="E4249">
        <v>10260260</v>
      </c>
      <c r="F4249" t="s">
        <v>5435</v>
      </c>
      <c r="G4249">
        <v>66154784</v>
      </c>
      <c r="H4249" t="s">
        <v>4374</v>
      </c>
      <c r="I4249" t="s">
        <v>4375</v>
      </c>
      <c r="J4249" t="s">
        <v>5407</v>
      </c>
      <c r="K4249" t="s">
        <v>5391</v>
      </c>
      <c r="L4249" t="s">
        <v>5392</v>
      </c>
      <c r="M4249" t="s">
        <v>5393</v>
      </c>
      <c r="N4249">
        <v>10</v>
      </c>
    </row>
    <row r="4250" spans="1:14" x14ac:dyDescent="0.75">
      <c r="A4250" t="s">
        <v>10</v>
      </c>
      <c r="B4250" t="s">
        <v>11</v>
      </c>
      <c r="C4250" t="s">
        <v>12</v>
      </c>
      <c r="D4250" t="s">
        <v>5388</v>
      </c>
      <c r="E4250">
        <v>10260260</v>
      </c>
      <c r="F4250" t="s">
        <v>5435</v>
      </c>
      <c r="G4250">
        <v>66154784</v>
      </c>
      <c r="H4250" t="s">
        <v>4374</v>
      </c>
      <c r="I4250" t="s">
        <v>4375</v>
      </c>
      <c r="J4250" t="s">
        <v>5407</v>
      </c>
      <c r="K4250" t="s">
        <v>5394</v>
      </c>
      <c r="L4250" t="s">
        <v>5402</v>
      </c>
      <c r="M4250" t="s">
        <v>5404</v>
      </c>
      <c r="N4250">
        <v>10</v>
      </c>
    </row>
    <row r="4251" spans="1:14" x14ac:dyDescent="0.75">
      <c r="A4251" t="s">
        <v>10</v>
      </c>
      <c r="B4251" t="s">
        <v>11</v>
      </c>
      <c r="C4251" t="s">
        <v>12</v>
      </c>
      <c r="D4251" t="s">
        <v>5388</v>
      </c>
      <c r="E4251">
        <v>10260260</v>
      </c>
      <c r="F4251" t="s">
        <v>5435</v>
      </c>
      <c r="G4251">
        <v>66154784</v>
      </c>
      <c r="H4251" t="s">
        <v>4374</v>
      </c>
      <c r="I4251" t="s">
        <v>4375</v>
      </c>
      <c r="J4251" t="s">
        <v>5407</v>
      </c>
      <c r="K4251" t="s">
        <v>5394</v>
      </c>
      <c r="L4251" t="s">
        <v>5395</v>
      </c>
      <c r="M4251" t="s">
        <v>5405</v>
      </c>
      <c r="N4251">
        <v>5</v>
      </c>
    </row>
    <row r="4252" spans="1:14" x14ac:dyDescent="0.75">
      <c r="A4252" t="s">
        <v>10</v>
      </c>
      <c r="B4252" t="s">
        <v>11</v>
      </c>
      <c r="C4252" t="s">
        <v>12</v>
      </c>
      <c r="D4252" t="s">
        <v>5388</v>
      </c>
      <c r="E4252">
        <v>10260260</v>
      </c>
      <c r="F4252" t="s">
        <v>5435</v>
      </c>
      <c r="G4252">
        <v>66154791</v>
      </c>
      <c r="H4252" t="s">
        <v>634</v>
      </c>
      <c r="I4252" t="s">
        <v>635</v>
      </c>
      <c r="J4252" t="s">
        <v>5407</v>
      </c>
      <c r="K4252" t="s">
        <v>5391</v>
      </c>
      <c r="L4252" t="s">
        <v>5392</v>
      </c>
      <c r="M4252" t="s">
        <v>5393</v>
      </c>
      <c r="N4252">
        <v>125</v>
      </c>
    </row>
    <row r="4253" spans="1:14" x14ac:dyDescent="0.75">
      <c r="A4253" t="s">
        <v>10</v>
      </c>
      <c r="B4253" t="s">
        <v>11</v>
      </c>
      <c r="C4253" t="s">
        <v>12</v>
      </c>
      <c r="D4253" t="s">
        <v>5388</v>
      </c>
      <c r="E4253">
        <v>10260260</v>
      </c>
      <c r="F4253" t="s">
        <v>5435</v>
      </c>
      <c r="G4253">
        <v>66154791</v>
      </c>
      <c r="H4253" t="s">
        <v>634</v>
      </c>
      <c r="I4253" t="s">
        <v>635</v>
      </c>
      <c r="J4253" t="s">
        <v>5407</v>
      </c>
      <c r="K4253" t="s">
        <v>5391</v>
      </c>
      <c r="L4253" t="s">
        <v>5392</v>
      </c>
      <c r="M4253" t="s">
        <v>5401</v>
      </c>
      <c r="N4253">
        <v>20</v>
      </c>
    </row>
    <row r="4254" spans="1:14" x14ac:dyDescent="0.75">
      <c r="A4254" t="s">
        <v>10</v>
      </c>
      <c r="B4254" t="s">
        <v>11</v>
      </c>
      <c r="C4254" t="s">
        <v>12</v>
      </c>
      <c r="D4254" t="s">
        <v>5388</v>
      </c>
      <c r="E4254">
        <v>10260260</v>
      </c>
      <c r="F4254" t="s">
        <v>5435</v>
      </c>
      <c r="G4254">
        <v>66154791</v>
      </c>
      <c r="H4254" t="s">
        <v>634</v>
      </c>
      <c r="I4254" t="s">
        <v>635</v>
      </c>
      <c r="J4254" t="s">
        <v>5407</v>
      </c>
      <c r="K4254" t="s">
        <v>5394</v>
      </c>
      <c r="L4254" t="s">
        <v>5402</v>
      </c>
      <c r="M4254" t="s">
        <v>5403</v>
      </c>
      <c r="N4254">
        <v>0</v>
      </c>
    </row>
    <row r="4255" spans="1:14" x14ac:dyDescent="0.75">
      <c r="A4255" t="s">
        <v>10</v>
      </c>
      <c r="B4255" t="s">
        <v>11</v>
      </c>
      <c r="C4255" t="s">
        <v>12</v>
      </c>
      <c r="D4255" t="s">
        <v>5388</v>
      </c>
      <c r="E4255">
        <v>10260260</v>
      </c>
      <c r="F4255" t="s">
        <v>5435</v>
      </c>
      <c r="G4255">
        <v>66154791</v>
      </c>
      <c r="H4255" t="s">
        <v>634</v>
      </c>
      <c r="I4255" t="s">
        <v>635</v>
      </c>
      <c r="J4255" t="s">
        <v>5407</v>
      </c>
      <c r="K4255" t="s">
        <v>5394</v>
      </c>
      <c r="L4255" t="s">
        <v>5402</v>
      </c>
      <c r="M4255" t="s">
        <v>5404</v>
      </c>
      <c r="N4255">
        <v>0</v>
      </c>
    </row>
    <row r="4256" spans="1:14" x14ac:dyDescent="0.75">
      <c r="A4256" t="s">
        <v>10</v>
      </c>
      <c r="B4256" t="s">
        <v>11</v>
      </c>
      <c r="C4256" t="s">
        <v>12</v>
      </c>
      <c r="D4256" t="s">
        <v>5388</v>
      </c>
      <c r="E4256">
        <v>10260260</v>
      </c>
      <c r="F4256" t="s">
        <v>5435</v>
      </c>
      <c r="G4256">
        <v>66154791</v>
      </c>
      <c r="H4256" t="s">
        <v>634</v>
      </c>
      <c r="I4256" t="s">
        <v>635</v>
      </c>
      <c r="J4256" t="s">
        <v>5407</v>
      </c>
      <c r="K4256" t="s">
        <v>5394</v>
      </c>
      <c r="L4256" t="s">
        <v>5395</v>
      </c>
      <c r="M4256" t="s">
        <v>5396</v>
      </c>
      <c r="N4256">
        <v>25</v>
      </c>
    </row>
    <row r="4257" spans="1:14" x14ac:dyDescent="0.75">
      <c r="A4257" t="s">
        <v>10</v>
      </c>
      <c r="B4257" t="s">
        <v>11</v>
      </c>
      <c r="C4257" t="s">
        <v>12</v>
      </c>
      <c r="D4257" t="s">
        <v>5388</v>
      </c>
      <c r="E4257">
        <v>10260260</v>
      </c>
      <c r="F4257" t="s">
        <v>5435</v>
      </c>
      <c r="G4257">
        <v>66154853</v>
      </c>
      <c r="H4257" t="s">
        <v>2094</v>
      </c>
      <c r="I4257" t="s">
        <v>2095</v>
      </c>
      <c r="J4257" t="s">
        <v>5412</v>
      </c>
      <c r="K4257" t="s">
        <v>5391</v>
      </c>
      <c r="L4257" t="s">
        <v>5392</v>
      </c>
      <c r="M4257" t="s">
        <v>5393</v>
      </c>
      <c r="N4257">
        <v>40</v>
      </c>
    </row>
    <row r="4258" spans="1:14" x14ac:dyDescent="0.75">
      <c r="A4258" t="s">
        <v>10</v>
      </c>
      <c r="B4258" t="s">
        <v>11</v>
      </c>
      <c r="C4258" t="s">
        <v>12</v>
      </c>
      <c r="D4258" t="s">
        <v>5388</v>
      </c>
      <c r="E4258">
        <v>10260260</v>
      </c>
      <c r="F4258" t="s">
        <v>5435</v>
      </c>
      <c r="G4258">
        <v>66154853</v>
      </c>
      <c r="H4258" t="s">
        <v>2094</v>
      </c>
      <c r="I4258" t="s">
        <v>2095</v>
      </c>
      <c r="J4258" t="s">
        <v>5412</v>
      </c>
      <c r="K4258" t="s">
        <v>5394</v>
      </c>
      <c r="L4258" t="s">
        <v>5402</v>
      </c>
      <c r="M4258" t="s">
        <v>5417</v>
      </c>
      <c r="N4258">
        <v>10</v>
      </c>
    </row>
    <row r="4259" spans="1:14" x14ac:dyDescent="0.75">
      <c r="A4259" t="s">
        <v>10</v>
      </c>
      <c r="B4259" t="s">
        <v>11</v>
      </c>
      <c r="C4259" t="s">
        <v>12</v>
      </c>
      <c r="D4259" t="s">
        <v>5388</v>
      </c>
      <c r="E4259">
        <v>10260260</v>
      </c>
      <c r="F4259" t="s">
        <v>5435</v>
      </c>
      <c r="G4259">
        <v>66154853</v>
      </c>
      <c r="H4259" t="s">
        <v>2094</v>
      </c>
      <c r="I4259" t="s">
        <v>2095</v>
      </c>
      <c r="J4259" t="s">
        <v>5412</v>
      </c>
      <c r="K4259" t="s">
        <v>5394</v>
      </c>
      <c r="L4259" t="s">
        <v>5402</v>
      </c>
      <c r="M4259" t="s">
        <v>5403</v>
      </c>
      <c r="N4259">
        <v>20</v>
      </c>
    </row>
    <row r="4260" spans="1:14" x14ac:dyDescent="0.75">
      <c r="A4260" t="s">
        <v>10</v>
      </c>
      <c r="B4260" t="s">
        <v>11</v>
      </c>
      <c r="C4260" t="s">
        <v>12</v>
      </c>
      <c r="D4260" t="s">
        <v>5388</v>
      </c>
      <c r="E4260">
        <v>10260260</v>
      </c>
      <c r="F4260" t="s">
        <v>5435</v>
      </c>
      <c r="G4260">
        <v>66154943</v>
      </c>
      <c r="H4260" t="s">
        <v>2806</v>
      </c>
      <c r="I4260" t="s">
        <v>2807</v>
      </c>
      <c r="J4260" t="s">
        <v>5407</v>
      </c>
      <c r="K4260" t="s">
        <v>5391</v>
      </c>
      <c r="L4260" t="s">
        <v>5392</v>
      </c>
      <c r="M4260" t="s">
        <v>5393</v>
      </c>
      <c r="N4260">
        <v>15</v>
      </c>
    </row>
    <row r="4261" spans="1:14" x14ac:dyDescent="0.75">
      <c r="A4261" t="s">
        <v>10</v>
      </c>
      <c r="B4261" t="s">
        <v>11</v>
      </c>
      <c r="C4261" t="s">
        <v>12</v>
      </c>
      <c r="D4261" t="s">
        <v>5388</v>
      </c>
      <c r="E4261">
        <v>10260260</v>
      </c>
      <c r="F4261" t="s">
        <v>5435</v>
      </c>
      <c r="G4261">
        <v>66154943</v>
      </c>
      <c r="H4261" t="s">
        <v>2806</v>
      </c>
      <c r="I4261" t="s">
        <v>2807</v>
      </c>
      <c r="J4261" t="s">
        <v>5407</v>
      </c>
      <c r="K4261" t="s">
        <v>5394</v>
      </c>
      <c r="L4261" t="s">
        <v>5402</v>
      </c>
      <c r="M4261" t="s">
        <v>5403</v>
      </c>
      <c r="N4261">
        <v>20</v>
      </c>
    </row>
    <row r="4262" spans="1:14" x14ac:dyDescent="0.75">
      <c r="A4262" t="s">
        <v>10</v>
      </c>
      <c r="B4262" t="s">
        <v>11</v>
      </c>
      <c r="C4262" t="s">
        <v>12</v>
      </c>
      <c r="D4262" t="s">
        <v>5388</v>
      </c>
      <c r="E4262">
        <v>10260260</v>
      </c>
      <c r="F4262" t="s">
        <v>5435</v>
      </c>
      <c r="G4262">
        <v>66154943</v>
      </c>
      <c r="H4262" t="s">
        <v>2806</v>
      </c>
      <c r="I4262" t="s">
        <v>2807</v>
      </c>
      <c r="J4262" t="s">
        <v>5407</v>
      </c>
      <c r="K4262" t="s">
        <v>5394</v>
      </c>
      <c r="L4262" t="s">
        <v>5402</v>
      </c>
      <c r="M4262" t="s">
        <v>5404</v>
      </c>
      <c r="N4262">
        <v>15</v>
      </c>
    </row>
    <row r="4263" spans="1:14" x14ac:dyDescent="0.75">
      <c r="A4263" t="s">
        <v>10</v>
      </c>
      <c r="B4263" t="s">
        <v>11</v>
      </c>
      <c r="C4263" t="s">
        <v>12</v>
      </c>
      <c r="D4263" t="s">
        <v>5388</v>
      </c>
      <c r="E4263">
        <v>10260260</v>
      </c>
      <c r="F4263" t="s">
        <v>5435</v>
      </c>
      <c r="G4263">
        <v>66154943</v>
      </c>
      <c r="H4263" t="s">
        <v>2806</v>
      </c>
      <c r="I4263" t="s">
        <v>2807</v>
      </c>
      <c r="J4263" t="s">
        <v>5407</v>
      </c>
      <c r="K4263" t="s">
        <v>5394</v>
      </c>
      <c r="L4263" t="s">
        <v>5395</v>
      </c>
      <c r="M4263" t="s">
        <v>5396</v>
      </c>
      <c r="N4263">
        <v>20</v>
      </c>
    </row>
    <row r="4264" spans="1:14" x14ac:dyDescent="0.75">
      <c r="A4264" t="s">
        <v>10</v>
      </c>
      <c r="B4264" t="s">
        <v>11</v>
      </c>
      <c r="C4264" t="s">
        <v>12</v>
      </c>
      <c r="D4264" t="s">
        <v>5388</v>
      </c>
      <c r="E4264">
        <v>10260260</v>
      </c>
      <c r="F4264" t="s">
        <v>5435</v>
      </c>
      <c r="G4264">
        <v>66155025</v>
      </c>
      <c r="H4264" t="s">
        <v>4793</v>
      </c>
      <c r="I4264" t="s">
        <v>4794</v>
      </c>
      <c r="J4264" t="s">
        <v>5407</v>
      </c>
      <c r="K4264" t="s">
        <v>5394</v>
      </c>
      <c r="L4264" t="s">
        <v>5402</v>
      </c>
      <c r="M4264" t="s">
        <v>5404</v>
      </c>
      <c r="N4264">
        <v>10</v>
      </c>
    </row>
    <row r="4265" spans="1:14" x14ac:dyDescent="0.75">
      <c r="A4265" t="s">
        <v>10</v>
      </c>
      <c r="B4265" t="s">
        <v>11</v>
      </c>
      <c r="C4265" t="s">
        <v>12</v>
      </c>
      <c r="D4265" t="s">
        <v>5388</v>
      </c>
      <c r="E4265">
        <v>10260260</v>
      </c>
      <c r="F4265" t="s">
        <v>5435</v>
      </c>
      <c r="G4265">
        <v>66155025</v>
      </c>
      <c r="H4265" t="s">
        <v>4793</v>
      </c>
      <c r="I4265" t="s">
        <v>4794</v>
      </c>
      <c r="J4265" t="s">
        <v>5407</v>
      </c>
      <c r="K4265" t="s">
        <v>5394</v>
      </c>
      <c r="L4265" t="s">
        <v>5395</v>
      </c>
      <c r="M4265" t="s">
        <v>5405</v>
      </c>
      <c r="N4265">
        <v>5</v>
      </c>
    </row>
    <row r="4266" spans="1:14" x14ac:dyDescent="0.75">
      <c r="A4266" t="s">
        <v>10</v>
      </c>
      <c r="B4266" t="s">
        <v>11</v>
      </c>
      <c r="C4266" t="s">
        <v>12</v>
      </c>
      <c r="D4266" t="s">
        <v>5388</v>
      </c>
      <c r="E4266">
        <v>10260260</v>
      </c>
      <c r="F4266" t="s">
        <v>5435</v>
      </c>
      <c r="G4266">
        <v>66155121</v>
      </c>
      <c r="H4266" t="s">
        <v>2065</v>
      </c>
      <c r="I4266" t="s">
        <v>2066</v>
      </c>
      <c r="J4266" t="s">
        <v>5407</v>
      </c>
      <c r="K4266" t="s">
        <v>5391</v>
      </c>
      <c r="L4266" t="s">
        <v>5392</v>
      </c>
      <c r="M4266" t="s">
        <v>5393</v>
      </c>
      <c r="N4266">
        <v>5</v>
      </c>
    </row>
    <row r="4267" spans="1:14" x14ac:dyDescent="0.75">
      <c r="A4267" t="s">
        <v>10</v>
      </c>
      <c r="B4267" t="s">
        <v>11</v>
      </c>
      <c r="C4267" t="s">
        <v>12</v>
      </c>
      <c r="D4267" t="s">
        <v>5388</v>
      </c>
      <c r="E4267">
        <v>10260260</v>
      </c>
      <c r="F4267" t="s">
        <v>5435</v>
      </c>
      <c r="G4267">
        <v>66155121</v>
      </c>
      <c r="H4267" t="s">
        <v>2065</v>
      </c>
      <c r="I4267" t="s">
        <v>2066</v>
      </c>
      <c r="J4267" t="s">
        <v>5407</v>
      </c>
      <c r="K4267" t="s">
        <v>5394</v>
      </c>
      <c r="L4267" t="s">
        <v>5402</v>
      </c>
      <c r="M4267" t="s">
        <v>5403</v>
      </c>
      <c r="N4267">
        <v>2</v>
      </c>
    </row>
    <row r="4268" spans="1:14" x14ac:dyDescent="0.75">
      <c r="A4268" t="s">
        <v>10</v>
      </c>
      <c r="B4268" t="s">
        <v>11</v>
      </c>
      <c r="C4268" t="s">
        <v>12</v>
      </c>
      <c r="D4268" t="s">
        <v>5388</v>
      </c>
      <c r="E4268">
        <v>10260260</v>
      </c>
      <c r="F4268" t="s">
        <v>5435</v>
      </c>
      <c r="G4268">
        <v>66155135</v>
      </c>
      <c r="H4268" t="s">
        <v>3461</v>
      </c>
      <c r="I4268" t="s">
        <v>3462</v>
      </c>
      <c r="J4268" t="s">
        <v>5407</v>
      </c>
      <c r="K4268" t="s">
        <v>5398</v>
      </c>
      <c r="L4268" t="s">
        <v>5399</v>
      </c>
      <c r="M4268" t="s">
        <v>5400</v>
      </c>
      <c r="N4268">
        <v>5</v>
      </c>
    </row>
    <row r="4269" spans="1:14" x14ac:dyDescent="0.75">
      <c r="A4269" t="s">
        <v>10</v>
      </c>
      <c r="B4269" t="s">
        <v>11</v>
      </c>
      <c r="C4269" t="s">
        <v>12</v>
      </c>
      <c r="D4269" t="s">
        <v>5388</v>
      </c>
      <c r="E4269">
        <v>10260260</v>
      </c>
      <c r="F4269" t="s">
        <v>5435</v>
      </c>
      <c r="G4269">
        <v>66155135</v>
      </c>
      <c r="H4269" t="s">
        <v>3461</v>
      </c>
      <c r="I4269" t="s">
        <v>3462</v>
      </c>
      <c r="J4269" t="s">
        <v>5407</v>
      </c>
      <c r="K4269" t="s">
        <v>5391</v>
      </c>
      <c r="L4269" t="s">
        <v>5392</v>
      </c>
      <c r="M4269" t="s">
        <v>5393</v>
      </c>
      <c r="N4269">
        <v>100</v>
      </c>
    </row>
    <row r="4270" spans="1:14" x14ac:dyDescent="0.75">
      <c r="A4270" t="s">
        <v>10</v>
      </c>
      <c r="B4270" t="s">
        <v>11</v>
      </c>
      <c r="C4270" t="s">
        <v>12</v>
      </c>
      <c r="D4270" t="s">
        <v>5388</v>
      </c>
      <c r="E4270">
        <v>10260260</v>
      </c>
      <c r="F4270" t="s">
        <v>5435</v>
      </c>
      <c r="G4270">
        <v>66155135</v>
      </c>
      <c r="H4270" t="s">
        <v>3461</v>
      </c>
      <c r="I4270" t="s">
        <v>3462</v>
      </c>
      <c r="J4270" t="s">
        <v>5407</v>
      </c>
      <c r="K4270" t="s">
        <v>5391</v>
      </c>
      <c r="L4270" t="s">
        <v>5392</v>
      </c>
      <c r="M4270" t="s">
        <v>5401</v>
      </c>
      <c r="N4270">
        <v>10</v>
      </c>
    </row>
    <row r="4271" spans="1:14" x14ac:dyDescent="0.75">
      <c r="A4271" t="s">
        <v>10</v>
      </c>
      <c r="B4271" t="s">
        <v>11</v>
      </c>
      <c r="C4271" t="s">
        <v>12</v>
      </c>
      <c r="D4271" t="s">
        <v>5388</v>
      </c>
      <c r="E4271">
        <v>10260260</v>
      </c>
      <c r="F4271" t="s">
        <v>5435</v>
      </c>
      <c r="G4271">
        <v>66155135</v>
      </c>
      <c r="H4271" t="s">
        <v>3461</v>
      </c>
      <c r="I4271" t="s">
        <v>3462</v>
      </c>
      <c r="J4271" t="s">
        <v>5407</v>
      </c>
      <c r="K4271" t="s">
        <v>5394</v>
      </c>
      <c r="L4271" t="s">
        <v>5402</v>
      </c>
      <c r="M4271" t="s">
        <v>5403</v>
      </c>
      <c r="N4271">
        <v>150</v>
      </c>
    </row>
    <row r="4272" spans="1:14" x14ac:dyDescent="0.75">
      <c r="A4272" t="s">
        <v>10</v>
      </c>
      <c r="B4272" t="s">
        <v>11</v>
      </c>
      <c r="C4272" t="s">
        <v>12</v>
      </c>
      <c r="D4272" t="s">
        <v>5388</v>
      </c>
      <c r="E4272">
        <v>10260260</v>
      </c>
      <c r="F4272" t="s">
        <v>5435</v>
      </c>
      <c r="G4272">
        <v>66155135</v>
      </c>
      <c r="H4272" t="s">
        <v>3461</v>
      </c>
      <c r="I4272" t="s">
        <v>3462</v>
      </c>
      <c r="J4272" t="s">
        <v>5407</v>
      </c>
      <c r="K4272" t="s">
        <v>5394</v>
      </c>
      <c r="L4272" t="s">
        <v>5402</v>
      </c>
      <c r="M4272" t="s">
        <v>5404</v>
      </c>
      <c r="N4272">
        <v>50</v>
      </c>
    </row>
    <row r="4273" spans="1:14" x14ac:dyDescent="0.75">
      <c r="A4273" t="s">
        <v>10</v>
      </c>
      <c r="B4273" t="s">
        <v>11</v>
      </c>
      <c r="C4273" t="s">
        <v>12</v>
      </c>
      <c r="D4273" t="s">
        <v>5388</v>
      </c>
      <c r="E4273">
        <v>10260260</v>
      </c>
      <c r="F4273" t="s">
        <v>5435</v>
      </c>
      <c r="G4273">
        <v>66155135</v>
      </c>
      <c r="H4273" t="s">
        <v>3461</v>
      </c>
      <c r="I4273" t="s">
        <v>3462</v>
      </c>
      <c r="J4273" t="s">
        <v>5407</v>
      </c>
      <c r="K4273" t="s">
        <v>5394</v>
      </c>
      <c r="L4273" t="s">
        <v>5395</v>
      </c>
      <c r="M4273" t="s">
        <v>5396</v>
      </c>
      <c r="N4273">
        <v>50</v>
      </c>
    </row>
    <row r="4274" spans="1:14" x14ac:dyDescent="0.75">
      <c r="A4274" t="s">
        <v>10</v>
      </c>
      <c r="B4274" t="s">
        <v>11</v>
      </c>
      <c r="C4274" t="s">
        <v>12</v>
      </c>
      <c r="D4274" t="s">
        <v>5388</v>
      </c>
      <c r="E4274">
        <v>10260260</v>
      </c>
      <c r="F4274" t="s">
        <v>5435</v>
      </c>
      <c r="G4274">
        <v>66155170</v>
      </c>
      <c r="H4274" t="s">
        <v>2796</v>
      </c>
      <c r="I4274" t="s">
        <v>2797</v>
      </c>
      <c r="J4274" t="s">
        <v>5407</v>
      </c>
      <c r="K4274" t="s">
        <v>5391</v>
      </c>
      <c r="L4274" t="s">
        <v>5392</v>
      </c>
      <c r="M4274" t="s">
        <v>5393</v>
      </c>
      <c r="N4274">
        <v>30</v>
      </c>
    </row>
    <row r="4275" spans="1:14" x14ac:dyDescent="0.75">
      <c r="A4275" t="s">
        <v>10</v>
      </c>
      <c r="B4275" t="s">
        <v>11</v>
      </c>
      <c r="C4275" t="s">
        <v>12</v>
      </c>
      <c r="D4275" t="s">
        <v>5388</v>
      </c>
      <c r="E4275">
        <v>10260260</v>
      </c>
      <c r="F4275" t="s">
        <v>5435</v>
      </c>
      <c r="G4275">
        <v>66155170</v>
      </c>
      <c r="H4275" t="s">
        <v>2796</v>
      </c>
      <c r="I4275" t="s">
        <v>2797</v>
      </c>
      <c r="J4275" t="s">
        <v>5407</v>
      </c>
      <c r="K4275" t="s">
        <v>5394</v>
      </c>
      <c r="L4275" t="s">
        <v>5402</v>
      </c>
      <c r="M4275" t="s">
        <v>5403</v>
      </c>
      <c r="N4275">
        <v>30</v>
      </c>
    </row>
    <row r="4276" spans="1:14" x14ac:dyDescent="0.75">
      <c r="A4276" t="s">
        <v>10</v>
      </c>
      <c r="B4276" t="s">
        <v>11</v>
      </c>
      <c r="C4276" t="s">
        <v>12</v>
      </c>
      <c r="D4276" t="s">
        <v>5388</v>
      </c>
      <c r="E4276">
        <v>10260260</v>
      </c>
      <c r="F4276" t="s">
        <v>5435</v>
      </c>
      <c r="G4276">
        <v>66155170</v>
      </c>
      <c r="H4276" t="s">
        <v>2796</v>
      </c>
      <c r="I4276" t="s">
        <v>2797</v>
      </c>
      <c r="J4276" t="s">
        <v>5407</v>
      </c>
      <c r="K4276" t="s">
        <v>5394</v>
      </c>
      <c r="L4276" t="s">
        <v>5395</v>
      </c>
      <c r="M4276" t="s">
        <v>5405</v>
      </c>
      <c r="N4276">
        <v>5</v>
      </c>
    </row>
    <row r="4277" spans="1:14" x14ac:dyDescent="0.75">
      <c r="A4277" t="s">
        <v>10</v>
      </c>
      <c r="B4277" t="s">
        <v>11</v>
      </c>
      <c r="C4277" t="s">
        <v>12</v>
      </c>
      <c r="D4277" t="s">
        <v>5388</v>
      </c>
      <c r="E4277">
        <v>10260260</v>
      </c>
      <c r="F4277" t="s">
        <v>5435</v>
      </c>
      <c r="G4277">
        <v>66155170</v>
      </c>
      <c r="H4277" t="s">
        <v>2796</v>
      </c>
      <c r="I4277" t="s">
        <v>2797</v>
      </c>
      <c r="J4277" t="s">
        <v>5407</v>
      </c>
      <c r="K4277" t="s">
        <v>5394</v>
      </c>
      <c r="L4277" t="s">
        <v>5395</v>
      </c>
      <c r="M4277" t="s">
        <v>5396</v>
      </c>
      <c r="N4277">
        <v>5</v>
      </c>
    </row>
    <row r="4278" spans="1:14" x14ac:dyDescent="0.75">
      <c r="A4278" t="s">
        <v>10</v>
      </c>
      <c r="B4278" t="s">
        <v>11</v>
      </c>
      <c r="C4278" t="s">
        <v>12</v>
      </c>
      <c r="D4278" t="s">
        <v>5388</v>
      </c>
      <c r="E4278">
        <v>10260260</v>
      </c>
      <c r="F4278" t="s">
        <v>5435</v>
      </c>
      <c r="G4278">
        <v>66155197</v>
      </c>
      <c r="H4278" t="s">
        <v>1430</v>
      </c>
      <c r="I4278" t="s">
        <v>1431</v>
      </c>
      <c r="J4278" t="s">
        <v>5413</v>
      </c>
      <c r="K4278" t="s">
        <v>5398</v>
      </c>
      <c r="L4278" t="s">
        <v>5399</v>
      </c>
      <c r="M4278" t="s">
        <v>5411</v>
      </c>
      <c r="N4278">
        <v>50</v>
      </c>
    </row>
    <row r="4279" spans="1:14" x14ac:dyDescent="0.75">
      <c r="A4279" t="s">
        <v>10</v>
      </c>
      <c r="B4279" t="s">
        <v>11</v>
      </c>
      <c r="C4279" t="s">
        <v>12</v>
      </c>
      <c r="D4279" t="s">
        <v>5388</v>
      </c>
      <c r="E4279">
        <v>10260260</v>
      </c>
      <c r="F4279" t="s">
        <v>5435</v>
      </c>
      <c r="G4279">
        <v>66155197</v>
      </c>
      <c r="H4279" t="s">
        <v>1430</v>
      </c>
      <c r="I4279" t="s">
        <v>1431</v>
      </c>
      <c r="J4279" t="s">
        <v>5413</v>
      </c>
      <c r="K4279" t="s">
        <v>5391</v>
      </c>
      <c r="L4279" t="s">
        <v>5392</v>
      </c>
      <c r="M4279" t="s">
        <v>5393</v>
      </c>
      <c r="N4279">
        <v>0</v>
      </c>
    </row>
    <row r="4280" spans="1:14" x14ac:dyDescent="0.75">
      <c r="A4280" t="s">
        <v>10</v>
      </c>
      <c r="B4280" t="s">
        <v>11</v>
      </c>
      <c r="C4280" t="s">
        <v>12</v>
      </c>
      <c r="D4280" t="s">
        <v>5388</v>
      </c>
      <c r="E4280">
        <v>10260260</v>
      </c>
      <c r="F4280" t="s">
        <v>5435</v>
      </c>
      <c r="G4280">
        <v>66155197</v>
      </c>
      <c r="H4280" t="s">
        <v>1430</v>
      </c>
      <c r="I4280" t="s">
        <v>1431</v>
      </c>
      <c r="J4280" t="s">
        <v>5413</v>
      </c>
      <c r="K4280" t="s">
        <v>5391</v>
      </c>
      <c r="L4280" t="s">
        <v>5392</v>
      </c>
      <c r="M4280" t="s">
        <v>5401</v>
      </c>
      <c r="N4280">
        <v>10</v>
      </c>
    </row>
    <row r="4281" spans="1:14" x14ac:dyDescent="0.75">
      <c r="A4281" t="s">
        <v>10</v>
      </c>
      <c r="B4281" t="s">
        <v>11</v>
      </c>
      <c r="C4281" t="s">
        <v>12</v>
      </c>
      <c r="D4281" t="s">
        <v>5388</v>
      </c>
      <c r="E4281">
        <v>10260260</v>
      </c>
      <c r="F4281" t="s">
        <v>5435</v>
      </c>
      <c r="G4281">
        <v>66155197</v>
      </c>
      <c r="H4281" t="s">
        <v>1430</v>
      </c>
      <c r="I4281" t="s">
        <v>1431</v>
      </c>
      <c r="J4281" t="s">
        <v>5413</v>
      </c>
      <c r="K4281" t="s">
        <v>5394</v>
      </c>
      <c r="L4281" t="s">
        <v>5402</v>
      </c>
      <c r="M4281" t="s">
        <v>5417</v>
      </c>
      <c r="N4281">
        <v>50</v>
      </c>
    </row>
    <row r="4282" spans="1:14" x14ac:dyDescent="0.75">
      <c r="A4282" t="s">
        <v>10</v>
      </c>
      <c r="B4282" t="s">
        <v>11</v>
      </c>
      <c r="C4282" t="s">
        <v>12</v>
      </c>
      <c r="D4282" t="s">
        <v>5388</v>
      </c>
      <c r="E4282">
        <v>10260260</v>
      </c>
      <c r="F4282" t="s">
        <v>5435</v>
      </c>
      <c r="G4282">
        <v>66155197</v>
      </c>
      <c r="H4282" t="s">
        <v>1430</v>
      </c>
      <c r="I4282" t="s">
        <v>1431</v>
      </c>
      <c r="J4282" t="s">
        <v>5413</v>
      </c>
      <c r="K4282" t="s">
        <v>5394</v>
      </c>
      <c r="L4282" t="s">
        <v>5402</v>
      </c>
      <c r="M4282" t="s">
        <v>5404</v>
      </c>
      <c r="N4282">
        <v>15</v>
      </c>
    </row>
    <row r="4283" spans="1:14" x14ac:dyDescent="0.75">
      <c r="A4283" t="s">
        <v>10</v>
      </c>
      <c r="B4283" t="s">
        <v>11</v>
      </c>
      <c r="C4283" t="s">
        <v>12</v>
      </c>
      <c r="D4283" t="s">
        <v>5388</v>
      </c>
      <c r="E4283">
        <v>10260260</v>
      </c>
      <c r="F4283" t="s">
        <v>5435</v>
      </c>
      <c r="G4283">
        <v>66155197</v>
      </c>
      <c r="H4283" t="s">
        <v>1430</v>
      </c>
      <c r="I4283" t="s">
        <v>1431</v>
      </c>
      <c r="J4283" t="s">
        <v>5413</v>
      </c>
      <c r="K4283" t="s">
        <v>5394</v>
      </c>
      <c r="L4283" t="s">
        <v>5395</v>
      </c>
      <c r="M4283" t="s">
        <v>5396</v>
      </c>
      <c r="N4283">
        <v>30</v>
      </c>
    </row>
    <row r="4284" spans="1:14" x14ac:dyDescent="0.75">
      <c r="A4284" t="s">
        <v>10</v>
      </c>
      <c r="B4284" t="s">
        <v>11</v>
      </c>
      <c r="C4284" t="s">
        <v>12</v>
      </c>
      <c r="D4284" t="s">
        <v>5388</v>
      </c>
      <c r="E4284">
        <v>10260260</v>
      </c>
      <c r="F4284" t="s">
        <v>5435</v>
      </c>
      <c r="G4284">
        <v>66155319</v>
      </c>
      <c r="H4284" t="s">
        <v>2905</v>
      </c>
      <c r="I4284" t="s">
        <v>2906</v>
      </c>
      <c r="J4284" t="s">
        <v>5407</v>
      </c>
      <c r="K4284" t="s">
        <v>5391</v>
      </c>
      <c r="L4284" t="s">
        <v>5392</v>
      </c>
      <c r="M4284" t="s">
        <v>5393</v>
      </c>
      <c r="N4284">
        <v>20</v>
      </c>
    </row>
    <row r="4285" spans="1:14" x14ac:dyDescent="0.75">
      <c r="A4285" t="s">
        <v>10</v>
      </c>
      <c r="B4285" t="s">
        <v>11</v>
      </c>
      <c r="C4285" t="s">
        <v>12</v>
      </c>
      <c r="D4285" t="s">
        <v>5388</v>
      </c>
      <c r="E4285">
        <v>10260260</v>
      </c>
      <c r="F4285" t="s">
        <v>5435</v>
      </c>
      <c r="G4285">
        <v>66155319</v>
      </c>
      <c r="H4285" t="s">
        <v>2905</v>
      </c>
      <c r="I4285" t="s">
        <v>2906</v>
      </c>
      <c r="J4285" t="s">
        <v>5407</v>
      </c>
      <c r="K4285" t="s">
        <v>5394</v>
      </c>
      <c r="L4285" t="s">
        <v>5402</v>
      </c>
      <c r="M4285" t="s">
        <v>5403</v>
      </c>
      <c r="N4285">
        <v>20</v>
      </c>
    </row>
    <row r="4286" spans="1:14" x14ac:dyDescent="0.75">
      <c r="A4286" t="s">
        <v>10</v>
      </c>
      <c r="B4286" t="s">
        <v>11</v>
      </c>
      <c r="C4286" t="s">
        <v>12</v>
      </c>
      <c r="D4286" t="s">
        <v>5388</v>
      </c>
      <c r="E4286">
        <v>10260260</v>
      </c>
      <c r="F4286" t="s">
        <v>5435</v>
      </c>
      <c r="G4286">
        <v>66155319</v>
      </c>
      <c r="H4286" t="s">
        <v>2905</v>
      </c>
      <c r="I4286" t="s">
        <v>2906</v>
      </c>
      <c r="J4286" t="s">
        <v>5407</v>
      </c>
      <c r="K4286" t="s">
        <v>5394</v>
      </c>
      <c r="L4286" t="s">
        <v>5402</v>
      </c>
      <c r="M4286" t="s">
        <v>5404</v>
      </c>
      <c r="N4286">
        <v>6</v>
      </c>
    </row>
    <row r="4287" spans="1:14" x14ac:dyDescent="0.75">
      <c r="A4287" t="s">
        <v>10</v>
      </c>
      <c r="B4287" t="s">
        <v>11</v>
      </c>
      <c r="C4287" t="s">
        <v>12</v>
      </c>
      <c r="D4287" t="s">
        <v>5388</v>
      </c>
      <c r="E4287">
        <v>10260260</v>
      </c>
      <c r="F4287" t="s">
        <v>5435</v>
      </c>
      <c r="G4287">
        <v>66155319</v>
      </c>
      <c r="H4287" t="s">
        <v>2905</v>
      </c>
      <c r="I4287" t="s">
        <v>2906</v>
      </c>
      <c r="J4287" t="s">
        <v>5407</v>
      </c>
      <c r="K4287" t="s">
        <v>5394</v>
      </c>
      <c r="L4287" t="s">
        <v>5395</v>
      </c>
      <c r="M4287" t="s">
        <v>5396</v>
      </c>
      <c r="N4287">
        <v>10</v>
      </c>
    </row>
    <row r="4288" spans="1:14" x14ac:dyDescent="0.75">
      <c r="A4288" t="s">
        <v>10</v>
      </c>
      <c r="B4288" t="s">
        <v>11</v>
      </c>
      <c r="C4288" t="s">
        <v>12</v>
      </c>
      <c r="D4288" t="s">
        <v>5388</v>
      </c>
      <c r="E4288">
        <v>10260260</v>
      </c>
      <c r="F4288" t="s">
        <v>5435</v>
      </c>
      <c r="G4288">
        <v>66155340</v>
      </c>
      <c r="H4288" t="s">
        <v>4725</v>
      </c>
      <c r="I4288" t="s">
        <v>7730</v>
      </c>
      <c r="J4288" t="s">
        <v>5407</v>
      </c>
      <c r="K4288" t="s">
        <v>5391</v>
      </c>
      <c r="L4288" t="s">
        <v>5392</v>
      </c>
      <c r="M4288" t="s">
        <v>5401</v>
      </c>
      <c r="N4288">
        <v>10</v>
      </c>
    </row>
    <row r="4289" spans="1:14" x14ac:dyDescent="0.75">
      <c r="A4289" t="s">
        <v>10</v>
      </c>
      <c r="B4289" t="s">
        <v>11</v>
      </c>
      <c r="C4289" t="s">
        <v>12</v>
      </c>
      <c r="D4289" t="s">
        <v>5388</v>
      </c>
      <c r="E4289">
        <v>10260260</v>
      </c>
      <c r="F4289" t="s">
        <v>5435</v>
      </c>
      <c r="G4289">
        <v>66155340</v>
      </c>
      <c r="H4289" t="s">
        <v>4725</v>
      </c>
      <c r="I4289" t="s">
        <v>7730</v>
      </c>
      <c r="J4289" t="s">
        <v>5407</v>
      </c>
      <c r="K4289" t="s">
        <v>5394</v>
      </c>
      <c r="L4289" t="s">
        <v>5402</v>
      </c>
      <c r="M4289" t="s">
        <v>5403</v>
      </c>
      <c r="N4289">
        <v>40</v>
      </c>
    </row>
    <row r="4290" spans="1:14" x14ac:dyDescent="0.75">
      <c r="A4290" t="s">
        <v>10</v>
      </c>
      <c r="B4290" t="s">
        <v>11</v>
      </c>
      <c r="C4290" t="s">
        <v>12</v>
      </c>
      <c r="D4290" t="s">
        <v>5388</v>
      </c>
      <c r="E4290">
        <v>10260260</v>
      </c>
      <c r="F4290" t="s">
        <v>5435</v>
      </c>
      <c r="G4290">
        <v>66155340</v>
      </c>
      <c r="H4290" t="s">
        <v>4725</v>
      </c>
      <c r="I4290" t="s">
        <v>7730</v>
      </c>
      <c r="J4290" t="s">
        <v>5407</v>
      </c>
      <c r="K4290" t="s">
        <v>5394</v>
      </c>
      <c r="L4290" t="s">
        <v>5402</v>
      </c>
      <c r="M4290" t="s">
        <v>5404</v>
      </c>
      <c r="N4290">
        <v>20</v>
      </c>
    </row>
    <row r="4291" spans="1:14" x14ac:dyDescent="0.75">
      <c r="A4291" t="s">
        <v>10</v>
      </c>
      <c r="B4291" t="s">
        <v>11</v>
      </c>
      <c r="C4291" t="s">
        <v>12</v>
      </c>
      <c r="D4291" t="s">
        <v>5388</v>
      </c>
      <c r="E4291">
        <v>10260260</v>
      </c>
      <c r="F4291" t="s">
        <v>5435</v>
      </c>
      <c r="G4291">
        <v>66155369</v>
      </c>
      <c r="H4291" t="s">
        <v>2815</v>
      </c>
      <c r="I4291" t="s">
        <v>2816</v>
      </c>
      <c r="J4291" t="s">
        <v>5407</v>
      </c>
      <c r="K4291" t="s">
        <v>5394</v>
      </c>
      <c r="L4291" t="s">
        <v>5402</v>
      </c>
      <c r="M4291" t="s">
        <v>5403</v>
      </c>
      <c r="N4291">
        <v>10</v>
      </c>
    </row>
    <row r="4292" spans="1:14" x14ac:dyDescent="0.75">
      <c r="A4292" t="s">
        <v>10</v>
      </c>
      <c r="B4292" t="s">
        <v>11</v>
      </c>
      <c r="C4292" t="s">
        <v>12</v>
      </c>
      <c r="D4292" t="s">
        <v>5388</v>
      </c>
      <c r="E4292">
        <v>10260260</v>
      </c>
      <c r="F4292" t="s">
        <v>5435</v>
      </c>
      <c r="G4292">
        <v>66155369</v>
      </c>
      <c r="H4292" t="s">
        <v>2815</v>
      </c>
      <c r="I4292" t="s">
        <v>2816</v>
      </c>
      <c r="J4292" t="s">
        <v>5407</v>
      </c>
      <c r="K4292" t="s">
        <v>5394</v>
      </c>
      <c r="L4292" t="s">
        <v>5395</v>
      </c>
      <c r="M4292" t="s">
        <v>5405</v>
      </c>
      <c r="N4292">
        <v>5</v>
      </c>
    </row>
    <row r="4293" spans="1:14" x14ac:dyDescent="0.75">
      <c r="A4293" t="s">
        <v>10</v>
      </c>
      <c r="B4293" t="s">
        <v>11</v>
      </c>
      <c r="C4293" t="s">
        <v>12</v>
      </c>
      <c r="D4293" t="s">
        <v>5388</v>
      </c>
      <c r="E4293">
        <v>10260260</v>
      </c>
      <c r="F4293" t="s">
        <v>5435</v>
      </c>
      <c r="G4293">
        <v>66155369</v>
      </c>
      <c r="H4293" t="s">
        <v>2815</v>
      </c>
      <c r="I4293" t="s">
        <v>2816</v>
      </c>
      <c r="J4293" t="s">
        <v>5407</v>
      </c>
      <c r="K4293" t="s">
        <v>5394</v>
      </c>
      <c r="L4293" t="s">
        <v>5395</v>
      </c>
      <c r="M4293" t="s">
        <v>5396</v>
      </c>
      <c r="N4293">
        <v>10</v>
      </c>
    </row>
    <row r="4294" spans="1:14" x14ac:dyDescent="0.75">
      <c r="A4294" t="s">
        <v>10</v>
      </c>
      <c r="B4294" t="s">
        <v>11</v>
      </c>
      <c r="C4294" t="s">
        <v>12</v>
      </c>
      <c r="D4294" t="s">
        <v>5388</v>
      </c>
      <c r="E4294">
        <v>10260260</v>
      </c>
      <c r="F4294" t="s">
        <v>5435</v>
      </c>
      <c r="G4294">
        <v>66155401</v>
      </c>
      <c r="H4294" t="s">
        <v>2870</v>
      </c>
      <c r="I4294" t="s">
        <v>2871</v>
      </c>
      <c r="J4294" t="s">
        <v>5407</v>
      </c>
      <c r="K4294" t="s">
        <v>5394</v>
      </c>
      <c r="L4294" t="s">
        <v>5402</v>
      </c>
      <c r="M4294" t="s">
        <v>5403</v>
      </c>
      <c r="N4294">
        <v>40</v>
      </c>
    </row>
    <row r="4295" spans="1:14" x14ac:dyDescent="0.75">
      <c r="A4295" t="s">
        <v>10</v>
      </c>
      <c r="B4295" t="s">
        <v>11</v>
      </c>
      <c r="C4295" t="s">
        <v>12</v>
      </c>
      <c r="D4295" t="s">
        <v>5388</v>
      </c>
      <c r="E4295">
        <v>10260260</v>
      </c>
      <c r="F4295" t="s">
        <v>5435</v>
      </c>
      <c r="G4295">
        <v>66155401</v>
      </c>
      <c r="H4295" t="s">
        <v>2870</v>
      </c>
      <c r="I4295" t="s">
        <v>2871</v>
      </c>
      <c r="J4295" t="s">
        <v>5407</v>
      </c>
      <c r="K4295" t="s">
        <v>5394</v>
      </c>
      <c r="L4295" t="s">
        <v>5395</v>
      </c>
      <c r="M4295" t="s">
        <v>5396</v>
      </c>
      <c r="N4295">
        <v>30</v>
      </c>
    </row>
    <row r="4296" spans="1:14" x14ac:dyDescent="0.75">
      <c r="A4296" t="s">
        <v>10</v>
      </c>
      <c r="B4296" t="s">
        <v>11</v>
      </c>
      <c r="C4296" t="s">
        <v>12</v>
      </c>
      <c r="D4296" t="s">
        <v>5388</v>
      </c>
      <c r="E4296">
        <v>10260260</v>
      </c>
      <c r="F4296" t="s">
        <v>5435</v>
      </c>
      <c r="G4296">
        <v>66155408</v>
      </c>
      <c r="H4296" t="s">
        <v>2922</v>
      </c>
      <c r="I4296" t="s">
        <v>7467</v>
      </c>
      <c r="J4296" t="s">
        <v>5406</v>
      </c>
      <c r="K4296" t="s">
        <v>5394</v>
      </c>
      <c r="L4296" t="s">
        <v>5402</v>
      </c>
      <c r="M4296" t="s">
        <v>5403</v>
      </c>
      <c r="N4296">
        <v>70</v>
      </c>
    </row>
    <row r="4297" spans="1:14" x14ac:dyDescent="0.75">
      <c r="A4297" t="s">
        <v>10</v>
      </c>
      <c r="B4297" t="s">
        <v>11</v>
      </c>
      <c r="C4297" t="s">
        <v>12</v>
      </c>
      <c r="D4297" t="s">
        <v>5388</v>
      </c>
      <c r="E4297">
        <v>10260260</v>
      </c>
      <c r="F4297" t="s">
        <v>5435</v>
      </c>
      <c r="G4297">
        <v>66155408</v>
      </c>
      <c r="H4297" t="s">
        <v>2922</v>
      </c>
      <c r="I4297" t="s">
        <v>7467</v>
      </c>
      <c r="J4297" t="s">
        <v>5406</v>
      </c>
      <c r="K4297" t="s">
        <v>5394</v>
      </c>
      <c r="L4297" t="s">
        <v>5395</v>
      </c>
      <c r="M4297" t="s">
        <v>5396</v>
      </c>
      <c r="N4297">
        <v>30</v>
      </c>
    </row>
    <row r="4298" spans="1:14" x14ac:dyDescent="0.75">
      <c r="A4298" t="s">
        <v>10</v>
      </c>
      <c r="B4298" t="s">
        <v>11</v>
      </c>
      <c r="C4298" t="s">
        <v>12</v>
      </c>
      <c r="D4298" t="s">
        <v>5388</v>
      </c>
      <c r="E4298">
        <v>10260260</v>
      </c>
      <c r="F4298" t="s">
        <v>5435</v>
      </c>
      <c r="G4298">
        <v>66155442</v>
      </c>
      <c r="H4298" t="s">
        <v>4254</v>
      </c>
      <c r="I4298" t="s">
        <v>4255</v>
      </c>
      <c r="J4298" t="s">
        <v>5407</v>
      </c>
      <c r="K4298" t="s">
        <v>5391</v>
      </c>
      <c r="L4298" t="s">
        <v>5392</v>
      </c>
      <c r="M4298" t="s">
        <v>5393</v>
      </c>
      <c r="N4298">
        <v>30</v>
      </c>
    </row>
    <row r="4299" spans="1:14" x14ac:dyDescent="0.75">
      <c r="A4299" t="s">
        <v>10</v>
      </c>
      <c r="B4299" t="s">
        <v>11</v>
      </c>
      <c r="C4299" t="s">
        <v>12</v>
      </c>
      <c r="D4299" t="s">
        <v>5388</v>
      </c>
      <c r="E4299">
        <v>10260260</v>
      </c>
      <c r="F4299" t="s">
        <v>5435</v>
      </c>
      <c r="G4299">
        <v>66155442</v>
      </c>
      <c r="H4299" t="s">
        <v>4254</v>
      </c>
      <c r="I4299" t="s">
        <v>4255</v>
      </c>
      <c r="J4299" t="s">
        <v>5407</v>
      </c>
      <c r="K4299" t="s">
        <v>5394</v>
      </c>
      <c r="L4299" t="s">
        <v>5402</v>
      </c>
      <c r="M4299" t="s">
        <v>5403</v>
      </c>
      <c r="N4299">
        <v>20</v>
      </c>
    </row>
    <row r="4300" spans="1:14" x14ac:dyDescent="0.75">
      <c r="A4300" t="s">
        <v>10</v>
      </c>
      <c r="B4300" t="s">
        <v>11</v>
      </c>
      <c r="C4300" t="s">
        <v>12</v>
      </c>
      <c r="D4300" t="s">
        <v>5388</v>
      </c>
      <c r="E4300">
        <v>10260260</v>
      </c>
      <c r="F4300" t="s">
        <v>5435</v>
      </c>
      <c r="G4300">
        <v>66155442</v>
      </c>
      <c r="H4300" t="s">
        <v>4254</v>
      </c>
      <c r="I4300" t="s">
        <v>4255</v>
      </c>
      <c r="J4300" t="s">
        <v>5407</v>
      </c>
      <c r="K4300" t="s">
        <v>5394</v>
      </c>
      <c r="L4300" t="s">
        <v>5395</v>
      </c>
      <c r="M4300" t="s">
        <v>5396</v>
      </c>
      <c r="N4300">
        <v>50</v>
      </c>
    </row>
    <row r="4301" spans="1:14" x14ac:dyDescent="0.75">
      <c r="A4301" t="s">
        <v>10</v>
      </c>
      <c r="B4301" t="s">
        <v>11</v>
      </c>
      <c r="C4301" t="s">
        <v>12</v>
      </c>
      <c r="D4301" t="s">
        <v>5388</v>
      </c>
      <c r="E4301">
        <v>10260260</v>
      </c>
      <c r="F4301" t="s">
        <v>5435</v>
      </c>
      <c r="G4301">
        <v>66155453</v>
      </c>
      <c r="H4301" t="s">
        <v>7083</v>
      </c>
      <c r="I4301" t="s">
        <v>7523</v>
      </c>
      <c r="J4301" t="s">
        <v>5407</v>
      </c>
      <c r="K4301" t="s">
        <v>5391</v>
      </c>
      <c r="L4301" t="s">
        <v>5392</v>
      </c>
      <c r="M4301" t="s">
        <v>5393</v>
      </c>
      <c r="N4301">
        <v>15</v>
      </c>
    </row>
    <row r="4302" spans="1:14" x14ac:dyDescent="0.75">
      <c r="A4302" t="s">
        <v>10</v>
      </c>
      <c r="B4302" t="s">
        <v>11</v>
      </c>
      <c r="C4302" t="s">
        <v>12</v>
      </c>
      <c r="D4302" t="s">
        <v>5388</v>
      </c>
      <c r="E4302">
        <v>10260260</v>
      </c>
      <c r="F4302" t="s">
        <v>5435</v>
      </c>
      <c r="G4302">
        <v>66155453</v>
      </c>
      <c r="H4302" t="s">
        <v>7083</v>
      </c>
      <c r="I4302" t="s">
        <v>7523</v>
      </c>
      <c r="J4302" t="s">
        <v>5407</v>
      </c>
      <c r="K4302" t="s">
        <v>5394</v>
      </c>
      <c r="L4302" t="s">
        <v>5402</v>
      </c>
      <c r="M4302" t="s">
        <v>5403</v>
      </c>
      <c r="N4302">
        <v>20</v>
      </c>
    </row>
    <row r="4303" spans="1:14" x14ac:dyDescent="0.75">
      <c r="A4303" t="s">
        <v>10</v>
      </c>
      <c r="B4303" t="s">
        <v>11</v>
      </c>
      <c r="C4303" t="s">
        <v>12</v>
      </c>
      <c r="D4303" t="s">
        <v>5388</v>
      </c>
      <c r="E4303">
        <v>10260260</v>
      </c>
      <c r="F4303" t="s">
        <v>5435</v>
      </c>
      <c r="G4303">
        <v>66155453</v>
      </c>
      <c r="H4303" t="s">
        <v>7083</v>
      </c>
      <c r="I4303" t="s">
        <v>7523</v>
      </c>
      <c r="J4303" t="s">
        <v>5407</v>
      </c>
      <c r="K4303" t="s">
        <v>5394</v>
      </c>
      <c r="L4303" t="s">
        <v>5395</v>
      </c>
      <c r="M4303" t="s">
        <v>5396</v>
      </c>
      <c r="N4303">
        <v>2</v>
      </c>
    </row>
    <row r="4304" spans="1:14" x14ac:dyDescent="0.75">
      <c r="A4304" t="s">
        <v>10</v>
      </c>
      <c r="B4304" t="s">
        <v>11</v>
      </c>
      <c r="C4304" t="s">
        <v>12</v>
      </c>
      <c r="D4304" t="s">
        <v>5388</v>
      </c>
      <c r="E4304">
        <v>10260260</v>
      </c>
      <c r="F4304" t="s">
        <v>5435</v>
      </c>
      <c r="G4304">
        <v>66155484</v>
      </c>
      <c r="H4304" t="s">
        <v>3155</v>
      </c>
      <c r="I4304" t="s">
        <v>3156</v>
      </c>
      <c r="J4304" t="s">
        <v>5407</v>
      </c>
      <c r="K4304" t="s">
        <v>5391</v>
      </c>
      <c r="L4304" t="s">
        <v>5392</v>
      </c>
      <c r="M4304" t="s">
        <v>5393</v>
      </c>
      <c r="N4304">
        <v>25</v>
      </c>
    </row>
    <row r="4305" spans="1:14" x14ac:dyDescent="0.75">
      <c r="A4305" t="s">
        <v>10</v>
      </c>
      <c r="B4305" t="s">
        <v>11</v>
      </c>
      <c r="C4305" t="s">
        <v>12</v>
      </c>
      <c r="D4305" t="s">
        <v>5388</v>
      </c>
      <c r="E4305">
        <v>10260260</v>
      </c>
      <c r="F4305" t="s">
        <v>5435</v>
      </c>
      <c r="G4305">
        <v>66155484</v>
      </c>
      <c r="H4305" t="s">
        <v>3155</v>
      </c>
      <c r="I4305" t="s">
        <v>3156</v>
      </c>
      <c r="J4305" t="s">
        <v>5407</v>
      </c>
      <c r="K4305" t="s">
        <v>5394</v>
      </c>
      <c r="L4305" t="s">
        <v>5402</v>
      </c>
      <c r="M4305" t="s">
        <v>5404</v>
      </c>
      <c r="N4305">
        <v>5</v>
      </c>
    </row>
    <row r="4306" spans="1:14" x14ac:dyDescent="0.75">
      <c r="A4306" t="s">
        <v>10</v>
      </c>
      <c r="B4306" t="s">
        <v>11</v>
      </c>
      <c r="C4306" t="s">
        <v>12</v>
      </c>
      <c r="D4306" t="s">
        <v>5388</v>
      </c>
      <c r="E4306">
        <v>10260260</v>
      </c>
      <c r="F4306" t="s">
        <v>5435</v>
      </c>
      <c r="G4306">
        <v>66155484</v>
      </c>
      <c r="H4306" t="s">
        <v>3155</v>
      </c>
      <c r="I4306" t="s">
        <v>3156</v>
      </c>
      <c r="J4306" t="s">
        <v>5407</v>
      </c>
      <c r="K4306" t="s">
        <v>5394</v>
      </c>
      <c r="L4306" t="s">
        <v>5395</v>
      </c>
      <c r="M4306" t="s">
        <v>5405</v>
      </c>
      <c r="N4306">
        <v>5</v>
      </c>
    </row>
    <row r="4307" spans="1:14" x14ac:dyDescent="0.75">
      <c r="A4307" t="s">
        <v>10</v>
      </c>
      <c r="B4307" t="s">
        <v>11</v>
      </c>
      <c r="C4307" t="s">
        <v>12</v>
      </c>
      <c r="D4307" t="s">
        <v>5388</v>
      </c>
      <c r="E4307">
        <v>10260260</v>
      </c>
      <c r="F4307" t="s">
        <v>5435</v>
      </c>
      <c r="G4307">
        <v>66155557</v>
      </c>
      <c r="H4307" t="s">
        <v>3753</v>
      </c>
      <c r="I4307" t="s">
        <v>266</v>
      </c>
      <c r="J4307" t="s">
        <v>5407</v>
      </c>
      <c r="K4307" t="s">
        <v>5391</v>
      </c>
      <c r="L4307" t="s">
        <v>5392</v>
      </c>
      <c r="M4307" t="s">
        <v>5393</v>
      </c>
      <c r="N4307">
        <v>10</v>
      </c>
    </row>
    <row r="4308" spans="1:14" x14ac:dyDescent="0.75">
      <c r="A4308" t="s">
        <v>10</v>
      </c>
      <c r="B4308" t="s">
        <v>11</v>
      </c>
      <c r="C4308" t="s">
        <v>12</v>
      </c>
      <c r="D4308" t="s">
        <v>5388</v>
      </c>
      <c r="E4308">
        <v>10260260</v>
      </c>
      <c r="F4308" t="s">
        <v>5435</v>
      </c>
      <c r="G4308">
        <v>66155557</v>
      </c>
      <c r="H4308" t="s">
        <v>3753</v>
      </c>
      <c r="I4308" t="s">
        <v>266</v>
      </c>
      <c r="J4308" t="s">
        <v>5407</v>
      </c>
      <c r="K4308" t="s">
        <v>5391</v>
      </c>
      <c r="L4308" t="s">
        <v>5392</v>
      </c>
      <c r="M4308" t="s">
        <v>5401</v>
      </c>
      <c r="N4308">
        <v>3</v>
      </c>
    </row>
    <row r="4309" spans="1:14" x14ac:dyDescent="0.75">
      <c r="A4309" t="s">
        <v>10</v>
      </c>
      <c r="B4309" t="s">
        <v>11</v>
      </c>
      <c r="C4309" t="s">
        <v>12</v>
      </c>
      <c r="D4309" t="s">
        <v>5388</v>
      </c>
      <c r="E4309">
        <v>10260260</v>
      </c>
      <c r="F4309" t="s">
        <v>5435</v>
      </c>
      <c r="G4309">
        <v>66155557</v>
      </c>
      <c r="H4309" t="s">
        <v>3753</v>
      </c>
      <c r="I4309" t="s">
        <v>266</v>
      </c>
      <c r="J4309" t="s">
        <v>5407</v>
      </c>
      <c r="K4309" t="s">
        <v>5394</v>
      </c>
      <c r="L4309" t="s">
        <v>5402</v>
      </c>
      <c r="M4309" t="s">
        <v>5403</v>
      </c>
      <c r="N4309">
        <v>10</v>
      </c>
    </row>
    <row r="4310" spans="1:14" x14ac:dyDescent="0.75">
      <c r="A4310" t="s">
        <v>10</v>
      </c>
      <c r="B4310" t="s">
        <v>11</v>
      </c>
      <c r="C4310" t="s">
        <v>12</v>
      </c>
      <c r="D4310" t="s">
        <v>5388</v>
      </c>
      <c r="E4310">
        <v>10260260</v>
      </c>
      <c r="F4310" t="s">
        <v>5435</v>
      </c>
      <c r="G4310">
        <v>66155557</v>
      </c>
      <c r="H4310" t="s">
        <v>3753</v>
      </c>
      <c r="I4310" t="s">
        <v>266</v>
      </c>
      <c r="J4310" t="s">
        <v>5407</v>
      </c>
      <c r="K4310" t="s">
        <v>5394</v>
      </c>
      <c r="L4310" t="s">
        <v>5395</v>
      </c>
      <c r="M4310" t="s">
        <v>5405</v>
      </c>
      <c r="N4310">
        <v>5</v>
      </c>
    </row>
    <row r="4311" spans="1:14" x14ac:dyDescent="0.75">
      <c r="A4311" t="s">
        <v>10</v>
      </c>
      <c r="B4311" t="s">
        <v>11</v>
      </c>
      <c r="C4311" t="s">
        <v>12</v>
      </c>
      <c r="D4311" t="s">
        <v>5388</v>
      </c>
      <c r="E4311">
        <v>10260260</v>
      </c>
      <c r="F4311" t="s">
        <v>5435</v>
      </c>
      <c r="G4311">
        <v>66155557</v>
      </c>
      <c r="H4311" t="s">
        <v>3753</v>
      </c>
      <c r="I4311" t="s">
        <v>266</v>
      </c>
      <c r="J4311" t="s">
        <v>5407</v>
      </c>
      <c r="K4311" t="s">
        <v>5394</v>
      </c>
      <c r="L4311" t="s">
        <v>5395</v>
      </c>
      <c r="M4311" t="s">
        <v>5396</v>
      </c>
      <c r="N4311">
        <v>5</v>
      </c>
    </row>
    <row r="4312" spans="1:14" x14ac:dyDescent="0.75">
      <c r="A4312" t="s">
        <v>10</v>
      </c>
      <c r="B4312" t="s">
        <v>11</v>
      </c>
      <c r="C4312" t="s">
        <v>12</v>
      </c>
      <c r="D4312" t="s">
        <v>5388</v>
      </c>
      <c r="E4312">
        <v>10260260</v>
      </c>
      <c r="F4312" t="s">
        <v>5435</v>
      </c>
      <c r="G4312">
        <v>66155571</v>
      </c>
      <c r="H4312" t="s">
        <v>1604</v>
      </c>
      <c r="I4312" t="s">
        <v>1605</v>
      </c>
      <c r="J4312" t="s">
        <v>5407</v>
      </c>
      <c r="K4312" t="s">
        <v>5391</v>
      </c>
      <c r="L4312" t="s">
        <v>5392</v>
      </c>
      <c r="M4312" t="s">
        <v>5393</v>
      </c>
      <c r="N4312">
        <v>30</v>
      </c>
    </row>
    <row r="4313" spans="1:14" x14ac:dyDescent="0.75">
      <c r="A4313" t="s">
        <v>10</v>
      </c>
      <c r="B4313" t="s">
        <v>11</v>
      </c>
      <c r="C4313" t="s">
        <v>12</v>
      </c>
      <c r="D4313" t="s">
        <v>5388</v>
      </c>
      <c r="E4313">
        <v>10260260</v>
      </c>
      <c r="F4313" t="s">
        <v>5435</v>
      </c>
      <c r="G4313">
        <v>66155591</v>
      </c>
      <c r="H4313" t="s">
        <v>327</v>
      </c>
      <c r="I4313" t="s">
        <v>7850</v>
      </c>
      <c r="J4313" t="s">
        <v>5397</v>
      </c>
      <c r="K4313" t="s">
        <v>5391</v>
      </c>
      <c r="L4313" t="s">
        <v>5392</v>
      </c>
      <c r="M4313" t="s">
        <v>5393</v>
      </c>
      <c r="N4313">
        <v>50</v>
      </c>
    </row>
    <row r="4314" spans="1:14" x14ac:dyDescent="0.75">
      <c r="A4314" t="s">
        <v>10</v>
      </c>
      <c r="B4314" t="s">
        <v>11</v>
      </c>
      <c r="C4314" t="s">
        <v>12</v>
      </c>
      <c r="D4314" t="s">
        <v>5388</v>
      </c>
      <c r="E4314">
        <v>10260260</v>
      </c>
      <c r="F4314" t="s">
        <v>5435</v>
      </c>
      <c r="G4314">
        <v>66155591</v>
      </c>
      <c r="H4314" t="s">
        <v>327</v>
      </c>
      <c r="I4314" t="s">
        <v>7850</v>
      </c>
      <c r="J4314" t="s">
        <v>5397</v>
      </c>
      <c r="K4314" t="s">
        <v>5394</v>
      </c>
      <c r="L4314" t="s">
        <v>5402</v>
      </c>
      <c r="M4314" t="s">
        <v>5403</v>
      </c>
      <c r="N4314">
        <v>50</v>
      </c>
    </row>
    <row r="4315" spans="1:14" x14ac:dyDescent="0.75">
      <c r="A4315" t="s">
        <v>10</v>
      </c>
      <c r="B4315" t="s">
        <v>11</v>
      </c>
      <c r="C4315" t="s">
        <v>12</v>
      </c>
      <c r="D4315" t="s">
        <v>5388</v>
      </c>
      <c r="E4315">
        <v>10260260</v>
      </c>
      <c r="F4315" t="s">
        <v>5435</v>
      </c>
      <c r="G4315">
        <v>66155591</v>
      </c>
      <c r="H4315" t="s">
        <v>327</v>
      </c>
      <c r="I4315" t="s">
        <v>7850</v>
      </c>
      <c r="J4315" t="s">
        <v>5397</v>
      </c>
      <c r="K4315" t="s">
        <v>5394</v>
      </c>
      <c r="L4315" t="s">
        <v>5395</v>
      </c>
      <c r="M4315" t="s">
        <v>5396</v>
      </c>
      <c r="N4315">
        <v>20</v>
      </c>
    </row>
    <row r="4316" spans="1:14" x14ac:dyDescent="0.75">
      <c r="A4316" t="s">
        <v>10</v>
      </c>
      <c r="B4316" t="s">
        <v>11</v>
      </c>
      <c r="C4316" t="s">
        <v>12</v>
      </c>
      <c r="D4316" t="s">
        <v>5388</v>
      </c>
      <c r="E4316">
        <v>10260260</v>
      </c>
      <c r="F4316" t="s">
        <v>5435</v>
      </c>
      <c r="G4316">
        <v>66155592</v>
      </c>
      <c r="H4316" t="s">
        <v>2635</v>
      </c>
      <c r="I4316" t="s">
        <v>2636</v>
      </c>
      <c r="J4316" t="s">
        <v>5407</v>
      </c>
      <c r="K4316" t="s">
        <v>5391</v>
      </c>
      <c r="L4316" t="s">
        <v>5392</v>
      </c>
      <c r="M4316" t="s">
        <v>5401</v>
      </c>
      <c r="N4316">
        <v>20</v>
      </c>
    </row>
    <row r="4317" spans="1:14" x14ac:dyDescent="0.75">
      <c r="A4317" t="s">
        <v>10</v>
      </c>
      <c r="B4317" t="s">
        <v>11</v>
      </c>
      <c r="C4317" t="s">
        <v>12</v>
      </c>
      <c r="D4317" t="s">
        <v>5388</v>
      </c>
      <c r="E4317">
        <v>10260260</v>
      </c>
      <c r="F4317" t="s">
        <v>5435</v>
      </c>
      <c r="G4317">
        <v>66155593</v>
      </c>
      <c r="H4317" t="s">
        <v>3627</v>
      </c>
      <c r="I4317" t="s">
        <v>3628</v>
      </c>
      <c r="J4317" t="s">
        <v>5407</v>
      </c>
      <c r="K4317" t="s">
        <v>5398</v>
      </c>
      <c r="L4317" t="s">
        <v>5399</v>
      </c>
      <c r="M4317" t="s">
        <v>5400</v>
      </c>
      <c r="N4317">
        <v>10</v>
      </c>
    </row>
    <row r="4318" spans="1:14" x14ac:dyDescent="0.75">
      <c r="A4318" t="s">
        <v>10</v>
      </c>
      <c r="B4318" t="s">
        <v>11</v>
      </c>
      <c r="C4318" t="s">
        <v>12</v>
      </c>
      <c r="D4318" t="s">
        <v>5388</v>
      </c>
      <c r="E4318">
        <v>10260260</v>
      </c>
      <c r="F4318" t="s">
        <v>5435</v>
      </c>
      <c r="G4318">
        <v>66155593</v>
      </c>
      <c r="H4318" t="s">
        <v>3627</v>
      </c>
      <c r="I4318" t="s">
        <v>3628</v>
      </c>
      <c r="J4318" t="s">
        <v>5407</v>
      </c>
      <c r="K4318" t="s">
        <v>5391</v>
      </c>
      <c r="L4318" t="s">
        <v>5392</v>
      </c>
      <c r="M4318" t="s">
        <v>5393</v>
      </c>
      <c r="N4318">
        <v>20</v>
      </c>
    </row>
    <row r="4319" spans="1:14" x14ac:dyDescent="0.75">
      <c r="A4319" t="s">
        <v>10</v>
      </c>
      <c r="B4319" t="s">
        <v>11</v>
      </c>
      <c r="C4319" t="s">
        <v>12</v>
      </c>
      <c r="D4319" t="s">
        <v>5388</v>
      </c>
      <c r="E4319">
        <v>10260260</v>
      </c>
      <c r="F4319" t="s">
        <v>5435</v>
      </c>
      <c r="G4319">
        <v>66155593</v>
      </c>
      <c r="H4319" t="s">
        <v>3627</v>
      </c>
      <c r="I4319" t="s">
        <v>3628</v>
      </c>
      <c r="J4319" t="s">
        <v>5407</v>
      </c>
      <c r="K4319" t="s">
        <v>5391</v>
      </c>
      <c r="L4319" t="s">
        <v>5392</v>
      </c>
      <c r="M4319" t="s">
        <v>5401</v>
      </c>
      <c r="N4319">
        <v>6</v>
      </c>
    </row>
    <row r="4320" spans="1:14" x14ac:dyDescent="0.75">
      <c r="A4320" t="s">
        <v>10</v>
      </c>
      <c r="B4320" t="s">
        <v>11</v>
      </c>
      <c r="C4320" t="s">
        <v>12</v>
      </c>
      <c r="D4320" t="s">
        <v>5388</v>
      </c>
      <c r="E4320">
        <v>10260260</v>
      </c>
      <c r="F4320" t="s">
        <v>5435</v>
      </c>
      <c r="G4320">
        <v>66155593</v>
      </c>
      <c r="H4320" t="s">
        <v>3627</v>
      </c>
      <c r="I4320" t="s">
        <v>3628</v>
      </c>
      <c r="J4320" t="s">
        <v>5407</v>
      </c>
      <c r="K4320" t="s">
        <v>5394</v>
      </c>
      <c r="L4320" t="s">
        <v>5402</v>
      </c>
      <c r="M4320" t="s">
        <v>5403</v>
      </c>
      <c r="N4320">
        <v>20</v>
      </c>
    </row>
    <row r="4321" spans="1:14" x14ac:dyDescent="0.75">
      <c r="A4321" t="s">
        <v>10</v>
      </c>
      <c r="B4321" t="s">
        <v>11</v>
      </c>
      <c r="C4321" t="s">
        <v>12</v>
      </c>
      <c r="D4321" t="s">
        <v>5388</v>
      </c>
      <c r="E4321">
        <v>10260260</v>
      </c>
      <c r="F4321" t="s">
        <v>5435</v>
      </c>
      <c r="G4321">
        <v>66155593</v>
      </c>
      <c r="H4321" t="s">
        <v>3627</v>
      </c>
      <c r="I4321" t="s">
        <v>3628</v>
      </c>
      <c r="J4321" t="s">
        <v>5407</v>
      </c>
      <c r="K4321" t="s">
        <v>5394</v>
      </c>
      <c r="L4321" t="s">
        <v>5395</v>
      </c>
      <c r="M4321" t="s">
        <v>5396</v>
      </c>
      <c r="N4321">
        <v>20</v>
      </c>
    </row>
    <row r="4322" spans="1:14" x14ac:dyDescent="0.75">
      <c r="A4322" t="s">
        <v>10</v>
      </c>
      <c r="B4322" t="s">
        <v>11</v>
      </c>
      <c r="C4322" t="s">
        <v>12</v>
      </c>
      <c r="D4322" t="s">
        <v>5388</v>
      </c>
      <c r="E4322">
        <v>10260260</v>
      </c>
      <c r="F4322" t="s">
        <v>5435</v>
      </c>
      <c r="G4322">
        <v>66155706</v>
      </c>
      <c r="H4322" t="s">
        <v>3023</v>
      </c>
      <c r="I4322" t="s">
        <v>3024</v>
      </c>
      <c r="J4322" t="s">
        <v>5406</v>
      </c>
      <c r="K4322" t="s">
        <v>5398</v>
      </c>
      <c r="L4322" t="s">
        <v>5399</v>
      </c>
      <c r="M4322" t="s">
        <v>5400</v>
      </c>
      <c r="N4322">
        <v>10</v>
      </c>
    </row>
    <row r="4323" spans="1:14" x14ac:dyDescent="0.75">
      <c r="A4323" t="s">
        <v>10</v>
      </c>
      <c r="B4323" t="s">
        <v>11</v>
      </c>
      <c r="C4323" t="s">
        <v>12</v>
      </c>
      <c r="D4323" t="s">
        <v>5388</v>
      </c>
      <c r="E4323">
        <v>10260260</v>
      </c>
      <c r="F4323" t="s">
        <v>5435</v>
      </c>
      <c r="G4323">
        <v>66155706</v>
      </c>
      <c r="H4323" t="s">
        <v>3023</v>
      </c>
      <c r="I4323" t="s">
        <v>3024</v>
      </c>
      <c r="J4323" t="s">
        <v>5406</v>
      </c>
      <c r="K4323" t="s">
        <v>5391</v>
      </c>
      <c r="L4323" t="s">
        <v>5392</v>
      </c>
      <c r="M4323" t="s">
        <v>5393</v>
      </c>
      <c r="N4323">
        <v>30</v>
      </c>
    </row>
    <row r="4324" spans="1:14" x14ac:dyDescent="0.75">
      <c r="A4324" t="s">
        <v>10</v>
      </c>
      <c r="B4324" t="s">
        <v>11</v>
      </c>
      <c r="C4324" t="s">
        <v>12</v>
      </c>
      <c r="D4324" t="s">
        <v>5388</v>
      </c>
      <c r="E4324">
        <v>10260260</v>
      </c>
      <c r="F4324" t="s">
        <v>5435</v>
      </c>
      <c r="G4324">
        <v>66155706</v>
      </c>
      <c r="H4324" t="s">
        <v>3023</v>
      </c>
      <c r="I4324" t="s">
        <v>3024</v>
      </c>
      <c r="J4324" t="s">
        <v>5406</v>
      </c>
      <c r="K4324" t="s">
        <v>5394</v>
      </c>
      <c r="L4324" t="s">
        <v>5402</v>
      </c>
      <c r="M4324" t="s">
        <v>5403</v>
      </c>
      <c r="N4324">
        <v>10</v>
      </c>
    </row>
    <row r="4325" spans="1:14" x14ac:dyDescent="0.75">
      <c r="A4325" t="s">
        <v>10</v>
      </c>
      <c r="B4325" t="s">
        <v>11</v>
      </c>
      <c r="C4325" t="s">
        <v>12</v>
      </c>
      <c r="D4325" t="s">
        <v>5388</v>
      </c>
      <c r="E4325">
        <v>10260260</v>
      </c>
      <c r="F4325" t="s">
        <v>5435</v>
      </c>
      <c r="G4325">
        <v>66155706</v>
      </c>
      <c r="H4325" t="s">
        <v>3023</v>
      </c>
      <c r="I4325" t="s">
        <v>3024</v>
      </c>
      <c r="J4325" t="s">
        <v>5406</v>
      </c>
      <c r="K4325" t="s">
        <v>5394</v>
      </c>
      <c r="L4325" t="s">
        <v>5402</v>
      </c>
      <c r="M4325" t="s">
        <v>5404</v>
      </c>
      <c r="N4325">
        <v>20</v>
      </c>
    </row>
    <row r="4326" spans="1:14" x14ac:dyDescent="0.75">
      <c r="A4326" t="s">
        <v>10</v>
      </c>
      <c r="B4326" t="s">
        <v>11</v>
      </c>
      <c r="C4326" t="s">
        <v>12</v>
      </c>
      <c r="D4326" t="s">
        <v>5388</v>
      </c>
      <c r="E4326">
        <v>10260260</v>
      </c>
      <c r="F4326" t="s">
        <v>5435</v>
      </c>
      <c r="G4326">
        <v>66155706</v>
      </c>
      <c r="H4326" t="s">
        <v>3023</v>
      </c>
      <c r="I4326" t="s">
        <v>3024</v>
      </c>
      <c r="J4326" t="s">
        <v>5406</v>
      </c>
      <c r="K4326" t="s">
        <v>5394</v>
      </c>
      <c r="L4326" t="s">
        <v>5395</v>
      </c>
      <c r="M4326" t="s">
        <v>5396</v>
      </c>
      <c r="N4326">
        <v>20</v>
      </c>
    </row>
    <row r="4327" spans="1:14" x14ac:dyDescent="0.75">
      <c r="A4327" t="s">
        <v>10</v>
      </c>
      <c r="B4327" t="s">
        <v>11</v>
      </c>
      <c r="C4327" t="s">
        <v>12</v>
      </c>
      <c r="D4327" t="s">
        <v>5388</v>
      </c>
      <c r="E4327">
        <v>10260260</v>
      </c>
      <c r="F4327" t="s">
        <v>5435</v>
      </c>
      <c r="G4327">
        <v>66155735</v>
      </c>
      <c r="H4327" t="s">
        <v>3981</v>
      </c>
      <c r="I4327" t="s">
        <v>3982</v>
      </c>
      <c r="J4327" t="s">
        <v>5407</v>
      </c>
      <c r="K4327" t="s">
        <v>5391</v>
      </c>
      <c r="L4327" t="s">
        <v>5392</v>
      </c>
      <c r="M4327" t="s">
        <v>5401</v>
      </c>
      <c r="N4327">
        <v>3</v>
      </c>
    </row>
    <row r="4328" spans="1:14" x14ac:dyDescent="0.75">
      <c r="A4328" t="s">
        <v>10</v>
      </c>
      <c r="B4328" t="s">
        <v>11</v>
      </c>
      <c r="C4328" t="s">
        <v>12</v>
      </c>
      <c r="D4328" t="s">
        <v>5388</v>
      </c>
      <c r="E4328">
        <v>10260260</v>
      </c>
      <c r="F4328" t="s">
        <v>5435</v>
      </c>
      <c r="G4328">
        <v>66155735</v>
      </c>
      <c r="H4328" t="s">
        <v>3981</v>
      </c>
      <c r="I4328" t="s">
        <v>3982</v>
      </c>
      <c r="J4328" t="s">
        <v>5407</v>
      </c>
      <c r="K4328" t="s">
        <v>5394</v>
      </c>
      <c r="L4328" t="s">
        <v>5395</v>
      </c>
      <c r="M4328" t="s">
        <v>5396</v>
      </c>
      <c r="N4328">
        <v>5</v>
      </c>
    </row>
    <row r="4329" spans="1:14" x14ac:dyDescent="0.75">
      <c r="A4329" t="s">
        <v>10</v>
      </c>
      <c r="B4329" t="s">
        <v>11</v>
      </c>
      <c r="C4329" t="s">
        <v>12</v>
      </c>
      <c r="D4329" t="s">
        <v>5388</v>
      </c>
      <c r="E4329">
        <v>10260260</v>
      </c>
      <c r="F4329" t="s">
        <v>5435</v>
      </c>
      <c r="G4329">
        <v>66155741</v>
      </c>
      <c r="H4329" t="s">
        <v>3979</v>
      </c>
      <c r="I4329" t="s">
        <v>3980</v>
      </c>
      <c r="J4329" t="s">
        <v>5407</v>
      </c>
      <c r="K4329" t="s">
        <v>5391</v>
      </c>
      <c r="L4329" t="s">
        <v>5392</v>
      </c>
      <c r="M4329" t="s">
        <v>5393</v>
      </c>
      <c r="N4329">
        <v>50</v>
      </c>
    </row>
    <row r="4330" spans="1:14" x14ac:dyDescent="0.75">
      <c r="A4330" t="s">
        <v>10</v>
      </c>
      <c r="B4330" t="s">
        <v>11</v>
      </c>
      <c r="C4330" t="s">
        <v>12</v>
      </c>
      <c r="D4330" t="s">
        <v>5388</v>
      </c>
      <c r="E4330">
        <v>10260260</v>
      </c>
      <c r="F4330" t="s">
        <v>5435</v>
      </c>
      <c r="G4330">
        <v>66155741</v>
      </c>
      <c r="H4330" t="s">
        <v>3979</v>
      </c>
      <c r="I4330" t="s">
        <v>3980</v>
      </c>
      <c r="J4330" t="s">
        <v>5407</v>
      </c>
      <c r="K4330" t="s">
        <v>5394</v>
      </c>
      <c r="L4330" t="s">
        <v>5402</v>
      </c>
      <c r="M4330" t="s">
        <v>5403</v>
      </c>
      <c r="N4330">
        <v>20</v>
      </c>
    </row>
    <row r="4331" spans="1:14" x14ac:dyDescent="0.75">
      <c r="A4331" t="s">
        <v>10</v>
      </c>
      <c r="B4331" t="s">
        <v>11</v>
      </c>
      <c r="C4331" t="s">
        <v>12</v>
      </c>
      <c r="D4331" t="s">
        <v>5388</v>
      </c>
      <c r="E4331">
        <v>10260260</v>
      </c>
      <c r="F4331" t="s">
        <v>5435</v>
      </c>
      <c r="G4331">
        <v>66155741</v>
      </c>
      <c r="H4331" t="s">
        <v>3979</v>
      </c>
      <c r="I4331" t="s">
        <v>3980</v>
      </c>
      <c r="J4331" t="s">
        <v>5407</v>
      </c>
      <c r="K4331" t="s">
        <v>5394</v>
      </c>
      <c r="L4331" t="s">
        <v>5402</v>
      </c>
      <c r="M4331" t="s">
        <v>5404</v>
      </c>
      <c r="N4331">
        <v>10</v>
      </c>
    </row>
    <row r="4332" spans="1:14" x14ac:dyDescent="0.75">
      <c r="A4332" t="s">
        <v>10</v>
      </c>
      <c r="B4332" t="s">
        <v>11</v>
      </c>
      <c r="C4332" t="s">
        <v>12</v>
      </c>
      <c r="D4332" t="s">
        <v>5388</v>
      </c>
      <c r="E4332">
        <v>10260260</v>
      </c>
      <c r="F4332" t="s">
        <v>5435</v>
      </c>
      <c r="G4332">
        <v>66155741</v>
      </c>
      <c r="H4332" t="s">
        <v>3979</v>
      </c>
      <c r="I4332" t="s">
        <v>3980</v>
      </c>
      <c r="J4332" t="s">
        <v>5407</v>
      </c>
      <c r="K4332" t="s">
        <v>5394</v>
      </c>
      <c r="L4332" t="s">
        <v>5395</v>
      </c>
      <c r="M4332" t="s">
        <v>5396</v>
      </c>
      <c r="N4332">
        <v>10</v>
      </c>
    </row>
    <row r="4333" spans="1:14" x14ac:dyDescent="0.75">
      <c r="A4333" t="s">
        <v>10</v>
      </c>
      <c r="B4333" t="s">
        <v>11</v>
      </c>
      <c r="C4333" t="s">
        <v>12</v>
      </c>
      <c r="D4333" t="s">
        <v>5388</v>
      </c>
      <c r="E4333">
        <v>10260260</v>
      </c>
      <c r="F4333" t="s">
        <v>5435</v>
      </c>
      <c r="G4333">
        <v>66155749</v>
      </c>
      <c r="H4333" t="s">
        <v>4788</v>
      </c>
      <c r="I4333" t="s">
        <v>4789</v>
      </c>
      <c r="J4333" t="s">
        <v>5407</v>
      </c>
      <c r="K4333" t="s">
        <v>5398</v>
      </c>
      <c r="L4333" t="s">
        <v>5399</v>
      </c>
      <c r="M4333" t="s">
        <v>5400</v>
      </c>
      <c r="N4333">
        <v>10</v>
      </c>
    </row>
    <row r="4334" spans="1:14" x14ac:dyDescent="0.75">
      <c r="A4334" t="s">
        <v>10</v>
      </c>
      <c r="B4334" t="s">
        <v>11</v>
      </c>
      <c r="C4334" t="s">
        <v>12</v>
      </c>
      <c r="D4334" t="s">
        <v>5388</v>
      </c>
      <c r="E4334">
        <v>10260260</v>
      </c>
      <c r="F4334" t="s">
        <v>5435</v>
      </c>
      <c r="G4334">
        <v>66155749</v>
      </c>
      <c r="H4334" t="s">
        <v>4788</v>
      </c>
      <c r="I4334" t="s">
        <v>4789</v>
      </c>
      <c r="J4334" t="s">
        <v>5407</v>
      </c>
      <c r="K4334" t="s">
        <v>5391</v>
      </c>
      <c r="L4334" t="s">
        <v>5392</v>
      </c>
      <c r="M4334" t="s">
        <v>5393</v>
      </c>
      <c r="N4334">
        <v>10</v>
      </c>
    </row>
    <row r="4335" spans="1:14" x14ac:dyDescent="0.75">
      <c r="A4335" t="s">
        <v>10</v>
      </c>
      <c r="B4335" t="s">
        <v>11</v>
      </c>
      <c r="C4335" t="s">
        <v>12</v>
      </c>
      <c r="D4335" t="s">
        <v>5388</v>
      </c>
      <c r="E4335">
        <v>10260260</v>
      </c>
      <c r="F4335" t="s">
        <v>5435</v>
      </c>
      <c r="G4335">
        <v>66155749</v>
      </c>
      <c r="H4335" t="s">
        <v>4788</v>
      </c>
      <c r="I4335" t="s">
        <v>4789</v>
      </c>
      <c r="J4335" t="s">
        <v>5407</v>
      </c>
      <c r="K4335" t="s">
        <v>5394</v>
      </c>
      <c r="L4335" t="s">
        <v>5402</v>
      </c>
      <c r="M4335" t="s">
        <v>5403</v>
      </c>
      <c r="N4335">
        <v>10</v>
      </c>
    </row>
    <row r="4336" spans="1:14" x14ac:dyDescent="0.75">
      <c r="A4336" t="s">
        <v>10</v>
      </c>
      <c r="B4336" t="s">
        <v>11</v>
      </c>
      <c r="C4336" t="s">
        <v>12</v>
      </c>
      <c r="D4336" t="s">
        <v>5388</v>
      </c>
      <c r="E4336">
        <v>10260260</v>
      </c>
      <c r="F4336" t="s">
        <v>5435</v>
      </c>
      <c r="G4336">
        <v>66155749</v>
      </c>
      <c r="H4336" t="s">
        <v>4788</v>
      </c>
      <c r="I4336" t="s">
        <v>4789</v>
      </c>
      <c r="J4336" t="s">
        <v>5407</v>
      </c>
      <c r="K4336" t="s">
        <v>5394</v>
      </c>
      <c r="L4336" t="s">
        <v>5395</v>
      </c>
      <c r="M4336" t="s">
        <v>5405</v>
      </c>
      <c r="N4336">
        <v>10</v>
      </c>
    </row>
    <row r="4337" spans="1:14" x14ac:dyDescent="0.75">
      <c r="A4337" t="s">
        <v>10</v>
      </c>
      <c r="B4337" t="s">
        <v>11</v>
      </c>
      <c r="C4337" t="s">
        <v>12</v>
      </c>
      <c r="D4337" t="s">
        <v>5388</v>
      </c>
      <c r="E4337">
        <v>10260260</v>
      </c>
      <c r="F4337" t="s">
        <v>5435</v>
      </c>
      <c r="G4337">
        <v>66155749</v>
      </c>
      <c r="H4337" t="s">
        <v>4788</v>
      </c>
      <c r="I4337" t="s">
        <v>4789</v>
      </c>
      <c r="J4337" t="s">
        <v>5407</v>
      </c>
      <c r="K4337" t="s">
        <v>5394</v>
      </c>
      <c r="L4337" t="s">
        <v>5395</v>
      </c>
      <c r="M4337" t="s">
        <v>5396</v>
      </c>
      <c r="N4337">
        <v>10</v>
      </c>
    </row>
    <row r="4338" spans="1:14" x14ac:dyDescent="0.75">
      <c r="A4338" t="s">
        <v>10</v>
      </c>
      <c r="B4338" t="s">
        <v>11</v>
      </c>
      <c r="C4338" t="s">
        <v>12</v>
      </c>
      <c r="D4338" t="s">
        <v>5388</v>
      </c>
      <c r="E4338">
        <v>10260260</v>
      </c>
      <c r="F4338" t="s">
        <v>5435</v>
      </c>
      <c r="G4338">
        <v>66155761</v>
      </c>
      <c r="H4338" t="s">
        <v>3323</v>
      </c>
      <c r="I4338" t="s">
        <v>3324</v>
      </c>
      <c r="J4338" t="s">
        <v>5407</v>
      </c>
      <c r="K4338" t="s">
        <v>5391</v>
      </c>
      <c r="L4338" t="s">
        <v>5392</v>
      </c>
      <c r="M4338" t="s">
        <v>5393</v>
      </c>
      <c r="N4338">
        <v>25</v>
      </c>
    </row>
    <row r="4339" spans="1:14" x14ac:dyDescent="0.75">
      <c r="A4339" t="s">
        <v>10</v>
      </c>
      <c r="B4339" t="s">
        <v>11</v>
      </c>
      <c r="C4339" t="s">
        <v>12</v>
      </c>
      <c r="D4339" t="s">
        <v>5388</v>
      </c>
      <c r="E4339">
        <v>10260260</v>
      </c>
      <c r="F4339" t="s">
        <v>5435</v>
      </c>
      <c r="G4339">
        <v>66155761</v>
      </c>
      <c r="H4339" t="s">
        <v>3323</v>
      </c>
      <c r="I4339" t="s">
        <v>3324</v>
      </c>
      <c r="J4339" t="s">
        <v>5407</v>
      </c>
      <c r="K4339" t="s">
        <v>5391</v>
      </c>
      <c r="L4339" t="s">
        <v>5392</v>
      </c>
      <c r="M4339" t="s">
        <v>5401</v>
      </c>
      <c r="N4339">
        <v>3</v>
      </c>
    </row>
    <row r="4340" spans="1:14" x14ac:dyDescent="0.75">
      <c r="A4340" t="s">
        <v>10</v>
      </c>
      <c r="B4340" t="s">
        <v>11</v>
      </c>
      <c r="C4340" t="s">
        <v>12</v>
      </c>
      <c r="D4340" t="s">
        <v>5388</v>
      </c>
      <c r="E4340">
        <v>10260260</v>
      </c>
      <c r="F4340" t="s">
        <v>5435</v>
      </c>
      <c r="G4340">
        <v>66155761</v>
      </c>
      <c r="H4340" t="s">
        <v>3323</v>
      </c>
      <c r="I4340" t="s">
        <v>3324</v>
      </c>
      <c r="J4340" t="s">
        <v>5407</v>
      </c>
      <c r="K4340" t="s">
        <v>5394</v>
      </c>
      <c r="L4340" t="s">
        <v>5402</v>
      </c>
      <c r="M4340" t="s">
        <v>5403</v>
      </c>
      <c r="N4340">
        <v>43</v>
      </c>
    </row>
    <row r="4341" spans="1:14" x14ac:dyDescent="0.75">
      <c r="A4341" t="s">
        <v>10</v>
      </c>
      <c r="B4341" t="s">
        <v>11</v>
      </c>
      <c r="C4341" t="s">
        <v>12</v>
      </c>
      <c r="D4341" t="s">
        <v>5388</v>
      </c>
      <c r="E4341">
        <v>10260260</v>
      </c>
      <c r="F4341" t="s">
        <v>5435</v>
      </c>
      <c r="G4341">
        <v>66155761</v>
      </c>
      <c r="H4341" t="s">
        <v>3323</v>
      </c>
      <c r="I4341" t="s">
        <v>3324</v>
      </c>
      <c r="J4341" t="s">
        <v>5407</v>
      </c>
      <c r="K4341" t="s">
        <v>5394</v>
      </c>
      <c r="L4341" t="s">
        <v>5402</v>
      </c>
      <c r="M4341" t="s">
        <v>5404</v>
      </c>
      <c r="N4341">
        <v>4</v>
      </c>
    </row>
    <row r="4342" spans="1:14" x14ac:dyDescent="0.75">
      <c r="A4342" t="s">
        <v>10</v>
      </c>
      <c r="B4342" t="s">
        <v>11</v>
      </c>
      <c r="C4342" t="s">
        <v>12</v>
      </c>
      <c r="D4342" t="s">
        <v>5388</v>
      </c>
      <c r="E4342">
        <v>10260260</v>
      </c>
      <c r="F4342" t="s">
        <v>5435</v>
      </c>
      <c r="G4342">
        <v>66155769</v>
      </c>
      <c r="H4342" t="s">
        <v>5131</v>
      </c>
      <c r="I4342" t="s">
        <v>5133</v>
      </c>
      <c r="J4342" t="s">
        <v>5407</v>
      </c>
      <c r="K4342" t="s">
        <v>5394</v>
      </c>
      <c r="L4342" t="s">
        <v>5402</v>
      </c>
      <c r="M4342" t="s">
        <v>5404</v>
      </c>
      <c r="N4342">
        <v>10</v>
      </c>
    </row>
    <row r="4343" spans="1:14" x14ac:dyDescent="0.75">
      <c r="A4343" t="s">
        <v>10</v>
      </c>
      <c r="B4343" t="s">
        <v>11</v>
      </c>
      <c r="C4343" t="s">
        <v>12</v>
      </c>
      <c r="D4343" t="s">
        <v>5388</v>
      </c>
      <c r="E4343">
        <v>10260260</v>
      </c>
      <c r="F4343" t="s">
        <v>5435</v>
      </c>
      <c r="G4343">
        <v>66155769</v>
      </c>
      <c r="H4343" t="s">
        <v>5131</v>
      </c>
      <c r="I4343" t="s">
        <v>5133</v>
      </c>
      <c r="J4343" t="s">
        <v>5407</v>
      </c>
      <c r="K4343" t="s">
        <v>5394</v>
      </c>
      <c r="L4343" t="s">
        <v>5395</v>
      </c>
      <c r="M4343" t="s">
        <v>5396</v>
      </c>
      <c r="N4343">
        <v>5</v>
      </c>
    </row>
    <row r="4344" spans="1:14" x14ac:dyDescent="0.75">
      <c r="A4344" t="s">
        <v>10</v>
      </c>
      <c r="B4344" t="s">
        <v>11</v>
      </c>
      <c r="C4344" t="s">
        <v>12</v>
      </c>
      <c r="D4344" t="s">
        <v>5388</v>
      </c>
      <c r="E4344">
        <v>10260260</v>
      </c>
      <c r="F4344" t="s">
        <v>5435</v>
      </c>
      <c r="G4344">
        <v>66155798</v>
      </c>
      <c r="H4344" t="s">
        <v>594</v>
      </c>
      <c r="I4344" t="s">
        <v>595</v>
      </c>
      <c r="J4344" t="s">
        <v>5406</v>
      </c>
      <c r="K4344" t="s">
        <v>5391</v>
      </c>
      <c r="L4344" t="s">
        <v>5392</v>
      </c>
      <c r="M4344" t="s">
        <v>5393</v>
      </c>
      <c r="N4344">
        <v>50</v>
      </c>
    </row>
    <row r="4345" spans="1:14" x14ac:dyDescent="0.75">
      <c r="A4345" t="s">
        <v>10</v>
      </c>
      <c r="B4345" t="s">
        <v>11</v>
      </c>
      <c r="C4345" t="s">
        <v>12</v>
      </c>
      <c r="D4345" t="s">
        <v>5388</v>
      </c>
      <c r="E4345">
        <v>10260260</v>
      </c>
      <c r="F4345" t="s">
        <v>5435</v>
      </c>
      <c r="G4345">
        <v>66155798</v>
      </c>
      <c r="H4345" t="s">
        <v>594</v>
      </c>
      <c r="I4345" t="s">
        <v>595</v>
      </c>
      <c r="J4345" t="s">
        <v>5406</v>
      </c>
      <c r="K4345" t="s">
        <v>5394</v>
      </c>
      <c r="L4345" t="s">
        <v>5402</v>
      </c>
      <c r="M4345" t="s">
        <v>5403</v>
      </c>
      <c r="N4345">
        <v>50</v>
      </c>
    </row>
    <row r="4346" spans="1:14" x14ac:dyDescent="0.75">
      <c r="A4346" t="s">
        <v>10</v>
      </c>
      <c r="B4346" t="s">
        <v>11</v>
      </c>
      <c r="C4346" t="s">
        <v>12</v>
      </c>
      <c r="D4346" t="s">
        <v>5388</v>
      </c>
      <c r="E4346">
        <v>10260260</v>
      </c>
      <c r="F4346" t="s">
        <v>5435</v>
      </c>
      <c r="G4346">
        <v>66155798</v>
      </c>
      <c r="H4346" t="s">
        <v>594</v>
      </c>
      <c r="I4346" t="s">
        <v>595</v>
      </c>
      <c r="J4346" t="s">
        <v>5406</v>
      </c>
      <c r="K4346" t="s">
        <v>5394</v>
      </c>
      <c r="L4346" t="s">
        <v>5395</v>
      </c>
      <c r="M4346" t="s">
        <v>5396</v>
      </c>
      <c r="N4346">
        <v>30</v>
      </c>
    </row>
    <row r="4347" spans="1:14" x14ac:dyDescent="0.75">
      <c r="A4347" t="s">
        <v>10</v>
      </c>
      <c r="B4347" t="s">
        <v>11</v>
      </c>
      <c r="C4347" t="s">
        <v>12</v>
      </c>
      <c r="D4347" t="s">
        <v>5388</v>
      </c>
      <c r="E4347">
        <v>10260260</v>
      </c>
      <c r="F4347" t="s">
        <v>5435</v>
      </c>
      <c r="G4347">
        <v>66155837</v>
      </c>
      <c r="H4347" t="s">
        <v>5121</v>
      </c>
      <c r="I4347" t="s">
        <v>5122</v>
      </c>
      <c r="J4347" t="s">
        <v>5407</v>
      </c>
      <c r="K4347" t="s">
        <v>5394</v>
      </c>
      <c r="L4347" t="s">
        <v>5402</v>
      </c>
      <c r="M4347" t="s">
        <v>5403</v>
      </c>
      <c r="N4347">
        <v>30</v>
      </c>
    </row>
    <row r="4348" spans="1:14" x14ac:dyDescent="0.75">
      <c r="A4348" t="s">
        <v>10</v>
      </c>
      <c r="B4348" t="s">
        <v>11</v>
      </c>
      <c r="C4348" t="s">
        <v>12</v>
      </c>
      <c r="D4348" t="s">
        <v>5388</v>
      </c>
      <c r="E4348">
        <v>10260260</v>
      </c>
      <c r="F4348" t="s">
        <v>5435</v>
      </c>
      <c r="G4348">
        <v>66155837</v>
      </c>
      <c r="H4348" t="s">
        <v>5121</v>
      </c>
      <c r="I4348" t="s">
        <v>5122</v>
      </c>
      <c r="J4348" t="s">
        <v>5407</v>
      </c>
      <c r="K4348" t="s">
        <v>5394</v>
      </c>
      <c r="L4348" t="s">
        <v>5395</v>
      </c>
      <c r="M4348" t="s">
        <v>5396</v>
      </c>
      <c r="N4348">
        <v>5</v>
      </c>
    </row>
    <row r="4349" spans="1:14" x14ac:dyDescent="0.75">
      <c r="A4349" t="s">
        <v>10</v>
      </c>
      <c r="B4349" t="s">
        <v>11</v>
      </c>
      <c r="C4349" t="s">
        <v>12</v>
      </c>
      <c r="D4349" t="s">
        <v>5388</v>
      </c>
      <c r="E4349">
        <v>10260260</v>
      </c>
      <c r="F4349" t="s">
        <v>5435</v>
      </c>
      <c r="G4349">
        <v>66155852</v>
      </c>
      <c r="H4349" t="s">
        <v>2664</v>
      </c>
      <c r="I4349" t="s">
        <v>2665</v>
      </c>
      <c r="J4349" t="s">
        <v>5407</v>
      </c>
      <c r="K4349" t="s">
        <v>5391</v>
      </c>
      <c r="L4349" t="s">
        <v>5392</v>
      </c>
      <c r="M4349" t="s">
        <v>5393</v>
      </c>
      <c r="N4349">
        <v>30</v>
      </c>
    </row>
    <row r="4350" spans="1:14" x14ac:dyDescent="0.75">
      <c r="A4350" t="s">
        <v>10</v>
      </c>
      <c r="B4350" t="s">
        <v>11</v>
      </c>
      <c r="C4350" t="s">
        <v>12</v>
      </c>
      <c r="D4350" t="s">
        <v>5388</v>
      </c>
      <c r="E4350">
        <v>10260260</v>
      </c>
      <c r="F4350" t="s">
        <v>5435</v>
      </c>
      <c r="G4350">
        <v>66155853</v>
      </c>
      <c r="H4350" t="s">
        <v>4543</v>
      </c>
      <c r="I4350" t="s">
        <v>4546</v>
      </c>
      <c r="J4350" t="s">
        <v>5407</v>
      </c>
      <c r="K4350" t="s">
        <v>5391</v>
      </c>
      <c r="L4350" t="s">
        <v>5392</v>
      </c>
      <c r="M4350" t="s">
        <v>5393</v>
      </c>
      <c r="N4350">
        <v>5</v>
      </c>
    </row>
    <row r="4351" spans="1:14" x14ac:dyDescent="0.75">
      <c r="A4351" t="s">
        <v>10</v>
      </c>
      <c r="B4351" t="s">
        <v>11</v>
      </c>
      <c r="C4351" t="s">
        <v>12</v>
      </c>
      <c r="D4351" t="s">
        <v>5388</v>
      </c>
      <c r="E4351">
        <v>10260260</v>
      </c>
      <c r="F4351" t="s">
        <v>5435</v>
      </c>
      <c r="G4351">
        <v>66155853</v>
      </c>
      <c r="H4351" t="s">
        <v>4543</v>
      </c>
      <c r="I4351" t="s">
        <v>4546</v>
      </c>
      <c r="J4351" t="s">
        <v>5407</v>
      </c>
      <c r="K4351" t="s">
        <v>5394</v>
      </c>
      <c r="L4351" t="s">
        <v>5402</v>
      </c>
      <c r="M4351" t="s">
        <v>5403</v>
      </c>
      <c r="N4351">
        <v>5</v>
      </c>
    </row>
    <row r="4352" spans="1:14" x14ac:dyDescent="0.75">
      <c r="A4352" t="s">
        <v>10</v>
      </c>
      <c r="B4352" t="s">
        <v>11</v>
      </c>
      <c r="C4352" t="s">
        <v>12</v>
      </c>
      <c r="D4352" t="s">
        <v>5388</v>
      </c>
      <c r="E4352">
        <v>10260260</v>
      </c>
      <c r="F4352" t="s">
        <v>5435</v>
      </c>
      <c r="G4352">
        <v>66155857</v>
      </c>
      <c r="H4352" t="s">
        <v>3519</v>
      </c>
      <c r="I4352" t="s">
        <v>3520</v>
      </c>
      <c r="J4352" t="s">
        <v>5416</v>
      </c>
      <c r="K4352" t="s">
        <v>5394</v>
      </c>
      <c r="L4352" t="s">
        <v>5402</v>
      </c>
      <c r="M4352" t="s">
        <v>5403</v>
      </c>
      <c r="N4352">
        <v>20</v>
      </c>
    </row>
    <row r="4353" spans="1:14" x14ac:dyDescent="0.75">
      <c r="A4353" t="s">
        <v>10</v>
      </c>
      <c r="B4353" t="s">
        <v>11</v>
      </c>
      <c r="C4353" t="s">
        <v>12</v>
      </c>
      <c r="D4353" t="s">
        <v>5388</v>
      </c>
      <c r="E4353">
        <v>10260260</v>
      </c>
      <c r="F4353" t="s">
        <v>5435</v>
      </c>
      <c r="G4353">
        <v>66155857</v>
      </c>
      <c r="H4353" t="s">
        <v>3519</v>
      </c>
      <c r="I4353" t="s">
        <v>3520</v>
      </c>
      <c r="J4353" t="s">
        <v>5416</v>
      </c>
      <c r="K4353" t="s">
        <v>5394</v>
      </c>
      <c r="L4353" t="s">
        <v>5395</v>
      </c>
      <c r="M4353" t="s">
        <v>5405</v>
      </c>
      <c r="N4353">
        <v>10</v>
      </c>
    </row>
    <row r="4354" spans="1:14" x14ac:dyDescent="0.75">
      <c r="A4354" t="s">
        <v>10</v>
      </c>
      <c r="B4354" t="s">
        <v>11</v>
      </c>
      <c r="C4354" t="s">
        <v>12</v>
      </c>
      <c r="D4354" t="s">
        <v>5388</v>
      </c>
      <c r="E4354">
        <v>10260260</v>
      </c>
      <c r="F4354" t="s">
        <v>5435</v>
      </c>
      <c r="G4354">
        <v>66155860</v>
      </c>
      <c r="H4354" t="s">
        <v>1913</v>
      </c>
      <c r="I4354" t="s">
        <v>1915</v>
      </c>
      <c r="J4354" t="s">
        <v>5421</v>
      </c>
      <c r="K4354" t="s">
        <v>5391</v>
      </c>
      <c r="L4354" t="s">
        <v>5392</v>
      </c>
      <c r="M4354" t="s">
        <v>5393</v>
      </c>
      <c r="N4354">
        <v>338</v>
      </c>
    </row>
    <row r="4355" spans="1:14" x14ac:dyDescent="0.75">
      <c r="A4355" t="s">
        <v>10</v>
      </c>
      <c r="B4355" t="s">
        <v>11</v>
      </c>
      <c r="C4355" t="s">
        <v>12</v>
      </c>
      <c r="D4355" t="s">
        <v>5388</v>
      </c>
      <c r="E4355">
        <v>10260260</v>
      </c>
      <c r="F4355" t="s">
        <v>5435</v>
      </c>
      <c r="G4355">
        <v>66155860</v>
      </c>
      <c r="H4355" t="s">
        <v>1913</v>
      </c>
      <c r="I4355" t="s">
        <v>1915</v>
      </c>
      <c r="J4355" t="s">
        <v>5421</v>
      </c>
      <c r="K4355" t="s">
        <v>5394</v>
      </c>
      <c r="L4355" t="s">
        <v>5402</v>
      </c>
      <c r="M4355" t="s">
        <v>5403</v>
      </c>
      <c r="N4355">
        <v>169</v>
      </c>
    </row>
    <row r="4356" spans="1:14" x14ac:dyDescent="0.75">
      <c r="A4356" t="s">
        <v>10</v>
      </c>
      <c r="B4356" t="s">
        <v>11</v>
      </c>
      <c r="C4356" t="s">
        <v>12</v>
      </c>
      <c r="D4356" t="s">
        <v>5388</v>
      </c>
      <c r="E4356">
        <v>10260260</v>
      </c>
      <c r="F4356" t="s">
        <v>5435</v>
      </c>
      <c r="G4356">
        <v>66155860</v>
      </c>
      <c r="H4356" t="s">
        <v>1913</v>
      </c>
      <c r="I4356" t="s">
        <v>1915</v>
      </c>
      <c r="J4356" t="s">
        <v>5421</v>
      </c>
      <c r="K4356" t="s">
        <v>5394</v>
      </c>
      <c r="L4356" t="s">
        <v>5402</v>
      </c>
      <c r="M4356" t="s">
        <v>5404</v>
      </c>
      <c r="N4356">
        <v>260</v>
      </c>
    </row>
    <row r="4357" spans="1:14" x14ac:dyDescent="0.75">
      <c r="A4357" t="s">
        <v>10</v>
      </c>
      <c r="B4357" t="s">
        <v>11</v>
      </c>
      <c r="C4357" t="s">
        <v>12</v>
      </c>
      <c r="D4357" t="s">
        <v>5388</v>
      </c>
      <c r="E4357">
        <v>10260260</v>
      </c>
      <c r="F4357" t="s">
        <v>5435</v>
      </c>
      <c r="G4357">
        <v>66155860</v>
      </c>
      <c r="H4357" t="s">
        <v>1913</v>
      </c>
      <c r="I4357" t="s">
        <v>1915</v>
      </c>
      <c r="J4357" t="s">
        <v>5421</v>
      </c>
      <c r="K4357" t="s">
        <v>5394</v>
      </c>
      <c r="L4357" t="s">
        <v>5395</v>
      </c>
      <c r="M4357" t="s">
        <v>5405</v>
      </c>
      <c r="N4357">
        <v>169</v>
      </c>
    </row>
    <row r="4358" spans="1:14" x14ac:dyDescent="0.75">
      <c r="A4358" t="s">
        <v>10</v>
      </c>
      <c r="B4358" t="s">
        <v>11</v>
      </c>
      <c r="C4358" t="s">
        <v>12</v>
      </c>
      <c r="D4358" t="s">
        <v>5388</v>
      </c>
      <c r="E4358">
        <v>10260260</v>
      </c>
      <c r="F4358" t="s">
        <v>5435</v>
      </c>
      <c r="G4358">
        <v>66155860</v>
      </c>
      <c r="H4358" t="s">
        <v>1913</v>
      </c>
      <c r="I4358" t="s">
        <v>1915</v>
      </c>
      <c r="J4358" t="s">
        <v>5421</v>
      </c>
      <c r="K4358" t="s">
        <v>5394</v>
      </c>
      <c r="L4358" t="s">
        <v>5395</v>
      </c>
      <c r="M4358" t="s">
        <v>5396</v>
      </c>
      <c r="N4358">
        <v>130</v>
      </c>
    </row>
    <row r="4359" spans="1:14" x14ac:dyDescent="0.75">
      <c r="A4359" t="s">
        <v>10</v>
      </c>
      <c r="B4359" t="s">
        <v>11</v>
      </c>
      <c r="C4359" t="s">
        <v>12</v>
      </c>
      <c r="D4359" t="s">
        <v>5388</v>
      </c>
      <c r="E4359">
        <v>10260260</v>
      </c>
      <c r="F4359" t="s">
        <v>5435</v>
      </c>
      <c r="G4359">
        <v>66155867</v>
      </c>
      <c r="H4359" t="s">
        <v>5293</v>
      </c>
      <c r="I4359" t="s">
        <v>2665</v>
      </c>
      <c r="J4359" t="s">
        <v>5407</v>
      </c>
      <c r="K4359" t="s">
        <v>5398</v>
      </c>
      <c r="L4359" t="s">
        <v>5399</v>
      </c>
      <c r="M4359" t="s">
        <v>5400</v>
      </c>
      <c r="N4359">
        <v>10</v>
      </c>
    </row>
    <row r="4360" spans="1:14" x14ac:dyDescent="0.75">
      <c r="A4360" t="s">
        <v>10</v>
      </c>
      <c r="B4360" t="s">
        <v>11</v>
      </c>
      <c r="C4360" t="s">
        <v>12</v>
      </c>
      <c r="D4360" t="s">
        <v>5388</v>
      </c>
      <c r="E4360">
        <v>10260260</v>
      </c>
      <c r="F4360" t="s">
        <v>5435</v>
      </c>
      <c r="G4360">
        <v>66155867</v>
      </c>
      <c r="H4360" t="s">
        <v>5293</v>
      </c>
      <c r="I4360" t="s">
        <v>2665</v>
      </c>
      <c r="J4360" t="s">
        <v>5407</v>
      </c>
      <c r="K4360" t="s">
        <v>5391</v>
      </c>
      <c r="L4360" t="s">
        <v>5392</v>
      </c>
      <c r="M4360" t="s">
        <v>5393</v>
      </c>
      <c r="N4360">
        <v>20</v>
      </c>
    </row>
    <row r="4361" spans="1:14" x14ac:dyDescent="0.75">
      <c r="A4361" t="s">
        <v>10</v>
      </c>
      <c r="B4361" t="s">
        <v>11</v>
      </c>
      <c r="C4361" t="s">
        <v>12</v>
      </c>
      <c r="D4361" t="s">
        <v>5388</v>
      </c>
      <c r="E4361">
        <v>10260260</v>
      </c>
      <c r="F4361" t="s">
        <v>5435</v>
      </c>
      <c r="G4361">
        <v>66155867</v>
      </c>
      <c r="H4361" t="s">
        <v>5293</v>
      </c>
      <c r="I4361" t="s">
        <v>2665</v>
      </c>
      <c r="J4361" t="s">
        <v>5407</v>
      </c>
      <c r="K4361" t="s">
        <v>5394</v>
      </c>
      <c r="L4361" t="s">
        <v>5402</v>
      </c>
      <c r="M4361" t="s">
        <v>5403</v>
      </c>
      <c r="N4361">
        <v>5</v>
      </c>
    </row>
    <row r="4362" spans="1:14" x14ac:dyDescent="0.75">
      <c r="A4362" t="s">
        <v>10</v>
      </c>
      <c r="B4362" t="s">
        <v>11</v>
      </c>
      <c r="C4362" t="s">
        <v>12</v>
      </c>
      <c r="D4362" t="s">
        <v>5388</v>
      </c>
      <c r="E4362">
        <v>10260260</v>
      </c>
      <c r="F4362" t="s">
        <v>5435</v>
      </c>
      <c r="G4362">
        <v>66155867</v>
      </c>
      <c r="H4362" t="s">
        <v>5293</v>
      </c>
      <c r="I4362" t="s">
        <v>2665</v>
      </c>
      <c r="J4362" t="s">
        <v>5407</v>
      </c>
      <c r="K4362" t="s">
        <v>5394</v>
      </c>
      <c r="L4362" t="s">
        <v>5402</v>
      </c>
      <c r="M4362" t="s">
        <v>5404</v>
      </c>
      <c r="N4362">
        <v>10</v>
      </c>
    </row>
    <row r="4363" spans="1:14" x14ac:dyDescent="0.75">
      <c r="A4363" t="s">
        <v>10</v>
      </c>
      <c r="B4363" t="s">
        <v>11</v>
      </c>
      <c r="C4363" t="s">
        <v>12</v>
      </c>
      <c r="D4363" t="s">
        <v>5388</v>
      </c>
      <c r="E4363">
        <v>10260260</v>
      </c>
      <c r="F4363" t="s">
        <v>5435</v>
      </c>
      <c r="G4363">
        <v>66155867</v>
      </c>
      <c r="H4363" t="s">
        <v>5293</v>
      </c>
      <c r="I4363" t="s">
        <v>2665</v>
      </c>
      <c r="J4363" t="s">
        <v>5407</v>
      </c>
      <c r="K4363" t="s">
        <v>5394</v>
      </c>
      <c r="L4363" t="s">
        <v>5395</v>
      </c>
      <c r="M4363" t="s">
        <v>5396</v>
      </c>
      <c r="N4363">
        <v>23</v>
      </c>
    </row>
    <row r="4364" spans="1:14" x14ac:dyDescent="0.75">
      <c r="A4364" t="s">
        <v>10</v>
      </c>
      <c r="B4364" t="s">
        <v>11</v>
      </c>
      <c r="C4364" t="s">
        <v>12</v>
      </c>
      <c r="D4364" t="s">
        <v>5388</v>
      </c>
      <c r="E4364">
        <v>10260260</v>
      </c>
      <c r="F4364" t="s">
        <v>5435</v>
      </c>
      <c r="G4364">
        <v>66156051</v>
      </c>
      <c r="H4364" t="s">
        <v>7156</v>
      </c>
      <c r="I4364" t="s">
        <v>7507</v>
      </c>
      <c r="J4364" t="s">
        <v>5407</v>
      </c>
      <c r="K4364" t="s">
        <v>5391</v>
      </c>
      <c r="L4364" t="s">
        <v>5392</v>
      </c>
      <c r="M4364" t="s">
        <v>5393</v>
      </c>
      <c r="N4364">
        <v>20</v>
      </c>
    </row>
    <row r="4365" spans="1:14" x14ac:dyDescent="0.75">
      <c r="A4365" t="s">
        <v>10</v>
      </c>
      <c r="B4365" t="s">
        <v>11</v>
      </c>
      <c r="C4365" t="s">
        <v>12</v>
      </c>
      <c r="D4365" t="s">
        <v>5388</v>
      </c>
      <c r="E4365">
        <v>10260260</v>
      </c>
      <c r="F4365" t="s">
        <v>5435</v>
      </c>
      <c r="G4365">
        <v>66156051</v>
      </c>
      <c r="H4365" t="s">
        <v>7156</v>
      </c>
      <c r="I4365" t="s">
        <v>7507</v>
      </c>
      <c r="J4365" t="s">
        <v>5407</v>
      </c>
      <c r="K4365" t="s">
        <v>5391</v>
      </c>
      <c r="L4365" t="s">
        <v>5392</v>
      </c>
      <c r="M4365" t="s">
        <v>5401</v>
      </c>
      <c r="N4365">
        <v>5</v>
      </c>
    </row>
    <row r="4366" spans="1:14" x14ac:dyDescent="0.75">
      <c r="A4366" t="s">
        <v>10</v>
      </c>
      <c r="B4366" t="s">
        <v>11</v>
      </c>
      <c r="C4366" t="s">
        <v>12</v>
      </c>
      <c r="D4366" t="s">
        <v>5388</v>
      </c>
      <c r="E4366">
        <v>10260260</v>
      </c>
      <c r="F4366" t="s">
        <v>5435</v>
      </c>
      <c r="G4366">
        <v>66156090</v>
      </c>
      <c r="H4366" t="s">
        <v>4047</v>
      </c>
      <c r="I4366" t="s">
        <v>4048</v>
      </c>
      <c r="J4366" t="s">
        <v>5407</v>
      </c>
      <c r="K4366" t="s">
        <v>5391</v>
      </c>
      <c r="L4366" t="s">
        <v>5392</v>
      </c>
      <c r="M4366" t="s">
        <v>5393</v>
      </c>
      <c r="N4366">
        <v>10</v>
      </c>
    </row>
    <row r="4367" spans="1:14" x14ac:dyDescent="0.75">
      <c r="A4367" t="s">
        <v>10</v>
      </c>
      <c r="B4367" t="s">
        <v>11</v>
      </c>
      <c r="C4367" t="s">
        <v>12</v>
      </c>
      <c r="D4367" t="s">
        <v>5388</v>
      </c>
      <c r="E4367">
        <v>10260260</v>
      </c>
      <c r="F4367" t="s">
        <v>5435</v>
      </c>
      <c r="G4367">
        <v>66156286</v>
      </c>
      <c r="H4367" t="s">
        <v>3252</v>
      </c>
      <c r="I4367" t="s">
        <v>3253</v>
      </c>
      <c r="J4367" t="s">
        <v>5407</v>
      </c>
      <c r="K4367" t="s">
        <v>5398</v>
      </c>
      <c r="L4367" t="s">
        <v>5399</v>
      </c>
      <c r="M4367" t="s">
        <v>5400</v>
      </c>
      <c r="N4367">
        <v>10</v>
      </c>
    </row>
    <row r="4368" spans="1:14" x14ac:dyDescent="0.75">
      <c r="A4368" t="s">
        <v>10</v>
      </c>
      <c r="B4368" t="s">
        <v>11</v>
      </c>
      <c r="C4368" t="s">
        <v>12</v>
      </c>
      <c r="D4368" t="s">
        <v>5388</v>
      </c>
      <c r="E4368">
        <v>10260260</v>
      </c>
      <c r="F4368" t="s">
        <v>5435</v>
      </c>
      <c r="G4368">
        <v>66156286</v>
      </c>
      <c r="H4368" t="s">
        <v>3252</v>
      </c>
      <c r="I4368" t="s">
        <v>3253</v>
      </c>
      <c r="J4368" t="s">
        <v>5407</v>
      </c>
      <c r="K4368" t="s">
        <v>5391</v>
      </c>
      <c r="L4368" t="s">
        <v>5392</v>
      </c>
      <c r="M4368" t="s">
        <v>5393</v>
      </c>
      <c r="N4368">
        <v>50</v>
      </c>
    </row>
    <row r="4369" spans="1:14" x14ac:dyDescent="0.75">
      <c r="A4369" t="s">
        <v>10</v>
      </c>
      <c r="B4369" t="s">
        <v>11</v>
      </c>
      <c r="C4369" t="s">
        <v>12</v>
      </c>
      <c r="D4369" t="s">
        <v>5388</v>
      </c>
      <c r="E4369">
        <v>10260260</v>
      </c>
      <c r="F4369" t="s">
        <v>5435</v>
      </c>
      <c r="G4369">
        <v>66156286</v>
      </c>
      <c r="H4369" t="s">
        <v>3252</v>
      </c>
      <c r="I4369" t="s">
        <v>3253</v>
      </c>
      <c r="J4369" t="s">
        <v>5407</v>
      </c>
      <c r="K4369" t="s">
        <v>5391</v>
      </c>
      <c r="L4369" t="s">
        <v>5392</v>
      </c>
      <c r="M4369" t="s">
        <v>5401</v>
      </c>
      <c r="N4369">
        <v>10</v>
      </c>
    </row>
    <row r="4370" spans="1:14" x14ac:dyDescent="0.75">
      <c r="A4370" t="s">
        <v>10</v>
      </c>
      <c r="B4370" t="s">
        <v>11</v>
      </c>
      <c r="C4370" t="s">
        <v>12</v>
      </c>
      <c r="D4370" t="s">
        <v>5388</v>
      </c>
      <c r="E4370">
        <v>10260260</v>
      </c>
      <c r="F4370" t="s">
        <v>5435</v>
      </c>
      <c r="G4370">
        <v>66156286</v>
      </c>
      <c r="H4370" t="s">
        <v>3252</v>
      </c>
      <c r="I4370" t="s">
        <v>3253</v>
      </c>
      <c r="J4370" t="s">
        <v>5407</v>
      </c>
      <c r="K4370" t="s">
        <v>5394</v>
      </c>
      <c r="L4370" t="s">
        <v>5402</v>
      </c>
      <c r="M4370" t="s">
        <v>5404</v>
      </c>
      <c r="N4370">
        <v>6</v>
      </c>
    </row>
    <row r="4371" spans="1:14" x14ac:dyDescent="0.75">
      <c r="A4371" t="s">
        <v>10</v>
      </c>
      <c r="B4371" t="s">
        <v>11</v>
      </c>
      <c r="C4371" t="s">
        <v>12</v>
      </c>
      <c r="D4371" t="s">
        <v>5388</v>
      </c>
      <c r="E4371">
        <v>10260260</v>
      </c>
      <c r="F4371" t="s">
        <v>5435</v>
      </c>
      <c r="G4371">
        <v>66156300</v>
      </c>
      <c r="H4371" t="s">
        <v>2332</v>
      </c>
      <c r="I4371" t="s">
        <v>2336</v>
      </c>
      <c r="J4371" t="s">
        <v>5407</v>
      </c>
      <c r="K4371" t="s">
        <v>5398</v>
      </c>
      <c r="L4371" t="s">
        <v>5399</v>
      </c>
      <c r="M4371" t="s">
        <v>5400</v>
      </c>
      <c r="N4371">
        <v>10</v>
      </c>
    </row>
    <row r="4372" spans="1:14" x14ac:dyDescent="0.75">
      <c r="A4372" t="s">
        <v>10</v>
      </c>
      <c r="B4372" t="s">
        <v>11</v>
      </c>
      <c r="C4372" t="s">
        <v>12</v>
      </c>
      <c r="D4372" t="s">
        <v>5388</v>
      </c>
      <c r="E4372">
        <v>10260260</v>
      </c>
      <c r="F4372" t="s">
        <v>5435</v>
      </c>
      <c r="G4372">
        <v>66156300</v>
      </c>
      <c r="H4372" t="s">
        <v>2332</v>
      </c>
      <c r="I4372" t="s">
        <v>2336</v>
      </c>
      <c r="J4372" t="s">
        <v>5407</v>
      </c>
      <c r="K4372" t="s">
        <v>5391</v>
      </c>
      <c r="L4372" t="s">
        <v>5392</v>
      </c>
      <c r="M4372" t="s">
        <v>5393</v>
      </c>
      <c r="N4372">
        <v>70</v>
      </c>
    </row>
    <row r="4373" spans="1:14" x14ac:dyDescent="0.75">
      <c r="A4373" t="s">
        <v>10</v>
      </c>
      <c r="B4373" t="s">
        <v>11</v>
      </c>
      <c r="C4373" t="s">
        <v>12</v>
      </c>
      <c r="D4373" t="s">
        <v>5388</v>
      </c>
      <c r="E4373">
        <v>10260260</v>
      </c>
      <c r="F4373" t="s">
        <v>5435</v>
      </c>
      <c r="G4373">
        <v>66156300</v>
      </c>
      <c r="H4373" t="s">
        <v>2332</v>
      </c>
      <c r="I4373" t="s">
        <v>2336</v>
      </c>
      <c r="J4373" t="s">
        <v>5407</v>
      </c>
      <c r="K4373" t="s">
        <v>5394</v>
      </c>
      <c r="L4373" t="s">
        <v>5402</v>
      </c>
      <c r="M4373" t="s">
        <v>5403</v>
      </c>
      <c r="N4373">
        <v>30</v>
      </c>
    </row>
    <row r="4374" spans="1:14" x14ac:dyDescent="0.75">
      <c r="A4374" t="s">
        <v>10</v>
      </c>
      <c r="B4374" t="s">
        <v>11</v>
      </c>
      <c r="C4374" t="s">
        <v>12</v>
      </c>
      <c r="D4374" t="s">
        <v>5388</v>
      </c>
      <c r="E4374">
        <v>10260260</v>
      </c>
      <c r="F4374" t="s">
        <v>5435</v>
      </c>
      <c r="G4374">
        <v>66156314</v>
      </c>
      <c r="H4374" t="s">
        <v>1621</v>
      </c>
      <c r="I4374" t="s">
        <v>1622</v>
      </c>
      <c r="J4374" t="s">
        <v>5413</v>
      </c>
      <c r="K4374" t="s">
        <v>5398</v>
      </c>
      <c r="L4374" t="s">
        <v>5399</v>
      </c>
      <c r="M4374" t="s">
        <v>5411</v>
      </c>
      <c r="N4374">
        <v>10</v>
      </c>
    </row>
    <row r="4375" spans="1:14" x14ac:dyDescent="0.75">
      <c r="A4375" t="s">
        <v>10</v>
      </c>
      <c r="B4375" t="s">
        <v>11</v>
      </c>
      <c r="C4375" t="s">
        <v>12</v>
      </c>
      <c r="D4375" t="s">
        <v>5388</v>
      </c>
      <c r="E4375">
        <v>10260260</v>
      </c>
      <c r="F4375" t="s">
        <v>5435</v>
      </c>
      <c r="G4375">
        <v>66156314</v>
      </c>
      <c r="H4375" t="s">
        <v>1621</v>
      </c>
      <c r="I4375" t="s">
        <v>1622</v>
      </c>
      <c r="J4375" t="s">
        <v>5413</v>
      </c>
      <c r="K4375" t="s">
        <v>5391</v>
      </c>
      <c r="L4375" t="s">
        <v>5392</v>
      </c>
      <c r="M4375" t="s">
        <v>5393</v>
      </c>
      <c r="N4375">
        <v>70</v>
      </c>
    </row>
    <row r="4376" spans="1:14" x14ac:dyDescent="0.75">
      <c r="A4376" t="s">
        <v>10</v>
      </c>
      <c r="B4376" t="s">
        <v>11</v>
      </c>
      <c r="C4376" t="s">
        <v>12</v>
      </c>
      <c r="D4376" t="s">
        <v>5388</v>
      </c>
      <c r="E4376">
        <v>10260260</v>
      </c>
      <c r="F4376" t="s">
        <v>5435</v>
      </c>
      <c r="G4376">
        <v>66156314</v>
      </c>
      <c r="H4376" t="s">
        <v>1621</v>
      </c>
      <c r="I4376" t="s">
        <v>1622</v>
      </c>
      <c r="J4376" t="s">
        <v>5413</v>
      </c>
      <c r="K4376" t="s">
        <v>5394</v>
      </c>
      <c r="L4376" t="s">
        <v>5402</v>
      </c>
      <c r="M4376" t="s">
        <v>5417</v>
      </c>
      <c r="N4376">
        <v>51</v>
      </c>
    </row>
    <row r="4377" spans="1:14" x14ac:dyDescent="0.75">
      <c r="A4377" t="s">
        <v>10</v>
      </c>
      <c r="B4377" t="s">
        <v>11</v>
      </c>
      <c r="C4377" t="s">
        <v>12</v>
      </c>
      <c r="D4377" t="s">
        <v>5388</v>
      </c>
      <c r="E4377">
        <v>10260260</v>
      </c>
      <c r="F4377" t="s">
        <v>5435</v>
      </c>
      <c r="G4377">
        <v>66156314</v>
      </c>
      <c r="H4377" t="s">
        <v>1621</v>
      </c>
      <c r="I4377" t="s">
        <v>1622</v>
      </c>
      <c r="J4377" t="s">
        <v>5413</v>
      </c>
      <c r="K4377" t="s">
        <v>5394</v>
      </c>
      <c r="L4377" t="s">
        <v>5395</v>
      </c>
      <c r="M4377" t="s">
        <v>5396</v>
      </c>
      <c r="N4377">
        <v>50</v>
      </c>
    </row>
    <row r="4378" spans="1:14" x14ac:dyDescent="0.75">
      <c r="A4378" t="s">
        <v>10</v>
      </c>
      <c r="B4378" t="s">
        <v>11</v>
      </c>
      <c r="C4378" t="s">
        <v>12</v>
      </c>
      <c r="D4378" t="s">
        <v>5388</v>
      </c>
      <c r="E4378">
        <v>10260260</v>
      </c>
      <c r="F4378" t="s">
        <v>5435</v>
      </c>
      <c r="G4378">
        <v>66156314</v>
      </c>
      <c r="H4378" t="s">
        <v>1621</v>
      </c>
      <c r="I4378" t="s">
        <v>1622</v>
      </c>
      <c r="J4378" t="s">
        <v>5413</v>
      </c>
      <c r="K4378" t="s">
        <v>5394</v>
      </c>
      <c r="L4378" t="s">
        <v>5395</v>
      </c>
      <c r="M4378" t="s">
        <v>5408</v>
      </c>
      <c r="N4378">
        <v>49</v>
      </c>
    </row>
    <row r="4379" spans="1:14" x14ac:dyDescent="0.75">
      <c r="A4379" t="s">
        <v>10</v>
      </c>
      <c r="B4379" t="s">
        <v>11</v>
      </c>
      <c r="C4379" t="s">
        <v>12</v>
      </c>
      <c r="D4379" t="s">
        <v>5388</v>
      </c>
      <c r="E4379">
        <v>10260260</v>
      </c>
      <c r="F4379" t="s">
        <v>5435</v>
      </c>
      <c r="G4379">
        <v>66156323</v>
      </c>
      <c r="H4379" t="s">
        <v>1108</v>
      </c>
      <c r="I4379" t="s">
        <v>1110</v>
      </c>
      <c r="J4379" t="s">
        <v>5407</v>
      </c>
      <c r="K4379" t="s">
        <v>5391</v>
      </c>
      <c r="L4379" t="s">
        <v>5392</v>
      </c>
      <c r="M4379" t="s">
        <v>5393</v>
      </c>
      <c r="N4379">
        <v>70</v>
      </c>
    </row>
    <row r="4380" spans="1:14" x14ac:dyDescent="0.75">
      <c r="A4380" t="s">
        <v>10</v>
      </c>
      <c r="B4380" t="s">
        <v>11</v>
      </c>
      <c r="C4380" t="s">
        <v>12</v>
      </c>
      <c r="D4380" t="s">
        <v>5388</v>
      </c>
      <c r="E4380">
        <v>10260260</v>
      </c>
      <c r="F4380" t="s">
        <v>5435</v>
      </c>
      <c r="G4380">
        <v>66156323</v>
      </c>
      <c r="H4380" t="s">
        <v>1108</v>
      </c>
      <c r="I4380" t="s">
        <v>1110</v>
      </c>
      <c r="J4380" t="s">
        <v>5407</v>
      </c>
      <c r="K4380" t="s">
        <v>5394</v>
      </c>
      <c r="L4380" t="s">
        <v>5402</v>
      </c>
      <c r="M4380" t="s">
        <v>5403</v>
      </c>
      <c r="N4380">
        <v>15</v>
      </c>
    </row>
    <row r="4381" spans="1:14" x14ac:dyDescent="0.75">
      <c r="A4381" t="s">
        <v>10</v>
      </c>
      <c r="B4381" t="s">
        <v>11</v>
      </c>
      <c r="C4381" t="s">
        <v>12</v>
      </c>
      <c r="D4381" t="s">
        <v>5388</v>
      </c>
      <c r="E4381">
        <v>10260260</v>
      </c>
      <c r="F4381" t="s">
        <v>5435</v>
      </c>
      <c r="G4381">
        <v>66156323</v>
      </c>
      <c r="H4381" t="s">
        <v>1108</v>
      </c>
      <c r="I4381" t="s">
        <v>1110</v>
      </c>
      <c r="J4381" t="s">
        <v>5407</v>
      </c>
      <c r="K4381" t="s">
        <v>5394</v>
      </c>
      <c r="L4381" t="s">
        <v>5395</v>
      </c>
      <c r="M4381" t="s">
        <v>5396</v>
      </c>
      <c r="N4381">
        <v>25</v>
      </c>
    </row>
    <row r="4382" spans="1:14" x14ac:dyDescent="0.75">
      <c r="A4382" t="s">
        <v>10</v>
      </c>
      <c r="B4382" t="s">
        <v>11</v>
      </c>
      <c r="C4382" t="s">
        <v>12</v>
      </c>
      <c r="D4382" t="s">
        <v>5388</v>
      </c>
      <c r="E4382">
        <v>10260260</v>
      </c>
      <c r="F4382" t="s">
        <v>5435</v>
      </c>
      <c r="G4382">
        <v>66156326</v>
      </c>
      <c r="H4382" t="s">
        <v>5085</v>
      </c>
      <c r="I4382" t="s">
        <v>5086</v>
      </c>
      <c r="J4382" t="s">
        <v>5390</v>
      </c>
      <c r="K4382" t="s">
        <v>5398</v>
      </c>
      <c r="L4382" t="s">
        <v>5399</v>
      </c>
      <c r="M4382" t="s">
        <v>5411</v>
      </c>
      <c r="N4382">
        <v>20</v>
      </c>
    </row>
    <row r="4383" spans="1:14" x14ac:dyDescent="0.75">
      <c r="A4383" t="s">
        <v>10</v>
      </c>
      <c r="B4383" t="s">
        <v>11</v>
      </c>
      <c r="C4383" t="s">
        <v>12</v>
      </c>
      <c r="D4383" t="s">
        <v>5388</v>
      </c>
      <c r="E4383">
        <v>10260260</v>
      </c>
      <c r="F4383" t="s">
        <v>5435</v>
      </c>
      <c r="G4383">
        <v>66156326</v>
      </c>
      <c r="H4383" t="s">
        <v>5085</v>
      </c>
      <c r="I4383" t="s">
        <v>5086</v>
      </c>
      <c r="J4383" t="s">
        <v>5390</v>
      </c>
      <c r="K4383" t="s">
        <v>5391</v>
      </c>
      <c r="L4383" t="s">
        <v>5392</v>
      </c>
      <c r="M4383" t="s">
        <v>5393</v>
      </c>
      <c r="N4383">
        <v>15</v>
      </c>
    </row>
    <row r="4384" spans="1:14" x14ac:dyDescent="0.75">
      <c r="A4384" t="s">
        <v>10</v>
      </c>
      <c r="B4384" t="s">
        <v>11</v>
      </c>
      <c r="C4384" t="s">
        <v>12</v>
      </c>
      <c r="D4384" t="s">
        <v>5388</v>
      </c>
      <c r="E4384">
        <v>10260260</v>
      </c>
      <c r="F4384" t="s">
        <v>5435</v>
      </c>
      <c r="G4384">
        <v>66156326</v>
      </c>
      <c r="H4384" t="s">
        <v>5085</v>
      </c>
      <c r="I4384" t="s">
        <v>5086</v>
      </c>
      <c r="J4384" t="s">
        <v>5390</v>
      </c>
      <c r="K4384" t="s">
        <v>5394</v>
      </c>
      <c r="L4384" t="s">
        <v>5402</v>
      </c>
      <c r="M4384" t="s">
        <v>5403</v>
      </c>
      <c r="N4384">
        <v>15</v>
      </c>
    </row>
    <row r="4385" spans="1:14" x14ac:dyDescent="0.75">
      <c r="A4385" t="s">
        <v>10</v>
      </c>
      <c r="B4385" t="s">
        <v>11</v>
      </c>
      <c r="C4385" t="s">
        <v>12</v>
      </c>
      <c r="D4385" t="s">
        <v>5388</v>
      </c>
      <c r="E4385">
        <v>10260260</v>
      </c>
      <c r="F4385" t="s">
        <v>5435</v>
      </c>
      <c r="G4385">
        <v>66156330</v>
      </c>
      <c r="H4385" t="s">
        <v>1204</v>
      </c>
      <c r="I4385" t="s">
        <v>1205</v>
      </c>
      <c r="J4385" t="s">
        <v>5407</v>
      </c>
      <c r="K4385" t="s">
        <v>5394</v>
      </c>
      <c r="L4385" t="s">
        <v>5402</v>
      </c>
      <c r="M4385" t="s">
        <v>5403</v>
      </c>
      <c r="N4385">
        <v>50</v>
      </c>
    </row>
    <row r="4386" spans="1:14" x14ac:dyDescent="0.75">
      <c r="A4386" t="s">
        <v>10</v>
      </c>
      <c r="B4386" t="s">
        <v>11</v>
      </c>
      <c r="C4386" t="s">
        <v>12</v>
      </c>
      <c r="D4386" t="s">
        <v>5388</v>
      </c>
      <c r="E4386">
        <v>10260260</v>
      </c>
      <c r="F4386" t="s">
        <v>5435</v>
      </c>
      <c r="G4386">
        <v>66156330</v>
      </c>
      <c r="H4386" t="s">
        <v>1204</v>
      </c>
      <c r="I4386" t="s">
        <v>1205</v>
      </c>
      <c r="J4386" t="s">
        <v>5407</v>
      </c>
      <c r="K4386" t="s">
        <v>5394</v>
      </c>
      <c r="L4386" t="s">
        <v>5402</v>
      </c>
      <c r="M4386" t="s">
        <v>5404</v>
      </c>
      <c r="N4386">
        <v>20</v>
      </c>
    </row>
    <row r="4387" spans="1:14" x14ac:dyDescent="0.75">
      <c r="A4387" t="s">
        <v>10</v>
      </c>
      <c r="B4387" t="s">
        <v>11</v>
      </c>
      <c r="C4387" t="s">
        <v>12</v>
      </c>
      <c r="D4387" t="s">
        <v>5388</v>
      </c>
      <c r="E4387">
        <v>10260260</v>
      </c>
      <c r="F4387" t="s">
        <v>5435</v>
      </c>
      <c r="G4387">
        <v>66156330</v>
      </c>
      <c r="H4387" t="s">
        <v>1204</v>
      </c>
      <c r="I4387" t="s">
        <v>1205</v>
      </c>
      <c r="J4387" t="s">
        <v>5407</v>
      </c>
      <c r="K4387" t="s">
        <v>5394</v>
      </c>
      <c r="L4387" t="s">
        <v>5395</v>
      </c>
      <c r="M4387" t="s">
        <v>5396</v>
      </c>
      <c r="N4387">
        <v>50</v>
      </c>
    </row>
    <row r="4388" spans="1:14" x14ac:dyDescent="0.75">
      <c r="A4388" t="s">
        <v>10</v>
      </c>
      <c r="B4388" t="s">
        <v>11</v>
      </c>
      <c r="C4388" t="s">
        <v>12</v>
      </c>
      <c r="D4388" t="s">
        <v>5388</v>
      </c>
      <c r="E4388">
        <v>10260260</v>
      </c>
      <c r="F4388" t="s">
        <v>5435</v>
      </c>
      <c r="G4388">
        <v>66156371</v>
      </c>
      <c r="H4388" t="s">
        <v>1482</v>
      </c>
      <c r="I4388" t="s">
        <v>1483</v>
      </c>
      <c r="J4388" t="s">
        <v>5407</v>
      </c>
      <c r="K4388" t="s">
        <v>5391</v>
      </c>
      <c r="L4388" t="s">
        <v>5392</v>
      </c>
      <c r="M4388" t="s">
        <v>5393</v>
      </c>
      <c r="N4388">
        <v>30</v>
      </c>
    </row>
    <row r="4389" spans="1:14" x14ac:dyDescent="0.75">
      <c r="A4389" t="s">
        <v>10</v>
      </c>
      <c r="B4389" t="s">
        <v>11</v>
      </c>
      <c r="C4389" t="s">
        <v>12</v>
      </c>
      <c r="D4389" t="s">
        <v>5388</v>
      </c>
      <c r="E4389">
        <v>10260260</v>
      </c>
      <c r="F4389" t="s">
        <v>5435</v>
      </c>
      <c r="G4389">
        <v>66156371</v>
      </c>
      <c r="H4389" t="s">
        <v>1482</v>
      </c>
      <c r="I4389" t="s">
        <v>1483</v>
      </c>
      <c r="J4389" t="s">
        <v>5407</v>
      </c>
      <c r="K4389" t="s">
        <v>5394</v>
      </c>
      <c r="L4389" t="s">
        <v>5402</v>
      </c>
      <c r="M4389" t="s">
        <v>5403</v>
      </c>
      <c r="N4389">
        <v>15</v>
      </c>
    </row>
    <row r="4390" spans="1:14" x14ac:dyDescent="0.75">
      <c r="A4390" t="s">
        <v>10</v>
      </c>
      <c r="B4390" t="s">
        <v>11</v>
      </c>
      <c r="C4390" t="s">
        <v>12</v>
      </c>
      <c r="D4390" t="s">
        <v>5388</v>
      </c>
      <c r="E4390">
        <v>10260260</v>
      </c>
      <c r="F4390" t="s">
        <v>5435</v>
      </c>
      <c r="G4390">
        <v>66156371</v>
      </c>
      <c r="H4390" t="s">
        <v>1482</v>
      </c>
      <c r="I4390" t="s">
        <v>1483</v>
      </c>
      <c r="J4390" t="s">
        <v>5407</v>
      </c>
      <c r="K4390" t="s">
        <v>5394</v>
      </c>
      <c r="L4390" t="s">
        <v>5395</v>
      </c>
      <c r="M4390" t="s">
        <v>5396</v>
      </c>
      <c r="N4390">
        <v>5</v>
      </c>
    </row>
    <row r="4391" spans="1:14" x14ac:dyDescent="0.75">
      <c r="A4391" t="s">
        <v>10</v>
      </c>
      <c r="B4391" t="s">
        <v>11</v>
      </c>
      <c r="C4391" t="s">
        <v>12</v>
      </c>
      <c r="D4391" t="s">
        <v>5388</v>
      </c>
      <c r="E4391">
        <v>10260260</v>
      </c>
      <c r="F4391" t="s">
        <v>5435</v>
      </c>
      <c r="G4391">
        <v>66156402</v>
      </c>
      <c r="H4391" t="s">
        <v>1434</v>
      </c>
      <c r="I4391" t="s">
        <v>1435</v>
      </c>
      <c r="J4391" t="s">
        <v>5407</v>
      </c>
      <c r="K4391" t="s">
        <v>5391</v>
      </c>
      <c r="L4391" t="s">
        <v>5392</v>
      </c>
      <c r="M4391" t="s">
        <v>5393</v>
      </c>
      <c r="N4391">
        <v>50</v>
      </c>
    </row>
    <row r="4392" spans="1:14" x14ac:dyDescent="0.75">
      <c r="A4392" t="s">
        <v>10</v>
      </c>
      <c r="B4392" t="s">
        <v>11</v>
      </c>
      <c r="C4392" t="s">
        <v>12</v>
      </c>
      <c r="D4392" t="s">
        <v>5388</v>
      </c>
      <c r="E4392">
        <v>10260260</v>
      </c>
      <c r="F4392" t="s">
        <v>5435</v>
      </c>
      <c r="G4392">
        <v>66156402</v>
      </c>
      <c r="H4392" t="s">
        <v>1434</v>
      </c>
      <c r="I4392" t="s">
        <v>1435</v>
      </c>
      <c r="J4392" t="s">
        <v>5407</v>
      </c>
      <c r="K4392" t="s">
        <v>5394</v>
      </c>
      <c r="L4392" t="s">
        <v>5395</v>
      </c>
      <c r="M4392" t="s">
        <v>5405</v>
      </c>
      <c r="N4392">
        <v>10</v>
      </c>
    </row>
    <row r="4393" spans="1:14" x14ac:dyDescent="0.75">
      <c r="A4393" t="s">
        <v>10</v>
      </c>
      <c r="B4393" t="s">
        <v>11</v>
      </c>
      <c r="C4393" t="s">
        <v>12</v>
      </c>
      <c r="D4393" t="s">
        <v>5388</v>
      </c>
      <c r="E4393">
        <v>10260260</v>
      </c>
      <c r="F4393" t="s">
        <v>5435</v>
      </c>
      <c r="G4393">
        <v>66156406</v>
      </c>
      <c r="H4393" t="s">
        <v>4401</v>
      </c>
      <c r="I4393" t="s">
        <v>4403</v>
      </c>
      <c r="J4393" t="s">
        <v>5406</v>
      </c>
      <c r="K4393" t="s">
        <v>5398</v>
      </c>
      <c r="L4393" t="s">
        <v>5399</v>
      </c>
      <c r="M4393" t="s">
        <v>5400</v>
      </c>
      <c r="N4393">
        <v>5</v>
      </c>
    </row>
    <row r="4394" spans="1:14" x14ac:dyDescent="0.75">
      <c r="A4394" t="s">
        <v>10</v>
      </c>
      <c r="B4394" t="s">
        <v>11</v>
      </c>
      <c r="C4394" t="s">
        <v>12</v>
      </c>
      <c r="D4394" t="s">
        <v>5388</v>
      </c>
      <c r="E4394">
        <v>10260260</v>
      </c>
      <c r="F4394" t="s">
        <v>5435</v>
      </c>
      <c r="G4394">
        <v>66156406</v>
      </c>
      <c r="H4394" t="s">
        <v>4401</v>
      </c>
      <c r="I4394" t="s">
        <v>4403</v>
      </c>
      <c r="J4394" t="s">
        <v>5406</v>
      </c>
      <c r="K4394" t="s">
        <v>5391</v>
      </c>
      <c r="L4394" t="s">
        <v>5392</v>
      </c>
      <c r="M4394" t="s">
        <v>5393</v>
      </c>
      <c r="N4394">
        <v>120</v>
      </c>
    </row>
    <row r="4395" spans="1:14" x14ac:dyDescent="0.75">
      <c r="A4395" t="s">
        <v>10</v>
      </c>
      <c r="B4395" t="s">
        <v>11</v>
      </c>
      <c r="C4395" t="s">
        <v>12</v>
      </c>
      <c r="D4395" t="s">
        <v>5388</v>
      </c>
      <c r="E4395">
        <v>10260260</v>
      </c>
      <c r="F4395" t="s">
        <v>5435</v>
      </c>
      <c r="G4395">
        <v>66156406</v>
      </c>
      <c r="H4395" t="s">
        <v>4401</v>
      </c>
      <c r="I4395" t="s">
        <v>4403</v>
      </c>
      <c r="J4395" t="s">
        <v>5406</v>
      </c>
      <c r="K4395" t="s">
        <v>5391</v>
      </c>
      <c r="L4395" t="s">
        <v>5392</v>
      </c>
      <c r="M4395" t="s">
        <v>5401</v>
      </c>
      <c r="N4395">
        <v>6</v>
      </c>
    </row>
    <row r="4396" spans="1:14" x14ac:dyDescent="0.75">
      <c r="A4396" t="s">
        <v>10</v>
      </c>
      <c r="B4396" t="s">
        <v>11</v>
      </c>
      <c r="C4396" t="s">
        <v>12</v>
      </c>
      <c r="D4396" t="s">
        <v>5388</v>
      </c>
      <c r="E4396">
        <v>10260260</v>
      </c>
      <c r="F4396" t="s">
        <v>5435</v>
      </c>
      <c r="G4396">
        <v>66156406</v>
      </c>
      <c r="H4396" t="s">
        <v>4401</v>
      </c>
      <c r="I4396" t="s">
        <v>4403</v>
      </c>
      <c r="J4396" t="s">
        <v>5406</v>
      </c>
      <c r="K4396" t="s">
        <v>5394</v>
      </c>
      <c r="L4396" t="s">
        <v>5402</v>
      </c>
      <c r="M4396" t="s">
        <v>5403</v>
      </c>
      <c r="N4396">
        <v>20</v>
      </c>
    </row>
    <row r="4397" spans="1:14" x14ac:dyDescent="0.75">
      <c r="A4397" t="s">
        <v>10</v>
      </c>
      <c r="B4397" t="s">
        <v>11</v>
      </c>
      <c r="C4397" t="s">
        <v>12</v>
      </c>
      <c r="D4397" t="s">
        <v>5388</v>
      </c>
      <c r="E4397">
        <v>10260260</v>
      </c>
      <c r="F4397" t="s">
        <v>5435</v>
      </c>
      <c r="G4397">
        <v>66156406</v>
      </c>
      <c r="H4397" t="s">
        <v>4401</v>
      </c>
      <c r="I4397" t="s">
        <v>4403</v>
      </c>
      <c r="J4397" t="s">
        <v>5406</v>
      </c>
      <c r="K4397" t="s">
        <v>5394</v>
      </c>
      <c r="L4397" t="s">
        <v>5395</v>
      </c>
      <c r="M4397" t="s">
        <v>5396</v>
      </c>
      <c r="N4397">
        <v>30</v>
      </c>
    </row>
    <row r="4398" spans="1:14" x14ac:dyDescent="0.75">
      <c r="A4398" t="s">
        <v>10</v>
      </c>
      <c r="B4398" t="s">
        <v>11</v>
      </c>
      <c r="C4398" t="s">
        <v>12</v>
      </c>
      <c r="D4398" t="s">
        <v>5388</v>
      </c>
      <c r="E4398">
        <v>10260260</v>
      </c>
      <c r="F4398" t="s">
        <v>5435</v>
      </c>
      <c r="G4398">
        <v>66156589</v>
      </c>
      <c r="H4398" t="s">
        <v>5212</v>
      </c>
      <c r="I4398" t="s">
        <v>5214</v>
      </c>
      <c r="J4398" t="s">
        <v>5407</v>
      </c>
      <c r="K4398" t="s">
        <v>5391</v>
      </c>
      <c r="L4398" t="s">
        <v>5392</v>
      </c>
      <c r="M4398" t="s">
        <v>5393</v>
      </c>
      <c r="N4398">
        <v>20</v>
      </c>
    </row>
    <row r="4399" spans="1:14" x14ac:dyDescent="0.75">
      <c r="A4399" t="s">
        <v>10</v>
      </c>
      <c r="B4399" t="s">
        <v>11</v>
      </c>
      <c r="C4399" t="s">
        <v>12</v>
      </c>
      <c r="D4399" t="s">
        <v>5388</v>
      </c>
      <c r="E4399">
        <v>10260260</v>
      </c>
      <c r="F4399" t="s">
        <v>5435</v>
      </c>
      <c r="G4399">
        <v>66156589</v>
      </c>
      <c r="H4399" t="s">
        <v>5212</v>
      </c>
      <c r="I4399" t="s">
        <v>5214</v>
      </c>
      <c r="J4399" t="s">
        <v>5407</v>
      </c>
      <c r="K4399" t="s">
        <v>5394</v>
      </c>
      <c r="L4399" t="s">
        <v>5402</v>
      </c>
      <c r="M4399" t="s">
        <v>5403</v>
      </c>
      <c r="N4399">
        <v>10</v>
      </c>
    </row>
    <row r="4400" spans="1:14" x14ac:dyDescent="0.75">
      <c r="A4400" t="s">
        <v>10</v>
      </c>
      <c r="B4400" t="s">
        <v>11</v>
      </c>
      <c r="C4400" t="s">
        <v>12</v>
      </c>
      <c r="D4400" t="s">
        <v>5388</v>
      </c>
      <c r="E4400">
        <v>10260260</v>
      </c>
      <c r="F4400" t="s">
        <v>5435</v>
      </c>
      <c r="G4400">
        <v>66156589</v>
      </c>
      <c r="H4400" t="s">
        <v>5212</v>
      </c>
      <c r="I4400" t="s">
        <v>5214</v>
      </c>
      <c r="J4400" t="s">
        <v>5407</v>
      </c>
      <c r="K4400" t="s">
        <v>5394</v>
      </c>
      <c r="L4400" t="s">
        <v>5402</v>
      </c>
      <c r="M4400" t="s">
        <v>5404</v>
      </c>
      <c r="N4400">
        <v>5</v>
      </c>
    </row>
    <row r="4401" spans="1:14" x14ac:dyDescent="0.75">
      <c r="A4401" t="s">
        <v>10</v>
      </c>
      <c r="B4401" t="s">
        <v>11</v>
      </c>
      <c r="C4401" t="s">
        <v>12</v>
      </c>
      <c r="D4401" t="s">
        <v>5388</v>
      </c>
      <c r="E4401">
        <v>10260260</v>
      </c>
      <c r="F4401" t="s">
        <v>5435</v>
      </c>
      <c r="G4401">
        <v>66156589</v>
      </c>
      <c r="H4401" t="s">
        <v>5212</v>
      </c>
      <c r="I4401" t="s">
        <v>5214</v>
      </c>
      <c r="J4401" t="s">
        <v>5407</v>
      </c>
      <c r="K4401" t="s">
        <v>5394</v>
      </c>
      <c r="L4401" t="s">
        <v>5395</v>
      </c>
      <c r="M4401" t="s">
        <v>5396</v>
      </c>
      <c r="N4401">
        <v>10</v>
      </c>
    </row>
    <row r="4402" spans="1:14" x14ac:dyDescent="0.75">
      <c r="A4402" t="s">
        <v>10</v>
      </c>
      <c r="B4402" t="s">
        <v>11</v>
      </c>
      <c r="C4402" t="s">
        <v>12</v>
      </c>
      <c r="D4402" t="s">
        <v>5388</v>
      </c>
      <c r="E4402">
        <v>10260260</v>
      </c>
      <c r="F4402" t="s">
        <v>5435</v>
      </c>
      <c r="G4402">
        <v>66156621</v>
      </c>
      <c r="H4402" t="s">
        <v>1987</v>
      </c>
      <c r="I4402" t="s">
        <v>1989</v>
      </c>
      <c r="J4402" t="s">
        <v>5407</v>
      </c>
      <c r="K4402" t="s">
        <v>5391</v>
      </c>
      <c r="L4402" t="s">
        <v>5392</v>
      </c>
      <c r="M4402" t="s">
        <v>5393</v>
      </c>
      <c r="N4402">
        <v>30</v>
      </c>
    </row>
    <row r="4403" spans="1:14" x14ac:dyDescent="0.75">
      <c r="A4403" t="s">
        <v>10</v>
      </c>
      <c r="B4403" t="s">
        <v>11</v>
      </c>
      <c r="C4403" t="s">
        <v>12</v>
      </c>
      <c r="D4403" t="s">
        <v>5388</v>
      </c>
      <c r="E4403">
        <v>10260260</v>
      </c>
      <c r="F4403" t="s">
        <v>5435</v>
      </c>
      <c r="G4403">
        <v>66156621</v>
      </c>
      <c r="H4403" t="s">
        <v>1987</v>
      </c>
      <c r="I4403" t="s">
        <v>1989</v>
      </c>
      <c r="J4403" t="s">
        <v>5407</v>
      </c>
      <c r="K4403" t="s">
        <v>5394</v>
      </c>
      <c r="L4403" t="s">
        <v>5402</v>
      </c>
      <c r="M4403" t="s">
        <v>5403</v>
      </c>
      <c r="N4403">
        <v>20</v>
      </c>
    </row>
    <row r="4404" spans="1:14" x14ac:dyDescent="0.75">
      <c r="A4404" t="s">
        <v>10</v>
      </c>
      <c r="B4404" t="s">
        <v>11</v>
      </c>
      <c r="C4404" t="s">
        <v>12</v>
      </c>
      <c r="D4404" t="s">
        <v>5388</v>
      </c>
      <c r="E4404">
        <v>10260260</v>
      </c>
      <c r="F4404" t="s">
        <v>5435</v>
      </c>
      <c r="G4404">
        <v>66156621</v>
      </c>
      <c r="H4404" t="s">
        <v>1987</v>
      </c>
      <c r="I4404" t="s">
        <v>1989</v>
      </c>
      <c r="J4404" t="s">
        <v>5407</v>
      </c>
      <c r="K4404" t="s">
        <v>5394</v>
      </c>
      <c r="L4404" t="s">
        <v>5395</v>
      </c>
      <c r="M4404" t="s">
        <v>5396</v>
      </c>
      <c r="N4404">
        <v>10</v>
      </c>
    </row>
    <row r="4405" spans="1:14" x14ac:dyDescent="0.75">
      <c r="A4405" t="s">
        <v>10</v>
      </c>
      <c r="B4405" t="s">
        <v>11</v>
      </c>
      <c r="C4405" t="s">
        <v>12</v>
      </c>
      <c r="D4405" t="s">
        <v>5388</v>
      </c>
      <c r="E4405">
        <v>10260260</v>
      </c>
      <c r="F4405" t="s">
        <v>5435</v>
      </c>
      <c r="G4405">
        <v>66156774</v>
      </c>
      <c r="H4405" t="s">
        <v>831</v>
      </c>
      <c r="I4405" t="s">
        <v>7732</v>
      </c>
      <c r="J4405" t="s">
        <v>5407</v>
      </c>
      <c r="K4405" t="s">
        <v>5391</v>
      </c>
      <c r="L4405" t="s">
        <v>5392</v>
      </c>
      <c r="M4405" t="s">
        <v>5393</v>
      </c>
      <c r="N4405">
        <v>35</v>
      </c>
    </row>
    <row r="4406" spans="1:14" x14ac:dyDescent="0.75">
      <c r="A4406" t="s">
        <v>10</v>
      </c>
      <c r="B4406" t="s">
        <v>11</v>
      </c>
      <c r="C4406" t="s">
        <v>12</v>
      </c>
      <c r="D4406" t="s">
        <v>5388</v>
      </c>
      <c r="E4406">
        <v>10260260</v>
      </c>
      <c r="F4406" t="s">
        <v>5435</v>
      </c>
      <c r="G4406">
        <v>66156774</v>
      </c>
      <c r="H4406" t="s">
        <v>831</v>
      </c>
      <c r="I4406" t="s">
        <v>7732</v>
      </c>
      <c r="J4406" t="s">
        <v>5407</v>
      </c>
      <c r="K4406" t="s">
        <v>5394</v>
      </c>
      <c r="L4406" t="s">
        <v>5402</v>
      </c>
      <c r="M4406" t="s">
        <v>5403</v>
      </c>
      <c r="N4406">
        <v>20</v>
      </c>
    </row>
    <row r="4407" spans="1:14" x14ac:dyDescent="0.75">
      <c r="A4407" t="s">
        <v>10</v>
      </c>
      <c r="B4407" t="s">
        <v>11</v>
      </c>
      <c r="C4407" t="s">
        <v>12</v>
      </c>
      <c r="D4407" t="s">
        <v>5388</v>
      </c>
      <c r="E4407">
        <v>10260260</v>
      </c>
      <c r="F4407" t="s">
        <v>5435</v>
      </c>
      <c r="G4407">
        <v>66156774</v>
      </c>
      <c r="H4407" t="s">
        <v>831</v>
      </c>
      <c r="I4407" t="s">
        <v>7732</v>
      </c>
      <c r="J4407" t="s">
        <v>5407</v>
      </c>
      <c r="K4407" t="s">
        <v>5394</v>
      </c>
      <c r="L4407" t="s">
        <v>5395</v>
      </c>
      <c r="M4407" t="s">
        <v>5396</v>
      </c>
      <c r="N4407">
        <v>10</v>
      </c>
    </row>
    <row r="4408" spans="1:14" x14ac:dyDescent="0.75">
      <c r="A4408" t="s">
        <v>10</v>
      </c>
      <c r="B4408" t="s">
        <v>11</v>
      </c>
      <c r="C4408" t="s">
        <v>12</v>
      </c>
      <c r="D4408" t="s">
        <v>5388</v>
      </c>
      <c r="E4408">
        <v>10260260</v>
      </c>
      <c r="F4408" t="s">
        <v>5435</v>
      </c>
      <c r="G4408">
        <v>66156796</v>
      </c>
      <c r="H4408" t="s">
        <v>1408</v>
      </c>
      <c r="I4408" t="s">
        <v>1409</v>
      </c>
      <c r="J4408" t="s">
        <v>5406</v>
      </c>
      <c r="K4408" t="s">
        <v>5391</v>
      </c>
      <c r="L4408" t="s">
        <v>5392</v>
      </c>
      <c r="M4408" t="s">
        <v>5393</v>
      </c>
      <c r="N4408">
        <v>100</v>
      </c>
    </row>
    <row r="4409" spans="1:14" x14ac:dyDescent="0.75">
      <c r="A4409" t="s">
        <v>10</v>
      </c>
      <c r="B4409" t="s">
        <v>11</v>
      </c>
      <c r="C4409" t="s">
        <v>12</v>
      </c>
      <c r="D4409" t="s">
        <v>5388</v>
      </c>
      <c r="E4409">
        <v>10260260</v>
      </c>
      <c r="F4409" t="s">
        <v>5435</v>
      </c>
      <c r="G4409">
        <v>66156796</v>
      </c>
      <c r="H4409" t="s">
        <v>1408</v>
      </c>
      <c r="I4409" t="s">
        <v>1409</v>
      </c>
      <c r="J4409" t="s">
        <v>5406</v>
      </c>
      <c r="K4409" t="s">
        <v>5394</v>
      </c>
      <c r="L4409" t="s">
        <v>5402</v>
      </c>
      <c r="M4409" t="s">
        <v>5404</v>
      </c>
      <c r="N4409">
        <v>50</v>
      </c>
    </row>
    <row r="4410" spans="1:14" x14ac:dyDescent="0.75">
      <c r="A4410" t="s">
        <v>10</v>
      </c>
      <c r="B4410" t="s">
        <v>11</v>
      </c>
      <c r="C4410" t="s">
        <v>12</v>
      </c>
      <c r="D4410" t="s">
        <v>5388</v>
      </c>
      <c r="E4410">
        <v>10260260</v>
      </c>
      <c r="F4410" t="s">
        <v>5435</v>
      </c>
      <c r="G4410">
        <v>66156796</v>
      </c>
      <c r="H4410" t="s">
        <v>1408</v>
      </c>
      <c r="I4410" t="s">
        <v>1409</v>
      </c>
      <c r="J4410" t="s">
        <v>5406</v>
      </c>
      <c r="K4410" t="s">
        <v>5394</v>
      </c>
      <c r="L4410" t="s">
        <v>5395</v>
      </c>
      <c r="M4410" t="s">
        <v>5396</v>
      </c>
      <c r="N4410">
        <v>50</v>
      </c>
    </row>
    <row r="4411" spans="1:14" x14ac:dyDescent="0.75">
      <c r="A4411" t="s">
        <v>10</v>
      </c>
      <c r="B4411" t="s">
        <v>11</v>
      </c>
      <c r="C4411" t="s">
        <v>12</v>
      </c>
      <c r="D4411" t="s">
        <v>5388</v>
      </c>
      <c r="E4411">
        <v>10260260</v>
      </c>
      <c r="F4411" t="s">
        <v>5435</v>
      </c>
      <c r="G4411">
        <v>66156824</v>
      </c>
      <c r="H4411" t="s">
        <v>521</v>
      </c>
      <c r="I4411" t="s">
        <v>522</v>
      </c>
      <c r="J4411" t="s">
        <v>5407</v>
      </c>
      <c r="K4411" t="s">
        <v>5391</v>
      </c>
      <c r="L4411" t="s">
        <v>5392</v>
      </c>
      <c r="M4411" t="s">
        <v>5393</v>
      </c>
      <c r="N4411">
        <v>30</v>
      </c>
    </row>
    <row r="4412" spans="1:14" x14ac:dyDescent="0.75">
      <c r="A4412" t="s">
        <v>10</v>
      </c>
      <c r="B4412" t="s">
        <v>11</v>
      </c>
      <c r="C4412" t="s">
        <v>12</v>
      </c>
      <c r="D4412" t="s">
        <v>5388</v>
      </c>
      <c r="E4412">
        <v>10260260</v>
      </c>
      <c r="F4412" t="s">
        <v>5435</v>
      </c>
      <c r="G4412">
        <v>66156824</v>
      </c>
      <c r="H4412" t="s">
        <v>521</v>
      </c>
      <c r="I4412" t="s">
        <v>522</v>
      </c>
      <c r="J4412" t="s">
        <v>5407</v>
      </c>
      <c r="K4412" t="s">
        <v>5394</v>
      </c>
      <c r="L4412" t="s">
        <v>5402</v>
      </c>
      <c r="M4412" t="s">
        <v>5403</v>
      </c>
      <c r="N4412">
        <v>20</v>
      </c>
    </row>
    <row r="4413" spans="1:14" x14ac:dyDescent="0.75">
      <c r="A4413" t="s">
        <v>10</v>
      </c>
      <c r="B4413" t="s">
        <v>11</v>
      </c>
      <c r="C4413" t="s">
        <v>12</v>
      </c>
      <c r="D4413" t="s">
        <v>5388</v>
      </c>
      <c r="E4413">
        <v>10260260</v>
      </c>
      <c r="F4413" t="s">
        <v>5435</v>
      </c>
      <c r="G4413">
        <v>66156824</v>
      </c>
      <c r="H4413" t="s">
        <v>521</v>
      </c>
      <c r="I4413" t="s">
        <v>522</v>
      </c>
      <c r="J4413" t="s">
        <v>5407</v>
      </c>
      <c r="K4413" t="s">
        <v>5394</v>
      </c>
      <c r="L4413" t="s">
        <v>5395</v>
      </c>
      <c r="M4413" t="s">
        <v>5396</v>
      </c>
      <c r="N4413">
        <v>5</v>
      </c>
    </row>
    <row r="4414" spans="1:14" x14ac:dyDescent="0.75">
      <c r="A4414" t="s">
        <v>10</v>
      </c>
      <c r="B4414" t="s">
        <v>11</v>
      </c>
      <c r="C4414" t="s">
        <v>12</v>
      </c>
      <c r="D4414" t="s">
        <v>5388</v>
      </c>
      <c r="E4414">
        <v>10260260</v>
      </c>
      <c r="F4414" t="s">
        <v>5435</v>
      </c>
      <c r="G4414">
        <v>66199124</v>
      </c>
      <c r="H4414" t="s">
        <v>3319</v>
      </c>
      <c r="I4414" t="s">
        <v>3320</v>
      </c>
      <c r="J4414" t="s">
        <v>5413</v>
      </c>
      <c r="K4414" t="s">
        <v>5398</v>
      </c>
      <c r="L4414" t="s">
        <v>5399</v>
      </c>
      <c r="M4414" t="s">
        <v>5400</v>
      </c>
      <c r="N4414">
        <v>10</v>
      </c>
    </row>
    <row r="4415" spans="1:14" x14ac:dyDescent="0.75">
      <c r="A4415" t="s">
        <v>10</v>
      </c>
      <c r="B4415" t="s">
        <v>11</v>
      </c>
      <c r="C4415" t="s">
        <v>12</v>
      </c>
      <c r="D4415" t="s">
        <v>5388</v>
      </c>
      <c r="E4415">
        <v>10260260</v>
      </c>
      <c r="F4415" t="s">
        <v>5435</v>
      </c>
      <c r="G4415">
        <v>66199124</v>
      </c>
      <c r="H4415" t="s">
        <v>3319</v>
      </c>
      <c r="I4415" t="s">
        <v>3320</v>
      </c>
      <c r="J4415" t="s">
        <v>5413</v>
      </c>
      <c r="K4415" t="s">
        <v>5391</v>
      </c>
      <c r="L4415" t="s">
        <v>5392</v>
      </c>
      <c r="M4415" t="s">
        <v>5393</v>
      </c>
      <c r="N4415">
        <v>110</v>
      </c>
    </row>
    <row r="4416" spans="1:14" x14ac:dyDescent="0.75">
      <c r="A4416" t="s">
        <v>10</v>
      </c>
      <c r="B4416" t="s">
        <v>11</v>
      </c>
      <c r="C4416" t="s">
        <v>12</v>
      </c>
      <c r="D4416" t="s">
        <v>5388</v>
      </c>
      <c r="E4416">
        <v>10260260</v>
      </c>
      <c r="F4416" t="s">
        <v>5435</v>
      </c>
      <c r="G4416">
        <v>66199124</v>
      </c>
      <c r="H4416" t="s">
        <v>3319</v>
      </c>
      <c r="I4416" t="s">
        <v>3320</v>
      </c>
      <c r="J4416" t="s">
        <v>5413</v>
      </c>
      <c r="K4416" t="s">
        <v>5394</v>
      </c>
      <c r="L4416" t="s">
        <v>5402</v>
      </c>
      <c r="M4416" t="s">
        <v>5404</v>
      </c>
      <c r="N4416">
        <v>10</v>
      </c>
    </row>
    <row r="4417" spans="1:14" x14ac:dyDescent="0.75">
      <c r="A4417" t="s">
        <v>10</v>
      </c>
      <c r="B4417" t="s">
        <v>11</v>
      </c>
      <c r="C4417" t="s">
        <v>12</v>
      </c>
      <c r="D4417" t="s">
        <v>5388</v>
      </c>
      <c r="E4417">
        <v>10260260</v>
      </c>
      <c r="F4417" t="s">
        <v>5435</v>
      </c>
      <c r="G4417">
        <v>66199124</v>
      </c>
      <c r="H4417" t="s">
        <v>3319</v>
      </c>
      <c r="I4417" t="s">
        <v>3320</v>
      </c>
      <c r="J4417" t="s">
        <v>5413</v>
      </c>
      <c r="K4417" t="s">
        <v>5394</v>
      </c>
      <c r="L4417" t="s">
        <v>5395</v>
      </c>
      <c r="M4417" t="s">
        <v>5396</v>
      </c>
      <c r="N4417">
        <v>100</v>
      </c>
    </row>
    <row r="4418" spans="1:14" x14ac:dyDescent="0.75">
      <c r="A4418" t="s">
        <v>10</v>
      </c>
      <c r="B4418" t="s">
        <v>11</v>
      </c>
      <c r="C4418" t="s">
        <v>12</v>
      </c>
      <c r="D4418" t="s">
        <v>5388</v>
      </c>
      <c r="E4418">
        <v>10260260</v>
      </c>
      <c r="F4418" t="s">
        <v>5435</v>
      </c>
      <c r="G4418">
        <v>67212454</v>
      </c>
      <c r="H4418" t="s">
        <v>7386</v>
      </c>
      <c r="I4418" t="s">
        <v>7387</v>
      </c>
      <c r="J4418" t="s">
        <v>5407</v>
      </c>
      <c r="K4418" t="s">
        <v>5391</v>
      </c>
      <c r="L4418" t="s">
        <v>5392</v>
      </c>
      <c r="M4418" t="s">
        <v>5393</v>
      </c>
      <c r="N4418">
        <v>50</v>
      </c>
    </row>
    <row r="4419" spans="1:14" x14ac:dyDescent="0.75">
      <c r="A4419" t="s">
        <v>10</v>
      </c>
      <c r="B4419" t="s">
        <v>11</v>
      </c>
      <c r="C4419" t="s">
        <v>12</v>
      </c>
      <c r="D4419" t="s">
        <v>5388</v>
      </c>
      <c r="E4419">
        <v>10260260</v>
      </c>
      <c r="F4419" t="s">
        <v>5435</v>
      </c>
      <c r="G4419">
        <v>67212454</v>
      </c>
      <c r="H4419" t="s">
        <v>7386</v>
      </c>
      <c r="I4419" t="s">
        <v>7387</v>
      </c>
      <c r="J4419" t="s">
        <v>5407</v>
      </c>
      <c r="K4419" t="s">
        <v>5394</v>
      </c>
      <c r="L4419" t="s">
        <v>5402</v>
      </c>
      <c r="M4419" t="s">
        <v>5403</v>
      </c>
      <c r="N4419">
        <v>20</v>
      </c>
    </row>
    <row r="4420" spans="1:14" x14ac:dyDescent="0.75">
      <c r="A4420" t="s">
        <v>10</v>
      </c>
      <c r="B4420" t="s">
        <v>11</v>
      </c>
      <c r="C4420" t="s">
        <v>12</v>
      </c>
      <c r="D4420" t="s">
        <v>5388</v>
      </c>
      <c r="E4420">
        <v>10260265</v>
      </c>
      <c r="F4420" t="s">
        <v>13</v>
      </c>
      <c r="G4420">
        <v>66100180</v>
      </c>
      <c r="H4420" t="s">
        <v>2972</v>
      </c>
      <c r="I4420" t="s">
        <v>2973</v>
      </c>
      <c r="J4420" t="s">
        <v>5413</v>
      </c>
      <c r="K4420" t="s">
        <v>5391</v>
      </c>
      <c r="L4420" t="s">
        <v>5392</v>
      </c>
      <c r="M4420" t="s">
        <v>5393</v>
      </c>
      <c r="N4420">
        <v>338</v>
      </c>
    </row>
    <row r="4421" spans="1:14" x14ac:dyDescent="0.75">
      <c r="A4421" t="s">
        <v>10</v>
      </c>
      <c r="B4421" t="s">
        <v>11</v>
      </c>
      <c r="C4421" t="s">
        <v>12</v>
      </c>
      <c r="D4421" t="s">
        <v>5388</v>
      </c>
      <c r="E4421">
        <v>10260265</v>
      </c>
      <c r="F4421" t="s">
        <v>13</v>
      </c>
      <c r="G4421">
        <v>66100180</v>
      </c>
      <c r="H4421" t="s">
        <v>2972</v>
      </c>
      <c r="I4421" t="s">
        <v>2973</v>
      </c>
      <c r="J4421" t="s">
        <v>5413</v>
      </c>
      <c r="K4421" t="s">
        <v>5391</v>
      </c>
      <c r="L4421" t="s">
        <v>5392</v>
      </c>
      <c r="M4421" t="s">
        <v>5401</v>
      </c>
      <c r="N4421">
        <v>30</v>
      </c>
    </row>
    <row r="4422" spans="1:14" x14ac:dyDescent="0.75">
      <c r="A4422" t="s">
        <v>10</v>
      </c>
      <c r="B4422" t="s">
        <v>11</v>
      </c>
      <c r="C4422" t="s">
        <v>12</v>
      </c>
      <c r="D4422" t="s">
        <v>5388</v>
      </c>
      <c r="E4422">
        <v>10260265</v>
      </c>
      <c r="F4422" t="s">
        <v>13</v>
      </c>
      <c r="G4422">
        <v>66100180</v>
      </c>
      <c r="H4422" t="s">
        <v>2972</v>
      </c>
      <c r="I4422" t="s">
        <v>2973</v>
      </c>
      <c r="J4422" t="s">
        <v>5413</v>
      </c>
      <c r="K4422" t="s">
        <v>5394</v>
      </c>
      <c r="L4422" t="s">
        <v>5402</v>
      </c>
      <c r="M4422" t="s">
        <v>5417</v>
      </c>
      <c r="N4422">
        <v>60</v>
      </c>
    </row>
    <row r="4423" spans="1:14" x14ac:dyDescent="0.75">
      <c r="A4423" t="s">
        <v>10</v>
      </c>
      <c r="B4423" t="s">
        <v>11</v>
      </c>
      <c r="C4423" t="s">
        <v>12</v>
      </c>
      <c r="D4423" t="s">
        <v>5388</v>
      </c>
      <c r="E4423">
        <v>10260265</v>
      </c>
      <c r="F4423" t="s">
        <v>13</v>
      </c>
      <c r="G4423">
        <v>66100180</v>
      </c>
      <c r="H4423" t="s">
        <v>2972</v>
      </c>
      <c r="I4423" t="s">
        <v>2973</v>
      </c>
      <c r="J4423" t="s">
        <v>5413</v>
      </c>
      <c r="K4423" t="s">
        <v>5394</v>
      </c>
      <c r="L4423" t="s">
        <v>5402</v>
      </c>
      <c r="M4423" t="s">
        <v>5403</v>
      </c>
      <c r="N4423">
        <v>100</v>
      </c>
    </row>
    <row r="4424" spans="1:14" x14ac:dyDescent="0.75">
      <c r="A4424" t="s">
        <v>10</v>
      </c>
      <c r="B4424" t="s">
        <v>11</v>
      </c>
      <c r="C4424" t="s">
        <v>12</v>
      </c>
      <c r="D4424" t="s">
        <v>5388</v>
      </c>
      <c r="E4424">
        <v>10260265</v>
      </c>
      <c r="F4424" t="s">
        <v>13</v>
      </c>
      <c r="G4424">
        <v>66100180</v>
      </c>
      <c r="H4424" t="s">
        <v>2972</v>
      </c>
      <c r="I4424" t="s">
        <v>2973</v>
      </c>
      <c r="J4424" t="s">
        <v>5413</v>
      </c>
      <c r="K4424" t="s">
        <v>5394</v>
      </c>
      <c r="L4424" t="s">
        <v>5402</v>
      </c>
      <c r="M4424" t="s">
        <v>5404</v>
      </c>
      <c r="N4424">
        <v>50</v>
      </c>
    </row>
    <row r="4425" spans="1:14" x14ac:dyDescent="0.75">
      <c r="A4425" t="s">
        <v>10</v>
      </c>
      <c r="B4425" t="s">
        <v>11</v>
      </c>
      <c r="C4425" t="s">
        <v>12</v>
      </c>
      <c r="D4425" t="s">
        <v>5388</v>
      </c>
      <c r="E4425">
        <v>10260265</v>
      </c>
      <c r="F4425" t="s">
        <v>13</v>
      </c>
      <c r="G4425">
        <v>66100180</v>
      </c>
      <c r="H4425" t="s">
        <v>2972</v>
      </c>
      <c r="I4425" t="s">
        <v>2973</v>
      </c>
      <c r="J4425" t="s">
        <v>5413</v>
      </c>
      <c r="K4425" t="s">
        <v>5394</v>
      </c>
      <c r="L4425" t="s">
        <v>5395</v>
      </c>
      <c r="M4425" t="s">
        <v>5396</v>
      </c>
      <c r="N4425">
        <v>50</v>
      </c>
    </row>
    <row r="4426" spans="1:14" x14ac:dyDescent="0.75">
      <c r="A4426" t="s">
        <v>10</v>
      </c>
      <c r="B4426" t="s">
        <v>11</v>
      </c>
      <c r="C4426" t="s">
        <v>12</v>
      </c>
      <c r="D4426" t="s">
        <v>5388</v>
      </c>
      <c r="E4426">
        <v>10260265</v>
      </c>
      <c r="F4426" t="s">
        <v>13</v>
      </c>
      <c r="G4426">
        <v>66100350</v>
      </c>
      <c r="H4426" t="s">
        <v>6996</v>
      </c>
      <c r="I4426" t="s">
        <v>2325</v>
      </c>
      <c r="J4426" t="s">
        <v>5407</v>
      </c>
      <c r="K4426" t="s">
        <v>5391</v>
      </c>
      <c r="L4426" t="s">
        <v>5392</v>
      </c>
      <c r="M4426" t="s">
        <v>5393</v>
      </c>
      <c r="N4426">
        <v>5</v>
      </c>
    </row>
    <row r="4427" spans="1:14" x14ac:dyDescent="0.75">
      <c r="A4427" t="s">
        <v>10</v>
      </c>
      <c r="B4427" t="s">
        <v>11</v>
      </c>
      <c r="C4427" t="s">
        <v>12</v>
      </c>
      <c r="D4427" t="s">
        <v>5388</v>
      </c>
      <c r="E4427">
        <v>10260265</v>
      </c>
      <c r="F4427" t="s">
        <v>13</v>
      </c>
      <c r="G4427">
        <v>66100350</v>
      </c>
      <c r="H4427" t="s">
        <v>6996</v>
      </c>
      <c r="I4427" t="s">
        <v>2325</v>
      </c>
      <c r="J4427" t="s">
        <v>5407</v>
      </c>
      <c r="K4427" t="s">
        <v>5391</v>
      </c>
      <c r="L4427" t="s">
        <v>5392</v>
      </c>
      <c r="M4427" t="s">
        <v>5401</v>
      </c>
      <c r="N4427">
        <v>5</v>
      </c>
    </row>
    <row r="4428" spans="1:14" x14ac:dyDescent="0.75">
      <c r="A4428" t="s">
        <v>10</v>
      </c>
      <c r="B4428" t="s">
        <v>11</v>
      </c>
      <c r="C4428" t="s">
        <v>12</v>
      </c>
      <c r="D4428" t="s">
        <v>5388</v>
      </c>
      <c r="E4428">
        <v>10260265</v>
      </c>
      <c r="F4428" t="s">
        <v>13</v>
      </c>
      <c r="G4428">
        <v>66100350</v>
      </c>
      <c r="H4428" t="s">
        <v>6996</v>
      </c>
      <c r="I4428" t="s">
        <v>2325</v>
      </c>
      <c r="J4428" t="s">
        <v>5407</v>
      </c>
      <c r="K4428" t="s">
        <v>5394</v>
      </c>
      <c r="L4428" t="s">
        <v>5402</v>
      </c>
      <c r="M4428" t="s">
        <v>5403</v>
      </c>
      <c r="N4428">
        <v>5</v>
      </c>
    </row>
    <row r="4429" spans="1:14" x14ac:dyDescent="0.75">
      <c r="A4429" t="s">
        <v>10</v>
      </c>
      <c r="B4429" t="s">
        <v>11</v>
      </c>
      <c r="C4429" t="s">
        <v>12</v>
      </c>
      <c r="D4429" t="s">
        <v>5388</v>
      </c>
      <c r="E4429">
        <v>10260265</v>
      </c>
      <c r="F4429" t="s">
        <v>13</v>
      </c>
      <c r="G4429">
        <v>66100350</v>
      </c>
      <c r="H4429" t="s">
        <v>6996</v>
      </c>
      <c r="I4429" t="s">
        <v>2325</v>
      </c>
      <c r="J4429" t="s">
        <v>5407</v>
      </c>
      <c r="K4429" t="s">
        <v>5394</v>
      </c>
      <c r="L4429" t="s">
        <v>5402</v>
      </c>
      <c r="M4429" t="s">
        <v>5404</v>
      </c>
      <c r="N4429">
        <v>5</v>
      </c>
    </row>
    <row r="4430" spans="1:14" x14ac:dyDescent="0.75">
      <c r="A4430" t="s">
        <v>10</v>
      </c>
      <c r="B4430" t="s">
        <v>11</v>
      </c>
      <c r="C4430" t="s">
        <v>12</v>
      </c>
      <c r="D4430" t="s">
        <v>5388</v>
      </c>
      <c r="E4430">
        <v>10260265</v>
      </c>
      <c r="F4430" t="s">
        <v>13</v>
      </c>
      <c r="G4430">
        <v>66100350</v>
      </c>
      <c r="H4430" t="s">
        <v>6996</v>
      </c>
      <c r="I4430" t="s">
        <v>2325</v>
      </c>
      <c r="J4430" t="s">
        <v>5407</v>
      </c>
      <c r="K4430" t="s">
        <v>5394</v>
      </c>
      <c r="L4430" t="s">
        <v>5395</v>
      </c>
      <c r="M4430" t="s">
        <v>5405</v>
      </c>
      <c r="N4430">
        <v>5</v>
      </c>
    </row>
    <row r="4431" spans="1:14" x14ac:dyDescent="0.75">
      <c r="A4431" t="s">
        <v>10</v>
      </c>
      <c r="B4431" t="s">
        <v>11</v>
      </c>
      <c r="C4431" t="s">
        <v>12</v>
      </c>
      <c r="D4431" t="s">
        <v>5388</v>
      </c>
      <c r="E4431">
        <v>10260265</v>
      </c>
      <c r="F4431" t="s">
        <v>13</v>
      </c>
      <c r="G4431">
        <v>66100859</v>
      </c>
      <c r="H4431" t="s">
        <v>3854</v>
      </c>
      <c r="I4431" t="s">
        <v>3855</v>
      </c>
      <c r="J4431" t="s">
        <v>5420</v>
      </c>
      <c r="K4431" t="s">
        <v>5391</v>
      </c>
      <c r="L4431" t="s">
        <v>5392</v>
      </c>
      <c r="M4431" t="s">
        <v>5393</v>
      </c>
      <c r="N4431">
        <v>25</v>
      </c>
    </row>
    <row r="4432" spans="1:14" x14ac:dyDescent="0.75">
      <c r="A4432" t="s">
        <v>10</v>
      </c>
      <c r="B4432" t="s">
        <v>11</v>
      </c>
      <c r="C4432" t="s">
        <v>12</v>
      </c>
      <c r="D4432" t="s">
        <v>5388</v>
      </c>
      <c r="E4432">
        <v>10260265</v>
      </c>
      <c r="F4432" t="s">
        <v>13</v>
      </c>
      <c r="G4432">
        <v>66100859</v>
      </c>
      <c r="H4432" t="s">
        <v>3854</v>
      </c>
      <c r="I4432" t="s">
        <v>3855</v>
      </c>
      <c r="J4432" t="s">
        <v>5420</v>
      </c>
      <c r="K4432" t="s">
        <v>5394</v>
      </c>
      <c r="L4432" t="s">
        <v>5402</v>
      </c>
      <c r="M4432" t="s">
        <v>5404</v>
      </c>
      <c r="N4432">
        <v>10</v>
      </c>
    </row>
    <row r="4433" spans="1:14" x14ac:dyDescent="0.75">
      <c r="A4433" t="s">
        <v>10</v>
      </c>
      <c r="B4433" t="s">
        <v>11</v>
      </c>
      <c r="C4433" t="s">
        <v>12</v>
      </c>
      <c r="D4433" t="s">
        <v>5388</v>
      </c>
      <c r="E4433">
        <v>10260265</v>
      </c>
      <c r="F4433" t="s">
        <v>13</v>
      </c>
      <c r="G4433">
        <v>66100859</v>
      </c>
      <c r="H4433" t="s">
        <v>3854</v>
      </c>
      <c r="I4433" t="s">
        <v>3855</v>
      </c>
      <c r="J4433" t="s">
        <v>5420</v>
      </c>
      <c r="K4433" t="s">
        <v>5394</v>
      </c>
      <c r="L4433" t="s">
        <v>5395</v>
      </c>
      <c r="M4433" t="s">
        <v>5408</v>
      </c>
      <c r="N4433">
        <v>4</v>
      </c>
    </row>
    <row r="4434" spans="1:14" x14ac:dyDescent="0.75">
      <c r="A4434" t="s">
        <v>10</v>
      </c>
      <c r="B4434" t="s">
        <v>11</v>
      </c>
      <c r="C4434" t="s">
        <v>12</v>
      </c>
      <c r="D4434" t="s">
        <v>5388</v>
      </c>
      <c r="E4434">
        <v>10260265</v>
      </c>
      <c r="F4434" t="s">
        <v>13</v>
      </c>
      <c r="G4434">
        <v>66100952</v>
      </c>
      <c r="H4434" t="s">
        <v>3068</v>
      </c>
      <c r="I4434" t="s">
        <v>3069</v>
      </c>
      <c r="J4434" t="s">
        <v>5420</v>
      </c>
      <c r="K4434" t="s">
        <v>5391</v>
      </c>
      <c r="L4434" t="s">
        <v>5392</v>
      </c>
      <c r="M4434" t="s">
        <v>5393</v>
      </c>
      <c r="N4434">
        <v>280</v>
      </c>
    </row>
    <row r="4435" spans="1:14" x14ac:dyDescent="0.75">
      <c r="A4435" t="s">
        <v>10</v>
      </c>
      <c r="B4435" t="s">
        <v>11</v>
      </c>
      <c r="C4435" t="s">
        <v>12</v>
      </c>
      <c r="D4435" t="s">
        <v>5388</v>
      </c>
      <c r="E4435">
        <v>10260265</v>
      </c>
      <c r="F4435" t="s">
        <v>13</v>
      </c>
      <c r="G4435">
        <v>66100952</v>
      </c>
      <c r="H4435" t="s">
        <v>3068</v>
      </c>
      <c r="I4435" t="s">
        <v>3069</v>
      </c>
      <c r="J4435" t="s">
        <v>5420</v>
      </c>
      <c r="K4435" t="s">
        <v>5394</v>
      </c>
      <c r="L4435" t="s">
        <v>5402</v>
      </c>
      <c r="M4435" t="s">
        <v>5403</v>
      </c>
      <c r="N4435">
        <v>70</v>
      </c>
    </row>
    <row r="4436" spans="1:14" x14ac:dyDescent="0.75">
      <c r="A4436" t="s">
        <v>10</v>
      </c>
      <c r="B4436" t="s">
        <v>11</v>
      </c>
      <c r="C4436" t="s">
        <v>12</v>
      </c>
      <c r="D4436" t="s">
        <v>5388</v>
      </c>
      <c r="E4436">
        <v>10260265</v>
      </c>
      <c r="F4436" t="s">
        <v>13</v>
      </c>
      <c r="G4436">
        <v>66100952</v>
      </c>
      <c r="H4436" t="s">
        <v>3068</v>
      </c>
      <c r="I4436" t="s">
        <v>3069</v>
      </c>
      <c r="J4436" t="s">
        <v>5420</v>
      </c>
      <c r="K4436" t="s">
        <v>5394</v>
      </c>
      <c r="L4436" t="s">
        <v>5402</v>
      </c>
      <c r="M4436" t="s">
        <v>5404</v>
      </c>
      <c r="N4436">
        <v>40</v>
      </c>
    </row>
    <row r="4437" spans="1:14" x14ac:dyDescent="0.75">
      <c r="A4437" t="s">
        <v>10</v>
      </c>
      <c r="B4437" t="s">
        <v>11</v>
      </c>
      <c r="C4437" t="s">
        <v>12</v>
      </c>
      <c r="D4437" t="s">
        <v>5388</v>
      </c>
      <c r="E4437">
        <v>10260265</v>
      </c>
      <c r="F4437" t="s">
        <v>13</v>
      </c>
      <c r="G4437">
        <v>66100952</v>
      </c>
      <c r="H4437" t="s">
        <v>3068</v>
      </c>
      <c r="I4437" t="s">
        <v>3069</v>
      </c>
      <c r="J4437" t="s">
        <v>5420</v>
      </c>
      <c r="K4437" t="s">
        <v>5394</v>
      </c>
      <c r="L4437" t="s">
        <v>5395</v>
      </c>
      <c r="M4437" t="s">
        <v>5396</v>
      </c>
      <c r="N4437">
        <v>30</v>
      </c>
    </row>
    <row r="4438" spans="1:14" x14ac:dyDescent="0.75">
      <c r="A4438" t="s">
        <v>10</v>
      </c>
      <c r="B4438" t="s">
        <v>11</v>
      </c>
      <c r="C4438" t="s">
        <v>12</v>
      </c>
      <c r="D4438" t="s">
        <v>5388</v>
      </c>
      <c r="E4438">
        <v>10260265</v>
      </c>
      <c r="F4438" t="s">
        <v>13</v>
      </c>
      <c r="G4438">
        <v>66101300</v>
      </c>
      <c r="H4438" t="s">
        <v>2752</v>
      </c>
      <c r="I4438" t="s">
        <v>2754</v>
      </c>
      <c r="J4438" t="s">
        <v>5407</v>
      </c>
      <c r="K4438" t="s">
        <v>5394</v>
      </c>
      <c r="L4438" t="s">
        <v>5402</v>
      </c>
      <c r="M4438" t="s">
        <v>5403</v>
      </c>
      <c r="N4438">
        <v>260</v>
      </c>
    </row>
    <row r="4439" spans="1:14" x14ac:dyDescent="0.75">
      <c r="A4439" t="s">
        <v>10</v>
      </c>
      <c r="B4439" t="s">
        <v>11</v>
      </c>
      <c r="C4439" t="s">
        <v>12</v>
      </c>
      <c r="D4439" t="s">
        <v>5388</v>
      </c>
      <c r="E4439">
        <v>10260265</v>
      </c>
      <c r="F4439" t="s">
        <v>13</v>
      </c>
      <c r="G4439">
        <v>66101595</v>
      </c>
      <c r="H4439" t="s">
        <v>4387</v>
      </c>
      <c r="I4439" t="s">
        <v>4388</v>
      </c>
      <c r="J4439" t="s">
        <v>5432</v>
      </c>
      <c r="K4439" t="s">
        <v>5391</v>
      </c>
      <c r="L4439" t="s">
        <v>5392</v>
      </c>
      <c r="M4439" t="s">
        <v>5393</v>
      </c>
      <c r="N4439">
        <v>50</v>
      </c>
    </row>
    <row r="4440" spans="1:14" x14ac:dyDescent="0.75">
      <c r="A4440" t="s">
        <v>10</v>
      </c>
      <c r="B4440" t="s">
        <v>11</v>
      </c>
      <c r="C4440" t="s">
        <v>12</v>
      </c>
      <c r="D4440" t="s">
        <v>5388</v>
      </c>
      <c r="E4440">
        <v>10260265</v>
      </c>
      <c r="F4440" t="s">
        <v>13</v>
      </c>
      <c r="G4440">
        <v>66101616</v>
      </c>
      <c r="H4440" t="s">
        <v>774</v>
      </c>
      <c r="I4440" t="s">
        <v>775</v>
      </c>
      <c r="J4440" t="s">
        <v>5397</v>
      </c>
      <c r="K4440" t="s">
        <v>5391</v>
      </c>
      <c r="L4440" t="s">
        <v>5392</v>
      </c>
      <c r="M4440" t="s">
        <v>5393</v>
      </c>
      <c r="N4440">
        <v>200</v>
      </c>
    </row>
    <row r="4441" spans="1:14" x14ac:dyDescent="0.75">
      <c r="A4441" t="s">
        <v>10</v>
      </c>
      <c r="B4441" t="s">
        <v>11</v>
      </c>
      <c r="C4441" t="s">
        <v>12</v>
      </c>
      <c r="D4441" t="s">
        <v>5388</v>
      </c>
      <c r="E4441">
        <v>10260265</v>
      </c>
      <c r="F4441" t="s">
        <v>13</v>
      </c>
      <c r="G4441">
        <v>66101616</v>
      </c>
      <c r="H4441" t="s">
        <v>774</v>
      </c>
      <c r="I4441" t="s">
        <v>775</v>
      </c>
      <c r="J4441" t="s">
        <v>5397</v>
      </c>
      <c r="K4441" t="s">
        <v>5391</v>
      </c>
      <c r="L4441" t="s">
        <v>5392</v>
      </c>
      <c r="M4441" t="s">
        <v>5401</v>
      </c>
      <c r="N4441">
        <v>20</v>
      </c>
    </row>
    <row r="4442" spans="1:14" x14ac:dyDescent="0.75">
      <c r="A4442" t="s">
        <v>10</v>
      </c>
      <c r="B4442" t="s">
        <v>11</v>
      </c>
      <c r="C4442" t="s">
        <v>12</v>
      </c>
      <c r="D4442" t="s">
        <v>5388</v>
      </c>
      <c r="E4442">
        <v>10260265</v>
      </c>
      <c r="F4442" t="s">
        <v>13</v>
      </c>
      <c r="G4442">
        <v>66101616</v>
      </c>
      <c r="H4442" t="s">
        <v>774</v>
      </c>
      <c r="I4442" t="s">
        <v>775</v>
      </c>
      <c r="J4442" t="s">
        <v>5397</v>
      </c>
      <c r="K4442" t="s">
        <v>5394</v>
      </c>
      <c r="L4442" t="s">
        <v>5402</v>
      </c>
      <c r="M4442" t="s">
        <v>5403</v>
      </c>
      <c r="N4442">
        <v>200</v>
      </c>
    </row>
    <row r="4443" spans="1:14" x14ac:dyDescent="0.75">
      <c r="A4443" t="s">
        <v>10</v>
      </c>
      <c r="B4443" t="s">
        <v>11</v>
      </c>
      <c r="C4443" t="s">
        <v>12</v>
      </c>
      <c r="D4443" t="s">
        <v>5388</v>
      </c>
      <c r="E4443">
        <v>10260265</v>
      </c>
      <c r="F4443" t="s">
        <v>13</v>
      </c>
      <c r="G4443">
        <v>66101616</v>
      </c>
      <c r="H4443" t="s">
        <v>774</v>
      </c>
      <c r="I4443" t="s">
        <v>775</v>
      </c>
      <c r="J4443" t="s">
        <v>5397</v>
      </c>
      <c r="K4443" t="s">
        <v>5394</v>
      </c>
      <c r="L4443" t="s">
        <v>5395</v>
      </c>
      <c r="M4443" t="s">
        <v>5405</v>
      </c>
      <c r="N4443">
        <v>10</v>
      </c>
    </row>
    <row r="4444" spans="1:14" x14ac:dyDescent="0.75">
      <c r="A4444" t="s">
        <v>10</v>
      </c>
      <c r="B4444" t="s">
        <v>11</v>
      </c>
      <c r="C4444" t="s">
        <v>12</v>
      </c>
      <c r="D4444" t="s">
        <v>5388</v>
      </c>
      <c r="E4444">
        <v>10260265</v>
      </c>
      <c r="F4444" t="s">
        <v>13</v>
      </c>
      <c r="G4444">
        <v>66101616</v>
      </c>
      <c r="H4444" t="s">
        <v>774</v>
      </c>
      <c r="I4444" t="s">
        <v>775</v>
      </c>
      <c r="J4444" t="s">
        <v>5397</v>
      </c>
      <c r="K4444" t="s">
        <v>5394</v>
      </c>
      <c r="L4444" t="s">
        <v>5395</v>
      </c>
      <c r="M4444" t="s">
        <v>5396</v>
      </c>
      <c r="N4444">
        <v>30</v>
      </c>
    </row>
    <row r="4445" spans="1:14" x14ac:dyDescent="0.75">
      <c r="A4445" t="s">
        <v>10</v>
      </c>
      <c r="B4445" t="s">
        <v>11</v>
      </c>
      <c r="C4445" t="s">
        <v>12</v>
      </c>
      <c r="D4445" t="s">
        <v>5388</v>
      </c>
      <c r="E4445">
        <v>10260265</v>
      </c>
      <c r="F4445" t="s">
        <v>13</v>
      </c>
      <c r="G4445">
        <v>66102008</v>
      </c>
      <c r="H4445" t="s">
        <v>4857</v>
      </c>
      <c r="I4445" t="s">
        <v>4858</v>
      </c>
      <c r="J4445" t="s">
        <v>5413</v>
      </c>
      <c r="K4445" t="s">
        <v>5391</v>
      </c>
      <c r="L4445" t="s">
        <v>5392</v>
      </c>
      <c r="M4445" t="s">
        <v>5393</v>
      </c>
      <c r="N4445">
        <v>338</v>
      </c>
    </row>
    <row r="4446" spans="1:14" x14ac:dyDescent="0.75">
      <c r="A4446" t="s">
        <v>10</v>
      </c>
      <c r="B4446" t="s">
        <v>11</v>
      </c>
      <c r="C4446" t="s">
        <v>12</v>
      </c>
      <c r="D4446" t="s">
        <v>5388</v>
      </c>
      <c r="E4446">
        <v>10260265</v>
      </c>
      <c r="F4446" t="s">
        <v>13</v>
      </c>
      <c r="G4446">
        <v>66102011</v>
      </c>
      <c r="H4446" t="s">
        <v>2614</v>
      </c>
      <c r="I4446" t="s">
        <v>2615</v>
      </c>
      <c r="J4446" t="s">
        <v>5413</v>
      </c>
      <c r="K4446" t="s">
        <v>5391</v>
      </c>
      <c r="L4446" t="s">
        <v>5392</v>
      </c>
      <c r="M4446" t="s">
        <v>5393</v>
      </c>
      <c r="N4446">
        <v>90</v>
      </c>
    </row>
    <row r="4447" spans="1:14" x14ac:dyDescent="0.75">
      <c r="A4447" t="s">
        <v>10</v>
      </c>
      <c r="B4447" t="s">
        <v>11</v>
      </c>
      <c r="C4447" t="s">
        <v>12</v>
      </c>
      <c r="D4447" t="s">
        <v>5388</v>
      </c>
      <c r="E4447">
        <v>10260265</v>
      </c>
      <c r="F4447" t="s">
        <v>13</v>
      </c>
      <c r="G4447">
        <v>66102011</v>
      </c>
      <c r="H4447" t="s">
        <v>2614</v>
      </c>
      <c r="I4447" t="s">
        <v>2615</v>
      </c>
      <c r="J4447" t="s">
        <v>5413</v>
      </c>
      <c r="K4447" t="s">
        <v>5391</v>
      </c>
      <c r="L4447" t="s">
        <v>5392</v>
      </c>
      <c r="M4447" t="s">
        <v>5401</v>
      </c>
      <c r="N4447">
        <v>10</v>
      </c>
    </row>
    <row r="4448" spans="1:14" x14ac:dyDescent="0.75">
      <c r="A4448" t="s">
        <v>10</v>
      </c>
      <c r="B4448" t="s">
        <v>11</v>
      </c>
      <c r="C4448" t="s">
        <v>12</v>
      </c>
      <c r="D4448" t="s">
        <v>5388</v>
      </c>
      <c r="E4448">
        <v>10260265</v>
      </c>
      <c r="F4448" t="s">
        <v>13</v>
      </c>
      <c r="G4448">
        <v>66102011</v>
      </c>
      <c r="H4448" t="s">
        <v>2614</v>
      </c>
      <c r="I4448" t="s">
        <v>2615</v>
      </c>
      <c r="J4448" t="s">
        <v>5413</v>
      </c>
      <c r="K4448" t="s">
        <v>5394</v>
      </c>
      <c r="L4448" t="s">
        <v>5402</v>
      </c>
      <c r="M4448" t="s">
        <v>5417</v>
      </c>
      <c r="N4448">
        <v>50</v>
      </c>
    </row>
    <row r="4449" spans="1:14" x14ac:dyDescent="0.75">
      <c r="A4449" t="s">
        <v>10</v>
      </c>
      <c r="B4449" t="s">
        <v>11</v>
      </c>
      <c r="C4449" t="s">
        <v>12</v>
      </c>
      <c r="D4449" t="s">
        <v>5388</v>
      </c>
      <c r="E4449">
        <v>10260265</v>
      </c>
      <c r="F4449" t="s">
        <v>13</v>
      </c>
      <c r="G4449">
        <v>66102011</v>
      </c>
      <c r="H4449" t="s">
        <v>2614</v>
      </c>
      <c r="I4449" t="s">
        <v>2615</v>
      </c>
      <c r="J4449" t="s">
        <v>5413</v>
      </c>
      <c r="K4449" t="s">
        <v>5394</v>
      </c>
      <c r="L4449" t="s">
        <v>5402</v>
      </c>
      <c r="M4449" t="s">
        <v>5403</v>
      </c>
      <c r="N4449">
        <v>30</v>
      </c>
    </row>
    <row r="4450" spans="1:14" x14ac:dyDescent="0.75">
      <c r="A4450" t="s">
        <v>10</v>
      </c>
      <c r="B4450" t="s">
        <v>11</v>
      </c>
      <c r="C4450" t="s">
        <v>12</v>
      </c>
      <c r="D4450" t="s">
        <v>5388</v>
      </c>
      <c r="E4450">
        <v>10260265</v>
      </c>
      <c r="F4450" t="s">
        <v>13</v>
      </c>
      <c r="G4450">
        <v>66102011</v>
      </c>
      <c r="H4450" t="s">
        <v>2614</v>
      </c>
      <c r="I4450" t="s">
        <v>2615</v>
      </c>
      <c r="J4450" t="s">
        <v>5413</v>
      </c>
      <c r="K4450" t="s">
        <v>5394</v>
      </c>
      <c r="L4450" t="s">
        <v>5402</v>
      </c>
      <c r="M4450" t="s">
        <v>5404</v>
      </c>
      <c r="N4450">
        <v>60</v>
      </c>
    </row>
    <row r="4451" spans="1:14" x14ac:dyDescent="0.75">
      <c r="A4451" t="s">
        <v>10</v>
      </c>
      <c r="B4451" t="s">
        <v>11</v>
      </c>
      <c r="C4451" t="s">
        <v>12</v>
      </c>
      <c r="D4451" t="s">
        <v>5388</v>
      </c>
      <c r="E4451">
        <v>10260265</v>
      </c>
      <c r="F4451" t="s">
        <v>13</v>
      </c>
      <c r="G4451">
        <v>66102011</v>
      </c>
      <c r="H4451" t="s">
        <v>2614</v>
      </c>
      <c r="I4451" t="s">
        <v>2615</v>
      </c>
      <c r="J4451" t="s">
        <v>5413</v>
      </c>
      <c r="K4451" t="s">
        <v>5394</v>
      </c>
      <c r="L4451" t="s">
        <v>5395</v>
      </c>
      <c r="M4451" t="s">
        <v>5396</v>
      </c>
      <c r="N4451">
        <v>80</v>
      </c>
    </row>
    <row r="4452" spans="1:14" x14ac:dyDescent="0.75">
      <c r="A4452" t="s">
        <v>10</v>
      </c>
      <c r="B4452" t="s">
        <v>11</v>
      </c>
      <c r="C4452" t="s">
        <v>12</v>
      </c>
      <c r="D4452" t="s">
        <v>5388</v>
      </c>
      <c r="E4452">
        <v>10260265</v>
      </c>
      <c r="F4452" t="s">
        <v>13</v>
      </c>
      <c r="G4452">
        <v>66102011</v>
      </c>
      <c r="H4452" t="s">
        <v>2614</v>
      </c>
      <c r="I4452" t="s">
        <v>2615</v>
      </c>
      <c r="J4452" t="s">
        <v>5413</v>
      </c>
      <c r="K4452" t="s">
        <v>5394</v>
      </c>
      <c r="L4452" t="s">
        <v>5395</v>
      </c>
      <c r="M4452" t="s">
        <v>5408</v>
      </c>
      <c r="N4452">
        <v>10</v>
      </c>
    </row>
    <row r="4453" spans="1:14" x14ac:dyDescent="0.75">
      <c r="A4453" t="s">
        <v>10</v>
      </c>
      <c r="B4453" t="s">
        <v>11</v>
      </c>
      <c r="C4453" t="s">
        <v>12</v>
      </c>
      <c r="D4453" t="s">
        <v>5388</v>
      </c>
      <c r="E4453">
        <v>10260265</v>
      </c>
      <c r="F4453" t="s">
        <v>13</v>
      </c>
      <c r="G4453">
        <v>66102373</v>
      </c>
      <c r="H4453" t="s">
        <v>1910</v>
      </c>
      <c r="I4453" t="s">
        <v>1912</v>
      </c>
      <c r="J4453" t="s">
        <v>5407</v>
      </c>
      <c r="K4453" t="s">
        <v>5391</v>
      </c>
      <c r="L4453" t="s">
        <v>5392</v>
      </c>
      <c r="M4453" t="s">
        <v>5393</v>
      </c>
      <c r="N4453">
        <v>50</v>
      </c>
    </row>
    <row r="4454" spans="1:14" x14ac:dyDescent="0.75">
      <c r="A4454" t="s">
        <v>10</v>
      </c>
      <c r="B4454" t="s">
        <v>11</v>
      </c>
      <c r="C4454" t="s">
        <v>12</v>
      </c>
      <c r="D4454" t="s">
        <v>5388</v>
      </c>
      <c r="E4454">
        <v>10260265</v>
      </c>
      <c r="F4454" t="s">
        <v>13</v>
      </c>
      <c r="G4454">
        <v>66102373</v>
      </c>
      <c r="H4454" t="s">
        <v>1910</v>
      </c>
      <c r="I4454" t="s">
        <v>1912</v>
      </c>
      <c r="J4454" t="s">
        <v>5407</v>
      </c>
      <c r="K4454" t="s">
        <v>5391</v>
      </c>
      <c r="L4454" t="s">
        <v>5392</v>
      </c>
      <c r="M4454" t="s">
        <v>5401</v>
      </c>
      <c r="N4454">
        <v>20</v>
      </c>
    </row>
    <row r="4455" spans="1:14" x14ac:dyDescent="0.75">
      <c r="A4455" t="s">
        <v>10</v>
      </c>
      <c r="B4455" t="s">
        <v>11</v>
      </c>
      <c r="C4455" t="s">
        <v>12</v>
      </c>
      <c r="D4455" t="s">
        <v>5388</v>
      </c>
      <c r="E4455">
        <v>10260265</v>
      </c>
      <c r="F4455" t="s">
        <v>13</v>
      </c>
      <c r="G4455">
        <v>66102373</v>
      </c>
      <c r="H4455" t="s">
        <v>1910</v>
      </c>
      <c r="I4455" t="s">
        <v>1912</v>
      </c>
      <c r="J4455" t="s">
        <v>5407</v>
      </c>
      <c r="K4455" t="s">
        <v>5394</v>
      </c>
      <c r="L4455" t="s">
        <v>5402</v>
      </c>
      <c r="M4455" t="s">
        <v>5403</v>
      </c>
      <c r="N4455">
        <v>100</v>
      </c>
    </row>
    <row r="4456" spans="1:14" x14ac:dyDescent="0.75">
      <c r="A4456" t="s">
        <v>10</v>
      </c>
      <c r="B4456" t="s">
        <v>11</v>
      </c>
      <c r="C4456" t="s">
        <v>12</v>
      </c>
      <c r="D4456" t="s">
        <v>5388</v>
      </c>
      <c r="E4456">
        <v>10260265</v>
      </c>
      <c r="F4456" t="s">
        <v>13</v>
      </c>
      <c r="G4456">
        <v>66102373</v>
      </c>
      <c r="H4456" t="s">
        <v>1910</v>
      </c>
      <c r="I4456" t="s">
        <v>1912</v>
      </c>
      <c r="J4456" t="s">
        <v>5407</v>
      </c>
      <c r="K4456" t="s">
        <v>5394</v>
      </c>
      <c r="L4456" t="s">
        <v>5395</v>
      </c>
      <c r="M4456" t="s">
        <v>5396</v>
      </c>
      <c r="N4456">
        <v>50</v>
      </c>
    </row>
    <row r="4457" spans="1:14" x14ac:dyDescent="0.75">
      <c r="A4457" t="s">
        <v>10</v>
      </c>
      <c r="B4457" t="s">
        <v>11</v>
      </c>
      <c r="C4457" t="s">
        <v>12</v>
      </c>
      <c r="D4457" t="s">
        <v>5388</v>
      </c>
      <c r="E4457">
        <v>10260265</v>
      </c>
      <c r="F4457" t="s">
        <v>13</v>
      </c>
      <c r="G4457">
        <v>66102381</v>
      </c>
      <c r="H4457" t="s">
        <v>650</v>
      </c>
      <c r="I4457" t="s">
        <v>651</v>
      </c>
      <c r="J4457" t="s">
        <v>5397</v>
      </c>
      <c r="K4457" t="s">
        <v>5391</v>
      </c>
      <c r="L4457" t="s">
        <v>5392</v>
      </c>
      <c r="M4457" t="s">
        <v>5393</v>
      </c>
      <c r="N4457">
        <v>300</v>
      </c>
    </row>
    <row r="4458" spans="1:14" x14ac:dyDescent="0.75">
      <c r="A4458" t="s">
        <v>10</v>
      </c>
      <c r="B4458" t="s">
        <v>11</v>
      </c>
      <c r="C4458" t="s">
        <v>12</v>
      </c>
      <c r="D4458" t="s">
        <v>5388</v>
      </c>
      <c r="E4458">
        <v>10260265</v>
      </c>
      <c r="F4458" t="s">
        <v>13</v>
      </c>
      <c r="G4458">
        <v>66102381</v>
      </c>
      <c r="H4458" t="s">
        <v>650</v>
      </c>
      <c r="I4458" t="s">
        <v>651</v>
      </c>
      <c r="J4458" t="s">
        <v>5397</v>
      </c>
      <c r="K4458" t="s">
        <v>5394</v>
      </c>
      <c r="L4458" t="s">
        <v>5395</v>
      </c>
      <c r="M4458" t="s">
        <v>5396</v>
      </c>
      <c r="N4458">
        <v>300</v>
      </c>
    </row>
    <row r="4459" spans="1:14" x14ac:dyDescent="0.75">
      <c r="A4459" t="s">
        <v>10</v>
      </c>
      <c r="B4459" t="s">
        <v>11</v>
      </c>
      <c r="C4459" t="s">
        <v>12</v>
      </c>
      <c r="D4459" t="s">
        <v>5388</v>
      </c>
      <c r="E4459">
        <v>10260265</v>
      </c>
      <c r="F4459" t="s">
        <v>13</v>
      </c>
      <c r="G4459">
        <v>66102446</v>
      </c>
      <c r="H4459" t="s">
        <v>5019</v>
      </c>
      <c r="I4459" t="s">
        <v>5020</v>
      </c>
      <c r="J4459" t="s">
        <v>5412</v>
      </c>
      <c r="K4459" t="s">
        <v>5391</v>
      </c>
      <c r="L4459" t="s">
        <v>5392</v>
      </c>
      <c r="M4459" t="s">
        <v>5393</v>
      </c>
      <c r="N4459">
        <v>10</v>
      </c>
    </row>
    <row r="4460" spans="1:14" x14ac:dyDescent="0.75">
      <c r="A4460" t="s">
        <v>10</v>
      </c>
      <c r="B4460" t="s">
        <v>11</v>
      </c>
      <c r="C4460" t="s">
        <v>12</v>
      </c>
      <c r="D4460" t="s">
        <v>5388</v>
      </c>
      <c r="E4460">
        <v>10260265</v>
      </c>
      <c r="F4460" t="s">
        <v>13</v>
      </c>
      <c r="G4460">
        <v>66102446</v>
      </c>
      <c r="H4460" t="s">
        <v>5019</v>
      </c>
      <c r="I4460" t="s">
        <v>5020</v>
      </c>
      <c r="J4460" t="s">
        <v>5412</v>
      </c>
      <c r="K4460" t="s">
        <v>5391</v>
      </c>
      <c r="L4460" t="s">
        <v>5392</v>
      </c>
      <c r="M4460" t="s">
        <v>5401</v>
      </c>
      <c r="N4460">
        <v>5</v>
      </c>
    </row>
    <row r="4461" spans="1:14" x14ac:dyDescent="0.75">
      <c r="A4461" t="s">
        <v>10</v>
      </c>
      <c r="B4461" t="s">
        <v>11</v>
      </c>
      <c r="C4461" t="s">
        <v>12</v>
      </c>
      <c r="D4461" t="s">
        <v>5388</v>
      </c>
      <c r="E4461">
        <v>10260265</v>
      </c>
      <c r="F4461" t="s">
        <v>13</v>
      </c>
      <c r="G4461">
        <v>66102446</v>
      </c>
      <c r="H4461" t="s">
        <v>5019</v>
      </c>
      <c r="I4461" t="s">
        <v>5020</v>
      </c>
      <c r="J4461" t="s">
        <v>5412</v>
      </c>
      <c r="K4461" t="s">
        <v>5394</v>
      </c>
      <c r="L4461" t="s">
        <v>5402</v>
      </c>
      <c r="M4461" t="s">
        <v>5417</v>
      </c>
      <c r="N4461">
        <v>15</v>
      </c>
    </row>
    <row r="4462" spans="1:14" x14ac:dyDescent="0.75">
      <c r="A4462" t="s">
        <v>10</v>
      </c>
      <c r="B4462" t="s">
        <v>11</v>
      </c>
      <c r="C4462" t="s">
        <v>12</v>
      </c>
      <c r="D4462" t="s">
        <v>5388</v>
      </c>
      <c r="E4462">
        <v>10260265</v>
      </c>
      <c r="F4462" t="s">
        <v>13</v>
      </c>
      <c r="G4462">
        <v>66102446</v>
      </c>
      <c r="H4462" t="s">
        <v>5019</v>
      </c>
      <c r="I4462" t="s">
        <v>5020</v>
      </c>
      <c r="J4462" t="s">
        <v>5412</v>
      </c>
      <c r="K4462" t="s">
        <v>5394</v>
      </c>
      <c r="L4462" t="s">
        <v>5402</v>
      </c>
      <c r="M4462" t="s">
        <v>5404</v>
      </c>
      <c r="N4462">
        <v>5</v>
      </c>
    </row>
    <row r="4463" spans="1:14" x14ac:dyDescent="0.75">
      <c r="A4463" t="s">
        <v>10</v>
      </c>
      <c r="B4463" t="s">
        <v>11</v>
      </c>
      <c r="C4463" t="s">
        <v>12</v>
      </c>
      <c r="D4463" t="s">
        <v>5388</v>
      </c>
      <c r="E4463">
        <v>10260265</v>
      </c>
      <c r="F4463" t="s">
        <v>13</v>
      </c>
      <c r="G4463">
        <v>66102446</v>
      </c>
      <c r="H4463" t="s">
        <v>5019</v>
      </c>
      <c r="I4463" t="s">
        <v>5020</v>
      </c>
      <c r="J4463" t="s">
        <v>5412</v>
      </c>
      <c r="K4463" t="s">
        <v>5394</v>
      </c>
      <c r="L4463" t="s">
        <v>5395</v>
      </c>
      <c r="M4463" t="s">
        <v>5396</v>
      </c>
      <c r="N4463">
        <v>5</v>
      </c>
    </row>
    <row r="4464" spans="1:14" x14ac:dyDescent="0.75">
      <c r="A4464" t="s">
        <v>10</v>
      </c>
      <c r="B4464" t="s">
        <v>11</v>
      </c>
      <c r="C4464" t="s">
        <v>12</v>
      </c>
      <c r="D4464" t="s">
        <v>5388</v>
      </c>
      <c r="E4464">
        <v>10260265</v>
      </c>
      <c r="F4464" t="s">
        <v>13</v>
      </c>
      <c r="G4464">
        <v>66102846</v>
      </c>
      <c r="H4464" t="s">
        <v>2543</v>
      </c>
      <c r="I4464" t="s">
        <v>1069</v>
      </c>
      <c r="J4464" t="s">
        <v>5421</v>
      </c>
      <c r="K4464" t="s">
        <v>5391</v>
      </c>
      <c r="L4464" t="s">
        <v>5392</v>
      </c>
      <c r="M4464" t="s">
        <v>5393</v>
      </c>
      <c r="N4464">
        <v>507</v>
      </c>
    </row>
    <row r="4465" spans="1:14" x14ac:dyDescent="0.75">
      <c r="A4465" t="s">
        <v>10</v>
      </c>
      <c r="B4465" t="s">
        <v>11</v>
      </c>
      <c r="C4465" t="s">
        <v>12</v>
      </c>
      <c r="D4465" t="s">
        <v>5388</v>
      </c>
      <c r="E4465">
        <v>10260265</v>
      </c>
      <c r="F4465" t="s">
        <v>13</v>
      </c>
      <c r="G4465">
        <v>66102846</v>
      </c>
      <c r="H4465" t="s">
        <v>2543</v>
      </c>
      <c r="I4465" t="s">
        <v>1069</v>
      </c>
      <c r="J4465" t="s">
        <v>5421</v>
      </c>
      <c r="K4465" t="s">
        <v>5394</v>
      </c>
      <c r="L4465" t="s">
        <v>5402</v>
      </c>
      <c r="M4465" t="s">
        <v>5403</v>
      </c>
      <c r="N4465">
        <v>169</v>
      </c>
    </row>
    <row r="4466" spans="1:14" x14ac:dyDescent="0.75">
      <c r="A4466" t="s">
        <v>10</v>
      </c>
      <c r="B4466" t="s">
        <v>11</v>
      </c>
      <c r="C4466" t="s">
        <v>12</v>
      </c>
      <c r="D4466" t="s">
        <v>5388</v>
      </c>
      <c r="E4466">
        <v>10260265</v>
      </c>
      <c r="F4466" t="s">
        <v>13</v>
      </c>
      <c r="G4466">
        <v>66102846</v>
      </c>
      <c r="H4466" t="s">
        <v>2543</v>
      </c>
      <c r="I4466" t="s">
        <v>1069</v>
      </c>
      <c r="J4466" t="s">
        <v>5421</v>
      </c>
      <c r="K4466" t="s">
        <v>5394</v>
      </c>
      <c r="L4466" t="s">
        <v>5402</v>
      </c>
      <c r="M4466" t="s">
        <v>5404</v>
      </c>
      <c r="N4466">
        <v>260</v>
      </c>
    </row>
    <row r="4467" spans="1:14" x14ac:dyDescent="0.75">
      <c r="A4467" t="s">
        <v>10</v>
      </c>
      <c r="B4467" t="s">
        <v>11</v>
      </c>
      <c r="C4467" t="s">
        <v>12</v>
      </c>
      <c r="D4467" t="s">
        <v>5388</v>
      </c>
      <c r="E4467">
        <v>10260265</v>
      </c>
      <c r="F4467" t="s">
        <v>13</v>
      </c>
      <c r="G4467">
        <v>66102846</v>
      </c>
      <c r="H4467" t="s">
        <v>2543</v>
      </c>
      <c r="I4467" t="s">
        <v>1069</v>
      </c>
      <c r="J4467" t="s">
        <v>5421</v>
      </c>
      <c r="K4467" t="s">
        <v>5394</v>
      </c>
      <c r="L4467" t="s">
        <v>5395</v>
      </c>
      <c r="M4467" t="s">
        <v>5405</v>
      </c>
      <c r="N4467">
        <v>169</v>
      </c>
    </row>
    <row r="4468" spans="1:14" x14ac:dyDescent="0.75">
      <c r="A4468" t="s">
        <v>10</v>
      </c>
      <c r="B4468" t="s">
        <v>11</v>
      </c>
      <c r="C4468" t="s">
        <v>12</v>
      </c>
      <c r="D4468" t="s">
        <v>5388</v>
      </c>
      <c r="E4468">
        <v>10260265</v>
      </c>
      <c r="F4468" t="s">
        <v>13</v>
      </c>
      <c r="G4468">
        <v>66102846</v>
      </c>
      <c r="H4468" t="s">
        <v>2543</v>
      </c>
      <c r="I4468" t="s">
        <v>1069</v>
      </c>
      <c r="J4468" t="s">
        <v>5421</v>
      </c>
      <c r="K4468" t="s">
        <v>5394</v>
      </c>
      <c r="L4468" t="s">
        <v>5395</v>
      </c>
      <c r="M4468" t="s">
        <v>5396</v>
      </c>
      <c r="N4468">
        <v>130</v>
      </c>
    </row>
    <row r="4469" spans="1:14" x14ac:dyDescent="0.75">
      <c r="A4469" t="s">
        <v>10</v>
      </c>
      <c r="B4469" t="s">
        <v>11</v>
      </c>
      <c r="C4469" t="s">
        <v>12</v>
      </c>
      <c r="D4469" t="s">
        <v>5388</v>
      </c>
      <c r="E4469">
        <v>10260265</v>
      </c>
      <c r="F4469" t="s">
        <v>13</v>
      </c>
      <c r="G4469">
        <v>66102940</v>
      </c>
      <c r="H4469" t="s">
        <v>4996</v>
      </c>
      <c r="I4469" t="s">
        <v>4997</v>
      </c>
      <c r="J4469" t="s">
        <v>5407</v>
      </c>
      <c r="K4469" t="s">
        <v>5391</v>
      </c>
      <c r="L4469" t="s">
        <v>5392</v>
      </c>
      <c r="M4469" t="s">
        <v>5393</v>
      </c>
      <c r="N4469">
        <v>100</v>
      </c>
    </row>
    <row r="4470" spans="1:14" x14ac:dyDescent="0.75">
      <c r="A4470" t="s">
        <v>10</v>
      </c>
      <c r="B4470" t="s">
        <v>11</v>
      </c>
      <c r="C4470" t="s">
        <v>12</v>
      </c>
      <c r="D4470" t="s">
        <v>5388</v>
      </c>
      <c r="E4470">
        <v>10260265</v>
      </c>
      <c r="F4470" t="s">
        <v>13</v>
      </c>
      <c r="G4470">
        <v>66102964</v>
      </c>
      <c r="H4470" t="s">
        <v>4575</v>
      </c>
      <c r="I4470" t="s">
        <v>4578</v>
      </c>
      <c r="J4470" t="s">
        <v>5407</v>
      </c>
      <c r="K4470" t="s">
        <v>5394</v>
      </c>
      <c r="L4470" t="s">
        <v>5402</v>
      </c>
      <c r="M4470" t="s">
        <v>5404</v>
      </c>
      <c r="N4470">
        <v>65</v>
      </c>
    </row>
    <row r="4471" spans="1:14" x14ac:dyDescent="0.75">
      <c r="A4471" t="s">
        <v>10</v>
      </c>
      <c r="B4471" t="s">
        <v>11</v>
      </c>
      <c r="C4471" t="s">
        <v>12</v>
      </c>
      <c r="D4471" t="s">
        <v>5388</v>
      </c>
      <c r="E4471">
        <v>10260265</v>
      </c>
      <c r="F4471" t="s">
        <v>13</v>
      </c>
      <c r="G4471">
        <v>66103202</v>
      </c>
      <c r="H4471" t="s">
        <v>7814</v>
      </c>
      <c r="I4471" t="s">
        <v>941</v>
      </c>
      <c r="J4471" t="s">
        <v>5407</v>
      </c>
      <c r="K4471" t="s">
        <v>5391</v>
      </c>
      <c r="L4471" t="s">
        <v>5392</v>
      </c>
      <c r="M4471" t="s">
        <v>5393</v>
      </c>
      <c r="N4471">
        <v>5</v>
      </c>
    </row>
    <row r="4472" spans="1:14" x14ac:dyDescent="0.75">
      <c r="A4472" t="s">
        <v>10</v>
      </c>
      <c r="B4472" t="s">
        <v>11</v>
      </c>
      <c r="C4472" t="s">
        <v>12</v>
      </c>
      <c r="D4472" t="s">
        <v>5388</v>
      </c>
      <c r="E4472">
        <v>10260265</v>
      </c>
      <c r="F4472" t="s">
        <v>13</v>
      </c>
      <c r="G4472">
        <v>66103202</v>
      </c>
      <c r="H4472" t="s">
        <v>7814</v>
      </c>
      <c r="I4472" t="s">
        <v>941</v>
      </c>
      <c r="J4472" t="s">
        <v>5407</v>
      </c>
      <c r="K4472" t="s">
        <v>5394</v>
      </c>
      <c r="L4472" t="s">
        <v>5402</v>
      </c>
      <c r="M4472" t="s">
        <v>5403</v>
      </c>
      <c r="N4472">
        <v>5</v>
      </c>
    </row>
    <row r="4473" spans="1:14" x14ac:dyDescent="0.75">
      <c r="A4473" t="s">
        <v>10</v>
      </c>
      <c r="B4473" t="s">
        <v>11</v>
      </c>
      <c r="C4473" t="s">
        <v>12</v>
      </c>
      <c r="D4473" t="s">
        <v>5388</v>
      </c>
      <c r="E4473">
        <v>10260265</v>
      </c>
      <c r="F4473" t="s">
        <v>13</v>
      </c>
      <c r="G4473">
        <v>66103202</v>
      </c>
      <c r="H4473" t="s">
        <v>7814</v>
      </c>
      <c r="I4473" t="s">
        <v>941</v>
      </c>
      <c r="J4473" t="s">
        <v>5407</v>
      </c>
      <c r="K4473" t="s">
        <v>5394</v>
      </c>
      <c r="L4473" t="s">
        <v>5402</v>
      </c>
      <c r="M4473" t="s">
        <v>5404</v>
      </c>
      <c r="N4473">
        <v>5</v>
      </c>
    </row>
    <row r="4474" spans="1:14" x14ac:dyDescent="0.75">
      <c r="A4474" t="s">
        <v>10</v>
      </c>
      <c r="B4474" t="s">
        <v>11</v>
      </c>
      <c r="C4474" t="s">
        <v>12</v>
      </c>
      <c r="D4474" t="s">
        <v>5388</v>
      </c>
      <c r="E4474">
        <v>10260265</v>
      </c>
      <c r="F4474" t="s">
        <v>13</v>
      </c>
      <c r="G4474">
        <v>66103202</v>
      </c>
      <c r="H4474" t="s">
        <v>7814</v>
      </c>
      <c r="I4474" t="s">
        <v>941</v>
      </c>
      <c r="J4474" t="s">
        <v>5407</v>
      </c>
      <c r="K4474" t="s">
        <v>5394</v>
      </c>
      <c r="L4474" t="s">
        <v>5395</v>
      </c>
      <c r="M4474" t="s">
        <v>5405</v>
      </c>
      <c r="N4474">
        <v>5</v>
      </c>
    </row>
    <row r="4475" spans="1:14" x14ac:dyDescent="0.75">
      <c r="A4475" t="s">
        <v>10</v>
      </c>
      <c r="B4475" t="s">
        <v>11</v>
      </c>
      <c r="C4475" t="s">
        <v>12</v>
      </c>
      <c r="D4475" t="s">
        <v>5388</v>
      </c>
      <c r="E4475">
        <v>10260265</v>
      </c>
      <c r="F4475" t="s">
        <v>13</v>
      </c>
      <c r="G4475">
        <v>66103202</v>
      </c>
      <c r="H4475" t="s">
        <v>7814</v>
      </c>
      <c r="I4475" t="s">
        <v>941</v>
      </c>
      <c r="J4475" t="s">
        <v>5407</v>
      </c>
      <c r="K4475" t="s">
        <v>5394</v>
      </c>
      <c r="L4475" t="s">
        <v>5395</v>
      </c>
      <c r="M4475" t="s">
        <v>5396</v>
      </c>
      <c r="N4475">
        <v>5</v>
      </c>
    </row>
    <row r="4476" spans="1:14" x14ac:dyDescent="0.75">
      <c r="A4476" t="s">
        <v>10</v>
      </c>
      <c r="B4476" t="s">
        <v>11</v>
      </c>
      <c r="C4476" t="s">
        <v>12</v>
      </c>
      <c r="D4476" t="s">
        <v>5388</v>
      </c>
      <c r="E4476">
        <v>10260265</v>
      </c>
      <c r="F4476" t="s">
        <v>13</v>
      </c>
      <c r="G4476">
        <v>66103216</v>
      </c>
      <c r="H4476" t="s">
        <v>2116</v>
      </c>
      <c r="I4476" t="s">
        <v>2117</v>
      </c>
      <c r="J4476" t="s">
        <v>5412</v>
      </c>
      <c r="K4476" t="s">
        <v>5391</v>
      </c>
      <c r="L4476" t="s">
        <v>5392</v>
      </c>
      <c r="M4476" t="s">
        <v>5393</v>
      </c>
      <c r="N4476">
        <v>40</v>
      </c>
    </row>
    <row r="4477" spans="1:14" x14ac:dyDescent="0.75">
      <c r="A4477" t="s">
        <v>10</v>
      </c>
      <c r="B4477" t="s">
        <v>11</v>
      </c>
      <c r="C4477" t="s">
        <v>12</v>
      </c>
      <c r="D4477" t="s">
        <v>5388</v>
      </c>
      <c r="E4477">
        <v>10260265</v>
      </c>
      <c r="F4477" t="s">
        <v>13</v>
      </c>
      <c r="G4477">
        <v>66103216</v>
      </c>
      <c r="H4477" t="s">
        <v>2116</v>
      </c>
      <c r="I4477" t="s">
        <v>2117</v>
      </c>
      <c r="J4477" t="s">
        <v>5412</v>
      </c>
      <c r="K4477" t="s">
        <v>5391</v>
      </c>
      <c r="L4477" t="s">
        <v>5392</v>
      </c>
      <c r="M4477" t="s">
        <v>5401</v>
      </c>
      <c r="N4477">
        <v>5</v>
      </c>
    </row>
    <row r="4478" spans="1:14" x14ac:dyDescent="0.75">
      <c r="A4478" t="s">
        <v>10</v>
      </c>
      <c r="B4478" t="s">
        <v>11</v>
      </c>
      <c r="C4478" t="s">
        <v>12</v>
      </c>
      <c r="D4478" t="s">
        <v>5388</v>
      </c>
      <c r="E4478">
        <v>10260265</v>
      </c>
      <c r="F4478" t="s">
        <v>13</v>
      </c>
      <c r="G4478">
        <v>66103216</v>
      </c>
      <c r="H4478" t="s">
        <v>2116</v>
      </c>
      <c r="I4478" t="s">
        <v>2117</v>
      </c>
      <c r="J4478" t="s">
        <v>5412</v>
      </c>
      <c r="K4478" t="s">
        <v>5394</v>
      </c>
      <c r="L4478" t="s">
        <v>5402</v>
      </c>
      <c r="M4478" t="s">
        <v>5403</v>
      </c>
      <c r="N4478">
        <v>25</v>
      </c>
    </row>
    <row r="4479" spans="1:14" x14ac:dyDescent="0.75">
      <c r="A4479" t="s">
        <v>10</v>
      </c>
      <c r="B4479" t="s">
        <v>11</v>
      </c>
      <c r="C4479" t="s">
        <v>12</v>
      </c>
      <c r="D4479" t="s">
        <v>5388</v>
      </c>
      <c r="E4479">
        <v>10260265</v>
      </c>
      <c r="F4479" t="s">
        <v>13</v>
      </c>
      <c r="G4479">
        <v>66103216</v>
      </c>
      <c r="H4479" t="s">
        <v>2116</v>
      </c>
      <c r="I4479" t="s">
        <v>2117</v>
      </c>
      <c r="J4479" t="s">
        <v>5412</v>
      </c>
      <c r="K4479" t="s">
        <v>5394</v>
      </c>
      <c r="L4479" t="s">
        <v>5402</v>
      </c>
      <c r="M4479" t="s">
        <v>5404</v>
      </c>
      <c r="N4479">
        <v>5</v>
      </c>
    </row>
    <row r="4480" spans="1:14" x14ac:dyDescent="0.75">
      <c r="A4480" t="s">
        <v>10</v>
      </c>
      <c r="B4480" t="s">
        <v>11</v>
      </c>
      <c r="C4480" t="s">
        <v>12</v>
      </c>
      <c r="D4480" t="s">
        <v>5388</v>
      </c>
      <c r="E4480">
        <v>10260265</v>
      </c>
      <c r="F4480" t="s">
        <v>13</v>
      </c>
      <c r="G4480">
        <v>66103216</v>
      </c>
      <c r="H4480" t="s">
        <v>2116</v>
      </c>
      <c r="I4480" t="s">
        <v>2117</v>
      </c>
      <c r="J4480" t="s">
        <v>5412</v>
      </c>
      <c r="K4480" t="s">
        <v>5394</v>
      </c>
      <c r="L4480" t="s">
        <v>5395</v>
      </c>
      <c r="M4480" t="s">
        <v>5396</v>
      </c>
      <c r="N4480">
        <v>10</v>
      </c>
    </row>
    <row r="4481" spans="1:14" x14ac:dyDescent="0.75">
      <c r="A4481" t="s">
        <v>10</v>
      </c>
      <c r="B4481" t="s">
        <v>11</v>
      </c>
      <c r="C4481" t="s">
        <v>12</v>
      </c>
      <c r="D4481" t="s">
        <v>5388</v>
      </c>
      <c r="E4481">
        <v>10260265</v>
      </c>
      <c r="F4481" t="s">
        <v>13</v>
      </c>
      <c r="G4481">
        <v>66103347</v>
      </c>
      <c r="H4481" t="s">
        <v>152</v>
      </c>
      <c r="I4481" t="s">
        <v>157</v>
      </c>
      <c r="J4481" t="s">
        <v>5407</v>
      </c>
      <c r="K4481" t="s">
        <v>5398</v>
      </c>
      <c r="L4481" t="s">
        <v>5399</v>
      </c>
      <c r="M4481" t="s">
        <v>5400</v>
      </c>
      <c r="N4481">
        <v>5</v>
      </c>
    </row>
    <row r="4482" spans="1:14" x14ac:dyDescent="0.75">
      <c r="A4482" t="s">
        <v>10</v>
      </c>
      <c r="B4482" t="s">
        <v>11</v>
      </c>
      <c r="C4482" t="s">
        <v>12</v>
      </c>
      <c r="D4482" t="s">
        <v>5388</v>
      </c>
      <c r="E4482">
        <v>10260265</v>
      </c>
      <c r="F4482" t="s">
        <v>13</v>
      </c>
      <c r="G4482">
        <v>66103507</v>
      </c>
      <c r="H4482" t="s">
        <v>699</v>
      </c>
      <c r="I4482" t="s">
        <v>700</v>
      </c>
      <c r="J4482" t="s">
        <v>5407</v>
      </c>
      <c r="K4482" t="s">
        <v>5391</v>
      </c>
      <c r="L4482" t="s">
        <v>5425</v>
      </c>
      <c r="M4482" t="s">
        <v>5434</v>
      </c>
      <c r="N4482">
        <v>10</v>
      </c>
    </row>
    <row r="4483" spans="1:14" x14ac:dyDescent="0.75">
      <c r="A4483" t="s">
        <v>10</v>
      </c>
      <c r="B4483" t="s">
        <v>11</v>
      </c>
      <c r="C4483" t="s">
        <v>12</v>
      </c>
      <c r="D4483" t="s">
        <v>5388</v>
      </c>
      <c r="E4483">
        <v>10260265</v>
      </c>
      <c r="F4483" t="s">
        <v>13</v>
      </c>
      <c r="G4483">
        <v>66103507</v>
      </c>
      <c r="H4483" t="s">
        <v>699</v>
      </c>
      <c r="I4483" t="s">
        <v>700</v>
      </c>
      <c r="J4483" t="s">
        <v>5407</v>
      </c>
      <c r="K4483" t="s">
        <v>5391</v>
      </c>
      <c r="L4483" t="s">
        <v>5392</v>
      </c>
      <c r="M4483" t="s">
        <v>5393</v>
      </c>
      <c r="N4483">
        <v>100</v>
      </c>
    </row>
    <row r="4484" spans="1:14" x14ac:dyDescent="0.75">
      <c r="A4484" t="s">
        <v>10</v>
      </c>
      <c r="B4484" t="s">
        <v>11</v>
      </c>
      <c r="C4484" t="s">
        <v>12</v>
      </c>
      <c r="D4484" t="s">
        <v>5388</v>
      </c>
      <c r="E4484">
        <v>10260265</v>
      </c>
      <c r="F4484" t="s">
        <v>13</v>
      </c>
      <c r="G4484">
        <v>66103507</v>
      </c>
      <c r="H4484" t="s">
        <v>699</v>
      </c>
      <c r="I4484" t="s">
        <v>700</v>
      </c>
      <c r="J4484" t="s">
        <v>5407</v>
      </c>
      <c r="K4484" t="s">
        <v>5394</v>
      </c>
      <c r="L4484" t="s">
        <v>5402</v>
      </c>
      <c r="M4484" t="s">
        <v>5403</v>
      </c>
      <c r="N4484">
        <v>50</v>
      </c>
    </row>
    <row r="4485" spans="1:14" x14ac:dyDescent="0.75">
      <c r="A4485" t="s">
        <v>10</v>
      </c>
      <c r="B4485" t="s">
        <v>11</v>
      </c>
      <c r="C4485" t="s">
        <v>12</v>
      </c>
      <c r="D4485" t="s">
        <v>5388</v>
      </c>
      <c r="E4485">
        <v>10260265</v>
      </c>
      <c r="F4485" t="s">
        <v>13</v>
      </c>
      <c r="G4485">
        <v>66103507</v>
      </c>
      <c r="H4485" t="s">
        <v>699</v>
      </c>
      <c r="I4485" t="s">
        <v>700</v>
      </c>
      <c r="J4485" t="s">
        <v>5407</v>
      </c>
      <c r="K4485" t="s">
        <v>5394</v>
      </c>
      <c r="L4485" t="s">
        <v>5402</v>
      </c>
      <c r="M4485" t="s">
        <v>5404</v>
      </c>
      <c r="N4485">
        <v>50</v>
      </c>
    </row>
    <row r="4486" spans="1:14" x14ac:dyDescent="0.75">
      <c r="A4486" t="s">
        <v>10</v>
      </c>
      <c r="B4486" t="s">
        <v>11</v>
      </c>
      <c r="C4486" t="s">
        <v>12</v>
      </c>
      <c r="D4486" t="s">
        <v>5388</v>
      </c>
      <c r="E4486">
        <v>10260265</v>
      </c>
      <c r="F4486" t="s">
        <v>13</v>
      </c>
      <c r="G4486">
        <v>66103507</v>
      </c>
      <c r="H4486" t="s">
        <v>699</v>
      </c>
      <c r="I4486" t="s">
        <v>700</v>
      </c>
      <c r="J4486" t="s">
        <v>5407</v>
      </c>
      <c r="K4486" t="s">
        <v>5394</v>
      </c>
      <c r="L4486" t="s">
        <v>5395</v>
      </c>
      <c r="M4486" t="s">
        <v>5405</v>
      </c>
      <c r="N4486">
        <v>30</v>
      </c>
    </row>
    <row r="4487" spans="1:14" x14ac:dyDescent="0.75">
      <c r="A4487" t="s">
        <v>10</v>
      </c>
      <c r="B4487" t="s">
        <v>11</v>
      </c>
      <c r="C4487" t="s">
        <v>12</v>
      </c>
      <c r="D4487" t="s">
        <v>5388</v>
      </c>
      <c r="E4487">
        <v>10260265</v>
      </c>
      <c r="F4487" t="s">
        <v>13</v>
      </c>
      <c r="G4487">
        <v>66103515</v>
      </c>
      <c r="H4487" t="s">
        <v>7851</v>
      </c>
      <c r="I4487" t="s">
        <v>146</v>
      </c>
      <c r="J4487" t="s">
        <v>5407</v>
      </c>
      <c r="K4487" t="s">
        <v>5391</v>
      </c>
      <c r="L4487" t="s">
        <v>5392</v>
      </c>
      <c r="M4487" t="s">
        <v>5401</v>
      </c>
      <c r="N4487">
        <v>6</v>
      </c>
    </row>
    <row r="4488" spans="1:14" x14ac:dyDescent="0.75">
      <c r="A4488" t="s">
        <v>10</v>
      </c>
      <c r="B4488" t="s">
        <v>11</v>
      </c>
      <c r="C4488" t="s">
        <v>12</v>
      </c>
      <c r="D4488" t="s">
        <v>5388</v>
      </c>
      <c r="E4488">
        <v>10260265</v>
      </c>
      <c r="F4488" t="s">
        <v>13</v>
      </c>
      <c r="G4488">
        <v>66103515</v>
      </c>
      <c r="H4488" t="s">
        <v>7851</v>
      </c>
      <c r="I4488" t="s">
        <v>146</v>
      </c>
      <c r="J4488" t="s">
        <v>5407</v>
      </c>
      <c r="K4488" t="s">
        <v>5394</v>
      </c>
      <c r="L4488" t="s">
        <v>5402</v>
      </c>
      <c r="M4488" t="s">
        <v>5403</v>
      </c>
      <c r="N4488">
        <v>34</v>
      </c>
    </row>
    <row r="4489" spans="1:14" x14ac:dyDescent="0.75">
      <c r="A4489" t="s">
        <v>10</v>
      </c>
      <c r="B4489" t="s">
        <v>11</v>
      </c>
      <c r="C4489" t="s">
        <v>12</v>
      </c>
      <c r="D4489" t="s">
        <v>5388</v>
      </c>
      <c r="E4489">
        <v>10260265</v>
      </c>
      <c r="F4489" t="s">
        <v>13</v>
      </c>
      <c r="G4489">
        <v>66103515</v>
      </c>
      <c r="H4489" t="s">
        <v>7851</v>
      </c>
      <c r="I4489" t="s">
        <v>146</v>
      </c>
      <c r="J4489" t="s">
        <v>5407</v>
      </c>
      <c r="K4489" t="s">
        <v>5394</v>
      </c>
      <c r="L4489" t="s">
        <v>5402</v>
      </c>
      <c r="M4489" t="s">
        <v>5404</v>
      </c>
      <c r="N4489">
        <v>30</v>
      </c>
    </row>
    <row r="4490" spans="1:14" x14ac:dyDescent="0.75">
      <c r="A4490" t="s">
        <v>10</v>
      </c>
      <c r="B4490" t="s">
        <v>11</v>
      </c>
      <c r="C4490" t="s">
        <v>12</v>
      </c>
      <c r="D4490" t="s">
        <v>5388</v>
      </c>
      <c r="E4490">
        <v>10260265</v>
      </c>
      <c r="F4490" t="s">
        <v>13</v>
      </c>
      <c r="G4490">
        <v>66103842</v>
      </c>
      <c r="H4490" t="s">
        <v>3875</v>
      </c>
      <c r="I4490" t="s">
        <v>3876</v>
      </c>
      <c r="J4490" t="s">
        <v>5407</v>
      </c>
      <c r="K4490" t="s">
        <v>5398</v>
      </c>
      <c r="L4490" t="s">
        <v>5399</v>
      </c>
      <c r="M4490" t="s">
        <v>5400</v>
      </c>
      <c r="N4490">
        <v>10</v>
      </c>
    </row>
    <row r="4491" spans="1:14" x14ac:dyDescent="0.75">
      <c r="A4491" t="s">
        <v>10</v>
      </c>
      <c r="B4491" t="s">
        <v>11</v>
      </c>
      <c r="C4491" t="s">
        <v>12</v>
      </c>
      <c r="D4491" t="s">
        <v>5388</v>
      </c>
      <c r="E4491">
        <v>10260265</v>
      </c>
      <c r="F4491" t="s">
        <v>13</v>
      </c>
      <c r="G4491">
        <v>66103842</v>
      </c>
      <c r="H4491" t="s">
        <v>3875</v>
      </c>
      <c r="I4491" t="s">
        <v>3876</v>
      </c>
      <c r="J4491" t="s">
        <v>5407</v>
      </c>
      <c r="K4491" t="s">
        <v>5391</v>
      </c>
      <c r="L4491" t="s">
        <v>5392</v>
      </c>
      <c r="M4491" t="s">
        <v>5393</v>
      </c>
      <c r="N4491">
        <v>20</v>
      </c>
    </row>
    <row r="4492" spans="1:14" x14ac:dyDescent="0.75">
      <c r="A4492" t="s">
        <v>10</v>
      </c>
      <c r="B4492" t="s">
        <v>11</v>
      </c>
      <c r="C4492" t="s">
        <v>12</v>
      </c>
      <c r="D4492" t="s">
        <v>5388</v>
      </c>
      <c r="E4492">
        <v>10260265</v>
      </c>
      <c r="F4492" t="s">
        <v>13</v>
      </c>
      <c r="G4492">
        <v>66103842</v>
      </c>
      <c r="H4492" t="s">
        <v>3875</v>
      </c>
      <c r="I4492" t="s">
        <v>3876</v>
      </c>
      <c r="J4492" t="s">
        <v>5407</v>
      </c>
      <c r="K4492" t="s">
        <v>5394</v>
      </c>
      <c r="L4492" t="s">
        <v>5402</v>
      </c>
      <c r="M4492" t="s">
        <v>5403</v>
      </c>
      <c r="N4492">
        <v>23</v>
      </c>
    </row>
    <row r="4493" spans="1:14" x14ac:dyDescent="0.75">
      <c r="A4493" t="s">
        <v>10</v>
      </c>
      <c r="B4493" t="s">
        <v>11</v>
      </c>
      <c r="C4493" t="s">
        <v>12</v>
      </c>
      <c r="D4493" t="s">
        <v>5388</v>
      </c>
      <c r="E4493">
        <v>10260265</v>
      </c>
      <c r="F4493" t="s">
        <v>13</v>
      </c>
      <c r="G4493">
        <v>66103842</v>
      </c>
      <c r="H4493" t="s">
        <v>3875</v>
      </c>
      <c r="I4493" t="s">
        <v>3876</v>
      </c>
      <c r="J4493" t="s">
        <v>5407</v>
      </c>
      <c r="K4493" t="s">
        <v>5394</v>
      </c>
      <c r="L4493" t="s">
        <v>5402</v>
      </c>
      <c r="M4493" t="s">
        <v>5404</v>
      </c>
      <c r="N4493">
        <v>2</v>
      </c>
    </row>
    <row r="4494" spans="1:14" x14ac:dyDescent="0.75">
      <c r="A4494" t="s">
        <v>10</v>
      </c>
      <c r="B4494" t="s">
        <v>11</v>
      </c>
      <c r="C4494" t="s">
        <v>12</v>
      </c>
      <c r="D4494" t="s">
        <v>5388</v>
      </c>
      <c r="E4494">
        <v>10260265</v>
      </c>
      <c r="F4494" t="s">
        <v>13</v>
      </c>
      <c r="G4494">
        <v>66103842</v>
      </c>
      <c r="H4494" t="s">
        <v>3875</v>
      </c>
      <c r="I4494" t="s">
        <v>3876</v>
      </c>
      <c r="J4494" t="s">
        <v>5407</v>
      </c>
      <c r="K4494" t="s">
        <v>5394</v>
      </c>
      <c r="L4494" t="s">
        <v>5395</v>
      </c>
      <c r="M4494" t="s">
        <v>5405</v>
      </c>
      <c r="N4494">
        <v>20</v>
      </c>
    </row>
    <row r="4495" spans="1:14" x14ac:dyDescent="0.75">
      <c r="A4495" t="s">
        <v>10</v>
      </c>
      <c r="B4495" t="s">
        <v>11</v>
      </c>
      <c r="C4495" t="s">
        <v>12</v>
      </c>
      <c r="D4495" t="s">
        <v>5388</v>
      </c>
      <c r="E4495">
        <v>10260265</v>
      </c>
      <c r="F4495" t="s">
        <v>13</v>
      </c>
      <c r="G4495">
        <v>66103842</v>
      </c>
      <c r="H4495" t="s">
        <v>3875</v>
      </c>
      <c r="I4495" t="s">
        <v>3876</v>
      </c>
      <c r="J4495" t="s">
        <v>5407</v>
      </c>
      <c r="K4495" t="s">
        <v>5394</v>
      </c>
      <c r="L4495" t="s">
        <v>5395</v>
      </c>
      <c r="M4495" t="s">
        <v>5396</v>
      </c>
      <c r="N4495">
        <v>12</v>
      </c>
    </row>
    <row r="4496" spans="1:14" x14ac:dyDescent="0.75">
      <c r="A4496" t="s">
        <v>10</v>
      </c>
      <c r="B4496" t="s">
        <v>11</v>
      </c>
      <c r="C4496" t="s">
        <v>12</v>
      </c>
      <c r="D4496" t="s">
        <v>5388</v>
      </c>
      <c r="E4496">
        <v>10260265</v>
      </c>
      <c r="F4496" t="s">
        <v>13</v>
      </c>
      <c r="G4496">
        <v>66104058</v>
      </c>
      <c r="H4496" t="s">
        <v>3694</v>
      </c>
      <c r="I4496" t="s">
        <v>3695</v>
      </c>
      <c r="J4496" t="s">
        <v>5406</v>
      </c>
      <c r="K4496" t="s">
        <v>5398</v>
      </c>
      <c r="L4496" t="s">
        <v>5399</v>
      </c>
      <c r="M4496" t="s">
        <v>5400</v>
      </c>
      <c r="N4496">
        <v>2</v>
      </c>
    </row>
    <row r="4497" spans="1:14" x14ac:dyDescent="0.75">
      <c r="A4497" t="s">
        <v>10</v>
      </c>
      <c r="B4497" t="s">
        <v>11</v>
      </c>
      <c r="C4497" t="s">
        <v>12</v>
      </c>
      <c r="D4497" t="s">
        <v>5388</v>
      </c>
      <c r="E4497">
        <v>10260265</v>
      </c>
      <c r="F4497" t="s">
        <v>13</v>
      </c>
      <c r="G4497">
        <v>66104058</v>
      </c>
      <c r="H4497" t="s">
        <v>3694</v>
      </c>
      <c r="I4497" t="s">
        <v>3695</v>
      </c>
      <c r="J4497" t="s">
        <v>5406</v>
      </c>
      <c r="K4497" t="s">
        <v>5391</v>
      </c>
      <c r="L4497" t="s">
        <v>5392</v>
      </c>
      <c r="M4497" t="s">
        <v>5393</v>
      </c>
      <c r="N4497">
        <v>50</v>
      </c>
    </row>
    <row r="4498" spans="1:14" x14ac:dyDescent="0.75">
      <c r="A4498" t="s">
        <v>10</v>
      </c>
      <c r="B4498" t="s">
        <v>11</v>
      </c>
      <c r="C4498" t="s">
        <v>12</v>
      </c>
      <c r="D4498" t="s">
        <v>5388</v>
      </c>
      <c r="E4498">
        <v>10260265</v>
      </c>
      <c r="F4498" t="s">
        <v>13</v>
      </c>
      <c r="G4498">
        <v>66104058</v>
      </c>
      <c r="H4498" t="s">
        <v>3694</v>
      </c>
      <c r="I4498" t="s">
        <v>3695</v>
      </c>
      <c r="J4498" t="s">
        <v>5406</v>
      </c>
      <c r="K4498" t="s">
        <v>5391</v>
      </c>
      <c r="L4498" t="s">
        <v>5392</v>
      </c>
      <c r="M4498" t="s">
        <v>5401</v>
      </c>
      <c r="N4498">
        <v>20</v>
      </c>
    </row>
    <row r="4499" spans="1:14" x14ac:dyDescent="0.75">
      <c r="A4499" t="s">
        <v>10</v>
      </c>
      <c r="B4499" t="s">
        <v>11</v>
      </c>
      <c r="C4499" t="s">
        <v>12</v>
      </c>
      <c r="D4499" t="s">
        <v>5388</v>
      </c>
      <c r="E4499">
        <v>10260265</v>
      </c>
      <c r="F4499" t="s">
        <v>13</v>
      </c>
      <c r="G4499">
        <v>66104058</v>
      </c>
      <c r="H4499" t="s">
        <v>3694</v>
      </c>
      <c r="I4499" t="s">
        <v>3695</v>
      </c>
      <c r="J4499" t="s">
        <v>5406</v>
      </c>
      <c r="K4499" t="s">
        <v>5394</v>
      </c>
      <c r="L4499" t="s">
        <v>5402</v>
      </c>
      <c r="M4499" t="s">
        <v>5403</v>
      </c>
      <c r="N4499">
        <v>50</v>
      </c>
    </row>
    <row r="4500" spans="1:14" x14ac:dyDescent="0.75">
      <c r="A4500" t="s">
        <v>10</v>
      </c>
      <c r="B4500" t="s">
        <v>11</v>
      </c>
      <c r="C4500" t="s">
        <v>12</v>
      </c>
      <c r="D4500" t="s">
        <v>5388</v>
      </c>
      <c r="E4500">
        <v>10260265</v>
      </c>
      <c r="F4500" t="s">
        <v>13</v>
      </c>
      <c r="G4500">
        <v>66104058</v>
      </c>
      <c r="H4500" t="s">
        <v>3694</v>
      </c>
      <c r="I4500" t="s">
        <v>3695</v>
      </c>
      <c r="J4500" t="s">
        <v>5406</v>
      </c>
      <c r="K4500" t="s">
        <v>5394</v>
      </c>
      <c r="L4500" t="s">
        <v>5395</v>
      </c>
      <c r="M4500" t="s">
        <v>5396</v>
      </c>
      <c r="N4500">
        <v>50</v>
      </c>
    </row>
    <row r="4501" spans="1:14" x14ac:dyDescent="0.75">
      <c r="A4501" t="s">
        <v>10</v>
      </c>
      <c r="B4501" t="s">
        <v>11</v>
      </c>
      <c r="C4501" t="s">
        <v>12</v>
      </c>
      <c r="D4501" t="s">
        <v>5388</v>
      </c>
      <c r="E4501">
        <v>10260265</v>
      </c>
      <c r="F4501" t="s">
        <v>13</v>
      </c>
      <c r="G4501">
        <v>66104062</v>
      </c>
      <c r="H4501" t="s">
        <v>4414</v>
      </c>
      <c r="I4501" t="s">
        <v>4416</v>
      </c>
      <c r="J4501" t="s">
        <v>5407</v>
      </c>
      <c r="K4501" t="s">
        <v>5391</v>
      </c>
      <c r="L4501" t="s">
        <v>5392</v>
      </c>
      <c r="M4501" t="s">
        <v>5393</v>
      </c>
      <c r="N4501">
        <v>50</v>
      </c>
    </row>
    <row r="4502" spans="1:14" x14ac:dyDescent="0.75">
      <c r="A4502" t="s">
        <v>10</v>
      </c>
      <c r="B4502" t="s">
        <v>11</v>
      </c>
      <c r="C4502" t="s">
        <v>12</v>
      </c>
      <c r="D4502" t="s">
        <v>5388</v>
      </c>
      <c r="E4502">
        <v>10260265</v>
      </c>
      <c r="F4502" t="s">
        <v>13</v>
      </c>
      <c r="G4502">
        <v>66104062</v>
      </c>
      <c r="H4502" t="s">
        <v>4414</v>
      </c>
      <c r="I4502" t="s">
        <v>4416</v>
      </c>
      <c r="J4502" t="s">
        <v>5407</v>
      </c>
      <c r="K4502" t="s">
        <v>5391</v>
      </c>
      <c r="L4502" t="s">
        <v>5392</v>
      </c>
      <c r="M4502" t="s">
        <v>5401</v>
      </c>
      <c r="N4502">
        <v>50</v>
      </c>
    </row>
    <row r="4503" spans="1:14" x14ac:dyDescent="0.75">
      <c r="A4503" t="s">
        <v>10</v>
      </c>
      <c r="B4503" t="s">
        <v>11</v>
      </c>
      <c r="C4503" t="s">
        <v>12</v>
      </c>
      <c r="D4503" t="s">
        <v>5388</v>
      </c>
      <c r="E4503">
        <v>10260265</v>
      </c>
      <c r="F4503" t="s">
        <v>13</v>
      </c>
      <c r="G4503">
        <v>66104062</v>
      </c>
      <c r="H4503" t="s">
        <v>4414</v>
      </c>
      <c r="I4503" t="s">
        <v>4416</v>
      </c>
      <c r="J4503" t="s">
        <v>5407</v>
      </c>
      <c r="K4503" t="s">
        <v>5394</v>
      </c>
      <c r="L4503" t="s">
        <v>5402</v>
      </c>
      <c r="M4503" t="s">
        <v>5403</v>
      </c>
      <c r="N4503">
        <v>200</v>
      </c>
    </row>
    <row r="4504" spans="1:14" x14ac:dyDescent="0.75">
      <c r="A4504" t="s">
        <v>10</v>
      </c>
      <c r="B4504" t="s">
        <v>11</v>
      </c>
      <c r="C4504" t="s">
        <v>12</v>
      </c>
      <c r="D4504" t="s">
        <v>5388</v>
      </c>
      <c r="E4504">
        <v>10260265</v>
      </c>
      <c r="F4504" t="s">
        <v>13</v>
      </c>
      <c r="G4504">
        <v>66104062</v>
      </c>
      <c r="H4504" t="s">
        <v>4414</v>
      </c>
      <c r="I4504" t="s">
        <v>4416</v>
      </c>
      <c r="J4504" t="s">
        <v>5407</v>
      </c>
      <c r="K4504" t="s">
        <v>5394</v>
      </c>
      <c r="L4504" t="s">
        <v>5395</v>
      </c>
      <c r="M4504" t="s">
        <v>5396</v>
      </c>
      <c r="N4504">
        <v>100</v>
      </c>
    </row>
    <row r="4505" spans="1:14" x14ac:dyDescent="0.75">
      <c r="A4505" t="s">
        <v>10</v>
      </c>
      <c r="B4505" t="s">
        <v>11</v>
      </c>
      <c r="C4505" t="s">
        <v>12</v>
      </c>
      <c r="D4505" t="s">
        <v>5388</v>
      </c>
      <c r="E4505">
        <v>10260265</v>
      </c>
      <c r="F4505" t="s">
        <v>13</v>
      </c>
      <c r="G4505">
        <v>66104255</v>
      </c>
      <c r="H4505" t="s">
        <v>3316</v>
      </c>
      <c r="I4505" t="s">
        <v>998</v>
      </c>
      <c r="J4505" t="s">
        <v>5397</v>
      </c>
      <c r="K4505" t="s">
        <v>5391</v>
      </c>
      <c r="L4505" t="s">
        <v>5392</v>
      </c>
      <c r="M4505" t="s">
        <v>5393</v>
      </c>
      <c r="N4505">
        <v>500</v>
      </c>
    </row>
    <row r="4506" spans="1:14" x14ac:dyDescent="0.75">
      <c r="A4506" t="s">
        <v>10</v>
      </c>
      <c r="B4506" t="s">
        <v>11</v>
      </c>
      <c r="C4506" t="s">
        <v>12</v>
      </c>
      <c r="D4506" t="s">
        <v>5388</v>
      </c>
      <c r="E4506">
        <v>10260265</v>
      </c>
      <c r="F4506" t="s">
        <v>13</v>
      </c>
      <c r="G4506">
        <v>66104255</v>
      </c>
      <c r="H4506" t="s">
        <v>3316</v>
      </c>
      <c r="I4506" t="s">
        <v>998</v>
      </c>
      <c r="J4506" t="s">
        <v>5397</v>
      </c>
      <c r="K4506" t="s">
        <v>5394</v>
      </c>
      <c r="L4506" t="s">
        <v>5402</v>
      </c>
      <c r="M4506" t="s">
        <v>5403</v>
      </c>
      <c r="N4506">
        <v>5</v>
      </c>
    </row>
    <row r="4507" spans="1:14" x14ac:dyDescent="0.75">
      <c r="A4507" t="s">
        <v>10</v>
      </c>
      <c r="B4507" t="s">
        <v>11</v>
      </c>
      <c r="C4507" t="s">
        <v>12</v>
      </c>
      <c r="D4507" t="s">
        <v>5388</v>
      </c>
      <c r="E4507">
        <v>10260265</v>
      </c>
      <c r="F4507" t="s">
        <v>13</v>
      </c>
      <c r="G4507">
        <v>66104438</v>
      </c>
      <c r="H4507" t="s">
        <v>2770</v>
      </c>
      <c r="I4507" t="s">
        <v>2772</v>
      </c>
      <c r="J4507" t="s">
        <v>5407</v>
      </c>
      <c r="K4507" t="s">
        <v>5398</v>
      </c>
      <c r="L4507" t="s">
        <v>5399</v>
      </c>
      <c r="M4507" t="s">
        <v>5400</v>
      </c>
      <c r="N4507">
        <v>2</v>
      </c>
    </row>
    <row r="4508" spans="1:14" x14ac:dyDescent="0.75">
      <c r="A4508" t="s">
        <v>10</v>
      </c>
      <c r="B4508" t="s">
        <v>11</v>
      </c>
      <c r="C4508" t="s">
        <v>12</v>
      </c>
      <c r="D4508" t="s">
        <v>5388</v>
      </c>
      <c r="E4508">
        <v>10260265</v>
      </c>
      <c r="F4508" t="s">
        <v>13</v>
      </c>
      <c r="G4508">
        <v>66104438</v>
      </c>
      <c r="H4508" t="s">
        <v>2770</v>
      </c>
      <c r="I4508" t="s">
        <v>2772</v>
      </c>
      <c r="J4508" t="s">
        <v>5407</v>
      </c>
      <c r="K4508" t="s">
        <v>5391</v>
      </c>
      <c r="L4508" t="s">
        <v>5392</v>
      </c>
      <c r="M4508" t="s">
        <v>5393</v>
      </c>
      <c r="N4508">
        <v>50</v>
      </c>
    </row>
    <row r="4509" spans="1:14" x14ac:dyDescent="0.75">
      <c r="A4509" t="s">
        <v>10</v>
      </c>
      <c r="B4509" t="s">
        <v>11</v>
      </c>
      <c r="C4509" t="s">
        <v>12</v>
      </c>
      <c r="D4509" t="s">
        <v>5388</v>
      </c>
      <c r="E4509">
        <v>10260265</v>
      </c>
      <c r="F4509" t="s">
        <v>13</v>
      </c>
      <c r="G4509">
        <v>66104438</v>
      </c>
      <c r="H4509" t="s">
        <v>2770</v>
      </c>
      <c r="I4509" t="s">
        <v>2772</v>
      </c>
      <c r="J4509" t="s">
        <v>5407</v>
      </c>
      <c r="K4509" t="s">
        <v>5391</v>
      </c>
      <c r="L4509" t="s">
        <v>5392</v>
      </c>
      <c r="M4509" t="s">
        <v>5401</v>
      </c>
      <c r="N4509">
        <v>20</v>
      </c>
    </row>
    <row r="4510" spans="1:14" x14ac:dyDescent="0.75">
      <c r="A4510" t="s">
        <v>10</v>
      </c>
      <c r="B4510" t="s">
        <v>11</v>
      </c>
      <c r="C4510" t="s">
        <v>12</v>
      </c>
      <c r="D4510" t="s">
        <v>5388</v>
      </c>
      <c r="E4510">
        <v>10260265</v>
      </c>
      <c r="F4510" t="s">
        <v>13</v>
      </c>
      <c r="G4510">
        <v>66104438</v>
      </c>
      <c r="H4510" t="s">
        <v>2770</v>
      </c>
      <c r="I4510" t="s">
        <v>2772</v>
      </c>
      <c r="J4510" t="s">
        <v>5407</v>
      </c>
      <c r="K4510" t="s">
        <v>5394</v>
      </c>
      <c r="L4510" t="s">
        <v>5402</v>
      </c>
      <c r="M4510" t="s">
        <v>5403</v>
      </c>
      <c r="N4510">
        <v>50</v>
      </c>
    </row>
    <row r="4511" spans="1:14" x14ac:dyDescent="0.75">
      <c r="A4511" t="s">
        <v>10</v>
      </c>
      <c r="B4511" t="s">
        <v>11</v>
      </c>
      <c r="C4511" t="s">
        <v>12</v>
      </c>
      <c r="D4511" t="s">
        <v>5388</v>
      </c>
      <c r="E4511">
        <v>10260265</v>
      </c>
      <c r="F4511" t="s">
        <v>13</v>
      </c>
      <c r="G4511">
        <v>66104438</v>
      </c>
      <c r="H4511" t="s">
        <v>2770</v>
      </c>
      <c r="I4511" t="s">
        <v>2772</v>
      </c>
      <c r="J4511" t="s">
        <v>5407</v>
      </c>
      <c r="K4511" t="s">
        <v>5394</v>
      </c>
      <c r="L4511" t="s">
        <v>5395</v>
      </c>
      <c r="M4511" t="s">
        <v>5396</v>
      </c>
      <c r="N4511">
        <v>40</v>
      </c>
    </row>
    <row r="4512" spans="1:14" x14ac:dyDescent="0.75">
      <c r="A4512" t="s">
        <v>10</v>
      </c>
      <c r="B4512" t="s">
        <v>11</v>
      </c>
      <c r="C4512" t="s">
        <v>12</v>
      </c>
      <c r="D4512" t="s">
        <v>5388</v>
      </c>
      <c r="E4512">
        <v>10260265</v>
      </c>
      <c r="F4512" t="s">
        <v>13</v>
      </c>
      <c r="G4512">
        <v>66104829</v>
      </c>
      <c r="H4512" t="s">
        <v>530</v>
      </c>
      <c r="I4512" t="s">
        <v>531</v>
      </c>
      <c r="J4512" t="s">
        <v>5407</v>
      </c>
      <c r="K4512" t="s">
        <v>5391</v>
      </c>
      <c r="L4512" t="s">
        <v>5392</v>
      </c>
      <c r="M4512" t="s">
        <v>5393</v>
      </c>
      <c r="N4512">
        <v>25</v>
      </c>
    </row>
    <row r="4513" spans="1:14" x14ac:dyDescent="0.75">
      <c r="A4513" t="s">
        <v>10</v>
      </c>
      <c r="B4513" t="s">
        <v>11</v>
      </c>
      <c r="C4513" t="s">
        <v>12</v>
      </c>
      <c r="D4513" t="s">
        <v>5388</v>
      </c>
      <c r="E4513">
        <v>10260265</v>
      </c>
      <c r="F4513" t="s">
        <v>13</v>
      </c>
      <c r="G4513">
        <v>66104829</v>
      </c>
      <c r="H4513" t="s">
        <v>530</v>
      </c>
      <c r="I4513" t="s">
        <v>531</v>
      </c>
      <c r="J4513" t="s">
        <v>5407</v>
      </c>
      <c r="K4513" t="s">
        <v>5391</v>
      </c>
      <c r="L4513" t="s">
        <v>5392</v>
      </c>
      <c r="M4513" t="s">
        <v>5401</v>
      </c>
      <c r="N4513">
        <v>25</v>
      </c>
    </row>
    <row r="4514" spans="1:14" x14ac:dyDescent="0.75">
      <c r="A4514" t="s">
        <v>10</v>
      </c>
      <c r="B4514" t="s">
        <v>11</v>
      </c>
      <c r="C4514" t="s">
        <v>12</v>
      </c>
      <c r="D4514" t="s">
        <v>5388</v>
      </c>
      <c r="E4514">
        <v>10260265</v>
      </c>
      <c r="F4514" t="s">
        <v>13</v>
      </c>
      <c r="G4514">
        <v>66104829</v>
      </c>
      <c r="H4514" t="s">
        <v>530</v>
      </c>
      <c r="I4514" t="s">
        <v>531</v>
      </c>
      <c r="J4514" t="s">
        <v>5407</v>
      </c>
      <c r="K4514" t="s">
        <v>5394</v>
      </c>
      <c r="L4514" t="s">
        <v>5402</v>
      </c>
      <c r="M4514" t="s">
        <v>5403</v>
      </c>
      <c r="N4514">
        <v>150</v>
      </c>
    </row>
    <row r="4515" spans="1:14" x14ac:dyDescent="0.75">
      <c r="A4515" t="s">
        <v>10</v>
      </c>
      <c r="B4515" t="s">
        <v>11</v>
      </c>
      <c r="C4515" t="s">
        <v>12</v>
      </c>
      <c r="D4515" t="s">
        <v>5388</v>
      </c>
      <c r="E4515">
        <v>10260265</v>
      </c>
      <c r="F4515" t="s">
        <v>13</v>
      </c>
      <c r="G4515">
        <v>66104847</v>
      </c>
      <c r="H4515" t="s">
        <v>4911</v>
      </c>
      <c r="I4515" t="s">
        <v>998</v>
      </c>
      <c r="J4515" t="s">
        <v>5407</v>
      </c>
      <c r="K4515" t="s">
        <v>5391</v>
      </c>
      <c r="L4515" t="s">
        <v>5392</v>
      </c>
      <c r="M4515" t="s">
        <v>5401</v>
      </c>
      <c r="N4515">
        <v>10</v>
      </c>
    </row>
    <row r="4516" spans="1:14" x14ac:dyDescent="0.75">
      <c r="A4516" t="s">
        <v>10</v>
      </c>
      <c r="B4516" t="s">
        <v>11</v>
      </c>
      <c r="C4516" t="s">
        <v>12</v>
      </c>
      <c r="D4516" t="s">
        <v>5388</v>
      </c>
      <c r="E4516">
        <v>10260265</v>
      </c>
      <c r="F4516" t="s">
        <v>13</v>
      </c>
      <c r="G4516">
        <v>66104847</v>
      </c>
      <c r="H4516" t="s">
        <v>4911</v>
      </c>
      <c r="I4516" t="s">
        <v>998</v>
      </c>
      <c r="J4516" t="s">
        <v>5407</v>
      </c>
      <c r="K4516" t="s">
        <v>5394</v>
      </c>
      <c r="L4516" t="s">
        <v>5402</v>
      </c>
      <c r="M4516" t="s">
        <v>5403</v>
      </c>
      <c r="N4516">
        <v>35</v>
      </c>
    </row>
    <row r="4517" spans="1:14" x14ac:dyDescent="0.75">
      <c r="A4517" t="s">
        <v>10</v>
      </c>
      <c r="B4517" t="s">
        <v>11</v>
      </c>
      <c r="C4517" t="s">
        <v>12</v>
      </c>
      <c r="D4517" t="s">
        <v>5388</v>
      </c>
      <c r="E4517">
        <v>10260265</v>
      </c>
      <c r="F4517" t="s">
        <v>13</v>
      </c>
      <c r="G4517">
        <v>66104847</v>
      </c>
      <c r="H4517" t="s">
        <v>4911</v>
      </c>
      <c r="I4517" t="s">
        <v>998</v>
      </c>
      <c r="J4517" t="s">
        <v>5407</v>
      </c>
      <c r="K4517" t="s">
        <v>5394</v>
      </c>
      <c r="L4517" t="s">
        <v>5402</v>
      </c>
      <c r="M4517" t="s">
        <v>5404</v>
      </c>
      <c r="N4517">
        <v>40</v>
      </c>
    </row>
    <row r="4518" spans="1:14" x14ac:dyDescent="0.75">
      <c r="A4518" t="s">
        <v>10</v>
      </c>
      <c r="B4518" t="s">
        <v>11</v>
      </c>
      <c r="C4518" t="s">
        <v>12</v>
      </c>
      <c r="D4518" t="s">
        <v>5388</v>
      </c>
      <c r="E4518">
        <v>10260265</v>
      </c>
      <c r="F4518" t="s">
        <v>13</v>
      </c>
      <c r="G4518">
        <v>66105120</v>
      </c>
      <c r="H4518" t="s">
        <v>3350</v>
      </c>
      <c r="I4518" t="s">
        <v>3351</v>
      </c>
      <c r="J4518" t="s">
        <v>5407</v>
      </c>
      <c r="K4518" t="s">
        <v>5391</v>
      </c>
      <c r="L4518" t="s">
        <v>5392</v>
      </c>
      <c r="M4518" t="s">
        <v>5401</v>
      </c>
      <c r="N4518">
        <v>8</v>
      </c>
    </row>
    <row r="4519" spans="1:14" x14ac:dyDescent="0.75">
      <c r="A4519" t="s">
        <v>10</v>
      </c>
      <c r="B4519" t="s">
        <v>11</v>
      </c>
      <c r="C4519" t="s">
        <v>12</v>
      </c>
      <c r="D4519" t="s">
        <v>5388</v>
      </c>
      <c r="E4519">
        <v>10260265</v>
      </c>
      <c r="F4519" t="s">
        <v>13</v>
      </c>
      <c r="G4519">
        <v>66105120</v>
      </c>
      <c r="H4519" t="s">
        <v>3350</v>
      </c>
      <c r="I4519" t="s">
        <v>3351</v>
      </c>
      <c r="J4519" t="s">
        <v>5407</v>
      </c>
      <c r="K4519" t="s">
        <v>5394</v>
      </c>
      <c r="L4519" t="s">
        <v>5402</v>
      </c>
      <c r="M4519" t="s">
        <v>5403</v>
      </c>
      <c r="N4519">
        <v>35</v>
      </c>
    </row>
    <row r="4520" spans="1:14" x14ac:dyDescent="0.75">
      <c r="A4520" t="s">
        <v>10</v>
      </c>
      <c r="B4520" t="s">
        <v>11</v>
      </c>
      <c r="C4520" t="s">
        <v>12</v>
      </c>
      <c r="D4520" t="s">
        <v>5388</v>
      </c>
      <c r="E4520">
        <v>10260265</v>
      </c>
      <c r="F4520" t="s">
        <v>13</v>
      </c>
      <c r="G4520">
        <v>66105120</v>
      </c>
      <c r="H4520" t="s">
        <v>3350</v>
      </c>
      <c r="I4520" t="s">
        <v>3351</v>
      </c>
      <c r="J4520" t="s">
        <v>5407</v>
      </c>
      <c r="K4520" t="s">
        <v>5394</v>
      </c>
      <c r="L4520" t="s">
        <v>5402</v>
      </c>
      <c r="M4520" t="s">
        <v>5404</v>
      </c>
      <c r="N4520">
        <v>70</v>
      </c>
    </row>
    <row r="4521" spans="1:14" x14ac:dyDescent="0.75">
      <c r="A4521" t="s">
        <v>10</v>
      </c>
      <c r="B4521" t="s">
        <v>11</v>
      </c>
      <c r="C4521" t="s">
        <v>12</v>
      </c>
      <c r="D4521" t="s">
        <v>5388</v>
      </c>
      <c r="E4521">
        <v>10260265</v>
      </c>
      <c r="F4521" t="s">
        <v>13</v>
      </c>
      <c r="G4521">
        <v>66105125</v>
      </c>
      <c r="H4521" t="s">
        <v>52</v>
      </c>
      <c r="I4521" t="s">
        <v>53</v>
      </c>
      <c r="J4521" t="s">
        <v>5407</v>
      </c>
      <c r="K4521" t="s">
        <v>5394</v>
      </c>
      <c r="L4521" t="s">
        <v>5402</v>
      </c>
      <c r="M4521" t="s">
        <v>5403</v>
      </c>
      <c r="N4521">
        <v>5</v>
      </c>
    </row>
    <row r="4522" spans="1:14" x14ac:dyDescent="0.75">
      <c r="A4522" t="s">
        <v>10</v>
      </c>
      <c r="B4522" t="s">
        <v>11</v>
      </c>
      <c r="C4522" t="s">
        <v>12</v>
      </c>
      <c r="D4522" t="s">
        <v>5388</v>
      </c>
      <c r="E4522">
        <v>10260265</v>
      </c>
      <c r="F4522" t="s">
        <v>13</v>
      </c>
      <c r="G4522">
        <v>66105129</v>
      </c>
      <c r="H4522" t="s">
        <v>3000</v>
      </c>
      <c r="I4522" t="s">
        <v>3001</v>
      </c>
      <c r="J4522" t="s">
        <v>5407</v>
      </c>
      <c r="K4522" t="s">
        <v>5394</v>
      </c>
      <c r="L4522" t="s">
        <v>5402</v>
      </c>
      <c r="M4522" t="s">
        <v>5403</v>
      </c>
      <c r="N4522">
        <v>5</v>
      </c>
    </row>
    <row r="4523" spans="1:14" x14ac:dyDescent="0.75">
      <c r="A4523" t="s">
        <v>10</v>
      </c>
      <c r="B4523" t="s">
        <v>11</v>
      </c>
      <c r="C4523" t="s">
        <v>12</v>
      </c>
      <c r="D4523" t="s">
        <v>5388</v>
      </c>
      <c r="E4523">
        <v>10260265</v>
      </c>
      <c r="F4523" t="s">
        <v>13</v>
      </c>
      <c r="G4523">
        <v>66105133</v>
      </c>
      <c r="H4523" t="s">
        <v>4788</v>
      </c>
      <c r="I4523" t="s">
        <v>4790</v>
      </c>
      <c r="J4523" t="s">
        <v>5406</v>
      </c>
      <c r="K4523" t="s">
        <v>5391</v>
      </c>
      <c r="L4523" t="s">
        <v>5392</v>
      </c>
      <c r="M4523" t="s">
        <v>5401</v>
      </c>
      <c r="N4523">
        <v>10</v>
      </c>
    </row>
    <row r="4524" spans="1:14" x14ac:dyDescent="0.75">
      <c r="A4524" t="s">
        <v>10</v>
      </c>
      <c r="B4524" t="s">
        <v>11</v>
      </c>
      <c r="C4524" t="s">
        <v>12</v>
      </c>
      <c r="D4524" t="s">
        <v>5388</v>
      </c>
      <c r="E4524">
        <v>10260265</v>
      </c>
      <c r="F4524" t="s">
        <v>13</v>
      </c>
      <c r="G4524">
        <v>66105133</v>
      </c>
      <c r="H4524" t="s">
        <v>4788</v>
      </c>
      <c r="I4524" t="s">
        <v>4790</v>
      </c>
      <c r="J4524" t="s">
        <v>5406</v>
      </c>
      <c r="K4524" t="s">
        <v>5394</v>
      </c>
      <c r="L4524" t="s">
        <v>5402</v>
      </c>
      <c r="M4524" t="s">
        <v>5403</v>
      </c>
      <c r="N4524">
        <v>30</v>
      </c>
    </row>
    <row r="4525" spans="1:14" x14ac:dyDescent="0.75">
      <c r="A4525" t="s">
        <v>10</v>
      </c>
      <c r="B4525" t="s">
        <v>11</v>
      </c>
      <c r="C4525" t="s">
        <v>12</v>
      </c>
      <c r="D4525" t="s">
        <v>5388</v>
      </c>
      <c r="E4525">
        <v>10260265</v>
      </c>
      <c r="F4525" t="s">
        <v>13</v>
      </c>
      <c r="G4525">
        <v>66105133</v>
      </c>
      <c r="H4525" t="s">
        <v>4788</v>
      </c>
      <c r="I4525" t="s">
        <v>4790</v>
      </c>
      <c r="J4525" t="s">
        <v>5406</v>
      </c>
      <c r="K4525" t="s">
        <v>5394</v>
      </c>
      <c r="L4525" t="s">
        <v>5402</v>
      </c>
      <c r="M4525" t="s">
        <v>5404</v>
      </c>
      <c r="N4525">
        <v>50</v>
      </c>
    </row>
    <row r="4526" spans="1:14" x14ac:dyDescent="0.75">
      <c r="A4526" t="s">
        <v>10</v>
      </c>
      <c r="B4526" t="s">
        <v>11</v>
      </c>
      <c r="C4526" t="s">
        <v>12</v>
      </c>
      <c r="D4526" t="s">
        <v>5388</v>
      </c>
      <c r="E4526">
        <v>10260265</v>
      </c>
      <c r="F4526" t="s">
        <v>13</v>
      </c>
      <c r="G4526">
        <v>66105434</v>
      </c>
      <c r="H4526" t="s">
        <v>2504</v>
      </c>
      <c r="I4526" t="s">
        <v>7733</v>
      </c>
      <c r="J4526" t="s">
        <v>5407</v>
      </c>
      <c r="K4526" t="s">
        <v>5391</v>
      </c>
      <c r="L4526" t="s">
        <v>5392</v>
      </c>
      <c r="M4526" t="s">
        <v>5401</v>
      </c>
      <c r="N4526">
        <v>8</v>
      </c>
    </row>
    <row r="4527" spans="1:14" x14ac:dyDescent="0.75">
      <c r="A4527" t="s">
        <v>10</v>
      </c>
      <c r="B4527" t="s">
        <v>11</v>
      </c>
      <c r="C4527" t="s">
        <v>12</v>
      </c>
      <c r="D4527" t="s">
        <v>5388</v>
      </c>
      <c r="E4527">
        <v>10260265</v>
      </c>
      <c r="F4527" t="s">
        <v>13</v>
      </c>
      <c r="G4527">
        <v>66105434</v>
      </c>
      <c r="H4527" t="s">
        <v>2504</v>
      </c>
      <c r="I4527" t="s">
        <v>7733</v>
      </c>
      <c r="J4527" t="s">
        <v>5407</v>
      </c>
      <c r="K4527" t="s">
        <v>5394</v>
      </c>
      <c r="L4527" t="s">
        <v>5402</v>
      </c>
      <c r="M4527" t="s">
        <v>5403</v>
      </c>
      <c r="N4527">
        <v>35</v>
      </c>
    </row>
    <row r="4528" spans="1:14" x14ac:dyDescent="0.75">
      <c r="A4528" t="s">
        <v>10</v>
      </c>
      <c r="B4528" t="s">
        <v>11</v>
      </c>
      <c r="C4528" t="s">
        <v>12</v>
      </c>
      <c r="D4528" t="s">
        <v>5388</v>
      </c>
      <c r="E4528">
        <v>10260265</v>
      </c>
      <c r="F4528" t="s">
        <v>13</v>
      </c>
      <c r="G4528">
        <v>66105434</v>
      </c>
      <c r="H4528" t="s">
        <v>2504</v>
      </c>
      <c r="I4528" t="s">
        <v>7733</v>
      </c>
      <c r="J4528" t="s">
        <v>5407</v>
      </c>
      <c r="K4528" t="s">
        <v>5394</v>
      </c>
      <c r="L4528" t="s">
        <v>5402</v>
      </c>
      <c r="M4528" t="s">
        <v>5404</v>
      </c>
      <c r="N4528">
        <v>60</v>
      </c>
    </row>
    <row r="4529" spans="1:14" x14ac:dyDescent="0.75">
      <c r="A4529" t="s">
        <v>10</v>
      </c>
      <c r="B4529" t="s">
        <v>11</v>
      </c>
      <c r="C4529" t="s">
        <v>12</v>
      </c>
      <c r="D4529" t="s">
        <v>5388</v>
      </c>
      <c r="E4529">
        <v>10260265</v>
      </c>
      <c r="F4529" t="s">
        <v>13</v>
      </c>
      <c r="G4529">
        <v>66105473</v>
      </c>
      <c r="H4529" t="s">
        <v>3929</v>
      </c>
      <c r="I4529" t="s">
        <v>3930</v>
      </c>
      <c r="J4529" t="s">
        <v>5407</v>
      </c>
      <c r="K4529" t="s">
        <v>5391</v>
      </c>
      <c r="L4529" t="s">
        <v>5392</v>
      </c>
      <c r="M4529" t="s">
        <v>5393</v>
      </c>
      <c r="N4529">
        <v>5</v>
      </c>
    </row>
    <row r="4530" spans="1:14" x14ac:dyDescent="0.75">
      <c r="A4530" t="s">
        <v>10</v>
      </c>
      <c r="B4530" t="s">
        <v>11</v>
      </c>
      <c r="C4530" t="s">
        <v>12</v>
      </c>
      <c r="D4530" t="s">
        <v>5388</v>
      </c>
      <c r="E4530">
        <v>10260265</v>
      </c>
      <c r="F4530" t="s">
        <v>13</v>
      </c>
      <c r="G4530">
        <v>66105473</v>
      </c>
      <c r="H4530" t="s">
        <v>3929</v>
      </c>
      <c r="I4530" t="s">
        <v>3930</v>
      </c>
      <c r="J4530" t="s">
        <v>5407</v>
      </c>
      <c r="K4530" t="s">
        <v>5391</v>
      </c>
      <c r="L4530" t="s">
        <v>5392</v>
      </c>
      <c r="M4530" t="s">
        <v>5401</v>
      </c>
      <c r="N4530">
        <v>5</v>
      </c>
    </row>
    <row r="4531" spans="1:14" x14ac:dyDescent="0.75">
      <c r="A4531" t="s">
        <v>10</v>
      </c>
      <c r="B4531" t="s">
        <v>11</v>
      </c>
      <c r="C4531" t="s">
        <v>12</v>
      </c>
      <c r="D4531" t="s">
        <v>5388</v>
      </c>
      <c r="E4531">
        <v>10260265</v>
      </c>
      <c r="F4531" t="s">
        <v>13</v>
      </c>
      <c r="G4531">
        <v>66105473</v>
      </c>
      <c r="H4531" t="s">
        <v>3929</v>
      </c>
      <c r="I4531" t="s">
        <v>3930</v>
      </c>
      <c r="J4531" t="s">
        <v>5407</v>
      </c>
      <c r="K4531" t="s">
        <v>5394</v>
      </c>
      <c r="L4531" t="s">
        <v>5402</v>
      </c>
      <c r="M4531" t="s">
        <v>5403</v>
      </c>
      <c r="N4531">
        <v>5</v>
      </c>
    </row>
    <row r="4532" spans="1:14" x14ac:dyDescent="0.75">
      <c r="A4532" t="s">
        <v>10</v>
      </c>
      <c r="B4532" t="s">
        <v>11</v>
      </c>
      <c r="C4532" t="s">
        <v>12</v>
      </c>
      <c r="D4532" t="s">
        <v>5388</v>
      </c>
      <c r="E4532">
        <v>10260265</v>
      </c>
      <c r="F4532" t="s">
        <v>13</v>
      </c>
      <c r="G4532">
        <v>66105473</v>
      </c>
      <c r="H4532" t="s">
        <v>3929</v>
      </c>
      <c r="I4532" t="s">
        <v>3930</v>
      </c>
      <c r="J4532" t="s">
        <v>5407</v>
      </c>
      <c r="K4532" t="s">
        <v>5394</v>
      </c>
      <c r="L4532" t="s">
        <v>5402</v>
      </c>
      <c r="M4532" t="s">
        <v>5404</v>
      </c>
      <c r="N4532">
        <v>5</v>
      </c>
    </row>
    <row r="4533" spans="1:14" x14ac:dyDescent="0.75">
      <c r="A4533" t="s">
        <v>10</v>
      </c>
      <c r="B4533" t="s">
        <v>11</v>
      </c>
      <c r="C4533" t="s">
        <v>12</v>
      </c>
      <c r="D4533" t="s">
        <v>5388</v>
      </c>
      <c r="E4533">
        <v>10260265</v>
      </c>
      <c r="F4533" t="s">
        <v>13</v>
      </c>
      <c r="G4533">
        <v>66105473</v>
      </c>
      <c r="H4533" t="s">
        <v>3929</v>
      </c>
      <c r="I4533" t="s">
        <v>3930</v>
      </c>
      <c r="J4533" t="s">
        <v>5407</v>
      </c>
      <c r="K4533" t="s">
        <v>5394</v>
      </c>
      <c r="L4533" t="s">
        <v>5395</v>
      </c>
      <c r="M4533" t="s">
        <v>5405</v>
      </c>
      <c r="N4533">
        <v>5</v>
      </c>
    </row>
    <row r="4534" spans="1:14" x14ac:dyDescent="0.75">
      <c r="A4534" t="s">
        <v>10</v>
      </c>
      <c r="B4534" t="s">
        <v>11</v>
      </c>
      <c r="C4534" t="s">
        <v>12</v>
      </c>
      <c r="D4534" t="s">
        <v>5388</v>
      </c>
      <c r="E4534">
        <v>10260265</v>
      </c>
      <c r="F4534" t="s">
        <v>13</v>
      </c>
      <c r="G4534">
        <v>66105626</v>
      </c>
      <c r="H4534" t="s">
        <v>3526</v>
      </c>
      <c r="I4534" t="s">
        <v>3527</v>
      </c>
      <c r="J4534" t="s">
        <v>5446</v>
      </c>
      <c r="K4534" t="s">
        <v>5391</v>
      </c>
      <c r="L4534" t="s">
        <v>5392</v>
      </c>
      <c r="M4534" t="s">
        <v>5393</v>
      </c>
      <c r="N4534">
        <v>200</v>
      </c>
    </row>
    <row r="4535" spans="1:14" x14ac:dyDescent="0.75">
      <c r="A4535" t="s">
        <v>10</v>
      </c>
      <c r="B4535" t="s">
        <v>11</v>
      </c>
      <c r="C4535" t="s">
        <v>12</v>
      </c>
      <c r="D4535" t="s">
        <v>5388</v>
      </c>
      <c r="E4535">
        <v>10260265</v>
      </c>
      <c r="F4535" t="s">
        <v>13</v>
      </c>
      <c r="G4535">
        <v>66105626</v>
      </c>
      <c r="H4535" t="s">
        <v>3526</v>
      </c>
      <c r="I4535" t="s">
        <v>3527</v>
      </c>
      <c r="J4535" t="s">
        <v>5446</v>
      </c>
      <c r="K4535" t="s">
        <v>5391</v>
      </c>
      <c r="L4535" t="s">
        <v>5392</v>
      </c>
      <c r="M4535" t="s">
        <v>5401</v>
      </c>
      <c r="N4535">
        <v>40</v>
      </c>
    </row>
    <row r="4536" spans="1:14" x14ac:dyDescent="0.75">
      <c r="A4536" t="s">
        <v>10</v>
      </c>
      <c r="B4536" t="s">
        <v>11</v>
      </c>
      <c r="C4536" t="s">
        <v>12</v>
      </c>
      <c r="D4536" t="s">
        <v>5388</v>
      </c>
      <c r="E4536">
        <v>10260265</v>
      </c>
      <c r="F4536" t="s">
        <v>13</v>
      </c>
      <c r="G4536">
        <v>66105626</v>
      </c>
      <c r="H4536" t="s">
        <v>3526</v>
      </c>
      <c r="I4536" t="s">
        <v>3527</v>
      </c>
      <c r="J4536" t="s">
        <v>5446</v>
      </c>
      <c r="K4536" t="s">
        <v>5394</v>
      </c>
      <c r="L4536" t="s">
        <v>5402</v>
      </c>
      <c r="M4536" t="s">
        <v>5417</v>
      </c>
      <c r="N4536">
        <v>20</v>
      </c>
    </row>
    <row r="4537" spans="1:14" x14ac:dyDescent="0.75">
      <c r="A4537" t="s">
        <v>10</v>
      </c>
      <c r="B4537" t="s">
        <v>11</v>
      </c>
      <c r="C4537" t="s">
        <v>12</v>
      </c>
      <c r="D4537" t="s">
        <v>5388</v>
      </c>
      <c r="E4537">
        <v>10260265</v>
      </c>
      <c r="F4537" t="s">
        <v>13</v>
      </c>
      <c r="G4537">
        <v>66105626</v>
      </c>
      <c r="H4537" t="s">
        <v>3526</v>
      </c>
      <c r="I4537" t="s">
        <v>3527</v>
      </c>
      <c r="J4537" t="s">
        <v>5446</v>
      </c>
      <c r="K4537" t="s">
        <v>5394</v>
      </c>
      <c r="L4537" t="s">
        <v>5402</v>
      </c>
      <c r="M4537" t="s">
        <v>5403</v>
      </c>
      <c r="N4537">
        <v>160</v>
      </c>
    </row>
    <row r="4538" spans="1:14" x14ac:dyDescent="0.75">
      <c r="A4538" t="s">
        <v>10</v>
      </c>
      <c r="B4538" t="s">
        <v>11</v>
      </c>
      <c r="C4538" t="s">
        <v>12</v>
      </c>
      <c r="D4538" t="s">
        <v>5388</v>
      </c>
      <c r="E4538">
        <v>10260265</v>
      </c>
      <c r="F4538" t="s">
        <v>13</v>
      </c>
      <c r="G4538">
        <v>66105626</v>
      </c>
      <c r="H4538" t="s">
        <v>3526</v>
      </c>
      <c r="I4538" t="s">
        <v>3527</v>
      </c>
      <c r="J4538" t="s">
        <v>5446</v>
      </c>
      <c r="K4538" t="s">
        <v>5394</v>
      </c>
      <c r="L4538" t="s">
        <v>5402</v>
      </c>
      <c r="M4538" t="s">
        <v>5404</v>
      </c>
      <c r="N4538">
        <v>20</v>
      </c>
    </row>
    <row r="4539" spans="1:14" x14ac:dyDescent="0.75">
      <c r="A4539" t="s">
        <v>10</v>
      </c>
      <c r="B4539" t="s">
        <v>11</v>
      </c>
      <c r="C4539" t="s">
        <v>12</v>
      </c>
      <c r="D4539" t="s">
        <v>5388</v>
      </c>
      <c r="E4539">
        <v>10260265</v>
      </c>
      <c r="F4539" t="s">
        <v>13</v>
      </c>
      <c r="G4539">
        <v>66105626</v>
      </c>
      <c r="H4539" t="s">
        <v>3526</v>
      </c>
      <c r="I4539" t="s">
        <v>3527</v>
      </c>
      <c r="J4539" t="s">
        <v>5446</v>
      </c>
      <c r="K4539" t="s">
        <v>5394</v>
      </c>
      <c r="L4539" t="s">
        <v>5395</v>
      </c>
      <c r="M4539" t="s">
        <v>5405</v>
      </c>
      <c r="N4539">
        <v>20</v>
      </c>
    </row>
    <row r="4540" spans="1:14" x14ac:dyDescent="0.75">
      <c r="A4540" t="s">
        <v>10</v>
      </c>
      <c r="B4540" t="s">
        <v>11</v>
      </c>
      <c r="C4540" t="s">
        <v>12</v>
      </c>
      <c r="D4540" t="s">
        <v>5388</v>
      </c>
      <c r="E4540">
        <v>10260265</v>
      </c>
      <c r="F4540" t="s">
        <v>13</v>
      </c>
      <c r="G4540">
        <v>66105626</v>
      </c>
      <c r="H4540" t="s">
        <v>3526</v>
      </c>
      <c r="I4540" t="s">
        <v>3527</v>
      </c>
      <c r="J4540" t="s">
        <v>5446</v>
      </c>
      <c r="K4540" t="s">
        <v>5394</v>
      </c>
      <c r="L4540" t="s">
        <v>5395</v>
      </c>
      <c r="M4540" t="s">
        <v>5396</v>
      </c>
      <c r="N4540">
        <v>30</v>
      </c>
    </row>
    <row r="4541" spans="1:14" x14ac:dyDescent="0.75">
      <c r="A4541" t="s">
        <v>10</v>
      </c>
      <c r="B4541" t="s">
        <v>11</v>
      </c>
      <c r="C4541" t="s">
        <v>12</v>
      </c>
      <c r="D4541" t="s">
        <v>5388</v>
      </c>
      <c r="E4541">
        <v>10260265</v>
      </c>
      <c r="F4541" t="s">
        <v>13</v>
      </c>
      <c r="G4541">
        <v>66106471</v>
      </c>
      <c r="H4541" t="s">
        <v>4365</v>
      </c>
      <c r="I4541" t="s">
        <v>4366</v>
      </c>
      <c r="J4541" t="s">
        <v>5407</v>
      </c>
      <c r="K4541" t="s">
        <v>5391</v>
      </c>
      <c r="L4541" t="s">
        <v>5392</v>
      </c>
      <c r="M4541" t="s">
        <v>5393</v>
      </c>
      <c r="N4541">
        <v>5</v>
      </c>
    </row>
    <row r="4542" spans="1:14" x14ac:dyDescent="0.75">
      <c r="A4542" t="s">
        <v>10</v>
      </c>
      <c r="B4542" t="s">
        <v>11</v>
      </c>
      <c r="C4542" t="s">
        <v>12</v>
      </c>
      <c r="D4542" t="s">
        <v>5388</v>
      </c>
      <c r="E4542">
        <v>10260265</v>
      </c>
      <c r="F4542" t="s">
        <v>13</v>
      </c>
      <c r="G4542">
        <v>66106471</v>
      </c>
      <c r="H4542" t="s">
        <v>4365</v>
      </c>
      <c r="I4542" t="s">
        <v>4366</v>
      </c>
      <c r="J4542" t="s">
        <v>5407</v>
      </c>
      <c r="K4542" t="s">
        <v>5391</v>
      </c>
      <c r="L4542" t="s">
        <v>5392</v>
      </c>
      <c r="M4542" t="s">
        <v>5401</v>
      </c>
      <c r="N4542">
        <v>5</v>
      </c>
    </row>
    <row r="4543" spans="1:14" x14ac:dyDescent="0.75">
      <c r="A4543" t="s">
        <v>10</v>
      </c>
      <c r="B4543" t="s">
        <v>11</v>
      </c>
      <c r="C4543" t="s">
        <v>12</v>
      </c>
      <c r="D4543" t="s">
        <v>5388</v>
      </c>
      <c r="E4543">
        <v>10260265</v>
      </c>
      <c r="F4543" t="s">
        <v>13</v>
      </c>
      <c r="G4543">
        <v>66106471</v>
      </c>
      <c r="H4543" t="s">
        <v>4365</v>
      </c>
      <c r="I4543" t="s">
        <v>4366</v>
      </c>
      <c r="J4543" t="s">
        <v>5407</v>
      </c>
      <c r="K4543" t="s">
        <v>5394</v>
      </c>
      <c r="L4543" t="s">
        <v>5402</v>
      </c>
      <c r="M4543" t="s">
        <v>5403</v>
      </c>
      <c r="N4543">
        <v>5</v>
      </c>
    </row>
    <row r="4544" spans="1:14" x14ac:dyDescent="0.75">
      <c r="A4544" t="s">
        <v>10</v>
      </c>
      <c r="B4544" t="s">
        <v>11</v>
      </c>
      <c r="C4544" t="s">
        <v>12</v>
      </c>
      <c r="D4544" t="s">
        <v>5388</v>
      </c>
      <c r="E4544">
        <v>10260265</v>
      </c>
      <c r="F4544" t="s">
        <v>13</v>
      </c>
      <c r="G4544">
        <v>66106471</v>
      </c>
      <c r="H4544" t="s">
        <v>4365</v>
      </c>
      <c r="I4544" t="s">
        <v>4366</v>
      </c>
      <c r="J4544" t="s">
        <v>5407</v>
      </c>
      <c r="K4544" t="s">
        <v>5394</v>
      </c>
      <c r="L4544" t="s">
        <v>5402</v>
      </c>
      <c r="M4544" t="s">
        <v>5404</v>
      </c>
      <c r="N4544">
        <v>5</v>
      </c>
    </row>
    <row r="4545" spans="1:14" x14ac:dyDescent="0.75">
      <c r="A4545" t="s">
        <v>10</v>
      </c>
      <c r="B4545" t="s">
        <v>11</v>
      </c>
      <c r="C4545" t="s">
        <v>12</v>
      </c>
      <c r="D4545" t="s">
        <v>5388</v>
      </c>
      <c r="E4545">
        <v>10260265</v>
      </c>
      <c r="F4545" t="s">
        <v>13</v>
      </c>
      <c r="G4545">
        <v>66106471</v>
      </c>
      <c r="H4545" t="s">
        <v>4365</v>
      </c>
      <c r="I4545" t="s">
        <v>4366</v>
      </c>
      <c r="J4545" t="s">
        <v>5407</v>
      </c>
      <c r="K4545" t="s">
        <v>5394</v>
      </c>
      <c r="L4545" t="s">
        <v>5395</v>
      </c>
      <c r="M4545" t="s">
        <v>5405</v>
      </c>
      <c r="N4545">
        <v>5</v>
      </c>
    </row>
    <row r="4546" spans="1:14" x14ac:dyDescent="0.75">
      <c r="A4546" t="s">
        <v>10</v>
      </c>
      <c r="B4546" t="s">
        <v>11</v>
      </c>
      <c r="C4546" t="s">
        <v>12</v>
      </c>
      <c r="D4546" t="s">
        <v>5388</v>
      </c>
      <c r="E4546">
        <v>10260265</v>
      </c>
      <c r="F4546" t="s">
        <v>13</v>
      </c>
      <c r="G4546">
        <v>66106524</v>
      </c>
      <c r="H4546" t="s">
        <v>3507</v>
      </c>
      <c r="I4546" t="s">
        <v>3510</v>
      </c>
      <c r="J4546" t="s">
        <v>5397</v>
      </c>
      <c r="K4546" t="s">
        <v>5398</v>
      </c>
      <c r="L4546" t="s">
        <v>5399</v>
      </c>
      <c r="M4546" t="s">
        <v>5400</v>
      </c>
      <c r="N4546">
        <v>50</v>
      </c>
    </row>
    <row r="4547" spans="1:14" x14ac:dyDescent="0.75">
      <c r="A4547" t="s">
        <v>10</v>
      </c>
      <c r="B4547" t="s">
        <v>11</v>
      </c>
      <c r="C4547" t="s">
        <v>12</v>
      </c>
      <c r="D4547" t="s">
        <v>5388</v>
      </c>
      <c r="E4547">
        <v>10260265</v>
      </c>
      <c r="F4547" t="s">
        <v>13</v>
      </c>
      <c r="G4547">
        <v>66106524</v>
      </c>
      <c r="H4547" t="s">
        <v>3507</v>
      </c>
      <c r="I4547" t="s">
        <v>3510</v>
      </c>
      <c r="J4547" t="s">
        <v>5397</v>
      </c>
      <c r="K4547" t="s">
        <v>5391</v>
      </c>
      <c r="L4547" t="s">
        <v>5392</v>
      </c>
      <c r="M4547" t="s">
        <v>5393</v>
      </c>
      <c r="N4547">
        <v>150</v>
      </c>
    </row>
    <row r="4548" spans="1:14" x14ac:dyDescent="0.75">
      <c r="A4548" t="s">
        <v>10</v>
      </c>
      <c r="B4548" t="s">
        <v>11</v>
      </c>
      <c r="C4548" t="s">
        <v>12</v>
      </c>
      <c r="D4548" t="s">
        <v>5388</v>
      </c>
      <c r="E4548">
        <v>10260265</v>
      </c>
      <c r="F4548" t="s">
        <v>13</v>
      </c>
      <c r="G4548">
        <v>66106524</v>
      </c>
      <c r="H4548" t="s">
        <v>3507</v>
      </c>
      <c r="I4548" t="s">
        <v>3510</v>
      </c>
      <c r="J4548" t="s">
        <v>5397</v>
      </c>
      <c r="K4548" t="s">
        <v>5394</v>
      </c>
      <c r="L4548" t="s">
        <v>5395</v>
      </c>
      <c r="M4548" t="s">
        <v>5396</v>
      </c>
      <c r="N4548">
        <v>150</v>
      </c>
    </row>
    <row r="4549" spans="1:14" x14ac:dyDescent="0.75">
      <c r="A4549" t="s">
        <v>10</v>
      </c>
      <c r="B4549" t="s">
        <v>11</v>
      </c>
      <c r="C4549" t="s">
        <v>12</v>
      </c>
      <c r="D4549" t="s">
        <v>5388</v>
      </c>
      <c r="E4549">
        <v>10260265</v>
      </c>
      <c r="F4549" t="s">
        <v>13</v>
      </c>
      <c r="G4549">
        <v>66106607</v>
      </c>
      <c r="H4549" t="s">
        <v>1339</v>
      </c>
      <c r="I4549" t="s">
        <v>1340</v>
      </c>
      <c r="J4549" t="s">
        <v>5407</v>
      </c>
      <c r="K4549" t="s">
        <v>5398</v>
      </c>
      <c r="L4549" t="s">
        <v>5399</v>
      </c>
      <c r="M4549" t="s">
        <v>5400</v>
      </c>
      <c r="N4549">
        <v>50</v>
      </c>
    </row>
    <row r="4550" spans="1:14" x14ac:dyDescent="0.75">
      <c r="A4550" t="s">
        <v>10</v>
      </c>
      <c r="B4550" t="s">
        <v>11</v>
      </c>
      <c r="C4550" t="s">
        <v>12</v>
      </c>
      <c r="D4550" t="s">
        <v>5388</v>
      </c>
      <c r="E4550">
        <v>10260265</v>
      </c>
      <c r="F4550" t="s">
        <v>13</v>
      </c>
      <c r="G4550">
        <v>66106607</v>
      </c>
      <c r="H4550" t="s">
        <v>1339</v>
      </c>
      <c r="I4550" t="s">
        <v>1340</v>
      </c>
      <c r="J4550" t="s">
        <v>5407</v>
      </c>
      <c r="K4550" t="s">
        <v>5391</v>
      </c>
      <c r="L4550" t="s">
        <v>5392</v>
      </c>
      <c r="M4550" t="s">
        <v>5393</v>
      </c>
      <c r="N4550">
        <v>100</v>
      </c>
    </row>
    <row r="4551" spans="1:14" x14ac:dyDescent="0.75">
      <c r="A4551" t="s">
        <v>10</v>
      </c>
      <c r="B4551" t="s">
        <v>11</v>
      </c>
      <c r="C4551" t="s">
        <v>12</v>
      </c>
      <c r="D4551" t="s">
        <v>5388</v>
      </c>
      <c r="E4551">
        <v>10260265</v>
      </c>
      <c r="F4551" t="s">
        <v>13</v>
      </c>
      <c r="G4551">
        <v>66106607</v>
      </c>
      <c r="H4551" t="s">
        <v>1339</v>
      </c>
      <c r="I4551" t="s">
        <v>1340</v>
      </c>
      <c r="J4551" t="s">
        <v>5407</v>
      </c>
      <c r="K4551" t="s">
        <v>5394</v>
      </c>
      <c r="L4551" t="s">
        <v>5395</v>
      </c>
      <c r="M4551" t="s">
        <v>5396</v>
      </c>
      <c r="N4551">
        <v>100</v>
      </c>
    </row>
    <row r="4552" spans="1:14" x14ac:dyDescent="0.75">
      <c r="A4552" t="s">
        <v>10</v>
      </c>
      <c r="B4552" t="s">
        <v>11</v>
      </c>
      <c r="C4552" t="s">
        <v>12</v>
      </c>
      <c r="D4552" t="s">
        <v>5388</v>
      </c>
      <c r="E4552">
        <v>10260265</v>
      </c>
      <c r="F4552" t="s">
        <v>13</v>
      </c>
      <c r="G4552">
        <v>66106651</v>
      </c>
      <c r="H4552" t="s">
        <v>5146</v>
      </c>
      <c r="I4552" t="s">
        <v>5148</v>
      </c>
      <c r="J4552" t="s">
        <v>5407</v>
      </c>
      <c r="K4552" t="s">
        <v>5391</v>
      </c>
      <c r="L4552" t="s">
        <v>5392</v>
      </c>
      <c r="M4552" t="s">
        <v>5393</v>
      </c>
      <c r="N4552">
        <v>50</v>
      </c>
    </row>
    <row r="4553" spans="1:14" x14ac:dyDescent="0.75">
      <c r="A4553" t="s">
        <v>10</v>
      </c>
      <c r="B4553" t="s">
        <v>11</v>
      </c>
      <c r="C4553" t="s">
        <v>12</v>
      </c>
      <c r="D4553" t="s">
        <v>5388</v>
      </c>
      <c r="E4553">
        <v>10260265</v>
      </c>
      <c r="F4553" t="s">
        <v>13</v>
      </c>
      <c r="G4553">
        <v>66106651</v>
      </c>
      <c r="H4553" t="s">
        <v>5146</v>
      </c>
      <c r="I4553" t="s">
        <v>5148</v>
      </c>
      <c r="J4553" t="s">
        <v>5407</v>
      </c>
      <c r="K4553" t="s">
        <v>5394</v>
      </c>
      <c r="L4553" t="s">
        <v>5402</v>
      </c>
      <c r="M4553" t="s">
        <v>5403</v>
      </c>
      <c r="N4553">
        <v>30</v>
      </c>
    </row>
    <row r="4554" spans="1:14" x14ac:dyDescent="0.75">
      <c r="A4554" t="s">
        <v>10</v>
      </c>
      <c r="B4554" t="s">
        <v>11</v>
      </c>
      <c r="C4554" t="s">
        <v>12</v>
      </c>
      <c r="D4554" t="s">
        <v>5388</v>
      </c>
      <c r="E4554">
        <v>10260265</v>
      </c>
      <c r="F4554" t="s">
        <v>13</v>
      </c>
      <c r="G4554">
        <v>66106651</v>
      </c>
      <c r="H4554" t="s">
        <v>5146</v>
      </c>
      <c r="I4554" t="s">
        <v>5148</v>
      </c>
      <c r="J4554" t="s">
        <v>5407</v>
      </c>
      <c r="K4554" t="s">
        <v>5394</v>
      </c>
      <c r="L4554" t="s">
        <v>5402</v>
      </c>
      <c r="M4554" t="s">
        <v>5404</v>
      </c>
      <c r="N4554">
        <v>30</v>
      </c>
    </row>
    <row r="4555" spans="1:14" x14ac:dyDescent="0.75">
      <c r="A4555" t="s">
        <v>10</v>
      </c>
      <c r="B4555" t="s">
        <v>11</v>
      </c>
      <c r="C4555" t="s">
        <v>12</v>
      </c>
      <c r="D4555" t="s">
        <v>5388</v>
      </c>
      <c r="E4555">
        <v>10260265</v>
      </c>
      <c r="F4555" t="s">
        <v>13</v>
      </c>
      <c r="G4555">
        <v>66106651</v>
      </c>
      <c r="H4555" t="s">
        <v>5146</v>
      </c>
      <c r="I4555" t="s">
        <v>5148</v>
      </c>
      <c r="J4555" t="s">
        <v>5407</v>
      </c>
      <c r="K4555" t="s">
        <v>5394</v>
      </c>
      <c r="L4555" t="s">
        <v>5395</v>
      </c>
      <c r="M4555" t="s">
        <v>5405</v>
      </c>
      <c r="N4555">
        <v>50</v>
      </c>
    </row>
    <row r="4556" spans="1:14" x14ac:dyDescent="0.75">
      <c r="A4556" t="s">
        <v>10</v>
      </c>
      <c r="B4556" t="s">
        <v>11</v>
      </c>
      <c r="C4556" t="s">
        <v>12</v>
      </c>
      <c r="D4556" t="s">
        <v>5388</v>
      </c>
      <c r="E4556">
        <v>10260265</v>
      </c>
      <c r="F4556" t="s">
        <v>13</v>
      </c>
      <c r="G4556">
        <v>66106651</v>
      </c>
      <c r="H4556" t="s">
        <v>5146</v>
      </c>
      <c r="I4556" t="s">
        <v>5148</v>
      </c>
      <c r="J4556" t="s">
        <v>5407</v>
      </c>
      <c r="K4556" t="s">
        <v>5394</v>
      </c>
      <c r="L4556" t="s">
        <v>5395</v>
      </c>
      <c r="M4556" t="s">
        <v>5396</v>
      </c>
      <c r="N4556">
        <v>10</v>
      </c>
    </row>
    <row r="4557" spans="1:14" x14ac:dyDescent="0.75">
      <c r="A4557" t="s">
        <v>10</v>
      </c>
      <c r="B4557" t="s">
        <v>11</v>
      </c>
      <c r="C4557" t="s">
        <v>12</v>
      </c>
      <c r="D4557" t="s">
        <v>5388</v>
      </c>
      <c r="E4557">
        <v>10260265</v>
      </c>
      <c r="F4557" t="s">
        <v>13</v>
      </c>
      <c r="G4557">
        <v>66106985</v>
      </c>
      <c r="H4557" t="s">
        <v>677</v>
      </c>
      <c r="I4557" t="s">
        <v>678</v>
      </c>
      <c r="J4557" t="s">
        <v>5407</v>
      </c>
      <c r="K4557" t="s">
        <v>5391</v>
      </c>
      <c r="L4557" t="s">
        <v>5392</v>
      </c>
      <c r="M4557" t="s">
        <v>5393</v>
      </c>
      <c r="N4557">
        <v>100</v>
      </c>
    </row>
    <row r="4558" spans="1:14" x14ac:dyDescent="0.75">
      <c r="A4558" t="s">
        <v>10</v>
      </c>
      <c r="B4558" t="s">
        <v>11</v>
      </c>
      <c r="C4558" t="s">
        <v>12</v>
      </c>
      <c r="D4558" t="s">
        <v>5388</v>
      </c>
      <c r="E4558">
        <v>10260265</v>
      </c>
      <c r="F4558" t="s">
        <v>13</v>
      </c>
      <c r="G4558">
        <v>66107132</v>
      </c>
      <c r="H4558" t="s">
        <v>5315</v>
      </c>
      <c r="I4558" t="s">
        <v>2999</v>
      </c>
      <c r="J4558" t="s">
        <v>5407</v>
      </c>
      <c r="K4558" t="s">
        <v>5391</v>
      </c>
      <c r="L4558" t="s">
        <v>5392</v>
      </c>
      <c r="M4558" t="s">
        <v>5393</v>
      </c>
      <c r="N4558">
        <v>5</v>
      </c>
    </row>
    <row r="4559" spans="1:14" x14ac:dyDescent="0.75">
      <c r="A4559" t="s">
        <v>10</v>
      </c>
      <c r="B4559" t="s">
        <v>11</v>
      </c>
      <c r="C4559" t="s">
        <v>12</v>
      </c>
      <c r="D4559" t="s">
        <v>5388</v>
      </c>
      <c r="E4559">
        <v>10260265</v>
      </c>
      <c r="F4559" t="s">
        <v>13</v>
      </c>
      <c r="G4559">
        <v>66107132</v>
      </c>
      <c r="H4559" t="s">
        <v>5315</v>
      </c>
      <c r="I4559" t="s">
        <v>2999</v>
      </c>
      <c r="J4559" t="s">
        <v>5407</v>
      </c>
      <c r="K4559" t="s">
        <v>5391</v>
      </c>
      <c r="L4559" t="s">
        <v>5392</v>
      </c>
      <c r="M4559" t="s">
        <v>5401</v>
      </c>
      <c r="N4559">
        <v>5</v>
      </c>
    </row>
    <row r="4560" spans="1:14" x14ac:dyDescent="0.75">
      <c r="A4560" t="s">
        <v>10</v>
      </c>
      <c r="B4560" t="s">
        <v>11</v>
      </c>
      <c r="C4560" t="s">
        <v>12</v>
      </c>
      <c r="D4560" t="s">
        <v>5388</v>
      </c>
      <c r="E4560">
        <v>10260265</v>
      </c>
      <c r="F4560" t="s">
        <v>13</v>
      </c>
      <c r="G4560">
        <v>66107132</v>
      </c>
      <c r="H4560" t="s">
        <v>5315</v>
      </c>
      <c r="I4560" t="s">
        <v>2999</v>
      </c>
      <c r="J4560" t="s">
        <v>5407</v>
      </c>
      <c r="K4560" t="s">
        <v>5394</v>
      </c>
      <c r="L4560" t="s">
        <v>5402</v>
      </c>
      <c r="M4560" t="s">
        <v>5403</v>
      </c>
      <c r="N4560">
        <v>5</v>
      </c>
    </row>
    <row r="4561" spans="1:14" x14ac:dyDescent="0.75">
      <c r="A4561" t="s">
        <v>10</v>
      </c>
      <c r="B4561" t="s">
        <v>11</v>
      </c>
      <c r="C4561" t="s">
        <v>12</v>
      </c>
      <c r="D4561" t="s">
        <v>5388</v>
      </c>
      <c r="E4561">
        <v>10260265</v>
      </c>
      <c r="F4561" t="s">
        <v>13</v>
      </c>
      <c r="G4561">
        <v>66107132</v>
      </c>
      <c r="H4561" t="s">
        <v>5315</v>
      </c>
      <c r="I4561" t="s">
        <v>2999</v>
      </c>
      <c r="J4561" t="s">
        <v>5407</v>
      </c>
      <c r="K4561" t="s">
        <v>5394</v>
      </c>
      <c r="L4561" t="s">
        <v>5402</v>
      </c>
      <c r="M4561" t="s">
        <v>5404</v>
      </c>
      <c r="N4561">
        <v>5</v>
      </c>
    </row>
    <row r="4562" spans="1:14" x14ac:dyDescent="0.75">
      <c r="A4562" t="s">
        <v>10</v>
      </c>
      <c r="B4562" t="s">
        <v>11</v>
      </c>
      <c r="C4562" t="s">
        <v>12</v>
      </c>
      <c r="D4562" t="s">
        <v>5388</v>
      </c>
      <c r="E4562">
        <v>10260265</v>
      </c>
      <c r="F4562" t="s">
        <v>13</v>
      </c>
      <c r="G4562">
        <v>66107132</v>
      </c>
      <c r="H4562" t="s">
        <v>5315</v>
      </c>
      <c r="I4562" t="s">
        <v>2999</v>
      </c>
      <c r="J4562" t="s">
        <v>5407</v>
      </c>
      <c r="K4562" t="s">
        <v>5394</v>
      </c>
      <c r="L4562" t="s">
        <v>5395</v>
      </c>
      <c r="M4562" t="s">
        <v>5405</v>
      </c>
      <c r="N4562">
        <v>5</v>
      </c>
    </row>
    <row r="4563" spans="1:14" x14ac:dyDescent="0.75">
      <c r="A4563" t="s">
        <v>10</v>
      </c>
      <c r="B4563" t="s">
        <v>11</v>
      </c>
      <c r="C4563" t="s">
        <v>12</v>
      </c>
      <c r="D4563" t="s">
        <v>5388</v>
      </c>
      <c r="E4563">
        <v>10260265</v>
      </c>
      <c r="F4563" t="s">
        <v>13</v>
      </c>
      <c r="G4563">
        <v>66107180</v>
      </c>
      <c r="H4563" t="s">
        <v>56</v>
      </c>
      <c r="I4563" t="s">
        <v>57</v>
      </c>
      <c r="J4563" t="s">
        <v>5446</v>
      </c>
      <c r="K4563" t="s">
        <v>5391</v>
      </c>
      <c r="L4563" t="s">
        <v>5425</v>
      </c>
      <c r="M4563" t="s">
        <v>5434</v>
      </c>
      <c r="N4563">
        <v>7</v>
      </c>
    </row>
    <row r="4564" spans="1:14" x14ac:dyDescent="0.75">
      <c r="A4564" t="s">
        <v>10</v>
      </c>
      <c r="B4564" t="s">
        <v>11</v>
      </c>
      <c r="C4564" t="s">
        <v>12</v>
      </c>
      <c r="D4564" t="s">
        <v>5388</v>
      </c>
      <c r="E4564">
        <v>10260265</v>
      </c>
      <c r="F4564" t="s">
        <v>13</v>
      </c>
      <c r="G4564">
        <v>66107180</v>
      </c>
      <c r="H4564" t="s">
        <v>56</v>
      </c>
      <c r="I4564" t="s">
        <v>57</v>
      </c>
      <c r="J4564" t="s">
        <v>5446</v>
      </c>
      <c r="K4564" t="s">
        <v>5391</v>
      </c>
      <c r="L4564" t="s">
        <v>5392</v>
      </c>
      <c r="M4564" t="s">
        <v>5393</v>
      </c>
      <c r="N4564">
        <v>96</v>
      </c>
    </row>
    <row r="4565" spans="1:14" x14ac:dyDescent="0.75">
      <c r="A4565" t="s">
        <v>10</v>
      </c>
      <c r="B4565" t="s">
        <v>11</v>
      </c>
      <c r="C4565" t="s">
        <v>12</v>
      </c>
      <c r="D4565" t="s">
        <v>5388</v>
      </c>
      <c r="E4565">
        <v>10260265</v>
      </c>
      <c r="F4565" t="s">
        <v>13</v>
      </c>
      <c r="G4565">
        <v>66107180</v>
      </c>
      <c r="H4565" t="s">
        <v>56</v>
      </c>
      <c r="I4565" t="s">
        <v>57</v>
      </c>
      <c r="J4565" t="s">
        <v>5446</v>
      </c>
      <c r="K4565" t="s">
        <v>5391</v>
      </c>
      <c r="L4565" t="s">
        <v>5392</v>
      </c>
      <c r="M4565" t="s">
        <v>5418</v>
      </c>
      <c r="N4565">
        <v>5</v>
      </c>
    </row>
    <row r="4566" spans="1:14" x14ac:dyDescent="0.75">
      <c r="A4566" t="s">
        <v>10</v>
      </c>
      <c r="B4566" t="s">
        <v>11</v>
      </c>
      <c r="C4566" t="s">
        <v>12</v>
      </c>
      <c r="D4566" t="s">
        <v>5388</v>
      </c>
      <c r="E4566">
        <v>10260265</v>
      </c>
      <c r="F4566" t="s">
        <v>13</v>
      </c>
      <c r="G4566">
        <v>66107180</v>
      </c>
      <c r="H4566" t="s">
        <v>56</v>
      </c>
      <c r="I4566" t="s">
        <v>57</v>
      </c>
      <c r="J4566" t="s">
        <v>5446</v>
      </c>
      <c r="K4566" t="s">
        <v>5391</v>
      </c>
      <c r="L4566" t="s">
        <v>5392</v>
      </c>
      <c r="M4566" t="s">
        <v>5401</v>
      </c>
      <c r="N4566">
        <v>11</v>
      </c>
    </row>
    <row r="4567" spans="1:14" x14ac:dyDescent="0.75">
      <c r="A4567" t="s">
        <v>10</v>
      </c>
      <c r="B4567" t="s">
        <v>11</v>
      </c>
      <c r="C4567" t="s">
        <v>12</v>
      </c>
      <c r="D4567" t="s">
        <v>5388</v>
      </c>
      <c r="E4567">
        <v>10260265</v>
      </c>
      <c r="F4567" t="s">
        <v>13</v>
      </c>
      <c r="G4567">
        <v>66107180</v>
      </c>
      <c r="H4567" t="s">
        <v>56</v>
      </c>
      <c r="I4567" t="s">
        <v>57</v>
      </c>
      <c r="J4567" t="s">
        <v>5446</v>
      </c>
      <c r="K4567" t="s">
        <v>5394</v>
      </c>
      <c r="L4567" t="s">
        <v>5402</v>
      </c>
      <c r="M4567" t="s">
        <v>5417</v>
      </c>
      <c r="N4567">
        <v>5</v>
      </c>
    </row>
    <row r="4568" spans="1:14" x14ac:dyDescent="0.75">
      <c r="A4568" t="s">
        <v>10</v>
      </c>
      <c r="B4568" t="s">
        <v>11</v>
      </c>
      <c r="C4568" t="s">
        <v>12</v>
      </c>
      <c r="D4568" t="s">
        <v>5388</v>
      </c>
      <c r="E4568">
        <v>10260265</v>
      </c>
      <c r="F4568" t="s">
        <v>13</v>
      </c>
      <c r="G4568">
        <v>66107180</v>
      </c>
      <c r="H4568" t="s">
        <v>56</v>
      </c>
      <c r="I4568" t="s">
        <v>57</v>
      </c>
      <c r="J4568" t="s">
        <v>5446</v>
      </c>
      <c r="K4568" t="s">
        <v>5394</v>
      </c>
      <c r="L4568" t="s">
        <v>5402</v>
      </c>
      <c r="M4568" t="s">
        <v>5403</v>
      </c>
      <c r="N4568">
        <v>45</v>
      </c>
    </row>
    <row r="4569" spans="1:14" x14ac:dyDescent="0.75">
      <c r="A4569" t="s">
        <v>10</v>
      </c>
      <c r="B4569" t="s">
        <v>11</v>
      </c>
      <c r="C4569" t="s">
        <v>12</v>
      </c>
      <c r="D4569" t="s">
        <v>5388</v>
      </c>
      <c r="E4569">
        <v>10260265</v>
      </c>
      <c r="F4569" t="s">
        <v>13</v>
      </c>
      <c r="G4569">
        <v>66107180</v>
      </c>
      <c r="H4569" t="s">
        <v>56</v>
      </c>
      <c r="I4569" t="s">
        <v>57</v>
      </c>
      <c r="J4569" t="s">
        <v>5446</v>
      </c>
      <c r="K4569" t="s">
        <v>5394</v>
      </c>
      <c r="L4569" t="s">
        <v>5402</v>
      </c>
      <c r="M4569" t="s">
        <v>5404</v>
      </c>
      <c r="N4569">
        <v>28</v>
      </c>
    </row>
    <row r="4570" spans="1:14" x14ac:dyDescent="0.75">
      <c r="A4570" t="s">
        <v>10</v>
      </c>
      <c r="B4570" t="s">
        <v>11</v>
      </c>
      <c r="C4570" t="s">
        <v>12</v>
      </c>
      <c r="D4570" t="s">
        <v>5388</v>
      </c>
      <c r="E4570">
        <v>10260265</v>
      </c>
      <c r="F4570" t="s">
        <v>13</v>
      </c>
      <c r="G4570">
        <v>66107180</v>
      </c>
      <c r="H4570" t="s">
        <v>56</v>
      </c>
      <c r="I4570" t="s">
        <v>57</v>
      </c>
      <c r="J4570" t="s">
        <v>5446</v>
      </c>
      <c r="K4570" t="s">
        <v>5394</v>
      </c>
      <c r="L4570" t="s">
        <v>5395</v>
      </c>
      <c r="M4570" t="s">
        <v>5396</v>
      </c>
      <c r="N4570">
        <v>30</v>
      </c>
    </row>
    <row r="4571" spans="1:14" x14ac:dyDescent="0.75">
      <c r="A4571" t="s">
        <v>10</v>
      </c>
      <c r="B4571" t="s">
        <v>11</v>
      </c>
      <c r="C4571" t="s">
        <v>12</v>
      </c>
      <c r="D4571" t="s">
        <v>5388</v>
      </c>
      <c r="E4571">
        <v>10260265</v>
      </c>
      <c r="F4571" t="s">
        <v>13</v>
      </c>
      <c r="G4571">
        <v>66107530</v>
      </c>
      <c r="H4571" t="s">
        <v>60</v>
      </c>
      <c r="I4571" t="s">
        <v>61</v>
      </c>
      <c r="J4571" t="s">
        <v>5416</v>
      </c>
      <c r="K4571" t="s">
        <v>5391</v>
      </c>
      <c r="L4571" t="s">
        <v>5392</v>
      </c>
      <c r="M4571" t="s">
        <v>5393</v>
      </c>
      <c r="N4571">
        <v>50</v>
      </c>
    </row>
    <row r="4572" spans="1:14" x14ac:dyDescent="0.75">
      <c r="A4572" t="s">
        <v>10</v>
      </c>
      <c r="B4572" t="s">
        <v>11</v>
      </c>
      <c r="C4572" t="s">
        <v>12</v>
      </c>
      <c r="D4572" t="s">
        <v>5388</v>
      </c>
      <c r="E4572">
        <v>10260265</v>
      </c>
      <c r="F4572" t="s">
        <v>13</v>
      </c>
      <c r="G4572">
        <v>66107530</v>
      </c>
      <c r="H4572" t="s">
        <v>60</v>
      </c>
      <c r="I4572" t="s">
        <v>61</v>
      </c>
      <c r="J4572" t="s">
        <v>5416</v>
      </c>
      <c r="K4572" t="s">
        <v>5394</v>
      </c>
      <c r="L4572" t="s">
        <v>5402</v>
      </c>
      <c r="M4572" t="s">
        <v>5403</v>
      </c>
      <c r="N4572">
        <v>10</v>
      </c>
    </row>
    <row r="4573" spans="1:14" x14ac:dyDescent="0.75">
      <c r="A4573" t="s">
        <v>10</v>
      </c>
      <c r="B4573" t="s">
        <v>11</v>
      </c>
      <c r="C4573" t="s">
        <v>12</v>
      </c>
      <c r="D4573" t="s">
        <v>5388</v>
      </c>
      <c r="E4573">
        <v>10260265</v>
      </c>
      <c r="F4573" t="s">
        <v>13</v>
      </c>
      <c r="G4573">
        <v>66107530</v>
      </c>
      <c r="H4573" t="s">
        <v>60</v>
      </c>
      <c r="I4573" t="s">
        <v>61</v>
      </c>
      <c r="J4573" t="s">
        <v>5416</v>
      </c>
      <c r="K4573" t="s">
        <v>5394</v>
      </c>
      <c r="L4573" t="s">
        <v>5402</v>
      </c>
      <c r="M4573" t="s">
        <v>5404</v>
      </c>
      <c r="N4573">
        <v>10</v>
      </c>
    </row>
    <row r="4574" spans="1:14" x14ac:dyDescent="0.75">
      <c r="A4574" t="s">
        <v>10</v>
      </c>
      <c r="B4574" t="s">
        <v>11</v>
      </c>
      <c r="C4574" t="s">
        <v>12</v>
      </c>
      <c r="D4574" t="s">
        <v>5388</v>
      </c>
      <c r="E4574">
        <v>10260265</v>
      </c>
      <c r="F4574" t="s">
        <v>13</v>
      </c>
      <c r="G4574">
        <v>66108372</v>
      </c>
      <c r="H4574" t="s">
        <v>2385</v>
      </c>
      <c r="I4574" t="s">
        <v>2386</v>
      </c>
      <c r="J4574" t="s">
        <v>5446</v>
      </c>
      <c r="K4574" t="s">
        <v>5391</v>
      </c>
      <c r="L4574" t="s">
        <v>5392</v>
      </c>
      <c r="M4574" t="s">
        <v>5393</v>
      </c>
      <c r="N4574">
        <v>60</v>
      </c>
    </row>
    <row r="4575" spans="1:14" x14ac:dyDescent="0.75">
      <c r="A4575" t="s">
        <v>10</v>
      </c>
      <c r="B4575" t="s">
        <v>11</v>
      </c>
      <c r="C4575" t="s">
        <v>12</v>
      </c>
      <c r="D4575" t="s">
        <v>5388</v>
      </c>
      <c r="E4575">
        <v>10260265</v>
      </c>
      <c r="F4575" t="s">
        <v>13</v>
      </c>
      <c r="G4575">
        <v>66108372</v>
      </c>
      <c r="H4575" t="s">
        <v>2385</v>
      </c>
      <c r="I4575" t="s">
        <v>2386</v>
      </c>
      <c r="J4575" t="s">
        <v>5446</v>
      </c>
      <c r="K4575" t="s">
        <v>5391</v>
      </c>
      <c r="L4575" t="s">
        <v>5392</v>
      </c>
      <c r="M4575" t="s">
        <v>5401</v>
      </c>
      <c r="N4575">
        <v>15</v>
      </c>
    </row>
    <row r="4576" spans="1:14" x14ac:dyDescent="0.75">
      <c r="A4576" t="s">
        <v>10</v>
      </c>
      <c r="B4576" t="s">
        <v>11</v>
      </c>
      <c r="C4576" t="s">
        <v>12</v>
      </c>
      <c r="D4576" t="s">
        <v>5388</v>
      </c>
      <c r="E4576">
        <v>10260265</v>
      </c>
      <c r="F4576" t="s">
        <v>13</v>
      </c>
      <c r="G4576">
        <v>66108372</v>
      </c>
      <c r="H4576" t="s">
        <v>2385</v>
      </c>
      <c r="I4576" t="s">
        <v>2386</v>
      </c>
      <c r="J4576" t="s">
        <v>5446</v>
      </c>
      <c r="K4576" t="s">
        <v>5394</v>
      </c>
      <c r="L4576" t="s">
        <v>5402</v>
      </c>
      <c r="M4576" t="s">
        <v>5403</v>
      </c>
      <c r="N4576">
        <v>12</v>
      </c>
    </row>
    <row r="4577" spans="1:14" x14ac:dyDescent="0.75">
      <c r="A4577" t="s">
        <v>10</v>
      </c>
      <c r="B4577" t="s">
        <v>11</v>
      </c>
      <c r="C4577" t="s">
        <v>12</v>
      </c>
      <c r="D4577" t="s">
        <v>5388</v>
      </c>
      <c r="E4577">
        <v>10260265</v>
      </c>
      <c r="F4577" t="s">
        <v>13</v>
      </c>
      <c r="G4577">
        <v>66108372</v>
      </c>
      <c r="H4577" t="s">
        <v>2385</v>
      </c>
      <c r="I4577" t="s">
        <v>2386</v>
      </c>
      <c r="J4577" t="s">
        <v>5446</v>
      </c>
      <c r="K4577" t="s">
        <v>5394</v>
      </c>
      <c r="L4577" t="s">
        <v>5402</v>
      </c>
      <c r="M4577" t="s">
        <v>5404</v>
      </c>
      <c r="N4577">
        <v>12</v>
      </c>
    </row>
    <row r="4578" spans="1:14" x14ac:dyDescent="0.75">
      <c r="A4578" t="s">
        <v>10</v>
      </c>
      <c r="B4578" t="s">
        <v>11</v>
      </c>
      <c r="C4578" t="s">
        <v>12</v>
      </c>
      <c r="D4578" t="s">
        <v>5388</v>
      </c>
      <c r="E4578">
        <v>10260265</v>
      </c>
      <c r="F4578" t="s">
        <v>13</v>
      </c>
      <c r="G4578">
        <v>66108978</v>
      </c>
      <c r="H4578" t="s">
        <v>4725</v>
      </c>
      <c r="I4578" t="s">
        <v>3617</v>
      </c>
      <c r="J4578" t="s">
        <v>5407</v>
      </c>
      <c r="K4578" t="s">
        <v>5398</v>
      </c>
      <c r="L4578" t="s">
        <v>5399</v>
      </c>
      <c r="M4578" t="s">
        <v>5400</v>
      </c>
      <c r="N4578">
        <v>2</v>
      </c>
    </row>
    <row r="4579" spans="1:14" x14ac:dyDescent="0.75">
      <c r="A4579" t="s">
        <v>10</v>
      </c>
      <c r="B4579" t="s">
        <v>11</v>
      </c>
      <c r="C4579" t="s">
        <v>12</v>
      </c>
      <c r="D4579" t="s">
        <v>5388</v>
      </c>
      <c r="E4579">
        <v>10260265</v>
      </c>
      <c r="F4579" t="s">
        <v>13</v>
      </c>
      <c r="G4579">
        <v>66108978</v>
      </c>
      <c r="H4579" t="s">
        <v>4725</v>
      </c>
      <c r="I4579" t="s">
        <v>3617</v>
      </c>
      <c r="J4579" t="s">
        <v>5407</v>
      </c>
      <c r="K4579" t="s">
        <v>5391</v>
      </c>
      <c r="L4579" t="s">
        <v>5392</v>
      </c>
      <c r="M4579" t="s">
        <v>5393</v>
      </c>
      <c r="N4579">
        <v>5</v>
      </c>
    </row>
    <row r="4580" spans="1:14" x14ac:dyDescent="0.75">
      <c r="A4580" t="s">
        <v>10</v>
      </c>
      <c r="B4580" t="s">
        <v>11</v>
      </c>
      <c r="C4580" t="s">
        <v>12</v>
      </c>
      <c r="D4580" t="s">
        <v>5388</v>
      </c>
      <c r="E4580">
        <v>10260265</v>
      </c>
      <c r="F4580" t="s">
        <v>13</v>
      </c>
      <c r="G4580">
        <v>66108978</v>
      </c>
      <c r="H4580" t="s">
        <v>4725</v>
      </c>
      <c r="I4580" t="s">
        <v>3617</v>
      </c>
      <c r="J4580" t="s">
        <v>5407</v>
      </c>
      <c r="K4580" t="s">
        <v>5391</v>
      </c>
      <c r="L4580" t="s">
        <v>5392</v>
      </c>
      <c r="M4580" t="s">
        <v>5401</v>
      </c>
      <c r="N4580">
        <v>5</v>
      </c>
    </row>
    <row r="4581" spans="1:14" x14ac:dyDescent="0.75">
      <c r="A4581" t="s">
        <v>10</v>
      </c>
      <c r="B4581" t="s">
        <v>11</v>
      </c>
      <c r="C4581" t="s">
        <v>12</v>
      </c>
      <c r="D4581" t="s">
        <v>5388</v>
      </c>
      <c r="E4581">
        <v>10260265</v>
      </c>
      <c r="F4581" t="s">
        <v>13</v>
      </c>
      <c r="G4581">
        <v>66108978</v>
      </c>
      <c r="H4581" t="s">
        <v>4725</v>
      </c>
      <c r="I4581" t="s">
        <v>3617</v>
      </c>
      <c r="J4581" t="s">
        <v>5407</v>
      </c>
      <c r="K4581" t="s">
        <v>5394</v>
      </c>
      <c r="L4581" t="s">
        <v>5402</v>
      </c>
      <c r="M4581" t="s">
        <v>5403</v>
      </c>
      <c r="N4581">
        <v>5</v>
      </c>
    </row>
    <row r="4582" spans="1:14" x14ac:dyDescent="0.75">
      <c r="A4582" t="s">
        <v>10</v>
      </c>
      <c r="B4582" t="s">
        <v>11</v>
      </c>
      <c r="C4582" t="s">
        <v>12</v>
      </c>
      <c r="D4582" t="s">
        <v>5388</v>
      </c>
      <c r="E4582">
        <v>10260265</v>
      </c>
      <c r="F4582" t="s">
        <v>13</v>
      </c>
      <c r="G4582">
        <v>66108978</v>
      </c>
      <c r="H4582" t="s">
        <v>4725</v>
      </c>
      <c r="I4582" t="s">
        <v>3617</v>
      </c>
      <c r="J4582" t="s">
        <v>5407</v>
      </c>
      <c r="K4582" t="s">
        <v>5394</v>
      </c>
      <c r="L4582" t="s">
        <v>5395</v>
      </c>
      <c r="M4582" t="s">
        <v>5396</v>
      </c>
      <c r="N4582">
        <v>5</v>
      </c>
    </row>
    <row r="4583" spans="1:14" x14ac:dyDescent="0.75">
      <c r="A4583" t="s">
        <v>10</v>
      </c>
      <c r="B4583" t="s">
        <v>11</v>
      </c>
      <c r="C4583" t="s">
        <v>12</v>
      </c>
      <c r="D4583" t="s">
        <v>5388</v>
      </c>
      <c r="E4583">
        <v>10260265</v>
      </c>
      <c r="F4583" t="s">
        <v>13</v>
      </c>
      <c r="G4583">
        <v>66109186</v>
      </c>
      <c r="H4583" t="s">
        <v>2709</v>
      </c>
      <c r="I4583" t="s">
        <v>1349</v>
      </c>
      <c r="J4583" t="s">
        <v>5397</v>
      </c>
      <c r="K4583" t="s">
        <v>5398</v>
      </c>
      <c r="L4583" t="s">
        <v>5399</v>
      </c>
      <c r="M4583" t="s">
        <v>5400</v>
      </c>
      <c r="N4583">
        <v>20</v>
      </c>
    </row>
    <row r="4584" spans="1:14" x14ac:dyDescent="0.75">
      <c r="A4584" t="s">
        <v>10</v>
      </c>
      <c r="B4584" t="s">
        <v>11</v>
      </c>
      <c r="C4584" t="s">
        <v>12</v>
      </c>
      <c r="D4584" t="s">
        <v>5388</v>
      </c>
      <c r="E4584">
        <v>10260265</v>
      </c>
      <c r="F4584" t="s">
        <v>13</v>
      </c>
      <c r="G4584">
        <v>66109186</v>
      </c>
      <c r="H4584" t="s">
        <v>2709</v>
      </c>
      <c r="I4584" t="s">
        <v>1349</v>
      </c>
      <c r="J4584" t="s">
        <v>5397</v>
      </c>
      <c r="K4584" t="s">
        <v>5398</v>
      </c>
      <c r="L4584" t="s">
        <v>5399</v>
      </c>
      <c r="M4584" t="s">
        <v>5411</v>
      </c>
      <c r="N4584">
        <v>20</v>
      </c>
    </row>
    <row r="4585" spans="1:14" x14ac:dyDescent="0.75">
      <c r="A4585" t="s">
        <v>10</v>
      </c>
      <c r="B4585" t="s">
        <v>11</v>
      </c>
      <c r="C4585" t="s">
        <v>12</v>
      </c>
      <c r="D4585" t="s">
        <v>5388</v>
      </c>
      <c r="E4585">
        <v>10260265</v>
      </c>
      <c r="F4585" t="s">
        <v>13</v>
      </c>
      <c r="G4585">
        <v>66109186</v>
      </c>
      <c r="H4585" t="s">
        <v>2709</v>
      </c>
      <c r="I4585" t="s">
        <v>1349</v>
      </c>
      <c r="J4585" t="s">
        <v>5397</v>
      </c>
      <c r="K4585" t="s">
        <v>5391</v>
      </c>
      <c r="L4585" t="s">
        <v>5392</v>
      </c>
      <c r="M4585" t="s">
        <v>5393</v>
      </c>
      <c r="N4585">
        <v>270</v>
      </c>
    </row>
    <row r="4586" spans="1:14" x14ac:dyDescent="0.75">
      <c r="A4586" t="s">
        <v>10</v>
      </c>
      <c r="B4586" t="s">
        <v>11</v>
      </c>
      <c r="C4586" t="s">
        <v>12</v>
      </c>
      <c r="D4586" t="s">
        <v>5388</v>
      </c>
      <c r="E4586">
        <v>10260265</v>
      </c>
      <c r="F4586" t="s">
        <v>13</v>
      </c>
      <c r="G4586">
        <v>66109186</v>
      </c>
      <c r="H4586" t="s">
        <v>2709</v>
      </c>
      <c r="I4586" t="s">
        <v>1349</v>
      </c>
      <c r="J4586" t="s">
        <v>5397</v>
      </c>
      <c r="K4586" t="s">
        <v>5391</v>
      </c>
      <c r="L4586" t="s">
        <v>5392</v>
      </c>
      <c r="M4586" t="s">
        <v>5401</v>
      </c>
      <c r="N4586">
        <v>15</v>
      </c>
    </row>
    <row r="4587" spans="1:14" x14ac:dyDescent="0.75">
      <c r="A4587" t="s">
        <v>10</v>
      </c>
      <c r="B4587" t="s">
        <v>11</v>
      </c>
      <c r="C4587" t="s">
        <v>12</v>
      </c>
      <c r="D4587" t="s">
        <v>5388</v>
      </c>
      <c r="E4587">
        <v>10260265</v>
      </c>
      <c r="F4587" t="s">
        <v>13</v>
      </c>
      <c r="G4587">
        <v>66109186</v>
      </c>
      <c r="H4587" t="s">
        <v>2709</v>
      </c>
      <c r="I4587" t="s">
        <v>1349</v>
      </c>
      <c r="J4587" t="s">
        <v>5397</v>
      </c>
      <c r="K4587" t="s">
        <v>5394</v>
      </c>
      <c r="L4587" t="s">
        <v>5402</v>
      </c>
      <c r="M4587" t="s">
        <v>5417</v>
      </c>
      <c r="N4587">
        <v>20</v>
      </c>
    </row>
    <row r="4588" spans="1:14" x14ac:dyDescent="0.75">
      <c r="A4588" t="s">
        <v>10</v>
      </c>
      <c r="B4588" t="s">
        <v>11</v>
      </c>
      <c r="C4588" t="s">
        <v>12</v>
      </c>
      <c r="D4588" t="s">
        <v>5388</v>
      </c>
      <c r="E4588">
        <v>10260265</v>
      </c>
      <c r="F4588" t="s">
        <v>13</v>
      </c>
      <c r="G4588">
        <v>66109186</v>
      </c>
      <c r="H4588" t="s">
        <v>2709</v>
      </c>
      <c r="I4588" t="s">
        <v>1349</v>
      </c>
      <c r="J4588" t="s">
        <v>5397</v>
      </c>
      <c r="K4588" t="s">
        <v>5394</v>
      </c>
      <c r="L4588" t="s">
        <v>5402</v>
      </c>
      <c r="M4588" t="s">
        <v>5403</v>
      </c>
      <c r="N4588">
        <v>350</v>
      </c>
    </row>
    <row r="4589" spans="1:14" x14ac:dyDescent="0.75">
      <c r="A4589" t="s">
        <v>10</v>
      </c>
      <c r="B4589" t="s">
        <v>11</v>
      </c>
      <c r="C4589" t="s">
        <v>12</v>
      </c>
      <c r="D4589" t="s">
        <v>5388</v>
      </c>
      <c r="E4589">
        <v>10260265</v>
      </c>
      <c r="F4589" t="s">
        <v>13</v>
      </c>
      <c r="G4589">
        <v>66109186</v>
      </c>
      <c r="H4589" t="s">
        <v>2709</v>
      </c>
      <c r="I4589" t="s">
        <v>1349</v>
      </c>
      <c r="J4589" t="s">
        <v>5397</v>
      </c>
      <c r="K4589" t="s">
        <v>5394</v>
      </c>
      <c r="L4589" t="s">
        <v>5402</v>
      </c>
      <c r="M4589" t="s">
        <v>5404</v>
      </c>
      <c r="N4589">
        <v>240</v>
      </c>
    </row>
    <row r="4590" spans="1:14" x14ac:dyDescent="0.75">
      <c r="A4590" t="s">
        <v>10</v>
      </c>
      <c r="B4590" t="s">
        <v>11</v>
      </c>
      <c r="C4590" t="s">
        <v>12</v>
      </c>
      <c r="D4590" t="s">
        <v>5388</v>
      </c>
      <c r="E4590">
        <v>10260265</v>
      </c>
      <c r="F4590" t="s">
        <v>13</v>
      </c>
      <c r="G4590">
        <v>66109186</v>
      </c>
      <c r="H4590" t="s">
        <v>2709</v>
      </c>
      <c r="I4590" t="s">
        <v>1349</v>
      </c>
      <c r="J4590" t="s">
        <v>5397</v>
      </c>
      <c r="K4590" t="s">
        <v>5394</v>
      </c>
      <c r="L4590" t="s">
        <v>5395</v>
      </c>
      <c r="M4590" t="s">
        <v>5405</v>
      </c>
      <c r="N4590">
        <v>20</v>
      </c>
    </row>
    <row r="4591" spans="1:14" x14ac:dyDescent="0.75">
      <c r="A4591" t="s">
        <v>10</v>
      </c>
      <c r="B4591" t="s">
        <v>11</v>
      </c>
      <c r="C4591" t="s">
        <v>12</v>
      </c>
      <c r="D4591" t="s">
        <v>5388</v>
      </c>
      <c r="E4591">
        <v>10260265</v>
      </c>
      <c r="F4591" t="s">
        <v>13</v>
      </c>
      <c r="G4591">
        <v>66109186</v>
      </c>
      <c r="H4591" t="s">
        <v>2709</v>
      </c>
      <c r="I4591" t="s">
        <v>1349</v>
      </c>
      <c r="J4591" t="s">
        <v>5397</v>
      </c>
      <c r="K4591" t="s">
        <v>5394</v>
      </c>
      <c r="L4591" t="s">
        <v>5395</v>
      </c>
      <c r="M4591" t="s">
        <v>5396</v>
      </c>
      <c r="N4591">
        <v>180</v>
      </c>
    </row>
    <row r="4592" spans="1:14" x14ac:dyDescent="0.75">
      <c r="A4592" t="s">
        <v>10</v>
      </c>
      <c r="B4592" t="s">
        <v>11</v>
      </c>
      <c r="C4592" t="s">
        <v>12</v>
      </c>
      <c r="D4592" t="s">
        <v>5388</v>
      </c>
      <c r="E4592">
        <v>10260265</v>
      </c>
      <c r="F4592" t="s">
        <v>13</v>
      </c>
      <c r="G4592">
        <v>66109186</v>
      </c>
      <c r="H4592" t="s">
        <v>2709</v>
      </c>
      <c r="I4592" t="s">
        <v>1349</v>
      </c>
      <c r="J4592" t="s">
        <v>5397</v>
      </c>
      <c r="K4592" t="s">
        <v>5394</v>
      </c>
      <c r="L4592" t="s">
        <v>5395</v>
      </c>
      <c r="M4592" t="s">
        <v>5408</v>
      </c>
      <c r="N4592">
        <v>10</v>
      </c>
    </row>
    <row r="4593" spans="1:14" x14ac:dyDescent="0.75">
      <c r="A4593" t="s">
        <v>10</v>
      </c>
      <c r="B4593" t="s">
        <v>11</v>
      </c>
      <c r="C4593" t="s">
        <v>12</v>
      </c>
      <c r="D4593" t="s">
        <v>5388</v>
      </c>
      <c r="E4593">
        <v>10260265</v>
      </c>
      <c r="F4593" t="s">
        <v>13</v>
      </c>
      <c r="G4593">
        <v>66109963</v>
      </c>
      <c r="H4593" t="s">
        <v>1897</v>
      </c>
      <c r="I4593" t="s">
        <v>1899</v>
      </c>
      <c r="J4593" t="s">
        <v>5407</v>
      </c>
      <c r="K4593" t="s">
        <v>5391</v>
      </c>
      <c r="L4593" t="s">
        <v>5392</v>
      </c>
      <c r="M4593" t="s">
        <v>5393</v>
      </c>
      <c r="N4593">
        <v>40</v>
      </c>
    </row>
    <row r="4594" spans="1:14" x14ac:dyDescent="0.75">
      <c r="A4594" t="s">
        <v>10</v>
      </c>
      <c r="B4594" t="s">
        <v>11</v>
      </c>
      <c r="C4594" t="s">
        <v>12</v>
      </c>
      <c r="D4594" t="s">
        <v>5388</v>
      </c>
      <c r="E4594">
        <v>10260265</v>
      </c>
      <c r="F4594" t="s">
        <v>13</v>
      </c>
      <c r="G4594">
        <v>66109963</v>
      </c>
      <c r="H4594" t="s">
        <v>1897</v>
      </c>
      <c r="I4594" t="s">
        <v>1899</v>
      </c>
      <c r="J4594" t="s">
        <v>5407</v>
      </c>
      <c r="K4594" t="s">
        <v>5391</v>
      </c>
      <c r="L4594" t="s">
        <v>5392</v>
      </c>
      <c r="M4594" t="s">
        <v>5401</v>
      </c>
      <c r="N4594">
        <v>20</v>
      </c>
    </row>
    <row r="4595" spans="1:14" x14ac:dyDescent="0.75">
      <c r="A4595" t="s">
        <v>10</v>
      </c>
      <c r="B4595" t="s">
        <v>11</v>
      </c>
      <c r="C4595" t="s">
        <v>12</v>
      </c>
      <c r="D4595" t="s">
        <v>5388</v>
      </c>
      <c r="E4595">
        <v>10260265</v>
      </c>
      <c r="F4595" t="s">
        <v>13</v>
      </c>
      <c r="G4595">
        <v>66109963</v>
      </c>
      <c r="H4595" t="s">
        <v>1897</v>
      </c>
      <c r="I4595" t="s">
        <v>1899</v>
      </c>
      <c r="J4595" t="s">
        <v>5407</v>
      </c>
      <c r="K4595" t="s">
        <v>5394</v>
      </c>
      <c r="L4595" t="s">
        <v>5402</v>
      </c>
      <c r="M4595" t="s">
        <v>5403</v>
      </c>
      <c r="N4595">
        <v>100</v>
      </c>
    </row>
    <row r="4596" spans="1:14" x14ac:dyDescent="0.75">
      <c r="A4596" t="s">
        <v>10</v>
      </c>
      <c r="B4596" t="s">
        <v>11</v>
      </c>
      <c r="C4596" t="s">
        <v>12</v>
      </c>
      <c r="D4596" t="s">
        <v>5388</v>
      </c>
      <c r="E4596">
        <v>10260265</v>
      </c>
      <c r="F4596" t="s">
        <v>13</v>
      </c>
      <c r="G4596">
        <v>66109963</v>
      </c>
      <c r="H4596" t="s">
        <v>1897</v>
      </c>
      <c r="I4596" t="s">
        <v>1899</v>
      </c>
      <c r="J4596" t="s">
        <v>5407</v>
      </c>
      <c r="K4596" t="s">
        <v>5394</v>
      </c>
      <c r="L4596" t="s">
        <v>5395</v>
      </c>
      <c r="M4596" t="s">
        <v>5396</v>
      </c>
      <c r="N4596">
        <v>5</v>
      </c>
    </row>
    <row r="4597" spans="1:14" x14ac:dyDescent="0.75">
      <c r="A4597" t="s">
        <v>10</v>
      </c>
      <c r="B4597" t="s">
        <v>11</v>
      </c>
      <c r="C4597" t="s">
        <v>12</v>
      </c>
      <c r="D4597" t="s">
        <v>5388</v>
      </c>
      <c r="E4597">
        <v>10260265</v>
      </c>
      <c r="F4597" t="s">
        <v>13</v>
      </c>
      <c r="G4597">
        <v>66109972</v>
      </c>
      <c r="H4597" t="s">
        <v>2332</v>
      </c>
      <c r="I4597" t="s">
        <v>675</v>
      </c>
      <c r="J4597" t="s">
        <v>5407</v>
      </c>
      <c r="K4597" t="s">
        <v>5391</v>
      </c>
      <c r="L4597" t="s">
        <v>5392</v>
      </c>
      <c r="M4597" t="s">
        <v>5393</v>
      </c>
      <c r="N4597">
        <v>5</v>
      </c>
    </row>
    <row r="4598" spans="1:14" x14ac:dyDescent="0.75">
      <c r="A4598" t="s">
        <v>10</v>
      </c>
      <c r="B4598" t="s">
        <v>11</v>
      </c>
      <c r="C4598" t="s">
        <v>12</v>
      </c>
      <c r="D4598" t="s">
        <v>5388</v>
      </c>
      <c r="E4598">
        <v>10260265</v>
      </c>
      <c r="F4598" t="s">
        <v>13</v>
      </c>
      <c r="G4598">
        <v>66109972</v>
      </c>
      <c r="H4598" t="s">
        <v>2332</v>
      </c>
      <c r="I4598" t="s">
        <v>675</v>
      </c>
      <c r="J4598" t="s">
        <v>5407</v>
      </c>
      <c r="K4598" t="s">
        <v>5391</v>
      </c>
      <c r="L4598" t="s">
        <v>5392</v>
      </c>
      <c r="M4598" t="s">
        <v>5401</v>
      </c>
      <c r="N4598">
        <v>5</v>
      </c>
    </row>
    <row r="4599" spans="1:14" x14ac:dyDescent="0.75">
      <c r="A4599" t="s">
        <v>10</v>
      </c>
      <c r="B4599" t="s">
        <v>11</v>
      </c>
      <c r="C4599" t="s">
        <v>12</v>
      </c>
      <c r="D4599" t="s">
        <v>5388</v>
      </c>
      <c r="E4599">
        <v>10260265</v>
      </c>
      <c r="F4599" t="s">
        <v>13</v>
      </c>
      <c r="G4599">
        <v>66109972</v>
      </c>
      <c r="H4599" t="s">
        <v>2332</v>
      </c>
      <c r="I4599" t="s">
        <v>675</v>
      </c>
      <c r="J4599" t="s">
        <v>5407</v>
      </c>
      <c r="K4599" t="s">
        <v>5394</v>
      </c>
      <c r="L4599" t="s">
        <v>5402</v>
      </c>
      <c r="M4599" t="s">
        <v>5403</v>
      </c>
      <c r="N4599">
        <v>5</v>
      </c>
    </row>
    <row r="4600" spans="1:14" x14ac:dyDescent="0.75">
      <c r="A4600" t="s">
        <v>10</v>
      </c>
      <c r="B4600" t="s">
        <v>11</v>
      </c>
      <c r="C4600" t="s">
        <v>12</v>
      </c>
      <c r="D4600" t="s">
        <v>5388</v>
      </c>
      <c r="E4600">
        <v>10260265</v>
      </c>
      <c r="F4600" t="s">
        <v>13</v>
      </c>
      <c r="G4600">
        <v>66109972</v>
      </c>
      <c r="H4600" t="s">
        <v>2332</v>
      </c>
      <c r="I4600" t="s">
        <v>675</v>
      </c>
      <c r="J4600" t="s">
        <v>5407</v>
      </c>
      <c r="K4600" t="s">
        <v>5394</v>
      </c>
      <c r="L4600" t="s">
        <v>5395</v>
      </c>
      <c r="M4600" t="s">
        <v>5396</v>
      </c>
      <c r="N4600">
        <v>5</v>
      </c>
    </row>
    <row r="4601" spans="1:14" x14ac:dyDescent="0.75">
      <c r="A4601" t="s">
        <v>10</v>
      </c>
      <c r="B4601" t="s">
        <v>11</v>
      </c>
      <c r="C4601" t="s">
        <v>12</v>
      </c>
      <c r="D4601" t="s">
        <v>5388</v>
      </c>
      <c r="E4601">
        <v>10260265</v>
      </c>
      <c r="F4601" t="s">
        <v>13</v>
      </c>
      <c r="G4601">
        <v>66110079</v>
      </c>
      <c r="H4601" t="s">
        <v>7087</v>
      </c>
      <c r="I4601" t="s">
        <v>351</v>
      </c>
      <c r="J4601" t="s">
        <v>5407</v>
      </c>
      <c r="K4601" t="s">
        <v>5391</v>
      </c>
      <c r="L4601" t="s">
        <v>5392</v>
      </c>
      <c r="M4601" t="s">
        <v>5393</v>
      </c>
      <c r="N4601">
        <v>5</v>
      </c>
    </row>
    <row r="4602" spans="1:14" x14ac:dyDescent="0.75">
      <c r="A4602" t="s">
        <v>10</v>
      </c>
      <c r="B4602" t="s">
        <v>11</v>
      </c>
      <c r="C4602" t="s">
        <v>12</v>
      </c>
      <c r="D4602" t="s">
        <v>5388</v>
      </c>
      <c r="E4602">
        <v>10260265</v>
      </c>
      <c r="F4602" t="s">
        <v>13</v>
      </c>
      <c r="G4602">
        <v>66110079</v>
      </c>
      <c r="H4602" t="s">
        <v>7087</v>
      </c>
      <c r="I4602" t="s">
        <v>351</v>
      </c>
      <c r="J4602" t="s">
        <v>5407</v>
      </c>
      <c r="K4602" t="s">
        <v>5391</v>
      </c>
      <c r="L4602" t="s">
        <v>5392</v>
      </c>
      <c r="M4602" t="s">
        <v>5401</v>
      </c>
      <c r="N4602">
        <v>5</v>
      </c>
    </row>
    <row r="4603" spans="1:14" x14ac:dyDescent="0.75">
      <c r="A4603" t="s">
        <v>10</v>
      </c>
      <c r="B4603" t="s">
        <v>11</v>
      </c>
      <c r="C4603" t="s">
        <v>12</v>
      </c>
      <c r="D4603" t="s">
        <v>5388</v>
      </c>
      <c r="E4603">
        <v>10260265</v>
      </c>
      <c r="F4603" t="s">
        <v>13</v>
      </c>
      <c r="G4603">
        <v>66110079</v>
      </c>
      <c r="H4603" t="s">
        <v>7087</v>
      </c>
      <c r="I4603" t="s">
        <v>351</v>
      </c>
      <c r="J4603" t="s">
        <v>5407</v>
      </c>
      <c r="K4603" t="s">
        <v>5394</v>
      </c>
      <c r="L4603" t="s">
        <v>5402</v>
      </c>
      <c r="M4603" t="s">
        <v>5403</v>
      </c>
      <c r="N4603">
        <v>5</v>
      </c>
    </row>
    <row r="4604" spans="1:14" x14ac:dyDescent="0.75">
      <c r="A4604" t="s">
        <v>10</v>
      </c>
      <c r="B4604" t="s">
        <v>11</v>
      </c>
      <c r="C4604" t="s">
        <v>12</v>
      </c>
      <c r="D4604" t="s">
        <v>5388</v>
      </c>
      <c r="E4604">
        <v>10260265</v>
      </c>
      <c r="F4604" t="s">
        <v>13</v>
      </c>
      <c r="G4604">
        <v>66110079</v>
      </c>
      <c r="H4604" t="s">
        <v>7087</v>
      </c>
      <c r="I4604" t="s">
        <v>351</v>
      </c>
      <c r="J4604" t="s">
        <v>5407</v>
      </c>
      <c r="K4604" t="s">
        <v>5394</v>
      </c>
      <c r="L4604" t="s">
        <v>5395</v>
      </c>
      <c r="M4604" t="s">
        <v>5396</v>
      </c>
      <c r="N4604">
        <v>5</v>
      </c>
    </row>
    <row r="4605" spans="1:14" x14ac:dyDescent="0.75">
      <c r="A4605" t="s">
        <v>10</v>
      </c>
      <c r="B4605" t="s">
        <v>11</v>
      </c>
      <c r="C4605" t="s">
        <v>12</v>
      </c>
      <c r="D4605" t="s">
        <v>5388</v>
      </c>
      <c r="E4605">
        <v>10260265</v>
      </c>
      <c r="F4605" t="s">
        <v>13</v>
      </c>
      <c r="G4605">
        <v>66110549</v>
      </c>
      <c r="H4605" t="s">
        <v>1180</v>
      </c>
      <c r="I4605" t="s">
        <v>1181</v>
      </c>
      <c r="J4605" t="s">
        <v>5407</v>
      </c>
      <c r="K4605" t="s">
        <v>5391</v>
      </c>
      <c r="L4605" t="s">
        <v>5392</v>
      </c>
      <c r="M4605" t="s">
        <v>5401</v>
      </c>
      <c r="N4605">
        <v>10</v>
      </c>
    </row>
    <row r="4606" spans="1:14" x14ac:dyDescent="0.75">
      <c r="A4606" t="s">
        <v>10</v>
      </c>
      <c r="B4606" t="s">
        <v>11</v>
      </c>
      <c r="C4606" t="s">
        <v>12</v>
      </c>
      <c r="D4606" t="s">
        <v>5388</v>
      </c>
      <c r="E4606">
        <v>10260265</v>
      </c>
      <c r="F4606" t="s">
        <v>13</v>
      </c>
      <c r="G4606">
        <v>66110549</v>
      </c>
      <c r="H4606" t="s">
        <v>1180</v>
      </c>
      <c r="I4606" t="s">
        <v>1181</v>
      </c>
      <c r="J4606" t="s">
        <v>5407</v>
      </c>
      <c r="K4606" t="s">
        <v>5394</v>
      </c>
      <c r="L4606" t="s">
        <v>5402</v>
      </c>
      <c r="M4606" t="s">
        <v>5403</v>
      </c>
      <c r="N4606">
        <v>30</v>
      </c>
    </row>
    <row r="4607" spans="1:14" x14ac:dyDescent="0.75">
      <c r="A4607" t="s">
        <v>10</v>
      </c>
      <c r="B4607" t="s">
        <v>11</v>
      </c>
      <c r="C4607" t="s">
        <v>12</v>
      </c>
      <c r="D4607" t="s">
        <v>5388</v>
      </c>
      <c r="E4607">
        <v>10260265</v>
      </c>
      <c r="F4607" t="s">
        <v>13</v>
      </c>
      <c r="G4607">
        <v>66110549</v>
      </c>
      <c r="H4607" t="s">
        <v>1180</v>
      </c>
      <c r="I4607" t="s">
        <v>1181</v>
      </c>
      <c r="J4607" t="s">
        <v>5407</v>
      </c>
      <c r="K4607" t="s">
        <v>5394</v>
      </c>
      <c r="L4607" t="s">
        <v>5402</v>
      </c>
      <c r="M4607" t="s">
        <v>5404</v>
      </c>
      <c r="N4607">
        <v>60</v>
      </c>
    </row>
    <row r="4608" spans="1:14" x14ac:dyDescent="0.75">
      <c r="A4608" t="s">
        <v>10</v>
      </c>
      <c r="B4608" t="s">
        <v>11</v>
      </c>
      <c r="C4608" t="s">
        <v>12</v>
      </c>
      <c r="D4608" t="s">
        <v>5388</v>
      </c>
      <c r="E4608">
        <v>10260265</v>
      </c>
      <c r="F4608" t="s">
        <v>13</v>
      </c>
      <c r="G4608">
        <v>66110632</v>
      </c>
      <c r="H4608" t="s">
        <v>4271</v>
      </c>
      <c r="I4608" t="s">
        <v>1014</v>
      </c>
      <c r="J4608" t="s">
        <v>5407</v>
      </c>
      <c r="K4608" t="s">
        <v>5391</v>
      </c>
      <c r="L4608" t="s">
        <v>5392</v>
      </c>
      <c r="M4608" t="s">
        <v>5393</v>
      </c>
      <c r="N4608">
        <v>40</v>
      </c>
    </row>
    <row r="4609" spans="1:14" x14ac:dyDescent="0.75">
      <c r="A4609" t="s">
        <v>10</v>
      </c>
      <c r="B4609" t="s">
        <v>11</v>
      </c>
      <c r="C4609" t="s">
        <v>12</v>
      </c>
      <c r="D4609" t="s">
        <v>5388</v>
      </c>
      <c r="E4609">
        <v>10260265</v>
      </c>
      <c r="F4609" t="s">
        <v>13</v>
      </c>
      <c r="G4609">
        <v>66110632</v>
      </c>
      <c r="H4609" t="s">
        <v>4271</v>
      </c>
      <c r="I4609" t="s">
        <v>1014</v>
      </c>
      <c r="J4609" t="s">
        <v>5407</v>
      </c>
      <c r="K4609" t="s">
        <v>5391</v>
      </c>
      <c r="L4609" t="s">
        <v>5392</v>
      </c>
      <c r="M4609" t="s">
        <v>5401</v>
      </c>
      <c r="N4609">
        <v>10</v>
      </c>
    </row>
    <row r="4610" spans="1:14" x14ac:dyDescent="0.75">
      <c r="A4610" t="s">
        <v>10</v>
      </c>
      <c r="B4610" t="s">
        <v>11</v>
      </c>
      <c r="C4610" t="s">
        <v>12</v>
      </c>
      <c r="D4610" t="s">
        <v>5388</v>
      </c>
      <c r="E4610">
        <v>10260265</v>
      </c>
      <c r="F4610" t="s">
        <v>13</v>
      </c>
      <c r="G4610">
        <v>66110632</v>
      </c>
      <c r="H4610" t="s">
        <v>4271</v>
      </c>
      <c r="I4610" t="s">
        <v>1014</v>
      </c>
      <c r="J4610" t="s">
        <v>5407</v>
      </c>
      <c r="K4610" t="s">
        <v>5394</v>
      </c>
      <c r="L4610" t="s">
        <v>5402</v>
      </c>
      <c r="M4610" t="s">
        <v>5403</v>
      </c>
      <c r="N4610">
        <v>50</v>
      </c>
    </row>
    <row r="4611" spans="1:14" x14ac:dyDescent="0.75">
      <c r="A4611" t="s">
        <v>10</v>
      </c>
      <c r="B4611" t="s">
        <v>11</v>
      </c>
      <c r="C4611" t="s">
        <v>12</v>
      </c>
      <c r="D4611" t="s">
        <v>5388</v>
      </c>
      <c r="E4611">
        <v>10260265</v>
      </c>
      <c r="F4611" t="s">
        <v>13</v>
      </c>
      <c r="G4611">
        <v>66110632</v>
      </c>
      <c r="H4611" t="s">
        <v>4271</v>
      </c>
      <c r="I4611" t="s">
        <v>1014</v>
      </c>
      <c r="J4611" t="s">
        <v>5407</v>
      </c>
      <c r="K4611" t="s">
        <v>5394</v>
      </c>
      <c r="L4611" t="s">
        <v>5402</v>
      </c>
      <c r="M4611" t="s">
        <v>5404</v>
      </c>
      <c r="N4611">
        <v>30</v>
      </c>
    </row>
    <row r="4612" spans="1:14" x14ac:dyDescent="0.75">
      <c r="A4612" t="s">
        <v>10</v>
      </c>
      <c r="B4612" t="s">
        <v>11</v>
      </c>
      <c r="C4612" t="s">
        <v>12</v>
      </c>
      <c r="D4612" t="s">
        <v>5388</v>
      </c>
      <c r="E4612">
        <v>10260265</v>
      </c>
      <c r="F4612" t="s">
        <v>13</v>
      </c>
      <c r="G4612">
        <v>66110632</v>
      </c>
      <c r="H4612" t="s">
        <v>4271</v>
      </c>
      <c r="I4612" t="s">
        <v>1014</v>
      </c>
      <c r="J4612" t="s">
        <v>5407</v>
      </c>
      <c r="K4612" t="s">
        <v>5394</v>
      </c>
      <c r="L4612" t="s">
        <v>5395</v>
      </c>
      <c r="M4612" t="s">
        <v>5405</v>
      </c>
      <c r="N4612">
        <v>20</v>
      </c>
    </row>
    <row r="4613" spans="1:14" x14ac:dyDescent="0.75">
      <c r="A4613" t="s">
        <v>10</v>
      </c>
      <c r="B4613" t="s">
        <v>11</v>
      </c>
      <c r="C4613" t="s">
        <v>12</v>
      </c>
      <c r="D4613" t="s">
        <v>5388</v>
      </c>
      <c r="E4613">
        <v>10260265</v>
      </c>
      <c r="F4613" t="s">
        <v>13</v>
      </c>
      <c r="G4613">
        <v>66110825</v>
      </c>
      <c r="H4613" t="s">
        <v>4345</v>
      </c>
      <c r="I4613" t="s">
        <v>4346</v>
      </c>
      <c r="J4613" t="s">
        <v>5407</v>
      </c>
      <c r="K4613" t="s">
        <v>5394</v>
      </c>
      <c r="L4613" t="s">
        <v>5402</v>
      </c>
      <c r="M4613" t="s">
        <v>5403</v>
      </c>
      <c r="N4613">
        <v>5</v>
      </c>
    </row>
    <row r="4614" spans="1:14" x14ac:dyDescent="0.75">
      <c r="A4614" t="s">
        <v>10</v>
      </c>
      <c r="B4614" t="s">
        <v>11</v>
      </c>
      <c r="C4614" t="s">
        <v>12</v>
      </c>
      <c r="D4614" t="s">
        <v>5388</v>
      </c>
      <c r="E4614">
        <v>10260265</v>
      </c>
      <c r="F4614" t="s">
        <v>13</v>
      </c>
      <c r="G4614">
        <v>66111259</v>
      </c>
      <c r="H4614" t="s">
        <v>3616</v>
      </c>
      <c r="I4614" t="s">
        <v>3617</v>
      </c>
      <c r="J4614" t="s">
        <v>5407</v>
      </c>
      <c r="K4614" t="s">
        <v>5391</v>
      </c>
      <c r="L4614" t="s">
        <v>5392</v>
      </c>
      <c r="M4614" t="s">
        <v>5393</v>
      </c>
      <c r="N4614">
        <v>50</v>
      </c>
    </row>
    <row r="4615" spans="1:14" x14ac:dyDescent="0.75">
      <c r="A4615" t="s">
        <v>10</v>
      </c>
      <c r="B4615" t="s">
        <v>11</v>
      </c>
      <c r="C4615" t="s">
        <v>12</v>
      </c>
      <c r="D4615" t="s">
        <v>5388</v>
      </c>
      <c r="E4615">
        <v>10260265</v>
      </c>
      <c r="F4615" t="s">
        <v>13</v>
      </c>
      <c r="G4615">
        <v>66111259</v>
      </c>
      <c r="H4615" t="s">
        <v>3616</v>
      </c>
      <c r="I4615" t="s">
        <v>3617</v>
      </c>
      <c r="J4615" t="s">
        <v>5407</v>
      </c>
      <c r="K4615" t="s">
        <v>5391</v>
      </c>
      <c r="L4615" t="s">
        <v>5392</v>
      </c>
      <c r="M4615" t="s">
        <v>5401</v>
      </c>
      <c r="N4615">
        <v>50</v>
      </c>
    </row>
    <row r="4616" spans="1:14" x14ac:dyDescent="0.75">
      <c r="A4616" t="s">
        <v>10</v>
      </c>
      <c r="B4616" t="s">
        <v>11</v>
      </c>
      <c r="C4616" t="s">
        <v>12</v>
      </c>
      <c r="D4616" t="s">
        <v>5388</v>
      </c>
      <c r="E4616">
        <v>10260265</v>
      </c>
      <c r="F4616" t="s">
        <v>13</v>
      </c>
      <c r="G4616">
        <v>66111259</v>
      </c>
      <c r="H4616" t="s">
        <v>3616</v>
      </c>
      <c r="I4616" t="s">
        <v>3617</v>
      </c>
      <c r="J4616" t="s">
        <v>5407</v>
      </c>
      <c r="K4616" t="s">
        <v>5394</v>
      </c>
      <c r="L4616" t="s">
        <v>5402</v>
      </c>
      <c r="M4616" t="s">
        <v>5403</v>
      </c>
      <c r="N4616">
        <v>200</v>
      </c>
    </row>
    <row r="4617" spans="1:14" x14ac:dyDescent="0.75">
      <c r="A4617" t="s">
        <v>10</v>
      </c>
      <c r="B4617" t="s">
        <v>11</v>
      </c>
      <c r="C4617" t="s">
        <v>12</v>
      </c>
      <c r="D4617" t="s">
        <v>5388</v>
      </c>
      <c r="E4617">
        <v>10260265</v>
      </c>
      <c r="F4617" t="s">
        <v>13</v>
      </c>
      <c r="G4617">
        <v>66111259</v>
      </c>
      <c r="H4617" t="s">
        <v>3616</v>
      </c>
      <c r="I4617" t="s">
        <v>3617</v>
      </c>
      <c r="J4617" t="s">
        <v>5407</v>
      </c>
      <c r="K4617" t="s">
        <v>5394</v>
      </c>
      <c r="L4617" t="s">
        <v>5395</v>
      </c>
      <c r="M4617" t="s">
        <v>5396</v>
      </c>
      <c r="N4617">
        <v>100</v>
      </c>
    </row>
    <row r="4618" spans="1:14" x14ac:dyDescent="0.75">
      <c r="A4618" t="s">
        <v>10</v>
      </c>
      <c r="B4618" t="s">
        <v>11</v>
      </c>
      <c r="C4618" t="s">
        <v>12</v>
      </c>
      <c r="D4618" t="s">
        <v>5388</v>
      </c>
      <c r="E4618">
        <v>10260265</v>
      </c>
      <c r="F4618" t="s">
        <v>13</v>
      </c>
      <c r="G4618">
        <v>66111695</v>
      </c>
      <c r="H4618" t="s">
        <v>2182</v>
      </c>
      <c r="I4618" t="s">
        <v>17</v>
      </c>
      <c r="J4618" t="s">
        <v>5419</v>
      </c>
      <c r="K4618" t="s">
        <v>5391</v>
      </c>
      <c r="L4618" t="s">
        <v>5392</v>
      </c>
      <c r="M4618" t="s">
        <v>5393</v>
      </c>
      <c r="N4618">
        <v>300</v>
      </c>
    </row>
    <row r="4619" spans="1:14" x14ac:dyDescent="0.75">
      <c r="A4619" t="s">
        <v>10</v>
      </c>
      <c r="B4619" t="s">
        <v>11</v>
      </c>
      <c r="C4619" t="s">
        <v>12</v>
      </c>
      <c r="D4619" t="s">
        <v>5388</v>
      </c>
      <c r="E4619">
        <v>10260265</v>
      </c>
      <c r="F4619" t="s">
        <v>13</v>
      </c>
      <c r="G4619">
        <v>66111695</v>
      </c>
      <c r="H4619" t="s">
        <v>2182</v>
      </c>
      <c r="I4619" t="s">
        <v>17</v>
      </c>
      <c r="J4619" t="s">
        <v>5419</v>
      </c>
      <c r="K4619" t="s">
        <v>5391</v>
      </c>
      <c r="L4619" t="s">
        <v>5392</v>
      </c>
      <c r="M4619" t="s">
        <v>5401</v>
      </c>
      <c r="N4619">
        <v>15</v>
      </c>
    </row>
    <row r="4620" spans="1:14" x14ac:dyDescent="0.75">
      <c r="A4620" t="s">
        <v>10</v>
      </c>
      <c r="B4620" t="s">
        <v>11</v>
      </c>
      <c r="C4620" t="s">
        <v>12</v>
      </c>
      <c r="D4620" t="s">
        <v>5388</v>
      </c>
      <c r="E4620">
        <v>10260265</v>
      </c>
      <c r="F4620" t="s">
        <v>13</v>
      </c>
      <c r="G4620">
        <v>66111695</v>
      </c>
      <c r="H4620" t="s">
        <v>2182</v>
      </c>
      <c r="I4620" t="s">
        <v>17</v>
      </c>
      <c r="J4620" t="s">
        <v>5419</v>
      </c>
      <c r="K4620" t="s">
        <v>5394</v>
      </c>
      <c r="L4620" t="s">
        <v>5402</v>
      </c>
      <c r="M4620" t="s">
        <v>5403</v>
      </c>
      <c r="N4620">
        <v>100</v>
      </c>
    </row>
    <row r="4621" spans="1:14" x14ac:dyDescent="0.75">
      <c r="A4621" t="s">
        <v>10</v>
      </c>
      <c r="B4621" t="s">
        <v>11</v>
      </c>
      <c r="C4621" t="s">
        <v>12</v>
      </c>
      <c r="D4621" t="s">
        <v>5388</v>
      </c>
      <c r="E4621">
        <v>10260265</v>
      </c>
      <c r="F4621" t="s">
        <v>13</v>
      </c>
      <c r="G4621">
        <v>66111695</v>
      </c>
      <c r="H4621" t="s">
        <v>2182</v>
      </c>
      <c r="I4621" t="s">
        <v>17</v>
      </c>
      <c r="J4621" t="s">
        <v>5419</v>
      </c>
      <c r="K4621" t="s">
        <v>5394</v>
      </c>
      <c r="L4621" t="s">
        <v>5402</v>
      </c>
      <c r="M4621" t="s">
        <v>5404</v>
      </c>
      <c r="N4621">
        <v>60</v>
      </c>
    </row>
    <row r="4622" spans="1:14" x14ac:dyDescent="0.75">
      <c r="A4622" t="s">
        <v>10</v>
      </c>
      <c r="B4622" t="s">
        <v>11</v>
      </c>
      <c r="C4622" t="s">
        <v>12</v>
      </c>
      <c r="D4622" t="s">
        <v>5388</v>
      </c>
      <c r="E4622">
        <v>10260265</v>
      </c>
      <c r="F4622" t="s">
        <v>13</v>
      </c>
      <c r="G4622">
        <v>66111695</v>
      </c>
      <c r="H4622" t="s">
        <v>2182</v>
      </c>
      <c r="I4622" t="s">
        <v>17</v>
      </c>
      <c r="J4622" t="s">
        <v>5419</v>
      </c>
      <c r="K4622" t="s">
        <v>5394</v>
      </c>
      <c r="L4622" t="s">
        <v>5395</v>
      </c>
      <c r="M4622" t="s">
        <v>5396</v>
      </c>
      <c r="N4622">
        <v>65</v>
      </c>
    </row>
    <row r="4623" spans="1:14" x14ac:dyDescent="0.75">
      <c r="A4623" t="s">
        <v>10</v>
      </c>
      <c r="B4623" t="s">
        <v>11</v>
      </c>
      <c r="C4623" t="s">
        <v>12</v>
      </c>
      <c r="D4623" t="s">
        <v>5388</v>
      </c>
      <c r="E4623">
        <v>10260265</v>
      </c>
      <c r="F4623" t="s">
        <v>13</v>
      </c>
      <c r="G4623">
        <v>66111771</v>
      </c>
      <c r="H4623" t="s">
        <v>4406</v>
      </c>
      <c r="I4623" t="s">
        <v>3617</v>
      </c>
      <c r="J4623" t="s">
        <v>5407</v>
      </c>
      <c r="K4623" t="s">
        <v>5391</v>
      </c>
      <c r="L4623" t="s">
        <v>5392</v>
      </c>
      <c r="M4623" t="s">
        <v>5393</v>
      </c>
      <c r="N4623">
        <v>50</v>
      </c>
    </row>
    <row r="4624" spans="1:14" x14ac:dyDescent="0.75">
      <c r="A4624" t="s">
        <v>10</v>
      </c>
      <c r="B4624" t="s">
        <v>11</v>
      </c>
      <c r="C4624" t="s">
        <v>12</v>
      </c>
      <c r="D4624" t="s">
        <v>5388</v>
      </c>
      <c r="E4624">
        <v>10260265</v>
      </c>
      <c r="F4624" t="s">
        <v>13</v>
      </c>
      <c r="G4624">
        <v>66111771</v>
      </c>
      <c r="H4624" t="s">
        <v>4406</v>
      </c>
      <c r="I4624" t="s">
        <v>3617</v>
      </c>
      <c r="J4624" t="s">
        <v>5407</v>
      </c>
      <c r="K4624" t="s">
        <v>5391</v>
      </c>
      <c r="L4624" t="s">
        <v>5392</v>
      </c>
      <c r="M4624" t="s">
        <v>5401</v>
      </c>
      <c r="N4624">
        <v>20</v>
      </c>
    </row>
    <row r="4625" spans="1:14" x14ac:dyDescent="0.75">
      <c r="A4625" t="s">
        <v>10</v>
      </c>
      <c r="B4625" t="s">
        <v>11</v>
      </c>
      <c r="C4625" t="s">
        <v>12</v>
      </c>
      <c r="D4625" t="s">
        <v>5388</v>
      </c>
      <c r="E4625">
        <v>10260265</v>
      </c>
      <c r="F4625" t="s">
        <v>13</v>
      </c>
      <c r="G4625">
        <v>66111771</v>
      </c>
      <c r="H4625" t="s">
        <v>4406</v>
      </c>
      <c r="I4625" t="s">
        <v>3617</v>
      </c>
      <c r="J4625" t="s">
        <v>5407</v>
      </c>
      <c r="K4625" t="s">
        <v>5394</v>
      </c>
      <c r="L4625" t="s">
        <v>5402</v>
      </c>
      <c r="M4625" t="s">
        <v>5403</v>
      </c>
      <c r="N4625">
        <v>100</v>
      </c>
    </row>
    <row r="4626" spans="1:14" x14ac:dyDescent="0.75">
      <c r="A4626" t="s">
        <v>10</v>
      </c>
      <c r="B4626" t="s">
        <v>11</v>
      </c>
      <c r="C4626" t="s">
        <v>12</v>
      </c>
      <c r="D4626" t="s">
        <v>5388</v>
      </c>
      <c r="E4626">
        <v>10260265</v>
      </c>
      <c r="F4626" t="s">
        <v>13</v>
      </c>
      <c r="G4626">
        <v>66111771</v>
      </c>
      <c r="H4626" t="s">
        <v>4406</v>
      </c>
      <c r="I4626" t="s">
        <v>3617</v>
      </c>
      <c r="J4626" t="s">
        <v>5407</v>
      </c>
      <c r="K4626" t="s">
        <v>5394</v>
      </c>
      <c r="L4626" t="s">
        <v>5395</v>
      </c>
      <c r="M4626" t="s">
        <v>5396</v>
      </c>
      <c r="N4626">
        <v>10</v>
      </c>
    </row>
    <row r="4627" spans="1:14" x14ac:dyDescent="0.75">
      <c r="A4627" t="s">
        <v>10</v>
      </c>
      <c r="B4627" t="s">
        <v>11</v>
      </c>
      <c r="C4627" t="s">
        <v>12</v>
      </c>
      <c r="D4627" t="s">
        <v>5388</v>
      </c>
      <c r="E4627">
        <v>10260265</v>
      </c>
      <c r="F4627" t="s">
        <v>13</v>
      </c>
      <c r="G4627">
        <v>66111951</v>
      </c>
      <c r="H4627" t="s">
        <v>1118</v>
      </c>
      <c r="I4627" t="s">
        <v>1119</v>
      </c>
      <c r="J4627" t="s">
        <v>5420</v>
      </c>
      <c r="K4627" t="s">
        <v>5391</v>
      </c>
      <c r="L4627" t="s">
        <v>5392</v>
      </c>
      <c r="M4627" t="s">
        <v>5393</v>
      </c>
      <c r="N4627">
        <v>175</v>
      </c>
    </row>
    <row r="4628" spans="1:14" x14ac:dyDescent="0.75">
      <c r="A4628" t="s">
        <v>10</v>
      </c>
      <c r="B4628" t="s">
        <v>11</v>
      </c>
      <c r="C4628" t="s">
        <v>12</v>
      </c>
      <c r="D4628" t="s">
        <v>5388</v>
      </c>
      <c r="E4628">
        <v>10260265</v>
      </c>
      <c r="F4628" t="s">
        <v>13</v>
      </c>
      <c r="G4628">
        <v>66111951</v>
      </c>
      <c r="H4628" t="s">
        <v>1118</v>
      </c>
      <c r="I4628" t="s">
        <v>1119</v>
      </c>
      <c r="J4628" t="s">
        <v>5420</v>
      </c>
      <c r="K4628" t="s">
        <v>5391</v>
      </c>
      <c r="L4628" t="s">
        <v>5392</v>
      </c>
      <c r="M4628" t="s">
        <v>5401</v>
      </c>
      <c r="N4628">
        <v>10</v>
      </c>
    </row>
    <row r="4629" spans="1:14" x14ac:dyDescent="0.75">
      <c r="A4629" t="s">
        <v>10</v>
      </c>
      <c r="B4629" t="s">
        <v>11</v>
      </c>
      <c r="C4629" t="s">
        <v>12</v>
      </c>
      <c r="D4629" t="s">
        <v>5388</v>
      </c>
      <c r="E4629">
        <v>10260265</v>
      </c>
      <c r="F4629" t="s">
        <v>13</v>
      </c>
      <c r="G4629">
        <v>66111951</v>
      </c>
      <c r="H4629" t="s">
        <v>1118</v>
      </c>
      <c r="I4629" t="s">
        <v>1119</v>
      </c>
      <c r="J4629" t="s">
        <v>5420</v>
      </c>
      <c r="K4629" t="s">
        <v>5394</v>
      </c>
      <c r="L4629" t="s">
        <v>5402</v>
      </c>
      <c r="M4629" t="s">
        <v>5403</v>
      </c>
      <c r="N4629">
        <v>40</v>
      </c>
    </row>
    <row r="4630" spans="1:14" x14ac:dyDescent="0.75">
      <c r="A4630" t="s">
        <v>10</v>
      </c>
      <c r="B4630" t="s">
        <v>11</v>
      </c>
      <c r="C4630" t="s">
        <v>12</v>
      </c>
      <c r="D4630" t="s">
        <v>5388</v>
      </c>
      <c r="E4630">
        <v>10260265</v>
      </c>
      <c r="F4630" t="s">
        <v>13</v>
      </c>
      <c r="G4630">
        <v>66111951</v>
      </c>
      <c r="H4630" t="s">
        <v>1118</v>
      </c>
      <c r="I4630" t="s">
        <v>1119</v>
      </c>
      <c r="J4630" t="s">
        <v>5420</v>
      </c>
      <c r="K4630" t="s">
        <v>5394</v>
      </c>
      <c r="L4630" t="s">
        <v>5395</v>
      </c>
      <c r="M4630" t="s">
        <v>5396</v>
      </c>
      <c r="N4630">
        <v>20</v>
      </c>
    </row>
    <row r="4631" spans="1:14" x14ac:dyDescent="0.75">
      <c r="A4631" t="s">
        <v>10</v>
      </c>
      <c r="B4631" t="s">
        <v>11</v>
      </c>
      <c r="C4631" t="s">
        <v>12</v>
      </c>
      <c r="D4631" t="s">
        <v>5388</v>
      </c>
      <c r="E4631">
        <v>10260265</v>
      </c>
      <c r="F4631" t="s">
        <v>13</v>
      </c>
      <c r="G4631">
        <v>66112447</v>
      </c>
      <c r="H4631" t="s">
        <v>1568</v>
      </c>
      <c r="I4631" t="s">
        <v>1569</v>
      </c>
      <c r="J4631" t="s">
        <v>5407</v>
      </c>
      <c r="K4631" t="s">
        <v>5391</v>
      </c>
      <c r="L4631" t="s">
        <v>5392</v>
      </c>
      <c r="M4631" t="s">
        <v>5393</v>
      </c>
      <c r="N4631">
        <v>80</v>
      </c>
    </row>
    <row r="4632" spans="1:14" x14ac:dyDescent="0.75">
      <c r="A4632" t="s">
        <v>10</v>
      </c>
      <c r="B4632" t="s">
        <v>11</v>
      </c>
      <c r="C4632" t="s">
        <v>12</v>
      </c>
      <c r="D4632" t="s">
        <v>5388</v>
      </c>
      <c r="E4632">
        <v>10260265</v>
      </c>
      <c r="F4632" t="s">
        <v>13</v>
      </c>
      <c r="G4632">
        <v>66112447</v>
      </c>
      <c r="H4632" t="s">
        <v>1568</v>
      </c>
      <c r="I4632" t="s">
        <v>1569</v>
      </c>
      <c r="J4632" t="s">
        <v>5407</v>
      </c>
      <c r="K4632" t="s">
        <v>5394</v>
      </c>
      <c r="L4632" t="s">
        <v>5402</v>
      </c>
      <c r="M4632" t="s">
        <v>5403</v>
      </c>
      <c r="N4632">
        <v>80</v>
      </c>
    </row>
    <row r="4633" spans="1:14" x14ac:dyDescent="0.75">
      <c r="A4633" t="s">
        <v>10</v>
      </c>
      <c r="B4633" t="s">
        <v>11</v>
      </c>
      <c r="C4633" t="s">
        <v>12</v>
      </c>
      <c r="D4633" t="s">
        <v>5388</v>
      </c>
      <c r="E4633">
        <v>10260265</v>
      </c>
      <c r="F4633" t="s">
        <v>13</v>
      </c>
      <c r="G4633">
        <v>66112447</v>
      </c>
      <c r="H4633" t="s">
        <v>1568</v>
      </c>
      <c r="I4633" t="s">
        <v>1569</v>
      </c>
      <c r="J4633" t="s">
        <v>5407</v>
      </c>
      <c r="K4633" t="s">
        <v>5394</v>
      </c>
      <c r="L4633" t="s">
        <v>5395</v>
      </c>
      <c r="M4633" t="s">
        <v>5396</v>
      </c>
      <c r="N4633">
        <v>170</v>
      </c>
    </row>
    <row r="4634" spans="1:14" x14ac:dyDescent="0.75">
      <c r="A4634" t="s">
        <v>10</v>
      </c>
      <c r="B4634" t="s">
        <v>11</v>
      </c>
      <c r="C4634" t="s">
        <v>12</v>
      </c>
      <c r="D4634" t="s">
        <v>5388</v>
      </c>
      <c r="E4634">
        <v>10260265</v>
      </c>
      <c r="F4634" t="s">
        <v>13</v>
      </c>
      <c r="G4634">
        <v>66112457</v>
      </c>
      <c r="H4634" t="s">
        <v>345</v>
      </c>
      <c r="I4634" t="s">
        <v>351</v>
      </c>
      <c r="J4634" t="s">
        <v>5407</v>
      </c>
      <c r="K4634" t="s">
        <v>5391</v>
      </c>
      <c r="L4634" t="s">
        <v>5392</v>
      </c>
      <c r="M4634" t="s">
        <v>5393</v>
      </c>
      <c r="N4634">
        <v>20</v>
      </c>
    </row>
    <row r="4635" spans="1:14" x14ac:dyDescent="0.75">
      <c r="A4635" t="s">
        <v>10</v>
      </c>
      <c r="B4635" t="s">
        <v>11</v>
      </c>
      <c r="C4635" t="s">
        <v>12</v>
      </c>
      <c r="D4635" t="s">
        <v>5388</v>
      </c>
      <c r="E4635">
        <v>10260265</v>
      </c>
      <c r="F4635" t="s">
        <v>13</v>
      </c>
      <c r="G4635">
        <v>66112457</v>
      </c>
      <c r="H4635" t="s">
        <v>345</v>
      </c>
      <c r="I4635" t="s">
        <v>351</v>
      </c>
      <c r="J4635" t="s">
        <v>5407</v>
      </c>
      <c r="K4635" t="s">
        <v>5391</v>
      </c>
      <c r="L4635" t="s">
        <v>5392</v>
      </c>
      <c r="M4635" t="s">
        <v>5401</v>
      </c>
      <c r="N4635">
        <v>20</v>
      </c>
    </row>
    <row r="4636" spans="1:14" x14ac:dyDescent="0.75">
      <c r="A4636" t="s">
        <v>10</v>
      </c>
      <c r="B4636" t="s">
        <v>11</v>
      </c>
      <c r="C4636" t="s">
        <v>12</v>
      </c>
      <c r="D4636" t="s">
        <v>5388</v>
      </c>
      <c r="E4636">
        <v>10260265</v>
      </c>
      <c r="F4636" t="s">
        <v>13</v>
      </c>
      <c r="G4636">
        <v>66112457</v>
      </c>
      <c r="H4636" t="s">
        <v>345</v>
      </c>
      <c r="I4636" t="s">
        <v>351</v>
      </c>
      <c r="J4636" t="s">
        <v>5407</v>
      </c>
      <c r="K4636" t="s">
        <v>5394</v>
      </c>
      <c r="L4636" t="s">
        <v>5402</v>
      </c>
      <c r="M4636" t="s">
        <v>5403</v>
      </c>
      <c r="N4636">
        <v>100</v>
      </c>
    </row>
    <row r="4637" spans="1:14" x14ac:dyDescent="0.75">
      <c r="A4637" t="s">
        <v>10</v>
      </c>
      <c r="B4637" t="s">
        <v>11</v>
      </c>
      <c r="C4637" t="s">
        <v>12</v>
      </c>
      <c r="D4637" t="s">
        <v>5388</v>
      </c>
      <c r="E4637">
        <v>10260265</v>
      </c>
      <c r="F4637" t="s">
        <v>13</v>
      </c>
      <c r="G4637">
        <v>66112457</v>
      </c>
      <c r="H4637" t="s">
        <v>345</v>
      </c>
      <c r="I4637" t="s">
        <v>351</v>
      </c>
      <c r="J4637" t="s">
        <v>5407</v>
      </c>
      <c r="K4637" t="s">
        <v>5394</v>
      </c>
      <c r="L4637" t="s">
        <v>5395</v>
      </c>
      <c r="M4637" t="s">
        <v>5396</v>
      </c>
      <c r="N4637">
        <v>5</v>
      </c>
    </row>
    <row r="4638" spans="1:14" x14ac:dyDescent="0.75">
      <c r="A4638" t="s">
        <v>10</v>
      </c>
      <c r="B4638" t="s">
        <v>11</v>
      </c>
      <c r="C4638" t="s">
        <v>12</v>
      </c>
      <c r="D4638" t="s">
        <v>5388</v>
      </c>
      <c r="E4638">
        <v>10260265</v>
      </c>
      <c r="F4638" t="s">
        <v>13</v>
      </c>
      <c r="G4638">
        <v>66112464</v>
      </c>
      <c r="H4638" t="s">
        <v>1596</v>
      </c>
      <c r="I4638" t="s">
        <v>1600</v>
      </c>
      <c r="J4638" t="s">
        <v>5407</v>
      </c>
      <c r="K4638" t="s">
        <v>5391</v>
      </c>
      <c r="L4638" t="s">
        <v>5392</v>
      </c>
      <c r="M4638" t="s">
        <v>5393</v>
      </c>
      <c r="N4638">
        <v>5</v>
      </c>
    </row>
    <row r="4639" spans="1:14" x14ac:dyDescent="0.75">
      <c r="A4639" t="s">
        <v>10</v>
      </c>
      <c r="B4639" t="s">
        <v>11</v>
      </c>
      <c r="C4639" t="s">
        <v>12</v>
      </c>
      <c r="D4639" t="s">
        <v>5388</v>
      </c>
      <c r="E4639">
        <v>10260265</v>
      </c>
      <c r="F4639" t="s">
        <v>13</v>
      </c>
      <c r="G4639">
        <v>66112464</v>
      </c>
      <c r="H4639" t="s">
        <v>1596</v>
      </c>
      <c r="I4639" t="s">
        <v>1600</v>
      </c>
      <c r="J4639" t="s">
        <v>5407</v>
      </c>
      <c r="K4639" t="s">
        <v>5394</v>
      </c>
      <c r="L4639" t="s">
        <v>5402</v>
      </c>
      <c r="M4639" t="s">
        <v>5403</v>
      </c>
      <c r="N4639">
        <v>5</v>
      </c>
    </row>
    <row r="4640" spans="1:14" x14ac:dyDescent="0.75">
      <c r="A4640" t="s">
        <v>10</v>
      </c>
      <c r="B4640" t="s">
        <v>11</v>
      </c>
      <c r="C4640" t="s">
        <v>12</v>
      </c>
      <c r="D4640" t="s">
        <v>5388</v>
      </c>
      <c r="E4640">
        <v>10260265</v>
      </c>
      <c r="F4640" t="s">
        <v>13</v>
      </c>
      <c r="G4640">
        <v>66112464</v>
      </c>
      <c r="H4640" t="s">
        <v>1596</v>
      </c>
      <c r="I4640" t="s">
        <v>1600</v>
      </c>
      <c r="J4640" t="s">
        <v>5407</v>
      </c>
      <c r="K4640" t="s">
        <v>5394</v>
      </c>
      <c r="L4640" t="s">
        <v>5402</v>
      </c>
      <c r="M4640" t="s">
        <v>5404</v>
      </c>
      <c r="N4640">
        <v>5</v>
      </c>
    </row>
    <row r="4641" spans="1:14" x14ac:dyDescent="0.75">
      <c r="A4641" t="s">
        <v>10</v>
      </c>
      <c r="B4641" t="s">
        <v>11</v>
      </c>
      <c r="C4641" t="s">
        <v>12</v>
      </c>
      <c r="D4641" t="s">
        <v>5388</v>
      </c>
      <c r="E4641">
        <v>10260265</v>
      </c>
      <c r="F4641" t="s">
        <v>13</v>
      </c>
      <c r="G4641">
        <v>66112464</v>
      </c>
      <c r="H4641" t="s">
        <v>1596</v>
      </c>
      <c r="I4641" t="s">
        <v>1600</v>
      </c>
      <c r="J4641" t="s">
        <v>5407</v>
      </c>
      <c r="K4641" t="s">
        <v>5394</v>
      </c>
      <c r="L4641" t="s">
        <v>5395</v>
      </c>
      <c r="M4641" t="s">
        <v>5405</v>
      </c>
      <c r="N4641">
        <v>5</v>
      </c>
    </row>
    <row r="4642" spans="1:14" x14ac:dyDescent="0.75">
      <c r="A4642" t="s">
        <v>10</v>
      </c>
      <c r="B4642" t="s">
        <v>11</v>
      </c>
      <c r="C4642" t="s">
        <v>12</v>
      </c>
      <c r="D4642" t="s">
        <v>5388</v>
      </c>
      <c r="E4642">
        <v>10260265</v>
      </c>
      <c r="F4642" t="s">
        <v>13</v>
      </c>
      <c r="G4642">
        <v>66112464</v>
      </c>
      <c r="H4642" t="s">
        <v>1596</v>
      </c>
      <c r="I4642" t="s">
        <v>1600</v>
      </c>
      <c r="J4642" t="s">
        <v>5407</v>
      </c>
      <c r="K4642" t="s">
        <v>5394</v>
      </c>
      <c r="L4642" t="s">
        <v>5395</v>
      </c>
      <c r="M4642" t="s">
        <v>5396</v>
      </c>
      <c r="N4642">
        <v>5</v>
      </c>
    </row>
    <row r="4643" spans="1:14" x14ac:dyDescent="0.75">
      <c r="A4643" t="s">
        <v>10</v>
      </c>
      <c r="B4643" t="s">
        <v>11</v>
      </c>
      <c r="C4643" t="s">
        <v>12</v>
      </c>
      <c r="D4643" t="s">
        <v>5388</v>
      </c>
      <c r="E4643">
        <v>10260265</v>
      </c>
      <c r="F4643" t="s">
        <v>13</v>
      </c>
      <c r="G4643">
        <v>66112727</v>
      </c>
      <c r="H4643" t="s">
        <v>16</v>
      </c>
      <c r="I4643" t="s">
        <v>17</v>
      </c>
      <c r="J4643" t="s">
        <v>5446</v>
      </c>
      <c r="K4643" t="s">
        <v>5391</v>
      </c>
      <c r="L4643" t="s">
        <v>5392</v>
      </c>
      <c r="M4643" t="s">
        <v>5393</v>
      </c>
      <c r="N4643">
        <v>110</v>
      </c>
    </row>
    <row r="4644" spans="1:14" x14ac:dyDescent="0.75">
      <c r="A4644" t="s">
        <v>10</v>
      </c>
      <c r="B4644" t="s">
        <v>11</v>
      </c>
      <c r="C4644" t="s">
        <v>12</v>
      </c>
      <c r="D4644" t="s">
        <v>5388</v>
      </c>
      <c r="E4644">
        <v>10260265</v>
      </c>
      <c r="F4644" t="s">
        <v>13</v>
      </c>
      <c r="G4644">
        <v>66112727</v>
      </c>
      <c r="H4644" t="s">
        <v>16</v>
      </c>
      <c r="I4644" t="s">
        <v>17</v>
      </c>
      <c r="J4644" t="s">
        <v>5446</v>
      </c>
      <c r="K4644" t="s">
        <v>5391</v>
      </c>
      <c r="L4644" t="s">
        <v>5392</v>
      </c>
      <c r="M4644" t="s">
        <v>5401</v>
      </c>
      <c r="N4644">
        <v>10</v>
      </c>
    </row>
    <row r="4645" spans="1:14" x14ac:dyDescent="0.75">
      <c r="A4645" t="s">
        <v>10</v>
      </c>
      <c r="B4645" t="s">
        <v>11</v>
      </c>
      <c r="C4645" t="s">
        <v>12</v>
      </c>
      <c r="D4645" t="s">
        <v>5388</v>
      </c>
      <c r="E4645">
        <v>10260265</v>
      </c>
      <c r="F4645" t="s">
        <v>13</v>
      </c>
      <c r="G4645">
        <v>66112727</v>
      </c>
      <c r="H4645" t="s">
        <v>16</v>
      </c>
      <c r="I4645" t="s">
        <v>17</v>
      </c>
      <c r="J4645" t="s">
        <v>5446</v>
      </c>
      <c r="K4645" t="s">
        <v>5394</v>
      </c>
      <c r="L4645" t="s">
        <v>5402</v>
      </c>
      <c r="M4645" t="s">
        <v>5403</v>
      </c>
      <c r="N4645">
        <v>60</v>
      </c>
    </row>
    <row r="4646" spans="1:14" x14ac:dyDescent="0.75">
      <c r="A4646" t="s">
        <v>10</v>
      </c>
      <c r="B4646" t="s">
        <v>11</v>
      </c>
      <c r="C4646" t="s">
        <v>12</v>
      </c>
      <c r="D4646" t="s">
        <v>5388</v>
      </c>
      <c r="E4646">
        <v>10260265</v>
      </c>
      <c r="F4646" t="s">
        <v>13</v>
      </c>
      <c r="G4646">
        <v>66112727</v>
      </c>
      <c r="H4646" t="s">
        <v>16</v>
      </c>
      <c r="I4646" t="s">
        <v>17</v>
      </c>
      <c r="J4646" t="s">
        <v>5446</v>
      </c>
      <c r="K4646" t="s">
        <v>5394</v>
      </c>
      <c r="L4646" t="s">
        <v>5402</v>
      </c>
      <c r="M4646" t="s">
        <v>5404</v>
      </c>
      <c r="N4646">
        <v>20</v>
      </c>
    </row>
    <row r="4647" spans="1:14" x14ac:dyDescent="0.75">
      <c r="A4647" t="s">
        <v>10</v>
      </c>
      <c r="B4647" t="s">
        <v>11</v>
      </c>
      <c r="C4647" t="s">
        <v>12</v>
      </c>
      <c r="D4647" t="s">
        <v>5388</v>
      </c>
      <c r="E4647">
        <v>10260265</v>
      </c>
      <c r="F4647" t="s">
        <v>13</v>
      </c>
      <c r="G4647">
        <v>66112978</v>
      </c>
      <c r="H4647" t="s">
        <v>1470</v>
      </c>
      <c r="I4647" t="s">
        <v>1471</v>
      </c>
      <c r="J4647" t="s">
        <v>5406</v>
      </c>
      <c r="K4647" t="s">
        <v>5394</v>
      </c>
      <c r="L4647" t="s">
        <v>5402</v>
      </c>
      <c r="M4647" t="s">
        <v>5403</v>
      </c>
      <c r="N4647">
        <v>5</v>
      </c>
    </row>
    <row r="4648" spans="1:14" x14ac:dyDescent="0.75">
      <c r="A4648" t="s">
        <v>10</v>
      </c>
      <c r="B4648" t="s">
        <v>11</v>
      </c>
      <c r="C4648" t="s">
        <v>12</v>
      </c>
      <c r="D4648" t="s">
        <v>5388</v>
      </c>
      <c r="E4648">
        <v>10260265</v>
      </c>
      <c r="F4648" t="s">
        <v>13</v>
      </c>
      <c r="G4648">
        <v>66113045</v>
      </c>
      <c r="H4648" t="s">
        <v>7088</v>
      </c>
      <c r="I4648" t="s">
        <v>7582</v>
      </c>
      <c r="J4648" t="s">
        <v>5407</v>
      </c>
      <c r="K4648" t="s">
        <v>5398</v>
      </c>
      <c r="L4648" t="s">
        <v>5399</v>
      </c>
      <c r="M4648" t="s">
        <v>5400</v>
      </c>
      <c r="N4648">
        <v>2</v>
      </c>
    </row>
    <row r="4649" spans="1:14" x14ac:dyDescent="0.75">
      <c r="A4649" t="s">
        <v>10</v>
      </c>
      <c r="B4649" t="s">
        <v>11</v>
      </c>
      <c r="C4649" t="s">
        <v>12</v>
      </c>
      <c r="D4649" t="s">
        <v>5388</v>
      </c>
      <c r="E4649">
        <v>10260265</v>
      </c>
      <c r="F4649" t="s">
        <v>13</v>
      </c>
      <c r="G4649">
        <v>66113045</v>
      </c>
      <c r="H4649" t="s">
        <v>7088</v>
      </c>
      <c r="I4649" t="s">
        <v>7582</v>
      </c>
      <c r="J4649" t="s">
        <v>5407</v>
      </c>
      <c r="K4649" t="s">
        <v>5391</v>
      </c>
      <c r="L4649" t="s">
        <v>5392</v>
      </c>
      <c r="M4649" t="s">
        <v>5393</v>
      </c>
      <c r="N4649">
        <v>30</v>
      </c>
    </row>
    <row r="4650" spans="1:14" x14ac:dyDescent="0.75">
      <c r="A4650" t="s">
        <v>10</v>
      </c>
      <c r="B4650" t="s">
        <v>11</v>
      </c>
      <c r="C4650" t="s">
        <v>12</v>
      </c>
      <c r="D4650" t="s">
        <v>5388</v>
      </c>
      <c r="E4650">
        <v>10260265</v>
      </c>
      <c r="F4650" t="s">
        <v>13</v>
      </c>
      <c r="G4650">
        <v>66113045</v>
      </c>
      <c r="H4650" t="s">
        <v>7088</v>
      </c>
      <c r="I4650" t="s">
        <v>7582</v>
      </c>
      <c r="J4650" t="s">
        <v>5407</v>
      </c>
      <c r="K4650" t="s">
        <v>5391</v>
      </c>
      <c r="L4650" t="s">
        <v>5392</v>
      </c>
      <c r="M4650" t="s">
        <v>5401</v>
      </c>
      <c r="N4650">
        <v>10</v>
      </c>
    </row>
    <row r="4651" spans="1:14" x14ac:dyDescent="0.75">
      <c r="A4651" t="s">
        <v>10</v>
      </c>
      <c r="B4651" t="s">
        <v>11</v>
      </c>
      <c r="C4651" t="s">
        <v>12</v>
      </c>
      <c r="D4651" t="s">
        <v>5388</v>
      </c>
      <c r="E4651">
        <v>10260265</v>
      </c>
      <c r="F4651" t="s">
        <v>13</v>
      </c>
      <c r="G4651">
        <v>66113045</v>
      </c>
      <c r="H4651" t="s">
        <v>7088</v>
      </c>
      <c r="I4651" t="s">
        <v>7582</v>
      </c>
      <c r="J4651" t="s">
        <v>5407</v>
      </c>
      <c r="K4651" t="s">
        <v>5394</v>
      </c>
      <c r="L4651" t="s">
        <v>5402</v>
      </c>
      <c r="M4651" t="s">
        <v>5403</v>
      </c>
      <c r="N4651">
        <v>50</v>
      </c>
    </row>
    <row r="4652" spans="1:14" x14ac:dyDescent="0.75">
      <c r="A4652" t="s">
        <v>10</v>
      </c>
      <c r="B4652" t="s">
        <v>11</v>
      </c>
      <c r="C4652" t="s">
        <v>12</v>
      </c>
      <c r="D4652" t="s">
        <v>5388</v>
      </c>
      <c r="E4652">
        <v>10260265</v>
      </c>
      <c r="F4652" t="s">
        <v>13</v>
      </c>
      <c r="G4652">
        <v>66113045</v>
      </c>
      <c r="H4652" t="s">
        <v>7088</v>
      </c>
      <c r="I4652" t="s">
        <v>7582</v>
      </c>
      <c r="J4652" t="s">
        <v>5407</v>
      </c>
      <c r="K4652" t="s">
        <v>5394</v>
      </c>
      <c r="L4652" t="s">
        <v>5395</v>
      </c>
      <c r="M4652" t="s">
        <v>5396</v>
      </c>
      <c r="N4652">
        <v>30</v>
      </c>
    </row>
    <row r="4653" spans="1:14" x14ac:dyDescent="0.75">
      <c r="A4653" t="s">
        <v>10</v>
      </c>
      <c r="B4653" t="s">
        <v>11</v>
      </c>
      <c r="C4653" t="s">
        <v>12</v>
      </c>
      <c r="D4653" t="s">
        <v>5388</v>
      </c>
      <c r="E4653">
        <v>10260265</v>
      </c>
      <c r="F4653" t="s">
        <v>13</v>
      </c>
      <c r="G4653">
        <v>66113128</v>
      </c>
      <c r="H4653" t="s">
        <v>2750</v>
      </c>
      <c r="I4653" t="s">
        <v>2751</v>
      </c>
      <c r="J4653" t="s">
        <v>5407</v>
      </c>
      <c r="K4653" t="s">
        <v>5391</v>
      </c>
      <c r="L4653" t="s">
        <v>5392</v>
      </c>
      <c r="M4653" t="s">
        <v>5393</v>
      </c>
      <c r="N4653">
        <v>50</v>
      </c>
    </row>
    <row r="4654" spans="1:14" x14ac:dyDescent="0.75">
      <c r="A4654" t="s">
        <v>10</v>
      </c>
      <c r="B4654" t="s">
        <v>11</v>
      </c>
      <c r="C4654" t="s">
        <v>12</v>
      </c>
      <c r="D4654" t="s">
        <v>5388</v>
      </c>
      <c r="E4654">
        <v>10260265</v>
      </c>
      <c r="F4654" t="s">
        <v>13</v>
      </c>
      <c r="G4654">
        <v>66113128</v>
      </c>
      <c r="H4654" t="s">
        <v>2750</v>
      </c>
      <c r="I4654" t="s">
        <v>2751</v>
      </c>
      <c r="J4654" t="s">
        <v>5407</v>
      </c>
      <c r="K4654" t="s">
        <v>5394</v>
      </c>
      <c r="L4654" t="s">
        <v>5402</v>
      </c>
      <c r="M4654" t="s">
        <v>5403</v>
      </c>
      <c r="N4654">
        <v>50</v>
      </c>
    </row>
    <row r="4655" spans="1:14" x14ac:dyDescent="0.75">
      <c r="A4655" t="s">
        <v>10</v>
      </c>
      <c r="B4655" t="s">
        <v>11</v>
      </c>
      <c r="C4655" t="s">
        <v>12</v>
      </c>
      <c r="D4655" t="s">
        <v>5388</v>
      </c>
      <c r="E4655">
        <v>10260265</v>
      </c>
      <c r="F4655" t="s">
        <v>13</v>
      </c>
      <c r="G4655">
        <v>66113128</v>
      </c>
      <c r="H4655" t="s">
        <v>2750</v>
      </c>
      <c r="I4655" t="s">
        <v>2751</v>
      </c>
      <c r="J4655" t="s">
        <v>5407</v>
      </c>
      <c r="K4655" t="s">
        <v>5394</v>
      </c>
      <c r="L4655" t="s">
        <v>5402</v>
      </c>
      <c r="M4655" t="s">
        <v>5404</v>
      </c>
      <c r="N4655">
        <v>50</v>
      </c>
    </row>
    <row r="4656" spans="1:14" x14ac:dyDescent="0.75">
      <c r="A4656" t="s">
        <v>10</v>
      </c>
      <c r="B4656" t="s">
        <v>11</v>
      </c>
      <c r="C4656" t="s">
        <v>12</v>
      </c>
      <c r="D4656" t="s">
        <v>5388</v>
      </c>
      <c r="E4656">
        <v>10260265</v>
      </c>
      <c r="F4656" t="s">
        <v>13</v>
      </c>
      <c r="G4656">
        <v>66113128</v>
      </c>
      <c r="H4656" t="s">
        <v>2750</v>
      </c>
      <c r="I4656" t="s">
        <v>2751</v>
      </c>
      <c r="J4656" t="s">
        <v>5407</v>
      </c>
      <c r="K4656" t="s">
        <v>5394</v>
      </c>
      <c r="L4656" t="s">
        <v>5395</v>
      </c>
      <c r="M4656" t="s">
        <v>5405</v>
      </c>
      <c r="N4656">
        <v>10</v>
      </c>
    </row>
    <row r="4657" spans="1:14" x14ac:dyDescent="0.75">
      <c r="A4657" t="s">
        <v>10</v>
      </c>
      <c r="B4657" t="s">
        <v>11</v>
      </c>
      <c r="C4657" t="s">
        <v>12</v>
      </c>
      <c r="D4657" t="s">
        <v>5388</v>
      </c>
      <c r="E4657">
        <v>10260265</v>
      </c>
      <c r="F4657" t="s">
        <v>13</v>
      </c>
      <c r="G4657">
        <v>66113128</v>
      </c>
      <c r="H4657" t="s">
        <v>2750</v>
      </c>
      <c r="I4657" t="s">
        <v>2751</v>
      </c>
      <c r="J4657" t="s">
        <v>5407</v>
      </c>
      <c r="K4657" t="s">
        <v>5394</v>
      </c>
      <c r="L4657" t="s">
        <v>5395</v>
      </c>
      <c r="M4657" t="s">
        <v>5396</v>
      </c>
      <c r="N4657">
        <v>10</v>
      </c>
    </row>
    <row r="4658" spans="1:14" x14ac:dyDescent="0.75">
      <c r="A4658" t="s">
        <v>10</v>
      </c>
      <c r="B4658" t="s">
        <v>11</v>
      </c>
      <c r="C4658" t="s">
        <v>12</v>
      </c>
      <c r="D4658" t="s">
        <v>5388</v>
      </c>
      <c r="E4658">
        <v>10260265</v>
      </c>
      <c r="F4658" t="s">
        <v>13</v>
      </c>
      <c r="G4658">
        <v>66113180</v>
      </c>
      <c r="H4658" t="s">
        <v>934</v>
      </c>
      <c r="I4658" t="s">
        <v>935</v>
      </c>
      <c r="J4658" t="s">
        <v>5416</v>
      </c>
      <c r="K4658" t="s">
        <v>5391</v>
      </c>
      <c r="L4658" t="s">
        <v>5392</v>
      </c>
      <c r="M4658" t="s">
        <v>5393</v>
      </c>
      <c r="N4658">
        <v>95</v>
      </c>
    </row>
    <row r="4659" spans="1:14" x14ac:dyDescent="0.75">
      <c r="A4659" t="s">
        <v>10</v>
      </c>
      <c r="B4659" t="s">
        <v>11</v>
      </c>
      <c r="C4659" t="s">
        <v>12</v>
      </c>
      <c r="D4659" t="s">
        <v>5388</v>
      </c>
      <c r="E4659">
        <v>10260265</v>
      </c>
      <c r="F4659" t="s">
        <v>13</v>
      </c>
      <c r="G4659">
        <v>66113180</v>
      </c>
      <c r="H4659" t="s">
        <v>934</v>
      </c>
      <c r="I4659" t="s">
        <v>935</v>
      </c>
      <c r="J4659" t="s">
        <v>5416</v>
      </c>
      <c r="K4659" t="s">
        <v>5391</v>
      </c>
      <c r="L4659" t="s">
        <v>5392</v>
      </c>
      <c r="M4659" t="s">
        <v>5401</v>
      </c>
      <c r="N4659">
        <v>5</v>
      </c>
    </row>
    <row r="4660" spans="1:14" x14ac:dyDescent="0.75">
      <c r="A4660" t="s">
        <v>10</v>
      </c>
      <c r="B4660" t="s">
        <v>11</v>
      </c>
      <c r="C4660" t="s">
        <v>12</v>
      </c>
      <c r="D4660" t="s">
        <v>5388</v>
      </c>
      <c r="E4660">
        <v>10260265</v>
      </c>
      <c r="F4660" t="s">
        <v>13</v>
      </c>
      <c r="G4660">
        <v>66113180</v>
      </c>
      <c r="H4660" t="s">
        <v>934</v>
      </c>
      <c r="I4660" t="s">
        <v>935</v>
      </c>
      <c r="J4660" t="s">
        <v>5416</v>
      </c>
      <c r="K4660" t="s">
        <v>5394</v>
      </c>
      <c r="L4660" t="s">
        <v>5402</v>
      </c>
      <c r="M4660" t="s">
        <v>5403</v>
      </c>
      <c r="N4660">
        <v>10</v>
      </c>
    </row>
    <row r="4661" spans="1:14" x14ac:dyDescent="0.75">
      <c r="A4661" t="s">
        <v>10</v>
      </c>
      <c r="B4661" t="s">
        <v>11</v>
      </c>
      <c r="C4661" t="s">
        <v>12</v>
      </c>
      <c r="D4661" t="s">
        <v>5388</v>
      </c>
      <c r="E4661">
        <v>10260265</v>
      </c>
      <c r="F4661" t="s">
        <v>13</v>
      </c>
      <c r="G4661">
        <v>66113180</v>
      </c>
      <c r="H4661" t="s">
        <v>934</v>
      </c>
      <c r="I4661" t="s">
        <v>935</v>
      </c>
      <c r="J4661" t="s">
        <v>5416</v>
      </c>
      <c r="K4661" t="s">
        <v>5394</v>
      </c>
      <c r="L4661" t="s">
        <v>5395</v>
      </c>
      <c r="M4661" t="s">
        <v>5396</v>
      </c>
      <c r="N4661">
        <v>20</v>
      </c>
    </row>
    <row r="4662" spans="1:14" x14ac:dyDescent="0.75">
      <c r="A4662" t="s">
        <v>10</v>
      </c>
      <c r="B4662" t="s">
        <v>11</v>
      </c>
      <c r="C4662" t="s">
        <v>12</v>
      </c>
      <c r="D4662" t="s">
        <v>5388</v>
      </c>
      <c r="E4662">
        <v>10260265</v>
      </c>
      <c r="F4662" t="s">
        <v>13</v>
      </c>
      <c r="G4662">
        <v>66113279</v>
      </c>
      <c r="H4662" t="s">
        <v>7852</v>
      </c>
      <c r="I4662" t="s">
        <v>4458</v>
      </c>
      <c r="J4662" t="s">
        <v>5407</v>
      </c>
      <c r="K4662" t="s">
        <v>5391</v>
      </c>
      <c r="L4662" t="s">
        <v>5392</v>
      </c>
      <c r="M4662" t="s">
        <v>5393</v>
      </c>
      <c r="N4662">
        <v>100</v>
      </c>
    </row>
    <row r="4663" spans="1:14" x14ac:dyDescent="0.75">
      <c r="A4663" t="s">
        <v>10</v>
      </c>
      <c r="B4663" t="s">
        <v>11</v>
      </c>
      <c r="C4663" t="s">
        <v>12</v>
      </c>
      <c r="D4663" t="s">
        <v>5388</v>
      </c>
      <c r="E4663">
        <v>10260265</v>
      </c>
      <c r="F4663" t="s">
        <v>13</v>
      </c>
      <c r="G4663">
        <v>66113410</v>
      </c>
      <c r="H4663" t="s">
        <v>3297</v>
      </c>
      <c r="I4663" t="s">
        <v>7316</v>
      </c>
      <c r="J4663" t="s">
        <v>5427</v>
      </c>
      <c r="K4663" t="s">
        <v>5391</v>
      </c>
      <c r="L4663" t="s">
        <v>5392</v>
      </c>
      <c r="M4663" t="s">
        <v>5393</v>
      </c>
      <c r="N4663">
        <v>3</v>
      </c>
    </row>
    <row r="4664" spans="1:14" x14ac:dyDescent="0.75">
      <c r="A4664" t="s">
        <v>10</v>
      </c>
      <c r="B4664" t="s">
        <v>11</v>
      </c>
      <c r="C4664" t="s">
        <v>12</v>
      </c>
      <c r="D4664" t="s">
        <v>5388</v>
      </c>
      <c r="E4664">
        <v>10260265</v>
      </c>
      <c r="F4664" t="s">
        <v>13</v>
      </c>
      <c r="G4664">
        <v>66113410</v>
      </c>
      <c r="H4664" t="s">
        <v>3297</v>
      </c>
      <c r="I4664" t="s">
        <v>7316</v>
      </c>
      <c r="J4664" t="s">
        <v>5427</v>
      </c>
      <c r="K4664" t="s">
        <v>5394</v>
      </c>
      <c r="L4664" t="s">
        <v>5402</v>
      </c>
      <c r="M4664" t="s">
        <v>5403</v>
      </c>
      <c r="N4664">
        <v>2</v>
      </c>
    </row>
    <row r="4665" spans="1:14" x14ac:dyDescent="0.75">
      <c r="A4665" t="s">
        <v>10</v>
      </c>
      <c r="B4665" t="s">
        <v>11</v>
      </c>
      <c r="C4665" t="s">
        <v>12</v>
      </c>
      <c r="D4665" t="s">
        <v>5388</v>
      </c>
      <c r="E4665">
        <v>10260265</v>
      </c>
      <c r="F4665" t="s">
        <v>13</v>
      </c>
      <c r="G4665">
        <v>66113410</v>
      </c>
      <c r="H4665" t="s">
        <v>3297</v>
      </c>
      <c r="I4665" t="s">
        <v>7316</v>
      </c>
      <c r="J4665" t="s">
        <v>5427</v>
      </c>
      <c r="K4665" t="s">
        <v>5394</v>
      </c>
      <c r="L4665" t="s">
        <v>5402</v>
      </c>
      <c r="M4665" t="s">
        <v>5404</v>
      </c>
      <c r="N4665">
        <v>7</v>
      </c>
    </row>
    <row r="4666" spans="1:14" x14ac:dyDescent="0.75">
      <c r="A4666" t="s">
        <v>10</v>
      </c>
      <c r="B4666" t="s">
        <v>11</v>
      </c>
      <c r="C4666" t="s">
        <v>12</v>
      </c>
      <c r="D4666" t="s">
        <v>5388</v>
      </c>
      <c r="E4666">
        <v>10260265</v>
      </c>
      <c r="F4666" t="s">
        <v>13</v>
      </c>
      <c r="G4666">
        <v>66113410</v>
      </c>
      <c r="H4666" t="s">
        <v>3297</v>
      </c>
      <c r="I4666" t="s">
        <v>7316</v>
      </c>
      <c r="J4666" t="s">
        <v>5427</v>
      </c>
      <c r="K4666" t="s">
        <v>5394</v>
      </c>
      <c r="L4666" t="s">
        <v>5395</v>
      </c>
      <c r="M4666" t="s">
        <v>5396</v>
      </c>
      <c r="N4666">
        <v>3</v>
      </c>
    </row>
    <row r="4667" spans="1:14" x14ac:dyDescent="0.75">
      <c r="A4667" t="s">
        <v>10</v>
      </c>
      <c r="B4667" t="s">
        <v>11</v>
      </c>
      <c r="C4667" t="s">
        <v>12</v>
      </c>
      <c r="D4667" t="s">
        <v>5388</v>
      </c>
      <c r="E4667">
        <v>10260265</v>
      </c>
      <c r="F4667" t="s">
        <v>13</v>
      </c>
      <c r="G4667">
        <v>66113477</v>
      </c>
      <c r="H4667" t="s">
        <v>20</v>
      </c>
      <c r="I4667" t="s">
        <v>21</v>
      </c>
      <c r="J4667" t="s">
        <v>5446</v>
      </c>
      <c r="K4667" t="s">
        <v>5391</v>
      </c>
      <c r="L4667" t="s">
        <v>5392</v>
      </c>
      <c r="M4667" t="s">
        <v>5393</v>
      </c>
      <c r="N4667">
        <v>15</v>
      </c>
    </row>
    <row r="4668" spans="1:14" x14ac:dyDescent="0.75">
      <c r="A4668" t="s">
        <v>10</v>
      </c>
      <c r="B4668" t="s">
        <v>11</v>
      </c>
      <c r="C4668" t="s">
        <v>12</v>
      </c>
      <c r="D4668" t="s">
        <v>5388</v>
      </c>
      <c r="E4668">
        <v>10260265</v>
      </c>
      <c r="F4668" t="s">
        <v>13</v>
      </c>
      <c r="G4668">
        <v>66113477</v>
      </c>
      <c r="H4668" t="s">
        <v>20</v>
      </c>
      <c r="I4668" t="s">
        <v>21</v>
      </c>
      <c r="J4668" t="s">
        <v>5446</v>
      </c>
      <c r="K4668" t="s">
        <v>5394</v>
      </c>
      <c r="L4668" t="s">
        <v>5402</v>
      </c>
      <c r="M4668" t="s">
        <v>5403</v>
      </c>
      <c r="N4668">
        <v>15</v>
      </c>
    </row>
    <row r="4669" spans="1:14" x14ac:dyDescent="0.75">
      <c r="A4669" t="s">
        <v>10</v>
      </c>
      <c r="B4669" t="s">
        <v>11</v>
      </c>
      <c r="C4669" t="s">
        <v>12</v>
      </c>
      <c r="D4669" t="s">
        <v>5388</v>
      </c>
      <c r="E4669">
        <v>10260265</v>
      </c>
      <c r="F4669" t="s">
        <v>13</v>
      </c>
      <c r="G4669">
        <v>66113477</v>
      </c>
      <c r="H4669" t="s">
        <v>20</v>
      </c>
      <c r="I4669" t="s">
        <v>21</v>
      </c>
      <c r="J4669" t="s">
        <v>5446</v>
      </c>
      <c r="K4669" t="s">
        <v>5394</v>
      </c>
      <c r="L4669" t="s">
        <v>5402</v>
      </c>
      <c r="M4669" t="s">
        <v>5404</v>
      </c>
      <c r="N4669">
        <v>15</v>
      </c>
    </row>
    <row r="4670" spans="1:14" x14ac:dyDescent="0.75">
      <c r="A4670" t="s">
        <v>10</v>
      </c>
      <c r="B4670" t="s">
        <v>11</v>
      </c>
      <c r="C4670" t="s">
        <v>12</v>
      </c>
      <c r="D4670" t="s">
        <v>5388</v>
      </c>
      <c r="E4670">
        <v>10260265</v>
      </c>
      <c r="F4670" t="s">
        <v>13</v>
      </c>
      <c r="G4670">
        <v>66113477</v>
      </c>
      <c r="H4670" t="s">
        <v>20</v>
      </c>
      <c r="I4670" t="s">
        <v>21</v>
      </c>
      <c r="J4670" t="s">
        <v>5446</v>
      </c>
      <c r="K4670" t="s">
        <v>5394</v>
      </c>
      <c r="L4670" t="s">
        <v>5395</v>
      </c>
      <c r="M4670" t="s">
        <v>5396</v>
      </c>
      <c r="N4670">
        <v>15</v>
      </c>
    </row>
    <row r="4671" spans="1:14" x14ac:dyDescent="0.75">
      <c r="A4671" t="s">
        <v>10</v>
      </c>
      <c r="B4671" t="s">
        <v>11</v>
      </c>
      <c r="C4671" t="s">
        <v>12</v>
      </c>
      <c r="D4671" t="s">
        <v>5388</v>
      </c>
      <c r="E4671">
        <v>10260265</v>
      </c>
      <c r="F4671" t="s">
        <v>13</v>
      </c>
      <c r="G4671">
        <v>66113538</v>
      </c>
      <c r="H4671" t="s">
        <v>862</v>
      </c>
      <c r="I4671" t="s">
        <v>863</v>
      </c>
      <c r="J4671" t="s">
        <v>5407</v>
      </c>
      <c r="K4671" t="s">
        <v>5391</v>
      </c>
      <c r="L4671" t="s">
        <v>5392</v>
      </c>
      <c r="M4671" t="s">
        <v>5393</v>
      </c>
      <c r="N4671">
        <v>5</v>
      </c>
    </row>
    <row r="4672" spans="1:14" x14ac:dyDescent="0.75">
      <c r="A4672" t="s">
        <v>10</v>
      </c>
      <c r="B4672" t="s">
        <v>11</v>
      </c>
      <c r="C4672" t="s">
        <v>12</v>
      </c>
      <c r="D4672" t="s">
        <v>5388</v>
      </c>
      <c r="E4672">
        <v>10260265</v>
      </c>
      <c r="F4672" t="s">
        <v>13</v>
      </c>
      <c r="G4672">
        <v>66113538</v>
      </c>
      <c r="H4672" t="s">
        <v>862</v>
      </c>
      <c r="I4672" t="s">
        <v>863</v>
      </c>
      <c r="J4672" t="s">
        <v>5407</v>
      </c>
      <c r="K4672" t="s">
        <v>5394</v>
      </c>
      <c r="L4672" t="s">
        <v>5402</v>
      </c>
      <c r="M4672" t="s">
        <v>5403</v>
      </c>
      <c r="N4672">
        <v>5</v>
      </c>
    </row>
    <row r="4673" spans="1:14" x14ac:dyDescent="0.75">
      <c r="A4673" t="s">
        <v>10</v>
      </c>
      <c r="B4673" t="s">
        <v>11</v>
      </c>
      <c r="C4673" t="s">
        <v>12</v>
      </c>
      <c r="D4673" t="s">
        <v>5388</v>
      </c>
      <c r="E4673">
        <v>10260265</v>
      </c>
      <c r="F4673" t="s">
        <v>13</v>
      </c>
      <c r="G4673">
        <v>66113538</v>
      </c>
      <c r="H4673" t="s">
        <v>862</v>
      </c>
      <c r="I4673" t="s">
        <v>863</v>
      </c>
      <c r="J4673" t="s">
        <v>5407</v>
      </c>
      <c r="K4673" t="s">
        <v>5394</v>
      </c>
      <c r="L4673" t="s">
        <v>5402</v>
      </c>
      <c r="M4673" t="s">
        <v>5404</v>
      </c>
      <c r="N4673">
        <v>5</v>
      </c>
    </row>
    <row r="4674" spans="1:14" x14ac:dyDescent="0.75">
      <c r="A4674" t="s">
        <v>10</v>
      </c>
      <c r="B4674" t="s">
        <v>11</v>
      </c>
      <c r="C4674" t="s">
        <v>12</v>
      </c>
      <c r="D4674" t="s">
        <v>5388</v>
      </c>
      <c r="E4674">
        <v>10260265</v>
      </c>
      <c r="F4674" t="s">
        <v>13</v>
      </c>
      <c r="G4674">
        <v>66113538</v>
      </c>
      <c r="H4674" t="s">
        <v>862</v>
      </c>
      <c r="I4674" t="s">
        <v>863</v>
      </c>
      <c r="J4674" t="s">
        <v>5407</v>
      </c>
      <c r="K4674" t="s">
        <v>5394</v>
      </c>
      <c r="L4674" t="s">
        <v>5395</v>
      </c>
      <c r="M4674" t="s">
        <v>5405</v>
      </c>
      <c r="N4674">
        <v>5</v>
      </c>
    </row>
    <row r="4675" spans="1:14" x14ac:dyDescent="0.75">
      <c r="A4675" t="s">
        <v>10</v>
      </c>
      <c r="B4675" t="s">
        <v>11</v>
      </c>
      <c r="C4675" t="s">
        <v>12</v>
      </c>
      <c r="D4675" t="s">
        <v>5388</v>
      </c>
      <c r="E4675">
        <v>10260265</v>
      </c>
      <c r="F4675" t="s">
        <v>13</v>
      </c>
      <c r="G4675">
        <v>66113538</v>
      </c>
      <c r="H4675" t="s">
        <v>862</v>
      </c>
      <c r="I4675" t="s">
        <v>863</v>
      </c>
      <c r="J4675" t="s">
        <v>5407</v>
      </c>
      <c r="K4675" t="s">
        <v>5394</v>
      </c>
      <c r="L4675" t="s">
        <v>5395</v>
      </c>
      <c r="M4675" t="s">
        <v>5396</v>
      </c>
      <c r="N4675">
        <v>5</v>
      </c>
    </row>
    <row r="4676" spans="1:14" x14ac:dyDescent="0.75">
      <c r="A4676" t="s">
        <v>10</v>
      </c>
      <c r="B4676" t="s">
        <v>11</v>
      </c>
      <c r="C4676" t="s">
        <v>12</v>
      </c>
      <c r="D4676" t="s">
        <v>5388</v>
      </c>
      <c r="E4676">
        <v>10260265</v>
      </c>
      <c r="F4676" t="s">
        <v>13</v>
      </c>
      <c r="G4676">
        <v>66113596</v>
      </c>
      <c r="H4676" t="s">
        <v>7179</v>
      </c>
      <c r="I4676" t="s">
        <v>7552</v>
      </c>
      <c r="J4676" t="s">
        <v>5407</v>
      </c>
      <c r="K4676" t="s">
        <v>5391</v>
      </c>
      <c r="L4676" t="s">
        <v>5392</v>
      </c>
      <c r="M4676" t="s">
        <v>5393</v>
      </c>
      <c r="N4676">
        <v>100</v>
      </c>
    </row>
    <row r="4677" spans="1:14" x14ac:dyDescent="0.75">
      <c r="A4677" t="s">
        <v>10</v>
      </c>
      <c r="B4677" t="s">
        <v>11</v>
      </c>
      <c r="C4677" t="s">
        <v>12</v>
      </c>
      <c r="D4677" t="s">
        <v>5388</v>
      </c>
      <c r="E4677">
        <v>10260265</v>
      </c>
      <c r="F4677" t="s">
        <v>13</v>
      </c>
      <c r="G4677">
        <v>66113837</v>
      </c>
      <c r="H4677" t="s">
        <v>3781</v>
      </c>
      <c r="I4677" t="s">
        <v>3782</v>
      </c>
      <c r="J4677" t="s">
        <v>5446</v>
      </c>
      <c r="K4677" t="s">
        <v>5391</v>
      </c>
      <c r="L4677" t="s">
        <v>5392</v>
      </c>
      <c r="M4677" t="s">
        <v>5393</v>
      </c>
      <c r="N4677">
        <v>220</v>
      </c>
    </row>
    <row r="4678" spans="1:14" x14ac:dyDescent="0.75">
      <c r="A4678" t="s">
        <v>10</v>
      </c>
      <c r="B4678" t="s">
        <v>11</v>
      </c>
      <c r="C4678" t="s">
        <v>12</v>
      </c>
      <c r="D4678" t="s">
        <v>5388</v>
      </c>
      <c r="E4678">
        <v>10260265</v>
      </c>
      <c r="F4678" t="s">
        <v>13</v>
      </c>
      <c r="G4678">
        <v>66113837</v>
      </c>
      <c r="H4678" t="s">
        <v>3781</v>
      </c>
      <c r="I4678" t="s">
        <v>3782</v>
      </c>
      <c r="J4678" t="s">
        <v>5446</v>
      </c>
      <c r="K4678" t="s">
        <v>5391</v>
      </c>
      <c r="L4678" t="s">
        <v>5392</v>
      </c>
      <c r="M4678" t="s">
        <v>5418</v>
      </c>
      <c r="N4678">
        <v>5</v>
      </c>
    </row>
    <row r="4679" spans="1:14" x14ac:dyDescent="0.75">
      <c r="A4679" t="s">
        <v>10</v>
      </c>
      <c r="B4679" t="s">
        <v>11</v>
      </c>
      <c r="C4679" t="s">
        <v>12</v>
      </c>
      <c r="D4679" t="s">
        <v>5388</v>
      </c>
      <c r="E4679">
        <v>10260265</v>
      </c>
      <c r="F4679" t="s">
        <v>13</v>
      </c>
      <c r="G4679">
        <v>66113837</v>
      </c>
      <c r="H4679" t="s">
        <v>3781</v>
      </c>
      <c r="I4679" t="s">
        <v>3782</v>
      </c>
      <c r="J4679" t="s">
        <v>5446</v>
      </c>
      <c r="K4679" t="s">
        <v>5391</v>
      </c>
      <c r="L4679" t="s">
        <v>5392</v>
      </c>
      <c r="M4679" t="s">
        <v>5401</v>
      </c>
      <c r="N4679">
        <v>20</v>
      </c>
    </row>
    <row r="4680" spans="1:14" x14ac:dyDescent="0.75">
      <c r="A4680" t="s">
        <v>10</v>
      </c>
      <c r="B4680" t="s">
        <v>11</v>
      </c>
      <c r="C4680" t="s">
        <v>12</v>
      </c>
      <c r="D4680" t="s">
        <v>5388</v>
      </c>
      <c r="E4680">
        <v>10260265</v>
      </c>
      <c r="F4680" t="s">
        <v>13</v>
      </c>
      <c r="G4680">
        <v>66113837</v>
      </c>
      <c r="H4680" t="s">
        <v>3781</v>
      </c>
      <c r="I4680" t="s">
        <v>3782</v>
      </c>
      <c r="J4680" t="s">
        <v>5446</v>
      </c>
      <c r="K4680" t="s">
        <v>5394</v>
      </c>
      <c r="L4680" t="s">
        <v>5402</v>
      </c>
      <c r="M4680" t="s">
        <v>5403</v>
      </c>
      <c r="N4680">
        <v>100</v>
      </c>
    </row>
    <row r="4681" spans="1:14" x14ac:dyDescent="0.75">
      <c r="A4681" t="s">
        <v>10</v>
      </c>
      <c r="B4681" t="s">
        <v>11</v>
      </c>
      <c r="C4681" t="s">
        <v>12</v>
      </c>
      <c r="D4681" t="s">
        <v>5388</v>
      </c>
      <c r="E4681">
        <v>10260265</v>
      </c>
      <c r="F4681" t="s">
        <v>13</v>
      </c>
      <c r="G4681">
        <v>66113837</v>
      </c>
      <c r="H4681" t="s">
        <v>3781</v>
      </c>
      <c r="I4681" t="s">
        <v>3782</v>
      </c>
      <c r="J4681" t="s">
        <v>5446</v>
      </c>
      <c r="K4681" t="s">
        <v>5394</v>
      </c>
      <c r="L4681" t="s">
        <v>5402</v>
      </c>
      <c r="M4681" t="s">
        <v>5404</v>
      </c>
      <c r="N4681">
        <v>40</v>
      </c>
    </row>
    <row r="4682" spans="1:14" x14ac:dyDescent="0.75">
      <c r="A4682" t="s">
        <v>10</v>
      </c>
      <c r="B4682" t="s">
        <v>11</v>
      </c>
      <c r="C4682" t="s">
        <v>12</v>
      </c>
      <c r="D4682" t="s">
        <v>5388</v>
      </c>
      <c r="E4682">
        <v>10260265</v>
      </c>
      <c r="F4682" t="s">
        <v>13</v>
      </c>
      <c r="G4682">
        <v>66113837</v>
      </c>
      <c r="H4682" t="s">
        <v>3781</v>
      </c>
      <c r="I4682" t="s">
        <v>3782</v>
      </c>
      <c r="J4682" t="s">
        <v>5446</v>
      </c>
      <c r="K4682" t="s">
        <v>5394</v>
      </c>
      <c r="L4682" t="s">
        <v>5395</v>
      </c>
      <c r="M4682" t="s">
        <v>5405</v>
      </c>
      <c r="N4682">
        <v>10</v>
      </c>
    </row>
    <row r="4683" spans="1:14" x14ac:dyDescent="0.75">
      <c r="A4683" t="s">
        <v>10</v>
      </c>
      <c r="B4683" t="s">
        <v>11</v>
      </c>
      <c r="C4683" t="s">
        <v>12</v>
      </c>
      <c r="D4683" t="s">
        <v>5388</v>
      </c>
      <c r="E4683">
        <v>10260265</v>
      </c>
      <c r="F4683" t="s">
        <v>13</v>
      </c>
      <c r="G4683">
        <v>66114844</v>
      </c>
      <c r="H4683" t="s">
        <v>2269</v>
      </c>
      <c r="I4683" t="s">
        <v>2270</v>
      </c>
      <c r="J4683" t="s">
        <v>5407</v>
      </c>
      <c r="K4683" t="s">
        <v>5391</v>
      </c>
      <c r="L4683" t="s">
        <v>5392</v>
      </c>
      <c r="M4683" t="s">
        <v>5393</v>
      </c>
      <c r="N4683">
        <v>30</v>
      </c>
    </row>
    <row r="4684" spans="1:14" x14ac:dyDescent="0.75">
      <c r="A4684" t="s">
        <v>10</v>
      </c>
      <c r="B4684" t="s">
        <v>11</v>
      </c>
      <c r="C4684" t="s">
        <v>12</v>
      </c>
      <c r="D4684" t="s">
        <v>5388</v>
      </c>
      <c r="E4684">
        <v>10260265</v>
      </c>
      <c r="F4684" t="s">
        <v>13</v>
      </c>
      <c r="G4684">
        <v>66114844</v>
      </c>
      <c r="H4684" t="s">
        <v>2269</v>
      </c>
      <c r="I4684" t="s">
        <v>2270</v>
      </c>
      <c r="J4684" t="s">
        <v>5407</v>
      </c>
      <c r="K4684" t="s">
        <v>5391</v>
      </c>
      <c r="L4684" t="s">
        <v>5392</v>
      </c>
      <c r="M4684" t="s">
        <v>5401</v>
      </c>
      <c r="N4684">
        <v>50</v>
      </c>
    </row>
    <row r="4685" spans="1:14" x14ac:dyDescent="0.75">
      <c r="A4685" t="s">
        <v>10</v>
      </c>
      <c r="B4685" t="s">
        <v>11</v>
      </c>
      <c r="C4685" t="s">
        <v>12</v>
      </c>
      <c r="D4685" t="s">
        <v>5388</v>
      </c>
      <c r="E4685">
        <v>10260265</v>
      </c>
      <c r="F4685" t="s">
        <v>13</v>
      </c>
      <c r="G4685">
        <v>66114844</v>
      </c>
      <c r="H4685" t="s">
        <v>2269</v>
      </c>
      <c r="I4685" t="s">
        <v>2270</v>
      </c>
      <c r="J4685" t="s">
        <v>5407</v>
      </c>
      <c r="K4685" t="s">
        <v>5394</v>
      </c>
      <c r="L4685" t="s">
        <v>5402</v>
      </c>
      <c r="M4685" t="s">
        <v>5403</v>
      </c>
      <c r="N4685">
        <v>565</v>
      </c>
    </row>
    <row r="4686" spans="1:14" x14ac:dyDescent="0.75">
      <c r="A4686" t="s">
        <v>10</v>
      </c>
      <c r="B4686" t="s">
        <v>11</v>
      </c>
      <c r="C4686" t="s">
        <v>12</v>
      </c>
      <c r="D4686" t="s">
        <v>5388</v>
      </c>
      <c r="E4686">
        <v>10260265</v>
      </c>
      <c r="F4686" t="s">
        <v>13</v>
      </c>
      <c r="G4686">
        <v>66114844</v>
      </c>
      <c r="H4686" t="s">
        <v>2269</v>
      </c>
      <c r="I4686" t="s">
        <v>2270</v>
      </c>
      <c r="J4686" t="s">
        <v>5407</v>
      </c>
      <c r="K4686" t="s">
        <v>5394</v>
      </c>
      <c r="L4686" t="s">
        <v>5395</v>
      </c>
      <c r="M4686" t="s">
        <v>5405</v>
      </c>
      <c r="N4686">
        <v>30</v>
      </c>
    </row>
    <row r="4687" spans="1:14" x14ac:dyDescent="0.75">
      <c r="A4687" t="s">
        <v>10</v>
      </c>
      <c r="B4687" t="s">
        <v>11</v>
      </c>
      <c r="C4687" t="s">
        <v>12</v>
      </c>
      <c r="D4687" t="s">
        <v>5388</v>
      </c>
      <c r="E4687">
        <v>10260265</v>
      </c>
      <c r="F4687" t="s">
        <v>13</v>
      </c>
      <c r="G4687">
        <v>66114844</v>
      </c>
      <c r="H4687" t="s">
        <v>2269</v>
      </c>
      <c r="I4687" t="s">
        <v>2270</v>
      </c>
      <c r="J4687" t="s">
        <v>5407</v>
      </c>
      <c r="K4687" t="s">
        <v>5394</v>
      </c>
      <c r="L4687" t="s">
        <v>5395</v>
      </c>
      <c r="M4687" t="s">
        <v>5396</v>
      </c>
      <c r="N4687">
        <v>64</v>
      </c>
    </row>
    <row r="4688" spans="1:14" x14ac:dyDescent="0.75">
      <c r="A4688" t="s">
        <v>10</v>
      </c>
      <c r="B4688" t="s">
        <v>11</v>
      </c>
      <c r="C4688" t="s">
        <v>12</v>
      </c>
      <c r="D4688" t="s">
        <v>5388</v>
      </c>
      <c r="E4688">
        <v>10260265</v>
      </c>
      <c r="F4688" t="s">
        <v>13</v>
      </c>
      <c r="G4688">
        <v>66114992</v>
      </c>
      <c r="H4688" t="s">
        <v>3081</v>
      </c>
      <c r="I4688" t="s">
        <v>3082</v>
      </c>
      <c r="J4688" t="s">
        <v>5420</v>
      </c>
      <c r="K4688" t="s">
        <v>5391</v>
      </c>
      <c r="L4688" t="s">
        <v>5392</v>
      </c>
      <c r="M4688" t="s">
        <v>5393</v>
      </c>
      <c r="N4688">
        <v>40</v>
      </c>
    </row>
    <row r="4689" spans="1:14" x14ac:dyDescent="0.75">
      <c r="A4689" t="s">
        <v>10</v>
      </c>
      <c r="B4689" t="s">
        <v>11</v>
      </c>
      <c r="C4689" t="s">
        <v>12</v>
      </c>
      <c r="D4689" t="s">
        <v>5388</v>
      </c>
      <c r="E4689">
        <v>10260265</v>
      </c>
      <c r="F4689" t="s">
        <v>13</v>
      </c>
      <c r="G4689">
        <v>66114992</v>
      </c>
      <c r="H4689" t="s">
        <v>3081</v>
      </c>
      <c r="I4689" t="s">
        <v>3082</v>
      </c>
      <c r="J4689" t="s">
        <v>5420</v>
      </c>
      <c r="K4689" t="s">
        <v>5391</v>
      </c>
      <c r="L4689" t="s">
        <v>5392</v>
      </c>
      <c r="M4689" t="s">
        <v>5401</v>
      </c>
      <c r="N4689">
        <v>30</v>
      </c>
    </row>
    <row r="4690" spans="1:14" x14ac:dyDescent="0.75">
      <c r="A4690" t="s">
        <v>10</v>
      </c>
      <c r="B4690" t="s">
        <v>11</v>
      </c>
      <c r="C4690" t="s">
        <v>12</v>
      </c>
      <c r="D4690" t="s">
        <v>5388</v>
      </c>
      <c r="E4690">
        <v>10260265</v>
      </c>
      <c r="F4690" t="s">
        <v>13</v>
      </c>
      <c r="G4690">
        <v>66114993</v>
      </c>
      <c r="H4690" t="s">
        <v>3292</v>
      </c>
      <c r="I4690" t="s">
        <v>3294</v>
      </c>
      <c r="J4690" t="s">
        <v>5412</v>
      </c>
      <c r="K4690" t="s">
        <v>5391</v>
      </c>
      <c r="L4690" t="s">
        <v>5392</v>
      </c>
      <c r="M4690" t="s">
        <v>5393</v>
      </c>
      <c r="N4690">
        <v>67</v>
      </c>
    </row>
    <row r="4691" spans="1:14" x14ac:dyDescent="0.75">
      <c r="A4691" t="s">
        <v>10</v>
      </c>
      <c r="B4691" t="s">
        <v>11</v>
      </c>
      <c r="C4691" t="s">
        <v>12</v>
      </c>
      <c r="D4691" t="s">
        <v>5388</v>
      </c>
      <c r="E4691">
        <v>10260265</v>
      </c>
      <c r="F4691" t="s">
        <v>13</v>
      </c>
      <c r="G4691">
        <v>66114993</v>
      </c>
      <c r="H4691" t="s">
        <v>3292</v>
      </c>
      <c r="I4691" t="s">
        <v>3294</v>
      </c>
      <c r="J4691" t="s">
        <v>5412</v>
      </c>
      <c r="K4691" t="s">
        <v>5394</v>
      </c>
      <c r="L4691" t="s">
        <v>5402</v>
      </c>
      <c r="M4691" t="s">
        <v>5403</v>
      </c>
      <c r="N4691">
        <v>10</v>
      </c>
    </row>
    <row r="4692" spans="1:14" x14ac:dyDescent="0.75">
      <c r="A4692" t="s">
        <v>10</v>
      </c>
      <c r="B4692" t="s">
        <v>11</v>
      </c>
      <c r="C4692" t="s">
        <v>12</v>
      </c>
      <c r="D4692" t="s">
        <v>5388</v>
      </c>
      <c r="E4692">
        <v>10260265</v>
      </c>
      <c r="F4692" t="s">
        <v>13</v>
      </c>
      <c r="G4692">
        <v>66114993</v>
      </c>
      <c r="H4692" t="s">
        <v>3292</v>
      </c>
      <c r="I4692" t="s">
        <v>3294</v>
      </c>
      <c r="J4692" t="s">
        <v>5412</v>
      </c>
      <c r="K4692" t="s">
        <v>5394</v>
      </c>
      <c r="L4692" t="s">
        <v>5395</v>
      </c>
      <c r="M4692" t="s">
        <v>5396</v>
      </c>
      <c r="N4692">
        <v>20</v>
      </c>
    </row>
    <row r="4693" spans="1:14" x14ac:dyDescent="0.75">
      <c r="A4693" t="s">
        <v>10</v>
      </c>
      <c r="B4693" t="s">
        <v>11</v>
      </c>
      <c r="C4693" t="s">
        <v>12</v>
      </c>
      <c r="D4693" t="s">
        <v>5388</v>
      </c>
      <c r="E4693">
        <v>10260265</v>
      </c>
      <c r="F4693" t="s">
        <v>13</v>
      </c>
      <c r="G4693">
        <v>66115165</v>
      </c>
      <c r="H4693" t="s">
        <v>3877</v>
      </c>
      <c r="I4693" t="s">
        <v>3878</v>
      </c>
      <c r="J4693" t="s">
        <v>5407</v>
      </c>
      <c r="K4693" t="s">
        <v>5391</v>
      </c>
      <c r="L4693" t="s">
        <v>5392</v>
      </c>
      <c r="M4693" t="s">
        <v>5393</v>
      </c>
      <c r="N4693">
        <v>100</v>
      </c>
    </row>
    <row r="4694" spans="1:14" x14ac:dyDescent="0.75">
      <c r="A4694" t="s">
        <v>10</v>
      </c>
      <c r="B4694" t="s">
        <v>11</v>
      </c>
      <c r="C4694" t="s">
        <v>12</v>
      </c>
      <c r="D4694" t="s">
        <v>5388</v>
      </c>
      <c r="E4694">
        <v>10260265</v>
      </c>
      <c r="F4694" t="s">
        <v>13</v>
      </c>
      <c r="G4694">
        <v>66115167</v>
      </c>
      <c r="H4694" t="s">
        <v>7631</v>
      </c>
      <c r="I4694" t="s">
        <v>7765</v>
      </c>
      <c r="J4694" t="s">
        <v>5407</v>
      </c>
      <c r="K4694" t="s">
        <v>5391</v>
      </c>
      <c r="L4694" t="s">
        <v>5392</v>
      </c>
      <c r="M4694" t="s">
        <v>5401</v>
      </c>
      <c r="N4694">
        <v>5</v>
      </c>
    </row>
    <row r="4695" spans="1:14" x14ac:dyDescent="0.75">
      <c r="A4695" t="s">
        <v>10</v>
      </c>
      <c r="B4695" t="s">
        <v>11</v>
      </c>
      <c r="C4695" t="s">
        <v>12</v>
      </c>
      <c r="D4695" t="s">
        <v>5388</v>
      </c>
      <c r="E4695">
        <v>10260265</v>
      </c>
      <c r="F4695" t="s">
        <v>13</v>
      </c>
      <c r="G4695">
        <v>66115167</v>
      </c>
      <c r="H4695" t="s">
        <v>7631</v>
      </c>
      <c r="I4695" t="s">
        <v>7765</v>
      </c>
      <c r="J4695" t="s">
        <v>5407</v>
      </c>
      <c r="K4695" t="s">
        <v>5394</v>
      </c>
      <c r="L4695" t="s">
        <v>5402</v>
      </c>
      <c r="M4695" t="s">
        <v>5403</v>
      </c>
      <c r="N4695">
        <v>5</v>
      </c>
    </row>
    <row r="4696" spans="1:14" x14ac:dyDescent="0.75">
      <c r="A4696" t="s">
        <v>10</v>
      </c>
      <c r="B4696" t="s">
        <v>11</v>
      </c>
      <c r="C4696" t="s">
        <v>12</v>
      </c>
      <c r="D4696" t="s">
        <v>5388</v>
      </c>
      <c r="E4696">
        <v>10260265</v>
      </c>
      <c r="F4696" t="s">
        <v>13</v>
      </c>
      <c r="G4696">
        <v>66115167</v>
      </c>
      <c r="H4696" t="s">
        <v>7631</v>
      </c>
      <c r="I4696" t="s">
        <v>7765</v>
      </c>
      <c r="J4696" t="s">
        <v>5407</v>
      </c>
      <c r="K4696" t="s">
        <v>5394</v>
      </c>
      <c r="L4696" t="s">
        <v>5402</v>
      </c>
      <c r="M4696" t="s">
        <v>5404</v>
      </c>
      <c r="N4696">
        <v>5</v>
      </c>
    </row>
    <row r="4697" spans="1:14" x14ac:dyDescent="0.75">
      <c r="A4697" t="s">
        <v>10</v>
      </c>
      <c r="B4697" t="s">
        <v>11</v>
      </c>
      <c r="C4697" t="s">
        <v>12</v>
      </c>
      <c r="D4697" t="s">
        <v>5388</v>
      </c>
      <c r="E4697">
        <v>10260265</v>
      </c>
      <c r="F4697" t="s">
        <v>13</v>
      </c>
      <c r="G4697">
        <v>66115167</v>
      </c>
      <c r="H4697" t="s">
        <v>7631</v>
      </c>
      <c r="I4697" t="s">
        <v>7765</v>
      </c>
      <c r="J4697" t="s">
        <v>5407</v>
      </c>
      <c r="K4697" t="s">
        <v>5394</v>
      </c>
      <c r="L4697" t="s">
        <v>5395</v>
      </c>
      <c r="M4697" t="s">
        <v>5405</v>
      </c>
      <c r="N4697">
        <v>5</v>
      </c>
    </row>
    <row r="4698" spans="1:14" x14ac:dyDescent="0.75">
      <c r="A4698" t="s">
        <v>10</v>
      </c>
      <c r="B4698" t="s">
        <v>11</v>
      </c>
      <c r="C4698" t="s">
        <v>12</v>
      </c>
      <c r="D4698" t="s">
        <v>5388</v>
      </c>
      <c r="E4698">
        <v>10260265</v>
      </c>
      <c r="F4698" t="s">
        <v>13</v>
      </c>
      <c r="G4698">
        <v>66115167</v>
      </c>
      <c r="H4698" t="s">
        <v>7631</v>
      </c>
      <c r="I4698" t="s">
        <v>7765</v>
      </c>
      <c r="J4698" t="s">
        <v>5407</v>
      </c>
      <c r="K4698" t="s">
        <v>5394</v>
      </c>
      <c r="L4698" t="s">
        <v>5395</v>
      </c>
      <c r="M4698" t="s">
        <v>5396</v>
      </c>
      <c r="N4698">
        <v>5</v>
      </c>
    </row>
    <row r="4699" spans="1:14" x14ac:dyDescent="0.75">
      <c r="A4699" t="s">
        <v>10</v>
      </c>
      <c r="B4699" t="s">
        <v>11</v>
      </c>
      <c r="C4699" t="s">
        <v>12</v>
      </c>
      <c r="D4699" t="s">
        <v>5388</v>
      </c>
      <c r="E4699">
        <v>10260265</v>
      </c>
      <c r="F4699" t="s">
        <v>13</v>
      </c>
      <c r="G4699">
        <v>66115201</v>
      </c>
      <c r="H4699" t="s">
        <v>7641</v>
      </c>
      <c r="I4699" t="s">
        <v>7736</v>
      </c>
      <c r="J4699" t="s">
        <v>5407</v>
      </c>
      <c r="K4699" t="s">
        <v>5391</v>
      </c>
      <c r="L4699" t="s">
        <v>5392</v>
      </c>
      <c r="M4699" t="s">
        <v>5393</v>
      </c>
      <c r="N4699">
        <v>7</v>
      </c>
    </row>
    <row r="4700" spans="1:14" x14ac:dyDescent="0.75">
      <c r="A4700" t="s">
        <v>10</v>
      </c>
      <c r="B4700" t="s">
        <v>11</v>
      </c>
      <c r="C4700" t="s">
        <v>12</v>
      </c>
      <c r="D4700" t="s">
        <v>5388</v>
      </c>
      <c r="E4700">
        <v>10260265</v>
      </c>
      <c r="F4700" t="s">
        <v>13</v>
      </c>
      <c r="G4700">
        <v>66115515</v>
      </c>
      <c r="H4700" t="s">
        <v>3554</v>
      </c>
      <c r="I4700" t="s">
        <v>3555</v>
      </c>
      <c r="J4700" t="s">
        <v>5427</v>
      </c>
      <c r="K4700" t="s">
        <v>5391</v>
      </c>
      <c r="L4700" t="s">
        <v>5392</v>
      </c>
      <c r="M4700" t="s">
        <v>5393</v>
      </c>
      <c r="N4700">
        <v>10</v>
      </c>
    </row>
    <row r="4701" spans="1:14" x14ac:dyDescent="0.75">
      <c r="A4701" t="s">
        <v>10</v>
      </c>
      <c r="B4701" t="s">
        <v>11</v>
      </c>
      <c r="C4701" t="s">
        <v>12</v>
      </c>
      <c r="D4701" t="s">
        <v>5388</v>
      </c>
      <c r="E4701">
        <v>10260265</v>
      </c>
      <c r="F4701" t="s">
        <v>13</v>
      </c>
      <c r="G4701">
        <v>66115548</v>
      </c>
      <c r="H4701" t="s">
        <v>4508</v>
      </c>
      <c r="I4701" t="s">
        <v>7569</v>
      </c>
      <c r="J4701" t="s">
        <v>5407</v>
      </c>
      <c r="K4701" t="s">
        <v>5391</v>
      </c>
      <c r="L4701" t="s">
        <v>5392</v>
      </c>
      <c r="M4701" t="s">
        <v>5393</v>
      </c>
      <c r="N4701">
        <v>100</v>
      </c>
    </row>
    <row r="4702" spans="1:14" x14ac:dyDescent="0.75">
      <c r="A4702" t="s">
        <v>10</v>
      </c>
      <c r="B4702" t="s">
        <v>11</v>
      </c>
      <c r="C4702" t="s">
        <v>12</v>
      </c>
      <c r="D4702" t="s">
        <v>5388</v>
      </c>
      <c r="E4702">
        <v>10260265</v>
      </c>
      <c r="F4702" t="s">
        <v>13</v>
      </c>
      <c r="G4702">
        <v>66150239</v>
      </c>
      <c r="H4702" t="s">
        <v>4934</v>
      </c>
      <c r="I4702" t="s">
        <v>4935</v>
      </c>
      <c r="J4702" t="s">
        <v>5407</v>
      </c>
      <c r="K4702" t="s">
        <v>5391</v>
      </c>
      <c r="L4702" t="s">
        <v>5392</v>
      </c>
      <c r="M4702" t="s">
        <v>5393</v>
      </c>
      <c r="N4702">
        <v>100</v>
      </c>
    </row>
    <row r="4703" spans="1:14" x14ac:dyDescent="0.75">
      <c r="A4703" t="s">
        <v>10</v>
      </c>
      <c r="B4703" t="s">
        <v>11</v>
      </c>
      <c r="C4703" t="s">
        <v>12</v>
      </c>
      <c r="D4703" t="s">
        <v>5388</v>
      </c>
      <c r="E4703">
        <v>10260265</v>
      </c>
      <c r="F4703" t="s">
        <v>13</v>
      </c>
      <c r="G4703">
        <v>66150656</v>
      </c>
      <c r="H4703" t="s">
        <v>2314</v>
      </c>
      <c r="I4703" t="s">
        <v>2318</v>
      </c>
      <c r="J4703" t="s">
        <v>5407</v>
      </c>
      <c r="K4703" t="s">
        <v>5394</v>
      </c>
      <c r="L4703" t="s">
        <v>5402</v>
      </c>
      <c r="M4703" t="s">
        <v>5403</v>
      </c>
      <c r="N4703">
        <v>4</v>
      </c>
    </row>
    <row r="4704" spans="1:14" x14ac:dyDescent="0.75">
      <c r="A4704" t="s">
        <v>10</v>
      </c>
      <c r="B4704" t="s">
        <v>11</v>
      </c>
      <c r="C4704" t="s">
        <v>12</v>
      </c>
      <c r="D4704" t="s">
        <v>5388</v>
      </c>
      <c r="E4704">
        <v>10260265</v>
      </c>
      <c r="F4704" t="s">
        <v>13</v>
      </c>
      <c r="G4704">
        <v>66151451</v>
      </c>
      <c r="H4704" t="s">
        <v>1111</v>
      </c>
      <c r="I4704" t="s">
        <v>1113</v>
      </c>
      <c r="J4704" t="s">
        <v>5407</v>
      </c>
      <c r="K4704" t="s">
        <v>5391</v>
      </c>
      <c r="L4704" t="s">
        <v>5392</v>
      </c>
      <c r="M4704" t="s">
        <v>5401</v>
      </c>
      <c r="N4704">
        <v>5</v>
      </c>
    </row>
    <row r="4705" spans="1:14" x14ac:dyDescent="0.75">
      <c r="A4705" t="s">
        <v>10</v>
      </c>
      <c r="B4705" t="s">
        <v>11</v>
      </c>
      <c r="C4705" t="s">
        <v>12</v>
      </c>
      <c r="D4705" t="s">
        <v>5388</v>
      </c>
      <c r="E4705">
        <v>10260265</v>
      </c>
      <c r="F4705" t="s">
        <v>13</v>
      </c>
      <c r="G4705">
        <v>66151451</v>
      </c>
      <c r="H4705" t="s">
        <v>1111</v>
      </c>
      <c r="I4705" t="s">
        <v>1113</v>
      </c>
      <c r="J4705" t="s">
        <v>5407</v>
      </c>
      <c r="K4705" t="s">
        <v>5394</v>
      </c>
      <c r="L4705" t="s">
        <v>5402</v>
      </c>
      <c r="M4705" t="s">
        <v>5403</v>
      </c>
      <c r="N4705">
        <v>5</v>
      </c>
    </row>
    <row r="4706" spans="1:14" x14ac:dyDescent="0.75">
      <c r="A4706" t="s">
        <v>10</v>
      </c>
      <c r="B4706" t="s">
        <v>11</v>
      </c>
      <c r="C4706" t="s">
        <v>12</v>
      </c>
      <c r="D4706" t="s">
        <v>5388</v>
      </c>
      <c r="E4706">
        <v>10260265</v>
      </c>
      <c r="F4706" t="s">
        <v>13</v>
      </c>
      <c r="G4706">
        <v>66151451</v>
      </c>
      <c r="H4706" t="s">
        <v>1111</v>
      </c>
      <c r="I4706" t="s">
        <v>1113</v>
      </c>
      <c r="J4706" t="s">
        <v>5407</v>
      </c>
      <c r="K4706" t="s">
        <v>5394</v>
      </c>
      <c r="L4706" t="s">
        <v>5402</v>
      </c>
      <c r="M4706" t="s">
        <v>5404</v>
      </c>
      <c r="N4706">
        <v>5</v>
      </c>
    </row>
    <row r="4707" spans="1:14" x14ac:dyDescent="0.75">
      <c r="A4707" t="s">
        <v>10</v>
      </c>
      <c r="B4707" t="s">
        <v>11</v>
      </c>
      <c r="C4707" t="s">
        <v>12</v>
      </c>
      <c r="D4707" t="s">
        <v>5388</v>
      </c>
      <c r="E4707">
        <v>10260265</v>
      </c>
      <c r="F4707" t="s">
        <v>13</v>
      </c>
      <c r="G4707">
        <v>66151451</v>
      </c>
      <c r="H4707" t="s">
        <v>1111</v>
      </c>
      <c r="I4707" t="s">
        <v>1113</v>
      </c>
      <c r="J4707" t="s">
        <v>5407</v>
      </c>
      <c r="K4707" t="s">
        <v>5394</v>
      </c>
      <c r="L4707" t="s">
        <v>5395</v>
      </c>
      <c r="M4707" t="s">
        <v>5405</v>
      </c>
      <c r="N4707">
        <v>5</v>
      </c>
    </row>
    <row r="4708" spans="1:14" x14ac:dyDescent="0.75">
      <c r="A4708" t="s">
        <v>10</v>
      </c>
      <c r="B4708" t="s">
        <v>11</v>
      </c>
      <c r="C4708" t="s">
        <v>12</v>
      </c>
      <c r="D4708" t="s">
        <v>5388</v>
      </c>
      <c r="E4708">
        <v>10260265</v>
      </c>
      <c r="F4708" t="s">
        <v>13</v>
      </c>
      <c r="G4708">
        <v>66151451</v>
      </c>
      <c r="H4708" t="s">
        <v>1111</v>
      </c>
      <c r="I4708" t="s">
        <v>1113</v>
      </c>
      <c r="J4708" t="s">
        <v>5407</v>
      </c>
      <c r="K4708" t="s">
        <v>5394</v>
      </c>
      <c r="L4708" t="s">
        <v>5395</v>
      </c>
      <c r="M4708" t="s">
        <v>5396</v>
      </c>
      <c r="N4708">
        <v>5</v>
      </c>
    </row>
    <row r="4709" spans="1:14" x14ac:dyDescent="0.75">
      <c r="A4709" t="s">
        <v>10</v>
      </c>
      <c r="B4709" t="s">
        <v>11</v>
      </c>
      <c r="C4709" t="s">
        <v>12</v>
      </c>
      <c r="D4709" t="s">
        <v>5388</v>
      </c>
      <c r="E4709">
        <v>10260265</v>
      </c>
      <c r="F4709" t="s">
        <v>13</v>
      </c>
      <c r="G4709">
        <v>66151462</v>
      </c>
      <c r="H4709" t="s">
        <v>1564</v>
      </c>
      <c r="I4709" t="s">
        <v>1565</v>
      </c>
      <c r="J4709" t="s">
        <v>5407</v>
      </c>
      <c r="K4709" t="s">
        <v>5391</v>
      </c>
      <c r="L4709" t="s">
        <v>5392</v>
      </c>
      <c r="M4709" t="s">
        <v>5393</v>
      </c>
      <c r="N4709">
        <v>100</v>
      </c>
    </row>
    <row r="4710" spans="1:14" x14ac:dyDescent="0.75">
      <c r="A4710" t="s">
        <v>10</v>
      </c>
      <c r="B4710" t="s">
        <v>11</v>
      </c>
      <c r="C4710" t="s">
        <v>12</v>
      </c>
      <c r="D4710" t="s">
        <v>5388</v>
      </c>
      <c r="E4710">
        <v>10260265</v>
      </c>
      <c r="F4710" t="s">
        <v>13</v>
      </c>
      <c r="G4710">
        <v>66151538</v>
      </c>
      <c r="H4710" t="s">
        <v>4412</v>
      </c>
      <c r="I4710" t="s">
        <v>4413</v>
      </c>
      <c r="J4710" t="s">
        <v>5413</v>
      </c>
      <c r="K4710" t="s">
        <v>5391</v>
      </c>
      <c r="L4710" t="s">
        <v>5392</v>
      </c>
      <c r="M4710" t="s">
        <v>5393</v>
      </c>
      <c r="N4710">
        <v>538</v>
      </c>
    </row>
    <row r="4711" spans="1:14" x14ac:dyDescent="0.75">
      <c r="A4711" t="s">
        <v>10</v>
      </c>
      <c r="B4711" t="s">
        <v>11</v>
      </c>
      <c r="C4711" t="s">
        <v>12</v>
      </c>
      <c r="D4711" t="s">
        <v>5388</v>
      </c>
      <c r="E4711">
        <v>10260265</v>
      </c>
      <c r="F4711" t="s">
        <v>13</v>
      </c>
      <c r="G4711">
        <v>66151538</v>
      </c>
      <c r="H4711" t="s">
        <v>4412</v>
      </c>
      <c r="I4711" t="s">
        <v>4413</v>
      </c>
      <c r="J4711" t="s">
        <v>5413</v>
      </c>
      <c r="K4711" t="s">
        <v>5391</v>
      </c>
      <c r="L4711" t="s">
        <v>5392</v>
      </c>
      <c r="M4711" t="s">
        <v>5401</v>
      </c>
      <c r="N4711">
        <v>50</v>
      </c>
    </row>
    <row r="4712" spans="1:14" x14ac:dyDescent="0.75">
      <c r="A4712" t="s">
        <v>10</v>
      </c>
      <c r="B4712" t="s">
        <v>11</v>
      </c>
      <c r="C4712" t="s">
        <v>12</v>
      </c>
      <c r="D4712" t="s">
        <v>5388</v>
      </c>
      <c r="E4712">
        <v>10260265</v>
      </c>
      <c r="F4712" t="s">
        <v>13</v>
      </c>
      <c r="G4712">
        <v>66151538</v>
      </c>
      <c r="H4712" t="s">
        <v>4412</v>
      </c>
      <c r="I4712" t="s">
        <v>4413</v>
      </c>
      <c r="J4712" t="s">
        <v>5413</v>
      </c>
      <c r="K4712" t="s">
        <v>5394</v>
      </c>
      <c r="L4712" t="s">
        <v>5402</v>
      </c>
      <c r="M4712" t="s">
        <v>5417</v>
      </c>
      <c r="N4712">
        <v>150</v>
      </c>
    </row>
    <row r="4713" spans="1:14" x14ac:dyDescent="0.75">
      <c r="A4713" t="s">
        <v>10</v>
      </c>
      <c r="B4713" t="s">
        <v>11</v>
      </c>
      <c r="C4713" t="s">
        <v>12</v>
      </c>
      <c r="D4713" t="s">
        <v>5388</v>
      </c>
      <c r="E4713">
        <v>10260265</v>
      </c>
      <c r="F4713" t="s">
        <v>13</v>
      </c>
      <c r="G4713">
        <v>66151538</v>
      </c>
      <c r="H4713" t="s">
        <v>4412</v>
      </c>
      <c r="I4713" t="s">
        <v>4413</v>
      </c>
      <c r="J4713" t="s">
        <v>5413</v>
      </c>
      <c r="K4713" t="s">
        <v>5394</v>
      </c>
      <c r="L4713" t="s">
        <v>5402</v>
      </c>
      <c r="M4713" t="s">
        <v>5403</v>
      </c>
      <c r="N4713">
        <v>219</v>
      </c>
    </row>
    <row r="4714" spans="1:14" x14ac:dyDescent="0.75">
      <c r="A4714" t="s">
        <v>10</v>
      </c>
      <c r="B4714" t="s">
        <v>11</v>
      </c>
      <c r="C4714" t="s">
        <v>12</v>
      </c>
      <c r="D4714" t="s">
        <v>5388</v>
      </c>
      <c r="E4714">
        <v>10260265</v>
      </c>
      <c r="F4714" t="s">
        <v>13</v>
      </c>
      <c r="G4714">
        <v>66151538</v>
      </c>
      <c r="H4714" t="s">
        <v>4412</v>
      </c>
      <c r="I4714" t="s">
        <v>4413</v>
      </c>
      <c r="J4714" t="s">
        <v>5413</v>
      </c>
      <c r="K4714" t="s">
        <v>5394</v>
      </c>
      <c r="L4714" t="s">
        <v>5402</v>
      </c>
      <c r="M4714" t="s">
        <v>5404</v>
      </c>
      <c r="N4714">
        <v>160</v>
      </c>
    </row>
    <row r="4715" spans="1:14" x14ac:dyDescent="0.75">
      <c r="A4715" t="s">
        <v>10</v>
      </c>
      <c r="B4715" t="s">
        <v>11</v>
      </c>
      <c r="C4715" t="s">
        <v>12</v>
      </c>
      <c r="D4715" t="s">
        <v>5388</v>
      </c>
      <c r="E4715">
        <v>10260265</v>
      </c>
      <c r="F4715" t="s">
        <v>13</v>
      </c>
      <c r="G4715">
        <v>66151538</v>
      </c>
      <c r="H4715" t="s">
        <v>4412</v>
      </c>
      <c r="I4715" t="s">
        <v>4413</v>
      </c>
      <c r="J4715" t="s">
        <v>5413</v>
      </c>
      <c r="K4715" t="s">
        <v>5394</v>
      </c>
      <c r="L4715" t="s">
        <v>5395</v>
      </c>
      <c r="M4715" t="s">
        <v>5396</v>
      </c>
      <c r="N4715">
        <v>150</v>
      </c>
    </row>
    <row r="4716" spans="1:14" x14ac:dyDescent="0.75">
      <c r="A4716" t="s">
        <v>10</v>
      </c>
      <c r="B4716" t="s">
        <v>11</v>
      </c>
      <c r="C4716" t="s">
        <v>12</v>
      </c>
      <c r="D4716" t="s">
        <v>5388</v>
      </c>
      <c r="E4716">
        <v>10260265</v>
      </c>
      <c r="F4716" t="s">
        <v>13</v>
      </c>
      <c r="G4716">
        <v>66151538</v>
      </c>
      <c r="H4716" t="s">
        <v>4412</v>
      </c>
      <c r="I4716" t="s">
        <v>4413</v>
      </c>
      <c r="J4716" t="s">
        <v>5413</v>
      </c>
      <c r="K4716" t="s">
        <v>5394</v>
      </c>
      <c r="L4716" t="s">
        <v>5395</v>
      </c>
      <c r="M4716" t="s">
        <v>5408</v>
      </c>
      <c r="N4716">
        <v>20</v>
      </c>
    </row>
    <row r="4717" spans="1:14" x14ac:dyDescent="0.75">
      <c r="A4717" t="s">
        <v>10</v>
      </c>
      <c r="B4717" t="s">
        <v>11</v>
      </c>
      <c r="C4717" t="s">
        <v>12</v>
      </c>
      <c r="D4717" t="s">
        <v>5388</v>
      </c>
      <c r="E4717">
        <v>10260265</v>
      </c>
      <c r="F4717" t="s">
        <v>13</v>
      </c>
      <c r="G4717">
        <v>66151882</v>
      </c>
      <c r="H4717" t="s">
        <v>2997</v>
      </c>
      <c r="I4717" t="s">
        <v>2999</v>
      </c>
      <c r="J4717" t="s">
        <v>5407</v>
      </c>
      <c r="K4717" t="s">
        <v>5391</v>
      </c>
      <c r="L4717" t="s">
        <v>5392</v>
      </c>
      <c r="M4717" t="s">
        <v>5401</v>
      </c>
      <c r="N4717">
        <v>5</v>
      </c>
    </row>
    <row r="4718" spans="1:14" x14ac:dyDescent="0.75">
      <c r="A4718" t="s">
        <v>10</v>
      </c>
      <c r="B4718" t="s">
        <v>11</v>
      </c>
      <c r="C4718" t="s">
        <v>12</v>
      </c>
      <c r="D4718" t="s">
        <v>5388</v>
      </c>
      <c r="E4718">
        <v>10260265</v>
      </c>
      <c r="F4718" t="s">
        <v>13</v>
      </c>
      <c r="G4718">
        <v>66151882</v>
      </c>
      <c r="H4718" t="s">
        <v>2997</v>
      </c>
      <c r="I4718" t="s">
        <v>2999</v>
      </c>
      <c r="J4718" t="s">
        <v>5407</v>
      </c>
      <c r="K4718" t="s">
        <v>5394</v>
      </c>
      <c r="L4718" t="s">
        <v>5402</v>
      </c>
      <c r="M4718" t="s">
        <v>5403</v>
      </c>
      <c r="N4718">
        <v>5</v>
      </c>
    </row>
    <row r="4719" spans="1:14" x14ac:dyDescent="0.75">
      <c r="A4719" t="s">
        <v>10</v>
      </c>
      <c r="B4719" t="s">
        <v>11</v>
      </c>
      <c r="C4719" t="s">
        <v>12</v>
      </c>
      <c r="D4719" t="s">
        <v>5388</v>
      </c>
      <c r="E4719">
        <v>10260265</v>
      </c>
      <c r="F4719" t="s">
        <v>13</v>
      </c>
      <c r="G4719">
        <v>66151882</v>
      </c>
      <c r="H4719" t="s">
        <v>2997</v>
      </c>
      <c r="I4719" t="s">
        <v>2999</v>
      </c>
      <c r="J4719" t="s">
        <v>5407</v>
      </c>
      <c r="K4719" t="s">
        <v>5394</v>
      </c>
      <c r="L4719" t="s">
        <v>5402</v>
      </c>
      <c r="M4719" t="s">
        <v>5404</v>
      </c>
      <c r="N4719">
        <v>5</v>
      </c>
    </row>
    <row r="4720" spans="1:14" x14ac:dyDescent="0.75">
      <c r="A4720" t="s">
        <v>10</v>
      </c>
      <c r="B4720" t="s">
        <v>11</v>
      </c>
      <c r="C4720" t="s">
        <v>12</v>
      </c>
      <c r="D4720" t="s">
        <v>5388</v>
      </c>
      <c r="E4720">
        <v>10260265</v>
      </c>
      <c r="F4720" t="s">
        <v>13</v>
      </c>
      <c r="G4720">
        <v>66151882</v>
      </c>
      <c r="H4720" t="s">
        <v>2997</v>
      </c>
      <c r="I4720" t="s">
        <v>2999</v>
      </c>
      <c r="J4720" t="s">
        <v>5407</v>
      </c>
      <c r="K4720" t="s">
        <v>5394</v>
      </c>
      <c r="L4720" t="s">
        <v>5395</v>
      </c>
      <c r="M4720" t="s">
        <v>5405</v>
      </c>
      <c r="N4720">
        <v>5</v>
      </c>
    </row>
    <row r="4721" spans="1:14" x14ac:dyDescent="0.75">
      <c r="A4721" t="s">
        <v>10</v>
      </c>
      <c r="B4721" t="s">
        <v>11</v>
      </c>
      <c r="C4721" t="s">
        <v>12</v>
      </c>
      <c r="D4721" t="s">
        <v>5388</v>
      </c>
      <c r="E4721">
        <v>10260265</v>
      </c>
      <c r="F4721" t="s">
        <v>13</v>
      </c>
      <c r="G4721">
        <v>66151882</v>
      </c>
      <c r="H4721" t="s">
        <v>2997</v>
      </c>
      <c r="I4721" t="s">
        <v>2999</v>
      </c>
      <c r="J4721" t="s">
        <v>5407</v>
      </c>
      <c r="K4721" t="s">
        <v>5394</v>
      </c>
      <c r="L4721" t="s">
        <v>5395</v>
      </c>
      <c r="M4721" t="s">
        <v>5396</v>
      </c>
      <c r="N4721">
        <v>5</v>
      </c>
    </row>
    <row r="4722" spans="1:14" x14ac:dyDescent="0.75">
      <c r="A4722" t="s">
        <v>10</v>
      </c>
      <c r="B4722" t="s">
        <v>11</v>
      </c>
      <c r="C4722" t="s">
        <v>12</v>
      </c>
      <c r="D4722" t="s">
        <v>5388</v>
      </c>
      <c r="E4722">
        <v>10260265</v>
      </c>
      <c r="F4722" t="s">
        <v>13</v>
      </c>
      <c r="G4722">
        <v>66152006</v>
      </c>
      <c r="H4722" t="s">
        <v>6991</v>
      </c>
      <c r="I4722" t="s">
        <v>1489</v>
      </c>
      <c r="J4722" t="s">
        <v>5407</v>
      </c>
      <c r="K4722" t="s">
        <v>5391</v>
      </c>
      <c r="L4722" t="s">
        <v>5392</v>
      </c>
      <c r="M4722" t="s">
        <v>5393</v>
      </c>
      <c r="N4722">
        <v>50</v>
      </c>
    </row>
    <row r="4723" spans="1:14" x14ac:dyDescent="0.75">
      <c r="A4723" t="s">
        <v>10</v>
      </c>
      <c r="B4723" t="s">
        <v>11</v>
      </c>
      <c r="C4723" t="s">
        <v>12</v>
      </c>
      <c r="D4723" t="s">
        <v>5388</v>
      </c>
      <c r="E4723">
        <v>10260265</v>
      </c>
      <c r="F4723" t="s">
        <v>13</v>
      </c>
      <c r="G4723">
        <v>66152006</v>
      </c>
      <c r="H4723" t="s">
        <v>6991</v>
      </c>
      <c r="I4723" t="s">
        <v>1489</v>
      </c>
      <c r="J4723" t="s">
        <v>5407</v>
      </c>
      <c r="K4723" t="s">
        <v>5394</v>
      </c>
      <c r="L4723" t="s">
        <v>5402</v>
      </c>
      <c r="M4723" t="s">
        <v>5403</v>
      </c>
      <c r="N4723">
        <v>100</v>
      </c>
    </row>
    <row r="4724" spans="1:14" x14ac:dyDescent="0.75">
      <c r="A4724" t="s">
        <v>10</v>
      </c>
      <c r="B4724" t="s">
        <v>11</v>
      </c>
      <c r="C4724" t="s">
        <v>12</v>
      </c>
      <c r="D4724" t="s">
        <v>5388</v>
      </c>
      <c r="E4724">
        <v>10260265</v>
      </c>
      <c r="F4724" t="s">
        <v>13</v>
      </c>
      <c r="G4724">
        <v>66152006</v>
      </c>
      <c r="H4724" t="s">
        <v>6991</v>
      </c>
      <c r="I4724" t="s">
        <v>1489</v>
      </c>
      <c r="J4724" t="s">
        <v>5407</v>
      </c>
      <c r="K4724" t="s">
        <v>5394</v>
      </c>
      <c r="L4724" t="s">
        <v>5402</v>
      </c>
      <c r="M4724" t="s">
        <v>5404</v>
      </c>
      <c r="N4724">
        <v>30</v>
      </c>
    </row>
    <row r="4725" spans="1:14" x14ac:dyDescent="0.75">
      <c r="A4725" t="s">
        <v>10</v>
      </c>
      <c r="B4725" t="s">
        <v>11</v>
      </c>
      <c r="C4725" t="s">
        <v>12</v>
      </c>
      <c r="D4725" t="s">
        <v>5388</v>
      </c>
      <c r="E4725">
        <v>10260265</v>
      </c>
      <c r="F4725" t="s">
        <v>13</v>
      </c>
      <c r="G4725">
        <v>66152006</v>
      </c>
      <c r="H4725" t="s">
        <v>6991</v>
      </c>
      <c r="I4725" t="s">
        <v>1489</v>
      </c>
      <c r="J4725" t="s">
        <v>5407</v>
      </c>
      <c r="K4725" t="s">
        <v>5394</v>
      </c>
      <c r="L4725" t="s">
        <v>5395</v>
      </c>
      <c r="M4725" t="s">
        <v>5405</v>
      </c>
      <c r="N4725">
        <v>20</v>
      </c>
    </row>
    <row r="4726" spans="1:14" x14ac:dyDescent="0.75">
      <c r="A4726" t="s">
        <v>10</v>
      </c>
      <c r="B4726" t="s">
        <v>11</v>
      </c>
      <c r="C4726" t="s">
        <v>12</v>
      </c>
      <c r="D4726" t="s">
        <v>5388</v>
      </c>
      <c r="E4726">
        <v>10260265</v>
      </c>
      <c r="F4726" t="s">
        <v>13</v>
      </c>
      <c r="G4726">
        <v>66152006</v>
      </c>
      <c r="H4726" t="s">
        <v>6991</v>
      </c>
      <c r="I4726" t="s">
        <v>1489</v>
      </c>
      <c r="J4726" t="s">
        <v>5407</v>
      </c>
      <c r="K4726" t="s">
        <v>5394</v>
      </c>
      <c r="L4726" t="s">
        <v>5395</v>
      </c>
      <c r="M4726" t="s">
        <v>5396</v>
      </c>
      <c r="N4726">
        <v>20</v>
      </c>
    </row>
    <row r="4727" spans="1:14" x14ac:dyDescent="0.75">
      <c r="A4727" t="s">
        <v>10</v>
      </c>
      <c r="B4727" t="s">
        <v>11</v>
      </c>
      <c r="C4727" t="s">
        <v>12</v>
      </c>
      <c r="D4727" t="s">
        <v>5388</v>
      </c>
      <c r="E4727">
        <v>10260265</v>
      </c>
      <c r="F4727" t="s">
        <v>13</v>
      </c>
      <c r="G4727">
        <v>66152010</v>
      </c>
      <c r="H4727" t="s">
        <v>1520</v>
      </c>
      <c r="I4727" t="s">
        <v>1521</v>
      </c>
      <c r="J4727" t="s">
        <v>5407</v>
      </c>
      <c r="K4727" t="s">
        <v>5391</v>
      </c>
      <c r="L4727" t="s">
        <v>5392</v>
      </c>
      <c r="M4727" t="s">
        <v>5393</v>
      </c>
      <c r="N4727">
        <v>100</v>
      </c>
    </row>
    <row r="4728" spans="1:14" x14ac:dyDescent="0.75">
      <c r="A4728" t="s">
        <v>10</v>
      </c>
      <c r="B4728" t="s">
        <v>11</v>
      </c>
      <c r="C4728" t="s">
        <v>12</v>
      </c>
      <c r="D4728" t="s">
        <v>5388</v>
      </c>
      <c r="E4728">
        <v>10260265</v>
      </c>
      <c r="F4728" t="s">
        <v>13</v>
      </c>
      <c r="G4728">
        <v>66152698</v>
      </c>
      <c r="H4728" t="s">
        <v>6991</v>
      </c>
      <c r="I4728" t="s">
        <v>1490</v>
      </c>
      <c r="J4728" t="s">
        <v>5407</v>
      </c>
      <c r="K4728" t="s">
        <v>5391</v>
      </c>
      <c r="L4728" t="s">
        <v>5392</v>
      </c>
      <c r="M4728" t="s">
        <v>5393</v>
      </c>
      <c r="N4728">
        <v>70</v>
      </c>
    </row>
    <row r="4729" spans="1:14" x14ac:dyDescent="0.75">
      <c r="A4729" t="s">
        <v>10</v>
      </c>
      <c r="B4729" t="s">
        <v>11</v>
      </c>
      <c r="C4729" t="s">
        <v>12</v>
      </c>
      <c r="D4729" t="s">
        <v>5388</v>
      </c>
      <c r="E4729">
        <v>10260265</v>
      </c>
      <c r="F4729" t="s">
        <v>13</v>
      </c>
      <c r="G4729">
        <v>66152698</v>
      </c>
      <c r="H4729" t="s">
        <v>6991</v>
      </c>
      <c r="I4729" t="s">
        <v>1490</v>
      </c>
      <c r="J4729" t="s">
        <v>5407</v>
      </c>
      <c r="K4729" t="s">
        <v>5391</v>
      </c>
      <c r="L4729" t="s">
        <v>5392</v>
      </c>
      <c r="M4729" t="s">
        <v>5401</v>
      </c>
      <c r="N4729">
        <v>10</v>
      </c>
    </row>
    <row r="4730" spans="1:14" x14ac:dyDescent="0.75">
      <c r="A4730" t="s">
        <v>10</v>
      </c>
      <c r="B4730" t="s">
        <v>11</v>
      </c>
      <c r="C4730" t="s">
        <v>12</v>
      </c>
      <c r="D4730" t="s">
        <v>5388</v>
      </c>
      <c r="E4730">
        <v>10260265</v>
      </c>
      <c r="F4730" t="s">
        <v>13</v>
      </c>
      <c r="G4730">
        <v>66152698</v>
      </c>
      <c r="H4730" t="s">
        <v>6991</v>
      </c>
      <c r="I4730" t="s">
        <v>1490</v>
      </c>
      <c r="J4730" t="s">
        <v>5407</v>
      </c>
      <c r="K4730" t="s">
        <v>5394</v>
      </c>
      <c r="L4730" t="s">
        <v>5402</v>
      </c>
      <c r="M4730" t="s">
        <v>5403</v>
      </c>
      <c r="N4730">
        <v>14</v>
      </c>
    </row>
    <row r="4731" spans="1:14" x14ac:dyDescent="0.75">
      <c r="A4731" t="s">
        <v>10</v>
      </c>
      <c r="B4731" t="s">
        <v>11</v>
      </c>
      <c r="C4731" t="s">
        <v>12</v>
      </c>
      <c r="D4731" t="s">
        <v>5388</v>
      </c>
      <c r="E4731">
        <v>10260265</v>
      </c>
      <c r="F4731" t="s">
        <v>13</v>
      </c>
      <c r="G4731">
        <v>66152825</v>
      </c>
      <c r="H4731" t="s">
        <v>5225</v>
      </c>
      <c r="I4731" t="s">
        <v>5226</v>
      </c>
      <c r="J4731" t="s">
        <v>5407</v>
      </c>
      <c r="K4731" t="s">
        <v>5398</v>
      </c>
      <c r="L4731" t="s">
        <v>5399</v>
      </c>
      <c r="M4731" t="s">
        <v>5400</v>
      </c>
      <c r="N4731">
        <v>30</v>
      </c>
    </row>
    <row r="4732" spans="1:14" x14ac:dyDescent="0.75">
      <c r="A4732" t="s">
        <v>10</v>
      </c>
      <c r="B4732" t="s">
        <v>11</v>
      </c>
      <c r="C4732" t="s">
        <v>12</v>
      </c>
      <c r="D4732" t="s">
        <v>5388</v>
      </c>
      <c r="E4732">
        <v>10260265</v>
      </c>
      <c r="F4732" t="s">
        <v>13</v>
      </c>
      <c r="G4732">
        <v>66152825</v>
      </c>
      <c r="H4732" t="s">
        <v>5225</v>
      </c>
      <c r="I4732" t="s">
        <v>5226</v>
      </c>
      <c r="J4732" t="s">
        <v>5407</v>
      </c>
      <c r="K4732" t="s">
        <v>5391</v>
      </c>
      <c r="L4732" t="s">
        <v>5392</v>
      </c>
      <c r="M4732" t="s">
        <v>5393</v>
      </c>
      <c r="N4732">
        <v>4</v>
      </c>
    </row>
    <row r="4733" spans="1:14" x14ac:dyDescent="0.75">
      <c r="A4733" t="s">
        <v>10</v>
      </c>
      <c r="B4733" t="s">
        <v>11</v>
      </c>
      <c r="C4733" t="s">
        <v>12</v>
      </c>
      <c r="D4733" t="s">
        <v>5388</v>
      </c>
      <c r="E4733">
        <v>10260265</v>
      </c>
      <c r="F4733" t="s">
        <v>13</v>
      </c>
      <c r="G4733">
        <v>66152825</v>
      </c>
      <c r="H4733" t="s">
        <v>5225</v>
      </c>
      <c r="I4733" t="s">
        <v>5226</v>
      </c>
      <c r="J4733" t="s">
        <v>5407</v>
      </c>
      <c r="K4733" t="s">
        <v>5394</v>
      </c>
      <c r="L4733" t="s">
        <v>5395</v>
      </c>
      <c r="M4733" t="s">
        <v>5396</v>
      </c>
      <c r="N4733">
        <v>200</v>
      </c>
    </row>
    <row r="4734" spans="1:14" x14ac:dyDescent="0.75">
      <c r="A4734" t="s">
        <v>10</v>
      </c>
      <c r="B4734" t="s">
        <v>11</v>
      </c>
      <c r="C4734" t="s">
        <v>12</v>
      </c>
      <c r="D4734" t="s">
        <v>5388</v>
      </c>
      <c r="E4734">
        <v>10260265</v>
      </c>
      <c r="F4734" t="s">
        <v>13</v>
      </c>
      <c r="G4734">
        <v>66153728</v>
      </c>
      <c r="H4734" t="s">
        <v>4998</v>
      </c>
      <c r="I4734" t="s">
        <v>4999</v>
      </c>
      <c r="J4734" t="s">
        <v>5407</v>
      </c>
      <c r="K4734" t="s">
        <v>5391</v>
      </c>
      <c r="L4734" t="s">
        <v>5392</v>
      </c>
      <c r="M4734" t="s">
        <v>5401</v>
      </c>
      <c r="N4734">
        <v>10</v>
      </c>
    </row>
    <row r="4735" spans="1:14" x14ac:dyDescent="0.75">
      <c r="A4735" t="s">
        <v>10</v>
      </c>
      <c r="B4735" t="s">
        <v>11</v>
      </c>
      <c r="C4735" t="s">
        <v>12</v>
      </c>
      <c r="D4735" t="s">
        <v>5388</v>
      </c>
      <c r="E4735">
        <v>10260265</v>
      </c>
      <c r="F4735" t="s">
        <v>13</v>
      </c>
      <c r="G4735">
        <v>66153728</v>
      </c>
      <c r="H4735" t="s">
        <v>4998</v>
      </c>
      <c r="I4735" t="s">
        <v>4999</v>
      </c>
      <c r="J4735" t="s">
        <v>5407</v>
      </c>
      <c r="K4735" t="s">
        <v>5394</v>
      </c>
      <c r="L4735" t="s">
        <v>5402</v>
      </c>
      <c r="M4735" t="s">
        <v>5403</v>
      </c>
      <c r="N4735">
        <v>30</v>
      </c>
    </row>
    <row r="4736" spans="1:14" x14ac:dyDescent="0.75">
      <c r="A4736" t="s">
        <v>10</v>
      </c>
      <c r="B4736" t="s">
        <v>11</v>
      </c>
      <c r="C4736" t="s">
        <v>12</v>
      </c>
      <c r="D4736" t="s">
        <v>5388</v>
      </c>
      <c r="E4736">
        <v>10260265</v>
      </c>
      <c r="F4736" t="s">
        <v>13</v>
      </c>
      <c r="G4736">
        <v>66153728</v>
      </c>
      <c r="H4736" t="s">
        <v>4998</v>
      </c>
      <c r="I4736" t="s">
        <v>4999</v>
      </c>
      <c r="J4736" t="s">
        <v>5407</v>
      </c>
      <c r="K4736" t="s">
        <v>5394</v>
      </c>
      <c r="L4736" t="s">
        <v>5402</v>
      </c>
      <c r="M4736" t="s">
        <v>5404</v>
      </c>
      <c r="N4736">
        <v>60</v>
      </c>
    </row>
    <row r="4737" spans="1:14" x14ac:dyDescent="0.75">
      <c r="A4737" t="s">
        <v>10</v>
      </c>
      <c r="B4737" t="s">
        <v>11</v>
      </c>
      <c r="C4737" t="s">
        <v>12</v>
      </c>
      <c r="D4737" t="s">
        <v>5388</v>
      </c>
      <c r="E4737">
        <v>10260265</v>
      </c>
      <c r="F4737" t="s">
        <v>13</v>
      </c>
      <c r="G4737">
        <v>66153733</v>
      </c>
      <c r="H4737" t="s">
        <v>2842</v>
      </c>
      <c r="I4737" t="s">
        <v>2843</v>
      </c>
      <c r="J4737" t="s">
        <v>5407</v>
      </c>
      <c r="K4737" t="s">
        <v>5391</v>
      </c>
      <c r="L4737" t="s">
        <v>5392</v>
      </c>
      <c r="M4737" t="s">
        <v>5401</v>
      </c>
      <c r="N4737">
        <v>8</v>
      </c>
    </row>
    <row r="4738" spans="1:14" x14ac:dyDescent="0.75">
      <c r="A4738" t="s">
        <v>10</v>
      </c>
      <c r="B4738" t="s">
        <v>11</v>
      </c>
      <c r="C4738" t="s">
        <v>12</v>
      </c>
      <c r="D4738" t="s">
        <v>5388</v>
      </c>
      <c r="E4738">
        <v>10260265</v>
      </c>
      <c r="F4738" t="s">
        <v>13</v>
      </c>
      <c r="G4738">
        <v>66153733</v>
      </c>
      <c r="H4738" t="s">
        <v>2842</v>
      </c>
      <c r="I4738" t="s">
        <v>2843</v>
      </c>
      <c r="J4738" t="s">
        <v>5407</v>
      </c>
      <c r="K4738" t="s">
        <v>5394</v>
      </c>
      <c r="L4738" t="s">
        <v>5402</v>
      </c>
      <c r="M4738" t="s">
        <v>5403</v>
      </c>
      <c r="N4738">
        <v>30</v>
      </c>
    </row>
    <row r="4739" spans="1:14" x14ac:dyDescent="0.75">
      <c r="A4739" t="s">
        <v>10</v>
      </c>
      <c r="B4739" t="s">
        <v>11</v>
      </c>
      <c r="C4739" t="s">
        <v>12</v>
      </c>
      <c r="D4739" t="s">
        <v>5388</v>
      </c>
      <c r="E4739">
        <v>10260265</v>
      </c>
      <c r="F4739" t="s">
        <v>13</v>
      </c>
      <c r="G4739">
        <v>66153733</v>
      </c>
      <c r="H4739" t="s">
        <v>2842</v>
      </c>
      <c r="I4739" t="s">
        <v>2843</v>
      </c>
      <c r="J4739" t="s">
        <v>5407</v>
      </c>
      <c r="K4739" t="s">
        <v>5394</v>
      </c>
      <c r="L4739" t="s">
        <v>5402</v>
      </c>
      <c r="M4739" t="s">
        <v>5404</v>
      </c>
      <c r="N4739">
        <v>60</v>
      </c>
    </row>
    <row r="4740" spans="1:14" x14ac:dyDescent="0.75">
      <c r="A4740" t="s">
        <v>10</v>
      </c>
      <c r="B4740" t="s">
        <v>11</v>
      </c>
      <c r="C4740" t="s">
        <v>12</v>
      </c>
      <c r="D4740" t="s">
        <v>5388</v>
      </c>
      <c r="E4740">
        <v>10260265</v>
      </c>
      <c r="F4740" t="s">
        <v>13</v>
      </c>
      <c r="G4740">
        <v>66153752</v>
      </c>
      <c r="H4740" t="s">
        <v>1016</v>
      </c>
      <c r="I4740" t="s">
        <v>1017</v>
      </c>
      <c r="J4740" t="s">
        <v>5407</v>
      </c>
      <c r="K4740" t="s">
        <v>5391</v>
      </c>
      <c r="L4740" t="s">
        <v>5392</v>
      </c>
      <c r="M4740" t="s">
        <v>5401</v>
      </c>
      <c r="N4740">
        <v>5</v>
      </c>
    </row>
    <row r="4741" spans="1:14" x14ac:dyDescent="0.75">
      <c r="A4741" t="s">
        <v>10</v>
      </c>
      <c r="B4741" t="s">
        <v>11</v>
      </c>
      <c r="C4741" t="s">
        <v>12</v>
      </c>
      <c r="D4741" t="s">
        <v>5388</v>
      </c>
      <c r="E4741">
        <v>10260265</v>
      </c>
      <c r="F4741" t="s">
        <v>13</v>
      </c>
      <c r="G4741">
        <v>66153752</v>
      </c>
      <c r="H4741" t="s">
        <v>1016</v>
      </c>
      <c r="I4741" t="s">
        <v>1017</v>
      </c>
      <c r="J4741" t="s">
        <v>5407</v>
      </c>
      <c r="K4741" t="s">
        <v>5394</v>
      </c>
      <c r="L4741" t="s">
        <v>5402</v>
      </c>
      <c r="M4741" t="s">
        <v>5403</v>
      </c>
      <c r="N4741">
        <v>5</v>
      </c>
    </row>
    <row r="4742" spans="1:14" x14ac:dyDescent="0.75">
      <c r="A4742" t="s">
        <v>10</v>
      </c>
      <c r="B4742" t="s">
        <v>11</v>
      </c>
      <c r="C4742" t="s">
        <v>12</v>
      </c>
      <c r="D4742" t="s">
        <v>5388</v>
      </c>
      <c r="E4742">
        <v>10260265</v>
      </c>
      <c r="F4742" t="s">
        <v>13</v>
      </c>
      <c r="G4742">
        <v>66153752</v>
      </c>
      <c r="H4742" t="s">
        <v>1016</v>
      </c>
      <c r="I4742" t="s">
        <v>1017</v>
      </c>
      <c r="J4742" t="s">
        <v>5407</v>
      </c>
      <c r="K4742" t="s">
        <v>5394</v>
      </c>
      <c r="L4742" t="s">
        <v>5402</v>
      </c>
      <c r="M4742" t="s">
        <v>5404</v>
      </c>
      <c r="N4742">
        <v>5</v>
      </c>
    </row>
    <row r="4743" spans="1:14" x14ac:dyDescent="0.75">
      <c r="A4743" t="s">
        <v>10</v>
      </c>
      <c r="B4743" t="s">
        <v>11</v>
      </c>
      <c r="C4743" t="s">
        <v>12</v>
      </c>
      <c r="D4743" t="s">
        <v>5388</v>
      </c>
      <c r="E4743">
        <v>10260265</v>
      </c>
      <c r="F4743" t="s">
        <v>13</v>
      </c>
      <c r="G4743">
        <v>66153752</v>
      </c>
      <c r="H4743" t="s">
        <v>1016</v>
      </c>
      <c r="I4743" t="s">
        <v>1017</v>
      </c>
      <c r="J4743" t="s">
        <v>5407</v>
      </c>
      <c r="K4743" t="s">
        <v>5394</v>
      </c>
      <c r="L4743" t="s">
        <v>5395</v>
      </c>
      <c r="M4743" t="s">
        <v>5405</v>
      </c>
      <c r="N4743">
        <v>5</v>
      </c>
    </row>
    <row r="4744" spans="1:14" x14ac:dyDescent="0.75">
      <c r="A4744" t="s">
        <v>10</v>
      </c>
      <c r="B4744" t="s">
        <v>11</v>
      </c>
      <c r="C4744" t="s">
        <v>12</v>
      </c>
      <c r="D4744" t="s">
        <v>5388</v>
      </c>
      <c r="E4744">
        <v>10260265</v>
      </c>
      <c r="F4744" t="s">
        <v>13</v>
      </c>
      <c r="G4744">
        <v>66153752</v>
      </c>
      <c r="H4744" t="s">
        <v>1016</v>
      </c>
      <c r="I4744" t="s">
        <v>1017</v>
      </c>
      <c r="J4744" t="s">
        <v>5407</v>
      </c>
      <c r="K4744" t="s">
        <v>5394</v>
      </c>
      <c r="L4744" t="s">
        <v>5395</v>
      </c>
      <c r="M4744" t="s">
        <v>5396</v>
      </c>
      <c r="N4744">
        <v>5</v>
      </c>
    </row>
    <row r="4745" spans="1:14" x14ac:dyDescent="0.75">
      <c r="A4745" t="s">
        <v>10</v>
      </c>
      <c r="B4745" t="s">
        <v>11</v>
      </c>
      <c r="C4745" t="s">
        <v>12</v>
      </c>
      <c r="D4745" t="s">
        <v>5388</v>
      </c>
      <c r="E4745">
        <v>10260265</v>
      </c>
      <c r="F4745" t="s">
        <v>13</v>
      </c>
      <c r="G4745">
        <v>66153780</v>
      </c>
      <c r="H4745" t="s">
        <v>1050</v>
      </c>
      <c r="I4745" t="s">
        <v>1051</v>
      </c>
      <c r="J4745" t="s">
        <v>5407</v>
      </c>
      <c r="K4745" t="s">
        <v>5391</v>
      </c>
      <c r="L4745" t="s">
        <v>5392</v>
      </c>
      <c r="M4745" t="s">
        <v>5393</v>
      </c>
      <c r="N4745">
        <v>50</v>
      </c>
    </row>
    <row r="4746" spans="1:14" x14ac:dyDescent="0.75">
      <c r="A4746" t="s">
        <v>10</v>
      </c>
      <c r="B4746" t="s">
        <v>11</v>
      </c>
      <c r="C4746" t="s">
        <v>12</v>
      </c>
      <c r="D4746" t="s">
        <v>5388</v>
      </c>
      <c r="E4746">
        <v>10260265</v>
      </c>
      <c r="F4746" t="s">
        <v>13</v>
      </c>
      <c r="G4746">
        <v>66153780</v>
      </c>
      <c r="H4746" t="s">
        <v>1050</v>
      </c>
      <c r="I4746" t="s">
        <v>1051</v>
      </c>
      <c r="J4746" t="s">
        <v>5407</v>
      </c>
      <c r="K4746" t="s">
        <v>5394</v>
      </c>
      <c r="L4746" t="s">
        <v>5402</v>
      </c>
      <c r="M4746" t="s">
        <v>5403</v>
      </c>
      <c r="N4746">
        <v>50</v>
      </c>
    </row>
    <row r="4747" spans="1:14" x14ac:dyDescent="0.75">
      <c r="A4747" t="s">
        <v>10</v>
      </c>
      <c r="B4747" t="s">
        <v>11</v>
      </c>
      <c r="C4747" t="s">
        <v>12</v>
      </c>
      <c r="D4747" t="s">
        <v>5388</v>
      </c>
      <c r="E4747">
        <v>10260265</v>
      </c>
      <c r="F4747" t="s">
        <v>13</v>
      </c>
      <c r="G4747">
        <v>66153780</v>
      </c>
      <c r="H4747" t="s">
        <v>1050</v>
      </c>
      <c r="I4747" t="s">
        <v>1051</v>
      </c>
      <c r="J4747" t="s">
        <v>5407</v>
      </c>
      <c r="K4747" t="s">
        <v>5394</v>
      </c>
      <c r="L4747" t="s">
        <v>5402</v>
      </c>
      <c r="M4747" t="s">
        <v>5404</v>
      </c>
      <c r="N4747">
        <v>30</v>
      </c>
    </row>
    <row r="4748" spans="1:14" x14ac:dyDescent="0.75">
      <c r="A4748" t="s">
        <v>10</v>
      </c>
      <c r="B4748" t="s">
        <v>11</v>
      </c>
      <c r="C4748" t="s">
        <v>12</v>
      </c>
      <c r="D4748" t="s">
        <v>5388</v>
      </c>
      <c r="E4748">
        <v>10260265</v>
      </c>
      <c r="F4748" t="s">
        <v>13</v>
      </c>
      <c r="G4748">
        <v>66153780</v>
      </c>
      <c r="H4748" t="s">
        <v>1050</v>
      </c>
      <c r="I4748" t="s">
        <v>1051</v>
      </c>
      <c r="J4748" t="s">
        <v>5407</v>
      </c>
      <c r="K4748" t="s">
        <v>5394</v>
      </c>
      <c r="L4748" t="s">
        <v>5395</v>
      </c>
      <c r="M4748" t="s">
        <v>5405</v>
      </c>
      <c r="N4748">
        <v>10</v>
      </c>
    </row>
    <row r="4749" spans="1:14" x14ac:dyDescent="0.75">
      <c r="A4749" t="s">
        <v>10</v>
      </c>
      <c r="B4749" t="s">
        <v>11</v>
      </c>
      <c r="C4749" t="s">
        <v>12</v>
      </c>
      <c r="D4749" t="s">
        <v>5388</v>
      </c>
      <c r="E4749">
        <v>10260265</v>
      </c>
      <c r="F4749" t="s">
        <v>13</v>
      </c>
      <c r="G4749">
        <v>66153780</v>
      </c>
      <c r="H4749" t="s">
        <v>1050</v>
      </c>
      <c r="I4749" t="s">
        <v>1051</v>
      </c>
      <c r="J4749" t="s">
        <v>5407</v>
      </c>
      <c r="K4749" t="s">
        <v>5394</v>
      </c>
      <c r="L4749" t="s">
        <v>5395</v>
      </c>
      <c r="M4749" t="s">
        <v>5396</v>
      </c>
      <c r="N4749">
        <v>10</v>
      </c>
    </row>
    <row r="4750" spans="1:14" x14ac:dyDescent="0.75">
      <c r="A4750" t="s">
        <v>10</v>
      </c>
      <c r="B4750" t="s">
        <v>11</v>
      </c>
      <c r="C4750" t="s">
        <v>12</v>
      </c>
      <c r="D4750" t="s">
        <v>5388</v>
      </c>
      <c r="E4750">
        <v>10260265</v>
      </c>
      <c r="F4750" t="s">
        <v>13</v>
      </c>
      <c r="G4750">
        <v>66153894</v>
      </c>
      <c r="H4750" t="s">
        <v>1888</v>
      </c>
      <c r="I4750" t="s">
        <v>1889</v>
      </c>
      <c r="J4750" t="s">
        <v>5407</v>
      </c>
      <c r="K4750" t="s">
        <v>5391</v>
      </c>
      <c r="L4750" t="s">
        <v>5392</v>
      </c>
      <c r="M4750" t="s">
        <v>5393</v>
      </c>
      <c r="N4750">
        <v>100</v>
      </c>
    </row>
    <row r="4751" spans="1:14" x14ac:dyDescent="0.75">
      <c r="A4751" t="s">
        <v>10</v>
      </c>
      <c r="B4751" t="s">
        <v>11</v>
      </c>
      <c r="C4751" t="s">
        <v>12</v>
      </c>
      <c r="D4751" t="s">
        <v>5388</v>
      </c>
      <c r="E4751">
        <v>10260265</v>
      </c>
      <c r="F4751" t="s">
        <v>13</v>
      </c>
      <c r="G4751">
        <v>66154397</v>
      </c>
      <c r="H4751" t="s">
        <v>4005</v>
      </c>
      <c r="I4751" t="s">
        <v>728</v>
      </c>
      <c r="J4751" t="s">
        <v>5407</v>
      </c>
      <c r="K4751" t="s">
        <v>5391</v>
      </c>
      <c r="L4751" t="s">
        <v>5392</v>
      </c>
      <c r="M4751" t="s">
        <v>5393</v>
      </c>
      <c r="N4751">
        <v>10</v>
      </c>
    </row>
    <row r="4752" spans="1:14" x14ac:dyDescent="0.75">
      <c r="A4752" t="s">
        <v>10</v>
      </c>
      <c r="B4752" t="s">
        <v>11</v>
      </c>
      <c r="C4752" t="s">
        <v>12</v>
      </c>
      <c r="D4752" t="s">
        <v>5388</v>
      </c>
      <c r="E4752">
        <v>10260265</v>
      </c>
      <c r="F4752" t="s">
        <v>13</v>
      </c>
      <c r="G4752">
        <v>66154397</v>
      </c>
      <c r="H4752" t="s">
        <v>4005</v>
      </c>
      <c r="I4752" t="s">
        <v>728</v>
      </c>
      <c r="J4752" t="s">
        <v>5407</v>
      </c>
      <c r="K4752" t="s">
        <v>5391</v>
      </c>
      <c r="L4752" t="s">
        <v>5392</v>
      </c>
      <c r="M4752" t="s">
        <v>5401</v>
      </c>
      <c r="N4752">
        <v>10</v>
      </c>
    </row>
    <row r="4753" spans="1:14" x14ac:dyDescent="0.75">
      <c r="A4753" t="s">
        <v>10</v>
      </c>
      <c r="B4753" t="s">
        <v>11</v>
      </c>
      <c r="C4753" t="s">
        <v>12</v>
      </c>
      <c r="D4753" t="s">
        <v>5388</v>
      </c>
      <c r="E4753">
        <v>10260265</v>
      </c>
      <c r="F4753" t="s">
        <v>13</v>
      </c>
      <c r="G4753">
        <v>66154397</v>
      </c>
      <c r="H4753" t="s">
        <v>4005</v>
      </c>
      <c r="I4753" t="s">
        <v>728</v>
      </c>
      <c r="J4753" t="s">
        <v>5407</v>
      </c>
      <c r="K4753" t="s">
        <v>5394</v>
      </c>
      <c r="L4753" t="s">
        <v>5402</v>
      </c>
      <c r="M4753" t="s">
        <v>5403</v>
      </c>
      <c r="N4753">
        <v>50</v>
      </c>
    </row>
    <row r="4754" spans="1:14" x14ac:dyDescent="0.75">
      <c r="A4754" t="s">
        <v>10</v>
      </c>
      <c r="B4754" t="s">
        <v>11</v>
      </c>
      <c r="C4754" t="s">
        <v>12</v>
      </c>
      <c r="D4754" t="s">
        <v>5388</v>
      </c>
      <c r="E4754">
        <v>10260265</v>
      </c>
      <c r="F4754" t="s">
        <v>13</v>
      </c>
      <c r="G4754">
        <v>66154397</v>
      </c>
      <c r="H4754" t="s">
        <v>4005</v>
      </c>
      <c r="I4754" t="s">
        <v>728</v>
      </c>
      <c r="J4754" t="s">
        <v>5407</v>
      </c>
      <c r="K4754" t="s">
        <v>5394</v>
      </c>
      <c r="L4754" t="s">
        <v>5402</v>
      </c>
      <c r="M4754" t="s">
        <v>5404</v>
      </c>
      <c r="N4754">
        <v>30</v>
      </c>
    </row>
    <row r="4755" spans="1:14" x14ac:dyDescent="0.75">
      <c r="A4755" t="s">
        <v>10</v>
      </c>
      <c r="B4755" t="s">
        <v>11</v>
      </c>
      <c r="C4755" t="s">
        <v>12</v>
      </c>
      <c r="D4755" t="s">
        <v>5388</v>
      </c>
      <c r="E4755">
        <v>10260265</v>
      </c>
      <c r="F4755" t="s">
        <v>13</v>
      </c>
      <c r="G4755">
        <v>66154397</v>
      </c>
      <c r="H4755" t="s">
        <v>4005</v>
      </c>
      <c r="I4755" t="s">
        <v>728</v>
      </c>
      <c r="J4755" t="s">
        <v>5407</v>
      </c>
      <c r="K4755" t="s">
        <v>5394</v>
      </c>
      <c r="L4755" t="s">
        <v>5395</v>
      </c>
      <c r="M4755" t="s">
        <v>5405</v>
      </c>
      <c r="N4755">
        <v>10</v>
      </c>
    </row>
    <row r="4756" spans="1:14" x14ac:dyDescent="0.75">
      <c r="A4756" t="s">
        <v>10</v>
      </c>
      <c r="B4756" t="s">
        <v>11</v>
      </c>
      <c r="C4756" t="s">
        <v>12</v>
      </c>
      <c r="D4756" t="s">
        <v>5388</v>
      </c>
      <c r="E4756">
        <v>10260265</v>
      </c>
      <c r="F4756" t="s">
        <v>13</v>
      </c>
      <c r="G4756">
        <v>66154397</v>
      </c>
      <c r="H4756" t="s">
        <v>4005</v>
      </c>
      <c r="I4756" t="s">
        <v>728</v>
      </c>
      <c r="J4756" t="s">
        <v>5407</v>
      </c>
      <c r="K4756" t="s">
        <v>5394</v>
      </c>
      <c r="L4756" t="s">
        <v>5395</v>
      </c>
      <c r="M4756" t="s">
        <v>5396</v>
      </c>
      <c r="N4756">
        <v>30</v>
      </c>
    </row>
    <row r="4757" spans="1:14" x14ac:dyDescent="0.75">
      <c r="A4757" t="s">
        <v>10</v>
      </c>
      <c r="B4757" t="s">
        <v>11</v>
      </c>
      <c r="C4757" t="s">
        <v>12</v>
      </c>
      <c r="D4757" t="s">
        <v>5388</v>
      </c>
      <c r="E4757">
        <v>10260265</v>
      </c>
      <c r="F4757" t="s">
        <v>13</v>
      </c>
      <c r="G4757">
        <v>66154991</v>
      </c>
      <c r="H4757" t="s">
        <v>1705</v>
      </c>
      <c r="I4757" t="s">
        <v>1706</v>
      </c>
      <c r="J4757" t="s">
        <v>5446</v>
      </c>
      <c r="K4757" t="s">
        <v>5391</v>
      </c>
      <c r="L4757" t="s">
        <v>5392</v>
      </c>
      <c r="M4757" t="s">
        <v>5393</v>
      </c>
      <c r="N4757">
        <v>370</v>
      </c>
    </row>
    <row r="4758" spans="1:14" x14ac:dyDescent="0.75">
      <c r="A4758" t="s">
        <v>10</v>
      </c>
      <c r="B4758" t="s">
        <v>11</v>
      </c>
      <c r="C4758" t="s">
        <v>12</v>
      </c>
      <c r="D4758" t="s">
        <v>5388</v>
      </c>
      <c r="E4758">
        <v>10260265</v>
      </c>
      <c r="F4758" t="s">
        <v>13</v>
      </c>
      <c r="G4758">
        <v>66154991</v>
      </c>
      <c r="H4758" t="s">
        <v>1705</v>
      </c>
      <c r="I4758" t="s">
        <v>1706</v>
      </c>
      <c r="J4758" t="s">
        <v>5446</v>
      </c>
      <c r="K4758" t="s">
        <v>5394</v>
      </c>
      <c r="L4758" t="s">
        <v>5402</v>
      </c>
      <c r="M4758" t="s">
        <v>5417</v>
      </c>
      <c r="N4758">
        <v>15</v>
      </c>
    </row>
    <row r="4759" spans="1:14" x14ac:dyDescent="0.75">
      <c r="A4759" t="s">
        <v>10</v>
      </c>
      <c r="B4759" t="s">
        <v>11</v>
      </c>
      <c r="C4759" t="s">
        <v>12</v>
      </c>
      <c r="D4759" t="s">
        <v>5388</v>
      </c>
      <c r="E4759">
        <v>10260265</v>
      </c>
      <c r="F4759" t="s">
        <v>13</v>
      </c>
      <c r="G4759">
        <v>66154991</v>
      </c>
      <c r="H4759" t="s">
        <v>1705</v>
      </c>
      <c r="I4759" t="s">
        <v>1706</v>
      </c>
      <c r="J4759" t="s">
        <v>5446</v>
      </c>
      <c r="K4759" t="s">
        <v>5394</v>
      </c>
      <c r="L4759" t="s">
        <v>5402</v>
      </c>
      <c r="M4759" t="s">
        <v>5403</v>
      </c>
      <c r="N4759">
        <v>130</v>
      </c>
    </row>
    <row r="4760" spans="1:14" x14ac:dyDescent="0.75">
      <c r="A4760" t="s">
        <v>10</v>
      </c>
      <c r="B4760" t="s">
        <v>11</v>
      </c>
      <c r="C4760" t="s">
        <v>12</v>
      </c>
      <c r="D4760" t="s">
        <v>5388</v>
      </c>
      <c r="E4760">
        <v>10260265</v>
      </c>
      <c r="F4760" t="s">
        <v>13</v>
      </c>
      <c r="G4760">
        <v>66154991</v>
      </c>
      <c r="H4760" t="s">
        <v>1705</v>
      </c>
      <c r="I4760" t="s">
        <v>1706</v>
      </c>
      <c r="J4760" t="s">
        <v>5446</v>
      </c>
      <c r="K4760" t="s">
        <v>5394</v>
      </c>
      <c r="L4760" t="s">
        <v>5402</v>
      </c>
      <c r="M4760" t="s">
        <v>5404</v>
      </c>
      <c r="N4760">
        <v>40</v>
      </c>
    </row>
    <row r="4761" spans="1:14" x14ac:dyDescent="0.75">
      <c r="A4761" t="s">
        <v>10</v>
      </c>
      <c r="B4761" t="s">
        <v>11</v>
      </c>
      <c r="C4761" t="s">
        <v>12</v>
      </c>
      <c r="D4761" t="s">
        <v>5388</v>
      </c>
      <c r="E4761">
        <v>10260265</v>
      </c>
      <c r="F4761" t="s">
        <v>13</v>
      </c>
      <c r="G4761">
        <v>66154991</v>
      </c>
      <c r="H4761" t="s">
        <v>1705</v>
      </c>
      <c r="I4761" t="s">
        <v>1706</v>
      </c>
      <c r="J4761" t="s">
        <v>5446</v>
      </c>
      <c r="K4761" t="s">
        <v>5394</v>
      </c>
      <c r="L4761" t="s">
        <v>5395</v>
      </c>
      <c r="M4761" t="s">
        <v>5396</v>
      </c>
      <c r="N4761">
        <v>10</v>
      </c>
    </row>
    <row r="4762" spans="1:14" x14ac:dyDescent="0.75">
      <c r="A4762" t="s">
        <v>10</v>
      </c>
      <c r="B4762" t="s">
        <v>11</v>
      </c>
      <c r="C4762" t="s">
        <v>12</v>
      </c>
      <c r="D4762" t="s">
        <v>5388</v>
      </c>
      <c r="E4762">
        <v>10260265</v>
      </c>
      <c r="F4762" t="s">
        <v>13</v>
      </c>
      <c r="G4762">
        <v>66155386</v>
      </c>
      <c r="H4762" t="s">
        <v>3488</v>
      </c>
      <c r="I4762" t="s">
        <v>3491</v>
      </c>
      <c r="J4762" t="s">
        <v>5407</v>
      </c>
      <c r="K4762" t="s">
        <v>5394</v>
      </c>
      <c r="L4762" t="s">
        <v>5395</v>
      </c>
      <c r="M4762" t="s">
        <v>5396</v>
      </c>
      <c r="N4762">
        <v>155</v>
      </c>
    </row>
    <row r="4763" spans="1:14" x14ac:dyDescent="0.75">
      <c r="A4763" t="s">
        <v>10</v>
      </c>
      <c r="B4763" t="s">
        <v>11</v>
      </c>
      <c r="C4763" t="s">
        <v>12</v>
      </c>
      <c r="D4763" t="s">
        <v>5388</v>
      </c>
      <c r="E4763">
        <v>10260265</v>
      </c>
      <c r="F4763" t="s">
        <v>13</v>
      </c>
      <c r="G4763">
        <v>66156440</v>
      </c>
      <c r="H4763" t="s">
        <v>4433</v>
      </c>
      <c r="I4763" t="s">
        <v>4434</v>
      </c>
      <c r="J4763" t="s">
        <v>5407</v>
      </c>
      <c r="K4763" t="s">
        <v>5391</v>
      </c>
      <c r="L4763" t="s">
        <v>5392</v>
      </c>
      <c r="M4763" t="s">
        <v>5393</v>
      </c>
      <c r="N4763">
        <v>50</v>
      </c>
    </row>
    <row r="4764" spans="1:14" x14ac:dyDescent="0.75">
      <c r="A4764" t="s">
        <v>10</v>
      </c>
      <c r="B4764" t="s">
        <v>11</v>
      </c>
      <c r="C4764" t="s">
        <v>12</v>
      </c>
      <c r="D4764" t="s">
        <v>5388</v>
      </c>
      <c r="E4764">
        <v>10260265</v>
      </c>
      <c r="F4764" t="s">
        <v>13</v>
      </c>
      <c r="G4764">
        <v>66156440</v>
      </c>
      <c r="H4764" t="s">
        <v>4433</v>
      </c>
      <c r="I4764" t="s">
        <v>4434</v>
      </c>
      <c r="J4764" t="s">
        <v>5407</v>
      </c>
      <c r="K4764" t="s">
        <v>5391</v>
      </c>
      <c r="L4764" t="s">
        <v>5392</v>
      </c>
      <c r="M4764" t="s">
        <v>5401</v>
      </c>
      <c r="N4764">
        <v>10</v>
      </c>
    </row>
    <row r="4765" spans="1:14" x14ac:dyDescent="0.75">
      <c r="A4765" t="s">
        <v>10</v>
      </c>
      <c r="B4765" t="s">
        <v>11</v>
      </c>
      <c r="C4765" t="s">
        <v>12</v>
      </c>
      <c r="D4765" t="s">
        <v>5388</v>
      </c>
      <c r="E4765">
        <v>10260265</v>
      </c>
      <c r="F4765" t="s">
        <v>13</v>
      </c>
      <c r="G4765">
        <v>66156440</v>
      </c>
      <c r="H4765" t="s">
        <v>4433</v>
      </c>
      <c r="I4765" t="s">
        <v>4434</v>
      </c>
      <c r="J4765" t="s">
        <v>5407</v>
      </c>
      <c r="K4765" t="s">
        <v>5394</v>
      </c>
      <c r="L4765" t="s">
        <v>5402</v>
      </c>
      <c r="M4765" t="s">
        <v>5403</v>
      </c>
      <c r="N4765">
        <v>100</v>
      </c>
    </row>
    <row r="4766" spans="1:14" x14ac:dyDescent="0.75">
      <c r="A4766" t="s">
        <v>10</v>
      </c>
      <c r="B4766" t="s">
        <v>11</v>
      </c>
      <c r="C4766" t="s">
        <v>12</v>
      </c>
      <c r="D4766" t="s">
        <v>5388</v>
      </c>
      <c r="E4766">
        <v>10260265</v>
      </c>
      <c r="F4766" t="s">
        <v>13</v>
      </c>
      <c r="G4766">
        <v>66156440</v>
      </c>
      <c r="H4766" t="s">
        <v>4433</v>
      </c>
      <c r="I4766" t="s">
        <v>4434</v>
      </c>
      <c r="J4766" t="s">
        <v>5407</v>
      </c>
      <c r="K4766" t="s">
        <v>5394</v>
      </c>
      <c r="L4766" t="s">
        <v>5402</v>
      </c>
      <c r="M4766" t="s">
        <v>5404</v>
      </c>
      <c r="N4766">
        <v>50</v>
      </c>
    </row>
    <row r="4767" spans="1:14" x14ac:dyDescent="0.75">
      <c r="A4767" t="s">
        <v>10</v>
      </c>
      <c r="B4767" t="s">
        <v>11</v>
      </c>
      <c r="C4767" t="s">
        <v>12</v>
      </c>
      <c r="D4767" t="s">
        <v>5388</v>
      </c>
      <c r="E4767">
        <v>10260265</v>
      </c>
      <c r="F4767" t="s">
        <v>13</v>
      </c>
      <c r="G4767">
        <v>66156440</v>
      </c>
      <c r="H4767" t="s">
        <v>4433</v>
      </c>
      <c r="I4767" t="s">
        <v>4434</v>
      </c>
      <c r="J4767" t="s">
        <v>5407</v>
      </c>
      <c r="K4767" t="s">
        <v>5394</v>
      </c>
      <c r="L4767" t="s">
        <v>5395</v>
      </c>
      <c r="M4767" t="s">
        <v>5396</v>
      </c>
      <c r="N4767">
        <v>20</v>
      </c>
    </row>
    <row r="4768" spans="1:14" x14ac:dyDescent="0.75">
      <c r="A4768" t="s">
        <v>10</v>
      </c>
      <c r="B4768" t="s">
        <v>11</v>
      </c>
      <c r="C4768" t="s">
        <v>12</v>
      </c>
      <c r="D4768" t="s">
        <v>5388</v>
      </c>
      <c r="E4768">
        <v>10260266</v>
      </c>
      <c r="F4768" t="s">
        <v>5448</v>
      </c>
      <c r="G4768">
        <v>66100047</v>
      </c>
      <c r="H4768" t="s">
        <v>2859</v>
      </c>
      <c r="I4768" t="s">
        <v>2860</v>
      </c>
      <c r="J4768" t="s">
        <v>5397</v>
      </c>
      <c r="K4768" t="s">
        <v>5391</v>
      </c>
      <c r="L4768" t="s">
        <v>5392</v>
      </c>
      <c r="M4768" t="s">
        <v>5393</v>
      </c>
      <c r="N4768">
        <v>30</v>
      </c>
    </row>
    <row r="4769" spans="1:14" x14ac:dyDescent="0.75">
      <c r="A4769" t="s">
        <v>10</v>
      </c>
      <c r="B4769" t="s">
        <v>11</v>
      </c>
      <c r="C4769" t="s">
        <v>12</v>
      </c>
      <c r="D4769" t="s">
        <v>5388</v>
      </c>
      <c r="E4769">
        <v>10260266</v>
      </c>
      <c r="F4769" t="s">
        <v>5448</v>
      </c>
      <c r="G4769">
        <v>66100047</v>
      </c>
      <c r="H4769" t="s">
        <v>2859</v>
      </c>
      <c r="I4769" t="s">
        <v>2860</v>
      </c>
      <c r="J4769" t="s">
        <v>5397</v>
      </c>
      <c r="K4769" t="s">
        <v>5391</v>
      </c>
      <c r="L4769" t="s">
        <v>5392</v>
      </c>
      <c r="M4769" t="s">
        <v>5401</v>
      </c>
      <c r="N4769">
        <v>5</v>
      </c>
    </row>
    <row r="4770" spans="1:14" x14ac:dyDescent="0.75">
      <c r="A4770" t="s">
        <v>10</v>
      </c>
      <c r="B4770" t="s">
        <v>11</v>
      </c>
      <c r="C4770" t="s">
        <v>12</v>
      </c>
      <c r="D4770" t="s">
        <v>5388</v>
      </c>
      <c r="E4770">
        <v>10260266</v>
      </c>
      <c r="F4770" t="s">
        <v>5448</v>
      </c>
      <c r="G4770">
        <v>66100047</v>
      </c>
      <c r="H4770" t="s">
        <v>2859</v>
      </c>
      <c r="I4770" t="s">
        <v>2860</v>
      </c>
      <c r="J4770" t="s">
        <v>5397</v>
      </c>
      <c r="K4770" t="s">
        <v>5394</v>
      </c>
      <c r="L4770" t="s">
        <v>5402</v>
      </c>
      <c r="M4770" t="s">
        <v>5417</v>
      </c>
      <c r="N4770">
        <v>10</v>
      </c>
    </row>
    <row r="4771" spans="1:14" x14ac:dyDescent="0.75">
      <c r="A4771" t="s">
        <v>10</v>
      </c>
      <c r="B4771" t="s">
        <v>11</v>
      </c>
      <c r="C4771" t="s">
        <v>12</v>
      </c>
      <c r="D4771" t="s">
        <v>5388</v>
      </c>
      <c r="E4771">
        <v>10260266</v>
      </c>
      <c r="F4771" t="s">
        <v>5448</v>
      </c>
      <c r="G4771">
        <v>66100047</v>
      </c>
      <c r="H4771" t="s">
        <v>2859</v>
      </c>
      <c r="I4771" t="s">
        <v>2860</v>
      </c>
      <c r="J4771" t="s">
        <v>5397</v>
      </c>
      <c r="K4771" t="s">
        <v>5394</v>
      </c>
      <c r="L4771" t="s">
        <v>5395</v>
      </c>
      <c r="M4771" t="s">
        <v>5396</v>
      </c>
      <c r="N4771">
        <v>20</v>
      </c>
    </row>
    <row r="4772" spans="1:14" x14ac:dyDescent="0.75">
      <c r="A4772" t="s">
        <v>10</v>
      </c>
      <c r="B4772" t="s">
        <v>11</v>
      </c>
      <c r="C4772" t="s">
        <v>12</v>
      </c>
      <c r="D4772" t="s">
        <v>5388</v>
      </c>
      <c r="E4772">
        <v>10260266</v>
      </c>
      <c r="F4772" t="s">
        <v>5448</v>
      </c>
      <c r="G4772">
        <v>66100139</v>
      </c>
      <c r="H4772" t="s">
        <v>499</v>
      </c>
      <c r="I4772" t="s">
        <v>500</v>
      </c>
      <c r="J4772" t="s">
        <v>5413</v>
      </c>
      <c r="K4772" t="s">
        <v>5391</v>
      </c>
      <c r="L4772" t="s">
        <v>5425</v>
      </c>
      <c r="M4772" t="s">
        <v>5434</v>
      </c>
      <c r="N4772">
        <v>40</v>
      </c>
    </row>
    <row r="4773" spans="1:14" x14ac:dyDescent="0.75">
      <c r="A4773" t="s">
        <v>10</v>
      </c>
      <c r="B4773" t="s">
        <v>11</v>
      </c>
      <c r="C4773" t="s">
        <v>12</v>
      </c>
      <c r="D4773" t="s">
        <v>5388</v>
      </c>
      <c r="E4773">
        <v>10260266</v>
      </c>
      <c r="F4773" t="s">
        <v>5448</v>
      </c>
      <c r="G4773">
        <v>66100139</v>
      </c>
      <c r="H4773" t="s">
        <v>499</v>
      </c>
      <c r="I4773" t="s">
        <v>500</v>
      </c>
      <c r="J4773" t="s">
        <v>5413</v>
      </c>
      <c r="K4773" t="s">
        <v>5391</v>
      </c>
      <c r="L4773" t="s">
        <v>5392</v>
      </c>
      <c r="M4773" t="s">
        <v>5393</v>
      </c>
      <c r="N4773">
        <v>180</v>
      </c>
    </row>
    <row r="4774" spans="1:14" x14ac:dyDescent="0.75">
      <c r="A4774" t="s">
        <v>10</v>
      </c>
      <c r="B4774" t="s">
        <v>11</v>
      </c>
      <c r="C4774" t="s">
        <v>12</v>
      </c>
      <c r="D4774" t="s">
        <v>5388</v>
      </c>
      <c r="E4774">
        <v>10260266</v>
      </c>
      <c r="F4774" t="s">
        <v>5448</v>
      </c>
      <c r="G4774">
        <v>66100139</v>
      </c>
      <c r="H4774" t="s">
        <v>499</v>
      </c>
      <c r="I4774" t="s">
        <v>500</v>
      </c>
      <c r="J4774" t="s">
        <v>5413</v>
      </c>
      <c r="K4774" t="s">
        <v>5391</v>
      </c>
      <c r="L4774" t="s">
        <v>5392</v>
      </c>
      <c r="M4774" t="s">
        <v>5418</v>
      </c>
      <c r="N4774">
        <v>20</v>
      </c>
    </row>
    <row r="4775" spans="1:14" x14ac:dyDescent="0.75">
      <c r="A4775" t="s">
        <v>10</v>
      </c>
      <c r="B4775" t="s">
        <v>11</v>
      </c>
      <c r="C4775" t="s">
        <v>12</v>
      </c>
      <c r="D4775" t="s">
        <v>5388</v>
      </c>
      <c r="E4775">
        <v>10260266</v>
      </c>
      <c r="F4775" t="s">
        <v>5448</v>
      </c>
      <c r="G4775">
        <v>66100139</v>
      </c>
      <c r="H4775" t="s">
        <v>499</v>
      </c>
      <c r="I4775" t="s">
        <v>500</v>
      </c>
      <c r="J4775" t="s">
        <v>5413</v>
      </c>
      <c r="K4775" t="s">
        <v>5394</v>
      </c>
      <c r="L4775" t="s">
        <v>5402</v>
      </c>
      <c r="M4775" t="s">
        <v>5417</v>
      </c>
      <c r="N4775">
        <v>40</v>
      </c>
    </row>
    <row r="4776" spans="1:14" x14ac:dyDescent="0.75">
      <c r="A4776" t="s">
        <v>10</v>
      </c>
      <c r="B4776" t="s">
        <v>11</v>
      </c>
      <c r="C4776" t="s">
        <v>12</v>
      </c>
      <c r="D4776" t="s">
        <v>5388</v>
      </c>
      <c r="E4776">
        <v>10260266</v>
      </c>
      <c r="F4776" t="s">
        <v>5448</v>
      </c>
      <c r="G4776">
        <v>66100139</v>
      </c>
      <c r="H4776" t="s">
        <v>499</v>
      </c>
      <c r="I4776" t="s">
        <v>500</v>
      </c>
      <c r="J4776" t="s">
        <v>5413</v>
      </c>
      <c r="K4776" t="s">
        <v>5394</v>
      </c>
      <c r="L4776" t="s">
        <v>5395</v>
      </c>
      <c r="M4776" t="s">
        <v>5405</v>
      </c>
      <c r="N4776">
        <v>45</v>
      </c>
    </row>
    <row r="4777" spans="1:14" x14ac:dyDescent="0.75">
      <c r="A4777" t="s">
        <v>10</v>
      </c>
      <c r="B4777" t="s">
        <v>11</v>
      </c>
      <c r="C4777" t="s">
        <v>12</v>
      </c>
      <c r="D4777" t="s">
        <v>5388</v>
      </c>
      <c r="E4777">
        <v>10260266</v>
      </c>
      <c r="F4777" t="s">
        <v>5448</v>
      </c>
      <c r="G4777">
        <v>66100248</v>
      </c>
      <c r="H4777" t="s">
        <v>5144</v>
      </c>
      <c r="I4777" t="s">
        <v>5145</v>
      </c>
      <c r="J4777" t="s">
        <v>5413</v>
      </c>
      <c r="K4777" t="s">
        <v>5398</v>
      </c>
      <c r="L4777" t="s">
        <v>5399</v>
      </c>
      <c r="M4777" t="s">
        <v>5411</v>
      </c>
      <c r="N4777">
        <v>20</v>
      </c>
    </row>
    <row r="4778" spans="1:14" x14ac:dyDescent="0.75">
      <c r="A4778" t="s">
        <v>10</v>
      </c>
      <c r="B4778" t="s">
        <v>11</v>
      </c>
      <c r="C4778" t="s">
        <v>12</v>
      </c>
      <c r="D4778" t="s">
        <v>5388</v>
      </c>
      <c r="E4778">
        <v>10260266</v>
      </c>
      <c r="F4778" t="s">
        <v>5448</v>
      </c>
      <c r="G4778">
        <v>66100248</v>
      </c>
      <c r="H4778" t="s">
        <v>5144</v>
      </c>
      <c r="I4778" t="s">
        <v>5145</v>
      </c>
      <c r="J4778" t="s">
        <v>5413</v>
      </c>
      <c r="K4778" t="s">
        <v>5391</v>
      </c>
      <c r="L4778" t="s">
        <v>5437</v>
      </c>
      <c r="M4778" t="s">
        <v>5438</v>
      </c>
      <c r="N4778">
        <v>8</v>
      </c>
    </row>
    <row r="4779" spans="1:14" x14ac:dyDescent="0.75">
      <c r="A4779" t="s">
        <v>10</v>
      </c>
      <c r="B4779" t="s">
        <v>11</v>
      </c>
      <c r="C4779" t="s">
        <v>12</v>
      </c>
      <c r="D4779" t="s">
        <v>5388</v>
      </c>
      <c r="E4779">
        <v>10260266</v>
      </c>
      <c r="F4779" t="s">
        <v>5448</v>
      </c>
      <c r="G4779">
        <v>66100248</v>
      </c>
      <c r="H4779" t="s">
        <v>5144</v>
      </c>
      <c r="I4779" t="s">
        <v>5145</v>
      </c>
      <c r="J4779" t="s">
        <v>5413</v>
      </c>
      <c r="K4779" t="s">
        <v>5391</v>
      </c>
      <c r="L4779" t="s">
        <v>5425</v>
      </c>
      <c r="M4779" t="s">
        <v>5434</v>
      </c>
      <c r="N4779">
        <v>5</v>
      </c>
    </row>
    <row r="4780" spans="1:14" x14ac:dyDescent="0.75">
      <c r="A4780" t="s">
        <v>10</v>
      </c>
      <c r="B4780" t="s">
        <v>11</v>
      </c>
      <c r="C4780" t="s">
        <v>12</v>
      </c>
      <c r="D4780" t="s">
        <v>5388</v>
      </c>
      <c r="E4780">
        <v>10260266</v>
      </c>
      <c r="F4780" t="s">
        <v>5448</v>
      </c>
      <c r="G4780">
        <v>66100248</v>
      </c>
      <c r="H4780" t="s">
        <v>5144</v>
      </c>
      <c r="I4780" t="s">
        <v>5145</v>
      </c>
      <c r="J4780" t="s">
        <v>5413</v>
      </c>
      <c r="K4780" t="s">
        <v>5391</v>
      </c>
      <c r="L4780" t="s">
        <v>5392</v>
      </c>
      <c r="M4780" t="s">
        <v>5393</v>
      </c>
      <c r="N4780">
        <v>220</v>
      </c>
    </row>
    <row r="4781" spans="1:14" x14ac:dyDescent="0.75">
      <c r="A4781" t="s">
        <v>10</v>
      </c>
      <c r="B4781" t="s">
        <v>11</v>
      </c>
      <c r="C4781" t="s">
        <v>12</v>
      </c>
      <c r="D4781" t="s">
        <v>5388</v>
      </c>
      <c r="E4781">
        <v>10260266</v>
      </c>
      <c r="F4781" t="s">
        <v>5448</v>
      </c>
      <c r="G4781">
        <v>66100248</v>
      </c>
      <c r="H4781" t="s">
        <v>5144</v>
      </c>
      <c r="I4781" t="s">
        <v>5145</v>
      </c>
      <c r="J4781" t="s">
        <v>5413</v>
      </c>
      <c r="K4781" t="s">
        <v>5391</v>
      </c>
      <c r="L4781" t="s">
        <v>5392</v>
      </c>
      <c r="M4781" t="s">
        <v>5401</v>
      </c>
      <c r="N4781">
        <v>55</v>
      </c>
    </row>
    <row r="4782" spans="1:14" x14ac:dyDescent="0.75">
      <c r="A4782" t="s">
        <v>10</v>
      </c>
      <c r="B4782" t="s">
        <v>11</v>
      </c>
      <c r="C4782" t="s">
        <v>12</v>
      </c>
      <c r="D4782" t="s">
        <v>5388</v>
      </c>
      <c r="E4782">
        <v>10260266</v>
      </c>
      <c r="F4782" t="s">
        <v>5448</v>
      </c>
      <c r="G4782">
        <v>66100248</v>
      </c>
      <c r="H4782" t="s">
        <v>5144</v>
      </c>
      <c r="I4782" t="s">
        <v>5145</v>
      </c>
      <c r="J4782" t="s">
        <v>5413</v>
      </c>
      <c r="K4782" t="s">
        <v>5422</v>
      </c>
      <c r="L4782" t="s">
        <v>5429</v>
      </c>
      <c r="M4782" t="s">
        <v>5430</v>
      </c>
      <c r="N4782">
        <v>3</v>
      </c>
    </row>
    <row r="4783" spans="1:14" x14ac:dyDescent="0.75">
      <c r="A4783" t="s">
        <v>10</v>
      </c>
      <c r="B4783" t="s">
        <v>11</v>
      </c>
      <c r="C4783" t="s">
        <v>12</v>
      </c>
      <c r="D4783" t="s">
        <v>5388</v>
      </c>
      <c r="E4783">
        <v>10260266</v>
      </c>
      <c r="F4783" t="s">
        <v>5448</v>
      </c>
      <c r="G4783">
        <v>66100248</v>
      </c>
      <c r="H4783" t="s">
        <v>5144</v>
      </c>
      <c r="I4783" t="s">
        <v>5145</v>
      </c>
      <c r="J4783" t="s">
        <v>5413</v>
      </c>
      <c r="K4783" t="s">
        <v>5394</v>
      </c>
      <c r="L4783" t="s">
        <v>5402</v>
      </c>
      <c r="M4783" t="s">
        <v>5417</v>
      </c>
      <c r="N4783">
        <v>5</v>
      </c>
    </row>
    <row r="4784" spans="1:14" x14ac:dyDescent="0.75">
      <c r="A4784" t="s">
        <v>10</v>
      </c>
      <c r="B4784" t="s">
        <v>11</v>
      </c>
      <c r="C4784" t="s">
        <v>12</v>
      </c>
      <c r="D4784" t="s">
        <v>5388</v>
      </c>
      <c r="E4784">
        <v>10260266</v>
      </c>
      <c r="F4784" t="s">
        <v>5448</v>
      </c>
      <c r="G4784">
        <v>66100248</v>
      </c>
      <c r="H4784" t="s">
        <v>5144</v>
      </c>
      <c r="I4784" t="s">
        <v>5145</v>
      </c>
      <c r="J4784" t="s">
        <v>5413</v>
      </c>
      <c r="K4784" t="s">
        <v>5394</v>
      </c>
      <c r="L4784" t="s">
        <v>5395</v>
      </c>
      <c r="M4784" t="s">
        <v>5405</v>
      </c>
      <c r="N4784">
        <v>40</v>
      </c>
    </row>
    <row r="4785" spans="1:14" x14ac:dyDescent="0.75">
      <c r="A4785" t="s">
        <v>10</v>
      </c>
      <c r="B4785" t="s">
        <v>11</v>
      </c>
      <c r="C4785" t="s">
        <v>12</v>
      </c>
      <c r="D4785" t="s">
        <v>5388</v>
      </c>
      <c r="E4785">
        <v>10260266</v>
      </c>
      <c r="F4785" t="s">
        <v>5448</v>
      </c>
      <c r="G4785">
        <v>66100248</v>
      </c>
      <c r="H4785" t="s">
        <v>5144</v>
      </c>
      <c r="I4785" t="s">
        <v>5145</v>
      </c>
      <c r="J4785" t="s">
        <v>5413</v>
      </c>
      <c r="K4785" t="s">
        <v>5394</v>
      </c>
      <c r="L4785" t="s">
        <v>5395</v>
      </c>
      <c r="M4785" t="s">
        <v>5396</v>
      </c>
      <c r="N4785">
        <v>20</v>
      </c>
    </row>
    <row r="4786" spans="1:14" x14ac:dyDescent="0.75">
      <c r="A4786" t="s">
        <v>10</v>
      </c>
      <c r="B4786" t="s">
        <v>11</v>
      </c>
      <c r="C4786" t="s">
        <v>12</v>
      </c>
      <c r="D4786" t="s">
        <v>5388</v>
      </c>
      <c r="E4786">
        <v>10260266</v>
      </c>
      <c r="F4786" t="s">
        <v>5448</v>
      </c>
      <c r="G4786">
        <v>66100248</v>
      </c>
      <c r="H4786" t="s">
        <v>5144</v>
      </c>
      <c r="I4786" t="s">
        <v>5145</v>
      </c>
      <c r="J4786" t="s">
        <v>5413</v>
      </c>
      <c r="K4786" t="s">
        <v>5394</v>
      </c>
      <c r="L4786" t="s">
        <v>5395</v>
      </c>
      <c r="M4786" t="s">
        <v>5408</v>
      </c>
      <c r="N4786">
        <v>5</v>
      </c>
    </row>
    <row r="4787" spans="1:14" x14ac:dyDescent="0.75">
      <c r="A4787" t="s">
        <v>10</v>
      </c>
      <c r="B4787" t="s">
        <v>11</v>
      </c>
      <c r="C4787" t="s">
        <v>12</v>
      </c>
      <c r="D4787" t="s">
        <v>5388</v>
      </c>
      <c r="E4787">
        <v>10260266</v>
      </c>
      <c r="F4787" t="s">
        <v>5448</v>
      </c>
      <c r="G4787">
        <v>66100279</v>
      </c>
      <c r="H4787" t="s">
        <v>2462</v>
      </c>
      <c r="I4787" t="s">
        <v>2463</v>
      </c>
      <c r="J4787" t="s">
        <v>5397</v>
      </c>
      <c r="K4787" t="s">
        <v>5398</v>
      </c>
      <c r="L4787" t="s">
        <v>5399</v>
      </c>
      <c r="M4787" t="s">
        <v>5400</v>
      </c>
      <c r="N4787">
        <v>200</v>
      </c>
    </row>
    <row r="4788" spans="1:14" x14ac:dyDescent="0.75">
      <c r="A4788" t="s">
        <v>10</v>
      </c>
      <c r="B4788" t="s">
        <v>11</v>
      </c>
      <c r="C4788" t="s">
        <v>12</v>
      </c>
      <c r="D4788" t="s">
        <v>5388</v>
      </c>
      <c r="E4788">
        <v>10260266</v>
      </c>
      <c r="F4788" t="s">
        <v>5448</v>
      </c>
      <c r="G4788">
        <v>66100279</v>
      </c>
      <c r="H4788" t="s">
        <v>2462</v>
      </c>
      <c r="I4788" t="s">
        <v>2463</v>
      </c>
      <c r="J4788" t="s">
        <v>5397</v>
      </c>
      <c r="K4788" t="s">
        <v>5391</v>
      </c>
      <c r="L4788" t="s">
        <v>5425</v>
      </c>
      <c r="M4788" t="s">
        <v>5434</v>
      </c>
      <c r="N4788">
        <v>40</v>
      </c>
    </row>
    <row r="4789" spans="1:14" x14ac:dyDescent="0.75">
      <c r="A4789" t="s">
        <v>10</v>
      </c>
      <c r="B4789" t="s">
        <v>11</v>
      </c>
      <c r="C4789" t="s">
        <v>12</v>
      </c>
      <c r="D4789" t="s">
        <v>5388</v>
      </c>
      <c r="E4789">
        <v>10260266</v>
      </c>
      <c r="F4789" t="s">
        <v>5448</v>
      </c>
      <c r="G4789">
        <v>66100279</v>
      </c>
      <c r="H4789" t="s">
        <v>2462</v>
      </c>
      <c r="I4789" t="s">
        <v>2463</v>
      </c>
      <c r="J4789" t="s">
        <v>5397</v>
      </c>
      <c r="K4789" t="s">
        <v>5391</v>
      </c>
      <c r="L4789" t="s">
        <v>5392</v>
      </c>
      <c r="M4789" t="s">
        <v>5393</v>
      </c>
      <c r="N4789">
        <v>380</v>
      </c>
    </row>
    <row r="4790" spans="1:14" x14ac:dyDescent="0.75">
      <c r="A4790" t="s">
        <v>10</v>
      </c>
      <c r="B4790" t="s">
        <v>11</v>
      </c>
      <c r="C4790" t="s">
        <v>12</v>
      </c>
      <c r="D4790" t="s">
        <v>5388</v>
      </c>
      <c r="E4790">
        <v>10260266</v>
      </c>
      <c r="F4790" t="s">
        <v>5448</v>
      </c>
      <c r="G4790">
        <v>66100279</v>
      </c>
      <c r="H4790" t="s">
        <v>2462</v>
      </c>
      <c r="I4790" t="s">
        <v>2463</v>
      </c>
      <c r="J4790" t="s">
        <v>5397</v>
      </c>
      <c r="K4790" t="s">
        <v>5391</v>
      </c>
      <c r="L4790" t="s">
        <v>5392</v>
      </c>
      <c r="M4790" t="s">
        <v>5401</v>
      </c>
      <c r="N4790">
        <v>20</v>
      </c>
    </row>
    <row r="4791" spans="1:14" x14ac:dyDescent="0.75">
      <c r="A4791" t="s">
        <v>10</v>
      </c>
      <c r="B4791" t="s">
        <v>11</v>
      </c>
      <c r="C4791" t="s">
        <v>12</v>
      </c>
      <c r="D4791" t="s">
        <v>5388</v>
      </c>
      <c r="E4791">
        <v>10260266</v>
      </c>
      <c r="F4791" t="s">
        <v>5448</v>
      </c>
      <c r="G4791">
        <v>66100279</v>
      </c>
      <c r="H4791" t="s">
        <v>2462</v>
      </c>
      <c r="I4791" t="s">
        <v>2463</v>
      </c>
      <c r="J4791" t="s">
        <v>5397</v>
      </c>
      <c r="K4791" t="s">
        <v>5394</v>
      </c>
      <c r="L4791" t="s">
        <v>5395</v>
      </c>
      <c r="M4791" t="s">
        <v>5405</v>
      </c>
      <c r="N4791">
        <v>100</v>
      </c>
    </row>
    <row r="4792" spans="1:14" x14ac:dyDescent="0.75">
      <c r="A4792" t="s">
        <v>10</v>
      </c>
      <c r="B4792" t="s">
        <v>11</v>
      </c>
      <c r="C4792" t="s">
        <v>12</v>
      </c>
      <c r="D4792" t="s">
        <v>5388</v>
      </c>
      <c r="E4792">
        <v>10260266</v>
      </c>
      <c r="F4792" t="s">
        <v>5448</v>
      </c>
      <c r="G4792">
        <v>66100279</v>
      </c>
      <c r="H4792" t="s">
        <v>2462</v>
      </c>
      <c r="I4792" t="s">
        <v>2463</v>
      </c>
      <c r="J4792" t="s">
        <v>5397</v>
      </c>
      <c r="K4792" t="s">
        <v>5394</v>
      </c>
      <c r="L4792" t="s">
        <v>5395</v>
      </c>
      <c r="M4792" t="s">
        <v>5396</v>
      </c>
      <c r="N4792">
        <v>100</v>
      </c>
    </row>
    <row r="4793" spans="1:14" x14ac:dyDescent="0.75">
      <c r="A4793" t="s">
        <v>10</v>
      </c>
      <c r="B4793" t="s">
        <v>11</v>
      </c>
      <c r="C4793" t="s">
        <v>12</v>
      </c>
      <c r="D4793" t="s">
        <v>5388</v>
      </c>
      <c r="E4793">
        <v>10260266</v>
      </c>
      <c r="F4793" t="s">
        <v>5448</v>
      </c>
      <c r="G4793">
        <v>66100279</v>
      </c>
      <c r="H4793" t="s">
        <v>2462</v>
      </c>
      <c r="I4793" t="s">
        <v>2463</v>
      </c>
      <c r="J4793" t="s">
        <v>5397</v>
      </c>
      <c r="K4793" t="s">
        <v>5394</v>
      </c>
      <c r="L4793" t="s">
        <v>5395</v>
      </c>
      <c r="M4793" t="s">
        <v>5408</v>
      </c>
      <c r="N4793">
        <v>40</v>
      </c>
    </row>
    <row r="4794" spans="1:14" x14ac:dyDescent="0.75">
      <c r="A4794" t="s">
        <v>10</v>
      </c>
      <c r="B4794" t="s">
        <v>11</v>
      </c>
      <c r="C4794" t="s">
        <v>12</v>
      </c>
      <c r="D4794" t="s">
        <v>5388</v>
      </c>
      <c r="E4794">
        <v>10260266</v>
      </c>
      <c r="F4794" t="s">
        <v>5448</v>
      </c>
      <c r="G4794">
        <v>66100739</v>
      </c>
      <c r="H4794" t="s">
        <v>2939</v>
      </c>
      <c r="I4794" t="s">
        <v>2940</v>
      </c>
      <c r="J4794" t="s">
        <v>5407</v>
      </c>
      <c r="K4794" t="s">
        <v>5391</v>
      </c>
      <c r="L4794" t="s">
        <v>5392</v>
      </c>
      <c r="M4794" t="s">
        <v>5393</v>
      </c>
      <c r="N4794">
        <v>30</v>
      </c>
    </row>
    <row r="4795" spans="1:14" x14ac:dyDescent="0.75">
      <c r="A4795" t="s">
        <v>10</v>
      </c>
      <c r="B4795" t="s">
        <v>11</v>
      </c>
      <c r="C4795" t="s">
        <v>12</v>
      </c>
      <c r="D4795" t="s">
        <v>5388</v>
      </c>
      <c r="E4795">
        <v>10260266</v>
      </c>
      <c r="F4795" t="s">
        <v>5448</v>
      </c>
      <c r="G4795">
        <v>66100739</v>
      </c>
      <c r="H4795" t="s">
        <v>2939</v>
      </c>
      <c r="I4795" t="s">
        <v>2940</v>
      </c>
      <c r="J4795" t="s">
        <v>5407</v>
      </c>
      <c r="K4795" t="s">
        <v>5394</v>
      </c>
      <c r="L4795" t="s">
        <v>5395</v>
      </c>
      <c r="M4795" t="s">
        <v>5396</v>
      </c>
      <c r="N4795">
        <v>15</v>
      </c>
    </row>
    <row r="4796" spans="1:14" x14ac:dyDescent="0.75">
      <c r="A4796" t="s">
        <v>10</v>
      </c>
      <c r="B4796" t="s">
        <v>11</v>
      </c>
      <c r="C4796" t="s">
        <v>12</v>
      </c>
      <c r="D4796" t="s">
        <v>5388</v>
      </c>
      <c r="E4796">
        <v>10260266</v>
      </c>
      <c r="F4796" t="s">
        <v>5448</v>
      </c>
      <c r="G4796">
        <v>66101172</v>
      </c>
      <c r="H4796" t="s">
        <v>1710</v>
      </c>
      <c r="I4796" t="s">
        <v>1711</v>
      </c>
      <c r="J4796" t="s">
        <v>5420</v>
      </c>
      <c r="K4796" t="s">
        <v>5391</v>
      </c>
      <c r="L4796" t="s">
        <v>5425</v>
      </c>
      <c r="M4796" t="s">
        <v>5434</v>
      </c>
      <c r="N4796">
        <v>3</v>
      </c>
    </row>
    <row r="4797" spans="1:14" x14ac:dyDescent="0.75">
      <c r="A4797" t="s">
        <v>10</v>
      </c>
      <c r="B4797" t="s">
        <v>11</v>
      </c>
      <c r="C4797" t="s">
        <v>12</v>
      </c>
      <c r="D4797" t="s">
        <v>5388</v>
      </c>
      <c r="E4797">
        <v>10260266</v>
      </c>
      <c r="F4797" t="s">
        <v>5448</v>
      </c>
      <c r="G4797">
        <v>66101172</v>
      </c>
      <c r="H4797" t="s">
        <v>1710</v>
      </c>
      <c r="I4797" t="s">
        <v>1711</v>
      </c>
      <c r="J4797" t="s">
        <v>5420</v>
      </c>
      <c r="K4797" t="s">
        <v>5391</v>
      </c>
      <c r="L4797" t="s">
        <v>5392</v>
      </c>
      <c r="M4797" t="s">
        <v>5393</v>
      </c>
      <c r="N4797">
        <v>50</v>
      </c>
    </row>
    <row r="4798" spans="1:14" x14ac:dyDescent="0.75">
      <c r="A4798" t="s">
        <v>10</v>
      </c>
      <c r="B4798" t="s">
        <v>11</v>
      </c>
      <c r="C4798" t="s">
        <v>12</v>
      </c>
      <c r="D4798" t="s">
        <v>5388</v>
      </c>
      <c r="E4798">
        <v>10260266</v>
      </c>
      <c r="F4798" t="s">
        <v>5448</v>
      </c>
      <c r="G4798">
        <v>66101172</v>
      </c>
      <c r="H4798" t="s">
        <v>1710</v>
      </c>
      <c r="I4798" t="s">
        <v>1711</v>
      </c>
      <c r="J4798" t="s">
        <v>5420</v>
      </c>
      <c r="K4798" t="s">
        <v>5391</v>
      </c>
      <c r="L4798" t="s">
        <v>5392</v>
      </c>
      <c r="M4798" t="s">
        <v>5401</v>
      </c>
      <c r="N4798">
        <v>15</v>
      </c>
    </row>
    <row r="4799" spans="1:14" x14ac:dyDescent="0.75">
      <c r="A4799" t="s">
        <v>10</v>
      </c>
      <c r="B4799" t="s">
        <v>11</v>
      </c>
      <c r="C4799" t="s">
        <v>12</v>
      </c>
      <c r="D4799" t="s">
        <v>5388</v>
      </c>
      <c r="E4799">
        <v>10260266</v>
      </c>
      <c r="F4799" t="s">
        <v>5448</v>
      </c>
      <c r="G4799">
        <v>66101172</v>
      </c>
      <c r="H4799" t="s">
        <v>1710</v>
      </c>
      <c r="I4799" t="s">
        <v>1711</v>
      </c>
      <c r="J4799" t="s">
        <v>5420</v>
      </c>
      <c r="K4799" t="s">
        <v>5394</v>
      </c>
      <c r="L4799" t="s">
        <v>5395</v>
      </c>
      <c r="M4799" t="s">
        <v>5405</v>
      </c>
      <c r="N4799">
        <v>25</v>
      </c>
    </row>
    <row r="4800" spans="1:14" x14ac:dyDescent="0.75">
      <c r="A4800" t="s">
        <v>10</v>
      </c>
      <c r="B4800" t="s">
        <v>11</v>
      </c>
      <c r="C4800" t="s">
        <v>12</v>
      </c>
      <c r="D4800" t="s">
        <v>5388</v>
      </c>
      <c r="E4800">
        <v>10260266</v>
      </c>
      <c r="F4800" t="s">
        <v>5448</v>
      </c>
      <c r="G4800">
        <v>66101172</v>
      </c>
      <c r="H4800" t="s">
        <v>1710</v>
      </c>
      <c r="I4800" t="s">
        <v>1711</v>
      </c>
      <c r="J4800" t="s">
        <v>5420</v>
      </c>
      <c r="K4800" t="s">
        <v>5394</v>
      </c>
      <c r="L4800" t="s">
        <v>5395</v>
      </c>
      <c r="M4800" t="s">
        <v>5396</v>
      </c>
      <c r="N4800">
        <v>10</v>
      </c>
    </row>
    <row r="4801" spans="1:14" x14ac:dyDescent="0.75">
      <c r="A4801" t="s">
        <v>10</v>
      </c>
      <c r="B4801" t="s">
        <v>11</v>
      </c>
      <c r="C4801" t="s">
        <v>12</v>
      </c>
      <c r="D4801" t="s">
        <v>5388</v>
      </c>
      <c r="E4801">
        <v>10260266</v>
      </c>
      <c r="F4801" t="s">
        <v>5448</v>
      </c>
      <c r="G4801">
        <v>66101392</v>
      </c>
      <c r="H4801" t="s">
        <v>2963</v>
      </c>
      <c r="I4801" t="s">
        <v>2964</v>
      </c>
      <c r="J4801" t="s">
        <v>5407</v>
      </c>
      <c r="K4801" t="s">
        <v>5391</v>
      </c>
      <c r="L4801" t="s">
        <v>5392</v>
      </c>
      <c r="M4801" t="s">
        <v>5393</v>
      </c>
      <c r="N4801">
        <v>10</v>
      </c>
    </row>
    <row r="4802" spans="1:14" x14ac:dyDescent="0.75">
      <c r="A4802" t="s">
        <v>10</v>
      </c>
      <c r="B4802" t="s">
        <v>11</v>
      </c>
      <c r="C4802" t="s">
        <v>12</v>
      </c>
      <c r="D4802" t="s">
        <v>5388</v>
      </c>
      <c r="E4802">
        <v>10260266</v>
      </c>
      <c r="F4802" t="s">
        <v>5448</v>
      </c>
      <c r="G4802">
        <v>66101392</v>
      </c>
      <c r="H4802" t="s">
        <v>2963</v>
      </c>
      <c r="I4802" t="s">
        <v>2964</v>
      </c>
      <c r="J4802" t="s">
        <v>5407</v>
      </c>
      <c r="K4802" t="s">
        <v>5394</v>
      </c>
      <c r="L4802" t="s">
        <v>5402</v>
      </c>
      <c r="M4802" t="s">
        <v>5403</v>
      </c>
      <c r="N4802">
        <v>10</v>
      </c>
    </row>
    <row r="4803" spans="1:14" x14ac:dyDescent="0.75">
      <c r="A4803" t="s">
        <v>10</v>
      </c>
      <c r="B4803" t="s">
        <v>11</v>
      </c>
      <c r="C4803" t="s">
        <v>12</v>
      </c>
      <c r="D4803" t="s">
        <v>5388</v>
      </c>
      <c r="E4803">
        <v>10260266</v>
      </c>
      <c r="F4803" t="s">
        <v>5448</v>
      </c>
      <c r="G4803">
        <v>66101392</v>
      </c>
      <c r="H4803" t="s">
        <v>2963</v>
      </c>
      <c r="I4803" t="s">
        <v>2964</v>
      </c>
      <c r="J4803" t="s">
        <v>5407</v>
      </c>
      <c r="K4803" t="s">
        <v>5394</v>
      </c>
      <c r="L4803" t="s">
        <v>5395</v>
      </c>
      <c r="M4803" t="s">
        <v>5396</v>
      </c>
      <c r="N4803">
        <v>10</v>
      </c>
    </row>
    <row r="4804" spans="1:14" x14ac:dyDescent="0.75">
      <c r="A4804" t="s">
        <v>10</v>
      </c>
      <c r="B4804" t="s">
        <v>11</v>
      </c>
      <c r="C4804" t="s">
        <v>12</v>
      </c>
      <c r="D4804" t="s">
        <v>5388</v>
      </c>
      <c r="E4804">
        <v>10260266</v>
      </c>
      <c r="F4804" t="s">
        <v>5448</v>
      </c>
      <c r="G4804">
        <v>66101661</v>
      </c>
      <c r="H4804" t="s">
        <v>5252</v>
      </c>
      <c r="I4804" t="s">
        <v>5253</v>
      </c>
      <c r="J4804" t="s">
        <v>5413</v>
      </c>
      <c r="K4804" t="s">
        <v>5391</v>
      </c>
      <c r="L4804" t="s">
        <v>5425</v>
      </c>
      <c r="M4804" t="s">
        <v>5426</v>
      </c>
      <c r="N4804">
        <v>5</v>
      </c>
    </row>
    <row r="4805" spans="1:14" x14ac:dyDescent="0.75">
      <c r="A4805" t="s">
        <v>10</v>
      </c>
      <c r="B4805" t="s">
        <v>11</v>
      </c>
      <c r="C4805" t="s">
        <v>12</v>
      </c>
      <c r="D4805" t="s">
        <v>5388</v>
      </c>
      <c r="E4805">
        <v>10260266</v>
      </c>
      <c r="F4805" t="s">
        <v>5448</v>
      </c>
      <c r="G4805">
        <v>66101661</v>
      </c>
      <c r="H4805" t="s">
        <v>5252</v>
      </c>
      <c r="I4805" t="s">
        <v>5253</v>
      </c>
      <c r="J4805" t="s">
        <v>5413</v>
      </c>
      <c r="K4805" t="s">
        <v>5391</v>
      </c>
      <c r="L4805" t="s">
        <v>5392</v>
      </c>
      <c r="M4805" t="s">
        <v>5393</v>
      </c>
      <c r="N4805">
        <v>45</v>
      </c>
    </row>
    <row r="4806" spans="1:14" x14ac:dyDescent="0.75">
      <c r="A4806" t="s">
        <v>10</v>
      </c>
      <c r="B4806" t="s">
        <v>11</v>
      </c>
      <c r="C4806" t="s">
        <v>12</v>
      </c>
      <c r="D4806" t="s">
        <v>5388</v>
      </c>
      <c r="E4806">
        <v>10260266</v>
      </c>
      <c r="F4806" t="s">
        <v>5448</v>
      </c>
      <c r="G4806">
        <v>66101661</v>
      </c>
      <c r="H4806" t="s">
        <v>5252</v>
      </c>
      <c r="I4806" t="s">
        <v>5253</v>
      </c>
      <c r="J4806" t="s">
        <v>5413</v>
      </c>
      <c r="K4806" t="s">
        <v>5391</v>
      </c>
      <c r="L4806" t="s">
        <v>5392</v>
      </c>
      <c r="M4806" t="s">
        <v>5401</v>
      </c>
      <c r="N4806">
        <v>5</v>
      </c>
    </row>
    <row r="4807" spans="1:14" x14ac:dyDescent="0.75">
      <c r="A4807" t="s">
        <v>10</v>
      </c>
      <c r="B4807" t="s">
        <v>11</v>
      </c>
      <c r="C4807" t="s">
        <v>12</v>
      </c>
      <c r="D4807" t="s">
        <v>5388</v>
      </c>
      <c r="E4807">
        <v>10260266</v>
      </c>
      <c r="F4807" t="s">
        <v>5448</v>
      </c>
      <c r="G4807">
        <v>66101661</v>
      </c>
      <c r="H4807" t="s">
        <v>5252</v>
      </c>
      <c r="I4807" t="s">
        <v>5253</v>
      </c>
      <c r="J4807" t="s">
        <v>5413</v>
      </c>
      <c r="K4807" t="s">
        <v>5394</v>
      </c>
      <c r="L4807" t="s">
        <v>5395</v>
      </c>
      <c r="M4807" t="s">
        <v>5408</v>
      </c>
      <c r="N4807">
        <v>5</v>
      </c>
    </row>
    <row r="4808" spans="1:14" x14ac:dyDescent="0.75">
      <c r="A4808" t="s">
        <v>10</v>
      </c>
      <c r="B4808" t="s">
        <v>11</v>
      </c>
      <c r="C4808" t="s">
        <v>12</v>
      </c>
      <c r="D4808" t="s">
        <v>5388</v>
      </c>
      <c r="E4808">
        <v>10260266</v>
      </c>
      <c r="F4808" t="s">
        <v>5448</v>
      </c>
      <c r="G4808">
        <v>66101775</v>
      </c>
      <c r="H4808" t="s">
        <v>3605</v>
      </c>
      <c r="I4808" t="s">
        <v>3606</v>
      </c>
      <c r="J4808" t="s">
        <v>5407</v>
      </c>
      <c r="K4808" t="s">
        <v>5398</v>
      </c>
      <c r="L4808" t="s">
        <v>5399</v>
      </c>
      <c r="M4808" t="s">
        <v>5400</v>
      </c>
      <c r="N4808">
        <v>10</v>
      </c>
    </row>
    <row r="4809" spans="1:14" x14ac:dyDescent="0.75">
      <c r="A4809" t="s">
        <v>10</v>
      </c>
      <c r="B4809" t="s">
        <v>11</v>
      </c>
      <c r="C4809" t="s">
        <v>12</v>
      </c>
      <c r="D4809" t="s">
        <v>5388</v>
      </c>
      <c r="E4809">
        <v>10260266</v>
      </c>
      <c r="F4809" t="s">
        <v>5448</v>
      </c>
      <c r="G4809">
        <v>66101775</v>
      </c>
      <c r="H4809" t="s">
        <v>3605</v>
      </c>
      <c r="I4809" t="s">
        <v>3606</v>
      </c>
      <c r="J4809" t="s">
        <v>5407</v>
      </c>
      <c r="K4809" t="s">
        <v>5394</v>
      </c>
      <c r="L4809" t="s">
        <v>5395</v>
      </c>
      <c r="M4809" t="s">
        <v>5405</v>
      </c>
      <c r="N4809">
        <v>10</v>
      </c>
    </row>
    <row r="4810" spans="1:14" x14ac:dyDescent="0.75">
      <c r="A4810" t="s">
        <v>10</v>
      </c>
      <c r="B4810" t="s">
        <v>11</v>
      </c>
      <c r="C4810" t="s">
        <v>12</v>
      </c>
      <c r="D4810" t="s">
        <v>5388</v>
      </c>
      <c r="E4810">
        <v>10260266</v>
      </c>
      <c r="F4810" t="s">
        <v>5448</v>
      </c>
      <c r="G4810">
        <v>66101890</v>
      </c>
      <c r="H4810" t="s">
        <v>4710</v>
      </c>
      <c r="I4810" t="s">
        <v>4713</v>
      </c>
      <c r="J4810" t="s">
        <v>5413</v>
      </c>
      <c r="K4810" t="s">
        <v>5398</v>
      </c>
      <c r="L4810" t="s">
        <v>5399</v>
      </c>
      <c r="M4810" t="s">
        <v>5411</v>
      </c>
      <c r="N4810">
        <v>53</v>
      </c>
    </row>
    <row r="4811" spans="1:14" x14ac:dyDescent="0.75">
      <c r="A4811" t="s">
        <v>10</v>
      </c>
      <c r="B4811" t="s">
        <v>11</v>
      </c>
      <c r="C4811" t="s">
        <v>12</v>
      </c>
      <c r="D4811" t="s">
        <v>5388</v>
      </c>
      <c r="E4811">
        <v>10260266</v>
      </c>
      <c r="F4811" t="s">
        <v>5448</v>
      </c>
      <c r="G4811">
        <v>66101890</v>
      </c>
      <c r="H4811" t="s">
        <v>4710</v>
      </c>
      <c r="I4811" t="s">
        <v>4713</v>
      </c>
      <c r="J4811" t="s">
        <v>5413</v>
      </c>
      <c r="K4811" t="s">
        <v>5391</v>
      </c>
      <c r="L4811" t="s">
        <v>5437</v>
      </c>
      <c r="M4811" t="s">
        <v>5438</v>
      </c>
      <c r="N4811">
        <v>5</v>
      </c>
    </row>
    <row r="4812" spans="1:14" x14ac:dyDescent="0.75">
      <c r="A4812" t="s">
        <v>10</v>
      </c>
      <c r="B4812" t="s">
        <v>11</v>
      </c>
      <c r="C4812" t="s">
        <v>12</v>
      </c>
      <c r="D4812" t="s">
        <v>5388</v>
      </c>
      <c r="E4812">
        <v>10260266</v>
      </c>
      <c r="F4812" t="s">
        <v>5448</v>
      </c>
      <c r="G4812">
        <v>66101890</v>
      </c>
      <c r="H4812" t="s">
        <v>4710</v>
      </c>
      <c r="I4812" t="s">
        <v>4713</v>
      </c>
      <c r="J4812" t="s">
        <v>5413</v>
      </c>
      <c r="K4812" t="s">
        <v>5391</v>
      </c>
      <c r="L4812" t="s">
        <v>5392</v>
      </c>
      <c r="M4812" t="s">
        <v>5393</v>
      </c>
      <c r="N4812">
        <v>500</v>
      </c>
    </row>
    <row r="4813" spans="1:14" x14ac:dyDescent="0.75">
      <c r="A4813" t="s">
        <v>10</v>
      </c>
      <c r="B4813" t="s">
        <v>11</v>
      </c>
      <c r="C4813" t="s">
        <v>12</v>
      </c>
      <c r="D4813" t="s">
        <v>5388</v>
      </c>
      <c r="E4813">
        <v>10260266</v>
      </c>
      <c r="F4813" t="s">
        <v>5448</v>
      </c>
      <c r="G4813">
        <v>66101890</v>
      </c>
      <c r="H4813" t="s">
        <v>4710</v>
      </c>
      <c r="I4813" t="s">
        <v>4713</v>
      </c>
      <c r="J4813" t="s">
        <v>5413</v>
      </c>
      <c r="K4813" t="s">
        <v>5391</v>
      </c>
      <c r="L4813" t="s">
        <v>5392</v>
      </c>
      <c r="M4813" t="s">
        <v>5401</v>
      </c>
      <c r="N4813">
        <v>60</v>
      </c>
    </row>
    <row r="4814" spans="1:14" x14ac:dyDescent="0.75">
      <c r="A4814" t="s">
        <v>10</v>
      </c>
      <c r="B4814" t="s">
        <v>11</v>
      </c>
      <c r="C4814" t="s">
        <v>12</v>
      </c>
      <c r="D4814" t="s">
        <v>5388</v>
      </c>
      <c r="E4814">
        <v>10260266</v>
      </c>
      <c r="F4814" t="s">
        <v>5448</v>
      </c>
      <c r="G4814">
        <v>66101890</v>
      </c>
      <c r="H4814" t="s">
        <v>4710</v>
      </c>
      <c r="I4814" t="s">
        <v>4713</v>
      </c>
      <c r="J4814" t="s">
        <v>5413</v>
      </c>
      <c r="K4814" t="s">
        <v>5394</v>
      </c>
      <c r="L4814" t="s">
        <v>5402</v>
      </c>
      <c r="M4814" t="s">
        <v>5404</v>
      </c>
      <c r="N4814">
        <v>30</v>
      </c>
    </row>
    <row r="4815" spans="1:14" x14ac:dyDescent="0.75">
      <c r="A4815" t="s">
        <v>10</v>
      </c>
      <c r="B4815" t="s">
        <v>11</v>
      </c>
      <c r="C4815" t="s">
        <v>12</v>
      </c>
      <c r="D4815" t="s">
        <v>5388</v>
      </c>
      <c r="E4815">
        <v>10260266</v>
      </c>
      <c r="F4815" t="s">
        <v>5448</v>
      </c>
      <c r="G4815">
        <v>66101890</v>
      </c>
      <c r="H4815" t="s">
        <v>4710</v>
      </c>
      <c r="I4815" t="s">
        <v>4713</v>
      </c>
      <c r="J4815" t="s">
        <v>5413</v>
      </c>
      <c r="K4815" t="s">
        <v>5394</v>
      </c>
      <c r="L4815" t="s">
        <v>5395</v>
      </c>
      <c r="M4815" t="s">
        <v>5405</v>
      </c>
      <c r="N4815">
        <v>95</v>
      </c>
    </row>
    <row r="4816" spans="1:14" x14ac:dyDescent="0.75">
      <c r="A4816" t="s">
        <v>10</v>
      </c>
      <c r="B4816" t="s">
        <v>11</v>
      </c>
      <c r="C4816" t="s">
        <v>12</v>
      </c>
      <c r="D4816" t="s">
        <v>5388</v>
      </c>
      <c r="E4816">
        <v>10260266</v>
      </c>
      <c r="F4816" t="s">
        <v>5448</v>
      </c>
      <c r="G4816">
        <v>66101890</v>
      </c>
      <c r="H4816" t="s">
        <v>4710</v>
      </c>
      <c r="I4816" t="s">
        <v>4713</v>
      </c>
      <c r="J4816" t="s">
        <v>5413</v>
      </c>
      <c r="K4816" t="s">
        <v>5394</v>
      </c>
      <c r="L4816" t="s">
        <v>5395</v>
      </c>
      <c r="M4816" t="s">
        <v>5408</v>
      </c>
      <c r="N4816">
        <v>20</v>
      </c>
    </row>
    <row r="4817" spans="1:14" x14ac:dyDescent="0.75">
      <c r="A4817" t="s">
        <v>10</v>
      </c>
      <c r="B4817" t="s">
        <v>11</v>
      </c>
      <c r="C4817" t="s">
        <v>12</v>
      </c>
      <c r="D4817" t="s">
        <v>5388</v>
      </c>
      <c r="E4817">
        <v>10260266</v>
      </c>
      <c r="F4817" t="s">
        <v>5448</v>
      </c>
      <c r="G4817">
        <v>66102034</v>
      </c>
      <c r="H4817" t="s">
        <v>4037</v>
      </c>
      <c r="I4817" t="s">
        <v>4038</v>
      </c>
      <c r="J4817" t="s">
        <v>5407</v>
      </c>
      <c r="K4817" t="s">
        <v>5391</v>
      </c>
      <c r="L4817" t="s">
        <v>5392</v>
      </c>
      <c r="M4817" t="s">
        <v>5393</v>
      </c>
      <c r="N4817">
        <v>15</v>
      </c>
    </row>
    <row r="4818" spans="1:14" x14ac:dyDescent="0.75">
      <c r="A4818" t="s">
        <v>10</v>
      </c>
      <c r="B4818" t="s">
        <v>11</v>
      </c>
      <c r="C4818" t="s">
        <v>12</v>
      </c>
      <c r="D4818" t="s">
        <v>5388</v>
      </c>
      <c r="E4818">
        <v>10260266</v>
      </c>
      <c r="F4818" t="s">
        <v>5448</v>
      </c>
      <c r="G4818">
        <v>66102034</v>
      </c>
      <c r="H4818" t="s">
        <v>4037</v>
      </c>
      <c r="I4818" t="s">
        <v>4038</v>
      </c>
      <c r="J4818" t="s">
        <v>5407</v>
      </c>
      <c r="K4818" t="s">
        <v>5394</v>
      </c>
      <c r="L4818" t="s">
        <v>5395</v>
      </c>
      <c r="M4818" t="s">
        <v>5405</v>
      </c>
      <c r="N4818">
        <v>10</v>
      </c>
    </row>
    <row r="4819" spans="1:14" x14ac:dyDescent="0.75">
      <c r="A4819" t="s">
        <v>10</v>
      </c>
      <c r="B4819" t="s">
        <v>11</v>
      </c>
      <c r="C4819" t="s">
        <v>12</v>
      </c>
      <c r="D4819" t="s">
        <v>5388</v>
      </c>
      <c r="E4819">
        <v>10260266</v>
      </c>
      <c r="F4819" t="s">
        <v>5448</v>
      </c>
      <c r="G4819">
        <v>66102034</v>
      </c>
      <c r="H4819" t="s">
        <v>4037</v>
      </c>
      <c r="I4819" t="s">
        <v>4038</v>
      </c>
      <c r="J4819" t="s">
        <v>5407</v>
      </c>
      <c r="K4819" t="s">
        <v>5394</v>
      </c>
      <c r="L4819" t="s">
        <v>5395</v>
      </c>
      <c r="M4819" t="s">
        <v>5396</v>
      </c>
      <c r="N4819">
        <v>10</v>
      </c>
    </row>
    <row r="4820" spans="1:14" x14ac:dyDescent="0.75">
      <c r="A4820" t="s">
        <v>10</v>
      </c>
      <c r="B4820" t="s">
        <v>11</v>
      </c>
      <c r="C4820" t="s">
        <v>12</v>
      </c>
      <c r="D4820" t="s">
        <v>5388</v>
      </c>
      <c r="E4820">
        <v>10260266</v>
      </c>
      <c r="F4820" t="s">
        <v>5448</v>
      </c>
      <c r="G4820">
        <v>66102350</v>
      </c>
      <c r="H4820" t="s">
        <v>4642</v>
      </c>
      <c r="I4820" t="s">
        <v>4644</v>
      </c>
      <c r="J4820" t="s">
        <v>5449</v>
      </c>
      <c r="K4820" t="s">
        <v>5391</v>
      </c>
      <c r="L4820" t="s">
        <v>5392</v>
      </c>
      <c r="M4820" t="s">
        <v>5393</v>
      </c>
      <c r="N4820">
        <v>5</v>
      </c>
    </row>
    <row r="4821" spans="1:14" x14ac:dyDescent="0.75">
      <c r="A4821" t="s">
        <v>10</v>
      </c>
      <c r="B4821" t="s">
        <v>11</v>
      </c>
      <c r="C4821" t="s">
        <v>12</v>
      </c>
      <c r="D4821" t="s">
        <v>5388</v>
      </c>
      <c r="E4821">
        <v>10260266</v>
      </c>
      <c r="F4821" t="s">
        <v>5448</v>
      </c>
      <c r="G4821">
        <v>66102363</v>
      </c>
      <c r="H4821" t="s">
        <v>5274</v>
      </c>
      <c r="I4821" t="s">
        <v>5275</v>
      </c>
      <c r="J4821" t="s">
        <v>5406</v>
      </c>
      <c r="K4821" t="s">
        <v>5398</v>
      </c>
      <c r="L4821" t="s">
        <v>5399</v>
      </c>
      <c r="M4821" t="s">
        <v>5400</v>
      </c>
      <c r="N4821">
        <v>20</v>
      </c>
    </row>
    <row r="4822" spans="1:14" x14ac:dyDescent="0.75">
      <c r="A4822" t="s">
        <v>10</v>
      </c>
      <c r="B4822" t="s">
        <v>11</v>
      </c>
      <c r="C4822" t="s">
        <v>12</v>
      </c>
      <c r="D4822" t="s">
        <v>5388</v>
      </c>
      <c r="E4822">
        <v>10260266</v>
      </c>
      <c r="F4822" t="s">
        <v>5448</v>
      </c>
      <c r="G4822">
        <v>66102363</v>
      </c>
      <c r="H4822" t="s">
        <v>5274</v>
      </c>
      <c r="I4822" t="s">
        <v>5275</v>
      </c>
      <c r="J4822" t="s">
        <v>5406</v>
      </c>
      <c r="K4822" t="s">
        <v>5391</v>
      </c>
      <c r="L4822" t="s">
        <v>5425</v>
      </c>
      <c r="M4822" t="s">
        <v>5434</v>
      </c>
      <c r="N4822">
        <v>5</v>
      </c>
    </row>
    <row r="4823" spans="1:14" x14ac:dyDescent="0.75">
      <c r="A4823" t="s">
        <v>10</v>
      </c>
      <c r="B4823" t="s">
        <v>11</v>
      </c>
      <c r="C4823" t="s">
        <v>12</v>
      </c>
      <c r="D4823" t="s">
        <v>5388</v>
      </c>
      <c r="E4823">
        <v>10260266</v>
      </c>
      <c r="F4823" t="s">
        <v>5448</v>
      </c>
      <c r="G4823">
        <v>66102363</v>
      </c>
      <c r="H4823" t="s">
        <v>5274</v>
      </c>
      <c r="I4823" t="s">
        <v>5275</v>
      </c>
      <c r="J4823" t="s">
        <v>5406</v>
      </c>
      <c r="K4823" t="s">
        <v>5422</v>
      </c>
      <c r="L4823" t="s">
        <v>5423</v>
      </c>
      <c r="M4823" t="s">
        <v>5424</v>
      </c>
      <c r="N4823">
        <v>1</v>
      </c>
    </row>
    <row r="4824" spans="1:14" x14ac:dyDescent="0.75">
      <c r="A4824" t="s">
        <v>10</v>
      </c>
      <c r="B4824" t="s">
        <v>11</v>
      </c>
      <c r="C4824" t="s">
        <v>12</v>
      </c>
      <c r="D4824" t="s">
        <v>5388</v>
      </c>
      <c r="E4824">
        <v>10260266</v>
      </c>
      <c r="F4824" t="s">
        <v>5448</v>
      </c>
      <c r="G4824">
        <v>66102363</v>
      </c>
      <c r="H4824" t="s">
        <v>5274</v>
      </c>
      <c r="I4824" t="s">
        <v>5275</v>
      </c>
      <c r="J4824" t="s">
        <v>5406</v>
      </c>
      <c r="K4824" t="s">
        <v>5422</v>
      </c>
      <c r="L4824" t="s">
        <v>5439</v>
      </c>
      <c r="M4824" t="s">
        <v>5440</v>
      </c>
      <c r="N4824">
        <v>1</v>
      </c>
    </row>
    <row r="4825" spans="1:14" x14ac:dyDescent="0.75">
      <c r="A4825" t="s">
        <v>10</v>
      </c>
      <c r="B4825" t="s">
        <v>11</v>
      </c>
      <c r="C4825" t="s">
        <v>12</v>
      </c>
      <c r="D4825" t="s">
        <v>5388</v>
      </c>
      <c r="E4825">
        <v>10260266</v>
      </c>
      <c r="F4825" t="s">
        <v>5448</v>
      </c>
      <c r="G4825">
        <v>66102363</v>
      </c>
      <c r="H4825" t="s">
        <v>5274</v>
      </c>
      <c r="I4825" t="s">
        <v>5275</v>
      </c>
      <c r="J4825" t="s">
        <v>5406</v>
      </c>
      <c r="K4825" t="s">
        <v>5422</v>
      </c>
      <c r="L4825" t="s">
        <v>5429</v>
      </c>
      <c r="M4825" t="s">
        <v>5430</v>
      </c>
      <c r="N4825">
        <v>1</v>
      </c>
    </row>
    <row r="4826" spans="1:14" x14ac:dyDescent="0.75">
      <c r="A4826" t="s">
        <v>10</v>
      </c>
      <c r="B4826" t="s">
        <v>11</v>
      </c>
      <c r="C4826" t="s">
        <v>12</v>
      </c>
      <c r="D4826" t="s">
        <v>5388</v>
      </c>
      <c r="E4826">
        <v>10260266</v>
      </c>
      <c r="F4826" t="s">
        <v>5448</v>
      </c>
      <c r="G4826">
        <v>66102363</v>
      </c>
      <c r="H4826" t="s">
        <v>5274</v>
      </c>
      <c r="I4826" t="s">
        <v>5275</v>
      </c>
      <c r="J4826" t="s">
        <v>5406</v>
      </c>
      <c r="K4826" t="s">
        <v>5394</v>
      </c>
      <c r="L4826" t="s">
        <v>5395</v>
      </c>
      <c r="M4826" t="s">
        <v>5396</v>
      </c>
      <c r="N4826">
        <v>10</v>
      </c>
    </row>
    <row r="4827" spans="1:14" x14ac:dyDescent="0.75">
      <c r="A4827" t="s">
        <v>10</v>
      </c>
      <c r="B4827" t="s">
        <v>11</v>
      </c>
      <c r="C4827" t="s">
        <v>12</v>
      </c>
      <c r="D4827" t="s">
        <v>5388</v>
      </c>
      <c r="E4827">
        <v>10260266</v>
      </c>
      <c r="F4827" t="s">
        <v>5448</v>
      </c>
      <c r="G4827">
        <v>66102366</v>
      </c>
      <c r="H4827" t="s">
        <v>4961</v>
      </c>
      <c r="I4827" t="s">
        <v>4962</v>
      </c>
      <c r="J4827" t="s">
        <v>5407</v>
      </c>
      <c r="K4827" t="s">
        <v>5391</v>
      </c>
      <c r="L4827" t="s">
        <v>5392</v>
      </c>
      <c r="M4827" t="s">
        <v>5393</v>
      </c>
      <c r="N4827">
        <v>50</v>
      </c>
    </row>
    <row r="4828" spans="1:14" x14ac:dyDescent="0.75">
      <c r="A4828" t="s">
        <v>10</v>
      </c>
      <c r="B4828" t="s">
        <v>11</v>
      </c>
      <c r="C4828" t="s">
        <v>12</v>
      </c>
      <c r="D4828" t="s">
        <v>5388</v>
      </c>
      <c r="E4828">
        <v>10260266</v>
      </c>
      <c r="F4828" t="s">
        <v>5448</v>
      </c>
      <c r="G4828">
        <v>66102369</v>
      </c>
      <c r="H4828" t="s">
        <v>3483</v>
      </c>
      <c r="I4828" t="s">
        <v>3484</v>
      </c>
      <c r="J4828" t="s">
        <v>5407</v>
      </c>
      <c r="K4828" t="s">
        <v>5394</v>
      </c>
      <c r="L4828" t="s">
        <v>5402</v>
      </c>
      <c r="M4828" t="s">
        <v>5404</v>
      </c>
      <c r="N4828">
        <v>5</v>
      </c>
    </row>
    <row r="4829" spans="1:14" x14ac:dyDescent="0.75">
      <c r="A4829" t="s">
        <v>10</v>
      </c>
      <c r="B4829" t="s">
        <v>11</v>
      </c>
      <c r="C4829" t="s">
        <v>12</v>
      </c>
      <c r="D4829" t="s">
        <v>5388</v>
      </c>
      <c r="E4829">
        <v>10260266</v>
      </c>
      <c r="F4829" t="s">
        <v>5448</v>
      </c>
      <c r="G4829">
        <v>66102369</v>
      </c>
      <c r="H4829" t="s">
        <v>3483</v>
      </c>
      <c r="I4829" t="s">
        <v>3484</v>
      </c>
      <c r="J4829" t="s">
        <v>5407</v>
      </c>
      <c r="K4829" t="s">
        <v>5394</v>
      </c>
      <c r="L4829" t="s">
        <v>5395</v>
      </c>
      <c r="M4829" t="s">
        <v>5396</v>
      </c>
      <c r="N4829">
        <v>10</v>
      </c>
    </row>
    <row r="4830" spans="1:14" x14ac:dyDescent="0.75">
      <c r="A4830" t="s">
        <v>10</v>
      </c>
      <c r="B4830" t="s">
        <v>11</v>
      </c>
      <c r="C4830" t="s">
        <v>12</v>
      </c>
      <c r="D4830" t="s">
        <v>5388</v>
      </c>
      <c r="E4830">
        <v>10260266</v>
      </c>
      <c r="F4830" t="s">
        <v>5448</v>
      </c>
      <c r="G4830">
        <v>66102404</v>
      </c>
      <c r="H4830" t="s">
        <v>4476</v>
      </c>
      <c r="I4830" t="s">
        <v>4477</v>
      </c>
      <c r="J4830" t="s">
        <v>5407</v>
      </c>
      <c r="K4830" t="s">
        <v>5391</v>
      </c>
      <c r="L4830" t="s">
        <v>5392</v>
      </c>
      <c r="M4830" t="s">
        <v>5393</v>
      </c>
      <c r="N4830">
        <v>5</v>
      </c>
    </row>
    <row r="4831" spans="1:14" x14ac:dyDescent="0.75">
      <c r="A4831" t="s">
        <v>10</v>
      </c>
      <c r="B4831" t="s">
        <v>11</v>
      </c>
      <c r="C4831" t="s">
        <v>12</v>
      </c>
      <c r="D4831" t="s">
        <v>5388</v>
      </c>
      <c r="E4831">
        <v>10260266</v>
      </c>
      <c r="F4831" t="s">
        <v>5448</v>
      </c>
      <c r="G4831">
        <v>66102404</v>
      </c>
      <c r="H4831" t="s">
        <v>4476</v>
      </c>
      <c r="I4831" t="s">
        <v>4477</v>
      </c>
      <c r="J4831" t="s">
        <v>5407</v>
      </c>
      <c r="K4831" t="s">
        <v>5391</v>
      </c>
      <c r="L4831" t="s">
        <v>5392</v>
      </c>
      <c r="M4831" t="s">
        <v>5401</v>
      </c>
      <c r="N4831">
        <v>5</v>
      </c>
    </row>
    <row r="4832" spans="1:14" x14ac:dyDescent="0.75">
      <c r="A4832" t="s">
        <v>10</v>
      </c>
      <c r="B4832" t="s">
        <v>11</v>
      </c>
      <c r="C4832" t="s">
        <v>12</v>
      </c>
      <c r="D4832" t="s">
        <v>5388</v>
      </c>
      <c r="E4832">
        <v>10260266</v>
      </c>
      <c r="F4832" t="s">
        <v>5448</v>
      </c>
      <c r="G4832">
        <v>66102450</v>
      </c>
      <c r="H4832" t="s">
        <v>99</v>
      </c>
      <c r="I4832" t="s">
        <v>100</v>
      </c>
      <c r="J4832" t="s">
        <v>5407</v>
      </c>
      <c r="K4832" t="s">
        <v>5391</v>
      </c>
      <c r="L4832" t="s">
        <v>5392</v>
      </c>
      <c r="M4832" t="s">
        <v>5393</v>
      </c>
      <c r="N4832">
        <v>5</v>
      </c>
    </row>
    <row r="4833" spans="1:14" x14ac:dyDescent="0.75">
      <c r="A4833" t="s">
        <v>10</v>
      </c>
      <c r="B4833" t="s">
        <v>11</v>
      </c>
      <c r="C4833" t="s">
        <v>12</v>
      </c>
      <c r="D4833" t="s">
        <v>5388</v>
      </c>
      <c r="E4833">
        <v>10260266</v>
      </c>
      <c r="F4833" t="s">
        <v>5448</v>
      </c>
      <c r="G4833">
        <v>66102451</v>
      </c>
      <c r="H4833" t="s">
        <v>4903</v>
      </c>
      <c r="I4833" t="s">
        <v>1069</v>
      </c>
      <c r="J4833" t="s">
        <v>5407</v>
      </c>
      <c r="K4833" t="s">
        <v>5391</v>
      </c>
      <c r="L4833" t="s">
        <v>5392</v>
      </c>
      <c r="M4833" t="s">
        <v>5393</v>
      </c>
      <c r="N4833">
        <v>30</v>
      </c>
    </row>
    <row r="4834" spans="1:14" x14ac:dyDescent="0.75">
      <c r="A4834" t="s">
        <v>10</v>
      </c>
      <c r="B4834" t="s">
        <v>11</v>
      </c>
      <c r="C4834" t="s">
        <v>12</v>
      </c>
      <c r="D4834" t="s">
        <v>5388</v>
      </c>
      <c r="E4834">
        <v>10260266</v>
      </c>
      <c r="F4834" t="s">
        <v>5448</v>
      </c>
      <c r="G4834">
        <v>66102451</v>
      </c>
      <c r="H4834" t="s">
        <v>4903</v>
      </c>
      <c r="I4834" t="s">
        <v>1069</v>
      </c>
      <c r="J4834" t="s">
        <v>5407</v>
      </c>
      <c r="K4834" t="s">
        <v>5394</v>
      </c>
      <c r="L4834" t="s">
        <v>5395</v>
      </c>
      <c r="M4834" t="s">
        <v>5405</v>
      </c>
      <c r="N4834">
        <v>10</v>
      </c>
    </row>
    <row r="4835" spans="1:14" x14ac:dyDescent="0.75">
      <c r="A4835" t="s">
        <v>10</v>
      </c>
      <c r="B4835" t="s">
        <v>11</v>
      </c>
      <c r="C4835" t="s">
        <v>12</v>
      </c>
      <c r="D4835" t="s">
        <v>5388</v>
      </c>
      <c r="E4835">
        <v>10260266</v>
      </c>
      <c r="F4835" t="s">
        <v>5448</v>
      </c>
      <c r="G4835">
        <v>66102451</v>
      </c>
      <c r="H4835" t="s">
        <v>4903</v>
      </c>
      <c r="I4835" t="s">
        <v>1069</v>
      </c>
      <c r="J4835" t="s">
        <v>5407</v>
      </c>
      <c r="K4835" t="s">
        <v>5394</v>
      </c>
      <c r="L4835" t="s">
        <v>5395</v>
      </c>
      <c r="M4835" t="s">
        <v>5396</v>
      </c>
      <c r="N4835">
        <v>10</v>
      </c>
    </row>
    <row r="4836" spans="1:14" x14ac:dyDescent="0.75">
      <c r="A4836" t="s">
        <v>10</v>
      </c>
      <c r="B4836" t="s">
        <v>11</v>
      </c>
      <c r="C4836" t="s">
        <v>12</v>
      </c>
      <c r="D4836" t="s">
        <v>5388</v>
      </c>
      <c r="E4836">
        <v>10260266</v>
      </c>
      <c r="F4836" t="s">
        <v>5448</v>
      </c>
      <c r="G4836">
        <v>66102468</v>
      </c>
      <c r="H4836" t="s">
        <v>1348</v>
      </c>
      <c r="I4836" t="s">
        <v>1349</v>
      </c>
      <c r="J4836" t="s">
        <v>5397</v>
      </c>
      <c r="K4836" t="s">
        <v>5398</v>
      </c>
      <c r="L4836" t="s">
        <v>5399</v>
      </c>
      <c r="M4836" t="s">
        <v>5411</v>
      </c>
      <c r="N4836">
        <v>15</v>
      </c>
    </row>
    <row r="4837" spans="1:14" x14ac:dyDescent="0.75">
      <c r="A4837" t="s">
        <v>10</v>
      </c>
      <c r="B4837" t="s">
        <v>11</v>
      </c>
      <c r="C4837" t="s">
        <v>12</v>
      </c>
      <c r="D4837" t="s">
        <v>5388</v>
      </c>
      <c r="E4837">
        <v>10260266</v>
      </c>
      <c r="F4837" t="s">
        <v>5448</v>
      </c>
      <c r="G4837">
        <v>66102521</v>
      </c>
      <c r="H4837" t="s">
        <v>4192</v>
      </c>
      <c r="I4837" t="s">
        <v>4193</v>
      </c>
      <c r="J4837" t="s">
        <v>5407</v>
      </c>
      <c r="K4837" t="s">
        <v>5391</v>
      </c>
      <c r="L4837" t="s">
        <v>5392</v>
      </c>
      <c r="M4837" t="s">
        <v>5393</v>
      </c>
      <c r="N4837">
        <v>5</v>
      </c>
    </row>
    <row r="4838" spans="1:14" x14ac:dyDescent="0.75">
      <c r="A4838" t="s">
        <v>10</v>
      </c>
      <c r="B4838" t="s">
        <v>11</v>
      </c>
      <c r="C4838" t="s">
        <v>12</v>
      </c>
      <c r="D4838" t="s">
        <v>5388</v>
      </c>
      <c r="E4838">
        <v>10260266</v>
      </c>
      <c r="F4838" t="s">
        <v>5448</v>
      </c>
      <c r="G4838">
        <v>66102521</v>
      </c>
      <c r="H4838" t="s">
        <v>4192</v>
      </c>
      <c r="I4838" t="s">
        <v>4193</v>
      </c>
      <c r="J4838" t="s">
        <v>5407</v>
      </c>
      <c r="K4838" t="s">
        <v>5394</v>
      </c>
      <c r="L4838" t="s">
        <v>5395</v>
      </c>
      <c r="M4838" t="s">
        <v>5405</v>
      </c>
      <c r="N4838">
        <v>5</v>
      </c>
    </row>
    <row r="4839" spans="1:14" x14ac:dyDescent="0.75">
      <c r="A4839" t="s">
        <v>10</v>
      </c>
      <c r="B4839" t="s">
        <v>11</v>
      </c>
      <c r="C4839" t="s">
        <v>12</v>
      </c>
      <c r="D4839" t="s">
        <v>5388</v>
      </c>
      <c r="E4839">
        <v>10260266</v>
      </c>
      <c r="F4839" t="s">
        <v>5448</v>
      </c>
      <c r="G4839">
        <v>66102522</v>
      </c>
      <c r="H4839" t="s">
        <v>7148</v>
      </c>
      <c r="I4839" t="s">
        <v>7464</v>
      </c>
      <c r="J4839" t="s">
        <v>5407</v>
      </c>
      <c r="K4839" t="s">
        <v>5394</v>
      </c>
      <c r="L4839" t="s">
        <v>5395</v>
      </c>
      <c r="M4839" t="s">
        <v>5405</v>
      </c>
      <c r="N4839">
        <v>10</v>
      </c>
    </row>
    <row r="4840" spans="1:14" x14ac:dyDescent="0.75">
      <c r="A4840" t="s">
        <v>10</v>
      </c>
      <c r="B4840" t="s">
        <v>11</v>
      </c>
      <c r="C4840" t="s">
        <v>12</v>
      </c>
      <c r="D4840" t="s">
        <v>5388</v>
      </c>
      <c r="E4840">
        <v>10260266</v>
      </c>
      <c r="F4840" t="s">
        <v>5448</v>
      </c>
      <c r="G4840">
        <v>66102524</v>
      </c>
      <c r="H4840" t="s">
        <v>3702</v>
      </c>
      <c r="I4840" t="s">
        <v>3703</v>
      </c>
      <c r="J4840" t="s">
        <v>5406</v>
      </c>
      <c r="K4840" t="s">
        <v>5391</v>
      </c>
      <c r="L4840" t="s">
        <v>5392</v>
      </c>
      <c r="M4840" t="s">
        <v>5393</v>
      </c>
      <c r="N4840">
        <v>60</v>
      </c>
    </row>
    <row r="4841" spans="1:14" x14ac:dyDescent="0.75">
      <c r="A4841" t="s">
        <v>10</v>
      </c>
      <c r="B4841" t="s">
        <v>11</v>
      </c>
      <c r="C4841" t="s">
        <v>12</v>
      </c>
      <c r="D4841" t="s">
        <v>5388</v>
      </c>
      <c r="E4841">
        <v>10260266</v>
      </c>
      <c r="F4841" t="s">
        <v>5448</v>
      </c>
      <c r="G4841">
        <v>66102524</v>
      </c>
      <c r="H4841" t="s">
        <v>3702</v>
      </c>
      <c r="I4841" t="s">
        <v>3703</v>
      </c>
      <c r="J4841" t="s">
        <v>5406</v>
      </c>
      <c r="K4841" t="s">
        <v>5391</v>
      </c>
      <c r="L4841" t="s">
        <v>5392</v>
      </c>
      <c r="M4841" t="s">
        <v>5401</v>
      </c>
      <c r="N4841">
        <v>20</v>
      </c>
    </row>
    <row r="4842" spans="1:14" x14ac:dyDescent="0.75">
      <c r="A4842" t="s">
        <v>10</v>
      </c>
      <c r="B4842" t="s">
        <v>11</v>
      </c>
      <c r="C4842" t="s">
        <v>12</v>
      </c>
      <c r="D4842" t="s">
        <v>5388</v>
      </c>
      <c r="E4842">
        <v>10260266</v>
      </c>
      <c r="F4842" t="s">
        <v>5448</v>
      </c>
      <c r="G4842">
        <v>66102534</v>
      </c>
      <c r="H4842" t="s">
        <v>2355</v>
      </c>
      <c r="I4842" t="s">
        <v>2357</v>
      </c>
      <c r="J4842" t="s">
        <v>5407</v>
      </c>
      <c r="K4842" t="s">
        <v>5391</v>
      </c>
      <c r="L4842" t="s">
        <v>5392</v>
      </c>
      <c r="M4842" t="s">
        <v>5393</v>
      </c>
      <c r="N4842">
        <v>20</v>
      </c>
    </row>
    <row r="4843" spans="1:14" x14ac:dyDescent="0.75">
      <c r="A4843" t="s">
        <v>10</v>
      </c>
      <c r="B4843" t="s">
        <v>11</v>
      </c>
      <c r="C4843" t="s">
        <v>12</v>
      </c>
      <c r="D4843" t="s">
        <v>5388</v>
      </c>
      <c r="E4843">
        <v>10260266</v>
      </c>
      <c r="F4843" t="s">
        <v>5448</v>
      </c>
      <c r="G4843">
        <v>66102534</v>
      </c>
      <c r="H4843" t="s">
        <v>2355</v>
      </c>
      <c r="I4843" t="s">
        <v>2357</v>
      </c>
      <c r="J4843" t="s">
        <v>5407</v>
      </c>
      <c r="K4843" t="s">
        <v>5391</v>
      </c>
      <c r="L4843" t="s">
        <v>5392</v>
      </c>
      <c r="M4843" t="s">
        <v>5401</v>
      </c>
      <c r="N4843">
        <v>20</v>
      </c>
    </row>
    <row r="4844" spans="1:14" x14ac:dyDescent="0.75">
      <c r="A4844" t="s">
        <v>10</v>
      </c>
      <c r="B4844" t="s">
        <v>11</v>
      </c>
      <c r="C4844" t="s">
        <v>12</v>
      </c>
      <c r="D4844" t="s">
        <v>5388</v>
      </c>
      <c r="E4844">
        <v>10260266</v>
      </c>
      <c r="F4844" t="s">
        <v>5448</v>
      </c>
      <c r="G4844">
        <v>66102534</v>
      </c>
      <c r="H4844" t="s">
        <v>2355</v>
      </c>
      <c r="I4844" t="s">
        <v>2357</v>
      </c>
      <c r="J4844" t="s">
        <v>5407</v>
      </c>
      <c r="K4844" t="s">
        <v>5394</v>
      </c>
      <c r="L4844" t="s">
        <v>5395</v>
      </c>
      <c r="M4844" t="s">
        <v>5405</v>
      </c>
      <c r="N4844">
        <v>10</v>
      </c>
    </row>
    <row r="4845" spans="1:14" x14ac:dyDescent="0.75">
      <c r="A4845" t="s">
        <v>10</v>
      </c>
      <c r="B4845" t="s">
        <v>11</v>
      </c>
      <c r="C4845" t="s">
        <v>12</v>
      </c>
      <c r="D4845" t="s">
        <v>5388</v>
      </c>
      <c r="E4845">
        <v>10260266</v>
      </c>
      <c r="F4845" t="s">
        <v>5448</v>
      </c>
      <c r="G4845">
        <v>66102534</v>
      </c>
      <c r="H4845" t="s">
        <v>2355</v>
      </c>
      <c r="I4845" t="s">
        <v>2357</v>
      </c>
      <c r="J4845" t="s">
        <v>5407</v>
      </c>
      <c r="K4845" t="s">
        <v>5394</v>
      </c>
      <c r="L4845" t="s">
        <v>5395</v>
      </c>
      <c r="M4845" t="s">
        <v>5396</v>
      </c>
      <c r="N4845">
        <v>20</v>
      </c>
    </row>
    <row r="4846" spans="1:14" x14ac:dyDescent="0.75">
      <c r="A4846" t="s">
        <v>10</v>
      </c>
      <c r="B4846" t="s">
        <v>11</v>
      </c>
      <c r="C4846" t="s">
        <v>12</v>
      </c>
      <c r="D4846" t="s">
        <v>5388</v>
      </c>
      <c r="E4846">
        <v>10260266</v>
      </c>
      <c r="F4846" t="s">
        <v>5448</v>
      </c>
      <c r="G4846">
        <v>66102536</v>
      </c>
      <c r="H4846" t="s">
        <v>2959</v>
      </c>
      <c r="I4846" t="s">
        <v>2960</v>
      </c>
      <c r="J4846" t="s">
        <v>5397</v>
      </c>
      <c r="K4846" t="s">
        <v>5391</v>
      </c>
      <c r="L4846" t="s">
        <v>5425</v>
      </c>
      <c r="M4846" t="s">
        <v>5434</v>
      </c>
      <c r="N4846">
        <v>20</v>
      </c>
    </row>
    <row r="4847" spans="1:14" x14ac:dyDescent="0.75">
      <c r="A4847" t="s">
        <v>10</v>
      </c>
      <c r="B4847" t="s">
        <v>11</v>
      </c>
      <c r="C4847" t="s">
        <v>12</v>
      </c>
      <c r="D4847" t="s">
        <v>5388</v>
      </c>
      <c r="E4847">
        <v>10260266</v>
      </c>
      <c r="F4847" t="s">
        <v>5448</v>
      </c>
      <c r="G4847">
        <v>66102536</v>
      </c>
      <c r="H4847" t="s">
        <v>2959</v>
      </c>
      <c r="I4847" t="s">
        <v>2960</v>
      </c>
      <c r="J4847" t="s">
        <v>5397</v>
      </c>
      <c r="K4847" t="s">
        <v>5391</v>
      </c>
      <c r="L4847" t="s">
        <v>5392</v>
      </c>
      <c r="M4847" t="s">
        <v>5393</v>
      </c>
      <c r="N4847">
        <v>450</v>
      </c>
    </row>
    <row r="4848" spans="1:14" x14ac:dyDescent="0.75">
      <c r="A4848" t="s">
        <v>10</v>
      </c>
      <c r="B4848" t="s">
        <v>11</v>
      </c>
      <c r="C4848" t="s">
        <v>12</v>
      </c>
      <c r="D4848" t="s">
        <v>5388</v>
      </c>
      <c r="E4848">
        <v>10260266</v>
      </c>
      <c r="F4848" t="s">
        <v>5448</v>
      </c>
      <c r="G4848">
        <v>66102536</v>
      </c>
      <c r="H4848" t="s">
        <v>2959</v>
      </c>
      <c r="I4848" t="s">
        <v>2960</v>
      </c>
      <c r="J4848" t="s">
        <v>5397</v>
      </c>
      <c r="K4848" t="s">
        <v>5391</v>
      </c>
      <c r="L4848" t="s">
        <v>5392</v>
      </c>
      <c r="M4848" t="s">
        <v>5401</v>
      </c>
      <c r="N4848">
        <v>50</v>
      </c>
    </row>
    <row r="4849" spans="1:14" x14ac:dyDescent="0.75">
      <c r="A4849" t="s">
        <v>10</v>
      </c>
      <c r="B4849" t="s">
        <v>11</v>
      </c>
      <c r="C4849" t="s">
        <v>12</v>
      </c>
      <c r="D4849" t="s">
        <v>5388</v>
      </c>
      <c r="E4849">
        <v>10260266</v>
      </c>
      <c r="F4849" t="s">
        <v>5448</v>
      </c>
      <c r="G4849">
        <v>66102536</v>
      </c>
      <c r="H4849" t="s">
        <v>2959</v>
      </c>
      <c r="I4849" t="s">
        <v>2960</v>
      </c>
      <c r="J4849" t="s">
        <v>5397</v>
      </c>
      <c r="K4849" t="s">
        <v>5394</v>
      </c>
      <c r="L4849" t="s">
        <v>5402</v>
      </c>
      <c r="M4849" t="s">
        <v>5403</v>
      </c>
      <c r="N4849">
        <v>50</v>
      </c>
    </row>
    <row r="4850" spans="1:14" x14ac:dyDescent="0.75">
      <c r="A4850" t="s">
        <v>10</v>
      </c>
      <c r="B4850" t="s">
        <v>11</v>
      </c>
      <c r="C4850" t="s">
        <v>12</v>
      </c>
      <c r="D4850" t="s">
        <v>5388</v>
      </c>
      <c r="E4850">
        <v>10260266</v>
      </c>
      <c r="F4850" t="s">
        <v>5448</v>
      </c>
      <c r="G4850">
        <v>66102536</v>
      </c>
      <c r="H4850" t="s">
        <v>2959</v>
      </c>
      <c r="I4850" t="s">
        <v>2960</v>
      </c>
      <c r="J4850" t="s">
        <v>5397</v>
      </c>
      <c r="K4850" t="s">
        <v>5394</v>
      </c>
      <c r="L4850" t="s">
        <v>5402</v>
      </c>
      <c r="M4850" t="s">
        <v>5404</v>
      </c>
      <c r="N4850">
        <v>50</v>
      </c>
    </row>
    <row r="4851" spans="1:14" x14ac:dyDescent="0.75">
      <c r="A4851" t="s">
        <v>10</v>
      </c>
      <c r="B4851" t="s">
        <v>11</v>
      </c>
      <c r="C4851" t="s">
        <v>12</v>
      </c>
      <c r="D4851" t="s">
        <v>5388</v>
      </c>
      <c r="E4851">
        <v>10260266</v>
      </c>
      <c r="F4851" t="s">
        <v>5448</v>
      </c>
      <c r="G4851">
        <v>66102536</v>
      </c>
      <c r="H4851" t="s">
        <v>2959</v>
      </c>
      <c r="I4851" t="s">
        <v>2960</v>
      </c>
      <c r="J4851" t="s">
        <v>5397</v>
      </c>
      <c r="K4851" t="s">
        <v>5394</v>
      </c>
      <c r="L4851" t="s">
        <v>5395</v>
      </c>
      <c r="M4851" t="s">
        <v>5396</v>
      </c>
      <c r="N4851">
        <v>100</v>
      </c>
    </row>
    <row r="4852" spans="1:14" x14ac:dyDescent="0.75">
      <c r="A4852" t="s">
        <v>10</v>
      </c>
      <c r="B4852" t="s">
        <v>11</v>
      </c>
      <c r="C4852" t="s">
        <v>12</v>
      </c>
      <c r="D4852" t="s">
        <v>5388</v>
      </c>
      <c r="E4852">
        <v>10260266</v>
      </c>
      <c r="F4852" t="s">
        <v>5448</v>
      </c>
      <c r="G4852">
        <v>66102537</v>
      </c>
      <c r="H4852" t="s">
        <v>4522</v>
      </c>
      <c r="I4852" t="s">
        <v>4529</v>
      </c>
      <c r="J4852" t="s">
        <v>5413</v>
      </c>
      <c r="K4852" t="s">
        <v>5398</v>
      </c>
      <c r="L4852" t="s">
        <v>5399</v>
      </c>
      <c r="M4852" t="s">
        <v>5411</v>
      </c>
      <c r="N4852">
        <v>10</v>
      </c>
    </row>
    <row r="4853" spans="1:14" x14ac:dyDescent="0.75">
      <c r="A4853" t="s">
        <v>10</v>
      </c>
      <c r="B4853" t="s">
        <v>11</v>
      </c>
      <c r="C4853" t="s">
        <v>12</v>
      </c>
      <c r="D4853" t="s">
        <v>5388</v>
      </c>
      <c r="E4853">
        <v>10260266</v>
      </c>
      <c r="F4853" t="s">
        <v>5448</v>
      </c>
      <c r="G4853">
        <v>66102537</v>
      </c>
      <c r="H4853" t="s">
        <v>4522</v>
      </c>
      <c r="I4853" t="s">
        <v>4529</v>
      </c>
      <c r="J4853" t="s">
        <v>5413</v>
      </c>
      <c r="K4853" t="s">
        <v>5391</v>
      </c>
      <c r="L4853" t="s">
        <v>5392</v>
      </c>
      <c r="M4853" t="s">
        <v>5393</v>
      </c>
      <c r="N4853">
        <v>190</v>
      </c>
    </row>
    <row r="4854" spans="1:14" x14ac:dyDescent="0.75">
      <c r="A4854" t="s">
        <v>10</v>
      </c>
      <c r="B4854" t="s">
        <v>11</v>
      </c>
      <c r="C4854" t="s">
        <v>12</v>
      </c>
      <c r="D4854" t="s">
        <v>5388</v>
      </c>
      <c r="E4854">
        <v>10260266</v>
      </c>
      <c r="F4854" t="s">
        <v>5448</v>
      </c>
      <c r="G4854">
        <v>66102537</v>
      </c>
      <c r="H4854" t="s">
        <v>4522</v>
      </c>
      <c r="I4854" t="s">
        <v>4529</v>
      </c>
      <c r="J4854" t="s">
        <v>5413</v>
      </c>
      <c r="K4854" t="s">
        <v>5391</v>
      </c>
      <c r="L4854" t="s">
        <v>5392</v>
      </c>
      <c r="M4854" t="s">
        <v>5401</v>
      </c>
      <c r="N4854">
        <v>30</v>
      </c>
    </row>
    <row r="4855" spans="1:14" x14ac:dyDescent="0.75">
      <c r="A4855" t="s">
        <v>10</v>
      </c>
      <c r="B4855" t="s">
        <v>11</v>
      </c>
      <c r="C4855" t="s">
        <v>12</v>
      </c>
      <c r="D4855" t="s">
        <v>5388</v>
      </c>
      <c r="E4855">
        <v>10260266</v>
      </c>
      <c r="F4855" t="s">
        <v>5448</v>
      </c>
      <c r="G4855">
        <v>66102537</v>
      </c>
      <c r="H4855" t="s">
        <v>4522</v>
      </c>
      <c r="I4855" t="s">
        <v>4529</v>
      </c>
      <c r="J4855" t="s">
        <v>5413</v>
      </c>
      <c r="K4855" t="s">
        <v>5394</v>
      </c>
      <c r="L4855" t="s">
        <v>5402</v>
      </c>
      <c r="M4855" t="s">
        <v>5403</v>
      </c>
      <c r="N4855">
        <v>50</v>
      </c>
    </row>
    <row r="4856" spans="1:14" x14ac:dyDescent="0.75">
      <c r="A4856" t="s">
        <v>10</v>
      </c>
      <c r="B4856" t="s">
        <v>11</v>
      </c>
      <c r="C4856" t="s">
        <v>12</v>
      </c>
      <c r="D4856" t="s">
        <v>5388</v>
      </c>
      <c r="E4856">
        <v>10260266</v>
      </c>
      <c r="F4856" t="s">
        <v>5448</v>
      </c>
      <c r="G4856">
        <v>66102537</v>
      </c>
      <c r="H4856" t="s">
        <v>4522</v>
      </c>
      <c r="I4856" t="s">
        <v>4529</v>
      </c>
      <c r="J4856" t="s">
        <v>5413</v>
      </c>
      <c r="K4856" t="s">
        <v>5394</v>
      </c>
      <c r="L4856" t="s">
        <v>5395</v>
      </c>
      <c r="M4856" t="s">
        <v>5405</v>
      </c>
      <c r="N4856">
        <v>50</v>
      </c>
    </row>
    <row r="4857" spans="1:14" x14ac:dyDescent="0.75">
      <c r="A4857" t="s">
        <v>10</v>
      </c>
      <c r="B4857" t="s">
        <v>11</v>
      </c>
      <c r="C4857" t="s">
        <v>12</v>
      </c>
      <c r="D4857" t="s">
        <v>5388</v>
      </c>
      <c r="E4857">
        <v>10260266</v>
      </c>
      <c r="F4857" t="s">
        <v>5448</v>
      </c>
      <c r="G4857">
        <v>66102594</v>
      </c>
      <c r="H4857" t="s">
        <v>3101</v>
      </c>
      <c r="I4857" t="s">
        <v>3102</v>
      </c>
      <c r="J4857" t="s">
        <v>5407</v>
      </c>
      <c r="K4857" t="s">
        <v>5391</v>
      </c>
      <c r="L4857" t="s">
        <v>5392</v>
      </c>
      <c r="M4857" t="s">
        <v>5393</v>
      </c>
      <c r="N4857">
        <v>200</v>
      </c>
    </row>
    <row r="4858" spans="1:14" x14ac:dyDescent="0.75">
      <c r="A4858" t="s">
        <v>10</v>
      </c>
      <c r="B4858" t="s">
        <v>11</v>
      </c>
      <c r="C4858" t="s">
        <v>12</v>
      </c>
      <c r="D4858" t="s">
        <v>5388</v>
      </c>
      <c r="E4858">
        <v>10260266</v>
      </c>
      <c r="F4858" t="s">
        <v>5448</v>
      </c>
      <c r="G4858">
        <v>66102594</v>
      </c>
      <c r="H4858" t="s">
        <v>3101</v>
      </c>
      <c r="I4858" t="s">
        <v>3102</v>
      </c>
      <c r="J4858" t="s">
        <v>5407</v>
      </c>
      <c r="K4858" t="s">
        <v>5422</v>
      </c>
      <c r="L4858" t="s">
        <v>5423</v>
      </c>
      <c r="M4858" t="s">
        <v>5424</v>
      </c>
      <c r="N4858">
        <v>3</v>
      </c>
    </row>
    <row r="4859" spans="1:14" x14ac:dyDescent="0.75">
      <c r="A4859" t="s">
        <v>10</v>
      </c>
      <c r="B4859" t="s">
        <v>11</v>
      </c>
      <c r="C4859" t="s">
        <v>12</v>
      </c>
      <c r="D4859" t="s">
        <v>5388</v>
      </c>
      <c r="E4859">
        <v>10260266</v>
      </c>
      <c r="F4859" t="s">
        <v>5448</v>
      </c>
      <c r="G4859">
        <v>66102594</v>
      </c>
      <c r="H4859" t="s">
        <v>3101</v>
      </c>
      <c r="I4859" t="s">
        <v>3102</v>
      </c>
      <c r="J4859" t="s">
        <v>5407</v>
      </c>
      <c r="K4859" t="s">
        <v>5394</v>
      </c>
      <c r="L4859" t="s">
        <v>5402</v>
      </c>
      <c r="M4859" t="s">
        <v>5417</v>
      </c>
      <c r="N4859">
        <v>30</v>
      </c>
    </row>
    <row r="4860" spans="1:14" x14ac:dyDescent="0.75">
      <c r="A4860" t="s">
        <v>10</v>
      </c>
      <c r="B4860" t="s">
        <v>11</v>
      </c>
      <c r="C4860" t="s">
        <v>12</v>
      </c>
      <c r="D4860" t="s">
        <v>5388</v>
      </c>
      <c r="E4860">
        <v>10260266</v>
      </c>
      <c r="F4860" t="s">
        <v>5448</v>
      </c>
      <c r="G4860">
        <v>66102640</v>
      </c>
      <c r="H4860" t="s">
        <v>612</v>
      </c>
      <c r="I4860" t="s">
        <v>613</v>
      </c>
      <c r="J4860" t="s">
        <v>5390</v>
      </c>
      <c r="K4860" t="s">
        <v>5391</v>
      </c>
      <c r="L4860" t="s">
        <v>5392</v>
      </c>
      <c r="M4860" t="s">
        <v>5393</v>
      </c>
      <c r="N4860">
        <v>5</v>
      </c>
    </row>
    <row r="4861" spans="1:14" x14ac:dyDescent="0.75">
      <c r="A4861" t="s">
        <v>10</v>
      </c>
      <c r="B4861" t="s">
        <v>11</v>
      </c>
      <c r="C4861" t="s">
        <v>12</v>
      </c>
      <c r="D4861" t="s">
        <v>5388</v>
      </c>
      <c r="E4861">
        <v>10260266</v>
      </c>
      <c r="F4861" t="s">
        <v>5448</v>
      </c>
      <c r="G4861">
        <v>66102640</v>
      </c>
      <c r="H4861" t="s">
        <v>612</v>
      </c>
      <c r="I4861" t="s">
        <v>613</v>
      </c>
      <c r="J4861" t="s">
        <v>5390</v>
      </c>
      <c r="K4861" t="s">
        <v>5394</v>
      </c>
      <c r="L4861" t="s">
        <v>5395</v>
      </c>
      <c r="M4861" t="s">
        <v>5405</v>
      </c>
      <c r="N4861">
        <v>3</v>
      </c>
    </row>
    <row r="4862" spans="1:14" x14ac:dyDescent="0.75">
      <c r="A4862" t="s">
        <v>10</v>
      </c>
      <c r="B4862" t="s">
        <v>11</v>
      </c>
      <c r="C4862" t="s">
        <v>12</v>
      </c>
      <c r="D4862" t="s">
        <v>5388</v>
      </c>
      <c r="E4862">
        <v>10260266</v>
      </c>
      <c r="F4862" t="s">
        <v>5448</v>
      </c>
      <c r="G4862">
        <v>66102640</v>
      </c>
      <c r="H4862" t="s">
        <v>612</v>
      </c>
      <c r="I4862" t="s">
        <v>613</v>
      </c>
      <c r="J4862" t="s">
        <v>5390</v>
      </c>
      <c r="K4862" t="s">
        <v>5394</v>
      </c>
      <c r="L4862" t="s">
        <v>5395</v>
      </c>
      <c r="M4862" t="s">
        <v>5408</v>
      </c>
      <c r="N4862">
        <v>5</v>
      </c>
    </row>
    <row r="4863" spans="1:14" x14ac:dyDescent="0.75">
      <c r="A4863" t="s">
        <v>10</v>
      </c>
      <c r="B4863" t="s">
        <v>11</v>
      </c>
      <c r="C4863" t="s">
        <v>12</v>
      </c>
      <c r="D4863" t="s">
        <v>5388</v>
      </c>
      <c r="E4863">
        <v>10260266</v>
      </c>
      <c r="F4863" t="s">
        <v>5448</v>
      </c>
      <c r="G4863">
        <v>66102913</v>
      </c>
      <c r="H4863" t="s">
        <v>3478</v>
      </c>
      <c r="I4863" t="s">
        <v>1349</v>
      </c>
      <c r="J4863" t="s">
        <v>5407</v>
      </c>
      <c r="K4863" t="s">
        <v>5394</v>
      </c>
      <c r="L4863" t="s">
        <v>5395</v>
      </c>
      <c r="M4863" t="s">
        <v>5396</v>
      </c>
      <c r="N4863">
        <v>5</v>
      </c>
    </row>
    <row r="4864" spans="1:14" x14ac:dyDescent="0.75">
      <c r="A4864" t="s">
        <v>10</v>
      </c>
      <c r="B4864" t="s">
        <v>11</v>
      </c>
      <c r="C4864" t="s">
        <v>12</v>
      </c>
      <c r="D4864" t="s">
        <v>5388</v>
      </c>
      <c r="E4864">
        <v>10260266</v>
      </c>
      <c r="F4864" t="s">
        <v>5448</v>
      </c>
      <c r="G4864">
        <v>66102918</v>
      </c>
      <c r="H4864" t="s">
        <v>5091</v>
      </c>
      <c r="I4864" t="s">
        <v>5092</v>
      </c>
      <c r="J4864" t="s">
        <v>5407</v>
      </c>
      <c r="K4864" t="s">
        <v>5391</v>
      </c>
      <c r="L4864" t="s">
        <v>5392</v>
      </c>
      <c r="M4864" t="s">
        <v>5393</v>
      </c>
      <c r="N4864">
        <v>10</v>
      </c>
    </row>
    <row r="4865" spans="1:14" x14ac:dyDescent="0.75">
      <c r="A4865" t="s">
        <v>10</v>
      </c>
      <c r="B4865" t="s">
        <v>11</v>
      </c>
      <c r="C4865" t="s">
        <v>12</v>
      </c>
      <c r="D4865" t="s">
        <v>5388</v>
      </c>
      <c r="E4865">
        <v>10260266</v>
      </c>
      <c r="F4865" t="s">
        <v>5448</v>
      </c>
      <c r="G4865">
        <v>66102918</v>
      </c>
      <c r="H4865" t="s">
        <v>5091</v>
      </c>
      <c r="I4865" t="s">
        <v>5092</v>
      </c>
      <c r="J4865" t="s">
        <v>5407</v>
      </c>
      <c r="K4865" t="s">
        <v>5394</v>
      </c>
      <c r="L4865" t="s">
        <v>5395</v>
      </c>
      <c r="M4865" t="s">
        <v>5405</v>
      </c>
      <c r="N4865">
        <v>10</v>
      </c>
    </row>
    <row r="4866" spans="1:14" x14ac:dyDescent="0.75">
      <c r="A4866" t="s">
        <v>10</v>
      </c>
      <c r="B4866" t="s">
        <v>11</v>
      </c>
      <c r="C4866" t="s">
        <v>12</v>
      </c>
      <c r="D4866" t="s">
        <v>5388</v>
      </c>
      <c r="E4866">
        <v>10260266</v>
      </c>
      <c r="F4866" t="s">
        <v>5448</v>
      </c>
      <c r="G4866">
        <v>66102925</v>
      </c>
      <c r="H4866" t="s">
        <v>1068</v>
      </c>
      <c r="I4866" t="s">
        <v>1069</v>
      </c>
      <c r="J4866" t="s">
        <v>5407</v>
      </c>
      <c r="K4866" t="s">
        <v>5394</v>
      </c>
      <c r="L4866" t="s">
        <v>5395</v>
      </c>
      <c r="M4866" t="s">
        <v>5396</v>
      </c>
      <c r="N4866">
        <v>10</v>
      </c>
    </row>
    <row r="4867" spans="1:14" x14ac:dyDescent="0.75">
      <c r="A4867" t="s">
        <v>10</v>
      </c>
      <c r="B4867" t="s">
        <v>11</v>
      </c>
      <c r="C4867" t="s">
        <v>12</v>
      </c>
      <c r="D4867" t="s">
        <v>5388</v>
      </c>
      <c r="E4867">
        <v>10260266</v>
      </c>
      <c r="F4867" t="s">
        <v>5448</v>
      </c>
      <c r="G4867">
        <v>66102935</v>
      </c>
      <c r="H4867" t="s">
        <v>481</v>
      </c>
      <c r="I4867" t="s">
        <v>482</v>
      </c>
      <c r="J4867" t="s">
        <v>5407</v>
      </c>
      <c r="K4867" t="s">
        <v>5391</v>
      </c>
      <c r="L4867" t="s">
        <v>5392</v>
      </c>
      <c r="M4867" t="s">
        <v>5393</v>
      </c>
      <c r="N4867">
        <v>70</v>
      </c>
    </row>
    <row r="4868" spans="1:14" x14ac:dyDescent="0.75">
      <c r="A4868" t="s">
        <v>10</v>
      </c>
      <c r="B4868" t="s">
        <v>11</v>
      </c>
      <c r="C4868" t="s">
        <v>12</v>
      </c>
      <c r="D4868" t="s">
        <v>5388</v>
      </c>
      <c r="E4868">
        <v>10260266</v>
      </c>
      <c r="F4868" t="s">
        <v>5448</v>
      </c>
      <c r="G4868">
        <v>66102935</v>
      </c>
      <c r="H4868" t="s">
        <v>481</v>
      </c>
      <c r="I4868" t="s">
        <v>482</v>
      </c>
      <c r="J4868" t="s">
        <v>5407</v>
      </c>
      <c r="K4868" t="s">
        <v>5391</v>
      </c>
      <c r="L4868" t="s">
        <v>5392</v>
      </c>
      <c r="M4868" t="s">
        <v>5401</v>
      </c>
      <c r="N4868">
        <v>10</v>
      </c>
    </row>
    <row r="4869" spans="1:14" x14ac:dyDescent="0.75">
      <c r="A4869" t="s">
        <v>10</v>
      </c>
      <c r="B4869" t="s">
        <v>11</v>
      </c>
      <c r="C4869" t="s">
        <v>12</v>
      </c>
      <c r="D4869" t="s">
        <v>5388</v>
      </c>
      <c r="E4869">
        <v>10260266</v>
      </c>
      <c r="F4869" t="s">
        <v>5448</v>
      </c>
      <c r="G4869">
        <v>66102935</v>
      </c>
      <c r="H4869" t="s">
        <v>481</v>
      </c>
      <c r="I4869" t="s">
        <v>482</v>
      </c>
      <c r="J4869" t="s">
        <v>5407</v>
      </c>
      <c r="K4869" t="s">
        <v>5422</v>
      </c>
      <c r="L4869" t="s">
        <v>5423</v>
      </c>
      <c r="M4869" t="s">
        <v>5424</v>
      </c>
      <c r="N4869">
        <v>2</v>
      </c>
    </row>
    <row r="4870" spans="1:14" x14ac:dyDescent="0.75">
      <c r="A4870" t="s">
        <v>10</v>
      </c>
      <c r="B4870" t="s">
        <v>11</v>
      </c>
      <c r="C4870" t="s">
        <v>12</v>
      </c>
      <c r="D4870" t="s">
        <v>5388</v>
      </c>
      <c r="E4870">
        <v>10260266</v>
      </c>
      <c r="F4870" t="s">
        <v>5448</v>
      </c>
      <c r="G4870">
        <v>66102962</v>
      </c>
      <c r="H4870" t="s">
        <v>2069</v>
      </c>
      <c r="I4870" t="s">
        <v>2072</v>
      </c>
      <c r="J4870" t="s">
        <v>5407</v>
      </c>
      <c r="K4870" t="s">
        <v>5391</v>
      </c>
      <c r="L4870" t="s">
        <v>5392</v>
      </c>
      <c r="M4870" t="s">
        <v>5393</v>
      </c>
      <c r="N4870">
        <v>30</v>
      </c>
    </row>
    <row r="4871" spans="1:14" x14ac:dyDescent="0.75">
      <c r="A4871" t="s">
        <v>10</v>
      </c>
      <c r="B4871" t="s">
        <v>11</v>
      </c>
      <c r="C4871" t="s">
        <v>12</v>
      </c>
      <c r="D4871" t="s">
        <v>5388</v>
      </c>
      <c r="E4871">
        <v>10260266</v>
      </c>
      <c r="F4871" t="s">
        <v>5448</v>
      </c>
      <c r="G4871">
        <v>66102962</v>
      </c>
      <c r="H4871" t="s">
        <v>2069</v>
      </c>
      <c r="I4871" t="s">
        <v>2072</v>
      </c>
      <c r="J4871" t="s">
        <v>5407</v>
      </c>
      <c r="K4871" t="s">
        <v>5394</v>
      </c>
      <c r="L4871" t="s">
        <v>5395</v>
      </c>
      <c r="M4871" t="s">
        <v>5405</v>
      </c>
      <c r="N4871">
        <v>5</v>
      </c>
    </row>
    <row r="4872" spans="1:14" x14ac:dyDescent="0.75">
      <c r="A4872" t="s">
        <v>10</v>
      </c>
      <c r="B4872" t="s">
        <v>11</v>
      </c>
      <c r="C4872" t="s">
        <v>12</v>
      </c>
      <c r="D4872" t="s">
        <v>5388</v>
      </c>
      <c r="E4872">
        <v>10260266</v>
      </c>
      <c r="F4872" t="s">
        <v>5448</v>
      </c>
      <c r="G4872">
        <v>66102962</v>
      </c>
      <c r="H4872" t="s">
        <v>2069</v>
      </c>
      <c r="I4872" t="s">
        <v>2072</v>
      </c>
      <c r="J4872" t="s">
        <v>5407</v>
      </c>
      <c r="K4872" t="s">
        <v>5394</v>
      </c>
      <c r="L4872" t="s">
        <v>5395</v>
      </c>
      <c r="M4872" t="s">
        <v>5396</v>
      </c>
      <c r="N4872">
        <v>10</v>
      </c>
    </row>
    <row r="4873" spans="1:14" x14ac:dyDescent="0.75">
      <c r="A4873" t="s">
        <v>10</v>
      </c>
      <c r="B4873" t="s">
        <v>11</v>
      </c>
      <c r="C4873" t="s">
        <v>12</v>
      </c>
      <c r="D4873" t="s">
        <v>5388</v>
      </c>
      <c r="E4873">
        <v>10260266</v>
      </c>
      <c r="F4873" t="s">
        <v>5448</v>
      </c>
      <c r="G4873">
        <v>66102973</v>
      </c>
      <c r="H4873" t="s">
        <v>4768</v>
      </c>
      <c r="I4873" t="s">
        <v>4775</v>
      </c>
      <c r="J4873" t="s">
        <v>5407</v>
      </c>
      <c r="K4873" t="s">
        <v>5391</v>
      </c>
      <c r="L4873" t="s">
        <v>5392</v>
      </c>
      <c r="M4873" t="s">
        <v>5393</v>
      </c>
      <c r="N4873">
        <v>10</v>
      </c>
    </row>
    <row r="4874" spans="1:14" x14ac:dyDescent="0.75">
      <c r="A4874" t="s">
        <v>10</v>
      </c>
      <c r="B4874" t="s">
        <v>11</v>
      </c>
      <c r="C4874" t="s">
        <v>12</v>
      </c>
      <c r="D4874" t="s">
        <v>5388</v>
      </c>
      <c r="E4874">
        <v>10260266</v>
      </c>
      <c r="F4874" t="s">
        <v>5448</v>
      </c>
      <c r="G4874">
        <v>66102973</v>
      </c>
      <c r="H4874" t="s">
        <v>4768</v>
      </c>
      <c r="I4874" t="s">
        <v>4775</v>
      </c>
      <c r="J4874" t="s">
        <v>5407</v>
      </c>
      <c r="K4874" t="s">
        <v>5391</v>
      </c>
      <c r="L4874" t="s">
        <v>5392</v>
      </c>
      <c r="M4874" t="s">
        <v>5401</v>
      </c>
      <c r="N4874">
        <v>5</v>
      </c>
    </row>
    <row r="4875" spans="1:14" x14ac:dyDescent="0.75">
      <c r="A4875" t="s">
        <v>10</v>
      </c>
      <c r="B4875" t="s">
        <v>11</v>
      </c>
      <c r="C4875" t="s">
        <v>12</v>
      </c>
      <c r="D4875" t="s">
        <v>5388</v>
      </c>
      <c r="E4875">
        <v>10260266</v>
      </c>
      <c r="F4875" t="s">
        <v>5448</v>
      </c>
      <c r="G4875">
        <v>66103354</v>
      </c>
      <c r="H4875" t="s">
        <v>3609</v>
      </c>
      <c r="I4875" t="s">
        <v>7815</v>
      </c>
      <c r="J4875" t="s">
        <v>5413</v>
      </c>
      <c r="K4875" t="s">
        <v>5391</v>
      </c>
      <c r="L4875" t="s">
        <v>5392</v>
      </c>
      <c r="M4875" t="s">
        <v>5393</v>
      </c>
      <c r="N4875">
        <v>50</v>
      </c>
    </row>
    <row r="4876" spans="1:14" x14ac:dyDescent="0.75">
      <c r="A4876" t="s">
        <v>10</v>
      </c>
      <c r="B4876" t="s">
        <v>11</v>
      </c>
      <c r="C4876" t="s">
        <v>12</v>
      </c>
      <c r="D4876" t="s">
        <v>5388</v>
      </c>
      <c r="E4876">
        <v>10260266</v>
      </c>
      <c r="F4876" t="s">
        <v>5448</v>
      </c>
      <c r="G4876">
        <v>66103354</v>
      </c>
      <c r="H4876" t="s">
        <v>3609</v>
      </c>
      <c r="I4876" t="s">
        <v>7815</v>
      </c>
      <c r="J4876" t="s">
        <v>5413</v>
      </c>
      <c r="K4876" t="s">
        <v>5391</v>
      </c>
      <c r="L4876" t="s">
        <v>5392</v>
      </c>
      <c r="M4876" t="s">
        <v>5401</v>
      </c>
      <c r="N4876">
        <v>10</v>
      </c>
    </row>
    <row r="4877" spans="1:14" x14ac:dyDescent="0.75">
      <c r="A4877" t="s">
        <v>10</v>
      </c>
      <c r="B4877" t="s">
        <v>11</v>
      </c>
      <c r="C4877" t="s">
        <v>12</v>
      </c>
      <c r="D4877" t="s">
        <v>5388</v>
      </c>
      <c r="E4877">
        <v>10260266</v>
      </c>
      <c r="F4877" t="s">
        <v>5448</v>
      </c>
      <c r="G4877">
        <v>66103354</v>
      </c>
      <c r="H4877" t="s">
        <v>3609</v>
      </c>
      <c r="I4877" t="s">
        <v>7815</v>
      </c>
      <c r="J4877" t="s">
        <v>5413</v>
      </c>
      <c r="K4877" t="s">
        <v>5394</v>
      </c>
      <c r="L4877" t="s">
        <v>5395</v>
      </c>
      <c r="M4877" t="s">
        <v>5405</v>
      </c>
      <c r="N4877">
        <v>10</v>
      </c>
    </row>
    <row r="4878" spans="1:14" x14ac:dyDescent="0.75">
      <c r="A4878" t="s">
        <v>10</v>
      </c>
      <c r="B4878" t="s">
        <v>11</v>
      </c>
      <c r="C4878" t="s">
        <v>12</v>
      </c>
      <c r="D4878" t="s">
        <v>5388</v>
      </c>
      <c r="E4878">
        <v>10260266</v>
      </c>
      <c r="F4878" t="s">
        <v>5448</v>
      </c>
      <c r="G4878">
        <v>66103502</v>
      </c>
      <c r="H4878" t="s">
        <v>1741</v>
      </c>
      <c r="I4878" t="s">
        <v>1745</v>
      </c>
      <c r="J4878" t="s">
        <v>5407</v>
      </c>
      <c r="K4878" t="s">
        <v>5391</v>
      </c>
      <c r="L4878" t="s">
        <v>5425</v>
      </c>
      <c r="M4878" t="s">
        <v>5434</v>
      </c>
      <c r="N4878">
        <v>5</v>
      </c>
    </row>
    <row r="4879" spans="1:14" x14ac:dyDescent="0.75">
      <c r="A4879" t="s">
        <v>10</v>
      </c>
      <c r="B4879" t="s">
        <v>11</v>
      </c>
      <c r="C4879" t="s">
        <v>12</v>
      </c>
      <c r="D4879" t="s">
        <v>5388</v>
      </c>
      <c r="E4879">
        <v>10260266</v>
      </c>
      <c r="F4879" t="s">
        <v>5448</v>
      </c>
      <c r="G4879">
        <v>66103502</v>
      </c>
      <c r="H4879" t="s">
        <v>1741</v>
      </c>
      <c r="I4879" t="s">
        <v>1745</v>
      </c>
      <c r="J4879" t="s">
        <v>5407</v>
      </c>
      <c r="K4879" t="s">
        <v>5391</v>
      </c>
      <c r="L4879" t="s">
        <v>5392</v>
      </c>
      <c r="M4879" t="s">
        <v>5393</v>
      </c>
      <c r="N4879">
        <v>5</v>
      </c>
    </row>
    <row r="4880" spans="1:14" x14ac:dyDescent="0.75">
      <c r="A4880" t="s">
        <v>10</v>
      </c>
      <c r="B4880" t="s">
        <v>11</v>
      </c>
      <c r="C4880" t="s">
        <v>12</v>
      </c>
      <c r="D4880" t="s">
        <v>5388</v>
      </c>
      <c r="E4880">
        <v>10260266</v>
      </c>
      <c r="F4880" t="s">
        <v>5448</v>
      </c>
      <c r="G4880">
        <v>66103502</v>
      </c>
      <c r="H4880" t="s">
        <v>1741</v>
      </c>
      <c r="I4880" t="s">
        <v>1745</v>
      </c>
      <c r="J4880" t="s">
        <v>5407</v>
      </c>
      <c r="K4880" t="s">
        <v>5394</v>
      </c>
      <c r="L4880" t="s">
        <v>5402</v>
      </c>
      <c r="M4880" t="s">
        <v>5404</v>
      </c>
      <c r="N4880">
        <v>20</v>
      </c>
    </row>
    <row r="4881" spans="1:14" x14ac:dyDescent="0.75">
      <c r="A4881" t="s">
        <v>10</v>
      </c>
      <c r="B4881" t="s">
        <v>11</v>
      </c>
      <c r="C4881" t="s">
        <v>12</v>
      </c>
      <c r="D4881" t="s">
        <v>5388</v>
      </c>
      <c r="E4881">
        <v>10260266</v>
      </c>
      <c r="F4881" t="s">
        <v>5448</v>
      </c>
      <c r="G4881">
        <v>66103503</v>
      </c>
      <c r="H4881" t="s">
        <v>3061</v>
      </c>
      <c r="I4881" t="s">
        <v>3062</v>
      </c>
      <c r="J4881" t="s">
        <v>5407</v>
      </c>
      <c r="K4881" t="s">
        <v>5391</v>
      </c>
      <c r="L4881" t="s">
        <v>5392</v>
      </c>
      <c r="M4881" t="s">
        <v>5393</v>
      </c>
      <c r="N4881">
        <v>30</v>
      </c>
    </row>
    <row r="4882" spans="1:14" x14ac:dyDescent="0.75">
      <c r="A4882" t="s">
        <v>10</v>
      </c>
      <c r="B4882" t="s">
        <v>11</v>
      </c>
      <c r="C4882" t="s">
        <v>12</v>
      </c>
      <c r="D4882" t="s">
        <v>5388</v>
      </c>
      <c r="E4882">
        <v>10260266</v>
      </c>
      <c r="F4882" t="s">
        <v>5448</v>
      </c>
      <c r="G4882">
        <v>66103503</v>
      </c>
      <c r="H4882" t="s">
        <v>3061</v>
      </c>
      <c r="I4882" t="s">
        <v>3062</v>
      </c>
      <c r="J4882" t="s">
        <v>5407</v>
      </c>
      <c r="K4882" t="s">
        <v>5394</v>
      </c>
      <c r="L4882" t="s">
        <v>5402</v>
      </c>
      <c r="M4882" t="s">
        <v>5403</v>
      </c>
      <c r="N4882">
        <v>10</v>
      </c>
    </row>
    <row r="4883" spans="1:14" x14ac:dyDescent="0.75">
      <c r="A4883" t="s">
        <v>10</v>
      </c>
      <c r="B4883" t="s">
        <v>11</v>
      </c>
      <c r="C4883" t="s">
        <v>12</v>
      </c>
      <c r="D4883" t="s">
        <v>5388</v>
      </c>
      <c r="E4883">
        <v>10260266</v>
      </c>
      <c r="F4883" t="s">
        <v>5448</v>
      </c>
      <c r="G4883">
        <v>66103503</v>
      </c>
      <c r="H4883" t="s">
        <v>3061</v>
      </c>
      <c r="I4883" t="s">
        <v>3062</v>
      </c>
      <c r="J4883" t="s">
        <v>5407</v>
      </c>
      <c r="K4883" t="s">
        <v>5394</v>
      </c>
      <c r="L4883" t="s">
        <v>5395</v>
      </c>
      <c r="M4883" t="s">
        <v>5396</v>
      </c>
      <c r="N4883">
        <v>30</v>
      </c>
    </row>
    <row r="4884" spans="1:14" x14ac:dyDescent="0.75">
      <c r="A4884" t="s">
        <v>10</v>
      </c>
      <c r="B4884" t="s">
        <v>11</v>
      </c>
      <c r="C4884" t="s">
        <v>12</v>
      </c>
      <c r="D4884" t="s">
        <v>5388</v>
      </c>
      <c r="E4884">
        <v>10260266</v>
      </c>
      <c r="F4884" t="s">
        <v>5448</v>
      </c>
      <c r="G4884">
        <v>66103504</v>
      </c>
      <c r="H4884" t="s">
        <v>1741</v>
      </c>
      <c r="I4884" t="s">
        <v>1744</v>
      </c>
      <c r="J4884" t="s">
        <v>5407</v>
      </c>
      <c r="K4884" t="s">
        <v>5391</v>
      </c>
      <c r="L4884" t="s">
        <v>5392</v>
      </c>
      <c r="M4884" t="s">
        <v>5393</v>
      </c>
      <c r="N4884">
        <v>50</v>
      </c>
    </row>
    <row r="4885" spans="1:14" x14ac:dyDescent="0.75">
      <c r="A4885" t="s">
        <v>10</v>
      </c>
      <c r="B4885" t="s">
        <v>11</v>
      </c>
      <c r="C4885" t="s">
        <v>12</v>
      </c>
      <c r="D4885" t="s">
        <v>5388</v>
      </c>
      <c r="E4885">
        <v>10260266</v>
      </c>
      <c r="F4885" t="s">
        <v>5448</v>
      </c>
      <c r="G4885">
        <v>66103504</v>
      </c>
      <c r="H4885" t="s">
        <v>1741</v>
      </c>
      <c r="I4885" t="s">
        <v>1744</v>
      </c>
      <c r="J4885" t="s">
        <v>5407</v>
      </c>
      <c r="K4885" t="s">
        <v>5394</v>
      </c>
      <c r="L4885" t="s">
        <v>5395</v>
      </c>
      <c r="M4885" t="s">
        <v>5396</v>
      </c>
      <c r="N4885">
        <v>10</v>
      </c>
    </row>
    <row r="4886" spans="1:14" x14ac:dyDescent="0.75">
      <c r="A4886" t="s">
        <v>10</v>
      </c>
      <c r="B4886" t="s">
        <v>11</v>
      </c>
      <c r="C4886" t="s">
        <v>12</v>
      </c>
      <c r="D4886" t="s">
        <v>5388</v>
      </c>
      <c r="E4886">
        <v>10260266</v>
      </c>
      <c r="F4886" t="s">
        <v>5448</v>
      </c>
      <c r="G4886">
        <v>66103518</v>
      </c>
      <c r="H4886" t="s">
        <v>4461</v>
      </c>
      <c r="I4886" t="s">
        <v>4463</v>
      </c>
      <c r="J4886" t="s">
        <v>5407</v>
      </c>
      <c r="K4886" t="s">
        <v>5394</v>
      </c>
      <c r="L4886" t="s">
        <v>5395</v>
      </c>
      <c r="M4886" t="s">
        <v>5396</v>
      </c>
      <c r="N4886">
        <v>5</v>
      </c>
    </row>
    <row r="4887" spans="1:14" x14ac:dyDescent="0.75">
      <c r="A4887" t="s">
        <v>10</v>
      </c>
      <c r="B4887" t="s">
        <v>11</v>
      </c>
      <c r="C4887" t="s">
        <v>12</v>
      </c>
      <c r="D4887" t="s">
        <v>5388</v>
      </c>
      <c r="E4887">
        <v>10260266</v>
      </c>
      <c r="F4887" t="s">
        <v>5448</v>
      </c>
      <c r="G4887">
        <v>66103577</v>
      </c>
      <c r="H4887" t="s">
        <v>4697</v>
      </c>
      <c r="I4887" t="s">
        <v>4700</v>
      </c>
      <c r="J4887" t="s">
        <v>5407</v>
      </c>
      <c r="K4887" t="s">
        <v>5391</v>
      </c>
      <c r="L4887" t="s">
        <v>5392</v>
      </c>
      <c r="M4887" t="s">
        <v>5393</v>
      </c>
      <c r="N4887">
        <v>30</v>
      </c>
    </row>
    <row r="4888" spans="1:14" x14ac:dyDescent="0.75">
      <c r="A4888" t="s">
        <v>10</v>
      </c>
      <c r="B4888" t="s">
        <v>11</v>
      </c>
      <c r="C4888" t="s">
        <v>12</v>
      </c>
      <c r="D4888" t="s">
        <v>5388</v>
      </c>
      <c r="E4888">
        <v>10260266</v>
      </c>
      <c r="F4888" t="s">
        <v>5448</v>
      </c>
      <c r="G4888">
        <v>66103580</v>
      </c>
      <c r="H4888" t="s">
        <v>4530</v>
      </c>
      <c r="I4888" t="s">
        <v>4534</v>
      </c>
      <c r="J4888" t="s">
        <v>5407</v>
      </c>
      <c r="K4888" t="s">
        <v>5391</v>
      </c>
      <c r="L4888" t="s">
        <v>5392</v>
      </c>
      <c r="M4888" t="s">
        <v>5393</v>
      </c>
      <c r="N4888">
        <v>40</v>
      </c>
    </row>
    <row r="4889" spans="1:14" x14ac:dyDescent="0.75">
      <c r="A4889" t="s">
        <v>10</v>
      </c>
      <c r="B4889" t="s">
        <v>11</v>
      </c>
      <c r="C4889" t="s">
        <v>12</v>
      </c>
      <c r="D4889" t="s">
        <v>5388</v>
      </c>
      <c r="E4889">
        <v>10260266</v>
      </c>
      <c r="F4889" t="s">
        <v>5448</v>
      </c>
      <c r="G4889">
        <v>66103606</v>
      </c>
      <c r="H4889" t="s">
        <v>1688</v>
      </c>
      <c r="I4889" t="s">
        <v>1691</v>
      </c>
      <c r="J4889" t="s">
        <v>5407</v>
      </c>
      <c r="K4889" t="s">
        <v>5391</v>
      </c>
      <c r="L4889" t="s">
        <v>5392</v>
      </c>
      <c r="M4889" t="s">
        <v>5393</v>
      </c>
      <c r="N4889">
        <v>30</v>
      </c>
    </row>
    <row r="4890" spans="1:14" x14ac:dyDescent="0.75">
      <c r="A4890" t="s">
        <v>10</v>
      </c>
      <c r="B4890" t="s">
        <v>11</v>
      </c>
      <c r="C4890" t="s">
        <v>12</v>
      </c>
      <c r="D4890" t="s">
        <v>5388</v>
      </c>
      <c r="E4890">
        <v>10260266</v>
      </c>
      <c r="F4890" t="s">
        <v>5448</v>
      </c>
      <c r="G4890">
        <v>66103606</v>
      </c>
      <c r="H4890" t="s">
        <v>1688</v>
      </c>
      <c r="I4890" t="s">
        <v>1691</v>
      </c>
      <c r="J4890" t="s">
        <v>5407</v>
      </c>
      <c r="K4890" t="s">
        <v>5391</v>
      </c>
      <c r="L4890" t="s">
        <v>5392</v>
      </c>
      <c r="M4890" t="s">
        <v>5401</v>
      </c>
      <c r="N4890">
        <v>5</v>
      </c>
    </row>
    <row r="4891" spans="1:14" x14ac:dyDescent="0.75">
      <c r="A4891" t="s">
        <v>10</v>
      </c>
      <c r="B4891" t="s">
        <v>11</v>
      </c>
      <c r="C4891" t="s">
        <v>12</v>
      </c>
      <c r="D4891" t="s">
        <v>5388</v>
      </c>
      <c r="E4891">
        <v>10260266</v>
      </c>
      <c r="F4891" t="s">
        <v>5448</v>
      </c>
      <c r="G4891">
        <v>66103606</v>
      </c>
      <c r="H4891" t="s">
        <v>1688</v>
      </c>
      <c r="I4891" t="s">
        <v>1691</v>
      </c>
      <c r="J4891" t="s">
        <v>5407</v>
      </c>
      <c r="K4891" t="s">
        <v>5422</v>
      </c>
      <c r="L4891" t="s">
        <v>5429</v>
      </c>
      <c r="M4891" t="s">
        <v>5430</v>
      </c>
      <c r="N4891">
        <v>2</v>
      </c>
    </row>
    <row r="4892" spans="1:14" x14ac:dyDescent="0.75">
      <c r="A4892" t="s">
        <v>10</v>
      </c>
      <c r="B4892" t="s">
        <v>11</v>
      </c>
      <c r="C4892" t="s">
        <v>12</v>
      </c>
      <c r="D4892" t="s">
        <v>5388</v>
      </c>
      <c r="E4892">
        <v>10260266</v>
      </c>
      <c r="F4892" t="s">
        <v>5448</v>
      </c>
      <c r="G4892">
        <v>66103606</v>
      </c>
      <c r="H4892" t="s">
        <v>1688</v>
      </c>
      <c r="I4892" t="s">
        <v>1691</v>
      </c>
      <c r="J4892" t="s">
        <v>5407</v>
      </c>
      <c r="K4892" t="s">
        <v>5394</v>
      </c>
      <c r="L4892" t="s">
        <v>5395</v>
      </c>
      <c r="M4892" t="s">
        <v>5405</v>
      </c>
      <c r="N4892">
        <v>10</v>
      </c>
    </row>
    <row r="4893" spans="1:14" x14ac:dyDescent="0.75">
      <c r="A4893" t="s">
        <v>10</v>
      </c>
      <c r="B4893" t="s">
        <v>11</v>
      </c>
      <c r="C4893" t="s">
        <v>12</v>
      </c>
      <c r="D4893" t="s">
        <v>5388</v>
      </c>
      <c r="E4893">
        <v>10260266</v>
      </c>
      <c r="F4893" t="s">
        <v>5448</v>
      </c>
      <c r="G4893">
        <v>66103613</v>
      </c>
      <c r="H4893" t="s">
        <v>4522</v>
      </c>
      <c r="I4893" t="s">
        <v>4528</v>
      </c>
      <c r="J4893" t="s">
        <v>5407</v>
      </c>
      <c r="K4893" t="s">
        <v>5391</v>
      </c>
      <c r="L4893" t="s">
        <v>5392</v>
      </c>
      <c r="M4893" t="s">
        <v>5393</v>
      </c>
      <c r="N4893">
        <v>50</v>
      </c>
    </row>
    <row r="4894" spans="1:14" x14ac:dyDescent="0.75">
      <c r="A4894" t="s">
        <v>10</v>
      </c>
      <c r="B4894" t="s">
        <v>11</v>
      </c>
      <c r="C4894" t="s">
        <v>12</v>
      </c>
      <c r="D4894" t="s">
        <v>5388</v>
      </c>
      <c r="E4894">
        <v>10260266</v>
      </c>
      <c r="F4894" t="s">
        <v>5448</v>
      </c>
      <c r="G4894">
        <v>66103613</v>
      </c>
      <c r="H4894" t="s">
        <v>4522</v>
      </c>
      <c r="I4894" t="s">
        <v>4528</v>
      </c>
      <c r="J4894" t="s">
        <v>5407</v>
      </c>
      <c r="K4894" t="s">
        <v>5394</v>
      </c>
      <c r="L4894" t="s">
        <v>5395</v>
      </c>
      <c r="M4894" t="s">
        <v>5405</v>
      </c>
      <c r="N4894">
        <v>5</v>
      </c>
    </row>
    <row r="4895" spans="1:14" x14ac:dyDescent="0.75">
      <c r="A4895" t="s">
        <v>10</v>
      </c>
      <c r="B4895" t="s">
        <v>11</v>
      </c>
      <c r="C4895" t="s">
        <v>12</v>
      </c>
      <c r="D4895" t="s">
        <v>5388</v>
      </c>
      <c r="E4895">
        <v>10260266</v>
      </c>
      <c r="F4895" t="s">
        <v>5448</v>
      </c>
      <c r="G4895">
        <v>66103613</v>
      </c>
      <c r="H4895" t="s">
        <v>4522</v>
      </c>
      <c r="I4895" t="s">
        <v>4528</v>
      </c>
      <c r="J4895" t="s">
        <v>5407</v>
      </c>
      <c r="K4895" t="s">
        <v>5394</v>
      </c>
      <c r="L4895" t="s">
        <v>5395</v>
      </c>
      <c r="M4895" t="s">
        <v>5396</v>
      </c>
      <c r="N4895">
        <v>20</v>
      </c>
    </row>
    <row r="4896" spans="1:14" x14ac:dyDescent="0.75">
      <c r="A4896" t="s">
        <v>10</v>
      </c>
      <c r="B4896" t="s">
        <v>11</v>
      </c>
      <c r="C4896" t="s">
        <v>12</v>
      </c>
      <c r="D4896" t="s">
        <v>5388</v>
      </c>
      <c r="E4896">
        <v>10260266</v>
      </c>
      <c r="F4896" t="s">
        <v>5448</v>
      </c>
      <c r="G4896">
        <v>66103618</v>
      </c>
      <c r="H4896" t="s">
        <v>2359</v>
      </c>
      <c r="I4896" t="s">
        <v>2360</v>
      </c>
      <c r="J4896" t="s">
        <v>5407</v>
      </c>
      <c r="K4896" t="s">
        <v>5391</v>
      </c>
      <c r="L4896" t="s">
        <v>5392</v>
      </c>
      <c r="M4896" t="s">
        <v>5393</v>
      </c>
      <c r="N4896">
        <v>20</v>
      </c>
    </row>
    <row r="4897" spans="1:14" x14ac:dyDescent="0.75">
      <c r="A4897" t="s">
        <v>10</v>
      </c>
      <c r="B4897" t="s">
        <v>11</v>
      </c>
      <c r="C4897" t="s">
        <v>12</v>
      </c>
      <c r="D4897" t="s">
        <v>5388</v>
      </c>
      <c r="E4897">
        <v>10260266</v>
      </c>
      <c r="F4897" t="s">
        <v>5448</v>
      </c>
      <c r="G4897">
        <v>66104054</v>
      </c>
      <c r="H4897" t="s">
        <v>1757</v>
      </c>
      <c r="I4897" t="s">
        <v>1758</v>
      </c>
      <c r="J4897" t="s">
        <v>5442</v>
      </c>
      <c r="K4897" t="s">
        <v>5391</v>
      </c>
      <c r="L4897" t="s">
        <v>5392</v>
      </c>
      <c r="M4897" t="s">
        <v>5393</v>
      </c>
      <c r="N4897">
        <v>20</v>
      </c>
    </row>
    <row r="4898" spans="1:14" x14ac:dyDescent="0.75">
      <c r="A4898" t="s">
        <v>10</v>
      </c>
      <c r="B4898" t="s">
        <v>11</v>
      </c>
      <c r="C4898" t="s">
        <v>12</v>
      </c>
      <c r="D4898" t="s">
        <v>5388</v>
      </c>
      <c r="E4898">
        <v>10260266</v>
      </c>
      <c r="F4898" t="s">
        <v>5448</v>
      </c>
      <c r="G4898">
        <v>66104054</v>
      </c>
      <c r="H4898" t="s">
        <v>1757</v>
      </c>
      <c r="I4898" t="s">
        <v>1758</v>
      </c>
      <c r="J4898" t="s">
        <v>5442</v>
      </c>
      <c r="K4898" t="s">
        <v>5394</v>
      </c>
      <c r="L4898" t="s">
        <v>5402</v>
      </c>
      <c r="M4898" t="s">
        <v>5403</v>
      </c>
      <c r="N4898">
        <v>10</v>
      </c>
    </row>
    <row r="4899" spans="1:14" x14ac:dyDescent="0.75">
      <c r="A4899" t="s">
        <v>10</v>
      </c>
      <c r="B4899" t="s">
        <v>11</v>
      </c>
      <c r="C4899" t="s">
        <v>12</v>
      </c>
      <c r="D4899" t="s">
        <v>5388</v>
      </c>
      <c r="E4899">
        <v>10260266</v>
      </c>
      <c r="F4899" t="s">
        <v>5448</v>
      </c>
      <c r="G4899">
        <v>66104054</v>
      </c>
      <c r="H4899" t="s">
        <v>1757</v>
      </c>
      <c r="I4899" t="s">
        <v>1758</v>
      </c>
      <c r="J4899" t="s">
        <v>5442</v>
      </c>
      <c r="K4899" t="s">
        <v>5394</v>
      </c>
      <c r="L4899" t="s">
        <v>5402</v>
      </c>
      <c r="M4899" t="s">
        <v>5404</v>
      </c>
      <c r="N4899">
        <v>10</v>
      </c>
    </row>
    <row r="4900" spans="1:14" x14ac:dyDescent="0.75">
      <c r="A4900" t="s">
        <v>10</v>
      </c>
      <c r="B4900" t="s">
        <v>11</v>
      </c>
      <c r="C4900" t="s">
        <v>12</v>
      </c>
      <c r="D4900" t="s">
        <v>5388</v>
      </c>
      <c r="E4900">
        <v>10260266</v>
      </c>
      <c r="F4900" t="s">
        <v>5448</v>
      </c>
      <c r="G4900">
        <v>66104054</v>
      </c>
      <c r="H4900" t="s">
        <v>1757</v>
      </c>
      <c r="I4900" t="s">
        <v>1758</v>
      </c>
      <c r="J4900" t="s">
        <v>5442</v>
      </c>
      <c r="K4900" t="s">
        <v>5394</v>
      </c>
      <c r="L4900" t="s">
        <v>5395</v>
      </c>
      <c r="M4900" t="s">
        <v>5405</v>
      </c>
      <c r="N4900">
        <v>10</v>
      </c>
    </row>
    <row r="4901" spans="1:14" x14ac:dyDescent="0.75">
      <c r="A4901" t="s">
        <v>10</v>
      </c>
      <c r="B4901" t="s">
        <v>11</v>
      </c>
      <c r="C4901" t="s">
        <v>12</v>
      </c>
      <c r="D4901" t="s">
        <v>5388</v>
      </c>
      <c r="E4901">
        <v>10260266</v>
      </c>
      <c r="F4901" t="s">
        <v>5448</v>
      </c>
      <c r="G4901">
        <v>66104059</v>
      </c>
      <c r="H4901" t="s">
        <v>2790</v>
      </c>
      <c r="I4901" t="s">
        <v>706</v>
      </c>
      <c r="J4901" t="s">
        <v>5407</v>
      </c>
      <c r="K4901" t="s">
        <v>5391</v>
      </c>
      <c r="L4901" t="s">
        <v>5392</v>
      </c>
      <c r="M4901" t="s">
        <v>5393</v>
      </c>
      <c r="N4901">
        <v>5</v>
      </c>
    </row>
    <row r="4902" spans="1:14" x14ac:dyDescent="0.75">
      <c r="A4902" t="s">
        <v>10</v>
      </c>
      <c r="B4902" t="s">
        <v>11</v>
      </c>
      <c r="C4902" t="s">
        <v>12</v>
      </c>
      <c r="D4902" t="s">
        <v>5388</v>
      </c>
      <c r="E4902">
        <v>10260266</v>
      </c>
      <c r="F4902" t="s">
        <v>5448</v>
      </c>
      <c r="G4902">
        <v>66104059</v>
      </c>
      <c r="H4902" t="s">
        <v>2790</v>
      </c>
      <c r="I4902" t="s">
        <v>706</v>
      </c>
      <c r="J4902" t="s">
        <v>5407</v>
      </c>
      <c r="K4902" t="s">
        <v>5394</v>
      </c>
      <c r="L4902" t="s">
        <v>5395</v>
      </c>
      <c r="M4902" t="s">
        <v>5405</v>
      </c>
      <c r="N4902">
        <v>10</v>
      </c>
    </row>
    <row r="4903" spans="1:14" x14ac:dyDescent="0.75">
      <c r="A4903" t="s">
        <v>10</v>
      </c>
      <c r="B4903" t="s">
        <v>11</v>
      </c>
      <c r="C4903" t="s">
        <v>12</v>
      </c>
      <c r="D4903" t="s">
        <v>5388</v>
      </c>
      <c r="E4903">
        <v>10260266</v>
      </c>
      <c r="F4903" t="s">
        <v>5448</v>
      </c>
      <c r="G4903">
        <v>66104059</v>
      </c>
      <c r="H4903" t="s">
        <v>2790</v>
      </c>
      <c r="I4903" t="s">
        <v>706</v>
      </c>
      <c r="J4903" t="s">
        <v>5407</v>
      </c>
      <c r="K4903" t="s">
        <v>5394</v>
      </c>
      <c r="L4903" t="s">
        <v>5395</v>
      </c>
      <c r="M4903" t="s">
        <v>5396</v>
      </c>
      <c r="N4903">
        <v>10</v>
      </c>
    </row>
    <row r="4904" spans="1:14" x14ac:dyDescent="0.75">
      <c r="A4904" t="s">
        <v>10</v>
      </c>
      <c r="B4904" t="s">
        <v>11</v>
      </c>
      <c r="C4904" t="s">
        <v>12</v>
      </c>
      <c r="D4904" t="s">
        <v>5388</v>
      </c>
      <c r="E4904">
        <v>10260266</v>
      </c>
      <c r="F4904" t="s">
        <v>5448</v>
      </c>
      <c r="G4904">
        <v>66104063</v>
      </c>
      <c r="H4904" t="s">
        <v>2932</v>
      </c>
      <c r="I4904" t="s">
        <v>2933</v>
      </c>
      <c r="J4904" t="s">
        <v>5413</v>
      </c>
      <c r="K4904" t="s">
        <v>5398</v>
      </c>
      <c r="L4904" t="s">
        <v>5399</v>
      </c>
      <c r="M4904" t="s">
        <v>5400</v>
      </c>
      <c r="N4904">
        <v>36</v>
      </c>
    </row>
    <row r="4905" spans="1:14" x14ac:dyDescent="0.75">
      <c r="A4905" t="s">
        <v>10</v>
      </c>
      <c r="B4905" t="s">
        <v>11</v>
      </c>
      <c r="C4905" t="s">
        <v>12</v>
      </c>
      <c r="D4905" t="s">
        <v>5388</v>
      </c>
      <c r="E4905">
        <v>10260266</v>
      </c>
      <c r="F4905" t="s">
        <v>5448</v>
      </c>
      <c r="G4905">
        <v>66104063</v>
      </c>
      <c r="H4905" t="s">
        <v>2932</v>
      </c>
      <c r="I4905" t="s">
        <v>2933</v>
      </c>
      <c r="J4905" t="s">
        <v>5413</v>
      </c>
      <c r="K4905" t="s">
        <v>5398</v>
      </c>
      <c r="L4905" t="s">
        <v>5399</v>
      </c>
      <c r="M4905" t="s">
        <v>5411</v>
      </c>
      <c r="N4905">
        <v>20</v>
      </c>
    </row>
    <row r="4906" spans="1:14" x14ac:dyDescent="0.75">
      <c r="A4906" t="s">
        <v>10</v>
      </c>
      <c r="B4906" t="s">
        <v>11</v>
      </c>
      <c r="C4906" t="s">
        <v>12</v>
      </c>
      <c r="D4906" t="s">
        <v>5388</v>
      </c>
      <c r="E4906">
        <v>10260266</v>
      </c>
      <c r="F4906" t="s">
        <v>5448</v>
      </c>
      <c r="G4906">
        <v>66104063</v>
      </c>
      <c r="H4906" t="s">
        <v>2932</v>
      </c>
      <c r="I4906" t="s">
        <v>2933</v>
      </c>
      <c r="J4906" t="s">
        <v>5413</v>
      </c>
      <c r="K4906" t="s">
        <v>5391</v>
      </c>
      <c r="L4906" t="s">
        <v>5392</v>
      </c>
      <c r="M4906" t="s">
        <v>5393</v>
      </c>
      <c r="N4906">
        <v>250</v>
      </c>
    </row>
    <row r="4907" spans="1:14" x14ac:dyDescent="0.75">
      <c r="A4907" t="s">
        <v>10</v>
      </c>
      <c r="B4907" t="s">
        <v>11</v>
      </c>
      <c r="C4907" t="s">
        <v>12</v>
      </c>
      <c r="D4907" t="s">
        <v>5388</v>
      </c>
      <c r="E4907">
        <v>10260266</v>
      </c>
      <c r="F4907" t="s">
        <v>5448</v>
      </c>
      <c r="G4907">
        <v>66104063</v>
      </c>
      <c r="H4907" t="s">
        <v>2932</v>
      </c>
      <c r="I4907" t="s">
        <v>2933</v>
      </c>
      <c r="J4907" t="s">
        <v>5413</v>
      </c>
      <c r="K4907" t="s">
        <v>5394</v>
      </c>
      <c r="L4907" t="s">
        <v>5395</v>
      </c>
      <c r="M4907" t="s">
        <v>5405</v>
      </c>
      <c r="N4907">
        <v>50</v>
      </c>
    </row>
    <row r="4908" spans="1:14" x14ac:dyDescent="0.75">
      <c r="A4908" t="s">
        <v>10</v>
      </c>
      <c r="B4908" t="s">
        <v>11</v>
      </c>
      <c r="C4908" t="s">
        <v>12</v>
      </c>
      <c r="D4908" t="s">
        <v>5388</v>
      </c>
      <c r="E4908">
        <v>10260266</v>
      </c>
      <c r="F4908" t="s">
        <v>5448</v>
      </c>
      <c r="G4908">
        <v>66104188</v>
      </c>
      <c r="H4908" t="s">
        <v>684</v>
      </c>
      <c r="I4908" t="s">
        <v>685</v>
      </c>
      <c r="J4908" t="s">
        <v>5413</v>
      </c>
      <c r="K4908" t="s">
        <v>5391</v>
      </c>
      <c r="L4908" t="s">
        <v>5392</v>
      </c>
      <c r="M4908" t="s">
        <v>5393</v>
      </c>
      <c r="N4908">
        <v>50</v>
      </c>
    </row>
    <row r="4909" spans="1:14" x14ac:dyDescent="0.75">
      <c r="A4909" t="s">
        <v>10</v>
      </c>
      <c r="B4909" t="s">
        <v>11</v>
      </c>
      <c r="C4909" t="s">
        <v>12</v>
      </c>
      <c r="D4909" t="s">
        <v>5388</v>
      </c>
      <c r="E4909">
        <v>10260266</v>
      </c>
      <c r="F4909" t="s">
        <v>5448</v>
      </c>
      <c r="G4909">
        <v>66104188</v>
      </c>
      <c r="H4909" t="s">
        <v>684</v>
      </c>
      <c r="I4909" t="s">
        <v>685</v>
      </c>
      <c r="J4909" t="s">
        <v>5413</v>
      </c>
      <c r="K4909" t="s">
        <v>5391</v>
      </c>
      <c r="L4909" t="s">
        <v>5392</v>
      </c>
      <c r="M4909" t="s">
        <v>5401</v>
      </c>
      <c r="N4909">
        <v>20</v>
      </c>
    </row>
    <row r="4910" spans="1:14" x14ac:dyDescent="0.75">
      <c r="A4910" t="s">
        <v>10</v>
      </c>
      <c r="B4910" t="s">
        <v>11</v>
      </c>
      <c r="C4910" t="s">
        <v>12</v>
      </c>
      <c r="D4910" t="s">
        <v>5388</v>
      </c>
      <c r="E4910">
        <v>10260266</v>
      </c>
      <c r="F4910" t="s">
        <v>5448</v>
      </c>
      <c r="G4910">
        <v>66104188</v>
      </c>
      <c r="H4910" t="s">
        <v>684</v>
      </c>
      <c r="I4910" t="s">
        <v>685</v>
      </c>
      <c r="J4910" t="s">
        <v>5413</v>
      </c>
      <c r="K4910" t="s">
        <v>5394</v>
      </c>
      <c r="L4910" t="s">
        <v>5402</v>
      </c>
      <c r="M4910" t="s">
        <v>5417</v>
      </c>
      <c r="N4910">
        <v>10</v>
      </c>
    </row>
    <row r="4911" spans="1:14" x14ac:dyDescent="0.75">
      <c r="A4911" t="s">
        <v>10</v>
      </c>
      <c r="B4911" t="s">
        <v>11</v>
      </c>
      <c r="C4911" t="s">
        <v>12</v>
      </c>
      <c r="D4911" t="s">
        <v>5388</v>
      </c>
      <c r="E4911">
        <v>10260266</v>
      </c>
      <c r="F4911" t="s">
        <v>5448</v>
      </c>
      <c r="G4911">
        <v>66104188</v>
      </c>
      <c r="H4911" t="s">
        <v>684</v>
      </c>
      <c r="I4911" t="s">
        <v>685</v>
      </c>
      <c r="J4911" t="s">
        <v>5413</v>
      </c>
      <c r="K4911" t="s">
        <v>5394</v>
      </c>
      <c r="L4911" t="s">
        <v>5395</v>
      </c>
      <c r="M4911" t="s">
        <v>5405</v>
      </c>
      <c r="N4911">
        <v>50</v>
      </c>
    </row>
    <row r="4912" spans="1:14" x14ac:dyDescent="0.75">
      <c r="A4912" t="s">
        <v>10</v>
      </c>
      <c r="B4912" t="s">
        <v>11</v>
      </c>
      <c r="C4912" t="s">
        <v>12</v>
      </c>
      <c r="D4912" t="s">
        <v>5388</v>
      </c>
      <c r="E4912">
        <v>10260266</v>
      </c>
      <c r="F4912" t="s">
        <v>5448</v>
      </c>
      <c r="G4912">
        <v>66104188</v>
      </c>
      <c r="H4912" t="s">
        <v>684</v>
      </c>
      <c r="I4912" t="s">
        <v>685</v>
      </c>
      <c r="J4912" t="s">
        <v>5413</v>
      </c>
      <c r="K4912" t="s">
        <v>5394</v>
      </c>
      <c r="L4912" t="s">
        <v>5395</v>
      </c>
      <c r="M4912" t="s">
        <v>5408</v>
      </c>
      <c r="N4912">
        <v>20</v>
      </c>
    </row>
    <row r="4913" spans="1:14" x14ac:dyDescent="0.75">
      <c r="A4913" t="s">
        <v>10</v>
      </c>
      <c r="B4913" t="s">
        <v>11</v>
      </c>
      <c r="C4913" t="s">
        <v>12</v>
      </c>
      <c r="D4913" t="s">
        <v>5388</v>
      </c>
      <c r="E4913">
        <v>10260266</v>
      </c>
      <c r="F4913" t="s">
        <v>5448</v>
      </c>
      <c r="G4913">
        <v>66104190</v>
      </c>
      <c r="H4913" t="s">
        <v>2899</v>
      </c>
      <c r="I4913" t="s">
        <v>569</v>
      </c>
      <c r="J4913" t="s">
        <v>5413</v>
      </c>
      <c r="K4913" t="s">
        <v>5391</v>
      </c>
      <c r="L4913" t="s">
        <v>5392</v>
      </c>
      <c r="M4913" t="s">
        <v>5393</v>
      </c>
      <c r="N4913">
        <v>100</v>
      </c>
    </row>
    <row r="4914" spans="1:14" x14ac:dyDescent="0.75">
      <c r="A4914" t="s">
        <v>10</v>
      </c>
      <c r="B4914" t="s">
        <v>11</v>
      </c>
      <c r="C4914" t="s">
        <v>12</v>
      </c>
      <c r="D4914" t="s">
        <v>5388</v>
      </c>
      <c r="E4914">
        <v>10260266</v>
      </c>
      <c r="F4914" t="s">
        <v>5448</v>
      </c>
      <c r="G4914">
        <v>66104190</v>
      </c>
      <c r="H4914" t="s">
        <v>2899</v>
      </c>
      <c r="I4914" t="s">
        <v>569</v>
      </c>
      <c r="J4914" t="s">
        <v>5413</v>
      </c>
      <c r="K4914" t="s">
        <v>5391</v>
      </c>
      <c r="L4914" t="s">
        <v>5392</v>
      </c>
      <c r="M4914" t="s">
        <v>5401</v>
      </c>
      <c r="N4914">
        <v>20</v>
      </c>
    </row>
    <row r="4915" spans="1:14" x14ac:dyDescent="0.75">
      <c r="A4915" t="s">
        <v>10</v>
      </c>
      <c r="B4915" t="s">
        <v>11</v>
      </c>
      <c r="C4915" t="s">
        <v>12</v>
      </c>
      <c r="D4915" t="s">
        <v>5388</v>
      </c>
      <c r="E4915">
        <v>10260266</v>
      </c>
      <c r="F4915" t="s">
        <v>5448</v>
      </c>
      <c r="G4915">
        <v>66104190</v>
      </c>
      <c r="H4915" t="s">
        <v>2899</v>
      </c>
      <c r="I4915" t="s">
        <v>569</v>
      </c>
      <c r="J4915" t="s">
        <v>5413</v>
      </c>
      <c r="K4915" t="s">
        <v>5394</v>
      </c>
      <c r="L4915" t="s">
        <v>5402</v>
      </c>
      <c r="M4915" t="s">
        <v>5403</v>
      </c>
      <c r="N4915">
        <v>50</v>
      </c>
    </row>
    <row r="4916" spans="1:14" x14ac:dyDescent="0.75">
      <c r="A4916" t="s">
        <v>10</v>
      </c>
      <c r="B4916" t="s">
        <v>11</v>
      </c>
      <c r="C4916" t="s">
        <v>12</v>
      </c>
      <c r="D4916" t="s">
        <v>5388</v>
      </c>
      <c r="E4916">
        <v>10260266</v>
      </c>
      <c r="F4916" t="s">
        <v>5448</v>
      </c>
      <c r="G4916">
        <v>66104190</v>
      </c>
      <c r="H4916" t="s">
        <v>2899</v>
      </c>
      <c r="I4916" t="s">
        <v>569</v>
      </c>
      <c r="J4916" t="s">
        <v>5413</v>
      </c>
      <c r="K4916" t="s">
        <v>5394</v>
      </c>
      <c r="L4916" t="s">
        <v>5395</v>
      </c>
      <c r="M4916" t="s">
        <v>5405</v>
      </c>
      <c r="N4916">
        <v>20</v>
      </c>
    </row>
    <row r="4917" spans="1:14" x14ac:dyDescent="0.75">
      <c r="A4917" t="s">
        <v>10</v>
      </c>
      <c r="B4917" t="s">
        <v>11</v>
      </c>
      <c r="C4917" t="s">
        <v>12</v>
      </c>
      <c r="D4917" t="s">
        <v>5388</v>
      </c>
      <c r="E4917">
        <v>10260266</v>
      </c>
      <c r="F4917" t="s">
        <v>5448</v>
      </c>
      <c r="G4917">
        <v>66104190</v>
      </c>
      <c r="H4917" t="s">
        <v>2899</v>
      </c>
      <c r="I4917" t="s">
        <v>569</v>
      </c>
      <c r="J4917" t="s">
        <v>5413</v>
      </c>
      <c r="K4917" t="s">
        <v>5394</v>
      </c>
      <c r="L4917" t="s">
        <v>5395</v>
      </c>
      <c r="M4917" t="s">
        <v>5396</v>
      </c>
      <c r="N4917">
        <v>40</v>
      </c>
    </row>
    <row r="4918" spans="1:14" x14ac:dyDescent="0.75">
      <c r="A4918" t="s">
        <v>10</v>
      </c>
      <c r="B4918" t="s">
        <v>11</v>
      </c>
      <c r="C4918" t="s">
        <v>12</v>
      </c>
      <c r="D4918" t="s">
        <v>5388</v>
      </c>
      <c r="E4918">
        <v>10260266</v>
      </c>
      <c r="F4918" t="s">
        <v>5448</v>
      </c>
      <c r="G4918">
        <v>66104850</v>
      </c>
      <c r="H4918" t="s">
        <v>7737</v>
      </c>
      <c r="I4918" t="s">
        <v>233</v>
      </c>
      <c r="J4918" t="s">
        <v>5406</v>
      </c>
      <c r="K4918" t="s">
        <v>5398</v>
      </c>
      <c r="L4918" t="s">
        <v>5399</v>
      </c>
      <c r="M4918" t="s">
        <v>5400</v>
      </c>
      <c r="N4918">
        <v>10</v>
      </c>
    </row>
    <row r="4919" spans="1:14" x14ac:dyDescent="0.75">
      <c r="A4919" t="s">
        <v>10</v>
      </c>
      <c r="B4919" t="s">
        <v>11</v>
      </c>
      <c r="C4919" t="s">
        <v>12</v>
      </c>
      <c r="D4919" t="s">
        <v>5388</v>
      </c>
      <c r="E4919">
        <v>10260266</v>
      </c>
      <c r="F4919" t="s">
        <v>5448</v>
      </c>
      <c r="G4919">
        <v>66104850</v>
      </c>
      <c r="H4919" t="s">
        <v>7737</v>
      </c>
      <c r="I4919" t="s">
        <v>233</v>
      </c>
      <c r="J4919" t="s">
        <v>5406</v>
      </c>
      <c r="K4919" t="s">
        <v>5391</v>
      </c>
      <c r="L4919" t="s">
        <v>5392</v>
      </c>
      <c r="M4919" t="s">
        <v>5393</v>
      </c>
      <c r="N4919">
        <v>10</v>
      </c>
    </row>
    <row r="4920" spans="1:14" x14ac:dyDescent="0.75">
      <c r="A4920" t="s">
        <v>10</v>
      </c>
      <c r="B4920" t="s">
        <v>11</v>
      </c>
      <c r="C4920" t="s">
        <v>12</v>
      </c>
      <c r="D4920" t="s">
        <v>5388</v>
      </c>
      <c r="E4920">
        <v>10260266</v>
      </c>
      <c r="F4920" t="s">
        <v>5448</v>
      </c>
      <c r="G4920">
        <v>66104949</v>
      </c>
      <c r="H4920" t="s">
        <v>3064</v>
      </c>
      <c r="I4920" t="s">
        <v>3065</v>
      </c>
      <c r="J4920" t="s">
        <v>5420</v>
      </c>
      <c r="K4920" t="s">
        <v>5391</v>
      </c>
      <c r="L4920" t="s">
        <v>5392</v>
      </c>
      <c r="M4920" t="s">
        <v>5393</v>
      </c>
      <c r="N4920">
        <v>180</v>
      </c>
    </row>
    <row r="4921" spans="1:14" x14ac:dyDescent="0.75">
      <c r="A4921" t="s">
        <v>10</v>
      </c>
      <c r="B4921" t="s">
        <v>11</v>
      </c>
      <c r="C4921" t="s">
        <v>12</v>
      </c>
      <c r="D4921" t="s">
        <v>5388</v>
      </c>
      <c r="E4921">
        <v>10260266</v>
      </c>
      <c r="F4921" t="s">
        <v>5448</v>
      </c>
      <c r="G4921">
        <v>66104949</v>
      </c>
      <c r="H4921" t="s">
        <v>3064</v>
      </c>
      <c r="I4921" t="s">
        <v>3065</v>
      </c>
      <c r="J4921" t="s">
        <v>5420</v>
      </c>
      <c r="K4921" t="s">
        <v>5394</v>
      </c>
      <c r="L4921" t="s">
        <v>5395</v>
      </c>
      <c r="M4921" t="s">
        <v>5405</v>
      </c>
      <c r="N4921">
        <v>5</v>
      </c>
    </row>
    <row r="4922" spans="1:14" x14ac:dyDescent="0.75">
      <c r="A4922" t="s">
        <v>10</v>
      </c>
      <c r="B4922" t="s">
        <v>11</v>
      </c>
      <c r="C4922" t="s">
        <v>12</v>
      </c>
      <c r="D4922" t="s">
        <v>5388</v>
      </c>
      <c r="E4922">
        <v>10260266</v>
      </c>
      <c r="F4922" t="s">
        <v>5448</v>
      </c>
      <c r="G4922">
        <v>66105123</v>
      </c>
      <c r="H4922" t="s">
        <v>2271</v>
      </c>
      <c r="I4922" t="s">
        <v>2275</v>
      </c>
      <c r="J4922" t="s">
        <v>5413</v>
      </c>
      <c r="K4922" t="s">
        <v>5391</v>
      </c>
      <c r="L4922" t="s">
        <v>5392</v>
      </c>
      <c r="M4922" t="s">
        <v>5393</v>
      </c>
      <c r="N4922">
        <v>220</v>
      </c>
    </row>
    <row r="4923" spans="1:14" x14ac:dyDescent="0.75">
      <c r="A4923" t="s">
        <v>10</v>
      </c>
      <c r="B4923" t="s">
        <v>11</v>
      </c>
      <c r="C4923" t="s">
        <v>12</v>
      </c>
      <c r="D4923" t="s">
        <v>5388</v>
      </c>
      <c r="E4923">
        <v>10260266</v>
      </c>
      <c r="F4923" t="s">
        <v>5448</v>
      </c>
      <c r="G4923">
        <v>66105123</v>
      </c>
      <c r="H4923" t="s">
        <v>2271</v>
      </c>
      <c r="I4923" t="s">
        <v>2275</v>
      </c>
      <c r="J4923" t="s">
        <v>5413</v>
      </c>
      <c r="K4923" t="s">
        <v>5391</v>
      </c>
      <c r="L4923" t="s">
        <v>5392</v>
      </c>
      <c r="M4923" t="s">
        <v>5401</v>
      </c>
      <c r="N4923">
        <v>15</v>
      </c>
    </row>
    <row r="4924" spans="1:14" x14ac:dyDescent="0.75">
      <c r="A4924" t="s">
        <v>10</v>
      </c>
      <c r="B4924" t="s">
        <v>11</v>
      </c>
      <c r="C4924" t="s">
        <v>12</v>
      </c>
      <c r="D4924" t="s">
        <v>5388</v>
      </c>
      <c r="E4924">
        <v>10260266</v>
      </c>
      <c r="F4924" t="s">
        <v>5448</v>
      </c>
      <c r="G4924">
        <v>66105123</v>
      </c>
      <c r="H4924" t="s">
        <v>2271</v>
      </c>
      <c r="I4924" t="s">
        <v>2275</v>
      </c>
      <c r="J4924" t="s">
        <v>5413</v>
      </c>
      <c r="K4924" t="s">
        <v>5394</v>
      </c>
      <c r="L4924" t="s">
        <v>5402</v>
      </c>
      <c r="M4924" t="s">
        <v>5404</v>
      </c>
      <c r="N4924">
        <v>20</v>
      </c>
    </row>
    <row r="4925" spans="1:14" x14ac:dyDescent="0.75">
      <c r="A4925" t="s">
        <v>10</v>
      </c>
      <c r="B4925" t="s">
        <v>11</v>
      </c>
      <c r="C4925" t="s">
        <v>12</v>
      </c>
      <c r="D4925" t="s">
        <v>5388</v>
      </c>
      <c r="E4925">
        <v>10260266</v>
      </c>
      <c r="F4925" t="s">
        <v>5448</v>
      </c>
      <c r="G4925">
        <v>66105123</v>
      </c>
      <c r="H4925" t="s">
        <v>2271</v>
      </c>
      <c r="I4925" t="s">
        <v>2275</v>
      </c>
      <c r="J4925" t="s">
        <v>5413</v>
      </c>
      <c r="K4925" t="s">
        <v>5394</v>
      </c>
      <c r="L4925" t="s">
        <v>5395</v>
      </c>
      <c r="M4925" t="s">
        <v>5405</v>
      </c>
      <c r="N4925">
        <v>50</v>
      </c>
    </row>
    <row r="4926" spans="1:14" x14ac:dyDescent="0.75">
      <c r="A4926" t="s">
        <v>10</v>
      </c>
      <c r="B4926" t="s">
        <v>11</v>
      </c>
      <c r="C4926" t="s">
        <v>12</v>
      </c>
      <c r="D4926" t="s">
        <v>5388</v>
      </c>
      <c r="E4926">
        <v>10260266</v>
      </c>
      <c r="F4926" t="s">
        <v>5448</v>
      </c>
      <c r="G4926">
        <v>66105123</v>
      </c>
      <c r="H4926" t="s">
        <v>2271</v>
      </c>
      <c r="I4926" t="s">
        <v>2275</v>
      </c>
      <c r="J4926" t="s">
        <v>5413</v>
      </c>
      <c r="K4926" t="s">
        <v>5394</v>
      </c>
      <c r="L4926" t="s">
        <v>5395</v>
      </c>
      <c r="M4926" t="s">
        <v>5396</v>
      </c>
      <c r="N4926">
        <v>50</v>
      </c>
    </row>
    <row r="4927" spans="1:14" x14ac:dyDescent="0.75">
      <c r="A4927" t="s">
        <v>10</v>
      </c>
      <c r="B4927" t="s">
        <v>11</v>
      </c>
      <c r="C4927" t="s">
        <v>12</v>
      </c>
      <c r="D4927" t="s">
        <v>5388</v>
      </c>
      <c r="E4927">
        <v>10260266</v>
      </c>
      <c r="F4927" t="s">
        <v>5448</v>
      </c>
      <c r="G4927">
        <v>66105124</v>
      </c>
      <c r="H4927" t="s">
        <v>1355</v>
      </c>
      <c r="I4927" t="s">
        <v>1356</v>
      </c>
      <c r="J4927" t="s">
        <v>5406</v>
      </c>
      <c r="K4927" t="s">
        <v>5391</v>
      </c>
      <c r="L4927" t="s">
        <v>5392</v>
      </c>
      <c r="M4927" t="s">
        <v>5393</v>
      </c>
      <c r="N4927">
        <v>35</v>
      </c>
    </row>
    <row r="4928" spans="1:14" x14ac:dyDescent="0.75">
      <c r="A4928" t="s">
        <v>10</v>
      </c>
      <c r="B4928" t="s">
        <v>11</v>
      </c>
      <c r="C4928" t="s">
        <v>12</v>
      </c>
      <c r="D4928" t="s">
        <v>5388</v>
      </c>
      <c r="E4928">
        <v>10260266</v>
      </c>
      <c r="F4928" t="s">
        <v>5448</v>
      </c>
      <c r="G4928">
        <v>66105124</v>
      </c>
      <c r="H4928" t="s">
        <v>1355</v>
      </c>
      <c r="I4928" t="s">
        <v>1356</v>
      </c>
      <c r="J4928" t="s">
        <v>5406</v>
      </c>
      <c r="K4928" t="s">
        <v>5391</v>
      </c>
      <c r="L4928" t="s">
        <v>5392</v>
      </c>
      <c r="M4928" t="s">
        <v>5401</v>
      </c>
      <c r="N4928">
        <v>4</v>
      </c>
    </row>
    <row r="4929" spans="1:14" x14ac:dyDescent="0.75">
      <c r="A4929" t="s">
        <v>10</v>
      </c>
      <c r="B4929" t="s">
        <v>11</v>
      </c>
      <c r="C4929" t="s">
        <v>12</v>
      </c>
      <c r="D4929" t="s">
        <v>5388</v>
      </c>
      <c r="E4929">
        <v>10260266</v>
      </c>
      <c r="F4929" t="s">
        <v>5448</v>
      </c>
      <c r="G4929">
        <v>66105124</v>
      </c>
      <c r="H4929" t="s">
        <v>1355</v>
      </c>
      <c r="I4929" t="s">
        <v>1356</v>
      </c>
      <c r="J4929" t="s">
        <v>5406</v>
      </c>
      <c r="K4929" t="s">
        <v>5394</v>
      </c>
      <c r="L4929" t="s">
        <v>5395</v>
      </c>
      <c r="M4929" t="s">
        <v>5405</v>
      </c>
      <c r="N4929">
        <v>5</v>
      </c>
    </row>
    <row r="4930" spans="1:14" x14ac:dyDescent="0.75">
      <c r="A4930" t="s">
        <v>10</v>
      </c>
      <c r="B4930" t="s">
        <v>11</v>
      </c>
      <c r="C4930" t="s">
        <v>12</v>
      </c>
      <c r="D4930" t="s">
        <v>5388</v>
      </c>
      <c r="E4930">
        <v>10260266</v>
      </c>
      <c r="F4930" t="s">
        <v>5448</v>
      </c>
      <c r="G4930">
        <v>66105124</v>
      </c>
      <c r="H4930" t="s">
        <v>1355</v>
      </c>
      <c r="I4930" t="s">
        <v>1356</v>
      </c>
      <c r="J4930" t="s">
        <v>5406</v>
      </c>
      <c r="K4930" t="s">
        <v>5394</v>
      </c>
      <c r="L4930" t="s">
        <v>5395</v>
      </c>
      <c r="M4930" t="s">
        <v>5396</v>
      </c>
      <c r="N4930">
        <v>3</v>
      </c>
    </row>
    <row r="4931" spans="1:14" x14ac:dyDescent="0.75">
      <c r="A4931" t="s">
        <v>10</v>
      </c>
      <c r="B4931" t="s">
        <v>11</v>
      </c>
      <c r="C4931" t="s">
        <v>12</v>
      </c>
      <c r="D4931" t="s">
        <v>5388</v>
      </c>
      <c r="E4931">
        <v>10260266</v>
      </c>
      <c r="F4931" t="s">
        <v>5448</v>
      </c>
      <c r="G4931">
        <v>66105455</v>
      </c>
      <c r="H4931" t="s">
        <v>2899</v>
      </c>
      <c r="I4931" t="s">
        <v>2900</v>
      </c>
      <c r="J4931" t="s">
        <v>5407</v>
      </c>
      <c r="K4931" t="s">
        <v>5394</v>
      </c>
      <c r="L4931" t="s">
        <v>5402</v>
      </c>
      <c r="M4931" t="s">
        <v>5403</v>
      </c>
      <c r="N4931">
        <v>10</v>
      </c>
    </row>
    <row r="4932" spans="1:14" x14ac:dyDescent="0.75">
      <c r="A4932" t="s">
        <v>10</v>
      </c>
      <c r="B4932" t="s">
        <v>11</v>
      </c>
      <c r="C4932" t="s">
        <v>12</v>
      </c>
      <c r="D4932" t="s">
        <v>5388</v>
      </c>
      <c r="E4932">
        <v>10260266</v>
      </c>
      <c r="F4932" t="s">
        <v>5448</v>
      </c>
      <c r="G4932">
        <v>66105464</v>
      </c>
      <c r="H4932" t="s">
        <v>4423</v>
      </c>
      <c r="I4932" t="s">
        <v>4424</v>
      </c>
      <c r="J4932" t="s">
        <v>5407</v>
      </c>
      <c r="K4932" t="s">
        <v>5391</v>
      </c>
      <c r="L4932" t="s">
        <v>5392</v>
      </c>
      <c r="M4932" t="s">
        <v>5393</v>
      </c>
      <c r="N4932">
        <v>15</v>
      </c>
    </row>
    <row r="4933" spans="1:14" x14ac:dyDescent="0.75">
      <c r="A4933" t="s">
        <v>10</v>
      </c>
      <c r="B4933" t="s">
        <v>11</v>
      </c>
      <c r="C4933" t="s">
        <v>12</v>
      </c>
      <c r="D4933" t="s">
        <v>5388</v>
      </c>
      <c r="E4933">
        <v>10260266</v>
      </c>
      <c r="F4933" t="s">
        <v>5448</v>
      </c>
      <c r="G4933">
        <v>66105464</v>
      </c>
      <c r="H4933" t="s">
        <v>4423</v>
      </c>
      <c r="I4933" t="s">
        <v>4424</v>
      </c>
      <c r="J4933" t="s">
        <v>5407</v>
      </c>
      <c r="K4933" t="s">
        <v>5394</v>
      </c>
      <c r="L4933" t="s">
        <v>5395</v>
      </c>
      <c r="M4933" t="s">
        <v>5396</v>
      </c>
      <c r="N4933">
        <v>20</v>
      </c>
    </row>
    <row r="4934" spans="1:14" x14ac:dyDescent="0.75">
      <c r="A4934" t="s">
        <v>10</v>
      </c>
      <c r="B4934" t="s">
        <v>11</v>
      </c>
      <c r="C4934" t="s">
        <v>12</v>
      </c>
      <c r="D4934" t="s">
        <v>5388</v>
      </c>
      <c r="E4934">
        <v>10260266</v>
      </c>
      <c r="F4934" t="s">
        <v>5448</v>
      </c>
      <c r="G4934">
        <v>66105982</v>
      </c>
      <c r="H4934" t="s">
        <v>2419</v>
      </c>
      <c r="I4934" t="s">
        <v>2420</v>
      </c>
      <c r="J4934" t="s">
        <v>5407</v>
      </c>
      <c r="K4934" t="s">
        <v>5394</v>
      </c>
      <c r="L4934" t="s">
        <v>5395</v>
      </c>
      <c r="M4934" t="s">
        <v>5396</v>
      </c>
      <c r="N4934">
        <v>10</v>
      </c>
    </row>
    <row r="4935" spans="1:14" x14ac:dyDescent="0.75">
      <c r="A4935" t="s">
        <v>10</v>
      </c>
      <c r="B4935" t="s">
        <v>11</v>
      </c>
      <c r="C4935" t="s">
        <v>12</v>
      </c>
      <c r="D4935" t="s">
        <v>5388</v>
      </c>
      <c r="E4935">
        <v>10260266</v>
      </c>
      <c r="F4935" t="s">
        <v>5448</v>
      </c>
      <c r="G4935">
        <v>66106015</v>
      </c>
      <c r="H4935" t="s">
        <v>4907</v>
      </c>
      <c r="I4935" t="s">
        <v>4908</v>
      </c>
      <c r="J4935" t="s">
        <v>5407</v>
      </c>
      <c r="K4935" t="s">
        <v>5391</v>
      </c>
      <c r="L4935" t="s">
        <v>5392</v>
      </c>
      <c r="M4935" t="s">
        <v>5393</v>
      </c>
      <c r="N4935">
        <v>5</v>
      </c>
    </row>
    <row r="4936" spans="1:14" x14ac:dyDescent="0.75">
      <c r="A4936" t="s">
        <v>10</v>
      </c>
      <c r="B4936" t="s">
        <v>11</v>
      </c>
      <c r="C4936" t="s">
        <v>12</v>
      </c>
      <c r="D4936" t="s">
        <v>5388</v>
      </c>
      <c r="E4936">
        <v>10260266</v>
      </c>
      <c r="F4936" t="s">
        <v>5448</v>
      </c>
      <c r="G4936">
        <v>66106077</v>
      </c>
      <c r="H4936" t="s">
        <v>1633</v>
      </c>
      <c r="I4936" t="s">
        <v>1634</v>
      </c>
      <c r="J4936" t="s">
        <v>5407</v>
      </c>
      <c r="K4936" t="s">
        <v>5391</v>
      </c>
      <c r="L4936" t="s">
        <v>5392</v>
      </c>
      <c r="M4936" t="s">
        <v>5393</v>
      </c>
      <c r="N4936">
        <v>25</v>
      </c>
    </row>
    <row r="4937" spans="1:14" x14ac:dyDescent="0.75">
      <c r="A4937" t="s">
        <v>10</v>
      </c>
      <c r="B4937" t="s">
        <v>11</v>
      </c>
      <c r="C4937" t="s">
        <v>12</v>
      </c>
      <c r="D4937" t="s">
        <v>5388</v>
      </c>
      <c r="E4937">
        <v>10260266</v>
      </c>
      <c r="F4937" t="s">
        <v>5448</v>
      </c>
      <c r="G4937">
        <v>66106077</v>
      </c>
      <c r="H4937" t="s">
        <v>1633</v>
      </c>
      <c r="I4937" t="s">
        <v>1634</v>
      </c>
      <c r="J4937" t="s">
        <v>5407</v>
      </c>
      <c r="K4937" t="s">
        <v>5391</v>
      </c>
      <c r="L4937" t="s">
        <v>5392</v>
      </c>
      <c r="M4937" t="s">
        <v>5401</v>
      </c>
      <c r="N4937">
        <v>5</v>
      </c>
    </row>
    <row r="4938" spans="1:14" x14ac:dyDescent="0.75">
      <c r="A4938" t="s">
        <v>10</v>
      </c>
      <c r="B4938" t="s">
        <v>11</v>
      </c>
      <c r="C4938" t="s">
        <v>12</v>
      </c>
      <c r="D4938" t="s">
        <v>5388</v>
      </c>
      <c r="E4938">
        <v>10260266</v>
      </c>
      <c r="F4938" t="s">
        <v>5448</v>
      </c>
      <c r="G4938">
        <v>66106117</v>
      </c>
      <c r="H4938" t="s">
        <v>5366</v>
      </c>
      <c r="I4938" t="s">
        <v>2589</v>
      </c>
      <c r="J4938" t="s">
        <v>5407</v>
      </c>
      <c r="K4938" t="s">
        <v>5391</v>
      </c>
      <c r="L4938" t="s">
        <v>5392</v>
      </c>
      <c r="M4938" t="s">
        <v>5393</v>
      </c>
      <c r="N4938">
        <v>10</v>
      </c>
    </row>
    <row r="4939" spans="1:14" x14ac:dyDescent="0.75">
      <c r="A4939" t="s">
        <v>10</v>
      </c>
      <c r="B4939" t="s">
        <v>11</v>
      </c>
      <c r="C4939" t="s">
        <v>12</v>
      </c>
      <c r="D4939" t="s">
        <v>5388</v>
      </c>
      <c r="E4939">
        <v>10260266</v>
      </c>
      <c r="F4939" t="s">
        <v>5448</v>
      </c>
      <c r="G4939">
        <v>66106117</v>
      </c>
      <c r="H4939" t="s">
        <v>5366</v>
      </c>
      <c r="I4939" t="s">
        <v>2589</v>
      </c>
      <c r="J4939" t="s">
        <v>5407</v>
      </c>
      <c r="K4939" t="s">
        <v>5394</v>
      </c>
      <c r="L4939" t="s">
        <v>5402</v>
      </c>
      <c r="M4939" t="s">
        <v>5403</v>
      </c>
      <c r="N4939">
        <v>15</v>
      </c>
    </row>
    <row r="4940" spans="1:14" x14ac:dyDescent="0.75">
      <c r="A4940" t="s">
        <v>10</v>
      </c>
      <c r="B4940" t="s">
        <v>11</v>
      </c>
      <c r="C4940" t="s">
        <v>12</v>
      </c>
      <c r="D4940" t="s">
        <v>5388</v>
      </c>
      <c r="E4940">
        <v>10260266</v>
      </c>
      <c r="F4940" t="s">
        <v>5448</v>
      </c>
      <c r="G4940">
        <v>66106119</v>
      </c>
      <c r="H4940" t="s">
        <v>1324</v>
      </c>
      <c r="I4940" t="s">
        <v>352</v>
      </c>
      <c r="J4940" t="s">
        <v>5407</v>
      </c>
      <c r="K4940" t="s">
        <v>5398</v>
      </c>
      <c r="L4940" t="s">
        <v>5399</v>
      </c>
      <c r="M4940" t="s">
        <v>5400</v>
      </c>
      <c r="N4940">
        <v>5</v>
      </c>
    </row>
    <row r="4941" spans="1:14" x14ac:dyDescent="0.75">
      <c r="A4941" t="s">
        <v>10</v>
      </c>
      <c r="B4941" t="s">
        <v>11</v>
      </c>
      <c r="C4941" t="s">
        <v>12</v>
      </c>
      <c r="D4941" t="s">
        <v>5388</v>
      </c>
      <c r="E4941">
        <v>10260266</v>
      </c>
      <c r="F4941" t="s">
        <v>5448</v>
      </c>
      <c r="G4941">
        <v>66106119</v>
      </c>
      <c r="H4941" t="s">
        <v>1324</v>
      </c>
      <c r="I4941" t="s">
        <v>352</v>
      </c>
      <c r="J4941" t="s">
        <v>5407</v>
      </c>
      <c r="K4941" t="s">
        <v>5391</v>
      </c>
      <c r="L4941" t="s">
        <v>5392</v>
      </c>
      <c r="M4941" t="s">
        <v>5393</v>
      </c>
      <c r="N4941">
        <v>10</v>
      </c>
    </row>
    <row r="4942" spans="1:14" x14ac:dyDescent="0.75">
      <c r="A4942" t="s">
        <v>10</v>
      </c>
      <c r="B4942" t="s">
        <v>11</v>
      </c>
      <c r="C4942" t="s">
        <v>12</v>
      </c>
      <c r="D4942" t="s">
        <v>5388</v>
      </c>
      <c r="E4942">
        <v>10260266</v>
      </c>
      <c r="F4942" t="s">
        <v>5448</v>
      </c>
      <c r="G4942">
        <v>66106124</v>
      </c>
      <c r="H4942" t="s">
        <v>1729</v>
      </c>
      <c r="I4942" t="s">
        <v>1730</v>
      </c>
      <c r="J4942" t="s">
        <v>5407</v>
      </c>
      <c r="K4942" t="s">
        <v>5391</v>
      </c>
      <c r="L4942" t="s">
        <v>5392</v>
      </c>
      <c r="M4942" t="s">
        <v>5393</v>
      </c>
      <c r="N4942">
        <v>50</v>
      </c>
    </row>
    <row r="4943" spans="1:14" x14ac:dyDescent="0.75">
      <c r="A4943" t="s">
        <v>10</v>
      </c>
      <c r="B4943" t="s">
        <v>11</v>
      </c>
      <c r="C4943" t="s">
        <v>12</v>
      </c>
      <c r="D4943" t="s">
        <v>5388</v>
      </c>
      <c r="E4943">
        <v>10260266</v>
      </c>
      <c r="F4943" t="s">
        <v>5448</v>
      </c>
      <c r="G4943">
        <v>66106124</v>
      </c>
      <c r="H4943" t="s">
        <v>1729</v>
      </c>
      <c r="I4943" t="s">
        <v>1730</v>
      </c>
      <c r="J4943" t="s">
        <v>5407</v>
      </c>
      <c r="K4943" t="s">
        <v>5394</v>
      </c>
      <c r="L4943" t="s">
        <v>5395</v>
      </c>
      <c r="M4943" t="s">
        <v>5405</v>
      </c>
      <c r="N4943">
        <v>50</v>
      </c>
    </row>
    <row r="4944" spans="1:14" x14ac:dyDescent="0.75">
      <c r="A4944" t="s">
        <v>10</v>
      </c>
      <c r="B4944" t="s">
        <v>11</v>
      </c>
      <c r="C4944" t="s">
        <v>12</v>
      </c>
      <c r="D4944" t="s">
        <v>5388</v>
      </c>
      <c r="E4944">
        <v>10260266</v>
      </c>
      <c r="F4944" t="s">
        <v>5448</v>
      </c>
      <c r="G4944">
        <v>66106363</v>
      </c>
      <c r="H4944" t="s">
        <v>7340</v>
      </c>
      <c r="I4944" t="s">
        <v>3936</v>
      </c>
      <c r="J4944" t="s">
        <v>5407</v>
      </c>
      <c r="K4944" t="s">
        <v>5391</v>
      </c>
      <c r="L4944" t="s">
        <v>5392</v>
      </c>
      <c r="M4944" t="s">
        <v>5393</v>
      </c>
      <c r="N4944">
        <v>30</v>
      </c>
    </row>
    <row r="4945" spans="1:14" x14ac:dyDescent="0.75">
      <c r="A4945" t="s">
        <v>10</v>
      </c>
      <c r="B4945" t="s">
        <v>11</v>
      </c>
      <c r="C4945" t="s">
        <v>12</v>
      </c>
      <c r="D4945" t="s">
        <v>5388</v>
      </c>
      <c r="E4945">
        <v>10260266</v>
      </c>
      <c r="F4945" t="s">
        <v>5448</v>
      </c>
      <c r="G4945">
        <v>66106363</v>
      </c>
      <c r="H4945" t="s">
        <v>7340</v>
      </c>
      <c r="I4945" t="s">
        <v>3936</v>
      </c>
      <c r="J4945" t="s">
        <v>5407</v>
      </c>
      <c r="K4945" t="s">
        <v>5394</v>
      </c>
      <c r="L4945" t="s">
        <v>5395</v>
      </c>
      <c r="M4945" t="s">
        <v>5405</v>
      </c>
      <c r="N4945">
        <v>10</v>
      </c>
    </row>
    <row r="4946" spans="1:14" x14ac:dyDescent="0.75">
      <c r="A4946" t="s">
        <v>10</v>
      </c>
      <c r="B4946" t="s">
        <v>11</v>
      </c>
      <c r="C4946" t="s">
        <v>12</v>
      </c>
      <c r="D4946" t="s">
        <v>5388</v>
      </c>
      <c r="E4946">
        <v>10260266</v>
      </c>
      <c r="F4946" t="s">
        <v>5448</v>
      </c>
      <c r="G4946">
        <v>66106388</v>
      </c>
      <c r="H4946" t="s">
        <v>3992</v>
      </c>
      <c r="I4946" t="s">
        <v>3993</v>
      </c>
      <c r="J4946" t="s">
        <v>5407</v>
      </c>
      <c r="K4946" t="s">
        <v>5391</v>
      </c>
      <c r="L4946" t="s">
        <v>5392</v>
      </c>
      <c r="M4946" t="s">
        <v>5393</v>
      </c>
      <c r="N4946">
        <v>30</v>
      </c>
    </row>
    <row r="4947" spans="1:14" x14ac:dyDescent="0.75">
      <c r="A4947" t="s">
        <v>10</v>
      </c>
      <c r="B4947" t="s">
        <v>11</v>
      </c>
      <c r="C4947" t="s">
        <v>12</v>
      </c>
      <c r="D4947" t="s">
        <v>5388</v>
      </c>
      <c r="E4947">
        <v>10260266</v>
      </c>
      <c r="F4947" t="s">
        <v>5448</v>
      </c>
      <c r="G4947">
        <v>66106388</v>
      </c>
      <c r="H4947" t="s">
        <v>3992</v>
      </c>
      <c r="I4947" t="s">
        <v>3993</v>
      </c>
      <c r="J4947" t="s">
        <v>5407</v>
      </c>
      <c r="K4947" t="s">
        <v>5394</v>
      </c>
      <c r="L4947" t="s">
        <v>5395</v>
      </c>
      <c r="M4947" t="s">
        <v>5396</v>
      </c>
      <c r="N4947">
        <v>10</v>
      </c>
    </row>
    <row r="4948" spans="1:14" x14ac:dyDescent="0.75">
      <c r="A4948" t="s">
        <v>10</v>
      </c>
      <c r="B4948" t="s">
        <v>11</v>
      </c>
      <c r="C4948" t="s">
        <v>12</v>
      </c>
      <c r="D4948" t="s">
        <v>5388</v>
      </c>
      <c r="E4948">
        <v>10260266</v>
      </c>
      <c r="F4948" t="s">
        <v>5448</v>
      </c>
      <c r="G4948">
        <v>66106458</v>
      </c>
      <c r="H4948" t="s">
        <v>2825</v>
      </c>
      <c r="I4948" t="s">
        <v>2826</v>
      </c>
      <c r="J4948" t="s">
        <v>5406</v>
      </c>
      <c r="K4948" t="s">
        <v>5391</v>
      </c>
      <c r="L4948" t="s">
        <v>5392</v>
      </c>
      <c r="M4948" t="s">
        <v>5393</v>
      </c>
      <c r="N4948">
        <v>50</v>
      </c>
    </row>
    <row r="4949" spans="1:14" x14ac:dyDescent="0.75">
      <c r="A4949" t="s">
        <v>10</v>
      </c>
      <c r="B4949" t="s">
        <v>11</v>
      </c>
      <c r="C4949" t="s">
        <v>12</v>
      </c>
      <c r="D4949" t="s">
        <v>5388</v>
      </c>
      <c r="E4949">
        <v>10260266</v>
      </c>
      <c r="F4949" t="s">
        <v>5448</v>
      </c>
      <c r="G4949">
        <v>66106458</v>
      </c>
      <c r="H4949" t="s">
        <v>2825</v>
      </c>
      <c r="I4949" t="s">
        <v>2826</v>
      </c>
      <c r="J4949" t="s">
        <v>5406</v>
      </c>
      <c r="K4949" t="s">
        <v>5394</v>
      </c>
      <c r="L4949" t="s">
        <v>5395</v>
      </c>
      <c r="M4949" t="s">
        <v>5396</v>
      </c>
      <c r="N4949">
        <v>30</v>
      </c>
    </row>
    <row r="4950" spans="1:14" x14ac:dyDescent="0.75">
      <c r="A4950" t="s">
        <v>10</v>
      </c>
      <c r="B4950" t="s">
        <v>11</v>
      </c>
      <c r="C4950" t="s">
        <v>12</v>
      </c>
      <c r="D4950" t="s">
        <v>5388</v>
      </c>
      <c r="E4950">
        <v>10260266</v>
      </c>
      <c r="F4950" t="s">
        <v>5448</v>
      </c>
      <c r="G4950">
        <v>66106459</v>
      </c>
      <c r="H4950" t="s">
        <v>3939</v>
      </c>
      <c r="I4950" t="s">
        <v>3940</v>
      </c>
      <c r="J4950" t="s">
        <v>5407</v>
      </c>
      <c r="K4950" t="s">
        <v>5391</v>
      </c>
      <c r="L4950" t="s">
        <v>5392</v>
      </c>
      <c r="M4950" t="s">
        <v>5393</v>
      </c>
      <c r="N4950">
        <v>50</v>
      </c>
    </row>
    <row r="4951" spans="1:14" x14ac:dyDescent="0.75">
      <c r="A4951" t="s">
        <v>10</v>
      </c>
      <c r="B4951" t="s">
        <v>11</v>
      </c>
      <c r="C4951" t="s">
        <v>12</v>
      </c>
      <c r="D4951" t="s">
        <v>5388</v>
      </c>
      <c r="E4951">
        <v>10260266</v>
      </c>
      <c r="F4951" t="s">
        <v>5448</v>
      </c>
      <c r="G4951">
        <v>66106459</v>
      </c>
      <c r="H4951" t="s">
        <v>3939</v>
      </c>
      <c r="I4951" t="s">
        <v>3940</v>
      </c>
      <c r="J4951" t="s">
        <v>5407</v>
      </c>
      <c r="K4951" t="s">
        <v>5391</v>
      </c>
      <c r="L4951" t="s">
        <v>5392</v>
      </c>
      <c r="M4951" t="s">
        <v>5401</v>
      </c>
      <c r="N4951">
        <v>20</v>
      </c>
    </row>
    <row r="4952" spans="1:14" x14ac:dyDescent="0.75">
      <c r="A4952" t="s">
        <v>10</v>
      </c>
      <c r="B4952" t="s">
        <v>11</v>
      </c>
      <c r="C4952" t="s">
        <v>12</v>
      </c>
      <c r="D4952" t="s">
        <v>5388</v>
      </c>
      <c r="E4952">
        <v>10260266</v>
      </c>
      <c r="F4952" t="s">
        <v>5448</v>
      </c>
      <c r="G4952">
        <v>66106476</v>
      </c>
      <c r="H4952" t="s">
        <v>2162</v>
      </c>
      <c r="I4952" t="s">
        <v>1004</v>
      </c>
      <c r="J4952" t="s">
        <v>5407</v>
      </c>
      <c r="K4952" t="s">
        <v>5398</v>
      </c>
      <c r="L4952" t="s">
        <v>5399</v>
      </c>
      <c r="M4952" t="s">
        <v>5400</v>
      </c>
      <c r="N4952">
        <v>5</v>
      </c>
    </row>
    <row r="4953" spans="1:14" x14ac:dyDescent="0.75">
      <c r="A4953" t="s">
        <v>10</v>
      </c>
      <c r="B4953" t="s">
        <v>11</v>
      </c>
      <c r="C4953" t="s">
        <v>12</v>
      </c>
      <c r="D4953" t="s">
        <v>5388</v>
      </c>
      <c r="E4953">
        <v>10260266</v>
      </c>
      <c r="F4953" t="s">
        <v>5448</v>
      </c>
      <c r="G4953">
        <v>66106476</v>
      </c>
      <c r="H4953" t="s">
        <v>2162</v>
      </c>
      <c r="I4953" t="s">
        <v>1004</v>
      </c>
      <c r="J4953" t="s">
        <v>5407</v>
      </c>
      <c r="K4953" t="s">
        <v>5391</v>
      </c>
      <c r="L4953" t="s">
        <v>5392</v>
      </c>
      <c r="M4953" t="s">
        <v>5393</v>
      </c>
      <c r="N4953">
        <v>10</v>
      </c>
    </row>
    <row r="4954" spans="1:14" x14ac:dyDescent="0.75">
      <c r="A4954" t="s">
        <v>10</v>
      </c>
      <c r="B4954" t="s">
        <v>11</v>
      </c>
      <c r="C4954" t="s">
        <v>12</v>
      </c>
      <c r="D4954" t="s">
        <v>5388</v>
      </c>
      <c r="E4954">
        <v>10260266</v>
      </c>
      <c r="F4954" t="s">
        <v>5448</v>
      </c>
      <c r="G4954">
        <v>66106516</v>
      </c>
      <c r="H4954" t="s">
        <v>1468</v>
      </c>
      <c r="I4954" t="s">
        <v>1469</v>
      </c>
      <c r="J4954" t="s">
        <v>5407</v>
      </c>
      <c r="K4954" t="s">
        <v>5391</v>
      </c>
      <c r="L4954" t="s">
        <v>5392</v>
      </c>
      <c r="M4954" t="s">
        <v>5393</v>
      </c>
      <c r="N4954">
        <v>20</v>
      </c>
    </row>
    <row r="4955" spans="1:14" x14ac:dyDescent="0.75">
      <c r="A4955" t="s">
        <v>10</v>
      </c>
      <c r="B4955" t="s">
        <v>11</v>
      </c>
      <c r="C4955" t="s">
        <v>12</v>
      </c>
      <c r="D4955" t="s">
        <v>5388</v>
      </c>
      <c r="E4955">
        <v>10260266</v>
      </c>
      <c r="F4955" t="s">
        <v>5448</v>
      </c>
      <c r="G4955">
        <v>66106516</v>
      </c>
      <c r="H4955" t="s">
        <v>1468</v>
      </c>
      <c r="I4955" t="s">
        <v>1469</v>
      </c>
      <c r="J4955" t="s">
        <v>5407</v>
      </c>
      <c r="K4955" t="s">
        <v>5394</v>
      </c>
      <c r="L4955" t="s">
        <v>5395</v>
      </c>
      <c r="M4955" t="s">
        <v>5405</v>
      </c>
      <c r="N4955">
        <v>20</v>
      </c>
    </row>
    <row r="4956" spans="1:14" x14ac:dyDescent="0.75">
      <c r="A4956" t="s">
        <v>10</v>
      </c>
      <c r="B4956" t="s">
        <v>11</v>
      </c>
      <c r="C4956" t="s">
        <v>12</v>
      </c>
      <c r="D4956" t="s">
        <v>5388</v>
      </c>
      <c r="E4956">
        <v>10260266</v>
      </c>
      <c r="F4956" t="s">
        <v>5448</v>
      </c>
      <c r="G4956">
        <v>66106539</v>
      </c>
      <c r="H4956" t="s">
        <v>5375</v>
      </c>
      <c r="I4956" t="s">
        <v>5377</v>
      </c>
      <c r="J4956" t="s">
        <v>5407</v>
      </c>
      <c r="K4956" t="s">
        <v>5391</v>
      </c>
      <c r="L4956" t="s">
        <v>5392</v>
      </c>
      <c r="M4956" t="s">
        <v>5393</v>
      </c>
      <c r="N4956">
        <v>100</v>
      </c>
    </row>
    <row r="4957" spans="1:14" x14ac:dyDescent="0.75">
      <c r="A4957" t="s">
        <v>10</v>
      </c>
      <c r="B4957" t="s">
        <v>11</v>
      </c>
      <c r="C4957" t="s">
        <v>12</v>
      </c>
      <c r="D4957" t="s">
        <v>5388</v>
      </c>
      <c r="E4957">
        <v>10260266</v>
      </c>
      <c r="F4957" t="s">
        <v>5448</v>
      </c>
      <c r="G4957">
        <v>66106539</v>
      </c>
      <c r="H4957" t="s">
        <v>5375</v>
      </c>
      <c r="I4957" t="s">
        <v>5377</v>
      </c>
      <c r="J4957" t="s">
        <v>5407</v>
      </c>
      <c r="K4957" t="s">
        <v>5391</v>
      </c>
      <c r="L4957" t="s">
        <v>5392</v>
      </c>
      <c r="M4957" t="s">
        <v>5401</v>
      </c>
      <c r="N4957">
        <v>20</v>
      </c>
    </row>
    <row r="4958" spans="1:14" x14ac:dyDescent="0.75">
      <c r="A4958" t="s">
        <v>10</v>
      </c>
      <c r="B4958" t="s">
        <v>11</v>
      </c>
      <c r="C4958" t="s">
        <v>12</v>
      </c>
      <c r="D4958" t="s">
        <v>5388</v>
      </c>
      <c r="E4958">
        <v>10260266</v>
      </c>
      <c r="F4958" t="s">
        <v>5448</v>
      </c>
      <c r="G4958">
        <v>66106539</v>
      </c>
      <c r="H4958" t="s">
        <v>5375</v>
      </c>
      <c r="I4958" t="s">
        <v>5377</v>
      </c>
      <c r="J4958" t="s">
        <v>5407</v>
      </c>
      <c r="K4958" t="s">
        <v>5394</v>
      </c>
      <c r="L4958" t="s">
        <v>5395</v>
      </c>
      <c r="M4958" t="s">
        <v>5405</v>
      </c>
      <c r="N4958">
        <v>50</v>
      </c>
    </row>
    <row r="4959" spans="1:14" x14ac:dyDescent="0.75">
      <c r="A4959" t="s">
        <v>10</v>
      </c>
      <c r="B4959" t="s">
        <v>11</v>
      </c>
      <c r="C4959" t="s">
        <v>12</v>
      </c>
      <c r="D4959" t="s">
        <v>5388</v>
      </c>
      <c r="E4959">
        <v>10260266</v>
      </c>
      <c r="F4959" t="s">
        <v>5448</v>
      </c>
      <c r="G4959">
        <v>66106852</v>
      </c>
      <c r="H4959" t="s">
        <v>5363</v>
      </c>
      <c r="I4959" t="s">
        <v>5364</v>
      </c>
      <c r="J4959" t="s">
        <v>5407</v>
      </c>
      <c r="K4959" t="s">
        <v>5391</v>
      </c>
      <c r="L4959" t="s">
        <v>5392</v>
      </c>
      <c r="M4959" t="s">
        <v>5393</v>
      </c>
      <c r="N4959">
        <v>50</v>
      </c>
    </row>
    <row r="4960" spans="1:14" x14ac:dyDescent="0.75">
      <c r="A4960" t="s">
        <v>10</v>
      </c>
      <c r="B4960" t="s">
        <v>11</v>
      </c>
      <c r="C4960" t="s">
        <v>12</v>
      </c>
      <c r="D4960" t="s">
        <v>5388</v>
      </c>
      <c r="E4960">
        <v>10260266</v>
      </c>
      <c r="F4960" t="s">
        <v>5448</v>
      </c>
      <c r="G4960">
        <v>66106852</v>
      </c>
      <c r="H4960" t="s">
        <v>5363</v>
      </c>
      <c r="I4960" t="s">
        <v>5364</v>
      </c>
      <c r="J4960" t="s">
        <v>5407</v>
      </c>
      <c r="K4960" t="s">
        <v>5391</v>
      </c>
      <c r="L4960" t="s">
        <v>5392</v>
      </c>
      <c r="M4960" t="s">
        <v>5401</v>
      </c>
      <c r="N4960">
        <v>5</v>
      </c>
    </row>
    <row r="4961" spans="1:14" x14ac:dyDescent="0.75">
      <c r="A4961" t="s">
        <v>10</v>
      </c>
      <c r="B4961" t="s">
        <v>11</v>
      </c>
      <c r="C4961" t="s">
        <v>12</v>
      </c>
      <c r="D4961" t="s">
        <v>5388</v>
      </c>
      <c r="E4961">
        <v>10260266</v>
      </c>
      <c r="F4961" t="s">
        <v>5448</v>
      </c>
      <c r="G4961">
        <v>66106852</v>
      </c>
      <c r="H4961" t="s">
        <v>5363</v>
      </c>
      <c r="I4961" t="s">
        <v>5364</v>
      </c>
      <c r="J4961" t="s">
        <v>5407</v>
      </c>
      <c r="K4961" t="s">
        <v>5394</v>
      </c>
      <c r="L4961" t="s">
        <v>5402</v>
      </c>
      <c r="M4961" t="s">
        <v>5403</v>
      </c>
      <c r="N4961">
        <v>10</v>
      </c>
    </row>
    <row r="4962" spans="1:14" x14ac:dyDescent="0.75">
      <c r="A4962" t="s">
        <v>10</v>
      </c>
      <c r="B4962" t="s">
        <v>11</v>
      </c>
      <c r="C4962" t="s">
        <v>12</v>
      </c>
      <c r="D4962" t="s">
        <v>5388</v>
      </c>
      <c r="E4962">
        <v>10260266</v>
      </c>
      <c r="F4962" t="s">
        <v>5448</v>
      </c>
      <c r="G4962">
        <v>66106852</v>
      </c>
      <c r="H4962" t="s">
        <v>5363</v>
      </c>
      <c r="I4962" t="s">
        <v>5364</v>
      </c>
      <c r="J4962" t="s">
        <v>5407</v>
      </c>
      <c r="K4962" t="s">
        <v>5394</v>
      </c>
      <c r="L4962" t="s">
        <v>5402</v>
      </c>
      <c r="M4962" t="s">
        <v>5404</v>
      </c>
      <c r="N4962">
        <v>20</v>
      </c>
    </row>
    <row r="4963" spans="1:14" x14ac:dyDescent="0.75">
      <c r="A4963" t="s">
        <v>10</v>
      </c>
      <c r="B4963" t="s">
        <v>11</v>
      </c>
      <c r="C4963" t="s">
        <v>12</v>
      </c>
      <c r="D4963" t="s">
        <v>5388</v>
      </c>
      <c r="E4963">
        <v>10260266</v>
      </c>
      <c r="F4963" t="s">
        <v>5448</v>
      </c>
      <c r="G4963">
        <v>66106852</v>
      </c>
      <c r="H4963" t="s">
        <v>5363</v>
      </c>
      <c r="I4963" t="s">
        <v>5364</v>
      </c>
      <c r="J4963" t="s">
        <v>5407</v>
      </c>
      <c r="K4963" t="s">
        <v>5394</v>
      </c>
      <c r="L4963" t="s">
        <v>5395</v>
      </c>
      <c r="M4963" t="s">
        <v>5396</v>
      </c>
      <c r="N4963">
        <v>20</v>
      </c>
    </row>
    <row r="4964" spans="1:14" x14ac:dyDescent="0.75">
      <c r="A4964" t="s">
        <v>10</v>
      </c>
      <c r="B4964" t="s">
        <v>11</v>
      </c>
      <c r="C4964" t="s">
        <v>12</v>
      </c>
      <c r="D4964" t="s">
        <v>5388</v>
      </c>
      <c r="E4964">
        <v>10260266</v>
      </c>
      <c r="F4964" t="s">
        <v>5448</v>
      </c>
      <c r="G4964">
        <v>66106896</v>
      </c>
      <c r="H4964" t="s">
        <v>971</v>
      </c>
      <c r="I4964" t="s">
        <v>728</v>
      </c>
      <c r="J4964" t="s">
        <v>5406</v>
      </c>
      <c r="K4964" t="s">
        <v>5394</v>
      </c>
      <c r="L4964" t="s">
        <v>5395</v>
      </c>
      <c r="M4964" t="s">
        <v>5405</v>
      </c>
      <c r="N4964">
        <v>10</v>
      </c>
    </row>
    <row r="4965" spans="1:14" x14ac:dyDescent="0.75">
      <c r="A4965" t="s">
        <v>10</v>
      </c>
      <c r="B4965" t="s">
        <v>11</v>
      </c>
      <c r="C4965" t="s">
        <v>12</v>
      </c>
      <c r="D4965" t="s">
        <v>5388</v>
      </c>
      <c r="E4965">
        <v>10260266</v>
      </c>
      <c r="F4965" t="s">
        <v>5448</v>
      </c>
      <c r="G4965">
        <v>66106896</v>
      </c>
      <c r="H4965" t="s">
        <v>971</v>
      </c>
      <c r="I4965" t="s">
        <v>728</v>
      </c>
      <c r="J4965" t="s">
        <v>5406</v>
      </c>
      <c r="K4965" t="s">
        <v>5394</v>
      </c>
      <c r="L4965" t="s">
        <v>5395</v>
      </c>
      <c r="M4965" t="s">
        <v>5396</v>
      </c>
      <c r="N4965">
        <v>5</v>
      </c>
    </row>
    <row r="4966" spans="1:14" x14ac:dyDescent="0.75">
      <c r="A4966" t="s">
        <v>10</v>
      </c>
      <c r="B4966" t="s">
        <v>11</v>
      </c>
      <c r="C4966" t="s">
        <v>12</v>
      </c>
      <c r="D4966" t="s">
        <v>5388</v>
      </c>
      <c r="E4966">
        <v>10260266</v>
      </c>
      <c r="F4966" t="s">
        <v>5448</v>
      </c>
      <c r="G4966">
        <v>66107079</v>
      </c>
      <c r="H4966" t="s">
        <v>3364</v>
      </c>
      <c r="I4966" t="s">
        <v>3365</v>
      </c>
      <c r="J4966" t="s">
        <v>5407</v>
      </c>
      <c r="K4966" t="s">
        <v>5391</v>
      </c>
      <c r="L4966" t="s">
        <v>5392</v>
      </c>
      <c r="M4966" t="s">
        <v>5393</v>
      </c>
      <c r="N4966">
        <v>5</v>
      </c>
    </row>
    <row r="4967" spans="1:14" x14ac:dyDescent="0.75">
      <c r="A4967" t="s">
        <v>10</v>
      </c>
      <c r="B4967" t="s">
        <v>11</v>
      </c>
      <c r="C4967" t="s">
        <v>12</v>
      </c>
      <c r="D4967" t="s">
        <v>5388</v>
      </c>
      <c r="E4967">
        <v>10260266</v>
      </c>
      <c r="F4967" t="s">
        <v>5448</v>
      </c>
      <c r="G4967">
        <v>66107237</v>
      </c>
      <c r="H4967" t="s">
        <v>1900</v>
      </c>
      <c r="I4967" t="s">
        <v>1903</v>
      </c>
      <c r="J4967" t="s">
        <v>5407</v>
      </c>
      <c r="K4967" t="s">
        <v>5391</v>
      </c>
      <c r="L4967" t="s">
        <v>5392</v>
      </c>
      <c r="M4967" t="s">
        <v>5393</v>
      </c>
      <c r="N4967">
        <v>40</v>
      </c>
    </row>
    <row r="4968" spans="1:14" x14ac:dyDescent="0.75">
      <c r="A4968" t="s">
        <v>10</v>
      </c>
      <c r="B4968" t="s">
        <v>11</v>
      </c>
      <c r="C4968" t="s">
        <v>12</v>
      </c>
      <c r="D4968" t="s">
        <v>5388</v>
      </c>
      <c r="E4968">
        <v>10260266</v>
      </c>
      <c r="F4968" t="s">
        <v>5448</v>
      </c>
      <c r="G4968">
        <v>66107237</v>
      </c>
      <c r="H4968" t="s">
        <v>1900</v>
      </c>
      <c r="I4968" t="s">
        <v>1903</v>
      </c>
      <c r="J4968" t="s">
        <v>5407</v>
      </c>
      <c r="K4968" t="s">
        <v>5422</v>
      </c>
      <c r="L4968" t="s">
        <v>5429</v>
      </c>
      <c r="M4968" t="s">
        <v>5430</v>
      </c>
      <c r="N4968">
        <v>2</v>
      </c>
    </row>
    <row r="4969" spans="1:14" x14ac:dyDescent="0.75">
      <c r="A4969" t="s">
        <v>10</v>
      </c>
      <c r="B4969" t="s">
        <v>11</v>
      </c>
      <c r="C4969" t="s">
        <v>12</v>
      </c>
      <c r="D4969" t="s">
        <v>5388</v>
      </c>
      <c r="E4969">
        <v>10260266</v>
      </c>
      <c r="F4969" t="s">
        <v>5448</v>
      </c>
      <c r="G4969">
        <v>66107389</v>
      </c>
      <c r="H4969" t="s">
        <v>2518</v>
      </c>
      <c r="I4969" t="s">
        <v>2519</v>
      </c>
      <c r="J4969" t="s">
        <v>5407</v>
      </c>
      <c r="K4969" t="s">
        <v>5391</v>
      </c>
      <c r="L4969" t="s">
        <v>5392</v>
      </c>
      <c r="M4969" t="s">
        <v>5393</v>
      </c>
      <c r="N4969">
        <v>8</v>
      </c>
    </row>
    <row r="4970" spans="1:14" x14ac:dyDescent="0.75">
      <c r="A4970" t="s">
        <v>10</v>
      </c>
      <c r="B4970" t="s">
        <v>11</v>
      </c>
      <c r="C4970" t="s">
        <v>12</v>
      </c>
      <c r="D4970" t="s">
        <v>5388</v>
      </c>
      <c r="E4970">
        <v>10260266</v>
      </c>
      <c r="F4970" t="s">
        <v>5448</v>
      </c>
      <c r="G4970">
        <v>66107692</v>
      </c>
      <c r="H4970" t="s">
        <v>2390</v>
      </c>
      <c r="I4970" t="s">
        <v>2391</v>
      </c>
      <c r="J4970" t="s">
        <v>5407</v>
      </c>
      <c r="K4970" t="s">
        <v>5422</v>
      </c>
      <c r="L4970" t="s">
        <v>5423</v>
      </c>
      <c r="M4970" t="s">
        <v>5424</v>
      </c>
      <c r="N4970">
        <v>2</v>
      </c>
    </row>
    <row r="4971" spans="1:14" x14ac:dyDescent="0.75">
      <c r="A4971" t="s">
        <v>10</v>
      </c>
      <c r="B4971" t="s">
        <v>11</v>
      </c>
      <c r="C4971" t="s">
        <v>12</v>
      </c>
      <c r="D4971" t="s">
        <v>5388</v>
      </c>
      <c r="E4971">
        <v>10260266</v>
      </c>
      <c r="F4971" t="s">
        <v>5448</v>
      </c>
      <c r="G4971">
        <v>66107692</v>
      </c>
      <c r="H4971" t="s">
        <v>2390</v>
      </c>
      <c r="I4971" t="s">
        <v>2391</v>
      </c>
      <c r="J4971" t="s">
        <v>5407</v>
      </c>
      <c r="K4971" t="s">
        <v>5422</v>
      </c>
      <c r="L4971" t="s">
        <v>5439</v>
      </c>
      <c r="M4971" t="s">
        <v>5440</v>
      </c>
      <c r="N4971">
        <v>2</v>
      </c>
    </row>
    <row r="4972" spans="1:14" x14ac:dyDescent="0.75">
      <c r="A4972" t="s">
        <v>10</v>
      </c>
      <c r="B4972" t="s">
        <v>11</v>
      </c>
      <c r="C4972" t="s">
        <v>12</v>
      </c>
      <c r="D4972" t="s">
        <v>5388</v>
      </c>
      <c r="E4972">
        <v>10260266</v>
      </c>
      <c r="F4972" t="s">
        <v>5448</v>
      </c>
      <c r="G4972">
        <v>66107692</v>
      </c>
      <c r="H4972" t="s">
        <v>2390</v>
      </c>
      <c r="I4972" t="s">
        <v>2391</v>
      </c>
      <c r="J4972" t="s">
        <v>5407</v>
      </c>
      <c r="K4972" t="s">
        <v>5394</v>
      </c>
      <c r="L4972" t="s">
        <v>5395</v>
      </c>
      <c r="M4972" t="s">
        <v>5396</v>
      </c>
      <c r="N4972">
        <v>30</v>
      </c>
    </row>
    <row r="4973" spans="1:14" x14ac:dyDescent="0.75">
      <c r="A4973" t="s">
        <v>10</v>
      </c>
      <c r="B4973" t="s">
        <v>11</v>
      </c>
      <c r="C4973" t="s">
        <v>12</v>
      </c>
      <c r="D4973" t="s">
        <v>5388</v>
      </c>
      <c r="E4973">
        <v>10260266</v>
      </c>
      <c r="F4973" t="s">
        <v>5448</v>
      </c>
      <c r="G4973">
        <v>66107753</v>
      </c>
      <c r="H4973" t="s">
        <v>5096</v>
      </c>
      <c r="I4973" t="s">
        <v>5097</v>
      </c>
      <c r="J4973" t="s">
        <v>5407</v>
      </c>
      <c r="K4973" t="s">
        <v>5391</v>
      </c>
      <c r="L4973" t="s">
        <v>5392</v>
      </c>
      <c r="M4973" t="s">
        <v>5393</v>
      </c>
      <c r="N4973">
        <v>20</v>
      </c>
    </row>
    <row r="4974" spans="1:14" x14ac:dyDescent="0.75">
      <c r="A4974" t="s">
        <v>10</v>
      </c>
      <c r="B4974" t="s">
        <v>11</v>
      </c>
      <c r="C4974" t="s">
        <v>12</v>
      </c>
      <c r="D4974" t="s">
        <v>5388</v>
      </c>
      <c r="E4974">
        <v>10260266</v>
      </c>
      <c r="F4974" t="s">
        <v>5448</v>
      </c>
      <c r="G4974">
        <v>66107753</v>
      </c>
      <c r="H4974" t="s">
        <v>5096</v>
      </c>
      <c r="I4974" t="s">
        <v>5097</v>
      </c>
      <c r="J4974" t="s">
        <v>5407</v>
      </c>
      <c r="K4974" t="s">
        <v>5394</v>
      </c>
      <c r="L4974" t="s">
        <v>5395</v>
      </c>
      <c r="M4974" t="s">
        <v>5396</v>
      </c>
      <c r="N4974">
        <v>5</v>
      </c>
    </row>
    <row r="4975" spans="1:14" x14ac:dyDescent="0.75">
      <c r="A4975" t="s">
        <v>10</v>
      </c>
      <c r="B4975" t="s">
        <v>11</v>
      </c>
      <c r="C4975" t="s">
        <v>12</v>
      </c>
      <c r="D4975" t="s">
        <v>5388</v>
      </c>
      <c r="E4975">
        <v>10260266</v>
      </c>
      <c r="F4975" t="s">
        <v>5448</v>
      </c>
      <c r="G4975">
        <v>66107782</v>
      </c>
      <c r="H4975" t="s">
        <v>1186</v>
      </c>
      <c r="I4975" t="s">
        <v>1187</v>
      </c>
      <c r="J4975" t="s">
        <v>5407</v>
      </c>
      <c r="K4975" t="s">
        <v>5391</v>
      </c>
      <c r="L4975" t="s">
        <v>5392</v>
      </c>
      <c r="M4975" t="s">
        <v>5393</v>
      </c>
      <c r="N4975">
        <v>5</v>
      </c>
    </row>
    <row r="4976" spans="1:14" x14ac:dyDescent="0.75">
      <c r="A4976" t="s">
        <v>10</v>
      </c>
      <c r="B4976" t="s">
        <v>11</v>
      </c>
      <c r="C4976" t="s">
        <v>12</v>
      </c>
      <c r="D4976" t="s">
        <v>5388</v>
      </c>
      <c r="E4976">
        <v>10260266</v>
      </c>
      <c r="F4976" t="s">
        <v>5448</v>
      </c>
      <c r="G4976">
        <v>66108239</v>
      </c>
      <c r="H4976" t="s">
        <v>3472</v>
      </c>
      <c r="I4976" t="s">
        <v>3475</v>
      </c>
      <c r="J4976" t="s">
        <v>5407</v>
      </c>
      <c r="K4976" t="s">
        <v>5398</v>
      </c>
      <c r="L4976" t="s">
        <v>5399</v>
      </c>
      <c r="M4976" t="s">
        <v>5400</v>
      </c>
      <c r="N4976">
        <v>10</v>
      </c>
    </row>
    <row r="4977" spans="1:14" x14ac:dyDescent="0.75">
      <c r="A4977" t="s">
        <v>10</v>
      </c>
      <c r="B4977" t="s">
        <v>11</v>
      </c>
      <c r="C4977" t="s">
        <v>12</v>
      </c>
      <c r="D4977" t="s">
        <v>5388</v>
      </c>
      <c r="E4977">
        <v>10260266</v>
      </c>
      <c r="F4977" t="s">
        <v>5448</v>
      </c>
      <c r="G4977">
        <v>66108239</v>
      </c>
      <c r="H4977" t="s">
        <v>3472</v>
      </c>
      <c r="I4977" t="s">
        <v>3475</v>
      </c>
      <c r="J4977" t="s">
        <v>5407</v>
      </c>
      <c r="K4977" t="s">
        <v>5391</v>
      </c>
      <c r="L4977" t="s">
        <v>5392</v>
      </c>
      <c r="M4977" t="s">
        <v>5393</v>
      </c>
      <c r="N4977">
        <v>15</v>
      </c>
    </row>
    <row r="4978" spans="1:14" x14ac:dyDescent="0.75">
      <c r="A4978" t="s">
        <v>10</v>
      </c>
      <c r="B4978" t="s">
        <v>11</v>
      </c>
      <c r="C4978" t="s">
        <v>12</v>
      </c>
      <c r="D4978" t="s">
        <v>5388</v>
      </c>
      <c r="E4978">
        <v>10260266</v>
      </c>
      <c r="F4978" t="s">
        <v>5448</v>
      </c>
      <c r="G4978">
        <v>66108239</v>
      </c>
      <c r="H4978" t="s">
        <v>3472</v>
      </c>
      <c r="I4978" t="s">
        <v>3475</v>
      </c>
      <c r="J4978" t="s">
        <v>5407</v>
      </c>
      <c r="K4978" t="s">
        <v>5394</v>
      </c>
      <c r="L4978" t="s">
        <v>5395</v>
      </c>
      <c r="M4978" t="s">
        <v>5405</v>
      </c>
      <c r="N4978">
        <v>10</v>
      </c>
    </row>
    <row r="4979" spans="1:14" x14ac:dyDescent="0.75">
      <c r="A4979" t="s">
        <v>10</v>
      </c>
      <c r="B4979" t="s">
        <v>11</v>
      </c>
      <c r="C4979" t="s">
        <v>12</v>
      </c>
      <c r="D4979" t="s">
        <v>5388</v>
      </c>
      <c r="E4979">
        <v>10260266</v>
      </c>
      <c r="F4979" t="s">
        <v>5448</v>
      </c>
      <c r="G4979">
        <v>66108239</v>
      </c>
      <c r="H4979" t="s">
        <v>3472</v>
      </c>
      <c r="I4979" t="s">
        <v>3475</v>
      </c>
      <c r="J4979" t="s">
        <v>5407</v>
      </c>
      <c r="K4979" t="s">
        <v>5394</v>
      </c>
      <c r="L4979" t="s">
        <v>5395</v>
      </c>
      <c r="M4979" t="s">
        <v>5396</v>
      </c>
      <c r="N4979">
        <v>5</v>
      </c>
    </row>
    <row r="4980" spans="1:14" x14ac:dyDescent="0.75">
      <c r="A4980" t="s">
        <v>10</v>
      </c>
      <c r="B4980" t="s">
        <v>11</v>
      </c>
      <c r="C4980" t="s">
        <v>12</v>
      </c>
      <c r="D4980" t="s">
        <v>5388</v>
      </c>
      <c r="E4980">
        <v>10260266</v>
      </c>
      <c r="F4980" t="s">
        <v>5448</v>
      </c>
      <c r="G4980">
        <v>66108735</v>
      </c>
      <c r="H4980" t="s">
        <v>843</v>
      </c>
      <c r="I4980" t="s">
        <v>844</v>
      </c>
      <c r="J4980" t="s">
        <v>5407</v>
      </c>
      <c r="K4980" t="s">
        <v>5394</v>
      </c>
      <c r="L4980" t="s">
        <v>5395</v>
      </c>
      <c r="M4980" t="s">
        <v>5405</v>
      </c>
      <c r="N4980">
        <v>50</v>
      </c>
    </row>
    <row r="4981" spans="1:14" x14ac:dyDescent="0.75">
      <c r="A4981" t="s">
        <v>10</v>
      </c>
      <c r="B4981" t="s">
        <v>11</v>
      </c>
      <c r="C4981" t="s">
        <v>12</v>
      </c>
      <c r="D4981" t="s">
        <v>5388</v>
      </c>
      <c r="E4981">
        <v>10260266</v>
      </c>
      <c r="F4981" t="s">
        <v>5448</v>
      </c>
      <c r="G4981">
        <v>66108735</v>
      </c>
      <c r="H4981" t="s">
        <v>843</v>
      </c>
      <c r="I4981" t="s">
        <v>844</v>
      </c>
      <c r="J4981" t="s">
        <v>5407</v>
      </c>
      <c r="K4981" t="s">
        <v>5394</v>
      </c>
      <c r="L4981" t="s">
        <v>5395</v>
      </c>
      <c r="M4981" t="s">
        <v>5396</v>
      </c>
      <c r="N4981">
        <v>50</v>
      </c>
    </row>
    <row r="4982" spans="1:14" x14ac:dyDescent="0.75">
      <c r="A4982" t="s">
        <v>10</v>
      </c>
      <c r="B4982" t="s">
        <v>11</v>
      </c>
      <c r="C4982" t="s">
        <v>12</v>
      </c>
      <c r="D4982" t="s">
        <v>5388</v>
      </c>
      <c r="E4982">
        <v>10260266</v>
      </c>
      <c r="F4982" t="s">
        <v>5448</v>
      </c>
      <c r="G4982">
        <v>66108749</v>
      </c>
      <c r="H4982" t="s">
        <v>509</v>
      </c>
      <c r="I4982" t="s">
        <v>513</v>
      </c>
      <c r="J4982" t="s">
        <v>5407</v>
      </c>
      <c r="K4982" t="s">
        <v>5391</v>
      </c>
      <c r="L4982" t="s">
        <v>5392</v>
      </c>
      <c r="M4982" t="s">
        <v>5393</v>
      </c>
      <c r="N4982">
        <v>50</v>
      </c>
    </row>
    <row r="4983" spans="1:14" x14ac:dyDescent="0.75">
      <c r="A4983" t="s">
        <v>10</v>
      </c>
      <c r="B4983" t="s">
        <v>11</v>
      </c>
      <c r="C4983" t="s">
        <v>12</v>
      </c>
      <c r="D4983" t="s">
        <v>5388</v>
      </c>
      <c r="E4983">
        <v>10260266</v>
      </c>
      <c r="F4983" t="s">
        <v>5448</v>
      </c>
      <c r="G4983">
        <v>66109047</v>
      </c>
      <c r="H4983" t="s">
        <v>3723</v>
      </c>
      <c r="I4983" t="s">
        <v>1349</v>
      </c>
      <c r="J4983" t="s">
        <v>5449</v>
      </c>
      <c r="K4983" t="s">
        <v>5391</v>
      </c>
      <c r="L4983" t="s">
        <v>5392</v>
      </c>
      <c r="M4983" t="s">
        <v>5393</v>
      </c>
      <c r="N4983">
        <v>5</v>
      </c>
    </row>
    <row r="4984" spans="1:14" x14ac:dyDescent="0.75">
      <c r="A4984" t="s">
        <v>10</v>
      </c>
      <c r="B4984" t="s">
        <v>11</v>
      </c>
      <c r="C4984" t="s">
        <v>12</v>
      </c>
      <c r="D4984" t="s">
        <v>5388</v>
      </c>
      <c r="E4984">
        <v>10260266</v>
      </c>
      <c r="F4984" t="s">
        <v>5448</v>
      </c>
      <c r="G4984">
        <v>66109047</v>
      </c>
      <c r="H4984" t="s">
        <v>3723</v>
      </c>
      <c r="I4984" t="s">
        <v>1349</v>
      </c>
      <c r="J4984" t="s">
        <v>5449</v>
      </c>
      <c r="K4984" t="s">
        <v>5422</v>
      </c>
      <c r="L4984" t="s">
        <v>5429</v>
      </c>
      <c r="M4984" t="s">
        <v>5430</v>
      </c>
      <c r="N4984">
        <v>1</v>
      </c>
    </row>
    <row r="4985" spans="1:14" x14ac:dyDescent="0.75">
      <c r="A4985" t="s">
        <v>10</v>
      </c>
      <c r="B4985" t="s">
        <v>11</v>
      </c>
      <c r="C4985" t="s">
        <v>12</v>
      </c>
      <c r="D4985" t="s">
        <v>5388</v>
      </c>
      <c r="E4985">
        <v>10260266</v>
      </c>
      <c r="F4985" t="s">
        <v>5448</v>
      </c>
      <c r="G4985">
        <v>66109105</v>
      </c>
      <c r="H4985" t="s">
        <v>2588</v>
      </c>
      <c r="I4985" t="s">
        <v>2589</v>
      </c>
      <c r="J4985" t="s">
        <v>5407</v>
      </c>
      <c r="K4985" t="s">
        <v>5398</v>
      </c>
      <c r="L4985" t="s">
        <v>5399</v>
      </c>
      <c r="M4985" t="s">
        <v>5400</v>
      </c>
      <c r="N4985">
        <v>5</v>
      </c>
    </row>
    <row r="4986" spans="1:14" x14ac:dyDescent="0.75">
      <c r="A4986" t="s">
        <v>10</v>
      </c>
      <c r="B4986" t="s">
        <v>11</v>
      </c>
      <c r="C4986" t="s">
        <v>12</v>
      </c>
      <c r="D4986" t="s">
        <v>5388</v>
      </c>
      <c r="E4986">
        <v>10260266</v>
      </c>
      <c r="F4986" t="s">
        <v>5448</v>
      </c>
      <c r="G4986">
        <v>66109673</v>
      </c>
      <c r="H4986" t="s">
        <v>2567</v>
      </c>
      <c r="I4986" t="s">
        <v>569</v>
      </c>
      <c r="J4986" t="s">
        <v>5407</v>
      </c>
      <c r="K4986" t="s">
        <v>5391</v>
      </c>
      <c r="L4986" t="s">
        <v>5392</v>
      </c>
      <c r="M4986" t="s">
        <v>5393</v>
      </c>
      <c r="N4986">
        <v>5</v>
      </c>
    </row>
    <row r="4987" spans="1:14" x14ac:dyDescent="0.75">
      <c r="A4987" t="s">
        <v>10</v>
      </c>
      <c r="B4987" t="s">
        <v>11</v>
      </c>
      <c r="C4987" t="s">
        <v>12</v>
      </c>
      <c r="D4987" t="s">
        <v>5388</v>
      </c>
      <c r="E4987">
        <v>10260266</v>
      </c>
      <c r="F4987" t="s">
        <v>5448</v>
      </c>
      <c r="G4987">
        <v>66109739</v>
      </c>
      <c r="H4987" t="s">
        <v>1737</v>
      </c>
      <c r="I4987" t="s">
        <v>1738</v>
      </c>
      <c r="J4987" t="s">
        <v>5407</v>
      </c>
      <c r="K4987" t="s">
        <v>5391</v>
      </c>
      <c r="L4987" t="s">
        <v>5392</v>
      </c>
      <c r="M4987" t="s">
        <v>5393</v>
      </c>
      <c r="N4987">
        <v>15</v>
      </c>
    </row>
    <row r="4988" spans="1:14" x14ac:dyDescent="0.75">
      <c r="A4988" t="s">
        <v>10</v>
      </c>
      <c r="B4988" t="s">
        <v>11</v>
      </c>
      <c r="C4988" t="s">
        <v>12</v>
      </c>
      <c r="D4988" t="s">
        <v>5388</v>
      </c>
      <c r="E4988">
        <v>10260266</v>
      </c>
      <c r="F4988" t="s">
        <v>5448</v>
      </c>
      <c r="G4988">
        <v>66109739</v>
      </c>
      <c r="H4988" t="s">
        <v>1737</v>
      </c>
      <c r="I4988" t="s">
        <v>1738</v>
      </c>
      <c r="J4988" t="s">
        <v>5407</v>
      </c>
      <c r="K4988" t="s">
        <v>5394</v>
      </c>
      <c r="L4988" t="s">
        <v>5395</v>
      </c>
      <c r="M4988" t="s">
        <v>5405</v>
      </c>
      <c r="N4988">
        <v>6</v>
      </c>
    </row>
    <row r="4989" spans="1:14" x14ac:dyDescent="0.75">
      <c r="A4989" t="s">
        <v>10</v>
      </c>
      <c r="B4989" t="s">
        <v>11</v>
      </c>
      <c r="C4989" t="s">
        <v>12</v>
      </c>
      <c r="D4989" t="s">
        <v>5388</v>
      </c>
      <c r="E4989">
        <v>10260266</v>
      </c>
      <c r="F4989" t="s">
        <v>5448</v>
      </c>
      <c r="G4989">
        <v>66109787</v>
      </c>
      <c r="H4989" t="s">
        <v>1669</v>
      </c>
      <c r="I4989" t="s">
        <v>1069</v>
      </c>
      <c r="J4989" t="s">
        <v>5407</v>
      </c>
      <c r="K4989" t="s">
        <v>5391</v>
      </c>
      <c r="L4989" t="s">
        <v>5392</v>
      </c>
      <c r="M4989" t="s">
        <v>5393</v>
      </c>
      <c r="N4989">
        <v>40</v>
      </c>
    </row>
    <row r="4990" spans="1:14" x14ac:dyDescent="0.75">
      <c r="A4990" t="s">
        <v>10</v>
      </c>
      <c r="B4990" t="s">
        <v>11</v>
      </c>
      <c r="C4990" t="s">
        <v>12</v>
      </c>
      <c r="D4990" t="s">
        <v>5388</v>
      </c>
      <c r="E4990">
        <v>10260266</v>
      </c>
      <c r="F4990" t="s">
        <v>5448</v>
      </c>
      <c r="G4990">
        <v>66109787</v>
      </c>
      <c r="H4990" t="s">
        <v>1669</v>
      </c>
      <c r="I4990" t="s">
        <v>1069</v>
      </c>
      <c r="J4990" t="s">
        <v>5407</v>
      </c>
      <c r="K4990" t="s">
        <v>5394</v>
      </c>
      <c r="L4990" t="s">
        <v>5395</v>
      </c>
      <c r="M4990" t="s">
        <v>5396</v>
      </c>
      <c r="N4990">
        <v>10</v>
      </c>
    </row>
    <row r="4991" spans="1:14" x14ac:dyDescent="0.75">
      <c r="A4991" t="s">
        <v>10</v>
      </c>
      <c r="B4991" t="s">
        <v>11</v>
      </c>
      <c r="C4991" t="s">
        <v>12</v>
      </c>
      <c r="D4991" t="s">
        <v>5388</v>
      </c>
      <c r="E4991">
        <v>10260266</v>
      </c>
      <c r="F4991" t="s">
        <v>5448</v>
      </c>
      <c r="G4991">
        <v>66109864</v>
      </c>
      <c r="H4991" t="s">
        <v>3234</v>
      </c>
      <c r="I4991" t="s">
        <v>3235</v>
      </c>
      <c r="J4991" t="s">
        <v>5407</v>
      </c>
      <c r="K4991" t="s">
        <v>5391</v>
      </c>
      <c r="L4991" t="s">
        <v>5392</v>
      </c>
      <c r="M4991" t="s">
        <v>5393</v>
      </c>
      <c r="N4991">
        <v>5</v>
      </c>
    </row>
    <row r="4992" spans="1:14" x14ac:dyDescent="0.75">
      <c r="A4992" t="s">
        <v>10</v>
      </c>
      <c r="B4992" t="s">
        <v>11</v>
      </c>
      <c r="C4992" t="s">
        <v>12</v>
      </c>
      <c r="D4992" t="s">
        <v>5388</v>
      </c>
      <c r="E4992">
        <v>10260266</v>
      </c>
      <c r="F4992" t="s">
        <v>5448</v>
      </c>
      <c r="G4992">
        <v>66109864</v>
      </c>
      <c r="H4992" t="s">
        <v>3234</v>
      </c>
      <c r="I4992" t="s">
        <v>3235</v>
      </c>
      <c r="J4992" t="s">
        <v>5407</v>
      </c>
      <c r="K4992" t="s">
        <v>5394</v>
      </c>
      <c r="L4992" t="s">
        <v>5395</v>
      </c>
      <c r="M4992" t="s">
        <v>5396</v>
      </c>
      <c r="N4992">
        <v>10</v>
      </c>
    </row>
    <row r="4993" spans="1:14" x14ac:dyDescent="0.75">
      <c r="A4993" t="s">
        <v>10</v>
      </c>
      <c r="B4993" t="s">
        <v>11</v>
      </c>
      <c r="C4993" t="s">
        <v>12</v>
      </c>
      <c r="D4993" t="s">
        <v>5388</v>
      </c>
      <c r="E4993">
        <v>10260266</v>
      </c>
      <c r="F4993" t="s">
        <v>5448</v>
      </c>
      <c r="G4993">
        <v>66110682</v>
      </c>
      <c r="H4993" t="s">
        <v>3584</v>
      </c>
      <c r="I4993" t="s">
        <v>3585</v>
      </c>
      <c r="J4993" t="s">
        <v>5407</v>
      </c>
      <c r="K4993" t="s">
        <v>5391</v>
      </c>
      <c r="L4993" t="s">
        <v>5392</v>
      </c>
      <c r="M4993" t="s">
        <v>5393</v>
      </c>
      <c r="N4993">
        <v>30</v>
      </c>
    </row>
    <row r="4994" spans="1:14" x14ac:dyDescent="0.75">
      <c r="A4994" t="s">
        <v>10</v>
      </c>
      <c r="B4994" t="s">
        <v>11</v>
      </c>
      <c r="C4994" t="s">
        <v>12</v>
      </c>
      <c r="D4994" t="s">
        <v>5388</v>
      </c>
      <c r="E4994">
        <v>10260266</v>
      </c>
      <c r="F4994" t="s">
        <v>5448</v>
      </c>
      <c r="G4994">
        <v>66110721</v>
      </c>
      <c r="H4994" t="s">
        <v>5053</v>
      </c>
      <c r="I4994" t="s">
        <v>7588</v>
      </c>
      <c r="J4994" t="s">
        <v>5407</v>
      </c>
      <c r="K4994" t="s">
        <v>5391</v>
      </c>
      <c r="L4994" t="s">
        <v>5392</v>
      </c>
      <c r="M4994" t="s">
        <v>5393</v>
      </c>
      <c r="N4994">
        <v>30</v>
      </c>
    </row>
    <row r="4995" spans="1:14" x14ac:dyDescent="0.75">
      <c r="A4995" t="s">
        <v>10</v>
      </c>
      <c r="B4995" t="s">
        <v>11</v>
      </c>
      <c r="C4995" t="s">
        <v>12</v>
      </c>
      <c r="D4995" t="s">
        <v>5388</v>
      </c>
      <c r="E4995">
        <v>10260266</v>
      </c>
      <c r="F4995" t="s">
        <v>5448</v>
      </c>
      <c r="G4995">
        <v>66110742</v>
      </c>
      <c r="H4995" t="s">
        <v>7137</v>
      </c>
      <c r="I4995" t="s">
        <v>7587</v>
      </c>
      <c r="J4995" t="s">
        <v>5407</v>
      </c>
      <c r="K4995" t="s">
        <v>5391</v>
      </c>
      <c r="L4995" t="s">
        <v>5392</v>
      </c>
      <c r="M4995" t="s">
        <v>5393</v>
      </c>
      <c r="N4995">
        <v>60</v>
      </c>
    </row>
    <row r="4996" spans="1:14" x14ac:dyDescent="0.75">
      <c r="A4996" t="s">
        <v>10</v>
      </c>
      <c r="B4996" t="s">
        <v>11</v>
      </c>
      <c r="C4996" t="s">
        <v>12</v>
      </c>
      <c r="D4996" t="s">
        <v>5388</v>
      </c>
      <c r="E4996">
        <v>10260266</v>
      </c>
      <c r="F4996" t="s">
        <v>5448</v>
      </c>
      <c r="G4996">
        <v>66110742</v>
      </c>
      <c r="H4996" t="s">
        <v>7137</v>
      </c>
      <c r="I4996" t="s">
        <v>7587</v>
      </c>
      <c r="J4996" t="s">
        <v>5407</v>
      </c>
      <c r="K4996" t="s">
        <v>5394</v>
      </c>
      <c r="L4996" t="s">
        <v>5402</v>
      </c>
      <c r="M4996" t="s">
        <v>5403</v>
      </c>
      <c r="N4996">
        <v>50</v>
      </c>
    </row>
    <row r="4997" spans="1:14" x14ac:dyDescent="0.75">
      <c r="A4997" t="s">
        <v>10</v>
      </c>
      <c r="B4997" t="s">
        <v>11</v>
      </c>
      <c r="C4997" t="s">
        <v>12</v>
      </c>
      <c r="D4997" t="s">
        <v>5388</v>
      </c>
      <c r="E4997">
        <v>10260266</v>
      </c>
      <c r="F4997" t="s">
        <v>5448</v>
      </c>
      <c r="G4997">
        <v>66110742</v>
      </c>
      <c r="H4997" t="s">
        <v>7137</v>
      </c>
      <c r="I4997" t="s">
        <v>7587</v>
      </c>
      <c r="J4997" t="s">
        <v>5407</v>
      </c>
      <c r="K4997" t="s">
        <v>5394</v>
      </c>
      <c r="L4997" t="s">
        <v>5395</v>
      </c>
      <c r="M4997" t="s">
        <v>5405</v>
      </c>
      <c r="N4997">
        <v>15</v>
      </c>
    </row>
    <row r="4998" spans="1:14" x14ac:dyDescent="0.75">
      <c r="A4998" t="s">
        <v>10</v>
      </c>
      <c r="B4998" t="s">
        <v>11</v>
      </c>
      <c r="C4998" t="s">
        <v>12</v>
      </c>
      <c r="D4998" t="s">
        <v>5388</v>
      </c>
      <c r="E4998">
        <v>10260266</v>
      </c>
      <c r="F4998" t="s">
        <v>5448</v>
      </c>
      <c r="G4998">
        <v>66110742</v>
      </c>
      <c r="H4998" t="s">
        <v>7137</v>
      </c>
      <c r="I4998" t="s">
        <v>7587</v>
      </c>
      <c r="J4998" t="s">
        <v>5407</v>
      </c>
      <c r="K4998" t="s">
        <v>5394</v>
      </c>
      <c r="L4998" t="s">
        <v>5395</v>
      </c>
      <c r="M4998" t="s">
        <v>5396</v>
      </c>
      <c r="N4998">
        <v>30</v>
      </c>
    </row>
    <row r="4999" spans="1:14" x14ac:dyDescent="0.75">
      <c r="A4999" t="s">
        <v>10</v>
      </c>
      <c r="B4999" t="s">
        <v>11</v>
      </c>
      <c r="C4999" t="s">
        <v>12</v>
      </c>
      <c r="D4999" t="s">
        <v>5388</v>
      </c>
      <c r="E4999">
        <v>10260266</v>
      </c>
      <c r="F4999" t="s">
        <v>5448</v>
      </c>
      <c r="G4999">
        <v>66111051</v>
      </c>
      <c r="H4999" t="s">
        <v>2376</v>
      </c>
      <c r="I4999" t="s">
        <v>2378</v>
      </c>
      <c r="J4999" t="s">
        <v>5407</v>
      </c>
      <c r="K4999" t="s">
        <v>5391</v>
      </c>
      <c r="L4999" t="s">
        <v>5392</v>
      </c>
      <c r="M4999" t="s">
        <v>5393</v>
      </c>
      <c r="N4999">
        <v>60</v>
      </c>
    </row>
    <row r="5000" spans="1:14" x14ac:dyDescent="0.75">
      <c r="A5000" t="s">
        <v>10</v>
      </c>
      <c r="B5000" t="s">
        <v>11</v>
      </c>
      <c r="C5000" t="s">
        <v>12</v>
      </c>
      <c r="D5000" t="s">
        <v>5388</v>
      </c>
      <c r="E5000">
        <v>10260266</v>
      </c>
      <c r="F5000" t="s">
        <v>5448</v>
      </c>
      <c r="G5000">
        <v>66111311</v>
      </c>
      <c r="H5000" t="s">
        <v>3419</v>
      </c>
      <c r="I5000" t="s">
        <v>3420</v>
      </c>
      <c r="J5000" t="s">
        <v>5407</v>
      </c>
      <c r="K5000" t="s">
        <v>5391</v>
      </c>
      <c r="L5000" t="s">
        <v>5392</v>
      </c>
      <c r="M5000" t="s">
        <v>5393</v>
      </c>
      <c r="N5000">
        <v>30</v>
      </c>
    </row>
    <row r="5001" spans="1:14" x14ac:dyDescent="0.75">
      <c r="A5001" t="s">
        <v>10</v>
      </c>
      <c r="B5001" t="s">
        <v>11</v>
      </c>
      <c r="C5001" t="s">
        <v>12</v>
      </c>
      <c r="D5001" t="s">
        <v>5388</v>
      </c>
      <c r="E5001">
        <v>10260266</v>
      </c>
      <c r="F5001" t="s">
        <v>5448</v>
      </c>
      <c r="G5001">
        <v>66111311</v>
      </c>
      <c r="H5001" t="s">
        <v>3419</v>
      </c>
      <c r="I5001" t="s">
        <v>3420</v>
      </c>
      <c r="J5001" t="s">
        <v>5407</v>
      </c>
      <c r="K5001" t="s">
        <v>5394</v>
      </c>
      <c r="L5001" t="s">
        <v>5395</v>
      </c>
      <c r="M5001" t="s">
        <v>5396</v>
      </c>
      <c r="N5001">
        <v>30</v>
      </c>
    </row>
    <row r="5002" spans="1:14" x14ac:dyDescent="0.75">
      <c r="A5002" t="s">
        <v>10</v>
      </c>
      <c r="B5002" t="s">
        <v>11</v>
      </c>
      <c r="C5002" t="s">
        <v>12</v>
      </c>
      <c r="D5002" t="s">
        <v>5388</v>
      </c>
      <c r="E5002">
        <v>10260266</v>
      </c>
      <c r="F5002" t="s">
        <v>5448</v>
      </c>
      <c r="G5002">
        <v>66111341</v>
      </c>
      <c r="H5002" t="s">
        <v>190</v>
      </c>
      <c r="I5002" t="s">
        <v>191</v>
      </c>
      <c r="J5002" t="s">
        <v>5407</v>
      </c>
      <c r="K5002" t="s">
        <v>5391</v>
      </c>
      <c r="L5002" t="s">
        <v>5425</v>
      </c>
      <c r="M5002" t="s">
        <v>5434</v>
      </c>
      <c r="N5002">
        <v>15</v>
      </c>
    </row>
    <row r="5003" spans="1:14" x14ac:dyDescent="0.75">
      <c r="A5003" t="s">
        <v>10</v>
      </c>
      <c r="B5003" t="s">
        <v>11</v>
      </c>
      <c r="C5003" t="s">
        <v>12</v>
      </c>
      <c r="D5003" t="s">
        <v>5388</v>
      </c>
      <c r="E5003">
        <v>10260266</v>
      </c>
      <c r="F5003" t="s">
        <v>5448</v>
      </c>
      <c r="G5003">
        <v>66111341</v>
      </c>
      <c r="H5003" t="s">
        <v>190</v>
      </c>
      <c r="I5003" t="s">
        <v>191</v>
      </c>
      <c r="J5003" t="s">
        <v>5407</v>
      </c>
      <c r="K5003" t="s">
        <v>5391</v>
      </c>
      <c r="L5003" t="s">
        <v>5392</v>
      </c>
      <c r="M5003" t="s">
        <v>5393</v>
      </c>
      <c r="N5003">
        <v>100</v>
      </c>
    </row>
    <row r="5004" spans="1:14" x14ac:dyDescent="0.75">
      <c r="A5004" t="s">
        <v>10</v>
      </c>
      <c r="B5004" t="s">
        <v>11</v>
      </c>
      <c r="C5004" t="s">
        <v>12</v>
      </c>
      <c r="D5004" t="s">
        <v>5388</v>
      </c>
      <c r="E5004">
        <v>10260266</v>
      </c>
      <c r="F5004" t="s">
        <v>5448</v>
      </c>
      <c r="G5004">
        <v>66111341</v>
      </c>
      <c r="H5004" t="s">
        <v>190</v>
      </c>
      <c r="I5004" t="s">
        <v>191</v>
      </c>
      <c r="J5004" t="s">
        <v>5407</v>
      </c>
      <c r="K5004" t="s">
        <v>5394</v>
      </c>
      <c r="L5004" t="s">
        <v>5402</v>
      </c>
      <c r="M5004" t="s">
        <v>5403</v>
      </c>
      <c r="N5004">
        <v>50</v>
      </c>
    </row>
    <row r="5005" spans="1:14" x14ac:dyDescent="0.75">
      <c r="A5005" t="s">
        <v>10</v>
      </c>
      <c r="B5005" t="s">
        <v>11</v>
      </c>
      <c r="C5005" t="s">
        <v>12</v>
      </c>
      <c r="D5005" t="s">
        <v>5388</v>
      </c>
      <c r="E5005">
        <v>10260266</v>
      </c>
      <c r="F5005" t="s">
        <v>5448</v>
      </c>
      <c r="G5005">
        <v>66111352</v>
      </c>
      <c r="H5005" t="s">
        <v>332</v>
      </c>
      <c r="I5005" t="s">
        <v>333</v>
      </c>
      <c r="J5005" t="s">
        <v>5407</v>
      </c>
      <c r="K5005" t="s">
        <v>5391</v>
      </c>
      <c r="L5005" t="s">
        <v>5392</v>
      </c>
      <c r="M5005" t="s">
        <v>5393</v>
      </c>
      <c r="N5005">
        <v>55</v>
      </c>
    </row>
    <row r="5006" spans="1:14" x14ac:dyDescent="0.75">
      <c r="A5006" t="s">
        <v>10</v>
      </c>
      <c r="B5006" t="s">
        <v>11</v>
      </c>
      <c r="C5006" t="s">
        <v>12</v>
      </c>
      <c r="D5006" t="s">
        <v>5388</v>
      </c>
      <c r="E5006">
        <v>10260266</v>
      </c>
      <c r="F5006" t="s">
        <v>5448</v>
      </c>
      <c r="G5006">
        <v>66111352</v>
      </c>
      <c r="H5006" t="s">
        <v>332</v>
      </c>
      <c r="I5006" t="s">
        <v>333</v>
      </c>
      <c r="J5006" t="s">
        <v>5407</v>
      </c>
      <c r="K5006" t="s">
        <v>5394</v>
      </c>
      <c r="L5006" t="s">
        <v>5395</v>
      </c>
      <c r="M5006" t="s">
        <v>5396</v>
      </c>
      <c r="N5006">
        <v>20</v>
      </c>
    </row>
    <row r="5007" spans="1:14" x14ac:dyDescent="0.75">
      <c r="A5007" t="s">
        <v>10</v>
      </c>
      <c r="B5007" t="s">
        <v>11</v>
      </c>
      <c r="C5007" t="s">
        <v>12</v>
      </c>
      <c r="D5007" t="s">
        <v>5388</v>
      </c>
      <c r="E5007">
        <v>10260266</v>
      </c>
      <c r="F5007" t="s">
        <v>5448</v>
      </c>
      <c r="G5007">
        <v>66111724</v>
      </c>
      <c r="H5007" t="s">
        <v>2853</v>
      </c>
      <c r="I5007" t="s">
        <v>1349</v>
      </c>
      <c r="J5007" t="s">
        <v>5407</v>
      </c>
      <c r="K5007" t="s">
        <v>5391</v>
      </c>
      <c r="L5007" t="s">
        <v>5392</v>
      </c>
      <c r="M5007" t="s">
        <v>5393</v>
      </c>
      <c r="N5007">
        <v>5</v>
      </c>
    </row>
    <row r="5008" spans="1:14" x14ac:dyDescent="0.75">
      <c r="A5008" t="s">
        <v>10</v>
      </c>
      <c r="B5008" t="s">
        <v>11</v>
      </c>
      <c r="C5008" t="s">
        <v>12</v>
      </c>
      <c r="D5008" t="s">
        <v>5388</v>
      </c>
      <c r="E5008">
        <v>10260266</v>
      </c>
      <c r="F5008" t="s">
        <v>5448</v>
      </c>
      <c r="G5008">
        <v>66111840</v>
      </c>
      <c r="H5008" t="s">
        <v>2102</v>
      </c>
      <c r="I5008" t="s">
        <v>7738</v>
      </c>
      <c r="J5008" t="s">
        <v>5407</v>
      </c>
      <c r="K5008" t="s">
        <v>5391</v>
      </c>
      <c r="L5008" t="s">
        <v>5392</v>
      </c>
      <c r="M5008" t="s">
        <v>5393</v>
      </c>
      <c r="N5008">
        <v>5</v>
      </c>
    </row>
    <row r="5009" spans="1:14" x14ac:dyDescent="0.75">
      <c r="A5009" t="s">
        <v>10</v>
      </c>
      <c r="B5009" t="s">
        <v>11</v>
      </c>
      <c r="C5009" t="s">
        <v>12</v>
      </c>
      <c r="D5009" t="s">
        <v>5388</v>
      </c>
      <c r="E5009">
        <v>10260266</v>
      </c>
      <c r="F5009" t="s">
        <v>5448</v>
      </c>
      <c r="G5009">
        <v>66112044</v>
      </c>
      <c r="H5009" t="s">
        <v>5313</v>
      </c>
      <c r="I5009" t="s">
        <v>5314</v>
      </c>
      <c r="J5009" t="s">
        <v>5421</v>
      </c>
      <c r="K5009" t="s">
        <v>5422</v>
      </c>
      <c r="L5009" t="s">
        <v>5423</v>
      </c>
      <c r="M5009" t="s">
        <v>5424</v>
      </c>
      <c r="N5009">
        <v>2</v>
      </c>
    </row>
    <row r="5010" spans="1:14" x14ac:dyDescent="0.75">
      <c r="A5010" t="s">
        <v>10</v>
      </c>
      <c r="B5010" t="s">
        <v>11</v>
      </c>
      <c r="C5010" t="s">
        <v>12</v>
      </c>
      <c r="D5010" t="s">
        <v>5388</v>
      </c>
      <c r="E5010">
        <v>10260266</v>
      </c>
      <c r="F5010" t="s">
        <v>5448</v>
      </c>
      <c r="G5010">
        <v>66112044</v>
      </c>
      <c r="H5010" t="s">
        <v>5313</v>
      </c>
      <c r="I5010" t="s">
        <v>5314</v>
      </c>
      <c r="J5010" t="s">
        <v>5421</v>
      </c>
      <c r="K5010" t="s">
        <v>5422</v>
      </c>
      <c r="L5010" t="s">
        <v>5439</v>
      </c>
      <c r="M5010" t="s">
        <v>5440</v>
      </c>
      <c r="N5010">
        <v>1</v>
      </c>
    </row>
    <row r="5011" spans="1:14" x14ac:dyDescent="0.75">
      <c r="A5011" t="s">
        <v>10</v>
      </c>
      <c r="B5011" t="s">
        <v>11</v>
      </c>
      <c r="C5011" t="s">
        <v>12</v>
      </c>
      <c r="D5011" t="s">
        <v>5388</v>
      </c>
      <c r="E5011">
        <v>10260266</v>
      </c>
      <c r="F5011" t="s">
        <v>5448</v>
      </c>
      <c r="G5011">
        <v>66112044</v>
      </c>
      <c r="H5011" t="s">
        <v>5313</v>
      </c>
      <c r="I5011" t="s">
        <v>5314</v>
      </c>
      <c r="J5011" t="s">
        <v>5421</v>
      </c>
      <c r="K5011" t="s">
        <v>5422</v>
      </c>
      <c r="L5011" t="s">
        <v>5429</v>
      </c>
      <c r="M5011" t="s">
        <v>5430</v>
      </c>
      <c r="N5011">
        <v>2</v>
      </c>
    </row>
    <row r="5012" spans="1:14" x14ac:dyDescent="0.75">
      <c r="A5012" t="s">
        <v>10</v>
      </c>
      <c r="B5012" t="s">
        <v>11</v>
      </c>
      <c r="C5012" t="s">
        <v>12</v>
      </c>
      <c r="D5012" t="s">
        <v>5388</v>
      </c>
      <c r="E5012">
        <v>10260266</v>
      </c>
      <c r="F5012" t="s">
        <v>5448</v>
      </c>
      <c r="G5012">
        <v>66112150</v>
      </c>
      <c r="H5012" t="s">
        <v>2069</v>
      </c>
      <c r="I5012" t="s">
        <v>2073</v>
      </c>
      <c r="J5012" t="s">
        <v>5407</v>
      </c>
      <c r="K5012" t="s">
        <v>5391</v>
      </c>
      <c r="L5012" t="s">
        <v>5392</v>
      </c>
      <c r="M5012" t="s">
        <v>5393</v>
      </c>
      <c r="N5012">
        <v>5</v>
      </c>
    </row>
    <row r="5013" spans="1:14" x14ac:dyDescent="0.75">
      <c r="A5013" t="s">
        <v>10</v>
      </c>
      <c r="B5013" t="s">
        <v>11</v>
      </c>
      <c r="C5013" t="s">
        <v>12</v>
      </c>
      <c r="D5013" t="s">
        <v>5388</v>
      </c>
      <c r="E5013">
        <v>10260266</v>
      </c>
      <c r="F5013" t="s">
        <v>5448</v>
      </c>
      <c r="G5013">
        <v>66112173</v>
      </c>
      <c r="H5013" t="s">
        <v>5109</v>
      </c>
      <c r="I5013" t="s">
        <v>5110</v>
      </c>
      <c r="J5013" t="s">
        <v>5407</v>
      </c>
      <c r="K5013" t="s">
        <v>5391</v>
      </c>
      <c r="L5013" t="s">
        <v>5392</v>
      </c>
      <c r="M5013" t="s">
        <v>5393</v>
      </c>
      <c r="N5013">
        <v>5</v>
      </c>
    </row>
    <row r="5014" spans="1:14" x14ac:dyDescent="0.75">
      <c r="A5014" t="s">
        <v>10</v>
      </c>
      <c r="B5014" t="s">
        <v>11</v>
      </c>
      <c r="C5014" t="s">
        <v>12</v>
      </c>
      <c r="D5014" t="s">
        <v>5388</v>
      </c>
      <c r="E5014">
        <v>10260266</v>
      </c>
      <c r="F5014" t="s">
        <v>5448</v>
      </c>
      <c r="G5014">
        <v>66112252</v>
      </c>
      <c r="H5014" t="s">
        <v>2704</v>
      </c>
      <c r="I5014" t="s">
        <v>1067</v>
      </c>
      <c r="J5014" t="s">
        <v>5407</v>
      </c>
      <c r="K5014" t="s">
        <v>5391</v>
      </c>
      <c r="L5014" t="s">
        <v>5392</v>
      </c>
      <c r="M5014" t="s">
        <v>5393</v>
      </c>
      <c r="N5014">
        <v>30</v>
      </c>
    </row>
    <row r="5015" spans="1:14" x14ac:dyDescent="0.75">
      <c r="A5015" t="s">
        <v>10</v>
      </c>
      <c r="B5015" t="s">
        <v>11</v>
      </c>
      <c r="C5015" t="s">
        <v>12</v>
      </c>
      <c r="D5015" t="s">
        <v>5388</v>
      </c>
      <c r="E5015">
        <v>10260266</v>
      </c>
      <c r="F5015" t="s">
        <v>5448</v>
      </c>
      <c r="G5015">
        <v>66112252</v>
      </c>
      <c r="H5015" t="s">
        <v>2704</v>
      </c>
      <c r="I5015" t="s">
        <v>1067</v>
      </c>
      <c r="J5015" t="s">
        <v>5407</v>
      </c>
      <c r="K5015" t="s">
        <v>5391</v>
      </c>
      <c r="L5015" t="s">
        <v>5392</v>
      </c>
      <c r="M5015" t="s">
        <v>5401</v>
      </c>
      <c r="N5015">
        <v>10</v>
      </c>
    </row>
    <row r="5016" spans="1:14" x14ac:dyDescent="0.75">
      <c r="A5016" t="s">
        <v>10</v>
      </c>
      <c r="B5016" t="s">
        <v>11</v>
      </c>
      <c r="C5016" t="s">
        <v>12</v>
      </c>
      <c r="D5016" t="s">
        <v>5388</v>
      </c>
      <c r="E5016">
        <v>10260266</v>
      </c>
      <c r="F5016" t="s">
        <v>5448</v>
      </c>
      <c r="G5016">
        <v>66112252</v>
      </c>
      <c r="H5016" t="s">
        <v>2704</v>
      </c>
      <c r="I5016" t="s">
        <v>1067</v>
      </c>
      <c r="J5016" t="s">
        <v>5407</v>
      </c>
      <c r="K5016" t="s">
        <v>5394</v>
      </c>
      <c r="L5016" t="s">
        <v>5395</v>
      </c>
      <c r="M5016" t="s">
        <v>5405</v>
      </c>
      <c r="N5016">
        <v>40</v>
      </c>
    </row>
    <row r="5017" spans="1:14" x14ac:dyDescent="0.75">
      <c r="A5017" t="s">
        <v>10</v>
      </c>
      <c r="B5017" t="s">
        <v>11</v>
      </c>
      <c r="C5017" t="s">
        <v>12</v>
      </c>
      <c r="D5017" t="s">
        <v>5388</v>
      </c>
      <c r="E5017">
        <v>10260266</v>
      </c>
      <c r="F5017" t="s">
        <v>5448</v>
      </c>
      <c r="G5017">
        <v>66112252</v>
      </c>
      <c r="H5017" t="s">
        <v>2704</v>
      </c>
      <c r="I5017" t="s">
        <v>1067</v>
      </c>
      <c r="J5017" t="s">
        <v>5407</v>
      </c>
      <c r="K5017" t="s">
        <v>5394</v>
      </c>
      <c r="L5017" t="s">
        <v>5395</v>
      </c>
      <c r="M5017" t="s">
        <v>5396</v>
      </c>
      <c r="N5017">
        <v>20</v>
      </c>
    </row>
    <row r="5018" spans="1:14" x14ac:dyDescent="0.75">
      <c r="A5018" t="s">
        <v>10</v>
      </c>
      <c r="B5018" t="s">
        <v>11</v>
      </c>
      <c r="C5018" t="s">
        <v>12</v>
      </c>
      <c r="D5018" t="s">
        <v>5388</v>
      </c>
      <c r="E5018">
        <v>10260266</v>
      </c>
      <c r="F5018" t="s">
        <v>5448</v>
      </c>
      <c r="G5018">
        <v>66112441</v>
      </c>
      <c r="H5018" t="s">
        <v>4502</v>
      </c>
      <c r="I5018" t="s">
        <v>7567</v>
      </c>
      <c r="J5018" t="s">
        <v>5407</v>
      </c>
      <c r="K5018" t="s">
        <v>5391</v>
      </c>
      <c r="L5018" t="s">
        <v>5392</v>
      </c>
      <c r="M5018" t="s">
        <v>5393</v>
      </c>
      <c r="N5018">
        <v>50</v>
      </c>
    </row>
    <row r="5019" spans="1:14" x14ac:dyDescent="0.75">
      <c r="A5019" t="s">
        <v>10</v>
      </c>
      <c r="B5019" t="s">
        <v>11</v>
      </c>
      <c r="C5019" t="s">
        <v>12</v>
      </c>
      <c r="D5019" t="s">
        <v>5388</v>
      </c>
      <c r="E5019">
        <v>10260266</v>
      </c>
      <c r="F5019" t="s">
        <v>5448</v>
      </c>
      <c r="G5019">
        <v>66112449</v>
      </c>
      <c r="H5019" t="s">
        <v>3371</v>
      </c>
      <c r="I5019" t="s">
        <v>3372</v>
      </c>
      <c r="J5019" t="s">
        <v>5407</v>
      </c>
      <c r="K5019" t="s">
        <v>5391</v>
      </c>
      <c r="L5019" t="s">
        <v>5392</v>
      </c>
      <c r="M5019" t="s">
        <v>5393</v>
      </c>
      <c r="N5019">
        <v>30</v>
      </c>
    </row>
    <row r="5020" spans="1:14" x14ac:dyDescent="0.75">
      <c r="A5020" t="s">
        <v>10</v>
      </c>
      <c r="B5020" t="s">
        <v>11</v>
      </c>
      <c r="C5020" t="s">
        <v>12</v>
      </c>
      <c r="D5020" t="s">
        <v>5388</v>
      </c>
      <c r="E5020">
        <v>10260266</v>
      </c>
      <c r="F5020" t="s">
        <v>5448</v>
      </c>
      <c r="G5020">
        <v>66112449</v>
      </c>
      <c r="H5020" t="s">
        <v>3371</v>
      </c>
      <c r="I5020" t="s">
        <v>3372</v>
      </c>
      <c r="J5020" t="s">
        <v>5407</v>
      </c>
      <c r="K5020" t="s">
        <v>5394</v>
      </c>
      <c r="L5020" t="s">
        <v>5395</v>
      </c>
      <c r="M5020" t="s">
        <v>5396</v>
      </c>
      <c r="N5020">
        <v>50</v>
      </c>
    </row>
    <row r="5021" spans="1:14" x14ac:dyDescent="0.75">
      <c r="A5021" t="s">
        <v>10</v>
      </c>
      <c r="B5021" t="s">
        <v>11</v>
      </c>
      <c r="C5021" t="s">
        <v>12</v>
      </c>
      <c r="D5021" t="s">
        <v>5388</v>
      </c>
      <c r="E5021">
        <v>10260266</v>
      </c>
      <c r="F5021" t="s">
        <v>5448</v>
      </c>
      <c r="G5021">
        <v>66112454</v>
      </c>
      <c r="H5021" t="s">
        <v>5157</v>
      </c>
      <c r="I5021" t="s">
        <v>5158</v>
      </c>
      <c r="J5021" t="s">
        <v>5407</v>
      </c>
      <c r="K5021" t="s">
        <v>5391</v>
      </c>
      <c r="L5021" t="s">
        <v>5392</v>
      </c>
      <c r="M5021" t="s">
        <v>5393</v>
      </c>
      <c r="N5021">
        <v>5</v>
      </c>
    </row>
    <row r="5022" spans="1:14" x14ac:dyDescent="0.75">
      <c r="A5022" t="s">
        <v>10</v>
      </c>
      <c r="B5022" t="s">
        <v>11</v>
      </c>
      <c r="C5022" t="s">
        <v>12</v>
      </c>
      <c r="D5022" t="s">
        <v>5388</v>
      </c>
      <c r="E5022">
        <v>10260266</v>
      </c>
      <c r="F5022" t="s">
        <v>5448</v>
      </c>
      <c r="G5022">
        <v>66112501</v>
      </c>
      <c r="H5022" t="s">
        <v>7084</v>
      </c>
      <c r="I5022" t="s">
        <v>7853</v>
      </c>
      <c r="J5022" t="s">
        <v>5416</v>
      </c>
      <c r="K5022" t="s">
        <v>5391</v>
      </c>
      <c r="L5022" t="s">
        <v>5392</v>
      </c>
      <c r="M5022" t="s">
        <v>5393</v>
      </c>
      <c r="N5022">
        <v>180</v>
      </c>
    </row>
    <row r="5023" spans="1:14" x14ac:dyDescent="0.75">
      <c r="A5023" t="s">
        <v>10</v>
      </c>
      <c r="B5023" t="s">
        <v>11</v>
      </c>
      <c r="C5023" t="s">
        <v>12</v>
      </c>
      <c r="D5023" t="s">
        <v>5388</v>
      </c>
      <c r="E5023">
        <v>10260266</v>
      </c>
      <c r="F5023" t="s">
        <v>5448</v>
      </c>
      <c r="G5023">
        <v>66112501</v>
      </c>
      <c r="H5023" t="s">
        <v>7084</v>
      </c>
      <c r="I5023" t="s">
        <v>7853</v>
      </c>
      <c r="J5023" t="s">
        <v>5416</v>
      </c>
      <c r="K5023" t="s">
        <v>5394</v>
      </c>
      <c r="L5023" t="s">
        <v>5395</v>
      </c>
      <c r="M5023" t="s">
        <v>5405</v>
      </c>
      <c r="N5023">
        <v>20</v>
      </c>
    </row>
    <row r="5024" spans="1:14" x14ac:dyDescent="0.75">
      <c r="A5024" t="s">
        <v>10</v>
      </c>
      <c r="B5024" t="s">
        <v>11</v>
      </c>
      <c r="C5024" t="s">
        <v>12</v>
      </c>
      <c r="D5024" t="s">
        <v>5388</v>
      </c>
      <c r="E5024">
        <v>10260266</v>
      </c>
      <c r="F5024" t="s">
        <v>5448</v>
      </c>
      <c r="G5024">
        <v>66112502</v>
      </c>
      <c r="H5024" t="s">
        <v>556</v>
      </c>
      <c r="I5024" t="s">
        <v>557</v>
      </c>
      <c r="J5024" t="s">
        <v>5450</v>
      </c>
      <c r="K5024" t="s">
        <v>5394</v>
      </c>
      <c r="L5024" t="s">
        <v>5395</v>
      </c>
      <c r="M5024" t="s">
        <v>5396</v>
      </c>
      <c r="N5024">
        <v>5</v>
      </c>
    </row>
    <row r="5025" spans="1:14" x14ac:dyDescent="0.75">
      <c r="A5025" t="s">
        <v>10</v>
      </c>
      <c r="B5025" t="s">
        <v>11</v>
      </c>
      <c r="C5025" t="s">
        <v>12</v>
      </c>
      <c r="D5025" t="s">
        <v>5388</v>
      </c>
      <c r="E5025">
        <v>10260266</v>
      </c>
      <c r="F5025" t="s">
        <v>5448</v>
      </c>
      <c r="G5025">
        <v>66112937</v>
      </c>
      <c r="H5025" t="s">
        <v>3517</v>
      </c>
      <c r="I5025" t="s">
        <v>3518</v>
      </c>
      <c r="J5025" t="s">
        <v>5415</v>
      </c>
      <c r="K5025" t="s">
        <v>5391</v>
      </c>
      <c r="L5025" t="s">
        <v>5425</v>
      </c>
      <c r="M5025" t="s">
        <v>5434</v>
      </c>
      <c r="N5025">
        <v>5</v>
      </c>
    </row>
    <row r="5026" spans="1:14" x14ac:dyDescent="0.75">
      <c r="A5026" t="s">
        <v>10</v>
      </c>
      <c r="B5026" t="s">
        <v>11</v>
      </c>
      <c r="C5026" t="s">
        <v>12</v>
      </c>
      <c r="D5026" t="s">
        <v>5388</v>
      </c>
      <c r="E5026">
        <v>10260266</v>
      </c>
      <c r="F5026" t="s">
        <v>5448</v>
      </c>
      <c r="G5026">
        <v>66112937</v>
      </c>
      <c r="H5026" t="s">
        <v>3517</v>
      </c>
      <c r="I5026" t="s">
        <v>3518</v>
      </c>
      <c r="J5026" t="s">
        <v>5415</v>
      </c>
      <c r="K5026" t="s">
        <v>5391</v>
      </c>
      <c r="L5026" t="s">
        <v>5392</v>
      </c>
      <c r="M5026" t="s">
        <v>5401</v>
      </c>
      <c r="N5026">
        <v>5</v>
      </c>
    </row>
    <row r="5027" spans="1:14" x14ac:dyDescent="0.75">
      <c r="A5027" t="s">
        <v>10</v>
      </c>
      <c r="B5027" t="s">
        <v>11</v>
      </c>
      <c r="C5027" t="s">
        <v>12</v>
      </c>
      <c r="D5027" t="s">
        <v>5388</v>
      </c>
      <c r="E5027">
        <v>10260266</v>
      </c>
      <c r="F5027" t="s">
        <v>5448</v>
      </c>
      <c r="G5027">
        <v>66112937</v>
      </c>
      <c r="H5027" t="s">
        <v>3517</v>
      </c>
      <c r="I5027" t="s">
        <v>3518</v>
      </c>
      <c r="J5027" t="s">
        <v>5415</v>
      </c>
      <c r="K5027" t="s">
        <v>5394</v>
      </c>
      <c r="L5027" t="s">
        <v>5395</v>
      </c>
      <c r="M5027" t="s">
        <v>5396</v>
      </c>
      <c r="N5027">
        <v>5</v>
      </c>
    </row>
    <row r="5028" spans="1:14" x14ac:dyDescent="0.75">
      <c r="A5028" t="s">
        <v>10</v>
      </c>
      <c r="B5028" t="s">
        <v>11</v>
      </c>
      <c r="C5028" t="s">
        <v>12</v>
      </c>
      <c r="D5028" t="s">
        <v>5388</v>
      </c>
      <c r="E5028">
        <v>10260266</v>
      </c>
      <c r="F5028" t="s">
        <v>5448</v>
      </c>
      <c r="G5028">
        <v>66112976</v>
      </c>
      <c r="H5028" t="s">
        <v>3943</v>
      </c>
      <c r="I5028" t="s">
        <v>3944</v>
      </c>
      <c r="J5028" t="s">
        <v>5407</v>
      </c>
      <c r="K5028" t="s">
        <v>5394</v>
      </c>
      <c r="L5028" t="s">
        <v>5402</v>
      </c>
      <c r="M5028" t="s">
        <v>5403</v>
      </c>
      <c r="N5028">
        <v>10</v>
      </c>
    </row>
    <row r="5029" spans="1:14" x14ac:dyDescent="0.75">
      <c r="A5029" t="s">
        <v>10</v>
      </c>
      <c r="B5029" t="s">
        <v>11</v>
      </c>
      <c r="C5029" t="s">
        <v>12</v>
      </c>
      <c r="D5029" t="s">
        <v>5388</v>
      </c>
      <c r="E5029">
        <v>10260266</v>
      </c>
      <c r="F5029" t="s">
        <v>5448</v>
      </c>
      <c r="G5029">
        <v>66112976</v>
      </c>
      <c r="H5029" t="s">
        <v>3943</v>
      </c>
      <c r="I5029" t="s">
        <v>3944</v>
      </c>
      <c r="J5029" t="s">
        <v>5407</v>
      </c>
      <c r="K5029" t="s">
        <v>5394</v>
      </c>
      <c r="L5029" t="s">
        <v>5395</v>
      </c>
      <c r="M5029" t="s">
        <v>5405</v>
      </c>
      <c r="N5029">
        <v>10</v>
      </c>
    </row>
    <row r="5030" spans="1:14" x14ac:dyDescent="0.75">
      <c r="A5030" t="s">
        <v>10</v>
      </c>
      <c r="B5030" t="s">
        <v>11</v>
      </c>
      <c r="C5030" t="s">
        <v>12</v>
      </c>
      <c r="D5030" t="s">
        <v>5388</v>
      </c>
      <c r="E5030">
        <v>10260266</v>
      </c>
      <c r="F5030" t="s">
        <v>5448</v>
      </c>
      <c r="G5030">
        <v>66112976</v>
      </c>
      <c r="H5030" t="s">
        <v>3943</v>
      </c>
      <c r="I5030" t="s">
        <v>3944</v>
      </c>
      <c r="J5030" t="s">
        <v>5407</v>
      </c>
      <c r="K5030" t="s">
        <v>5394</v>
      </c>
      <c r="L5030" t="s">
        <v>5395</v>
      </c>
      <c r="M5030" t="s">
        <v>5396</v>
      </c>
      <c r="N5030">
        <v>5</v>
      </c>
    </row>
    <row r="5031" spans="1:14" x14ac:dyDescent="0.75">
      <c r="A5031" t="s">
        <v>10</v>
      </c>
      <c r="B5031" t="s">
        <v>11</v>
      </c>
      <c r="C5031" t="s">
        <v>12</v>
      </c>
      <c r="D5031" t="s">
        <v>5388</v>
      </c>
      <c r="E5031">
        <v>10260266</v>
      </c>
      <c r="F5031" t="s">
        <v>5448</v>
      </c>
      <c r="G5031">
        <v>66113044</v>
      </c>
      <c r="H5031" t="s">
        <v>2240</v>
      </c>
      <c r="I5031" t="s">
        <v>2243</v>
      </c>
      <c r="J5031" t="s">
        <v>5407</v>
      </c>
      <c r="K5031" t="s">
        <v>5398</v>
      </c>
      <c r="L5031" t="s">
        <v>5399</v>
      </c>
      <c r="M5031" t="s">
        <v>5400</v>
      </c>
      <c r="N5031">
        <v>5</v>
      </c>
    </row>
    <row r="5032" spans="1:14" x14ac:dyDescent="0.75">
      <c r="A5032" t="s">
        <v>10</v>
      </c>
      <c r="B5032" t="s">
        <v>11</v>
      </c>
      <c r="C5032" t="s">
        <v>12</v>
      </c>
      <c r="D5032" t="s">
        <v>5388</v>
      </c>
      <c r="E5032">
        <v>10260266</v>
      </c>
      <c r="F5032" t="s">
        <v>5448</v>
      </c>
      <c r="G5032">
        <v>66113044</v>
      </c>
      <c r="H5032" t="s">
        <v>2240</v>
      </c>
      <c r="I5032" t="s">
        <v>2243</v>
      </c>
      <c r="J5032" t="s">
        <v>5407</v>
      </c>
      <c r="K5032" t="s">
        <v>5391</v>
      </c>
      <c r="L5032" t="s">
        <v>5392</v>
      </c>
      <c r="M5032" t="s">
        <v>5393</v>
      </c>
      <c r="N5032">
        <v>10</v>
      </c>
    </row>
    <row r="5033" spans="1:14" x14ac:dyDescent="0.75">
      <c r="A5033" t="s">
        <v>10</v>
      </c>
      <c r="B5033" t="s">
        <v>11</v>
      </c>
      <c r="C5033" t="s">
        <v>12</v>
      </c>
      <c r="D5033" t="s">
        <v>5388</v>
      </c>
      <c r="E5033">
        <v>10260266</v>
      </c>
      <c r="F5033" t="s">
        <v>5448</v>
      </c>
      <c r="G5033">
        <v>66113044</v>
      </c>
      <c r="H5033" t="s">
        <v>2240</v>
      </c>
      <c r="I5033" t="s">
        <v>2243</v>
      </c>
      <c r="J5033" t="s">
        <v>5407</v>
      </c>
      <c r="K5033" t="s">
        <v>5394</v>
      </c>
      <c r="L5033" t="s">
        <v>5395</v>
      </c>
      <c r="M5033" t="s">
        <v>5405</v>
      </c>
      <c r="N5033">
        <v>5</v>
      </c>
    </row>
    <row r="5034" spans="1:14" x14ac:dyDescent="0.75">
      <c r="A5034" t="s">
        <v>10</v>
      </c>
      <c r="B5034" t="s">
        <v>11</v>
      </c>
      <c r="C5034" t="s">
        <v>12</v>
      </c>
      <c r="D5034" t="s">
        <v>5388</v>
      </c>
      <c r="E5034">
        <v>10260266</v>
      </c>
      <c r="F5034" t="s">
        <v>5448</v>
      </c>
      <c r="G5034">
        <v>66113044</v>
      </c>
      <c r="H5034" t="s">
        <v>2240</v>
      </c>
      <c r="I5034" t="s">
        <v>2243</v>
      </c>
      <c r="J5034" t="s">
        <v>5407</v>
      </c>
      <c r="K5034" t="s">
        <v>5394</v>
      </c>
      <c r="L5034" t="s">
        <v>5395</v>
      </c>
      <c r="M5034" t="s">
        <v>5396</v>
      </c>
      <c r="N5034">
        <v>3</v>
      </c>
    </row>
    <row r="5035" spans="1:14" x14ac:dyDescent="0.75">
      <c r="A5035" t="s">
        <v>10</v>
      </c>
      <c r="B5035" t="s">
        <v>11</v>
      </c>
      <c r="C5035" t="s">
        <v>12</v>
      </c>
      <c r="D5035" t="s">
        <v>5388</v>
      </c>
      <c r="E5035">
        <v>10260266</v>
      </c>
      <c r="F5035" t="s">
        <v>5448</v>
      </c>
      <c r="G5035">
        <v>66113085</v>
      </c>
      <c r="H5035" t="s">
        <v>1929</v>
      </c>
      <c r="I5035" t="s">
        <v>1930</v>
      </c>
      <c r="J5035" t="s">
        <v>5421</v>
      </c>
      <c r="K5035" t="s">
        <v>5394</v>
      </c>
      <c r="L5035" t="s">
        <v>5395</v>
      </c>
      <c r="M5035" t="s">
        <v>5405</v>
      </c>
      <c r="N5035">
        <v>5</v>
      </c>
    </row>
    <row r="5036" spans="1:14" x14ac:dyDescent="0.75">
      <c r="A5036" t="s">
        <v>10</v>
      </c>
      <c r="B5036" t="s">
        <v>11</v>
      </c>
      <c r="C5036" t="s">
        <v>12</v>
      </c>
      <c r="D5036" t="s">
        <v>5388</v>
      </c>
      <c r="E5036">
        <v>10260266</v>
      </c>
      <c r="F5036" t="s">
        <v>5448</v>
      </c>
      <c r="G5036">
        <v>66113093</v>
      </c>
      <c r="H5036" t="s">
        <v>1735</v>
      </c>
      <c r="I5036" t="s">
        <v>1736</v>
      </c>
      <c r="J5036" t="s">
        <v>5407</v>
      </c>
      <c r="K5036" t="s">
        <v>5391</v>
      </c>
      <c r="L5036" t="s">
        <v>5392</v>
      </c>
      <c r="M5036" t="s">
        <v>5393</v>
      </c>
      <c r="N5036">
        <v>5</v>
      </c>
    </row>
    <row r="5037" spans="1:14" x14ac:dyDescent="0.75">
      <c r="A5037" t="s">
        <v>10</v>
      </c>
      <c r="B5037" t="s">
        <v>11</v>
      </c>
      <c r="C5037" t="s">
        <v>12</v>
      </c>
      <c r="D5037" t="s">
        <v>5388</v>
      </c>
      <c r="E5037">
        <v>10260266</v>
      </c>
      <c r="F5037" t="s">
        <v>5448</v>
      </c>
      <c r="G5037">
        <v>66113094</v>
      </c>
      <c r="H5037" t="s">
        <v>620</v>
      </c>
      <c r="I5037" t="s">
        <v>621</v>
      </c>
      <c r="J5037" t="s">
        <v>5451</v>
      </c>
      <c r="K5037" t="s">
        <v>5391</v>
      </c>
      <c r="L5037" t="s">
        <v>5392</v>
      </c>
      <c r="M5037" t="s">
        <v>5393</v>
      </c>
      <c r="N5037">
        <v>5</v>
      </c>
    </row>
    <row r="5038" spans="1:14" x14ac:dyDescent="0.75">
      <c r="A5038" t="s">
        <v>10</v>
      </c>
      <c r="B5038" t="s">
        <v>11</v>
      </c>
      <c r="C5038" t="s">
        <v>12</v>
      </c>
      <c r="D5038" t="s">
        <v>5388</v>
      </c>
      <c r="E5038">
        <v>10260266</v>
      </c>
      <c r="F5038" t="s">
        <v>5448</v>
      </c>
      <c r="G5038">
        <v>66113147</v>
      </c>
      <c r="H5038" t="s">
        <v>982</v>
      </c>
      <c r="I5038" t="s">
        <v>983</v>
      </c>
      <c r="J5038" t="s">
        <v>5407</v>
      </c>
      <c r="K5038" t="s">
        <v>5394</v>
      </c>
      <c r="L5038" t="s">
        <v>5395</v>
      </c>
      <c r="M5038" t="s">
        <v>5405</v>
      </c>
      <c r="N5038">
        <v>10</v>
      </c>
    </row>
    <row r="5039" spans="1:14" x14ac:dyDescent="0.75">
      <c r="A5039" t="s">
        <v>10</v>
      </c>
      <c r="B5039" t="s">
        <v>11</v>
      </c>
      <c r="C5039" t="s">
        <v>12</v>
      </c>
      <c r="D5039" t="s">
        <v>5388</v>
      </c>
      <c r="E5039">
        <v>10260266</v>
      </c>
      <c r="F5039" t="s">
        <v>5448</v>
      </c>
      <c r="G5039">
        <v>66113147</v>
      </c>
      <c r="H5039" t="s">
        <v>982</v>
      </c>
      <c r="I5039" t="s">
        <v>983</v>
      </c>
      <c r="J5039" t="s">
        <v>5407</v>
      </c>
      <c r="K5039" t="s">
        <v>5394</v>
      </c>
      <c r="L5039" t="s">
        <v>5395</v>
      </c>
      <c r="M5039" t="s">
        <v>5396</v>
      </c>
      <c r="N5039">
        <v>10</v>
      </c>
    </row>
    <row r="5040" spans="1:14" x14ac:dyDescent="0.75">
      <c r="A5040" t="s">
        <v>10</v>
      </c>
      <c r="B5040" t="s">
        <v>11</v>
      </c>
      <c r="C5040" t="s">
        <v>12</v>
      </c>
      <c r="D5040" t="s">
        <v>5388</v>
      </c>
      <c r="E5040">
        <v>10260266</v>
      </c>
      <c r="F5040" t="s">
        <v>5448</v>
      </c>
      <c r="G5040">
        <v>66113357</v>
      </c>
      <c r="H5040" t="s">
        <v>2416</v>
      </c>
      <c r="I5040" t="s">
        <v>569</v>
      </c>
      <c r="J5040" t="s">
        <v>5419</v>
      </c>
      <c r="K5040" t="s">
        <v>5391</v>
      </c>
      <c r="L5040" t="s">
        <v>5392</v>
      </c>
      <c r="M5040" t="s">
        <v>5393</v>
      </c>
      <c r="N5040">
        <v>50</v>
      </c>
    </row>
    <row r="5041" spans="1:14" x14ac:dyDescent="0.75">
      <c r="A5041" t="s">
        <v>10</v>
      </c>
      <c r="B5041" t="s">
        <v>11</v>
      </c>
      <c r="C5041" t="s">
        <v>12</v>
      </c>
      <c r="D5041" t="s">
        <v>5388</v>
      </c>
      <c r="E5041">
        <v>10260266</v>
      </c>
      <c r="F5041" t="s">
        <v>5448</v>
      </c>
      <c r="G5041">
        <v>66113357</v>
      </c>
      <c r="H5041" t="s">
        <v>2416</v>
      </c>
      <c r="I5041" t="s">
        <v>569</v>
      </c>
      <c r="J5041" t="s">
        <v>5419</v>
      </c>
      <c r="K5041" t="s">
        <v>5394</v>
      </c>
      <c r="L5041" t="s">
        <v>5402</v>
      </c>
      <c r="M5041" t="s">
        <v>5403</v>
      </c>
      <c r="N5041">
        <v>50</v>
      </c>
    </row>
    <row r="5042" spans="1:14" x14ac:dyDescent="0.75">
      <c r="A5042" t="s">
        <v>10</v>
      </c>
      <c r="B5042" t="s">
        <v>11</v>
      </c>
      <c r="C5042" t="s">
        <v>12</v>
      </c>
      <c r="D5042" t="s">
        <v>5388</v>
      </c>
      <c r="E5042">
        <v>10260266</v>
      </c>
      <c r="F5042" t="s">
        <v>5448</v>
      </c>
      <c r="G5042">
        <v>66113361</v>
      </c>
      <c r="H5042" t="s">
        <v>3907</v>
      </c>
      <c r="I5042" t="s">
        <v>1119</v>
      </c>
      <c r="J5042" t="s">
        <v>5407</v>
      </c>
      <c r="K5042" t="s">
        <v>5391</v>
      </c>
      <c r="L5042" t="s">
        <v>5392</v>
      </c>
      <c r="M5042" t="s">
        <v>5393</v>
      </c>
      <c r="N5042">
        <v>5</v>
      </c>
    </row>
    <row r="5043" spans="1:14" x14ac:dyDescent="0.75">
      <c r="A5043" t="s">
        <v>10</v>
      </c>
      <c r="B5043" t="s">
        <v>11</v>
      </c>
      <c r="C5043" t="s">
        <v>12</v>
      </c>
      <c r="D5043" t="s">
        <v>5388</v>
      </c>
      <c r="E5043">
        <v>10260266</v>
      </c>
      <c r="F5043" t="s">
        <v>5448</v>
      </c>
      <c r="G5043">
        <v>66113361</v>
      </c>
      <c r="H5043" t="s">
        <v>3907</v>
      </c>
      <c r="I5043" t="s">
        <v>1119</v>
      </c>
      <c r="J5043" t="s">
        <v>5407</v>
      </c>
      <c r="K5043" t="s">
        <v>5394</v>
      </c>
      <c r="L5043" t="s">
        <v>5395</v>
      </c>
      <c r="M5043" t="s">
        <v>5396</v>
      </c>
      <c r="N5043">
        <v>5</v>
      </c>
    </row>
    <row r="5044" spans="1:14" x14ac:dyDescent="0.75">
      <c r="A5044" t="s">
        <v>10</v>
      </c>
      <c r="B5044" t="s">
        <v>11</v>
      </c>
      <c r="C5044" t="s">
        <v>12</v>
      </c>
      <c r="D5044" t="s">
        <v>5388</v>
      </c>
      <c r="E5044">
        <v>10260266</v>
      </c>
      <c r="F5044" t="s">
        <v>5448</v>
      </c>
      <c r="G5044">
        <v>66113839</v>
      </c>
      <c r="H5044" t="s">
        <v>1286</v>
      </c>
      <c r="I5044" t="s">
        <v>1287</v>
      </c>
      <c r="J5044" t="s">
        <v>5397</v>
      </c>
      <c r="K5044" t="s">
        <v>5398</v>
      </c>
      <c r="L5044" t="s">
        <v>5399</v>
      </c>
      <c r="M5044" t="s">
        <v>5400</v>
      </c>
      <c r="N5044">
        <v>30</v>
      </c>
    </row>
    <row r="5045" spans="1:14" x14ac:dyDescent="0.75">
      <c r="A5045" t="s">
        <v>10</v>
      </c>
      <c r="B5045" t="s">
        <v>11</v>
      </c>
      <c r="C5045" t="s">
        <v>12</v>
      </c>
      <c r="D5045" t="s">
        <v>5388</v>
      </c>
      <c r="E5045">
        <v>10260266</v>
      </c>
      <c r="F5045" t="s">
        <v>5448</v>
      </c>
      <c r="G5045">
        <v>66113839</v>
      </c>
      <c r="H5045" t="s">
        <v>1286</v>
      </c>
      <c r="I5045" t="s">
        <v>1287</v>
      </c>
      <c r="J5045" t="s">
        <v>5397</v>
      </c>
      <c r="K5045" t="s">
        <v>5391</v>
      </c>
      <c r="L5045" t="s">
        <v>5392</v>
      </c>
      <c r="M5045" t="s">
        <v>5393</v>
      </c>
      <c r="N5045">
        <v>150</v>
      </c>
    </row>
    <row r="5046" spans="1:14" x14ac:dyDescent="0.75">
      <c r="A5046" t="s">
        <v>10</v>
      </c>
      <c r="B5046" t="s">
        <v>11</v>
      </c>
      <c r="C5046" t="s">
        <v>12</v>
      </c>
      <c r="D5046" t="s">
        <v>5388</v>
      </c>
      <c r="E5046">
        <v>10260266</v>
      </c>
      <c r="F5046" t="s">
        <v>5448</v>
      </c>
      <c r="G5046">
        <v>66113839</v>
      </c>
      <c r="H5046" t="s">
        <v>1286</v>
      </c>
      <c r="I5046" t="s">
        <v>1287</v>
      </c>
      <c r="J5046" t="s">
        <v>5397</v>
      </c>
      <c r="K5046" t="s">
        <v>5391</v>
      </c>
      <c r="L5046" t="s">
        <v>5392</v>
      </c>
      <c r="M5046" t="s">
        <v>5401</v>
      </c>
      <c r="N5046">
        <v>50</v>
      </c>
    </row>
    <row r="5047" spans="1:14" x14ac:dyDescent="0.75">
      <c r="A5047" t="s">
        <v>10</v>
      </c>
      <c r="B5047" t="s">
        <v>11</v>
      </c>
      <c r="C5047" t="s">
        <v>12</v>
      </c>
      <c r="D5047" t="s">
        <v>5388</v>
      </c>
      <c r="E5047">
        <v>10260266</v>
      </c>
      <c r="F5047" t="s">
        <v>5448</v>
      </c>
      <c r="G5047">
        <v>66113839</v>
      </c>
      <c r="H5047" t="s">
        <v>1286</v>
      </c>
      <c r="I5047" t="s">
        <v>1287</v>
      </c>
      <c r="J5047" t="s">
        <v>5397</v>
      </c>
      <c r="K5047" t="s">
        <v>5394</v>
      </c>
      <c r="L5047" t="s">
        <v>5395</v>
      </c>
      <c r="M5047" t="s">
        <v>5405</v>
      </c>
      <c r="N5047">
        <v>30</v>
      </c>
    </row>
    <row r="5048" spans="1:14" x14ac:dyDescent="0.75">
      <c r="A5048" t="s">
        <v>10</v>
      </c>
      <c r="B5048" t="s">
        <v>11</v>
      </c>
      <c r="C5048" t="s">
        <v>12</v>
      </c>
      <c r="D5048" t="s">
        <v>5388</v>
      </c>
      <c r="E5048">
        <v>10260266</v>
      </c>
      <c r="F5048" t="s">
        <v>5448</v>
      </c>
      <c r="G5048">
        <v>66113839</v>
      </c>
      <c r="H5048" t="s">
        <v>1286</v>
      </c>
      <c r="I5048" t="s">
        <v>1287</v>
      </c>
      <c r="J5048" t="s">
        <v>5397</v>
      </c>
      <c r="K5048" t="s">
        <v>5394</v>
      </c>
      <c r="L5048" t="s">
        <v>5395</v>
      </c>
      <c r="M5048" t="s">
        <v>5396</v>
      </c>
      <c r="N5048">
        <v>130</v>
      </c>
    </row>
    <row r="5049" spans="1:14" x14ac:dyDescent="0.75">
      <c r="A5049" t="s">
        <v>10</v>
      </c>
      <c r="B5049" t="s">
        <v>11</v>
      </c>
      <c r="C5049" t="s">
        <v>12</v>
      </c>
      <c r="D5049" t="s">
        <v>5388</v>
      </c>
      <c r="E5049">
        <v>10260266</v>
      </c>
      <c r="F5049" t="s">
        <v>5448</v>
      </c>
      <c r="G5049">
        <v>66114821</v>
      </c>
      <c r="H5049" t="s">
        <v>5452</v>
      </c>
      <c r="I5049" t="s">
        <v>7362</v>
      </c>
      <c r="J5049" t="s">
        <v>5419</v>
      </c>
      <c r="K5049" t="s">
        <v>5391</v>
      </c>
      <c r="L5049" t="s">
        <v>5392</v>
      </c>
      <c r="M5049" t="s">
        <v>5393</v>
      </c>
      <c r="N5049">
        <v>50</v>
      </c>
    </row>
    <row r="5050" spans="1:14" x14ac:dyDescent="0.75">
      <c r="A5050" t="s">
        <v>10</v>
      </c>
      <c r="B5050" t="s">
        <v>11</v>
      </c>
      <c r="C5050" t="s">
        <v>12</v>
      </c>
      <c r="D5050" t="s">
        <v>5388</v>
      </c>
      <c r="E5050">
        <v>10260266</v>
      </c>
      <c r="F5050" t="s">
        <v>5448</v>
      </c>
      <c r="G5050">
        <v>66114862</v>
      </c>
      <c r="H5050" t="s">
        <v>7780</v>
      </c>
      <c r="I5050" t="s">
        <v>2441</v>
      </c>
      <c r="J5050" t="s">
        <v>5416</v>
      </c>
      <c r="K5050" t="s">
        <v>5391</v>
      </c>
      <c r="L5050" t="s">
        <v>5392</v>
      </c>
      <c r="M5050" t="s">
        <v>5393</v>
      </c>
      <c r="N5050">
        <v>15</v>
      </c>
    </row>
    <row r="5051" spans="1:14" x14ac:dyDescent="0.75">
      <c r="A5051" t="s">
        <v>10</v>
      </c>
      <c r="B5051" t="s">
        <v>11</v>
      </c>
      <c r="C5051" t="s">
        <v>12</v>
      </c>
      <c r="D5051" t="s">
        <v>5388</v>
      </c>
      <c r="E5051">
        <v>10260266</v>
      </c>
      <c r="F5051" t="s">
        <v>5448</v>
      </c>
      <c r="G5051">
        <v>66115508</v>
      </c>
      <c r="H5051" t="s">
        <v>4601</v>
      </c>
      <c r="I5051" t="s">
        <v>4602</v>
      </c>
      <c r="J5051" t="s">
        <v>5407</v>
      </c>
      <c r="K5051" t="s">
        <v>5394</v>
      </c>
      <c r="L5051" t="s">
        <v>5395</v>
      </c>
      <c r="M5051" t="s">
        <v>5396</v>
      </c>
      <c r="N5051">
        <v>10</v>
      </c>
    </row>
    <row r="5052" spans="1:14" x14ac:dyDescent="0.75">
      <c r="A5052" t="s">
        <v>10</v>
      </c>
      <c r="B5052" t="s">
        <v>11</v>
      </c>
      <c r="C5052" t="s">
        <v>12</v>
      </c>
      <c r="D5052" t="s">
        <v>5388</v>
      </c>
      <c r="E5052">
        <v>10260266</v>
      </c>
      <c r="F5052" t="s">
        <v>5448</v>
      </c>
      <c r="G5052">
        <v>66150277</v>
      </c>
      <c r="H5052" t="s">
        <v>4973</v>
      </c>
      <c r="I5052" t="s">
        <v>1565</v>
      </c>
      <c r="J5052" t="s">
        <v>5449</v>
      </c>
      <c r="K5052" t="s">
        <v>5391</v>
      </c>
      <c r="L5052" t="s">
        <v>5392</v>
      </c>
      <c r="M5052" t="s">
        <v>5393</v>
      </c>
      <c r="N5052">
        <v>5</v>
      </c>
    </row>
    <row r="5053" spans="1:14" x14ac:dyDescent="0.75">
      <c r="A5053" t="s">
        <v>10</v>
      </c>
      <c r="B5053" t="s">
        <v>11</v>
      </c>
      <c r="C5053" t="s">
        <v>12</v>
      </c>
      <c r="D5053" t="s">
        <v>5388</v>
      </c>
      <c r="E5053">
        <v>10260266</v>
      </c>
      <c r="F5053" t="s">
        <v>5448</v>
      </c>
      <c r="G5053">
        <v>66150538</v>
      </c>
      <c r="H5053" t="s">
        <v>3366</v>
      </c>
      <c r="I5053" t="s">
        <v>3367</v>
      </c>
      <c r="J5053" t="s">
        <v>5407</v>
      </c>
      <c r="K5053" t="s">
        <v>5422</v>
      </c>
      <c r="L5053" t="s">
        <v>5423</v>
      </c>
      <c r="M5053" t="s">
        <v>5424</v>
      </c>
      <c r="N5053">
        <v>1</v>
      </c>
    </row>
    <row r="5054" spans="1:14" x14ac:dyDescent="0.75">
      <c r="A5054" t="s">
        <v>10</v>
      </c>
      <c r="B5054" t="s">
        <v>11</v>
      </c>
      <c r="C5054" t="s">
        <v>12</v>
      </c>
      <c r="D5054" t="s">
        <v>5388</v>
      </c>
      <c r="E5054">
        <v>10260266</v>
      </c>
      <c r="F5054" t="s">
        <v>5448</v>
      </c>
      <c r="G5054">
        <v>66150538</v>
      </c>
      <c r="H5054" t="s">
        <v>3366</v>
      </c>
      <c r="I5054" t="s">
        <v>3367</v>
      </c>
      <c r="J5054" t="s">
        <v>5407</v>
      </c>
      <c r="K5054" t="s">
        <v>5422</v>
      </c>
      <c r="L5054" t="s">
        <v>5439</v>
      </c>
      <c r="M5054" t="s">
        <v>5440</v>
      </c>
      <c r="N5054">
        <v>1</v>
      </c>
    </row>
    <row r="5055" spans="1:14" x14ac:dyDescent="0.75">
      <c r="A5055" t="s">
        <v>10</v>
      </c>
      <c r="B5055" t="s">
        <v>11</v>
      </c>
      <c r="C5055" t="s">
        <v>12</v>
      </c>
      <c r="D5055" t="s">
        <v>5388</v>
      </c>
      <c r="E5055">
        <v>10260266</v>
      </c>
      <c r="F5055" t="s">
        <v>5448</v>
      </c>
      <c r="G5055">
        <v>66150538</v>
      </c>
      <c r="H5055" t="s">
        <v>3366</v>
      </c>
      <c r="I5055" t="s">
        <v>3367</v>
      </c>
      <c r="J5055" t="s">
        <v>5407</v>
      </c>
      <c r="K5055" t="s">
        <v>5422</v>
      </c>
      <c r="L5055" t="s">
        <v>5429</v>
      </c>
      <c r="M5055" t="s">
        <v>5430</v>
      </c>
      <c r="N5055">
        <v>2</v>
      </c>
    </row>
    <row r="5056" spans="1:14" x14ac:dyDescent="0.75">
      <c r="A5056" t="s">
        <v>10</v>
      </c>
      <c r="B5056" t="s">
        <v>11</v>
      </c>
      <c r="C5056" t="s">
        <v>12</v>
      </c>
      <c r="D5056" t="s">
        <v>5388</v>
      </c>
      <c r="E5056">
        <v>10260266</v>
      </c>
      <c r="F5056" t="s">
        <v>5448</v>
      </c>
      <c r="G5056">
        <v>66150539</v>
      </c>
      <c r="H5056" t="s">
        <v>2374</v>
      </c>
      <c r="I5056" t="s">
        <v>2375</v>
      </c>
      <c r="J5056" t="s">
        <v>5407</v>
      </c>
      <c r="K5056" t="s">
        <v>5391</v>
      </c>
      <c r="L5056" t="s">
        <v>5392</v>
      </c>
      <c r="M5056" t="s">
        <v>5393</v>
      </c>
      <c r="N5056">
        <v>5</v>
      </c>
    </row>
    <row r="5057" spans="1:14" x14ac:dyDescent="0.75">
      <c r="A5057" t="s">
        <v>10</v>
      </c>
      <c r="B5057" t="s">
        <v>11</v>
      </c>
      <c r="C5057" t="s">
        <v>12</v>
      </c>
      <c r="D5057" t="s">
        <v>5388</v>
      </c>
      <c r="E5057">
        <v>10260266</v>
      </c>
      <c r="F5057" t="s">
        <v>5448</v>
      </c>
      <c r="G5057">
        <v>66150637</v>
      </c>
      <c r="H5057" t="s">
        <v>955</v>
      </c>
      <c r="I5057" t="s">
        <v>956</v>
      </c>
      <c r="J5057" t="s">
        <v>5407</v>
      </c>
      <c r="K5057" t="s">
        <v>5391</v>
      </c>
      <c r="L5057" t="s">
        <v>5392</v>
      </c>
      <c r="M5057" t="s">
        <v>5393</v>
      </c>
      <c r="N5057">
        <v>5</v>
      </c>
    </row>
    <row r="5058" spans="1:14" x14ac:dyDescent="0.75">
      <c r="A5058" t="s">
        <v>10</v>
      </c>
      <c r="B5058" t="s">
        <v>11</v>
      </c>
      <c r="C5058" t="s">
        <v>12</v>
      </c>
      <c r="D5058" t="s">
        <v>5388</v>
      </c>
      <c r="E5058">
        <v>10260266</v>
      </c>
      <c r="F5058" t="s">
        <v>5448</v>
      </c>
      <c r="G5058">
        <v>66150638</v>
      </c>
      <c r="H5058" t="s">
        <v>345</v>
      </c>
      <c r="I5058" t="s">
        <v>352</v>
      </c>
      <c r="J5058" t="s">
        <v>5407</v>
      </c>
      <c r="K5058" t="s">
        <v>5391</v>
      </c>
      <c r="L5058" t="s">
        <v>5392</v>
      </c>
      <c r="M5058" t="s">
        <v>5393</v>
      </c>
      <c r="N5058">
        <v>5</v>
      </c>
    </row>
    <row r="5059" spans="1:14" x14ac:dyDescent="0.75">
      <c r="A5059" t="s">
        <v>10</v>
      </c>
      <c r="B5059" t="s">
        <v>11</v>
      </c>
      <c r="C5059" t="s">
        <v>12</v>
      </c>
      <c r="D5059" t="s">
        <v>5388</v>
      </c>
      <c r="E5059">
        <v>10260266</v>
      </c>
      <c r="F5059" t="s">
        <v>5448</v>
      </c>
      <c r="G5059">
        <v>66150643</v>
      </c>
      <c r="H5059" t="s">
        <v>5371</v>
      </c>
      <c r="I5059" t="s">
        <v>1004</v>
      </c>
      <c r="J5059" t="s">
        <v>5407</v>
      </c>
      <c r="K5059" t="s">
        <v>5398</v>
      </c>
      <c r="L5059" t="s">
        <v>5399</v>
      </c>
      <c r="M5059" t="s">
        <v>5400</v>
      </c>
      <c r="N5059">
        <v>5</v>
      </c>
    </row>
    <row r="5060" spans="1:14" x14ac:dyDescent="0.75">
      <c r="A5060" t="s">
        <v>10</v>
      </c>
      <c r="B5060" t="s">
        <v>11</v>
      </c>
      <c r="C5060" t="s">
        <v>12</v>
      </c>
      <c r="D5060" t="s">
        <v>5388</v>
      </c>
      <c r="E5060">
        <v>10260266</v>
      </c>
      <c r="F5060" t="s">
        <v>5448</v>
      </c>
      <c r="G5060">
        <v>66150643</v>
      </c>
      <c r="H5060" t="s">
        <v>5371</v>
      </c>
      <c r="I5060" t="s">
        <v>1004</v>
      </c>
      <c r="J5060" t="s">
        <v>5407</v>
      </c>
      <c r="K5060" t="s">
        <v>5391</v>
      </c>
      <c r="L5060" t="s">
        <v>5392</v>
      </c>
      <c r="M5060" t="s">
        <v>5393</v>
      </c>
      <c r="N5060">
        <v>10</v>
      </c>
    </row>
    <row r="5061" spans="1:14" x14ac:dyDescent="0.75">
      <c r="A5061" t="s">
        <v>10</v>
      </c>
      <c r="B5061" t="s">
        <v>11</v>
      </c>
      <c r="C5061" t="s">
        <v>12</v>
      </c>
      <c r="D5061" t="s">
        <v>5388</v>
      </c>
      <c r="E5061">
        <v>10260266</v>
      </c>
      <c r="F5061" t="s">
        <v>5448</v>
      </c>
      <c r="G5061">
        <v>66150643</v>
      </c>
      <c r="H5061" t="s">
        <v>5371</v>
      </c>
      <c r="I5061" t="s">
        <v>1004</v>
      </c>
      <c r="J5061" t="s">
        <v>5407</v>
      </c>
      <c r="K5061" t="s">
        <v>5394</v>
      </c>
      <c r="L5061" t="s">
        <v>5395</v>
      </c>
      <c r="M5061" t="s">
        <v>5405</v>
      </c>
      <c r="N5061">
        <v>5</v>
      </c>
    </row>
    <row r="5062" spans="1:14" x14ac:dyDescent="0.75">
      <c r="A5062" t="s">
        <v>10</v>
      </c>
      <c r="B5062" t="s">
        <v>11</v>
      </c>
      <c r="C5062" t="s">
        <v>12</v>
      </c>
      <c r="D5062" t="s">
        <v>5388</v>
      </c>
      <c r="E5062">
        <v>10260266</v>
      </c>
      <c r="F5062" t="s">
        <v>5448</v>
      </c>
      <c r="G5062">
        <v>66150718</v>
      </c>
      <c r="H5062" t="s">
        <v>568</v>
      </c>
      <c r="I5062" t="s">
        <v>569</v>
      </c>
      <c r="J5062" t="s">
        <v>5407</v>
      </c>
      <c r="K5062" t="s">
        <v>5391</v>
      </c>
      <c r="L5062" t="s">
        <v>5392</v>
      </c>
      <c r="M5062" t="s">
        <v>5393</v>
      </c>
      <c r="N5062">
        <v>5</v>
      </c>
    </row>
    <row r="5063" spans="1:14" x14ac:dyDescent="0.75">
      <c r="A5063" t="s">
        <v>10</v>
      </c>
      <c r="B5063" t="s">
        <v>11</v>
      </c>
      <c r="C5063" t="s">
        <v>12</v>
      </c>
      <c r="D5063" t="s">
        <v>5388</v>
      </c>
      <c r="E5063">
        <v>10260266</v>
      </c>
      <c r="F5063" t="s">
        <v>5448</v>
      </c>
      <c r="G5063">
        <v>66150790</v>
      </c>
      <c r="H5063" t="s">
        <v>854</v>
      </c>
      <c r="I5063" t="s">
        <v>856</v>
      </c>
      <c r="J5063" t="s">
        <v>5407</v>
      </c>
      <c r="K5063" t="s">
        <v>5391</v>
      </c>
      <c r="L5063" t="s">
        <v>5392</v>
      </c>
      <c r="M5063" t="s">
        <v>5393</v>
      </c>
      <c r="N5063">
        <v>5</v>
      </c>
    </row>
    <row r="5064" spans="1:14" x14ac:dyDescent="0.75">
      <c r="A5064" t="s">
        <v>10</v>
      </c>
      <c r="B5064" t="s">
        <v>11</v>
      </c>
      <c r="C5064" t="s">
        <v>12</v>
      </c>
      <c r="D5064" t="s">
        <v>5388</v>
      </c>
      <c r="E5064">
        <v>10260266</v>
      </c>
      <c r="F5064" t="s">
        <v>5448</v>
      </c>
      <c r="G5064">
        <v>66151113</v>
      </c>
      <c r="H5064" t="s">
        <v>1196</v>
      </c>
      <c r="I5064" t="s">
        <v>1197</v>
      </c>
      <c r="J5064" t="s">
        <v>5407</v>
      </c>
      <c r="K5064" t="s">
        <v>5394</v>
      </c>
      <c r="L5064" t="s">
        <v>5395</v>
      </c>
      <c r="M5064" t="s">
        <v>5396</v>
      </c>
      <c r="N5064">
        <v>50</v>
      </c>
    </row>
    <row r="5065" spans="1:14" x14ac:dyDescent="0.75">
      <c r="A5065" t="s">
        <v>10</v>
      </c>
      <c r="B5065" t="s">
        <v>11</v>
      </c>
      <c r="C5065" t="s">
        <v>12</v>
      </c>
      <c r="D5065" t="s">
        <v>5388</v>
      </c>
      <c r="E5065">
        <v>10260266</v>
      </c>
      <c r="F5065" t="s">
        <v>5448</v>
      </c>
      <c r="G5065">
        <v>66151281</v>
      </c>
      <c r="H5065" t="s">
        <v>1462</v>
      </c>
      <c r="I5065" t="s">
        <v>1463</v>
      </c>
      <c r="J5065" t="s">
        <v>5407</v>
      </c>
      <c r="K5065" t="s">
        <v>5391</v>
      </c>
      <c r="L5065" t="s">
        <v>5392</v>
      </c>
      <c r="M5065" t="s">
        <v>5393</v>
      </c>
      <c r="N5065">
        <v>5</v>
      </c>
    </row>
    <row r="5066" spans="1:14" x14ac:dyDescent="0.75">
      <c r="A5066" t="s">
        <v>10</v>
      </c>
      <c r="B5066" t="s">
        <v>11</v>
      </c>
      <c r="C5066" t="s">
        <v>12</v>
      </c>
      <c r="D5066" t="s">
        <v>5388</v>
      </c>
      <c r="E5066">
        <v>10260266</v>
      </c>
      <c r="F5066" t="s">
        <v>5448</v>
      </c>
      <c r="G5066">
        <v>66151459</v>
      </c>
      <c r="H5066" t="s">
        <v>2236</v>
      </c>
      <c r="I5066" t="s">
        <v>2237</v>
      </c>
      <c r="J5066" t="s">
        <v>5407</v>
      </c>
      <c r="K5066" t="s">
        <v>5391</v>
      </c>
      <c r="L5066" t="s">
        <v>5392</v>
      </c>
      <c r="M5066" t="s">
        <v>5393</v>
      </c>
      <c r="N5066">
        <v>10</v>
      </c>
    </row>
    <row r="5067" spans="1:14" x14ac:dyDescent="0.75">
      <c r="A5067" t="s">
        <v>10</v>
      </c>
      <c r="B5067" t="s">
        <v>11</v>
      </c>
      <c r="C5067" t="s">
        <v>12</v>
      </c>
      <c r="D5067" t="s">
        <v>5388</v>
      </c>
      <c r="E5067">
        <v>10260266</v>
      </c>
      <c r="F5067" t="s">
        <v>5448</v>
      </c>
      <c r="G5067">
        <v>66151459</v>
      </c>
      <c r="H5067" t="s">
        <v>2236</v>
      </c>
      <c r="I5067" t="s">
        <v>2237</v>
      </c>
      <c r="J5067" t="s">
        <v>5407</v>
      </c>
      <c r="K5067" t="s">
        <v>5391</v>
      </c>
      <c r="L5067" t="s">
        <v>5392</v>
      </c>
      <c r="M5067" t="s">
        <v>5401</v>
      </c>
      <c r="N5067">
        <v>2</v>
      </c>
    </row>
    <row r="5068" spans="1:14" x14ac:dyDescent="0.75">
      <c r="A5068" t="s">
        <v>10</v>
      </c>
      <c r="B5068" t="s">
        <v>11</v>
      </c>
      <c r="C5068" t="s">
        <v>12</v>
      </c>
      <c r="D5068" t="s">
        <v>5388</v>
      </c>
      <c r="E5068">
        <v>10260266</v>
      </c>
      <c r="F5068" t="s">
        <v>5448</v>
      </c>
      <c r="G5068">
        <v>66151468</v>
      </c>
      <c r="H5068" t="s">
        <v>2916</v>
      </c>
      <c r="I5068" t="s">
        <v>2921</v>
      </c>
      <c r="J5068" t="s">
        <v>5397</v>
      </c>
      <c r="K5068" t="s">
        <v>5391</v>
      </c>
      <c r="L5068" t="s">
        <v>5392</v>
      </c>
      <c r="M5068" t="s">
        <v>5393</v>
      </c>
      <c r="N5068">
        <v>100</v>
      </c>
    </row>
    <row r="5069" spans="1:14" x14ac:dyDescent="0.75">
      <c r="A5069" t="s">
        <v>10</v>
      </c>
      <c r="B5069" t="s">
        <v>11</v>
      </c>
      <c r="C5069" t="s">
        <v>12</v>
      </c>
      <c r="D5069" t="s">
        <v>5388</v>
      </c>
      <c r="E5069">
        <v>10260266</v>
      </c>
      <c r="F5069" t="s">
        <v>5448</v>
      </c>
      <c r="G5069">
        <v>66151475</v>
      </c>
      <c r="H5069" t="s">
        <v>1588</v>
      </c>
      <c r="I5069" t="s">
        <v>1593</v>
      </c>
      <c r="J5069" t="s">
        <v>5407</v>
      </c>
      <c r="K5069" t="s">
        <v>5394</v>
      </c>
      <c r="L5069" t="s">
        <v>5395</v>
      </c>
      <c r="M5069" t="s">
        <v>5396</v>
      </c>
      <c r="N5069">
        <v>10</v>
      </c>
    </row>
    <row r="5070" spans="1:14" x14ac:dyDescent="0.75">
      <c r="A5070" t="s">
        <v>10</v>
      </c>
      <c r="B5070" t="s">
        <v>11</v>
      </c>
      <c r="C5070" t="s">
        <v>12</v>
      </c>
      <c r="D5070" t="s">
        <v>5388</v>
      </c>
      <c r="E5070">
        <v>10260266</v>
      </c>
      <c r="F5070" t="s">
        <v>5448</v>
      </c>
      <c r="G5070">
        <v>66151482</v>
      </c>
      <c r="H5070" t="s">
        <v>4882</v>
      </c>
      <c r="I5070" t="s">
        <v>4886</v>
      </c>
      <c r="J5070" t="s">
        <v>5407</v>
      </c>
      <c r="K5070" t="s">
        <v>5398</v>
      </c>
      <c r="L5070" t="s">
        <v>5399</v>
      </c>
      <c r="M5070" t="s">
        <v>5400</v>
      </c>
      <c r="N5070">
        <v>5</v>
      </c>
    </row>
    <row r="5071" spans="1:14" x14ac:dyDescent="0.75">
      <c r="A5071" t="s">
        <v>10</v>
      </c>
      <c r="B5071" t="s">
        <v>11</v>
      </c>
      <c r="C5071" t="s">
        <v>12</v>
      </c>
      <c r="D5071" t="s">
        <v>5388</v>
      </c>
      <c r="E5071">
        <v>10260266</v>
      </c>
      <c r="F5071" t="s">
        <v>5448</v>
      </c>
      <c r="G5071">
        <v>66151482</v>
      </c>
      <c r="H5071" t="s">
        <v>4882</v>
      </c>
      <c r="I5071" t="s">
        <v>4886</v>
      </c>
      <c r="J5071" t="s">
        <v>5407</v>
      </c>
      <c r="K5071" t="s">
        <v>5391</v>
      </c>
      <c r="L5071" t="s">
        <v>5392</v>
      </c>
      <c r="M5071" t="s">
        <v>5393</v>
      </c>
      <c r="N5071">
        <v>10</v>
      </c>
    </row>
    <row r="5072" spans="1:14" x14ac:dyDescent="0.75">
      <c r="A5072" t="s">
        <v>10</v>
      </c>
      <c r="B5072" t="s">
        <v>11</v>
      </c>
      <c r="C5072" t="s">
        <v>12</v>
      </c>
      <c r="D5072" t="s">
        <v>5388</v>
      </c>
      <c r="E5072">
        <v>10260266</v>
      </c>
      <c r="F5072" t="s">
        <v>5448</v>
      </c>
      <c r="G5072">
        <v>66151490</v>
      </c>
      <c r="H5072" t="s">
        <v>472</v>
      </c>
      <c r="I5072" t="s">
        <v>473</v>
      </c>
      <c r="J5072" t="s">
        <v>5407</v>
      </c>
      <c r="K5072" t="s">
        <v>5391</v>
      </c>
      <c r="L5072" t="s">
        <v>5392</v>
      </c>
      <c r="M5072" t="s">
        <v>5393</v>
      </c>
      <c r="N5072">
        <v>50</v>
      </c>
    </row>
    <row r="5073" spans="1:14" x14ac:dyDescent="0.75">
      <c r="A5073" t="s">
        <v>10</v>
      </c>
      <c r="B5073" t="s">
        <v>11</v>
      </c>
      <c r="C5073" t="s">
        <v>12</v>
      </c>
      <c r="D5073" t="s">
        <v>5388</v>
      </c>
      <c r="E5073">
        <v>10260266</v>
      </c>
      <c r="F5073" t="s">
        <v>5448</v>
      </c>
      <c r="G5073">
        <v>66151490</v>
      </c>
      <c r="H5073" t="s">
        <v>472</v>
      </c>
      <c r="I5073" t="s">
        <v>473</v>
      </c>
      <c r="J5073" t="s">
        <v>5407</v>
      </c>
      <c r="K5073" t="s">
        <v>5391</v>
      </c>
      <c r="L5073" t="s">
        <v>5392</v>
      </c>
      <c r="M5073" t="s">
        <v>5401</v>
      </c>
      <c r="N5073">
        <v>10</v>
      </c>
    </row>
    <row r="5074" spans="1:14" x14ac:dyDescent="0.75">
      <c r="A5074" t="s">
        <v>10</v>
      </c>
      <c r="B5074" t="s">
        <v>11</v>
      </c>
      <c r="C5074" t="s">
        <v>12</v>
      </c>
      <c r="D5074" t="s">
        <v>5388</v>
      </c>
      <c r="E5074">
        <v>10260266</v>
      </c>
      <c r="F5074" t="s">
        <v>5448</v>
      </c>
      <c r="G5074">
        <v>66151490</v>
      </c>
      <c r="H5074" t="s">
        <v>472</v>
      </c>
      <c r="I5074" t="s">
        <v>473</v>
      </c>
      <c r="J5074" t="s">
        <v>5407</v>
      </c>
      <c r="K5074" t="s">
        <v>5394</v>
      </c>
      <c r="L5074" t="s">
        <v>5395</v>
      </c>
      <c r="M5074" t="s">
        <v>5405</v>
      </c>
      <c r="N5074">
        <v>30</v>
      </c>
    </row>
    <row r="5075" spans="1:14" x14ac:dyDescent="0.75">
      <c r="A5075" t="s">
        <v>10</v>
      </c>
      <c r="B5075" t="s">
        <v>11</v>
      </c>
      <c r="C5075" t="s">
        <v>12</v>
      </c>
      <c r="D5075" t="s">
        <v>5388</v>
      </c>
      <c r="E5075">
        <v>10260266</v>
      </c>
      <c r="F5075" t="s">
        <v>5448</v>
      </c>
      <c r="G5075">
        <v>66151517</v>
      </c>
      <c r="H5075" t="s">
        <v>864</v>
      </c>
      <c r="I5075" t="s">
        <v>865</v>
      </c>
      <c r="J5075" t="s">
        <v>5407</v>
      </c>
      <c r="K5075" t="s">
        <v>5391</v>
      </c>
      <c r="L5075" t="s">
        <v>5392</v>
      </c>
      <c r="M5075" t="s">
        <v>5393</v>
      </c>
      <c r="N5075">
        <v>5</v>
      </c>
    </row>
    <row r="5076" spans="1:14" x14ac:dyDescent="0.75">
      <c r="A5076" t="s">
        <v>10</v>
      </c>
      <c r="B5076" t="s">
        <v>11</v>
      </c>
      <c r="C5076" t="s">
        <v>12</v>
      </c>
      <c r="D5076" t="s">
        <v>5388</v>
      </c>
      <c r="E5076">
        <v>10260266</v>
      </c>
      <c r="F5076" t="s">
        <v>5448</v>
      </c>
      <c r="G5076">
        <v>66152054</v>
      </c>
      <c r="H5076" t="s">
        <v>2576</v>
      </c>
      <c r="I5076" t="s">
        <v>998</v>
      </c>
      <c r="J5076" t="s">
        <v>5407</v>
      </c>
      <c r="K5076" t="s">
        <v>5391</v>
      </c>
      <c r="L5076" t="s">
        <v>5392</v>
      </c>
      <c r="M5076" t="s">
        <v>5393</v>
      </c>
      <c r="N5076">
        <v>15</v>
      </c>
    </row>
    <row r="5077" spans="1:14" x14ac:dyDescent="0.75">
      <c r="A5077" t="s">
        <v>10</v>
      </c>
      <c r="B5077" t="s">
        <v>11</v>
      </c>
      <c r="C5077" t="s">
        <v>12</v>
      </c>
      <c r="D5077" t="s">
        <v>5388</v>
      </c>
      <c r="E5077">
        <v>10260266</v>
      </c>
      <c r="F5077" t="s">
        <v>5448</v>
      </c>
      <c r="G5077">
        <v>66152169</v>
      </c>
      <c r="H5077" t="s">
        <v>4547</v>
      </c>
      <c r="I5077" t="s">
        <v>4548</v>
      </c>
      <c r="J5077" t="s">
        <v>5407</v>
      </c>
      <c r="K5077" t="s">
        <v>5391</v>
      </c>
      <c r="L5077" t="s">
        <v>5392</v>
      </c>
      <c r="M5077" t="s">
        <v>5393</v>
      </c>
      <c r="N5077">
        <v>5</v>
      </c>
    </row>
    <row r="5078" spans="1:14" x14ac:dyDescent="0.75">
      <c r="A5078" t="s">
        <v>10</v>
      </c>
      <c r="B5078" t="s">
        <v>11</v>
      </c>
      <c r="C5078" t="s">
        <v>12</v>
      </c>
      <c r="D5078" t="s">
        <v>5388</v>
      </c>
      <c r="E5078">
        <v>10260266</v>
      </c>
      <c r="F5078" t="s">
        <v>5448</v>
      </c>
      <c r="G5078">
        <v>66152169</v>
      </c>
      <c r="H5078" t="s">
        <v>4547</v>
      </c>
      <c r="I5078" t="s">
        <v>4548</v>
      </c>
      <c r="J5078" t="s">
        <v>5407</v>
      </c>
      <c r="K5078" t="s">
        <v>5394</v>
      </c>
      <c r="L5078" t="s">
        <v>5395</v>
      </c>
      <c r="M5078" t="s">
        <v>5396</v>
      </c>
      <c r="N5078">
        <v>15</v>
      </c>
    </row>
    <row r="5079" spans="1:14" x14ac:dyDescent="0.75">
      <c r="A5079" t="s">
        <v>10</v>
      </c>
      <c r="B5079" t="s">
        <v>11</v>
      </c>
      <c r="C5079" t="s">
        <v>12</v>
      </c>
      <c r="D5079" t="s">
        <v>5388</v>
      </c>
      <c r="E5079">
        <v>10260266</v>
      </c>
      <c r="F5079" t="s">
        <v>5448</v>
      </c>
      <c r="G5079">
        <v>66152242</v>
      </c>
      <c r="H5079" t="s">
        <v>580</v>
      </c>
      <c r="I5079" t="s">
        <v>581</v>
      </c>
      <c r="J5079" t="s">
        <v>5397</v>
      </c>
      <c r="K5079" t="s">
        <v>5391</v>
      </c>
      <c r="L5079" t="s">
        <v>5392</v>
      </c>
      <c r="M5079" t="s">
        <v>5401</v>
      </c>
      <c r="N5079">
        <v>10</v>
      </c>
    </row>
    <row r="5080" spans="1:14" x14ac:dyDescent="0.75">
      <c r="A5080" t="s">
        <v>10</v>
      </c>
      <c r="B5080" t="s">
        <v>11</v>
      </c>
      <c r="C5080" t="s">
        <v>12</v>
      </c>
      <c r="D5080" t="s">
        <v>5388</v>
      </c>
      <c r="E5080">
        <v>10260266</v>
      </c>
      <c r="F5080" t="s">
        <v>5448</v>
      </c>
      <c r="G5080">
        <v>66152242</v>
      </c>
      <c r="H5080" t="s">
        <v>580</v>
      </c>
      <c r="I5080" t="s">
        <v>581</v>
      </c>
      <c r="J5080" t="s">
        <v>5397</v>
      </c>
      <c r="K5080" t="s">
        <v>5422</v>
      </c>
      <c r="L5080" t="s">
        <v>5439</v>
      </c>
      <c r="M5080" t="s">
        <v>5440</v>
      </c>
      <c r="N5080">
        <v>2</v>
      </c>
    </row>
    <row r="5081" spans="1:14" x14ac:dyDescent="0.75">
      <c r="A5081" t="s">
        <v>10</v>
      </c>
      <c r="B5081" t="s">
        <v>11</v>
      </c>
      <c r="C5081" t="s">
        <v>12</v>
      </c>
      <c r="D5081" t="s">
        <v>5388</v>
      </c>
      <c r="E5081">
        <v>10260266</v>
      </c>
      <c r="F5081" t="s">
        <v>5448</v>
      </c>
      <c r="G5081">
        <v>66152242</v>
      </c>
      <c r="H5081" t="s">
        <v>580</v>
      </c>
      <c r="I5081" t="s">
        <v>581</v>
      </c>
      <c r="J5081" t="s">
        <v>5397</v>
      </c>
      <c r="K5081" t="s">
        <v>5394</v>
      </c>
      <c r="L5081" t="s">
        <v>5395</v>
      </c>
      <c r="M5081" t="s">
        <v>5396</v>
      </c>
      <c r="N5081">
        <v>80</v>
      </c>
    </row>
    <row r="5082" spans="1:14" x14ac:dyDescent="0.75">
      <c r="A5082" t="s">
        <v>10</v>
      </c>
      <c r="B5082" t="s">
        <v>11</v>
      </c>
      <c r="C5082" t="s">
        <v>12</v>
      </c>
      <c r="D5082" t="s">
        <v>5388</v>
      </c>
      <c r="E5082">
        <v>10260266</v>
      </c>
      <c r="F5082" t="s">
        <v>5448</v>
      </c>
      <c r="G5082">
        <v>66152288</v>
      </c>
      <c r="H5082" t="s">
        <v>1003</v>
      </c>
      <c r="I5082" t="s">
        <v>1004</v>
      </c>
      <c r="J5082" t="s">
        <v>5407</v>
      </c>
      <c r="K5082" t="s">
        <v>5391</v>
      </c>
      <c r="L5082" t="s">
        <v>5392</v>
      </c>
      <c r="M5082" t="s">
        <v>5393</v>
      </c>
      <c r="N5082">
        <v>5</v>
      </c>
    </row>
    <row r="5083" spans="1:14" x14ac:dyDescent="0.75">
      <c r="A5083" t="s">
        <v>10</v>
      </c>
      <c r="B5083" t="s">
        <v>11</v>
      </c>
      <c r="C5083" t="s">
        <v>12</v>
      </c>
      <c r="D5083" t="s">
        <v>5388</v>
      </c>
      <c r="E5083">
        <v>10260266</v>
      </c>
      <c r="F5083" t="s">
        <v>5448</v>
      </c>
      <c r="G5083">
        <v>66152292</v>
      </c>
      <c r="H5083" t="s">
        <v>7031</v>
      </c>
      <c r="I5083" t="s">
        <v>2554</v>
      </c>
      <c r="J5083" t="s">
        <v>5407</v>
      </c>
      <c r="K5083" t="s">
        <v>5391</v>
      </c>
      <c r="L5083" t="s">
        <v>5392</v>
      </c>
      <c r="M5083" t="s">
        <v>5393</v>
      </c>
      <c r="N5083">
        <v>40</v>
      </c>
    </row>
    <row r="5084" spans="1:14" x14ac:dyDescent="0.75">
      <c r="A5084" t="s">
        <v>10</v>
      </c>
      <c r="B5084" t="s">
        <v>11</v>
      </c>
      <c r="C5084" t="s">
        <v>12</v>
      </c>
      <c r="D5084" t="s">
        <v>5388</v>
      </c>
      <c r="E5084">
        <v>10260266</v>
      </c>
      <c r="F5084" t="s">
        <v>5448</v>
      </c>
      <c r="G5084">
        <v>66152296</v>
      </c>
      <c r="H5084" t="s">
        <v>392</v>
      </c>
      <c r="I5084" t="s">
        <v>393</v>
      </c>
      <c r="J5084" t="s">
        <v>5407</v>
      </c>
      <c r="K5084" t="s">
        <v>5398</v>
      </c>
      <c r="L5084" t="s">
        <v>5399</v>
      </c>
      <c r="M5084" t="s">
        <v>5400</v>
      </c>
      <c r="N5084">
        <v>10</v>
      </c>
    </row>
    <row r="5085" spans="1:14" x14ac:dyDescent="0.75">
      <c r="A5085" t="s">
        <v>10</v>
      </c>
      <c r="B5085" t="s">
        <v>11</v>
      </c>
      <c r="C5085" t="s">
        <v>12</v>
      </c>
      <c r="D5085" t="s">
        <v>5388</v>
      </c>
      <c r="E5085">
        <v>10260266</v>
      </c>
      <c r="F5085" t="s">
        <v>5448</v>
      </c>
      <c r="G5085">
        <v>66152296</v>
      </c>
      <c r="H5085" t="s">
        <v>392</v>
      </c>
      <c r="I5085" t="s">
        <v>393</v>
      </c>
      <c r="J5085" t="s">
        <v>5407</v>
      </c>
      <c r="K5085" t="s">
        <v>5391</v>
      </c>
      <c r="L5085" t="s">
        <v>5392</v>
      </c>
      <c r="M5085" t="s">
        <v>5393</v>
      </c>
      <c r="N5085">
        <v>10</v>
      </c>
    </row>
    <row r="5086" spans="1:14" x14ac:dyDescent="0.75">
      <c r="A5086" t="s">
        <v>10</v>
      </c>
      <c r="B5086" t="s">
        <v>11</v>
      </c>
      <c r="C5086" t="s">
        <v>12</v>
      </c>
      <c r="D5086" t="s">
        <v>5388</v>
      </c>
      <c r="E5086">
        <v>10260266</v>
      </c>
      <c r="F5086" t="s">
        <v>5448</v>
      </c>
      <c r="G5086">
        <v>66152296</v>
      </c>
      <c r="H5086" t="s">
        <v>392</v>
      </c>
      <c r="I5086" t="s">
        <v>393</v>
      </c>
      <c r="J5086" t="s">
        <v>5407</v>
      </c>
      <c r="K5086" t="s">
        <v>5391</v>
      </c>
      <c r="L5086" t="s">
        <v>5392</v>
      </c>
      <c r="M5086" t="s">
        <v>5401</v>
      </c>
      <c r="N5086">
        <v>5</v>
      </c>
    </row>
    <row r="5087" spans="1:14" x14ac:dyDescent="0.75">
      <c r="A5087" t="s">
        <v>10</v>
      </c>
      <c r="B5087" t="s">
        <v>11</v>
      </c>
      <c r="C5087" t="s">
        <v>12</v>
      </c>
      <c r="D5087" t="s">
        <v>5388</v>
      </c>
      <c r="E5087">
        <v>10260266</v>
      </c>
      <c r="F5087" t="s">
        <v>5448</v>
      </c>
      <c r="G5087">
        <v>66152296</v>
      </c>
      <c r="H5087" t="s">
        <v>392</v>
      </c>
      <c r="I5087" t="s">
        <v>393</v>
      </c>
      <c r="J5087" t="s">
        <v>5407</v>
      </c>
      <c r="K5087" t="s">
        <v>5394</v>
      </c>
      <c r="L5087" t="s">
        <v>5402</v>
      </c>
      <c r="M5087" t="s">
        <v>5403</v>
      </c>
      <c r="N5087">
        <v>10</v>
      </c>
    </row>
    <row r="5088" spans="1:14" x14ac:dyDescent="0.75">
      <c r="A5088" t="s">
        <v>10</v>
      </c>
      <c r="B5088" t="s">
        <v>11</v>
      </c>
      <c r="C5088" t="s">
        <v>12</v>
      </c>
      <c r="D5088" t="s">
        <v>5388</v>
      </c>
      <c r="E5088">
        <v>10260266</v>
      </c>
      <c r="F5088" t="s">
        <v>5448</v>
      </c>
      <c r="G5088">
        <v>66152342</v>
      </c>
      <c r="H5088" t="s">
        <v>1175</v>
      </c>
      <c r="I5088" t="s">
        <v>569</v>
      </c>
      <c r="J5088" t="s">
        <v>5407</v>
      </c>
      <c r="K5088" t="s">
        <v>5391</v>
      </c>
      <c r="L5088" t="s">
        <v>5392</v>
      </c>
      <c r="M5088" t="s">
        <v>5393</v>
      </c>
      <c r="N5088">
        <v>5</v>
      </c>
    </row>
    <row r="5089" spans="1:14" x14ac:dyDescent="0.75">
      <c r="A5089" t="s">
        <v>10</v>
      </c>
      <c r="B5089" t="s">
        <v>11</v>
      </c>
      <c r="C5089" t="s">
        <v>12</v>
      </c>
      <c r="D5089" t="s">
        <v>5388</v>
      </c>
      <c r="E5089">
        <v>10260266</v>
      </c>
      <c r="F5089" t="s">
        <v>5448</v>
      </c>
      <c r="G5089">
        <v>66152342</v>
      </c>
      <c r="H5089" t="s">
        <v>1175</v>
      </c>
      <c r="I5089" t="s">
        <v>569</v>
      </c>
      <c r="J5089" t="s">
        <v>5407</v>
      </c>
      <c r="K5089" t="s">
        <v>5394</v>
      </c>
      <c r="L5089" t="s">
        <v>5395</v>
      </c>
      <c r="M5089" t="s">
        <v>5396</v>
      </c>
      <c r="N5089">
        <v>5</v>
      </c>
    </row>
    <row r="5090" spans="1:14" x14ac:dyDescent="0.75">
      <c r="A5090" t="s">
        <v>10</v>
      </c>
      <c r="B5090" t="s">
        <v>11</v>
      </c>
      <c r="C5090" t="s">
        <v>12</v>
      </c>
      <c r="D5090" t="s">
        <v>5388</v>
      </c>
      <c r="E5090">
        <v>10260266</v>
      </c>
      <c r="F5090" t="s">
        <v>5448</v>
      </c>
      <c r="G5090">
        <v>66152360</v>
      </c>
      <c r="H5090" t="s">
        <v>3649</v>
      </c>
      <c r="I5090" t="s">
        <v>3650</v>
      </c>
      <c r="J5090" t="s">
        <v>5407</v>
      </c>
      <c r="K5090" t="s">
        <v>5394</v>
      </c>
      <c r="L5090" t="s">
        <v>5395</v>
      </c>
      <c r="M5090" t="s">
        <v>5396</v>
      </c>
      <c r="N5090">
        <v>20</v>
      </c>
    </row>
    <row r="5091" spans="1:14" x14ac:dyDescent="0.75">
      <c r="A5091" t="s">
        <v>10</v>
      </c>
      <c r="B5091" t="s">
        <v>11</v>
      </c>
      <c r="C5091" t="s">
        <v>12</v>
      </c>
      <c r="D5091" t="s">
        <v>5388</v>
      </c>
      <c r="E5091">
        <v>10260266</v>
      </c>
      <c r="F5091" t="s">
        <v>5448</v>
      </c>
      <c r="G5091">
        <v>66152374</v>
      </c>
      <c r="H5091" t="s">
        <v>3435</v>
      </c>
      <c r="I5091" t="s">
        <v>3438</v>
      </c>
      <c r="J5091" t="s">
        <v>5407</v>
      </c>
      <c r="K5091" t="s">
        <v>5398</v>
      </c>
      <c r="L5091" t="s">
        <v>5399</v>
      </c>
      <c r="M5091" t="s">
        <v>5400</v>
      </c>
      <c r="N5091">
        <v>5</v>
      </c>
    </row>
    <row r="5092" spans="1:14" x14ac:dyDescent="0.75">
      <c r="A5092" t="s">
        <v>10</v>
      </c>
      <c r="B5092" t="s">
        <v>11</v>
      </c>
      <c r="C5092" t="s">
        <v>12</v>
      </c>
      <c r="D5092" t="s">
        <v>5388</v>
      </c>
      <c r="E5092">
        <v>10260266</v>
      </c>
      <c r="F5092" t="s">
        <v>5448</v>
      </c>
      <c r="G5092">
        <v>66152374</v>
      </c>
      <c r="H5092" t="s">
        <v>3435</v>
      </c>
      <c r="I5092" t="s">
        <v>3438</v>
      </c>
      <c r="J5092" t="s">
        <v>5407</v>
      </c>
      <c r="K5092" t="s">
        <v>5394</v>
      </c>
      <c r="L5092" t="s">
        <v>5395</v>
      </c>
      <c r="M5092" t="s">
        <v>5405</v>
      </c>
      <c r="N5092">
        <v>10</v>
      </c>
    </row>
    <row r="5093" spans="1:14" x14ac:dyDescent="0.75">
      <c r="A5093" t="s">
        <v>10</v>
      </c>
      <c r="B5093" t="s">
        <v>11</v>
      </c>
      <c r="C5093" t="s">
        <v>12</v>
      </c>
      <c r="D5093" t="s">
        <v>5388</v>
      </c>
      <c r="E5093">
        <v>10260266</v>
      </c>
      <c r="F5093" t="s">
        <v>5448</v>
      </c>
      <c r="G5093">
        <v>66152443</v>
      </c>
      <c r="H5093" t="s">
        <v>5270</v>
      </c>
      <c r="I5093" t="s">
        <v>5271</v>
      </c>
      <c r="J5093" t="s">
        <v>5407</v>
      </c>
      <c r="K5093" t="s">
        <v>5391</v>
      </c>
      <c r="L5093" t="s">
        <v>5392</v>
      </c>
      <c r="M5093" t="s">
        <v>5393</v>
      </c>
      <c r="N5093">
        <v>15</v>
      </c>
    </row>
    <row r="5094" spans="1:14" x14ac:dyDescent="0.75">
      <c r="A5094" t="s">
        <v>10</v>
      </c>
      <c r="B5094" t="s">
        <v>11</v>
      </c>
      <c r="C5094" t="s">
        <v>12</v>
      </c>
      <c r="D5094" t="s">
        <v>5388</v>
      </c>
      <c r="E5094">
        <v>10260266</v>
      </c>
      <c r="F5094" t="s">
        <v>5448</v>
      </c>
      <c r="G5094">
        <v>66152443</v>
      </c>
      <c r="H5094" t="s">
        <v>5270</v>
      </c>
      <c r="I5094" t="s">
        <v>5271</v>
      </c>
      <c r="J5094" t="s">
        <v>5407</v>
      </c>
      <c r="K5094" t="s">
        <v>5394</v>
      </c>
      <c r="L5094" t="s">
        <v>5395</v>
      </c>
      <c r="M5094" t="s">
        <v>5405</v>
      </c>
      <c r="N5094">
        <v>15</v>
      </c>
    </row>
    <row r="5095" spans="1:14" x14ac:dyDescent="0.75">
      <c r="A5095" t="s">
        <v>10</v>
      </c>
      <c r="B5095" t="s">
        <v>11</v>
      </c>
      <c r="C5095" t="s">
        <v>12</v>
      </c>
      <c r="D5095" t="s">
        <v>5388</v>
      </c>
      <c r="E5095">
        <v>10260266</v>
      </c>
      <c r="F5095" t="s">
        <v>5448</v>
      </c>
      <c r="G5095">
        <v>66152452</v>
      </c>
      <c r="H5095" t="s">
        <v>1984</v>
      </c>
      <c r="I5095" t="s">
        <v>728</v>
      </c>
      <c r="J5095" t="s">
        <v>5407</v>
      </c>
      <c r="K5095" t="s">
        <v>5398</v>
      </c>
      <c r="L5095" t="s">
        <v>5399</v>
      </c>
      <c r="M5095" t="s">
        <v>5400</v>
      </c>
      <c r="N5095">
        <v>4</v>
      </c>
    </row>
    <row r="5096" spans="1:14" x14ac:dyDescent="0.75">
      <c r="A5096" t="s">
        <v>10</v>
      </c>
      <c r="B5096" t="s">
        <v>11</v>
      </c>
      <c r="C5096" t="s">
        <v>12</v>
      </c>
      <c r="D5096" t="s">
        <v>5388</v>
      </c>
      <c r="E5096">
        <v>10260266</v>
      </c>
      <c r="F5096" t="s">
        <v>5448</v>
      </c>
      <c r="G5096">
        <v>66152759</v>
      </c>
      <c r="H5096" t="s">
        <v>2563</v>
      </c>
      <c r="I5096" t="s">
        <v>2564</v>
      </c>
      <c r="J5096" t="s">
        <v>5407</v>
      </c>
      <c r="K5096" t="s">
        <v>5394</v>
      </c>
      <c r="L5096" t="s">
        <v>5395</v>
      </c>
      <c r="M5096" t="s">
        <v>5396</v>
      </c>
      <c r="N5096">
        <v>15</v>
      </c>
    </row>
    <row r="5097" spans="1:14" x14ac:dyDescent="0.75">
      <c r="A5097" t="s">
        <v>10</v>
      </c>
      <c r="B5097" t="s">
        <v>11</v>
      </c>
      <c r="C5097" t="s">
        <v>12</v>
      </c>
      <c r="D5097" t="s">
        <v>5388</v>
      </c>
      <c r="E5097">
        <v>10260266</v>
      </c>
      <c r="F5097" t="s">
        <v>5448</v>
      </c>
      <c r="G5097">
        <v>66153505</v>
      </c>
      <c r="H5097" t="s">
        <v>2947</v>
      </c>
      <c r="I5097" t="s">
        <v>2948</v>
      </c>
      <c r="J5097" t="s">
        <v>5406</v>
      </c>
      <c r="K5097" t="s">
        <v>5398</v>
      </c>
      <c r="L5097" t="s">
        <v>5399</v>
      </c>
      <c r="M5097" t="s">
        <v>5400</v>
      </c>
      <c r="N5097">
        <v>10</v>
      </c>
    </row>
    <row r="5098" spans="1:14" x14ac:dyDescent="0.75">
      <c r="A5098" t="s">
        <v>10</v>
      </c>
      <c r="B5098" t="s">
        <v>11</v>
      </c>
      <c r="C5098" t="s">
        <v>12</v>
      </c>
      <c r="D5098" t="s">
        <v>5388</v>
      </c>
      <c r="E5098">
        <v>10260266</v>
      </c>
      <c r="F5098" t="s">
        <v>5448</v>
      </c>
      <c r="G5098">
        <v>66153505</v>
      </c>
      <c r="H5098" t="s">
        <v>2947</v>
      </c>
      <c r="I5098" t="s">
        <v>2948</v>
      </c>
      <c r="J5098" t="s">
        <v>5406</v>
      </c>
      <c r="K5098" t="s">
        <v>5391</v>
      </c>
      <c r="L5098" t="s">
        <v>5392</v>
      </c>
      <c r="M5098" t="s">
        <v>5393</v>
      </c>
      <c r="N5098">
        <v>115</v>
      </c>
    </row>
    <row r="5099" spans="1:14" x14ac:dyDescent="0.75">
      <c r="A5099" t="s">
        <v>10</v>
      </c>
      <c r="B5099" t="s">
        <v>11</v>
      </c>
      <c r="C5099" t="s">
        <v>12</v>
      </c>
      <c r="D5099" t="s">
        <v>5388</v>
      </c>
      <c r="E5099">
        <v>10260266</v>
      </c>
      <c r="F5099" t="s">
        <v>5448</v>
      </c>
      <c r="G5099">
        <v>66153505</v>
      </c>
      <c r="H5099" t="s">
        <v>2947</v>
      </c>
      <c r="I5099" t="s">
        <v>2948</v>
      </c>
      <c r="J5099" t="s">
        <v>5406</v>
      </c>
      <c r="K5099" t="s">
        <v>5394</v>
      </c>
      <c r="L5099" t="s">
        <v>5395</v>
      </c>
      <c r="M5099" t="s">
        <v>5405</v>
      </c>
      <c r="N5099">
        <v>10</v>
      </c>
    </row>
    <row r="5100" spans="1:14" x14ac:dyDescent="0.75">
      <c r="A5100" t="s">
        <v>10</v>
      </c>
      <c r="B5100" t="s">
        <v>11</v>
      </c>
      <c r="C5100" t="s">
        <v>12</v>
      </c>
      <c r="D5100" t="s">
        <v>5388</v>
      </c>
      <c r="E5100">
        <v>10260266</v>
      </c>
      <c r="F5100" t="s">
        <v>5448</v>
      </c>
      <c r="G5100">
        <v>66153505</v>
      </c>
      <c r="H5100" t="s">
        <v>2947</v>
      </c>
      <c r="I5100" t="s">
        <v>2948</v>
      </c>
      <c r="J5100" t="s">
        <v>5406</v>
      </c>
      <c r="K5100" t="s">
        <v>5394</v>
      </c>
      <c r="L5100" t="s">
        <v>5395</v>
      </c>
      <c r="M5100" t="s">
        <v>5396</v>
      </c>
      <c r="N5100">
        <v>20</v>
      </c>
    </row>
    <row r="5101" spans="1:14" x14ac:dyDescent="0.75">
      <c r="A5101" t="s">
        <v>10</v>
      </c>
      <c r="B5101" t="s">
        <v>11</v>
      </c>
      <c r="C5101" t="s">
        <v>12</v>
      </c>
      <c r="D5101" t="s">
        <v>5388</v>
      </c>
      <c r="E5101">
        <v>10260266</v>
      </c>
      <c r="F5101" t="s">
        <v>5448</v>
      </c>
      <c r="G5101">
        <v>66153665</v>
      </c>
      <c r="H5101" t="s">
        <v>3052</v>
      </c>
      <c r="I5101" t="s">
        <v>3053</v>
      </c>
      <c r="J5101" t="s">
        <v>5407</v>
      </c>
      <c r="K5101" t="s">
        <v>5398</v>
      </c>
      <c r="L5101" t="s">
        <v>5399</v>
      </c>
      <c r="M5101" t="s">
        <v>5400</v>
      </c>
      <c r="N5101">
        <v>5</v>
      </c>
    </row>
    <row r="5102" spans="1:14" x14ac:dyDescent="0.75">
      <c r="A5102" t="s">
        <v>10</v>
      </c>
      <c r="B5102" t="s">
        <v>11</v>
      </c>
      <c r="C5102" t="s">
        <v>12</v>
      </c>
      <c r="D5102" t="s">
        <v>5388</v>
      </c>
      <c r="E5102">
        <v>10260266</v>
      </c>
      <c r="F5102" t="s">
        <v>5448</v>
      </c>
      <c r="G5102">
        <v>66153665</v>
      </c>
      <c r="H5102" t="s">
        <v>3052</v>
      </c>
      <c r="I5102" t="s">
        <v>3053</v>
      </c>
      <c r="J5102" t="s">
        <v>5407</v>
      </c>
      <c r="K5102" t="s">
        <v>5391</v>
      </c>
      <c r="L5102" t="s">
        <v>5392</v>
      </c>
      <c r="M5102" t="s">
        <v>5393</v>
      </c>
      <c r="N5102">
        <v>30</v>
      </c>
    </row>
    <row r="5103" spans="1:14" x14ac:dyDescent="0.75">
      <c r="A5103" t="s">
        <v>10</v>
      </c>
      <c r="B5103" t="s">
        <v>11</v>
      </c>
      <c r="C5103" t="s">
        <v>12</v>
      </c>
      <c r="D5103" t="s">
        <v>5388</v>
      </c>
      <c r="E5103">
        <v>10260266</v>
      </c>
      <c r="F5103" t="s">
        <v>5448</v>
      </c>
      <c r="G5103">
        <v>66153665</v>
      </c>
      <c r="H5103" t="s">
        <v>3052</v>
      </c>
      <c r="I5103" t="s">
        <v>3053</v>
      </c>
      <c r="J5103" t="s">
        <v>5407</v>
      </c>
      <c r="K5103" t="s">
        <v>5394</v>
      </c>
      <c r="L5103" t="s">
        <v>5395</v>
      </c>
      <c r="M5103" t="s">
        <v>5396</v>
      </c>
      <c r="N5103">
        <v>10</v>
      </c>
    </row>
    <row r="5104" spans="1:14" x14ac:dyDescent="0.75">
      <c r="A5104" t="s">
        <v>10</v>
      </c>
      <c r="B5104" t="s">
        <v>11</v>
      </c>
      <c r="C5104" t="s">
        <v>12</v>
      </c>
      <c r="D5104" t="s">
        <v>5388</v>
      </c>
      <c r="E5104">
        <v>10260266</v>
      </c>
      <c r="F5104" t="s">
        <v>5448</v>
      </c>
      <c r="G5104">
        <v>66153666</v>
      </c>
      <c r="H5104" t="s">
        <v>1556</v>
      </c>
      <c r="I5104" t="s">
        <v>1557</v>
      </c>
      <c r="J5104" t="s">
        <v>5406</v>
      </c>
      <c r="K5104" t="s">
        <v>5391</v>
      </c>
      <c r="L5104" t="s">
        <v>5392</v>
      </c>
      <c r="M5104" t="s">
        <v>5393</v>
      </c>
      <c r="N5104">
        <v>40</v>
      </c>
    </row>
    <row r="5105" spans="1:14" x14ac:dyDescent="0.75">
      <c r="A5105" t="s">
        <v>10</v>
      </c>
      <c r="B5105" t="s">
        <v>11</v>
      </c>
      <c r="C5105" t="s">
        <v>12</v>
      </c>
      <c r="D5105" t="s">
        <v>5388</v>
      </c>
      <c r="E5105">
        <v>10260266</v>
      </c>
      <c r="F5105" t="s">
        <v>5448</v>
      </c>
      <c r="G5105">
        <v>66153666</v>
      </c>
      <c r="H5105" t="s">
        <v>1556</v>
      </c>
      <c r="I5105" t="s">
        <v>1557</v>
      </c>
      <c r="J5105" t="s">
        <v>5406</v>
      </c>
      <c r="K5105" t="s">
        <v>5394</v>
      </c>
      <c r="L5105" t="s">
        <v>5395</v>
      </c>
      <c r="M5105" t="s">
        <v>5405</v>
      </c>
      <c r="N5105">
        <v>10</v>
      </c>
    </row>
    <row r="5106" spans="1:14" x14ac:dyDescent="0.75">
      <c r="A5106" t="s">
        <v>10</v>
      </c>
      <c r="B5106" t="s">
        <v>11</v>
      </c>
      <c r="C5106" t="s">
        <v>12</v>
      </c>
      <c r="D5106" t="s">
        <v>5388</v>
      </c>
      <c r="E5106">
        <v>10260266</v>
      </c>
      <c r="F5106" t="s">
        <v>5448</v>
      </c>
      <c r="G5106">
        <v>66153666</v>
      </c>
      <c r="H5106" t="s">
        <v>1556</v>
      </c>
      <c r="I5106" t="s">
        <v>1557</v>
      </c>
      <c r="J5106" t="s">
        <v>5406</v>
      </c>
      <c r="K5106" t="s">
        <v>5394</v>
      </c>
      <c r="L5106" t="s">
        <v>5395</v>
      </c>
      <c r="M5106" t="s">
        <v>5396</v>
      </c>
      <c r="N5106">
        <v>20</v>
      </c>
    </row>
    <row r="5107" spans="1:14" x14ac:dyDescent="0.75">
      <c r="A5107" t="s">
        <v>10</v>
      </c>
      <c r="B5107" t="s">
        <v>11</v>
      </c>
      <c r="C5107" t="s">
        <v>12</v>
      </c>
      <c r="D5107" t="s">
        <v>5388</v>
      </c>
      <c r="E5107">
        <v>10260266</v>
      </c>
      <c r="F5107" t="s">
        <v>5448</v>
      </c>
      <c r="G5107">
        <v>66153879</v>
      </c>
      <c r="H5107" t="s">
        <v>3539</v>
      </c>
      <c r="I5107" t="s">
        <v>3540</v>
      </c>
      <c r="J5107" t="s">
        <v>5420</v>
      </c>
      <c r="K5107" t="s">
        <v>5391</v>
      </c>
      <c r="L5107" t="s">
        <v>5392</v>
      </c>
      <c r="M5107" t="s">
        <v>5393</v>
      </c>
      <c r="N5107">
        <v>13</v>
      </c>
    </row>
    <row r="5108" spans="1:14" x14ac:dyDescent="0.75">
      <c r="A5108" t="s">
        <v>10</v>
      </c>
      <c r="B5108" t="s">
        <v>11</v>
      </c>
      <c r="C5108" t="s">
        <v>12</v>
      </c>
      <c r="D5108" t="s">
        <v>5388</v>
      </c>
      <c r="E5108">
        <v>10260266</v>
      </c>
      <c r="F5108" t="s">
        <v>5448</v>
      </c>
      <c r="G5108">
        <v>66153966</v>
      </c>
      <c r="H5108" t="s">
        <v>3771</v>
      </c>
      <c r="I5108" t="s">
        <v>3772</v>
      </c>
      <c r="J5108" t="s">
        <v>5407</v>
      </c>
      <c r="K5108" t="s">
        <v>5391</v>
      </c>
      <c r="L5108" t="s">
        <v>5392</v>
      </c>
      <c r="M5108" t="s">
        <v>5393</v>
      </c>
      <c r="N5108">
        <v>5</v>
      </c>
    </row>
    <row r="5109" spans="1:14" x14ac:dyDescent="0.75">
      <c r="A5109" t="s">
        <v>10</v>
      </c>
      <c r="B5109" t="s">
        <v>11</v>
      </c>
      <c r="C5109" t="s">
        <v>12</v>
      </c>
      <c r="D5109" t="s">
        <v>5388</v>
      </c>
      <c r="E5109">
        <v>10260266</v>
      </c>
      <c r="F5109" t="s">
        <v>5448</v>
      </c>
      <c r="G5109">
        <v>66153969</v>
      </c>
      <c r="H5109" t="s">
        <v>3366</v>
      </c>
      <c r="I5109" t="s">
        <v>3368</v>
      </c>
      <c r="J5109" t="s">
        <v>5407</v>
      </c>
      <c r="K5109" t="s">
        <v>5394</v>
      </c>
      <c r="L5109" t="s">
        <v>5395</v>
      </c>
      <c r="M5109" t="s">
        <v>5396</v>
      </c>
      <c r="N5109">
        <v>5</v>
      </c>
    </row>
    <row r="5110" spans="1:14" x14ac:dyDescent="0.75">
      <c r="A5110" t="s">
        <v>10</v>
      </c>
      <c r="B5110" t="s">
        <v>11</v>
      </c>
      <c r="C5110" t="s">
        <v>12</v>
      </c>
      <c r="D5110" t="s">
        <v>5388</v>
      </c>
      <c r="E5110">
        <v>10260266</v>
      </c>
      <c r="F5110" t="s">
        <v>5448</v>
      </c>
      <c r="G5110">
        <v>66154018</v>
      </c>
      <c r="H5110" t="s">
        <v>534</v>
      </c>
      <c r="I5110" t="s">
        <v>536</v>
      </c>
      <c r="J5110" t="s">
        <v>5407</v>
      </c>
      <c r="K5110" t="s">
        <v>5398</v>
      </c>
      <c r="L5110" t="s">
        <v>5399</v>
      </c>
      <c r="M5110" t="s">
        <v>5400</v>
      </c>
      <c r="N5110">
        <v>10</v>
      </c>
    </row>
    <row r="5111" spans="1:14" x14ac:dyDescent="0.75">
      <c r="A5111" t="s">
        <v>10</v>
      </c>
      <c r="B5111" t="s">
        <v>11</v>
      </c>
      <c r="C5111" t="s">
        <v>12</v>
      </c>
      <c r="D5111" t="s">
        <v>5388</v>
      </c>
      <c r="E5111">
        <v>10260266</v>
      </c>
      <c r="F5111" t="s">
        <v>5448</v>
      </c>
      <c r="G5111">
        <v>66154018</v>
      </c>
      <c r="H5111" t="s">
        <v>534</v>
      </c>
      <c r="I5111" t="s">
        <v>536</v>
      </c>
      <c r="J5111" t="s">
        <v>5407</v>
      </c>
      <c r="K5111" t="s">
        <v>5391</v>
      </c>
      <c r="L5111" t="s">
        <v>5392</v>
      </c>
      <c r="M5111" t="s">
        <v>5393</v>
      </c>
      <c r="N5111">
        <v>100</v>
      </c>
    </row>
    <row r="5112" spans="1:14" x14ac:dyDescent="0.75">
      <c r="A5112" t="s">
        <v>10</v>
      </c>
      <c r="B5112" t="s">
        <v>11</v>
      </c>
      <c r="C5112" t="s">
        <v>12</v>
      </c>
      <c r="D5112" t="s">
        <v>5388</v>
      </c>
      <c r="E5112">
        <v>10260266</v>
      </c>
      <c r="F5112" t="s">
        <v>5448</v>
      </c>
      <c r="G5112">
        <v>66154187</v>
      </c>
      <c r="H5112" t="s">
        <v>4803</v>
      </c>
      <c r="I5112" t="s">
        <v>1069</v>
      </c>
      <c r="J5112" t="s">
        <v>5407</v>
      </c>
      <c r="K5112" t="s">
        <v>5394</v>
      </c>
      <c r="L5112" t="s">
        <v>5395</v>
      </c>
      <c r="M5112" t="s">
        <v>5396</v>
      </c>
      <c r="N5112">
        <v>5</v>
      </c>
    </row>
    <row r="5113" spans="1:14" x14ac:dyDescent="0.75">
      <c r="A5113" t="s">
        <v>10</v>
      </c>
      <c r="B5113" t="s">
        <v>11</v>
      </c>
      <c r="C5113" t="s">
        <v>12</v>
      </c>
      <c r="D5113" t="s">
        <v>5388</v>
      </c>
      <c r="E5113">
        <v>10260266</v>
      </c>
      <c r="F5113" t="s">
        <v>5448</v>
      </c>
      <c r="G5113">
        <v>66154288</v>
      </c>
      <c r="H5113" t="s">
        <v>1066</v>
      </c>
      <c r="I5113" t="s">
        <v>7422</v>
      </c>
      <c r="J5113" t="s">
        <v>5407</v>
      </c>
      <c r="K5113" t="s">
        <v>5391</v>
      </c>
      <c r="L5113" t="s">
        <v>5425</v>
      </c>
      <c r="M5113" t="s">
        <v>5434</v>
      </c>
      <c r="N5113">
        <v>5</v>
      </c>
    </row>
    <row r="5114" spans="1:14" x14ac:dyDescent="0.75">
      <c r="A5114" t="s">
        <v>10</v>
      </c>
      <c r="B5114" t="s">
        <v>11</v>
      </c>
      <c r="C5114" t="s">
        <v>12</v>
      </c>
      <c r="D5114" t="s">
        <v>5388</v>
      </c>
      <c r="E5114">
        <v>10260266</v>
      </c>
      <c r="F5114" t="s">
        <v>5448</v>
      </c>
      <c r="G5114">
        <v>66154303</v>
      </c>
      <c r="H5114" t="s">
        <v>7032</v>
      </c>
      <c r="I5114" t="s">
        <v>3882</v>
      </c>
      <c r="J5114" t="s">
        <v>5407</v>
      </c>
      <c r="K5114" t="s">
        <v>5391</v>
      </c>
      <c r="L5114" t="s">
        <v>5392</v>
      </c>
      <c r="M5114" t="s">
        <v>5393</v>
      </c>
      <c r="N5114">
        <v>5</v>
      </c>
    </row>
    <row r="5115" spans="1:14" x14ac:dyDescent="0.75">
      <c r="A5115" t="s">
        <v>10</v>
      </c>
      <c r="B5115" t="s">
        <v>11</v>
      </c>
      <c r="C5115" t="s">
        <v>12</v>
      </c>
      <c r="D5115" t="s">
        <v>5388</v>
      </c>
      <c r="E5115">
        <v>10260266</v>
      </c>
      <c r="F5115" t="s">
        <v>5448</v>
      </c>
      <c r="G5115">
        <v>66154307</v>
      </c>
      <c r="H5115" t="s">
        <v>5227</v>
      </c>
      <c r="I5115" t="s">
        <v>5228</v>
      </c>
      <c r="J5115" t="s">
        <v>5407</v>
      </c>
      <c r="K5115" t="s">
        <v>5391</v>
      </c>
      <c r="L5115" t="s">
        <v>5392</v>
      </c>
      <c r="M5115" t="s">
        <v>5393</v>
      </c>
      <c r="N5115">
        <v>5</v>
      </c>
    </row>
    <row r="5116" spans="1:14" x14ac:dyDescent="0.75">
      <c r="A5116" t="s">
        <v>10</v>
      </c>
      <c r="B5116" t="s">
        <v>11</v>
      </c>
      <c r="C5116" t="s">
        <v>12</v>
      </c>
      <c r="D5116" t="s">
        <v>5388</v>
      </c>
      <c r="E5116">
        <v>10260266</v>
      </c>
      <c r="F5116" t="s">
        <v>5448</v>
      </c>
      <c r="G5116">
        <v>66154316</v>
      </c>
      <c r="H5116" t="s">
        <v>2666</v>
      </c>
      <c r="I5116" t="s">
        <v>2669</v>
      </c>
      <c r="J5116" t="s">
        <v>5406</v>
      </c>
      <c r="K5116" t="s">
        <v>5391</v>
      </c>
      <c r="L5116" t="s">
        <v>5392</v>
      </c>
      <c r="M5116" t="s">
        <v>5393</v>
      </c>
      <c r="N5116">
        <v>10</v>
      </c>
    </row>
    <row r="5117" spans="1:14" x14ac:dyDescent="0.75">
      <c r="A5117" t="s">
        <v>10</v>
      </c>
      <c r="B5117" t="s">
        <v>11</v>
      </c>
      <c r="C5117" t="s">
        <v>12</v>
      </c>
      <c r="D5117" t="s">
        <v>5388</v>
      </c>
      <c r="E5117">
        <v>10260266</v>
      </c>
      <c r="F5117" t="s">
        <v>5448</v>
      </c>
      <c r="G5117">
        <v>66154316</v>
      </c>
      <c r="H5117" t="s">
        <v>2666</v>
      </c>
      <c r="I5117" t="s">
        <v>2669</v>
      </c>
      <c r="J5117" t="s">
        <v>5406</v>
      </c>
      <c r="K5117" t="s">
        <v>5394</v>
      </c>
      <c r="L5117" t="s">
        <v>5395</v>
      </c>
      <c r="M5117" t="s">
        <v>5405</v>
      </c>
      <c r="N5117">
        <v>10</v>
      </c>
    </row>
    <row r="5118" spans="1:14" x14ac:dyDescent="0.75">
      <c r="A5118" t="s">
        <v>10</v>
      </c>
      <c r="B5118" t="s">
        <v>11</v>
      </c>
      <c r="C5118" t="s">
        <v>12</v>
      </c>
      <c r="D5118" t="s">
        <v>5388</v>
      </c>
      <c r="E5118">
        <v>10260266</v>
      </c>
      <c r="F5118" t="s">
        <v>5448</v>
      </c>
      <c r="G5118">
        <v>66154316</v>
      </c>
      <c r="H5118" t="s">
        <v>2666</v>
      </c>
      <c r="I5118" t="s">
        <v>2669</v>
      </c>
      <c r="J5118" t="s">
        <v>5406</v>
      </c>
      <c r="K5118" t="s">
        <v>5394</v>
      </c>
      <c r="L5118" t="s">
        <v>5395</v>
      </c>
      <c r="M5118" t="s">
        <v>5396</v>
      </c>
      <c r="N5118">
        <v>10</v>
      </c>
    </row>
    <row r="5119" spans="1:14" x14ac:dyDescent="0.75">
      <c r="A5119" t="s">
        <v>10</v>
      </c>
      <c r="B5119" t="s">
        <v>11</v>
      </c>
      <c r="C5119" t="s">
        <v>12</v>
      </c>
      <c r="D5119" t="s">
        <v>5388</v>
      </c>
      <c r="E5119">
        <v>10260266</v>
      </c>
      <c r="F5119" t="s">
        <v>5448</v>
      </c>
      <c r="G5119">
        <v>66154616</v>
      </c>
      <c r="H5119" t="s">
        <v>525</v>
      </c>
      <c r="I5119" t="s">
        <v>527</v>
      </c>
      <c r="J5119" t="s">
        <v>5407</v>
      </c>
      <c r="K5119" t="s">
        <v>5394</v>
      </c>
      <c r="L5119" t="s">
        <v>5395</v>
      </c>
      <c r="M5119" t="s">
        <v>5396</v>
      </c>
      <c r="N5119">
        <v>5</v>
      </c>
    </row>
    <row r="5120" spans="1:14" x14ac:dyDescent="0.75">
      <c r="A5120" t="s">
        <v>10</v>
      </c>
      <c r="B5120" t="s">
        <v>11</v>
      </c>
      <c r="C5120" t="s">
        <v>12</v>
      </c>
      <c r="D5120" t="s">
        <v>5388</v>
      </c>
      <c r="E5120">
        <v>10260266</v>
      </c>
      <c r="F5120" t="s">
        <v>5448</v>
      </c>
      <c r="G5120">
        <v>66155400</v>
      </c>
      <c r="H5120" t="s">
        <v>4867</v>
      </c>
      <c r="I5120" t="s">
        <v>4868</v>
      </c>
      <c r="J5120" t="s">
        <v>5407</v>
      </c>
      <c r="K5120" t="s">
        <v>5394</v>
      </c>
      <c r="L5120" t="s">
        <v>5395</v>
      </c>
      <c r="M5120" t="s">
        <v>5396</v>
      </c>
      <c r="N5120">
        <v>30</v>
      </c>
    </row>
    <row r="5121" spans="1:14" x14ac:dyDescent="0.75">
      <c r="A5121" t="s">
        <v>10</v>
      </c>
      <c r="B5121" t="s">
        <v>11</v>
      </c>
      <c r="C5121" t="s">
        <v>12</v>
      </c>
      <c r="D5121" t="s">
        <v>5388</v>
      </c>
      <c r="E5121">
        <v>10260266</v>
      </c>
      <c r="F5121" t="s">
        <v>5448</v>
      </c>
      <c r="G5121">
        <v>66155429</v>
      </c>
      <c r="H5121" t="s">
        <v>1727</v>
      </c>
      <c r="I5121" t="s">
        <v>1728</v>
      </c>
      <c r="J5121" t="s">
        <v>5420</v>
      </c>
      <c r="K5121" t="s">
        <v>5391</v>
      </c>
      <c r="L5121" t="s">
        <v>5425</v>
      </c>
      <c r="M5121" t="s">
        <v>5426</v>
      </c>
      <c r="N5121">
        <v>5</v>
      </c>
    </row>
    <row r="5122" spans="1:14" x14ac:dyDescent="0.75">
      <c r="A5122" t="s">
        <v>10</v>
      </c>
      <c r="B5122" t="s">
        <v>11</v>
      </c>
      <c r="C5122" t="s">
        <v>12</v>
      </c>
      <c r="D5122" t="s">
        <v>5388</v>
      </c>
      <c r="E5122">
        <v>10260266</v>
      </c>
      <c r="F5122" t="s">
        <v>5448</v>
      </c>
      <c r="G5122">
        <v>66155429</v>
      </c>
      <c r="H5122" t="s">
        <v>1727</v>
      </c>
      <c r="I5122" t="s">
        <v>1728</v>
      </c>
      <c r="J5122" t="s">
        <v>5420</v>
      </c>
      <c r="K5122" t="s">
        <v>5391</v>
      </c>
      <c r="L5122" t="s">
        <v>5392</v>
      </c>
      <c r="M5122" t="s">
        <v>5393</v>
      </c>
      <c r="N5122">
        <v>210</v>
      </c>
    </row>
    <row r="5123" spans="1:14" x14ac:dyDescent="0.75">
      <c r="A5123" t="s">
        <v>10</v>
      </c>
      <c r="B5123" t="s">
        <v>11</v>
      </c>
      <c r="C5123" t="s">
        <v>12</v>
      </c>
      <c r="D5123" t="s">
        <v>5388</v>
      </c>
      <c r="E5123">
        <v>10260266</v>
      </c>
      <c r="F5123" t="s">
        <v>5448</v>
      </c>
      <c r="G5123">
        <v>66155429</v>
      </c>
      <c r="H5123" t="s">
        <v>1727</v>
      </c>
      <c r="I5123" t="s">
        <v>1728</v>
      </c>
      <c r="J5123" t="s">
        <v>5420</v>
      </c>
      <c r="K5123" t="s">
        <v>5391</v>
      </c>
      <c r="L5123" t="s">
        <v>5392</v>
      </c>
      <c r="M5123" t="s">
        <v>5401</v>
      </c>
      <c r="N5123">
        <v>20</v>
      </c>
    </row>
    <row r="5124" spans="1:14" x14ac:dyDescent="0.75">
      <c r="A5124" t="s">
        <v>10</v>
      </c>
      <c r="B5124" t="s">
        <v>11</v>
      </c>
      <c r="C5124" t="s">
        <v>12</v>
      </c>
      <c r="D5124" t="s">
        <v>5388</v>
      </c>
      <c r="E5124">
        <v>10260266</v>
      </c>
      <c r="F5124" t="s">
        <v>5448</v>
      </c>
      <c r="G5124">
        <v>66155434</v>
      </c>
      <c r="H5124" t="s">
        <v>7161</v>
      </c>
      <c r="I5124" t="s">
        <v>7579</v>
      </c>
      <c r="J5124" t="s">
        <v>5407</v>
      </c>
      <c r="K5124" t="s">
        <v>5391</v>
      </c>
      <c r="L5124" t="s">
        <v>5392</v>
      </c>
      <c r="M5124" t="s">
        <v>5393</v>
      </c>
      <c r="N5124">
        <v>6</v>
      </c>
    </row>
    <row r="5125" spans="1:14" x14ac:dyDescent="0.75">
      <c r="A5125" t="s">
        <v>10</v>
      </c>
      <c r="B5125" t="s">
        <v>11</v>
      </c>
      <c r="C5125" t="s">
        <v>12</v>
      </c>
      <c r="D5125" t="s">
        <v>5388</v>
      </c>
      <c r="E5125">
        <v>10260266</v>
      </c>
      <c r="F5125" t="s">
        <v>5448</v>
      </c>
      <c r="G5125">
        <v>66155524</v>
      </c>
      <c r="H5125" t="s">
        <v>3880</v>
      </c>
      <c r="I5125" t="s">
        <v>3881</v>
      </c>
      <c r="J5125" t="s">
        <v>5407</v>
      </c>
      <c r="K5125" t="s">
        <v>5391</v>
      </c>
      <c r="L5125" t="s">
        <v>5392</v>
      </c>
      <c r="M5125" t="s">
        <v>5393</v>
      </c>
      <c r="N5125">
        <v>20</v>
      </c>
    </row>
    <row r="5126" spans="1:14" x14ac:dyDescent="0.75">
      <c r="A5126" t="s">
        <v>10</v>
      </c>
      <c r="B5126" t="s">
        <v>11</v>
      </c>
      <c r="C5126" t="s">
        <v>12</v>
      </c>
      <c r="D5126" t="s">
        <v>5388</v>
      </c>
      <c r="E5126">
        <v>10260266</v>
      </c>
      <c r="F5126" t="s">
        <v>5448</v>
      </c>
      <c r="G5126">
        <v>66155524</v>
      </c>
      <c r="H5126" t="s">
        <v>3880</v>
      </c>
      <c r="I5126" t="s">
        <v>3881</v>
      </c>
      <c r="J5126" t="s">
        <v>5407</v>
      </c>
      <c r="K5126" t="s">
        <v>5394</v>
      </c>
      <c r="L5126" t="s">
        <v>5395</v>
      </c>
      <c r="M5126" t="s">
        <v>5405</v>
      </c>
      <c r="N5126">
        <v>10</v>
      </c>
    </row>
    <row r="5127" spans="1:14" x14ac:dyDescent="0.75">
      <c r="A5127" t="s">
        <v>10</v>
      </c>
      <c r="B5127" t="s">
        <v>11</v>
      </c>
      <c r="C5127" t="s">
        <v>12</v>
      </c>
      <c r="D5127" t="s">
        <v>5388</v>
      </c>
      <c r="E5127">
        <v>10260266</v>
      </c>
      <c r="F5127" t="s">
        <v>5448</v>
      </c>
      <c r="G5127">
        <v>66155799</v>
      </c>
      <c r="H5127" t="s">
        <v>3005</v>
      </c>
      <c r="I5127" t="s">
        <v>3007</v>
      </c>
      <c r="J5127" t="s">
        <v>5407</v>
      </c>
      <c r="K5127" t="s">
        <v>5391</v>
      </c>
      <c r="L5127" t="s">
        <v>5392</v>
      </c>
      <c r="M5127" t="s">
        <v>5393</v>
      </c>
      <c r="N5127">
        <v>5</v>
      </c>
    </row>
    <row r="5128" spans="1:14" x14ac:dyDescent="0.75">
      <c r="A5128" t="s">
        <v>10</v>
      </c>
      <c r="B5128" t="s">
        <v>11</v>
      </c>
      <c r="C5128" t="s">
        <v>12</v>
      </c>
      <c r="D5128" t="s">
        <v>5388</v>
      </c>
      <c r="E5128">
        <v>10260266</v>
      </c>
      <c r="F5128" t="s">
        <v>5448</v>
      </c>
      <c r="G5128">
        <v>66155895</v>
      </c>
      <c r="H5128" t="s">
        <v>3719</v>
      </c>
      <c r="I5128" t="s">
        <v>3720</v>
      </c>
      <c r="J5128" t="s">
        <v>5407</v>
      </c>
      <c r="K5128" t="s">
        <v>5391</v>
      </c>
      <c r="L5128" t="s">
        <v>5392</v>
      </c>
      <c r="M5128" t="s">
        <v>5393</v>
      </c>
      <c r="N5128">
        <v>5</v>
      </c>
    </row>
    <row r="5129" spans="1:14" x14ac:dyDescent="0.75">
      <c r="A5129" t="s">
        <v>10</v>
      </c>
      <c r="B5129" t="s">
        <v>11</v>
      </c>
      <c r="C5129" t="s">
        <v>12</v>
      </c>
      <c r="D5129" t="s">
        <v>5388</v>
      </c>
      <c r="E5129">
        <v>10260266</v>
      </c>
      <c r="F5129" t="s">
        <v>5448</v>
      </c>
      <c r="G5129">
        <v>66155919</v>
      </c>
      <c r="H5129" t="s">
        <v>951</v>
      </c>
      <c r="I5129" t="s">
        <v>952</v>
      </c>
      <c r="J5129" t="s">
        <v>5407</v>
      </c>
      <c r="K5129" t="s">
        <v>5391</v>
      </c>
      <c r="L5129" t="s">
        <v>5392</v>
      </c>
      <c r="M5129" t="s">
        <v>5401</v>
      </c>
      <c r="N5129">
        <v>5</v>
      </c>
    </row>
    <row r="5130" spans="1:14" x14ac:dyDescent="0.75">
      <c r="A5130" t="s">
        <v>10</v>
      </c>
      <c r="B5130" t="s">
        <v>11</v>
      </c>
      <c r="C5130" t="s">
        <v>12</v>
      </c>
      <c r="D5130" t="s">
        <v>5388</v>
      </c>
      <c r="E5130">
        <v>10260266</v>
      </c>
      <c r="F5130" t="s">
        <v>5448</v>
      </c>
      <c r="G5130">
        <v>66155919</v>
      </c>
      <c r="H5130" t="s">
        <v>951</v>
      </c>
      <c r="I5130" t="s">
        <v>952</v>
      </c>
      <c r="J5130" t="s">
        <v>5407</v>
      </c>
      <c r="K5130" t="s">
        <v>5394</v>
      </c>
      <c r="L5130" t="s">
        <v>5395</v>
      </c>
      <c r="M5130" t="s">
        <v>5405</v>
      </c>
      <c r="N5130">
        <v>10</v>
      </c>
    </row>
    <row r="5131" spans="1:14" x14ac:dyDescent="0.75">
      <c r="A5131" t="s">
        <v>10</v>
      </c>
      <c r="B5131" t="s">
        <v>11</v>
      </c>
      <c r="C5131" t="s">
        <v>12</v>
      </c>
      <c r="D5131" t="s">
        <v>5388</v>
      </c>
      <c r="E5131">
        <v>10260266</v>
      </c>
      <c r="F5131" t="s">
        <v>5448</v>
      </c>
      <c r="G5131">
        <v>66155919</v>
      </c>
      <c r="H5131" t="s">
        <v>951</v>
      </c>
      <c r="I5131" t="s">
        <v>952</v>
      </c>
      <c r="J5131" t="s">
        <v>5407</v>
      </c>
      <c r="K5131" t="s">
        <v>5394</v>
      </c>
      <c r="L5131" t="s">
        <v>5395</v>
      </c>
      <c r="M5131" t="s">
        <v>5396</v>
      </c>
      <c r="N5131">
        <v>10</v>
      </c>
    </row>
    <row r="5132" spans="1:14" x14ac:dyDescent="0.75">
      <c r="A5132" t="s">
        <v>10</v>
      </c>
      <c r="B5132" t="s">
        <v>11</v>
      </c>
      <c r="C5132" t="s">
        <v>12</v>
      </c>
      <c r="D5132" t="s">
        <v>5388</v>
      </c>
      <c r="E5132">
        <v>10260266</v>
      </c>
      <c r="F5132" t="s">
        <v>5448</v>
      </c>
      <c r="G5132">
        <v>66156788</v>
      </c>
      <c r="H5132" t="s">
        <v>5330</v>
      </c>
      <c r="I5132" t="s">
        <v>5331</v>
      </c>
      <c r="J5132" t="s">
        <v>5407</v>
      </c>
      <c r="K5132" t="s">
        <v>5391</v>
      </c>
      <c r="L5132" t="s">
        <v>5392</v>
      </c>
      <c r="M5132" t="s">
        <v>5393</v>
      </c>
      <c r="N5132">
        <v>30</v>
      </c>
    </row>
    <row r="5133" spans="1:14" x14ac:dyDescent="0.75">
      <c r="A5133" t="s">
        <v>10</v>
      </c>
      <c r="B5133" t="s">
        <v>11</v>
      </c>
      <c r="C5133" t="s">
        <v>12</v>
      </c>
      <c r="D5133" t="s">
        <v>5388</v>
      </c>
      <c r="E5133">
        <v>10260266</v>
      </c>
      <c r="F5133" t="s">
        <v>5448</v>
      </c>
      <c r="G5133">
        <v>66199120</v>
      </c>
      <c r="H5133" t="s">
        <v>7034</v>
      </c>
      <c r="I5133" t="s">
        <v>2787</v>
      </c>
      <c r="J5133" t="s">
        <v>5407</v>
      </c>
      <c r="K5133" t="s">
        <v>5391</v>
      </c>
      <c r="L5133" t="s">
        <v>5392</v>
      </c>
      <c r="M5133" t="s">
        <v>5393</v>
      </c>
      <c r="N5133">
        <v>30</v>
      </c>
    </row>
    <row r="5134" spans="1:14" x14ac:dyDescent="0.75">
      <c r="A5134" t="s">
        <v>10</v>
      </c>
      <c r="B5134" t="s">
        <v>11</v>
      </c>
      <c r="C5134" t="s">
        <v>12</v>
      </c>
      <c r="D5134" t="s">
        <v>5388</v>
      </c>
      <c r="E5134">
        <v>10260266</v>
      </c>
      <c r="F5134" t="s">
        <v>5448</v>
      </c>
      <c r="G5134">
        <v>66199120</v>
      </c>
      <c r="H5134" t="s">
        <v>7034</v>
      </c>
      <c r="I5134" t="s">
        <v>2787</v>
      </c>
      <c r="J5134" t="s">
        <v>5407</v>
      </c>
      <c r="K5134" t="s">
        <v>5394</v>
      </c>
      <c r="L5134" t="s">
        <v>5395</v>
      </c>
      <c r="M5134" t="s">
        <v>5405</v>
      </c>
      <c r="N5134">
        <v>15</v>
      </c>
    </row>
    <row r="5135" spans="1:14" x14ac:dyDescent="0.75">
      <c r="A5135" t="s">
        <v>10</v>
      </c>
      <c r="B5135" t="s">
        <v>11</v>
      </c>
      <c r="C5135" t="s">
        <v>12</v>
      </c>
      <c r="D5135" t="s">
        <v>5388</v>
      </c>
      <c r="E5135">
        <v>10260266</v>
      </c>
      <c r="F5135" t="s">
        <v>5448</v>
      </c>
      <c r="G5135">
        <v>66199120</v>
      </c>
      <c r="H5135" t="s">
        <v>7034</v>
      </c>
      <c r="I5135" t="s">
        <v>2787</v>
      </c>
      <c r="J5135" t="s">
        <v>5407</v>
      </c>
      <c r="K5135" t="s">
        <v>5394</v>
      </c>
      <c r="L5135" t="s">
        <v>5395</v>
      </c>
      <c r="M5135" t="s">
        <v>5396</v>
      </c>
      <c r="N5135">
        <v>10</v>
      </c>
    </row>
    <row r="5136" spans="1:14" x14ac:dyDescent="0.75">
      <c r="A5136" t="s">
        <v>10</v>
      </c>
      <c r="B5136" t="s">
        <v>11</v>
      </c>
      <c r="C5136" t="s">
        <v>12</v>
      </c>
      <c r="D5136" t="s">
        <v>5388</v>
      </c>
      <c r="E5136">
        <v>10309888</v>
      </c>
      <c r="F5136" t="s">
        <v>38</v>
      </c>
      <c r="G5136">
        <v>66100391</v>
      </c>
      <c r="H5136" t="s">
        <v>3394</v>
      </c>
      <c r="I5136" t="s">
        <v>3395</v>
      </c>
      <c r="J5136" t="s">
        <v>5407</v>
      </c>
      <c r="K5136" t="s">
        <v>5391</v>
      </c>
      <c r="L5136" t="s">
        <v>5392</v>
      </c>
      <c r="M5136" t="s">
        <v>5393</v>
      </c>
      <c r="N5136">
        <v>2</v>
      </c>
    </row>
    <row r="5137" spans="1:14" x14ac:dyDescent="0.75">
      <c r="A5137" t="s">
        <v>10</v>
      </c>
      <c r="B5137" t="s">
        <v>11</v>
      </c>
      <c r="C5137" t="s">
        <v>12</v>
      </c>
      <c r="D5137" t="s">
        <v>5388</v>
      </c>
      <c r="E5137">
        <v>10309888</v>
      </c>
      <c r="F5137" t="s">
        <v>38</v>
      </c>
      <c r="G5137">
        <v>66100391</v>
      </c>
      <c r="H5137" t="s">
        <v>3394</v>
      </c>
      <c r="I5137" t="s">
        <v>3395</v>
      </c>
      <c r="J5137" t="s">
        <v>5407</v>
      </c>
      <c r="K5137" t="s">
        <v>5391</v>
      </c>
      <c r="L5137" t="s">
        <v>5392</v>
      </c>
      <c r="M5137" t="s">
        <v>5401</v>
      </c>
      <c r="N5137">
        <v>1</v>
      </c>
    </row>
    <row r="5138" spans="1:14" x14ac:dyDescent="0.75">
      <c r="A5138" t="s">
        <v>10</v>
      </c>
      <c r="B5138" t="s">
        <v>11</v>
      </c>
      <c r="C5138" t="s">
        <v>12</v>
      </c>
      <c r="D5138" t="s">
        <v>5388</v>
      </c>
      <c r="E5138">
        <v>10309888</v>
      </c>
      <c r="F5138" t="s">
        <v>38</v>
      </c>
      <c r="G5138">
        <v>66100391</v>
      </c>
      <c r="H5138" t="s">
        <v>3394</v>
      </c>
      <c r="I5138" t="s">
        <v>3395</v>
      </c>
      <c r="J5138" t="s">
        <v>5407</v>
      </c>
      <c r="K5138" t="s">
        <v>5394</v>
      </c>
      <c r="L5138" t="s">
        <v>5402</v>
      </c>
      <c r="M5138" t="s">
        <v>5403</v>
      </c>
      <c r="N5138">
        <v>1</v>
      </c>
    </row>
    <row r="5139" spans="1:14" x14ac:dyDescent="0.75">
      <c r="A5139" t="s">
        <v>10</v>
      </c>
      <c r="B5139" t="s">
        <v>11</v>
      </c>
      <c r="C5139" t="s">
        <v>12</v>
      </c>
      <c r="D5139" t="s">
        <v>5388</v>
      </c>
      <c r="E5139">
        <v>10309888</v>
      </c>
      <c r="F5139" t="s">
        <v>38</v>
      </c>
      <c r="G5139">
        <v>66100391</v>
      </c>
      <c r="H5139" t="s">
        <v>3394</v>
      </c>
      <c r="I5139" t="s">
        <v>3395</v>
      </c>
      <c r="J5139" t="s">
        <v>5407</v>
      </c>
      <c r="K5139" t="s">
        <v>5394</v>
      </c>
      <c r="L5139" t="s">
        <v>5402</v>
      </c>
      <c r="M5139" t="s">
        <v>5404</v>
      </c>
      <c r="N5139">
        <v>1</v>
      </c>
    </row>
    <row r="5140" spans="1:14" x14ac:dyDescent="0.75">
      <c r="A5140" t="s">
        <v>10</v>
      </c>
      <c r="B5140" t="s">
        <v>11</v>
      </c>
      <c r="C5140" t="s">
        <v>12</v>
      </c>
      <c r="D5140" t="s">
        <v>5388</v>
      </c>
      <c r="E5140">
        <v>10309888</v>
      </c>
      <c r="F5140" t="s">
        <v>38</v>
      </c>
      <c r="G5140">
        <v>66100392</v>
      </c>
      <c r="H5140" t="s">
        <v>5305</v>
      </c>
      <c r="I5140" t="s">
        <v>5306</v>
      </c>
      <c r="J5140" t="s">
        <v>5416</v>
      </c>
      <c r="K5140" t="s">
        <v>5391</v>
      </c>
      <c r="L5140" t="s">
        <v>5392</v>
      </c>
      <c r="M5140" t="s">
        <v>5393</v>
      </c>
      <c r="N5140">
        <v>10</v>
      </c>
    </row>
    <row r="5141" spans="1:14" x14ac:dyDescent="0.75">
      <c r="A5141" t="s">
        <v>10</v>
      </c>
      <c r="B5141" t="s">
        <v>11</v>
      </c>
      <c r="C5141" t="s">
        <v>12</v>
      </c>
      <c r="D5141" t="s">
        <v>5388</v>
      </c>
      <c r="E5141">
        <v>10309888</v>
      </c>
      <c r="F5141" t="s">
        <v>38</v>
      </c>
      <c r="G5141">
        <v>66100392</v>
      </c>
      <c r="H5141" t="s">
        <v>5305</v>
      </c>
      <c r="I5141" t="s">
        <v>5306</v>
      </c>
      <c r="J5141" t="s">
        <v>5416</v>
      </c>
      <c r="K5141" t="s">
        <v>5391</v>
      </c>
      <c r="L5141" t="s">
        <v>5392</v>
      </c>
      <c r="M5141" t="s">
        <v>5401</v>
      </c>
      <c r="N5141">
        <v>5</v>
      </c>
    </row>
    <row r="5142" spans="1:14" x14ac:dyDescent="0.75">
      <c r="A5142" t="s">
        <v>10</v>
      </c>
      <c r="B5142" t="s">
        <v>11</v>
      </c>
      <c r="C5142" t="s">
        <v>12</v>
      </c>
      <c r="D5142" t="s">
        <v>5388</v>
      </c>
      <c r="E5142">
        <v>10309888</v>
      </c>
      <c r="F5142" t="s">
        <v>38</v>
      </c>
      <c r="G5142">
        <v>66100392</v>
      </c>
      <c r="H5142" t="s">
        <v>5305</v>
      </c>
      <c r="I5142" t="s">
        <v>5306</v>
      </c>
      <c r="J5142" t="s">
        <v>5416</v>
      </c>
      <c r="K5142" t="s">
        <v>5394</v>
      </c>
      <c r="L5142" t="s">
        <v>5402</v>
      </c>
      <c r="M5142" t="s">
        <v>5403</v>
      </c>
      <c r="N5142">
        <v>2</v>
      </c>
    </row>
    <row r="5143" spans="1:14" x14ac:dyDescent="0.75">
      <c r="A5143" t="s">
        <v>10</v>
      </c>
      <c r="B5143" t="s">
        <v>11</v>
      </c>
      <c r="C5143" t="s">
        <v>12</v>
      </c>
      <c r="D5143" t="s">
        <v>5388</v>
      </c>
      <c r="E5143">
        <v>10309888</v>
      </c>
      <c r="F5143" t="s">
        <v>38</v>
      </c>
      <c r="G5143">
        <v>66100392</v>
      </c>
      <c r="H5143" t="s">
        <v>5305</v>
      </c>
      <c r="I5143" t="s">
        <v>5306</v>
      </c>
      <c r="J5143" t="s">
        <v>5416</v>
      </c>
      <c r="K5143" t="s">
        <v>5394</v>
      </c>
      <c r="L5143" t="s">
        <v>5402</v>
      </c>
      <c r="M5143" t="s">
        <v>5404</v>
      </c>
      <c r="N5143">
        <v>5</v>
      </c>
    </row>
    <row r="5144" spans="1:14" x14ac:dyDescent="0.75">
      <c r="A5144" t="s">
        <v>10</v>
      </c>
      <c r="B5144" t="s">
        <v>11</v>
      </c>
      <c r="C5144" t="s">
        <v>12</v>
      </c>
      <c r="D5144" t="s">
        <v>5388</v>
      </c>
      <c r="E5144">
        <v>10309888</v>
      </c>
      <c r="F5144" t="s">
        <v>38</v>
      </c>
      <c r="G5144">
        <v>66100434</v>
      </c>
      <c r="H5144" t="s">
        <v>2835</v>
      </c>
      <c r="I5144" t="s">
        <v>2836</v>
      </c>
      <c r="J5144" t="s">
        <v>5406</v>
      </c>
      <c r="K5144" t="s">
        <v>5394</v>
      </c>
      <c r="L5144" t="s">
        <v>5402</v>
      </c>
      <c r="M5144" t="s">
        <v>5403</v>
      </c>
      <c r="N5144">
        <v>10</v>
      </c>
    </row>
    <row r="5145" spans="1:14" x14ac:dyDescent="0.75">
      <c r="A5145" t="s">
        <v>10</v>
      </c>
      <c r="B5145" t="s">
        <v>11</v>
      </c>
      <c r="C5145" t="s">
        <v>12</v>
      </c>
      <c r="D5145" t="s">
        <v>5388</v>
      </c>
      <c r="E5145">
        <v>10309888</v>
      </c>
      <c r="F5145" t="s">
        <v>38</v>
      </c>
      <c r="G5145">
        <v>66100574</v>
      </c>
      <c r="H5145" t="s">
        <v>3273</v>
      </c>
      <c r="I5145" t="s">
        <v>3274</v>
      </c>
      <c r="J5145" t="s">
        <v>5413</v>
      </c>
      <c r="K5145" t="s">
        <v>5398</v>
      </c>
      <c r="L5145" t="s">
        <v>5399</v>
      </c>
      <c r="M5145" t="s">
        <v>5411</v>
      </c>
      <c r="N5145">
        <v>20</v>
      </c>
    </row>
    <row r="5146" spans="1:14" x14ac:dyDescent="0.75">
      <c r="A5146" t="s">
        <v>10</v>
      </c>
      <c r="B5146" t="s">
        <v>11</v>
      </c>
      <c r="C5146" t="s">
        <v>12</v>
      </c>
      <c r="D5146" t="s">
        <v>5388</v>
      </c>
      <c r="E5146">
        <v>10309888</v>
      </c>
      <c r="F5146" t="s">
        <v>38</v>
      </c>
      <c r="G5146">
        <v>66100574</v>
      </c>
      <c r="H5146" t="s">
        <v>3273</v>
      </c>
      <c r="I5146" t="s">
        <v>3274</v>
      </c>
      <c r="J5146" t="s">
        <v>5413</v>
      </c>
      <c r="K5146" t="s">
        <v>5391</v>
      </c>
      <c r="L5146" t="s">
        <v>5392</v>
      </c>
      <c r="M5146" t="s">
        <v>5393</v>
      </c>
      <c r="N5146">
        <v>20</v>
      </c>
    </row>
    <row r="5147" spans="1:14" x14ac:dyDescent="0.75">
      <c r="A5147" t="s">
        <v>10</v>
      </c>
      <c r="B5147" t="s">
        <v>11</v>
      </c>
      <c r="C5147" t="s">
        <v>12</v>
      </c>
      <c r="D5147" t="s">
        <v>5388</v>
      </c>
      <c r="E5147">
        <v>10309888</v>
      </c>
      <c r="F5147" t="s">
        <v>38</v>
      </c>
      <c r="G5147">
        <v>66100574</v>
      </c>
      <c r="H5147" t="s">
        <v>3273</v>
      </c>
      <c r="I5147" t="s">
        <v>3274</v>
      </c>
      <c r="J5147" t="s">
        <v>5413</v>
      </c>
      <c r="K5147" t="s">
        <v>5394</v>
      </c>
      <c r="L5147" t="s">
        <v>5402</v>
      </c>
      <c r="M5147" t="s">
        <v>5417</v>
      </c>
      <c r="N5147">
        <v>40</v>
      </c>
    </row>
    <row r="5148" spans="1:14" x14ac:dyDescent="0.75">
      <c r="A5148" t="s">
        <v>10</v>
      </c>
      <c r="B5148" t="s">
        <v>11</v>
      </c>
      <c r="C5148" t="s">
        <v>12</v>
      </c>
      <c r="D5148" t="s">
        <v>5388</v>
      </c>
      <c r="E5148">
        <v>10309888</v>
      </c>
      <c r="F5148" t="s">
        <v>38</v>
      </c>
      <c r="G5148">
        <v>66100574</v>
      </c>
      <c r="H5148" t="s">
        <v>3273</v>
      </c>
      <c r="I5148" t="s">
        <v>3274</v>
      </c>
      <c r="J5148" t="s">
        <v>5413</v>
      </c>
      <c r="K5148" t="s">
        <v>5394</v>
      </c>
      <c r="L5148" t="s">
        <v>5402</v>
      </c>
      <c r="M5148" t="s">
        <v>5403</v>
      </c>
      <c r="N5148">
        <v>20</v>
      </c>
    </row>
    <row r="5149" spans="1:14" x14ac:dyDescent="0.75">
      <c r="A5149" t="s">
        <v>10</v>
      </c>
      <c r="B5149" t="s">
        <v>11</v>
      </c>
      <c r="C5149" t="s">
        <v>12</v>
      </c>
      <c r="D5149" t="s">
        <v>5388</v>
      </c>
      <c r="E5149">
        <v>10309888</v>
      </c>
      <c r="F5149" t="s">
        <v>38</v>
      </c>
      <c r="G5149">
        <v>66100574</v>
      </c>
      <c r="H5149" t="s">
        <v>3273</v>
      </c>
      <c r="I5149" t="s">
        <v>3274</v>
      </c>
      <c r="J5149" t="s">
        <v>5413</v>
      </c>
      <c r="K5149" t="s">
        <v>5394</v>
      </c>
      <c r="L5149" t="s">
        <v>5402</v>
      </c>
      <c r="M5149" t="s">
        <v>5404</v>
      </c>
      <c r="N5149">
        <v>30</v>
      </c>
    </row>
    <row r="5150" spans="1:14" x14ac:dyDescent="0.75">
      <c r="A5150" t="s">
        <v>10</v>
      </c>
      <c r="B5150" t="s">
        <v>11</v>
      </c>
      <c r="C5150" t="s">
        <v>12</v>
      </c>
      <c r="D5150" t="s">
        <v>5388</v>
      </c>
      <c r="E5150">
        <v>10309888</v>
      </c>
      <c r="F5150" t="s">
        <v>38</v>
      </c>
      <c r="G5150">
        <v>66100574</v>
      </c>
      <c r="H5150" t="s">
        <v>3273</v>
      </c>
      <c r="I5150" t="s">
        <v>3274</v>
      </c>
      <c r="J5150" t="s">
        <v>5413</v>
      </c>
      <c r="K5150" t="s">
        <v>5394</v>
      </c>
      <c r="L5150" t="s">
        <v>5395</v>
      </c>
      <c r="M5150" t="s">
        <v>5408</v>
      </c>
      <c r="N5150">
        <v>20</v>
      </c>
    </row>
    <row r="5151" spans="1:14" x14ac:dyDescent="0.75">
      <c r="A5151" t="s">
        <v>10</v>
      </c>
      <c r="B5151" t="s">
        <v>11</v>
      </c>
      <c r="C5151" t="s">
        <v>12</v>
      </c>
      <c r="D5151" t="s">
        <v>5388</v>
      </c>
      <c r="E5151">
        <v>10309888</v>
      </c>
      <c r="F5151" t="s">
        <v>38</v>
      </c>
      <c r="G5151">
        <v>66100944</v>
      </c>
      <c r="H5151" t="s">
        <v>2355</v>
      </c>
      <c r="I5151" t="s">
        <v>1979</v>
      </c>
      <c r="J5151" t="s">
        <v>5406</v>
      </c>
      <c r="K5151" t="s">
        <v>5394</v>
      </c>
      <c r="L5151" t="s">
        <v>5395</v>
      </c>
      <c r="M5151" t="s">
        <v>5405</v>
      </c>
      <c r="N5151">
        <v>30</v>
      </c>
    </row>
    <row r="5152" spans="1:14" x14ac:dyDescent="0.75">
      <c r="A5152" t="s">
        <v>10</v>
      </c>
      <c r="B5152" t="s">
        <v>11</v>
      </c>
      <c r="C5152" t="s">
        <v>12</v>
      </c>
      <c r="D5152" t="s">
        <v>5388</v>
      </c>
      <c r="E5152">
        <v>10309888</v>
      </c>
      <c r="F5152" t="s">
        <v>38</v>
      </c>
      <c r="G5152">
        <v>66100972</v>
      </c>
      <c r="H5152" t="s">
        <v>202</v>
      </c>
      <c r="I5152" t="s">
        <v>203</v>
      </c>
      <c r="J5152" t="s">
        <v>5413</v>
      </c>
      <c r="K5152" t="s">
        <v>5391</v>
      </c>
      <c r="L5152" t="s">
        <v>5392</v>
      </c>
      <c r="M5152" t="s">
        <v>5393</v>
      </c>
      <c r="N5152">
        <v>400</v>
      </c>
    </row>
    <row r="5153" spans="1:14" x14ac:dyDescent="0.75">
      <c r="A5153" t="s">
        <v>10</v>
      </c>
      <c r="B5153" t="s">
        <v>11</v>
      </c>
      <c r="C5153" t="s">
        <v>12</v>
      </c>
      <c r="D5153" t="s">
        <v>5388</v>
      </c>
      <c r="E5153">
        <v>10309888</v>
      </c>
      <c r="F5153" t="s">
        <v>38</v>
      </c>
      <c r="G5153">
        <v>66100972</v>
      </c>
      <c r="H5153" t="s">
        <v>202</v>
      </c>
      <c r="I5153" t="s">
        <v>203</v>
      </c>
      <c r="J5153" t="s">
        <v>5413</v>
      </c>
      <c r="K5153" t="s">
        <v>5394</v>
      </c>
      <c r="L5153" t="s">
        <v>5402</v>
      </c>
      <c r="M5153" t="s">
        <v>5404</v>
      </c>
      <c r="N5153">
        <v>100</v>
      </c>
    </row>
    <row r="5154" spans="1:14" x14ac:dyDescent="0.75">
      <c r="A5154" t="s">
        <v>10</v>
      </c>
      <c r="B5154" t="s">
        <v>11</v>
      </c>
      <c r="C5154" t="s">
        <v>12</v>
      </c>
      <c r="D5154" t="s">
        <v>5388</v>
      </c>
      <c r="E5154">
        <v>10309888</v>
      </c>
      <c r="F5154" t="s">
        <v>38</v>
      </c>
      <c r="G5154">
        <v>66101069</v>
      </c>
      <c r="H5154" t="s">
        <v>694</v>
      </c>
      <c r="I5154" t="s">
        <v>695</v>
      </c>
      <c r="J5154" t="s">
        <v>5413</v>
      </c>
      <c r="K5154" t="s">
        <v>5391</v>
      </c>
      <c r="L5154" t="s">
        <v>5392</v>
      </c>
      <c r="M5154" t="s">
        <v>5393</v>
      </c>
      <c r="N5154">
        <v>150</v>
      </c>
    </row>
    <row r="5155" spans="1:14" x14ac:dyDescent="0.75">
      <c r="A5155" t="s">
        <v>10</v>
      </c>
      <c r="B5155" t="s">
        <v>11</v>
      </c>
      <c r="C5155" t="s">
        <v>12</v>
      </c>
      <c r="D5155" t="s">
        <v>5388</v>
      </c>
      <c r="E5155">
        <v>10309888</v>
      </c>
      <c r="F5155" t="s">
        <v>38</v>
      </c>
      <c r="G5155">
        <v>66101069</v>
      </c>
      <c r="H5155" t="s">
        <v>694</v>
      </c>
      <c r="I5155" t="s">
        <v>695</v>
      </c>
      <c r="J5155" t="s">
        <v>5413</v>
      </c>
      <c r="K5155" t="s">
        <v>5394</v>
      </c>
      <c r="L5155" t="s">
        <v>5402</v>
      </c>
      <c r="M5155" t="s">
        <v>5403</v>
      </c>
      <c r="N5155">
        <v>140</v>
      </c>
    </row>
    <row r="5156" spans="1:14" x14ac:dyDescent="0.75">
      <c r="A5156" t="s">
        <v>10</v>
      </c>
      <c r="B5156" t="s">
        <v>11</v>
      </c>
      <c r="C5156" t="s">
        <v>12</v>
      </c>
      <c r="D5156" t="s">
        <v>5388</v>
      </c>
      <c r="E5156">
        <v>10309888</v>
      </c>
      <c r="F5156" t="s">
        <v>38</v>
      </c>
      <c r="G5156">
        <v>66101122</v>
      </c>
      <c r="H5156" t="s">
        <v>1357</v>
      </c>
      <c r="I5156" t="s">
        <v>1358</v>
      </c>
      <c r="J5156" t="s">
        <v>5420</v>
      </c>
      <c r="K5156" t="s">
        <v>5391</v>
      </c>
      <c r="L5156" t="s">
        <v>5392</v>
      </c>
      <c r="M5156" t="s">
        <v>5393</v>
      </c>
      <c r="N5156">
        <v>50</v>
      </c>
    </row>
    <row r="5157" spans="1:14" x14ac:dyDescent="0.75">
      <c r="A5157" t="s">
        <v>10</v>
      </c>
      <c r="B5157" t="s">
        <v>11</v>
      </c>
      <c r="C5157" t="s">
        <v>12</v>
      </c>
      <c r="D5157" t="s">
        <v>5388</v>
      </c>
      <c r="E5157">
        <v>10309888</v>
      </c>
      <c r="F5157" t="s">
        <v>38</v>
      </c>
      <c r="G5157">
        <v>66101122</v>
      </c>
      <c r="H5157" t="s">
        <v>1357</v>
      </c>
      <c r="I5157" t="s">
        <v>1358</v>
      </c>
      <c r="J5157" t="s">
        <v>5420</v>
      </c>
      <c r="K5157" t="s">
        <v>5391</v>
      </c>
      <c r="L5157" t="s">
        <v>5392</v>
      </c>
      <c r="M5157" t="s">
        <v>5401</v>
      </c>
      <c r="N5157">
        <v>20</v>
      </c>
    </row>
    <row r="5158" spans="1:14" x14ac:dyDescent="0.75">
      <c r="A5158" t="s">
        <v>10</v>
      </c>
      <c r="B5158" t="s">
        <v>11</v>
      </c>
      <c r="C5158" t="s">
        <v>12</v>
      </c>
      <c r="D5158" t="s">
        <v>5388</v>
      </c>
      <c r="E5158">
        <v>10309888</v>
      </c>
      <c r="F5158" t="s">
        <v>38</v>
      </c>
      <c r="G5158">
        <v>66101122</v>
      </c>
      <c r="H5158" t="s">
        <v>1357</v>
      </c>
      <c r="I5158" t="s">
        <v>1358</v>
      </c>
      <c r="J5158" t="s">
        <v>5420</v>
      </c>
      <c r="K5158" t="s">
        <v>5394</v>
      </c>
      <c r="L5158" t="s">
        <v>5402</v>
      </c>
      <c r="M5158" t="s">
        <v>5403</v>
      </c>
      <c r="N5158">
        <v>10</v>
      </c>
    </row>
    <row r="5159" spans="1:14" x14ac:dyDescent="0.75">
      <c r="A5159" t="s">
        <v>10</v>
      </c>
      <c r="B5159" t="s">
        <v>11</v>
      </c>
      <c r="C5159" t="s">
        <v>12</v>
      </c>
      <c r="D5159" t="s">
        <v>5388</v>
      </c>
      <c r="E5159">
        <v>10309888</v>
      </c>
      <c r="F5159" t="s">
        <v>38</v>
      </c>
      <c r="G5159">
        <v>66101122</v>
      </c>
      <c r="H5159" t="s">
        <v>1357</v>
      </c>
      <c r="I5159" t="s">
        <v>1358</v>
      </c>
      <c r="J5159" t="s">
        <v>5420</v>
      </c>
      <c r="K5159" t="s">
        <v>5394</v>
      </c>
      <c r="L5159" t="s">
        <v>5402</v>
      </c>
      <c r="M5159" t="s">
        <v>5404</v>
      </c>
      <c r="N5159">
        <v>20</v>
      </c>
    </row>
    <row r="5160" spans="1:14" x14ac:dyDescent="0.75">
      <c r="A5160" t="s">
        <v>10</v>
      </c>
      <c r="B5160" t="s">
        <v>11</v>
      </c>
      <c r="C5160" t="s">
        <v>12</v>
      </c>
      <c r="D5160" t="s">
        <v>5388</v>
      </c>
      <c r="E5160">
        <v>10309888</v>
      </c>
      <c r="F5160" t="s">
        <v>38</v>
      </c>
      <c r="G5160">
        <v>66101133</v>
      </c>
      <c r="H5160" t="s">
        <v>1602</v>
      </c>
      <c r="I5160" t="s">
        <v>1603</v>
      </c>
      <c r="J5160" t="s">
        <v>5413</v>
      </c>
      <c r="K5160" t="s">
        <v>5398</v>
      </c>
      <c r="L5160" t="s">
        <v>5399</v>
      </c>
      <c r="M5160" t="s">
        <v>5411</v>
      </c>
      <c r="N5160">
        <v>5</v>
      </c>
    </row>
    <row r="5161" spans="1:14" x14ac:dyDescent="0.75">
      <c r="A5161" t="s">
        <v>10</v>
      </c>
      <c r="B5161" t="s">
        <v>11</v>
      </c>
      <c r="C5161" t="s">
        <v>12</v>
      </c>
      <c r="D5161" t="s">
        <v>5388</v>
      </c>
      <c r="E5161">
        <v>10309888</v>
      </c>
      <c r="F5161" t="s">
        <v>38</v>
      </c>
      <c r="G5161">
        <v>66101133</v>
      </c>
      <c r="H5161" t="s">
        <v>1602</v>
      </c>
      <c r="I5161" t="s">
        <v>1603</v>
      </c>
      <c r="J5161" t="s">
        <v>5413</v>
      </c>
      <c r="K5161" t="s">
        <v>5391</v>
      </c>
      <c r="L5161" t="s">
        <v>5392</v>
      </c>
      <c r="M5161" t="s">
        <v>5393</v>
      </c>
      <c r="N5161">
        <v>90</v>
      </c>
    </row>
    <row r="5162" spans="1:14" x14ac:dyDescent="0.75">
      <c r="A5162" t="s">
        <v>10</v>
      </c>
      <c r="B5162" t="s">
        <v>11</v>
      </c>
      <c r="C5162" t="s">
        <v>12</v>
      </c>
      <c r="D5162" t="s">
        <v>5388</v>
      </c>
      <c r="E5162">
        <v>10309888</v>
      </c>
      <c r="F5162" t="s">
        <v>38</v>
      </c>
      <c r="G5162">
        <v>66101133</v>
      </c>
      <c r="H5162" t="s">
        <v>1602</v>
      </c>
      <c r="I5162" t="s">
        <v>1603</v>
      </c>
      <c r="J5162" t="s">
        <v>5413</v>
      </c>
      <c r="K5162" t="s">
        <v>5394</v>
      </c>
      <c r="L5162" t="s">
        <v>5402</v>
      </c>
      <c r="M5162" t="s">
        <v>5417</v>
      </c>
      <c r="N5162">
        <v>14</v>
      </c>
    </row>
    <row r="5163" spans="1:14" x14ac:dyDescent="0.75">
      <c r="A5163" t="s">
        <v>10</v>
      </c>
      <c r="B5163" t="s">
        <v>11</v>
      </c>
      <c r="C5163" t="s">
        <v>12</v>
      </c>
      <c r="D5163" t="s">
        <v>5388</v>
      </c>
      <c r="E5163">
        <v>10309888</v>
      </c>
      <c r="F5163" t="s">
        <v>38</v>
      </c>
      <c r="G5163">
        <v>66101133</v>
      </c>
      <c r="H5163" t="s">
        <v>1602</v>
      </c>
      <c r="I5163" t="s">
        <v>1603</v>
      </c>
      <c r="J5163" t="s">
        <v>5413</v>
      </c>
      <c r="K5163" t="s">
        <v>5394</v>
      </c>
      <c r="L5163" t="s">
        <v>5402</v>
      </c>
      <c r="M5163" t="s">
        <v>5403</v>
      </c>
      <c r="N5163">
        <v>20</v>
      </c>
    </row>
    <row r="5164" spans="1:14" x14ac:dyDescent="0.75">
      <c r="A5164" t="s">
        <v>10</v>
      </c>
      <c r="B5164" t="s">
        <v>11</v>
      </c>
      <c r="C5164" t="s">
        <v>12</v>
      </c>
      <c r="D5164" t="s">
        <v>5388</v>
      </c>
      <c r="E5164">
        <v>10309888</v>
      </c>
      <c r="F5164" t="s">
        <v>38</v>
      </c>
      <c r="G5164">
        <v>66101133</v>
      </c>
      <c r="H5164" t="s">
        <v>1602</v>
      </c>
      <c r="I5164" t="s">
        <v>1603</v>
      </c>
      <c r="J5164" t="s">
        <v>5413</v>
      </c>
      <c r="K5164" t="s">
        <v>5394</v>
      </c>
      <c r="L5164" t="s">
        <v>5402</v>
      </c>
      <c r="M5164" t="s">
        <v>5404</v>
      </c>
      <c r="N5164">
        <v>10</v>
      </c>
    </row>
    <row r="5165" spans="1:14" x14ac:dyDescent="0.75">
      <c r="A5165" t="s">
        <v>10</v>
      </c>
      <c r="B5165" t="s">
        <v>11</v>
      </c>
      <c r="C5165" t="s">
        <v>12</v>
      </c>
      <c r="D5165" t="s">
        <v>5388</v>
      </c>
      <c r="E5165">
        <v>10309888</v>
      </c>
      <c r="F5165" t="s">
        <v>38</v>
      </c>
      <c r="G5165">
        <v>66101133</v>
      </c>
      <c r="H5165" t="s">
        <v>1602</v>
      </c>
      <c r="I5165" t="s">
        <v>1603</v>
      </c>
      <c r="J5165" t="s">
        <v>5413</v>
      </c>
      <c r="K5165" t="s">
        <v>5394</v>
      </c>
      <c r="L5165" t="s">
        <v>5395</v>
      </c>
      <c r="M5165" t="s">
        <v>5405</v>
      </c>
      <c r="N5165">
        <v>5</v>
      </c>
    </row>
    <row r="5166" spans="1:14" x14ac:dyDescent="0.75">
      <c r="A5166" t="s">
        <v>10</v>
      </c>
      <c r="B5166" t="s">
        <v>11</v>
      </c>
      <c r="C5166" t="s">
        <v>12</v>
      </c>
      <c r="D5166" t="s">
        <v>5388</v>
      </c>
      <c r="E5166">
        <v>10309888</v>
      </c>
      <c r="F5166" t="s">
        <v>38</v>
      </c>
      <c r="G5166">
        <v>66101522</v>
      </c>
      <c r="H5166" t="s">
        <v>3751</v>
      </c>
      <c r="I5166" t="s">
        <v>3752</v>
      </c>
      <c r="J5166" t="s">
        <v>5406</v>
      </c>
      <c r="K5166" t="s">
        <v>5394</v>
      </c>
      <c r="L5166" t="s">
        <v>5395</v>
      </c>
      <c r="M5166" t="s">
        <v>5396</v>
      </c>
      <c r="N5166">
        <v>5</v>
      </c>
    </row>
    <row r="5167" spans="1:14" x14ac:dyDescent="0.75">
      <c r="A5167" t="s">
        <v>10</v>
      </c>
      <c r="B5167" t="s">
        <v>11</v>
      </c>
      <c r="C5167" t="s">
        <v>12</v>
      </c>
      <c r="D5167" t="s">
        <v>5388</v>
      </c>
      <c r="E5167">
        <v>10309888</v>
      </c>
      <c r="F5167" t="s">
        <v>38</v>
      </c>
      <c r="G5167">
        <v>66101680</v>
      </c>
      <c r="H5167" t="s">
        <v>321</v>
      </c>
      <c r="I5167" t="s">
        <v>322</v>
      </c>
      <c r="J5167" t="s">
        <v>5406</v>
      </c>
      <c r="K5167" t="s">
        <v>5391</v>
      </c>
      <c r="L5167" t="s">
        <v>5392</v>
      </c>
      <c r="M5167" t="s">
        <v>5393</v>
      </c>
      <c r="N5167">
        <v>30</v>
      </c>
    </row>
    <row r="5168" spans="1:14" x14ac:dyDescent="0.75">
      <c r="A5168" t="s">
        <v>10</v>
      </c>
      <c r="B5168" t="s">
        <v>11</v>
      </c>
      <c r="C5168" t="s">
        <v>12</v>
      </c>
      <c r="D5168" t="s">
        <v>5388</v>
      </c>
      <c r="E5168">
        <v>10309888</v>
      </c>
      <c r="F5168" t="s">
        <v>38</v>
      </c>
      <c r="G5168">
        <v>66101719</v>
      </c>
      <c r="H5168" t="s">
        <v>2194</v>
      </c>
      <c r="I5168" t="s">
        <v>322</v>
      </c>
      <c r="J5168" t="s">
        <v>5419</v>
      </c>
      <c r="K5168" t="s">
        <v>5391</v>
      </c>
      <c r="L5168" t="s">
        <v>5392</v>
      </c>
      <c r="M5168" t="s">
        <v>5393</v>
      </c>
      <c r="N5168">
        <v>145</v>
      </c>
    </row>
    <row r="5169" spans="1:14" x14ac:dyDescent="0.75">
      <c r="A5169" t="s">
        <v>10</v>
      </c>
      <c r="B5169" t="s">
        <v>11</v>
      </c>
      <c r="C5169" t="s">
        <v>12</v>
      </c>
      <c r="D5169" t="s">
        <v>5388</v>
      </c>
      <c r="E5169">
        <v>10309888</v>
      </c>
      <c r="F5169" t="s">
        <v>38</v>
      </c>
      <c r="G5169">
        <v>66101719</v>
      </c>
      <c r="H5169" t="s">
        <v>2194</v>
      </c>
      <c r="I5169" t="s">
        <v>322</v>
      </c>
      <c r="J5169" t="s">
        <v>5419</v>
      </c>
      <c r="K5169" t="s">
        <v>5394</v>
      </c>
      <c r="L5169" t="s">
        <v>5402</v>
      </c>
      <c r="M5169" t="s">
        <v>5403</v>
      </c>
      <c r="N5169">
        <v>85</v>
      </c>
    </row>
    <row r="5170" spans="1:14" x14ac:dyDescent="0.75">
      <c r="A5170" t="s">
        <v>10</v>
      </c>
      <c r="B5170" t="s">
        <v>11</v>
      </c>
      <c r="C5170" t="s">
        <v>12</v>
      </c>
      <c r="D5170" t="s">
        <v>5388</v>
      </c>
      <c r="E5170">
        <v>10309888</v>
      </c>
      <c r="F5170" t="s">
        <v>38</v>
      </c>
      <c r="G5170">
        <v>66101737</v>
      </c>
      <c r="H5170" t="s">
        <v>1746</v>
      </c>
      <c r="I5170" t="s">
        <v>1748</v>
      </c>
      <c r="J5170" t="s">
        <v>5407</v>
      </c>
      <c r="K5170" t="s">
        <v>5394</v>
      </c>
      <c r="L5170" t="s">
        <v>5402</v>
      </c>
      <c r="M5170" t="s">
        <v>5403</v>
      </c>
      <c r="N5170">
        <v>5</v>
      </c>
    </row>
    <row r="5171" spans="1:14" x14ac:dyDescent="0.75">
      <c r="A5171" t="s">
        <v>10</v>
      </c>
      <c r="B5171" t="s">
        <v>11</v>
      </c>
      <c r="C5171" t="s">
        <v>12</v>
      </c>
      <c r="D5171" t="s">
        <v>5388</v>
      </c>
      <c r="E5171">
        <v>10309888</v>
      </c>
      <c r="F5171" t="s">
        <v>38</v>
      </c>
      <c r="G5171">
        <v>66102095</v>
      </c>
      <c r="H5171" t="s">
        <v>2831</v>
      </c>
      <c r="I5171" t="s">
        <v>2832</v>
      </c>
      <c r="J5171" t="s">
        <v>5407</v>
      </c>
      <c r="K5171" t="s">
        <v>5391</v>
      </c>
      <c r="L5171" t="s">
        <v>5392</v>
      </c>
      <c r="M5171" t="s">
        <v>5393</v>
      </c>
      <c r="N5171">
        <v>10</v>
      </c>
    </row>
    <row r="5172" spans="1:14" x14ac:dyDescent="0.75">
      <c r="A5172" t="s">
        <v>10</v>
      </c>
      <c r="B5172" t="s">
        <v>11</v>
      </c>
      <c r="C5172" t="s">
        <v>12</v>
      </c>
      <c r="D5172" t="s">
        <v>5388</v>
      </c>
      <c r="E5172">
        <v>10309888</v>
      </c>
      <c r="F5172" t="s">
        <v>38</v>
      </c>
      <c r="G5172">
        <v>66102095</v>
      </c>
      <c r="H5172" t="s">
        <v>2831</v>
      </c>
      <c r="I5172" t="s">
        <v>2832</v>
      </c>
      <c r="J5172" t="s">
        <v>5407</v>
      </c>
      <c r="K5172" t="s">
        <v>5394</v>
      </c>
      <c r="L5172" t="s">
        <v>5395</v>
      </c>
      <c r="M5172" t="s">
        <v>5405</v>
      </c>
      <c r="N5172">
        <v>5</v>
      </c>
    </row>
    <row r="5173" spans="1:14" x14ac:dyDescent="0.75">
      <c r="A5173" t="s">
        <v>10</v>
      </c>
      <c r="B5173" t="s">
        <v>11</v>
      </c>
      <c r="C5173" t="s">
        <v>12</v>
      </c>
      <c r="D5173" t="s">
        <v>5388</v>
      </c>
      <c r="E5173">
        <v>10309888</v>
      </c>
      <c r="F5173" t="s">
        <v>38</v>
      </c>
      <c r="G5173">
        <v>66102095</v>
      </c>
      <c r="H5173" t="s">
        <v>2831</v>
      </c>
      <c r="I5173" t="s">
        <v>2832</v>
      </c>
      <c r="J5173" t="s">
        <v>5407</v>
      </c>
      <c r="K5173" t="s">
        <v>5394</v>
      </c>
      <c r="L5173" t="s">
        <v>5395</v>
      </c>
      <c r="M5173" t="s">
        <v>5396</v>
      </c>
      <c r="N5173">
        <v>5</v>
      </c>
    </row>
    <row r="5174" spans="1:14" x14ac:dyDescent="0.75">
      <c r="A5174" t="s">
        <v>10</v>
      </c>
      <c r="B5174" t="s">
        <v>11</v>
      </c>
      <c r="C5174" t="s">
        <v>12</v>
      </c>
      <c r="D5174" t="s">
        <v>5388</v>
      </c>
      <c r="E5174">
        <v>10309888</v>
      </c>
      <c r="F5174" t="s">
        <v>38</v>
      </c>
      <c r="G5174">
        <v>66102318</v>
      </c>
      <c r="H5174" t="s">
        <v>3089</v>
      </c>
      <c r="I5174" t="s">
        <v>3090</v>
      </c>
      <c r="J5174" t="s">
        <v>5407</v>
      </c>
      <c r="K5174" t="s">
        <v>5391</v>
      </c>
      <c r="L5174" t="s">
        <v>5392</v>
      </c>
      <c r="M5174" t="s">
        <v>5393</v>
      </c>
      <c r="N5174">
        <v>5</v>
      </c>
    </row>
    <row r="5175" spans="1:14" x14ac:dyDescent="0.75">
      <c r="A5175" t="s">
        <v>10</v>
      </c>
      <c r="B5175" t="s">
        <v>11</v>
      </c>
      <c r="C5175" t="s">
        <v>12</v>
      </c>
      <c r="D5175" t="s">
        <v>5388</v>
      </c>
      <c r="E5175">
        <v>10309888</v>
      </c>
      <c r="F5175" t="s">
        <v>38</v>
      </c>
      <c r="G5175">
        <v>66102318</v>
      </c>
      <c r="H5175" t="s">
        <v>3089</v>
      </c>
      <c r="I5175" t="s">
        <v>3090</v>
      </c>
      <c r="J5175" t="s">
        <v>5407</v>
      </c>
      <c r="K5175" t="s">
        <v>5391</v>
      </c>
      <c r="L5175" t="s">
        <v>5392</v>
      </c>
      <c r="M5175" t="s">
        <v>5401</v>
      </c>
      <c r="N5175">
        <v>10</v>
      </c>
    </row>
    <row r="5176" spans="1:14" x14ac:dyDescent="0.75">
      <c r="A5176" t="s">
        <v>10</v>
      </c>
      <c r="B5176" t="s">
        <v>11</v>
      </c>
      <c r="C5176" t="s">
        <v>12</v>
      </c>
      <c r="D5176" t="s">
        <v>5388</v>
      </c>
      <c r="E5176">
        <v>10309888</v>
      </c>
      <c r="F5176" t="s">
        <v>38</v>
      </c>
      <c r="G5176">
        <v>66102391</v>
      </c>
      <c r="H5176" t="s">
        <v>5176</v>
      </c>
      <c r="I5176" t="s">
        <v>5177</v>
      </c>
      <c r="J5176" t="s">
        <v>5406</v>
      </c>
      <c r="K5176" t="s">
        <v>5391</v>
      </c>
      <c r="L5176" t="s">
        <v>5392</v>
      </c>
      <c r="M5176" t="s">
        <v>5393</v>
      </c>
      <c r="N5176">
        <v>100</v>
      </c>
    </row>
    <row r="5177" spans="1:14" x14ac:dyDescent="0.75">
      <c r="A5177" t="s">
        <v>10</v>
      </c>
      <c r="B5177" t="s">
        <v>11</v>
      </c>
      <c r="C5177" t="s">
        <v>12</v>
      </c>
      <c r="D5177" t="s">
        <v>5388</v>
      </c>
      <c r="E5177">
        <v>10309888</v>
      </c>
      <c r="F5177" t="s">
        <v>38</v>
      </c>
      <c r="G5177">
        <v>66102795</v>
      </c>
      <c r="H5177" t="s">
        <v>2028</v>
      </c>
      <c r="I5177" t="s">
        <v>2029</v>
      </c>
      <c r="J5177" t="s">
        <v>5413</v>
      </c>
      <c r="K5177" t="s">
        <v>5391</v>
      </c>
      <c r="L5177" t="s">
        <v>5392</v>
      </c>
      <c r="M5177" t="s">
        <v>5393</v>
      </c>
      <c r="N5177">
        <v>50</v>
      </c>
    </row>
    <row r="5178" spans="1:14" x14ac:dyDescent="0.75">
      <c r="A5178" t="s">
        <v>10</v>
      </c>
      <c r="B5178" t="s">
        <v>11</v>
      </c>
      <c r="C5178" t="s">
        <v>12</v>
      </c>
      <c r="D5178" t="s">
        <v>5388</v>
      </c>
      <c r="E5178">
        <v>10309888</v>
      </c>
      <c r="F5178" t="s">
        <v>38</v>
      </c>
      <c r="G5178">
        <v>66102795</v>
      </c>
      <c r="H5178" t="s">
        <v>2028</v>
      </c>
      <c r="I5178" t="s">
        <v>2029</v>
      </c>
      <c r="J5178" t="s">
        <v>5413</v>
      </c>
      <c r="K5178" t="s">
        <v>5394</v>
      </c>
      <c r="L5178" t="s">
        <v>5395</v>
      </c>
      <c r="M5178" t="s">
        <v>5396</v>
      </c>
      <c r="N5178">
        <v>20</v>
      </c>
    </row>
    <row r="5179" spans="1:14" x14ac:dyDescent="0.75">
      <c r="A5179" t="s">
        <v>10</v>
      </c>
      <c r="B5179" t="s">
        <v>11</v>
      </c>
      <c r="C5179" t="s">
        <v>12</v>
      </c>
      <c r="D5179" t="s">
        <v>5388</v>
      </c>
      <c r="E5179">
        <v>10309888</v>
      </c>
      <c r="F5179" t="s">
        <v>38</v>
      </c>
      <c r="G5179">
        <v>66103711</v>
      </c>
      <c r="H5179" t="s">
        <v>2648</v>
      </c>
      <c r="I5179" t="s">
        <v>2651</v>
      </c>
      <c r="J5179" t="s">
        <v>5406</v>
      </c>
      <c r="K5179" t="s">
        <v>5391</v>
      </c>
      <c r="L5179" t="s">
        <v>5392</v>
      </c>
      <c r="M5179" t="s">
        <v>5393</v>
      </c>
      <c r="N5179">
        <v>50</v>
      </c>
    </row>
    <row r="5180" spans="1:14" x14ac:dyDescent="0.75">
      <c r="A5180" t="s">
        <v>10</v>
      </c>
      <c r="B5180" t="s">
        <v>11</v>
      </c>
      <c r="C5180" t="s">
        <v>12</v>
      </c>
      <c r="D5180" t="s">
        <v>5388</v>
      </c>
      <c r="E5180">
        <v>10309888</v>
      </c>
      <c r="F5180" t="s">
        <v>38</v>
      </c>
      <c r="G5180">
        <v>66103711</v>
      </c>
      <c r="H5180" t="s">
        <v>2648</v>
      </c>
      <c r="I5180" t="s">
        <v>2651</v>
      </c>
      <c r="J5180" t="s">
        <v>5406</v>
      </c>
      <c r="K5180" t="s">
        <v>5394</v>
      </c>
      <c r="L5180" t="s">
        <v>5402</v>
      </c>
      <c r="M5180" t="s">
        <v>5403</v>
      </c>
      <c r="N5180">
        <v>5</v>
      </c>
    </row>
    <row r="5181" spans="1:14" x14ac:dyDescent="0.75">
      <c r="A5181" t="s">
        <v>10</v>
      </c>
      <c r="B5181" t="s">
        <v>11</v>
      </c>
      <c r="C5181" t="s">
        <v>12</v>
      </c>
      <c r="D5181" t="s">
        <v>5388</v>
      </c>
      <c r="E5181">
        <v>10309888</v>
      </c>
      <c r="F5181" t="s">
        <v>38</v>
      </c>
      <c r="G5181">
        <v>66103711</v>
      </c>
      <c r="H5181" t="s">
        <v>2648</v>
      </c>
      <c r="I5181" t="s">
        <v>2651</v>
      </c>
      <c r="J5181" t="s">
        <v>5406</v>
      </c>
      <c r="K5181" t="s">
        <v>5394</v>
      </c>
      <c r="L5181" t="s">
        <v>5395</v>
      </c>
      <c r="M5181" t="s">
        <v>5405</v>
      </c>
      <c r="N5181">
        <v>10</v>
      </c>
    </row>
    <row r="5182" spans="1:14" x14ac:dyDescent="0.75">
      <c r="A5182" t="s">
        <v>10</v>
      </c>
      <c r="B5182" t="s">
        <v>11</v>
      </c>
      <c r="C5182" t="s">
        <v>12</v>
      </c>
      <c r="D5182" t="s">
        <v>5388</v>
      </c>
      <c r="E5182">
        <v>10309888</v>
      </c>
      <c r="F5182" t="s">
        <v>38</v>
      </c>
      <c r="G5182">
        <v>66103712</v>
      </c>
      <c r="H5182" t="s">
        <v>3614</v>
      </c>
      <c r="I5182" t="s">
        <v>3615</v>
      </c>
      <c r="J5182" t="s">
        <v>5407</v>
      </c>
      <c r="K5182" t="s">
        <v>5394</v>
      </c>
      <c r="L5182" t="s">
        <v>5395</v>
      </c>
      <c r="M5182" t="s">
        <v>5396</v>
      </c>
      <c r="N5182">
        <v>10</v>
      </c>
    </row>
    <row r="5183" spans="1:14" x14ac:dyDescent="0.75">
      <c r="A5183" t="s">
        <v>10</v>
      </c>
      <c r="B5183" t="s">
        <v>11</v>
      </c>
      <c r="C5183" t="s">
        <v>12</v>
      </c>
      <c r="D5183" t="s">
        <v>5388</v>
      </c>
      <c r="E5183">
        <v>10309888</v>
      </c>
      <c r="F5183" t="s">
        <v>38</v>
      </c>
      <c r="G5183">
        <v>66103713</v>
      </c>
      <c r="H5183" t="s">
        <v>1353</v>
      </c>
      <c r="I5183" t="s">
        <v>1354</v>
      </c>
      <c r="J5183" t="s">
        <v>5407</v>
      </c>
      <c r="K5183" t="s">
        <v>5394</v>
      </c>
      <c r="L5183" t="s">
        <v>5402</v>
      </c>
      <c r="M5183" t="s">
        <v>5404</v>
      </c>
      <c r="N5183">
        <v>5</v>
      </c>
    </row>
    <row r="5184" spans="1:14" x14ac:dyDescent="0.75">
      <c r="A5184" t="s">
        <v>10</v>
      </c>
      <c r="B5184" t="s">
        <v>11</v>
      </c>
      <c r="C5184" t="s">
        <v>12</v>
      </c>
      <c r="D5184" t="s">
        <v>5388</v>
      </c>
      <c r="E5184">
        <v>10309888</v>
      </c>
      <c r="F5184" t="s">
        <v>38</v>
      </c>
      <c r="G5184">
        <v>66103975</v>
      </c>
      <c r="H5184" t="s">
        <v>3653</v>
      </c>
      <c r="I5184" t="s">
        <v>3660</v>
      </c>
      <c r="J5184" t="s">
        <v>5407</v>
      </c>
      <c r="K5184" t="s">
        <v>5391</v>
      </c>
      <c r="L5184" t="s">
        <v>5392</v>
      </c>
      <c r="M5184" t="s">
        <v>5393</v>
      </c>
      <c r="N5184">
        <v>40</v>
      </c>
    </row>
    <row r="5185" spans="1:14" x14ac:dyDescent="0.75">
      <c r="A5185" t="s">
        <v>10</v>
      </c>
      <c r="B5185" t="s">
        <v>11</v>
      </c>
      <c r="C5185" t="s">
        <v>12</v>
      </c>
      <c r="D5185" t="s">
        <v>5388</v>
      </c>
      <c r="E5185">
        <v>10309888</v>
      </c>
      <c r="F5185" t="s">
        <v>38</v>
      </c>
      <c r="G5185">
        <v>66103975</v>
      </c>
      <c r="H5185" t="s">
        <v>3653</v>
      </c>
      <c r="I5185" t="s">
        <v>3660</v>
      </c>
      <c r="J5185" t="s">
        <v>5407</v>
      </c>
      <c r="K5185" t="s">
        <v>5391</v>
      </c>
      <c r="L5185" t="s">
        <v>5392</v>
      </c>
      <c r="M5185" t="s">
        <v>5401</v>
      </c>
      <c r="N5185">
        <v>10</v>
      </c>
    </row>
    <row r="5186" spans="1:14" x14ac:dyDescent="0.75">
      <c r="A5186" t="s">
        <v>10</v>
      </c>
      <c r="B5186" t="s">
        <v>11</v>
      </c>
      <c r="C5186" t="s">
        <v>12</v>
      </c>
      <c r="D5186" t="s">
        <v>5388</v>
      </c>
      <c r="E5186">
        <v>10309888</v>
      </c>
      <c r="F5186" t="s">
        <v>38</v>
      </c>
      <c r="G5186">
        <v>66103975</v>
      </c>
      <c r="H5186" t="s">
        <v>3653</v>
      </c>
      <c r="I5186" t="s">
        <v>3660</v>
      </c>
      <c r="J5186" t="s">
        <v>5407</v>
      </c>
      <c r="K5186" t="s">
        <v>5394</v>
      </c>
      <c r="L5186" t="s">
        <v>5395</v>
      </c>
      <c r="M5186" t="s">
        <v>5405</v>
      </c>
      <c r="N5186">
        <v>5</v>
      </c>
    </row>
    <row r="5187" spans="1:14" x14ac:dyDescent="0.75">
      <c r="A5187" t="s">
        <v>10</v>
      </c>
      <c r="B5187" t="s">
        <v>11</v>
      </c>
      <c r="C5187" t="s">
        <v>12</v>
      </c>
      <c r="D5187" t="s">
        <v>5388</v>
      </c>
      <c r="E5187">
        <v>10309888</v>
      </c>
      <c r="F5187" t="s">
        <v>38</v>
      </c>
      <c r="G5187">
        <v>66103975</v>
      </c>
      <c r="H5187" t="s">
        <v>3653</v>
      </c>
      <c r="I5187" t="s">
        <v>3660</v>
      </c>
      <c r="J5187" t="s">
        <v>5407</v>
      </c>
      <c r="K5187" t="s">
        <v>5394</v>
      </c>
      <c r="L5187" t="s">
        <v>5395</v>
      </c>
      <c r="M5187" t="s">
        <v>5396</v>
      </c>
      <c r="N5187">
        <v>10</v>
      </c>
    </row>
    <row r="5188" spans="1:14" x14ac:dyDescent="0.75">
      <c r="A5188" t="s">
        <v>10</v>
      </c>
      <c r="B5188" t="s">
        <v>11</v>
      </c>
      <c r="C5188" t="s">
        <v>12</v>
      </c>
      <c r="D5188" t="s">
        <v>5388</v>
      </c>
      <c r="E5188">
        <v>10309888</v>
      </c>
      <c r="F5188" t="s">
        <v>38</v>
      </c>
      <c r="G5188">
        <v>66104256</v>
      </c>
      <c r="H5188" t="s">
        <v>4638</v>
      </c>
      <c r="I5188" t="s">
        <v>4639</v>
      </c>
      <c r="J5188" t="s">
        <v>5397</v>
      </c>
      <c r="K5188" t="s">
        <v>5391</v>
      </c>
      <c r="L5188" t="s">
        <v>5392</v>
      </c>
      <c r="M5188" t="s">
        <v>5393</v>
      </c>
      <c r="N5188">
        <v>10</v>
      </c>
    </row>
    <row r="5189" spans="1:14" x14ac:dyDescent="0.75">
      <c r="A5189" t="s">
        <v>10</v>
      </c>
      <c r="B5189" t="s">
        <v>11</v>
      </c>
      <c r="C5189" t="s">
        <v>12</v>
      </c>
      <c r="D5189" t="s">
        <v>5388</v>
      </c>
      <c r="E5189">
        <v>10309888</v>
      </c>
      <c r="F5189" t="s">
        <v>38</v>
      </c>
      <c r="G5189">
        <v>66104256</v>
      </c>
      <c r="H5189" t="s">
        <v>4638</v>
      </c>
      <c r="I5189" t="s">
        <v>4639</v>
      </c>
      <c r="J5189" t="s">
        <v>5397</v>
      </c>
      <c r="K5189" t="s">
        <v>5394</v>
      </c>
      <c r="L5189" t="s">
        <v>5402</v>
      </c>
      <c r="M5189" t="s">
        <v>5403</v>
      </c>
      <c r="N5189">
        <v>30</v>
      </c>
    </row>
    <row r="5190" spans="1:14" x14ac:dyDescent="0.75">
      <c r="A5190" t="s">
        <v>10</v>
      </c>
      <c r="B5190" t="s">
        <v>11</v>
      </c>
      <c r="C5190" t="s">
        <v>12</v>
      </c>
      <c r="D5190" t="s">
        <v>5388</v>
      </c>
      <c r="E5190">
        <v>10309888</v>
      </c>
      <c r="F5190" t="s">
        <v>38</v>
      </c>
      <c r="G5190">
        <v>66104589</v>
      </c>
      <c r="H5190" t="s">
        <v>1900</v>
      </c>
      <c r="I5190" t="s">
        <v>1902</v>
      </c>
      <c r="J5190" t="s">
        <v>5407</v>
      </c>
      <c r="K5190" t="s">
        <v>5394</v>
      </c>
      <c r="L5190" t="s">
        <v>5402</v>
      </c>
      <c r="M5190" t="s">
        <v>5404</v>
      </c>
      <c r="N5190">
        <v>10</v>
      </c>
    </row>
    <row r="5191" spans="1:14" x14ac:dyDescent="0.75">
      <c r="A5191" t="s">
        <v>10</v>
      </c>
      <c r="B5191" t="s">
        <v>11</v>
      </c>
      <c r="C5191" t="s">
        <v>12</v>
      </c>
      <c r="D5191" t="s">
        <v>5388</v>
      </c>
      <c r="E5191">
        <v>10309888</v>
      </c>
      <c r="F5191" t="s">
        <v>38</v>
      </c>
      <c r="G5191">
        <v>66104591</v>
      </c>
      <c r="H5191" t="s">
        <v>2608</v>
      </c>
      <c r="I5191" t="s">
        <v>2610</v>
      </c>
      <c r="J5191" t="s">
        <v>5407</v>
      </c>
      <c r="K5191" t="s">
        <v>5391</v>
      </c>
      <c r="L5191" t="s">
        <v>5392</v>
      </c>
      <c r="M5191" t="s">
        <v>5393</v>
      </c>
      <c r="N5191">
        <v>10</v>
      </c>
    </row>
    <row r="5192" spans="1:14" x14ac:dyDescent="0.75">
      <c r="A5192" t="s">
        <v>10</v>
      </c>
      <c r="B5192" t="s">
        <v>11</v>
      </c>
      <c r="C5192" t="s">
        <v>12</v>
      </c>
      <c r="D5192" t="s">
        <v>5388</v>
      </c>
      <c r="E5192">
        <v>10309888</v>
      </c>
      <c r="F5192" t="s">
        <v>38</v>
      </c>
      <c r="G5192">
        <v>66104593</v>
      </c>
      <c r="H5192" t="s">
        <v>3696</v>
      </c>
      <c r="I5192" t="s">
        <v>3697</v>
      </c>
      <c r="J5192" t="s">
        <v>5406</v>
      </c>
      <c r="K5192" t="s">
        <v>5391</v>
      </c>
      <c r="L5192" t="s">
        <v>5392</v>
      </c>
      <c r="M5192" t="s">
        <v>5393</v>
      </c>
      <c r="N5192">
        <v>20</v>
      </c>
    </row>
    <row r="5193" spans="1:14" x14ac:dyDescent="0.75">
      <c r="A5193" t="s">
        <v>10</v>
      </c>
      <c r="B5193" t="s">
        <v>11</v>
      </c>
      <c r="C5193" t="s">
        <v>12</v>
      </c>
      <c r="D5193" t="s">
        <v>5388</v>
      </c>
      <c r="E5193">
        <v>10309888</v>
      </c>
      <c r="F5193" t="s">
        <v>38</v>
      </c>
      <c r="G5193">
        <v>66104593</v>
      </c>
      <c r="H5193" t="s">
        <v>3696</v>
      </c>
      <c r="I5193" t="s">
        <v>3697</v>
      </c>
      <c r="J5193" t="s">
        <v>5406</v>
      </c>
      <c r="K5193" t="s">
        <v>5394</v>
      </c>
      <c r="L5193" t="s">
        <v>5402</v>
      </c>
      <c r="M5193" t="s">
        <v>5403</v>
      </c>
      <c r="N5193">
        <v>30</v>
      </c>
    </row>
    <row r="5194" spans="1:14" x14ac:dyDescent="0.75">
      <c r="A5194" t="s">
        <v>10</v>
      </c>
      <c r="B5194" t="s">
        <v>11</v>
      </c>
      <c r="C5194" t="s">
        <v>12</v>
      </c>
      <c r="D5194" t="s">
        <v>5388</v>
      </c>
      <c r="E5194">
        <v>10309888</v>
      </c>
      <c r="F5194" t="s">
        <v>38</v>
      </c>
      <c r="G5194">
        <v>66104593</v>
      </c>
      <c r="H5194" t="s">
        <v>3696</v>
      </c>
      <c r="I5194" t="s">
        <v>3697</v>
      </c>
      <c r="J5194" t="s">
        <v>5406</v>
      </c>
      <c r="K5194" t="s">
        <v>5394</v>
      </c>
      <c r="L5194" t="s">
        <v>5402</v>
      </c>
      <c r="M5194" t="s">
        <v>5404</v>
      </c>
      <c r="N5194">
        <v>10</v>
      </c>
    </row>
    <row r="5195" spans="1:14" x14ac:dyDescent="0.75">
      <c r="A5195" t="s">
        <v>10</v>
      </c>
      <c r="B5195" t="s">
        <v>11</v>
      </c>
      <c r="C5195" t="s">
        <v>12</v>
      </c>
      <c r="D5195" t="s">
        <v>5388</v>
      </c>
      <c r="E5195">
        <v>10309888</v>
      </c>
      <c r="F5195" t="s">
        <v>38</v>
      </c>
      <c r="G5195">
        <v>66104593</v>
      </c>
      <c r="H5195" t="s">
        <v>3696</v>
      </c>
      <c r="I5195" t="s">
        <v>3697</v>
      </c>
      <c r="J5195" t="s">
        <v>5406</v>
      </c>
      <c r="K5195" t="s">
        <v>5394</v>
      </c>
      <c r="L5195" t="s">
        <v>5395</v>
      </c>
      <c r="M5195" t="s">
        <v>5405</v>
      </c>
      <c r="N5195">
        <v>10</v>
      </c>
    </row>
    <row r="5196" spans="1:14" x14ac:dyDescent="0.75">
      <c r="A5196" t="s">
        <v>10</v>
      </c>
      <c r="B5196" t="s">
        <v>11</v>
      </c>
      <c r="C5196" t="s">
        <v>12</v>
      </c>
      <c r="D5196" t="s">
        <v>5388</v>
      </c>
      <c r="E5196">
        <v>10309888</v>
      </c>
      <c r="F5196" t="s">
        <v>38</v>
      </c>
      <c r="G5196">
        <v>66104597</v>
      </c>
      <c r="H5196" t="s">
        <v>7036</v>
      </c>
      <c r="I5196" t="s">
        <v>4690</v>
      </c>
      <c r="J5196" t="s">
        <v>5406</v>
      </c>
      <c r="K5196" t="s">
        <v>5394</v>
      </c>
      <c r="L5196" t="s">
        <v>5402</v>
      </c>
      <c r="M5196" t="s">
        <v>5403</v>
      </c>
      <c r="N5196">
        <v>40</v>
      </c>
    </row>
    <row r="5197" spans="1:14" x14ac:dyDescent="0.75">
      <c r="A5197" t="s">
        <v>10</v>
      </c>
      <c r="B5197" t="s">
        <v>11</v>
      </c>
      <c r="C5197" t="s">
        <v>12</v>
      </c>
      <c r="D5197" t="s">
        <v>5388</v>
      </c>
      <c r="E5197">
        <v>10309888</v>
      </c>
      <c r="F5197" t="s">
        <v>38</v>
      </c>
      <c r="G5197">
        <v>66104597</v>
      </c>
      <c r="H5197" t="s">
        <v>7036</v>
      </c>
      <c r="I5197" t="s">
        <v>4690</v>
      </c>
      <c r="J5197" t="s">
        <v>5406</v>
      </c>
      <c r="K5197" t="s">
        <v>5394</v>
      </c>
      <c r="L5197" t="s">
        <v>5395</v>
      </c>
      <c r="M5197" t="s">
        <v>5405</v>
      </c>
      <c r="N5197">
        <v>20</v>
      </c>
    </row>
    <row r="5198" spans="1:14" x14ac:dyDescent="0.75">
      <c r="A5198" t="s">
        <v>10</v>
      </c>
      <c r="B5198" t="s">
        <v>11</v>
      </c>
      <c r="C5198" t="s">
        <v>12</v>
      </c>
      <c r="D5198" t="s">
        <v>5388</v>
      </c>
      <c r="E5198">
        <v>10309888</v>
      </c>
      <c r="F5198" t="s">
        <v>38</v>
      </c>
      <c r="G5198">
        <v>66104603</v>
      </c>
      <c r="H5198" t="s">
        <v>5236</v>
      </c>
      <c r="I5198" t="s">
        <v>2404</v>
      </c>
      <c r="J5198" t="s">
        <v>5407</v>
      </c>
      <c r="K5198" t="s">
        <v>5391</v>
      </c>
      <c r="L5198" t="s">
        <v>5392</v>
      </c>
      <c r="M5198" t="s">
        <v>5393</v>
      </c>
      <c r="N5198">
        <v>5</v>
      </c>
    </row>
    <row r="5199" spans="1:14" x14ac:dyDescent="0.75">
      <c r="A5199" t="s">
        <v>10</v>
      </c>
      <c r="B5199" t="s">
        <v>11</v>
      </c>
      <c r="C5199" t="s">
        <v>12</v>
      </c>
      <c r="D5199" t="s">
        <v>5388</v>
      </c>
      <c r="E5199">
        <v>10309888</v>
      </c>
      <c r="F5199" t="s">
        <v>38</v>
      </c>
      <c r="G5199">
        <v>66104603</v>
      </c>
      <c r="H5199" t="s">
        <v>5236</v>
      </c>
      <c r="I5199" t="s">
        <v>2404</v>
      </c>
      <c r="J5199" t="s">
        <v>5407</v>
      </c>
      <c r="K5199" t="s">
        <v>5394</v>
      </c>
      <c r="L5199" t="s">
        <v>5395</v>
      </c>
      <c r="M5199" t="s">
        <v>5405</v>
      </c>
      <c r="N5199">
        <v>5</v>
      </c>
    </row>
    <row r="5200" spans="1:14" x14ac:dyDescent="0.75">
      <c r="A5200" t="s">
        <v>10</v>
      </c>
      <c r="B5200" t="s">
        <v>11</v>
      </c>
      <c r="C5200" t="s">
        <v>12</v>
      </c>
      <c r="D5200" t="s">
        <v>5388</v>
      </c>
      <c r="E5200">
        <v>10309888</v>
      </c>
      <c r="F5200" t="s">
        <v>38</v>
      </c>
      <c r="G5200">
        <v>66104605</v>
      </c>
      <c r="H5200" t="s">
        <v>4668</v>
      </c>
      <c r="I5200" t="s">
        <v>4669</v>
      </c>
      <c r="J5200" t="s">
        <v>5407</v>
      </c>
      <c r="K5200" t="s">
        <v>5391</v>
      </c>
      <c r="L5200" t="s">
        <v>5392</v>
      </c>
      <c r="M5200" t="s">
        <v>5393</v>
      </c>
      <c r="N5200">
        <v>10</v>
      </c>
    </row>
    <row r="5201" spans="1:14" x14ac:dyDescent="0.75">
      <c r="A5201" t="s">
        <v>10</v>
      </c>
      <c r="B5201" t="s">
        <v>11</v>
      </c>
      <c r="C5201" t="s">
        <v>12</v>
      </c>
      <c r="D5201" t="s">
        <v>5388</v>
      </c>
      <c r="E5201">
        <v>10309888</v>
      </c>
      <c r="F5201" t="s">
        <v>38</v>
      </c>
      <c r="G5201">
        <v>66104605</v>
      </c>
      <c r="H5201" t="s">
        <v>4668</v>
      </c>
      <c r="I5201" t="s">
        <v>4669</v>
      </c>
      <c r="J5201" t="s">
        <v>5407</v>
      </c>
      <c r="K5201" t="s">
        <v>5391</v>
      </c>
      <c r="L5201" t="s">
        <v>5392</v>
      </c>
      <c r="M5201" t="s">
        <v>5401</v>
      </c>
      <c r="N5201">
        <v>10</v>
      </c>
    </row>
    <row r="5202" spans="1:14" x14ac:dyDescent="0.75">
      <c r="A5202" t="s">
        <v>10</v>
      </c>
      <c r="B5202" t="s">
        <v>11</v>
      </c>
      <c r="C5202" t="s">
        <v>12</v>
      </c>
      <c r="D5202" t="s">
        <v>5388</v>
      </c>
      <c r="E5202">
        <v>10309888</v>
      </c>
      <c r="F5202" t="s">
        <v>38</v>
      </c>
      <c r="G5202">
        <v>66104605</v>
      </c>
      <c r="H5202" t="s">
        <v>4668</v>
      </c>
      <c r="I5202" t="s">
        <v>4669</v>
      </c>
      <c r="J5202" t="s">
        <v>5407</v>
      </c>
      <c r="K5202" t="s">
        <v>5394</v>
      </c>
      <c r="L5202" t="s">
        <v>5402</v>
      </c>
      <c r="M5202" t="s">
        <v>5403</v>
      </c>
      <c r="N5202">
        <v>5</v>
      </c>
    </row>
    <row r="5203" spans="1:14" x14ac:dyDescent="0.75">
      <c r="A5203" t="s">
        <v>10</v>
      </c>
      <c r="B5203" t="s">
        <v>11</v>
      </c>
      <c r="C5203" t="s">
        <v>12</v>
      </c>
      <c r="D5203" t="s">
        <v>5388</v>
      </c>
      <c r="E5203">
        <v>10309888</v>
      </c>
      <c r="F5203" t="s">
        <v>38</v>
      </c>
      <c r="G5203">
        <v>66104605</v>
      </c>
      <c r="H5203" t="s">
        <v>4668</v>
      </c>
      <c r="I5203" t="s">
        <v>4669</v>
      </c>
      <c r="J5203" t="s">
        <v>5407</v>
      </c>
      <c r="K5203" t="s">
        <v>5394</v>
      </c>
      <c r="L5203" t="s">
        <v>5402</v>
      </c>
      <c r="M5203" t="s">
        <v>5404</v>
      </c>
      <c r="N5203">
        <v>10</v>
      </c>
    </row>
    <row r="5204" spans="1:14" x14ac:dyDescent="0.75">
      <c r="A5204" t="s">
        <v>10</v>
      </c>
      <c r="B5204" t="s">
        <v>11</v>
      </c>
      <c r="C5204" t="s">
        <v>12</v>
      </c>
      <c r="D5204" t="s">
        <v>5388</v>
      </c>
      <c r="E5204">
        <v>10309888</v>
      </c>
      <c r="F5204" t="s">
        <v>38</v>
      </c>
      <c r="G5204">
        <v>66104605</v>
      </c>
      <c r="H5204" t="s">
        <v>4668</v>
      </c>
      <c r="I5204" t="s">
        <v>4669</v>
      </c>
      <c r="J5204" t="s">
        <v>5407</v>
      </c>
      <c r="K5204" t="s">
        <v>5394</v>
      </c>
      <c r="L5204" t="s">
        <v>5395</v>
      </c>
      <c r="M5204" t="s">
        <v>5396</v>
      </c>
      <c r="N5204">
        <v>5</v>
      </c>
    </row>
    <row r="5205" spans="1:14" x14ac:dyDescent="0.75">
      <c r="A5205" t="s">
        <v>10</v>
      </c>
      <c r="B5205" t="s">
        <v>11</v>
      </c>
      <c r="C5205" t="s">
        <v>12</v>
      </c>
      <c r="D5205" t="s">
        <v>5388</v>
      </c>
      <c r="E5205">
        <v>10309888</v>
      </c>
      <c r="F5205" t="s">
        <v>38</v>
      </c>
      <c r="G5205">
        <v>66104606</v>
      </c>
      <c r="H5205" t="s">
        <v>2256</v>
      </c>
      <c r="I5205" t="s">
        <v>2257</v>
      </c>
      <c r="J5205" t="s">
        <v>5407</v>
      </c>
      <c r="K5205" t="s">
        <v>5391</v>
      </c>
      <c r="L5205" t="s">
        <v>5392</v>
      </c>
      <c r="M5205" t="s">
        <v>5401</v>
      </c>
      <c r="N5205">
        <v>5</v>
      </c>
    </row>
    <row r="5206" spans="1:14" x14ac:dyDescent="0.75">
      <c r="A5206" t="s">
        <v>10</v>
      </c>
      <c r="B5206" t="s">
        <v>11</v>
      </c>
      <c r="C5206" t="s">
        <v>12</v>
      </c>
      <c r="D5206" t="s">
        <v>5388</v>
      </c>
      <c r="E5206">
        <v>10309888</v>
      </c>
      <c r="F5206" t="s">
        <v>38</v>
      </c>
      <c r="G5206">
        <v>66104606</v>
      </c>
      <c r="H5206" t="s">
        <v>2256</v>
      </c>
      <c r="I5206" t="s">
        <v>2257</v>
      </c>
      <c r="J5206" t="s">
        <v>5407</v>
      </c>
      <c r="K5206" t="s">
        <v>5394</v>
      </c>
      <c r="L5206" t="s">
        <v>5402</v>
      </c>
      <c r="M5206" t="s">
        <v>5403</v>
      </c>
      <c r="N5206">
        <v>10</v>
      </c>
    </row>
    <row r="5207" spans="1:14" x14ac:dyDescent="0.75">
      <c r="A5207" t="s">
        <v>10</v>
      </c>
      <c r="B5207" t="s">
        <v>11</v>
      </c>
      <c r="C5207" t="s">
        <v>12</v>
      </c>
      <c r="D5207" t="s">
        <v>5388</v>
      </c>
      <c r="E5207">
        <v>10309888</v>
      </c>
      <c r="F5207" t="s">
        <v>38</v>
      </c>
      <c r="G5207">
        <v>66104606</v>
      </c>
      <c r="H5207" t="s">
        <v>2256</v>
      </c>
      <c r="I5207" t="s">
        <v>2257</v>
      </c>
      <c r="J5207" t="s">
        <v>5407</v>
      </c>
      <c r="K5207" t="s">
        <v>5394</v>
      </c>
      <c r="L5207" t="s">
        <v>5395</v>
      </c>
      <c r="M5207" t="s">
        <v>5405</v>
      </c>
      <c r="N5207">
        <v>10</v>
      </c>
    </row>
    <row r="5208" spans="1:14" x14ac:dyDescent="0.75">
      <c r="A5208" t="s">
        <v>10</v>
      </c>
      <c r="B5208" t="s">
        <v>11</v>
      </c>
      <c r="C5208" t="s">
        <v>12</v>
      </c>
      <c r="D5208" t="s">
        <v>5388</v>
      </c>
      <c r="E5208">
        <v>10309888</v>
      </c>
      <c r="F5208" t="s">
        <v>38</v>
      </c>
      <c r="G5208">
        <v>66104621</v>
      </c>
      <c r="H5208" t="s">
        <v>1759</v>
      </c>
      <c r="I5208" t="s">
        <v>1760</v>
      </c>
      <c r="J5208" t="s">
        <v>5406</v>
      </c>
      <c r="K5208" t="s">
        <v>5391</v>
      </c>
      <c r="L5208" t="s">
        <v>5392</v>
      </c>
      <c r="M5208" t="s">
        <v>5393</v>
      </c>
      <c r="N5208">
        <v>20</v>
      </c>
    </row>
    <row r="5209" spans="1:14" x14ac:dyDescent="0.75">
      <c r="A5209" t="s">
        <v>10</v>
      </c>
      <c r="B5209" t="s">
        <v>11</v>
      </c>
      <c r="C5209" t="s">
        <v>12</v>
      </c>
      <c r="D5209" t="s">
        <v>5388</v>
      </c>
      <c r="E5209">
        <v>10309888</v>
      </c>
      <c r="F5209" t="s">
        <v>38</v>
      </c>
      <c r="G5209">
        <v>66104657</v>
      </c>
      <c r="H5209" t="s">
        <v>3812</v>
      </c>
      <c r="I5209" t="s">
        <v>3813</v>
      </c>
      <c r="J5209" t="s">
        <v>5407</v>
      </c>
      <c r="K5209" t="s">
        <v>5398</v>
      </c>
      <c r="L5209" t="s">
        <v>5399</v>
      </c>
      <c r="M5209" t="s">
        <v>5400</v>
      </c>
      <c r="N5209">
        <v>5</v>
      </c>
    </row>
    <row r="5210" spans="1:14" x14ac:dyDescent="0.75">
      <c r="A5210" t="s">
        <v>10</v>
      </c>
      <c r="B5210" t="s">
        <v>11</v>
      </c>
      <c r="C5210" t="s">
        <v>12</v>
      </c>
      <c r="D5210" t="s">
        <v>5388</v>
      </c>
      <c r="E5210">
        <v>10309888</v>
      </c>
      <c r="F5210" t="s">
        <v>38</v>
      </c>
      <c r="G5210">
        <v>66104657</v>
      </c>
      <c r="H5210" t="s">
        <v>3812</v>
      </c>
      <c r="I5210" t="s">
        <v>3813</v>
      </c>
      <c r="J5210" t="s">
        <v>5407</v>
      </c>
      <c r="K5210" t="s">
        <v>5391</v>
      </c>
      <c r="L5210" t="s">
        <v>5392</v>
      </c>
      <c r="M5210" t="s">
        <v>5401</v>
      </c>
      <c r="N5210">
        <v>2</v>
      </c>
    </row>
    <row r="5211" spans="1:14" x14ac:dyDescent="0.75">
      <c r="A5211" t="s">
        <v>10</v>
      </c>
      <c r="B5211" t="s">
        <v>11</v>
      </c>
      <c r="C5211" t="s">
        <v>12</v>
      </c>
      <c r="D5211" t="s">
        <v>5388</v>
      </c>
      <c r="E5211">
        <v>10309888</v>
      </c>
      <c r="F5211" t="s">
        <v>38</v>
      </c>
      <c r="G5211">
        <v>66104657</v>
      </c>
      <c r="H5211" t="s">
        <v>3812</v>
      </c>
      <c r="I5211" t="s">
        <v>3813</v>
      </c>
      <c r="J5211" t="s">
        <v>5407</v>
      </c>
      <c r="K5211" t="s">
        <v>5394</v>
      </c>
      <c r="L5211" t="s">
        <v>5402</v>
      </c>
      <c r="M5211" t="s">
        <v>5403</v>
      </c>
      <c r="N5211">
        <v>40</v>
      </c>
    </row>
    <row r="5212" spans="1:14" x14ac:dyDescent="0.75">
      <c r="A5212" t="s">
        <v>10</v>
      </c>
      <c r="B5212" t="s">
        <v>11</v>
      </c>
      <c r="C5212" t="s">
        <v>12</v>
      </c>
      <c r="D5212" t="s">
        <v>5388</v>
      </c>
      <c r="E5212">
        <v>10309888</v>
      </c>
      <c r="F5212" t="s">
        <v>38</v>
      </c>
      <c r="G5212">
        <v>66104657</v>
      </c>
      <c r="H5212" t="s">
        <v>3812</v>
      </c>
      <c r="I5212" t="s">
        <v>3813</v>
      </c>
      <c r="J5212" t="s">
        <v>5407</v>
      </c>
      <c r="K5212" t="s">
        <v>5394</v>
      </c>
      <c r="L5212" t="s">
        <v>5402</v>
      </c>
      <c r="M5212" t="s">
        <v>5404</v>
      </c>
      <c r="N5212">
        <v>28</v>
      </c>
    </row>
    <row r="5213" spans="1:14" x14ac:dyDescent="0.75">
      <c r="A5213" t="s">
        <v>10</v>
      </c>
      <c r="B5213" t="s">
        <v>11</v>
      </c>
      <c r="C5213" t="s">
        <v>12</v>
      </c>
      <c r="D5213" t="s">
        <v>5388</v>
      </c>
      <c r="E5213">
        <v>10309888</v>
      </c>
      <c r="F5213" t="s">
        <v>38</v>
      </c>
      <c r="G5213">
        <v>66104657</v>
      </c>
      <c r="H5213" t="s">
        <v>3812</v>
      </c>
      <c r="I5213" t="s">
        <v>3813</v>
      </c>
      <c r="J5213" t="s">
        <v>5407</v>
      </c>
      <c r="K5213" t="s">
        <v>5394</v>
      </c>
      <c r="L5213" t="s">
        <v>5395</v>
      </c>
      <c r="M5213" t="s">
        <v>5396</v>
      </c>
      <c r="N5213">
        <v>20</v>
      </c>
    </row>
    <row r="5214" spans="1:14" x14ac:dyDescent="0.75">
      <c r="A5214" t="s">
        <v>10</v>
      </c>
      <c r="B5214" t="s">
        <v>11</v>
      </c>
      <c r="C5214" t="s">
        <v>12</v>
      </c>
      <c r="D5214" t="s">
        <v>5388</v>
      </c>
      <c r="E5214">
        <v>10309888</v>
      </c>
      <c r="F5214" t="s">
        <v>38</v>
      </c>
      <c r="G5214">
        <v>66104658</v>
      </c>
      <c r="H5214" t="s">
        <v>1206</v>
      </c>
      <c r="I5214" t="s">
        <v>1207</v>
      </c>
      <c r="J5214" t="s">
        <v>5406</v>
      </c>
      <c r="K5214" t="s">
        <v>5391</v>
      </c>
      <c r="L5214" t="s">
        <v>5392</v>
      </c>
      <c r="M5214" t="s">
        <v>5393</v>
      </c>
      <c r="N5214">
        <v>10</v>
      </c>
    </row>
    <row r="5215" spans="1:14" x14ac:dyDescent="0.75">
      <c r="A5215" t="s">
        <v>10</v>
      </c>
      <c r="B5215" t="s">
        <v>11</v>
      </c>
      <c r="C5215" t="s">
        <v>12</v>
      </c>
      <c r="D5215" t="s">
        <v>5388</v>
      </c>
      <c r="E5215">
        <v>10309888</v>
      </c>
      <c r="F5215" t="s">
        <v>38</v>
      </c>
      <c r="G5215">
        <v>66104658</v>
      </c>
      <c r="H5215" t="s">
        <v>1206</v>
      </c>
      <c r="I5215" t="s">
        <v>1207</v>
      </c>
      <c r="J5215" t="s">
        <v>5406</v>
      </c>
      <c r="K5215" t="s">
        <v>5394</v>
      </c>
      <c r="L5215" t="s">
        <v>5395</v>
      </c>
      <c r="M5215" t="s">
        <v>5396</v>
      </c>
      <c r="N5215">
        <v>10</v>
      </c>
    </row>
    <row r="5216" spans="1:14" x14ac:dyDescent="0.75">
      <c r="A5216" t="s">
        <v>10</v>
      </c>
      <c r="B5216" t="s">
        <v>11</v>
      </c>
      <c r="C5216" t="s">
        <v>12</v>
      </c>
      <c r="D5216" t="s">
        <v>5388</v>
      </c>
      <c r="E5216">
        <v>10309888</v>
      </c>
      <c r="F5216" t="s">
        <v>38</v>
      </c>
      <c r="G5216">
        <v>66104670</v>
      </c>
      <c r="H5216" t="s">
        <v>4640</v>
      </c>
      <c r="I5216" t="s">
        <v>4641</v>
      </c>
      <c r="J5216" t="s">
        <v>5407</v>
      </c>
      <c r="K5216" t="s">
        <v>5394</v>
      </c>
      <c r="L5216" t="s">
        <v>5402</v>
      </c>
      <c r="M5216" t="s">
        <v>5404</v>
      </c>
      <c r="N5216">
        <v>5</v>
      </c>
    </row>
    <row r="5217" spans="1:14" x14ac:dyDescent="0.75">
      <c r="A5217" t="s">
        <v>10</v>
      </c>
      <c r="B5217" t="s">
        <v>11</v>
      </c>
      <c r="C5217" t="s">
        <v>12</v>
      </c>
      <c r="D5217" t="s">
        <v>5388</v>
      </c>
      <c r="E5217">
        <v>10309888</v>
      </c>
      <c r="F5217" t="s">
        <v>38</v>
      </c>
      <c r="G5217">
        <v>66104694</v>
      </c>
      <c r="H5217" t="s">
        <v>2367</v>
      </c>
      <c r="I5217" t="s">
        <v>2369</v>
      </c>
      <c r="J5217" t="s">
        <v>5407</v>
      </c>
      <c r="K5217" t="s">
        <v>5394</v>
      </c>
      <c r="L5217" t="s">
        <v>5402</v>
      </c>
      <c r="M5217" t="s">
        <v>5403</v>
      </c>
      <c r="N5217">
        <v>3</v>
      </c>
    </row>
    <row r="5218" spans="1:14" x14ac:dyDescent="0.75">
      <c r="A5218" t="s">
        <v>10</v>
      </c>
      <c r="B5218" t="s">
        <v>11</v>
      </c>
      <c r="C5218" t="s">
        <v>12</v>
      </c>
      <c r="D5218" t="s">
        <v>5388</v>
      </c>
      <c r="E5218">
        <v>10309888</v>
      </c>
      <c r="F5218" t="s">
        <v>38</v>
      </c>
      <c r="G5218">
        <v>66104694</v>
      </c>
      <c r="H5218" t="s">
        <v>2367</v>
      </c>
      <c r="I5218" t="s">
        <v>2369</v>
      </c>
      <c r="J5218" t="s">
        <v>5407</v>
      </c>
      <c r="K5218" t="s">
        <v>5394</v>
      </c>
      <c r="L5218" t="s">
        <v>5395</v>
      </c>
      <c r="M5218" t="s">
        <v>5405</v>
      </c>
      <c r="N5218">
        <v>3</v>
      </c>
    </row>
    <row r="5219" spans="1:14" x14ac:dyDescent="0.75">
      <c r="A5219" t="s">
        <v>10</v>
      </c>
      <c r="B5219" t="s">
        <v>11</v>
      </c>
      <c r="C5219" t="s">
        <v>12</v>
      </c>
      <c r="D5219" t="s">
        <v>5388</v>
      </c>
      <c r="E5219">
        <v>10309888</v>
      </c>
      <c r="F5219" t="s">
        <v>38</v>
      </c>
      <c r="G5219">
        <v>66104695</v>
      </c>
      <c r="H5219" t="s">
        <v>2638</v>
      </c>
      <c r="I5219" t="s">
        <v>2639</v>
      </c>
      <c r="J5219" t="s">
        <v>5407</v>
      </c>
      <c r="K5219" t="s">
        <v>5391</v>
      </c>
      <c r="L5219" t="s">
        <v>5392</v>
      </c>
      <c r="M5219" t="s">
        <v>5393</v>
      </c>
      <c r="N5219">
        <v>20</v>
      </c>
    </row>
    <row r="5220" spans="1:14" x14ac:dyDescent="0.75">
      <c r="A5220" t="s">
        <v>10</v>
      </c>
      <c r="B5220" t="s">
        <v>11</v>
      </c>
      <c r="C5220" t="s">
        <v>12</v>
      </c>
      <c r="D5220" t="s">
        <v>5388</v>
      </c>
      <c r="E5220">
        <v>10309888</v>
      </c>
      <c r="F5220" t="s">
        <v>38</v>
      </c>
      <c r="G5220">
        <v>66104695</v>
      </c>
      <c r="H5220" t="s">
        <v>2638</v>
      </c>
      <c r="I5220" t="s">
        <v>2639</v>
      </c>
      <c r="J5220" t="s">
        <v>5407</v>
      </c>
      <c r="K5220" t="s">
        <v>5394</v>
      </c>
      <c r="L5220" t="s">
        <v>5402</v>
      </c>
      <c r="M5220" t="s">
        <v>5403</v>
      </c>
      <c r="N5220">
        <v>10</v>
      </c>
    </row>
    <row r="5221" spans="1:14" x14ac:dyDescent="0.75">
      <c r="A5221" t="s">
        <v>10</v>
      </c>
      <c r="B5221" t="s">
        <v>11</v>
      </c>
      <c r="C5221" t="s">
        <v>12</v>
      </c>
      <c r="D5221" t="s">
        <v>5388</v>
      </c>
      <c r="E5221">
        <v>10309888</v>
      </c>
      <c r="F5221" t="s">
        <v>38</v>
      </c>
      <c r="G5221">
        <v>66104695</v>
      </c>
      <c r="H5221" t="s">
        <v>2638</v>
      </c>
      <c r="I5221" t="s">
        <v>2639</v>
      </c>
      <c r="J5221" t="s">
        <v>5407</v>
      </c>
      <c r="K5221" t="s">
        <v>5394</v>
      </c>
      <c r="L5221" t="s">
        <v>5395</v>
      </c>
      <c r="M5221" t="s">
        <v>5405</v>
      </c>
      <c r="N5221">
        <v>5</v>
      </c>
    </row>
    <row r="5222" spans="1:14" x14ac:dyDescent="0.75">
      <c r="A5222" t="s">
        <v>10</v>
      </c>
      <c r="B5222" t="s">
        <v>11</v>
      </c>
      <c r="C5222" t="s">
        <v>12</v>
      </c>
      <c r="D5222" t="s">
        <v>5388</v>
      </c>
      <c r="E5222">
        <v>10309888</v>
      </c>
      <c r="F5222" t="s">
        <v>38</v>
      </c>
      <c r="G5222">
        <v>66104695</v>
      </c>
      <c r="H5222" t="s">
        <v>2638</v>
      </c>
      <c r="I5222" t="s">
        <v>2639</v>
      </c>
      <c r="J5222" t="s">
        <v>5407</v>
      </c>
      <c r="K5222" t="s">
        <v>5394</v>
      </c>
      <c r="L5222" t="s">
        <v>5395</v>
      </c>
      <c r="M5222" t="s">
        <v>5396</v>
      </c>
      <c r="N5222">
        <v>40</v>
      </c>
    </row>
    <row r="5223" spans="1:14" x14ac:dyDescent="0.75">
      <c r="A5223" t="s">
        <v>10</v>
      </c>
      <c r="B5223" t="s">
        <v>11</v>
      </c>
      <c r="C5223" t="s">
        <v>12</v>
      </c>
      <c r="D5223" t="s">
        <v>5388</v>
      </c>
      <c r="E5223">
        <v>10309888</v>
      </c>
      <c r="F5223" t="s">
        <v>38</v>
      </c>
      <c r="G5223">
        <v>66104698</v>
      </c>
      <c r="H5223" t="s">
        <v>548</v>
      </c>
      <c r="I5223" t="s">
        <v>549</v>
      </c>
      <c r="J5223" t="s">
        <v>5406</v>
      </c>
      <c r="K5223" t="s">
        <v>5398</v>
      </c>
      <c r="L5223" t="s">
        <v>5399</v>
      </c>
      <c r="M5223" t="s">
        <v>5400</v>
      </c>
      <c r="N5223">
        <v>10</v>
      </c>
    </row>
    <row r="5224" spans="1:14" x14ac:dyDescent="0.75">
      <c r="A5224" t="s">
        <v>10</v>
      </c>
      <c r="B5224" t="s">
        <v>11</v>
      </c>
      <c r="C5224" t="s">
        <v>12</v>
      </c>
      <c r="D5224" t="s">
        <v>5388</v>
      </c>
      <c r="E5224">
        <v>10309888</v>
      </c>
      <c r="F5224" t="s">
        <v>38</v>
      </c>
      <c r="G5224">
        <v>66104698</v>
      </c>
      <c r="H5224" t="s">
        <v>548</v>
      </c>
      <c r="I5224" t="s">
        <v>549</v>
      </c>
      <c r="J5224" t="s">
        <v>5406</v>
      </c>
      <c r="K5224" t="s">
        <v>5391</v>
      </c>
      <c r="L5224" t="s">
        <v>5392</v>
      </c>
      <c r="M5224" t="s">
        <v>5393</v>
      </c>
      <c r="N5224">
        <v>50</v>
      </c>
    </row>
    <row r="5225" spans="1:14" x14ac:dyDescent="0.75">
      <c r="A5225" t="s">
        <v>10</v>
      </c>
      <c r="B5225" t="s">
        <v>11</v>
      </c>
      <c r="C5225" t="s">
        <v>12</v>
      </c>
      <c r="D5225" t="s">
        <v>5388</v>
      </c>
      <c r="E5225">
        <v>10309888</v>
      </c>
      <c r="F5225" t="s">
        <v>38</v>
      </c>
      <c r="G5225">
        <v>66104698</v>
      </c>
      <c r="H5225" t="s">
        <v>548</v>
      </c>
      <c r="I5225" t="s">
        <v>549</v>
      </c>
      <c r="J5225" t="s">
        <v>5406</v>
      </c>
      <c r="K5225" t="s">
        <v>5391</v>
      </c>
      <c r="L5225" t="s">
        <v>5392</v>
      </c>
      <c r="M5225" t="s">
        <v>5401</v>
      </c>
      <c r="N5225">
        <v>20</v>
      </c>
    </row>
    <row r="5226" spans="1:14" x14ac:dyDescent="0.75">
      <c r="A5226" t="s">
        <v>10</v>
      </c>
      <c r="B5226" t="s">
        <v>11</v>
      </c>
      <c r="C5226" t="s">
        <v>12</v>
      </c>
      <c r="D5226" t="s">
        <v>5388</v>
      </c>
      <c r="E5226">
        <v>10309888</v>
      </c>
      <c r="F5226" t="s">
        <v>38</v>
      </c>
      <c r="G5226">
        <v>66104698</v>
      </c>
      <c r="H5226" t="s">
        <v>548</v>
      </c>
      <c r="I5226" t="s">
        <v>549</v>
      </c>
      <c r="J5226" t="s">
        <v>5406</v>
      </c>
      <c r="K5226" t="s">
        <v>5394</v>
      </c>
      <c r="L5226" t="s">
        <v>5402</v>
      </c>
      <c r="M5226" t="s">
        <v>5403</v>
      </c>
      <c r="N5226">
        <v>30</v>
      </c>
    </row>
    <row r="5227" spans="1:14" x14ac:dyDescent="0.75">
      <c r="A5227" t="s">
        <v>10</v>
      </c>
      <c r="B5227" t="s">
        <v>11</v>
      </c>
      <c r="C5227" t="s">
        <v>12</v>
      </c>
      <c r="D5227" t="s">
        <v>5388</v>
      </c>
      <c r="E5227">
        <v>10309888</v>
      </c>
      <c r="F5227" t="s">
        <v>38</v>
      </c>
      <c r="G5227">
        <v>66104710</v>
      </c>
      <c r="H5227" t="s">
        <v>2223</v>
      </c>
      <c r="I5227" t="s">
        <v>2224</v>
      </c>
      <c r="J5227" t="s">
        <v>5406</v>
      </c>
      <c r="K5227" t="s">
        <v>5391</v>
      </c>
      <c r="L5227" t="s">
        <v>5392</v>
      </c>
      <c r="M5227" t="s">
        <v>5393</v>
      </c>
      <c r="N5227">
        <v>10</v>
      </c>
    </row>
    <row r="5228" spans="1:14" x14ac:dyDescent="0.75">
      <c r="A5228" t="s">
        <v>10</v>
      </c>
      <c r="B5228" t="s">
        <v>11</v>
      </c>
      <c r="C5228" t="s">
        <v>12</v>
      </c>
      <c r="D5228" t="s">
        <v>5388</v>
      </c>
      <c r="E5228">
        <v>10309888</v>
      </c>
      <c r="F5228" t="s">
        <v>38</v>
      </c>
      <c r="G5228">
        <v>66104710</v>
      </c>
      <c r="H5228" t="s">
        <v>2223</v>
      </c>
      <c r="I5228" t="s">
        <v>2224</v>
      </c>
      <c r="J5228" t="s">
        <v>5406</v>
      </c>
      <c r="K5228" t="s">
        <v>5394</v>
      </c>
      <c r="L5228" t="s">
        <v>5402</v>
      </c>
      <c r="M5228" t="s">
        <v>5403</v>
      </c>
      <c r="N5228">
        <v>10</v>
      </c>
    </row>
    <row r="5229" spans="1:14" x14ac:dyDescent="0.75">
      <c r="A5229" t="s">
        <v>10</v>
      </c>
      <c r="B5229" t="s">
        <v>11</v>
      </c>
      <c r="C5229" t="s">
        <v>12</v>
      </c>
      <c r="D5229" t="s">
        <v>5388</v>
      </c>
      <c r="E5229">
        <v>10309888</v>
      </c>
      <c r="F5229" t="s">
        <v>38</v>
      </c>
      <c r="G5229">
        <v>66104710</v>
      </c>
      <c r="H5229" t="s">
        <v>2223</v>
      </c>
      <c r="I5229" t="s">
        <v>2224</v>
      </c>
      <c r="J5229" t="s">
        <v>5406</v>
      </c>
      <c r="K5229" t="s">
        <v>5394</v>
      </c>
      <c r="L5229" t="s">
        <v>5395</v>
      </c>
      <c r="M5229" t="s">
        <v>5405</v>
      </c>
      <c r="N5229">
        <v>10</v>
      </c>
    </row>
    <row r="5230" spans="1:14" x14ac:dyDescent="0.75">
      <c r="A5230" t="s">
        <v>10</v>
      </c>
      <c r="B5230" t="s">
        <v>11</v>
      </c>
      <c r="C5230" t="s">
        <v>12</v>
      </c>
      <c r="D5230" t="s">
        <v>5388</v>
      </c>
      <c r="E5230">
        <v>10309888</v>
      </c>
      <c r="F5230" t="s">
        <v>38</v>
      </c>
      <c r="G5230">
        <v>66104718</v>
      </c>
      <c r="H5230" t="s">
        <v>1544</v>
      </c>
      <c r="I5230" t="s">
        <v>1545</v>
      </c>
      <c r="J5230" t="s">
        <v>5406</v>
      </c>
      <c r="K5230" t="s">
        <v>5391</v>
      </c>
      <c r="L5230" t="s">
        <v>5392</v>
      </c>
      <c r="M5230" t="s">
        <v>5393</v>
      </c>
      <c r="N5230">
        <v>50</v>
      </c>
    </row>
    <row r="5231" spans="1:14" x14ac:dyDescent="0.75">
      <c r="A5231" t="s">
        <v>10</v>
      </c>
      <c r="B5231" t="s">
        <v>11</v>
      </c>
      <c r="C5231" t="s">
        <v>12</v>
      </c>
      <c r="D5231" t="s">
        <v>5388</v>
      </c>
      <c r="E5231">
        <v>10309888</v>
      </c>
      <c r="F5231" t="s">
        <v>38</v>
      </c>
      <c r="G5231">
        <v>66104718</v>
      </c>
      <c r="H5231" t="s">
        <v>1544</v>
      </c>
      <c r="I5231" t="s">
        <v>1545</v>
      </c>
      <c r="J5231" t="s">
        <v>5406</v>
      </c>
      <c r="K5231" t="s">
        <v>5394</v>
      </c>
      <c r="L5231" t="s">
        <v>5402</v>
      </c>
      <c r="M5231" t="s">
        <v>5403</v>
      </c>
      <c r="N5231">
        <v>70</v>
      </c>
    </row>
    <row r="5232" spans="1:14" x14ac:dyDescent="0.75">
      <c r="A5232" t="s">
        <v>10</v>
      </c>
      <c r="B5232" t="s">
        <v>11</v>
      </c>
      <c r="C5232" t="s">
        <v>12</v>
      </c>
      <c r="D5232" t="s">
        <v>5388</v>
      </c>
      <c r="E5232">
        <v>10309888</v>
      </c>
      <c r="F5232" t="s">
        <v>38</v>
      </c>
      <c r="G5232">
        <v>66104720</v>
      </c>
      <c r="H5232" t="s">
        <v>1402</v>
      </c>
      <c r="I5232" t="s">
        <v>1403</v>
      </c>
      <c r="J5232" t="s">
        <v>5407</v>
      </c>
      <c r="K5232" t="s">
        <v>5398</v>
      </c>
      <c r="L5232" t="s">
        <v>5399</v>
      </c>
      <c r="M5232" t="s">
        <v>5400</v>
      </c>
      <c r="N5232">
        <v>28</v>
      </c>
    </row>
    <row r="5233" spans="1:14" x14ac:dyDescent="0.75">
      <c r="A5233" t="s">
        <v>10</v>
      </c>
      <c r="B5233" t="s">
        <v>11</v>
      </c>
      <c r="C5233" t="s">
        <v>12</v>
      </c>
      <c r="D5233" t="s">
        <v>5388</v>
      </c>
      <c r="E5233">
        <v>10309888</v>
      </c>
      <c r="F5233" t="s">
        <v>38</v>
      </c>
      <c r="G5233">
        <v>66104720</v>
      </c>
      <c r="H5233" t="s">
        <v>1402</v>
      </c>
      <c r="I5233" t="s">
        <v>1403</v>
      </c>
      <c r="J5233" t="s">
        <v>5407</v>
      </c>
      <c r="K5233" t="s">
        <v>5391</v>
      </c>
      <c r="L5233" t="s">
        <v>5392</v>
      </c>
      <c r="M5233" t="s">
        <v>5393</v>
      </c>
      <c r="N5233">
        <v>845</v>
      </c>
    </row>
    <row r="5234" spans="1:14" x14ac:dyDescent="0.75">
      <c r="A5234" t="s">
        <v>10</v>
      </c>
      <c r="B5234" t="s">
        <v>11</v>
      </c>
      <c r="C5234" t="s">
        <v>12</v>
      </c>
      <c r="D5234" t="s">
        <v>5388</v>
      </c>
      <c r="E5234">
        <v>10309888</v>
      </c>
      <c r="F5234" t="s">
        <v>38</v>
      </c>
      <c r="G5234">
        <v>66104720</v>
      </c>
      <c r="H5234" t="s">
        <v>1402</v>
      </c>
      <c r="I5234" t="s">
        <v>1403</v>
      </c>
      <c r="J5234" t="s">
        <v>5407</v>
      </c>
      <c r="K5234" t="s">
        <v>5394</v>
      </c>
      <c r="L5234" t="s">
        <v>5402</v>
      </c>
      <c r="M5234" t="s">
        <v>5403</v>
      </c>
      <c r="N5234">
        <v>338</v>
      </c>
    </row>
    <row r="5235" spans="1:14" x14ac:dyDescent="0.75">
      <c r="A5235" t="s">
        <v>10</v>
      </c>
      <c r="B5235" t="s">
        <v>11</v>
      </c>
      <c r="C5235" t="s">
        <v>12</v>
      </c>
      <c r="D5235" t="s">
        <v>5388</v>
      </c>
      <c r="E5235">
        <v>10309888</v>
      </c>
      <c r="F5235" t="s">
        <v>38</v>
      </c>
      <c r="G5235">
        <v>66104720</v>
      </c>
      <c r="H5235" t="s">
        <v>1402</v>
      </c>
      <c r="I5235" t="s">
        <v>1403</v>
      </c>
      <c r="J5235" t="s">
        <v>5407</v>
      </c>
      <c r="K5235" t="s">
        <v>5394</v>
      </c>
      <c r="L5235" t="s">
        <v>5402</v>
      </c>
      <c r="M5235" t="s">
        <v>5404</v>
      </c>
      <c r="N5235">
        <v>130</v>
      </c>
    </row>
    <row r="5236" spans="1:14" x14ac:dyDescent="0.75">
      <c r="A5236" t="s">
        <v>10</v>
      </c>
      <c r="B5236" t="s">
        <v>11</v>
      </c>
      <c r="C5236" t="s">
        <v>12</v>
      </c>
      <c r="D5236" t="s">
        <v>5388</v>
      </c>
      <c r="E5236">
        <v>10309888</v>
      </c>
      <c r="F5236" t="s">
        <v>38</v>
      </c>
      <c r="G5236">
        <v>66104720</v>
      </c>
      <c r="H5236" t="s">
        <v>1402</v>
      </c>
      <c r="I5236" t="s">
        <v>1403</v>
      </c>
      <c r="J5236" t="s">
        <v>5407</v>
      </c>
      <c r="K5236" t="s">
        <v>5394</v>
      </c>
      <c r="L5236" t="s">
        <v>5395</v>
      </c>
      <c r="M5236" t="s">
        <v>5396</v>
      </c>
      <c r="N5236">
        <v>122</v>
      </c>
    </row>
    <row r="5237" spans="1:14" x14ac:dyDescent="0.75">
      <c r="A5237" t="s">
        <v>10</v>
      </c>
      <c r="B5237" t="s">
        <v>11</v>
      </c>
      <c r="C5237" t="s">
        <v>12</v>
      </c>
      <c r="D5237" t="s">
        <v>5388</v>
      </c>
      <c r="E5237">
        <v>10309888</v>
      </c>
      <c r="F5237" t="s">
        <v>38</v>
      </c>
      <c r="G5237">
        <v>66104723</v>
      </c>
      <c r="H5237" t="s">
        <v>2913</v>
      </c>
      <c r="I5237" t="s">
        <v>2915</v>
      </c>
      <c r="J5237" t="s">
        <v>5407</v>
      </c>
      <c r="K5237" t="s">
        <v>5394</v>
      </c>
      <c r="L5237" t="s">
        <v>5402</v>
      </c>
      <c r="M5237" t="s">
        <v>5403</v>
      </c>
      <c r="N5237">
        <v>40</v>
      </c>
    </row>
    <row r="5238" spans="1:14" x14ac:dyDescent="0.75">
      <c r="A5238" t="s">
        <v>10</v>
      </c>
      <c r="B5238" t="s">
        <v>11</v>
      </c>
      <c r="C5238" t="s">
        <v>12</v>
      </c>
      <c r="D5238" t="s">
        <v>5388</v>
      </c>
      <c r="E5238">
        <v>10309888</v>
      </c>
      <c r="F5238" t="s">
        <v>38</v>
      </c>
      <c r="G5238">
        <v>66104728</v>
      </c>
      <c r="H5238" t="s">
        <v>1094</v>
      </c>
      <c r="I5238" t="s">
        <v>1095</v>
      </c>
      <c r="J5238" t="s">
        <v>5407</v>
      </c>
      <c r="K5238" t="s">
        <v>5391</v>
      </c>
      <c r="L5238" t="s">
        <v>5392</v>
      </c>
      <c r="M5238" t="s">
        <v>5393</v>
      </c>
      <c r="N5238">
        <v>5</v>
      </c>
    </row>
    <row r="5239" spans="1:14" x14ac:dyDescent="0.75">
      <c r="A5239" t="s">
        <v>10</v>
      </c>
      <c r="B5239" t="s">
        <v>11</v>
      </c>
      <c r="C5239" t="s">
        <v>12</v>
      </c>
      <c r="D5239" t="s">
        <v>5388</v>
      </c>
      <c r="E5239">
        <v>10309888</v>
      </c>
      <c r="F5239" t="s">
        <v>38</v>
      </c>
      <c r="G5239">
        <v>66104728</v>
      </c>
      <c r="H5239" t="s">
        <v>1094</v>
      </c>
      <c r="I5239" t="s">
        <v>1095</v>
      </c>
      <c r="J5239" t="s">
        <v>5407</v>
      </c>
      <c r="K5239" t="s">
        <v>5391</v>
      </c>
      <c r="L5239" t="s">
        <v>5392</v>
      </c>
      <c r="M5239" t="s">
        <v>5401</v>
      </c>
      <c r="N5239">
        <v>5</v>
      </c>
    </row>
    <row r="5240" spans="1:14" x14ac:dyDescent="0.75">
      <c r="A5240" t="s">
        <v>10</v>
      </c>
      <c r="B5240" t="s">
        <v>11</v>
      </c>
      <c r="C5240" t="s">
        <v>12</v>
      </c>
      <c r="D5240" t="s">
        <v>5388</v>
      </c>
      <c r="E5240">
        <v>10309888</v>
      </c>
      <c r="F5240" t="s">
        <v>38</v>
      </c>
      <c r="G5240">
        <v>66104747</v>
      </c>
      <c r="H5240" t="s">
        <v>4675</v>
      </c>
      <c r="I5240" t="s">
        <v>4676</v>
      </c>
      <c r="J5240" t="s">
        <v>5407</v>
      </c>
      <c r="K5240" t="s">
        <v>5391</v>
      </c>
      <c r="L5240" t="s">
        <v>5392</v>
      </c>
      <c r="M5240" t="s">
        <v>5393</v>
      </c>
      <c r="N5240">
        <v>10</v>
      </c>
    </row>
    <row r="5241" spans="1:14" x14ac:dyDescent="0.75">
      <c r="A5241" t="s">
        <v>10</v>
      </c>
      <c r="B5241" t="s">
        <v>11</v>
      </c>
      <c r="C5241" t="s">
        <v>12</v>
      </c>
      <c r="D5241" t="s">
        <v>5388</v>
      </c>
      <c r="E5241">
        <v>10309888</v>
      </c>
      <c r="F5241" t="s">
        <v>38</v>
      </c>
      <c r="G5241">
        <v>66104756</v>
      </c>
      <c r="H5241" t="s">
        <v>3479</v>
      </c>
      <c r="I5241" t="s">
        <v>2591</v>
      </c>
      <c r="J5241" t="s">
        <v>5406</v>
      </c>
      <c r="K5241" t="s">
        <v>5398</v>
      </c>
      <c r="L5241" t="s">
        <v>5399</v>
      </c>
      <c r="M5241" t="s">
        <v>5400</v>
      </c>
      <c r="N5241">
        <v>10</v>
      </c>
    </row>
    <row r="5242" spans="1:14" x14ac:dyDescent="0.75">
      <c r="A5242" t="s">
        <v>10</v>
      </c>
      <c r="B5242" t="s">
        <v>11</v>
      </c>
      <c r="C5242" t="s">
        <v>12</v>
      </c>
      <c r="D5242" t="s">
        <v>5388</v>
      </c>
      <c r="E5242">
        <v>10309888</v>
      </c>
      <c r="F5242" t="s">
        <v>38</v>
      </c>
      <c r="G5242">
        <v>66104756</v>
      </c>
      <c r="H5242" t="s">
        <v>3479</v>
      </c>
      <c r="I5242" t="s">
        <v>2591</v>
      </c>
      <c r="J5242" t="s">
        <v>5406</v>
      </c>
      <c r="K5242" t="s">
        <v>5394</v>
      </c>
      <c r="L5242" t="s">
        <v>5395</v>
      </c>
      <c r="M5242" t="s">
        <v>5396</v>
      </c>
      <c r="N5242">
        <v>10</v>
      </c>
    </row>
    <row r="5243" spans="1:14" x14ac:dyDescent="0.75">
      <c r="A5243" t="s">
        <v>10</v>
      </c>
      <c r="B5243" t="s">
        <v>11</v>
      </c>
      <c r="C5243" t="s">
        <v>12</v>
      </c>
      <c r="D5243" t="s">
        <v>5388</v>
      </c>
      <c r="E5243">
        <v>10309888</v>
      </c>
      <c r="F5243" t="s">
        <v>38</v>
      </c>
      <c r="G5243">
        <v>66104760</v>
      </c>
      <c r="H5243" t="s">
        <v>2590</v>
      </c>
      <c r="I5243" t="s">
        <v>2591</v>
      </c>
      <c r="J5243" t="s">
        <v>5406</v>
      </c>
      <c r="K5243" t="s">
        <v>5391</v>
      </c>
      <c r="L5243" t="s">
        <v>5392</v>
      </c>
      <c r="M5243" t="s">
        <v>5393</v>
      </c>
      <c r="N5243">
        <v>10</v>
      </c>
    </row>
    <row r="5244" spans="1:14" x14ac:dyDescent="0.75">
      <c r="A5244" t="s">
        <v>10</v>
      </c>
      <c r="B5244" t="s">
        <v>11</v>
      </c>
      <c r="C5244" t="s">
        <v>12</v>
      </c>
      <c r="D5244" t="s">
        <v>5388</v>
      </c>
      <c r="E5244">
        <v>10309888</v>
      </c>
      <c r="F5244" t="s">
        <v>38</v>
      </c>
      <c r="G5244">
        <v>66105510</v>
      </c>
      <c r="H5244" t="s">
        <v>3256</v>
      </c>
      <c r="I5244" t="s">
        <v>3257</v>
      </c>
      <c r="J5244" t="s">
        <v>5413</v>
      </c>
      <c r="K5244" t="s">
        <v>5391</v>
      </c>
      <c r="L5244" t="s">
        <v>5392</v>
      </c>
      <c r="M5244" t="s">
        <v>5393</v>
      </c>
      <c r="N5244">
        <v>280</v>
      </c>
    </row>
    <row r="5245" spans="1:14" x14ac:dyDescent="0.75">
      <c r="A5245" t="s">
        <v>10</v>
      </c>
      <c r="B5245" t="s">
        <v>11</v>
      </c>
      <c r="C5245" t="s">
        <v>12</v>
      </c>
      <c r="D5245" t="s">
        <v>5388</v>
      </c>
      <c r="E5245">
        <v>10309888</v>
      </c>
      <c r="F5245" t="s">
        <v>38</v>
      </c>
      <c r="G5245">
        <v>66105510</v>
      </c>
      <c r="H5245" t="s">
        <v>3256</v>
      </c>
      <c r="I5245" t="s">
        <v>3257</v>
      </c>
      <c r="J5245" t="s">
        <v>5413</v>
      </c>
      <c r="K5245" t="s">
        <v>5391</v>
      </c>
      <c r="L5245" t="s">
        <v>5392</v>
      </c>
      <c r="M5245" t="s">
        <v>5401</v>
      </c>
      <c r="N5245">
        <v>20</v>
      </c>
    </row>
    <row r="5246" spans="1:14" x14ac:dyDescent="0.75">
      <c r="A5246" t="s">
        <v>10</v>
      </c>
      <c r="B5246" t="s">
        <v>11</v>
      </c>
      <c r="C5246" t="s">
        <v>12</v>
      </c>
      <c r="D5246" t="s">
        <v>5388</v>
      </c>
      <c r="E5246">
        <v>10309888</v>
      </c>
      <c r="F5246" t="s">
        <v>38</v>
      </c>
      <c r="G5246">
        <v>66105510</v>
      </c>
      <c r="H5246" t="s">
        <v>3256</v>
      </c>
      <c r="I5246" t="s">
        <v>3257</v>
      </c>
      <c r="J5246" t="s">
        <v>5413</v>
      </c>
      <c r="K5246" t="s">
        <v>5394</v>
      </c>
      <c r="L5246" t="s">
        <v>5402</v>
      </c>
      <c r="M5246" t="s">
        <v>5417</v>
      </c>
      <c r="N5246">
        <v>60</v>
      </c>
    </row>
    <row r="5247" spans="1:14" x14ac:dyDescent="0.75">
      <c r="A5247" t="s">
        <v>10</v>
      </c>
      <c r="B5247" t="s">
        <v>11</v>
      </c>
      <c r="C5247" t="s">
        <v>12</v>
      </c>
      <c r="D5247" t="s">
        <v>5388</v>
      </c>
      <c r="E5247">
        <v>10309888</v>
      </c>
      <c r="F5247" t="s">
        <v>38</v>
      </c>
      <c r="G5247">
        <v>66105510</v>
      </c>
      <c r="H5247" t="s">
        <v>3256</v>
      </c>
      <c r="I5247" t="s">
        <v>3257</v>
      </c>
      <c r="J5247" t="s">
        <v>5413</v>
      </c>
      <c r="K5247" t="s">
        <v>5394</v>
      </c>
      <c r="L5247" t="s">
        <v>5402</v>
      </c>
      <c r="M5247" t="s">
        <v>5403</v>
      </c>
      <c r="N5247">
        <v>250</v>
      </c>
    </row>
    <row r="5248" spans="1:14" x14ac:dyDescent="0.75">
      <c r="A5248" t="s">
        <v>10</v>
      </c>
      <c r="B5248" t="s">
        <v>11</v>
      </c>
      <c r="C5248" t="s">
        <v>12</v>
      </c>
      <c r="D5248" t="s">
        <v>5388</v>
      </c>
      <c r="E5248">
        <v>10309888</v>
      </c>
      <c r="F5248" t="s">
        <v>38</v>
      </c>
      <c r="G5248">
        <v>66105510</v>
      </c>
      <c r="H5248" t="s">
        <v>3256</v>
      </c>
      <c r="I5248" t="s">
        <v>3257</v>
      </c>
      <c r="J5248" t="s">
        <v>5413</v>
      </c>
      <c r="K5248" t="s">
        <v>5394</v>
      </c>
      <c r="L5248" t="s">
        <v>5395</v>
      </c>
      <c r="M5248" t="s">
        <v>5396</v>
      </c>
      <c r="N5248">
        <v>50</v>
      </c>
    </row>
    <row r="5249" spans="1:14" x14ac:dyDescent="0.75">
      <c r="A5249" t="s">
        <v>10</v>
      </c>
      <c r="B5249" t="s">
        <v>11</v>
      </c>
      <c r="C5249" t="s">
        <v>12</v>
      </c>
      <c r="D5249" t="s">
        <v>5388</v>
      </c>
      <c r="E5249">
        <v>10309888</v>
      </c>
      <c r="F5249" t="s">
        <v>38</v>
      </c>
      <c r="G5249">
        <v>66105632</v>
      </c>
      <c r="H5249" t="s">
        <v>1048</v>
      </c>
      <c r="I5249" t="s">
        <v>1049</v>
      </c>
      <c r="J5249" t="s">
        <v>5407</v>
      </c>
      <c r="K5249" t="s">
        <v>5391</v>
      </c>
      <c r="L5249" t="s">
        <v>5392</v>
      </c>
      <c r="M5249" t="s">
        <v>5393</v>
      </c>
      <c r="N5249">
        <v>10</v>
      </c>
    </row>
    <row r="5250" spans="1:14" x14ac:dyDescent="0.75">
      <c r="A5250" t="s">
        <v>10</v>
      </c>
      <c r="B5250" t="s">
        <v>11</v>
      </c>
      <c r="C5250" t="s">
        <v>12</v>
      </c>
      <c r="D5250" t="s">
        <v>5388</v>
      </c>
      <c r="E5250">
        <v>10309888</v>
      </c>
      <c r="F5250" t="s">
        <v>38</v>
      </c>
      <c r="G5250">
        <v>66105634</v>
      </c>
      <c r="H5250" t="s">
        <v>1965</v>
      </c>
      <c r="I5250" t="s">
        <v>1966</v>
      </c>
      <c r="J5250" t="s">
        <v>5407</v>
      </c>
      <c r="K5250" t="s">
        <v>5391</v>
      </c>
      <c r="L5250" t="s">
        <v>5392</v>
      </c>
      <c r="M5250" t="s">
        <v>5393</v>
      </c>
      <c r="N5250">
        <v>20</v>
      </c>
    </row>
    <row r="5251" spans="1:14" x14ac:dyDescent="0.75">
      <c r="A5251" t="s">
        <v>10</v>
      </c>
      <c r="B5251" t="s">
        <v>11</v>
      </c>
      <c r="C5251" t="s">
        <v>12</v>
      </c>
      <c r="D5251" t="s">
        <v>5388</v>
      </c>
      <c r="E5251">
        <v>10309888</v>
      </c>
      <c r="F5251" t="s">
        <v>38</v>
      </c>
      <c r="G5251">
        <v>66105634</v>
      </c>
      <c r="H5251" t="s">
        <v>1965</v>
      </c>
      <c r="I5251" t="s">
        <v>1966</v>
      </c>
      <c r="J5251" t="s">
        <v>5407</v>
      </c>
      <c r="K5251" t="s">
        <v>5394</v>
      </c>
      <c r="L5251" t="s">
        <v>5402</v>
      </c>
      <c r="M5251" t="s">
        <v>5403</v>
      </c>
      <c r="N5251">
        <v>15</v>
      </c>
    </row>
    <row r="5252" spans="1:14" x14ac:dyDescent="0.75">
      <c r="A5252" t="s">
        <v>10</v>
      </c>
      <c r="B5252" t="s">
        <v>11</v>
      </c>
      <c r="C5252" t="s">
        <v>12</v>
      </c>
      <c r="D5252" t="s">
        <v>5388</v>
      </c>
      <c r="E5252">
        <v>10309888</v>
      </c>
      <c r="F5252" t="s">
        <v>38</v>
      </c>
      <c r="G5252">
        <v>66105634</v>
      </c>
      <c r="H5252" t="s">
        <v>1965</v>
      </c>
      <c r="I5252" t="s">
        <v>1966</v>
      </c>
      <c r="J5252" t="s">
        <v>5407</v>
      </c>
      <c r="K5252" t="s">
        <v>5394</v>
      </c>
      <c r="L5252" t="s">
        <v>5395</v>
      </c>
      <c r="M5252" t="s">
        <v>5405</v>
      </c>
      <c r="N5252">
        <v>5</v>
      </c>
    </row>
    <row r="5253" spans="1:14" x14ac:dyDescent="0.75">
      <c r="A5253" t="s">
        <v>10</v>
      </c>
      <c r="B5253" t="s">
        <v>11</v>
      </c>
      <c r="C5253" t="s">
        <v>12</v>
      </c>
      <c r="D5253" t="s">
        <v>5388</v>
      </c>
      <c r="E5253">
        <v>10309888</v>
      </c>
      <c r="F5253" t="s">
        <v>38</v>
      </c>
      <c r="G5253">
        <v>66105634</v>
      </c>
      <c r="H5253" t="s">
        <v>1965</v>
      </c>
      <c r="I5253" t="s">
        <v>1966</v>
      </c>
      <c r="J5253" t="s">
        <v>5407</v>
      </c>
      <c r="K5253" t="s">
        <v>5394</v>
      </c>
      <c r="L5253" t="s">
        <v>5395</v>
      </c>
      <c r="M5253" t="s">
        <v>5396</v>
      </c>
      <c r="N5253">
        <v>10</v>
      </c>
    </row>
    <row r="5254" spans="1:14" x14ac:dyDescent="0.75">
      <c r="A5254" t="s">
        <v>10</v>
      </c>
      <c r="B5254" t="s">
        <v>11</v>
      </c>
      <c r="C5254" t="s">
        <v>12</v>
      </c>
      <c r="D5254" t="s">
        <v>5388</v>
      </c>
      <c r="E5254">
        <v>10309888</v>
      </c>
      <c r="F5254" t="s">
        <v>38</v>
      </c>
      <c r="G5254">
        <v>66105799</v>
      </c>
      <c r="H5254" t="s">
        <v>2770</v>
      </c>
      <c r="I5254" t="s">
        <v>2771</v>
      </c>
      <c r="J5254" t="s">
        <v>5406</v>
      </c>
      <c r="K5254" t="s">
        <v>5391</v>
      </c>
      <c r="L5254" t="s">
        <v>5392</v>
      </c>
      <c r="M5254" t="s">
        <v>5393</v>
      </c>
      <c r="N5254">
        <v>20</v>
      </c>
    </row>
    <row r="5255" spans="1:14" x14ac:dyDescent="0.75">
      <c r="A5255" t="s">
        <v>10</v>
      </c>
      <c r="B5255" t="s">
        <v>11</v>
      </c>
      <c r="C5255" t="s">
        <v>12</v>
      </c>
      <c r="D5255" t="s">
        <v>5388</v>
      </c>
      <c r="E5255">
        <v>10309888</v>
      </c>
      <c r="F5255" t="s">
        <v>38</v>
      </c>
      <c r="G5255">
        <v>66105799</v>
      </c>
      <c r="H5255" t="s">
        <v>2770</v>
      </c>
      <c r="I5255" t="s">
        <v>2771</v>
      </c>
      <c r="J5255" t="s">
        <v>5406</v>
      </c>
      <c r="K5255" t="s">
        <v>5394</v>
      </c>
      <c r="L5255" t="s">
        <v>5402</v>
      </c>
      <c r="M5255" t="s">
        <v>5403</v>
      </c>
      <c r="N5255">
        <v>10</v>
      </c>
    </row>
    <row r="5256" spans="1:14" x14ac:dyDescent="0.75">
      <c r="A5256" t="s">
        <v>10</v>
      </c>
      <c r="B5256" t="s">
        <v>11</v>
      </c>
      <c r="C5256" t="s">
        <v>12</v>
      </c>
      <c r="D5256" t="s">
        <v>5388</v>
      </c>
      <c r="E5256">
        <v>10309888</v>
      </c>
      <c r="F5256" t="s">
        <v>38</v>
      </c>
      <c r="G5256">
        <v>66105799</v>
      </c>
      <c r="H5256" t="s">
        <v>2770</v>
      </c>
      <c r="I5256" t="s">
        <v>2771</v>
      </c>
      <c r="J5256" t="s">
        <v>5406</v>
      </c>
      <c r="K5256" t="s">
        <v>5394</v>
      </c>
      <c r="L5256" t="s">
        <v>5395</v>
      </c>
      <c r="M5256" t="s">
        <v>5396</v>
      </c>
      <c r="N5256">
        <v>5</v>
      </c>
    </row>
    <row r="5257" spans="1:14" x14ac:dyDescent="0.75">
      <c r="A5257" t="s">
        <v>10</v>
      </c>
      <c r="B5257" t="s">
        <v>11</v>
      </c>
      <c r="C5257" t="s">
        <v>12</v>
      </c>
      <c r="D5257" t="s">
        <v>5388</v>
      </c>
      <c r="E5257">
        <v>10309888</v>
      </c>
      <c r="F5257" t="s">
        <v>38</v>
      </c>
      <c r="G5257">
        <v>66105842</v>
      </c>
      <c r="H5257" t="s">
        <v>3277</v>
      </c>
      <c r="I5257" t="s">
        <v>3278</v>
      </c>
      <c r="J5257" t="s">
        <v>5407</v>
      </c>
      <c r="K5257" t="s">
        <v>5391</v>
      </c>
      <c r="L5257" t="s">
        <v>5392</v>
      </c>
      <c r="M5257" t="s">
        <v>5393</v>
      </c>
      <c r="N5257">
        <v>10</v>
      </c>
    </row>
    <row r="5258" spans="1:14" x14ac:dyDescent="0.75">
      <c r="A5258" t="s">
        <v>10</v>
      </c>
      <c r="B5258" t="s">
        <v>11</v>
      </c>
      <c r="C5258" t="s">
        <v>12</v>
      </c>
      <c r="D5258" t="s">
        <v>5388</v>
      </c>
      <c r="E5258">
        <v>10309888</v>
      </c>
      <c r="F5258" t="s">
        <v>38</v>
      </c>
      <c r="G5258">
        <v>66105842</v>
      </c>
      <c r="H5258" t="s">
        <v>3277</v>
      </c>
      <c r="I5258" t="s">
        <v>3278</v>
      </c>
      <c r="J5258" t="s">
        <v>5407</v>
      </c>
      <c r="K5258" t="s">
        <v>5391</v>
      </c>
      <c r="L5258" t="s">
        <v>5392</v>
      </c>
      <c r="M5258" t="s">
        <v>5401</v>
      </c>
      <c r="N5258">
        <v>2</v>
      </c>
    </row>
    <row r="5259" spans="1:14" x14ac:dyDescent="0.75">
      <c r="A5259" t="s">
        <v>10</v>
      </c>
      <c r="B5259" t="s">
        <v>11</v>
      </c>
      <c r="C5259" t="s">
        <v>12</v>
      </c>
      <c r="D5259" t="s">
        <v>5388</v>
      </c>
      <c r="E5259">
        <v>10309888</v>
      </c>
      <c r="F5259" t="s">
        <v>38</v>
      </c>
      <c r="G5259">
        <v>66105842</v>
      </c>
      <c r="H5259" t="s">
        <v>3277</v>
      </c>
      <c r="I5259" t="s">
        <v>3278</v>
      </c>
      <c r="J5259" t="s">
        <v>5407</v>
      </c>
      <c r="K5259" t="s">
        <v>5394</v>
      </c>
      <c r="L5259" t="s">
        <v>5395</v>
      </c>
      <c r="M5259" t="s">
        <v>5396</v>
      </c>
      <c r="N5259">
        <v>5</v>
      </c>
    </row>
    <row r="5260" spans="1:14" x14ac:dyDescent="0.75">
      <c r="A5260" t="s">
        <v>10</v>
      </c>
      <c r="B5260" t="s">
        <v>11</v>
      </c>
      <c r="C5260" t="s">
        <v>12</v>
      </c>
      <c r="D5260" t="s">
        <v>5388</v>
      </c>
      <c r="E5260">
        <v>10309888</v>
      </c>
      <c r="F5260" t="s">
        <v>38</v>
      </c>
      <c r="G5260">
        <v>66106335</v>
      </c>
      <c r="H5260" t="s">
        <v>474</v>
      </c>
      <c r="I5260" t="s">
        <v>475</v>
      </c>
      <c r="J5260" t="s">
        <v>5407</v>
      </c>
      <c r="K5260" t="s">
        <v>5391</v>
      </c>
      <c r="L5260" t="s">
        <v>5392</v>
      </c>
      <c r="M5260" t="s">
        <v>5393</v>
      </c>
      <c r="N5260">
        <v>5</v>
      </c>
    </row>
    <row r="5261" spans="1:14" x14ac:dyDescent="0.75">
      <c r="A5261" t="s">
        <v>10</v>
      </c>
      <c r="B5261" t="s">
        <v>11</v>
      </c>
      <c r="C5261" t="s">
        <v>12</v>
      </c>
      <c r="D5261" t="s">
        <v>5388</v>
      </c>
      <c r="E5261">
        <v>10309888</v>
      </c>
      <c r="F5261" t="s">
        <v>38</v>
      </c>
      <c r="G5261">
        <v>66106412</v>
      </c>
      <c r="H5261" t="s">
        <v>1950</v>
      </c>
      <c r="I5261" t="s">
        <v>1952</v>
      </c>
      <c r="J5261" t="s">
        <v>5407</v>
      </c>
      <c r="K5261" t="s">
        <v>5391</v>
      </c>
      <c r="L5261" t="s">
        <v>5392</v>
      </c>
      <c r="M5261" t="s">
        <v>5393</v>
      </c>
      <c r="N5261">
        <v>10</v>
      </c>
    </row>
    <row r="5262" spans="1:14" x14ac:dyDescent="0.75">
      <c r="A5262" t="s">
        <v>10</v>
      </c>
      <c r="B5262" t="s">
        <v>11</v>
      </c>
      <c r="C5262" t="s">
        <v>12</v>
      </c>
      <c r="D5262" t="s">
        <v>5388</v>
      </c>
      <c r="E5262">
        <v>10309888</v>
      </c>
      <c r="F5262" t="s">
        <v>38</v>
      </c>
      <c r="G5262">
        <v>66106412</v>
      </c>
      <c r="H5262" t="s">
        <v>1950</v>
      </c>
      <c r="I5262" t="s">
        <v>1952</v>
      </c>
      <c r="J5262" t="s">
        <v>5407</v>
      </c>
      <c r="K5262" t="s">
        <v>5394</v>
      </c>
      <c r="L5262" t="s">
        <v>5402</v>
      </c>
      <c r="M5262" t="s">
        <v>5403</v>
      </c>
      <c r="N5262">
        <v>5</v>
      </c>
    </row>
    <row r="5263" spans="1:14" x14ac:dyDescent="0.75">
      <c r="A5263" t="s">
        <v>10</v>
      </c>
      <c r="B5263" t="s">
        <v>11</v>
      </c>
      <c r="C5263" t="s">
        <v>12</v>
      </c>
      <c r="D5263" t="s">
        <v>5388</v>
      </c>
      <c r="E5263">
        <v>10309888</v>
      </c>
      <c r="F5263" t="s">
        <v>38</v>
      </c>
      <c r="G5263">
        <v>66106412</v>
      </c>
      <c r="H5263" t="s">
        <v>1950</v>
      </c>
      <c r="I5263" t="s">
        <v>1952</v>
      </c>
      <c r="J5263" t="s">
        <v>5407</v>
      </c>
      <c r="K5263" t="s">
        <v>5394</v>
      </c>
      <c r="L5263" t="s">
        <v>5395</v>
      </c>
      <c r="M5263" t="s">
        <v>5405</v>
      </c>
      <c r="N5263">
        <v>2</v>
      </c>
    </row>
    <row r="5264" spans="1:14" x14ac:dyDescent="0.75">
      <c r="A5264" t="s">
        <v>10</v>
      </c>
      <c r="B5264" t="s">
        <v>11</v>
      </c>
      <c r="C5264" t="s">
        <v>12</v>
      </c>
      <c r="D5264" t="s">
        <v>5388</v>
      </c>
      <c r="E5264">
        <v>10309888</v>
      </c>
      <c r="F5264" t="s">
        <v>38</v>
      </c>
      <c r="G5264">
        <v>66106415</v>
      </c>
      <c r="H5264" t="s">
        <v>2878</v>
      </c>
      <c r="I5264" t="s">
        <v>2879</v>
      </c>
      <c r="J5264" t="s">
        <v>5406</v>
      </c>
      <c r="K5264" t="s">
        <v>5391</v>
      </c>
      <c r="L5264" t="s">
        <v>5392</v>
      </c>
      <c r="M5264" t="s">
        <v>5393</v>
      </c>
      <c r="N5264">
        <v>20</v>
      </c>
    </row>
    <row r="5265" spans="1:14" x14ac:dyDescent="0.75">
      <c r="A5265" t="s">
        <v>10</v>
      </c>
      <c r="B5265" t="s">
        <v>11</v>
      </c>
      <c r="C5265" t="s">
        <v>12</v>
      </c>
      <c r="D5265" t="s">
        <v>5388</v>
      </c>
      <c r="E5265">
        <v>10309888</v>
      </c>
      <c r="F5265" t="s">
        <v>38</v>
      </c>
      <c r="G5265">
        <v>66106415</v>
      </c>
      <c r="H5265" t="s">
        <v>2878</v>
      </c>
      <c r="I5265" t="s">
        <v>2879</v>
      </c>
      <c r="J5265" t="s">
        <v>5406</v>
      </c>
      <c r="K5265" t="s">
        <v>5394</v>
      </c>
      <c r="L5265" t="s">
        <v>5402</v>
      </c>
      <c r="M5265" t="s">
        <v>5403</v>
      </c>
      <c r="N5265">
        <v>20</v>
      </c>
    </row>
    <row r="5266" spans="1:14" x14ac:dyDescent="0.75">
      <c r="A5266" t="s">
        <v>10</v>
      </c>
      <c r="B5266" t="s">
        <v>11</v>
      </c>
      <c r="C5266" t="s">
        <v>12</v>
      </c>
      <c r="D5266" t="s">
        <v>5388</v>
      </c>
      <c r="E5266">
        <v>10309888</v>
      </c>
      <c r="F5266" t="s">
        <v>38</v>
      </c>
      <c r="G5266">
        <v>66106415</v>
      </c>
      <c r="H5266" t="s">
        <v>2878</v>
      </c>
      <c r="I5266" t="s">
        <v>2879</v>
      </c>
      <c r="J5266" t="s">
        <v>5406</v>
      </c>
      <c r="K5266" t="s">
        <v>5394</v>
      </c>
      <c r="L5266" t="s">
        <v>5395</v>
      </c>
      <c r="M5266" t="s">
        <v>5405</v>
      </c>
      <c r="N5266">
        <v>5</v>
      </c>
    </row>
    <row r="5267" spans="1:14" x14ac:dyDescent="0.75">
      <c r="A5267" t="s">
        <v>10</v>
      </c>
      <c r="B5267" t="s">
        <v>11</v>
      </c>
      <c r="C5267" t="s">
        <v>12</v>
      </c>
      <c r="D5267" t="s">
        <v>5388</v>
      </c>
      <c r="E5267">
        <v>10309888</v>
      </c>
      <c r="F5267" t="s">
        <v>38</v>
      </c>
      <c r="G5267">
        <v>66106437</v>
      </c>
      <c r="H5267" t="s">
        <v>3622</v>
      </c>
      <c r="I5267" t="s">
        <v>3623</v>
      </c>
      <c r="J5267" t="s">
        <v>5407</v>
      </c>
      <c r="K5267" t="s">
        <v>5391</v>
      </c>
      <c r="L5267" t="s">
        <v>5392</v>
      </c>
      <c r="M5267" t="s">
        <v>5393</v>
      </c>
      <c r="N5267">
        <v>10</v>
      </c>
    </row>
    <row r="5268" spans="1:14" x14ac:dyDescent="0.75">
      <c r="A5268" t="s">
        <v>10</v>
      </c>
      <c r="B5268" t="s">
        <v>11</v>
      </c>
      <c r="C5268" t="s">
        <v>12</v>
      </c>
      <c r="D5268" t="s">
        <v>5388</v>
      </c>
      <c r="E5268">
        <v>10309888</v>
      </c>
      <c r="F5268" t="s">
        <v>38</v>
      </c>
      <c r="G5268">
        <v>66106437</v>
      </c>
      <c r="H5268" t="s">
        <v>3622</v>
      </c>
      <c r="I5268" t="s">
        <v>3623</v>
      </c>
      <c r="J5268" t="s">
        <v>5407</v>
      </c>
      <c r="K5268" t="s">
        <v>5394</v>
      </c>
      <c r="L5268" t="s">
        <v>5402</v>
      </c>
      <c r="M5268" t="s">
        <v>5403</v>
      </c>
      <c r="N5268">
        <v>15</v>
      </c>
    </row>
    <row r="5269" spans="1:14" x14ac:dyDescent="0.75">
      <c r="A5269" t="s">
        <v>10</v>
      </c>
      <c r="B5269" t="s">
        <v>11</v>
      </c>
      <c r="C5269" t="s">
        <v>12</v>
      </c>
      <c r="D5269" t="s">
        <v>5388</v>
      </c>
      <c r="E5269">
        <v>10309888</v>
      </c>
      <c r="F5269" t="s">
        <v>38</v>
      </c>
      <c r="G5269">
        <v>66106584</v>
      </c>
      <c r="H5269" t="s">
        <v>3957</v>
      </c>
      <c r="I5269" t="s">
        <v>3958</v>
      </c>
      <c r="J5269" t="s">
        <v>5406</v>
      </c>
      <c r="K5269" t="s">
        <v>5391</v>
      </c>
      <c r="L5269" t="s">
        <v>5392</v>
      </c>
      <c r="M5269" t="s">
        <v>5393</v>
      </c>
      <c r="N5269">
        <v>100</v>
      </c>
    </row>
    <row r="5270" spans="1:14" x14ac:dyDescent="0.75">
      <c r="A5270" t="s">
        <v>10</v>
      </c>
      <c r="B5270" t="s">
        <v>11</v>
      </c>
      <c r="C5270" t="s">
        <v>12</v>
      </c>
      <c r="D5270" t="s">
        <v>5388</v>
      </c>
      <c r="E5270">
        <v>10309888</v>
      </c>
      <c r="F5270" t="s">
        <v>38</v>
      </c>
      <c r="G5270">
        <v>66106584</v>
      </c>
      <c r="H5270" t="s">
        <v>3957</v>
      </c>
      <c r="I5270" t="s">
        <v>3958</v>
      </c>
      <c r="J5270" t="s">
        <v>5406</v>
      </c>
      <c r="K5270" t="s">
        <v>5394</v>
      </c>
      <c r="L5270" t="s">
        <v>5402</v>
      </c>
      <c r="M5270" t="s">
        <v>5403</v>
      </c>
      <c r="N5270">
        <v>65</v>
      </c>
    </row>
    <row r="5271" spans="1:14" x14ac:dyDescent="0.75">
      <c r="A5271" t="s">
        <v>10</v>
      </c>
      <c r="B5271" t="s">
        <v>11</v>
      </c>
      <c r="C5271" t="s">
        <v>12</v>
      </c>
      <c r="D5271" t="s">
        <v>5388</v>
      </c>
      <c r="E5271">
        <v>10309888</v>
      </c>
      <c r="F5271" t="s">
        <v>38</v>
      </c>
      <c r="G5271">
        <v>66106584</v>
      </c>
      <c r="H5271" t="s">
        <v>3957</v>
      </c>
      <c r="I5271" t="s">
        <v>3958</v>
      </c>
      <c r="J5271" t="s">
        <v>5406</v>
      </c>
      <c r="K5271" t="s">
        <v>5394</v>
      </c>
      <c r="L5271" t="s">
        <v>5402</v>
      </c>
      <c r="M5271" t="s">
        <v>5404</v>
      </c>
      <c r="N5271">
        <v>15</v>
      </c>
    </row>
    <row r="5272" spans="1:14" x14ac:dyDescent="0.75">
      <c r="A5272" t="s">
        <v>10</v>
      </c>
      <c r="B5272" t="s">
        <v>11</v>
      </c>
      <c r="C5272" t="s">
        <v>12</v>
      </c>
      <c r="D5272" t="s">
        <v>5388</v>
      </c>
      <c r="E5272">
        <v>10309888</v>
      </c>
      <c r="F5272" t="s">
        <v>38</v>
      </c>
      <c r="G5272">
        <v>66106584</v>
      </c>
      <c r="H5272" t="s">
        <v>3957</v>
      </c>
      <c r="I5272" t="s">
        <v>3958</v>
      </c>
      <c r="J5272" t="s">
        <v>5406</v>
      </c>
      <c r="K5272" t="s">
        <v>5394</v>
      </c>
      <c r="L5272" t="s">
        <v>5395</v>
      </c>
      <c r="M5272" t="s">
        <v>5405</v>
      </c>
      <c r="N5272">
        <v>80</v>
      </c>
    </row>
    <row r="5273" spans="1:14" x14ac:dyDescent="0.75">
      <c r="A5273" t="s">
        <v>10</v>
      </c>
      <c r="B5273" t="s">
        <v>11</v>
      </c>
      <c r="C5273" t="s">
        <v>12</v>
      </c>
      <c r="D5273" t="s">
        <v>5388</v>
      </c>
      <c r="E5273">
        <v>10309888</v>
      </c>
      <c r="F5273" t="s">
        <v>38</v>
      </c>
      <c r="G5273">
        <v>66106697</v>
      </c>
      <c r="H5273" t="s">
        <v>7079</v>
      </c>
      <c r="I5273" t="s">
        <v>7590</v>
      </c>
      <c r="J5273" t="s">
        <v>5406</v>
      </c>
      <c r="K5273" t="s">
        <v>5398</v>
      </c>
      <c r="L5273" t="s">
        <v>5399</v>
      </c>
      <c r="M5273" t="s">
        <v>5400</v>
      </c>
      <c r="N5273">
        <v>10</v>
      </c>
    </row>
    <row r="5274" spans="1:14" x14ac:dyDescent="0.75">
      <c r="A5274" t="s">
        <v>10</v>
      </c>
      <c r="B5274" t="s">
        <v>11</v>
      </c>
      <c r="C5274" t="s">
        <v>12</v>
      </c>
      <c r="D5274" t="s">
        <v>5388</v>
      </c>
      <c r="E5274">
        <v>10309888</v>
      </c>
      <c r="F5274" t="s">
        <v>38</v>
      </c>
      <c r="G5274">
        <v>66106697</v>
      </c>
      <c r="H5274" t="s">
        <v>7079</v>
      </c>
      <c r="I5274" t="s">
        <v>7590</v>
      </c>
      <c r="J5274" t="s">
        <v>5406</v>
      </c>
      <c r="K5274" t="s">
        <v>5391</v>
      </c>
      <c r="L5274" t="s">
        <v>5392</v>
      </c>
      <c r="M5274" t="s">
        <v>5393</v>
      </c>
      <c r="N5274">
        <v>30</v>
      </c>
    </row>
    <row r="5275" spans="1:14" x14ac:dyDescent="0.75">
      <c r="A5275" t="s">
        <v>10</v>
      </c>
      <c r="B5275" t="s">
        <v>11</v>
      </c>
      <c r="C5275" t="s">
        <v>12</v>
      </c>
      <c r="D5275" t="s">
        <v>5388</v>
      </c>
      <c r="E5275">
        <v>10309888</v>
      </c>
      <c r="F5275" t="s">
        <v>38</v>
      </c>
      <c r="G5275">
        <v>66106697</v>
      </c>
      <c r="H5275" t="s">
        <v>7079</v>
      </c>
      <c r="I5275" t="s">
        <v>7590</v>
      </c>
      <c r="J5275" t="s">
        <v>5406</v>
      </c>
      <c r="K5275" t="s">
        <v>5391</v>
      </c>
      <c r="L5275" t="s">
        <v>5392</v>
      </c>
      <c r="M5275" t="s">
        <v>5401</v>
      </c>
      <c r="N5275">
        <v>20</v>
      </c>
    </row>
    <row r="5276" spans="1:14" x14ac:dyDescent="0.75">
      <c r="A5276" t="s">
        <v>10</v>
      </c>
      <c r="B5276" t="s">
        <v>11</v>
      </c>
      <c r="C5276" t="s">
        <v>12</v>
      </c>
      <c r="D5276" t="s">
        <v>5388</v>
      </c>
      <c r="E5276">
        <v>10309888</v>
      </c>
      <c r="F5276" t="s">
        <v>38</v>
      </c>
      <c r="G5276">
        <v>66106697</v>
      </c>
      <c r="H5276" t="s">
        <v>7079</v>
      </c>
      <c r="I5276" t="s">
        <v>7590</v>
      </c>
      <c r="J5276" t="s">
        <v>5406</v>
      </c>
      <c r="K5276" t="s">
        <v>5394</v>
      </c>
      <c r="L5276" t="s">
        <v>5402</v>
      </c>
      <c r="M5276" t="s">
        <v>5403</v>
      </c>
      <c r="N5276">
        <v>30</v>
      </c>
    </row>
    <row r="5277" spans="1:14" x14ac:dyDescent="0.75">
      <c r="A5277" t="s">
        <v>10</v>
      </c>
      <c r="B5277" t="s">
        <v>11</v>
      </c>
      <c r="C5277" t="s">
        <v>12</v>
      </c>
      <c r="D5277" t="s">
        <v>5388</v>
      </c>
      <c r="E5277">
        <v>10309888</v>
      </c>
      <c r="F5277" t="s">
        <v>38</v>
      </c>
      <c r="G5277">
        <v>66106909</v>
      </c>
      <c r="H5277" t="s">
        <v>1582</v>
      </c>
      <c r="I5277" t="s">
        <v>1583</v>
      </c>
      <c r="J5277" t="s">
        <v>5407</v>
      </c>
      <c r="K5277" t="s">
        <v>5394</v>
      </c>
      <c r="L5277" t="s">
        <v>5395</v>
      </c>
      <c r="M5277" t="s">
        <v>5396</v>
      </c>
      <c r="N5277">
        <v>10</v>
      </c>
    </row>
    <row r="5278" spans="1:14" x14ac:dyDescent="0.75">
      <c r="A5278" t="s">
        <v>10</v>
      </c>
      <c r="B5278" t="s">
        <v>11</v>
      </c>
      <c r="C5278" t="s">
        <v>12</v>
      </c>
      <c r="D5278" t="s">
        <v>5388</v>
      </c>
      <c r="E5278">
        <v>10309888</v>
      </c>
      <c r="F5278" t="s">
        <v>38</v>
      </c>
      <c r="G5278">
        <v>66106910</v>
      </c>
      <c r="H5278" t="s">
        <v>3665</v>
      </c>
      <c r="I5278" t="s">
        <v>3667</v>
      </c>
      <c r="J5278" t="s">
        <v>5407</v>
      </c>
      <c r="K5278" t="s">
        <v>5394</v>
      </c>
      <c r="L5278" t="s">
        <v>5402</v>
      </c>
      <c r="M5278" t="s">
        <v>5404</v>
      </c>
      <c r="N5278">
        <v>5</v>
      </c>
    </row>
    <row r="5279" spans="1:14" x14ac:dyDescent="0.75">
      <c r="A5279" t="s">
        <v>10</v>
      </c>
      <c r="B5279" t="s">
        <v>11</v>
      </c>
      <c r="C5279" t="s">
        <v>12</v>
      </c>
      <c r="D5279" t="s">
        <v>5388</v>
      </c>
      <c r="E5279">
        <v>10309888</v>
      </c>
      <c r="F5279" t="s">
        <v>38</v>
      </c>
      <c r="G5279">
        <v>66106911</v>
      </c>
      <c r="H5279" t="s">
        <v>1584</v>
      </c>
      <c r="I5279" t="s">
        <v>7440</v>
      </c>
      <c r="J5279" t="s">
        <v>5407</v>
      </c>
      <c r="K5279" t="s">
        <v>5394</v>
      </c>
      <c r="L5279" t="s">
        <v>5402</v>
      </c>
      <c r="M5279" t="s">
        <v>5404</v>
      </c>
      <c r="N5279">
        <v>5</v>
      </c>
    </row>
    <row r="5280" spans="1:14" x14ac:dyDescent="0.75">
      <c r="A5280" t="s">
        <v>10</v>
      </c>
      <c r="B5280" t="s">
        <v>11</v>
      </c>
      <c r="C5280" t="s">
        <v>12</v>
      </c>
      <c r="D5280" t="s">
        <v>5388</v>
      </c>
      <c r="E5280">
        <v>10309888</v>
      </c>
      <c r="F5280" t="s">
        <v>38</v>
      </c>
      <c r="G5280">
        <v>66106955</v>
      </c>
      <c r="H5280" t="s">
        <v>4620</v>
      </c>
      <c r="I5280" t="s">
        <v>4621</v>
      </c>
      <c r="J5280" t="s">
        <v>5407</v>
      </c>
      <c r="K5280" t="s">
        <v>5391</v>
      </c>
      <c r="L5280" t="s">
        <v>5392</v>
      </c>
      <c r="M5280" t="s">
        <v>5393</v>
      </c>
      <c r="N5280">
        <v>5</v>
      </c>
    </row>
    <row r="5281" spans="1:14" x14ac:dyDescent="0.75">
      <c r="A5281" t="s">
        <v>10</v>
      </c>
      <c r="B5281" t="s">
        <v>11</v>
      </c>
      <c r="C5281" t="s">
        <v>12</v>
      </c>
      <c r="D5281" t="s">
        <v>5388</v>
      </c>
      <c r="E5281">
        <v>10309888</v>
      </c>
      <c r="F5281" t="s">
        <v>38</v>
      </c>
      <c r="G5281">
        <v>66106955</v>
      </c>
      <c r="H5281" t="s">
        <v>4620</v>
      </c>
      <c r="I5281" t="s">
        <v>4621</v>
      </c>
      <c r="J5281" t="s">
        <v>5407</v>
      </c>
      <c r="K5281" t="s">
        <v>5394</v>
      </c>
      <c r="L5281" t="s">
        <v>5395</v>
      </c>
      <c r="M5281" t="s">
        <v>5396</v>
      </c>
      <c r="N5281">
        <v>5</v>
      </c>
    </row>
    <row r="5282" spans="1:14" x14ac:dyDescent="0.75">
      <c r="A5282" t="s">
        <v>10</v>
      </c>
      <c r="B5282" t="s">
        <v>11</v>
      </c>
      <c r="C5282" t="s">
        <v>12</v>
      </c>
      <c r="D5282" t="s">
        <v>5388</v>
      </c>
      <c r="E5282">
        <v>10309888</v>
      </c>
      <c r="F5282" t="s">
        <v>38</v>
      </c>
      <c r="G5282">
        <v>66107061</v>
      </c>
      <c r="H5282" t="s">
        <v>152</v>
      </c>
      <c r="I5282" t="s">
        <v>156</v>
      </c>
      <c r="J5282" t="s">
        <v>5406</v>
      </c>
      <c r="K5282" t="s">
        <v>5398</v>
      </c>
      <c r="L5282" t="s">
        <v>5399</v>
      </c>
      <c r="M5282" t="s">
        <v>5400</v>
      </c>
      <c r="N5282">
        <v>10</v>
      </c>
    </row>
    <row r="5283" spans="1:14" x14ac:dyDescent="0.75">
      <c r="A5283" t="s">
        <v>10</v>
      </c>
      <c r="B5283" t="s">
        <v>11</v>
      </c>
      <c r="C5283" t="s">
        <v>12</v>
      </c>
      <c r="D5283" t="s">
        <v>5388</v>
      </c>
      <c r="E5283">
        <v>10309888</v>
      </c>
      <c r="F5283" t="s">
        <v>38</v>
      </c>
      <c r="G5283">
        <v>66107061</v>
      </c>
      <c r="H5283" t="s">
        <v>152</v>
      </c>
      <c r="I5283" t="s">
        <v>156</v>
      </c>
      <c r="J5283" t="s">
        <v>5406</v>
      </c>
      <c r="K5283" t="s">
        <v>5391</v>
      </c>
      <c r="L5283" t="s">
        <v>5392</v>
      </c>
      <c r="M5283" t="s">
        <v>5393</v>
      </c>
      <c r="N5283">
        <v>50</v>
      </c>
    </row>
    <row r="5284" spans="1:14" x14ac:dyDescent="0.75">
      <c r="A5284" t="s">
        <v>10</v>
      </c>
      <c r="B5284" t="s">
        <v>11</v>
      </c>
      <c r="C5284" t="s">
        <v>12</v>
      </c>
      <c r="D5284" t="s">
        <v>5388</v>
      </c>
      <c r="E5284">
        <v>10309888</v>
      </c>
      <c r="F5284" t="s">
        <v>38</v>
      </c>
      <c r="G5284">
        <v>66107061</v>
      </c>
      <c r="H5284" t="s">
        <v>152</v>
      </c>
      <c r="I5284" t="s">
        <v>156</v>
      </c>
      <c r="J5284" t="s">
        <v>5406</v>
      </c>
      <c r="K5284" t="s">
        <v>5391</v>
      </c>
      <c r="L5284" t="s">
        <v>5392</v>
      </c>
      <c r="M5284" t="s">
        <v>5401</v>
      </c>
      <c r="N5284">
        <v>5</v>
      </c>
    </row>
    <row r="5285" spans="1:14" x14ac:dyDescent="0.75">
      <c r="A5285" t="s">
        <v>10</v>
      </c>
      <c r="B5285" t="s">
        <v>11</v>
      </c>
      <c r="C5285" t="s">
        <v>12</v>
      </c>
      <c r="D5285" t="s">
        <v>5388</v>
      </c>
      <c r="E5285">
        <v>10309888</v>
      </c>
      <c r="F5285" t="s">
        <v>38</v>
      </c>
      <c r="G5285">
        <v>66107061</v>
      </c>
      <c r="H5285" t="s">
        <v>152</v>
      </c>
      <c r="I5285" t="s">
        <v>156</v>
      </c>
      <c r="J5285" t="s">
        <v>5406</v>
      </c>
      <c r="K5285" t="s">
        <v>5394</v>
      </c>
      <c r="L5285" t="s">
        <v>5395</v>
      </c>
      <c r="M5285" t="s">
        <v>5405</v>
      </c>
      <c r="N5285">
        <v>25</v>
      </c>
    </row>
    <row r="5286" spans="1:14" x14ac:dyDescent="0.75">
      <c r="A5286" t="s">
        <v>10</v>
      </c>
      <c r="B5286" t="s">
        <v>11</v>
      </c>
      <c r="C5286" t="s">
        <v>12</v>
      </c>
      <c r="D5286" t="s">
        <v>5388</v>
      </c>
      <c r="E5286">
        <v>10309888</v>
      </c>
      <c r="F5286" t="s">
        <v>38</v>
      </c>
      <c r="G5286">
        <v>66107080</v>
      </c>
      <c r="H5286" t="s">
        <v>2740</v>
      </c>
      <c r="I5286" t="s">
        <v>2741</v>
      </c>
      <c r="J5286" t="s">
        <v>5407</v>
      </c>
      <c r="K5286" t="s">
        <v>5391</v>
      </c>
      <c r="L5286" t="s">
        <v>5392</v>
      </c>
      <c r="M5286" t="s">
        <v>5393</v>
      </c>
      <c r="N5286">
        <v>5</v>
      </c>
    </row>
    <row r="5287" spans="1:14" x14ac:dyDescent="0.75">
      <c r="A5287" t="s">
        <v>10</v>
      </c>
      <c r="B5287" t="s">
        <v>11</v>
      </c>
      <c r="C5287" t="s">
        <v>12</v>
      </c>
      <c r="D5287" t="s">
        <v>5388</v>
      </c>
      <c r="E5287">
        <v>10309888</v>
      </c>
      <c r="F5287" t="s">
        <v>38</v>
      </c>
      <c r="G5287">
        <v>66107080</v>
      </c>
      <c r="H5287" t="s">
        <v>2740</v>
      </c>
      <c r="I5287" t="s">
        <v>2741</v>
      </c>
      <c r="J5287" t="s">
        <v>5407</v>
      </c>
      <c r="K5287" t="s">
        <v>5394</v>
      </c>
      <c r="L5287" t="s">
        <v>5402</v>
      </c>
      <c r="M5287" t="s">
        <v>5404</v>
      </c>
      <c r="N5287">
        <v>5</v>
      </c>
    </row>
    <row r="5288" spans="1:14" x14ac:dyDescent="0.75">
      <c r="A5288" t="s">
        <v>10</v>
      </c>
      <c r="B5288" t="s">
        <v>11</v>
      </c>
      <c r="C5288" t="s">
        <v>12</v>
      </c>
      <c r="D5288" t="s">
        <v>5388</v>
      </c>
      <c r="E5288">
        <v>10309888</v>
      </c>
      <c r="F5288" t="s">
        <v>38</v>
      </c>
      <c r="G5288">
        <v>66107081</v>
      </c>
      <c r="H5288" t="s">
        <v>5113</v>
      </c>
      <c r="I5288" t="s">
        <v>5115</v>
      </c>
      <c r="J5288" t="s">
        <v>5407</v>
      </c>
      <c r="K5288" t="s">
        <v>5394</v>
      </c>
      <c r="L5288" t="s">
        <v>5402</v>
      </c>
      <c r="M5288" t="s">
        <v>5403</v>
      </c>
      <c r="N5288">
        <v>5</v>
      </c>
    </row>
    <row r="5289" spans="1:14" x14ac:dyDescent="0.75">
      <c r="A5289" t="s">
        <v>10</v>
      </c>
      <c r="B5289" t="s">
        <v>11</v>
      </c>
      <c r="C5289" t="s">
        <v>12</v>
      </c>
      <c r="D5289" t="s">
        <v>5388</v>
      </c>
      <c r="E5289">
        <v>10309888</v>
      </c>
      <c r="F5289" t="s">
        <v>38</v>
      </c>
      <c r="G5289">
        <v>66107151</v>
      </c>
      <c r="H5289" t="s">
        <v>1780</v>
      </c>
      <c r="I5289" t="s">
        <v>1781</v>
      </c>
      <c r="J5289" t="s">
        <v>5407</v>
      </c>
      <c r="K5289" t="s">
        <v>5391</v>
      </c>
      <c r="L5289" t="s">
        <v>5392</v>
      </c>
      <c r="M5289" t="s">
        <v>5393</v>
      </c>
      <c r="N5289">
        <v>2</v>
      </c>
    </row>
    <row r="5290" spans="1:14" x14ac:dyDescent="0.75">
      <c r="A5290" t="s">
        <v>10</v>
      </c>
      <c r="B5290" t="s">
        <v>11</v>
      </c>
      <c r="C5290" t="s">
        <v>12</v>
      </c>
      <c r="D5290" t="s">
        <v>5388</v>
      </c>
      <c r="E5290">
        <v>10309888</v>
      </c>
      <c r="F5290" t="s">
        <v>38</v>
      </c>
      <c r="G5290">
        <v>66107151</v>
      </c>
      <c r="H5290" t="s">
        <v>1780</v>
      </c>
      <c r="I5290" t="s">
        <v>1781</v>
      </c>
      <c r="J5290" t="s">
        <v>5407</v>
      </c>
      <c r="K5290" t="s">
        <v>5391</v>
      </c>
      <c r="L5290" t="s">
        <v>5392</v>
      </c>
      <c r="M5290" t="s">
        <v>5401</v>
      </c>
      <c r="N5290">
        <v>1</v>
      </c>
    </row>
    <row r="5291" spans="1:14" x14ac:dyDescent="0.75">
      <c r="A5291" t="s">
        <v>10</v>
      </c>
      <c r="B5291" t="s">
        <v>11</v>
      </c>
      <c r="C5291" t="s">
        <v>12</v>
      </c>
      <c r="D5291" t="s">
        <v>5388</v>
      </c>
      <c r="E5291">
        <v>10309888</v>
      </c>
      <c r="F5291" t="s">
        <v>38</v>
      </c>
      <c r="G5291">
        <v>66107151</v>
      </c>
      <c r="H5291" t="s">
        <v>1780</v>
      </c>
      <c r="I5291" t="s">
        <v>1781</v>
      </c>
      <c r="J5291" t="s">
        <v>5407</v>
      </c>
      <c r="K5291" t="s">
        <v>5394</v>
      </c>
      <c r="L5291" t="s">
        <v>5402</v>
      </c>
      <c r="M5291" t="s">
        <v>5403</v>
      </c>
      <c r="N5291">
        <v>1</v>
      </c>
    </row>
    <row r="5292" spans="1:14" x14ac:dyDescent="0.75">
      <c r="A5292" t="s">
        <v>10</v>
      </c>
      <c r="B5292" t="s">
        <v>11</v>
      </c>
      <c r="C5292" t="s">
        <v>12</v>
      </c>
      <c r="D5292" t="s">
        <v>5388</v>
      </c>
      <c r="E5292">
        <v>10309888</v>
      </c>
      <c r="F5292" t="s">
        <v>38</v>
      </c>
      <c r="G5292">
        <v>66107458</v>
      </c>
      <c r="H5292" t="s">
        <v>590</v>
      </c>
      <c r="I5292" t="s">
        <v>591</v>
      </c>
      <c r="J5292" t="s">
        <v>5406</v>
      </c>
      <c r="K5292" t="s">
        <v>5394</v>
      </c>
      <c r="L5292" t="s">
        <v>5395</v>
      </c>
      <c r="M5292" t="s">
        <v>5396</v>
      </c>
      <c r="N5292">
        <v>10</v>
      </c>
    </row>
    <row r="5293" spans="1:14" x14ac:dyDescent="0.75">
      <c r="A5293" t="s">
        <v>10</v>
      </c>
      <c r="B5293" t="s">
        <v>11</v>
      </c>
      <c r="C5293" t="s">
        <v>12</v>
      </c>
      <c r="D5293" t="s">
        <v>5388</v>
      </c>
      <c r="E5293">
        <v>10309888</v>
      </c>
      <c r="F5293" t="s">
        <v>38</v>
      </c>
      <c r="G5293">
        <v>66108217</v>
      </c>
      <c r="H5293" t="s">
        <v>3451</v>
      </c>
      <c r="I5293" t="s">
        <v>3452</v>
      </c>
      <c r="J5293" t="s">
        <v>5407</v>
      </c>
      <c r="K5293" t="s">
        <v>5391</v>
      </c>
      <c r="L5293" t="s">
        <v>5392</v>
      </c>
      <c r="M5293" t="s">
        <v>5393</v>
      </c>
      <c r="N5293">
        <v>130</v>
      </c>
    </row>
    <row r="5294" spans="1:14" x14ac:dyDescent="0.75">
      <c r="A5294" t="s">
        <v>10</v>
      </c>
      <c r="B5294" t="s">
        <v>11</v>
      </c>
      <c r="C5294" t="s">
        <v>12</v>
      </c>
      <c r="D5294" t="s">
        <v>5388</v>
      </c>
      <c r="E5294">
        <v>10309888</v>
      </c>
      <c r="F5294" t="s">
        <v>38</v>
      </c>
      <c r="G5294">
        <v>66108922</v>
      </c>
      <c r="H5294" t="s">
        <v>459</v>
      </c>
      <c r="I5294" t="s">
        <v>460</v>
      </c>
      <c r="J5294" t="s">
        <v>5407</v>
      </c>
      <c r="K5294" t="s">
        <v>5391</v>
      </c>
      <c r="L5294" t="s">
        <v>5392</v>
      </c>
      <c r="M5294" t="s">
        <v>5393</v>
      </c>
      <c r="N5294">
        <v>15</v>
      </c>
    </row>
    <row r="5295" spans="1:14" x14ac:dyDescent="0.75">
      <c r="A5295" t="s">
        <v>10</v>
      </c>
      <c r="B5295" t="s">
        <v>11</v>
      </c>
      <c r="C5295" t="s">
        <v>12</v>
      </c>
      <c r="D5295" t="s">
        <v>5388</v>
      </c>
      <c r="E5295">
        <v>10309888</v>
      </c>
      <c r="F5295" t="s">
        <v>38</v>
      </c>
      <c r="G5295">
        <v>66108922</v>
      </c>
      <c r="H5295" t="s">
        <v>459</v>
      </c>
      <c r="I5295" t="s">
        <v>460</v>
      </c>
      <c r="J5295" t="s">
        <v>5407</v>
      </c>
      <c r="K5295" t="s">
        <v>5394</v>
      </c>
      <c r="L5295" t="s">
        <v>5402</v>
      </c>
      <c r="M5295" t="s">
        <v>5403</v>
      </c>
      <c r="N5295">
        <v>10</v>
      </c>
    </row>
    <row r="5296" spans="1:14" x14ac:dyDescent="0.75">
      <c r="A5296" t="s">
        <v>10</v>
      </c>
      <c r="B5296" t="s">
        <v>11</v>
      </c>
      <c r="C5296" t="s">
        <v>12</v>
      </c>
      <c r="D5296" t="s">
        <v>5388</v>
      </c>
      <c r="E5296">
        <v>10309888</v>
      </c>
      <c r="F5296" t="s">
        <v>38</v>
      </c>
      <c r="G5296">
        <v>66108922</v>
      </c>
      <c r="H5296" t="s">
        <v>459</v>
      </c>
      <c r="I5296" t="s">
        <v>460</v>
      </c>
      <c r="J5296" t="s">
        <v>5407</v>
      </c>
      <c r="K5296" t="s">
        <v>5394</v>
      </c>
      <c r="L5296" t="s">
        <v>5402</v>
      </c>
      <c r="M5296" t="s">
        <v>5404</v>
      </c>
      <c r="N5296">
        <v>5</v>
      </c>
    </row>
    <row r="5297" spans="1:14" x14ac:dyDescent="0.75">
      <c r="A5297" t="s">
        <v>10</v>
      </c>
      <c r="B5297" t="s">
        <v>11</v>
      </c>
      <c r="C5297" t="s">
        <v>12</v>
      </c>
      <c r="D5297" t="s">
        <v>5388</v>
      </c>
      <c r="E5297">
        <v>10309888</v>
      </c>
      <c r="F5297" t="s">
        <v>38</v>
      </c>
      <c r="G5297">
        <v>66109096</v>
      </c>
      <c r="H5297" t="s">
        <v>2444</v>
      </c>
      <c r="I5297" t="s">
        <v>2445</v>
      </c>
      <c r="J5297" t="s">
        <v>5406</v>
      </c>
      <c r="K5297" t="s">
        <v>5391</v>
      </c>
      <c r="L5297" t="s">
        <v>5392</v>
      </c>
      <c r="M5297" t="s">
        <v>5393</v>
      </c>
      <c r="N5297">
        <v>50</v>
      </c>
    </row>
    <row r="5298" spans="1:14" x14ac:dyDescent="0.75">
      <c r="A5298" t="s">
        <v>10</v>
      </c>
      <c r="B5298" t="s">
        <v>11</v>
      </c>
      <c r="C5298" t="s">
        <v>12</v>
      </c>
      <c r="D5298" t="s">
        <v>5388</v>
      </c>
      <c r="E5298">
        <v>10309888</v>
      </c>
      <c r="F5298" t="s">
        <v>38</v>
      </c>
      <c r="G5298">
        <v>66109096</v>
      </c>
      <c r="H5298" t="s">
        <v>2444</v>
      </c>
      <c r="I5298" t="s">
        <v>2445</v>
      </c>
      <c r="J5298" t="s">
        <v>5406</v>
      </c>
      <c r="K5298" t="s">
        <v>5394</v>
      </c>
      <c r="L5298" t="s">
        <v>5395</v>
      </c>
      <c r="M5298" t="s">
        <v>5405</v>
      </c>
      <c r="N5298">
        <v>5</v>
      </c>
    </row>
    <row r="5299" spans="1:14" x14ac:dyDescent="0.75">
      <c r="A5299" t="s">
        <v>10</v>
      </c>
      <c r="B5299" t="s">
        <v>11</v>
      </c>
      <c r="C5299" t="s">
        <v>12</v>
      </c>
      <c r="D5299" t="s">
        <v>5388</v>
      </c>
      <c r="E5299">
        <v>10309888</v>
      </c>
      <c r="F5299" t="s">
        <v>38</v>
      </c>
      <c r="G5299">
        <v>66109433</v>
      </c>
      <c r="H5299" t="s">
        <v>3045</v>
      </c>
      <c r="I5299" t="s">
        <v>3046</v>
      </c>
      <c r="J5299" t="s">
        <v>5407</v>
      </c>
      <c r="K5299" t="s">
        <v>5391</v>
      </c>
      <c r="L5299" t="s">
        <v>5392</v>
      </c>
      <c r="M5299" t="s">
        <v>5393</v>
      </c>
      <c r="N5299">
        <v>5</v>
      </c>
    </row>
    <row r="5300" spans="1:14" x14ac:dyDescent="0.75">
      <c r="A5300" t="s">
        <v>10</v>
      </c>
      <c r="B5300" t="s">
        <v>11</v>
      </c>
      <c r="C5300" t="s">
        <v>12</v>
      </c>
      <c r="D5300" t="s">
        <v>5388</v>
      </c>
      <c r="E5300">
        <v>10309888</v>
      </c>
      <c r="F5300" t="s">
        <v>38</v>
      </c>
      <c r="G5300">
        <v>66109447</v>
      </c>
      <c r="H5300" t="s">
        <v>7136</v>
      </c>
      <c r="I5300" t="s">
        <v>1717</v>
      </c>
      <c r="J5300" t="s">
        <v>5407</v>
      </c>
      <c r="K5300" t="s">
        <v>5391</v>
      </c>
      <c r="L5300" t="s">
        <v>5392</v>
      </c>
      <c r="M5300" t="s">
        <v>5393</v>
      </c>
      <c r="N5300">
        <v>15</v>
      </c>
    </row>
    <row r="5301" spans="1:14" x14ac:dyDescent="0.75">
      <c r="A5301" t="s">
        <v>10</v>
      </c>
      <c r="B5301" t="s">
        <v>11</v>
      </c>
      <c r="C5301" t="s">
        <v>12</v>
      </c>
      <c r="D5301" t="s">
        <v>5388</v>
      </c>
      <c r="E5301">
        <v>10309888</v>
      </c>
      <c r="F5301" t="s">
        <v>38</v>
      </c>
      <c r="G5301">
        <v>66109628</v>
      </c>
      <c r="H5301" t="s">
        <v>1040</v>
      </c>
      <c r="I5301" t="s">
        <v>1041</v>
      </c>
      <c r="J5301" t="s">
        <v>5407</v>
      </c>
      <c r="K5301" t="s">
        <v>5391</v>
      </c>
      <c r="L5301" t="s">
        <v>5392</v>
      </c>
      <c r="M5301" t="s">
        <v>5393</v>
      </c>
      <c r="N5301">
        <v>5</v>
      </c>
    </row>
    <row r="5302" spans="1:14" x14ac:dyDescent="0.75">
      <c r="A5302" t="s">
        <v>10</v>
      </c>
      <c r="B5302" t="s">
        <v>11</v>
      </c>
      <c r="C5302" t="s">
        <v>12</v>
      </c>
      <c r="D5302" t="s">
        <v>5388</v>
      </c>
      <c r="E5302">
        <v>10309888</v>
      </c>
      <c r="F5302" t="s">
        <v>38</v>
      </c>
      <c r="G5302">
        <v>66109628</v>
      </c>
      <c r="H5302" t="s">
        <v>1040</v>
      </c>
      <c r="I5302" t="s">
        <v>1041</v>
      </c>
      <c r="J5302" t="s">
        <v>5407</v>
      </c>
      <c r="K5302" t="s">
        <v>5394</v>
      </c>
      <c r="L5302" t="s">
        <v>5402</v>
      </c>
      <c r="M5302" t="s">
        <v>5404</v>
      </c>
      <c r="N5302">
        <v>4</v>
      </c>
    </row>
    <row r="5303" spans="1:14" x14ac:dyDescent="0.75">
      <c r="A5303" t="s">
        <v>10</v>
      </c>
      <c r="B5303" t="s">
        <v>11</v>
      </c>
      <c r="C5303" t="s">
        <v>12</v>
      </c>
      <c r="D5303" t="s">
        <v>5388</v>
      </c>
      <c r="E5303">
        <v>10309888</v>
      </c>
      <c r="F5303" t="s">
        <v>38</v>
      </c>
      <c r="G5303">
        <v>66109628</v>
      </c>
      <c r="H5303" t="s">
        <v>1040</v>
      </c>
      <c r="I5303" t="s">
        <v>1041</v>
      </c>
      <c r="J5303" t="s">
        <v>5407</v>
      </c>
      <c r="K5303" t="s">
        <v>5394</v>
      </c>
      <c r="L5303" t="s">
        <v>5395</v>
      </c>
      <c r="M5303" t="s">
        <v>5405</v>
      </c>
      <c r="N5303">
        <v>3</v>
      </c>
    </row>
    <row r="5304" spans="1:14" x14ac:dyDescent="0.75">
      <c r="A5304" t="s">
        <v>10</v>
      </c>
      <c r="B5304" t="s">
        <v>11</v>
      </c>
      <c r="C5304" t="s">
        <v>12</v>
      </c>
      <c r="D5304" t="s">
        <v>5388</v>
      </c>
      <c r="E5304">
        <v>10309888</v>
      </c>
      <c r="F5304" t="s">
        <v>38</v>
      </c>
      <c r="G5304">
        <v>66110573</v>
      </c>
      <c r="H5304" t="s">
        <v>961</v>
      </c>
      <c r="I5304" t="s">
        <v>962</v>
      </c>
      <c r="J5304" t="s">
        <v>5407</v>
      </c>
      <c r="K5304" t="s">
        <v>5394</v>
      </c>
      <c r="L5304" t="s">
        <v>5402</v>
      </c>
      <c r="M5304" t="s">
        <v>5403</v>
      </c>
      <c r="N5304">
        <v>20</v>
      </c>
    </row>
    <row r="5305" spans="1:14" x14ac:dyDescent="0.75">
      <c r="A5305" t="s">
        <v>10</v>
      </c>
      <c r="B5305" t="s">
        <v>11</v>
      </c>
      <c r="C5305" t="s">
        <v>12</v>
      </c>
      <c r="D5305" t="s">
        <v>5388</v>
      </c>
      <c r="E5305">
        <v>10309888</v>
      </c>
      <c r="F5305" t="s">
        <v>38</v>
      </c>
      <c r="G5305">
        <v>66110607</v>
      </c>
      <c r="H5305" t="s">
        <v>4012</v>
      </c>
      <c r="I5305" t="s">
        <v>4013</v>
      </c>
      <c r="J5305" t="s">
        <v>5406</v>
      </c>
      <c r="K5305" t="s">
        <v>5398</v>
      </c>
      <c r="L5305" t="s">
        <v>5399</v>
      </c>
      <c r="M5305" t="s">
        <v>5400</v>
      </c>
      <c r="N5305">
        <v>5</v>
      </c>
    </row>
    <row r="5306" spans="1:14" x14ac:dyDescent="0.75">
      <c r="A5306" t="s">
        <v>10</v>
      </c>
      <c r="B5306" t="s">
        <v>11</v>
      </c>
      <c r="C5306" t="s">
        <v>12</v>
      </c>
      <c r="D5306" t="s">
        <v>5388</v>
      </c>
      <c r="E5306">
        <v>10309888</v>
      </c>
      <c r="F5306" t="s">
        <v>38</v>
      </c>
      <c r="G5306">
        <v>66110607</v>
      </c>
      <c r="H5306" t="s">
        <v>4012</v>
      </c>
      <c r="I5306" t="s">
        <v>4013</v>
      </c>
      <c r="J5306" t="s">
        <v>5406</v>
      </c>
      <c r="K5306" t="s">
        <v>5391</v>
      </c>
      <c r="L5306" t="s">
        <v>5392</v>
      </c>
      <c r="M5306" t="s">
        <v>5393</v>
      </c>
      <c r="N5306">
        <v>30</v>
      </c>
    </row>
    <row r="5307" spans="1:14" x14ac:dyDescent="0.75">
      <c r="A5307" t="s">
        <v>10</v>
      </c>
      <c r="B5307" t="s">
        <v>11</v>
      </c>
      <c r="C5307" t="s">
        <v>12</v>
      </c>
      <c r="D5307" t="s">
        <v>5388</v>
      </c>
      <c r="E5307">
        <v>10309888</v>
      </c>
      <c r="F5307" t="s">
        <v>38</v>
      </c>
      <c r="G5307">
        <v>66110607</v>
      </c>
      <c r="H5307" t="s">
        <v>4012</v>
      </c>
      <c r="I5307" t="s">
        <v>4013</v>
      </c>
      <c r="J5307" t="s">
        <v>5406</v>
      </c>
      <c r="K5307" t="s">
        <v>5391</v>
      </c>
      <c r="L5307" t="s">
        <v>5392</v>
      </c>
      <c r="M5307" t="s">
        <v>5401</v>
      </c>
      <c r="N5307">
        <v>15</v>
      </c>
    </row>
    <row r="5308" spans="1:14" x14ac:dyDescent="0.75">
      <c r="A5308" t="s">
        <v>10</v>
      </c>
      <c r="B5308" t="s">
        <v>11</v>
      </c>
      <c r="C5308" t="s">
        <v>12</v>
      </c>
      <c r="D5308" t="s">
        <v>5388</v>
      </c>
      <c r="E5308">
        <v>10309888</v>
      </c>
      <c r="F5308" t="s">
        <v>38</v>
      </c>
      <c r="G5308">
        <v>66110607</v>
      </c>
      <c r="H5308" t="s">
        <v>4012</v>
      </c>
      <c r="I5308" t="s">
        <v>4013</v>
      </c>
      <c r="J5308" t="s">
        <v>5406</v>
      </c>
      <c r="K5308" t="s">
        <v>5394</v>
      </c>
      <c r="L5308" t="s">
        <v>5402</v>
      </c>
      <c r="M5308" t="s">
        <v>5403</v>
      </c>
      <c r="N5308">
        <v>20</v>
      </c>
    </row>
    <row r="5309" spans="1:14" x14ac:dyDescent="0.75">
      <c r="A5309" t="s">
        <v>10</v>
      </c>
      <c r="B5309" t="s">
        <v>11</v>
      </c>
      <c r="C5309" t="s">
        <v>12</v>
      </c>
      <c r="D5309" t="s">
        <v>5388</v>
      </c>
      <c r="E5309">
        <v>10309888</v>
      </c>
      <c r="F5309" t="s">
        <v>38</v>
      </c>
      <c r="G5309">
        <v>66110607</v>
      </c>
      <c r="H5309" t="s">
        <v>4012</v>
      </c>
      <c r="I5309" t="s">
        <v>4013</v>
      </c>
      <c r="J5309" t="s">
        <v>5406</v>
      </c>
      <c r="K5309" t="s">
        <v>5394</v>
      </c>
      <c r="L5309" t="s">
        <v>5395</v>
      </c>
      <c r="M5309" t="s">
        <v>5405</v>
      </c>
      <c r="N5309">
        <v>20</v>
      </c>
    </row>
    <row r="5310" spans="1:14" x14ac:dyDescent="0.75">
      <c r="A5310" t="s">
        <v>10</v>
      </c>
      <c r="B5310" t="s">
        <v>11</v>
      </c>
      <c r="C5310" t="s">
        <v>12</v>
      </c>
      <c r="D5310" t="s">
        <v>5388</v>
      </c>
      <c r="E5310">
        <v>10309888</v>
      </c>
      <c r="F5310" t="s">
        <v>38</v>
      </c>
      <c r="G5310">
        <v>66110635</v>
      </c>
      <c r="H5310" t="s">
        <v>1553</v>
      </c>
      <c r="I5310" t="s">
        <v>1555</v>
      </c>
      <c r="J5310" t="s">
        <v>5407</v>
      </c>
      <c r="K5310" t="s">
        <v>5394</v>
      </c>
      <c r="L5310" t="s">
        <v>5402</v>
      </c>
      <c r="M5310" t="s">
        <v>5403</v>
      </c>
      <c r="N5310">
        <v>5</v>
      </c>
    </row>
    <row r="5311" spans="1:14" x14ac:dyDescent="0.75">
      <c r="A5311" t="s">
        <v>10</v>
      </c>
      <c r="B5311" t="s">
        <v>11</v>
      </c>
      <c r="C5311" t="s">
        <v>12</v>
      </c>
      <c r="D5311" t="s">
        <v>5388</v>
      </c>
      <c r="E5311">
        <v>10309888</v>
      </c>
      <c r="F5311" t="s">
        <v>38</v>
      </c>
      <c r="G5311">
        <v>66110635</v>
      </c>
      <c r="H5311" t="s">
        <v>1553</v>
      </c>
      <c r="I5311" t="s">
        <v>1555</v>
      </c>
      <c r="J5311" t="s">
        <v>5407</v>
      </c>
      <c r="K5311" t="s">
        <v>5394</v>
      </c>
      <c r="L5311" t="s">
        <v>5395</v>
      </c>
      <c r="M5311" t="s">
        <v>5396</v>
      </c>
      <c r="N5311">
        <v>10</v>
      </c>
    </row>
    <row r="5312" spans="1:14" x14ac:dyDescent="0.75">
      <c r="A5312" t="s">
        <v>10</v>
      </c>
      <c r="B5312" t="s">
        <v>11</v>
      </c>
      <c r="C5312" t="s">
        <v>12</v>
      </c>
      <c r="D5312" t="s">
        <v>5388</v>
      </c>
      <c r="E5312">
        <v>10309888</v>
      </c>
      <c r="F5312" t="s">
        <v>38</v>
      </c>
      <c r="G5312">
        <v>66110639</v>
      </c>
      <c r="H5312" t="s">
        <v>7157</v>
      </c>
      <c r="I5312" t="s">
        <v>7600</v>
      </c>
      <c r="J5312" t="s">
        <v>5407</v>
      </c>
      <c r="K5312" t="s">
        <v>5394</v>
      </c>
      <c r="L5312" t="s">
        <v>5402</v>
      </c>
      <c r="M5312" t="s">
        <v>5403</v>
      </c>
      <c r="N5312">
        <v>10</v>
      </c>
    </row>
    <row r="5313" spans="1:14" x14ac:dyDescent="0.75">
      <c r="A5313" t="s">
        <v>10</v>
      </c>
      <c r="B5313" t="s">
        <v>11</v>
      </c>
      <c r="C5313" t="s">
        <v>12</v>
      </c>
      <c r="D5313" t="s">
        <v>5388</v>
      </c>
      <c r="E5313">
        <v>10309888</v>
      </c>
      <c r="F5313" t="s">
        <v>38</v>
      </c>
      <c r="G5313">
        <v>66110650</v>
      </c>
      <c r="H5313" t="s">
        <v>509</v>
      </c>
      <c r="I5313" t="s">
        <v>512</v>
      </c>
      <c r="J5313" t="s">
        <v>5407</v>
      </c>
      <c r="K5313" t="s">
        <v>5391</v>
      </c>
      <c r="L5313" t="s">
        <v>5392</v>
      </c>
      <c r="M5313" t="s">
        <v>5401</v>
      </c>
      <c r="N5313">
        <v>10</v>
      </c>
    </row>
    <row r="5314" spans="1:14" x14ac:dyDescent="0.75">
      <c r="A5314" t="s">
        <v>10</v>
      </c>
      <c r="B5314" t="s">
        <v>11</v>
      </c>
      <c r="C5314" t="s">
        <v>12</v>
      </c>
      <c r="D5314" t="s">
        <v>5388</v>
      </c>
      <c r="E5314">
        <v>10309888</v>
      </c>
      <c r="F5314" t="s">
        <v>38</v>
      </c>
      <c r="G5314">
        <v>66110659</v>
      </c>
      <c r="H5314" t="s">
        <v>4231</v>
      </c>
      <c r="I5314" t="s">
        <v>4232</v>
      </c>
      <c r="J5314" t="s">
        <v>5407</v>
      </c>
      <c r="K5314" t="s">
        <v>5391</v>
      </c>
      <c r="L5314" t="s">
        <v>5392</v>
      </c>
      <c r="M5314" t="s">
        <v>5393</v>
      </c>
      <c r="N5314">
        <v>5</v>
      </c>
    </row>
    <row r="5315" spans="1:14" x14ac:dyDescent="0.75">
      <c r="A5315" t="s">
        <v>10</v>
      </c>
      <c r="B5315" t="s">
        <v>11</v>
      </c>
      <c r="C5315" t="s">
        <v>12</v>
      </c>
      <c r="D5315" t="s">
        <v>5388</v>
      </c>
      <c r="E5315">
        <v>10309888</v>
      </c>
      <c r="F5315" t="s">
        <v>38</v>
      </c>
      <c r="G5315">
        <v>66110706</v>
      </c>
      <c r="H5315" t="s">
        <v>1268</v>
      </c>
      <c r="I5315" t="s">
        <v>1269</v>
      </c>
      <c r="J5315" t="s">
        <v>5406</v>
      </c>
      <c r="K5315" t="s">
        <v>5391</v>
      </c>
      <c r="L5315" t="s">
        <v>5392</v>
      </c>
      <c r="M5315" t="s">
        <v>5393</v>
      </c>
      <c r="N5315">
        <v>30</v>
      </c>
    </row>
    <row r="5316" spans="1:14" x14ac:dyDescent="0.75">
      <c r="A5316" t="s">
        <v>10</v>
      </c>
      <c r="B5316" t="s">
        <v>11</v>
      </c>
      <c r="C5316" t="s">
        <v>12</v>
      </c>
      <c r="D5316" t="s">
        <v>5388</v>
      </c>
      <c r="E5316">
        <v>10309888</v>
      </c>
      <c r="F5316" t="s">
        <v>38</v>
      </c>
      <c r="G5316">
        <v>66110706</v>
      </c>
      <c r="H5316" t="s">
        <v>1268</v>
      </c>
      <c r="I5316" t="s">
        <v>1269</v>
      </c>
      <c r="J5316" t="s">
        <v>5406</v>
      </c>
      <c r="K5316" t="s">
        <v>5394</v>
      </c>
      <c r="L5316" t="s">
        <v>5395</v>
      </c>
      <c r="M5316" t="s">
        <v>5405</v>
      </c>
      <c r="N5316">
        <v>10</v>
      </c>
    </row>
    <row r="5317" spans="1:14" x14ac:dyDescent="0.75">
      <c r="A5317" t="s">
        <v>10</v>
      </c>
      <c r="B5317" t="s">
        <v>11</v>
      </c>
      <c r="C5317" t="s">
        <v>12</v>
      </c>
      <c r="D5317" t="s">
        <v>5388</v>
      </c>
      <c r="E5317">
        <v>10309888</v>
      </c>
      <c r="F5317" t="s">
        <v>38</v>
      </c>
      <c r="G5317">
        <v>66110706</v>
      </c>
      <c r="H5317" t="s">
        <v>1268</v>
      </c>
      <c r="I5317" t="s">
        <v>1269</v>
      </c>
      <c r="J5317" t="s">
        <v>5406</v>
      </c>
      <c r="K5317" t="s">
        <v>5394</v>
      </c>
      <c r="L5317" t="s">
        <v>5395</v>
      </c>
      <c r="M5317" t="s">
        <v>5396</v>
      </c>
      <c r="N5317">
        <v>10</v>
      </c>
    </row>
    <row r="5318" spans="1:14" x14ac:dyDescent="0.75">
      <c r="A5318" t="s">
        <v>10</v>
      </c>
      <c r="B5318" t="s">
        <v>11</v>
      </c>
      <c r="C5318" t="s">
        <v>12</v>
      </c>
      <c r="D5318" t="s">
        <v>5388</v>
      </c>
      <c r="E5318">
        <v>10309888</v>
      </c>
      <c r="F5318" t="s">
        <v>38</v>
      </c>
      <c r="G5318">
        <v>66110964</v>
      </c>
      <c r="H5318" t="s">
        <v>2873</v>
      </c>
      <c r="I5318" t="s">
        <v>2877</v>
      </c>
      <c r="J5318" t="s">
        <v>5407</v>
      </c>
      <c r="K5318" t="s">
        <v>5391</v>
      </c>
      <c r="L5318" t="s">
        <v>5392</v>
      </c>
      <c r="M5318" t="s">
        <v>5393</v>
      </c>
      <c r="N5318">
        <v>10</v>
      </c>
    </row>
    <row r="5319" spans="1:14" x14ac:dyDescent="0.75">
      <c r="A5319" t="s">
        <v>10</v>
      </c>
      <c r="B5319" t="s">
        <v>11</v>
      </c>
      <c r="C5319" t="s">
        <v>12</v>
      </c>
      <c r="D5319" t="s">
        <v>5388</v>
      </c>
      <c r="E5319">
        <v>10309888</v>
      </c>
      <c r="F5319" t="s">
        <v>38</v>
      </c>
      <c r="G5319">
        <v>66110964</v>
      </c>
      <c r="H5319" t="s">
        <v>2873</v>
      </c>
      <c r="I5319" t="s">
        <v>2877</v>
      </c>
      <c r="J5319" t="s">
        <v>5407</v>
      </c>
      <c r="K5319" t="s">
        <v>5394</v>
      </c>
      <c r="L5319" t="s">
        <v>5402</v>
      </c>
      <c r="M5319" t="s">
        <v>5404</v>
      </c>
      <c r="N5319">
        <v>5</v>
      </c>
    </row>
    <row r="5320" spans="1:14" x14ac:dyDescent="0.75">
      <c r="A5320" t="s">
        <v>10</v>
      </c>
      <c r="B5320" t="s">
        <v>11</v>
      </c>
      <c r="C5320" t="s">
        <v>12</v>
      </c>
      <c r="D5320" t="s">
        <v>5388</v>
      </c>
      <c r="E5320">
        <v>10309888</v>
      </c>
      <c r="F5320" t="s">
        <v>38</v>
      </c>
      <c r="G5320">
        <v>66111005</v>
      </c>
      <c r="H5320" t="s">
        <v>4604</v>
      </c>
      <c r="I5320" t="s">
        <v>4606</v>
      </c>
      <c r="J5320" t="s">
        <v>5407</v>
      </c>
      <c r="K5320" t="s">
        <v>5394</v>
      </c>
      <c r="L5320" t="s">
        <v>5402</v>
      </c>
      <c r="M5320" t="s">
        <v>5403</v>
      </c>
      <c r="N5320">
        <v>5</v>
      </c>
    </row>
    <row r="5321" spans="1:14" x14ac:dyDescent="0.75">
      <c r="A5321" t="s">
        <v>10</v>
      </c>
      <c r="B5321" t="s">
        <v>11</v>
      </c>
      <c r="C5321" t="s">
        <v>12</v>
      </c>
      <c r="D5321" t="s">
        <v>5388</v>
      </c>
      <c r="E5321">
        <v>10309888</v>
      </c>
      <c r="F5321" t="s">
        <v>38</v>
      </c>
      <c r="G5321">
        <v>66111006</v>
      </c>
      <c r="H5321" t="s">
        <v>1596</v>
      </c>
      <c r="I5321" t="s">
        <v>169</v>
      </c>
      <c r="J5321" t="s">
        <v>5407</v>
      </c>
      <c r="K5321" t="s">
        <v>5394</v>
      </c>
      <c r="L5321" t="s">
        <v>5402</v>
      </c>
      <c r="M5321" t="s">
        <v>5403</v>
      </c>
      <c r="N5321">
        <v>5</v>
      </c>
    </row>
    <row r="5322" spans="1:14" x14ac:dyDescent="0.75">
      <c r="A5322" t="s">
        <v>10</v>
      </c>
      <c r="B5322" t="s">
        <v>11</v>
      </c>
      <c r="C5322" t="s">
        <v>12</v>
      </c>
      <c r="D5322" t="s">
        <v>5388</v>
      </c>
      <c r="E5322">
        <v>10309888</v>
      </c>
      <c r="F5322" t="s">
        <v>38</v>
      </c>
      <c r="G5322">
        <v>66111007</v>
      </c>
      <c r="H5322" t="s">
        <v>7150</v>
      </c>
      <c r="I5322" t="s">
        <v>169</v>
      </c>
      <c r="J5322" t="s">
        <v>5407</v>
      </c>
      <c r="K5322" t="s">
        <v>5394</v>
      </c>
      <c r="L5322" t="s">
        <v>5402</v>
      </c>
      <c r="M5322" t="s">
        <v>5403</v>
      </c>
      <c r="N5322">
        <v>5</v>
      </c>
    </row>
    <row r="5323" spans="1:14" x14ac:dyDescent="0.75">
      <c r="A5323" t="s">
        <v>10</v>
      </c>
      <c r="B5323" t="s">
        <v>11</v>
      </c>
      <c r="C5323" t="s">
        <v>12</v>
      </c>
      <c r="D5323" t="s">
        <v>5388</v>
      </c>
      <c r="E5323">
        <v>10309888</v>
      </c>
      <c r="F5323" t="s">
        <v>38</v>
      </c>
      <c r="G5323">
        <v>66111025</v>
      </c>
      <c r="H5323" t="s">
        <v>2046</v>
      </c>
      <c r="I5323" t="s">
        <v>2047</v>
      </c>
      <c r="J5323" t="s">
        <v>5407</v>
      </c>
      <c r="K5323" t="s">
        <v>5391</v>
      </c>
      <c r="L5323" t="s">
        <v>5392</v>
      </c>
      <c r="M5323" t="s">
        <v>5393</v>
      </c>
      <c r="N5323">
        <v>13</v>
      </c>
    </row>
    <row r="5324" spans="1:14" x14ac:dyDescent="0.75">
      <c r="A5324" t="s">
        <v>10</v>
      </c>
      <c r="B5324" t="s">
        <v>11</v>
      </c>
      <c r="C5324" t="s">
        <v>12</v>
      </c>
      <c r="D5324" t="s">
        <v>5388</v>
      </c>
      <c r="E5324">
        <v>10309888</v>
      </c>
      <c r="F5324" t="s">
        <v>38</v>
      </c>
      <c r="G5324">
        <v>66111025</v>
      </c>
      <c r="H5324" t="s">
        <v>2046</v>
      </c>
      <c r="I5324" t="s">
        <v>2047</v>
      </c>
      <c r="J5324" t="s">
        <v>5407</v>
      </c>
      <c r="K5324" t="s">
        <v>5394</v>
      </c>
      <c r="L5324" t="s">
        <v>5395</v>
      </c>
      <c r="M5324" t="s">
        <v>5405</v>
      </c>
      <c r="N5324">
        <v>5</v>
      </c>
    </row>
    <row r="5325" spans="1:14" x14ac:dyDescent="0.75">
      <c r="A5325" t="s">
        <v>10</v>
      </c>
      <c r="B5325" t="s">
        <v>11</v>
      </c>
      <c r="C5325" t="s">
        <v>12</v>
      </c>
      <c r="D5325" t="s">
        <v>5388</v>
      </c>
      <c r="E5325">
        <v>10309888</v>
      </c>
      <c r="F5325" t="s">
        <v>38</v>
      </c>
      <c r="G5325">
        <v>66111042</v>
      </c>
      <c r="H5325" t="s">
        <v>2706</v>
      </c>
      <c r="I5325" t="s">
        <v>2707</v>
      </c>
      <c r="J5325" t="s">
        <v>5407</v>
      </c>
      <c r="K5325" t="s">
        <v>5394</v>
      </c>
      <c r="L5325" t="s">
        <v>5395</v>
      </c>
      <c r="M5325" t="s">
        <v>5405</v>
      </c>
      <c r="N5325">
        <v>5</v>
      </c>
    </row>
    <row r="5326" spans="1:14" x14ac:dyDescent="0.75">
      <c r="A5326" t="s">
        <v>10</v>
      </c>
      <c r="B5326" t="s">
        <v>11</v>
      </c>
      <c r="C5326" t="s">
        <v>12</v>
      </c>
      <c r="D5326" t="s">
        <v>5388</v>
      </c>
      <c r="E5326">
        <v>10309888</v>
      </c>
      <c r="F5326" t="s">
        <v>38</v>
      </c>
      <c r="G5326">
        <v>66111068</v>
      </c>
      <c r="H5326" t="s">
        <v>2400</v>
      </c>
      <c r="I5326" t="s">
        <v>1081</v>
      </c>
      <c r="J5326" t="s">
        <v>5407</v>
      </c>
      <c r="K5326" t="s">
        <v>5394</v>
      </c>
      <c r="L5326" t="s">
        <v>5402</v>
      </c>
      <c r="M5326" t="s">
        <v>5403</v>
      </c>
      <c r="N5326">
        <v>5</v>
      </c>
    </row>
    <row r="5327" spans="1:14" x14ac:dyDescent="0.75">
      <c r="A5327" t="s">
        <v>10</v>
      </c>
      <c r="B5327" t="s">
        <v>11</v>
      </c>
      <c r="C5327" t="s">
        <v>12</v>
      </c>
      <c r="D5327" t="s">
        <v>5388</v>
      </c>
      <c r="E5327">
        <v>10309888</v>
      </c>
      <c r="F5327" t="s">
        <v>38</v>
      </c>
      <c r="G5327">
        <v>66111082</v>
      </c>
      <c r="H5327" t="s">
        <v>1588</v>
      </c>
      <c r="I5327" t="s">
        <v>1592</v>
      </c>
      <c r="J5327" t="s">
        <v>5407</v>
      </c>
      <c r="K5327" t="s">
        <v>5391</v>
      </c>
      <c r="L5327" t="s">
        <v>5392</v>
      </c>
      <c r="M5327" t="s">
        <v>5393</v>
      </c>
      <c r="N5327">
        <v>10</v>
      </c>
    </row>
    <row r="5328" spans="1:14" x14ac:dyDescent="0.75">
      <c r="A5328" t="s">
        <v>10</v>
      </c>
      <c r="B5328" t="s">
        <v>11</v>
      </c>
      <c r="C5328" t="s">
        <v>12</v>
      </c>
      <c r="D5328" t="s">
        <v>5388</v>
      </c>
      <c r="E5328">
        <v>10309888</v>
      </c>
      <c r="F5328" t="s">
        <v>38</v>
      </c>
      <c r="G5328">
        <v>66111082</v>
      </c>
      <c r="H5328" t="s">
        <v>1588</v>
      </c>
      <c r="I5328" t="s">
        <v>1592</v>
      </c>
      <c r="J5328" t="s">
        <v>5407</v>
      </c>
      <c r="K5328" t="s">
        <v>5394</v>
      </c>
      <c r="L5328" t="s">
        <v>5395</v>
      </c>
      <c r="M5328" t="s">
        <v>5396</v>
      </c>
      <c r="N5328">
        <v>10</v>
      </c>
    </row>
    <row r="5329" spans="1:14" x14ac:dyDescent="0.75">
      <c r="A5329" t="s">
        <v>10</v>
      </c>
      <c r="B5329" t="s">
        <v>11</v>
      </c>
      <c r="C5329" t="s">
        <v>12</v>
      </c>
      <c r="D5329" t="s">
        <v>5388</v>
      </c>
      <c r="E5329">
        <v>10309888</v>
      </c>
      <c r="F5329" t="s">
        <v>38</v>
      </c>
      <c r="G5329">
        <v>66111123</v>
      </c>
      <c r="H5329" t="s">
        <v>2382</v>
      </c>
      <c r="I5329" t="s">
        <v>2383</v>
      </c>
      <c r="J5329" t="s">
        <v>5407</v>
      </c>
      <c r="K5329" t="s">
        <v>5391</v>
      </c>
      <c r="L5329" t="s">
        <v>5392</v>
      </c>
      <c r="M5329" t="s">
        <v>5393</v>
      </c>
      <c r="N5329">
        <v>20</v>
      </c>
    </row>
    <row r="5330" spans="1:14" x14ac:dyDescent="0.75">
      <c r="A5330" t="s">
        <v>10</v>
      </c>
      <c r="B5330" t="s">
        <v>11</v>
      </c>
      <c r="C5330" t="s">
        <v>12</v>
      </c>
      <c r="D5330" t="s">
        <v>5388</v>
      </c>
      <c r="E5330">
        <v>10309888</v>
      </c>
      <c r="F5330" t="s">
        <v>38</v>
      </c>
      <c r="G5330">
        <v>66111123</v>
      </c>
      <c r="H5330" t="s">
        <v>2382</v>
      </c>
      <c r="I5330" t="s">
        <v>2383</v>
      </c>
      <c r="J5330" t="s">
        <v>5407</v>
      </c>
      <c r="K5330" t="s">
        <v>5394</v>
      </c>
      <c r="L5330" t="s">
        <v>5395</v>
      </c>
      <c r="M5330" t="s">
        <v>5405</v>
      </c>
      <c r="N5330">
        <v>5</v>
      </c>
    </row>
    <row r="5331" spans="1:14" x14ac:dyDescent="0.75">
      <c r="A5331" t="s">
        <v>10</v>
      </c>
      <c r="B5331" t="s">
        <v>11</v>
      </c>
      <c r="C5331" t="s">
        <v>12</v>
      </c>
      <c r="D5331" t="s">
        <v>5388</v>
      </c>
      <c r="E5331">
        <v>10309888</v>
      </c>
      <c r="F5331" t="s">
        <v>38</v>
      </c>
      <c r="G5331">
        <v>66111123</v>
      </c>
      <c r="H5331" t="s">
        <v>2382</v>
      </c>
      <c r="I5331" t="s">
        <v>2383</v>
      </c>
      <c r="J5331" t="s">
        <v>5407</v>
      </c>
      <c r="K5331" t="s">
        <v>5394</v>
      </c>
      <c r="L5331" t="s">
        <v>5395</v>
      </c>
      <c r="M5331" t="s">
        <v>5396</v>
      </c>
      <c r="N5331">
        <v>5</v>
      </c>
    </row>
    <row r="5332" spans="1:14" x14ac:dyDescent="0.75">
      <c r="A5332" t="s">
        <v>10</v>
      </c>
      <c r="B5332" t="s">
        <v>11</v>
      </c>
      <c r="C5332" t="s">
        <v>12</v>
      </c>
      <c r="D5332" t="s">
        <v>5388</v>
      </c>
      <c r="E5332">
        <v>10309888</v>
      </c>
      <c r="F5332" t="s">
        <v>38</v>
      </c>
      <c r="G5332">
        <v>66111128</v>
      </c>
      <c r="H5332" t="s">
        <v>2595</v>
      </c>
      <c r="I5332" t="s">
        <v>2596</v>
      </c>
      <c r="J5332" t="s">
        <v>5407</v>
      </c>
      <c r="K5332" t="s">
        <v>5394</v>
      </c>
      <c r="L5332" t="s">
        <v>5402</v>
      </c>
      <c r="M5332" t="s">
        <v>5403</v>
      </c>
      <c r="N5332">
        <v>10</v>
      </c>
    </row>
    <row r="5333" spans="1:14" x14ac:dyDescent="0.75">
      <c r="A5333" t="s">
        <v>10</v>
      </c>
      <c r="B5333" t="s">
        <v>11</v>
      </c>
      <c r="C5333" t="s">
        <v>12</v>
      </c>
      <c r="D5333" t="s">
        <v>5388</v>
      </c>
      <c r="E5333">
        <v>10309888</v>
      </c>
      <c r="F5333" t="s">
        <v>38</v>
      </c>
      <c r="G5333">
        <v>66111164</v>
      </c>
      <c r="H5333" t="s">
        <v>1248</v>
      </c>
      <c r="I5333" t="s">
        <v>1249</v>
      </c>
      <c r="J5333" t="s">
        <v>5407</v>
      </c>
      <c r="K5333" t="s">
        <v>5394</v>
      </c>
      <c r="L5333" t="s">
        <v>5402</v>
      </c>
      <c r="M5333" t="s">
        <v>5403</v>
      </c>
      <c r="N5333">
        <v>20</v>
      </c>
    </row>
    <row r="5334" spans="1:14" x14ac:dyDescent="0.75">
      <c r="A5334" t="s">
        <v>10</v>
      </c>
      <c r="B5334" t="s">
        <v>11</v>
      </c>
      <c r="C5334" t="s">
        <v>12</v>
      </c>
      <c r="D5334" t="s">
        <v>5388</v>
      </c>
      <c r="E5334">
        <v>10309888</v>
      </c>
      <c r="F5334" t="s">
        <v>38</v>
      </c>
      <c r="G5334">
        <v>66111164</v>
      </c>
      <c r="H5334" t="s">
        <v>1248</v>
      </c>
      <c r="I5334" t="s">
        <v>1249</v>
      </c>
      <c r="J5334" t="s">
        <v>5407</v>
      </c>
      <c r="K5334" t="s">
        <v>5394</v>
      </c>
      <c r="L5334" t="s">
        <v>5395</v>
      </c>
      <c r="M5334" t="s">
        <v>5396</v>
      </c>
      <c r="N5334">
        <v>30</v>
      </c>
    </row>
    <row r="5335" spans="1:14" x14ac:dyDescent="0.75">
      <c r="A5335" t="s">
        <v>10</v>
      </c>
      <c r="B5335" t="s">
        <v>11</v>
      </c>
      <c r="C5335" t="s">
        <v>12</v>
      </c>
      <c r="D5335" t="s">
        <v>5388</v>
      </c>
      <c r="E5335">
        <v>10309888</v>
      </c>
      <c r="F5335" t="s">
        <v>38</v>
      </c>
      <c r="G5335">
        <v>66111165</v>
      </c>
      <c r="H5335" t="s">
        <v>3631</v>
      </c>
      <c r="I5335" t="s">
        <v>3634</v>
      </c>
      <c r="J5335" t="s">
        <v>5407</v>
      </c>
      <c r="K5335" t="s">
        <v>5391</v>
      </c>
      <c r="L5335" t="s">
        <v>5392</v>
      </c>
      <c r="M5335" t="s">
        <v>5393</v>
      </c>
      <c r="N5335">
        <v>60</v>
      </c>
    </row>
    <row r="5336" spans="1:14" x14ac:dyDescent="0.75">
      <c r="A5336" t="s">
        <v>10</v>
      </c>
      <c r="B5336" t="s">
        <v>11</v>
      </c>
      <c r="C5336" t="s">
        <v>12</v>
      </c>
      <c r="D5336" t="s">
        <v>5388</v>
      </c>
      <c r="E5336">
        <v>10309888</v>
      </c>
      <c r="F5336" t="s">
        <v>38</v>
      </c>
      <c r="G5336">
        <v>66111165</v>
      </c>
      <c r="H5336" t="s">
        <v>3631</v>
      </c>
      <c r="I5336" t="s">
        <v>3634</v>
      </c>
      <c r="J5336" t="s">
        <v>5407</v>
      </c>
      <c r="K5336" t="s">
        <v>5391</v>
      </c>
      <c r="L5336" t="s">
        <v>5392</v>
      </c>
      <c r="M5336" t="s">
        <v>5401</v>
      </c>
      <c r="N5336">
        <v>10</v>
      </c>
    </row>
    <row r="5337" spans="1:14" x14ac:dyDescent="0.75">
      <c r="A5337" t="s">
        <v>10</v>
      </c>
      <c r="B5337" t="s">
        <v>11</v>
      </c>
      <c r="C5337" t="s">
        <v>12</v>
      </c>
      <c r="D5337" t="s">
        <v>5388</v>
      </c>
      <c r="E5337">
        <v>10309888</v>
      </c>
      <c r="F5337" t="s">
        <v>38</v>
      </c>
      <c r="G5337">
        <v>66111165</v>
      </c>
      <c r="H5337" t="s">
        <v>3631</v>
      </c>
      <c r="I5337" t="s">
        <v>3634</v>
      </c>
      <c r="J5337" t="s">
        <v>5407</v>
      </c>
      <c r="K5337" t="s">
        <v>5394</v>
      </c>
      <c r="L5337" t="s">
        <v>5402</v>
      </c>
      <c r="M5337" t="s">
        <v>5403</v>
      </c>
      <c r="N5337">
        <v>60</v>
      </c>
    </row>
    <row r="5338" spans="1:14" x14ac:dyDescent="0.75">
      <c r="A5338" t="s">
        <v>10</v>
      </c>
      <c r="B5338" t="s">
        <v>11</v>
      </c>
      <c r="C5338" t="s">
        <v>12</v>
      </c>
      <c r="D5338" t="s">
        <v>5388</v>
      </c>
      <c r="E5338">
        <v>10309888</v>
      </c>
      <c r="F5338" t="s">
        <v>38</v>
      </c>
      <c r="G5338">
        <v>66111165</v>
      </c>
      <c r="H5338" t="s">
        <v>3631</v>
      </c>
      <c r="I5338" t="s">
        <v>3634</v>
      </c>
      <c r="J5338" t="s">
        <v>5407</v>
      </c>
      <c r="K5338" t="s">
        <v>5394</v>
      </c>
      <c r="L5338" t="s">
        <v>5395</v>
      </c>
      <c r="M5338" t="s">
        <v>5405</v>
      </c>
      <c r="N5338">
        <v>10</v>
      </c>
    </row>
    <row r="5339" spans="1:14" x14ac:dyDescent="0.75">
      <c r="A5339" t="s">
        <v>10</v>
      </c>
      <c r="B5339" t="s">
        <v>11</v>
      </c>
      <c r="C5339" t="s">
        <v>12</v>
      </c>
      <c r="D5339" t="s">
        <v>5388</v>
      </c>
      <c r="E5339">
        <v>10309888</v>
      </c>
      <c r="F5339" t="s">
        <v>38</v>
      </c>
      <c r="G5339">
        <v>66111165</v>
      </c>
      <c r="H5339" t="s">
        <v>3631</v>
      </c>
      <c r="I5339" t="s">
        <v>3634</v>
      </c>
      <c r="J5339" t="s">
        <v>5407</v>
      </c>
      <c r="K5339" t="s">
        <v>5394</v>
      </c>
      <c r="L5339" t="s">
        <v>5395</v>
      </c>
      <c r="M5339" t="s">
        <v>5396</v>
      </c>
      <c r="N5339">
        <v>30</v>
      </c>
    </row>
    <row r="5340" spans="1:14" x14ac:dyDescent="0.75">
      <c r="A5340" t="s">
        <v>10</v>
      </c>
      <c r="B5340" t="s">
        <v>11</v>
      </c>
      <c r="C5340" t="s">
        <v>12</v>
      </c>
      <c r="D5340" t="s">
        <v>5388</v>
      </c>
      <c r="E5340">
        <v>10309888</v>
      </c>
      <c r="F5340" t="s">
        <v>38</v>
      </c>
      <c r="G5340">
        <v>66111172</v>
      </c>
      <c r="H5340" t="s">
        <v>2229</v>
      </c>
      <c r="I5340" t="s">
        <v>2230</v>
      </c>
      <c r="J5340" t="s">
        <v>5407</v>
      </c>
      <c r="K5340" t="s">
        <v>5391</v>
      </c>
      <c r="L5340" t="s">
        <v>5392</v>
      </c>
      <c r="M5340" t="s">
        <v>5393</v>
      </c>
      <c r="N5340">
        <v>10</v>
      </c>
    </row>
    <row r="5341" spans="1:14" x14ac:dyDescent="0.75">
      <c r="A5341" t="s">
        <v>10</v>
      </c>
      <c r="B5341" t="s">
        <v>11</v>
      </c>
      <c r="C5341" t="s">
        <v>12</v>
      </c>
      <c r="D5341" t="s">
        <v>5388</v>
      </c>
      <c r="E5341">
        <v>10309888</v>
      </c>
      <c r="F5341" t="s">
        <v>38</v>
      </c>
      <c r="G5341">
        <v>66111172</v>
      </c>
      <c r="H5341" t="s">
        <v>2229</v>
      </c>
      <c r="I5341" t="s">
        <v>2230</v>
      </c>
      <c r="J5341" t="s">
        <v>5407</v>
      </c>
      <c r="K5341" t="s">
        <v>5394</v>
      </c>
      <c r="L5341" t="s">
        <v>5395</v>
      </c>
      <c r="M5341" t="s">
        <v>5396</v>
      </c>
      <c r="N5341">
        <v>20</v>
      </c>
    </row>
    <row r="5342" spans="1:14" x14ac:dyDescent="0.75">
      <c r="A5342" t="s">
        <v>10</v>
      </c>
      <c r="B5342" t="s">
        <v>11</v>
      </c>
      <c r="C5342" t="s">
        <v>12</v>
      </c>
      <c r="D5342" t="s">
        <v>5388</v>
      </c>
      <c r="E5342">
        <v>10309888</v>
      </c>
      <c r="F5342" t="s">
        <v>38</v>
      </c>
      <c r="G5342">
        <v>66111203</v>
      </c>
      <c r="H5342" t="s">
        <v>3802</v>
      </c>
      <c r="I5342" t="s">
        <v>3803</v>
      </c>
      <c r="J5342" t="s">
        <v>5406</v>
      </c>
      <c r="K5342" t="s">
        <v>5394</v>
      </c>
      <c r="L5342" t="s">
        <v>5402</v>
      </c>
      <c r="M5342" t="s">
        <v>5403</v>
      </c>
      <c r="N5342">
        <v>10</v>
      </c>
    </row>
    <row r="5343" spans="1:14" x14ac:dyDescent="0.75">
      <c r="A5343" t="s">
        <v>10</v>
      </c>
      <c r="B5343" t="s">
        <v>11</v>
      </c>
      <c r="C5343" t="s">
        <v>12</v>
      </c>
      <c r="D5343" t="s">
        <v>5388</v>
      </c>
      <c r="E5343">
        <v>10309888</v>
      </c>
      <c r="F5343" t="s">
        <v>38</v>
      </c>
      <c r="G5343">
        <v>66111203</v>
      </c>
      <c r="H5343" t="s">
        <v>3802</v>
      </c>
      <c r="I5343" t="s">
        <v>3803</v>
      </c>
      <c r="J5343" t="s">
        <v>5406</v>
      </c>
      <c r="K5343" t="s">
        <v>5394</v>
      </c>
      <c r="L5343" t="s">
        <v>5402</v>
      </c>
      <c r="M5343" t="s">
        <v>5404</v>
      </c>
      <c r="N5343">
        <v>5</v>
      </c>
    </row>
    <row r="5344" spans="1:14" x14ac:dyDescent="0.75">
      <c r="A5344" t="s">
        <v>10</v>
      </c>
      <c r="B5344" t="s">
        <v>11</v>
      </c>
      <c r="C5344" t="s">
        <v>12</v>
      </c>
      <c r="D5344" t="s">
        <v>5388</v>
      </c>
      <c r="E5344">
        <v>10309888</v>
      </c>
      <c r="F5344" t="s">
        <v>38</v>
      </c>
      <c r="G5344">
        <v>66111203</v>
      </c>
      <c r="H5344" t="s">
        <v>3802</v>
      </c>
      <c r="I5344" t="s">
        <v>3803</v>
      </c>
      <c r="J5344" t="s">
        <v>5406</v>
      </c>
      <c r="K5344" t="s">
        <v>5394</v>
      </c>
      <c r="L5344" t="s">
        <v>5395</v>
      </c>
      <c r="M5344" t="s">
        <v>5396</v>
      </c>
      <c r="N5344">
        <v>20</v>
      </c>
    </row>
    <row r="5345" spans="1:14" x14ac:dyDescent="0.75">
      <c r="A5345" t="s">
        <v>10</v>
      </c>
      <c r="B5345" t="s">
        <v>11</v>
      </c>
      <c r="C5345" t="s">
        <v>12</v>
      </c>
      <c r="D5345" t="s">
        <v>5388</v>
      </c>
      <c r="E5345">
        <v>10309888</v>
      </c>
      <c r="F5345" t="s">
        <v>38</v>
      </c>
      <c r="G5345">
        <v>66111376</v>
      </c>
      <c r="H5345" t="s">
        <v>2592</v>
      </c>
      <c r="I5345" t="s">
        <v>2593</v>
      </c>
      <c r="J5345" t="s">
        <v>5406</v>
      </c>
      <c r="K5345" t="s">
        <v>5391</v>
      </c>
      <c r="L5345" t="s">
        <v>5392</v>
      </c>
      <c r="M5345" t="s">
        <v>5393</v>
      </c>
      <c r="N5345">
        <v>10</v>
      </c>
    </row>
    <row r="5346" spans="1:14" x14ac:dyDescent="0.75">
      <c r="A5346" t="s">
        <v>10</v>
      </c>
      <c r="B5346" t="s">
        <v>11</v>
      </c>
      <c r="C5346" t="s">
        <v>12</v>
      </c>
      <c r="D5346" t="s">
        <v>5388</v>
      </c>
      <c r="E5346">
        <v>10309888</v>
      </c>
      <c r="F5346" t="s">
        <v>38</v>
      </c>
      <c r="G5346">
        <v>66111376</v>
      </c>
      <c r="H5346" t="s">
        <v>2592</v>
      </c>
      <c r="I5346" t="s">
        <v>2593</v>
      </c>
      <c r="J5346" t="s">
        <v>5406</v>
      </c>
      <c r="K5346" t="s">
        <v>5394</v>
      </c>
      <c r="L5346" t="s">
        <v>5402</v>
      </c>
      <c r="M5346" t="s">
        <v>5403</v>
      </c>
      <c r="N5346">
        <v>10</v>
      </c>
    </row>
    <row r="5347" spans="1:14" x14ac:dyDescent="0.75">
      <c r="A5347" t="s">
        <v>10</v>
      </c>
      <c r="B5347" t="s">
        <v>11</v>
      </c>
      <c r="C5347" t="s">
        <v>12</v>
      </c>
      <c r="D5347" t="s">
        <v>5388</v>
      </c>
      <c r="E5347">
        <v>10309888</v>
      </c>
      <c r="F5347" t="s">
        <v>38</v>
      </c>
      <c r="G5347">
        <v>66111376</v>
      </c>
      <c r="H5347" t="s">
        <v>2592</v>
      </c>
      <c r="I5347" t="s">
        <v>2593</v>
      </c>
      <c r="J5347" t="s">
        <v>5406</v>
      </c>
      <c r="K5347" t="s">
        <v>5394</v>
      </c>
      <c r="L5347" t="s">
        <v>5402</v>
      </c>
      <c r="M5347" t="s">
        <v>5404</v>
      </c>
      <c r="N5347">
        <v>15</v>
      </c>
    </row>
    <row r="5348" spans="1:14" x14ac:dyDescent="0.75">
      <c r="A5348" t="s">
        <v>10</v>
      </c>
      <c r="B5348" t="s">
        <v>11</v>
      </c>
      <c r="C5348" t="s">
        <v>12</v>
      </c>
      <c r="D5348" t="s">
        <v>5388</v>
      </c>
      <c r="E5348">
        <v>10309888</v>
      </c>
      <c r="F5348" t="s">
        <v>38</v>
      </c>
      <c r="G5348">
        <v>66111432</v>
      </c>
      <c r="H5348" t="s">
        <v>1458</v>
      </c>
      <c r="I5348" t="s">
        <v>1459</v>
      </c>
      <c r="J5348" t="s">
        <v>5406</v>
      </c>
      <c r="K5348" t="s">
        <v>5391</v>
      </c>
      <c r="L5348" t="s">
        <v>5392</v>
      </c>
      <c r="M5348" t="s">
        <v>5393</v>
      </c>
      <c r="N5348">
        <v>100</v>
      </c>
    </row>
    <row r="5349" spans="1:14" x14ac:dyDescent="0.75">
      <c r="A5349" t="s">
        <v>10</v>
      </c>
      <c r="B5349" t="s">
        <v>11</v>
      </c>
      <c r="C5349" t="s">
        <v>12</v>
      </c>
      <c r="D5349" t="s">
        <v>5388</v>
      </c>
      <c r="E5349">
        <v>10309888</v>
      </c>
      <c r="F5349" t="s">
        <v>38</v>
      </c>
      <c r="G5349">
        <v>66111432</v>
      </c>
      <c r="H5349" t="s">
        <v>1458</v>
      </c>
      <c r="I5349" t="s">
        <v>1459</v>
      </c>
      <c r="J5349" t="s">
        <v>5406</v>
      </c>
      <c r="K5349" t="s">
        <v>5394</v>
      </c>
      <c r="L5349" t="s">
        <v>5402</v>
      </c>
      <c r="M5349" t="s">
        <v>5403</v>
      </c>
      <c r="N5349">
        <v>70</v>
      </c>
    </row>
    <row r="5350" spans="1:14" x14ac:dyDescent="0.75">
      <c r="A5350" t="s">
        <v>10</v>
      </c>
      <c r="B5350" t="s">
        <v>11</v>
      </c>
      <c r="C5350" t="s">
        <v>12</v>
      </c>
      <c r="D5350" t="s">
        <v>5388</v>
      </c>
      <c r="E5350">
        <v>10309888</v>
      </c>
      <c r="F5350" t="s">
        <v>38</v>
      </c>
      <c r="G5350">
        <v>66111496</v>
      </c>
      <c r="H5350" t="s">
        <v>2657</v>
      </c>
      <c r="I5350" t="s">
        <v>2658</v>
      </c>
      <c r="J5350" t="s">
        <v>5390</v>
      </c>
      <c r="K5350" t="s">
        <v>5391</v>
      </c>
      <c r="L5350" t="s">
        <v>5392</v>
      </c>
      <c r="M5350" t="s">
        <v>5393</v>
      </c>
      <c r="N5350">
        <v>20</v>
      </c>
    </row>
    <row r="5351" spans="1:14" x14ac:dyDescent="0.75">
      <c r="A5351" t="s">
        <v>10</v>
      </c>
      <c r="B5351" t="s">
        <v>11</v>
      </c>
      <c r="C5351" t="s">
        <v>12</v>
      </c>
      <c r="D5351" t="s">
        <v>5388</v>
      </c>
      <c r="E5351">
        <v>10309888</v>
      </c>
      <c r="F5351" t="s">
        <v>38</v>
      </c>
      <c r="G5351">
        <v>66111496</v>
      </c>
      <c r="H5351" t="s">
        <v>2657</v>
      </c>
      <c r="I5351" t="s">
        <v>2658</v>
      </c>
      <c r="J5351" t="s">
        <v>5390</v>
      </c>
      <c r="K5351" t="s">
        <v>5391</v>
      </c>
      <c r="L5351" t="s">
        <v>5392</v>
      </c>
      <c r="M5351" t="s">
        <v>5401</v>
      </c>
      <c r="N5351">
        <v>10</v>
      </c>
    </row>
    <row r="5352" spans="1:14" x14ac:dyDescent="0.75">
      <c r="A5352" t="s">
        <v>10</v>
      </c>
      <c r="B5352" t="s">
        <v>11</v>
      </c>
      <c r="C5352" t="s">
        <v>12</v>
      </c>
      <c r="D5352" t="s">
        <v>5388</v>
      </c>
      <c r="E5352">
        <v>10309888</v>
      </c>
      <c r="F5352" t="s">
        <v>38</v>
      </c>
      <c r="G5352">
        <v>66111496</v>
      </c>
      <c r="H5352" t="s">
        <v>2657</v>
      </c>
      <c r="I5352" t="s">
        <v>2658</v>
      </c>
      <c r="J5352" t="s">
        <v>5390</v>
      </c>
      <c r="K5352" t="s">
        <v>5394</v>
      </c>
      <c r="L5352" t="s">
        <v>5402</v>
      </c>
      <c r="M5352" t="s">
        <v>5417</v>
      </c>
      <c r="N5352">
        <v>10</v>
      </c>
    </row>
    <row r="5353" spans="1:14" x14ac:dyDescent="0.75">
      <c r="A5353" t="s">
        <v>10</v>
      </c>
      <c r="B5353" t="s">
        <v>11</v>
      </c>
      <c r="C5353" t="s">
        <v>12</v>
      </c>
      <c r="D5353" t="s">
        <v>5388</v>
      </c>
      <c r="E5353">
        <v>10309888</v>
      </c>
      <c r="F5353" t="s">
        <v>38</v>
      </c>
      <c r="G5353">
        <v>66111541</v>
      </c>
      <c r="H5353" t="s">
        <v>5142</v>
      </c>
      <c r="I5353" t="s">
        <v>2981</v>
      </c>
      <c r="J5353" t="s">
        <v>5407</v>
      </c>
      <c r="K5353" t="s">
        <v>5391</v>
      </c>
      <c r="L5353" t="s">
        <v>5392</v>
      </c>
      <c r="M5353" t="s">
        <v>5393</v>
      </c>
      <c r="N5353">
        <v>15</v>
      </c>
    </row>
    <row r="5354" spans="1:14" x14ac:dyDescent="0.75">
      <c r="A5354" t="s">
        <v>10</v>
      </c>
      <c r="B5354" t="s">
        <v>11</v>
      </c>
      <c r="C5354" t="s">
        <v>12</v>
      </c>
      <c r="D5354" t="s">
        <v>5388</v>
      </c>
      <c r="E5354">
        <v>10309888</v>
      </c>
      <c r="F5354" t="s">
        <v>38</v>
      </c>
      <c r="G5354">
        <v>66111542</v>
      </c>
      <c r="H5354" t="s">
        <v>2980</v>
      </c>
      <c r="I5354" t="s">
        <v>2981</v>
      </c>
      <c r="J5354" t="s">
        <v>5407</v>
      </c>
      <c r="K5354" t="s">
        <v>5391</v>
      </c>
      <c r="L5354" t="s">
        <v>5392</v>
      </c>
      <c r="M5354" t="s">
        <v>5393</v>
      </c>
      <c r="N5354">
        <v>2</v>
      </c>
    </row>
    <row r="5355" spans="1:14" x14ac:dyDescent="0.75">
      <c r="A5355" t="s">
        <v>10</v>
      </c>
      <c r="B5355" t="s">
        <v>11</v>
      </c>
      <c r="C5355" t="s">
        <v>12</v>
      </c>
      <c r="D5355" t="s">
        <v>5388</v>
      </c>
      <c r="E5355">
        <v>10309888</v>
      </c>
      <c r="F5355" t="s">
        <v>38</v>
      </c>
      <c r="G5355">
        <v>66111542</v>
      </c>
      <c r="H5355" t="s">
        <v>2980</v>
      </c>
      <c r="I5355" t="s">
        <v>2981</v>
      </c>
      <c r="J5355" t="s">
        <v>5407</v>
      </c>
      <c r="K5355" t="s">
        <v>5394</v>
      </c>
      <c r="L5355" t="s">
        <v>5402</v>
      </c>
      <c r="M5355" t="s">
        <v>5403</v>
      </c>
      <c r="N5355">
        <v>1</v>
      </c>
    </row>
    <row r="5356" spans="1:14" x14ac:dyDescent="0.75">
      <c r="A5356" t="s">
        <v>10</v>
      </c>
      <c r="B5356" t="s">
        <v>11</v>
      </c>
      <c r="C5356" t="s">
        <v>12</v>
      </c>
      <c r="D5356" t="s">
        <v>5388</v>
      </c>
      <c r="E5356">
        <v>10309888</v>
      </c>
      <c r="F5356" t="s">
        <v>38</v>
      </c>
      <c r="G5356">
        <v>66112406</v>
      </c>
      <c r="H5356" t="s">
        <v>602</v>
      </c>
      <c r="I5356" t="s">
        <v>603</v>
      </c>
      <c r="J5356" t="s">
        <v>5406</v>
      </c>
      <c r="K5356" t="s">
        <v>5391</v>
      </c>
      <c r="L5356" t="s">
        <v>5392</v>
      </c>
      <c r="M5356" t="s">
        <v>5393</v>
      </c>
      <c r="N5356">
        <v>50</v>
      </c>
    </row>
    <row r="5357" spans="1:14" x14ac:dyDescent="0.75">
      <c r="A5357" t="s">
        <v>10</v>
      </c>
      <c r="B5357" t="s">
        <v>11</v>
      </c>
      <c r="C5357" t="s">
        <v>12</v>
      </c>
      <c r="D5357" t="s">
        <v>5388</v>
      </c>
      <c r="E5357">
        <v>10309888</v>
      </c>
      <c r="F5357" t="s">
        <v>38</v>
      </c>
      <c r="G5357">
        <v>66112517</v>
      </c>
      <c r="H5357" t="s">
        <v>4229</v>
      </c>
      <c r="I5357" t="s">
        <v>4230</v>
      </c>
      <c r="J5357" t="s">
        <v>5407</v>
      </c>
      <c r="K5357" t="s">
        <v>5394</v>
      </c>
      <c r="L5357" t="s">
        <v>5402</v>
      </c>
      <c r="M5357" t="s">
        <v>5403</v>
      </c>
      <c r="N5357">
        <v>20</v>
      </c>
    </row>
    <row r="5358" spans="1:14" x14ac:dyDescent="0.75">
      <c r="A5358" t="s">
        <v>10</v>
      </c>
      <c r="B5358" t="s">
        <v>11</v>
      </c>
      <c r="C5358" t="s">
        <v>12</v>
      </c>
      <c r="D5358" t="s">
        <v>5388</v>
      </c>
      <c r="E5358">
        <v>10309888</v>
      </c>
      <c r="F5358" t="s">
        <v>38</v>
      </c>
      <c r="G5358">
        <v>66112527</v>
      </c>
      <c r="H5358" t="s">
        <v>4219</v>
      </c>
      <c r="I5358" t="s">
        <v>4220</v>
      </c>
      <c r="J5358" t="s">
        <v>5406</v>
      </c>
      <c r="K5358" t="s">
        <v>5391</v>
      </c>
      <c r="L5358" t="s">
        <v>5392</v>
      </c>
      <c r="M5358" t="s">
        <v>5393</v>
      </c>
      <c r="N5358">
        <v>50</v>
      </c>
    </row>
    <row r="5359" spans="1:14" x14ac:dyDescent="0.75">
      <c r="A5359" t="s">
        <v>10</v>
      </c>
      <c r="B5359" t="s">
        <v>11</v>
      </c>
      <c r="C5359" t="s">
        <v>12</v>
      </c>
      <c r="D5359" t="s">
        <v>5388</v>
      </c>
      <c r="E5359">
        <v>10309888</v>
      </c>
      <c r="F5359" t="s">
        <v>38</v>
      </c>
      <c r="G5359">
        <v>66112587</v>
      </c>
      <c r="H5359" t="s">
        <v>3308</v>
      </c>
      <c r="I5359" t="s">
        <v>3309</v>
      </c>
      <c r="J5359" t="s">
        <v>5416</v>
      </c>
      <c r="K5359" t="s">
        <v>5391</v>
      </c>
      <c r="L5359" t="s">
        <v>5392</v>
      </c>
      <c r="M5359" t="s">
        <v>5393</v>
      </c>
      <c r="N5359">
        <v>15</v>
      </c>
    </row>
    <row r="5360" spans="1:14" x14ac:dyDescent="0.75">
      <c r="A5360" t="s">
        <v>10</v>
      </c>
      <c r="B5360" t="s">
        <v>11</v>
      </c>
      <c r="C5360" t="s">
        <v>12</v>
      </c>
      <c r="D5360" t="s">
        <v>5388</v>
      </c>
      <c r="E5360">
        <v>10309888</v>
      </c>
      <c r="F5360" t="s">
        <v>38</v>
      </c>
      <c r="G5360">
        <v>66112587</v>
      </c>
      <c r="H5360" t="s">
        <v>3308</v>
      </c>
      <c r="I5360" t="s">
        <v>3309</v>
      </c>
      <c r="J5360" t="s">
        <v>5416</v>
      </c>
      <c r="K5360" t="s">
        <v>5394</v>
      </c>
      <c r="L5360" t="s">
        <v>5402</v>
      </c>
      <c r="M5360" t="s">
        <v>5403</v>
      </c>
      <c r="N5360">
        <v>15</v>
      </c>
    </row>
    <row r="5361" spans="1:14" x14ac:dyDescent="0.75">
      <c r="A5361" t="s">
        <v>10</v>
      </c>
      <c r="B5361" t="s">
        <v>11</v>
      </c>
      <c r="C5361" t="s">
        <v>12</v>
      </c>
      <c r="D5361" t="s">
        <v>5388</v>
      </c>
      <c r="E5361">
        <v>10309888</v>
      </c>
      <c r="F5361" t="s">
        <v>38</v>
      </c>
      <c r="G5361">
        <v>66112729</v>
      </c>
      <c r="H5361" t="s">
        <v>42</v>
      </c>
      <c r="I5361" t="s">
        <v>43</v>
      </c>
      <c r="J5361" t="s">
        <v>5407</v>
      </c>
      <c r="K5361" t="s">
        <v>5398</v>
      </c>
      <c r="L5361" t="s">
        <v>5399</v>
      </c>
      <c r="M5361" t="s">
        <v>5400</v>
      </c>
      <c r="N5361">
        <v>5</v>
      </c>
    </row>
    <row r="5362" spans="1:14" x14ac:dyDescent="0.75">
      <c r="A5362" t="s">
        <v>10</v>
      </c>
      <c r="B5362" t="s">
        <v>11</v>
      </c>
      <c r="C5362" t="s">
        <v>12</v>
      </c>
      <c r="D5362" t="s">
        <v>5388</v>
      </c>
      <c r="E5362">
        <v>10309888</v>
      </c>
      <c r="F5362" t="s">
        <v>38</v>
      </c>
      <c r="G5362">
        <v>66112729</v>
      </c>
      <c r="H5362" t="s">
        <v>42</v>
      </c>
      <c r="I5362" t="s">
        <v>43</v>
      </c>
      <c r="J5362" t="s">
        <v>5407</v>
      </c>
      <c r="K5362" t="s">
        <v>5394</v>
      </c>
      <c r="L5362" t="s">
        <v>5402</v>
      </c>
      <c r="M5362" t="s">
        <v>5403</v>
      </c>
      <c r="N5362">
        <v>5</v>
      </c>
    </row>
    <row r="5363" spans="1:14" x14ac:dyDescent="0.75">
      <c r="A5363" t="s">
        <v>10</v>
      </c>
      <c r="B5363" t="s">
        <v>11</v>
      </c>
      <c r="C5363" t="s">
        <v>12</v>
      </c>
      <c r="D5363" t="s">
        <v>5388</v>
      </c>
      <c r="E5363">
        <v>10309888</v>
      </c>
      <c r="F5363" t="s">
        <v>38</v>
      </c>
      <c r="G5363">
        <v>66112917</v>
      </c>
      <c r="H5363" t="s">
        <v>2281</v>
      </c>
      <c r="I5363" t="s">
        <v>2282</v>
      </c>
      <c r="J5363" t="s">
        <v>5407</v>
      </c>
      <c r="K5363" t="s">
        <v>5391</v>
      </c>
      <c r="L5363" t="s">
        <v>5392</v>
      </c>
      <c r="M5363" t="s">
        <v>5393</v>
      </c>
      <c r="N5363">
        <v>15</v>
      </c>
    </row>
    <row r="5364" spans="1:14" x14ac:dyDescent="0.75">
      <c r="A5364" t="s">
        <v>10</v>
      </c>
      <c r="B5364" t="s">
        <v>11</v>
      </c>
      <c r="C5364" t="s">
        <v>12</v>
      </c>
      <c r="D5364" t="s">
        <v>5388</v>
      </c>
      <c r="E5364">
        <v>10309888</v>
      </c>
      <c r="F5364" t="s">
        <v>38</v>
      </c>
      <c r="G5364">
        <v>66112917</v>
      </c>
      <c r="H5364" t="s">
        <v>2281</v>
      </c>
      <c r="I5364" t="s">
        <v>2282</v>
      </c>
      <c r="J5364" t="s">
        <v>5407</v>
      </c>
      <c r="K5364" t="s">
        <v>5394</v>
      </c>
      <c r="L5364" t="s">
        <v>5402</v>
      </c>
      <c r="M5364" t="s">
        <v>5404</v>
      </c>
      <c r="N5364">
        <v>10</v>
      </c>
    </row>
    <row r="5365" spans="1:14" x14ac:dyDescent="0.75">
      <c r="A5365" t="s">
        <v>10</v>
      </c>
      <c r="B5365" t="s">
        <v>11</v>
      </c>
      <c r="C5365" t="s">
        <v>12</v>
      </c>
      <c r="D5365" t="s">
        <v>5388</v>
      </c>
      <c r="E5365">
        <v>10309888</v>
      </c>
      <c r="F5365" t="s">
        <v>38</v>
      </c>
      <c r="G5365">
        <v>66112917</v>
      </c>
      <c r="H5365" t="s">
        <v>2281</v>
      </c>
      <c r="I5365" t="s">
        <v>2282</v>
      </c>
      <c r="J5365" t="s">
        <v>5407</v>
      </c>
      <c r="K5365" t="s">
        <v>5394</v>
      </c>
      <c r="L5365" t="s">
        <v>5395</v>
      </c>
      <c r="M5365" t="s">
        <v>5396</v>
      </c>
      <c r="N5365">
        <v>10</v>
      </c>
    </row>
    <row r="5366" spans="1:14" x14ac:dyDescent="0.75">
      <c r="A5366" t="s">
        <v>10</v>
      </c>
      <c r="B5366" t="s">
        <v>11</v>
      </c>
      <c r="C5366" t="s">
        <v>12</v>
      </c>
      <c r="D5366" t="s">
        <v>5388</v>
      </c>
      <c r="E5366">
        <v>10309888</v>
      </c>
      <c r="F5366" t="s">
        <v>38</v>
      </c>
      <c r="G5366">
        <v>66112919</v>
      </c>
      <c r="H5366" t="s">
        <v>1266</v>
      </c>
      <c r="I5366" t="s">
        <v>1267</v>
      </c>
      <c r="J5366" t="s">
        <v>5406</v>
      </c>
      <c r="K5366" t="s">
        <v>5391</v>
      </c>
      <c r="L5366" t="s">
        <v>5392</v>
      </c>
      <c r="M5366" t="s">
        <v>5393</v>
      </c>
      <c r="N5366">
        <v>30</v>
      </c>
    </row>
    <row r="5367" spans="1:14" x14ac:dyDescent="0.75">
      <c r="A5367" t="s">
        <v>10</v>
      </c>
      <c r="B5367" t="s">
        <v>11</v>
      </c>
      <c r="C5367" t="s">
        <v>12</v>
      </c>
      <c r="D5367" t="s">
        <v>5388</v>
      </c>
      <c r="E5367">
        <v>10309888</v>
      </c>
      <c r="F5367" t="s">
        <v>38</v>
      </c>
      <c r="G5367">
        <v>66112919</v>
      </c>
      <c r="H5367" t="s">
        <v>1266</v>
      </c>
      <c r="I5367" t="s">
        <v>1267</v>
      </c>
      <c r="J5367" t="s">
        <v>5406</v>
      </c>
      <c r="K5367" t="s">
        <v>5394</v>
      </c>
      <c r="L5367" t="s">
        <v>5395</v>
      </c>
      <c r="M5367" t="s">
        <v>5405</v>
      </c>
      <c r="N5367">
        <v>10</v>
      </c>
    </row>
    <row r="5368" spans="1:14" x14ac:dyDescent="0.75">
      <c r="A5368" t="s">
        <v>10</v>
      </c>
      <c r="B5368" t="s">
        <v>11</v>
      </c>
      <c r="C5368" t="s">
        <v>12</v>
      </c>
      <c r="D5368" t="s">
        <v>5388</v>
      </c>
      <c r="E5368">
        <v>10309888</v>
      </c>
      <c r="F5368" t="s">
        <v>38</v>
      </c>
      <c r="G5368">
        <v>66112929</v>
      </c>
      <c r="H5368" t="s">
        <v>4141</v>
      </c>
      <c r="I5368" t="s">
        <v>4142</v>
      </c>
      <c r="J5368" t="s">
        <v>5407</v>
      </c>
      <c r="K5368" t="s">
        <v>5391</v>
      </c>
      <c r="L5368" t="s">
        <v>5392</v>
      </c>
      <c r="M5368" t="s">
        <v>5393</v>
      </c>
      <c r="N5368">
        <v>10</v>
      </c>
    </row>
    <row r="5369" spans="1:14" x14ac:dyDescent="0.75">
      <c r="A5369" t="s">
        <v>10</v>
      </c>
      <c r="B5369" t="s">
        <v>11</v>
      </c>
      <c r="C5369" t="s">
        <v>12</v>
      </c>
      <c r="D5369" t="s">
        <v>5388</v>
      </c>
      <c r="E5369">
        <v>10309888</v>
      </c>
      <c r="F5369" t="s">
        <v>38</v>
      </c>
      <c r="G5369">
        <v>66112929</v>
      </c>
      <c r="H5369" t="s">
        <v>4141</v>
      </c>
      <c r="I5369" t="s">
        <v>4142</v>
      </c>
      <c r="J5369" t="s">
        <v>5407</v>
      </c>
      <c r="K5369" t="s">
        <v>5394</v>
      </c>
      <c r="L5369" t="s">
        <v>5402</v>
      </c>
      <c r="M5369" t="s">
        <v>5403</v>
      </c>
      <c r="N5369">
        <v>10</v>
      </c>
    </row>
    <row r="5370" spans="1:14" x14ac:dyDescent="0.75">
      <c r="A5370" t="s">
        <v>10</v>
      </c>
      <c r="B5370" t="s">
        <v>11</v>
      </c>
      <c r="C5370" t="s">
        <v>12</v>
      </c>
      <c r="D5370" t="s">
        <v>5388</v>
      </c>
      <c r="E5370">
        <v>10309888</v>
      </c>
      <c r="F5370" t="s">
        <v>38</v>
      </c>
      <c r="G5370">
        <v>66112948</v>
      </c>
      <c r="H5370" t="s">
        <v>5081</v>
      </c>
      <c r="I5370" t="s">
        <v>5082</v>
      </c>
      <c r="J5370" t="s">
        <v>5406</v>
      </c>
      <c r="K5370" t="s">
        <v>5391</v>
      </c>
      <c r="L5370" t="s">
        <v>5392</v>
      </c>
      <c r="M5370" t="s">
        <v>5393</v>
      </c>
      <c r="N5370">
        <v>160</v>
      </c>
    </row>
    <row r="5371" spans="1:14" x14ac:dyDescent="0.75">
      <c r="A5371" t="s">
        <v>10</v>
      </c>
      <c r="B5371" t="s">
        <v>11</v>
      </c>
      <c r="C5371" t="s">
        <v>12</v>
      </c>
      <c r="D5371" t="s">
        <v>5388</v>
      </c>
      <c r="E5371">
        <v>10309888</v>
      </c>
      <c r="F5371" t="s">
        <v>38</v>
      </c>
      <c r="G5371">
        <v>66112948</v>
      </c>
      <c r="H5371" t="s">
        <v>5081</v>
      </c>
      <c r="I5371" t="s">
        <v>5082</v>
      </c>
      <c r="J5371" t="s">
        <v>5406</v>
      </c>
      <c r="K5371" t="s">
        <v>5391</v>
      </c>
      <c r="L5371" t="s">
        <v>5392</v>
      </c>
      <c r="M5371" t="s">
        <v>5401</v>
      </c>
      <c r="N5371">
        <v>5</v>
      </c>
    </row>
    <row r="5372" spans="1:14" x14ac:dyDescent="0.75">
      <c r="A5372" t="s">
        <v>10</v>
      </c>
      <c r="B5372" t="s">
        <v>11</v>
      </c>
      <c r="C5372" t="s">
        <v>12</v>
      </c>
      <c r="D5372" t="s">
        <v>5388</v>
      </c>
      <c r="E5372">
        <v>10309888</v>
      </c>
      <c r="F5372" t="s">
        <v>38</v>
      </c>
      <c r="G5372">
        <v>66113166</v>
      </c>
      <c r="H5372" t="s">
        <v>3975</v>
      </c>
      <c r="I5372" t="s">
        <v>3976</v>
      </c>
      <c r="J5372" t="s">
        <v>5407</v>
      </c>
      <c r="K5372" t="s">
        <v>5391</v>
      </c>
      <c r="L5372" t="s">
        <v>5392</v>
      </c>
      <c r="M5372" t="s">
        <v>5393</v>
      </c>
      <c r="N5372">
        <v>20</v>
      </c>
    </row>
    <row r="5373" spans="1:14" x14ac:dyDescent="0.75">
      <c r="A5373" t="s">
        <v>10</v>
      </c>
      <c r="B5373" t="s">
        <v>11</v>
      </c>
      <c r="C5373" t="s">
        <v>12</v>
      </c>
      <c r="D5373" t="s">
        <v>5388</v>
      </c>
      <c r="E5373">
        <v>10309888</v>
      </c>
      <c r="F5373" t="s">
        <v>38</v>
      </c>
      <c r="G5373">
        <v>66113166</v>
      </c>
      <c r="H5373" t="s">
        <v>3975</v>
      </c>
      <c r="I5373" t="s">
        <v>3976</v>
      </c>
      <c r="J5373" t="s">
        <v>5407</v>
      </c>
      <c r="K5373" t="s">
        <v>5394</v>
      </c>
      <c r="L5373" t="s">
        <v>5402</v>
      </c>
      <c r="M5373" t="s">
        <v>5403</v>
      </c>
      <c r="N5373">
        <v>30</v>
      </c>
    </row>
    <row r="5374" spans="1:14" x14ac:dyDescent="0.75">
      <c r="A5374" t="s">
        <v>10</v>
      </c>
      <c r="B5374" t="s">
        <v>11</v>
      </c>
      <c r="C5374" t="s">
        <v>12</v>
      </c>
      <c r="D5374" t="s">
        <v>5388</v>
      </c>
      <c r="E5374">
        <v>10309888</v>
      </c>
      <c r="F5374" t="s">
        <v>38</v>
      </c>
      <c r="G5374">
        <v>66113168</v>
      </c>
      <c r="H5374" t="s">
        <v>2057</v>
      </c>
      <c r="I5374" t="s">
        <v>2058</v>
      </c>
      <c r="J5374" t="s">
        <v>5407</v>
      </c>
      <c r="K5374" t="s">
        <v>5391</v>
      </c>
      <c r="L5374" t="s">
        <v>5392</v>
      </c>
      <c r="M5374" t="s">
        <v>5393</v>
      </c>
      <c r="N5374">
        <v>17</v>
      </c>
    </row>
    <row r="5375" spans="1:14" x14ac:dyDescent="0.75">
      <c r="A5375" t="s">
        <v>10</v>
      </c>
      <c r="B5375" t="s">
        <v>11</v>
      </c>
      <c r="C5375" t="s">
        <v>12</v>
      </c>
      <c r="D5375" t="s">
        <v>5388</v>
      </c>
      <c r="E5375">
        <v>10309888</v>
      </c>
      <c r="F5375" t="s">
        <v>38</v>
      </c>
      <c r="G5375">
        <v>66113168</v>
      </c>
      <c r="H5375" t="s">
        <v>2057</v>
      </c>
      <c r="I5375" t="s">
        <v>2058</v>
      </c>
      <c r="J5375" t="s">
        <v>5407</v>
      </c>
      <c r="K5375" t="s">
        <v>5394</v>
      </c>
      <c r="L5375" t="s">
        <v>5402</v>
      </c>
      <c r="M5375" t="s">
        <v>5403</v>
      </c>
      <c r="N5375">
        <v>8</v>
      </c>
    </row>
    <row r="5376" spans="1:14" x14ac:dyDescent="0.75">
      <c r="A5376" t="s">
        <v>10</v>
      </c>
      <c r="B5376" t="s">
        <v>11</v>
      </c>
      <c r="C5376" t="s">
        <v>12</v>
      </c>
      <c r="D5376" t="s">
        <v>5388</v>
      </c>
      <c r="E5376">
        <v>10309888</v>
      </c>
      <c r="F5376" t="s">
        <v>38</v>
      </c>
      <c r="G5376">
        <v>66113189</v>
      </c>
      <c r="H5376" t="s">
        <v>4033</v>
      </c>
      <c r="I5376" t="s">
        <v>4034</v>
      </c>
      <c r="J5376" t="s">
        <v>5407</v>
      </c>
      <c r="K5376" t="s">
        <v>5398</v>
      </c>
      <c r="L5376" t="s">
        <v>5399</v>
      </c>
      <c r="M5376" t="s">
        <v>5400</v>
      </c>
      <c r="N5376">
        <v>10</v>
      </c>
    </row>
    <row r="5377" spans="1:14" x14ac:dyDescent="0.75">
      <c r="A5377" t="s">
        <v>10</v>
      </c>
      <c r="B5377" t="s">
        <v>11</v>
      </c>
      <c r="C5377" t="s">
        <v>12</v>
      </c>
      <c r="D5377" t="s">
        <v>5388</v>
      </c>
      <c r="E5377">
        <v>10309888</v>
      </c>
      <c r="F5377" t="s">
        <v>38</v>
      </c>
      <c r="G5377">
        <v>66113208</v>
      </c>
      <c r="H5377" t="s">
        <v>877</v>
      </c>
      <c r="I5377" t="s">
        <v>878</v>
      </c>
      <c r="J5377" t="s">
        <v>5407</v>
      </c>
      <c r="K5377" t="s">
        <v>5394</v>
      </c>
      <c r="L5377" t="s">
        <v>5402</v>
      </c>
      <c r="M5377" t="s">
        <v>5403</v>
      </c>
      <c r="N5377">
        <v>5</v>
      </c>
    </row>
    <row r="5378" spans="1:14" x14ac:dyDescent="0.75">
      <c r="A5378" t="s">
        <v>10</v>
      </c>
      <c r="B5378" t="s">
        <v>11</v>
      </c>
      <c r="C5378" t="s">
        <v>12</v>
      </c>
      <c r="D5378" t="s">
        <v>5388</v>
      </c>
      <c r="E5378">
        <v>10309888</v>
      </c>
      <c r="F5378" t="s">
        <v>38</v>
      </c>
      <c r="G5378">
        <v>66113711</v>
      </c>
      <c r="H5378" t="s">
        <v>2903</v>
      </c>
      <c r="I5378" t="s">
        <v>2904</v>
      </c>
      <c r="J5378" t="s">
        <v>5406</v>
      </c>
      <c r="K5378" t="s">
        <v>5394</v>
      </c>
      <c r="L5378" t="s">
        <v>5402</v>
      </c>
      <c r="M5378" t="s">
        <v>5403</v>
      </c>
      <c r="N5378">
        <v>40</v>
      </c>
    </row>
    <row r="5379" spans="1:14" x14ac:dyDescent="0.75">
      <c r="A5379" t="s">
        <v>10</v>
      </c>
      <c r="B5379" t="s">
        <v>11</v>
      </c>
      <c r="C5379" t="s">
        <v>12</v>
      </c>
      <c r="D5379" t="s">
        <v>5388</v>
      </c>
      <c r="E5379">
        <v>10309888</v>
      </c>
      <c r="F5379" t="s">
        <v>38</v>
      </c>
      <c r="G5379">
        <v>66113936</v>
      </c>
      <c r="H5379" t="s">
        <v>3996</v>
      </c>
      <c r="I5379" t="s">
        <v>3997</v>
      </c>
      <c r="J5379" t="s">
        <v>5407</v>
      </c>
      <c r="K5379" t="s">
        <v>5391</v>
      </c>
      <c r="L5379" t="s">
        <v>5392</v>
      </c>
      <c r="M5379" t="s">
        <v>5393</v>
      </c>
      <c r="N5379">
        <v>20</v>
      </c>
    </row>
    <row r="5380" spans="1:14" x14ac:dyDescent="0.75">
      <c r="A5380" t="s">
        <v>10</v>
      </c>
      <c r="B5380" t="s">
        <v>11</v>
      </c>
      <c r="C5380" t="s">
        <v>12</v>
      </c>
      <c r="D5380" t="s">
        <v>5388</v>
      </c>
      <c r="E5380">
        <v>10309888</v>
      </c>
      <c r="F5380" t="s">
        <v>38</v>
      </c>
      <c r="G5380">
        <v>66113936</v>
      </c>
      <c r="H5380" t="s">
        <v>3996</v>
      </c>
      <c r="I5380" t="s">
        <v>3997</v>
      </c>
      <c r="J5380" t="s">
        <v>5407</v>
      </c>
      <c r="K5380" t="s">
        <v>5394</v>
      </c>
      <c r="L5380" t="s">
        <v>5402</v>
      </c>
      <c r="M5380" t="s">
        <v>5403</v>
      </c>
      <c r="N5380">
        <v>30</v>
      </c>
    </row>
    <row r="5381" spans="1:14" x14ac:dyDescent="0.75">
      <c r="A5381" t="s">
        <v>10</v>
      </c>
      <c r="B5381" t="s">
        <v>11</v>
      </c>
      <c r="C5381" t="s">
        <v>12</v>
      </c>
      <c r="D5381" t="s">
        <v>5388</v>
      </c>
      <c r="E5381">
        <v>10309888</v>
      </c>
      <c r="F5381" t="s">
        <v>38</v>
      </c>
      <c r="G5381">
        <v>66113936</v>
      </c>
      <c r="H5381" t="s">
        <v>3996</v>
      </c>
      <c r="I5381" t="s">
        <v>3997</v>
      </c>
      <c r="J5381" t="s">
        <v>5407</v>
      </c>
      <c r="K5381" t="s">
        <v>5394</v>
      </c>
      <c r="L5381" t="s">
        <v>5395</v>
      </c>
      <c r="M5381" t="s">
        <v>5405</v>
      </c>
      <c r="N5381">
        <v>5</v>
      </c>
    </row>
    <row r="5382" spans="1:14" x14ac:dyDescent="0.75">
      <c r="A5382" t="s">
        <v>10</v>
      </c>
      <c r="B5382" t="s">
        <v>11</v>
      </c>
      <c r="C5382" t="s">
        <v>12</v>
      </c>
      <c r="D5382" t="s">
        <v>5388</v>
      </c>
      <c r="E5382">
        <v>10309888</v>
      </c>
      <c r="F5382" t="s">
        <v>38</v>
      </c>
      <c r="G5382">
        <v>66113940</v>
      </c>
      <c r="H5382" t="s">
        <v>5281</v>
      </c>
      <c r="I5382" t="s">
        <v>5282</v>
      </c>
      <c r="J5382" t="s">
        <v>5407</v>
      </c>
      <c r="K5382" t="s">
        <v>5391</v>
      </c>
      <c r="L5382" t="s">
        <v>5392</v>
      </c>
      <c r="M5382" t="s">
        <v>5393</v>
      </c>
      <c r="N5382">
        <v>40</v>
      </c>
    </row>
    <row r="5383" spans="1:14" x14ac:dyDescent="0.75">
      <c r="A5383" t="s">
        <v>10</v>
      </c>
      <c r="B5383" t="s">
        <v>11</v>
      </c>
      <c r="C5383" t="s">
        <v>12</v>
      </c>
      <c r="D5383" t="s">
        <v>5388</v>
      </c>
      <c r="E5383">
        <v>10309888</v>
      </c>
      <c r="F5383" t="s">
        <v>38</v>
      </c>
      <c r="G5383">
        <v>66113940</v>
      </c>
      <c r="H5383" t="s">
        <v>5281</v>
      </c>
      <c r="I5383" t="s">
        <v>5282</v>
      </c>
      <c r="J5383" t="s">
        <v>5407</v>
      </c>
      <c r="K5383" t="s">
        <v>5394</v>
      </c>
      <c r="L5383" t="s">
        <v>5402</v>
      </c>
      <c r="M5383" t="s">
        <v>5403</v>
      </c>
      <c r="N5383">
        <v>20</v>
      </c>
    </row>
    <row r="5384" spans="1:14" x14ac:dyDescent="0.75">
      <c r="A5384" t="s">
        <v>10</v>
      </c>
      <c r="B5384" t="s">
        <v>11</v>
      </c>
      <c r="C5384" t="s">
        <v>12</v>
      </c>
      <c r="D5384" t="s">
        <v>5388</v>
      </c>
      <c r="E5384">
        <v>10309888</v>
      </c>
      <c r="F5384" t="s">
        <v>38</v>
      </c>
      <c r="G5384">
        <v>66114818</v>
      </c>
      <c r="H5384" t="s">
        <v>898</v>
      </c>
      <c r="I5384" t="s">
        <v>899</v>
      </c>
      <c r="J5384" t="s">
        <v>5407</v>
      </c>
      <c r="K5384" t="s">
        <v>5394</v>
      </c>
      <c r="L5384" t="s">
        <v>5402</v>
      </c>
      <c r="M5384" t="s">
        <v>5403</v>
      </c>
      <c r="N5384">
        <v>15</v>
      </c>
    </row>
    <row r="5385" spans="1:14" x14ac:dyDescent="0.75">
      <c r="A5385" t="s">
        <v>10</v>
      </c>
      <c r="B5385" t="s">
        <v>11</v>
      </c>
      <c r="C5385" t="s">
        <v>12</v>
      </c>
      <c r="D5385" t="s">
        <v>5388</v>
      </c>
      <c r="E5385">
        <v>10309888</v>
      </c>
      <c r="F5385" t="s">
        <v>38</v>
      </c>
      <c r="G5385">
        <v>66114818</v>
      </c>
      <c r="H5385" t="s">
        <v>898</v>
      </c>
      <c r="I5385" t="s">
        <v>899</v>
      </c>
      <c r="J5385" t="s">
        <v>5407</v>
      </c>
      <c r="K5385" t="s">
        <v>5394</v>
      </c>
      <c r="L5385" t="s">
        <v>5395</v>
      </c>
      <c r="M5385" t="s">
        <v>5405</v>
      </c>
      <c r="N5385">
        <v>5</v>
      </c>
    </row>
    <row r="5386" spans="1:14" x14ac:dyDescent="0.75">
      <c r="A5386" t="s">
        <v>10</v>
      </c>
      <c r="B5386" t="s">
        <v>11</v>
      </c>
      <c r="C5386" t="s">
        <v>12</v>
      </c>
      <c r="D5386" t="s">
        <v>5388</v>
      </c>
      <c r="E5386">
        <v>10309888</v>
      </c>
      <c r="F5386" t="s">
        <v>38</v>
      </c>
      <c r="G5386">
        <v>66115103</v>
      </c>
      <c r="H5386" t="s">
        <v>2396</v>
      </c>
      <c r="I5386" t="s">
        <v>2397</v>
      </c>
      <c r="J5386" t="s">
        <v>5407</v>
      </c>
      <c r="K5386" t="s">
        <v>5391</v>
      </c>
      <c r="L5386" t="s">
        <v>5392</v>
      </c>
      <c r="M5386" t="s">
        <v>5393</v>
      </c>
      <c r="N5386">
        <v>10</v>
      </c>
    </row>
    <row r="5387" spans="1:14" x14ac:dyDescent="0.75">
      <c r="A5387" t="s">
        <v>10</v>
      </c>
      <c r="B5387" t="s">
        <v>11</v>
      </c>
      <c r="C5387" t="s">
        <v>12</v>
      </c>
      <c r="D5387" t="s">
        <v>5388</v>
      </c>
      <c r="E5387">
        <v>10309888</v>
      </c>
      <c r="F5387" t="s">
        <v>38</v>
      </c>
      <c r="G5387">
        <v>66115103</v>
      </c>
      <c r="H5387" t="s">
        <v>2396</v>
      </c>
      <c r="I5387" t="s">
        <v>2397</v>
      </c>
      <c r="J5387" t="s">
        <v>5407</v>
      </c>
      <c r="K5387" t="s">
        <v>5391</v>
      </c>
      <c r="L5387" t="s">
        <v>5392</v>
      </c>
      <c r="M5387" t="s">
        <v>5401</v>
      </c>
      <c r="N5387">
        <v>5</v>
      </c>
    </row>
    <row r="5388" spans="1:14" x14ac:dyDescent="0.75">
      <c r="A5388" t="s">
        <v>10</v>
      </c>
      <c r="B5388" t="s">
        <v>11</v>
      </c>
      <c r="C5388" t="s">
        <v>12</v>
      </c>
      <c r="D5388" t="s">
        <v>5388</v>
      </c>
      <c r="E5388">
        <v>10309888</v>
      </c>
      <c r="F5388" t="s">
        <v>38</v>
      </c>
      <c r="G5388">
        <v>66115103</v>
      </c>
      <c r="H5388" t="s">
        <v>2396</v>
      </c>
      <c r="I5388" t="s">
        <v>2397</v>
      </c>
      <c r="J5388" t="s">
        <v>5407</v>
      </c>
      <c r="K5388" t="s">
        <v>5394</v>
      </c>
      <c r="L5388" t="s">
        <v>5402</v>
      </c>
      <c r="M5388" t="s">
        <v>5403</v>
      </c>
      <c r="N5388">
        <v>20</v>
      </c>
    </row>
    <row r="5389" spans="1:14" x14ac:dyDescent="0.75">
      <c r="A5389" t="s">
        <v>10</v>
      </c>
      <c r="B5389" t="s">
        <v>11</v>
      </c>
      <c r="C5389" t="s">
        <v>12</v>
      </c>
      <c r="D5389" t="s">
        <v>5388</v>
      </c>
      <c r="E5389">
        <v>10309888</v>
      </c>
      <c r="F5389" t="s">
        <v>38</v>
      </c>
      <c r="G5389">
        <v>66115597</v>
      </c>
      <c r="H5389" t="s">
        <v>7120</v>
      </c>
      <c r="I5389" t="s">
        <v>7424</v>
      </c>
      <c r="J5389" t="s">
        <v>5407</v>
      </c>
      <c r="K5389" t="s">
        <v>5391</v>
      </c>
      <c r="L5389" t="s">
        <v>5392</v>
      </c>
      <c r="M5389" t="s">
        <v>5393</v>
      </c>
      <c r="N5389">
        <v>50</v>
      </c>
    </row>
    <row r="5390" spans="1:14" x14ac:dyDescent="0.75">
      <c r="A5390" t="s">
        <v>10</v>
      </c>
      <c r="B5390" t="s">
        <v>11</v>
      </c>
      <c r="C5390" t="s">
        <v>12</v>
      </c>
      <c r="D5390" t="s">
        <v>5388</v>
      </c>
      <c r="E5390">
        <v>10309888</v>
      </c>
      <c r="F5390" t="s">
        <v>38</v>
      </c>
      <c r="G5390">
        <v>66115597</v>
      </c>
      <c r="H5390" t="s">
        <v>7120</v>
      </c>
      <c r="I5390" t="s">
        <v>7424</v>
      </c>
      <c r="J5390" t="s">
        <v>5407</v>
      </c>
      <c r="K5390" t="s">
        <v>5394</v>
      </c>
      <c r="L5390" t="s">
        <v>5402</v>
      </c>
      <c r="M5390" t="s">
        <v>5403</v>
      </c>
      <c r="N5390">
        <v>10</v>
      </c>
    </row>
    <row r="5391" spans="1:14" x14ac:dyDescent="0.75">
      <c r="A5391" t="s">
        <v>10</v>
      </c>
      <c r="B5391" t="s">
        <v>11</v>
      </c>
      <c r="C5391" t="s">
        <v>12</v>
      </c>
      <c r="D5391" t="s">
        <v>5388</v>
      </c>
      <c r="E5391">
        <v>10309888</v>
      </c>
      <c r="F5391" t="s">
        <v>38</v>
      </c>
      <c r="G5391">
        <v>66115597</v>
      </c>
      <c r="H5391" t="s">
        <v>7120</v>
      </c>
      <c r="I5391" t="s">
        <v>7424</v>
      </c>
      <c r="J5391" t="s">
        <v>5407</v>
      </c>
      <c r="K5391" t="s">
        <v>5394</v>
      </c>
      <c r="L5391" t="s">
        <v>5395</v>
      </c>
      <c r="M5391" t="s">
        <v>5396</v>
      </c>
      <c r="N5391">
        <v>10</v>
      </c>
    </row>
    <row r="5392" spans="1:14" x14ac:dyDescent="0.75">
      <c r="A5392" t="s">
        <v>10</v>
      </c>
      <c r="B5392" t="s">
        <v>11</v>
      </c>
      <c r="C5392" t="s">
        <v>12</v>
      </c>
      <c r="D5392" t="s">
        <v>5388</v>
      </c>
      <c r="E5392">
        <v>10309888</v>
      </c>
      <c r="F5392" t="s">
        <v>38</v>
      </c>
      <c r="G5392">
        <v>66150030</v>
      </c>
      <c r="H5392" t="s">
        <v>2164</v>
      </c>
      <c r="I5392" t="s">
        <v>2165</v>
      </c>
      <c r="J5392" t="s">
        <v>5406</v>
      </c>
      <c r="K5392" t="s">
        <v>5391</v>
      </c>
      <c r="L5392" t="s">
        <v>5392</v>
      </c>
      <c r="M5392" t="s">
        <v>5393</v>
      </c>
      <c r="N5392">
        <v>20</v>
      </c>
    </row>
    <row r="5393" spans="1:14" x14ac:dyDescent="0.75">
      <c r="A5393" t="s">
        <v>10</v>
      </c>
      <c r="B5393" t="s">
        <v>11</v>
      </c>
      <c r="C5393" t="s">
        <v>12</v>
      </c>
      <c r="D5393" t="s">
        <v>5388</v>
      </c>
      <c r="E5393">
        <v>10309888</v>
      </c>
      <c r="F5393" t="s">
        <v>38</v>
      </c>
      <c r="G5393">
        <v>66150030</v>
      </c>
      <c r="H5393" t="s">
        <v>2164</v>
      </c>
      <c r="I5393" t="s">
        <v>2165</v>
      </c>
      <c r="J5393" t="s">
        <v>5406</v>
      </c>
      <c r="K5393" t="s">
        <v>5394</v>
      </c>
      <c r="L5393" t="s">
        <v>5402</v>
      </c>
      <c r="M5393" t="s">
        <v>5403</v>
      </c>
      <c r="N5393">
        <v>10</v>
      </c>
    </row>
    <row r="5394" spans="1:14" x14ac:dyDescent="0.75">
      <c r="A5394" t="s">
        <v>10</v>
      </c>
      <c r="B5394" t="s">
        <v>11</v>
      </c>
      <c r="C5394" t="s">
        <v>12</v>
      </c>
      <c r="D5394" t="s">
        <v>5388</v>
      </c>
      <c r="E5394">
        <v>10309888</v>
      </c>
      <c r="F5394" t="s">
        <v>38</v>
      </c>
      <c r="G5394">
        <v>66150158</v>
      </c>
      <c r="H5394" t="s">
        <v>4672</v>
      </c>
      <c r="I5394" t="s">
        <v>4673</v>
      </c>
      <c r="J5394" t="s">
        <v>5406</v>
      </c>
      <c r="K5394" t="s">
        <v>5398</v>
      </c>
      <c r="L5394" t="s">
        <v>5399</v>
      </c>
      <c r="M5394" t="s">
        <v>5400</v>
      </c>
      <c r="N5394">
        <v>20</v>
      </c>
    </row>
    <row r="5395" spans="1:14" x14ac:dyDescent="0.75">
      <c r="A5395" t="s">
        <v>10</v>
      </c>
      <c r="B5395" t="s">
        <v>11</v>
      </c>
      <c r="C5395" t="s">
        <v>12</v>
      </c>
      <c r="D5395" t="s">
        <v>5388</v>
      </c>
      <c r="E5395">
        <v>10309888</v>
      </c>
      <c r="F5395" t="s">
        <v>38</v>
      </c>
      <c r="G5395">
        <v>66150158</v>
      </c>
      <c r="H5395" t="s">
        <v>4672</v>
      </c>
      <c r="I5395" t="s">
        <v>4673</v>
      </c>
      <c r="J5395" t="s">
        <v>5406</v>
      </c>
      <c r="K5395" t="s">
        <v>5391</v>
      </c>
      <c r="L5395" t="s">
        <v>5392</v>
      </c>
      <c r="M5395" t="s">
        <v>5393</v>
      </c>
      <c r="N5395">
        <v>100</v>
      </c>
    </row>
    <row r="5396" spans="1:14" x14ac:dyDescent="0.75">
      <c r="A5396" t="s">
        <v>10</v>
      </c>
      <c r="B5396" t="s">
        <v>11</v>
      </c>
      <c r="C5396" t="s">
        <v>12</v>
      </c>
      <c r="D5396" t="s">
        <v>5388</v>
      </c>
      <c r="E5396">
        <v>10309888</v>
      </c>
      <c r="F5396" t="s">
        <v>38</v>
      </c>
      <c r="G5396">
        <v>66150158</v>
      </c>
      <c r="H5396" t="s">
        <v>4672</v>
      </c>
      <c r="I5396" t="s">
        <v>4673</v>
      </c>
      <c r="J5396" t="s">
        <v>5406</v>
      </c>
      <c r="K5396" t="s">
        <v>5394</v>
      </c>
      <c r="L5396" t="s">
        <v>5402</v>
      </c>
      <c r="M5396" t="s">
        <v>5403</v>
      </c>
      <c r="N5396">
        <v>10</v>
      </c>
    </row>
    <row r="5397" spans="1:14" x14ac:dyDescent="0.75">
      <c r="A5397" t="s">
        <v>10</v>
      </c>
      <c r="B5397" t="s">
        <v>11</v>
      </c>
      <c r="C5397" t="s">
        <v>12</v>
      </c>
      <c r="D5397" t="s">
        <v>5388</v>
      </c>
      <c r="E5397">
        <v>10309888</v>
      </c>
      <c r="F5397" t="s">
        <v>38</v>
      </c>
      <c r="G5397">
        <v>66150158</v>
      </c>
      <c r="H5397" t="s">
        <v>4672</v>
      </c>
      <c r="I5397" t="s">
        <v>4673</v>
      </c>
      <c r="J5397" t="s">
        <v>5406</v>
      </c>
      <c r="K5397" t="s">
        <v>5394</v>
      </c>
      <c r="L5397" t="s">
        <v>5402</v>
      </c>
      <c r="M5397" t="s">
        <v>5404</v>
      </c>
      <c r="N5397">
        <v>10</v>
      </c>
    </row>
    <row r="5398" spans="1:14" x14ac:dyDescent="0.75">
      <c r="A5398" t="s">
        <v>10</v>
      </c>
      <c r="B5398" t="s">
        <v>11</v>
      </c>
      <c r="C5398" t="s">
        <v>12</v>
      </c>
      <c r="D5398" t="s">
        <v>5388</v>
      </c>
      <c r="E5398">
        <v>10309888</v>
      </c>
      <c r="F5398" t="s">
        <v>38</v>
      </c>
      <c r="G5398">
        <v>66150159</v>
      </c>
      <c r="H5398" t="s">
        <v>4536</v>
      </c>
      <c r="I5398" t="s">
        <v>4537</v>
      </c>
      <c r="J5398" t="s">
        <v>5406</v>
      </c>
      <c r="K5398" t="s">
        <v>5398</v>
      </c>
      <c r="L5398" t="s">
        <v>5399</v>
      </c>
      <c r="M5398" t="s">
        <v>5400</v>
      </c>
      <c r="N5398">
        <v>5</v>
      </c>
    </row>
    <row r="5399" spans="1:14" x14ac:dyDescent="0.75">
      <c r="A5399" t="s">
        <v>10</v>
      </c>
      <c r="B5399" t="s">
        <v>11</v>
      </c>
      <c r="C5399" t="s">
        <v>12</v>
      </c>
      <c r="D5399" t="s">
        <v>5388</v>
      </c>
      <c r="E5399">
        <v>10309888</v>
      </c>
      <c r="F5399" t="s">
        <v>38</v>
      </c>
      <c r="G5399">
        <v>66150159</v>
      </c>
      <c r="H5399" t="s">
        <v>4536</v>
      </c>
      <c r="I5399" t="s">
        <v>4537</v>
      </c>
      <c r="J5399" t="s">
        <v>5406</v>
      </c>
      <c r="K5399" t="s">
        <v>5391</v>
      </c>
      <c r="L5399" t="s">
        <v>5392</v>
      </c>
      <c r="M5399" t="s">
        <v>5393</v>
      </c>
      <c r="N5399">
        <v>50</v>
      </c>
    </row>
    <row r="5400" spans="1:14" x14ac:dyDescent="0.75">
      <c r="A5400" t="s">
        <v>10</v>
      </c>
      <c r="B5400" t="s">
        <v>11</v>
      </c>
      <c r="C5400" t="s">
        <v>12</v>
      </c>
      <c r="D5400" t="s">
        <v>5388</v>
      </c>
      <c r="E5400">
        <v>10309888</v>
      </c>
      <c r="F5400" t="s">
        <v>38</v>
      </c>
      <c r="G5400">
        <v>66150159</v>
      </c>
      <c r="H5400" t="s">
        <v>4536</v>
      </c>
      <c r="I5400" t="s">
        <v>4537</v>
      </c>
      <c r="J5400" t="s">
        <v>5406</v>
      </c>
      <c r="K5400" t="s">
        <v>5391</v>
      </c>
      <c r="L5400" t="s">
        <v>5392</v>
      </c>
      <c r="M5400" t="s">
        <v>5401</v>
      </c>
      <c r="N5400">
        <v>10</v>
      </c>
    </row>
    <row r="5401" spans="1:14" x14ac:dyDescent="0.75">
      <c r="A5401" t="s">
        <v>10</v>
      </c>
      <c r="B5401" t="s">
        <v>11</v>
      </c>
      <c r="C5401" t="s">
        <v>12</v>
      </c>
      <c r="D5401" t="s">
        <v>5388</v>
      </c>
      <c r="E5401">
        <v>10309888</v>
      </c>
      <c r="F5401" t="s">
        <v>38</v>
      </c>
      <c r="G5401">
        <v>66150159</v>
      </c>
      <c r="H5401" t="s">
        <v>4536</v>
      </c>
      <c r="I5401" t="s">
        <v>4537</v>
      </c>
      <c r="J5401" t="s">
        <v>5406</v>
      </c>
      <c r="K5401" t="s">
        <v>5394</v>
      </c>
      <c r="L5401" t="s">
        <v>5402</v>
      </c>
      <c r="M5401" t="s">
        <v>5403</v>
      </c>
      <c r="N5401">
        <v>20</v>
      </c>
    </row>
    <row r="5402" spans="1:14" x14ac:dyDescent="0.75">
      <c r="A5402" t="s">
        <v>10</v>
      </c>
      <c r="B5402" t="s">
        <v>11</v>
      </c>
      <c r="C5402" t="s">
        <v>12</v>
      </c>
      <c r="D5402" t="s">
        <v>5388</v>
      </c>
      <c r="E5402">
        <v>10309888</v>
      </c>
      <c r="F5402" t="s">
        <v>38</v>
      </c>
      <c r="G5402">
        <v>66150485</v>
      </c>
      <c r="H5402" t="s">
        <v>303</v>
      </c>
      <c r="I5402" t="s">
        <v>304</v>
      </c>
      <c r="J5402" t="s">
        <v>5407</v>
      </c>
      <c r="K5402" t="s">
        <v>5394</v>
      </c>
      <c r="L5402" t="s">
        <v>5402</v>
      </c>
      <c r="M5402" t="s">
        <v>5403</v>
      </c>
      <c r="N5402">
        <v>10</v>
      </c>
    </row>
    <row r="5403" spans="1:14" x14ac:dyDescent="0.75">
      <c r="A5403" t="s">
        <v>10</v>
      </c>
      <c r="B5403" t="s">
        <v>11</v>
      </c>
      <c r="C5403" t="s">
        <v>12</v>
      </c>
      <c r="D5403" t="s">
        <v>5388</v>
      </c>
      <c r="E5403">
        <v>10309888</v>
      </c>
      <c r="F5403" t="s">
        <v>38</v>
      </c>
      <c r="G5403">
        <v>66150485</v>
      </c>
      <c r="H5403" t="s">
        <v>303</v>
      </c>
      <c r="I5403" t="s">
        <v>304</v>
      </c>
      <c r="J5403" t="s">
        <v>5407</v>
      </c>
      <c r="K5403" t="s">
        <v>5394</v>
      </c>
      <c r="L5403" t="s">
        <v>5395</v>
      </c>
      <c r="M5403" t="s">
        <v>5396</v>
      </c>
      <c r="N5403">
        <v>10</v>
      </c>
    </row>
    <row r="5404" spans="1:14" x14ac:dyDescent="0.75">
      <c r="A5404" t="s">
        <v>10</v>
      </c>
      <c r="B5404" t="s">
        <v>11</v>
      </c>
      <c r="C5404" t="s">
        <v>12</v>
      </c>
      <c r="D5404" t="s">
        <v>5388</v>
      </c>
      <c r="E5404">
        <v>10309888</v>
      </c>
      <c r="F5404" t="s">
        <v>38</v>
      </c>
      <c r="G5404">
        <v>66150518</v>
      </c>
      <c r="H5404" t="s">
        <v>5285</v>
      </c>
      <c r="I5404" t="s">
        <v>5286</v>
      </c>
      <c r="J5404" t="s">
        <v>5407</v>
      </c>
      <c r="K5404" t="s">
        <v>5391</v>
      </c>
      <c r="L5404" t="s">
        <v>5392</v>
      </c>
      <c r="M5404" t="s">
        <v>5393</v>
      </c>
      <c r="N5404">
        <v>20</v>
      </c>
    </row>
    <row r="5405" spans="1:14" x14ac:dyDescent="0.75">
      <c r="A5405" t="s">
        <v>10</v>
      </c>
      <c r="B5405" t="s">
        <v>11</v>
      </c>
      <c r="C5405" t="s">
        <v>12</v>
      </c>
      <c r="D5405" t="s">
        <v>5388</v>
      </c>
      <c r="E5405">
        <v>10309888</v>
      </c>
      <c r="F5405" t="s">
        <v>38</v>
      </c>
      <c r="G5405">
        <v>66150518</v>
      </c>
      <c r="H5405" t="s">
        <v>5285</v>
      </c>
      <c r="I5405" t="s">
        <v>5286</v>
      </c>
      <c r="J5405" t="s">
        <v>5407</v>
      </c>
      <c r="K5405" t="s">
        <v>5394</v>
      </c>
      <c r="L5405" t="s">
        <v>5402</v>
      </c>
      <c r="M5405" t="s">
        <v>5403</v>
      </c>
      <c r="N5405">
        <v>15</v>
      </c>
    </row>
    <row r="5406" spans="1:14" x14ac:dyDescent="0.75">
      <c r="A5406" t="s">
        <v>10</v>
      </c>
      <c r="B5406" t="s">
        <v>11</v>
      </c>
      <c r="C5406" t="s">
        <v>12</v>
      </c>
      <c r="D5406" t="s">
        <v>5388</v>
      </c>
      <c r="E5406">
        <v>10309888</v>
      </c>
      <c r="F5406" t="s">
        <v>38</v>
      </c>
      <c r="G5406">
        <v>66150655</v>
      </c>
      <c r="H5406" t="s">
        <v>1211</v>
      </c>
      <c r="I5406" t="s">
        <v>1212</v>
      </c>
      <c r="J5406" t="s">
        <v>5407</v>
      </c>
      <c r="K5406" t="s">
        <v>5391</v>
      </c>
      <c r="L5406" t="s">
        <v>5392</v>
      </c>
      <c r="M5406" t="s">
        <v>5393</v>
      </c>
      <c r="N5406">
        <v>30</v>
      </c>
    </row>
    <row r="5407" spans="1:14" x14ac:dyDescent="0.75">
      <c r="A5407" t="s">
        <v>10</v>
      </c>
      <c r="B5407" t="s">
        <v>11</v>
      </c>
      <c r="C5407" t="s">
        <v>12</v>
      </c>
      <c r="D5407" t="s">
        <v>5388</v>
      </c>
      <c r="E5407">
        <v>10309888</v>
      </c>
      <c r="F5407" t="s">
        <v>38</v>
      </c>
      <c r="G5407">
        <v>66150655</v>
      </c>
      <c r="H5407" t="s">
        <v>1211</v>
      </c>
      <c r="I5407" t="s">
        <v>1212</v>
      </c>
      <c r="J5407" t="s">
        <v>5407</v>
      </c>
      <c r="K5407" t="s">
        <v>5394</v>
      </c>
      <c r="L5407" t="s">
        <v>5402</v>
      </c>
      <c r="M5407" t="s">
        <v>5404</v>
      </c>
      <c r="N5407">
        <v>5</v>
      </c>
    </row>
    <row r="5408" spans="1:14" x14ac:dyDescent="0.75">
      <c r="A5408" t="s">
        <v>10</v>
      </c>
      <c r="B5408" t="s">
        <v>11</v>
      </c>
      <c r="C5408" t="s">
        <v>12</v>
      </c>
      <c r="D5408" t="s">
        <v>5388</v>
      </c>
      <c r="E5408">
        <v>10309888</v>
      </c>
      <c r="F5408" t="s">
        <v>38</v>
      </c>
      <c r="G5408">
        <v>66150854</v>
      </c>
      <c r="H5408" t="s">
        <v>4571</v>
      </c>
      <c r="I5408" t="s">
        <v>4572</v>
      </c>
      <c r="J5408" t="s">
        <v>5406</v>
      </c>
      <c r="K5408" t="s">
        <v>5391</v>
      </c>
      <c r="L5408" t="s">
        <v>5392</v>
      </c>
      <c r="M5408" t="s">
        <v>5393</v>
      </c>
      <c r="N5408">
        <v>50</v>
      </c>
    </row>
    <row r="5409" spans="1:14" x14ac:dyDescent="0.75">
      <c r="A5409" t="s">
        <v>10</v>
      </c>
      <c r="B5409" t="s">
        <v>11</v>
      </c>
      <c r="C5409" t="s">
        <v>12</v>
      </c>
      <c r="D5409" t="s">
        <v>5388</v>
      </c>
      <c r="E5409">
        <v>10309888</v>
      </c>
      <c r="F5409" t="s">
        <v>38</v>
      </c>
      <c r="G5409">
        <v>66150854</v>
      </c>
      <c r="H5409" t="s">
        <v>4571</v>
      </c>
      <c r="I5409" t="s">
        <v>4572</v>
      </c>
      <c r="J5409" t="s">
        <v>5406</v>
      </c>
      <c r="K5409" t="s">
        <v>5394</v>
      </c>
      <c r="L5409" t="s">
        <v>5402</v>
      </c>
      <c r="M5409" t="s">
        <v>5403</v>
      </c>
      <c r="N5409">
        <v>30</v>
      </c>
    </row>
    <row r="5410" spans="1:14" x14ac:dyDescent="0.75">
      <c r="A5410" t="s">
        <v>10</v>
      </c>
      <c r="B5410" t="s">
        <v>11</v>
      </c>
      <c r="C5410" t="s">
        <v>12</v>
      </c>
      <c r="D5410" t="s">
        <v>5388</v>
      </c>
      <c r="E5410">
        <v>10309888</v>
      </c>
      <c r="F5410" t="s">
        <v>38</v>
      </c>
      <c r="G5410">
        <v>66150854</v>
      </c>
      <c r="H5410" t="s">
        <v>4571</v>
      </c>
      <c r="I5410" t="s">
        <v>4572</v>
      </c>
      <c r="J5410" t="s">
        <v>5406</v>
      </c>
      <c r="K5410" t="s">
        <v>5394</v>
      </c>
      <c r="L5410" t="s">
        <v>5402</v>
      </c>
      <c r="M5410" t="s">
        <v>5404</v>
      </c>
      <c r="N5410">
        <v>10</v>
      </c>
    </row>
    <row r="5411" spans="1:14" x14ac:dyDescent="0.75">
      <c r="A5411" t="s">
        <v>10</v>
      </c>
      <c r="B5411" t="s">
        <v>11</v>
      </c>
      <c r="C5411" t="s">
        <v>12</v>
      </c>
      <c r="D5411" t="s">
        <v>5388</v>
      </c>
      <c r="E5411">
        <v>10309888</v>
      </c>
      <c r="F5411" t="s">
        <v>38</v>
      </c>
      <c r="G5411">
        <v>66150854</v>
      </c>
      <c r="H5411" t="s">
        <v>4571</v>
      </c>
      <c r="I5411" t="s">
        <v>4572</v>
      </c>
      <c r="J5411" t="s">
        <v>5406</v>
      </c>
      <c r="K5411" t="s">
        <v>5394</v>
      </c>
      <c r="L5411" t="s">
        <v>5395</v>
      </c>
      <c r="M5411" t="s">
        <v>5405</v>
      </c>
      <c r="N5411">
        <v>20</v>
      </c>
    </row>
    <row r="5412" spans="1:14" x14ac:dyDescent="0.75">
      <c r="A5412" t="s">
        <v>10</v>
      </c>
      <c r="B5412" t="s">
        <v>11</v>
      </c>
      <c r="C5412" t="s">
        <v>12</v>
      </c>
      <c r="D5412" t="s">
        <v>5388</v>
      </c>
      <c r="E5412">
        <v>10309888</v>
      </c>
      <c r="F5412" t="s">
        <v>38</v>
      </c>
      <c r="G5412">
        <v>66151062</v>
      </c>
      <c r="H5412" t="s">
        <v>5152</v>
      </c>
      <c r="I5412" t="s">
        <v>5153</v>
      </c>
      <c r="J5412" t="s">
        <v>5407</v>
      </c>
      <c r="K5412" t="s">
        <v>5391</v>
      </c>
      <c r="L5412" t="s">
        <v>5392</v>
      </c>
      <c r="M5412" t="s">
        <v>5393</v>
      </c>
      <c r="N5412">
        <v>10</v>
      </c>
    </row>
    <row r="5413" spans="1:14" x14ac:dyDescent="0.75">
      <c r="A5413" t="s">
        <v>10</v>
      </c>
      <c r="B5413" t="s">
        <v>11</v>
      </c>
      <c r="C5413" t="s">
        <v>12</v>
      </c>
      <c r="D5413" t="s">
        <v>5388</v>
      </c>
      <c r="E5413">
        <v>10309888</v>
      </c>
      <c r="F5413" t="s">
        <v>38</v>
      </c>
      <c r="G5413">
        <v>66151062</v>
      </c>
      <c r="H5413" t="s">
        <v>5152</v>
      </c>
      <c r="I5413" t="s">
        <v>5153</v>
      </c>
      <c r="J5413" t="s">
        <v>5407</v>
      </c>
      <c r="K5413" t="s">
        <v>5394</v>
      </c>
      <c r="L5413" t="s">
        <v>5402</v>
      </c>
      <c r="M5413" t="s">
        <v>5403</v>
      </c>
      <c r="N5413">
        <v>5</v>
      </c>
    </row>
    <row r="5414" spans="1:14" x14ac:dyDescent="0.75">
      <c r="A5414" t="s">
        <v>10</v>
      </c>
      <c r="B5414" t="s">
        <v>11</v>
      </c>
      <c r="C5414" t="s">
        <v>12</v>
      </c>
      <c r="D5414" t="s">
        <v>5388</v>
      </c>
      <c r="E5414">
        <v>10309888</v>
      </c>
      <c r="F5414" t="s">
        <v>38</v>
      </c>
      <c r="G5414">
        <v>66151062</v>
      </c>
      <c r="H5414" t="s">
        <v>5152</v>
      </c>
      <c r="I5414" t="s">
        <v>5153</v>
      </c>
      <c r="J5414" t="s">
        <v>5407</v>
      </c>
      <c r="K5414" t="s">
        <v>5394</v>
      </c>
      <c r="L5414" t="s">
        <v>5395</v>
      </c>
      <c r="M5414" t="s">
        <v>5405</v>
      </c>
      <c r="N5414">
        <v>5</v>
      </c>
    </row>
    <row r="5415" spans="1:14" x14ac:dyDescent="0.75">
      <c r="A5415" t="s">
        <v>10</v>
      </c>
      <c r="B5415" t="s">
        <v>11</v>
      </c>
      <c r="C5415" t="s">
        <v>12</v>
      </c>
      <c r="D5415" t="s">
        <v>5388</v>
      </c>
      <c r="E5415">
        <v>10309888</v>
      </c>
      <c r="F5415" t="s">
        <v>38</v>
      </c>
      <c r="G5415">
        <v>66151062</v>
      </c>
      <c r="H5415" t="s">
        <v>5152</v>
      </c>
      <c r="I5415" t="s">
        <v>5153</v>
      </c>
      <c r="J5415" t="s">
        <v>5407</v>
      </c>
      <c r="K5415" t="s">
        <v>5394</v>
      </c>
      <c r="L5415" t="s">
        <v>5395</v>
      </c>
      <c r="M5415" t="s">
        <v>5396</v>
      </c>
      <c r="N5415">
        <v>20</v>
      </c>
    </row>
    <row r="5416" spans="1:14" x14ac:dyDescent="0.75">
      <c r="A5416" t="s">
        <v>10</v>
      </c>
      <c r="B5416" t="s">
        <v>11</v>
      </c>
      <c r="C5416" t="s">
        <v>12</v>
      </c>
      <c r="D5416" t="s">
        <v>5388</v>
      </c>
      <c r="E5416">
        <v>10309888</v>
      </c>
      <c r="F5416" t="s">
        <v>38</v>
      </c>
      <c r="G5416">
        <v>66151271</v>
      </c>
      <c r="H5416" t="s">
        <v>4582</v>
      </c>
      <c r="I5416" t="s">
        <v>4583</v>
      </c>
      <c r="J5416" t="s">
        <v>5406</v>
      </c>
      <c r="K5416" t="s">
        <v>5391</v>
      </c>
      <c r="L5416" t="s">
        <v>5392</v>
      </c>
      <c r="M5416" t="s">
        <v>5393</v>
      </c>
      <c r="N5416">
        <v>10</v>
      </c>
    </row>
    <row r="5417" spans="1:14" x14ac:dyDescent="0.75">
      <c r="A5417" t="s">
        <v>10</v>
      </c>
      <c r="B5417" t="s">
        <v>11</v>
      </c>
      <c r="C5417" t="s">
        <v>12</v>
      </c>
      <c r="D5417" t="s">
        <v>5388</v>
      </c>
      <c r="E5417">
        <v>10309888</v>
      </c>
      <c r="F5417" t="s">
        <v>38</v>
      </c>
      <c r="G5417">
        <v>66151271</v>
      </c>
      <c r="H5417" t="s">
        <v>4582</v>
      </c>
      <c r="I5417" t="s">
        <v>4583</v>
      </c>
      <c r="J5417" t="s">
        <v>5406</v>
      </c>
      <c r="K5417" t="s">
        <v>5394</v>
      </c>
      <c r="L5417" t="s">
        <v>5402</v>
      </c>
      <c r="M5417" t="s">
        <v>5403</v>
      </c>
      <c r="N5417">
        <v>30</v>
      </c>
    </row>
    <row r="5418" spans="1:14" x14ac:dyDescent="0.75">
      <c r="A5418" t="s">
        <v>10</v>
      </c>
      <c r="B5418" t="s">
        <v>11</v>
      </c>
      <c r="C5418" t="s">
        <v>12</v>
      </c>
      <c r="D5418" t="s">
        <v>5388</v>
      </c>
      <c r="E5418">
        <v>10309888</v>
      </c>
      <c r="F5418" t="s">
        <v>38</v>
      </c>
      <c r="G5418">
        <v>66151271</v>
      </c>
      <c r="H5418" t="s">
        <v>4582</v>
      </c>
      <c r="I5418" t="s">
        <v>4583</v>
      </c>
      <c r="J5418" t="s">
        <v>5406</v>
      </c>
      <c r="K5418" t="s">
        <v>5394</v>
      </c>
      <c r="L5418" t="s">
        <v>5395</v>
      </c>
      <c r="M5418" t="s">
        <v>5405</v>
      </c>
      <c r="N5418">
        <v>5</v>
      </c>
    </row>
    <row r="5419" spans="1:14" x14ac:dyDescent="0.75">
      <c r="A5419" t="s">
        <v>10</v>
      </c>
      <c r="B5419" t="s">
        <v>11</v>
      </c>
      <c r="C5419" t="s">
        <v>12</v>
      </c>
      <c r="D5419" t="s">
        <v>5388</v>
      </c>
      <c r="E5419">
        <v>10309888</v>
      </c>
      <c r="F5419" t="s">
        <v>38</v>
      </c>
      <c r="G5419">
        <v>66151397</v>
      </c>
      <c r="H5419" t="s">
        <v>3079</v>
      </c>
      <c r="I5419" t="s">
        <v>3080</v>
      </c>
      <c r="J5419" t="s">
        <v>5447</v>
      </c>
      <c r="K5419" t="s">
        <v>5391</v>
      </c>
      <c r="L5419" t="s">
        <v>5392</v>
      </c>
      <c r="M5419" t="s">
        <v>5393</v>
      </c>
      <c r="N5419">
        <v>40</v>
      </c>
    </row>
    <row r="5420" spans="1:14" x14ac:dyDescent="0.75">
      <c r="A5420" t="s">
        <v>10</v>
      </c>
      <c r="B5420" t="s">
        <v>11</v>
      </c>
      <c r="C5420" t="s">
        <v>12</v>
      </c>
      <c r="D5420" t="s">
        <v>5388</v>
      </c>
      <c r="E5420">
        <v>10309888</v>
      </c>
      <c r="F5420" t="s">
        <v>38</v>
      </c>
      <c r="G5420">
        <v>66151505</v>
      </c>
      <c r="H5420" t="s">
        <v>4235</v>
      </c>
      <c r="I5420" t="s">
        <v>4236</v>
      </c>
      <c r="J5420" t="s">
        <v>5407</v>
      </c>
      <c r="K5420" t="s">
        <v>5391</v>
      </c>
      <c r="L5420" t="s">
        <v>5392</v>
      </c>
      <c r="M5420" t="s">
        <v>5393</v>
      </c>
      <c r="N5420">
        <v>5</v>
      </c>
    </row>
    <row r="5421" spans="1:14" x14ac:dyDescent="0.75">
      <c r="A5421" t="s">
        <v>10</v>
      </c>
      <c r="B5421" t="s">
        <v>11</v>
      </c>
      <c r="C5421" t="s">
        <v>12</v>
      </c>
      <c r="D5421" t="s">
        <v>5388</v>
      </c>
      <c r="E5421">
        <v>10309888</v>
      </c>
      <c r="F5421" t="s">
        <v>38</v>
      </c>
      <c r="G5421">
        <v>66151576</v>
      </c>
      <c r="H5421" t="s">
        <v>946</v>
      </c>
      <c r="I5421" t="s">
        <v>947</v>
      </c>
      <c r="J5421" t="s">
        <v>5407</v>
      </c>
      <c r="K5421" t="s">
        <v>5394</v>
      </c>
      <c r="L5421" t="s">
        <v>5402</v>
      </c>
      <c r="M5421" t="s">
        <v>5403</v>
      </c>
      <c r="N5421">
        <v>15</v>
      </c>
    </row>
    <row r="5422" spans="1:14" x14ac:dyDescent="0.75">
      <c r="A5422" t="s">
        <v>10</v>
      </c>
      <c r="B5422" t="s">
        <v>11</v>
      </c>
      <c r="C5422" t="s">
        <v>12</v>
      </c>
      <c r="D5422" t="s">
        <v>5388</v>
      </c>
      <c r="E5422">
        <v>10309888</v>
      </c>
      <c r="F5422" t="s">
        <v>38</v>
      </c>
      <c r="G5422">
        <v>66151578</v>
      </c>
      <c r="H5422" t="s">
        <v>3396</v>
      </c>
      <c r="I5422" t="s">
        <v>3397</v>
      </c>
      <c r="J5422" t="s">
        <v>5407</v>
      </c>
      <c r="K5422" t="s">
        <v>5394</v>
      </c>
      <c r="L5422" t="s">
        <v>5402</v>
      </c>
      <c r="M5422" t="s">
        <v>5403</v>
      </c>
      <c r="N5422">
        <v>5</v>
      </c>
    </row>
    <row r="5423" spans="1:14" x14ac:dyDescent="0.75">
      <c r="A5423" t="s">
        <v>10</v>
      </c>
      <c r="B5423" t="s">
        <v>11</v>
      </c>
      <c r="C5423" t="s">
        <v>12</v>
      </c>
      <c r="D5423" t="s">
        <v>5388</v>
      </c>
      <c r="E5423">
        <v>10309888</v>
      </c>
      <c r="F5423" t="s">
        <v>38</v>
      </c>
      <c r="G5423">
        <v>66151591</v>
      </c>
      <c r="H5423" t="s">
        <v>228</v>
      </c>
      <c r="I5423" t="s">
        <v>230</v>
      </c>
      <c r="J5423" t="s">
        <v>5406</v>
      </c>
      <c r="K5423" t="s">
        <v>5391</v>
      </c>
      <c r="L5423" t="s">
        <v>5392</v>
      </c>
      <c r="M5423" t="s">
        <v>5393</v>
      </c>
      <c r="N5423">
        <v>100</v>
      </c>
    </row>
    <row r="5424" spans="1:14" x14ac:dyDescent="0.75">
      <c r="A5424" t="s">
        <v>10</v>
      </c>
      <c r="B5424" t="s">
        <v>11</v>
      </c>
      <c r="C5424" t="s">
        <v>12</v>
      </c>
      <c r="D5424" t="s">
        <v>5388</v>
      </c>
      <c r="E5424">
        <v>10309888</v>
      </c>
      <c r="F5424" t="s">
        <v>38</v>
      </c>
      <c r="G5424">
        <v>66151591</v>
      </c>
      <c r="H5424" t="s">
        <v>228</v>
      </c>
      <c r="I5424" t="s">
        <v>230</v>
      </c>
      <c r="J5424" t="s">
        <v>5406</v>
      </c>
      <c r="K5424" t="s">
        <v>5394</v>
      </c>
      <c r="L5424" t="s">
        <v>5402</v>
      </c>
      <c r="M5424" t="s">
        <v>5403</v>
      </c>
      <c r="N5424">
        <v>50</v>
      </c>
    </row>
    <row r="5425" spans="1:14" x14ac:dyDescent="0.75">
      <c r="A5425" t="s">
        <v>10</v>
      </c>
      <c r="B5425" t="s">
        <v>11</v>
      </c>
      <c r="C5425" t="s">
        <v>12</v>
      </c>
      <c r="D5425" t="s">
        <v>5388</v>
      </c>
      <c r="E5425">
        <v>10309888</v>
      </c>
      <c r="F5425" t="s">
        <v>38</v>
      </c>
      <c r="G5425">
        <v>66151591</v>
      </c>
      <c r="H5425" t="s">
        <v>228</v>
      </c>
      <c r="I5425" t="s">
        <v>230</v>
      </c>
      <c r="J5425" t="s">
        <v>5406</v>
      </c>
      <c r="K5425" t="s">
        <v>5394</v>
      </c>
      <c r="L5425" t="s">
        <v>5395</v>
      </c>
      <c r="M5425" t="s">
        <v>5405</v>
      </c>
      <c r="N5425">
        <v>100</v>
      </c>
    </row>
    <row r="5426" spans="1:14" x14ac:dyDescent="0.75">
      <c r="A5426" t="s">
        <v>10</v>
      </c>
      <c r="B5426" t="s">
        <v>11</v>
      </c>
      <c r="C5426" t="s">
        <v>12</v>
      </c>
      <c r="D5426" t="s">
        <v>5388</v>
      </c>
      <c r="E5426">
        <v>10309888</v>
      </c>
      <c r="F5426" t="s">
        <v>38</v>
      </c>
      <c r="G5426">
        <v>66151591</v>
      </c>
      <c r="H5426" t="s">
        <v>228</v>
      </c>
      <c r="I5426" t="s">
        <v>230</v>
      </c>
      <c r="J5426" t="s">
        <v>5406</v>
      </c>
      <c r="K5426" t="s">
        <v>5394</v>
      </c>
      <c r="L5426" t="s">
        <v>5395</v>
      </c>
      <c r="M5426" t="s">
        <v>5396</v>
      </c>
      <c r="N5426">
        <v>100</v>
      </c>
    </row>
    <row r="5427" spans="1:14" x14ac:dyDescent="0.75">
      <c r="A5427" t="s">
        <v>10</v>
      </c>
      <c r="B5427" t="s">
        <v>11</v>
      </c>
      <c r="C5427" t="s">
        <v>12</v>
      </c>
      <c r="D5427" t="s">
        <v>5388</v>
      </c>
      <c r="E5427">
        <v>10309888</v>
      </c>
      <c r="F5427" t="s">
        <v>38</v>
      </c>
      <c r="G5427">
        <v>66151611</v>
      </c>
      <c r="H5427" t="s">
        <v>4542</v>
      </c>
      <c r="I5427" t="s">
        <v>1970</v>
      </c>
      <c r="J5427" t="s">
        <v>5407</v>
      </c>
      <c r="K5427" t="s">
        <v>5398</v>
      </c>
      <c r="L5427" t="s">
        <v>5399</v>
      </c>
      <c r="M5427" t="s">
        <v>5400</v>
      </c>
      <c r="N5427">
        <v>5</v>
      </c>
    </row>
    <row r="5428" spans="1:14" x14ac:dyDescent="0.75">
      <c r="A5428" t="s">
        <v>10</v>
      </c>
      <c r="B5428" t="s">
        <v>11</v>
      </c>
      <c r="C5428" t="s">
        <v>12</v>
      </c>
      <c r="D5428" t="s">
        <v>5388</v>
      </c>
      <c r="E5428">
        <v>10309888</v>
      </c>
      <c r="F5428" t="s">
        <v>38</v>
      </c>
      <c r="G5428">
        <v>66151611</v>
      </c>
      <c r="H5428" t="s">
        <v>4542</v>
      </c>
      <c r="I5428" t="s">
        <v>1970</v>
      </c>
      <c r="J5428" t="s">
        <v>5407</v>
      </c>
      <c r="K5428" t="s">
        <v>5394</v>
      </c>
      <c r="L5428" t="s">
        <v>5395</v>
      </c>
      <c r="M5428" t="s">
        <v>5396</v>
      </c>
      <c r="N5428">
        <v>20</v>
      </c>
    </row>
    <row r="5429" spans="1:14" x14ac:dyDescent="0.75">
      <c r="A5429" t="s">
        <v>10</v>
      </c>
      <c r="B5429" t="s">
        <v>11</v>
      </c>
      <c r="C5429" t="s">
        <v>12</v>
      </c>
      <c r="D5429" t="s">
        <v>5388</v>
      </c>
      <c r="E5429">
        <v>10309888</v>
      </c>
      <c r="F5429" t="s">
        <v>38</v>
      </c>
      <c r="G5429">
        <v>66151642</v>
      </c>
      <c r="H5429" t="s">
        <v>5070</v>
      </c>
      <c r="I5429" t="s">
        <v>5071</v>
      </c>
      <c r="J5429" t="s">
        <v>5406</v>
      </c>
      <c r="K5429" t="s">
        <v>5391</v>
      </c>
      <c r="L5429" t="s">
        <v>5392</v>
      </c>
      <c r="M5429" t="s">
        <v>5393</v>
      </c>
      <c r="N5429">
        <v>10</v>
      </c>
    </row>
    <row r="5430" spans="1:14" x14ac:dyDescent="0.75">
      <c r="A5430" t="s">
        <v>10</v>
      </c>
      <c r="B5430" t="s">
        <v>11</v>
      </c>
      <c r="C5430" t="s">
        <v>12</v>
      </c>
      <c r="D5430" t="s">
        <v>5388</v>
      </c>
      <c r="E5430">
        <v>10309888</v>
      </c>
      <c r="F5430" t="s">
        <v>38</v>
      </c>
      <c r="G5430">
        <v>66151642</v>
      </c>
      <c r="H5430" t="s">
        <v>5070</v>
      </c>
      <c r="I5430" t="s">
        <v>5071</v>
      </c>
      <c r="J5430" t="s">
        <v>5406</v>
      </c>
      <c r="K5430" t="s">
        <v>5391</v>
      </c>
      <c r="L5430" t="s">
        <v>5392</v>
      </c>
      <c r="M5430" t="s">
        <v>5401</v>
      </c>
      <c r="N5430">
        <v>5</v>
      </c>
    </row>
    <row r="5431" spans="1:14" x14ac:dyDescent="0.75">
      <c r="A5431" t="s">
        <v>10</v>
      </c>
      <c r="B5431" t="s">
        <v>11</v>
      </c>
      <c r="C5431" t="s">
        <v>12</v>
      </c>
      <c r="D5431" t="s">
        <v>5388</v>
      </c>
      <c r="E5431">
        <v>10309888</v>
      </c>
      <c r="F5431" t="s">
        <v>38</v>
      </c>
      <c r="G5431">
        <v>66151642</v>
      </c>
      <c r="H5431" t="s">
        <v>5070</v>
      </c>
      <c r="I5431" t="s">
        <v>5071</v>
      </c>
      <c r="J5431" t="s">
        <v>5406</v>
      </c>
      <c r="K5431" t="s">
        <v>5394</v>
      </c>
      <c r="L5431" t="s">
        <v>5402</v>
      </c>
      <c r="M5431" t="s">
        <v>5403</v>
      </c>
      <c r="N5431">
        <v>10</v>
      </c>
    </row>
    <row r="5432" spans="1:14" x14ac:dyDescent="0.75">
      <c r="A5432" t="s">
        <v>10</v>
      </c>
      <c r="B5432" t="s">
        <v>11</v>
      </c>
      <c r="C5432" t="s">
        <v>12</v>
      </c>
      <c r="D5432" t="s">
        <v>5388</v>
      </c>
      <c r="E5432">
        <v>10309888</v>
      </c>
      <c r="F5432" t="s">
        <v>38</v>
      </c>
      <c r="G5432">
        <v>66151642</v>
      </c>
      <c r="H5432" t="s">
        <v>5070</v>
      </c>
      <c r="I5432" t="s">
        <v>5071</v>
      </c>
      <c r="J5432" t="s">
        <v>5406</v>
      </c>
      <c r="K5432" t="s">
        <v>5394</v>
      </c>
      <c r="L5432" t="s">
        <v>5402</v>
      </c>
      <c r="M5432" t="s">
        <v>5404</v>
      </c>
      <c r="N5432">
        <v>15</v>
      </c>
    </row>
    <row r="5433" spans="1:14" x14ac:dyDescent="0.75">
      <c r="A5433" t="s">
        <v>10</v>
      </c>
      <c r="B5433" t="s">
        <v>11</v>
      </c>
      <c r="C5433" t="s">
        <v>12</v>
      </c>
      <c r="D5433" t="s">
        <v>5388</v>
      </c>
      <c r="E5433">
        <v>10309888</v>
      </c>
      <c r="F5433" t="s">
        <v>38</v>
      </c>
      <c r="G5433">
        <v>66152094</v>
      </c>
      <c r="H5433" t="s">
        <v>723</v>
      </c>
      <c r="I5433" t="s">
        <v>724</v>
      </c>
      <c r="J5433" t="s">
        <v>5407</v>
      </c>
      <c r="K5433" t="s">
        <v>5391</v>
      </c>
      <c r="L5433" t="s">
        <v>5392</v>
      </c>
      <c r="M5433" t="s">
        <v>5393</v>
      </c>
      <c r="N5433">
        <v>5</v>
      </c>
    </row>
    <row r="5434" spans="1:14" x14ac:dyDescent="0.75">
      <c r="A5434" t="s">
        <v>10</v>
      </c>
      <c r="B5434" t="s">
        <v>11</v>
      </c>
      <c r="C5434" t="s">
        <v>12</v>
      </c>
      <c r="D5434" t="s">
        <v>5388</v>
      </c>
      <c r="E5434">
        <v>10309888</v>
      </c>
      <c r="F5434" t="s">
        <v>38</v>
      </c>
      <c r="G5434">
        <v>66152513</v>
      </c>
      <c r="H5434" t="s">
        <v>4113</v>
      </c>
      <c r="I5434" t="s">
        <v>4114</v>
      </c>
      <c r="J5434" t="s">
        <v>5407</v>
      </c>
      <c r="K5434" t="s">
        <v>5398</v>
      </c>
      <c r="L5434" t="s">
        <v>5399</v>
      </c>
      <c r="M5434" t="s">
        <v>5400</v>
      </c>
      <c r="N5434">
        <v>5</v>
      </c>
    </row>
    <row r="5435" spans="1:14" x14ac:dyDescent="0.75">
      <c r="A5435" t="s">
        <v>10</v>
      </c>
      <c r="B5435" t="s">
        <v>11</v>
      </c>
      <c r="C5435" t="s">
        <v>12</v>
      </c>
      <c r="D5435" t="s">
        <v>5388</v>
      </c>
      <c r="E5435">
        <v>10309888</v>
      </c>
      <c r="F5435" t="s">
        <v>38</v>
      </c>
      <c r="G5435">
        <v>66152513</v>
      </c>
      <c r="H5435" t="s">
        <v>4113</v>
      </c>
      <c r="I5435" t="s">
        <v>4114</v>
      </c>
      <c r="J5435" t="s">
        <v>5407</v>
      </c>
      <c r="K5435" t="s">
        <v>5391</v>
      </c>
      <c r="L5435" t="s">
        <v>5392</v>
      </c>
      <c r="M5435" t="s">
        <v>5393</v>
      </c>
      <c r="N5435">
        <v>20</v>
      </c>
    </row>
    <row r="5436" spans="1:14" x14ac:dyDescent="0.75">
      <c r="A5436" t="s">
        <v>10</v>
      </c>
      <c r="B5436" t="s">
        <v>11</v>
      </c>
      <c r="C5436" t="s">
        <v>12</v>
      </c>
      <c r="D5436" t="s">
        <v>5388</v>
      </c>
      <c r="E5436">
        <v>10309888</v>
      </c>
      <c r="F5436" t="s">
        <v>38</v>
      </c>
      <c r="G5436">
        <v>66152513</v>
      </c>
      <c r="H5436" t="s">
        <v>4113</v>
      </c>
      <c r="I5436" t="s">
        <v>4114</v>
      </c>
      <c r="J5436" t="s">
        <v>5407</v>
      </c>
      <c r="K5436" t="s">
        <v>5391</v>
      </c>
      <c r="L5436" t="s">
        <v>5392</v>
      </c>
      <c r="M5436" t="s">
        <v>5401</v>
      </c>
      <c r="N5436">
        <v>10</v>
      </c>
    </row>
    <row r="5437" spans="1:14" x14ac:dyDescent="0.75">
      <c r="A5437" t="s">
        <v>10</v>
      </c>
      <c r="B5437" t="s">
        <v>11</v>
      </c>
      <c r="C5437" t="s">
        <v>12</v>
      </c>
      <c r="D5437" t="s">
        <v>5388</v>
      </c>
      <c r="E5437">
        <v>10309888</v>
      </c>
      <c r="F5437" t="s">
        <v>38</v>
      </c>
      <c r="G5437">
        <v>66152513</v>
      </c>
      <c r="H5437" t="s">
        <v>4113</v>
      </c>
      <c r="I5437" t="s">
        <v>4114</v>
      </c>
      <c r="J5437" t="s">
        <v>5407</v>
      </c>
      <c r="K5437" t="s">
        <v>5394</v>
      </c>
      <c r="L5437" t="s">
        <v>5402</v>
      </c>
      <c r="M5437" t="s">
        <v>5403</v>
      </c>
      <c r="N5437">
        <v>20</v>
      </c>
    </row>
    <row r="5438" spans="1:14" x14ac:dyDescent="0.75">
      <c r="A5438" t="s">
        <v>10</v>
      </c>
      <c r="B5438" t="s">
        <v>11</v>
      </c>
      <c r="C5438" t="s">
        <v>12</v>
      </c>
      <c r="D5438" t="s">
        <v>5388</v>
      </c>
      <c r="E5438">
        <v>10309888</v>
      </c>
      <c r="F5438" t="s">
        <v>38</v>
      </c>
      <c r="G5438">
        <v>66152513</v>
      </c>
      <c r="H5438" t="s">
        <v>4113</v>
      </c>
      <c r="I5438" t="s">
        <v>4114</v>
      </c>
      <c r="J5438" t="s">
        <v>5407</v>
      </c>
      <c r="K5438" t="s">
        <v>5394</v>
      </c>
      <c r="L5438" t="s">
        <v>5402</v>
      </c>
      <c r="M5438" t="s">
        <v>5404</v>
      </c>
      <c r="N5438">
        <v>10</v>
      </c>
    </row>
    <row r="5439" spans="1:14" x14ac:dyDescent="0.75">
      <c r="A5439" t="s">
        <v>10</v>
      </c>
      <c r="B5439" t="s">
        <v>11</v>
      </c>
      <c r="C5439" t="s">
        <v>12</v>
      </c>
      <c r="D5439" t="s">
        <v>5388</v>
      </c>
      <c r="E5439">
        <v>10309888</v>
      </c>
      <c r="F5439" t="s">
        <v>38</v>
      </c>
      <c r="G5439">
        <v>66152513</v>
      </c>
      <c r="H5439" t="s">
        <v>4113</v>
      </c>
      <c r="I5439" t="s">
        <v>4114</v>
      </c>
      <c r="J5439" t="s">
        <v>5407</v>
      </c>
      <c r="K5439" t="s">
        <v>5394</v>
      </c>
      <c r="L5439" t="s">
        <v>5395</v>
      </c>
      <c r="M5439" t="s">
        <v>5405</v>
      </c>
      <c r="N5439">
        <v>10</v>
      </c>
    </row>
    <row r="5440" spans="1:14" x14ac:dyDescent="0.75">
      <c r="A5440" t="s">
        <v>10</v>
      </c>
      <c r="B5440" t="s">
        <v>11</v>
      </c>
      <c r="C5440" t="s">
        <v>12</v>
      </c>
      <c r="D5440" t="s">
        <v>5388</v>
      </c>
      <c r="E5440">
        <v>10309888</v>
      </c>
      <c r="F5440" t="s">
        <v>38</v>
      </c>
      <c r="G5440">
        <v>66152513</v>
      </c>
      <c r="H5440" t="s">
        <v>4113</v>
      </c>
      <c r="I5440" t="s">
        <v>4114</v>
      </c>
      <c r="J5440" t="s">
        <v>5407</v>
      </c>
      <c r="K5440" t="s">
        <v>5394</v>
      </c>
      <c r="L5440" t="s">
        <v>5395</v>
      </c>
      <c r="M5440" t="s">
        <v>5396</v>
      </c>
      <c r="N5440">
        <v>10</v>
      </c>
    </row>
    <row r="5441" spans="1:14" x14ac:dyDescent="0.75">
      <c r="A5441" t="s">
        <v>10</v>
      </c>
      <c r="B5441" t="s">
        <v>11</v>
      </c>
      <c r="C5441" t="s">
        <v>12</v>
      </c>
      <c r="D5441" t="s">
        <v>5388</v>
      </c>
      <c r="E5441">
        <v>10309888</v>
      </c>
      <c r="F5441" t="s">
        <v>38</v>
      </c>
      <c r="G5441">
        <v>66152734</v>
      </c>
      <c r="H5441" t="s">
        <v>2413</v>
      </c>
      <c r="I5441" t="s">
        <v>2415</v>
      </c>
      <c r="J5441" t="s">
        <v>5407</v>
      </c>
      <c r="K5441" t="s">
        <v>5398</v>
      </c>
      <c r="L5441" t="s">
        <v>5399</v>
      </c>
      <c r="M5441" t="s">
        <v>5400</v>
      </c>
      <c r="N5441">
        <v>2</v>
      </c>
    </row>
    <row r="5442" spans="1:14" x14ac:dyDescent="0.75">
      <c r="A5442" t="s">
        <v>10</v>
      </c>
      <c r="B5442" t="s">
        <v>11</v>
      </c>
      <c r="C5442" t="s">
        <v>12</v>
      </c>
      <c r="D5442" t="s">
        <v>5388</v>
      </c>
      <c r="E5442">
        <v>10309888</v>
      </c>
      <c r="F5442" t="s">
        <v>38</v>
      </c>
      <c r="G5442">
        <v>66152734</v>
      </c>
      <c r="H5442" t="s">
        <v>2413</v>
      </c>
      <c r="I5442" t="s">
        <v>2415</v>
      </c>
      <c r="J5442" t="s">
        <v>5407</v>
      </c>
      <c r="K5442" t="s">
        <v>5391</v>
      </c>
      <c r="L5442" t="s">
        <v>5392</v>
      </c>
      <c r="M5442" t="s">
        <v>5393</v>
      </c>
      <c r="N5442">
        <v>10</v>
      </c>
    </row>
    <row r="5443" spans="1:14" x14ac:dyDescent="0.75">
      <c r="A5443" t="s">
        <v>10</v>
      </c>
      <c r="B5443" t="s">
        <v>11</v>
      </c>
      <c r="C5443" t="s">
        <v>12</v>
      </c>
      <c r="D5443" t="s">
        <v>5388</v>
      </c>
      <c r="E5443">
        <v>10309888</v>
      </c>
      <c r="F5443" t="s">
        <v>38</v>
      </c>
      <c r="G5443">
        <v>66152734</v>
      </c>
      <c r="H5443" t="s">
        <v>2413</v>
      </c>
      <c r="I5443" t="s">
        <v>2415</v>
      </c>
      <c r="J5443" t="s">
        <v>5407</v>
      </c>
      <c r="K5443" t="s">
        <v>5391</v>
      </c>
      <c r="L5443" t="s">
        <v>5392</v>
      </c>
      <c r="M5443" t="s">
        <v>5401</v>
      </c>
      <c r="N5443">
        <v>1</v>
      </c>
    </row>
    <row r="5444" spans="1:14" x14ac:dyDescent="0.75">
      <c r="A5444" t="s">
        <v>10</v>
      </c>
      <c r="B5444" t="s">
        <v>11</v>
      </c>
      <c r="C5444" t="s">
        <v>12</v>
      </c>
      <c r="D5444" t="s">
        <v>5388</v>
      </c>
      <c r="E5444">
        <v>10309888</v>
      </c>
      <c r="F5444" t="s">
        <v>38</v>
      </c>
      <c r="G5444">
        <v>66152869</v>
      </c>
      <c r="H5444" t="s">
        <v>2882</v>
      </c>
      <c r="I5444" t="s">
        <v>2883</v>
      </c>
      <c r="J5444" t="s">
        <v>5406</v>
      </c>
      <c r="K5444" t="s">
        <v>5391</v>
      </c>
      <c r="L5444" t="s">
        <v>5392</v>
      </c>
      <c r="M5444" t="s">
        <v>5393</v>
      </c>
      <c r="N5444">
        <v>350</v>
      </c>
    </row>
    <row r="5445" spans="1:14" x14ac:dyDescent="0.75">
      <c r="A5445" t="s">
        <v>10</v>
      </c>
      <c r="B5445" t="s">
        <v>11</v>
      </c>
      <c r="C5445" t="s">
        <v>12</v>
      </c>
      <c r="D5445" t="s">
        <v>5388</v>
      </c>
      <c r="E5445">
        <v>10309888</v>
      </c>
      <c r="F5445" t="s">
        <v>38</v>
      </c>
      <c r="G5445">
        <v>66152869</v>
      </c>
      <c r="H5445" t="s">
        <v>2882</v>
      </c>
      <c r="I5445" t="s">
        <v>2883</v>
      </c>
      <c r="J5445" t="s">
        <v>5406</v>
      </c>
      <c r="K5445" t="s">
        <v>5391</v>
      </c>
      <c r="L5445" t="s">
        <v>5392</v>
      </c>
      <c r="M5445" t="s">
        <v>5401</v>
      </c>
      <c r="N5445">
        <v>100</v>
      </c>
    </row>
    <row r="5446" spans="1:14" x14ac:dyDescent="0.75">
      <c r="A5446" t="s">
        <v>10</v>
      </c>
      <c r="B5446" t="s">
        <v>11</v>
      </c>
      <c r="C5446" t="s">
        <v>12</v>
      </c>
      <c r="D5446" t="s">
        <v>5388</v>
      </c>
      <c r="E5446">
        <v>10309888</v>
      </c>
      <c r="F5446" t="s">
        <v>38</v>
      </c>
      <c r="G5446">
        <v>66152869</v>
      </c>
      <c r="H5446" t="s">
        <v>2882</v>
      </c>
      <c r="I5446" t="s">
        <v>2883</v>
      </c>
      <c r="J5446" t="s">
        <v>5406</v>
      </c>
      <c r="K5446" t="s">
        <v>5394</v>
      </c>
      <c r="L5446" t="s">
        <v>5402</v>
      </c>
      <c r="M5446" t="s">
        <v>5403</v>
      </c>
      <c r="N5446">
        <v>200</v>
      </c>
    </row>
    <row r="5447" spans="1:14" x14ac:dyDescent="0.75">
      <c r="A5447" t="s">
        <v>10</v>
      </c>
      <c r="B5447" t="s">
        <v>11</v>
      </c>
      <c r="C5447" t="s">
        <v>12</v>
      </c>
      <c r="D5447" t="s">
        <v>5388</v>
      </c>
      <c r="E5447">
        <v>10309888</v>
      </c>
      <c r="F5447" t="s">
        <v>38</v>
      </c>
      <c r="G5447">
        <v>66152869</v>
      </c>
      <c r="H5447" t="s">
        <v>2882</v>
      </c>
      <c r="I5447" t="s">
        <v>2883</v>
      </c>
      <c r="J5447" t="s">
        <v>5406</v>
      </c>
      <c r="K5447" t="s">
        <v>5394</v>
      </c>
      <c r="L5447" t="s">
        <v>5395</v>
      </c>
      <c r="M5447" t="s">
        <v>5405</v>
      </c>
      <c r="N5447">
        <v>20</v>
      </c>
    </row>
    <row r="5448" spans="1:14" x14ac:dyDescent="0.75">
      <c r="A5448" t="s">
        <v>10</v>
      </c>
      <c r="B5448" t="s">
        <v>11</v>
      </c>
      <c r="C5448" t="s">
        <v>12</v>
      </c>
      <c r="D5448" t="s">
        <v>5388</v>
      </c>
      <c r="E5448">
        <v>10309888</v>
      </c>
      <c r="F5448" t="s">
        <v>38</v>
      </c>
      <c r="G5448">
        <v>66152870</v>
      </c>
      <c r="H5448" t="s">
        <v>963</v>
      </c>
      <c r="I5448" t="s">
        <v>964</v>
      </c>
      <c r="J5448" t="s">
        <v>5406</v>
      </c>
      <c r="K5448" t="s">
        <v>5391</v>
      </c>
      <c r="L5448" t="s">
        <v>5392</v>
      </c>
      <c r="M5448" t="s">
        <v>5393</v>
      </c>
      <c r="N5448">
        <v>40</v>
      </c>
    </row>
    <row r="5449" spans="1:14" x14ac:dyDescent="0.75">
      <c r="A5449" t="s">
        <v>10</v>
      </c>
      <c r="B5449" t="s">
        <v>11</v>
      </c>
      <c r="C5449" t="s">
        <v>12</v>
      </c>
      <c r="D5449" t="s">
        <v>5388</v>
      </c>
      <c r="E5449">
        <v>10309888</v>
      </c>
      <c r="F5449" t="s">
        <v>38</v>
      </c>
      <c r="G5449">
        <v>66152870</v>
      </c>
      <c r="H5449" t="s">
        <v>963</v>
      </c>
      <c r="I5449" t="s">
        <v>964</v>
      </c>
      <c r="J5449" t="s">
        <v>5406</v>
      </c>
      <c r="K5449" t="s">
        <v>5394</v>
      </c>
      <c r="L5449" t="s">
        <v>5402</v>
      </c>
      <c r="M5449" t="s">
        <v>5417</v>
      </c>
      <c r="N5449">
        <v>10</v>
      </c>
    </row>
    <row r="5450" spans="1:14" x14ac:dyDescent="0.75">
      <c r="A5450" t="s">
        <v>10</v>
      </c>
      <c r="B5450" t="s">
        <v>11</v>
      </c>
      <c r="C5450" t="s">
        <v>12</v>
      </c>
      <c r="D5450" t="s">
        <v>5388</v>
      </c>
      <c r="E5450">
        <v>10309888</v>
      </c>
      <c r="F5450" t="s">
        <v>38</v>
      </c>
      <c r="G5450">
        <v>66152870</v>
      </c>
      <c r="H5450" t="s">
        <v>963</v>
      </c>
      <c r="I5450" t="s">
        <v>964</v>
      </c>
      <c r="J5450" t="s">
        <v>5406</v>
      </c>
      <c r="K5450" t="s">
        <v>5394</v>
      </c>
      <c r="L5450" t="s">
        <v>5395</v>
      </c>
      <c r="M5450" t="s">
        <v>5396</v>
      </c>
      <c r="N5450">
        <v>20</v>
      </c>
    </row>
    <row r="5451" spans="1:14" x14ac:dyDescent="0.75">
      <c r="A5451" t="s">
        <v>10</v>
      </c>
      <c r="B5451" t="s">
        <v>11</v>
      </c>
      <c r="C5451" t="s">
        <v>12</v>
      </c>
      <c r="D5451" t="s">
        <v>5388</v>
      </c>
      <c r="E5451">
        <v>10309888</v>
      </c>
      <c r="F5451" t="s">
        <v>38</v>
      </c>
      <c r="G5451">
        <v>66152870</v>
      </c>
      <c r="H5451" t="s">
        <v>963</v>
      </c>
      <c r="I5451" t="s">
        <v>964</v>
      </c>
      <c r="J5451" t="s">
        <v>5406</v>
      </c>
      <c r="K5451" t="s">
        <v>5394</v>
      </c>
      <c r="L5451" t="s">
        <v>5395</v>
      </c>
      <c r="M5451" t="s">
        <v>5408</v>
      </c>
      <c r="N5451">
        <v>10</v>
      </c>
    </row>
    <row r="5452" spans="1:14" x14ac:dyDescent="0.75">
      <c r="A5452" t="s">
        <v>10</v>
      </c>
      <c r="B5452" t="s">
        <v>11</v>
      </c>
      <c r="C5452" t="s">
        <v>12</v>
      </c>
      <c r="D5452" t="s">
        <v>5388</v>
      </c>
      <c r="E5452">
        <v>10309888</v>
      </c>
      <c r="F5452" t="s">
        <v>38</v>
      </c>
      <c r="G5452">
        <v>66152942</v>
      </c>
      <c r="H5452" t="s">
        <v>4965</v>
      </c>
      <c r="I5452" t="s">
        <v>4968</v>
      </c>
      <c r="J5452" t="s">
        <v>5407</v>
      </c>
      <c r="K5452" t="s">
        <v>5394</v>
      </c>
      <c r="L5452" t="s">
        <v>5402</v>
      </c>
      <c r="M5452" t="s">
        <v>5404</v>
      </c>
      <c r="N5452">
        <v>5</v>
      </c>
    </row>
    <row r="5453" spans="1:14" x14ac:dyDescent="0.75">
      <c r="A5453" t="s">
        <v>10</v>
      </c>
      <c r="B5453" t="s">
        <v>11</v>
      </c>
      <c r="C5453" t="s">
        <v>12</v>
      </c>
      <c r="D5453" t="s">
        <v>5388</v>
      </c>
      <c r="E5453">
        <v>10309888</v>
      </c>
      <c r="F5453" t="s">
        <v>38</v>
      </c>
      <c r="G5453">
        <v>66153534</v>
      </c>
      <c r="H5453" t="s">
        <v>3396</v>
      </c>
      <c r="I5453" t="s">
        <v>3398</v>
      </c>
      <c r="J5453" t="s">
        <v>5407</v>
      </c>
      <c r="K5453" t="s">
        <v>5398</v>
      </c>
      <c r="L5453" t="s">
        <v>5399</v>
      </c>
      <c r="M5453" t="s">
        <v>5400</v>
      </c>
      <c r="N5453">
        <v>5</v>
      </c>
    </row>
    <row r="5454" spans="1:14" x14ac:dyDescent="0.75">
      <c r="A5454" t="s">
        <v>10</v>
      </c>
      <c r="B5454" t="s">
        <v>11</v>
      </c>
      <c r="C5454" t="s">
        <v>12</v>
      </c>
      <c r="D5454" t="s">
        <v>5388</v>
      </c>
      <c r="E5454">
        <v>10309888</v>
      </c>
      <c r="F5454" t="s">
        <v>38</v>
      </c>
      <c r="G5454">
        <v>66153534</v>
      </c>
      <c r="H5454" t="s">
        <v>3396</v>
      </c>
      <c r="I5454" t="s">
        <v>3398</v>
      </c>
      <c r="J5454" t="s">
        <v>5407</v>
      </c>
      <c r="K5454" t="s">
        <v>5391</v>
      </c>
      <c r="L5454" t="s">
        <v>5392</v>
      </c>
      <c r="M5454" t="s">
        <v>5393</v>
      </c>
      <c r="N5454">
        <v>20</v>
      </c>
    </row>
    <row r="5455" spans="1:14" x14ac:dyDescent="0.75">
      <c r="A5455" t="s">
        <v>10</v>
      </c>
      <c r="B5455" t="s">
        <v>11</v>
      </c>
      <c r="C5455" t="s">
        <v>12</v>
      </c>
      <c r="D5455" t="s">
        <v>5388</v>
      </c>
      <c r="E5455">
        <v>10309888</v>
      </c>
      <c r="F5455" t="s">
        <v>38</v>
      </c>
      <c r="G5455">
        <v>66153534</v>
      </c>
      <c r="H5455" t="s">
        <v>3396</v>
      </c>
      <c r="I5455" t="s">
        <v>3398</v>
      </c>
      <c r="J5455" t="s">
        <v>5407</v>
      </c>
      <c r="K5455" t="s">
        <v>5391</v>
      </c>
      <c r="L5455" t="s">
        <v>5392</v>
      </c>
      <c r="M5455" t="s">
        <v>5401</v>
      </c>
      <c r="N5455">
        <v>5</v>
      </c>
    </row>
    <row r="5456" spans="1:14" x14ac:dyDescent="0.75">
      <c r="A5456" t="s">
        <v>10</v>
      </c>
      <c r="B5456" t="s">
        <v>11</v>
      </c>
      <c r="C5456" t="s">
        <v>12</v>
      </c>
      <c r="D5456" t="s">
        <v>5388</v>
      </c>
      <c r="E5456">
        <v>10309888</v>
      </c>
      <c r="F5456" t="s">
        <v>38</v>
      </c>
      <c r="G5456">
        <v>66153534</v>
      </c>
      <c r="H5456" t="s">
        <v>3396</v>
      </c>
      <c r="I5456" t="s">
        <v>3398</v>
      </c>
      <c r="J5456" t="s">
        <v>5407</v>
      </c>
      <c r="K5456" t="s">
        <v>5394</v>
      </c>
      <c r="L5456" t="s">
        <v>5402</v>
      </c>
      <c r="M5456" t="s">
        <v>5403</v>
      </c>
      <c r="N5456">
        <v>30</v>
      </c>
    </row>
    <row r="5457" spans="1:14" x14ac:dyDescent="0.75">
      <c r="A5457" t="s">
        <v>10</v>
      </c>
      <c r="B5457" t="s">
        <v>11</v>
      </c>
      <c r="C5457" t="s">
        <v>12</v>
      </c>
      <c r="D5457" t="s">
        <v>5388</v>
      </c>
      <c r="E5457">
        <v>10309888</v>
      </c>
      <c r="F5457" t="s">
        <v>38</v>
      </c>
      <c r="G5457">
        <v>66153534</v>
      </c>
      <c r="H5457" t="s">
        <v>3396</v>
      </c>
      <c r="I5457" t="s">
        <v>3398</v>
      </c>
      <c r="J5457" t="s">
        <v>5407</v>
      </c>
      <c r="K5457" t="s">
        <v>5394</v>
      </c>
      <c r="L5457" t="s">
        <v>5395</v>
      </c>
      <c r="M5457" t="s">
        <v>5405</v>
      </c>
      <c r="N5457">
        <v>5</v>
      </c>
    </row>
    <row r="5458" spans="1:14" x14ac:dyDescent="0.75">
      <c r="A5458" t="s">
        <v>10</v>
      </c>
      <c r="B5458" t="s">
        <v>11</v>
      </c>
      <c r="C5458" t="s">
        <v>12</v>
      </c>
      <c r="D5458" t="s">
        <v>5388</v>
      </c>
      <c r="E5458">
        <v>10309888</v>
      </c>
      <c r="F5458" t="s">
        <v>38</v>
      </c>
      <c r="G5458">
        <v>66153819</v>
      </c>
      <c r="H5458" t="s">
        <v>5004</v>
      </c>
      <c r="I5458" t="s">
        <v>1970</v>
      </c>
      <c r="J5458" t="s">
        <v>5407</v>
      </c>
      <c r="K5458" t="s">
        <v>5394</v>
      </c>
      <c r="L5458" t="s">
        <v>5402</v>
      </c>
      <c r="M5458" t="s">
        <v>5404</v>
      </c>
      <c r="N5458">
        <v>5</v>
      </c>
    </row>
    <row r="5459" spans="1:14" x14ac:dyDescent="0.75">
      <c r="A5459" t="s">
        <v>10</v>
      </c>
      <c r="B5459" t="s">
        <v>11</v>
      </c>
      <c r="C5459" t="s">
        <v>12</v>
      </c>
      <c r="D5459" t="s">
        <v>5388</v>
      </c>
      <c r="E5459">
        <v>10309888</v>
      </c>
      <c r="F5459" t="s">
        <v>38</v>
      </c>
      <c r="G5459">
        <v>66154021</v>
      </c>
      <c r="H5459" t="s">
        <v>5139</v>
      </c>
      <c r="I5459" t="s">
        <v>43</v>
      </c>
      <c r="J5459" t="s">
        <v>5407</v>
      </c>
      <c r="K5459" t="s">
        <v>5391</v>
      </c>
      <c r="L5459" t="s">
        <v>5392</v>
      </c>
      <c r="M5459" t="s">
        <v>5393</v>
      </c>
      <c r="N5459">
        <v>20</v>
      </c>
    </row>
    <row r="5460" spans="1:14" x14ac:dyDescent="0.75">
      <c r="A5460" t="s">
        <v>10</v>
      </c>
      <c r="B5460" t="s">
        <v>11</v>
      </c>
      <c r="C5460" t="s">
        <v>12</v>
      </c>
      <c r="D5460" t="s">
        <v>5388</v>
      </c>
      <c r="E5460">
        <v>10309888</v>
      </c>
      <c r="F5460" t="s">
        <v>38</v>
      </c>
      <c r="G5460">
        <v>66154021</v>
      </c>
      <c r="H5460" t="s">
        <v>5139</v>
      </c>
      <c r="I5460" t="s">
        <v>43</v>
      </c>
      <c r="J5460" t="s">
        <v>5407</v>
      </c>
      <c r="K5460" t="s">
        <v>5391</v>
      </c>
      <c r="L5460" t="s">
        <v>5392</v>
      </c>
      <c r="M5460" t="s">
        <v>5401</v>
      </c>
      <c r="N5460">
        <v>10</v>
      </c>
    </row>
    <row r="5461" spans="1:14" x14ac:dyDescent="0.75">
      <c r="A5461" t="s">
        <v>10</v>
      </c>
      <c r="B5461" t="s">
        <v>11</v>
      </c>
      <c r="C5461" t="s">
        <v>12</v>
      </c>
      <c r="D5461" t="s">
        <v>5388</v>
      </c>
      <c r="E5461">
        <v>10309888</v>
      </c>
      <c r="F5461" t="s">
        <v>38</v>
      </c>
      <c r="G5461">
        <v>66154021</v>
      </c>
      <c r="H5461" t="s">
        <v>5139</v>
      </c>
      <c r="I5461" t="s">
        <v>43</v>
      </c>
      <c r="J5461" t="s">
        <v>5407</v>
      </c>
      <c r="K5461" t="s">
        <v>5394</v>
      </c>
      <c r="L5461" t="s">
        <v>5402</v>
      </c>
      <c r="M5461" t="s">
        <v>5403</v>
      </c>
      <c r="N5461">
        <v>10</v>
      </c>
    </row>
    <row r="5462" spans="1:14" x14ac:dyDescent="0.75">
      <c r="A5462" t="s">
        <v>10</v>
      </c>
      <c r="B5462" t="s">
        <v>11</v>
      </c>
      <c r="C5462" t="s">
        <v>12</v>
      </c>
      <c r="D5462" t="s">
        <v>5388</v>
      </c>
      <c r="E5462">
        <v>10309888</v>
      </c>
      <c r="F5462" t="s">
        <v>38</v>
      </c>
      <c r="G5462">
        <v>66154021</v>
      </c>
      <c r="H5462" t="s">
        <v>5139</v>
      </c>
      <c r="I5462" t="s">
        <v>43</v>
      </c>
      <c r="J5462" t="s">
        <v>5407</v>
      </c>
      <c r="K5462" t="s">
        <v>5394</v>
      </c>
      <c r="L5462" t="s">
        <v>5395</v>
      </c>
      <c r="M5462" t="s">
        <v>5405</v>
      </c>
      <c r="N5462">
        <v>10</v>
      </c>
    </row>
    <row r="5463" spans="1:14" x14ac:dyDescent="0.75">
      <c r="A5463" t="s">
        <v>10</v>
      </c>
      <c r="B5463" t="s">
        <v>11</v>
      </c>
      <c r="C5463" t="s">
        <v>12</v>
      </c>
      <c r="D5463" t="s">
        <v>5388</v>
      </c>
      <c r="E5463">
        <v>10309888</v>
      </c>
      <c r="F5463" t="s">
        <v>38</v>
      </c>
      <c r="G5463">
        <v>66154084</v>
      </c>
      <c r="H5463" t="s">
        <v>7072</v>
      </c>
      <c r="I5463" t="s">
        <v>7373</v>
      </c>
      <c r="J5463" t="s">
        <v>5390</v>
      </c>
      <c r="K5463" t="s">
        <v>5391</v>
      </c>
      <c r="L5463" t="s">
        <v>5392</v>
      </c>
      <c r="M5463" t="s">
        <v>5393</v>
      </c>
      <c r="N5463">
        <v>5</v>
      </c>
    </row>
    <row r="5464" spans="1:14" x14ac:dyDescent="0.75">
      <c r="A5464" t="s">
        <v>10</v>
      </c>
      <c r="B5464" t="s">
        <v>11</v>
      </c>
      <c r="C5464" t="s">
        <v>12</v>
      </c>
      <c r="D5464" t="s">
        <v>5388</v>
      </c>
      <c r="E5464">
        <v>10309888</v>
      </c>
      <c r="F5464" t="s">
        <v>38</v>
      </c>
      <c r="G5464">
        <v>66154084</v>
      </c>
      <c r="H5464" t="s">
        <v>7072</v>
      </c>
      <c r="I5464" t="s">
        <v>7373</v>
      </c>
      <c r="J5464" t="s">
        <v>5390</v>
      </c>
      <c r="K5464" t="s">
        <v>5391</v>
      </c>
      <c r="L5464" t="s">
        <v>5392</v>
      </c>
      <c r="M5464" t="s">
        <v>5401</v>
      </c>
      <c r="N5464">
        <v>2</v>
      </c>
    </row>
    <row r="5465" spans="1:14" x14ac:dyDescent="0.75">
      <c r="A5465" t="s">
        <v>10</v>
      </c>
      <c r="B5465" t="s">
        <v>11</v>
      </c>
      <c r="C5465" t="s">
        <v>12</v>
      </c>
      <c r="D5465" t="s">
        <v>5388</v>
      </c>
      <c r="E5465">
        <v>10309888</v>
      </c>
      <c r="F5465" t="s">
        <v>38</v>
      </c>
      <c r="G5465">
        <v>66154084</v>
      </c>
      <c r="H5465" t="s">
        <v>7072</v>
      </c>
      <c r="I5465" t="s">
        <v>7373</v>
      </c>
      <c r="J5465" t="s">
        <v>5390</v>
      </c>
      <c r="K5465" t="s">
        <v>5394</v>
      </c>
      <c r="L5465" t="s">
        <v>5402</v>
      </c>
      <c r="M5465" t="s">
        <v>5417</v>
      </c>
      <c r="N5465">
        <v>5</v>
      </c>
    </row>
    <row r="5466" spans="1:14" x14ac:dyDescent="0.75">
      <c r="A5466" t="s">
        <v>10</v>
      </c>
      <c r="B5466" t="s">
        <v>11</v>
      </c>
      <c r="C5466" t="s">
        <v>12</v>
      </c>
      <c r="D5466" t="s">
        <v>5388</v>
      </c>
      <c r="E5466">
        <v>10309888</v>
      </c>
      <c r="F5466" t="s">
        <v>38</v>
      </c>
      <c r="G5466">
        <v>66154084</v>
      </c>
      <c r="H5466" t="s">
        <v>7072</v>
      </c>
      <c r="I5466" t="s">
        <v>7373</v>
      </c>
      <c r="J5466" t="s">
        <v>5390</v>
      </c>
      <c r="K5466" t="s">
        <v>5394</v>
      </c>
      <c r="L5466" t="s">
        <v>5402</v>
      </c>
      <c r="M5466" t="s">
        <v>5403</v>
      </c>
      <c r="N5466">
        <v>3</v>
      </c>
    </row>
    <row r="5467" spans="1:14" x14ac:dyDescent="0.75">
      <c r="A5467" t="s">
        <v>10</v>
      </c>
      <c r="B5467" t="s">
        <v>11</v>
      </c>
      <c r="C5467" t="s">
        <v>12</v>
      </c>
      <c r="D5467" t="s">
        <v>5388</v>
      </c>
      <c r="E5467">
        <v>10309888</v>
      </c>
      <c r="F5467" t="s">
        <v>38</v>
      </c>
      <c r="G5467">
        <v>66154084</v>
      </c>
      <c r="H5467" t="s">
        <v>7072</v>
      </c>
      <c r="I5467" t="s">
        <v>7373</v>
      </c>
      <c r="J5467" t="s">
        <v>5390</v>
      </c>
      <c r="K5467" t="s">
        <v>5394</v>
      </c>
      <c r="L5467" t="s">
        <v>5402</v>
      </c>
      <c r="M5467" t="s">
        <v>5404</v>
      </c>
      <c r="N5467">
        <v>3</v>
      </c>
    </row>
    <row r="5468" spans="1:14" x14ac:dyDescent="0.75">
      <c r="A5468" t="s">
        <v>10</v>
      </c>
      <c r="B5468" t="s">
        <v>11</v>
      </c>
      <c r="C5468" t="s">
        <v>12</v>
      </c>
      <c r="D5468" t="s">
        <v>5388</v>
      </c>
      <c r="E5468">
        <v>10309888</v>
      </c>
      <c r="F5468" t="s">
        <v>38</v>
      </c>
      <c r="G5468">
        <v>66154149</v>
      </c>
      <c r="H5468" t="s">
        <v>2991</v>
      </c>
      <c r="I5468" t="s">
        <v>2993</v>
      </c>
      <c r="J5468" t="s">
        <v>5407</v>
      </c>
      <c r="K5468" t="s">
        <v>5394</v>
      </c>
      <c r="L5468" t="s">
        <v>5402</v>
      </c>
      <c r="M5468" t="s">
        <v>5403</v>
      </c>
      <c r="N5468">
        <v>20</v>
      </c>
    </row>
    <row r="5469" spans="1:14" x14ac:dyDescent="0.75">
      <c r="A5469" t="s">
        <v>10</v>
      </c>
      <c r="B5469" t="s">
        <v>11</v>
      </c>
      <c r="C5469" t="s">
        <v>12</v>
      </c>
      <c r="D5469" t="s">
        <v>5388</v>
      </c>
      <c r="E5469">
        <v>10309888</v>
      </c>
      <c r="F5469" t="s">
        <v>38</v>
      </c>
      <c r="G5469">
        <v>66154970</v>
      </c>
      <c r="H5469" t="s">
        <v>2144</v>
      </c>
      <c r="I5469" t="s">
        <v>2145</v>
      </c>
      <c r="J5469" t="s">
        <v>5406</v>
      </c>
      <c r="K5469" t="s">
        <v>5391</v>
      </c>
      <c r="L5469" t="s">
        <v>5392</v>
      </c>
      <c r="M5469" t="s">
        <v>5393</v>
      </c>
      <c r="N5469">
        <v>45</v>
      </c>
    </row>
    <row r="5470" spans="1:14" x14ac:dyDescent="0.75">
      <c r="A5470" t="s">
        <v>10</v>
      </c>
      <c r="B5470" t="s">
        <v>11</v>
      </c>
      <c r="C5470" t="s">
        <v>12</v>
      </c>
      <c r="D5470" t="s">
        <v>5388</v>
      </c>
      <c r="E5470">
        <v>10309888</v>
      </c>
      <c r="F5470" t="s">
        <v>38</v>
      </c>
      <c r="G5470">
        <v>66154970</v>
      </c>
      <c r="H5470" t="s">
        <v>2144</v>
      </c>
      <c r="I5470" t="s">
        <v>2145</v>
      </c>
      <c r="J5470" t="s">
        <v>5406</v>
      </c>
      <c r="K5470" t="s">
        <v>5391</v>
      </c>
      <c r="L5470" t="s">
        <v>5392</v>
      </c>
      <c r="M5470" t="s">
        <v>5401</v>
      </c>
      <c r="N5470">
        <v>5</v>
      </c>
    </row>
    <row r="5471" spans="1:14" x14ac:dyDescent="0.75">
      <c r="A5471" t="s">
        <v>10</v>
      </c>
      <c r="B5471" t="s">
        <v>11</v>
      </c>
      <c r="C5471" t="s">
        <v>12</v>
      </c>
      <c r="D5471" t="s">
        <v>5388</v>
      </c>
      <c r="E5471">
        <v>10309888</v>
      </c>
      <c r="F5471" t="s">
        <v>38</v>
      </c>
      <c r="G5471">
        <v>66154970</v>
      </c>
      <c r="H5471" t="s">
        <v>2144</v>
      </c>
      <c r="I5471" t="s">
        <v>2145</v>
      </c>
      <c r="J5471" t="s">
        <v>5406</v>
      </c>
      <c r="K5471" t="s">
        <v>5394</v>
      </c>
      <c r="L5471" t="s">
        <v>5402</v>
      </c>
      <c r="M5471" t="s">
        <v>5403</v>
      </c>
      <c r="N5471">
        <v>20</v>
      </c>
    </row>
    <row r="5472" spans="1:14" x14ac:dyDescent="0.75">
      <c r="A5472" t="s">
        <v>10</v>
      </c>
      <c r="B5472" t="s">
        <v>11</v>
      </c>
      <c r="C5472" t="s">
        <v>12</v>
      </c>
      <c r="D5472" t="s">
        <v>5388</v>
      </c>
      <c r="E5472">
        <v>10309888</v>
      </c>
      <c r="F5472" t="s">
        <v>38</v>
      </c>
      <c r="G5472">
        <v>66154970</v>
      </c>
      <c r="H5472" t="s">
        <v>2144</v>
      </c>
      <c r="I5472" t="s">
        <v>2145</v>
      </c>
      <c r="J5472" t="s">
        <v>5406</v>
      </c>
      <c r="K5472" t="s">
        <v>5394</v>
      </c>
      <c r="L5472" t="s">
        <v>5402</v>
      </c>
      <c r="M5472" t="s">
        <v>5404</v>
      </c>
      <c r="N5472">
        <v>30</v>
      </c>
    </row>
    <row r="5473" spans="1:14" x14ac:dyDescent="0.75">
      <c r="A5473" t="s">
        <v>10</v>
      </c>
      <c r="B5473" t="s">
        <v>11</v>
      </c>
      <c r="C5473" t="s">
        <v>12</v>
      </c>
      <c r="D5473" t="s">
        <v>5388</v>
      </c>
      <c r="E5473">
        <v>10309888</v>
      </c>
      <c r="F5473" t="s">
        <v>38</v>
      </c>
      <c r="G5473">
        <v>66154970</v>
      </c>
      <c r="H5473" t="s">
        <v>2144</v>
      </c>
      <c r="I5473" t="s">
        <v>2145</v>
      </c>
      <c r="J5473" t="s">
        <v>5406</v>
      </c>
      <c r="K5473" t="s">
        <v>5394</v>
      </c>
      <c r="L5473" t="s">
        <v>5395</v>
      </c>
      <c r="M5473" t="s">
        <v>5405</v>
      </c>
      <c r="N5473">
        <v>20</v>
      </c>
    </row>
    <row r="5474" spans="1:14" x14ac:dyDescent="0.75">
      <c r="A5474" t="s">
        <v>10</v>
      </c>
      <c r="B5474" t="s">
        <v>11</v>
      </c>
      <c r="C5474" t="s">
        <v>12</v>
      </c>
      <c r="D5474" t="s">
        <v>5388</v>
      </c>
      <c r="E5474">
        <v>10309888</v>
      </c>
      <c r="F5474" t="s">
        <v>38</v>
      </c>
      <c r="G5474">
        <v>66154970</v>
      </c>
      <c r="H5474" t="s">
        <v>2144</v>
      </c>
      <c r="I5474" t="s">
        <v>2145</v>
      </c>
      <c r="J5474" t="s">
        <v>5406</v>
      </c>
      <c r="K5474" t="s">
        <v>5394</v>
      </c>
      <c r="L5474" t="s">
        <v>5395</v>
      </c>
      <c r="M5474" t="s">
        <v>5396</v>
      </c>
      <c r="N5474">
        <v>10</v>
      </c>
    </row>
    <row r="5475" spans="1:14" x14ac:dyDescent="0.75">
      <c r="A5475" t="s">
        <v>10</v>
      </c>
      <c r="B5475" t="s">
        <v>11</v>
      </c>
      <c r="C5475" t="s">
        <v>12</v>
      </c>
      <c r="D5475" t="s">
        <v>5388</v>
      </c>
      <c r="E5475">
        <v>10309888</v>
      </c>
      <c r="F5475" t="s">
        <v>38</v>
      </c>
      <c r="G5475">
        <v>66155296</v>
      </c>
      <c r="H5475" t="s">
        <v>4716</v>
      </c>
      <c r="I5475" t="s">
        <v>4717</v>
      </c>
      <c r="J5475" t="s">
        <v>5421</v>
      </c>
      <c r="K5475" t="s">
        <v>5391</v>
      </c>
      <c r="L5475" t="s">
        <v>5392</v>
      </c>
      <c r="M5475" t="s">
        <v>5393</v>
      </c>
      <c r="N5475">
        <v>507</v>
      </c>
    </row>
    <row r="5476" spans="1:14" x14ac:dyDescent="0.75">
      <c r="A5476" t="s">
        <v>10</v>
      </c>
      <c r="B5476" t="s">
        <v>11</v>
      </c>
      <c r="C5476" t="s">
        <v>12</v>
      </c>
      <c r="D5476" t="s">
        <v>5388</v>
      </c>
      <c r="E5476">
        <v>10309888</v>
      </c>
      <c r="F5476" t="s">
        <v>38</v>
      </c>
      <c r="G5476">
        <v>66155602</v>
      </c>
      <c r="H5476" t="s">
        <v>2261</v>
      </c>
      <c r="I5476" t="s">
        <v>2263</v>
      </c>
      <c r="J5476" t="s">
        <v>5407</v>
      </c>
      <c r="K5476" t="s">
        <v>5391</v>
      </c>
      <c r="L5476" t="s">
        <v>5392</v>
      </c>
      <c r="M5476" t="s">
        <v>5393</v>
      </c>
      <c r="N5476">
        <v>5</v>
      </c>
    </row>
    <row r="5477" spans="1:14" x14ac:dyDescent="0.75">
      <c r="A5477" t="s">
        <v>10</v>
      </c>
      <c r="B5477" t="s">
        <v>11</v>
      </c>
      <c r="C5477" t="s">
        <v>12</v>
      </c>
      <c r="D5477" t="s">
        <v>5388</v>
      </c>
      <c r="E5477">
        <v>10309888</v>
      </c>
      <c r="F5477" t="s">
        <v>38</v>
      </c>
      <c r="G5477">
        <v>66155602</v>
      </c>
      <c r="H5477" t="s">
        <v>2261</v>
      </c>
      <c r="I5477" t="s">
        <v>2263</v>
      </c>
      <c r="J5477" t="s">
        <v>5407</v>
      </c>
      <c r="K5477" t="s">
        <v>5394</v>
      </c>
      <c r="L5477" t="s">
        <v>5402</v>
      </c>
      <c r="M5477" t="s">
        <v>5403</v>
      </c>
      <c r="N5477">
        <v>5</v>
      </c>
    </row>
    <row r="5478" spans="1:14" x14ac:dyDescent="0.75">
      <c r="A5478" t="s">
        <v>10</v>
      </c>
      <c r="B5478" t="s">
        <v>11</v>
      </c>
      <c r="C5478" t="s">
        <v>12</v>
      </c>
      <c r="D5478" t="s">
        <v>5388</v>
      </c>
      <c r="E5478">
        <v>10309888</v>
      </c>
      <c r="F5478" t="s">
        <v>38</v>
      </c>
      <c r="G5478">
        <v>66155602</v>
      </c>
      <c r="H5478" t="s">
        <v>2261</v>
      </c>
      <c r="I5478" t="s">
        <v>2263</v>
      </c>
      <c r="J5478" t="s">
        <v>5407</v>
      </c>
      <c r="K5478" t="s">
        <v>5394</v>
      </c>
      <c r="L5478" t="s">
        <v>5395</v>
      </c>
      <c r="M5478" t="s">
        <v>5405</v>
      </c>
      <c r="N5478">
        <v>5</v>
      </c>
    </row>
    <row r="5479" spans="1:14" x14ac:dyDescent="0.75">
      <c r="A5479" t="s">
        <v>10</v>
      </c>
      <c r="B5479" t="s">
        <v>11</v>
      </c>
      <c r="C5479" t="s">
        <v>12</v>
      </c>
      <c r="D5479" t="s">
        <v>5388</v>
      </c>
      <c r="E5479">
        <v>10309888</v>
      </c>
      <c r="F5479" t="s">
        <v>38</v>
      </c>
      <c r="G5479">
        <v>66155683</v>
      </c>
      <c r="H5479" t="s">
        <v>7092</v>
      </c>
      <c r="I5479" t="s">
        <v>7447</v>
      </c>
      <c r="J5479" t="s">
        <v>5407</v>
      </c>
      <c r="K5479" t="s">
        <v>5391</v>
      </c>
      <c r="L5479" t="s">
        <v>5392</v>
      </c>
      <c r="M5479" t="s">
        <v>5401</v>
      </c>
      <c r="N5479">
        <v>10</v>
      </c>
    </row>
    <row r="5480" spans="1:14" x14ac:dyDescent="0.75">
      <c r="A5480" t="s">
        <v>10</v>
      </c>
      <c r="B5480" t="s">
        <v>11</v>
      </c>
      <c r="C5480" t="s">
        <v>12</v>
      </c>
      <c r="D5480" t="s">
        <v>5388</v>
      </c>
      <c r="E5480">
        <v>10309888</v>
      </c>
      <c r="F5480" t="s">
        <v>38</v>
      </c>
      <c r="G5480">
        <v>66156241</v>
      </c>
      <c r="H5480" t="s">
        <v>3197</v>
      </c>
      <c r="I5480" t="s">
        <v>817</v>
      </c>
      <c r="J5480" t="s">
        <v>5407</v>
      </c>
      <c r="K5480" t="s">
        <v>5391</v>
      </c>
      <c r="L5480" t="s">
        <v>5392</v>
      </c>
      <c r="M5480" t="s">
        <v>5393</v>
      </c>
      <c r="N5480">
        <v>5</v>
      </c>
    </row>
    <row r="5481" spans="1:14" x14ac:dyDescent="0.75">
      <c r="A5481" t="s">
        <v>10</v>
      </c>
      <c r="B5481" t="s">
        <v>11</v>
      </c>
      <c r="C5481" t="s">
        <v>12</v>
      </c>
      <c r="D5481" t="s">
        <v>5388</v>
      </c>
      <c r="E5481">
        <v>10309888</v>
      </c>
      <c r="F5481" t="s">
        <v>38</v>
      </c>
      <c r="G5481">
        <v>66156388</v>
      </c>
      <c r="H5481" t="s">
        <v>274</v>
      </c>
      <c r="I5481" t="s">
        <v>275</v>
      </c>
      <c r="J5481" t="s">
        <v>5397</v>
      </c>
      <c r="K5481" t="s">
        <v>5391</v>
      </c>
      <c r="L5481" t="s">
        <v>5392</v>
      </c>
      <c r="M5481" t="s">
        <v>5393</v>
      </c>
      <c r="N5481">
        <v>30</v>
      </c>
    </row>
    <row r="5482" spans="1:14" x14ac:dyDescent="0.75">
      <c r="A5482" t="s">
        <v>10</v>
      </c>
      <c r="B5482" t="s">
        <v>11</v>
      </c>
      <c r="C5482" t="s">
        <v>12</v>
      </c>
      <c r="D5482" t="s">
        <v>5388</v>
      </c>
      <c r="E5482">
        <v>10309888</v>
      </c>
      <c r="F5482" t="s">
        <v>38</v>
      </c>
      <c r="G5482">
        <v>66156388</v>
      </c>
      <c r="H5482" t="s">
        <v>274</v>
      </c>
      <c r="I5482" t="s">
        <v>275</v>
      </c>
      <c r="J5482" t="s">
        <v>5397</v>
      </c>
      <c r="K5482" t="s">
        <v>5394</v>
      </c>
      <c r="L5482" t="s">
        <v>5402</v>
      </c>
      <c r="M5482" t="s">
        <v>5403</v>
      </c>
      <c r="N5482">
        <v>10</v>
      </c>
    </row>
    <row r="5483" spans="1:14" x14ac:dyDescent="0.75">
      <c r="A5483" t="s">
        <v>10</v>
      </c>
      <c r="B5483" t="s">
        <v>11</v>
      </c>
      <c r="C5483" t="s">
        <v>12</v>
      </c>
      <c r="D5483" t="s">
        <v>5388</v>
      </c>
      <c r="E5483">
        <v>10309888</v>
      </c>
      <c r="F5483" t="s">
        <v>38</v>
      </c>
      <c r="G5483">
        <v>66156388</v>
      </c>
      <c r="H5483" t="s">
        <v>274</v>
      </c>
      <c r="I5483" t="s">
        <v>275</v>
      </c>
      <c r="J5483" t="s">
        <v>5397</v>
      </c>
      <c r="K5483" t="s">
        <v>5394</v>
      </c>
      <c r="L5483" t="s">
        <v>5402</v>
      </c>
      <c r="M5483" t="s">
        <v>5404</v>
      </c>
      <c r="N5483">
        <v>10</v>
      </c>
    </row>
    <row r="5484" spans="1:14" x14ac:dyDescent="0.75">
      <c r="A5484" t="s">
        <v>10</v>
      </c>
      <c r="B5484" t="s">
        <v>11</v>
      </c>
      <c r="C5484" t="s">
        <v>12</v>
      </c>
      <c r="D5484" t="s">
        <v>5388</v>
      </c>
      <c r="E5484">
        <v>10309888</v>
      </c>
      <c r="F5484" t="s">
        <v>38</v>
      </c>
      <c r="G5484">
        <v>66156429</v>
      </c>
      <c r="H5484" t="s">
        <v>5585</v>
      </c>
      <c r="I5484" t="s">
        <v>3677</v>
      </c>
      <c r="J5484" t="s">
        <v>5407</v>
      </c>
      <c r="K5484" t="s">
        <v>5391</v>
      </c>
      <c r="L5484" t="s">
        <v>5392</v>
      </c>
      <c r="M5484" t="s">
        <v>5401</v>
      </c>
      <c r="N5484">
        <v>10</v>
      </c>
    </row>
    <row r="5485" spans="1:14" x14ac:dyDescent="0.75">
      <c r="A5485" t="s">
        <v>10</v>
      </c>
      <c r="B5485" t="s">
        <v>11</v>
      </c>
      <c r="C5485" t="s">
        <v>12</v>
      </c>
      <c r="D5485" t="s">
        <v>5388</v>
      </c>
      <c r="E5485">
        <v>10309888</v>
      </c>
      <c r="F5485" t="s">
        <v>38</v>
      </c>
      <c r="G5485">
        <v>66156562</v>
      </c>
      <c r="H5485" t="s">
        <v>2841</v>
      </c>
      <c r="I5485" t="s">
        <v>1459</v>
      </c>
      <c r="J5485" t="s">
        <v>5407</v>
      </c>
      <c r="K5485" t="s">
        <v>5391</v>
      </c>
      <c r="L5485" t="s">
        <v>5392</v>
      </c>
      <c r="M5485" t="s">
        <v>5393</v>
      </c>
      <c r="N5485">
        <v>40</v>
      </c>
    </row>
    <row r="5486" spans="1:14" x14ac:dyDescent="0.75">
      <c r="A5486" t="s">
        <v>10</v>
      </c>
      <c r="B5486" t="s">
        <v>11</v>
      </c>
      <c r="C5486" t="s">
        <v>12</v>
      </c>
      <c r="D5486" t="s">
        <v>5388</v>
      </c>
      <c r="E5486">
        <v>10309888</v>
      </c>
      <c r="F5486" t="s">
        <v>38</v>
      </c>
      <c r="G5486">
        <v>66156562</v>
      </c>
      <c r="H5486" t="s">
        <v>2841</v>
      </c>
      <c r="I5486" t="s">
        <v>1459</v>
      </c>
      <c r="J5486" t="s">
        <v>5407</v>
      </c>
      <c r="K5486" t="s">
        <v>5394</v>
      </c>
      <c r="L5486" t="s">
        <v>5395</v>
      </c>
      <c r="M5486" t="s">
        <v>5396</v>
      </c>
      <c r="N5486">
        <v>10</v>
      </c>
    </row>
    <row r="5487" spans="1:14" x14ac:dyDescent="0.75">
      <c r="A5487" t="s">
        <v>10</v>
      </c>
      <c r="B5487" t="s">
        <v>11</v>
      </c>
      <c r="C5487" t="s">
        <v>12</v>
      </c>
      <c r="D5487" t="s">
        <v>5388</v>
      </c>
      <c r="E5487">
        <v>10309888</v>
      </c>
      <c r="F5487" t="s">
        <v>38</v>
      </c>
      <c r="G5487">
        <v>66156734</v>
      </c>
      <c r="H5487" t="s">
        <v>3074</v>
      </c>
      <c r="I5487" t="s">
        <v>3075</v>
      </c>
      <c r="J5487" t="s">
        <v>5420</v>
      </c>
      <c r="K5487" t="s">
        <v>5391</v>
      </c>
      <c r="L5487" t="s">
        <v>5392</v>
      </c>
      <c r="M5487" t="s">
        <v>5393</v>
      </c>
      <c r="N5487">
        <v>50</v>
      </c>
    </row>
    <row r="5488" spans="1:14" x14ac:dyDescent="0.75">
      <c r="A5488" t="s">
        <v>10</v>
      </c>
      <c r="B5488" t="s">
        <v>11</v>
      </c>
      <c r="C5488" t="s">
        <v>12</v>
      </c>
      <c r="D5488" t="s">
        <v>5388</v>
      </c>
      <c r="E5488">
        <v>10309888</v>
      </c>
      <c r="F5488" t="s">
        <v>38</v>
      </c>
      <c r="G5488">
        <v>66156734</v>
      </c>
      <c r="H5488" t="s">
        <v>3074</v>
      </c>
      <c r="I5488" t="s">
        <v>3075</v>
      </c>
      <c r="J5488" t="s">
        <v>5420</v>
      </c>
      <c r="K5488" t="s">
        <v>5391</v>
      </c>
      <c r="L5488" t="s">
        <v>5392</v>
      </c>
      <c r="M5488" t="s">
        <v>5401</v>
      </c>
      <c r="N5488">
        <v>15</v>
      </c>
    </row>
    <row r="5489" spans="1:14" x14ac:dyDescent="0.75">
      <c r="A5489" t="s">
        <v>10</v>
      </c>
      <c r="B5489" t="s">
        <v>11</v>
      </c>
      <c r="C5489" t="s">
        <v>12</v>
      </c>
      <c r="D5489" t="s">
        <v>5388</v>
      </c>
      <c r="E5489">
        <v>10309888</v>
      </c>
      <c r="F5489" t="s">
        <v>38</v>
      </c>
      <c r="G5489">
        <v>66156734</v>
      </c>
      <c r="H5489" t="s">
        <v>3074</v>
      </c>
      <c r="I5489" t="s">
        <v>3075</v>
      </c>
      <c r="J5489" t="s">
        <v>5420</v>
      </c>
      <c r="K5489" t="s">
        <v>5394</v>
      </c>
      <c r="L5489" t="s">
        <v>5402</v>
      </c>
      <c r="M5489" t="s">
        <v>5403</v>
      </c>
      <c r="N5489">
        <v>25</v>
      </c>
    </row>
    <row r="5490" spans="1:14" x14ac:dyDescent="0.75">
      <c r="A5490" t="s">
        <v>10</v>
      </c>
      <c r="B5490" t="s">
        <v>11</v>
      </c>
      <c r="C5490" t="s">
        <v>12</v>
      </c>
      <c r="D5490" t="s">
        <v>5388</v>
      </c>
      <c r="E5490">
        <v>10309888</v>
      </c>
      <c r="F5490" t="s">
        <v>38</v>
      </c>
      <c r="G5490">
        <v>66156734</v>
      </c>
      <c r="H5490" t="s">
        <v>3074</v>
      </c>
      <c r="I5490" t="s">
        <v>3075</v>
      </c>
      <c r="J5490" t="s">
        <v>5420</v>
      </c>
      <c r="K5490" t="s">
        <v>5394</v>
      </c>
      <c r="L5490" t="s">
        <v>5402</v>
      </c>
      <c r="M5490" t="s">
        <v>5404</v>
      </c>
      <c r="N5490">
        <v>15</v>
      </c>
    </row>
    <row r="5491" spans="1:14" x14ac:dyDescent="0.75">
      <c r="A5491" t="s">
        <v>10</v>
      </c>
      <c r="B5491" t="s">
        <v>11</v>
      </c>
      <c r="C5491" t="s">
        <v>12</v>
      </c>
      <c r="D5491" t="s">
        <v>5388</v>
      </c>
      <c r="E5491">
        <v>10309888</v>
      </c>
      <c r="F5491" t="s">
        <v>38</v>
      </c>
      <c r="G5491">
        <v>66156795</v>
      </c>
      <c r="H5491" t="s">
        <v>301</v>
      </c>
      <c r="I5491" t="s">
        <v>302</v>
      </c>
      <c r="J5491" t="s">
        <v>5413</v>
      </c>
      <c r="K5491" t="s">
        <v>5391</v>
      </c>
      <c r="L5491" t="s">
        <v>5392</v>
      </c>
      <c r="M5491" t="s">
        <v>5393</v>
      </c>
      <c r="N5491">
        <v>550</v>
      </c>
    </row>
    <row r="5492" spans="1:14" x14ac:dyDescent="0.75">
      <c r="A5492" t="s">
        <v>10</v>
      </c>
      <c r="B5492" t="s">
        <v>11</v>
      </c>
      <c r="C5492" t="s">
        <v>12</v>
      </c>
      <c r="D5492" t="s">
        <v>5388</v>
      </c>
      <c r="E5492">
        <v>10309888</v>
      </c>
      <c r="F5492" t="s">
        <v>38</v>
      </c>
      <c r="G5492">
        <v>66156795</v>
      </c>
      <c r="H5492" t="s">
        <v>301</v>
      </c>
      <c r="I5492" t="s">
        <v>302</v>
      </c>
      <c r="J5492" t="s">
        <v>5413</v>
      </c>
      <c r="K5492" t="s">
        <v>5394</v>
      </c>
      <c r="L5492" t="s">
        <v>5402</v>
      </c>
      <c r="M5492" t="s">
        <v>5403</v>
      </c>
      <c r="N5492">
        <v>50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93CC3D-0340-4DAD-ADED-2DCE5B260725}">
  <dimension ref="A1:K2993"/>
  <sheetViews>
    <sheetView topLeftCell="E1" workbookViewId="0">
      <selection activeCell="N3" sqref="N3"/>
    </sheetView>
  </sheetViews>
  <sheetFormatPr defaultRowHeight="14.75" x14ac:dyDescent="0.75"/>
  <cols>
    <col min="1" max="1" width="11.86328125" bestFit="1" customWidth="1"/>
    <col min="2" max="2" width="14.26953125" bestFit="1" customWidth="1"/>
    <col min="3" max="3" width="12.40625" bestFit="1" customWidth="1"/>
    <col min="4" max="4" width="13.7265625" bestFit="1" customWidth="1"/>
    <col min="5" max="5" width="54.40625" bestFit="1" customWidth="1"/>
    <col min="6" max="6" width="9.953125" bestFit="1" customWidth="1"/>
    <col min="7" max="7" width="40.54296875" bestFit="1" customWidth="1"/>
    <col min="8" max="8" width="24.58984375" bestFit="1" customWidth="1"/>
    <col min="9" max="10" width="13.86328125" bestFit="1" customWidth="1"/>
    <col min="11" max="11" width="20" bestFit="1" customWidth="1"/>
  </cols>
  <sheetData>
    <row r="1" spans="1:11" x14ac:dyDescent="0.75">
      <c r="A1" t="s">
        <v>0</v>
      </c>
      <c r="B1" t="s">
        <v>1</v>
      </c>
      <c r="C1" t="s">
        <v>2</v>
      </c>
      <c r="D1" t="s">
        <v>6981</v>
      </c>
      <c r="E1" t="s">
        <v>6982</v>
      </c>
      <c r="F1" t="s">
        <v>6983</v>
      </c>
      <c r="G1" t="s">
        <v>6984</v>
      </c>
      <c r="H1" t="s">
        <v>6985</v>
      </c>
      <c r="I1" t="s">
        <v>6986</v>
      </c>
      <c r="J1" t="s">
        <v>6987</v>
      </c>
      <c r="K1" t="s">
        <v>6988</v>
      </c>
    </row>
    <row r="2" spans="1:11" x14ac:dyDescent="0.75">
      <c r="A2" t="s">
        <v>10</v>
      </c>
      <c r="B2" t="s">
        <v>11</v>
      </c>
      <c r="C2" t="s">
        <v>46</v>
      </c>
      <c r="D2">
        <v>10260146</v>
      </c>
      <c r="E2" t="s">
        <v>5389</v>
      </c>
      <c r="F2">
        <v>65002405</v>
      </c>
      <c r="G2" t="s">
        <v>540</v>
      </c>
      <c r="H2" t="s">
        <v>5390</v>
      </c>
      <c r="I2" s="1">
        <v>45218</v>
      </c>
      <c r="J2" s="1">
        <v>1</v>
      </c>
      <c r="K2">
        <v>62</v>
      </c>
    </row>
    <row r="3" spans="1:11" x14ac:dyDescent="0.75">
      <c r="A3" t="s">
        <v>10</v>
      </c>
      <c r="B3" t="s">
        <v>11</v>
      </c>
      <c r="C3" t="s">
        <v>46</v>
      </c>
      <c r="D3">
        <v>10260146</v>
      </c>
      <c r="E3" t="s">
        <v>5389</v>
      </c>
      <c r="F3">
        <v>65003953</v>
      </c>
      <c r="G3" t="s">
        <v>3883</v>
      </c>
      <c r="H3" t="s">
        <v>5397</v>
      </c>
      <c r="I3" s="1">
        <v>43917</v>
      </c>
      <c r="J3" s="1">
        <v>1</v>
      </c>
      <c r="K3">
        <v>115</v>
      </c>
    </row>
    <row r="4" spans="1:11" x14ac:dyDescent="0.75">
      <c r="A4" t="s">
        <v>10</v>
      </c>
      <c r="B4" t="s">
        <v>11</v>
      </c>
      <c r="C4" t="s">
        <v>46</v>
      </c>
      <c r="D4">
        <v>10260146</v>
      </c>
      <c r="E4" t="s">
        <v>5389</v>
      </c>
      <c r="F4">
        <v>65005916</v>
      </c>
      <c r="G4" t="s">
        <v>2990</v>
      </c>
      <c r="H4" t="s">
        <v>5406</v>
      </c>
      <c r="I4" s="1">
        <v>43917</v>
      </c>
      <c r="J4" s="1">
        <v>1</v>
      </c>
      <c r="K4">
        <v>52</v>
      </c>
    </row>
    <row r="5" spans="1:11" x14ac:dyDescent="0.75">
      <c r="A5" t="s">
        <v>10</v>
      </c>
      <c r="B5" t="s">
        <v>11</v>
      </c>
      <c r="C5" t="s">
        <v>46</v>
      </c>
      <c r="D5">
        <v>10260146</v>
      </c>
      <c r="E5" t="s">
        <v>5389</v>
      </c>
      <c r="F5">
        <v>65005935</v>
      </c>
      <c r="G5" t="s">
        <v>2427</v>
      </c>
      <c r="H5" t="s">
        <v>5390</v>
      </c>
      <c r="I5" s="1">
        <v>45188</v>
      </c>
      <c r="J5" s="1">
        <v>1</v>
      </c>
      <c r="K5">
        <v>49</v>
      </c>
    </row>
    <row r="6" spans="1:11" x14ac:dyDescent="0.75">
      <c r="A6" t="s">
        <v>10</v>
      </c>
      <c r="B6" t="s">
        <v>11</v>
      </c>
      <c r="C6" t="s">
        <v>46</v>
      </c>
      <c r="D6">
        <v>10260146</v>
      </c>
      <c r="E6" t="s">
        <v>5389</v>
      </c>
      <c r="F6">
        <v>65006770</v>
      </c>
      <c r="G6" t="s">
        <v>313</v>
      </c>
      <c r="H6" t="s">
        <v>5407</v>
      </c>
      <c r="I6" s="1">
        <v>46003</v>
      </c>
      <c r="J6" s="1">
        <v>1</v>
      </c>
      <c r="K6">
        <v>450</v>
      </c>
    </row>
    <row r="7" spans="1:11" x14ac:dyDescent="0.75">
      <c r="A7" t="s">
        <v>10</v>
      </c>
      <c r="B7" t="s">
        <v>11</v>
      </c>
      <c r="C7" t="s">
        <v>46</v>
      </c>
      <c r="D7">
        <v>10260146</v>
      </c>
      <c r="E7" t="s">
        <v>5389</v>
      </c>
      <c r="F7">
        <v>65007483</v>
      </c>
      <c r="G7" t="s">
        <v>1376</v>
      </c>
      <c r="H7" t="s">
        <v>5397</v>
      </c>
      <c r="I7" s="1">
        <v>45505</v>
      </c>
      <c r="J7" s="1">
        <v>1</v>
      </c>
      <c r="K7">
        <v>587</v>
      </c>
    </row>
    <row r="8" spans="1:11" x14ac:dyDescent="0.75">
      <c r="A8" t="s">
        <v>10</v>
      </c>
      <c r="B8" t="s">
        <v>11</v>
      </c>
      <c r="C8" t="s">
        <v>46</v>
      </c>
      <c r="D8">
        <v>10260146</v>
      </c>
      <c r="E8" t="s">
        <v>5389</v>
      </c>
      <c r="F8">
        <v>65007824</v>
      </c>
      <c r="G8" t="s">
        <v>50</v>
      </c>
      <c r="H8" t="s">
        <v>5407</v>
      </c>
      <c r="I8" s="1">
        <v>43917</v>
      </c>
      <c r="J8" s="1">
        <v>1</v>
      </c>
      <c r="K8">
        <v>170</v>
      </c>
    </row>
    <row r="9" spans="1:11" x14ac:dyDescent="0.75">
      <c r="A9" t="s">
        <v>10</v>
      </c>
      <c r="B9" t="s">
        <v>11</v>
      </c>
      <c r="C9" t="s">
        <v>46</v>
      </c>
      <c r="D9">
        <v>10260146</v>
      </c>
      <c r="E9" t="s">
        <v>5389</v>
      </c>
      <c r="F9">
        <v>65008939</v>
      </c>
      <c r="G9" t="s">
        <v>2297</v>
      </c>
      <c r="H9" t="s">
        <v>5407</v>
      </c>
      <c r="I9" s="1">
        <v>46121</v>
      </c>
      <c r="J9" s="1">
        <v>1</v>
      </c>
      <c r="K9">
        <v>54</v>
      </c>
    </row>
    <row r="10" spans="1:11" x14ac:dyDescent="0.75">
      <c r="A10" t="s">
        <v>10</v>
      </c>
      <c r="B10" t="s">
        <v>11</v>
      </c>
      <c r="C10" t="s">
        <v>46</v>
      </c>
      <c r="D10">
        <v>10260146</v>
      </c>
      <c r="E10" t="s">
        <v>5389</v>
      </c>
      <c r="F10">
        <v>65009341</v>
      </c>
      <c r="G10" t="s">
        <v>4243</v>
      </c>
      <c r="H10" t="s">
        <v>5406</v>
      </c>
      <c r="I10" s="1">
        <v>45515</v>
      </c>
      <c r="J10" s="1">
        <v>1</v>
      </c>
      <c r="K10">
        <v>190</v>
      </c>
    </row>
    <row r="11" spans="1:11" x14ac:dyDescent="0.75">
      <c r="A11" t="s">
        <v>10</v>
      </c>
      <c r="B11" t="s">
        <v>11</v>
      </c>
      <c r="C11" t="s">
        <v>46</v>
      </c>
      <c r="D11">
        <v>10260146</v>
      </c>
      <c r="E11" t="s">
        <v>5389</v>
      </c>
      <c r="F11">
        <v>65009457</v>
      </c>
      <c r="G11" t="s">
        <v>404</v>
      </c>
      <c r="H11" t="s">
        <v>5406</v>
      </c>
      <c r="I11" s="1">
        <v>43917</v>
      </c>
      <c r="J11" s="1">
        <v>1</v>
      </c>
      <c r="K11">
        <v>236</v>
      </c>
    </row>
    <row r="12" spans="1:11" x14ac:dyDescent="0.75">
      <c r="A12" t="s">
        <v>10</v>
      </c>
      <c r="B12" t="s">
        <v>11</v>
      </c>
      <c r="C12" t="s">
        <v>46</v>
      </c>
      <c r="D12">
        <v>10260146</v>
      </c>
      <c r="E12" t="s">
        <v>5389</v>
      </c>
      <c r="F12">
        <v>65009954</v>
      </c>
      <c r="G12" t="s">
        <v>1250</v>
      </c>
      <c r="H12" t="s">
        <v>5407</v>
      </c>
      <c r="I12" s="1">
        <v>46115</v>
      </c>
      <c r="J12" s="1">
        <v>1</v>
      </c>
      <c r="K12">
        <v>56</v>
      </c>
    </row>
    <row r="13" spans="1:11" x14ac:dyDescent="0.75">
      <c r="A13" t="s">
        <v>10</v>
      </c>
      <c r="B13" t="s">
        <v>11</v>
      </c>
      <c r="C13" t="s">
        <v>46</v>
      </c>
      <c r="D13">
        <v>10260146</v>
      </c>
      <c r="E13" t="s">
        <v>5389</v>
      </c>
      <c r="F13">
        <v>65010403</v>
      </c>
      <c r="G13" t="s">
        <v>296</v>
      </c>
      <c r="H13" t="s">
        <v>5407</v>
      </c>
      <c r="I13" s="1">
        <v>43917</v>
      </c>
      <c r="J13" s="1">
        <v>1</v>
      </c>
      <c r="K13">
        <v>140</v>
      </c>
    </row>
    <row r="14" spans="1:11" x14ac:dyDescent="0.75">
      <c r="A14" t="s">
        <v>10</v>
      </c>
      <c r="B14" t="s">
        <v>11</v>
      </c>
      <c r="C14" t="s">
        <v>46</v>
      </c>
      <c r="D14">
        <v>10260146</v>
      </c>
      <c r="E14" t="s">
        <v>5389</v>
      </c>
      <c r="F14">
        <v>65011119</v>
      </c>
      <c r="G14" t="s">
        <v>3511</v>
      </c>
      <c r="H14" t="s">
        <v>5406</v>
      </c>
      <c r="I14" s="1">
        <v>45515</v>
      </c>
      <c r="J14" s="1">
        <v>1</v>
      </c>
      <c r="K14">
        <v>1513</v>
      </c>
    </row>
    <row r="15" spans="1:11" x14ac:dyDescent="0.75">
      <c r="A15" t="s">
        <v>10</v>
      </c>
      <c r="B15" t="s">
        <v>11</v>
      </c>
      <c r="C15" t="s">
        <v>46</v>
      </c>
      <c r="D15">
        <v>10260146</v>
      </c>
      <c r="E15" t="s">
        <v>5389</v>
      </c>
      <c r="F15">
        <v>65012403</v>
      </c>
      <c r="G15" t="s">
        <v>345</v>
      </c>
      <c r="H15" t="s">
        <v>5407</v>
      </c>
      <c r="I15" s="1">
        <v>43917</v>
      </c>
      <c r="J15" s="1">
        <v>1</v>
      </c>
      <c r="K15">
        <v>90</v>
      </c>
    </row>
    <row r="16" spans="1:11" x14ac:dyDescent="0.75">
      <c r="A16" t="s">
        <v>10</v>
      </c>
      <c r="B16" t="s">
        <v>11</v>
      </c>
      <c r="C16" t="s">
        <v>46</v>
      </c>
      <c r="D16">
        <v>10260146</v>
      </c>
      <c r="E16" t="s">
        <v>5389</v>
      </c>
      <c r="F16">
        <v>65012851</v>
      </c>
      <c r="G16" t="s">
        <v>1778</v>
      </c>
      <c r="H16" t="s">
        <v>5390</v>
      </c>
      <c r="I16" s="1">
        <v>46154</v>
      </c>
      <c r="J16" s="1">
        <v>1</v>
      </c>
      <c r="K16">
        <v>40</v>
      </c>
    </row>
    <row r="17" spans="1:11" x14ac:dyDescent="0.75">
      <c r="A17" t="s">
        <v>10</v>
      </c>
      <c r="B17" t="s">
        <v>11</v>
      </c>
      <c r="C17" t="s">
        <v>46</v>
      </c>
      <c r="D17">
        <v>10260146</v>
      </c>
      <c r="E17" t="s">
        <v>5389</v>
      </c>
      <c r="F17">
        <v>65012937</v>
      </c>
      <c r="G17" t="s">
        <v>1800</v>
      </c>
      <c r="H17" t="s">
        <v>5406</v>
      </c>
      <c r="I17" s="1">
        <v>43917</v>
      </c>
      <c r="J17" s="1">
        <v>1</v>
      </c>
      <c r="K17">
        <v>110</v>
      </c>
    </row>
    <row r="18" spans="1:11" x14ac:dyDescent="0.75">
      <c r="A18" t="s">
        <v>10</v>
      </c>
      <c r="B18" t="s">
        <v>11</v>
      </c>
      <c r="C18" t="s">
        <v>46</v>
      </c>
      <c r="D18">
        <v>10260146</v>
      </c>
      <c r="E18" t="s">
        <v>5389</v>
      </c>
      <c r="F18">
        <v>65012967</v>
      </c>
      <c r="G18" t="s">
        <v>2819</v>
      </c>
      <c r="H18" t="s">
        <v>5407</v>
      </c>
      <c r="I18" s="1">
        <v>44525</v>
      </c>
      <c r="J18" s="1">
        <v>1</v>
      </c>
      <c r="K18">
        <v>0</v>
      </c>
    </row>
    <row r="19" spans="1:11" x14ac:dyDescent="0.75">
      <c r="A19" t="s">
        <v>10</v>
      </c>
      <c r="B19" t="s">
        <v>11</v>
      </c>
      <c r="C19" t="s">
        <v>46</v>
      </c>
      <c r="D19">
        <v>10260146</v>
      </c>
      <c r="E19" t="s">
        <v>5389</v>
      </c>
      <c r="F19">
        <v>65013094</v>
      </c>
      <c r="G19" t="s">
        <v>2857</v>
      </c>
      <c r="H19" t="s">
        <v>5397</v>
      </c>
      <c r="I19" s="1">
        <v>45509</v>
      </c>
      <c r="J19" s="1">
        <v>1</v>
      </c>
      <c r="K19">
        <v>245</v>
      </c>
    </row>
    <row r="20" spans="1:11" x14ac:dyDescent="0.75">
      <c r="A20" t="s">
        <v>10</v>
      </c>
      <c r="B20" t="s">
        <v>11</v>
      </c>
      <c r="C20" t="s">
        <v>46</v>
      </c>
      <c r="D20">
        <v>10260146</v>
      </c>
      <c r="E20" t="s">
        <v>5389</v>
      </c>
      <c r="F20">
        <v>65013153</v>
      </c>
      <c r="G20" t="s">
        <v>418</v>
      </c>
      <c r="H20" t="s">
        <v>5407</v>
      </c>
      <c r="I20" s="1">
        <v>46135</v>
      </c>
      <c r="J20" s="1">
        <v>1</v>
      </c>
      <c r="K20">
        <v>10</v>
      </c>
    </row>
    <row r="21" spans="1:11" x14ac:dyDescent="0.75">
      <c r="A21" t="s">
        <v>10</v>
      </c>
      <c r="B21" t="s">
        <v>11</v>
      </c>
      <c r="C21" t="s">
        <v>46</v>
      </c>
      <c r="D21">
        <v>10260146</v>
      </c>
      <c r="E21" t="s">
        <v>5389</v>
      </c>
      <c r="F21">
        <v>65013194</v>
      </c>
      <c r="G21" t="s">
        <v>4849</v>
      </c>
      <c r="H21" t="s">
        <v>5407</v>
      </c>
      <c r="I21" s="1">
        <v>45475</v>
      </c>
      <c r="J21" s="1">
        <v>1</v>
      </c>
      <c r="K21">
        <v>0</v>
      </c>
    </row>
    <row r="22" spans="1:11" x14ac:dyDescent="0.75">
      <c r="A22" t="s">
        <v>10</v>
      </c>
      <c r="B22" t="s">
        <v>11</v>
      </c>
      <c r="C22" t="s">
        <v>46</v>
      </c>
      <c r="D22">
        <v>10260146</v>
      </c>
      <c r="E22" t="s">
        <v>5389</v>
      </c>
      <c r="F22">
        <v>65013949</v>
      </c>
      <c r="G22" t="s">
        <v>4256</v>
      </c>
      <c r="H22" t="s">
        <v>5407</v>
      </c>
      <c r="I22" s="1">
        <v>46053</v>
      </c>
      <c r="J22" s="1">
        <v>1</v>
      </c>
      <c r="K22">
        <v>5</v>
      </c>
    </row>
    <row r="23" spans="1:11" x14ac:dyDescent="0.75">
      <c r="A23" t="s">
        <v>10</v>
      </c>
      <c r="B23" t="s">
        <v>11</v>
      </c>
      <c r="C23" t="s">
        <v>46</v>
      </c>
      <c r="D23">
        <v>10260146</v>
      </c>
      <c r="E23" t="s">
        <v>5389</v>
      </c>
      <c r="F23">
        <v>65013965</v>
      </c>
      <c r="G23" t="s">
        <v>4353</v>
      </c>
      <c r="H23" t="s">
        <v>5406</v>
      </c>
      <c r="I23" s="1">
        <v>43917</v>
      </c>
      <c r="J23" s="1">
        <v>1</v>
      </c>
      <c r="K23">
        <v>73</v>
      </c>
    </row>
    <row r="24" spans="1:11" x14ac:dyDescent="0.75">
      <c r="A24" t="s">
        <v>10</v>
      </c>
      <c r="B24" t="s">
        <v>11</v>
      </c>
      <c r="C24" t="s">
        <v>46</v>
      </c>
      <c r="D24">
        <v>10260146</v>
      </c>
      <c r="E24" t="s">
        <v>5389</v>
      </c>
      <c r="F24">
        <v>65013985</v>
      </c>
      <c r="G24" t="s">
        <v>887</v>
      </c>
      <c r="H24" t="s">
        <v>5407</v>
      </c>
      <c r="I24" s="1">
        <v>43917</v>
      </c>
      <c r="J24" s="1">
        <v>1</v>
      </c>
      <c r="K24">
        <v>15</v>
      </c>
    </row>
    <row r="25" spans="1:11" x14ac:dyDescent="0.75">
      <c r="A25" t="s">
        <v>10</v>
      </c>
      <c r="B25" t="s">
        <v>11</v>
      </c>
      <c r="C25" t="s">
        <v>46</v>
      </c>
      <c r="D25">
        <v>10260146</v>
      </c>
      <c r="E25" t="s">
        <v>5389</v>
      </c>
      <c r="F25">
        <v>65013997</v>
      </c>
      <c r="G25" t="s">
        <v>668</v>
      </c>
      <c r="H25" t="s">
        <v>5407</v>
      </c>
      <c r="I25" s="1">
        <v>43917</v>
      </c>
      <c r="J25" s="1">
        <v>1</v>
      </c>
      <c r="K25">
        <v>50</v>
      </c>
    </row>
    <row r="26" spans="1:11" x14ac:dyDescent="0.75">
      <c r="A26" t="s">
        <v>10</v>
      </c>
      <c r="B26" t="s">
        <v>11</v>
      </c>
      <c r="C26" t="s">
        <v>46</v>
      </c>
      <c r="D26">
        <v>10260146</v>
      </c>
      <c r="E26" t="s">
        <v>5389</v>
      </c>
      <c r="F26">
        <v>65014028</v>
      </c>
      <c r="G26" t="s">
        <v>4109</v>
      </c>
      <c r="H26" t="s">
        <v>5407</v>
      </c>
      <c r="I26" s="1">
        <v>46053</v>
      </c>
      <c r="J26" s="1">
        <v>1</v>
      </c>
      <c r="K26">
        <v>215</v>
      </c>
    </row>
    <row r="27" spans="1:11" x14ac:dyDescent="0.75">
      <c r="A27" t="s">
        <v>10</v>
      </c>
      <c r="B27" t="s">
        <v>11</v>
      </c>
      <c r="C27" t="s">
        <v>46</v>
      </c>
      <c r="D27">
        <v>10260146</v>
      </c>
      <c r="E27" t="s">
        <v>5389</v>
      </c>
      <c r="F27">
        <v>65014236</v>
      </c>
      <c r="G27" t="s">
        <v>4217</v>
      </c>
      <c r="H27" t="s">
        <v>5406</v>
      </c>
      <c r="I27" s="1">
        <v>43917</v>
      </c>
      <c r="J27" s="1">
        <v>1</v>
      </c>
      <c r="K27">
        <v>280</v>
      </c>
    </row>
    <row r="28" spans="1:11" x14ac:dyDescent="0.75">
      <c r="A28" t="s">
        <v>10</v>
      </c>
      <c r="B28" t="s">
        <v>11</v>
      </c>
      <c r="C28" t="s">
        <v>46</v>
      </c>
      <c r="D28">
        <v>10260146</v>
      </c>
      <c r="E28" t="s">
        <v>5389</v>
      </c>
      <c r="F28">
        <v>65014304</v>
      </c>
      <c r="G28" t="s">
        <v>4409</v>
      </c>
      <c r="H28" t="s">
        <v>5406</v>
      </c>
      <c r="I28" s="1">
        <v>43917</v>
      </c>
      <c r="J28" s="1">
        <v>1</v>
      </c>
      <c r="K28">
        <v>1670</v>
      </c>
    </row>
    <row r="29" spans="1:11" x14ac:dyDescent="0.75">
      <c r="A29" t="s">
        <v>10</v>
      </c>
      <c r="B29" t="s">
        <v>11</v>
      </c>
      <c r="C29" t="s">
        <v>46</v>
      </c>
      <c r="D29">
        <v>10260146</v>
      </c>
      <c r="E29" t="s">
        <v>5389</v>
      </c>
      <c r="F29">
        <v>65014520</v>
      </c>
      <c r="G29" t="s">
        <v>4845</v>
      </c>
      <c r="H29" t="s">
        <v>5407</v>
      </c>
      <c r="I29" s="1">
        <v>45496</v>
      </c>
      <c r="J29" s="1">
        <v>1</v>
      </c>
      <c r="K29">
        <v>590</v>
      </c>
    </row>
    <row r="30" spans="1:11" x14ac:dyDescent="0.75">
      <c r="A30" t="s">
        <v>10</v>
      </c>
      <c r="B30" t="s">
        <v>11</v>
      </c>
      <c r="C30" t="s">
        <v>46</v>
      </c>
      <c r="D30">
        <v>10260146</v>
      </c>
      <c r="E30" t="s">
        <v>5389</v>
      </c>
      <c r="F30">
        <v>65014753</v>
      </c>
      <c r="G30" t="s">
        <v>3059</v>
      </c>
      <c r="H30" t="s">
        <v>5407</v>
      </c>
      <c r="I30" s="1">
        <v>43917</v>
      </c>
      <c r="J30" s="1">
        <v>1</v>
      </c>
      <c r="K30">
        <v>195</v>
      </c>
    </row>
    <row r="31" spans="1:11" x14ac:dyDescent="0.75">
      <c r="A31" t="s">
        <v>10</v>
      </c>
      <c r="B31" t="s">
        <v>11</v>
      </c>
      <c r="C31" t="s">
        <v>46</v>
      </c>
      <c r="D31">
        <v>10260146</v>
      </c>
      <c r="E31" t="s">
        <v>5389</v>
      </c>
      <c r="F31">
        <v>65014786</v>
      </c>
      <c r="G31" t="s">
        <v>3765</v>
      </c>
      <c r="H31" t="s">
        <v>5407</v>
      </c>
      <c r="I31" s="1">
        <v>43917</v>
      </c>
      <c r="J31" s="1">
        <v>1</v>
      </c>
      <c r="K31">
        <v>40</v>
      </c>
    </row>
    <row r="32" spans="1:11" x14ac:dyDescent="0.75">
      <c r="A32" t="s">
        <v>10</v>
      </c>
      <c r="B32" t="s">
        <v>11</v>
      </c>
      <c r="C32" t="s">
        <v>46</v>
      </c>
      <c r="D32">
        <v>10260146</v>
      </c>
      <c r="E32" t="s">
        <v>5389</v>
      </c>
      <c r="F32">
        <v>65014848</v>
      </c>
      <c r="G32" t="s">
        <v>4035</v>
      </c>
      <c r="H32" t="s">
        <v>5406</v>
      </c>
      <c r="I32" s="1">
        <v>46135</v>
      </c>
      <c r="J32" s="1">
        <v>1</v>
      </c>
      <c r="K32">
        <v>125</v>
      </c>
    </row>
    <row r="33" spans="1:11" x14ac:dyDescent="0.75">
      <c r="A33" t="s">
        <v>10</v>
      </c>
      <c r="B33" t="s">
        <v>11</v>
      </c>
      <c r="C33" t="s">
        <v>46</v>
      </c>
      <c r="D33">
        <v>10260146</v>
      </c>
      <c r="E33" t="s">
        <v>5389</v>
      </c>
      <c r="F33">
        <v>65014943</v>
      </c>
      <c r="G33" t="s">
        <v>2085</v>
      </c>
      <c r="H33" t="s">
        <v>5407</v>
      </c>
      <c r="I33" s="1">
        <v>46095</v>
      </c>
      <c r="J33" s="1">
        <v>1</v>
      </c>
      <c r="K33">
        <v>0</v>
      </c>
    </row>
    <row r="34" spans="1:11" x14ac:dyDescent="0.75">
      <c r="A34" t="s">
        <v>10</v>
      </c>
      <c r="B34" t="s">
        <v>11</v>
      </c>
      <c r="C34" t="s">
        <v>46</v>
      </c>
      <c r="D34">
        <v>10260146</v>
      </c>
      <c r="E34" t="s">
        <v>5389</v>
      </c>
      <c r="F34">
        <v>65014952</v>
      </c>
      <c r="G34" t="s">
        <v>5215</v>
      </c>
      <c r="H34" t="s">
        <v>5407</v>
      </c>
      <c r="I34" s="1">
        <v>45945</v>
      </c>
      <c r="J34" s="1">
        <v>1</v>
      </c>
      <c r="K34">
        <v>428</v>
      </c>
    </row>
    <row r="35" spans="1:11" x14ac:dyDescent="0.75">
      <c r="A35" t="s">
        <v>10</v>
      </c>
      <c r="B35" t="s">
        <v>11</v>
      </c>
      <c r="C35" t="s">
        <v>46</v>
      </c>
      <c r="D35">
        <v>10260146</v>
      </c>
      <c r="E35" t="s">
        <v>5389</v>
      </c>
      <c r="F35">
        <v>65015423</v>
      </c>
      <c r="G35" t="s">
        <v>2763</v>
      </c>
      <c r="H35" t="s">
        <v>5407</v>
      </c>
      <c r="I35" s="1">
        <v>46135</v>
      </c>
      <c r="J35" s="1">
        <v>1</v>
      </c>
      <c r="K35">
        <v>40</v>
      </c>
    </row>
    <row r="36" spans="1:11" x14ac:dyDescent="0.75">
      <c r="A36" t="s">
        <v>10</v>
      </c>
      <c r="B36" t="s">
        <v>11</v>
      </c>
      <c r="C36" t="s">
        <v>46</v>
      </c>
      <c r="D36">
        <v>10260146</v>
      </c>
      <c r="E36" t="s">
        <v>5389</v>
      </c>
      <c r="F36">
        <v>65015677</v>
      </c>
      <c r="G36" t="s">
        <v>3807</v>
      </c>
      <c r="H36" t="s">
        <v>5407</v>
      </c>
      <c r="I36" s="1">
        <v>43917</v>
      </c>
      <c r="J36" s="1">
        <v>1</v>
      </c>
      <c r="K36">
        <v>425</v>
      </c>
    </row>
    <row r="37" spans="1:11" x14ac:dyDescent="0.75">
      <c r="A37" t="s">
        <v>10</v>
      </c>
      <c r="B37" t="s">
        <v>11</v>
      </c>
      <c r="C37" t="s">
        <v>46</v>
      </c>
      <c r="D37">
        <v>10260146</v>
      </c>
      <c r="E37" t="s">
        <v>5389</v>
      </c>
      <c r="F37">
        <v>65015680</v>
      </c>
      <c r="G37" t="s">
        <v>3602</v>
      </c>
      <c r="H37" t="s">
        <v>5407</v>
      </c>
      <c r="I37" s="1">
        <v>45976</v>
      </c>
      <c r="J37" s="1">
        <v>1</v>
      </c>
      <c r="K37">
        <v>10</v>
      </c>
    </row>
    <row r="38" spans="1:11" x14ac:dyDescent="0.75">
      <c r="A38" t="s">
        <v>10</v>
      </c>
      <c r="B38" t="s">
        <v>11</v>
      </c>
      <c r="C38" t="s">
        <v>46</v>
      </c>
      <c r="D38">
        <v>10260146</v>
      </c>
      <c r="E38" t="s">
        <v>5389</v>
      </c>
      <c r="F38">
        <v>65015723</v>
      </c>
      <c r="G38" t="s">
        <v>2005</v>
      </c>
      <c r="H38" t="s">
        <v>5406</v>
      </c>
      <c r="I38" s="1">
        <v>43917</v>
      </c>
      <c r="J38" s="1">
        <v>1</v>
      </c>
      <c r="K38">
        <v>140</v>
      </c>
    </row>
    <row r="39" spans="1:11" x14ac:dyDescent="0.75">
      <c r="A39" t="s">
        <v>10</v>
      </c>
      <c r="B39" t="s">
        <v>11</v>
      </c>
      <c r="C39" t="s">
        <v>46</v>
      </c>
      <c r="D39">
        <v>10260146</v>
      </c>
      <c r="E39" t="s">
        <v>5389</v>
      </c>
      <c r="F39">
        <v>65015733</v>
      </c>
      <c r="G39" t="s">
        <v>6745</v>
      </c>
      <c r="H39" t="s">
        <v>5390</v>
      </c>
      <c r="I39" s="1">
        <v>45246</v>
      </c>
      <c r="J39" s="1">
        <v>1</v>
      </c>
      <c r="K39">
        <v>0</v>
      </c>
    </row>
    <row r="40" spans="1:11" x14ac:dyDescent="0.75">
      <c r="A40" t="s">
        <v>10</v>
      </c>
      <c r="B40" t="s">
        <v>11</v>
      </c>
      <c r="C40" t="s">
        <v>46</v>
      </c>
      <c r="D40">
        <v>10260146</v>
      </c>
      <c r="E40" t="s">
        <v>5389</v>
      </c>
      <c r="F40">
        <v>65016017</v>
      </c>
      <c r="G40" t="s">
        <v>4096</v>
      </c>
      <c r="H40" t="s">
        <v>5407</v>
      </c>
      <c r="I40" s="1">
        <v>46095</v>
      </c>
      <c r="J40" s="1">
        <v>1</v>
      </c>
      <c r="K40">
        <v>70</v>
      </c>
    </row>
    <row r="41" spans="1:11" x14ac:dyDescent="0.75">
      <c r="A41" t="s">
        <v>10</v>
      </c>
      <c r="B41" t="s">
        <v>11</v>
      </c>
      <c r="C41" t="s">
        <v>46</v>
      </c>
      <c r="D41">
        <v>10260146</v>
      </c>
      <c r="E41" t="s">
        <v>5389</v>
      </c>
      <c r="F41">
        <v>65016305</v>
      </c>
      <c r="G41" t="s">
        <v>5172</v>
      </c>
      <c r="H41" t="s">
        <v>5406</v>
      </c>
      <c r="I41" s="1">
        <v>43917</v>
      </c>
      <c r="J41" s="1">
        <v>1</v>
      </c>
      <c r="K41">
        <v>502</v>
      </c>
    </row>
    <row r="42" spans="1:11" x14ac:dyDescent="0.75">
      <c r="A42" t="s">
        <v>10</v>
      </c>
      <c r="B42" t="s">
        <v>11</v>
      </c>
      <c r="C42" t="s">
        <v>46</v>
      </c>
      <c r="D42">
        <v>10260146</v>
      </c>
      <c r="E42" t="s">
        <v>5389</v>
      </c>
      <c r="F42">
        <v>65016353</v>
      </c>
      <c r="G42" t="s">
        <v>3047</v>
      </c>
      <c r="H42" t="s">
        <v>5406</v>
      </c>
      <c r="I42" s="1">
        <v>43917</v>
      </c>
      <c r="J42" s="1">
        <v>1</v>
      </c>
      <c r="K42">
        <v>1898</v>
      </c>
    </row>
    <row r="43" spans="1:11" x14ac:dyDescent="0.75">
      <c r="A43" t="s">
        <v>10</v>
      </c>
      <c r="B43" t="s">
        <v>11</v>
      </c>
      <c r="C43" t="s">
        <v>46</v>
      </c>
      <c r="D43">
        <v>10260146</v>
      </c>
      <c r="E43" t="s">
        <v>5389</v>
      </c>
      <c r="F43">
        <v>65017104</v>
      </c>
      <c r="G43" t="s">
        <v>140</v>
      </c>
      <c r="H43" t="s">
        <v>5412</v>
      </c>
      <c r="I43" s="1">
        <v>46154</v>
      </c>
      <c r="J43" s="1">
        <v>1</v>
      </c>
      <c r="K43">
        <v>58</v>
      </c>
    </row>
    <row r="44" spans="1:11" x14ac:dyDescent="0.75">
      <c r="A44" t="s">
        <v>10</v>
      </c>
      <c r="B44" t="s">
        <v>11</v>
      </c>
      <c r="C44" t="s">
        <v>46</v>
      </c>
      <c r="D44">
        <v>10260146</v>
      </c>
      <c r="E44" t="s">
        <v>5389</v>
      </c>
      <c r="F44">
        <v>65017366</v>
      </c>
      <c r="G44" t="s">
        <v>1410</v>
      </c>
      <c r="H44" t="s">
        <v>5413</v>
      </c>
      <c r="I44" s="1">
        <v>45516</v>
      </c>
      <c r="J44" s="1">
        <v>1</v>
      </c>
      <c r="K44">
        <v>3611</v>
      </c>
    </row>
    <row r="45" spans="1:11" x14ac:dyDescent="0.75">
      <c r="A45" t="s">
        <v>10</v>
      </c>
      <c r="B45" t="s">
        <v>11</v>
      </c>
      <c r="C45" t="s">
        <v>46</v>
      </c>
      <c r="D45">
        <v>10260146</v>
      </c>
      <c r="E45" t="s">
        <v>5389</v>
      </c>
      <c r="F45">
        <v>65017444</v>
      </c>
      <c r="G45" t="s">
        <v>4078</v>
      </c>
      <c r="H45" t="s">
        <v>5407</v>
      </c>
      <c r="I45" s="1">
        <v>46135</v>
      </c>
      <c r="J45" s="1">
        <v>1</v>
      </c>
      <c r="K45">
        <v>45</v>
      </c>
    </row>
    <row r="46" spans="1:11" x14ac:dyDescent="0.75">
      <c r="A46" t="s">
        <v>10</v>
      </c>
      <c r="B46" t="s">
        <v>11</v>
      </c>
      <c r="C46" t="s">
        <v>46</v>
      </c>
      <c r="D46">
        <v>10260146</v>
      </c>
      <c r="E46" t="s">
        <v>5389</v>
      </c>
      <c r="F46">
        <v>65018091</v>
      </c>
      <c r="G46" t="s">
        <v>5291</v>
      </c>
      <c r="H46" t="s">
        <v>5390</v>
      </c>
      <c r="I46" s="1">
        <v>46168</v>
      </c>
      <c r="J46" s="1">
        <v>1</v>
      </c>
      <c r="K46">
        <v>15</v>
      </c>
    </row>
    <row r="47" spans="1:11" x14ac:dyDescent="0.75">
      <c r="A47" t="s">
        <v>10</v>
      </c>
      <c r="B47" t="s">
        <v>11</v>
      </c>
      <c r="C47" t="s">
        <v>46</v>
      </c>
      <c r="D47">
        <v>10260146</v>
      </c>
      <c r="E47" t="s">
        <v>5389</v>
      </c>
      <c r="F47">
        <v>65018691</v>
      </c>
      <c r="G47" t="s">
        <v>4213</v>
      </c>
      <c r="H47" t="s">
        <v>5406</v>
      </c>
      <c r="I47" s="1">
        <v>45170</v>
      </c>
      <c r="J47" s="1">
        <v>1</v>
      </c>
      <c r="K47">
        <v>293</v>
      </c>
    </row>
    <row r="48" spans="1:11" x14ac:dyDescent="0.75">
      <c r="A48" t="s">
        <v>10</v>
      </c>
      <c r="B48" t="s">
        <v>11</v>
      </c>
      <c r="C48" t="s">
        <v>46</v>
      </c>
      <c r="D48">
        <v>10260146</v>
      </c>
      <c r="E48" t="s">
        <v>5389</v>
      </c>
      <c r="F48">
        <v>65020164</v>
      </c>
      <c r="G48" t="s">
        <v>1990</v>
      </c>
      <c r="H48" t="s">
        <v>5406</v>
      </c>
      <c r="I48" s="1">
        <v>43917</v>
      </c>
      <c r="J48" s="1">
        <v>1</v>
      </c>
      <c r="K48">
        <v>155</v>
      </c>
    </row>
    <row r="49" spans="1:11" x14ac:dyDescent="0.75">
      <c r="A49" t="s">
        <v>10</v>
      </c>
      <c r="B49" t="s">
        <v>11</v>
      </c>
      <c r="C49" t="s">
        <v>46</v>
      </c>
      <c r="D49">
        <v>10260146</v>
      </c>
      <c r="E49" t="s">
        <v>5389</v>
      </c>
      <c r="F49">
        <v>65021680</v>
      </c>
      <c r="G49" t="s">
        <v>2911</v>
      </c>
      <c r="H49" t="s">
        <v>5407</v>
      </c>
      <c r="I49" s="1">
        <v>43917</v>
      </c>
      <c r="J49" s="1">
        <v>1</v>
      </c>
      <c r="K49">
        <v>90</v>
      </c>
    </row>
    <row r="50" spans="1:11" x14ac:dyDescent="0.75">
      <c r="A50" t="s">
        <v>10</v>
      </c>
      <c r="B50" t="s">
        <v>11</v>
      </c>
      <c r="C50" t="s">
        <v>46</v>
      </c>
      <c r="D50">
        <v>10260146</v>
      </c>
      <c r="E50" t="s">
        <v>5389</v>
      </c>
      <c r="F50">
        <v>65021685</v>
      </c>
      <c r="G50" t="s">
        <v>4202</v>
      </c>
      <c r="H50" t="s">
        <v>5406</v>
      </c>
      <c r="I50" s="1">
        <v>45738</v>
      </c>
      <c r="J50" s="1">
        <v>1</v>
      </c>
      <c r="K50">
        <v>50</v>
      </c>
    </row>
    <row r="51" spans="1:11" x14ac:dyDescent="0.75">
      <c r="A51" t="s">
        <v>10</v>
      </c>
      <c r="B51" t="s">
        <v>11</v>
      </c>
      <c r="C51" t="s">
        <v>46</v>
      </c>
      <c r="D51">
        <v>10260146</v>
      </c>
      <c r="E51" t="s">
        <v>5389</v>
      </c>
      <c r="F51">
        <v>65021709</v>
      </c>
      <c r="G51" t="s">
        <v>437</v>
      </c>
      <c r="H51" t="s">
        <v>5407</v>
      </c>
      <c r="I51" s="1">
        <v>46053</v>
      </c>
      <c r="J51" s="1">
        <v>1</v>
      </c>
      <c r="K51">
        <v>0</v>
      </c>
    </row>
    <row r="52" spans="1:11" x14ac:dyDescent="0.75">
      <c r="A52" t="s">
        <v>10</v>
      </c>
      <c r="B52" t="s">
        <v>11</v>
      </c>
      <c r="C52" t="s">
        <v>46</v>
      </c>
      <c r="D52">
        <v>10260146</v>
      </c>
      <c r="E52" t="s">
        <v>5389</v>
      </c>
      <c r="F52">
        <v>65021729</v>
      </c>
      <c r="G52" t="s">
        <v>4517</v>
      </c>
      <c r="H52" t="s">
        <v>5407</v>
      </c>
      <c r="I52" s="1">
        <v>43917</v>
      </c>
      <c r="J52" s="1">
        <v>1</v>
      </c>
      <c r="K52">
        <v>235</v>
      </c>
    </row>
    <row r="53" spans="1:11" x14ac:dyDescent="0.75">
      <c r="A53" t="s">
        <v>10</v>
      </c>
      <c r="B53" t="s">
        <v>11</v>
      </c>
      <c r="C53" t="s">
        <v>46</v>
      </c>
      <c r="D53">
        <v>10260146</v>
      </c>
      <c r="E53" t="s">
        <v>5389</v>
      </c>
      <c r="F53">
        <v>65021730</v>
      </c>
      <c r="G53" t="s">
        <v>4314</v>
      </c>
      <c r="H53" t="s">
        <v>5407</v>
      </c>
      <c r="I53" s="1">
        <v>43917</v>
      </c>
      <c r="J53" s="1">
        <v>1</v>
      </c>
      <c r="K53">
        <v>44</v>
      </c>
    </row>
    <row r="54" spans="1:11" x14ac:dyDescent="0.75">
      <c r="A54" t="s">
        <v>10</v>
      </c>
      <c r="B54" t="s">
        <v>11</v>
      </c>
      <c r="C54" t="s">
        <v>46</v>
      </c>
      <c r="D54">
        <v>10260146</v>
      </c>
      <c r="E54" t="s">
        <v>5389</v>
      </c>
      <c r="F54">
        <v>65021731</v>
      </c>
      <c r="G54" t="s">
        <v>4072</v>
      </c>
      <c r="H54" t="s">
        <v>5407</v>
      </c>
      <c r="I54" s="1">
        <v>43917</v>
      </c>
      <c r="J54" s="1">
        <v>1</v>
      </c>
      <c r="K54">
        <v>287</v>
      </c>
    </row>
    <row r="55" spans="1:11" x14ac:dyDescent="0.75">
      <c r="A55" t="s">
        <v>10</v>
      </c>
      <c r="B55" t="s">
        <v>11</v>
      </c>
      <c r="C55" t="s">
        <v>46</v>
      </c>
      <c r="D55">
        <v>10260146</v>
      </c>
      <c r="E55" t="s">
        <v>5389</v>
      </c>
      <c r="F55">
        <v>65021754</v>
      </c>
      <c r="G55" t="s">
        <v>1244</v>
      </c>
      <c r="H55" t="s">
        <v>5406</v>
      </c>
      <c r="I55" s="1">
        <v>45515</v>
      </c>
      <c r="J55" s="1">
        <v>1</v>
      </c>
      <c r="K55">
        <v>120</v>
      </c>
    </row>
    <row r="56" spans="1:11" x14ac:dyDescent="0.75">
      <c r="A56" t="s">
        <v>10</v>
      </c>
      <c r="B56" t="s">
        <v>11</v>
      </c>
      <c r="C56" t="s">
        <v>46</v>
      </c>
      <c r="D56">
        <v>10260146</v>
      </c>
      <c r="E56" t="s">
        <v>5389</v>
      </c>
      <c r="F56">
        <v>65021984</v>
      </c>
      <c r="G56" t="s">
        <v>3653</v>
      </c>
      <c r="H56" t="s">
        <v>5407</v>
      </c>
      <c r="I56" s="1">
        <v>45832</v>
      </c>
      <c r="J56" s="1">
        <v>1</v>
      </c>
      <c r="K56">
        <v>450</v>
      </c>
    </row>
    <row r="57" spans="1:11" x14ac:dyDescent="0.75">
      <c r="A57" t="s">
        <v>10</v>
      </c>
      <c r="B57" t="s">
        <v>11</v>
      </c>
      <c r="C57" t="s">
        <v>46</v>
      </c>
      <c r="D57">
        <v>10260146</v>
      </c>
      <c r="E57" t="s">
        <v>5389</v>
      </c>
      <c r="F57">
        <v>65022014</v>
      </c>
      <c r="G57" t="s">
        <v>4136</v>
      </c>
      <c r="H57" t="s">
        <v>5407</v>
      </c>
      <c r="I57" s="1">
        <v>46095</v>
      </c>
      <c r="J57" s="1">
        <v>1</v>
      </c>
      <c r="K57">
        <v>95</v>
      </c>
    </row>
    <row r="58" spans="1:11" x14ac:dyDescent="0.75">
      <c r="A58" t="s">
        <v>10</v>
      </c>
      <c r="B58" t="s">
        <v>11</v>
      </c>
      <c r="C58" t="s">
        <v>46</v>
      </c>
      <c r="D58">
        <v>10260146</v>
      </c>
      <c r="E58" t="s">
        <v>5389</v>
      </c>
      <c r="F58">
        <v>65023996</v>
      </c>
      <c r="G58" t="s">
        <v>5127</v>
      </c>
      <c r="H58" t="s">
        <v>5407</v>
      </c>
      <c r="I58" s="1">
        <v>46053</v>
      </c>
      <c r="J58" s="1">
        <v>1</v>
      </c>
      <c r="K58">
        <v>250</v>
      </c>
    </row>
    <row r="59" spans="1:11" x14ac:dyDescent="0.75">
      <c r="A59" t="s">
        <v>10</v>
      </c>
      <c r="B59" t="s">
        <v>11</v>
      </c>
      <c r="C59" t="s">
        <v>46</v>
      </c>
      <c r="D59">
        <v>10260146</v>
      </c>
      <c r="E59" t="s">
        <v>5389</v>
      </c>
      <c r="F59">
        <v>65024088</v>
      </c>
      <c r="G59" t="s">
        <v>7289</v>
      </c>
      <c r="H59" t="s">
        <v>5419</v>
      </c>
      <c r="I59" s="1">
        <v>45918</v>
      </c>
      <c r="J59" s="1">
        <v>1</v>
      </c>
      <c r="K59">
        <v>0</v>
      </c>
    </row>
    <row r="60" spans="1:11" x14ac:dyDescent="0.75">
      <c r="A60" t="s">
        <v>10</v>
      </c>
      <c r="B60" t="s">
        <v>11</v>
      </c>
      <c r="C60" t="s">
        <v>46</v>
      </c>
      <c r="D60">
        <v>10260146</v>
      </c>
      <c r="E60" t="s">
        <v>5389</v>
      </c>
      <c r="F60">
        <v>65024934</v>
      </c>
      <c r="G60" t="s">
        <v>4265</v>
      </c>
      <c r="H60" t="s">
        <v>5407</v>
      </c>
      <c r="I60" s="1">
        <v>46135</v>
      </c>
      <c r="J60" s="1">
        <v>1</v>
      </c>
      <c r="K60">
        <v>90</v>
      </c>
    </row>
    <row r="61" spans="1:11" x14ac:dyDescent="0.75">
      <c r="A61" t="s">
        <v>10</v>
      </c>
      <c r="B61" t="s">
        <v>11</v>
      </c>
      <c r="C61" t="s">
        <v>46</v>
      </c>
      <c r="D61">
        <v>10260146</v>
      </c>
      <c r="E61" t="s">
        <v>5389</v>
      </c>
      <c r="F61">
        <v>65025313</v>
      </c>
      <c r="G61" t="s">
        <v>1365</v>
      </c>
      <c r="H61" t="s">
        <v>5406</v>
      </c>
      <c r="I61" s="1">
        <v>46095</v>
      </c>
      <c r="J61" s="1">
        <v>1</v>
      </c>
      <c r="K61">
        <v>162</v>
      </c>
    </row>
    <row r="62" spans="1:11" x14ac:dyDescent="0.75">
      <c r="A62" t="s">
        <v>10</v>
      </c>
      <c r="B62" t="s">
        <v>11</v>
      </c>
      <c r="C62" t="s">
        <v>46</v>
      </c>
      <c r="D62">
        <v>10260146</v>
      </c>
      <c r="E62" t="s">
        <v>5389</v>
      </c>
      <c r="F62">
        <v>65026813</v>
      </c>
      <c r="G62" t="s">
        <v>1327</v>
      </c>
      <c r="H62" t="s">
        <v>5407</v>
      </c>
      <c r="I62" s="1">
        <v>45252</v>
      </c>
      <c r="J62" s="1">
        <v>1</v>
      </c>
      <c r="K62">
        <v>133</v>
      </c>
    </row>
    <row r="63" spans="1:11" x14ac:dyDescent="0.75">
      <c r="A63" t="s">
        <v>10</v>
      </c>
      <c r="B63" t="s">
        <v>11</v>
      </c>
      <c r="C63" t="s">
        <v>46</v>
      </c>
      <c r="D63">
        <v>10260146</v>
      </c>
      <c r="E63" t="s">
        <v>5389</v>
      </c>
      <c r="F63">
        <v>65026816</v>
      </c>
      <c r="G63" t="s">
        <v>4174</v>
      </c>
      <c r="H63" t="s">
        <v>5407</v>
      </c>
      <c r="I63" s="1">
        <v>46088</v>
      </c>
      <c r="J63" s="1">
        <v>1</v>
      </c>
      <c r="K63">
        <v>85</v>
      </c>
    </row>
    <row r="64" spans="1:11" x14ac:dyDescent="0.75">
      <c r="A64" t="s">
        <v>10</v>
      </c>
      <c r="B64" t="s">
        <v>11</v>
      </c>
      <c r="C64" t="s">
        <v>46</v>
      </c>
      <c r="D64">
        <v>10260146</v>
      </c>
      <c r="E64" t="s">
        <v>5389</v>
      </c>
      <c r="F64">
        <v>65026933</v>
      </c>
      <c r="G64" t="s">
        <v>2583</v>
      </c>
      <c r="H64" t="s">
        <v>5407</v>
      </c>
      <c r="I64" s="1">
        <v>43917</v>
      </c>
      <c r="J64" s="1">
        <v>1</v>
      </c>
      <c r="K64">
        <v>0</v>
      </c>
    </row>
    <row r="65" spans="1:11" x14ac:dyDescent="0.75">
      <c r="A65" t="s">
        <v>10</v>
      </c>
      <c r="B65" t="s">
        <v>11</v>
      </c>
      <c r="C65" t="s">
        <v>46</v>
      </c>
      <c r="D65">
        <v>10260146</v>
      </c>
      <c r="E65" t="s">
        <v>5389</v>
      </c>
      <c r="F65">
        <v>65027023</v>
      </c>
      <c r="G65" t="s">
        <v>3321</v>
      </c>
      <c r="H65" t="s">
        <v>5407</v>
      </c>
      <c r="I65" s="1">
        <v>45731</v>
      </c>
      <c r="J65" s="1">
        <v>1</v>
      </c>
      <c r="K65">
        <v>165</v>
      </c>
    </row>
    <row r="66" spans="1:11" x14ac:dyDescent="0.75">
      <c r="A66" t="s">
        <v>10</v>
      </c>
      <c r="B66" t="s">
        <v>11</v>
      </c>
      <c r="C66" t="s">
        <v>46</v>
      </c>
      <c r="D66">
        <v>10260146</v>
      </c>
      <c r="E66" t="s">
        <v>5389</v>
      </c>
      <c r="F66">
        <v>65027042</v>
      </c>
      <c r="G66" t="s">
        <v>4480</v>
      </c>
      <c r="H66" t="s">
        <v>5406</v>
      </c>
      <c r="I66" s="1">
        <v>43917</v>
      </c>
      <c r="J66" s="1">
        <v>1</v>
      </c>
      <c r="K66">
        <v>125</v>
      </c>
    </row>
    <row r="67" spans="1:11" x14ac:dyDescent="0.75">
      <c r="A67" t="s">
        <v>10</v>
      </c>
      <c r="B67" t="s">
        <v>11</v>
      </c>
      <c r="C67" t="s">
        <v>46</v>
      </c>
      <c r="D67">
        <v>10260146</v>
      </c>
      <c r="E67" t="s">
        <v>5389</v>
      </c>
      <c r="F67">
        <v>65027519</v>
      </c>
      <c r="G67" t="s">
        <v>2654</v>
      </c>
      <c r="H67" t="s">
        <v>5407</v>
      </c>
      <c r="I67" s="1">
        <v>46135</v>
      </c>
      <c r="J67" s="1">
        <v>1</v>
      </c>
      <c r="K67">
        <v>120</v>
      </c>
    </row>
    <row r="68" spans="1:11" x14ac:dyDescent="0.75">
      <c r="A68" t="s">
        <v>10</v>
      </c>
      <c r="B68" t="s">
        <v>11</v>
      </c>
      <c r="C68" t="s">
        <v>46</v>
      </c>
      <c r="D68">
        <v>10260146</v>
      </c>
      <c r="E68" t="s">
        <v>5389</v>
      </c>
      <c r="F68">
        <v>65028294</v>
      </c>
      <c r="G68" t="s">
        <v>3532</v>
      </c>
      <c r="H68" t="s">
        <v>5390</v>
      </c>
      <c r="I68" s="1">
        <v>45615</v>
      </c>
      <c r="J68" s="1">
        <v>1</v>
      </c>
      <c r="K68">
        <v>250</v>
      </c>
    </row>
    <row r="69" spans="1:11" x14ac:dyDescent="0.75">
      <c r="A69" t="s">
        <v>10</v>
      </c>
      <c r="B69" t="s">
        <v>11</v>
      </c>
      <c r="C69" t="s">
        <v>46</v>
      </c>
      <c r="D69">
        <v>10260146</v>
      </c>
      <c r="E69" t="s">
        <v>5389</v>
      </c>
      <c r="F69">
        <v>65028307</v>
      </c>
      <c r="G69" t="s">
        <v>1384</v>
      </c>
      <c r="H69" t="s">
        <v>5406</v>
      </c>
      <c r="I69" s="1">
        <v>45832</v>
      </c>
      <c r="J69" s="1">
        <v>1</v>
      </c>
      <c r="K69">
        <v>220</v>
      </c>
    </row>
    <row r="70" spans="1:11" x14ac:dyDescent="0.75">
      <c r="A70" t="s">
        <v>10</v>
      </c>
      <c r="B70" t="s">
        <v>11</v>
      </c>
      <c r="C70" t="s">
        <v>46</v>
      </c>
      <c r="D70">
        <v>10260146</v>
      </c>
      <c r="E70" t="s">
        <v>5389</v>
      </c>
      <c r="F70">
        <v>65029708</v>
      </c>
      <c r="G70" t="s">
        <v>2042</v>
      </c>
      <c r="H70" t="s">
        <v>5421</v>
      </c>
      <c r="I70" s="1">
        <v>45909</v>
      </c>
      <c r="J70" s="1">
        <v>1</v>
      </c>
      <c r="K70">
        <v>0</v>
      </c>
    </row>
    <row r="71" spans="1:11" x14ac:dyDescent="0.75">
      <c r="A71" t="s">
        <v>10</v>
      </c>
      <c r="B71" t="s">
        <v>11</v>
      </c>
      <c r="C71" t="s">
        <v>46</v>
      </c>
      <c r="D71">
        <v>10260146</v>
      </c>
      <c r="E71" t="s">
        <v>5389</v>
      </c>
      <c r="F71">
        <v>65030403</v>
      </c>
      <c r="G71" t="s">
        <v>566</v>
      </c>
      <c r="H71" t="s">
        <v>5390</v>
      </c>
      <c r="I71" s="1">
        <v>45635</v>
      </c>
      <c r="J71" s="1">
        <v>1</v>
      </c>
      <c r="K71">
        <v>100</v>
      </c>
    </row>
    <row r="72" spans="1:11" x14ac:dyDescent="0.75">
      <c r="A72" t="s">
        <v>10</v>
      </c>
      <c r="B72" t="s">
        <v>11</v>
      </c>
      <c r="C72" t="s">
        <v>46</v>
      </c>
      <c r="D72">
        <v>10260146</v>
      </c>
      <c r="E72" t="s">
        <v>5389</v>
      </c>
      <c r="F72">
        <v>65031003</v>
      </c>
      <c r="G72" t="s">
        <v>1374</v>
      </c>
      <c r="H72" t="s">
        <v>5407</v>
      </c>
      <c r="I72" s="1">
        <v>45752</v>
      </c>
      <c r="J72" s="1">
        <v>1</v>
      </c>
      <c r="K72">
        <v>0</v>
      </c>
    </row>
    <row r="73" spans="1:11" x14ac:dyDescent="0.75">
      <c r="A73" t="s">
        <v>10</v>
      </c>
      <c r="B73" t="s">
        <v>11</v>
      </c>
      <c r="C73" t="s">
        <v>46</v>
      </c>
      <c r="D73">
        <v>10260146</v>
      </c>
      <c r="E73" t="s">
        <v>5389</v>
      </c>
      <c r="F73">
        <v>65031257</v>
      </c>
      <c r="G73" t="s">
        <v>5151</v>
      </c>
      <c r="H73" t="s">
        <v>5407</v>
      </c>
      <c r="I73" s="1">
        <v>46053</v>
      </c>
      <c r="J73" s="1">
        <v>1</v>
      </c>
      <c r="K73">
        <v>0</v>
      </c>
    </row>
    <row r="74" spans="1:11" x14ac:dyDescent="0.75">
      <c r="A74" t="s">
        <v>10</v>
      </c>
      <c r="B74" t="s">
        <v>11</v>
      </c>
      <c r="C74" t="s">
        <v>46</v>
      </c>
      <c r="D74">
        <v>10260146</v>
      </c>
      <c r="E74" t="s">
        <v>5389</v>
      </c>
      <c r="F74">
        <v>65031258</v>
      </c>
      <c r="G74" t="s">
        <v>2130</v>
      </c>
      <c r="H74" t="s">
        <v>5406</v>
      </c>
      <c r="I74" s="1">
        <v>45953</v>
      </c>
      <c r="J74" s="1">
        <v>1</v>
      </c>
      <c r="K74">
        <v>545</v>
      </c>
    </row>
    <row r="75" spans="1:11" x14ac:dyDescent="0.75">
      <c r="A75" t="s">
        <v>10</v>
      </c>
      <c r="B75" t="s">
        <v>11</v>
      </c>
      <c r="C75" t="s">
        <v>46</v>
      </c>
      <c r="D75">
        <v>10260146</v>
      </c>
      <c r="E75" t="s">
        <v>5389</v>
      </c>
      <c r="F75">
        <v>65031332</v>
      </c>
      <c r="G75" t="s">
        <v>3447</v>
      </c>
      <c r="H75" t="s">
        <v>5406</v>
      </c>
      <c r="I75" s="1">
        <v>45846</v>
      </c>
      <c r="J75" s="1">
        <v>1</v>
      </c>
      <c r="K75">
        <v>1585</v>
      </c>
    </row>
    <row r="76" spans="1:11" x14ac:dyDescent="0.75">
      <c r="A76" t="s">
        <v>10</v>
      </c>
      <c r="B76" t="s">
        <v>11</v>
      </c>
      <c r="C76" t="s">
        <v>46</v>
      </c>
      <c r="D76">
        <v>10260146</v>
      </c>
      <c r="E76" t="s">
        <v>5389</v>
      </c>
      <c r="F76">
        <v>65031798</v>
      </c>
      <c r="G76" t="s">
        <v>4291</v>
      </c>
      <c r="H76" t="s">
        <v>5406</v>
      </c>
      <c r="I76" s="1">
        <v>46053</v>
      </c>
      <c r="J76" s="1">
        <v>1</v>
      </c>
      <c r="K76">
        <v>292</v>
      </c>
    </row>
    <row r="77" spans="1:11" x14ac:dyDescent="0.75">
      <c r="A77" t="s">
        <v>10</v>
      </c>
      <c r="B77" t="s">
        <v>11</v>
      </c>
      <c r="C77" t="s">
        <v>46</v>
      </c>
      <c r="D77">
        <v>10260146</v>
      </c>
      <c r="E77" t="s">
        <v>5389</v>
      </c>
      <c r="F77">
        <v>65032630</v>
      </c>
      <c r="G77" t="s">
        <v>82</v>
      </c>
      <c r="H77" t="s">
        <v>5412</v>
      </c>
      <c r="I77" s="1">
        <v>45488</v>
      </c>
      <c r="J77" s="1">
        <v>1</v>
      </c>
      <c r="K77">
        <v>89</v>
      </c>
    </row>
    <row r="78" spans="1:11" x14ac:dyDescent="0.75">
      <c r="A78" t="s">
        <v>10</v>
      </c>
      <c r="B78" t="s">
        <v>11</v>
      </c>
      <c r="C78" t="s">
        <v>46</v>
      </c>
      <c r="D78">
        <v>10260146</v>
      </c>
      <c r="E78" t="s">
        <v>5389</v>
      </c>
      <c r="F78">
        <v>65032768</v>
      </c>
      <c r="G78" t="s">
        <v>4158</v>
      </c>
      <c r="H78" t="s">
        <v>5407</v>
      </c>
      <c r="I78" s="1">
        <v>45715</v>
      </c>
      <c r="J78" s="1">
        <v>1</v>
      </c>
      <c r="K78">
        <v>50</v>
      </c>
    </row>
    <row r="79" spans="1:11" x14ac:dyDescent="0.75">
      <c r="A79" t="s">
        <v>10</v>
      </c>
      <c r="B79" t="s">
        <v>11</v>
      </c>
      <c r="C79" t="s">
        <v>46</v>
      </c>
      <c r="D79">
        <v>10260146</v>
      </c>
      <c r="E79" t="s">
        <v>5389</v>
      </c>
      <c r="F79">
        <v>65032895</v>
      </c>
      <c r="G79" t="s">
        <v>418</v>
      </c>
      <c r="H79" t="s">
        <v>5407</v>
      </c>
      <c r="I79" s="1">
        <v>46135</v>
      </c>
      <c r="J79" s="1">
        <v>1</v>
      </c>
      <c r="K79">
        <v>225</v>
      </c>
    </row>
    <row r="80" spans="1:11" x14ac:dyDescent="0.75">
      <c r="A80" t="s">
        <v>10</v>
      </c>
      <c r="B80" t="s">
        <v>11</v>
      </c>
      <c r="C80" t="s">
        <v>46</v>
      </c>
      <c r="D80">
        <v>10260146</v>
      </c>
      <c r="E80" t="s">
        <v>5389</v>
      </c>
      <c r="F80">
        <v>65033243</v>
      </c>
      <c r="G80" t="s">
        <v>5414</v>
      </c>
      <c r="H80" t="s">
        <v>5415</v>
      </c>
      <c r="I80" s="1">
        <v>45961</v>
      </c>
      <c r="J80" s="1">
        <v>1</v>
      </c>
      <c r="K80">
        <v>5</v>
      </c>
    </row>
    <row r="81" spans="1:11" x14ac:dyDescent="0.75">
      <c r="A81" t="s">
        <v>10</v>
      </c>
      <c r="B81" t="s">
        <v>11</v>
      </c>
      <c r="C81" t="s">
        <v>46</v>
      </c>
      <c r="D81">
        <v>10260146</v>
      </c>
      <c r="E81" t="s">
        <v>5389</v>
      </c>
      <c r="F81">
        <v>65033269</v>
      </c>
      <c r="G81" t="s">
        <v>3304</v>
      </c>
      <c r="H81" t="s">
        <v>5416</v>
      </c>
      <c r="I81" s="1">
        <v>46131</v>
      </c>
      <c r="J81" s="1">
        <v>1</v>
      </c>
      <c r="K81">
        <v>30</v>
      </c>
    </row>
    <row r="82" spans="1:11" x14ac:dyDescent="0.75">
      <c r="A82" t="s">
        <v>10</v>
      </c>
      <c r="B82" t="s">
        <v>11</v>
      </c>
      <c r="C82" t="s">
        <v>46</v>
      </c>
      <c r="D82">
        <v>10260146</v>
      </c>
      <c r="E82" t="s">
        <v>5389</v>
      </c>
      <c r="F82">
        <v>65036258</v>
      </c>
      <c r="G82" t="s">
        <v>6989</v>
      </c>
      <c r="H82" t="s">
        <v>5407</v>
      </c>
      <c r="I82" s="1">
        <v>46053</v>
      </c>
      <c r="J82" s="1">
        <v>1</v>
      </c>
      <c r="K82">
        <v>0</v>
      </c>
    </row>
    <row r="83" spans="1:11" x14ac:dyDescent="0.75">
      <c r="A83" t="s">
        <v>10</v>
      </c>
      <c r="B83" t="s">
        <v>11</v>
      </c>
      <c r="C83" t="s">
        <v>46</v>
      </c>
      <c r="D83">
        <v>10260146</v>
      </c>
      <c r="E83" t="s">
        <v>5389</v>
      </c>
      <c r="F83">
        <v>65036683</v>
      </c>
      <c r="G83" t="s">
        <v>3844</v>
      </c>
      <c r="H83" t="s">
        <v>6990</v>
      </c>
      <c r="I83" s="1">
        <v>45990</v>
      </c>
      <c r="J83" s="1">
        <v>1</v>
      </c>
      <c r="K83">
        <v>0</v>
      </c>
    </row>
    <row r="84" spans="1:11" x14ac:dyDescent="0.75">
      <c r="A84" t="s">
        <v>10</v>
      </c>
      <c r="B84" t="s">
        <v>11</v>
      </c>
      <c r="C84" t="s">
        <v>46</v>
      </c>
      <c r="D84">
        <v>10260146</v>
      </c>
      <c r="E84" t="s">
        <v>5389</v>
      </c>
      <c r="F84">
        <v>65037626</v>
      </c>
      <c r="G84" t="s">
        <v>1528</v>
      </c>
      <c r="H84" t="s">
        <v>5397</v>
      </c>
      <c r="I84" s="1">
        <v>45720</v>
      </c>
      <c r="J84" s="1">
        <v>1</v>
      </c>
      <c r="K84">
        <v>3</v>
      </c>
    </row>
    <row r="85" spans="1:11" x14ac:dyDescent="0.75">
      <c r="A85" t="s">
        <v>10</v>
      </c>
      <c r="B85" t="s">
        <v>11</v>
      </c>
      <c r="C85" t="s">
        <v>46</v>
      </c>
      <c r="D85">
        <v>10260146</v>
      </c>
      <c r="E85" t="s">
        <v>5389</v>
      </c>
      <c r="F85">
        <v>65038526</v>
      </c>
      <c r="G85" t="s">
        <v>771</v>
      </c>
      <c r="H85" t="s">
        <v>5407</v>
      </c>
      <c r="I85" s="1">
        <v>45743</v>
      </c>
      <c r="J85" s="1">
        <v>1</v>
      </c>
      <c r="K85">
        <v>191</v>
      </c>
    </row>
    <row r="86" spans="1:11" x14ac:dyDescent="0.75">
      <c r="A86" t="s">
        <v>10</v>
      </c>
      <c r="B86" t="s">
        <v>11</v>
      </c>
      <c r="C86" t="s">
        <v>46</v>
      </c>
      <c r="D86">
        <v>10260146</v>
      </c>
      <c r="E86" t="s">
        <v>5389</v>
      </c>
      <c r="F86">
        <v>65038529</v>
      </c>
      <c r="G86" t="s">
        <v>3920</v>
      </c>
      <c r="H86" t="s">
        <v>5407</v>
      </c>
      <c r="I86" s="1">
        <v>45743</v>
      </c>
      <c r="J86" s="1">
        <v>1</v>
      </c>
      <c r="K86">
        <v>0</v>
      </c>
    </row>
    <row r="87" spans="1:11" x14ac:dyDescent="0.75">
      <c r="A87" t="s">
        <v>10</v>
      </c>
      <c r="B87" t="s">
        <v>11</v>
      </c>
      <c r="C87" t="s">
        <v>46</v>
      </c>
      <c r="D87">
        <v>10260146</v>
      </c>
      <c r="E87" t="s">
        <v>5389</v>
      </c>
      <c r="F87">
        <v>65041355</v>
      </c>
      <c r="G87" t="s">
        <v>4768</v>
      </c>
      <c r="H87" t="s">
        <v>5413</v>
      </c>
      <c r="I87" s="1">
        <v>45515</v>
      </c>
      <c r="J87" s="1">
        <v>1</v>
      </c>
      <c r="K87">
        <v>3115</v>
      </c>
    </row>
    <row r="88" spans="1:11" x14ac:dyDescent="0.75">
      <c r="A88" t="s">
        <v>10</v>
      </c>
      <c r="B88" t="s">
        <v>11</v>
      </c>
      <c r="C88" t="s">
        <v>46</v>
      </c>
      <c r="D88">
        <v>10260146</v>
      </c>
      <c r="E88" t="s">
        <v>5389</v>
      </c>
      <c r="F88">
        <v>65041540</v>
      </c>
      <c r="G88" t="s">
        <v>198</v>
      </c>
      <c r="H88" t="s">
        <v>5406</v>
      </c>
      <c r="I88" s="1">
        <v>46053</v>
      </c>
      <c r="J88" s="1">
        <v>1</v>
      </c>
      <c r="K88">
        <v>630</v>
      </c>
    </row>
    <row r="89" spans="1:11" x14ac:dyDescent="0.75">
      <c r="A89" t="s">
        <v>10</v>
      </c>
      <c r="B89" t="s">
        <v>11</v>
      </c>
      <c r="C89" t="s">
        <v>46</v>
      </c>
      <c r="D89">
        <v>10260146</v>
      </c>
      <c r="E89" t="s">
        <v>5389</v>
      </c>
      <c r="F89">
        <v>65041685</v>
      </c>
      <c r="G89" t="s">
        <v>1258</v>
      </c>
      <c r="H89" t="s">
        <v>5397</v>
      </c>
      <c r="I89" s="1">
        <v>45845</v>
      </c>
      <c r="J89" s="1">
        <v>1</v>
      </c>
      <c r="K89">
        <v>170</v>
      </c>
    </row>
    <row r="90" spans="1:11" x14ac:dyDescent="0.75">
      <c r="A90" t="s">
        <v>10</v>
      </c>
      <c r="B90" t="s">
        <v>11</v>
      </c>
      <c r="C90" t="s">
        <v>46</v>
      </c>
      <c r="D90">
        <v>10260146</v>
      </c>
      <c r="E90" t="s">
        <v>5389</v>
      </c>
      <c r="F90">
        <v>65041792</v>
      </c>
      <c r="G90" t="s">
        <v>3692</v>
      </c>
      <c r="H90" t="s">
        <v>5413</v>
      </c>
      <c r="I90" s="1">
        <v>43917</v>
      </c>
      <c r="J90" s="1">
        <v>1</v>
      </c>
      <c r="K90">
        <v>599</v>
      </c>
    </row>
    <row r="91" spans="1:11" x14ac:dyDescent="0.75">
      <c r="A91" t="s">
        <v>10</v>
      </c>
      <c r="B91" t="s">
        <v>11</v>
      </c>
      <c r="C91" t="s">
        <v>46</v>
      </c>
      <c r="D91">
        <v>10260146</v>
      </c>
      <c r="E91" t="s">
        <v>5389</v>
      </c>
      <c r="F91">
        <v>65042490</v>
      </c>
      <c r="G91" t="s">
        <v>1394</v>
      </c>
      <c r="H91" t="s">
        <v>5397</v>
      </c>
      <c r="I91" s="1">
        <v>43917</v>
      </c>
      <c r="J91" s="1">
        <v>1</v>
      </c>
      <c r="K91">
        <v>2462</v>
      </c>
    </row>
    <row r="92" spans="1:11" x14ac:dyDescent="0.75">
      <c r="A92" t="s">
        <v>10</v>
      </c>
      <c r="B92" t="s">
        <v>11</v>
      </c>
      <c r="C92" t="s">
        <v>46</v>
      </c>
      <c r="D92">
        <v>10260146</v>
      </c>
      <c r="E92" t="s">
        <v>5389</v>
      </c>
      <c r="F92">
        <v>65043541</v>
      </c>
      <c r="G92" t="s">
        <v>4147</v>
      </c>
      <c r="H92" t="s">
        <v>5407</v>
      </c>
      <c r="I92" s="1">
        <v>45945</v>
      </c>
      <c r="J92" s="1">
        <v>1</v>
      </c>
      <c r="K92">
        <v>301</v>
      </c>
    </row>
    <row r="93" spans="1:11" x14ac:dyDescent="0.75">
      <c r="A93" t="s">
        <v>10</v>
      </c>
      <c r="B93" t="s">
        <v>11</v>
      </c>
      <c r="C93" t="s">
        <v>46</v>
      </c>
      <c r="D93">
        <v>10260146</v>
      </c>
      <c r="E93" t="s">
        <v>5389</v>
      </c>
      <c r="F93">
        <v>65044106</v>
      </c>
      <c r="G93" t="s">
        <v>338</v>
      </c>
      <c r="H93" t="s">
        <v>5407</v>
      </c>
      <c r="I93" s="1">
        <v>45744</v>
      </c>
      <c r="J93" s="1">
        <v>1</v>
      </c>
      <c r="K93">
        <v>187</v>
      </c>
    </row>
    <row r="94" spans="1:11" x14ac:dyDescent="0.75">
      <c r="A94" t="s">
        <v>10</v>
      </c>
      <c r="B94" t="s">
        <v>11</v>
      </c>
      <c r="C94" t="s">
        <v>46</v>
      </c>
      <c r="D94">
        <v>10260146</v>
      </c>
      <c r="E94" t="s">
        <v>5389</v>
      </c>
      <c r="F94">
        <v>65044163</v>
      </c>
      <c r="G94" t="s">
        <v>3653</v>
      </c>
      <c r="H94" t="s">
        <v>5407</v>
      </c>
      <c r="I94" s="1">
        <v>45745</v>
      </c>
      <c r="J94" s="1">
        <v>1</v>
      </c>
      <c r="K94">
        <v>170</v>
      </c>
    </row>
    <row r="95" spans="1:11" x14ac:dyDescent="0.75">
      <c r="A95" t="s">
        <v>10</v>
      </c>
      <c r="B95" t="s">
        <v>11</v>
      </c>
      <c r="C95" t="s">
        <v>46</v>
      </c>
      <c r="D95">
        <v>10260146</v>
      </c>
      <c r="E95" t="s">
        <v>5389</v>
      </c>
      <c r="F95">
        <v>65044164</v>
      </c>
      <c r="G95" t="s">
        <v>3749</v>
      </c>
      <c r="H95" t="s">
        <v>5397</v>
      </c>
      <c r="I95" s="1">
        <v>45748</v>
      </c>
      <c r="J95" s="1">
        <v>1</v>
      </c>
      <c r="K95">
        <v>1230</v>
      </c>
    </row>
    <row r="96" spans="1:11" x14ac:dyDescent="0.75">
      <c r="A96" t="s">
        <v>10</v>
      </c>
      <c r="B96" t="s">
        <v>11</v>
      </c>
      <c r="C96" t="s">
        <v>46</v>
      </c>
      <c r="D96">
        <v>10260146</v>
      </c>
      <c r="E96" t="s">
        <v>5389</v>
      </c>
      <c r="F96">
        <v>65044681</v>
      </c>
      <c r="G96" t="s">
        <v>4082</v>
      </c>
      <c r="H96" t="s">
        <v>5407</v>
      </c>
      <c r="I96" s="1">
        <v>46135</v>
      </c>
      <c r="J96" s="1">
        <v>1</v>
      </c>
      <c r="K96">
        <v>93</v>
      </c>
    </row>
    <row r="97" spans="1:11" x14ac:dyDescent="0.75">
      <c r="A97" t="s">
        <v>10</v>
      </c>
      <c r="B97" t="s">
        <v>11</v>
      </c>
      <c r="C97" t="s">
        <v>46</v>
      </c>
      <c r="D97">
        <v>10260146</v>
      </c>
      <c r="E97" t="s">
        <v>5389</v>
      </c>
      <c r="F97">
        <v>65045869</v>
      </c>
      <c r="G97" t="s">
        <v>2283</v>
      </c>
      <c r="H97" t="s">
        <v>5406</v>
      </c>
      <c r="I97" s="1">
        <v>43917</v>
      </c>
      <c r="J97" s="1">
        <v>1</v>
      </c>
      <c r="K97">
        <v>365</v>
      </c>
    </row>
    <row r="98" spans="1:11" x14ac:dyDescent="0.75">
      <c r="A98" t="s">
        <v>10</v>
      </c>
      <c r="B98" t="s">
        <v>11</v>
      </c>
      <c r="C98" t="s">
        <v>46</v>
      </c>
      <c r="D98">
        <v>10260146</v>
      </c>
      <c r="E98" t="s">
        <v>5389</v>
      </c>
      <c r="F98">
        <v>65046097</v>
      </c>
      <c r="G98" t="s">
        <v>3374</v>
      </c>
      <c r="H98" t="s">
        <v>5397</v>
      </c>
      <c r="I98" s="1">
        <v>43917</v>
      </c>
      <c r="J98" s="1">
        <v>1</v>
      </c>
      <c r="K98">
        <v>420</v>
      </c>
    </row>
    <row r="99" spans="1:11" x14ac:dyDescent="0.75">
      <c r="A99" t="s">
        <v>10</v>
      </c>
      <c r="B99" t="s">
        <v>11</v>
      </c>
      <c r="C99" t="s">
        <v>46</v>
      </c>
      <c r="D99">
        <v>10260146</v>
      </c>
      <c r="E99" t="s">
        <v>5389</v>
      </c>
      <c r="F99">
        <v>65046364</v>
      </c>
      <c r="G99" t="s">
        <v>4878</v>
      </c>
      <c r="H99" t="s">
        <v>5406</v>
      </c>
      <c r="I99" s="1">
        <v>43917</v>
      </c>
      <c r="J99" s="1">
        <v>1</v>
      </c>
      <c r="K99">
        <v>245</v>
      </c>
    </row>
    <row r="100" spans="1:11" x14ac:dyDescent="0.75">
      <c r="A100" t="s">
        <v>10</v>
      </c>
      <c r="B100" t="s">
        <v>11</v>
      </c>
      <c r="C100" t="s">
        <v>46</v>
      </c>
      <c r="D100">
        <v>10260146</v>
      </c>
      <c r="E100" t="s">
        <v>5389</v>
      </c>
      <c r="F100">
        <v>65046483</v>
      </c>
      <c r="G100" t="s">
        <v>5190</v>
      </c>
      <c r="H100" t="s">
        <v>5407</v>
      </c>
      <c r="I100" s="1">
        <v>45515</v>
      </c>
      <c r="J100" s="1">
        <v>1</v>
      </c>
      <c r="K100">
        <v>90</v>
      </c>
    </row>
    <row r="101" spans="1:11" x14ac:dyDescent="0.75">
      <c r="A101" t="s">
        <v>10</v>
      </c>
      <c r="B101" t="s">
        <v>11</v>
      </c>
      <c r="C101" t="s">
        <v>46</v>
      </c>
      <c r="D101">
        <v>10260146</v>
      </c>
      <c r="E101" t="s">
        <v>5389</v>
      </c>
      <c r="F101">
        <v>65046578</v>
      </c>
      <c r="G101" t="s">
        <v>3830</v>
      </c>
      <c r="H101" t="s">
        <v>5413</v>
      </c>
      <c r="I101" s="1">
        <v>43917</v>
      </c>
      <c r="J101" s="1">
        <v>1</v>
      </c>
      <c r="K101">
        <v>3176</v>
      </c>
    </row>
    <row r="102" spans="1:11" x14ac:dyDescent="0.75">
      <c r="A102" t="s">
        <v>10</v>
      </c>
      <c r="B102" t="s">
        <v>11</v>
      </c>
      <c r="C102" t="s">
        <v>46</v>
      </c>
      <c r="D102">
        <v>10260146</v>
      </c>
      <c r="E102" t="s">
        <v>5389</v>
      </c>
      <c r="F102">
        <v>65046654</v>
      </c>
      <c r="G102" t="s">
        <v>1718</v>
      </c>
      <c r="H102" t="s">
        <v>5406</v>
      </c>
      <c r="I102" s="1">
        <v>43917</v>
      </c>
      <c r="J102" s="1">
        <v>1</v>
      </c>
      <c r="K102">
        <v>521</v>
      </c>
    </row>
    <row r="103" spans="1:11" x14ac:dyDescent="0.75">
      <c r="A103" t="s">
        <v>10</v>
      </c>
      <c r="B103" t="s">
        <v>11</v>
      </c>
      <c r="C103" t="s">
        <v>46</v>
      </c>
      <c r="D103">
        <v>10260146</v>
      </c>
      <c r="E103" t="s">
        <v>5389</v>
      </c>
      <c r="F103">
        <v>65047047</v>
      </c>
      <c r="G103" t="s">
        <v>2785</v>
      </c>
      <c r="H103" t="s">
        <v>5406</v>
      </c>
      <c r="I103" s="1">
        <v>45515</v>
      </c>
      <c r="J103" s="1">
        <v>1</v>
      </c>
      <c r="K103">
        <v>348</v>
      </c>
    </row>
    <row r="104" spans="1:11" x14ac:dyDescent="0.75">
      <c r="A104" t="s">
        <v>10</v>
      </c>
      <c r="B104" t="s">
        <v>11</v>
      </c>
      <c r="C104" t="s">
        <v>46</v>
      </c>
      <c r="D104">
        <v>10260146</v>
      </c>
      <c r="E104" t="s">
        <v>5389</v>
      </c>
      <c r="F104">
        <v>65047214</v>
      </c>
      <c r="G104" t="s">
        <v>2873</v>
      </c>
      <c r="H104" t="s">
        <v>5397</v>
      </c>
      <c r="I104" s="1">
        <v>43917</v>
      </c>
      <c r="J104" s="1">
        <v>1</v>
      </c>
      <c r="K104">
        <v>338</v>
      </c>
    </row>
    <row r="105" spans="1:11" x14ac:dyDescent="0.75">
      <c r="A105" t="s">
        <v>10</v>
      </c>
      <c r="B105" t="s">
        <v>11</v>
      </c>
      <c r="C105" t="s">
        <v>46</v>
      </c>
      <c r="D105">
        <v>10260146</v>
      </c>
      <c r="E105" t="s">
        <v>5389</v>
      </c>
      <c r="F105">
        <v>65047652</v>
      </c>
      <c r="G105" t="s">
        <v>1696</v>
      </c>
      <c r="H105" t="s">
        <v>5407</v>
      </c>
      <c r="I105" s="1">
        <v>45170</v>
      </c>
      <c r="J105" s="1">
        <v>1</v>
      </c>
      <c r="K105">
        <v>467</v>
      </c>
    </row>
    <row r="106" spans="1:11" x14ac:dyDescent="0.75">
      <c r="A106" t="s">
        <v>10</v>
      </c>
      <c r="B106" t="s">
        <v>11</v>
      </c>
      <c r="C106" t="s">
        <v>46</v>
      </c>
      <c r="D106">
        <v>10260146</v>
      </c>
      <c r="E106" t="s">
        <v>5389</v>
      </c>
      <c r="F106">
        <v>65047653</v>
      </c>
      <c r="G106" t="s">
        <v>4561</v>
      </c>
      <c r="H106" t="s">
        <v>5413</v>
      </c>
      <c r="I106" s="1">
        <v>43917</v>
      </c>
      <c r="J106" s="1">
        <v>1</v>
      </c>
      <c r="K106">
        <v>1559</v>
      </c>
    </row>
    <row r="107" spans="1:11" x14ac:dyDescent="0.75">
      <c r="A107" t="s">
        <v>10</v>
      </c>
      <c r="B107" t="s">
        <v>11</v>
      </c>
      <c r="C107" t="s">
        <v>46</v>
      </c>
      <c r="D107">
        <v>10260146</v>
      </c>
      <c r="E107" t="s">
        <v>5389</v>
      </c>
      <c r="F107">
        <v>65047927</v>
      </c>
      <c r="G107" t="s">
        <v>361</v>
      </c>
      <c r="H107" t="s">
        <v>5407</v>
      </c>
      <c r="I107" s="1">
        <v>43917</v>
      </c>
      <c r="J107" s="1">
        <v>1</v>
      </c>
      <c r="K107">
        <v>600</v>
      </c>
    </row>
    <row r="108" spans="1:11" x14ac:dyDescent="0.75">
      <c r="A108" t="s">
        <v>10</v>
      </c>
      <c r="B108" t="s">
        <v>11</v>
      </c>
      <c r="C108" t="s">
        <v>46</v>
      </c>
      <c r="D108">
        <v>10260146</v>
      </c>
      <c r="E108" t="s">
        <v>5389</v>
      </c>
      <c r="F108">
        <v>65047928</v>
      </c>
      <c r="G108" t="s">
        <v>3743</v>
      </c>
      <c r="H108" t="s">
        <v>5406</v>
      </c>
      <c r="I108" s="1">
        <v>43917</v>
      </c>
      <c r="J108" s="1">
        <v>1</v>
      </c>
      <c r="K108">
        <v>284</v>
      </c>
    </row>
    <row r="109" spans="1:11" x14ac:dyDescent="0.75">
      <c r="A109" t="s">
        <v>10</v>
      </c>
      <c r="B109" t="s">
        <v>11</v>
      </c>
      <c r="C109" t="s">
        <v>46</v>
      </c>
      <c r="D109">
        <v>10260146</v>
      </c>
      <c r="E109" t="s">
        <v>5389</v>
      </c>
      <c r="F109">
        <v>65048044</v>
      </c>
      <c r="G109" t="s">
        <v>1950</v>
      </c>
      <c r="H109" t="s">
        <v>5406</v>
      </c>
      <c r="I109" s="1">
        <v>43917</v>
      </c>
      <c r="J109" s="1">
        <v>1</v>
      </c>
      <c r="K109">
        <v>675</v>
      </c>
    </row>
    <row r="110" spans="1:11" x14ac:dyDescent="0.75">
      <c r="A110" t="s">
        <v>10</v>
      </c>
      <c r="B110" t="s">
        <v>11</v>
      </c>
      <c r="C110" t="s">
        <v>46</v>
      </c>
      <c r="D110">
        <v>10260146</v>
      </c>
      <c r="E110" t="s">
        <v>5389</v>
      </c>
      <c r="F110">
        <v>65048045</v>
      </c>
      <c r="G110" t="s">
        <v>6991</v>
      </c>
      <c r="H110" t="s">
        <v>5397</v>
      </c>
      <c r="I110" s="1">
        <v>43917</v>
      </c>
      <c r="J110" s="1">
        <v>1</v>
      </c>
      <c r="K110">
        <v>550</v>
      </c>
    </row>
    <row r="111" spans="1:11" x14ac:dyDescent="0.75">
      <c r="A111" t="s">
        <v>10</v>
      </c>
      <c r="B111" t="s">
        <v>11</v>
      </c>
      <c r="C111" t="s">
        <v>46</v>
      </c>
      <c r="D111">
        <v>10260146</v>
      </c>
      <c r="E111" t="s">
        <v>5389</v>
      </c>
      <c r="F111">
        <v>65048152</v>
      </c>
      <c r="G111" t="s">
        <v>2951</v>
      </c>
      <c r="H111" t="s">
        <v>5397</v>
      </c>
      <c r="I111" s="1">
        <v>45170</v>
      </c>
      <c r="J111" s="1">
        <v>1</v>
      </c>
      <c r="K111">
        <v>839</v>
      </c>
    </row>
    <row r="112" spans="1:11" x14ac:dyDescent="0.75">
      <c r="A112" t="s">
        <v>10</v>
      </c>
      <c r="B112" t="s">
        <v>11</v>
      </c>
      <c r="C112" t="s">
        <v>46</v>
      </c>
      <c r="D112">
        <v>10260146</v>
      </c>
      <c r="E112" t="s">
        <v>5389</v>
      </c>
      <c r="F112">
        <v>65048153</v>
      </c>
      <c r="G112" t="s">
        <v>284</v>
      </c>
      <c r="H112" t="s">
        <v>5407</v>
      </c>
      <c r="I112" s="1">
        <v>45170</v>
      </c>
      <c r="J112" s="1">
        <v>1</v>
      </c>
      <c r="K112">
        <v>72</v>
      </c>
    </row>
    <row r="113" spans="1:11" x14ac:dyDescent="0.75">
      <c r="A113" t="s">
        <v>10</v>
      </c>
      <c r="B113" t="s">
        <v>11</v>
      </c>
      <c r="C113" t="s">
        <v>46</v>
      </c>
      <c r="D113">
        <v>10260146</v>
      </c>
      <c r="E113" t="s">
        <v>5389</v>
      </c>
      <c r="F113">
        <v>65048876</v>
      </c>
      <c r="G113" t="s">
        <v>2766</v>
      </c>
      <c r="H113" t="s">
        <v>5407</v>
      </c>
      <c r="I113" s="1">
        <v>43917</v>
      </c>
      <c r="J113" s="1">
        <v>1</v>
      </c>
      <c r="K113">
        <v>10</v>
      </c>
    </row>
    <row r="114" spans="1:11" x14ac:dyDescent="0.75">
      <c r="A114" t="s">
        <v>10</v>
      </c>
      <c r="B114" t="s">
        <v>11</v>
      </c>
      <c r="C114" t="s">
        <v>46</v>
      </c>
      <c r="D114">
        <v>10260146</v>
      </c>
      <c r="E114" t="s">
        <v>5389</v>
      </c>
      <c r="F114">
        <v>65048955</v>
      </c>
      <c r="G114" t="s">
        <v>194</v>
      </c>
      <c r="H114" t="s">
        <v>5413</v>
      </c>
      <c r="I114" s="1">
        <v>43917</v>
      </c>
      <c r="J114" s="1">
        <v>1</v>
      </c>
      <c r="K114">
        <v>646</v>
      </c>
    </row>
    <row r="115" spans="1:11" x14ac:dyDescent="0.75">
      <c r="A115" t="s">
        <v>10</v>
      </c>
      <c r="B115" t="s">
        <v>11</v>
      </c>
      <c r="C115" t="s">
        <v>46</v>
      </c>
      <c r="D115">
        <v>10260146</v>
      </c>
      <c r="E115" t="s">
        <v>5389</v>
      </c>
      <c r="F115">
        <v>65048956</v>
      </c>
      <c r="G115" t="s">
        <v>390</v>
      </c>
      <c r="H115" t="s">
        <v>5397</v>
      </c>
      <c r="I115" s="1">
        <v>45170</v>
      </c>
      <c r="J115" s="1">
        <v>1</v>
      </c>
      <c r="K115">
        <v>840</v>
      </c>
    </row>
    <row r="116" spans="1:11" x14ac:dyDescent="0.75">
      <c r="A116" t="s">
        <v>10</v>
      </c>
      <c r="B116" t="s">
        <v>11</v>
      </c>
      <c r="C116" t="s">
        <v>46</v>
      </c>
      <c r="D116">
        <v>10260146</v>
      </c>
      <c r="E116" t="s">
        <v>5389</v>
      </c>
      <c r="F116">
        <v>65051398</v>
      </c>
      <c r="G116" t="s">
        <v>2467</v>
      </c>
      <c r="H116" t="s">
        <v>5413</v>
      </c>
      <c r="I116" s="1">
        <v>43917</v>
      </c>
      <c r="J116" s="1">
        <v>1</v>
      </c>
      <c r="K116">
        <v>1803</v>
      </c>
    </row>
    <row r="117" spans="1:11" x14ac:dyDescent="0.75">
      <c r="A117" t="s">
        <v>10</v>
      </c>
      <c r="B117" t="s">
        <v>11</v>
      </c>
      <c r="C117" t="s">
        <v>46</v>
      </c>
      <c r="D117">
        <v>10260146</v>
      </c>
      <c r="E117" t="s">
        <v>5389</v>
      </c>
      <c r="F117">
        <v>65051408</v>
      </c>
      <c r="G117" t="s">
        <v>1640</v>
      </c>
      <c r="H117" t="s">
        <v>5397</v>
      </c>
      <c r="I117" s="1">
        <v>45515</v>
      </c>
      <c r="J117" s="1">
        <v>1</v>
      </c>
      <c r="K117">
        <v>540</v>
      </c>
    </row>
    <row r="118" spans="1:11" x14ac:dyDescent="0.75">
      <c r="A118" t="s">
        <v>10</v>
      </c>
      <c r="B118" t="s">
        <v>11</v>
      </c>
      <c r="C118" t="s">
        <v>46</v>
      </c>
      <c r="D118">
        <v>10260146</v>
      </c>
      <c r="E118" t="s">
        <v>5389</v>
      </c>
      <c r="F118">
        <v>65051409</v>
      </c>
      <c r="G118" t="s">
        <v>3779</v>
      </c>
      <c r="H118" t="s">
        <v>5413</v>
      </c>
      <c r="I118" s="1">
        <v>43917</v>
      </c>
      <c r="J118" s="1">
        <v>1</v>
      </c>
      <c r="K118">
        <v>1641</v>
      </c>
    </row>
    <row r="119" spans="1:11" x14ac:dyDescent="0.75">
      <c r="A119" t="s">
        <v>10</v>
      </c>
      <c r="B119" t="s">
        <v>11</v>
      </c>
      <c r="C119" t="s">
        <v>46</v>
      </c>
      <c r="D119">
        <v>10260146</v>
      </c>
      <c r="E119" t="s">
        <v>5389</v>
      </c>
      <c r="F119">
        <v>65051933</v>
      </c>
      <c r="G119" t="s">
        <v>2648</v>
      </c>
      <c r="H119" t="s">
        <v>5397</v>
      </c>
      <c r="I119" s="1">
        <v>43917</v>
      </c>
      <c r="J119" s="1">
        <v>1</v>
      </c>
      <c r="K119">
        <v>1231</v>
      </c>
    </row>
    <row r="120" spans="1:11" x14ac:dyDescent="0.75">
      <c r="A120" t="s">
        <v>10</v>
      </c>
      <c r="B120" t="s">
        <v>11</v>
      </c>
      <c r="C120" t="s">
        <v>46</v>
      </c>
      <c r="D120">
        <v>10260146</v>
      </c>
      <c r="E120" t="s">
        <v>5389</v>
      </c>
      <c r="F120">
        <v>65052579</v>
      </c>
      <c r="G120" t="s">
        <v>2719</v>
      </c>
      <c r="H120" t="s">
        <v>5413</v>
      </c>
      <c r="I120" s="1">
        <v>45952</v>
      </c>
      <c r="J120" s="1">
        <v>1</v>
      </c>
      <c r="K120">
        <v>1392</v>
      </c>
    </row>
    <row r="121" spans="1:11" x14ac:dyDescent="0.75">
      <c r="A121" t="s">
        <v>10</v>
      </c>
      <c r="B121" t="s">
        <v>11</v>
      </c>
      <c r="C121" t="s">
        <v>46</v>
      </c>
      <c r="D121">
        <v>10260146</v>
      </c>
      <c r="E121" t="s">
        <v>5389</v>
      </c>
      <c r="F121">
        <v>65052581</v>
      </c>
      <c r="G121" t="s">
        <v>1238</v>
      </c>
      <c r="H121" t="s">
        <v>5406</v>
      </c>
      <c r="I121" s="1">
        <v>45170</v>
      </c>
      <c r="J121" s="1">
        <v>1</v>
      </c>
      <c r="K121">
        <v>272</v>
      </c>
    </row>
    <row r="122" spans="1:11" x14ac:dyDescent="0.75">
      <c r="A122" t="s">
        <v>10</v>
      </c>
      <c r="B122" t="s">
        <v>11</v>
      </c>
      <c r="C122" t="s">
        <v>46</v>
      </c>
      <c r="D122">
        <v>10260146</v>
      </c>
      <c r="E122" t="s">
        <v>5389</v>
      </c>
      <c r="F122">
        <v>65052582</v>
      </c>
      <c r="G122" t="s">
        <v>410</v>
      </c>
      <c r="H122" t="s">
        <v>5407</v>
      </c>
      <c r="I122" s="1">
        <v>45515</v>
      </c>
      <c r="J122" s="1">
        <v>1</v>
      </c>
      <c r="K122">
        <v>125</v>
      </c>
    </row>
    <row r="123" spans="1:11" x14ac:dyDescent="0.75">
      <c r="A123" t="s">
        <v>10</v>
      </c>
      <c r="B123" t="s">
        <v>11</v>
      </c>
      <c r="C123" t="s">
        <v>46</v>
      </c>
      <c r="D123">
        <v>10260146</v>
      </c>
      <c r="E123" t="s">
        <v>5389</v>
      </c>
      <c r="F123">
        <v>65054342</v>
      </c>
      <c r="G123" t="s">
        <v>2167</v>
      </c>
      <c r="H123" t="s">
        <v>5407</v>
      </c>
      <c r="I123" s="1">
        <v>43917</v>
      </c>
      <c r="J123" s="1">
        <v>1</v>
      </c>
      <c r="K123">
        <v>40</v>
      </c>
    </row>
    <row r="124" spans="1:11" x14ac:dyDescent="0.75">
      <c r="A124" t="s">
        <v>10</v>
      </c>
      <c r="B124" t="s">
        <v>11</v>
      </c>
      <c r="C124" t="s">
        <v>46</v>
      </c>
      <c r="D124">
        <v>10260146</v>
      </c>
      <c r="E124" t="s">
        <v>5389</v>
      </c>
      <c r="F124">
        <v>65054497</v>
      </c>
      <c r="G124" t="s">
        <v>4808</v>
      </c>
      <c r="H124" t="s">
        <v>5407</v>
      </c>
      <c r="I124" s="1">
        <v>43917</v>
      </c>
      <c r="J124" s="1">
        <v>1</v>
      </c>
      <c r="K124">
        <v>120</v>
      </c>
    </row>
    <row r="125" spans="1:11" x14ac:dyDescent="0.75">
      <c r="A125" t="s">
        <v>10</v>
      </c>
      <c r="B125" t="s">
        <v>11</v>
      </c>
      <c r="C125" t="s">
        <v>46</v>
      </c>
      <c r="D125">
        <v>10260146</v>
      </c>
      <c r="E125" t="s">
        <v>5389</v>
      </c>
      <c r="F125">
        <v>65054567</v>
      </c>
      <c r="G125" t="s">
        <v>5206</v>
      </c>
      <c r="H125" t="s">
        <v>5407</v>
      </c>
      <c r="I125" s="1">
        <v>43917</v>
      </c>
      <c r="J125" s="1">
        <v>1</v>
      </c>
      <c r="K125">
        <v>170</v>
      </c>
    </row>
    <row r="126" spans="1:11" x14ac:dyDescent="0.75">
      <c r="A126" t="s">
        <v>10</v>
      </c>
      <c r="B126" t="s">
        <v>11</v>
      </c>
      <c r="C126" t="s">
        <v>46</v>
      </c>
      <c r="D126">
        <v>10260146</v>
      </c>
      <c r="E126" t="s">
        <v>5389</v>
      </c>
      <c r="F126">
        <v>65055045</v>
      </c>
      <c r="G126" t="s">
        <v>4119</v>
      </c>
      <c r="H126" t="s">
        <v>5406</v>
      </c>
      <c r="I126" s="1">
        <v>45515</v>
      </c>
      <c r="J126" s="1">
        <v>1</v>
      </c>
      <c r="K126">
        <v>105</v>
      </c>
    </row>
    <row r="127" spans="1:11" x14ac:dyDescent="0.75">
      <c r="A127" t="s">
        <v>10</v>
      </c>
      <c r="B127" t="s">
        <v>11</v>
      </c>
      <c r="C127" t="s">
        <v>46</v>
      </c>
      <c r="D127">
        <v>10260146</v>
      </c>
      <c r="E127" t="s">
        <v>5389</v>
      </c>
      <c r="F127">
        <v>65060593</v>
      </c>
      <c r="G127" t="s">
        <v>3536</v>
      </c>
      <c r="H127" t="s">
        <v>5427</v>
      </c>
      <c r="I127" s="1">
        <v>46088</v>
      </c>
      <c r="J127" s="1">
        <v>1</v>
      </c>
      <c r="K127">
        <v>0</v>
      </c>
    </row>
    <row r="128" spans="1:11" x14ac:dyDescent="0.75">
      <c r="A128" t="s">
        <v>10</v>
      </c>
      <c r="B128" t="s">
        <v>11</v>
      </c>
      <c r="C128" t="s">
        <v>46</v>
      </c>
      <c r="D128">
        <v>10260146</v>
      </c>
      <c r="E128" t="s">
        <v>5389</v>
      </c>
      <c r="F128">
        <v>65063809</v>
      </c>
      <c r="G128" t="s">
        <v>3988</v>
      </c>
      <c r="H128" t="s">
        <v>5407</v>
      </c>
      <c r="I128" s="1">
        <v>46010</v>
      </c>
      <c r="J128" s="1">
        <v>1</v>
      </c>
      <c r="K128">
        <v>90</v>
      </c>
    </row>
    <row r="129" spans="1:11" x14ac:dyDescent="0.75">
      <c r="A129" t="s">
        <v>10</v>
      </c>
      <c r="B129" t="s">
        <v>11</v>
      </c>
      <c r="C129" t="s">
        <v>46</v>
      </c>
      <c r="D129">
        <v>10260146</v>
      </c>
      <c r="E129" t="s">
        <v>5389</v>
      </c>
      <c r="F129">
        <v>65063811</v>
      </c>
      <c r="G129" t="s">
        <v>3488</v>
      </c>
      <c r="H129" t="s">
        <v>5407</v>
      </c>
      <c r="I129" s="1">
        <v>46135</v>
      </c>
      <c r="J129" s="1">
        <v>1</v>
      </c>
      <c r="K129">
        <v>0</v>
      </c>
    </row>
    <row r="130" spans="1:11" x14ac:dyDescent="0.75">
      <c r="A130" t="s">
        <v>10</v>
      </c>
      <c r="B130" t="s">
        <v>11</v>
      </c>
      <c r="C130" t="s">
        <v>46</v>
      </c>
      <c r="D130">
        <v>10260146</v>
      </c>
      <c r="E130" t="s">
        <v>5389</v>
      </c>
      <c r="F130">
        <v>65065093</v>
      </c>
      <c r="G130" t="s">
        <v>6992</v>
      </c>
      <c r="H130" t="s">
        <v>5407</v>
      </c>
      <c r="I130" s="1">
        <v>46098</v>
      </c>
      <c r="J130" s="1">
        <v>1</v>
      </c>
      <c r="K130">
        <v>150</v>
      </c>
    </row>
    <row r="131" spans="1:11" x14ac:dyDescent="0.75">
      <c r="A131" t="s">
        <v>10</v>
      </c>
      <c r="B131" t="s">
        <v>11</v>
      </c>
      <c r="C131" t="s">
        <v>46</v>
      </c>
      <c r="D131">
        <v>10260146</v>
      </c>
      <c r="E131" t="s">
        <v>5389</v>
      </c>
      <c r="F131">
        <v>65065365</v>
      </c>
      <c r="G131" t="s">
        <v>4628</v>
      </c>
      <c r="H131" t="s">
        <v>5407</v>
      </c>
      <c r="I131" s="1">
        <v>46150</v>
      </c>
      <c r="J131" s="1">
        <v>1</v>
      </c>
      <c r="K131">
        <v>135</v>
      </c>
    </row>
    <row r="132" spans="1:11" x14ac:dyDescent="0.75">
      <c r="A132" t="s">
        <v>10</v>
      </c>
      <c r="B132" t="s">
        <v>11</v>
      </c>
      <c r="C132" t="s">
        <v>46</v>
      </c>
      <c r="D132">
        <v>10260146</v>
      </c>
      <c r="E132" t="s">
        <v>5389</v>
      </c>
      <c r="F132">
        <v>65065441</v>
      </c>
      <c r="G132" t="s">
        <v>5354</v>
      </c>
      <c r="H132" t="s">
        <v>5390</v>
      </c>
      <c r="I132" s="1">
        <v>46154</v>
      </c>
      <c r="J132" s="1">
        <v>1</v>
      </c>
      <c r="K132">
        <v>55</v>
      </c>
    </row>
    <row r="133" spans="1:11" x14ac:dyDescent="0.75">
      <c r="A133" t="s">
        <v>10</v>
      </c>
      <c r="B133" t="s">
        <v>11</v>
      </c>
      <c r="C133" t="s">
        <v>46</v>
      </c>
      <c r="D133">
        <v>10260146</v>
      </c>
      <c r="E133" t="s">
        <v>5389</v>
      </c>
      <c r="F133">
        <v>65066057</v>
      </c>
      <c r="G133" t="s">
        <v>3541</v>
      </c>
      <c r="H133" t="s">
        <v>5390</v>
      </c>
      <c r="I133" s="1">
        <v>46154</v>
      </c>
      <c r="J133" s="1">
        <v>1</v>
      </c>
      <c r="K133">
        <v>70</v>
      </c>
    </row>
    <row r="134" spans="1:11" x14ac:dyDescent="0.75">
      <c r="A134" t="s">
        <v>10</v>
      </c>
      <c r="B134" t="s">
        <v>11</v>
      </c>
      <c r="C134" t="s">
        <v>46</v>
      </c>
      <c r="D134">
        <v>10260146</v>
      </c>
      <c r="E134" t="s">
        <v>5389</v>
      </c>
      <c r="F134">
        <v>65066152</v>
      </c>
      <c r="G134" t="s">
        <v>1392</v>
      </c>
      <c r="H134" t="s">
        <v>5397</v>
      </c>
      <c r="I134" s="1">
        <v>46088</v>
      </c>
      <c r="J134" s="1">
        <v>1</v>
      </c>
      <c r="K134">
        <v>240</v>
      </c>
    </row>
    <row r="135" spans="1:11" x14ac:dyDescent="0.75">
      <c r="A135" t="s">
        <v>10</v>
      </c>
      <c r="B135" t="s">
        <v>11</v>
      </c>
      <c r="C135" t="s">
        <v>46</v>
      </c>
      <c r="D135">
        <v>10260146</v>
      </c>
      <c r="E135" t="s">
        <v>5389</v>
      </c>
      <c r="F135">
        <v>65066153</v>
      </c>
      <c r="G135" t="s">
        <v>3448</v>
      </c>
      <c r="H135" t="s">
        <v>5407</v>
      </c>
      <c r="I135" s="1">
        <v>46115</v>
      </c>
      <c r="J135" s="1">
        <v>1</v>
      </c>
      <c r="K135">
        <v>25</v>
      </c>
    </row>
    <row r="136" spans="1:11" x14ac:dyDescent="0.75">
      <c r="A136" t="s">
        <v>10</v>
      </c>
      <c r="B136" t="s">
        <v>11</v>
      </c>
      <c r="C136" t="s">
        <v>46</v>
      </c>
      <c r="D136">
        <v>10260146</v>
      </c>
      <c r="E136" t="s">
        <v>5389</v>
      </c>
      <c r="F136">
        <v>65066155</v>
      </c>
      <c r="G136" t="s">
        <v>4070</v>
      </c>
      <c r="H136" t="s">
        <v>5407</v>
      </c>
      <c r="I136" s="1">
        <v>46115</v>
      </c>
      <c r="J136" s="1">
        <v>1</v>
      </c>
      <c r="K136">
        <v>30</v>
      </c>
    </row>
    <row r="137" spans="1:11" x14ac:dyDescent="0.75">
      <c r="A137" t="s">
        <v>10</v>
      </c>
      <c r="B137" t="s">
        <v>11</v>
      </c>
      <c r="C137" t="s">
        <v>46</v>
      </c>
      <c r="D137">
        <v>10260146</v>
      </c>
      <c r="E137" t="s">
        <v>5389</v>
      </c>
      <c r="F137">
        <v>65067513</v>
      </c>
      <c r="G137" t="s">
        <v>3578</v>
      </c>
      <c r="H137" t="s">
        <v>5390</v>
      </c>
      <c r="I137" s="1">
        <v>46154</v>
      </c>
      <c r="J137" s="1">
        <v>1</v>
      </c>
      <c r="K137">
        <v>30</v>
      </c>
    </row>
    <row r="138" spans="1:11" x14ac:dyDescent="0.75">
      <c r="A138" t="s">
        <v>10</v>
      </c>
      <c r="B138" t="s">
        <v>11</v>
      </c>
      <c r="C138" t="s">
        <v>46</v>
      </c>
      <c r="D138">
        <v>10260146</v>
      </c>
      <c r="E138" t="s">
        <v>5389</v>
      </c>
      <c r="F138">
        <v>65067514</v>
      </c>
      <c r="G138" t="s">
        <v>3537</v>
      </c>
      <c r="H138" t="s">
        <v>5390</v>
      </c>
      <c r="I138" s="1">
        <v>46154</v>
      </c>
      <c r="J138" s="1">
        <v>1</v>
      </c>
      <c r="K138">
        <v>20</v>
      </c>
    </row>
    <row r="139" spans="1:11" x14ac:dyDescent="0.75">
      <c r="A139" t="s">
        <v>10</v>
      </c>
      <c r="B139" t="s">
        <v>11</v>
      </c>
      <c r="C139" t="s">
        <v>46</v>
      </c>
      <c r="D139">
        <v>10260146</v>
      </c>
      <c r="E139" t="s">
        <v>5389</v>
      </c>
      <c r="F139">
        <v>65067843</v>
      </c>
      <c r="G139" t="s">
        <v>3549</v>
      </c>
      <c r="H139" t="s">
        <v>5416</v>
      </c>
      <c r="I139" s="1">
        <v>46168</v>
      </c>
      <c r="J139" s="1">
        <v>1</v>
      </c>
      <c r="K139">
        <v>32</v>
      </c>
    </row>
    <row r="140" spans="1:11" x14ac:dyDescent="0.75">
      <c r="A140" t="s">
        <v>10</v>
      </c>
      <c r="B140" t="s">
        <v>11</v>
      </c>
      <c r="C140" t="s">
        <v>46</v>
      </c>
      <c r="D140">
        <v>10260146</v>
      </c>
      <c r="E140" t="s">
        <v>5389</v>
      </c>
      <c r="F140">
        <v>65067844</v>
      </c>
      <c r="G140" t="s">
        <v>3566</v>
      </c>
      <c r="H140" t="s">
        <v>5416</v>
      </c>
      <c r="I140" s="1">
        <v>46168</v>
      </c>
      <c r="J140" s="1">
        <v>1</v>
      </c>
      <c r="K140">
        <v>0</v>
      </c>
    </row>
    <row r="141" spans="1:11" x14ac:dyDescent="0.75">
      <c r="A141" t="s">
        <v>10</v>
      </c>
      <c r="B141" t="s">
        <v>11</v>
      </c>
      <c r="C141" t="s">
        <v>46</v>
      </c>
      <c r="D141">
        <v>10260146</v>
      </c>
      <c r="E141" t="s">
        <v>5389</v>
      </c>
      <c r="F141">
        <v>65400001</v>
      </c>
      <c r="G141" t="s">
        <v>3827</v>
      </c>
      <c r="H141" t="s">
        <v>5407</v>
      </c>
      <c r="I141" s="1">
        <v>46115</v>
      </c>
      <c r="J141" s="1">
        <v>1</v>
      </c>
      <c r="K141">
        <v>125</v>
      </c>
    </row>
    <row r="142" spans="1:11" x14ac:dyDescent="0.75">
      <c r="A142" t="s">
        <v>10</v>
      </c>
      <c r="B142" t="s">
        <v>11</v>
      </c>
      <c r="C142" t="s">
        <v>46</v>
      </c>
      <c r="D142">
        <v>10260146</v>
      </c>
      <c r="E142" t="s">
        <v>5389</v>
      </c>
      <c r="F142">
        <v>65401361</v>
      </c>
      <c r="G142" t="s">
        <v>516</v>
      </c>
      <c r="H142" t="s">
        <v>5407</v>
      </c>
      <c r="I142" s="1">
        <v>46170</v>
      </c>
      <c r="J142" s="1">
        <v>1</v>
      </c>
      <c r="K142">
        <v>6</v>
      </c>
    </row>
    <row r="143" spans="1:11" x14ac:dyDescent="0.75">
      <c r="A143" t="s">
        <v>10</v>
      </c>
      <c r="B143" t="s">
        <v>11</v>
      </c>
      <c r="C143" t="s">
        <v>46</v>
      </c>
      <c r="D143">
        <v>10260146</v>
      </c>
      <c r="E143" t="s">
        <v>5389</v>
      </c>
      <c r="F143">
        <v>65401362</v>
      </c>
      <c r="G143" t="s">
        <v>2034</v>
      </c>
      <c r="H143" t="s">
        <v>5407</v>
      </c>
      <c r="I143" s="1">
        <v>46115</v>
      </c>
      <c r="J143" s="1">
        <v>1</v>
      </c>
      <c r="K143">
        <v>182</v>
      </c>
    </row>
    <row r="144" spans="1:11" x14ac:dyDescent="0.75">
      <c r="A144" t="s">
        <v>10</v>
      </c>
      <c r="B144" t="s">
        <v>11</v>
      </c>
      <c r="C144" t="s">
        <v>46</v>
      </c>
      <c r="D144">
        <v>10260146</v>
      </c>
      <c r="E144" t="s">
        <v>5389</v>
      </c>
      <c r="F144">
        <v>65401363</v>
      </c>
      <c r="G144" t="s">
        <v>1053</v>
      </c>
      <c r="H144" t="s">
        <v>5407</v>
      </c>
      <c r="I144" s="1">
        <v>45516</v>
      </c>
      <c r="J144" s="1">
        <v>1</v>
      </c>
      <c r="K144">
        <v>0</v>
      </c>
    </row>
    <row r="145" spans="1:11" x14ac:dyDescent="0.75">
      <c r="A145" t="s">
        <v>10</v>
      </c>
      <c r="B145" t="s">
        <v>11</v>
      </c>
      <c r="C145" t="s">
        <v>46</v>
      </c>
      <c r="D145">
        <v>10260146</v>
      </c>
      <c r="E145" t="s">
        <v>5389</v>
      </c>
      <c r="F145">
        <v>65402101</v>
      </c>
      <c r="G145" t="s">
        <v>1804</v>
      </c>
      <c r="H145" t="s">
        <v>5407</v>
      </c>
      <c r="I145" s="1">
        <v>43917</v>
      </c>
      <c r="J145" s="1">
        <v>1</v>
      </c>
      <c r="K145">
        <v>300</v>
      </c>
    </row>
    <row r="146" spans="1:11" x14ac:dyDescent="0.75">
      <c r="A146" t="s">
        <v>10</v>
      </c>
      <c r="B146" t="s">
        <v>11</v>
      </c>
      <c r="C146" t="s">
        <v>46</v>
      </c>
      <c r="D146">
        <v>10260146</v>
      </c>
      <c r="E146" t="s">
        <v>5389</v>
      </c>
      <c r="F146">
        <v>65402212</v>
      </c>
      <c r="G146" t="s">
        <v>4429</v>
      </c>
      <c r="H146" t="s">
        <v>5407</v>
      </c>
      <c r="I146" s="1">
        <v>46088</v>
      </c>
      <c r="J146" s="1">
        <v>1</v>
      </c>
      <c r="K146">
        <v>57</v>
      </c>
    </row>
    <row r="147" spans="1:11" x14ac:dyDescent="0.75">
      <c r="A147" t="s">
        <v>10</v>
      </c>
      <c r="B147" t="s">
        <v>11</v>
      </c>
      <c r="C147" t="s">
        <v>46</v>
      </c>
      <c r="D147">
        <v>10260146</v>
      </c>
      <c r="E147" t="s">
        <v>5389</v>
      </c>
      <c r="F147">
        <v>65402262</v>
      </c>
      <c r="G147" t="s">
        <v>2314</v>
      </c>
      <c r="H147" t="s">
        <v>5406</v>
      </c>
      <c r="I147" s="1">
        <v>45845</v>
      </c>
      <c r="J147" s="1">
        <v>1</v>
      </c>
      <c r="K147">
        <v>40</v>
      </c>
    </row>
    <row r="148" spans="1:11" x14ac:dyDescent="0.75">
      <c r="A148" t="s">
        <v>10</v>
      </c>
      <c r="B148" t="s">
        <v>11</v>
      </c>
      <c r="C148" t="s">
        <v>46</v>
      </c>
      <c r="D148">
        <v>10260146</v>
      </c>
      <c r="E148" t="s">
        <v>5389</v>
      </c>
      <c r="F148">
        <v>65402280</v>
      </c>
      <c r="G148" t="s">
        <v>4437</v>
      </c>
      <c r="H148" t="s">
        <v>5407</v>
      </c>
      <c r="I148" s="1">
        <v>43917</v>
      </c>
      <c r="J148" s="1">
        <v>1</v>
      </c>
      <c r="K148">
        <v>81</v>
      </c>
    </row>
    <row r="149" spans="1:11" x14ac:dyDescent="0.75">
      <c r="A149" t="s">
        <v>10</v>
      </c>
      <c r="B149" t="s">
        <v>11</v>
      </c>
      <c r="C149" t="s">
        <v>46</v>
      </c>
      <c r="D149">
        <v>10260146</v>
      </c>
      <c r="E149" t="s">
        <v>5389</v>
      </c>
      <c r="F149">
        <v>65402283</v>
      </c>
      <c r="G149" t="s">
        <v>3873</v>
      </c>
      <c r="H149" t="s">
        <v>5413</v>
      </c>
      <c r="I149" s="1">
        <v>43917</v>
      </c>
      <c r="J149" s="1">
        <v>1</v>
      </c>
      <c r="K149">
        <v>878</v>
      </c>
    </row>
    <row r="150" spans="1:11" x14ac:dyDescent="0.75">
      <c r="A150" t="s">
        <v>10</v>
      </c>
      <c r="B150" t="s">
        <v>11</v>
      </c>
      <c r="C150" t="s">
        <v>46</v>
      </c>
      <c r="D150">
        <v>10260146</v>
      </c>
      <c r="E150" t="s">
        <v>5389</v>
      </c>
      <c r="F150">
        <v>65402324</v>
      </c>
      <c r="G150" t="s">
        <v>2114</v>
      </c>
      <c r="H150" t="s">
        <v>5397</v>
      </c>
      <c r="I150" s="1">
        <v>45748</v>
      </c>
      <c r="J150" s="1">
        <v>1</v>
      </c>
      <c r="K150">
        <v>495</v>
      </c>
    </row>
    <row r="151" spans="1:11" x14ac:dyDescent="0.75">
      <c r="A151" t="s">
        <v>10</v>
      </c>
      <c r="B151" t="s">
        <v>11</v>
      </c>
      <c r="C151" t="s">
        <v>46</v>
      </c>
      <c r="D151">
        <v>10260146</v>
      </c>
      <c r="E151" t="s">
        <v>5389</v>
      </c>
      <c r="F151">
        <v>65403920</v>
      </c>
      <c r="G151" t="s">
        <v>3714</v>
      </c>
      <c r="H151" t="s">
        <v>5407</v>
      </c>
      <c r="I151" s="1">
        <v>43917</v>
      </c>
      <c r="J151" s="1">
        <v>1</v>
      </c>
      <c r="K151">
        <v>850</v>
      </c>
    </row>
    <row r="152" spans="1:11" x14ac:dyDescent="0.75">
      <c r="A152" t="s">
        <v>10</v>
      </c>
      <c r="B152" t="s">
        <v>11</v>
      </c>
      <c r="C152" t="s">
        <v>46</v>
      </c>
      <c r="D152">
        <v>10260146</v>
      </c>
      <c r="E152" t="s">
        <v>5389</v>
      </c>
      <c r="F152">
        <v>65403921</v>
      </c>
      <c r="G152" t="s">
        <v>3712</v>
      </c>
      <c r="H152" t="s">
        <v>5407</v>
      </c>
      <c r="I152" s="1">
        <v>43917</v>
      </c>
      <c r="J152" s="1">
        <v>1</v>
      </c>
      <c r="K152">
        <v>1361</v>
      </c>
    </row>
    <row r="153" spans="1:11" x14ac:dyDescent="0.75">
      <c r="A153" t="s">
        <v>10</v>
      </c>
      <c r="B153" t="s">
        <v>11</v>
      </c>
      <c r="C153" t="s">
        <v>46</v>
      </c>
      <c r="D153">
        <v>10260146</v>
      </c>
      <c r="E153" t="s">
        <v>5389</v>
      </c>
      <c r="F153">
        <v>65404161</v>
      </c>
      <c r="G153" t="s">
        <v>3392</v>
      </c>
      <c r="H153" t="s">
        <v>5407</v>
      </c>
      <c r="I153" s="1">
        <v>45952</v>
      </c>
      <c r="J153" s="1">
        <v>1</v>
      </c>
      <c r="K153">
        <v>2945</v>
      </c>
    </row>
    <row r="154" spans="1:11" x14ac:dyDescent="0.75">
      <c r="A154" t="s">
        <v>10</v>
      </c>
      <c r="B154" t="s">
        <v>11</v>
      </c>
      <c r="C154" t="s">
        <v>46</v>
      </c>
      <c r="D154">
        <v>10260146</v>
      </c>
      <c r="E154" t="s">
        <v>5389</v>
      </c>
      <c r="F154">
        <v>65404864</v>
      </c>
      <c r="G154" t="s">
        <v>5056</v>
      </c>
      <c r="H154" t="s">
        <v>5397</v>
      </c>
      <c r="I154" s="1">
        <v>43917</v>
      </c>
      <c r="J154" s="1">
        <v>1</v>
      </c>
      <c r="K154">
        <v>1627</v>
      </c>
    </row>
    <row r="155" spans="1:11" x14ac:dyDescent="0.75">
      <c r="A155" t="s">
        <v>10</v>
      </c>
      <c r="B155" t="s">
        <v>11</v>
      </c>
      <c r="C155" t="s">
        <v>46</v>
      </c>
      <c r="D155">
        <v>10260146</v>
      </c>
      <c r="E155" t="s">
        <v>5389</v>
      </c>
      <c r="F155">
        <v>65408390</v>
      </c>
      <c r="G155" t="s">
        <v>2163</v>
      </c>
      <c r="H155" t="s">
        <v>5407</v>
      </c>
      <c r="I155" s="1">
        <v>43917</v>
      </c>
      <c r="J155" s="1">
        <v>1</v>
      </c>
      <c r="K155">
        <v>40</v>
      </c>
    </row>
    <row r="156" spans="1:11" x14ac:dyDescent="0.75">
      <c r="A156" t="s">
        <v>10</v>
      </c>
      <c r="B156" t="s">
        <v>11</v>
      </c>
      <c r="C156" t="s">
        <v>46</v>
      </c>
      <c r="D156">
        <v>10260146</v>
      </c>
      <c r="E156" t="s">
        <v>5389</v>
      </c>
      <c r="F156">
        <v>65408391</v>
      </c>
      <c r="G156" t="s">
        <v>396</v>
      </c>
      <c r="H156" t="s">
        <v>5397</v>
      </c>
      <c r="I156" s="1">
        <v>43917</v>
      </c>
      <c r="J156" s="1">
        <v>1</v>
      </c>
      <c r="K156">
        <v>451</v>
      </c>
    </row>
    <row r="157" spans="1:11" x14ac:dyDescent="0.75">
      <c r="A157" t="s">
        <v>10</v>
      </c>
      <c r="B157" t="s">
        <v>11</v>
      </c>
      <c r="C157" t="s">
        <v>46</v>
      </c>
      <c r="D157">
        <v>10260146</v>
      </c>
      <c r="E157" t="s">
        <v>5389</v>
      </c>
      <c r="F157">
        <v>65408392</v>
      </c>
      <c r="G157" t="s">
        <v>1096</v>
      </c>
      <c r="H157" t="s">
        <v>5406</v>
      </c>
      <c r="I157" s="1">
        <v>45515</v>
      </c>
      <c r="J157" s="1">
        <v>1</v>
      </c>
      <c r="K157">
        <v>445</v>
      </c>
    </row>
    <row r="158" spans="1:11" x14ac:dyDescent="0.75">
      <c r="A158" t="s">
        <v>10</v>
      </c>
      <c r="B158" t="s">
        <v>11</v>
      </c>
      <c r="C158" t="s">
        <v>46</v>
      </c>
      <c r="D158">
        <v>10260146</v>
      </c>
      <c r="E158" t="s">
        <v>5389</v>
      </c>
      <c r="F158">
        <v>65408397</v>
      </c>
      <c r="G158" t="s">
        <v>95</v>
      </c>
      <c r="H158" t="s">
        <v>5406</v>
      </c>
      <c r="I158" s="1">
        <v>43917</v>
      </c>
      <c r="J158" s="1">
        <v>1</v>
      </c>
      <c r="K158">
        <v>940</v>
      </c>
    </row>
    <row r="159" spans="1:11" x14ac:dyDescent="0.75">
      <c r="A159" t="s">
        <v>10</v>
      </c>
      <c r="B159" t="s">
        <v>11</v>
      </c>
      <c r="C159" t="s">
        <v>46</v>
      </c>
      <c r="D159">
        <v>10260146</v>
      </c>
      <c r="E159" t="s">
        <v>5389</v>
      </c>
      <c r="F159">
        <v>65408524</v>
      </c>
      <c r="G159" t="s">
        <v>4560</v>
      </c>
      <c r="H159" t="s">
        <v>5406</v>
      </c>
      <c r="I159" s="1">
        <v>43917</v>
      </c>
      <c r="J159" s="1">
        <v>1</v>
      </c>
      <c r="K159">
        <v>1320</v>
      </c>
    </row>
    <row r="160" spans="1:11" x14ac:dyDescent="0.75">
      <c r="A160" t="s">
        <v>10</v>
      </c>
      <c r="B160" t="s">
        <v>11</v>
      </c>
      <c r="C160" t="s">
        <v>46</v>
      </c>
      <c r="D160">
        <v>10260146</v>
      </c>
      <c r="E160" t="s">
        <v>5389</v>
      </c>
      <c r="F160">
        <v>65409259</v>
      </c>
      <c r="G160" t="s">
        <v>4111</v>
      </c>
      <c r="H160" t="s">
        <v>5407</v>
      </c>
      <c r="I160" s="1">
        <v>46121</v>
      </c>
      <c r="J160" s="1">
        <v>1</v>
      </c>
      <c r="K160">
        <v>30</v>
      </c>
    </row>
    <row r="161" spans="1:11" x14ac:dyDescent="0.75">
      <c r="A161" t="s">
        <v>10</v>
      </c>
      <c r="B161" t="s">
        <v>11</v>
      </c>
      <c r="C161" t="s">
        <v>46</v>
      </c>
      <c r="D161">
        <v>10260146</v>
      </c>
      <c r="E161" t="s">
        <v>5389</v>
      </c>
      <c r="F161">
        <v>65409390</v>
      </c>
      <c r="G161" t="s">
        <v>3700</v>
      </c>
      <c r="H161" t="s">
        <v>5390</v>
      </c>
      <c r="I161" s="1">
        <v>46154</v>
      </c>
      <c r="J161" s="1">
        <v>1</v>
      </c>
      <c r="K161">
        <v>35</v>
      </c>
    </row>
    <row r="162" spans="1:11" x14ac:dyDescent="0.75">
      <c r="A162" t="s">
        <v>10</v>
      </c>
      <c r="B162" t="s">
        <v>11</v>
      </c>
      <c r="C162" t="s">
        <v>46</v>
      </c>
      <c r="D162">
        <v>10260146</v>
      </c>
      <c r="E162" t="s">
        <v>5389</v>
      </c>
      <c r="F162">
        <v>65409449</v>
      </c>
      <c r="G162" t="s">
        <v>3556</v>
      </c>
      <c r="H162" t="s">
        <v>5390</v>
      </c>
      <c r="I162" s="1">
        <v>45638</v>
      </c>
      <c r="J162" s="1">
        <v>1</v>
      </c>
      <c r="K162">
        <v>225</v>
      </c>
    </row>
    <row r="163" spans="1:11" x14ac:dyDescent="0.75">
      <c r="A163" t="s">
        <v>10</v>
      </c>
      <c r="B163" t="s">
        <v>11</v>
      </c>
      <c r="C163" t="s">
        <v>46</v>
      </c>
      <c r="D163">
        <v>10260146</v>
      </c>
      <c r="E163" t="s">
        <v>5389</v>
      </c>
      <c r="F163">
        <v>65501342</v>
      </c>
      <c r="G163" t="s">
        <v>4909</v>
      </c>
      <c r="H163" t="s">
        <v>5407</v>
      </c>
      <c r="I163" s="1">
        <v>43917</v>
      </c>
      <c r="J163" s="1">
        <v>1</v>
      </c>
      <c r="K163">
        <v>835</v>
      </c>
    </row>
    <row r="164" spans="1:11" x14ac:dyDescent="0.75">
      <c r="A164" t="s">
        <v>10</v>
      </c>
      <c r="B164" t="s">
        <v>11</v>
      </c>
      <c r="C164" t="s">
        <v>46</v>
      </c>
      <c r="D164">
        <v>10260146</v>
      </c>
      <c r="E164" t="s">
        <v>5389</v>
      </c>
      <c r="F164">
        <v>65501343</v>
      </c>
      <c r="G164" t="s">
        <v>4452</v>
      </c>
      <c r="H164" t="s">
        <v>5406</v>
      </c>
      <c r="I164" s="1">
        <v>43917</v>
      </c>
      <c r="J164" s="1">
        <v>1</v>
      </c>
      <c r="K164">
        <v>352</v>
      </c>
    </row>
    <row r="165" spans="1:11" x14ac:dyDescent="0.75">
      <c r="A165" t="s">
        <v>10</v>
      </c>
      <c r="B165" t="s">
        <v>11</v>
      </c>
      <c r="C165" t="s">
        <v>46</v>
      </c>
      <c r="D165">
        <v>10260146</v>
      </c>
      <c r="E165" t="s">
        <v>5389</v>
      </c>
      <c r="F165">
        <v>65501351</v>
      </c>
      <c r="G165" t="s">
        <v>885</v>
      </c>
      <c r="H165" t="s">
        <v>5406</v>
      </c>
      <c r="I165" s="1">
        <v>43917</v>
      </c>
      <c r="J165" s="1">
        <v>1</v>
      </c>
      <c r="K165">
        <v>265</v>
      </c>
    </row>
    <row r="166" spans="1:11" x14ac:dyDescent="0.75">
      <c r="A166" t="s">
        <v>10</v>
      </c>
      <c r="B166" t="s">
        <v>11</v>
      </c>
      <c r="C166" t="s">
        <v>46</v>
      </c>
      <c r="D166">
        <v>10260146</v>
      </c>
      <c r="E166" t="s">
        <v>5389</v>
      </c>
      <c r="F166">
        <v>65501987</v>
      </c>
      <c r="G166" t="s">
        <v>6993</v>
      </c>
      <c r="H166" t="s">
        <v>5407</v>
      </c>
      <c r="I166" s="1">
        <v>43917</v>
      </c>
      <c r="J166" s="1">
        <v>1</v>
      </c>
      <c r="K166">
        <v>5</v>
      </c>
    </row>
    <row r="167" spans="1:11" x14ac:dyDescent="0.75">
      <c r="A167" t="s">
        <v>10</v>
      </c>
      <c r="B167" t="s">
        <v>11</v>
      </c>
      <c r="C167" t="s">
        <v>46</v>
      </c>
      <c r="D167">
        <v>10260146</v>
      </c>
      <c r="E167" t="s">
        <v>5389</v>
      </c>
      <c r="F167">
        <v>65501996</v>
      </c>
      <c r="G167" t="s">
        <v>5373</v>
      </c>
      <c r="H167" t="s">
        <v>5407</v>
      </c>
      <c r="I167" s="1">
        <v>43917</v>
      </c>
      <c r="J167" s="1">
        <v>1</v>
      </c>
      <c r="K167">
        <v>242</v>
      </c>
    </row>
    <row r="168" spans="1:11" x14ac:dyDescent="0.75">
      <c r="A168" t="s">
        <v>10</v>
      </c>
      <c r="B168" t="s">
        <v>11</v>
      </c>
      <c r="C168" t="s">
        <v>46</v>
      </c>
      <c r="D168">
        <v>10260146</v>
      </c>
      <c r="E168" t="s">
        <v>5389</v>
      </c>
      <c r="F168">
        <v>65502118</v>
      </c>
      <c r="G168" t="s">
        <v>2059</v>
      </c>
      <c r="H168" t="s">
        <v>5407</v>
      </c>
      <c r="I168" s="1">
        <v>45716</v>
      </c>
      <c r="J168" s="1">
        <v>1</v>
      </c>
      <c r="K168">
        <v>0</v>
      </c>
    </row>
    <row r="169" spans="1:11" x14ac:dyDescent="0.75">
      <c r="A169" t="s">
        <v>10</v>
      </c>
      <c r="B169" t="s">
        <v>11</v>
      </c>
      <c r="C169" t="s">
        <v>46</v>
      </c>
      <c r="D169">
        <v>10260146</v>
      </c>
      <c r="E169" t="s">
        <v>5389</v>
      </c>
      <c r="F169">
        <v>65502121</v>
      </c>
      <c r="G169" t="s">
        <v>507</v>
      </c>
      <c r="H169" t="s">
        <v>5407</v>
      </c>
      <c r="I169" s="1">
        <v>46135</v>
      </c>
      <c r="J169" s="1">
        <v>1</v>
      </c>
      <c r="K169">
        <v>45</v>
      </c>
    </row>
    <row r="170" spans="1:11" x14ac:dyDescent="0.75">
      <c r="A170" t="s">
        <v>10</v>
      </c>
      <c r="B170" t="s">
        <v>11</v>
      </c>
      <c r="C170" t="s">
        <v>46</v>
      </c>
      <c r="D170">
        <v>10260146</v>
      </c>
      <c r="E170" t="s">
        <v>5389</v>
      </c>
      <c r="F170">
        <v>65502122</v>
      </c>
      <c r="G170" t="s">
        <v>4807</v>
      </c>
      <c r="H170" t="s">
        <v>5407</v>
      </c>
      <c r="I170" s="1">
        <v>45707</v>
      </c>
      <c r="J170" s="1">
        <v>1</v>
      </c>
      <c r="K170">
        <v>165</v>
      </c>
    </row>
    <row r="171" spans="1:11" x14ac:dyDescent="0.75">
      <c r="A171" t="s">
        <v>10</v>
      </c>
      <c r="B171" t="s">
        <v>11</v>
      </c>
      <c r="C171" t="s">
        <v>46</v>
      </c>
      <c r="D171">
        <v>10260146</v>
      </c>
      <c r="E171" t="s">
        <v>5389</v>
      </c>
      <c r="F171">
        <v>65502715</v>
      </c>
      <c r="G171" t="s">
        <v>110</v>
      </c>
      <c r="H171" t="s">
        <v>5406</v>
      </c>
      <c r="I171" s="1">
        <v>43917</v>
      </c>
      <c r="J171" s="1">
        <v>1</v>
      </c>
      <c r="K171">
        <v>1160</v>
      </c>
    </row>
    <row r="172" spans="1:11" x14ac:dyDescent="0.75">
      <c r="A172" t="s">
        <v>10</v>
      </c>
      <c r="B172" t="s">
        <v>11</v>
      </c>
      <c r="C172" t="s">
        <v>46</v>
      </c>
      <c r="D172">
        <v>10260146</v>
      </c>
      <c r="E172" t="s">
        <v>5389</v>
      </c>
      <c r="F172">
        <v>65502719</v>
      </c>
      <c r="G172" t="s">
        <v>6994</v>
      </c>
      <c r="H172" t="s">
        <v>5407</v>
      </c>
      <c r="I172" s="1">
        <v>46053</v>
      </c>
      <c r="J172" s="1">
        <v>1</v>
      </c>
      <c r="K172">
        <v>347</v>
      </c>
    </row>
    <row r="173" spans="1:11" x14ac:dyDescent="0.75">
      <c r="A173" t="s">
        <v>10</v>
      </c>
      <c r="B173" t="s">
        <v>11</v>
      </c>
      <c r="C173" t="s">
        <v>46</v>
      </c>
      <c r="D173">
        <v>10260146</v>
      </c>
      <c r="E173" t="s">
        <v>5389</v>
      </c>
      <c r="F173">
        <v>65502720</v>
      </c>
      <c r="G173" t="s">
        <v>2509</v>
      </c>
      <c r="H173" t="s">
        <v>5407</v>
      </c>
      <c r="I173" s="1">
        <v>43917</v>
      </c>
      <c r="J173" s="1">
        <v>1</v>
      </c>
      <c r="K173">
        <v>35</v>
      </c>
    </row>
    <row r="174" spans="1:11" x14ac:dyDescent="0.75">
      <c r="A174" t="s">
        <v>10</v>
      </c>
      <c r="B174" t="s">
        <v>11</v>
      </c>
      <c r="C174" t="s">
        <v>46</v>
      </c>
      <c r="D174">
        <v>10260146</v>
      </c>
      <c r="E174" t="s">
        <v>5389</v>
      </c>
      <c r="F174">
        <v>65503138</v>
      </c>
      <c r="G174" t="s">
        <v>1906</v>
      </c>
      <c r="H174" t="s">
        <v>5407</v>
      </c>
      <c r="I174" s="1">
        <v>43917</v>
      </c>
      <c r="J174" s="1">
        <v>1</v>
      </c>
      <c r="K174">
        <v>50</v>
      </c>
    </row>
    <row r="175" spans="1:11" x14ac:dyDescent="0.75">
      <c r="A175" t="s">
        <v>10</v>
      </c>
      <c r="B175" t="s">
        <v>11</v>
      </c>
      <c r="C175" t="s">
        <v>46</v>
      </c>
      <c r="D175">
        <v>10260146</v>
      </c>
      <c r="E175" t="s">
        <v>5389</v>
      </c>
      <c r="F175">
        <v>65503182</v>
      </c>
      <c r="G175" t="s">
        <v>1986</v>
      </c>
      <c r="H175" t="s">
        <v>5406</v>
      </c>
      <c r="I175" s="1">
        <v>46053</v>
      </c>
      <c r="J175" s="1">
        <v>1</v>
      </c>
      <c r="K175">
        <v>200</v>
      </c>
    </row>
    <row r="176" spans="1:11" x14ac:dyDescent="0.75">
      <c r="A176" t="s">
        <v>10</v>
      </c>
      <c r="B176" t="s">
        <v>11</v>
      </c>
      <c r="C176" t="s">
        <v>46</v>
      </c>
      <c r="D176">
        <v>10260146</v>
      </c>
      <c r="E176" t="s">
        <v>5389</v>
      </c>
      <c r="F176">
        <v>65503185</v>
      </c>
      <c r="G176" t="s">
        <v>676</v>
      </c>
      <c r="H176" t="s">
        <v>5407</v>
      </c>
      <c r="I176" s="1">
        <v>46170</v>
      </c>
      <c r="J176" s="1">
        <v>1</v>
      </c>
      <c r="K176">
        <v>30</v>
      </c>
    </row>
    <row r="177" spans="1:11" x14ac:dyDescent="0.75">
      <c r="A177" t="s">
        <v>10</v>
      </c>
      <c r="B177" t="s">
        <v>11</v>
      </c>
      <c r="C177" t="s">
        <v>46</v>
      </c>
      <c r="D177">
        <v>10260146</v>
      </c>
      <c r="E177" t="s">
        <v>5389</v>
      </c>
      <c r="F177">
        <v>65503200</v>
      </c>
      <c r="G177" t="s">
        <v>2547</v>
      </c>
      <c r="H177" t="s">
        <v>5407</v>
      </c>
      <c r="I177" s="1">
        <v>43917</v>
      </c>
      <c r="J177" s="1">
        <v>1</v>
      </c>
      <c r="K177">
        <v>175</v>
      </c>
    </row>
    <row r="178" spans="1:11" x14ac:dyDescent="0.75">
      <c r="A178" t="s">
        <v>10</v>
      </c>
      <c r="B178" t="s">
        <v>11</v>
      </c>
      <c r="C178" t="s">
        <v>46</v>
      </c>
      <c r="D178">
        <v>10260146</v>
      </c>
      <c r="E178" t="s">
        <v>5389</v>
      </c>
      <c r="F178">
        <v>65503452</v>
      </c>
      <c r="G178" t="s">
        <v>4020</v>
      </c>
      <c r="H178" t="s">
        <v>5407</v>
      </c>
      <c r="I178" s="1">
        <v>45832</v>
      </c>
      <c r="J178" s="1">
        <v>1</v>
      </c>
      <c r="K178">
        <v>125</v>
      </c>
    </row>
    <row r="179" spans="1:11" x14ac:dyDescent="0.75">
      <c r="A179" t="s">
        <v>10</v>
      </c>
      <c r="B179" t="s">
        <v>11</v>
      </c>
      <c r="C179" t="s">
        <v>46</v>
      </c>
      <c r="D179">
        <v>10260146</v>
      </c>
      <c r="E179" t="s">
        <v>5389</v>
      </c>
      <c r="F179">
        <v>65503725</v>
      </c>
      <c r="G179" t="s">
        <v>1406</v>
      </c>
      <c r="H179" t="s">
        <v>5407</v>
      </c>
      <c r="I179" s="1">
        <v>43917</v>
      </c>
      <c r="J179" s="1">
        <v>1</v>
      </c>
      <c r="K179">
        <v>75</v>
      </c>
    </row>
    <row r="180" spans="1:11" x14ac:dyDescent="0.75">
      <c r="A180" t="s">
        <v>10</v>
      </c>
      <c r="B180" t="s">
        <v>11</v>
      </c>
      <c r="C180" t="s">
        <v>46</v>
      </c>
      <c r="D180">
        <v>10260146</v>
      </c>
      <c r="E180" t="s">
        <v>5389</v>
      </c>
      <c r="F180">
        <v>65503727</v>
      </c>
      <c r="G180" t="s">
        <v>463</v>
      </c>
      <c r="H180" t="s">
        <v>5407</v>
      </c>
      <c r="I180" s="1">
        <v>43917</v>
      </c>
      <c r="J180" s="1">
        <v>1</v>
      </c>
      <c r="K180">
        <v>50</v>
      </c>
    </row>
    <row r="181" spans="1:11" x14ac:dyDescent="0.75">
      <c r="A181" t="s">
        <v>10</v>
      </c>
      <c r="B181" t="s">
        <v>11</v>
      </c>
      <c r="C181" t="s">
        <v>46</v>
      </c>
      <c r="D181">
        <v>10260146</v>
      </c>
      <c r="E181" t="s">
        <v>5389</v>
      </c>
      <c r="F181">
        <v>65503736</v>
      </c>
      <c r="G181" t="s">
        <v>4066</v>
      </c>
      <c r="H181" t="s">
        <v>5406</v>
      </c>
      <c r="I181" s="1">
        <v>43917</v>
      </c>
      <c r="J181" s="1">
        <v>1</v>
      </c>
      <c r="K181">
        <v>252</v>
      </c>
    </row>
    <row r="182" spans="1:11" x14ac:dyDescent="0.75">
      <c r="A182" t="s">
        <v>10</v>
      </c>
      <c r="B182" t="s">
        <v>11</v>
      </c>
      <c r="C182" t="s">
        <v>46</v>
      </c>
      <c r="D182">
        <v>10260146</v>
      </c>
      <c r="E182" t="s">
        <v>5389</v>
      </c>
      <c r="F182">
        <v>65504027</v>
      </c>
      <c r="G182" t="s">
        <v>906</v>
      </c>
      <c r="H182" t="s">
        <v>5406</v>
      </c>
      <c r="I182" s="1">
        <v>45170</v>
      </c>
      <c r="J182" s="1">
        <v>1</v>
      </c>
      <c r="K182">
        <v>360</v>
      </c>
    </row>
    <row r="183" spans="1:11" x14ac:dyDescent="0.75">
      <c r="A183" t="s">
        <v>10</v>
      </c>
      <c r="B183" t="s">
        <v>11</v>
      </c>
      <c r="C183" t="s">
        <v>46</v>
      </c>
      <c r="D183">
        <v>10260146</v>
      </c>
      <c r="E183" t="s">
        <v>5389</v>
      </c>
      <c r="F183">
        <v>65504030</v>
      </c>
      <c r="G183" t="s">
        <v>4491</v>
      </c>
      <c r="H183" t="s">
        <v>5406</v>
      </c>
      <c r="I183" s="1">
        <v>43917</v>
      </c>
      <c r="J183" s="1">
        <v>1</v>
      </c>
      <c r="K183">
        <v>255</v>
      </c>
    </row>
    <row r="184" spans="1:11" x14ac:dyDescent="0.75">
      <c r="A184" t="s">
        <v>10</v>
      </c>
      <c r="B184" t="s">
        <v>11</v>
      </c>
      <c r="C184" t="s">
        <v>46</v>
      </c>
      <c r="D184">
        <v>10260146</v>
      </c>
      <c r="E184" t="s">
        <v>5389</v>
      </c>
      <c r="F184">
        <v>65505293</v>
      </c>
      <c r="G184" t="s">
        <v>852</v>
      </c>
      <c r="H184" t="s">
        <v>5407</v>
      </c>
      <c r="I184" s="1">
        <v>46115</v>
      </c>
      <c r="J184" s="1">
        <v>1</v>
      </c>
      <c r="K184">
        <v>20</v>
      </c>
    </row>
    <row r="185" spans="1:11" x14ac:dyDescent="0.75">
      <c r="A185" t="s">
        <v>10</v>
      </c>
      <c r="B185" t="s">
        <v>11</v>
      </c>
      <c r="C185" t="s">
        <v>46</v>
      </c>
      <c r="D185">
        <v>10260146</v>
      </c>
      <c r="E185" t="s">
        <v>5389</v>
      </c>
      <c r="F185">
        <v>65505815</v>
      </c>
      <c r="G185" t="s">
        <v>1815</v>
      </c>
      <c r="H185" t="s">
        <v>5407</v>
      </c>
      <c r="I185" s="1">
        <v>43917</v>
      </c>
      <c r="J185" s="1">
        <v>1</v>
      </c>
      <c r="K185">
        <v>940</v>
      </c>
    </row>
    <row r="186" spans="1:11" x14ac:dyDescent="0.75">
      <c r="A186" t="s">
        <v>10</v>
      </c>
      <c r="B186" t="s">
        <v>11</v>
      </c>
      <c r="C186" t="s">
        <v>46</v>
      </c>
      <c r="D186">
        <v>10260146</v>
      </c>
      <c r="E186" t="s">
        <v>5389</v>
      </c>
      <c r="F186">
        <v>65507059</v>
      </c>
      <c r="G186" t="s">
        <v>757</v>
      </c>
      <c r="H186" t="s">
        <v>5407</v>
      </c>
      <c r="I186" s="1">
        <v>43917</v>
      </c>
      <c r="J186" s="1">
        <v>1</v>
      </c>
      <c r="K186">
        <v>110</v>
      </c>
    </row>
    <row r="187" spans="1:11" x14ac:dyDescent="0.75">
      <c r="A187" t="s">
        <v>10</v>
      </c>
      <c r="B187" t="s">
        <v>11</v>
      </c>
      <c r="C187" t="s">
        <v>46</v>
      </c>
      <c r="D187">
        <v>10260146</v>
      </c>
      <c r="E187" t="s">
        <v>5389</v>
      </c>
      <c r="F187">
        <v>65507065</v>
      </c>
      <c r="G187" t="s">
        <v>3742</v>
      </c>
      <c r="H187" t="s">
        <v>5406</v>
      </c>
      <c r="I187" s="1">
        <v>43917</v>
      </c>
      <c r="J187" s="1">
        <v>1</v>
      </c>
      <c r="K187">
        <v>452</v>
      </c>
    </row>
    <row r="188" spans="1:11" x14ac:dyDescent="0.75">
      <c r="A188" t="s">
        <v>10</v>
      </c>
      <c r="B188" t="s">
        <v>11</v>
      </c>
      <c r="C188" t="s">
        <v>46</v>
      </c>
      <c r="D188">
        <v>10260146</v>
      </c>
      <c r="E188" t="s">
        <v>5389</v>
      </c>
      <c r="F188">
        <v>65507067</v>
      </c>
      <c r="G188" t="s">
        <v>3362</v>
      </c>
      <c r="H188" t="s">
        <v>5406</v>
      </c>
      <c r="I188" s="1">
        <v>43917</v>
      </c>
      <c r="J188" s="1">
        <v>1</v>
      </c>
      <c r="K188">
        <v>1118</v>
      </c>
    </row>
    <row r="189" spans="1:11" x14ac:dyDescent="0.75">
      <c r="A189" t="s">
        <v>10</v>
      </c>
      <c r="B189" t="s">
        <v>11</v>
      </c>
      <c r="C189" t="s">
        <v>46</v>
      </c>
      <c r="D189">
        <v>10260146</v>
      </c>
      <c r="E189" t="s">
        <v>5389</v>
      </c>
      <c r="F189">
        <v>65507069</v>
      </c>
      <c r="G189" t="s">
        <v>1850</v>
      </c>
      <c r="H189" t="s">
        <v>5407</v>
      </c>
      <c r="I189" s="1">
        <v>46088</v>
      </c>
      <c r="J189" s="1">
        <v>1</v>
      </c>
      <c r="K189">
        <v>60</v>
      </c>
    </row>
    <row r="190" spans="1:11" x14ac:dyDescent="0.75">
      <c r="A190" t="s">
        <v>10</v>
      </c>
      <c r="B190" t="s">
        <v>11</v>
      </c>
      <c r="C190" t="s">
        <v>46</v>
      </c>
      <c r="D190">
        <v>10260146</v>
      </c>
      <c r="E190" t="s">
        <v>5389</v>
      </c>
      <c r="F190">
        <v>65507214</v>
      </c>
      <c r="G190" t="s">
        <v>5137</v>
      </c>
      <c r="H190" t="s">
        <v>5413</v>
      </c>
      <c r="I190" s="1">
        <v>45170</v>
      </c>
      <c r="J190" s="1">
        <v>1</v>
      </c>
      <c r="K190">
        <v>1188</v>
      </c>
    </row>
    <row r="191" spans="1:11" x14ac:dyDescent="0.75">
      <c r="A191" t="s">
        <v>10</v>
      </c>
      <c r="B191" t="s">
        <v>11</v>
      </c>
      <c r="C191" t="s">
        <v>46</v>
      </c>
      <c r="D191">
        <v>10260146</v>
      </c>
      <c r="E191" t="s">
        <v>5389</v>
      </c>
      <c r="F191">
        <v>65507216</v>
      </c>
      <c r="G191" t="s">
        <v>3241</v>
      </c>
      <c r="H191" t="s">
        <v>5407</v>
      </c>
      <c r="I191" s="1">
        <v>46053</v>
      </c>
      <c r="J191" s="1">
        <v>1</v>
      </c>
      <c r="K191">
        <v>215</v>
      </c>
    </row>
    <row r="192" spans="1:11" x14ac:dyDescent="0.75">
      <c r="A192" t="s">
        <v>10</v>
      </c>
      <c r="B192" t="s">
        <v>11</v>
      </c>
      <c r="C192" t="s">
        <v>46</v>
      </c>
      <c r="D192">
        <v>10260146</v>
      </c>
      <c r="E192" t="s">
        <v>5389</v>
      </c>
      <c r="F192">
        <v>65507218</v>
      </c>
      <c r="G192" t="s">
        <v>4022</v>
      </c>
      <c r="H192" t="s">
        <v>5407</v>
      </c>
      <c r="I192" s="1">
        <v>46053</v>
      </c>
      <c r="J192" s="1">
        <v>1</v>
      </c>
      <c r="K192">
        <v>0</v>
      </c>
    </row>
    <row r="193" spans="1:11" x14ac:dyDescent="0.75">
      <c r="A193" t="s">
        <v>10</v>
      </c>
      <c r="B193" t="s">
        <v>11</v>
      </c>
      <c r="C193" t="s">
        <v>46</v>
      </c>
      <c r="D193">
        <v>10260146</v>
      </c>
      <c r="E193" t="s">
        <v>5389</v>
      </c>
      <c r="F193">
        <v>65507225</v>
      </c>
      <c r="G193" t="s">
        <v>4328</v>
      </c>
      <c r="H193" t="s">
        <v>5407</v>
      </c>
      <c r="I193" s="1">
        <v>43917</v>
      </c>
      <c r="J193" s="1">
        <v>1</v>
      </c>
      <c r="K193">
        <v>35</v>
      </c>
    </row>
    <row r="194" spans="1:11" x14ac:dyDescent="0.75">
      <c r="A194" t="s">
        <v>10</v>
      </c>
      <c r="B194" t="s">
        <v>11</v>
      </c>
      <c r="C194" t="s">
        <v>46</v>
      </c>
      <c r="D194">
        <v>10260146</v>
      </c>
      <c r="E194" t="s">
        <v>5389</v>
      </c>
      <c r="F194">
        <v>65507237</v>
      </c>
      <c r="G194" t="s">
        <v>4223</v>
      </c>
      <c r="H194" t="s">
        <v>5407</v>
      </c>
      <c r="I194" s="1">
        <v>46121</v>
      </c>
      <c r="J194" s="1">
        <v>1</v>
      </c>
      <c r="K194">
        <v>0</v>
      </c>
    </row>
    <row r="195" spans="1:11" x14ac:dyDescent="0.75">
      <c r="A195" t="s">
        <v>10</v>
      </c>
      <c r="B195" t="s">
        <v>11</v>
      </c>
      <c r="C195" t="s">
        <v>46</v>
      </c>
      <c r="D195">
        <v>10260146</v>
      </c>
      <c r="E195" t="s">
        <v>5389</v>
      </c>
      <c r="F195">
        <v>65507240</v>
      </c>
      <c r="G195" t="s">
        <v>4287</v>
      </c>
      <c r="H195" t="s">
        <v>5407</v>
      </c>
      <c r="I195" s="1">
        <v>46121</v>
      </c>
      <c r="J195" s="1">
        <v>1</v>
      </c>
      <c r="K195">
        <v>137</v>
      </c>
    </row>
    <row r="196" spans="1:11" x14ac:dyDescent="0.75">
      <c r="A196" t="s">
        <v>10</v>
      </c>
      <c r="B196" t="s">
        <v>11</v>
      </c>
      <c r="C196" t="s">
        <v>46</v>
      </c>
      <c r="D196">
        <v>10260146</v>
      </c>
      <c r="E196" t="s">
        <v>5389</v>
      </c>
      <c r="F196">
        <v>65507241</v>
      </c>
      <c r="G196" t="s">
        <v>4179</v>
      </c>
      <c r="H196" t="s">
        <v>5407</v>
      </c>
      <c r="I196" s="1">
        <v>43917</v>
      </c>
      <c r="J196" s="1">
        <v>1</v>
      </c>
      <c r="K196">
        <v>19</v>
      </c>
    </row>
    <row r="197" spans="1:11" x14ac:dyDescent="0.75">
      <c r="A197" t="s">
        <v>10</v>
      </c>
      <c r="B197" t="s">
        <v>11</v>
      </c>
      <c r="C197" t="s">
        <v>46</v>
      </c>
      <c r="D197">
        <v>10260146</v>
      </c>
      <c r="E197" t="s">
        <v>5389</v>
      </c>
      <c r="F197">
        <v>65507242</v>
      </c>
      <c r="G197" t="s">
        <v>4132</v>
      </c>
      <c r="H197" t="s">
        <v>5407</v>
      </c>
      <c r="I197" s="1">
        <v>45976</v>
      </c>
      <c r="J197" s="1">
        <v>1</v>
      </c>
      <c r="K197">
        <v>302</v>
      </c>
    </row>
    <row r="198" spans="1:11" x14ac:dyDescent="0.75">
      <c r="A198" t="s">
        <v>10</v>
      </c>
      <c r="B198" t="s">
        <v>11</v>
      </c>
      <c r="C198" t="s">
        <v>46</v>
      </c>
      <c r="D198">
        <v>10260146</v>
      </c>
      <c r="E198" t="s">
        <v>5389</v>
      </c>
      <c r="F198">
        <v>65507261</v>
      </c>
      <c r="G198" t="s">
        <v>4085</v>
      </c>
      <c r="H198" t="s">
        <v>5407</v>
      </c>
      <c r="I198" s="1">
        <v>46088</v>
      </c>
      <c r="J198" s="1">
        <v>1</v>
      </c>
      <c r="K198">
        <v>78</v>
      </c>
    </row>
    <row r="199" spans="1:11" x14ac:dyDescent="0.75">
      <c r="A199" t="s">
        <v>10</v>
      </c>
      <c r="B199" t="s">
        <v>11</v>
      </c>
      <c r="C199" t="s">
        <v>46</v>
      </c>
      <c r="D199">
        <v>10260146</v>
      </c>
      <c r="E199" t="s">
        <v>5389</v>
      </c>
      <c r="F199">
        <v>65507274</v>
      </c>
      <c r="G199" t="s">
        <v>4237</v>
      </c>
      <c r="H199" t="s">
        <v>5407</v>
      </c>
      <c r="I199" s="1">
        <v>43917</v>
      </c>
      <c r="J199" s="1">
        <v>1</v>
      </c>
      <c r="K199">
        <v>0</v>
      </c>
    </row>
    <row r="200" spans="1:11" x14ac:dyDescent="0.75">
      <c r="A200" t="s">
        <v>10</v>
      </c>
      <c r="B200" t="s">
        <v>11</v>
      </c>
      <c r="C200" t="s">
        <v>46</v>
      </c>
      <c r="D200">
        <v>10260146</v>
      </c>
      <c r="E200" t="s">
        <v>5389</v>
      </c>
      <c r="F200">
        <v>65507279</v>
      </c>
      <c r="G200" t="s">
        <v>4281</v>
      </c>
      <c r="H200" t="s">
        <v>5407</v>
      </c>
      <c r="I200" s="1">
        <v>43917</v>
      </c>
      <c r="J200" s="1">
        <v>1</v>
      </c>
      <c r="K200">
        <v>162</v>
      </c>
    </row>
    <row r="201" spans="1:11" x14ac:dyDescent="0.75">
      <c r="A201" t="s">
        <v>10</v>
      </c>
      <c r="B201" t="s">
        <v>11</v>
      </c>
      <c r="C201" t="s">
        <v>46</v>
      </c>
      <c r="D201">
        <v>10260146</v>
      </c>
      <c r="E201" t="s">
        <v>5389</v>
      </c>
      <c r="F201">
        <v>65507289</v>
      </c>
      <c r="G201" t="s">
        <v>5028</v>
      </c>
      <c r="H201" t="s">
        <v>5406</v>
      </c>
      <c r="I201" s="1">
        <v>43917</v>
      </c>
      <c r="J201" s="1">
        <v>1</v>
      </c>
      <c r="K201">
        <v>561</v>
      </c>
    </row>
    <row r="202" spans="1:11" x14ac:dyDescent="0.75">
      <c r="A202" t="s">
        <v>10</v>
      </c>
      <c r="B202" t="s">
        <v>11</v>
      </c>
      <c r="C202" t="s">
        <v>46</v>
      </c>
      <c r="D202">
        <v>10260146</v>
      </c>
      <c r="E202" t="s">
        <v>5389</v>
      </c>
      <c r="F202">
        <v>65507293</v>
      </c>
      <c r="G202" t="s">
        <v>772</v>
      </c>
      <c r="H202" t="s">
        <v>5407</v>
      </c>
      <c r="I202" s="1">
        <v>45237</v>
      </c>
      <c r="J202" s="1">
        <v>1</v>
      </c>
      <c r="K202">
        <v>850</v>
      </c>
    </row>
    <row r="203" spans="1:11" x14ac:dyDescent="0.75">
      <c r="A203" t="s">
        <v>10</v>
      </c>
      <c r="B203" t="s">
        <v>11</v>
      </c>
      <c r="C203" t="s">
        <v>46</v>
      </c>
      <c r="D203">
        <v>10260146</v>
      </c>
      <c r="E203" t="s">
        <v>5389</v>
      </c>
      <c r="F203">
        <v>65507308</v>
      </c>
      <c r="G203" t="s">
        <v>747</v>
      </c>
      <c r="H203" t="s">
        <v>5407</v>
      </c>
      <c r="I203" s="1">
        <v>46053</v>
      </c>
      <c r="J203" s="1">
        <v>1</v>
      </c>
      <c r="K203">
        <v>75</v>
      </c>
    </row>
    <row r="204" spans="1:11" x14ac:dyDescent="0.75">
      <c r="A204" t="s">
        <v>10</v>
      </c>
      <c r="B204" t="s">
        <v>11</v>
      </c>
      <c r="C204" t="s">
        <v>46</v>
      </c>
      <c r="D204">
        <v>10260146</v>
      </c>
      <c r="E204" t="s">
        <v>5389</v>
      </c>
      <c r="F204">
        <v>65507309</v>
      </c>
      <c r="G204" t="s">
        <v>4023</v>
      </c>
      <c r="H204" t="s">
        <v>5407</v>
      </c>
      <c r="I204" s="1">
        <v>46053</v>
      </c>
      <c r="J204" s="1">
        <v>1</v>
      </c>
      <c r="K204">
        <v>95</v>
      </c>
    </row>
    <row r="205" spans="1:11" x14ac:dyDescent="0.75">
      <c r="A205" t="s">
        <v>10</v>
      </c>
      <c r="B205" t="s">
        <v>11</v>
      </c>
      <c r="C205" t="s">
        <v>46</v>
      </c>
      <c r="D205">
        <v>10260146</v>
      </c>
      <c r="E205" t="s">
        <v>5389</v>
      </c>
      <c r="F205">
        <v>65507313</v>
      </c>
      <c r="G205" t="s">
        <v>4025</v>
      </c>
      <c r="H205" t="s">
        <v>5406</v>
      </c>
      <c r="I205" s="1">
        <v>43917</v>
      </c>
      <c r="J205" s="1">
        <v>1</v>
      </c>
      <c r="K205">
        <v>2005</v>
      </c>
    </row>
    <row r="206" spans="1:11" x14ac:dyDescent="0.75">
      <c r="A206" t="s">
        <v>10</v>
      </c>
      <c r="B206" t="s">
        <v>11</v>
      </c>
      <c r="C206" t="s">
        <v>46</v>
      </c>
      <c r="D206">
        <v>10260146</v>
      </c>
      <c r="E206" t="s">
        <v>5389</v>
      </c>
      <c r="F206">
        <v>65508356</v>
      </c>
      <c r="G206" t="s">
        <v>3698</v>
      </c>
      <c r="H206" t="s">
        <v>5407</v>
      </c>
      <c r="I206" s="1">
        <v>45170</v>
      </c>
      <c r="J206" s="1">
        <v>1</v>
      </c>
      <c r="K206">
        <v>105</v>
      </c>
    </row>
    <row r="207" spans="1:11" x14ac:dyDescent="0.75">
      <c r="A207" t="s">
        <v>10</v>
      </c>
      <c r="B207" t="s">
        <v>11</v>
      </c>
      <c r="C207" t="s">
        <v>46</v>
      </c>
      <c r="D207">
        <v>10260146</v>
      </c>
      <c r="E207" t="s">
        <v>5389</v>
      </c>
      <c r="F207">
        <v>65508357</v>
      </c>
      <c r="G207" t="s">
        <v>1380</v>
      </c>
      <c r="H207" t="s">
        <v>5407</v>
      </c>
      <c r="I207" s="1">
        <v>46053</v>
      </c>
      <c r="J207" s="1">
        <v>1</v>
      </c>
      <c r="K207">
        <v>90</v>
      </c>
    </row>
    <row r="208" spans="1:11" x14ac:dyDescent="0.75">
      <c r="A208" t="s">
        <v>10</v>
      </c>
      <c r="B208" t="s">
        <v>11</v>
      </c>
      <c r="C208" t="s">
        <v>46</v>
      </c>
      <c r="D208">
        <v>10260146</v>
      </c>
      <c r="E208" t="s">
        <v>5389</v>
      </c>
      <c r="F208">
        <v>65508372</v>
      </c>
      <c r="G208" t="s">
        <v>647</v>
      </c>
      <c r="H208" t="s">
        <v>5407</v>
      </c>
      <c r="I208" s="1">
        <v>43917</v>
      </c>
      <c r="J208" s="1">
        <v>1</v>
      </c>
      <c r="K208">
        <v>55</v>
      </c>
    </row>
    <row r="209" spans="1:11" x14ac:dyDescent="0.75">
      <c r="A209" t="s">
        <v>10</v>
      </c>
      <c r="B209" t="s">
        <v>11</v>
      </c>
      <c r="C209" t="s">
        <v>46</v>
      </c>
      <c r="D209">
        <v>10260146</v>
      </c>
      <c r="E209" t="s">
        <v>5389</v>
      </c>
      <c r="F209">
        <v>65508376</v>
      </c>
      <c r="G209" t="s">
        <v>4303</v>
      </c>
      <c r="H209" t="s">
        <v>5406</v>
      </c>
      <c r="I209" s="1">
        <v>43917</v>
      </c>
      <c r="J209" s="1">
        <v>1</v>
      </c>
      <c r="K209">
        <v>430</v>
      </c>
    </row>
    <row r="210" spans="1:11" x14ac:dyDescent="0.75">
      <c r="A210" t="s">
        <v>10</v>
      </c>
      <c r="B210" t="s">
        <v>11</v>
      </c>
      <c r="C210" t="s">
        <v>46</v>
      </c>
      <c r="D210">
        <v>10260146</v>
      </c>
      <c r="E210" t="s">
        <v>5389</v>
      </c>
      <c r="F210">
        <v>65508411</v>
      </c>
      <c r="G210" t="s">
        <v>847</v>
      </c>
      <c r="H210" t="s">
        <v>5407</v>
      </c>
      <c r="I210" s="1">
        <v>43917</v>
      </c>
      <c r="J210" s="1">
        <v>1</v>
      </c>
      <c r="K210">
        <v>35</v>
      </c>
    </row>
    <row r="211" spans="1:11" x14ac:dyDescent="0.75">
      <c r="A211" t="s">
        <v>10</v>
      </c>
      <c r="B211" t="s">
        <v>11</v>
      </c>
      <c r="C211" t="s">
        <v>46</v>
      </c>
      <c r="D211">
        <v>10260146</v>
      </c>
      <c r="E211" t="s">
        <v>5389</v>
      </c>
      <c r="F211">
        <v>65508456</v>
      </c>
      <c r="G211" t="s">
        <v>4276</v>
      </c>
      <c r="H211" t="s">
        <v>5407</v>
      </c>
      <c r="I211" s="1">
        <v>43917</v>
      </c>
      <c r="J211" s="1">
        <v>1</v>
      </c>
      <c r="K211">
        <v>185</v>
      </c>
    </row>
    <row r="212" spans="1:11" x14ac:dyDescent="0.75">
      <c r="A212" t="s">
        <v>10</v>
      </c>
      <c r="B212" t="s">
        <v>11</v>
      </c>
      <c r="C212" t="s">
        <v>46</v>
      </c>
      <c r="D212">
        <v>10260146</v>
      </c>
      <c r="E212" t="s">
        <v>5389</v>
      </c>
      <c r="F212">
        <v>65508459</v>
      </c>
      <c r="G212" t="s">
        <v>756</v>
      </c>
      <c r="H212" t="s">
        <v>5407</v>
      </c>
      <c r="I212" s="1">
        <v>43917</v>
      </c>
      <c r="J212" s="1">
        <v>1</v>
      </c>
      <c r="K212">
        <v>305</v>
      </c>
    </row>
    <row r="213" spans="1:11" x14ac:dyDescent="0.75">
      <c r="A213" t="s">
        <v>10</v>
      </c>
      <c r="B213" t="s">
        <v>11</v>
      </c>
      <c r="C213" t="s">
        <v>46</v>
      </c>
      <c r="D213">
        <v>10260146</v>
      </c>
      <c r="E213" t="s">
        <v>5389</v>
      </c>
      <c r="F213">
        <v>65508798</v>
      </c>
      <c r="G213" t="s">
        <v>3948</v>
      </c>
      <c r="H213" t="s">
        <v>5407</v>
      </c>
      <c r="I213" s="1">
        <v>45846</v>
      </c>
      <c r="J213" s="1">
        <v>1</v>
      </c>
      <c r="K213">
        <v>320</v>
      </c>
    </row>
    <row r="214" spans="1:11" x14ac:dyDescent="0.75">
      <c r="A214" t="s">
        <v>10</v>
      </c>
      <c r="B214" t="s">
        <v>11</v>
      </c>
      <c r="C214" t="s">
        <v>46</v>
      </c>
      <c r="D214">
        <v>10260146</v>
      </c>
      <c r="E214" t="s">
        <v>5389</v>
      </c>
      <c r="F214">
        <v>65508858</v>
      </c>
      <c r="G214" t="s">
        <v>920</v>
      </c>
      <c r="H214" t="s">
        <v>5406</v>
      </c>
      <c r="I214" s="1">
        <v>43917</v>
      </c>
      <c r="J214" s="1">
        <v>1</v>
      </c>
      <c r="K214">
        <v>130</v>
      </c>
    </row>
    <row r="215" spans="1:11" x14ac:dyDescent="0.75">
      <c r="A215" t="s">
        <v>10</v>
      </c>
      <c r="B215" t="s">
        <v>11</v>
      </c>
      <c r="C215" t="s">
        <v>46</v>
      </c>
      <c r="D215">
        <v>10260146</v>
      </c>
      <c r="E215" t="s">
        <v>5389</v>
      </c>
      <c r="F215">
        <v>65508869</v>
      </c>
      <c r="G215" t="s">
        <v>751</v>
      </c>
      <c r="H215" t="s">
        <v>5407</v>
      </c>
      <c r="I215" s="1">
        <v>43917</v>
      </c>
      <c r="J215" s="1">
        <v>1</v>
      </c>
      <c r="K215">
        <v>0</v>
      </c>
    </row>
    <row r="216" spans="1:11" x14ac:dyDescent="0.75">
      <c r="A216" t="s">
        <v>10</v>
      </c>
      <c r="B216" t="s">
        <v>11</v>
      </c>
      <c r="C216" t="s">
        <v>46</v>
      </c>
      <c r="D216">
        <v>10260146</v>
      </c>
      <c r="E216" t="s">
        <v>5389</v>
      </c>
      <c r="F216">
        <v>65508876</v>
      </c>
      <c r="G216" t="s">
        <v>2100</v>
      </c>
      <c r="H216" t="s">
        <v>5406</v>
      </c>
      <c r="I216" s="1">
        <v>46053</v>
      </c>
      <c r="J216" s="1">
        <v>1</v>
      </c>
      <c r="K216">
        <v>100</v>
      </c>
    </row>
    <row r="217" spans="1:11" x14ac:dyDescent="0.75">
      <c r="A217" t="s">
        <v>10</v>
      </c>
      <c r="B217" t="s">
        <v>11</v>
      </c>
      <c r="C217" t="s">
        <v>46</v>
      </c>
      <c r="D217">
        <v>10260146</v>
      </c>
      <c r="E217" t="s">
        <v>5389</v>
      </c>
      <c r="F217">
        <v>65508878</v>
      </c>
      <c r="G217" t="s">
        <v>759</v>
      </c>
      <c r="H217" t="s">
        <v>5407</v>
      </c>
      <c r="I217" s="1">
        <v>46053</v>
      </c>
      <c r="J217" s="1">
        <v>1</v>
      </c>
      <c r="K217">
        <v>230</v>
      </c>
    </row>
    <row r="218" spans="1:11" x14ac:dyDescent="0.75">
      <c r="A218" t="s">
        <v>10</v>
      </c>
      <c r="B218" t="s">
        <v>11</v>
      </c>
      <c r="C218" t="s">
        <v>46</v>
      </c>
      <c r="D218">
        <v>10260146</v>
      </c>
      <c r="E218" t="s">
        <v>5389</v>
      </c>
      <c r="F218">
        <v>65508880</v>
      </c>
      <c r="G218" t="s">
        <v>4480</v>
      </c>
      <c r="H218" t="s">
        <v>5406</v>
      </c>
      <c r="I218" s="1">
        <v>43917</v>
      </c>
      <c r="J218" s="1">
        <v>1</v>
      </c>
      <c r="K218">
        <v>215</v>
      </c>
    </row>
    <row r="219" spans="1:11" x14ac:dyDescent="0.75">
      <c r="A219" t="s">
        <v>10</v>
      </c>
      <c r="B219" t="s">
        <v>11</v>
      </c>
      <c r="C219" t="s">
        <v>46</v>
      </c>
      <c r="D219">
        <v>10260146</v>
      </c>
      <c r="E219" t="s">
        <v>5389</v>
      </c>
      <c r="F219">
        <v>65508891</v>
      </c>
      <c r="G219" t="s">
        <v>398</v>
      </c>
      <c r="H219" t="s">
        <v>5406</v>
      </c>
      <c r="I219" s="1">
        <v>45170</v>
      </c>
      <c r="J219" s="1">
        <v>1</v>
      </c>
      <c r="K219">
        <v>790</v>
      </c>
    </row>
    <row r="220" spans="1:11" x14ac:dyDescent="0.75">
      <c r="A220" t="s">
        <v>10</v>
      </c>
      <c r="B220" t="s">
        <v>11</v>
      </c>
      <c r="C220" t="s">
        <v>46</v>
      </c>
      <c r="D220">
        <v>10260146</v>
      </c>
      <c r="E220" t="s">
        <v>5389</v>
      </c>
      <c r="F220">
        <v>65508898</v>
      </c>
      <c r="G220" t="s">
        <v>749</v>
      </c>
      <c r="H220" t="s">
        <v>5406</v>
      </c>
      <c r="I220" s="1">
        <v>46150</v>
      </c>
      <c r="J220" s="1">
        <v>1</v>
      </c>
      <c r="K220">
        <v>637</v>
      </c>
    </row>
    <row r="221" spans="1:11" x14ac:dyDescent="0.75">
      <c r="A221" t="s">
        <v>10</v>
      </c>
      <c r="B221" t="s">
        <v>11</v>
      </c>
      <c r="C221" t="s">
        <v>46</v>
      </c>
      <c r="D221">
        <v>10260146</v>
      </c>
      <c r="E221" t="s">
        <v>5389</v>
      </c>
      <c r="F221">
        <v>65508902</v>
      </c>
      <c r="G221" t="s">
        <v>754</v>
      </c>
      <c r="H221" t="s">
        <v>5407</v>
      </c>
      <c r="I221" s="1">
        <v>45845</v>
      </c>
      <c r="J221" s="1">
        <v>1</v>
      </c>
      <c r="K221">
        <v>20</v>
      </c>
    </row>
    <row r="222" spans="1:11" x14ac:dyDescent="0.75">
      <c r="A222" t="s">
        <v>10</v>
      </c>
      <c r="B222" t="s">
        <v>11</v>
      </c>
      <c r="C222" t="s">
        <v>46</v>
      </c>
      <c r="D222">
        <v>10260146</v>
      </c>
      <c r="E222" t="s">
        <v>5389</v>
      </c>
      <c r="F222">
        <v>65508904</v>
      </c>
      <c r="G222" t="s">
        <v>761</v>
      </c>
      <c r="H222" t="s">
        <v>5406</v>
      </c>
      <c r="I222" s="1">
        <v>43917</v>
      </c>
      <c r="J222" s="1">
        <v>1</v>
      </c>
      <c r="K222">
        <v>80</v>
      </c>
    </row>
    <row r="223" spans="1:11" x14ac:dyDescent="0.75">
      <c r="A223" t="s">
        <v>10</v>
      </c>
      <c r="B223" t="s">
        <v>11</v>
      </c>
      <c r="C223" t="s">
        <v>46</v>
      </c>
      <c r="D223">
        <v>10260146</v>
      </c>
      <c r="E223" t="s">
        <v>5389</v>
      </c>
      <c r="F223">
        <v>65508929</v>
      </c>
      <c r="G223" t="s">
        <v>769</v>
      </c>
      <c r="H223" t="s">
        <v>5407</v>
      </c>
      <c r="I223" s="1">
        <v>43917</v>
      </c>
      <c r="J223" s="1">
        <v>1</v>
      </c>
      <c r="K223">
        <v>70</v>
      </c>
    </row>
    <row r="224" spans="1:11" x14ac:dyDescent="0.75">
      <c r="A224" t="s">
        <v>10</v>
      </c>
      <c r="B224" t="s">
        <v>11</v>
      </c>
      <c r="C224" t="s">
        <v>46</v>
      </c>
      <c r="D224">
        <v>10260146</v>
      </c>
      <c r="E224" t="s">
        <v>5389</v>
      </c>
      <c r="F224">
        <v>65508947</v>
      </c>
      <c r="G224" t="s">
        <v>893</v>
      </c>
      <c r="H224" t="s">
        <v>5406</v>
      </c>
      <c r="I224" s="1">
        <v>45170</v>
      </c>
      <c r="J224" s="1">
        <v>1</v>
      </c>
      <c r="K224">
        <v>422</v>
      </c>
    </row>
    <row r="225" spans="1:11" x14ac:dyDescent="0.75">
      <c r="A225" t="s">
        <v>10</v>
      </c>
      <c r="B225" t="s">
        <v>11</v>
      </c>
      <c r="C225" t="s">
        <v>46</v>
      </c>
      <c r="D225">
        <v>10260146</v>
      </c>
      <c r="E225" t="s">
        <v>5389</v>
      </c>
      <c r="F225">
        <v>65508956</v>
      </c>
      <c r="G225" t="s">
        <v>70</v>
      </c>
      <c r="H225" t="s">
        <v>5407</v>
      </c>
      <c r="I225" s="1">
        <v>43917</v>
      </c>
      <c r="J225" s="1">
        <v>1</v>
      </c>
      <c r="K225">
        <v>45</v>
      </c>
    </row>
    <row r="226" spans="1:11" x14ac:dyDescent="0.75">
      <c r="A226" t="s">
        <v>10</v>
      </c>
      <c r="B226" t="s">
        <v>11</v>
      </c>
      <c r="C226" t="s">
        <v>46</v>
      </c>
      <c r="D226">
        <v>10260146</v>
      </c>
      <c r="E226" t="s">
        <v>5389</v>
      </c>
      <c r="F226">
        <v>65509636</v>
      </c>
      <c r="G226" t="s">
        <v>4693</v>
      </c>
      <c r="H226" t="s">
        <v>5407</v>
      </c>
      <c r="I226" s="1">
        <v>45846</v>
      </c>
      <c r="J226" s="1">
        <v>1</v>
      </c>
      <c r="K226">
        <v>30</v>
      </c>
    </row>
    <row r="227" spans="1:11" x14ac:dyDescent="0.75">
      <c r="A227" t="s">
        <v>10</v>
      </c>
      <c r="B227" t="s">
        <v>11</v>
      </c>
      <c r="C227" t="s">
        <v>46</v>
      </c>
      <c r="D227">
        <v>10260146</v>
      </c>
      <c r="E227" t="s">
        <v>5389</v>
      </c>
      <c r="F227">
        <v>65525339</v>
      </c>
      <c r="G227" t="s">
        <v>4107</v>
      </c>
      <c r="H227" t="s">
        <v>5406</v>
      </c>
      <c r="I227" s="1">
        <v>45515</v>
      </c>
      <c r="J227" s="1">
        <v>1</v>
      </c>
      <c r="K227">
        <v>245</v>
      </c>
    </row>
    <row r="228" spans="1:11" x14ac:dyDescent="0.75">
      <c r="A228" t="s">
        <v>10</v>
      </c>
      <c r="B228" t="s">
        <v>11</v>
      </c>
      <c r="C228" t="s">
        <v>46</v>
      </c>
      <c r="D228">
        <v>10260146</v>
      </c>
      <c r="E228" t="s">
        <v>5389</v>
      </c>
      <c r="F228">
        <v>65525368</v>
      </c>
      <c r="G228" t="s">
        <v>4298</v>
      </c>
      <c r="H228" t="s">
        <v>5406</v>
      </c>
      <c r="I228" s="1">
        <v>45515</v>
      </c>
      <c r="J228" s="1">
        <v>1</v>
      </c>
      <c r="K228">
        <v>282</v>
      </c>
    </row>
    <row r="229" spans="1:11" x14ac:dyDescent="0.75">
      <c r="A229" t="s">
        <v>10</v>
      </c>
      <c r="B229" t="s">
        <v>11</v>
      </c>
      <c r="C229" t="s">
        <v>46</v>
      </c>
      <c r="D229">
        <v>10260146</v>
      </c>
      <c r="E229" t="s">
        <v>5389</v>
      </c>
      <c r="F229">
        <v>65525374</v>
      </c>
      <c r="G229" t="s">
        <v>3507</v>
      </c>
      <c r="H229" t="s">
        <v>5406</v>
      </c>
      <c r="I229" s="1">
        <v>45469</v>
      </c>
      <c r="J229" s="1">
        <v>1</v>
      </c>
      <c r="K229">
        <v>216</v>
      </c>
    </row>
    <row r="230" spans="1:11" x14ac:dyDescent="0.75">
      <c r="A230" t="s">
        <v>10</v>
      </c>
      <c r="B230" t="s">
        <v>11</v>
      </c>
      <c r="C230" t="s">
        <v>46</v>
      </c>
      <c r="D230">
        <v>10260146</v>
      </c>
      <c r="E230" t="s">
        <v>5389</v>
      </c>
      <c r="F230">
        <v>65525423</v>
      </c>
      <c r="G230" t="s">
        <v>4240</v>
      </c>
      <c r="H230" t="s">
        <v>5406</v>
      </c>
      <c r="I230" s="1">
        <v>46053</v>
      </c>
      <c r="J230" s="1">
        <v>1</v>
      </c>
      <c r="K230">
        <v>260</v>
      </c>
    </row>
    <row r="231" spans="1:11" x14ac:dyDescent="0.75">
      <c r="A231" t="s">
        <v>10</v>
      </c>
      <c r="B231" t="s">
        <v>11</v>
      </c>
      <c r="C231" t="s">
        <v>46</v>
      </c>
      <c r="D231">
        <v>10260146</v>
      </c>
      <c r="E231" t="s">
        <v>5389</v>
      </c>
      <c r="F231">
        <v>65525480</v>
      </c>
      <c r="G231" t="s">
        <v>3049</v>
      </c>
      <c r="H231" t="s">
        <v>5407</v>
      </c>
      <c r="I231" s="1">
        <v>46053</v>
      </c>
      <c r="J231" s="1">
        <v>1</v>
      </c>
      <c r="K231">
        <v>10</v>
      </c>
    </row>
    <row r="232" spans="1:11" x14ac:dyDescent="0.75">
      <c r="A232" t="s">
        <v>10</v>
      </c>
      <c r="B232" t="s">
        <v>11</v>
      </c>
      <c r="C232" t="s">
        <v>46</v>
      </c>
      <c r="D232">
        <v>10260146</v>
      </c>
      <c r="E232" t="s">
        <v>5389</v>
      </c>
      <c r="F232">
        <v>65525487</v>
      </c>
      <c r="G232" t="s">
        <v>5224</v>
      </c>
      <c r="H232" t="s">
        <v>5407</v>
      </c>
      <c r="I232" s="1">
        <v>46053</v>
      </c>
      <c r="J232" s="1">
        <v>1</v>
      </c>
      <c r="K232">
        <v>250</v>
      </c>
    </row>
    <row r="233" spans="1:11" x14ac:dyDescent="0.75">
      <c r="A233" t="s">
        <v>10</v>
      </c>
      <c r="B233" t="s">
        <v>11</v>
      </c>
      <c r="C233" t="s">
        <v>46</v>
      </c>
      <c r="D233">
        <v>10260146</v>
      </c>
      <c r="E233" t="s">
        <v>5389</v>
      </c>
      <c r="F233">
        <v>65525488</v>
      </c>
      <c r="G233" t="s">
        <v>6995</v>
      </c>
      <c r="H233" t="s">
        <v>5413</v>
      </c>
      <c r="I233" s="1">
        <v>45516</v>
      </c>
      <c r="J233" s="1">
        <v>1</v>
      </c>
      <c r="K233">
        <v>5754</v>
      </c>
    </row>
    <row r="234" spans="1:11" x14ac:dyDescent="0.75">
      <c r="A234" t="s">
        <v>10</v>
      </c>
      <c r="B234" t="s">
        <v>11</v>
      </c>
      <c r="C234" t="s">
        <v>46</v>
      </c>
      <c r="D234">
        <v>10260146</v>
      </c>
      <c r="E234" t="s">
        <v>5389</v>
      </c>
      <c r="F234">
        <v>65525492</v>
      </c>
      <c r="G234" t="s">
        <v>2659</v>
      </c>
      <c r="H234" t="s">
        <v>5397</v>
      </c>
      <c r="I234" s="1">
        <v>45444</v>
      </c>
      <c r="J234" s="1">
        <v>1</v>
      </c>
      <c r="K234">
        <v>939</v>
      </c>
    </row>
    <row r="235" spans="1:11" x14ac:dyDescent="0.75">
      <c r="A235" t="s">
        <v>10</v>
      </c>
      <c r="B235" t="s">
        <v>11</v>
      </c>
      <c r="C235" t="s">
        <v>46</v>
      </c>
      <c r="D235">
        <v>10260146</v>
      </c>
      <c r="E235" t="s">
        <v>5389</v>
      </c>
      <c r="F235">
        <v>65525495</v>
      </c>
      <c r="G235" t="s">
        <v>4330</v>
      </c>
      <c r="H235" t="s">
        <v>5407</v>
      </c>
      <c r="I235" s="1">
        <v>45170</v>
      </c>
      <c r="J235" s="1">
        <v>1</v>
      </c>
      <c r="K235">
        <v>300</v>
      </c>
    </row>
    <row r="236" spans="1:11" x14ac:dyDescent="0.75">
      <c r="A236" t="s">
        <v>10</v>
      </c>
      <c r="B236" t="s">
        <v>11</v>
      </c>
      <c r="C236" t="s">
        <v>46</v>
      </c>
      <c r="D236">
        <v>10260146</v>
      </c>
      <c r="E236" t="s">
        <v>5389</v>
      </c>
      <c r="F236">
        <v>65525505</v>
      </c>
      <c r="G236" t="s">
        <v>5160</v>
      </c>
      <c r="H236" t="s">
        <v>5406</v>
      </c>
      <c r="I236" s="1">
        <v>45515</v>
      </c>
      <c r="J236" s="1">
        <v>1</v>
      </c>
      <c r="K236">
        <v>252</v>
      </c>
    </row>
    <row r="237" spans="1:11" x14ac:dyDescent="0.75">
      <c r="A237" t="s">
        <v>10</v>
      </c>
      <c r="B237" t="s">
        <v>11</v>
      </c>
      <c r="C237" t="s">
        <v>46</v>
      </c>
      <c r="D237">
        <v>10260146</v>
      </c>
      <c r="E237" t="s">
        <v>5389</v>
      </c>
      <c r="F237">
        <v>65525578</v>
      </c>
      <c r="G237" t="s">
        <v>2804</v>
      </c>
      <c r="H237" t="s">
        <v>5407</v>
      </c>
      <c r="I237" s="1">
        <v>46053</v>
      </c>
      <c r="J237" s="1">
        <v>1</v>
      </c>
      <c r="K237">
        <v>88</v>
      </c>
    </row>
    <row r="238" spans="1:11" x14ac:dyDescent="0.75">
      <c r="A238" t="s">
        <v>10</v>
      </c>
      <c r="B238" t="s">
        <v>11</v>
      </c>
      <c r="C238" t="s">
        <v>46</v>
      </c>
      <c r="D238">
        <v>10260146</v>
      </c>
      <c r="E238" t="s">
        <v>5389</v>
      </c>
      <c r="F238">
        <v>65525582</v>
      </c>
      <c r="G238" t="s">
        <v>2907</v>
      </c>
      <c r="H238" t="s">
        <v>5407</v>
      </c>
      <c r="I238" s="1">
        <v>43917</v>
      </c>
      <c r="J238" s="1">
        <v>1</v>
      </c>
      <c r="K238">
        <v>90</v>
      </c>
    </row>
    <row r="239" spans="1:11" x14ac:dyDescent="0.75">
      <c r="A239" t="s">
        <v>10</v>
      </c>
      <c r="B239" t="s">
        <v>11</v>
      </c>
      <c r="C239" t="s">
        <v>46</v>
      </c>
      <c r="D239">
        <v>10260146</v>
      </c>
      <c r="E239" t="s">
        <v>5389</v>
      </c>
      <c r="F239">
        <v>65525589</v>
      </c>
      <c r="G239" t="s">
        <v>4259</v>
      </c>
      <c r="H239" t="s">
        <v>5407</v>
      </c>
      <c r="I239" s="1">
        <v>46095</v>
      </c>
      <c r="J239" s="1">
        <v>1</v>
      </c>
      <c r="K239">
        <v>90</v>
      </c>
    </row>
    <row r="240" spans="1:11" x14ac:dyDescent="0.75">
      <c r="A240" t="s">
        <v>10</v>
      </c>
      <c r="B240" t="s">
        <v>11</v>
      </c>
      <c r="C240" t="s">
        <v>46</v>
      </c>
      <c r="D240">
        <v>10260146</v>
      </c>
      <c r="E240" t="s">
        <v>5389</v>
      </c>
      <c r="F240">
        <v>65526682</v>
      </c>
      <c r="G240" t="s">
        <v>4225</v>
      </c>
      <c r="H240" t="s">
        <v>5407</v>
      </c>
      <c r="I240" s="1">
        <v>46053</v>
      </c>
      <c r="J240" s="1">
        <v>1</v>
      </c>
      <c r="K240">
        <v>5</v>
      </c>
    </row>
    <row r="241" spans="1:11" x14ac:dyDescent="0.75">
      <c r="A241" t="s">
        <v>10</v>
      </c>
      <c r="B241" t="s">
        <v>11</v>
      </c>
      <c r="C241" t="s">
        <v>46</v>
      </c>
      <c r="D241">
        <v>10260146</v>
      </c>
      <c r="E241" t="s">
        <v>5389</v>
      </c>
      <c r="F241">
        <v>65526687</v>
      </c>
      <c r="G241" t="s">
        <v>4948</v>
      </c>
      <c r="H241" t="s">
        <v>5406</v>
      </c>
      <c r="I241" s="1">
        <v>45170</v>
      </c>
      <c r="J241" s="1">
        <v>1</v>
      </c>
      <c r="K241">
        <v>253</v>
      </c>
    </row>
    <row r="242" spans="1:11" x14ac:dyDescent="0.75">
      <c r="A242" t="s">
        <v>10</v>
      </c>
      <c r="B242" t="s">
        <v>11</v>
      </c>
      <c r="C242" t="s">
        <v>46</v>
      </c>
      <c r="D242">
        <v>10260146</v>
      </c>
      <c r="E242" t="s">
        <v>5389</v>
      </c>
      <c r="F242">
        <v>65526771</v>
      </c>
      <c r="G242" t="s">
        <v>2646</v>
      </c>
      <c r="H242" t="s">
        <v>5407</v>
      </c>
      <c r="I242" s="1">
        <v>45715</v>
      </c>
      <c r="J242" s="1">
        <v>1</v>
      </c>
      <c r="K242">
        <v>85</v>
      </c>
    </row>
    <row r="243" spans="1:11" x14ac:dyDescent="0.75">
      <c r="A243" t="s">
        <v>10</v>
      </c>
      <c r="B243" t="s">
        <v>11</v>
      </c>
      <c r="C243" t="s">
        <v>46</v>
      </c>
      <c r="D243">
        <v>10260146</v>
      </c>
      <c r="E243" t="s">
        <v>5389</v>
      </c>
      <c r="F243">
        <v>65526778</v>
      </c>
      <c r="G243" t="s">
        <v>3643</v>
      </c>
      <c r="H243" t="s">
        <v>5406</v>
      </c>
      <c r="I243" s="1">
        <v>45845</v>
      </c>
      <c r="J243" s="1">
        <v>1</v>
      </c>
      <c r="K243">
        <v>23</v>
      </c>
    </row>
    <row r="244" spans="1:11" x14ac:dyDescent="0.75">
      <c r="A244" t="s">
        <v>10</v>
      </c>
      <c r="B244" t="s">
        <v>11</v>
      </c>
      <c r="C244" t="s">
        <v>46</v>
      </c>
      <c r="D244">
        <v>10260146</v>
      </c>
      <c r="E244" t="s">
        <v>5389</v>
      </c>
      <c r="F244">
        <v>65526785</v>
      </c>
      <c r="G244" t="s">
        <v>4227</v>
      </c>
      <c r="H244" t="s">
        <v>5407</v>
      </c>
      <c r="I244" s="1">
        <v>45566</v>
      </c>
      <c r="J244" s="1">
        <v>1</v>
      </c>
      <c r="K244">
        <v>240</v>
      </c>
    </row>
    <row r="245" spans="1:11" x14ac:dyDescent="0.75">
      <c r="A245" t="s">
        <v>10</v>
      </c>
      <c r="B245" t="s">
        <v>11</v>
      </c>
      <c r="C245" t="s">
        <v>46</v>
      </c>
      <c r="D245">
        <v>10260146</v>
      </c>
      <c r="E245" t="s">
        <v>5389</v>
      </c>
      <c r="F245">
        <v>65527158</v>
      </c>
      <c r="G245" t="s">
        <v>5506</v>
      </c>
      <c r="H245" t="s">
        <v>5406</v>
      </c>
      <c r="I245" s="1">
        <v>43917</v>
      </c>
      <c r="J245" s="1">
        <v>1</v>
      </c>
      <c r="K245">
        <v>806</v>
      </c>
    </row>
    <row r="246" spans="1:11" x14ac:dyDescent="0.75">
      <c r="A246" t="s">
        <v>10</v>
      </c>
      <c r="B246" t="s">
        <v>11</v>
      </c>
      <c r="C246" t="s">
        <v>46</v>
      </c>
      <c r="D246">
        <v>10260146</v>
      </c>
      <c r="E246" t="s">
        <v>5389</v>
      </c>
      <c r="F246">
        <v>65540045</v>
      </c>
      <c r="G246" t="s">
        <v>5295</v>
      </c>
      <c r="H246" t="s">
        <v>5407</v>
      </c>
      <c r="I246" s="1">
        <v>43917</v>
      </c>
      <c r="J246" s="1">
        <v>1</v>
      </c>
      <c r="K246">
        <v>1658</v>
      </c>
    </row>
    <row r="247" spans="1:11" x14ac:dyDescent="0.75">
      <c r="A247" t="s">
        <v>10</v>
      </c>
      <c r="B247" t="s">
        <v>11</v>
      </c>
      <c r="C247" t="s">
        <v>46</v>
      </c>
      <c r="D247">
        <v>10260146</v>
      </c>
      <c r="E247" t="s">
        <v>5389</v>
      </c>
      <c r="F247">
        <v>65540072</v>
      </c>
      <c r="G247" t="s">
        <v>1870</v>
      </c>
      <c r="H247" t="s">
        <v>5407</v>
      </c>
      <c r="I247" s="1">
        <v>45766</v>
      </c>
      <c r="J247" s="1">
        <v>1</v>
      </c>
      <c r="K247">
        <v>110</v>
      </c>
    </row>
    <row r="248" spans="1:11" x14ac:dyDescent="0.75">
      <c r="A248" t="s">
        <v>10</v>
      </c>
      <c r="B248" t="s">
        <v>11</v>
      </c>
      <c r="C248" t="s">
        <v>46</v>
      </c>
      <c r="D248">
        <v>10260146</v>
      </c>
      <c r="E248" t="s">
        <v>5389</v>
      </c>
      <c r="F248">
        <v>65540086</v>
      </c>
      <c r="G248" t="s">
        <v>3804</v>
      </c>
      <c r="H248" t="s">
        <v>5407</v>
      </c>
      <c r="I248" s="1">
        <v>46135</v>
      </c>
      <c r="J248" s="1">
        <v>1</v>
      </c>
      <c r="K248">
        <v>0</v>
      </c>
    </row>
    <row r="249" spans="1:11" x14ac:dyDescent="0.75">
      <c r="A249" t="s">
        <v>10</v>
      </c>
      <c r="B249" t="s">
        <v>11</v>
      </c>
      <c r="C249" t="s">
        <v>46</v>
      </c>
      <c r="D249">
        <v>10260146</v>
      </c>
      <c r="E249" t="s">
        <v>5389</v>
      </c>
      <c r="F249">
        <v>65540088</v>
      </c>
      <c r="G249" t="s">
        <v>879</v>
      </c>
      <c r="H249" t="s">
        <v>5407</v>
      </c>
      <c r="I249" s="1">
        <v>46053</v>
      </c>
      <c r="J249" s="1">
        <v>1</v>
      </c>
      <c r="K249">
        <v>5</v>
      </c>
    </row>
    <row r="250" spans="1:11" x14ac:dyDescent="0.75">
      <c r="A250" t="s">
        <v>10</v>
      </c>
      <c r="B250" t="s">
        <v>11</v>
      </c>
      <c r="C250" t="s">
        <v>46</v>
      </c>
      <c r="D250">
        <v>10260146</v>
      </c>
      <c r="E250" t="s">
        <v>5389</v>
      </c>
      <c r="F250">
        <v>65540089</v>
      </c>
      <c r="G250" t="s">
        <v>317</v>
      </c>
      <c r="H250" t="s">
        <v>5407</v>
      </c>
      <c r="I250" s="1">
        <v>46053</v>
      </c>
      <c r="J250" s="1">
        <v>1</v>
      </c>
      <c r="K250">
        <v>0</v>
      </c>
    </row>
    <row r="251" spans="1:11" x14ac:dyDescent="0.75">
      <c r="A251" t="s">
        <v>10</v>
      </c>
      <c r="B251" t="s">
        <v>11</v>
      </c>
      <c r="C251" t="s">
        <v>46</v>
      </c>
      <c r="D251">
        <v>10260146</v>
      </c>
      <c r="E251" t="s">
        <v>5389</v>
      </c>
      <c r="F251">
        <v>65540090</v>
      </c>
      <c r="G251" t="s">
        <v>4685</v>
      </c>
      <c r="H251" t="s">
        <v>5406</v>
      </c>
      <c r="I251" s="1">
        <v>43917</v>
      </c>
      <c r="J251" s="1">
        <v>1</v>
      </c>
      <c r="K251">
        <v>486</v>
      </c>
    </row>
    <row r="252" spans="1:11" x14ac:dyDescent="0.75">
      <c r="A252" t="s">
        <v>10</v>
      </c>
      <c r="B252" t="s">
        <v>11</v>
      </c>
      <c r="C252" t="s">
        <v>46</v>
      </c>
      <c r="D252">
        <v>10260146</v>
      </c>
      <c r="E252" t="s">
        <v>5389</v>
      </c>
      <c r="F252">
        <v>65540092</v>
      </c>
      <c r="G252" t="s">
        <v>5366</v>
      </c>
      <c r="H252" t="s">
        <v>5407</v>
      </c>
      <c r="I252" s="1">
        <v>43917</v>
      </c>
      <c r="J252" s="1">
        <v>1</v>
      </c>
      <c r="K252">
        <v>60</v>
      </c>
    </row>
    <row r="253" spans="1:11" x14ac:dyDescent="0.75">
      <c r="A253" t="s">
        <v>10</v>
      </c>
      <c r="B253" t="s">
        <v>11</v>
      </c>
      <c r="C253" t="s">
        <v>46</v>
      </c>
      <c r="D253">
        <v>10260146</v>
      </c>
      <c r="E253" t="s">
        <v>5389</v>
      </c>
      <c r="F253">
        <v>65540105</v>
      </c>
      <c r="G253" t="s">
        <v>924</v>
      </c>
      <c r="H253" t="s">
        <v>5406</v>
      </c>
      <c r="I253" s="1">
        <v>43917</v>
      </c>
      <c r="J253" s="1">
        <v>1</v>
      </c>
      <c r="K253">
        <v>210</v>
      </c>
    </row>
    <row r="254" spans="1:11" x14ac:dyDescent="0.75">
      <c r="A254" t="s">
        <v>10</v>
      </c>
      <c r="B254" t="s">
        <v>11</v>
      </c>
      <c r="C254" t="s">
        <v>46</v>
      </c>
      <c r="D254">
        <v>10260146</v>
      </c>
      <c r="E254" t="s">
        <v>5389</v>
      </c>
      <c r="F254">
        <v>65540134</v>
      </c>
      <c r="G254" t="s">
        <v>4782</v>
      </c>
      <c r="H254" t="s">
        <v>5407</v>
      </c>
      <c r="I254" s="1">
        <v>43917</v>
      </c>
      <c r="J254" s="1">
        <v>1</v>
      </c>
      <c r="K254">
        <v>817</v>
      </c>
    </row>
    <row r="255" spans="1:11" x14ac:dyDescent="0.75">
      <c r="A255" t="s">
        <v>10</v>
      </c>
      <c r="B255" t="s">
        <v>11</v>
      </c>
      <c r="C255" t="s">
        <v>46</v>
      </c>
      <c r="D255">
        <v>10260146</v>
      </c>
      <c r="E255" t="s">
        <v>5389</v>
      </c>
      <c r="F255">
        <v>65540150</v>
      </c>
      <c r="G255" t="s">
        <v>4735</v>
      </c>
      <c r="H255" t="s">
        <v>5407</v>
      </c>
      <c r="I255" s="1">
        <v>45786</v>
      </c>
      <c r="J255" s="1">
        <v>1</v>
      </c>
      <c r="K255">
        <v>573</v>
      </c>
    </row>
    <row r="256" spans="1:11" x14ac:dyDescent="0.75">
      <c r="A256" t="s">
        <v>10</v>
      </c>
      <c r="B256" t="s">
        <v>11</v>
      </c>
      <c r="C256" t="s">
        <v>46</v>
      </c>
      <c r="D256">
        <v>10260146</v>
      </c>
      <c r="E256" t="s">
        <v>5389</v>
      </c>
      <c r="F256">
        <v>65540161</v>
      </c>
      <c r="G256" t="s">
        <v>5241</v>
      </c>
      <c r="H256" t="s">
        <v>5407</v>
      </c>
      <c r="I256" s="1">
        <v>43917</v>
      </c>
      <c r="J256" s="1">
        <v>1</v>
      </c>
      <c r="K256">
        <v>64</v>
      </c>
    </row>
    <row r="257" spans="1:11" x14ac:dyDescent="0.75">
      <c r="A257" t="s">
        <v>10</v>
      </c>
      <c r="B257" t="s">
        <v>11</v>
      </c>
      <c r="C257" t="s">
        <v>46</v>
      </c>
      <c r="D257">
        <v>10260146</v>
      </c>
      <c r="E257" t="s">
        <v>5389</v>
      </c>
      <c r="F257">
        <v>65540186</v>
      </c>
      <c r="G257" t="s">
        <v>1005</v>
      </c>
      <c r="H257" t="s">
        <v>5407</v>
      </c>
      <c r="I257" s="1">
        <v>46053</v>
      </c>
      <c r="J257" s="1">
        <v>1</v>
      </c>
      <c r="K257">
        <v>1615</v>
      </c>
    </row>
    <row r="258" spans="1:11" x14ac:dyDescent="0.75">
      <c r="A258" t="s">
        <v>10</v>
      </c>
      <c r="B258" t="s">
        <v>11</v>
      </c>
      <c r="C258" t="s">
        <v>46</v>
      </c>
      <c r="D258">
        <v>10260146</v>
      </c>
      <c r="E258" t="s">
        <v>5389</v>
      </c>
      <c r="F258">
        <v>65540187</v>
      </c>
      <c r="G258" t="s">
        <v>1526</v>
      </c>
      <c r="H258" t="s">
        <v>5407</v>
      </c>
      <c r="I258" s="1">
        <v>43917</v>
      </c>
      <c r="J258" s="1">
        <v>1</v>
      </c>
      <c r="K258">
        <v>25</v>
      </c>
    </row>
    <row r="259" spans="1:11" x14ac:dyDescent="0.75">
      <c r="A259" t="s">
        <v>10</v>
      </c>
      <c r="B259" t="s">
        <v>11</v>
      </c>
      <c r="C259" t="s">
        <v>46</v>
      </c>
      <c r="D259">
        <v>10260146</v>
      </c>
      <c r="E259" t="s">
        <v>5389</v>
      </c>
      <c r="F259">
        <v>65540191</v>
      </c>
      <c r="G259" t="s">
        <v>4130</v>
      </c>
      <c r="H259" t="s">
        <v>5407</v>
      </c>
      <c r="I259" s="1">
        <v>46053</v>
      </c>
      <c r="J259" s="1">
        <v>1</v>
      </c>
      <c r="K259">
        <v>345</v>
      </c>
    </row>
    <row r="260" spans="1:11" x14ac:dyDescent="0.75">
      <c r="A260" t="s">
        <v>10</v>
      </c>
      <c r="B260" t="s">
        <v>11</v>
      </c>
      <c r="C260" t="s">
        <v>46</v>
      </c>
      <c r="D260">
        <v>10260146</v>
      </c>
      <c r="E260" t="s">
        <v>5389</v>
      </c>
      <c r="F260">
        <v>65540196</v>
      </c>
      <c r="G260" t="s">
        <v>4349</v>
      </c>
      <c r="H260" t="s">
        <v>5413</v>
      </c>
      <c r="I260" s="1">
        <v>43917</v>
      </c>
      <c r="J260" s="1">
        <v>1</v>
      </c>
      <c r="K260">
        <v>1742</v>
      </c>
    </row>
    <row r="261" spans="1:11" x14ac:dyDescent="0.75">
      <c r="A261" t="s">
        <v>10</v>
      </c>
      <c r="B261" t="s">
        <v>11</v>
      </c>
      <c r="C261" t="s">
        <v>46</v>
      </c>
      <c r="D261">
        <v>10260146</v>
      </c>
      <c r="E261" t="s">
        <v>5389</v>
      </c>
      <c r="F261">
        <v>65540202</v>
      </c>
      <c r="G261" t="s">
        <v>2227</v>
      </c>
      <c r="H261" t="s">
        <v>5406</v>
      </c>
      <c r="I261" s="1">
        <v>43917</v>
      </c>
      <c r="J261" s="1">
        <v>1</v>
      </c>
      <c r="K261">
        <v>95</v>
      </c>
    </row>
    <row r="262" spans="1:11" x14ac:dyDescent="0.75">
      <c r="A262" t="s">
        <v>10</v>
      </c>
      <c r="B262" t="s">
        <v>11</v>
      </c>
      <c r="C262" t="s">
        <v>46</v>
      </c>
      <c r="D262">
        <v>10260146</v>
      </c>
      <c r="E262" t="s">
        <v>5389</v>
      </c>
      <c r="F262">
        <v>65540205</v>
      </c>
      <c r="G262" t="s">
        <v>4316</v>
      </c>
      <c r="H262" t="s">
        <v>5407</v>
      </c>
      <c r="I262" s="1">
        <v>43917</v>
      </c>
      <c r="J262" s="1">
        <v>1</v>
      </c>
      <c r="K262">
        <v>35</v>
      </c>
    </row>
    <row r="263" spans="1:11" x14ac:dyDescent="0.75">
      <c r="A263" t="s">
        <v>10</v>
      </c>
      <c r="B263" t="s">
        <v>11</v>
      </c>
      <c r="C263" t="s">
        <v>46</v>
      </c>
      <c r="D263">
        <v>10260146</v>
      </c>
      <c r="E263" t="s">
        <v>5389</v>
      </c>
      <c r="F263">
        <v>65540209</v>
      </c>
      <c r="G263" t="s">
        <v>4484</v>
      </c>
      <c r="H263" t="s">
        <v>5397</v>
      </c>
      <c r="I263" s="1">
        <v>43917</v>
      </c>
      <c r="J263" s="1">
        <v>1</v>
      </c>
      <c r="K263">
        <v>50</v>
      </c>
    </row>
    <row r="264" spans="1:11" x14ac:dyDescent="0.75">
      <c r="A264" t="s">
        <v>10</v>
      </c>
      <c r="B264" t="s">
        <v>11</v>
      </c>
      <c r="C264" t="s">
        <v>46</v>
      </c>
      <c r="D264">
        <v>10260146</v>
      </c>
      <c r="E264" t="s">
        <v>5389</v>
      </c>
      <c r="F264">
        <v>65540212</v>
      </c>
      <c r="G264" t="s">
        <v>1157</v>
      </c>
      <c r="H264" t="s">
        <v>5413</v>
      </c>
      <c r="I264" s="1">
        <v>43917</v>
      </c>
      <c r="J264" s="1">
        <v>1</v>
      </c>
      <c r="K264">
        <v>3699</v>
      </c>
    </row>
    <row r="265" spans="1:11" x14ac:dyDescent="0.75">
      <c r="A265" t="s">
        <v>10</v>
      </c>
      <c r="B265" t="s">
        <v>11</v>
      </c>
      <c r="C265" t="s">
        <v>46</v>
      </c>
      <c r="D265">
        <v>10260146</v>
      </c>
      <c r="E265" t="s">
        <v>5389</v>
      </c>
      <c r="F265">
        <v>65540217</v>
      </c>
      <c r="G265" t="s">
        <v>4218</v>
      </c>
      <c r="H265" t="s">
        <v>5406</v>
      </c>
      <c r="I265" s="1">
        <v>43917</v>
      </c>
      <c r="J265" s="1">
        <v>1</v>
      </c>
      <c r="K265">
        <v>1250</v>
      </c>
    </row>
    <row r="266" spans="1:11" x14ac:dyDescent="0.75">
      <c r="A266" t="s">
        <v>10</v>
      </c>
      <c r="B266" t="s">
        <v>11</v>
      </c>
      <c r="C266" t="s">
        <v>46</v>
      </c>
      <c r="D266">
        <v>10260146</v>
      </c>
      <c r="E266" t="s">
        <v>5389</v>
      </c>
      <c r="F266">
        <v>65540218</v>
      </c>
      <c r="G266" t="s">
        <v>3356</v>
      </c>
      <c r="H266" t="s">
        <v>5407</v>
      </c>
      <c r="I266" s="1">
        <v>43917</v>
      </c>
      <c r="J266" s="1">
        <v>1</v>
      </c>
      <c r="K266">
        <v>85</v>
      </c>
    </row>
    <row r="267" spans="1:11" x14ac:dyDescent="0.75">
      <c r="A267" t="s">
        <v>10</v>
      </c>
      <c r="B267" t="s">
        <v>11</v>
      </c>
      <c r="C267" t="s">
        <v>46</v>
      </c>
      <c r="D267">
        <v>10260146</v>
      </c>
      <c r="E267" t="s">
        <v>5389</v>
      </c>
      <c r="F267">
        <v>65540240</v>
      </c>
      <c r="G267" t="s">
        <v>4530</v>
      </c>
      <c r="H267" t="s">
        <v>5397</v>
      </c>
      <c r="I267" s="1">
        <v>45170</v>
      </c>
      <c r="J267" s="1">
        <v>1</v>
      </c>
      <c r="K267">
        <v>135</v>
      </c>
    </row>
    <row r="268" spans="1:11" x14ac:dyDescent="0.75">
      <c r="A268" t="s">
        <v>10</v>
      </c>
      <c r="B268" t="s">
        <v>11</v>
      </c>
      <c r="C268" t="s">
        <v>46</v>
      </c>
      <c r="D268">
        <v>10260146</v>
      </c>
      <c r="E268" t="s">
        <v>5389</v>
      </c>
      <c r="F268">
        <v>65540252</v>
      </c>
      <c r="G268" t="s">
        <v>829</v>
      </c>
      <c r="H268" t="s">
        <v>5407</v>
      </c>
      <c r="I268" s="1">
        <v>45875</v>
      </c>
      <c r="J268" s="1">
        <v>1</v>
      </c>
      <c r="K268">
        <v>200</v>
      </c>
    </row>
    <row r="269" spans="1:11" x14ac:dyDescent="0.75">
      <c r="A269" t="s">
        <v>10</v>
      </c>
      <c r="B269" t="s">
        <v>11</v>
      </c>
      <c r="C269" t="s">
        <v>46</v>
      </c>
      <c r="D269">
        <v>10260146</v>
      </c>
      <c r="E269" t="s">
        <v>5389</v>
      </c>
      <c r="F269">
        <v>65540287</v>
      </c>
      <c r="G269" t="s">
        <v>1629</v>
      </c>
      <c r="H269" t="s">
        <v>5407</v>
      </c>
      <c r="I269" s="1">
        <v>43917</v>
      </c>
      <c r="J269" s="1">
        <v>1</v>
      </c>
      <c r="K269">
        <v>346</v>
      </c>
    </row>
    <row r="270" spans="1:11" x14ac:dyDescent="0.75">
      <c r="A270" t="s">
        <v>10</v>
      </c>
      <c r="B270" t="s">
        <v>11</v>
      </c>
      <c r="C270" t="s">
        <v>46</v>
      </c>
      <c r="D270">
        <v>10260146</v>
      </c>
      <c r="E270" t="s">
        <v>5389</v>
      </c>
      <c r="F270">
        <v>65540291</v>
      </c>
      <c r="G270" t="s">
        <v>4347</v>
      </c>
      <c r="H270" t="s">
        <v>5407</v>
      </c>
      <c r="I270" s="1">
        <v>43917</v>
      </c>
      <c r="J270" s="1">
        <v>1</v>
      </c>
      <c r="K270">
        <v>332</v>
      </c>
    </row>
    <row r="271" spans="1:11" x14ac:dyDescent="0.75">
      <c r="A271" t="s">
        <v>10</v>
      </c>
      <c r="B271" t="s">
        <v>11</v>
      </c>
      <c r="C271" t="s">
        <v>46</v>
      </c>
      <c r="D271">
        <v>10260146</v>
      </c>
      <c r="E271" t="s">
        <v>5389</v>
      </c>
      <c r="F271">
        <v>65540295</v>
      </c>
      <c r="G271" t="s">
        <v>4243</v>
      </c>
      <c r="H271" t="s">
        <v>5407</v>
      </c>
      <c r="I271" s="1">
        <v>43917</v>
      </c>
      <c r="J271" s="1">
        <v>1</v>
      </c>
      <c r="K271">
        <v>144</v>
      </c>
    </row>
    <row r="272" spans="1:11" x14ac:dyDescent="0.75">
      <c r="A272" t="s">
        <v>10</v>
      </c>
      <c r="B272" t="s">
        <v>11</v>
      </c>
      <c r="C272" t="s">
        <v>46</v>
      </c>
      <c r="D272">
        <v>10260146</v>
      </c>
      <c r="E272" t="s">
        <v>5389</v>
      </c>
      <c r="F272">
        <v>65540316</v>
      </c>
      <c r="G272" t="s">
        <v>1418</v>
      </c>
      <c r="H272" t="s">
        <v>5406</v>
      </c>
      <c r="I272" s="1">
        <v>43917</v>
      </c>
      <c r="J272" s="1">
        <v>1</v>
      </c>
      <c r="K272">
        <v>135</v>
      </c>
    </row>
    <row r="273" spans="1:11" x14ac:dyDescent="0.75">
      <c r="A273" t="s">
        <v>10</v>
      </c>
      <c r="B273" t="s">
        <v>11</v>
      </c>
      <c r="C273" t="s">
        <v>46</v>
      </c>
      <c r="D273">
        <v>10260146</v>
      </c>
      <c r="E273" t="s">
        <v>5389</v>
      </c>
      <c r="F273">
        <v>65540353</v>
      </c>
      <c r="G273" t="s">
        <v>1372</v>
      </c>
      <c r="H273" t="s">
        <v>5406</v>
      </c>
      <c r="I273" s="1">
        <v>43917</v>
      </c>
      <c r="J273" s="1">
        <v>1</v>
      </c>
      <c r="K273">
        <v>550</v>
      </c>
    </row>
    <row r="274" spans="1:11" x14ac:dyDescent="0.75">
      <c r="A274" t="s">
        <v>10</v>
      </c>
      <c r="B274" t="s">
        <v>11</v>
      </c>
      <c r="C274" t="s">
        <v>46</v>
      </c>
      <c r="D274">
        <v>10260146</v>
      </c>
      <c r="E274" t="s">
        <v>5389</v>
      </c>
      <c r="F274">
        <v>65540361</v>
      </c>
      <c r="G274" t="s">
        <v>5237</v>
      </c>
      <c r="H274" t="s">
        <v>5407</v>
      </c>
      <c r="I274" s="1">
        <v>46098</v>
      </c>
      <c r="J274" s="1">
        <v>1</v>
      </c>
      <c r="K274">
        <v>32</v>
      </c>
    </row>
    <row r="275" spans="1:11" x14ac:dyDescent="0.75">
      <c r="A275" t="s">
        <v>10</v>
      </c>
      <c r="B275" t="s">
        <v>11</v>
      </c>
      <c r="C275" t="s">
        <v>46</v>
      </c>
      <c r="D275">
        <v>10260146</v>
      </c>
      <c r="E275" t="s">
        <v>5389</v>
      </c>
      <c r="F275">
        <v>65540370</v>
      </c>
      <c r="G275" t="s">
        <v>4069</v>
      </c>
      <c r="H275" t="s">
        <v>5406</v>
      </c>
      <c r="I275" s="1">
        <v>43917</v>
      </c>
      <c r="J275" s="1">
        <v>1</v>
      </c>
      <c r="K275">
        <v>609</v>
      </c>
    </row>
    <row r="276" spans="1:11" x14ac:dyDescent="0.75">
      <c r="A276" t="s">
        <v>10</v>
      </c>
      <c r="B276" t="s">
        <v>11</v>
      </c>
      <c r="C276" t="s">
        <v>46</v>
      </c>
      <c r="D276">
        <v>10260146</v>
      </c>
      <c r="E276" t="s">
        <v>5389</v>
      </c>
      <c r="F276">
        <v>65540380</v>
      </c>
      <c r="G276" t="s">
        <v>3439</v>
      </c>
      <c r="H276" t="s">
        <v>5406</v>
      </c>
      <c r="I276" s="1">
        <v>45170</v>
      </c>
      <c r="J276" s="1">
        <v>1</v>
      </c>
      <c r="K276">
        <v>199</v>
      </c>
    </row>
    <row r="277" spans="1:11" x14ac:dyDescent="0.75">
      <c r="A277" t="s">
        <v>10</v>
      </c>
      <c r="B277" t="s">
        <v>11</v>
      </c>
      <c r="C277" t="s">
        <v>46</v>
      </c>
      <c r="D277">
        <v>10260146</v>
      </c>
      <c r="E277" t="s">
        <v>5389</v>
      </c>
      <c r="F277">
        <v>65540404</v>
      </c>
      <c r="G277" t="s">
        <v>2344</v>
      </c>
      <c r="H277" t="s">
        <v>5407</v>
      </c>
      <c r="I277" s="1">
        <v>46053</v>
      </c>
      <c r="J277" s="1">
        <v>1</v>
      </c>
      <c r="K277">
        <v>5</v>
      </c>
    </row>
    <row r="278" spans="1:11" x14ac:dyDescent="0.75">
      <c r="A278" t="s">
        <v>10</v>
      </c>
      <c r="B278" t="s">
        <v>11</v>
      </c>
      <c r="C278" t="s">
        <v>46</v>
      </c>
      <c r="D278">
        <v>10260146</v>
      </c>
      <c r="E278" t="s">
        <v>5389</v>
      </c>
      <c r="F278">
        <v>65540416</v>
      </c>
      <c r="G278" t="s">
        <v>4350</v>
      </c>
      <c r="H278" t="s">
        <v>5406</v>
      </c>
      <c r="I278" s="1">
        <v>43917</v>
      </c>
      <c r="J278" s="1">
        <v>1</v>
      </c>
      <c r="K278">
        <v>650</v>
      </c>
    </row>
    <row r="279" spans="1:11" x14ac:dyDescent="0.75">
      <c r="A279" t="s">
        <v>10</v>
      </c>
      <c r="B279" t="s">
        <v>11</v>
      </c>
      <c r="C279" t="s">
        <v>46</v>
      </c>
      <c r="D279">
        <v>10260146</v>
      </c>
      <c r="E279" t="s">
        <v>5389</v>
      </c>
      <c r="F279">
        <v>65540417</v>
      </c>
      <c r="G279" t="s">
        <v>2633</v>
      </c>
      <c r="H279" t="s">
        <v>5406</v>
      </c>
      <c r="I279" s="1">
        <v>43917</v>
      </c>
      <c r="J279" s="1">
        <v>1</v>
      </c>
      <c r="K279">
        <v>70</v>
      </c>
    </row>
    <row r="280" spans="1:11" x14ac:dyDescent="0.75">
      <c r="A280" t="s">
        <v>10</v>
      </c>
      <c r="B280" t="s">
        <v>11</v>
      </c>
      <c r="C280" t="s">
        <v>46</v>
      </c>
      <c r="D280">
        <v>10260146</v>
      </c>
      <c r="E280" t="s">
        <v>5389</v>
      </c>
      <c r="F280">
        <v>65540434</v>
      </c>
      <c r="G280" t="s">
        <v>5254</v>
      </c>
      <c r="H280" t="s">
        <v>5407</v>
      </c>
      <c r="I280" s="1">
        <v>45933</v>
      </c>
      <c r="J280" s="1">
        <v>1</v>
      </c>
      <c r="K280">
        <v>0</v>
      </c>
    </row>
    <row r="281" spans="1:11" x14ac:dyDescent="0.75">
      <c r="A281" t="s">
        <v>10</v>
      </c>
      <c r="B281" t="s">
        <v>11</v>
      </c>
      <c r="C281" t="s">
        <v>46</v>
      </c>
      <c r="D281">
        <v>10260146</v>
      </c>
      <c r="E281" t="s">
        <v>5389</v>
      </c>
      <c r="F281">
        <v>65540445</v>
      </c>
      <c r="G281" t="s">
        <v>402</v>
      </c>
      <c r="H281" t="s">
        <v>5406</v>
      </c>
      <c r="I281" s="1">
        <v>43917</v>
      </c>
      <c r="J281" s="1">
        <v>1</v>
      </c>
      <c r="K281">
        <v>560</v>
      </c>
    </row>
    <row r="282" spans="1:11" x14ac:dyDescent="0.75">
      <c r="A282" t="s">
        <v>10</v>
      </c>
      <c r="B282" t="s">
        <v>11</v>
      </c>
      <c r="C282" t="s">
        <v>46</v>
      </c>
      <c r="D282">
        <v>10260146</v>
      </c>
      <c r="E282" t="s">
        <v>5389</v>
      </c>
      <c r="F282">
        <v>65540470</v>
      </c>
      <c r="G282" t="s">
        <v>1132</v>
      </c>
      <c r="H282" t="s">
        <v>5407</v>
      </c>
      <c r="I282" s="1">
        <v>46053</v>
      </c>
      <c r="J282" s="1">
        <v>1</v>
      </c>
      <c r="K282">
        <v>75</v>
      </c>
    </row>
    <row r="283" spans="1:11" x14ac:dyDescent="0.75">
      <c r="A283" t="s">
        <v>10</v>
      </c>
      <c r="B283" t="s">
        <v>11</v>
      </c>
      <c r="C283" t="s">
        <v>46</v>
      </c>
      <c r="D283">
        <v>10260146</v>
      </c>
      <c r="E283" t="s">
        <v>5389</v>
      </c>
      <c r="F283">
        <v>65540475</v>
      </c>
      <c r="G283" t="s">
        <v>340</v>
      </c>
      <c r="H283" t="s">
        <v>5407</v>
      </c>
      <c r="I283" s="1">
        <v>43917</v>
      </c>
      <c r="J283" s="1">
        <v>1</v>
      </c>
      <c r="K283">
        <v>104</v>
      </c>
    </row>
    <row r="284" spans="1:11" x14ac:dyDescent="0.75">
      <c r="A284" t="s">
        <v>10</v>
      </c>
      <c r="B284" t="s">
        <v>11</v>
      </c>
      <c r="C284" t="s">
        <v>46</v>
      </c>
      <c r="D284">
        <v>10260146</v>
      </c>
      <c r="E284" t="s">
        <v>5389</v>
      </c>
      <c r="F284">
        <v>65540476</v>
      </c>
      <c r="G284" t="s">
        <v>4563</v>
      </c>
      <c r="H284" t="s">
        <v>5407</v>
      </c>
      <c r="I284" s="1">
        <v>43917</v>
      </c>
      <c r="J284" s="1">
        <v>1</v>
      </c>
      <c r="K284">
        <v>215</v>
      </c>
    </row>
    <row r="285" spans="1:11" x14ac:dyDescent="0.75">
      <c r="A285" t="s">
        <v>10</v>
      </c>
      <c r="B285" t="s">
        <v>11</v>
      </c>
      <c r="C285" t="s">
        <v>46</v>
      </c>
      <c r="D285">
        <v>10260146</v>
      </c>
      <c r="E285" t="s">
        <v>5389</v>
      </c>
      <c r="F285">
        <v>65540480</v>
      </c>
      <c r="G285" t="s">
        <v>5174</v>
      </c>
      <c r="H285" t="s">
        <v>5406</v>
      </c>
      <c r="I285" s="1">
        <v>45515</v>
      </c>
      <c r="J285" s="1">
        <v>1</v>
      </c>
      <c r="K285">
        <v>184</v>
      </c>
    </row>
    <row r="286" spans="1:11" x14ac:dyDescent="0.75">
      <c r="A286" t="s">
        <v>10</v>
      </c>
      <c r="B286" t="s">
        <v>11</v>
      </c>
      <c r="C286" t="s">
        <v>46</v>
      </c>
      <c r="D286">
        <v>10260146</v>
      </c>
      <c r="E286" t="s">
        <v>5389</v>
      </c>
      <c r="F286">
        <v>65540505</v>
      </c>
      <c r="G286" t="s">
        <v>5016</v>
      </c>
      <c r="H286" t="s">
        <v>5406</v>
      </c>
      <c r="I286" s="1">
        <v>43917</v>
      </c>
      <c r="J286" s="1">
        <v>1</v>
      </c>
      <c r="K286">
        <v>646</v>
      </c>
    </row>
    <row r="287" spans="1:11" x14ac:dyDescent="0.75">
      <c r="A287" t="s">
        <v>10</v>
      </c>
      <c r="B287" t="s">
        <v>11</v>
      </c>
      <c r="C287" t="s">
        <v>46</v>
      </c>
      <c r="D287">
        <v>10260146</v>
      </c>
      <c r="E287" t="s">
        <v>5389</v>
      </c>
      <c r="F287">
        <v>65540506</v>
      </c>
      <c r="G287" t="s">
        <v>4127</v>
      </c>
      <c r="H287" t="s">
        <v>5407</v>
      </c>
      <c r="I287" s="1">
        <v>46053</v>
      </c>
      <c r="J287" s="1">
        <v>1</v>
      </c>
      <c r="K287">
        <v>20</v>
      </c>
    </row>
    <row r="288" spans="1:11" x14ac:dyDescent="0.75">
      <c r="A288" t="s">
        <v>10</v>
      </c>
      <c r="B288" t="s">
        <v>11</v>
      </c>
      <c r="C288" t="s">
        <v>46</v>
      </c>
      <c r="D288">
        <v>10260146</v>
      </c>
      <c r="E288" t="s">
        <v>5389</v>
      </c>
      <c r="F288">
        <v>65600011</v>
      </c>
      <c r="G288" t="s">
        <v>368</v>
      </c>
      <c r="H288" t="s">
        <v>5406</v>
      </c>
      <c r="I288" s="1">
        <v>45515</v>
      </c>
      <c r="J288" s="1">
        <v>1</v>
      </c>
      <c r="K288">
        <v>476</v>
      </c>
    </row>
    <row r="289" spans="1:11" x14ac:dyDescent="0.75">
      <c r="A289" t="s">
        <v>10</v>
      </c>
      <c r="B289" t="s">
        <v>11</v>
      </c>
      <c r="C289" t="s">
        <v>46</v>
      </c>
      <c r="D289">
        <v>10260146</v>
      </c>
      <c r="E289" t="s">
        <v>5389</v>
      </c>
      <c r="F289">
        <v>65600269</v>
      </c>
      <c r="G289" t="s">
        <v>2469</v>
      </c>
      <c r="H289" t="s">
        <v>5397</v>
      </c>
      <c r="I289" s="1">
        <v>45515</v>
      </c>
      <c r="J289" s="1">
        <v>1</v>
      </c>
      <c r="K289">
        <v>130</v>
      </c>
    </row>
    <row r="290" spans="1:11" x14ac:dyDescent="0.75">
      <c r="A290" t="s">
        <v>10</v>
      </c>
      <c r="B290" t="s">
        <v>11</v>
      </c>
      <c r="C290" t="s">
        <v>46</v>
      </c>
      <c r="D290">
        <v>10260146</v>
      </c>
      <c r="E290" t="s">
        <v>5389</v>
      </c>
      <c r="F290">
        <v>65600602</v>
      </c>
      <c r="G290" t="s">
        <v>2854</v>
      </c>
      <c r="H290" t="s">
        <v>5407</v>
      </c>
      <c r="I290" s="1">
        <v>46053</v>
      </c>
      <c r="J290" s="1">
        <v>1</v>
      </c>
      <c r="K290">
        <v>50</v>
      </c>
    </row>
    <row r="291" spans="1:11" x14ac:dyDescent="0.75">
      <c r="A291" t="s">
        <v>10</v>
      </c>
      <c r="B291" t="s">
        <v>11</v>
      </c>
      <c r="C291" t="s">
        <v>46</v>
      </c>
      <c r="D291">
        <v>10260146</v>
      </c>
      <c r="E291" t="s">
        <v>5389</v>
      </c>
      <c r="F291">
        <v>65600603</v>
      </c>
      <c r="G291" t="s">
        <v>4757</v>
      </c>
      <c r="H291" t="s">
        <v>5407</v>
      </c>
      <c r="I291" s="1">
        <v>43917</v>
      </c>
      <c r="J291" s="1">
        <v>1</v>
      </c>
      <c r="K291">
        <v>165</v>
      </c>
    </row>
    <row r="292" spans="1:11" x14ac:dyDescent="0.75">
      <c r="A292" t="s">
        <v>10</v>
      </c>
      <c r="B292" t="s">
        <v>11</v>
      </c>
      <c r="C292" t="s">
        <v>46</v>
      </c>
      <c r="D292">
        <v>10260146</v>
      </c>
      <c r="E292" t="s">
        <v>5389</v>
      </c>
      <c r="F292">
        <v>65600604</v>
      </c>
      <c r="G292" t="s">
        <v>4880</v>
      </c>
      <c r="H292" t="s">
        <v>5407</v>
      </c>
      <c r="I292" s="1">
        <v>43917</v>
      </c>
      <c r="J292" s="1">
        <v>1</v>
      </c>
      <c r="K292">
        <v>80</v>
      </c>
    </row>
    <row r="293" spans="1:11" x14ac:dyDescent="0.75">
      <c r="A293" t="s">
        <v>10</v>
      </c>
      <c r="B293" t="s">
        <v>11</v>
      </c>
      <c r="C293" t="s">
        <v>46</v>
      </c>
      <c r="D293">
        <v>10260146</v>
      </c>
      <c r="E293" t="s">
        <v>5389</v>
      </c>
      <c r="F293">
        <v>65600611</v>
      </c>
      <c r="G293" t="s">
        <v>286</v>
      </c>
      <c r="H293" t="s">
        <v>5406</v>
      </c>
      <c r="I293" s="1">
        <v>43917</v>
      </c>
      <c r="J293" s="1">
        <v>1</v>
      </c>
      <c r="K293">
        <v>220</v>
      </c>
    </row>
    <row r="294" spans="1:11" x14ac:dyDescent="0.75">
      <c r="A294" t="s">
        <v>10</v>
      </c>
      <c r="B294" t="s">
        <v>11</v>
      </c>
      <c r="C294" t="s">
        <v>46</v>
      </c>
      <c r="D294">
        <v>10260146</v>
      </c>
      <c r="E294" t="s">
        <v>5389</v>
      </c>
      <c r="F294">
        <v>65600616</v>
      </c>
      <c r="G294" t="s">
        <v>4269</v>
      </c>
      <c r="H294" t="s">
        <v>5406</v>
      </c>
      <c r="I294" s="1">
        <v>43917</v>
      </c>
      <c r="J294" s="1">
        <v>1</v>
      </c>
      <c r="K294">
        <v>73</v>
      </c>
    </row>
    <row r="295" spans="1:11" x14ac:dyDescent="0.75">
      <c r="A295" t="s">
        <v>10</v>
      </c>
      <c r="B295" t="s">
        <v>11</v>
      </c>
      <c r="C295" t="s">
        <v>46</v>
      </c>
      <c r="D295">
        <v>10260146</v>
      </c>
      <c r="E295" t="s">
        <v>5389</v>
      </c>
      <c r="F295">
        <v>65600617</v>
      </c>
      <c r="G295" t="s">
        <v>4905</v>
      </c>
      <c r="H295" t="s">
        <v>5407</v>
      </c>
      <c r="I295" s="1">
        <v>43917</v>
      </c>
      <c r="J295" s="1">
        <v>1</v>
      </c>
      <c r="K295">
        <v>510</v>
      </c>
    </row>
    <row r="296" spans="1:11" x14ac:dyDescent="0.75">
      <c r="A296" t="s">
        <v>10</v>
      </c>
      <c r="B296" t="s">
        <v>11</v>
      </c>
      <c r="C296" t="s">
        <v>46</v>
      </c>
      <c r="D296">
        <v>10260146</v>
      </c>
      <c r="E296" t="s">
        <v>5389</v>
      </c>
      <c r="F296">
        <v>65600693</v>
      </c>
      <c r="G296" t="s">
        <v>3977</v>
      </c>
      <c r="H296" t="s">
        <v>5407</v>
      </c>
      <c r="I296" s="1">
        <v>46135</v>
      </c>
      <c r="J296" s="1">
        <v>1</v>
      </c>
      <c r="K296">
        <v>40</v>
      </c>
    </row>
    <row r="297" spans="1:11" x14ac:dyDescent="0.75">
      <c r="A297" t="s">
        <v>10</v>
      </c>
      <c r="B297" t="s">
        <v>11</v>
      </c>
      <c r="C297" t="s">
        <v>46</v>
      </c>
      <c r="D297">
        <v>10260146</v>
      </c>
      <c r="E297" t="s">
        <v>5389</v>
      </c>
      <c r="F297">
        <v>65700325</v>
      </c>
      <c r="G297" t="s">
        <v>4419</v>
      </c>
      <c r="H297" t="s">
        <v>5407</v>
      </c>
      <c r="I297" s="1">
        <v>43917</v>
      </c>
      <c r="J297" s="1">
        <v>1</v>
      </c>
      <c r="K297">
        <v>253</v>
      </c>
    </row>
    <row r="298" spans="1:11" x14ac:dyDescent="0.75">
      <c r="A298" t="s">
        <v>10</v>
      </c>
      <c r="B298" t="s">
        <v>11</v>
      </c>
      <c r="C298" t="s">
        <v>46</v>
      </c>
      <c r="D298">
        <v>10260146</v>
      </c>
      <c r="E298" t="s">
        <v>5389</v>
      </c>
      <c r="F298">
        <v>65700595</v>
      </c>
      <c r="G298" t="s">
        <v>4464</v>
      </c>
      <c r="H298" t="s">
        <v>5407</v>
      </c>
      <c r="I298" s="1">
        <v>45170</v>
      </c>
      <c r="J298" s="1">
        <v>1</v>
      </c>
      <c r="K298">
        <v>70</v>
      </c>
    </row>
    <row r="299" spans="1:11" x14ac:dyDescent="0.75">
      <c r="A299" t="s">
        <v>10</v>
      </c>
      <c r="B299" t="s">
        <v>11</v>
      </c>
      <c r="C299" t="s">
        <v>46</v>
      </c>
      <c r="D299">
        <v>10260146</v>
      </c>
      <c r="E299" t="s">
        <v>5389</v>
      </c>
      <c r="F299">
        <v>65700616</v>
      </c>
      <c r="G299" t="s">
        <v>1774</v>
      </c>
      <c r="H299" t="s">
        <v>5406</v>
      </c>
      <c r="I299" s="1">
        <v>46095</v>
      </c>
      <c r="J299" s="1">
        <v>1</v>
      </c>
      <c r="K299">
        <v>155</v>
      </c>
    </row>
    <row r="300" spans="1:11" x14ac:dyDescent="0.75">
      <c r="A300" t="s">
        <v>10</v>
      </c>
      <c r="B300" t="s">
        <v>11</v>
      </c>
      <c r="C300" t="s">
        <v>46</v>
      </c>
      <c r="D300">
        <v>10260146</v>
      </c>
      <c r="E300" t="s">
        <v>5389</v>
      </c>
      <c r="F300">
        <v>65700635</v>
      </c>
      <c r="G300" t="s">
        <v>854</v>
      </c>
      <c r="H300" t="s">
        <v>5407</v>
      </c>
      <c r="I300" s="1">
        <v>43917</v>
      </c>
      <c r="J300" s="1">
        <v>1</v>
      </c>
      <c r="K300">
        <v>128</v>
      </c>
    </row>
    <row r="301" spans="1:11" x14ac:dyDescent="0.75">
      <c r="A301" t="s">
        <v>10</v>
      </c>
      <c r="B301" t="s">
        <v>11</v>
      </c>
      <c r="C301" t="s">
        <v>46</v>
      </c>
      <c r="D301">
        <v>10260146</v>
      </c>
      <c r="E301" t="s">
        <v>5389</v>
      </c>
      <c r="F301">
        <v>65700681</v>
      </c>
      <c r="G301" t="s">
        <v>640</v>
      </c>
      <c r="H301" t="s">
        <v>5407</v>
      </c>
      <c r="I301" s="1">
        <v>43917</v>
      </c>
      <c r="J301" s="1">
        <v>1</v>
      </c>
      <c r="K301">
        <v>51</v>
      </c>
    </row>
    <row r="302" spans="1:11" x14ac:dyDescent="0.75">
      <c r="A302" t="s">
        <v>10</v>
      </c>
      <c r="B302" t="s">
        <v>11</v>
      </c>
      <c r="C302" t="s">
        <v>46</v>
      </c>
      <c r="D302">
        <v>10260146</v>
      </c>
      <c r="E302" t="s">
        <v>5389</v>
      </c>
      <c r="F302">
        <v>65700712</v>
      </c>
      <c r="G302" t="s">
        <v>4267</v>
      </c>
      <c r="H302" t="s">
        <v>5407</v>
      </c>
      <c r="I302" s="1">
        <v>45846</v>
      </c>
      <c r="J302" s="1">
        <v>1</v>
      </c>
      <c r="K302">
        <v>155</v>
      </c>
    </row>
    <row r="303" spans="1:11" x14ac:dyDescent="0.75">
      <c r="A303" t="s">
        <v>10</v>
      </c>
      <c r="B303" t="s">
        <v>11</v>
      </c>
      <c r="C303" t="s">
        <v>46</v>
      </c>
      <c r="D303">
        <v>10260146</v>
      </c>
      <c r="E303" t="s">
        <v>5389</v>
      </c>
      <c r="F303">
        <v>65700975</v>
      </c>
      <c r="G303" t="s">
        <v>1975</v>
      </c>
      <c r="H303" t="s">
        <v>5407</v>
      </c>
      <c r="I303" s="1">
        <v>43917</v>
      </c>
      <c r="J303" s="1">
        <v>1</v>
      </c>
      <c r="K303">
        <v>126</v>
      </c>
    </row>
    <row r="304" spans="1:11" x14ac:dyDescent="0.75">
      <c r="A304" t="s">
        <v>10</v>
      </c>
      <c r="B304" t="s">
        <v>11</v>
      </c>
      <c r="C304" t="s">
        <v>46</v>
      </c>
      <c r="D304">
        <v>10260146</v>
      </c>
      <c r="E304" t="s">
        <v>5389</v>
      </c>
      <c r="F304">
        <v>65700989</v>
      </c>
      <c r="G304" t="s">
        <v>1511</v>
      </c>
      <c r="H304" t="s">
        <v>5407</v>
      </c>
      <c r="I304" s="1">
        <v>43917</v>
      </c>
      <c r="J304" s="1">
        <v>1</v>
      </c>
      <c r="K304">
        <v>120</v>
      </c>
    </row>
    <row r="305" spans="1:11" x14ac:dyDescent="0.75">
      <c r="A305" t="s">
        <v>10</v>
      </c>
      <c r="B305" t="s">
        <v>11</v>
      </c>
      <c r="C305" t="s">
        <v>46</v>
      </c>
      <c r="D305">
        <v>10260146</v>
      </c>
      <c r="E305" t="s">
        <v>5389</v>
      </c>
      <c r="F305">
        <v>65701380</v>
      </c>
      <c r="G305" t="s">
        <v>1720</v>
      </c>
      <c r="H305" t="s">
        <v>5407</v>
      </c>
      <c r="I305" s="1">
        <v>46121</v>
      </c>
      <c r="J305" s="1">
        <v>1</v>
      </c>
      <c r="K305">
        <v>404</v>
      </c>
    </row>
    <row r="306" spans="1:11" x14ac:dyDescent="0.75">
      <c r="A306" t="s">
        <v>10</v>
      </c>
      <c r="B306" t="s">
        <v>11</v>
      </c>
      <c r="C306" t="s">
        <v>46</v>
      </c>
      <c r="D306">
        <v>10260146</v>
      </c>
      <c r="E306" t="s">
        <v>5389</v>
      </c>
      <c r="F306">
        <v>65701708</v>
      </c>
      <c r="G306" t="s">
        <v>1382</v>
      </c>
      <c r="H306" t="s">
        <v>5407</v>
      </c>
      <c r="I306" s="1">
        <v>43917</v>
      </c>
      <c r="J306" s="1">
        <v>1</v>
      </c>
      <c r="K306">
        <v>50</v>
      </c>
    </row>
    <row r="307" spans="1:11" x14ac:dyDescent="0.75">
      <c r="A307" t="s">
        <v>10</v>
      </c>
      <c r="B307" t="s">
        <v>11</v>
      </c>
      <c r="C307" t="s">
        <v>46</v>
      </c>
      <c r="D307">
        <v>10260146</v>
      </c>
      <c r="E307" t="s">
        <v>5389</v>
      </c>
      <c r="F307">
        <v>65701742</v>
      </c>
      <c r="G307" t="s">
        <v>4089</v>
      </c>
      <c r="H307" t="s">
        <v>5407</v>
      </c>
      <c r="I307" s="1">
        <v>45170</v>
      </c>
      <c r="J307" s="1">
        <v>1</v>
      </c>
      <c r="K307">
        <v>60</v>
      </c>
    </row>
    <row r="308" spans="1:11" x14ac:dyDescent="0.75">
      <c r="A308" t="s">
        <v>10</v>
      </c>
      <c r="B308" t="s">
        <v>11</v>
      </c>
      <c r="C308" t="s">
        <v>46</v>
      </c>
      <c r="D308">
        <v>10260146</v>
      </c>
      <c r="E308" t="s">
        <v>5389</v>
      </c>
      <c r="F308">
        <v>65701799</v>
      </c>
      <c r="G308" t="s">
        <v>4041</v>
      </c>
      <c r="H308" t="s">
        <v>5406</v>
      </c>
      <c r="I308" s="1">
        <v>45170</v>
      </c>
      <c r="J308" s="1">
        <v>1</v>
      </c>
      <c r="K308">
        <v>185</v>
      </c>
    </row>
    <row r="309" spans="1:11" x14ac:dyDescent="0.75">
      <c r="A309" t="s">
        <v>10</v>
      </c>
      <c r="B309" t="s">
        <v>11</v>
      </c>
      <c r="C309" t="s">
        <v>46</v>
      </c>
      <c r="D309">
        <v>10260146</v>
      </c>
      <c r="E309" t="s">
        <v>5389</v>
      </c>
      <c r="F309">
        <v>65702103</v>
      </c>
      <c r="G309" t="s">
        <v>792</v>
      </c>
      <c r="H309" t="s">
        <v>5407</v>
      </c>
      <c r="I309" s="1">
        <v>45728</v>
      </c>
      <c r="J309" s="1">
        <v>1</v>
      </c>
      <c r="K309">
        <v>0</v>
      </c>
    </row>
    <row r="310" spans="1:11" x14ac:dyDescent="0.75">
      <c r="A310" t="s">
        <v>10</v>
      </c>
      <c r="B310" t="s">
        <v>11</v>
      </c>
      <c r="C310" t="s">
        <v>46</v>
      </c>
      <c r="D310">
        <v>10260146</v>
      </c>
      <c r="E310" t="s">
        <v>5389</v>
      </c>
      <c r="F310">
        <v>65703328</v>
      </c>
      <c r="G310" t="s">
        <v>4320</v>
      </c>
      <c r="H310" t="s">
        <v>5406</v>
      </c>
      <c r="I310" s="1">
        <v>43917</v>
      </c>
      <c r="J310" s="1">
        <v>1</v>
      </c>
      <c r="K310">
        <v>383</v>
      </c>
    </row>
    <row r="311" spans="1:11" x14ac:dyDescent="0.75">
      <c r="A311" t="s">
        <v>10</v>
      </c>
      <c r="B311" t="s">
        <v>11</v>
      </c>
      <c r="C311" t="s">
        <v>46</v>
      </c>
      <c r="D311">
        <v>10260146</v>
      </c>
      <c r="E311" t="s">
        <v>5389</v>
      </c>
      <c r="F311">
        <v>65703331</v>
      </c>
      <c r="G311" t="s">
        <v>4324</v>
      </c>
      <c r="H311" t="s">
        <v>5407</v>
      </c>
      <c r="I311" s="1">
        <v>46053</v>
      </c>
      <c r="J311" s="1">
        <v>1</v>
      </c>
      <c r="K311">
        <v>75</v>
      </c>
    </row>
    <row r="312" spans="1:11" x14ac:dyDescent="0.75">
      <c r="A312" t="s">
        <v>10</v>
      </c>
      <c r="B312" t="s">
        <v>11</v>
      </c>
      <c r="C312" t="s">
        <v>46</v>
      </c>
      <c r="D312">
        <v>10260146</v>
      </c>
      <c r="E312" t="s">
        <v>5389</v>
      </c>
      <c r="F312">
        <v>65703397</v>
      </c>
      <c r="G312" t="s">
        <v>3869</v>
      </c>
      <c r="H312" t="s">
        <v>5407</v>
      </c>
      <c r="I312" s="1">
        <v>45846</v>
      </c>
      <c r="J312" s="1">
        <v>1</v>
      </c>
      <c r="K312">
        <v>150</v>
      </c>
    </row>
    <row r="313" spans="1:11" x14ac:dyDescent="0.75">
      <c r="A313" t="s">
        <v>10</v>
      </c>
      <c r="B313" t="s">
        <v>11</v>
      </c>
      <c r="C313" t="s">
        <v>46</v>
      </c>
      <c r="D313">
        <v>10260146</v>
      </c>
      <c r="E313" t="s">
        <v>5389</v>
      </c>
      <c r="F313">
        <v>65703398</v>
      </c>
      <c r="G313" t="s">
        <v>896</v>
      </c>
      <c r="H313" t="s">
        <v>5407</v>
      </c>
      <c r="I313" s="1">
        <v>43917</v>
      </c>
      <c r="J313" s="1">
        <v>1</v>
      </c>
      <c r="K313">
        <v>384</v>
      </c>
    </row>
    <row r="314" spans="1:11" x14ac:dyDescent="0.75">
      <c r="A314" t="s">
        <v>10</v>
      </c>
      <c r="B314" t="s">
        <v>11</v>
      </c>
      <c r="C314" t="s">
        <v>46</v>
      </c>
      <c r="D314">
        <v>10260146</v>
      </c>
      <c r="E314" t="s">
        <v>5389</v>
      </c>
      <c r="F314">
        <v>65703789</v>
      </c>
      <c r="G314" t="s">
        <v>3911</v>
      </c>
      <c r="H314" t="s">
        <v>5406</v>
      </c>
      <c r="I314" s="1">
        <v>43917</v>
      </c>
      <c r="J314" s="1">
        <v>1</v>
      </c>
      <c r="K314">
        <v>385</v>
      </c>
    </row>
    <row r="315" spans="1:11" x14ac:dyDescent="0.75">
      <c r="A315" t="s">
        <v>10</v>
      </c>
      <c r="B315" t="s">
        <v>11</v>
      </c>
      <c r="C315" t="s">
        <v>46</v>
      </c>
      <c r="D315">
        <v>10260146</v>
      </c>
      <c r="E315" t="s">
        <v>5389</v>
      </c>
      <c r="F315">
        <v>65703865</v>
      </c>
      <c r="G315" t="s">
        <v>785</v>
      </c>
      <c r="H315" t="s">
        <v>5412</v>
      </c>
      <c r="I315" s="1">
        <v>45615</v>
      </c>
      <c r="J315" s="1">
        <v>1</v>
      </c>
      <c r="K315">
        <v>340</v>
      </c>
    </row>
    <row r="316" spans="1:11" x14ac:dyDescent="0.75">
      <c r="A316" t="s">
        <v>10</v>
      </c>
      <c r="B316" t="s">
        <v>11</v>
      </c>
      <c r="C316" t="s">
        <v>46</v>
      </c>
      <c r="D316">
        <v>10260146</v>
      </c>
      <c r="E316" t="s">
        <v>5389</v>
      </c>
      <c r="F316">
        <v>65704736</v>
      </c>
      <c r="G316" t="s">
        <v>2775</v>
      </c>
      <c r="H316" t="s">
        <v>5407</v>
      </c>
      <c r="I316" s="1">
        <v>45976</v>
      </c>
      <c r="J316" s="1">
        <v>1</v>
      </c>
      <c r="K316">
        <v>0</v>
      </c>
    </row>
    <row r="317" spans="1:11" x14ac:dyDescent="0.75">
      <c r="A317" t="s">
        <v>10</v>
      </c>
      <c r="B317" t="s">
        <v>11</v>
      </c>
      <c r="C317" t="s">
        <v>46</v>
      </c>
      <c r="D317">
        <v>10260146</v>
      </c>
      <c r="E317" t="s">
        <v>5389</v>
      </c>
      <c r="F317">
        <v>65704790</v>
      </c>
      <c r="G317" t="s">
        <v>1188</v>
      </c>
      <c r="H317" t="s">
        <v>5406</v>
      </c>
      <c r="I317" s="1">
        <v>43917</v>
      </c>
      <c r="J317" s="1">
        <v>1</v>
      </c>
      <c r="K317">
        <v>177</v>
      </c>
    </row>
    <row r="318" spans="1:11" x14ac:dyDescent="0.75">
      <c r="A318" t="s">
        <v>10</v>
      </c>
      <c r="B318" t="s">
        <v>11</v>
      </c>
      <c r="C318" t="s">
        <v>46</v>
      </c>
      <c r="D318">
        <v>10260146</v>
      </c>
      <c r="E318" t="s">
        <v>5389</v>
      </c>
      <c r="F318">
        <v>65704792</v>
      </c>
      <c r="G318" t="s">
        <v>3848</v>
      </c>
      <c r="H318" t="s">
        <v>5407</v>
      </c>
      <c r="I318" s="1">
        <v>45715</v>
      </c>
      <c r="J318" s="1">
        <v>1</v>
      </c>
      <c r="K318">
        <v>35</v>
      </c>
    </row>
    <row r="319" spans="1:11" x14ac:dyDescent="0.75">
      <c r="A319" t="s">
        <v>10</v>
      </c>
      <c r="B319" t="s">
        <v>11</v>
      </c>
      <c r="C319" t="s">
        <v>46</v>
      </c>
      <c r="D319">
        <v>10260146</v>
      </c>
      <c r="E319" t="s">
        <v>5389</v>
      </c>
      <c r="F319">
        <v>65704810</v>
      </c>
      <c r="G319" t="s">
        <v>3376</v>
      </c>
      <c r="H319" t="s">
        <v>5406</v>
      </c>
      <c r="I319" s="1">
        <v>45170</v>
      </c>
      <c r="J319" s="1">
        <v>1</v>
      </c>
      <c r="K319">
        <v>137</v>
      </c>
    </row>
    <row r="320" spans="1:11" x14ac:dyDescent="0.75">
      <c r="A320" t="s">
        <v>10</v>
      </c>
      <c r="B320" t="s">
        <v>11</v>
      </c>
      <c r="C320" t="s">
        <v>46</v>
      </c>
      <c r="D320">
        <v>10260146</v>
      </c>
      <c r="E320" t="s">
        <v>5389</v>
      </c>
      <c r="F320">
        <v>65704867</v>
      </c>
      <c r="G320" t="s">
        <v>1678</v>
      </c>
      <c r="H320" t="s">
        <v>5412</v>
      </c>
      <c r="I320" s="1">
        <v>46114</v>
      </c>
      <c r="J320" s="1">
        <v>1</v>
      </c>
      <c r="K320">
        <v>356</v>
      </c>
    </row>
    <row r="321" spans="1:11" x14ac:dyDescent="0.75">
      <c r="A321" t="s">
        <v>10</v>
      </c>
      <c r="B321" t="s">
        <v>11</v>
      </c>
      <c r="C321" t="s">
        <v>46</v>
      </c>
      <c r="D321">
        <v>10260146</v>
      </c>
      <c r="E321" t="s">
        <v>5389</v>
      </c>
      <c r="F321">
        <v>65704964</v>
      </c>
      <c r="G321" t="s">
        <v>3012</v>
      </c>
      <c r="H321" t="s">
        <v>5407</v>
      </c>
      <c r="I321" s="1">
        <v>45846</v>
      </c>
      <c r="J321" s="1">
        <v>1</v>
      </c>
      <c r="K321">
        <v>150</v>
      </c>
    </row>
    <row r="322" spans="1:11" x14ac:dyDescent="0.75">
      <c r="A322" t="s">
        <v>10</v>
      </c>
      <c r="B322" t="s">
        <v>11</v>
      </c>
      <c r="C322" t="s">
        <v>46</v>
      </c>
      <c r="D322">
        <v>10260146</v>
      </c>
      <c r="E322" t="s">
        <v>5389</v>
      </c>
      <c r="F322">
        <v>65704969</v>
      </c>
      <c r="G322" t="s">
        <v>3494</v>
      </c>
      <c r="H322" t="s">
        <v>5407</v>
      </c>
      <c r="I322" s="1">
        <v>43917</v>
      </c>
      <c r="J322" s="1">
        <v>1</v>
      </c>
      <c r="K322">
        <v>185</v>
      </c>
    </row>
    <row r="323" spans="1:11" x14ac:dyDescent="0.75">
      <c r="A323" t="s">
        <v>10</v>
      </c>
      <c r="B323" t="s">
        <v>11</v>
      </c>
      <c r="C323" t="s">
        <v>46</v>
      </c>
      <c r="D323">
        <v>10260146</v>
      </c>
      <c r="E323" t="s">
        <v>5389</v>
      </c>
      <c r="F323">
        <v>65704991</v>
      </c>
      <c r="G323" t="s">
        <v>5359</v>
      </c>
      <c r="H323" t="s">
        <v>5419</v>
      </c>
      <c r="I323" s="1">
        <v>45303</v>
      </c>
      <c r="J323" s="1">
        <v>1</v>
      </c>
      <c r="K323">
        <v>120</v>
      </c>
    </row>
    <row r="324" spans="1:11" x14ac:dyDescent="0.75">
      <c r="A324" t="s">
        <v>10</v>
      </c>
      <c r="B324" t="s">
        <v>11</v>
      </c>
      <c r="C324" t="s">
        <v>46</v>
      </c>
      <c r="D324">
        <v>10260146</v>
      </c>
      <c r="E324" t="s">
        <v>5389</v>
      </c>
      <c r="F324">
        <v>65705147</v>
      </c>
      <c r="G324" t="s">
        <v>647</v>
      </c>
      <c r="H324" t="s">
        <v>5407</v>
      </c>
      <c r="I324" s="1">
        <v>43917</v>
      </c>
      <c r="J324" s="1">
        <v>1</v>
      </c>
      <c r="K324">
        <v>50</v>
      </c>
    </row>
    <row r="325" spans="1:11" x14ac:dyDescent="0.75">
      <c r="A325" t="s">
        <v>10</v>
      </c>
      <c r="B325" t="s">
        <v>11</v>
      </c>
      <c r="C325" t="s">
        <v>46</v>
      </c>
      <c r="D325">
        <v>10260146</v>
      </c>
      <c r="E325" t="s">
        <v>5389</v>
      </c>
      <c r="F325">
        <v>65705315</v>
      </c>
      <c r="G325" t="s">
        <v>4394</v>
      </c>
      <c r="H325" t="s">
        <v>5406</v>
      </c>
      <c r="I325" s="1">
        <v>45757</v>
      </c>
      <c r="J325" s="1">
        <v>1</v>
      </c>
      <c r="K325">
        <v>178</v>
      </c>
    </row>
    <row r="326" spans="1:11" x14ac:dyDescent="0.75">
      <c r="A326" t="s">
        <v>10</v>
      </c>
      <c r="B326" t="s">
        <v>11</v>
      </c>
      <c r="C326" t="s">
        <v>46</v>
      </c>
      <c r="D326">
        <v>10260146</v>
      </c>
      <c r="E326" t="s">
        <v>5389</v>
      </c>
      <c r="F326">
        <v>65705399</v>
      </c>
      <c r="G326" t="s">
        <v>1833</v>
      </c>
      <c r="H326" t="s">
        <v>5407</v>
      </c>
      <c r="I326" s="1">
        <v>43917</v>
      </c>
      <c r="J326" s="1">
        <v>1</v>
      </c>
      <c r="K326">
        <v>225</v>
      </c>
    </row>
    <row r="327" spans="1:11" x14ac:dyDescent="0.75">
      <c r="A327" t="s">
        <v>10</v>
      </c>
      <c r="B327" t="s">
        <v>11</v>
      </c>
      <c r="C327" t="s">
        <v>46</v>
      </c>
      <c r="D327">
        <v>10260146</v>
      </c>
      <c r="E327" t="s">
        <v>5389</v>
      </c>
      <c r="F327">
        <v>65705814</v>
      </c>
      <c r="G327" t="s">
        <v>431</v>
      </c>
      <c r="H327" t="s">
        <v>5407</v>
      </c>
      <c r="I327" s="1">
        <v>46135</v>
      </c>
      <c r="J327" s="1">
        <v>1</v>
      </c>
      <c r="K327">
        <v>190</v>
      </c>
    </row>
    <row r="328" spans="1:11" x14ac:dyDescent="0.75">
      <c r="A328" t="s">
        <v>10</v>
      </c>
      <c r="B328" t="s">
        <v>11</v>
      </c>
      <c r="C328" t="s">
        <v>46</v>
      </c>
      <c r="D328">
        <v>10260146</v>
      </c>
      <c r="E328" t="s">
        <v>5389</v>
      </c>
      <c r="F328">
        <v>65706323</v>
      </c>
      <c r="G328" t="s">
        <v>5125</v>
      </c>
      <c r="H328" t="s">
        <v>5406</v>
      </c>
      <c r="I328" s="1">
        <v>43917</v>
      </c>
      <c r="J328" s="1">
        <v>1</v>
      </c>
      <c r="K328">
        <v>535</v>
      </c>
    </row>
    <row r="329" spans="1:11" x14ac:dyDescent="0.75">
      <c r="A329" t="s">
        <v>10</v>
      </c>
      <c r="B329" t="s">
        <v>11</v>
      </c>
      <c r="C329" t="s">
        <v>46</v>
      </c>
      <c r="D329">
        <v>10260146</v>
      </c>
      <c r="E329" t="s">
        <v>5389</v>
      </c>
      <c r="F329">
        <v>65706330</v>
      </c>
      <c r="G329" t="s">
        <v>4305</v>
      </c>
      <c r="H329" t="s">
        <v>5407</v>
      </c>
      <c r="I329" s="1">
        <v>46053</v>
      </c>
      <c r="J329" s="1">
        <v>1</v>
      </c>
      <c r="K329">
        <v>85</v>
      </c>
    </row>
    <row r="330" spans="1:11" x14ac:dyDescent="0.75">
      <c r="A330" t="s">
        <v>10</v>
      </c>
      <c r="B330" t="s">
        <v>11</v>
      </c>
      <c r="C330" t="s">
        <v>46</v>
      </c>
      <c r="D330">
        <v>10260146</v>
      </c>
      <c r="E330" t="s">
        <v>5389</v>
      </c>
      <c r="F330">
        <v>65706442</v>
      </c>
      <c r="G330" t="s">
        <v>4777</v>
      </c>
      <c r="H330" t="s">
        <v>5406</v>
      </c>
      <c r="I330" s="1">
        <v>43917</v>
      </c>
      <c r="J330" s="1">
        <v>1</v>
      </c>
      <c r="K330">
        <v>433</v>
      </c>
    </row>
    <row r="331" spans="1:11" x14ac:dyDescent="0.75">
      <c r="A331" t="s">
        <v>10</v>
      </c>
      <c r="B331" t="s">
        <v>11</v>
      </c>
      <c r="C331" t="s">
        <v>46</v>
      </c>
      <c r="D331">
        <v>10260146</v>
      </c>
      <c r="E331" t="s">
        <v>5389</v>
      </c>
      <c r="F331">
        <v>65707058</v>
      </c>
      <c r="G331" t="s">
        <v>2292</v>
      </c>
      <c r="H331" t="s">
        <v>5407</v>
      </c>
      <c r="I331" s="1">
        <v>43917</v>
      </c>
      <c r="J331" s="1">
        <v>1</v>
      </c>
      <c r="K331">
        <v>55</v>
      </c>
    </row>
    <row r="332" spans="1:11" x14ac:dyDescent="0.75">
      <c r="A332" t="s">
        <v>10</v>
      </c>
      <c r="B332" t="s">
        <v>11</v>
      </c>
      <c r="C332" t="s">
        <v>46</v>
      </c>
      <c r="D332">
        <v>10260146</v>
      </c>
      <c r="E332" t="s">
        <v>5389</v>
      </c>
      <c r="F332">
        <v>65707542</v>
      </c>
      <c r="G332" t="s">
        <v>4786</v>
      </c>
      <c r="H332" t="s">
        <v>5407</v>
      </c>
      <c r="I332" s="1">
        <v>46095</v>
      </c>
      <c r="J332" s="1">
        <v>1</v>
      </c>
      <c r="K332">
        <v>0</v>
      </c>
    </row>
    <row r="333" spans="1:11" x14ac:dyDescent="0.75">
      <c r="A333" t="s">
        <v>10</v>
      </c>
      <c r="B333" t="s">
        <v>11</v>
      </c>
      <c r="C333" t="s">
        <v>46</v>
      </c>
      <c r="D333">
        <v>10260146</v>
      </c>
      <c r="E333" t="s">
        <v>5389</v>
      </c>
      <c r="F333">
        <v>65707671</v>
      </c>
      <c r="G333" t="s">
        <v>4339</v>
      </c>
      <c r="H333" t="s">
        <v>5407</v>
      </c>
      <c r="I333" s="1">
        <v>46053</v>
      </c>
      <c r="J333" s="1">
        <v>1</v>
      </c>
      <c r="K333">
        <v>75</v>
      </c>
    </row>
    <row r="334" spans="1:11" x14ac:dyDescent="0.75">
      <c r="A334" t="s">
        <v>10</v>
      </c>
      <c r="B334" t="s">
        <v>11</v>
      </c>
      <c r="C334" t="s">
        <v>46</v>
      </c>
      <c r="D334">
        <v>10260146</v>
      </c>
      <c r="E334" t="s">
        <v>5389</v>
      </c>
      <c r="F334">
        <v>65707841</v>
      </c>
      <c r="G334" t="s">
        <v>652</v>
      </c>
      <c r="H334" t="s">
        <v>5407</v>
      </c>
      <c r="I334" s="1">
        <v>43917</v>
      </c>
      <c r="J334" s="1">
        <v>1</v>
      </c>
      <c r="K334">
        <v>89</v>
      </c>
    </row>
    <row r="335" spans="1:11" x14ac:dyDescent="0.75">
      <c r="A335" t="s">
        <v>10</v>
      </c>
      <c r="B335" t="s">
        <v>11</v>
      </c>
      <c r="C335" t="s">
        <v>46</v>
      </c>
      <c r="D335">
        <v>10260146</v>
      </c>
      <c r="E335" t="s">
        <v>5389</v>
      </c>
      <c r="F335">
        <v>65707945</v>
      </c>
      <c r="G335" t="s">
        <v>4813</v>
      </c>
      <c r="H335" t="s">
        <v>5407</v>
      </c>
      <c r="I335" s="1">
        <v>45744</v>
      </c>
      <c r="J335" s="1">
        <v>1</v>
      </c>
      <c r="K335">
        <v>160</v>
      </c>
    </row>
    <row r="336" spans="1:11" x14ac:dyDescent="0.75">
      <c r="A336" t="s">
        <v>10</v>
      </c>
      <c r="B336" t="s">
        <v>11</v>
      </c>
      <c r="C336" t="s">
        <v>46</v>
      </c>
      <c r="D336">
        <v>10260146</v>
      </c>
      <c r="E336" t="s">
        <v>5389</v>
      </c>
      <c r="F336">
        <v>65708867</v>
      </c>
      <c r="G336" t="s">
        <v>3258</v>
      </c>
      <c r="H336" t="s">
        <v>5406</v>
      </c>
      <c r="I336" s="1">
        <v>43917</v>
      </c>
      <c r="J336" s="1">
        <v>1</v>
      </c>
      <c r="K336">
        <v>150</v>
      </c>
    </row>
    <row r="337" spans="1:11" x14ac:dyDescent="0.75">
      <c r="A337" t="s">
        <v>10</v>
      </c>
      <c r="B337" t="s">
        <v>11</v>
      </c>
      <c r="C337" t="s">
        <v>46</v>
      </c>
      <c r="D337">
        <v>10260146</v>
      </c>
      <c r="E337" t="s">
        <v>5389</v>
      </c>
      <c r="F337">
        <v>65709849</v>
      </c>
      <c r="G337" t="s">
        <v>3706</v>
      </c>
      <c r="H337" t="s">
        <v>5407</v>
      </c>
      <c r="I337" s="1">
        <v>45846</v>
      </c>
      <c r="J337" s="1">
        <v>1</v>
      </c>
      <c r="K337">
        <v>215</v>
      </c>
    </row>
    <row r="338" spans="1:11" x14ac:dyDescent="0.75">
      <c r="A338" t="s">
        <v>10</v>
      </c>
      <c r="B338" t="s">
        <v>11</v>
      </c>
      <c r="C338" t="s">
        <v>46</v>
      </c>
      <c r="D338">
        <v>10260146</v>
      </c>
      <c r="E338" t="s">
        <v>5389</v>
      </c>
      <c r="F338">
        <v>65709867</v>
      </c>
      <c r="G338" t="s">
        <v>4367</v>
      </c>
      <c r="H338" t="s">
        <v>5407</v>
      </c>
      <c r="I338" s="1">
        <v>43917</v>
      </c>
      <c r="J338" s="1">
        <v>1</v>
      </c>
      <c r="K338">
        <v>30</v>
      </c>
    </row>
    <row r="339" spans="1:11" x14ac:dyDescent="0.75">
      <c r="A339" t="s">
        <v>10</v>
      </c>
      <c r="B339" t="s">
        <v>11</v>
      </c>
      <c r="C339" t="s">
        <v>46</v>
      </c>
      <c r="D339">
        <v>10260146</v>
      </c>
      <c r="E339" t="s">
        <v>5389</v>
      </c>
      <c r="F339">
        <v>65710393</v>
      </c>
      <c r="G339" t="s">
        <v>4211</v>
      </c>
      <c r="H339" t="s">
        <v>5407</v>
      </c>
      <c r="I339" s="1">
        <v>46088</v>
      </c>
      <c r="J339" s="1">
        <v>1</v>
      </c>
      <c r="K339">
        <v>50</v>
      </c>
    </row>
    <row r="340" spans="1:11" x14ac:dyDescent="0.75">
      <c r="A340" t="s">
        <v>10</v>
      </c>
      <c r="B340" t="s">
        <v>11</v>
      </c>
      <c r="C340" t="s">
        <v>46</v>
      </c>
      <c r="D340">
        <v>10260146</v>
      </c>
      <c r="E340" t="s">
        <v>5389</v>
      </c>
      <c r="F340">
        <v>65710666</v>
      </c>
      <c r="G340" t="s">
        <v>6994</v>
      </c>
      <c r="H340" t="s">
        <v>5406</v>
      </c>
      <c r="I340" s="1">
        <v>45170</v>
      </c>
      <c r="J340" s="1">
        <v>1</v>
      </c>
      <c r="K340">
        <v>1235</v>
      </c>
    </row>
    <row r="341" spans="1:11" x14ac:dyDescent="0.75">
      <c r="A341" t="s">
        <v>10</v>
      </c>
      <c r="B341" t="s">
        <v>11</v>
      </c>
      <c r="C341" t="s">
        <v>46</v>
      </c>
      <c r="D341">
        <v>10260146</v>
      </c>
      <c r="E341" t="s">
        <v>5389</v>
      </c>
      <c r="F341">
        <v>65710835</v>
      </c>
      <c r="G341" t="s">
        <v>4522</v>
      </c>
      <c r="H341" t="s">
        <v>5406</v>
      </c>
      <c r="I341" s="1">
        <v>45515</v>
      </c>
      <c r="J341" s="1">
        <v>1</v>
      </c>
      <c r="K341">
        <v>179</v>
      </c>
    </row>
    <row r="342" spans="1:11" x14ac:dyDescent="0.75">
      <c r="A342" t="s">
        <v>10</v>
      </c>
      <c r="B342" t="s">
        <v>11</v>
      </c>
      <c r="C342" t="s">
        <v>46</v>
      </c>
      <c r="D342">
        <v>10260146</v>
      </c>
      <c r="E342" t="s">
        <v>5389</v>
      </c>
      <c r="F342">
        <v>65711611</v>
      </c>
      <c r="G342" t="s">
        <v>5192</v>
      </c>
      <c r="H342" t="s">
        <v>5406</v>
      </c>
      <c r="I342" s="1">
        <v>43917</v>
      </c>
      <c r="J342" s="1">
        <v>1</v>
      </c>
      <c r="K342">
        <v>30</v>
      </c>
    </row>
    <row r="343" spans="1:11" x14ac:dyDescent="0.75">
      <c r="A343" t="s">
        <v>10</v>
      </c>
      <c r="B343" t="s">
        <v>11</v>
      </c>
      <c r="C343" t="s">
        <v>46</v>
      </c>
      <c r="D343">
        <v>10260146</v>
      </c>
      <c r="E343" t="s">
        <v>5389</v>
      </c>
      <c r="F343">
        <v>65711971</v>
      </c>
      <c r="G343" t="s">
        <v>2016</v>
      </c>
      <c r="H343" t="s">
        <v>5406</v>
      </c>
      <c r="I343" s="1">
        <v>45515</v>
      </c>
      <c r="J343" s="1">
        <v>1</v>
      </c>
      <c r="K343">
        <v>400</v>
      </c>
    </row>
    <row r="344" spans="1:11" x14ac:dyDescent="0.75">
      <c r="A344" t="s">
        <v>10</v>
      </c>
      <c r="B344" t="s">
        <v>11</v>
      </c>
      <c r="C344" t="s">
        <v>46</v>
      </c>
      <c r="D344">
        <v>10260146</v>
      </c>
      <c r="E344" t="s">
        <v>5389</v>
      </c>
      <c r="F344">
        <v>65712049</v>
      </c>
      <c r="G344" t="s">
        <v>1085</v>
      </c>
      <c r="H344" t="s">
        <v>5407</v>
      </c>
      <c r="I344" s="1">
        <v>46115</v>
      </c>
      <c r="J344" s="1">
        <v>1</v>
      </c>
      <c r="K344">
        <v>65</v>
      </c>
    </row>
    <row r="345" spans="1:11" x14ac:dyDescent="0.75">
      <c r="A345" t="s">
        <v>10</v>
      </c>
      <c r="B345" t="s">
        <v>11</v>
      </c>
      <c r="C345" t="s">
        <v>46</v>
      </c>
      <c r="D345">
        <v>10260146</v>
      </c>
      <c r="E345" t="s">
        <v>5389</v>
      </c>
      <c r="F345">
        <v>65712140</v>
      </c>
      <c r="G345" t="s">
        <v>1221</v>
      </c>
      <c r="H345" t="s">
        <v>5407</v>
      </c>
      <c r="I345" s="1">
        <v>46053</v>
      </c>
      <c r="J345" s="1">
        <v>1</v>
      </c>
      <c r="K345">
        <v>310</v>
      </c>
    </row>
    <row r="346" spans="1:11" x14ac:dyDescent="0.75">
      <c r="A346" t="s">
        <v>10</v>
      </c>
      <c r="B346" t="s">
        <v>11</v>
      </c>
      <c r="C346" t="s">
        <v>46</v>
      </c>
      <c r="D346">
        <v>10260146</v>
      </c>
      <c r="E346" t="s">
        <v>5389</v>
      </c>
      <c r="F346">
        <v>65712143</v>
      </c>
      <c r="G346" t="s">
        <v>1588</v>
      </c>
      <c r="H346" t="s">
        <v>5406</v>
      </c>
      <c r="I346" s="1">
        <v>45170</v>
      </c>
      <c r="J346" s="1">
        <v>1</v>
      </c>
      <c r="K346">
        <v>245</v>
      </c>
    </row>
    <row r="347" spans="1:11" x14ac:dyDescent="0.75">
      <c r="A347" t="s">
        <v>10</v>
      </c>
      <c r="B347" t="s">
        <v>11</v>
      </c>
      <c r="C347" t="s">
        <v>46</v>
      </c>
      <c r="D347">
        <v>10260146</v>
      </c>
      <c r="E347" t="s">
        <v>5389</v>
      </c>
      <c r="F347">
        <v>65712664</v>
      </c>
      <c r="G347" t="s">
        <v>3769</v>
      </c>
      <c r="H347" t="s">
        <v>5407</v>
      </c>
      <c r="I347" s="1">
        <v>43917</v>
      </c>
      <c r="J347" s="1">
        <v>1</v>
      </c>
      <c r="K347">
        <v>305</v>
      </c>
    </row>
    <row r="348" spans="1:11" x14ac:dyDescent="0.75">
      <c r="A348" t="s">
        <v>10</v>
      </c>
      <c r="B348" t="s">
        <v>11</v>
      </c>
      <c r="C348" t="s">
        <v>46</v>
      </c>
      <c r="D348">
        <v>10260146</v>
      </c>
      <c r="E348" t="s">
        <v>5389</v>
      </c>
      <c r="F348">
        <v>65712666</v>
      </c>
      <c r="G348" t="s">
        <v>2703</v>
      </c>
      <c r="H348" t="s">
        <v>5407</v>
      </c>
      <c r="I348" s="1">
        <v>45170</v>
      </c>
      <c r="J348" s="1">
        <v>1</v>
      </c>
      <c r="K348">
        <v>120</v>
      </c>
    </row>
    <row r="349" spans="1:11" x14ac:dyDescent="0.75">
      <c r="A349" t="s">
        <v>10</v>
      </c>
      <c r="B349" t="s">
        <v>11</v>
      </c>
      <c r="C349" t="s">
        <v>46</v>
      </c>
      <c r="D349">
        <v>10260146</v>
      </c>
      <c r="E349" t="s">
        <v>5389</v>
      </c>
      <c r="F349">
        <v>65712831</v>
      </c>
      <c r="G349" t="s">
        <v>832</v>
      </c>
      <c r="H349" t="s">
        <v>5407</v>
      </c>
      <c r="I349" s="1">
        <v>43917</v>
      </c>
      <c r="J349" s="1">
        <v>1</v>
      </c>
      <c r="K349">
        <v>372</v>
      </c>
    </row>
    <row r="350" spans="1:11" x14ac:dyDescent="0.75">
      <c r="A350" t="s">
        <v>10</v>
      </c>
      <c r="B350" t="s">
        <v>11</v>
      </c>
      <c r="C350" t="s">
        <v>46</v>
      </c>
      <c r="D350">
        <v>10260146</v>
      </c>
      <c r="E350" t="s">
        <v>5389</v>
      </c>
      <c r="F350">
        <v>65712879</v>
      </c>
      <c r="G350" t="s">
        <v>3382</v>
      </c>
      <c r="H350" t="s">
        <v>5407</v>
      </c>
      <c r="I350" s="1">
        <v>43917</v>
      </c>
      <c r="J350" s="1">
        <v>1</v>
      </c>
      <c r="K350">
        <v>227</v>
      </c>
    </row>
    <row r="351" spans="1:11" x14ac:dyDescent="0.75">
      <c r="A351" t="s">
        <v>10</v>
      </c>
      <c r="B351" t="s">
        <v>11</v>
      </c>
      <c r="C351" t="s">
        <v>46</v>
      </c>
      <c r="D351">
        <v>10260146</v>
      </c>
      <c r="E351" t="s">
        <v>5389</v>
      </c>
      <c r="F351">
        <v>65713366</v>
      </c>
      <c r="G351" t="s">
        <v>6996</v>
      </c>
      <c r="H351" t="s">
        <v>5406</v>
      </c>
      <c r="I351" s="1">
        <v>43917</v>
      </c>
      <c r="J351" s="1">
        <v>1</v>
      </c>
      <c r="K351">
        <v>260</v>
      </c>
    </row>
    <row r="352" spans="1:11" x14ac:dyDescent="0.75">
      <c r="A352" t="s">
        <v>10</v>
      </c>
      <c r="B352" t="s">
        <v>11</v>
      </c>
      <c r="C352" t="s">
        <v>46</v>
      </c>
      <c r="D352">
        <v>10260146</v>
      </c>
      <c r="E352" t="s">
        <v>5389</v>
      </c>
      <c r="F352">
        <v>65713623</v>
      </c>
      <c r="G352" t="s">
        <v>2732</v>
      </c>
      <c r="H352" t="s">
        <v>5407</v>
      </c>
      <c r="I352" s="1">
        <v>45889</v>
      </c>
      <c r="J352" s="1">
        <v>1</v>
      </c>
      <c r="K352">
        <v>102</v>
      </c>
    </row>
    <row r="353" spans="1:11" x14ac:dyDescent="0.75">
      <c r="A353" t="s">
        <v>10</v>
      </c>
      <c r="B353" t="s">
        <v>11</v>
      </c>
      <c r="C353" t="s">
        <v>46</v>
      </c>
      <c r="D353">
        <v>10260146</v>
      </c>
      <c r="E353" t="s">
        <v>5389</v>
      </c>
      <c r="F353">
        <v>65713694</v>
      </c>
      <c r="G353" t="s">
        <v>1464</v>
      </c>
      <c r="H353" t="s">
        <v>5407</v>
      </c>
      <c r="I353" s="1">
        <v>46088</v>
      </c>
      <c r="J353" s="1">
        <v>1</v>
      </c>
      <c r="K353">
        <v>190</v>
      </c>
    </row>
    <row r="354" spans="1:11" x14ac:dyDescent="0.75">
      <c r="A354" t="s">
        <v>10</v>
      </c>
      <c r="B354" t="s">
        <v>11</v>
      </c>
      <c r="C354" t="s">
        <v>46</v>
      </c>
      <c r="D354">
        <v>10260146</v>
      </c>
      <c r="E354" t="s">
        <v>5389</v>
      </c>
      <c r="F354">
        <v>65714197</v>
      </c>
      <c r="G354" t="s">
        <v>1420</v>
      </c>
      <c r="H354" t="s">
        <v>5397</v>
      </c>
      <c r="I354" s="1">
        <v>43917</v>
      </c>
      <c r="J354" s="1">
        <v>1</v>
      </c>
      <c r="K354">
        <v>875</v>
      </c>
    </row>
    <row r="355" spans="1:11" x14ac:dyDescent="0.75">
      <c r="A355" t="s">
        <v>10</v>
      </c>
      <c r="B355" t="s">
        <v>11</v>
      </c>
      <c r="C355" t="s">
        <v>46</v>
      </c>
      <c r="D355">
        <v>10260146</v>
      </c>
      <c r="E355" t="s">
        <v>5389</v>
      </c>
      <c r="F355">
        <v>65714753</v>
      </c>
      <c r="G355" t="s">
        <v>3030</v>
      </c>
      <c r="H355" t="s">
        <v>5407</v>
      </c>
      <c r="I355" s="1">
        <v>45716</v>
      </c>
      <c r="J355" s="1">
        <v>1</v>
      </c>
      <c r="K355">
        <v>20</v>
      </c>
    </row>
    <row r="356" spans="1:11" x14ac:dyDescent="0.75">
      <c r="A356" t="s">
        <v>10</v>
      </c>
      <c r="B356" t="s">
        <v>11</v>
      </c>
      <c r="C356" t="s">
        <v>46</v>
      </c>
      <c r="D356">
        <v>10260146</v>
      </c>
      <c r="E356" t="s">
        <v>5389</v>
      </c>
      <c r="F356">
        <v>65714802</v>
      </c>
      <c r="G356" t="s">
        <v>4257</v>
      </c>
      <c r="H356" t="s">
        <v>5406</v>
      </c>
      <c r="I356" s="1">
        <v>45170</v>
      </c>
      <c r="J356" s="1">
        <v>1</v>
      </c>
      <c r="K356">
        <v>50</v>
      </c>
    </row>
    <row r="357" spans="1:11" x14ac:dyDescent="0.75">
      <c r="A357" t="s">
        <v>10</v>
      </c>
      <c r="B357" t="s">
        <v>11</v>
      </c>
      <c r="C357" t="s">
        <v>46</v>
      </c>
      <c r="D357">
        <v>10260146</v>
      </c>
      <c r="E357" t="s">
        <v>5389</v>
      </c>
      <c r="F357">
        <v>65714838</v>
      </c>
      <c r="G357" t="s">
        <v>2409</v>
      </c>
      <c r="H357" t="s">
        <v>5407</v>
      </c>
      <c r="I357" s="1">
        <v>46053</v>
      </c>
      <c r="J357" s="1">
        <v>1</v>
      </c>
      <c r="K357">
        <v>15</v>
      </c>
    </row>
    <row r="358" spans="1:11" x14ac:dyDescent="0.75">
      <c r="A358" t="s">
        <v>10</v>
      </c>
      <c r="B358" t="s">
        <v>11</v>
      </c>
      <c r="C358" t="s">
        <v>46</v>
      </c>
      <c r="D358">
        <v>10260146</v>
      </c>
      <c r="E358" t="s">
        <v>5389</v>
      </c>
      <c r="F358">
        <v>65715683</v>
      </c>
      <c r="G358" t="s">
        <v>1246</v>
      </c>
      <c r="H358" t="s">
        <v>5407</v>
      </c>
      <c r="I358" s="1">
        <v>45945</v>
      </c>
      <c r="J358" s="1">
        <v>1</v>
      </c>
      <c r="K358">
        <v>377</v>
      </c>
    </row>
    <row r="359" spans="1:11" x14ac:dyDescent="0.75">
      <c r="A359" t="s">
        <v>10</v>
      </c>
      <c r="B359" t="s">
        <v>11</v>
      </c>
      <c r="C359" t="s">
        <v>46</v>
      </c>
      <c r="D359">
        <v>10260146</v>
      </c>
      <c r="E359" t="s">
        <v>5389</v>
      </c>
      <c r="F359">
        <v>65715684</v>
      </c>
      <c r="G359" t="s">
        <v>4753</v>
      </c>
      <c r="H359" t="s">
        <v>5407</v>
      </c>
      <c r="I359" s="1">
        <v>46115</v>
      </c>
      <c r="J359" s="1">
        <v>1</v>
      </c>
      <c r="K359">
        <v>75</v>
      </c>
    </row>
    <row r="360" spans="1:11" x14ac:dyDescent="0.75">
      <c r="A360" t="s">
        <v>10</v>
      </c>
      <c r="B360" t="s">
        <v>11</v>
      </c>
      <c r="C360" t="s">
        <v>46</v>
      </c>
      <c r="D360">
        <v>10260146</v>
      </c>
      <c r="E360" t="s">
        <v>5389</v>
      </c>
      <c r="F360">
        <v>65716107</v>
      </c>
      <c r="G360" t="s">
        <v>1369</v>
      </c>
      <c r="H360" t="s">
        <v>5407</v>
      </c>
      <c r="I360" s="1">
        <v>43917</v>
      </c>
      <c r="J360" s="1">
        <v>1</v>
      </c>
      <c r="K360">
        <v>446</v>
      </c>
    </row>
    <row r="361" spans="1:11" x14ac:dyDescent="0.75">
      <c r="A361" t="s">
        <v>10</v>
      </c>
      <c r="B361" t="s">
        <v>11</v>
      </c>
      <c r="C361" t="s">
        <v>46</v>
      </c>
      <c r="D361">
        <v>10260146</v>
      </c>
      <c r="E361" t="s">
        <v>5389</v>
      </c>
      <c r="F361">
        <v>65716339</v>
      </c>
      <c r="G361" t="s">
        <v>1122</v>
      </c>
      <c r="H361" t="s">
        <v>5407</v>
      </c>
      <c r="I361" s="1">
        <v>45757</v>
      </c>
      <c r="J361" s="1">
        <v>1</v>
      </c>
      <c r="K361">
        <v>25</v>
      </c>
    </row>
    <row r="362" spans="1:11" x14ac:dyDescent="0.75">
      <c r="A362" t="s">
        <v>10</v>
      </c>
      <c r="B362" t="s">
        <v>11</v>
      </c>
      <c r="C362" t="s">
        <v>46</v>
      </c>
      <c r="D362">
        <v>10260146</v>
      </c>
      <c r="E362" t="s">
        <v>5389</v>
      </c>
      <c r="F362">
        <v>65716340</v>
      </c>
      <c r="G362" t="s">
        <v>315</v>
      </c>
      <c r="H362" t="s">
        <v>5406</v>
      </c>
      <c r="I362" s="1">
        <v>46053</v>
      </c>
      <c r="J362" s="1">
        <v>1</v>
      </c>
      <c r="K362">
        <v>200</v>
      </c>
    </row>
    <row r="363" spans="1:11" x14ac:dyDescent="0.75">
      <c r="A363" t="s">
        <v>10</v>
      </c>
      <c r="B363" t="s">
        <v>11</v>
      </c>
      <c r="C363" t="s">
        <v>46</v>
      </c>
      <c r="D363">
        <v>10260146</v>
      </c>
      <c r="E363" t="s">
        <v>5389</v>
      </c>
      <c r="F363">
        <v>65716384</v>
      </c>
      <c r="G363" t="s">
        <v>763</v>
      </c>
      <c r="H363" t="s">
        <v>5407</v>
      </c>
      <c r="I363" s="1">
        <v>46053</v>
      </c>
      <c r="J363" s="1">
        <v>1</v>
      </c>
      <c r="K363">
        <v>230</v>
      </c>
    </row>
    <row r="364" spans="1:11" x14ac:dyDescent="0.75">
      <c r="A364" t="s">
        <v>10</v>
      </c>
      <c r="B364" t="s">
        <v>11</v>
      </c>
      <c r="C364" t="s">
        <v>46</v>
      </c>
      <c r="D364">
        <v>10260146</v>
      </c>
      <c r="E364" t="s">
        <v>5389</v>
      </c>
      <c r="F364">
        <v>65716392</v>
      </c>
      <c r="G364" t="s">
        <v>319</v>
      </c>
      <c r="H364" t="s">
        <v>5406</v>
      </c>
      <c r="I364" s="1">
        <v>46053</v>
      </c>
      <c r="J364" s="1">
        <v>1</v>
      </c>
      <c r="K364">
        <v>158</v>
      </c>
    </row>
    <row r="365" spans="1:11" x14ac:dyDescent="0.75">
      <c r="A365" t="s">
        <v>10</v>
      </c>
      <c r="B365" t="s">
        <v>11</v>
      </c>
      <c r="C365" t="s">
        <v>46</v>
      </c>
      <c r="D365">
        <v>10260146</v>
      </c>
      <c r="E365" t="s">
        <v>5389</v>
      </c>
      <c r="F365">
        <v>65716965</v>
      </c>
      <c r="G365" t="s">
        <v>2868</v>
      </c>
      <c r="H365" t="s">
        <v>5407</v>
      </c>
      <c r="I365" s="1">
        <v>45170</v>
      </c>
      <c r="J365" s="1">
        <v>1</v>
      </c>
      <c r="K365">
        <v>147</v>
      </c>
    </row>
    <row r="366" spans="1:11" x14ac:dyDescent="0.75">
      <c r="A366" t="s">
        <v>10</v>
      </c>
      <c r="B366" t="s">
        <v>11</v>
      </c>
      <c r="C366" t="s">
        <v>46</v>
      </c>
      <c r="D366">
        <v>10260146</v>
      </c>
      <c r="E366" t="s">
        <v>5389</v>
      </c>
      <c r="F366">
        <v>65717833</v>
      </c>
      <c r="G366" t="s">
        <v>3025</v>
      </c>
      <c r="H366" t="s">
        <v>5407</v>
      </c>
      <c r="I366" s="1">
        <v>43917</v>
      </c>
      <c r="J366" s="1">
        <v>1</v>
      </c>
      <c r="K366">
        <v>75</v>
      </c>
    </row>
    <row r="367" spans="1:11" x14ac:dyDescent="0.75">
      <c r="A367" t="s">
        <v>10</v>
      </c>
      <c r="B367" t="s">
        <v>11</v>
      </c>
      <c r="C367" t="s">
        <v>46</v>
      </c>
      <c r="D367">
        <v>10260146</v>
      </c>
      <c r="E367" t="s">
        <v>5389</v>
      </c>
      <c r="F367">
        <v>65718564</v>
      </c>
      <c r="G367" t="s">
        <v>4543</v>
      </c>
      <c r="H367" t="s">
        <v>5406</v>
      </c>
      <c r="I367" s="1">
        <v>45237</v>
      </c>
      <c r="J367" s="1">
        <v>1</v>
      </c>
      <c r="K367">
        <v>380</v>
      </c>
    </row>
    <row r="368" spans="1:11" x14ac:dyDescent="0.75">
      <c r="A368" t="s">
        <v>10</v>
      </c>
      <c r="B368" t="s">
        <v>11</v>
      </c>
      <c r="C368" t="s">
        <v>46</v>
      </c>
      <c r="D368">
        <v>10260146</v>
      </c>
      <c r="E368" t="s">
        <v>5389</v>
      </c>
      <c r="F368">
        <v>65718774</v>
      </c>
      <c r="G368" t="s">
        <v>640</v>
      </c>
      <c r="H368" t="s">
        <v>5407</v>
      </c>
      <c r="I368" s="1">
        <v>43917</v>
      </c>
      <c r="J368" s="1">
        <v>1</v>
      </c>
      <c r="K368">
        <v>10</v>
      </c>
    </row>
    <row r="369" spans="1:11" x14ac:dyDescent="0.75">
      <c r="A369" t="s">
        <v>10</v>
      </c>
      <c r="B369" t="s">
        <v>11</v>
      </c>
      <c r="C369" t="s">
        <v>46</v>
      </c>
      <c r="D369">
        <v>10260146</v>
      </c>
      <c r="E369" t="s">
        <v>5389</v>
      </c>
      <c r="F369">
        <v>65719144</v>
      </c>
      <c r="G369" t="s">
        <v>2479</v>
      </c>
      <c r="H369" t="s">
        <v>5406</v>
      </c>
      <c r="I369" s="1">
        <v>43917</v>
      </c>
      <c r="J369" s="1">
        <v>1</v>
      </c>
      <c r="K369">
        <v>25</v>
      </c>
    </row>
    <row r="370" spans="1:11" x14ac:dyDescent="0.75">
      <c r="A370" t="s">
        <v>10</v>
      </c>
      <c r="B370" t="s">
        <v>11</v>
      </c>
      <c r="C370" t="s">
        <v>46</v>
      </c>
      <c r="D370">
        <v>10260146</v>
      </c>
      <c r="E370" t="s">
        <v>5389</v>
      </c>
      <c r="F370">
        <v>65719543</v>
      </c>
      <c r="G370" t="s">
        <v>2400</v>
      </c>
      <c r="H370" t="s">
        <v>5413</v>
      </c>
      <c r="I370" s="1">
        <v>43917</v>
      </c>
      <c r="J370" s="1">
        <v>1</v>
      </c>
      <c r="K370">
        <v>3824</v>
      </c>
    </row>
    <row r="371" spans="1:11" x14ac:dyDescent="0.75">
      <c r="A371" t="s">
        <v>10</v>
      </c>
      <c r="B371" t="s">
        <v>11</v>
      </c>
      <c r="C371" t="s">
        <v>46</v>
      </c>
      <c r="D371">
        <v>10260146</v>
      </c>
      <c r="E371" t="s">
        <v>5389</v>
      </c>
      <c r="F371">
        <v>65720047</v>
      </c>
      <c r="G371" t="s">
        <v>103</v>
      </c>
      <c r="H371" t="s">
        <v>5406</v>
      </c>
      <c r="I371" s="1">
        <v>43917</v>
      </c>
      <c r="J371" s="1">
        <v>1</v>
      </c>
      <c r="K371">
        <v>96</v>
      </c>
    </row>
    <row r="372" spans="1:11" x14ac:dyDescent="0.75">
      <c r="A372" t="s">
        <v>10</v>
      </c>
      <c r="B372" t="s">
        <v>11</v>
      </c>
      <c r="C372" t="s">
        <v>46</v>
      </c>
      <c r="D372">
        <v>10260146</v>
      </c>
      <c r="E372" t="s">
        <v>5389</v>
      </c>
      <c r="F372">
        <v>65720054</v>
      </c>
      <c r="G372" t="s">
        <v>4723</v>
      </c>
      <c r="H372" t="s">
        <v>5407</v>
      </c>
      <c r="I372" s="1">
        <v>46053</v>
      </c>
      <c r="J372" s="1">
        <v>1</v>
      </c>
      <c r="K372">
        <v>270</v>
      </c>
    </row>
    <row r="373" spans="1:11" x14ac:dyDescent="0.75">
      <c r="A373" t="s">
        <v>10</v>
      </c>
      <c r="B373" t="s">
        <v>11</v>
      </c>
      <c r="C373" t="s">
        <v>46</v>
      </c>
      <c r="D373">
        <v>10260146</v>
      </c>
      <c r="E373" t="s">
        <v>5389</v>
      </c>
      <c r="F373">
        <v>65720300</v>
      </c>
      <c r="G373" t="s">
        <v>4084</v>
      </c>
      <c r="H373" t="s">
        <v>5407</v>
      </c>
      <c r="I373" s="1">
        <v>45919</v>
      </c>
      <c r="J373" s="1">
        <v>1</v>
      </c>
      <c r="K373">
        <v>0</v>
      </c>
    </row>
    <row r="374" spans="1:11" x14ac:dyDescent="0.75">
      <c r="A374" t="s">
        <v>10</v>
      </c>
      <c r="B374" t="s">
        <v>11</v>
      </c>
      <c r="C374" t="s">
        <v>46</v>
      </c>
      <c r="D374">
        <v>10260146</v>
      </c>
      <c r="E374" t="s">
        <v>5389</v>
      </c>
      <c r="F374">
        <v>65722321</v>
      </c>
      <c r="G374" t="s">
        <v>1400</v>
      </c>
      <c r="H374" t="s">
        <v>5413</v>
      </c>
      <c r="I374" s="1">
        <v>43917</v>
      </c>
      <c r="J374" s="1">
        <v>1</v>
      </c>
      <c r="K374">
        <v>2963</v>
      </c>
    </row>
    <row r="375" spans="1:11" x14ac:dyDescent="0.75">
      <c r="A375" t="s">
        <v>10</v>
      </c>
      <c r="B375" t="s">
        <v>11</v>
      </c>
      <c r="C375" t="s">
        <v>46</v>
      </c>
      <c r="D375">
        <v>10260146</v>
      </c>
      <c r="E375" t="s">
        <v>5389</v>
      </c>
      <c r="F375">
        <v>65724029</v>
      </c>
      <c r="G375" t="s">
        <v>743</v>
      </c>
      <c r="H375" t="s">
        <v>5406</v>
      </c>
      <c r="I375" s="1">
        <v>45170</v>
      </c>
      <c r="J375" s="1">
        <v>1</v>
      </c>
      <c r="K375">
        <v>170</v>
      </c>
    </row>
    <row r="376" spans="1:11" x14ac:dyDescent="0.75">
      <c r="A376" t="s">
        <v>10</v>
      </c>
      <c r="B376" t="s">
        <v>11</v>
      </c>
      <c r="C376" t="s">
        <v>46</v>
      </c>
      <c r="D376">
        <v>10260146</v>
      </c>
      <c r="E376" t="s">
        <v>5389</v>
      </c>
      <c r="F376">
        <v>65725319</v>
      </c>
      <c r="G376" t="s">
        <v>1351</v>
      </c>
      <c r="H376" t="s">
        <v>5407</v>
      </c>
      <c r="I376" s="1">
        <v>46135</v>
      </c>
      <c r="J376" s="1">
        <v>1</v>
      </c>
      <c r="K376">
        <v>95</v>
      </c>
    </row>
    <row r="377" spans="1:11" x14ac:dyDescent="0.75">
      <c r="A377" t="s">
        <v>10</v>
      </c>
      <c r="B377" t="s">
        <v>11</v>
      </c>
      <c r="C377" t="s">
        <v>46</v>
      </c>
      <c r="D377">
        <v>10260146</v>
      </c>
      <c r="E377" t="s">
        <v>5389</v>
      </c>
      <c r="F377">
        <v>65726096</v>
      </c>
      <c r="G377" t="s">
        <v>948</v>
      </c>
      <c r="H377" t="s">
        <v>5407</v>
      </c>
      <c r="I377" s="1">
        <v>46053</v>
      </c>
      <c r="J377" s="1">
        <v>1</v>
      </c>
      <c r="K377">
        <v>31</v>
      </c>
    </row>
    <row r="378" spans="1:11" x14ac:dyDescent="0.75">
      <c r="A378" t="s">
        <v>10</v>
      </c>
      <c r="B378" t="s">
        <v>11</v>
      </c>
      <c r="C378" t="s">
        <v>46</v>
      </c>
      <c r="D378">
        <v>10260146</v>
      </c>
      <c r="E378" t="s">
        <v>5389</v>
      </c>
      <c r="F378">
        <v>65728234</v>
      </c>
      <c r="G378" t="s">
        <v>4265</v>
      </c>
      <c r="H378" t="s">
        <v>5407</v>
      </c>
      <c r="I378" s="1">
        <v>43917</v>
      </c>
      <c r="J378" s="1">
        <v>1</v>
      </c>
      <c r="K378">
        <v>20</v>
      </c>
    </row>
    <row r="379" spans="1:11" x14ac:dyDescent="0.75">
      <c r="A379" t="s">
        <v>10</v>
      </c>
      <c r="B379" t="s">
        <v>11</v>
      </c>
      <c r="C379" t="s">
        <v>46</v>
      </c>
      <c r="D379">
        <v>10260146</v>
      </c>
      <c r="E379" t="s">
        <v>5389</v>
      </c>
      <c r="F379">
        <v>65728725</v>
      </c>
      <c r="G379" t="s">
        <v>839</v>
      </c>
      <c r="H379" t="s">
        <v>5406</v>
      </c>
      <c r="I379" s="1">
        <v>43917</v>
      </c>
      <c r="J379" s="1">
        <v>1</v>
      </c>
      <c r="K379">
        <v>242</v>
      </c>
    </row>
    <row r="380" spans="1:11" x14ac:dyDescent="0.75">
      <c r="A380" t="s">
        <v>10</v>
      </c>
      <c r="B380" t="s">
        <v>11</v>
      </c>
      <c r="C380" t="s">
        <v>46</v>
      </c>
      <c r="D380">
        <v>10260146</v>
      </c>
      <c r="E380" t="s">
        <v>5389</v>
      </c>
      <c r="F380">
        <v>65728846</v>
      </c>
      <c r="G380" t="s">
        <v>378</v>
      </c>
      <c r="H380" t="s">
        <v>5406</v>
      </c>
      <c r="I380" s="1">
        <v>43917</v>
      </c>
      <c r="J380" s="1">
        <v>1</v>
      </c>
      <c r="K380">
        <v>449</v>
      </c>
    </row>
    <row r="381" spans="1:11" x14ac:dyDescent="0.75">
      <c r="A381" t="s">
        <v>10</v>
      </c>
      <c r="B381" t="s">
        <v>11</v>
      </c>
      <c r="C381" t="s">
        <v>46</v>
      </c>
      <c r="D381">
        <v>10260146</v>
      </c>
      <c r="E381" t="s">
        <v>5389</v>
      </c>
      <c r="F381">
        <v>65728894</v>
      </c>
      <c r="G381" t="s">
        <v>114</v>
      </c>
      <c r="H381" t="s">
        <v>5407</v>
      </c>
      <c r="I381" s="1">
        <v>43917</v>
      </c>
      <c r="J381" s="1">
        <v>1</v>
      </c>
      <c r="K381">
        <v>80</v>
      </c>
    </row>
    <row r="382" spans="1:11" x14ac:dyDescent="0.75">
      <c r="A382" t="s">
        <v>10</v>
      </c>
      <c r="B382" t="s">
        <v>11</v>
      </c>
      <c r="C382" t="s">
        <v>46</v>
      </c>
      <c r="D382">
        <v>10260146</v>
      </c>
      <c r="E382" t="s">
        <v>5389</v>
      </c>
      <c r="F382">
        <v>65729456</v>
      </c>
      <c r="G382" t="s">
        <v>752</v>
      </c>
      <c r="H382" t="s">
        <v>5407</v>
      </c>
      <c r="I382" s="1">
        <v>45766</v>
      </c>
      <c r="J382" s="1">
        <v>1</v>
      </c>
      <c r="K382">
        <v>65</v>
      </c>
    </row>
    <row r="383" spans="1:11" x14ac:dyDescent="0.75">
      <c r="A383" t="s">
        <v>10</v>
      </c>
      <c r="B383" t="s">
        <v>11</v>
      </c>
      <c r="C383" t="s">
        <v>46</v>
      </c>
      <c r="D383">
        <v>10260146</v>
      </c>
      <c r="E383" t="s">
        <v>5389</v>
      </c>
      <c r="F383">
        <v>65729528</v>
      </c>
      <c r="G383" t="s">
        <v>1546</v>
      </c>
      <c r="H383" t="s">
        <v>5407</v>
      </c>
      <c r="I383" s="1">
        <v>46095</v>
      </c>
      <c r="J383" s="1">
        <v>1</v>
      </c>
      <c r="K383">
        <v>35</v>
      </c>
    </row>
    <row r="384" spans="1:11" x14ac:dyDescent="0.75">
      <c r="A384" t="s">
        <v>10</v>
      </c>
      <c r="B384" t="s">
        <v>11</v>
      </c>
      <c r="C384" t="s">
        <v>46</v>
      </c>
      <c r="D384">
        <v>10260146</v>
      </c>
      <c r="E384" t="s">
        <v>5389</v>
      </c>
      <c r="F384">
        <v>65729946</v>
      </c>
      <c r="G384" t="s">
        <v>696</v>
      </c>
      <c r="H384" t="s">
        <v>5406</v>
      </c>
      <c r="I384" s="1">
        <v>43917</v>
      </c>
      <c r="J384" s="1">
        <v>1</v>
      </c>
      <c r="K384">
        <v>600</v>
      </c>
    </row>
    <row r="385" spans="1:11" x14ac:dyDescent="0.75">
      <c r="A385" t="s">
        <v>10</v>
      </c>
      <c r="B385" t="s">
        <v>11</v>
      </c>
      <c r="C385" t="s">
        <v>46</v>
      </c>
      <c r="D385">
        <v>10260146</v>
      </c>
      <c r="E385" t="s">
        <v>5389</v>
      </c>
      <c r="F385">
        <v>65730315</v>
      </c>
      <c r="G385" t="s">
        <v>836</v>
      </c>
      <c r="H385" t="s">
        <v>5406</v>
      </c>
      <c r="I385" s="1">
        <v>43917</v>
      </c>
      <c r="J385" s="1">
        <v>1</v>
      </c>
      <c r="K385">
        <v>71</v>
      </c>
    </row>
    <row r="386" spans="1:11" x14ac:dyDescent="0.75">
      <c r="A386" t="s">
        <v>10</v>
      </c>
      <c r="B386" t="s">
        <v>11</v>
      </c>
      <c r="C386" t="s">
        <v>46</v>
      </c>
      <c r="D386">
        <v>10260146</v>
      </c>
      <c r="E386" t="s">
        <v>5389</v>
      </c>
      <c r="F386">
        <v>65730373</v>
      </c>
      <c r="G386" t="s">
        <v>665</v>
      </c>
      <c r="H386" t="s">
        <v>5407</v>
      </c>
      <c r="I386" s="1">
        <v>45716</v>
      </c>
      <c r="J386" s="1">
        <v>1</v>
      </c>
      <c r="K386">
        <v>0</v>
      </c>
    </row>
    <row r="387" spans="1:11" x14ac:dyDescent="0.75">
      <c r="A387" t="s">
        <v>10</v>
      </c>
      <c r="B387" t="s">
        <v>11</v>
      </c>
      <c r="C387" t="s">
        <v>46</v>
      </c>
      <c r="D387">
        <v>10260146</v>
      </c>
      <c r="E387" t="s">
        <v>5389</v>
      </c>
      <c r="F387">
        <v>65730577</v>
      </c>
      <c r="G387" t="s">
        <v>3063</v>
      </c>
      <c r="H387" t="s">
        <v>5407</v>
      </c>
      <c r="I387" s="1">
        <v>43917</v>
      </c>
      <c r="J387" s="1">
        <v>1</v>
      </c>
      <c r="K387">
        <v>240</v>
      </c>
    </row>
    <row r="388" spans="1:11" x14ac:dyDescent="0.75">
      <c r="A388" t="s">
        <v>10</v>
      </c>
      <c r="B388" t="s">
        <v>11</v>
      </c>
      <c r="C388" t="s">
        <v>46</v>
      </c>
      <c r="D388">
        <v>10260146</v>
      </c>
      <c r="E388" t="s">
        <v>5389</v>
      </c>
      <c r="F388">
        <v>65730582</v>
      </c>
      <c r="G388" t="s">
        <v>875</v>
      </c>
      <c r="H388" t="s">
        <v>5407</v>
      </c>
      <c r="I388" s="1">
        <v>45933</v>
      </c>
      <c r="J388" s="1">
        <v>1</v>
      </c>
      <c r="K388">
        <v>1695</v>
      </c>
    </row>
    <row r="389" spans="1:11" x14ac:dyDescent="0.75">
      <c r="A389" t="s">
        <v>10</v>
      </c>
      <c r="B389" t="s">
        <v>11</v>
      </c>
      <c r="C389" t="s">
        <v>46</v>
      </c>
      <c r="D389">
        <v>10260146</v>
      </c>
      <c r="E389" t="s">
        <v>5389</v>
      </c>
      <c r="F389">
        <v>65730595</v>
      </c>
      <c r="G389" t="s">
        <v>3708</v>
      </c>
      <c r="H389" t="s">
        <v>5407</v>
      </c>
      <c r="I389" s="1">
        <v>43917</v>
      </c>
      <c r="J389" s="1">
        <v>1</v>
      </c>
      <c r="K389">
        <v>1155</v>
      </c>
    </row>
    <row r="390" spans="1:11" x14ac:dyDescent="0.75">
      <c r="A390" t="s">
        <v>10</v>
      </c>
      <c r="B390" t="s">
        <v>11</v>
      </c>
      <c r="C390" t="s">
        <v>46</v>
      </c>
      <c r="D390">
        <v>10260146</v>
      </c>
      <c r="E390" t="s">
        <v>5389</v>
      </c>
      <c r="F390">
        <v>65730596</v>
      </c>
      <c r="G390" t="s">
        <v>2166</v>
      </c>
      <c r="H390" t="s">
        <v>5407</v>
      </c>
      <c r="I390" s="1">
        <v>46053</v>
      </c>
      <c r="J390" s="1">
        <v>1</v>
      </c>
      <c r="K390">
        <v>50</v>
      </c>
    </row>
    <row r="391" spans="1:11" x14ac:dyDescent="0.75">
      <c r="A391" t="s">
        <v>10</v>
      </c>
      <c r="B391" t="s">
        <v>11</v>
      </c>
      <c r="C391" t="s">
        <v>46</v>
      </c>
      <c r="D391">
        <v>10260146</v>
      </c>
      <c r="E391" t="s">
        <v>5389</v>
      </c>
      <c r="F391">
        <v>65731732</v>
      </c>
      <c r="G391" t="s">
        <v>2054</v>
      </c>
      <c r="H391" t="s">
        <v>5407</v>
      </c>
      <c r="I391" s="1">
        <v>45716</v>
      </c>
      <c r="J391" s="1">
        <v>1</v>
      </c>
      <c r="K391">
        <v>220</v>
      </c>
    </row>
    <row r="392" spans="1:11" x14ac:dyDescent="0.75">
      <c r="A392" t="s">
        <v>10</v>
      </c>
      <c r="B392" t="s">
        <v>11</v>
      </c>
      <c r="C392" t="s">
        <v>46</v>
      </c>
      <c r="D392">
        <v>10260146</v>
      </c>
      <c r="E392" t="s">
        <v>5389</v>
      </c>
      <c r="F392">
        <v>65731825</v>
      </c>
      <c r="G392" t="s">
        <v>5256</v>
      </c>
      <c r="H392" t="s">
        <v>5406</v>
      </c>
      <c r="I392" s="1">
        <v>43917</v>
      </c>
      <c r="J392" s="1">
        <v>1</v>
      </c>
      <c r="K392">
        <v>415</v>
      </c>
    </row>
    <row r="393" spans="1:11" x14ac:dyDescent="0.75">
      <c r="A393" t="s">
        <v>10</v>
      </c>
      <c r="B393" t="s">
        <v>11</v>
      </c>
      <c r="C393" t="s">
        <v>46</v>
      </c>
      <c r="D393">
        <v>10260146</v>
      </c>
      <c r="E393" t="s">
        <v>5389</v>
      </c>
      <c r="F393">
        <v>65732139</v>
      </c>
      <c r="G393" t="s">
        <v>1426</v>
      </c>
      <c r="H393" t="s">
        <v>5406</v>
      </c>
      <c r="I393" s="1">
        <v>43917</v>
      </c>
      <c r="J393" s="1">
        <v>1</v>
      </c>
      <c r="K393">
        <v>400</v>
      </c>
    </row>
    <row r="394" spans="1:11" x14ac:dyDescent="0.75">
      <c r="A394" t="s">
        <v>10</v>
      </c>
      <c r="B394" t="s">
        <v>11</v>
      </c>
      <c r="C394" t="s">
        <v>46</v>
      </c>
      <c r="D394">
        <v>10260146</v>
      </c>
      <c r="E394" t="s">
        <v>5389</v>
      </c>
      <c r="F394">
        <v>65732148</v>
      </c>
      <c r="G394" t="s">
        <v>5585</v>
      </c>
      <c r="H394" t="s">
        <v>5407</v>
      </c>
      <c r="I394" s="1">
        <v>43917</v>
      </c>
      <c r="J394" s="1">
        <v>1</v>
      </c>
      <c r="K394">
        <v>100</v>
      </c>
    </row>
    <row r="395" spans="1:11" x14ac:dyDescent="0.75">
      <c r="A395" t="s">
        <v>10</v>
      </c>
      <c r="B395" t="s">
        <v>11</v>
      </c>
      <c r="C395" t="s">
        <v>46</v>
      </c>
      <c r="D395">
        <v>10260146</v>
      </c>
      <c r="E395" t="s">
        <v>5389</v>
      </c>
      <c r="F395">
        <v>65732949</v>
      </c>
      <c r="G395" t="s">
        <v>2961</v>
      </c>
      <c r="H395" t="s">
        <v>5407</v>
      </c>
      <c r="I395" s="1">
        <v>45516</v>
      </c>
      <c r="J395" s="1">
        <v>1</v>
      </c>
      <c r="K395">
        <v>268</v>
      </c>
    </row>
    <row r="396" spans="1:11" x14ac:dyDescent="0.75">
      <c r="A396" t="s">
        <v>10</v>
      </c>
      <c r="B396" t="s">
        <v>11</v>
      </c>
      <c r="C396" t="s">
        <v>46</v>
      </c>
      <c r="D396">
        <v>10260146</v>
      </c>
      <c r="E396" t="s">
        <v>5389</v>
      </c>
      <c r="F396">
        <v>65733137</v>
      </c>
      <c r="G396" t="s">
        <v>1422</v>
      </c>
      <c r="H396" t="s">
        <v>5406</v>
      </c>
      <c r="I396" s="1">
        <v>43917</v>
      </c>
      <c r="J396" s="1">
        <v>1</v>
      </c>
      <c r="K396">
        <v>1880</v>
      </c>
    </row>
    <row r="397" spans="1:11" x14ac:dyDescent="0.75">
      <c r="A397" t="s">
        <v>10</v>
      </c>
      <c r="B397" t="s">
        <v>11</v>
      </c>
      <c r="C397" t="s">
        <v>46</v>
      </c>
      <c r="D397">
        <v>10260146</v>
      </c>
      <c r="E397" t="s">
        <v>5389</v>
      </c>
      <c r="F397">
        <v>65733613</v>
      </c>
      <c r="G397" t="s">
        <v>4276</v>
      </c>
      <c r="H397" t="s">
        <v>5407</v>
      </c>
      <c r="I397" s="1">
        <v>45846</v>
      </c>
      <c r="J397" s="1">
        <v>1</v>
      </c>
      <c r="K397">
        <v>95</v>
      </c>
    </row>
    <row r="398" spans="1:11" x14ac:dyDescent="0.75">
      <c r="A398" t="s">
        <v>10</v>
      </c>
      <c r="B398" t="s">
        <v>11</v>
      </c>
      <c r="C398" t="s">
        <v>46</v>
      </c>
      <c r="D398">
        <v>10260146</v>
      </c>
      <c r="E398" t="s">
        <v>5389</v>
      </c>
      <c r="F398">
        <v>65734244</v>
      </c>
      <c r="G398" t="s">
        <v>1404</v>
      </c>
      <c r="H398" t="s">
        <v>5407</v>
      </c>
      <c r="I398" s="1">
        <v>45099</v>
      </c>
      <c r="J398" s="1">
        <v>1</v>
      </c>
      <c r="K398">
        <v>300</v>
      </c>
    </row>
    <row r="399" spans="1:11" x14ac:dyDescent="0.75">
      <c r="A399" t="s">
        <v>10</v>
      </c>
      <c r="B399" t="s">
        <v>11</v>
      </c>
      <c r="C399" t="s">
        <v>46</v>
      </c>
      <c r="D399">
        <v>10260146</v>
      </c>
      <c r="E399" t="s">
        <v>5389</v>
      </c>
      <c r="F399">
        <v>65734635</v>
      </c>
      <c r="G399" t="s">
        <v>586</v>
      </c>
      <c r="H399" t="s">
        <v>5407</v>
      </c>
      <c r="I399" s="1">
        <v>43917</v>
      </c>
      <c r="J399" s="1">
        <v>1</v>
      </c>
      <c r="K399">
        <v>25</v>
      </c>
    </row>
    <row r="400" spans="1:11" x14ac:dyDescent="0.75">
      <c r="A400" t="s">
        <v>10</v>
      </c>
      <c r="B400" t="s">
        <v>11</v>
      </c>
      <c r="C400" t="s">
        <v>46</v>
      </c>
      <c r="D400">
        <v>10260146</v>
      </c>
      <c r="E400" t="s">
        <v>5389</v>
      </c>
      <c r="F400">
        <v>66113939</v>
      </c>
      <c r="G400" t="s">
        <v>1153</v>
      </c>
      <c r="H400" t="s">
        <v>5421</v>
      </c>
      <c r="I400" s="1">
        <v>46035</v>
      </c>
      <c r="J400" s="1">
        <v>1</v>
      </c>
      <c r="K400">
        <v>0</v>
      </c>
    </row>
    <row r="401" spans="1:11" x14ac:dyDescent="0.75">
      <c r="A401" t="s">
        <v>10</v>
      </c>
      <c r="B401" t="s">
        <v>11</v>
      </c>
      <c r="C401" t="s">
        <v>46</v>
      </c>
      <c r="D401">
        <v>10461337</v>
      </c>
      <c r="E401" t="s">
        <v>76</v>
      </c>
      <c r="F401">
        <v>65000116</v>
      </c>
      <c r="G401" t="s">
        <v>2421</v>
      </c>
      <c r="H401" t="s">
        <v>5412</v>
      </c>
      <c r="I401" s="1">
        <v>45763</v>
      </c>
      <c r="J401" s="1">
        <v>1</v>
      </c>
      <c r="K401">
        <v>0</v>
      </c>
    </row>
    <row r="402" spans="1:11" x14ac:dyDescent="0.75">
      <c r="A402" t="s">
        <v>10</v>
      </c>
      <c r="B402" t="s">
        <v>11</v>
      </c>
      <c r="C402" t="s">
        <v>46</v>
      </c>
      <c r="D402">
        <v>10461337</v>
      </c>
      <c r="E402" t="s">
        <v>76</v>
      </c>
      <c r="F402">
        <v>65002638</v>
      </c>
      <c r="G402" t="s">
        <v>1359</v>
      </c>
      <c r="H402" t="s">
        <v>5413</v>
      </c>
      <c r="I402" s="1">
        <v>45763</v>
      </c>
      <c r="J402" s="1">
        <v>1</v>
      </c>
      <c r="K402">
        <v>1680</v>
      </c>
    </row>
    <row r="403" spans="1:11" x14ac:dyDescent="0.75">
      <c r="A403" t="s">
        <v>10</v>
      </c>
      <c r="B403" t="s">
        <v>11</v>
      </c>
      <c r="C403" t="s">
        <v>46</v>
      </c>
      <c r="D403">
        <v>10461337</v>
      </c>
      <c r="E403" t="s">
        <v>76</v>
      </c>
      <c r="F403">
        <v>65003907</v>
      </c>
      <c r="G403" t="s">
        <v>1843</v>
      </c>
      <c r="H403" t="s">
        <v>5412</v>
      </c>
      <c r="I403" s="1">
        <v>45770</v>
      </c>
      <c r="J403" s="1">
        <v>1</v>
      </c>
      <c r="K403">
        <v>598</v>
      </c>
    </row>
    <row r="404" spans="1:11" x14ac:dyDescent="0.75">
      <c r="A404" t="s">
        <v>10</v>
      </c>
      <c r="B404" t="s">
        <v>11</v>
      </c>
      <c r="C404" t="s">
        <v>46</v>
      </c>
      <c r="D404">
        <v>10461337</v>
      </c>
      <c r="E404" t="s">
        <v>76</v>
      </c>
      <c r="F404">
        <v>65005791</v>
      </c>
      <c r="G404" t="s">
        <v>2544</v>
      </c>
      <c r="H404" t="s">
        <v>5406</v>
      </c>
      <c r="I404" s="1">
        <v>45763</v>
      </c>
      <c r="J404" s="1">
        <v>1</v>
      </c>
      <c r="K404">
        <v>205</v>
      </c>
    </row>
    <row r="405" spans="1:11" x14ac:dyDescent="0.75">
      <c r="A405" t="s">
        <v>10</v>
      </c>
      <c r="B405" t="s">
        <v>11</v>
      </c>
      <c r="C405" t="s">
        <v>46</v>
      </c>
      <c r="D405">
        <v>10461337</v>
      </c>
      <c r="E405" t="s">
        <v>76</v>
      </c>
      <c r="F405">
        <v>65006128</v>
      </c>
      <c r="G405" t="s">
        <v>4756</v>
      </c>
      <c r="H405" t="s">
        <v>5407</v>
      </c>
      <c r="I405" s="1">
        <v>45786</v>
      </c>
      <c r="J405" s="1">
        <v>1</v>
      </c>
      <c r="K405">
        <v>19</v>
      </c>
    </row>
    <row r="406" spans="1:11" x14ac:dyDescent="0.75">
      <c r="A406" t="s">
        <v>10</v>
      </c>
      <c r="B406" t="s">
        <v>11</v>
      </c>
      <c r="C406" t="s">
        <v>46</v>
      </c>
      <c r="D406">
        <v>10461337</v>
      </c>
      <c r="E406" t="s">
        <v>76</v>
      </c>
      <c r="F406">
        <v>65006659</v>
      </c>
      <c r="G406" t="s">
        <v>4873</v>
      </c>
      <c r="H406" t="s">
        <v>5397</v>
      </c>
      <c r="I406" s="1">
        <v>45763</v>
      </c>
      <c r="J406" s="1">
        <v>1</v>
      </c>
      <c r="K406">
        <v>1282</v>
      </c>
    </row>
    <row r="407" spans="1:11" x14ac:dyDescent="0.75">
      <c r="A407" t="s">
        <v>10</v>
      </c>
      <c r="B407" t="s">
        <v>11</v>
      </c>
      <c r="C407" t="s">
        <v>46</v>
      </c>
      <c r="D407">
        <v>10461337</v>
      </c>
      <c r="E407" t="s">
        <v>76</v>
      </c>
      <c r="F407">
        <v>65007407</v>
      </c>
      <c r="G407" t="s">
        <v>1054</v>
      </c>
      <c r="H407" t="s">
        <v>5407</v>
      </c>
      <c r="I407" s="1">
        <v>45763</v>
      </c>
      <c r="J407" s="1">
        <v>1</v>
      </c>
      <c r="K407">
        <v>100</v>
      </c>
    </row>
    <row r="408" spans="1:11" x14ac:dyDescent="0.75">
      <c r="A408" t="s">
        <v>10</v>
      </c>
      <c r="B408" t="s">
        <v>11</v>
      </c>
      <c r="C408" t="s">
        <v>46</v>
      </c>
      <c r="D408">
        <v>10461337</v>
      </c>
      <c r="E408" t="s">
        <v>76</v>
      </c>
      <c r="F408">
        <v>65007838</v>
      </c>
      <c r="G408" t="s">
        <v>1703</v>
      </c>
      <c r="H408" t="s">
        <v>5406</v>
      </c>
      <c r="I408" s="1">
        <v>45763</v>
      </c>
      <c r="J408" s="1">
        <v>1</v>
      </c>
      <c r="K408">
        <v>655</v>
      </c>
    </row>
    <row r="409" spans="1:11" x14ac:dyDescent="0.75">
      <c r="A409" t="s">
        <v>10</v>
      </c>
      <c r="B409" t="s">
        <v>11</v>
      </c>
      <c r="C409" t="s">
        <v>46</v>
      </c>
      <c r="D409">
        <v>10461337</v>
      </c>
      <c r="E409" t="s">
        <v>76</v>
      </c>
      <c r="F409">
        <v>65011038</v>
      </c>
      <c r="G409" t="s">
        <v>4397</v>
      </c>
      <c r="H409" t="s">
        <v>5406</v>
      </c>
      <c r="I409" s="1">
        <v>45953</v>
      </c>
      <c r="J409" s="1">
        <v>1</v>
      </c>
      <c r="K409">
        <v>220</v>
      </c>
    </row>
    <row r="410" spans="1:11" x14ac:dyDescent="0.75">
      <c r="A410" t="s">
        <v>10</v>
      </c>
      <c r="B410" t="s">
        <v>11</v>
      </c>
      <c r="C410" t="s">
        <v>46</v>
      </c>
      <c r="D410">
        <v>10461337</v>
      </c>
      <c r="E410" t="s">
        <v>76</v>
      </c>
      <c r="F410">
        <v>65011113</v>
      </c>
      <c r="G410" t="s">
        <v>416</v>
      </c>
      <c r="H410" t="s">
        <v>5407</v>
      </c>
      <c r="I410" s="1">
        <v>45763</v>
      </c>
      <c r="J410" s="1">
        <v>1</v>
      </c>
      <c r="K410">
        <v>233</v>
      </c>
    </row>
    <row r="411" spans="1:11" x14ac:dyDescent="0.75">
      <c r="A411" t="s">
        <v>10</v>
      </c>
      <c r="B411" t="s">
        <v>11</v>
      </c>
      <c r="C411" t="s">
        <v>46</v>
      </c>
      <c r="D411">
        <v>10461337</v>
      </c>
      <c r="E411" t="s">
        <v>76</v>
      </c>
      <c r="F411">
        <v>65011144</v>
      </c>
      <c r="G411" t="s">
        <v>3433</v>
      </c>
      <c r="H411" t="s">
        <v>5407</v>
      </c>
      <c r="I411" s="1">
        <v>46135</v>
      </c>
      <c r="J411" s="1">
        <v>1</v>
      </c>
      <c r="K411">
        <v>64</v>
      </c>
    </row>
    <row r="412" spans="1:11" x14ac:dyDescent="0.75">
      <c r="A412" t="s">
        <v>10</v>
      </c>
      <c r="B412" t="s">
        <v>11</v>
      </c>
      <c r="C412" t="s">
        <v>46</v>
      </c>
      <c r="D412">
        <v>10461337</v>
      </c>
      <c r="E412" t="s">
        <v>76</v>
      </c>
      <c r="F412">
        <v>65012319</v>
      </c>
      <c r="G412" t="s">
        <v>4984</v>
      </c>
      <c r="H412" t="s">
        <v>5406</v>
      </c>
      <c r="I412" s="1">
        <v>45763</v>
      </c>
      <c r="J412" s="1">
        <v>1</v>
      </c>
      <c r="K412">
        <v>1335</v>
      </c>
    </row>
    <row r="413" spans="1:11" x14ac:dyDescent="0.75">
      <c r="A413" t="s">
        <v>10</v>
      </c>
      <c r="B413" t="s">
        <v>11</v>
      </c>
      <c r="C413" t="s">
        <v>46</v>
      </c>
      <c r="D413">
        <v>10461337</v>
      </c>
      <c r="E413" t="s">
        <v>76</v>
      </c>
      <c r="F413">
        <v>65012426</v>
      </c>
      <c r="G413" t="s">
        <v>2089</v>
      </c>
      <c r="H413" t="s">
        <v>5406</v>
      </c>
      <c r="I413" s="1">
        <v>45763</v>
      </c>
      <c r="J413" s="1">
        <v>1</v>
      </c>
      <c r="K413">
        <v>475</v>
      </c>
    </row>
    <row r="414" spans="1:11" x14ac:dyDescent="0.75">
      <c r="A414" t="s">
        <v>10</v>
      </c>
      <c r="B414" t="s">
        <v>11</v>
      </c>
      <c r="C414" t="s">
        <v>46</v>
      </c>
      <c r="D414">
        <v>10461337</v>
      </c>
      <c r="E414" t="s">
        <v>76</v>
      </c>
      <c r="F414">
        <v>65016962</v>
      </c>
      <c r="G414" t="s">
        <v>5243</v>
      </c>
      <c r="H414" t="s">
        <v>5406</v>
      </c>
      <c r="I414" s="1">
        <v>45763</v>
      </c>
      <c r="J414" s="1">
        <v>1</v>
      </c>
      <c r="K414">
        <v>155</v>
      </c>
    </row>
    <row r="415" spans="1:11" x14ac:dyDescent="0.75">
      <c r="A415" t="s">
        <v>10</v>
      </c>
      <c r="B415" t="s">
        <v>11</v>
      </c>
      <c r="C415" t="s">
        <v>46</v>
      </c>
      <c r="D415">
        <v>10461337</v>
      </c>
      <c r="E415" t="s">
        <v>76</v>
      </c>
      <c r="F415">
        <v>65018293</v>
      </c>
      <c r="G415" t="s">
        <v>3306</v>
      </c>
      <c r="H415" t="s">
        <v>5390</v>
      </c>
      <c r="I415" s="1">
        <v>46168</v>
      </c>
      <c r="J415" s="1">
        <v>1</v>
      </c>
      <c r="K415">
        <v>20</v>
      </c>
    </row>
    <row r="416" spans="1:11" x14ac:dyDescent="0.75">
      <c r="A416" t="s">
        <v>10</v>
      </c>
      <c r="B416" t="s">
        <v>11</v>
      </c>
      <c r="C416" t="s">
        <v>46</v>
      </c>
      <c r="D416">
        <v>10461337</v>
      </c>
      <c r="E416" t="s">
        <v>76</v>
      </c>
      <c r="F416">
        <v>65019994</v>
      </c>
      <c r="G416" t="s">
        <v>3668</v>
      </c>
      <c r="H416" t="s">
        <v>5420</v>
      </c>
      <c r="I416" s="1">
        <v>46154</v>
      </c>
      <c r="J416" s="1">
        <v>1</v>
      </c>
      <c r="K416">
        <v>502</v>
      </c>
    </row>
    <row r="417" spans="1:11" x14ac:dyDescent="0.75">
      <c r="A417" t="s">
        <v>10</v>
      </c>
      <c r="B417" t="s">
        <v>11</v>
      </c>
      <c r="C417" t="s">
        <v>46</v>
      </c>
      <c r="D417">
        <v>10461337</v>
      </c>
      <c r="E417" t="s">
        <v>76</v>
      </c>
      <c r="F417">
        <v>65020570</v>
      </c>
      <c r="G417" t="s">
        <v>873</v>
      </c>
      <c r="H417" t="s">
        <v>5407</v>
      </c>
      <c r="I417" s="1">
        <v>45763</v>
      </c>
      <c r="J417" s="1">
        <v>1</v>
      </c>
      <c r="K417">
        <v>1942</v>
      </c>
    </row>
    <row r="418" spans="1:11" x14ac:dyDescent="0.75">
      <c r="A418" t="s">
        <v>10</v>
      </c>
      <c r="B418" t="s">
        <v>11</v>
      </c>
      <c r="C418" t="s">
        <v>46</v>
      </c>
      <c r="D418">
        <v>10461337</v>
      </c>
      <c r="E418" t="s">
        <v>76</v>
      </c>
      <c r="F418">
        <v>65021366</v>
      </c>
      <c r="G418" t="s">
        <v>3312</v>
      </c>
      <c r="H418" t="s">
        <v>5416</v>
      </c>
      <c r="I418" s="1">
        <v>46168</v>
      </c>
      <c r="J418" s="1">
        <v>1</v>
      </c>
      <c r="K418">
        <v>350</v>
      </c>
    </row>
    <row r="419" spans="1:11" x14ac:dyDescent="0.75">
      <c r="A419" t="s">
        <v>10</v>
      </c>
      <c r="B419" t="s">
        <v>11</v>
      </c>
      <c r="C419" t="s">
        <v>46</v>
      </c>
      <c r="D419">
        <v>10461337</v>
      </c>
      <c r="E419" t="s">
        <v>76</v>
      </c>
      <c r="F419">
        <v>65021706</v>
      </c>
      <c r="G419" t="s">
        <v>4149</v>
      </c>
      <c r="H419" t="s">
        <v>5407</v>
      </c>
      <c r="I419" s="1">
        <v>46053</v>
      </c>
      <c r="J419" s="1">
        <v>1</v>
      </c>
      <c r="K419">
        <v>43</v>
      </c>
    </row>
    <row r="420" spans="1:11" x14ac:dyDescent="0.75">
      <c r="A420" t="s">
        <v>10</v>
      </c>
      <c r="B420" t="s">
        <v>11</v>
      </c>
      <c r="C420" t="s">
        <v>46</v>
      </c>
      <c r="D420">
        <v>10461337</v>
      </c>
      <c r="E420" t="s">
        <v>76</v>
      </c>
      <c r="F420">
        <v>65023695</v>
      </c>
      <c r="G420" t="s">
        <v>4439</v>
      </c>
      <c r="H420" t="s">
        <v>5407</v>
      </c>
      <c r="I420" s="1">
        <v>45763</v>
      </c>
      <c r="J420" s="1">
        <v>1</v>
      </c>
      <c r="K420">
        <v>160</v>
      </c>
    </row>
    <row r="421" spans="1:11" x14ac:dyDescent="0.75">
      <c r="A421" t="s">
        <v>10</v>
      </c>
      <c r="B421" t="s">
        <v>11</v>
      </c>
      <c r="C421" t="s">
        <v>46</v>
      </c>
      <c r="D421">
        <v>10461337</v>
      </c>
      <c r="E421" t="s">
        <v>76</v>
      </c>
      <c r="F421">
        <v>65024349</v>
      </c>
      <c r="G421" t="s">
        <v>1539</v>
      </c>
      <c r="H421" t="s">
        <v>5406</v>
      </c>
      <c r="I421" s="1">
        <v>46053</v>
      </c>
      <c r="J421" s="1">
        <v>1</v>
      </c>
      <c r="K421">
        <v>76</v>
      </c>
    </row>
    <row r="422" spans="1:11" x14ac:dyDescent="0.75">
      <c r="A422" t="s">
        <v>10</v>
      </c>
      <c r="B422" t="s">
        <v>11</v>
      </c>
      <c r="C422" t="s">
        <v>46</v>
      </c>
      <c r="D422">
        <v>10461337</v>
      </c>
      <c r="E422" t="s">
        <v>76</v>
      </c>
      <c r="F422">
        <v>65024350</v>
      </c>
      <c r="G422" t="s">
        <v>4830</v>
      </c>
      <c r="H422" t="s">
        <v>5406</v>
      </c>
      <c r="I422" s="1">
        <v>45763</v>
      </c>
      <c r="J422" s="1">
        <v>1</v>
      </c>
      <c r="K422">
        <v>1460</v>
      </c>
    </row>
    <row r="423" spans="1:11" x14ac:dyDescent="0.75">
      <c r="A423" t="s">
        <v>10</v>
      </c>
      <c r="B423" t="s">
        <v>11</v>
      </c>
      <c r="C423" t="s">
        <v>46</v>
      </c>
      <c r="D423">
        <v>10461337</v>
      </c>
      <c r="E423" t="s">
        <v>76</v>
      </c>
      <c r="F423">
        <v>65024672</v>
      </c>
      <c r="G423" t="s">
        <v>80</v>
      </c>
      <c r="H423" t="s">
        <v>5390</v>
      </c>
      <c r="I423" s="1">
        <v>46131</v>
      </c>
      <c r="J423" s="1">
        <v>1</v>
      </c>
      <c r="K423">
        <v>20</v>
      </c>
    </row>
    <row r="424" spans="1:11" x14ac:dyDescent="0.75">
      <c r="A424" t="s">
        <v>10</v>
      </c>
      <c r="B424" t="s">
        <v>11</v>
      </c>
      <c r="C424" t="s">
        <v>46</v>
      </c>
      <c r="D424">
        <v>10461337</v>
      </c>
      <c r="E424" t="s">
        <v>76</v>
      </c>
      <c r="F424">
        <v>65024825</v>
      </c>
      <c r="G424" t="s">
        <v>3807</v>
      </c>
      <c r="H424" t="s">
        <v>5407</v>
      </c>
      <c r="I424" s="1">
        <v>45763</v>
      </c>
      <c r="J424" s="1">
        <v>1</v>
      </c>
      <c r="K424">
        <v>1345</v>
      </c>
    </row>
    <row r="425" spans="1:11" x14ac:dyDescent="0.75">
      <c r="A425" t="s">
        <v>10</v>
      </c>
      <c r="B425" t="s">
        <v>11</v>
      </c>
      <c r="C425" t="s">
        <v>46</v>
      </c>
      <c r="D425">
        <v>10461337</v>
      </c>
      <c r="E425" t="s">
        <v>76</v>
      </c>
      <c r="F425">
        <v>65025152</v>
      </c>
      <c r="G425" t="s">
        <v>715</v>
      </c>
      <c r="H425" t="s">
        <v>5407</v>
      </c>
      <c r="I425" s="1">
        <v>46053</v>
      </c>
      <c r="J425" s="1">
        <v>1</v>
      </c>
      <c r="K425">
        <v>63</v>
      </c>
    </row>
    <row r="426" spans="1:11" x14ac:dyDescent="0.75">
      <c r="A426" t="s">
        <v>10</v>
      </c>
      <c r="B426" t="s">
        <v>11</v>
      </c>
      <c r="C426" t="s">
        <v>46</v>
      </c>
      <c r="D426">
        <v>10461337</v>
      </c>
      <c r="E426" t="s">
        <v>76</v>
      </c>
      <c r="F426">
        <v>65026572</v>
      </c>
      <c r="G426" t="s">
        <v>4513</v>
      </c>
      <c r="H426" t="s">
        <v>5421</v>
      </c>
      <c r="I426" s="1">
        <v>45763</v>
      </c>
      <c r="J426" s="1">
        <v>1</v>
      </c>
      <c r="K426">
        <v>7599</v>
      </c>
    </row>
    <row r="427" spans="1:11" x14ac:dyDescent="0.75">
      <c r="A427" t="s">
        <v>10</v>
      </c>
      <c r="B427" t="s">
        <v>11</v>
      </c>
      <c r="C427" t="s">
        <v>46</v>
      </c>
      <c r="D427">
        <v>10461337</v>
      </c>
      <c r="E427" t="s">
        <v>76</v>
      </c>
      <c r="F427">
        <v>65027198</v>
      </c>
      <c r="G427" t="s">
        <v>4062</v>
      </c>
      <c r="H427" t="s">
        <v>5406</v>
      </c>
      <c r="I427" s="1">
        <v>46053</v>
      </c>
      <c r="J427" s="1">
        <v>1</v>
      </c>
      <c r="K427">
        <v>388</v>
      </c>
    </row>
    <row r="428" spans="1:11" x14ac:dyDescent="0.75">
      <c r="A428" t="s">
        <v>10</v>
      </c>
      <c r="B428" t="s">
        <v>11</v>
      </c>
      <c r="C428" t="s">
        <v>46</v>
      </c>
      <c r="D428">
        <v>10461337</v>
      </c>
      <c r="E428" t="s">
        <v>76</v>
      </c>
      <c r="F428">
        <v>65028306</v>
      </c>
      <c r="G428" t="s">
        <v>1332</v>
      </c>
      <c r="H428" t="s">
        <v>5407</v>
      </c>
      <c r="I428" s="1">
        <v>45763</v>
      </c>
      <c r="J428" s="1">
        <v>1</v>
      </c>
      <c r="K428">
        <v>895</v>
      </c>
    </row>
    <row r="429" spans="1:11" x14ac:dyDescent="0.75">
      <c r="A429" t="s">
        <v>10</v>
      </c>
      <c r="B429" t="s">
        <v>11</v>
      </c>
      <c r="C429" t="s">
        <v>46</v>
      </c>
      <c r="D429">
        <v>10461337</v>
      </c>
      <c r="E429" t="s">
        <v>76</v>
      </c>
      <c r="F429">
        <v>65028407</v>
      </c>
      <c r="G429" t="s">
        <v>1337</v>
      </c>
      <c r="H429" t="s">
        <v>5407</v>
      </c>
      <c r="I429" s="1">
        <v>46053</v>
      </c>
      <c r="J429" s="1">
        <v>1</v>
      </c>
      <c r="K429">
        <v>40</v>
      </c>
    </row>
    <row r="430" spans="1:11" x14ac:dyDescent="0.75">
      <c r="A430" t="s">
        <v>10</v>
      </c>
      <c r="B430" t="s">
        <v>11</v>
      </c>
      <c r="C430" t="s">
        <v>46</v>
      </c>
      <c r="D430">
        <v>10461337</v>
      </c>
      <c r="E430" t="s">
        <v>76</v>
      </c>
      <c r="F430">
        <v>65028836</v>
      </c>
      <c r="G430" t="s">
        <v>4310</v>
      </c>
      <c r="H430" t="s">
        <v>5407</v>
      </c>
      <c r="I430" s="1">
        <v>46135</v>
      </c>
      <c r="J430" s="1">
        <v>1</v>
      </c>
      <c r="K430">
        <v>16</v>
      </c>
    </row>
    <row r="431" spans="1:11" x14ac:dyDescent="0.75">
      <c r="A431" t="s">
        <v>10</v>
      </c>
      <c r="B431" t="s">
        <v>11</v>
      </c>
      <c r="C431" t="s">
        <v>46</v>
      </c>
      <c r="D431">
        <v>10461337</v>
      </c>
      <c r="E431" t="s">
        <v>76</v>
      </c>
      <c r="F431">
        <v>65029073</v>
      </c>
      <c r="G431" t="s">
        <v>4871</v>
      </c>
      <c r="H431" t="s">
        <v>5413</v>
      </c>
      <c r="I431" s="1">
        <v>45763</v>
      </c>
      <c r="J431" s="1">
        <v>1</v>
      </c>
      <c r="K431">
        <v>1850</v>
      </c>
    </row>
    <row r="432" spans="1:11" x14ac:dyDescent="0.75">
      <c r="A432" t="s">
        <v>10</v>
      </c>
      <c r="B432" t="s">
        <v>11</v>
      </c>
      <c r="C432" t="s">
        <v>46</v>
      </c>
      <c r="D432">
        <v>10461337</v>
      </c>
      <c r="E432" t="s">
        <v>76</v>
      </c>
      <c r="F432">
        <v>65029083</v>
      </c>
      <c r="G432" t="s">
        <v>5325</v>
      </c>
      <c r="H432" t="s">
        <v>5407</v>
      </c>
      <c r="I432" s="1">
        <v>45763</v>
      </c>
      <c r="J432" s="1">
        <v>1</v>
      </c>
      <c r="K432">
        <v>2560</v>
      </c>
    </row>
    <row r="433" spans="1:11" x14ac:dyDescent="0.75">
      <c r="A433" t="s">
        <v>10</v>
      </c>
      <c r="B433" t="s">
        <v>11</v>
      </c>
      <c r="C433" t="s">
        <v>46</v>
      </c>
      <c r="D433">
        <v>10461337</v>
      </c>
      <c r="E433" t="s">
        <v>76</v>
      </c>
      <c r="F433">
        <v>65029084</v>
      </c>
      <c r="G433" t="s">
        <v>4441</v>
      </c>
      <c r="H433" t="s">
        <v>5412</v>
      </c>
      <c r="I433" s="1">
        <v>45763</v>
      </c>
      <c r="J433" s="1">
        <v>1</v>
      </c>
      <c r="K433">
        <v>457</v>
      </c>
    </row>
    <row r="434" spans="1:11" x14ac:dyDescent="0.75">
      <c r="A434" t="s">
        <v>10</v>
      </c>
      <c r="B434" t="s">
        <v>11</v>
      </c>
      <c r="C434" t="s">
        <v>46</v>
      </c>
      <c r="D434">
        <v>10461337</v>
      </c>
      <c r="E434" t="s">
        <v>76</v>
      </c>
      <c r="F434">
        <v>65029242</v>
      </c>
      <c r="G434" t="s">
        <v>1375</v>
      </c>
      <c r="H434" t="s">
        <v>5406</v>
      </c>
      <c r="I434" s="1">
        <v>45763</v>
      </c>
      <c r="J434" s="1">
        <v>1</v>
      </c>
      <c r="K434">
        <v>840</v>
      </c>
    </row>
    <row r="435" spans="1:11" x14ac:dyDescent="0.75">
      <c r="A435" t="s">
        <v>10</v>
      </c>
      <c r="B435" t="s">
        <v>11</v>
      </c>
      <c r="C435" t="s">
        <v>46</v>
      </c>
      <c r="D435">
        <v>10461337</v>
      </c>
      <c r="E435" t="s">
        <v>76</v>
      </c>
      <c r="F435">
        <v>65030927</v>
      </c>
      <c r="G435" t="s">
        <v>5066</v>
      </c>
      <c r="H435" t="s">
        <v>5420</v>
      </c>
      <c r="I435" s="1">
        <v>45770</v>
      </c>
      <c r="J435" s="1">
        <v>1</v>
      </c>
      <c r="K435">
        <v>200</v>
      </c>
    </row>
    <row r="436" spans="1:11" x14ac:dyDescent="0.75">
      <c r="A436" t="s">
        <v>10</v>
      </c>
      <c r="B436" t="s">
        <v>11</v>
      </c>
      <c r="C436" t="s">
        <v>46</v>
      </c>
      <c r="D436">
        <v>10461337</v>
      </c>
      <c r="E436" t="s">
        <v>76</v>
      </c>
      <c r="F436">
        <v>65031981</v>
      </c>
      <c r="G436" t="s">
        <v>2748</v>
      </c>
      <c r="H436" t="s">
        <v>5397</v>
      </c>
      <c r="I436" s="1">
        <v>45952</v>
      </c>
      <c r="J436" s="1">
        <v>1</v>
      </c>
      <c r="K436">
        <v>970</v>
      </c>
    </row>
    <row r="437" spans="1:11" x14ac:dyDescent="0.75">
      <c r="A437" t="s">
        <v>10</v>
      </c>
      <c r="B437" t="s">
        <v>11</v>
      </c>
      <c r="C437" t="s">
        <v>46</v>
      </c>
      <c r="D437">
        <v>10461337</v>
      </c>
      <c r="E437" t="s">
        <v>76</v>
      </c>
      <c r="F437">
        <v>65032379</v>
      </c>
      <c r="G437" t="s">
        <v>1701</v>
      </c>
      <c r="H437" t="s">
        <v>5390</v>
      </c>
      <c r="I437" s="1">
        <v>45763</v>
      </c>
      <c r="J437" s="1">
        <v>1</v>
      </c>
      <c r="K437">
        <v>167</v>
      </c>
    </row>
    <row r="438" spans="1:11" x14ac:dyDescent="0.75">
      <c r="A438" t="s">
        <v>10</v>
      </c>
      <c r="B438" t="s">
        <v>11</v>
      </c>
      <c r="C438" t="s">
        <v>46</v>
      </c>
      <c r="D438">
        <v>10461337</v>
      </c>
      <c r="E438" t="s">
        <v>76</v>
      </c>
      <c r="F438">
        <v>65032899</v>
      </c>
      <c r="G438" t="s">
        <v>1688</v>
      </c>
      <c r="H438" t="s">
        <v>5407</v>
      </c>
      <c r="I438" s="1">
        <v>46170</v>
      </c>
      <c r="J438" s="1">
        <v>1</v>
      </c>
      <c r="K438">
        <v>160</v>
      </c>
    </row>
    <row r="439" spans="1:11" x14ac:dyDescent="0.75">
      <c r="A439" t="s">
        <v>10</v>
      </c>
      <c r="B439" t="s">
        <v>11</v>
      </c>
      <c r="C439" t="s">
        <v>46</v>
      </c>
      <c r="D439">
        <v>10461337</v>
      </c>
      <c r="E439" t="s">
        <v>76</v>
      </c>
      <c r="F439">
        <v>65033291</v>
      </c>
      <c r="G439" t="s">
        <v>4221</v>
      </c>
      <c r="H439" t="s">
        <v>5406</v>
      </c>
      <c r="I439" s="1">
        <v>46053</v>
      </c>
      <c r="J439" s="1">
        <v>1</v>
      </c>
      <c r="K439">
        <v>362</v>
      </c>
    </row>
    <row r="440" spans="1:11" x14ac:dyDescent="0.75">
      <c r="A440" t="s">
        <v>10</v>
      </c>
      <c r="B440" t="s">
        <v>11</v>
      </c>
      <c r="C440" t="s">
        <v>46</v>
      </c>
      <c r="D440">
        <v>10461337</v>
      </c>
      <c r="E440" t="s">
        <v>76</v>
      </c>
      <c r="F440">
        <v>65035450</v>
      </c>
      <c r="G440" t="s">
        <v>2107</v>
      </c>
      <c r="H440" t="s">
        <v>5407</v>
      </c>
      <c r="I440" s="1">
        <v>45763</v>
      </c>
      <c r="J440" s="1">
        <v>1</v>
      </c>
      <c r="K440">
        <v>400</v>
      </c>
    </row>
    <row r="441" spans="1:11" x14ac:dyDescent="0.75">
      <c r="A441" t="s">
        <v>10</v>
      </c>
      <c r="B441" t="s">
        <v>11</v>
      </c>
      <c r="C441" t="s">
        <v>46</v>
      </c>
      <c r="D441">
        <v>10461337</v>
      </c>
      <c r="E441" t="s">
        <v>76</v>
      </c>
      <c r="F441">
        <v>65035643</v>
      </c>
      <c r="G441" t="s">
        <v>5104</v>
      </c>
      <c r="H441" t="s">
        <v>5416</v>
      </c>
      <c r="I441" s="1">
        <v>45797</v>
      </c>
      <c r="J441" s="1">
        <v>1</v>
      </c>
      <c r="K441">
        <v>192</v>
      </c>
    </row>
    <row r="442" spans="1:11" x14ac:dyDescent="0.75">
      <c r="A442" t="s">
        <v>10</v>
      </c>
      <c r="B442" t="s">
        <v>11</v>
      </c>
      <c r="C442" t="s">
        <v>46</v>
      </c>
      <c r="D442">
        <v>10461337</v>
      </c>
      <c r="E442" t="s">
        <v>76</v>
      </c>
      <c r="F442">
        <v>65037109</v>
      </c>
      <c r="G442" t="s">
        <v>745</v>
      </c>
      <c r="H442" t="s">
        <v>5407</v>
      </c>
      <c r="I442" s="1">
        <v>46053</v>
      </c>
      <c r="J442" s="1">
        <v>1</v>
      </c>
      <c r="K442">
        <v>5</v>
      </c>
    </row>
    <row r="443" spans="1:11" x14ac:dyDescent="0.75">
      <c r="A443" t="s">
        <v>10</v>
      </c>
      <c r="B443" t="s">
        <v>11</v>
      </c>
      <c r="C443" t="s">
        <v>46</v>
      </c>
      <c r="D443">
        <v>10461337</v>
      </c>
      <c r="E443" t="s">
        <v>76</v>
      </c>
      <c r="F443">
        <v>65037314</v>
      </c>
      <c r="G443" t="s">
        <v>4666</v>
      </c>
      <c r="H443" t="s">
        <v>5407</v>
      </c>
      <c r="I443" s="1">
        <v>45763</v>
      </c>
      <c r="J443" s="1">
        <v>1</v>
      </c>
      <c r="K443">
        <v>125</v>
      </c>
    </row>
    <row r="444" spans="1:11" x14ac:dyDescent="0.75">
      <c r="A444" t="s">
        <v>10</v>
      </c>
      <c r="B444" t="s">
        <v>11</v>
      </c>
      <c r="C444" t="s">
        <v>46</v>
      </c>
      <c r="D444">
        <v>10461337</v>
      </c>
      <c r="E444" t="s">
        <v>76</v>
      </c>
      <c r="F444">
        <v>65037890</v>
      </c>
      <c r="G444" t="s">
        <v>5323</v>
      </c>
      <c r="H444" t="s">
        <v>5407</v>
      </c>
      <c r="I444" s="1">
        <v>46053</v>
      </c>
      <c r="J444" s="1">
        <v>1</v>
      </c>
      <c r="K444">
        <v>325</v>
      </c>
    </row>
    <row r="445" spans="1:11" x14ac:dyDescent="0.75">
      <c r="A445" t="s">
        <v>10</v>
      </c>
      <c r="B445" t="s">
        <v>11</v>
      </c>
      <c r="C445" t="s">
        <v>46</v>
      </c>
      <c r="D445">
        <v>10461337</v>
      </c>
      <c r="E445" t="s">
        <v>76</v>
      </c>
      <c r="F445">
        <v>65040101</v>
      </c>
      <c r="G445" t="s">
        <v>103</v>
      </c>
      <c r="H445" t="s">
        <v>5407</v>
      </c>
      <c r="I445" s="1">
        <v>46135</v>
      </c>
      <c r="J445" s="1">
        <v>1</v>
      </c>
      <c r="K445">
        <v>111</v>
      </c>
    </row>
    <row r="446" spans="1:11" x14ac:dyDescent="0.75">
      <c r="A446" t="s">
        <v>10</v>
      </c>
      <c r="B446" t="s">
        <v>11</v>
      </c>
      <c r="C446" t="s">
        <v>46</v>
      </c>
      <c r="D446">
        <v>10461337</v>
      </c>
      <c r="E446" t="s">
        <v>76</v>
      </c>
      <c r="F446">
        <v>65041075</v>
      </c>
      <c r="G446" t="s">
        <v>4554</v>
      </c>
      <c r="H446" t="s">
        <v>5407</v>
      </c>
      <c r="I446" s="1">
        <v>45763</v>
      </c>
      <c r="J446" s="1">
        <v>1</v>
      </c>
      <c r="K446">
        <v>39</v>
      </c>
    </row>
    <row r="447" spans="1:11" x14ac:dyDescent="0.75">
      <c r="A447" t="s">
        <v>10</v>
      </c>
      <c r="B447" t="s">
        <v>11</v>
      </c>
      <c r="C447" t="s">
        <v>46</v>
      </c>
      <c r="D447">
        <v>10461337</v>
      </c>
      <c r="E447" t="s">
        <v>76</v>
      </c>
      <c r="F447">
        <v>65041076</v>
      </c>
      <c r="G447" t="s">
        <v>3050</v>
      </c>
      <c r="H447" t="s">
        <v>5407</v>
      </c>
      <c r="I447" s="1">
        <v>46053</v>
      </c>
      <c r="J447" s="1">
        <v>1</v>
      </c>
      <c r="K447">
        <v>380</v>
      </c>
    </row>
    <row r="448" spans="1:11" x14ac:dyDescent="0.75">
      <c r="A448" t="s">
        <v>10</v>
      </c>
      <c r="B448" t="s">
        <v>11</v>
      </c>
      <c r="C448" t="s">
        <v>46</v>
      </c>
      <c r="D448">
        <v>10461337</v>
      </c>
      <c r="E448" t="s">
        <v>76</v>
      </c>
      <c r="F448">
        <v>65041078</v>
      </c>
      <c r="G448" t="s">
        <v>2995</v>
      </c>
      <c r="H448" t="s">
        <v>5407</v>
      </c>
      <c r="I448" s="1">
        <v>45763</v>
      </c>
      <c r="J448" s="1">
        <v>1</v>
      </c>
      <c r="K448">
        <v>24</v>
      </c>
    </row>
    <row r="449" spans="1:11" x14ac:dyDescent="0.75">
      <c r="A449" t="s">
        <v>10</v>
      </c>
      <c r="B449" t="s">
        <v>11</v>
      </c>
      <c r="C449" t="s">
        <v>46</v>
      </c>
      <c r="D449">
        <v>10461337</v>
      </c>
      <c r="E449" t="s">
        <v>76</v>
      </c>
      <c r="F449">
        <v>65041354</v>
      </c>
      <c r="G449" t="s">
        <v>2548</v>
      </c>
      <c r="H449" t="s">
        <v>5397</v>
      </c>
      <c r="I449" s="1">
        <v>45952</v>
      </c>
      <c r="J449" s="1">
        <v>1</v>
      </c>
      <c r="K449">
        <v>887</v>
      </c>
    </row>
    <row r="450" spans="1:11" x14ac:dyDescent="0.75">
      <c r="A450" t="s">
        <v>10</v>
      </c>
      <c r="B450" t="s">
        <v>11</v>
      </c>
      <c r="C450" t="s">
        <v>46</v>
      </c>
      <c r="D450">
        <v>10461337</v>
      </c>
      <c r="E450" t="s">
        <v>76</v>
      </c>
      <c r="F450">
        <v>65041947</v>
      </c>
      <c r="G450" t="s">
        <v>2279</v>
      </c>
      <c r="H450" t="s">
        <v>5397</v>
      </c>
      <c r="I450" s="1">
        <v>45763</v>
      </c>
      <c r="J450" s="1">
        <v>1</v>
      </c>
      <c r="K450">
        <v>980</v>
      </c>
    </row>
    <row r="451" spans="1:11" x14ac:dyDescent="0.75">
      <c r="A451" t="s">
        <v>10</v>
      </c>
      <c r="B451" t="s">
        <v>11</v>
      </c>
      <c r="C451" t="s">
        <v>46</v>
      </c>
      <c r="D451">
        <v>10461337</v>
      </c>
      <c r="E451" t="s">
        <v>76</v>
      </c>
      <c r="F451">
        <v>65043296</v>
      </c>
      <c r="G451" t="s">
        <v>1396</v>
      </c>
      <c r="H451" t="s">
        <v>5407</v>
      </c>
      <c r="I451" s="1">
        <v>45953</v>
      </c>
      <c r="J451" s="1">
        <v>1</v>
      </c>
      <c r="K451">
        <v>740</v>
      </c>
    </row>
    <row r="452" spans="1:11" x14ac:dyDescent="0.75">
      <c r="A452" t="s">
        <v>10</v>
      </c>
      <c r="B452" t="s">
        <v>11</v>
      </c>
      <c r="C452" t="s">
        <v>46</v>
      </c>
      <c r="D452">
        <v>10461337</v>
      </c>
      <c r="E452" t="s">
        <v>76</v>
      </c>
      <c r="F452">
        <v>65047190</v>
      </c>
      <c r="G452" t="s">
        <v>4656</v>
      </c>
      <c r="H452" t="s">
        <v>5413</v>
      </c>
      <c r="I452" s="1">
        <v>45763</v>
      </c>
      <c r="J452" s="1">
        <v>1</v>
      </c>
      <c r="K452">
        <v>1941</v>
      </c>
    </row>
    <row r="453" spans="1:11" x14ac:dyDescent="0.75">
      <c r="A453" t="s">
        <v>10</v>
      </c>
      <c r="B453" t="s">
        <v>11</v>
      </c>
      <c r="C453" t="s">
        <v>46</v>
      </c>
      <c r="D453">
        <v>10461337</v>
      </c>
      <c r="E453" t="s">
        <v>76</v>
      </c>
      <c r="F453">
        <v>65047307</v>
      </c>
      <c r="G453" t="s">
        <v>5154</v>
      </c>
      <c r="H453" t="s">
        <v>5407</v>
      </c>
      <c r="I453" s="1">
        <v>46053</v>
      </c>
      <c r="J453" s="1">
        <v>1</v>
      </c>
      <c r="K453">
        <v>43</v>
      </c>
    </row>
    <row r="454" spans="1:11" x14ac:dyDescent="0.75">
      <c r="A454" t="s">
        <v>10</v>
      </c>
      <c r="B454" t="s">
        <v>11</v>
      </c>
      <c r="C454" t="s">
        <v>46</v>
      </c>
      <c r="D454">
        <v>10461337</v>
      </c>
      <c r="E454" t="s">
        <v>76</v>
      </c>
      <c r="F454">
        <v>65047655</v>
      </c>
      <c r="G454" t="s">
        <v>2513</v>
      </c>
      <c r="H454" t="s">
        <v>5406</v>
      </c>
      <c r="I454" s="1">
        <v>45763</v>
      </c>
      <c r="J454" s="1">
        <v>1</v>
      </c>
      <c r="K454">
        <v>60</v>
      </c>
    </row>
    <row r="455" spans="1:11" x14ac:dyDescent="0.75">
      <c r="A455" t="s">
        <v>10</v>
      </c>
      <c r="B455" t="s">
        <v>11</v>
      </c>
      <c r="C455" t="s">
        <v>46</v>
      </c>
      <c r="D455">
        <v>10461337</v>
      </c>
      <c r="E455" t="s">
        <v>76</v>
      </c>
      <c r="F455">
        <v>65047925</v>
      </c>
      <c r="G455" t="s">
        <v>1672</v>
      </c>
      <c r="H455" t="s">
        <v>5397</v>
      </c>
      <c r="I455" s="1">
        <v>45763</v>
      </c>
      <c r="J455" s="1">
        <v>1</v>
      </c>
      <c r="K455">
        <v>430</v>
      </c>
    </row>
    <row r="456" spans="1:11" x14ac:dyDescent="0.75">
      <c r="A456" t="s">
        <v>10</v>
      </c>
      <c r="B456" t="s">
        <v>11</v>
      </c>
      <c r="C456" t="s">
        <v>46</v>
      </c>
      <c r="D456">
        <v>10461337</v>
      </c>
      <c r="E456" t="s">
        <v>76</v>
      </c>
      <c r="F456">
        <v>65051400</v>
      </c>
      <c r="G456" t="s">
        <v>4974</v>
      </c>
      <c r="H456" t="s">
        <v>5397</v>
      </c>
      <c r="I456" s="1">
        <v>45953</v>
      </c>
      <c r="J456" s="1">
        <v>1</v>
      </c>
      <c r="K456">
        <v>240</v>
      </c>
    </row>
    <row r="457" spans="1:11" x14ac:dyDescent="0.75">
      <c r="A457" t="s">
        <v>10</v>
      </c>
      <c r="B457" t="s">
        <v>11</v>
      </c>
      <c r="C457" t="s">
        <v>46</v>
      </c>
      <c r="D457">
        <v>10461337</v>
      </c>
      <c r="E457" t="s">
        <v>76</v>
      </c>
      <c r="F457">
        <v>65051403</v>
      </c>
      <c r="G457" t="s">
        <v>3261</v>
      </c>
      <c r="H457" t="s">
        <v>5397</v>
      </c>
      <c r="I457" s="1">
        <v>45763</v>
      </c>
      <c r="J457" s="1">
        <v>1</v>
      </c>
      <c r="K457">
        <v>70</v>
      </c>
    </row>
    <row r="458" spans="1:11" x14ac:dyDescent="0.75">
      <c r="A458" t="s">
        <v>10</v>
      </c>
      <c r="B458" t="s">
        <v>11</v>
      </c>
      <c r="C458" t="s">
        <v>46</v>
      </c>
      <c r="D458">
        <v>10461337</v>
      </c>
      <c r="E458" t="s">
        <v>76</v>
      </c>
      <c r="F458">
        <v>65051414</v>
      </c>
      <c r="G458" t="s">
        <v>3290</v>
      </c>
      <c r="H458" t="s">
        <v>5397</v>
      </c>
      <c r="I458" s="1">
        <v>45763</v>
      </c>
      <c r="J458" s="1">
        <v>1</v>
      </c>
      <c r="K458">
        <v>127</v>
      </c>
    </row>
    <row r="459" spans="1:11" x14ac:dyDescent="0.75">
      <c r="A459" t="s">
        <v>10</v>
      </c>
      <c r="B459" t="s">
        <v>11</v>
      </c>
      <c r="C459" t="s">
        <v>46</v>
      </c>
      <c r="D459">
        <v>10461337</v>
      </c>
      <c r="E459" t="s">
        <v>76</v>
      </c>
      <c r="F459">
        <v>65052464</v>
      </c>
      <c r="G459" t="s">
        <v>4498</v>
      </c>
      <c r="H459" t="s">
        <v>5406</v>
      </c>
      <c r="I459" s="1">
        <v>45763</v>
      </c>
      <c r="J459" s="1">
        <v>1</v>
      </c>
      <c r="K459">
        <v>455</v>
      </c>
    </row>
    <row r="460" spans="1:11" x14ac:dyDescent="0.75">
      <c r="A460" t="s">
        <v>10</v>
      </c>
      <c r="B460" t="s">
        <v>11</v>
      </c>
      <c r="C460" t="s">
        <v>46</v>
      </c>
      <c r="D460">
        <v>10461337</v>
      </c>
      <c r="E460" t="s">
        <v>76</v>
      </c>
      <c r="F460">
        <v>65052542</v>
      </c>
      <c r="G460" t="s">
        <v>4776</v>
      </c>
      <c r="H460" t="s">
        <v>5397</v>
      </c>
      <c r="I460" s="1">
        <v>45763</v>
      </c>
      <c r="J460" s="1">
        <v>1</v>
      </c>
      <c r="K460">
        <v>0</v>
      </c>
    </row>
    <row r="461" spans="1:11" x14ac:dyDescent="0.75">
      <c r="A461" t="s">
        <v>10</v>
      </c>
      <c r="B461" t="s">
        <v>11</v>
      </c>
      <c r="C461" t="s">
        <v>46</v>
      </c>
      <c r="D461">
        <v>10461337</v>
      </c>
      <c r="E461" t="s">
        <v>76</v>
      </c>
      <c r="F461">
        <v>65052543</v>
      </c>
      <c r="G461" t="s">
        <v>1155</v>
      </c>
      <c r="H461" t="s">
        <v>5413</v>
      </c>
      <c r="I461" s="1">
        <v>45763</v>
      </c>
      <c r="J461" s="1">
        <v>1</v>
      </c>
      <c r="K461">
        <v>11288</v>
      </c>
    </row>
    <row r="462" spans="1:11" x14ac:dyDescent="0.75">
      <c r="A462" t="s">
        <v>10</v>
      </c>
      <c r="B462" t="s">
        <v>11</v>
      </c>
      <c r="C462" t="s">
        <v>46</v>
      </c>
      <c r="D462">
        <v>10461337</v>
      </c>
      <c r="E462" t="s">
        <v>76</v>
      </c>
      <c r="F462">
        <v>65052580</v>
      </c>
      <c r="G462" t="s">
        <v>711</v>
      </c>
      <c r="H462" t="s">
        <v>5406</v>
      </c>
      <c r="I462" s="1">
        <v>45763</v>
      </c>
      <c r="J462" s="1">
        <v>1</v>
      </c>
      <c r="K462">
        <v>35</v>
      </c>
    </row>
    <row r="463" spans="1:11" x14ac:dyDescent="0.75">
      <c r="A463" t="s">
        <v>10</v>
      </c>
      <c r="B463" t="s">
        <v>11</v>
      </c>
      <c r="C463" t="s">
        <v>46</v>
      </c>
      <c r="D463">
        <v>10461337</v>
      </c>
      <c r="E463" t="s">
        <v>76</v>
      </c>
      <c r="F463">
        <v>65053762</v>
      </c>
      <c r="G463" t="s">
        <v>147</v>
      </c>
      <c r="H463" t="s">
        <v>5407</v>
      </c>
      <c r="I463" s="1">
        <v>46053</v>
      </c>
      <c r="J463" s="1">
        <v>1</v>
      </c>
      <c r="K463">
        <v>255</v>
      </c>
    </row>
    <row r="464" spans="1:11" x14ac:dyDescent="0.75">
      <c r="A464" t="s">
        <v>10</v>
      </c>
      <c r="B464" t="s">
        <v>11</v>
      </c>
      <c r="C464" t="s">
        <v>46</v>
      </c>
      <c r="D464">
        <v>10461337</v>
      </c>
      <c r="E464" t="s">
        <v>76</v>
      </c>
      <c r="F464">
        <v>65055006</v>
      </c>
      <c r="G464" t="s">
        <v>2301</v>
      </c>
      <c r="H464" t="s">
        <v>5397</v>
      </c>
      <c r="I464" s="1">
        <v>45763</v>
      </c>
      <c r="J464" s="1">
        <v>1</v>
      </c>
      <c r="K464">
        <v>2785</v>
      </c>
    </row>
    <row r="465" spans="1:11" x14ac:dyDescent="0.75">
      <c r="A465" t="s">
        <v>10</v>
      </c>
      <c r="B465" t="s">
        <v>11</v>
      </c>
      <c r="C465" t="s">
        <v>46</v>
      </c>
      <c r="D465">
        <v>10461337</v>
      </c>
      <c r="E465" t="s">
        <v>76</v>
      </c>
      <c r="F465">
        <v>65055019</v>
      </c>
      <c r="G465" t="s">
        <v>5240</v>
      </c>
      <c r="H465" t="s">
        <v>5407</v>
      </c>
      <c r="I465" s="1">
        <v>46053</v>
      </c>
      <c r="J465" s="1">
        <v>1</v>
      </c>
      <c r="K465">
        <v>55</v>
      </c>
    </row>
    <row r="466" spans="1:11" x14ac:dyDescent="0.75">
      <c r="A466" t="s">
        <v>10</v>
      </c>
      <c r="B466" t="s">
        <v>11</v>
      </c>
      <c r="C466" t="s">
        <v>46</v>
      </c>
      <c r="D466">
        <v>10461337</v>
      </c>
      <c r="E466" t="s">
        <v>76</v>
      </c>
      <c r="F466">
        <v>65063789</v>
      </c>
      <c r="G466" t="s">
        <v>3913</v>
      </c>
      <c r="H466" t="s">
        <v>5407</v>
      </c>
      <c r="I466" s="1">
        <v>46018</v>
      </c>
      <c r="J466" s="1">
        <v>1</v>
      </c>
      <c r="K466">
        <v>100</v>
      </c>
    </row>
    <row r="467" spans="1:11" x14ac:dyDescent="0.75">
      <c r="A467" t="s">
        <v>10</v>
      </c>
      <c r="B467" t="s">
        <v>11</v>
      </c>
      <c r="C467" t="s">
        <v>46</v>
      </c>
      <c r="D467">
        <v>10461337</v>
      </c>
      <c r="E467" t="s">
        <v>76</v>
      </c>
      <c r="F467">
        <v>65065096</v>
      </c>
      <c r="G467" t="s">
        <v>1270</v>
      </c>
      <c r="H467" t="s">
        <v>5407</v>
      </c>
      <c r="I467" s="1">
        <v>46018</v>
      </c>
      <c r="J467" s="1">
        <v>1</v>
      </c>
      <c r="K467">
        <v>1130</v>
      </c>
    </row>
    <row r="468" spans="1:11" x14ac:dyDescent="0.75">
      <c r="A468" t="s">
        <v>10</v>
      </c>
      <c r="B468" t="s">
        <v>11</v>
      </c>
      <c r="C468" t="s">
        <v>46</v>
      </c>
      <c r="D468">
        <v>10461337</v>
      </c>
      <c r="E468" t="s">
        <v>76</v>
      </c>
      <c r="F468">
        <v>65065358</v>
      </c>
      <c r="G468" t="s">
        <v>3572</v>
      </c>
      <c r="H468" t="s">
        <v>5420</v>
      </c>
      <c r="I468" s="1">
        <v>46004</v>
      </c>
      <c r="J468" s="1">
        <v>1</v>
      </c>
      <c r="K468">
        <v>610</v>
      </c>
    </row>
    <row r="469" spans="1:11" x14ac:dyDescent="0.75">
      <c r="A469" t="s">
        <v>10</v>
      </c>
      <c r="B469" t="s">
        <v>11</v>
      </c>
      <c r="C469" t="s">
        <v>46</v>
      </c>
      <c r="D469">
        <v>10461337</v>
      </c>
      <c r="E469" t="s">
        <v>76</v>
      </c>
      <c r="F469">
        <v>65066154</v>
      </c>
      <c r="G469" t="s">
        <v>1367</v>
      </c>
      <c r="H469" t="s">
        <v>5397</v>
      </c>
      <c r="I469" s="1">
        <v>46088</v>
      </c>
      <c r="J469" s="1">
        <v>1</v>
      </c>
      <c r="K469">
        <v>220</v>
      </c>
    </row>
    <row r="470" spans="1:11" x14ac:dyDescent="0.75">
      <c r="A470" t="s">
        <v>10</v>
      </c>
      <c r="B470" t="s">
        <v>11</v>
      </c>
      <c r="C470" t="s">
        <v>46</v>
      </c>
      <c r="D470">
        <v>10461337</v>
      </c>
      <c r="E470" t="s">
        <v>76</v>
      </c>
      <c r="F470">
        <v>65066157</v>
      </c>
      <c r="G470" t="s">
        <v>6997</v>
      </c>
      <c r="H470" t="s">
        <v>5407</v>
      </c>
      <c r="I470" s="1">
        <v>46063</v>
      </c>
      <c r="J470" s="1">
        <v>1</v>
      </c>
      <c r="K470">
        <v>2317</v>
      </c>
    </row>
    <row r="471" spans="1:11" x14ac:dyDescent="0.75">
      <c r="A471" t="s">
        <v>10</v>
      </c>
      <c r="B471" t="s">
        <v>11</v>
      </c>
      <c r="C471" t="s">
        <v>46</v>
      </c>
      <c r="D471">
        <v>10461337</v>
      </c>
      <c r="E471" t="s">
        <v>76</v>
      </c>
      <c r="F471">
        <v>65067542</v>
      </c>
      <c r="G471" t="s">
        <v>7290</v>
      </c>
      <c r="H471" t="s">
        <v>5415</v>
      </c>
      <c r="I471" s="1">
        <v>46150</v>
      </c>
      <c r="J471" s="1">
        <v>1</v>
      </c>
      <c r="K471">
        <v>0</v>
      </c>
    </row>
    <row r="472" spans="1:11" x14ac:dyDescent="0.75">
      <c r="A472" t="s">
        <v>10</v>
      </c>
      <c r="B472" t="s">
        <v>11</v>
      </c>
      <c r="C472" t="s">
        <v>46</v>
      </c>
      <c r="D472">
        <v>10461337</v>
      </c>
      <c r="E472" t="s">
        <v>76</v>
      </c>
      <c r="F472">
        <v>65067799</v>
      </c>
      <c r="G472" t="s">
        <v>3545</v>
      </c>
      <c r="H472" t="s">
        <v>5416</v>
      </c>
      <c r="I472" s="1">
        <v>46168</v>
      </c>
      <c r="J472" s="1">
        <v>1</v>
      </c>
      <c r="K472">
        <v>0</v>
      </c>
    </row>
    <row r="473" spans="1:11" x14ac:dyDescent="0.75">
      <c r="A473" t="s">
        <v>10</v>
      </c>
      <c r="B473" t="s">
        <v>11</v>
      </c>
      <c r="C473" t="s">
        <v>46</v>
      </c>
      <c r="D473">
        <v>10461337</v>
      </c>
      <c r="E473" t="s">
        <v>76</v>
      </c>
      <c r="F473">
        <v>65401360</v>
      </c>
      <c r="G473" t="s">
        <v>5021</v>
      </c>
      <c r="H473" t="s">
        <v>5407</v>
      </c>
      <c r="I473" s="1">
        <v>45953</v>
      </c>
      <c r="J473" s="1">
        <v>1</v>
      </c>
      <c r="K473">
        <v>44</v>
      </c>
    </row>
    <row r="474" spans="1:11" x14ac:dyDescent="0.75">
      <c r="A474" t="s">
        <v>10</v>
      </c>
      <c r="B474" t="s">
        <v>11</v>
      </c>
      <c r="C474" t="s">
        <v>46</v>
      </c>
      <c r="D474">
        <v>10461337</v>
      </c>
      <c r="E474" t="s">
        <v>76</v>
      </c>
      <c r="F474">
        <v>65404054</v>
      </c>
      <c r="G474" t="s">
        <v>5089</v>
      </c>
      <c r="H474" t="s">
        <v>5397</v>
      </c>
      <c r="I474" s="1">
        <v>45763</v>
      </c>
      <c r="J474" s="1">
        <v>1</v>
      </c>
      <c r="K474">
        <v>1218</v>
      </c>
    </row>
    <row r="475" spans="1:11" x14ac:dyDescent="0.75">
      <c r="A475" t="s">
        <v>10</v>
      </c>
      <c r="B475" t="s">
        <v>11</v>
      </c>
      <c r="C475" t="s">
        <v>46</v>
      </c>
      <c r="D475">
        <v>10461337</v>
      </c>
      <c r="E475" t="s">
        <v>76</v>
      </c>
      <c r="F475">
        <v>65408300</v>
      </c>
      <c r="G475" t="s">
        <v>4565</v>
      </c>
      <c r="H475" t="s">
        <v>5407</v>
      </c>
      <c r="I475" s="1">
        <v>45832</v>
      </c>
      <c r="J475" s="1">
        <v>1</v>
      </c>
      <c r="K475">
        <v>195</v>
      </c>
    </row>
    <row r="476" spans="1:11" x14ac:dyDescent="0.75">
      <c r="A476" t="s">
        <v>10</v>
      </c>
      <c r="B476" t="s">
        <v>11</v>
      </c>
      <c r="C476" t="s">
        <v>46</v>
      </c>
      <c r="D476">
        <v>10461337</v>
      </c>
      <c r="E476" t="s">
        <v>76</v>
      </c>
      <c r="F476">
        <v>65408373</v>
      </c>
      <c r="G476" t="s">
        <v>2481</v>
      </c>
      <c r="H476" t="s">
        <v>5407</v>
      </c>
      <c r="I476" s="1">
        <v>46053</v>
      </c>
      <c r="J476" s="1">
        <v>1</v>
      </c>
      <c r="K476">
        <v>86</v>
      </c>
    </row>
    <row r="477" spans="1:11" x14ac:dyDescent="0.75">
      <c r="A477" t="s">
        <v>10</v>
      </c>
      <c r="B477" t="s">
        <v>11</v>
      </c>
      <c r="C477" t="s">
        <v>46</v>
      </c>
      <c r="D477">
        <v>10461337</v>
      </c>
      <c r="E477" t="s">
        <v>76</v>
      </c>
      <c r="F477">
        <v>65501337</v>
      </c>
      <c r="G477" t="s">
        <v>3431</v>
      </c>
      <c r="H477" t="s">
        <v>5406</v>
      </c>
      <c r="I477" s="1">
        <v>45763</v>
      </c>
      <c r="J477" s="1">
        <v>1</v>
      </c>
      <c r="K477">
        <v>1345</v>
      </c>
    </row>
    <row r="478" spans="1:11" x14ac:dyDescent="0.75">
      <c r="A478" t="s">
        <v>10</v>
      </c>
      <c r="B478" t="s">
        <v>11</v>
      </c>
      <c r="C478" t="s">
        <v>46</v>
      </c>
      <c r="D478">
        <v>10461337</v>
      </c>
      <c r="E478" t="s">
        <v>76</v>
      </c>
      <c r="F478">
        <v>65503196</v>
      </c>
      <c r="G478" t="s">
        <v>2599</v>
      </c>
      <c r="H478" t="s">
        <v>5407</v>
      </c>
      <c r="I478" s="1">
        <v>45763</v>
      </c>
      <c r="J478" s="1">
        <v>1</v>
      </c>
      <c r="K478">
        <v>0</v>
      </c>
    </row>
    <row r="479" spans="1:11" x14ac:dyDescent="0.75">
      <c r="A479" t="s">
        <v>10</v>
      </c>
      <c r="B479" t="s">
        <v>11</v>
      </c>
      <c r="C479" t="s">
        <v>46</v>
      </c>
      <c r="D479">
        <v>10461337</v>
      </c>
      <c r="E479" t="s">
        <v>76</v>
      </c>
      <c r="F479">
        <v>65503197</v>
      </c>
      <c r="G479" t="s">
        <v>6996</v>
      </c>
      <c r="H479" t="s">
        <v>5407</v>
      </c>
      <c r="I479" s="1">
        <v>45763</v>
      </c>
      <c r="J479" s="1">
        <v>1</v>
      </c>
      <c r="K479">
        <v>201</v>
      </c>
    </row>
    <row r="480" spans="1:11" x14ac:dyDescent="0.75">
      <c r="A480" t="s">
        <v>10</v>
      </c>
      <c r="B480" t="s">
        <v>11</v>
      </c>
      <c r="C480" t="s">
        <v>46</v>
      </c>
      <c r="D480">
        <v>10461337</v>
      </c>
      <c r="E480" t="s">
        <v>76</v>
      </c>
      <c r="F480">
        <v>65503198</v>
      </c>
      <c r="G480" t="s">
        <v>5007</v>
      </c>
      <c r="H480" t="s">
        <v>5406</v>
      </c>
      <c r="I480" s="1">
        <v>45763</v>
      </c>
      <c r="J480" s="1">
        <v>1</v>
      </c>
      <c r="K480">
        <v>700</v>
      </c>
    </row>
    <row r="481" spans="1:11" x14ac:dyDescent="0.75">
      <c r="A481" t="s">
        <v>10</v>
      </c>
      <c r="B481" t="s">
        <v>11</v>
      </c>
      <c r="C481" t="s">
        <v>46</v>
      </c>
      <c r="D481">
        <v>10461337</v>
      </c>
      <c r="E481" t="s">
        <v>76</v>
      </c>
      <c r="F481">
        <v>65505913</v>
      </c>
      <c r="G481" t="s">
        <v>4733</v>
      </c>
      <c r="H481" t="s">
        <v>5407</v>
      </c>
      <c r="I481" s="1">
        <v>45763</v>
      </c>
      <c r="J481" s="1">
        <v>1</v>
      </c>
      <c r="K481">
        <v>180</v>
      </c>
    </row>
    <row r="482" spans="1:11" x14ac:dyDescent="0.75">
      <c r="A482" t="s">
        <v>10</v>
      </c>
      <c r="B482" t="s">
        <v>11</v>
      </c>
      <c r="C482" t="s">
        <v>46</v>
      </c>
      <c r="D482">
        <v>10461337</v>
      </c>
      <c r="E482" t="s">
        <v>76</v>
      </c>
      <c r="F482">
        <v>65507334</v>
      </c>
      <c r="G482" t="s">
        <v>4045</v>
      </c>
      <c r="H482" t="s">
        <v>5407</v>
      </c>
      <c r="I482" s="1">
        <v>46170</v>
      </c>
      <c r="J482" s="1">
        <v>1</v>
      </c>
      <c r="K482">
        <v>68</v>
      </c>
    </row>
    <row r="483" spans="1:11" x14ac:dyDescent="0.75">
      <c r="A483" t="s">
        <v>10</v>
      </c>
      <c r="B483" t="s">
        <v>11</v>
      </c>
      <c r="C483" t="s">
        <v>46</v>
      </c>
      <c r="D483">
        <v>10461337</v>
      </c>
      <c r="E483" t="s">
        <v>76</v>
      </c>
      <c r="F483">
        <v>65507335</v>
      </c>
      <c r="G483" t="s">
        <v>4027</v>
      </c>
      <c r="H483" t="s">
        <v>5407</v>
      </c>
      <c r="I483" s="1">
        <v>46053</v>
      </c>
      <c r="J483" s="1">
        <v>1</v>
      </c>
      <c r="K483">
        <v>40</v>
      </c>
    </row>
    <row r="484" spans="1:11" x14ac:dyDescent="0.75">
      <c r="A484" t="s">
        <v>10</v>
      </c>
      <c r="B484" t="s">
        <v>11</v>
      </c>
      <c r="C484" t="s">
        <v>46</v>
      </c>
      <c r="D484">
        <v>10461337</v>
      </c>
      <c r="E484" t="s">
        <v>76</v>
      </c>
      <c r="F484">
        <v>65508371</v>
      </c>
      <c r="G484" t="s">
        <v>4289</v>
      </c>
      <c r="H484" t="s">
        <v>5407</v>
      </c>
      <c r="I484" s="1">
        <v>46135</v>
      </c>
      <c r="J484" s="1">
        <v>1</v>
      </c>
      <c r="K484">
        <v>31</v>
      </c>
    </row>
    <row r="485" spans="1:11" x14ac:dyDescent="0.75">
      <c r="A485" t="s">
        <v>10</v>
      </c>
      <c r="B485" t="s">
        <v>11</v>
      </c>
      <c r="C485" t="s">
        <v>46</v>
      </c>
      <c r="D485">
        <v>10461337</v>
      </c>
      <c r="E485" t="s">
        <v>76</v>
      </c>
      <c r="F485">
        <v>65508377</v>
      </c>
      <c r="G485" t="s">
        <v>2009</v>
      </c>
      <c r="H485" t="s">
        <v>5407</v>
      </c>
      <c r="I485" s="1">
        <v>45763</v>
      </c>
      <c r="J485" s="1">
        <v>1</v>
      </c>
      <c r="K485">
        <v>136</v>
      </c>
    </row>
    <row r="486" spans="1:11" x14ac:dyDescent="0.75">
      <c r="A486" t="s">
        <v>10</v>
      </c>
      <c r="B486" t="s">
        <v>11</v>
      </c>
      <c r="C486" t="s">
        <v>46</v>
      </c>
      <c r="D486">
        <v>10461337</v>
      </c>
      <c r="E486" t="s">
        <v>76</v>
      </c>
      <c r="F486">
        <v>65508403</v>
      </c>
      <c r="G486" t="s">
        <v>4138</v>
      </c>
      <c r="H486" t="s">
        <v>5407</v>
      </c>
      <c r="I486" s="1">
        <v>45953</v>
      </c>
      <c r="J486" s="1">
        <v>1</v>
      </c>
      <c r="K486">
        <v>104</v>
      </c>
    </row>
    <row r="487" spans="1:11" x14ac:dyDescent="0.75">
      <c r="A487" t="s">
        <v>10</v>
      </c>
      <c r="B487" t="s">
        <v>11</v>
      </c>
      <c r="C487" t="s">
        <v>46</v>
      </c>
      <c r="D487">
        <v>10461337</v>
      </c>
      <c r="E487" t="s">
        <v>76</v>
      </c>
      <c r="F487">
        <v>65508413</v>
      </c>
      <c r="G487" t="s">
        <v>4489</v>
      </c>
      <c r="H487" t="s">
        <v>5407</v>
      </c>
      <c r="I487" s="1">
        <v>45763</v>
      </c>
      <c r="J487" s="1">
        <v>1</v>
      </c>
      <c r="K487">
        <v>430</v>
      </c>
    </row>
    <row r="488" spans="1:11" x14ac:dyDescent="0.75">
      <c r="A488" t="s">
        <v>10</v>
      </c>
      <c r="B488" t="s">
        <v>11</v>
      </c>
      <c r="C488" t="s">
        <v>46</v>
      </c>
      <c r="D488">
        <v>10461337</v>
      </c>
      <c r="E488" t="s">
        <v>76</v>
      </c>
      <c r="F488">
        <v>65508416</v>
      </c>
      <c r="G488" t="s">
        <v>3661</v>
      </c>
      <c r="H488" t="s">
        <v>5406</v>
      </c>
      <c r="I488" s="1">
        <v>45763</v>
      </c>
      <c r="J488" s="1">
        <v>1</v>
      </c>
      <c r="K488">
        <v>765</v>
      </c>
    </row>
    <row r="489" spans="1:11" x14ac:dyDescent="0.75">
      <c r="A489" t="s">
        <v>10</v>
      </c>
      <c r="B489" t="s">
        <v>11</v>
      </c>
      <c r="C489" t="s">
        <v>46</v>
      </c>
      <c r="D489">
        <v>10461337</v>
      </c>
      <c r="E489" t="s">
        <v>76</v>
      </c>
      <c r="F489">
        <v>65508421</v>
      </c>
      <c r="G489" t="s">
        <v>4292</v>
      </c>
      <c r="H489" t="s">
        <v>5407</v>
      </c>
      <c r="I489" s="1">
        <v>45953</v>
      </c>
      <c r="J489" s="1">
        <v>1</v>
      </c>
      <c r="K489">
        <v>101</v>
      </c>
    </row>
    <row r="490" spans="1:11" x14ac:dyDescent="0.75">
      <c r="A490" t="s">
        <v>10</v>
      </c>
      <c r="B490" t="s">
        <v>11</v>
      </c>
      <c r="C490" t="s">
        <v>46</v>
      </c>
      <c r="D490">
        <v>10461337</v>
      </c>
      <c r="E490" t="s">
        <v>76</v>
      </c>
      <c r="F490">
        <v>65508822</v>
      </c>
      <c r="G490" t="s">
        <v>1918</v>
      </c>
      <c r="H490" t="s">
        <v>5407</v>
      </c>
      <c r="I490" s="1">
        <v>46053</v>
      </c>
      <c r="J490" s="1">
        <v>1</v>
      </c>
      <c r="K490">
        <v>170</v>
      </c>
    </row>
    <row r="491" spans="1:11" x14ac:dyDescent="0.75">
      <c r="A491" t="s">
        <v>10</v>
      </c>
      <c r="B491" t="s">
        <v>11</v>
      </c>
      <c r="C491" t="s">
        <v>46</v>
      </c>
      <c r="D491">
        <v>10461337</v>
      </c>
      <c r="E491" t="s">
        <v>76</v>
      </c>
      <c r="F491">
        <v>65508865</v>
      </c>
      <c r="G491" t="s">
        <v>765</v>
      </c>
      <c r="H491" t="s">
        <v>5407</v>
      </c>
      <c r="I491" s="1">
        <v>45763</v>
      </c>
      <c r="J491" s="1">
        <v>1</v>
      </c>
      <c r="K491">
        <v>215</v>
      </c>
    </row>
    <row r="492" spans="1:11" x14ac:dyDescent="0.75">
      <c r="A492" t="s">
        <v>10</v>
      </c>
      <c r="B492" t="s">
        <v>11</v>
      </c>
      <c r="C492" t="s">
        <v>46</v>
      </c>
      <c r="D492">
        <v>10461337</v>
      </c>
      <c r="E492" t="s">
        <v>76</v>
      </c>
      <c r="F492">
        <v>65508873</v>
      </c>
      <c r="G492" t="s">
        <v>910</v>
      </c>
      <c r="H492" t="s">
        <v>5406</v>
      </c>
      <c r="I492" s="1">
        <v>46053</v>
      </c>
      <c r="J492" s="1">
        <v>1</v>
      </c>
      <c r="K492">
        <v>823</v>
      </c>
    </row>
    <row r="493" spans="1:11" x14ac:dyDescent="0.75">
      <c r="A493" t="s">
        <v>10</v>
      </c>
      <c r="B493" t="s">
        <v>11</v>
      </c>
      <c r="C493" t="s">
        <v>46</v>
      </c>
      <c r="D493">
        <v>10461337</v>
      </c>
      <c r="E493" t="s">
        <v>76</v>
      </c>
      <c r="F493">
        <v>65508884</v>
      </c>
      <c r="G493" t="s">
        <v>2716</v>
      </c>
      <c r="H493" t="s">
        <v>5407</v>
      </c>
      <c r="I493" s="1">
        <v>45763</v>
      </c>
      <c r="J493" s="1">
        <v>1</v>
      </c>
      <c r="K493">
        <v>240</v>
      </c>
    </row>
    <row r="494" spans="1:11" x14ac:dyDescent="0.75">
      <c r="A494" t="s">
        <v>10</v>
      </c>
      <c r="B494" t="s">
        <v>11</v>
      </c>
      <c r="C494" t="s">
        <v>46</v>
      </c>
      <c r="D494">
        <v>10461337</v>
      </c>
      <c r="E494" t="s">
        <v>76</v>
      </c>
      <c r="F494">
        <v>65526757</v>
      </c>
      <c r="G494" t="s">
        <v>4307</v>
      </c>
      <c r="H494" t="s">
        <v>5407</v>
      </c>
      <c r="I494" s="1">
        <v>46135</v>
      </c>
      <c r="J494" s="1">
        <v>1</v>
      </c>
      <c r="K494">
        <v>10</v>
      </c>
    </row>
    <row r="495" spans="1:11" x14ac:dyDescent="0.75">
      <c r="A495" t="s">
        <v>10</v>
      </c>
      <c r="B495" t="s">
        <v>11</v>
      </c>
      <c r="C495" t="s">
        <v>46</v>
      </c>
      <c r="D495">
        <v>10461337</v>
      </c>
      <c r="E495" t="s">
        <v>76</v>
      </c>
      <c r="F495">
        <v>65526759</v>
      </c>
      <c r="G495" t="s">
        <v>4272</v>
      </c>
      <c r="H495" t="s">
        <v>5406</v>
      </c>
      <c r="I495" s="1">
        <v>46053</v>
      </c>
      <c r="J495" s="1">
        <v>1</v>
      </c>
      <c r="K495">
        <v>385</v>
      </c>
    </row>
    <row r="496" spans="1:11" x14ac:dyDescent="0.75">
      <c r="A496" t="s">
        <v>10</v>
      </c>
      <c r="B496" t="s">
        <v>11</v>
      </c>
      <c r="C496" t="s">
        <v>46</v>
      </c>
      <c r="D496">
        <v>10461337</v>
      </c>
      <c r="E496" t="s">
        <v>76</v>
      </c>
      <c r="F496">
        <v>65527061</v>
      </c>
      <c r="G496" t="s">
        <v>4274</v>
      </c>
      <c r="H496" t="s">
        <v>5407</v>
      </c>
      <c r="I496" s="1">
        <v>46053</v>
      </c>
      <c r="J496" s="1">
        <v>1</v>
      </c>
      <c r="K496">
        <v>30</v>
      </c>
    </row>
    <row r="497" spans="1:11" x14ac:dyDescent="0.75">
      <c r="A497" t="s">
        <v>10</v>
      </c>
      <c r="B497" t="s">
        <v>11</v>
      </c>
      <c r="C497" t="s">
        <v>46</v>
      </c>
      <c r="D497">
        <v>10461337</v>
      </c>
      <c r="E497" t="s">
        <v>76</v>
      </c>
      <c r="F497">
        <v>65527062</v>
      </c>
      <c r="G497" t="s">
        <v>4309</v>
      </c>
      <c r="H497" t="s">
        <v>5407</v>
      </c>
      <c r="I497" s="1">
        <v>45763</v>
      </c>
      <c r="J497" s="1">
        <v>1</v>
      </c>
      <c r="K497">
        <v>65</v>
      </c>
    </row>
    <row r="498" spans="1:11" x14ac:dyDescent="0.75">
      <c r="A498" t="s">
        <v>10</v>
      </c>
      <c r="B498" t="s">
        <v>11</v>
      </c>
      <c r="C498" t="s">
        <v>46</v>
      </c>
      <c r="D498">
        <v>10461337</v>
      </c>
      <c r="E498" t="s">
        <v>76</v>
      </c>
      <c r="F498">
        <v>65527172</v>
      </c>
      <c r="G498" t="s">
        <v>1772</v>
      </c>
      <c r="H498" t="s">
        <v>5407</v>
      </c>
      <c r="I498" s="1">
        <v>45763</v>
      </c>
      <c r="J498" s="1">
        <v>1</v>
      </c>
      <c r="K498">
        <v>53</v>
      </c>
    </row>
    <row r="499" spans="1:11" x14ac:dyDescent="0.75">
      <c r="A499" t="s">
        <v>10</v>
      </c>
      <c r="B499" t="s">
        <v>11</v>
      </c>
      <c r="C499" t="s">
        <v>46</v>
      </c>
      <c r="D499">
        <v>10461337</v>
      </c>
      <c r="E499" t="s">
        <v>76</v>
      </c>
      <c r="F499">
        <v>65527175</v>
      </c>
      <c r="G499" t="s">
        <v>1920</v>
      </c>
      <c r="H499" t="s">
        <v>5407</v>
      </c>
      <c r="I499" s="1">
        <v>46053</v>
      </c>
      <c r="J499" s="1">
        <v>1</v>
      </c>
      <c r="K499">
        <v>193</v>
      </c>
    </row>
    <row r="500" spans="1:11" x14ac:dyDescent="0.75">
      <c r="A500" t="s">
        <v>10</v>
      </c>
      <c r="B500" t="s">
        <v>11</v>
      </c>
      <c r="C500" t="s">
        <v>46</v>
      </c>
      <c r="D500">
        <v>10461337</v>
      </c>
      <c r="E500" t="s">
        <v>76</v>
      </c>
      <c r="F500">
        <v>65540082</v>
      </c>
      <c r="G500" t="s">
        <v>4989</v>
      </c>
      <c r="H500" t="s">
        <v>5406</v>
      </c>
      <c r="I500" s="1">
        <v>45953</v>
      </c>
      <c r="J500" s="1">
        <v>1</v>
      </c>
      <c r="K500">
        <v>595</v>
      </c>
    </row>
    <row r="501" spans="1:11" x14ac:dyDescent="0.75">
      <c r="A501" t="s">
        <v>10</v>
      </c>
      <c r="B501" t="s">
        <v>11</v>
      </c>
      <c r="C501" t="s">
        <v>46</v>
      </c>
      <c r="D501">
        <v>10461337</v>
      </c>
      <c r="E501" t="s">
        <v>76</v>
      </c>
      <c r="F501">
        <v>65540124</v>
      </c>
      <c r="G501" t="s">
        <v>4757</v>
      </c>
      <c r="H501" t="s">
        <v>5406</v>
      </c>
      <c r="I501" s="1">
        <v>45763</v>
      </c>
      <c r="J501" s="1">
        <v>1</v>
      </c>
      <c r="K501">
        <v>195</v>
      </c>
    </row>
    <row r="502" spans="1:11" x14ac:dyDescent="0.75">
      <c r="A502" t="s">
        <v>10</v>
      </c>
      <c r="B502" t="s">
        <v>11</v>
      </c>
      <c r="C502" t="s">
        <v>46</v>
      </c>
      <c r="D502">
        <v>10461337</v>
      </c>
      <c r="E502" t="s">
        <v>76</v>
      </c>
      <c r="F502">
        <v>65540227</v>
      </c>
      <c r="G502" t="s">
        <v>3513</v>
      </c>
      <c r="H502" t="s">
        <v>5406</v>
      </c>
      <c r="I502" s="1">
        <v>45953</v>
      </c>
      <c r="J502" s="1">
        <v>1</v>
      </c>
      <c r="K502">
        <v>1795</v>
      </c>
    </row>
    <row r="503" spans="1:11" x14ac:dyDescent="0.75">
      <c r="A503" t="s">
        <v>10</v>
      </c>
      <c r="B503" t="s">
        <v>11</v>
      </c>
      <c r="C503" t="s">
        <v>46</v>
      </c>
      <c r="D503">
        <v>10461337</v>
      </c>
      <c r="E503" t="s">
        <v>76</v>
      </c>
      <c r="F503">
        <v>65540288</v>
      </c>
      <c r="G503" t="s">
        <v>4067</v>
      </c>
      <c r="H503" t="s">
        <v>5407</v>
      </c>
      <c r="I503" s="1">
        <v>45846</v>
      </c>
      <c r="J503" s="1">
        <v>1</v>
      </c>
      <c r="K503">
        <v>104</v>
      </c>
    </row>
    <row r="504" spans="1:11" x14ac:dyDescent="0.75">
      <c r="A504" t="s">
        <v>10</v>
      </c>
      <c r="B504" t="s">
        <v>11</v>
      </c>
      <c r="C504" t="s">
        <v>46</v>
      </c>
      <c r="D504">
        <v>10461337</v>
      </c>
      <c r="E504" t="s">
        <v>76</v>
      </c>
      <c r="F504">
        <v>65540309</v>
      </c>
      <c r="G504" t="s">
        <v>2276</v>
      </c>
      <c r="H504" t="s">
        <v>5406</v>
      </c>
      <c r="I504" s="1">
        <v>45763</v>
      </c>
      <c r="J504" s="1">
        <v>1</v>
      </c>
      <c r="K504">
        <v>160</v>
      </c>
    </row>
    <row r="505" spans="1:11" x14ac:dyDescent="0.75">
      <c r="A505" t="s">
        <v>10</v>
      </c>
      <c r="B505" t="s">
        <v>11</v>
      </c>
      <c r="C505" t="s">
        <v>46</v>
      </c>
      <c r="D505">
        <v>10461337</v>
      </c>
      <c r="E505" t="s">
        <v>76</v>
      </c>
      <c r="F505">
        <v>65540418</v>
      </c>
      <c r="G505" t="s">
        <v>4177</v>
      </c>
      <c r="H505" t="s">
        <v>5407</v>
      </c>
      <c r="I505" s="1">
        <v>45832</v>
      </c>
      <c r="J505" s="1">
        <v>1</v>
      </c>
      <c r="K505">
        <v>60</v>
      </c>
    </row>
    <row r="506" spans="1:11" x14ac:dyDescent="0.75">
      <c r="A506" t="s">
        <v>10</v>
      </c>
      <c r="B506" t="s">
        <v>11</v>
      </c>
      <c r="C506" t="s">
        <v>46</v>
      </c>
      <c r="D506">
        <v>10461337</v>
      </c>
      <c r="E506" t="s">
        <v>76</v>
      </c>
      <c r="F506">
        <v>65600295</v>
      </c>
      <c r="G506" t="s">
        <v>1346</v>
      </c>
      <c r="H506" t="s">
        <v>5413</v>
      </c>
      <c r="I506" s="1">
        <v>45763</v>
      </c>
      <c r="J506" s="1">
        <v>1</v>
      </c>
      <c r="K506">
        <v>1256</v>
      </c>
    </row>
    <row r="507" spans="1:11" x14ac:dyDescent="0.75">
      <c r="A507" t="s">
        <v>10</v>
      </c>
      <c r="B507" t="s">
        <v>11</v>
      </c>
      <c r="C507" t="s">
        <v>46</v>
      </c>
      <c r="D507">
        <v>10461337</v>
      </c>
      <c r="E507" t="s">
        <v>76</v>
      </c>
      <c r="F507">
        <v>65600384</v>
      </c>
      <c r="G507" t="s">
        <v>3651</v>
      </c>
      <c r="H507" t="s">
        <v>5407</v>
      </c>
      <c r="I507" s="1">
        <v>46053</v>
      </c>
      <c r="J507" s="1">
        <v>1</v>
      </c>
      <c r="K507">
        <v>150</v>
      </c>
    </row>
    <row r="508" spans="1:11" x14ac:dyDescent="0.75">
      <c r="A508" t="s">
        <v>10</v>
      </c>
      <c r="B508" t="s">
        <v>11</v>
      </c>
      <c r="C508" t="s">
        <v>46</v>
      </c>
      <c r="D508">
        <v>10461337</v>
      </c>
      <c r="E508" t="s">
        <v>76</v>
      </c>
      <c r="F508">
        <v>65700587</v>
      </c>
      <c r="G508" t="s">
        <v>1007</v>
      </c>
      <c r="H508" t="s">
        <v>5407</v>
      </c>
      <c r="I508" s="1">
        <v>45763</v>
      </c>
      <c r="J508" s="1">
        <v>1</v>
      </c>
      <c r="K508">
        <v>255</v>
      </c>
    </row>
    <row r="509" spans="1:11" x14ac:dyDescent="0.75">
      <c r="A509" t="s">
        <v>10</v>
      </c>
      <c r="B509" t="s">
        <v>11</v>
      </c>
      <c r="C509" t="s">
        <v>46</v>
      </c>
      <c r="D509">
        <v>10461337</v>
      </c>
      <c r="E509" t="s">
        <v>76</v>
      </c>
      <c r="F509">
        <v>65704961</v>
      </c>
      <c r="G509" t="s">
        <v>4318</v>
      </c>
      <c r="H509" t="s">
        <v>5407</v>
      </c>
      <c r="I509" s="1">
        <v>46053</v>
      </c>
      <c r="J509" s="1">
        <v>1</v>
      </c>
      <c r="K509">
        <v>65</v>
      </c>
    </row>
    <row r="510" spans="1:11" x14ac:dyDescent="0.75">
      <c r="A510" t="s">
        <v>10</v>
      </c>
      <c r="B510" t="s">
        <v>11</v>
      </c>
      <c r="C510" t="s">
        <v>46</v>
      </c>
      <c r="D510">
        <v>10461337</v>
      </c>
      <c r="E510" t="s">
        <v>76</v>
      </c>
      <c r="F510">
        <v>65705151</v>
      </c>
      <c r="G510" t="s">
        <v>4331</v>
      </c>
      <c r="H510" t="s">
        <v>5407</v>
      </c>
      <c r="I510" s="1">
        <v>45763</v>
      </c>
      <c r="J510" s="1">
        <v>1</v>
      </c>
      <c r="K510">
        <v>70</v>
      </c>
    </row>
    <row r="511" spans="1:11" x14ac:dyDescent="0.75">
      <c r="A511" t="s">
        <v>10</v>
      </c>
      <c r="B511" t="s">
        <v>11</v>
      </c>
      <c r="C511" t="s">
        <v>46</v>
      </c>
      <c r="D511">
        <v>10461337</v>
      </c>
      <c r="E511" t="s">
        <v>76</v>
      </c>
      <c r="F511">
        <v>65706326</v>
      </c>
      <c r="G511" t="s">
        <v>3937</v>
      </c>
      <c r="H511" t="s">
        <v>5407</v>
      </c>
      <c r="I511" s="1">
        <v>45763</v>
      </c>
      <c r="J511" s="1">
        <v>1</v>
      </c>
      <c r="K511">
        <v>0</v>
      </c>
    </row>
    <row r="512" spans="1:11" x14ac:dyDescent="0.75">
      <c r="A512" t="s">
        <v>10</v>
      </c>
      <c r="B512" t="s">
        <v>11</v>
      </c>
      <c r="C512" t="s">
        <v>46</v>
      </c>
      <c r="D512">
        <v>10461337</v>
      </c>
      <c r="E512" t="s">
        <v>76</v>
      </c>
      <c r="F512">
        <v>65706512</v>
      </c>
      <c r="G512" t="s">
        <v>3710</v>
      </c>
      <c r="H512" t="s">
        <v>5407</v>
      </c>
      <c r="I512" s="1">
        <v>45763</v>
      </c>
      <c r="J512" s="1">
        <v>1</v>
      </c>
      <c r="K512">
        <v>790</v>
      </c>
    </row>
    <row r="513" spans="1:11" x14ac:dyDescent="0.75">
      <c r="A513" t="s">
        <v>10</v>
      </c>
      <c r="B513" t="s">
        <v>11</v>
      </c>
      <c r="C513" t="s">
        <v>46</v>
      </c>
      <c r="D513">
        <v>10461337</v>
      </c>
      <c r="E513" t="s">
        <v>76</v>
      </c>
      <c r="F513">
        <v>65708085</v>
      </c>
      <c r="G513" t="s">
        <v>822</v>
      </c>
      <c r="H513" t="s">
        <v>5407</v>
      </c>
      <c r="I513" s="1">
        <v>45763</v>
      </c>
      <c r="J513" s="1">
        <v>1</v>
      </c>
      <c r="K513">
        <v>180</v>
      </c>
    </row>
    <row r="514" spans="1:11" x14ac:dyDescent="0.75">
      <c r="A514" t="s">
        <v>10</v>
      </c>
      <c r="B514" t="s">
        <v>11</v>
      </c>
      <c r="C514" t="s">
        <v>46</v>
      </c>
      <c r="D514">
        <v>10461337</v>
      </c>
      <c r="E514" t="s">
        <v>76</v>
      </c>
      <c r="F514">
        <v>65709382</v>
      </c>
      <c r="G514" t="s">
        <v>5135</v>
      </c>
      <c r="H514" t="s">
        <v>5407</v>
      </c>
      <c r="I514" s="1">
        <v>46053</v>
      </c>
      <c r="J514" s="1">
        <v>1</v>
      </c>
      <c r="K514">
        <v>62</v>
      </c>
    </row>
    <row r="515" spans="1:11" x14ac:dyDescent="0.75">
      <c r="A515" t="s">
        <v>10</v>
      </c>
      <c r="B515" t="s">
        <v>11</v>
      </c>
      <c r="C515" t="s">
        <v>46</v>
      </c>
      <c r="D515">
        <v>10461337</v>
      </c>
      <c r="E515" t="s">
        <v>76</v>
      </c>
      <c r="F515">
        <v>65710657</v>
      </c>
      <c r="G515" t="s">
        <v>3576</v>
      </c>
      <c r="H515" t="s">
        <v>5406</v>
      </c>
      <c r="I515" s="1">
        <v>46053</v>
      </c>
      <c r="J515" s="1">
        <v>1</v>
      </c>
      <c r="K515">
        <v>194</v>
      </c>
    </row>
    <row r="516" spans="1:11" x14ac:dyDescent="0.75">
      <c r="A516" t="s">
        <v>10</v>
      </c>
      <c r="B516" t="s">
        <v>11</v>
      </c>
      <c r="C516" t="s">
        <v>46</v>
      </c>
      <c r="D516">
        <v>10461337</v>
      </c>
      <c r="E516" t="s">
        <v>76</v>
      </c>
      <c r="F516">
        <v>65710664</v>
      </c>
      <c r="G516" t="s">
        <v>1985</v>
      </c>
      <c r="H516" t="s">
        <v>5397</v>
      </c>
      <c r="I516" s="1">
        <v>45953</v>
      </c>
      <c r="J516" s="1">
        <v>1</v>
      </c>
      <c r="K516">
        <v>0</v>
      </c>
    </row>
    <row r="517" spans="1:11" x14ac:dyDescent="0.75">
      <c r="A517" t="s">
        <v>10</v>
      </c>
      <c r="B517" t="s">
        <v>11</v>
      </c>
      <c r="C517" t="s">
        <v>46</v>
      </c>
      <c r="D517">
        <v>10461337</v>
      </c>
      <c r="E517" t="s">
        <v>76</v>
      </c>
      <c r="F517">
        <v>65710838</v>
      </c>
      <c r="G517" t="s">
        <v>1861</v>
      </c>
      <c r="H517" t="s">
        <v>5407</v>
      </c>
      <c r="I517" s="1">
        <v>46053</v>
      </c>
      <c r="J517" s="1">
        <v>1</v>
      </c>
      <c r="K517">
        <v>330</v>
      </c>
    </row>
    <row r="518" spans="1:11" x14ac:dyDescent="0.75">
      <c r="A518" t="s">
        <v>10</v>
      </c>
      <c r="B518" t="s">
        <v>11</v>
      </c>
      <c r="C518" t="s">
        <v>46</v>
      </c>
      <c r="D518">
        <v>10461337</v>
      </c>
      <c r="E518" t="s">
        <v>76</v>
      </c>
      <c r="F518">
        <v>65711136</v>
      </c>
      <c r="G518" t="s">
        <v>1370</v>
      </c>
      <c r="H518" t="s">
        <v>5397</v>
      </c>
      <c r="I518" s="1">
        <v>45952</v>
      </c>
      <c r="J518" s="1">
        <v>1</v>
      </c>
      <c r="K518">
        <v>290</v>
      </c>
    </row>
    <row r="519" spans="1:11" x14ac:dyDescent="0.75">
      <c r="A519" t="s">
        <v>10</v>
      </c>
      <c r="B519" t="s">
        <v>11</v>
      </c>
      <c r="C519" t="s">
        <v>46</v>
      </c>
      <c r="D519">
        <v>10461337</v>
      </c>
      <c r="E519" t="s">
        <v>76</v>
      </c>
      <c r="F519">
        <v>65714761</v>
      </c>
      <c r="G519" t="s">
        <v>2585</v>
      </c>
      <c r="H519" t="s">
        <v>5407</v>
      </c>
      <c r="I519" s="1">
        <v>46053</v>
      </c>
      <c r="J519" s="1">
        <v>1</v>
      </c>
      <c r="K519">
        <v>104</v>
      </c>
    </row>
    <row r="520" spans="1:11" x14ac:dyDescent="0.75">
      <c r="A520" t="s">
        <v>10</v>
      </c>
      <c r="B520" t="s">
        <v>11</v>
      </c>
      <c r="C520" t="s">
        <v>46</v>
      </c>
      <c r="D520">
        <v>10461337</v>
      </c>
      <c r="E520" t="s">
        <v>76</v>
      </c>
      <c r="F520">
        <v>65717842</v>
      </c>
      <c r="G520" t="s">
        <v>1042</v>
      </c>
      <c r="H520" t="s">
        <v>5407</v>
      </c>
      <c r="I520" s="1">
        <v>45953</v>
      </c>
      <c r="J520" s="1">
        <v>1</v>
      </c>
      <c r="K520">
        <v>16</v>
      </c>
    </row>
    <row r="521" spans="1:11" x14ac:dyDescent="0.75">
      <c r="A521" t="s">
        <v>10</v>
      </c>
      <c r="B521" t="s">
        <v>11</v>
      </c>
      <c r="C521" t="s">
        <v>46</v>
      </c>
      <c r="D521">
        <v>10461337</v>
      </c>
      <c r="E521" t="s">
        <v>76</v>
      </c>
      <c r="F521">
        <v>65719019</v>
      </c>
      <c r="G521" t="s">
        <v>4076</v>
      </c>
      <c r="H521" t="s">
        <v>5407</v>
      </c>
      <c r="I521" s="1">
        <v>46170</v>
      </c>
      <c r="J521" s="1">
        <v>1</v>
      </c>
      <c r="K521">
        <v>40</v>
      </c>
    </row>
    <row r="522" spans="1:11" x14ac:dyDescent="0.75">
      <c r="A522" t="s">
        <v>10</v>
      </c>
      <c r="B522" t="s">
        <v>11</v>
      </c>
      <c r="C522" t="s">
        <v>46</v>
      </c>
      <c r="D522">
        <v>10461337</v>
      </c>
      <c r="E522" t="s">
        <v>76</v>
      </c>
      <c r="F522">
        <v>65719935</v>
      </c>
      <c r="G522" t="s">
        <v>272</v>
      </c>
      <c r="H522" t="s">
        <v>5406</v>
      </c>
      <c r="I522" s="1">
        <v>45763</v>
      </c>
      <c r="J522" s="1">
        <v>1</v>
      </c>
      <c r="K522">
        <v>350</v>
      </c>
    </row>
    <row r="523" spans="1:11" x14ac:dyDescent="0.75">
      <c r="A523" t="s">
        <v>10</v>
      </c>
      <c r="B523" t="s">
        <v>11</v>
      </c>
      <c r="C523" t="s">
        <v>46</v>
      </c>
      <c r="D523">
        <v>10461337</v>
      </c>
      <c r="E523" t="s">
        <v>76</v>
      </c>
      <c r="F523">
        <v>65720034</v>
      </c>
      <c r="G523" t="s">
        <v>859</v>
      </c>
      <c r="H523" t="s">
        <v>5407</v>
      </c>
      <c r="I523" s="1">
        <v>46053</v>
      </c>
      <c r="J523" s="1">
        <v>1</v>
      </c>
      <c r="K523">
        <v>210</v>
      </c>
    </row>
    <row r="524" spans="1:11" x14ac:dyDescent="0.75">
      <c r="A524" t="s">
        <v>10</v>
      </c>
      <c r="B524" t="s">
        <v>11</v>
      </c>
      <c r="C524" t="s">
        <v>46</v>
      </c>
      <c r="D524">
        <v>10461337</v>
      </c>
      <c r="E524" t="s">
        <v>76</v>
      </c>
      <c r="F524">
        <v>65721050</v>
      </c>
      <c r="G524" t="s">
        <v>1682</v>
      </c>
      <c r="H524" t="s">
        <v>5406</v>
      </c>
      <c r="I524" s="1">
        <v>45952</v>
      </c>
      <c r="J524" s="1">
        <v>1</v>
      </c>
      <c r="K524">
        <v>360</v>
      </c>
    </row>
    <row r="525" spans="1:11" x14ac:dyDescent="0.75">
      <c r="A525" t="s">
        <v>10</v>
      </c>
      <c r="B525" t="s">
        <v>11</v>
      </c>
      <c r="C525" t="s">
        <v>46</v>
      </c>
      <c r="D525">
        <v>10461337</v>
      </c>
      <c r="E525" t="s">
        <v>76</v>
      </c>
      <c r="F525">
        <v>65727152</v>
      </c>
      <c r="G525" t="s">
        <v>1274</v>
      </c>
      <c r="H525" t="s">
        <v>5406</v>
      </c>
      <c r="I525" s="1">
        <v>45763</v>
      </c>
      <c r="J525" s="1">
        <v>1</v>
      </c>
      <c r="K525">
        <v>775</v>
      </c>
    </row>
    <row r="526" spans="1:11" x14ac:dyDescent="0.75">
      <c r="A526" t="s">
        <v>10</v>
      </c>
      <c r="B526" t="s">
        <v>11</v>
      </c>
      <c r="C526" t="s">
        <v>46</v>
      </c>
      <c r="D526">
        <v>10461337</v>
      </c>
      <c r="E526" t="s">
        <v>76</v>
      </c>
      <c r="F526">
        <v>65727549</v>
      </c>
      <c r="G526" t="s">
        <v>2728</v>
      </c>
      <c r="H526" t="s">
        <v>5407</v>
      </c>
      <c r="I526" s="1">
        <v>45763</v>
      </c>
      <c r="J526" s="1">
        <v>1</v>
      </c>
      <c r="K526">
        <v>272</v>
      </c>
    </row>
    <row r="527" spans="1:11" x14ac:dyDescent="0.75">
      <c r="A527" t="s">
        <v>10</v>
      </c>
      <c r="B527" t="s">
        <v>11</v>
      </c>
      <c r="C527" t="s">
        <v>46</v>
      </c>
      <c r="D527">
        <v>10461337</v>
      </c>
      <c r="E527" t="s">
        <v>76</v>
      </c>
      <c r="F527">
        <v>65729073</v>
      </c>
      <c r="G527" t="s">
        <v>5017</v>
      </c>
      <c r="H527" t="s">
        <v>5406</v>
      </c>
      <c r="I527" s="1">
        <v>45763</v>
      </c>
      <c r="J527" s="1">
        <v>1</v>
      </c>
      <c r="K527">
        <v>280</v>
      </c>
    </row>
    <row r="528" spans="1:11" x14ac:dyDescent="0.75">
      <c r="A528" t="s">
        <v>10</v>
      </c>
      <c r="B528" t="s">
        <v>11</v>
      </c>
      <c r="C528" t="s">
        <v>46</v>
      </c>
      <c r="D528">
        <v>10461337</v>
      </c>
      <c r="E528" t="s">
        <v>76</v>
      </c>
      <c r="F528">
        <v>65729753</v>
      </c>
      <c r="G528" t="s">
        <v>2916</v>
      </c>
      <c r="H528" t="s">
        <v>5407</v>
      </c>
      <c r="I528" s="1">
        <v>46053</v>
      </c>
      <c r="J528" s="1">
        <v>1</v>
      </c>
      <c r="K528">
        <v>163</v>
      </c>
    </row>
    <row r="529" spans="1:11" x14ac:dyDescent="0.75">
      <c r="A529" t="s">
        <v>10</v>
      </c>
      <c r="B529" t="s">
        <v>11</v>
      </c>
      <c r="C529" t="s">
        <v>46</v>
      </c>
      <c r="D529">
        <v>10461337</v>
      </c>
      <c r="E529" t="s">
        <v>76</v>
      </c>
      <c r="F529">
        <v>65730612</v>
      </c>
      <c r="G529" t="s">
        <v>172</v>
      </c>
      <c r="H529" t="s">
        <v>5413</v>
      </c>
      <c r="I529" s="1">
        <v>45763</v>
      </c>
      <c r="J529" s="1">
        <v>1</v>
      </c>
      <c r="K529">
        <v>1250</v>
      </c>
    </row>
    <row r="530" spans="1:11" x14ac:dyDescent="0.75">
      <c r="A530" t="s">
        <v>10</v>
      </c>
      <c r="B530" t="s">
        <v>11</v>
      </c>
      <c r="C530" t="s">
        <v>46</v>
      </c>
      <c r="D530">
        <v>10461337</v>
      </c>
      <c r="E530" t="s">
        <v>76</v>
      </c>
      <c r="F530">
        <v>65730778</v>
      </c>
      <c r="G530" t="s">
        <v>4361</v>
      </c>
      <c r="H530" t="s">
        <v>5407</v>
      </c>
      <c r="I530" s="1">
        <v>45763</v>
      </c>
      <c r="J530" s="1">
        <v>1</v>
      </c>
      <c r="K530">
        <v>90</v>
      </c>
    </row>
    <row r="531" spans="1:11" x14ac:dyDescent="0.75">
      <c r="A531" t="s">
        <v>10</v>
      </c>
      <c r="B531" t="s">
        <v>11</v>
      </c>
      <c r="C531" t="s">
        <v>46</v>
      </c>
      <c r="D531">
        <v>10461337</v>
      </c>
      <c r="E531" t="s">
        <v>76</v>
      </c>
      <c r="F531">
        <v>65730908</v>
      </c>
      <c r="G531" t="s">
        <v>918</v>
      </c>
      <c r="H531" t="s">
        <v>5407</v>
      </c>
      <c r="I531" s="1">
        <v>45763</v>
      </c>
      <c r="J531" s="1">
        <v>1</v>
      </c>
      <c r="K531">
        <v>0</v>
      </c>
    </row>
    <row r="532" spans="1:11" x14ac:dyDescent="0.75">
      <c r="A532" t="s">
        <v>10</v>
      </c>
      <c r="B532" t="s">
        <v>11</v>
      </c>
      <c r="C532" t="s">
        <v>46</v>
      </c>
      <c r="D532">
        <v>10461337</v>
      </c>
      <c r="E532" t="s">
        <v>76</v>
      </c>
      <c r="F532">
        <v>65731377</v>
      </c>
      <c r="G532" t="s">
        <v>4208</v>
      </c>
      <c r="H532" t="s">
        <v>5407</v>
      </c>
      <c r="I532" s="1">
        <v>45763</v>
      </c>
      <c r="J532" s="1">
        <v>1</v>
      </c>
      <c r="K532">
        <v>10</v>
      </c>
    </row>
    <row r="533" spans="1:11" x14ac:dyDescent="0.75">
      <c r="A533" t="s">
        <v>10</v>
      </c>
      <c r="B533" t="s">
        <v>11</v>
      </c>
      <c r="C533" t="s">
        <v>46</v>
      </c>
      <c r="D533">
        <v>10461337</v>
      </c>
      <c r="E533" t="s">
        <v>76</v>
      </c>
      <c r="F533">
        <v>65733354</v>
      </c>
      <c r="G533" t="s">
        <v>3601</v>
      </c>
      <c r="H533" t="s">
        <v>5407</v>
      </c>
      <c r="I533" s="1">
        <v>45763</v>
      </c>
      <c r="J533" s="1">
        <v>1</v>
      </c>
      <c r="K533">
        <v>121</v>
      </c>
    </row>
    <row r="534" spans="1:11" x14ac:dyDescent="0.75">
      <c r="A534" t="s">
        <v>10</v>
      </c>
      <c r="B534" t="s">
        <v>11</v>
      </c>
      <c r="C534" t="s">
        <v>46</v>
      </c>
      <c r="D534">
        <v>10461337</v>
      </c>
      <c r="E534" t="s">
        <v>76</v>
      </c>
      <c r="F534">
        <v>65733400</v>
      </c>
      <c r="G534" t="s">
        <v>5023</v>
      </c>
      <c r="H534" t="s">
        <v>5390</v>
      </c>
      <c r="I534" s="1">
        <v>46168</v>
      </c>
      <c r="J534" s="1">
        <v>1</v>
      </c>
      <c r="K534">
        <v>65</v>
      </c>
    </row>
    <row r="535" spans="1:11" x14ac:dyDescent="0.75">
      <c r="A535" t="s">
        <v>10</v>
      </c>
      <c r="B535" t="s">
        <v>11</v>
      </c>
      <c r="C535" t="s">
        <v>12</v>
      </c>
      <c r="D535">
        <v>10260260</v>
      </c>
      <c r="E535" t="s">
        <v>5435</v>
      </c>
      <c r="F535">
        <v>66100018</v>
      </c>
      <c r="G535" t="s">
        <v>6998</v>
      </c>
      <c r="H535" t="s">
        <v>5413</v>
      </c>
      <c r="I535" s="1">
        <v>42583</v>
      </c>
      <c r="J535" s="1">
        <v>1</v>
      </c>
      <c r="K535">
        <v>2871</v>
      </c>
    </row>
    <row r="536" spans="1:11" x14ac:dyDescent="0.75">
      <c r="A536" t="s">
        <v>10</v>
      </c>
      <c r="B536" t="s">
        <v>11</v>
      </c>
      <c r="C536" t="s">
        <v>12</v>
      </c>
      <c r="D536">
        <v>10260260</v>
      </c>
      <c r="E536" t="s">
        <v>5435</v>
      </c>
      <c r="F536">
        <v>66100162</v>
      </c>
      <c r="G536" t="s">
        <v>4822</v>
      </c>
      <c r="H536" t="s">
        <v>5406</v>
      </c>
      <c r="I536" s="1">
        <v>45148</v>
      </c>
      <c r="J536" s="1">
        <v>1</v>
      </c>
      <c r="K536">
        <v>40</v>
      </c>
    </row>
    <row r="537" spans="1:11" x14ac:dyDescent="0.75">
      <c r="A537" t="s">
        <v>10</v>
      </c>
      <c r="B537" t="s">
        <v>11</v>
      </c>
      <c r="C537" t="s">
        <v>12</v>
      </c>
      <c r="D537">
        <v>10260260</v>
      </c>
      <c r="E537" t="s">
        <v>5435</v>
      </c>
      <c r="F537">
        <v>66100233</v>
      </c>
      <c r="G537" t="s">
        <v>4976</v>
      </c>
      <c r="H537" t="s">
        <v>5397</v>
      </c>
      <c r="I537" s="1">
        <v>366</v>
      </c>
      <c r="J537" s="1">
        <v>1</v>
      </c>
      <c r="K537">
        <v>160</v>
      </c>
    </row>
    <row r="538" spans="1:11" x14ac:dyDescent="0.75">
      <c r="A538" t="s">
        <v>10</v>
      </c>
      <c r="B538" t="s">
        <v>11</v>
      </c>
      <c r="C538" t="s">
        <v>12</v>
      </c>
      <c r="D538">
        <v>10260260</v>
      </c>
      <c r="E538" t="s">
        <v>5435</v>
      </c>
      <c r="F538">
        <v>66100238</v>
      </c>
      <c r="G538" t="s">
        <v>3730</v>
      </c>
      <c r="H538" t="s">
        <v>5407</v>
      </c>
      <c r="I538" s="1">
        <v>45990</v>
      </c>
      <c r="J538" s="1">
        <v>1</v>
      </c>
      <c r="K538">
        <v>60</v>
      </c>
    </row>
    <row r="539" spans="1:11" x14ac:dyDescent="0.75">
      <c r="A539" t="s">
        <v>10</v>
      </c>
      <c r="B539" t="s">
        <v>11</v>
      </c>
      <c r="C539" t="s">
        <v>12</v>
      </c>
      <c r="D539">
        <v>10260260</v>
      </c>
      <c r="E539" t="s">
        <v>5435</v>
      </c>
      <c r="F539">
        <v>66100338</v>
      </c>
      <c r="G539" t="s">
        <v>624</v>
      </c>
      <c r="H539" t="s">
        <v>5397</v>
      </c>
      <c r="I539" s="1">
        <v>43466</v>
      </c>
      <c r="J539" s="1">
        <v>1</v>
      </c>
      <c r="K539">
        <v>662</v>
      </c>
    </row>
    <row r="540" spans="1:11" x14ac:dyDescent="0.75">
      <c r="A540" t="s">
        <v>10</v>
      </c>
      <c r="B540" t="s">
        <v>11</v>
      </c>
      <c r="C540" t="s">
        <v>12</v>
      </c>
      <c r="D540">
        <v>10260260</v>
      </c>
      <c r="E540" t="s">
        <v>5435</v>
      </c>
      <c r="F540">
        <v>66100343</v>
      </c>
      <c r="G540" t="s">
        <v>276</v>
      </c>
      <c r="H540" t="s">
        <v>5413</v>
      </c>
      <c r="I540" s="1">
        <v>366</v>
      </c>
      <c r="J540" s="1">
        <v>1</v>
      </c>
      <c r="K540">
        <v>605</v>
      </c>
    </row>
    <row r="541" spans="1:11" x14ac:dyDescent="0.75">
      <c r="A541" t="s">
        <v>10</v>
      </c>
      <c r="B541" t="s">
        <v>11</v>
      </c>
      <c r="C541" t="s">
        <v>12</v>
      </c>
      <c r="D541">
        <v>10260260</v>
      </c>
      <c r="E541" t="s">
        <v>5435</v>
      </c>
      <c r="F541">
        <v>66100490</v>
      </c>
      <c r="G541" t="s">
        <v>2794</v>
      </c>
      <c r="H541" t="s">
        <v>5407</v>
      </c>
      <c r="I541" s="1">
        <v>45994</v>
      </c>
      <c r="J541" s="1">
        <v>1</v>
      </c>
      <c r="K541">
        <v>115</v>
      </c>
    </row>
    <row r="542" spans="1:11" x14ac:dyDescent="0.75">
      <c r="A542" t="s">
        <v>10</v>
      </c>
      <c r="B542" t="s">
        <v>11</v>
      </c>
      <c r="C542" t="s">
        <v>12</v>
      </c>
      <c r="D542">
        <v>10260260</v>
      </c>
      <c r="E542" t="s">
        <v>5435</v>
      </c>
      <c r="F542">
        <v>66100512</v>
      </c>
      <c r="G542" t="s">
        <v>6999</v>
      </c>
      <c r="H542" t="s">
        <v>5397</v>
      </c>
      <c r="I542" s="1">
        <v>42461</v>
      </c>
      <c r="J542" s="1">
        <v>1</v>
      </c>
      <c r="K542">
        <v>380</v>
      </c>
    </row>
    <row r="543" spans="1:11" x14ac:dyDescent="0.75">
      <c r="A543" t="s">
        <v>10</v>
      </c>
      <c r="B543" t="s">
        <v>11</v>
      </c>
      <c r="C543" t="s">
        <v>12</v>
      </c>
      <c r="D543">
        <v>10260260</v>
      </c>
      <c r="E543" t="s">
        <v>5435</v>
      </c>
      <c r="F543">
        <v>66100552</v>
      </c>
      <c r="G543" t="s">
        <v>4472</v>
      </c>
      <c r="H543" t="s">
        <v>5406</v>
      </c>
      <c r="I543" s="1">
        <v>41821</v>
      </c>
      <c r="J543" s="1">
        <v>1</v>
      </c>
      <c r="K543">
        <v>50</v>
      </c>
    </row>
    <row r="544" spans="1:11" x14ac:dyDescent="0.75">
      <c r="A544" t="s">
        <v>10</v>
      </c>
      <c r="B544" t="s">
        <v>11</v>
      </c>
      <c r="C544" t="s">
        <v>12</v>
      </c>
      <c r="D544">
        <v>10260260</v>
      </c>
      <c r="E544" t="s">
        <v>5435</v>
      </c>
      <c r="F544">
        <v>66100590</v>
      </c>
      <c r="G544" t="s">
        <v>2821</v>
      </c>
      <c r="H544" t="s">
        <v>5420</v>
      </c>
      <c r="I544" s="1">
        <v>45261</v>
      </c>
      <c r="J544" s="1">
        <v>1</v>
      </c>
      <c r="K544">
        <v>1230</v>
      </c>
    </row>
    <row r="545" spans="1:11" x14ac:dyDescent="0.75">
      <c r="A545" t="s">
        <v>10</v>
      </c>
      <c r="B545" t="s">
        <v>11</v>
      </c>
      <c r="C545" t="s">
        <v>12</v>
      </c>
      <c r="D545">
        <v>10260260</v>
      </c>
      <c r="E545" t="s">
        <v>5435</v>
      </c>
      <c r="F545">
        <v>66100808</v>
      </c>
      <c r="G545" t="s">
        <v>3783</v>
      </c>
      <c r="H545" t="s">
        <v>5407</v>
      </c>
      <c r="I545" s="1">
        <v>46028</v>
      </c>
      <c r="J545" s="1">
        <v>1</v>
      </c>
      <c r="K545">
        <v>16</v>
      </c>
    </row>
    <row r="546" spans="1:11" x14ac:dyDescent="0.75">
      <c r="A546" t="s">
        <v>10</v>
      </c>
      <c r="B546" t="s">
        <v>11</v>
      </c>
      <c r="C546" t="s">
        <v>12</v>
      </c>
      <c r="D546">
        <v>10260260</v>
      </c>
      <c r="E546" t="s">
        <v>5435</v>
      </c>
      <c r="F546">
        <v>66100815</v>
      </c>
      <c r="G546" t="s">
        <v>4233</v>
      </c>
      <c r="H546" t="s">
        <v>5407</v>
      </c>
      <c r="I546" s="1">
        <v>41821</v>
      </c>
      <c r="J546" s="1">
        <v>1</v>
      </c>
      <c r="K546">
        <v>57</v>
      </c>
    </row>
    <row r="547" spans="1:11" x14ac:dyDescent="0.75">
      <c r="A547" t="s">
        <v>10</v>
      </c>
      <c r="B547" t="s">
        <v>11</v>
      </c>
      <c r="C547" t="s">
        <v>12</v>
      </c>
      <c r="D547">
        <v>10260260</v>
      </c>
      <c r="E547" t="s">
        <v>5435</v>
      </c>
      <c r="F547">
        <v>66100854</v>
      </c>
      <c r="G547" t="s">
        <v>2001</v>
      </c>
      <c r="H547" t="s">
        <v>5407</v>
      </c>
      <c r="I547" s="1">
        <v>45993</v>
      </c>
      <c r="J547" s="1">
        <v>1</v>
      </c>
      <c r="K547">
        <v>115</v>
      </c>
    </row>
    <row r="548" spans="1:11" x14ac:dyDescent="0.75">
      <c r="A548" t="s">
        <v>10</v>
      </c>
      <c r="B548" t="s">
        <v>11</v>
      </c>
      <c r="C548" t="s">
        <v>12</v>
      </c>
      <c r="D548">
        <v>10260260</v>
      </c>
      <c r="E548" t="s">
        <v>5435</v>
      </c>
      <c r="F548">
        <v>66100855</v>
      </c>
      <c r="G548" t="s">
        <v>4645</v>
      </c>
      <c r="H548" t="s">
        <v>5407</v>
      </c>
      <c r="I548" s="1">
        <v>44075</v>
      </c>
      <c r="J548" s="1">
        <v>1</v>
      </c>
      <c r="K548">
        <v>28</v>
      </c>
    </row>
    <row r="549" spans="1:11" x14ac:dyDescent="0.75">
      <c r="A549" t="s">
        <v>10</v>
      </c>
      <c r="B549" t="s">
        <v>11</v>
      </c>
      <c r="C549" t="s">
        <v>12</v>
      </c>
      <c r="D549">
        <v>10260260</v>
      </c>
      <c r="E549" t="s">
        <v>5435</v>
      </c>
      <c r="F549">
        <v>66100968</v>
      </c>
      <c r="G549" t="s">
        <v>1167</v>
      </c>
      <c r="H549" t="s">
        <v>5407</v>
      </c>
      <c r="I549" s="1">
        <v>46123</v>
      </c>
      <c r="J549" s="1">
        <v>1</v>
      </c>
      <c r="K549">
        <v>91</v>
      </c>
    </row>
    <row r="550" spans="1:11" x14ac:dyDescent="0.75">
      <c r="A550" t="s">
        <v>10</v>
      </c>
      <c r="B550" t="s">
        <v>11</v>
      </c>
      <c r="C550" t="s">
        <v>12</v>
      </c>
      <c r="D550">
        <v>10260260</v>
      </c>
      <c r="E550" t="s">
        <v>5435</v>
      </c>
      <c r="F550">
        <v>66101013</v>
      </c>
      <c r="G550" t="s">
        <v>4425</v>
      </c>
      <c r="H550" t="s">
        <v>5407</v>
      </c>
      <c r="I550" s="1">
        <v>44166</v>
      </c>
      <c r="J550" s="1">
        <v>1</v>
      </c>
      <c r="K550">
        <v>16</v>
      </c>
    </row>
    <row r="551" spans="1:11" x14ac:dyDescent="0.75">
      <c r="A551" t="s">
        <v>10</v>
      </c>
      <c r="B551" t="s">
        <v>11</v>
      </c>
      <c r="C551" t="s">
        <v>12</v>
      </c>
      <c r="D551">
        <v>10260260</v>
      </c>
      <c r="E551" t="s">
        <v>5435</v>
      </c>
      <c r="F551">
        <v>66101031</v>
      </c>
      <c r="G551" t="s">
        <v>4145</v>
      </c>
      <c r="H551" t="s">
        <v>5407</v>
      </c>
      <c r="I551" s="1">
        <v>46057</v>
      </c>
      <c r="J551" s="1">
        <v>1</v>
      </c>
      <c r="K551">
        <v>3</v>
      </c>
    </row>
    <row r="552" spans="1:11" x14ac:dyDescent="0.75">
      <c r="A552" t="s">
        <v>10</v>
      </c>
      <c r="B552" t="s">
        <v>11</v>
      </c>
      <c r="C552" t="s">
        <v>12</v>
      </c>
      <c r="D552">
        <v>10260260</v>
      </c>
      <c r="E552" t="s">
        <v>5435</v>
      </c>
      <c r="F552">
        <v>66101033</v>
      </c>
      <c r="G552" t="s">
        <v>4965</v>
      </c>
      <c r="H552" t="s">
        <v>5407</v>
      </c>
      <c r="I552" s="1">
        <v>46123</v>
      </c>
      <c r="J552" s="1">
        <v>1</v>
      </c>
      <c r="K552">
        <v>60</v>
      </c>
    </row>
    <row r="553" spans="1:11" x14ac:dyDescent="0.75">
      <c r="A553" t="s">
        <v>10</v>
      </c>
      <c r="B553" t="s">
        <v>11</v>
      </c>
      <c r="C553" t="s">
        <v>12</v>
      </c>
      <c r="D553">
        <v>10260260</v>
      </c>
      <c r="E553" t="s">
        <v>5435</v>
      </c>
      <c r="F553">
        <v>66101039</v>
      </c>
      <c r="G553" t="s">
        <v>3093</v>
      </c>
      <c r="H553" t="s">
        <v>5407</v>
      </c>
      <c r="I553" s="1">
        <v>46057</v>
      </c>
      <c r="J553" s="1">
        <v>1</v>
      </c>
      <c r="K553">
        <v>3</v>
      </c>
    </row>
    <row r="554" spans="1:11" x14ac:dyDescent="0.75">
      <c r="A554" t="s">
        <v>10</v>
      </c>
      <c r="B554" t="s">
        <v>11</v>
      </c>
      <c r="C554" t="s">
        <v>12</v>
      </c>
      <c r="D554">
        <v>10260260</v>
      </c>
      <c r="E554" t="s">
        <v>5435</v>
      </c>
      <c r="F554">
        <v>66101064</v>
      </c>
      <c r="G554" t="s">
        <v>944</v>
      </c>
      <c r="H554" t="s">
        <v>5397</v>
      </c>
      <c r="I554" s="1">
        <v>44682</v>
      </c>
      <c r="J554" s="1">
        <v>1</v>
      </c>
      <c r="K554">
        <v>1360</v>
      </c>
    </row>
    <row r="555" spans="1:11" x14ac:dyDescent="0.75">
      <c r="A555" t="s">
        <v>10</v>
      </c>
      <c r="B555" t="s">
        <v>11</v>
      </c>
      <c r="C555" t="s">
        <v>12</v>
      </c>
      <c r="D555">
        <v>10260260</v>
      </c>
      <c r="E555" t="s">
        <v>5435</v>
      </c>
      <c r="F555">
        <v>66101071</v>
      </c>
      <c r="G555" t="s">
        <v>126</v>
      </c>
      <c r="H555" t="s">
        <v>5412</v>
      </c>
      <c r="I555" s="1">
        <v>45865</v>
      </c>
      <c r="J555" s="1">
        <v>1</v>
      </c>
      <c r="K555">
        <v>160</v>
      </c>
    </row>
    <row r="556" spans="1:11" x14ac:dyDescent="0.75">
      <c r="A556" t="s">
        <v>10</v>
      </c>
      <c r="B556" t="s">
        <v>11</v>
      </c>
      <c r="C556" t="s">
        <v>12</v>
      </c>
      <c r="D556">
        <v>10260260</v>
      </c>
      <c r="E556" t="s">
        <v>5435</v>
      </c>
      <c r="F556">
        <v>66101076</v>
      </c>
      <c r="G556" t="s">
        <v>4622</v>
      </c>
      <c r="H556" t="s">
        <v>5407</v>
      </c>
      <c r="I556" s="1">
        <v>45831</v>
      </c>
      <c r="J556" s="1">
        <v>1</v>
      </c>
      <c r="K556">
        <v>100</v>
      </c>
    </row>
    <row r="557" spans="1:11" x14ac:dyDescent="0.75">
      <c r="A557" t="s">
        <v>10</v>
      </c>
      <c r="B557" t="s">
        <v>11</v>
      </c>
      <c r="C557" t="s">
        <v>12</v>
      </c>
      <c r="D557">
        <v>10260260</v>
      </c>
      <c r="E557" t="s">
        <v>5435</v>
      </c>
      <c r="F557">
        <v>66101084</v>
      </c>
      <c r="G557" t="s">
        <v>2292</v>
      </c>
      <c r="H557" t="s">
        <v>5397</v>
      </c>
      <c r="I557" s="1">
        <v>45149</v>
      </c>
      <c r="J557" s="1">
        <v>1</v>
      </c>
      <c r="K557">
        <v>485</v>
      </c>
    </row>
    <row r="558" spans="1:11" x14ac:dyDescent="0.75">
      <c r="A558" t="s">
        <v>10</v>
      </c>
      <c r="B558" t="s">
        <v>11</v>
      </c>
      <c r="C558" t="s">
        <v>12</v>
      </c>
      <c r="D558">
        <v>10260260</v>
      </c>
      <c r="E558" t="s">
        <v>5435</v>
      </c>
      <c r="F558">
        <v>66101092</v>
      </c>
      <c r="G558" t="s">
        <v>3485</v>
      </c>
      <c r="H558" t="s">
        <v>5407</v>
      </c>
      <c r="I558" s="1">
        <v>46087</v>
      </c>
      <c r="J558" s="1">
        <v>1</v>
      </c>
      <c r="K558">
        <v>99</v>
      </c>
    </row>
    <row r="559" spans="1:11" x14ac:dyDescent="0.75">
      <c r="A559" t="s">
        <v>10</v>
      </c>
      <c r="B559" t="s">
        <v>11</v>
      </c>
      <c r="C559" t="s">
        <v>12</v>
      </c>
      <c r="D559">
        <v>10260260</v>
      </c>
      <c r="E559" t="s">
        <v>5435</v>
      </c>
      <c r="F559">
        <v>66101116</v>
      </c>
      <c r="G559" t="s">
        <v>1072</v>
      </c>
      <c r="H559" t="s">
        <v>5420</v>
      </c>
      <c r="I559" s="1">
        <v>366</v>
      </c>
      <c r="J559" s="1">
        <v>1</v>
      </c>
      <c r="K559">
        <v>430</v>
      </c>
    </row>
    <row r="560" spans="1:11" x14ac:dyDescent="0.75">
      <c r="A560" t="s">
        <v>10</v>
      </c>
      <c r="B560" t="s">
        <v>11</v>
      </c>
      <c r="C560" t="s">
        <v>12</v>
      </c>
      <c r="D560">
        <v>10260260</v>
      </c>
      <c r="E560" t="s">
        <v>5435</v>
      </c>
      <c r="F560">
        <v>66101156</v>
      </c>
      <c r="G560" t="s">
        <v>1638</v>
      </c>
      <c r="H560" t="s">
        <v>7246</v>
      </c>
      <c r="I560" s="1">
        <v>366</v>
      </c>
      <c r="J560" s="1">
        <v>1</v>
      </c>
      <c r="K560">
        <v>0</v>
      </c>
    </row>
    <row r="561" spans="1:11" x14ac:dyDescent="0.75">
      <c r="A561" t="s">
        <v>10</v>
      </c>
      <c r="B561" t="s">
        <v>11</v>
      </c>
      <c r="C561" t="s">
        <v>12</v>
      </c>
      <c r="D561">
        <v>10260260</v>
      </c>
      <c r="E561" t="s">
        <v>5435</v>
      </c>
      <c r="F561">
        <v>66101208</v>
      </c>
      <c r="G561" t="s">
        <v>2067</v>
      </c>
      <c r="H561" t="s">
        <v>5406</v>
      </c>
      <c r="I561" s="1">
        <v>44562</v>
      </c>
      <c r="J561" s="1">
        <v>1</v>
      </c>
      <c r="K561">
        <v>385</v>
      </c>
    </row>
    <row r="562" spans="1:11" x14ac:dyDescent="0.75">
      <c r="A562" t="s">
        <v>10</v>
      </c>
      <c r="B562" t="s">
        <v>11</v>
      </c>
      <c r="C562" t="s">
        <v>12</v>
      </c>
      <c r="D562">
        <v>10260260</v>
      </c>
      <c r="E562" t="s">
        <v>5435</v>
      </c>
      <c r="F562">
        <v>66101210</v>
      </c>
      <c r="G562" t="s">
        <v>7000</v>
      </c>
      <c r="H562" t="s">
        <v>5412</v>
      </c>
      <c r="I562" s="1">
        <v>45867</v>
      </c>
      <c r="J562" s="1">
        <v>1</v>
      </c>
      <c r="K562">
        <v>0</v>
      </c>
    </row>
    <row r="563" spans="1:11" x14ac:dyDescent="0.75">
      <c r="A563" t="s">
        <v>10</v>
      </c>
      <c r="B563" t="s">
        <v>11</v>
      </c>
      <c r="C563" t="s">
        <v>12</v>
      </c>
      <c r="D563">
        <v>10260260</v>
      </c>
      <c r="E563" t="s">
        <v>5435</v>
      </c>
      <c r="F563">
        <v>66101272</v>
      </c>
      <c r="G563" t="s">
        <v>164</v>
      </c>
      <c r="H563" t="s">
        <v>5432</v>
      </c>
      <c r="I563" s="1">
        <v>45986</v>
      </c>
      <c r="J563" s="1">
        <v>1</v>
      </c>
      <c r="K563">
        <v>0</v>
      </c>
    </row>
    <row r="564" spans="1:11" x14ac:dyDescent="0.75">
      <c r="A564" t="s">
        <v>10</v>
      </c>
      <c r="B564" t="s">
        <v>11</v>
      </c>
      <c r="C564" t="s">
        <v>12</v>
      </c>
      <c r="D564">
        <v>10260260</v>
      </c>
      <c r="E564" t="s">
        <v>5435</v>
      </c>
      <c r="F564">
        <v>66101316</v>
      </c>
      <c r="G564" t="s">
        <v>1386</v>
      </c>
      <c r="H564" t="s">
        <v>5397</v>
      </c>
      <c r="I564" s="1">
        <v>44197</v>
      </c>
      <c r="J564" s="1">
        <v>1</v>
      </c>
      <c r="K564">
        <v>120</v>
      </c>
    </row>
    <row r="565" spans="1:11" x14ac:dyDescent="0.75">
      <c r="A565" t="s">
        <v>10</v>
      </c>
      <c r="B565" t="s">
        <v>11</v>
      </c>
      <c r="C565" t="s">
        <v>12</v>
      </c>
      <c r="D565">
        <v>10260260</v>
      </c>
      <c r="E565" t="s">
        <v>5435</v>
      </c>
      <c r="F565">
        <v>66101318</v>
      </c>
      <c r="G565" t="s">
        <v>1845</v>
      </c>
      <c r="H565" t="s">
        <v>5407</v>
      </c>
      <c r="I565" s="1">
        <v>46116</v>
      </c>
      <c r="J565" s="1">
        <v>1</v>
      </c>
      <c r="K565">
        <v>40</v>
      </c>
    </row>
    <row r="566" spans="1:11" x14ac:dyDescent="0.75">
      <c r="A566" t="s">
        <v>10</v>
      </c>
      <c r="B566" t="s">
        <v>11</v>
      </c>
      <c r="C566" t="s">
        <v>12</v>
      </c>
      <c r="D566">
        <v>10260260</v>
      </c>
      <c r="E566" t="s">
        <v>5435</v>
      </c>
      <c r="F566">
        <v>66101326</v>
      </c>
      <c r="G566" t="s">
        <v>1198</v>
      </c>
      <c r="H566" t="s">
        <v>5407</v>
      </c>
      <c r="I566" s="1">
        <v>45858</v>
      </c>
      <c r="J566" s="1">
        <v>1</v>
      </c>
      <c r="K566">
        <v>10</v>
      </c>
    </row>
    <row r="567" spans="1:11" x14ac:dyDescent="0.75">
      <c r="A567" t="s">
        <v>10</v>
      </c>
      <c r="B567" t="s">
        <v>11</v>
      </c>
      <c r="C567" t="s">
        <v>12</v>
      </c>
      <c r="D567">
        <v>10260260</v>
      </c>
      <c r="E567" t="s">
        <v>5435</v>
      </c>
      <c r="F567">
        <v>66101408</v>
      </c>
      <c r="G567" t="s">
        <v>1412</v>
      </c>
      <c r="H567" t="s">
        <v>5413</v>
      </c>
      <c r="I567" s="1">
        <v>44256</v>
      </c>
      <c r="J567" s="1">
        <v>1</v>
      </c>
      <c r="K567">
        <v>815</v>
      </c>
    </row>
    <row r="568" spans="1:11" x14ac:dyDescent="0.75">
      <c r="A568" t="s">
        <v>10</v>
      </c>
      <c r="B568" t="s">
        <v>11</v>
      </c>
      <c r="C568" t="s">
        <v>12</v>
      </c>
      <c r="D568">
        <v>10260260</v>
      </c>
      <c r="E568" t="s">
        <v>5435</v>
      </c>
      <c r="F568">
        <v>66101412</v>
      </c>
      <c r="G568" t="s">
        <v>254</v>
      </c>
      <c r="H568" t="s">
        <v>5407</v>
      </c>
      <c r="I568" s="1">
        <v>46116</v>
      </c>
      <c r="J568" s="1">
        <v>1</v>
      </c>
      <c r="K568">
        <v>105</v>
      </c>
    </row>
    <row r="569" spans="1:11" x14ac:dyDescent="0.75">
      <c r="A569" t="s">
        <v>10</v>
      </c>
      <c r="B569" t="s">
        <v>11</v>
      </c>
      <c r="C569" t="s">
        <v>12</v>
      </c>
      <c r="D569">
        <v>10260260</v>
      </c>
      <c r="E569" t="s">
        <v>5435</v>
      </c>
      <c r="F569">
        <v>66101446</v>
      </c>
      <c r="G569" t="s">
        <v>264</v>
      </c>
      <c r="H569" t="s">
        <v>5413</v>
      </c>
      <c r="I569" s="1">
        <v>44531</v>
      </c>
      <c r="J569" s="1">
        <v>1</v>
      </c>
      <c r="K569">
        <v>4476</v>
      </c>
    </row>
    <row r="570" spans="1:11" x14ac:dyDescent="0.75">
      <c r="A570" t="s">
        <v>10</v>
      </c>
      <c r="B570" t="s">
        <v>11</v>
      </c>
      <c r="C570" t="s">
        <v>12</v>
      </c>
      <c r="D570">
        <v>10260260</v>
      </c>
      <c r="E570" t="s">
        <v>5435</v>
      </c>
      <c r="F570">
        <v>66101480</v>
      </c>
      <c r="G570" t="s">
        <v>4993</v>
      </c>
      <c r="H570" t="s">
        <v>5406</v>
      </c>
      <c r="I570" s="1">
        <v>40854</v>
      </c>
      <c r="J570" s="1">
        <v>1</v>
      </c>
      <c r="K570">
        <v>550</v>
      </c>
    </row>
    <row r="571" spans="1:11" x14ac:dyDescent="0.75">
      <c r="A571" t="s">
        <v>10</v>
      </c>
      <c r="B571" t="s">
        <v>11</v>
      </c>
      <c r="C571" t="s">
        <v>12</v>
      </c>
      <c r="D571">
        <v>10260260</v>
      </c>
      <c r="E571" t="s">
        <v>5435</v>
      </c>
      <c r="F571">
        <v>66101710</v>
      </c>
      <c r="G571" t="s">
        <v>572</v>
      </c>
      <c r="H571" t="s">
        <v>5412</v>
      </c>
      <c r="I571" s="1">
        <v>46103</v>
      </c>
      <c r="J571" s="1">
        <v>1</v>
      </c>
      <c r="K571">
        <v>265</v>
      </c>
    </row>
    <row r="572" spans="1:11" x14ac:dyDescent="0.75">
      <c r="A572" t="s">
        <v>10</v>
      </c>
      <c r="B572" t="s">
        <v>11</v>
      </c>
      <c r="C572" t="s">
        <v>12</v>
      </c>
      <c r="D572">
        <v>10260260</v>
      </c>
      <c r="E572" t="s">
        <v>5435</v>
      </c>
      <c r="F572">
        <v>66101735</v>
      </c>
      <c r="G572" t="s">
        <v>2038</v>
      </c>
      <c r="H572" t="s">
        <v>5397</v>
      </c>
      <c r="I572" s="1">
        <v>43957</v>
      </c>
      <c r="J572" s="1">
        <v>1</v>
      </c>
      <c r="K572">
        <v>60</v>
      </c>
    </row>
    <row r="573" spans="1:11" x14ac:dyDescent="0.75">
      <c r="A573" t="s">
        <v>10</v>
      </c>
      <c r="B573" t="s">
        <v>11</v>
      </c>
      <c r="C573" t="s">
        <v>12</v>
      </c>
      <c r="D573">
        <v>10260260</v>
      </c>
      <c r="E573" t="s">
        <v>5435</v>
      </c>
      <c r="F573">
        <v>66101738</v>
      </c>
      <c r="G573" t="s">
        <v>3653</v>
      </c>
      <c r="H573" t="s">
        <v>5407</v>
      </c>
      <c r="I573" s="1">
        <v>45994</v>
      </c>
      <c r="J573" s="1">
        <v>1</v>
      </c>
      <c r="K573">
        <v>130</v>
      </c>
    </row>
    <row r="574" spans="1:11" x14ac:dyDescent="0.75">
      <c r="A574" t="s">
        <v>10</v>
      </c>
      <c r="B574" t="s">
        <v>11</v>
      </c>
      <c r="C574" t="s">
        <v>12</v>
      </c>
      <c r="D574">
        <v>10260260</v>
      </c>
      <c r="E574" t="s">
        <v>5435</v>
      </c>
      <c r="F574">
        <v>66101741</v>
      </c>
      <c r="G574" t="s">
        <v>5051</v>
      </c>
      <c r="H574" t="s">
        <v>5407</v>
      </c>
      <c r="I574" s="1">
        <v>44682</v>
      </c>
      <c r="J574" s="1">
        <v>1</v>
      </c>
      <c r="K574">
        <v>60</v>
      </c>
    </row>
    <row r="575" spans="1:11" x14ac:dyDescent="0.75">
      <c r="A575" t="s">
        <v>10</v>
      </c>
      <c r="B575" t="s">
        <v>11</v>
      </c>
      <c r="C575" t="s">
        <v>12</v>
      </c>
      <c r="D575">
        <v>10260260</v>
      </c>
      <c r="E575" t="s">
        <v>5435</v>
      </c>
      <c r="F575">
        <v>66101789</v>
      </c>
      <c r="G575" t="s">
        <v>5186</v>
      </c>
      <c r="H575" t="s">
        <v>5413</v>
      </c>
      <c r="I575" s="1">
        <v>41801</v>
      </c>
      <c r="J575" s="1">
        <v>1</v>
      </c>
      <c r="K575">
        <v>994</v>
      </c>
    </row>
    <row r="576" spans="1:11" x14ac:dyDescent="0.75">
      <c r="A576" t="s">
        <v>10</v>
      </c>
      <c r="B576" t="s">
        <v>11</v>
      </c>
      <c r="C576" t="s">
        <v>12</v>
      </c>
      <c r="D576">
        <v>10260260</v>
      </c>
      <c r="E576" t="s">
        <v>5435</v>
      </c>
      <c r="F576">
        <v>66101865</v>
      </c>
      <c r="G576" t="s">
        <v>3470</v>
      </c>
      <c r="H576" t="s">
        <v>5413</v>
      </c>
      <c r="I576" s="1">
        <v>40990</v>
      </c>
      <c r="J576" s="1">
        <v>1</v>
      </c>
      <c r="K576">
        <v>519</v>
      </c>
    </row>
    <row r="577" spans="1:11" x14ac:dyDescent="0.75">
      <c r="A577" t="s">
        <v>10</v>
      </c>
      <c r="B577" t="s">
        <v>11</v>
      </c>
      <c r="C577" t="s">
        <v>12</v>
      </c>
      <c r="D577">
        <v>10260260</v>
      </c>
      <c r="E577" t="s">
        <v>5435</v>
      </c>
      <c r="F577">
        <v>66101898</v>
      </c>
      <c r="G577" t="s">
        <v>2363</v>
      </c>
      <c r="H577" t="s">
        <v>5412</v>
      </c>
      <c r="I577" s="1">
        <v>41996</v>
      </c>
      <c r="J577" s="1">
        <v>1</v>
      </c>
      <c r="K577">
        <v>70</v>
      </c>
    </row>
    <row r="578" spans="1:11" x14ac:dyDescent="0.75">
      <c r="A578" t="s">
        <v>10</v>
      </c>
      <c r="B578" t="s">
        <v>11</v>
      </c>
      <c r="C578" t="s">
        <v>12</v>
      </c>
      <c r="D578">
        <v>10260260</v>
      </c>
      <c r="E578" t="s">
        <v>5435</v>
      </c>
      <c r="F578">
        <v>66101914</v>
      </c>
      <c r="G578" t="s">
        <v>4302</v>
      </c>
      <c r="H578" t="s">
        <v>5407</v>
      </c>
      <c r="I578" s="1">
        <v>41971</v>
      </c>
      <c r="J578" s="1">
        <v>1</v>
      </c>
      <c r="K578">
        <v>76</v>
      </c>
    </row>
    <row r="579" spans="1:11" x14ac:dyDescent="0.75">
      <c r="A579" t="s">
        <v>10</v>
      </c>
      <c r="B579" t="s">
        <v>11</v>
      </c>
      <c r="C579" t="s">
        <v>12</v>
      </c>
      <c r="D579">
        <v>10260260</v>
      </c>
      <c r="E579" t="s">
        <v>5435</v>
      </c>
      <c r="F579">
        <v>66101957</v>
      </c>
      <c r="G579" t="s">
        <v>4446</v>
      </c>
      <c r="H579" t="s">
        <v>5407</v>
      </c>
      <c r="I579" s="1">
        <v>41267</v>
      </c>
      <c r="J579" s="1">
        <v>1</v>
      </c>
      <c r="K579">
        <v>90</v>
      </c>
    </row>
    <row r="580" spans="1:11" x14ac:dyDescent="0.75">
      <c r="A580" t="s">
        <v>10</v>
      </c>
      <c r="B580" t="s">
        <v>11</v>
      </c>
      <c r="C580" t="s">
        <v>12</v>
      </c>
      <c r="D580">
        <v>10260260</v>
      </c>
      <c r="E580" t="s">
        <v>5435</v>
      </c>
      <c r="F580">
        <v>66101985</v>
      </c>
      <c r="G580" t="s">
        <v>1667</v>
      </c>
      <c r="H580" t="s">
        <v>5413</v>
      </c>
      <c r="I580" s="1">
        <v>41345</v>
      </c>
      <c r="J580" s="1">
        <v>1</v>
      </c>
      <c r="K580">
        <v>2095</v>
      </c>
    </row>
    <row r="581" spans="1:11" x14ac:dyDescent="0.75">
      <c r="A581" t="s">
        <v>10</v>
      </c>
      <c r="B581" t="s">
        <v>11</v>
      </c>
      <c r="C581" t="s">
        <v>12</v>
      </c>
      <c r="D581">
        <v>10260260</v>
      </c>
      <c r="E581" t="s">
        <v>5435</v>
      </c>
      <c r="F581">
        <v>66102005</v>
      </c>
      <c r="G581" t="s">
        <v>5164</v>
      </c>
      <c r="H581" t="s">
        <v>5413</v>
      </c>
      <c r="I581" s="1">
        <v>42583</v>
      </c>
      <c r="J581" s="1">
        <v>1</v>
      </c>
      <c r="K581">
        <v>1401</v>
      </c>
    </row>
    <row r="582" spans="1:11" x14ac:dyDescent="0.75">
      <c r="A582" t="s">
        <v>10</v>
      </c>
      <c r="B582" t="s">
        <v>11</v>
      </c>
      <c r="C582" t="s">
        <v>12</v>
      </c>
      <c r="D582">
        <v>10260260</v>
      </c>
      <c r="E582" t="s">
        <v>5435</v>
      </c>
      <c r="F582">
        <v>66102028</v>
      </c>
      <c r="G582" t="s">
        <v>1092</v>
      </c>
      <c r="H582" t="s">
        <v>5406</v>
      </c>
      <c r="I582" s="1">
        <v>41387</v>
      </c>
      <c r="J582" s="1">
        <v>1</v>
      </c>
      <c r="K582">
        <v>200</v>
      </c>
    </row>
    <row r="583" spans="1:11" x14ac:dyDescent="0.75">
      <c r="A583" t="s">
        <v>10</v>
      </c>
      <c r="B583" t="s">
        <v>11</v>
      </c>
      <c r="C583" t="s">
        <v>12</v>
      </c>
      <c r="D583">
        <v>10260260</v>
      </c>
      <c r="E583" t="s">
        <v>5435</v>
      </c>
      <c r="F583">
        <v>66102113</v>
      </c>
      <c r="G583" t="s">
        <v>4507</v>
      </c>
      <c r="H583" t="s">
        <v>5407</v>
      </c>
      <c r="I583" s="1">
        <v>41990</v>
      </c>
      <c r="J583" s="1">
        <v>1</v>
      </c>
      <c r="K583">
        <v>116</v>
      </c>
    </row>
    <row r="584" spans="1:11" x14ac:dyDescent="0.75">
      <c r="A584" t="s">
        <v>10</v>
      </c>
      <c r="B584" t="s">
        <v>11</v>
      </c>
      <c r="C584" t="s">
        <v>12</v>
      </c>
      <c r="D584">
        <v>10260260</v>
      </c>
      <c r="E584" t="s">
        <v>5435</v>
      </c>
      <c r="F584">
        <v>66102146</v>
      </c>
      <c r="G584" t="s">
        <v>2624</v>
      </c>
      <c r="H584" t="s">
        <v>5407</v>
      </c>
      <c r="I584" s="1">
        <v>42186</v>
      </c>
      <c r="J584" s="1">
        <v>1</v>
      </c>
      <c r="K584">
        <v>155</v>
      </c>
    </row>
    <row r="585" spans="1:11" x14ac:dyDescent="0.75">
      <c r="A585" t="s">
        <v>10</v>
      </c>
      <c r="B585" t="s">
        <v>11</v>
      </c>
      <c r="C585" t="s">
        <v>12</v>
      </c>
      <c r="D585">
        <v>10260260</v>
      </c>
      <c r="E585" t="s">
        <v>5435</v>
      </c>
      <c r="F585">
        <v>66102149</v>
      </c>
      <c r="G585" t="s">
        <v>1294</v>
      </c>
      <c r="H585" t="s">
        <v>5407</v>
      </c>
      <c r="I585" s="1">
        <v>42552</v>
      </c>
      <c r="J585" s="1">
        <v>1</v>
      </c>
      <c r="K585">
        <v>135</v>
      </c>
    </row>
    <row r="586" spans="1:11" x14ac:dyDescent="0.75">
      <c r="A586" t="s">
        <v>10</v>
      </c>
      <c r="B586" t="s">
        <v>11</v>
      </c>
      <c r="C586" t="s">
        <v>12</v>
      </c>
      <c r="D586">
        <v>10260260</v>
      </c>
      <c r="E586" t="s">
        <v>5435</v>
      </c>
      <c r="F586">
        <v>66102153</v>
      </c>
      <c r="G586" t="s">
        <v>658</v>
      </c>
      <c r="H586" t="s">
        <v>5407</v>
      </c>
      <c r="I586" s="1">
        <v>46155</v>
      </c>
      <c r="J586" s="1">
        <v>1</v>
      </c>
      <c r="K586">
        <v>230</v>
      </c>
    </row>
    <row r="587" spans="1:11" x14ac:dyDescent="0.75">
      <c r="A587" t="s">
        <v>10</v>
      </c>
      <c r="B587" t="s">
        <v>11</v>
      </c>
      <c r="C587" t="s">
        <v>12</v>
      </c>
      <c r="D587">
        <v>10260260</v>
      </c>
      <c r="E587" t="s">
        <v>5435</v>
      </c>
      <c r="F587">
        <v>66102156</v>
      </c>
      <c r="G587" t="s">
        <v>3516</v>
      </c>
      <c r="H587" t="s">
        <v>5406</v>
      </c>
      <c r="I587" s="1">
        <v>42795</v>
      </c>
      <c r="J587" s="1">
        <v>1</v>
      </c>
      <c r="K587">
        <v>160</v>
      </c>
    </row>
    <row r="588" spans="1:11" x14ac:dyDescent="0.75">
      <c r="A588" t="s">
        <v>10</v>
      </c>
      <c r="B588" t="s">
        <v>11</v>
      </c>
      <c r="C588" t="s">
        <v>12</v>
      </c>
      <c r="D588">
        <v>10260260</v>
      </c>
      <c r="E588" t="s">
        <v>5435</v>
      </c>
      <c r="F588">
        <v>66102159</v>
      </c>
      <c r="G588" t="s">
        <v>3354</v>
      </c>
      <c r="H588" t="s">
        <v>5407</v>
      </c>
      <c r="I588" s="1">
        <v>45230</v>
      </c>
      <c r="J588" s="1">
        <v>1</v>
      </c>
      <c r="K588">
        <v>130</v>
      </c>
    </row>
    <row r="589" spans="1:11" x14ac:dyDescent="0.75">
      <c r="A589" t="s">
        <v>10</v>
      </c>
      <c r="B589" t="s">
        <v>11</v>
      </c>
      <c r="C589" t="s">
        <v>12</v>
      </c>
      <c r="D589">
        <v>10260260</v>
      </c>
      <c r="E589" t="s">
        <v>5435</v>
      </c>
      <c r="F589">
        <v>66102162</v>
      </c>
      <c r="G589" t="s">
        <v>3773</v>
      </c>
      <c r="H589" t="s">
        <v>5406</v>
      </c>
      <c r="I589" s="1">
        <v>42552</v>
      </c>
      <c r="J589" s="1">
        <v>1</v>
      </c>
      <c r="K589">
        <v>70</v>
      </c>
    </row>
    <row r="590" spans="1:11" x14ac:dyDescent="0.75">
      <c r="A590" t="s">
        <v>10</v>
      </c>
      <c r="B590" t="s">
        <v>11</v>
      </c>
      <c r="C590" t="s">
        <v>12</v>
      </c>
      <c r="D590">
        <v>10260260</v>
      </c>
      <c r="E590" t="s">
        <v>5435</v>
      </c>
      <c r="F590">
        <v>66102176</v>
      </c>
      <c r="G590" t="s">
        <v>5130</v>
      </c>
      <c r="H590" t="s">
        <v>5407</v>
      </c>
      <c r="I590" s="1">
        <v>46028</v>
      </c>
      <c r="J590" s="1">
        <v>1</v>
      </c>
      <c r="K590">
        <v>30</v>
      </c>
    </row>
    <row r="591" spans="1:11" x14ac:dyDescent="0.75">
      <c r="A591" t="s">
        <v>10</v>
      </c>
      <c r="B591" t="s">
        <v>11</v>
      </c>
      <c r="C591" t="s">
        <v>12</v>
      </c>
      <c r="D591">
        <v>10260260</v>
      </c>
      <c r="E591" t="s">
        <v>5435</v>
      </c>
      <c r="F591">
        <v>66102297</v>
      </c>
      <c r="G591" t="s">
        <v>3236</v>
      </c>
      <c r="H591" t="s">
        <v>5406</v>
      </c>
      <c r="I591" s="1">
        <v>41562</v>
      </c>
      <c r="J591" s="1">
        <v>1</v>
      </c>
      <c r="K591">
        <v>18</v>
      </c>
    </row>
    <row r="592" spans="1:11" x14ac:dyDescent="0.75">
      <c r="A592" t="s">
        <v>10</v>
      </c>
      <c r="B592" t="s">
        <v>11</v>
      </c>
      <c r="C592" t="s">
        <v>12</v>
      </c>
      <c r="D592">
        <v>10260260</v>
      </c>
      <c r="E592" t="s">
        <v>5435</v>
      </c>
      <c r="F592">
        <v>66102300</v>
      </c>
      <c r="G592" t="s">
        <v>6995</v>
      </c>
      <c r="H592" t="s">
        <v>5407</v>
      </c>
      <c r="I592" s="1">
        <v>41562</v>
      </c>
      <c r="J592" s="1">
        <v>1</v>
      </c>
      <c r="K592">
        <v>161</v>
      </c>
    </row>
    <row r="593" spans="1:11" x14ac:dyDescent="0.75">
      <c r="A593" t="s">
        <v>10</v>
      </c>
      <c r="B593" t="s">
        <v>11</v>
      </c>
      <c r="C593" t="s">
        <v>12</v>
      </c>
      <c r="D593">
        <v>10260260</v>
      </c>
      <c r="E593" t="s">
        <v>5435</v>
      </c>
      <c r="F593">
        <v>66102307</v>
      </c>
      <c r="G593" t="s">
        <v>3747</v>
      </c>
      <c r="H593" t="s">
        <v>5406</v>
      </c>
      <c r="I593" s="1">
        <v>41562</v>
      </c>
      <c r="J593" s="1">
        <v>1</v>
      </c>
      <c r="K593">
        <v>155</v>
      </c>
    </row>
    <row r="594" spans="1:11" x14ac:dyDescent="0.75">
      <c r="A594" t="s">
        <v>10</v>
      </c>
      <c r="B594" t="s">
        <v>11</v>
      </c>
      <c r="C594" t="s">
        <v>12</v>
      </c>
      <c r="D594">
        <v>10260260</v>
      </c>
      <c r="E594" t="s">
        <v>5435</v>
      </c>
      <c r="F594">
        <v>66102322</v>
      </c>
      <c r="G594" t="s">
        <v>3631</v>
      </c>
      <c r="H594" t="s">
        <v>5407</v>
      </c>
      <c r="I594" s="1">
        <v>41990</v>
      </c>
      <c r="J594" s="1">
        <v>1</v>
      </c>
      <c r="K594">
        <v>360</v>
      </c>
    </row>
    <row r="595" spans="1:11" x14ac:dyDescent="0.75">
      <c r="A595" t="s">
        <v>10</v>
      </c>
      <c r="B595" t="s">
        <v>11</v>
      </c>
      <c r="C595" t="s">
        <v>12</v>
      </c>
      <c r="D595">
        <v>10260260</v>
      </c>
      <c r="E595" t="s">
        <v>5435</v>
      </c>
      <c r="F595">
        <v>66102333</v>
      </c>
      <c r="G595" t="s">
        <v>2406</v>
      </c>
      <c r="H595" t="s">
        <v>5407</v>
      </c>
      <c r="I595" s="1">
        <v>41590</v>
      </c>
      <c r="J595" s="1">
        <v>1</v>
      </c>
      <c r="K595">
        <v>272</v>
      </c>
    </row>
    <row r="596" spans="1:11" x14ac:dyDescent="0.75">
      <c r="A596" t="s">
        <v>10</v>
      </c>
      <c r="B596" t="s">
        <v>11</v>
      </c>
      <c r="C596" t="s">
        <v>12</v>
      </c>
      <c r="D596">
        <v>10260260</v>
      </c>
      <c r="E596" t="s">
        <v>5435</v>
      </c>
      <c r="F596">
        <v>66102342</v>
      </c>
      <c r="G596" t="s">
        <v>2776</v>
      </c>
      <c r="H596" t="s">
        <v>5397</v>
      </c>
      <c r="I596" s="1">
        <v>41605</v>
      </c>
      <c r="J596" s="1">
        <v>1</v>
      </c>
      <c r="K596">
        <v>649</v>
      </c>
    </row>
    <row r="597" spans="1:11" x14ac:dyDescent="0.75">
      <c r="A597" t="s">
        <v>10</v>
      </c>
      <c r="B597" t="s">
        <v>11</v>
      </c>
      <c r="C597" t="s">
        <v>12</v>
      </c>
      <c r="D597">
        <v>10260260</v>
      </c>
      <c r="E597" t="s">
        <v>5435</v>
      </c>
      <c r="F597">
        <v>66102376</v>
      </c>
      <c r="G597" t="s">
        <v>4326</v>
      </c>
      <c r="H597" t="s">
        <v>5407</v>
      </c>
      <c r="I597" s="1">
        <v>46037</v>
      </c>
      <c r="J597" s="1">
        <v>1</v>
      </c>
      <c r="K597">
        <v>11</v>
      </c>
    </row>
    <row r="598" spans="1:11" x14ac:dyDescent="0.75">
      <c r="A598" t="s">
        <v>10</v>
      </c>
      <c r="B598" t="s">
        <v>11</v>
      </c>
      <c r="C598" t="s">
        <v>12</v>
      </c>
      <c r="D598">
        <v>10260260</v>
      </c>
      <c r="E598" t="s">
        <v>5435</v>
      </c>
      <c r="F598">
        <v>66102386</v>
      </c>
      <c r="G598" t="s">
        <v>3405</v>
      </c>
      <c r="H598" t="s">
        <v>5407</v>
      </c>
      <c r="I598" s="1">
        <v>41613</v>
      </c>
      <c r="J598" s="1">
        <v>1</v>
      </c>
      <c r="K598">
        <v>25</v>
      </c>
    </row>
    <row r="599" spans="1:11" x14ac:dyDescent="0.75">
      <c r="A599" t="s">
        <v>10</v>
      </c>
      <c r="B599" t="s">
        <v>11</v>
      </c>
      <c r="C599" t="s">
        <v>12</v>
      </c>
      <c r="D599">
        <v>10260260</v>
      </c>
      <c r="E599" t="s">
        <v>5435</v>
      </c>
      <c r="F599">
        <v>66102414</v>
      </c>
      <c r="G599" t="s">
        <v>4869</v>
      </c>
      <c r="H599" t="s">
        <v>5406</v>
      </c>
      <c r="I599" s="1">
        <v>43160</v>
      </c>
      <c r="J599" s="1">
        <v>1</v>
      </c>
      <c r="K599">
        <v>350</v>
      </c>
    </row>
    <row r="600" spans="1:11" x14ac:dyDescent="0.75">
      <c r="A600" t="s">
        <v>10</v>
      </c>
      <c r="B600" t="s">
        <v>11</v>
      </c>
      <c r="C600" t="s">
        <v>12</v>
      </c>
      <c r="D600">
        <v>10260260</v>
      </c>
      <c r="E600" t="s">
        <v>5435</v>
      </c>
      <c r="F600">
        <v>66102418</v>
      </c>
      <c r="G600" t="s">
        <v>976</v>
      </c>
      <c r="H600" t="s">
        <v>5421</v>
      </c>
      <c r="I600" s="1">
        <v>45990</v>
      </c>
      <c r="J600" s="1">
        <v>1</v>
      </c>
      <c r="K600">
        <v>0</v>
      </c>
    </row>
    <row r="601" spans="1:11" x14ac:dyDescent="0.75">
      <c r="A601" t="s">
        <v>10</v>
      </c>
      <c r="B601" t="s">
        <v>11</v>
      </c>
      <c r="C601" t="s">
        <v>12</v>
      </c>
      <c r="D601">
        <v>10260260</v>
      </c>
      <c r="E601" t="s">
        <v>5435</v>
      </c>
      <c r="F601">
        <v>66102531</v>
      </c>
      <c r="G601" t="s">
        <v>3378</v>
      </c>
      <c r="H601" t="s">
        <v>5407</v>
      </c>
      <c r="I601" s="1">
        <v>45560</v>
      </c>
      <c r="J601" s="1">
        <v>1</v>
      </c>
      <c r="K601">
        <v>10</v>
      </c>
    </row>
    <row r="602" spans="1:11" x14ac:dyDescent="0.75">
      <c r="A602" t="s">
        <v>10</v>
      </c>
      <c r="B602" t="s">
        <v>11</v>
      </c>
      <c r="C602" t="s">
        <v>12</v>
      </c>
      <c r="D602">
        <v>10260260</v>
      </c>
      <c r="E602" t="s">
        <v>5435</v>
      </c>
      <c r="F602">
        <v>66102545</v>
      </c>
      <c r="G602" t="s">
        <v>1790</v>
      </c>
      <c r="H602" t="s">
        <v>5406</v>
      </c>
      <c r="I602" s="1">
        <v>41824</v>
      </c>
      <c r="J602" s="1">
        <v>1</v>
      </c>
      <c r="K602">
        <v>140</v>
      </c>
    </row>
    <row r="603" spans="1:11" x14ac:dyDescent="0.75">
      <c r="A603" t="s">
        <v>10</v>
      </c>
      <c r="B603" t="s">
        <v>11</v>
      </c>
      <c r="C603" t="s">
        <v>12</v>
      </c>
      <c r="D603">
        <v>10260260</v>
      </c>
      <c r="E603" t="s">
        <v>5435</v>
      </c>
      <c r="F603">
        <v>66102566</v>
      </c>
      <c r="G603" t="s">
        <v>4940</v>
      </c>
      <c r="H603" t="s">
        <v>5407</v>
      </c>
      <c r="I603" s="1">
        <v>42186</v>
      </c>
      <c r="J603" s="1">
        <v>1</v>
      </c>
      <c r="K603">
        <v>1236</v>
      </c>
    </row>
    <row r="604" spans="1:11" x14ac:dyDescent="0.75">
      <c r="A604" t="s">
        <v>10</v>
      </c>
      <c r="B604" t="s">
        <v>11</v>
      </c>
      <c r="C604" t="s">
        <v>12</v>
      </c>
      <c r="D604">
        <v>10260260</v>
      </c>
      <c r="E604" t="s">
        <v>5435</v>
      </c>
      <c r="F604">
        <v>66102567</v>
      </c>
      <c r="G604" t="s">
        <v>4737</v>
      </c>
      <c r="H604" t="s">
        <v>5397</v>
      </c>
      <c r="I604" s="1">
        <v>44743</v>
      </c>
      <c r="J604" s="1">
        <v>1</v>
      </c>
      <c r="K604">
        <v>150</v>
      </c>
    </row>
    <row r="605" spans="1:11" x14ac:dyDescent="0.75">
      <c r="A605" t="s">
        <v>10</v>
      </c>
      <c r="B605" t="s">
        <v>11</v>
      </c>
      <c r="C605" t="s">
        <v>12</v>
      </c>
      <c r="D605">
        <v>10260260</v>
      </c>
      <c r="E605" t="s">
        <v>5435</v>
      </c>
      <c r="F605">
        <v>66102569</v>
      </c>
      <c r="G605" t="s">
        <v>4751</v>
      </c>
      <c r="H605" t="s">
        <v>5406</v>
      </c>
      <c r="I605" s="1">
        <v>42583</v>
      </c>
      <c r="J605" s="1">
        <v>1</v>
      </c>
      <c r="K605">
        <v>356</v>
      </c>
    </row>
    <row r="606" spans="1:11" x14ac:dyDescent="0.75">
      <c r="A606" t="s">
        <v>10</v>
      </c>
      <c r="B606" t="s">
        <v>11</v>
      </c>
      <c r="C606" t="s">
        <v>12</v>
      </c>
      <c r="D606">
        <v>10260260</v>
      </c>
      <c r="E606" t="s">
        <v>5435</v>
      </c>
      <c r="F606">
        <v>66102572</v>
      </c>
      <c r="G606" t="s">
        <v>3763</v>
      </c>
      <c r="H606" t="s">
        <v>5397</v>
      </c>
      <c r="I606" s="1">
        <v>41990</v>
      </c>
      <c r="J606" s="1">
        <v>1</v>
      </c>
      <c r="K606">
        <v>200</v>
      </c>
    </row>
    <row r="607" spans="1:11" x14ac:dyDescent="0.75">
      <c r="A607" t="s">
        <v>10</v>
      </c>
      <c r="B607" t="s">
        <v>11</v>
      </c>
      <c r="C607" t="s">
        <v>12</v>
      </c>
      <c r="D607">
        <v>10260260</v>
      </c>
      <c r="E607" t="s">
        <v>5435</v>
      </c>
      <c r="F607">
        <v>66102581</v>
      </c>
      <c r="G607" t="s">
        <v>7001</v>
      </c>
      <c r="H607" t="s">
        <v>5407</v>
      </c>
      <c r="I607" s="1">
        <v>42186</v>
      </c>
      <c r="J607" s="1">
        <v>1</v>
      </c>
      <c r="K607">
        <v>250</v>
      </c>
    </row>
    <row r="608" spans="1:11" x14ac:dyDescent="0.75">
      <c r="A608" t="s">
        <v>10</v>
      </c>
      <c r="B608" t="s">
        <v>11</v>
      </c>
      <c r="C608" t="s">
        <v>12</v>
      </c>
      <c r="D608">
        <v>10260260</v>
      </c>
      <c r="E608" t="s">
        <v>5435</v>
      </c>
      <c r="F608">
        <v>66102586</v>
      </c>
      <c r="G608" t="s">
        <v>2817</v>
      </c>
      <c r="H608" t="s">
        <v>5407</v>
      </c>
      <c r="I608" s="1">
        <v>46007</v>
      </c>
      <c r="J608" s="1">
        <v>1</v>
      </c>
      <c r="K608">
        <v>35</v>
      </c>
    </row>
    <row r="609" spans="1:11" x14ac:dyDescent="0.75">
      <c r="A609" t="s">
        <v>10</v>
      </c>
      <c r="B609" t="s">
        <v>11</v>
      </c>
      <c r="C609" t="s">
        <v>12</v>
      </c>
      <c r="D609">
        <v>10260260</v>
      </c>
      <c r="E609" t="s">
        <v>5435</v>
      </c>
      <c r="F609">
        <v>66102600</v>
      </c>
      <c r="G609" t="s">
        <v>3834</v>
      </c>
      <c r="H609" t="s">
        <v>5407</v>
      </c>
      <c r="I609" s="1">
        <v>46142</v>
      </c>
      <c r="J609" s="1">
        <v>1</v>
      </c>
      <c r="K609">
        <v>60</v>
      </c>
    </row>
    <row r="610" spans="1:11" x14ac:dyDescent="0.75">
      <c r="A610" t="s">
        <v>10</v>
      </c>
      <c r="B610" t="s">
        <v>11</v>
      </c>
      <c r="C610" t="s">
        <v>12</v>
      </c>
      <c r="D610">
        <v>10260260</v>
      </c>
      <c r="E610" t="s">
        <v>5435</v>
      </c>
      <c r="F610">
        <v>66102601</v>
      </c>
      <c r="G610" t="s">
        <v>3805</v>
      </c>
      <c r="H610" t="s">
        <v>5397</v>
      </c>
      <c r="I610" s="1">
        <v>41990</v>
      </c>
      <c r="J610" s="1">
        <v>1</v>
      </c>
      <c r="K610">
        <v>25</v>
      </c>
    </row>
    <row r="611" spans="1:11" x14ac:dyDescent="0.75">
      <c r="A611" t="s">
        <v>10</v>
      </c>
      <c r="B611" t="s">
        <v>11</v>
      </c>
      <c r="C611" t="s">
        <v>12</v>
      </c>
      <c r="D611">
        <v>10260260</v>
      </c>
      <c r="E611" t="s">
        <v>5435</v>
      </c>
      <c r="F611">
        <v>66102602</v>
      </c>
      <c r="G611" t="s">
        <v>4768</v>
      </c>
      <c r="H611" t="s">
        <v>5407</v>
      </c>
      <c r="I611" s="1">
        <v>46057</v>
      </c>
      <c r="J611" s="1">
        <v>1</v>
      </c>
      <c r="K611">
        <v>176</v>
      </c>
    </row>
    <row r="612" spans="1:11" x14ac:dyDescent="0.75">
      <c r="A612" t="s">
        <v>10</v>
      </c>
      <c r="B612" t="s">
        <v>11</v>
      </c>
      <c r="C612" t="s">
        <v>12</v>
      </c>
      <c r="D612">
        <v>10260260</v>
      </c>
      <c r="E612" t="s">
        <v>5435</v>
      </c>
      <c r="F612">
        <v>66102605</v>
      </c>
      <c r="G612" t="s">
        <v>3680</v>
      </c>
      <c r="H612" t="s">
        <v>5407</v>
      </c>
      <c r="I612" s="1">
        <v>42583</v>
      </c>
      <c r="J612" s="1">
        <v>1</v>
      </c>
      <c r="K612">
        <v>200</v>
      </c>
    </row>
    <row r="613" spans="1:11" x14ac:dyDescent="0.75">
      <c r="A613" t="s">
        <v>10</v>
      </c>
      <c r="B613" t="s">
        <v>11</v>
      </c>
      <c r="C613" t="s">
        <v>12</v>
      </c>
      <c r="D613">
        <v>10260260</v>
      </c>
      <c r="E613" t="s">
        <v>5435</v>
      </c>
      <c r="F613">
        <v>66102623</v>
      </c>
      <c r="G613" t="s">
        <v>999</v>
      </c>
      <c r="H613" t="s">
        <v>5407</v>
      </c>
      <c r="I613" s="1">
        <v>42583</v>
      </c>
      <c r="J613" s="1">
        <v>1</v>
      </c>
      <c r="K613">
        <v>106</v>
      </c>
    </row>
    <row r="614" spans="1:11" x14ac:dyDescent="0.75">
      <c r="A614" t="s">
        <v>10</v>
      </c>
      <c r="B614" t="s">
        <v>11</v>
      </c>
      <c r="C614" t="s">
        <v>12</v>
      </c>
      <c r="D614">
        <v>10260260</v>
      </c>
      <c r="E614" t="s">
        <v>5435</v>
      </c>
      <c r="F614">
        <v>66102629</v>
      </c>
      <c r="G614" t="s">
        <v>5218</v>
      </c>
      <c r="H614" t="s">
        <v>5413</v>
      </c>
      <c r="I614" s="1">
        <v>42461</v>
      </c>
      <c r="J614" s="1">
        <v>1</v>
      </c>
      <c r="K614">
        <v>470</v>
      </c>
    </row>
    <row r="615" spans="1:11" x14ac:dyDescent="0.75">
      <c r="A615" t="s">
        <v>10</v>
      </c>
      <c r="B615" t="s">
        <v>11</v>
      </c>
      <c r="C615" t="s">
        <v>12</v>
      </c>
      <c r="D615">
        <v>10260260</v>
      </c>
      <c r="E615" t="s">
        <v>5435</v>
      </c>
      <c r="F615">
        <v>66102659</v>
      </c>
      <c r="G615" t="s">
        <v>292</v>
      </c>
      <c r="H615" t="s">
        <v>5407</v>
      </c>
      <c r="I615" s="1">
        <v>46087</v>
      </c>
      <c r="J615" s="1">
        <v>1</v>
      </c>
      <c r="K615">
        <v>5</v>
      </c>
    </row>
    <row r="616" spans="1:11" x14ac:dyDescent="0.75">
      <c r="A616" t="s">
        <v>10</v>
      </c>
      <c r="B616" t="s">
        <v>11</v>
      </c>
      <c r="C616" t="s">
        <v>12</v>
      </c>
      <c r="D616">
        <v>10260260</v>
      </c>
      <c r="E616" t="s">
        <v>5435</v>
      </c>
      <c r="F616">
        <v>66102663</v>
      </c>
      <c r="G616" t="s">
        <v>4795</v>
      </c>
      <c r="H616" t="s">
        <v>5406</v>
      </c>
      <c r="I616" s="1">
        <v>42583</v>
      </c>
      <c r="J616" s="1">
        <v>1</v>
      </c>
      <c r="K616">
        <v>150</v>
      </c>
    </row>
    <row r="617" spans="1:11" x14ac:dyDescent="0.75">
      <c r="A617" t="s">
        <v>10</v>
      </c>
      <c r="B617" t="s">
        <v>11</v>
      </c>
      <c r="C617" t="s">
        <v>12</v>
      </c>
      <c r="D617">
        <v>10260260</v>
      </c>
      <c r="E617" t="s">
        <v>5435</v>
      </c>
      <c r="F617">
        <v>66102664</v>
      </c>
      <c r="G617" t="s">
        <v>2450</v>
      </c>
      <c r="H617" t="s">
        <v>5397</v>
      </c>
      <c r="I617" s="1">
        <v>42675</v>
      </c>
      <c r="J617" s="1">
        <v>1</v>
      </c>
      <c r="K617">
        <v>170</v>
      </c>
    </row>
    <row r="618" spans="1:11" x14ac:dyDescent="0.75">
      <c r="A618" t="s">
        <v>10</v>
      </c>
      <c r="B618" t="s">
        <v>11</v>
      </c>
      <c r="C618" t="s">
        <v>12</v>
      </c>
      <c r="D618">
        <v>10260260</v>
      </c>
      <c r="E618" t="s">
        <v>5435</v>
      </c>
      <c r="F618">
        <v>66102673</v>
      </c>
      <c r="G618" t="s">
        <v>7124</v>
      </c>
      <c r="H618" t="s">
        <v>5419</v>
      </c>
      <c r="I618" s="1">
        <v>45805</v>
      </c>
      <c r="J618" s="1">
        <v>1</v>
      </c>
      <c r="K618">
        <v>0</v>
      </c>
    </row>
    <row r="619" spans="1:11" x14ac:dyDescent="0.75">
      <c r="A619" t="s">
        <v>10</v>
      </c>
      <c r="B619" t="s">
        <v>11</v>
      </c>
      <c r="C619" t="s">
        <v>12</v>
      </c>
      <c r="D619">
        <v>10260260</v>
      </c>
      <c r="E619" t="s">
        <v>5435</v>
      </c>
      <c r="F619">
        <v>66102702</v>
      </c>
      <c r="G619" t="s">
        <v>2721</v>
      </c>
      <c r="H619" t="s">
        <v>5407</v>
      </c>
      <c r="I619" s="1">
        <v>43313</v>
      </c>
      <c r="J619" s="1">
        <v>1</v>
      </c>
      <c r="K619">
        <v>148</v>
      </c>
    </row>
    <row r="620" spans="1:11" x14ac:dyDescent="0.75">
      <c r="A620" t="s">
        <v>10</v>
      </c>
      <c r="B620" t="s">
        <v>11</v>
      </c>
      <c r="C620" t="s">
        <v>12</v>
      </c>
      <c r="D620">
        <v>10260260</v>
      </c>
      <c r="E620" t="s">
        <v>5435</v>
      </c>
      <c r="F620">
        <v>66102706</v>
      </c>
      <c r="G620" t="s">
        <v>5194</v>
      </c>
      <c r="H620" t="s">
        <v>5407</v>
      </c>
      <c r="I620" s="1">
        <v>42583</v>
      </c>
      <c r="J620" s="1">
        <v>1</v>
      </c>
      <c r="K620">
        <v>330</v>
      </c>
    </row>
    <row r="621" spans="1:11" x14ac:dyDescent="0.75">
      <c r="A621" t="s">
        <v>10</v>
      </c>
      <c r="B621" t="s">
        <v>11</v>
      </c>
      <c r="C621" t="s">
        <v>12</v>
      </c>
      <c r="D621">
        <v>10260260</v>
      </c>
      <c r="E621" t="s">
        <v>5435</v>
      </c>
      <c r="F621">
        <v>66102709</v>
      </c>
      <c r="G621" t="s">
        <v>4768</v>
      </c>
      <c r="H621" t="s">
        <v>5407</v>
      </c>
      <c r="I621" s="1">
        <v>42583</v>
      </c>
      <c r="J621" s="1">
        <v>1</v>
      </c>
      <c r="K621">
        <v>115</v>
      </c>
    </row>
    <row r="622" spans="1:11" x14ac:dyDescent="0.75">
      <c r="A622" t="s">
        <v>10</v>
      </c>
      <c r="B622" t="s">
        <v>11</v>
      </c>
      <c r="C622" t="s">
        <v>12</v>
      </c>
      <c r="D622">
        <v>10260260</v>
      </c>
      <c r="E622" t="s">
        <v>5435</v>
      </c>
      <c r="F622">
        <v>66102711</v>
      </c>
      <c r="G622" t="s">
        <v>1943</v>
      </c>
      <c r="H622" t="s">
        <v>5407</v>
      </c>
      <c r="I622" s="1">
        <v>43009</v>
      </c>
      <c r="J622" s="1">
        <v>1</v>
      </c>
      <c r="K622">
        <v>107</v>
      </c>
    </row>
    <row r="623" spans="1:11" x14ac:dyDescent="0.75">
      <c r="A623" t="s">
        <v>10</v>
      </c>
      <c r="B623" t="s">
        <v>11</v>
      </c>
      <c r="C623" t="s">
        <v>12</v>
      </c>
      <c r="D623">
        <v>10260260</v>
      </c>
      <c r="E623" t="s">
        <v>5435</v>
      </c>
      <c r="F623">
        <v>66102718</v>
      </c>
      <c r="G623" t="s">
        <v>5301</v>
      </c>
      <c r="H623" t="s">
        <v>5407</v>
      </c>
      <c r="I623" s="1">
        <v>46116</v>
      </c>
      <c r="J623" s="1">
        <v>1</v>
      </c>
      <c r="K623">
        <v>270</v>
      </c>
    </row>
    <row r="624" spans="1:11" x14ac:dyDescent="0.75">
      <c r="A624" t="s">
        <v>10</v>
      </c>
      <c r="B624" t="s">
        <v>11</v>
      </c>
      <c r="C624" t="s">
        <v>12</v>
      </c>
      <c r="D624">
        <v>10260260</v>
      </c>
      <c r="E624" t="s">
        <v>5435</v>
      </c>
      <c r="F624">
        <v>66102729</v>
      </c>
      <c r="G624" t="s">
        <v>242</v>
      </c>
      <c r="H624" t="s">
        <v>5407</v>
      </c>
      <c r="I624" s="1">
        <v>46087</v>
      </c>
      <c r="J624" s="1">
        <v>1</v>
      </c>
      <c r="K624">
        <v>65</v>
      </c>
    </row>
    <row r="625" spans="1:11" x14ac:dyDescent="0.75">
      <c r="A625" t="s">
        <v>10</v>
      </c>
      <c r="B625" t="s">
        <v>11</v>
      </c>
      <c r="C625" t="s">
        <v>12</v>
      </c>
      <c r="D625">
        <v>10260260</v>
      </c>
      <c r="E625" t="s">
        <v>5435</v>
      </c>
      <c r="F625">
        <v>66102732</v>
      </c>
      <c r="G625" t="s">
        <v>2561</v>
      </c>
      <c r="H625" t="s">
        <v>5407</v>
      </c>
      <c r="I625" s="1">
        <v>43101</v>
      </c>
      <c r="J625" s="1">
        <v>1</v>
      </c>
      <c r="K625">
        <v>445</v>
      </c>
    </row>
    <row r="626" spans="1:11" x14ac:dyDescent="0.75">
      <c r="A626" t="s">
        <v>10</v>
      </c>
      <c r="B626" t="s">
        <v>11</v>
      </c>
      <c r="C626" t="s">
        <v>12</v>
      </c>
      <c r="D626">
        <v>10260260</v>
      </c>
      <c r="E626" t="s">
        <v>5435</v>
      </c>
      <c r="F626">
        <v>66102738</v>
      </c>
      <c r="G626" t="s">
        <v>4828</v>
      </c>
      <c r="H626" t="s">
        <v>5406</v>
      </c>
      <c r="I626" s="1">
        <v>45230</v>
      </c>
      <c r="J626" s="1">
        <v>1</v>
      </c>
      <c r="K626">
        <v>210</v>
      </c>
    </row>
    <row r="627" spans="1:11" x14ac:dyDescent="0.75">
      <c r="A627" t="s">
        <v>10</v>
      </c>
      <c r="B627" t="s">
        <v>11</v>
      </c>
      <c r="C627" t="s">
        <v>12</v>
      </c>
      <c r="D627">
        <v>10260260</v>
      </c>
      <c r="E627" t="s">
        <v>5435</v>
      </c>
      <c r="F627">
        <v>66102745</v>
      </c>
      <c r="G627" t="s">
        <v>5178</v>
      </c>
      <c r="H627" t="s">
        <v>5407</v>
      </c>
      <c r="I627" s="1">
        <v>44652</v>
      </c>
      <c r="J627" s="1">
        <v>1</v>
      </c>
      <c r="K627">
        <v>180</v>
      </c>
    </row>
    <row r="628" spans="1:11" x14ac:dyDescent="0.75">
      <c r="A628" t="s">
        <v>10</v>
      </c>
      <c r="B628" t="s">
        <v>11</v>
      </c>
      <c r="C628" t="s">
        <v>12</v>
      </c>
      <c r="D628">
        <v>10260260</v>
      </c>
      <c r="E628" t="s">
        <v>5435</v>
      </c>
      <c r="F628">
        <v>66102746</v>
      </c>
      <c r="G628" t="s">
        <v>1494</v>
      </c>
      <c r="H628" t="s">
        <v>5407</v>
      </c>
      <c r="I628" s="1">
        <v>41996</v>
      </c>
      <c r="J628" s="1">
        <v>1</v>
      </c>
      <c r="K628">
        <v>380</v>
      </c>
    </row>
    <row r="629" spans="1:11" x14ac:dyDescent="0.75">
      <c r="A629" t="s">
        <v>10</v>
      </c>
      <c r="B629" t="s">
        <v>11</v>
      </c>
      <c r="C629" t="s">
        <v>12</v>
      </c>
      <c r="D629">
        <v>10260260</v>
      </c>
      <c r="E629" t="s">
        <v>5435</v>
      </c>
      <c r="F629">
        <v>66102759</v>
      </c>
      <c r="G629" t="s">
        <v>4058</v>
      </c>
      <c r="H629" t="s">
        <v>5406</v>
      </c>
      <c r="I629" s="1">
        <v>41971</v>
      </c>
      <c r="J629" s="1">
        <v>1</v>
      </c>
      <c r="K629">
        <v>275</v>
      </c>
    </row>
    <row r="630" spans="1:11" x14ac:dyDescent="0.75">
      <c r="A630" t="s">
        <v>10</v>
      </c>
      <c r="B630" t="s">
        <v>11</v>
      </c>
      <c r="C630" t="s">
        <v>12</v>
      </c>
      <c r="D630">
        <v>10260260</v>
      </c>
      <c r="E630" t="s">
        <v>5435</v>
      </c>
      <c r="F630">
        <v>66102772</v>
      </c>
      <c r="G630" t="s">
        <v>2827</v>
      </c>
      <c r="H630" t="s">
        <v>5413</v>
      </c>
      <c r="I630" s="1">
        <v>42003</v>
      </c>
      <c r="J630" s="1">
        <v>1</v>
      </c>
      <c r="K630">
        <v>1432</v>
      </c>
    </row>
    <row r="631" spans="1:11" x14ac:dyDescent="0.75">
      <c r="A631" t="s">
        <v>10</v>
      </c>
      <c r="B631" t="s">
        <v>11</v>
      </c>
      <c r="C631" t="s">
        <v>12</v>
      </c>
      <c r="D631">
        <v>10260260</v>
      </c>
      <c r="E631" t="s">
        <v>5435</v>
      </c>
      <c r="F631">
        <v>66102781</v>
      </c>
      <c r="G631" t="s">
        <v>3574</v>
      </c>
      <c r="H631" t="s">
        <v>5412</v>
      </c>
      <c r="I631" s="1">
        <v>46112</v>
      </c>
      <c r="J631" s="1">
        <v>1</v>
      </c>
      <c r="K631">
        <v>475</v>
      </c>
    </row>
    <row r="632" spans="1:11" x14ac:dyDescent="0.75">
      <c r="A632" t="s">
        <v>10</v>
      </c>
      <c r="B632" t="s">
        <v>11</v>
      </c>
      <c r="C632" t="s">
        <v>12</v>
      </c>
      <c r="D632">
        <v>10260260</v>
      </c>
      <c r="E632" t="s">
        <v>5435</v>
      </c>
      <c r="F632">
        <v>66102793</v>
      </c>
      <c r="G632" t="s">
        <v>1982</v>
      </c>
      <c r="H632" t="s">
        <v>5397</v>
      </c>
      <c r="I632" s="1">
        <v>42095</v>
      </c>
      <c r="J632" s="1">
        <v>1</v>
      </c>
      <c r="K632">
        <v>671</v>
      </c>
    </row>
    <row r="633" spans="1:11" x14ac:dyDescent="0.75">
      <c r="A633" t="s">
        <v>10</v>
      </c>
      <c r="B633" t="s">
        <v>11</v>
      </c>
      <c r="C633" t="s">
        <v>12</v>
      </c>
      <c r="D633">
        <v>10260260</v>
      </c>
      <c r="E633" t="s">
        <v>5435</v>
      </c>
      <c r="F633">
        <v>66102806</v>
      </c>
      <c r="G633" t="s">
        <v>2734</v>
      </c>
      <c r="H633" t="s">
        <v>5413</v>
      </c>
      <c r="I633" s="1">
        <v>42097</v>
      </c>
      <c r="J633" s="1">
        <v>1</v>
      </c>
      <c r="K633">
        <v>684</v>
      </c>
    </row>
    <row r="634" spans="1:11" x14ac:dyDescent="0.75">
      <c r="A634" t="s">
        <v>10</v>
      </c>
      <c r="B634" t="s">
        <v>11</v>
      </c>
      <c r="C634" t="s">
        <v>12</v>
      </c>
      <c r="D634">
        <v>10260260</v>
      </c>
      <c r="E634" t="s">
        <v>5435</v>
      </c>
      <c r="F634">
        <v>66102838</v>
      </c>
      <c r="G634" t="s">
        <v>4300</v>
      </c>
      <c r="H634" t="s">
        <v>5397</v>
      </c>
      <c r="I634" s="1">
        <v>42172</v>
      </c>
      <c r="J634" s="1">
        <v>1</v>
      </c>
      <c r="K634">
        <v>361</v>
      </c>
    </row>
    <row r="635" spans="1:11" x14ac:dyDescent="0.75">
      <c r="A635" t="s">
        <v>10</v>
      </c>
      <c r="B635" t="s">
        <v>11</v>
      </c>
      <c r="C635" t="s">
        <v>12</v>
      </c>
      <c r="D635">
        <v>10260260</v>
      </c>
      <c r="E635" t="s">
        <v>5435</v>
      </c>
      <c r="F635">
        <v>66102840</v>
      </c>
      <c r="G635" t="s">
        <v>3302</v>
      </c>
      <c r="H635" t="s">
        <v>5416</v>
      </c>
      <c r="I635" s="1">
        <v>46111</v>
      </c>
      <c r="J635" s="1">
        <v>1</v>
      </c>
      <c r="K635">
        <v>440</v>
      </c>
    </row>
    <row r="636" spans="1:11" x14ac:dyDescent="0.75">
      <c r="A636" t="s">
        <v>10</v>
      </c>
      <c r="B636" t="s">
        <v>11</v>
      </c>
      <c r="C636" t="s">
        <v>12</v>
      </c>
      <c r="D636">
        <v>10260260</v>
      </c>
      <c r="E636" t="s">
        <v>5435</v>
      </c>
      <c r="F636">
        <v>66102860</v>
      </c>
      <c r="G636" t="s">
        <v>1746</v>
      </c>
      <c r="H636" t="s">
        <v>5397</v>
      </c>
      <c r="I636" s="1">
        <v>42186</v>
      </c>
      <c r="J636" s="1">
        <v>1</v>
      </c>
      <c r="K636">
        <v>105</v>
      </c>
    </row>
    <row r="637" spans="1:11" x14ac:dyDescent="0.75">
      <c r="A637" t="s">
        <v>10</v>
      </c>
      <c r="B637" t="s">
        <v>11</v>
      </c>
      <c r="C637" t="s">
        <v>12</v>
      </c>
      <c r="D637">
        <v>10260260</v>
      </c>
      <c r="E637" t="s">
        <v>5435</v>
      </c>
      <c r="F637">
        <v>66102861</v>
      </c>
      <c r="G637" t="s">
        <v>7002</v>
      </c>
      <c r="H637" t="s">
        <v>5407</v>
      </c>
      <c r="I637" s="1">
        <v>46155</v>
      </c>
      <c r="J637" s="1">
        <v>1</v>
      </c>
      <c r="K637">
        <v>0</v>
      </c>
    </row>
    <row r="638" spans="1:11" x14ac:dyDescent="0.75">
      <c r="A638" t="s">
        <v>10</v>
      </c>
      <c r="B638" t="s">
        <v>11</v>
      </c>
      <c r="C638" t="s">
        <v>12</v>
      </c>
      <c r="D638">
        <v>10260260</v>
      </c>
      <c r="E638" t="s">
        <v>5435</v>
      </c>
      <c r="F638">
        <v>66102904</v>
      </c>
      <c r="G638" t="s">
        <v>1278</v>
      </c>
      <c r="H638" t="s">
        <v>5407</v>
      </c>
      <c r="I638" s="1">
        <v>45862</v>
      </c>
      <c r="J638" s="1">
        <v>1</v>
      </c>
      <c r="K638">
        <v>260</v>
      </c>
    </row>
    <row r="639" spans="1:11" x14ac:dyDescent="0.75">
      <c r="A639" t="s">
        <v>10</v>
      </c>
      <c r="B639" t="s">
        <v>11</v>
      </c>
      <c r="C639" t="s">
        <v>12</v>
      </c>
      <c r="D639">
        <v>10260260</v>
      </c>
      <c r="E639" t="s">
        <v>5435</v>
      </c>
      <c r="F639">
        <v>66102983</v>
      </c>
      <c r="G639" t="s">
        <v>1907</v>
      </c>
      <c r="H639" t="s">
        <v>5407</v>
      </c>
      <c r="I639" s="1">
        <v>42186</v>
      </c>
      <c r="J639" s="1">
        <v>1</v>
      </c>
      <c r="K639">
        <v>200</v>
      </c>
    </row>
    <row r="640" spans="1:11" x14ac:dyDescent="0.75">
      <c r="A640" t="s">
        <v>10</v>
      </c>
      <c r="B640" t="s">
        <v>11</v>
      </c>
      <c r="C640" t="s">
        <v>12</v>
      </c>
      <c r="D640">
        <v>10260260</v>
      </c>
      <c r="E640" t="s">
        <v>5435</v>
      </c>
      <c r="F640">
        <v>66103006</v>
      </c>
      <c r="G640" t="s">
        <v>3665</v>
      </c>
      <c r="H640" t="s">
        <v>5397</v>
      </c>
      <c r="I640" s="1">
        <v>42242</v>
      </c>
      <c r="J640" s="1">
        <v>1</v>
      </c>
      <c r="K640">
        <v>2514</v>
      </c>
    </row>
    <row r="641" spans="1:11" x14ac:dyDescent="0.75">
      <c r="A641" t="s">
        <v>10</v>
      </c>
      <c r="B641" t="s">
        <v>11</v>
      </c>
      <c r="C641" t="s">
        <v>12</v>
      </c>
      <c r="D641">
        <v>10260260</v>
      </c>
      <c r="E641" t="s">
        <v>5435</v>
      </c>
      <c r="F641">
        <v>66103008</v>
      </c>
      <c r="G641" t="s">
        <v>4965</v>
      </c>
      <c r="H641" t="s">
        <v>5406</v>
      </c>
      <c r="I641" s="1">
        <v>42242</v>
      </c>
      <c r="J641" s="1">
        <v>1</v>
      </c>
      <c r="K641">
        <v>280</v>
      </c>
    </row>
    <row r="642" spans="1:11" x14ac:dyDescent="0.75">
      <c r="A642" t="s">
        <v>10</v>
      </c>
      <c r="B642" t="s">
        <v>11</v>
      </c>
      <c r="C642" t="s">
        <v>12</v>
      </c>
      <c r="D642">
        <v>10260260</v>
      </c>
      <c r="E642" t="s">
        <v>5435</v>
      </c>
      <c r="F642">
        <v>66103011</v>
      </c>
      <c r="G642" t="s">
        <v>5025</v>
      </c>
      <c r="H642" t="s">
        <v>5413</v>
      </c>
      <c r="I642" s="1">
        <v>42242</v>
      </c>
      <c r="J642" s="1">
        <v>1</v>
      </c>
      <c r="K642">
        <v>765</v>
      </c>
    </row>
    <row r="643" spans="1:11" x14ac:dyDescent="0.75">
      <c r="A643" t="s">
        <v>10</v>
      </c>
      <c r="B643" t="s">
        <v>11</v>
      </c>
      <c r="C643" t="s">
        <v>12</v>
      </c>
      <c r="D643">
        <v>10260260</v>
      </c>
      <c r="E643" t="s">
        <v>5435</v>
      </c>
      <c r="F643">
        <v>66103043</v>
      </c>
      <c r="G643" t="s">
        <v>4651</v>
      </c>
      <c r="H643" t="s">
        <v>5407</v>
      </c>
      <c r="I643" s="1">
        <v>45990</v>
      </c>
      <c r="J643" s="1">
        <v>1</v>
      </c>
      <c r="K643">
        <v>677</v>
      </c>
    </row>
    <row r="644" spans="1:11" x14ac:dyDescent="0.75">
      <c r="A644" t="s">
        <v>10</v>
      </c>
      <c r="B644" t="s">
        <v>11</v>
      </c>
      <c r="C644" t="s">
        <v>12</v>
      </c>
      <c r="D644">
        <v>10260260</v>
      </c>
      <c r="E644" t="s">
        <v>5435</v>
      </c>
      <c r="F644">
        <v>66103048</v>
      </c>
      <c r="G644" t="s">
        <v>1674</v>
      </c>
      <c r="H644" t="s">
        <v>5407</v>
      </c>
      <c r="I644" s="1">
        <v>43160</v>
      </c>
      <c r="J644" s="1">
        <v>1</v>
      </c>
      <c r="K644">
        <v>80</v>
      </c>
    </row>
    <row r="645" spans="1:11" x14ac:dyDescent="0.75">
      <c r="A645" t="s">
        <v>10</v>
      </c>
      <c r="B645" t="s">
        <v>11</v>
      </c>
      <c r="C645" t="s">
        <v>12</v>
      </c>
      <c r="D645">
        <v>10260260</v>
      </c>
      <c r="E645" t="s">
        <v>5435</v>
      </c>
      <c r="F645">
        <v>66103054</v>
      </c>
      <c r="G645" t="s">
        <v>1741</v>
      </c>
      <c r="H645" t="s">
        <v>5407</v>
      </c>
      <c r="I645" s="1">
        <v>46051</v>
      </c>
      <c r="J645" s="1">
        <v>1</v>
      </c>
      <c r="K645">
        <v>55</v>
      </c>
    </row>
    <row r="646" spans="1:11" x14ac:dyDescent="0.75">
      <c r="A646" t="s">
        <v>10</v>
      </c>
      <c r="B646" t="s">
        <v>11</v>
      </c>
      <c r="C646" t="s">
        <v>12</v>
      </c>
      <c r="D646">
        <v>10260260</v>
      </c>
      <c r="E646" t="s">
        <v>5435</v>
      </c>
      <c r="F646">
        <v>66103065</v>
      </c>
      <c r="G646" t="s">
        <v>4687</v>
      </c>
      <c r="H646" t="s">
        <v>5407</v>
      </c>
      <c r="I646" s="1">
        <v>45799</v>
      </c>
      <c r="J646" s="1">
        <v>1</v>
      </c>
      <c r="K646">
        <v>80</v>
      </c>
    </row>
    <row r="647" spans="1:11" x14ac:dyDescent="0.75">
      <c r="A647" t="s">
        <v>10</v>
      </c>
      <c r="B647" t="s">
        <v>11</v>
      </c>
      <c r="C647" t="s">
        <v>12</v>
      </c>
      <c r="D647">
        <v>10260260</v>
      </c>
      <c r="E647" t="s">
        <v>5435</v>
      </c>
      <c r="F647">
        <v>66103067</v>
      </c>
      <c r="G647" t="s">
        <v>4763</v>
      </c>
      <c r="H647" t="s">
        <v>5407</v>
      </c>
      <c r="I647" s="1">
        <v>46155</v>
      </c>
      <c r="J647" s="1">
        <v>1</v>
      </c>
      <c r="K647">
        <v>165</v>
      </c>
    </row>
    <row r="648" spans="1:11" x14ac:dyDescent="0.75">
      <c r="A648" t="s">
        <v>10</v>
      </c>
      <c r="B648" t="s">
        <v>11</v>
      </c>
      <c r="C648" t="s">
        <v>12</v>
      </c>
      <c r="D648">
        <v>10260260</v>
      </c>
      <c r="E648" t="s">
        <v>5435</v>
      </c>
      <c r="F648">
        <v>66103070</v>
      </c>
      <c r="G648" t="s">
        <v>3249</v>
      </c>
      <c r="H648" t="s">
        <v>5407</v>
      </c>
      <c r="I648" s="1">
        <v>45990</v>
      </c>
      <c r="J648" s="1">
        <v>1</v>
      </c>
      <c r="K648">
        <v>50</v>
      </c>
    </row>
    <row r="649" spans="1:11" x14ac:dyDescent="0.75">
      <c r="A649" t="s">
        <v>10</v>
      </c>
      <c r="B649" t="s">
        <v>11</v>
      </c>
      <c r="C649" t="s">
        <v>12</v>
      </c>
      <c r="D649">
        <v>10260260</v>
      </c>
      <c r="E649" t="s">
        <v>5435</v>
      </c>
      <c r="F649">
        <v>66103182</v>
      </c>
      <c r="G649" t="s">
        <v>204</v>
      </c>
      <c r="H649" t="s">
        <v>5413</v>
      </c>
      <c r="I649" s="1">
        <v>42242</v>
      </c>
      <c r="J649" s="1">
        <v>1</v>
      </c>
      <c r="K649">
        <v>680</v>
      </c>
    </row>
    <row r="650" spans="1:11" x14ac:dyDescent="0.75">
      <c r="A650" t="s">
        <v>10</v>
      </c>
      <c r="B650" t="s">
        <v>11</v>
      </c>
      <c r="C650" t="s">
        <v>12</v>
      </c>
      <c r="D650">
        <v>10260260</v>
      </c>
      <c r="E650" t="s">
        <v>5435</v>
      </c>
      <c r="F650">
        <v>66103278</v>
      </c>
      <c r="G650" t="s">
        <v>1699</v>
      </c>
      <c r="H650" t="s">
        <v>5407</v>
      </c>
      <c r="I650" s="1">
        <v>42461</v>
      </c>
      <c r="J650" s="1">
        <v>1</v>
      </c>
      <c r="K650">
        <v>200</v>
      </c>
    </row>
    <row r="651" spans="1:11" x14ac:dyDescent="0.75">
      <c r="A651" t="s">
        <v>10</v>
      </c>
      <c r="B651" t="s">
        <v>11</v>
      </c>
      <c r="C651" t="s">
        <v>12</v>
      </c>
      <c r="D651">
        <v>10260260</v>
      </c>
      <c r="E651" t="s">
        <v>5435</v>
      </c>
      <c r="F651">
        <v>66103282</v>
      </c>
      <c r="G651" t="s">
        <v>4421</v>
      </c>
      <c r="H651" t="s">
        <v>5407</v>
      </c>
      <c r="I651" s="1">
        <v>42583</v>
      </c>
      <c r="J651" s="1">
        <v>1</v>
      </c>
      <c r="K651">
        <v>390</v>
      </c>
    </row>
    <row r="652" spans="1:11" x14ac:dyDescent="0.75">
      <c r="A652" t="s">
        <v>10</v>
      </c>
      <c r="B652" t="s">
        <v>11</v>
      </c>
      <c r="C652" t="s">
        <v>12</v>
      </c>
      <c r="D652">
        <v>10260260</v>
      </c>
      <c r="E652" t="s">
        <v>5435</v>
      </c>
      <c r="F652">
        <v>66103301</v>
      </c>
      <c r="G652" t="s">
        <v>2018</v>
      </c>
      <c r="H652" t="s">
        <v>5407</v>
      </c>
      <c r="I652" s="1">
        <v>45965</v>
      </c>
      <c r="J652" s="1">
        <v>1</v>
      </c>
      <c r="K652">
        <v>100</v>
      </c>
    </row>
    <row r="653" spans="1:11" x14ac:dyDescent="0.75">
      <c r="A653" t="s">
        <v>10</v>
      </c>
      <c r="B653" t="s">
        <v>11</v>
      </c>
      <c r="C653" t="s">
        <v>12</v>
      </c>
      <c r="D653">
        <v>10260260</v>
      </c>
      <c r="E653" t="s">
        <v>5435</v>
      </c>
      <c r="F653">
        <v>66103315</v>
      </c>
      <c r="G653" t="s">
        <v>5111</v>
      </c>
      <c r="H653" t="s">
        <v>5406</v>
      </c>
      <c r="I653" s="1">
        <v>43252</v>
      </c>
      <c r="J653" s="1">
        <v>1</v>
      </c>
      <c r="K653">
        <v>293</v>
      </c>
    </row>
    <row r="654" spans="1:11" x14ac:dyDescent="0.75">
      <c r="A654" t="s">
        <v>10</v>
      </c>
      <c r="B654" t="s">
        <v>11</v>
      </c>
      <c r="C654" t="s">
        <v>12</v>
      </c>
      <c r="D654">
        <v>10260260</v>
      </c>
      <c r="E654" t="s">
        <v>5435</v>
      </c>
      <c r="F654">
        <v>66103328</v>
      </c>
      <c r="G654" t="s">
        <v>4549</v>
      </c>
      <c r="H654" t="s">
        <v>5406</v>
      </c>
      <c r="I654" s="1">
        <v>45990</v>
      </c>
      <c r="J654" s="1">
        <v>1</v>
      </c>
      <c r="K654">
        <v>245</v>
      </c>
    </row>
    <row r="655" spans="1:11" x14ac:dyDescent="0.75">
      <c r="A655" t="s">
        <v>10</v>
      </c>
      <c r="B655" t="s">
        <v>11</v>
      </c>
      <c r="C655" t="s">
        <v>12</v>
      </c>
      <c r="D655">
        <v>10260260</v>
      </c>
      <c r="E655" t="s">
        <v>5435</v>
      </c>
      <c r="F655">
        <v>66103334</v>
      </c>
      <c r="G655" t="s">
        <v>2863</v>
      </c>
      <c r="H655" t="s">
        <v>5406</v>
      </c>
      <c r="I655" s="1">
        <v>42461</v>
      </c>
      <c r="J655" s="1">
        <v>1</v>
      </c>
      <c r="K655">
        <v>346</v>
      </c>
    </row>
    <row r="656" spans="1:11" x14ac:dyDescent="0.75">
      <c r="A656" t="s">
        <v>10</v>
      </c>
      <c r="B656" t="s">
        <v>11</v>
      </c>
      <c r="C656" t="s">
        <v>12</v>
      </c>
      <c r="D656">
        <v>10260260</v>
      </c>
      <c r="E656" t="s">
        <v>5435</v>
      </c>
      <c r="F656">
        <v>66103367</v>
      </c>
      <c r="G656" t="s">
        <v>1584</v>
      </c>
      <c r="H656" t="s">
        <v>5407</v>
      </c>
      <c r="I656" s="1">
        <v>42522</v>
      </c>
      <c r="J656" s="1">
        <v>1</v>
      </c>
      <c r="K656">
        <v>935</v>
      </c>
    </row>
    <row r="657" spans="1:11" x14ac:dyDescent="0.75">
      <c r="A657" t="s">
        <v>10</v>
      </c>
      <c r="B657" t="s">
        <v>11</v>
      </c>
      <c r="C657" t="s">
        <v>12</v>
      </c>
      <c r="D657">
        <v>10260260</v>
      </c>
      <c r="E657" t="s">
        <v>5435</v>
      </c>
      <c r="F657">
        <v>66103549</v>
      </c>
      <c r="G657" t="s">
        <v>1819</v>
      </c>
      <c r="H657" t="s">
        <v>5406</v>
      </c>
      <c r="I657" s="1">
        <v>45937</v>
      </c>
      <c r="J657" s="1">
        <v>1</v>
      </c>
      <c r="K657">
        <v>510</v>
      </c>
    </row>
    <row r="658" spans="1:11" x14ac:dyDescent="0.75">
      <c r="A658" t="s">
        <v>10</v>
      </c>
      <c r="B658" t="s">
        <v>11</v>
      </c>
      <c r="C658" t="s">
        <v>12</v>
      </c>
      <c r="D658">
        <v>10260260</v>
      </c>
      <c r="E658" t="s">
        <v>5435</v>
      </c>
      <c r="F658">
        <v>66103550</v>
      </c>
      <c r="G658" t="s">
        <v>1492</v>
      </c>
      <c r="H658" t="s">
        <v>5406</v>
      </c>
      <c r="I658" s="1">
        <v>46155</v>
      </c>
      <c r="J658" s="1">
        <v>1</v>
      </c>
      <c r="K658">
        <v>0</v>
      </c>
    </row>
    <row r="659" spans="1:11" x14ac:dyDescent="0.75">
      <c r="A659" t="s">
        <v>10</v>
      </c>
      <c r="B659" t="s">
        <v>11</v>
      </c>
      <c r="C659" t="s">
        <v>12</v>
      </c>
      <c r="D659">
        <v>10260260</v>
      </c>
      <c r="E659" t="s">
        <v>5435</v>
      </c>
      <c r="F659">
        <v>66103608</v>
      </c>
      <c r="G659" t="s">
        <v>2873</v>
      </c>
      <c r="H659" t="s">
        <v>5407</v>
      </c>
      <c r="I659" s="1">
        <v>45966</v>
      </c>
      <c r="J659" s="1">
        <v>1</v>
      </c>
      <c r="K659">
        <v>0</v>
      </c>
    </row>
    <row r="660" spans="1:11" x14ac:dyDescent="0.75">
      <c r="A660" t="s">
        <v>10</v>
      </c>
      <c r="B660" t="s">
        <v>11</v>
      </c>
      <c r="C660" t="s">
        <v>12</v>
      </c>
      <c r="D660">
        <v>10260260</v>
      </c>
      <c r="E660" t="s">
        <v>5435</v>
      </c>
      <c r="F660">
        <v>66103629</v>
      </c>
      <c r="G660" t="s">
        <v>3423</v>
      </c>
      <c r="H660" t="s">
        <v>5407</v>
      </c>
      <c r="I660" s="1">
        <v>45710</v>
      </c>
      <c r="J660" s="1">
        <v>1</v>
      </c>
      <c r="K660">
        <v>10</v>
      </c>
    </row>
    <row r="661" spans="1:11" x14ac:dyDescent="0.75">
      <c r="A661" t="s">
        <v>10</v>
      </c>
      <c r="B661" t="s">
        <v>11</v>
      </c>
      <c r="C661" t="s">
        <v>12</v>
      </c>
      <c r="D661">
        <v>10260260</v>
      </c>
      <c r="E661" t="s">
        <v>5435</v>
      </c>
      <c r="F661">
        <v>66103630</v>
      </c>
      <c r="G661" t="s">
        <v>4530</v>
      </c>
      <c r="H661" t="s">
        <v>5407</v>
      </c>
      <c r="I661" s="1">
        <v>43617</v>
      </c>
      <c r="J661" s="1">
        <v>1</v>
      </c>
      <c r="K661">
        <v>115</v>
      </c>
    </row>
    <row r="662" spans="1:11" x14ac:dyDescent="0.75">
      <c r="A662" t="s">
        <v>10</v>
      </c>
      <c r="B662" t="s">
        <v>11</v>
      </c>
      <c r="C662" t="s">
        <v>12</v>
      </c>
      <c r="D662">
        <v>10260260</v>
      </c>
      <c r="E662" t="s">
        <v>5435</v>
      </c>
      <c r="F662">
        <v>66103675</v>
      </c>
      <c r="G662" t="s">
        <v>1182</v>
      </c>
      <c r="H662" t="s">
        <v>5407</v>
      </c>
      <c r="I662" s="1">
        <v>45994</v>
      </c>
      <c r="J662" s="1">
        <v>1</v>
      </c>
      <c r="K662">
        <v>65</v>
      </c>
    </row>
    <row r="663" spans="1:11" x14ac:dyDescent="0.75">
      <c r="A663" t="s">
        <v>10</v>
      </c>
      <c r="B663" t="s">
        <v>11</v>
      </c>
      <c r="C663" t="s">
        <v>12</v>
      </c>
      <c r="D663">
        <v>10260260</v>
      </c>
      <c r="E663" t="s">
        <v>5435</v>
      </c>
      <c r="F663">
        <v>66103683</v>
      </c>
      <c r="G663" t="s">
        <v>4596</v>
      </c>
      <c r="H663" t="s">
        <v>5407</v>
      </c>
      <c r="I663" s="1">
        <v>45994</v>
      </c>
      <c r="J663" s="1">
        <v>1</v>
      </c>
      <c r="K663">
        <v>30</v>
      </c>
    </row>
    <row r="664" spans="1:11" x14ac:dyDescent="0.75">
      <c r="A664" t="s">
        <v>10</v>
      </c>
      <c r="B664" t="s">
        <v>11</v>
      </c>
      <c r="C664" t="s">
        <v>12</v>
      </c>
      <c r="D664">
        <v>10260260</v>
      </c>
      <c r="E664" t="s">
        <v>5435</v>
      </c>
      <c r="F664">
        <v>66103694</v>
      </c>
      <c r="G664" t="s">
        <v>1658</v>
      </c>
      <c r="H664" t="s">
        <v>5407</v>
      </c>
      <c r="I664" s="1">
        <v>43009</v>
      </c>
      <c r="J664" s="1">
        <v>1</v>
      </c>
      <c r="K664">
        <v>160</v>
      </c>
    </row>
    <row r="665" spans="1:11" x14ac:dyDescent="0.75">
      <c r="A665" t="s">
        <v>10</v>
      </c>
      <c r="B665" t="s">
        <v>11</v>
      </c>
      <c r="C665" t="s">
        <v>12</v>
      </c>
      <c r="D665">
        <v>10260260</v>
      </c>
      <c r="E665" t="s">
        <v>5435</v>
      </c>
      <c r="F665">
        <v>66103696</v>
      </c>
      <c r="G665" t="s">
        <v>2974</v>
      </c>
      <c r="H665" t="s">
        <v>5407</v>
      </c>
      <c r="I665" s="1">
        <v>43009</v>
      </c>
      <c r="J665" s="1">
        <v>1</v>
      </c>
      <c r="K665">
        <v>405</v>
      </c>
    </row>
    <row r="666" spans="1:11" x14ac:dyDescent="0.75">
      <c r="A666" t="s">
        <v>10</v>
      </c>
      <c r="B666" t="s">
        <v>11</v>
      </c>
      <c r="C666" t="s">
        <v>12</v>
      </c>
      <c r="D666">
        <v>10260260</v>
      </c>
      <c r="E666" t="s">
        <v>5435</v>
      </c>
      <c r="F666">
        <v>66103855</v>
      </c>
      <c r="G666" t="s">
        <v>3463</v>
      </c>
      <c r="H666" t="s">
        <v>5406</v>
      </c>
      <c r="I666" s="1">
        <v>45230</v>
      </c>
      <c r="J666" s="1">
        <v>1</v>
      </c>
      <c r="K666">
        <v>110</v>
      </c>
    </row>
    <row r="667" spans="1:11" x14ac:dyDescent="0.75">
      <c r="A667" t="s">
        <v>10</v>
      </c>
      <c r="B667" t="s">
        <v>11</v>
      </c>
      <c r="C667" t="s">
        <v>12</v>
      </c>
      <c r="D667">
        <v>10260260</v>
      </c>
      <c r="E667" t="s">
        <v>5435</v>
      </c>
      <c r="F667">
        <v>66103862</v>
      </c>
      <c r="G667" t="s">
        <v>4942</v>
      </c>
      <c r="H667" t="s">
        <v>5413</v>
      </c>
      <c r="I667" s="1">
        <v>42644</v>
      </c>
      <c r="J667" s="1">
        <v>1</v>
      </c>
      <c r="K667">
        <v>1008</v>
      </c>
    </row>
    <row r="668" spans="1:11" x14ac:dyDescent="0.75">
      <c r="A668" t="s">
        <v>10</v>
      </c>
      <c r="B668" t="s">
        <v>11</v>
      </c>
      <c r="C668" t="s">
        <v>12</v>
      </c>
      <c r="D668">
        <v>10260260</v>
      </c>
      <c r="E668" t="s">
        <v>5435</v>
      </c>
      <c r="F668">
        <v>66103865</v>
      </c>
      <c r="G668" t="s">
        <v>4704</v>
      </c>
      <c r="H668" t="s">
        <v>5406</v>
      </c>
      <c r="I668" s="1">
        <v>45587</v>
      </c>
      <c r="J668" s="1">
        <v>1</v>
      </c>
      <c r="K668">
        <v>125</v>
      </c>
    </row>
    <row r="669" spans="1:11" x14ac:dyDescent="0.75">
      <c r="A669" t="s">
        <v>10</v>
      </c>
      <c r="B669" t="s">
        <v>11</v>
      </c>
      <c r="C669" t="s">
        <v>12</v>
      </c>
      <c r="D669">
        <v>10260260</v>
      </c>
      <c r="E669" t="s">
        <v>5435</v>
      </c>
      <c r="F669">
        <v>66103868</v>
      </c>
      <c r="G669" t="s">
        <v>2936</v>
      </c>
      <c r="H669" t="s">
        <v>5406</v>
      </c>
      <c r="I669" s="1">
        <v>42917</v>
      </c>
      <c r="J669" s="1">
        <v>1</v>
      </c>
      <c r="K669">
        <v>723</v>
      </c>
    </row>
    <row r="670" spans="1:11" x14ac:dyDescent="0.75">
      <c r="A670" t="s">
        <v>10</v>
      </c>
      <c r="B670" t="s">
        <v>11</v>
      </c>
      <c r="C670" t="s">
        <v>12</v>
      </c>
      <c r="D670">
        <v>10260260</v>
      </c>
      <c r="E670" t="s">
        <v>5435</v>
      </c>
      <c r="F670">
        <v>66103870</v>
      </c>
      <c r="G670" t="s">
        <v>4522</v>
      </c>
      <c r="H670" t="s">
        <v>5407</v>
      </c>
      <c r="I670" s="1">
        <v>46028</v>
      </c>
      <c r="J670" s="1">
        <v>1</v>
      </c>
      <c r="K670">
        <v>15</v>
      </c>
    </row>
    <row r="671" spans="1:11" x14ac:dyDescent="0.75">
      <c r="A671" t="s">
        <v>10</v>
      </c>
      <c r="B671" t="s">
        <v>11</v>
      </c>
      <c r="C671" t="s">
        <v>12</v>
      </c>
      <c r="D671">
        <v>10260260</v>
      </c>
      <c r="E671" t="s">
        <v>5435</v>
      </c>
      <c r="F671">
        <v>66103873</v>
      </c>
      <c r="G671" t="s">
        <v>3726</v>
      </c>
      <c r="H671" t="s">
        <v>5413</v>
      </c>
      <c r="I671" s="1">
        <v>42644</v>
      </c>
      <c r="J671" s="1">
        <v>1</v>
      </c>
      <c r="K671">
        <v>160</v>
      </c>
    </row>
    <row r="672" spans="1:11" x14ac:dyDescent="0.75">
      <c r="A672" t="s">
        <v>10</v>
      </c>
      <c r="B672" t="s">
        <v>11</v>
      </c>
      <c r="C672" t="s">
        <v>12</v>
      </c>
      <c r="D672">
        <v>10260260</v>
      </c>
      <c r="E672" t="s">
        <v>5435</v>
      </c>
      <c r="F672">
        <v>66103888</v>
      </c>
      <c r="G672" t="s">
        <v>1973</v>
      </c>
      <c r="H672" t="s">
        <v>5397</v>
      </c>
      <c r="I672" s="1">
        <v>42552</v>
      </c>
      <c r="J672" s="1">
        <v>1</v>
      </c>
      <c r="K672">
        <v>215</v>
      </c>
    </row>
    <row r="673" spans="1:11" x14ac:dyDescent="0.75">
      <c r="A673" t="s">
        <v>10</v>
      </c>
      <c r="B673" t="s">
        <v>11</v>
      </c>
      <c r="C673" t="s">
        <v>12</v>
      </c>
      <c r="D673">
        <v>10260260</v>
      </c>
      <c r="E673" t="s">
        <v>5435</v>
      </c>
      <c r="F673">
        <v>66103891</v>
      </c>
      <c r="G673" t="s">
        <v>2780</v>
      </c>
      <c r="H673" t="s">
        <v>5421</v>
      </c>
      <c r="I673" s="1">
        <v>42552</v>
      </c>
      <c r="J673" s="1">
        <v>1</v>
      </c>
      <c r="K673">
        <v>11</v>
      </c>
    </row>
    <row r="674" spans="1:11" x14ac:dyDescent="0.75">
      <c r="A674" t="s">
        <v>10</v>
      </c>
      <c r="B674" t="s">
        <v>11</v>
      </c>
      <c r="C674" t="s">
        <v>12</v>
      </c>
      <c r="D674">
        <v>10260260</v>
      </c>
      <c r="E674" t="s">
        <v>5435</v>
      </c>
      <c r="F674">
        <v>66103912</v>
      </c>
      <c r="G674" t="s">
        <v>7003</v>
      </c>
      <c r="H674" t="s">
        <v>5407</v>
      </c>
      <c r="I674" s="1">
        <v>46028</v>
      </c>
      <c r="J674" s="1">
        <v>1</v>
      </c>
      <c r="K674">
        <v>0</v>
      </c>
    </row>
    <row r="675" spans="1:11" x14ac:dyDescent="0.75">
      <c r="A675" t="s">
        <v>10</v>
      </c>
      <c r="B675" t="s">
        <v>11</v>
      </c>
      <c r="C675" t="s">
        <v>12</v>
      </c>
      <c r="D675">
        <v>10260260</v>
      </c>
      <c r="E675" t="s">
        <v>5435</v>
      </c>
      <c r="F675">
        <v>66103970</v>
      </c>
      <c r="G675" t="s">
        <v>3223</v>
      </c>
      <c r="H675" t="s">
        <v>5407</v>
      </c>
      <c r="I675" s="1">
        <v>45930</v>
      </c>
      <c r="J675" s="1">
        <v>1</v>
      </c>
      <c r="K675">
        <v>11</v>
      </c>
    </row>
    <row r="676" spans="1:11" x14ac:dyDescent="0.75">
      <c r="A676" t="s">
        <v>10</v>
      </c>
      <c r="B676" t="s">
        <v>11</v>
      </c>
      <c r="C676" t="s">
        <v>12</v>
      </c>
      <c r="D676">
        <v>10260260</v>
      </c>
      <c r="E676" t="s">
        <v>5435</v>
      </c>
      <c r="F676">
        <v>66103974</v>
      </c>
      <c r="G676" t="s">
        <v>504</v>
      </c>
      <c r="H676" t="s">
        <v>5407</v>
      </c>
      <c r="I676" s="1">
        <v>45930</v>
      </c>
      <c r="J676" s="1">
        <v>1</v>
      </c>
      <c r="K676">
        <v>6</v>
      </c>
    </row>
    <row r="677" spans="1:11" x14ac:dyDescent="0.75">
      <c r="A677" t="s">
        <v>10</v>
      </c>
      <c r="B677" t="s">
        <v>11</v>
      </c>
      <c r="C677" t="s">
        <v>12</v>
      </c>
      <c r="D677">
        <v>10260260</v>
      </c>
      <c r="E677" t="s">
        <v>5435</v>
      </c>
      <c r="F677">
        <v>66103978</v>
      </c>
      <c r="G677" t="s">
        <v>5279</v>
      </c>
      <c r="H677" t="s">
        <v>5397</v>
      </c>
      <c r="I677" s="1">
        <v>42644</v>
      </c>
      <c r="J677" s="1">
        <v>1</v>
      </c>
      <c r="K677">
        <v>703</v>
      </c>
    </row>
    <row r="678" spans="1:11" x14ac:dyDescent="0.75">
      <c r="A678" t="s">
        <v>10</v>
      </c>
      <c r="B678" t="s">
        <v>11</v>
      </c>
      <c r="C678" t="s">
        <v>12</v>
      </c>
      <c r="D678">
        <v>10260260</v>
      </c>
      <c r="E678" t="s">
        <v>5435</v>
      </c>
      <c r="F678">
        <v>66103992</v>
      </c>
      <c r="G678" t="s">
        <v>3624</v>
      </c>
      <c r="H678" t="s">
        <v>5407</v>
      </c>
      <c r="I678" s="1">
        <v>46148</v>
      </c>
      <c r="J678" s="1">
        <v>1</v>
      </c>
      <c r="K678">
        <v>100</v>
      </c>
    </row>
    <row r="679" spans="1:11" x14ac:dyDescent="0.75">
      <c r="A679" t="s">
        <v>10</v>
      </c>
      <c r="B679" t="s">
        <v>11</v>
      </c>
      <c r="C679" t="s">
        <v>12</v>
      </c>
      <c r="D679">
        <v>10260260</v>
      </c>
      <c r="E679" t="s">
        <v>5435</v>
      </c>
      <c r="F679">
        <v>66103994</v>
      </c>
      <c r="G679" t="s">
        <v>1087</v>
      </c>
      <c r="H679" t="s">
        <v>5407</v>
      </c>
      <c r="I679" s="1">
        <v>42552</v>
      </c>
      <c r="J679" s="1">
        <v>1</v>
      </c>
      <c r="K679">
        <v>50</v>
      </c>
    </row>
    <row r="680" spans="1:11" x14ac:dyDescent="0.75">
      <c r="A680" t="s">
        <v>10</v>
      </c>
      <c r="B680" t="s">
        <v>11</v>
      </c>
      <c r="C680" t="s">
        <v>12</v>
      </c>
      <c r="D680">
        <v>10260260</v>
      </c>
      <c r="E680" t="s">
        <v>5435</v>
      </c>
      <c r="F680">
        <v>66103995</v>
      </c>
      <c r="G680" t="s">
        <v>2688</v>
      </c>
      <c r="H680" t="s">
        <v>5407</v>
      </c>
      <c r="I680" s="1">
        <v>46148</v>
      </c>
      <c r="J680" s="1">
        <v>1</v>
      </c>
      <c r="K680">
        <v>20</v>
      </c>
    </row>
    <row r="681" spans="1:11" x14ac:dyDescent="0.75">
      <c r="A681" t="s">
        <v>10</v>
      </c>
      <c r="B681" t="s">
        <v>11</v>
      </c>
      <c r="C681" t="s">
        <v>12</v>
      </c>
      <c r="D681">
        <v>10260260</v>
      </c>
      <c r="E681" t="s">
        <v>5435</v>
      </c>
      <c r="F681">
        <v>66104009</v>
      </c>
      <c r="G681" t="s">
        <v>2873</v>
      </c>
      <c r="H681" t="s">
        <v>5407</v>
      </c>
      <c r="I681" s="1">
        <v>42552</v>
      </c>
      <c r="J681" s="1">
        <v>1</v>
      </c>
      <c r="K681">
        <v>605</v>
      </c>
    </row>
    <row r="682" spans="1:11" x14ac:dyDescent="0.75">
      <c r="A682" t="s">
        <v>10</v>
      </c>
      <c r="B682" t="s">
        <v>11</v>
      </c>
      <c r="C682" t="s">
        <v>12</v>
      </c>
      <c r="D682">
        <v>10260260</v>
      </c>
      <c r="E682" t="s">
        <v>5435</v>
      </c>
      <c r="F682">
        <v>66104013</v>
      </c>
      <c r="G682" t="s">
        <v>4566</v>
      </c>
      <c r="H682" t="s">
        <v>5407</v>
      </c>
      <c r="I682" s="1">
        <v>45635</v>
      </c>
      <c r="J682" s="1">
        <v>1</v>
      </c>
      <c r="K682">
        <v>10</v>
      </c>
    </row>
    <row r="683" spans="1:11" x14ac:dyDescent="0.75">
      <c r="A683" t="s">
        <v>10</v>
      </c>
      <c r="B683" t="s">
        <v>11</v>
      </c>
      <c r="C683" t="s">
        <v>12</v>
      </c>
      <c r="D683">
        <v>10260260</v>
      </c>
      <c r="E683" t="s">
        <v>5435</v>
      </c>
      <c r="F683">
        <v>66104015</v>
      </c>
      <c r="G683" t="s">
        <v>719</v>
      </c>
      <c r="H683" t="s">
        <v>5406</v>
      </c>
      <c r="I683" s="1">
        <v>42552</v>
      </c>
      <c r="J683" s="1">
        <v>1</v>
      </c>
      <c r="K683">
        <v>555</v>
      </c>
    </row>
    <row r="684" spans="1:11" x14ac:dyDescent="0.75">
      <c r="A684" t="s">
        <v>10</v>
      </c>
      <c r="B684" t="s">
        <v>11</v>
      </c>
      <c r="C684" t="s">
        <v>12</v>
      </c>
      <c r="D684">
        <v>10260260</v>
      </c>
      <c r="E684" t="s">
        <v>5435</v>
      </c>
      <c r="F684">
        <v>66104018</v>
      </c>
      <c r="G684" t="s">
        <v>1874</v>
      </c>
      <c r="H684" t="s">
        <v>5407</v>
      </c>
      <c r="I684" s="1">
        <v>45587</v>
      </c>
      <c r="J684" s="1">
        <v>1</v>
      </c>
      <c r="K684">
        <v>125</v>
      </c>
    </row>
    <row r="685" spans="1:11" x14ac:dyDescent="0.75">
      <c r="A685" t="s">
        <v>10</v>
      </c>
      <c r="B685" t="s">
        <v>11</v>
      </c>
      <c r="C685" t="s">
        <v>12</v>
      </c>
      <c r="D685">
        <v>10260260</v>
      </c>
      <c r="E685" t="s">
        <v>5435</v>
      </c>
      <c r="F685">
        <v>66104029</v>
      </c>
      <c r="G685" t="s">
        <v>4726</v>
      </c>
      <c r="H685" t="s">
        <v>5406</v>
      </c>
      <c r="I685" s="1">
        <v>46028</v>
      </c>
      <c r="J685" s="1">
        <v>1</v>
      </c>
      <c r="K685">
        <v>255</v>
      </c>
    </row>
    <row r="686" spans="1:11" x14ac:dyDescent="0.75">
      <c r="A686" t="s">
        <v>10</v>
      </c>
      <c r="B686" t="s">
        <v>11</v>
      </c>
      <c r="C686" t="s">
        <v>12</v>
      </c>
      <c r="D686">
        <v>10260260</v>
      </c>
      <c r="E686" t="s">
        <v>5435</v>
      </c>
      <c r="F686">
        <v>66104032</v>
      </c>
      <c r="G686" t="s">
        <v>2121</v>
      </c>
      <c r="H686" t="s">
        <v>5406</v>
      </c>
      <c r="I686" s="1">
        <v>46015</v>
      </c>
      <c r="J686" s="1">
        <v>1</v>
      </c>
      <c r="K686">
        <v>210</v>
      </c>
    </row>
    <row r="687" spans="1:11" x14ac:dyDescent="0.75">
      <c r="A687" t="s">
        <v>10</v>
      </c>
      <c r="B687" t="s">
        <v>11</v>
      </c>
      <c r="C687" t="s">
        <v>12</v>
      </c>
      <c r="D687">
        <v>10260260</v>
      </c>
      <c r="E687" t="s">
        <v>5435</v>
      </c>
      <c r="F687">
        <v>66104039</v>
      </c>
      <c r="G687" t="s">
        <v>7004</v>
      </c>
      <c r="H687" t="s">
        <v>5407</v>
      </c>
      <c r="I687" s="1">
        <v>46015</v>
      </c>
      <c r="J687" s="1">
        <v>1</v>
      </c>
      <c r="K687">
        <v>0</v>
      </c>
    </row>
    <row r="688" spans="1:11" x14ac:dyDescent="0.75">
      <c r="A688" t="s">
        <v>10</v>
      </c>
      <c r="B688" t="s">
        <v>11</v>
      </c>
      <c r="C688" t="s">
        <v>12</v>
      </c>
      <c r="D688">
        <v>10260260</v>
      </c>
      <c r="E688" t="s">
        <v>5435</v>
      </c>
      <c r="F688">
        <v>66104050</v>
      </c>
      <c r="G688" t="s">
        <v>1574</v>
      </c>
      <c r="H688" t="s">
        <v>5407</v>
      </c>
      <c r="I688" s="1">
        <v>46087</v>
      </c>
      <c r="J688" s="1">
        <v>1</v>
      </c>
      <c r="K688">
        <v>45</v>
      </c>
    </row>
    <row r="689" spans="1:11" x14ac:dyDescent="0.75">
      <c r="A689" t="s">
        <v>10</v>
      </c>
      <c r="B689" t="s">
        <v>11</v>
      </c>
      <c r="C689" t="s">
        <v>12</v>
      </c>
      <c r="D689">
        <v>10260260</v>
      </c>
      <c r="E689" t="s">
        <v>5435</v>
      </c>
      <c r="F689">
        <v>66104077</v>
      </c>
      <c r="G689" t="s">
        <v>3472</v>
      </c>
      <c r="H689" t="s">
        <v>5407</v>
      </c>
      <c r="I689" s="1">
        <v>42552</v>
      </c>
      <c r="J689" s="1">
        <v>1</v>
      </c>
      <c r="K689">
        <v>795</v>
      </c>
    </row>
    <row r="690" spans="1:11" x14ac:dyDescent="0.75">
      <c r="A690" t="s">
        <v>10</v>
      </c>
      <c r="B690" t="s">
        <v>11</v>
      </c>
      <c r="C690" t="s">
        <v>12</v>
      </c>
      <c r="D690">
        <v>10260260</v>
      </c>
      <c r="E690" t="s">
        <v>5435</v>
      </c>
      <c r="F690">
        <v>66104080</v>
      </c>
      <c r="G690" t="s">
        <v>5128</v>
      </c>
      <c r="H690" t="s">
        <v>5406</v>
      </c>
      <c r="I690" s="1">
        <v>42552</v>
      </c>
      <c r="J690" s="1">
        <v>1</v>
      </c>
      <c r="K690">
        <v>270</v>
      </c>
    </row>
    <row r="691" spans="1:11" x14ac:dyDescent="0.75">
      <c r="A691" t="s">
        <v>10</v>
      </c>
      <c r="B691" t="s">
        <v>11</v>
      </c>
      <c r="C691" t="s">
        <v>12</v>
      </c>
      <c r="D691">
        <v>10260260</v>
      </c>
      <c r="E691" t="s">
        <v>5435</v>
      </c>
      <c r="F691">
        <v>66104082</v>
      </c>
      <c r="G691" t="s">
        <v>1855</v>
      </c>
      <c r="H691" t="s">
        <v>5407</v>
      </c>
      <c r="I691" s="1">
        <v>42552</v>
      </c>
      <c r="J691" s="1">
        <v>1</v>
      </c>
      <c r="K691">
        <v>185</v>
      </c>
    </row>
    <row r="692" spans="1:11" x14ac:dyDescent="0.75">
      <c r="A692" t="s">
        <v>10</v>
      </c>
      <c r="B692" t="s">
        <v>11</v>
      </c>
      <c r="C692" t="s">
        <v>12</v>
      </c>
      <c r="D692">
        <v>10260260</v>
      </c>
      <c r="E692" t="s">
        <v>5435</v>
      </c>
      <c r="F692">
        <v>66104083</v>
      </c>
      <c r="G692" t="s">
        <v>2594</v>
      </c>
      <c r="H692" t="s">
        <v>5407</v>
      </c>
      <c r="I692" s="1">
        <v>42552</v>
      </c>
      <c r="J692" s="1">
        <v>1</v>
      </c>
      <c r="K692">
        <v>660</v>
      </c>
    </row>
    <row r="693" spans="1:11" x14ac:dyDescent="0.75">
      <c r="A693" t="s">
        <v>10</v>
      </c>
      <c r="B693" t="s">
        <v>11</v>
      </c>
      <c r="C693" t="s">
        <v>12</v>
      </c>
      <c r="D693">
        <v>10260260</v>
      </c>
      <c r="E693" t="s">
        <v>5435</v>
      </c>
      <c r="F693">
        <v>66104089</v>
      </c>
      <c r="G693" t="s">
        <v>4566</v>
      </c>
      <c r="H693" t="s">
        <v>5406</v>
      </c>
      <c r="I693" s="1">
        <v>42552</v>
      </c>
      <c r="J693" s="1">
        <v>1</v>
      </c>
      <c r="K693">
        <v>753</v>
      </c>
    </row>
    <row r="694" spans="1:11" x14ac:dyDescent="0.75">
      <c r="A694" t="s">
        <v>10</v>
      </c>
      <c r="B694" t="s">
        <v>11</v>
      </c>
      <c r="C694" t="s">
        <v>12</v>
      </c>
      <c r="D694">
        <v>10260260</v>
      </c>
      <c r="E694" t="s">
        <v>5435</v>
      </c>
      <c r="F694">
        <v>66104104</v>
      </c>
      <c r="G694" t="s">
        <v>4863</v>
      </c>
      <c r="H694" t="s">
        <v>5406</v>
      </c>
      <c r="I694" s="1">
        <v>45660</v>
      </c>
      <c r="J694" s="1">
        <v>1</v>
      </c>
      <c r="K694">
        <v>55</v>
      </c>
    </row>
    <row r="695" spans="1:11" x14ac:dyDescent="0.75">
      <c r="A695" t="s">
        <v>10</v>
      </c>
      <c r="B695" t="s">
        <v>11</v>
      </c>
      <c r="C695" t="s">
        <v>12</v>
      </c>
      <c r="D695">
        <v>10260260</v>
      </c>
      <c r="E695" t="s">
        <v>5435</v>
      </c>
      <c r="F695">
        <v>66104112</v>
      </c>
      <c r="G695" t="s">
        <v>3850</v>
      </c>
      <c r="H695" t="s">
        <v>5407</v>
      </c>
      <c r="I695" s="1">
        <v>42552</v>
      </c>
      <c r="J695" s="1">
        <v>1</v>
      </c>
      <c r="K695">
        <v>20</v>
      </c>
    </row>
    <row r="696" spans="1:11" x14ac:dyDescent="0.75">
      <c r="A696" t="s">
        <v>10</v>
      </c>
      <c r="B696" t="s">
        <v>11</v>
      </c>
      <c r="C696" t="s">
        <v>12</v>
      </c>
      <c r="D696">
        <v>10260260</v>
      </c>
      <c r="E696" t="s">
        <v>5435</v>
      </c>
      <c r="F696">
        <v>66104116</v>
      </c>
      <c r="G696" t="s">
        <v>2413</v>
      </c>
      <c r="H696" t="s">
        <v>5407</v>
      </c>
      <c r="I696" s="1">
        <v>42552</v>
      </c>
      <c r="J696" s="1">
        <v>1</v>
      </c>
      <c r="K696">
        <v>105</v>
      </c>
    </row>
    <row r="697" spans="1:11" x14ac:dyDescent="0.75">
      <c r="A697" t="s">
        <v>10</v>
      </c>
      <c r="B697" t="s">
        <v>11</v>
      </c>
      <c r="C697" t="s">
        <v>12</v>
      </c>
      <c r="D697">
        <v>10260260</v>
      </c>
      <c r="E697" t="s">
        <v>5435</v>
      </c>
      <c r="F697">
        <v>66104131</v>
      </c>
      <c r="G697" t="s">
        <v>853</v>
      </c>
      <c r="H697" t="s">
        <v>5413</v>
      </c>
      <c r="I697" s="1">
        <v>42552</v>
      </c>
      <c r="J697" s="1">
        <v>1</v>
      </c>
      <c r="K697">
        <v>681</v>
      </c>
    </row>
    <row r="698" spans="1:11" x14ac:dyDescent="0.75">
      <c r="A698" t="s">
        <v>10</v>
      </c>
      <c r="B698" t="s">
        <v>11</v>
      </c>
      <c r="C698" t="s">
        <v>12</v>
      </c>
      <c r="D698">
        <v>10260260</v>
      </c>
      <c r="E698" t="s">
        <v>5435</v>
      </c>
      <c r="F698">
        <v>66104295</v>
      </c>
      <c r="G698" t="s">
        <v>4054</v>
      </c>
      <c r="H698" t="s">
        <v>5407</v>
      </c>
      <c r="I698" s="1">
        <v>42795</v>
      </c>
      <c r="J698" s="1">
        <v>1</v>
      </c>
      <c r="K698">
        <v>225</v>
      </c>
    </row>
    <row r="699" spans="1:11" x14ac:dyDescent="0.75">
      <c r="A699" t="s">
        <v>10</v>
      </c>
      <c r="B699" t="s">
        <v>11</v>
      </c>
      <c r="C699" t="s">
        <v>12</v>
      </c>
      <c r="D699">
        <v>10260260</v>
      </c>
      <c r="E699" t="s">
        <v>5435</v>
      </c>
      <c r="F699">
        <v>66104357</v>
      </c>
      <c r="G699" t="s">
        <v>3500</v>
      </c>
      <c r="H699" t="s">
        <v>5406</v>
      </c>
      <c r="I699" s="1">
        <v>42614</v>
      </c>
      <c r="J699" s="1">
        <v>1</v>
      </c>
      <c r="K699">
        <v>120</v>
      </c>
    </row>
    <row r="700" spans="1:11" x14ac:dyDescent="0.75">
      <c r="A700" t="s">
        <v>10</v>
      </c>
      <c r="B700" t="s">
        <v>11</v>
      </c>
      <c r="C700" t="s">
        <v>12</v>
      </c>
      <c r="D700">
        <v>10260260</v>
      </c>
      <c r="E700" t="s">
        <v>5435</v>
      </c>
      <c r="F700">
        <v>66104360</v>
      </c>
      <c r="G700" t="s">
        <v>1897</v>
      </c>
      <c r="H700" t="s">
        <v>5406</v>
      </c>
      <c r="I700" s="1">
        <v>46111</v>
      </c>
      <c r="J700" s="1">
        <v>1</v>
      </c>
      <c r="K700">
        <v>270</v>
      </c>
    </row>
    <row r="701" spans="1:11" x14ac:dyDescent="0.75">
      <c r="A701" t="s">
        <v>10</v>
      </c>
      <c r="B701" t="s">
        <v>11</v>
      </c>
      <c r="C701" t="s">
        <v>12</v>
      </c>
      <c r="D701">
        <v>10260260</v>
      </c>
      <c r="E701" t="s">
        <v>5435</v>
      </c>
      <c r="F701">
        <v>66104372</v>
      </c>
      <c r="G701" t="s">
        <v>2934</v>
      </c>
      <c r="H701" t="s">
        <v>5406</v>
      </c>
      <c r="I701" s="1">
        <v>45994</v>
      </c>
      <c r="J701" s="1">
        <v>1</v>
      </c>
      <c r="K701">
        <v>45</v>
      </c>
    </row>
    <row r="702" spans="1:11" x14ac:dyDescent="0.75">
      <c r="A702" t="s">
        <v>10</v>
      </c>
      <c r="B702" t="s">
        <v>11</v>
      </c>
      <c r="C702" t="s">
        <v>12</v>
      </c>
      <c r="D702">
        <v>10260260</v>
      </c>
      <c r="E702" t="s">
        <v>5435</v>
      </c>
      <c r="F702">
        <v>66104397</v>
      </c>
      <c r="G702" t="s">
        <v>2048</v>
      </c>
      <c r="H702" t="s">
        <v>5407</v>
      </c>
      <c r="I702" s="1">
        <v>45229</v>
      </c>
      <c r="J702" s="1">
        <v>1</v>
      </c>
      <c r="K702">
        <v>115</v>
      </c>
    </row>
    <row r="703" spans="1:11" x14ac:dyDescent="0.75">
      <c r="A703" t="s">
        <v>10</v>
      </c>
      <c r="B703" t="s">
        <v>11</v>
      </c>
      <c r="C703" t="s">
        <v>12</v>
      </c>
      <c r="D703">
        <v>10260260</v>
      </c>
      <c r="E703" t="s">
        <v>5435</v>
      </c>
      <c r="F703">
        <v>66104398</v>
      </c>
      <c r="G703" t="s">
        <v>986</v>
      </c>
      <c r="H703" t="s">
        <v>5407</v>
      </c>
      <c r="I703" s="1">
        <v>45463</v>
      </c>
      <c r="J703" s="1">
        <v>1</v>
      </c>
      <c r="K703">
        <v>60</v>
      </c>
    </row>
    <row r="704" spans="1:11" x14ac:dyDescent="0.75">
      <c r="A704" t="s">
        <v>10</v>
      </c>
      <c r="B704" t="s">
        <v>11</v>
      </c>
      <c r="C704" t="s">
        <v>12</v>
      </c>
      <c r="D704">
        <v>10260260</v>
      </c>
      <c r="E704" t="s">
        <v>5435</v>
      </c>
      <c r="F704">
        <v>66104411</v>
      </c>
      <c r="G704" t="s">
        <v>1114</v>
      </c>
      <c r="H704" t="s">
        <v>5407</v>
      </c>
      <c r="I704" s="1">
        <v>45479</v>
      </c>
      <c r="J704" s="1">
        <v>1</v>
      </c>
      <c r="K704">
        <v>80</v>
      </c>
    </row>
    <row r="705" spans="1:11" x14ac:dyDescent="0.75">
      <c r="A705" t="s">
        <v>10</v>
      </c>
      <c r="B705" t="s">
        <v>11</v>
      </c>
      <c r="C705" t="s">
        <v>12</v>
      </c>
      <c r="D705">
        <v>10260260</v>
      </c>
      <c r="E705" t="s">
        <v>5435</v>
      </c>
      <c r="F705">
        <v>66104416</v>
      </c>
      <c r="G705" t="s">
        <v>904</v>
      </c>
      <c r="H705" t="s">
        <v>5413</v>
      </c>
      <c r="I705" s="1">
        <v>42614</v>
      </c>
      <c r="J705" s="1">
        <v>1</v>
      </c>
      <c r="K705">
        <v>350</v>
      </c>
    </row>
    <row r="706" spans="1:11" x14ac:dyDescent="0.75">
      <c r="A706" t="s">
        <v>10</v>
      </c>
      <c r="B706" t="s">
        <v>11</v>
      </c>
      <c r="C706" t="s">
        <v>12</v>
      </c>
      <c r="D706">
        <v>10260260</v>
      </c>
      <c r="E706" t="s">
        <v>5435</v>
      </c>
      <c r="F706">
        <v>66104419</v>
      </c>
      <c r="G706" t="s">
        <v>1588</v>
      </c>
      <c r="H706" t="s">
        <v>5407</v>
      </c>
      <c r="I706" s="1">
        <v>45324</v>
      </c>
      <c r="J706" s="1">
        <v>1</v>
      </c>
      <c r="K706">
        <v>66</v>
      </c>
    </row>
    <row r="707" spans="1:11" x14ac:dyDescent="0.75">
      <c r="A707" t="s">
        <v>10</v>
      </c>
      <c r="B707" t="s">
        <v>11</v>
      </c>
      <c r="C707" t="s">
        <v>12</v>
      </c>
      <c r="D707">
        <v>10260260</v>
      </c>
      <c r="E707" t="s">
        <v>5435</v>
      </c>
      <c r="F707">
        <v>66104421</v>
      </c>
      <c r="G707" t="s">
        <v>5184</v>
      </c>
      <c r="H707" t="s">
        <v>5407</v>
      </c>
      <c r="I707" s="1">
        <v>42614</v>
      </c>
      <c r="J707" s="1">
        <v>1</v>
      </c>
      <c r="K707">
        <v>50</v>
      </c>
    </row>
    <row r="708" spans="1:11" x14ac:dyDescent="0.75">
      <c r="A708" t="s">
        <v>10</v>
      </c>
      <c r="B708" t="s">
        <v>11</v>
      </c>
      <c r="C708" t="s">
        <v>12</v>
      </c>
      <c r="D708">
        <v>10260260</v>
      </c>
      <c r="E708" t="s">
        <v>5435</v>
      </c>
      <c r="F708">
        <v>66104423</v>
      </c>
      <c r="G708" t="s">
        <v>2773</v>
      </c>
      <c r="H708" t="s">
        <v>5406</v>
      </c>
      <c r="I708" s="1">
        <v>46087</v>
      </c>
      <c r="J708" s="1">
        <v>1</v>
      </c>
      <c r="K708">
        <v>200</v>
      </c>
    </row>
    <row r="709" spans="1:11" x14ac:dyDescent="0.75">
      <c r="A709" t="s">
        <v>10</v>
      </c>
      <c r="B709" t="s">
        <v>11</v>
      </c>
      <c r="C709" t="s">
        <v>12</v>
      </c>
      <c r="D709">
        <v>10260260</v>
      </c>
      <c r="E709" t="s">
        <v>5435</v>
      </c>
      <c r="F709">
        <v>66104424</v>
      </c>
      <c r="G709" t="s">
        <v>787</v>
      </c>
      <c r="H709" t="s">
        <v>5406</v>
      </c>
      <c r="I709" s="1">
        <v>42614</v>
      </c>
      <c r="J709" s="1">
        <v>1</v>
      </c>
      <c r="K709">
        <v>390</v>
      </c>
    </row>
    <row r="710" spans="1:11" x14ac:dyDescent="0.75">
      <c r="A710" t="s">
        <v>10</v>
      </c>
      <c r="B710" t="s">
        <v>11</v>
      </c>
      <c r="C710" t="s">
        <v>12</v>
      </c>
      <c r="D710">
        <v>10260260</v>
      </c>
      <c r="E710" t="s">
        <v>5435</v>
      </c>
      <c r="F710">
        <v>66104443</v>
      </c>
      <c r="G710" t="s">
        <v>4805</v>
      </c>
      <c r="H710" t="s">
        <v>5407</v>
      </c>
      <c r="I710" s="1">
        <v>45933</v>
      </c>
      <c r="J710" s="1">
        <v>1</v>
      </c>
      <c r="K710">
        <v>11</v>
      </c>
    </row>
    <row r="711" spans="1:11" x14ac:dyDescent="0.75">
      <c r="A711" t="s">
        <v>10</v>
      </c>
      <c r="B711" t="s">
        <v>11</v>
      </c>
      <c r="C711" t="s">
        <v>12</v>
      </c>
      <c r="D711">
        <v>10260260</v>
      </c>
      <c r="E711" t="s">
        <v>5435</v>
      </c>
      <c r="F711">
        <v>66104491</v>
      </c>
      <c r="G711" t="s">
        <v>3043</v>
      </c>
      <c r="H711" t="s">
        <v>5407</v>
      </c>
      <c r="I711" s="1">
        <v>43040</v>
      </c>
      <c r="J711" s="1">
        <v>1</v>
      </c>
      <c r="K711">
        <v>50</v>
      </c>
    </row>
    <row r="712" spans="1:11" x14ac:dyDescent="0.75">
      <c r="A712" t="s">
        <v>10</v>
      </c>
      <c r="B712" t="s">
        <v>11</v>
      </c>
      <c r="C712" t="s">
        <v>12</v>
      </c>
      <c r="D712">
        <v>10260260</v>
      </c>
      <c r="E712" t="s">
        <v>5435</v>
      </c>
      <c r="F712">
        <v>66104496</v>
      </c>
      <c r="G712" t="s">
        <v>3164</v>
      </c>
      <c r="H712" t="s">
        <v>5407</v>
      </c>
      <c r="I712" s="1">
        <v>46057</v>
      </c>
      <c r="J712" s="1">
        <v>1</v>
      </c>
      <c r="K712">
        <v>3</v>
      </c>
    </row>
    <row r="713" spans="1:11" x14ac:dyDescent="0.75">
      <c r="A713" t="s">
        <v>10</v>
      </c>
      <c r="B713" t="s">
        <v>11</v>
      </c>
      <c r="C713" t="s">
        <v>12</v>
      </c>
      <c r="D713">
        <v>10260260</v>
      </c>
      <c r="E713" t="s">
        <v>5435</v>
      </c>
      <c r="F713">
        <v>66104513</v>
      </c>
      <c r="G713" t="s">
        <v>1993</v>
      </c>
      <c r="H713" t="s">
        <v>5407</v>
      </c>
      <c r="I713" s="1">
        <v>43252</v>
      </c>
      <c r="J713" s="1">
        <v>1</v>
      </c>
      <c r="K713">
        <v>236</v>
      </c>
    </row>
    <row r="714" spans="1:11" x14ac:dyDescent="0.75">
      <c r="A714" t="s">
        <v>10</v>
      </c>
      <c r="B714" t="s">
        <v>11</v>
      </c>
      <c r="C714" t="s">
        <v>12</v>
      </c>
      <c r="D714">
        <v>10260260</v>
      </c>
      <c r="E714" t="s">
        <v>5435</v>
      </c>
      <c r="F714">
        <v>66104516</v>
      </c>
      <c r="G714" t="s">
        <v>1963</v>
      </c>
      <c r="H714" t="s">
        <v>5407</v>
      </c>
      <c r="I714" s="1">
        <v>42979</v>
      </c>
      <c r="J714" s="1">
        <v>1</v>
      </c>
      <c r="K714">
        <v>207</v>
      </c>
    </row>
    <row r="715" spans="1:11" x14ac:dyDescent="0.75">
      <c r="A715" t="s">
        <v>10</v>
      </c>
      <c r="B715" t="s">
        <v>11</v>
      </c>
      <c r="C715" t="s">
        <v>12</v>
      </c>
      <c r="D715">
        <v>10260260</v>
      </c>
      <c r="E715" t="s">
        <v>5435</v>
      </c>
      <c r="F715">
        <v>66104517</v>
      </c>
      <c r="G715" t="s">
        <v>2034</v>
      </c>
      <c r="H715" t="s">
        <v>5407</v>
      </c>
      <c r="I715" s="1">
        <v>43556</v>
      </c>
      <c r="J715" s="1">
        <v>1</v>
      </c>
      <c r="K715">
        <v>323</v>
      </c>
    </row>
    <row r="716" spans="1:11" x14ac:dyDescent="0.75">
      <c r="A716" t="s">
        <v>10</v>
      </c>
      <c r="B716" t="s">
        <v>11</v>
      </c>
      <c r="C716" t="s">
        <v>12</v>
      </c>
      <c r="D716">
        <v>10260260</v>
      </c>
      <c r="E716" t="s">
        <v>5435</v>
      </c>
      <c r="F716">
        <v>66104518</v>
      </c>
      <c r="G716" t="s">
        <v>5039</v>
      </c>
      <c r="H716" t="s">
        <v>5407</v>
      </c>
      <c r="I716" s="1">
        <v>43374</v>
      </c>
      <c r="J716" s="1">
        <v>1</v>
      </c>
      <c r="K716">
        <v>230</v>
      </c>
    </row>
    <row r="717" spans="1:11" x14ac:dyDescent="0.75">
      <c r="A717" t="s">
        <v>10</v>
      </c>
      <c r="B717" t="s">
        <v>11</v>
      </c>
      <c r="C717" t="s">
        <v>12</v>
      </c>
      <c r="D717">
        <v>10260260</v>
      </c>
      <c r="E717" t="s">
        <v>5435</v>
      </c>
      <c r="F717">
        <v>66104520</v>
      </c>
      <c r="G717" t="s">
        <v>7291</v>
      </c>
      <c r="H717" t="s">
        <v>5442</v>
      </c>
      <c r="I717" s="1">
        <v>46061</v>
      </c>
      <c r="J717" s="1">
        <v>1</v>
      </c>
      <c r="K717">
        <v>0</v>
      </c>
    </row>
    <row r="718" spans="1:11" x14ac:dyDescent="0.75">
      <c r="A718" t="s">
        <v>10</v>
      </c>
      <c r="B718" t="s">
        <v>11</v>
      </c>
      <c r="C718" t="s">
        <v>12</v>
      </c>
      <c r="D718">
        <v>10260260</v>
      </c>
      <c r="E718" t="s">
        <v>5435</v>
      </c>
      <c r="F718">
        <v>66104525</v>
      </c>
      <c r="G718" t="s">
        <v>1631</v>
      </c>
      <c r="H718" t="s">
        <v>5407</v>
      </c>
      <c r="I718" s="1">
        <v>43252</v>
      </c>
      <c r="J718" s="1">
        <v>1</v>
      </c>
      <c r="K718">
        <v>6</v>
      </c>
    </row>
    <row r="719" spans="1:11" x14ac:dyDescent="0.75">
      <c r="A719" t="s">
        <v>10</v>
      </c>
      <c r="B719" t="s">
        <v>11</v>
      </c>
      <c r="C719" t="s">
        <v>12</v>
      </c>
      <c r="D719">
        <v>10260260</v>
      </c>
      <c r="E719" t="s">
        <v>5435</v>
      </c>
      <c r="F719">
        <v>66104546</v>
      </c>
      <c r="G719" t="s">
        <v>2873</v>
      </c>
      <c r="H719" t="s">
        <v>5407</v>
      </c>
      <c r="I719" s="1">
        <v>46116</v>
      </c>
      <c r="J719" s="1">
        <v>1</v>
      </c>
      <c r="K719">
        <v>20</v>
      </c>
    </row>
    <row r="720" spans="1:11" x14ac:dyDescent="0.75">
      <c r="A720" t="s">
        <v>10</v>
      </c>
      <c r="B720" t="s">
        <v>11</v>
      </c>
      <c r="C720" t="s">
        <v>12</v>
      </c>
      <c r="D720">
        <v>10260260</v>
      </c>
      <c r="E720" t="s">
        <v>5435</v>
      </c>
      <c r="F720">
        <v>66104554</v>
      </c>
      <c r="G720" t="s">
        <v>1472</v>
      </c>
      <c r="H720" t="s">
        <v>5413</v>
      </c>
      <c r="I720" s="1">
        <v>42644</v>
      </c>
      <c r="J720" s="1">
        <v>1</v>
      </c>
      <c r="K720">
        <v>2815</v>
      </c>
    </row>
    <row r="721" spans="1:11" x14ac:dyDescent="0.75">
      <c r="A721" t="s">
        <v>10</v>
      </c>
      <c r="B721" t="s">
        <v>11</v>
      </c>
      <c r="C721" t="s">
        <v>12</v>
      </c>
      <c r="D721">
        <v>10260260</v>
      </c>
      <c r="E721" t="s">
        <v>5435</v>
      </c>
      <c r="F721">
        <v>66104650</v>
      </c>
      <c r="G721" t="s">
        <v>4912</v>
      </c>
      <c r="H721" t="s">
        <v>5407</v>
      </c>
      <c r="I721" s="1">
        <v>42644</v>
      </c>
      <c r="J721" s="1">
        <v>1</v>
      </c>
      <c r="K721">
        <v>40</v>
      </c>
    </row>
    <row r="722" spans="1:11" x14ac:dyDescent="0.75">
      <c r="A722" t="s">
        <v>10</v>
      </c>
      <c r="B722" t="s">
        <v>11</v>
      </c>
      <c r="C722" t="s">
        <v>12</v>
      </c>
      <c r="D722">
        <v>10260260</v>
      </c>
      <c r="E722" t="s">
        <v>5435</v>
      </c>
      <c r="F722">
        <v>66104651</v>
      </c>
      <c r="G722" t="s">
        <v>5316</v>
      </c>
      <c r="H722" t="s">
        <v>5407</v>
      </c>
      <c r="I722" s="1">
        <v>42644</v>
      </c>
      <c r="J722" s="1">
        <v>1</v>
      </c>
      <c r="K722">
        <v>85</v>
      </c>
    </row>
    <row r="723" spans="1:11" x14ac:dyDescent="0.75">
      <c r="A723" t="s">
        <v>10</v>
      </c>
      <c r="B723" t="s">
        <v>11</v>
      </c>
      <c r="C723" t="s">
        <v>12</v>
      </c>
      <c r="D723">
        <v>10260260</v>
      </c>
      <c r="E723" t="s">
        <v>5435</v>
      </c>
      <c r="F723">
        <v>66104666</v>
      </c>
      <c r="G723" t="s">
        <v>2938</v>
      </c>
      <c r="H723" t="s">
        <v>5413</v>
      </c>
      <c r="I723" s="1">
        <v>43009</v>
      </c>
      <c r="J723" s="1">
        <v>1</v>
      </c>
      <c r="K723">
        <v>1815</v>
      </c>
    </row>
    <row r="724" spans="1:11" x14ac:dyDescent="0.75">
      <c r="A724" t="s">
        <v>10</v>
      </c>
      <c r="B724" t="s">
        <v>11</v>
      </c>
      <c r="C724" t="s">
        <v>12</v>
      </c>
      <c r="D724">
        <v>10260260</v>
      </c>
      <c r="E724" t="s">
        <v>5435</v>
      </c>
      <c r="F724">
        <v>66104677</v>
      </c>
      <c r="G724" t="s">
        <v>437</v>
      </c>
      <c r="H724" t="s">
        <v>5407</v>
      </c>
      <c r="I724" s="1">
        <v>45680</v>
      </c>
      <c r="J724" s="1">
        <v>1</v>
      </c>
      <c r="K724">
        <v>0</v>
      </c>
    </row>
    <row r="725" spans="1:11" x14ac:dyDescent="0.75">
      <c r="A725" t="s">
        <v>10</v>
      </c>
      <c r="B725" t="s">
        <v>11</v>
      </c>
      <c r="C725" t="s">
        <v>12</v>
      </c>
      <c r="D725">
        <v>10260260</v>
      </c>
      <c r="E725" t="s">
        <v>5435</v>
      </c>
      <c r="F725">
        <v>66104782</v>
      </c>
      <c r="G725" t="s">
        <v>4791</v>
      </c>
      <c r="H725" t="s">
        <v>5407</v>
      </c>
      <c r="I725" s="1">
        <v>43313</v>
      </c>
      <c r="J725" s="1">
        <v>1</v>
      </c>
      <c r="K725">
        <v>140</v>
      </c>
    </row>
    <row r="726" spans="1:11" x14ac:dyDescent="0.75">
      <c r="A726" t="s">
        <v>10</v>
      </c>
      <c r="B726" t="s">
        <v>11</v>
      </c>
      <c r="C726" t="s">
        <v>12</v>
      </c>
      <c r="D726">
        <v>10260260</v>
      </c>
      <c r="E726" t="s">
        <v>5435</v>
      </c>
      <c r="F726">
        <v>66104785</v>
      </c>
      <c r="G726" t="s">
        <v>400</v>
      </c>
      <c r="H726" t="s">
        <v>5407</v>
      </c>
      <c r="I726" s="1">
        <v>45994</v>
      </c>
      <c r="J726" s="1">
        <v>1</v>
      </c>
      <c r="K726">
        <v>55</v>
      </c>
    </row>
    <row r="727" spans="1:11" x14ac:dyDescent="0.75">
      <c r="A727" t="s">
        <v>10</v>
      </c>
      <c r="B727" t="s">
        <v>11</v>
      </c>
      <c r="C727" t="s">
        <v>12</v>
      </c>
      <c r="D727">
        <v>10260260</v>
      </c>
      <c r="E727" t="s">
        <v>5435</v>
      </c>
      <c r="F727">
        <v>66104786</v>
      </c>
      <c r="G727" t="s">
        <v>2297</v>
      </c>
      <c r="H727" t="s">
        <v>5407</v>
      </c>
      <c r="I727" s="1">
        <v>45994</v>
      </c>
      <c r="J727" s="1">
        <v>1</v>
      </c>
      <c r="K727">
        <v>108</v>
      </c>
    </row>
    <row r="728" spans="1:11" x14ac:dyDescent="0.75">
      <c r="A728" t="s">
        <v>10</v>
      </c>
      <c r="B728" t="s">
        <v>11</v>
      </c>
      <c r="C728" t="s">
        <v>12</v>
      </c>
      <c r="D728">
        <v>10260260</v>
      </c>
      <c r="E728" t="s">
        <v>5435</v>
      </c>
      <c r="F728">
        <v>66104812</v>
      </c>
      <c r="G728" t="s">
        <v>2997</v>
      </c>
      <c r="H728" t="s">
        <v>5407</v>
      </c>
      <c r="I728" s="1">
        <v>45603</v>
      </c>
      <c r="J728" s="1">
        <v>1</v>
      </c>
      <c r="K728">
        <v>65</v>
      </c>
    </row>
    <row r="729" spans="1:11" x14ac:dyDescent="0.75">
      <c r="A729" t="s">
        <v>10</v>
      </c>
      <c r="B729" t="s">
        <v>11</v>
      </c>
      <c r="C729" t="s">
        <v>12</v>
      </c>
      <c r="D729">
        <v>10260260</v>
      </c>
      <c r="E729" t="s">
        <v>5435</v>
      </c>
      <c r="F729">
        <v>66104823</v>
      </c>
      <c r="G729" t="s">
        <v>2012</v>
      </c>
      <c r="H729" t="s">
        <v>5413</v>
      </c>
      <c r="I729" s="1">
        <v>42675</v>
      </c>
      <c r="J729" s="1">
        <v>1</v>
      </c>
      <c r="K729">
        <v>3260</v>
      </c>
    </row>
    <row r="730" spans="1:11" x14ac:dyDescent="0.75">
      <c r="A730" t="s">
        <v>10</v>
      </c>
      <c r="B730" t="s">
        <v>11</v>
      </c>
      <c r="C730" t="s">
        <v>12</v>
      </c>
      <c r="D730">
        <v>10260260</v>
      </c>
      <c r="E730" t="s">
        <v>5435</v>
      </c>
      <c r="F730">
        <v>66104824</v>
      </c>
      <c r="G730" t="s">
        <v>2454</v>
      </c>
      <c r="H730" t="s">
        <v>5407</v>
      </c>
      <c r="I730" s="1">
        <v>42675</v>
      </c>
      <c r="J730" s="1">
        <v>1</v>
      </c>
      <c r="K730">
        <v>290</v>
      </c>
    </row>
    <row r="731" spans="1:11" x14ac:dyDescent="0.75">
      <c r="A731" t="s">
        <v>10</v>
      </c>
      <c r="B731" t="s">
        <v>11</v>
      </c>
      <c r="C731" t="s">
        <v>12</v>
      </c>
      <c r="D731">
        <v>10260260</v>
      </c>
      <c r="E731" t="s">
        <v>5435</v>
      </c>
      <c r="F731">
        <v>66104842</v>
      </c>
      <c r="G731" t="s">
        <v>636</v>
      </c>
      <c r="H731" t="s">
        <v>5407</v>
      </c>
      <c r="I731" s="1">
        <v>45485</v>
      </c>
      <c r="J731" s="1">
        <v>1</v>
      </c>
      <c r="K731">
        <v>35</v>
      </c>
    </row>
    <row r="732" spans="1:11" x14ac:dyDescent="0.75">
      <c r="A732" t="s">
        <v>10</v>
      </c>
      <c r="B732" t="s">
        <v>11</v>
      </c>
      <c r="C732" t="s">
        <v>12</v>
      </c>
      <c r="D732">
        <v>10260260</v>
      </c>
      <c r="E732" t="s">
        <v>5435</v>
      </c>
      <c r="F732">
        <v>66104857</v>
      </c>
      <c r="G732" t="s">
        <v>3586</v>
      </c>
      <c r="H732" t="s">
        <v>5406</v>
      </c>
      <c r="I732" s="1">
        <v>46037</v>
      </c>
      <c r="J732" s="1">
        <v>1</v>
      </c>
      <c r="K732">
        <v>375</v>
      </c>
    </row>
    <row r="733" spans="1:11" x14ac:dyDescent="0.75">
      <c r="A733" t="s">
        <v>10</v>
      </c>
      <c r="B733" t="s">
        <v>11</v>
      </c>
      <c r="C733" t="s">
        <v>12</v>
      </c>
      <c r="D733">
        <v>10260260</v>
      </c>
      <c r="E733" t="s">
        <v>5435</v>
      </c>
      <c r="F733">
        <v>66104861</v>
      </c>
      <c r="G733" t="s">
        <v>2289</v>
      </c>
      <c r="H733" t="s">
        <v>5406</v>
      </c>
      <c r="I733" s="1">
        <v>43009</v>
      </c>
      <c r="J733" s="1">
        <v>1</v>
      </c>
      <c r="K733">
        <v>450</v>
      </c>
    </row>
    <row r="734" spans="1:11" x14ac:dyDescent="0.75">
      <c r="A734" t="s">
        <v>10</v>
      </c>
      <c r="B734" t="s">
        <v>11</v>
      </c>
      <c r="C734" t="s">
        <v>12</v>
      </c>
      <c r="D734">
        <v>10260260</v>
      </c>
      <c r="E734" t="s">
        <v>5435</v>
      </c>
      <c r="F734">
        <v>66104862</v>
      </c>
      <c r="G734" t="s">
        <v>4796</v>
      </c>
      <c r="H734" t="s">
        <v>5407</v>
      </c>
      <c r="I734" s="1">
        <v>46087</v>
      </c>
      <c r="J734" s="1">
        <v>1</v>
      </c>
      <c r="K734">
        <v>110</v>
      </c>
    </row>
    <row r="735" spans="1:11" x14ac:dyDescent="0.75">
      <c r="A735" t="s">
        <v>10</v>
      </c>
      <c r="B735" t="s">
        <v>11</v>
      </c>
      <c r="C735" t="s">
        <v>12</v>
      </c>
      <c r="D735">
        <v>10260260</v>
      </c>
      <c r="E735" t="s">
        <v>5435</v>
      </c>
      <c r="F735">
        <v>66104869</v>
      </c>
      <c r="G735" t="s">
        <v>3496</v>
      </c>
      <c r="H735" t="s">
        <v>5407</v>
      </c>
      <c r="I735" s="1">
        <v>42675</v>
      </c>
      <c r="J735" s="1">
        <v>1</v>
      </c>
      <c r="K735">
        <v>140</v>
      </c>
    </row>
    <row r="736" spans="1:11" x14ac:dyDescent="0.75">
      <c r="A736" t="s">
        <v>10</v>
      </c>
      <c r="B736" t="s">
        <v>11</v>
      </c>
      <c r="C736" t="s">
        <v>12</v>
      </c>
      <c r="D736">
        <v>10260260</v>
      </c>
      <c r="E736" t="s">
        <v>5435</v>
      </c>
      <c r="F736">
        <v>66104913</v>
      </c>
      <c r="G736" t="s">
        <v>1733</v>
      </c>
      <c r="H736" t="s">
        <v>5397</v>
      </c>
      <c r="I736" s="1">
        <v>46087</v>
      </c>
      <c r="J736" s="1">
        <v>1</v>
      </c>
      <c r="K736">
        <v>180</v>
      </c>
    </row>
    <row r="737" spans="1:11" x14ac:dyDescent="0.75">
      <c r="A737" t="s">
        <v>10</v>
      </c>
      <c r="B737" t="s">
        <v>11</v>
      </c>
      <c r="C737" t="s">
        <v>12</v>
      </c>
      <c r="D737">
        <v>10260260</v>
      </c>
      <c r="E737" t="s">
        <v>5435</v>
      </c>
      <c r="F737">
        <v>66104921</v>
      </c>
      <c r="G737" t="s">
        <v>628</v>
      </c>
      <c r="H737" t="s">
        <v>5407</v>
      </c>
      <c r="I737" s="1">
        <v>46057</v>
      </c>
      <c r="J737" s="1">
        <v>1</v>
      </c>
      <c r="K737">
        <v>55</v>
      </c>
    </row>
    <row r="738" spans="1:11" x14ac:dyDescent="0.75">
      <c r="A738" t="s">
        <v>10</v>
      </c>
      <c r="B738" t="s">
        <v>11</v>
      </c>
      <c r="C738" t="s">
        <v>12</v>
      </c>
      <c r="D738">
        <v>10260260</v>
      </c>
      <c r="E738" t="s">
        <v>5435</v>
      </c>
      <c r="F738">
        <v>66104941</v>
      </c>
      <c r="G738" t="s">
        <v>4461</v>
      </c>
      <c r="H738" t="s">
        <v>5407</v>
      </c>
      <c r="I738" s="1">
        <v>45443</v>
      </c>
      <c r="J738" s="1">
        <v>1</v>
      </c>
      <c r="K738">
        <v>60</v>
      </c>
    </row>
    <row r="739" spans="1:11" x14ac:dyDescent="0.75">
      <c r="A739" t="s">
        <v>10</v>
      </c>
      <c r="B739" t="s">
        <v>11</v>
      </c>
      <c r="C739" t="s">
        <v>12</v>
      </c>
      <c r="D739">
        <v>10260260</v>
      </c>
      <c r="E739" t="s">
        <v>5435</v>
      </c>
      <c r="F739">
        <v>66104943</v>
      </c>
      <c r="G739" t="s">
        <v>1518</v>
      </c>
      <c r="H739" t="s">
        <v>5407</v>
      </c>
      <c r="I739" s="1">
        <v>44498</v>
      </c>
      <c r="J739" s="1">
        <v>1</v>
      </c>
      <c r="K739">
        <v>105</v>
      </c>
    </row>
    <row r="740" spans="1:11" x14ac:dyDescent="0.75">
      <c r="A740" t="s">
        <v>10</v>
      </c>
      <c r="B740" t="s">
        <v>11</v>
      </c>
      <c r="C740" t="s">
        <v>12</v>
      </c>
      <c r="D740">
        <v>10260260</v>
      </c>
      <c r="E740" t="s">
        <v>5435</v>
      </c>
      <c r="F740">
        <v>66104944</v>
      </c>
      <c r="G740" t="s">
        <v>2314</v>
      </c>
      <c r="H740" t="s">
        <v>5407</v>
      </c>
      <c r="I740" s="1">
        <v>43009</v>
      </c>
      <c r="J740" s="1">
        <v>1</v>
      </c>
      <c r="K740">
        <v>270</v>
      </c>
    </row>
    <row r="741" spans="1:11" x14ac:dyDescent="0.75">
      <c r="A741" t="s">
        <v>10</v>
      </c>
      <c r="B741" t="s">
        <v>11</v>
      </c>
      <c r="C741" t="s">
        <v>12</v>
      </c>
      <c r="D741">
        <v>10260260</v>
      </c>
      <c r="E741" t="s">
        <v>5435</v>
      </c>
      <c r="F741">
        <v>66104945</v>
      </c>
      <c r="G741" t="s">
        <v>528</v>
      </c>
      <c r="H741" t="s">
        <v>5407</v>
      </c>
      <c r="I741" s="1">
        <v>43009</v>
      </c>
      <c r="J741" s="1">
        <v>1</v>
      </c>
      <c r="K741">
        <v>790</v>
      </c>
    </row>
    <row r="742" spans="1:11" x14ac:dyDescent="0.75">
      <c r="A742" t="s">
        <v>10</v>
      </c>
      <c r="B742" t="s">
        <v>11</v>
      </c>
      <c r="C742" t="s">
        <v>12</v>
      </c>
      <c r="D742">
        <v>10260260</v>
      </c>
      <c r="E742" t="s">
        <v>5435</v>
      </c>
      <c r="F742">
        <v>66104966</v>
      </c>
      <c r="G742" t="s">
        <v>5222</v>
      </c>
      <c r="H742" t="s">
        <v>5407</v>
      </c>
      <c r="I742" s="1">
        <v>42795</v>
      </c>
      <c r="J742" s="1">
        <v>1</v>
      </c>
      <c r="K742">
        <v>91</v>
      </c>
    </row>
    <row r="743" spans="1:11" x14ac:dyDescent="0.75">
      <c r="A743" t="s">
        <v>10</v>
      </c>
      <c r="B743" t="s">
        <v>11</v>
      </c>
      <c r="C743" t="s">
        <v>12</v>
      </c>
      <c r="D743">
        <v>10260260</v>
      </c>
      <c r="E743" t="s">
        <v>5435</v>
      </c>
      <c r="F743">
        <v>66104967</v>
      </c>
      <c r="G743" t="s">
        <v>4754</v>
      </c>
      <c r="H743" t="s">
        <v>5406</v>
      </c>
      <c r="I743" s="1">
        <v>42795</v>
      </c>
      <c r="J743" s="1">
        <v>1</v>
      </c>
      <c r="K743">
        <v>770</v>
      </c>
    </row>
    <row r="744" spans="1:11" x14ac:dyDescent="0.75">
      <c r="A744" t="s">
        <v>10</v>
      </c>
      <c r="B744" t="s">
        <v>11</v>
      </c>
      <c r="C744" t="s">
        <v>12</v>
      </c>
      <c r="D744">
        <v>10260260</v>
      </c>
      <c r="E744" t="s">
        <v>5435</v>
      </c>
      <c r="F744">
        <v>66104968</v>
      </c>
      <c r="G744" t="s">
        <v>3653</v>
      </c>
      <c r="H744" t="s">
        <v>5406</v>
      </c>
      <c r="I744" s="1">
        <v>42795</v>
      </c>
      <c r="J744" s="1">
        <v>1</v>
      </c>
      <c r="K744">
        <v>420</v>
      </c>
    </row>
    <row r="745" spans="1:11" x14ac:dyDescent="0.75">
      <c r="A745" t="s">
        <v>10</v>
      </c>
      <c r="B745" t="s">
        <v>11</v>
      </c>
      <c r="C745" t="s">
        <v>12</v>
      </c>
      <c r="D745">
        <v>10260260</v>
      </c>
      <c r="E745" t="s">
        <v>5435</v>
      </c>
      <c r="F745">
        <v>66104978</v>
      </c>
      <c r="G745" t="s">
        <v>3095</v>
      </c>
      <c r="H745" t="s">
        <v>5406</v>
      </c>
      <c r="I745" s="1">
        <v>45396</v>
      </c>
      <c r="J745" s="1">
        <v>1</v>
      </c>
      <c r="K745">
        <v>10</v>
      </c>
    </row>
    <row r="746" spans="1:11" x14ac:dyDescent="0.75">
      <c r="A746" t="s">
        <v>10</v>
      </c>
      <c r="B746" t="s">
        <v>11</v>
      </c>
      <c r="C746" t="s">
        <v>12</v>
      </c>
      <c r="D746">
        <v>10260260</v>
      </c>
      <c r="E746" t="s">
        <v>5435</v>
      </c>
      <c r="F746">
        <v>66105005</v>
      </c>
      <c r="G746" t="s">
        <v>5268</v>
      </c>
      <c r="H746" t="s">
        <v>5407</v>
      </c>
      <c r="I746" s="1">
        <v>44812</v>
      </c>
      <c r="J746" s="1">
        <v>1</v>
      </c>
      <c r="K746">
        <v>49</v>
      </c>
    </row>
    <row r="747" spans="1:11" x14ac:dyDescent="0.75">
      <c r="A747" t="s">
        <v>10</v>
      </c>
      <c r="B747" t="s">
        <v>11</v>
      </c>
      <c r="C747" t="s">
        <v>12</v>
      </c>
      <c r="D747">
        <v>10260260</v>
      </c>
      <c r="E747" t="s">
        <v>5435</v>
      </c>
      <c r="F747">
        <v>66105008</v>
      </c>
      <c r="G747" t="s">
        <v>4373</v>
      </c>
      <c r="H747" t="s">
        <v>5407</v>
      </c>
      <c r="I747" s="1">
        <v>42795</v>
      </c>
      <c r="J747" s="1">
        <v>1</v>
      </c>
      <c r="K747">
        <v>30</v>
      </c>
    </row>
    <row r="748" spans="1:11" x14ac:dyDescent="0.75">
      <c r="A748" t="s">
        <v>10</v>
      </c>
      <c r="B748" t="s">
        <v>11</v>
      </c>
      <c r="C748" t="s">
        <v>12</v>
      </c>
      <c r="D748">
        <v>10260260</v>
      </c>
      <c r="E748" t="s">
        <v>5435</v>
      </c>
      <c r="F748">
        <v>66105017</v>
      </c>
      <c r="G748" t="s">
        <v>2367</v>
      </c>
      <c r="H748" t="s">
        <v>5407</v>
      </c>
      <c r="I748" s="1">
        <v>42795</v>
      </c>
      <c r="J748" s="1">
        <v>1</v>
      </c>
      <c r="K748">
        <v>76</v>
      </c>
    </row>
    <row r="749" spans="1:11" x14ac:dyDescent="0.75">
      <c r="A749" t="s">
        <v>10</v>
      </c>
      <c r="B749" t="s">
        <v>11</v>
      </c>
      <c r="C749" t="s">
        <v>12</v>
      </c>
      <c r="D749">
        <v>10260260</v>
      </c>
      <c r="E749" t="s">
        <v>5435</v>
      </c>
      <c r="F749">
        <v>66105033</v>
      </c>
      <c r="G749" t="s">
        <v>359</v>
      </c>
      <c r="H749" t="s">
        <v>5407</v>
      </c>
      <c r="I749" s="1">
        <v>42795</v>
      </c>
      <c r="J749" s="1">
        <v>1</v>
      </c>
      <c r="K749">
        <v>161</v>
      </c>
    </row>
    <row r="750" spans="1:11" x14ac:dyDescent="0.75">
      <c r="A750" t="s">
        <v>10</v>
      </c>
      <c r="B750" t="s">
        <v>11</v>
      </c>
      <c r="C750" t="s">
        <v>12</v>
      </c>
      <c r="D750">
        <v>10260260</v>
      </c>
      <c r="E750" t="s">
        <v>5435</v>
      </c>
      <c r="F750">
        <v>66105049</v>
      </c>
      <c r="G750" t="s">
        <v>3423</v>
      </c>
      <c r="H750" t="s">
        <v>5407</v>
      </c>
      <c r="I750" s="1">
        <v>44652</v>
      </c>
      <c r="J750" s="1">
        <v>1</v>
      </c>
      <c r="K750">
        <v>45</v>
      </c>
    </row>
    <row r="751" spans="1:11" x14ac:dyDescent="0.75">
      <c r="A751" t="s">
        <v>10</v>
      </c>
      <c r="B751" t="s">
        <v>11</v>
      </c>
      <c r="C751" t="s">
        <v>12</v>
      </c>
      <c r="D751">
        <v>10260260</v>
      </c>
      <c r="E751" t="s">
        <v>5435</v>
      </c>
      <c r="F751">
        <v>66105073</v>
      </c>
      <c r="G751" t="s">
        <v>2580</v>
      </c>
      <c r="H751" t="s">
        <v>5407</v>
      </c>
      <c r="I751" s="1">
        <v>42795</v>
      </c>
      <c r="J751" s="1">
        <v>1</v>
      </c>
      <c r="K751">
        <v>5</v>
      </c>
    </row>
    <row r="752" spans="1:11" x14ac:dyDescent="0.75">
      <c r="A752" t="s">
        <v>10</v>
      </c>
      <c r="B752" t="s">
        <v>11</v>
      </c>
      <c r="C752" t="s">
        <v>12</v>
      </c>
      <c r="D752">
        <v>10260260</v>
      </c>
      <c r="E752" t="s">
        <v>5435</v>
      </c>
      <c r="F752">
        <v>66105076</v>
      </c>
      <c r="G752" t="s">
        <v>3463</v>
      </c>
      <c r="H752" t="s">
        <v>5406</v>
      </c>
      <c r="I752" s="1">
        <v>44743</v>
      </c>
      <c r="J752" s="1">
        <v>1</v>
      </c>
      <c r="K752">
        <v>200</v>
      </c>
    </row>
    <row r="753" spans="1:11" x14ac:dyDescent="0.75">
      <c r="A753" t="s">
        <v>10</v>
      </c>
      <c r="B753" t="s">
        <v>11</v>
      </c>
      <c r="C753" t="s">
        <v>12</v>
      </c>
      <c r="D753">
        <v>10260260</v>
      </c>
      <c r="E753" t="s">
        <v>5435</v>
      </c>
      <c r="F753">
        <v>66105078</v>
      </c>
      <c r="G753" t="s">
        <v>3449</v>
      </c>
      <c r="H753" t="s">
        <v>5407</v>
      </c>
      <c r="I753" s="1">
        <v>45313</v>
      </c>
      <c r="J753" s="1">
        <v>1</v>
      </c>
      <c r="K753">
        <v>107</v>
      </c>
    </row>
    <row r="754" spans="1:11" x14ac:dyDescent="0.75">
      <c r="A754" t="s">
        <v>10</v>
      </c>
      <c r="B754" t="s">
        <v>11</v>
      </c>
      <c r="C754" t="s">
        <v>12</v>
      </c>
      <c r="D754">
        <v>10260260</v>
      </c>
      <c r="E754" t="s">
        <v>5435</v>
      </c>
      <c r="F754">
        <v>66105082</v>
      </c>
      <c r="G754" t="s">
        <v>1859</v>
      </c>
      <c r="H754" t="s">
        <v>5407</v>
      </c>
      <c r="I754" s="1">
        <v>46116</v>
      </c>
      <c r="J754" s="1">
        <v>1</v>
      </c>
      <c r="K754">
        <v>5</v>
      </c>
    </row>
    <row r="755" spans="1:11" x14ac:dyDescent="0.75">
      <c r="A755" t="s">
        <v>10</v>
      </c>
      <c r="B755" t="s">
        <v>11</v>
      </c>
      <c r="C755" t="s">
        <v>12</v>
      </c>
      <c r="D755">
        <v>10260260</v>
      </c>
      <c r="E755" t="s">
        <v>5435</v>
      </c>
      <c r="F755">
        <v>66105085</v>
      </c>
      <c r="G755" t="s">
        <v>806</v>
      </c>
      <c r="H755" t="s">
        <v>5407</v>
      </c>
      <c r="I755" s="1">
        <v>44713</v>
      </c>
      <c r="J755" s="1">
        <v>1</v>
      </c>
      <c r="K755">
        <v>60</v>
      </c>
    </row>
    <row r="756" spans="1:11" x14ac:dyDescent="0.75">
      <c r="A756" t="s">
        <v>10</v>
      </c>
      <c r="B756" t="s">
        <v>11</v>
      </c>
      <c r="C756" t="s">
        <v>12</v>
      </c>
      <c r="D756">
        <v>10260260</v>
      </c>
      <c r="E756" t="s">
        <v>5435</v>
      </c>
      <c r="F756">
        <v>66105090</v>
      </c>
      <c r="G756" t="s">
        <v>1817</v>
      </c>
      <c r="H756" t="s">
        <v>5407</v>
      </c>
      <c r="I756" s="1">
        <v>45245</v>
      </c>
      <c r="J756" s="1">
        <v>1</v>
      </c>
      <c r="K756">
        <v>110</v>
      </c>
    </row>
    <row r="757" spans="1:11" x14ac:dyDescent="0.75">
      <c r="A757" t="s">
        <v>10</v>
      </c>
      <c r="B757" t="s">
        <v>11</v>
      </c>
      <c r="C757" t="s">
        <v>12</v>
      </c>
      <c r="D757">
        <v>10260260</v>
      </c>
      <c r="E757" t="s">
        <v>5435</v>
      </c>
      <c r="F757">
        <v>66105094</v>
      </c>
      <c r="G757" t="s">
        <v>4591</v>
      </c>
      <c r="H757" t="s">
        <v>5406</v>
      </c>
      <c r="I757" s="1">
        <v>42795</v>
      </c>
      <c r="J757" s="1">
        <v>1</v>
      </c>
      <c r="K757">
        <v>110</v>
      </c>
    </row>
    <row r="758" spans="1:11" x14ac:dyDescent="0.75">
      <c r="A758" t="s">
        <v>10</v>
      </c>
      <c r="B758" t="s">
        <v>11</v>
      </c>
      <c r="C758" t="s">
        <v>12</v>
      </c>
      <c r="D758">
        <v>10260260</v>
      </c>
      <c r="E758" t="s">
        <v>5435</v>
      </c>
      <c r="F758">
        <v>66105189</v>
      </c>
      <c r="G758" t="s">
        <v>4820</v>
      </c>
      <c r="H758" t="s">
        <v>5407</v>
      </c>
      <c r="I758" s="1">
        <v>45994</v>
      </c>
      <c r="J758" s="1">
        <v>1</v>
      </c>
      <c r="K758">
        <v>45</v>
      </c>
    </row>
    <row r="759" spans="1:11" x14ac:dyDescent="0.75">
      <c r="A759" t="s">
        <v>10</v>
      </c>
      <c r="B759" t="s">
        <v>11</v>
      </c>
      <c r="C759" t="s">
        <v>12</v>
      </c>
      <c r="D759">
        <v>10260260</v>
      </c>
      <c r="E759" t="s">
        <v>5435</v>
      </c>
      <c r="F759">
        <v>66105239</v>
      </c>
      <c r="G759" t="s">
        <v>3246</v>
      </c>
      <c r="H759" t="s">
        <v>5407</v>
      </c>
      <c r="I759" s="1">
        <v>43282</v>
      </c>
      <c r="J759" s="1">
        <v>1</v>
      </c>
      <c r="K759">
        <v>85</v>
      </c>
    </row>
    <row r="760" spans="1:11" x14ac:dyDescent="0.75">
      <c r="A760" t="s">
        <v>10</v>
      </c>
      <c r="B760" t="s">
        <v>11</v>
      </c>
      <c r="C760" t="s">
        <v>12</v>
      </c>
      <c r="D760">
        <v>10260260</v>
      </c>
      <c r="E760" t="s">
        <v>5435</v>
      </c>
      <c r="F760">
        <v>66105240</v>
      </c>
      <c r="G760" t="s">
        <v>978</v>
      </c>
      <c r="H760" t="s">
        <v>5407</v>
      </c>
      <c r="I760" s="1">
        <v>43282</v>
      </c>
      <c r="J760" s="1">
        <v>1</v>
      </c>
      <c r="K760">
        <v>23</v>
      </c>
    </row>
    <row r="761" spans="1:11" x14ac:dyDescent="0.75">
      <c r="A761" t="s">
        <v>10</v>
      </c>
      <c r="B761" t="s">
        <v>11</v>
      </c>
      <c r="C761" t="s">
        <v>12</v>
      </c>
      <c r="D761">
        <v>10260260</v>
      </c>
      <c r="E761" t="s">
        <v>5435</v>
      </c>
      <c r="F761">
        <v>66105242</v>
      </c>
      <c r="G761" t="s">
        <v>3635</v>
      </c>
      <c r="H761" t="s">
        <v>5407</v>
      </c>
      <c r="I761" s="1">
        <v>43009</v>
      </c>
      <c r="J761" s="1">
        <v>1</v>
      </c>
      <c r="K761">
        <v>3</v>
      </c>
    </row>
    <row r="762" spans="1:11" x14ac:dyDescent="0.75">
      <c r="A762" t="s">
        <v>10</v>
      </c>
      <c r="B762" t="s">
        <v>11</v>
      </c>
      <c r="C762" t="s">
        <v>12</v>
      </c>
      <c r="D762">
        <v>10260260</v>
      </c>
      <c r="E762" t="s">
        <v>5435</v>
      </c>
      <c r="F762">
        <v>66105247</v>
      </c>
      <c r="G762" t="s">
        <v>1809</v>
      </c>
      <c r="H762" t="s">
        <v>5397</v>
      </c>
      <c r="I762" s="1">
        <v>42826</v>
      </c>
      <c r="J762" s="1">
        <v>1</v>
      </c>
      <c r="K762">
        <v>355</v>
      </c>
    </row>
    <row r="763" spans="1:11" x14ac:dyDescent="0.75">
      <c r="A763" t="s">
        <v>10</v>
      </c>
      <c r="B763" t="s">
        <v>11</v>
      </c>
      <c r="C763" t="s">
        <v>12</v>
      </c>
      <c r="D763">
        <v>10260260</v>
      </c>
      <c r="E763" t="s">
        <v>5435</v>
      </c>
      <c r="F763">
        <v>66105319</v>
      </c>
      <c r="G763" t="s">
        <v>5681</v>
      </c>
      <c r="H763" t="s">
        <v>5407</v>
      </c>
      <c r="I763" s="1">
        <v>46148</v>
      </c>
      <c r="J763" s="1">
        <v>1</v>
      </c>
      <c r="K763">
        <v>0</v>
      </c>
    </row>
    <row r="764" spans="1:11" x14ac:dyDescent="0.75">
      <c r="A764" t="s">
        <v>10</v>
      </c>
      <c r="B764" t="s">
        <v>11</v>
      </c>
      <c r="C764" t="s">
        <v>12</v>
      </c>
      <c r="D764">
        <v>10260260</v>
      </c>
      <c r="E764" t="s">
        <v>5435</v>
      </c>
      <c r="F764">
        <v>66105331</v>
      </c>
      <c r="G764" t="s">
        <v>4636</v>
      </c>
      <c r="H764" t="s">
        <v>5407</v>
      </c>
      <c r="I764" s="1">
        <v>46087</v>
      </c>
      <c r="J764" s="1">
        <v>1</v>
      </c>
      <c r="K764">
        <v>15</v>
      </c>
    </row>
    <row r="765" spans="1:11" x14ac:dyDescent="0.75">
      <c r="A765" t="s">
        <v>10</v>
      </c>
      <c r="B765" t="s">
        <v>11</v>
      </c>
      <c r="C765" t="s">
        <v>12</v>
      </c>
      <c r="D765">
        <v>10260260</v>
      </c>
      <c r="E765" t="s">
        <v>5435</v>
      </c>
      <c r="F765">
        <v>66105343</v>
      </c>
      <c r="G765" t="s">
        <v>1932</v>
      </c>
      <c r="H765" t="s">
        <v>5407</v>
      </c>
      <c r="I765" s="1">
        <v>46155</v>
      </c>
      <c r="J765" s="1">
        <v>1</v>
      </c>
      <c r="K765">
        <v>0</v>
      </c>
    </row>
    <row r="766" spans="1:11" x14ac:dyDescent="0.75">
      <c r="A766" t="s">
        <v>10</v>
      </c>
      <c r="B766" t="s">
        <v>11</v>
      </c>
      <c r="C766" t="s">
        <v>12</v>
      </c>
      <c r="D766">
        <v>10260260</v>
      </c>
      <c r="E766" t="s">
        <v>5435</v>
      </c>
      <c r="F766">
        <v>66105345</v>
      </c>
      <c r="G766" t="s">
        <v>2302</v>
      </c>
      <c r="H766" t="s">
        <v>5407</v>
      </c>
      <c r="I766" s="1">
        <v>45566</v>
      </c>
      <c r="J766" s="1">
        <v>1</v>
      </c>
      <c r="K766">
        <v>115</v>
      </c>
    </row>
    <row r="767" spans="1:11" x14ac:dyDescent="0.75">
      <c r="A767" t="s">
        <v>10</v>
      </c>
      <c r="B767" t="s">
        <v>11</v>
      </c>
      <c r="C767" t="s">
        <v>12</v>
      </c>
      <c r="D767">
        <v>10260260</v>
      </c>
      <c r="E767" t="s">
        <v>5435</v>
      </c>
      <c r="F767">
        <v>66105364</v>
      </c>
      <c r="G767" t="s">
        <v>1548</v>
      </c>
      <c r="H767" t="s">
        <v>5407</v>
      </c>
      <c r="I767" s="1">
        <v>46087</v>
      </c>
      <c r="J767" s="1">
        <v>1</v>
      </c>
      <c r="K767">
        <v>125</v>
      </c>
    </row>
    <row r="768" spans="1:11" x14ac:dyDescent="0.75">
      <c r="A768" t="s">
        <v>10</v>
      </c>
      <c r="B768" t="s">
        <v>11</v>
      </c>
      <c r="C768" t="s">
        <v>12</v>
      </c>
      <c r="D768">
        <v>10260260</v>
      </c>
      <c r="E768" t="s">
        <v>5435</v>
      </c>
      <c r="F768">
        <v>66105379</v>
      </c>
      <c r="G768" t="s">
        <v>4957</v>
      </c>
      <c r="H768" t="s">
        <v>5407</v>
      </c>
      <c r="I768" s="1">
        <v>46035</v>
      </c>
      <c r="J768" s="1">
        <v>1</v>
      </c>
      <c r="K768">
        <v>155</v>
      </c>
    </row>
    <row r="769" spans="1:11" x14ac:dyDescent="0.75">
      <c r="A769" t="s">
        <v>10</v>
      </c>
      <c r="B769" t="s">
        <v>11</v>
      </c>
      <c r="C769" t="s">
        <v>12</v>
      </c>
      <c r="D769">
        <v>10260260</v>
      </c>
      <c r="E769" t="s">
        <v>5435</v>
      </c>
      <c r="F769">
        <v>66105388</v>
      </c>
      <c r="G769" t="s">
        <v>7005</v>
      </c>
      <c r="H769" t="s">
        <v>5407</v>
      </c>
      <c r="I769" s="1">
        <v>45412</v>
      </c>
      <c r="J769" s="1">
        <v>1</v>
      </c>
      <c r="K769">
        <v>55</v>
      </c>
    </row>
    <row r="770" spans="1:11" x14ac:dyDescent="0.75">
      <c r="A770" t="s">
        <v>10</v>
      </c>
      <c r="B770" t="s">
        <v>11</v>
      </c>
      <c r="C770" t="s">
        <v>12</v>
      </c>
      <c r="D770">
        <v>10260260</v>
      </c>
      <c r="E770" t="s">
        <v>5435</v>
      </c>
      <c r="F770">
        <v>66105391</v>
      </c>
      <c r="G770" t="s">
        <v>370</v>
      </c>
      <c r="H770" t="s">
        <v>5406</v>
      </c>
      <c r="I770" s="1">
        <v>42826</v>
      </c>
      <c r="J770" s="1">
        <v>1</v>
      </c>
      <c r="K770">
        <v>412</v>
      </c>
    </row>
    <row r="771" spans="1:11" x14ac:dyDescent="0.75">
      <c r="A771" t="s">
        <v>10</v>
      </c>
      <c r="B771" t="s">
        <v>11</v>
      </c>
      <c r="C771" t="s">
        <v>12</v>
      </c>
      <c r="D771">
        <v>10260260</v>
      </c>
      <c r="E771" t="s">
        <v>5435</v>
      </c>
      <c r="F771">
        <v>66105404</v>
      </c>
      <c r="G771" t="s">
        <v>1100</v>
      </c>
      <c r="H771" t="s">
        <v>5407</v>
      </c>
      <c r="I771" s="1">
        <v>42826</v>
      </c>
      <c r="J771" s="1">
        <v>1</v>
      </c>
      <c r="K771">
        <v>40</v>
      </c>
    </row>
    <row r="772" spans="1:11" x14ac:dyDescent="0.75">
      <c r="A772" t="s">
        <v>10</v>
      </c>
      <c r="B772" t="s">
        <v>11</v>
      </c>
      <c r="C772" t="s">
        <v>12</v>
      </c>
      <c r="D772">
        <v>10260260</v>
      </c>
      <c r="E772" t="s">
        <v>5435</v>
      </c>
      <c r="F772">
        <v>66105406</v>
      </c>
      <c r="G772" t="s">
        <v>2648</v>
      </c>
      <c r="H772" t="s">
        <v>5407</v>
      </c>
      <c r="I772" s="1">
        <v>45133</v>
      </c>
      <c r="J772" s="1">
        <v>1</v>
      </c>
      <c r="K772">
        <v>30</v>
      </c>
    </row>
    <row r="773" spans="1:11" x14ac:dyDescent="0.75">
      <c r="A773" t="s">
        <v>10</v>
      </c>
      <c r="B773" t="s">
        <v>11</v>
      </c>
      <c r="C773" t="s">
        <v>12</v>
      </c>
      <c r="D773">
        <v>10260260</v>
      </c>
      <c r="E773" t="s">
        <v>5435</v>
      </c>
      <c r="F773">
        <v>66105497</v>
      </c>
      <c r="G773" t="s">
        <v>5332</v>
      </c>
      <c r="H773" t="s">
        <v>5407</v>
      </c>
      <c r="I773" s="1">
        <v>45990</v>
      </c>
      <c r="J773" s="1">
        <v>1</v>
      </c>
      <c r="K773">
        <v>210</v>
      </c>
    </row>
    <row r="774" spans="1:11" x14ac:dyDescent="0.75">
      <c r="A774" t="s">
        <v>10</v>
      </c>
      <c r="B774" t="s">
        <v>11</v>
      </c>
      <c r="C774" t="s">
        <v>12</v>
      </c>
      <c r="D774">
        <v>10260260</v>
      </c>
      <c r="E774" t="s">
        <v>5435</v>
      </c>
      <c r="F774">
        <v>66105498</v>
      </c>
      <c r="G774" t="s">
        <v>2671</v>
      </c>
      <c r="H774" t="s">
        <v>5397</v>
      </c>
      <c r="I774" s="1">
        <v>42827</v>
      </c>
      <c r="J774" s="1">
        <v>1</v>
      </c>
      <c r="K774">
        <v>390</v>
      </c>
    </row>
    <row r="775" spans="1:11" x14ac:dyDescent="0.75">
      <c r="A775" t="s">
        <v>10</v>
      </c>
      <c r="B775" t="s">
        <v>11</v>
      </c>
      <c r="C775" t="s">
        <v>12</v>
      </c>
      <c r="D775">
        <v>10260260</v>
      </c>
      <c r="E775" t="s">
        <v>5435</v>
      </c>
      <c r="F775">
        <v>66105509</v>
      </c>
      <c r="G775" t="s">
        <v>1474</v>
      </c>
      <c r="H775" t="s">
        <v>5407</v>
      </c>
      <c r="I775" s="1">
        <v>43009</v>
      </c>
      <c r="J775" s="1">
        <v>1</v>
      </c>
      <c r="K775">
        <v>350</v>
      </c>
    </row>
    <row r="776" spans="1:11" x14ac:dyDescent="0.75">
      <c r="A776" t="s">
        <v>10</v>
      </c>
      <c r="B776" t="s">
        <v>11</v>
      </c>
      <c r="C776" t="s">
        <v>12</v>
      </c>
      <c r="D776">
        <v>10260260</v>
      </c>
      <c r="E776" t="s">
        <v>5435</v>
      </c>
      <c r="F776">
        <v>66105518</v>
      </c>
      <c r="G776" t="s">
        <v>781</v>
      </c>
      <c r="H776" t="s">
        <v>5407</v>
      </c>
      <c r="I776" s="1">
        <v>45292</v>
      </c>
      <c r="J776" s="1">
        <v>1</v>
      </c>
      <c r="K776">
        <v>85</v>
      </c>
    </row>
    <row r="777" spans="1:11" x14ac:dyDescent="0.75">
      <c r="A777" t="s">
        <v>10</v>
      </c>
      <c r="B777" t="s">
        <v>11</v>
      </c>
      <c r="C777" t="s">
        <v>12</v>
      </c>
      <c r="D777">
        <v>10260260</v>
      </c>
      <c r="E777" t="s">
        <v>5435</v>
      </c>
      <c r="F777">
        <v>66105536</v>
      </c>
      <c r="G777" t="s">
        <v>2159</v>
      </c>
      <c r="H777" t="s">
        <v>5407</v>
      </c>
      <c r="I777" s="1">
        <v>45994</v>
      </c>
      <c r="J777" s="1">
        <v>1</v>
      </c>
      <c r="K777">
        <v>60</v>
      </c>
    </row>
    <row r="778" spans="1:11" x14ac:dyDescent="0.75">
      <c r="A778" t="s">
        <v>10</v>
      </c>
      <c r="B778" t="s">
        <v>11</v>
      </c>
      <c r="C778" t="s">
        <v>12</v>
      </c>
      <c r="D778">
        <v>10260260</v>
      </c>
      <c r="E778" t="s">
        <v>5435</v>
      </c>
      <c r="F778">
        <v>66105538</v>
      </c>
      <c r="G778" t="s">
        <v>1953</v>
      </c>
      <c r="H778" t="s">
        <v>5407</v>
      </c>
      <c r="I778" s="1">
        <v>42856</v>
      </c>
      <c r="J778" s="1">
        <v>1</v>
      </c>
      <c r="K778">
        <v>380</v>
      </c>
    </row>
    <row r="779" spans="1:11" x14ac:dyDescent="0.75">
      <c r="A779" t="s">
        <v>10</v>
      </c>
      <c r="B779" t="s">
        <v>11</v>
      </c>
      <c r="C779" t="s">
        <v>12</v>
      </c>
      <c r="D779">
        <v>10260260</v>
      </c>
      <c r="E779" t="s">
        <v>5435</v>
      </c>
      <c r="F779">
        <v>66105541</v>
      </c>
      <c r="G779" t="s">
        <v>2524</v>
      </c>
      <c r="H779" t="s">
        <v>5407</v>
      </c>
      <c r="I779" s="1">
        <v>46000</v>
      </c>
      <c r="J779" s="1">
        <v>1</v>
      </c>
      <c r="K779">
        <v>113</v>
      </c>
    </row>
    <row r="780" spans="1:11" x14ac:dyDescent="0.75">
      <c r="A780" t="s">
        <v>10</v>
      </c>
      <c r="B780" t="s">
        <v>11</v>
      </c>
      <c r="C780" t="s">
        <v>12</v>
      </c>
      <c r="D780">
        <v>10260260</v>
      </c>
      <c r="E780" t="s">
        <v>5435</v>
      </c>
      <c r="F780">
        <v>66105559</v>
      </c>
      <c r="G780" t="s">
        <v>1932</v>
      </c>
      <c r="H780" t="s">
        <v>5406</v>
      </c>
      <c r="I780" s="1">
        <v>42856</v>
      </c>
      <c r="J780" s="1">
        <v>1</v>
      </c>
      <c r="K780">
        <v>60</v>
      </c>
    </row>
    <row r="781" spans="1:11" x14ac:dyDescent="0.75">
      <c r="A781" t="s">
        <v>10</v>
      </c>
      <c r="B781" t="s">
        <v>11</v>
      </c>
      <c r="C781" t="s">
        <v>12</v>
      </c>
      <c r="D781">
        <v>10260260</v>
      </c>
      <c r="E781" t="s">
        <v>5435</v>
      </c>
      <c r="F781">
        <v>66105560</v>
      </c>
      <c r="G781" t="s">
        <v>2629</v>
      </c>
      <c r="H781" t="s">
        <v>5406</v>
      </c>
      <c r="I781" s="1">
        <v>42856</v>
      </c>
      <c r="J781" s="1">
        <v>1</v>
      </c>
      <c r="K781">
        <v>230</v>
      </c>
    </row>
    <row r="782" spans="1:11" x14ac:dyDescent="0.75">
      <c r="A782" t="s">
        <v>10</v>
      </c>
      <c r="B782" t="s">
        <v>11</v>
      </c>
      <c r="C782" t="s">
        <v>12</v>
      </c>
      <c r="D782">
        <v>10260260</v>
      </c>
      <c r="E782" t="s">
        <v>5435</v>
      </c>
      <c r="F782">
        <v>66105563</v>
      </c>
      <c r="G782" t="s">
        <v>2036</v>
      </c>
      <c r="H782" t="s">
        <v>5406</v>
      </c>
      <c r="I782" s="1">
        <v>45580</v>
      </c>
      <c r="J782" s="1">
        <v>1</v>
      </c>
      <c r="K782">
        <v>515</v>
      </c>
    </row>
    <row r="783" spans="1:11" x14ac:dyDescent="0.75">
      <c r="A783" t="s">
        <v>10</v>
      </c>
      <c r="B783" t="s">
        <v>11</v>
      </c>
      <c r="C783" t="s">
        <v>12</v>
      </c>
      <c r="D783">
        <v>10260260</v>
      </c>
      <c r="E783" t="s">
        <v>5435</v>
      </c>
      <c r="F783">
        <v>66105630</v>
      </c>
      <c r="G783" t="s">
        <v>1448</v>
      </c>
      <c r="H783" t="s">
        <v>5390</v>
      </c>
      <c r="I783" s="1">
        <v>42856</v>
      </c>
      <c r="J783" s="1">
        <v>1</v>
      </c>
      <c r="K783">
        <v>109</v>
      </c>
    </row>
    <row r="784" spans="1:11" x14ac:dyDescent="0.75">
      <c r="A784" t="s">
        <v>10</v>
      </c>
      <c r="B784" t="s">
        <v>11</v>
      </c>
      <c r="C784" t="s">
        <v>12</v>
      </c>
      <c r="D784">
        <v>10260260</v>
      </c>
      <c r="E784" t="s">
        <v>5435</v>
      </c>
      <c r="F784">
        <v>66105639</v>
      </c>
      <c r="G784" t="s">
        <v>7006</v>
      </c>
      <c r="H784" t="s">
        <v>5407</v>
      </c>
      <c r="I784" s="1">
        <v>46142</v>
      </c>
      <c r="J784" s="1">
        <v>1</v>
      </c>
      <c r="K784">
        <v>100</v>
      </c>
    </row>
    <row r="785" spans="1:11" x14ac:dyDescent="0.75">
      <c r="A785" t="s">
        <v>10</v>
      </c>
      <c r="B785" t="s">
        <v>11</v>
      </c>
      <c r="C785" t="s">
        <v>12</v>
      </c>
      <c r="D785">
        <v>10260260</v>
      </c>
      <c r="E785" t="s">
        <v>5435</v>
      </c>
      <c r="F785">
        <v>66105657</v>
      </c>
      <c r="G785" t="s">
        <v>4697</v>
      </c>
      <c r="H785" t="s">
        <v>5407</v>
      </c>
      <c r="I785" s="1">
        <v>42856</v>
      </c>
      <c r="J785" s="1">
        <v>1</v>
      </c>
      <c r="K785">
        <v>160</v>
      </c>
    </row>
    <row r="786" spans="1:11" x14ac:dyDescent="0.75">
      <c r="A786" t="s">
        <v>10</v>
      </c>
      <c r="B786" t="s">
        <v>11</v>
      </c>
      <c r="C786" t="s">
        <v>12</v>
      </c>
      <c r="D786">
        <v>10260260</v>
      </c>
      <c r="E786" t="s">
        <v>5435</v>
      </c>
      <c r="F786">
        <v>66105662</v>
      </c>
      <c r="G786" t="s">
        <v>1288</v>
      </c>
      <c r="H786" t="s">
        <v>5407</v>
      </c>
      <c r="I786" s="1">
        <v>42856</v>
      </c>
      <c r="J786" s="1">
        <v>1</v>
      </c>
      <c r="K786">
        <v>375</v>
      </c>
    </row>
    <row r="787" spans="1:11" x14ac:dyDescent="0.75">
      <c r="A787" t="s">
        <v>10</v>
      </c>
      <c r="B787" t="s">
        <v>11</v>
      </c>
      <c r="C787" t="s">
        <v>12</v>
      </c>
      <c r="D787">
        <v>10260260</v>
      </c>
      <c r="E787" t="s">
        <v>5435</v>
      </c>
      <c r="F787">
        <v>66105686</v>
      </c>
      <c r="G787" t="s">
        <v>2011</v>
      </c>
      <c r="H787" t="s">
        <v>5407</v>
      </c>
      <c r="I787" s="1">
        <v>43101</v>
      </c>
      <c r="J787" s="1">
        <v>1</v>
      </c>
      <c r="K787">
        <v>975</v>
      </c>
    </row>
    <row r="788" spans="1:11" x14ac:dyDescent="0.75">
      <c r="A788" t="s">
        <v>10</v>
      </c>
      <c r="B788" t="s">
        <v>11</v>
      </c>
      <c r="C788" t="s">
        <v>12</v>
      </c>
      <c r="D788">
        <v>10260260</v>
      </c>
      <c r="E788" t="s">
        <v>5435</v>
      </c>
      <c r="F788">
        <v>66105687</v>
      </c>
      <c r="G788" t="s">
        <v>345</v>
      </c>
      <c r="H788" t="s">
        <v>5407</v>
      </c>
      <c r="I788" s="1">
        <v>46057</v>
      </c>
      <c r="J788" s="1">
        <v>1</v>
      </c>
      <c r="K788">
        <v>100</v>
      </c>
    </row>
    <row r="789" spans="1:11" x14ac:dyDescent="0.75">
      <c r="A789" t="s">
        <v>10</v>
      </c>
      <c r="B789" t="s">
        <v>11</v>
      </c>
      <c r="C789" t="s">
        <v>12</v>
      </c>
      <c r="D789">
        <v>10260260</v>
      </c>
      <c r="E789" t="s">
        <v>5435</v>
      </c>
      <c r="F789">
        <v>66105688</v>
      </c>
      <c r="G789" t="s">
        <v>2232</v>
      </c>
      <c r="H789" t="s">
        <v>5407</v>
      </c>
      <c r="I789" s="1">
        <v>46057</v>
      </c>
      <c r="J789" s="1">
        <v>1</v>
      </c>
      <c r="K789">
        <v>26</v>
      </c>
    </row>
    <row r="790" spans="1:11" x14ac:dyDescent="0.75">
      <c r="A790" t="s">
        <v>10</v>
      </c>
      <c r="B790" t="s">
        <v>11</v>
      </c>
      <c r="C790" t="s">
        <v>12</v>
      </c>
      <c r="D790">
        <v>10260260</v>
      </c>
      <c r="E790" t="s">
        <v>5435</v>
      </c>
      <c r="F790">
        <v>66105690</v>
      </c>
      <c r="G790" t="s">
        <v>4697</v>
      </c>
      <c r="H790" t="s">
        <v>5407</v>
      </c>
      <c r="I790" s="1">
        <v>46137</v>
      </c>
      <c r="J790" s="1">
        <v>1</v>
      </c>
      <c r="K790">
        <v>15</v>
      </c>
    </row>
    <row r="791" spans="1:11" x14ac:dyDescent="0.75">
      <c r="A791" t="s">
        <v>10</v>
      </c>
      <c r="B791" t="s">
        <v>11</v>
      </c>
      <c r="C791" t="s">
        <v>12</v>
      </c>
      <c r="D791">
        <v>10260260</v>
      </c>
      <c r="E791" t="s">
        <v>5435</v>
      </c>
      <c r="F791">
        <v>66105692</v>
      </c>
      <c r="G791" t="s">
        <v>4381</v>
      </c>
      <c r="H791" t="s">
        <v>5407</v>
      </c>
      <c r="I791" s="1">
        <v>46057</v>
      </c>
      <c r="J791" s="1">
        <v>1</v>
      </c>
      <c r="K791">
        <v>55</v>
      </c>
    </row>
    <row r="792" spans="1:11" x14ac:dyDescent="0.75">
      <c r="A792" t="s">
        <v>10</v>
      </c>
      <c r="B792" t="s">
        <v>11</v>
      </c>
      <c r="C792" t="s">
        <v>12</v>
      </c>
      <c r="D792">
        <v>10260260</v>
      </c>
      <c r="E792" t="s">
        <v>5435</v>
      </c>
      <c r="F792">
        <v>66105710</v>
      </c>
      <c r="G792" t="s">
        <v>353</v>
      </c>
      <c r="H792" t="s">
        <v>5407</v>
      </c>
      <c r="I792" s="1">
        <v>46057</v>
      </c>
      <c r="J792" s="1">
        <v>1</v>
      </c>
      <c r="K792">
        <v>365</v>
      </c>
    </row>
    <row r="793" spans="1:11" x14ac:dyDescent="0.75">
      <c r="A793" t="s">
        <v>10</v>
      </c>
      <c r="B793" t="s">
        <v>11</v>
      </c>
      <c r="C793" t="s">
        <v>12</v>
      </c>
      <c r="D793">
        <v>10260260</v>
      </c>
      <c r="E793" t="s">
        <v>5435</v>
      </c>
      <c r="F793">
        <v>66105775</v>
      </c>
      <c r="G793" t="s">
        <v>1656</v>
      </c>
      <c r="H793" t="s">
        <v>5407</v>
      </c>
      <c r="I793" s="1">
        <v>43374</v>
      </c>
      <c r="J793" s="1">
        <v>1</v>
      </c>
      <c r="K793">
        <v>565</v>
      </c>
    </row>
    <row r="794" spans="1:11" x14ac:dyDescent="0.75">
      <c r="A794" t="s">
        <v>10</v>
      </c>
      <c r="B794" t="s">
        <v>11</v>
      </c>
      <c r="C794" t="s">
        <v>12</v>
      </c>
      <c r="D794">
        <v>10260260</v>
      </c>
      <c r="E794" t="s">
        <v>5435</v>
      </c>
      <c r="F794">
        <v>66105783</v>
      </c>
      <c r="G794" t="s">
        <v>2662</v>
      </c>
      <c r="H794" t="s">
        <v>5407</v>
      </c>
      <c r="I794" s="1">
        <v>46028</v>
      </c>
      <c r="J794" s="1">
        <v>1</v>
      </c>
      <c r="K794">
        <v>40</v>
      </c>
    </row>
    <row r="795" spans="1:11" x14ac:dyDescent="0.75">
      <c r="A795" t="s">
        <v>10</v>
      </c>
      <c r="B795" t="s">
        <v>11</v>
      </c>
      <c r="C795" t="s">
        <v>12</v>
      </c>
      <c r="D795">
        <v>10260260</v>
      </c>
      <c r="E795" t="s">
        <v>5435</v>
      </c>
      <c r="F795">
        <v>66105785</v>
      </c>
      <c r="G795" t="s">
        <v>2721</v>
      </c>
      <c r="H795" t="s">
        <v>5406</v>
      </c>
      <c r="I795" s="1">
        <v>44470</v>
      </c>
      <c r="J795" s="1">
        <v>1</v>
      </c>
      <c r="K795">
        <v>120</v>
      </c>
    </row>
    <row r="796" spans="1:11" x14ac:dyDescent="0.75">
      <c r="A796" t="s">
        <v>10</v>
      </c>
      <c r="B796" t="s">
        <v>11</v>
      </c>
      <c r="C796" t="s">
        <v>12</v>
      </c>
      <c r="D796">
        <v>10260260</v>
      </c>
      <c r="E796" t="s">
        <v>5435</v>
      </c>
      <c r="F796">
        <v>66105838</v>
      </c>
      <c r="G796" t="s">
        <v>3956</v>
      </c>
      <c r="H796" t="s">
        <v>5407</v>
      </c>
      <c r="I796" s="1">
        <v>46057</v>
      </c>
      <c r="J796" s="1">
        <v>1</v>
      </c>
      <c r="K796">
        <v>5</v>
      </c>
    </row>
    <row r="797" spans="1:11" x14ac:dyDescent="0.75">
      <c r="A797" t="s">
        <v>10</v>
      </c>
      <c r="B797" t="s">
        <v>11</v>
      </c>
      <c r="C797" t="s">
        <v>12</v>
      </c>
      <c r="D797">
        <v>10260260</v>
      </c>
      <c r="E797" t="s">
        <v>5435</v>
      </c>
      <c r="F797">
        <v>66105839</v>
      </c>
      <c r="G797" t="s">
        <v>2411</v>
      </c>
      <c r="H797" t="s">
        <v>5407</v>
      </c>
      <c r="I797" s="1">
        <v>46091</v>
      </c>
      <c r="J797" s="1">
        <v>1</v>
      </c>
      <c r="K797">
        <v>70</v>
      </c>
    </row>
    <row r="798" spans="1:11" x14ac:dyDescent="0.75">
      <c r="A798" t="s">
        <v>10</v>
      </c>
      <c r="B798" t="s">
        <v>11</v>
      </c>
      <c r="C798" t="s">
        <v>12</v>
      </c>
      <c r="D798">
        <v>10260260</v>
      </c>
      <c r="E798" t="s">
        <v>5435</v>
      </c>
      <c r="F798">
        <v>66105862</v>
      </c>
      <c r="G798" t="s">
        <v>3332</v>
      </c>
      <c r="H798" t="s">
        <v>5407</v>
      </c>
      <c r="I798" s="1">
        <v>44470</v>
      </c>
      <c r="J798" s="1">
        <v>1</v>
      </c>
      <c r="K798">
        <v>255</v>
      </c>
    </row>
    <row r="799" spans="1:11" x14ac:dyDescent="0.75">
      <c r="A799" t="s">
        <v>10</v>
      </c>
      <c r="B799" t="s">
        <v>11</v>
      </c>
      <c r="C799" t="s">
        <v>12</v>
      </c>
      <c r="D799">
        <v>10260260</v>
      </c>
      <c r="E799" t="s">
        <v>5435</v>
      </c>
      <c r="F799">
        <v>66105878</v>
      </c>
      <c r="G799" t="s">
        <v>4285</v>
      </c>
      <c r="H799" t="s">
        <v>5406</v>
      </c>
      <c r="I799" s="1">
        <v>44256</v>
      </c>
      <c r="J799" s="1">
        <v>1</v>
      </c>
      <c r="K799">
        <v>355</v>
      </c>
    </row>
    <row r="800" spans="1:11" x14ac:dyDescent="0.75">
      <c r="A800" t="s">
        <v>10</v>
      </c>
      <c r="B800" t="s">
        <v>11</v>
      </c>
      <c r="C800" t="s">
        <v>12</v>
      </c>
      <c r="D800">
        <v>10260260</v>
      </c>
      <c r="E800" t="s">
        <v>5435</v>
      </c>
      <c r="F800">
        <v>66105917</v>
      </c>
      <c r="G800" t="s">
        <v>1946</v>
      </c>
      <c r="H800" t="s">
        <v>5407</v>
      </c>
      <c r="I800" s="1">
        <v>44470</v>
      </c>
      <c r="J800" s="1">
        <v>1</v>
      </c>
      <c r="K800">
        <v>70</v>
      </c>
    </row>
    <row r="801" spans="1:11" x14ac:dyDescent="0.75">
      <c r="A801" t="s">
        <v>10</v>
      </c>
      <c r="B801" t="s">
        <v>11</v>
      </c>
      <c r="C801" t="s">
        <v>12</v>
      </c>
      <c r="D801">
        <v>10260260</v>
      </c>
      <c r="E801" t="s">
        <v>5435</v>
      </c>
      <c r="F801">
        <v>66106043</v>
      </c>
      <c r="G801" t="s">
        <v>4091</v>
      </c>
      <c r="H801" t="s">
        <v>5406</v>
      </c>
      <c r="I801" s="1">
        <v>45230</v>
      </c>
      <c r="J801" s="1">
        <v>1</v>
      </c>
      <c r="K801">
        <v>150</v>
      </c>
    </row>
    <row r="802" spans="1:11" x14ac:dyDescent="0.75">
      <c r="A802" t="s">
        <v>10</v>
      </c>
      <c r="B802" t="s">
        <v>11</v>
      </c>
      <c r="C802" t="s">
        <v>12</v>
      </c>
      <c r="D802">
        <v>10260260</v>
      </c>
      <c r="E802" t="s">
        <v>5435</v>
      </c>
      <c r="F802">
        <v>66106121</v>
      </c>
      <c r="G802" t="s">
        <v>7007</v>
      </c>
      <c r="H802" t="s">
        <v>5397</v>
      </c>
      <c r="I802" s="1">
        <v>44713</v>
      </c>
      <c r="J802" s="1">
        <v>1</v>
      </c>
      <c r="K802">
        <v>275</v>
      </c>
    </row>
    <row r="803" spans="1:11" x14ac:dyDescent="0.75">
      <c r="A803" t="s">
        <v>10</v>
      </c>
      <c r="B803" t="s">
        <v>11</v>
      </c>
      <c r="C803" t="s">
        <v>12</v>
      </c>
      <c r="D803">
        <v>10260260</v>
      </c>
      <c r="E803" t="s">
        <v>5435</v>
      </c>
      <c r="F803">
        <v>66106143</v>
      </c>
      <c r="G803" t="s">
        <v>4098</v>
      </c>
      <c r="H803" t="s">
        <v>5407</v>
      </c>
      <c r="I803" s="1">
        <v>44713</v>
      </c>
      <c r="J803" s="1">
        <v>1</v>
      </c>
      <c r="K803">
        <v>251</v>
      </c>
    </row>
    <row r="804" spans="1:11" x14ac:dyDescent="0.75">
      <c r="A804" t="s">
        <v>10</v>
      </c>
      <c r="B804" t="s">
        <v>11</v>
      </c>
      <c r="C804" t="s">
        <v>12</v>
      </c>
      <c r="D804">
        <v>10260260</v>
      </c>
      <c r="E804" t="s">
        <v>5435</v>
      </c>
      <c r="F804">
        <v>66106168</v>
      </c>
      <c r="G804" t="s">
        <v>4312</v>
      </c>
      <c r="H804" t="s">
        <v>5407</v>
      </c>
      <c r="I804" s="1">
        <v>45994</v>
      </c>
      <c r="J804" s="1">
        <v>1</v>
      </c>
      <c r="K804">
        <v>105</v>
      </c>
    </row>
    <row r="805" spans="1:11" x14ac:dyDescent="0.75">
      <c r="A805" t="s">
        <v>10</v>
      </c>
      <c r="B805" t="s">
        <v>11</v>
      </c>
      <c r="C805" t="s">
        <v>12</v>
      </c>
      <c r="D805">
        <v>10260260</v>
      </c>
      <c r="E805" t="s">
        <v>5435</v>
      </c>
      <c r="F805">
        <v>66106256</v>
      </c>
      <c r="G805" t="s">
        <v>7008</v>
      </c>
      <c r="H805" t="s">
        <v>5407</v>
      </c>
      <c r="I805" s="1">
        <v>46148</v>
      </c>
      <c r="J805" s="1">
        <v>1</v>
      </c>
      <c r="K805">
        <v>0</v>
      </c>
    </row>
    <row r="806" spans="1:11" x14ac:dyDescent="0.75">
      <c r="A806" t="s">
        <v>10</v>
      </c>
      <c r="B806" t="s">
        <v>11</v>
      </c>
      <c r="C806" t="s">
        <v>12</v>
      </c>
      <c r="D806">
        <v>10260260</v>
      </c>
      <c r="E806" t="s">
        <v>5435</v>
      </c>
      <c r="F806">
        <v>66106302</v>
      </c>
      <c r="G806" t="s">
        <v>739</v>
      </c>
      <c r="H806" t="s">
        <v>5407</v>
      </c>
      <c r="I806" s="1">
        <v>44501</v>
      </c>
      <c r="J806" s="1">
        <v>1</v>
      </c>
      <c r="K806">
        <v>50</v>
      </c>
    </row>
    <row r="807" spans="1:11" x14ac:dyDescent="0.75">
      <c r="A807" t="s">
        <v>10</v>
      </c>
      <c r="B807" t="s">
        <v>11</v>
      </c>
      <c r="C807" t="s">
        <v>12</v>
      </c>
      <c r="D807">
        <v>10260260</v>
      </c>
      <c r="E807" t="s">
        <v>5435</v>
      </c>
      <c r="F807">
        <v>66106307</v>
      </c>
      <c r="G807" t="s">
        <v>2400</v>
      </c>
      <c r="H807" t="s">
        <v>5406</v>
      </c>
      <c r="I807" s="1">
        <v>45587</v>
      </c>
      <c r="J807" s="1">
        <v>1</v>
      </c>
      <c r="K807">
        <v>180</v>
      </c>
    </row>
    <row r="808" spans="1:11" x14ac:dyDescent="0.75">
      <c r="A808" t="s">
        <v>10</v>
      </c>
      <c r="B808" t="s">
        <v>11</v>
      </c>
      <c r="C808" t="s">
        <v>12</v>
      </c>
      <c r="D808">
        <v>10260260</v>
      </c>
      <c r="E808" t="s">
        <v>5435</v>
      </c>
      <c r="F808">
        <v>66106337</v>
      </c>
      <c r="G808" t="s">
        <v>2671</v>
      </c>
      <c r="H808" t="s">
        <v>5407</v>
      </c>
      <c r="I808" s="1">
        <v>46142</v>
      </c>
      <c r="J808" s="1">
        <v>1</v>
      </c>
      <c r="K808">
        <v>48</v>
      </c>
    </row>
    <row r="809" spans="1:11" x14ac:dyDescent="0.75">
      <c r="A809" t="s">
        <v>10</v>
      </c>
      <c r="B809" t="s">
        <v>11</v>
      </c>
      <c r="C809" t="s">
        <v>12</v>
      </c>
      <c r="D809">
        <v>10260260</v>
      </c>
      <c r="E809" t="s">
        <v>5435</v>
      </c>
      <c r="F809">
        <v>66106374</v>
      </c>
      <c r="G809" t="s">
        <v>1652</v>
      </c>
      <c r="H809" t="s">
        <v>5407</v>
      </c>
      <c r="I809" s="1">
        <v>46116</v>
      </c>
      <c r="J809" s="1">
        <v>1</v>
      </c>
      <c r="K809">
        <v>40</v>
      </c>
    </row>
    <row r="810" spans="1:11" x14ac:dyDescent="0.75">
      <c r="A810" t="s">
        <v>10</v>
      </c>
      <c r="B810" t="s">
        <v>11</v>
      </c>
      <c r="C810" t="s">
        <v>12</v>
      </c>
      <c r="D810">
        <v>10260260</v>
      </c>
      <c r="E810" t="s">
        <v>5435</v>
      </c>
      <c r="F810">
        <v>66106381</v>
      </c>
      <c r="G810" t="s">
        <v>1957</v>
      </c>
      <c r="H810" t="s">
        <v>5407</v>
      </c>
      <c r="I810" s="1">
        <v>46057</v>
      </c>
      <c r="J810" s="1">
        <v>1</v>
      </c>
      <c r="K810">
        <v>22</v>
      </c>
    </row>
    <row r="811" spans="1:11" x14ac:dyDescent="0.75">
      <c r="A811" t="s">
        <v>10</v>
      </c>
      <c r="B811" t="s">
        <v>11</v>
      </c>
      <c r="C811" t="s">
        <v>12</v>
      </c>
      <c r="D811">
        <v>10260260</v>
      </c>
      <c r="E811" t="s">
        <v>5435</v>
      </c>
      <c r="F811">
        <v>66106383</v>
      </c>
      <c r="G811" t="s">
        <v>1194</v>
      </c>
      <c r="H811" t="s">
        <v>5407</v>
      </c>
      <c r="I811" s="1">
        <v>44652</v>
      </c>
      <c r="J811" s="1">
        <v>1</v>
      </c>
      <c r="K811">
        <v>240</v>
      </c>
    </row>
    <row r="812" spans="1:11" x14ac:dyDescent="0.75">
      <c r="A812" t="s">
        <v>10</v>
      </c>
      <c r="B812" t="s">
        <v>11</v>
      </c>
      <c r="C812" t="s">
        <v>12</v>
      </c>
      <c r="D812">
        <v>10260260</v>
      </c>
      <c r="E812" t="s">
        <v>5435</v>
      </c>
      <c r="F812">
        <v>66106406</v>
      </c>
      <c r="G812" t="s">
        <v>4859</v>
      </c>
      <c r="H812" t="s">
        <v>5413</v>
      </c>
      <c r="I812" s="1">
        <v>44470</v>
      </c>
      <c r="J812" s="1">
        <v>1</v>
      </c>
      <c r="K812">
        <v>1182</v>
      </c>
    </row>
    <row r="813" spans="1:11" x14ac:dyDescent="0.75">
      <c r="A813" t="s">
        <v>10</v>
      </c>
      <c r="B813" t="s">
        <v>11</v>
      </c>
      <c r="C813" t="s">
        <v>12</v>
      </c>
      <c r="D813">
        <v>10260260</v>
      </c>
      <c r="E813" t="s">
        <v>5435</v>
      </c>
      <c r="F813">
        <v>66106464</v>
      </c>
      <c r="G813" t="s">
        <v>3025</v>
      </c>
      <c r="H813" t="s">
        <v>5406</v>
      </c>
      <c r="I813" s="1">
        <v>44713</v>
      </c>
      <c r="J813" s="1">
        <v>1</v>
      </c>
      <c r="K813">
        <v>85</v>
      </c>
    </row>
    <row r="814" spans="1:11" x14ac:dyDescent="0.75">
      <c r="A814" t="s">
        <v>10</v>
      </c>
      <c r="B814" t="s">
        <v>11</v>
      </c>
      <c r="C814" t="s">
        <v>12</v>
      </c>
      <c r="D814">
        <v>10260260</v>
      </c>
      <c r="E814" t="s">
        <v>5435</v>
      </c>
      <c r="F814">
        <v>66106623</v>
      </c>
      <c r="G814" t="s">
        <v>2909</v>
      </c>
      <c r="H814" t="s">
        <v>5407</v>
      </c>
      <c r="I814" s="1">
        <v>45601</v>
      </c>
      <c r="J814" s="1">
        <v>1</v>
      </c>
      <c r="K814">
        <v>0</v>
      </c>
    </row>
    <row r="815" spans="1:11" x14ac:dyDescent="0.75">
      <c r="A815" t="s">
        <v>10</v>
      </c>
      <c r="B815" t="s">
        <v>11</v>
      </c>
      <c r="C815" t="s">
        <v>12</v>
      </c>
      <c r="D815">
        <v>10260260</v>
      </c>
      <c r="E815" t="s">
        <v>5435</v>
      </c>
      <c r="F815">
        <v>66106632</v>
      </c>
      <c r="G815" t="s">
        <v>1130</v>
      </c>
      <c r="H815" t="s">
        <v>5407</v>
      </c>
      <c r="I815" s="1">
        <v>46028</v>
      </c>
      <c r="J815" s="1">
        <v>1</v>
      </c>
      <c r="K815">
        <v>105</v>
      </c>
    </row>
    <row r="816" spans="1:11" x14ac:dyDescent="0.75">
      <c r="A816" t="s">
        <v>10</v>
      </c>
      <c r="B816" t="s">
        <v>11</v>
      </c>
      <c r="C816" t="s">
        <v>12</v>
      </c>
      <c r="D816">
        <v>10260260</v>
      </c>
      <c r="E816" t="s">
        <v>5435</v>
      </c>
      <c r="F816">
        <v>66106674</v>
      </c>
      <c r="G816" t="s">
        <v>3990</v>
      </c>
      <c r="H816" t="s">
        <v>5407</v>
      </c>
      <c r="I816" s="1">
        <v>45994</v>
      </c>
      <c r="J816" s="1">
        <v>1</v>
      </c>
      <c r="K816">
        <v>55</v>
      </c>
    </row>
    <row r="817" spans="1:11" x14ac:dyDescent="0.75">
      <c r="A817" t="s">
        <v>10</v>
      </c>
      <c r="B817" t="s">
        <v>11</v>
      </c>
      <c r="C817" t="s">
        <v>12</v>
      </c>
      <c r="D817">
        <v>10260260</v>
      </c>
      <c r="E817" t="s">
        <v>5435</v>
      </c>
      <c r="F817">
        <v>66106676</v>
      </c>
      <c r="G817" t="s">
        <v>1643</v>
      </c>
      <c r="H817" t="s">
        <v>5407</v>
      </c>
      <c r="I817" s="1">
        <v>45878</v>
      </c>
      <c r="J817" s="1">
        <v>1</v>
      </c>
      <c r="K817">
        <v>55</v>
      </c>
    </row>
    <row r="818" spans="1:11" x14ac:dyDescent="0.75">
      <c r="A818" t="s">
        <v>10</v>
      </c>
      <c r="B818" t="s">
        <v>11</v>
      </c>
      <c r="C818" t="s">
        <v>12</v>
      </c>
      <c r="D818">
        <v>10260260</v>
      </c>
      <c r="E818" t="s">
        <v>5435</v>
      </c>
      <c r="F818">
        <v>66106715</v>
      </c>
      <c r="G818" t="s">
        <v>1665</v>
      </c>
      <c r="H818" t="s">
        <v>5407</v>
      </c>
      <c r="I818" s="1">
        <v>46018</v>
      </c>
      <c r="J818" s="1">
        <v>1</v>
      </c>
      <c r="K818">
        <v>3</v>
      </c>
    </row>
    <row r="819" spans="1:11" x14ac:dyDescent="0.75">
      <c r="A819" t="s">
        <v>10</v>
      </c>
      <c r="B819" t="s">
        <v>11</v>
      </c>
      <c r="C819" t="s">
        <v>12</v>
      </c>
      <c r="D819">
        <v>10260260</v>
      </c>
      <c r="E819" t="s">
        <v>5435</v>
      </c>
      <c r="F819">
        <v>66106809</v>
      </c>
      <c r="G819" t="s">
        <v>4897</v>
      </c>
      <c r="H819" t="s">
        <v>5407</v>
      </c>
      <c r="I819" s="1">
        <v>44531</v>
      </c>
      <c r="J819" s="1">
        <v>1</v>
      </c>
      <c r="K819">
        <v>115</v>
      </c>
    </row>
    <row r="820" spans="1:11" x14ac:dyDescent="0.75">
      <c r="A820" t="s">
        <v>10</v>
      </c>
      <c r="B820" t="s">
        <v>11</v>
      </c>
      <c r="C820" t="s">
        <v>12</v>
      </c>
      <c r="D820">
        <v>10260260</v>
      </c>
      <c r="E820" t="s">
        <v>5435</v>
      </c>
      <c r="F820">
        <v>66106840</v>
      </c>
      <c r="G820" t="s">
        <v>2618</v>
      </c>
      <c r="H820" t="s">
        <v>5407</v>
      </c>
      <c r="I820" s="1">
        <v>46142</v>
      </c>
      <c r="J820" s="1">
        <v>1</v>
      </c>
      <c r="K820">
        <v>32</v>
      </c>
    </row>
    <row r="821" spans="1:11" x14ac:dyDescent="0.75">
      <c r="A821" t="s">
        <v>10</v>
      </c>
      <c r="B821" t="s">
        <v>11</v>
      </c>
      <c r="C821" t="s">
        <v>12</v>
      </c>
      <c r="D821">
        <v>10260260</v>
      </c>
      <c r="E821" t="s">
        <v>5435</v>
      </c>
      <c r="F821">
        <v>66106847</v>
      </c>
      <c r="G821" t="s">
        <v>2897</v>
      </c>
      <c r="H821" t="s">
        <v>5407</v>
      </c>
      <c r="I821" s="1">
        <v>45615</v>
      </c>
      <c r="J821" s="1">
        <v>1</v>
      </c>
      <c r="K821">
        <v>4</v>
      </c>
    </row>
    <row r="822" spans="1:11" x14ac:dyDescent="0.75">
      <c r="A822" t="s">
        <v>10</v>
      </c>
      <c r="B822" t="s">
        <v>11</v>
      </c>
      <c r="C822" t="s">
        <v>12</v>
      </c>
      <c r="D822">
        <v>10260260</v>
      </c>
      <c r="E822" t="s">
        <v>5435</v>
      </c>
      <c r="F822">
        <v>66106885</v>
      </c>
      <c r="G822" t="s">
        <v>2240</v>
      </c>
      <c r="H822" t="s">
        <v>5406</v>
      </c>
      <c r="I822" s="1">
        <v>44543</v>
      </c>
      <c r="J822" s="1">
        <v>1</v>
      </c>
      <c r="K822">
        <v>1280</v>
      </c>
    </row>
    <row r="823" spans="1:11" x14ac:dyDescent="0.75">
      <c r="A823" t="s">
        <v>10</v>
      </c>
      <c r="B823" t="s">
        <v>11</v>
      </c>
      <c r="C823" t="s">
        <v>12</v>
      </c>
      <c r="D823">
        <v>10260260</v>
      </c>
      <c r="E823" t="s">
        <v>5435</v>
      </c>
      <c r="F823">
        <v>66106902</v>
      </c>
      <c r="G823" t="s">
        <v>1980</v>
      </c>
      <c r="H823" t="s">
        <v>5407</v>
      </c>
      <c r="I823" s="1">
        <v>45933</v>
      </c>
      <c r="J823" s="1">
        <v>1</v>
      </c>
      <c r="K823">
        <v>113</v>
      </c>
    </row>
    <row r="824" spans="1:11" x14ac:dyDescent="0.75">
      <c r="A824" t="s">
        <v>10</v>
      </c>
      <c r="B824" t="s">
        <v>11</v>
      </c>
      <c r="C824" t="s">
        <v>12</v>
      </c>
      <c r="D824">
        <v>10260260</v>
      </c>
      <c r="E824" t="s">
        <v>5435</v>
      </c>
      <c r="F824">
        <v>66106905</v>
      </c>
      <c r="G824" t="s">
        <v>4923</v>
      </c>
      <c r="H824" t="s">
        <v>5407</v>
      </c>
      <c r="I824" s="1">
        <v>45832</v>
      </c>
      <c r="J824" s="1">
        <v>1</v>
      </c>
      <c r="K824">
        <v>113</v>
      </c>
    </row>
    <row r="825" spans="1:11" x14ac:dyDescent="0.75">
      <c r="A825" t="s">
        <v>10</v>
      </c>
      <c r="B825" t="s">
        <v>11</v>
      </c>
      <c r="C825" t="s">
        <v>12</v>
      </c>
      <c r="D825">
        <v>10260260</v>
      </c>
      <c r="E825" t="s">
        <v>5435</v>
      </c>
      <c r="F825">
        <v>66106983</v>
      </c>
      <c r="G825" t="s">
        <v>5058</v>
      </c>
      <c r="H825" t="s">
        <v>5406</v>
      </c>
      <c r="I825" s="1">
        <v>44652</v>
      </c>
      <c r="J825" s="1">
        <v>1</v>
      </c>
      <c r="K825">
        <v>31</v>
      </c>
    </row>
    <row r="826" spans="1:11" x14ac:dyDescent="0.75">
      <c r="A826" t="s">
        <v>10</v>
      </c>
      <c r="B826" t="s">
        <v>11</v>
      </c>
      <c r="C826" t="s">
        <v>12</v>
      </c>
      <c r="D826">
        <v>10260260</v>
      </c>
      <c r="E826" t="s">
        <v>5435</v>
      </c>
      <c r="F826">
        <v>66106996</v>
      </c>
      <c r="G826" t="s">
        <v>2929</v>
      </c>
      <c r="H826" t="s">
        <v>5407</v>
      </c>
      <c r="I826" s="1">
        <v>46111</v>
      </c>
      <c r="J826" s="1">
        <v>1</v>
      </c>
      <c r="K826">
        <v>10</v>
      </c>
    </row>
    <row r="827" spans="1:11" x14ac:dyDescent="0.75">
      <c r="A827" t="s">
        <v>10</v>
      </c>
      <c r="B827" t="s">
        <v>11</v>
      </c>
      <c r="C827" t="s">
        <v>12</v>
      </c>
      <c r="D827">
        <v>10260260</v>
      </c>
      <c r="E827" t="s">
        <v>5435</v>
      </c>
      <c r="F827">
        <v>66107014</v>
      </c>
      <c r="G827" t="s">
        <v>3856</v>
      </c>
      <c r="H827" t="s">
        <v>5407</v>
      </c>
      <c r="I827" s="1">
        <v>46155</v>
      </c>
      <c r="J827" s="1">
        <v>1</v>
      </c>
      <c r="K827">
        <v>45</v>
      </c>
    </row>
    <row r="828" spans="1:11" x14ac:dyDescent="0.75">
      <c r="A828" t="s">
        <v>10</v>
      </c>
      <c r="B828" t="s">
        <v>11</v>
      </c>
      <c r="C828" t="s">
        <v>12</v>
      </c>
      <c r="D828">
        <v>10260260</v>
      </c>
      <c r="E828" t="s">
        <v>5435</v>
      </c>
      <c r="F828">
        <v>66107015</v>
      </c>
      <c r="G828" t="s">
        <v>3380</v>
      </c>
      <c r="H828" t="s">
        <v>5407</v>
      </c>
      <c r="I828" s="1">
        <v>45994</v>
      </c>
      <c r="J828" s="1">
        <v>1</v>
      </c>
      <c r="K828">
        <v>49</v>
      </c>
    </row>
    <row r="829" spans="1:11" x14ac:dyDescent="0.75">
      <c r="A829" t="s">
        <v>10</v>
      </c>
      <c r="B829" t="s">
        <v>11</v>
      </c>
      <c r="C829" t="s">
        <v>12</v>
      </c>
      <c r="D829">
        <v>10260260</v>
      </c>
      <c r="E829" t="s">
        <v>5435</v>
      </c>
      <c r="F829">
        <v>66107022</v>
      </c>
      <c r="G829" t="s">
        <v>5079</v>
      </c>
      <c r="H829" t="s">
        <v>5407</v>
      </c>
      <c r="I829" s="1">
        <v>46030</v>
      </c>
      <c r="J829" s="1">
        <v>1</v>
      </c>
      <c r="K829">
        <v>30</v>
      </c>
    </row>
    <row r="830" spans="1:11" x14ac:dyDescent="0.75">
      <c r="A830" t="s">
        <v>10</v>
      </c>
      <c r="B830" t="s">
        <v>11</v>
      </c>
      <c r="C830" t="s">
        <v>12</v>
      </c>
      <c r="D830">
        <v>10260260</v>
      </c>
      <c r="E830" t="s">
        <v>5435</v>
      </c>
      <c r="F830">
        <v>66107026</v>
      </c>
      <c r="G830" t="s">
        <v>1539</v>
      </c>
      <c r="H830" t="s">
        <v>5407</v>
      </c>
      <c r="I830" s="1">
        <v>44562</v>
      </c>
      <c r="J830" s="1">
        <v>1</v>
      </c>
      <c r="K830">
        <v>620</v>
      </c>
    </row>
    <row r="831" spans="1:11" x14ac:dyDescent="0.75">
      <c r="A831" t="s">
        <v>10</v>
      </c>
      <c r="B831" t="s">
        <v>11</v>
      </c>
      <c r="C831" t="s">
        <v>12</v>
      </c>
      <c r="D831">
        <v>10260260</v>
      </c>
      <c r="E831" t="s">
        <v>5435</v>
      </c>
      <c r="F831">
        <v>66107055</v>
      </c>
      <c r="G831" t="s">
        <v>5276</v>
      </c>
      <c r="H831" t="s">
        <v>5406</v>
      </c>
      <c r="I831" s="1">
        <v>44743</v>
      </c>
      <c r="J831" s="1">
        <v>1</v>
      </c>
      <c r="K831">
        <v>300</v>
      </c>
    </row>
    <row r="832" spans="1:11" x14ac:dyDescent="0.75">
      <c r="A832" t="s">
        <v>10</v>
      </c>
      <c r="B832" t="s">
        <v>11</v>
      </c>
      <c r="C832" t="s">
        <v>12</v>
      </c>
      <c r="D832">
        <v>10260260</v>
      </c>
      <c r="E832" t="s">
        <v>5435</v>
      </c>
      <c r="F832">
        <v>66107083</v>
      </c>
      <c r="G832" t="s">
        <v>4891</v>
      </c>
      <c r="H832" t="s">
        <v>5406</v>
      </c>
      <c r="I832" s="1">
        <v>44713</v>
      </c>
      <c r="J832" s="1">
        <v>1</v>
      </c>
      <c r="K832">
        <v>260</v>
      </c>
    </row>
    <row r="833" spans="1:11" x14ac:dyDescent="0.75">
      <c r="A833" t="s">
        <v>10</v>
      </c>
      <c r="B833" t="s">
        <v>11</v>
      </c>
      <c r="C833" t="s">
        <v>12</v>
      </c>
      <c r="D833">
        <v>10260260</v>
      </c>
      <c r="E833" t="s">
        <v>5435</v>
      </c>
      <c r="F833">
        <v>66107125</v>
      </c>
      <c r="G833" t="s">
        <v>3229</v>
      </c>
      <c r="H833" t="s">
        <v>5407</v>
      </c>
      <c r="I833" s="1">
        <v>45814</v>
      </c>
      <c r="J833" s="1">
        <v>1</v>
      </c>
      <c r="K833">
        <v>120</v>
      </c>
    </row>
    <row r="834" spans="1:11" x14ac:dyDescent="0.75">
      <c r="A834" t="s">
        <v>10</v>
      </c>
      <c r="B834" t="s">
        <v>11</v>
      </c>
      <c r="C834" t="s">
        <v>12</v>
      </c>
      <c r="D834">
        <v>10260260</v>
      </c>
      <c r="E834" t="s">
        <v>5435</v>
      </c>
      <c r="F834">
        <v>66107154</v>
      </c>
      <c r="G834" t="s">
        <v>5361</v>
      </c>
      <c r="H834" t="s">
        <v>5406</v>
      </c>
      <c r="I834" s="1">
        <v>44713</v>
      </c>
      <c r="J834" s="1">
        <v>1</v>
      </c>
      <c r="K834">
        <v>140</v>
      </c>
    </row>
    <row r="835" spans="1:11" x14ac:dyDescent="0.75">
      <c r="A835" t="s">
        <v>10</v>
      </c>
      <c r="B835" t="s">
        <v>11</v>
      </c>
      <c r="C835" t="s">
        <v>12</v>
      </c>
      <c r="D835">
        <v>10260260</v>
      </c>
      <c r="E835" t="s">
        <v>5435</v>
      </c>
      <c r="F835">
        <v>66107231</v>
      </c>
      <c r="G835" t="s">
        <v>5262</v>
      </c>
      <c r="H835" t="s">
        <v>5407</v>
      </c>
      <c r="I835" s="1">
        <v>44743</v>
      </c>
      <c r="J835" s="1">
        <v>1</v>
      </c>
      <c r="K835">
        <v>345</v>
      </c>
    </row>
    <row r="836" spans="1:11" x14ac:dyDescent="0.75">
      <c r="A836" t="s">
        <v>10</v>
      </c>
      <c r="B836" t="s">
        <v>11</v>
      </c>
      <c r="C836" t="s">
        <v>12</v>
      </c>
      <c r="D836">
        <v>10260260</v>
      </c>
      <c r="E836" t="s">
        <v>5435</v>
      </c>
      <c r="F836">
        <v>66107233</v>
      </c>
      <c r="G836" t="s">
        <v>2666</v>
      </c>
      <c r="H836" t="s">
        <v>5407</v>
      </c>
      <c r="I836" s="1">
        <v>45380</v>
      </c>
      <c r="J836" s="1">
        <v>1</v>
      </c>
      <c r="K836">
        <v>25</v>
      </c>
    </row>
    <row r="837" spans="1:11" x14ac:dyDescent="0.75">
      <c r="A837" t="s">
        <v>10</v>
      </c>
      <c r="B837" t="s">
        <v>11</v>
      </c>
      <c r="C837" t="s">
        <v>12</v>
      </c>
      <c r="D837">
        <v>10260260</v>
      </c>
      <c r="E837" t="s">
        <v>5435</v>
      </c>
      <c r="F837">
        <v>66107318</v>
      </c>
      <c r="G837" t="s">
        <v>776</v>
      </c>
      <c r="H837" t="s">
        <v>5407</v>
      </c>
      <c r="I837" s="1">
        <v>44774</v>
      </c>
      <c r="J837" s="1">
        <v>1</v>
      </c>
      <c r="K837">
        <v>225</v>
      </c>
    </row>
    <row r="838" spans="1:11" x14ac:dyDescent="0.75">
      <c r="A838" t="s">
        <v>10</v>
      </c>
      <c r="B838" t="s">
        <v>11</v>
      </c>
      <c r="C838" t="s">
        <v>12</v>
      </c>
      <c r="D838">
        <v>10260260</v>
      </c>
      <c r="E838" t="s">
        <v>5435</v>
      </c>
      <c r="F838">
        <v>66107351</v>
      </c>
      <c r="G838" t="s">
        <v>458</v>
      </c>
      <c r="H838" t="s">
        <v>5413</v>
      </c>
      <c r="I838" s="1">
        <v>44652</v>
      </c>
      <c r="J838" s="1">
        <v>1</v>
      </c>
      <c r="K838">
        <v>1100</v>
      </c>
    </row>
    <row r="839" spans="1:11" x14ac:dyDescent="0.75">
      <c r="A839" t="s">
        <v>10</v>
      </c>
      <c r="B839" t="s">
        <v>11</v>
      </c>
      <c r="C839" t="s">
        <v>12</v>
      </c>
      <c r="D839">
        <v>10260260</v>
      </c>
      <c r="E839" t="s">
        <v>5435</v>
      </c>
      <c r="F839">
        <v>66107354</v>
      </c>
      <c r="G839" t="s">
        <v>1625</v>
      </c>
      <c r="H839" t="s">
        <v>5413</v>
      </c>
      <c r="I839" s="1">
        <v>45454</v>
      </c>
      <c r="J839" s="1">
        <v>1</v>
      </c>
      <c r="K839">
        <v>878</v>
      </c>
    </row>
    <row r="840" spans="1:11" x14ac:dyDescent="0.75">
      <c r="A840" t="s">
        <v>10</v>
      </c>
      <c r="B840" t="s">
        <v>11</v>
      </c>
      <c r="C840" t="s">
        <v>12</v>
      </c>
      <c r="D840">
        <v>10260260</v>
      </c>
      <c r="E840" t="s">
        <v>5435</v>
      </c>
      <c r="F840">
        <v>66107388</v>
      </c>
      <c r="G840" t="s">
        <v>2987</v>
      </c>
      <c r="H840" t="s">
        <v>5407</v>
      </c>
      <c r="I840" s="1">
        <v>46057</v>
      </c>
      <c r="J840" s="1">
        <v>1</v>
      </c>
      <c r="K840">
        <v>3</v>
      </c>
    </row>
    <row r="841" spans="1:11" x14ac:dyDescent="0.75">
      <c r="A841" t="s">
        <v>10</v>
      </c>
      <c r="B841" t="s">
        <v>11</v>
      </c>
      <c r="C841" t="s">
        <v>12</v>
      </c>
      <c r="D841">
        <v>10260260</v>
      </c>
      <c r="E841" t="s">
        <v>5435</v>
      </c>
      <c r="F841">
        <v>66107396</v>
      </c>
      <c r="G841" t="s">
        <v>5365</v>
      </c>
      <c r="H841" t="s">
        <v>5407</v>
      </c>
      <c r="I841" s="1">
        <v>44652</v>
      </c>
      <c r="J841" s="1">
        <v>1</v>
      </c>
      <c r="K841">
        <v>20</v>
      </c>
    </row>
    <row r="842" spans="1:11" x14ac:dyDescent="0.75">
      <c r="A842" t="s">
        <v>10</v>
      </c>
      <c r="B842" t="s">
        <v>11</v>
      </c>
      <c r="C842" t="s">
        <v>12</v>
      </c>
      <c r="D842">
        <v>10260260</v>
      </c>
      <c r="E842" t="s">
        <v>5435</v>
      </c>
      <c r="F842">
        <v>66107494</v>
      </c>
      <c r="G842" t="s">
        <v>2175</v>
      </c>
      <c r="H842" t="s">
        <v>5407</v>
      </c>
      <c r="I842" s="1">
        <v>44743</v>
      </c>
      <c r="J842" s="1">
        <v>1</v>
      </c>
      <c r="K842">
        <v>72</v>
      </c>
    </row>
    <row r="843" spans="1:11" x14ac:dyDescent="0.75">
      <c r="A843" t="s">
        <v>10</v>
      </c>
      <c r="B843" t="s">
        <v>11</v>
      </c>
      <c r="C843" t="s">
        <v>12</v>
      </c>
      <c r="D843">
        <v>10260260</v>
      </c>
      <c r="E843" t="s">
        <v>5435</v>
      </c>
      <c r="F843">
        <v>66107504</v>
      </c>
      <c r="G843" t="s">
        <v>3388</v>
      </c>
      <c r="H843" t="s">
        <v>5407</v>
      </c>
      <c r="I843" s="1">
        <v>44682</v>
      </c>
      <c r="J843" s="1">
        <v>1</v>
      </c>
      <c r="K843">
        <v>300</v>
      </c>
    </row>
    <row r="844" spans="1:11" x14ac:dyDescent="0.75">
      <c r="A844" t="s">
        <v>10</v>
      </c>
      <c r="B844" t="s">
        <v>11</v>
      </c>
      <c r="C844" t="s">
        <v>12</v>
      </c>
      <c r="D844">
        <v>10260260</v>
      </c>
      <c r="E844" t="s">
        <v>5435</v>
      </c>
      <c r="F844">
        <v>66107520</v>
      </c>
      <c r="G844" t="s">
        <v>5180</v>
      </c>
      <c r="H844" t="s">
        <v>5407</v>
      </c>
      <c r="I844" s="1">
        <v>46142</v>
      </c>
      <c r="J844" s="1">
        <v>1</v>
      </c>
      <c r="K844">
        <v>55</v>
      </c>
    </row>
    <row r="845" spans="1:11" x14ac:dyDescent="0.75">
      <c r="A845" t="s">
        <v>10</v>
      </c>
      <c r="B845" t="s">
        <v>11</v>
      </c>
      <c r="C845" t="s">
        <v>12</v>
      </c>
      <c r="D845">
        <v>10260260</v>
      </c>
      <c r="E845" t="s">
        <v>5435</v>
      </c>
      <c r="F845">
        <v>66107545</v>
      </c>
      <c r="G845" t="s">
        <v>5249</v>
      </c>
      <c r="H845" t="s">
        <v>5407</v>
      </c>
      <c r="I845" s="1">
        <v>44682</v>
      </c>
      <c r="J845" s="1">
        <v>1</v>
      </c>
      <c r="K845">
        <v>113</v>
      </c>
    </row>
    <row r="846" spans="1:11" x14ac:dyDescent="0.75">
      <c r="A846" t="s">
        <v>10</v>
      </c>
      <c r="B846" t="s">
        <v>11</v>
      </c>
      <c r="C846" t="s">
        <v>12</v>
      </c>
      <c r="D846">
        <v>10260260</v>
      </c>
      <c r="E846" t="s">
        <v>5435</v>
      </c>
      <c r="F846">
        <v>66107550</v>
      </c>
      <c r="G846" t="s">
        <v>380</v>
      </c>
      <c r="H846" t="s">
        <v>5406</v>
      </c>
      <c r="I846" s="1">
        <v>45042</v>
      </c>
      <c r="J846" s="1">
        <v>1</v>
      </c>
      <c r="K846">
        <v>240</v>
      </c>
    </row>
    <row r="847" spans="1:11" x14ac:dyDescent="0.75">
      <c r="A847" t="s">
        <v>10</v>
      </c>
      <c r="B847" t="s">
        <v>11</v>
      </c>
      <c r="C847" t="s">
        <v>12</v>
      </c>
      <c r="D847">
        <v>10260260</v>
      </c>
      <c r="E847" t="s">
        <v>5435</v>
      </c>
      <c r="F847">
        <v>66107559</v>
      </c>
      <c r="G847" t="s">
        <v>4737</v>
      </c>
      <c r="H847" t="s">
        <v>5407</v>
      </c>
      <c r="I847" s="1">
        <v>46116</v>
      </c>
      <c r="J847" s="1">
        <v>1</v>
      </c>
      <c r="K847">
        <v>5</v>
      </c>
    </row>
    <row r="848" spans="1:11" x14ac:dyDescent="0.75">
      <c r="A848" t="s">
        <v>10</v>
      </c>
      <c r="B848" t="s">
        <v>11</v>
      </c>
      <c r="C848" t="s">
        <v>12</v>
      </c>
      <c r="D848">
        <v>10260260</v>
      </c>
      <c r="E848" t="s">
        <v>5435</v>
      </c>
      <c r="F848">
        <v>66107629</v>
      </c>
      <c r="G848" t="s">
        <v>2851</v>
      </c>
      <c r="H848" t="s">
        <v>5406</v>
      </c>
      <c r="I848" s="1">
        <v>45990</v>
      </c>
      <c r="J848" s="1">
        <v>1</v>
      </c>
      <c r="K848">
        <v>40</v>
      </c>
    </row>
    <row r="849" spans="1:11" x14ac:dyDescent="0.75">
      <c r="A849" t="s">
        <v>10</v>
      </c>
      <c r="B849" t="s">
        <v>11</v>
      </c>
      <c r="C849" t="s">
        <v>12</v>
      </c>
      <c r="D849">
        <v>10260260</v>
      </c>
      <c r="E849" t="s">
        <v>5435</v>
      </c>
      <c r="F849">
        <v>66107635</v>
      </c>
      <c r="G849" t="s">
        <v>932</v>
      </c>
      <c r="H849" t="s">
        <v>5407</v>
      </c>
      <c r="I849" s="1">
        <v>46116</v>
      </c>
      <c r="J849" s="1">
        <v>1</v>
      </c>
      <c r="K849">
        <v>35</v>
      </c>
    </row>
    <row r="850" spans="1:11" x14ac:dyDescent="0.75">
      <c r="A850" t="s">
        <v>10</v>
      </c>
      <c r="B850" t="s">
        <v>11</v>
      </c>
      <c r="C850" t="s">
        <v>12</v>
      </c>
      <c r="D850">
        <v>10260260</v>
      </c>
      <c r="E850" t="s">
        <v>5435</v>
      </c>
      <c r="F850">
        <v>66107659</v>
      </c>
      <c r="G850" t="s">
        <v>345</v>
      </c>
      <c r="H850" t="s">
        <v>5407</v>
      </c>
      <c r="I850" s="1">
        <v>44713</v>
      </c>
      <c r="J850" s="1">
        <v>1</v>
      </c>
      <c r="K850">
        <v>70</v>
      </c>
    </row>
    <row r="851" spans="1:11" x14ac:dyDescent="0.75">
      <c r="A851" t="s">
        <v>10</v>
      </c>
      <c r="B851" t="s">
        <v>11</v>
      </c>
      <c r="C851" t="s">
        <v>12</v>
      </c>
      <c r="D851">
        <v>10260260</v>
      </c>
      <c r="E851" t="s">
        <v>5435</v>
      </c>
      <c r="F851">
        <v>66107660</v>
      </c>
      <c r="G851" t="s">
        <v>3842</v>
      </c>
      <c r="H851" t="s">
        <v>5407</v>
      </c>
      <c r="I851" s="1">
        <v>44743</v>
      </c>
      <c r="J851" s="1">
        <v>1</v>
      </c>
      <c r="K851">
        <v>35</v>
      </c>
    </row>
    <row r="852" spans="1:11" x14ac:dyDescent="0.75">
      <c r="A852" t="s">
        <v>10</v>
      </c>
      <c r="B852" t="s">
        <v>11</v>
      </c>
      <c r="C852" t="s">
        <v>12</v>
      </c>
      <c r="D852">
        <v>10260260</v>
      </c>
      <c r="E852" t="s">
        <v>5435</v>
      </c>
      <c r="F852">
        <v>66107674</v>
      </c>
      <c r="G852" t="s">
        <v>3150</v>
      </c>
      <c r="H852" t="s">
        <v>5407</v>
      </c>
      <c r="I852" s="1">
        <v>45479</v>
      </c>
      <c r="J852" s="1">
        <v>1</v>
      </c>
      <c r="K852">
        <v>30</v>
      </c>
    </row>
    <row r="853" spans="1:11" x14ac:dyDescent="0.75">
      <c r="A853" t="s">
        <v>10</v>
      </c>
      <c r="B853" t="s">
        <v>11</v>
      </c>
      <c r="C853" t="s">
        <v>12</v>
      </c>
      <c r="D853">
        <v>10260260</v>
      </c>
      <c r="E853" t="s">
        <v>5435</v>
      </c>
      <c r="F853">
        <v>66107675</v>
      </c>
      <c r="G853" t="s">
        <v>3119</v>
      </c>
      <c r="H853" t="s">
        <v>5407</v>
      </c>
      <c r="I853" s="1">
        <v>46141</v>
      </c>
      <c r="J853" s="1">
        <v>1</v>
      </c>
      <c r="K853">
        <v>15</v>
      </c>
    </row>
    <row r="854" spans="1:11" x14ac:dyDescent="0.75">
      <c r="A854" t="s">
        <v>10</v>
      </c>
      <c r="B854" t="s">
        <v>11</v>
      </c>
      <c r="C854" t="s">
        <v>12</v>
      </c>
      <c r="D854">
        <v>10260260</v>
      </c>
      <c r="E854" t="s">
        <v>5435</v>
      </c>
      <c r="F854">
        <v>66107681</v>
      </c>
      <c r="G854" t="s">
        <v>2829</v>
      </c>
      <c r="H854" t="s">
        <v>5407</v>
      </c>
      <c r="I854" s="1">
        <v>44713</v>
      </c>
      <c r="J854" s="1">
        <v>1</v>
      </c>
      <c r="K854">
        <v>65</v>
      </c>
    </row>
    <row r="855" spans="1:11" x14ac:dyDescent="0.75">
      <c r="A855" t="s">
        <v>10</v>
      </c>
      <c r="B855" t="s">
        <v>11</v>
      </c>
      <c r="C855" t="s">
        <v>12</v>
      </c>
      <c r="D855">
        <v>10260260</v>
      </c>
      <c r="E855" t="s">
        <v>5435</v>
      </c>
      <c r="F855">
        <v>66107762</v>
      </c>
      <c r="G855" t="s">
        <v>600</v>
      </c>
      <c r="H855" t="s">
        <v>5407</v>
      </c>
      <c r="I855" s="1">
        <v>44713</v>
      </c>
      <c r="J855" s="1">
        <v>1</v>
      </c>
      <c r="K855">
        <v>5</v>
      </c>
    </row>
    <row r="856" spans="1:11" x14ac:dyDescent="0.75">
      <c r="A856" t="s">
        <v>10</v>
      </c>
      <c r="B856" t="s">
        <v>11</v>
      </c>
      <c r="C856" t="s">
        <v>12</v>
      </c>
      <c r="D856">
        <v>10260260</v>
      </c>
      <c r="E856" t="s">
        <v>5435</v>
      </c>
      <c r="F856">
        <v>66107824</v>
      </c>
      <c r="G856" t="s">
        <v>3107</v>
      </c>
      <c r="H856" t="s">
        <v>5407</v>
      </c>
      <c r="I856" s="1">
        <v>45323</v>
      </c>
      <c r="J856" s="1">
        <v>1</v>
      </c>
      <c r="K856">
        <v>0</v>
      </c>
    </row>
    <row r="857" spans="1:11" x14ac:dyDescent="0.75">
      <c r="A857" t="s">
        <v>10</v>
      </c>
      <c r="B857" t="s">
        <v>11</v>
      </c>
      <c r="C857" t="s">
        <v>12</v>
      </c>
      <c r="D857">
        <v>10260260</v>
      </c>
      <c r="E857" t="s">
        <v>5435</v>
      </c>
      <c r="F857">
        <v>66107830</v>
      </c>
      <c r="G857" t="s">
        <v>4337</v>
      </c>
      <c r="H857" t="s">
        <v>5406</v>
      </c>
      <c r="I857" s="1">
        <v>45323</v>
      </c>
      <c r="J857" s="1">
        <v>1</v>
      </c>
      <c r="K857">
        <v>580</v>
      </c>
    </row>
    <row r="858" spans="1:11" x14ac:dyDescent="0.75">
      <c r="A858" t="s">
        <v>10</v>
      </c>
      <c r="B858" t="s">
        <v>11</v>
      </c>
      <c r="C858" t="s">
        <v>12</v>
      </c>
      <c r="D858">
        <v>10260260</v>
      </c>
      <c r="E858" t="s">
        <v>5435</v>
      </c>
      <c r="F858">
        <v>66107838</v>
      </c>
      <c r="G858" t="s">
        <v>1572</v>
      </c>
      <c r="H858" t="s">
        <v>5432</v>
      </c>
      <c r="I858" s="1">
        <v>46170</v>
      </c>
      <c r="J858" s="1">
        <v>1</v>
      </c>
      <c r="K858">
        <v>10</v>
      </c>
    </row>
    <row r="859" spans="1:11" x14ac:dyDescent="0.75">
      <c r="A859" t="s">
        <v>10</v>
      </c>
      <c r="B859" t="s">
        <v>11</v>
      </c>
      <c r="C859" t="s">
        <v>12</v>
      </c>
      <c r="D859">
        <v>10260260</v>
      </c>
      <c r="E859" t="s">
        <v>5435</v>
      </c>
      <c r="F859">
        <v>66107858</v>
      </c>
      <c r="G859" t="s">
        <v>7009</v>
      </c>
      <c r="H859" t="s">
        <v>5407</v>
      </c>
      <c r="I859" s="1">
        <v>45958</v>
      </c>
      <c r="J859" s="1">
        <v>1</v>
      </c>
      <c r="K859">
        <v>30</v>
      </c>
    </row>
    <row r="860" spans="1:11" x14ac:dyDescent="0.75">
      <c r="A860" t="s">
        <v>10</v>
      </c>
      <c r="B860" t="s">
        <v>11</v>
      </c>
      <c r="C860" t="s">
        <v>12</v>
      </c>
      <c r="D860">
        <v>10260260</v>
      </c>
      <c r="E860" t="s">
        <v>5435</v>
      </c>
      <c r="F860">
        <v>66107867</v>
      </c>
      <c r="G860" t="s">
        <v>3198</v>
      </c>
      <c r="H860" t="s">
        <v>5407</v>
      </c>
      <c r="I860" s="1">
        <v>45404</v>
      </c>
      <c r="J860" s="1">
        <v>1</v>
      </c>
      <c r="K860">
        <v>20</v>
      </c>
    </row>
    <row r="861" spans="1:11" x14ac:dyDescent="0.75">
      <c r="A861" t="s">
        <v>10</v>
      </c>
      <c r="B861" t="s">
        <v>11</v>
      </c>
      <c r="C861" t="s">
        <v>12</v>
      </c>
      <c r="D861">
        <v>10260260</v>
      </c>
      <c r="E861" t="s">
        <v>5435</v>
      </c>
      <c r="F861">
        <v>66107871</v>
      </c>
      <c r="G861" t="s">
        <v>4209</v>
      </c>
      <c r="H861" t="s">
        <v>5407</v>
      </c>
      <c r="I861" s="1">
        <v>45845</v>
      </c>
      <c r="J861" s="1">
        <v>1</v>
      </c>
      <c r="K861">
        <v>25</v>
      </c>
    </row>
    <row r="862" spans="1:11" x14ac:dyDescent="0.75">
      <c r="A862" t="s">
        <v>10</v>
      </c>
      <c r="B862" t="s">
        <v>11</v>
      </c>
      <c r="C862" t="s">
        <v>12</v>
      </c>
      <c r="D862">
        <v>10260260</v>
      </c>
      <c r="E862" t="s">
        <v>5435</v>
      </c>
      <c r="F862">
        <v>66107898</v>
      </c>
      <c r="G862" t="s">
        <v>1331</v>
      </c>
      <c r="H862" t="s">
        <v>5407</v>
      </c>
      <c r="I862" s="1">
        <v>45804</v>
      </c>
      <c r="J862" s="1">
        <v>1</v>
      </c>
      <c r="K862">
        <v>5</v>
      </c>
    </row>
    <row r="863" spans="1:11" x14ac:dyDescent="0.75">
      <c r="A863" t="s">
        <v>10</v>
      </c>
      <c r="B863" t="s">
        <v>11</v>
      </c>
      <c r="C863" t="s">
        <v>12</v>
      </c>
      <c r="D863">
        <v>10260260</v>
      </c>
      <c r="E863" t="s">
        <v>5435</v>
      </c>
      <c r="F863">
        <v>66107900</v>
      </c>
      <c r="G863" t="s">
        <v>238</v>
      </c>
      <c r="H863" t="s">
        <v>5407</v>
      </c>
      <c r="I863" s="1">
        <v>45930</v>
      </c>
      <c r="J863" s="1">
        <v>1</v>
      </c>
      <c r="K863">
        <v>30</v>
      </c>
    </row>
    <row r="864" spans="1:11" x14ac:dyDescent="0.75">
      <c r="A864" t="s">
        <v>10</v>
      </c>
      <c r="B864" t="s">
        <v>11</v>
      </c>
      <c r="C864" t="s">
        <v>12</v>
      </c>
      <c r="D864">
        <v>10260260</v>
      </c>
      <c r="E864" t="s">
        <v>5435</v>
      </c>
      <c r="F864">
        <v>66107975</v>
      </c>
      <c r="G864" t="s">
        <v>4853</v>
      </c>
      <c r="H864" t="s">
        <v>5407</v>
      </c>
      <c r="I864" s="1">
        <v>45463</v>
      </c>
      <c r="J864" s="1">
        <v>1</v>
      </c>
      <c r="K864">
        <v>30</v>
      </c>
    </row>
    <row r="865" spans="1:11" x14ac:dyDescent="0.75">
      <c r="A865" t="s">
        <v>10</v>
      </c>
      <c r="B865" t="s">
        <v>11</v>
      </c>
      <c r="C865" t="s">
        <v>12</v>
      </c>
      <c r="D865">
        <v>10260260</v>
      </c>
      <c r="E865" t="s">
        <v>5435</v>
      </c>
      <c r="F865">
        <v>66107978</v>
      </c>
      <c r="G865" t="s">
        <v>228</v>
      </c>
      <c r="H865" t="s">
        <v>5407</v>
      </c>
      <c r="I865" s="1">
        <v>45693</v>
      </c>
      <c r="J865" s="1">
        <v>1</v>
      </c>
      <c r="K865">
        <v>75</v>
      </c>
    </row>
    <row r="866" spans="1:11" x14ac:dyDescent="0.75">
      <c r="A866" t="s">
        <v>10</v>
      </c>
      <c r="B866" t="s">
        <v>11</v>
      </c>
      <c r="C866" t="s">
        <v>12</v>
      </c>
      <c r="D866">
        <v>10260260</v>
      </c>
      <c r="E866" t="s">
        <v>5435</v>
      </c>
      <c r="F866">
        <v>66107998</v>
      </c>
      <c r="G866" t="s">
        <v>3669</v>
      </c>
      <c r="H866" t="s">
        <v>5406</v>
      </c>
      <c r="I866" s="1">
        <v>45536</v>
      </c>
      <c r="J866" s="1">
        <v>1</v>
      </c>
      <c r="K866">
        <v>17</v>
      </c>
    </row>
    <row r="867" spans="1:11" x14ac:dyDescent="0.75">
      <c r="A867" t="s">
        <v>10</v>
      </c>
      <c r="B867" t="s">
        <v>11</v>
      </c>
      <c r="C867" t="s">
        <v>12</v>
      </c>
      <c r="D867">
        <v>10260260</v>
      </c>
      <c r="E867" t="s">
        <v>5435</v>
      </c>
      <c r="F867">
        <v>66108003</v>
      </c>
      <c r="G867" t="s">
        <v>1058</v>
      </c>
      <c r="H867" t="s">
        <v>5407</v>
      </c>
      <c r="I867" s="1">
        <v>44927</v>
      </c>
      <c r="J867" s="1">
        <v>1</v>
      </c>
      <c r="K867">
        <v>580</v>
      </c>
    </row>
    <row r="868" spans="1:11" x14ac:dyDescent="0.75">
      <c r="A868" t="s">
        <v>10</v>
      </c>
      <c r="B868" t="s">
        <v>11</v>
      </c>
      <c r="C868" t="s">
        <v>12</v>
      </c>
      <c r="D868">
        <v>10260260</v>
      </c>
      <c r="E868" t="s">
        <v>5435</v>
      </c>
      <c r="F868">
        <v>66108039</v>
      </c>
      <c r="G868" t="s">
        <v>1414</v>
      </c>
      <c r="H868" t="s">
        <v>5406</v>
      </c>
      <c r="I868" s="1">
        <v>45527</v>
      </c>
      <c r="J868" s="1">
        <v>1</v>
      </c>
      <c r="K868">
        <v>425</v>
      </c>
    </row>
    <row r="869" spans="1:11" x14ac:dyDescent="0.75">
      <c r="A869" t="s">
        <v>10</v>
      </c>
      <c r="B869" t="s">
        <v>11</v>
      </c>
      <c r="C869" t="s">
        <v>12</v>
      </c>
      <c r="D869">
        <v>10260260</v>
      </c>
      <c r="E869" t="s">
        <v>5435</v>
      </c>
      <c r="F869">
        <v>66108123</v>
      </c>
      <c r="G869" t="s">
        <v>3136</v>
      </c>
      <c r="H869" t="s">
        <v>5407</v>
      </c>
      <c r="I869" s="1">
        <v>45551</v>
      </c>
      <c r="J869" s="1">
        <v>1</v>
      </c>
      <c r="K869">
        <v>5</v>
      </c>
    </row>
    <row r="870" spans="1:11" x14ac:dyDescent="0.75">
      <c r="A870" t="s">
        <v>10</v>
      </c>
      <c r="B870" t="s">
        <v>11</v>
      </c>
      <c r="C870" t="s">
        <v>12</v>
      </c>
      <c r="D870">
        <v>10260260</v>
      </c>
      <c r="E870" t="s">
        <v>5435</v>
      </c>
      <c r="F870">
        <v>66108262</v>
      </c>
      <c r="G870" t="s">
        <v>3338</v>
      </c>
      <c r="H870" t="s">
        <v>5407</v>
      </c>
      <c r="I870" s="1">
        <v>46116</v>
      </c>
      <c r="J870" s="1">
        <v>1</v>
      </c>
      <c r="K870">
        <v>130</v>
      </c>
    </row>
    <row r="871" spans="1:11" x14ac:dyDescent="0.75">
      <c r="A871" t="s">
        <v>10</v>
      </c>
      <c r="B871" t="s">
        <v>11</v>
      </c>
      <c r="C871" t="s">
        <v>12</v>
      </c>
      <c r="D871">
        <v>10260260</v>
      </c>
      <c r="E871" t="s">
        <v>5435</v>
      </c>
      <c r="F871">
        <v>66108272</v>
      </c>
      <c r="G871" t="s">
        <v>1282</v>
      </c>
      <c r="H871" t="s">
        <v>5406</v>
      </c>
      <c r="I871" s="1">
        <v>44835</v>
      </c>
      <c r="J871" s="1">
        <v>1</v>
      </c>
      <c r="K871">
        <v>120</v>
      </c>
    </row>
    <row r="872" spans="1:11" x14ac:dyDescent="0.75">
      <c r="A872" t="s">
        <v>10</v>
      </c>
      <c r="B872" t="s">
        <v>11</v>
      </c>
      <c r="C872" t="s">
        <v>12</v>
      </c>
      <c r="D872">
        <v>10260260</v>
      </c>
      <c r="E872" t="s">
        <v>5435</v>
      </c>
      <c r="F872">
        <v>66108322</v>
      </c>
      <c r="G872" t="s">
        <v>433</v>
      </c>
      <c r="H872" t="s">
        <v>5406</v>
      </c>
      <c r="I872" s="1">
        <v>45133</v>
      </c>
      <c r="J872" s="1">
        <v>1</v>
      </c>
      <c r="K872">
        <v>451</v>
      </c>
    </row>
    <row r="873" spans="1:11" x14ac:dyDescent="0.75">
      <c r="A873" t="s">
        <v>10</v>
      </c>
      <c r="B873" t="s">
        <v>11</v>
      </c>
      <c r="C873" t="s">
        <v>12</v>
      </c>
      <c r="D873">
        <v>10260260</v>
      </c>
      <c r="E873" t="s">
        <v>5435</v>
      </c>
      <c r="F873">
        <v>66108364</v>
      </c>
      <c r="G873" t="s">
        <v>3919</v>
      </c>
      <c r="H873" t="s">
        <v>5406</v>
      </c>
      <c r="I873" s="1">
        <v>45042</v>
      </c>
      <c r="J873" s="1">
        <v>1</v>
      </c>
      <c r="K873">
        <v>45</v>
      </c>
    </row>
    <row r="874" spans="1:11" x14ac:dyDescent="0.75">
      <c r="A874" t="s">
        <v>10</v>
      </c>
      <c r="B874" t="s">
        <v>11</v>
      </c>
      <c r="C874" t="s">
        <v>12</v>
      </c>
      <c r="D874">
        <v>10260260</v>
      </c>
      <c r="E874" t="s">
        <v>5435</v>
      </c>
      <c r="F874">
        <v>66108368</v>
      </c>
      <c r="G874" t="s">
        <v>3129</v>
      </c>
      <c r="H874" t="s">
        <v>5406</v>
      </c>
      <c r="I874" s="1">
        <v>44835</v>
      </c>
      <c r="J874" s="1">
        <v>1</v>
      </c>
      <c r="K874">
        <v>60</v>
      </c>
    </row>
    <row r="875" spans="1:11" x14ac:dyDescent="0.75">
      <c r="A875" t="s">
        <v>10</v>
      </c>
      <c r="B875" t="s">
        <v>11</v>
      </c>
      <c r="C875" t="s">
        <v>12</v>
      </c>
      <c r="D875">
        <v>10260260</v>
      </c>
      <c r="E875" t="s">
        <v>5435</v>
      </c>
      <c r="F875">
        <v>66108382</v>
      </c>
      <c r="G875" t="s">
        <v>2148</v>
      </c>
      <c r="H875" t="s">
        <v>5407</v>
      </c>
      <c r="I875" s="1">
        <v>45474</v>
      </c>
      <c r="J875" s="1">
        <v>1</v>
      </c>
      <c r="K875">
        <v>170</v>
      </c>
    </row>
    <row r="876" spans="1:11" x14ac:dyDescent="0.75">
      <c r="A876" t="s">
        <v>10</v>
      </c>
      <c r="B876" t="s">
        <v>11</v>
      </c>
      <c r="C876" t="s">
        <v>12</v>
      </c>
      <c r="D876">
        <v>10260260</v>
      </c>
      <c r="E876" t="s">
        <v>5435</v>
      </c>
      <c r="F876">
        <v>66108390</v>
      </c>
      <c r="G876" t="s">
        <v>4016</v>
      </c>
      <c r="H876" t="s">
        <v>5406</v>
      </c>
      <c r="I876" s="1">
        <v>44835</v>
      </c>
      <c r="J876" s="1">
        <v>1</v>
      </c>
      <c r="K876">
        <v>570</v>
      </c>
    </row>
    <row r="877" spans="1:11" x14ac:dyDescent="0.75">
      <c r="A877" t="s">
        <v>10</v>
      </c>
      <c r="B877" t="s">
        <v>11</v>
      </c>
      <c r="C877" t="s">
        <v>12</v>
      </c>
      <c r="D877">
        <v>10260260</v>
      </c>
      <c r="E877" t="s">
        <v>5435</v>
      </c>
      <c r="F877">
        <v>66108395</v>
      </c>
      <c r="G877" t="s">
        <v>1259</v>
      </c>
      <c r="H877" t="s">
        <v>5413</v>
      </c>
      <c r="I877" s="1">
        <v>45133</v>
      </c>
      <c r="J877" s="1">
        <v>1</v>
      </c>
      <c r="K877">
        <v>2938</v>
      </c>
    </row>
    <row r="878" spans="1:11" x14ac:dyDescent="0.75">
      <c r="A878" t="s">
        <v>10</v>
      </c>
      <c r="B878" t="s">
        <v>11</v>
      </c>
      <c r="C878" t="s">
        <v>12</v>
      </c>
      <c r="D878">
        <v>10260260</v>
      </c>
      <c r="E878" t="s">
        <v>5435</v>
      </c>
      <c r="F878">
        <v>66108402</v>
      </c>
      <c r="G878" t="s">
        <v>456</v>
      </c>
      <c r="H878" t="s">
        <v>5406</v>
      </c>
      <c r="I878" s="1">
        <v>45131</v>
      </c>
      <c r="J878" s="1">
        <v>1</v>
      </c>
      <c r="K878">
        <v>250</v>
      </c>
    </row>
    <row r="879" spans="1:11" x14ac:dyDescent="0.75">
      <c r="A879" t="s">
        <v>10</v>
      </c>
      <c r="B879" t="s">
        <v>11</v>
      </c>
      <c r="C879" t="s">
        <v>12</v>
      </c>
      <c r="D879">
        <v>10260260</v>
      </c>
      <c r="E879" t="s">
        <v>5435</v>
      </c>
      <c r="F879">
        <v>66108404</v>
      </c>
      <c r="G879" t="s">
        <v>916</v>
      </c>
      <c r="H879" t="s">
        <v>5407</v>
      </c>
      <c r="I879" s="1">
        <v>45042</v>
      </c>
      <c r="J879" s="1">
        <v>1</v>
      </c>
      <c r="K879">
        <v>30</v>
      </c>
    </row>
    <row r="880" spans="1:11" x14ac:dyDescent="0.75">
      <c r="A880" t="s">
        <v>10</v>
      </c>
      <c r="B880" t="s">
        <v>11</v>
      </c>
      <c r="C880" t="s">
        <v>12</v>
      </c>
      <c r="D880">
        <v>10260260</v>
      </c>
      <c r="E880" t="s">
        <v>5435</v>
      </c>
      <c r="F880">
        <v>66108441</v>
      </c>
      <c r="G880" t="s">
        <v>1388</v>
      </c>
      <c r="H880" t="s">
        <v>5406</v>
      </c>
      <c r="I880" s="1">
        <v>44866</v>
      </c>
      <c r="J880" s="1">
        <v>1</v>
      </c>
      <c r="K880">
        <v>200</v>
      </c>
    </row>
    <row r="881" spans="1:11" x14ac:dyDescent="0.75">
      <c r="A881" t="s">
        <v>10</v>
      </c>
      <c r="B881" t="s">
        <v>11</v>
      </c>
      <c r="C881" t="s">
        <v>12</v>
      </c>
      <c r="D881">
        <v>10260260</v>
      </c>
      <c r="E881" t="s">
        <v>5435</v>
      </c>
      <c r="F881">
        <v>66108462</v>
      </c>
      <c r="G881" t="s">
        <v>1264</v>
      </c>
      <c r="H881" t="s">
        <v>5407</v>
      </c>
      <c r="I881" s="1">
        <v>45990</v>
      </c>
      <c r="J881" s="1">
        <v>1</v>
      </c>
      <c r="K881">
        <v>280</v>
      </c>
    </row>
    <row r="882" spans="1:11" x14ac:dyDescent="0.75">
      <c r="A882" t="s">
        <v>10</v>
      </c>
      <c r="B882" t="s">
        <v>11</v>
      </c>
      <c r="C882" t="s">
        <v>12</v>
      </c>
      <c r="D882">
        <v>10260260</v>
      </c>
      <c r="E882" t="s">
        <v>5435</v>
      </c>
      <c r="F882">
        <v>66108574</v>
      </c>
      <c r="G882" t="s">
        <v>7292</v>
      </c>
      <c r="H882" t="s">
        <v>5447</v>
      </c>
      <c r="I882" s="1">
        <v>45878</v>
      </c>
      <c r="J882" s="1">
        <v>1</v>
      </c>
      <c r="K882">
        <v>0</v>
      </c>
    </row>
    <row r="883" spans="1:11" x14ac:dyDescent="0.75">
      <c r="A883" t="s">
        <v>10</v>
      </c>
      <c r="B883" t="s">
        <v>11</v>
      </c>
      <c r="C883" t="s">
        <v>12</v>
      </c>
      <c r="D883">
        <v>10260260</v>
      </c>
      <c r="E883" t="s">
        <v>5435</v>
      </c>
      <c r="F883">
        <v>66108587</v>
      </c>
      <c r="G883" t="s">
        <v>4241</v>
      </c>
      <c r="H883" t="s">
        <v>5407</v>
      </c>
      <c r="I883" s="1">
        <v>45626</v>
      </c>
      <c r="J883" s="1">
        <v>1</v>
      </c>
      <c r="K883">
        <v>3</v>
      </c>
    </row>
    <row r="884" spans="1:11" x14ac:dyDescent="0.75">
      <c r="A884" t="s">
        <v>10</v>
      </c>
      <c r="B884" t="s">
        <v>11</v>
      </c>
      <c r="C884" t="s">
        <v>12</v>
      </c>
      <c r="D884">
        <v>10260260</v>
      </c>
      <c r="E884" t="s">
        <v>5435</v>
      </c>
      <c r="F884">
        <v>66108592</v>
      </c>
      <c r="G884" t="s">
        <v>2156</v>
      </c>
      <c r="H884" t="s">
        <v>5407</v>
      </c>
      <c r="I884" s="1">
        <v>45246</v>
      </c>
      <c r="J884" s="1">
        <v>1</v>
      </c>
      <c r="K884">
        <v>245</v>
      </c>
    </row>
    <row r="885" spans="1:11" x14ac:dyDescent="0.75">
      <c r="A885" t="s">
        <v>10</v>
      </c>
      <c r="B885" t="s">
        <v>11</v>
      </c>
      <c r="C885" t="s">
        <v>12</v>
      </c>
      <c r="D885">
        <v>10260260</v>
      </c>
      <c r="E885" t="s">
        <v>5435</v>
      </c>
      <c r="F885">
        <v>66108593</v>
      </c>
      <c r="G885" t="s">
        <v>2865</v>
      </c>
      <c r="H885" t="s">
        <v>5397</v>
      </c>
      <c r="I885" s="1">
        <v>44896</v>
      </c>
      <c r="J885" s="1">
        <v>1</v>
      </c>
      <c r="K885">
        <v>3388</v>
      </c>
    </row>
    <row r="886" spans="1:11" x14ac:dyDescent="0.75">
      <c r="A886" t="s">
        <v>10</v>
      </c>
      <c r="B886" t="s">
        <v>11</v>
      </c>
      <c r="C886" t="s">
        <v>12</v>
      </c>
      <c r="D886">
        <v>10260260</v>
      </c>
      <c r="E886" t="s">
        <v>5435</v>
      </c>
      <c r="F886">
        <v>66108611</v>
      </c>
      <c r="G886" t="s">
        <v>4322</v>
      </c>
      <c r="H886" t="s">
        <v>5407</v>
      </c>
      <c r="I886" s="1">
        <v>45573</v>
      </c>
      <c r="J886" s="1">
        <v>1</v>
      </c>
      <c r="K886">
        <v>6</v>
      </c>
    </row>
    <row r="887" spans="1:11" x14ac:dyDescent="0.75">
      <c r="A887" t="s">
        <v>10</v>
      </c>
      <c r="B887" t="s">
        <v>11</v>
      </c>
      <c r="C887" t="s">
        <v>12</v>
      </c>
      <c r="D887">
        <v>10260260</v>
      </c>
      <c r="E887" t="s">
        <v>5435</v>
      </c>
      <c r="F887">
        <v>66108638</v>
      </c>
      <c r="G887" t="s">
        <v>1200</v>
      </c>
      <c r="H887" t="s">
        <v>5407</v>
      </c>
      <c r="I887" s="1">
        <v>46036</v>
      </c>
      <c r="J887" s="1">
        <v>1</v>
      </c>
      <c r="K887">
        <v>15</v>
      </c>
    </row>
    <row r="888" spans="1:11" x14ac:dyDescent="0.75">
      <c r="A888" t="s">
        <v>10</v>
      </c>
      <c r="B888" t="s">
        <v>11</v>
      </c>
      <c r="C888" t="s">
        <v>12</v>
      </c>
      <c r="D888">
        <v>10260260</v>
      </c>
      <c r="E888" t="s">
        <v>5435</v>
      </c>
      <c r="F888">
        <v>66108666</v>
      </c>
      <c r="G888" t="s">
        <v>2353</v>
      </c>
      <c r="H888" t="s">
        <v>5406</v>
      </c>
      <c r="I888" s="1">
        <v>44927</v>
      </c>
      <c r="J888" s="1">
        <v>1</v>
      </c>
      <c r="K888">
        <v>196</v>
      </c>
    </row>
    <row r="889" spans="1:11" x14ac:dyDescent="0.75">
      <c r="A889" t="s">
        <v>10</v>
      </c>
      <c r="B889" t="s">
        <v>11</v>
      </c>
      <c r="C889" t="s">
        <v>12</v>
      </c>
      <c r="D889">
        <v>10260260</v>
      </c>
      <c r="E889" t="s">
        <v>5435</v>
      </c>
      <c r="F889">
        <v>66108672</v>
      </c>
      <c r="G889" t="s">
        <v>7010</v>
      </c>
      <c r="H889" t="s">
        <v>5420</v>
      </c>
      <c r="I889" s="1">
        <v>46103</v>
      </c>
      <c r="J889" s="1">
        <v>1</v>
      </c>
      <c r="K889">
        <v>0</v>
      </c>
    </row>
    <row r="890" spans="1:11" x14ac:dyDescent="0.75">
      <c r="A890" t="s">
        <v>10</v>
      </c>
      <c r="B890" t="s">
        <v>11</v>
      </c>
      <c r="C890" t="s">
        <v>12</v>
      </c>
      <c r="D890">
        <v>10260260</v>
      </c>
      <c r="E890" t="s">
        <v>5435</v>
      </c>
      <c r="F890">
        <v>66108686</v>
      </c>
      <c r="G890" t="s">
        <v>588</v>
      </c>
      <c r="H890" t="s">
        <v>5406</v>
      </c>
      <c r="I890" s="1">
        <v>45910</v>
      </c>
      <c r="J890" s="1">
        <v>1</v>
      </c>
      <c r="K890">
        <v>378</v>
      </c>
    </row>
    <row r="891" spans="1:11" x14ac:dyDescent="0.75">
      <c r="A891" t="s">
        <v>10</v>
      </c>
      <c r="B891" t="s">
        <v>11</v>
      </c>
      <c r="C891" t="s">
        <v>12</v>
      </c>
      <c r="D891">
        <v>10260260</v>
      </c>
      <c r="E891" t="s">
        <v>5435</v>
      </c>
      <c r="F891">
        <v>66108733</v>
      </c>
      <c r="G891" t="s">
        <v>4093</v>
      </c>
      <c r="H891" t="s">
        <v>5407</v>
      </c>
      <c r="I891" s="1">
        <v>45930</v>
      </c>
      <c r="J891" s="1">
        <v>1</v>
      </c>
      <c r="K891">
        <v>9</v>
      </c>
    </row>
    <row r="892" spans="1:11" x14ac:dyDescent="0.75">
      <c r="A892" t="s">
        <v>10</v>
      </c>
      <c r="B892" t="s">
        <v>11</v>
      </c>
      <c r="C892" t="s">
        <v>12</v>
      </c>
      <c r="D892">
        <v>10260260</v>
      </c>
      <c r="E892" t="s">
        <v>5435</v>
      </c>
      <c r="F892">
        <v>66108736</v>
      </c>
      <c r="G892" t="s">
        <v>2150</v>
      </c>
      <c r="H892" t="s">
        <v>5407</v>
      </c>
      <c r="I892" s="1">
        <v>45485</v>
      </c>
      <c r="J892" s="1">
        <v>1</v>
      </c>
      <c r="K892">
        <v>60</v>
      </c>
    </row>
    <row r="893" spans="1:11" x14ac:dyDescent="0.75">
      <c r="A893" t="s">
        <v>10</v>
      </c>
      <c r="B893" t="s">
        <v>11</v>
      </c>
      <c r="C893" t="s">
        <v>12</v>
      </c>
      <c r="D893">
        <v>10260260</v>
      </c>
      <c r="E893" t="s">
        <v>5435</v>
      </c>
      <c r="F893">
        <v>66108757</v>
      </c>
      <c r="G893" t="s">
        <v>2376</v>
      </c>
      <c r="H893" t="s">
        <v>5406</v>
      </c>
      <c r="I893" s="1">
        <v>46148</v>
      </c>
      <c r="J893" s="1">
        <v>1</v>
      </c>
      <c r="K893">
        <v>120</v>
      </c>
    </row>
    <row r="894" spans="1:11" x14ac:dyDescent="0.75">
      <c r="A894" t="s">
        <v>10</v>
      </c>
      <c r="B894" t="s">
        <v>11</v>
      </c>
      <c r="C894" t="s">
        <v>12</v>
      </c>
      <c r="D894">
        <v>10260260</v>
      </c>
      <c r="E894" t="s">
        <v>5435</v>
      </c>
      <c r="F894">
        <v>66108760</v>
      </c>
      <c r="G894" t="s">
        <v>4043</v>
      </c>
      <c r="H894" t="s">
        <v>5407</v>
      </c>
      <c r="I894" s="1">
        <v>45990</v>
      </c>
      <c r="J894" s="1">
        <v>1</v>
      </c>
      <c r="K894">
        <v>105</v>
      </c>
    </row>
    <row r="895" spans="1:11" x14ac:dyDescent="0.75">
      <c r="A895" t="s">
        <v>10</v>
      </c>
      <c r="B895" t="s">
        <v>11</v>
      </c>
      <c r="C895" t="s">
        <v>12</v>
      </c>
      <c r="D895">
        <v>10260260</v>
      </c>
      <c r="E895" t="s">
        <v>5435</v>
      </c>
      <c r="F895">
        <v>66108778</v>
      </c>
      <c r="G895" t="s">
        <v>2572</v>
      </c>
      <c r="H895" t="s">
        <v>5407</v>
      </c>
      <c r="I895" s="1">
        <v>44986</v>
      </c>
      <c r="J895" s="1">
        <v>1</v>
      </c>
      <c r="K895">
        <v>0</v>
      </c>
    </row>
    <row r="896" spans="1:11" x14ac:dyDescent="0.75">
      <c r="A896" t="s">
        <v>10</v>
      </c>
      <c r="B896" t="s">
        <v>11</v>
      </c>
      <c r="C896" t="s">
        <v>12</v>
      </c>
      <c r="D896">
        <v>10260260</v>
      </c>
      <c r="E896" t="s">
        <v>5435</v>
      </c>
      <c r="F896">
        <v>66108782</v>
      </c>
      <c r="G896" t="s">
        <v>4484</v>
      </c>
      <c r="H896" t="s">
        <v>5407</v>
      </c>
      <c r="I896" s="1">
        <v>46051</v>
      </c>
      <c r="J896" s="1">
        <v>1</v>
      </c>
      <c r="K896">
        <v>55</v>
      </c>
    </row>
    <row r="897" spans="1:11" x14ac:dyDescent="0.75">
      <c r="A897" t="s">
        <v>10</v>
      </c>
      <c r="B897" t="s">
        <v>11</v>
      </c>
      <c r="C897" t="s">
        <v>12</v>
      </c>
      <c r="D897">
        <v>10260260</v>
      </c>
      <c r="E897" t="s">
        <v>5435</v>
      </c>
      <c r="F897">
        <v>66108797</v>
      </c>
      <c r="G897" t="s">
        <v>1596</v>
      </c>
      <c r="H897" t="s">
        <v>5407</v>
      </c>
      <c r="I897" s="1">
        <v>46092</v>
      </c>
      <c r="J897" s="1">
        <v>1</v>
      </c>
      <c r="K897">
        <v>360</v>
      </c>
    </row>
    <row r="898" spans="1:11" x14ac:dyDescent="0.75">
      <c r="A898" t="s">
        <v>10</v>
      </c>
      <c r="B898" t="s">
        <v>11</v>
      </c>
      <c r="C898" t="s">
        <v>12</v>
      </c>
      <c r="D898">
        <v>10260260</v>
      </c>
      <c r="E898" t="s">
        <v>5435</v>
      </c>
      <c r="F898">
        <v>66108870</v>
      </c>
      <c r="G898" t="s">
        <v>4613</v>
      </c>
      <c r="H898" t="s">
        <v>5406</v>
      </c>
      <c r="I898" s="1">
        <v>46028</v>
      </c>
      <c r="J898" s="1">
        <v>1</v>
      </c>
      <c r="K898">
        <v>110</v>
      </c>
    </row>
    <row r="899" spans="1:11" x14ac:dyDescent="0.75">
      <c r="A899" t="s">
        <v>10</v>
      </c>
      <c r="B899" t="s">
        <v>11</v>
      </c>
      <c r="C899" t="s">
        <v>12</v>
      </c>
      <c r="D899">
        <v>10260260</v>
      </c>
      <c r="E899" t="s">
        <v>5435</v>
      </c>
      <c r="F899">
        <v>66108892</v>
      </c>
      <c r="G899" t="s">
        <v>1171</v>
      </c>
      <c r="H899" t="s">
        <v>5407</v>
      </c>
      <c r="I899" s="1">
        <v>45017</v>
      </c>
      <c r="J899" s="1">
        <v>1</v>
      </c>
      <c r="K899">
        <v>400</v>
      </c>
    </row>
    <row r="900" spans="1:11" x14ac:dyDescent="0.75">
      <c r="A900" t="s">
        <v>10</v>
      </c>
      <c r="B900" t="s">
        <v>11</v>
      </c>
      <c r="C900" t="s">
        <v>12</v>
      </c>
      <c r="D900">
        <v>10260260</v>
      </c>
      <c r="E900" t="s">
        <v>5435</v>
      </c>
      <c r="F900">
        <v>66108900</v>
      </c>
      <c r="G900" t="s">
        <v>1813</v>
      </c>
      <c r="H900" t="s">
        <v>5407</v>
      </c>
      <c r="I900" s="1">
        <v>45990</v>
      </c>
      <c r="J900" s="1">
        <v>1</v>
      </c>
      <c r="K900">
        <v>0</v>
      </c>
    </row>
    <row r="901" spans="1:11" x14ac:dyDescent="0.75">
      <c r="A901" t="s">
        <v>10</v>
      </c>
      <c r="B901" t="s">
        <v>11</v>
      </c>
      <c r="C901" t="s">
        <v>12</v>
      </c>
      <c r="D901">
        <v>10260260</v>
      </c>
      <c r="E901" t="s">
        <v>5435</v>
      </c>
      <c r="F901">
        <v>66108912</v>
      </c>
      <c r="G901" t="s">
        <v>4969</v>
      </c>
      <c r="H901" t="s">
        <v>5407</v>
      </c>
      <c r="I901" s="1">
        <v>46087</v>
      </c>
      <c r="J901" s="1">
        <v>1</v>
      </c>
      <c r="K901">
        <v>125</v>
      </c>
    </row>
    <row r="902" spans="1:11" x14ac:dyDescent="0.75">
      <c r="A902" t="s">
        <v>10</v>
      </c>
      <c r="B902" t="s">
        <v>11</v>
      </c>
      <c r="C902" t="s">
        <v>12</v>
      </c>
      <c r="D902">
        <v>10260260</v>
      </c>
      <c r="E902" t="s">
        <v>5435</v>
      </c>
      <c r="F902">
        <v>66108927</v>
      </c>
      <c r="G902" t="s">
        <v>984</v>
      </c>
      <c r="H902" t="s">
        <v>5407</v>
      </c>
      <c r="I902" s="1">
        <v>46087</v>
      </c>
      <c r="J902" s="1">
        <v>1</v>
      </c>
      <c r="K902">
        <v>112</v>
      </c>
    </row>
    <row r="903" spans="1:11" x14ac:dyDescent="0.75">
      <c r="A903" t="s">
        <v>10</v>
      </c>
      <c r="B903" t="s">
        <v>11</v>
      </c>
      <c r="C903" t="s">
        <v>12</v>
      </c>
      <c r="D903">
        <v>10260260</v>
      </c>
      <c r="E903" t="s">
        <v>5435</v>
      </c>
      <c r="F903">
        <v>66108948</v>
      </c>
      <c r="G903" t="s">
        <v>1498</v>
      </c>
      <c r="H903" t="s">
        <v>5406</v>
      </c>
      <c r="I903" s="1">
        <v>45042</v>
      </c>
      <c r="J903" s="1">
        <v>1</v>
      </c>
      <c r="K903">
        <v>90</v>
      </c>
    </row>
    <row r="904" spans="1:11" x14ac:dyDescent="0.75">
      <c r="A904" t="s">
        <v>10</v>
      </c>
      <c r="B904" t="s">
        <v>11</v>
      </c>
      <c r="C904" t="s">
        <v>12</v>
      </c>
      <c r="D904">
        <v>10260260</v>
      </c>
      <c r="E904" t="s">
        <v>5435</v>
      </c>
      <c r="F904">
        <v>66108950</v>
      </c>
      <c r="G904" t="s">
        <v>3967</v>
      </c>
      <c r="H904" t="s">
        <v>5407</v>
      </c>
      <c r="I904" s="1">
        <v>45799</v>
      </c>
      <c r="J904" s="1">
        <v>1</v>
      </c>
      <c r="K904">
        <v>30</v>
      </c>
    </row>
    <row r="905" spans="1:11" x14ac:dyDescent="0.75">
      <c r="A905" t="s">
        <v>10</v>
      </c>
      <c r="B905" t="s">
        <v>11</v>
      </c>
      <c r="C905" t="s">
        <v>12</v>
      </c>
      <c r="D905">
        <v>10260260</v>
      </c>
      <c r="E905" t="s">
        <v>5435</v>
      </c>
      <c r="F905">
        <v>66108982</v>
      </c>
      <c r="G905" t="s">
        <v>3040</v>
      </c>
      <c r="H905" t="s">
        <v>5407</v>
      </c>
      <c r="I905" s="1">
        <v>46036</v>
      </c>
      <c r="J905" s="1">
        <v>1</v>
      </c>
      <c r="K905">
        <v>685</v>
      </c>
    </row>
    <row r="906" spans="1:11" x14ac:dyDescent="0.75">
      <c r="A906" t="s">
        <v>10</v>
      </c>
      <c r="B906" t="s">
        <v>11</v>
      </c>
      <c r="C906" t="s">
        <v>12</v>
      </c>
      <c r="D906">
        <v>10260260</v>
      </c>
      <c r="E906" t="s">
        <v>5435</v>
      </c>
      <c r="F906">
        <v>66109032</v>
      </c>
      <c r="G906" t="s">
        <v>7011</v>
      </c>
      <c r="H906" t="s">
        <v>5407</v>
      </c>
      <c r="I906" s="1">
        <v>45259</v>
      </c>
      <c r="J906" s="1">
        <v>1</v>
      </c>
      <c r="K906">
        <v>0</v>
      </c>
    </row>
    <row r="907" spans="1:11" x14ac:dyDescent="0.75">
      <c r="A907" t="s">
        <v>10</v>
      </c>
      <c r="B907" t="s">
        <v>11</v>
      </c>
      <c r="C907" t="s">
        <v>12</v>
      </c>
      <c r="D907">
        <v>10260260</v>
      </c>
      <c r="E907" t="s">
        <v>5435</v>
      </c>
      <c r="F907">
        <v>66109036</v>
      </c>
      <c r="G907" t="s">
        <v>361</v>
      </c>
      <c r="H907" t="s">
        <v>5407</v>
      </c>
      <c r="I907" s="1">
        <v>45239</v>
      </c>
      <c r="J907" s="1">
        <v>1</v>
      </c>
      <c r="K907">
        <v>225</v>
      </c>
    </row>
    <row r="908" spans="1:11" x14ac:dyDescent="0.75">
      <c r="A908" t="s">
        <v>10</v>
      </c>
      <c r="B908" t="s">
        <v>11</v>
      </c>
      <c r="C908" t="s">
        <v>12</v>
      </c>
      <c r="D908">
        <v>10260260</v>
      </c>
      <c r="E908" t="s">
        <v>5435</v>
      </c>
      <c r="F908">
        <v>66109046</v>
      </c>
      <c r="G908" t="s">
        <v>4087</v>
      </c>
      <c r="H908" t="s">
        <v>5407</v>
      </c>
      <c r="I908" s="1">
        <v>45759</v>
      </c>
      <c r="J908" s="1">
        <v>1</v>
      </c>
      <c r="K908">
        <v>6</v>
      </c>
    </row>
    <row r="909" spans="1:11" x14ac:dyDescent="0.75">
      <c r="A909" t="s">
        <v>10</v>
      </c>
      <c r="B909" t="s">
        <v>11</v>
      </c>
      <c r="C909" t="s">
        <v>12</v>
      </c>
      <c r="D909">
        <v>10260260</v>
      </c>
      <c r="E909" t="s">
        <v>5435</v>
      </c>
      <c r="F909">
        <v>66109088</v>
      </c>
      <c r="G909" t="s">
        <v>2757</v>
      </c>
      <c r="H909" t="s">
        <v>5406</v>
      </c>
      <c r="I909" s="1">
        <v>45084</v>
      </c>
      <c r="J909" s="1">
        <v>1</v>
      </c>
      <c r="K909">
        <v>978</v>
      </c>
    </row>
    <row r="910" spans="1:11" x14ac:dyDescent="0.75">
      <c r="A910" t="s">
        <v>10</v>
      </c>
      <c r="B910" t="s">
        <v>11</v>
      </c>
      <c r="C910" t="s">
        <v>12</v>
      </c>
      <c r="D910">
        <v>10260260</v>
      </c>
      <c r="E910" t="s">
        <v>5435</v>
      </c>
      <c r="F910">
        <v>66109095</v>
      </c>
      <c r="G910" t="s">
        <v>2446</v>
      </c>
      <c r="H910" t="s">
        <v>5407</v>
      </c>
      <c r="I910" s="1">
        <v>45965</v>
      </c>
      <c r="J910" s="1">
        <v>1</v>
      </c>
      <c r="K910">
        <v>10</v>
      </c>
    </row>
    <row r="911" spans="1:11" x14ac:dyDescent="0.75">
      <c r="A911" t="s">
        <v>10</v>
      </c>
      <c r="B911" t="s">
        <v>11</v>
      </c>
      <c r="C911" t="s">
        <v>12</v>
      </c>
      <c r="D911">
        <v>10260260</v>
      </c>
      <c r="E911" t="s">
        <v>5435</v>
      </c>
      <c r="F911">
        <v>66109102</v>
      </c>
      <c r="G911" t="s">
        <v>2886</v>
      </c>
      <c r="H911" t="s">
        <v>5406</v>
      </c>
      <c r="I911" s="1">
        <v>45407</v>
      </c>
      <c r="J911" s="1">
        <v>1</v>
      </c>
      <c r="K911">
        <v>290</v>
      </c>
    </row>
    <row r="912" spans="1:11" x14ac:dyDescent="0.75">
      <c r="A912" t="s">
        <v>10</v>
      </c>
      <c r="B912" t="s">
        <v>11</v>
      </c>
      <c r="C912" t="s">
        <v>12</v>
      </c>
      <c r="D912">
        <v>10260260</v>
      </c>
      <c r="E912" t="s">
        <v>5435</v>
      </c>
      <c r="F912">
        <v>66109103</v>
      </c>
      <c r="G912" t="s">
        <v>5234</v>
      </c>
      <c r="H912" t="s">
        <v>5407</v>
      </c>
      <c r="I912" s="1">
        <v>45161</v>
      </c>
      <c r="J912" s="1">
        <v>1</v>
      </c>
      <c r="K912">
        <v>10</v>
      </c>
    </row>
    <row r="913" spans="1:11" x14ac:dyDescent="0.75">
      <c r="A913" t="s">
        <v>10</v>
      </c>
      <c r="B913" t="s">
        <v>11</v>
      </c>
      <c r="C913" t="s">
        <v>12</v>
      </c>
      <c r="D913">
        <v>10260260</v>
      </c>
      <c r="E913" t="s">
        <v>5435</v>
      </c>
      <c r="F913">
        <v>66109269</v>
      </c>
      <c r="G913" t="s">
        <v>4952</v>
      </c>
      <c r="H913" t="s">
        <v>5407</v>
      </c>
      <c r="I913" s="1">
        <v>46057</v>
      </c>
      <c r="J913" s="1">
        <v>1</v>
      </c>
      <c r="K913">
        <v>10</v>
      </c>
    </row>
    <row r="914" spans="1:11" x14ac:dyDescent="0.75">
      <c r="A914" t="s">
        <v>10</v>
      </c>
      <c r="B914" t="s">
        <v>11</v>
      </c>
      <c r="C914" t="s">
        <v>12</v>
      </c>
      <c r="D914">
        <v>10260260</v>
      </c>
      <c r="E914" t="s">
        <v>5435</v>
      </c>
      <c r="F914">
        <v>66109276</v>
      </c>
      <c r="G914" t="s">
        <v>2394</v>
      </c>
      <c r="H914" t="s">
        <v>5407</v>
      </c>
      <c r="I914" s="1">
        <v>45139</v>
      </c>
      <c r="J914" s="1">
        <v>1</v>
      </c>
      <c r="K914">
        <v>105</v>
      </c>
    </row>
    <row r="915" spans="1:11" x14ac:dyDescent="0.75">
      <c r="A915" t="s">
        <v>10</v>
      </c>
      <c r="B915" t="s">
        <v>11</v>
      </c>
      <c r="C915" t="s">
        <v>12</v>
      </c>
      <c r="D915">
        <v>10260260</v>
      </c>
      <c r="E915" t="s">
        <v>5435</v>
      </c>
      <c r="F915">
        <v>66109302</v>
      </c>
      <c r="G915" t="s">
        <v>4154</v>
      </c>
      <c r="H915" t="s">
        <v>5407</v>
      </c>
      <c r="I915" s="1">
        <v>45965</v>
      </c>
      <c r="J915" s="1">
        <v>1</v>
      </c>
      <c r="K915">
        <v>40</v>
      </c>
    </row>
    <row r="916" spans="1:11" x14ac:dyDescent="0.75">
      <c r="A916" t="s">
        <v>10</v>
      </c>
      <c r="B916" t="s">
        <v>11</v>
      </c>
      <c r="C916" t="s">
        <v>12</v>
      </c>
      <c r="D916">
        <v>10260260</v>
      </c>
      <c r="E916" t="s">
        <v>5435</v>
      </c>
      <c r="F916">
        <v>66109303</v>
      </c>
      <c r="G916" t="s">
        <v>2549</v>
      </c>
      <c r="H916" t="s">
        <v>5407</v>
      </c>
      <c r="I916" s="1">
        <v>45104</v>
      </c>
      <c r="J916" s="1">
        <v>1</v>
      </c>
      <c r="K916">
        <v>409</v>
      </c>
    </row>
    <row r="917" spans="1:11" x14ac:dyDescent="0.75">
      <c r="A917" t="s">
        <v>10</v>
      </c>
      <c r="B917" t="s">
        <v>11</v>
      </c>
      <c r="C917" t="s">
        <v>12</v>
      </c>
      <c r="D917">
        <v>10260260</v>
      </c>
      <c r="E917" t="s">
        <v>5435</v>
      </c>
      <c r="F917">
        <v>66109415</v>
      </c>
      <c r="G917" t="s">
        <v>1192</v>
      </c>
      <c r="H917" t="s">
        <v>5407</v>
      </c>
      <c r="I917" s="1">
        <v>45881</v>
      </c>
      <c r="J917" s="1">
        <v>1</v>
      </c>
      <c r="K917">
        <v>115</v>
      </c>
    </row>
    <row r="918" spans="1:11" x14ac:dyDescent="0.75">
      <c r="A918" t="s">
        <v>10</v>
      </c>
      <c r="B918" t="s">
        <v>11</v>
      </c>
      <c r="C918" t="s">
        <v>12</v>
      </c>
      <c r="D918">
        <v>10260260</v>
      </c>
      <c r="E918" t="s">
        <v>5435</v>
      </c>
      <c r="F918">
        <v>66109416</v>
      </c>
      <c r="G918" t="s">
        <v>1313</v>
      </c>
      <c r="H918" t="s">
        <v>5407</v>
      </c>
      <c r="I918" s="1">
        <v>46002</v>
      </c>
      <c r="J918" s="1">
        <v>1</v>
      </c>
      <c r="K918">
        <v>125</v>
      </c>
    </row>
    <row r="919" spans="1:11" x14ac:dyDescent="0.75">
      <c r="A919" t="s">
        <v>10</v>
      </c>
      <c r="B919" t="s">
        <v>11</v>
      </c>
      <c r="C919" t="s">
        <v>12</v>
      </c>
      <c r="D919">
        <v>10260260</v>
      </c>
      <c r="E919" t="s">
        <v>5435</v>
      </c>
      <c r="F919">
        <v>66109652</v>
      </c>
      <c r="G919" t="s">
        <v>4740</v>
      </c>
      <c r="H919" t="s">
        <v>5407</v>
      </c>
      <c r="I919" s="1">
        <v>46057</v>
      </c>
      <c r="J919" s="1">
        <v>1</v>
      </c>
      <c r="K919">
        <v>42</v>
      </c>
    </row>
    <row r="920" spans="1:11" x14ac:dyDescent="0.75">
      <c r="A920" t="s">
        <v>10</v>
      </c>
      <c r="B920" t="s">
        <v>11</v>
      </c>
      <c r="C920" t="s">
        <v>12</v>
      </c>
      <c r="D920">
        <v>10260260</v>
      </c>
      <c r="E920" t="s">
        <v>5435</v>
      </c>
      <c r="F920">
        <v>66109874</v>
      </c>
      <c r="G920" t="s">
        <v>3960</v>
      </c>
      <c r="H920" t="s">
        <v>5407</v>
      </c>
      <c r="I920" s="1">
        <v>46142</v>
      </c>
      <c r="J920" s="1">
        <v>1</v>
      </c>
      <c r="K920">
        <v>45</v>
      </c>
    </row>
    <row r="921" spans="1:11" x14ac:dyDescent="0.75">
      <c r="A921" t="s">
        <v>10</v>
      </c>
      <c r="B921" t="s">
        <v>11</v>
      </c>
      <c r="C921" t="s">
        <v>12</v>
      </c>
      <c r="D921">
        <v>10260260</v>
      </c>
      <c r="E921" t="s">
        <v>5435</v>
      </c>
      <c r="F921">
        <v>66109895</v>
      </c>
      <c r="G921" t="s">
        <v>3971</v>
      </c>
      <c r="H921" t="s">
        <v>5407</v>
      </c>
      <c r="I921" s="1">
        <v>45990</v>
      </c>
      <c r="J921" s="1">
        <v>1</v>
      </c>
      <c r="K921">
        <v>130</v>
      </c>
    </row>
    <row r="922" spans="1:11" x14ac:dyDescent="0.75">
      <c r="A922" t="s">
        <v>10</v>
      </c>
      <c r="B922" t="s">
        <v>11</v>
      </c>
      <c r="C922" t="s">
        <v>12</v>
      </c>
      <c r="D922">
        <v>10260260</v>
      </c>
      <c r="E922" t="s">
        <v>5435</v>
      </c>
      <c r="F922">
        <v>66110049</v>
      </c>
      <c r="G922" t="s">
        <v>4450</v>
      </c>
      <c r="H922" t="s">
        <v>5406</v>
      </c>
      <c r="I922" s="1">
        <v>45573</v>
      </c>
      <c r="J922" s="1">
        <v>1</v>
      </c>
      <c r="K922">
        <v>80</v>
      </c>
    </row>
    <row r="923" spans="1:11" x14ac:dyDescent="0.75">
      <c r="A923" t="s">
        <v>10</v>
      </c>
      <c r="B923" t="s">
        <v>11</v>
      </c>
      <c r="C923" t="s">
        <v>12</v>
      </c>
      <c r="D923">
        <v>10260260</v>
      </c>
      <c r="E923" t="s">
        <v>5435</v>
      </c>
      <c r="F923">
        <v>66110603</v>
      </c>
      <c r="G923" t="s">
        <v>3962</v>
      </c>
      <c r="H923" t="s">
        <v>5407</v>
      </c>
      <c r="I923" s="1">
        <v>45720</v>
      </c>
      <c r="J923" s="1">
        <v>1</v>
      </c>
      <c r="K923">
        <v>260</v>
      </c>
    </row>
    <row r="924" spans="1:11" x14ac:dyDescent="0.75">
      <c r="A924" t="s">
        <v>10</v>
      </c>
      <c r="B924" t="s">
        <v>11</v>
      </c>
      <c r="C924" t="s">
        <v>12</v>
      </c>
      <c r="D924">
        <v>10260260</v>
      </c>
      <c r="E924" t="s">
        <v>5435</v>
      </c>
      <c r="F924">
        <v>66110612</v>
      </c>
      <c r="G924" t="s">
        <v>1764</v>
      </c>
      <c r="H924" t="s">
        <v>5407</v>
      </c>
      <c r="I924" s="1">
        <v>46137</v>
      </c>
      <c r="J924" s="1">
        <v>1</v>
      </c>
      <c r="K924">
        <v>95</v>
      </c>
    </row>
    <row r="925" spans="1:11" x14ac:dyDescent="0.75">
      <c r="A925" t="s">
        <v>10</v>
      </c>
      <c r="B925" t="s">
        <v>11</v>
      </c>
      <c r="C925" t="s">
        <v>12</v>
      </c>
      <c r="D925">
        <v>10260260</v>
      </c>
      <c r="E925" t="s">
        <v>5435</v>
      </c>
      <c r="F925">
        <v>66110613</v>
      </c>
      <c r="G925" t="s">
        <v>4615</v>
      </c>
      <c r="H925" t="s">
        <v>5407</v>
      </c>
      <c r="I925" s="1">
        <v>46137</v>
      </c>
      <c r="J925" s="1">
        <v>1</v>
      </c>
      <c r="K925">
        <v>80</v>
      </c>
    </row>
    <row r="926" spans="1:11" x14ac:dyDescent="0.75">
      <c r="A926" t="s">
        <v>10</v>
      </c>
      <c r="B926" t="s">
        <v>11</v>
      </c>
      <c r="C926" t="s">
        <v>12</v>
      </c>
      <c r="D926">
        <v>10260260</v>
      </c>
      <c r="E926" t="s">
        <v>5435</v>
      </c>
      <c r="F926">
        <v>66110731</v>
      </c>
      <c r="G926" t="s">
        <v>2697</v>
      </c>
      <c r="H926" t="s">
        <v>5407</v>
      </c>
      <c r="I926" s="1">
        <v>45968</v>
      </c>
      <c r="J926" s="1">
        <v>1</v>
      </c>
      <c r="K926">
        <v>445</v>
      </c>
    </row>
    <row r="927" spans="1:11" x14ac:dyDescent="0.75">
      <c r="A927" t="s">
        <v>10</v>
      </c>
      <c r="B927" t="s">
        <v>11</v>
      </c>
      <c r="C927" t="s">
        <v>12</v>
      </c>
      <c r="D927">
        <v>10260260</v>
      </c>
      <c r="E927" t="s">
        <v>5435</v>
      </c>
      <c r="F927">
        <v>66110818</v>
      </c>
      <c r="G927" t="s">
        <v>4117</v>
      </c>
      <c r="H927" t="s">
        <v>5407</v>
      </c>
      <c r="I927" s="1">
        <v>45646</v>
      </c>
      <c r="J927" s="1">
        <v>1</v>
      </c>
      <c r="K927">
        <v>30</v>
      </c>
    </row>
    <row r="928" spans="1:11" x14ac:dyDescent="0.75">
      <c r="A928" t="s">
        <v>10</v>
      </c>
      <c r="B928" t="s">
        <v>11</v>
      </c>
      <c r="C928" t="s">
        <v>12</v>
      </c>
      <c r="D928">
        <v>10260260</v>
      </c>
      <c r="E928" t="s">
        <v>5435</v>
      </c>
      <c r="F928">
        <v>66110841</v>
      </c>
      <c r="G928" t="s">
        <v>2287</v>
      </c>
      <c r="H928" t="s">
        <v>5407</v>
      </c>
      <c r="I928" s="1">
        <v>46036</v>
      </c>
      <c r="J928" s="1">
        <v>1</v>
      </c>
      <c r="K928">
        <v>80</v>
      </c>
    </row>
    <row r="929" spans="1:11" x14ac:dyDescent="0.75">
      <c r="A929" t="s">
        <v>10</v>
      </c>
      <c r="B929" t="s">
        <v>11</v>
      </c>
      <c r="C929" t="s">
        <v>12</v>
      </c>
      <c r="D929">
        <v>10260260</v>
      </c>
      <c r="E929" t="s">
        <v>5435</v>
      </c>
      <c r="F929">
        <v>66110858</v>
      </c>
      <c r="G929" t="s">
        <v>1311</v>
      </c>
      <c r="H929" t="s">
        <v>5407</v>
      </c>
      <c r="I929" s="1">
        <v>45847</v>
      </c>
      <c r="J929" s="1">
        <v>1</v>
      </c>
      <c r="K929">
        <v>3</v>
      </c>
    </row>
    <row r="930" spans="1:11" x14ac:dyDescent="0.75">
      <c r="A930" t="s">
        <v>10</v>
      </c>
      <c r="B930" t="s">
        <v>11</v>
      </c>
      <c r="C930" t="s">
        <v>12</v>
      </c>
      <c r="D930">
        <v>10260260</v>
      </c>
      <c r="E930" t="s">
        <v>5435</v>
      </c>
      <c r="F930">
        <v>66110881</v>
      </c>
      <c r="G930" t="s">
        <v>592</v>
      </c>
      <c r="H930" t="s">
        <v>5407</v>
      </c>
      <c r="I930" s="1">
        <v>45152</v>
      </c>
      <c r="J930" s="1">
        <v>1</v>
      </c>
      <c r="K930">
        <v>20</v>
      </c>
    </row>
    <row r="931" spans="1:11" x14ac:dyDescent="0.75">
      <c r="A931" t="s">
        <v>10</v>
      </c>
      <c r="B931" t="s">
        <v>11</v>
      </c>
      <c r="C931" t="s">
        <v>12</v>
      </c>
      <c r="D931">
        <v>10260260</v>
      </c>
      <c r="E931" t="s">
        <v>5435</v>
      </c>
      <c r="F931">
        <v>66110899</v>
      </c>
      <c r="G931" t="s">
        <v>3905</v>
      </c>
      <c r="H931" t="s">
        <v>5407</v>
      </c>
      <c r="I931" s="1">
        <v>45484</v>
      </c>
      <c r="J931" s="1">
        <v>1</v>
      </c>
      <c r="K931">
        <v>5</v>
      </c>
    </row>
    <row r="932" spans="1:11" x14ac:dyDescent="0.75">
      <c r="A932" t="s">
        <v>10</v>
      </c>
      <c r="B932" t="s">
        <v>11</v>
      </c>
      <c r="C932" t="s">
        <v>12</v>
      </c>
      <c r="D932">
        <v>10260260</v>
      </c>
      <c r="E932" t="s">
        <v>5435</v>
      </c>
      <c r="F932">
        <v>66111004</v>
      </c>
      <c r="G932" t="s">
        <v>4995</v>
      </c>
      <c r="H932" t="s">
        <v>5407</v>
      </c>
      <c r="I932" s="1">
        <v>45695</v>
      </c>
      <c r="J932" s="1">
        <v>1</v>
      </c>
      <c r="K932">
        <v>14</v>
      </c>
    </row>
    <row r="933" spans="1:11" x14ac:dyDescent="0.75">
      <c r="A933" t="s">
        <v>10</v>
      </c>
      <c r="B933" t="s">
        <v>11</v>
      </c>
      <c r="C933" t="s">
        <v>12</v>
      </c>
      <c r="D933">
        <v>10260260</v>
      </c>
      <c r="E933" t="s">
        <v>5435</v>
      </c>
      <c r="F933">
        <v>66111162</v>
      </c>
      <c r="G933" t="s">
        <v>5352</v>
      </c>
      <c r="H933" t="s">
        <v>5407</v>
      </c>
      <c r="I933" s="1">
        <v>46028</v>
      </c>
      <c r="J933" s="1">
        <v>1</v>
      </c>
      <c r="K933">
        <v>135</v>
      </c>
    </row>
    <row r="934" spans="1:11" x14ac:dyDescent="0.75">
      <c r="A934" t="s">
        <v>10</v>
      </c>
      <c r="B934" t="s">
        <v>11</v>
      </c>
      <c r="C934" t="s">
        <v>12</v>
      </c>
      <c r="D934">
        <v>10260260</v>
      </c>
      <c r="E934" t="s">
        <v>5435</v>
      </c>
      <c r="F934">
        <v>66111183</v>
      </c>
      <c r="G934" t="s">
        <v>1580</v>
      </c>
      <c r="H934" t="s">
        <v>5407</v>
      </c>
      <c r="I934" s="1">
        <v>45845</v>
      </c>
      <c r="J934" s="1">
        <v>1</v>
      </c>
      <c r="K934">
        <v>20</v>
      </c>
    </row>
    <row r="935" spans="1:11" x14ac:dyDescent="0.75">
      <c r="A935" t="s">
        <v>10</v>
      </c>
      <c r="B935" t="s">
        <v>11</v>
      </c>
      <c r="C935" t="s">
        <v>12</v>
      </c>
      <c r="D935">
        <v>10260260</v>
      </c>
      <c r="E935" t="s">
        <v>5435</v>
      </c>
      <c r="F935">
        <v>66111184</v>
      </c>
      <c r="G935" t="s">
        <v>881</v>
      </c>
      <c r="H935" t="s">
        <v>5407</v>
      </c>
      <c r="I935" s="1">
        <v>45841</v>
      </c>
      <c r="J935" s="1">
        <v>1</v>
      </c>
      <c r="K935">
        <v>3</v>
      </c>
    </row>
    <row r="936" spans="1:11" x14ac:dyDescent="0.75">
      <c r="A936" t="s">
        <v>10</v>
      </c>
      <c r="B936" t="s">
        <v>11</v>
      </c>
      <c r="C936" t="s">
        <v>12</v>
      </c>
      <c r="D936">
        <v>10260260</v>
      </c>
      <c r="E936" t="s">
        <v>5435</v>
      </c>
      <c r="F936">
        <v>66111188</v>
      </c>
      <c r="G936" t="s">
        <v>7012</v>
      </c>
      <c r="H936" t="s">
        <v>5407</v>
      </c>
      <c r="I936" s="1">
        <v>45719</v>
      </c>
      <c r="J936" s="1">
        <v>1</v>
      </c>
      <c r="K936">
        <v>23</v>
      </c>
    </row>
    <row r="937" spans="1:11" x14ac:dyDescent="0.75">
      <c r="A937" t="s">
        <v>10</v>
      </c>
      <c r="B937" t="s">
        <v>11</v>
      </c>
      <c r="C937" t="s">
        <v>12</v>
      </c>
      <c r="D937">
        <v>10260260</v>
      </c>
      <c r="E937" t="s">
        <v>5435</v>
      </c>
      <c r="F937">
        <v>66111221</v>
      </c>
      <c r="G937" t="s">
        <v>1242</v>
      </c>
      <c r="H937" t="s">
        <v>5407</v>
      </c>
      <c r="I937" s="1">
        <v>46087</v>
      </c>
      <c r="J937" s="1">
        <v>1</v>
      </c>
      <c r="K937">
        <v>205</v>
      </c>
    </row>
    <row r="938" spans="1:11" x14ac:dyDescent="0.75">
      <c r="A938" t="s">
        <v>10</v>
      </c>
      <c r="B938" t="s">
        <v>11</v>
      </c>
      <c r="C938" t="s">
        <v>12</v>
      </c>
      <c r="D938">
        <v>10260260</v>
      </c>
      <c r="E938" t="s">
        <v>5435</v>
      </c>
      <c r="F938">
        <v>66111224</v>
      </c>
      <c r="G938" t="s">
        <v>4074</v>
      </c>
      <c r="H938" t="s">
        <v>5407</v>
      </c>
      <c r="I938" s="1">
        <v>46142</v>
      </c>
      <c r="J938" s="1">
        <v>1</v>
      </c>
      <c r="K938">
        <v>90</v>
      </c>
    </row>
    <row r="939" spans="1:11" x14ac:dyDescent="0.75">
      <c r="A939" t="s">
        <v>10</v>
      </c>
      <c r="B939" t="s">
        <v>11</v>
      </c>
      <c r="C939" t="s">
        <v>12</v>
      </c>
      <c r="D939">
        <v>10260260</v>
      </c>
      <c r="E939" t="s">
        <v>5435</v>
      </c>
      <c r="F939">
        <v>66111231</v>
      </c>
      <c r="G939" t="s">
        <v>1729</v>
      </c>
      <c r="H939" t="s">
        <v>5407</v>
      </c>
      <c r="I939" s="1">
        <v>45646</v>
      </c>
      <c r="J939" s="1">
        <v>1</v>
      </c>
      <c r="K939">
        <v>60</v>
      </c>
    </row>
    <row r="940" spans="1:11" x14ac:dyDescent="0.75">
      <c r="A940" t="s">
        <v>10</v>
      </c>
      <c r="B940" t="s">
        <v>11</v>
      </c>
      <c r="C940" t="s">
        <v>12</v>
      </c>
      <c r="D940">
        <v>10260260</v>
      </c>
      <c r="E940" t="s">
        <v>5435</v>
      </c>
      <c r="F940">
        <v>66111232</v>
      </c>
      <c r="G940" t="s">
        <v>1478</v>
      </c>
      <c r="H940" t="s">
        <v>5407</v>
      </c>
      <c r="I940" s="1">
        <v>45105</v>
      </c>
      <c r="J940" s="1">
        <v>1</v>
      </c>
      <c r="K940">
        <v>145</v>
      </c>
    </row>
    <row r="941" spans="1:11" x14ac:dyDescent="0.75">
      <c r="A941" t="s">
        <v>10</v>
      </c>
      <c r="B941" t="s">
        <v>11</v>
      </c>
      <c r="C941" t="s">
        <v>12</v>
      </c>
      <c r="D941">
        <v>10260260</v>
      </c>
      <c r="E941" t="s">
        <v>5435</v>
      </c>
      <c r="F941">
        <v>66111251</v>
      </c>
      <c r="G941" t="s">
        <v>4296</v>
      </c>
      <c r="H941" t="s">
        <v>5407</v>
      </c>
      <c r="I941" s="1">
        <v>46057</v>
      </c>
      <c r="J941" s="1">
        <v>1</v>
      </c>
      <c r="K941">
        <v>3</v>
      </c>
    </row>
    <row r="942" spans="1:11" x14ac:dyDescent="0.75">
      <c r="A942" t="s">
        <v>10</v>
      </c>
      <c r="B942" t="s">
        <v>11</v>
      </c>
      <c r="C942" t="s">
        <v>12</v>
      </c>
      <c r="D942">
        <v>10260260</v>
      </c>
      <c r="E942" t="s">
        <v>5435</v>
      </c>
      <c r="F942">
        <v>66111297</v>
      </c>
      <c r="G942" t="s">
        <v>1643</v>
      </c>
      <c r="H942" t="s">
        <v>5407</v>
      </c>
      <c r="I942" s="1">
        <v>45794</v>
      </c>
      <c r="J942" s="1">
        <v>1</v>
      </c>
      <c r="K942">
        <v>130</v>
      </c>
    </row>
    <row r="943" spans="1:11" x14ac:dyDescent="0.75">
      <c r="A943" t="s">
        <v>10</v>
      </c>
      <c r="B943" t="s">
        <v>11</v>
      </c>
      <c r="C943" t="s">
        <v>12</v>
      </c>
      <c r="D943">
        <v>10260260</v>
      </c>
      <c r="E943" t="s">
        <v>5435</v>
      </c>
      <c r="F943">
        <v>66111306</v>
      </c>
      <c r="G943" t="s">
        <v>3589</v>
      </c>
      <c r="H943" t="s">
        <v>5406</v>
      </c>
      <c r="I943" s="1">
        <v>45204</v>
      </c>
      <c r="J943" s="1">
        <v>1</v>
      </c>
      <c r="K943">
        <v>112</v>
      </c>
    </row>
    <row r="944" spans="1:11" x14ac:dyDescent="0.75">
      <c r="A944" t="s">
        <v>10</v>
      </c>
      <c r="B944" t="s">
        <v>11</v>
      </c>
      <c r="C944" t="s">
        <v>12</v>
      </c>
      <c r="D944">
        <v>10260260</v>
      </c>
      <c r="E944" t="s">
        <v>5435</v>
      </c>
      <c r="F944">
        <v>66111324</v>
      </c>
      <c r="G944" t="s">
        <v>5072</v>
      </c>
      <c r="H944" t="s">
        <v>5406</v>
      </c>
      <c r="I944" s="1">
        <v>45187</v>
      </c>
      <c r="J944" s="1">
        <v>1</v>
      </c>
      <c r="K944">
        <v>120</v>
      </c>
    </row>
    <row r="945" spans="1:11" x14ac:dyDescent="0.75">
      <c r="A945" t="s">
        <v>10</v>
      </c>
      <c r="B945" t="s">
        <v>11</v>
      </c>
      <c r="C945" t="s">
        <v>12</v>
      </c>
      <c r="D945">
        <v>10260260</v>
      </c>
      <c r="E945" t="s">
        <v>5435</v>
      </c>
      <c r="F945">
        <v>66111325</v>
      </c>
      <c r="G945" t="s">
        <v>3925</v>
      </c>
      <c r="H945" t="s">
        <v>5407</v>
      </c>
      <c r="I945" s="1">
        <v>46057</v>
      </c>
      <c r="J945" s="1">
        <v>1</v>
      </c>
      <c r="K945">
        <v>5</v>
      </c>
    </row>
    <row r="946" spans="1:11" x14ac:dyDescent="0.75">
      <c r="A946" t="s">
        <v>10</v>
      </c>
      <c r="B946" t="s">
        <v>11</v>
      </c>
      <c r="C946" t="s">
        <v>12</v>
      </c>
      <c r="D946">
        <v>10260260</v>
      </c>
      <c r="E946" t="s">
        <v>5435</v>
      </c>
      <c r="F946">
        <v>66111373</v>
      </c>
      <c r="G946" t="s">
        <v>2587</v>
      </c>
      <c r="H946" t="s">
        <v>5406</v>
      </c>
      <c r="I946" s="1">
        <v>45204</v>
      </c>
      <c r="J946" s="1">
        <v>1</v>
      </c>
      <c r="K946">
        <v>86</v>
      </c>
    </row>
    <row r="947" spans="1:11" x14ac:dyDescent="0.75">
      <c r="A947" t="s">
        <v>10</v>
      </c>
      <c r="B947" t="s">
        <v>11</v>
      </c>
      <c r="C947" t="s">
        <v>12</v>
      </c>
      <c r="D947">
        <v>10260260</v>
      </c>
      <c r="E947" t="s">
        <v>5435</v>
      </c>
      <c r="F947">
        <v>66111414</v>
      </c>
      <c r="G947" t="s">
        <v>4039</v>
      </c>
      <c r="H947" t="s">
        <v>5407</v>
      </c>
      <c r="I947" s="1">
        <v>46142</v>
      </c>
      <c r="J947" s="1">
        <v>1</v>
      </c>
      <c r="K947">
        <v>73</v>
      </c>
    </row>
    <row r="948" spans="1:11" x14ac:dyDescent="0.75">
      <c r="A948" t="s">
        <v>10</v>
      </c>
      <c r="B948" t="s">
        <v>11</v>
      </c>
      <c r="C948" t="s">
        <v>12</v>
      </c>
      <c r="D948">
        <v>10260260</v>
      </c>
      <c r="E948" t="s">
        <v>5435</v>
      </c>
      <c r="F948">
        <v>66111445</v>
      </c>
      <c r="G948" t="s">
        <v>242</v>
      </c>
      <c r="H948" t="s">
        <v>5406</v>
      </c>
      <c r="I948" s="1">
        <v>45259</v>
      </c>
      <c r="J948" s="1">
        <v>1</v>
      </c>
      <c r="K948">
        <v>55</v>
      </c>
    </row>
    <row r="949" spans="1:11" x14ac:dyDescent="0.75">
      <c r="A949" t="s">
        <v>10</v>
      </c>
      <c r="B949" t="s">
        <v>11</v>
      </c>
      <c r="C949" t="s">
        <v>12</v>
      </c>
      <c r="D949">
        <v>10260260</v>
      </c>
      <c r="E949" t="s">
        <v>5435</v>
      </c>
      <c r="F949">
        <v>66111468</v>
      </c>
      <c r="G949" t="s">
        <v>3558</v>
      </c>
      <c r="H949" t="s">
        <v>5390</v>
      </c>
      <c r="I949" s="1">
        <v>46141</v>
      </c>
      <c r="J949" s="1">
        <v>1</v>
      </c>
      <c r="K949">
        <v>130</v>
      </c>
    </row>
    <row r="950" spans="1:11" x14ac:dyDescent="0.75">
      <c r="A950" t="s">
        <v>10</v>
      </c>
      <c r="B950" t="s">
        <v>11</v>
      </c>
      <c r="C950" t="s">
        <v>12</v>
      </c>
      <c r="D950">
        <v>10260260</v>
      </c>
      <c r="E950" t="s">
        <v>5435</v>
      </c>
      <c r="F950">
        <v>66111478</v>
      </c>
      <c r="G950" t="s">
        <v>4184</v>
      </c>
      <c r="H950" t="s">
        <v>5407</v>
      </c>
      <c r="I950" s="1">
        <v>45216</v>
      </c>
      <c r="J950" s="1">
        <v>1</v>
      </c>
      <c r="K950">
        <v>110</v>
      </c>
    </row>
    <row r="951" spans="1:11" x14ac:dyDescent="0.75">
      <c r="A951" t="s">
        <v>10</v>
      </c>
      <c r="B951" t="s">
        <v>11</v>
      </c>
      <c r="C951" t="s">
        <v>12</v>
      </c>
      <c r="D951">
        <v>10260260</v>
      </c>
      <c r="E951" t="s">
        <v>5435</v>
      </c>
      <c r="F951">
        <v>66111486</v>
      </c>
      <c r="G951" t="s">
        <v>4448</v>
      </c>
      <c r="H951" t="s">
        <v>5407</v>
      </c>
      <c r="I951" s="1">
        <v>45924</v>
      </c>
      <c r="J951" s="1">
        <v>1</v>
      </c>
      <c r="K951">
        <v>21</v>
      </c>
    </row>
    <row r="952" spans="1:11" x14ac:dyDescent="0.75">
      <c r="A952" t="s">
        <v>10</v>
      </c>
      <c r="B952" t="s">
        <v>11</v>
      </c>
      <c r="C952" t="s">
        <v>12</v>
      </c>
      <c r="D952">
        <v>10260260</v>
      </c>
      <c r="E952" t="s">
        <v>5435</v>
      </c>
      <c r="F952">
        <v>66111525</v>
      </c>
      <c r="G952" t="s">
        <v>2502</v>
      </c>
      <c r="H952" t="s">
        <v>5419</v>
      </c>
      <c r="I952" s="1">
        <v>45849</v>
      </c>
      <c r="J952" s="1">
        <v>1</v>
      </c>
      <c r="K952">
        <v>10</v>
      </c>
    </row>
    <row r="953" spans="1:11" x14ac:dyDescent="0.75">
      <c r="A953" t="s">
        <v>10</v>
      </c>
      <c r="B953" t="s">
        <v>11</v>
      </c>
      <c r="C953" t="s">
        <v>12</v>
      </c>
      <c r="D953">
        <v>10260260</v>
      </c>
      <c r="E953" t="s">
        <v>5435</v>
      </c>
      <c r="F953">
        <v>66111530</v>
      </c>
      <c r="G953" t="s">
        <v>3421</v>
      </c>
      <c r="H953" t="s">
        <v>5407</v>
      </c>
      <c r="I953" s="1">
        <v>46155</v>
      </c>
      <c r="J953" s="1">
        <v>1</v>
      </c>
      <c r="K953">
        <v>40</v>
      </c>
    </row>
    <row r="954" spans="1:11" x14ac:dyDescent="0.75">
      <c r="A954" t="s">
        <v>10</v>
      </c>
      <c r="B954" t="s">
        <v>11</v>
      </c>
      <c r="C954" t="s">
        <v>12</v>
      </c>
      <c r="D954">
        <v>10260260</v>
      </c>
      <c r="E954" t="s">
        <v>5435</v>
      </c>
      <c r="F954">
        <v>66111539</v>
      </c>
      <c r="G954" t="s">
        <v>2170</v>
      </c>
      <c r="H954" t="s">
        <v>5407</v>
      </c>
      <c r="I954" s="1">
        <v>45994</v>
      </c>
      <c r="J954" s="1">
        <v>1</v>
      </c>
      <c r="K954">
        <v>20</v>
      </c>
    </row>
    <row r="955" spans="1:11" x14ac:dyDescent="0.75">
      <c r="A955" t="s">
        <v>10</v>
      </c>
      <c r="B955" t="s">
        <v>11</v>
      </c>
      <c r="C955" t="s">
        <v>12</v>
      </c>
      <c r="D955">
        <v>10260260</v>
      </c>
      <c r="E955" t="s">
        <v>5435</v>
      </c>
      <c r="F955">
        <v>66111588</v>
      </c>
      <c r="G955" t="s">
        <v>6991</v>
      </c>
      <c r="H955" t="s">
        <v>5407</v>
      </c>
      <c r="I955" s="1">
        <v>45990</v>
      </c>
      <c r="J955" s="1">
        <v>1</v>
      </c>
      <c r="K955">
        <v>45</v>
      </c>
    </row>
    <row r="956" spans="1:11" x14ac:dyDescent="0.75">
      <c r="A956" t="s">
        <v>10</v>
      </c>
      <c r="B956" t="s">
        <v>11</v>
      </c>
      <c r="C956" t="s">
        <v>12</v>
      </c>
      <c r="D956">
        <v>10260260</v>
      </c>
      <c r="E956" t="s">
        <v>5435</v>
      </c>
      <c r="F956">
        <v>66111679</v>
      </c>
      <c r="G956" t="s">
        <v>3225</v>
      </c>
      <c r="H956" t="s">
        <v>5407</v>
      </c>
      <c r="I956" s="1">
        <v>45271</v>
      </c>
      <c r="J956" s="1">
        <v>1</v>
      </c>
      <c r="K956">
        <v>15</v>
      </c>
    </row>
    <row r="957" spans="1:11" x14ac:dyDescent="0.75">
      <c r="A957" t="s">
        <v>10</v>
      </c>
      <c r="B957" t="s">
        <v>11</v>
      </c>
      <c r="C957" t="s">
        <v>12</v>
      </c>
      <c r="D957">
        <v>10260260</v>
      </c>
      <c r="E957" t="s">
        <v>5435</v>
      </c>
      <c r="F957">
        <v>66111703</v>
      </c>
      <c r="G957" t="s">
        <v>6993</v>
      </c>
      <c r="H957" t="s">
        <v>5407</v>
      </c>
      <c r="I957" s="1">
        <v>46142</v>
      </c>
      <c r="J957" s="1">
        <v>1</v>
      </c>
      <c r="K957">
        <v>50</v>
      </c>
    </row>
    <row r="958" spans="1:11" x14ac:dyDescent="0.75">
      <c r="A958" t="s">
        <v>10</v>
      </c>
      <c r="B958" t="s">
        <v>11</v>
      </c>
      <c r="C958" t="s">
        <v>12</v>
      </c>
      <c r="D958">
        <v>10260260</v>
      </c>
      <c r="E958" t="s">
        <v>5435</v>
      </c>
      <c r="F958">
        <v>66111721</v>
      </c>
      <c r="G958" t="s">
        <v>7013</v>
      </c>
      <c r="H958" t="s">
        <v>5406</v>
      </c>
      <c r="I958" s="1">
        <v>46028</v>
      </c>
      <c r="J958" s="1">
        <v>1</v>
      </c>
      <c r="K958">
        <v>0</v>
      </c>
    </row>
    <row r="959" spans="1:11" x14ac:dyDescent="0.75">
      <c r="A959" t="s">
        <v>10</v>
      </c>
      <c r="B959" t="s">
        <v>11</v>
      </c>
      <c r="C959" t="s">
        <v>12</v>
      </c>
      <c r="D959">
        <v>10260260</v>
      </c>
      <c r="E959" t="s">
        <v>5435</v>
      </c>
      <c r="F959">
        <v>66111838</v>
      </c>
      <c r="G959" t="s">
        <v>2692</v>
      </c>
      <c r="H959" t="s">
        <v>5407</v>
      </c>
      <c r="I959" s="1">
        <v>46116</v>
      </c>
      <c r="J959" s="1">
        <v>1</v>
      </c>
      <c r="K959">
        <v>30</v>
      </c>
    </row>
    <row r="960" spans="1:11" x14ac:dyDescent="0.75">
      <c r="A960" t="s">
        <v>10</v>
      </c>
      <c r="B960" t="s">
        <v>11</v>
      </c>
      <c r="C960" t="s">
        <v>12</v>
      </c>
      <c r="D960">
        <v>10260260</v>
      </c>
      <c r="E960" t="s">
        <v>5435</v>
      </c>
      <c r="F960">
        <v>66111883</v>
      </c>
      <c r="G960" t="s">
        <v>382</v>
      </c>
      <c r="H960" t="s">
        <v>5407</v>
      </c>
      <c r="I960" s="1">
        <v>45352</v>
      </c>
      <c r="J960" s="1">
        <v>1</v>
      </c>
      <c r="K960">
        <v>120</v>
      </c>
    </row>
    <row r="961" spans="1:11" x14ac:dyDescent="0.75">
      <c r="A961" t="s">
        <v>10</v>
      </c>
      <c r="B961" t="s">
        <v>11</v>
      </c>
      <c r="C961" t="s">
        <v>12</v>
      </c>
      <c r="D961">
        <v>10260260</v>
      </c>
      <c r="E961" t="s">
        <v>5435</v>
      </c>
      <c r="F961">
        <v>66111923</v>
      </c>
      <c r="G961" t="s">
        <v>2680</v>
      </c>
      <c r="H961" t="s">
        <v>5407</v>
      </c>
      <c r="I961" s="1">
        <v>45379</v>
      </c>
      <c r="J961" s="1">
        <v>1</v>
      </c>
      <c r="K961">
        <v>25</v>
      </c>
    </row>
    <row r="962" spans="1:11" x14ac:dyDescent="0.75">
      <c r="A962" t="s">
        <v>10</v>
      </c>
      <c r="B962" t="s">
        <v>11</v>
      </c>
      <c r="C962" t="s">
        <v>12</v>
      </c>
      <c r="D962">
        <v>10260260</v>
      </c>
      <c r="E962" t="s">
        <v>5435</v>
      </c>
      <c r="F962">
        <v>66111924</v>
      </c>
      <c r="G962" t="s">
        <v>4940</v>
      </c>
      <c r="H962" t="s">
        <v>5407</v>
      </c>
      <c r="I962" s="1">
        <v>45608</v>
      </c>
      <c r="J962" s="1">
        <v>1</v>
      </c>
      <c r="K962">
        <v>0</v>
      </c>
    </row>
    <row r="963" spans="1:11" x14ac:dyDescent="0.75">
      <c r="A963" t="s">
        <v>10</v>
      </c>
      <c r="B963" t="s">
        <v>11</v>
      </c>
      <c r="C963" t="s">
        <v>12</v>
      </c>
      <c r="D963">
        <v>10260260</v>
      </c>
      <c r="E963" t="s">
        <v>5435</v>
      </c>
      <c r="F963">
        <v>66112004</v>
      </c>
      <c r="G963" t="s">
        <v>3507</v>
      </c>
      <c r="H963" t="s">
        <v>5407</v>
      </c>
      <c r="I963" s="1">
        <v>45634</v>
      </c>
      <c r="J963" s="1">
        <v>1</v>
      </c>
      <c r="K963">
        <v>558</v>
      </c>
    </row>
    <row r="964" spans="1:11" x14ac:dyDescent="0.75">
      <c r="A964" t="s">
        <v>10</v>
      </c>
      <c r="B964" t="s">
        <v>11</v>
      </c>
      <c r="C964" t="s">
        <v>12</v>
      </c>
      <c r="D964">
        <v>10260260</v>
      </c>
      <c r="E964" t="s">
        <v>5435</v>
      </c>
      <c r="F964">
        <v>66112025</v>
      </c>
      <c r="G964" t="s">
        <v>4357</v>
      </c>
      <c r="H964" t="s">
        <v>5407</v>
      </c>
      <c r="I964" s="1">
        <v>46057</v>
      </c>
      <c r="J964" s="1">
        <v>1</v>
      </c>
      <c r="K964">
        <v>3</v>
      </c>
    </row>
    <row r="965" spans="1:11" x14ac:dyDescent="0.75">
      <c r="A965" t="s">
        <v>10</v>
      </c>
      <c r="B965" t="s">
        <v>11</v>
      </c>
      <c r="C965" t="s">
        <v>12</v>
      </c>
      <c r="D965">
        <v>10260260</v>
      </c>
      <c r="E965" t="s">
        <v>5435</v>
      </c>
      <c r="F965">
        <v>66112026</v>
      </c>
      <c r="G965" t="s">
        <v>4887</v>
      </c>
      <c r="H965" t="s">
        <v>5407</v>
      </c>
      <c r="I965" s="1">
        <v>46057</v>
      </c>
      <c r="J965" s="1">
        <v>1</v>
      </c>
      <c r="K965">
        <v>3</v>
      </c>
    </row>
    <row r="966" spans="1:11" x14ac:dyDescent="0.75">
      <c r="A966" t="s">
        <v>10</v>
      </c>
      <c r="B966" t="s">
        <v>11</v>
      </c>
      <c r="C966" t="s">
        <v>12</v>
      </c>
      <c r="D966">
        <v>10260260</v>
      </c>
      <c r="E966" t="s">
        <v>5435</v>
      </c>
      <c r="F966">
        <v>66112054</v>
      </c>
      <c r="G966" t="s">
        <v>2217</v>
      </c>
      <c r="H966" t="s">
        <v>5407</v>
      </c>
      <c r="I966" s="1">
        <v>45327</v>
      </c>
      <c r="J966" s="1">
        <v>1</v>
      </c>
      <c r="K966">
        <v>18</v>
      </c>
    </row>
    <row r="967" spans="1:11" x14ac:dyDescent="0.75">
      <c r="A967" t="s">
        <v>10</v>
      </c>
      <c r="B967" t="s">
        <v>11</v>
      </c>
      <c r="C967" t="s">
        <v>12</v>
      </c>
      <c r="D967">
        <v>10260260</v>
      </c>
      <c r="E967" t="s">
        <v>5435</v>
      </c>
      <c r="F967">
        <v>66112065</v>
      </c>
      <c r="G967" t="s">
        <v>4182</v>
      </c>
      <c r="H967" t="s">
        <v>5407</v>
      </c>
      <c r="I967" s="1">
        <v>45994</v>
      </c>
      <c r="J967" s="1">
        <v>1</v>
      </c>
      <c r="K967">
        <v>120</v>
      </c>
    </row>
    <row r="968" spans="1:11" x14ac:dyDescent="0.75">
      <c r="A968" t="s">
        <v>10</v>
      </c>
      <c r="B968" t="s">
        <v>11</v>
      </c>
      <c r="C968" t="s">
        <v>12</v>
      </c>
      <c r="D968">
        <v>10260260</v>
      </c>
      <c r="E968" t="s">
        <v>5435</v>
      </c>
      <c r="F968">
        <v>66112129</v>
      </c>
      <c r="G968" t="s">
        <v>3671</v>
      </c>
      <c r="H968" t="s">
        <v>5407</v>
      </c>
      <c r="I968" s="1">
        <v>45771</v>
      </c>
      <c r="J968" s="1">
        <v>1</v>
      </c>
      <c r="K968">
        <v>100</v>
      </c>
    </row>
    <row r="969" spans="1:11" x14ac:dyDescent="0.75">
      <c r="A969" t="s">
        <v>10</v>
      </c>
      <c r="B969" t="s">
        <v>11</v>
      </c>
      <c r="C969" t="s">
        <v>12</v>
      </c>
      <c r="D969">
        <v>10260260</v>
      </c>
      <c r="E969" t="s">
        <v>5435</v>
      </c>
      <c r="F969">
        <v>66112133</v>
      </c>
      <c r="G969" t="s">
        <v>3525</v>
      </c>
      <c r="H969" t="s">
        <v>5416</v>
      </c>
      <c r="I969" s="1">
        <v>45388</v>
      </c>
      <c r="J969" s="1">
        <v>1</v>
      </c>
      <c r="K969">
        <v>110</v>
      </c>
    </row>
    <row r="970" spans="1:11" x14ac:dyDescent="0.75">
      <c r="A970" t="s">
        <v>10</v>
      </c>
      <c r="B970" t="s">
        <v>11</v>
      </c>
      <c r="C970" t="s">
        <v>12</v>
      </c>
      <c r="D970">
        <v>10260260</v>
      </c>
      <c r="E970" t="s">
        <v>5435</v>
      </c>
      <c r="F970">
        <v>66112216</v>
      </c>
      <c r="G970" t="s">
        <v>311</v>
      </c>
      <c r="H970" t="s">
        <v>5407</v>
      </c>
      <c r="I970" s="1">
        <v>46155</v>
      </c>
      <c r="J970" s="1">
        <v>1</v>
      </c>
      <c r="K970">
        <v>100</v>
      </c>
    </row>
    <row r="971" spans="1:11" x14ac:dyDescent="0.75">
      <c r="A971" t="s">
        <v>10</v>
      </c>
      <c r="B971" t="s">
        <v>11</v>
      </c>
      <c r="C971" t="s">
        <v>12</v>
      </c>
      <c r="D971">
        <v>10260260</v>
      </c>
      <c r="E971" t="s">
        <v>5435</v>
      </c>
      <c r="F971">
        <v>66112262</v>
      </c>
      <c r="G971" t="s">
        <v>3468</v>
      </c>
      <c r="H971" t="s">
        <v>5407</v>
      </c>
      <c r="I971" s="1">
        <v>45983</v>
      </c>
      <c r="J971" s="1">
        <v>1</v>
      </c>
      <c r="K971">
        <v>3</v>
      </c>
    </row>
    <row r="972" spans="1:11" x14ac:dyDescent="0.75">
      <c r="A972" t="s">
        <v>10</v>
      </c>
      <c r="B972" t="s">
        <v>11</v>
      </c>
      <c r="C972" t="s">
        <v>12</v>
      </c>
      <c r="D972">
        <v>10260260</v>
      </c>
      <c r="E972" t="s">
        <v>5435</v>
      </c>
      <c r="F972">
        <v>66112279</v>
      </c>
      <c r="G972" t="s">
        <v>4190</v>
      </c>
      <c r="H972" t="s">
        <v>5407</v>
      </c>
      <c r="I972" s="1">
        <v>46002</v>
      </c>
      <c r="J972" s="1">
        <v>1</v>
      </c>
      <c r="K972">
        <v>15</v>
      </c>
    </row>
    <row r="973" spans="1:11" x14ac:dyDescent="0.75">
      <c r="A973" t="s">
        <v>10</v>
      </c>
      <c r="B973" t="s">
        <v>11</v>
      </c>
      <c r="C973" t="s">
        <v>12</v>
      </c>
      <c r="D973">
        <v>10260260</v>
      </c>
      <c r="E973" t="s">
        <v>5435</v>
      </c>
      <c r="F973">
        <v>66112315</v>
      </c>
      <c r="G973" t="s">
        <v>2408</v>
      </c>
      <c r="H973" t="s">
        <v>5407</v>
      </c>
      <c r="I973" s="1">
        <v>46087</v>
      </c>
      <c r="J973" s="1">
        <v>1</v>
      </c>
      <c r="K973">
        <v>0</v>
      </c>
    </row>
    <row r="974" spans="1:11" x14ac:dyDescent="0.75">
      <c r="A974" t="s">
        <v>10</v>
      </c>
      <c r="B974" t="s">
        <v>11</v>
      </c>
      <c r="C974" t="s">
        <v>12</v>
      </c>
      <c r="D974">
        <v>10260260</v>
      </c>
      <c r="E974" t="s">
        <v>5435</v>
      </c>
      <c r="F974">
        <v>66112348</v>
      </c>
      <c r="G974" t="s">
        <v>2811</v>
      </c>
      <c r="H974" t="s">
        <v>5406</v>
      </c>
      <c r="I974" s="1">
        <v>45379</v>
      </c>
      <c r="J974" s="1">
        <v>1</v>
      </c>
      <c r="K974">
        <v>25</v>
      </c>
    </row>
    <row r="975" spans="1:11" x14ac:dyDescent="0.75">
      <c r="A975" t="s">
        <v>10</v>
      </c>
      <c r="B975" t="s">
        <v>11</v>
      </c>
      <c r="C975" t="s">
        <v>12</v>
      </c>
      <c r="D975">
        <v>10260260</v>
      </c>
      <c r="E975" t="s">
        <v>5435</v>
      </c>
      <c r="F975">
        <v>66112363</v>
      </c>
      <c r="G975" t="s">
        <v>2800</v>
      </c>
      <c r="H975" t="s">
        <v>5407</v>
      </c>
      <c r="I975" s="1">
        <v>45341</v>
      </c>
      <c r="J975" s="1">
        <v>1</v>
      </c>
      <c r="K975">
        <v>270</v>
      </c>
    </row>
    <row r="976" spans="1:11" x14ac:dyDescent="0.75">
      <c r="A976" t="s">
        <v>10</v>
      </c>
      <c r="B976" t="s">
        <v>11</v>
      </c>
      <c r="C976" t="s">
        <v>12</v>
      </c>
      <c r="D976">
        <v>10260260</v>
      </c>
      <c r="E976" t="s">
        <v>5435</v>
      </c>
      <c r="F976">
        <v>66112374</v>
      </c>
      <c r="G976" t="s">
        <v>2211</v>
      </c>
      <c r="H976" t="s">
        <v>5442</v>
      </c>
      <c r="I976" s="1">
        <v>45822</v>
      </c>
      <c r="J976" s="1">
        <v>1</v>
      </c>
      <c r="K976">
        <v>730</v>
      </c>
    </row>
    <row r="977" spans="1:11" x14ac:dyDescent="0.75">
      <c r="A977" t="s">
        <v>10</v>
      </c>
      <c r="B977" t="s">
        <v>11</v>
      </c>
      <c r="C977" t="s">
        <v>12</v>
      </c>
      <c r="D977">
        <v>10260260</v>
      </c>
      <c r="E977" t="s">
        <v>5435</v>
      </c>
      <c r="F977">
        <v>66112383</v>
      </c>
      <c r="G977" t="s">
        <v>1948</v>
      </c>
      <c r="H977" t="s">
        <v>5407</v>
      </c>
      <c r="I977" s="1">
        <v>46156</v>
      </c>
      <c r="J977" s="1">
        <v>1</v>
      </c>
      <c r="K977">
        <v>97</v>
      </c>
    </row>
    <row r="978" spans="1:11" x14ac:dyDescent="0.75">
      <c r="A978" t="s">
        <v>10</v>
      </c>
      <c r="B978" t="s">
        <v>11</v>
      </c>
      <c r="C978" t="s">
        <v>12</v>
      </c>
      <c r="D978">
        <v>10260260</v>
      </c>
      <c r="E978" t="s">
        <v>5435</v>
      </c>
      <c r="F978">
        <v>66112476</v>
      </c>
      <c r="G978" t="s">
        <v>4763</v>
      </c>
      <c r="H978" t="s">
        <v>5407</v>
      </c>
      <c r="I978" s="1">
        <v>46037</v>
      </c>
      <c r="J978" s="1">
        <v>1</v>
      </c>
      <c r="K978">
        <v>10</v>
      </c>
    </row>
    <row r="979" spans="1:11" x14ac:dyDescent="0.75">
      <c r="A979" t="s">
        <v>10</v>
      </c>
      <c r="B979" t="s">
        <v>11</v>
      </c>
      <c r="C979" t="s">
        <v>12</v>
      </c>
      <c r="D979">
        <v>10260260</v>
      </c>
      <c r="E979" t="s">
        <v>5435</v>
      </c>
      <c r="F979">
        <v>66112504</v>
      </c>
      <c r="G979" t="s">
        <v>4152</v>
      </c>
      <c r="H979" t="s">
        <v>5407</v>
      </c>
      <c r="I979" s="1">
        <v>45363</v>
      </c>
      <c r="J979" s="1">
        <v>1</v>
      </c>
      <c r="K979">
        <v>20</v>
      </c>
    </row>
    <row r="980" spans="1:11" x14ac:dyDescent="0.75">
      <c r="A980" t="s">
        <v>10</v>
      </c>
      <c r="B980" t="s">
        <v>11</v>
      </c>
      <c r="C980" t="s">
        <v>12</v>
      </c>
      <c r="D980">
        <v>10260260</v>
      </c>
      <c r="E980" t="s">
        <v>5435</v>
      </c>
      <c r="F980">
        <v>66112532</v>
      </c>
      <c r="G980" t="s">
        <v>4051</v>
      </c>
      <c r="H980" t="s">
        <v>5407</v>
      </c>
      <c r="I980" s="1">
        <v>46137</v>
      </c>
      <c r="J980" s="1">
        <v>1</v>
      </c>
      <c r="K980">
        <v>83</v>
      </c>
    </row>
    <row r="981" spans="1:11" x14ac:dyDescent="0.75">
      <c r="A981" t="s">
        <v>10</v>
      </c>
      <c r="B981" t="s">
        <v>11</v>
      </c>
      <c r="C981" t="s">
        <v>12</v>
      </c>
      <c r="D981">
        <v>10260260</v>
      </c>
      <c r="E981" t="s">
        <v>5435</v>
      </c>
      <c r="F981">
        <v>66112561</v>
      </c>
      <c r="G981" t="s">
        <v>2176</v>
      </c>
      <c r="H981" t="s">
        <v>5406</v>
      </c>
      <c r="I981" s="1">
        <v>45371</v>
      </c>
      <c r="J981" s="1">
        <v>1</v>
      </c>
      <c r="K981">
        <v>470</v>
      </c>
    </row>
    <row r="982" spans="1:11" x14ac:dyDescent="0.75">
      <c r="A982" t="s">
        <v>10</v>
      </c>
      <c r="B982" t="s">
        <v>11</v>
      </c>
      <c r="C982" t="s">
        <v>12</v>
      </c>
      <c r="D982">
        <v>10260260</v>
      </c>
      <c r="E982" t="s">
        <v>5435</v>
      </c>
      <c r="F982">
        <v>66112630</v>
      </c>
      <c r="G982" t="s">
        <v>576</v>
      </c>
      <c r="H982" t="s">
        <v>5390</v>
      </c>
      <c r="I982" s="1">
        <v>45461</v>
      </c>
      <c r="J982" s="1">
        <v>1</v>
      </c>
      <c r="K982">
        <v>308</v>
      </c>
    </row>
    <row r="983" spans="1:11" x14ac:dyDescent="0.75">
      <c r="A983" t="s">
        <v>10</v>
      </c>
      <c r="B983" t="s">
        <v>11</v>
      </c>
      <c r="C983" t="s">
        <v>12</v>
      </c>
      <c r="D983">
        <v>10260260</v>
      </c>
      <c r="E983" t="s">
        <v>5435</v>
      </c>
      <c r="F983">
        <v>66112633</v>
      </c>
      <c r="G983" t="s">
        <v>5318</v>
      </c>
      <c r="H983" t="s">
        <v>5406</v>
      </c>
      <c r="I983" s="1">
        <v>46087</v>
      </c>
      <c r="J983" s="1">
        <v>1</v>
      </c>
      <c r="K983">
        <v>1100</v>
      </c>
    </row>
    <row r="984" spans="1:11" x14ac:dyDescent="0.75">
      <c r="A984" t="s">
        <v>10</v>
      </c>
      <c r="B984" t="s">
        <v>11</v>
      </c>
      <c r="C984" t="s">
        <v>12</v>
      </c>
      <c r="D984">
        <v>10260260</v>
      </c>
      <c r="E984" t="s">
        <v>5435</v>
      </c>
      <c r="F984">
        <v>66112652</v>
      </c>
      <c r="G984" t="s">
        <v>1263</v>
      </c>
      <c r="H984" t="s">
        <v>5407</v>
      </c>
      <c r="I984" s="1">
        <v>45463</v>
      </c>
      <c r="J984" s="1">
        <v>1</v>
      </c>
      <c r="K984">
        <v>130</v>
      </c>
    </row>
    <row r="985" spans="1:11" x14ac:dyDescent="0.75">
      <c r="A985" t="s">
        <v>10</v>
      </c>
      <c r="B985" t="s">
        <v>11</v>
      </c>
      <c r="C985" t="s">
        <v>12</v>
      </c>
      <c r="D985">
        <v>10260260</v>
      </c>
      <c r="E985" t="s">
        <v>5435</v>
      </c>
      <c r="F985">
        <v>66112712</v>
      </c>
      <c r="G985" t="s">
        <v>3852</v>
      </c>
      <c r="H985" t="s">
        <v>5421</v>
      </c>
      <c r="I985" s="1">
        <v>45634</v>
      </c>
      <c r="J985" s="1">
        <v>1</v>
      </c>
      <c r="K985">
        <v>0</v>
      </c>
    </row>
    <row r="986" spans="1:11" x14ac:dyDescent="0.75">
      <c r="A986" t="s">
        <v>10</v>
      </c>
      <c r="B986" t="s">
        <v>11</v>
      </c>
      <c r="C986" t="s">
        <v>12</v>
      </c>
      <c r="D986">
        <v>10260260</v>
      </c>
      <c r="E986" t="s">
        <v>5435</v>
      </c>
      <c r="F986">
        <v>66112730</v>
      </c>
      <c r="G986" t="s">
        <v>5307</v>
      </c>
      <c r="H986" t="s">
        <v>5416</v>
      </c>
      <c r="I986" s="1">
        <v>45492</v>
      </c>
      <c r="J986" s="1">
        <v>1</v>
      </c>
      <c r="K986">
        <v>220</v>
      </c>
    </row>
    <row r="987" spans="1:11" x14ac:dyDescent="0.75">
      <c r="A987" t="s">
        <v>10</v>
      </c>
      <c r="B987" t="s">
        <v>11</v>
      </c>
      <c r="C987" t="s">
        <v>12</v>
      </c>
      <c r="D987">
        <v>10260260</v>
      </c>
      <c r="E987" t="s">
        <v>5435</v>
      </c>
      <c r="F987">
        <v>66112748</v>
      </c>
      <c r="G987" t="s">
        <v>4263</v>
      </c>
      <c r="H987" t="s">
        <v>5406</v>
      </c>
      <c r="I987" s="1">
        <v>46087</v>
      </c>
      <c r="J987" s="1">
        <v>1</v>
      </c>
      <c r="K987">
        <v>170</v>
      </c>
    </row>
    <row r="988" spans="1:11" x14ac:dyDescent="0.75">
      <c r="A988" t="s">
        <v>10</v>
      </c>
      <c r="B988" t="s">
        <v>11</v>
      </c>
      <c r="C988" t="s">
        <v>12</v>
      </c>
      <c r="D988">
        <v>10260260</v>
      </c>
      <c r="E988" t="s">
        <v>5435</v>
      </c>
      <c r="F988">
        <v>66112775</v>
      </c>
      <c r="G988" t="s">
        <v>2529</v>
      </c>
      <c r="H988" t="s">
        <v>5407</v>
      </c>
      <c r="I988" s="1">
        <v>45994</v>
      </c>
      <c r="J988" s="1">
        <v>1</v>
      </c>
      <c r="K988">
        <v>9</v>
      </c>
    </row>
    <row r="989" spans="1:11" x14ac:dyDescent="0.75">
      <c r="A989" t="s">
        <v>10</v>
      </c>
      <c r="B989" t="s">
        <v>11</v>
      </c>
      <c r="C989" t="s">
        <v>12</v>
      </c>
      <c r="D989">
        <v>10260260</v>
      </c>
      <c r="E989" t="s">
        <v>5435</v>
      </c>
      <c r="F989">
        <v>66112801</v>
      </c>
      <c r="G989" t="s">
        <v>7014</v>
      </c>
      <c r="H989" t="s">
        <v>5407</v>
      </c>
      <c r="I989" s="1">
        <v>45991</v>
      </c>
      <c r="J989" s="1">
        <v>1</v>
      </c>
      <c r="K989">
        <v>305</v>
      </c>
    </row>
    <row r="990" spans="1:11" x14ac:dyDescent="0.75">
      <c r="A990" t="s">
        <v>10</v>
      </c>
      <c r="B990" t="s">
        <v>11</v>
      </c>
      <c r="C990" t="s">
        <v>12</v>
      </c>
      <c r="D990">
        <v>10260260</v>
      </c>
      <c r="E990" t="s">
        <v>5435</v>
      </c>
      <c r="F990">
        <v>66112812</v>
      </c>
      <c r="G990" t="s">
        <v>4589</v>
      </c>
      <c r="H990" t="s">
        <v>5407</v>
      </c>
      <c r="I990" s="1">
        <v>45547</v>
      </c>
      <c r="J990" s="1">
        <v>1</v>
      </c>
      <c r="K990">
        <v>165</v>
      </c>
    </row>
    <row r="991" spans="1:11" x14ac:dyDescent="0.75">
      <c r="A991" t="s">
        <v>10</v>
      </c>
      <c r="B991" t="s">
        <v>11</v>
      </c>
      <c r="C991" t="s">
        <v>12</v>
      </c>
      <c r="D991">
        <v>10260260</v>
      </c>
      <c r="E991" t="s">
        <v>5435</v>
      </c>
      <c r="F991">
        <v>66112844</v>
      </c>
      <c r="G991" t="s">
        <v>3745</v>
      </c>
      <c r="H991" t="s">
        <v>5407</v>
      </c>
      <c r="I991" s="1">
        <v>46015</v>
      </c>
      <c r="J991" s="1">
        <v>1</v>
      </c>
      <c r="K991">
        <v>30</v>
      </c>
    </row>
    <row r="992" spans="1:11" x14ac:dyDescent="0.75">
      <c r="A992" t="s">
        <v>10</v>
      </c>
      <c r="B992" t="s">
        <v>11</v>
      </c>
      <c r="C992" t="s">
        <v>12</v>
      </c>
      <c r="D992">
        <v>10260260</v>
      </c>
      <c r="E992" t="s">
        <v>5435</v>
      </c>
      <c r="F992">
        <v>66112871</v>
      </c>
      <c r="G992" t="s">
        <v>4607</v>
      </c>
      <c r="H992" t="s">
        <v>5407</v>
      </c>
      <c r="I992" s="1">
        <v>45748</v>
      </c>
      <c r="J992" s="1">
        <v>1</v>
      </c>
      <c r="K992">
        <v>140</v>
      </c>
    </row>
    <row r="993" spans="1:11" x14ac:dyDescent="0.75">
      <c r="A993" t="s">
        <v>10</v>
      </c>
      <c r="B993" t="s">
        <v>11</v>
      </c>
      <c r="C993" t="s">
        <v>12</v>
      </c>
      <c r="D993">
        <v>10260260</v>
      </c>
      <c r="E993" t="s">
        <v>5435</v>
      </c>
      <c r="F993">
        <v>66112911</v>
      </c>
      <c r="G993" t="s">
        <v>3275</v>
      </c>
      <c r="H993" t="s">
        <v>5407</v>
      </c>
      <c r="I993" s="1">
        <v>45784</v>
      </c>
      <c r="J993" s="1">
        <v>1</v>
      </c>
      <c r="K993">
        <v>25</v>
      </c>
    </row>
    <row r="994" spans="1:11" x14ac:dyDescent="0.75">
      <c r="A994" t="s">
        <v>10</v>
      </c>
      <c r="B994" t="s">
        <v>11</v>
      </c>
      <c r="C994" t="s">
        <v>12</v>
      </c>
      <c r="D994">
        <v>10260260</v>
      </c>
      <c r="E994" t="s">
        <v>5435</v>
      </c>
      <c r="F994">
        <v>66112955</v>
      </c>
      <c r="G994" t="s">
        <v>5093</v>
      </c>
      <c r="H994" t="s">
        <v>5407</v>
      </c>
      <c r="I994" s="1">
        <v>45701</v>
      </c>
      <c r="J994" s="1">
        <v>1</v>
      </c>
      <c r="K994">
        <v>100</v>
      </c>
    </row>
    <row r="995" spans="1:11" x14ac:dyDescent="0.75">
      <c r="A995" t="s">
        <v>10</v>
      </c>
      <c r="B995" t="s">
        <v>11</v>
      </c>
      <c r="C995" t="s">
        <v>12</v>
      </c>
      <c r="D995">
        <v>10260260</v>
      </c>
      <c r="E995" t="s">
        <v>5435</v>
      </c>
      <c r="F995">
        <v>66112959</v>
      </c>
      <c r="G995" t="s">
        <v>2823</v>
      </c>
      <c r="H995" t="s">
        <v>5416</v>
      </c>
      <c r="I995" s="1">
        <v>46057</v>
      </c>
      <c r="J995" s="1">
        <v>1</v>
      </c>
      <c r="K995">
        <v>20</v>
      </c>
    </row>
    <row r="996" spans="1:11" x14ac:dyDescent="0.75">
      <c r="A996" t="s">
        <v>10</v>
      </c>
      <c r="B996" t="s">
        <v>11</v>
      </c>
      <c r="C996" t="s">
        <v>12</v>
      </c>
      <c r="D996">
        <v>10260260</v>
      </c>
      <c r="E996" t="s">
        <v>5435</v>
      </c>
      <c r="F996">
        <v>66112982</v>
      </c>
      <c r="G996" t="s">
        <v>1029</v>
      </c>
      <c r="H996" t="s">
        <v>5407</v>
      </c>
      <c r="I996" s="1">
        <v>45718</v>
      </c>
      <c r="J996" s="1">
        <v>1</v>
      </c>
      <c r="K996">
        <v>452</v>
      </c>
    </row>
    <row r="997" spans="1:11" x14ac:dyDescent="0.75">
      <c r="A997" t="s">
        <v>10</v>
      </c>
      <c r="B997" t="s">
        <v>11</v>
      </c>
      <c r="C997" t="s">
        <v>12</v>
      </c>
      <c r="D997">
        <v>10260260</v>
      </c>
      <c r="E997" t="s">
        <v>5435</v>
      </c>
      <c r="F997">
        <v>66113018</v>
      </c>
      <c r="G997" t="s">
        <v>2205</v>
      </c>
      <c r="H997" t="s">
        <v>5419</v>
      </c>
      <c r="I997" s="1">
        <v>45841</v>
      </c>
      <c r="J997" s="1">
        <v>1</v>
      </c>
      <c r="K997">
        <v>600</v>
      </c>
    </row>
    <row r="998" spans="1:11" x14ac:dyDescent="0.75">
      <c r="A998" t="s">
        <v>10</v>
      </c>
      <c r="B998" t="s">
        <v>11</v>
      </c>
      <c r="C998" t="s">
        <v>12</v>
      </c>
      <c r="D998">
        <v>10260260</v>
      </c>
      <c r="E998" t="s">
        <v>5435</v>
      </c>
      <c r="F998">
        <v>66113037</v>
      </c>
      <c r="G998" t="s">
        <v>4893</v>
      </c>
      <c r="H998" t="s">
        <v>5416</v>
      </c>
      <c r="I998" s="1">
        <v>45813</v>
      </c>
      <c r="J998" s="1">
        <v>1</v>
      </c>
      <c r="K998">
        <v>80</v>
      </c>
    </row>
    <row r="999" spans="1:11" x14ac:dyDescent="0.75">
      <c r="A999" t="s">
        <v>10</v>
      </c>
      <c r="B999" t="s">
        <v>11</v>
      </c>
      <c r="C999" t="s">
        <v>12</v>
      </c>
      <c r="D999">
        <v>10260260</v>
      </c>
      <c r="E999" t="s">
        <v>5435</v>
      </c>
      <c r="F999">
        <v>66113042</v>
      </c>
      <c r="G999" t="s">
        <v>2527</v>
      </c>
      <c r="H999" t="s">
        <v>5407</v>
      </c>
      <c r="I999" s="1">
        <v>45785</v>
      </c>
      <c r="J999" s="1">
        <v>1</v>
      </c>
      <c r="K999">
        <v>29</v>
      </c>
    </row>
    <row r="1000" spans="1:11" x14ac:dyDescent="0.75">
      <c r="A1000" t="s">
        <v>10</v>
      </c>
      <c r="B1000" t="s">
        <v>11</v>
      </c>
      <c r="C1000" t="s">
        <v>12</v>
      </c>
      <c r="D1000">
        <v>10260260</v>
      </c>
      <c r="E1000" t="s">
        <v>5435</v>
      </c>
      <c r="F1000">
        <v>66113057</v>
      </c>
      <c r="G1000" t="s">
        <v>5443</v>
      </c>
      <c r="H1000" t="s">
        <v>5419</v>
      </c>
      <c r="I1000" s="1">
        <v>45799</v>
      </c>
      <c r="J1000" s="1">
        <v>1</v>
      </c>
      <c r="K1000">
        <v>220</v>
      </c>
    </row>
    <row r="1001" spans="1:11" x14ac:dyDescent="0.75">
      <c r="A1001" t="s">
        <v>10</v>
      </c>
      <c r="B1001" t="s">
        <v>11</v>
      </c>
      <c r="C1001" t="s">
        <v>12</v>
      </c>
      <c r="D1001">
        <v>10260260</v>
      </c>
      <c r="E1001" t="s">
        <v>5435</v>
      </c>
      <c r="F1001">
        <v>66113070</v>
      </c>
      <c r="G1001" t="s">
        <v>2183</v>
      </c>
      <c r="H1001" t="s">
        <v>5419</v>
      </c>
      <c r="I1001" s="1">
        <v>45926</v>
      </c>
      <c r="J1001" s="1">
        <v>1</v>
      </c>
      <c r="K1001">
        <v>560</v>
      </c>
    </row>
    <row r="1002" spans="1:11" x14ac:dyDescent="0.75">
      <c r="A1002" t="s">
        <v>10</v>
      </c>
      <c r="B1002" t="s">
        <v>11</v>
      </c>
      <c r="C1002" t="s">
        <v>12</v>
      </c>
      <c r="D1002">
        <v>10260260</v>
      </c>
      <c r="E1002" t="s">
        <v>5435</v>
      </c>
      <c r="F1002">
        <v>66113072</v>
      </c>
      <c r="G1002" t="s">
        <v>3268</v>
      </c>
      <c r="H1002" t="s">
        <v>5416</v>
      </c>
      <c r="I1002" s="1">
        <v>45782</v>
      </c>
      <c r="J1002" s="1">
        <v>1</v>
      </c>
      <c r="K1002">
        <v>10</v>
      </c>
    </row>
    <row r="1003" spans="1:11" x14ac:dyDescent="0.75">
      <c r="A1003" t="s">
        <v>10</v>
      </c>
      <c r="B1003" t="s">
        <v>11</v>
      </c>
      <c r="C1003" t="s">
        <v>12</v>
      </c>
      <c r="D1003">
        <v>10260260</v>
      </c>
      <c r="E1003" t="s">
        <v>5435</v>
      </c>
      <c r="F1003">
        <v>66113188</v>
      </c>
      <c r="G1003" t="s">
        <v>3444</v>
      </c>
      <c r="H1003" t="s">
        <v>5407</v>
      </c>
      <c r="I1003" s="1">
        <v>45815</v>
      </c>
      <c r="J1003" s="1">
        <v>1</v>
      </c>
      <c r="K1003">
        <v>50</v>
      </c>
    </row>
    <row r="1004" spans="1:11" x14ac:dyDescent="0.75">
      <c r="A1004" t="s">
        <v>10</v>
      </c>
      <c r="B1004" t="s">
        <v>11</v>
      </c>
      <c r="C1004" t="s">
        <v>12</v>
      </c>
      <c r="D1004">
        <v>10260260</v>
      </c>
      <c r="E1004" t="s">
        <v>5435</v>
      </c>
      <c r="F1004">
        <v>66113236</v>
      </c>
      <c r="G1004" t="s">
        <v>7015</v>
      </c>
      <c r="H1004" t="s">
        <v>5416</v>
      </c>
      <c r="I1004" s="1">
        <v>45830</v>
      </c>
      <c r="J1004" s="1">
        <v>1</v>
      </c>
      <c r="K1004">
        <v>90</v>
      </c>
    </row>
    <row r="1005" spans="1:11" x14ac:dyDescent="0.75">
      <c r="A1005" t="s">
        <v>10</v>
      </c>
      <c r="B1005" t="s">
        <v>11</v>
      </c>
      <c r="C1005" t="s">
        <v>12</v>
      </c>
      <c r="D1005">
        <v>10260260</v>
      </c>
      <c r="E1005" t="s">
        <v>5435</v>
      </c>
      <c r="F1005">
        <v>66113269</v>
      </c>
      <c r="G1005" t="s">
        <v>926</v>
      </c>
      <c r="H1005" t="s">
        <v>5421</v>
      </c>
      <c r="I1005" s="1">
        <v>46025</v>
      </c>
      <c r="J1005" s="1">
        <v>1</v>
      </c>
      <c r="K1005">
        <v>11</v>
      </c>
    </row>
    <row r="1006" spans="1:11" x14ac:dyDescent="0.75">
      <c r="A1006" t="s">
        <v>10</v>
      </c>
      <c r="B1006" t="s">
        <v>11</v>
      </c>
      <c r="C1006" t="s">
        <v>12</v>
      </c>
      <c r="D1006">
        <v>10260260</v>
      </c>
      <c r="E1006" t="s">
        <v>5435</v>
      </c>
      <c r="F1006">
        <v>66113273</v>
      </c>
      <c r="G1006" t="s">
        <v>7293</v>
      </c>
      <c r="H1006" t="s">
        <v>5419</v>
      </c>
      <c r="I1006" s="1">
        <v>45854</v>
      </c>
      <c r="J1006" s="1">
        <v>1</v>
      </c>
      <c r="K1006">
        <v>0</v>
      </c>
    </row>
    <row r="1007" spans="1:11" x14ac:dyDescent="0.75">
      <c r="A1007" t="s">
        <v>10</v>
      </c>
      <c r="B1007" t="s">
        <v>11</v>
      </c>
      <c r="C1007" t="s">
        <v>12</v>
      </c>
      <c r="D1007">
        <v>10260260</v>
      </c>
      <c r="E1007" t="s">
        <v>5435</v>
      </c>
      <c r="F1007">
        <v>66113276</v>
      </c>
      <c r="G1007" t="s">
        <v>445</v>
      </c>
      <c r="H1007" t="s">
        <v>5407</v>
      </c>
      <c r="I1007" s="1">
        <v>46057</v>
      </c>
      <c r="J1007" s="1">
        <v>1</v>
      </c>
      <c r="K1007">
        <v>3</v>
      </c>
    </row>
    <row r="1008" spans="1:11" x14ac:dyDescent="0.75">
      <c r="A1008" t="s">
        <v>10</v>
      </c>
      <c r="B1008" t="s">
        <v>11</v>
      </c>
      <c r="C1008" t="s">
        <v>12</v>
      </c>
      <c r="D1008">
        <v>10260260</v>
      </c>
      <c r="E1008" t="s">
        <v>5435</v>
      </c>
      <c r="F1008">
        <v>66113288</v>
      </c>
      <c r="G1008" t="s">
        <v>4876</v>
      </c>
      <c r="H1008" t="s">
        <v>5416</v>
      </c>
      <c r="I1008" s="1">
        <v>46141</v>
      </c>
      <c r="J1008" s="1">
        <v>1</v>
      </c>
      <c r="K1008">
        <v>42</v>
      </c>
    </row>
    <row r="1009" spans="1:11" x14ac:dyDescent="0.75">
      <c r="A1009" t="s">
        <v>10</v>
      </c>
      <c r="B1009" t="s">
        <v>11</v>
      </c>
      <c r="C1009" t="s">
        <v>12</v>
      </c>
      <c r="D1009">
        <v>10260260</v>
      </c>
      <c r="E1009" t="s">
        <v>5435</v>
      </c>
      <c r="F1009">
        <v>66113304</v>
      </c>
      <c r="G1009" t="s">
        <v>3973</v>
      </c>
      <c r="H1009" t="s">
        <v>5407</v>
      </c>
      <c r="I1009" s="1">
        <v>46137</v>
      </c>
      <c r="J1009" s="1">
        <v>1</v>
      </c>
      <c r="K1009">
        <v>70</v>
      </c>
    </row>
    <row r="1010" spans="1:11" x14ac:dyDescent="0.75">
      <c r="A1010" t="s">
        <v>10</v>
      </c>
      <c r="B1010" t="s">
        <v>11</v>
      </c>
      <c r="C1010" t="s">
        <v>12</v>
      </c>
      <c r="D1010">
        <v>10260260</v>
      </c>
      <c r="E1010" t="s">
        <v>5435</v>
      </c>
      <c r="F1010">
        <v>66113412</v>
      </c>
      <c r="G1010" t="s">
        <v>5369</v>
      </c>
      <c r="H1010" t="s">
        <v>5407</v>
      </c>
      <c r="I1010" s="1">
        <v>45993</v>
      </c>
      <c r="J1010" s="1">
        <v>1</v>
      </c>
      <c r="K1010">
        <v>685</v>
      </c>
    </row>
    <row r="1011" spans="1:11" x14ac:dyDescent="0.75">
      <c r="A1011" t="s">
        <v>10</v>
      </c>
      <c r="B1011" t="s">
        <v>11</v>
      </c>
      <c r="C1011" t="s">
        <v>12</v>
      </c>
      <c r="D1011">
        <v>10260260</v>
      </c>
      <c r="E1011" t="s">
        <v>5435</v>
      </c>
      <c r="F1011">
        <v>66113423</v>
      </c>
      <c r="G1011" t="s">
        <v>1424</v>
      </c>
      <c r="H1011" t="s">
        <v>5397</v>
      </c>
      <c r="I1011" s="1">
        <v>45910</v>
      </c>
      <c r="J1011" s="1">
        <v>1</v>
      </c>
      <c r="K1011">
        <v>30</v>
      </c>
    </row>
    <row r="1012" spans="1:11" x14ac:dyDescent="0.75">
      <c r="A1012" t="s">
        <v>10</v>
      </c>
      <c r="B1012" t="s">
        <v>11</v>
      </c>
      <c r="C1012" t="s">
        <v>12</v>
      </c>
      <c r="D1012">
        <v>10260260</v>
      </c>
      <c r="E1012" t="s">
        <v>5435</v>
      </c>
      <c r="F1012">
        <v>66113424</v>
      </c>
      <c r="G1012" t="s">
        <v>4901</v>
      </c>
      <c r="H1012" t="s">
        <v>5406</v>
      </c>
      <c r="I1012" s="1">
        <v>45933</v>
      </c>
      <c r="J1012" s="1">
        <v>1</v>
      </c>
      <c r="K1012">
        <v>175</v>
      </c>
    </row>
    <row r="1013" spans="1:11" x14ac:dyDescent="0.75">
      <c r="A1013" t="s">
        <v>10</v>
      </c>
      <c r="B1013" t="s">
        <v>11</v>
      </c>
      <c r="C1013" t="s">
        <v>12</v>
      </c>
      <c r="D1013">
        <v>10260260</v>
      </c>
      <c r="E1013" t="s">
        <v>5435</v>
      </c>
      <c r="F1013">
        <v>66113428</v>
      </c>
      <c r="G1013" t="s">
        <v>5107</v>
      </c>
      <c r="H1013" t="s">
        <v>5407</v>
      </c>
      <c r="I1013" s="1">
        <v>45918</v>
      </c>
      <c r="J1013" s="1">
        <v>1</v>
      </c>
      <c r="K1013">
        <v>17</v>
      </c>
    </row>
    <row r="1014" spans="1:11" x14ac:dyDescent="0.75">
      <c r="A1014" t="s">
        <v>10</v>
      </c>
      <c r="B1014" t="s">
        <v>11</v>
      </c>
      <c r="C1014" t="s">
        <v>12</v>
      </c>
      <c r="D1014">
        <v>10260260</v>
      </c>
      <c r="E1014" t="s">
        <v>5435</v>
      </c>
      <c r="F1014">
        <v>66113456</v>
      </c>
      <c r="G1014" t="s">
        <v>4250</v>
      </c>
      <c r="H1014" t="s">
        <v>5407</v>
      </c>
      <c r="I1014" s="1">
        <v>45965</v>
      </c>
      <c r="J1014" s="1">
        <v>1</v>
      </c>
      <c r="K1014">
        <v>210</v>
      </c>
    </row>
    <row r="1015" spans="1:11" x14ac:dyDescent="0.75">
      <c r="A1015" t="s">
        <v>10</v>
      </c>
      <c r="B1015" t="s">
        <v>11</v>
      </c>
      <c r="C1015" t="s">
        <v>12</v>
      </c>
      <c r="D1015">
        <v>10260260</v>
      </c>
      <c r="E1015" t="s">
        <v>5435</v>
      </c>
      <c r="F1015">
        <v>66113491</v>
      </c>
      <c r="G1015" t="s">
        <v>5444</v>
      </c>
      <c r="H1015" t="s">
        <v>5419</v>
      </c>
      <c r="I1015" s="1">
        <v>46011</v>
      </c>
      <c r="J1015" s="1">
        <v>1</v>
      </c>
      <c r="K1015">
        <v>200</v>
      </c>
    </row>
    <row r="1016" spans="1:11" x14ac:dyDescent="0.75">
      <c r="A1016" t="s">
        <v>10</v>
      </c>
      <c r="B1016" t="s">
        <v>11</v>
      </c>
      <c r="C1016" t="s">
        <v>12</v>
      </c>
      <c r="D1016">
        <v>10260260</v>
      </c>
      <c r="E1016" t="s">
        <v>5435</v>
      </c>
      <c r="F1016">
        <v>66113696</v>
      </c>
      <c r="G1016" t="s">
        <v>4352</v>
      </c>
      <c r="H1016" t="s">
        <v>5407</v>
      </c>
      <c r="I1016" s="1">
        <v>46057</v>
      </c>
      <c r="J1016" s="1">
        <v>1</v>
      </c>
      <c r="K1016">
        <v>20</v>
      </c>
    </row>
    <row r="1017" spans="1:11" x14ac:dyDescent="0.75">
      <c r="A1017" t="s">
        <v>10</v>
      </c>
      <c r="B1017" t="s">
        <v>11</v>
      </c>
      <c r="C1017" t="s">
        <v>12</v>
      </c>
      <c r="D1017">
        <v>10260260</v>
      </c>
      <c r="E1017" t="s">
        <v>5435</v>
      </c>
      <c r="F1017">
        <v>66113708</v>
      </c>
      <c r="G1017" t="s">
        <v>4103</v>
      </c>
      <c r="H1017" t="s">
        <v>5407</v>
      </c>
      <c r="I1017" s="1">
        <v>46036</v>
      </c>
      <c r="J1017" s="1">
        <v>1</v>
      </c>
      <c r="K1017">
        <v>1628</v>
      </c>
    </row>
    <row r="1018" spans="1:11" x14ac:dyDescent="0.75">
      <c r="A1018" t="s">
        <v>10</v>
      </c>
      <c r="B1018" t="s">
        <v>11</v>
      </c>
      <c r="C1018" t="s">
        <v>12</v>
      </c>
      <c r="D1018">
        <v>10260260</v>
      </c>
      <c r="E1018" t="s">
        <v>5435</v>
      </c>
      <c r="F1018">
        <v>66113709</v>
      </c>
      <c r="G1018" t="s">
        <v>4355</v>
      </c>
      <c r="H1018" t="s">
        <v>5407</v>
      </c>
      <c r="I1018" s="1">
        <v>45991</v>
      </c>
      <c r="J1018" s="1">
        <v>1</v>
      </c>
      <c r="K1018">
        <v>0</v>
      </c>
    </row>
    <row r="1019" spans="1:11" x14ac:dyDescent="0.75">
      <c r="A1019" t="s">
        <v>10</v>
      </c>
      <c r="B1019" t="s">
        <v>11</v>
      </c>
      <c r="C1019" t="s">
        <v>12</v>
      </c>
      <c r="D1019">
        <v>10260260</v>
      </c>
      <c r="E1019" t="s">
        <v>5435</v>
      </c>
      <c r="F1019">
        <v>66113710</v>
      </c>
      <c r="G1019" t="s">
        <v>260</v>
      </c>
      <c r="H1019" t="s">
        <v>5407</v>
      </c>
      <c r="I1019" s="1">
        <v>45991</v>
      </c>
      <c r="J1019" s="1">
        <v>1</v>
      </c>
      <c r="K1019">
        <v>5</v>
      </c>
    </row>
    <row r="1020" spans="1:11" x14ac:dyDescent="0.75">
      <c r="A1020" t="s">
        <v>10</v>
      </c>
      <c r="B1020" t="s">
        <v>11</v>
      </c>
      <c r="C1020" t="s">
        <v>12</v>
      </c>
      <c r="D1020">
        <v>10260260</v>
      </c>
      <c r="E1020" t="s">
        <v>5435</v>
      </c>
      <c r="F1020">
        <v>66113715</v>
      </c>
      <c r="G1020" t="s">
        <v>451</v>
      </c>
      <c r="H1020" t="s">
        <v>5407</v>
      </c>
      <c r="I1020" s="1">
        <v>46034</v>
      </c>
      <c r="J1020" s="1">
        <v>1</v>
      </c>
      <c r="K1020">
        <v>50</v>
      </c>
    </row>
    <row r="1021" spans="1:11" x14ac:dyDescent="0.75">
      <c r="A1021" t="s">
        <v>10</v>
      </c>
      <c r="B1021" t="s">
        <v>11</v>
      </c>
      <c r="C1021" t="s">
        <v>12</v>
      </c>
      <c r="D1021">
        <v>10260260</v>
      </c>
      <c r="E1021" t="s">
        <v>5435</v>
      </c>
      <c r="F1021">
        <v>66113736</v>
      </c>
      <c r="G1021" t="s">
        <v>4608</v>
      </c>
      <c r="H1021" t="s">
        <v>5407</v>
      </c>
      <c r="I1021" s="1">
        <v>45994</v>
      </c>
      <c r="J1021" s="1">
        <v>1</v>
      </c>
      <c r="K1021">
        <v>50</v>
      </c>
    </row>
    <row r="1022" spans="1:11" x14ac:dyDescent="0.75">
      <c r="A1022" t="s">
        <v>10</v>
      </c>
      <c r="B1022" t="s">
        <v>11</v>
      </c>
      <c r="C1022" t="s">
        <v>12</v>
      </c>
      <c r="D1022">
        <v>10260260</v>
      </c>
      <c r="E1022" t="s">
        <v>5435</v>
      </c>
      <c r="F1022">
        <v>66113812</v>
      </c>
      <c r="G1022" t="s">
        <v>3986</v>
      </c>
      <c r="H1022" t="s">
        <v>5407</v>
      </c>
      <c r="I1022" s="1">
        <v>46087</v>
      </c>
      <c r="J1022" s="1">
        <v>1</v>
      </c>
      <c r="K1022">
        <v>15</v>
      </c>
    </row>
    <row r="1023" spans="1:11" x14ac:dyDescent="0.75">
      <c r="A1023" t="s">
        <v>10</v>
      </c>
      <c r="B1023" t="s">
        <v>11</v>
      </c>
      <c r="C1023" t="s">
        <v>12</v>
      </c>
      <c r="D1023">
        <v>10260260</v>
      </c>
      <c r="E1023" t="s">
        <v>5435</v>
      </c>
      <c r="F1023">
        <v>66113902</v>
      </c>
      <c r="G1023" t="s">
        <v>7016</v>
      </c>
      <c r="H1023" t="s">
        <v>5412</v>
      </c>
      <c r="I1023" s="1">
        <v>46022</v>
      </c>
      <c r="J1023" s="1">
        <v>1</v>
      </c>
      <c r="K1023">
        <v>0</v>
      </c>
    </row>
    <row r="1024" spans="1:11" x14ac:dyDescent="0.75">
      <c r="A1024" t="s">
        <v>10</v>
      </c>
      <c r="B1024" t="s">
        <v>11</v>
      </c>
      <c r="C1024" t="s">
        <v>12</v>
      </c>
      <c r="D1024">
        <v>10260260</v>
      </c>
      <c r="E1024" t="s">
        <v>5435</v>
      </c>
      <c r="F1024">
        <v>66113903</v>
      </c>
      <c r="G1024" t="s">
        <v>2746</v>
      </c>
      <c r="H1024" t="s">
        <v>5412</v>
      </c>
      <c r="I1024" s="1">
        <v>46015</v>
      </c>
      <c r="J1024" s="1">
        <v>1</v>
      </c>
      <c r="K1024">
        <v>160</v>
      </c>
    </row>
    <row r="1025" spans="1:11" x14ac:dyDescent="0.75">
      <c r="A1025" t="s">
        <v>10</v>
      </c>
      <c r="B1025" t="s">
        <v>11</v>
      </c>
      <c r="C1025" t="s">
        <v>12</v>
      </c>
      <c r="D1025">
        <v>10260260</v>
      </c>
      <c r="E1025" t="s">
        <v>5435</v>
      </c>
      <c r="F1025">
        <v>66114176</v>
      </c>
      <c r="G1025" t="s">
        <v>1240</v>
      </c>
      <c r="H1025" t="s">
        <v>5397</v>
      </c>
      <c r="I1025" s="1">
        <v>46087</v>
      </c>
      <c r="J1025" s="1">
        <v>1</v>
      </c>
      <c r="K1025">
        <v>5</v>
      </c>
    </row>
    <row r="1026" spans="1:11" x14ac:dyDescent="0.75">
      <c r="A1026" t="s">
        <v>10</v>
      </c>
      <c r="B1026" t="s">
        <v>11</v>
      </c>
      <c r="C1026" t="s">
        <v>12</v>
      </c>
      <c r="D1026">
        <v>10260260</v>
      </c>
      <c r="E1026" t="s">
        <v>5435</v>
      </c>
      <c r="F1026">
        <v>66114840</v>
      </c>
      <c r="G1026" t="s">
        <v>1163</v>
      </c>
      <c r="H1026" t="s">
        <v>5407</v>
      </c>
      <c r="I1026" s="1">
        <v>46058</v>
      </c>
      <c r="J1026" s="1">
        <v>1</v>
      </c>
      <c r="K1026">
        <v>50</v>
      </c>
    </row>
    <row r="1027" spans="1:11" x14ac:dyDescent="0.75">
      <c r="A1027" t="s">
        <v>10</v>
      </c>
      <c r="B1027" t="s">
        <v>11</v>
      </c>
      <c r="C1027" t="s">
        <v>12</v>
      </c>
      <c r="D1027">
        <v>10260260</v>
      </c>
      <c r="E1027" t="s">
        <v>5435</v>
      </c>
      <c r="F1027">
        <v>66115036</v>
      </c>
      <c r="G1027" t="s">
        <v>4238</v>
      </c>
      <c r="H1027" t="s">
        <v>5407</v>
      </c>
      <c r="I1027" s="1">
        <v>46128</v>
      </c>
      <c r="J1027" s="1">
        <v>1</v>
      </c>
      <c r="K1027">
        <v>210</v>
      </c>
    </row>
    <row r="1028" spans="1:11" x14ac:dyDescent="0.75">
      <c r="A1028" t="s">
        <v>10</v>
      </c>
      <c r="B1028" t="s">
        <v>11</v>
      </c>
      <c r="C1028" t="s">
        <v>12</v>
      </c>
      <c r="D1028">
        <v>10260260</v>
      </c>
      <c r="E1028" t="s">
        <v>5435</v>
      </c>
      <c r="F1028">
        <v>66115056</v>
      </c>
      <c r="G1028" t="s">
        <v>7017</v>
      </c>
      <c r="H1028" t="s">
        <v>5406</v>
      </c>
      <c r="I1028" s="1">
        <v>46142</v>
      </c>
      <c r="J1028" s="1">
        <v>1</v>
      </c>
      <c r="K1028">
        <v>0</v>
      </c>
    </row>
    <row r="1029" spans="1:11" x14ac:dyDescent="0.75">
      <c r="A1029" t="s">
        <v>10</v>
      </c>
      <c r="B1029" t="s">
        <v>11</v>
      </c>
      <c r="C1029" t="s">
        <v>12</v>
      </c>
      <c r="D1029">
        <v>10260260</v>
      </c>
      <c r="E1029" t="s">
        <v>5435</v>
      </c>
      <c r="F1029">
        <v>66115280</v>
      </c>
      <c r="G1029" t="s">
        <v>4185</v>
      </c>
      <c r="H1029" t="s">
        <v>5407</v>
      </c>
      <c r="I1029" s="1">
        <v>46172</v>
      </c>
      <c r="J1029" s="1">
        <v>1</v>
      </c>
      <c r="K1029">
        <v>0</v>
      </c>
    </row>
    <row r="1030" spans="1:11" x14ac:dyDescent="0.75">
      <c r="A1030" t="s">
        <v>10</v>
      </c>
      <c r="B1030" t="s">
        <v>11</v>
      </c>
      <c r="C1030" t="s">
        <v>12</v>
      </c>
      <c r="D1030">
        <v>10260260</v>
      </c>
      <c r="E1030" t="s">
        <v>5435</v>
      </c>
      <c r="F1030">
        <v>66150063</v>
      </c>
      <c r="G1030" t="s">
        <v>654</v>
      </c>
      <c r="H1030" t="s">
        <v>5413</v>
      </c>
      <c r="I1030" s="1">
        <v>45762</v>
      </c>
      <c r="J1030" s="1">
        <v>1</v>
      </c>
      <c r="K1030">
        <v>2841</v>
      </c>
    </row>
    <row r="1031" spans="1:11" x14ac:dyDescent="0.75">
      <c r="A1031" t="s">
        <v>10</v>
      </c>
      <c r="B1031" t="s">
        <v>11</v>
      </c>
      <c r="C1031" t="s">
        <v>12</v>
      </c>
      <c r="D1031">
        <v>10260260</v>
      </c>
      <c r="E1031" t="s">
        <v>5435</v>
      </c>
      <c r="F1031">
        <v>66150089</v>
      </c>
      <c r="G1031" t="s">
        <v>2308</v>
      </c>
      <c r="H1031" t="s">
        <v>5406</v>
      </c>
      <c r="I1031" s="1">
        <v>366</v>
      </c>
      <c r="J1031" s="1">
        <v>1</v>
      </c>
      <c r="K1031">
        <v>230</v>
      </c>
    </row>
    <row r="1032" spans="1:11" x14ac:dyDescent="0.75">
      <c r="A1032" t="s">
        <v>10</v>
      </c>
      <c r="B1032" t="s">
        <v>11</v>
      </c>
      <c r="C1032" t="s">
        <v>12</v>
      </c>
      <c r="D1032">
        <v>10260260</v>
      </c>
      <c r="E1032" t="s">
        <v>5435</v>
      </c>
      <c r="F1032">
        <v>66150104</v>
      </c>
      <c r="G1032" t="s">
        <v>1031</v>
      </c>
      <c r="H1032" t="s">
        <v>5413</v>
      </c>
      <c r="I1032" s="1">
        <v>46154</v>
      </c>
      <c r="J1032" s="1">
        <v>1</v>
      </c>
      <c r="K1032">
        <v>1345</v>
      </c>
    </row>
    <row r="1033" spans="1:11" x14ac:dyDescent="0.75">
      <c r="A1033" t="s">
        <v>10</v>
      </c>
      <c r="B1033" t="s">
        <v>11</v>
      </c>
      <c r="C1033" t="s">
        <v>12</v>
      </c>
      <c r="D1033">
        <v>10260260</v>
      </c>
      <c r="E1033" t="s">
        <v>5435</v>
      </c>
      <c r="F1033">
        <v>66150141</v>
      </c>
      <c r="G1033" t="s">
        <v>3386</v>
      </c>
      <c r="H1033" t="s">
        <v>5421</v>
      </c>
      <c r="I1033" s="1">
        <v>366</v>
      </c>
      <c r="J1033" s="1">
        <v>1</v>
      </c>
      <c r="K1033">
        <v>690</v>
      </c>
    </row>
    <row r="1034" spans="1:11" x14ac:dyDescent="0.75">
      <c r="A1034" t="s">
        <v>10</v>
      </c>
      <c r="B1034" t="s">
        <v>11</v>
      </c>
      <c r="C1034" t="s">
        <v>12</v>
      </c>
      <c r="D1034">
        <v>10260260</v>
      </c>
      <c r="E1034" t="s">
        <v>5435</v>
      </c>
      <c r="F1034">
        <v>66150154</v>
      </c>
      <c r="G1034" t="s">
        <v>4163</v>
      </c>
      <c r="H1034" t="s">
        <v>5397</v>
      </c>
      <c r="I1034" s="1">
        <v>366</v>
      </c>
      <c r="J1034" s="1">
        <v>1</v>
      </c>
      <c r="K1034">
        <v>630</v>
      </c>
    </row>
    <row r="1035" spans="1:11" x14ac:dyDescent="0.75">
      <c r="A1035" t="s">
        <v>10</v>
      </c>
      <c r="B1035" t="s">
        <v>11</v>
      </c>
      <c r="C1035" t="s">
        <v>12</v>
      </c>
      <c r="D1035">
        <v>10260260</v>
      </c>
      <c r="E1035" t="s">
        <v>5435</v>
      </c>
      <c r="F1035">
        <v>66150208</v>
      </c>
      <c r="G1035" t="s">
        <v>4721</v>
      </c>
      <c r="H1035" t="s">
        <v>5421</v>
      </c>
      <c r="I1035" s="1">
        <v>366</v>
      </c>
      <c r="J1035" s="1">
        <v>1</v>
      </c>
      <c r="K1035">
        <v>338</v>
      </c>
    </row>
    <row r="1036" spans="1:11" x14ac:dyDescent="0.75">
      <c r="A1036" t="s">
        <v>10</v>
      </c>
      <c r="B1036" t="s">
        <v>11</v>
      </c>
      <c r="C1036" t="s">
        <v>12</v>
      </c>
      <c r="D1036">
        <v>10260260</v>
      </c>
      <c r="E1036" t="s">
        <v>5435</v>
      </c>
      <c r="F1036">
        <v>66150218</v>
      </c>
      <c r="G1036" t="s">
        <v>2264</v>
      </c>
      <c r="H1036" t="s">
        <v>5419</v>
      </c>
      <c r="I1036" s="1">
        <v>45473</v>
      </c>
      <c r="J1036" s="1">
        <v>1</v>
      </c>
      <c r="K1036">
        <v>180</v>
      </c>
    </row>
    <row r="1037" spans="1:11" x14ac:dyDescent="0.75">
      <c r="A1037" t="s">
        <v>10</v>
      </c>
      <c r="B1037" t="s">
        <v>11</v>
      </c>
      <c r="C1037" t="s">
        <v>12</v>
      </c>
      <c r="D1037">
        <v>10260260</v>
      </c>
      <c r="E1037" t="s">
        <v>5435</v>
      </c>
      <c r="F1037">
        <v>66150223</v>
      </c>
      <c r="G1037" t="s">
        <v>4150</v>
      </c>
      <c r="H1037" t="s">
        <v>5407</v>
      </c>
      <c r="I1037" s="1">
        <v>366</v>
      </c>
      <c r="J1037" s="1">
        <v>1</v>
      </c>
      <c r="K1037">
        <v>3</v>
      </c>
    </row>
    <row r="1038" spans="1:11" x14ac:dyDescent="0.75">
      <c r="A1038" t="s">
        <v>10</v>
      </c>
      <c r="B1038" t="s">
        <v>11</v>
      </c>
      <c r="C1038" t="s">
        <v>12</v>
      </c>
      <c r="D1038">
        <v>10260260</v>
      </c>
      <c r="E1038" t="s">
        <v>5435</v>
      </c>
      <c r="F1038">
        <v>66150305</v>
      </c>
      <c r="G1038" t="s">
        <v>4664</v>
      </c>
      <c r="H1038" t="s">
        <v>5421</v>
      </c>
      <c r="I1038" s="1">
        <v>40637</v>
      </c>
      <c r="J1038" s="1">
        <v>1</v>
      </c>
      <c r="K1038">
        <v>135</v>
      </c>
    </row>
    <row r="1039" spans="1:11" x14ac:dyDescent="0.75">
      <c r="A1039" t="s">
        <v>10</v>
      </c>
      <c r="B1039" t="s">
        <v>11</v>
      </c>
      <c r="C1039" t="s">
        <v>12</v>
      </c>
      <c r="D1039">
        <v>10260260</v>
      </c>
      <c r="E1039" t="s">
        <v>5435</v>
      </c>
      <c r="F1039">
        <v>66150325</v>
      </c>
      <c r="G1039" t="s">
        <v>4714</v>
      </c>
      <c r="H1039" t="s">
        <v>5406</v>
      </c>
      <c r="I1039" s="1">
        <v>45523</v>
      </c>
      <c r="J1039" s="1">
        <v>1</v>
      </c>
      <c r="K1039">
        <v>954</v>
      </c>
    </row>
    <row r="1040" spans="1:11" x14ac:dyDescent="0.75">
      <c r="A1040" t="s">
        <v>10</v>
      </c>
      <c r="B1040" t="s">
        <v>11</v>
      </c>
      <c r="C1040" t="s">
        <v>12</v>
      </c>
      <c r="D1040">
        <v>10260260</v>
      </c>
      <c r="E1040" t="s">
        <v>5435</v>
      </c>
      <c r="F1040">
        <v>66150328</v>
      </c>
      <c r="G1040" t="s">
        <v>7018</v>
      </c>
      <c r="H1040" t="s">
        <v>5420</v>
      </c>
      <c r="I1040" s="1">
        <v>45231</v>
      </c>
      <c r="J1040" s="1">
        <v>1</v>
      </c>
      <c r="K1040">
        <v>0</v>
      </c>
    </row>
    <row r="1041" spans="1:11" x14ac:dyDescent="0.75">
      <c r="A1041" t="s">
        <v>10</v>
      </c>
      <c r="B1041" t="s">
        <v>11</v>
      </c>
      <c r="C1041" t="s">
        <v>12</v>
      </c>
      <c r="D1041">
        <v>10260260</v>
      </c>
      <c r="E1041" t="s">
        <v>5435</v>
      </c>
      <c r="F1041">
        <v>66150344</v>
      </c>
      <c r="G1041" t="s">
        <v>4708</v>
      </c>
      <c r="H1041" t="s">
        <v>5397</v>
      </c>
      <c r="I1041" s="1">
        <v>41484</v>
      </c>
      <c r="J1041" s="1">
        <v>1</v>
      </c>
      <c r="K1041">
        <v>60</v>
      </c>
    </row>
    <row r="1042" spans="1:11" x14ac:dyDescent="0.75">
      <c r="A1042" t="s">
        <v>10</v>
      </c>
      <c r="B1042" t="s">
        <v>11</v>
      </c>
      <c r="C1042" t="s">
        <v>12</v>
      </c>
      <c r="D1042">
        <v>10260260</v>
      </c>
      <c r="E1042" t="s">
        <v>5435</v>
      </c>
      <c r="F1042">
        <v>66150358</v>
      </c>
      <c r="G1042" t="s">
        <v>2861</v>
      </c>
      <c r="H1042" t="s">
        <v>5406</v>
      </c>
      <c r="I1042" s="1">
        <v>45338</v>
      </c>
      <c r="J1042" s="1">
        <v>1</v>
      </c>
      <c r="K1042">
        <v>230</v>
      </c>
    </row>
    <row r="1043" spans="1:11" x14ac:dyDescent="0.75">
      <c r="A1043" t="s">
        <v>10</v>
      </c>
      <c r="B1043" t="s">
        <v>11</v>
      </c>
      <c r="C1043" t="s">
        <v>12</v>
      </c>
      <c r="D1043">
        <v>10260260</v>
      </c>
      <c r="E1043" t="s">
        <v>5435</v>
      </c>
      <c r="F1043">
        <v>66150359</v>
      </c>
      <c r="G1043" t="s">
        <v>1219</v>
      </c>
      <c r="H1043" t="s">
        <v>5407</v>
      </c>
      <c r="I1043" s="1">
        <v>41205</v>
      </c>
      <c r="J1043" s="1">
        <v>1</v>
      </c>
      <c r="K1043">
        <v>236</v>
      </c>
    </row>
    <row r="1044" spans="1:11" x14ac:dyDescent="0.75">
      <c r="A1044" t="s">
        <v>10</v>
      </c>
      <c r="B1044" t="s">
        <v>11</v>
      </c>
      <c r="C1044" t="s">
        <v>12</v>
      </c>
      <c r="D1044">
        <v>10260260</v>
      </c>
      <c r="E1044" t="s">
        <v>5435</v>
      </c>
      <c r="F1044">
        <v>66150364</v>
      </c>
      <c r="G1044" t="s">
        <v>7019</v>
      </c>
      <c r="H1044" t="s">
        <v>5407</v>
      </c>
      <c r="I1044" s="1">
        <v>41205</v>
      </c>
      <c r="J1044" s="1">
        <v>1</v>
      </c>
      <c r="K1044">
        <v>138</v>
      </c>
    </row>
    <row r="1045" spans="1:11" x14ac:dyDescent="0.75">
      <c r="A1045" t="s">
        <v>10</v>
      </c>
      <c r="B1045" t="s">
        <v>11</v>
      </c>
      <c r="C1045" t="s">
        <v>12</v>
      </c>
      <c r="D1045">
        <v>10260260</v>
      </c>
      <c r="E1045" t="s">
        <v>5435</v>
      </c>
      <c r="F1045">
        <v>66150365</v>
      </c>
      <c r="G1045" t="s">
        <v>3859</v>
      </c>
      <c r="H1045" t="s">
        <v>5406</v>
      </c>
      <c r="I1045" s="1">
        <v>41205</v>
      </c>
      <c r="J1045" s="1">
        <v>1</v>
      </c>
      <c r="K1045">
        <v>155</v>
      </c>
    </row>
    <row r="1046" spans="1:11" x14ac:dyDescent="0.75">
      <c r="A1046" t="s">
        <v>10</v>
      </c>
      <c r="B1046" t="s">
        <v>11</v>
      </c>
      <c r="C1046" t="s">
        <v>12</v>
      </c>
      <c r="D1046">
        <v>10260260</v>
      </c>
      <c r="E1046" t="s">
        <v>5435</v>
      </c>
      <c r="F1046">
        <v>66150366</v>
      </c>
      <c r="G1046" t="s">
        <v>2096</v>
      </c>
      <c r="H1046" t="s">
        <v>5407</v>
      </c>
      <c r="I1046" s="1">
        <v>41205</v>
      </c>
      <c r="J1046" s="1">
        <v>1</v>
      </c>
      <c r="K1046">
        <v>30</v>
      </c>
    </row>
    <row r="1047" spans="1:11" x14ac:dyDescent="0.75">
      <c r="A1047" t="s">
        <v>10</v>
      </c>
      <c r="B1047" t="s">
        <v>11</v>
      </c>
      <c r="C1047" t="s">
        <v>12</v>
      </c>
      <c r="D1047">
        <v>10260260</v>
      </c>
      <c r="E1047" t="s">
        <v>5435</v>
      </c>
      <c r="F1047">
        <v>66150373</v>
      </c>
      <c r="G1047" t="s">
        <v>1190</v>
      </c>
      <c r="H1047" t="s">
        <v>5413</v>
      </c>
      <c r="I1047" s="1">
        <v>41211</v>
      </c>
      <c r="J1047" s="1">
        <v>1</v>
      </c>
      <c r="K1047">
        <v>690</v>
      </c>
    </row>
    <row r="1048" spans="1:11" x14ac:dyDescent="0.75">
      <c r="A1048" t="s">
        <v>10</v>
      </c>
      <c r="B1048" t="s">
        <v>11</v>
      </c>
      <c r="C1048" t="s">
        <v>12</v>
      </c>
      <c r="D1048">
        <v>10260260</v>
      </c>
      <c r="E1048" t="s">
        <v>5435</v>
      </c>
      <c r="F1048">
        <v>66150376</v>
      </c>
      <c r="G1048" t="s">
        <v>355</v>
      </c>
      <c r="H1048" t="s">
        <v>5406</v>
      </c>
      <c r="I1048" s="1">
        <v>42583</v>
      </c>
      <c r="J1048" s="1">
        <v>1</v>
      </c>
      <c r="K1048">
        <v>400</v>
      </c>
    </row>
    <row r="1049" spans="1:11" x14ac:dyDescent="0.75">
      <c r="A1049" t="s">
        <v>10</v>
      </c>
      <c r="B1049" t="s">
        <v>11</v>
      </c>
      <c r="C1049" t="s">
        <v>12</v>
      </c>
      <c r="D1049">
        <v>10260260</v>
      </c>
      <c r="E1049" t="s">
        <v>5435</v>
      </c>
      <c r="F1049">
        <v>66150378</v>
      </c>
      <c r="G1049" t="s">
        <v>2782</v>
      </c>
      <c r="H1049" t="s">
        <v>5406</v>
      </c>
      <c r="I1049" s="1">
        <v>41562</v>
      </c>
      <c r="J1049" s="1">
        <v>1</v>
      </c>
      <c r="K1049">
        <v>105</v>
      </c>
    </row>
    <row r="1050" spans="1:11" x14ac:dyDescent="0.75">
      <c r="A1050" t="s">
        <v>10</v>
      </c>
      <c r="B1050" t="s">
        <v>11</v>
      </c>
      <c r="C1050" t="s">
        <v>12</v>
      </c>
      <c r="D1050">
        <v>10260260</v>
      </c>
      <c r="E1050" t="s">
        <v>5435</v>
      </c>
      <c r="F1050">
        <v>66150396</v>
      </c>
      <c r="G1050" t="s">
        <v>554</v>
      </c>
      <c r="H1050" t="s">
        <v>5413</v>
      </c>
      <c r="I1050" s="1">
        <v>41403</v>
      </c>
      <c r="J1050" s="1">
        <v>1</v>
      </c>
      <c r="K1050">
        <v>2248</v>
      </c>
    </row>
    <row r="1051" spans="1:11" x14ac:dyDescent="0.75">
      <c r="A1051" t="s">
        <v>10</v>
      </c>
      <c r="B1051" t="s">
        <v>11</v>
      </c>
      <c r="C1051" t="s">
        <v>12</v>
      </c>
      <c r="D1051">
        <v>10260260</v>
      </c>
      <c r="E1051" t="s">
        <v>5435</v>
      </c>
      <c r="F1051">
        <v>66150408</v>
      </c>
      <c r="G1051" t="s">
        <v>1233</v>
      </c>
      <c r="H1051" t="s">
        <v>5407</v>
      </c>
      <c r="I1051" s="1">
        <v>45991</v>
      </c>
      <c r="J1051" s="1">
        <v>1</v>
      </c>
      <c r="K1051">
        <v>1550</v>
      </c>
    </row>
    <row r="1052" spans="1:11" x14ac:dyDescent="0.75">
      <c r="A1052" t="s">
        <v>10</v>
      </c>
      <c r="B1052" t="s">
        <v>11</v>
      </c>
      <c r="C1052" t="s">
        <v>12</v>
      </c>
      <c r="D1052">
        <v>10260260</v>
      </c>
      <c r="E1052" t="s">
        <v>5435</v>
      </c>
      <c r="F1052">
        <v>66150409</v>
      </c>
      <c r="G1052" t="s">
        <v>3168</v>
      </c>
      <c r="H1052" t="s">
        <v>5407</v>
      </c>
      <c r="I1052" s="1">
        <v>46028</v>
      </c>
      <c r="J1052" s="1">
        <v>1</v>
      </c>
      <c r="K1052">
        <v>80</v>
      </c>
    </row>
    <row r="1053" spans="1:11" x14ac:dyDescent="0.75">
      <c r="A1053" t="s">
        <v>10</v>
      </c>
      <c r="B1053" t="s">
        <v>11</v>
      </c>
      <c r="C1053" t="s">
        <v>12</v>
      </c>
      <c r="D1053">
        <v>10260260</v>
      </c>
      <c r="E1053" t="s">
        <v>5435</v>
      </c>
      <c r="F1053">
        <v>66150416</v>
      </c>
      <c r="G1053" t="s">
        <v>1654</v>
      </c>
      <c r="H1053" t="s">
        <v>5407</v>
      </c>
      <c r="I1053" s="1">
        <v>45635</v>
      </c>
      <c r="J1053" s="1">
        <v>1</v>
      </c>
      <c r="K1053">
        <v>190</v>
      </c>
    </row>
    <row r="1054" spans="1:11" x14ac:dyDescent="0.75">
      <c r="A1054" t="s">
        <v>10</v>
      </c>
      <c r="B1054" t="s">
        <v>11</v>
      </c>
      <c r="C1054" t="s">
        <v>12</v>
      </c>
      <c r="D1054">
        <v>10260260</v>
      </c>
      <c r="E1054" t="s">
        <v>5435</v>
      </c>
      <c r="F1054">
        <v>66150422</v>
      </c>
      <c r="G1054" t="s">
        <v>3205</v>
      </c>
      <c r="H1054" t="s">
        <v>5407</v>
      </c>
      <c r="I1054" s="1">
        <v>41501</v>
      </c>
      <c r="J1054" s="1">
        <v>1</v>
      </c>
      <c r="K1054">
        <v>150</v>
      </c>
    </row>
    <row r="1055" spans="1:11" x14ac:dyDescent="0.75">
      <c r="A1055" t="s">
        <v>10</v>
      </c>
      <c r="B1055" t="s">
        <v>11</v>
      </c>
      <c r="C1055" t="s">
        <v>12</v>
      </c>
      <c r="D1055">
        <v>10260260</v>
      </c>
      <c r="E1055" t="s">
        <v>5435</v>
      </c>
      <c r="F1055">
        <v>66150424</v>
      </c>
      <c r="G1055" t="s">
        <v>1228</v>
      </c>
      <c r="H1055" t="s">
        <v>5406</v>
      </c>
      <c r="I1055" s="1">
        <v>45568</v>
      </c>
      <c r="J1055" s="1">
        <v>1</v>
      </c>
      <c r="K1055">
        <v>75</v>
      </c>
    </row>
    <row r="1056" spans="1:11" x14ac:dyDescent="0.75">
      <c r="A1056" t="s">
        <v>10</v>
      </c>
      <c r="B1056" t="s">
        <v>11</v>
      </c>
      <c r="C1056" t="s">
        <v>12</v>
      </c>
      <c r="D1056">
        <v>10260260</v>
      </c>
      <c r="E1056" t="s">
        <v>5435</v>
      </c>
      <c r="F1056">
        <v>66150448</v>
      </c>
      <c r="G1056" t="s">
        <v>1893</v>
      </c>
      <c r="H1056" t="s">
        <v>5407</v>
      </c>
      <c r="I1056" s="1">
        <v>45230</v>
      </c>
      <c r="J1056" s="1">
        <v>1</v>
      </c>
      <c r="K1056">
        <v>145</v>
      </c>
    </row>
    <row r="1057" spans="1:11" x14ac:dyDescent="0.75">
      <c r="A1057" t="s">
        <v>10</v>
      </c>
      <c r="B1057" t="s">
        <v>11</v>
      </c>
      <c r="C1057" t="s">
        <v>12</v>
      </c>
      <c r="D1057">
        <v>10260260</v>
      </c>
      <c r="E1057" t="s">
        <v>5435</v>
      </c>
      <c r="F1057">
        <v>66150461</v>
      </c>
      <c r="G1057" t="s">
        <v>2156</v>
      </c>
      <c r="H1057" t="s">
        <v>5407</v>
      </c>
      <c r="I1057" s="1">
        <v>42917</v>
      </c>
      <c r="J1057" s="1">
        <v>1</v>
      </c>
      <c r="K1057">
        <v>250</v>
      </c>
    </row>
    <row r="1058" spans="1:11" x14ac:dyDescent="0.75">
      <c r="A1058" t="s">
        <v>10</v>
      </c>
      <c r="B1058" t="s">
        <v>11</v>
      </c>
      <c r="C1058" t="s">
        <v>12</v>
      </c>
      <c r="D1058">
        <v>10260260</v>
      </c>
      <c r="E1058" t="s">
        <v>5435</v>
      </c>
      <c r="F1058">
        <v>66150474</v>
      </c>
      <c r="G1058" t="s">
        <v>3952</v>
      </c>
      <c r="H1058" t="s">
        <v>5407</v>
      </c>
      <c r="I1058" s="1">
        <v>45937</v>
      </c>
      <c r="J1058" s="1">
        <v>1</v>
      </c>
      <c r="K1058">
        <v>100</v>
      </c>
    </row>
    <row r="1059" spans="1:11" x14ac:dyDescent="0.75">
      <c r="A1059" t="s">
        <v>10</v>
      </c>
      <c r="B1059" t="s">
        <v>11</v>
      </c>
      <c r="C1059" t="s">
        <v>12</v>
      </c>
      <c r="D1059">
        <v>10260260</v>
      </c>
      <c r="E1059" t="s">
        <v>5435</v>
      </c>
      <c r="F1059">
        <v>66150476</v>
      </c>
      <c r="G1059" t="s">
        <v>1720</v>
      </c>
      <c r="H1059" t="s">
        <v>5407</v>
      </c>
      <c r="I1059" s="1">
        <v>45587</v>
      </c>
      <c r="J1059" s="1">
        <v>1</v>
      </c>
      <c r="K1059">
        <v>190</v>
      </c>
    </row>
    <row r="1060" spans="1:11" x14ac:dyDescent="0.75">
      <c r="A1060" t="s">
        <v>10</v>
      </c>
      <c r="B1060" t="s">
        <v>11</v>
      </c>
      <c r="C1060" t="s">
        <v>12</v>
      </c>
      <c r="D1060">
        <v>10260260</v>
      </c>
      <c r="E1060" t="s">
        <v>5435</v>
      </c>
      <c r="F1060">
        <v>66150479</v>
      </c>
      <c r="G1060" t="s">
        <v>412</v>
      </c>
      <c r="H1060" t="s">
        <v>5407</v>
      </c>
      <c r="I1060" s="1">
        <v>42917</v>
      </c>
      <c r="J1060" s="1">
        <v>1</v>
      </c>
      <c r="K1060">
        <v>115</v>
      </c>
    </row>
    <row r="1061" spans="1:11" x14ac:dyDescent="0.75">
      <c r="A1061" t="s">
        <v>10</v>
      </c>
      <c r="B1061" t="s">
        <v>11</v>
      </c>
      <c r="C1061" t="s">
        <v>12</v>
      </c>
      <c r="D1061">
        <v>10260260</v>
      </c>
      <c r="E1061" t="s">
        <v>5435</v>
      </c>
      <c r="F1061">
        <v>66150483</v>
      </c>
      <c r="G1061" t="s">
        <v>1857</v>
      </c>
      <c r="H1061" t="s">
        <v>5407</v>
      </c>
      <c r="I1061" s="1">
        <v>45990</v>
      </c>
      <c r="J1061" s="1">
        <v>1</v>
      </c>
      <c r="K1061">
        <v>90</v>
      </c>
    </row>
    <row r="1062" spans="1:11" x14ac:dyDescent="0.75">
      <c r="A1062" t="s">
        <v>10</v>
      </c>
      <c r="B1062" t="s">
        <v>11</v>
      </c>
      <c r="C1062" t="s">
        <v>12</v>
      </c>
      <c r="D1062">
        <v>10260260</v>
      </c>
      <c r="E1062" t="s">
        <v>5435</v>
      </c>
      <c r="F1062">
        <v>66150484</v>
      </c>
      <c r="G1062" t="s">
        <v>4982</v>
      </c>
      <c r="H1062" t="s">
        <v>5407</v>
      </c>
      <c r="I1062" s="1">
        <v>43009</v>
      </c>
      <c r="J1062" s="1">
        <v>1</v>
      </c>
      <c r="K1062">
        <v>110</v>
      </c>
    </row>
    <row r="1063" spans="1:11" x14ac:dyDescent="0.75">
      <c r="A1063" t="s">
        <v>10</v>
      </c>
      <c r="B1063" t="s">
        <v>11</v>
      </c>
      <c r="C1063" t="s">
        <v>12</v>
      </c>
      <c r="D1063">
        <v>10260260</v>
      </c>
      <c r="E1063" t="s">
        <v>5435</v>
      </c>
      <c r="F1063">
        <v>66150494</v>
      </c>
      <c r="G1063" t="s">
        <v>1969</v>
      </c>
      <c r="H1063" t="s">
        <v>5407</v>
      </c>
      <c r="I1063" s="1">
        <v>43009</v>
      </c>
      <c r="J1063" s="1">
        <v>1</v>
      </c>
      <c r="K1063">
        <v>155</v>
      </c>
    </row>
    <row r="1064" spans="1:11" x14ac:dyDescent="0.75">
      <c r="A1064" t="s">
        <v>10</v>
      </c>
      <c r="B1064" t="s">
        <v>11</v>
      </c>
      <c r="C1064" t="s">
        <v>12</v>
      </c>
      <c r="D1064">
        <v>10260260</v>
      </c>
      <c r="E1064" t="s">
        <v>5435</v>
      </c>
      <c r="F1064">
        <v>66150497</v>
      </c>
      <c r="G1064" t="s">
        <v>3756</v>
      </c>
      <c r="H1064" t="s">
        <v>5406</v>
      </c>
      <c r="I1064" s="1">
        <v>45990</v>
      </c>
      <c r="J1064" s="1">
        <v>1</v>
      </c>
      <c r="K1064">
        <v>110</v>
      </c>
    </row>
    <row r="1065" spans="1:11" x14ac:dyDescent="0.75">
      <c r="A1065" t="s">
        <v>10</v>
      </c>
      <c r="B1065" t="s">
        <v>11</v>
      </c>
      <c r="C1065" t="s">
        <v>12</v>
      </c>
      <c r="D1065">
        <v>10260260</v>
      </c>
      <c r="E1065" t="s">
        <v>5435</v>
      </c>
      <c r="F1065">
        <v>66150502</v>
      </c>
      <c r="G1065" t="s">
        <v>5203</v>
      </c>
      <c r="H1065" t="s">
        <v>5407</v>
      </c>
      <c r="I1065" s="1">
        <v>45757</v>
      </c>
      <c r="J1065" s="1">
        <v>1</v>
      </c>
      <c r="K1065">
        <v>75</v>
      </c>
    </row>
    <row r="1066" spans="1:11" x14ac:dyDescent="0.75">
      <c r="A1066" t="s">
        <v>10</v>
      </c>
      <c r="B1066" t="s">
        <v>11</v>
      </c>
      <c r="C1066" t="s">
        <v>12</v>
      </c>
      <c r="D1066">
        <v>10260260</v>
      </c>
      <c r="E1066" t="s">
        <v>5435</v>
      </c>
      <c r="F1066">
        <v>66150519</v>
      </c>
      <c r="G1066" t="s">
        <v>4801</v>
      </c>
      <c r="H1066" t="s">
        <v>5413</v>
      </c>
      <c r="I1066" s="1">
        <v>44075</v>
      </c>
      <c r="J1066" s="1">
        <v>1</v>
      </c>
      <c r="K1066">
        <v>1065</v>
      </c>
    </row>
    <row r="1067" spans="1:11" x14ac:dyDescent="0.75">
      <c r="A1067" t="s">
        <v>10</v>
      </c>
      <c r="B1067" t="s">
        <v>11</v>
      </c>
      <c r="C1067" t="s">
        <v>12</v>
      </c>
      <c r="D1067">
        <v>10260260</v>
      </c>
      <c r="E1067" t="s">
        <v>5435</v>
      </c>
      <c r="F1067">
        <v>66150522</v>
      </c>
      <c r="G1067" t="s">
        <v>1176</v>
      </c>
      <c r="H1067" t="s">
        <v>5407</v>
      </c>
      <c r="I1067" s="1">
        <v>45442</v>
      </c>
      <c r="J1067" s="1">
        <v>1</v>
      </c>
      <c r="K1067">
        <v>38</v>
      </c>
    </row>
    <row r="1068" spans="1:11" x14ac:dyDescent="0.75">
      <c r="A1068" t="s">
        <v>10</v>
      </c>
      <c r="B1068" t="s">
        <v>11</v>
      </c>
      <c r="C1068" t="s">
        <v>12</v>
      </c>
      <c r="D1068">
        <v>10260260</v>
      </c>
      <c r="E1068" t="s">
        <v>5435</v>
      </c>
      <c r="F1068">
        <v>66150547</v>
      </c>
      <c r="G1068" t="s">
        <v>174</v>
      </c>
      <c r="H1068" t="s">
        <v>5419</v>
      </c>
      <c r="I1068" s="1">
        <v>45943</v>
      </c>
      <c r="J1068" s="1">
        <v>1</v>
      </c>
      <c r="K1068">
        <v>1200</v>
      </c>
    </row>
    <row r="1069" spans="1:11" x14ac:dyDescent="0.75">
      <c r="A1069" t="s">
        <v>10</v>
      </c>
      <c r="B1069" t="s">
        <v>11</v>
      </c>
      <c r="C1069" t="s">
        <v>12</v>
      </c>
      <c r="D1069">
        <v>10260260</v>
      </c>
      <c r="E1069" t="s">
        <v>5435</v>
      </c>
      <c r="F1069">
        <v>66150564</v>
      </c>
      <c r="G1069" t="s">
        <v>248</v>
      </c>
      <c r="H1069" t="s">
        <v>5406</v>
      </c>
      <c r="I1069" s="1">
        <v>44562</v>
      </c>
      <c r="J1069" s="1">
        <v>1</v>
      </c>
      <c r="K1069">
        <v>659</v>
      </c>
    </row>
    <row r="1070" spans="1:11" x14ac:dyDescent="0.75">
      <c r="A1070" t="s">
        <v>10</v>
      </c>
      <c r="B1070" t="s">
        <v>11</v>
      </c>
      <c r="C1070" t="s">
        <v>12</v>
      </c>
      <c r="D1070">
        <v>10260260</v>
      </c>
      <c r="E1070" t="s">
        <v>5435</v>
      </c>
      <c r="F1070">
        <v>66150613</v>
      </c>
      <c r="G1070" t="s">
        <v>4557</v>
      </c>
      <c r="H1070" t="s">
        <v>5407</v>
      </c>
      <c r="I1070" s="1">
        <v>43009</v>
      </c>
      <c r="J1070" s="1">
        <v>1</v>
      </c>
      <c r="K1070">
        <v>13</v>
      </c>
    </row>
    <row r="1071" spans="1:11" x14ac:dyDescent="0.75">
      <c r="A1071" t="s">
        <v>10</v>
      </c>
      <c r="B1071" t="s">
        <v>11</v>
      </c>
      <c r="C1071" t="s">
        <v>12</v>
      </c>
      <c r="D1071">
        <v>10260260</v>
      </c>
      <c r="E1071" t="s">
        <v>5435</v>
      </c>
      <c r="F1071">
        <v>66150633</v>
      </c>
      <c r="G1071" t="s">
        <v>552</v>
      </c>
      <c r="H1071" t="s">
        <v>5407</v>
      </c>
      <c r="I1071" s="1">
        <v>42917</v>
      </c>
      <c r="J1071" s="1">
        <v>1</v>
      </c>
      <c r="K1071">
        <v>140</v>
      </c>
    </row>
    <row r="1072" spans="1:11" x14ac:dyDescent="0.75">
      <c r="A1072" t="s">
        <v>10</v>
      </c>
      <c r="B1072" t="s">
        <v>11</v>
      </c>
      <c r="C1072" t="s">
        <v>12</v>
      </c>
      <c r="D1072">
        <v>10260260</v>
      </c>
      <c r="E1072" t="s">
        <v>5435</v>
      </c>
      <c r="F1072">
        <v>66150695</v>
      </c>
      <c r="G1072" t="s">
        <v>3588</v>
      </c>
      <c r="H1072" t="s">
        <v>5407</v>
      </c>
      <c r="I1072" s="1">
        <v>46057</v>
      </c>
      <c r="J1072" s="1">
        <v>1</v>
      </c>
      <c r="K1072">
        <v>63</v>
      </c>
    </row>
    <row r="1073" spans="1:11" x14ac:dyDescent="0.75">
      <c r="A1073" t="s">
        <v>10</v>
      </c>
      <c r="B1073" t="s">
        <v>11</v>
      </c>
      <c r="C1073" t="s">
        <v>12</v>
      </c>
      <c r="D1073">
        <v>10260260</v>
      </c>
      <c r="E1073" t="s">
        <v>5435</v>
      </c>
      <c r="F1073">
        <v>66150822</v>
      </c>
      <c r="G1073" t="s">
        <v>327</v>
      </c>
      <c r="H1073" t="s">
        <v>5419</v>
      </c>
      <c r="I1073" s="1">
        <v>45942</v>
      </c>
      <c r="J1073" s="1">
        <v>1</v>
      </c>
      <c r="K1073">
        <v>0</v>
      </c>
    </row>
    <row r="1074" spans="1:11" x14ac:dyDescent="0.75">
      <c r="A1074" t="s">
        <v>10</v>
      </c>
      <c r="B1074" t="s">
        <v>11</v>
      </c>
      <c r="C1074" t="s">
        <v>12</v>
      </c>
      <c r="D1074">
        <v>10260260</v>
      </c>
      <c r="E1074" t="s">
        <v>5435</v>
      </c>
      <c r="F1074">
        <v>66150842</v>
      </c>
      <c r="G1074" t="s">
        <v>2349</v>
      </c>
      <c r="H1074" t="s">
        <v>5397</v>
      </c>
      <c r="I1074" s="1">
        <v>46116</v>
      </c>
      <c r="J1074" s="1">
        <v>1</v>
      </c>
      <c r="K1074">
        <v>1040</v>
      </c>
    </row>
    <row r="1075" spans="1:11" x14ac:dyDescent="0.75">
      <c r="A1075" t="s">
        <v>10</v>
      </c>
      <c r="B1075" t="s">
        <v>11</v>
      </c>
      <c r="C1075" t="s">
        <v>12</v>
      </c>
      <c r="D1075">
        <v>10260260</v>
      </c>
      <c r="E1075" t="s">
        <v>5435</v>
      </c>
      <c r="F1075">
        <v>66150845</v>
      </c>
      <c r="G1075" t="s">
        <v>3423</v>
      </c>
      <c r="H1075" t="s">
        <v>5407</v>
      </c>
      <c r="I1075" s="1">
        <v>44743</v>
      </c>
      <c r="J1075" s="1">
        <v>1</v>
      </c>
      <c r="K1075">
        <v>180</v>
      </c>
    </row>
    <row r="1076" spans="1:11" x14ac:dyDescent="0.75">
      <c r="A1076" t="s">
        <v>10</v>
      </c>
      <c r="B1076" t="s">
        <v>11</v>
      </c>
      <c r="C1076" t="s">
        <v>12</v>
      </c>
      <c r="D1076">
        <v>10260260</v>
      </c>
      <c r="E1076" t="s">
        <v>5435</v>
      </c>
      <c r="F1076">
        <v>66150851</v>
      </c>
      <c r="G1076" t="s">
        <v>5064</v>
      </c>
      <c r="H1076" t="s">
        <v>5407</v>
      </c>
      <c r="I1076" s="1">
        <v>45356</v>
      </c>
      <c r="J1076" s="1">
        <v>1</v>
      </c>
      <c r="K1076">
        <v>130</v>
      </c>
    </row>
    <row r="1077" spans="1:11" x14ac:dyDescent="0.75">
      <c r="A1077" t="s">
        <v>10</v>
      </c>
      <c r="B1077" t="s">
        <v>11</v>
      </c>
      <c r="C1077" t="s">
        <v>12</v>
      </c>
      <c r="D1077">
        <v>10260260</v>
      </c>
      <c r="E1077" t="s">
        <v>5435</v>
      </c>
      <c r="F1077">
        <v>66150892</v>
      </c>
      <c r="G1077" t="s">
        <v>489</v>
      </c>
      <c r="H1077" t="s">
        <v>5406</v>
      </c>
      <c r="I1077" s="1">
        <v>45965</v>
      </c>
      <c r="J1077" s="1">
        <v>1</v>
      </c>
      <c r="K1077">
        <v>128</v>
      </c>
    </row>
    <row r="1078" spans="1:11" x14ac:dyDescent="0.75">
      <c r="A1078" t="s">
        <v>10</v>
      </c>
      <c r="B1078" t="s">
        <v>11</v>
      </c>
      <c r="C1078" t="s">
        <v>12</v>
      </c>
      <c r="D1078">
        <v>10260260</v>
      </c>
      <c r="E1078" t="s">
        <v>5435</v>
      </c>
      <c r="F1078">
        <v>66150962</v>
      </c>
      <c r="G1078" t="s">
        <v>2709</v>
      </c>
      <c r="H1078" t="s">
        <v>5397</v>
      </c>
      <c r="I1078" s="1">
        <v>46116</v>
      </c>
      <c r="J1078" s="1">
        <v>1</v>
      </c>
      <c r="K1078">
        <v>660</v>
      </c>
    </row>
    <row r="1079" spans="1:11" x14ac:dyDescent="0.75">
      <c r="A1079" t="s">
        <v>10</v>
      </c>
      <c r="B1079" t="s">
        <v>11</v>
      </c>
      <c r="C1079" t="s">
        <v>12</v>
      </c>
      <c r="D1079">
        <v>10260260</v>
      </c>
      <c r="E1079" t="s">
        <v>5435</v>
      </c>
      <c r="F1079">
        <v>66150976</v>
      </c>
      <c r="G1079" t="s">
        <v>2886</v>
      </c>
      <c r="H1079" t="s">
        <v>5406</v>
      </c>
      <c r="I1079" s="1">
        <v>46057</v>
      </c>
      <c r="J1079" s="1">
        <v>1</v>
      </c>
      <c r="K1079">
        <v>40</v>
      </c>
    </row>
    <row r="1080" spans="1:11" x14ac:dyDescent="0.75">
      <c r="A1080" t="s">
        <v>10</v>
      </c>
      <c r="B1080" t="s">
        <v>11</v>
      </c>
      <c r="C1080" t="s">
        <v>12</v>
      </c>
      <c r="D1080">
        <v>10260260</v>
      </c>
      <c r="E1080" t="s">
        <v>5435</v>
      </c>
      <c r="F1080">
        <v>66150992</v>
      </c>
      <c r="G1080" t="s">
        <v>2475</v>
      </c>
      <c r="H1080" t="s">
        <v>5406</v>
      </c>
      <c r="I1080" s="1">
        <v>46087</v>
      </c>
      <c r="J1080" s="1">
        <v>1</v>
      </c>
      <c r="K1080">
        <v>140</v>
      </c>
    </row>
    <row r="1081" spans="1:11" x14ac:dyDescent="0.75">
      <c r="A1081" t="s">
        <v>10</v>
      </c>
      <c r="B1081" t="s">
        <v>11</v>
      </c>
      <c r="C1081" t="s">
        <v>12</v>
      </c>
      <c r="D1081">
        <v>10260260</v>
      </c>
      <c r="E1081" t="s">
        <v>5435</v>
      </c>
      <c r="F1081">
        <v>66150999</v>
      </c>
      <c r="G1081" t="s">
        <v>1720</v>
      </c>
      <c r="H1081" t="s">
        <v>5406</v>
      </c>
      <c r="I1081" s="1">
        <v>45572</v>
      </c>
      <c r="J1081" s="1">
        <v>1</v>
      </c>
      <c r="K1081">
        <v>30</v>
      </c>
    </row>
    <row r="1082" spans="1:11" x14ac:dyDescent="0.75">
      <c r="A1082" t="s">
        <v>10</v>
      </c>
      <c r="B1082" t="s">
        <v>11</v>
      </c>
      <c r="C1082" t="s">
        <v>12</v>
      </c>
      <c r="D1082">
        <v>10260260</v>
      </c>
      <c r="E1082" t="s">
        <v>5435</v>
      </c>
      <c r="F1082">
        <v>66151001</v>
      </c>
      <c r="G1082" t="s">
        <v>3459</v>
      </c>
      <c r="H1082" t="s">
        <v>5406</v>
      </c>
      <c r="I1082" s="1">
        <v>46111</v>
      </c>
      <c r="J1082" s="1">
        <v>1</v>
      </c>
      <c r="K1082">
        <v>20</v>
      </c>
    </row>
    <row r="1083" spans="1:11" x14ac:dyDescent="0.75">
      <c r="A1083" t="s">
        <v>10</v>
      </c>
      <c r="B1083" t="s">
        <v>11</v>
      </c>
      <c r="C1083" t="s">
        <v>12</v>
      </c>
      <c r="D1083">
        <v>10260260</v>
      </c>
      <c r="E1083" t="s">
        <v>5435</v>
      </c>
      <c r="F1083">
        <v>66151007</v>
      </c>
      <c r="G1083" t="s">
        <v>4399</v>
      </c>
      <c r="H1083" t="s">
        <v>5407</v>
      </c>
      <c r="I1083" s="1">
        <v>42948</v>
      </c>
      <c r="J1083" s="1">
        <v>1</v>
      </c>
      <c r="K1083">
        <v>100</v>
      </c>
    </row>
    <row r="1084" spans="1:11" x14ac:dyDescent="0.75">
      <c r="A1084" t="s">
        <v>10</v>
      </c>
      <c r="B1084" t="s">
        <v>11</v>
      </c>
      <c r="C1084" t="s">
        <v>12</v>
      </c>
      <c r="D1084">
        <v>10260260</v>
      </c>
      <c r="E1084" t="s">
        <v>5435</v>
      </c>
      <c r="F1084">
        <v>66151013</v>
      </c>
      <c r="G1084" t="s">
        <v>2985</v>
      </c>
      <c r="H1084" t="s">
        <v>5407</v>
      </c>
      <c r="I1084" s="1">
        <v>42948</v>
      </c>
      <c r="J1084" s="1">
        <v>1</v>
      </c>
      <c r="K1084">
        <v>5</v>
      </c>
    </row>
    <row r="1085" spans="1:11" x14ac:dyDescent="0.75">
      <c r="A1085" t="s">
        <v>10</v>
      </c>
      <c r="B1085" t="s">
        <v>11</v>
      </c>
      <c r="C1085" t="s">
        <v>12</v>
      </c>
      <c r="D1085">
        <v>10260260</v>
      </c>
      <c r="E1085" t="s">
        <v>5435</v>
      </c>
      <c r="F1085">
        <v>66151034</v>
      </c>
      <c r="G1085" t="s">
        <v>4435</v>
      </c>
      <c r="H1085" t="s">
        <v>5407</v>
      </c>
      <c r="I1085" s="1">
        <v>46087</v>
      </c>
      <c r="J1085" s="1">
        <v>1</v>
      </c>
      <c r="K1085">
        <v>67</v>
      </c>
    </row>
    <row r="1086" spans="1:11" x14ac:dyDescent="0.75">
      <c r="A1086" t="s">
        <v>10</v>
      </c>
      <c r="B1086" t="s">
        <v>11</v>
      </c>
      <c r="C1086" t="s">
        <v>12</v>
      </c>
      <c r="D1086">
        <v>10260260</v>
      </c>
      <c r="E1086" t="s">
        <v>5435</v>
      </c>
      <c r="F1086">
        <v>66151053</v>
      </c>
      <c r="G1086" t="s">
        <v>5346</v>
      </c>
      <c r="H1086" t="s">
        <v>5407</v>
      </c>
      <c r="I1086" s="1">
        <v>45994</v>
      </c>
      <c r="J1086" s="1">
        <v>1</v>
      </c>
      <c r="K1086">
        <v>110</v>
      </c>
    </row>
    <row r="1087" spans="1:11" x14ac:dyDescent="0.75">
      <c r="A1087" t="s">
        <v>10</v>
      </c>
      <c r="B1087" t="s">
        <v>11</v>
      </c>
      <c r="C1087" t="s">
        <v>12</v>
      </c>
      <c r="D1087">
        <v>10260260</v>
      </c>
      <c r="E1087" t="s">
        <v>5435</v>
      </c>
      <c r="F1087">
        <v>66151087</v>
      </c>
      <c r="G1087" t="s">
        <v>454</v>
      </c>
      <c r="H1087" t="s">
        <v>5406</v>
      </c>
      <c r="I1087" s="1">
        <v>42979</v>
      </c>
      <c r="J1087" s="1">
        <v>1</v>
      </c>
      <c r="K1087">
        <v>10</v>
      </c>
    </row>
    <row r="1088" spans="1:11" x14ac:dyDescent="0.75">
      <c r="A1088" t="s">
        <v>10</v>
      </c>
      <c r="B1088" t="s">
        <v>11</v>
      </c>
      <c r="C1088" t="s">
        <v>12</v>
      </c>
      <c r="D1088">
        <v>10260260</v>
      </c>
      <c r="E1088" t="s">
        <v>5435</v>
      </c>
      <c r="F1088">
        <v>66151088</v>
      </c>
      <c r="G1088" t="s">
        <v>443</v>
      </c>
      <c r="H1088" t="s">
        <v>5406</v>
      </c>
      <c r="I1088" s="1">
        <v>42979</v>
      </c>
      <c r="J1088" s="1">
        <v>1</v>
      </c>
      <c r="K1088">
        <v>255</v>
      </c>
    </row>
    <row r="1089" spans="1:11" x14ac:dyDescent="0.75">
      <c r="A1089" t="s">
        <v>10</v>
      </c>
      <c r="B1089" t="s">
        <v>11</v>
      </c>
      <c r="C1089" t="s">
        <v>12</v>
      </c>
      <c r="D1089">
        <v>10260260</v>
      </c>
      <c r="E1089" t="s">
        <v>5435</v>
      </c>
      <c r="F1089">
        <v>66151118</v>
      </c>
      <c r="G1089" t="s">
        <v>2297</v>
      </c>
      <c r="H1089" t="s">
        <v>5407</v>
      </c>
      <c r="I1089" s="1">
        <v>43313</v>
      </c>
      <c r="J1089" s="1">
        <v>1</v>
      </c>
      <c r="K1089">
        <v>440</v>
      </c>
    </row>
    <row r="1090" spans="1:11" x14ac:dyDescent="0.75">
      <c r="A1090" t="s">
        <v>10</v>
      </c>
      <c r="B1090" t="s">
        <v>11</v>
      </c>
      <c r="C1090" t="s">
        <v>12</v>
      </c>
      <c r="D1090">
        <v>10260260</v>
      </c>
      <c r="E1090" t="s">
        <v>5435</v>
      </c>
      <c r="F1090">
        <v>66151221</v>
      </c>
      <c r="G1090" t="s">
        <v>1184</v>
      </c>
      <c r="H1090" t="s">
        <v>5407</v>
      </c>
      <c r="I1090" s="1">
        <v>45624</v>
      </c>
      <c r="J1090" s="1">
        <v>1</v>
      </c>
      <c r="K1090">
        <v>175</v>
      </c>
    </row>
    <row r="1091" spans="1:11" x14ac:dyDescent="0.75">
      <c r="A1091" t="s">
        <v>10</v>
      </c>
      <c r="B1091" t="s">
        <v>11</v>
      </c>
      <c r="C1091" t="s">
        <v>12</v>
      </c>
      <c r="D1091">
        <v>10260260</v>
      </c>
      <c r="E1091" t="s">
        <v>5435</v>
      </c>
      <c r="F1091">
        <v>66151244</v>
      </c>
      <c r="G1091" t="s">
        <v>4706</v>
      </c>
      <c r="H1091" t="s">
        <v>5407</v>
      </c>
      <c r="I1091" s="1">
        <v>45994</v>
      </c>
      <c r="J1091" s="1">
        <v>1</v>
      </c>
      <c r="K1091">
        <v>65</v>
      </c>
    </row>
    <row r="1092" spans="1:11" x14ac:dyDescent="0.75">
      <c r="A1092" t="s">
        <v>10</v>
      </c>
      <c r="B1092" t="s">
        <v>11</v>
      </c>
      <c r="C1092" t="s">
        <v>12</v>
      </c>
      <c r="D1092">
        <v>10260260</v>
      </c>
      <c r="E1092" t="s">
        <v>5435</v>
      </c>
      <c r="F1092">
        <v>66151255</v>
      </c>
      <c r="G1092" t="s">
        <v>2022</v>
      </c>
      <c r="H1092" t="s">
        <v>5407</v>
      </c>
      <c r="I1092" s="1">
        <v>43040</v>
      </c>
      <c r="J1092" s="1">
        <v>1</v>
      </c>
      <c r="K1092">
        <v>150</v>
      </c>
    </row>
    <row r="1093" spans="1:11" x14ac:dyDescent="0.75">
      <c r="A1093" t="s">
        <v>10</v>
      </c>
      <c r="B1093" t="s">
        <v>11</v>
      </c>
      <c r="C1093" t="s">
        <v>12</v>
      </c>
      <c r="D1093">
        <v>10260260</v>
      </c>
      <c r="E1093" t="s">
        <v>5435</v>
      </c>
      <c r="F1093">
        <v>66151298</v>
      </c>
      <c r="G1093" t="s">
        <v>3239</v>
      </c>
      <c r="H1093" t="s">
        <v>5421</v>
      </c>
      <c r="I1093" s="1">
        <v>43009</v>
      </c>
      <c r="J1093" s="1">
        <v>1</v>
      </c>
      <c r="K1093">
        <v>5</v>
      </c>
    </row>
    <row r="1094" spans="1:11" x14ac:dyDescent="0.75">
      <c r="A1094" t="s">
        <v>10</v>
      </c>
      <c r="B1094" t="s">
        <v>11</v>
      </c>
      <c r="C1094" t="s">
        <v>12</v>
      </c>
      <c r="D1094">
        <v>10260260</v>
      </c>
      <c r="E1094" t="s">
        <v>5435</v>
      </c>
      <c r="F1094">
        <v>66151321</v>
      </c>
      <c r="G1094" t="s">
        <v>7020</v>
      </c>
      <c r="H1094" t="s">
        <v>5407</v>
      </c>
      <c r="I1094" s="1">
        <v>46155</v>
      </c>
      <c r="J1094" s="1">
        <v>1</v>
      </c>
      <c r="K1094">
        <v>0</v>
      </c>
    </row>
    <row r="1095" spans="1:11" x14ac:dyDescent="0.75">
      <c r="A1095" t="s">
        <v>10</v>
      </c>
      <c r="B1095" t="s">
        <v>11</v>
      </c>
      <c r="C1095" t="s">
        <v>12</v>
      </c>
      <c r="D1095">
        <v>10260260</v>
      </c>
      <c r="E1095" t="s">
        <v>5435</v>
      </c>
      <c r="F1095">
        <v>66151360</v>
      </c>
      <c r="G1095" t="s">
        <v>3221</v>
      </c>
      <c r="H1095" t="s">
        <v>5407</v>
      </c>
      <c r="I1095" s="1">
        <v>43101</v>
      </c>
      <c r="J1095" s="1">
        <v>1</v>
      </c>
      <c r="K1095">
        <v>531</v>
      </c>
    </row>
    <row r="1096" spans="1:11" x14ac:dyDescent="0.75">
      <c r="A1096" t="s">
        <v>10</v>
      </c>
      <c r="B1096" t="s">
        <v>11</v>
      </c>
      <c r="C1096" t="s">
        <v>12</v>
      </c>
      <c r="D1096">
        <v>10260260</v>
      </c>
      <c r="E1096" t="s">
        <v>5435</v>
      </c>
      <c r="F1096">
        <v>66151408</v>
      </c>
      <c r="G1096" t="s">
        <v>1440</v>
      </c>
      <c r="H1096" t="s">
        <v>5412</v>
      </c>
      <c r="I1096" s="1">
        <v>43466</v>
      </c>
      <c r="J1096" s="1">
        <v>1</v>
      </c>
      <c r="K1096">
        <v>100</v>
      </c>
    </row>
    <row r="1097" spans="1:11" x14ac:dyDescent="0.75">
      <c r="A1097" t="s">
        <v>10</v>
      </c>
      <c r="B1097" t="s">
        <v>11</v>
      </c>
      <c r="C1097" t="s">
        <v>12</v>
      </c>
      <c r="D1097">
        <v>10260260</v>
      </c>
      <c r="E1097" t="s">
        <v>5435</v>
      </c>
      <c r="F1097">
        <v>66151414</v>
      </c>
      <c r="G1097" t="s">
        <v>3245</v>
      </c>
      <c r="H1097" t="s">
        <v>5406</v>
      </c>
      <c r="I1097" s="1">
        <v>43070</v>
      </c>
      <c r="J1097" s="1">
        <v>1</v>
      </c>
      <c r="K1097">
        <v>85</v>
      </c>
    </row>
    <row r="1098" spans="1:11" x14ac:dyDescent="0.75">
      <c r="A1098" t="s">
        <v>10</v>
      </c>
      <c r="B1098" t="s">
        <v>11</v>
      </c>
      <c r="C1098" t="s">
        <v>12</v>
      </c>
      <c r="D1098">
        <v>10260260</v>
      </c>
      <c r="E1098" t="s">
        <v>5435</v>
      </c>
      <c r="F1098">
        <v>66151581</v>
      </c>
      <c r="G1098" t="s">
        <v>3390</v>
      </c>
      <c r="H1098" t="s">
        <v>5397</v>
      </c>
      <c r="I1098" s="1">
        <v>43618</v>
      </c>
      <c r="J1098" s="1">
        <v>1</v>
      </c>
      <c r="K1098">
        <v>150</v>
      </c>
    </row>
    <row r="1099" spans="1:11" x14ac:dyDescent="0.75">
      <c r="A1099" t="s">
        <v>10</v>
      </c>
      <c r="B1099" t="s">
        <v>11</v>
      </c>
      <c r="C1099" t="s">
        <v>12</v>
      </c>
      <c r="D1099">
        <v>10260260</v>
      </c>
      <c r="E1099" t="s">
        <v>5435</v>
      </c>
      <c r="F1099">
        <v>66151663</v>
      </c>
      <c r="G1099" t="s">
        <v>2109</v>
      </c>
      <c r="H1099" t="s">
        <v>5407</v>
      </c>
      <c r="I1099" s="1">
        <v>44256</v>
      </c>
      <c r="J1099" s="1">
        <v>1</v>
      </c>
      <c r="K1099">
        <v>81</v>
      </c>
    </row>
    <row r="1100" spans="1:11" x14ac:dyDescent="0.75">
      <c r="A1100" t="s">
        <v>10</v>
      </c>
      <c r="B1100" t="s">
        <v>11</v>
      </c>
      <c r="C1100" t="s">
        <v>12</v>
      </c>
      <c r="D1100">
        <v>10260260</v>
      </c>
      <c r="E1100" t="s">
        <v>5435</v>
      </c>
      <c r="F1100">
        <v>66151666</v>
      </c>
      <c r="G1100" t="s">
        <v>2894</v>
      </c>
      <c r="H1100" t="s">
        <v>5407</v>
      </c>
      <c r="I1100" s="1">
        <v>43101</v>
      </c>
      <c r="J1100" s="1">
        <v>1</v>
      </c>
      <c r="K1100">
        <v>269</v>
      </c>
    </row>
    <row r="1101" spans="1:11" x14ac:dyDescent="0.75">
      <c r="A1101" t="s">
        <v>10</v>
      </c>
      <c r="B1101" t="s">
        <v>11</v>
      </c>
      <c r="C1101" t="s">
        <v>12</v>
      </c>
      <c r="D1101">
        <v>10260260</v>
      </c>
      <c r="E1101" t="s">
        <v>5435</v>
      </c>
      <c r="F1101">
        <v>66151670</v>
      </c>
      <c r="G1101" t="s">
        <v>461</v>
      </c>
      <c r="H1101" t="s">
        <v>5407</v>
      </c>
      <c r="I1101" s="1">
        <v>45933</v>
      </c>
      <c r="J1101" s="1">
        <v>1</v>
      </c>
      <c r="K1101">
        <v>133</v>
      </c>
    </row>
    <row r="1102" spans="1:11" x14ac:dyDescent="0.75">
      <c r="A1102" t="s">
        <v>10</v>
      </c>
      <c r="B1102" t="s">
        <v>11</v>
      </c>
      <c r="C1102" t="s">
        <v>12</v>
      </c>
      <c r="D1102">
        <v>10260260</v>
      </c>
      <c r="E1102" t="s">
        <v>5435</v>
      </c>
      <c r="F1102">
        <v>66151671</v>
      </c>
      <c r="G1102" t="s">
        <v>1761</v>
      </c>
      <c r="H1102" t="s">
        <v>5407</v>
      </c>
      <c r="I1102" s="1">
        <v>43070</v>
      </c>
      <c r="J1102" s="1">
        <v>1</v>
      </c>
      <c r="K1102">
        <v>75</v>
      </c>
    </row>
    <row r="1103" spans="1:11" x14ac:dyDescent="0.75">
      <c r="A1103" t="s">
        <v>10</v>
      </c>
      <c r="B1103" t="s">
        <v>11</v>
      </c>
      <c r="C1103" t="s">
        <v>12</v>
      </c>
      <c r="D1103">
        <v>10260260</v>
      </c>
      <c r="E1103" t="s">
        <v>5435</v>
      </c>
      <c r="F1103">
        <v>66151684</v>
      </c>
      <c r="G1103" t="s">
        <v>4216</v>
      </c>
      <c r="H1103" t="s">
        <v>5407</v>
      </c>
      <c r="I1103" s="1">
        <v>45230</v>
      </c>
      <c r="J1103" s="1">
        <v>1</v>
      </c>
      <c r="K1103">
        <v>88</v>
      </c>
    </row>
    <row r="1104" spans="1:11" x14ac:dyDescent="0.75">
      <c r="A1104" t="s">
        <v>10</v>
      </c>
      <c r="B1104" t="s">
        <v>11</v>
      </c>
      <c r="C1104" t="s">
        <v>12</v>
      </c>
      <c r="D1104">
        <v>10260260</v>
      </c>
      <c r="E1104" t="s">
        <v>5435</v>
      </c>
      <c r="F1104">
        <v>66151687</v>
      </c>
      <c r="G1104" t="s">
        <v>3201</v>
      </c>
      <c r="H1104" t="s">
        <v>5406</v>
      </c>
      <c r="I1104" s="1">
        <v>46044</v>
      </c>
      <c r="J1104" s="1">
        <v>1</v>
      </c>
      <c r="K1104">
        <v>126</v>
      </c>
    </row>
    <row r="1105" spans="1:11" x14ac:dyDescent="0.75">
      <c r="A1105" t="s">
        <v>10</v>
      </c>
      <c r="B1105" t="s">
        <v>11</v>
      </c>
      <c r="C1105" t="s">
        <v>12</v>
      </c>
      <c r="D1105">
        <v>10260260</v>
      </c>
      <c r="E1105" t="s">
        <v>5435</v>
      </c>
      <c r="F1105">
        <v>66151706</v>
      </c>
      <c r="G1105" t="s">
        <v>1432</v>
      </c>
      <c r="H1105" t="s">
        <v>5406</v>
      </c>
      <c r="I1105" s="1">
        <v>43070</v>
      </c>
      <c r="J1105" s="1">
        <v>1</v>
      </c>
      <c r="K1105">
        <v>270</v>
      </c>
    </row>
    <row r="1106" spans="1:11" x14ac:dyDescent="0.75">
      <c r="A1106" t="s">
        <v>10</v>
      </c>
      <c r="B1106" t="s">
        <v>11</v>
      </c>
      <c r="C1106" t="s">
        <v>12</v>
      </c>
      <c r="D1106">
        <v>10260260</v>
      </c>
      <c r="E1106" t="s">
        <v>5435</v>
      </c>
      <c r="F1106">
        <v>66151707</v>
      </c>
      <c r="G1106" t="s">
        <v>5266</v>
      </c>
      <c r="H1106" t="s">
        <v>5413</v>
      </c>
      <c r="I1106" s="1">
        <v>43405</v>
      </c>
      <c r="J1106" s="1">
        <v>1</v>
      </c>
      <c r="K1106">
        <v>925</v>
      </c>
    </row>
    <row r="1107" spans="1:11" x14ac:dyDescent="0.75">
      <c r="A1107" t="s">
        <v>10</v>
      </c>
      <c r="B1107" t="s">
        <v>11</v>
      </c>
      <c r="C1107" t="s">
        <v>12</v>
      </c>
      <c r="D1107">
        <v>10260260</v>
      </c>
      <c r="E1107" t="s">
        <v>5435</v>
      </c>
      <c r="F1107">
        <v>66151710</v>
      </c>
      <c r="G1107" t="s">
        <v>2701</v>
      </c>
      <c r="H1107" t="s">
        <v>5407</v>
      </c>
      <c r="I1107" s="1">
        <v>45990</v>
      </c>
      <c r="J1107" s="1">
        <v>1</v>
      </c>
      <c r="K1107">
        <v>200</v>
      </c>
    </row>
    <row r="1108" spans="1:11" x14ac:dyDescent="0.75">
      <c r="A1108" t="s">
        <v>10</v>
      </c>
      <c r="B1108" t="s">
        <v>11</v>
      </c>
      <c r="C1108" t="s">
        <v>12</v>
      </c>
      <c r="D1108">
        <v>10260260</v>
      </c>
      <c r="E1108" t="s">
        <v>5435</v>
      </c>
      <c r="F1108">
        <v>66151715</v>
      </c>
      <c r="G1108" t="s">
        <v>1684</v>
      </c>
      <c r="H1108" t="s">
        <v>5407</v>
      </c>
      <c r="I1108" s="1">
        <v>45990</v>
      </c>
      <c r="J1108" s="1">
        <v>1</v>
      </c>
      <c r="K1108">
        <v>445</v>
      </c>
    </row>
    <row r="1109" spans="1:11" x14ac:dyDescent="0.75">
      <c r="A1109" t="s">
        <v>10</v>
      </c>
      <c r="B1109" t="s">
        <v>11</v>
      </c>
      <c r="C1109" t="s">
        <v>12</v>
      </c>
      <c r="D1109">
        <v>10260260</v>
      </c>
      <c r="E1109" t="s">
        <v>5435</v>
      </c>
      <c r="F1109">
        <v>66151721</v>
      </c>
      <c r="G1109" t="s">
        <v>1061</v>
      </c>
      <c r="H1109" t="s">
        <v>5406</v>
      </c>
      <c r="I1109" s="1">
        <v>44075</v>
      </c>
      <c r="J1109" s="1">
        <v>1</v>
      </c>
      <c r="K1109">
        <v>690</v>
      </c>
    </row>
    <row r="1110" spans="1:11" x14ac:dyDescent="0.75">
      <c r="A1110" t="s">
        <v>10</v>
      </c>
      <c r="B1110" t="s">
        <v>11</v>
      </c>
      <c r="C1110" t="s">
        <v>12</v>
      </c>
      <c r="D1110">
        <v>10260260</v>
      </c>
      <c r="E1110" t="s">
        <v>5435</v>
      </c>
      <c r="F1110">
        <v>66151735</v>
      </c>
      <c r="G1110" t="s">
        <v>1236</v>
      </c>
      <c r="H1110" t="s">
        <v>5407</v>
      </c>
      <c r="I1110" s="1">
        <v>45885</v>
      </c>
      <c r="J1110" s="1">
        <v>1</v>
      </c>
      <c r="K1110">
        <v>225</v>
      </c>
    </row>
    <row r="1111" spans="1:11" x14ac:dyDescent="0.75">
      <c r="A1111" t="s">
        <v>10</v>
      </c>
      <c r="B1111" t="s">
        <v>11</v>
      </c>
      <c r="C1111" t="s">
        <v>12</v>
      </c>
      <c r="D1111">
        <v>10260260</v>
      </c>
      <c r="E1111" t="s">
        <v>5435</v>
      </c>
      <c r="F1111">
        <v>66151745</v>
      </c>
      <c r="G1111" t="s">
        <v>5054</v>
      </c>
      <c r="H1111" t="s">
        <v>5407</v>
      </c>
      <c r="I1111" s="1">
        <v>45994</v>
      </c>
      <c r="J1111" s="1">
        <v>1</v>
      </c>
      <c r="K1111">
        <v>225</v>
      </c>
    </row>
    <row r="1112" spans="1:11" x14ac:dyDescent="0.75">
      <c r="A1112" t="s">
        <v>10</v>
      </c>
      <c r="B1112" t="s">
        <v>11</v>
      </c>
      <c r="C1112" t="s">
        <v>12</v>
      </c>
      <c r="D1112">
        <v>10260260</v>
      </c>
      <c r="E1112" t="s">
        <v>5435</v>
      </c>
      <c r="F1112">
        <v>66151749</v>
      </c>
      <c r="G1112" t="s">
        <v>7021</v>
      </c>
      <c r="H1112" t="s">
        <v>5407</v>
      </c>
      <c r="I1112" s="1">
        <v>46087</v>
      </c>
      <c r="J1112" s="1">
        <v>1</v>
      </c>
      <c r="K1112">
        <v>0</v>
      </c>
    </row>
    <row r="1113" spans="1:11" x14ac:dyDescent="0.75">
      <c r="A1113" t="s">
        <v>10</v>
      </c>
      <c r="B1113" t="s">
        <v>11</v>
      </c>
      <c r="C1113" t="s">
        <v>12</v>
      </c>
      <c r="D1113">
        <v>10260260</v>
      </c>
      <c r="E1113" t="s">
        <v>5435</v>
      </c>
      <c r="F1113">
        <v>66151751</v>
      </c>
      <c r="G1113" t="s">
        <v>893</v>
      </c>
      <c r="H1113" t="s">
        <v>5407</v>
      </c>
      <c r="I1113" s="1">
        <v>46028</v>
      </c>
      <c r="J1113" s="1">
        <v>1</v>
      </c>
      <c r="K1113">
        <v>330</v>
      </c>
    </row>
    <row r="1114" spans="1:11" x14ac:dyDescent="0.75">
      <c r="A1114" t="s">
        <v>10</v>
      </c>
      <c r="B1114" t="s">
        <v>11</v>
      </c>
      <c r="C1114" t="s">
        <v>12</v>
      </c>
      <c r="D1114">
        <v>10260260</v>
      </c>
      <c r="E1114" t="s">
        <v>5435</v>
      </c>
      <c r="F1114">
        <v>66151863</v>
      </c>
      <c r="G1114" t="s">
        <v>4925</v>
      </c>
      <c r="H1114" t="s">
        <v>5407</v>
      </c>
      <c r="I1114" s="1">
        <v>46087</v>
      </c>
      <c r="J1114" s="1">
        <v>1</v>
      </c>
      <c r="K1114">
        <v>90</v>
      </c>
    </row>
    <row r="1115" spans="1:11" x14ac:dyDescent="0.75">
      <c r="A1115" t="s">
        <v>10</v>
      </c>
      <c r="B1115" t="s">
        <v>11</v>
      </c>
      <c r="C1115" t="s">
        <v>12</v>
      </c>
      <c r="D1115">
        <v>10260260</v>
      </c>
      <c r="E1115" t="s">
        <v>5435</v>
      </c>
      <c r="F1115">
        <v>66151948</v>
      </c>
      <c r="G1115" t="s">
        <v>2103</v>
      </c>
      <c r="H1115" t="s">
        <v>5413</v>
      </c>
      <c r="I1115" s="1">
        <v>43282</v>
      </c>
      <c r="J1115" s="1">
        <v>1</v>
      </c>
      <c r="K1115">
        <v>800</v>
      </c>
    </row>
    <row r="1116" spans="1:11" x14ac:dyDescent="0.75">
      <c r="A1116" t="s">
        <v>10</v>
      </c>
      <c r="B1116" t="s">
        <v>11</v>
      </c>
      <c r="C1116" t="s">
        <v>12</v>
      </c>
      <c r="D1116">
        <v>10260260</v>
      </c>
      <c r="E1116" t="s">
        <v>5435</v>
      </c>
      <c r="F1116">
        <v>66151988</v>
      </c>
      <c r="G1116" t="s">
        <v>1178</v>
      </c>
      <c r="H1116" t="s">
        <v>5407</v>
      </c>
      <c r="I1116" s="1">
        <v>45994</v>
      </c>
      <c r="J1116" s="1">
        <v>1</v>
      </c>
      <c r="K1116">
        <v>75</v>
      </c>
    </row>
    <row r="1117" spans="1:11" x14ac:dyDescent="0.75">
      <c r="A1117" t="s">
        <v>10</v>
      </c>
      <c r="B1117" t="s">
        <v>11</v>
      </c>
      <c r="C1117" t="s">
        <v>12</v>
      </c>
      <c r="D1117">
        <v>10260260</v>
      </c>
      <c r="E1117" t="s">
        <v>5435</v>
      </c>
      <c r="F1117">
        <v>66151997</v>
      </c>
      <c r="G1117" t="s">
        <v>7022</v>
      </c>
      <c r="H1117" t="s">
        <v>5406</v>
      </c>
      <c r="I1117" s="1">
        <v>43252</v>
      </c>
      <c r="J1117" s="1">
        <v>1</v>
      </c>
      <c r="K1117">
        <v>385</v>
      </c>
    </row>
    <row r="1118" spans="1:11" x14ac:dyDescent="0.75">
      <c r="A1118" t="s">
        <v>10</v>
      </c>
      <c r="B1118" t="s">
        <v>11</v>
      </c>
      <c r="C1118" t="s">
        <v>12</v>
      </c>
      <c r="D1118">
        <v>10260260</v>
      </c>
      <c r="E1118" t="s">
        <v>5435</v>
      </c>
      <c r="F1118">
        <v>66152035</v>
      </c>
      <c r="G1118" t="s">
        <v>2515</v>
      </c>
      <c r="H1118" t="s">
        <v>5407</v>
      </c>
      <c r="I1118" s="1">
        <v>43831</v>
      </c>
      <c r="J1118" s="1">
        <v>1</v>
      </c>
      <c r="K1118">
        <v>120</v>
      </c>
    </row>
    <row r="1119" spans="1:11" x14ac:dyDescent="0.75">
      <c r="A1119" t="s">
        <v>10</v>
      </c>
      <c r="B1119" t="s">
        <v>11</v>
      </c>
      <c r="C1119" t="s">
        <v>12</v>
      </c>
      <c r="D1119">
        <v>10260260</v>
      </c>
      <c r="E1119" t="s">
        <v>5435</v>
      </c>
      <c r="F1119">
        <v>66152037</v>
      </c>
      <c r="G1119" t="s">
        <v>1537</v>
      </c>
      <c r="H1119" t="s">
        <v>5407</v>
      </c>
      <c r="I1119" s="1">
        <v>45994</v>
      </c>
      <c r="J1119" s="1">
        <v>1</v>
      </c>
      <c r="K1119">
        <v>150</v>
      </c>
    </row>
    <row r="1120" spans="1:11" x14ac:dyDescent="0.75">
      <c r="A1120" t="s">
        <v>10</v>
      </c>
      <c r="B1120" t="s">
        <v>11</v>
      </c>
      <c r="C1120" t="s">
        <v>12</v>
      </c>
      <c r="D1120">
        <v>10260260</v>
      </c>
      <c r="E1120" t="s">
        <v>5435</v>
      </c>
      <c r="F1120">
        <v>66152041</v>
      </c>
      <c r="G1120" t="s">
        <v>4603</v>
      </c>
      <c r="H1120" t="s">
        <v>5407</v>
      </c>
      <c r="I1120" s="1">
        <v>43313</v>
      </c>
      <c r="J1120" s="1">
        <v>1</v>
      </c>
      <c r="K1120">
        <v>1069</v>
      </c>
    </row>
    <row r="1121" spans="1:11" x14ac:dyDescent="0.75">
      <c r="A1121" t="s">
        <v>10</v>
      </c>
      <c r="B1121" t="s">
        <v>11</v>
      </c>
      <c r="C1121" t="s">
        <v>12</v>
      </c>
      <c r="D1121">
        <v>10260260</v>
      </c>
      <c r="E1121" t="s">
        <v>5435</v>
      </c>
      <c r="F1121">
        <v>66152103</v>
      </c>
      <c r="G1121" t="s">
        <v>3653</v>
      </c>
      <c r="H1121" t="s">
        <v>5407</v>
      </c>
      <c r="I1121" s="1">
        <v>46028</v>
      </c>
      <c r="J1121" s="1">
        <v>1</v>
      </c>
      <c r="K1121">
        <v>25</v>
      </c>
    </row>
    <row r="1122" spans="1:11" x14ac:dyDescent="0.75">
      <c r="A1122" t="s">
        <v>10</v>
      </c>
      <c r="B1122" t="s">
        <v>11</v>
      </c>
      <c r="C1122" t="s">
        <v>12</v>
      </c>
      <c r="D1122">
        <v>10260260</v>
      </c>
      <c r="E1122" t="s">
        <v>5435</v>
      </c>
      <c r="F1122">
        <v>66152105</v>
      </c>
      <c r="G1122" t="s">
        <v>3610</v>
      </c>
      <c r="H1122" t="s">
        <v>5407</v>
      </c>
      <c r="I1122" s="1">
        <v>45663</v>
      </c>
      <c r="J1122" s="1">
        <v>1</v>
      </c>
      <c r="K1122">
        <v>45</v>
      </c>
    </row>
    <row r="1123" spans="1:11" x14ac:dyDescent="0.75">
      <c r="A1123" t="s">
        <v>10</v>
      </c>
      <c r="B1123" t="s">
        <v>11</v>
      </c>
      <c r="C1123" t="s">
        <v>12</v>
      </c>
      <c r="D1123">
        <v>10260260</v>
      </c>
      <c r="E1123" t="s">
        <v>5435</v>
      </c>
      <c r="F1123">
        <v>66152121</v>
      </c>
      <c r="G1123" t="s">
        <v>1292</v>
      </c>
      <c r="H1123" t="s">
        <v>5406</v>
      </c>
      <c r="I1123" s="1">
        <v>46001</v>
      </c>
      <c r="J1123" s="1">
        <v>1</v>
      </c>
      <c r="K1123">
        <v>25</v>
      </c>
    </row>
    <row r="1124" spans="1:11" x14ac:dyDescent="0.75">
      <c r="A1124" t="s">
        <v>10</v>
      </c>
      <c r="B1124" t="s">
        <v>11</v>
      </c>
      <c r="C1124" t="s">
        <v>12</v>
      </c>
      <c r="D1124">
        <v>10260260</v>
      </c>
      <c r="E1124" t="s">
        <v>5435</v>
      </c>
      <c r="F1124">
        <v>66152225</v>
      </c>
      <c r="G1124" t="s">
        <v>504</v>
      </c>
      <c r="H1124" t="s">
        <v>5407</v>
      </c>
      <c r="I1124" s="1">
        <v>46108</v>
      </c>
      <c r="J1124" s="1">
        <v>1</v>
      </c>
      <c r="K1124">
        <v>154</v>
      </c>
    </row>
    <row r="1125" spans="1:11" x14ac:dyDescent="0.75">
      <c r="A1125" t="s">
        <v>10</v>
      </c>
      <c r="B1125" t="s">
        <v>11</v>
      </c>
      <c r="C1125" t="s">
        <v>12</v>
      </c>
      <c r="D1125">
        <v>10260260</v>
      </c>
      <c r="E1125" t="s">
        <v>5435</v>
      </c>
      <c r="F1125">
        <v>66152226</v>
      </c>
      <c r="G1125" t="s">
        <v>688</v>
      </c>
      <c r="H1125" t="s">
        <v>5407</v>
      </c>
      <c r="I1125" s="1">
        <v>45866</v>
      </c>
      <c r="J1125" s="1">
        <v>1</v>
      </c>
      <c r="K1125">
        <v>0</v>
      </c>
    </row>
    <row r="1126" spans="1:11" x14ac:dyDescent="0.75">
      <c r="A1126" t="s">
        <v>10</v>
      </c>
      <c r="B1126" t="s">
        <v>11</v>
      </c>
      <c r="C1126" t="s">
        <v>12</v>
      </c>
      <c r="D1126">
        <v>10260260</v>
      </c>
      <c r="E1126" t="s">
        <v>5435</v>
      </c>
      <c r="F1126">
        <v>66152267</v>
      </c>
      <c r="G1126" t="s">
        <v>5048</v>
      </c>
      <c r="H1126" t="s">
        <v>5407</v>
      </c>
      <c r="I1126" s="1">
        <v>46057</v>
      </c>
      <c r="J1126" s="1">
        <v>1</v>
      </c>
      <c r="K1126">
        <v>61</v>
      </c>
    </row>
    <row r="1127" spans="1:11" x14ac:dyDescent="0.75">
      <c r="A1127" t="s">
        <v>10</v>
      </c>
      <c r="B1127" t="s">
        <v>11</v>
      </c>
      <c r="C1127" t="s">
        <v>12</v>
      </c>
      <c r="D1127">
        <v>10260260</v>
      </c>
      <c r="E1127" t="s">
        <v>5435</v>
      </c>
      <c r="F1127">
        <v>66152306</v>
      </c>
      <c r="G1127" t="s">
        <v>2185</v>
      </c>
      <c r="H1127" t="s">
        <v>5419</v>
      </c>
      <c r="I1127" s="1">
        <v>45453</v>
      </c>
      <c r="J1127" s="1">
        <v>1</v>
      </c>
      <c r="K1127">
        <v>5</v>
      </c>
    </row>
    <row r="1128" spans="1:11" x14ac:dyDescent="0.75">
      <c r="A1128" t="s">
        <v>10</v>
      </c>
      <c r="B1128" t="s">
        <v>11</v>
      </c>
      <c r="C1128" t="s">
        <v>12</v>
      </c>
      <c r="D1128">
        <v>10260260</v>
      </c>
      <c r="E1128" t="s">
        <v>5435</v>
      </c>
      <c r="F1128">
        <v>66152355</v>
      </c>
      <c r="G1128" t="s">
        <v>1398</v>
      </c>
      <c r="H1128" t="s">
        <v>5413</v>
      </c>
      <c r="I1128" s="1">
        <v>43282</v>
      </c>
      <c r="J1128" s="1">
        <v>1</v>
      </c>
      <c r="K1128">
        <v>3367</v>
      </c>
    </row>
    <row r="1129" spans="1:11" x14ac:dyDescent="0.75">
      <c r="A1129" t="s">
        <v>10</v>
      </c>
      <c r="B1129" t="s">
        <v>11</v>
      </c>
      <c r="C1129" t="s">
        <v>12</v>
      </c>
      <c r="D1129">
        <v>10260260</v>
      </c>
      <c r="E1129" t="s">
        <v>5435</v>
      </c>
      <c r="F1129">
        <v>66152356</v>
      </c>
      <c r="G1129" t="s">
        <v>509</v>
      </c>
      <c r="H1129" t="s">
        <v>5407</v>
      </c>
      <c r="I1129" s="1">
        <v>45994</v>
      </c>
      <c r="J1129" s="1">
        <v>1</v>
      </c>
      <c r="K1129">
        <v>0</v>
      </c>
    </row>
    <row r="1130" spans="1:11" x14ac:dyDescent="0.75">
      <c r="A1130" t="s">
        <v>10</v>
      </c>
      <c r="B1130" t="s">
        <v>11</v>
      </c>
      <c r="C1130" t="s">
        <v>12</v>
      </c>
      <c r="D1130">
        <v>10260260</v>
      </c>
      <c r="E1130" t="s">
        <v>5435</v>
      </c>
      <c r="F1130">
        <v>66152359</v>
      </c>
      <c r="G1130" t="s">
        <v>2203</v>
      </c>
      <c r="H1130" t="s">
        <v>5442</v>
      </c>
      <c r="I1130" s="1">
        <v>46112</v>
      </c>
      <c r="J1130" s="1">
        <v>1</v>
      </c>
      <c r="K1130">
        <v>60</v>
      </c>
    </row>
    <row r="1131" spans="1:11" x14ac:dyDescent="0.75">
      <c r="A1131" t="s">
        <v>10</v>
      </c>
      <c r="B1131" t="s">
        <v>11</v>
      </c>
      <c r="C1131" t="s">
        <v>12</v>
      </c>
      <c r="D1131">
        <v>10260260</v>
      </c>
      <c r="E1131" t="s">
        <v>5435</v>
      </c>
      <c r="F1131">
        <v>66152461</v>
      </c>
      <c r="G1131" t="s">
        <v>2951</v>
      </c>
      <c r="H1131" t="s">
        <v>5407</v>
      </c>
      <c r="I1131" s="1">
        <v>46002</v>
      </c>
      <c r="J1131" s="1">
        <v>1</v>
      </c>
      <c r="K1131">
        <v>76</v>
      </c>
    </row>
    <row r="1132" spans="1:11" x14ac:dyDescent="0.75">
      <c r="A1132" t="s">
        <v>10</v>
      </c>
      <c r="B1132" t="s">
        <v>11</v>
      </c>
      <c r="C1132" t="s">
        <v>12</v>
      </c>
      <c r="D1132">
        <v>10260260</v>
      </c>
      <c r="E1132" t="s">
        <v>5435</v>
      </c>
      <c r="F1132">
        <v>66152485</v>
      </c>
      <c r="G1132" t="s">
        <v>4679</v>
      </c>
      <c r="H1132" t="s">
        <v>5407</v>
      </c>
      <c r="I1132" s="1">
        <v>46037</v>
      </c>
      <c r="J1132" s="1">
        <v>1</v>
      </c>
      <c r="K1132">
        <v>12</v>
      </c>
    </row>
    <row r="1133" spans="1:11" x14ac:dyDescent="0.75">
      <c r="A1133" t="s">
        <v>10</v>
      </c>
      <c r="B1133" t="s">
        <v>11</v>
      </c>
      <c r="C1133" t="s">
        <v>12</v>
      </c>
      <c r="D1133">
        <v>10260260</v>
      </c>
      <c r="E1133" t="s">
        <v>5435</v>
      </c>
      <c r="F1133">
        <v>66152489</v>
      </c>
      <c r="G1133" t="s">
        <v>4470</v>
      </c>
      <c r="H1133" t="s">
        <v>5406</v>
      </c>
      <c r="I1133" s="1">
        <v>45832</v>
      </c>
      <c r="J1133" s="1">
        <v>1</v>
      </c>
      <c r="K1133">
        <v>327</v>
      </c>
    </row>
    <row r="1134" spans="1:11" x14ac:dyDescent="0.75">
      <c r="A1134" t="s">
        <v>10</v>
      </c>
      <c r="B1134" t="s">
        <v>11</v>
      </c>
      <c r="C1134" t="s">
        <v>12</v>
      </c>
      <c r="D1134">
        <v>10260260</v>
      </c>
      <c r="E1134" t="s">
        <v>5435</v>
      </c>
      <c r="F1134">
        <v>66152606</v>
      </c>
      <c r="G1134" t="s">
        <v>5012</v>
      </c>
      <c r="H1134" t="s">
        <v>5406</v>
      </c>
      <c r="I1134" s="1">
        <v>45937</v>
      </c>
      <c r="J1134" s="1">
        <v>1</v>
      </c>
      <c r="K1134">
        <v>1779</v>
      </c>
    </row>
    <row r="1135" spans="1:11" x14ac:dyDescent="0.75">
      <c r="A1135" t="s">
        <v>10</v>
      </c>
      <c r="B1135" t="s">
        <v>11</v>
      </c>
      <c r="C1135" t="s">
        <v>12</v>
      </c>
      <c r="D1135">
        <v>10260260</v>
      </c>
      <c r="E1135" t="s">
        <v>5435</v>
      </c>
      <c r="F1135">
        <v>66152644</v>
      </c>
      <c r="G1135" t="s">
        <v>908</v>
      </c>
      <c r="H1135" t="s">
        <v>5407</v>
      </c>
      <c r="I1135" s="1">
        <v>46057</v>
      </c>
      <c r="J1135" s="1">
        <v>1</v>
      </c>
      <c r="K1135">
        <v>10</v>
      </c>
    </row>
    <row r="1136" spans="1:11" x14ac:dyDescent="0.75">
      <c r="A1136" t="s">
        <v>10</v>
      </c>
      <c r="B1136" t="s">
        <v>11</v>
      </c>
      <c r="C1136" t="s">
        <v>12</v>
      </c>
      <c r="D1136">
        <v>10260260</v>
      </c>
      <c r="E1136" t="s">
        <v>5435</v>
      </c>
      <c r="F1136">
        <v>66152679</v>
      </c>
      <c r="G1136" t="s">
        <v>1215</v>
      </c>
      <c r="H1136" t="s">
        <v>5407</v>
      </c>
      <c r="I1136" s="1">
        <v>45847</v>
      </c>
      <c r="J1136" s="1">
        <v>1</v>
      </c>
      <c r="K1136">
        <v>50</v>
      </c>
    </row>
    <row r="1137" spans="1:11" x14ac:dyDescent="0.75">
      <c r="A1137" t="s">
        <v>10</v>
      </c>
      <c r="B1137" t="s">
        <v>11</v>
      </c>
      <c r="C1137" t="s">
        <v>12</v>
      </c>
      <c r="D1137">
        <v>10260260</v>
      </c>
      <c r="E1137" t="s">
        <v>5435</v>
      </c>
      <c r="F1137">
        <v>66152711</v>
      </c>
      <c r="G1137" t="s">
        <v>3441</v>
      </c>
      <c r="H1137" t="s">
        <v>5407</v>
      </c>
      <c r="I1137" s="1">
        <v>45842</v>
      </c>
      <c r="J1137" s="1">
        <v>1</v>
      </c>
      <c r="K1137">
        <v>140</v>
      </c>
    </row>
    <row r="1138" spans="1:11" x14ac:dyDescent="0.75">
      <c r="A1138" t="s">
        <v>10</v>
      </c>
      <c r="B1138" t="s">
        <v>11</v>
      </c>
      <c r="C1138" t="s">
        <v>12</v>
      </c>
      <c r="D1138">
        <v>10260260</v>
      </c>
      <c r="E1138" t="s">
        <v>5435</v>
      </c>
      <c r="F1138">
        <v>66152728</v>
      </c>
      <c r="G1138" t="s">
        <v>345</v>
      </c>
      <c r="H1138" t="s">
        <v>5407</v>
      </c>
      <c r="I1138" s="1">
        <v>46087</v>
      </c>
      <c r="J1138" s="1">
        <v>1</v>
      </c>
      <c r="K1138">
        <v>130</v>
      </c>
    </row>
    <row r="1139" spans="1:11" x14ac:dyDescent="0.75">
      <c r="A1139" t="s">
        <v>10</v>
      </c>
      <c r="B1139" t="s">
        <v>11</v>
      </c>
      <c r="C1139" t="s">
        <v>12</v>
      </c>
      <c r="D1139">
        <v>10260260</v>
      </c>
      <c r="E1139" t="s">
        <v>5435</v>
      </c>
      <c r="F1139">
        <v>66152733</v>
      </c>
      <c r="G1139" t="s">
        <v>2640</v>
      </c>
      <c r="H1139" t="s">
        <v>5407</v>
      </c>
      <c r="I1139" s="1">
        <v>45245</v>
      </c>
      <c r="J1139" s="1">
        <v>1</v>
      </c>
      <c r="K1139">
        <v>50</v>
      </c>
    </row>
    <row r="1140" spans="1:11" x14ac:dyDescent="0.75">
      <c r="A1140" t="s">
        <v>10</v>
      </c>
      <c r="B1140" t="s">
        <v>11</v>
      </c>
      <c r="C1140" t="s">
        <v>12</v>
      </c>
      <c r="D1140">
        <v>10260260</v>
      </c>
      <c r="E1140" t="s">
        <v>5435</v>
      </c>
      <c r="F1140">
        <v>66152742</v>
      </c>
      <c r="G1140" t="s">
        <v>2724</v>
      </c>
      <c r="H1140" t="s">
        <v>5407</v>
      </c>
      <c r="I1140" s="1">
        <v>45994</v>
      </c>
      <c r="J1140" s="1">
        <v>1</v>
      </c>
      <c r="K1140">
        <v>40</v>
      </c>
    </row>
    <row r="1141" spans="1:11" x14ac:dyDescent="0.75">
      <c r="A1141" t="s">
        <v>10</v>
      </c>
      <c r="B1141" t="s">
        <v>11</v>
      </c>
      <c r="C1141" t="s">
        <v>12</v>
      </c>
      <c r="D1141">
        <v>10260260</v>
      </c>
      <c r="E1141" t="s">
        <v>5435</v>
      </c>
      <c r="F1141">
        <v>66152790</v>
      </c>
      <c r="G1141" t="s">
        <v>3716</v>
      </c>
      <c r="H1141" t="s">
        <v>5407</v>
      </c>
      <c r="I1141" s="1">
        <v>43313</v>
      </c>
      <c r="J1141" s="1">
        <v>1</v>
      </c>
      <c r="K1141">
        <v>0</v>
      </c>
    </row>
    <row r="1142" spans="1:11" x14ac:dyDescent="0.75">
      <c r="A1142" t="s">
        <v>10</v>
      </c>
      <c r="B1142" t="s">
        <v>11</v>
      </c>
      <c r="C1142" t="s">
        <v>12</v>
      </c>
      <c r="D1142">
        <v>10260260</v>
      </c>
      <c r="E1142" t="s">
        <v>5435</v>
      </c>
      <c r="F1142">
        <v>66152874</v>
      </c>
      <c r="G1142" t="s">
        <v>3637</v>
      </c>
      <c r="H1142" t="s">
        <v>5407</v>
      </c>
      <c r="I1142" s="1">
        <v>45457</v>
      </c>
      <c r="J1142" s="1">
        <v>1</v>
      </c>
      <c r="K1142">
        <v>75</v>
      </c>
    </row>
    <row r="1143" spans="1:11" x14ac:dyDescent="0.75">
      <c r="A1143" t="s">
        <v>10</v>
      </c>
      <c r="B1143" t="s">
        <v>11</v>
      </c>
      <c r="C1143" t="s">
        <v>12</v>
      </c>
      <c r="D1143">
        <v>10260260</v>
      </c>
      <c r="E1143" t="s">
        <v>5435</v>
      </c>
      <c r="F1143">
        <v>66152897</v>
      </c>
      <c r="G1143" t="s">
        <v>2676</v>
      </c>
      <c r="H1143" t="s">
        <v>5407</v>
      </c>
      <c r="I1143" s="1">
        <v>43313</v>
      </c>
      <c r="J1143" s="1">
        <v>1</v>
      </c>
      <c r="K1143">
        <v>95</v>
      </c>
    </row>
    <row r="1144" spans="1:11" x14ac:dyDescent="0.75">
      <c r="A1144" t="s">
        <v>10</v>
      </c>
      <c r="B1144" t="s">
        <v>11</v>
      </c>
      <c r="C1144" t="s">
        <v>12</v>
      </c>
      <c r="D1144">
        <v>10260260</v>
      </c>
      <c r="E1144" t="s">
        <v>5435</v>
      </c>
      <c r="F1144">
        <v>66152905</v>
      </c>
      <c r="G1144" t="s">
        <v>3209</v>
      </c>
      <c r="H1144" t="s">
        <v>5407</v>
      </c>
      <c r="I1144" s="1">
        <v>43313</v>
      </c>
      <c r="J1144" s="1">
        <v>1</v>
      </c>
      <c r="K1144">
        <v>45</v>
      </c>
    </row>
    <row r="1145" spans="1:11" x14ac:dyDescent="0.75">
      <c r="A1145" t="s">
        <v>10</v>
      </c>
      <c r="B1145" t="s">
        <v>11</v>
      </c>
      <c r="C1145" t="s">
        <v>12</v>
      </c>
      <c r="D1145">
        <v>10260260</v>
      </c>
      <c r="E1145" t="s">
        <v>5435</v>
      </c>
      <c r="F1145">
        <v>66152916</v>
      </c>
      <c r="G1145" t="s">
        <v>4985</v>
      </c>
      <c r="H1145" t="s">
        <v>5407</v>
      </c>
      <c r="I1145" s="1">
        <v>45849</v>
      </c>
      <c r="J1145" s="1">
        <v>1</v>
      </c>
      <c r="K1145">
        <v>33</v>
      </c>
    </row>
    <row r="1146" spans="1:11" x14ac:dyDescent="0.75">
      <c r="A1146" t="s">
        <v>10</v>
      </c>
      <c r="B1146" t="s">
        <v>11</v>
      </c>
      <c r="C1146" t="s">
        <v>12</v>
      </c>
      <c r="D1146">
        <v>10260260</v>
      </c>
      <c r="E1146" t="s">
        <v>5435</v>
      </c>
      <c r="F1146">
        <v>66153006</v>
      </c>
      <c r="G1146" t="s">
        <v>327</v>
      </c>
      <c r="H1146" t="s">
        <v>5413</v>
      </c>
      <c r="I1146" s="1">
        <v>43344</v>
      </c>
      <c r="J1146" s="1">
        <v>1</v>
      </c>
      <c r="K1146">
        <v>4270</v>
      </c>
    </row>
    <row r="1147" spans="1:11" x14ac:dyDescent="0.75">
      <c r="A1147" t="s">
        <v>10</v>
      </c>
      <c r="B1147" t="s">
        <v>11</v>
      </c>
      <c r="C1147" t="s">
        <v>12</v>
      </c>
      <c r="D1147">
        <v>10260260</v>
      </c>
      <c r="E1147" t="s">
        <v>5435</v>
      </c>
      <c r="F1147">
        <v>66153044</v>
      </c>
      <c r="G1147" t="s">
        <v>7023</v>
      </c>
      <c r="H1147" t="s">
        <v>5407</v>
      </c>
      <c r="I1147" s="1">
        <v>43313</v>
      </c>
      <c r="J1147" s="1">
        <v>1</v>
      </c>
      <c r="K1147">
        <v>0</v>
      </c>
    </row>
    <row r="1148" spans="1:11" x14ac:dyDescent="0.75">
      <c r="A1148" t="s">
        <v>10</v>
      </c>
      <c r="B1148" t="s">
        <v>11</v>
      </c>
      <c r="C1148" t="s">
        <v>12</v>
      </c>
      <c r="D1148">
        <v>10260260</v>
      </c>
      <c r="E1148" t="s">
        <v>5435</v>
      </c>
      <c r="F1148">
        <v>66153115</v>
      </c>
      <c r="G1148" t="s">
        <v>3637</v>
      </c>
      <c r="H1148" t="s">
        <v>5407</v>
      </c>
      <c r="I1148" s="1">
        <v>43617</v>
      </c>
      <c r="J1148" s="1">
        <v>1</v>
      </c>
      <c r="K1148">
        <v>0</v>
      </c>
    </row>
    <row r="1149" spans="1:11" x14ac:dyDescent="0.75">
      <c r="A1149" t="s">
        <v>10</v>
      </c>
      <c r="B1149" t="s">
        <v>11</v>
      </c>
      <c r="C1149" t="s">
        <v>12</v>
      </c>
      <c r="D1149">
        <v>10260260</v>
      </c>
      <c r="E1149" t="s">
        <v>5435</v>
      </c>
      <c r="F1149">
        <v>66153116</v>
      </c>
      <c r="G1149" t="s">
        <v>2988</v>
      </c>
      <c r="H1149" t="s">
        <v>5406</v>
      </c>
      <c r="I1149" s="1">
        <v>43617</v>
      </c>
      <c r="J1149" s="1">
        <v>1</v>
      </c>
      <c r="K1149">
        <v>20</v>
      </c>
    </row>
    <row r="1150" spans="1:11" x14ac:dyDescent="0.75">
      <c r="A1150" t="s">
        <v>10</v>
      </c>
      <c r="B1150" t="s">
        <v>11</v>
      </c>
      <c r="C1150" t="s">
        <v>12</v>
      </c>
      <c r="D1150">
        <v>10260260</v>
      </c>
      <c r="E1150" t="s">
        <v>5435</v>
      </c>
      <c r="F1150">
        <v>66153125</v>
      </c>
      <c r="G1150" t="s">
        <v>2627</v>
      </c>
      <c r="H1150" t="s">
        <v>5407</v>
      </c>
      <c r="I1150" s="1">
        <v>46057</v>
      </c>
      <c r="J1150" s="1">
        <v>1</v>
      </c>
      <c r="K1150">
        <v>6</v>
      </c>
    </row>
    <row r="1151" spans="1:11" x14ac:dyDescent="0.75">
      <c r="A1151" t="s">
        <v>10</v>
      </c>
      <c r="B1151" t="s">
        <v>11</v>
      </c>
      <c r="C1151" t="s">
        <v>12</v>
      </c>
      <c r="D1151">
        <v>10260260</v>
      </c>
      <c r="E1151" t="s">
        <v>5435</v>
      </c>
      <c r="F1151">
        <v>66153144</v>
      </c>
      <c r="G1151" t="s">
        <v>1786</v>
      </c>
      <c r="H1151" t="s">
        <v>5407</v>
      </c>
      <c r="I1151" s="1">
        <v>45792</v>
      </c>
      <c r="J1151" s="1">
        <v>1</v>
      </c>
      <c r="K1151">
        <v>240</v>
      </c>
    </row>
    <row r="1152" spans="1:11" x14ac:dyDescent="0.75">
      <c r="A1152" t="s">
        <v>10</v>
      </c>
      <c r="B1152" t="s">
        <v>11</v>
      </c>
      <c r="C1152" t="s">
        <v>12</v>
      </c>
      <c r="D1152">
        <v>10260260</v>
      </c>
      <c r="E1152" t="s">
        <v>5435</v>
      </c>
      <c r="F1152">
        <v>66153149</v>
      </c>
      <c r="G1152" t="s">
        <v>4335</v>
      </c>
      <c r="H1152" t="s">
        <v>5407</v>
      </c>
      <c r="I1152" s="1">
        <v>45994</v>
      </c>
      <c r="J1152" s="1">
        <v>1</v>
      </c>
      <c r="K1152">
        <v>3</v>
      </c>
    </row>
    <row r="1153" spans="1:11" x14ac:dyDescent="0.75">
      <c r="A1153" t="s">
        <v>10</v>
      </c>
      <c r="B1153" t="s">
        <v>11</v>
      </c>
      <c r="C1153" t="s">
        <v>12</v>
      </c>
      <c r="D1153">
        <v>10260260</v>
      </c>
      <c r="E1153" t="s">
        <v>5435</v>
      </c>
      <c r="F1153">
        <v>66153160</v>
      </c>
      <c r="G1153" t="s">
        <v>1480</v>
      </c>
      <c r="H1153" t="s">
        <v>5407</v>
      </c>
      <c r="I1153" s="1">
        <v>46057</v>
      </c>
      <c r="J1153" s="1">
        <v>1</v>
      </c>
      <c r="K1153">
        <v>3</v>
      </c>
    </row>
    <row r="1154" spans="1:11" x14ac:dyDescent="0.75">
      <c r="A1154" t="s">
        <v>10</v>
      </c>
      <c r="B1154" t="s">
        <v>11</v>
      </c>
      <c r="C1154" t="s">
        <v>12</v>
      </c>
      <c r="D1154">
        <v>10260260</v>
      </c>
      <c r="E1154" t="s">
        <v>5435</v>
      </c>
      <c r="F1154">
        <v>66153164</v>
      </c>
      <c r="G1154" t="s">
        <v>1061</v>
      </c>
      <c r="H1154" t="s">
        <v>5407</v>
      </c>
      <c r="I1154" s="1">
        <v>45986</v>
      </c>
      <c r="J1154" s="1">
        <v>1</v>
      </c>
      <c r="K1154">
        <v>3</v>
      </c>
    </row>
    <row r="1155" spans="1:11" x14ac:dyDescent="0.75">
      <c r="A1155" t="s">
        <v>10</v>
      </c>
      <c r="B1155" t="s">
        <v>11</v>
      </c>
      <c r="C1155" t="s">
        <v>12</v>
      </c>
      <c r="D1155">
        <v>10260260</v>
      </c>
      <c r="E1155" t="s">
        <v>5435</v>
      </c>
      <c r="F1155">
        <v>66153171</v>
      </c>
      <c r="G1155" t="s">
        <v>826</v>
      </c>
      <c r="H1155" t="s">
        <v>5407</v>
      </c>
      <c r="I1155" s="1">
        <v>45930</v>
      </c>
      <c r="J1155" s="1">
        <v>1</v>
      </c>
      <c r="K1155">
        <v>9</v>
      </c>
    </row>
    <row r="1156" spans="1:11" x14ac:dyDescent="0.75">
      <c r="A1156" t="s">
        <v>10</v>
      </c>
      <c r="B1156" t="s">
        <v>11</v>
      </c>
      <c r="C1156" t="s">
        <v>12</v>
      </c>
      <c r="D1156">
        <v>10260260</v>
      </c>
      <c r="E1156" t="s">
        <v>5435</v>
      </c>
      <c r="F1156">
        <v>66153186</v>
      </c>
      <c r="G1156" t="s">
        <v>1106</v>
      </c>
      <c r="H1156" t="s">
        <v>5407</v>
      </c>
      <c r="I1156" s="1">
        <v>45849</v>
      </c>
      <c r="J1156" s="1">
        <v>1</v>
      </c>
      <c r="K1156">
        <v>3</v>
      </c>
    </row>
    <row r="1157" spans="1:11" x14ac:dyDescent="0.75">
      <c r="A1157" t="s">
        <v>10</v>
      </c>
      <c r="B1157" t="s">
        <v>11</v>
      </c>
      <c r="C1157" t="s">
        <v>12</v>
      </c>
      <c r="D1157">
        <v>10260260</v>
      </c>
      <c r="E1157" t="s">
        <v>5435</v>
      </c>
      <c r="F1157">
        <v>66153187</v>
      </c>
      <c r="G1157" t="s">
        <v>152</v>
      </c>
      <c r="H1157" t="s">
        <v>5407</v>
      </c>
      <c r="I1157" s="1">
        <v>45849</v>
      </c>
      <c r="J1157" s="1">
        <v>1</v>
      </c>
      <c r="K1157">
        <v>3</v>
      </c>
    </row>
    <row r="1158" spans="1:11" x14ac:dyDescent="0.75">
      <c r="A1158" t="s">
        <v>10</v>
      </c>
      <c r="B1158" t="s">
        <v>11</v>
      </c>
      <c r="C1158" t="s">
        <v>12</v>
      </c>
      <c r="D1158">
        <v>10260260</v>
      </c>
      <c r="E1158" t="s">
        <v>5435</v>
      </c>
      <c r="F1158">
        <v>66153190</v>
      </c>
      <c r="G1158" t="s">
        <v>3091</v>
      </c>
      <c r="H1158" t="s">
        <v>5407</v>
      </c>
      <c r="I1158" s="1">
        <v>45341</v>
      </c>
      <c r="J1158" s="1">
        <v>1</v>
      </c>
      <c r="K1158">
        <v>275</v>
      </c>
    </row>
    <row r="1159" spans="1:11" x14ac:dyDescent="0.75">
      <c r="A1159" t="s">
        <v>10</v>
      </c>
      <c r="B1159" t="s">
        <v>11</v>
      </c>
      <c r="C1159" t="s">
        <v>12</v>
      </c>
      <c r="D1159">
        <v>10260260</v>
      </c>
      <c r="E1159" t="s">
        <v>5435</v>
      </c>
      <c r="F1159">
        <v>66153191</v>
      </c>
      <c r="G1159" t="s">
        <v>4653</v>
      </c>
      <c r="H1159" t="s">
        <v>5407</v>
      </c>
      <c r="I1159" s="1">
        <v>46002</v>
      </c>
      <c r="J1159" s="1">
        <v>1</v>
      </c>
      <c r="K1159">
        <v>30</v>
      </c>
    </row>
    <row r="1160" spans="1:11" x14ac:dyDescent="0.75">
      <c r="A1160" t="s">
        <v>10</v>
      </c>
      <c r="B1160" t="s">
        <v>11</v>
      </c>
      <c r="C1160" t="s">
        <v>12</v>
      </c>
      <c r="D1160">
        <v>10260260</v>
      </c>
      <c r="E1160" t="s">
        <v>5435</v>
      </c>
      <c r="F1160">
        <v>66153194</v>
      </c>
      <c r="G1160" t="s">
        <v>3032</v>
      </c>
      <c r="H1160" t="s">
        <v>5407</v>
      </c>
      <c r="I1160" s="1">
        <v>43313</v>
      </c>
      <c r="J1160" s="1">
        <v>1</v>
      </c>
      <c r="K1160">
        <v>321</v>
      </c>
    </row>
    <row r="1161" spans="1:11" x14ac:dyDescent="0.75">
      <c r="A1161" t="s">
        <v>10</v>
      </c>
      <c r="B1161" t="s">
        <v>11</v>
      </c>
      <c r="C1161" t="s">
        <v>12</v>
      </c>
      <c r="D1161">
        <v>10260260</v>
      </c>
      <c r="E1161" t="s">
        <v>5435</v>
      </c>
      <c r="F1161">
        <v>66153196</v>
      </c>
      <c r="G1161" t="s">
        <v>1309</v>
      </c>
      <c r="H1161" t="s">
        <v>5412</v>
      </c>
      <c r="I1161" s="1">
        <v>46141</v>
      </c>
      <c r="J1161" s="1">
        <v>1</v>
      </c>
      <c r="K1161">
        <v>105</v>
      </c>
    </row>
    <row r="1162" spans="1:11" x14ac:dyDescent="0.75">
      <c r="A1162" t="s">
        <v>10</v>
      </c>
      <c r="B1162" t="s">
        <v>11</v>
      </c>
      <c r="C1162" t="s">
        <v>12</v>
      </c>
      <c r="D1162">
        <v>10260260</v>
      </c>
      <c r="E1162" t="s">
        <v>5435</v>
      </c>
      <c r="F1162">
        <v>66153253</v>
      </c>
      <c r="G1162" t="s">
        <v>1446</v>
      </c>
      <c r="H1162" t="s">
        <v>5412</v>
      </c>
      <c r="I1162" s="1">
        <v>44531</v>
      </c>
      <c r="J1162" s="1">
        <v>1</v>
      </c>
      <c r="K1162">
        <v>260</v>
      </c>
    </row>
    <row r="1163" spans="1:11" x14ac:dyDescent="0.75">
      <c r="A1163" t="s">
        <v>10</v>
      </c>
      <c r="B1163" t="s">
        <v>11</v>
      </c>
      <c r="C1163" t="s">
        <v>12</v>
      </c>
      <c r="D1163">
        <v>10260260</v>
      </c>
      <c r="E1163" t="s">
        <v>5435</v>
      </c>
      <c r="F1163">
        <v>66153294</v>
      </c>
      <c r="G1163" t="s">
        <v>679</v>
      </c>
      <c r="H1163" t="s">
        <v>5407</v>
      </c>
      <c r="I1163" s="1">
        <v>45966</v>
      </c>
      <c r="J1163" s="1">
        <v>1</v>
      </c>
      <c r="K1163">
        <v>130</v>
      </c>
    </row>
    <row r="1164" spans="1:11" x14ac:dyDescent="0.75">
      <c r="A1164" t="s">
        <v>10</v>
      </c>
      <c r="B1164" t="s">
        <v>11</v>
      </c>
      <c r="C1164" t="s">
        <v>12</v>
      </c>
      <c r="D1164">
        <v>10260260</v>
      </c>
      <c r="E1164" t="s">
        <v>5435</v>
      </c>
      <c r="F1164">
        <v>66153322</v>
      </c>
      <c r="G1164" t="s">
        <v>1460</v>
      </c>
      <c r="H1164" t="s">
        <v>5407</v>
      </c>
      <c r="I1164" s="1">
        <v>43344</v>
      </c>
      <c r="J1164" s="1">
        <v>1</v>
      </c>
      <c r="K1164">
        <v>6</v>
      </c>
    </row>
    <row r="1165" spans="1:11" x14ac:dyDescent="0.75">
      <c r="A1165" t="s">
        <v>10</v>
      </c>
      <c r="B1165" t="s">
        <v>11</v>
      </c>
      <c r="C1165" t="s">
        <v>12</v>
      </c>
      <c r="D1165">
        <v>10260260</v>
      </c>
      <c r="E1165" t="s">
        <v>5435</v>
      </c>
      <c r="F1165">
        <v>66153323</v>
      </c>
      <c r="G1165" t="s">
        <v>4165</v>
      </c>
      <c r="H1165" t="s">
        <v>5407</v>
      </c>
      <c r="I1165" s="1">
        <v>45933</v>
      </c>
      <c r="J1165" s="1">
        <v>1</v>
      </c>
      <c r="K1165">
        <v>6</v>
      </c>
    </row>
    <row r="1166" spans="1:11" x14ac:dyDescent="0.75">
      <c r="A1166" t="s">
        <v>10</v>
      </c>
      <c r="B1166" t="s">
        <v>11</v>
      </c>
      <c r="C1166" t="s">
        <v>12</v>
      </c>
      <c r="D1166">
        <v>10260260</v>
      </c>
      <c r="E1166" t="s">
        <v>5435</v>
      </c>
      <c r="F1166">
        <v>66153347</v>
      </c>
      <c r="G1166" t="s">
        <v>2557</v>
      </c>
      <c r="H1166" t="s">
        <v>5407</v>
      </c>
      <c r="I1166" s="1">
        <v>46057</v>
      </c>
      <c r="J1166" s="1">
        <v>1</v>
      </c>
      <c r="K1166">
        <v>4</v>
      </c>
    </row>
    <row r="1167" spans="1:11" x14ac:dyDescent="0.75">
      <c r="A1167" t="s">
        <v>10</v>
      </c>
      <c r="B1167" t="s">
        <v>11</v>
      </c>
      <c r="C1167" t="s">
        <v>12</v>
      </c>
      <c r="D1167">
        <v>10260260</v>
      </c>
      <c r="E1167" t="s">
        <v>5435</v>
      </c>
      <c r="F1167">
        <v>66153348</v>
      </c>
      <c r="G1167" t="s">
        <v>3194</v>
      </c>
      <c r="H1167" t="s">
        <v>5407</v>
      </c>
      <c r="I1167" s="1">
        <v>43344</v>
      </c>
      <c r="J1167" s="1">
        <v>1</v>
      </c>
      <c r="K1167">
        <v>93</v>
      </c>
    </row>
    <row r="1168" spans="1:11" x14ac:dyDescent="0.75">
      <c r="A1168" t="s">
        <v>10</v>
      </c>
      <c r="B1168" t="s">
        <v>11</v>
      </c>
      <c r="C1168" t="s">
        <v>12</v>
      </c>
      <c r="D1168">
        <v>10260260</v>
      </c>
      <c r="E1168" t="s">
        <v>5435</v>
      </c>
      <c r="F1168">
        <v>66153349</v>
      </c>
      <c r="G1168" t="s">
        <v>3153</v>
      </c>
      <c r="H1168" t="s">
        <v>5407</v>
      </c>
      <c r="I1168" s="1">
        <v>43344</v>
      </c>
      <c r="J1168" s="1">
        <v>1</v>
      </c>
      <c r="K1168">
        <v>48</v>
      </c>
    </row>
    <row r="1169" spans="1:11" x14ac:dyDescent="0.75">
      <c r="A1169" t="s">
        <v>10</v>
      </c>
      <c r="B1169" t="s">
        <v>11</v>
      </c>
      <c r="C1169" t="s">
        <v>12</v>
      </c>
      <c r="D1169">
        <v>10260260</v>
      </c>
      <c r="E1169" t="s">
        <v>5435</v>
      </c>
      <c r="F1169">
        <v>66153351</v>
      </c>
      <c r="G1169" t="s">
        <v>3595</v>
      </c>
      <c r="H1169" t="s">
        <v>5407</v>
      </c>
      <c r="I1169" s="1">
        <v>45983</v>
      </c>
      <c r="J1169" s="1">
        <v>1</v>
      </c>
      <c r="K1169">
        <v>35</v>
      </c>
    </row>
    <row r="1170" spans="1:11" x14ac:dyDescent="0.75">
      <c r="A1170" t="s">
        <v>10</v>
      </c>
      <c r="B1170" t="s">
        <v>11</v>
      </c>
      <c r="C1170" t="s">
        <v>12</v>
      </c>
      <c r="D1170">
        <v>10260260</v>
      </c>
      <c r="E1170" t="s">
        <v>5435</v>
      </c>
      <c r="F1170">
        <v>66153356</v>
      </c>
      <c r="G1170" t="s">
        <v>1217</v>
      </c>
      <c r="H1170" t="s">
        <v>5407</v>
      </c>
      <c r="I1170" s="1">
        <v>46057</v>
      </c>
      <c r="J1170" s="1">
        <v>1</v>
      </c>
      <c r="K1170">
        <v>3</v>
      </c>
    </row>
    <row r="1171" spans="1:11" x14ac:dyDescent="0.75">
      <c r="A1171" t="s">
        <v>10</v>
      </c>
      <c r="B1171" t="s">
        <v>11</v>
      </c>
      <c r="C1171" t="s">
        <v>12</v>
      </c>
      <c r="D1171">
        <v>10260260</v>
      </c>
      <c r="E1171" t="s">
        <v>5435</v>
      </c>
      <c r="F1171">
        <v>66153358</v>
      </c>
      <c r="G1171" t="s">
        <v>2522</v>
      </c>
      <c r="H1171" t="s">
        <v>5407</v>
      </c>
      <c r="I1171" s="1">
        <v>46057</v>
      </c>
      <c r="J1171" s="1">
        <v>1</v>
      </c>
      <c r="K1171">
        <v>3</v>
      </c>
    </row>
    <row r="1172" spans="1:11" x14ac:dyDescent="0.75">
      <c r="A1172" t="s">
        <v>10</v>
      </c>
      <c r="B1172" t="s">
        <v>11</v>
      </c>
      <c r="C1172" t="s">
        <v>12</v>
      </c>
      <c r="D1172">
        <v>10260260</v>
      </c>
      <c r="E1172" t="s">
        <v>5435</v>
      </c>
      <c r="F1172">
        <v>66153502</v>
      </c>
      <c r="G1172" t="s">
        <v>4508</v>
      </c>
      <c r="H1172" t="s">
        <v>5406</v>
      </c>
      <c r="I1172" s="1">
        <v>45997</v>
      </c>
      <c r="J1172" s="1">
        <v>1</v>
      </c>
      <c r="K1172">
        <v>40</v>
      </c>
    </row>
    <row r="1173" spans="1:11" x14ac:dyDescent="0.75">
      <c r="A1173" t="s">
        <v>10</v>
      </c>
      <c r="B1173" t="s">
        <v>11</v>
      </c>
      <c r="C1173" t="s">
        <v>12</v>
      </c>
      <c r="D1173">
        <v>10260260</v>
      </c>
      <c r="E1173" t="s">
        <v>5435</v>
      </c>
      <c r="F1173">
        <v>66153590</v>
      </c>
      <c r="G1173" t="s">
        <v>3008</v>
      </c>
      <c r="H1173" t="s">
        <v>5406</v>
      </c>
      <c r="I1173" s="1">
        <v>45474</v>
      </c>
      <c r="J1173" s="1">
        <v>1</v>
      </c>
      <c r="K1173">
        <v>230</v>
      </c>
    </row>
    <row r="1174" spans="1:11" x14ac:dyDescent="0.75">
      <c r="A1174" t="s">
        <v>10</v>
      </c>
      <c r="B1174" t="s">
        <v>11</v>
      </c>
      <c r="C1174" t="s">
        <v>12</v>
      </c>
      <c r="D1174">
        <v>10260260</v>
      </c>
      <c r="E1174" t="s">
        <v>5435</v>
      </c>
      <c r="F1174">
        <v>66153593</v>
      </c>
      <c r="G1174" t="s">
        <v>3178</v>
      </c>
      <c r="H1174" t="s">
        <v>5407</v>
      </c>
      <c r="I1174" s="1">
        <v>45990</v>
      </c>
      <c r="J1174" s="1">
        <v>1</v>
      </c>
      <c r="K1174">
        <v>164</v>
      </c>
    </row>
    <row r="1175" spans="1:11" x14ac:dyDescent="0.75">
      <c r="A1175" t="s">
        <v>10</v>
      </c>
      <c r="B1175" t="s">
        <v>11</v>
      </c>
      <c r="C1175" t="s">
        <v>12</v>
      </c>
      <c r="D1175">
        <v>10260260</v>
      </c>
      <c r="E1175" t="s">
        <v>5435</v>
      </c>
      <c r="F1175">
        <v>66153613</v>
      </c>
      <c r="G1175" t="s">
        <v>7024</v>
      </c>
      <c r="H1175" t="s">
        <v>5407</v>
      </c>
      <c r="I1175" s="1">
        <v>46150</v>
      </c>
      <c r="J1175" s="1">
        <v>1</v>
      </c>
      <c r="K1175">
        <v>310</v>
      </c>
    </row>
    <row r="1176" spans="1:11" x14ac:dyDescent="0.75">
      <c r="A1176" t="s">
        <v>10</v>
      </c>
      <c r="B1176" t="s">
        <v>11</v>
      </c>
      <c r="C1176" t="s">
        <v>12</v>
      </c>
      <c r="D1176">
        <v>10260260</v>
      </c>
      <c r="E1176" t="s">
        <v>5435</v>
      </c>
      <c r="F1176">
        <v>66153632</v>
      </c>
      <c r="G1176" t="s">
        <v>3369</v>
      </c>
      <c r="H1176" t="s">
        <v>5407</v>
      </c>
      <c r="I1176" s="1">
        <v>43617</v>
      </c>
      <c r="J1176" s="1">
        <v>1</v>
      </c>
      <c r="K1176">
        <v>564</v>
      </c>
    </row>
    <row r="1177" spans="1:11" x14ac:dyDescent="0.75">
      <c r="A1177" t="s">
        <v>10</v>
      </c>
      <c r="B1177" t="s">
        <v>11</v>
      </c>
      <c r="C1177" t="s">
        <v>12</v>
      </c>
      <c r="D1177">
        <v>10260260</v>
      </c>
      <c r="E1177" t="s">
        <v>5435</v>
      </c>
      <c r="F1177">
        <v>66153649</v>
      </c>
      <c r="G1177" t="s">
        <v>4010</v>
      </c>
      <c r="H1177" t="s">
        <v>5406</v>
      </c>
      <c r="I1177" s="1">
        <v>43374</v>
      </c>
      <c r="J1177" s="1">
        <v>1</v>
      </c>
      <c r="K1177">
        <v>70</v>
      </c>
    </row>
    <row r="1178" spans="1:11" x14ac:dyDescent="0.75">
      <c r="A1178" t="s">
        <v>10</v>
      </c>
      <c r="B1178" t="s">
        <v>11</v>
      </c>
      <c r="C1178" t="s">
        <v>12</v>
      </c>
      <c r="D1178">
        <v>10260260</v>
      </c>
      <c r="E1178" t="s">
        <v>5435</v>
      </c>
      <c r="F1178">
        <v>66153738</v>
      </c>
      <c r="G1178" t="s">
        <v>4697</v>
      </c>
      <c r="H1178" t="s">
        <v>5406</v>
      </c>
      <c r="I1178" s="1">
        <v>43374</v>
      </c>
      <c r="J1178" s="1">
        <v>1</v>
      </c>
      <c r="K1178">
        <v>182</v>
      </c>
    </row>
    <row r="1179" spans="1:11" x14ac:dyDescent="0.75">
      <c r="A1179" t="s">
        <v>10</v>
      </c>
      <c r="B1179" t="s">
        <v>11</v>
      </c>
      <c r="C1179" t="s">
        <v>12</v>
      </c>
      <c r="D1179">
        <v>10260260</v>
      </c>
      <c r="E1179" t="s">
        <v>5435</v>
      </c>
      <c r="F1179">
        <v>66153739</v>
      </c>
      <c r="G1179" t="s">
        <v>5299</v>
      </c>
      <c r="H1179" t="s">
        <v>5407</v>
      </c>
      <c r="I1179" s="1">
        <v>46087</v>
      </c>
      <c r="J1179" s="1">
        <v>1</v>
      </c>
      <c r="K1179">
        <v>20</v>
      </c>
    </row>
    <row r="1180" spans="1:11" x14ac:dyDescent="0.75">
      <c r="A1180" t="s">
        <v>10</v>
      </c>
      <c r="B1180" t="s">
        <v>11</v>
      </c>
      <c r="C1180" t="s">
        <v>12</v>
      </c>
      <c r="D1180">
        <v>10260260</v>
      </c>
      <c r="E1180" t="s">
        <v>5435</v>
      </c>
      <c r="F1180">
        <v>66153751</v>
      </c>
      <c r="G1180" t="s">
        <v>3195</v>
      </c>
      <c r="H1180" t="s">
        <v>5407</v>
      </c>
      <c r="I1180" s="1">
        <v>43374</v>
      </c>
      <c r="J1180" s="1">
        <v>1</v>
      </c>
      <c r="K1180">
        <v>48</v>
      </c>
    </row>
    <row r="1181" spans="1:11" x14ac:dyDescent="0.75">
      <c r="A1181" t="s">
        <v>10</v>
      </c>
      <c r="B1181" t="s">
        <v>11</v>
      </c>
      <c r="C1181" t="s">
        <v>12</v>
      </c>
      <c r="D1181">
        <v>10260260</v>
      </c>
      <c r="E1181" t="s">
        <v>5435</v>
      </c>
      <c r="F1181">
        <v>66153756</v>
      </c>
      <c r="G1181" t="s">
        <v>4587</v>
      </c>
      <c r="H1181" t="s">
        <v>5407</v>
      </c>
      <c r="I1181" s="1">
        <v>46057</v>
      </c>
      <c r="J1181" s="1">
        <v>1</v>
      </c>
      <c r="K1181">
        <v>114</v>
      </c>
    </row>
    <row r="1182" spans="1:11" x14ac:dyDescent="0.75">
      <c r="A1182" t="s">
        <v>10</v>
      </c>
      <c r="B1182" t="s">
        <v>11</v>
      </c>
      <c r="C1182" t="s">
        <v>12</v>
      </c>
      <c r="D1182">
        <v>10260260</v>
      </c>
      <c r="E1182" t="s">
        <v>5435</v>
      </c>
      <c r="F1182">
        <v>66153769</v>
      </c>
      <c r="G1182" t="s">
        <v>340</v>
      </c>
      <c r="H1182" t="s">
        <v>5407</v>
      </c>
      <c r="I1182" s="1">
        <v>43617</v>
      </c>
      <c r="J1182" s="1">
        <v>1</v>
      </c>
      <c r="K1182">
        <v>10</v>
      </c>
    </row>
    <row r="1183" spans="1:11" x14ac:dyDescent="0.75">
      <c r="A1183" t="s">
        <v>10</v>
      </c>
      <c r="B1183" t="s">
        <v>11</v>
      </c>
      <c r="C1183" t="s">
        <v>12</v>
      </c>
      <c r="D1183">
        <v>10260260</v>
      </c>
      <c r="E1183" t="s">
        <v>5435</v>
      </c>
      <c r="F1183">
        <v>66153822</v>
      </c>
      <c r="G1183" t="s">
        <v>4695</v>
      </c>
      <c r="H1183" t="s">
        <v>5407</v>
      </c>
      <c r="I1183" s="1">
        <v>43556</v>
      </c>
      <c r="J1183" s="1">
        <v>1</v>
      </c>
      <c r="K1183">
        <v>10</v>
      </c>
    </row>
    <row r="1184" spans="1:11" x14ac:dyDescent="0.75">
      <c r="A1184" t="s">
        <v>10</v>
      </c>
      <c r="B1184" t="s">
        <v>11</v>
      </c>
      <c r="C1184" t="s">
        <v>12</v>
      </c>
      <c r="D1184">
        <v>10260260</v>
      </c>
      <c r="E1184" t="s">
        <v>5435</v>
      </c>
      <c r="F1184">
        <v>66153833</v>
      </c>
      <c r="G1184" t="s">
        <v>487</v>
      </c>
      <c r="H1184" t="s">
        <v>5407</v>
      </c>
      <c r="I1184" s="1">
        <v>45626</v>
      </c>
      <c r="J1184" s="1">
        <v>1</v>
      </c>
      <c r="K1184">
        <v>3</v>
      </c>
    </row>
    <row r="1185" spans="1:11" x14ac:dyDescent="0.75">
      <c r="A1185" t="s">
        <v>10</v>
      </c>
      <c r="B1185" t="s">
        <v>11</v>
      </c>
      <c r="C1185" t="s">
        <v>12</v>
      </c>
      <c r="D1185">
        <v>10260260</v>
      </c>
      <c r="E1185" t="s">
        <v>5435</v>
      </c>
      <c r="F1185">
        <v>66153911</v>
      </c>
      <c r="G1185" t="s">
        <v>3051</v>
      </c>
      <c r="H1185" t="s">
        <v>5407</v>
      </c>
      <c r="I1185" s="1">
        <v>46015</v>
      </c>
      <c r="J1185" s="1">
        <v>1</v>
      </c>
      <c r="K1185">
        <v>55</v>
      </c>
    </row>
    <row r="1186" spans="1:11" x14ac:dyDescent="0.75">
      <c r="A1186" t="s">
        <v>10</v>
      </c>
      <c r="B1186" t="s">
        <v>11</v>
      </c>
      <c r="C1186" t="s">
        <v>12</v>
      </c>
      <c r="D1186">
        <v>10260260</v>
      </c>
      <c r="E1186" t="s">
        <v>5435</v>
      </c>
      <c r="F1186">
        <v>66153989</v>
      </c>
      <c r="G1186" t="s">
        <v>1876</v>
      </c>
      <c r="H1186" t="s">
        <v>5407</v>
      </c>
      <c r="I1186" s="1">
        <v>44713</v>
      </c>
      <c r="J1186" s="1">
        <v>1</v>
      </c>
      <c r="K1186">
        <v>30</v>
      </c>
    </row>
    <row r="1187" spans="1:11" x14ac:dyDescent="0.75">
      <c r="A1187" t="s">
        <v>10</v>
      </c>
      <c r="B1187" t="s">
        <v>11</v>
      </c>
      <c r="C1187" t="s">
        <v>12</v>
      </c>
      <c r="D1187">
        <v>10260260</v>
      </c>
      <c r="E1187" t="s">
        <v>5435</v>
      </c>
      <c r="F1187">
        <v>66153990</v>
      </c>
      <c r="G1187" t="s">
        <v>632</v>
      </c>
      <c r="H1187" t="s">
        <v>5407</v>
      </c>
      <c r="I1187" s="1">
        <v>43405</v>
      </c>
      <c r="J1187" s="1">
        <v>1</v>
      </c>
      <c r="K1187">
        <v>170</v>
      </c>
    </row>
    <row r="1188" spans="1:11" x14ac:dyDescent="0.75">
      <c r="A1188" t="s">
        <v>10</v>
      </c>
      <c r="B1188" t="s">
        <v>11</v>
      </c>
      <c r="C1188" t="s">
        <v>12</v>
      </c>
      <c r="D1188">
        <v>10260260</v>
      </c>
      <c r="E1188" t="s">
        <v>5435</v>
      </c>
      <c r="F1188">
        <v>66154012</v>
      </c>
      <c r="G1188" t="s">
        <v>2244</v>
      </c>
      <c r="H1188" t="s">
        <v>5407</v>
      </c>
      <c r="I1188" s="1">
        <v>45990</v>
      </c>
      <c r="J1188" s="1">
        <v>1</v>
      </c>
      <c r="K1188">
        <v>185</v>
      </c>
    </row>
    <row r="1189" spans="1:11" x14ac:dyDescent="0.75">
      <c r="A1189" t="s">
        <v>10</v>
      </c>
      <c r="B1189" t="s">
        <v>11</v>
      </c>
      <c r="C1189" t="s">
        <v>12</v>
      </c>
      <c r="D1189">
        <v>10260260</v>
      </c>
      <c r="E1189" t="s">
        <v>5435</v>
      </c>
      <c r="F1189">
        <v>66154077</v>
      </c>
      <c r="G1189" t="s">
        <v>4115</v>
      </c>
      <c r="H1189" t="s">
        <v>5407</v>
      </c>
      <c r="I1189" s="1">
        <v>46015</v>
      </c>
      <c r="J1189" s="1">
        <v>1</v>
      </c>
      <c r="K1189">
        <v>145</v>
      </c>
    </row>
    <row r="1190" spans="1:11" x14ac:dyDescent="0.75">
      <c r="A1190" t="s">
        <v>10</v>
      </c>
      <c r="B1190" t="s">
        <v>11</v>
      </c>
      <c r="C1190" t="s">
        <v>12</v>
      </c>
      <c r="D1190">
        <v>10260260</v>
      </c>
      <c r="E1190" t="s">
        <v>5435</v>
      </c>
      <c r="F1190">
        <v>66154115</v>
      </c>
      <c r="G1190" t="s">
        <v>3599</v>
      </c>
      <c r="H1190" t="s">
        <v>5416</v>
      </c>
      <c r="I1190" s="1">
        <v>45231</v>
      </c>
      <c r="J1190" s="1">
        <v>1</v>
      </c>
      <c r="K1190">
        <v>450</v>
      </c>
    </row>
    <row r="1191" spans="1:11" x14ac:dyDescent="0.75">
      <c r="A1191" t="s">
        <v>10</v>
      </c>
      <c r="B1191" t="s">
        <v>11</v>
      </c>
      <c r="C1191" t="s">
        <v>12</v>
      </c>
      <c r="D1191">
        <v>10260260</v>
      </c>
      <c r="E1191" t="s">
        <v>5435</v>
      </c>
      <c r="F1191">
        <v>66154125</v>
      </c>
      <c r="G1191" t="s">
        <v>5143</v>
      </c>
      <c r="H1191" t="s">
        <v>5407</v>
      </c>
      <c r="I1191" s="1">
        <v>45245</v>
      </c>
      <c r="J1191" s="1">
        <v>1</v>
      </c>
      <c r="K1191">
        <v>40</v>
      </c>
    </row>
    <row r="1192" spans="1:11" x14ac:dyDescent="0.75">
      <c r="A1192" t="s">
        <v>10</v>
      </c>
      <c r="B1192" t="s">
        <v>11</v>
      </c>
      <c r="C1192" t="s">
        <v>12</v>
      </c>
      <c r="D1192">
        <v>10260260</v>
      </c>
      <c r="E1192" t="s">
        <v>5435</v>
      </c>
      <c r="F1192">
        <v>66154129</v>
      </c>
      <c r="G1192" t="s">
        <v>1835</v>
      </c>
      <c r="H1192" t="s">
        <v>5406</v>
      </c>
      <c r="I1192" s="1">
        <v>46087</v>
      </c>
      <c r="J1192" s="1">
        <v>1</v>
      </c>
      <c r="K1192">
        <v>50</v>
      </c>
    </row>
    <row r="1193" spans="1:11" x14ac:dyDescent="0.75">
      <c r="A1193" t="s">
        <v>10</v>
      </c>
      <c r="B1193" t="s">
        <v>11</v>
      </c>
      <c r="C1193" t="s">
        <v>12</v>
      </c>
      <c r="D1193">
        <v>10260260</v>
      </c>
      <c r="E1193" t="s">
        <v>5435</v>
      </c>
      <c r="F1193">
        <v>66154130</v>
      </c>
      <c r="G1193" t="s">
        <v>707</v>
      </c>
      <c r="H1193" t="s">
        <v>5406</v>
      </c>
      <c r="I1193" s="1">
        <v>45997</v>
      </c>
      <c r="J1193" s="1">
        <v>1</v>
      </c>
      <c r="K1193">
        <v>110</v>
      </c>
    </row>
    <row r="1194" spans="1:11" x14ac:dyDescent="0.75">
      <c r="A1194" t="s">
        <v>10</v>
      </c>
      <c r="B1194" t="s">
        <v>11</v>
      </c>
      <c r="C1194" t="s">
        <v>12</v>
      </c>
      <c r="D1194">
        <v>10260260</v>
      </c>
      <c r="E1194" t="s">
        <v>5435</v>
      </c>
      <c r="F1194">
        <v>66154172</v>
      </c>
      <c r="G1194" t="s">
        <v>2941</v>
      </c>
      <c r="H1194" t="s">
        <v>5407</v>
      </c>
      <c r="I1194" s="1">
        <v>43556</v>
      </c>
      <c r="J1194" s="1">
        <v>1</v>
      </c>
      <c r="K1194">
        <v>30</v>
      </c>
    </row>
    <row r="1195" spans="1:11" x14ac:dyDescent="0.75">
      <c r="A1195" t="s">
        <v>10</v>
      </c>
      <c r="B1195" t="s">
        <v>11</v>
      </c>
      <c r="C1195" t="s">
        <v>12</v>
      </c>
      <c r="D1195">
        <v>10260260</v>
      </c>
      <c r="E1195" t="s">
        <v>5435</v>
      </c>
      <c r="F1195">
        <v>66154176</v>
      </c>
      <c r="G1195" t="s">
        <v>686</v>
      </c>
      <c r="H1195" t="s">
        <v>5406</v>
      </c>
      <c r="I1195" s="1">
        <v>43586</v>
      </c>
      <c r="J1195" s="1">
        <v>1</v>
      </c>
      <c r="K1195">
        <v>590</v>
      </c>
    </row>
    <row r="1196" spans="1:11" x14ac:dyDescent="0.75">
      <c r="A1196" t="s">
        <v>10</v>
      </c>
      <c r="B1196" t="s">
        <v>11</v>
      </c>
      <c r="C1196" t="s">
        <v>12</v>
      </c>
      <c r="D1196">
        <v>10260260</v>
      </c>
      <c r="E1196" t="s">
        <v>5435</v>
      </c>
      <c r="F1196">
        <v>66154179</v>
      </c>
      <c r="G1196" t="s">
        <v>731</v>
      </c>
      <c r="H1196" t="s">
        <v>5406</v>
      </c>
      <c r="I1196" s="1">
        <v>43405</v>
      </c>
      <c r="J1196" s="1">
        <v>1</v>
      </c>
      <c r="K1196">
        <v>200</v>
      </c>
    </row>
    <row r="1197" spans="1:11" x14ac:dyDescent="0.75">
      <c r="A1197" t="s">
        <v>10</v>
      </c>
      <c r="B1197" t="s">
        <v>11</v>
      </c>
      <c r="C1197" t="s">
        <v>12</v>
      </c>
      <c r="D1197">
        <v>10260260</v>
      </c>
      <c r="E1197" t="s">
        <v>5435</v>
      </c>
      <c r="F1197">
        <v>66154211</v>
      </c>
      <c r="G1197" t="s">
        <v>818</v>
      </c>
      <c r="H1197" t="s">
        <v>5407</v>
      </c>
      <c r="I1197" s="1">
        <v>46057</v>
      </c>
      <c r="J1197" s="1">
        <v>1</v>
      </c>
      <c r="K1197">
        <v>3</v>
      </c>
    </row>
    <row r="1198" spans="1:11" x14ac:dyDescent="0.75">
      <c r="A1198" t="s">
        <v>10</v>
      </c>
      <c r="B1198" t="s">
        <v>11</v>
      </c>
      <c r="C1198" t="s">
        <v>12</v>
      </c>
      <c r="D1198">
        <v>10260260</v>
      </c>
      <c r="E1198" t="s">
        <v>5435</v>
      </c>
      <c r="F1198">
        <v>66154250</v>
      </c>
      <c r="G1198" t="s">
        <v>2460</v>
      </c>
      <c r="H1198" t="s">
        <v>5413</v>
      </c>
      <c r="I1198" s="1">
        <v>43466</v>
      </c>
      <c r="J1198" s="1">
        <v>1</v>
      </c>
      <c r="K1198">
        <v>1430</v>
      </c>
    </row>
    <row r="1199" spans="1:11" x14ac:dyDescent="0.75">
      <c r="A1199" t="s">
        <v>10</v>
      </c>
      <c r="B1199" t="s">
        <v>11</v>
      </c>
      <c r="C1199" t="s">
        <v>12</v>
      </c>
      <c r="D1199">
        <v>10260260</v>
      </c>
      <c r="E1199" t="s">
        <v>5435</v>
      </c>
      <c r="F1199">
        <v>66154428</v>
      </c>
      <c r="G1199" t="s">
        <v>7025</v>
      </c>
      <c r="H1199" t="s">
        <v>5407</v>
      </c>
      <c r="I1199" s="1">
        <v>44713</v>
      </c>
      <c r="J1199" s="1">
        <v>1</v>
      </c>
      <c r="K1199">
        <v>115</v>
      </c>
    </row>
    <row r="1200" spans="1:11" x14ac:dyDescent="0.75">
      <c r="A1200" t="s">
        <v>10</v>
      </c>
      <c r="B1200" t="s">
        <v>11</v>
      </c>
      <c r="C1200" t="s">
        <v>12</v>
      </c>
      <c r="D1200">
        <v>10260260</v>
      </c>
      <c r="E1200" t="s">
        <v>5435</v>
      </c>
      <c r="F1200">
        <v>66154449</v>
      </c>
      <c r="G1200" t="s">
        <v>4702</v>
      </c>
      <c r="H1200" t="s">
        <v>5421</v>
      </c>
      <c r="I1200" s="1">
        <v>45462</v>
      </c>
      <c r="J1200" s="1">
        <v>1</v>
      </c>
      <c r="K1200">
        <v>210</v>
      </c>
    </row>
    <row r="1201" spans="1:11" x14ac:dyDescent="0.75">
      <c r="A1201" t="s">
        <v>10</v>
      </c>
      <c r="B1201" t="s">
        <v>11</v>
      </c>
      <c r="C1201" t="s">
        <v>12</v>
      </c>
      <c r="D1201">
        <v>10260260</v>
      </c>
      <c r="E1201" t="s">
        <v>5435</v>
      </c>
      <c r="F1201">
        <v>66154451</v>
      </c>
      <c r="G1201" t="s">
        <v>5087</v>
      </c>
      <c r="H1201" t="s">
        <v>5407</v>
      </c>
      <c r="I1201" s="1">
        <v>43617</v>
      </c>
      <c r="J1201" s="1">
        <v>1</v>
      </c>
      <c r="K1201">
        <v>20</v>
      </c>
    </row>
    <row r="1202" spans="1:11" x14ac:dyDescent="0.75">
      <c r="A1202" t="s">
        <v>10</v>
      </c>
      <c r="B1202" t="s">
        <v>11</v>
      </c>
      <c r="C1202" t="s">
        <v>12</v>
      </c>
      <c r="D1202">
        <v>10260260</v>
      </c>
      <c r="E1202" t="s">
        <v>5435</v>
      </c>
      <c r="F1202">
        <v>66154466</v>
      </c>
      <c r="G1202" t="s">
        <v>1254</v>
      </c>
      <c r="H1202" t="s">
        <v>5407</v>
      </c>
      <c r="I1202" s="1">
        <v>45627</v>
      </c>
      <c r="J1202" s="1">
        <v>1</v>
      </c>
      <c r="K1202">
        <v>373</v>
      </c>
    </row>
    <row r="1203" spans="1:11" x14ac:dyDescent="0.75">
      <c r="A1203" t="s">
        <v>10</v>
      </c>
      <c r="B1203" t="s">
        <v>11</v>
      </c>
      <c r="C1203" t="s">
        <v>12</v>
      </c>
      <c r="D1203">
        <v>10260260</v>
      </c>
      <c r="E1203" t="s">
        <v>5435</v>
      </c>
      <c r="F1203">
        <v>66154734</v>
      </c>
      <c r="G1203" t="s">
        <v>269</v>
      </c>
      <c r="H1203" t="s">
        <v>5421</v>
      </c>
      <c r="I1203" s="1">
        <v>45752</v>
      </c>
      <c r="J1203" s="1">
        <v>1</v>
      </c>
      <c r="K1203">
        <v>0</v>
      </c>
    </row>
    <row r="1204" spans="1:11" x14ac:dyDescent="0.75">
      <c r="A1204" t="s">
        <v>10</v>
      </c>
      <c r="B1204" t="s">
        <v>11</v>
      </c>
      <c r="C1204" t="s">
        <v>12</v>
      </c>
      <c r="D1204">
        <v>10260260</v>
      </c>
      <c r="E1204" t="s">
        <v>5435</v>
      </c>
      <c r="F1204">
        <v>66154755</v>
      </c>
      <c r="G1204" t="s">
        <v>509</v>
      </c>
      <c r="H1204" t="s">
        <v>5406</v>
      </c>
      <c r="I1204" s="1">
        <v>44004</v>
      </c>
      <c r="J1204" s="1">
        <v>1</v>
      </c>
      <c r="K1204">
        <v>0</v>
      </c>
    </row>
    <row r="1205" spans="1:11" x14ac:dyDescent="0.75">
      <c r="A1205" t="s">
        <v>10</v>
      </c>
      <c r="B1205" t="s">
        <v>11</v>
      </c>
      <c r="C1205" t="s">
        <v>12</v>
      </c>
      <c r="D1205">
        <v>10260260</v>
      </c>
      <c r="E1205" t="s">
        <v>5435</v>
      </c>
      <c r="F1205">
        <v>66154784</v>
      </c>
      <c r="G1205" t="s">
        <v>4374</v>
      </c>
      <c r="H1205" t="s">
        <v>5406</v>
      </c>
      <c r="I1205" s="1">
        <v>43525</v>
      </c>
      <c r="J1205" s="1">
        <v>1</v>
      </c>
      <c r="K1205">
        <v>110</v>
      </c>
    </row>
    <row r="1206" spans="1:11" x14ac:dyDescent="0.75">
      <c r="A1206" t="s">
        <v>10</v>
      </c>
      <c r="B1206" t="s">
        <v>11</v>
      </c>
      <c r="C1206" t="s">
        <v>12</v>
      </c>
      <c r="D1206">
        <v>10260260</v>
      </c>
      <c r="E1206" t="s">
        <v>5435</v>
      </c>
      <c r="F1206">
        <v>66154790</v>
      </c>
      <c r="G1206" t="s">
        <v>2694</v>
      </c>
      <c r="H1206" t="s">
        <v>5397</v>
      </c>
      <c r="I1206" s="1">
        <v>43770</v>
      </c>
      <c r="J1206" s="1">
        <v>1</v>
      </c>
      <c r="K1206">
        <v>530</v>
      </c>
    </row>
    <row r="1207" spans="1:11" x14ac:dyDescent="0.75">
      <c r="A1207" t="s">
        <v>10</v>
      </c>
      <c r="B1207" t="s">
        <v>11</v>
      </c>
      <c r="C1207" t="s">
        <v>12</v>
      </c>
      <c r="D1207">
        <v>10260260</v>
      </c>
      <c r="E1207" t="s">
        <v>5435</v>
      </c>
      <c r="F1207">
        <v>66154791</v>
      </c>
      <c r="G1207" t="s">
        <v>634</v>
      </c>
      <c r="H1207" t="s">
        <v>5407</v>
      </c>
      <c r="I1207" s="1">
        <v>43770</v>
      </c>
      <c r="J1207" s="1">
        <v>1</v>
      </c>
      <c r="K1207">
        <v>330</v>
      </c>
    </row>
    <row r="1208" spans="1:11" x14ac:dyDescent="0.75">
      <c r="A1208" t="s">
        <v>10</v>
      </c>
      <c r="B1208" t="s">
        <v>11</v>
      </c>
      <c r="C1208" t="s">
        <v>12</v>
      </c>
      <c r="D1208">
        <v>10260260</v>
      </c>
      <c r="E1208" t="s">
        <v>5435</v>
      </c>
      <c r="F1208">
        <v>66154853</v>
      </c>
      <c r="G1208" t="s">
        <v>2094</v>
      </c>
      <c r="H1208" t="s">
        <v>5412</v>
      </c>
      <c r="I1208" s="1">
        <v>45743</v>
      </c>
      <c r="J1208" s="1">
        <v>1</v>
      </c>
      <c r="K1208">
        <v>260</v>
      </c>
    </row>
    <row r="1209" spans="1:11" x14ac:dyDescent="0.75">
      <c r="A1209" t="s">
        <v>10</v>
      </c>
      <c r="B1209" t="s">
        <v>11</v>
      </c>
      <c r="C1209" t="s">
        <v>12</v>
      </c>
      <c r="D1209">
        <v>10260260</v>
      </c>
      <c r="E1209" t="s">
        <v>5435</v>
      </c>
      <c r="F1209">
        <v>66154867</v>
      </c>
      <c r="G1209" t="s">
        <v>208</v>
      </c>
      <c r="H1209" t="s">
        <v>5407</v>
      </c>
      <c r="I1209" s="1">
        <v>46087</v>
      </c>
      <c r="J1209" s="1">
        <v>1</v>
      </c>
      <c r="K1209">
        <v>450</v>
      </c>
    </row>
    <row r="1210" spans="1:11" x14ac:dyDescent="0.75">
      <c r="A1210" t="s">
        <v>10</v>
      </c>
      <c r="B1210" t="s">
        <v>11</v>
      </c>
      <c r="C1210" t="s">
        <v>12</v>
      </c>
      <c r="D1210">
        <v>10260260</v>
      </c>
      <c r="E1210" t="s">
        <v>5435</v>
      </c>
      <c r="F1210">
        <v>66154943</v>
      </c>
      <c r="G1210" t="s">
        <v>2806</v>
      </c>
      <c r="H1210" t="s">
        <v>5407</v>
      </c>
      <c r="I1210" s="1">
        <v>44562</v>
      </c>
      <c r="J1210" s="1">
        <v>1</v>
      </c>
      <c r="K1210">
        <v>130</v>
      </c>
    </row>
    <row r="1211" spans="1:11" x14ac:dyDescent="0.75">
      <c r="A1211" t="s">
        <v>10</v>
      </c>
      <c r="B1211" t="s">
        <v>11</v>
      </c>
      <c r="C1211" t="s">
        <v>12</v>
      </c>
      <c r="D1211">
        <v>10260260</v>
      </c>
      <c r="E1211" t="s">
        <v>5435</v>
      </c>
      <c r="F1211">
        <v>66154947</v>
      </c>
      <c r="G1211" t="s">
        <v>160</v>
      </c>
      <c r="H1211" t="s">
        <v>5407</v>
      </c>
      <c r="I1211" s="1">
        <v>44075</v>
      </c>
      <c r="J1211" s="1">
        <v>1</v>
      </c>
      <c r="K1211">
        <v>110</v>
      </c>
    </row>
    <row r="1212" spans="1:11" x14ac:dyDescent="0.75">
      <c r="A1212" t="s">
        <v>10</v>
      </c>
      <c r="B1212" t="s">
        <v>11</v>
      </c>
      <c r="C1212" t="s">
        <v>12</v>
      </c>
      <c r="D1212">
        <v>10260260</v>
      </c>
      <c r="E1212" t="s">
        <v>5435</v>
      </c>
      <c r="F1212">
        <v>66154952</v>
      </c>
      <c r="G1212" t="s">
        <v>2312</v>
      </c>
      <c r="H1212" t="s">
        <v>5407</v>
      </c>
      <c r="I1212" s="1">
        <v>43617</v>
      </c>
      <c r="J1212" s="1">
        <v>1</v>
      </c>
      <c r="K1212">
        <v>180</v>
      </c>
    </row>
    <row r="1213" spans="1:11" x14ac:dyDescent="0.75">
      <c r="A1213" t="s">
        <v>10</v>
      </c>
      <c r="B1213" t="s">
        <v>11</v>
      </c>
      <c r="C1213" t="s">
        <v>12</v>
      </c>
      <c r="D1213">
        <v>10260260</v>
      </c>
      <c r="E1213" t="s">
        <v>5435</v>
      </c>
      <c r="F1213">
        <v>66155010</v>
      </c>
      <c r="G1213" t="s">
        <v>485</v>
      </c>
      <c r="H1213" t="s">
        <v>5407</v>
      </c>
      <c r="I1213" s="1">
        <v>45994</v>
      </c>
      <c r="J1213" s="1">
        <v>1</v>
      </c>
      <c r="K1213">
        <v>95</v>
      </c>
    </row>
    <row r="1214" spans="1:11" x14ac:dyDescent="0.75">
      <c r="A1214" t="s">
        <v>10</v>
      </c>
      <c r="B1214" t="s">
        <v>11</v>
      </c>
      <c r="C1214" t="s">
        <v>12</v>
      </c>
      <c r="D1214">
        <v>10260260</v>
      </c>
      <c r="E1214" t="s">
        <v>5435</v>
      </c>
      <c r="F1214">
        <v>66155025</v>
      </c>
      <c r="G1214" t="s">
        <v>4793</v>
      </c>
      <c r="H1214" t="s">
        <v>5407</v>
      </c>
      <c r="I1214" s="1">
        <v>43739</v>
      </c>
      <c r="J1214" s="1">
        <v>1</v>
      </c>
      <c r="K1214">
        <v>0</v>
      </c>
    </row>
    <row r="1215" spans="1:11" x14ac:dyDescent="0.75">
      <c r="A1215" t="s">
        <v>10</v>
      </c>
      <c r="B1215" t="s">
        <v>11</v>
      </c>
      <c r="C1215" t="s">
        <v>12</v>
      </c>
      <c r="D1215">
        <v>10260260</v>
      </c>
      <c r="E1215" t="s">
        <v>5435</v>
      </c>
      <c r="F1215">
        <v>66155121</v>
      </c>
      <c r="G1215" t="s">
        <v>2065</v>
      </c>
      <c r="H1215" t="s">
        <v>5407</v>
      </c>
      <c r="I1215" s="1">
        <v>45648</v>
      </c>
      <c r="J1215" s="1">
        <v>1</v>
      </c>
      <c r="K1215">
        <v>50</v>
      </c>
    </row>
    <row r="1216" spans="1:11" x14ac:dyDescent="0.75">
      <c r="A1216" t="s">
        <v>10</v>
      </c>
      <c r="B1216" t="s">
        <v>11</v>
      </c>
      <c r="C1216" t="s">
        <v>12</v>
      </c>
      <c r="D1216">
        <v>10260260</v>
      </c>
      <c r="E1216" t="s">
        <v>5435</v>
      </c>
      <c r="F1216">
        <v>66155135</v>
      </c>
      <c r="G1216" t="s">
        <v>3461</v>
      </c>
      <c r="H1216" t="s">
        <v>5407</v>
      </c>
      <c r="I1216" s="1">
        <v>45399</v>
      </c>
      <c r="J1216" s="1">
        <v>1</v>
      </c>
      <c r="K1216">
        <v>1400</v>
      </c>
    </row>
    <row r="1217" spans="1:11" x14ac:dyDescent="0.75">
      <c r="A1217" t="s">
        <v>10</v>
      </c>
      <c r="B1217" t="s">
        <v>11</v>
      </c>
      <c r="C1217" t="s">
        <v>12</v>
      </c>
      <c r="D1217">
        <v>10260260</v>
      </c>
      <c r="E1217" t="s">
        <v>5435</v>
      </c>
      <c r="F1217">
        <v>66155170</v>
      </c>
      <c r="G1217" t="s">
        <v>2796</v>
      </c>
      <c r="H1217" t="s">
        <v>5407</v>
      </c>
      <c r="I1217" s="1">
        <v>44228</v>
      </c>
      <c r="J1217" s="1">
        <v>1</v>
      </c>
      <c r="K1217">
        <v>145</v>
      </c>
    </row>
    <row r="1218" spans="1:11" x14ac:dyDescent="0.75">
      <c r="A1218" t="s">
        <v>10</v>
      </c>
      <c r="B1218" t="s">
        <v>11</v>
      </c>
      <c r="C1218" t="s">
        <v>12</v>
      </c>
      <c r="D1218">
        <v>10260260</v>
      </c>
      <c r="E1218" t="s">
        <v>5435</v>
      </c>
      <c r="F1218">
        <v>66155197</v>
      </c>
      <c r="G1218" t="s">
        <v>1430</v>
      </c>
      <c r="H1218" t="s">
        <v>5413</v>
      </c>
      <c r="I1218" s="1">
        <v>44287</v>
      </c>
      <c r="J1218" s="1">
        <v>1</v>
      </c>
      <c r="K1218">
        <v>799</v>
      </c>
    </row>
    <row r="1219" spans="1:11" x14ac:dyDescent="0.75">
      <c r="A1219" t="s">
        <v>10</v>
      </c>
      <c r="B1219" t="s">
        <v>11</v>
      </c>
      <c r="C1219" t="s">
        <v>12</v>
      </c>
      <c r="D1219">
        <v>10260260</v>
      </c>
      <c r="E1219" t="s">
        <v>5435</v>
      </c>
      <c r="F1219">
        <v>66155239</v>
      </c>
      <c r="G1219" t="s">
        <v>4730</v>
      </c>
      <c r="H1219" t="s">
        <v>5407</v>
      </c>
      <c r="I1219" s="1">
        <v>45994</v>
      </c>
      <c r="J1219" s="1">
        <v>1</v>
      </c>
      <c r="K1219">
        <v>0</v>
      </c>
    </row>
    <row r="1220" spans="1:11" x14ac:dyDescent="0.75">
      <c r="A1220" t="s">
        <v>10</v>
      </c>
      <c r="B1220" t="s">
        <v>11</v>
      </c>
      <c r="C1220" t="s">
        <v>12</v>
      </c>
      <c r="D1220">
        <v>10260260</v>
      </c>
      <c r="E1220" t="s">
        <v>5435</v>
      </c>
      <c r="F1220">
        <v>66155319</v>
      </c>
      <c r="G1220" t="s">
        <v>2905</v>
      </c>
      <c r="H1220" t="s">
        <v>5407</v>
      </c>
      <c r="I1220" s="1">
        <v>43739</v>
      </c>
      <c r="J1220" s="1">
        <v>1</v>
      </c>
      <c r="K1220">
        <v>140</v>
      </c>
    </row>
    <row r="1221" spans="1:11" x14ac:dyDescent="0.75">
      <c r="A1221" t="s">
        <v>10</v>
      </c>
      <c r="B1221" t="s">
        <v>11</v>
      </c>
      <c r="C1221" t="s">
        <v>12</v>
      </c>
      <c r="D1221">
        <v>10260260</v>
      </c>
      <c r="E1221" t="s">
        <v>5435</v>
      </c>
      <c r="F1221">
        <v>66155330</v>
      </c>
      <c r="G1221" t="s">
        <v>479</v>
      </c>
      <c r="H1221" t="s">
        <v>5407</v>
      </c>
      <c r="I1221" s="1">
        <v>45826</v>
      </c>
      <c r="J1221" s="1">
        <v>1</v>
      </c>
      <c r="K1221">
        <v>3</v>
      </c>
    </row>
    <row r="1222" spans="1:11" x14ac:dyDescent="0.75">
      <c r="A1222" t="s">
        <v>10</v>
      </c>
      <c r="B1222" t="s">
        <v>11</v>
      </c>
      <c r="C1222" t="s">
        <v>12</v>
      </c>
      <c r="D1222">
        <v>10260260</v>
      </c>
      <c r="E1222" t="s">
        <v>5435</v>
      </c>
      <c r="F1222">
        <v>66155340</v>
      </c>
      <c r="G1222" t="s">
        <v>7026</v>
      </c>
      <c r="H1222" t="s">
        <v>5407</v>
      </c>
      <c r="I1222" s="1">
        <v>43800</v>
      </c>
      <c r="J1222" s="1">
        <v>1</v>
      </c>
      <c r="K1222">
        <v>220</v>
      </c>
    </row>
    <row r="1223" spans="1:11" x14ac:dyDescent="0.75">
      <c r="A1223" t="s">
        <v>10</v>
      </c>
      <c r="B1223" t="s">
        <v>11</v>
      </c>
      <c r="C1223" t="s">
        <v>12</v>
      </c>
      <c r="D1223">
        <v>10260260</v>
      </c>
      <c r="E1223" t="s">
        <v>5435</v>
      </c>
      <c r="F1223">
        <v>66155369</v>
      </c>
      <c r="G1223" t="s">
        <v>2815</v>
      </c>
      <c r="H1223" t="s">
        <v>5407</v>
      </c>
      <c r="I1223" s="1">
        <v>43770</v>
      </c>
      <c r="J1223" s="1">
        <v>1</v>
      </c>
      <c r="K1223">
        <v>130</v>
      </c>
    </row>
    <row r="1224" spans="1:11" x14ac:dyDescent="0.75">
      <c r="A1224" t="s">
        <v>10</v>
      </c>
      <c r="B1224" t="s">
        <v>11</v>
      </c>
      <c r="C1224" t="s">
        <v>12</v>
      </c>
      <c r="D1224">
        <v>10260260</v>
      </c>
      <c r="E1224" t="s">
        <v>5435</v>
      </c>
      <c r="F1224">
        <v>66155393</v>
      </c>
      <c r="G1224" t="s">
        <v>2709</v>
      </c>
      <c r="H1224" t="s">
        <v>5407</v>
      </c>
      <c r="I1224" s="1">
        <v>43862</v>
      </c>
      <c r="J1224" s="1">
        <v>1</v>
      </c>
      <c r="K1224">
        <v>65</v>
      </c>
    </row>
    <row r="1225" spans="1:11" x14ac:dyDescent="0.75">
      <c r="A1225" t="s">
        <v>10</v>
      </c>
      <c r="B1225" t="s">
        <v>11</v>
      </c>
      <c r="C1225" t="s">
        <v>12</v>
      </c>
      <c r="D1225">
        <v>10260260</v>
      </c>
      <c r="E1225" t="s">
        <v>5435</v>
      </c>
      <c r="F1225">
        <v>66155401</v>
      </c>
      <c r="G1225" t="s">
        <v>2870</v>
      </c>
      <c r="H1225" t="s">
        <v>5407</v>
      </c>
      <c r="I1225" s="1">
        <v>46008</v>
      </c>
      <c r="J1225" s="1">
        <v>1</v>
      </c>
      <c r="K1225">
        <v>173</v>
      </c>
    </row>
    <row r="1226" spans="1:11" x14ac:dyDescent="0.75">
      <c r="A1226" t="s">
        <v>10</v>
      </c>
      <c r="B1226" t="s">
        <v>11</v>
      </c>
      <c r="C1226" t="s">
        <v>12</v>
      </c>
      <c r="D1226">
        <v>10260260</v>
      </c>
      <c r="E1226" t="s">
        <v>5435</v>
      </c>
      <c r="F1226">
        <v>66155442</v>
      </c>
      <c r="G1226" t="s">
        <v>4254</v>
      </c>
      <c r="H1226" t="s">
        <v>5407</v>
      </c>
      <c r="I1226" s="1">
        <v>43935</v>
      </c>
      <c r="J1226" s="1">
        <v>1</v>
      </c>
      <c r="K1226">
        <v>300</v>
      </c>
    </row>
    <row r="1227" spans="1:11" x14ac:dyDescent="0.75">
      <c r="A1227" t="s">
        <v>10</v>
      </c>
      <c r="B1227" t="s">
        <v>11</v>
      </c>
      <c r="C1227" t="s">
        <v>12</v>
      </c>
      <c r="D1227">
        <v>10260260</v>
      </c>
      <c r="E1227" t="s">
        <v>5435</v>
      </c>
      <c r="F1227">
        <v>66155446</v>
      </c>
      <c r="G1227" t="s">
        <v>3629</v>
      </c>
      <c r="H1227" t="s">
        <v>5407</v>
      </c>
      <c r="I1227" s="1">
        <v>44228</v>
      </c>
      <c r="J1227" s="1">
        <v>1</v>
      </c>
      <c r="K1227">
        <v>10</v>
      </c>
    </row>
    <row r="1228" spans="1:11" x14ac:dyDescent="0.75">
      <c r="A1228" t="s">
        <v>10</v>
      </c>
      <c r="B1228" t="s">
        <v>11</v>
      </c>
      <c r="C1228" t="s">
        <v>12</v>
      </c>
      <c r="D1228">
        <v>10260260</v>
      </c>
      <c r="E1228" t="s">
        <v>5435</v>
      </c>
      <c r="F1228">
        <v>66155451</v>
      </c>
      <c r="G1228" t="s">
        <v>5350</v>
      </c>
      <c r="H1228" t="s">
        <v>5407</v>
      </c>
      <c r="I1228" s="1">
        <v>45363</v>
      </c>
      <c r="J1228" s="1">
        <v>1</v>
      </c>
      <c r="K1228">
        <v>220</v>
      </c>
    </row>
    <row r="1229" spans="1:11" x14ac:dyDescent="0.75">
      <c r="A1229" t="s">
        <v>10</v>
      </c>
      <c r="B1229" t="s">
        <v>11</v>
      </c>
      <c r="C1229" t="s">
        <v>12</v>
      </c>
      <c r="D1229">
        <v>10260260</v>
      </c>
      <c r="E1229" t="s">
        <v>5435</v>
      </c>
      <c r="F1229">
        <v>66155545</v>
      </c>
      <c r="G1229" t="s">
        <v>1876</v>
      </c>
      <c r="H1229" t="s">
        <v>5407</v>
      </c>
      <c r="I1229" s="1">
        <v>44927</v>
      </c>
      <c r="J1229" s="1">
        <v>1</v>
      </c>
      <c r="K1229">
        <v>5</v>
      </c>
    </row>
    <row r="1230" spans="1:11" x14ac:dyDescent="0.75">
      <c r="A1230" t="s">
        <v>10</v>
      </c>
      <c r="B1230" t="s">
        <v>11</v>
      </c>
      <c r="C1230" t="s">
        <v>12</v>
      </c>
      <c r="D1230">
        <v>10260260</v>
      </c>
      <c r="E1230" t="s">
        <v>5435</v>
      </c>
      <c r="F1230">
        <v>66155557</v>
      </c>
      <c r="G1230" t="s">
        <v>3753</v>
      </c>
      <c r="H1230" t="s">
        <v>5407</v>
      </c>
      <c r="I1230" s="1">
        <v>44713</v>
      </c>
      <c r="J1230" s="1">
        <v>1</v>
      </c>
      <c r="K1230">
        <v>68</v>
      </c>
    </row>
    <row r="1231" spans="1:11" x14ac:dyDescent="0.75">
      <c r="A1231" t="s">
        <v>10</v>
      </c>
      <c r="B1231" t="s">
        <v>11</v>
      </c>
      <c r="C1231" t="s">
        <v>12</v>
      </c>
      <c r="D1231">
        <v>10260260</v>
      </c>
      <c r="E1231" t="s">
        <v>5435</v>
      </c>
      <c r="F1231">
        <v>66155559</v>
      </c>
      <c r="G1231" t="s">
        <v>1416</v>
      </c>
      <c r="H1231" t="s">
        <v>5407</v>
      </c>
      <c r="I1231" s="1">
        <v>45646</v>
      </c>
      <c r="J1231" s="1">
        <v>1</v>
      </c>
      <c r="K1231">
        <v>160</v>
      </c>
    </row>
    <row r="1232" spans="1:11" x14ac:dyDescent="0.75">
      <c r="A1232" t="s">
        <v>10</v>
      </c>
      <c r="B1232" t="s">
        <v>11</v>
      </c>
      <c r="C1232" t="s">
        <v>12</v>
      </c>
      <c r="D1232">
        <v>10260260</v>
      </c>
      <c r="E1232" t="s">
        <v>5435</v>
      </c>
      <c r="F1232">
        <v>66155571</v>
      </c>
      <c r="G1232" t="s">
        <v>1604</v>
      </c>
      <c r="H1232" t="s">
        <v>5407</v>
      </c>
      <c r="I1232" s="1">
        <v>45133</v>
      </c>
      <c r="J1232" s="1">
        <v>1</v>
      </c>
      <c r="K1232">
        <v>20</v>
      </c>
    </row>
    <row r="1233" spans="1:11" x14ac:dyDescent="0.75">
      <c r="A1233" t="s">
        <v>10</v>
      </c>
      <c r="B1233" t="s">
        <v>11</v>
      </c>
      <c r="C1233" t="s">
        <v>12</v>
      </c>
      <c r="D1233">
        <v>10260260</v>
      </c>
      <c r="E1233" t="s">
        <v>5435</v>
      </c>
      <c r="F1233">
        <v>66155579</v>
      </c>
      <c r="G1233" t="s">
        <v>3903</v>
      </c>
      <c r="H1233" t="s">
        <v>5407</v>
      </c>
      <c r="I1233" s="1">
        <v>46028</v>
      </c>
      <c r="J1233" s="1">
        <v>1</v>
      </c>
      <c r="K1233">
        <v>15</v>
      </c>
    </row>
    <row r="1234" spans="1:11" x14ac:dyDescent="0.75">
      <c r="A1234" t="s">
        <v>10</v>
      </c>
      <c r="B1234" t="s">
        <v>11</v>
      </c>
      <c r="C1234" t="s">
        <v>12</v>
      </c>
      <c r="D1234">
        <v>10260260</v>
      </c>
      <c r="E1234" t="s">
        <v>5435</v>
      </c>
      <c r="F1234">
        <v>66155591</v>
      </c>
      <c r="G1234" t="s">
        <v>327</v>
      </c>
      <c r="H1234" t="s">
        <v>5397</v>
      </c>
      <c r="I1234" s="1">
        <v>43891</v>
      </c>
      <c r="J1234" s="1">
        <v>1</v>
      </c>
      <c r="K1234">
        <v>1373</v>
      </c>
    </row>
    <row r="1235" spans="1:11" x14ac:dyDescent="0.75">
      <c r="A1235" t="s">
        <v>10</v>
      </c>
      <c r="B1235" t="s">
        <v>11</v>
      </c>
      <c r="C1235" t="s">
        <v>12</v>
      </c>
      <c r="D1235">
        <v>10260260</v>
      </c>
      <c r="E1235" t="s">
        <v>5435</v>
      </c>
      <c r="F1235">
        <v>66155592</v>
      </c>
      <c r="G1235" t="s">
        <v>2635</v>
      </c>
      <c r="H1235" t="s">
        <v>5407</v>
      </c>
      <c r="I1235" s="1">
        <v>43941</v>
      </c>
      <c r="J1235" s="1">
        <v>1</v>
      </c>
      <c r="K1235">
        <v>26</v>
      </c>
    </row>
    <row r="1236" spans="1:11" x14ac:dyDescent="0.75">
      <c r="A1236" t="s">
        <v>10</v>
      </c>
      <c r="B1236" t="s">
        <v>11</v>
      </c>
      <c r="C1236" t="s">
        <v>12</v>
      </c>
      <c r="D1236">
        <v>10260260</v>
      </c>
      <c r="E1236" t="s">
        <v>5435</v>
      </c>
      <c r="F1236">
        <v>66155593</v>
      </c>
      <c r="G1236" t="s">
        <v>3627</v>
      </c>
      <c r="H1236" t="s">
        <v>5407</v>
      </c>
      <c r="I1236" s="1">
        <v>43891</v>
      </c>
      <c r="J1236" s="1">
        <v>1</v>
      </c>
      <c r="K1236">
        <v>246</v>
      </c>
    </row>
    <row r="1237" spans="1:11" x14ac:dyDescent="0.75">
      <c r="A1237" t="s">
        <v>10</v>
      </c>
      <c r="B1237" t="s">
        <v>11</v>
      </c>
      <c r="C1237" t="s">
        <v>12</v>
      </c>
      <c r="D1237">
        <v>10260260</v>
      </c>
      <c r="E1237" t="s">
        <v>5435</v>
      </c>
      <c r="F1237">
        <v>66155597</v>
      </c>
      <c r="G1237" t="s">
        <v>3114</v>
      </c>
      <c r="H1237" t="s">
        <v>5407</v>
      </c>
      <c r="I1237" s="1">
        <v>45933</v>
      </c>
      <c r="J1237" s="1">
        <v>1</v>
      </c>
      <c r="K1237">
        <v>3</v>
      </c>
    </row>
    <row r="1238" spans="1:11" x14ac:dyDescent="0.75">
      <c r="A1238" t="s">
        <v>10</v>
      </c>
      <c r="B1238" t="s">
        <v>11</v>
      </c>
      <c r="C1238" t="s">
        <v>12</v>
      </c>
      <c r="D1238">
        <v>10260260</v>
      </c>
      <c r="E1238" t="s">
        <v>5435</v>
      </c>
      <c r="F1238">
        <v>66155603</v>
      </c>
      <c r="G1238" t="s">
        <v>5039</v>
      </c>
      <c r="H1238" t="s">
        <v>5407</v>
      </c>
      <c r="I1238" s="1">
        <v>43891</v>
      </c>
      <c r="J1238" s="1">
        <v>1</v>
      </c>
      <c r="K1238">
        <v>0</v>
      </c>
    </row>
    <row r="1239" spans="1:11" x14ac:dyDescent="0.75">
      <c r="A1239" t="s">
        <v>10</v>
      </c>
      <c r="B1239" t="s">
        <v>11</v>
      </c>
      <c r="C1239" t="s">
        <v>12</v>
      </c>
      <c r="D1239">
        <v>10260260</v>
      </c>
      <c r="E1239" t="s">
        <v>5435</v>
      </c>
      <c r="F1239">
        <v>66155664</v>
      </c>
      <c r="G1239" t="s">
        <v>910</v>
      </c>
      <c r="H1239" t="s">
        <v>5407</v>
      </c>
      <c r="I1239" s="1">
        <v>43956</v>
      </c>
      <c r="J1239" s="1">
        <v>1</v>
      </c>
      <c r="K1239">
        <v>5</v>
      </c>
    </row>
    <row r="1240" spans="1:11" x14ac:dyDescent="0.75">
      <c r="A1240" t="s">
        <v>10</v>
      </c>
      <c r="B1240" t="s">
        <v>11</v>
      </c>
      <c r="C1240" t="s">
        <v>12</v>
      </c>
      <c r="D1240">
        <v>10260260</v>
      </c>
      <c r="E1240" t="s">
        <v>5435</v>
      </c>
      <c r="F1240">
        <v>66155704</v>
      </c>
      <c r="G1240" t="s">
        <v>3162</v>
      </c>
      <c r="H1240" t="s">
        <v>5407</v>
      </c>
      <c r="I1240" s="1">
        <v>43922</v>
      </c>
      <c r="J1240" s="1">
        <v>1</v>
      </c>
      <c r="K1240">
        <v>25</v>
      </c>
    </row>
    <row r="1241" spans="1:11" x14ac:dyDescent="0.75">
      <c r="A1241" t="s">
        <v>10</v>
      </c>
      <c r="B1241" t="s">
        <v>11</v>
      </c>
      <c r="C1241" t="s">
        <v>12</v>
      </c>
      <c r="D1241">
        <v>10260260</v>
      </c>
      <c r="E1241" t="s">
        <v>5435</v>
      </c>
      <c r="F1241">
        <v>66155705</v>
      </c>
      <c r="G1241" t="s">
        <v>4808</v>
      </c>
      <c r="H1241" t="s">
        <v>5406</v>
      </c>
      <c r="I1241" s="1">
        <v>43939</v>
      </c>
      <c r="J1241" s="1">
        <v>1</v>
      </c>
      <c r="K1241">
        <v>200</v>
      </c>
    </row>
    <row r="1242" spans="1:11" x14ac:dyDescent="0.75">
      <c r="A1242" t="s">
        <v>10</v>
      </c>
      <c r="B1242" t="s">
        <v>11</v>
      </c>
      <c r="C1242" t="s">
        <v>12</v>
      </c>
      <c r="D1242">
        <v>10260260</v>
      </c>
      <c r="E1242" t="s">
        <v>5435</v>
      </c>
      <c r="F1242">
        <v>66155706</v>
      </c>
      <c r="G1242" t="s">
        <v>3023</v>
      </c>
      <c r="H1242" t="s">
        <v>5406</v>
      </c>
      <c r="I1242" s="1">
        <v>43939</v>
      </c>
      <c r="J1242" s="1">
        <v>1</v>
      </c>
      <c r="K1242">
        <v>220</v>
      </c>
    </row>
    <row r="1243" spans="1:11" x14ac:dyDescent="0.75">
      <c r="A1243" t="s">
        <v>10</v>
      </c>
      <c r="B1243" t="s">
        <v>11</v>
      </c>
      <c r="C1243" t="s">
        <v>12</v>
      </c>
      <c r="D1243">
        <v>10260260</v>
      </c>
      <c r="E1243" t="s">
        <v>5435</v>
      </c>
      <c r="F1243">
        <v>66155721</v>
      </c>
      <c r="G1243" t="s">
        <v>4484</v>
      </c>
      <c r="H1243" t="s">
        <v>5407</v>
      </c>
      <c r="I1243" s="1">
        <v>46030</v>
      </c>
      <c r="J1243" s="1">
        <v>1</v>
      </c>
      <c r="K1243">
        <v>75</v>
      </c>
    </row>
    <row r="1244" spans="1:11" x14ac:dyDescent="0.75">
      <c r="A1244" t="s">
        <v>10</v>
      </c>
      <c r="B1244" t="s">
        <v>11</v>
      </c>
      <c r="C1244" t="s">
        <v>12</v>
      </c>
      <c r="D1244">
        <v>10260260</v>
      </c>
      <c r="E1244" t="s">
        <v>5435</v>
      </c>
      <c r="F1244">
        <v>66155735</v>
      </c>
      <c r="G1244" t="s">
        <v>3981</v>
      </c>
      <c r="H1244" t="s">
        <v>5407</v>
      </c>
      <c r="I1244" s="1">
        <v>43983</v>
      </c>
      <c r="J1244" s="1">
        <v>1</v>
      </c>
      <c r="K1244">
        <v>5</v>
      </c>
    </row>
    <row r="1245" spans="1:11" x14ac:dyDescent="0.75">
      <c r="A1245" t="s">
        <v>10</v>
      </c>
      <c r="B1245" t="s">
        <v>11</v>
      </c>
      <c r="C1245" t="s">
        <v>12</v>
      </c>
      <c r="D1245">
        <v>10260260</v>
      </c>
      <c r="E1245" t="s">
        <v>5435</v>
      </c>
      <c r="F1245">
        <v>66155741</v>
      </c>
      <c r="G1245" t="s">
        <v>3979</v>
      </c>
      <c r="H1245" t="s">
        <v>5407</v>
      </c>
      <c r="I1245" s="1">
        <v>44835</v>
      </c>
      <c r="J1245" s="1">
        <v>1</v>
      </c>
      <c r="K1245">
        <v>90</v>
      </c>
    </row>
    <row r="1246" spans="1:11" x14ac:dyDescent="0.75">
      <c r="A1246" t="s">
        <v>10</v>
      </c>
      <c r="B1246" t="s">
        <v>11</v>
      </c>
      <c r="C1246" t="s">
        <v>12</v>
      </c>
      <c r="D1246">
        <v>10260260</v>
      </c>
      <c r="E1246" t="s">
        <v>5435</v>
      </c>
      <c r="F1246">
        <v>66155749</v>
      </c>
      <c r="G1246" t="s">
        <v>4788</v>
      </c>
      <c r="H1246" t="s">
        <v>5407</v>
      </c>
      <c r="I1246" s="1">
        <v>45133</v>
      </c>
      <c r="J1246" s="1">
        <v>1</v>
      </c>
      <c r="K1246">
        <v>110</v>
      </c>
    </row>
    <row r="1247" spans="1:11" x14ac:dyDescent="0.75">
      <c r="A1247" t="s">
        <v>10</v>
      </c>
      <c r="B1247" t="s">
        <v>11</v>
      </c>
      <c r="C1247" t="s">
        <v>12</v>
      </c>
      <c r="D1247">
        <v>10260260</v>
      </c>
      <c r="E1247" t="s">
        <v>5435</v>
      </c>
      <c r="F1247">
        <v>66155755</v>
      </c>
      <c r="G1247" t="s">
        <v>3203</v>
      </c>
      <c r="H1247" t="s">
        <v>5407</v>
      </c>
      <c r="I1247" s="1">
        <v>43941</v>
      </c>
      <c r="J1247" s="1">
        <v>1</v>
      </c>
      <c r="K1247">
        <v>105</v>
      </c>
    </row>
    <row r="1248" spans="1:11" x14ac:dyDescent="0.75">
      <c r="A1248" t="s">
        <v>10</v>
      </c>
      <c r="B1248" t="s">
        <v>11</v>
      </c>
      <c r="C1248" t="s">
        <v>12</v>
      </c>
      <c r="D1248">
        <v>10260260</v>
      </c>
      <c r="E1248" t="s">
        <v>5435</v>
      </c>
      <c r="F1248">
        <v>66155756</v>
      </c>
      <c r="G1248" t="s">
        <v>2730</v>
      </c>
      <c r="H1248" t="s">
        <v>5407</v>
      </c>
      <c r="I1248" s="1">
        <v>46007</v>
      </c>
      <c r="J1248" s="1">
        <v>1</v>
      </c>
      <c r="K1248">
        <v>311</v>
      </c>
    </row>
    <row r="1249" spans="1:11" x14ac:dyDescent="0.75">
      <c r="A1249" t="s">
        <v>10</v>
      </c>
      <c r="B1249" t="s">
        <v>11</v>
      </c>
      <c r="C1249" t="s">
        <v>12</v>
      </c>
      <c r="D1249">
        <v>10260260</v>
      </c>
      <c r="E1249" t="s">
        <v>5435</v>
      </c>
      <c r="F1249">
        <v>66155761</v>
      </c>
      <c r="G1249" t="s">
        <v>3323</v>
      </c>
      <c r="H1249" t="s">
        <v>5407</v>
      </c>
      <c r="I1249" s="1">
        <v>46057</v>
      </c>
      <c r="J1249" s="1">
        <v>1</v>
      </c>
      <c r="K1249">
        <v>55</v>
      </c>
    </row>
    <row r="1250" spans="1:11" x14ac:dyDescent="0.75">
      <c r="A1250" t="s">
        <v>10</v>
      </c>
      <c r="B1250" t="s">
        <v>11</v>
      </c>
      <c r="C1250" t="s">
        <v>12</v>
      </c>
      <c r="D1250">
        <v>10260260</v>
      </c>
      <c r="E1250" t="s">
        <v>5435</v>
      </c>
      <c r="F1250">
        <v>66155769</v>
      </c>
      <c r="G1250" t="s">
        <v>5131</v>
      </c>
      <c r="H1250" t="s">
        <v>5407</v>
      </c>
      <c r="I1250" s="1">
        <v>45994</v>
      </c>
      <c r="J1250" s="1">
        <v>1</v>
      </c>
      <c r="K1250">
        <v>20</v>
      </c>
    </row>
    <row r="1251" spans="1:11" x14ac:dyDescent="0.75">
      <c r="A1251" t="s">
        <v>10</v>
      </c>
      <c r="B1251" t="s">
        <v>11</v>
      </c>
      <c r="C1251" t="s">
        <v>12</v>
      </c>
      <c r="D1251">
        <v>10260260</v>
      </c>
      <c r="E1251" t="s">
        <v>5435</v>
      </c>
      <c r="F1251">
        <v>66155798</v>
      </c>
      <c r="G1251" t="s">
        <v>594</v>
      </c>
      <c r="H1251" t="s">
        <v>5406</v>
      </c>
      <c r="I1251" s="1">
        <v>43939</v>
      </c>
      <c r="J1251" s="1">
        <v>1</v>
      </c>
      <c r="K1251">
        <v>317</v>
      </c>
    </row>
    <row r="1252" spans="1:11" x14ac:dyDescent="0.75">
      <c r="A1252" t="s">
        <v>10</v>
      </c>
      <c r="B1252" t="s">
        <v>11</v>
      </c>
      <c r="C1252" t="s">
        <v>12</v>
      </c>
      <c r="D1252">
        <v>10260260</v>
      </c>
      <c r="E1252" t="s">
        <v>5435</v>
      </c>
      <c r="F1252">
        <v>66155837</v>
      </c>
      <c r="G1252" t="s">
        <v>5121</v>
      </c>
      <c r="H1252" t="s">
        <v>5407</v>
      </c>
      <c r="I1252" s="1">
        <v>46087</v>
      </c>
      <c r="J1252" s="1">
        <v>1</v>
      </c>
      <c r="K1252">
        <v>210</v>
      </c>
    </row>
    <row r="1253" spans="1:11" x14ac:dyDescent="0.75">
      <c r="A1253" t="s">
        <v>10</v>
      </c>
      <c r="B1253" t="s">
        <v>11</v>
      </c>
      <c r="C1253" t="s">
        <v>12</v>
      </c>
      <c r="D1253">
        <v>10260260</v>
      </c>
      <c r="E1253" t="s">
        <v>5435</v>
      </c>
      <c r="F1253">
        <v>66155852</v>
      </c>
      <c r="G1253" t="s">
        <v>2664</v>
      </c>
      <c r="H1253" t="s">
        <v>5407</v>
      </c>
      <c r="I1253" s="1">
        <v>45700</v>
      </c>
      <c r="J1253" s="1">
        <v>1</v>
      </c>
      <c r="K1253">
        <v>140</v>
      </c>
    </row>
    <row r="1254" spans="1:11" x14ac:dyDescent="0.75">
      <c r="A1254" t="s">
        <v>10</v>
      </c>
      <c r="B1254" t="s">
        <v>11</v>
      </c>
      <c r="C1254" t="s">
        <v>12</v>
      </c>
      <c r="D1254">
        <v>10260260</v>
      </c>
      <c r="E1254" t="s">
        <v>5435</v>
      </c>
      <c r="F1254">
        <v>66155853</v>
      </c>
      <c r="G1254" t="s">
        <v>4543</v>
      </c>
      <c r="H1254" t="s">
        <v>5407</v>
      </c>
      <c r="I1254" s="1">
        <v>43937</v>
      </c>
      <c r="J1254" s="1">
        <v>1</v>
      </c>
      <c r="K1254">
        <v>40</v>
      </c>
    </row>
    <row r="1255" spans="1:11" x14ac:dyDescent="0.75">
      <c r="A1255" t="s">
        <v>10</v>
      </c>
      <c r="B1255" t="s">
        <v>11</v>
      </c>
      <c r="C1255" t="s">
        <v>12</v>
      </c>
      <c r="D1255">
        <v>10260260</v>
      </c>
      <c r="E1255" t="s">
        <v>5435</v>
      </c>
      <c r="F1255">
        <v>66155857</v>
      </c>
      <c r="G1255" t="s">
        <v>3519</v>
      </c>
      <c r="H1255" t="s">
        <v>5416</v>
      </c>
      <c r="I1255" s="1">
        <v>44866</v>
      </c>
      <c r="J1255" s="1">
        <v>1</v>
      </c>
      <c r="K1255">
        <v>310</v>
      </c>
    </row>
    <row r="1256" spans="1:11" x14ac:dyDescent="0.75">
      <c r="A1256" t="s">
        <v>10</v>
      </c>
      <c r="B1256" t="s">
        <v>11</v>
      </c>
      <c r="C1256" t="s">
        <v>12</v>
      </c>
      <c r="D1256">
        <v>10260260</v>
      </c>
      <c r="E1256" t="s">
        <v>5435</v>
      </c>
      <c r="F1256">
        <v>66155860</v>
      </c>
      <c r="G1256" t="s">
        <v>1913</v>
      </c>
      <c r="H1256" t="s">
        <v>5421</v>
      </c>
      <c r="I1256" s="1">
        <v>45157</v>
      </c>
      <c r="J1256" s="1">
        <v>1</v>
      </c>
      <c r="K1256">
        <v>590</v>
      </c>
    </row>
    <row r="1257" spans="1:11" x14ac:dyDescent="0.75">
      <c r="A1257" t="s">
        <v>10</v>
      </c>
      <c r="B1257" t="s">
        <v>11</v>
      </c>
      <c r="C1257" t="s">
        <v>12</v>
      </c>
      <c r="D1257">
        <v>10260260</v>
      </c>
      <c r="E1257" t="s">
        <v>5435</v>
      </c>
      <c r="F1257">
        <v>66155867</v>
      </c>
      <c r="G1257" t="s">
        <v>5293</v>
      </c>
      <c r="H1257" t="s">
        <v>5407</v>
      </c>
      <c r="I1257" s="1">
        <v>45648</v>
      </c>
      <c r="J1257" s="1">
        <v>1</v>
      </c>
      <c r="K1257">
        <v>107</v>
      </c>
    </row>
    <row r="1258" spans="1:11" x14ac:dyDescent="0.75">
      <c r="A1258" t="s">
        <v>10</v>
      </c>
      <c r="B1258" t="s">
        <v>11</v>
      </c>
      <c r="C1258" t="s">
        <v>12</v>
      </c>
      <c r="D1258">
        <v>10260260</v>
      </c>
      <c r="E1258" t="s">
        <v>5435</v>
      </c>
      <c r="F1258">
        <v>66155887</v>
      </c>
      <c r="G1258" t="s">
        <v>3140</v>
      </c>
      <c r="H1258" t="s">
        <v>5407</v>
      </c>
      <c r="I1258" s="1">
        <v>45162</v>
      </c>
      <c r="J1258" s="1">
        <v>1</v>
      </c>
      <c r="K1258">
        <v>80</v>
      </c>
    </row>
    <row r="1259" spans="1:11" x14ac:dyDescent="0.75">
      <c r="A1259" t="s">
        <v>10</v>
      </c>
      <c r="B1259" t="s">
        <v>11</v>
      </c>
      <c r="C1259" t="s">
        <v>12</v>
      </c>
      <c r="D1259">
        <v>10260260</v>
      </c>
      <c r="E1259" t="s">
        <v>5435</v>
      </c>
      <c r="F1259">
        <v>66155969</v>
      </c>
      <c r="G1259" t="s">
        <v>936</v>
      </c>
      <c r="H1259" t="s">
        <v>5407</v>
      </c>
      <c r="I1259" s="1">
        <v>45583</v>
      </c>
      <c r="J1259" s="1">
        <v>1</v>
      </c>
      <c r="K1259">
        <v>102</v>
      </c>
    </row>
    <row r="1260" spans="1:11" x14ac:dyDescent="0.75">
      <c r="A1260" t="s">
        <v>10</v>
      </c>
      <c r="B1260" t="s">
        <v>11</v>
      </c>
      <c r="C1260" t="s">
        <v>12</v>
      </c>
      <c r="D1260">
        <v>10260260</v>
      </c>
      <c r="E1260" t="s">
        <v>5435</v>
      </c>
      <c r="F1260">
        <v>66155970</v>
      </c>
      <c r="G1260" t="s">
        <v>3144</v>
      </c>
      <c r="H1260" t="s">
        <v>5407</v>
      </c>
      <c r="I1260" s="1">
        <v>45970</v>
      </c>
      <c r="J1260" s="1">
        <v>1</v>
      </c>
      <c r="K1260">
        <v>10</v>
      </c>
    </row>
    <row r="1261" spans="1:11" x14ac:dyDescent="0.75">
      <c r="A1261" t="s">
        <v>10</v>
      </c>
      <c r="B1261" t="s">
        <v>11</v>
      </c>
      <c r="C1261" t="s">
        <v>12</v>
      </c>
      <c r="D1261">
        <v>10260260</v>
      </c>
      <c r="E1261" t="s">
        <v>5435</v>
      </c>
      <c r="F1261">
        <v>66156011</v>
      </c>
      <c r="G1261" t="s">
        <v>3342</v>
      </c>
      <c r="H1261" t="s">
        <v>5407</v>
      </c>
      <c r="I1261" s="1">
        <v>45617</v>
      </c>
      <c r="J1261" s="1">
        <v>1</v>
      </c>
      <c r="K1261">
        <v>25</v>
      </c>
    </row>
    <row r="1262" spans="1:11" x14ac:dyDescent="0.75">
      <c r="A1262" t="s">
        <v>10</v>
      </c>
      <c r="B1262" t="s">
        <v>11</v>
      </c>
      <c r="C1262" t="s">
        <v>12</v>
      </c>
      <c r="D1262">
        <v>10260260</v>
      </c>
      <c r="E1262" t="s">
        <v>5435</v>
      </c>
      <c r="F1262">
        <v>66156055</v>
      </c>
      <c r="G1262" t="s">
        <v>2697</v>
      </c>
      <c r="H1262" t="s">
        <v>5407</v>
      </c>
      <c r="I1262" s="1">
        <v>46137</v>
      </c>
      <c r="J1262" s="1">
        <v>1</v>
      </c>
      <c r="K1262">
        <v>90</v>
      </c>
    </row>
    <row r="1263" spans="1:11" x14ac:dyDescent="0.75">
      <c r="A1263" t="s">
        <v>10</v>
      </c>
      <c r="B1263" t="s">
        <v>11</v>
      </c>
      <c r="C1263" t="s">
        <v>12</v>
      </c>
      <c r="D1263">
        <v>10260260</v>
      </c>
      <c r="E1263" t="s">
        <v>5435</v>
      </c>
      <c r="F1263">
        <v>66156058</v>
      </c>
      <c r="G1263" t="s">
        <v>3498</v>
      </c>
      <c r="H1263" t="s">
        <v>5407</v>
      </c>
      <c r="I1263" s="1">
        <v>46057</v>
      </c>
      <c r="J1263" s="1">
        <v>1</v>
      </c>
      <c r="K1263">
        <v>3</v>
      </c>
    </row>
    <row r="1264" spans="1:11" x14ac:dyDescent="0.75">
      <c r="A1264" t="s">
        <v>10</v>
      </c>
      <c r="B1264" t="s">
        <v>11</v>
      </c>
      <c r="C1264" t="s">
        <v>12</v>
      </c>
      <c r="D1264">
        <v>10260260</v>
      </c>
      <c r="E1264" t="s">
        <v>5435</v>
      </c>
      <c r="F1264">
        <v>66156070</v>
      </c>
      <c r="G1264" t="s">
        <v>3145</v>
      </c>
      <c r="H1264" t="s">
        <v>5406</v>
      </c>
      <c r="I1264" s="1">
        <v>45616</v>
      </c>
      <c r="J1264" s="1">
        <v>1</v>
      </c>
      <c r="K1264">
        <v>40</v>
      </c>
    </row>
    <row r="1265" spans="1:11" x14ac:dyDescent="0.75">
      <c r="A1265" t="s">
        <v>10</v>
      </c>
      <c r="B1265" t="s">
        <v>11</v>
      </c>
      <c r="C1265" t="s">
        <v>12</v>
      </c>
      <c r="D1265">
        <v>10260260</v>
      </c>
      <c r="E1265" t="s">
        <v>5435</v>
      </c>
      <c r="F1265">
        <v>66156090</v>
      </c>
      <c r="G1265" t="s">
        <v>4047</v>
      </c>
      <c r="H1265" t="s">
        <v>5407</v>
      </c>
      <c r="I1265" s="1">
        <v>45693</v>
      </c>
      <c r="J1265" s="1">
        <v>1</v>
      </c>
      <c r="K1265">
        <v>60</v>
      </c>
    </row>
    <row r="1266" spans="1:11" x14ac:dyDescent="0.75">
      <c r="A1266" t="s">
        <v>10</v>
      </c>
      <c r="B1266" t="s">
        <v>11</v>
      </c>
      <c r="C1266" t="s">
        <v>12</v>
      </c>
      <c r="D1266">
        <v>10260260</v>
      </c>
      <c r="E1266" t="s">
        <v>5435</v>
      </c>
      <c r="F1266">
        <v>66156091</v>
      </c>
      <c r="G1266" t="s">
        <v>868</v>
      </c>
      <c r="H1266" t="s">
        <v>5407</v>
      </c>
      <c r="I1266" s="1">
        <v>46057</v>
      </c>
      <c r="J1266" s="1">
        <v>1</v>
      </c>
      <c r="K1266">
        <v>3</v>
      </c>
    </row>
    <row r="1267" spans="1:11" x14ac:dyDescent="0.75">
      <c r="A1267" t="s">
        <v>10</v>
      </c>
      <c r="B1267" t="s">
        <v>11</v>
      </c>
      <c r="C1267" t="s">
        <v>12</v>
      </c>
      <c r="D1267">
        <v>10260260</v>
      </c>
      <c r="E1267" t="s">
        <v>5435</v>
      </c>
      <c r="F1267">
        <v>66156095</v>
      </c>
      <c r="G1267" t="s">
        <v>707</v>
      </c>
      <c r="H1267" t="s">
        <v>5407</v>
      </c>
      <c r="I1267" s="1">
        <v>45933</v>
      </c>
      <c r="J1267" s="1">
        <v>1</v>
      </c>
      <c r="K1267">
        <v>3</v>
      </c>
    </row>
    <row r="1268" spans="1:11" x14ac:dyDescent="0.75">
      <c r="A1268" t="s">
        <v>10</v>
      </c>
      <c r="B1268" t="s">
        <v>11</v>
      </c>
      <c r="C1268" t="s">
        <v>12</v>
      </c>
      <c r="D1268">
        <v>10260260</v>
      </c>
      <c r="E1268" t="s">
        <v>5435</v>
      </c>
      <c r="F1268">
        <v>66156096</v>
      </c>
      <c r="G1268" t="s">
        <v>4505</v>
      </c>
      <c r="H1268" t="s">
        <v>5407</v>
      </c>
      <c r="I1268" s="1">
        <v>45994</v>
      </c>
      <c r="J1268" s="1">
        <v>1</v>
      </c>
      <c r="K1268">
        <v>53</v>
      </c>
    </row>
    <row r="1269" spans="1:11" x14ac:dyDescent="0.75">
      <c r="A1269" t="s">
        <v>10</v>
      </c>
      <c r="B1269" t="s">
        <v>11</v>
      </c>
      <c r="C1269" t="s">
        <v>12</v>
      </c>
      <c r="D1269">
        <v>10260260</v>
      </c>
      <c r="E1269" t="s">
        <v>5435</v>
      </c>
      <c r="F1269">
        <v>66156243</v>
      </c>
      <c r="G1269" t="s">
        <v>7027</v>
      </c>
      <c r="H1269" t="s">
        <v>5407</v>
      </c>
      <c r="I1269" s="1">
        <v>45983</v>
      </c>
      <c r="J1269" s="1">
        <v>1</v>
      </c>
      <c r="K1269">
        <v>55</v>
      </c>
    </row>
    <row r="1270" spans="1:11" x14ac:dyDescent="0.75">
      <c r="A1270" t="s">
        <v>10</v>
      </c>
      <c r="B1270" t="s">
        <v>11</v>
      </c>
      <c r="C1270" t="s">
        <v>12</v>
      </c>
      <c r="D1270">
        <v>10260260</v>
      </c>
      <c r="E1270" t="s">
        <v>5435</v>
      </c>
      <c r="F1270">
        <v>66156248</v>
      </c>
      <c r="G1270" t="s">
        <v>4691</v>
      </c>
      <c r="H1270" t="s">
        <v>5407</v>
      </c>
      <c r="I1270" s="1">
        <v>45701</v>
      </c>
      <c r="J1270" s="1">
        <v>1</v>
      </c>
      <c r="K1270">
        <v>20</v>
      </c>
    </row>
    <row r="1271" spans="1:11" x14ac:dyDescent="0.75">
      <c r="A1271" t="s">
        <v>10</v>
      </c>
      <c r="B1271" t="s">
        <v>11</v>
      </c>
      <c r="C1271" t="s">
        <v>12</v>
      </c>
      <c r="D1271">
        <v>10260260</v>
      </c>
      <c r="E1271" t="s">
        <v>5435</v>
      </c>
      <c r="F1271">
        <v>66156283</v>
      </c>
      <c r="G1271" t="s">
        <v>3142</v>
      </c>
      <c r="H1271" t="s">
        <v>5407</v>
      </c>
      <c r="I1271" s="1">
        <v>43963</v>
      </c>
      <c r="J1271" s="1">
        <v>1</v>
      </c>
      <c r="K1271">
        <v>66</v>
      </c>
    </row>
    <row r="1272" spans="1:11" x14ac:dyDescent="0.75">
      <c r="A1272" t="s">
        <v>10</v>
      </c>
      <c r="B1272" t="s">
        <v>11</v>
      </c>
      <c r="C1272" t="s">
        <v>12</v>
      </c>
      <c r="D1272">
        <v>10260260</v>
      </c>
      <c r="E1272" t="s">
        <v>5435</v>
      </c>
      <c r="F1272">
        <v>66156286</v>
      </c>
      <c r="G1272" t="s">
        <v>3252</v>
      </c>
      <c r="H1272" t="s">
        <v>5407</v>
      </c>
      <c r="I1272" s="1">
        <v>43963</v>
      </c>
      <c r="J1272" s="1">
        <v>1</v>
      </c>
      <c r="K1272">
        <v>180</v>
      </c>
    </row>
    <row r="1273" spans="1:11" x14ac:dyDescent="0.75">
      <c r="A1273" t="s">
        <v>10</v>
      </c>
      <c r="B1273" t="s">
        <v>11</v>
      </c>
      <c r="C1273" t="s">
        <v>12</v>
      </c>
      <c r="D1273">
        <v>10260260</v>
      </c>
      <c r="E1273" t="s">
        <v>5435</v>
      </c>
      <c r="F1273">
        <v>66156300</v>
      </c>
      <c r="G1273" t="s">
        <v>2332</v>
      </c>
      <c r="H1273" t="s">
        <v>5407</v>
      </c>
      <c r="I1273" s="1">
        <v>43964</v>
      </c>
      <c r="J1273" s="1">
        <v>1</v>
      </c>
      <c r="K1273">
        <v>420</v>
      </c>
    </row>
    <row r="1274" spans="1:11" x14ac:dyDescent="0.75">
      <c r="A1274" t="s">
        <v>10</v>
      </c>
      <c r="B1274" t="s">
        <v>11</v>
      </c>
      <c r="C1274" t="s">
        <v>12</v>
      </c>
      <c r="D1274">
        <v>10260260</v>
      </c>
      <c r="E1274" t="s">
        <v>5435</v>
      </c>
      <c r="F1274">
        <v>66156305</v>
      </c>
      <c r="G1274" t="s">
        <v>1999</v>
      </c>
      <c r="H1274" t="s">
        <v>5407</v>
      </c>
      <c r="I1274" s="1">
        <v>43964</v>
      </c>
      <c r="J1274" s="1">
        <v>1</v>
      </c>
      <c r="K1274">
        <v>100</v>
      </c>
    </row>
    <row r="1275" spans="1:11" x14ac:dyDescent="0.75">
      <c r="A1275" t="s">
        <v>10</v>
      </c>
      <c r="B1275" t="s">
        <v>11</v>
      </c>
      <c r="C1275" t="s">
        <v>12</v>
      </c>
      <c r="D1275">
        <v>10260260</v>
      </c>
      <c r="E1275" t="s">
        <v>5435</v>
      </c>
      <c r="F1275">
        <v>66156314</v>
      </c>
      <c r="G1275" t="s">
        <v>1621</v>
      </c>
      <c r="H1275" t="s">
        <v>5413</v>
      </c>
      <c r="I1275" s="1">
        <v>45150</v>
      </c>
      <c r="J1275" s="1">
        <v>1</v>
      </c>
      <c r="K1275">
        <v>1187</v>
      </c>
    </row>
    <row r="1276" spans="1:11" x14ac:dyDescent="0.75">
      <c r="A1276" t="s">
        <v>10</v>
      </c>
      <c r="B1276" t="s">
        <v>11</v>
      </c>
      <c r="C1276" t="s">
        <v>12</v>
      </c>
      <c r="D1276">
        <v>10260260</v>
      </c>
      <c r="E1276" t="s">
        <v>5435</v>
      </c>
      <c r="F1276">
        <v>66156323</v>
      </c>
      <c r="G1276" t="s">
        <v>1108</v>
      </c>
      <c r="H1276" t="s">
        <v>5407</v>
      </c>
      <c r="I1276" s="1">
        <v>43965</v>
      </c>
      <c r="J1276" s="1">
        <v>1</v>
      </c>
      <c r="K1276">
        <v>185</v>
      </c>
    </row>
    <row r="1277" spans="1:11" x14ac:dyDescent="0.75">
      <c r="A1277" t="s">
        <v>10</v>
      </c>
      <c r="B1277" t="s">
        <v>11</v>
      </c>
      <c r="C1277" t="s">
        <v>12</v>
      </c>
      <c r="D1277">
        <v>10260260</v>
      </c>
      <c r="E1277" t="s">
        <v>5435</v>
      </c>
      <c r="F1277">
        <v>66156326</v>
      </c>
      <c r="G1277" t="s">
        <v>5085</v>
      </c>
      <c r="H1277" t="s">
        <v>5390</v>
      </c>
      <c r="I1277" s="1">
        <v>46141</v>
      </c>
      <c r="J1277" s="1">
        <v>1</v>
      </c>
      <c r="K1277">
        <v>154</v>
      </c>
    </row>
    <row r="1278" spans="1:11" x14ac:dyDescent="0.75">
      <c r="A1278" t="s">
        <v>10</v>
      </c>
      <c r="B1278" t="s">
        <v>11</v>
      </c>
      <c r="C1278" t="s">
        <v>12</v>
      </c>
      <c r="D1278">
        <v>10260260</v>
      </c>
      <c r="E1278" t="s">
        <v>5435</v>
      </c>
      <c r="F1278">
        <v>66156330</v>
      </c>
      <c r="G1278" t="s">
        <v>1204</v>
      </c>
      <c r="H1278" t="s">
        <v>5407</v>
      </c>
      <c r="I1278" s="1">
        <v>43966</v>
      </c>
      <c r="J1278" s="1">
        <v>1</v>
      </c>
      <c r="K1278">
        <v>390</v>
      </c>
    </row>
    <row r="1279" spans="1:11" x14ac:dyDescent="0.75">
      <c r="A1279" t="s">
        <v>10</v>
      </c>
      <c r="B1279" t="s">
        <v>11</v>
      </c>
      <c r="C1279" t="s">
        <v>12</v>
      </c>
      <c r="D1279">
        <v>10260260</v>
      </c>
      <c r="E1279" t="s">
        <v>5435</v>
      </c>
      <c r="F1279">
        <v>66156369</v>
      </c>
      <c r="G1279" t="s">
        <v>4520</v>
      </c>
      <c r="H1279" t="s">
        <v>5406</v>
      </c>
      <c r="I1279" s="1">
        <v>45769</v>
      </c>
      <c r="J1279" s="1">
        <v>1</v>
      </c>
      <c r="K1279">
        <v>120</v>
      </c>
    </row>
    <row r="1280" spans="1:11" x14ac:dyDescent="0.75">
      <c r="A1280" t="s">
        <v>10</v>
      </c>
      <c r="B1280" t="s">
        <v>11</v>
      </c>
      <c r="C1280" t="s">
        <v>12</v>
      </c>
      <c r="D1280">
        <v>10260260</v>
      </c>
      <c r="E1280" t="s">
        <v>5435</v>
      </c>
      <c r="F1280">
        <v>66156371</v>
      </c>
      <c r="G1280" t="s">
        <v>1482</v>
      </c>
      <c r="H1280" t="s">
        <v>5406</v>
      </c>
      <c r="I1280" s="1">
        <v>43970</v>
      </c>
      <c r="J1280" s="1">
        <v>1</v>
      </c>
      <c r="K1280">
        <v>50</v>
      </c>
    </row>
    <row r="1281" spans="1:11" x14ac:dyDescent="0.75">
      <c r="A1281" t="s">
        <v>10</v>
      </c>
      <c r="B1281" t="s">
        <v>11</v>
      </c>
      <c r="C1281" t="s">
        <v>12</v>
      </c>
      <c r="D1281">
        <v>10260260</v>
      </c>
      <c r="E1281" t="s">
        <v>5435</v>
      </c>
      <c r="F1281">
        <v>66156373</v>
      </c>
      <c r="G1281" t="s">
        <v>2785</v>
      </c>
      <c r="H1281" t="s">
        <v>5407</v>
      </c>
      <c r="I1281" s="1">
        <v>45890</v>
      </c>
      <c r="J1281" s="1">
        <v>1</v>
      </c>
      <c r="K1281">
        <v>0</v>
      </c>
    </row>
    <row r="1282" spans="1:11" x14ac:dyDescent="0.75">
      <c r="A1282" t="s">
        <v>10</v>
      </c>
      <c r="B1282" t="s">
        <v>11</v>
      </c>
      <c r="C1282" t="s">
        <v>12</v>
      </c>
      <c r="D1282">
        <v>10260260</v>
      </c>
      <c r="E1282" t="s">
        <v>5435</v>
      </c>
      <c r="F1282">
        <v>66156376</v>
      </c>
      <c r="G1282" t="s">
        <v>1916</v>
      </c>
      <c r="H1282" t="s">
        <v>5406</v>
      </c>
      <c r="I1282" s="1">
        <v>43970</v>
      </c>
      <c r="J1282" s="1">
        <v>1</v>
      </c>
      <c r="K1282">
        <v>270</v>
      </c>
    </row>
    <row r="1283" spans="1:11" x14ac:dyDescent="0.75">
      <c r="A1283" t="s">
        <v>10</v>
      </c>
      <c r="B1283" t="s">
        <v>11</v>
      </c>
      <c r="C1283" t="s">
        <v>12</v>
      </c>
      <c r="D1283">
        <v>10260260</v>
      </c>
      <c r="E1283" t="s">
        <v>5435</v>
      </c>
      <c r="F1283">
        <v>66156402</v>
      </c>
      <c r="G1283" t="s">
        <v>1434</v>
      </c>
      <c r="H1283" t="s">
        <v>5407</v>
      </c>
      <c r="I1283" s="1">
        <v>43969</v>
      </c>
      <c r="J1283" s="1">
        <v>1</v>
      </c>
      <c r="K1283">
        <v>100</v>
      </c>
    </row>
    <row r="1284" spans="1:11" x14ac:dyDescent="0.75">
      <c r="A1284" t="s">
        <v>10</v>
      </c>
      <c r="B1284" t="s">
        <v>11</v>
      </c>
      <c r="C1284" t="s">
        <v>12</v>
      </c>
      <c r="D1284">
        <v>10260260</v>
      </c>
      <c r="E1284" t="s">
        <v>5435</v>
      </c>
      <c r="F1284">
        <v>66156406</v>
      </c>
      <c r="G1284" t="s">
        <v>4401</v>
      </c>
      <c r="H1284" t="s">
        <v>5406</v>
      </c>
      <c r="I1284" s="1">
        <v>43969</v>
      </c>
      <c r="J1284" s="1">
        <v>1</v>
      </c>
      <c r="K1284">
        <v>281</v>
      </c>
    </row>
    <row r="1285" spans="1:11" x14ac:dyDescent="0.75">
      <c r="A1285" t="s">
        <v>10</v>
      </c>
      <c r="B1285" t="s">
        <v>11</v>
      </c>
      <c r="C1285" t="s">
        <v>12</v>
      </c>
      <c r="D1285">
        <v>10260260</v>
      </c>
      <c r="E1285" t="s">
        <v>5435</v>
      </c>
      <c r="F1285">
        <v>66156412</v>
      </c>
      <c r="G1285" t="s">
        <v>1755</v>
      </c>
      <c r="H1285" t="s">
        <v>5407</v>
      </c>
      <c r="I1285" s="1">
        <v>43972</v>
      </c>
      <c r="J1285" s="1">
        <v>1</v>
      </c>
      <c r="K1285">
        <v>-12</v>
      </c>
    </row>
    <row r="1286" spans="1:11" x14ac:dyDescent="0.75">
      <c r="A1286" t="s">
        <v>10</v>
      </c>
      <c r="B1286" t="s">
        <v>11</v>
      </c>
      <c r="C1286" t="s">
        <v>12</v>
      </c>
      <c r="D1286">
        <v>10260260</v>
      </c>
      <c r="E1286" t="s">
        <v>5435</v>
      </c>
      <c r="F1286">
        <v>66156452</v>
      </c>
      <c r="G1286" t="s">
        <v>2345</v>
      </c>
      <c r="H1286" t="s">
        <v>5407</v>
      </c>
      <c r="I1286" s="1">
        <v>43979</v>
      </c>
      <c r="J1286" s="1">
        <v>1</v>
      </c>
      <c r="K1286">
        <v>460</v>
      </c>
    </row>
    <row r="1287" spans="1:11" x14ac:dyDescent="0.75">
      <c r="A1287" t="s">
        <v>10</v>
      </c>
      <c r="B1287" t="s">
        <v>11</v>
      </c>
      <c r="C1287" t="s">
        <v>12</v>
      </c>
      <c r="D1287">
        <v>10260260</v>
      </c>
      <c r="E1287" t="s">
        <v>5435</v>
      </c>
      <c r="F1287">
        <v>66156480</v>
      </c>
      <c r="G1287" t="s">
        <v>2608</v>
      </c>
      <c r="H1287" t="s">
        <v>5407</v>
      </c>
      <c r="I1287" s="1">
        <v>46155</v>
      </c>
      <c r="J1287" s="1">
        <v>1</v>
      </c>
      <c r="K1287">
        <v>0</v>
      </c>
    </row>
    <row r="1288" spans="1:11" x14ac:dyDescent="0.75">
      <c r="A1288" t="s">
        <v>10</v>
      </c>
      <c r="B1288" t="s">
        <v>11</v>
      </c>
      <c r="C1288" t="s">
        <v>12</v>
      </c>
      <c r="D1288">
        <v>10260260</v>
      </c>
      <c r="E1288" t="s">
        <v>5435</v>
      </c>
      <c r="F1288">
        <v>66156485</v>
      </c>
      <c r="G1288" t="s">
        <v>1083</v>
      </c>
      <c r="H1288" t="s">
        <v>5407</v>
      </c>
      <c r="I1288" s="1">
        <v>44004</v>
      </c>
      <c r="J1288" s="1">
        <v>1</v>
      </c>
      <c r="K1288">
        <v>270</v>
      </c>
    </row>
    <row r="1289" spans="1:11" x14ac:dyDescent="0.75">
      <c r="A1289" t="s">
        <v>10</v>
      </c>
      <c r="B1289" t="s">
        <v>11</v>
      </c>
      <c r="C1289" t="s">
        <v>12</v>
      </c>
      <c r="D1289">
        <v>10260260</v>
      </c>
      <c r="E1289" t="s">
        <v>5435</v>
      </c>
      <c r="F1289">
        <v>66156573</v>
      </c>
      <c r="G1289" t="s">
        <v>1782</v>
      </c>
      <c r="H1289" t="s">
        <v>5407</v>
      </c>
      <c r="I1289" s="1">
        <v>46087</v>
      </c>
      <c r="J1289" s="1">
        <v>1</v>
      </c>
      <c r="K1289">
        <v>465</v>
      </c>
    </row>
    <row r="1290" spans="1:11" x14ac:dyDescent="0.75">
      <c r="A1290" t="s">
        <v>10</v>
      </c>
      <c r="B1290" t="s">
        <v>11</v>
      </c>
      <c r="C1290" t="s">
        <v>12</v>
      </c>
      <c r="D1290">
        <v>10260260</v>
      </c>
      <c r="E1290" t="s">
        <v>5435</v>
      </c>
      <c r="F1290">
        <v>66156589</v>
      </c>
      <c r="G1290" t="s">
        <v>5212</v>
      </c>
      <c r="H1290" t="s">
        <v>5407</v>
      </c>
      <c r="I1290" s="1">
        <v>46087</v>
      </c>
      <c r="J1290" s="1">
        <v>1</v>
      </c>
      <c r="K1290">
        <v>155</v>
      </c>
    </row>
    <row r="1291" spans="1:11" x14ac:dyDescent="0.75">
      <c r="A1291" t="s">
        <v>10</v>
      </c>
      <c r="B1291" t="s">
        <v>11</v>
      </c>
      <c r="C1291" t="s">
        <v>12</v>
      </c>
      <c r="D1291">
        <v>10260260</v>
      </c>
      <c r="E1291" t="s">
        <v>5435</v>
      </c>
      <c r="F1291">
        <v>66156621</v>
      </c>
      <c r="G1291" t="s">
        <v>1987</v>
      </c>
      <c r="H1291" t="s">
        <v>5407</v>
      </c>
      <c r="I1291" s="1">
        <v>45561</v>
      </c>
      <c r="J1291" s="1">
        <v>1</v>
      </c>
      <c r="K1291">
        <v>150</v>
      </c>
    </row>
    <row r="1292" spans="1:11" x14ac:dyDescent="0.75">
      <c r="A1292" t="s">
        <v>10</v>
      </c>
      <c r="B1292" t="s">
        <v>11</v>
      </c>
      <c r="C1292" t="s">
        <v>12</v>
      </c>
      <c r="D1292">
        <v>10260260</v>
      </c>
      <c r="E1292" t="s">
        <v>5435</v>
      </c>
      <c r="F1292">
        <v>66156680</v>
      </c>
      <c r="G1292" t="s">
        <v>3488</v>
      </c>
      <c r="H1292" t="s">
        <v>5406</v>
      </c>
      <c r="I1292" s="1">
        <v>45230</v>
      </c>
      <c r="J1292" s="1">
        <v>1</v>
      </c>
      <c r="K1292">
        <v>30</v>
      </c>
    </row>
    <row r="1293" spans="1:11" x14ac:dyDescent="0.75">
      <c r="A1293" t="s">
        <v>10</v>
      </c>
      <c r="B1293" t="s">
        <v>11</v>
      </c>
      <c r="C1293" t="s">
        <v>12</v>
      </c>
      <c r="D1293">
        <v>10260260</v>
      </c>
      <c r="E1293" t="s">
        <v>5435</v>
      </c>
      <c r="F1293">
        <v>66156692</v>
      </c>
      <c r="G1293" t="s">
        <v>3155</v>
      </c>
      <c r="H1293" t="s">
        <v>5407</v>
      </c>
      <c r="I1293" s="1">
        <v>45547</v>
      </c>
      <c r="J1293" s="1">
        <v>1</v>
      </c>
      <c r="K1293">
        <v>5</v>
      </c>
    </row>
    <row r="1294" spans="1:11" x14ac:dyDescent="0.75">
      <c r="A1294" t="s">
        <v>10</v>
      </c>
      <c r="B1294" t="s">
        <v>11</v>
      </c>
      <c r="C1294" t="s">
        <v>12</v>
      </c>
      <c r="D1294">
        <v>10260260</v>
      </c>
      <c r="E1294" t="s">
        <v>5435</v>
      </c>
      <c r="F1294">
        <v>66156774</v>
      </c>
      <c r="G1294" t="s">
        <v>831</v>
      </c>
      <c r="H1294" t="s">
        <v>5407</v>
      </c>
      <c r="I1294" s="1">
        <v>46087</v>
      </c>
      <c r="J1294" s="1">
        <v>1</v>
      </c>
      <c r="K1294">
        <v>195</v>
      </c>
    </row>
    <row r="1295" spans="1:11" x14ac:dyDescent="0.75">
      <c r="A1295" t="s">
        <v>10</v>
      </c>
      <c r="B1295" t="s">
        <v>11</v>
      </c>
      <c r="C1295" t="s">
        <v>12</v>
      </c>
      <c r="D1295">
        <v>10260260</v>
      </c>
      <c r="E1295" t="s">
        <v>5435</v>
      </c>
      <c r="F1295">
        <v>66156796</v>
      </c>
      <c r="G1295" t="s">
        <v>1408</v>
      </c>
      <c r="H1295" t="s">
        <v>5406</v>
      </c>
      <c r="I1295" s="1">
        <v>44105</v>
      </c>
      <c r="J1295" s="1">
        <v>1</v>
      </c>
      <c r="K1295">
        <v>685</v>
      </c>
    </row>
    <row r="1296" spans="1:11" x14ac:dyDescent="0.75">
      <c r="A1296" t="s">
        <v>10</v>
      </c>
      <c r="B1296" t="s">
        <v>11</v>
      </c>
      <c r="C1296" t="s">
        <v>12</v>
      </c>
      <c r="D1296">
        <v>10260260</v>
      </c>
      <c r="E1296" t="s">
        <v>5435</v>
      </c>
      <c r="F1296">
        <v>66156823</v>
      </c>
      <c r="G1296" t="s">
        <v>2126</v>
      </c>
      <c r="H1296" t="s">
        <v>5406</v>
      </c>
      <c r="I1296" s="1">
        <v>46001</v>
      </c>
      <c r="J1296" s="1">
        <v>1</v>
      </c>
      <c r="K1296">
        <v>815</v>
      </c>
    </row>
    <row r="1297" spans="1:11" x14ac:dyDescent="0.75">
      <c r="A1297" t="s">
        <v>10</v>
      </c>
      <c r="B1297" t="s">
        <v>11</v>
      </c>
      <c r="C1297" t="s">
        <v>12</v>
      </c>
      <c r="D1297">
        <v>10260260</v>
      </c>
      <c r="E1297" t="s">
        <v>5435</v>
      </c>
      <c r="F1297">
        <v>66156824</v>
      </c>
      <c r="G1297" t="s">
        <v>521</v>
      </c>
      <c r="H1297" t="s">
        <v>5407</v>
      </c>
      <c r="I1297" s="1">
        <v>46087</v>
      </c>
      <c r="J1297" s="1">
        <v>1</v>
      </c>
      <c r="K1297">
        <v>150</v>
      </c>
    </row>
    <row r="1298" spans="1:11" x14ac:dyDescent="0.75">
      <c r="A1298" t="s">
        <v>10</v>
      </c>
      <c r="B1298" t="s">
        <v>11</v>
      </c>
      <c r="C1298" t="s">
        <v>12</v>
      </c>
      <c r="D1298">
        <v>10260260</v>
      </c>
      <c r="E1298" t="s">
        <v>5435</v>
      </c>
      <c r="F1298">
        <v>66199121</v>
      </c>
      <c r="G1298" t="s">
        <v>4406</v>
      </c>
      <c r="H1298" t="s">
        <v>5407</v>
      </c>
      <c r="I1298" s="1">
        <v>46155</v>
      </c>
      <c r="J1298" s="1">
        <v>1</v>
      </c>
      <c r="K1298">
        <v>105</v>
      </c>
    </row>
    <row r="1299" spans="1:11" x14ac:dyDescent="0.75">
      <c r="A1299" t="s">
        <v>10</v>
      </c>
      <c r="B1299" t="s">
        <v>11</v>
      </c>
      <c r="C1299" t="s">
        <v>12</v>
      </c>
      <c r="D1299">
        <v>10260260</v>
      </c>
      <c r="E1299" t="s">
        <v>5435</v>
      </c>
      <c r="F1299">
        <v>66199124</v>
      </c>
      <c r="G1299" t="s">
        <v>3319</v>
      </c>
      <c r="H1299" t="s">
        <v>5413</v>
      </c>
      <c r="I1299" s="1">
        <v>42887</v>
      </c>
      <c r="J1299" s="1">
        <v>1</v>
      </c>
      <c r="K1299">
        <v>1347</v>
      </c>
    </row>
    <row r="1300" spans="1:11" x14ac:dyDescent="0.75">
      <c r="A1300" t="s">
        <v>10</v>
      </c>
      <c r="B1300" t="s">
        <v>11</v>
      </c>
      <c r="C1300" t="s">
        <v>12</v>
      </c>
      <c r="D1300">
        <v>10260265</v>
      </c>
      <c r="E1300" t="s">
        <v>13</v>
      </c>
      <c r="F1300">
        <v>66100071</v>
      </c>
      <c r="G1300" t="s">
        <v>2266</v>
      </c>
      <c r="H1300" t="s">
        <v>5407</v>
      </c>
      <c r="I1300" s="1">
        <v>42583</v>
      </c>
      <c r="J1300" s="1">
        <v>1</v>
      </c>
      <c r="K1300">
        <v>1358</v>
      </c>
    </row>
    <row r="1301" spans="1:11" x14ac:dyDescent="0.75">
      <c r="A1301" t="s">
        <v>10</v>
      </c>
      <c r="B1301" t="s">
        <v>11</v>
      </c>
      <c r="C1301" t="s">
        <v>12</v>
      </c>
      <c r="D1301">
        <v>10260265</v>
      </c>
      <c r="E1301" t="s">
        <v>13</v>
      </c>
      <c r="F1301">
        <v>66100180</v>
      </c>
      <c r="G1301" t="s">
        <v>2972</v>
      </c>
      <c r="H1301" t="s">
        <v>5413</v>
      </c>
      <c r="I1301" s="1">
        <v>42583</v>
      </c>
      <c r="J1301" s="1">
        <v>1</v>
      </c>
      <c r="K1301">
        <v>2678</v>
      </c>
    </row>
    <row r="1302" spans="1:11" x14ac:dyDescent="0.75">
      <c r="A1302" t="s">
        <v>10</v>
      </c>
      <c r="B1302" t="s">
        <v>11</v>
      </c>
      <c r="C1302" t="s">
        <v>12</v>
      </c>
      <c r="D1302">
        <v>10260265</v>
      </c>
      <c r="E1302" t="s">
        <v>13</v>
      </c>
      <c r="F1302">
        <v>66100240</v>
      </c>
      <c r="G1302" t="s">
        <v>4378</v>
      </c>
      <c r="H1302" t="s">
        <v>5442</v>
      </c>
      <c r="I1302" s="1">
        <v>46018</v>
      </c>
      <c r="J1302" s="1">
        <v>1</v>
      </c>
      <c r="K1302">
        <v>210</v>
      </c>
    </row>
    <row r="1303" spans="1:11" x14ac:dyDescent="0.75">
      <c r="A1303" t="s">
        <v>10</v>
      </c>
      <c r="B1303" t="s">
        <v>11</v>
      </c>
      <c r="C1303" t="s">
        <v>12</v>
      </c>
      <c r="D1303">
        <v>10260265</v>
      </c>
      <c r="E1303" t="s">
        <v>13</v>
      </c>
      <c r="F1303">
        <v>66100520</v>
      </c>
      <c r="G1303" t="s">
        <v>3317</v>
      </c>
      <c r="H1303" t="s">
        <v>5445</v>
      </c>
      <c r="I1303" s="1">
        <v>42948</v>
      </c>
      <c r="J1303" s="1">
        <v>1</v>
      </c>
      <c r="K1303">
        <v>70</v>
      </c>
    </row>
    <row r="1304" spans="1:11" x14ac:dyDescent="0.75">
      <c r="A1304" t="s">
        <v>10</v>
      </c>
      <c r="B1304" t="s">
        <v>11</v>
      </c>
      <c r="C1304" t="s">
        <v>12</v>
      </c>
      <c r="D1304">
        <v>10260265</v>
      </c>
      <c r="E1304" t="s">
        <v>13</v>
      </c>
      <c r="F1304">
        <v>66100678</v>
      </c>
      <c r="G1304" t="s">
        <v>938</v>
      </c>
      <c r="H1304" t="s">
        <v>5419</v>
      </c>
      <c r="I1304" s="1">
        <v>45829</v>
      </c>
      <c r="J1304" s="1">
        <v>1</v>
      </c>
      <c r="K1304">
        <v>0</v>
      </c>
    </row>
    <row r="1305" spans="1:11" x14ac:dyDescent="0.75">
      <c r="A1305" t="s">
        <v>10</v>
      </c>
      <c r="B1305" t="s">
        <v>11</v>
      </c>
      <c r="C1305" t="s">
        <v>12</v>
      </c>
      <c r="D1305">
        <v>10260265</v>
      </c>
      <c r="E1305" t="s">
        <v>13</v>
      </c>
      <c r="F1305">
        <v>66100859</v>
      </c>
      <c r="G1305" t="s">
        <v>3854</v>
      </c>
      <c r="H1305" t="s">
        <v>5420</v>
      </c>
      <c r="I1305" s="1">
        <v>44494</v>
      </c>
      <c r="J1305" s="1">
        <v>1</v>
      </c>
      <c r="K1305">
        <v>230</v>
      </c>
    </row>
    <row r="1306" spans="1:11" x14ac:dyDescent="0.75">
      <c r="A1306" t="s">
        <v>10</v>
      </c>
      <c r="B1306" t="s">
        <v>11</v>
      </c>
      <c r="C1306" t="s">
        <v>12</v>
      </c>
      <c r="D1306">
        <v>10260265</v>
      </c>
      <c r="E1306" t="s">
        <v>13</v>
      </c>
      <c r="F1306">
        <v>66100873</v>
      </c>
      <c r="G1306" t="s">
        <v>4642</v>
      </c>
      <c r="H1306" t="s">
        <v>5442</v>
      </c>
      <c r="I1306" s="1">
        <v>46133</v>
      </c>
      <c r="J1306" s="1">
        <v>1</v>
      </c>
      <c r="K1306">
        <v>0</v>
      </c>
    </row>
    <row r="1307" spans="1:11" x14ac:dyDescent="0.75">
      <c r="A1307" t="s">
        <v>10</v>
      </c>
      <c r="B1307" t="s">
        <v>11</v>
      </c>
      <c r="C1307" t="s">
        <v>12</v>
      </c>
      <c r="D1307">
        <v>10260265</v>
      </c>
      <c r="E1307" t="s">
        <v>13</v>
      </c>
      <c r="F1307">
        <v>66100952</v>
      </c>
      <c r="G1307" t="s">
        <v>3068</v>
      </c>
      <c r="H1307" t="s">
        <v>5420</v>
      </c>
      <c r="I1307" s="1">
        <v>45280</v>
      </c>
      <c r="J1307" s="1">
        <v>1</v>
      </c>
      <c r="K1307">
        <v>1060</v>
      </c>
    </row>
    <row r="1308" spans="1:11" x14ac:dyDescent="0.75">
      <c r="A1308" t="s">
        <v>10</v>
      </c>
      <c r="B1308" t="s">
        <v>11</v>
      </c>
      <c r="C1308" t="s">
        <v>12</v>
      </c>
      <c r="D1308">
        <v>10260265</v>
      </c>
      <c r="E1308" t="s">
        <v>13</v>
      </c>
      <c r="F1308">
        <v>66101169</v>
      </c>
      <c r="G1308" t="s">
        <v>3675</v>
      </c>
      <c r="H1308" t="s">
        <v>5420</v>
      </c>
      <c r="I1308" s="1">
        <v>45937</v>
      </c>
      <c r="J1308" s="1">
        <v>1</v>
      </c>
      <c r="K1308">
        <v>420</v>
      </c>
    </row>
    <row r="1309" spans="1:11" x14ac:dyDescent="0.75">
      <c r="A1309" t="s">
        <v>10</v>
      </c>
      <c r="B1309" t="s">
        <v>11</v>
      </c>
      <c r="C1309" t="s">
        <v>12</v>
      </c>
      <c r="D1309">
        <v>10260265</v>
      </c>
      <c r="E1309" t="s">
        <v>13</v>
      </c>
      <c r="F1309">
        <v>66101300</v>
      </c>
      <c r="G1309" t="s">
        <v>2752</v>
      </c>
      <c r="H1309" t="s">
        <v>5407</v>
      </c>
      <c r="I1309" s="1">
        <v>43770</v>
      </c>
      <c r="J1309" s="1">
        <v>1</v>
      </c>
      <c r="K1309">
        <v>440</v>
      </c>
    </row>
    <row r="1310" spans="1:11" x14ac:dyDescent="0.75">
      <c r="A1310" t="s">
        <v>10</v>
      </c>
      <c r="B1310" t="s">
        <v>11</v>
      </c>
      <c r="C1310" t="s">
        <v>12</v>
      </c>
      <c r="D1310">
        <v>10260265</v>
      </c>
      <c r="E1310" t="s">
        <v>13</v>
      </c>
      <c r="F1310">
        <v>66101304</v>
      </c>
      <c r="G1310" t="s">
        <v>2991</v>
      </c>
      <c r="H1310" t="s">
        <v>5407</v>
      </c>
      <c r="I1310" s="1">
        <v>45413</v>
      </c>
      <c r="J1310" s="1">
        <v>1</v>
      </c>
      <c r="K1310">
        <v>180</v>
      </c>
    </row>
    <row r="1311" spans="1:11" x14ac:dyDescent="0.75">
      <c r="A1311" t="s">
        <v>10</v>
      </c>
      <c r="B1311" t="s">
        <v>11</v>
      </c>
      <c r="C1311" t="s">
        <v>12</v>
      </c>
      <c r="D1311">
        <v>10260265</v>
      </c>
      <c r="E1311" t="s">
        <v>13</v>
      </c>
      <c r="F1311">
        <v>66101327</v>
      </c>
      <c r="G1311" t="s">
        <v>1753</v>
      </c>
      <c r="H1311" t="s">
        <v>5416</v>
      </c>
      <c r="I1311" s="1">
        <v>45723</v>
      </c>
      <c r="J1311" s="1">
        <v>1</v>
      </c>
      <c r="K1311">
        <v>25</v>
      </c>
    </row>
    <row r="1312" spans="1:11" x14ac:dyDescent="0.75">
      <c r="A1312" t="s">
        <v>10</v>
      </c>
      <c r="B1312" t="s">
        <v>11</v>
      </c>
      <c r="C1312" t="s">
        <v>12</v>
      </c>
      <c r="D1312">
        <v>10260265</v>
      </c>
      <c r="E1312" t="s">
        <v>13</v>
      </c>
      <c r="F1312">
        <v>66101595</v>
      </c>
      <c r="G1312" t="s">
        <v>4387</v>
      </c>
      <c r="H1312" t="s">
        <v>5432</v>
      </c>
      <c r="I1312" s="1">
        <v>46142</v>
      </c>
      <c r="J1312" s="1">
        <v>1</v>
      </c>
      <c r="K1312">
        <v>170</v>
      </c>
    </row>
    <row r="1313" spans="1:11" x14ac:dyDescent="0.75">
      <c r="A1313" t="s">
        <v>10</v>
      </c>
      <c r="B1313" t="s">
        <v>11</v>
      </c>
      <c r="C1313" t="s">
        <v>12</v>
      </c>
      <c r="D1313">
        <v>10260265</v>
      </c>
      <c r="E1313" t="s">
        <v>13</v>
      </c>
      <c r="F1313">
        <v>66101616</v>
      </c>
      <c r="G1313" t="s">
        <v>774</v>
      </c>
      <c r="H1313" t="s">
        <v>5397</v>
      </c>
      <c r="I1313" s="1">
        <v>42583</v>
      </c>
      <c r="J1313" s="1">
        <v>1</v>
      </c>
      <c r="K1313">
        <v>1045</v>
      </c>
    </row>
    <row r="1314" spans="1:11" x14ac:dyDescent="0.75">
      <c r="A1314" t="s">
        <v>10</v>
      </c>
      <c r="B1314" t="s">
        <v>11</v>
      </c>
      <c r="C1314" t="s">
        <v>12</v>
      </c>
      <c r="D1314">
        <v>10260265</v>
      </c>
      <c r="E1314" t="s">
        <v>13</v>
      </c>
      <c r="F1314">
        <v>66101929</v>
      </c>
      <c r="G1314" t="s">
        <v>2955</v>
      </c>
      <c r="H1314" t="s">
        <v>5420</v>
      </c>
      <c r="I1314" s="1">
        <v>45608</v>
      </c>
      <c r="J1314" s="1">
        <v>1</v>
      </c>
      <c r="K1314">
        <v>460</v>
      </c>
    </row>
    <row r="1315" spans="1:11" x14ac:dyDescent="0.75">
      <c r="A1315" t="s">
        <v>10</v>
      </c>
      <c r="B1315" t="s">
        <v>11</v>
      </c>
      <c r="C1315" t="s">
        <v>12</v>
      </c>
      <c r="D1315">
        <v>10260265</v>
      </c>
      <c r="E1315" t="s">
        <v>13</v>
      </c>
      <c r="F1315">
        <v>66102008</v>
      </c>
      <c r="G1315" t="s">
        <v>4857</v>
      </c>
      <c r="H1315" t="s">
        <v>5413</v>
      </c>
      <c r="I1315" s="1">
        <v>42583</v>
      </c>
      <c r="J1315" s="1">
        <v>1</v>
      </c>
      <c r="K1315">
        <v>1099</v>
      </c>
    </row>
    <row r="1316" spans="1:11" x14ac:dyDescent="0.75">
      <c r="A1316" t="s">
        <v>10</v>
      </c>
      <c r="B1316" t="s">
        <v>11</v>
      </c>
      <c r="C1316" t="s">
        <v>12</v>
      </c>
      <c r="D1316">
        <v>10260265</v>
      </c>
      <c r="E1316" t="s">
        <v>13</v>
      </c>
      <c r="F1316">
        <v>66102011</v>
      </c>
      <c r="G1316" t="s">
        <v>2614</v>
      </c>
      <c r="H1316" t="s">
        <v>5413</v>
      </c>
      <c r="I1316" s="1">
        <v>42583</v>
      </c>
      <c r="J1316" s="1">
        <v>1</v>
      </c>
      <c r="K1316">
        <v>830</v>
      </c>
    </row>
    <row r="1317" spans="1:11" x14ac:dyDescent="0.75">
      <c r="A1317" t="s">
        <v>10</v>
      </c>
      <c r="B1317" t="s">
        <v>11</v>
      </c>
      <c r="C1317" t="s">
        <v>12</v>
      </c>
      <c r="D1317">
        <v>10260265</v>
      </c>
      <c r="E1317" t="s">
        <v>13</v>
      </c>
      <c r="F1317">
        <v>66102373</v>
      </c>
      <c r="G1317" t="s">
        <v>1910</v>
      </c>
      <c r="H1317" t="s">
        <v>5407</v>
      </c>
      <c r="I1317" s="1">
        <v>43770</v>
      </c>
      <c r="J1317" s="1">
        <v>1</v>
      </c>
      <c r="K1317">
        <v>492</v>
      </c>
    </row>
    <row r="1318" spans="1:11" x14ac:dyDescent="0.75">
      <c r="A1318" t="s">
        <v>10</v>
      </c>
      <c r="B1318" t="s">
        <v>11</v>
      </c>
      <c r="C1318" t="s">
        <v>12</v>
      </c>
      <c r="D1318">
        <v>10260265</v>
      </c>
      <c r="E1318" t="s">
        <v>13</v>
      </c>
      <c r="F1318">
        <v>66102381</v>
      </c>
      <c r="G1318" t="s">
        <v>650</v>
      </c>
      <c r="H1318" t="s">
        <v>5397</v>
      </c>
      <c r="I1318" s="1">
        <v>45187</v>
      </c>
      <c r="J1318" s="1">
        <v>1</v>
      </c>
      <c r="K1318">
        <v>755</v>
      </c>
    </row>
    <row r="1319" spans="1:11" x14ac:dyDescent="0.75">
      <c r="A1319" t="s">
        <v>10</v>
      </c>
      <c r="B1319" t="s">
        <v>11</v>
      </c>
      <c r="C1319" t="s">
        <v>12</v>
      </c>
      <c r="D1319">
        <v>10260265</v>
      </c>
      <c r="E1319" t="s">
        <v>13</v>
      </c>
      <c r="F1319">
        <v>66102403</v>
      </c>
      <c r="G1319" t="s">
        <v>5039</v>
      </c>
      <c r="H1319" t="s">
        <v>5406</v>
      </c>
      <c r="I1319" s="1">
        <v>45572</v>
      </c>
      <c r="J1319" s="1">
        <v>1</v>
      </c>
      <c r="K1319">
        <v>177</v>
      </c>
    </row>
    <row r="1320" spans="1:11" x14ac:dyDescent="0.75">
      <c r="A1320" t="s">
        <v>10</v>
      </c>
      <c r="B1320" t="s">
        <v>11</v>
      </c>
      <c r="C1320" t="s">
        <v>12</v>
      </c>
      <c r="D1320">
        <v>10260265</v>
      </c>
      <c r="E1320" t="s">
        <v>13</v>
      </c>
      <c r="F1320">
        <v>66102446</v>
      </c>
      <c r="G1320" t="s">
        <v>5019</v>
      </c>
      <c r="H1320" t="s">
        <v>5412</v>
      </c>
      <c r="I1320" s="1">
        <v>44151</v>
      </c>
      <c r="J1320" s="1">
        <v>1</v>
      </c>
      <c r="K1320">
        <v>295</v>
      </c>
    </row>
    <row r="1321" spans="1:11" x14ac:dyDescent="0.75">
      <c r="A1321" t="s">
        <v>10</v>
      </c>
      <c r="B1321" t="s">
        <v>11</v>
      </c>
      <c r="C1321" t="s">
        <v>12</v>
      </c>
      <c r="D1321">
        <v>10260265</v>
      </c>
      <c r="E1321" t="s">
        <v>13</v>
      </c>
      <c r="F1321">
        <v>66102846</v>
      </c>
      <c r="G1321" t="s">
        <v>2543</v>
      </c>
      <c r="H1321" t="s">
        <v>5421</v>
      </c>
      <c r="I1321" s="1">
        <v>45106</v>
      </c>
      <c r="J1321" s="1">
        <v>1</v>
      </c>
      <c r="K1321">
        <v>559</v>
      </c>
    </row>
    <row r="1322" spans="1:11" x14ac:dyDescent="0.75">
      <c r="A1322" t="s">
        <v>10</v>
      </c>
      <c r="B1322" t="s">
        <v>11</v>
      </c>
      <c r="C1322" t="s">
        <v>12</v>
      </c>
      <c r="D1322">
        <v>10260265</v>
      </c>
      <c r="E1322" t="s">
        <v>13</v>
      </c>
      <c r="F1322">
        <v>66102864</v>
      </c>
      <c r="G1322" t="s">
        <v>645</v>
      </c>
      <c r="H1322" t="s">
        <v>5427</v>
      </c>
      <c r="I1322" s="1">
        <v>45730</v>
      </c>
      <c r="J1322" s="1">
        <v>1</v>
      </c>
      <c r="K1322">
        <v>0</v>
      </c>
    </row>
    <row r="1323" spans="1:11" x14ac:dyDescent="0.75">
      <c r="A1323" t="s">
        <v>10</v>
      </c>
      <c r="B1323" t="s">
        <v>11</v>
      </c>
      <c r="C1323" t="s">
        <v>12</v>
      </c>
      <c r="D1323">
        <v>10260265</v>
      </c>
      <c r="E1323" t="s">
        <v>13</v>
      </c>
      <c r="F1323">
        <v>66102940</v>
      </c>
      <c r="G1323" t="s">
        <v>4996</v>
      </c>
      <c r="H1323" t="s">
        <v>5406</v>
      </c>
      <c r="I1323" s="1">
        <v>44682</v>
      </c>
      <c r="J1323" s="1">
        <v>1</v>
      </c>
      <c r="K1323">
        <v>615</v>
      </c>
    </row>
    <row r="1324" spans="1:11" x14ac:dyDescent="0.75">
      <c r="A1324" t="s">
        <v>10</v>
      </c>
      <c r="B1324" t="s">
        <v>11</v>
      </c>
      <c r="C1324" t="s">
        <v>12</v>
      </c>
      <c r="D1324">
        <v>10260265</v>
      </c>
      <c r="E1324" t="s">
        <v>13</v>
      </c>
      <c r="F1324">
        <v>66102943</v>
      </c>
      <c r="G1324" t="s">
        <v>2966</v>
      </c>
      <c r="H1324" t="s">
        <v>5407</v>
      </c>
      <c r="I1324" s="1">
        <v>45733</v>
      </c>
      <c r="J1324" s="1">
        <v>1</v>
      </c>
      <c r="K1324">
        <v>5</v>
      </c>
    </row>
    <row r="1325" spans="1:11" x14ac:dyDescent="0.75">
      <c r="A1325" t="s">
        <v>10</v>
      </c>
      <c r="B1325" t="s">
        <v>11</v>
      </c>
      <c r="C1325" t="s">
        <v>12</v>
      </c>
      <c r="D1325">
        <v>10260265</v>
      </c>
      <c r="E1325" t="s">
        <v>13</v>
      </c>
      <c r="F1325">
        <v>66102950</v>
      </c>
      <c r="G1325" t="s">
        <v>4672</v>
      </c>
      <c r="H1325" t="s">
        <v>5406</v>
      </c>
      <c r="I1325" s="1">
        <v>45838</v>
      </c>
      <c r="J1325" s="1">
        <v>1</v>
      </c>
      <c r="K1325">
        <v>167</v>
      </c>
    </row>
    <row r="1326" spans="1:11" x14ac:dyDescent="0.75">
      <c r="A1326" t="s">
        <v>10</v>
      </c>
      <c r="B1326" t="s">
        <v>11</v>
      </c>
      <c r="C1326" t="s">
        <v>12</v>
      </c>
      <c r="D1326">
        <v>10260265</v>
      </c>
      <c r="E1326" t="s">
        <v>13</v>
      </c>
      <c r="F1326">
        <v>66102957</v>
      </c>
      <c r="G1326" t="s">
        <v>4502</v>
      </c>
      <c r="H1326" t="s">
        <v>5407</v>
      </c>
      <c r="I1326" s="1">
        <v>45964</v>
      </c>
      <c r="J1326" s="1">
        <v>1</v>
      </c>
      <c r="K1326">
        <v>50</v>
      </c>
    </row>
    <row r="1327" spans="1:11" x14ac:dyDescent="0.75">
      <c r="A1327" t="s">
        <v>10</v>
      </c>
      <c r="B1327" t="s">
        <v>11</v>
      </c>
      <c r="C1327" t="s">
        <v>12</v>
      </c>
      <c r="D1327">
        <v>10260265</v>
      </c>
      <c r="E1327" t="s">
        <v>13</v>
      </c>
      <c r="F1327">
        <v>66102964</v>
      </c>
      <c r="G1327" t="s">
        <v>4575</v>
      </c>
      <c r="H1327" t="s">
        <v>5407</v>
      </c>
      <c r="I1327" s="1">
        <v>45964</v>
      </c>
      <c r="J1327" s="1">
        <v>1</v>
      </c>
      <c r="K1327">
        <v>50</v>
      </c>
    </row>
    <row r="1328" spans="1:11" x14ac:dyDescent="0.75">
      <c r="A1328" t="s">
        <v>10</v>
      </c>
      <c r="B1328" t="s">
        <v>11</v>
      </c>
      <c r="C1328" t="s">
        <v>12</v>
      </c>
      <c r="D1328">
        <v>10260265</v>
      </c>
      <c r="E1328" t="s">
        <v>13</v>
      </c>
      <c r="F1328">
        <v>66103202</v>
      </c>
      <c r="G1328" t="s">
        <v>940</v>
      </c>
      <c r="H1328" t="s">
        <v>5407</v>
      </c>
      <c r="I1328" s="1">
        <v>45567</v>
      </c>
      <c r="J1328" s="1">
        <v>1</v>
      </c>
      <c r="K1328">
        <v>195</v>
      </c>
    </row>
    <row r="1329" spans="1:11" x14ac:dyDescent="0.75">
      <c r="A1329" t="s">
        <v>10</v>
      </c>
      <c r="B1329" t="s">
        <v>11</v>
      </c>
      <c r="C1329" t="s">
        <v>12</v>
      </c>
      <c r="D1329">
        <v>10260265</v>
      </c>
      <c r="E1329" t="s">
        <v>13</v>
      </c>
      <c r="F1329">
        <v>66103216</v>
      </c>
      <c r="G1329" t="s">
        <v>2116</v>
      </c>
      <c r="H1329" t="s">
        <v>5412</v>
      </c>
      <c r="I1329" s="1">
        <v>45737</v>
      </c>
      <c r="J1329" s="1">
        <v>1</v>
      </c>
      <c r="K1329">
        <v>100</v>
      </c>
    </row>
    <row r="1330" spans="1:11" x14ac:dyDescent="0.75">
      <c r="A1330" t="s">
        <v>10</v>
      </c>
      <c r="B1330" t="s">
        <v>11</v>
      </c>
      <c r="C1330" t="s">
        <v>12</v>
      </c>
      <c r="D1330">
        <v>10260265</v>
      </c>
      <c r="E1330" t="s">
        <v>13</v>
      </c>
      <c r="F1330">
        <v>66103347</v>
      </c>
      <c r="G1330" t="s">
        <v>152</v>
      </c>
      <c r="H1330" t="s">
        <v>5407</v>
      </c>
      <c r="I1330" s="1">
        <v>45838</v>
      </c>
      <c r="J1330" s="1">
        <v>1</v>
      </c>
      <c r="K1330">
        <v>5</v>
      </c>
    </row>
    <row r="1331" spans="1:11" x14ac:dyDescent="0.75">
      <c r="A1331" t="s">
        <v>10</v>
      </c>
      <c r="B1331" t="s">
        <v>11</v>
      </c>
      <c r="C1331" t="s">
        <v>12</v>
      </c>
      <c r="D1331">
        <v>10260265</v>
      </c>
      <c r="E1331" t="s">
        <v>13</v>
      </c>
      <c r="F1331">
        <v>66103482</v>
      </c>
      <c r="G1331" t="s">
        <v>3334</v>
      </c>
      <c r="H1331" t="s">
        <v>5445</v>
      </c>
      <c r="I1331" s="1">
        <v>44105</v>
      </c>
      <c r="J1331" s="1">
        <v>1</v>
      </c>
      <c r="K1331">
        <v>35</v>
      </c>
    </row>
    <row r="1332" spans="1:11" x14ac:dyDescent="0.75">
      <c r="A1332" t="s">
        <v>10</v>
      </c>
      <c r="B1332" t="s">
        <v>11</v>
      </c>
      <c r="C1332" t="s">
        <v>12</v>
      </c>
      <c r="D1332">
        <v>10260265</v>
      </c>
      <c r="E1332" t="s">
        <v>13</v>
      </c>
      <c r="F1332">
        <v>66103500</v>
      </c>
      <c r="G1332" t="s">
        <v>3488</v>
      </c>
      <c r="H1332" t="s">
        <v>5406</v>
      </c>
      <c r="I1332" s="1">
        <v>45162</v>
      </c>
      <c r="J1332" s="1">
        <v>1</v>
      </c>
      <c r="K1332">
        <v>665</v>
      </c>
    </row>
    <row r="1333" spans="1:11" x14ac:dyDescent="0.75">
      <c r="A1333" t="s">
        <v>10</v>
      </c>
      <c r="B1333" t="s">
        <v>11</v>
      </c>
      <c r="C1333" t="s">
        <v>12</v>
      </c>
      <c r="D1333">
        <v>10260265</v>
      </c>
      <c r="E1333" t="s">
        <v>13</v>
      </c>
      <c r="F1333">
        <v>66103507</v>
      </c>
      <c r="G1333" t="s">
        <v>699</v>
      </c>
      <c r="H1333" t="s">
        <v>5407</v>
      </c>
      <c r="I1333" s="1">
        <v>44470</v>
      </c>
      <c r="J1333" s="1">
        <v>1</v>
      </c>
      <c r="K1333">
        <v>390</v>
      </c>
    </row>
    <row r="1334" spans="1:11" x14ac:dyDescent="0.75">
      <c r="A1334" t="s">
        <v>10</v>
      </c>
      <c r="B1334" t="s">
        <v>11</v>
      </c>
      <c r="C1334" t="s">
        <v>12</v>
      </c>
      <c r="D1334">
        <v>10260265</v>
      </c>
      <c r="E1334" t="s">
        <v>13</v>
      </c>
      <c r="F1334">
        <v>66103515</v>
      </c>
      <c r="G1334" t="s">
        <v>145</v>
      </c>
      <c r="H1334" t="s">
        <v>5407</v>
      </c>
      <c r="I1334" s="1">
        <v>45838</v>
      </c>
      <c r="J1334" s="1">
        <v>1</v>
      </c>
      <c r="K1334">
        <v>102</v>
      </c>
    </row>
    <row r="1335" spans="1:11" x14ac:dyDescent="0.75">
      <c r="A1335" t="s">
        <v>10</v>
      </c>
      <c r="B1335" t="s">
        <v>11</v>
      </c>
      <c r="C1335" t="s">
        <v>12</v>
      </c>
      <c r="D1335">
        <v>10260265</v>
      </c>
      <c r="E1335" t="s">
        <v>13</v>
      </c>
      <c r="F1335">
        <v>66103516</v>
      </c>
      <c r="G1335" t="s">
        <v>2766</v>
      </c>
      <c r="H1335" t="s">
        <v>5407</v>
      </c>
      <c r="I1335" s="1">
        <v>45964</v>
      </c>
      <c r="J1335" s="1">
        <v>1</v>
      </c>
      <c r="K1335">
        <v>70</v>
      </c>
    </row>
    <row r="1336" spans="1:11" x14ac:dyDescent="0.75">
      <c r="A1336" t="s">
        <v>10</v>
      </c>
      <c r="B1336" t="s">
        <v>11</v>
      </c>
      <c r="C1336" t="s">
        <v>12</v>
      </c>
      <c r="D1336">
        <v>10260265</v>
      </c>
      <c r="E1336" t="s">
        <v>13</v>
      </c>
      <c r="F1336">
        <v>66103720</v>
      </c>
      <c r="G1336" t="s">
        <v>116</v>
      </c>
      <c r="H1336" t="s">
        <v>5406</v>
      </c>
      <c r="I1336" s="1">
        <v>45280</v>
      </c>
      <c r="J1336" s="1">
        <v>1</v>
      </c>
      <c r="K1336">
        <v>140</v>
      </c>
    </row>
    <row r="1337" spans="1:11" x14ac:dyDescent="0.75">
      <c r="A1337" t="s">
        <v>10</v>
      </c>
      <c r="B1337" t="s">
        <v>11</v>
      </c>
      <c r="C1337" t="s">
        <v>12</v>
      </c>
      <c r="D1337">
        <v>10260265</v>
      </c>
      <c r="E1337" t="s">
        <v>13</v>
      </c>
      <c r="F1337">
        <v>66103842</v>
      </c>
      <c r="G1337" t="s">
        <v>3875</v>
      </c>
      <c r="H1337" t="s">
        <v>5407</v>
      </c>
      <c r="I1337" s="1">
        <v>46109</v>
      </c>
      <c r="J1337" s="1">
        <v>1</v>
      </c>
      <c r="K1337">
        <v>475</v>
      </c>
    </row>
    <row r="1338" spans="1:11" x14ac:dyDescent="0.75">
      <c r="A1338" t="s">
        <v>10</v>
      </c>
      <c r="B1338" t="s">
        <v>11</v>
      </c>
      <c r="C1338" t="s">
        <v>12</v>
      </c>
      <c r="D1338">
        <v>10260265</v>
      </c>
      <c r="E1338" t="s">
        <v>13</v>
      </c>
      <c r="F1338">
        <v>66103986</v>
      </c>
      <c r="G1338" t="s">
        <v>969</v>
      </c>
      <c r="H1338" t="s">
        <v>5407</v>
      </c>
      <c r="I1338" s="1">
        <v>45786</v>
      </c>
      <c r="J1338" s="1">
        <v>1</v>
      </c>
      <c r="K1338">
        <v>170</v>
      </c>
    </row>
    <row r="1339" spans="1:11" x14ac:dyDescent="0.75">
      <c r="A1339" t="s">
        <v>10</v>
      </c>
      <c r="B1339" t="s">
        <v>11</v>
      </c>
      <c r="C1339" t="s">
        <v>12</v>
      </c>
      <c r="D1339">
        <v>10260265</v>
      </c>
      <c r="E1339" t="s">
        <v>13</v>
      </c>
      <c r="F1339">
        <v>66104058</v>
      </c>
      <c r="G1339" t="s">
        <v>3694</v>
      </c>
      <c r="H1339" t="s">
        <v>5406</v>
      </c>
      <c r="I1339" s="1">
        <v>44105</v>
      </c>
      <c r="J1339" s="1">
        <v>1</v>
      </c>
      <c r="K1339">
        <v>265</v>
      </c>
    </row>
    <row r="1340" spans="1:11" x14ac:dyDescent="0.75">
      <c r="A1340" t="s">
        <v>10</v>
      </c>
      <c r="B1340" t="s">
        <v>11</v>
      </c>
      <c r="C1340" t="s">
        <v>12</v>
      </c>
      <c r="D1340">
        <v>10260265</v>
      </c>
      <c r="E1340" t="s">
        <v>13</v>
      </c>
      <c r="F1340">
        <v>66104062</v>
      </c>
      <c r="G1340" t="s">
        <v>4414</v>
      </c>
      <c r="H1340" t="s">
        <v>5407</v>
      </c>
      <c r="I1340" s="1">
        <v>44440</v>
      </c>
      <c r="J1340" s="1">
        <v>1</v>
      </c>
      <c r="K1340">
        <v>910</v>
      </c>
    </row>
    <row r="1341" spans="1:11" x14ac:dyDescent="0.75">
      <c r="A1341" t="s">
        <v>10</v>
      </c>
      <c r="B1341" t="s">
        <v>11</v>
      </c>
      <c r="C1341" t="s">
        <v>12</v>
      </c>
      <c r="D1341">
        <v>10260265</v>
      </c>
      <c r="E1341" t="s">
        <v>13</v>
      </c>
      <c r="F1341">
        <v>66104065</v>
      </c>
      <c r="G1341" t="s">
        <v>3428</v>
      </c>
      <c r="H1341" t="s">
        <v>5407</v>
      </c>
      <c r="I1341" s="1">
        <v>45017</v>
      </c>
      <c r="J1341" s="1">
        <v>1</v>
      </c>
      <c r="K1341">
        <v>112</v>
      </c>
    </row>
    <row r="1342" spans="1:11" x14ac:dyDescent="0.75">
      <c r="A1342" t="s">
        <v>10</v>
      </c>
      <c r="B1342" t="s">
        <v>11</v>
      </c>
      <c r="C1342" t="s">
        <v>12</v>
      </c>
      <c r="D1342">
        <v>10260265</v>
      </c>
      <c r="E1342" t="s">
        <v>13</v>
      </c>
      <c r="F1342">
        <v>66104255</v>
      </c>
      <c r="G1342" t="s">
        <v>3316</v>
      </c>
      <c r="H1342" t="s">
        <v>5397</v>
      </c>
      <c r="I1342" s="1">
        <v>42615</v>
      </c>
      <c r="J1342" s="1">
        <v>1</v>
      </c>
      <c r="K1342">
        <v>1427</v>
      </c>
    </row>
    <row r="1343" spans="1:11" x14ac:dyDescent="0.75">
      <c r="A1343" t="s">
        <v>10</v>
      </c>
      <c r="B1343" t="s">
        <v>11</v>
      </c>
      <c r="C1343" t="s">
        <v>12</v>
      </c>
      <c r="D1343">
        <v>10260265</v>
      </c>
      <c r="E1343" t="s">
        <v>13</v>
      </c>
      <c r="F1343">
        <v>66104431</v>
      </c>
      <c r="G1343" t="s">
        <v>3637</v>
      </c>
      <c r="H1343" t="s">
        <v>5407</v>
      </c>
      <c r="I1343" s="1">
        <v>45733</v>
      </c>
      <c r="J1343" s="1">
        <v>1</v>
      </c>
      <c r="K1343">
        <v>167</v>
      </c>
    </row>
    <row r="1344" spans="1:11" x14ac:dyDescent="0.75">
      <c r="A1344" t="s">
        <v>10</v>
      </c>
      <c r="B1344" t="s">
        <v>11</v>
      </c>
      <c r="C1344" t="s">
        <v>12</v>
      </c>
      <c r="D1344">
        <v>10260265</v>
      </c>
      <c r="E1344" t="s">
        <v>13</v>
      </c>
      <c r="F1344">
        <v>66104828</v>
      </c>
      <c r="G1344" t="s">
        <v>4180</v>
      </c>
      <c r="H1344" t="s">
        <v>5406</v>
      </c>
      <c r="I1344" s="1">
        <v>43252</v>
      </c>
      <c r="J1344" s="1">
        <v>1</v>
      </c>
      <c r="K1344">
        <v>443</v>
      </c>
    </row>
    <row r="1345" spans="1:11" x14ac:dyDescent="0.75">
      <c r="A1345" t="s">
        <v>10</v>
      </c>
      <c r="B1345" t="s">
        <v>11</v>
      </c>
      <c r="C1345" t="s">
        <v>12</v>
      </c>
      <c r="D1345">
        <v>10260265</v>
      </c>
      <c r="E1345" t="s">
        <v>13</v>
      </c>
      <c r="F1345">
        <v>66104829</v>
      </c>
      <c r="G1345" t="s">
        <v>530</v>
      </c>
      <c r="H1345" t="s">
        <v>5407</v>
      </c>
      <c r="I1345" s="1">
        <v>42917</v>
      </c>
      <c r="J1345" s="1">
        <v>1</v>
      </c>
      <c r="K1345">
        <v>380</v>
      </c>
    </row>
    <row r="1346" spans="1:11" x14ac:dyDescent="0.75">
      <c r="A1346" t="s">
        <v>10</v>
      </c>
      <c r="B1346" t="s">
        <v>11</v>
      </c>
      <c r="C1346" t="s">
        <v>12</v>
      </c>
      <c r="D1346">
        <v>10260265</v>
      </c>
      <c r="E1346" t="s">
        <v>13</v>
      </c>
      <c r="F1346">
        <v>66104847</v>
      </c>
      <c r="G1346" t="s">
        <v>4911</v>
      </c>
      <c r="H1346" t="s">
        <v>5406</v>
      </c>
      <c r="I1346" s="1">
        <v>45630</v>
      </c>
      <c r="J1346" s="1">
        <v>1</v>
      </c>
      <c r="K1346">
        <v>120</v>
      </c>
    </row>
    <row r="1347" spans="1:11" x14ac:dyDescent="0.75">
      <c r="A1347" t="s">
        <v>10</v>
      </c>
      <c r="B1347" t="s">
        <v>11</v>
      </c>
      <c r="C1347" t="s">
        <v>12</v>
      </c>
      <c r="D1347">
        <v>10260265</v>
      </c>
      <c r="E1347" t="s">
        <v>13</v>
      </c>
      <c r="F1347">
        <v>66105120</v>
      </c>
      <c r="G1347" t="s">
        <v>3350</v>
      </c>
      <c r="H1347" t="s">
        <v>5406</v>
      </c>
      <c r="I1347" s="1">
        <v>45819</v>
      </c>
      <c r="J1347" s="1">
        <v>1</v>
      </c>
      <c r="K1347">
        <v>185</v>
      </c>
    </row>
    <row r="1348" spans="1:11" x14ac:dyDescent="0.75">
      <c r="A1348" t="s">
        <v>10</v>
      </c>
      <c r="B1348" t="s">
        <v>11</v>
      </c>
      <c r="C1348" t="s">
        <v>12</v>
      </c>
      <c r="D1348">
        <v>10260265</v>
      </c>
      <c r="E1348" t="s">
        <v>13</v>
      </c>
      <c r="F1348">
        <v>66105125</v>
      </c>
      <c r="G1348" t="s">
        <v>52</v>
      </c>
      <c r="H1348" t="s">
        <v>5407</v>
      </c>
      <c r="I1348" s="1">
        <v>45964</v>
      </c>
      <c r="J1348" s="1">
        <v>1</v>
      </c>
      <c r="K1348">
        <v>60</v>
      </c>
    </row>
    <row r="1349" spans="1:11" x14ac:dyDescent="0.75">
      <c r="A1349" t="s">
        <v>10</v>
      </c>
      <c r="B1349" t="s">
        <v>11</v>
      </c>
      <c r="C1349" t="s">
        <v>12</v>
      </c>
      <c r="D1349">
        <v>10260265</v>
      </c>
      <c r="E1349" t="s">
        <v>13</v>
      </c>
      <c r="F1349">
        <v>66105129</v>
      </c>
      <c r="G1349" t="s">
        <v>3000</v>
      </c>
      <c r="H1349" t="s">
        <v>5407</v>
      </c>
      <c r="I1349" s="1">
        <v>45630</v>
      </c>
      <c r="J1349" s="1">
        <v>1</v>
      </c>
      <c r="K1349">
        <v>60</v>
      </c>
    </row>
    <row r="1350" spans="1:11" x14ac:dyDescent="0.75">
      <c r="A1350" t="s">
        <v>10</v>
      </c>
      <c r="B1350" t="s">
        <v>11</v>
      </c>
      <c r="C1350" t="s">
        <v>12</v>
      </c>
      <c r="D1350">
        <v>10260265</v>
      </c>
      <c r="E1350" t="s">
        <v>13</v>
      </c>
      <c r="F1350">
        <v>66105133</v>
      </c>
      <c r="G1350" t="s">
        <v>4788</v>
      </c>
      <c r="H1350" t="s">
        <v>5406</v>
      </c>
      <c r="I1350" s="1">
        <v>45630</v>
      </c>
      <c r="J1350" s="1">
        <v>1</v>
      </c>
      <c r="K1350">
        <v>180</v>
      </c>
    </row>
    <row r="1351" spans="1:11" x14ac:dyDescent="0.75">
      <c r="A1351" t="s">
        <v>10</v>
      </c>
      <c r="B1351" t="s">
        <v>11</v>
      </c>
      <c r="C1351" t="s">
        <v>12</v>
      </c>
      <c r="D1351">
        <v>10260265</v>
      </c>
      <c r="E1351" t="s">
        <v>13</v>
      </c>
      <c r="F1351">
        <v>66105193</v>
      </c>
      <c r="G1351" t="s">
        <v>608</v>
      </c>
      <c r="H1351" t="s">
        <v>5416</v>
      </c>
      <c r="I1351" s="1">
        <v>46129</v>
      </c>
      <c r="J1351" s="1">
        <v>1</v>
      </c>
      <c r="K1351">
        <v>160</v>
      </c>
    </row>
    <row r="1352" spans="1:11" x14ac:dyDescent="0.75">
      <c r="A1352" t="s">
        <v>10</v>
      </c>
      <c r="B1352" t="s">
        <v>11</v>
      </c>
      <c r="C1352" t="s">
        <v>12</v>
      </c>
      <c r="D1352">
        <v>10260265</v>
      </c>
      <c r="E1352" t="s">
        <v>13</v>
      </c>
      <c r="F1352">
        <v>66105434</v>
      </c>
      <c r="G1352" t="s">
        <v>2504</v>
      </c>
      <c r="H1352" t="s">
        <v>5407</v>
      </c>
      <c r="I1352" s="1">
        <v>45838</v>
      </c>
      <c r="J1352" s="1">
        <v>1</v>
      </c>
      <c r="K1352">
        <v>244</v>
      </c>
    </row>
    <row r="1353" spans="1:11" x14ac:dyDescent="0.75">
      <c r="A1353" t="s">
        <v>10</v>
      </c>
      <c r="B1353" t="s">
        <v>11</v>
      </c>
      <c r="C1353" t="s">
        <v>12</v>
      </c>
      <c r="D1353">
        <v>10260265</v>
      </c>
      <c r="E1353" t="s">
        <v>13</v>
      </c>
      <c r="F1353">
        <v>66105439</v>
      </c>
      <c r="G1353" t="s">
        <v>2400</v>
      </c>
      <c r="H1353" t="s">
        <v>5407</v>
      </c>
      <c r="I1353" s="1">
        <v>45733</v>
      </c>
      <c r="J1353" s="1">
        <v>1</v>
      </c>
      <c r="K1353">
        <v>82</v>
      </c>
    </row>
    <row r="1354" spans="1:11" x14ac:dyDescent="0.75">
      <c r="A1354" t="s">
        <v>10</v>
      </c>
      <c r="B1354" t="s">
        <v>11</v>
      </c>
      <c r="C1354" t="s">
        <v>12</v>
      </c>
      <c r="D1354">
        <v>10260265</v>
      </c>
      <c r="E1354" t="s">
        <v>13</v>
      </c>
      <c r="F1354">
        <v>66105473</v>
      </c>
      <c r="G1354" t="s">
        <v>3929</v>
      </c>
      <c r="H1354" t="s">
        <v>5407</v>
      </c>
      <c r="I1354" s="1">
        <v>45474</v>
      </c>
      <c r="J1354" s="1">
        <v>1</v>
      </c>
      <c r="K1354">
        <v>165</v>
      </c>
    </row>
    <row r="1355" spans="1:11" x14ac:dyDescent="0.75">
      <c r="A1355" t="s">
        <v>10</v>
      </c>
      <c r="B1355" t="s">
        <v>11</v>
      </c>
      <c r="C1355" t="s">
        <v>12</v>
      </c>
      <c r="D1355">
        <v>10260265</v>
      </c>
      <c r="E1355" t="s">
        <v>13</v>
      </c>
      <c r="F1355">
        <v>66105626</v>
      </c>
      <c r="G1355" t="s">
        <v>3526</v>
      </c>
      <c r="H1355" t="s">
        <v>5446</v>
      </c>
      <c r="I1355" s="1">
        <v>42948</v>
      </c>
      <c r="J1355" s="1">
        <v>1</v>
      </c>
      <c r="K1355">
        <v>1636</v>
      </c>
    </row>
    <row r="1356" spans="1:11" x14ac:dyDescent="0.75">
      <c r="A1356" t="s">
        <v>10</v>
      </c>
      <c r="B1356" t="s">
        <v>11</v>
      </c>
      <c r="C1356" t="s">
        <v>12</v>
      </c>
      <c r="D1356">
        <v>10260265</v>
      </c>
      <c r="E1356" t="s">
        <v>13</v>
      </c>
      <c r="F1356">
        <v>66106438</v>
      </c>
      <c r="G1356" t="s">
        <v>1466</v>
      </c>
      <c r="H1356" t="s">
        <v>5406</v>
      </c>
      <c r="I1356" s="1">
        <v>45365</v>
      </c>
      <c r="J1356" s="1">
        <v>1</v>
      </c>
      <c r="K1356">
        <v>165</v>
      </c>
    </row>
    <row r="1357" spans="1:11" x14ac:dyDescent="0.75">
      <c r="A1357" t="s">
        <v>10</v>
      </c>
      <c r="B1357" t="s">
        <v>11</v>
      </c>
      <c r="C1357" t="s">
        <v>12</v>
      </c>
      <c r="D1357">
        <v>10260265</v>
      </c>
      <c r="E1357" t="s">
        <v>13</v>
      </c>
      <c r="F1357">
        <v>66106439</v>
      </c>
      <c r="G1357" t="s">
        <v>2142</v>
      </c>
      <c r="H1357" t="s">
        <v>5407</v>
      </c>
      <c r="I1357" s="1">
        <v>45964</v>
      </c>
      <c r="J1357" s="1">
        <v>1</v>
      </c>
      <c r="K1357">
        <v>37</v>
      </c>
    </row>
    <row r="1358" spans="1:11" x14ac:dyDescent="0.75">
      <c r="A1358" t="s">
        <v>10</v>
      </c>
      <c r="B1358" t="s">
        <v>11</v>
      </c>
      <c r="C1358" t="s">
        <v>12</v>
      </c>
      <c r="D1358">
        <v>10260265</v>
      </c>
      <c r="E1358" t="s">
        <v>13</v>
      </c>
      <c r="F1358">
        <v>66106444</v>
      </c>
      <c r="G1358" t="s">
        <v>1042</v>
      </c>
      <c r="H1358" t="s">
        <v>5407</v>
      </c>
      <c r="I1358" s="1">
        <v>44470</v>
      </c>
      <c r="J1358" s="1">
        <v>1</v>
      </c>
      <c r="K1358">
        <v>1815</v>
      </c>
    </row>
    <row r="1359" spans="1:11" x14ac:dyDescent="0.75">
      <c r="A1359" t="s">
        <v>10</v>
      </c>
      <c r="B1359" t="s">
        <v>11</v>
      </c>
      <c r="C1359" t="s">
        <v>12</v>
      </c>
      <c r="D1359">
        <v>10260265</v>
      </c>
      <c r="E1359" t="s">
        <v>13</v>
      </c>
      <c r="F1359">
        <v>66106471</v>
      </c>
      <c r="G1359" t="s">
        <v>4365</v>
      </c>
      <c r="H1359" t="s">
        <v>5407</v>
      </c>
      <c r="I1359" s="1">
        <v>44105</v>
      </c>
      <c r="J1359" s="1">
        <v>1</v>
      </c>
      <c r="K1359">
        <v>35</v>
      </c>
    </row>
    <row r="1360" spans="1:11" x14ac:dyDescent="0.75">
      <c r="A1360" t="s">
        <v>10</v>
      </c>
      <c r="B1360" t="s">
        <v>11</v>
      </c>
      <c r="C1360" t="s">
        <v>12</v>
      </c>
      <c r="D1360">
        <v>10260265</v>
      </c>
      <c r="E1360" t="s">
        <v>13</v>
      </c>
      <c r="F1360">
        <v>66106477</v>
      </c>
      <c r="G1360" t="s">
        <v>859</v>
      </c>
      <c r="H1360" t="s">
        <v>5407</v>
      </c>
      <c r="I1360" s="1">
        <v>45964</v>
      </c>
      <c r="J1360" s="1">
        <v>1</v>
      </c>
      <c r="K1360">
        <v>45</v>
      </c>
    </row>
    <row r="1361" spans="1:11" x14ac:dyDescent="0.75">
      <c r="A1361" t="s">
        <v>10</v>
      </c>
      <c r="B1361" t="s">
        <v>11</v>
      </c>
      <c r="C1361" t="s">
        <v>12</v>
      </c>
      <c r="D1361">
        <v>10260265</v>
      </c>
      <c r="E1361" t="s">
        <v>13</v>
      </c>
      <c r="F1361">
        <v>66106506</v>
      </c>
      <c r="G1361" t="s">
        <v>3459</v>
      </c>
      <c r="H1361" t="s">
        <v>5407</v>
      </c>
      <c r="I1361" s="1">
        <v>45964</v>
      </c>
      <c r="J1361" s="1">
        <v>1</v>
      </c>
      <c r="K1361">
        <v>20</v>
      </c>
    </row>
    <row r="1362" spans="1:11" x14ac:dyDescent="0.75">
      <c r="A1362" t="s">
        <v>10</v>
      </c>
      <c r="B1362" t="s">
        <v>11</v>
      </c>
      <c r="C1362" t="s">
        <v>12</v>
      </c>
      <c r="D1362">
        <v>10260265</v>
      </c>
      <c r="E1362" t="s">
        <v>13</v>
      </c>
      <c r="F1362">
        <v>66106524</v>
      </c>
      <c r="G1362" t="s">
        <v>3507</v>
      </c>
      <c r="H1362" t="s">
        <v>5397</v>
      </c>
      <c r="I1362" s="1">
        <v>45790</v>
      </c>
      <c r="J1362" s="1">
        <v>1</v>
      </c>
      <c r="K1362">
        <v>520</v>
      </c>
    </row>
    <row r="1363" spans="1:11" x14ac:dyDescent="0.75">
      <c r="A1363" t="s">
        <v>10</v>
      </c>
      <c r="B1363" t="s">
        <v>11</v>
      </c>
      <c r="C1363" t="s">
        <v>12</v>
      </c>
      <c r="D1363">
        <v>10260265</v>
      </c>
      <c r="E1363" t="s">
        <v>13</v>
      </c>
      <c r="F1363">
        <v>66106607</v>
      </c>
      <c r="G1363" t="s">
        <v>1339</v>
      </c>
      <c r="H1363" t="s">
        <v>5407</v>
      </c>
      <c r="I1363" s="1">
        <v>45413</v>
      </c>
      <c r="J1363" s="1">
        <v>1</v>
      </c>
      <c r="K1363">
        <v>430</v>
      </c>
    </row>
    <row r="1364" spans="1:11" x14ac:dyDescent="0.75">
      <c r="A1364" t="s">
        <v>10</v>
      </c>
      <c r="B1364" t="s">
        <v>11</v>
      </c>
      <c r="C1364" t="s">
        <v>12</v>
      </c>
      <c r="D1364">
        <v>10260265</v>
      </c>
      <c r="E1364" t="s">
        <v>13</v>
      </c>
      <c r="F1364">
        <v>66106688</v>
      </c>
      <c r="G1364" t="s">
        <v>3717</v>
      </c>
      <c r="H1364" t="s">
        <v>5447</v>
      </c>
      <c r="I1364" s="1">
        <v>45731</v>
      </c>
      <c r="J1364" s="1">
        <v>1</v>
      </c>
      <c r="K1364">
        <v>20</v>
      </c>
    </row>
    <row r="1365" spans="1:11" x14ac:dyDescent="0.75">
      <c r="A1365" t="s">
        <v>10</v>
      </c>
      <c r="B1365" t="s">
        <v>11</v>
      </c>
      <c r="C1365" t="s">
        <v>12</v>
      </c>
      <c r="D1365">
        <v>10260265</v>
      </c>
      <c r="E1365" t="s">
        <v>13</v>
      </c>
      <c r="F1365">
        <v>66106776</v>
      </c>
      <c r="G1365" t="s">
        <v>3690</v>
      </c>
      <c r="H1365" t="s">
        <v>5407</v>
      </c>
      <c r="I1365" s="1">
        <v>45964</v>
      </c>
      <c r="J1365" s="1">
        <v>1</v>
      </c>
      <c r="K1365">
        <v>30</v>
      </c>
    </row>
    <row r="1366" spans="1:11" x14ac:dyDescent="0.75">
      <c r="A1366" t="s">
        <v>10</v>
      </c>
      <c r="B1366" t="s">
        <v>11</v>
      </c>
      <c r="C1366" t="s">
        <v>12</v>
      </c>
      <c r="D1366">
        <v>10260265</v>
      </c>
      <c r="E1366" t="s">
        <v>13</v>
      </c>
      <c r="F1366">
        <v>66106777</v>
      </c>
      <c r="G1366" t="s">
        <v>32</v>
      </c>
      <c r="H1366" t="s">
        <v>5407</v>
      </c>
      <c r="I1366" s="1">
        <v>45838</v>
      </c>
      <c r="J1366" s="1">
        <v>1</v>
      </c>
      <c r="K1366">
        <v>5</v>
      </c>
    </row>
    <row r="1367" spans="1:11" x14ac:dyDescent="0.75">
      <c r="A1367" t="s">
        <v>10</v>
      </c>
      <c r="B1367" t="s">
        <v>11</v>
      </c>
      <c r="C1367" t="s">
        <v>12</v>
      </c>
      <c r="D1367">
        <v>10260265</v>
      </c>
      <c r="E1367" t="s">
        <v>13</v>
      </c>
      <c r="F1367">
        <v>66106985</v>
      </c>
      <c r="G1367" t="s">
        <v>677</v>
      </c>
      <c r="H1367" t="s">
        <v>5406</v>
      </c>
      <c r="I1367" s="1">
        <v>45555</v>
      </c>
      <c r="J1367" s="1">
        <v>1</v>
      </c>
      <c r="K1367">
        <v>285</v>
      </c>
    </row>
    <row r="1368" spans="1:11" x14ac:dyDescent="0.75">
      <c r="A1368" t="s">
        <v>10</v>
      </c>
      <c r="B1368" t="s">
        <v>11</v>
      </c>
      <c r="C1368" t="s">
        <v>12</v>
      </c>
      <c r="D1368">
        <v>10260265</v>
      </c>
      <c r="E1368" t="s">
        <v>13</v>
      </c>
      <c r="F1368">
        <v>66107041</v>
      </c>
      <c r="G1368" t="s">
        <v>130</v>
      </c>
      <c r="H1368" t="s">
        <v>5420</v>
      </c>
      <c r="I1368" s="1">
        <v>45735</v>
      </c>
      <c r="J1368" s="1">
        <v>1</v>
      </c>
      <c r="K1368">
        <v>645</v>
      </c>
    </row>
    <row r="1369" spans="1:11" x14ac:dyDescent="0.75">
      <c r="A1369" t="s">
        <v>10</v>
      </c>
      <c r="B1369" t="s">
        <v>11</v>
      </c>
      <c r="C1369" t="s">
        <v>12</v>
      </c>
      <c r="D1369">
        <v>10260265</v>
      </c>
      <c r="E1369" t="s">
        <v>13</v>
      </c>
      <c r="F1369">
        <v>66107090</v>
      </c>
      <c r="G1369" t="s">
        <v>3589</v>
      </c>
      <c r="H1369" t="s">
        <v>5407</v>
      </c>
      <c r="I1369" s="1">
        <v>45964</v>
      </c>
      <c r="J1369" s="1">
        <v>1</v>
      </c>
      <c r="K1369">
        <v>120</v>
      </c>
    </row>
    <row r="1370" spans="1:11" x14ac:dyDescent="0.75">
      <c r="A1370" t="s">
        <v>10</v>
      </c>
      <c r="B1370" t="s">
        <v>11</v>
      </c>
      <c r="C1370" t="s">
        <v>12</v>
      </c>
      <c r="D1370">
        <v>10260265</v>
      </c>
      <c r="E1370" t="s">
        <v>13</v>
      </c>
      <c r="F1370">
        <v>66107126</v>
      </c>
      <c r="G1370" t="s">
        <v>1104</v>
      </c>
      <c r="H1370" t="s">
        <v>5406</v>
      </c>
      <c r="I1370" s="1">
        <v>45467</v>
      </c>
      <c r="J1370" s="1">
        <v>1</v>
      </c>
      <c r="K1370">
        <v>312</v>
      </c>
    </row>
    <row r="1371" spans="1:11" x14ac:dyDescent="0.75">
      <c r="A1371" t="s">
        <v>10</v>
      </c>
      <c r="B1371" t="s">
        <v>11</v>
      </c>
      <c r="C1371" t="s">
        <v>12</v>
      </c>
      <c r="D1371">
        <v>10260265</v>
      </c>
      <c r="E1371" t="s">
        <v>13</v>
      </c>
      <c r="F1371">
        <v>66107132</v>
      </c>
      <c r="G1371" t="s">
        <v>5315</v>
      </c>
      <c r="H1371" t="s">
        <v>5407</v>
      </c>
      <c r="I1371" s="1">
        <v>45436</v>
      </c>
      <c r="J1371" s="1">
        <v>1</v>
      </c>
      <c r="K1371">
        <v>65</v>
      </c>
    </row>
    <row r="1372" spans="1:11" x14ac:dyDescent="0.75">
      <c r="A1372" t="s">
        <v>10</v>
      </c>
      <c r="B1372" t="s">
        <v>11</v>
      </c>
      <c r="C1372" t="s">
        <v>12</v>
      </c>
      <c r="D1372">
        <v>10260265</v>
      </c>
      <c r="E1372" t="s">
        <v>13</v>
      </c>
      <c r="F1372">
        <v>66107180</v>
      </c>
      <c r="G1372" t="s">
        <v>56</v>
      </c>
      <c r="H1372" t="s">
        <v>5446</v>
      </c>
      <c r="I1372" s="1">
        <v>45762</v>
      </c>
      <c r="J1372" s="1">
        <v>1</v>
      </c>
      <c r="K1372">
        <v>1121</v>
      </c>
    </row>
    <row r="1373" spans="1:11" x14ac:dyDescent="0.75">
      <c r="A1373" t="s">
        <v>10</v>
      </c>
      <c r="B1373" t="s">
        <v>11</v>
      </c>
      <c r="C1373" t="s">
        <v>12</v>
      </c>
      <c r="D1373">
        <v>10260265</v>
      </c>
      <c r="E1373" t="s">
        <v>13</v>
      </c>
      <c r="F1373">
        <v>66107350</v>
      </c>
      <c r="G1373" t="s">
        <v>656</v>
      </c>
      <c r="H1373" t="s">
        <v>5390</v>
      </c>
      <c r="I1373" s="1">
        <v>46036</v>
      </c>
      <c r="J1373" s="1">
        <v>1</v>
      </c>
      <c r="K1373">
        <v>235</v>
      </c>
    </row>
    <row r="1374" spans="1:11" x14ac:dyDescent="0.75">
      <c r="A1374" t="s">
        <v>10</v>
      </c>
      <c r="B1374" t="s">
        <v>11</v>
      </c>
      <c r="C1374" t="s">
        <v>12</v>
      </c>
      <c r="D1374">
        <v>10260265</v>
      </c>
      <c r="E1374" t="s">
        <v>13</v>
      </c>
      <c r="F1374">
        <v>66107530</v>
      </c>
      <c r="G1374" t="s">
        <v>60</v>
      </c>
      <c r="H1374" t="s">
        <v>5416</v>
      </c>
      <c r="I1374" s="1">
        <v>45485</v>
      </c>
      <c r="J1374" s="1">
        <v>1</v>
      </c>
      <c r="K1374">
        <v>573</v>
      </c>
    </row>
    <row r="1375" spans="1:11" x14ac:dyDescent="0.75">
      <c r="A1375" t="s">
        <v>10</v>
      </c>
      <c r="B1375" t="s">
        <v>11</v>
      </c>
      <c r="C1375" t="s">
        <v>12</v>
      </c>
      <c r="D1375">
        <v>10260265</v>
      </c>
      <c r="E1375" t="s">
        <v>13</v>
      </c>
      <c r="F1375">
        <v>66108199</v>
      </c>
      <c r="G1375" t="s">
        <v>2152</v>
      </c>
      <c r="H1375" t="s">
        <v>5407</v>
      </c>
      <c r="I1375" s="1">
        <v>45733</v>
      </c>
      <c r="J1375" s="1">
        <v>1</v>
      </c>
      <c r="K1375">
        <v>146</v>
      </c>
    </row>
    <row r="1376" spans="1:11" x14ac:dyDescent="0.75">
      <c r="A1376" t="s">
        <v>10</v>
      </c>
      <c r="B1376" t="s">
        <v>11</v>
      </c>
      <c r="C1376" t="s">
        <v>12</v>
      </c>
      <c r="D1376">
        <v>10260265</v>
      </c>
      <c r="E1376" t="s">
        <v>13</v>
      </c>
      <c r="F1376">
        <v>66108372</v>
      </c>
      <c r="G1376" t="s">
        <v>2385</v>
      </c>
      <c r="H1376" t="s">
        <v>5446</v>
      </c>
      <c r="I1376" s="1">
        <v>45017</v>
      </c>
      <c r="J1376" s="1">
        <v>1</v>
      </c>
      <c r="K1376">
        <v>335</v>
      </c>
    </row>
    <row r="1377" spans="1:11" x14ac:dyDescent="0.75">
      <c r="A1377" t="s">
        <v>10</v>
      </c>
      <c r="B1377" t="s">
        <v>11</v>
      </c>
      <c r="C1377" t="s">
        <v>12</v>
      </c>
      <c r="D1377">
        <v>10260265</v>
      </c>
      <c r="E1377" t="s">
        <v>13</v>
      </c>
      <c r="F1377">
        <v>66108387</v>
      </c>
      <c r="G1377" t="s">
        <v>4865</v>
      </c>
      <c r="H1377" t="s">
        <v>5407</v>
      </c>
      <c r="I1377" s="1">
        <v>45964</v>
      </c>
      <c r="J1377" s="1">
        <v>1</v>
      </c>
      <c r="K1377">
        <v>95</v>
      </c>
    </row>
    <row r="1378" spans="1:11" x14ac:dyDescent="0.75">
      <c r="A1378" t="s">
        <v>10</v>
      </c>
      <c r="B1378" t="s">
        <v>11</v>
      </c>
      <c r="C1378" t="s">
        <v>12</v>
      </c>
      <c r="D1378">
        <v>10260265</v>
      </c>
      <c r="E1378" t="s">
        <v>13</v>
      </c>
      <c r="F1378">
        <v>66108882</v>
      </c>
      <c r="G1378" t="s">
        <v>7294</v>
      </c>
      <c r="H1378" t="s">
        <v>5447</v>
      </c>
      <c r="I1378" s="1">
        <v>45516</v>
      </c>
      <c r="J1378" s="1">
        <v>1</v>
      </c>
      <c r="K1378">
        <v>0</v>
      </c>
    </row>
    <row r="1379" spans="1:11" x14ac:dyDescent="0.75">
      <c r="A1379" t="s">
        <v>10</v>
      </c>
      <c r="B1379" t="s">
        <v>11</v>
      </c>
      <c r="C1379" t="s">
        <v>12</v>
      </c>
      <c r="D1379">
        <v>10260265</v>
      </c>
      <c r="E1379" t="s">
        <v>13</v>
      </c>
      <c r="F1379">
        <v>66108968</v>
      </c>
      <c r="G1379" t="s">
        <v>674</v>
      </c>
      <c r="H1379" t="s">
        <v>5446</v>
      </c>
      <c r="I1379" s="1">
        <v>45017</v>
      </c>
      <c r="J1379" s="1">
        <v>1</v>
      </c>
      <c r="K1379">
        <v>0</v>
      </c>
    </row>
    <row r="1380" spans="1:11" x14ac:dyDescent="0.75">
      <c r="A1380" t="s">
        <v>10</v>
      </c>
      <c r="B1380" t="s">
        <v>11</v>
      </c>
      <c r="C1380" t="s">
        <v>12</v>
      </c>
      <c r="D1380">
        <v>10260265</v>
      </c>
      <c r="E1380" t="s">
        <v>13</v>
      </c>
      <c r="F1380">
        <v>66108978</v>
      </c>
      <c r="G1380" t="s">
        <v>7026</v>
      </c>
      <c r="H1380" t="s">
        <v>5407</v>
      </c>
      <c r="I1380" s="1">
        <v>45323</v>
      </c>
      <c r="J1380" s="1">
        <v>1</v>
      </c>
      <c r="K1380">
        <v>290</v>
      </c>
    </row>
    <row r="1381" spans="1:11" x14ac:dyDescent="0.75">
      <c r="A1381" t="s">
        <v>10</v>
      </c>
      <c r="B1381" t="s">
        <v>11</v>
      </c>
      <c r="C1381" t="s">
        <v>12</v>
      </c>
      <c r="D1381">
        <v>10260265</v>
      </c>
      <c r="E1381" t="s">
        <v>13</v>
      </c>
      <c r="F1381">
        <v>66109186</v>
      </c>
      <c r="G1381" t="s">
        <v>2709</v>
      </c>
      <c r="H1381" t="s">
        <v>5397</v>
      </c>
      <c r="I1381" s="1">
        <v>45096</v>
      </c>
      <c r="J1381" s="1">
        <v>1</v>
      </c>
      <c r="K1381">
        <v>1673</v>
      </c>
    </row>
    <row r="1382" spans="1:11" x14ac:dyDescent="0.75">
      <c r="A1382" t="s">
        <v>10</v>
      </c>
      <c r="B1382" t="s">
        <v>11</v>
      </c>
      <c r="C1382" t="s">
        <v>12</v>
      </c>
      <c r="D1382">
        <v>10260265</v>
      </c>
      <c r="E1382" t="s">
        <v>13</v>
      </c>
      <c r="F1382">
        <v>66109364</v>
      </c>
      <c r="G1382" t="s">
        <v>4575</v>
      </c>
      <c r="H1382" t="s">
        <v>5407</v>
      </c>
      <c r="I1382" s="1">
        <v>45413</v>
      </c>
      <c r="J1382" s="1">
        <v>1</v>
      </c>
      <c r="K1382">
        <v>25</v>
      </c>
    </row>
    <row r="1383" spans="1:11" x14ac:dyDescent="0.75">
      <c r="A1383" t="s">
        <v>10</v>
      </c>
      <c r="B1383" t="s">
        <v>11</v>
      </c>
      <c r="C1383" t="s">
        <v>12</v>
      </c>
      <c r="D1383">
        <v>10260265</v>
      </c>
      <c r="E1383" t="s">
        <v>13</v>
      </c>
      <c r="F1383">
        <v>66109604</v>
      </c>
      <c r="G1383" t="s">
        <v>4032</v>
      </c>
      <c r="H1383" t="s">
        <v>5407</v>
      </c>
      <c r="I1383" s="1">
        <v>45148</v>
      </c>
      <c r="J1383" s="1">
        <v>1</v>
      </c>
      <c r="K1383">
        <v>25</v>
      </c>
    </row>
    <row r="1384" spans="1:11" x14ac:dyDescent="0.75">
      <c r="A1384" t="s">
        <v>10</v>
      </c>
      <c r="B1384" t="s">
        <v>11</v>
      </c>
      <c r="C1384" t="s">
        <v>12</v>
      </c>
      <c r="D1384">
        <v>10260265</v>
      </c>
      <c r="E1384" t="s">
        <v>13</v>
      </c>
      <c r="F1384">
        <v>66109740</v>
      </c>
      <c r="G1384" t="s">
        <v>3728</v>
      </c>
      <c r="H1384" t="s">
        <v>5407</v>
      </c>
      <c r="I1384" s="1">
        <v>45964</v>
      </c>
      <c r="J1384" s="1">
        <v>1</v>
      </c>
      <c r="K1384">
        <v>50</v>
      </c>
    </row>
    <row r="1385" spans="1:11" x14ac:dyDescent="0.75">
      <c r="A1385" t="s">
        <v>10</v>
      </c>
      <c r="B1385" t="s">
        <v>11</v>
      </c>
      <c r="C1385" t="s">
        <v>12</v>
      </c>
      <c r="D1385">
        <v>10260265</v>
      </c>
      <c r="E1385" t="s">
        <v>13</v>
      </c>
      <c r="F1385">
        <v>66109751</v>
      </c>
      <c r="G1385" t="s">
        <v>1650</v>
      </c>
      <c r="H1385" t="s">
        <v>5407</v>
      </c>
      <c r="I1385" s="1">
        <v>45964</v>
      </c>
      <c r="J1385" s="1">
        <v>1</v>
      </c>
      <c r="K1385">
        <v>30</v>
      </c>
    </row>
    <row r="1386" spans="1:11" x14ac:dyDescent="0.75">
      <c r="A1386" t="s">
        <v>10</v>
      </c>
      <c r="B1386" t="s">
        <v>11</v>
      </c>
      <c r="C1386" t="s">
        <v>12</v>
      </c>
      <c r="D1386">
        <v>10260265</v>
      </c>
      <c r="E1386" t="s">
        <v>13</v>
      </c>
      <c r="F1386">
        <v>66109756</v>
      </c>
      <c r="G1386" t="s">
        <v>4162</v>
      </c>
      <c r="H1386" t="s">
        <v>5407</v>
      </c>
      <c r="I1386" s="1">
        <v>45964</v>
      </c>
      <c r="J1386" s="1">
        <v>1</v>
      </c>
      <c r="K1386">
        <v>32</v>
      </c>
    </row>
    <row r="1387" spans="1:11" x14ac:dyDescent="0.75">
      <c r="A1387" t="s">
        <v>10</v>
      </c>
      <c r="B1387" t="s">
        <v>11</v>
      </c>
      <c r="C1387" t="s">
        <v>12</v>
      </c>
      <c r="D1387">
        <v>10260265</v>
      </c>
      <c r="E1387" t="s">
        <v>13</v>
      </c>
      <c r="F1387">
        <v>66109942</v>
      </c>
      <c r="G1387" t="s">
        <v>4915</v>
      </c>
      <c r="H1387" t="s">
        <v>5407</v>
      </c>
      <c r="I1387" s="1">
        <v>45505</v>
      </c>
      <c r="J1387" s="1">
        <v>1</v>
      </c>
      <c r="K1387">
        <v>25</v>
      </c>
    </row>
    <row r="1388" spans="1:11" x14ac:dyDescent="0.75">
      <c r="A1388" t="s">
        <v>10</v>
      </c>
      <c r="B1388" t="s">
        <v>11</v>
      </c>
      <c r="C1388" t="s">
        <v>12</v>
      </c>
      <c r="D1388">
        <v>10260265</v>
      </c>
      <c r="E1388" t="s">
        <v>13</v>
      </c>
      <c r="F1388">
        <v>66109962</v>
      </c>
      <c r="G1388" t="s">
        <v>3810</v>
      </c>
      <c r="H1388" t="s">
        <v>5407</v>
      </c>
      <c r="I1388" s="1">
        <v>45241</v>
      </c>
      <c r="J1388" s="1">
        <v>1</v>
      </c>
      <c r="K1388">
        <v>15</v>
      </c>
    </row>
    <row r="1389" spans="1:11" x14ac:dyDescent="0.75">
      <c r="A1389" t="s">
        <v>10</v>
      </c>
      <c r="B1389" t="s">
        <v>11</v>
      </c>
      <c r="C1389" t="s">
        <v>12</v>
      </c>
      <c r="D1389">
        <v>10260265</v>
      </c>
      <c r="E1389" t="s">
        <v>13</v>
      </c>
      <c r="F1389">
        <v>66109963</v>
      </c>
      <c r="G1389" t="s">
        <v>1897</v>
      </c>
      <c r="H1389" t="s">
        <v>5407</v>
      </c>
      <c r="I1389" s="1">
        <v>45239</v>
      </c>
      <c r="J1389" s="1">
        <v>1</v>
      </c>
      <c r="K1389">
        <v>375</v>
      </c>
    </row>
    <row r="1390" spans="1:11" x14ac:dyDescent="0.75">
      <c r="A1390" t="s">
        <v>10</v>
      </c>
      <c r="B1390" t="s">
        <v>11</v>
      </c>
      <c r="C1390" t="s">
        <v>12</v>
      </c>
      <c r="D1390">
        <v>10260265</v>
      </c>
      <c r="E1390" t="s">
        <v>13</v>
      </c>
      <c r="F1390">
        <v>66109972</v>
      </c>
      <c r="G1390" t="s">
        <v>2332</v>
      </c>
      <c r="H1390" t="s">
        <v>5407</v>
      </c>
      <c r="I1390" s="1">
        <v>45713</v>
      </c>
      <c r="J1390" s="1">
        <v>1</v>
      </c>
      <c r="K1390">
        <v>35</v>
      </c>
    </row>
    <row r="1391" spans="1:11" x14ac:dyDescent="0.75">
      <c r="A1391" t="s">
        <v>10</v>
      </c>
      <c r="B1391" t="s">
        <v>11</v>
      </c>
      <c r="C1391" t="s">
        <v>12</v>
      </c>
      <c r="D1391">
        <v>10260265</v>
      </c>
      <c r="E1391" t="s">
        <v>13</v>
      </c>
      <c r="F1391">
        <v>66110087</v>
      </c>
      <c r="G1391" t="s">
        <v>798</v>
      </c>
      <c r="H1391" t="s">
        <v>5407</v>
      </c>
      <c r="I1391" s="1">
        <v>45733</v>
      </c>
      <c r="J1391" s="1">
        <v>1</v>
      </c>
      <c r="K1391">
        <v>20</v>
      </c>
    </row>
    <row r="1392" spans="1:11" x14ac:dyDescent="0.75">
      <c r="A1392" t="s">
        <v>10</v>
      </c>
      <c r="B1392" t="s">
        <v>11</v>
      </c>
      <c r="C1392" t="s">
        <v>12</v>
      </c>
      <c r="D1392">
        <v>10260265</v>
      </c>
      <c r="E1392" t="s">
        <v>13</v>
      </c>
      <c r="F1392">
        <v>66110546</v>
      </c>
      <c r="G1392" t="s">
        <v>3897</v>
      </c>
      <c r="H1392" t="s">
        <v>5407</v>
      </c>
      <c r="I1392" s="1">
        <v>45964</v>
      </c>
      <c r="J1392" s="1">
        <v>1</v>
      </c>
      <c r="K1392">
        <v>105</v>
      </c>
    </row>
    <row r="1393" spans="1:11" x14ac:dyDescent="0.75">
      <c r="A1393" t="s">
        <v>10</v>
      </c>
      <c r="B1393" t="s">
        <v>11</v>
      </c>
      <c r="C1393" t="s">
        <v>12</v>
      </c>
      <c r="D1393">
        <v>10260265</v>
      </c>
      <c r="E1393" t="s">
        <v>13</v>
      </c>
      <c r="F1393">
        <v>66110547</v>
      </c>
      <c r="G1393" t="s">
        <v>3964</v>
      </c>
      <c r="H1393" t="s">
        <v>5407</v>
      </c>
      <c r="I1393" s="1">
        <v>45964</v>
      </c>
      <c r="J1393" s="1">
        <v>1</v>
      </c>
      <c r="K1393">
        <v>77</v>
      </c>
    </row>
    <row r="1394" spans="1:11" x14ac:dyDescent="0.75">
      <c r="A1394" t="s">
        <v>10</v>
      </c>
      <c r="B1394" t="s">
        <v>11</v>
      </c>
      <c r="C1394" t="s">
        <v>12</v>
      </c>
      <c r="D1394">
        <v>10260265</v>
      </c>
      <c r="E1394" t="s">
        <v>13</v>
      </c>
      <c r="F1394">
        <v>66110549</v>
      </c>
      <c r="G1394" t="s">
        <v>1180</v>
      </c>
      <c r="H1394" t="s">
        <v>5406</v>
      </c>
      <c r="I1394" s="1">
        <v>45528</v>
      </c>
      <c r="J1394" s="1">
        <v>1</v>
      </c>
      <c r="K1394">
        <v>115</v>
      </c>
    </row>
    <row r="1395" spans="1:11" x14ac:dyDescent="0.75">
      <c r="A1395" t="s">
        <v>10</v>
      </c>
      <c r="B1395" t="s">
        <v>11</v>
      </c>
      <c r="C1395" t="s">
        <v>12</v>
      </c>
      <c r="D1395">
        <v>10260265</v>
      </c>
      <c r="E1395" t="s">
        <v>13</v>
      </c>
      <c r="F1395">
        <v>66110551</v>
      </c>
      <c r="G1395" t="s">
        <v>3941</v>
      </c>
      <c r="H1395" t="s">
        <v>5407</v>
      </c>
      <c r="I1395" s="1">
        <v>45964</v>
      </c>
      <c r="J1395" s="1">
        <v>1</v>
      </c>
      <c r="K1395">
        <v>95</v>
      </c>
    </row>
    <row r="1396" spans="1:11" x14ac:dyDescent="0.75">
      <c r="A1396" t="s">
        <v>10</v>
      </c>
      <c r="B1396" t="s">
        <v>11</v>
      </c>
      <c r="C1396" t="s">
        <v>12</v>
      </c>
      <c r="D1396">
        <v>10260265</v>
      </c>
      <c r="E1396" t="s">
        <v>13</v>
      </c>
      <c r="F1396">
        <v>66110632</v>
      </c>
      <c r="G1396" t="s">
        <v>4271</v>
      </c>
      <c r="H1396" t="s">
        <v>5407</v>
      </c>
      <c r="I1396" s="1">
        <v>45150</v>
      </c>
      <c r="J1396" s="1">
        <v>1</v>
      </c>
      <c r="K1396">
        <v>285</v>
      </c>
    </row>
    <row r="1397" spans="1:11" x14ac:dyDescent="0.75">
      <c r="A1397" t="s">
        <v>10</v>
      </c>
      <c r="B1397" t="s">
        <v>11</v>
      </c>
      <c r="C1397" t="s">
        <v>12</v>
      </c>
      <c r="D1397">
        <v>10260265</v>
      </c>
      <c r="E1397" t="s">
        <v>13</v>
      </c>
      <c r="F1397">
        <v>66110825</v>
      </c>
      <c r="G1397" t="s">
        <v>7028</v>
      </c>
      <c r="H1397" t="s">
        <v>5407</v>
      </c>
      <c r="I1397" s="1">
        <v>45964</v>
      </c>
      <c r="J1397" s="1">
        <v>1</v>
      </c>
      <c r="K1397">
        <v>40</v>
      </c>
    </row>
    <row r="1398" spans="1:11" x14ac:dyDescent="0.75">
      <c r="A1398" t="s">
        <v>10</v>
      </c>
      <c r="B1398" t="s">
        <v>11</v>
      </c>
      <c r="C1398" t="s">
        <v>12</v>
      </c>
      <c r="D1398">
        <v>10260265</v>
      </c>
      <c r="E1398" t="s">
        <v>13</v>
      </c>
      <c r="F1398">
        <v>66110839</v>
      </c>
      <c r="G1398" t="s">
        <v>2635</v>
      </c>
      <c r="H1398" t="s">
        <v>5407</v>
      </c>
      <c r="I1398" s="1">
        <v>45964</v>
      </c>
      <c r="J1398" s="1">
        <v>1</v>
      </c>
      <c r="K1398">
        <v>45</v>
      </c>
    </row>
    <row r="1399" spans="1:11" x14ac:dyDescent="0.75">
      <c r="A1399" t="s">
        <v>10</v>
      </c>
      <c r="B1399" t="s">
        <v>11</v>
      </c>
      <c r="C1399" t="s">
        <v>12</v>
      </c>
      <c r="D1399">
        <v>10260265</v>
      </c>
      <c r="E1399" t="s">
        <v>13</v>
      </c>
      <c r="F1399">
        <v>66110896</v>
      </c>
      <c r="G1399" t="s">
        <v>1012</v>
      </c>
      <c r="H1399" t="s">
        <v>5407</v>
      </c>
      <c r="I1399" s="1">
        <v>45148</v>
      </c>
      <c r="J1399" s="1">
        <v>1</v>
      </c>
      <c r="K1399">
        <v>25</v>
      </c>
    </row>
    <row r="1400" spans="1:11" x14ac:dyDescent="0.75">
      <c r="A1400" t="s">
        <v>10</v>
      </c>
      <c r="B1400" t="s">
        <v>11</v>
      </c>
      <c r="C1400" t="s">
        <v>12</v>
      </c>
      <c r="D1400">
        <v>10260265</v>
      </c>
      <c r="E1400" t="s">
        <v>13</v>
      </c>
      <c r="F1400">
        <v>66111259</v>
      </c>
      <c r="G1400" t="s">
        <v>3616</v>
      </c>
      <c r="H1400" t="s">
        <v>5407</v>
      </c>
      <c r="I1400" s="1">
        <v>45148</v>
      </c>
      <c r="J1400" s="1">
        <v>1</v>
      </c>
      <c r="K1400">
        <v>970</v>
      </c>
    </row>
    <row r="1401" spans="1:11" x14ac:dyDescent="0.75">
      <c r="A1401" t="s">
        <v>10</v>
      </c>
      <c r="B1401" t="s">
        <v>11</v>
      </c>
      <c r="C1401" t="s">
        <v>12</v>
      </c>
      <c r="D1401">
        <v>10260265</v>
      </c>
      <c r="E1401" t="s">
        <v>13</v>
      </c>
      <c r="F1401">
        <v>66111695</v>
      </c>
      <c r="G1401" t="s">
        <v>2182</v>
      </c>
      <c r="H1401" t="s">
        <v>5419</v>
      </c>
      <c r="I1401" s="1">
        <v>45802</v>
      </c>
      <c r="J1401" s="1">
        <v>1</v>
      </c>
      <c r="K1401">
        <v>1897</v>
      </c>
    </row>
    <row r="1402" spans="1:11" x14ac:dyDescent="0.75">
      <c r="A1402" t="s">
        <v>10</v>
      </c>
      <c r="B1402" t="s">
        <v>11</v>
      </c>
      <c r="C1402" t="s">
        <v>12</v>
      </c>
      <c r="D1402">
        <v>10260265</v>
      </c>
      <c r="E1402" t="s">
        <v>13</v>
      </c>
      <c r="F1402">
        <v>66111740</v>
      </c>
      <c r="G1402" t="s">
        <v>2332</v>
      </c>
      <c r="H1402" t="s">
        <v>5406</v>
      </c>
      <c r="I1402" s="1">
        <v>45630</v>
      </c>
      <c r="J1402" s="1">
        <v>1</v>
      </c>
      <c r="K1402">
        <v>5</v>
      </c>
    </row>
    <row r="1403" spans="1:11" x14ac:dyDescent="0.75">
      <c r="A1403" t="s">
        <v>10</v>
      </c>
      <c r="B1403" t="s">
        <v>11</v>
      </c>
      <c r="C1403" t="s">
        <v>12</v>
      </c>
      <c r="D1403">
        <v>10260265</v>
      </c>
      <c r="E1403" t="s">
        <v>13</v>
      </c>
      <c r="F1403">
        <v>66111771</v>
      </c>
      <c r="G1403" t="s">
        <v>4406</v>
      </c>
      <c r="H1403" t="s">
        <v>5407</v>
      </c>
      <c r="I1403" s="1">
        <v>45323</v>
      </c>
      <c r="J1403" s="1">
        <v>1</v>
      </c>
      <c r="K1403">
        <v>280</v>
      </c>
    </row>
    <row r="1404" spans="1:11" x14ac:dyDescent="0.75">
      <c r="A1404" t="s">
        <v>10</v>
      </c>
      <c r="B1404" t="s">
        <v>11</v>
      </c>
      <c r="C1404" t="s">
        <v>12</v>
      </c>
      <c r="D1404">
        <v>10260265</v>
      </c>
      <c r="E1404" t="s">
        <v>13</v>
      </c>
      <c r="F1404">
        <v>66111951</v>
      </c>
      <c r="G1404" t="s">
        <v>1118</v>
      </c>
      <c r="H1404" t="s">
        <v>5412</v>
      </c>
      <c r="I1404" s="1">
        <v>46087</v>
      </c>
      <c r="J1404" s="1">
        <v>1</v>
      </c>
      <c r="K1404">
        <v>1100</v>
      </c>
    </row>
    <row r="1405" spans="1:11" x14ac:dyDescent="0.75">
      <c r="A1405" t="s">
        <v>10</v>
      </c>
      <c r="B1405" t="s">
        <v>11</v>
      </c>
      <c r="C1405" t="s">
        <v>12</v>
      </c>
      <c r="D1405">
        <v>10260265</v>
      </c>
      <c r="E1405" t="s">
        <v>13</v>
      </c>
      <c r="F1405">
        <v>66112064</v>
      </c>
      <c r="G1405" t="s">
        <v>4530</v>
      </c>
      <c r="H1405" t="s">
        <v>5406</v>
      </c>
      <c r="I1405" s="1">
        <v>45630</v>
      </c>
      <c r="J1405" s="1">
        <v>1</v>
      </c>
      <c r="K1405">
        <v>67</v>
      </c>
    </row>
    <row r="1406" spans="1:11" x14ac:dyDescent="0.75">
      <c r="A1406" t="s">
        <v>10</v>
      </c>
      <c r="B1406" t="s">
        <v>11</v>
      </c>
      <c r="C1406" t="s">
        <v>12</v>
      </c>
      <c r="D1406">
        <v>10260265</v>
      </c>
      <c r="E1406" t="s">
        <v>13</v>
      </c>
      <c r="F1406">
        <v>66112327</v>
      </c>
      <c r="G1406" t="s">
        <v>2766</v>
      </c>
      <c r="H1406" t="s">
        <v>5407</v>
      </c>
      <c r="I1406" s="1">
        <v>45566</v>
      </c>
      <c r="J1406" s="1">
        <v>1</v>
      </c>
      <c r="K1406">
        <v>25</v>
      </c>
    </row>
    <row r="1407" spans="1:11" x14ac:dyDescent="0.75">
      <c r="A1407" t="s">
        <v>10</v>
      </c>
      <c r="B1407" t="s">
        <v>11</v>
      </c>
      <c r="C1407" t="s">
        <v>12</v>
      </c>
      <c r="D1407">
        <v>10260265</v>
      </c>
      <c r="E1407" t="s">
        <v>13</v>
      </c>
      <c r="F1407">
        <v>66112389</v>
      </c>
      <c r="G1407" t="s">
        <v>1635</v>
      </c>
      <c r="H1407" t="s">
        <v>5446</v>
      </c>
      <c r="I1407" s="1">
        <v>45433</v>
      </c>
      <c r="J1407" s="1">
        <v>1</v>
      </c>
      <c r="K1407">
        <v>65</v>
      </c>
    </row>
    <row r="1408" spans="1:11" x14ac:dyDescent="0.75">
      <c r="A1408" t="s">
        <v>10</v>
      </c>
      <c r="B1408" t="s">
        <v>11</v>
      </c>
      <c r="C1408" t="s">
        <v>12</v>
      </c>
      <c r="D1408">
        <v>10260265</v>
      </c>
      <c r="E1408" t="s">
        <v>13</v>
      </c>
      <c r="F1408">
        <v>66112447</v>
      </c>
      <c r="G1408" t="s">
        <v>1568</v>
      </c>
      <c r="H1408" t="s">
        <v>5407</v>
      </c>
      <c r="I1408" s="1">
        <v>46088</v>
      </c>
      <c r="J1408" s="1">
        <v>1</v>
      </c>
      <c r="K1408">
        <v>868</v>
      </c>
    </row>
    <row r="1409" spans="1:11" x14ac:dyDescent="0.75">
      <c r="A1409" t="s">
        <v>10</v>
      </c>
      <c r="B1409" t="s">
        <v>11</v>
      </c>
      <c r="C1409" t="s">
        <v>12</v>
      </c>
      <c r="D1409">
        <v>10260265</v>
      </c>
      <c r="E1409" t="s">
        <v>13</v>
      </c>
      <c r="F1409">
        <v>66112457</v>
      </c>
      <c r="G1409" t="s">
        <v>345</v>
      </c>
      <c r="H1409" t="s">
        <v>5407</v>
      </c>
      <c r="I1409" s="1">
        <v>45292</v>
      </c>
      <c r="J1409" s="1">
        <v>1</v>
      </c>
      <c r="K1409">
        <v>360</v>
      </c>
    </row>
    <row r="1410" spans="1:11" x14ac:dyDescent="0.75">
      <c r="A1410" t="s">
        <v>10</v>
      </c>
      <c r="B1410" t="s">
        <v>11</v>
      </c>
      <c r="C1410" t="s">
        <v>12</v>
      </c>
      <c r="D1410">
        <v>10260265</v>
      </c>
      <c r="E1410" t="s">
        <v>13</v>
      </c>
      <c r="F1410">
        <v>66112464</v>
      </c>
      <c r="G1410" t="s">
        <v>1596</v>
      </c>
      <c r="H1410" t="s">
        <v>5407</v>
      </c>
      <c r="I1410" s="1">
        <v>46123</v>
      </c>
      <c r="J1410" s="1">
        <v>1</v>
      </c>
      <c r="K1410">
        <v>45</v>
      </c>
    </row>
    <row r="1411" spans="1:11" x14ac:dyDescent="0.75">
      <c r="A1411" t="s">
        <v>10</v>
      </c>
      <c r="B1411" t="s">
        <v>11</v>
      </c>
      <c r="C1411" t="s">
        <v>12</v>
      </c>
      <c r="D1411">
        <v>10260265</v>
      </c>
      <c r="E1411" t="s">
        <v>13</v>
      </c>
      <c r="F1411">
        <v>66112469</v>
      </c>
      <c r="G1411" t="s">
        <v>953</v>
      </c>
      <c r="H1411" t="s">
        <v>5407</v>
      </c>
      <c r="I1411" s="1">
        <v>45413</v>
      </c>
      <c r="J1411" s="1">
        <v>1</v>
      </c>
      <c r="K1411">
        <v>30</v>
      </c>
    </row>
    <row r="1412" spans="1:11" x14ac:dyDescent="0.75">
      <c r="A1412" t="s">
        <v>10</v>
      </c>
      <c r="B1412" t="s">
        <v>11</v>
      </c>
      <c r="C1412" t="s">
        <v>12</v>
      </c>
      <c r="D1412">
        <v>10260265</v>
      </c>
      <c r="E1412" t="s">
        <v>13</v>
      </c>
      <c r="F1412">
        <v>66112598</v>
      </c>
      <c r="G1412" t="s">
        <v>4826</v>
      </c>
      <c r="H1412" t="s">
        <v>5406</v>
      </c>
      <c r="I1412" s="1">
        <v>45555</v>
      </c>
      <c r="J1412" s="1">
        <v>1</v>
      </c>
      <c r="K1412">
        <v>77</v>
      </c>
    </row>
    <row r="1413" spans="1:11" x14ac:dyDescent="0.75">
      <c r="A1413" t="s">
        <v>10</v>
      </c>
      <c r="B1413" t="s">
        <v>11</v>
      </c>
      <c r="C1413" t="s">
        <v>12</v>
      </c>
      <c r="D1413">
        <v>10260265</v>
      </c>
      <c r="E1413" t="s">
        <v>13</v>
      </c>
      <c r="F1413">
        <v>66112727</v>
      </c>
      <c r="G1413" t="s">
        <v>16</v>
      </c>
      <c r="H1413" t="s">
        <v>5446</v>
      </c>
      <c r="I1413" s="1">
        <v>45492</v>
      </c>
      <c r="J1413" s="1">
        <v>1</v>
      </c>
      <c r="K1413">
        <v>435</v>
      </c>
    </row>
    <row r="1414" spans="1:11" x14ac:dyDescent="0.75">
      <c r="A1414" t="s">
        <v>10</v>
      </c>
      <c r="B1414" t="s">
        <v>11</v>
      </c>
      <c r="C1414" t="s">
        <v>12</v>
      </c>
      <c r="D1414">
        <v>10260265</v>
      </c>
      <c r="E1414" t="s">
        <v>13</v>
      </c>
      <c r="F1414">
        <v>66112752</v>
      </c>
      <c r="G1414" t="s">
        <v>2171</v>
      </c>
      <c r="H1414" t="s">
        <v>5447</v>
      </c>
      <c r="I1414" s="1">
        <v>45496</v>
      </c>
      <c r="J1414" s="1">
        <v>1</v>
      </c>
      <c r="K1414">
        <v>0</v>
      </c>
    </row>
    <row r="1415" spans="1:11" x14ac:dyDescent="0.75">
      <c r="A1415" t="s">
        <v>10</v>
      </c>
      <c r="B1415" t="s">
        <v>11</v>
      </c>
      <c r="C1415" t="s">
        <v>12</v>
      </c>
      <c r="D1415">
        <v>10260265</v>
      </c>
      <c r="E1415" t="s">
        <v>13</v>
      </c>
      <c r="F1415">
        <v>66112754</v>
      </c>
      <c r="G1415" t="s">
        <v>2201</v>
      </c>
      <c r="H1415" t="s">
        <v>5419</v>
      </c>
      <c r="I1415" s="1">
        <v>45495</v>
      </c>
      <c r="J1415" s="1">
        <v>1</v>
      </c>
      <c r="K1415">
        <v>0</v>
      </c>
    </row>
    <row r="1416" spans="1:11" x14ac:dyDescent="0.75">
      <c r="A1416" t="s">
        <v>10</v>
      </c>
      <c r="B1416" t="s">
        <v>11</v>
      </c>
      <c r="C1416" t="s">
        <v>12</v>
      </c>
      <c r="D1416">
        <v>10260265</v>
      </c>
      <c r="E1416" t="s">
        <v>13</v>
      </c>
      <c r="F1416">
        <v>66112846</v>
      </c>
      <c r="G1416" t="s">
        <v>1806</v>
      </c>
      <c r="H1416" t="s">
        <v>5427</v>
      </c>
      <c r="I1416" s="1">
        <v>46029</v>
      </c>
      <c r="J1416" s="1">
        <v>1</v>
      </c>
      <c r="K1416">
        <v>0</v>
      </c>
    </row>
    <row r="1417" spans="1:11" x14ac:dyDescent="0.75">
      <c r="A1417" t="s">
        <v>10</v>
      </c>
      <c r="B1417" t="s">
        <v>11</v>
      </c>
      <c r="C1417" t="s">
        <v>12</v>
      </c>
      <c r="D1417">
        <v>10260265</v>
      </c>
      <c r="E1417" t="s">
        <v>13</v>
      </c>
      <c r="F1417">
        <v>66112937</v>
      </c>
      <c r="G1417" t="s">
        <v>3517</v>
      </c>
      <c r="H1417" t="s">
        <v>5415</v>
      </c>
      <c r="I1417" s="1">
        <v>46133</v>
      </c>
      <c r="J1417" s="1">
        <v>1</v>
      </c>
      <c r="K1417">
        <v>35</v>
      </c>
    </row>
    <row r="1418" spans="1:11" x14ac:dyDescent="0.75">
      <c r="A1418" t="s">
        <v>10</v>
      </c>
      <c r="B1418" t="s">
        <v>11</v>
      </c>
      <c r="C1418" t="s">
        <v>12</v>
      </c>
      <c r="D1418">
        <v>10260265</v>
      </c>
      <c r="E1418" t="s">
        <v>13</v>
      </c>
      <c r="F1418">
        <v>66112978</v>
      </c>
      <c r="G1418" t="s">
        <v>1470</v>
      </c>
      <c r="H1418" t="s">
        <v>5406</v>
      </c>
      <c r="I1418" s="1">
        <v>45832</v>
      </c>
      <c r="J1418" s="1">
        <v>1</v>
      </c>
      <c r="K1418">
        <v>150</v>
      </c>
    </row>
    <row r="1419" spans="1:11" x14ac:dyDescent="0.75">
      <c r="A1419" t="s">
        <v>10</v>
      </c>
      <c r="B1419" t="s">
        <v>11</v>
      </c>
      <c r="C1419" t="s">
        <v>12</v>
      </c>
      <c r="D1419">
        <v>10260265</v>
      </c>
      <c r="E1419" t="s">
        <v>13</v>
      </c>
      <c r="F1419">
        <v>66113128</v>
      </c>
      <c r="G1419" t="s">
        <v>2750</v>
      </c>
      <c r="H1419" t="s">
        <v>5407</v>
      </c>
      <c r="I1419" s="1">
        <v>45798</v>
      </c>
      <c r="J1419" s="1">
        <v>1</v>
      </c>
      <c r="K1419">
        <v>315</v>
      </c>
    </row>
    <row r="1420" spans="1:11" x14ac:dyDescent="0.75">
      <c r="A1420" t="s">
        <v>10</v>
      </c>
      <c r="B1420" t="s">
        <v>11</v>
      </c>
      <c r="C1420" t="s">
        <v>12</v>
      </c>
      <c r="D1420">
        <v>10260265</v>
      </c>
      <c r="E1420" t="s">
        <v>13</v>
      </c>
      <c r="F1420">
        <v>66113161</v>
      </c>
      <c r="G1420" t="s">
        <v>3014</v>
      </c>
      <c r="H1420" t="s">
        <v>5407</v>
      </c>
      <c r="I1420" s="1">
        <v>45830</v>
      </c>
      <c r="J1420" s="1">
        <v>1</v>
      </c>
      <c r="K1420">
        <v>65</v>
      </c>
    </row>
    <row r="1421" spans="1:11" x14ac:dyDescent="0.75">
      <c r="A1421" t="s">
        <v>10</v>
      </c>
      <c r="B1421" t="s">
        <v>11</v>
      </c>
      <c r="C1421" t="s">
        <v>12</v>
      </c>
      <c r="D1421">
        <v>10260265</v>
      </c>
      <c r="E1421" t="s">
        <v>13</v>
      </c>
      <c r="F1421">
        <v>66113180</v>
      </c>
      <c r="G1421" t="s">
        <v>934</v>
      </c>
      <c r="H1421" t="s">
        <v>5416</v>
      </c>
      <c r="I1421" s="1">
        <v>46029</v>
      </c>
      <c r="J1421" s="1">
        <v>1</v>
      </c>
      <c r="K1421">
        <v>307</v>
      </c>
    </row>
    <row r="1422" spans="1:11" x14ac:dyDescent="0.75">
      <c r="A1422" t="s">
        <v>10</v>
      </c>
      <c r="B1422" t="s">
        <v>11</v>
      </c>
      <c r="C1422" t="s">
        <v>12</v>
      </c>
      <c r="D1422">
        <v>10260265</v>
      </c>
      <c r="E1422" t="s">
        <v>13</v>
      </c>
      <c r="F1422">
        <v>66113275</v>
      </c>
      <c r="G1422" t="s">
        <v>1823</v>
      </c>
      <c r="H1422" t="s">
        <v>5407</v>
      </c>
      <c r="I1422" s="1">
        <v>45964</v>
      </c>
      <c r="J1422" s="1">
        <v>1</v>
      </c>
      <c r="K1422">
        <v>85</v>
      </c>
    </row>
    <row r="1423" spans="1:11" x14ac:dyDescent="0.75">
      <c r="A1423" t="s">
        <v>10</v>
      </c>
      <c r="B1423" t="s">
        <v>11</v>
      </c>
      <c r="C1423" t="s">
        <v>12</v>
      </c>
      <c r="D1423">
        <v>10260265</v>
      </c>
      <c r="E1423" t="s">
        <v>13</v>
      </c>
      <c r="F1423">
        <v>66113279</v>
      </c>
      <c r="G1423" t="s">
        <v>4457</v>
      </c>
      <c r="H1423" t="s">
        <v>5407</v>
      </c>
      <c r="I1423" s="1">
        <v>45964</v>
      </c>
      <c r="J1423" s="1">
        <v>1</v>
      </c>
      <c r="K1423">
        <v>70</v>
      </c>
    </row>
    <row r="1424" spans="1:11" x14ac:dyDescent="0.75">
      <c r="A1424" t="s">
        <v>10</v>
      </c>
      <c r="B1424" t="s">
        <v>11</v>
      </c>
      <c r="C1424" t="s">
        <v>12</v>
      </c>
      <c r="D1424">
        <v>10260265</v>
      </c>
      <c r="E1424" t="s">
        <v>13</v>
      </c>
      <c r="F1424">
        <v>66113310</v>
      </c>
      <c r="G1424" t="s">
        <v>2195</v>
      </c>
      <c r="H1424" t="s">
        <v>5419</v>
      </c>
      <c r="I1424" s="1">
        <v>45852</v>
      </c>
      <c r="J1424" s="1">
        <v>1</v>
      </c>
      <c r="K1424">
        <v>0</v>
      </c>
    </row>
    <row r="1425" spans="1:11" x14ac:dyDescent="0.75">
      <c r="A1425" t="s">
        <v>10</v>
      </c>
      <c r="B1425" t="s">
        <v>11</v>
      </c>
      <c r="C1425" t="s">
        <v>12</v>
      </c>
      <c r="D1425">
        <v>10260265</v>
      </c>
      <c r="E1425" t="s">
        <v>13</v>
      </c>
      <c r="F1425">
        <v>66113401</v>
      </c>
      <c r="G1425" t="s">
        <v>7295</v>
      </c>
      <c r="H1425" t="s">
        <v>7077</v>
      </c>
      <c r="I1425" s="1">
        <v>46142</v>
      </c>
      <c r="J1425" s="1">
        <v>1</v>
      </c>
      <c r="K1425">
        <v>50</v>
      </c>
    </row>
    <row r="1426" spans="1:11" x14ac:dyDescent="0.75">
      <c r="A1426" t="s">
        <v>10</v>
      </c>
      <c r="B1426" t="s">
        <v>11</v>
      </c>
      <c r="C1426" t="s">
        <v>12</v>
      </c>
      <c r="D1426">
        <v>10260265</v>
      </c>
      <c r="E1426" t="s">
        <v>13</v>
      </c>
      <c r="F1426">
        <v>66113410</v>
      </c>
      <c r="G1426" t="s">
        <v>3297</v>
      </c>
      <c r="H1426" t="s">
        <v>5427</v>
      </c>
      <c r="I1426" s="1">
        <v>45898</v>
      </c>
      <c r="J1426" s="1">
        <v>1</v>
      </c>
      <c r="K1426">
        <v>7</v>
      </c>
    </row>
    <row r="1427" spans="1:11" x14ac:dyDescent="0.75">
      <c r="A1427" t="s">
        <v>10</v>
      </c>
      <c r="B1427" t="s">
        <v>11</v>
      </c>
      <c r="C1427" t="s">
        <v>12</v>
      </c>
      <c r="D1427">
        <v>10260265</v>
      </c>
      <c r="E1427" t="s">
        <v>13</v>
      </c>
      <c r="F1427">
        <v>66113477</v>
      </c>
      <c r="G1427" t="s">
        <v>20</v>
      </c>
      <c r="H1427" t="s">
        <v>5446</v>
      </c>
      <c r="I1427" s="1">
        <v>45927</v>
      </c>
      <c r="J1427" s="1">
        <v>1</v>
      </c>
      <c r="K1427">
        <v>40</v>
      </c>
    </row>
    <row r="1428" spans="1:11" x14ac:dyDescent="0.75">
      <c r="A1428" t="s">
        <v>10</v>
      </c>
      <c r="B1428" t="s">
        <v>11</v>
      </c>
      <c r="C1428" t="s">
        <v>12</v>
      </c>
      <c r="D1428">
        <v>10260265</v>
      </c>
      <c r="E1428" t="s">
        <v>13</v>
      </c>
      <c r="F1428">
        <v>66113837</v>
      </c>
      <c r="G1428" t="s">
        <v>3781</v>
      </c>
      <c r="H1428" t="s">
        <v>5446</v>
      </c>
      <c r="I1428" s="1">
        <v>46014</v>
      </c>
      <c r="J1428" s="1">
        <v>1</v>
      </c>
      <c r="K1428">
        <v>910</v>
      </c>
    </row>
    <row r="1429" spans="1:11" x14ac:dyDescent="0.75">
      <c r="A1429" t="s">
        <v>10</v>
      </c>
      <c r="B1429" t="s">
        <v>11</v>
      </c>
      <c r="C1429" t="s">
        <v>12</v>
      </c>
      <c r="D1429">
        <v>10260265</v>
      </c>
      <c r="E1429" t="s">
        <v>13</v>
      </c>
      <c r="F1429">
        <v>66114844</v>
      </c>
      <c r="G1429" t="s">
        <v>2269</v>
      </c>
      <c r="H1429" t="s">
        <v>5407</v>
      </c>
      <c r="I1429" s="1">
        <v>46086</v>
      </c>
      <c r="J1429" s="1">
        <v>1</v>
      </c>
      <c r="K1429">
        <v>4927</v>
      </c>
    </row>
    <row r="1430" spans="1:11" x14ac:dyDescent="0.75">
      <c r="A1430" t="s">
        <v>10</v>
      </c>
      <c r="B1430" t="s">
        <v>11</v>
      </c>
      <c r="C1430" t="s">
        <v>12</v>
      </c>
      <c r="D1430">
        <v>10260265</v>
      </c>
      <c r="E1430" t="s">
        <v>13</v>
      </c>
      <c r="F1430">
        <v>66114990</v>
      </c>
      <c r="G1430" t="s">
        <v>2215</v>
      </c>
      <c r="H1430" t="s">
        <v>5407</v>
      </c>
      <c r="I1430" s="1">
        <v>46105</v>
      </c>
      <c r="J1430" s="1">
        <v>1</v>
      </c>
      <c r="K1430">
        <v>85</v>
      </c>
    </row>
    <row r="1431" spans="1:11" x14ac:dyDescent="0.75">
      <c r="A1431" t="s">
        <v>10</v>
      </c>
      <c r="B1431" t="s">
        <v>11</v>
      </c>
      <c r="C1431" t="s">
        <v>12</v>
      </c>
      <c r="D1431">
        <v>10260265</v>
      </c>
      <c r="E1431" t="s">
        <v>13</v>
      </c>
      <c r="F1431">
        <v>66114992</v>
      </c>
      <c r="G1431" t="s">
        <v>3081</v>
      </c>
      <c r="H1431" t="s">
        <v>5420</v>
      </c>
      <c r="I1431" s="1">
        <v>46112</v>
      </c>
      <c r="J1431" s="1">
        <v>1</v>
      </c>
      <c r="K1431">
        <v>0</v>
      </c>
    </row>
    <row r="1432" spans="1:11" x14ac:dyDescent="0.75">
      <c r="A1432" t="s">
        <v>10</v>
      </c>
      <c r="B1432" t="s">
        <v>11</v>
      </c>
      <c r="C1432" t="s">
        <v>12</v>
      </c>
      <c r="D1432">
        <v>10260265</v>
      </c>
      <c r="E1432" t="s">
        <v>13</v>
      </c>
      <c r="F1432">
        <v>66114993</v>
      </c>
      <c r="G1432" t="s">
        <v>3292</v>
      </c>
      <c r="H1432" t="s">
        <v>5412</v>
      </c>
      <c r="I1432" s="1">
        <v>46108</v>
      </c>
      <c r="J1432" s="1">
        <v>1</v>
      </c>
      <c r="K1432">
        <v>78</v>
      </c>
    </row>
    <row r="1433" spans="1:11" x14ac:dyDescent="0.75">
      <c r="A1433" t="s">
        <v>10</v>
      </c>
      <c r="B1433" t="s">
        <v>11</v>
      </c>
      <c r="C1433" t="s">
        <v>12</v>
      </c>
      <c r="D1433">
        <v>10260265</v>
      </c>
      <c r="E1433" t="s">
        <v>13</v>
      </c>
      <c r="F1433">
        <v>66115067</v>
      </c>
      <c r="G1433" t="s">
        <v>4169</v>
      </c>
      <c r="H1433" t="s">
        <v>5407</v>
      </c>
      <c r="I1433" s="1">
        <v>46161</v>
      </c>
      <c r="J1433" s="1">
        <v>1</v>
      </c>
      <c r="K1433">
        <v>180</v>
      </c>
    </row>
    <row r="1434" spans="1:11" x14ac:dyDescent="0.75">
      <c r="A1434" t="s">
        <v>10</v>
      </c>
      <c r="B1434" t="s">
        <v>11</v>
      </c>
      <c r="C1434" t="s">
        <v>12</v>
      </c>
      <c r="D1434">
        <v>10260265</v>
      </c>
      <c r="E1434" t="s">
        <v>13</v>
      </c>
      <c r="F1434">
        <v>66115120</v>
      </c>
      <c r="G1434" t="s">
        <v>1484</v>
      </c>
      <c r="H1434" t="s">
        <v>5407</v>
      </c>
      <c r="I1434" s="1">
        <v>46161</v>
      </c>
      <c r="J1434" s="1">
        <v>1</v>
      </c>
      <c r="K1434">
        <v>40</v>
      </c>
    </row>
    <row r="1435" spans="1:11" x14ac:dyDescent="0.75">
      <c r="A1435" t="s">
        <v>10</v>
      </c>
      <c r="B1435" t="s">
        <v>11</v>
      </c>
      <c r="C1435" t="s">
        <v>12</v>
      </c>
      <c r="D1435">
        <v>10260265</v>
      </c>
      <c r="E1435" t="s">
        <v>13</v>
      </c>
      <c r="F1435">
        <v>66115165</v>
      </c>
      <c r="G1435" t="s">
        <v>3877</v>
      </c>
      <c r="H1435" t="s">
        <v>5407</v>
      </c>
      <c r="I1435" s="1">
        <v>46161</v>
      </c>
      <c r="J1435" s="1">
        <v>1</v>
      </c>
      <c r="K1435">
        <v>125</v>
      </c>
    </row>
    <row r="1436" spans="1:11" x14ac:dyDescent="0.75">
      <c r="A1436" t="s">
        <v>10</v>
      </c>
      <c r="B1436" t="s">
        <v>11</v>
      </c>
      <c r="C1436" t="s">
        <v>12</v>
      </c>
      <c r="D1436">
        <v>10260265</v>
      </c>
      <c r="E1436" t="s">
        <v>13</v>
      </c>
      <c r="F1436">
        <v>66150239</v>
      </c>
      <c r="G1436" t="s">
        <v>4934</v>
      </c>
      <c r="H1436" t="s">
        <v>5406</v>
      </c>
      <c r="I1436" s="1">
        <v>44039</v>
      </c>
      <c r="J1436" s="1">
        <v>1</v>
      </c>
      <c r="K1436">
        <v>660</v>
      </c>
    </row>
    <row r="1437" spans="1:11" x14ac:dyDescent="0.75">
      <c r="A1437" t="s">
        <v>10</v>
      </c>
      <c r="B1437" t="s">
        <v>11</v>
      </c>
      <c r="C1437" t="s">
        <v>12</v>
      </c>
      <c r="D1437">
        <v>10260265</v>
      </c>
      <c r="E1437" t="s">
        <v>13</v>
      </c>
      <c r="F1437">
        <v>66150425</v>
      </c>
      <c r="G1437" t="s">
        <v>72</v>
      </c>
      <c r="H1437" t="s">
        <v>5407</v>
      </c>
      <c r="I1437" s="1">
        <v>45964</v>
      </c>
      <c r="J1437" s="1">
        <v>1</v>
      </c>
      <c r="K1437">
        <v>55</v>
      </c>
    </row>
    <row r="1438" spans="1:11" x14ac:dyDescent="0.75">
      <c r="A1438" t="s">
        <v>10</v>
      </c>
      <c r="B1438" t="s">
        <v>11</v>
      </c>
      <c r="C1438" t="s">
        <v>12</v>
      </c>
      <c r="D1438">
        <v>10260265</v>
      </c>
      <c r="E1438" t="s">
        <v>13</v>
      </c>
      <c r="F1438">
        <v>66150656</v>
      </c>
      <c r="G1438" t="s">
        <v>2314</v>
      </c>
      <c r="H1438" t="s">
        <v>5407</v>
      </c>
      <c r="I1438" s="1">
        <v>45161</v>
      </c>
      <c r="J1438" s="1">
        <v>1</v>
      </c>
      <c r="K1438">
        <v>5</v>
      </c>
    </row>
    <row r="1439" spans="1:11" x14ac:dyDescent="0.75">
      <c r="A1439" t="s">
        <v>10</v>
      </c>
      <c r="B1439" t="s">
        <v>11</v>
      </c>
      <c r="C1439" t="s">
        <v>12</v>
      </c>
      <c r="D1439">
        <v>10260265</v>
      </c>
      <c r="E1439" t="s">
        <v>13</v>
      </c>
      <c r="F1439">
        <v>66151450</v>
      </c>
      <c r="G1439" t="s">
        <v>1542</v>
      </c>
      <c r="H1439" t="s">
        <v>5407</v>
      </c>
      <c r="I1439" s="1">
        <v>45964</v>
      </c>
      <c r="J1439" s="1">
        <v>1</v>
      </c>
      <c r="K1439">
        <v>155</v>
      </c>
    </row>
    <row r="1440" spans="1:11" x14ac:dyDescent="0.75">
      <c r="A1440" t="s">
        <v>10</v>
      </c>
      <c r="B1440" t="s">
        <v>11</v>
      </c>
      <c r="C1440" t="s">
        <v>12</v>
      </c>
      <c r="D1440">
        <v>10260265</v>
      </c>
      <c r="E1440" t="s">
        <v>13</v>
      </c>
      <c r="F1440">
        <v>66151462</v>
      </c>
      <c r="G1440" t="s">
        <v>1564</v>
      </c>
      <c r="H1440" t="s">
        <v>5407</v>
      </c>
      <c r="I1440" s="1">
        <v>45536</v>
      </c>
      <c r="J1440" s="1">
        <v>1</v>
      </c>
      <c r="K1440">
        <v>30</v>
      </c>
    </row>
    <row r="1441" spans="1:11" x14ac:dyDescent="0.75">
      <c r="A1441" t="s">
        <v>10</v>
      </c>
      <c r="B1441" t="s">
        <v>11</v>
      </c>
      <c r="C1441" t="s">
        <v>12</v>
      </c>
      <c r="D1441">
        <v>10260265</v>
      </c>
      <c r="E1441" t="s">
        <v>13</v>
      </c>
      <c r="F1441">
        <v>66151477</v>
      </c>
      <c r="G1441" t="s">
        <v>1033</v>
      </c>
      <c r="H1441" t="s">
        <v>5407</v>
      </c>
      <c r="I1441" s="1">
        <v>45964</v>
      </c>
      <c r="J1441" s="1">
        <v>1</v>
      </c>
      <c r="K1441">
        <v>90</v>
      </c>
    </row>
    <row r="1442" spans="1:11" x14ac:dyDescent="0.75">
      <c r="A1442" t="s">
        <v>10</v>
      </c>
      <c r="B1442" t="s">
        <v>11</v>
      </c>
      <c r="C1442" t="s">
        <v>12</v>
      </c>
      <c r="D1442">
        <v>10260265</v>
      </c>
      <c r="E1442" t="s">
        <v>13</v>
      </c>
      <c r="F1442">
        <v>66151536</v>
      </c>
      <c r="G1442" t="s">
        <v>1809</v>
      </c>
      <c r="H1442" t="s">
        <v>5407</v>
      </c>
      <c r="I1442" s="1">
        <v>45964</v>
      </c>
      <c r="J1442" s="1">
        <v>1</v>
      </c>
      <c r="K1442">
        <v>40</v>
      </c>
    </row>
    <row r="1443" spans="1:11" x14ac:dyDescent="0.75">
      <c r="A1443" t="s">
        <v>10</v>
      </c>
      <c r="B1443" t="s">
        <v>11</v>
      </c>
      <c r="C1443" t="s">
        <v>12</v>
      </c>
      <c r="D1443">
        <v>10260265</v>
      </c>
      <c r="E1443" t="s">
        <v>13</v>
      </c>
      <c r="F1443">
        <v>66151538</v>
      </c>
      <c r="G1443" t="s">
        <v>4412</v>
      </c>
      <c r="H1443" t="s">
        <v>5413</v>
      </c>
      <c r="I1443" s="1">
        <v>44075</v>
      </c>
      <c r="J1443" s="1">
        <v>1</v>
      </c>
      <c r="K1443">
        <v>3265</v>
      </c>
    </row>
    <row r="1444" spans="1:11" x14ac:dyDescent="0.75">
      <c r="A1444" t="s">
        <v>10</v>
      </c>
      <c r="B1444" t="s">
        <v>11</v>
      </c>
      <c r="C1444" t="s">
        <v>12</v>
      </c>
      <c r="D1444">
        <v>10260265</v>
      </c>
      <c r="E1444" t="s">
        <v>13</v>
      </c>
      <c r="F1444">
        <v>66152005</v>
      </c>
      <c r="G1444" t="s">
        <v>1714</v>
      </c>
      <c r="H1444" t="s">
        <v>5406</v>
      </c>
      <c r="I1444" s="1">
        <v>44470</v>
      </c>
      <c r="J1444" s="1">
        <v>1</v>
      </c>
      <c r="K1444">
        <v>5</v>
      </c>
    </row>
    <row r="1445" spans="1:11" x14ac:dyDescent="0.75">
      <c r="A1445" t="s">
        <v>10</v>
      </c>
      <c r="B1445" t="s">
        <v>11</v>
      </c>
      <c r="C1445" t="s">
        <v>12</v>
      </c>
      <c r="D1445">
        <v>10260265</v>
      </c>
      <c r="E1445" t="s">
        <v>13</v>
      </c>
      <c r="F1445">
        <v>66152006</v>
      </c>
      <c r="G1445" t="s">
        <v>6991</v>
      </c>
      <c r="H1445" t="s">
        <v>5407</v>
      </c>
      <c r="I1445" s="1">
        <v>45474</v>
      </c>
      <c r="J1445" s="1">
        <v>1</v>
      </c>
      <c r="K1445">
        <v>330</v>
      </c>
    </row>
    <row r="1446" spans="1:11" x14ac:dyDescent="0.75">
      <c r="A1446" t="s">
        <v>10</v>
      </c>
      <c r="B1446" t="s">
        <v>11</v>
      </c>
      <c r="C1446" t="s">
        <v>12</v>
      </c>
      <c r="D1446">
        <v>10260265</v>
      </c>
      <c r="E1446" t="s">
        <v>13</v>
      </c>
      <c r="F1446">
        <v>66152010</v>
      </c>
      <c r="G1446" t="s">
        <v>1520</v>
      </c>
      <c r="H1446" t="s">
        <v>5407</v>
      </c>
      <c r="I1446" s="1">
        <v>45838</v>
      </c>
      <c r="J1446" s="1">
        <v>1</v>
      </c>
      <c r="K1446">
        <v>235</v>
      </c>
    </row>
    <row r="1447" spans="1:11" x14ac:dyDescent="0.75">
      <c r="A1447" t="s">
        <v>10</v>
      </c>
      <c r="B1447" t="s">
        <v>11</v>
      </c>
      <c r="C1447" t="s">
        <v>12</v>
      </c>
      <c r="D1447">
        <v>10260265</v>
      </c>
      <c r="E1447" t="s">
        <v>13</v>
      </c>
      <c r="F1447">
        <v>66152033</v>
      </c>
      <c r="G1447" t="s">
        <v>483</v>
      </c>
      <c r="H1447" t="s">
        <v>5407</v>
      </c>
      <c r="I1447" s="1">
        <v>43983</v>
      </c>
      <c r="J1447" s="1">
        <v>1</v>
      </c>
      <c r="K1447">
        <v>5</v>
      </c>
    </row>
    <row r="1448" spans="1:11" x14ac:dyDescent="0.75">
      <c r="A1448" t="s">
        <v>10</v>
      </c>
      <c r="B1448" t="s">
        <v>11</v>
      </c>
      <c r="C1448" t="s">
        <v>12</v>
      </c>
      <c r="D1448">
        <v>10260265</v>
      </c>
      <c r="E1448" t="s">
        <v>13</v>
      </c>
      <c r="F1448">
        <v>66152134</v>
      </c>
      <c r="G1448" t="s">
        <v>2895</v>
      </c>
      <c r="H1448" t="s">
        <v>5407</v>
      </c>
      <c r="I1448" s="1">
        <v>45413</v>
      </c>
      <c r="J1448" s="1">
        <v>1</v>
      </c>
      <c r="K1448">
        <v>15</v>
      </c>
    </row>
    <row r="1449" spans="1:11" x14ac:dyDescent="0.75">
      <c r="A1449" t="s">
        <v>10</v>
      </c>
      <c r="B1449" t="s">
        <v>11</v>
      </c>
      <c r="C1449" t="s">
        <v>12</v>
      </c>
      <c r="D1449">
        <v>10260265</v>
      </c>
      <c r="E1449" t="s">
        <v>13</v>
      </c>
      <c r="F1449">
        <v>66152137</v>
      </c>
      <c r="G1449" t="s">
        <v>2574</v>
      </c>
      <c r="H1449" t="s">
        <v>5407</v>
      </c>
      <c r="I1449" s="1">
        <v>44075</v>
      </c>
      <c r="J1449" s="1">
        <v>1</v>
      </c>
      <c r="K1449">
        <v>25</v>
      </c>
    </row>
    <row r="1450" spans="1:11" x14ac:dyDescent="0.75">
      <c r="A1450" t="s">
        <v>10</v>
      </c>
      <c r="B1450" t="s">
        <v>11</v>
      </c>
      <c r="C1450" t="s">
        <v>12</v>
      </c>
      <c r="D1450">
        <v>10260265</v>
      </c>
      <c r="E1450" t="s">
        <v>13</v>
      </c>
      <c r="F1450">
        <v>66152168</v>
      </c>
      <c r="G1450" t="s">
        <v>3115</v>
      </c>
      <c r="H1450" t="s">
        <v>5407</v>
      </c>
      <c r="I1450" s="1">
        <v>45964</v>
      </c>
      <c r="J1450" s="1">
        <v>1</v>
      </c>
      <c r="K1450">
        <v>35</v>
      </c>
    </row>
    <row r="1451" spans="1:11" x14ac:dyDescent="0.75">
      <c r="A1451" t="s">
        <v>10</v>
      </c>
      <c r="B1451" t="s">
        <v>11</v>
      </c>
      <c r="C1451" t="s">
        <v>12</v>
      </c>
      <c r="D1451">
        <v>10260265</v>
      </c>
      <c r="E1451" t="s">
        <v>13</v>
      </c>
      <c r="F1451">
        <v>66152170</v>
      </c>
      <c r="G1451" t="s">
        <v>4882</v>
      </c>
      <c r="H1451" t="s">
        <v>5406</v>
      </c>
      <c r="I1451" s="1">
        <v>45629</v>
      </c>
      <c r="J1451" s="1">
        <v>1</v>
      </c>
      <c r="K1451">
        <v>242</v>
      </c>
    </row>
    <row r="1452" spans="1:11" x14ac:dyDescent="0.75">
      <c r="A1452" t="s">
        <v>10</v>
      </c>
      <c r="B1452" t="s">
        <v>11</v>
      </c>
      <c r="C1452" t="s">
        <v>12</v>
      </c>
      <c r="D1452">
        <v>10260265</v>
      </c>
      <c r="E1452" t="s">
        <v>13</v>
      </c>
      <c r="F1452">
        <v>66152178</v>
      </c>
      <c r="G1452" t="s">
        <v>1019</v>
      </c>
      <c r="H1452" t="s">
        <v>5407</v>
      </c>
      <c r="I1452" s="1">
        <v>44075</v>
      </c>
      <c r="J1452" s="1">
        <v>1</v>
      </c>
      <c r="K1452">
        <v>45</v>
      </c>
    </row>
    <row r="1453" spans="1:11" x14ac:dyDescent="0.75">
      <c r="A1453" t="s">
        <v>10</v>
      </c>
      <c r="B1453" t="s">
        <v>11</v>
      </c>
      <c r="C1453" t="s">
        <v>12</v>
      </c>
      <c r="D1453">
        <v>10260265</v>
      </c>
      <c r="E1453" t="s">
        <v>13</v>
      </c>
      <c r="F1453">
        <v>66152245</v>
      </c>
      <c r="G1453" t="s">
        <v>836</v>
      </c>
      <c r="H1453" t="s">
        <v>5407</v>
      </c>
      <c r="I1453" s="1">
        <v>45592</v>
      </c>
      <c r="J1453" s="1">
        <v>1</v>
      </c>
      <c r="K1453">
        <v>25</v>
      </c>
    </row>
    <row r="1454" spans="1:11" x14ac:dyDescent="0.75">
      <c r="A1454" t="s">
        <v>10</v>
      </c>
      <c r="B1454" t="s">
        <v>11</v>
      </c>
      <c r="C1454" t="s">
        <v>12</v>
      </c>
      <c r="D1454">
        <v>10260265</v>
      </c>
      <c r="E1454" t="s">
        <v>13</v>
      </c>
      <c r="F1454">
        <v>66152698</v>
      </c>
      <c r="G1454" t="s">
        <v>6991</v>
      </c>
      <c r="H1454" t="s">
        <v>5407</v>
      </c>
      <c r="I1454" s="1">
        <v>45945</v>
      </c>
      <c r="J1454" s="1">
        <v>1</v>
      </c>
      <c r="K1454">
        <v>35</v>
      </c>
    </row>
    <row r="1455" spans="1:11" x14ac:dyDescent="0.75">
      <c r="A1455" t="s">
        <v>10</v>
      </c>
      <c r="B1455" t="s">
        <v>11</v>
      </c>
      <c r="C1455" t="s">
        <v>12</v>
      </c>
      <c r="D1455">
        <v>10260265</v>
      </c>
      <c r="E1455" t="s">
        <v>13</v>
      </c>
      <c r="F1455">
        <v>66152825</v>
      </c>
      <c r="G1455" t="s">
        <v>5225</v>
      </c>
      <c r="H1455" t="s">
        <v>5407</v>
      </c>
      <c r="I1455" s="1">
        <v>45200</v>
      </c>
      <c r="J1455" s="1">
        <v>1</v>
      </c>
      <c r="K1455">
        <v>385</v>
      </c>
    </row>
    <row r="1456" spans="1:11" x14ac:dyDescent="0.75">
      <c r="A1456" t="s">
        <v>10</v>
      </c>
      <c r="B1456" t="s">
        <v>11</v>
      </c>
      <c r="C1456" t="s">
        <v>12</v>
      </c>
      <c r="D1456">
        <v>10260265</v>
      </c>
      <c r="E1456" t="s">
        <v>13</v>
      </c>
      <c r="F1456">
        <v>66153022</v>
      </c>
      <c r="G1456" t="s">
        <v>2744</v>
      </c>
      <c r="H1456" t="s">
        <v>5447</v>
      </c>
      <c r="I1456" s="1">
        <v>45372</v>
      </c>
      <c r="J1456" s="1">
        <v>1</v>
      </c>
      <c r="K1456">
        <v>0</v>
      </c>
    </row>
    <row r="1457" spans="1:11" x14ac:dyDescent="0.75">
      <c r="A1457" t="s">
        <v>10</v>
      </c>
      <c r="B1457" t="s">
        <v>11</v>
      </c>
      <c r="C1457" t="s">
        <v>12</v>
      </c>
      <c r="D1457">
        <v>10260265</v>
      </c>
      <c r="E1457" t="s">
        <v>13</v>
      </c>
      <c r="F1457">
        <v>66153722</v>
      </c>
      <c r="G1457" t="s">
        <v>4662</v>
      </c>
      <c r="H1457" t="s">
        <v>5407</v>
      </c>
      <c r="I1457" s="1">
        <v>45838</v>
      </c>
      <c r="J1457" s="1">
        <v>1</v>
      </c>
      <c r="K1457">
        <v>80</v>
      </c>
    </row>
    <row r="1458" spans="1:11" x14ac:dyDescent="0.75">
      <c r="A1458" t="s">
        <v>10</v>
      </c>
      <c r="B1458" t="s">
        <v>11</v>
      </c>
      <c r="C1458" t="s">
        <v>12</v>
      </c>
      <c r="D1458">
        <v>10260265</v>
      </c>
      <c r="E1458" t="s">
        <v>13</v>
      </c>
      <c r="F1458">
        <v>66153726</v>
      </c>
      <c r="G1458" t="s">
        <v>3214</v>
      </c>
      <c r="H1458" t="s">
        <v>5407</v>
      </c>
      <c r="I1458" s="1">
        <v>45964</v>
      </c>
      <c r="J1458" s="1">
        <v>1</v>
      </c>
      <c r="K1458">
        <v>132</v>
      </c>
    </row>
    <row r="1459" spans="1:11" x14ac:dyDescent="0.75">
      <c r="A1459" t="s">
        <v>10</v>
      </c>
      <c r="B1459" t="s">
        <v>11</v>
      </c>
      <c r="C1459" t="s">
        <v>12</v>
      </c>
      <c r="D1459">
        <v>10260265</v>
      </c>
      <c r="E1459" t="s">
        <v>13</v>
      </c>
      <c r="F1459">
        <v>66153728</v>
      </c>
      <c r="G1459" t="s">
        <v>4998</v>
      </c>
      <c r="H1459" t="s">
        <v>5407</v>
      </c>
      <c r="I1459" s="1">
        <v>45630</v>
      </c>
      <c r="J1459" s="1">
        <v>1</v>
      </c>
      <c r="K1459">
        <v>214</v>
      </c>
    </row>
    <row r="1460" spans="1:11" x14ac:dyDescent="0.75">
      <c r="A1460" t="s">
        <v>10</v>
      </c>
      <c r="B1460" t="s">
        <v>11</v>
      </c>
      <c r="C1460" t="s">
        <v>12</v>
      </c>
      <c r="D1460">
        <v>10260265</v>
      </c>
      <c r="E1460" t="s">
        <v>13</v>
      </c>
      <c r="F1460">
        <v>66153733</v>
      </c>
      <c r="G1460" t="s">
        <v>2842</v>
      </c>
      <c r="H1460" t="s">
        <v>5407</v>
      </c>
      <c r="I1460" s="1">
        <v>45838</v>
      </c>
      <c r="J1460" s="1">
        <v>1</v>
      </c>
      <c r="K1460">
        <v>127</v>
      </c>
    </row>
    <row r="1461" spans="1:11" x14ac:dyDescent="0.75">
      <c r="A1461" t="s">
        <v>10</v>
      </c>
      <c r="B1461" t="s">
        <v>11</v>
      </c>
      <c r="C1461" t="s">
        <v>12</v>
      </c>
      <c r="D1461">
        <v>10260265</v>
      </c>
      <c r="E1461" t="s">
        <v>13</v>
      </c>
      <c r="F1461">
        <v>66153752</v>
      </c>
      <c r="G1461" t="s">
        <v>1016</v>
      </c>
      <c r="H1461" t="s">
        <v>5407</v>
      </c>
      <c r="I1461" s="1">
        <v>44470</v>
      </c>
      <c r="J1461" s="1">
        <v>1</v>
      </c>
      <c r="K1461">
        <v>55</v>
      </c>
    </row>
    <row r="1462" spans="1:11" x14ac:dyDescent="0.75">
      <c r="A1462" t="s">
        <v>10</v>
      </c>
      <c r="B1462" t="s">
        <v>11</v>
      </c>
      <c r="C1462" t="s">
        <v>12</v>
      </c>
      <c r="D1462">
        <v>10260265</v>
      </c>
      <c r="E1462" t="s">
        <v>13</v>
      </c>
      <c r="F1462">
        <v>66153780</v>
      </c>
      <c r="G1462" t="s">
        <v>1050</v>
      </c>
      <c r="H1462" t="s">
        <v>5407</v>
      </c>
      <c r="I1462" s="1">
        <v>46091</v>
      </c>
      <c r="J1462" s="1">
        <v>1</v>
      </c>
      <c r="K1462">
        <v>320</v>
      </c>
    </row>
    <row r="1463" spans="1:11" x14ac:dyDescent="0.75">
      <c r="A1463" t="s">
        <v>10</v>
      </c>
      <c r="B1463" t="s">
        <v>11</v>
      </c>
      <c r="C1463" t="s">
        <v>12</v>
      </c>
      <c r="D1463">
        <v>10260265</v>
      </c>
      <c r="E1463" t="s">
        <v>13</v>
      </c>
      <c r="F1463">
        <v>66153892</v>
      </c>
      <c r="G1463" t="s">
        <v>2742</v>
      </c>
      <c r="H1463" t="s">
        <v>5407</v>
      </c>
      <c r="I1463" s="1">
        <v>45964</v>
      </c>
      <c r="J1463" s="1">
        <v>1</v>
      </c>
      <c r="K1463">
        <v>135</v>
      </c>
    </row>
    <row r="1464" spans="1:11" x14ac:dyDescent="0.75">
      <c r="A1464" t="s">
        <v>10</v>
      </c>
      <c r="B1464" t="s">
        <v>11</v>
      </c>
      <c r="C1464" t="s">
        <v>12</v>
      </c>
      <c r="D1464">
        <v>10260265</v>
      </c>
      <c r="E1464" t="s">
        <v>13</v>
      </c>
      <c r="F1464">
        <v>66153894</v>
      </c>
      <c r="G1464" t="s">
        <v>1888</v>
      </c>
      <c r="H1464" t="s">
        <v>5407</v>
      </c>
      <c r="I1464" s="1">
        <v>45733</v>
      </c>
      <c r="J1464" s="1">
        <v>1</v>
      </c>
      <c r="K1464">
        <v>194</v>
      </c>
    </row>
    <row r="1465" spans="1:11" x14ac:dyDescent="0.75">
      <c r="A1465" t="s">
        <v>10</v>
      </c>
      <c r="B1465" t="s">
        <v>11</v>
      </c>
      <c r="C1465" t="s">
        <v>12</v>
      </c>
      <c r="D1465">
        <v>10260265</v>
      </c>
      <c r="E1465" t="s">
        <v>13</v>
      </c>
      <c r="F1465">
        <v>66153902</v>
      </c>
      <c r="G1465" t="s">
        <v>2686</v>
      </c>
      <c r="H1465" t="s">
        <v>5407</v>
      </c>
      <c r="I1465" s="1">
        <v>45964</v>
      </c>
      <c r="J1465" s="1">
        <v>1</v>
      </c>
      <c r="K1465">
        <v>30</v>
      </c>
    </row>
    <row r="1466" spans="1:11" x14ac:dyDescent="0.75">
      <c r="A1466" t="s">
        <v>10</v>
      </c>
      <c r="B1466" t="s">
        <v>11</v>
      </c>
      <c r="C1466" t="s">
        <v>12</v>
      </c>
      <c r="D1466">
        <v>10260265</v>
      </c>
      <c r="E1466" t="s">
        <v>13</v>
      </c>
      <c r="F1466">
        <v>66154033</v>
      </c>
      <c r="G1466" t="s">
        <v>4566</v>
      </c>
      <c r="H1466" t="s">
        <v>5407</v>
      </c>
      <c r="I1466" s="1">
        <v>44075</v>
      </c>
      <c r="J1466" s="1">
        <v>1</v>
      </c>
      <c r="K1466">
        <v>25</v>
      </c>
    </row>
    <row r="1467" spans="1:11" x14ac:dyDescent="0.75">
      <c r="A1467" t="s">
        <v>10</v>
      </c>
      <c r="B1467" t="s">
        <v>11</v>
      </c>
      <c r="C1467" t="s">
        <v>12</v>
      </c>
      <c r="D1467">
        <v>10260265</v>
      </c>
      <c r="E1467" t="s">
        <v>13</v>
      </c>
      <c r="F1467">
        <v>66154168</v>
      </c>
      <c r="G1467" t="s">
        <v>2355</v>
      </c>
      <c r="H1467" t="s">
        <v>5407</v>
      </c>
      <c r="I1467" s="1">
        <v>45964</v>
      </c>
      <c r="J1467" s="1">
        <v>1</v>
      </c>
      <c r="K1467">
        <v>30</v>
      </c>
    </row>
    <row r="1468" spans="1:11" x14ac:dyDescent="0.75">
      <c r="A1468" t="s">
        <v>10</v>
      </c>
      <c r="B1468" t="s">
        <v>11</v>
      </c>
      <c r="C1468" t="s">
        <v>12</v>
      </c>
      <c r="D1468">
        <v>10260265</v>
      </c>
      <c r="E1468" t="s">
        <v>13</v>
      </c>
      <c r="F1468">
        <v>66154291</v>
      </c>
      <c r="G1468" t="s">
        <v>2471</v>
      </c>
      <c r="H1468" t="s">
        <v>5407</v>
      </c>
      <c r="I1468" s="1">
        <v>45964</v>
      </c>
      <c r="J1468" s="1">
        <v>1</v>
      </c>
      <c r="K1468">
        <v>20</v>
      </c>
    </row>
    <row r="1469" spans="1:11" x14ac:dyDescent="0.75">
      <c r="A1469" t="s">
        <v>10</v>
      </c>
      <c r="B1469" t="s">
        <v>11</v>
      </c>
      <c r="C1469" t="s">
        <v>12</v>
      </c>
      <c r="D1469">
        <v>10260265</v>
      </c>
      <c r="E1469" t="s">
        <v>13</v>
      </c>
      <c r="F1469">
        <v>66154296</v>
      </c>
      <c r="G1469" t="s">
        <v>4710</v>
      </c>
      <c r="H1469" t="s">
        <v>5407</v>
      </c>
      <c r="I1469" s="1">
        <v>45964</v>
      </c>
      <c r="J1469" s="1">
        <v>1</v>
      </c>
      <c r="K1469">
        <v>65</v>
      </c>
    </row>
    <row r="1470" spans="1:11" x14ac:dyDescent="0.75">
      <c r="A1470" t="s">
        <v>10</v>
      </c>
      <c r="B1470" t="s">
        <v>11</v>
      </c>
      <c r="C1470" t="s">
        <v>12</v>
      </c>
      <c r="D1470">
        <v>10260265</v>
      </c>
      <c r="E1470" t="s">
        <v>13</v>
      </c>
      <c r="F1470">
        <v>66154298</v>
      </c>
      <c r="G1470" t="s">
        <v>3900</v>
      </c>
      <c r="H1470" t="s">
        <v>5407</v>
      </c>
      <c r="I1470" s="1">
        <v>45964</v>
      </c>
      <c r="J1470" s="1">
        <v>1</v>
      </c>
      <c r="K1470">
        <v>55</v>
      </c>
    </row>
    <row r="1471" spans="1:11" x14ac:dyDescent="0.75">
      <c r="A1471" t="s">
        <v>10</v>
      </c>
      <c r="B1471" t="s">
        <v>11</v>
      </c>
      <c r="C1471" t="s">
        <v>12</v>
      </c>
      <c r="D1471">
        <v>10260265</v>
      </c>
      <c r="E1471" t="s">
        <v>13</v>
      </c>
      <c r="F1471">
        <v>66154311</v>
      </c>
      <c r="G1471" t="s">
        <v>3346</v>
      </c>
      <c r="H1471" t="s">
        <v>5407</v>
      </c>
      <c r="I1471" s="1">
        <v>45964</v>
      </c>
      <c r="J1471" s="1">
        <v>1</v>
      </c>
      <c r="K1471">
        <v>40</v>
      </c>
    </row>
    <row r="1472" spans="1:11" x14ac:dyDescent="0.75">
      <c r="A1472" t="s">
        <v>10</v>
      </c>
      <c r="B1472" t="s">
        <v>11</v>
      </c>
      <c r="C1472" t="s">
        <v>12</v>
      </c>
      <c r="D1472">
        <v>10260265</v>
      </c>
      <c r="E1472" t="s">
        <v>13</v>
      </c>
      <c r="F1472">
        <v>66154317</v>
      </c>
      <c r="G1472" t="s">
        <v>4549</v>
      </c>
      <c r="H1472" t="s">
        <v>5407</v>
      </c>
      <c r="I1472" s="1">
        <v>45733</v>
      </c>
      <c r="J1472" s="1">
        <v>1</v>
      </c>
      <c r="K1472">
        <v>45</v>
      </c>
    </row>
    <row r="1473" spans="1:11" x14ac:dyDescent="0.75">
      <c r="A1473" t="s">
        <v>10</v>
      </c>
      <c r="B1473" t="s">
        <v>11</v>
      </c>
      <c r="C1473" t="s">
        <v>12</v>
      </c>
      <c r="D1473">
        <v>10260265</v>
      </c>
      <c r="E1473" t="s">
        <v>13</v>
      </c>
      <c r="F1473">
        <v>66154319</v>
      </c>
      <c r="G1473" t="s">
        <v>626</v>
      </c>
      <c r="H1473" t="s">
        <v>5407</v>
      </c>
      <c r="I1473" s="1">
        <v>45964</v>
      </c>
      <c r="J1473" s="1">
        <v>1</v>
      </c>
      <c r="K1473">
        <v>45</v>
      </c>
    </row>
    <row r="1474" spans="1:11" x14ac:dyDescent="0.75">
      <c r="A1474" t="s">
        <v>10</v>
      </c>
      <c r="B1474" t="s">
        <v>11</v>
      </c>
      <c r="C1474" t="s">
        <v>12</v>
      </c>
      <c r="D1474">
        <v>10260265</v>
      </c>
      <c r="E1474" t="s">
        <v>13</v>
      </c>
      <c r="F1474">
        <v>66154686</v>
      </c>
      <c r="G1474" t="s">
        <v>3254</v>
      </c>
      <c r="H1474" t="s">
        <v>5407</v>
      </c>
      <c r="I1474" s="1">
        <v>45964</v>
      </c>
      <c r="J1474" s="1">
        <v>1</v>
      </c>
      <c r="K1474">
        <v>130</v>
      </c>
    </row>
    <row r="1475" spans="1:11" x14ac:dyDescent="0.75">
      <c r="A1475" t="s">
        <v>10</v>
      </c>
      <c r="B1475" t="s">
        <v>11</v>
      </c>
      <c r="C1475" t="s">
        <v>12</v>
      </c>
      <c r="D1475">
        <v>10260265</v>
      </c>
      <c r="E1475" t="s">
        <v>13</v>
      </c>
      <c r="F1475">
        <v>66154991</v>
      </c>
      <c r="G1475" t="s">
        <v>1705</v>
      </c>
      <c r="H1475" t="s">
        <v>5446</v>
      </c>
      <c r="I1475" s="1">
        <v>44805</v>
      </c>
      <c r="J1475" s="1">
        <v>1</v>
      </c>
      <c r="K1475">
        <v>1123</v>
      </c>
    </row>
    <row r="1476" spans="1:11" x14ac:dyDescent="0.75">
      <c r="A1476" t="s">
        <v>10</v>
      </c>
      <c r="B1476" t="s">
        <v>11</v>
      </c>
      <c r="C1476" t="s">
        <v>12</v>
      </c>
      <c r="D1476">
        <v>10260265</v>
      </c>
      <c r="E1476" t="s">
        <v>13</v>
      </c>
      <c r="F1476">
        <v>66155101</v>
      </c>
      <c r="G1476" t="s">
        <v>2957</v>
      </c>
      <c r="H1476" t="s">
        <v>5420</v>
      </c>
      <c r="I1476" s="1">
        <v>45372</v>
      </c>
      <c r="J1476" s="1">
        <v>1</v>
      </c>
      <c r="K1476">
        <v>695</v>
      </c>
    </row>
    <row r="1477" spans="1:11" x14ac:dyDescent="0.75">
      <c r="A1477" t="s">
        <v>10</v>
      </c>
      <c r="B1477" t="s">
        <v>11</v>
      </c>
      <c r="C1477" t="s">
        <v>12</v>
      </c>
      <c r="D1477">
        <v>10260265</v>
      </c>
      <c r="E1477" t="s">
        <v>13</v>
      </c>
      <c r="F1477">
        <v>66155238</v>
      </c>
      <c r="G1477" t="s">
        <v>4751</v>
      </c>
      <c r="H1477" t="s">
        <v>5407</v>
      </c>
      <c r="I1477" s="1">
        <v>44652</v>
      </c>
      <c r="J1477" s="1">
        <v>1</v>
      </c>
      <c r="K1477">
        <v>5</v>
      </c>
    </row>
    <row r="1478" spans="1:11" x14ac:dyDescent="0.75">
      <c r="A1478" t="s">
        <v>10</v>
      </c>
      <c r="B1478" t="s">
        <v>11</v>
      </c>
      <c r="C1478" t="s">
        <v>12</v>
      </c>
      <c r="D1478">
        <v>10260265</v>
      </c>
      <c r="E1478" t="s">
        <v>13</v>
      </c>
      <c r="F1478">
        <v>66155365</v>
      </c>
      <c r="G1478" t="s">
        <v>4768</v>
      </c>
      <c r="H1478" t="s">
        <v>5421</v>
      </c>
      <c r="I1478" s="1">
        <v>44986</v>
      </c>
      <c r="J1478" s="1">
        <v>1</v>
      </c>
      <c r="K1478">
        <v>2020</v>
      </c>
    </row>
    <row r="1479" spans="1:11" x14ac:dyDescent="0.75">
      <c r="A1479" t="s">
        <v>10</v>
      </c>
      <c r="B1479" t="s">
        <v>11</v>
      </c>
      <c r="C1479" t="s">
        <v>12</v>
      </c>
      <c r="D1479">
        <v>10260265</v>
      </c>
      <c r="E1479" t="s">
        <v>13</v>
      </c>
      <c r="F1479">
        <v>66155386</v>
      </c>
      <c r="G1479" t="s">
        <v>3488</v>
      </c>
      <c r="H1479" t="s">
        <v>5407</v>
      </c>
      <c r="I1479" s="1">
        <v>45413</v>
      </c>
      <c r="J1479" s="1">
        <v>1</v>
      </c>
      <c r="K1479">
        <v>335</v>
      </c>
    </row>
    <row r="1480" spans="1:11" x14ac:dyDescent="0.75">
      <c r="A1480" t="s">
        <v>10</v>
      </c>
      <c r="B1480" t="s">
        <v>11</v>
      </c>
      <c r="C1480" t="s">
        <v>12</v>
      </c>
      <c r="D1480">
        <v>10260265</v>
      </c>
      <c r="E1480" t="s">
        <v>13</v>
      </c>
      <c r="F1480">
        <v>66155900</v>
      </c>
      <c r="G1480" t="s">
        <v>2620</v>
      </c>
      <c r="H1480" t="s">
        <v>5407</v>
      </c>
      <c r="I1480" s="1">
        <v>45964</v>
      </c>
      <c r="J1480" s="1">
        <v>1</v>
      </c>
      <c r="K1480">
        <v>40</v>
      </c>
    </row>
    <row r="1481" spans="1:11" x14ac:dyDescent="0.75">
      <c r="A1481" t="s">
        <v>10</v>
      </c>
      <c r="B1481" t="s">
        <v>11</v>
      </c>
      <c r="C1481" t="s">
        <v>12</v>
      </c>
      <c r="D1481">
        <v>10260265</v>
      </c>
      <c r="E1481" t="s">
        <v>13</v>
      </c>
      <c r="F1481">
        <v>66155903</v>
      </c>
      <c r="G1481" t="s">
        <v>2886</v>
      </c>
      <c r="H1481" t="s">
        <v>5407</v>
      </c>
      <c r="I1481" s="1">
        <v>45964</v>
      </c>
      <c r="J1481" s="1">
        <v>1</v>
      </c>
      <c r="K1481">
        <v>95</v>
      </c>
    </row>
    <row r="1482" spans="1:11" x14ac:dyDescent="0.75">
      <c r="A1482" t="s">
        <v>10</v>
      </c>
      <c r="B1482" t="s">
        <v>11</v>
      </c>
      <c r="C1482" t="s">
        <v>12</v>
      </c>
      <c r="D1482">
        <v>10260265</v>
      </c>
      <c r="E1482" t="s">
        <v>13</v>
      </c>
      <c r="F1482">
        <v>66155907</v>
      </c>
      <c r="G1482" t="s">
        <v>3488</v>
      </c>
      <c r="H1482" t="s">
        <v>5407</v>
      </c>
      <c r="I1482" s="1">
        <v>45964</v>
      </c>
      <c r="J1482" s="1">
        <v>1</v>
      </c>
      <c r="K1482">
        <v>5</v>
      </c>
    </row>
    <row r="1483" spans="1:11" x14ac:dyDescent="0.75">
      <c r="A1483" t="s">
        <v>10</v>
      </c>
      <c r="B1483" t="s">
        <v>11</v>
      </c>
      <c r="C1483" t="s">
        <v>12</v>
      </c>
      <c r="D1483">
        <v>10260265</v>
      </c>
      <c r="E1483" t="s">
        <v>13</v>
      </c>
      <c r="F1483">
        <v>66155909</v>
      </c>
      <c r="G1483" t="s">
        <v>2951</v>
      </c>
      <c r="H1483" t="s">
        <v>5407</v>
      </c>
      <c r="I1483" s="1">
        <v>45964</v>
      </c>
      <c r="J1483" s="1">
        <v>1</v>
      </c>
      <c r="K1483">
        <v>105</v>
      </c>
    </row>
    <row r="1484" spans="1:11" x14ac:dyDescent="0.75">
      <c r="A1484" t="s">
        <v>10</v>
      </c>
      <c r="B1484" t="s">
        <v>11</v>
      </c>
      <c r="C1484" t="s">
        <v>12</v>
      </c>
      <c r="D1484">
        <v>10260265</v>
      </c>
      <c r="E1484" t="s">
        <v>13</v>
      </c>
      <c r="F1484">
        <v>66155935</v>
      </c>
      <c r="G1484" t="s">
        <v>4538</v>
      </c>
      <c r="H1484" t="s">
        <v>5407</v>
      </c>
      <c r="I1484" s="1">
        <v>45964</v>
      </c>
      <c r="J1484" s="1">
        <v>1</v>
      </c>
      <c r="K1484">
        <v>40</v>
      </c>
    </row>
    <row r="1485" spans="1:11" x14ac:dyDescent="0.75">
      <c r="A1485" t="s">
        <v>10</v>
      </c>
      <c r="B1485" t="s">
        <v>11</v>
      </c>
      <c r="C1485" t="s">
        <v>12</v>
      </c>
      <c r="D1485">
        <v>10260265</v>
      </c>
      <c r="E1485" t="s">
        <v>13</v>
      </c>
      <c r="F1485">
        <v>66156087</v>
      </c>
      <c r="G1485" t="s">
        <v>3025</v>
      </c>
      <c r="H1485" t="s">
        <v>5407</v>
      </c>
      <c r="I1485" s="1">
        <v>45964</v>
      </c>
      <c r="J1485" s="1">
        <v>1</v>
      </c>
      <c r="K1485">
        <v>25</v>
      </c>
    </row>
    <row r="1486" spans="1:11" x14ac:dyDescent="0.75">
      <c r="A1486" t="s">
        <v>10</v>
      </c>
      <c r="B1486" t="s">
        <v>11</v>
      </c>
      <c r="C1486" t="s">
        <v>12</v>
      </c>
      <c r="D1486">
        <v>10260265</v>
      </c>
      <c r="E1486" t="s">
        <v>13</v>
      </c>
      <c r="F1486">
        <v>66156092</v>
      </c>
      <c r="G1486" t="s">
        <v>1350</v>
      </c>
      <c r="H1486" t="s">
        <v>5407</v>
      </c>
      <c r="I1486" s="1">
        <v>45733</v>
      </c>
      <c r="J1486" s="1">
        <v>1</v>
      </c>
      <c r="K1486">
        <v>35</v>
      </c>
    </row>
    <row r="1487" spans="1:11" x14ac:dyDescent="0.75">
      <c r="A1487" t="s">
        <v>10</v>
      </c>
      <c r="B1487" t="s">
        <v>11</v>
      </c>
      <c r="C1487" t="s">
        <v>12</v>
      </c>
      <c r="D1487">
        <v>10260265</v>
      </c>
      <c r="E1487" t="s">
        <v>13</v>
      </c>
      <c r="F1487">
        <v>66156440</v>
      </c>
      <c r="G1487" t="s">
        <v>4433</v>
      </c>
      <c r="H1487" t="s">
        <v>5407</v>
      </c>
      <c r="I1487" s="1">
        <v>45413</v>
      </c>
      <c r="J1487" s="1">
        <v>1</v>
      </c>
      <c r="K1487">
        <v>315</v>
      </c>
    </row>
    <row r="1488" spans="1:11" x14ac:dyDescent="0.75">
      <c r="A1488" t="s">
        <v>10</v>
      </c>
      <c r="B1488" t="s">
        <v>11</v>
      </c>
      <c r="C1488" t="s">
        <v>12</v>
      </c>
      <c r="D1488">
        <v>10260265</v>
      </c>
      <c r="E1488" t="s">
        <v>13</v>
      </c>
      <c r="F1488">
        <v>66156459</v>
      </c>
      <c r="G1488" t="s">
        <v>2884</v>
      </c>
      <c r="H1488" t="s">
        <v>5407</v>
      </c>
      <c r="I1488" s="1">
        <v>45536</v>
      </c>
      <c r="J1488" s="1">
        <v>1</v>
      </c>
      <c r="K1488">
        <v>117</v>
      </c>
    </row>
    <row r="1489" spans="1:11" x14ac:dyDescent="0.75">
      <c r="A1489" t="s">
        <v>10</v>
      </c>
      <c r="B1489" t="s">
        <v>11</v>
      </c>
      <c r="C1489" t="s">
        <v>12</v>
      </c>
      <c r="D1489">
        <v>10260265</v>
      </c>
      <c r="E1489" t="s">
        <v>13</v>
      </c>
      <c r="F1489">
        <v>66156846</v>
      </c>
      <c r="G1489" t="s">
        <v>2430</v>
      </c>
      <c r="H1489" t="s">
        <v>5427</v>
      </c>
      <c r="I1489" s="1">
        <v>45516</v>
      </c>
      <c r="J1489" s="1">
        <v>1</v>
      </c>
      <c r="K1489">
        <v>105</v>
      </c>
    </row>
    <row r="1490" spans="1:11" x14ac:dyDescent="0.75">
      <c r="A1490" t="s">
        <v>10</v>
      </c>
      <c r="B1490" t="s">
        <v>11</v>
      </c>
      <c r="C1490" t="s">
        <v>12</v>
      </c>
      <c r="D1490">
        <v>10260266</v>
      </c>
      <c r="E1490" t="s">
        <v>5448</v>
      </c>
      <c r="F1490">
        <v>66100017</v>
      </c>
      <c r="G1490" t="s">
        <v>2342</v>
      </c>
      <c r="H1490" t="s">
        <v>5407</v>
      </c>
      <c r="I1490" s="1">
        <v>45734</v>
      </c>
      <c r="J1490" s="1">
        <v>1</v>
      </c>
      <c r="K1490">
        <v>10</v>
      </c>
    </row>
    <row r="1491" spans="1:11" x14ac:dyDescent="0.75">
      <c r="A1491" t="s">
        <v>10</v>
      </c>
      <c r="B1491" t="s">
        <v>11</v>
      </c>
      <c r="C1491" t="s">
        <v>12</v>
      </c>
      <c r="D1491">
        <v>10260266</v>
      </c>
      <c r="E1491" t="s">
        <v>5448</v>
      </c>
      <c r="F1491">
        <v>66100047</v>
      </c>
      <c r="G1491" t="s">
        <v>2859</v>
      </c>
      <c r="H1491" t="s">
        <v>5397</v>
      </c>
      <c r="I1491" s="1">
        <v>366</v>
      </c>
      <c r="J1491" s="1">
        <v>1</v>
      </c>
      <c r="K1491">
        <v>334</v>
      </c>
    </row>
    <row r="1492" spans="1:11" x14ac:dyDescent="0.75">
      <c r="A1492" t="s">
        <v>10</v>
      </c>
      <c r="B1492" t="s">
        <v>11</v>
      </c>
      <c r="C1492" t="s">
        <v>12</v>
      </c>
      <c r="D1492">
        <v>10260266</v>
      </c>
      <c r="E1492" t="s">
        <v>5448</v>
      </c>
      <c r="F1492">
        <v>66100139</v>
      </c>
      <c r="G1492" t="s">
        <v>499</v>
      </c>
      <c r="H1492" t="s">
        <v>5413</v>
      </c>
      <c r="I1492" s="1">
        <v>366</v>
      </c>
      <c r="J1492" s="1">
        <v>1</v>
      </c>
      <c r="K1492">
        <v>1851</v>
      </c>
    </row>
    <row r="1493" spans="1:11" x14ac:dyDescent="0.75">
      <c r="A1493" t="s">
        <v>10</v>
      </c>
      <c r="B1493" t="s">
        <v>11</v>
      </c>
      <c r="C1493" t="s">
        <v>12</v>
      </c>
      <c r="D1493">
        <v>10260266</v>
      </c>
      <c r="E1493" t="s">
        <v>5448</v>
      </c>
      <c r="F1493">
        <v>66100149</v>
      </c>
      <c r="G1493" t="s">
        <v>2345</v>
      </c>
      <c r="H1493" t="s">
        <v>5421</v>
      </c>
      <c r="I1493" s="1">
        <v>45719</v>
      </c>
      <c r="J1493" s="1">
        <v>1</v>
      </c>
      <c r="K1493">
        <v>15</v>
      </c>
    </row>
    <row r="1494" spans="1:11" x14ac:dyDescent="0.75">
      <c r="A1494" t="s">
        <v>10</v>
      </c>
      <c r="B1494" t="s">
        <v>11</v>
      </c>
      <c r="C1494" t="s">
        <v>12</v>
      </c>
      <c r="D1494">
        <v>10260266</v>
      </c>
      <c r="E1494" t="s">
        <v>5448</v>
      </c>
      <c r="F1494">
        <v>66100154</v>
      </c>
      <c r="G1494" t="s">
        <v>3070</v>
      </c>
      <c r="H1494" t="s">
        <v>5447</v>
      </c>
      <c r="I1494" s="1">
        <v>45833</v>
      </c>
      <c r="J1494" s="1">
        <v>1</v>
      </c>
      <c r="K1494">
        <v>0</v>
      </c>
    </row>
    <row r="1495" spans="1:11" x14ac:dyDescent="0.75">
      <c r="A1495" t="s">
        <v>10</v>
      </c>
      <c r="B1495" t="s">
        <v>11</v>
      </c>
      <c r="C1495" t="s">
        <v>12</v>
      </c>
      <c r="D1495">
        <v>10260266</v>
      </c>
      <c r="E1495" t="s">
        <v>5448</v>
      </c>
      <c r="F1495">
        <v>66100189</v>
      </c>
      <c r="G1495" t="s">
        <v>1837</v>
      </c>
      <c r="H1495" t="s">
        <v>5442</v>
      </c>
      <c r="I1495" s="1">
        <v>45918</v>
      </c>
      <c r="J1495" s="1">
        <v>1</v>
      </c>
      <c r="K1495">
        <v>0</v>
      </c>
    </row>
    <row r="1496" spans="1:11" x14ac:dyDescent="0.75">
      <c r="A1496" t="s">
        <v>10</v>
      </c>
      <c r="B1496" t="s">
        <v>11</v>
      </c>
      <c r="C1496" t="s">
        <v>12</v>
      </c>
      <c r="D1496">
        <v>10260266</v>
      </c>
      <c r="E1496" t="s">
        <v>5448</v>
      </c>
      <c r="F1496">
        <v>66100248</v>
      </c>
      <c r="G1496" t="s">
        <v>5144</v>
      </c>
      <c r="H1496" t="s">
        <v>5413</v>
      </c>
      <c r="I1496" s="1">
        <v>41928</v>
      </c>
      <c r="J1496" s="1">
        <v>1</v>
      </c>
      <c r="K1496">
        <v>5660</v>
      </c>
    </row>
    <row r="1497" spans="1:11" x14ac:dyDescent="0.75">
      <c r="A1497" t="s">
        <v>10</v>
      </c>
      <c r="B1497" t="s">
        <v>11</v>
      </c>
      <c r="C1497" t="s">
        <v>12</v>
      </c>
      <c r="D1497">
        <v>10260266</v>
      </c>
      <c r="E1497" t="s">
        <v>5448</v>
      </c>
      <c r="F1497">
        <v>66100279</v>
      </c>
      <c r="G1497" t="s">
        <v>2462</v>
      </c>
      <c r="H1497" t="s">
        <v>5397</v>
      </c>
      <c r="I1497" s="1">
        <v>366</v>
      </c>
      <c r="J1497" s="1">
        <v>1</v>
      </c>
      <c r="K1497">
        <v>4448</v>
      </c>
    </row>
    <row r="1498" spans="1:11" x14ac:dyDescent="0.75">
      <c r="A1498" t="s">
        <v>10</v>
      </c>
      <c r="B1498" t="s">
        <v>11</v>
      </c>
      <c r="C1498" t="s">
        <v>12</v>
      </c>
      <c r="D1498">
        <v>10260266</v>
      </c>
      <c r="E1498" t="s">
        <v>5448</v>
      </c>
      <c r="F1498">
        <v>66100299</v>
      </c>
      <c r="G1498" t="s">
        <v>2778</v>
      </c>
      <c r="H1498" t="s">
        <v>5407</v>
      </c>
      <c r="I1498" s="1">
        <v>45826</v>
      </c>
      <c r="J1498" s="1">
        <v>1</v>
      </c>
      <c r="K1498">
        <v>12</v>
      </c>
    </row>
    <row r="1499" spans="1:11" x14ac:dyDescent="0.75">
      <c r="A1499" t="s">
        <v>10</v>
      </c>
      <c r="B1499" t="s">
        <v>11</v>
      </c>
      <c r="C1499" t="s">
        <v>12</v>
      </c>
      <c r="D1499">
        <v>10260266</v>
      </c>
      <c r="E1499" t="s">
        <v>5448</v>
      </c>
      <c r="F1499">
        <v>66100388</v>
      </c>
      <c r="G1499" t="s">
        <v>1660</v>
      </c>
      <c r="H1499" t="s">
        <v>5442</v>
      </c>
      <c r="I1499" s="1">
        <v>45918</v>
      </c>
      <c r="J1499" s="1">
        <v>1</v>
      </c>
      <c r="K1499">
        <v>110</v>
      </c>
    </row>
    <row r="1500" spans="1:11" x14ac:dyDescent="0.75">
      <c r="A1500" t="s">
        <v>10</v>
      </c>
      <c r="B1500" t="s">
        <v>11</v>
      </c>
      <c r="C1500" t="s">
        <v>12</v>
      </c>
      <c r="D1500">
        <v>10260266</v>
      </c>
      <c r="E1500" t="s">
        <v>5448</v>
      </c>
      <c r="F1500">
        <v>66100557</v>
      </c>
      <c r="G1500" t="s">
        <v>4383</v>
      </c>
      <c r="H1500" t="s">
        <v>5407</v>
      </c>
      <c r="I1500" s="1">
        <v>43556</v>
      </c>
      <c r="J1500" s="1">
        <v>1</v>
      </c>
      <c r="K1500">
        <v>10</v>
      </c>
    </row>
    <row r="1501" spans="1:11" x14ac:dyDescent="0.75">
      <c r="A1501" t="s">
        <v>10</v>
      </c>
      <c r="B1501" t="s">
        <v>11</v>
      </c>
      <c r="C1501" t="s">
        <v>12</v>
      </c>
      <c r="D1501">
        <v>10260266</v>
      </c>
      <c r="E1501" t="s">
        <v>5448</v>
      </c>
      <c r="F1501">
        <v>66100739</v>
      </c>
      <c r="G1501" t="s">
        <v>2939</v>
      </c>
      <c r="H1501" t="s">
        <v>5406</v>
      </c>
      <c r="I1501" s="1">
        <v>44348</v>
      </c>
      <c r="J1501" s="1">
        <v>1</v>
      </c>
      <c r="K1501">
        <v>90</v>
      </c>
    </row>
    <row r="1502" spans="1:11" x14ac:dyDescent="0.75">
      <c r="A1502" t="s">
        <v>10</v>
      </c>
      <c r="B1502" t="s">
        <v>11</v>
      </c>
      <c r="C1502" t="s">
        <v>12</v>
      </c>
      <c r="D1502">
        <v>10260266</v>
      </c>
      <c r="E1502" t="s">
        <v>5448</v>
      </c>
      <c r="F1502">
        <v>66100817</v>
      </c>
      <c r="G1502" t="s">
        <v>5338</v>
      </c>
      <c r="H1502" t="s">
        <v>5413</v>
      </c>
      <c r="I1502" s="1">
        <v>41772</v>
      </c>
      <c r="J1502" s="1">
        <v>1</v>
      </c>
      <c r="K1502">
        <v>1137</v>
      </c>
    </row>
    <row r="1503" spans="1:11" x14ac:dyDescent="0.75">
      <c r="A1503" t="s">
        <v>10</v>
      </c>
      <c r="B1503" t="s">
        <v>11</v>
      </c>
      <c r="C1503" t="s">
        <v>12</v>
      </c>
      <c r="D1503">
        <v>10260266</v>
      </c>
      <c r="E1503" t="s">
        <v>5448</v>
      </c>
      <c r="F1503">
        <v>66100820</v>
      </c>
      <c r="G1503" t="s">
        <v>3959</v>
      </c>
      <c r="H1503" t="s">
        <v>5407</v>
      </c>
      <c r="I1503" s="1">
        <v>45670</v>
      </c>
      <c r="J1503" s="1">
        <v>1</v>
      </c>
      <c r="K1503">
        <v>0</v>
      </c>
    </row>
    <row r="1504" spans="1:11" x14ac:dyDescent="0.75">
      <c r="A1504" t="s">
        <v>10</v>
      </c>
      <c r="B1504" t="s">
        <v>11</v>
      </c>
      <c r="C1504" t="s">
        <v>12</v>
      </c>
      <c r="D1504">
        <v>10260266</v>
      </c>
      <c r="E1504" t="s">
        <v>5448</v>
      </c>
      <c r="F1504">
        <v>66100831</v>
      </c>
      <c r="G1504" t="s">
        <v>4649</v>
      </c>
      <c r="H1504" t="s">
        <v>5407</v>
      </c>
      <c r="I1504" s="1">
        <v>42430</v>
      </c>
      <c r="J1504" s="1">
        <v>1</v>
      </c>
      <c r="K1504">
        <v>10</v>
      </c>
    </row>
    <row r="1505" spans="1:11" x14ac:dyDescent="0.75">
      <c r="A1505" t="s">
        <v>10</v>
      </c>
      <c r="B1505" t="s">
        <v>11</v>
      </c>
      <c r="C1505" t="s">
        <v>12</v>
      </c>
      <c r="D1505">
        <v>10260266</v>
      </c>
      <c r="E1505" t="s">
        <v>5448</v>
      </c>
      <c r="F1505">
        <v>66100913</v>
      </c>
      <c r="G1505" t="s">
        <v>7296</v>
      </c>
      <c r="H1505" t="s">
        <v>5446</v>
      </c>
      <c r="I1505" s="1">
        <v>45867</v>
      </c>
      <c r="J1505" s="1">
        <v>1</v>
      </c>
      <c r="K1505">
        <v>164</v>
      </c>
    </row>
    <row r="1506" spans="1:11" x14ac:dyDescent="0.75">
      <c r="A1506" t="s">
        <v>10</v>
      </c>
      <c r="B1506" t="s">
        <v>11</v>
      </c>
      <c r="C1506" t="s">
        <v>12</v>
      </c>
      <c r="D1506">
        <v>10260266</v>
      </c>
      <c r="E1506" t="s">
        <v>5448</v>
      </c>
      <c r="F1506">
        <v>66101172</v>
      </c>
      <c r="G1506" t="s">
        <v>1710</v>
      </c>
      <c r="H1506" t="s">
        <v>5420</v>
      </c>
      <c r="I1506" s="1">
        <v>45913</v>
      </c>
      <c r="J1506" s="1">
        <v>1</v>
      </c>
      <c r="K1506">
        <v>337</v>
      </c>
    </row>
    <row r="1507" spans="1:11" x14ac:dyDescent="0.75">
      <c r="A1507" t="s">
        <v>10</v>
      </c>
      <c r="B1507" t="s">
        <v>11</v>
      </c>
      <c r="C1507" t="s">
        <v>12</v>
      </c>
      <c r="D1507">
        <v>10260266</v>
      </c>
      <c r="E1507" t="s">
        <v>5448</v>
      </c>
      <c r="F1507">
        <v>66101322</v>
      </c>
      <c r="G1507" t="s">
        <v>1929</v>
      </c>
      <c r="H1507" t="s">
        <v>5407</v>
      </c>
      <c r="I1507" s="1">
        <v>366</v>
      </c>
      <c r="J1507" s="1">
        <v>1</v>
      </c>
      <c r="K1507">
        <v>10</v>
      </c>
    </row>
    <row r="1508" spans="1:11" x14ac:dyDescent="0.75">
      <c r="A1508" t="s">
        <v>10</v>
      </c>
      <c r="B1508" t="s">
        <v>11</v>
      </c>
      <c r="C1508" t="s">
        <v>12</v>
      </c>
      <c r="D1508">
        <v>10260266</v>
      </c>
      <c r="E1508" t="s">
        <v>5448</v>
      </c>
      <c r="F1508">
        <v>66101392</v>
      </c>
      <c r="G1508" t="s">
        <v>2963</v>
      </c>
      <c r="H1508" t="s">
        <v>5407</v>
      </c>
      <c r="I1508" s="1">
        <v>44197</v>
      </c>
      <c r="J1508" s="1">
        <v>1</v>
      </c>
      <c r="K1508">
        <v>184</v>
      </c>
    </row>
    <row r="1509" spans="1:11" x14ac:dyDescent="0.75">
      <c r="A1509" t="s">
        <v>10</v>
      </c>
      <c r="B1509" t="s">
        <v>11</v>
      </c>
      <c r="C1509" t="s">
        <v>12</v>
      </c>
      <c r="D1509">
        <v>10260266</v>
      </c>
      <c r="E1509" t="s">
        <v>5448</v>
      </c>
      <c r="F1509">
        <v>66101661</v>
      </c>
      <c r="G1509" t="s">
        <v>5252</v>
      </c>
      <c r="H1509" t="s">
        <v>5413</v>
      </c>
      <c r="I1509" s="1">
        <v>366</v>
      </c>
      <c r="J1509" s="1">
        <v>1</v>
      </c>
      <c r="K1509">
        <v>1580</v>
      </c>
    </row>
    <row r="1510" spans="1:11" x14ac:dyDescent="0.75">
      <c r="A1510" t="s">
        <v>10</v>
      </c>
      <c r="B1510" t="s">
        <v>11</v>
      </c>
      <c r="C1510" t="s">
        <v>12</v>
      </c>
      <c r="D1510">
        <v>10260266</v>
      </c>
      <c r="E1510" t="s">
        <v>5448</v>
      </c>
      <c r="F1510">
        <v>66101775</v>
      </c>
      <c r="G1510" t="s">
        <v>3605</v>
      </c>
      <c r="H1510" t="s">
        <v>5407</v>
      </c>
      <c r="I1510" s="1">
        <v>40777</v>
      </c>
      <c r="J1510" s="1">
        <v>1</v>
      </c>
      <c r="K1510">
        <v>203</v>
      </c>
    </row>
    <row r="1511" spans="1:11" x14ac:dyDescent="0.75">
      <c r="A1511" t="s">
        <v>10</v>
      </c>
      <c r="B1511" t="s">
        <v>11</v>
      </c>
      <c r="C1511" t="s">
        <v>12</v>
      </c>
      <c r="D1511">
        <v>10260266</v>
      </c>
      <c r="E1511" t="s">
        <v>5448</v>
      </c>
      <c r="F1511">
        <v>66101890</v>
      </c>
      <c r="G1511" t="s">
        <v>4710</v>
      </c>
      <c r="H1511" t="s">
        <v>5413</v>
      </c>
      <c r="I1511" s="1">
        <v>42278</v>
      </c>
      <c r="J1511" s="1">
        <v>1</v>
      </c>
      <c r="K1511">
        <v>7857</v>
      </c>
    </row>
    <row r="1512" spans="1:11" x14ac:dyDescent="0.75">
      <c r="A1512" t="s">
        <v>10</v>
      </c>
      <c r="B1512" t="s">
        <v>11</v>
      </c>
      <c r="C1512" t="s">
        <v>12</v>
      </c>
      <c r="D1512">
        <v>10260266</v>
      </c>
      <c r="E1512" t="s">
        <v>5448</v>
      </c>
      <c r="F1512">
        <v>66102034</v>
      </c>
      <c r="G1512" t="s">
        <v>4037</v>
      </c>
      <c r="H1512" t="s">
        <v>5407</v>
      </c>
      <c r="I1512" s="1">
        <v>41982</v>
      </c>
      <c r="J1512" s="1">
        <v>1</v>
      </c>
      <c r="K1512">
        <v>80</v>
      </c>
    </row>
    <row r="1513" spans="1:11" x14ac:dyDescent="0.75">
      <c r="A1513" t="s">
        <v>10</v>
      </c>
      <c r="B1513" t="s">
        <v>11</v>
      </c>
      <c r="C1513" t="s">
        <v>12</v>
      </c>
      <c r="D1513">
        <v>10260266</v>
      </c>
      <c r="E1513" t="s">
        <v>5448</v>
      </c>
      <c r="F1513">
        <v>66102041</v>
      </c>
      <c r="G1513" t="s">
        <v>212</v>
      </c>
      <c r="H1513" t="s">
        <v>5407</v>
      </c>
      <c r="I1513" s="1">
        <v>41982</v>
      </c>
      <c r="J1513" s="1">
        <v>1</v>
      </c>
      <c r="K1513">
        <v>10</v>
      </c>
    </row>
    <row r="1514" spans="1:11" x14ac:dyDescent="0.75">
      <c r="A1514" t="s">
        <v>10</v>
      </c>
      <c r="B1514" t="s">
        <v>11</v>
      </c>
      <c r="C1514" t="s">
        <v>12</v>
      </c>
      <c r="D1514">
        <v>10260266</v>
      </c>
      <c r="E1514" t="s">
        <v>5448</v>
      </c>
      <c r="F1514">
        <v>66102063</v>
      </c>
      <c r="G1514" t="s">
        <v>2387</v>
      </c>
      <c r="H1514" t="s">
        <v>5432</v>
      </c>
      <c r="I1514" s="1">
        <v>45497</v>
      </c>
      <c r="J1514" s="1">
        <v>1</v>
      </c>
      <c r="K1514">
        <v>90</v>
      </c>
    </row>
    <row r="1515" spans="1:11" x14ac:dyDescent="0.75">
      <c r="A1515" t="s">
        <v>10</v>
      </c>
      <c r="B1515" t="s">
        <v>11</v>
      </c>
      <c r="C1515" t="s">
        <v>12</v>
      </c>
      <c r="D1515">
        <v>10260266</v>
      </c>
      <c r="E1515" t="s">
        <v>5448</v>
      </c>
      <c r="F1515">
        <v>66102350</v>
      </c>
      <c r="G1515" t="s">
        <v>4642</v>
      </c>
      <c r="H1515" t="s">
        <v>5449</v>
      </c>
      <c r="I1515" s="1">
        <v>42917</v>
      </c>
      <c r="J1515" s="1">
        <v>1</v>
      </c>
      <c r="K1515">
        <v>21</v>
      </c>
    </row>
    <row r="1516" spans="1:11" x14ac:dyDescent="0.75">
      <c r="A1516" t="s">
        <v>10</v>
      </c>
      <c r="B1516" t="s">
        <v>11</v>
      </c>
      <c r="C1516" t="s">
        <v>12</v>
      </c>
      <c r="D1516">
        <v>10260266</v>
      </c>
      <c r="E1516" t="s">
        <v>5448</v>
      </c>
      <c r="F1516">
        <v>66102351</v>
      </c>
      <c r="G1516" t="s">
        <v>4530</v>
      </c>
      <c r="H1516" t="s">
        <v>5407</v>
      </c>
      <c r="I1516" s="1">
        <v>45734</v>
      </c>
      <c r="J1516" s="1">
        <v>1</v>
      </c>
      <c r="K1516">
        <v>15</v>
      </c>
    </row>
    <row r="1517" spans="1:11" x14ac:dyDescent="0.75">
      <c r="A1517" t="s">
        <v>10</v>
      </c>
      <c r="B1517" t="s">
        <v>11</v>
      </c>
      <c r="C1517" t="s">
        <v>12</v>
      </c>
      <c r="D1517">
        <v>10260266</v>
      </c>
      <c r="E1517" t="s">
        <v>5448</v>
      </c>
      <c r="F1517">
        <v>66102361</v>
      </c>
      <c r="G1517" t="s">
        <v>228</v>
      </c>
      <c r="H1517" t="s">
        <v>5406</v>
      </c>
      <c r="I1517" s="1">
        <v>45623</v>
      </c>
      <c r="J1517" s="1">
        <v>1</v>
      </c>
      <c r="K1517">
        <v>105</v>
      </c>
    </row>
    <row r="1518" spans="1:11" x14ac:dyDescent="0.75">
      <c r="A1518" t="s">
        <v>10</v>
      </c>
      <c r="B1518" t="s">
        <v>11</v>
      </c>
      <c r="C1518" t="s">
        <v>12</v>
      </c>
      <c r="D1518">
        <v>10260266</v>
      </c>
      <c r="E1518" t="s">
        <v>5448</v>
      </c>
      <c r="F1518">
        <v>66102363</v>
      </c>
      <c r="G1518" t="s">
        <v>5274</v>
      </c>
      <c r="H1518" t="s">
        <v>5406</v>
      </c>
      <c r="I1518" s="1">
        <v>45237</v>
      </c>
      <c r="J1518" s="1">
        <v>1</v>
      </c>
      <c r="K1518">
        <v>15</v>
      </c>
    </row>
    <row r="1519" spans="1:11" x14ac:dyDescent="0.75">
      <c r="A1519" t="s">
        <v>10</v>
      </c>
      <c r="B1519" t="s">
        <v>11</v>
      </c>
      <c r="C1519" t="s">
        <v>12</v>
      </c>
      <c r="D1519">
        <v>10260266</v>
      </c>
      <c r="E1519" t="s">
        <v>5448</v>
      </c>
      <c r="F1519">
        <v>66102365</v>
      </c>
      <c r="G1519" t="s">
        <v>2038</v>
      </c>
      <c r="H1519" t="s">
        <v>5407</v>
      </c>
      <c r="I1519" s="1">
        <v>42217</v>
      </c>
      <c r="J1519" s="1">
        <v>1</v>
      </c>
      <c r="K1519">
        <v>20</v>
      </c>
    </row>
    <row r="1520" spans="1:11" x14ac:dyDescent="0.75">
      <c r="A1520" t="s">
        <v>10</v>
      </c>
      <c r="B1520" t="s">
        <v>11</v>
      </c>
      <c r="C1520" t="s">
        <v>12</v>
      </c>
      <c r="D1520">
        <v>10260266</v>
      </c>
      <c r="E1520" t="s">
        <v>5448</v>
      </c>
      <c r="F1520">
        <v>66102366</v>
      </c>
      <c r="G1520" t="s">
        <v>4961</v>
      </c>
      <c r="H1520" t="s">
        <v>5406</v>
      </c>
      <c r="I1520" s="1">
        <v>42461</v>
      </c>
      <c r="J1520" s="1">
        <v>1</v>
      </c>
      <c r="K1520">
        <v>245</v>
      </c>
    </row>
    <row r="1521" spans="1:11" x14ac:dyDescent="0.75">
      <c r="A1521" t="s">
        <v>10</v>
      </c>
      <c r="B1521" t="s">
        <v>11</v>
      </c>
      <c r="C1521" t="s">
        <v>12</v>
      </c>
      <c r="D1521">
        <v>10260266</v>
      </c>
      <c r="E1521" t="s">
        <v>5448</v>
      </c>
      <c r="F1521">
        <v>66102369</v>
      </c>
      <c r="G1521" t="s">
        <v>3483</v>
      </c>
      <c r="H1521" t="s">
        <v>5407</v>
      </c>
      <c r="I1521" s="1">
        <v>45862</v>
      </c>
      <c r="J1521" s="1">
        <v>1</v>
      </c>
      <c r="K1521">
        <v>105</v>
      </c>
    </row>
    <row r="1522" spans="1:11" x14ac:dyDescent="0.75">
      <c r="A1522" t="s">
        <v>10</v>
      </c>
      <c r="B1522" t="s">
        <v>11</v>
      </c>
      <c r="C1522" t="s">
        <v>12</v>
      </c>
      <c r="D1522">
        <v>10260266</v>
      </c>
      <c r="E1522" t="s">
        <v>5448</v>
      </c>
      <c r="F1522">
        <v>66102404</v>
      </c>
      <c r="G1522" t="s">
        <v>4476</v>
      </c>
      <c r="H1522" t="s">
        <v>5407</v>
      </c>
      <c r="I1522" s="1">
        <v>45488</v>
      </c>
      <c r="J1522" s="1">
        <v>1</v>
      </c>
      <c r="K1522">
        <v>35</v>
      </c>
    </row>
    <row r="1523" spans="1:11" x14ac:dyDescent="0.75">
      <c r="A1523" t="s">
        <v>10</v>
      </c>
      <c r="B1523" t="s">
        <v>11</v>
      </c>
      <c r="C1523" t="s">
        <v>12</v>
      </c>
      <c r="D1523">
        <v>10260266</v>
      </c>
      <c r="E1523" t="s">
        <v>5448</v>
      </c>
      <c r="F1523">
        <v>66102448</v>
      </c>
      <c r="G1523" t="s">
        <v>4627</v>
      </c>
      <c r="H1523" t="s">
        <v>5419</v>
      </c>
      <c r="I1523" s="1">
        <v>45918</v>
      </c>
      <c r="J1523" s="1">
        <v>1</v>
      </c>
      <c r="K1523">
        <v>0</v>
      </c>
    </row>
    <row r="1524" spans="1:11" x14ac:dyDescent="0.75">
      <c r="A1524" t="s">
        <v>10</v>
      </c>
      <c r="B1524" t="s">
        <v>11</v>
      </c>
      <c r="C1524" t="s">
        <v>12</v>
      </c>
      <c r="D1524">
        <v>10260266</v>
      </c>
      <c r="E1524" t="s">
        <v>5448</v>
      </c>
      <c r="F1524">
        <v>66102450</v>
      </c>
      <c r="G1524" t="s">
        <v>99</v>
      </c>
      <c r="H1524" t="s">
        <v>5407</v>
      </c>
      <c r="I1524" s="1">
        <v>42217</v>
      </c>
      <c r="J1524" s="1">
        <v>1</v>
      </c>
      <c r="K1524">
        <v>25</v>
      </c>
    </row>
    <row r="1525" spans="1:11" x14ac:dyDescent="0.75">
      <c r="A1525" t="s">
        <v>10</v>
      </c>
      <c r="B1525" t="s">
        <v>11</v>
      </c>
      <c r="C1525" t="s">
        <v>12</v>
      </c>
      <c r="D1525">
        <v>10260266</v>
      </c>
      <c r="E1525" t="s">
        <v>5448</v>
      </c>
      <c r="F1525">
        <v>66102451</v>
      </c>
      <c r="G1525" t="s">
        <v>4903</v>
      </c>
      <c r="H1525" t="s">
        <v>5407</v>
      </c>
      <c r="I1525" s="1">
        <v>42217</v>
      </c>
      <c r="J1525" s="1">
        <v>1</v>
      </c>
      <c r="K1525">
        <v>183</v>
      </c>
    </row>
    <row r="1526" spans="1:11" x14ac:dyDescent="0.75">
      <c r="A1526" t="s">
        <v>10</v>
      </c>
      <c r="B1526" t="s">
        <v>11</v>
      </c>
      <c r="C1526" t="s">
        <v>12</v>
      </c>
      <c r="D1526">
        <v>10260266</v>
      </c>
      <c r="E1526" t="s">
        <v>5448</v>
      </c>
      <c r="F1526">
        <v>66102468</v>
      </c>
      <c r="G1526" t="s">
        <v>1348</v>
      </c>
      <c r="H1526" t="s">
        <v>5397</v>
      </c>
      <c r="I1526" s="1">
        <v>41856</v>
      </c>
      <c r="J1526" s="1">
        <v>1</v>
      </c>
      <c r="K1526">
        <v>455</v>
      </c>
    </row>
    <row r="1527" spans="1:11" x14ac:dyDescent="0.75">
      <c r="A1527" t="s">
        <v>10</v>
      </c>
      <c r="B1527" t="s">
        <v>11</v>
      </c>
      <c r="C1527" t="s">
        <v>12</v>
      </c>
      <c r="D1527">
        <v>10260266</v>
      </c>
      <c r="E1527" t="s">
        <v>5448</v>
      </c>
      <c r="F1527">
        <v>66102521</v>
      </c>
      <c r="G1527" t="s">
        <v>4192</v>
      </c>
      <c r="H1527" t="s">
        <v>5407</v>
      </c>
      <c r="I1527" s="1">
        <v>42917</v>
      </c>
      <c r="J1527" s="1">
        <v>1</v>
      </c>
      <c r="K1527">
        <v>70</v>
      </c>
    </row>
    <row r="1528" spans="1:11" x14ac:dyDescent="0.75">
      <c r="A1528" t="s">
        <v>10</v>
      </c>
      <c r="B1528" t="s">
        <v>11</v>
      </c>
      <c r="C1528" t="s">
        <v>12</v>
      </c>
      <c r="D1528">
        <v>10260266</v>
      </c>
      <c r="E1528" t="s">
        <v>5448</v>
      </c>
      <c r="F1528">
        <v>66102524</v>
      </c>
      <c r="G1528" t="s">
        <v>3702</v>
      </c>
      <c r="H1528" t="s">
        <v>5406</v>
      </c>
      <c r="I1528" s="1">
        <v>42461</v>
      </c>
      <c r="J1528" s="1">
        <v>1</v>
      </c>
      <c r="K1528">
        <v>360</v>
      </c>
    </row>
    <row r="1529" spans="1:11" x14ac:dyDescent="0.75">
      <c r="A1529" t="s">
        <v>10</v>
      </c>
      <c r="B1529" t="s">
        <v>11</v>
      </c>
      <c r="C1529" t="s">
        <v>12</v>
      </c>
      <c r="D1529">
        <v>10260266</v>
      </c>
      <c r="E1529" t="s">
        <v>5448</v>
      </c>
      <c r="F1529">
        <v>66102534</v>
      </c>
      <c r="G1529" t="s">
        <v>2355</v>
      </c>
      <c r="H1529" t="s">
        <v>5407</v>
      </c>
      <c r="I1529" s="1">
        <v>41821</v>
      </c>
      <c r="J1529" s="1">
        <v>1</v>
      </c>
      <c r="K1529">
        <v>573</v>
      </c>
    </row>
    <row r="1530" spans="1:11" x14ac:dyDescent="0.75">
      <c r="A1530" t="s">
        <v>10</v>
      </c>
      <c r="B1530" t="s">
        <v>11</v>
      </c>
      <c r="C1530" t="s">
        <v>12</v>
      </c>
      <c r="D1530">
        <v>10260266</v>
      </c>
      <c r="E1530" t="s">
        <v>5448</v>
      </c>
      <c r="F1530">
        <v>66102536</v>
      </c>
      <c r="G1530" t="s">
        <v>2959</v>
      </c>
      <c r="H1530" t="s">
        <v>5397</v>
      </c>
      <c r="I1530" s="1">
        <v>41821</v>
      </c>
      <c r="J1530" s="1">
        <v>1</v>
      </c>
      <c r="K1530">
        <v>1000</v>
      </c>
    </row>
    <row r="1531" spans="1:11" x14ac:dyDescent="0.75">
      <c r="A1531" t="s">
        <v>10</v>
      </c>
      <c r="B1531" t="s">
        <v>11</v>
      </c>
      <c r="C1531" t="s">
        <v>12</v>
      </c>
      <c r="D1531">
        <v>10260266</v>
      </c>
      <c r="E1531" t="s">
        <v>5448</v>
      </c>
      <c r="F1531">
        <v>66102537</v>
      </c>
      <c r="G1531" t="s">
        <v>4522</v>
      </c>
      <c r="H1531" t="s">
        <v>5413</v>
      </c>
      <c r="I1531" s="1">
        <v>41821</v>
      </c>
      <c r="J1531" s="1">
        <v>1</v>
      </c>
      <c r="K1531">
        <v>1200</v>
      </c>
    </row>
    <row r="1532" spans="1:11" x14ac:dyDescent="0.75">
      <c r="A1532" t="s">
        <v>10</v>
      </c>
      <c r="B1532" t="s">
        <v>11</v>
      </c>
      <c r="C1532" t="s">
        <v>12</v>
      </c>
      <c r="D1532">
        <v>10260266</v>
      </c>
      <c r="E1532" t="s">
        <v>5448</v>
      </c>
      <c r="F1532">
        <v>66102594</v>
      </c>
      <c r="G1532" t="s">
        <v>3101</v>
      </c>
      <c r="H1532" t="s">
        <v>5407</v>
      </c>
      <c r="I1532" s="1">
        <v>42461</v>
      </c>
      <c r="J1532" s="1">
        <v>1</v>
      </c>
      <c r="K1532">
        <v>875</v>
      </c>
    </row>
    <row r="1533" spans="1:11" x14ac:dyDescent="0.75">
      <c r="A1533" t="s">
        <v>10</v>
      </c>
      <c r="B1533" t="s">
        <v>11</v>
      </c>
      <c r="C1533" t="s">
        <v>12</v>
      </c>
      <c r="D1533">
        <v>10260266</v>
      </c>
      <c r="E1533" t="s">
        <v>5448</v>
      </c>
      <c r="F1533">
        <v>66102636</v>
      </c>
      <c r="G1533" t="s">
        <v>2146</v>
      </c>
      <c r="H1533" t="s">
        <v>5407</v>
      </c>
      <c r="I1533" s="1">
        <v>45719</v>
      </c>
      <c r="J1533" s="1">
        <v>1</v>
      </c>
      <c r="K1533">
        <v>5</v>
      </c>
    </row>
    <row r="1534" spans="1:11" x14ac:dyDescent="0.75">
      <c r="A1534" t="s">
        <v>10</v>
      </c>
      <c r="B1534" t="s">
        <v>11</v>
      </c>
      <c r="C1534" t="s">
        <v>12</v>
      </c>
      <c r="D1534">
        <v>10260266</v>
      </c>
      <c r="E1534" t="s">
        <v>5448</v>
      </c>
      <c r="F1534">
        <v>66102640</v>
      </c>
      <c r="G1534" t="s">
        <v>612</v>
      </c>
      <c r="H1534" t="s">
        <v>5390</v>
      </c>
      <c r="I1534" s="1">
        <v>45357</v>
      </c>
      <c r="J1534" s="1">
        <v>1</v>
      </c>
      <c r="K1534">
        <v>30</v>
      </c>
    </row>
    <row r="1535" spans="1:11" x14ac:dyDescent="0.75">
      <c r="A1535" t="s">
        <v>10</v>
      </c>
      <c r="B1535" t="s">
        <v>11</v>
      </c>
      <c r="C1535" t="s">
        <v>12</v>
      </c>
      <c r="D1535">
        <v>10260266</v>
      </c>
      <c r="E1535" t="s">
        <v>5448</v>
      </c>
      <c r="F1535">
        <v>66102873</v>
      </c>
      <c r="G1535" t="s">
        <v>3076</v>
      </c>
      <c r="H1535" t="s">
        <v>5445</v>
      </c>
      <c r="I1535" s="1">
        <v>45729</v>
      </c>
      <c r="J1535" s="1">
        <v>1</v>
      </c>
      <c r="K1535">
        <v>4</v>
      </c>
    </row>
    <row r="1536" spans="1:11" x14ac:dyDescent="0.75">
      <c r="A1536" t="s">
        <v>10</v>
      </c>
      <c r="B1536" t="s">
        <v>11</v>
      </c>
      <c r="C1536" t="s">
        <v>12</v>
      </c>
      <c r="D1536">
        <v>10260266</v>
      </c>
      <c r="E1536" t="s">
        <v>5448</v>
      </c>
      <c r="F1536">
        <v>66102913</v>
      </c>
      <c r="G1536" t="s">
        <v>3478</v>
      </c>
      <c r="H1536" t="s">
        <v>5407</v>
      </c>
      <c r="I1536" s="1">
        <v>46057</v>
      </c>
      <c r="J1536" s="1">
        <v>1</v>
      </c>
      <c r="K1536">
        <v>10</v>
      </c>
    </row>
    <row r="1537" spans="1:11" x14ac:dyDescent="0.75">
      <c r="A1537" t="s">
        <v>10</v>
      </c>
      <c r="B1537" t="s">
        <v>11</v>
      </c>
      <c r="C1537" t="s">
        <v>12</v>
      </c>
      <c r="D1537">
        <v>10260266</v>
      </c>
      <c r="E1537" t="s">
        <v>5448</v>
      </c>
      <c r="F1537">
        <v>66102918</v>
      </c>
      <c r="G1537" t="s">
        <v>5091</v>
      </c>
      <c r="H1537" t="s">
        <v>5407</v>
      </c>
      <c r="I1537" s="1">
        <v>46057</v>
      </c>
      <c r="J1537" s="1">
        <v>1</v>
      </c>
      <c r="K1537">
        <v>5</v>
      </c>
    </row>
    <row r="1538" spans="1:11" x14ac:dyDescent="0.75">
      <c r="A1538" t="s">
        <v>10</v>
      </c>
      <c r="B1538" t="s">
        <v>11</v>
      </c>
      <c r="C1538" t="s">
        <v>12</v>
      </c>
      <c r="D1538">
        <v>10260266</v>
      </c>
      <c r="E1538" t="s">
        <v>5448</v>
      </c>
      <c r="F1538">
        <v>66102925</v>
      </c>
      <c r="G1538" t="s">
        <v>1068</v>
      </c>
      <c r="H1538" t="s">
        <v>5407</v>
      </c>
      <c r="I1538" s="1">
        <v>42186</v>
      </c>
      <c r="J1538" s="1">
        <v>1</v>
      </c>
      <c r="K1538">
        <v>15</v>
      </c>
    </row>
    <row r="1539" spans="1:11" x14ac:dyDescent="0.75">
      <c r="A1539" t="s">
        <v>10</v>
      </c>
      <c r="B1539" t="s">
        <v>11</v>
      </c>
      <c r="C1539" t="s">
        <v>12</v>
      </c>
      <c r="D1539">
        <v>10260266</v>
      </c>
      <c r="E1539" t="s">
        <v>5448</v>
      </c>
      <c r="F1539">
        <v>66102935</v>
      </c>
      <c r="G1539" t="s">
        <v>481</v>
      </c>
      <c r="H1539" t="s">
        <v>5407</v>
      </c>
      <c r="I1539" s="1">
        <v>42186</v>
      </c>
      <c r="J1539" s="1">
        <v>1</v>
      </c>
      <c r="K1539">
        <v>127</v>
      </c>
    </row>
    <row r="1540" spans="1:11" x14ac:dyDescent="0.75">
      <c r="A1540" t="s">
        <v>10</v>
      </c>
      <c r="B1540" t="s">
        <v>11</v>
      </c>
      <c r="C1540" t="s">
        <v>12</v>
      </c>
      <c r="D1540">
        <v>10260266</v>
      </c>
      <c r="E1540" t="s">
        <v>5448</v>
      </c>
      <c r="F1540">
        <v>66102941</v>
      </c>
      <c r="G1540" t="s">
        <v>4394</v>
      </c>
      <c r="H1540" t="s">
        <v>5406</v>
      </c>
      <c r="I1540" s="1">
        <v>42186</v>
      </c>
      <c r="J1540" s="1">
        <v>1</v>
      </c>
      <c r="K1540">
        <v>150</v>
      </c>
    </row>
    <row r="1541" spans="1:11" x14ac:dyDescent="0.75">
      <c r="A1541" t="s">
        <v>10</v>
      </c>
      <c r="B1541" t="s">
        <v>11</v>
      </c>
      <c r="C1541" t="s">
        <v>12</v>
      </c>
      <c r="D1541">
        <v>10260266</v>
      </c>
      <c r="E1541" t="s">
        <v>5448</v>
      </c>
      <c r="F1541">
        <v>66102962</v>
      </c>
      <c r="G1541" t="s">
        <v>2069</v>
      </c>
      <c r="H1541" t="s">
        <v>5407</v>
      </c>
      <c r="I1541" s="1">
        <v>45623</v>
      </c>
      <c r="J1541" s="1">
        <v>1</v>
      </c>
      <c r="K1541">
        <v>40</v>
      </c>
    </row>
    <row r="1542" spans="1:11" x14ac:dyDescent="0.75">
      <c r="A1542" t="s">
        <v>10</v>
      </c>
      <c r="B1542" t="s">
        <v>11</v>
      </c>
      <c r="C1542" t="s">
        <v>12</v>
      </c>
      <c r="D1542">
        <v>10260266</v>
      </c>
      <c r="E1542" t="s">
        <v>5448</v>
      </c>
      <c r="F1542">
        <v>66102970</v>
      </c>
      <c r="G1542" t="s">
        <v>1813</v>
      </c>
      <c r="H1542" t="s">
        <v>5406</v>
      </c>
      <c r="I1542" s="1">
        <v>45826</v>
      </c>
      <c r="J1542" s="1">
        <v>1</v>
      </c>
      <c r="K1542">
        <v>365</v>
      </c>
    </row>
    <row r="1543" spans="1:11" x14ac:dyDescent="0.75">
      <c r="A1543" t="s">
        <v>10</v>
      </c>
      <c r="B1543" t="s">
        <v>11</v>
      </c>
      <c r="C1543" t="s">
        <v>12</v>
      </c>
      <c r="D1543">
        <v>10260266</v>
      </c>
      <c r="E1543" t="s">
        <v>5448</v>
      </c>
      <c r="F1543">
        <v>66102974</v>
      </c>
      <c r="G1543" t="s">
        <v>4455</v>
      </c>
      <c r="H1543" t="s">
        <v>5406</v>
      </c>
      <c r="I1543" s="1">
        <v>42186</v>
      </c>
      <c r="J1543" s="1">
        <v>1</v>
      </c>
      <c r="K1543">
        <v>95</v>
      </c>
    </row>
    <row r="1544" spans="1:11" x14ac:dyDescent="0.75">
      <c r="A1544" t="s">
        <v>10</v>
      </c>
      <c r="B1544" t="s">
        <v>11</v>
      </c>
      <c r="C1544" t="s">
        <v>12</v>
      </c>
      <c r="D1544">
        <v>10260266</v>
      </c>
      <c r="E1544" t="s">
        <v>5448</v>
      </c>
      <c r="F1544">
        <v>66103205</v>
      </c>
      <c r="G1544" t="s">
        <v>2880</v>
      </c>
      <c r="H1544" t="s">
        <v>5421</v>
      </c>
      <c r="I1544" s="1">
        <v>42278</v>
      </c>
      <c r="J1544" s="1">
        <v>1</v>
      </c>
      <c r="K1544">
        <v>10</v>
      </c>
    </row>
    <row r="1545" spans="1:11" x14ac:dyDescent="0.75">
      <c r="A1545" t="s">
        <v>10</v>
      </c>
      <c r="B1545" t="s">
        <v>11</v>
      </c>
      <c r="C1545" t="s">
        <v>12</v>
      </c>
      <c r="D1545">
        <v>10260266</v>
      </c>
      <c r="E1545" t="s">
        <v>5448</v>
      </c>
      <c r="F1545">
        <v>66103354</v>
      </c>
      <c r="G1545" t="s">
        <v>3609</v>
      </c>
      <c r="H1545" t="s">
        <v>5413</v>
      </c>
      <c r="I1545" s="1">
        <v>42795</v>
      </c>
      <c r="J1545" s="1">
        <v>1</v>
      </c>
      <c r="K1545">
        <v>648</v>
      </c>
    </row>
    <row r="1546" spans="1:11" x14ac:dyDescent="0.75">
      <c r="A1546" t="s">
        <v>10</v>
      </c>
      <c r="B1546" t="s">
        <v>11</v>
      </c>
      <c r="C1546" t="s">
        <v>12</v>
      </c>
      <c r="D1546">
        <v>10260266</v>
      </c>
      <c r="E1546" t="s">
        <v>5448</v>
      </c>
      <c r="F1546">
        <v>66103502</v>
      </c>
      <c r="G1546" t="s">
        <v>1741</v>
      </c>
      <c r="H1546" t="s">
        <v>5406</v>
      </c>
      <c r="I1546" s="1">
        <v>42370</v>
      </c>
      <c r="J1546" s="1">
        <v>1</v>
      </c>
      <c r="K1546">
        <v>252</v>
      </c>
    </row>
    <row r="1547" spans="1:11" x14ac:dyDescent="0.75">
      <c r="A1547" t="s">
        <v>10</v>
      </c>
      <c r="B1547" t="s">
        <v>11</v>
      </c>
      <c r="C1547" t="s">
        <v>12</v>
      </c>
      <c r="D1547">
        <v>10260266</v>
      </c>
      <c r="E1547" t="s">
        <v>5448</v>
      </c>
      <c r="F1547">
        <v>66103503</v>
      </c>
      <c r="G1547" t="s">
        <v>3061</v>
      </c>
      <c r="H1547" t="s">
        <v>5407</v>
      </c>
      <c r="I1547" s="1">
        <v>42370</v>
      </c>
      <c r="J1547" s="1">
        <v>1</v>
      </c>
      <c r="K1547">
        <v>470</v>
      </c>
    </row>
    <row r="1548" spans="1:11" x14ac:dyDescent="0.75">
      <c r="A1548" t="s">
        <v>10</v>
      </c>
      <c r="B1548" t="s">
        <v>11</v>
      </c>
      <c r="C1548" t="s">
        <v>12</v>
      </c>
      <c r="D1548">
        <v>10260266</v>
      </c>
      <c r="E1548" t="s">
        <v>5448</v>
      </c>
      <c r="F1548">
        <v>66103504</v>
      </c>
      <c r="G1548" t="s">
        <v>1741</v>
      </c>
      <c r="H1548" t="s">
        <v>5407</v>
      </c>
      <c r="I1548" s="1">
        <v>42370</v>
      </c>
      <c r="J1548" s="1">
        <v>1</v>
      </c>
      <c r="K1548">
        <v>437</v>
      </c>
    </row>
    <row r="1549" spans="1:11" x14ac:dyDescent="0.75">
      <c r="A1549" t="s">
        <v>10</v>
      </c>
      <c r="B1549" t="s">
        <v>11</v>
      </c>
      <c r="C1549" t="s">
        <v>12</v>
      </c>
      <c r="D1549">
        <v>10260266</v>
      </c>
      <c r="E1549" t="s">
        <v>5448</v>
      </c>
      <c r="F1549">
        <v>66103518</v>
      </c>
      <c r="G1549" t="s">
        <v>4461</v>
      </c>
      <c r="H1549" t="s">
        <v>5407</v>
      </c>
      <c r="I1549" s="1">
        <v>46057</v>
      </c>
      <c r="J1549" s="1">
        <v>1</v>
      </c>
      <c r="K1549">
        <v>20</v>
      </c>
    </row>
    <row r="1550" spans="1:11" x14ac:dyDescent="0.75">
      <c r="A1550" t="s">
        <v>10</v>
      </c>
      <c r="B1550" t="s">
        <v>11</v>
      </c>
      <c r="C1550" t="s">
        <v>12</v>
      </c>
      <c r="D1550">
        <v>10260266</v>
      </c>
      <c r="E1550" t="s">
        <v>5448</v>
      </c>
      <c r="F1550">
        <v>66103519</v>
      </c>
      <c r="G1550" t="s">
        <v>4496</v>
      </c>
      <c r="H1550" t="s">
        <v>5407</v>
      </c>
      <c r="I1550" s="1">
        <v>45884</v>
      </c>
      <c r="J1550" s="1">
        <v>1</v>
      </c>
      <c r="K1550">
        <v>10</v>
      </c>
    </row>
    <row r="1551" spans="1:11" x14ac:dyDescent="0.75">
      <c r="A1551" t="s">
        <v>10</v>
      </c>
      <c r="B1551" t="s">
        <v>11</v>
      </c>
      <c r="C1551" t="s">
        <v>12</v>
      </c>
      <c r="D1551">
        <v>10260266</v>
      </c>
      <c r="E1551" t="s">
        <v>5448</v>
      </c>
      <c r="F1551">
        <v>66103537</v>
      </c>
      <c r="G1551" t="s">
        <v>733</v>
      </c>
      <c r="H1551" t="s">
        <v>5446</v>
      </c>
      <c r="I1551" s="1">
        <v>45794</v>
      </c>
      <c r="J1551" s="1">
        <v>1</v>
      </c>
      <c r="K1551">
        <v>0</v>
      </c>
    </row>
    <row r="1552" spans="1:11" x14ac:dyDescent="0.75">
      <c r="A1552" t="s">
        <v>10</v>
      </c>
      <c r="B1552" t="s">
        <v>11</v>
      </c>
      <c r="C1552" t="s">
        <v>12</v>
      </c>
      <c r="D1552">
        <v>10260266</v>
      </c>
      <c r="E1552" t="s">
        <v>5448</v>
      </c>
      <c r="F1552">
        <v>66103577</v>
      </c>
      <c r="G1552" t="s">
        <v>4697</v>
      </c>
      <c r="H1552" t="s">
        <v>5407</v>
      </c>
      <c r="I1552" s="1">
        <v>45826</v>
      </c>
      <c r="J1552" s="1">
        <v>1</v>
      </c>
      <c r="K1552">
        <v>80</v>
      </c>
    </row>
    <row r="1553" spans="1:11" x14ac:dyDescent="0.75">
      <c r="A1553" t="s">
        <v>10</v>
      </c>
      <c r="B1553" t="s">
        <v>11</v>
      </c>
      <c r="C1553" t="s">
        <v>12</v>
      </c>
      <c r="D1553">
        <v>10260266</v>
      </c>
      <c r="E1553" t="s">
        <v>5448</v>
      </c>
      <c r="F1553">
        <v>66103578</v>
      </c>
      <c r="G1553" t="s">
        <v>3645</v>
      </c>
      <c r="H1553" t="s">
        <v>5407</v>
      </c>
      <c r="I1553" s="1">
        <v>45861</v>
      </c>
      <c r="J1553" s="1">
        <v>1</v>
      </c>
      <c r="K1553">
        <v>11</v>
      </c>
    </row>
    <row r="1554" spans="1:11" x14ac:dyDescent="0.75">
      <c r="A1554" t="s">
        <v>10</v>
      </c>
      <c r="B1554" t="s">
        <v>11</v>
      </c>
      <c r="C1554" t="s">
        <v>12</v>
      </c>
      <c r="D1554">
        <v>10260266</v>
      </c>
      <c r="E1554" t="s">
        <v>5448</v>
      </c>
      <c r="F1554">
        <v>66103580</v>
      </c>
      <c r="G1554" t="s">
        <v>4530</v>
      </c>
      <c r="H1554" t="s">
        <v>5407</v>
      </c>
      <c r="I1554" s="1">
        <v>45826</v>
      </c>
      <c r="J1554" s="1">
        <v>1</v>
      </c>
      <c r="K1554">
        <v>120</v>
      </c>
    </row>
    <row r="1555" spans="1:11" x14ac:dyDescent="0.75">
      <c r="A1555" t="s">
        <v>10</v>
      </c>
      <c r="B1555" t="s">
        <v>11</v>
      </c>
      <c r="C1555" t="s">
        <v>12</v>
      </c>
      <c r="D1555">
        <v>10260266</v>
      </c>
      <c r="E1555" t="s">
        <v>5448</v>
      </c>
      <c r="F1555">
        <v>66103582</v>
      </c>
      <c r="G1555" t="s">
        <v>2032</v>
      </c>
      <c r="H1555" t="s">
        <v>5397</v>
      </c>
      <c r="I1555" s="1">
        <v>42461</v>
      </c>
      <c r="J1555" s="1">
        <v>1</v>
      </c>
      <c r="K1555">
        <v>145</v>
      </c>
    </row>
    <row r="1556" spans="1:11" x14ac:dyDescent="0.75">
      <c r="A1556" t="s">
        <v>10</v>
      </c>
      <c r="B1556" t="s">
        <v>11</v>
      </c>
      <c r="C1556" t="s">
        <v>12</v>
      </c>
      <c r="D1556">
        <v>10260266</v>
      </c>
      <c r="E1556" t="s">
        <v>5448</v>
      </c>
      <c r="F1556">
        <v>66103584</v>
      </c>
      <c r="G1556" t="s">
        <v>4936</v>
      </c>
      <c r="H1556" t="s">
        <v>5407</v>
      </c>
      <c r="I1556" s="1">
        <v>45967</v>
      </c>
      <c r="J1556" s="1">
        <v>1</v>
      </c>
      <c r="K1556">
        <v>0</v>
      </c>
    </row>
    <row r="1557" spans="1:11" x14ac:dyDescent="0.75">
      <c r="A1557" t="s">
        <v>10</v>
      </c>
      <c r="B1557" t="s">
        <v>11</v>
      </c>
      <c r="C1557" t="s">
        <v>12</v>
      </c>
      <c r="D1557">
        <v>10260266</v>
      </c>
      <c r="E1557" t="s">
        <v>5448</v>
      </c>
      <c r="F1557">
        <v>66103585</v>
      </c>
      <c r="G1557" t="s">
        <v>4404</v>
      </c>
      <c r="H1557" t="s">
        <v>5407</v>
      </c>
      <c r="I1557" s="1">
        <v>45826</v>
      </c>
      <c r="J1557" s="1">
        <v>1</v>
      </c>
      <c r="K1557">
        <v>125</v>
      </c>
    </row>
    <row r="1558" spans="1:11" x14ac:dyDescent="0.75">
      <c r="A1558" t="s">
        <v>10</v>
      </c>
      <c r="B1558" t="s">
        <v>11</v>
      </c>
      <c r="C1558" t="s">
        <v>12</v>
      </c>
      <c r="D1558">
        <v>10260266</v>
      </c>
      <c r="E1558" t="s">
        <v>5448</v>
      </c>
      <c r="F1558">
        <v>66103606</v>
      </c>
      <c r="G1558" t="s">
        <v>1688</v>
      </c>
      <c r="H1558" t="s">
        <v>5407</v>
      </c>
      <c r="I1558" s="1">
        <v>45988</v>
      </c>
      <c r="J1558" s="1">
        <v>1</v>
      </c>
      <c r="K1558">
        <v>155</v>
      </c>
    </row>
    <row r="1559" spans="1:11" x14ac:dyDescent="0.75">
      <c r="A1559" t="s">
        <v>10</v>
      </c>
      <c r="B1559" t="s">
        <v>11</v>
      </c>
      <c r="C1559" t="s">
        <v>12</v>
      </c>
      <c r="D1559">
        <v>10260266</v>
      </c>
      <c r="E1559" t="s">
        <v>5448</v>
      </c>
      <c r="F1559">
        <v>66103613</v>
      </c>
      <c r="G1559" t="s">
        <v>4522</v>
      </c>
      <c r="H1559" t="s">
        <v>5407</v>
      </c>
      <c r="I1559" s="1">
        <v>45826</v>
      </c>
      <c r="J1559" s="1">
        <v>1</v>
      </c>
      <c r="K1559">
        <v>192</v>
      </c>
    </row>
    <row r="1560" spans="1:11" x14ac:dyDescent="0.75">
      <c r="A1560" t="s">
        <v>10</v>
      </c>
      <c r="B1560" t="s">
        <v>11</v>
      </c>
      <c r="C1560" t="s">
        <v>12</v>
      </c>
      <c r="D1560">
        <v>10260266</v>
      </c>
      <c r="E1560" t="s">
        <v>5448</v>
      </c>
      <c r="F1560">
        <v>66103615</v>
      </c>
      <c r="G1560" t="s">
        <v>3603</v>
      </c>
      <c r="H1560" t="s">
        <v>5407</v>
      </c>
      <c r="I1560" s="1">
        <v>42461</v>
      </c>
      <c r="J1560" s="1">
        <v>1</v>
      </c>
      <c r="K1560">
        <v>110</v>
      </c>
    </row>
    <row r="1561" spans="1:11" x14ac:dyDescent="0.75">
      <c r="A1561" t="s">
        <v>10</v>
      </c>
      <c r="B1561" t="s">
        <v>11</v>
      </c>
      <c r="C1561" t="s">
        <v>12</v>
      </c>
      <c r="D1561">
        <v>10260266</v>
      </c>
      <c r="E1561" t="s">
        <v>5448</v>
      </c>
      <c r="F1561">
        <v>66103618</v>
      </c>
      <c r="G1561" t="s">
        <v>2359</v>
      </c>
      <c r="H1561" t="s">
        <v>5407</v>
      </c>
      <c r="I1561" s="1">
        <v>45826</v>
      </c>
      <c r="J1561" s="1">
        <v>1</v>
      </c>
      <c r="K1561">
        <v>80</v>
      </c>
    </row>
    <row r="1562" spans="1:11" x14ac:dyDescent="0.75">
      <c r="A1562" t="s">
        <v>10</v>
      </c>
      <c r="B1562" t="s">
        <v>11</v>
      </c>
      <c r="C1562" t="s">
        <v>12</v>
      </c>
      <c r="D1562">
        <v>10260266</v>
      </c>
      <c r="E1562" t="s">
        <v>5448</v>
      </c>
      <c r="F1562">
        <v>66103637</v>
      </c>
      <c r="G1562" t="s">
        <v>4834</v>
      </c>
      <c r="H1562" t="s">
        <v>5407</v>
      </c>
      <c r="I1562" s="1">
        <v>45826</v>
      </c>
      <c r="J1562" s="1">
        <v>1</v>
      </c>
      <c r="K1562">
        <v>125</v>
      </c>
    </row>
    <row r="1563" spans="1:11" x14ac:dyDescent="0.75">
      <c r="A1563" t="s">
        <v>10</v>
      </c>
      <c r="B1563" t="s">
        <v>11</v>
      </c>
      <c r="C1563" t="s">
        <v>12</v>
      </c>
      <c r="D1563">
        <v>10260266</v>
      </c>
      <c r="E1563" t="s">
        <v>5448</v>
      </c>
      <c r="F1563">
        <v>66103875</v>
      </c>
      <c r="G1563" t="s">
        <v>991</v>
      </c>
      <c r="H1563" t="s">
        <v>5407</v>
      </c>
      <c r="I1563" s="1">
        <v>45758</v>
      </c>
      <c r="J1563" s="1">
        <v>1</v>
      </c>
      <c r="K1563">
        <v>80</v>
      </c>
    </row>
    <row r="1564" spans="1:11" x14ac:dyDescent="0.75">
      <c r="A1564" t="s">
        <v>10</v>
      </c>
      <c r="B1564" t="s">
        <v>11</v>
      </c>
      <c r="C1564" t="s">
        <v>12</v>
      </c>
      <c r="D1564">
        <v>10260266</v>
      </c>
      <c r="E1564" t="s">
        <v>5448</v>
      </c>
      <c r="F1564">
        <v>66103876</v>
      </c>
      <c r="G1564" t="s">
        <v>4515</v>
      </c>
      <c r="H1564" t="s">
        <v>5406</v>
      </c>
      <c r="I1564" s="1">
        <v>45279</v>
      </c>
      <c r="J1564" s="1">
        <v>1</v>
      </c>
      <c r="K1564">
        <v>35</v>
      </c>
    </row>
    <row r="1565" spans="1:11" x14ac:dyDescent="0.75">
      <c r="A1565" t="s">
        <v>10</v>
      </c>
      <c r="B1565" t="s">
        <v>11</v>
      </c>
      <c r="C1565" t="s">
        <v>12</v>
      </c>
      <c r="D1565">
        <v>10260266</v>
      </c>
      <c r="E1565" t="s">
        <v>5448</v>
      </c>
      <c r="F1565">
        <v>66104054</v>
      </c>
      <c r="G1565" t="s">
        <v>1757</v>
      </c>
      <c r="H1565" t="s">
        <v>5442</v>
      </c>
      <c r="I1565" s="1">
        <v>45918</v>
      </c>
      <c r="J1565" s="1">
        <v>1</v>
      </c>
      <c r="K1565">
        <v>195</v>
      </c>
    </row>
    <row r="1566" spans="1:11" x14ac:dyDescent="0.75">
      <c r="A1566" t="s">
        <v>10</v>
      </c>
      <c r="B1566" t="s">
        <v>11</v>
      </c>
      <c r="C1566" t="s">
        <v>12</v>
      </c>
      <c r="D1566">
        <v>10260266</v>
      </c>
      <c r="E1566" t="s">
        <v>5448</v>
      </c>
      <c r="F1566">
        <v>66104059</v>
      </c>
      <c r="G1566" t="s">
        <v>2790</v>
      </c>
      <c r="H1566" t="s">
        <v>5407</v>
      </c>
      <c r="I1566" s="1">
        <v>44835</v>
      </c>
      <c r="J1566" s="1">
        <v>1</v>
      </c>
      <c r="K1566">
        <v>129</v>
      </c>
    </row>
    <row r="1567" spans="1:11" x14ac:dyDescent="0.75">
      <c r="A1567" t="s">
        <v>10</v>
      </c>
      <c r="B1567" t="s">
        <v>11</v>
      </c>
      <c r="C1567" t="s">
        <v>12</v>
      </c>
      <c r="D1567">
        <v>10260266</v>
      </c>
      <c r="E1567" t="s">
        <v>5448</v>
      </c>
      <c r="F1567">
        <v>66104060</v>
      </c>
      <c r="G1567" t="s">
        <v>703</v>
      </c>
      <c r="H1567" t="s">
        <v>5407</v>
      </c>
      <c r="I1567" s="1">
        <v>42917</v>
      </c>
      <c r="J1567" s="1">
        <v>1</v>
      </c>
      <c r="K1567">
        <v>110</v>
      </c>
    </row>
    <row r="1568" spans="1:11" x14ac:dyDescent="0.75">
      <c r="A1568" t="s">
        <v>10</v>
      </c>
      <c r="B1568" t="s">
        <v>11</v>
      </c>
      <c r="C1568" t="s">
        <v>12</v>
      </c>
      <c r="D1568">
        <v>10260266</v>
      </c>
      <c r="E1568" t="s">
        <v>5448</v>
      </c>
      <c r="F1568">
        <v>66104063</v>
      </c>
      <c r="G1568" t="s">
        <v>2932</v>
      </c>
      <c r="H1568" t="s">
        <v>5413</v>
      </c>
      <c r="I1568" s="1">
        <v>42856</v>
      </c>
      <c r="J1568" s="1">
        <v>1</v>
      </c>
      <c r="K1568">
        <v>2205</v>
      </c>
    </row>
    <row r="1569" spans="1:11" x14ac:dyDescent="0.75">
      <c r="A1569" t="s">
        <v>10</v>
      </c>
      <c r="B1569" t="s">
        <v>11</v>
      </c>
      <c r="C1569" t="s">
        <v>12</v>
      </c>
      <c r="D1569">
        <v>10260266</v>
      </c>
      <c r="E1569" t="s">
        <v>5448</v>
      </c>
      <c r="F1569">
        <v>66104188</v>
      </c>
      <c r="G1569" t="s">
        <v>684</v>
      </c>
      <c r="H1569" t="s">
        <v>5413</v>
      </c>
      <c r="I1569" s="1">
        <v>42583</v>
      </c>
      <c r="J1569" s="1">
        <v>1</v>
      </c>
      <c r="K1569">
        <v>910</v>
      </c>
    </row>
    <row r="1570" spans="1:11" x14ac:dyDescent="0.75">
      <c r="A1570" t="s">
        <v>10</v>
      </c>
      <c r="B1570" t="s">
        <v>11</v>
      </c>
      <c r="C1570" t="s">
        <v>12</v>
      </c>
      <c r="D1570">
        <v>10260266</v>
      </c>
      <c r="E1570" t="s">
        <v>5448</v>
      </c>
      <c r="F1570">
        <v>66104190</v>
      </c>
      <c r="G1570" t="s">
        <v>2899</v>
      </c>
      <c r="H1570" t="s">
        <v>5413</v>
      </c>
      <c r="I1570" s="1">
        <v>42583</v>
      </c>
      <c r="J1570" s="1">
        <v>1</v>
      </c>
      <c r="K1570">
        <v>1100</v>
      </c>
    </row>
    <row r="1571" spans="1:11" x14ac:dyDescent="0.75">
      <c r="A1571" t="s">
        <v>10</v>
      </c>
      <c r="B1571" t="s">
        <v>11</v>
      </c>
      <c r="C1571" t="s">
        <v>12</v>
      </c>
      <c r="D1571">
        <v>10260266</v>
      </c>
      <c r="E1571" t="s">
        <v>5448</v>
      </c>
      <c r="F1571">
        <v>66104253</v>
      </c>
      <c r="G1571" t="s">
        <v>997</v>
      </c>
      <c r="H1571" t="s">
        <v>5406</v>
      </c>
      <c r="I1571" s="1">
        <v>42917</v>
      </c>
      <c r="J1571" s="1">
        <v>1</v>
      </c>
      <c r="K1571">
        <v>4</v>
      </c>
    </row>
    <row r="1572" spans="1:11" x14ac:dyDescent="0.75">
      <c r="A1572" t="s">
        <v>10</v>
      </c>
      <c r="B1572" t="s">
        <v>11</v>
      </c>
      <c r="C1572" t="s">
        <v>12</v>
      </c>
      <c r="D1572">
        <v>10260266</v>
      </c>
      <c r="E1572" t="s">
        <v>5448</v>
      </c>
      <c r="F1572">
        <v>66104347</v>
      </c>
      <c r="G1572" t="s">
        <v>2691</v>
      </c>
      <c r="H1572" t="s">
        <v>5406</v>
      </c>
      <c r="I1572" s="1">
        <v>42614</v>
      </c>
      <c r="J1572" s="1">
        <v>1</v>
      </c>
      <c r="K1572">
        <v>5</v>
      </c>
    </row>
    <row r="1573" spans="1:11" x14ac:dyDescent="0.75">
      <c r="A1573" t="s">
        <v>10</v>
      </c>
      <c r="B1573" t="s">
        <v>11</v>
      </c>
      <c r="C1573" t="s">
        <v>12</v>
      </c>
      <c r="D1573">
        <v>10260266</v>
      </c>
      <c r="E1573" t="s">
        <v>5448</v>
      </c>
      <c r="F1573">
        <v>66104848</v>
      </c>
      <c r="G1573" t="s">
        <v>2156</v>
      </c>
      <c r="H1573" t="s">
        <v>5407</v>
      </c>
      <c r="I1573" s="1">
        <v>45826</v>
      </c>
      <c r="J1573" s="1">
        <v>1</v>
      </c>
      <c r="K1573">
        <v>637</v>
      </c>
    </row>
    <row r="1574" spans="1:11" x14ac:dyDescent="0.75">
      <c r="A1574" t="s">
        <v>10</v>
      </c>
      <c r="B1574" t="s">
        <v>11</v>
      </c>
      <c r="C1574" t="s">
        <v>12</v>
      </c>
      <c r="D1574">
        <v>10260266</v>
      </c>
      <c r="E1574" t="s">
        <v>5448</v>
      </c>
      <c r="F1574">
        <v>66104850</v>
      </c>
      <c r="G1574" t="s">
        <v>232</v>
      </c>
      <c r="H1574" t="s">
        <v>5406</v>
      </c>
      <c r="I1574" s="1">
        <v>42675</v>
      </c>
      <c r="J1574" s="1">
        <v>1</v>
      </c>
      <c r="K1574">
        <v>105</v>
      </c>
    </row>
    <row r="1575" spans="1:11" x14ac:dyDescent="0.75">
      <c r="A1575" t="s">
        <v>10</v>
      </c>
      <c r="B1575" t="s">
        <v>11</v>
      </c>
      <c r="C1575" t="s">
        <v>12</v>
      </c>
      <c r="D1575">
        <v>10260266</v>
      </c>
      <c r="E1575" t="s">
        <v>5448</v>
      </c>
      <c r="F1575">
        <v>66104851</v>
      </c>
      <c r="G1575" t="s">
        <v>343</v>
      </c>
      <c r="H1575" t="s">
        <v>5406</v>
      </c>
      <c r="I1575" s="1">
        <v>42675</v>
      </c>
      <c r="J1575" s="1">
        <v>1</v>
      </c>
      <c r="K1575">
        <v>10</v>
      </c>
    </row>
    <row r="1576" spans="1:11" x14ac:dyDescent="0.75">
      <c r="A1576" t="s">
        <v>10</v>
      </c>
      <c r="B1576" t="s">
        <v>11</v>
      </c>
      <c r="C1576" t="s">
        <v>12</v>
      </c>
      <c r="D1576">
        <v>10260266</v>
      </c>
      <c r="E1576" t="s">
        <v>5448</v>
      </c>
      <c r="F1576">
        <v>66104897</v>
      </c>
      <c r="G1576" t="s">
        <v>2870</v>
      </c>
      <c r="H1576" t="s">
        <v>5407</v>
      </c>
      <c r="I1576" s="1">
        <v>42917</v>
      </c>
      <c r="J1576" s="1">
        <v>1</v>
      </c>
      <c r="K1576">
        <v>95</v>
      </c>
    </row>
    <row r="1577" spans="1:11" x14ac:dyDescent="0.75">
      <c r="A1577" t="s">
        <v>10</v>
      </c>
      <c r="B1577" t="s">
        <v>11</v>
      </c>
      <c r="C1577" t="s">
        <v>12</v>
      </c>
      <c r="D1577">
        <v>10260266</v>
      </c>
      <c r="E1577" t="s">
        <v>5448</v>
      </c>
      <c r="F1577">
        <v>66104949</v>
      </c>
      <c r="G1577" t="s">
        <v>3064</v>
      </c>
      <c r="H1577" t="s">
        <v>5420</v>
      </c>
      <c r="I1577" s="1">
        <v>42767</v>
      </c>
      <c r="J1577" s="1">
        <v>1</v>
      </c>
      <c r="K1577">
        <v>1023</v>
      </c>
    </row>
    <row r="1578" spans="1:11" x14ac:dyDescent="0.75">
      <c r="A1578" t="s">
        <v>10</v>
      </c>
      <c r="B1578" t="s">
        <v>11</v>
      </c>
      <c r="C1578" t="s">
        <v>12</v>
      </c>
      <c r="D1578">
        <v>10260266</v>
      </c>
      <c r="E1578" t="s">
        <v>5448</v>
      </c>
      <c r="F1578">
        <v>66105123</v>
      </c>
      <c r="G1578" t="s">
        <v>2271</v>
      </c>
      <c r="H1578" t="s">
        <v>5413</v>
      </c>
      <c r="I1578" s="1">
        <v>42795</v>
      </c>
      <c r="J1578" s="1">
        <v>1</v>
      </c>
      <c r="K1578">
        <v>1255</v>
      </c>
    </row>
    <row r="1579" spans="1:11" x14ac:dyDescent="0.75">
      <c r="A1579" t="s">
        <v>10</v>
      </c>
      <c r="B1579" t="s">
        <v>11</v>
      </c>
      <c r="C1579" t="s">
        <v>12</v>
      </c>
      <c r="D1579">
        <v>10260266</v>
      </c>
      <c r="E1579" t="s">
        <v>5448</v>
      </c>
      <c r="F1579">
        <v>66105124</v>
      </c>
      <c r="G1579" t="s">
        <v>1355</v>
      </c>
      <c r="H1579" t="s">
        <v>5406</v>
      </c>
      <c r="I1579" s="1">
        <v>42795</v>
      </c>
      <c r="J1579" s="1">
        <v>1</v>
      </c>
      <c r="K1579">
        <v>203</v>
      </c>
    </row>
    <row r="1580" spans="1:11" x14ac:dyDescent="0.75">
      <c r="A1580" t="s">
        <v>10</v>
      </c>
      <c r="B1580" t="s">
        <v>11</v>
      </c>
      <c r="C1580" t="s">
        <v>12</v>
      </c>
      <c r="D1580">
        <v>10260266</v>
      </c>
      <c r="E1580" t="s">
        <v>5448</v>
      </c>
      <c r="F1580">
        <v>66105455</v>
      </c>
      <c r="G1580" t="s">
        <v>2899</v>
      </c>
      <c r="H1580" t="s">
        <v>5407</v>
      </c>
      <c r="I1580" s="1">
        <v>42917</v>
      </c>
      <c r="J1580" s="1">
        <v>1</v>
      </c>
      <c r="K1580">
        <v>15</v>
      </c>
    </row>
    <row r="1581" spans="1:11" x14ac:dyDescent="0.75">
      <c r="A1581" t="s">
        <v>10</v>
      </c>
      <c r="B1581" t="s">
        <v>11</v>
      </c>
      <c r="C1581" t="s">
        <v>12</v>
      </c>
      <c r="D1581">
        <v>10260266</v>
      </c>
      <c r="E1581" t="s">
        <v>5448</v>
      </c>
      <c r="F1581">
        <v>66105464</v>
      </c>
      <c r="G1581" t="s">
        <v>4423</v>
      </c>
      <c r="H1581" t="s">
        <v>5407</v>
      </c>
      <c r="I1581" s="1">
        <v>42887</v>
      </c>
      <c r="J1581" s="1">
        <v>1</v>
      </c>
      <c r="K1581">
        <v>155</v>
      </c>
    </row>
    <row r="1582" spans="1:11" x14ac:dyDescent="0.75">
      <c r="A1582" t="s">
        <v>10</v>
      </c>
      <c r="B1582" t="s">
        <v>11</v>
      </c>
      <c r="C1582" t="s">
        <v>12</v>
      </c>
      <c r="D1582">
        <v>10260266</v>
      </c>
      <c r="E1582" t="s">
        <v>5448</v>
      </c>
      <c r="F1582">
        <v>66105474</v>
      </c>
      <c r="G1582" t="s">
        <v>5058</v>
      </c>
      <c r="H1582" t="s">
        <v>5407</v>
      </c>
      <c r="I1582" s="1">
        <v>45718</v>
      </c>
      <c r="J1582" s="1">
        <v>1</v>
      </c>
      <c r="K1582">
        <v>169</v>
      </c>
    </row>
    <row r="1583" spans="1:11" x14ac:dyDescent="0.75">
      <c r="A1583" t="s">
        <v>10</v>
      </c>
      <c r="B1583" t="s">
        <v>11</v>
      </c>
      <c r="C1583" t="s">
        <v>12</v>
      </c>
      <c r="D1583">
        <v>10260266</v>
      </c>
      <c r="E1583" t="s">
        <v>5448</v>
      </c>
      <c r="F1583">
        <v>66105982</v>
      </c>
      <c r="G1583" t="s">
        <v>2419</v>
      </c>
      <c r="H1583" t="s">
        <v>5407</v>
      </c>
      <c r="I1583" s="1">
        <v>45719</v>
      </c>
      <c r="J1583" s="1">
        <v>1</v>
      </c>
      <c r="K1583">
        <v>88</v>
      </c>
    </row>
    <row r="1584" spans="1:11" x14ac:dyDescent="0.75">
      <c r="A1584" t="s">
        <v>10</v>
      </c>
      <c r="B1584" t="s">
        <v>11</v>
      </c>
      <c r="C1584" t="s">
        <v>12</v>
      </c>
      <c r="D1584">
        <v>10260266</v>
      </c>
      <c r="E1584" t="s">
        <v>5448</v>
      </c>
      <c r="F1584">
        <v>66106015</v>
      </c>
      <c r="G1584" t="s">
        <v>4907</v>
      </c>
      <c r="H1584" t="s">
        <v>5407</v>
      </c>
      <c r="I1584" s="1">
        <v>46057</v>
      </c>
      <c r="J1584" s="1">
        <v>1</v>
      </c>
      <c r="K1584">
        <v>10</v>
      </c>
    </row>
    <row r="1585" spans="1:11" x14ac:dyDescent="0.75">
      <c r="A1585" t="s">
        <v>10</v>
      </c>
      <c r="B1585" t="s">
        <v>11</v>
      </c>
      <c r="C1585" t="s">
        <v>12</v>
      </c>
      <c r="D1585">
        <v>10260266</v>
      </c>
      <c r="E1585" t="s">
        <v>5448</v>
      </c>
      <c r="F1585">
        <v>66106077</v>
      </c>
      <c r="G1585" t="s">
        <v>1633</v>
      </c>
      <c r="H1585" t="s">
        <v>5406</v>
      </c>
      <c r="I1585" s="1">
        <v>44287</v>
      </c>
      <c r="J1585" s="1">
        <v>1</v>
      </c>
      <c r="K1585">
        <v>112</v>
      </c>
    </row>
    <row r="1586" spans="1:11" x14ac:dyDescent="0.75">
      <c r="A1586" t="s">
        <v>10</v>
      </c>
      <c r="B1586" t="s">
        <v>11</v>
      </c>
      <c r="C1586" t="s">
        <v>12</v>
      </c>
      <c r="D1586">
        <v>10260266</v>
      </c>
      <c r="E1586" t="s">
        <v>5448</v>
      </c>
      <c r="F1586">
        <v>66106117</v>
      </c>
      <c r="G1586" t="s">
        <v>5366</v>
      </c>
      <c r="H1586" t="s">
        <v>5407</v>
      </c>
      <c r="I1586" s="1">
        <v>44287</v>
      </c>
      <c r="J1586" s="1">
        <v>1</v>
      </c>
      <c r="K1586">
        <v>170</v>
      </c>
    </row>
    <row r="1587" spans="1:11" x14ac:dyDescent="0.75">
      <c r="A1587" t="s">
        <v>10</v>
      </c>
      <c r="B1587" t="s">
        <v>11</v>
      </c>
      <c r="C1587" t="s">
        <v>12</v>
      </c>
      <c r="D1587">
        <v>10260266</v>
      </c>
      <c r="E1587" t="s">
        <v>5448</v>
      </c>
      <c r="F1587">
        <v>66106119</v>
      </c>
      <c r="G1587" t="s">
        <v>1324</v>
      </c>
      <c r="H1587" t="s">
        <v>5407</v>
      </c>
      <c r="I1587" s="1">
        <v>44287</v>
      </c>
      <c r="J1587" s="1">
        <v>1</v>
      </c>
      <c r="K1587">
        <v>140</v>
      </c>
    </row>
    <row r="1588" spans="1:11" x14ac:dyDescent="0.75">
      <c r="A1588" t="s">
        <v>10</v>
      </c>
      <c r="B1588" t="s">
        <v>11</v>
      </c>
      <c r="C1588" t="s">
        <v>12</v>
      </c>
      <c r="D1588">
        <v>10260266</v>
      </c>
      <c r="E1588" t="s">
        <v>5448</v>
      </c>
      <c r="F1588">
        <v>66106124</v>
      </c>
      <c r="G1588" t="s">
        <v>1729</v>
      </c>
      <c r="H1588" t="s">
        <v>5407</v>
      </c>
      <c r="I1588" s="1">
        <v>46057</v>
      </c>
      <c r="J1588" s="1">
        <v>1</v>
      </c>
      <c r="K1588">
        <v>110</v>
      </c>
    </row>
    <row r="1589" spans="1:11" x14ac:dyDescent="0.75">
      <c r="A1589" t="s">
        <v>10</v>
      </c>
      <c r="B1589" t="s">
        <v>11</v>
      </c>
      <c r="C1589" t="s">
        <v>12</v>
      </c>
      <c r="D1589">
        <v>10260266</v>
      </c>
      <c r="E1589" t="s">
        <v>5448</v>
      </c>
      <c r="F1589">
        <v>66106166</v>
      </c>
      <c r="G1589" t="s">
        <v>2189</v>
      </c>
      <c r="H1589" t="s">
        <v>5419</v>
      </c>
      <c r="I1589" s="1">
        <v>45918</v>
      </c>
      <c r="J1589" s="1">
        <v>1</v>
      </c>
      <c r="K1589">
        <v>0</v>
      </c>
    </row>
    <row r="1590" spans="1:11" x14ac:dyDescent="0.75">
      <c r="A1590" t="s">
        <v>10</v>
      </c>
      <c r="B1590" t="s">
        <v>11</v>
      </c>
      <c r="C1590" t="s">
        <v>12</v>
      </c>
      <c r="D1590">
        <v>10260266</v>
      </c>
      <c r="E1590" t="s">
        <v>5448</v>
      </c>
      <c r="F1590">
        <v>66106234</v>
      </c>
      <c r="G1590" t="s">
        <v>1074</v>
      </c>
      <c r="H1590" t="s">
        <v>5406</v>
      </c>
      <c r="I1590" s="1">
        <v>45734</v>
      </c>
      <c r="J1590" s="1">
        <v>1</v>
      </c>
      <c r="K1590">
        <v>170</v>
      </c>
    </row>
    <row r="1591" spans="1:11" x14ac:dyDescent="0.75">
      <c r="A1591" t="s">
        <v>10</v>
      </c>
      <c r="B1591" t="s">
        <v>11</v>
      </c>
      <c r="C1591" t="s">
        <v>12</v>
      </c>
      <c r="D1591">
        <v>10260266</v>
      </c>
      <c r="E1591" t="s">
        <v>5448</v>
      </c>
      <c r="F1591">
        <v>66106363</v>
      </c>
      <c r="G1591" t="s">
        <v>3935</v>
      </c>
      <c r="H1591" t="s">
        <v>5407</v>
      </c>
      <c r="I1591" s="1">
        <v>45826</v>
      </c>
      <c r="J1591" s="1">
        <v>1</v>
      </c>
      <c r="K1591">
        <v>60</v>
      </c>
    </row>
    <row r="1592" spans="1:11" x14ac:dyDescent="0.75">
      <c r="A1592" t="s">
        <v>10</v>
      </c>
      <c r="B1592" t="s">
        <v>11</v>
      </c>
      <c r="C1592" t="s">
        <v>12</v>
      </c>
      <c r="D1592">
        <v>10260266</v>
      </c>
      <c r="E1592" t="s">
        <v>5448</v>
      </c>
      <c r="F1592">
        <v>66106388</v>
      </c>
      <c r="G1592" t="s">
        <v>3992</v>
      </c>
      <c r="H1592" t="s">
        <v>5407</v>
      </c>
      <c r="I1592" s="1">
        <v>45826</v>
      </c>
      <c r="J1592" s="1">
        <v>1</v>
      </c>
      <c r="K1592">
        <v>80</v>
      </c>
    </row>
    <row r="1593" spans="1:11" x14ac:dyDescent="0.75">
      <c r="A1593" t="s">
        <v>10</v>
      </c>
      <c r="B1593" t="s">
        <v>11</v>
      </c>
      <c r="C1593" t="s">
        <v>12</v>
      </c>
      <c r="D1593">
        <v>10260266</v>
      </c>
      <c r="E1593" t="s">
        <v>5448</v>
      </c>
      <c r="F1593">
        <v>66106441</v>
      </c>
      <c r="G1593" t="s">
        <v>5113</v>
      </c>
      <c r="H1593" t="s">
        <v>5407</v>
      </c>
      <c r="I1593" s="1">
        <v>46087</v>
      </c>
      <c r="J1593" s="1">
        <v>1</v>
      </c>
      <c r="K1593">
        <v>5</v>
      </c>
    </row>
    <row r="1594" spans="1:11" x14ac:dyDescent="0.75">
      <c r="A1594" t="s">
        <v>10</v>
      </c>
      <c r="B1594" t="s">
        <v>11</v>
      </c>
      <c r="C1594" t="s">
        <v>12</v>
      </c>
      <c r="D1594">
        <v>10260266</v>
      </c>
      <c r="E1594" t="s">
        <v>5448</v>
      </c>
      <c r="F1594">
        <v>66106458</v>
      </c>
      <c r="G1594" t="s">
        <v>2825</v>
      </c>
      <c r="H1594" t="s">
        <v>5406</v>
      </c>
      <c r="I1594" s="1">
        <v>44440</v>
      </c>
      <c r="J1594" s="1">
        <v>1</v>
      </c>
      <c r="K1594">
        <v>335</v>
      </c>
    </row>
    <row r="1595" spans="1:11" x14ac:dyDescent="0.75">
      <c r="A1595" t="s">
        <v>10</v>
      </c>
      <c r="B1595" t="s">
        <v>11</v>
      </c>
      <c r="C1595" t="s">
        <v>12</v>
      </c>
      <c r="D1595">
        <v>10260266</v>
      </c>
      <c r="E1595" t="s">
        <v>5448</v>
      </c>
      <c r="F1595">
        <v>66106459</v>
      </c>
      <c r="G1595" t="s">
        <v>3939</v>
      </c>
      <c r="H1595" t="s">
        <v>5407</v>
      </c>
      <c r="I1595" s="1">
        <v>44713</v>
      </c>
      <c r="J1595" s="1">
        <v>1</v>
      </c>
      <c r="K1595">
        <v>150</v>
      </c>
    </row>
    <row r="1596" spans="1:11" x14ac:dyDescent="0.75">
      <c r="A1596" t="s">
        <v>10</v>
      </c>
      <c r="B1596" t="s">
        <v>11</v>
      </c>
      <c r="C1596" t="s">
        <v>12</v>
      </c>
      <c r="D1596">
        <v>10260266</v>
      </c>
      <c r="E1596" t="s">
        <v>5448</v>
      </c>
      <c r="F1596">
        <v>66106476</v>
      </c>
      <c r="G1596" t="s">
        <v>2162</v>
      </c>
      <c r="H1596" t="s">
        <v>5407</v>
      </c>
      <c r="I1596" s="1">
        <v>44866</v>
      </c>
      <c r="J1596" s="1">
        <v>1</v>
      </c>
      <c r="K1596">
        <v>150</v>
      </c>
    </row>
    <row r="1597" spans="1:11" x14ac:dyDescent="0.75">
      <c r="A1597" t="s">
        <v>10</v>
      </c>
      <c r="B1597" t="s">
        <v>11</v>
      </c>
      <c r="C1597" t="s">
        <v>12</v>
      </c>
      <c r="D1597">
        <v>10260266</v>
      </c>
      <c r="E1597" t="s">
        <v>5448</v>
      </c>
      <c r="F1597">
        <v>66106505</v>
      </c>
      <c r="G1597" t="s">
        <v>6991</v>
      </c>
      <c r="H1597" t="s">
        <v>5407</v>
      </c>
      <c r="I1597" s="1">
        <v>45776</v>
      </c>
      <c r="J1597" s="1">
        <v>1</v>
      </c>
      <c r="K1597">
        <v>5</v>
      </c>
    </row>
    <row r="1598" spans="1:11" x14ac:dyDescent="0.75">
      <c r="A1598" t="s">
        <v>10</v>
      </c>
      <c r="B1598" t="s">
        <v>11</v>
      </c>
      <c r="C1598" t="s">
        <v>12</v>
      </c>
      <c r="D1598">
        <v>10260266</v>
      </c>
      <c r="E1598" t="s">
        <v>5448</v>
      </c>
      <c r="F1598">
        <v>66106510</v>
      </c>
      <c r="G1598" t="s">
        <v>178</v>
      </c>
      <c r="H1598" t="s">
        <v>5407</v>
      </c>
      <c r="I1598" s="1">
        <v>45412</v>
      </c>
      <c r="J1598" s="1">
        <v>1</v>
      </c>
      <c r="K1598">
        <v>60</v>
      </c>
    </row>
    <row r="1599" spans="1:11" x14ac:dyDescent="0.75">
      <c r="A1599" t="s">
        <v>10</v>
      </c>
      <c r="B1599" t="s">
        <v>11</v>
      </c>
      <c r="C1599" t="s">
        <v>12</v>
      </c>
      <c r="D1599">
        <v>10260266</v>
      </c>
      <c r="E1599" t="s">
        <v>5448</v>
      </c>
      <c r="F1599">
        <v>66106516</v>
      </c>
      <c r="G1599" t="s">
        <v>1468</v>
      </c>
      <c r="H1599" t="s">
        <v>5407</v>
      </c>
      <c r="I1599" s="1">
        <v>46127</v>
      </c>
      <c r="J1599" s="1">
        <v>1</v>
      </c>
      <c r="K1599">
        <v>285</v>
      </c>
    </row>
    <row r="1600" spans="1:11" x14ac:dyDescent="0.75">
      <c r="A1600" t="s">
        <v>10</v>
      </c>
      <c r="B1600" t="s">
        <v>11</v>
      </c>
      <c r="C1600" t="s">
        <v>12</v>
      </c>
      <c r="D1600">
        <v>10260266</v>
      </c>
      <c r="E1600" t="s">
        <v>5448</v>
      </c>
      <c r="F1600">
        <v>66106525</v>
      </c>
      <c r="G1600" t="s">
        <v>5320</v>
      </c>
      <c r="H1600" t="s">
        <v>5407</v>
      </c>
      <c r="I1600" s="1">
        <v>44470</v>
      </c>
      <c r="J1600" s="1">
        <v>1</v>
      </c>
      <c r="K1600">
        <v>110</v>
      </c>
    </row>
    <row r="1601" spans="1:11" x14ac:dyDescent="0.75">
      <c r="A1601" t="s">
        <v>10</v>
      </c>
      <c r="B1601" t="s">
        <v>11</v>
      </c>
      <c r="C1601" t="s">
        <v>12</v>
      </c>
      <c r="D1601">
        <v>10260266</v>
      </c>
      <c r="E1601" t="s">
        <v>5448</v>
      </c>
      <c r="F1601">
        <v>66106539</v>
      </c>
      <c r="G1601" t="s">
        <v>5375</v>
      </c>
      <c r="H1601" t="s">
        <v>5407</v>
      </c>
      <c r="I1601" s="1">
        <v>44470</v>
      </c>
      <c r="J1601" s="1">
        <v>1</v>
      </c>
      <c r="K1601">
        <v>636</v>
      </c>
    </row>
    <row r="1602" spans="1:11" x14ac:dyDescent="0.75">
      <c r="A1602" t="s">
        <v>10</v>
      </c>
      <c r="B1602" t="s">
        <v>11</v>
      </c>
      <c r="C1602" t="s">
        <v>12</v>
      </c>
      <c r="D1602">
        <v>10260266</v>
      </c>
      <c r="E1602" t="s">
        <v>5448</v>
      </c>
      <c r="F1602">
        <v>66106540</v>
      </c>
      <c r="G1602" t="s">
        <v>1776</v>
      </c>
      <c r="H1602" t="s">
        <v>5421</v>
      </c>
      <c r="I1602" s="1">
        <v>44470</v>
      </c>
      <c r="J1602" s="1">
        <v>1</v>
      </c>
      <c r="K1602">
        <v>3</v>
      </c>
    </row>
    <row r="1603" spans="1:11" x14ac:dyDescent="0.75">
      <c r="A1603" t="s">
        <v>10</v>
      </c>
      <c r="B1603" t="s">
        <v>11</v>
      </c>
      <c r="C1603" t="s">
        <v>12</v>
      </c>
      <c r="D1603">
        <v>10260266</v>
      </c>
      <c r="E1603" t="s">
        <v>5448</v>
      </c>
      <c r="F1603">
        <v>66106574</v>
      </c>
      <c r="G1603" t="s">
        <v>4380</v>
      </c>
      <c r="H1603" t="s">
        <v>5397</v>
      </c>
      <c r="I1603" s="1">
        <v>44501</v>
      </c>
      <c r="J1603" s="1">
        <v>1</v>
      </c>
      <c r="K1603">
        <v>520</v>
      </c>
    </row>
    <row r="1604" spans="1:11" x14ac:dyDescent="0.75">
      <c r="A1604" t="s">
        <v>10</v>
      </c>
      <c r="B1604" t="s">
        <v>11</v>
      </c>
      <c r="C1604" t="s">
        <v>12</v>
      </c>
      <c r="D1604">
        <v>10260266</v>
      </c>
      <c r="E1604" t="s">
        <v>5448</v>
      </c>
      <c r="F1604">
        <v>66106582</v>
      </c>
      <c r="G1604" t="s">
        <v>1617</v>
      </c>
      <c r="H1604" t="s">
        <v>5449</v>
      </c>
      <c r="I1604" s="1">
        <v>46127</v>
      </c>
      <c r="J1604" s="1">
        <v>1</v>
      </c>
      <c r="K1604">
        <v>7</v>
      </c>
    </row>
    <row r="1605" spans="1:11" x14ac:dyDescent="0.75">
      <c r="A1605" t="s">
        <v>10</v>
      </c>
      <c r="B1605" t="s">
        <v>11</v>
      </c>
      <c r="C1605" t="s">
        <v>12</v>
      </c>
      <c r="D1605">
        <v>10260266</v>
      </c>
      <c r="E1605" t="s">
        <v>5448</v>
      </c>
      <c r="F1605">
        <v>66106689</v>
      </c>
      <c r="G1605" t="s">
        <v>4677</v>
      </c>
      <c r="H1605" t="s">
        <v>5447</v>
      </c>
      <c r="I1605" s="1">
        <v>45833</v>
      </c>
      <c r="J1605" s="1">
        <v>1</v>
      </c>
      <c r="K1605">
        <v>0</v>
      </c>
    </row>
    <row r="1606" spans="1:11" x14ac:dyDescent="0.75">
      <c r="A1606" t="s">
        <v>10</v>
      </c>
      <c r="B1606" t="s">
        <v>11</v>
      </c>
      <c r="C1606" t="s">
        <v>12</v>
      </c>
      <c r="D1606">
        <v>10260266</v>
      </c>
      <c r="E1606" t="s">
        <v>5448</v>
      </c>
      <c r="F1606">
        <v>66106758</v>
      </c>
      <c r="G1606" t="s">
        <v>5249</v>
      </c>
      <c r="H1606" t="s">
        <v>5407</v>
      </c>
      <c r="I1606" s="1">
        <v>45946</v>
      </c>
      <c r="J1606" s="1">
        <v>1</v>
      </c>
      <c r="K1606">
        <v>100</v>
      </c>
    </row>
    <row r="1607" spans="1:11" x14ac:dyDescent="0.75">
      <c r="A1607" t="s">
        <v>10</v>
      </c>
      <c r="B1607" t="s">
        <v>11</v>
      </c>
      <c r="C1607" t="s">
        <v>12</v>
      </c>
      <c r="D1607">
        <v>10260266</v>
      </c>
      <c r="E1607" t="s">
        <v>5448</v>
      </c>
      <c r="F1607">
        <v>66106775</v>
      </c>
      <c r="G1607" t="s">
        <v>4261</v>
      </c>
      <c r="H1607" t="s">
        <v>5407</v>
      </c>
      <c r="I1607" s="1">
        <v>45884</v>
      </c>
      <c r="J1607" s="1">
        <v>1</v>
      </c>
      <c r="K1607">
        <v>5</v>
      </c>
    </row>
    <row r="1608" spans="1:11" x14ac:dyDescent="0.75">
      <c r="A1608" t="s">
        <v>10</v>
      </c>
      <c r="B1608" t="s">
        <v>11</v>
      </c>
      <c r="C1608" t="s">
        <v>12</v>
      </c>
      <c r="D1608">
        <v>10260266</v>
      </c>
      <c r="E1608" t="s">
        <v>5448</v>
      </c>
      <c r="F1608">
        <v>66106778</v>
      </c>
      <c r="G1608" t="s">
        <v>2963</v>
      </c>
      <c r="H1608" t="s">
        <v>5407</v>
      </c>
      <c r="I1608" s="1">
        <v>45832</v>
      </c>
      <c r="J1608" s="1">
        <v>1</v>
      </c>
      <c r="K1608">
        <v>10</v>
      </c>
    </row>
    <row r="1609" spans="1:11" x14ac:dyDescent="0.75">
      <c r="A1609" t="s">
        <v>10</v>
      </c>
      <c r="B1609" t="s">
        <v>11</v>
      </c>
      <c r="C1609" t="s">
        <v>12</v>
      </c>
      <c r="D1609">
        <v>10260266</v>
      </c>
      <c r="E1609" t="s">
        <v>5448</v>
      </c>
      <c r="F1609">
        <v>66106852</v>
      </c>
      <c r="G1609" t="s">
        <v>5363</v>
      </c>
      <c r="H1609" t="s">
        <v>5407</v>
      </c>
      <c r="I1609" s="1">
        <v>45159</v>
      </c>
      <c r="J1609" s="1">
        <v>1</v>
      </c>
      <c r="K1609">
        <v>410</v>
      </c>
    </row>
    <row r="1610" spans="1:11" x14ac:dyDescent="0.75">
      <c r="A1610" t="s">
        <v>10</v>
      </c>
      <c r="B1610" t="s">
        <v>11</v>
      </c>
      <c r="C1610" t="s">
        <v>12</v>
      </c>
      <c r="D1610">
        <v>10260266</v>
      </c>
      <c r="E1610" t="s">
        <v>5448</v>
      </c>
      <c r="F1610">
        <v>66106864</v>
      </c>
      <c r="G1610" t="s">
        <v>5131</v>
      </c>
      <c r="H1610" t="s">
        <v>5407</v>
      </c>
      <c r="I1610" s="1">
        <v>45718</v>
      </c>
      <c r="J1610" s="1">
        <v>1</v>
      </c>
      <c r="K1610">
        <v>5</v>
      </c>
    </row>
    <row r="1611" spans="1:11" x14ac:dyDescent="0.75">
      <c r="A1611" t="s">
        <v>10</v>
      </c>
      <c r="B1611" t="s">
        <v>11</v>
      </c>
      <c r="C1611" t="s">
        <v>12</v>
      </c>
      <c r="D1611">
        <v>10260266</v>
      </c>
      <c r="E1611" t="s">
        <v>5448</v>
      </c>
      <c r="F1611">
        <v>66106896</v>
      </c>
      <c r="G1611" t="s">
        <v>971</v>
      </c>
      <c r="H1611" t="s">
        <v>5406</v>
      </c>
      <c r="I1611" s="1">
        <v>45166</v>
      </c>
      <c r="J1611" s="1">
        <v>1</v>
      </c>
      <c r="K1611">
        <v>100</v>
      </c>
    </row>
    <row r="1612" spans="1:11" x14ac:dyDescent="0.75">
      <c r="A1612" t="s">
        <v>10</v>
      </c>
      <c r="B1612" t="s">
        <v>11</v>
      </c>
      <c r="C1612" t="s">
        <v>12</v>
      </c>
      <c r="D1612">
        <v>10260266</v>
      </c>
      <c r="E1612" t="s">
        <v>5448</v>
      </c>
      <c r="F1612">
        <v>66107079</v>
      </c>
      <c r="G1612" t="s">
        <v>3364</v>
      </c>
      <c r="H1612" t="s">
        <v>5407</v>
      </c>
      <c r="I1612" s="1">
        <v>44822</v>
      </c>
      <c r="J1612" s="1">
        <v>1</v>
      </c>
      <c r="K1612">
        <v>30</v>
      </c>
    </row>
    <row r="1613" spans="1:11" x14ac:dyDescent="0.75">
      <c r="A1613" t="s">
        <v>10</v>
      </c>
      <c r="B1613" t="s">
        <v>11</v>
      </c>
      <c r="C1613" t="s">
        <v>12</v>
      </c>
      <c r="D1613">
        <v>10260266</v>
      </c>
      <c r="E1613" t="s">
        <v>5448</v>
      </c>
      <c r="F1613">
        <v>66107106</v>
      </c>
      <c r="G1613" t="s">
        <v>3435</v>
      </c>
      <c r="H1613" t="s">
        <v>5407</v>
      </c>
      <c r="I1613" s="1">
        <v>45413</v>
      </c>
      <c r="J1613" s="1">
        <v>1</v>
      </c>
      <c r="K1613">
        <v>140</v>
      </c>
    </row>
    <row r="1614" spans="1:11" x14ac:dyDescent="0.75">
      <c r="A1614" t="s">
        <v>10</v>
      </c>
      <c r="B1614" t="s">
        <v>11</v>
      </c>
      <c r="C1614" t="s">
        <v>12</v>
      </c>
      <c r="D1614">
        <v>10260266</v>
      </c>
      <c r="E1614" t="s">
        <v>5448</v>
      </c>
      <c r="F1614">
        <v>66107156</v>
      </c>
      <c r="G1614" t="s">
        <v>4824</v>
      </c>
      <c r="H1614" t="s">
        <v>5407</v>
      </c>
      <c r="I1614" s="1">
        <v>46036</v>
      </c>
      <c r="J1614" s="1">
        <v>1</v>
      </c>
      <c r="K1614">
        <v>5</v>
      </c>
    </row>
    <row r="1615" spans="1:11" x14ac:dyDescent="0.75">
      <c r="A1615" t="s">
        <v>10</v>
      </c>
      <c r="B1615" t="s">
        <v>11</v>
      </c>
      <c r="C1615" t="s">
        <v>12</v>
      </c>
      <c r="D1615">
        <v>10260266</v>
      </c>
      <c r="E1615" t="s">
        <v>5448</v>
      </c>
      <c r="F1615">
        <v>66107237</v>
      </c>
      <c r="G1615" t="s">
        <v>1900</v>
      </c>
      <c r="H1615" t="s">
        <v>5407</v>
      </c>
      <c r="I1615" s="1">
        <v>45718</v>
      </c>
      <c r="J1615" s="1">
        <v>1</v>
      </c>
      <c r="K1615">
        <v>145</v>
      </c>
    </row>
    <row r="1616" spans="1:11" x14ac:dyDescent="0.75">
      <c r="A1616" t="s">
        <v>10</v>
      </c>
      <c r="B1616" t="s">
        <v>11</v>
      </c>
      <c r="C1616" t="s">
        <v>12</v>
      </c>
      <c r="D1616">
        <v>10260266</v>
      </c>
      <c r="E1616" t="s">
        <v>5448</v>
      </c>
      <c r="F1616">
        <v>66107282</v>
      </c>
      <c r="G1616" t="s">
        <v>741</v>
      </c>
      <c r="H1616" t="s">
        <v>5416</v>
      </c>
      <c r="I1616" s="1">
        <v>46123</v>
      </c>
      <c r="J1616" s="1">
        <v>1</v>
      </c>
      <c r="K1616">
        <v>5</v>
      </c>
    </row>
    <row r="1617" spans="1:11" x14ac:dyDescent="0.75">
      <c r="A1617" t="s">
        <v>10</v>
      </c>
      <c r="B1617" t="s">
        <v>11</v>
      </c>
      <c r="C1617" t="s">
        <v>12</v>
      </c>
      <c r="D1617">
        <v>10260266</v>
      </c>
      <c r="E1617" t="s">
        <v>5448</v>
      </c>
      <c r="F1617">
        <v>66107389</v>
      </c>
      <c r="G1617" t="s">
        <v>2518</v>
      </c>
      <c r="H1617" t="s">
        <v>5406</v>
      </c>
      <c r="I1617" s="1">
        <v>45838</v>
      </c>
      <c r="J1617" s="1">
        <v>1</v>
      </c>
      <c r="K1617">
        <v>40</v>
      </c>
    </row>
    <row r="1618" spans="1:11" x14ac:dyDescent="0.75">
      <c r="A1618" t="s">
        <v>10</v>
      </c>
      <c r="B1618" t="s">
        <v>11</v>
      </c>
      <c r="C1618" t="s">
        <v>12</v>
      </c>
      <c r="D1618">
        <v>10260266</v>
      </c>
      <c r="E1618" t="s">
        <v>5448</v>
      </c>
      <c r="F1618">
        <v>66107692</v>
      </c>
      <c r="G1618" t="s">
        <v>2390</v>
      </c>
      <c r="H1618" t="s">
        <v>5407</v>
      </c>
      <c r="I1618" s="1">
        <v>44743</v>
      </c>
      <c r="J1618" s="1">
        <v>1</v>
      </c>
      <c r="K1618">
        <v>640</v>
      </c>
    </row>
    <row r="1619" spans="1:11" x14ac:dyDescent="0.75">
      <c r="A1619" t="s">
        <v>10</v>
      </c>
      <c r="B1619" t="s">
        <v>11</v>
      </c>
      <c r="C1619" t="s">
        <v>12</v>
      </c>
      <c r="D1619">
        <v>10260266</v>
      </c>
      <c r="E1619" t="s">
        <v>5448</v>
      </c>
      <c r="F1619">
        <v>66107753</v>
      </c>
      <c r="G1619" t="s">
        <v>5096</v>
      </c>
      <c r="H1619" t="s">
        <v>5407</v>
      </c>
      <c r="I1619" s="1">
        <v>44774</v>
      </c>
      <c r="J1619" s="1">
        <v>1</v>
      </c>
      <c r="K1619">
        <v>120</v>
      </c>
    </row>
    <row r="1620" spans="1:11" x14ac:dyDescent="0.75">
      <c r="A1620" t="s">
        <v>10</v>
      </c>
      <c r="B1620" t="s">
        <v>11</v>
      </c>
      <c r="C1620" t="s">
        <v>12</v>
      </c>
      <c r="D1620">
        <v>10260266</v>
      </c>
      <c r="E1620" t="s">
        <v>5448</v>
      </c>
      <c r="F1620">
        <v>66107782</v>
      </c>
      <c r="G1620" t="s">
        <v>1186</v>
      </c>
      <c r="H1620" t="s">
        <v>5407</v>
      </c>
      <c r="I1620" s="1">
        <v>44713</v>
      </c>
      <c r="J1620" s="1">
        <v>1</v>
      </c>
      <c r="K1620">
        <v>165</v>
      </c>
    </row>
    <row r="1621" spans="1:11" x14ac:dyDescent="0.75">
      <c r="A1621" t="s">
        <v>10</v>
      </c>
      <c r="B1621" t="s">
        <v>11</v>
      </c>
      <c r="C1621" t="s">
        <v>12</v>
      </c>
      <c r="D1621">
        <v>10260266</v>
      </c>
      <c r="E1621" t="s">
        <v>5448</v>
      </c>
      <c r="F1621">
        <v>66107901</v>
      </c>
      <c r="G1621" t="s">
        <v>4018</v>
      </c>
      <c r="H1621" t="s">
        <v>5449</v>
      </c>
      <c r="I1621" s="1">
        <v>46057</v>
      </c>
      <c r="J1621" s="1">
        <v>1</v>
      </c>
      <c r="K1621">
        <v>5</v>
      </c>
    </row>
    <row r="1622" spans="1:11" x14ac:dyDescent="0.75">
      <c r="A1622" t="s">
        <v>10</v>
      </c>
      <c r="B1622" t="s">
        <v>11</v>
      </c>
      <c r="C1622" t="s">
        <v>12</v>
      </c>
      <c r="D1622">
        <v>10260266</v>
      </c>
      <c r="E1622" t="s">
        <v>5448</v>
      </c>
      <c r="F1622">
        <v>66108239</v>
      </c>
      <c r="G1622" t="s">
        <v>3472</v>
      </c>
      <c r="H1622" t="s">
        <v>5407</v>
      </c>
      <c r="I1622" s="1">
        <v>44835</v>
      </c>
      <c r="J1622" s="1">
        <v>1</v>
      </c>
      <c r="K1622">
        <v>100</v>
      </c>
    </row>
    <row r="1623" spans="1:11" x14ac:dyDescent="0.75">
      <c r="A1623" t="s">
        <v>10</v>
      </c>
      <c r="B1623" t="s">
        <v>11</v>
      </c>
      <c r="C1623" t="s">
        <v>12</v>
      </c>
      <c r="D1623">
        <v>10260266</v>
      </c>
      <c r="E1623" t="s">
        <v>5448</v>
      </c>
      <c r="F1623">
        <v>66108623</v>
      </c>
      <c r="G1623" t="s">
        <v>2423</v>
      </c>
      <c r="H1623" t="s">
        <v>5420</v>
      </c>
      <c r="I1623" s="1">
        <v>45914</v>
      </c>
      <c r="J1623" s="1">
        <v>1</v>
      </c>
      <c r="K1623">
        <v>430</v>
      </c>
    </row>
    <row r="1624" spans="1:11" x14ac:dyDescent="0.75">
      <c r="A1624" t="s">
        <v>10</v>
      </c>
      <c r="B1624" t="s">
        <v>11</v>
      </c>
      <c r="C1624" t="s">
        <v>12</v>
      </c>
      <c r="D1624">
        <v>10260266</v>
      </c>
      <c r="E1624" t="s">
        <v>5448</v>
      </c>
      <c r="F1624">
        <v>66108735</v>
      </c>
      <c r="G1624" t="s">
        <v>843</v>
      </c>
      <c r="H1624" t="s">
        <v>5407</v>
      </c>
      <c r="I1624" s="1">
        <v>45230</v>
      </c>
      <c r="J1624" s="1">
        <v>1</v>
      </c>
      <c r="K1624">
        <v>307</v>
      </c>
    </row>
    <row r="1625" spans="1:11" x14ac:dyDescent="0.75">
      <c r="A1625" t="s">
        <v>10</v>
      </c>
      <c r="B1625" t="s">
        <v>11</v>
      </c>
      <c r="C1625" t="s">
        <v>12</v>
      </c>
      <c r="D1625">
        <v>10260266</v>
      </c>
      <c r="E1625" t="s">
        <v>5448</v>
      </c>
      <c r="F1625">
        <v>66108749</v>
      </c>
      <c r="G1625" t="s">
        <v>509</v>
      </c>
      <c r="H1625" t="s">
        <v>5406</v>
      </c>
      <c r="I1625" s="1">
        <v>45776</v>
      </c>
      <c r="J1625" s="1">
        <v>1</v>
      </c>
      <c r="K1625">
        <v>100</v>
      </c>
    </row>
    <row r="1626" spans="1:11" x14ac:dyDescent="0.75">
      <c r="A1626" t="s">
        <v>10</v>
      </c>
      <c r="B1626" t="s">
        <v>11</v>
      </c>
      <c r="C1626" t="s">
        <v>12</v>
      </c>
      <c r="D1626">
        <v>10260266</v>
      </c>
      <c r="E1626" t="s">
        <v>5448</v>
      </c>
      <c r="F1626">
        <v>66109017</v>
      </c>
      <c r="G1626" t="s">
        <v>5202</v>
      </c>
      <c r="H1626" t="s">
        <v>5407</v>
      </c>
      <c r="I1626" s="1">
        <v>45257</v>
      </c>
      <c r="J1626" s="1">
        <v>1</v>
      </c>
      <c r="K1626">
        <v>10</v>
      </c>
    </row>
    <row r="1627" spans="1:11" x14ac:dyDescent="0.75">
      <c r="A1627" t="s">
        <v>10</v>
      </c>
      <c r="B1627" t="s">
        <v>11</v>
      </c>
      <c r="C1627" t="s">
        <v>12</v>
      </c>
      <c r="D1627">
        <v>10260266</v>
      </c>
      <c r="E1627" t="s">
        <v>5448</v>
      </c>
      <c r="F1627">
        <v>66109020</v>
      </c>
      <c r="G1627" t="s">
        <v>1608</v>
      </c>
      <c r="H1627" t="s">
        <v>5421</v>
      </c>
      <c r="I1627" s="1">
        <v>45041</v>
      </c>
      <c r="J1627" s="1">
        <v>1</v>
      </c>
      <c r="K1627">
        <v>50</v>
      </c>
    </row>
    <row r="1628" spans="1:11" x14ac:dyDescent="0.75">
      <c r="A1628" t="s">
        <v>10</v>
      </c>
      <c r="B1628" t="s">
        <v>11</v>
      </c>
      <c r="C1628" t="s">
        <v>12</v>
      </c>
      <c r="D1628">
        <v>10260266</v>
      </c>
      <c r="E1628" t="s">
        <v>5448</v>
      </c>
      <c r="F1628">
        <v>66109047</v>
      </c>
      <c r="G1628" t="s">
        <v>3723</v>
      </c>
      <c r="H1628" t="s">
        <v>5449</v>
      </c>
      <c r="I1628" s="1">
        <v>46057</v>
      </c>
      <c r="J1628" s="1">
        <v>1</v>
      </c>
      <c r="K1628">
        <v>10</v>
      </c>
    </row>
    <row r="1629" spans="1:11" x14ac:dyDescent="0.75">
      <c r="A1629" t="s">
        <v>10</v>
      </c>
      <c r="B1629" t="s">
        <v>11</v>
      </c>
      <c r="C1629" t="s">
        <v>12</v>
      </c>
      <c r="D1629">
        <v>10260266</v>
      </c>
      <c r="E1629" t="s">
        <v>5448</v>
      </c>
      <c r="F1629">
        <v>66109050</v>
      </c>
      <c r="G1629" t="s">
        <v>2361</v>
      </c>
      <c r="H1629" t="s">
        <v>5406</v>
      </c>
      <c r="I1629" s="1">
        <v>45278</v>
      </c>
      <c r="J1629" s="1">
        <v>1</v>
      </c>
      <c r="K1629">
        <v>800</v>
      </c>
    </row>
    <row r="1630" spans="1:11" x14ac:dyDescent="0.75">
      <c r="A1630" t="s">
        <v>10</v>
      </c>
      <c r="B1630" t="s">
        <v>11</v>
      </c>
      <c r="C1630" t="s">
        <v>12</v>
      </c>
      <c r="D1630">
        <v>10260266</v>
      </c>
      <c r="E1630" t="s">
        <v>5448</v>
      </c>
      <c r="F1630">
        <v>66109105</v>
      </c>
      <c r="G1630" t="s">
        <v>2588</v>
      </c>
      <c r="H1630" t="s">
        <v>5407</v>
      </c>
      <c r="I1630" s="1">
        <v>46057</v>
      </c>
      <c r="J1630" s="1">
        <v>1</v>
      </c>
      <c r="K1630">
        <v>145</v>
      </c>
    </row>
    <row r="1631" spans="1:11" x14ac:dyDescent="0.75">
      <c r="A1631" t="s">
        <v>10</v>
      </c>
      <c r="B1631" t="s">
        <v>11</v>
      </c>
      <c r="C1631" t="s">
        <v>12</v>
      </c>
      <c r="D1631">
        <v>10260266</v>
      </c>
      <c r="E1631" t="s">
        <v>5448</v>
      </c>
      <c r="F1631">
        <v>66109673</v>
      </c>
      <c r="G1631" t="s">
        <v>2567</v>
      </c>
      <c r="H1631" t="s">
        <v>5407</v>
      </c>
      <c r="I1631" s="1">
        <v>46057</v>
      </c>
      <c r="J1631" s="1">
        <v>1</v>
      </c>
      <c r="K1631">
        <v>10</v>
      </c>
    </row>
    <row r="1632" spans="1:11" x14ac:dyDescent="0.75">
      <c r="A1632" t="s">
        <v>10</v>
      </c>
      <c r="B1632" t="s">
        <v>11</v>
      </c>
      <c r="C1632" t="s">
        <v>12</v>
      </c>
      <c r="D1632">
        <v>10260266</v>
      </c>
      <c r="E1632" t="s">
        <v>5448</v>
      </c>
      <c r="F1632">
        <v>66109733</v>
      </c>
      <c r="G1632" t="s">
        <v>2991</v>
      </c>
      <c r="H1632" t="s">
        <v>5407</v>
      </c>
      <c r="I1632" s="1">
        <v>46057</v>
      </c>
      <c r="J1632" s="1">
        <v>1</v>
      </c>
      <c r="K1632">
        <v>5</v>
      </c>
    </row>
    <row r="1633" spans="1:11" x14ac:dyDescent="0.75">
      <c r="A1633" t="s">
        <v>10</v>
      </c>
      <c r="B1633" t="s">
        <v>11</v>
      </c>
      <c r="C1633" t="s">
        <v>12</v>
      </c>
      <c r="D1633">
        <v>10260266</v>
      </c>
      <c r="E1633" t="s">
        <v>5448</v>
      </c>
      <c r="F1633">
        <v>66109739</v>
      </c>
      <c r="G1633" t="s">
        <v>1737</v>
      </c>
      <c r="H1633" t="s">
        <v>5407</v>
      </c>
      <c r="I1633" s="1">
        <v>46150</v>
      </c>
      <c r="J1633" s="1">
        <v>1</v>
      </c>
      <c r="K1633">
        <v>100</v>
      </c>
    </row>
    <row r="1634" spans="1:11" x14ac:dyDescent="0.75">
      <c r="A1634" t="s">
        <v>10</v>
      </c>
      <c r="B1634" t="s">
        <v>11</v>
      </c>
      <c r="C1634" t="s">
        <v>12</v>
      </c>
      <c r="D1634">
        <v>10260266</v>
      </c>
      <c r="E1634" t="s">
        <v>5448</v>
      </c>
      <c r="F1634">
        <v>66109787</v>
      </c>
      <c r="G1634" t="s">
        <v>1669</v>
      </c>
      <c r="H1634" t="s">
        <v>5407</v>
      </c>
      <c r="I1634" s="1">
        <v>45341</v>
      </c>
      <c r="J1634" s="1">
        <v>1</v>
      </c>
      <c r="K1634">
        <v>255</v>
      </c>
    </row>
    <row r="1635" spans="1:11" x14ac:dyDescent="0.75">
      <c r="A1635" t="s">
        <v>10</v>
      </c>
      <c r="B1635" t="s">
        <v>11</v>
      </c>
      <c r="C1635" t="s">
        <v>12</v>
      </c>
      <c r="D1635">
        <v>10260266</v>
      </c>
      <c r="E1635" t="s">
        <v>5448</v>
      </c>
      <c r="F1635">
        <v>66109864</v>
      </c>
      <c r="G1635" t="s">
        <v>3234</v>
      </c>
      <c r="H1635" t="s">
        <v>5407</v>
      </c>
      <c r="I1635" s="1">
        <v>46087</v>
      </c>
      <c r="J1635" s="1">
        <v>1</v>
      </c>
      <c r="K1635">
        <v>150</v>
      </c>
    </row>
    <row r="1636" spans="1:11" x14ac:dyDescent="0.75">
      <c r="A1636" t="s">
        <v>10</v>
      </c>
      <c r="B1636" t="s">
        <v>11</v>
      </c>
      <c r="C1636" t="s">
        <v>12</v>
      </c>
      <c r="D1636">
        <v>10260266</v>
      </c>
      <c r="E1636" t="s">
        <v>5448</v>
      </c>
      <c r="F1636">
        <v>66110005</v>
      </c>
      <c r="G1636" t="s">
        <v>2464</v>
      </c>
      <c r="H1636" t="s">
        <v>5407</v>
      </c>
      <c r="I1636" s="1">
        <v>46086</v>
      </c>
      <c r="J1636" s="1">
        <v>1</v>
      </c>
      <c r="K1636">
        <v>270</v>
      </c>
    </row>
    <row r="1637" spans="1:11" x14ac:dyDescent="0.75">
      <c r="A1637" t="s">
        <v>10</v>
      </c>
      <c r="B1637" t="s">
        <v>11</v>
      </c>
      <c r="C1637" t="s">
        <v>12</v>
      </c>
      <c r="D1637">
        <v>10260266</v>
      </c>
      <c r="E1637" t="s">
        <v>5448</v>
      </c>
      <c r="F1637">
        <v>66110682</v>
      </c>
      <c r="G1637" t="s">
        <v>3584</v>
      </c>
      <c r="H1637" t="s">
        <v>5407</v>
      </c>
      <c r="I1637" s="1">
        <v>45988</v>
      </c>
      <c r="J1637" s="1">
        <v>1</v>
      </c>
      <c r="K1637">
        <v>80</v>
      </c>
    </row>
    <row r="1638" spans="1:11" x14ac:dyDescent="0.75">
      <c r="A1638" t="s">
        <v>10</v>
      </c>
      <c r="B1638" t="s">
        <v>11</v>
      </c>
      <c r="C1638" t="s">
        <v>12</v>
      </c>
      <c r="D1638">
        <v>10260266</v>
      </c>
      <c r="E1638" t="s">
        <v>5448</v>
      </c>
      <c r="F1638">
        <v>66110719</v>
      </c>
      <c r="G1638" t="s">
        <v>1615</v>
      </c>
      <c r="H1638" t="s">
        <v>5407</v>
      </c>
      <c r="I1638" s="1">
        <v>45884</v>
      </c>
      <c r="J1638" s="1">
        <v>1</v>
      </c>
      <c r="K1638">
        <v>75</v>
      </c>
    </row>
    <row r="1639" spans="1:11" x14ac:dyDescent="0.75">
      <c r="A1639" t="s">
        <v>10</v>
      </c>
      <c r="B1639" t="s">
        <v>11</v>
      </c>
      <c r="C1639" t="s">
        <v>12</v>
      </c>
      <c r="D1639">
        <v>10260266</v>
      </c>
      <c r="E1639" t="s">
        <v>5448</v>
      </c>
      <c r="F1639">
        <v>66110725</v>
      </c>
      <c r="G1639" t="s">
        <v>224</v>
      </c>
      <c r="H1639" t="s">
        <v>5407</v>
      </c>
      <c r="I1639" s="1">
        <v>45884</v>
      </c>
      <c r="J1639" s="1">
        <v>1</v>
      </c>
      <c r="K1639">
        <v>0</v>
      </c>
    </row>
    <row r="1640" spans="1:11" x14ac:dyDescent="0.75">
      <c r="A1640" t="s">
        <v>10</v>
      </c>
      <c r="B1640" t="s">
        <v>11</v>
      </c>
      <c r="C1640" t="s">
        <v>12</v>
      </c>
      <c r="D1640">
        <v>10260266</v>
      </c>
      <c r="E1640" t="s">
        <v>5448</v>
      </c>
      <c r="F1640">
        <v>66110827</v>
      </c>
      <c r="G1640" t="s">
        <v>735</v>
      </c>
      <c r="H1640" t="s">
        <v>5407</v>
      </c>
      <c r="I1640" s="1">
        <v>45758</v>
      </c>
      <c r="J1640" s="1">
        <v>1</v>
      </c>
      <c r="K1640">
        <v>130</v>
      </c>
    </row>
    <row r="1641" spans="1:11" x14ac:dyDescent="0.75">
      <c r="A1641" t="s">
        <v>10</v>
      </c>
      <c r="B1641" t="s">
        <v>11</v>
      </c>
      <c r="C1641" t="s">
        <v>12</v>
      </c>
      <c r="D1641">
        <v>10260266</v>
      </c>
      <c r="E1641" t="s">
        <v>5448</v>
      </c>
      <c r="F1641">
        <v>66110828</v>
      </c>
      <c r="G1641" t="s">
        <v>809</v>
      </c>
      <c r="H1641" t="s">
        <v>5407</v>
      </c>
      <c r="I1641" s="1">
        <v>46087</v>
      </c>
      <c r="J1641" s="1">
        <v>1</v>
      </c>
      <c r="K1641">
        <v>15</v>
      </c>
    </row>
    <row r="1642" spans="1:11" x14ac:dyDescent="0.75">
      <c r="A1642" t="s">
        <v>10</v>
      </c>
      <c r="B1642" t="s">
        <v>11</v>
      </c>
      <c r="C1642" t="s">
        <v>12</v>
      </c>
      <c r="D1642">
        <v>10260266</v>
      </c>
      <c r="E1642" t="s">
        <v>5448</v>
      </c>
      <c r="F1642">
        <v>66111051</v>
      </c>
      <c r="G1642" t="s">
        <v>2376</v>
      </c>
      <c r="H1642" t="s">
        <v>5407</v>
      </c>
      <c r="I1642" s="1">
        <v>45826</v>
      </c>
      <c r="J1642" s="1">
        <v>1</v>
      </c>
      <c r="K1642">
        <v>70</v>
      </c>
    </row>
    <row r="1643" spans="1:11" x14ac:dyDescent="0.75">
      <c r="A1643" t="s">
        <v>10</v>
      </c>
      <c r="B1643" t="s">
        <v>11</v>
      </c>
      <c r="C1643" t="s">
        <v>12</v>
      </c>
      <c r="D1643">
        <v>10260266</v>
      </c>
      <c r="E1643" t="s">
        <v>5448</v>
      </c>
      <c r="F1643">
        <v>66111137</v>
      </c>
      <c r="G1643" t="s">
        <v>4406</v>
      </c>
      <c r="H1643" t="s">
        <v>5407</v>
      </c>
      <c r="I1643" s="1">
        <v>45967</v>
      </c>
      <c r="J1643" s="1">
        <v>1</v>
      </c>
      <c r="K1643">
        <v>100</v>
      </c>
    </row>
    <row r="1644" spans="1:11" x14ac:dyDescent="0.75">
      <c r="A1644" t="s">
        <v>10</v>
      </c>
      <c r="B1644" t="s">
        <v>11</v>
      </c>
      <c r="C1644" t="s">
        <v>12</v>
      </c>
      <c r="D1644">
        <v>10260266</v>
      </c>
      <c r="E1644" t="s">
        <v>5448</v>
      </c>
      <c r="F1644">
        <v>66111236</v>
      </c>
      <c r="G1644" t="s">
        <v>3792</v>
      </c>
      <c r="H1644" t="s">
        <v>5407</v>
      </c>
      <c r="I1644" s="1">
        <v>45127</v>
      </c>
      <c r="J1644" s="1">
        <v>1</v>
      </c>
      <c r="K1644">
        <v>5</v>
      </c>
    </row>
    <row r="1645" spans="1:11" x14ac:dyDescent="0.75">
      <c r="A1645" t="s">
        <v>10</v>
      </c>
      <c r="B1645" t="s">
        <v>11</v>
      </c>
      <c r="C1645" t="s">
        <v>12</v>
      </c>
      <c r="D1645">
        <v>10260266</v>
      </c>
      <c r="E1645" t="s">
        <v>5448</v>
      </c>
      <c r="F1645">
        <v>66111311</v>
      </c>
      <c r="G1645" t="s">
        <v>3419</v>
      </c>
      <c r="H1645" t="s">
        <v>5406</v>
      </c>
      <c r="I1645" s="1">
        <v>45341</v>
      </c>
      <c r="J1645" s="1">
        <v>1</v>
      </c>
      <c r="K1645">
        <v>250</v>
      </c>
    </row>
    <row r="1646" spans="1:11" x14ac:dyDescent="0.75">
      <c r="A1646" t="s">
        <v>10</v>
      </c>
      <c r="B1646" t="s">
        <v>11</v>
      </c>
      <c r="C1646" t="s">
        <v>12</v>
      </c>
      <c r="D1646">
        <v>10260266</v>
      </c>
      <c r="E1646" t="s">
        <v>5448</v>
      </c>
      <c r="F1646">
        <v>66111341</v>
      </c>
      <c r="G1646" t="s">
        <v>190</v>
      </c>
      <c r="H1646" t="s">
        <v>5407</v>
      </c>
      <c r="I1646" s="1">
        <v>45181</v>
      </c>
      <c r="J1646" s="1">
        <v>1</v>
      </c>
      <c r="K1646">
        <v>1026</v>
      </c>
    </row>
    <row r="1647" spans="1:11" x14ac:dyDescent="0.75">
      <c r="A1647" t="s">
        <v>10</v>
      </c>
      <c r="B1647" t="s">
        <v>11</v>
      </c>
      <c r="C1647" t="s">
        <v>12</v>
      </c>
      <c r="D1647">
        <v>10260266</v>
      </c>
      <c r="E1647" t="s">
        <v>5448</v>
      </c>
      <c r="F1647">
        <v>66111352</v>
      </c>
      <c r="G1647" t="s">
        <v>332</v>
      </c>
      <c r="H1647" t="s">
        <v>5407</v>
      </c>
      <c r="I1647" s="1">
        <v>45180</v>
      </c>
      <c r="J1647" s="1">
        <v>1</v>
      </c>
      <c r="K1647">
        <v>260</v>
      </c>
    </row>
    <row r="1648" spans="1:11" x14ac:dyDescent="0.75">
      <c r="A1648" t="s">
        <v>10</v>
      </c>
      <c r="B1648" t="s">
        <v>11</v>
      </c>
      <c r="C1648" t="s">
        <v>12</v>
      </c>
      <c r="D1648">
        <v>10260266</v>
      </c>
      <c r="E1648" t="s">
        <v>5448</v>
      </c>
      <c r="F1648">
        <v>66111724</v>
      </c>
      <c r="G1648" t="s">
        <v>2853</v>
      </c>
      <c r="H1648" t="s">
        <v>5407</v>
      </c>
      <c r="I1648" s="1">
        <v>45945</v>
      </c>
      <c r="J1648" s="1">
        <v>1</v>
      </c>
      <c r="K1648">
        <v>154</v>
      </c>
    </row>
    <row r="1649" spans="1:11" x14ac:dyDescent="0.75">
      <c r="A1649" t="s">
        <v>10</v>
      </c>
      <c r="B1649" t="s">
        <v>11</v>
      </c>
      <c r="C1649" t="s">
        <v>12</v>
      </c>
      <c r="D1649">
        <v>10260266</v>
      </c>
      <c r="E1649" t="s">
        <v>5448</v>
      </c>
      <c r="F1649">
        <v>66111840</v>
      </c>
      <c r="G1649" t="s">
        <v>2102</v>
      </c>
      <c r="H1649" t="s">
        <v>5407</v>
      </c>
      <c r="I1649" s="1">
        <v>45273</v>
      </c>
      <c r="J1649" s="1">
        <v>1</v>
      </c>
      <c r="K1649">
        <v>185</v>
      </c>
    </row>
    <row r="1650" spans="1:11" x14ac:dyDescent="0.75">
      <c r="A1650" t="s">
        <v>10</v>
      </c>
      <c r="B1650" t="s">
        <v>11</v>
      </c>
      <c r="C1650" t="s">
        <v>12</v>
      </c>
      <c r="D1650">
        <v>10260266</v>
      </c>
      <c r="E1650" t="s">
        <v>5448</v>
      </c>
      <c r="F1650">
        <v>66112044</v>
      </c>
      <c r="G1650" t="s">
        <v>5313</v>
      </c>
      <c r="H1650" t="s">
        <v>5421</v>
      </c>
      <c r="I1650" s="1">
        <v>45341</v>
      </c>
      <c r="J1650" s="1">
        <v>1</v>
      </c>
      <c r="K1650">
        <v>5</v>
      </c>
    </row>
    <row r="1651" spans="1:11" x14ac:dyDescent="0.75">
      <c r="A1651" t="s">
        <v>10</v>
      </c>
      <c r="B1651" t="s">
        <v>11</v>
      </c>
      <c r="C1651" t="s">
        <v>12</v>
      </c>
      <c r="D1651">
        <v>10260266</v>
      </c>
      <c r="E1651" t="s">
        <v>5448</v>
      </c>
      <c r="F1651">
        <v>66112057</v>
      </c>
      <c r="G1651" t="s">
        <v>3775</v>
      </c>
      <c r="H1651" t="s">
        <v>5407</v>
      </c>
      <c r="I1651" s="1">
        <v>46057</v>
      </c>
      <c r="J1651" s="1">
        <v>1</v>
      </c>
      <c r="K1651">
        <v>10</v>
      </c>
    </row>
    <row r="1652" spans="1:11" x14ac:dyDescent="0.75">
      <c r="A1652" t="s">
        <v>10</v>
      </c>
      <c r="B1652" t="s">
        <v>11</v>
      </c>
      <c r="C1652" t="s">
        <v>12</v>
      </c>
      <c r="D1652">
        <v>10260266</v>
      </c>
      <c r="E1652" t="s">
        <v>5448</v>
      </c>
      <c r="F1652">
        <v>66112098</v>
      </c>
      <c r="G1652" t="s">
        <v>692</v>
      </c>
      <c r="H1652" t="s">
        <v>5407</v>
      </c>
      <c r="I1652" s="1">
        <v>45946</v>
      </c>
      <c r="J1652" s="1">
        <v>1</v>
      </c>
      <c r="K1652">
        <v>110</v>
      </c>
    </row>
    <row r="1653" spans="1:11" x14ac:dyDescent="0.75">
      <c r="A1653" t="s">
        <v>10</v>
      </c>
      <c r="B1653" t="s">
        <v>11</v>
      </c>
      <c r="C1653" t="s">
        <v>12</v>
      </c>
      <c r="D1653">
        <v>10260266</v>
      </c>
      <c r="E1653" t="s">
        <v>5448</v>
      </c>
      <c r="F1653">
        <v>66112150</v>
      </c>
      <c r="G1653" t="s">
        <v>2069</v>
      </c>
      <c r="H1653" t="s">
        <v>5407</v>
      </c>
      <c r="I1653" s="1">
        <v>46057</v>
      </c>
      <c r="J1653" s="1">
        <v>1</v>
      </c>
      <c r="K1653">
        <v>15</v>
      </c>
    </row>
    <row r="1654" spans="1:11" x14ac:dyDescent="0.75">
      <c r="A1654" t="s">
        <v>10</v>
      </c>
      <c r="B1654" t="s">
        <v>11</v>
      </c>
      <c r="C1654" t="s">
        <v>12</v>
      </c>
      <c r="D1654">
        <v>10260266</v>
      </c>
      <c r="E1654" t="s">
        <v>5448</v>
      </c>
      <c r="F1654">
        <v>66112173</v>
      </c>
      <c r="G1654" t="s">
        <v>5109</v>
      </c>
      <c r="H1654" t="s">
        <v>5407</v>
      </c>
      <c r="I1654" s="1">
        <v>46036</v>
      </c>
      <c r="J1654" s="1">
        <v>1</v>
      </c>
      <c r="K1654">
        <v>15</v>
      </c>
    </row>
    <row r="1655" spans="1:11" x14ac:dyDescent="0.75">
      <c r="A1655" t="s">
        <v>10</v>
      </c>
      <c r="B1655" t="s">
        <v>11</v>
      </c>
      <c r="C1655" t="s">
        <v>12</v>
      </c>
      <c r="D1655">
        <v>10260266</v>
      </c>
      <c r="E1655" t="s">
        <v>5448</v>
      </c>
      <c r="F1655">
        <v>66112252</v>
      </c>
      <c r="G1655" t="s">
        <v>2704</v>
      </c>
      <c r="H1655" t="s">
        <v>5407</v>
      </c>
      <c r="I1655" s="1">
        <v>45465</v>
      </c>
      <c r="J1655" s="1">
        <v>1</v>
      </c>
      <c r="K1655">
        <v>290</v>
      </c>
    </row>
    <row r="1656" spans="1:11" x14ac:dyDescent="0.75">
      <c r="A1656" t="s">
        <v>10</v>
      </c>
      <c r="B1656" t="s">
        <v>11</v>
      </c>
      <c r="C1656" t="s">
        <v>12</v>
      </c>
      <c r="D1656">
        <v>10260266</v>
      </c>
      <c r="E1656" t="s">
        <v>5448</v>
      </c>
      <c r="F1656">
        <v>66112449</v>
      </c>
      <c r="G1656" t="s">
        <v>3371</v>
      </c>
      <c r="H1656" t="s">
        <v>5407</v>
      </c>
      <c r="I1656" s="1">
        <v>45356</v>
      </c>
      <c r="J1656" s="1">
        <v>1</v>
      </c>
      <c r="K1656">
        <v>400</v>
      </c>
    </row>
    <row r="1657" spans="1:11" x14ac:dyDescent="0.75">
      <c r="A1657" t="s">
        <v>10</v>
      </c>
      <c r="B1657" t="s">
        <v>11</v>
      </c>
      <c r="C1657" t="s">
        <v>12</v>
      </c>
      <c r="D1657">
        <v>10260266</v>
      </c>
      <c r="E1657" t="s">
        <v>5448</v>
      </c>
      <c r="F1657">
        <v>66112454</v>
      </c>
      <c r="G1657" t="s">
        <v>5157</v>
      </c>
      <c r="H1657" t="s">
        <v>5407</v>
      </c>
      <c r="I1657" s="1">
        <v>45946</v>
      </c>
      <c r="J1657" s="1">
        <v>1</v>
      </c>
      <c r="K1657">
        <v>100</v>
      </c>
    </row>
    <row r="1658" spans="1:11" x14ac:dyDescent="0.75">
      <c r="A1658" t="s">
        <v>10</v>
      </c>
      <c r="B1658" t="s">
        <v>11</v>
      </c>
      <c r="C1658" t="s">
        <v>12</v>
      </c>
      <c r="D1658">
        <v>10260266</v>
      </c>
      <c r="E1658" t="s">
        <v>5448</v>
      </c>
      <c r="F1658">
        <v>66112502</v>
      </c>
      <c r="G1658" t="s">
        <v>556</v>
      </c>
      <c r="H1658" t="s">
        <v>5450</v>
      </c>
      <c r="I1658" s="1">
        <v>45621</v>
      </c>
      <c r="J1658" s="1">
        <v>1</v>
      </c>
      <c r="K1658">
        <v>36</v>
      </c>
    </row>
    <row r="1659" spans="1:11" x14ac:dyDescent="0.75">
      <c r="A1659" t="s">
        <v>10</v>
      </c>
      <c r="B1659" t="s">
        <v>11</v>
      </c>
      <c r="C1659" t="s">
        <v>12</v>
      </c>
      <c r="D1659">
        <v>10260266</v>
      </c>
      <c r="E1659" t="s">
        <v>5448</v>
      </c>
      <c r="F1659">
        <v>66112711</v>
      </c>
      <c r="G1659" t="s">
        <v>2604</v>
      </c>
      <c r="H1659" t="s">
        <v>5407</v>
      </c>
      <c r="I1659" s="1">
        <v>45474</v>
      </c>
      <c r="J1659" s="1">
        <v>1</v>
      </c>
      <c r="K1659">
        <v>700</v>
      </c>
    </row>
    <row r="1660" spans="1:11" x14ac:dyDescent="0.75">
      <c r="A1660" t="s">
        <v>10</v>
      </c>
      <c r="B1660" t="s">
        <v>11</v>
      </c>
      <c r="C1660" t="s">
        <v>12</v>
      </c>
      <c r="D1660">
        <v>10260266</v>
      </c>
      <c r="E1660" t="s">
        <v>5448</v>
      </c>
      <c r="F1660">
        <v>66112733</v>
      </c>
      <c r="G1660" t="s">
        <v>1302</v>
      </c>
      <c r="H1660" t="s">
        <v>5421</v>
      </c>
      <c r="I1660" s="1">
        <v>45474</v>
      </c>
      <c r="J1660" s="1">
        <v>1</v>
      </c>
      <c r="K1660">
        <v>10</v>
      </c>
    </row>
    <row r="1661" spans="1:11" x14ac:dyDescent="0.75">
      <c r="A1661" t="s">
        <v>10</v>
      </c>
      <c r="B1661" t="s">
        <v>11</v>
      </c>
      <c r="C1661" t="s">
        <v>12</v>
      </c>
      <c r="D1661">
        <v>10260266</v>
      </c>
      <c r="E1661" t="s">
        <v>5448</v>
      </c>
      <c r="F1661">
        <v>66112803</v>
      </c>
      <c r="G1661" t="s">
        <v>3891</v>
      </c>
      <c r="H1661" t="s">
        <v>5406</v>
      </c>
      <c r="I1661" s="1">
        <v>45629</v>
      </c>
      <c r="J1661" s="1">
        <v>1</v>
      </c>
      <c r="K1661">
        <v>5</v>
      </c>
    </row>
    <row r="1662" spans="1:11" x14ac:dyDescent="0.75">
      <c r="A1662" t="s">
        <v>10</v>
      </c>
      <c r="B1662" t="s">
        <v>11</v>
      </c>
      <c r="C1662" t="s">
        <v>12</v>
      </c>
      <c r="D1662">
        <v>10260266</v>
      </c>
      <c r="E1662" t="s">
        <v>5448</v>
      </c>
      <c r="F1662">
        <v>66112806</v>
      </c>
      <c r="G1662" t="s">
        <v>4749</v>
      </c>
      <c r="H1662" t="s">
        <v>5421</v>
      </c>
      <c r="I1662" s="1">
        <v>45534</v>
      </c>
      <c r="J1662" s="1">
        <v>1</v>
      </c>
      <c r="K1662">
        <v>5</v>
      </c>
    </row>
    <row r="1663" spans="1:11" x14ac:dyDescent="0.75">
      <c r="A1663" t="s">
        <v>10</v>
      </c>
      <c r="B1663" t="s">
        <v>11</v>
      </c>
      <c r="C1663" t="s">
        <v>12</v>
      </c>
      <c r="D1663">
        <v>10260266</v>
      </c>
      <c r="E1663" t="s">
        <v>5448</v>
      </c>
      <c r="F1663">
        <v>66112976</v>
      </c>
      <c r="G1663" t="s">
        <v>3943</v>
      </c>
      <c r="H1663" t="s">
        <v>5407</v>
      </c>
      <c r="I1663" s="1">
        <v>45716</v>
      </c>
      <c r="J1663" s="1">
        <v>1</v>
      </c>
      <c r="K1663">
        <v>60</v>
      </c>
    </row>
    <row r="1664" spans="1:11" x14ac:dyDescent="0.75">
      <c r="A1664" t="s">
        <v>10</v>
      </c>
      <c r="B1664" t="s">
        <v>11</v>
      </c>
      <c r="C1664" t="s">
        <v>12</v>
      </c>
      <c r="D1664">
        <v>10260266</v>
      </c>
      <c r="E1664" t="s">
        <v>5448</v>
      </c>
      <c r="F1664">
        <v>66112977</v>
      </c>
      <c r="G1664" t="s">
        <v>1596</v>
      </c>
      <c r="H1664" t="s">
        <v>5407</v>
      </c>
      <c r="I1664" s="1">
        <v>45716</v>
      </c>
      <c r="J1664" s="1">
        <v>1</v>
      </c>
      <c r="K1664">
        <v>0</v>
      </c>
    </row>
    <row r="1665" spans="1:11" x14ac:dyDescent="0.75">
      <c r="A1665" t="s">
        <v>10</v>
      </c>
      <c r="B1665" t="s">
        <v>11</v>
      </c>
      <c r="C1665" t="s">
        <v>12</v>
      </c>
      <c r="D1665">
        <v>10260266</v>
      </c>
      <c r="E1665" t="s">
        <v>5448</v>
      </c>
      <c r="F1665">
        <v>66113044</v>
      </c>
      <c r="G1665" t="s">
        <v>2240</v>
      </c>
      <c r="H1665" t="s">
        <v>5407</v>
      </c>
      <c r="I1665" s="1">
        <v>45945</v>
      </c>
      <c r="J1665" s="1">
        <v>1</v>
      </c>
      <c r="K1665">
        <v>155</v>
      </c>
    </row>
    <row r="1666" spans="1:11" x14ac:dyDescent="0.75">
      <c r="A1666" t="s">
        <v>10</v>
      </c>
      <c r="B1666" t="s">
        <v>11</v>
      </c>
      <c r="C1666" t="s">
        <v>12</v>
      </c>
      <c r="D1666">
        <v>10260266</v>
      </c>
      <c r="E1666" t="s">
        <v>5448</v>
      </c>
      <c r="F1666">
        <v>66113077</v>
      </c>
      <c r="G1666" t="s">
        <v>3761</v>
      </c>
      <c r="H1666" t="s">
        <v>5407</v>
      </c>
      <c r="I1666" s="1">
        <v>45785</v>
      </c>
      <c r="J1666" s="1">
        <v>1</v>
      </c>
      <c r="K1666">
        <v>147</v>
      </c>
    </row>
    <row r="1667" spans="1:11" x14ac:dyDescent="0.75">
      <c r="A1667" t="s">
        <v>10</v>
      </c>
      <c r="B1667" t="s">
        <v>11</v>
      </c>
      <c r="C1667" t="s">
        <v>12</v>
      </c>
      <c r="D1667">
        <v>10260266</v>
      </c>
      <c r="E1667" t="s">
        <v>5448</v>
      </c>
      <c r="F1667">
        <v>66113085</v>
      </c>
      <c r="G1667" t="s">
        <v>1929</v>
      </c>
      <c r="H1667" t="s">
        <v>5421</v>
      </c>
      <c r="I1667" s="1">
        <v>45790</v>
      </c>
      <c r="J1667" s="1">
        <v>1</v>
      </c>
      <c r="K1667">
        <v>10</v>
      </c>
    </row>
    <row r="1668" spans="1:11" x14ac:dyDescent="0.75">
      <c r="A1668" t="s">
        <v>10</v>
      </c>
      <c r="B1668" t="s">
        <v>11</v>
      </c>
      <c r="C1668" t="s">
        <v>12</v>
      </c>
      <c r="D1668">
        <v>10260266</v>
      </c>
      <c r="E1668" t="s">
        <v>5448</v>
      </c>
      <c r="F1668">
        <v>66113093</v>
      </c>
      <c r="G1668" t="s">
        <v>1735</v>
      </c>
      <c r="H1668" t="s">
        <v>5407</v>
      </c>
      <c r="I1668" s="1">
        <v>45790</v>
      </c>
      <c r="J1668" s="1">
        <v>1</v>
      </c>
      <c r="K1668">
        <v>10</v>
      </c>
    </row>
    <row r="1669" spans="1:11" x14ac:dyDescent="0.75">
      <c r="A1669" t="s">
        <v>10</v>
      </c>
      <c r="B1669" t="s">
        <v>11</v>
      </c>
      <c r="C1669" t="s">
        <v>12</v>
      </c>
      <c r="D1669">
        <v>10260266</v>
      </c>
      <c r="E1669" t="s">
        <v>5448</v>
      </c>
      <c r="F1669">
        <v>66113094</v>
      </c>
      <c r="G1669" t="s">
        <v>620</v>
      </c>
      <c r="H1669" t="s">
        <v>5451</v>
      </c>
      <c r="I1669" s="1">
        <v>46057</v>
      </c>
      <c r="J1669" s="1">
        <v>1</v>
      </c>
      <c r="K1669">
        <v>10</v>
      </c>
    </row>
    <row r="1670" spans="1:11" x14ac:dyDescent="0.75">
      <c r="A1670" t="s">
        <v>10</v>
      </c>
      <c r="B1670" t="s">
        <v>11</v>
      </c>
      <c r="C1670" t="s">
        <v>12</v>
      </c>
      <c r="D1670">
        <v>10260266</v>
      </c>
      <c r="E1670" t="s">
        <v>5448</v>
      </c>
      <c r="F1670">
        <v>66113103</v>
      </c>
      <c r="G1670" t="s">
        <v>1066</v>
      </c>
      <c r="H1670" t="s">
        <v>5407</v>
      </c>
      <c r="I1670" s="1">
        <v>46057</v>
      </c>
      <c r="J1670" s="1">
        <v>1</v>
      </c>
      <c r="K1670">
        <v>5</v>
      </c>
    </row>
    <row r="1671" spans="1:11" x14ac:dyDescent="0.75">
      <c r="A1671" t="s">
        <v>10</v>
      </c>
      <c r="B1671" t="s">
        <v>11</v>
      </c>
      <c r="C1671" t="s">
        <v>12</v>
      </c>
      <c r="D1671">
        <v>10260266</v>
      </c>
      <c r="E1671" t="s">
        <v>5448</v>
      </c>
      <c r="F1671">
        <v>66113147</v>
      </c>
      <c r="G1671" t="s">
        <v>982</v>
      </c>
      <c r="H1671" t="s">
        <v>5407</v>
      </c>
      <c r="I1671" s="1">
        <v>45804</v>
      </c>
      <c r="J1671" s="1">
        <v>1</v>
      </c>
      <c r="K1671">
        <v>130</v>
      </c>
    </row>
    <row r="1672" spans="1:11" x14ac:dyDescent="0.75">
      <c r="A1672" t="s">
        <v>10</v>
      </c>
      <c r="B1672" t="s">
        <v>11</v>
      </c>
      <c r="C1672" t="s">
        <v>12</v>
      </c>
      <c r="D1672">
        <v>10260266</v>
      </c>
      <c r="E1672" t="s">
        <v>5448</v>
      </c>
      <c r="F1672">
        <v>66113178</v>
      </c>
      <c r="G1672" t="s">
        <v>3078</v>
      </c>
      <c r="H1672" t="s">
        <v>5445</v>
      </c>
      <c r="I1672" s="1">
        <v>45815</v>
      </c>
      <c r="J1672" s="1">
        <v>1</v>
      </c>
      <c r="K1672">
        <v>0</v>
      </c>
    </row>
    <row r="1673" spans="1:11" x14ac:dyDescent="0.75">
      <c r="A1673" t="s">
        <v>10</v>
      </c>
      <c r="B1673" t="s">
        <v>11</v>
      </c>
      <c r="C1673" t="s">
        <v>12</v>
      </c>
      <c r="D1673">
        <v>10260266</v>
      </c>
      <c r="E1673" t="s">
        <v>5448</v>
      </c>
      <c r="F1673">
        <v>66113313</v>
      </c>
      <c r="G1673" t="s">
        <v>2188</v>
      </c>
      <c r="H1673" t="s">
        <v>5419</v>
      </c>
      <c r="I1673" s="1">
        <v>45918</v>
      </c>
      <c r="J1673" s="1">
        <v>1</v>
      </c>
      <c r="K1673">
        <v>0</v>
      </c>
    </row>
    <row r="1674" spans="1:11" x14ac:dyDescent="0.75">
      <c r="A1674" t="s">
        <v>10</v>
      </c>
      <c r="B1674" t="s">
        <v>11</v>
      </c>
      <c r="C1674" t="s">
        <v>12</v>
      </c>
      <c r="D1674">
        <v>10260266</v>
      </c>
      <c r="E1674" t="s">
        <v>5448</v>
      </c>
      <c r="F1674">
        <v>66113357</v>
      </c>
      <c r="G1674" t="s">
        <v>2416</v>
      </c>
      <c r="H1674" t="s">
        <v>5419</v>
      </c>
      <c r="I1674" s="1">
        <v>45908</v>
      </c>
      <c r="J1674" s="1">
        <v>1</v>
      </c>
      <c r="K1674">
        <v>1040</v>
      </c>
    </row>
    <row r="1675" spans="1:11" x14ac:dyDescent="0.75">
      <c r="A1675" t="s">
        <v>10</v>
      </c>
      <c r="B1675" t="s">
        <v>11</v>
      </c>
      <c r="C1675" t="s">
        <v>12</v>
      </c>
      <c r="D1675">
        <v>10260266</v>
      </c>
      <c r="E1675" t="s">
        <v>5448</v>
      </c>
      <c r="F1675">
        <v>66113361</v>
      </c>
      <c r="G1675" t="s">
        <v>3907</v>
      </c>
      <c r="H1675" t="s">
        <v>5407</v>
      </c>
      <c r="I1675" s="1">
        <v>45873</v>
      </c>
      <c r="J1675" s="1">
        <v>1</v>
      </c>
      <c r="K1675">
        <v>140</v>
      </c>
    </row>
    <row r="1676" spans="1:11" x14ac:dyDescent="0.75">
      <c r="A1676" t="s">
        <v>10</v>
      </c>
      <c r="B1676" t="s">
        <v>11</v>
      </c>
      <c r="C1676" t="s">
        <v>12</v>
      </c>
      <c r="D1676">
        <v>10260266</v>
      </c>
      <c r="E1676" t="s">
        <v>5448</v>
      </c>
      <c r="F1676">
        <v>66113486</v>
      </c>
      <c r="G1676" t="s">
        <v>7297</v>
      </c>
      <c r="H1676" t="s">
        <v>5419</v>
      </c>
      <c r="I1676" s="1">
        <v>45930</v>
      </c>
      <c r="J1676" s="1">
        <v>1</v>
      </c>
      <c r="K1676">
        <v>0</v>
      </c>
    </row>
    <row r="1677" spans="1:11" x14ac:dyDescent="0.75">
      <c r="A1677" t="s">
        <v>10</v>
      </c>
      <c r="B1677" t="s">
        <v>11</v>
      </c>
      <c r="C1677" t="s">
        <v>12</v>
      </c>
      <c r="D1677">
        <v>10260266</v>
      </c>
      <c r="E1677" t="s">
        <v>5448</v>
      </c>
      <c r="F1677">
        <v>66113682</v>
      </c>
      <c r="G1677" t="s">
        <v>55</v>
      </c>
      <c r="H1677" t="s">
        <v>5446</v>
      </c>
      <c r="I1677" s="1">
        <v>45975</v>
      </c>
      <c r="J1677" s="1">
        <v>1</v>
      </c>
      <c r="K1677">
        <v>0</v>
      </c>
    </row>
    <row r="1678" spans="1:11" x14ac:dyDescent="0.75">
      <c r="A1678" t="s">
        <v>10</v>
      </c>
      <c r="B1678" t="s">
        <v>11</v>
      </c>
      <c r="C1678" t="s">
        <v>12</v>
      </c>
      <c r="D1678">
        <v>10260266</v>
      </c>
      <c r="E1678" t="s">
        <v>5448</v>
      </c>
      <c r="F1678">
        <v>66113793</v>
      </c>
      <c r="G1678" t="s">
        <v>3251</v>
      </c>
      <c r="H1678" t="s">
        <v>5428</v>
      </c>
      <c r="I1678" s="1">
        <v>46046</v>
      </c>
      <c r="J1678" s="1">
        <v>1</v>
      </c>
      <c r="K1678">
        <v>0</v>
      </c>
    </row>
    <row r="1679" spans="1:11" x14ac:dyDescent="0.75">
      <c r="A1679" t="s">
        <v>10</v>
      </c>
      <c r="B1679" t="s">
        <v>11</v>
      </c>
      <c r="C1679" t="s">
        <v>12</v>
      </c>
      <c r="D1679">
        <v>10260266</v>
      </c>
      <c r="E1679" t="s">
        <v>5448</v>
      </c>
      <c r="F1679">
        <v>66113839</v>
      </c>
      <c r="G1679" t="s">
        <v>1286</v>
      </c>
      <c r="H1679" t="s">
        <v>5397</v>
      </c>
      <c r="I1679" s="1">
        <v>46030</v>
      </c>
      <c r="J1679" s="1">
        <v>1</v>
      </c>
      <c r="K1679">
        <v>780</v>
      </c>
    </row>
    <row r="1680" spans="1:11" x14ac:dyDescent="0.75">
      <c r="A1680" t="s">
        <v>10</v>
      </c>
      <c r="B1680" t="s">
        <v>11</v>
      </c>
      <c r="C1680" t="s">
        <v>12</v>
      </c>
      <c r="D1680">
        <v>10260266</v>
      </c>
      <c r="E1680" t="s">
        <v>5448</v>
      </c>
      <c r="F1680">
        <v>66113873</v>
      </c>
      <c r="G1680" t="s">
        <v>7029</v>
      </c>
      <c r="H1680" t="s">
        <v>5407</v>
      </c>
      <c r="I1680" s="1">
        <v>46008</v>
      </c>
      <c r="J1680" s="1">
        <v>1</v>
      </c>
      <c r="K1680">
        <v>20</v>
      </c>
    </row>
    <row r="1681" spans="1:11" x14ac:dyDescent="0.75">
      <c r="A1681" t="s">
        <v>10</v>
      </c>
      <c r="B1681" t="s">
        <v>11</v>
      </c>
      <c r="C1681" t="s">
        <v>12</v>
      </c>
      <c r="D1681">
        <v>10260266</v>
      </c>
      <c r="E1681" t="s">
        <v>5448</v>
      </c>
      <c r="F1681">
        <v>66114820</v>
      </c>
      <c r="G1681" t="s">
        <v>7030</v>
      </c>
      <c r="H1681" t="s">
        <v>5407</v>
      </c>
      <c r="I1681" s="1">
        <v>46087</v>
      </c>
      <c r="J1681" s="1">
        <v>1</v>
      </c>
      <c r="K1681">
        <v>0</v>
      </c>
    </row>
    <row r="1682" spans="1:11" x14ac:dyDescent="0.75">
      <c r="A1682" t="s">
        <v>10</v>
      </c>
      <c r="B1682" t="s">
        <v>11</v>
      </c>
      <c r="C1682" t="s">
        <v>12</v>
      </c>
      <c r="D1682">
        <v>10260266</v>
      </c>
      <c r="E1682" t="s">
        <v>5448</v>
      </c>
      <c r="F1682">
        <v>66114821</v>
      </c>
      <c r="G1682" t="s">
        <v>5452</v>
      </c>
      <c r="H1682" t="s">
        <v>5419</v>
      </c>
      <c r="I1682" s="1">
        <v>46102</v>
      </c>
      <c r="J1682" s="1">
        <v>1</v>
      </c>
      <c r="K1682">
        <v>250</v>
      </c>
    </row>
    <row r="1683" spans="1:11" x14ac:dyDescent="0.75">
      <c r="A1683" t="s">
        <v>10</v>
      </c>
      <c r="B1683" t="s">
        <v>11</v>
      </c>
      <c r="C1683" t="s">
        <v>12</v>
      </c>
      <c r="D1683">
        <v>10260266</v>
      </c>
      <c r="E1683" t="s">
        <v>5448</v>
      </c>
      <c r="F1683">
        <v>66114862</v>
      </c>
      <c r="G1683" t="s">
        <v>2440</v>
      </c>
      <c r="H1683" t="s">
        <v>5416</v>
      </c>
      <c r="I1683" s="1">
        <v>46112</v>
      </c>
      <c r="J1683" s="1">
        <v>1</v>
      </c>
      <c r="K1683">
        <v>70</v>
      </c>
    </row>
    <row r="1684" spans="1:11" x14ac:dyDescent="0.75">
      <c r="A1684" t="s">
        <v>10</v>
      </c>
      <c r="B1684" t="s">
        <v>11</v>
      </c>
      <c r="C1684" t="s">
        <v>12</v>
      </c>
      <c r="D1684">
        <v>10260266</v>
      </c>
      <c r="E1684" t="s">
        <v>5448</v>
      </c>
      <c r="F1684">
        <v>66150007</v>
      </c>
      <c r="G1684" t="s">
        <v>7005</v>
      </c>
      <c r="H1684" t="s">
        <v>5449</v>
      </c>
      <c r="I1684" s="1">
        <v>42917</v>
      </c>
      <c r="J1684" s="1">
        <v>1</v>
      </c>
      <c r="K1684">
        <v>80</v>
      </c>
    </row>
    <row r="1685" spans="1:11" x14ac:dyDescent="0.75">
      <c r="A1685" t="s">
        <v>10</v>
      </c>
      <c r="B1685" t="s">
        <v>11</v>
      </c>
      <c r="C1685" t="s">
        <v>12</v>
      </c>
      <c r="D1685">
        <v>10260266</v>
      </c>
      <c r="E1685" t="s">
        <v>5448</v>
      </c>
      <c r="F1685">
        <v>66150238</v>
      </c>
      <c r="G1685" t="s">
        <v>4441</v>
      </c>
      <c r="H1685" t="s">
        <v>5407</v>
      </c>
      <c r="I1685" s="1">
        <v>42917</v>
      </c>
      <c r="J1685" s="1">
        <v>1</v>
      </c>
      <c r="K1685">
        <v>250</v>
      </c>
    </row>
    <row r="1686" spans="1:11" x14ac:dyDescent="0.75">
      <c r="A1686" t="s">
        <v>10</v>
      </c>
      <c r="B1686" t="s">
        <v>11</v>
      </c>
      <c r="C1686" t="s">
        <v>12</v>
      </c>
      <c r="D1686">
        <v>10260266</v>
      </c>
      <c r="E1686" t="s">
        <v>5448</v>
      </c>
      <c r="F1686">
        <v>66150245</v>
      </c>
      <c r="G1686" t="s">
        <v>2892</v>
      </c>
      <c r="H1686" t="s">
        <v>5406</v>
      </c>
      <c r="I1686" s="1">
        <v>42917</v>
      </c>
      <c r="J1686" s="1">
        <v>1</v>
      </c>
      <c r="K1686">
        <v>350</v>
      </c>
    </row>
    <row r="1687" spans="1:11" x14ac:dyDescent="0.75">
      <c r="A1687" t="s">
        <v>10</v>
      </c>
      <c r="B1687" t="s">
        <v>11</v>
      </c>
      <c r="C1687" t="s">
        <v>12</v>
      </c>
      <c r="D1687">
        <v>10260266</v>
      </c>
      <c r="E1687" t="s">
        <v>5448</v>
      </c>
      <c r="F1687">
        <v>66150277</v>
      </c>
      <c r="G1687" t="s">
        <v>4973</v>
      </c>
      <c r="H1687" t="s">
        <v>5449</v>
      </c>
      <c r="I1687" s="1">
        <v>42917</v>
      </c>
      <c r="J1687" s="1">
        <v>1</v>
      </c>
      <c r="K1687">
        <v>20</v>
      </c>
    </row>
    <row r="1688" spans="1:11" x14ac:dyDescent="0.75">
      <c r="A1688" t="s">
        <v>10</v>
      </c>
      <c r="B1688" t="s">
        <v>11</v>
      </c>
      <c r="C1688" t="s">
        <v>12</v>
      </c>
      <c r="D1688">
        <v>10260266</v>
      </c>
      <c r="E1688" t="s">
        <v>5448</v>
      </c>
      <c r="F1688">
        <v>66150280</v>
      </c>
      <c r="G1688" t="s">
        <v>361</v>
      </c>
      <c r="H1688" t="s">
        <v>5407</v>
      </c>
      <c r="I1688" s="1">
        <v>42917</v>
      </c>
      <c r="J1688" s="1">
        <v>1</v>
      </c>
      <c r="K1688">
        <v>430</v>
      </c>
    </row>
    <row r="1689" spans="1:11" x14ac:dyDescent="0.75">
      <c r="A1689" t="s">
        <v>10</v>
      </c>
      <c r="B1689" t="s">
        <v>11</v>
      </c>
      <c r="C1689" t="s">
        <v>12</v>
      </c>
      <c r="D1689">
        <v>10260266</v>
      </c>
      <c r="E1689" t="s">
        <v>5448</v>
      </c>
      <c r="F1689">
        <v>66150338</v>
      </c>
      <c r="G1689" t="s">
        <v>476</v>
      </c>
      <c r="H1689" t="s">
        <v>5397</v>
      </c>
      <c r="I1689" s="1">
        <v>41012</v>
      </c>
      <c r="J1689" s="1">
        <v>1</v>
      </c>
      <c r="K1689">
        <v>12</v>
      </c>
    </row>
    <row r="1690" spans="1:11" x14ac:dyDescent="0.75">
      <c r="A1690" t="s">
        <v>10</v>
      </c>
      <c r="B1690" t="s">
        <v>11</v>
      </c>
      <c r="C1690" t="s">
        <v>12</v>
      </c>
      <c r="D1690">
        <v>10260266</v>
      </c>
      <c r="E1690" t="s">
        <v>5448</v>
      </c>
      <c r="F1690">
        <v>66150538</v>
      </c>
      <c r="G1690" t="s">
        <v>3366</v>
      </c>
      <c r="H1690" t="s">
        <v>5407</v>
      </c>
      <c r="I1690" s="1">
        <v>42917</v>
      </c>
      <c r="J1690" s="1">
        <v>1</v>
      </c>
      <c r="K1690">
        <v>5</v>
      </c>
    </row>
    <row r="1691" spans="1:11" x14ac:dyDescent="0.75">
      <c r="A1691" t="s">
        <v>10</v>
      </c>
      <c r="B1691" t="s">
        <v>11</v>
      </c>
      <c r="C1691" t="s">
        <v>12</v>
      </c>
      <c r="D1691">
        <v>10260266</v>
      </c>
      <c r="E1691" t="s">
        <v>5448</v>
      </c>
      <c r="F1691">
        <v>66150539</v>
      </c>
      <c r="G1691" t="s">
        <v>2374</v>
      </c>
      <c r="H1691" t="s">
        <v>5407</v>
      </c>
      <c r="I1691" s="1">
        <v>42917</v>
      </c>
      <c r="J1691" s="1">
        <v>1</v>
      </c>
      <c r="K1691">
        <v>170</v>
      </c>
    </row>
    <row r="1692" spans="1:11" x14ac:dyDescent="0.75">
      <c r="A1692" t="s">
        <v>10</v>
      </c>
      <c r="B1692" t="s">
        <v>11</v>
      </c>
      <c r="C1692" t="s">
        <v>12</v>
      </c>
      <c r="D1692">
        <v>10260266</v>
      </c>
      <c r="E1692" t="s">
        <v>5448</v>
      </c>
      <c r="F1692">
        <v>66150637</v>
      </c>
      <c r="G1692" t="s">
        <v>955</v>
      </c>
      <c r="H1692" t="s">
        <v>5407</v>
      </c>
      <c r="I1692" s="1">
        <v>46057</v>
      </c>
      <c r="J1692" s="1">
        <v>1</v>
      </c>
      <c r="K1692">
        <v>125</v>
      </c>
    </row>
    <row r="1693" spans="1:11" x14ac:dyDescent="0.75">
      <c r="A1693" t="s">
        <v>10</v>
      </c>
      <c r="B1693" t="s">
        <v>11</v>
      </c>
      <c r="C1693" t="s">
        <v>12</v>
      </c>
      <c r="D1693">
        <v>10260266</v>
      </c>
      <c r="E1693" t="s">
        <v>5448</v>
      </c>
      <c r="F1693">
        <v>66150643</v>
      </c>
      <c r="G1693" t="s">
        <v>5371</v>
      </c>
      <c r="H1693" t="s">
        <v>5407</v>
      </c>
      <c r="I1693" s="1">
        <v>46057</v>
      </c>
      <c r="J1693" s="1">
        <v>1</v>
      </c>
      <c r="K1693">
        <v>14</v>
      </c>
    </row>
    <row r="1694" spans="1:11" x14ac:dyDescent="0.75">
      <c r="A1694" t="s">
        <v>10</v>
      </c>
      <c r="B1694" t="s">
        <v>11</v>
      </c>
      <c r="C1694" t="s">
        <v>12</v>
      </c>
      <c r="D1694">
        <v>10260266</v>
      </c>
      <c r="E1694" t="s">
        <v>5448</v>
      </c>
      <c r="F1694">
        <v>66150718</v>
      </c>
      <c r="G1694" t="s">
        <v>568</v>
      </c>
      <c r="H1694" t="s">
        <v>5407</v>
      </c>
      <c r="I1694" s="1">
        <v>42917</v>
      </c>
      <c r="J1694" s="1">
        <v>1</v>
      </c>
      <c r="K1694">
        <v>674</v>
      </c>
    </row>
    <row r="1695" spans="1:11" x14ac:dyDescent="0.75">
      <c r="A1695" t="s">
        <v>10</v>
      </c>
      <c r="B1695" t="s">
        <v>11</v>
      </c>
      <c r="C1695" t="s">
        <v>12</v>
      </c>
      <c r="D1695">
        <v>10260266</v>
      </c>
      <c r="E1695" t="s">
        <v>5448</v>
      </c>
      <c r="F1695">
        <v>66150790</v>
      </c>
      <c r="G1695" t="s">
        <v>854</v>
      </c>
      <c r="H1695" t="s">
        <v>5407</v>
      </c>
      <c r="I1695" s="1">
        <v>42917</v>
      </c>
      <c r="J1695" s="1">
        <v>1</v>
      </c>
      <c r="K1695">
        <v>55</v>
      </c>
    </row>
    <row r="1696" spans="1:11" x14ac:dyDescent="0.75">
      <c r="A1696" t="s">
        <v>10</v>
      </c>
      <c r="B1696" t="s">
        <v>11</v>
      </c>
      <c r="C1696" t="s">
        <v>12</v>
      </c>
      <c r="D1696">
        <v>10260266</v>
      </c>
      <c r="E1696" t="s">
        <v>5448</v>
      </c>
      <c r="F1696">
        <v>66151113</v>
      </c>
      <c r="G1696" t="s">
        <v>1196</v>
      </c>
      <c r="H1696" t="s">
        <v>5407</v>
      </c>
      <c r="I1696" s="1">
        <v>42979</v>
      </c>
      <c r="J1696" s="1">
        <v>1</v>
      </c>
      <c r="K1696">
        <v>210</v>
      </c>
    </row>
    <row r="1697" spans="1:11" x14ac:dyDescent="0.75">
      <c r="A1697" t="s">
        <v>10</v>
      </c>
      <c r="B1697" t="s">
        <v>11</v>
      </c>
      <c r="C1697" t="s">
        <v>12</v>
      </c>
      <c r="D1697">
        <v>10260266</v>
      </c>
      <c r="E1697" t="s">
        <v>5448</v>
      </c>
      <c r="F1697">
        <v>66151281</v>
      </c>
      <c r="G1697" t="s">
        <v>1462</v>
      </c>
      <c r="H1697" t="s">
        <v>5407</v>
      </c>
      <c r="I1697" s="1">
        <v>43525</v>
      </c>
      <c r="J1697" s="1">
        <v>1</v>
      </c>
      <c r="K1697">
        <v>385</v>
      </c>
    </row>
    <row r="1698" spans="1:11" x14ac:dyDescent="0.75">
      <c r="A1698" t="s">
        <v>10</v>
      </c>
      <c r="B1698" t="s">
        <v>11</v>
      </c>
      <c r="C1698" t="s">
        <v>12</v>
      </c>
      <c r="D1698">
        <v>10260266</v>
      </c>
      <c r="E1698" t="s">
        <v>5448</v>
      </c>
      <c r="F1698">
        <v>66151307</v>
      </c>
      <c r="G1698" t="s">
        <v>4853</v>
      </c>
      <c r="H1698" t="s">
        <v>5407</v>
      </c>
      <c r="I1698" s="1">
        <v>45718</v>
      </c>
      <c r="J1698" s="1">
        <v>1</v>
      </c>
      <c r="K1698">
        <v>90</v>
      </c>
    </row>
    <row r="1699" spans="1:11" x14ac:dyDescent="0.75">
      <c r="A1699" t="s">
        <v>10</v>
      </c>
      <c r="B1699" t="s">
        <v>11</v>
      </c>
      <c r="C1699" t="s">
        <v>12</v>
      </c>
      <c r="D1699">
        <v>10260266</v>
      </c>
      <c r="E1699" t="s">
        <v>5448</v>
      </c>
      <c r="F1699">
        <v>66151456</v>
      </c>
      <c r="G1699" t="s">
        <v>267</v>
      </c>
      <c r="H1699" t="s">
        <v>5407</v>
      </c>
      <c r="I1699" s="1">
        <v>43070</v>
      </c>
      <c r="J1699" s="1">
        <v>1</v>
      </c>
      <c r="K1699">
        <v>120</v>
      </c>
    </row>
    <row r="1700" spans="1:11" x14ac:dyDescent="0.75">
      <c r="A1700" t="s">
        <v>10</v>
      </c>
      <c r="B1700" t="s">
        <v>11</v>
      </c>
      <c r="C1700" t="s">
        <v>12</v>
      </c>
      <c r="D1700">
        <v>10260266</v>
      </c>
      <c r="E1700" t="s">
        <v>5448</v>
      </c>
      <c r="F1700">
        <v>66151459</v>
      </c>
      <c r="G1700" t="s">
        <v>2236</v>
      </c>
      <c r="H1700" t="s">
        <v>5407</v>
      </c>
      <c r="I1700" s="1">
        <v>43070</v>
      </c>
      <c r="J1700" s="1">
        <v>1</v>
      </c>
      <c r="K1700">
        <v>160</v>
      </c>
    </row>
    <row r="1701" spans="1:11" x14ac:dyDescent="0.75">
      <c r="A1701" t="s">
        <v>10</v>
      </c>
      <c r="B1701" t="s">
        <v>11</v>
      </c>
      <c r="C1701" t="s">
        <v>12</v>
      </c>
      <c r="D1701">
        <v>10260266</v>
      </c>
      <c r="E1701" t="s">
        <v>5448</v>
      </c>
      <c r="F1701">
        <v>66151468</v>
      </c>
      <c r="G1701" t="s">
        <v>2916</v>
      </c>
      <c r="H1701" t="s">
        <v>5397</v>
      </c>
      <c r="I1701" s="1">
        <v>44075</v>
      </c>
      <c r="J1701" s="1">
        <v>1</v>
      </c>
      <c r="K1701">
        <v>820</v>
      </c>
    </row>
    <row r="1702" spans="1:11" x14ac:dyDescent="0.75">
      <c r="A1702" t="s">
        <v>10</v>
      </c>
      <c r="B1702" t="s">
        <v>11</v>
      </c>
      <c r="C1702" t="s">
        <v>12</v>
      </c>
      <c r="D1702">
        <v>10260266</v>
      </c>
      <c r="E1702" t="s">
        <v>5448</v>
      </c>
      <c r="F1702">
        <v>66151475</v>
      </c>
      <c r="G1702" t="s">
        <v>1588</v>
      </c>
      <c r="H1702" t="s">
        <v>5407</v>
      </c>
      <c r="I1702" s="1">
        <v>43070</v>
      </c>
      <c r="J1702" s="1">
        <v>1</v>
      </c>
      <c r="K1702">
        <v>132</v>
      </c>
    </row>
    <row r="1703" spans="1:11" x14ac:dyDescent="0.75">
      <c r="A1703" t="s">
        <v>10</v>
      </c>
      <c r="B1703" t="s">
        <v>11</v>
      </c>
      <c r="C1703" t="s">
        <v>12</v>
      </c>
      <c r="D1703">
        <v>10260266</v>
      </c>
      <c r="E1703" t="s">
        <v>5448</v>
      </c>
      <c r="F1703">
        <v>66151476</v>
      </c>
      <c r="G1703" t="s">
        <v>1064</v>
      </c>
      <c r="H1703" t="s">
        <v>5407</v>
      </c>
      <c r="I1703" s="1">
        <v>46087</v>
      </c>
      <c r="J1703" s="1">
        <v>1</v>
      </c>
      <c r="K1703">
        <v>110</v>
      </c>
    </row>
    <row r="1704" spans="1:11" x14ac:dyDescent="0.75">
      <c r="A1704" t="s">
        <v>10</v>
      </c>
      <c r="B1704" t="s">
        <v>11</v>
      </c>
      <c r="C1704" t="s">
        <v>12</v>
      </c>
      <c r="D1704">
        <v>10260266</v>
      </c>
      <c r="E1704" t="s">
        <v>5448</v>
      </c>
      <c r="F1704">
        <v>66151478</v>
      </c>
      <c r="G1704" t="s">
        <v>1080</v>
      </c>
      <c r="H1704" t="s">
        <v>5407</v>
      </c>
      <c r="I1704" s="1">
        <v>45826</v>
      </c>
      <c r="J1704" s="1">
        <v>1</v>
      </c>
      <c r="K1704">
        <v>5</v>
      </c>
    </row>
    <row r="1705" spans="1:11" x14ac:dyDescent="0.75">
      <c r="A1705" t="s">
        <v>10</v>
      </c>
      <c r="B1705" t="s">
        <v>11</v>
      </c>
      <c r="C1705" t="s">
        <v>12</v>
      </c>
      <c r="D1705">
        <v>10260266</v>
      </c>
      <c r="E1705" t="s">
        <v>5448</v>
      </c>
      <c r="F1705">
        <v>66151482</v>
      </c>
      <c r="G1705" t="s">
        <v>4882</v>
      </c>
      <c r="H1705" t="s">
        <v>5407</v>
      </c>
      <c r="I1705" s="1">
        <v>43344</v>
      </c>
      <c r="J1705" s="1">
        <v>1</v>
      </c>
      <c r="K1705">
        <v>170</v>
      </c>
    </row>
    <row r="1706" spans="1:11" x14ac:dyDescent="0.75">
      <c r="A1706" t="s">
        <v>10</v>
      </c>
      <c r="B1706" t="s">
        <v>11</v>
      </c>
      <c r="C1706" t="s">
        <v>12</v>
      </c>
      <c r="D1706">
        <v>10260266</v>
      </c>
      <c r="E1706" t="s">
        <v>5448</v>
      </c>
      <c r="F1706">
        <v>66151490</v>
      </c>
      <c r="G1706" t="s">
        <v>472</v>
      </c>
      <c r="H1706" t="s">
        <v>5407</v>
      </c>
      <c r="I1706" s="1">
        <v>45945</v>
      </c>
      <c r="J1706" s="1">
        <v>1</v>
      </c>
      <c r="K1706">
        <v>505</v>
      </c>
    </row>
    <row r="1707" spans="1:11" x14ac:dyDescent="0.75">
      <c r="A1707" t="s">
        <v>10</v>
      </c>
      <c r="B1707" t="s">
        <v>11</v>
      </c>
      <c r="C1707" t="s">
        <v>12</v>
      </c>
      <c r="D1707">
        <v>10260266</v>
      </c>
      <c r="E1707" t="s">
        <v>5448</v>
      </c>
      <c r="F1707">
        <v>66151506</v>
      </c>
      <c r="G1707" t="s">
        <v>4557</v>
      </c>
      <c r="H1707" t="s">
        <v>5406</v>
      </c>
      <c r="I1707" s="1">
        <v>45627</v>
      </c>
      <c r="J1707" s="1">
        <v>1</v>
      </c>
      <c r="K1707">
        <v>20</v>
      </c>
    </row>
    <row r="1708" spans="1:11" x14ac:dyDescent="0.75">
      <c r="A1708" t="s">
        <v>10</v>
      </c>
      <c r="B1708" t="s">
        <v>11</v>
      </c>
      <c r="C1708" t="s">
        <v>12</v>
      </c>
      <c r="D1708">
        <v>10260266</v>
      </c>
      <c r="E1708" t="s">
        <v>5448</v>
      </c>
      <c r="F1708">
        <v>66151517</v>
      </c>
      <c r="G1708" t="s">
        <v>864</v>
      </c>
      <c r="H1708" t="s">
        <v>5407</v>
      </c>
      <c r="I1708" s="1">
        <v>46087</v>
      </c>
      <c r="J1708" s="1">
        <v>1</v>
      </c>
      <c r="K1708">
        <v>15</v>
      </c>
    </row>
    <row r="1709" spans="1:11" x14ac:dyDescent="0.75">
      <c r="A1709" t="s">
        <v>10</v>
      </c>
      <c r="B1709" t="s">
        <v>11</v>
      </c>
      <c r="C1709" t="s">
        <v>12</v>
      </c>
      <c r="D1709">
        <v>10260266</v>
      </c>
      <c r="E1709" t="s">
        <v>5448</v>
      </c>
      <c r="F1709">
        <v>66151556</v>
      </c>
      <c r="G1709" t="s">
        <v>293</v>
      </c>
      <c r="H1709" t="s">
        <v>5407</v>
      </c>
      <c r="I1709" s="1">
        <v>43070</v>
      </c>
      <c r="J1709" s="1">
        <v>1</v>
      </c>
      <c r="K1709">
        <v>200</v>
      </c>
    </row>
    <row r="1710" spans="1:11" x14ac:dyDescent="0.75">
      <c r="A1710" t="s">
        <v>10</v>
      </c>
      <c r="B1710" t="s">
        <v>11</v>
      </c>
      <c r="C1710" t="s">
        <v>12</v>
      </c>
      <c r="D1710">
        <v>10260266</v>
      </c>
      <c r="E1710" t="s">
        <v>5448</v>
      </c>
      <c r="F1710">
        <v>66152045</v>
      </c>
      <c r="G1710" t="s">
        <v>1840</v>
      </c>
      <c r="H1710" t="s">
        <v>5442</v>
      </c>
      <c r="I1710" s="1">
        <v>45918</v>
      </c>
      <c r="J1710" s="1">
        <v>1</v>
      </c>
      <c r="K1710">
        <v>0</v>
      </c>
    </row>
    <row r="1711" spans="1:11" x14ac:dyDescent="0.75">
      <c r="A1711" t="s">
        <v>10</v>
      </c>
      <c r="B1711" t="s">
        <v>11</v>
      </c>
      <c r="C1711" t="s">
        <v>12</v>
      </c>
      <c r="D1711">
        <v>10260266</v>
      </c>
      <c r="E1711" t="s">
        <v>5448</v>
      </c>
      <c r="F1711">
        <v>66152054</v>
      </c>
      <c r="G1711" t="s">
        <v>2576</v>
      </c>
      <c r="H1711" t="s">
        <v>5407</v>
      </c>
      <c r="I1711" s="1">
        <v>43221</v>
      </c>
      <c r="J1711" s="1">
        <v>1</v>
      </c>
      <c r="K1711">
        <v>43</v>
      </c>
    </row>
    <row r="1712" spans="1:11" x14ac:dyDescent="0.75">
      <c r="A1712" t="s">
        <v>10</v>
      </c>
      <c r="B1712" t="s">
        <v>11</v>
      </c>
      <c r="C1712" t="s">
        <v>12</v>
      </c>
      <c r="D1712">
        <v>10260266</v>
      </c>
      <c r="E1712" t="s">
        <v>5448</v>
      </c>
      <c r="F1712">
        <v>66152182</v>
      </c>
      <c r="G1712" t="s">
        <v>796</v>
      </c>
      <c r="H1712" t="s">
        <v>5407</v>
      </c>
      <c r="I1712" s="1">
        <v>44075</v>
      </c>
      <c r="J1712" s="1">
        <v>1</v>
      </c>
      <c r="K1712">
        <v>105</v>
      </c>
    </row>
    <row r="1713" spans="1:11" x14ac:dyDescent="0.75">
      <c r="A1713" t="s">
        <v>10</v>
      </c>
      <c r="B1713" t="s">
        <v>11</v>
      </c>
      <c r="C1713" t="s">
        <v>12</v>
      </c>
      <c r="D1713">
        <v>10260266</v>
      </c>
      <c r="E1713" t="s">
        <v>5448</v>
      </c>
      <c r="F1713">
        <v>66152185</v>
      </c>
      <c r="G1713" t="s">
        <v>809</v>
      </c>
      <c r="H1713" t="s">
        <v>5407</v>
      </c>
      <c r="I1713" s="1">
        <v>43252</v>
      </c>
      <c r="J1713" s="1">
        <v>1</v>
      </c>
      <c r="K1713">
        <v>400</v>
      </c>
    </row>
    <row r="1714" spans="1:11" x14ac:dyDescent="0.75">
      <c r="A1714" t="s">
        <v>10</v>
      </c>
      <c r="B1714" t="s">
        <v>11</v>
      </c>
      <c r="C1714" t="s">
        <v>12</v>
      </c>
      <c r="D1714">
        <v>10260266</v>
      </c>
      <c r="E1714" t="s">
        <v>5448</v>
      </c>
      <c r="F1714">
        <v>66152242</v>
      </c>
      <c r="G1714" t="s">
        <v>580</v>
      </c>
      <c r="H1714" t="s">
        <v>5397</v>
      </c>
      <c r="I1714" s="1">
        <v>43252</v>
      </c>
      <c r="J1714" s="1">
        <v>1</v>
      </c>
      <c r="K1714">
        <v>710</v>
      </c>
    </row>
    <row r="1715" spans="1:11" x14ac:dyDescent="0.75">
      <c r="A1715" t="s">
        <v>10</v>
      </c>
      <c r="B1715" t="s">
        <v>11</v>
      </c>
      <c r="C1715" t="s">
        <v>12</v>
      </c>
      <c r="D1715">
        <v>10260266</v>
      </c>
      <c r="E1715" t="s">
        <v>5448</v>
      </c>
      <c r="F1715">
        <v>66152288</v>
      </c>
      <c r="G1715" t="s">
        <v>1003</v>
      </c>
      <c r="H1715" t="s">
        <v>5407</v>
      </c>
      <c r="I1715" s="1">
        <v>43739</v>
      </c>
      <c r="J1715" s="1">
        <v>1</v>
      </c>
      <c r="K1715">
        <v>150</v>
      </c>
    </row>
    <row r="1716" spans="1:11" x14ac:dyDescent="0.75">
      <c r="A1716" t="s">
        <v>10</v>
      </c>
      <c r="B1716" t="s">
        <v>11</v>
      </c>
      <c r="C1716" t="s">
        <v>12</v>
      </c>
      <c r="D1716">
        <v>10260266</v>
      </c>
      <c r="E1716" t="s">
        <v>5448</v>
      </c>
      <c r="F1716">
        <v>66152292</v>
      </c>
      <c r="G1716" t="s">
        <v>7031</v>
      </c>
      <c r="H1716" t="s">
        <v>5407</v>
      </c>
      <c r="I1716" s="1">
        <v>45718</v>
      </c>
      <c r="J1716" s="1">
        <v>1</v>
      </c>
      <c r="K1716">
        <v>120</v>
      </c>
    </row>
    <row r="1717" spans="1:11" x14ac:dyDescent="0.75">
      <c r="A1717" t="s">
        <v>10</v>
      </c>
      <c r="B1717" t="s">
        <v>11</v>
      </c>
      <c r="C1717" t="s">
        <v>12</v>
      </c>
      <c r="D1717">
        <v>10260266</v>
      </c>
      <c r="E1717" t="s">
        <v>5448</v>
      </c>
      <c r="F1717">
        <v>66152296</v>
      </c>
      <c r="G1717" t="s">
        <v>392</v>
      </c>
      <c r="H1717" t="s">
        <v>5407</v>
      </c>
      <c r="I1717" s="1">
        <v>43252</v>
      </c>
      <c r="J1717" s="1">
        <v>1</v>
      </c>
      <c r="K1717">
        <v>652</v>
      </c>
    </row>
    <row r="1718" spans="1:11" x14ac:dyDescent="0.75">
      <c r="A1718" t="s">
        <v>10</v>
      </c>
      <c r="B1718" t="s">
        <v>11</v>
      </c>
      <c r="C1718" t="s">
        <v>12</v>
      </c>
      <c r="D1718">
        <v>10260266</v>
      </c>
      <c r="E1718" t="s">
        <v>5448</v>
      </c>
      <c r="F1718">
        <v>66152304</v>
      </c>
      <c r="G1718" t="s">
        <v>4882</v>
      </c>
      <c r="H1718" t="s">
        <v>5397</v>
      </c>
      <c r="I1718" s="1">
        <v>43252</v>
      </c>
      <c r="J1718" s="1">
        <v>1</v>
      </c>
      <c r="K1718">
        <v>355</v>
      </c>
    </row>
    <row r="1719" spans="1:11" x14ac:dyDescent="0.75">
      <c r="A1719" t="s">
        <v>10</v>
      </c>
      <c r="B1719" t="s">
        <v>11</v>
      </c>
      <c r="C1719" t="s">
        <v>12</v>
      </c>
      <c r="D1719">
        <v>10260266</v>
      </c>
      <c r="E1719" t="s">
        <v>5448</v>
      </c>
      <c r="F1719">
        <v>66152341</v>
      </c>
      <c r="G1719" t="s">
        <v>2491</v>
      </c>
      <c r="H1719" t="s">
        <v>5407</v>
      </c>
      <c r="I1719" s="1">
        <v>43252</v>
      </c>
      <c r="J1719" s="1">
        <v>1</v>
      </c>
      <c r="K1719">
        <v>10</v>
      </c>
    </row>
    <row r="1720" spans="1:11" x14ac:dyDescent="0.75">
      <c r="A1720" t="s">
        <v>10</v>
      </c>
      <c r="B1720" t="s">
        <v>11</v>
      </c>
      <c r="C1720" t="s">
        <v>12</v>
      </c>
      <c r="D1720">
        <v>10260266</v>
      </c>
      <c r="E1720" t="s">
        <v>5448</v>
      </c>
      <c r="F1720">
        <v>66152342</v>
      </c>
      <c r="G1720" t="s">
        <v>1175</v>
      </c>
      <c r="H1720" t="s">
        <v>5407</v>
      </c>
      <c r="I1720" s="1">
        <v>43252</v>
      </c>
      <c r="J1720" s="1">
        <v>1</v>
      </c>
      <c r="K1720">
        <v>25</v>
      </c>
    </row>
    <row r="1721" spans="1:11" x14ac:dyDescent="0.75">
      <c r="A1721" t="s">
        <v>10</v>
      </c>
      <c r="B1721" t="s">
        <v>11</v>
      </c>
      <c r="C1721" t="s">
        <v>12</v>
      </c>
      <c r="D1721">
        <v>10260266</v>
      </c>
      <c r="E1721" t="s">
        <v>5448</v>
      </c>
      <c r="F1721">
        <v>66152343</v>
      </c>
      <c r="G1721" t="s">
        <v>327</v>
      </c>
      <c r="H1721" t="s">
        <v>5406</v>
      </c>
      <c r="I1721" s="1">
        <v>43252</v>
      </c>
      <c r="J1721" s="1">
        <v>1</v>
      </c>
      <c r="K1721">
        <v>325</v>
      </c>
    </row>
    <row r="1722" spans="1:11" x14ac:dyDescent="0.75">
      <c r="A1722" t="s">
        <v>10</v>
      </c>
      <c r="B1722" t="s">
        <v>11</v>
      </c>
      <c r="C1722" t="s">
        <v>12</v>
      </c>
      <c r="D1722">
        <v>10260266</v>
      </c>
      <c r="E1722" t="s">
        <v>5448</v>
      </c>
      <c r="F1722">
        <v>66152360</v>
      </c>
      <c r="G1722" t="s">
        <v>3649</v>
      </c>
      <c r="H1722" t="s">
        <v>5407</v>
      </c>
      <c r="I1722" s="1">
        <v>44075</v>
      </c>
      <c r="J1722" s="1">
        <v>1</v>
      </c>
      <c r="K1722">
        <v>140</v>
      </c>
    </row>
    <row r="1723" spans="1:11" x14ac:dyDescent="0.75">
      <c r="A1723" t="s">
        <v>10</v>
      </c>
      <c r="B1723" t="s">
        <v>11</v>
      </c>
      <c r="C1723" t="s">
        <v>12</v>
      </c>
      <c r="D1723">
        <v>10260266</v>
      </c>
      <c r="E1723" t="s">
        <v>5448</v>
      </c>
      <c r="F1723">
        <v>66152374</v>
      </c>
      <c r="G1723" t="s">
        <v>3435</v>
      </c>
      <c r="H1723" t="s">
        <v>5407</v>
      </c>
      <c r="I1723" s="1">
        <v>44713</v>
      </c>
      <c r="J1723" s="1">
        <v>1</v>
      </c>
      <c r="K1723">
        <v>138</v>
      </c>
    </row>
    <row r="1724" spans="1:11" x14ac:dyDescent="0.75">
      <c r="A1724" t="s">
        <v>10</v>
      </c>
      <c r="B1724" t="s">
        <v>11</v>
      </c>
      <c r="C1724" t="s">
        <v>12</v>
      </c>
      <c r="D1724">
        <v>10260266</v>
      </c>
      <c r="E1724" t="s">
        <v>5448</v>
      </c>
      <c r="F1724">
        <v>66152379</v>
      </c>
      <c r="G1724" t="s">
        <v>4494</v>
      </c>
      <c r="H1724" t="s">
        <v>5407</v>
      </c>
      <c r="I1724" s="1">
        <v>44805</v>
      </c>
      <c r="J1724" s="1">
        <v>1</v>
      </c>
      <c r="K1724">
        <v>7</v>
      </c>
    </row>
    <row r="1725" spans="1:11" x14ac:dyDescent="0.75">
      <c r="A1725" t="s">
        <v>10</v>
      </c>
      <c r="B1725" t="s">
        <v>11</v>
      </c>
      <c r="C1725" t="s">
        <v>12</v>
      </c>
      <c r="D1725">
        <v>10260266</v>
      </c>
      <c r="E1725" t="s">
        <v>5448</v>
      </c>
      <c r="F1725">
        <v>66152443</v>
      </c>
      <c r="G1725" t="s">
        <v>5270</v>
      </c>
      <c r="H1725" t="s">
        <v>5407</v>
      </c>
      <c r="I1725" s="1">
        <v>43282</v>
      </c>
      <c r="J1725" s="1">
        <v>1</v>
      </c>
      <c r="K1725">
        <v>165</v>
      </c>
    </row>
    <row r="1726" spans="1:11" x14ac:dyDescent="0.75">
      <c r="A1726" t="s">
        <v>10</v>
      </c>
      <c r="B1726" t="s">
        <v>11</v>
      </c>
      <c r="C1726" t="s">
        <v>12</v>
      </c>
      <c r="D1726">
        <v>10260266</v>
      </c>
      <c r="E1726" t="s">
        <v>5448</v>
      </c>
      <c r="F1726">
        <v>66152452</v>
      </c>
      <c r="G1726" t="s">
        <v>1984</v>
      </c>
      <c r="H1726" t="s">
        <v>5407</v>
      </c>
      <c r="I1726" s="1">
        <v>43282</v>
      </c>
      <c r="J1726" s="1">
        <v>1</v>
      </c>
      <c r="K1726">
        <v>15</v>
      </c>
    </row>
    <row r="1727" spans="1:11" x14ac:dyDescent="0.75">
      <c r="A1727" t="s">
        <v>10</v>
      </c>
      <c r="B1727" t="s">
        <v>11</v>
      </c>
      <c r="C1727" t="s">
        <v>12</v>
      </c>
      <c r="D1727">
        <v>10260266</v>
      </c>
      <c r="E1727" t="s">
        <v>5448</v>
      </c>
      <c r="F1727">
        <v>66152759</v>
      </c>
      <c r="G1727" t="s">
        <v>2563</v>
      </c>
      <c r="H1727" t="s">
        <v>5407</v>
      </c>
      <c r="I1727" s="1">
        <v>43282</v>
      </c>
      <c r="J1727" s="1">
        <v>1</v>
      </c>
      <c r="K1727">
        <v>35</v>
      </c>
    </row>
    <row r="1728" spans="1:11" x14ac:dyDescent="0.75">
      <c r="A1728" t="s">
        <v>10</v>
      </c>
      <c r="B1728" t="s">
        <v>11</v>
      </c>
      <c r="C1728" t="s">
        <v>12</v>
      </c>
      <c r="D1728">
        <v>10260266</v>
      </c>
      <c r="E1728" t="s">
        <v>5448</v>
      </c>
      <c r="F1728">
        <v>66153090</v>
      </c>
      <c r="G1728" t="s">
        <v>3284</v>
      </c>
      <c r="H1728" t="s">
        <v>5406</v>
      </c>
      <c r="I1728" s="1">
        <v>43313</v>
      </c>
      <c r="J1728" s="1">
        <v>1</v>
      </c>
      <c r="K1728">
        <v>112</v>
      </c>
    </row>
    <row r="1729" spans="1:11" x14ac:dyDescent="0.75">
      <c r="A1729" t="s">
        <v>10</v>
      </c>
      <c r="B1729" t="s">
        <v>11</v>
      </c>
      <c r="C1729" t="s">
        <v>12</v>
      </c>
      <c r="D1729">
        <v>10260266</v>
      </c>
      <c r="E1729" t="s">
        <v>5448</v>
      </c>
      <c r="F1729">
        <v>66153505</v>
      </c>
      <c r="G1729" t="s">
        <v>2947</v>
      </c>
      <c r="H1729" t="s">
        <v>5406</v>
      </c>
      <c r="I1729" s="1">
        <v>43344</v>
      </c>
      <c r="J1729" s="1">
        <v>1</v>
      </c>
      <c r="K1729">
        <v>360</v>
      </c>
    </row>
    <row r="1730" spans="1:11" x14ac:dyDescent="0.75">
      <c r="A1730" t="s">
        <v>10</v>
      </c>
      <c r="B1730" t="s">
        <v>11</v>
      </c>
      <c r="C1730" t="s">
        <v>12</v>
      </c>
      <c r="D1730">
        <v>10260266</v>
      </c>
      <c r="E1730" t="s">
        <v>5448</v>
      </c>
      <c r="F1730">
        <v>66153665</v>
      </c>
      <c r="G1730" t="s">
        <v>3052</v>
      </c>
      <c r="H1730" t="s">
        <v>5407</v>
      </c>
      <c r="I1730" s="1">
        <v>43770</v>
      </c>
      <c r="J1730" s="1">
        <v>1</v>
      </c>
      <c r="K1730">
        <v>115</v>
      </c>
    </row>
    <row r="1731" spans="1:11" x14ac:dyDescent="0.75">
      <c r="A1731" t="s">
        <v>10</v>
      </c>
      <c r="B1731" t="s">
        <v>11</v>
      </c>
      <c r="C1731" t="s">
        <v>12</v>
      </c>
      <c r="D1731">
        <v>10260266</v>
      </c>
      <c r="E1731" t="s">
        <v>5448</v>
      </c>
      <c r="F1731">
        <v>66153666</v>
      </c>
      <c r="G1731" t="s">
        <v>1556</v>
      </c>
      <c r="H1731" t="s">
        <v>5406</v>
      </c>
      <c r="I1731" s="1">
        <v>43525</v>
      </c>
      <c r="J1731" s="1">
        <v>1</v>
      </c>
      <c r="K1731">
        <v>160</v>
      </c>
    </row>
    <row r="1732" spans="1:11" x14ac:dyDescent="0.75">
      <c r="A1732" t="s">
        <v>10</v>
      </c>
      <c r="B1732" t="s">
        <v>11</v>
      </c>
      <c r="C1732" t="s">
        <v>12</v>
      </c>
      <c r="D1732">
        <v>10260266</v>
      </c>
      <c r="E1732" t="s">
        <v>5448</v>
      </c>
      <c r="F1732">
        <v>66153778</v>
      </c>
      <c r="G1732" t="s">
        <v>4959</v>
      </c>
      <c r="H1732" t="s">
        <v>5406</v>
      </c>
      <c r="I1732" s="1">
        <v>43466</v>
      </c>
      <c r="J1732" s="1">
        <v>1</v>
      </c>
      <c r="K1732">
        <v>490</v>
      </c>
    </row>
    <row r="1733" spans="1:11" x14ac:dyDescent="0.75">
      <c r="A1733" t="s">
        <v>10</v>
      </c>
      <c r="B1733" t="s">
        <v>11</v>
      </c>
      <c r="C1733" t="s">
        <v>12</v>
      </c>
      <c r="D1733">
        <v>10260266</v>
      </c>
      <c r="E1733" t="s">
        <v>5448</v>
      </c>
      <c r="F1733">
        <v>66153879</v>
      </c>
      <c r="G1733" t="s">
        <v>3539</v>
      </c>
      <c r="H1733" t="s">
        <v>5420</v>
      </c>
      <c r="I1733" s="1">
        <v>43466</v>
      </c>
      <c r="J1733" s="1">
        <v>1</v>
      </c>
      <c r="K1733">
        <v>282</v>
      </c>
    </row>
    <row r="1734" spans="1:11" x14ac:dyDescent="0.75">
      <c r="A1734" t="s">
        <v>10</v>
      </c>
      <c r="B1734" t="s">
        <v>11</v>
      </c>
      <c r="C1734" t="s">
        <v>12</v>
      </c>
      <c r="D1734">
        <v>10260266</v>
      </c>
      <c r="E1734" t="s">
        <v>5448</v>
      </c>
      <c r="F1734">
        <v>66153935</v>
      </c>
      <c r="G1734" t="s">
        <v>1676</v>
      </c>
      <c r="H1734" t="s">
        <v>5407</v>
      </c>
      <c r="I1734" s="1">
        <v>43556</v>
      </c>
      <c r="J1734" s="1">
        <v>1</v>
      </c>
      <c r="K1734">
        <v>168</v>
      </c>
    </row>
    <row r="1735" spans="1:11" x14ac:dyDescent="0.75">
      <c r="A1735" t="s">
        <v>10</v>
      </c>
      <c r="B1735" t="s">
        <v>11</v>
      </c>
      <c r="C1735" t="s">
        <v>12</v>
      </c>
      <c r="D1735">
        <v>10260266</v>
      </c>
      <c r="E1735" t="s">
        <v>5448</v>
      </c>
      <c r="F1735">
        <v>66153958</v>
      </c>
      <c r="G1735" t="s">
        <v>3061</v>
      </c>
      <c r="H1735" t="s">
        <v>5407</v>
      </c>
      <c r="I1735" s="1">
        <v>46057</v>
      </c>
      <c r="J1735" s="1">
        <v>1</v>
      </c>
      <c r="K1735">
        <v>5</v>
      </c>
    </row>
    <row r="1736" spans="1:11" x14ac:dyDescent="0.75">
      <c r="A1736" t="s">
        <v>10</v>
      </c>
      <c r="B1736" t="s">
        <v>11</v>
      </c>
      <c r="C1736" t="s">
        <v>12</v>
      </c>
      <c r="D1736">
        <v>10260266</v>
      </c>
      <c r="E1736" t="s">
        <v>5448</v>
      </c>
      <c r="F1736">
        <v>66153965</v>
      </c>
      <c r="G1736" t="s">
        <v>336</v>
      </c>
      <c r="H1736" t="s">
        <v>5421</v>
      </c>
      <c r="I1736" s="1">
        <v>44075</v>
      </c>
      <c r="J1736" s="1">
        <v>1</v>
      </c>
      <c r="K1736">
        <v>250</v>
      </c>
    </row>
    <row r="1737" spans="1:11" x14ac:dyDescent="0.75">
      <c r="A1737" t="s">
        <v>10</v>
      </c>
      <c r="B1737" t="s">
        <v>11</v>
      </c>
      <c r="C1737" t="s">
        <v>12</v>
      </c>
      <c r="D1737">
        <v>10260266</v>
      </c>
      <c r="E1737" t="s">
        <v>5448</v>
      </c>
      <c r="F1737">
        <v>66153966</v>
      </c>
      <c r="G1737" t="s">
        <v>3771</v>
      </c>
      <c r="H1737" t="s">
        <v>5407</v>
      </c>
      <c r="I1737" s="1">
        <v>46057</v>
      </c>
      <c r="J1737" s="1">
        <v>1</v>
      </c>
      <c r="K1737">
        <v>15</v>
      </c>
    </row>
    <row r="1738" spans="1:11" x14ac:dyDescent="0.75">
      <c r="A1738" t="s">
        <v>10</v>
      </c>
      <c r="B1738" t="s">
        <v>11</v>
      </c>
      <c r="C1738" t="s">
        <v>12</v>
      </c>
      <c r="D1738">
        <v>10260266</v>
      </c>
      <c r="E1738" t="s">
        <v>5448</v>
      </c>
      <c r="F1738">
        <v>66153969</v>
      </c>
      <c r="G1738" t="s">
        <v>3366</v>
      </c>
      <c r="H1738" t="s">
        <v>5407</v>
      </c>
      <c r="I1738" s="1">
        <v>43405</v>
      </c>
      <c r="J1738" s="1">
        <v>1</v>
      </c>
      <c r="K1738">
        <v>160</v>
      </c>
    </row>
    <row r="1739" spans="1:11" x14ac:dyDescent="0.75">
      <c r="A1739" t="s">
        <v>10</v>
      </c>
      <c r="B1739" t="s">
        <v>11</v>
      </c>
      <c r="C1739" t="s">
        <v>12</v>
      </c>
      <c r="D1739">
        <v>10260266</v>
      </c>
      <c r="E1739" t="s">
        <v>5448</v>
      </c>
      <c r="F1739">
        <v>66154018</v>
      </c>
      <c r="G1739" t="s">
        <v>534</v>
      </c>
      <c r="H1739" t="s">
        <v>5407</v>
      </c>
      <c r="I1739" s="1">
        <v>44075</v>
      </c>
      <c r="J1739" s="1">
        <v>1</v>
      </c>
      <c r="K1739">
        <v>487</v>
      </c>
    </row>
    <row r="1740" spans="1:11" x14ac:dyDescent="0.75">
      <c r="A1740" t="s">
        <v>10</v>
      </c>
      <c r="B1740" t="s">
        <v>11</v>
      </c>
      <c r="C1740" t="s">
        <v>12</v>
      </c>
      <c r="D1740">
        <v>10260266</v>
      </c>
      <c r="E1740" t="s">
        <v>5448</v>
      </c>
      <c r="F1740">
        <v>66154024</v>
      </c>
      <c r="G1740" t="s">
        <v>1770</v>
      </c>
      <c r="H1740" t="s">
        <v>5407</v>
      </c>
      <c r="I1740" s="1">
        <v>43556</v>
      </c>
      <c r="J1740" s="1">
        <v>1</v>
      </c>
      <c r="K1740">
        <v>8</v>
      </c>
    </row>
    <row r="1741" spans="1:11" x14ac:dyDescent="0.75">
      <c r="A1741" t="s">
        <v>10</v>
      </c>
      <c r="B1741" t="s">
        <v>11</v>
      </c>
      <c r="C1741" t="s">
        <v>12</v>
      </c>
      <c r="D1741">
        <v>10260266</v>
      </c>
      <c r="E1741" t="s">
        <v>5448</v>
      </c>
      <c r="F1741">
        <v>66154031</v>
      </c>
      <c r="G1741" t="s">
        <v>4697</v>
      </c>
      <c r="H1741" t="s">
        <v>5407</v>
      </c>
      <c r="I1741" s="1">
        <v>45828</v>
      </c>
      <c r="J1741" s="1">
        <v>1</v>
      </c>
      <c r="K1741">
        <v>145</v>
      </c>
    </row>
    <row r="1742" spans="1:11" x14ac:dyDescent="0.75">
      <c r="A1742" t="s">
        <v>10</v>
      </c>
      <c r="B1742" t="s">
        <v>11</v>
      </c>
      <c r="C1742" t="s">
        <v>12</v>
      </c>
      <c r="D1742">
        <v>10260266</v>
      </c>
      <c r="E1742" t="s">
        <v>5448</v>
      </c>
      <c r="F1742">
        <v>66154143</v>
      </c>
      <c r="G1742" t="s">
        <v>2332</v>
      </c>
      <c r="H1742" t="s">
        <v>5413</v>
      </c>
      <c r="I1742" s="1">
        <v>45800</v>
      </c>
      <c r="J1742" s="1">
        <v>1</v>
      </c>
      <c r="K1742">
        <v>1938</v>
      </c>
    </row>
    <row r="1743" spans="1:11" x14ac:dyDescent="0.75">
      <c r="A1743" t="s">
        <v>10</v>
      </c>
      <c r="B1743" t="s">
        <v>11</v>
      </c>
      <c r="C1743" t="s">
        <v>12</v>
      </c>
      <c r="D1743">
        <v>10260266</v>
      </c>
      <c r="E1743" t="s">
        <v>5448</v>
      </c>
      <c r="F1743">
        <v>66154187</v>
      </c>
      <c r="G1743" t="s">
        <v>4803</v>
      </c>
      <c r="H1743" t="s">
        <v>5407</v>
      </c>
      <c r="I1743" s="1">
        <v>44501</v>
      </c>
      <c r="J1743" s="1">
        <v>1</v>
      </c>
      <c r="K1743">
        <v>153</v>
      </c>
    </row>
    <row r="1744" spans="1:11" x14ac:dyDescent="0.75">
      <c r="A1744" t="s">
        <v>10</v>
      </c>
      <c r="B1744" t="s">
        <v>11</v>
      </c>
      <c r="C1744" t="s">
        <v>12</v>
      </c>
      <c r="D1744">
        <v>10260266</v>
      </c>
      <c r="E1744" t="s">
        <v>5448</v>
      </c>
      <c r="F1744">
        <v>66154297</v>
      </c>
      <c r="G1744" t="s">
        <v>2709</v>
      </c>
      <c r="H1744" t="s">
        <v>5407</v>
      </c>
      <c r="I1744" s="1">
        <v>43435</v>
      </c>
      <c r="J1744" s="1">
        <v>1</v>
      </c>
      <c r="K1744">
        <v>10</v>
      </c>
    </row>
    <row r="1745" spans="1:11" x14ac:dyDescent="0.75">
      <c r="A1745" t="s">
        <v>10</v>
      </c>
      <c r="B1745" t="s">
        <v>11</v>
      </c>
      <c r="C1745" t="s">
        <v>12</v>
      </c>
      <c r="D1745">
        <v>10260266</v>
      </c>
      <c r="E1745" t="s">
        <v>5448</v>
      </c>
      <c r="F1745">
        <v>66154299</v>
      </c>
      <c r="G1745" t="s">
        <v>3428</v>
      </c>
      <c r="H1745" t="s">
        <v>5407</v>
      </c>
      <c r="I1745" s="1">
        <v>43435</v>
      </c>
      <c r="J1745" s="1">
        <v>1</v>
      </c>
      <c r="K1745">
        <v>30</v>
      </c>
    </row>
    <row r="1746" spans="1:11" x14ac:dyDescent="0.75">
      <c r="A1746" t="s">
        <v>10</v>
      </c>
      <c r="B1746" t="s">
        <v>11</v>
      </c>
      <c r="C1746" t="s">
        <v>12</v>
      </c>
      <c r="D1746">
        <v>10260266</v>
      </c>
      <c r="E1746" t="s">
        <v>5448</v>
      </c>
      <c r="F1746">
        <v>66154303</v>
      </c>
      <c r="G1746" t="s">
        <v>7032</v>
      </c>
      <c r="H1746" t="s">
        <v>5407</v>
      </c>
      <c r="I1746" s="1">
        <v>43435</v>
      </c>
      <c r="J1746" s="1">
        <v>1</v>
      </c>
      <c r="K1746">
        <v>105</v>
      </c>
    </row>
    <row r="1747" spans="1:11" x14ac:dyDescent="0.75">
      <c r="A1747" t="s">
        <v>10</v>
      </c>
      <c r="B1747" t="s">
        <v>11</v>
      </c>
      <c r="C1747" t="s">
        <v>12</v>
      </c>
      <c r="D1747">
        <v>10260266</v>
      </c>
      <c r="E1747" t="s">
        <v>5448</v>
      </c>
      <c r="F1747">
        <v>66154306</v>
      </c>
      <c r="G1747" t="s">
        <v>1893</v>
      </c>
      <c r="H1747" t="s">
        <v>5406</v>
      </c>
      <c r="I1747" s="1">
        <v>43435</v>
      </c>
      <c r="J1747" s="1">
        <v>1</v>
      </c>
      <c r="K1747">
        <v>10</v>
      </c>
    </row>
    <row r="1748" spans="1:11" x14ac:dyDescent="0.75">
      <c r="A1748" t="s">
        <v>10</v>
      </c>
      <c r="B1748" t="s">
        <v>11</v>
      </c>
      <c r="C1748" t="s">
        <v>12</v>
      </c>
      <c r="D1748">
        <v>10260266</v>
      </c>
      <c r="E1748" t="s">
        <v>5448</v>
      </c>
      <c r="F1748">
        <v>66154307</v>
      </c>
      <c r="G1748" t="s">
        <v>5227</v>
      </c>
      <c r="H1748" t="s">
        <v>5407</v>
      </c>
      <c r="I1748" s="1">
        <v>43435</v>
      </c>
      <c r="J1748" s="1">
        <v>1</v>
      </c>
      <c r="K1748">
        <v>5</v>
      </c>
    </row>
    <row r="1749" spans="1:11" x14ac:dyDescent="0.75">
      <c r="A1749" t="s">
        <v>10</v>
      </c>
      <c r="B1749" t="s">
        <v>11</v>
      </c>
      <c r="C1749" t="s">
        <v>12</v>
      </c>
      <c r="D1749">
        <v>10260266</v>
      </c>
      <c r="E1749" t="s">
        <v>5448</v>
      </c>
      <c r="F1749">
        <v>66154316</v>
      </c>
      <c r="G1749" t="s">
        <v>2666</v>
      </c>
      <c r="H1749" t="s">
        <v>5406</v>
      </c>
      <c r="I1749" s="1">
        <v>43435</v>
      </c>
      <c r="J1749" s="1">
        <v>1</v>
      </c>
      <c r="K1749">
        <v>165</v>
      </c>
    </row>
    <row r="1750" spans="1:11" x14ac:dyDescent="0.75">
      <c r="A1750" t="s">
        <v>10</v>
      </c>
      <c r="B1750" t="s">
        <v>11</v>
      </c>
      <c r="C1750" t="s">
        <v>12</v>
      </c>
      <c r="D1750">
        <v>10260266</v>
      </c>
      <c r="E1750" t="s">
        <v>5448</v>
      </c>
      <c r="F1750">
        <v>66154336</v>
      </c>
      <c r="G1750" t="s">
        <v>2608</v>
      </c>
      <c r="H1750" t="s">
        <v>5407</v>
      </c>
      <c r="I1750" s="1">
        <v>46107</v>
      </c>
      <c r="J1750" s="1">
        <v>1</v>
      </c>
      <c r="K1750">
        <v>95</v>
      </c>
    </row>
    <row r="1751" spans="1:11" x14ac:dyDescent="0.75">
      <c r="A1751" t="s">
        <v>10</v>
      </c>
      <c r="B1751" t="s">
        <v>11</v>
      </c>
      <c r="C1751" t="s">
        <v>12</v>
      </c>
      <c r="D1751">
        <v>10260266</v>
      </c>
      <c r="E1751" t="s">
        <v>5448</v>
      </c>
      <c r="F1751">
        <v>66154616</v>
      </c>
      <c r="G1751" t="s">
        <v>525</v>
      </c>
      <c r="H1751" t="s">
        <v>5407</v>
      </c>
      <c r="I1751" s="1">
        <v>46036</v>
      </c>
      <c r="J1751" s="1">
        <v>1</v>
      </c>
      <c r="K1751">
        <v>10</v>
      </c>
    </row>
    <row r="1752" spans="1:11" x14ac:dyDescent="0.75">
      <c r="A1752" t="s">
        <v>10</v>
      </c>
      <c r="B1752" t="s">
        <v>11</v>
      </c>
      <c r="C1752" t="s">
        <v>12</v>
      </c>
      <c r="D1752">
        <v>10260266</v>
      </c>
      <c r="E1752" t="s">
        <v>5448</v>
      </c>
      <c r="F1752">
        <v>66154715</v>
      </c>
      <c r="G1752" t="s">
        <v>3166</v>
      </c>
      <c r="H1752" t="s">
        <v>5407</v>
      </c>
      <c r="I1752" s="1">
        <v>45988</v>
      </c>
      <c r="J1752" s="1">
        <v>1</v>
      </c>
      <c r="K1752">
        <v>0</v>
      </c>
    </row>
    <row r="1753" spans="1:11" x14ac:dyDescent="0.75">
      <c r="A1753" t="s">
        <v>10</v>
      </c>
      <c r="B1753" t="s">
        <v>11</v>
      </c>
      <c r="C1753" t="s">
        <v>12</v>
      </c>
      <c r="D1753">
        <v>10260266</v>
      </c>
      <c r="E1753" t="s">
        <v>5448</v>
      </c>
      <c r="F1753">
        <v>66155334</v>
      </c>
      <c r="G1753" t="s">
        <v>2916</v>
      </c>
      <c r="H1753" t="s">
        <v>5407</v>
      </c>
      <c r="I1753" s="1">
        <v>45718</v>
      </c>
      <c r="J1753" s="1">
        <v>1</v>
      </c>
      <c r="K1753">
        <v>108</v>
      </c>
    </row>
    <row r="1754" spans="1:11" x14ac:dyDescent="0.75">
      <c r="A1754" t="s">
        <v>10</v>
      </c>
      <c r="B1754" t="s">
        <v>11</v>
      </c>
      <c r="C1754" t="s">
        <v>12</v>
      </c>
      <c r="D1754">
        <v>10260266</v>
      </c>
      <c r="E1754" t="s">
        <v>5448</v>
      </c>
      <c r="F1754">
        <v>66155400</v>
      </c>
      <c r="G1754" t="s">
        <v>4867</v>
      </c>
      <c r="H1754" t="s">
        <v>5407</v>
      </c>
      <c r="I1754" s="1">
        <v>43770</v>
      </c>
      <c r="J1754" s="1">
        <v>1</v>
      </c>
      <c r="K1754">
        <v>220</v>
      </c>
    </row>
    <row r="1755" spans="1:11" x14ac:dyDescent="0.75">
      <c r="A1755" t="s">
        <v>10</v>
      </c>
      <c r="B1755" t="s">
        <v>11</v>
      </c>
      <c r="C1755" t="s">
        <v>12</v>
      </c>
      <c r="D1755">
        <v>10260266</v>
      </c>
      <c r="E1755" t="s">
        <v>5448</v>
      </c>
      <c r="F1755">
        <v>66155429</v>
      </c>
      <c r="G1755" t="s">
        <v>1727</v>
      </c>
      <c r="H1755" t="s">
        <v>5420</v>
      </c>
      <c r="I1755" s="1">
        <v>45895</v>
      </c>
      <c r="J1755" s="1">
        <v>1</v>
      </c>
      <c r="K1755">
        <v>770</v>
      </c>
    </row>
    <row r="1756" spans="1:11" x14ac:dyDescent="0.75">
      <c r="A1756" t="s">
        <v>10</v>
      </c>
      <c r="B1756" t="s">
        <v>11</v>
      </c>
      <c r="C1756" t="s">
        <v>12</v>
      </c>
      <c r="D1756">
        <v>10260266</v>
      </c>
      <c r="E1756" t="s">
        <v>5448</v>
      </c>
      <c r="F1756">
        <v>66155457</v>
      </c>
      <c r="G1756" t="s">
        <v>2507</v>
      </c>
      <c r="H1756" t="s">
        <v>5407</v>
      </c>
      <c r="I1756" s="1">
        <v>45718</v>
      </c>
      <c r="J1756" s="1">
        <v>1</v>
      </c>
      <c r="K1756">
        <v>55</v>
      </c>
    </row>
    <row r="1757" spans="1:11" x14ac:dyDescent="0.75">
      <c r="A1757" t="s">
        <v>10</v>
      </c>
      <c r="B1757" t="s">
        <v>11</v>
      </c>
      <c r="C1757" t="s">
        <v>12</v>
      </c>
      <c r="D1757">
        <v>10260266</v>
      </c>
      <c r="E1757" t="s">
        <v>5448</v>
      </c>
      <c r="F1757">
        <v>66155524</v>
      </c>
      <c r="G1757" t="s">
        <v>3880</v>
      </c>
      <c r="H1757" t="s">
        <v>5406</v>
      </c>
      <c r="I1757" s="1">
        <v>44075</v>
      </c>
      <c r="J1757" s="1">
        <v>1</v>
      </c>
      <c r="K1757">
        <v>240</v>
      </c>
    </row>
    <row r="1758" spans="1:11" x14ac:dyDescent="0.75">
      <c r="A1758" t="s">
        <v>10</v>
      </c>
      <c r="B1758" t="s">
        <v>11</v>
      </c>
      <c r="C1758" t="s">
        <v>12</v>
      </c>
      <c r="D1758">
        <v>10260266</v>
      </c>
      <c r="E1758" t="s">
        <v>5448</v>
      </c>
      <c r="F1758">
        <v>66155598</v>
      </c>
      <c r="G1758" t="s">
        <v>7033</v>
      </c>
      <c r="H1758" t="s">
        <v>5407</v>
      </c>
      <c r="I1758" s="1">
        <v>43945</v>
      </c>
      <c r="J1758" s="1">
        <v>1</v>
      </c>
      <c r="K1758">
        <v>595</v>
      </c>
    </row>
    <row r="1759" spans="1:11" x14ac:dyDescent="0.75">
      <c r="A1759" t="s">
        <v>10</v>
      </c>
      <c r="B1759" t="s">
        <v>11</v>
      </c>
      <c r="C1759" t="s">
        <v>12</v>
      </c>
      <c r="D1759">
        <v>10260266</v>
      </c>
      <c r="E1759" t="s">
        <v>5448</v>
      </c>
      <c r="F1759">
        <v>66155600</v>
      </c>
      <c r="G1759" t="s">
        <v>1535</v>
      </c>
      <c r="H1759" t="s">
        <v>5407</v>
      </c>
      <c r="I1759" s="1">
        <v>45719</v>
      </c>
      <c r="J1759" s="1">
        <v>1</v>
      </c>
      <c r="K1759">
        <v>160</v>
      </c>
    </row>
    <row r="1760" spans="1:11" x14ac:dyDescent="0.75">
      <c r="A1760" t="s">
        <v>10</v>
      </c>
      <c r="B1760" t="s">
        <v>11</v>
      </c>
      <c r="C1760" t="s">
        <v>12</v>
      </c>
      <c r="D1760">
        <v>10260266</v>
      </c>
      <c r="E1760" t="s">
        <v>5448</v>
      </c>
      <c r="F1760">
        <v>66155799</v>
      </c>
      <c r="G1760" t="s">
        <v>3005</v>
      </c>
      <c r="H1760" t="s">
        <v>5407</v>
      </c>
      <c r="I1760" s="1">
        <v>44348</v>
      </c>
      <c r="J1760" s="1">
        <v>1</v>
      </c>
      <c r="K1760">
        <v>20</v>
      </c>
    </row>
    <row r="1761" spans="1:11" x14ac:dyDescent="0.75">
      <c r="A1761" t="s">
        <v>10</v>
      </c>
      <c r="B1761" t="s">
        <v>11</v>
      </c>
      <c r="C1761" t="s">
        <v>12</v>
      </c>
      <c r="D1761">
        <v>10260266</v>
      </c>
      <c r="E1761" t="s">
        <v>5448</v>
      </c>
      <c r="F1761">
        <v>66155895</v>
      </c>
      <c r="G1761" t="s">
        <v>3719</v>
      </c>
      <c r="H1761" t="s">
        <v>5407</v>
      </c>
      <c r="I1761" s="1">
        <v>46057</v>
      </c>
      <c r="J1761" s="1">
        <v>1</v>
      </c>
      <c r="K1761">
        <v>20</v>
      </c>
    </row>
    <row r="1762" spans="1:11" x14ac:dyDescent="0.75">
      <c r="A1762" t="s">
        <v>10</v>
      </c>
      <c r="B1762" t="s">
        <v>11</v>
      </c>
      <c r="C1762" t="s">
        <v>12</v>
      </c>
      <c r="D1762">
        <v>10260266</v>
      </c>
      <c r="E1762" t="s">
        <v>5448</v>
      </c>
      <c r="F1762">
        <v>66155898</v>
      </c>
      <c r="G1762" t="s">
        <v>1033</v>
      </c>
      <c r="H1762" t="s">
        <v>5407</v>
      </c>
      <c r="I1762" s="1">
        <v>43942</v>
      </c>
      <c r="J1762" s="1">
        <v>1</v>
      </c>
      <c r="K1762">
        <v>5</v>
      </c>
    </row>
    <row r="1763" spans="1:11" x14ac:dyDescent="0.75">
      <c r="A1763" t="s">
        <v>10</v>
      </c>
      <c r="B1763" t="s">
        <v>11</v>
      </c>
      <c r="C1763" t="s">
        <v>12</v>
      </c>
      <c r="D1763">
        <v>10260266</v>
      </c>
      <c r="E1763" t="s">
        <v>5448</v>
      </c>
      <c r="F1763">
        <v>66155904</v>
      </c>
      <c r="G1763" t="s">
        <v>453</v>
      </c>
      <c r="H1763" t="s">
        <v>5407</v>
      </c>
      <c r="I1763" s="1">
        <v>46057</v>
      </c>
      <c r="J1763" s="1">
        <v>1</v>
      </c>
      <c r="K1763">
        <v>15</v>
      </c>
    </row>
    <row r="1764" spans="1:11" x14ac:dyDescent="0.75">
      <c r="A1764" t="s">
        <v>10</v>
      </c>
      <c r="B1764" t="s">
        <v>11</v>
      </c>
      <c r="C1764" t="s">
        <v>12</v>
      </c>
      <c r="D1764">
        <v>10260266</v>
      </c>
      <c r="E1764" t="s">
        <v>5448</v>
      </c>
      <c r="F1764">
        <v>66155919</v>
      </c>
      <c r="G1764" t="s">
        <v>951</v>
      </c>
      <c r="H1764" t="s">
        <v>5407</v>
      </c>
      <c r="I1764" s="1">
        <v>43942</v>
      </c>
      <c r="J1764" s="1">
        <v>1</v>
      </c>
      <c r="K1764">
        <v>160</v>
      </c>
    </row>
    <row r="1765" spans="1:11" x14ac:dyDescent="0.75">
      <c r="A1765" t="s">
        <v>10</v>
      </c>
      <c r="B1765" t="s">
        <v>11</v>
      </c>
      <c r="C1765" t="s">
        <v>12</v>
      </c>
      <c r="D1765">
        <v>10260266</v>
      </c>
      <c r="E1765" t="s">
        <v>5448</v>
      </c>
      <c r="F1765">
        <v>66156127</v>
      </c>
      <c r="G1765" t="s">
        <v>3403</v>
      </c>
      <c r="H1765" t="s">
        <v>5406</v>
      </c>
      <c r="I1765" s="1">
        <v>43948</v>
      </c>
      <c r="J1765" s="1">
        <v>1</v>
      </c>
      <c r="K1765">
        <v>120</v>
      </c>
    </row>
    <row r="1766" spans="1:11" x14ac:dyDescent="0.75">
      <c r="A1766" t="s">
        <v>10</v>
      </c>
      <c r="B1766" t="s">
        <v>11</v>
      </c>
      <c r="C1766" t="s">
        <v>12</v>
      </c>
      <c r="D1766">
        <v>10260266</v>
      </c>
      <c r="E1766" t="s">
        <v>5448</v>
      </c>
      <c r="F1766">
        <v>66156223</v>
      </c>
      <c r="G1766" t="s">
        <v>3736</v>
      </c>
      <c r="H1766" t="s">
        <v>5407</v>
      </c>
      <c r="I1766" s="1">
        <v>44713</v>
      </c>
      <c r="J1766" s="1">
        <v>1</v>
      </c>
      <c r="K1766">
        <v>5</v>
      </c>
    </row>
    <row r="1767" spans="1:11" x14ac:dyDescent="0.75">
      <c r="A1767" t="s">
        <v>10</v>
      </c>
      <c r="B1767" t="s">
        <v>11</v>
      </c>
      <c r="C1767" t="s">
        <v>12</v>
      </c>
      <c r="D1767">
        <v>10260266</v>
      </c>
      <c r="E1767" t="s">
        <v>5448</v>
      </c>
      <c r="F1767">
        <v>66156287</v>
      </c>
      <c r="G1767" t="s">
        <v>5260</v>
      </c>
      <c r="H1767" t="s">
        <v>5407</v>
      </c>
      <c r="I1767" s="1">
        <v>43969</v>
      </c>
      <c r="J1767" s="1">
        <v>1</v>
      </c>
      <c r="K1767">
        <v>668</v>
      </c>
    </row>
    <row r="1768" spans="1:11" x14ac:dyDescent="0.75">
      <c r="A1768" t="s">
        <v>10</v>
      </c>
      <c r="B1768" t="s">
        <v>11</v>
      </c>
      <c r="C1768" t="s">
        <v>12</v>
      </c>
      <c r="D1768">
        <v>10260266</v>
      </c>
      <c r="E1768" t="s">
        <v>5448</v>
      </c>
      <c r="F1768">
        <v>66156788</v>
      </c>
      <c r="G1768" t="s">
        <v>5330</v>
      </c>
      <c r="H1768" t="s">
        <v>5407</v>
      </c>
      <c r="I1768" s="1">
        <v>46036</v>
      </c>
      <c r="J1768" s="1">
        <v>1</v>
      </c>
      <c r="K1768">
        <v>165</v>
      </c>
    </row>
    <row r="1769" spans="1:11" x14ac:dyDescent="0.75">
      <c r="A1769" t="s">
        <v>10</v>
      </c>
      <c r="B1769" t="s">
        <v>11</v>
      </c>
      <c r="C1769" t="s">
        <v>12</v>
      </c>
      <c r="D1769">
        <v>10260266</v>
      </c>
      <c r="E1769" t="s">
        <v>5448</v>
      </c>
      <c r="F1769">
        <v>66199120</v>
      </c>
      <c r="G1769" t="s">
        <v>7034</v>
      </c>
      <c r="H1769" t="s">
        <v>5407</v>
      </c>
      <c r="I1769" s="1">
        <v>42887</v>
      </c>
      <c r="J1769" s="1">
        <v>1</v>
      </c>
      <c r="K1769">
        <v>155</v>
      </c>
    </row>
    <row r="1770" spans="1:11" x14ac:dyDescent="0.75">
      <c r="A1770" t="s">
        <v>10</v>
      </c>
      <c r="B1770" t="s">
        <v>11</v>
      </c>
      <c r="C1770" t="s">
        <v>12</v>
      </c>
      <c r="D1770">
        <v>10309888</v>
      </c>
      <c r="E1770" t="s">
        <v>38</v>
      </c>
      <c r="F1770">
        <v>66100123</v>
      </c>
      <c r="G1770" t="s">
        <v>1161</v>
      </c>
      <c r="H1770" t="s">
        <v>5420</v>
      </c>
      <c r="I1770" s="1">
        <v>45832</v>
      </c>
      <c r="J1770" s="1">
        <v>1</v>
      </c>
      <c r="K1770">
        <v>110</v>
      </c>
    </row>
    <row r="1771" spans="1:11" x14ac:dyDescent="0.75">
      <c r="A1771" t="s">
        <v>10</v>
      </c>
      <c r="B1771" t="s">
        <v>11</v>
      </c>
      <c r="C1771" t="s">
        <v>12</v>
      </c>
      <c r="D1771">
        <v>10309888</v>
      </c>
      <c r="E1771" t="s">
        <v>38</v>
      </c>
      <c r="F1771">
        <v>66100302</v>
      </c>
      <c r="G1771" t="s">
        <v>2248</v>
      </c>
      <c r="H1771" t="s">
        <v>5407</v>
      </c>
      <c r="I1771" s="1">
        <v>44531</v>
      </c>
      <c r="J1771" s="1">
        <v>1</v>
      </c>
      <c r="K1771">
        <v>10</v>
      </c>
    </row>
    <row r="1772" spans="1:11" x14ac:dyDescent="0.75">
      <c r="A1772" t="s">
        <v>10</v>
      </c>
      <c r="B1772" t="s">
        <v>11</v>
      </c>
      <c r="C1772" t="s">
        <v>12</v>
      </c>
      <c r="D1772">
        <v>10309888</v>
      </c>
      <c r="E1772" t="s">
        <v>38</v>
      </c>
      <c r="F1772">
        <v>66100391</v>
      </c>
      <c r="G1772" t="s">
        <v>3394</v>
      </c>
      <c r="H1772" t="s">
        <v>5407</v>
      </c>
      <c r="I1772" s="1">
        <v>45905</v>
      </c>
      <c r="J1772" s="1">
        <v>1</v>
      </c>
      <c r="K1772">
        <v>25</v>
      </c>
    </row>
    <row r="1773" spans="1:11" x14ac:dyDescent="0.75">
      <c r="A1773" t="s">
        <v>10</v>
      </c>
      <c r="B1773" t="s">
        <v>11</v>
      </c>
      <c r="C1773" t="s">
        <v>12</v>
      </c>
      <c r="D1773">
        <v>10309888</v>
      </c>
      <c r="E1773" t="s">
        <v>38</v>
      </c>
      <c r="F1773">
        <v>66100392</v>
      </c>
      <c r="G1773" t="s">
        <v>5305</v>
      </c>
      <c r="H1773" t="s">
        <v>5416</v>
      </c>
      <c r="I1773" s="1">
        <v>44531</v>
      </c>
      <c r="J1773" s="1">
        <v>1</v>
      </c>
      <c r="K1773">
        <v>136</v>
      </c>
    </row>
    <row r="1774" spans="1:11" x14ac:dyDescent="0.75">
      <c r="A1774" t="s">
        <v>10</v>
      </c>
      <c r="B1774" t="s">
        <v>11</v>
      </c>
      <c r="C1774" t="s">
        <v>12</v>
      </c>
      <c r="D1774">
        <v>10309888</v>
      </c>
      <c r="E1774" t="s">
        <v>38</v>
      </c>
      <c r="F1774">
        <v>66100394</v>
      </c>
      <c r="G1774" t="s">
        <v>1941</v>
      </c>
      <c r="H1774" t="s">
        <v>5407</v>
      </c>
      <c r="I1774" s="1">
        <v>44531</v>
      </c>
      <c r="J1774" s="1">
        <v>1</v>
      </c>
      <c r="K1774">
        <v>30</v>
      </c>
    </row>
    <row r="1775" spans="1:11" x14ac:dyDescent="0.75">
      <c r="A1775" t="s">
        <v>10</v>
      </c>
      <c r="B1775" t="s">
        <v>11</v>
      </c>
      <c r="C1775" t="s">
        <v>12</v>
      </c>
      <c r="D1775">
        <v>10309888</v>
      </c>
      <c r="E1775" t="s">
        <v>38</v>
      </c>
      <c r="F1775">
        <v>66100397</v>
      </c>
      <c r="G1775" t="s">
        <v>7035</v>
      </c>
      <c r="H1775" t="s">
        <v>5407</v>
      </c>
      <c r="I1775" s="1">
        <v>44531</v>
      </c>
      <c r="J1775" s="1">
        <v>1</v>
      </c>
      <c r="K1775">
        <v>40</v>
      </c>
    </row>
    <row r="1776" spans="1:11" x14ac:dyDescent="0.75">
      <c r="A1776" t="s">
        <v>10</v>
      </c>
      <c r="B1776" t="s">
        <v>11</v>
      </c>
      <c r="C1776" t="s">
        <v>12</v>
      </c>
      <c r="D1776">
        <v>10309888</v>
      </c>
      <c r="E1776" t="s">
        <v>38</v>
      </c>
      <c r="F1776">
        <v>66100434</v>
      </c>
      <c r="G1776" t="s">
        <v>2835</v>
      </c>
      <c r="H1776" t="s">
        <v>5406</v>
      </c>
      <c r="I1776" s="1">
        <v>46028</v>
      </c>
      <c r="J1776" s="1">
        <v>1</v>
      </c>
      <c r="K1776">
        <v>33</v>
      </c>
    </row>
    <row r="1777" spans="1:11" x14ac:dyDescent="0.75">
      <c r="A1777" t="s">
        <v>10</v>
      </c>
      <c r="B1777" t="s">
        <v>11</v>
      </c>
      <c r="C1777" t="s">
        <v>12</v>
      </c>
      <c r="D1777">
        <v>10309888</v>
      </c>
      <c r="E1777" t="s">
        <v>38</v>
      </c>
      <c r="F1777">
        <v>66100492</v>
      </c>
      <c r="G1777" t="s">
        <v>5311</v>
      </c>
      <c r="H1777" t="s">
        <v>5407</v>
      </c>
      <c r="I1777" s="1">
        <v>45814</v>
      </c>
      <c r="J1777" s="1">
        <v>1</v>
      </c>
      <c r="K1777">
        <v>15</v>
      </c>
    </row>
    <row r="1778" spans="1:11" x14ac:dyDescent="0.75">
      <c r="A1778" t="s">
        <v>10</v>
      </c>
      <c r="B1778" t="s">
        <v>11</v>
      </c>
      <c r="C1778" t="s">
        <v>12</v>
      </c>
      <c r="D1778">
        <v>10309888</v>
      </c>
      <c r="E1778" t="s">
        <v>38</v>
      </c>
      <c r="F1778">
        <v>66100574</v>
      </c>
      <c r="G1778" t="s">
        <v>3273</v>
      </c>
      <c r="H1778" t="s">
        <v>5413</v>
      </c>
      <c r="I1778" s="1">
        <v>44531</v>
      </c>
      <c r="J1778" s="1">
        <v>1</v>
      </c>
      <c r="K1778">
        <v>1232</v>
      </c>
    </row>
    <row r="1779" spans="1:11" x14ac:dyDescent="0.75">
      <c r="A1779" t="s">
        <v>10</v>
      </c>
      <c r="B1779" t="s">
        <v>11</v>
      </c>
      <c r="C1779" t="s">
        <v>12</v>
      </c>
      <c r="D1779">
        <v>10309888</v>
      </c>
      <c r="E1779" t="s">
        <v>38</v>
      </c>
      <c r="F1779">
        <v>66100809</v>
      </c>
      <c r="G1779" t="s">
        <v>4502</v>
      </c>
      <c r="H1779" t="s">
        <v>5397</v>
      </c>
      <c r="I1779" s="1">
        <v>44531</v>
      </c>
      <c r="J1779" s="1">
        <v>1</v>
      </c>
      <c r="K1779">
        <v>190</v>
      </c>
    </row>
    <row r="1780" spans="1:11" x14ac:dyDescent="0.75">
      <c r="A1780" t="s">
        <v>10</v>
      </c>
      <c r="B1780" t="s">
        <v>11</v>
      </c>
      <c r="C1780" t="s">
        <v>12</v>
      </c>
      <c r="D1780">
        <v>10309888</v>
      </c>
      <c r="E1780" t="s">
        <v>38</v>
      </c>
      <c r="F1780">
        <v>66100908</v>
      </c>
      <c r="G1780" t="s">
        <v>574</v>
      </c>
      <c r="H1780" t="s">
        <v>5412</v>
      </c>
      <c r="I1780" s="1">
        <v>44531</v>
      </c>
      <c r="J1780" s="1">
        <v>1</v>
      </c>
      <c r="K1780">
        <v>115</v>
      </c>
    </row>
    <row r="1781" spans="1:11" x14ac:dyDescent="0.75">
      <c r="A1781" t="s">
        <v>10</v>
      </c>
      <c r="B1781" t="s">
        <v>11</v>
      </c>
      <c r="C1781" t="s">
        <v>12</v>
      </c>
      <c r="D1781">
        <v>10309888</v>
      </c>
      <c r="E1781" t="s">
        <v>38</v>
      </c>
      <c r="F1781">
        <v>66100944</v>
      </c>
      <c r="G1781" t="s">
        <v>2355</v>
      </c>
      <c r="H1781" t="s">
        <v>5406</v>
      </c>
      <c r="I1781" s="1">
        <v>44531</v>
      </c>
      <c r="J1781" s="1">
        <v>1</v>
      </c>
      <c r="K1781">
        <v>305</v>
      </c>
    </row>
    <row r="1782" spans="1:11" x14ac:dyDescent="0.75">
      <c r="A1782" t="s">
        <v>10</v>
      </c>
      <c r="B1782" t="s">
        <v>11</v>
      </c>
      <c r="C1782" t="s">
        <v>12</v>
      </c>
      <c r="D1782">
        <v>10309888</v>
      </c>
      <c r="E1782" t="s">
        <v>38</v>
      </c>
      <c r="F1782">
        <v>66100960</v>
      </c>
      <c r="G1782" t="s">
        <v>4051</v>
      </c>
      <c r="H1782" t="s">
        <v>5407</v>
      </c>
      <c r="I1782" s="1">
        <v>45937</v>
      </c>
      <c r="J1782" s="1">
        <v>1</v>
      </c>
      <c r="K1782">
        <v>15</v>
      </c>
    </row>
    <row r="1783" spans="1:11" x14ac:dyDescent="0.75">
      <c r="A1783" t="s">
        <v>10</v>
      </c>
      <c r="B1783" t="s">
        <v>11</v>
      </c>
      <c r="C1783" t="s">
        <v>12</v>
      </c>
      <c r="D1783">
        <v>10309888</v>
      </c>
      <c r="E1783" t="s">
        <v>38</v>
      </c>
      <c r="F1783">
        <v>66100972</v>
      </c>
      <c r="G1783" t="s">
        <v>202</v>
      </c>
      <c r="H1783" t="s">
        <v>5413</v>
      </c>
      <c r="I1783" s="1">
        <v>44531</v>
      </c>
      <c r="J1783" s="1">
        <v>1</v>
      </c>
      <c r="K1783">
        <v>4264</v>
      </c>
    </row>
    <row r="1784" spans="1:11" x14ac:dyDescent="0.75">
      <c r="A1784" t="s">
        <v>10</v>
      </c>
      <c r="B1784" t="s">
        <v>11</v>
      </c>
      <c r="C1784" t="s">
        <v>12</v>
      </c>
      <c r="D1784">
        <v>10309888</v>
      </c>
      <c r="E1784" t="s">
        <v>38</v>
      </c>
      <c r="F1784">
        <v>66101025</v>
      </c>
      <c r="G1784" t="s">
        <v>4552</v>
      </c>
      <c r="H1784" t="s">
        <v>5407</v>
      </c>
      <c r="I1784" s="1">
        <v>46028</v>
      </c>
      <c r="J1784" s="1">
        <v>1</v>
      </c>
      <c r="K1784">
        <v>20</v>
      </c>
    </row>
    <row r="1785" spans="1:11" x14ac:dyDescent="0.75">
      <c r="A1785" t="s">
        <v>10</v>
      </c>
      <c r="B1785" t="s">
        <v>11</v>
      </c>
      <c r="C1785" t="s">
        <v>12</v>
      </c>
      <c r="D1785">
        <v>10309888</v>
      </c>
      <c r="E1785" t="s">
        <v>38</v>
      </c>
      <c r="F1785">
        <v>66101061</v>
      </c>
      <c r="G1785" t="s">
        <v>2752</v>
      </c>
      <c r="H1785" t="s">
        <v>5407</v>
      </c>
      <c r="I1785" s="1">
        <v>46043</v>
      </c>
      <c r="J1785" s="1">
        <v>1</v>
      </c>
      <c r="K1785">
        <v>35</v>
      </c>
    </row>
    <row r="1786" spans="1:11" x14ac:dyDescent="0.75">
      <c r="A1786" t="s">
        <v>10</v>
      </c>
      <c r="B1786" t="s">
        <v>11</v>
      </c>
      <c r="C1786" t="s">
        <v>12</v>
      </c>
      <c r="D1786">
        <v>10309888</v>
      </c>
      <c r="E1786" t="s">
        <v>38</v>
      </c>
      <c r="F1786">
        <v>66101069</v>
      </c>
      <c r="G1786" t="s">
        <v>694</v>
      </c>
      <c r="H1786" t="s">
        <v>5413</v>
      </c>
      <c r="I1786" s="1">
        <v>44531</v>
      </c>
      <c r="J1786" s="1">
        <v>1</v>
      </c>
      <c r="K1786">
        <v>1207</v>
      </c>
    </row>
    <row r="1787" spans="1:11" x14ac:dyDescent="0.75">
      <c r="A1787" t="s">
        <v>10</v>
      </c>
      <c r="B1787" t="s">
        <v>11</v>
      </c>
      <c r="C1787" t="s">
        <v>12</v>
      </c>
      <c r="D1787">
        <v>10309888</v>
      </c>
      <c r="E1787" t="s">
        <v>38</v>
      </c>
      <c r="F1787">
        <v>66101110</v>
      </c>
      <c r="G1787" t="s">
        <v>3029</v>
      </c>
      <c r="H1787" t="s">
        <v>5397</v>
      </c>
      <c r="I1787" s="1">
        <v>44531</v>
      </c>
      <c r="J1787" s="1">
        <v>1</v>
      </c>
      <c r="K1787">
        <v>0</v>
      </c>
    </row>
    <row r="1788" spans="1:11" x14ac:dyDescent="0.75">
      <c r="A1788" t="s">
        <v>10</v>
      </c>
      <c r="B1788" t="s">
        <v>11</v>
      </c>
      <c r="C1788" t="s">
        <v>12</v>
      </c>
      <c r="D1788">
        <v>10309888</v>
      </c>
      <c r="E1788" t="s">
        <v>38</v>
      </c>
      <c r="F1788">
        <v>66101112</v>
      </c>
      <c r="G1788" t="s">
        <v>2559</v>
      </c>
      <c r="H1788" t="s">
        <v>5407</v>
      </c>
      <c r="I1788" s="1">
        <v>44621</v>
      </c>
      <c r="J1788" s="1">
        <v>1</v>
      </c>
      <c r="K1788">
        <v>66</v>
      </c>
    </row>
    <row r="1789" spans="1:11" x14ac:dyDescent="0.75">
      <c r="A1789" t="s">
        <v>10</v>
      </c>
      <c r="B1789" t="s">
        <v>11</v>
      </c>
      <c r="C1789" t="s">
        <v>12</v>
      </c>
      <c r="D1789">
        <v>10309888</v>
      </c>
      <c r="E1789" t="s">
        <v>38</v>
      </c>
      <c r="F1789">
        <v>66101122</v>
      </c>
      <c r="G1789" t="s">
        <v>1357</v>
      </c>
      <c r="H1789" t="s">
        <v>5420</v>
      </c>
      <c r="I1789" s="1">
        <v>45832</v>
      </c>
      <c r="J1789" s="1">
        <v>1</v>
      </c>
      <c r="K1789">
        <v>153</v>
      </c>
    </row>
    <row r="1790" spans="1:11" x14ac:dyDescent="0.75">
      <c r="A1790" t="s">
        <v>10</v>
      </c>
      <c r="B1790" t="s">
        <v>11</v>
      </c>
      <c r="C1790" t="s">
        <v>12</v>
      </c>
      <c r="D1790">
        <v>10309888</v>
      </c>
      <c r="E1790" t="s">
        <v>38</v>
      </c>
      <c r="F1790">
        <v>66101130</v>
      </c>
      <c r="G1790" t="s">
        <v>4920</v>
      </c>
      <c r="H1790" t="s">
        <v>5407</v>
      </c>
      <c r="I1790" s="1">
        <v>44531</v>
      </c>
      <c r="J1790" s="1">
        <v>1</v>
      </c>
      <c r="K1790">
        <v>425</v>
      </c>
    </row>
    <row r="1791" spans="1:11" x14ac:dyDescent="0.75">
      <c r="A1791" t="s">
        <v>10</v>
      </c>
      <c r="B1791" t="s">
        <v>11</v>
      </c>
      <c r="C1791" t="s">
        <v>12</v>
      </c>
      <c r="D1791">
        <v>10309888</v>
      </c>
      <c r="E1791" t="s">
        <v>38</v>
      </c>
      <c r="F1791">
        <v>66101133</v>
      </c>
      <c r="G1791" t="s">
        <v>1602</v>
      </c>
      <c r="H1791" t="s">
        <v>5413</v>
      </c>
      <c r="I1791" s="1">
        <v>44531</v>
      </c>
      <c r="J1791" s="1">
        <v>1</v>
      </c>
      <c r="K1791">
        <v>480</v>
      </c>
    </row>
    <row r="1792" spans="1:11" x14ac:dyDescent="0.75">
      <c r="A1792" t="s">
        <v>10</v>
      </c>
      <c r="B1792" t="s">
        <v>11</v>
      </c>
      <c r="C1792" t="s">
        <v>12</v>
      </c>
      <c r="D1792">
        <v>10309888</v>
      </c>
      <c r="E1792" t="s">
        <v>38</v>
      </c>
      <c r="F1792">
        <v>66101462</v>
      </c>
      <c r="G1792" t="s">
        <v>2612</v>
      </c>
      <c r="H1792" t="s">
        <v>5413</v>
      </c>
      <c r="I1792" s="1">
        <v>44531</v>
      </c>
      <c r="J1792" s="1">
        <v>1</v>
      </c>
      <c r="K1792">
        <v>620</v>
      </c>
    </row>
    <row r="1793" spans="1:11" x14ac:dyDescent="0.75">
      <c r="A1793" t="s">
        <v>10</v>
      </c>
      <c r="B1793" t="s">
        <v>11</v>
      </c>
      <c r="C1793" t="s">
        <v>12</v>
      </c>
      <c r="D1793">
        <v>10309888</v>
      </c>
      <c r="E1793" t="s">
        <v>38</v>
      </c>
      <c r="F1793">
        <v>66101522</v>
      </c>
      <c r="G1793" t="s">
        <v>3751</v>
      </c>
      <c r="H1793" t="s">
        <v>5406</v>
      </c>
      <c r="I1793" s="1">
        <v>46028</v>
      </c>
      <c r="J1793" s="1">
        <v>1</v>
      </c>
      <c r="K1793">
        <v>18</v>
      </c>
    </row>
    <row r="1794" spans="1:11" x14ac:dyDescent="0.75">
      <c r="A1794" t="s">
        <v>10</v>
      </c>
      <c r="B1794" t="s">
        <v>11</v>
      </c>
      <c r="C1794" t="s">
        <v>12</v>
      </c>
      <c r="D1794">
        <v>10309888</v>
      </c>
      <c r="E1794" t="s">
        <v>38</v>
      </c>
      <c r="F1794">
        <v>66101541</v>
      </c>
      <c r="G1794" t="s">
        <v>703</v>
      </c>
      <c r="H1794" t="s">
        <v>5407</v>
      </c>
      <c r="I1794" s="1">
        <v>46171</v>
      </c>
      <c r="J1794" s="1">
        <v>1</v>
      </c>
      <c r="K1794">
        <v>10</v>
      </c>
    </row>
    <row r="1795" spans="1:11" x14ac:dyDescent="0.75">
      <c r="A1795" t="s">
        <v>10</v>
      </c>
      <c r="B1795" t="s">
        <v>11</v>
      </c>
      <c r="C1795" t="s">
        <v>12</v>
      </c>
      <c r="D1795">
        <v>10309888</v>
      </c>
      <c r="E1795" t="s">
        <v>38</v>
      </c>
      <c r="F1795">
        <v>66101564</v>
      </c>
      <c r="G1795" t="s">
        <v>3481</v>
      </c>
      <c r="H1795" t="s">
        <v>5407</v>
      </c>
      <c r="I1795" s="1">
        <v>46028</v>
      </c>
      <c r="J1795" s="1">
        <v>1</v>
      </c>
      <c r="K1795">
        <v>20</v>
      </c>
    </row>
    <row r="1796" spans="1:11" x14ac:dyDescent="0.75">
      <c r="A1796" t="s">
        <v>10</v>
      </c>
      <c r="B1796" t="s">
        <v>11</v>
      </c>
      <c r="C1796" t="s">
        <v>12</v>
      </c>
      <c r="D1796">
        <v>10309888</v>
      </c>
      <c r="E1796" t="s">
        <v>38</v>
      </c>
      <c r="F1796">
        <v>66101572</v>
      </c>
      <c r="G1796" t="s">
        <v>3500</v>
      </c>
      <c r="H1796" t="s">
        <v>5407</v>
      </c>
      <c r="I1796" s="1">
        <v>45776</v>
      </c>
      <c r="J1796" s="1">
        <v>1</v>
      </c>
      <c r="K1796">
        <v>70</v>
      </c>
    </row>
    <row r="1797" spans="1:11" x14ac:dyDescent="0.75">
      <c r="A1797" t="s">
        <v>10</v>
      </c>
      <c r="B1797" t="s">
        <v>11</v>
      </c>
      <c r="C1797" t="s">
        <v>12</v>
      </c>
      <c r="D1797">
        <v>10309888</v>
      </c>
      <c r="E1797" t="s">
        <v>38</v>
      </c>
      <c r="F1797">
        <v>66101680</v>
      </c>
      <c r="G1797" t="s">
        <v>321</v>
      </c>
      <c r="H1797" t="s">
        <v>5406</v>
      </c>
      <c r="I1797" s="1">
        <v>44531</v>
      </c>
      <c r="J1797" s="1">
        <v>1</v>
      </c>
      <c r="K1797">
        <v>50</v>
      </c>
    </row>
    <row r="1798" spans="1:11" x14ac:dyDescent="0.75">
      <c r="A1798" t="s">
        <v>10</v>
      </c>
      <c r="B1798" t="s">
        <v>11</v>
      </c>
      <c r="C1798" t="s">
        <v>12</v>
      </c>
      <c r="D1798">
        <v>10309888</v>
      </c>
      <c r="E1798" t="s">
        <v>38</v>
      </c>
      <c r="F1798">
        <v>66101719</v>
      </c>
      <c r="G1798" t="s">
        <v>2194</v>
      </c>
      <c r="H1798" t="s">
        <v>5419</v>
      </c>
      <c r="I1798" s="1">
        <v>45792</v>
      </c>
      <c r="J1798" s="1">
        <v>1</v>
      </c>
      <c r="K1798">
        <v>900</v>
      </c>
    </row>
    <row r="1799" spans="1:11" x14ac:dyDescent="0.75">
      <c r="A1799" t="s">
        <v>10</v>
      </c>
      <c r="B1799" t="s">
        <v>11</v>
      </c>
      <c r="C1799" t="s">
        <v>12</v>
      </c>
      <c r="D1799">
        <v>10309888</v>
      </c>
      <c r="E1799" t="s">
        <v>38</v>
      </c>
      <c r="F1799">
        <v>66101737</v>
      </c>
      <c r="G1799" t="s">
        <v>1746</v>
      </c>
      <c r="H1799" t="s">
        <v>5407</v>
      </c>
      <c r="I1799" s="1">
        <v>45814</v>
      </c>
      <c r="J1799" s="1">
        <v>1</v>
      </c>
      <c r="K1799">
        <v>52</v>
      </c>
    </row>
    <row r="1800" spans="1:11" x14ac:dyDescent="0.75">
      <c r="A1800" t="s">
        <v>10</v>
      </c>
      <c r="B1800" t="s">
        <v>11</v>
      </c>
      <c r="C1800" t="s">
        <v>12</v>
      </c>
      <c r="D1800">
        <v>10309888</v>
      </c>
      <c r="E1800" t="s">
        <v>38</v>
      </c>
      <c r="F1800">
        <v>66102095</v>
      </c>
      <c r="G1800" t="s">
        <v>2831</v>
      </c>
      <c r="H1800" t="s">
        <v>5407</v>
      </c>
      <c r="I1800" s="1">
        <v>44531</v>
      </c>
      <c r="J1800" s="1">
        <v>1</v>
      </c>
      <c r="K1800">
        <v>110</v>
      </c>
    </row>
    <row r="1801" spans="1:11" x14ac:dyDescent="0.75">
      <c r="A1801" t="s">
        <v>10</v>
      </c>
      <c r="B1801" t="s">
        <v>11</v>
      </c>
      <c r="C1801" t="s">
        <v>12</v>
      </c>
      <c r="D1801">
        <v>10309888</v>
      </c>
      <c r="E1801" t="s">
        <v>38</v>
      </c>
      <c r="F1801">
        <v>66102284</v>
      </c>
      <c r="G1801" t="s">
        <v>5083</v>
      </c>
      <c r="H1801" t="s">
        <v>5413</v>
      </c>
      <c r="I1801" s="1">
        <v>44531</v>
      </c>
      <c r="J1801" s="1">
        <v>1</v>
      </c>
      <c r="K1801">
        <v>220</v>
      </c>
    </row>
    <row r="1802" spans="1:11" x14ac:dyDescent="0.75">
      <c r="A1802" t="s">
        <v>10</v>
      </c>
      <c r="B1802" t="s">
        <v>11</v>
      </c>
      <c r="C1802" t="s">
        <v>12</v>
      </c>
      <c r="D1802">
        <v>10309888</v>
      </c>
      <c r="E1802" t="s">
        <v>38</v>
      </c>
      <c r="F1802">
        <v>66102318</v>
      </c>
      <c r="G1802" t="s">
        <v>3089</v>
      </c>
      <c r="H1802" t="s">
        <v>5407</v>
      </c>
      <c r="I1802" s="1">
        <v>44531</v>
      </c>
      <c r="J1802" s="1">
        <v>1</v>
      </c>
      <c r="K1802">
        <v>30</v>
      </c>
    </row>
    <row r="1803" spans="1:11" x14ac:dyDescent="0.75">
      <c r="A1803" t="s">
        <v>10</v>
      </c>
      <c r="B1803" t="s">
        <v>11</v>
      </c>
      <c r="C1803" t="s">
        <v>12</v>
      </c>
      <c r="D1803">
        <v>10309888</v>
      </c>
      <c r="E1803" t="s">
        <v>38</v>
      </c>
      <c r="F1803">
        <v>66102325</v>
      </c>
      <c r="G1803" t="s">
        <v>5356</v>
      </c>
      <c r="H1803" t="s">
        <v>5407</v>
      </c>
      <c r="I1803" s="1">
        <v>44531</v>
      </c>
      <c r="J1803" s="1">
        <v>1</v>
      </c>
      <c r="K1803">
        <v>5</v>
      </c>
    </row>
    <row r="1804" spans="1:11" x14ac:dyDescent="0.75">
      <c r="A1804" t="s">
        <v>10</v>
      </c>
      <c r="B1804" t="s">
        <v>11</v>
      </c>
      <c r="C1804" t="s">
        <v>12</v>
      </c>
      <c r="D1804">
        <v>10309888</v>
      </c>
      <c r="E1804" t="s">
        <v>38</v>
      </c>
      <c r="F1804">
        <v>66102331</v>
      </c>
      <c r="G1804" t="s">
        <v>3036</v>
      </c>
      <c r="H1804" t="s">
        <v>5407</v>
      </c>
      <c r="I1804" s="1">
        <v>45385</v>
      </c>
      <c r="J1804" s="1">
        <v>1</v>
      </c>
      <c r="K1804">
        <v>30</v>
      </c>
    </row>
    <row r="1805" spans="1:11" x14ac:dyDescent="0.75">
      <c r="A1805" t="s">
        <v>10</v>
      </c>
      <c r="B1805" t="s">
        <v>11</v>
      </c>
      <c r="C1805" t="s">
        <v>12</v>
      </c>
      <c r="D1805">
        <v>10309888</v>
      </c>
      <c r="E1805" t="s">
        <v>38</v>
      </c>
      <c r="F1805">
        <v>66102391</v>
      </c>
      <c r="G1805" t="s">
        <v>5176</v>
      </c>
      <c r="H1805" t="s">
        <v>5406</v>
      </c>
      <c r="I1805" s="1">
        <v>45575</v>
      </c>
      <c r="J1805" s="1">
        <v>1</v>
      </c>
      <c r="K1805">
        <v>325</v>
      </c>
    </row>
    <row r="1806" spans="1:11" x14ac:dyDescent="0.75">
      <c r="A1806" t="s">
        <v>10</v>
      </c>
      <c r="B1806" t="s">
        <v>11</v>
      </c>
      <c r="C1806" t="s">
        <v>12</v>
      </c>
      <c r="D1806">
        <v>10309888</v>
      </c>
      <c r="E1806" t="s">
        <v>38</v>
      </c>
      <c r="F1806">
        <v>66102795</v>
      </c>
      <c r="G1806" t="s">
        <v>2028</v>
      </c>
      <c r="H1806" t="s">
        <v>5413</v>
      </c>
      <c r="I1806" s="1">
        <v>44531</v>
      </c>
      <c r="J1806" s="1">
        <v>1</v>
      </c>
      <c r="K1806">
        <v>1190</v>
      </c>
    </row>
    <row r="1807" spans="1:11" x14ac:dyDescent="0.75">
      <c r="A1807" t="s">
        <v>10</v>
      </c>
      <c r="B1807" t="s">
        <v>11</v>
      </c>
      <c r="C1807" t="s">
        <v>12</v>
      </c>
      <c r="D1807">
        <v>10309888</v>
      </c>
      <c r="E1807" t="s">
        <v>38</v>
      </c>
      <c r="F1807">
        <v>66102854</v>
      </c>
      <c r="G1807" t="s">
        <v>4585</v>
      </c>
      <c r="H1807" t="s">
        <v>5406</v>
      </c>
      <c r="I1807" s="1">
        <v>44531</v>
      </c>
      <c r="J1807" s="1">
        <v>1</v>
      </c>
      <c r="K1807">
        <v>360</v>
      </c>
    </row>
    <row r="1808" spans="1:11" x14ac:dyDescent="0.75">
      <c r="A1808" t="s">
        <v>10</v>
      </c>
      <c r="B1808" t="s">
        <v>11</v>
      </c>
      <c r="C1808" t="s">
        <v>12</v>
      </c>
      <c r="D1808">
        <v>10309888</v>
      </c>
      <c r="E1808" t="s">
        <v>38</v>
      </c>
      <c r="F1808">
        <v>66102893</v>
      </c>
      <c r="G1808" t="s">
        <v>3724</v>
      </c>
      <c r="H1808" t="s">
        <v>5407</v>
      </c>
      <c r="I1808" s="1">
        <v>44531</v>
      </c>
      <c r="J1808" s="1">
        <v>1</v>
      </c>
      <c r="K1808">
        <v>4</v>
      </c>
    </row>
    <row r="1809" spans="1:11" x14ac:dyDescent="0.75">
      <c r="A1809" t="s">
        <v>10</v>
      </c>
      <c r="B1809" t="s">
        <v>11</v>
      </c>
      <c r="C1809" t="s">
        <v>12</v>
      </c>
      <c r="D1809">
        <v>10309888</v>
      </c>
      <c r="E1809" t="s">
        <v>38</v>
      </c>
      <c r="F1809">
        <v>66102900</v>
      </c>
      <c r="G1809" t="s">
        <v>4143</v>
      </c>
      <c r="H1809" t="s">
        <v>5407</v>
      </c>
      <c r="I1809" s="1">
        <v>45937</v>
      </c>
      <c r="J1809" s="1">
        <v>1</v>
      </c>
      <c r="K1809">
        <v>0</v>
      </c>
    </row>
    <row r="1810" spans="1:11" x14ac:dyDescent="0.75">
      <c r="A1810" t="s">
        <v>10</v>
      </c>
      <c r="B1810" t="s">
        <v>11</v>
      </c>
      <c r="C1810" t="s">
        <v>12</v>
      </c>
      <c r="D1810">
        <v>10309888</v>
      </c>
      <c r="E1810" t="s">
        <v>38</v>
      </c>
      <c r="F1810">
        <v>66103426</v>
      </c>
      <c r="G1810" t="s">
        <v>5328</v>
      </c>
      <c r="H1810" t="s">
        <v>5407</v>
      </c>
      <c r="I1810" s="1">
        <v>45394</v>
      </c>
      <c r="J1810" s="1">
        <v>1</v>
      </c>
      <c r="K1810">
        <v>22</v>
      </c>
    </row>
    <row r="1811" spans="1:11" x14ac:dyDescent="0.75">
      <c r="A1811" t="s">
        <v>10</v>
      </c>
      <c r="B1811" t="s">
        <v>11</v>
      </c>
      <c r="C1811" t="s">
        <v>12</v>
      </c>
      <c r="D1811">
        <v>10309888</v>
      </c>
      <c r="E1811" t="s">
        <v>38</v>
      </c>
      <c r="F1811">
        <v>66103620</v>
      </c>
      <c r="G1811" t="s">
        <v>4552</v>
      </c>
      <c r="H1811" t="s">
        <v>5407</v>
      </c>
      <c r="I1811" s="1">
        <v>45826</v>
      </c>
      <c r="J1811" s="1">
        <v>1</v>
      </c>
      <c r="K1811">
        <v>10</v>
      </c>
    </row>
    <row r="1812" spans="1:11" x14ac:dyDescent="0.75">
      <c r="A1812" t="s">
        <v>10</v>
      </c>
      <c r="B1812" t="s">
        <v>11</v>
      </c>
      <c r="C1812" t="s">
        <v>12</v>
      </c>
      <c r="D1812">
        <v>10309888</v>
      </c>
      <c r="E1812" t="s">
        <v>38</v>
      </c>
      <c r="F1812">
        <v>66103711</v>
      </c>
      <c r="G1812" t="s">
        <v>2648</v>
      </c>
      <c r="H1812" t="s">
        <v>5406</v>
      </c>
      <c r="I1812" s="1">
        <v>44531</v>
      </c>
      <c r="J1812" s="1">
        <v>1</v>
      </c>
      <c r="K1812">
        <v>385</v>
      </c>
    </row>
    <row r="1813" spans="1:11" x14ac:dyDescent="0.75">
      <c r="A1813" t="s">
        <v>10</v>
      </c>
      <c r="B1813" t="s">
        <v>11</v>
      </c>
      <c r="C1813" t="s">
        <v>12</v>
      </c>
      <c r="D1813">
        <v>10309888</v>
      </c>
      <c r="E1813" t="s">
        <v>38</v>
      </c>
      <c r="F1813">
        <v>66103712</v>
      </c>
      <c r="G1813" t="s">
        <v>3614</v>
      </c>
      <c r="H1813" t="s">
        <v>5407</v>
      </c>
      <c r="I1813" s="1">
        <v>45814</v>
      </c>
      <c r="J1813" s="1">
        <v>1</v>
      </c>
      <c r="K1813">
        <v>125</v>
      </c>
    </row>
    <row r="1814" spans="1:11" x14ac:dyDescent="0.75">
      <c r="A1814" t="s">
        <v>10</v>
      </c>
      <c r="B1814" t="s">
        <v>11</v>
      </c>
      <c r="C1814" t="s">
        <v>12</v>
      </c>
      <c r="D1814">
        <v>10309888</v>
      </c>
      <c r="E1814" t="s">
        <v>38</v>
      </c>
      <c r="F1814">
        <v>66103713</v>
      </c>
      <c r="G1814" t="s">
        <v>1353</v>
      </c>
      <c r="H1814" t="s">
        <v>5407</v>
      </c>
      <c r="I1814" s="1">
        <v>46057</v>
      </c>
      <c r="J1814" s="1">
        <v>1</v>
      </c>
      <c r="K1814">
        <v>15</v>
      </c>
    </row>
    <row r="1815" spans="1:11" x14ac:dyDescent="0.75">
      <c r="A1815" t="s">
        <v>10</v>
      </c>
      <c r="B1815" t="s">
        <v>11</v>
      </c>
      <c r="C1815" t="s">
        <v>12</v>
      </c>
      <c r="D1815">
        <v>10309888</v>
      </c>
      <c r="E1815" t="s">
        <v>38</v>
      </c>
      <c r="F1815">
        <v>66103975</v>
      </c>
      <c r="G1815" t="s">
        <v>3653</v>
      </c>
      <c r="H1815" t="s">
        <v>5407</v>
      </c>
      <c r="I1815" s="1">
        <v>44531</v>
      </c>
      <c r="J1815" s="1">
        <v>1</v>
      </c>
      <c r="K1815">
        <v>220</v>
      </c>
    </row>
    <row r="1816" spans="1:11" x14ac:dyDescent="0.75">
      <c r="A1816" t="s">
        <v>10</v>
      </c>
      <c r="B1816" t="s">
        <v>11</v>
      </c>
      <c r="C1816" t="s">
        <v>12</v>
      </c>
      <c r="D1816">
        <v>10309888</v>
      </c>
      <c r="E1816" t="s">
        <v>38</v>
      </c>
      <c r="F1816">
        <v>66104256</v>
      </c>
      <c r="G1816" t="s">
        <v>4638</v>
      </c>
      <c r="H1816" t="s">
        <v>5397</v>
      </c>
      <c r="I1816" s="1">
        <v>44531</v>
      </c>
      <c r="J1816" s="1">
        <v>1</v>
      </c>
      <c r="K1816">
        <v>100</v>
      </c>
    </row>
    <row r="1817" spans="1:11" x14ac:dyDescent="0.75">
      <c r="A1817" t="s">
        <v>10</v>
      </c>
      <c r="B1817" t="s">
        <v>11</v>
      </c>
      <c r="C1817" t="s">
        <v>12</v>
      </c>
      <c r="D1817">
        <v>10309888</v>
      </c>
      <c r="E1817" t="s">
        <v>38</v>
      </c>
      <c r="F1817">
        <v>66104453</v>
      </c>
      <c r="G1817" t="s">
        <v>2736</v>
      </c>
      <c r="H1817" t="s">
        <v>5407</v>
      </c>
      <c r="I1817" s="1">
        <v>46028</v>
      </c>
      <c r="J1817" s="1">
        <v>1</v>
      </c>
      <c r="K1817">
        <v>5</v>
      </c>
    </row>
    <row r="1818" spans="1:11" x14ac:dyDescent="0.75">
      <c r="A1818" t="s">
        <v>10</v>
      </c>
      <c r="B1818" t="s">
        <v>11</v>
      </c>
      <c r="C1818" t="s">
        <v>12</v>
      </c>
      <c r="D1818">
        <v>10309888</v>
      </c>
      <c r="E1818" t="s">
        <v>38</v>
      </c>
      <c r="F1818">
        <v>66104461</v>
      </c>
      <c r="G1818" t="s">
        <v>3800</v>
      </c>
      <c r="H1818" t="s">
        <v>5397</v>
      </c>
      <c r="I1818" s="1">
        <v>44531</v>
      </c>
      <c r="J1818" s="1">
        <v>1</v>
      </c>
      <c r="K1818">
        <v>50</v>
      </c>
    </row>
    <row r="1819" spans="1:11" x14ac:dyDescent="0.75">
      <c r="A1819" t="s">
        <v>10</v>
      </c>
      <c r="B1819" t="s">
        <v>11</v>
      </c>
      <c r="C1819" t="s">
        <v>12</v>
      </c>
      <c r="D1819">
        <v>10309888</v>
      </c>
      <c r="E1819" t="s">
        <v>38</v>
      </c>
      <c r="F1819">
        <v>66104589</v>
      </c>
      <c r="G1819" t="s">
        <v>1900</v>
      </c>
      <c r="H1819" t="s">
        <v>5407</v>
      </c>
      <c r="I1819" s="1">
        <v>44531</v>
      </c>
      <c r="J1819" s="1">
        <v>1</v>
      </c>
      <c r="K1819">
        <v>135</v>
      </c>
    </row>
    <row r="1820" spans="1:11" x14ac:dyDescent="0.75">
      <c r="A1820" t="s">
        <v>10</v>
      </c>
      <c r="B1820" t="s">
        <v>11</v>
      </c>
      <c r="C1820" t="s">
        <v>12</v>
      </c>
      <c r="D1820">
        <v>10309888</v>
      </c>
      <c r="E1820" t="s">
        <v>38</v>
      </c>
      <c r="F1820">
        <v>66104591</v>
      </c>
      <c r="G1820" t="s">
        <v>2608</v>
      </c>
      <c r="H1820" t="s">
        <v>5407</v>
      </c>
      <c r="I1820" s="1">
        <v>45642</v>
      </c>
      <c r="J1820" s="1">
        <v>1</v>
      </c>
      <c r="K1820">
        <v>11</v>
      </c>
    </row>
    <row r="1821" spans="1:11" x14ac:dyDescent="0.75">
      <c r="A1821" t="s">
        <v>10</v>
      </c>
      <c r="B1821" t="s">
        <v>11</v>
      </c>
      <c r="C1821" t="s">
        <v>12</v>
      </c>
      <c r="D1821">
        <v>10309888</v>
      </c>
      <c r="E1821" t="s">
        <v>38</v>
      </c>
      <c r="F1821">
        <v>66104593</v>
      </c>
      <c r="G1821" t="s">
        <v>3696</v>
      </c>
      <c r="H1821" t="s">
        <v>5406</v>
      </c>
      <c r="I1821" s="1">
        <v>45826</v>
      </c>
      <c r="J1821" s="1">
        <v>1</v>
      </c>
      <c r="K1821">
        <v>140</v>
      </c>
    </row>
    <row r="1822" spans="1:11" x14ac:dyDescent="0.75">
      <c r="A1822" t="s">
        <v>10</v>
      </c>
      <c r="B1822" t="s">
        <v>11</v>
      </c>
      <c r="C1822" t="s">
        <v>12</v>
      </c>
      <c r="D1822">
        <v>10309888</v>
      </c>
      <c r="E1822" t="s">
        <v>38</v>
      </c>
      <c r="F1822">
        <v>66104597</v>
      </c>
      <c r="G1822" t="s">
        <v>7036</v>
      </c>
      <c r="H1822" t="s">
        <v>5406</v>
      </c>
      <c r="I1822" s="1">
        <v>45607</v>
      </c>
      <c r="J1822" s="1">
        <v>1</v>
      </c>
      <c r="K1822">
        <v>110</v>
      </c>
    </row>
    <row r="1823" spans="1:11" x14ac:dyDescent="0.75">
      <c r="A1823" t="s">
        <v>10</v>
      </c>
      <c r="B1823" t="s">
        <v>11</v>
      </c>
      <c r="C1823" t="s">
        <v>12</v>
      </c>
      <c r="D1823">
        <v>10309888</v>
      </c>
      <c r="E1823" t="s">
        <v>38</v>
      </c>
      <c r="F1823">
        <v>66104599</v>
      </c>
      <c r="G1823" t="s">
        <v>4642</v>
      </c>
      <c r="H1823" t="s">
        <v>5406</v>
      </c>
      <c r="I1823" s="1">
        <v>44531</v>
      </c>
      <c r="J1823" s="1">
        <v>1</v>
      </c>
      <c r="K1823">
        <v>150</v>
      </c>
    </row>
    <row r="1824" spans="1:11" x14ac:dyDescent="0.75">
      <c r="A1824" t="s">
        <v>10</v>
      </c>
      <c r="B1824" t="s">
        <v>11</v>
      </c>
      <c r="C1824" t="s">
        <v>12</v>
      </c>
      <c r="D1824">
        <v>10309888</v>
      </c>
      <c r="E1824" t="s">
        <v>38</v>
      </c>
      <c r="F1824">
        <v>66104600</v>
      </c>
      <c r="G1824" t="s">
        <v>2403</v>
      </c>
      <c r="H1824" t="s">
        <v>5407</v>
      </c>
      <c r="I1824" s="1">
        <v>44531</v>
      </c>
      <c r="J1824" s="1">
        <v>1</v>
      </c>
      <c r="K1824">
        <v>65</v>
      </c>
    </row>
    <row r="1825" spans="1:11" x14ac:dyDescent="0.75">
      <c r="A1825" t="s">
        <v>10</v>
      </c>
      <c r="B1825" t="s">
        <v>11</v>
      </c>
      <c r="C1825" t="s">
        <v>12</v>
      </c>
      <c r="D1825">
        <v>10309888</v>
      </c>
      <c r="E1825" t="s">
        <v>38</v>
      </c>
      <c r="F1825">
        <v>66104603</v>
      </c>
      <c r="G1825" t="s">
        <v>5236</v>
      </c>
      <c r="H1825" t="s">
        <v>5407</v>
      </c>
      <c r="I1825" s="1">
        <v>44531</v>
      </c>
      <c r="J1825" s="1">
        <v>1</v>
      </c>
      <c r="K1825">
        <v>5</v>
      </c>
    </row>
    <row r="1826" spans="1:11" x14ac:dyDescent="0.75">
      <c r="A1826" t="s">
        <v>10</v>
      </c>
      <c r="B1826" t="s">
        <v>11</v>
      </c>
      <c r="C1826" t="s">
        <v>12</v>
      </c>
      <c r="D1826">
        <v>10309888</v>
      </c>
      <c r="E1826" t="s">
        <v>38</v>
      </c>
      <c r="F1826">
        <v>66104605</v>
      </c>
      <c r="G1826" t="s">
        <v>4668</v>
      </c>
      <c r="H1826" t="s">
        <v>5407</v>
      </c>
      <c r="I1826" s="1">
        <v>44531</v>
      </c>
      <c r="J1826" s="1">
        <v>1</v>
      </c>
      <c r="K1826">
        <v>80</v>
      </c>
    </row>
    <row r="1827" spans="1:11" x14ac:dyDescent="0.75">
      <c r="A1827" t="s">
        <v>10</v>
      </c>
      <c r="B1827" t="s">
        <v>11</v>
      </c>
      <c r="C1827" t="s">
        <v>12</v>
      </c>
      <c r="D1827">
        <v>10309888</v>
      </c>
      <c r="E1827" t="s">
        <v>38</v>
      </c>
      <c r="F1827">
        <v>66104606</v>
      </c>
      <c r="G1827" t="s">
        <v>2256</v>
      </c>
      <c r="H1827" t="s">
        <v>5407</v>
      </c>
      <c r="I1827" s="1">
        <v>44531</v>
      </c>
      <c r="J1827" s="1">
        <v>1</v>
      </c>
      <c r="K1827">
        <v>40</v>
      </c>
    </row>
    <row r="1828" spans="1:11" x14ac:dyDescent="0.75">
      <c r="A1828" t="s">
        <v>10</v>
      </c>
      <c r="B1828" t="s">
        <v>11</v>
      </c>
      <c r="C1828" t="s">
        <v>12</v>
      </c>
      <c r="D1828">
        <v>10309888</v>
      </c>
      <c r="E1828" t="s">
        <v>38</v>
      </c>
      <c r="F1828">
        <v>66104607</v>
      </c>
      <c r="G1828" t="s">
        <v>2970</v>
      </c>
      <c r="H1828" t="s">
        <v>5407</v>
      </c>
      <c r="I1828" s="1">
        <v>44531</v>
      </c>
      <c r="J1828" s="1">
        <v>1</v>
      </c>
      <c r="K1828">
        <v>30</v>
      </c>
    </row>
    <row r="1829" spans="1:11" x14ac:dyDescent="0.75">
      <c r="A1829" t="s">
        <v>10</v>
      </c>
      <c r="B1829" t="s">
        <v>11</v>
      </c>
      <c r="C1829" t="s">
        <v>12</v>
      </c>
      <c r="D1829">
        <v>10309888</v>
      </c>
      <c r="E1829" t="s">
        <v>38</v>
      </c>
      <c r="F1829">
        <v>66104614</v>
      </c>
      <c r="G1829" t="s">
        <v>3041</v>
      </c>
      <c r="H1829" t="s">
        <v>5407</v>
      </c>
      <c r="I1829" s="1">
        <v>44531</v>
      </c>
      <c r="J1829" s="1">
        <v>1</v>
      </c>
      <c r="K1829">
        <v>5</v>
      </c>
    </row>
    <row r="1830" spans="1:11" x14ac:dyDescent="0.75">
      <c r="A1830" t="s">
        <v>10</v>
      </c>
      <c r="B1830" t="s">
        <v>11</v>
      </c>
      <c r="C1830" t="s">
        <v>12</v>
      </c>
      <c r="D1830">
        <v>10309888</v>
      </c>
      <c r="E1830" t="s">
        <v>38</v>
      </c>
      <c r="F1830">
        <v>66104621</v>
      </c>
      <c r="G1830" t="s">
        <v>1759</v>
      </c>
      <c r="H1830" t="s">
        <v>5406</v>
      </c>
      <c r="I1830" s="1">
        <v>44531</v>
      </c>
      <c r="J1830" s="1">
        <v>1</v>
      </c>
      <c r="K1830">
        <v>80</v>
      </c>
    </row>
    <row r="1831" spans="1:11" x14ac:dyDescent="0.75">
      <c r="A1831" t="s">
        <v>10</v>
      </c>
      <c r="B1831" t="s">
        <v>11</v>
      </c>
      <c r="C1831" t="s">
        <v>12</v>
      </c>
      <c r="D1831">
        <v>10309888</v>
      </c>
      <c r="E1831" t="s">
        <v>38</v>
      </c>
      <c r="F1831">
        <v>66104657</v>
      </c>
      <c r="G1831" t="s">
        <v>3812</v>
      </c>
      <c r="H1831" t="s">
        <v>5407</v>
      </c>
      <c r="I1831" s="1">
        <v>45738</v>
      </c>
      <c r="J1831" s="1">
        <v>1</v>
      </c>
      <c r="K1831">
        <v>126</v>
      </c>
    </row>
    <row r="1832" spans="1:11" x14ac:dyDescent="0.75">
      <c r="A1832" t="s">
        <v>10</v>
      </c>
      <c r="B1832" t="s">
        <v>11</v>
      </c>
      <c r="C1832" t="s">
        <v>12</v>
      </c>
      <c r="D1832">
        <v>10309888</v>
      </c>
      <c r="E1832" t="s">
        <v>38</v>
      </c>
      <c r="F1832">
        <v>66104658</v>
      </c>
      <c r="G1832" t="s">
        <v>1206</v>
      </c>
      <c r="H1832" t="s">
        <v>5406</v>
      </c>
      <c r="I1832" s="1">
        <v>46058</v>
      </c>
      <c r="J1832" s="1">
        <v>1</v>
      </c>
      <c r="K1832">
        <v>190</v>
      </c>
    </row>
    <row r="1833" spans="1:11" x14ac:dyDescent="0.75">
      <c r="A1833" t="s">
        <v>10</v>
      </c>
      <c r="B1833" t="s">
        <v>11</v>
      </c>
      <c r="C1833" t="s">
        <v>12</v>
      </c>
      <c r="D1833">
        <v>10309888</v>
      </c>
      <c r="E1833" t="s">
        <v>38</v>
      </c>
      <c r="F1833">
        <v>66104670</v>
      </c>
      <c r="G1833" t="s">
        <v>4640</v>
      </c>
      <c r="H1833" t="s">
        <v>5407</v>
      </c>
      <c r="I1833" s="1">
        <v>46028</v>
      </c>
      <c r="J1833" s="1">
        <v>1</v>
      </c>
      <c r="K1833">
        <v>4</v>
      </c>
    </row>
    <row r="1834" spans="1:11" x14ac:dyDescent="0.75">
      <c r="A1834" t="s">
        <v>10</v>
      </c>
      <c r="B1834" t="s">
        <v>11</v>
      </c>
      <c r="C1834" t="s">
        <v>12</v>
      </c>
      <c r="D1834">
        <v>10309888</v>
      </c>
      <c r="E1834" t="s">
        <v>38</v>
      </c>
      <c r="F1834">
        <v>66104675</v>
      </c>
      <c r="G1834" t="s">
        <v>2123</v>
      </c>
      <c r="H1834" t="s">
        <v>5407</v>
      </c>
      <c r="I1834" s="1">
        <v>46028</v>
      </c>
      <c r="J1834" s="1">
        <v>1</v>
      </c>
      <c r="K1834">
        <v>6</v>
      </c>
    </row>
    <row r="1835" spans="1:11" x14ac:dyDescent="0.75">
      <c r="A1835" t="s">
        <v>10</v>
      </c>
      <c r="B1835" t="s">
        <v>11</v>
      </c>
      <c r="C1835" t="s">
        <v>12</v>
      </c>
      <c r="D1835">
        <v>10309888</v>
      </c>
      <c r="E1835" t="s">
        <v>38</v>
      </c>
      <c r="F1835">
        <v>66104678</v>
      </c>
      <c r="G1835" t="s">
        <v>2026</v>
      </c>
      <c r="H1835" t="s">
        <v>5407</v>
      </c>
      <c r="I1835" s="1">
        <v>45826</v>
      </c>
      <c r="J1835" s="1">
        <v>1</v>
      </c>
      <c r="K1835">
        <v>20</v>
      </c>
    </row>
    <row r="1836" spans="1:11" x14ac:dyDescent="0.75">
      <c r="A1836" t="s">
        <v>10</v>
      </c>
      <c r="B1836" t="s">
        <v>11</v>
      </c>
      <c r="C1836" t="s">
        <v>12</v>
      </c>
      <c r="D1836">
        <v>10309888</v>
      </c>
      <c r="E1836" t="s">
        <v>38</v>
      </c>
      <c r="F1836">
        <v>66104689</v>
      </c>
      <c r="G1836" t="s">
        <v>2941</v>
      </c>
      <c r="H1836" t="s">
        <v>5407</v>
      </c>
      <c r="I1836" s="1">
        <v>44531</v>
      </c>
      <c r="J1836" s="1">
        <v>1</v>
      </c>
      <c r="K1836">
        <v>100</v>
      </c>
    </row>
    <row r="1837" spans="1:11" x14ac:dyDescent="0.75">
      <c r="A1837" t="s">
        <v>10</v>
      </c>
      <c r="B1837" t="s">
        <v>11</v>
      </c>
      <c r="C1837" t="s">
        <v>12</v>
      </c>
      <c r="D1837">
        <v>10309888</v>
      </c>
      <c r="E1837" t="s">
        <v>38</v>
      </c>
      <c r="F1837">
        <v>66104694</v>
      </c>
      <c r="G1837" t="s">
        <v>2367</v>
      </c>
      <c r="H1837" t="s">
        <v>5407</v>
      </c>
      <c r="I1837" s="1">
        <v>45736</v>
      </c>
      <c r="J1837" s="1">
        <v>1</v>
      </c>
      <c r="K1837">
        <v>33</v>
      </c>
    </row>
    <row r="1838" spans="1:11" x14ac:dyDescent="0.75">
      <c r="A1838" t="s">
        <v>10</v>
      </c>
      <c r="B1838" t="s">
        <v>11</v>
      </c>
      <c r="C1838" t="s">
        <v>12</v>
      </c>
      <c r="D1838">
        <v>10309888</v>
      </c>
      <c r="E1838" t="s">
        <v>38</v>
      </c>
      <c r="F1838">
        <v>66104695</v>
      </c>
      <c r="G1838" t="s">
        <v>2638</v>
      </c>
      <c r="H1838" t="s">
        <v>5407</v>
      </c>
      <c r="I1838" s="1">
        <v>44531</v>
      </c>
      <c r="J1838" s="1">
        <v>1</v>
      </c>
      <c r="K1838">
        <v>125</v>
      </c>
    </row>
    <row r="1839" spans="1:11" x14ac:dyDescent="0.75">
      <c r="A1839" t="s">
        <v>10</v>
      </c>
      <c r="B1839" t="s">
        <v>11</v>
      </c>
      <c r="C1839" t="s">
        <v>12</v>
      </c>
      <c r="D1839">
        <v>10309888</v>
      </c>
      <c r="E1839" t="s">
        <v>38</v>
      </c>
      <c r="F1839">
        <v>66104697</v>
      </c>
      <c r="G1839" t="s">
        <v>3265</v>
      </c>
      <c r="H1839" t="s">
        <v>5407</v>
      </c>
      <c r="I1839" s="1">
        <v>45826</v>
      </c>
      <c r="J1839" s="1">
        <v>1</v>
      </c>
      <c r="K1839">
        <v>0</v>
      </c>
    </row>
    <row r="1840" spans="1:11" x14ac:dyDescent="0.75">
      <c r="A1840" t="s">
        <v>10</v>
      </c>
      <c r="B1840" t="s">
        <v>11</v>
      </c>
      <c r="C1840" t="s">
        <v>12</v>
      </c>
      <c r="D1840">
        <v>10309888</v>
      </c>
      <c r="E1840" t="s">
        <v>38</v>
      </c>
      <c r="F1840">
        <v>66104698</v>
      </c>
      <c r="G1840" t="s">
        <v>548</v>
      </c>
      <c r="H1840" t="s">
        <v>5406</v>
      </c>
      <c r="I1840" s="1">
        <v>45222</v>
      </c>
      <c r="J1840" s="1">
        <v>1</v>
      </c>
      <c r="K1840">
        <v>220</v>
      </c>
    </row>
    <row r="1841" spans="1:11" x14ac:dyDescent="0.75">
      <c r="A1841" t="s">
        <v>10</v>
      </c>
      <c r="B1841" t="s">
        <v>11</v>
      </c>
      <c r="C1841" t="s">
        <v>12</v>
      </c>
      <c r="D1841">
        <v>10309888</v>
      </c>
      <c r="E1841" t="s">
        <v>38</v>
      </c>
      <c r="F1841">
        <v>66104701</v>
      </c>
      <c r="G1841" t="s">
        <v>2379</v>
      </c>
      <c r="H1841" t="s">
        <v>5407</v>
      </c>
      <c r="I1841" s="1">
        <v>44531</v>
      </c>
      <c r="J1841" s="1">
        <v>1</v>
      </c>
      <c r="K1841">
        <v>25</v>
      </c>
    </row>
    <row r="1842" spans="1:11" x14ac:dyDescent="0.75">
      <c r="A1842" t="s">
        <v>10</v>
      </c>
      <c r="B1842" t="s">
        <v>11</v>
      </c>
      <c r="C1842" t="s">
        <v>12</v>
      </c>
      <c r="D1842">
        <v>10309888</v>
      </c>
      <c r="E1842" t="s">
        <v>38</v>
      </c>
      <c r="F1842">
        <v>66104708</v>
      </c>
      <c r="G1842" t="s">
        <v>440</v>
      </c>
      <c r="H1842" t="s">
        <v>5407</v>
      </c>
      <c r="I1842" s="1">
        <v>45826</v>
      </c>
      <c r="J1842" s="1">
        <v>1</v>
      </c>
      <c r="K1842">
        <v>0</v>
      </c>
    </row>
    <row r="1843" spans="1:11" x14ac:dyDescent="0.75">
      <c r="A1843" t="s">
        <v>10</v>
      </c>
      <c r="B1843" t="s">
        <v>11</v>
      </c>
      <c r="C1843" t="s">
        <v>12</v>
      </c>
      <c r="D1843">
        <v>10309888</v>
      </c>
      <c r="E1843" t="s">
        <v>38</v>
      </c>
      <c r="F1843">
        <v>66104710</v>
      </c>
      <c r="G1843" t="s">
        <v>2223</v>
      </c>
      <c r="H1843" t="s">
        <v>5406</v>
      </c>
      <c r="I1843" s="1">
        <v>44491</v>
      </c>
      <c r="J1843" s="1">
        <v>1</v>
      </c>
      <c r="K1843">
        <v>270</v>
      </c>
    </row>
    <row r="1844" spans="1:11" x14ac:dyDescent="0.75">
      <c r="A1844" t="s">
        <v>10</v>
      </c>
      <c r="B1844" t="s">
        <v>11</v>
      </c>
      <c r="C1844" t="s">
        <v>12</v>
      </c>
      <c r="D1844">
        <v>10309888</v>
      </c>
      <c r="E1844" t="s">
        <v>38</v>
      </c>
      <c r="F1844">
        <v>66104717</v>
      </c>
      <c r="G1844" t="s">
        <v>2760</v>
      </c>
      <c r="H1844" t="s">
        <v>5406</v>
      </c>
      <c r="I1844" s="1">
        <v>44531</v>
      </c>
      <c r="J1844" s="1">
        <v>1</v>
      </c>
      <c r="K1844">
        <v>753</v>
      </c>
    </row>
    <row r="1845" spans="1:11" x14ac:dyDescent="0.75">
      <c r="A1845" t="s">
        <v>10</v>
      </c>
      <c r="B1845" t="s">
        <v>11</v>
      </c>
      <c r="C1845" t="s">
        <v>12</v>
      </c>
      <c r="D1845">
        <v>10309888</v>
      </c>
      <c r="E1845" t="s">
        <v>38</v>
      </c>
      <c r="F1845">
        <v>66104718</v>
      </c>
      <c r="G1845" t="s">
        <v>1544</v>
      </c>
      <c r="H1845" t="s">
        <v>5406</v>
      </c>
      <c r="I1845" s="1">
        <v>44531</v>
      </c>
      <c r="J1845" s="1">
        <v>1</v>
      </c>
      <c r="K1845">
        <v>320</v>
      </c>
    </row>
    <row r="1846" spans="1:11" x14ac:dyDescent="0.75">
      <c r="A1846" t="s">
        <v>10</v>
      </c>
      <c r="B1846" t="s">
        <v>11</v>
      </c>
      <c r="C1846" t="s">
        <v>12</v>
      </c>
      <c r="D1846">
        <v>10309888</v>
      </c>
      <c r="E1846" t="s">
        <v>38</v>
      </c>
      <c r="F1846">
        <v>66104719</v>
      </c>
      <c r="G1846" t="s">
        <v>4575</v>
      </c>
      <c r="H1846" t="s">
        <v>5407</v>
      </c>
      <c r="I1846" s="1">
        <v>46148</v>
      </c>
      <c r="J1846" s="1">
        <v>1</v>
      </c>
      <c r="K1846">
        <v>5</v>
      </c>
    </row>
    <row r="1847" spans="1:11" x14ac:dyDescent="0.75">
      <c r="A1847" t="s">
        <v>10</v>
      </c>
      <c r="B1847" t="s">
        <v>11</v>
      </c>
      <c r="C1847" t="s">
        <v>12</v>
      </c>
      <c r="D1847">
        <v>10309888</v>
      </c>
      <c r="E1847" t="s">
        <v>38</v>
      </c>
      <c r="F1847">
        <v>66104720</v>
      </c>
      <c r="G1847" t="s">
        <v>1402</v>
      </c>
      <c r="H1847" t="s">
        <v>5407</v>
      </c>
      <c r="I1847" s="1">
        <v>45148</v>
      </c>
      <c r="J1847" s="1">
        <v>1</v>
      </c>
      <c r="K1847">
        <v>2319</v>
      </c>
    </row>
    <row r="1848" spans="1:11" x14ac:dyDescent="0.75">
      <c r="A1848" t="s">
        <v>10</v>
      </c>
      <c r="B1848" t="s">
        <v>11</v>
      </c>
      <c r="C1848" t="s">
        <v>12</v>
      </c>
      <c r="D1848">
        <v>10309888</v>
      </c>
      <c r="E1848" t="s">
        <v>38</v>
      </c>
      <c r="F1848">
        <v>66104721</v>
      </c>
      <c r="G1848" t="s">
        <v>3117</v>
      </c>
      <c r="H1848" t="s">
        <v>5407</v>
      </c>
      <c r="I1848" s="1">
        <v>45802</v>
      </c>
      <c r="J1848" s="1">
        <v>1</v>
      </c>
      <c r="K1848">
        <v>30</v>
      </c>
    </row>
    <row r="1849" spans="1:11" x14ac:dyDescent="0.75">
      <c r="A1849" t="s">
        <v>10</v>
      </c>
      <c r="B1849" t="s">
        <v>11</v>
      </c>
      <c r="C1849" t="s">
        <v>12</v>
      </c>
      <c r="D1849">
        <v>10309888</v>
      </c>
      <c r="E1849" t="s">
        <v>38</v>
      </c>
      <c r="F1849">
        <v>66104723</v>
      </c>
      <c r="G1849" t="s">
        <v>2913</v>
      </c>
      <c r="H1849" t="s">
        <v>5407</v>
      </c>
      <c r="I1849" s="1">
        <v>45821</v>
      </c>
      <c r="J1849" s="1">
        <v>1</v>
      </c>
      <c r="K1849">
        <v>50</v>
      </c>
    </row>
    <row r="1850" spans="1:11" x14ac:dyDescent="0.75">
      <c r="A1850" t="s">
        <v>10</v>
      </c>
      <c r="B1850" t="s">
        <v>11</v>
      </c>
      <c r="C1850" t="s">
        <v>12</v>
      </c>
      <c r="D1850">
        <v>10309888</v>
      </c>
      <c r="E1850" t="s">
        <v>38</v>
      </c>
      <c r="F1850">
        <v>66104728</v>
      </c>
      <c r="G1850" t="s">
        <v>1094</v>
      </c>
      <c r="H1850" t="s">
        <v>5407</v>
      </c>
      <c r="I1850" s="1">
        <v>45931</v>
      </c>
      <c r="J1850" s="1">
        <v>1</v>
      </c>
      <c r="K1850">
        <v>40</v>
      </c>
    </row>
    <row r="1851" spans="1:11" x14ac:dyDescent="0.75">
      <c r="A1851" t="s">
        <v>10</v>
      </c>
      <c r="B1851" t="s">
        <v>11</v>
      </c>
      <c r="C1851" t="s">
        <v>12</v>
      </c>
      <c r="D1851">
        <v>10309888</v>
      </c>
      <c r="E1851" t="s">
        <v>38</v>
      </c>
      <c r="F1851">
        <v>66104733</v>
      </c>
      <c r="G1851" t="s">
        <v>942</v>
      </c>
      <c r="H1851" t="s">
        <v>5406</v>
      </c>
      <c r="I1851" s="1">
        <v>44531</v>
      </c>
      <c r="J1851" s="1">
        <v>1</v>
      </c>
      <c r="K1851">
        <v>10</v>
      </c>
    </row>
    <row r="1852" spans="1:11" x14ac:dyDescent="0.75">
      <c r="A1852" t="s">
        <v>10</v>
      </c>
      <c r="B1852" t="s">
        <v>11</v>
      </c>
      <c r="C1852" t="s">
        <v>12</v>
      </c>
      <c r="D1852">
        <v>10309888</v>
      </c>
      <c r="E1852" t="s">
        <v>38</v>
      </c>
      <c r="F1852">
        <v>66104737</v>
      </c>
      <c r="G1852" t="s">
        <v>800</v>
      </c>
      <c r="H1852" t="s">
        <v>5407</v>
      </c>
      <c r="I1852" s="1">
        <v>45980</v>
      </c>
      <c r="J1852" s="1">
        <v>1</v>
      </c>
      <c r="K1852">
        <v>5</v>
      </c>
    </row>
    <row r="1853" spans="1:11" x14ac:dyDescent="0.75">
      <c r="A1853" t="s">
        <v>10</v>
      </c>
      <c r="B1853" t="s">
        <v>11</v>
      </c>
      <c r="C1853" t="s">
        <v>12</v>
      </c>
      <c r="D1853">
        <v>10309888</v>
      </c>
      <c r="E1853" t="s">
        <v>38</v>
      </c>
      <c r="F1853">
        <v>66104747</v>
      </c>
      <c r="G1853" t="s">
        <v>4675</v>
      </c>
      <c r="H1853" t="s">
        <v>5407</v>
      </c>
      <c r="I1853" s="1">
        <v>46011</v>
      </c>
      <c r="J1853" s="1">
        <v>1</v>
      </c>
      <c r="K1853">
        <v>10</v>
      </c>
    </row>
    <row r="1854" spans="1:11" x14ac:dyDescent="0.75">
      <c r="A1854" t="s">
        <v>10</v>
      </c>
      <c r="B1854" t="s">
        <v>11</v>
      </c>
      <c r="C1854" t="s">
        <v>12</v>
      </c>
      <c r="D1854">
        <v>10309888</v>
      </c>
      <c r="E1854" t="s">
        <v>38</v>
      </c>
      <c r="F1854">
        <v>66104756</v>
      </c>
      <c r="G1854" t="s">
        <v>3479</v>
      </c>
      <c r="H1854" t="s">
        <v>5406</v>
      </c>
      <c r="I1854" s="1">
        <v>44531</v>
      </c>
      <c r="J1854" s="1">
        <v>1</v>
      </c>
      <c r="K1854">
        <v>20</v>
      </c>
    </row>
    <row r="1855" spans="1:11" x14ac:dyDescent="0.75">
      <c r="A1855" t="s">
        <v>10</v>
      </c>
      <c r="B1855" t="s">
        <v>11</v>
      </c>
      <c r="C1855" t="s">
        <v>12</v>
      </c>
      <c r="D1855">
        <v>10309888</v>
      </c>
      <c r="E1855" t="s">
        <v>38</v>
      </c>
      <c r="F1855">
        <v>66104760</v>
      </c>
      <c r="G1855" t="s">
        <v>2590</v>
      </c>
      <c r="H1855" t="s">
        <v>5406</v>
      </c>
      <c r="I1855" s="1">
        <v>44531</v>
      </c>
      <c r="J1855" s="1">
        <v>1</v>
      </c>
      <c r="K1855">
        <v>16</v>
      </c>
    </row>
    <row r="1856" spans="1:11" x14ac:dyDescent="0.75">
      <c r="A1856" t="s">
        <v>10</v>
      </c>
      <c r="B1856" t="s">
        <v>11</v>
      </c>
      <c r="C1856" t="s">
        <v>12</v>
      </c>
      <c r="D1856">
        <v>10309888</v>
      </c>
      <c r="E1856" t="s">
        <v>38</v>
      </c>
      <c r="F1856">
        <v>66104761</v>
      </c>
      <c r="G1856" t="s">
        <v>1578</v>
      </c>
      <c r="H1856" t="s">
        <v>5407</v>
      </c>
      <c r="I1856" s="1">
        <v>45814</v>
      </c>
      <c r="J1856" s="1">
        <v>1</v>
      </c>
      <c r="K1856">
        <v>30</v>
      </c>
    </row>
    <row r="1857" spans="1:11" x14ac:dyDescent="0.75">
      <c r="A1857" t="s">
        <v>10</v>
      </c>
      <c r="B1857" t="s">
        <v>11</v>
      </c>
      <c r="C1857" t="s">
        <v>12</v>
      </c>
      <c r="D1857">
        <v>10309888</v>
      </c>
      <c r="E1857" t="s">
        <v>38</v>
      </c>
      <c r="F1857">
        <v>66104883</v>
      </c>
      <c r="G1857" t="s">
        <v>3219</v>
      </c>
      <c r="H1857" t="s">
        <v>5407</v>
      </c>
      <c r="I1857" s="1">
        <v>45931</v>
      </c>
      <c r="J1857" s="1">
        <v>1</v>
      </c>
      <c r="K1857">
        <v>5</v>
      </c>
    </row>
    <row r="1858" spans="1:11" x14ac:dyDescent="0.75">
      <c r="A1858" t="s">
        <v>10</v>
      </c>
      <c r="B1858" t="s">
        <v>11</v>
      </c>
      <c r="C1858" t="s">
        <v>12</v>
      </c>
      <c r="D1858">
        <v>10309888</v>
      </c>
      <c r="E1858" t="s">
        <v>38</v>
      </c>
      <c r="F1858">
        <v>66105408</v>
      </c>
      <c r="G1858" t="s">
        <v>44</v>
      </c>
      <c r="H1858" t="s">
        <v>5407</v>
      </c>
      <c r="I1858" s="1">
        <v>44531</v>
      </c>
      <c r="J1858" s="1">
        <v>1</v>
      </c>
      <c r="K1858">
        <v>150</v>
      </c>
    </row>
    <row r="1859" spans="1:11" x14ac:dyDescent="0.75">
      <c r="A1859" t="s">
        <v>10</v>
      </c>
      <c r="B1859" t="s">
        <v>11</v>
      </c>
      <c r="C1859" t="s">
        <v>12</v>
      </c>
      <c r="D1859">
        <v>10309888</v>
      </c>
      <c r="E1859" t="s">
        <v>38</v>
      </c>
      <c r="F1859">
        <v>66105510</v>
      </c>
      <c r="G1859" t="s">
        <v>3256</v>
      </c>
      <c r="H1859" t="s">
        <v>5413</v>
      </c>
      <c r="I1859" s="1">
        <v>44531</v>
      </c>
      <c r="J1859" s="1">
        <v>1</v>
      </c>
      <c r="K1859">
        <v>2275</v>
      </c>
    </row>
    <row r="1860" spans="1:11" x14ac:dyDescent="0.75">
      <c r="A1860" t="s">
        <v>10</v>
      </c>
      <c r="B1860" t="s">
        <v>11</v>
      </c>
      <c r="C1860" t="s">
        <v>12</v>
      </c>
      <c r="D1860">
        <v>10309888</v>
      </c>
      <c r="E1860" t="s">
        <v>38</v>
      </c>
      <c r="F1860">
        <v>66105632</v>
      </c>
      <c r="G1860" t="s">
        <v>1048</v>
      </c>
      <c r="H1860" t="s">
        <v>5407</v>
      </c>
      <c r="I1860" s="1">
        <v>44531</v>
      </c>
      <c r="J1860" s="1">
        <v>1</v>
      </c>
      <c r="K1860">
        <v>17</v>
      </c>
    </row>
    <row r="1861" spans="1:11" x14ac:dyDescent="0.75">
      <c r="A1861" t="s">
        <v>10</v>
      </c>
      <c r="B1861" t="s">
        <v>11</v>
      </c>
      <c r="C1861" t="s">
        <v>12</v>
      </c>
      <c r="D1861">
        <v>10309888</v>
      </c>
      <c r="E1861" t="s">
        <v>38</v>
      </c>
      <c r="F1861">
        <v>66105633</v>
      </c>
      <c r="G1861" t="s">
        <v>1038</v>
      </c>
      <c r="H1861" t="s">
        <v>5407</v>
      </c>
      <c r="I1861" s="1">
        <v>45380</v>
      </c>
      <c r="J1861" s="1">
        <v>1</v>
      </c>
      <c r="K1861">
        <v>5</v>
      </c>
    </row>
    <row r="1862" spans="1:11" x14ac:dyDescent="0.75">
      <c r="A1862" t="s">
        <v>10</v>
      </c>
      <c r="B1862" t="s">
        <v>11</v>
      </c>
      <c r="C1862" t="s">
        <v>12</v>
      </c>
      <c r="D1862">
        <v>10309888</v>
      </c>
      <c r="E1862" t="s">
        <v>38</v>
      </c>
      <c r="F1862">
        <v>66105634</v>
      </c>
      <c r="G1862" t="s">
        <v>1965</v>
      </c>
      <c r="H1862" t="s">
        <v>5407</v>
      </c>
      <c r="I1862" s="1">
        <v>44531</v>
      </c>
      <c r="J1862" s="1">
        <v>1</v>
      </c>
      <c r="K1862">
        <v>185</v>
      </c>
    </row>
    <row r="1863" spans="1:11" x14ac:dyDescent="0.75">
      <c r="A1863" t="s">
        <v>10</v>
      </c>
      <c r="B1863" t="s">
        <v>11</v>
      </c>
      <c r="C1863" t="s">
        <v>12</v>
      </c>
      <c r="D1863">
        <v>10309888</v>
      </c>
      <c r="E1863" t="s">
        <v>38</v>
      </c>
      <c r="F1863">
        <v>66105701</v>
      </c>
      <c r="G1863" t="s">
        <v>1680</v>
      </c>
      <c r="H1863" t="s">
        <v>5416</v>
      </c>
      <c r="I1863" s="1">
        <v>45874</v>
      </c>
      <c r="J1863" s="1">
        <v>1</v>
      </c>
      <c r="K1863">
        <v>13</v>
      </c>
    </row>
    <row r="1864" spans="1:11" x14ac:dyDescent="0.75">
      <c r="A1864" t="s">
        <v>10</v>
      </c>
      <c r="B1864" t="s">
        <v>11</v>
      </c>
      <c r="C1864" t="s">
        <v>12</v>
      </c>
      <c r="D1864">
        <v>10309888</v>
      </c>
      <c r="E1864" t="s">
        <v>38</v>
      </c>
      <c r="F1864">
        <v>66105799</v>
      </c>
      <c r="G1864" t="s">
        <v>2770</v>
      </c>
      <c r="H1864" t="s">
        <v>5406</v>
      </c>
      <c r="I1864" s="1">
        <v>44531</v>
      </c>
      <c r="J1864" s="1">
        <v>1</v>
      </c>
      <c r="K1864">
        <v>244</v>
      </c>
    </row>
    <row r="1865" spans="1:11" x14ac:dyDescent="0.75">
      <c r="A1865" t="s">
        <v>10</v>
      </c>
      <c r="B1865" t="s">
        <v>11</v>
      </c>
      <c r="C1865" t="s">
        <v>12</v>
      </c>
      <c r="D1865">
        <v>10309888</v>
      </c>
      <c r="E1865" t="s">
        <v>38</v>
      </c>
      <c r="F1865">
        <v>66105842</v>
      </c>
      <c r="G1865" t="s">
        <v>3277</v>
      </c>
      <c r="H1865" t="s">
        <v>5407</v>
      </c>
      <c r="I1865" s="1">
        <v>45814</v>
      </c>
      <c r="J1865" s="1">
        <v>1</v>
      </c>
      <c r="K1865">
        <v>50</v>
      </c>
    </row>
    <row r="1866" spans="1:11" x14ac:dyDescent="0.75">
      <c r="A1866" t="s">
        <v>10</v>
      </c>
      <c r="B1866" t="s">
        <v>11</v>
      </c>
      <c r="C1866" t="s">
        <v>12</v>
      </c>
      <c r="D1866">
        <v>10309888</v>
      </c>
      <c r="E1866" t="s">
        <v>38</v>
      </c>
      <c r="F1866">
        <v>66106335</v>
      </c>
      <c r="G1866" t="s">
        <v>474</v>
      </c>
      <c r="H1866" t="s">
        <v>5407</v>
      </c>
      <c r="I1866" s="1">
        <v>46037</v>
      </c>
      <c r="J1866" s="1">
        <v>1</v>
      </c>
      <c r="K1866">
        <v>35</v>
      </c>
    </row>
    <row r="1867" spans="1:11" x14ac:dyDescent="0.75">
      <c r="A1867" t="s">
        <v>10</v>
      </c>
      <c r="B1867" t="s">
        <v>11</v>
      </c>
      <c r="C1867" t="s">
        <v>12</v>
      </c>
      <c r="D1867">
        <v>10309888</v>
      </c>
      <c r="E1867" t="s">
        <v>38</v>
      </c>
      <c r="F1867">
        <v>66106412</v>
      </c>
      <c r="G1867" t="s">
        <v>1950</v>
      </c>
      <c r="H1867" t="s">
        <v>5407</v>
      </c>
      <c r="I1867" s="1">
        <v>45826</v>
      </c>
      <c r="J1867" s="1">
        <v>1</v>
      </c>
      <c r="K1867">
        <v>104</v>
      </c>
    </row>
    <row r="1868" spans="1:11" x14ac:dyDescent="0.75">
      <c r="A1868" t="s">
        <v>10</v>
      </c>
      <c r="B1868" t="s">
        <v>11</v>
      </c>
      <c r="C1868" t="s">
        <v>12</v>
      </c>
      <c r="D1868">
        <v>10309888</v>
      </c>
      <c r="E1868" t="s">
        <v>38</v>
      </c>
      <c r="F1868">
        <v>66106415</v>
      </c>
      <c r="G1868" t="s">
        <v>2878</v>
      </c>
      <c r="H1868" t="s">
        <v>5406</v>
      </c>
      <c r="I1868" s="1">
        <v>44531</v>
      </c>
      <c r="J1868" s="1">
        <v>1</v>
      </c>
      <c r="K1868">
        <v>140</v>
      </c>
    </row>
    <row r="1869" spans="1:11" x14ac:dyDescent="0.75">
      <c r="A1869" t="s">
        <v>10</v>
      </c>
      <c r="B1869" t="s">
        <v>11</v>
      </c>
      <c r="C1869" t="s">
        <v>12</v>
      </c>
      <c r="D1869">
        <v>10309888</v>
      </c>
      <c r="E1869" t="s">
        <v>38</v>
      </c>
      <c r="F1869">
        <v>66106437</v>
      </c>
      <c r="G1869" t="s">
        <v>3622</v>
      </c>
      <c r="H1869" t="s">
        <v>5407</v>
      </c>
      <c r="I1869" s="1">
        <v>44531</v>
      </c>
      <c r="J1869" s="1">
        <v>1</v>
      </c>
      <c r="K1869">
        <v>125</v>
      </c>
    </row>
    <row r="1870" spans="1:11" x14ac:dyDescent="0.75">
      <c r="A1870" t="s">
        <v>10</v>
      </c>
      <c r="B1870" t="s">
        <v>11</v>
      </c>
      <c r="C1870" t="s">
        <v>12</v>
      </c>
      <c r="D1870">
        <v>10309888</v>
      </c>
      <c r="E1870" t="s">
        <v>38</v>
      </c>
      <c r="F1870">
        <v>66106584</v>
      </c>
      <c r="G1870" t="s">
        <v>3957</v>
      </c>
      <c r="H1870" t="s">
        <v>5406</v>
      </c>
      <c r="I1870" s="1">
        <v>44652</v>
      </c>
      <c r="J1870" s="1">
        <v>1</v>
      </c>
      <c r="K1870">
        <v>800</v>
      </c>
    </row>
    <row r="1871" spans="1:11" x14ac:dyDescent="0.75">
      <c r="A1871" t="s">
        <v>10</v>
      </c>
      <c r="B1871" t="s">
        <v>11</v>
      </c>
      <c r="C1871" t="s">
        <v>12</v>
      </c>
      <c r="D1871">
        <v>10309888</v>
      </c>
      <c r="E1871" t="s">
        <v>38</v>
      </c>
      <c r="F1871">
        <v>66106687</v>
      </c>
      <c r="G1871" t="s">
        <v>4853</v>
      </c>
      <c r="H1871" t="s">
        <v>5406</v>
      </c>
      <c r="I1871" s="1">
        <v>44531</v>
      </c>
      <c r="J1871" s="1">
        <v>1</v>
      </c>
      <c r="K1871">
        <v>600</v>
      </c>
    </row>
    <row r="1872" spans="1:11" x14ac:dyDescent="0.75">
      <c r="A1872" t="s">
        <v>10</v>
      </c>
      <c r="B1872" t="s">
        <v>11</v>
      </c>
      <c r="C1872" t="s">
        <v>12</v>
      </c>
      <c r="D1872">
        <v>10309888</v>
      </c>
      <c r="E1872" t="s">
        <v>38</v>
      </c>
      <c r="F1872">
        <v>66106909</v>
      </c>
      <c r="G1872" t="s">
        <v>1582</v>
      </c>
      <c r="H1872" t="s">
        <v>5407</v>
      </c>
      <c r="I1872" s="1">
        <v>46037</v>
      </c>
      <c r="J1872" s="1">
        <v>1</v>
      </c>
      <c r="K1872">
        <v>35</v>
      </c>
    </row>
    <row r="1873" spans="1:11" x14ac:dyDescent="0.75">
      <c r="A1873" t="s">
        <v>10</v>
      </c>
      <c r="B1873" t="s">
        <v>11</v>
      </c>
      <c r="C1873" t="s">
        <v>12</v>
      </c>
      <c r="D1873">
        <v>10309888</v>
      </c>
      <c r="E1873" t="s">
        <v>38</v>
      </c>
      <c r="F1873">
        <v>66106910</v>
      </c>
      <c r="G1873" t="s">
        <v>3665</v>
      </c>
      <c r="H1873" t="s">
        <v>5407</v>
      </c>
      <c r="I1873" s="1">
        <v>45981</v>
      </c>
      <c r="J1873" s="1">
        <v>1</v>
      </c>
      <c r="K1873">
        <v>32</v>
      </c>
    </row>
    <row r="1874" spans="1:11" x14ac:dyDescent="0.75">
      <c r="A1874" t="s">
        <v>10</v>
      </c>
      <c r="B1874" t="s">
        <v>11</v>
      </c>
      <c r="C1874" t="s">
        <v>12</v>
      </c>
      <c r="D1874">
        <v>10309888</v>
      </c>
      <c r="E1874" t="s">
        <v>38</v>
      </c>
      <c r="F1874">
        <v>66106955</v>
      </c>
      <c r="G1874" t="s">
        <v>4620</v>
      </c>
      <c r="H1874" t="s">
        <v>5407</v>
      </c>
      <c r="I1874" s="1">
        <v>44621</v>
      </c>
      <c r="J1874" s="1">
        <v>1</v>
      </c>
      <c r="K1874">
        <v>148</v>
      </c>
    </row>
    <row r="1875" spans="1:11" x14ac:dyDescent="0.75">
      <c r="A1875" t="s">
        <v>10</v>
      </c>
      <c r="B1875" t="s">
        <v>11</v>
      </c>
      <c r="C1875" t="s">
        <v>12</v>
      </c>
      <c r="D1875">
        <v>10309888</v>
      </c>
      <c r="E1875" t="s">
        <v>38</v>
      </c>
      <c r="F1875">
        <v>66107061</v>
      </c>
      <c r="G1875" t="s">
        <v>152</v>
      </c>
      <c r="H1875" t="s">
        <v>5406</v>
      </c>
      <c r="I1875" s="1">
        <v>45850</v>
      </c>
      <c r="J1875" s="1">
        <v>1</v>
      </c>
      <c r="K1875">
        <v>243</v>
      </c>
    </row>
    <row r="1876" spans="1:11" x14ac:dyDescent="0.75">
      <c r="A1876" t="s">
        <v>10</v>
      </c>
      <c r="B1876" t="s">
        <v>11</v>
      </c>
      <c r="C1876" t="s">
        <v>12</v>
      </c>
      <c r="D1876">
        <v>10309888</v>
      </c>
      <c r="E1876" t="s">
        <v>38</v>
      </c>
      <c r="F1876">
        <v>66107080</v>
      </c>
      <c r="G1876" t="s">
        <v>2740</v>
      </c>
      <c r="H1876" t="s">
        <v>5407</v>
      </c>
      <c r="I1876" s="1">
        <v>45736</v>
      </c>
      <c r="J1876" s="1">
        <v>1</v>
      </c>
      <c r="K1876">
        <v>44</v>
      </c>
    </row>
    <row r="1877" spans="1:11" x14ac:dyDescent="0.75">
      <c r="A1877" t="s">
        <v>10</v>
      </c>
      <c r="B1877" t="s">
        <v>11</v>
      </c>
      <c r="C1877" t="s">
        <v>12</v>
      </c>
      <c r="D1877">
        <v>10309888</v>
      </c>
      <c r="E1877" t="s">
        <v>38</v>
      </c>
      <c r="F1877">
        <v>66107081</v>
      </c>
      <c r="G1877" t="s">
        <v>5113</v>
      </c>
      <c r="H1877" t="s">
        <v>5407</v>
      </c>
      <c r="I1877" s="1">
        <v>46057</v>
      </c>
      <c r="J1877" s="1">
        <v>1</v>
      </c>
      <c r="K1877">
        <v>11</v>
      </c>
    </row>
    <row r="1878" spans="1:11" x14ac:dyDescent="0.75">
      <c r="A1878" t="s">
        <v>10</v>
      </c>
      <c r="B1878" t="s">
        <v>11</v>
      </c>
      <c r="C1878" t="s">
        <v>12</v>
      </c>
      <c r="D1878">
        <v>10309888</v>
      </c>
      <c r="E1878" t="s">
        <v>38</v>
      </c>
      <c r="F1878">
        <v>66107094</v>
      </c>
      <c r="G1878" t="s">
        <v>525</v>
      </c>
      <c r="H1878" t="s">
        <v>5407</v>
      </c>
      <c r="I1878" s="1">
        <v>46028</v>
      </c>
      <c r="J1878" s="1">
        <v>1</v>
      </c>
      <c r="K1878">
        <v>0</v>
      </c>
    </row>
    <row r="1879" spans="1:11" x14ac:dyDescent="0.75">
      <c r="A1879" t="s">
        <v>10</v>
      </c>
      <c r="B1879" t="s">
        <v>11</v>
      </c>
      <c r="C1879" t="s">
        <v>12</v>
      </c>
      <c r="D1879">
        <v>10309888</v>
      </c>
      <c r="E1879" t="s">
        <v>38</v>
      </c>
      <c r="F1879">
        <v>66107148</v>
      </c>
      <c r="G1879" t="s">
        <v>4780</v>
      </c>
      <c r="H1879" t="s">
        <v>5407</v>
      </c>
      <c r="I1879" s="1">
        <v>45829</v>
      </c>
      <c r="J1879" s="1">
        <v>1</v>
      </c>
      <c r="K1879">
        <v>105</v>
      </c>
    </row>
    <row r="1880" spans="1:11" x14ac:dyDescent="0.75">
      <c r="A1880" t="s">
        <v>10</v>
      </c>
      <c r="B1880" t="s">
        <v>11</v>
      </c>
      <c r="C1880" t="s">
        <v>12</v>
      </c>
      <c r="D1880">
        <v>10309888</v>
      </c>
      <c r="E1880" t="s">
        <v>38</v>
      </c>
      <c r="F1880">
        <v>66107151</v>
      </c>
      <c r="G1880" t="s">
        <v>1780</v>
      </c>
      <c r="H1880" t="s">
        <v>5407</v>
      </c>
      <c r="I1880" s="1">
        <v>45474</v>
      </c>
      <c r="J1880" s="1">
        <v>1</v>
      </c>
      <c r="K1880">
        <v>5</v>
      </c>
    </row>
    <row r="1881" spans="1:11" x14ac:dyDescent="0.75">
      <c r="A1881" t="s">
        <v>10</v>
      </c>
      <c r="B1881" t="s">
        <v>11</v>
      </c>
      <c r="C1881" t="s">
        <v>12</v>
      </c>
      <c r="D1881">
        <v>10309888</v>
      </c>
      <c r="E1881" t="s">
        <v>38</v>
      </c>
      <c r="F1881">
        <v>66107458</v>
      </c>
      <c r="G1881" t="s">
        <v>590</v>
      </c>
      <c r="H1881" t="s">
        <v>5406</v>
      </c>
      <c r="I1881" s="1">
        <v>44824</v>
      </c>
      <c r="J1881" s="1">
        <v>1</v>
      </c>
      <c r="K1881">
        <v>24</v>
      </c>
    </row>
    <row r="1882" spans="1:11" x14ac:dyDescent="0.75">
      <c r="A1882" t="s">
        <v>10</v>
      </c>
      <c r="B1882" t="s">
        <v>11</v>
      </c>
      <c r="C1882" t="s">
        <v>12</v>
      </c>
      <c r="D1882">
        <v>10309888</v>
      </c>
      <c r="E1882" t="s">
        <v>38</v>
      </c>
      <c r="F1882">
        <v>66107460</v>
      </c>
      <c r="G1882" t="s">
        <v>2081</v>
      </c>
      <c r="H1882" t="s">
        <v>5407</v>
      </c>
      <c r="I1882" s="1">
        <v>46028</v>
      </c>
      <c r="J1882" s="1">
        <v>1</v>
      </c>
      <c r="K1882">
        <v>5</v>
      </c>
    </row>
    <row r="1883" spans="1:11" x14ac:dyDescent="0.75">
      <c r="A1883" t="s">
        <v>10</v>
      </c>
      <c r="B1883" t="s">
        <v>11</v>
      </c>
      <c r="C1883" t="s">
        <v>12</v>
      </c>
      <c r="D1883">
        <v>10309888</v>
      </c>
      <c r="E1883" t="s">
        <v>38</v>
      </c>
      <c r="F1883">
        <v>66107606</v>
      </c>
      <c r="G1883" t="s">
        <v>1560</v>
      </c>
      <c r="H1883" t="s">
        <v>5407</v>
      </c>
      <c r="I1883" s="1">
        <v>45608</v>
      </c>
      <c r="J1883" s="1">
        <v>1</v>
      </c>
      <c r="K1883">
        <v>0</v>
      </c>
    </row>
    <row r="1884" spans="1:11" x14ac:dyDescent="0.75">
      <c r="A1884" t="s">
        <v>10</v>
      </c>
      <c r="B1884" t="s">
        <v>11</v>
      </c>
      <c r="C1884" t="s">
        <v>12</v>
      </c>
      <c r="D1884">
        <v>10309888</v>
      </c>
      <c r="E1884" t="s">
        <v>38</v>
      </c>
      <c r="F1884">
        <v>66108217</v>
      </c>
      <c r="G1884" t="s">
        <v>3451</v>
      </c>
      <c r="H1884" t="s">
        <v>5407</v>
      </c>
      <c r="I1884" s="1">
        <v>44774</v>
      </c>
      <c r="J1884" s="1">
        <v>1</v>
      </c>
      <c r="K1884">
        <v>295</v>
      </c>
    </row>
    <row r="1885" spans="1:11" x14ac:dyDescent="0.75">
      <c r="A1885" t="s">
        <v>10</v>
      </c>
      <c r="B1885" t="s">
        <v>11</v>
      </c>
      <c r="C1885" t="s">
        <v>12</v>
      </c>
      <c r="D1885">
        <v>10309888</v>
      </c>
      <c r="E1885" t="s">
        <v>38</v>
      </c>
      <c r="F1885">
        <v>66108509</v>
      </c>
      <c r="G1885" t="s">
        <v>1357</v>
      </c>
      <c r="H1885" t="s">
        <v>5420</v>
      </c>
      <c r="I1885" s="1">
        <v>45832</v>
      </c>
      <c r="J1885" s="1">
        <v>1</v>
      </c>
      <c r="K1885">
        <v>520</v>
      </c>
    </row>
    <row r="1886" spans="1:11" x14ac:dyDescent="0.75">
      <c r="A1886" t="s">
        <v>10</v>
      </c>
      <c r="B1886" t="s">
        <v>11</v>
      </c>
      <c r="C1886" t="s">
        <v>12</v>
      </c>
      <c r="D1886">
        <v>10309888</v>
      </c>
      <c r="E1886" t="s">
        <v>38</v>
      </c>
      <c r="F1886">
        <v>66108515</v>
      </c>
      <c r="G1886" t="s">
        <v>1741</v>
      </c>
      <c r="H1886" t="s">
        <v>5407</v>
      </c>
      <c r="I1886" s="1">
        <v>44896</v>
      </c>
      <c r="J1886" s="1">
        <v>1</v>
      </c>
      <c r="K1886">
        <v>10</v>
      </c>
    </row>
    <row r="1887" spans="1:11" x14ac:dyDescent="0.75">
      <c r="A1887" t="s">
        <v>10</v>
      </c>
      <c r="B1887" t="s">
        <v>11</v>
      </c>
      <c r="C1887" t="s">
        <v>12</v>
      </c>
      <c r="D1887">
        <v>10309888</v>
      </c>
      <c r="E1887" t="s">
        <v>38</v>
      </c>
      <c r="F1887">
        <v>66108516</v>
      </c>
      <c r="G1887" t="s">
        <v>1452</v>
      </c>
      <c r="H1887" t="s">
        <v>5407</v>
      </c>
      <c r="I1887" s="1">
        <v>44896</v>
      </c>
      <c r="J1887" s="1">
        <v>1</v>
      </c>
      <c r="K1887">
        <v>7</v>
      </c>
    </row>
    <row r="1888" spans="1:11" x14ac:dyDescent="0.75">
      <c r="A1888" t="s">
        <v>10</v>
      </c>
      <c r="B1888" t="s">
        <v>11</v>
      </c>
      <c r="C1888" t="s">
        <v>12</v>
      </c>
      <c r="D1888">
        <v>10309888</v>
      </c>
      <c r="E1888" t="s">
        <v>38</v>
      </c>
      <c r="F1888">
        <v>66108922</v>
      </c>
      <c r="G1888" t="s">
        <v>459</v>
      </c>
      <c r="H1888" t="s">
        <v>5407</v>
      </c>
      <c r="I1888" s="1">
        <v>46028</v>
      </c>
      <c r="J1888" s="1">
        <v>1</v>
      </c>
      <c r="K1888">
        <v>147</v>
      </c>
    </row>
    <row r="1889" spans="1:11" x14ac:dyDescent="0.75">
      <c r="A1889" t="s">
        <v>10</v>
      </c>
      <c r="B1889" t="s">
        <v>11</v>
      </c>
      <c r="C1889" t="s">
        <v>12</v>
      </c>
      <c r="D1889">
        <v>10309888</v>
      </c>
      <c r="E1889" t="s">
        <v>38</v>
      </c>
      <c r="F1889">
        <v>66108923</v>
      </c>
      <c r="G1889" t="s">
        <v>532</v>
      </c>
      <c r="H1889" t="s">
        <v>5407</v>
      </c>
      <c r="I1889" s="1">
        <v>46028</v>
      </c>
      <c r="J1889" s="1">
        <v>1</v>
      </c>
      <c r="K1889">
        <v>4</v>
      </c>
    </row>
    <row r="1890" spans="1:11" x14ac:dyDescent="0.75">
      <c r="A1890" t="s">
        <v>10</v>
      </c>
      <c r="B1890" t="s">
        <v>11</v>
      </c>
      <c r="C1890" t="s">
        <v>12</v>
      </c>
      <c r="D1890">
        <v>10309888</v>
      </c>
      <c r="E1890" t="s">
        <v>38</v>
      </c>
      <c r="F1890">
        <v>66109096</v>
      </c>
      <c r="G1890" t="s">
        <v>2444</v>
      </c>
      <c r="H1890" t="s">
        <v>5406</v>
      </c>
      <c r="I1890" s="1">
        <v>45826</v>
      </c>
      <c r="J1890" s="1">
        <v>1</v>
      </c>
      <c r="K1890">
        <v>275</v>
      </c>
    </row>
    <row r="1891" spans="1:11" x14ac:dyDescent="0.75">
      <c r="A1891" t="s">
        <v>10</v>
      </c>
      <c r="B1891" t="s">
        <v>11</v>
      </c>
      <c r="C1891" t="s">
        <v>12</v>
      </c>
      <c r="D1891">
        <v>10309888</v>
      </c>
      <c r="E1891" t="s">
        <v>38</v>
      </c>
      <c r="F1891">
        <v>66109293</v>
      </c>
      <c r="G1891" t="s">
        <v>6996</v>
      </c>
      <c r="H1891" t="s">
        <v>5407</v>
      </c>
      <c r="I1891" s="1">
        <v>45931</v>
      </c>
      <c r="J1891" s="1">
        <v>1</v>
      </c>
      <c r="K1891">
        <v>5</v>
      </c>
    </row>
    <row r="1892" spans="1:11" x14ac:dyDescent="0.75">
      <c r="A1892" t="s">
        <v>10</v>
      </c>
      <c r="B1892" t="s">
        <v>11</v>
      </c>
      <c r="C1892" t="s">
        <v>12</v>
      </c>
      <c r="D1892">
        <v>10309888</v>
      </c>
      <c r="E1892" t="s">
        <v>38</v>
      </c>
      <c r="F1892">
        <v>66109424</v>
      </c>
      <c r="G1892" t="s">
        <v>4630</v>
      </c>
      <c r="H1892" t="s">
        <v>5407</v>
      </c>
      <c r="I1892" s="1">
        <v>45148</v>
      </c>
      <c r="J1892" s="1">
        <v>1</v>
      </c>
      <c r="K1892">
        <v>18</v>
      </c>
    </row>
    <row r="1893" spans="1:11" x14ac:dyDescent="0.75">
      <c r="A1893" t="s">
        <v>10</v>
      </c>
      <c r="B1893" t="s">
        <v>11</v>
      </c>
      <c r="C1893" t="s">
        <v>12</v>
      </c>
      <c r="D1893">
        <v>10309888</v>
      </c>
      <c r="E1893" t="s">
        <v>38</v>
      </c>
      <c r="F1893">
        <v>66109433</v>
      </c>
      <c r="G1893" t="s">
        <v>3045</v>
      </c>
      <c r="H1893" t="s">
        <v>5407</v>
      </c>
      <c r="I1893" s="1">
        <v>46028</v>
      </c>
      <c r="J1893" s="1">
        <v>1</v>
      </c>
      <c r="K1893">
        <v>5</v>
      </c>
    </row>
    <row r="1894" spans="1:11" x14ac:dyDescent="0.75">
      <c r="A1894" t="s">
        <v>10</v>
      </c>
      <c r="B1894" t="s">
        <v>11</v>
      </c>
      <c r="C1894" t="s">
        <v>12</v>
      </c>
      <c r="D1894">
        <v>10309888</v>
      </c>
      <c r="E1894" t="s">
        <v>38</v>
      </c>
      <c r="F1894">
        <v>66109458</v>
      </c>
      <c r="G1894" t="s">
        <v>4283</v>
      </c>
      <c r="H1894" t="s">
        <v>5407</v>
      </c>
      <c r="I1894" s="1">
        <v>46037</v>
      </c>
      <c r="J1894" s="1">
        <v>1</v>
      </c>
      <c r="K1894">
        <v>7</v>
      </c>
    </row>
    <row r="1895" spans="1:11" x14ac:dyDescent="0.75">
      <c r="A1895" t="s">
        <v>10</v>
      </c>
      <c r="B1895" t="s">
        <v>11</v>
      </c>
      <c r="C1895" t="s">
        <v>12</v>
      </c>
      <c r="D1895">
        <v>10309888</v>
      </c>
      <c r="E1895" t="s">
        <v>38</v>
      </c>
      <c r="F1895">
        <v>66109496</v>
      </c>
      <c r="G1895" t="s">
        <v>4279</v>
      </c>
      <c r="H1895" t="s">
        <v>5407</v>
      </c>
      <c r="I1895" s="1">
        <v>45258</v>
      </c>
      <c r="J1895" s="1">
        <v>1</v>
      </c>
      <c r="K1895">
        <v>40</v>
      </c>
    </row>
    <row r="1896" spans="1:11" x14ac:dyDescent="0.75">
      <c r="A1896" t="s">
        <v>10</v>
      </c>
      <c r="B1896" t="s">
        <v>11</v>
      </c>
      <c r="C1896" t="s">
        <v>12</v>
      </c>
      <c r="D1896">
        <v>10309888</v>
      </c>
      <c r="E1896" t="s">
        <v>38</v>
      </c>
      <c r="F1896">
        <v>66109628</v>
      </c>
      <c r="G1896" t="s">
        <v>1040</v>
      </c>
      <c r="H1896" t="s">
        <v>5407</v>
      </c>
      <c r="I1896" s="1">
        <v>46028</v>
      </c>
      <c r="J1896" s="1">
        <v>1</v>
      </c>
      <c r="K1896">
        <v>20</v>
      </c>
    </row>
    <row r="1897" spans="1:11" x14ac:dyDescent="0.75">
      <c r="A1897" t="s">
        <v>10</v>
      </c>
      <c r="B1897" t="s">
        <v>11</v>
      </c>
      <c r="C1897" t="s">
        <v>12</v>
      </c>
      <c r="D1897">
        <v>10309888</v>
      </c>
      <c r="E1897" t="s">
        <v>38</v>
      </c>
      <c r="F1897">
        <v>66110567</v>
      </c>
      <c r="G1897" t="s">
        <v>5095</v>
      </c>
      <c r="H1897" t="s">
        <v>5407</v>
      </c>
      <c r="I1897" s="1">
        <v>45814</v>
      </c>
      <c r="J1897" s="1">
        <v>1</v>
      </c>
      <c r="K1897">
        <v>5</v>
      </c>
    </row>
    <row r="1898" spans="1:11" x14ac:dyDescent="0.75">
      <c r="A1898" t="s">
        <v>10</v>
      </c>
      <c r="B1898" t="s">
        <v>11</v>
      </c>
      <c r="C1898" t="s">
        <v>12</v>
      </c>
      <c r="D1898">
        <v>10309888</v>
      </c>
      <c r="E1898" t="s">
        <v>38</v>
      </c>
      <c r="F1898">
        <v>66110573</v>
      </c>
      <c r="G1898" t="s">
        <v>961</v>
      </c>
      <c r="H1898" t="s">
        <v>5407</v>
      </c>
      <c r="I1898" s="1">
        <v>46015</v>
      </c>
      <c r="J1898" s="1">
        <v>1</v>
      </c>
      <c r="K1898">
        <v>100</v>
      </c>
    </row>
    <row r="1899" spans="1:11" x14ac:dyDescent="0.75">
      <c r="A1899" t="s">
        <v>10</v>
      </c>
      <c r="B1899" t="s">
        <v>11</v>
      </c>
      <c r="C1899" t="s">
        <v>12</v>
      </c>
      <c r="D1899">
        <v>10309888</v>
      </c>
      <c r="E1899" t="s">
        <v>38</v>
      </c>
      <c r="F1899">
        <v>66110607</v>
      </c>
      <c r="G1899" t="s">
        <v>4012</v>
      </c>
      <c r="H1899" t="s">
        <v>5406</v>
      </c>
      <c r="I1899" s="1">
        <v>45745</v>
      </c>
      <c r="J1899" s="1">
        <v>1</v>
      </c>
      <c r="K1899">
        <v>320</v>
      </c>
    </row>
    <row r="1900" spans="1:11" x14ac:dyDescent="0.75">
      <c r="A1900" t="s">
        <v>10</v>
      </c>
      <c r="B1900" t="s">
        <v>11</v>
      </c>
      <c r="C1900" t="s">
        <v>12</v>
      </c>
      <c r="D1900">
        <v>10309888</v>
      </c>
      <c r="E1900" t="s">
        <v>38</v>
      </c>
      <c r="F1900">
        <v>66110635</v>
      </c>
      <c r="G1900" t="s">
        <v>7025</v>
      </c>
      <c r="H1900" t="s">
        <v>5407</v>
      </c>
      <c r="I1900" s="1">
        <v>46028</v>
      </c>
      <c r="J1900" s="1">
        <v>1</v>
      </c>
      <c r="K1900">
        <v>9</v>
      </c>
    </row>
    <row r="1901" spans="1:11" x14ac:dyDescent="0.75">
      <c r="A1901" t="s">
        <v>10</v>
      </c>
      <c r="B1901" t="s">
        <v>11</v>
      </c>
      <c r="C1901" t="s">
        <v>12</v>
      </c>
      <c r="D1901">
        <v>10309888</v>
      </c>
      <c r="E1901" t="s">
        <v>38</v>
      </c>
      <c r="F1901">
        <v>66110650</v>
      </c>
      <c r="G1901" t="s">
        <v>509</v>
      </c>
      <c r="H1901" t="s">
        <v>5407</v>
      </c>
      <c r="I1901" s="1">
        <v>46028</v>
      </c>
      <c r="J1901" s="1">
        <v>1</v>
      </c>
      <c r="K1901">
        <v>31</v>
      </c>
    </row>
    <row r="1902" spans="1:11" x14ac:dyDescent="0.75">
      <c r="A1902" t="s">
        <v>10</v>
      </c>
      <c r="B1902" t="s">
        <v>11</v>
      </c>
      <c r="C1902" t="s">
        <v>12</v>
      </c>
      <c r="D1902">
        <v>10309888</v>
      </c>
      <c r="E1902" t="s">
        <v>38</v>
      </c>
      <c r="F1902">
        <v>66110653</v>
      </c>
      <c r="G1902" t="s">
        <v>1660</v>
      </c>
      <c r="H1902" t="s">
        <v>5407</v>
      </c>
      <c r="I1902" s="1">
        <v>46028</v>
      </c>
      <c r="J1902" s="1">
        <v>1</v>
      </c>
      <c r="K1902">
        <v>8</v>
      </c>
    </row>
    <row r="1903" spans="1:11" x14ac:dyDescent="0.75">
      <c r="A1903" t="s">
        <v>10</v>
      </c>
      <c r="B1903" t="s">
        <v>11</v>
      </c>
      <c r="C1903" t="s">
        <v>12</v>
      </c>
      <c r="D1903">
        <v>10309888</v>
      </c>
      <c r="E1903" t="s">
        <v>38</v>
      </c>
      <c r="F1903">
        <v>66110659</v>
      </c>
      <c r="G1903" t="s">
        <v>4231</v>
      </c>
      <c r="H1903" t="s">
        <v>5407</v>
      </c>
      <c r="I1903" s="1">
        <v>46028</v>
      </c>
      <c r="J1903" s="1">
        <v>1</v>
      </c>
      <c r="K1903">
        <v>9</v>
      </c>
    </row>
    <row r="1904" spans="1:11" x14ac:dyDescent="0.75">
      <c r="A1904" t="s">
        <v>10</v>
      </c>
      <c r="B1904" t="s">
        <v>11</v>
      </c>
      <c r="C1904" t="s">
        <v>12</v>
      </c>
      <c r="D1904">
        <v>10309888</v>
      </c>
      <c r="E1904" t="s">
        <v>38</v>
      </c>
      <c r="F1904">
        <v>66110668</v>
      </c>
      <c r="G1904" t="s">
        <v>1208</v>
      </c>
      <c r="H1904" t="s">
        <v>5407</v>
      </c>
      <c r="I1904" s="1">
        <v>46028</v>
      </c>
      <c r="J1904" s="1">
        <v>1</v>
      </c>
      <c r="K1904">
        <v>5</v>
      </c>
    </row>
    <row r="1905" spans="1:11" x14ac:dyDescent="0.75">
      <c r="A1905" t="s">
        <v>10</v>
      </c>
      <c r="B1905" t="s">
        <v>11</v>
      </c>
      <c r="C1905" t="s">
        <v>12</v>
      </c>
      <c r="D1905">
        <v>10309888</v>
      </c>
      <c r="E1905" t="s">
        <v>38</v>
      </c>
      <c r="F1905">
        <v>66110669</v>
      </c>
      <c r="G1905" t="s">
        <v>1128</v>
      </c>
      <c r="H1905" t="s">
        <v>5407</v>
      </c>
      <c r="I1905" s="1">
        <v>46028</v>
      </c>
      <c r="J1905" s="1">
        <v>1</v>
      </c>
      <c r="K1905">
        <v>0</v>
      </c>
    </row>
    <row r="1906" spans="1:11" x14ac:dyDescent="0.75">
      <c r="A1906" t="s">
        <v>10</v>
      </c>
      <c r="B1906" t="s">
        <v>11</v>
      </c>
      <c r="C1906" t="s">
        <v>12</v>
      </c>
      <c r="D1906">
        <v>10309888</v>
      </c>
      <c r="E1906" t="s">
        <v>38</v>
      </c>
      <c r="F1906">
        <v>66110706</v>
      </c>
      <c r="G1906" t="s">
        <v>1268</v>
      </c>
      <c r="H1906" t="s">
        <v>5406</v>
      </c>
      <c r="I1906" s="1">
        <v>45741</v>
      </c>
      <c r="J1906" s="1">
        <v>1</v>
      </c>
      <c r="K1906">
        <v>299</v>
      </c>
    </row>
    <row r="1907" spans="1:11" x14ac:dyDescent="0.75">
      <c r="A1907" t="s">
        <v>10</v>
      </c>
      <c r="B1907" t="s">
        <v>11</v>
      </c>
      <c r="C1907" t="s">
        <v>12</v>
      </c>
      <c r="D1907">
        <v>10309888</v>
      </c>
      <c r="E1907" t="s">
        <v>38</v>
      </c>
      <c r="F1907">
        <v>66110935</v>
      </c>
      <c r="G1907" t="s">
        <v>2485</v>
      </c>
      <c r="H1907" t="s">
        <v>5407</v>
      </c>
      <c r="I1907" s="1">
        <v>46028</v>
      </c>
      <c r="J1907" s="1">
        <v>1</v>
      </c>
      <c r="K1907">
        <v>0</v>
      </c>
    </row>
    <row r="1908" spans="1:11" x14ac:dyDescent="0.75">
      <c r="A1908" t="s">
        <v>10</v>
      </c>
      <c r="B1908" t="s">
        <v>11</v>
      </c>
      <c r="C1908" t="s">
        <v>12</v>
      </c>
      <c r="D1908">
        <v>10309888</v>
      </c>
      <c r="E1908" t="s">
        <v>38</v>
      </c>
      <c r="F1908">
        <v>66110964</v>
      </c>
      <c r="G1908" t="s">
        <v>2873</v>
      </c>
      <c r="H1908" t="s">
        <v>5407</v>
      </c>
      <c r="I1908" s="1">
        <v>45829</v>
      </c>
      <c r="J1908" s="1">
        <v>1</v>
      </c>
      <c r="K1908">
        <v>20</v>
      </c>
    </row>
    <row r="1909" spans="1:11" x14ac:dyDescent="0.75">
      <c r="A1909" t="s">
        <v>10</v>
      </c>
      <c r="B1909" t="s">
        <v>11</v>
      </c>
      <c r="C1909" t="s">
        <v>12</v>
      </c>
      <c r="D1909">
        <v>10309888</v>
      </c>
      <c r="E1909" t="s">
        <v>38</v>
      </c>
      <c r="F1909">
        <v>66110997</v>
      </c>
      <c r="G1909" t="s">
        <v>4140</v>
      </c>
      <c r="H1909" t="s">
        <v>5407</v>
      </c>
      <c r="I1909" s="1">
        <v>46028</v>
      </c>
      <c r="J1909" s="1">
        <v>1</v>
      </c>
      <c r="K1909">
        <v>9</v>
      </c>
    </row>
    <row r="1910" spans="1:11" x14ac:dyDescent="0.75">
      <c r="A1910" t="s">
        <v>10</v>
      </c>
      <c r="B1910" t="s">
        <v>11</v>
      </c>
      <c r="C1910" t="s">
        <v>12</v>
      </c>
      <c r="D1910">
        <v>10309888</v>
      </c>
      <c r="E1910" t="s">
        <v>38</v>
      </c>
      <c r="F1910">
        <v>66111001</v>
      </c>
      <c r="G1910" t="s">
        <v>698</v>
      </c>
      <c r="H1910" t="s">
        <v>5407</v>
      </c>
      <c r="I1910" s="1">
        <v>46028</v>
      </c>
      <c r="J1910" s="1">
        <v>1</v>
      </c>
      <c r="K1910">
        <v>11</v>
      </c>
    </row>
    <row r="1911" spans="1:11" x14ac:dyDescent="0.75">
      <c r="A1911" t="s">
        <v>10</v>
      </c>
      <c r="B1911" t="s">
        <v>11</v>
      </c>
      <c r="C1911" t="s">
        <v>12</v>
      </c>
      <c r="D1911">
        <v>10309888</v>
      </c>
      <c r="E1911" t="s">
        <v>38</v>
      </c>
      <c r="F1911">
        <v>66111002</v>
      </c>
      <c r="G1911" t="s">
        <v>1716</v>
      </c>
      <c r="H1911" t="s">
        <v>5407</v>
      </c>
      <c r="I1911" s="1">
        <v>46028</v>
      </c>
      <c r="J1911" s="1">
        <v>1</v>
      </c>
      <c r="K1911">
        <v>8</v>
      </c>
    </row>
    <row r="1912" spans="1:11" x14ac:dyDescent="0.75">
      <c r="A1912" t="s">
        <v>10</v>
      </c>
      <c r="B1912" t="s">
        <v>11</v>
      </c>
      <c r="C1912" t="s">
        <v>12</v>
      </c>
      <c r="D1912">
        <v>10309888</v>
      </c>
      <c r="E1912" t="s">
        <v>38</v>
      </c>
      <c r="F1912">
        <v>66111003</v>
      </c>
      <c r="G1912" t="s">
        <v>168</v>
      </c>
      <c r="H1912" t="s">
        <v>5407</v>
      </c>
      <c r="I1912" s="1">
        <v>46028</v>
      </c>
      <c r="J1912" s="1">
        <v>1</v>
      </c>
      <c r="K1912">
        <v>6</v>
      </c>
    </row>
    <row r="1913" spans="1:11" x14ac:dyDescent="0.75">
      <c r="A1913" t="s">
        <v>10</v>
      </c>
      <c r="B1913" t="s">
        <v>11</v>
      </c>
      <c r="C1913" t="s">
        <v>12</v>
      </c>
      <c r="D1913">
        <v>10309888</v>
      </c>
      <c r="E1913" t="s">
        <v>38</v>
      </c>
      <c r="F1913">
        <v>66111005</v>
      </c>
      <c r="G1913" t="s">
        <v>4604</v>
      </c>
      <c r="H1913" t="s">
        <v>5407</v>
      </c>
      <c r="I1913" s="1">
        <v>46028</v>
      </c>
      <c r="J1913" s="1">
        <v>1</v>
      </c>
      <c r="K1913">
        <v>35</v>
      </c>
    </row>
    <row r="1914" spans="1:11" x14ac:dyDescent="0.75">
      <c r="A1914" t="s">
        <v>10</v>
      </c>
      <c r="B1914" t="s">
        <v>11</v>
      </c>
      <c r="C1914" t="s">
        <v>12</v>
      </c>
      <c r="D1914">
        <v>10309888</v>
      </c>
      <c r="E1914" t="s">
        <v>38</v>
      </c>
      <c r="F1914">
        <v>66111025</v>
      </c>
      <c r="G1914" t="s">
        <v>2046</v>
      </c>
      <c r="H1914" t="s">
        <v>5407</v>
      </c>
      <c r="I1914" s="1">
        <v>46028</v>
      </c>
      <c r="J1914" s="1">
        <v>1</v>
      </c>
      <c r="K1914">
        <v>16</v>
      </c>
    </row>
    <row r="1915" spans="1:11" x14ac:dyDescent="0.75">
      <c r="A1915" t="s">
        <v>10</v>
      </c>
      <c r="B1915" t="s">
        <v>11</v>
      </c>
      <c r="C1915" t="s">
        <v>12</v>
      </c>
      <c r="D1915">
        <v>10309888</v>
      </c>
      <c r="E1915" t="s">
        <v>38</v>
      </c>
      <c r="F1915">
        <v>66111035</v>
      </c>
      <c r="G1915" t="s">
        <v>3457</v>
      </c>
      <c r="H1915" t="s">
        <v>5407</v>
      </c>
      <c r="I1915" s="1">
        <v>46028</v>
      </c>
      <c r="J1915" s="1">
        <v>1</v>
      </c>
      <c r="K1915">
        <v>25</v>
      </c>
    </row>
    <row r="1916" spans="1:11" x14ac:dyDescent="0.75">
      <c r="A1916" t="s">
        <v>10</v>
      </c>
      <c r="B1916" t="s">
        <v>11</v>
      </c>
      <c r="C1916" t="s">
        <v>12</v>
      </c>
      <c r="D1916">
        <v>10309888</v>
      </c>
      <c r="E1916" t="s">
        <v>38</v>
      </c>
      <c r="F1916">
        <v>66111042</v>
      </c>
      <c r="G1916" t="s">
        <v>2706</v>
      </c>
      <c r="H1916" t="s">
        <v>5407</v>
      </c>
      <c r="I1916" s="1">
        <v>46028</v>
      </c>
      <c r="J1916" s="1">
        <v>1</v>
      </c>
      <c r="K1916">
        <v>194</v>
      </c>
    </row>
    <row r="1917" spans="1:11" x14ac:dyDescent="0.75">
      <c r="A1917" t="s">
        <v>10</v>
      </c>
      <c r="B1917" t="s">
        <v>11</v>
      </c>
      <c r="C1917" t="s">
        <v>12</v>
      </c>
      <c r="D1917">
        <v>10309888</v>
      </c>
      <c r="E1917" t="s">
        <v>38</v>
      </c>
      <c r="F1917">
        <v>66111047</v>
      </c>
      <c r="G1917" t="s">
        <v>1588</v>
      </c>
      <c r="H1917" t="s">
        <v>5407</v>
      </c>
      <c r="I1917" s="1">
        <v>46008</v>
      </c>
      <c r="J1917" s="1">
        <v>1</v>
      </c>
      <c r="K1917">
        <v>0</v>
      </c>
    </row>
    <row r="1918" spans="1:11" x14ac:dyDescent="0.75">
      <c r="A1918" t="s">
        <v>10</v>
      </c>
      <c r="B1918" t="s">
        <v>11</v>
      </c>
      <c r="C1918" t="s">
        <v>12</v>
      </c>
      <c r="D1918">
        <v>10309888</v>
      </c>
      <c r="E1918" t="s">
        <v>38</v>
      </c>
      <c r="F1918">
        <v>66111068</v>
      </c>
      <c r="G1918" t="s">
        <v>2400</v>
      </c>
      <c r="H1918" t="s">
        <v>5407</v>
      </c>
      <c r="I1918" s="1">
        <v>46028</v>
      </c>
      <c r="J1918" s="1">
        <v>1</v>
      </c>
      <c r="K1918">
        <v>5</v>
      </c>
    </row>
    <row r="1919" spans="1:11" x14ac:dyDescent="0.75">
      <c r="A1919" t="s">
        <v>10</v>
      </c>
      <c r="B1919" t="s">
        <v>11</v>
      </c>
      <c r="C1919" t="s">
        <v>12</v>
      </c>
      <c r="D1919">
        <v>10309888</v>
      </c>
      <c r="E1919" t="s">
        <v>38</v>
      </c>
      <c r="F1919">
        <v>66111069</v>
      </c>
      <c r="G1919" t="s">
        <v>2258</v>
      </c>
      <c r="H1919" t="s">
        <v>5407</v>
      </c>
      <c r="I1919" s="1">
        <v>46028</v>
      </c>
      <c r="J1919" s="1">
        <v>1</v>
      </c>
      <c r="K1919">
        <v>4</v>
      </c>
    </row>
    <row r="1920" spans="1:11" x14ac:dyDescent="0.75">
      <c r="A1920" t="s">
        <v>10</v>
      </c>
      <c r="B1920" t="s">
        <v>11</v>
      </c>
      <c r="C1920" t="s">
        <v>12</v>
      </c>
      <c r="D1920">
        <v>10309888</v>
      </c>
      <c r="E1920" t="s">
        <v>38</v>
      </c>
      <c r="F1920">
        <v>66111072</v>
      </c>
      <c r="G1920" t="s">
        <v>3463</v>
      </c>
      <c r="H1920" t="s">
        <v>5407</v>
      </c>
      <c r="I1920" s="1">
        <v>46028</v>
      </c>
      <c r="J1920" s="1">
        <v>1</v>
      </c>
      <c r="K1920">
        <v>4</v>
      </c>
    </row>
    <row r="1921" spans="1:11" x14ac:dyDescent="0.75">
      <c r="A1921" t="s">
        <v>10</v>
      </c>
      <c r="B1921" t="s">
        <v>11</v>
      </c>
      <c r="C1921" t="s">
        <v>12</v>
      </c>
      <c r="D1921">
        <v>10309888</v>
      </c>
      <c r="E1921" t="s">
        <v>38</v>
      </c>
      <c r="F1921">
        <v>66111075</v>
      </c>
      <c r="G1921" t="s">
        <v>5374</v>
      </c>
      <c r="H1921" t="s">
        <v>5407</v>
      </c>
      <c r="I1921" s="1">
        <v>46028</v>
      </c>
      <c r="J1921" s="1">
        <v>1</v>
      </c>
      <c r="K1921">
        <v>5</v>
      </c>
    </row>
    <row r="1922" spans="1:11" x14ac:dyDescent="0.75">
      <c r="A1922" t="s">
        <v>10</v>
      </c>
      <c r="B1922" t="s">
        <v>11</v>
      </c>
      <c r="C1922" t="s">
        <v>12</v>
      </c>
      <c r="D1922">
        <v>10309888</v>
      </c>
      <c r="E1922" t="s">
        <v>38</v>
      </c>
      <c r="F1922">
        <v>66111078</v>
      </c>
      <c r="G1922" t="s">
        <v>1080</v>
      </c>
      <c r="H1922" t="s">
        <v>5407</v>
      </c>
      <c r="I1922" s="1">
        <v>46028</v>
      </c>
      <c r="J1922" s="1">
        <v>1</v>
      </c>
      <c r="K1922">
        <v>8</v>
      </c>
    </row>
    <row r="1923" spans="1:11" x14ac:dyDescent="0.75">
      <c r="A1923" t="s">
        <v>10</v>
      </c>
      <c r="B1923" t="s">
        <v>11</v>
      </c>
      <c r="C1923" t="s">
        <v>12</v>
      </c>
      <c r="D1923">
        <v>10309888</v>
      </c>
      <c r="E1923" t="s">
        <v>38</v>
      </c>
      <c r="F1923">
        <v>66111079</v>
      </c>
      <c r="G1923" t="s">
        <v>7037</v>
      </c>
      <c r="H1923" t="s">
        <v>5407</v>
      </c>
      <c r="I1923" s="1">
        <v>46028</v>
      </c>
      <c r="J1923" s="1">
        <v>1</v>
      </c>
      <c r="K1923">
        <v>15</v>
      </c>
    </row>
    <row r="1924" spans="1:11" x14ac:dyDescent="0.75">
      <c r="A1924" t="s">
        <v>10</v>
      </c>
      <c r="B1924" t="s">
        <v>11</v>
      </c>
      <c r="C1924" t="s">
        <v>12</v>
      </c>
      <c r="D1924">
        <v>10309888</v>
      </c>
      <c r="E1924" t="s">
        <v>38</v>
      </c>
      <c r="F1924">
        <v>66111080</v>
      </c>
      <c r="G1924" t="s">
        <v>4176</v>
      </c>
      <c r="H1924" t="s">
        <v>5407</v>
      </c>
      <c r="I1924" s="1">
        <v>46028</v>
      </c>
      <c r="J1924" s="1">
        <v>1</v>
      </c>
      <c r="K1924">
        <v>5</v>
      </c>
    </row>
    <row r="1925" spans="1:11" x14ac:dyDescent="0.75">
      <c r="A1925" t="s">
        <v>10</v>
      </c>
      <c r="B1925" t="s">
        <v>11</v>
      </c>
      <c r="C1925" t="s">
        <v>12</v>
      </c>
      <c r="D1925">
        <v>10309888</v>
      </c>
      <c r="E1925" t="s">
        <v>38</v>
      </c>
      <c r="F1925">
        <v>66111082</v>
      </c>
      <c r="G1925" t="s">
        <v>1588</v>
      </c>
      <c r="H1925" t="s">
        <v>5407</v>
      </c>
      <c r="I1925" s="1">
        <v>46028</v>
      </c>
      <c r="J1925" s="1">
        <v>1</v>
      </c>
      <c r="K1925">
        <v>105</v>
      </c>
    </row>
    <row r="1926" spans="1:11" x14ac:dyDescent="0.75">
      <c r="A1926" t="s">
        <v>10</v>
      </c>
      <c r="B1926" t="s">
        <v>11</v>
      </c>
      <c r="C1926" t="s">
        <v>12</v>
      </c>
      <c r="D1926">
        <v>10309888</v>
      </c>
      <c r="E1926" t="s">
        <v>38</v>
      </c>
      <c r="F1926">
        <v>66111118</v>
      </c>
      <c r="G1926" t="s">
        <v>3486</v>
      </c>
      <c r="H1926" t="s">
        <v>5407</v>
      </c>
      <c r="I1926" s="1">
        <v>45439</v>
      </c>
      <c r="J1926" s="1">
        <v>1</v>
      </c>
      <c r="K1926">
        <v>10</v>
      </c>
    </row>
    <row r="1927" spans="1:11" x14ac:dyDescent="0.75">
      <c r="A1927" t="s">
        <v>10</v>
      </c>
      <c r="B1927" t="s">
        <v>11</v>
      </c>
      <c r="C1927" t="s">
        <v>12</v>
      </c>
      <c r="D1927">
        <v>10309888</v>
      </c>
      <c r="E1927" t="s">
        <v>38</v>
      </c>
      <c r="F1927">
        <v>66111123</v>
      </c>
      <c r="G1927" t="s">
        <v>2382</v>
      </c>
      <c r="H1927" t="s">
        <v>5407</v>
      </c>
      <c r="I1927" s="1">
        <v>45148</v>
      </c>
      <c r="J1927" s="1">
        <v>1</v>
      </c>
      <c r="K1927">
        <v>20</v>
      </c>
    </row>
    <row r="1928" spans="1:11" x14ac:dyDescent="0.75">
      <c r="A1928" t="s">
        <v>10</v>
      </c>
      <c r="B1928" t="s">
        <v>11</v>
      </c>
      <c r="C1928" t="s">
        <v>12</v>
      </c>
      <c r="D1928">
        <v>10309888</v>
      </c>
      <c r="E1928" t="s">
        <v>38</v>
      </c>
      <c r="F1928">
        <v>66111128</v>
      </c>
      <c r="G1928" t="s">
        <v>2595</v>
      </c>
      <c r="H1928" t="s">
        <v>5407</v>
      </c>
      <c r="I1928" s="1">
        <v>45826</v>
      </c>
      <c r="J1928" s="1">
        <v>1</v>
      </c>
      <c r="K1928">
        <v>35</v>
      </c>
    </row>
    <row r="1929" spans="1:11" x14ac:dyDescent="0.75">
      <c r="A1929" t="s">
        <v>10</v>
      </c>
      <c r="B1929" t="s">
        <v>11</v>
      </c>
      <c r="C1929" t="s">
        <v>12</v>
      </c>
      <c r="D1929">
        <v>10309888</v>
      </c>
      <c r="E1929" t="s">
        <v>38</v>
      </c>
      <c r="F1929">
        <v>66111144</v>
      </c>
      <c r="G1929" t="s">
        <v>5100</v>
      </c>
      <c r="H1929" t="s">
        <v>5407</v>
      </c>
      <c r="I1929" s="1">
        <v>45826</v>
      </c>
      <c r="J1929" s="1">
        <v>1</v>
      </c>
      <c r="K1929">
        <v>5</v>
      </c>
    </row>
    <row r="1930" spans="1:11" x14ac:dyDescent="0.75">
      <c r="A1930" t="s">
        <v>10</v>
      </c>
      <c r="B1930" t="s">
        <v>11</v>
      </c>
      <c r="C1930" t="s">
        <v>12</v>
      </c>
      <c r="D1930">
        <v>10309888</v>
      </c>
      <c r="E1930" t="s">
        <v>38</v>
      </c>
      <c r="F1930">
        <v>66111164</v>
      </c>
      <c r="G1930" t="s">
        <v>1248</v>
      </c>
      <c r="H1930" t="s">
        <v>5407</v>
      </c>
      <c r="I1930" s="1">
        <v>45826</v>
      </c>
      <c r="J1930" s="1">
        <v>1</v>
      </c>
      <c r="K1930">
        <v>100</v>
      </c>
    </row>
    <row r="1931" spans="1:11" x14ac:dyDescent="0.75">
      <c r="A1931" t="s">
        <v>10</v>
      </c>
      <c r="B1931" t="s">
        <v>11</v>
      </c>
      <c r="C1931" t="s">
        <v>12</v>
      </c>
      <c r="D1931">
        <v>10309888</v>
      </c>
      <c r="E1931" t="s">
        <v>38</v>
      </c>
      <c r="F1931">
        <v>66111165</v>
      </c>
      <c r="G1931" t="s">
        <v>3631</v>
      </c>
      <c r="H1931" t="s">
        <v>5407</v>
      </c>
      <c r="I1931" s="1">
        <v>45826</v>
      </c>
      <c r="J1931" s="1">
        <v>1</v>
      </c>
      <c r="K1931">
        <v>540</v>
      </c>
    </row>
    <row r="1932" spans="1:11" x14ac:dyDescent="0.75">
      <c r="A1932" t="s">
        <v>10</v>
      </c>
      <c r="B1932" t="s">
        <v>11</v>
      </c>
      <c r="C1932" t="s">
        <v>12</v>
      </c>
      <c r="D1932">
        <v>10309888</v>
      </c>
      <c r="E1932" t="s">
        <v>38</v>
      </c>
      <c r="F1932">
        <v>66111172</v>
      </c>
      <c r="G1932" t="s">
        <v>2229</v>
      </c>
      <c r="H1932" t="s">
        <v>5407</v>
      </c>
      <c r="I1932" s="1">
        <v>45148</v>
      </c>
      <c r="J1932" s="1">
        <v>1</v>
      </c>
      <c r="K1932">
        <v>190</v>
      </c>
    </row>
    <row r="1933" spans="1:11" x14ac:dyDescent="0.75">
      <c r="A1933" t="s">
        <v>10</v>
      </c>
      <c r="B1933" t="s">
        <v>11</v>
      </c>
      <c r="C1933" t="s">
        <v>12</v>
      </c>
      <c r="D1933">
        <v>10309888</v>
      </c>
      <c r="E1933" t="s">
        <v>38</v>
      </c>
      <c r="F1933">
        <v>66111203</v>
      </c>
      <c r="G1933" t="s">
        <v>3802</v>
      </c>
      <c r="H1933" t="s">
        <v>5406</v>
      </c>
      <c r="I1933" s="1">
        <v>45148</v>
      </c>
      <c r="J1933" s="1">
        <v>1</v>
      </c>
      <c r="K1933">
        <v>255</v>
      </c>
    </row>
    <row r="1934" spans="1:11" x14ac:dyDescent="0.75">
      <c r="A1934" t="s">
        <v>10</v>
      </c>
      <c r="B1934" t="s">
        <v>11</v>
      </c>
      <c r="C1934" t="s">
        <v>12</v>
      </c>
      <c r="D1934">
        <v>10309888</v>
      </c>
      <c r="E1934" t="s">
        <v>38</v>
      </c>
      <c r="F1934">
        <v>66111214</v>
      </c>
      <c r="G1934" t="s">
        <v>4049</v>
      </c>
      <c r="H1934" t="s">
        <v>5407</v>
      </c>
      <c r="I1934" s="1">
        <v>45148</v>
      </c>
      <c r="J1934" s="1">
        <v>1</v>
      </c>
      <c r="K1934">
        <v>100</v>
      </c>
    </row>
    <row r="1935" spans="1:11" x14ac:dyDescent="0.75">
      <c r="A1935" t="s">
        <v>10</v>
      </c>
      <c r="B1935" t="s">
        <v>11</v>
      </c>
      <c r="C1935" t="s">
        <v>12</v>
      </c>
      <c r="D1935">
        <v>10309888</v>
      </c>
      <c r="E1935" t="s">
        <v>38</v>
      </c>
      <c r="F1935">
        <v>66111376</v>
      </c>
      <c r="G1935" t="s">
        <v>2592</v>
      </c>
      <c r="H1935" t="s">
        <v>5406</v>
      </c>
      <c r="I1935" s="1">
        <v>45505</v>
      </c>
      <c r="J1935" s="1">
        <v>1</v>
      </c>
      <c r="K1935">
        <v>260</v>
      </c>
    </row>
    <row r="1936" spans="1:11" x14ac:dyDescent="0.75">
      <c r="A1936" t="s">
        <v>10</v>
      </c>
      <c r="B1936" t="s">
        <v>11</v>
      </c>
      <c r="C1936" t="s">
        <v>12</v>
      </c>
      <c r="D1936">
        <v>10309888</v>
      </c>
      <c r="E1936" t="s">
        <v>38</v>
      </c>
      <c r="F1936">
        <v>66111432</v>
      </c>
      <c r="G1936" t="s">
        <v>1458</v>
      </c>
      <c r="H1936" t="s">
        <v>5406</v>
      </c>
      <c r="I1936" s="1">
        <v>45209</v>
      </c>
      <c r="J1936" s="1">
        <v>1</v>
      </c>
      <c r="K1936">
        <v>305</v>
      </c>
    </row>
    <row r="1937" spans="1:11" x14ac:dyDescent="0.75">
      <c r="A1937" t="s">
        <v>10</v>
      </c>
      <c r="B1937" t="s">
        <v>11</v>
      </c>
      <c r="C1937" t="s">
        <v>12</v>
      </c>
      <c r="D1937">
        <v>10309888</v>
      </c>
      <c r="E1937" t="s">
        <v>38</v>
      </c>
      <c r="F1937">
        <v>66111496</v>
      </c>
      <c r="G1937" t="s">
        <v>2657</v>
      </c>
      <c r="H1937" t="s">
        <v>5390</v>
      </c>
      <c r="I1937" s="1">
        <v>45200</v>
      </c>
      <c r="J1937" s="1">
        <v>1</v>
      </c>
      <c r="K1937">
        <v>698</v>
      </c>
    </row>
    <row r="1938" spans="1:11" x14ac:dyDescent="0.75">
      <c r="A1938" t="s">
        <v>10</v>
      </c>
      <c r="B1938" t="s">
        <v>11</v>
      </c>
      <c r="C1938" t="s">
        <v>12</v>
      </c>
      <c r="D1938">
        <v>10309888</v>
      </c>
      <c r="E1938" t="s">
        <v>38</v>
      </c>
      <c r="F1938">
        <v>66111541</v>
      </c>
      <c r="G1938" t="s">
        <v>5142</v>
      </c>
      <c r="H1938" t="s">
        <v>5407</v>
      </c>
      <c r="I1938" s="1">
        <v>45729</v>
      </c>
      <c r="J1938" s="1">
        <v>1</v>
      </c>
      <c r="K1938">
        <v>100</v>
      </c>
    </row>
    <row r="1939" spans="1:11" x14ac:dyDescent="0.75">
      <c r="A1939" t="s">
        <v>10</v>
      </c>
      <c r="B1939" t="s">
        <v>11</v>
      </c>
      <c r="C1939" t="s">
        <v>12</v>
      </c>
      <c r="D1939">
        <v>10309888</v>
      </c>
      <c r="E1939" t="s">
        <v>38</v>
      </c>
      <c r="F1939">
        <v>66111542</v>
      </c>
      <c r="G1939" t="s">
        <v>2980</v>
      </c>
      <c r="H1939" t="s">
        <v>5407</v>
      </c>
      <c r="I1939" s="1">
        <v>46028</v>
      </c>
      <c r="J1939" s="1">
        <v>1</v>
      </c>
      <c r="K1939">
        <v>9</v>
      </c>
    </row>
    <row r="1940" spans="1:11" x14ac:dyDescent="0.75">
      <c r="A1940" t="s">
        <v>10</v>
      </c>
      <c r="B1940" t="s">
        <v>11</v>
      </c>
      <c r="C1940" t="s">
        <v>12</v>
      </c>
      <c r="D1940">
        <v>10309888</v>
      </c>
      <c r="E1940" t="s">
        <v>38</v>
      </c>
      <c r="F1940">
        <v>66111873</v>
      </c>
      <c r="G1940" t="s">
        <v>4818</v>
      </c>
      <c r="H1940" t="s">
        <v>5407</v>
      </c>
      <c r="I1940" s="1">
        <v>45278</v>
      </c>
      <c r="J1940" s="1">
        <v>1</v>
      </c>
      <c r="K1940">
        <v>10</v>
      </c>
    </row>
    <row r="1941" spans="1:11" x14ac:dyDescent="0.75">
      <c r="A1941" t="s">
        <v>10</v>
      </c>
      <c r="B1941" t="s">
        <v>11</v>
      </c>
      <c r="C1941" t="s">
        <v>12</v>
      </c>
      <c r="D1941">
        <v>10309888</v>
      </c>
      <c r="E1941" t="s">
        <v>38</v>
      </c>
      <c r="F1941">
        <v>66112182</v>
      </c>
      <c r="G1941" t="s">
        <v>136</v>
      </c>
      <c r="H1941" t="s">
        <v>5412</v>
      </c>
      <c r="I1941" s="1">
        <v>45874</v>
      </c>
      <c r="J1941" s="1">
        <v>1</v>
      </c>
      <c r="K1941">
        <v>300</v>
      </c>
    </row>
    <row r="1942" spans="1:11" x14ac:dyDescent="0.75">
      <c r="A1942" t="s">
        <v>10</v>
      </c>
      <c r="B1942" t="s">
        <v>11</v>
      </c>
      <c r="C1942" t="s">
        <v>12</v>
      </c>
      <c r="D1942">
        <v>10309888</v>
      </c>
      <c r="E1942" t="s">
        <v>38</v>
      </c>
      <c r="F1942">
        <v>66112406</v>
      </c>
      <c r="G1942" t="s">
        <v>602</v>
      </c>
      <c r="H1942" t="s">
        <v>5406</v>
      </c>
      <c r="I1942" s="1">
        <v>45316</v>
      </c>
      <c r="J1942" s="1">
        <v>1</v>
      </c>
      <c r="K1942">
        <v>320</v>
      </c>
    </row>
    <row r="1943" spans="1:11" x14ac:dyDescent="0.75">
      <c r="A1943" t="s">
        <v>10</v>
      </c>
      <c r="B1943" t="s">
        <v>11</v>
      </c>
      <c r="C1943" t="s">
        <v>12</v>
      </c>
      <c r="D1943">
        <v>10309888</v>
      </c>
      <c r="E1943" t="s">
        <v>38</v>
      </c>
      <c r="F1943">
        <v>66112517</v>
      </c>
      <c r="G1943" t="s">
        <v>4229</v>
      </c>
      <c r="H1943" t="s">
        <v>5407</v>
      </c>
      <c r="I1943" s="1">
        <v>45370</v>
      </c>
      <c r="J1943" s="1">
        <v>1</v>
      </c>
      <c r="K1943">
        <v>160</v>
      </c>
    </row>
    <row r="1944" spans="1:11" x14ac:dyDescent="0.75">
      <c r="A1944" t="s">
        <v>10</v>
      </c>
      <c r="B1944" t="s">
        <v>11</v>
      </c>
      <c r="C1944" t="s">
        <v>12</v>
      </c>
      <c r="D1944">
        <v>10309888</v>
      </c>
      <c r="E1944" t="s">
        <v>38</v>
      </c>
      <c r="F1944">
        <v>66112520</v>
      </c>
      <c r="G1944" t="s">
        <v>4188</v>
      </c>
      <c r="H1944" t="s">
        <v>5407</v>
      </c>
      <c r="I1944" s="1">
        <v>45826</v>
      </c>
      <c r="J1944" s="1">
        <v>1</v>
      </c>
      <c r="K1944">
        <v>5</v>
      </c>
    </row>
    <row r="1945" spans="1:11" x14ac:dyDescent="0.75">
      <c r="A1945" t="s">
        <v>10</v>
      </c>
      <c r="B1945" t="s">
        <v>11</v>
      </c>
      <c r="C1945" t="s">
        <v>12</v>
      </c>
      <c r="D1945">
        <v>10309888</v>
      </c>
      <c r="E1945" t="s">
        <v>38</v>
      </c>
      <c r="F1945">
        <v>66112527</v>
      </c>
      <c r="G1945" t="s">
        <v>4219</v>
      </c>
      <c r="H1945" t="s">
        <v>5406</v>
      </c>
      <c r="I1945" s="1">
        <v>45372</v>
      </c>
      <c r="J1945" s="1">
        <v>1</v>
      </c>
      <c r="K1945">
        <v>130</v>
      </c>
    </row>
    <row r="1946" spans="1:11" x14ac:dyDescent="0.75">
      <c r="A1946" t="s">
        <v>10</v>
      </c>
      <c r="B1946" t="s">
        <v>11</v>
      </c>
      <c r="C1946" t="s">
        <v>12</v>
      </c>
      <c r="D1946">
        <v>10309888</v>
      </c>
      <c r="E1946" t="s">
        <v>38</v>
      </c>
      <c r="F1946">
        <v>66112587</v>
      </c>
      <c r="G1946" t="s">
        <v>3308</v>
      </c>
      <c r="H1946" t="s">
        <v>5416</v>
      </c>
      <c r="I1946" s="1">
        <v>46112</v>
      </c>
      <c r="J1946" s="1">
        <v>1</v>
      </c>
      <c r="K1946">
        <v>71</v>
      </c>
    </row>
    <row r="1947" spans="1:11" x14ac:dyDescent="0.75">
      <c r="A1947" t="s">
        <v>10</v>
      </c>
      <c r="B1947" t="s">
        <v>11</v>
      </c>
      <c r="C1947" t="s">
        <v>12</v>
      </c>
      <c r="D1947">
        <v>10309888</v>
      </c>
      <c r="E1947" t="s">
        <v>38</v>
      </c>
      <c r="F1947">
        <v>66112594</v>
      </c>
      <c r="G1947" t="s">
        <v>2565</v>
      </c>
      <c r="H1947" t="s">
        <v>5407</v>
      </c>
      <c r="I1947" s="1">
        <v>45826</v>
      </c>
      <c r="J1947" s="1">
        <v>1</v>
      </c>
      <c r="K1947">
        <v>70</v>
      </c>
    </row>
    <row r="1948" spans="1:11" x14ac:dyDescent="0.75">
      <c r="A1948" t="s">
        <v>10</v>
      </c>
      <c r="B1948" t="s">
        <v>11</v>
      </c>
      <c r="C1948" t="s">
        <v>12</v>
      </c>
      <c r="D1948">
        <v>10309888</v>
      </c>
      <c r="E1948" t="s">
        <v>38</v>
      </c>
      <c r="F1948">
        <v>66112600</v>
      </c>
      <c r="G1948" t="s">
        <v>3018</v>
      </c>
      <c r="H1948" t="s">
        <v>5407</v>
      </c>
      <c r="I1948" s="1">
        <v>45426</v>
      </c>
      <c r="J1948" s="1">
        <v>1</v>
      </c>
      <c r="K1948">
        <v>5</v>
      </c>
    </row>
    <row r="1949" spans="1:11" x14ac:dyDescent="0.75">
      <c r="A1949" t="s">
        <v>10</v>
      </c>
      <c r="B1949" t="s">
        <v>11</v>
      </c>
      <c r="C1949" t="s">
        <v>12</v>
      </c>
      <c r="D1949">
        <v>10309888</v>
      </c>
      <c r="E1949" t="s">
        <v>38</v>
      </c>
      <c r="F1949">
        <v>66112729</v>
      </c>
      <c r="G1949" t="s">
        <v>42</v>
      </c>
      <c r="H1949" t="s">
        <v>5407</v>
      </c>
      <c r="I1949" s="1">
        <v>45492</v>
      </c>
      <c r="J1949" s="1">
        <v>1</v>
      </c>
      <c r="K1949">
        <v>15</v>
      </c>
    </row>
    <row r="1950" spans="1:11" x14ac:dyDescent="0.75">
      <c r="A1950" t="s">
        <v>10</v>
      </c>
      <c r="B1950" t="s">
        <v>11</v>
      </c>
      <c r="C1950" t="s">
        <v>12</v>
      </c>
      <c r="D1950">
        <v>10309888</v>
      </c>
      <c r="E1950" t="s">
        <v>38</v>
      </c>
      <c r="F1950">
        <v>66112805</v>
      </c>
      <c r="G1950" t="s">
        <v>4610</v>
      </c>
      <c r="H1950" t="s">
        <v>5407</v>
      </c>
      <c r="I1950" s="1">
        <v>45980</v>
      </c>
      <c r="J1950" s="1">
        <v>1</v>
      </c>
      <c r="K1950">
        <v>5</v>
      </c>
    </row>
    <row r="1951" spans="1:11" x14ac:dyDescent="0.75">
      <c r="A1951" t="s">
        <v>10</v>
      </c>
      <c r="B1951" t="s">
        <v>11</v>
      </c>
      <c r="C1951" t="s">
        <v>12</v>
      </c>
      <c r="D1951">
        <v>10309888</v>
      </c>
      <c r="E1951" t="s">
        <v>38</v>
      </c>
      <c r="F1951">
        <v>66112917</v>
      </c>
      <c r="G1951" t="s">
        <v>2281</v>
      </c>
      <c r="H1951" t="s">
        <v>5407</v>
      </c>
      <c r="I1951" s="1">
        <v>45729</v>
      </c>
      <c r="J1951" s="1">
        <v>1</v>
      </c>
      <c r="K1951">
        <v>70</v>
      </c>
    </row>
    <row r="1952" spans="1:11" x14ac:dyDescent="0.75">
      <c r="A1952" t="s">
        <v>10</v>
      </c>
      <c r="B1952" t="s">
        <v>11</v>
      </c>
      <c r="C1952" t="s">
        <v>12</v>
      </c>
      <c r="D1952">
        <v>10309888</v>
      </c>
      <c r="E1952" t="s">
        <v>38</v>
      </c>
      <c r="F1952">
        <v>66112919</v>
      </c>
      <c r="G1952" t="s">
        <v>1266</v>
      </c>
      <c r="H1952" t="s">
        <v>5406</v>
      </c>
      <c r="I1952" s="1">
        <v>46087</v>
      </c>
      <c r="J1952" s="1">
        <v>1</v>
      </c>
      <c r="K1952">
        <v>80</v>
      </c>
    </row>
    <row r="1953" spans="1:11" x14ac:dyDescent="0.75">
      <c r="A1953" t="s">
        <v>10</v>
      </c>
      <c r="B1953" t="s">
        <v>11</v>
      </c>
      <c r="C1953" t="s">
        <v>12</v>
      </c>
      <c r="D1953">
        <v>10309888</v>
      </c>
      <c r="E1953" t="s">
        <v>38</v>
      </c>
      <c r="F1953">
        <v>66112929</v>
      </c>
      <c r="G1953" t="s">
        <v>4141</v>
      </c>
      <c r="H1953" t="s">
        <v>5407</v>
      </c>
      <c r="I1953" s="1">
        <v>45906</v>
      </c>
      <c r="J1953" s="1">
        <v>1</v>
      </c>
      <c r="K1953">
        <v>90</v>
      </c>
    </row>
    <row r="1954" spans="1:11" x14ac:dyDescent="0.75">
      <c r="A1954" t="s">
        <v>10</v>
      </c>
      <c r="B1954" t="s">
        <v>11</v>
      </c>
      <c r="C1954" t="s">
        <v>12</v>
      </c>
      <c r="D1954">
        <v>10309888</v>
      </c>
      <c r="E1954" t="s">
        <v>38</v>
      </c>
      <c r="F1954">
        <v>66112948</v>
      </c>
      <c r="G1954" t="s">
        <v>5081</v>
      </c>
      <c r="H1954" t="s">
        <v>5406</v>
      </c>
      <c r="I1954" s="1">
        <v>45937</v>
      </c>
      <c r="J1954" s="1">
        <v>1</v>
      </c>
      <c r="K1954">
        <v>865</v>
      </c>
    </row>
    <row r="1955" spans="1:11" x14ac:dyDescent="0.75">
      <c r="A1955" t="s">
        <v>10</v>
      </c>
      <c r="B1955" t="s">
        <v>11</v>
      </c>
      <c r="C1955" t="s">
        <v>12</v>
      </c>
      <c r="D1955">
        <v>10309888</v>
      </c>
      <c r="E1955" t="s">
        <v>38</v>
      </c>
      <c r="F1955">
        <v>66112994</v>
      </c>
      <c r="G1955" t="s">
        <v>5037</v>
      </c>
      <c r="H1955" t="s">
        <v>5407</v>
      </c>
      <c r="I1955" s="1">
        <v>45980</v>
      </c>
      <c r="J1955" s="1">
        <v>1</v>
      </c>
      <c r="K1955">
        <v>5</v>
      </c>
    </row>
    <row r="1956" spans="1:11" x14ac:dyDescent="0.75">
      <c r="A1956" t="s">
        <v>10</v>
      </c>
      <c r="B1956" t="s">
        <v>11</v>
      </c>
      <c r="C1956" t="s">
        <v>12</v>
      </c>
      <c r="D1956">
        <v>10309888</v>
      </c>
      <c r="E1956" t="s">
        <v>38</v>
      </c>
      <c r="F1956">
        <v>66112997</v>
      </c>
      <c r="G1956" t="s">
        <v>3087</v>
      </c>
      <c r="H1956" t="s">
        <v>5407</v>
      </c>
      <c r="I1956" s="1">
        <v>45980</v>
      </c>
      <c r="J1956" s="1">
        <v>1</v>
      </c>
      <c r="K1956">
        <v>5</v>
      </c>
    </row>
    <row r="1957" spans="1:11" x14ac:dyDescent="0.75">
      <c r="A1957" t="s">
        <v>10</v>
      </c>
      <c r="B1957" t="s">
        <v>11</v>
      </c>
      <c r="C1957" t="s">
        <v>12</v>
      </c>
      <c r="D1957">
        <v>10309888</v>
      </c>
      <c r="E1957" t="s">
        <v>38</v>
      </c>
      <c r="F1957">
        <v>66113122</v>
      </c>
      <c r="G1957" t="s">
        <v>1838</v>
      </c>
      <c r="H1957" t="s">
        <v>5419</v>
      </c>
      <c r="I1957" s="1">
        <v>45797</v>
      </c>
      <c r="J1957" s="1">
        <v>1</v>
      </c>
      <c r="K1957">
        <v>41</v>
      </c>
    </row>
    <row r="1958" spans="1:11" x14ac:dyDescent="0.75">
      <c r="A1958" t="s">
        <v>10</v>
      </c>
      <c r="B1958" t="s">
        <v>11</v>
      </c>
      <c r="C1958" t="s">
        <v>12</v>
      </c>
      <c r="D1958">
        <v>10309888</v>
      </c>
      <c r="E1958" t="s">
        <v>38</v>
      </c>
      <c r="F1958">
        <v>66113166</v>
      </c>
      <c r="G1958" t="s">
        <v>3975</v>
      </c>
      <c r="H1958" t="s">
        <v>5407</v>
      </c>
      <c r="I1958" s="1">
        <v>46028</v>
      </c>
      <c r="J1958" s="1">
        <v>1</v>
      </c>
      <c r="K1958">
        <v>130</v>
      </c>
    </row>
    <row r="1959" spans="1:11" x14ac:dyDescent="0.75">
      <c r="A1959" t="s">
        <v>10</v>
      </c>
      <c r="B1959" t="s">
        <v>11</v>
      </c>
      <c r="C1959" t="s">
        <v>12</v>
      </c>
      <c r="D1959">
        <v>10309888</v>
      </c>
      <c r="E1959" t="s">
        <v>38</v>
      </c>
      <c r="F1959">
        <v>66113168</v>
      </c>
      <c r="G1959" t="s">
        <v>2057</v>
      </c>
      <c r="H1959" t="s">
        <v>5407</v>
      </c>
      <c r="I1959" s="1">
        <v>46028</v>
      </c>
      <c r="J1959" s="1">
        <v>1</v>
      </c>
      <c r="K1959">
        <v>20</v>
      </c>
    </row>
    <row r="1960" spans="1:11" x14ac:dyDescent="0.75">
      <c r="A1960" t="s">
        <v>10</v>
      </c>
      <c r="B1960" t="s">
        <v>11</v>
      </c>
      <c r="C1960" t="s">
        <v>12</v>
      </c>
      <c r="D1960">
        <v>10309888</v>
      </c>
      <c r="E1960" t="s">
        <v>38</v>
      </c>
      <c r="F1960">
        <v>66113175</v>
      </c>
      <c r="G1960" t="s">
        <v>596</v>
      </c>
      <c r="H1960" t="s">
        <v>5406</v>
      </c>
      <c r="I1960" s="1">
        <v>45814</v>
      </c>
      <c r="J1960" s="1">
        <v>1</v>
      </c>
      <c r="K1960">
        <v>125</v>
      </c>
    </row>
    <row r="1961" spans="1:11" x14ac:dyDescent="0.75">
      <c r="A1961" t="s">
        <v>10</v>
      </c>
      <c r="B1961" t="s">
        <v>11</v>
      </c>
      <c r="C1961" t="s">
        <v>12</v>
      </c>
      <c r="D1961">
        <v>10309888</v>
      </c>
      <c r="E1961" t="s">
        <v>38</v>
      </c>
      <c r="F1961">
        <v>66113176</v>
      </c>
      <c r="G1961" t="s">
        <v>1378</v>
      </c>
      <c r="H1961" t="s">
        <v>5406</v>
      </c>
      <c r="I1961" s="1">
        <v>45814</v>
      </c>
      <c r="J1961" s="1">
        <v>1</v>
      </c>
      <c r="K1961">
        <v>40</v>
      </c>
    </row>
    <row r="1962" spans="1:11" x14ac:dyDescent="0.75">
      <c r="A1962" t="s">
        <v>10</v>
      </c>
      <c r="B1962" t="s">
        <v>11</v>
      </c>
      <c r="C1962" t="s">
        <v>12</v>
      </c>
      <c r="D1962">
        <v>10309888</v>
      </c>
      <c r="E1962" t="s">
        <v>38</v>
      </c>
      <c r="F1962">
        <v>66113189</v>
      </c>
      <c r="G1962" t="s">
        <v>4033</v>
      </c>
      <c r="H1962" t="s">
        <v>5407</v>
      </c>
      <c r="I1962" s="1">
        <v>45814</v>
      </c>
      <c r="J1962" s="1">
        <v>1</v>
      </c>
      <c r="K1962">
        <v>26</v>
      </c>
    </row>
    <row r="1963" spans="1:11" x14ac:dyDescent="0.75">
      <c r="A1963" t="s">
        <v>10</v>
      </c>
      <c r="B1963" t="s">
        <v>11</v>
      </c>
      <c r="C1963" t="s">
        <v>12</v>
      </c>
      <c r="D1963">
        <v>10309888</v>
      </c>
      <c r="E1963" t="s">
        <v>38</v>
      </c>
      <c r="F1963">
        <v>66113208</v>
      </c>
      <c r="G1963" t="s">
        <v>7038</v>
      </c>
      <c r="H1963" t="s">
        <v>5407</v>
      </c>
      <c r="I1963" s="1">
        <v>46057</v>
      </c>
      <c r="J1963" s="1">
        <v>1</v>
      </c>
      <c r="K1963">
        <v>9</v>
      </c>
    </row>
    <row r="1964" spans="1:11" x14ac:dyDescent="0.75">
      <c r="A1964" t="s">
        <v>10</v>
      </c>
      <c r="B1964" t="s">
        <v>11</v>
      </c>
      <c r="C1964" t="s">
        <v>12</v>
      </c>
      <c r="D1964">
        <v>10309888</v>
      </c>
      <c r="E1964" t="s">
        <v>38</v>
      </c>
      <c r="F1964">
        <v>66113233</v>
      </c>
      <c r="G1964" t="s">
        <v>4356</v>
      </c>
      <c r="H1964" t="s">
        <v>5407</v>
      </c>
      <c r="I1964" s="1">
        <v>45825</v>
      </c>
      <c r="J1964" s="1">
        <v>1</v>
      </c>
      <c r="K1964">
        <v>0</v>
      </c>
    </row>
    <row r="1965" spans="1:11" x14ac:dyDescent="0.75">
      <c r="A1965" t="s">
        <v>10</v>
      </c>
      <c r="B1965" t="s">
        <v>11</v>
      </c>
      <c r="C1965" t="s">
        <v>12</v>
      </c>
      <c r="D1965">
        <v>10309888</v>
      </c>
      <c r="E1965" t="s">
        <v>38</v>
      </c>
      <c r="F1965">
        <v>66113320</v>
      </c>
      <c r="G1965" t="s">
        <v>3279</v>
      </c>
      <c r="H1965" t="s">
        <v>5407</v>
      </c>
      <c r="I1965" s="1">
        <v>45854</v>
      </c>
      <c r="J1965" s="1">
        <v>1</v>
      </c>
      <c r="K1965">
        <v>5</v>
      </c>
    </row>
    <row r="1966" spans="1:11" x14ac:dyDescent="0.75">
      <c r="A1966" t="s">
        <v>10</v>
      </c>
      <c r="B1966" t="s">
        <v>11</v>
      </c>
      <c r="C1966" t="s">
        <v>12</v>
      </c>
      <c r="D1966">
        <v>10309888</v>
      </c>
      <c r="E1966" t="s">
        <v>38</v>
      </c>
      <c r="F1966">
        <v>66113388</v>
      </c>
      <c r="G1966" t="s">
        <v>7039</v>
      </c>
      <c r="H1966" t="s">
        <v>5407</v>
      </c>
      <c r="I1966" s="1">
        <v>45947</v>
      </c>
      <c r="J1966" s="1">
        <v>1</v>
      </c>
      <c r="K1966">
        <v>0</v>
      </c>
    </row>
    <row r="1967" spans="1:11" x14ac:dyDescent="0.75">
      <c r="A1967" t="s">
        <v>10</v>
      </c>
      <c r="B1967" t="s">
        <v>11</v>
      </c>
      <c r="C1967" t="s">
        <v>12</v>
      </c>
      <c r="D1967">
        <v>10309888</v>
      </c>
      <c r="E1967" t="s">
        <v>38</v>
      </c>
      <c r="F1967">
        <v>66113455</v>
      </c>
      <c r="G1967" t="s">
        <v>5342</v>
      </c>
      <c r="H1967" t="s">
        <v>5407</v>
      </c>
      <c r="I1967" s="1">
        <v>45980</v>
      </c>
      <c r="J1967" s="1">
        <v>1</v>
      </c>
      <c r="K1967">
        <v>5</v>
      </c>
    </row>
    <row r="1968" spans="1:11" x14ac:dyDescent="0.75">
      <c r="A1968" t="s">
        <v>10</v>
      </c>
      <c r="B1968" t="s">
        <v>11</v>
      </c>
      <c r="C1968" t="s">
        <v>12</v>
      </c>
      <c r="D1968">
        <v>10309888</v>
      </c>
      <c r="E1968" t="s">
        <v>38</v>
      </c>
      <c r="F1968">
        <v>66113462</v>
      </c>
      <c r="G1968" t="s">
        <v>4648</v>
      </c>
      <c r="H1968" t="s">
        <v>5421</v>
      </c>
      <c r="I1968" s="1">
        <v>45947</v>
      </c>
      <c r="J1968" s="1">
        <v>1</v>
      </c>
      <c r="K1968">
        <v>0</v>
      </c>
    </row>
    <row r="1969" spans="1:11" x14ac:dyDescent="0.75">
      <c r="A1969" t="s">
        <v>10</v>
      </c>
      <c r="B1969" t="s">
        <v>11</v>
      </c>
      <c r="C1969" t="s">
        <v>12</v>
      </c>
      <c r="D1969">
        <v>10309888</v>
      </c>
      <c r="E1969" t="s">
        <v>38</v>
      </c>
      <c r="F1969">
        <v>66113469</v>
      </c>
      <c r="G1969" t="s">
        <v>3373</v>
      </c>
      <c r="H1969" t="s">
        <v>5406</v>
      </c>
      <c r="I1969" s="1">
        <v>45947</v>
      </c>
      <c r="J1969" s="1">
        <v>1</v>
      </c>
      <c r="K1969">
        <v>30</v>
      </c>
    </row>
    <row r="1970" spans="1:11" x14ac:dyDescent="0.75">
      <c r="A1970" t="s">
        <v>10</v>
      </c>
      <c r="B1970" t="s">
        <v>11</v>
      </c>
      <c r="C1970" t="s">
        <v>12</v>
      </c>
      <c r="D1970">
        <v>10309888</v>
      </c>
      <c r="E1970" t="s">
        <v>38</v>
      </c>
      <c r="F1970">
        <v>66113473</v>
      </c>
      <c r="G1970" t="s">
        <v>4100</v>
      </c>
      <c r="H1970" t="s">
        <v>5406</v>
      </c>
      <c r="I1970" s="1">
        <v>45947</v>
      </c>
      <c r="J1970" s="1">
        <v>1</v>
      </c>
      <c r="K1970">
        <v>35</v>
      </c>
    </row>
    <row r="1971" spans="1:11" x14ac:dyDescent="0.75">
      <c r="A1971" t="s">
        <v>10</v>
      </c>
      <c r="B1971" t="s">
        <v>11</v>
      </c>
      <c r="C1971" t="s">
        <v>12</v>
      </c>
      <c r="D1971">
        <v>10309888</v>
      </c>
      <c r="E1971" t="s">
        <v>38</v>
      </c>
      <c r="F1971">
        <v>66113711</v>
      </c>
      <c r="G1971" t="s">
        <v>7040</v>
      </c>
      <c r="H1971" t="s">
        <v>5406</v>
      </c>
      <c r="I1971" s="1">
        <v>45981</v>
      </c>
      <c r="J1971" s="1">
        <v>1</v>
      </c>
      <c r="K1971">
        <v>300</v>
      </c>
    </row>
    <row r="1972" spans="1:11" x14ac:dyDescent="0.75">
      <c r="A1972" t="s">
        <v>10</v>
      </c>
      <c r="B1972" t="s">
        <v>11</v>
      </c>
      <c r="C1972" t="s">
        <v>12</v>
      </c>
      <c r="D1972">
        <v>10309888</v>
      </c>
      <c r="E1972" t="s">
        <v>38</v>
      </c>
      <c r="F1972">
        <v>66113936</v>
      </c>
      <c r="G1972" t="s">
        <v>7041</v>
      </c>
      <c r="H1972" t="s">
        <v>5407</v>
      </c>
      <c r="I1972" s="1">
        <v>46031</v>
      </c>
      <c r="J1972" s="1">
        <v>1</v>
      </c>
      <c r="K1972">
        <v>245</v>
      </c>
    </row>
    <row r="1973" spans="1:11" x14ac:dyDescent="0.75">
      <c r="A1973" t="s">
        <v>10</v>
      </c>
      <c r="B1973" t="s">
        <v>11</v>
      </c>
      <c r="C1973" t="s">
        <v>12</v>
      </c>
      <c r="D1973">
        <v>10309888</v>
      </c>
      <c r="E1973" t="s">
        <v>38</v>
      </c>
      <c r="F1973">
        <v>66113937</v>
      </c>
      <c r="G1973" t="s">
        <v>2207</v>
      </c>
      <c r="H1973" t="s">
        <v>5419</v>
      </c>
      <c r="I1973" s="1">
        <v>46044</v>
      </c>
      <c r="J1973" s="1">
        <v>1</v>
      </c>
      <c r="K1973">
        <v>930</v>
      </c>
    </row>
    <row r="1974" spans="1:11" x14ac:dyDescent="0.75">
      <c r="A1974" t="s">
        <v>10</v>
      </c>
      <c r="B1974" t="s">
        <v>11</v>
      </c>
      <c r="C1974" t="s">
        <v>12</v>
      </c>
      <c r="D1974">
        <v>10309888</v>
      </c>
      <c r="E1974" t="s">
        <v>38</v>
      </c>
      <c r="F1974">
        <v>66113940</v>
      </c>
      <c r="G1974" t="s">
        <v>5281</v>
      </c>
      <c r="H1974" t="s">
        <v>5407</v>
      </c>
      <c r="I1974" s="1">
        <v>46038</v>
      </c>
      <c r="J1974" s="1">
        <v>1</v>
      </c>
      <c r="K1974">
        <v>104</v>
      </c>
    </row>
    <row r="1975" spans="1:11" x14ac:dyDescent="0.75">
      <c r="A1975" t="s">
        <v>10</v>
      </c>
      <c r="B1975" t="s">
        <v>11</v>
      </c>
      <c r="C1975" t="s">
        <v>12</v>
      </c>
      <c r="D1975">
        <v>10309888</v>
      </c>
      <c r="E1975" t="s">
        <v>38</v>
      </c>
      <c r="F1975">
        <v>66113943</v>
      </c>
      <c r="G1975" t="s">
        <v>1456</v>
      </c>
      <c r="H1975" t="s">
        <v>5407</v>
      </c>
      <c r="I1975" s="1">
        <v>46038</v>
      </c>
      <c r="J1975" s="1">
        <v>1</v>
      </c>
      <c r="K1975">
        <v>103</v>
      </c>
    </row>
    <row r="1976" spans="1:11" x14ac:dyDescent="0.75">
      <c r="A1976" t="s">
        <v>10</v>
      </c>
      <c r="B1976" t="s">
        <v>11</v>
      </c>
      <c r="C1976" t="s">
        <v>12</v>
      </c>
      <c r="D1976">
        <v>10309888</v>
      </c>
      <c r="E1976" t="s">
        <v>38</v>
      </c>
      <c r="F1976">
        <v>66114818</v>
      </c>
      <c r="G1976" t="s">
        <v>7042</v>
      </c>
      <c r="H1976" t="s">
        <v>5407</v>
      </c>
      <c r="I1976" s="1">
        <v>46042</v>
      </c>
      <c r="J1976" s="1">
        <v>1</v>
      </c>
      <c r="K1976">
        <v>70</v>
      </c>
    </row>
    <row r="1977" spans="1:11" x14ac:dyDescent="0.75">
      <c r="A1977" t="s">
        <v>10</v>
      </c>
      <c r="B1977" t="s">
        <v>11</v>
      </c>
      <c r="C1977" t="s">
        <v>12</v>
      </c>
      <c r="D1977">
        <v>10309888</v>
      </c>
      <c r="E1977" t="s">
        <v>38</v>
      </c>
      <c r="F1977">
        <v>66115039</v>
      </c>
      <c r="G1977" t="s">
        <v>1276</v>
      </c>
      <c r="H1977" t="s">
        <v>5407</v>
      </c>
      <c r="I1977" s="1">
        <v>46161</v>
      </c>
      <c r="J1977" s="1">
        <v>1</v>
      </c>
      <c r="K1977">
        <v>5</v>
      </c>
    </row>
    <row r="1978" spans="1:11" x14ac:dyDescent="0.75">
      <c r="A1978" t="s">
        <v>10</v>
      </c>
      <c r="B1978" t="s">
        <v>11</v>
      </c>
      <c r="C1978" t="s">
        <v>12</v>
      </c>
      <c r="D1978">
        <v>10309888</v>
      </c>
      <c r="E1978" t="s">
        <v>38</v>
      </c>
      <c r="F1978">
        <v>66115103</v>
      </c>
      <c r="G1978" t="s">
        <v>2396</v>
      </c>
      <c r="H1978" t="s">
        <v>5407</v>
      </c>
      <c r="I1978" s="1">
        <v>46161</v>
      </c>
      <c r="J1978" s="1">
        <v>1</v>
      </c>
      <c r="K1978">
        <v>50</v>
      </c>
    </row>
    <row r="1979" spans="1:11" x14ac:dyDescent="0.75">
      <c r="A1979" t="s">
        <v>10</v>
      </c>
      <c r="B1979" t="s">
        <v>11</v>
      </c>
      <c r="C1979" t="s">
        <v>12</v>
      </c>
      <c r="D1979">
        <v>10309888</v>
      </c>
      <c r="E1979" t="s">
        <v>38</v>
      </c>
      <c r="F1979">
        <v>66115104</v>
      </c>
      <c r="G1979" t="s">
        <v>5002</v>
      </c>
      <c r="H1979" t="s">
        <v>5407</v>
      </c>
      <c r="I1979" s="1">
        <v>46161</v>
      </c>
      <c r="J1979" s="1">
        <v>1</v>
      </c>
      <c r="K1979">
        <v>10</v>
      </c>
    </row>
    <row r="1980" spans="1:11" x14ac:dyDescent="0.75">
      <c r="A1980" t="s">
        <v>10</v>
      </c>
      <c r="B1980" t="s">
        <v>11</v>
      </c>
      <c r="C1980" t="s">
        <v>12</v>
      </c>
      <c r="D1980">
        <v>10309888</v>
      </c>
      <c r="E1980" t="s">
        <v>38</v>
      </c>
      <c r="F1980">
        <v>66115106</v>
      </c>
      <c r="G1980" t="s">
        <v>3777</v>
      </c>
      <c r="H1980" t="s">
        <v>5407</v>
      </c>
      <c r="I1980" s="1">
        <v>46161</v>
      </c>
      <c r="J1980" s="1">
        <v>1</v>
      </c>
      <c r="K1980">
        <v>12</v>
      </c>
    </row>
    <row r="1981" spans="1:11" x14ac:dyDescent="0.75">
      <c r="A1981" t="s">
        <v>10</v>
      </c>
      <c r="B1981" t="s">
        <v>11</v>
      </c>
      <c r="C1981" t="s">
        <v>12</v>
      </c>
      <c r="D1981">
        <v>10309888</v>
      </c>
      <c r="E1981" t="s">
        <v>38</v>
      </c>
      <c r="F1981">
        <v>66115365</v>
      </c>
      <c r="G1981" t="s">
        <v>4417</v>
      </c>
      <c r="H1981" t="s">
        <v>5407</v>
      </c>
      <c r="I1981" s="1">
        <v>46171</v>
      </c>
      <c r="J1981" s="1">
        <v>1</v>
      </c>
      <c r="K1981">
        <v>0</v>
      </c>
    </row>
    <row r="1982" spans="1:11" x14ac:dyDescent="0.75">
      <c r="A1982" t="s">
        <v>10</v>
      </c>
      <c r="B1982" t="s">
        <v>11</v>
      </c>
      <c r="C1982" t="s">
        <v>12</v>
      </c>
      <c r="D1982">
        <v>10309888</v>
      </c>
      <c r="E1982" t="s">
        <v>38</v>
      </c>
      <c r="F1982">
        <v>66150030</v>
      </c>
      <c r="G1982" t="s">
        <v>2164</v>
      </c>
      <c r="H1982" t="s">
        <v>5406</v>
      </c>
      <c r="I1982" s="1">
        <v>44531</v>
      </c>
      <c r="J1982" s="1">
        <v>1</v>
      </c>
      <c r="K1982">
        <v>285</v>
      </c>
    </row>
    <row r="1983" spans="1:11" x14ac:dyDescent="0.75">
      <c r="A1983" t="s">
        <v>10</v>
      </c>
      <c r="B1983" t="s">
        <v>11</v>
      </c>
      <c r="C1983" t="s">
        <v>12</v>
      </c>
      <c r="D1983">
        <v>10309888</v>
      </c>
      <c r="E1983" t="s">
        <v>38</v>
      </c>
      <c r="F1983">
        <v>66150158</v>
      </c>
      <c r="G1983" t="s">
        <v>4672</v>
      </c>
      <c r="H1983" t="s">
        <v>5406</v>
      </c>
      <c r="I1983" s="1">
        <v>44531</v>
      </c>
      <c r="J1983" s="1">
        <v>1</v>
      </c>
      <c r="K1983">
        <v>460</v>
      </c>
    </row>
    <row r="1984" spans="1:11" x14ac:dyDescent="0.75">
      <c r="A1984" t="s">
        <v>10</v>
      </c>
      <c r="B1984" t="s">
        <v>11</v>
      </c>
      <c r="C1984" t="s">
        <v>12</v>
      </c>
      <c r="D1984">
        <v>10309888</v>
      </c>
      <c r="E1984" t="s">
        <v>38</v>
      </c>
      <c r="F1984">
        <v>66150159</v>
      </c>
      <c r="G1984" t="s">
        <v>4536</v>
      </c>
      <c r="H1984" t="s">
        <v>5406</v>
      </c>
      <c r="I1984" s="1">
        <v>44531</v>
      </c>
      <c r="J1984" s="1">
        <v>1</v>
      </c>
      <c r="K1984">
        <v>110</v>
      </c>
    </row>
    <row r="1985" spans="1:11" x14ac:dyDescent="0.75">
      <c r="A1985" t="s">
        <v>10</v>
      </c>
      <c r="B1985" t="s">
        <v>11</v>
      </c>
      <c r="C1985" t="s">
        <v>12</v>
      </c>
      <c r="D1985">
        <v>10309888</v>
      </c>
      <c r="E1985" t="s">
        <v>38</v>
      </c>
      <c r="F1985">
        <v>66150183</v>
      </c>
      <c r="G1985" t="s">
        <v>2178</v>
      </c>
      <c r="H1985" t="s">
        <v>5447</v>
      </c>
      <c r="I1985" s="1">
        <v>45658</v>
      </c>
      <c r="J1985" s="1">
        <v>1</v>
      </c>
      <c r="K1985">
        <v>15</v>
      </c>
    </row>
    <row r="1986" spans="1:11" x14ac:dyDescent="0.75">
      <c r="A1986" t="s">
        <v>10</v>
      </c>
      <c r="B1986" t="s">
        <v>11</v>
      </c>
      <c r="C1986" t="s">
        <v>12</v>
      </c>
      <c r="D1986">
        <v>10309888</v>
      </c>
      <c r="E1986" t="s">
        <v>38</v>
      </c>
      <c r="F1986">
        <v>66150201</v>
      </c>
      <c r="G1986" t="s">
        <v>3589</v>
      </c>
      <c r="H1986" t="s">
        <v>5421</v>
      </c>
      <c r="I1986" s="1">
        <v>44531</v>
      </c>
      <c r="J1986" s="1">
        <v>1</v>
      </c>
      <c r="K1986">
        <v>5</v>
      </c>
    </row>
    <row r="1987" spans="1:11" x14ac:dyDescent="0.75">
      <c r="A1987" t="s">
        <v>10</v>
      </c>
      <c r="B1987" t="s">
        <v>11</v>
      </c>
      <c r="C1987" t="s">
        <v>12</v>
      </c>
      <c r="D1987">
        <v>10309888</v>
      </c>
      <c r="E1987" t="s">
        <v>38</v>
      </c>
      <c r="F1987">
        <v>66150271</v>
      </c>
      <c r="G1987" t="s">
        <v>1515</v>
      </c>
      <c r="H1987" t="s">
        <v>5407</v>
      </c>
      <c r="I1987" s="1">
        <v>44531</v>
      </c>
      <c r="J1987" s="1">
        <v>1</v>
      </c>
      <c r="K1987">
        <v>35</v>
      </c>
    </row>
    <row r="1988" spans="1:11" x14ac:dyDescent="0.75">
      <c r="A1988" t="s">
        <v>10</v>
      </c>
      <c r="B1988" t="s">
        <v>11</v>
      </c>
      <c r="C1988" t="s">
        <v>12</v>
      </c>
      <c r="D1988">
        <v>10309888</v>
      </c>
      <c r="E1988" t="s">
        <v>38</v>
      </c>
      <c r="F1988">
        <v>66150434</v>
      </c>
      <c r="G1988" t="s">
        <v>5344</v>
      </c>
      <c r="H1988" t="s">
        <v>5407</v>
      </c>
      <c r="I1988" s="1">
        <v>44531</v>
      </c>
      <c r="J1988" s="1">
        <v>1</v>
      </c>
      <c r="K1988">
        <v>5</v>
      </c>
    </row>
    <row r="1989" spans="1:11" x14ac:dyDescent="0.75">
      <c r="A1989" t="s">
        <v>10</v>
      </c>
      <c r="B1989" t="s">
        <v>11</v>
      </c>
      <c r="C1989" t="s">
        <v>12</v>
      </c>
      <c r="D1989">
        <v>10309888</v>
      </c>
      <c r="E1989" t="s">
        <v>38</v>
      </c>
      <c r="F1989">
        <v>66150485</v>
      </c>
      <c r="G1989" t="s">
        <v>303</v>
      </c>
      <c r="H1989" t="s">
        <v>5407</v>
      </c>
      <c r="I1989" s="1">
        <v>45826</v>
      </c>
      <c r="J1989" s="1">
        <v>1</v>
      </c>
      <c r="K1989">
        <v>155</v>
      </c>
    </row>
    <row r="1990" spans="1:11" x14ac:dyDescent="0.75">
      <c r="A1990" t="s">
        <v>10</v>
      </c>
      <c r="B1990" t="s">
        <v>11</v>
      </c>
      <c r="C1990" t="s">
        <v>12</v>
      </c>
      <c r="D1990">
        <v>10309888</v>
      </c>
      <c r="E1990" t="s">
        <v>38</v>
      </c>
      <c r="F1990">
        <v>66150518</v>
      </c>
      <c r="G1990" t="s">
        <v>5285</v>
      </c>
      <c r="H1990" t="s">
        <v>5407</v>
      </c>
      <c r="I1990" s="1">
        <v>44652</v>
      </c>
      <c r="J1990" s="1">
        <v>1</v>
      </c>
      <c r="K1990">
        <v>35</v>
      </c>
    </row>
    <row r="1991" spans="1:11" x14ac:dyDescent="0.75">
      <c r="A1991" t="s">
        <v>10</v>
      </c>
      <c r="B1991" t="s">
        <v>11</v>
      </c>
      <c r="C1991" t="s">
        <v>12</v>
      </c>
      <c r="D1991">
        <v>10309888</v>
      </c>
      <c r="E1991" t="s">
        <v>38</v>
      </c>
      <c r="F1991">
        <v>66150655</v>
      </c>
      <c r="G1991" t="s">
        <v>1211</v>
      </c>
      <c r="H1991" t="s">
        <v>5407</v>
      </c>
      <c r="I1991" s="1">
        <v>44531</v>
      </c>
      <c r="J1991" s="1">
        <v>1</v>
      </c>
      <c r="K1991">
        <v>252</v>
      </c>
    </row>
    <row r="1992" spans="1:11" x14ac:dyDescent="0.75">
      <c r="A1992" t="s">
        <v>10</v>
      </c>
      <c r="B1992" t="s">
        <v>11</v>
      </c>
      <c r="C1992" t="s">
        <v>12</v>
      </c>
      <c r="D1992">
        <v>10309888</v>
      </c>
      <c r="E1992" t="s">
        <v>38</v>
      </c>
      <c r="F1992">
        <v>66150854</v>
      </c>
      <c r="G1992" t="s">
        <v>4571</v>
      </c>
      <c r="H1992" t="s">
        <v>5406</v>
      </c>
      <c r="I1992" s="1">
        <v>44531</v>
      </c>
      <c r="J1992" s="1">
        <v>1</v>
      </c>
      <c r="K1992">
        <v>370</v>
      </c>
    </row>
    <row r="1993" spans="1:11" x14ac:dyDescent="0.75">
      <c r="A1993" t="s">
        <v>10</v>
      </c>
      <c r="B1993" t="s">
        <v>11</v>
      </c>
      <c r="C1993" t="s">
        <v>12</v>
      </c>
      <c r="D1993">
        <v>10309888</v>
      </c>
      <c r="E1993" t="s">
        <v>38</v>
      </c>
      <c r="F1993">
        <v>66151062</v>
      </c>
      <c r="G1993" t="s">
        <v>5152</v>
      </c>
      <c r="H1993" t="s">
        <v>5407</v>
      </c>
      <c r="I1993" s="1">
        <v>45381</v>
      </c>
      <c r="J1993" s="1">
        <v>1</v>
      </c>
      <c r="K1993">
        <v>50</v>
      </c>
    </row>
    <row r="1994" spans="1:11" x14ac:dyDescent="0.75">
      <c r="A1994" t="s">
        <v>10</v>
      </c>
      <c r="B1994" t="s">
        <v>11</v>
      </c>
      <c r="C1994" t="s">
        <v>12</v>
      </c>
      <c r="D1994">
        <v>10309888</v>
      </c>
      <c r="E1994" t="s">
        <v>38</v>
      </c>
      <c r="F1994">
        <v>66151216</v>
      </c>
      <c r="G1994" t="s">
        <v>900</v>
      </c>
      <c r="H1994" t="s">
        <v>5407</v>
      </c>
      <c r="I1994" s="1">
        <v>45814</v>
      </c>
      <c r="J1994" s="1">
        <v>1</v>
      </c>
      <c r="K1994">
        <v>15</v>
      </c>
    </row>
    <row r="1995" spans="1:11" x14ac:dyDescent="0.75">
      <c r="A1995" t="s">
        <v>10</v>
      </c>
      <c r="B1995" t="s">
        <v>11</v>
      </c>
      <c r="C1995" t="s">
        <v>12</v>
      </c>
      <c r="D1995">
        <v>10309888</v>
      </c>
      <c r="E1995" t="s">
        <v>38</v>
      </c>
      <c r="F1995">
        <v>66151224</v>
      </c>
      <c r="G1995" t="s">
        <v>4248</v>
      </c>
      <c r="H1995" t="s">
        <v>5407</v>
      </c>
      <c r="I1995" s="1">
        <v>45358</v>
      </c>
      <c r="J1995" s="1">
        <v>1</v>
      </c>
      <c r="K1995">
        <v>0</v>
      </c>
    </row>
    <row r="1996" spans="1:11" x14ac:dyDescent="0.75">
      <c r="A1996" t="s">
        <v>10</v>
      </c>
      <c r="B1996" t="s">
        <v>11</v>
      </c>
      <c r="C1996" t="s">
        <v>12</v>
      </c>
      <c r="D1996">
        <v>10309888</v>
      </c>
      <c r="E1996" t="s">
        <v>38</v>
      </c>
      <c r="F1996">
        <v>66151271</v>
      </c>
      <c r="G1996" t="s">
        <v>4582</v>
      </c>
      <c r="H1996" t="s">
        <v>5406</v>
      </c>
      <c r="I1996" s="1">
        <v>45425</v>
      </c>
      <c r="J1996" s="1">
        <v>1</v>
      </c>
      <c r="K1996">
        <v>104</v>
      </c>
    </row>
    <row r="1997" spans="1:11" x14ac:dyDescent="0.75">
      <c r="A1997" t="s">
        <v>10</v>
      </c>
      <c r="B1997" t="s">
        <v>11</v>
      </c>
      <c r="C1997" t="s">
        <v>12</v>
      </c>
      <c r="D1997">
        <v>10309888</v>
      </c>
      <c r="E1997" t="s">
        <v>38</v>
      </c>
      <c r="F1997">
        <v>66151397</v>
      </c>
      <c r="G1997" t="s">
        <v>3079</v>
      </c>
      <c r="H1997" t="s">
        <v>5447</v>
      </c>
      <c r="I1997" s="1">
        <v>44835</v>
      </c>
      <c r="J1997" s="1">
        <v>1</v>
      </c>
      <c r="K1997">
        <v>335</v>
      </c>
    </row>
    <row r="1998" spans="1:11" x14ac:dyDescent="0.75">
      <c r="A1998" t="s">
        <v>10</v>
      </c>
      <c r="B1998" t="s">
        <v>11</v>
      </c>
      <c r="C1998" t="s">
        <v>12</v>
      </c>
      <c r="D1998">
        <v>10309888</v>
      </c>
      <c r="E1998" t="s">
        <v>38</v>
      </c>
      <c r="F1998">
        <v>66151505</v>
      </c>
      <c r="G1998" t="s">
        <v>7043</v>
      </c>
      <c r="H1998" t="s">
        <v>5407</v>
      </c>
      <c r="I1998" s="1">
        <v>45439</v>
      </c>
      <c r="J1998" s="1">
        <v>1</v>
      </c>
      <c r="K1998">
        <v>16</v>
      </c>
    </row>
    <row r="1999" spans="1:11" x14ac:dyDescent="0.75">
      <c r="A1999" t="s">
        <v>10</v>
      </c>
      <c r="B1999" t="s">
        <v>11</v>
      </c>
      <c r="C1999" t="s">
        <v>12</v>
      </c>
      <c r="D1999">
        <v>10309888</v>
      </c>
      <c r="E1999" t="s">
        <v>38</v>
      </c>
      <c r="F1999">
        <v>66151551</v>
      </c>
      <c r="G1999" t="s">
        <v>1522</v>
      </c>
      <c r="H1999" t="s">
        <v>5406</v>
      </c>
      <c r="I1999" s="1">
        <v>44531</v>
      </c>
      <c r="J1999" s="1">
        <v>1</v>
      </c>
      <c r="K1999">
        <v>80</v>
      </c>
    </row>
    <row r="2000" spans="1:11" x14ac:dyDescent="0.75">
      <c r="A2000" t="s">
        <v>10</v>
      </c>
      <c r="B2000" t="s">
        <v>11</v>
      </c>
      <c r="C2000" t="s">
        <v>12</v>
      </c>
      <c r="D2000">
        <v>10309888</v>
      </c>
      <c r="E2000" t="s">
        <v>38</v>
      </c>
      <c r="F2000">
        <v>66151576</v>
      </c>
      <c r="G2000" t="s">
        <v>946</v>
      </c>
      <c r="H2000" t="s">
        <v>5407</v>
      </c>
      <c r="I2000" s="1">
        <v>46028</v>
      </c>
      <c r="J2000" s="1">
        <v>1</v>
      </c>
      <c r="K2000">
        <v>10</v>
      </c>
    </row>
    <row r="2001" spans="1:11" x14ac:dyDescent="0.75">
      <c r="A2001" t="s">
        <v>10</v>
      </c>
      <c r="B2001" t="s">
        <v>11</v>
      </c>
      <c r="C2001" t="s">
        <v>12</v>
      </c>
      <c r="D2001">
        <v>10309888</v>
      </c>
      <c r="E2001" t="s">
        <v>38</v>
      </c>
      <c r="F2001">
        <v>66151578</v>
      </c>
      <c r="G2001" t="s">
        <v>3396</v>
      </c>
      <c r="H2001" t="s">
        <v>5407</v>
      </c>
      <c r="I2001" s="1">
        <v>46028</v>
      </c>
      <c r="J2001" s="1">
        <v>1</v>
      </c>
      <c r="K2001">
        <v>10</v>
      </c>
    </row>
    <row r="2002" spans="1:11" x14ac:dyDescent="0.75">
      <c r="A2002" t="s">
        <v>10</v>
      </c>
      <c r="B2002" t="s">
        <v>11</v>
      </c>
      <c r="C2002" t="s">
        <v>12</v>
      </c>
      <c r="D2002">
        <v>10309888</v>
      </c>
      <c r="E2002" t="s">
        <v>38</v>
      </c>
      <c r="F2002">
        <v>66151591</v>
      </c>
      <c r="G2002" t="s">
        <v>228</v>
      </c>
      <c r="H2002" t="s">
        <v>5406</v>
      </c>
      <c r="I2002" s="1">
        <v>44531</v>
      </c>
      <c r="J2002" s="1">
        <v>1</v>
      </c>
      <c r="K2002">
        <v>455</v>
      </c>
    </row>
    <row r="2003" spans="1:11" x14ac:dyDescent="0.75">
      <c r="A2003" t="s">
        <v>10</v>
      </c>
      <c r="B2003" t="s">
        <v>11</v>
      </c>
      <c r="C2003" t="s">
        <v>12</v>
      </c>
      <c r="D2003">
        <v>10309888</v>
      </c>
      <c r="E2003" t="s">
        <v>38</v>
      </c>
      <c r="F2003">
        <v>66151606</v>
      </c>
      <c r="G2003" t="s">
        <v>2697</v>
      </c>
      <c r="H2003" t="s">
        <v>5407</v>
      </c>
      <c r="I2003" s="1">
        <v>46028</v>
      </c>
      <c r="J2003" s="1">
        <v>1</v>
      </c>
      <c r="K2003">
        <v>4</v>
      </c>
    </row>
    <row r="2004" spans="1:11" x14ac:dyDescent="0.75">
      <c r="A2004" t="s">
        <v>10</v>
      </c>
      <c r="B2004" t="s">
        <v>11</v>
      </c>
      <c r="C2004" t="s">
        <v>12</v>
      </c>
      <c r="D2004">
        <v>10309888</v>
      </c>
      <c r="E2004" t="s">
        <v>38</v>
      </c>
      <c r="F2004">
        <v>66151611</v>
      </c>
      <c r="G2004" t="s">
        <v>4542</v>
      </c>
      <c r="H2004" t="s">
        <v>5407</v>
      </c>
      <c r="I2004" s="1">
        <v>45736</v>
      </c>
      <c r="J2004" s="1">
        <v>1</v>
      </c>
      <c r="K2004">
        <v>170</v>
      </c>
    </row>
    <row r="2005" spans="1:11" x14ac:dyDescent="0.75">
      <c r="A2005" t="s">
        <v>10</v>
      </c>
      <c r="B2005" t="s">
        <v>11</v>
      </c>
      <c r="C2005" t="s">
        <v>12</v>
      </c>
      <c r="D2005">
        <v>10309888</v>
      </c>
      <c r="E2005" t="s">
        <v>38</v>
      </c>
      <c r="F2005">
        <v>66151616</v>
      </c>
      <c r="G2005" t="s">
        <v>2759</v>
      </c>
      <c r="H2005" t="s">
        <v>5407</v>
      </c>
      <c r="I2005" s="1">
        <v>46028</v>
      </c>
      <c r="J2005" s="1">
        <v>1</v>
      </c>
      <c r="K2005">
        <v>5</v>
      </c>
    </row>
    <row r="2006" spans="1:11" x14ac:dyDescent="0.75">
      <c r="A2006" t="s">
        <v>10</v>
      </c>
      <c r="B2006" t="s">
        <v>11</v>
      </c>
      <c r="C2006" t="s">
        <v>12</v>
      </c>
      <c r="D2006">
        <v>10309888</v>
      </c>
      <c r="E2006" t="s">
        <v>38</v>
      </c>
      <c r="F2006">
        <v>66151632</v>
      </c>
      <c r="G2006" t="s">
        <v>2576</v>
      </c>
      <c r="H2006" t="s">
        <v>5406</v>
      </c>
      <c r="I2006" s="1">
        <v>44531</v>
      </c>
      <c r="J2006" s="1">
        <v>1</v>
      </c>
      <c r="K2006">
        <v>5</v>
      </c>
    </row>
    <row r="2007" spans="1:11" x14ac:dyDescent="0.75">
      <c r="A2007" t="s">
        <v>10</v>
      </c>
      <c r="B2007" t="s">
        <v>11</v>
      </c>
      <c r="C2007" t="s">
        <v>12</v>
      </c>
      <c r="D2007">
        <v>10309888</v>
      </c>
      <c r="E2007" t="s">
        <v>38</v>
      </c>
      <c r="F2007">
        <v>66151635</v>
      </c>
      <c r="G2007" t="s">
        <v>4138</v>
      </c>
      <c r="H2007" t="s">
        <v>5407</v>
      </c>
      <c r="I2007" s="1">
        <v>45937</v>
      </c>
      <c r="J2007" s="1">
        <v>1</v>
      </c>
      <c r="K2007">
        <v>0</v>
      </c>
    </row>
    <row r="2008" spans="1:11" x14ac:dyDescent="0.75">
      <c r="A2008" t="s">
        <v>10</v>
      </c>
      <c r="B2008" t="s">
        <v>11</v>
      </c>
      <c r="C2008" t="s">
        <v>12</v>
      </c>
      <c r="D2008">
        <v>10309888</v>
      </c>
      <c r="E2008" t="s">
        <v>38</v>
      </c>
      <c r="F2008">
        <v>66151642</v>
      </c>
      <c r="G2008" t="s">
        <v>5070</v>
      </c>
      <c r="H2008" t="s">
        <v>5406</v>
      </c>
      <c r="I2008" s="1">
        <v>45802</v>
      </c>
      <c r="J2008" s="1">
        <v>1</v>
      </c>
      <c r="K2008">
        <v>40</v>
      </c>
    </row>
    <row r="2009" spans="1:11" x14ac:dyDescent="0.75">
      <c r="A2009" t="s">
        <v>10</v>
      </c>
      <c r="B2009" t="s">
        <v>11</v>
      </c>
      <c r="C2009" t="s">
        <v>12</v>
      </c>
      <c r="D2009">
        <v>10309888</v>
      </c>
      <c r="E2009" t="s">
        <v>38</v>
      </c>
      <c r="F2009">
        <v>66151672</v>
      </c>
      <c r="G2009" t="s">
        <v>4856</v>
      </c>
      <c r="H2009" t="s">
        <v>5407</v>
      </c>
      <c r="I2009" s="1">
        <v>44713</v>
      </c>
      <c r="J2009" s="1">
        <v>1</v>
      </c>
      <c r="K2009">
        <v>0</v>
      </c>
    </row>
    <row r="2010" spans="1:11" x14ac:dyDescent="0.75">
      <c r="A2010" t="s">
        <v>10</v>
      </c>
      <c r="B2010" t="s">
        <v>11</v>
      </c>
      <c r="C2010" t="s">
        <v>12</v>
      </c>
      <c r="D2010">
        <v>10309888</v>
      </c>
      <c r="E2010" t="s">
        <v>38</v>
      </c>
      <c r="F2010">
        <v>66152094</v>
      </c>
      <c r="G2010" t="s">
        <v>723</v>
      </c>
      <c r="H2010" t="s">
        <v>5407</v>
      </c>
      <c r="I2010" s="1">
        <v>44531</v>
      </c>
      <c r="J2010" s="1">
        <v>1</v>
      </c>
      <c r="K2010">
        <v>5</v>
      </c>
    </row>
    <row r="2011" spans="1:11" x14ac:dyDescent="0.75">
      <c r="A2011" t="s">
        <v>10</v>
      </c>
      <c r="B2011" t="s">
        <v>11</v>
      </c>
      <c r="C2011" t="s">
        <v>12</v>
      </c>
      <c r="D2011">
        <v>10309888</v>
      </c>
      <c r="E2011" t="s">
        <v>38</v>
      </c>
      <c r="F2011">
        <v>66152247</v>
      </c>
      <c r="G2011" t="s">
        <v>4252</v>
      </c>
      <c r="H2011" t="s">
        <v>5406</v>
      </c>
      <c r="I2011" s="1">
        <v>45148</v>
      </c>
      <c r="J2011" s="1">
        <v>1</v>
      </c>
      <c r="K2011">
        <v>65</v>
      </c>
    </row>
    <row r="2012" spans="1:11" x14ac:dyDescent="0.75">
      <c r="A2012" t="s">
        <v>10</v>
      </c>
      <c r="B2012" t="s">
        <v>11</v>
      </c>
      <c r="C2012" t="s">
        <v>12</v>
      </c>
      <c r="D2012">
        <v>10309888</v>
      </c>
      <c r="E2012" t="s">
        <v>38</v>
      </c>
      <c r="F2012">
        <v>66152276</v>
      </c>
      <c r="G2012" t="s">
        <v>4522</v>
      </c>
      <c r="H2012" t="s">
        <v>5407</v>
      </c>
      <c r="I2012" s="1">
        <v>45814</v>
      </c>
      <c r="J2012" s="1">
        <v>1</v>
      </c>
      <c r="K2012">
        <v>5</v>
      </c>
    </row>
    <row r="2013" spans="1:11" x14ac:dyDescent="0.75">
      <c r="A2013" t="s">
        <v>10</v>
      </c>
      <c r="B2013" t="s">
        <v>11</v>
      </c>
      <c r="C2013" t="s">
        <v>12</v>
      </c>
      <c r="D2013">
        <v>10309888</v>
      </c>
      <c r="E2013" t="s">
        <v>38</v>
      </c>
      <c r="F2013">
        <v>66152510</v>
      </c>
      <c r="G2013" t="s">
        <v>3678</v>
      </c>
      <c r="H2013" t="s">
        <v>5407</v>
      </c>
      <c r="I2013" s="1">
        <v>45358</v>
      </c>
      <c r="J2013" s="1">
        <v>1</v>
      </c>
      <c r="K2013">
        <v>100</v>
      </c>
    </row>
    <row r="2014" spans="1:11" x14ac:dyDescent="0.75">
      <c r="A2014" t="s">
        <v>10</v>
      </c>
      <c r="B2014" t="s">
        <v>11</v>
      </c>
      <c r="C2014" t="s">
        <v>12</v>
      </c>
      <c r="D2014">
        <v>10309888</v>
      </c>
      <c r="E2014" t="s">
        <v>38</v>
      </c>
      <c r="F2014">
        <v>66152513</v>
      </c>
      <c r="G2014" t="s">
        <v>4113</v>
      </c>
      <c r="H2014" t="s">
        <v>5407</v>
      </c>
      <c r="I2014" s="1">
        <v>45222</v>
      </c>
      <c r="J2014" s="1">
        <v>1</v>
      </c>
      <c r="K2014">
        <v>5</v>
      </c>
    </row>
    <row r="2015" spans="1:11" x14ac:dyDescent="0.75">
      <c r="A2015" t="s">
        <v>10</v>
      </c>
      <c r="B2015" t="s">
        <v>11</v>
      </c>
      <c r="C2015" t="s">
        <v>12</v>
      </c>
      <c r="D2015">
        <v>10309888</v>
      </c>
      <c r="E2015" t="s">
        <v>38</v>
      </c>
      <c r="F2015">
        <v>66152514</v>
      </c>
      <c r="G2015" t="s">
        <v>2250</v>
      </c>
      <c r="H2015" t="s">
        <v>5407</v>
      </c>
      <c r="I2015" s="1">
        <v>45826</v>
      </c>
      <c r="J2015" s="1">
        <v>1</v>
      </c>
      <c r="K2015">
        <v>5</v>
      </c>
    </row>
    <row r="2016" spans="1:11" x14ac:dyDescent="0.75">
      <c r="A2016" t="s">
        <v>10</v>
      </c>
      <c r="B2016" t="s">
        <v>11</v>
      </c>
      <c r="C2016" t="s">
        <v>12</v>
      </c>
      <c r="D2016">
        <v>10309888</v>
      </c>
      <c r="E2016" t="s">
        <v>38</v>
      </c>
      <c r="F2016">
        <v>66152524</v>
      </c>
      <c r="G2016" t="s">
        <v>4186</v>
      </c>
      <c r="H2016" t="s">
        <v>5407</v>
      </c>
      <c r="I2016" s="1">
        <v>45222</v>
      </c>
      <c r="J2016" s="1">
        <v>1</v>
      </c>
      <c r="K2016">
        <v>0</v>
      </c>
    </row>
    <row r="2017" spans="1:11" x14ac:dyDescent="0.75">
      <c r="A2017" t="s">
        <v>10</v>
      </c>
      <c r="B2017" t="s">
        <v>11</v>
      </c>
      <c r="C2017" t="s">
        <v>12</v>
      </c>
      <c r="D2017">
        <v>10309888</v>
      </c>
      <c r="E2017" t="s">
        <v>38</v>
      </c>
      <c r="F2017">
        <v>66152528</v>
      </c>
      <c r="G2017" t="s">
        <v>4121</v>
      </c>
      <c r="H2017" t="s">
        <v>5407</v>
      </c>
      <c r="I2017" s="1">
        <v>45405</v>
      </c>
      <c r="J2017" s="1">
        <v>1</v>
      </c>
      <c r="K2017">
        <v>10</v>
      </c>
    </row>
    <row r="2018" spans="1:11" x14ac:dyDescent="0.75">
      <c r="A2018" t="s">
        <v>10</v>
      </c>
      <c r="B2018" t="s">
        <v>11</v>
      </c>
      <c r="C2018" t="s">
        <v>12</v>
      </c>
      <c r="D2018">
        <v>10309888</v>
      </c>
      <c r="E2018" t="s">
        <v>38</v>
      </c>
      <c r="F2018">
        <v>66152557</v>
      </c>
      <c r="G2018" t="s">
        <v>2168</v>
      </c>
      <c r="H2018" t="s">
        <v>5407</v>
      </c>
      <c r="I2018" s="1">
        <v>46028</v>
      </c>
      <c r="J2018" s="1">
        <v>1</v>
      </c>
      <c r="K2018">
        <v>6</v>
      </c>
    </row>
    <row r="2019" spans="1:11" x14ac:dyDescent="0.75">
      <c r="A2019" t="s">
        <v>10</v>
      </c>
      <c r="B2019" t="s">
        <v>11</v>
      </c>
      <c r="C2019" t="s">
        <v>12</v>
      </c>
      <c r="D2019">
        <v>10309888</v>
      </c>
      <c r="E2019" t="s">
        <v>38</v>
      </c>
      <c r="F2019">
        <v>66152560</v>
      </c>
      <c r="G2019" t="s">
        <v>1924</v>
      </c>
      <c r="H2019" t="s">
        <v>5407</v>
      </c>
      <c r="I2019" s="1">
        <v>45148</v>
      </c>
      <c r="J2019" s="1">
        <v>1</v>
      </c>
      <c r="K2019">
        <v>0</v>
      </c>
    </row>
    <row r="2020" spans="1:11" x14ac:dyDescent="0.75">
      <c r="A2020" t="s">
        <v>10</v>
      </c>
      <c r="B2020" t="s">
        <v>11</v>
      </c>
      <c r="C2020" t="s">
        <v>12</v>
      </c>
      <c r="D2020">
        <v>10309888</v>
      </c>
      <c r="E2020" t="s">
        <v>38</v>
      </c>
      <c r="F2020">
        <v>66152563</v>
      </c>
      <c r="G2020" t="s">
        <v>3480</v>
      </c>
      <c r="H2020" t="s">
        <v>5407</v>
      </c>
      <c r="I2020" s="1">
        <v>44531</v>
      </c>
      <c r="J2020" s="1">
        <v>1</v>
      </c>
      <c r="K2020">
        <v>5</v>
      </c>
    </row>
    <row r="2021" spans="1:11" x14ac:dyDescent="0.75">
      <c r="A2021" t="s">
        <v>10</v>
      </c>
      <c r="B2021" t="s">
        <v>11</v>
      </c>
      <c r="C2021" t="s">
        <v>12</v>
      </c>
      <c r="D2021">
        <v>10309888</v>
      </c>
      <c r="E2021" t="s">
        <v>38</v>
      </c>
      <c r="F2021">
        <v>66152734</v>
      </c>
      <c r="G2021" t="s">
        <v>2413</v>
      </c>
      <c r="H2021" t="s">
        <v>5407</v>
      </c>
      <c r="I2021" s="1">
        <v>45826</v>
      </c>
      <c r="J2021" s="1">
        <v>1</v>
      </c>
      <c r="K2021">
        <v>20</v>
      </c>
    </row>
    <row r="2022" spans="1:11" x14ac:dyDescent="0.75">
      <c r="A2022" t="s">
        <v>10</v>
      </c>
      <c r="B2022" t="s">
        <v>11</v>
      </c>
      <c r="C2022" t="s">
        <v>12</v>
      </c>
      <c r="D2022">
        <v>10309888</v>
      </c>
      <c r="E2022" t="s">
        <v>38</v>
      </c>
      <c r="F2022">
        <v>66152869</v>
      </c>
      <c r="G2022" t="s">
        <v>2882</v>
      </c>
      <c r="H2022" t="s">
        <v>5406</v>
      </c>
      <c r="I2022" s="1">
        <v>44531</v>
      </c>
      <c r="J2022" s="1">
        <v>1</v>
      </c>
      <c r="K2022">
        <v>2020</v>
      </c>
    </row>
    <row r="2023" spans="1:11" x14ac:dyDescent="0.75">
      <c r="A2023" t="s">
        <v>10</v>
      </c>
      <c r="B2023" t="s">
        <v>11</v>
      </c>
      <c r="C2023" t="s">
        <v>12</v>
      </c>
      <c r="D2023">
        <v>10309888</v>
      </c>
      <c r="E2023" t="s">
        <v>38</v>
      </c>
      <c r="F2023">
        <v>66152870</v>
      </c>
      <c r="G2023" t="s">
        <v>963</v>
      </c>
      <c r="H2023" t="s">
        <v>5406</v>
      </c>
      <c r="I2023" s="1">
        <v>44531</v>
      </c>
      <c r="J2023" s="1">
        <v>1</v>
      </c>
      <c r="K2023">
        <v>230</v>
      </c>
    </row>
    <row r="2024" spans="1:11" x14ac:dyDescent="0.75">
      <c r="A2024" t="s">
        <v>10</v>
      </c>
      <c r="B2024" t="s">
        <v>11</v>
      </c>
      <c r="C2024" t="s">
        <v>12</v>
      </c>
      <c r="D2024">
        <v>10309888</v>
      </c>
      <c r="E2024" t="s">
        <v>38</v>
      </c>
      <c r="F2024">
        <v>66152942</v>
      </c>
      <c r="G2024" t="s">
        <v>4965</v>
      </c>
      <c r="H2024" t="s">
        <v>5407</v>
      </c>
      <c r="I2024" s="1">
        <v>45738</v>
      </c>
      <c r="J2024" s="1">
        <v>1</v>
      </c>
      <c r="K2024">
        <v>9</v>
      </c>
    </row>
    <row r="2025" spans="1:11" x14ac:dyDescent="0.75">
      <c r="A2025" t="s">
        <v>10</v>
      </c>
      <c r="B2025" t="s">
        <v>11</v>
      </c>
      <c r="C2025" t="s">
        <v>12</v>
      </c>
      <c r="D2025">
        <v>10309888</v>
      </c>
      <c r="E2025" t="s">
        <v>38</v>
      </c>
      <c r="F2025">
        <v>66152999</v>
      </c>
      <c r="G2025" t="s">
        <v>3607</v>
      </c>
      <c r="H2025" t="s">
        <v>5407</v>
      </c>
      <c r="I2025" s="1">
        <v>46028</v>
      </c>
      <c r="J2025" s="1">
        <v>1</v>
      </c>
      <c r="K2025">
        <v>5</v>
      </c>
    </row>
    <row r="2026" spans="1:11" x14ac:dyDescent="0.75">
      <c r="A2026" t="s">
        <v>10</v>
      </c>
      <c r="B2026" t="s">
        <v>11</v>
      </c>
      <c r="C2026" t="s">
        <v>12</v>
      </c>
      <c r="D2026">
        <v>10309888</v>
      </c>
      <c r="E2026" t="s">
        <v>38</v>
      </c>
      <c r="F2026">
        <v>66153009</v>
      </c>
      <c r="G2026" t="s">
        <v>949</v>
      </c>
      <c r="H2026" t="s">
        <v>5407</v>
      </c>
      <c r="I2026" s="1">
        <v>44713</v>
      </c>
      <c r="J2026" s="1">
        <v>1</v>
      </c>
      <c r="K2026">
        <v>250</v>
      </c>
    </row>
    <row r="2027" spans="1:11" x14ac:dyDescent="0.75">
      <c r="A2027" t="s">
        <v>10</v>
      </c>
      <c r="B2027" t="s">
        <v>11</v>
      </c>
      <c r="C2027" t="s">
        <v>12</v>
      </c>
      <c r="D2027">
        <v>10309888</v>
      </c>
      <c r="E2027" t="s">
        <v>38</v>
      </c>
      <c r="F2027">
        <v>66153013</v>
      </c>
      <c r="G2027" t="s">
        <v>3283</v>
      </c>
      <c r="H2027" t="s">
        <v>5407</v>
      </c>
      <c r="I2027" s="1">
        <v>44531</v>
      </c>
      <c r="J2027" s="1">
        <v>1</v>
      </c>
      <c r="K2027">
        <v>25</v>
      </c>
    </row>
    <row r="2028" spans="1:11" x14ac:dyDescent="0.75">
      <c r="A2028" t="s">
        <v>10</v>
      </c>
      <c r="B2028" t="s">
        <v>11</v>
      </c>
      <c r="C2028" t="s">
        <v>12</v>
      </c>
      <c r="D2028">
        <v>10309888</v>
      </c>
      <c r="E2028" t="s">
        <v>38</v>
      </c>
      <c r="F2028">
        <v>66153534</v>
      </c>
      <c r="G2028" t="s">
        <v>3396</v>
      </c>
      <c r="H2028" t="s">
        <v>5407</v>
      </c>
      <c r="I2028" s="1">
        <v>45814</v>
      </c>
      <c r="J2028" s="1">
        <v>1</v>
      </c>
      <c r="K2028">
        <v>155</v>
      </c>
    </row>
    <row r="2029" spans="1:11" x14ac:dyDescent="0.75">
      <c r="A2029" t="s">
        <v>10</v>
      </c>
      <c r="B2029" t="s">
        <v>11</v>
      </c>
      <c r="C2029" t="s">
        <v>12</v>
      </c>
      <c r="D2029">
        <v>10309888</v>
      </c>
      <c r="E2029" t="s">
        <v>38</v>
      </c>
      <c r="F2029">
        <v>66153782</v>
      </c>
      <c r="G2029" t="s">
        <v>707</v>
      </c>
      <c r="H2029" t="s">
        <v>5407</v>
      </c>
      <c r="I2029" s="1">
        <v>45814</v>
      </c>
      <c r="J2029" s="1">
        <v>1</v>
      </c>
      <c r="K2029">
        <v>10</v>
      </c>
    </row>
    <row r="2030" spans="1:11" x14ac:dyDescent="0.75">
      <c r="A2030" t="s">
        <v>10</v>
      </c>
      <c r="B2030" t="s">
        <v>11</v>
      </c>
      <c r="C2030" t="s">
        <v>12</v>
      </c>
      <c r="D2030">
        <v>10309888</v>
      </c>
      <c r="E2030" t="s">
        <v>38</v>
      </c>
      <c r="F2030">
        <v>66153819</v>
      </c>
      <c r="G2030" t="s">
        <v>5004</v>
      </c>
      <c r="H2030" t="s">
        <v>5407</v>
      </c>
      <c r="I2030" s="1">
        <v>46028</v>
      </c>
      <c r="J2030" s="1">
        <v>1</v>
      </c>
      <c r="K2030">
        <v>12</v>
      </c>
    </row>
    <row r="2031" spans="1:11" x14ac:dyDescent="0.75">
      <c r="A2031" t="s">
        <v>10</v>
      </c>
      <c r="B2031" t="s">
        <v>11</v>
      </c>
      <c r="C2031" t="s">
        <v>12</v>
      </c>
      <c r="D2031">
        <v>10309888</v>
      </c>
      <c r="E2031" t="s">
        <v>38</v>
      </c>
      <c r="F2031">
        <v>66154021</v>
      </c>
      <c r="G2031" t="s">
        <v>5139</v>
      </c>
      <c r="H2031" t="s">
        <v>5407</v>
      </c>
      <c r="I2031" s="1">
        <v>44531</v>
      </c>
      <c r="J2031" s="1">
        <v>1</v>
      </c>
      <c r="K2031">
        <v>110</v>
      </c>
    </row>
    <row r="2032" spans="1:11" x14ac:dyDescent="0.75">
      <c r="A2032" t="s">
        <v>10</v>
      </c>
      <c r="B2032" t="s">
        <v>11</v>
      </c>
      <c r="C2032" t="s">
        <v>12</v>
      </c>
      <c r="D2032">
        <v>10309888</v>
      </c>
      <c r="E2032" t="s">
        <v>38</v>
      </c>
      <c r="F2032">
        <v>66154133</v>
      </c>
      <c r="G2032" t="s">
        <v>3505</v>
      </c>
      <c r="H2032" t="s">
        <v>5407</v>
      </c>
      <c r="I2032" s="1">
        <v>46028</v>
      </c>
      <c r="J2032" s="1">
        <v>1</v>
      </c>
      <c r="K2032">
        <v>9</v>
      </c>
    </row>
    <row r="2033" spans="1:11" x14ac:dyDescent="0.75">
      <c r="A2033" t="s">
        <v>10</v>
      </c>
      <c r="B2033" t="s">
        <v>11</v>
      </c>
      <c r="C2033" t="s">
        <v>12</v>
      </c>
      <c r="D2033">
        <v>10309888</v>
      </c>
      <c r="E2033" t="s">
        <v>38</v>
      </c>
      <c r="F2033">
        <v>66154149</v>
      </c>
      <c r="G2033" t="s">
        <v>2991</v>
      </c>
      <c r="H2033" t="s">
        <v>5407</v>
      </c>
      <c r="I2033" s="1">
        <v>45776</v>
      </c>
      <c r="J2033" s="1">
        <v>1</v>
      </c>
      <c r="K2033">
        <v>30</v>
      </c>
    </row>
    <row r="2034" spans="1:11" x14ac:dyDescent="0.75">
      <c r="A2034" t="s">
        <v>10</v>
      </c>
      <c r="B2034" t="s">
        <v>11</v>
      </c>
      <c r="C2034" t="s">
        <v>12</v>
      </c>
      <c r="D2034">
        <v>10309888</v>
      </c>
      <c r="E2034" t="s">
        <v>38</v>
      </c>
      <c r="F2034">
        <v>66154386</v>
      </c>
      <c r="G2034" t="s">
        <v>2601</v>
      </c>
      <c r="H2034" t="s">
        <v>5407</v>
      </c>
      <c r="I2034" s="1">
        <v>44531</v>
      </c>
      <c r="J2034" s="1">
        <v>1</v>
      </c>
      <c r="K2034">
        <v>25</v>
      </c>
    </row>
    <row r="2035" spans="1:11" x14ac:dyDescent="0.75">
      <c r="A2035" t="s">
        <v>10</v>
      </c>
      <c r="B2035" t="s">
        <v>11</v>
      </c>
      <c r="C2035" t="s">
        <v>12</v>
      </c>
      <c r="D2035">
        <v>10309888</v>
      </c>
      <c r="E2035" t="s">
        <v>38</v>
      </c>
      <c r="F2035">
        <v>66154676</v>
      </c>
      <c r="G2035" t="s">
        <v>1978</v>
      </c>
      <c r="H2035" t="s">
        <v>5407</v>
      </c>
      <c r="I2035" s="1">
        <v>44531</v>
      </c>
      <c r="J2035" s="1">
        <v>1</v>
      </c>
      <c r="K2035">
        <v>5</v>
      </c>
    </row>
    <row r="2036" spans="1:11" x14ac:dyDescent="0.75">
      <c r="A2036" t="s">
        <v>10</v>
      </c>
      <c r="B2036" t="s">
        <v>11</v>
      </c>
      <c r="C2036" t="s">
        <v>12</v>
      </c>
      <c r="D2036">
        <v>10309888</v>
      </c>
      <c r="E2036" t="s">
        <v>38</v>
      </c>
      <c r="F2036">
        <v>66154751</v>
      </c>
      <c r="G2036" t="s">
        <v>3570</v>
      </c>
      <c r="H2036" t="s">
        <v>5390</v>
      </c>
      <c r="I2036" s="1">
        <v>45905</v>
      </c>
      <c r="J2036" s="1">
        <v>1</v>
      </c>
      <c r="K2036">
        <v>59</v>
      </c>
    </row>
    <row r="2037" spans="1:11" x14ac:dyDescent="0.75">
      <c r="A2037" t="s">
        <v>10</v>
      </c>
      <c r="B2037" t="s">
        <v>11</v>
      </c>
      <c r="C2037" t="s">
        <v>12</v>
      </c>
      <c r="D2037">
        <v>10309888</v>
      </c>
      <c r="E2037" t="s">
        <v>38</v>
      </c>
      <c r="F2037">
        <v>66154970</v>
      </c>
      <c r="G2037" t="s">
        <v>2144</v>
      </c>
      <c r="H2037" t="s">
        <v>5406</v>
      </c>
      <c r="I2037" s="1">
        <v>44531</v>
      </c>
      <c r="J2037" s="1">
        <v>1</v>
      </c>
      <c r="K2037">
        <v>505</v>
      </c>
    </row>
    <row r="2038" spans="1:11" x14ac:dyDescent="0.75">
      <c r="A2038" t="s">
        <v>10</v>
      </c>
      <c r="B2038" t="s">
        <v>11</v>
      </c>
      <c r="C2038" t="s">
        <v>12</v>
      </c>
      <c r="D2038">
        <v>10309888</v>
      </c>
      <c r="E2038" t="s">
        <v>38</v>
      </c>
      <c r="F2038">
        <v>66155296</v>
      </c>
      <c r="G2038" t="s">
        <v>4716</v>
      </c>
      <c r="H2038" t="s">
        <v>5421</v>
      </c>
      <c r="I2038" s="1">
        <v>45701</v>
      </c>
      <c r="J2038" s="1">
        <v>1</v>
      </c>
      <c r="K2038">
        <v>68</v>
      </c>
    </row>
    <row r="2039" spans="1:11" x14ac:dyDescent="0.75">
      <c r="A2039" t="s">
        <v>10</v>
      </c>
      <c r="B2039" t="s">
        <v>11</v>
      </c>
      <c r="C2039" t="s">
        <v>12</v>
      </c>
      <c r="D2039">
        <v>10309888</v>
      </c>
      <c r="E2039" t="s">
        <v>38</v>
      </c>
      <c r="F2039">
        <v>66155523</v>
      </c>
      <c r="G2039" t="s">
        <v>902</v>
      </c>
      <c r="H2039" t="s">
        <v>5390</v>
      </c>
      <c r="I2039" s="1">
        <v>44713</v>
      </c>
      <c r="J2039" s="1">
        <v>1</v>
      </c>
      <c r="K2039">
        <v>70</v>
      </c>
    </row>
    <row r="2040" spans="1:11" x14ac:dyDescent="0.75">
      <c r="A2040" t="s">
        <v>10</v>
      </c>
      <c r="B2040" t="s">
        <v>11</v>
      </c>
      <c r="C2040" t="s">
        <v>12</v>
      </c>
      <c r="D2040">
        <v>10309888</v>
      </c>
      <c r="E2040" t="s">
        <v>38</v>
      </c>
      <c r="F2040">
        <v>66155602</v>
      </c>
      <c r="G2040" t="s">
        <v>2261</v>
      </c>
      <c r="H2040" t="s">
        <v>5407</v>
      </c>
      <c r="I2040" s="1">
        <v>46057</v>
      </c>
      <c r="J2040" s="1">
        <v>1</v>
      </c>
      <c r="K2040">
        <v>100</v>
      </c>
    </row>
    <row r="2041" spans="1:11" x14ac:dyDescent="0.75">
      <c r="A2041" t="s">
        <v>10</v>
      </c>
      <c r="B2041" t="s">
        <v>11</v>
      </c>
      <c r="C2041" t="s">
        <v>12</v>
      </c>
      <c r="D2041">
        <v>10309888</v>
      </c>
      <c r="E2041" t="s">
        <v>38</v>
      </c>
      <c r="F2041">
        <v>66155862</v>
      </c>
      <c r="G2041" t="s">
        <v>3637</v>
      </c>
      <c r="H2041" t="s">
        <v>5407</v>
      </c>
      <c r="I2041" s="1">
        <v>46028</v>
      </c>
      <c r="J2041" s="1">
        <v>1</v>
      </c>
      <c r="K2041">
        <v>4</v>
      </c>
    </row>
    <row r="2042" spans="1:11" x14ac:dyDescent="0.75">
      <c r="A2042" t="s">
        <v>10</v>
      </c>
      <c r="B2042" t="s">
        <v>11</v>
      </c>
      <c r="C2042" t="s">
        <v>12</v>
      </c>
      <c r="D2042">
        <v>10309888</v>
      </c>
      <c r="E2042" t="s">
        <v>38</v>
      </c>
      <c r="F2042">
        <v>66155946</v>
      </c>
      <c r="G2042" t="s">
        <v>815</v>
      </c>
      <c r="H2042" t="s">
        <v>5407</v>
      </c>
      <c r="I2042" s="1">
        <v>46028</v>
      </c>
      <c r="J2042" s="1">
        <v>1</v>
      </c>
      <c r="K2042">
        <v>5</v>
      </c>
    </row>
    <row r="2043" spans="1:11" x14ac:dyDescent="0.75">
      <c r="A2043" t="s">
        <v>10</v>
      </c>
      <c r="B2043" t="s">
        <v>11</v>
      </c>
      <c r="C2043" t="s">
        <v>12</v>
      </c>
      <c r="D2043">
        <v>10309888</v>
      </c>
      <c r="E2043" t="s">
        <v>38</v>
      </c>
      <c r="F2043">
        <v>66155947</v>
      </c>
      <c r="G2043" t="s">
        <v>2926</v>
      </c>
      <c r="H2043" t="s">
        <v>5407</v>
      </c>
      <c r="I2043" s="1">
        <v>46028</v>
      </c>
      <c r="J2043" s="1">
        <v>1</v>
      </c>
      <c r="K2043">
        <v>5</v>
      </c>
    </row>
    <row r="2044" spans="1:11" x14ac:dyDescent="0.75">
      <c r="A2044" t="s">
        <v>10</v>
      </c>
      <c r="B2044" t="s">
        <v>11</v>
      </c>
      <c r="C2044" t="s">
        <v>12</v>
      </c>
      <c r="D2044">
        <v>10309888</v>
      </c>
      <c r="E2044" t="s">
        <v>38</v>
      </c>
      <c r="F2044">
        <v>66156097</v>
      </c>
      <c r="G2044" t="s">
        <v>2764</v>
      </c>
      <c r="H2044" t="s">
        <v>5407</v>
      </c>
      <c r="I2044" s="1">
        <v>45814</v>
      </c>
      <c r="J2044" s="1">
        <v>1</v>
      </c>
      <c r="K2044">
        <v>35</v>
      </c>
    </row>
    <row r="2045" spans="1:11" x14ac:dyDescent="0.75">
      <c r="A2045" t="s">
        <v>10</v>
      </c>
      <c r="B2045" t="s">
        <v>11</v>
      </c>
      <c r="C2045" t="s">
        <v>12</v>
      </c>
      <c r="D2045">
        <v>10309888</v>
      </c>
      <c r="E2045" t="s">
        <v>38</v>
      </c>
      <c r="F2045">
        <v>66156241</v>
      </c>
      <c r="G2045" t="s">
        <v>3197</v>
      </c>
      <c r="H2045" t="s">
        <v>5407</v>
      </c>
      <c r="I2045" s="1">
        <v>46028</v>
      </c>
      <c r="J2045" s="1">
        <v>1</v>
      </c>
      <c r="K2045">
        <v>10</v>
      </c>
    </row>
    <row r="2046" spans="1:11" x14ac:dyDescent="0.75">
      <c r="A2046" t="s">
        <v>10</v>
      </c>
      <c r="B2046" t="s">
        <v>11</v>
      </c>
      <c r="C2046" t="s">
        <v>12</v>
      </c>
      <c r="D2046">
        <v>10309888</v>
      </c>
      <c r="E2046" t="s">
        <v>38</v>
      </c>
      <c r="F2046">
        <v>66156242</v>
      </c>
      <c r="G2046" t="s">
        <v>1961</v>
      </c>
      <c r="H2046" t="s">
        <v>5407</v>
      </c>
      <c r="I2046" s="1">
        <v>46028</v>
      </c>
      <c r="J2046" s="1">
        <v>1</v>
      </c>
      <c r="K2046">
        <v>4</v>
      </c>
    </row>
    <row r="2047" spans="1:11" x14ac:dyDescent="0.75">
      <c r="A2047" t="s">
        <v>10</v>
      </c>
      <c r="B2047" t="s">
        <v>11</v>
      </c>
      <c r="C2047" t="s">
        <v>12</v>
      </c>
      <c r="D2047">
        <v>10309888</v>
      </c>
      <c r="E2047" t="s">
        <v>38</v>
      </c>
      <c r="F2047">
        <v>66156388</v>
      </c>
      <c r="G2047" t="s">
        <v>7044</v>
      </c>
      <c r="H2047" t="s">
        <v>5397</v>
      </c>
      <c r="I2047" s="1">
        <v>44531</v>
      </c>
      <c r="J2047" s="1">
        <v>1</v>
      </c>
      <c r="K2047">
        <v>725</v>
      </c>
    </row>
    <row r="2048" spans="1:11" x14ac:dyDescent="0.75">
      <c r="A2048" t="s">
        <v>10</v>
      </c>
      <c r="B2048" t="s">
        <v>11</v>
      </c>
      <c r="C2048" t="s">
        <v>12</v>
      </c>
      <c r="D2048">
        <v>10309888</v>
      </c>
      <c r="E2048" t="s">
        <v>38</v>
      </c>
      <c r="F2048">
        <v>66156429</v>
      </c>
      <c r="G2048" t="s">
        <v>5585</v>
      </c>
      <c r="H2048" t="s">
        <v>5407</v>
      </c>
      <c r="I2048" s="1">
        <v>45802</v>
      </c>
      <c r="J2048" s="1">
        <v>1</v>
      </c>
      <c r="K2048">
        <v>75</v>
      </c>
    </row>
    <row r="2049" spans="1:11" x14ac:dyDescent="0.75">
      <c r="A2049" t="s">
        <v>10</v>
      </c>
      <c r="B2049" t="s">
        <v>11</v>
      </c>
      <c r="C2049" t="s">
        <v>12</v>
      </c>
      <c r="D2049">
        <v>10309888</v>
      </c>
      <c r="E2049" t="s">
        <v>38</v>
      </c>
      <c r="F2049">
        <v>66156443</v>
      </c>
      <c r="G2049" t="s">
        <v>2062</v>
      </c>
      <c r="H2049" t="s">
        <v>5421</v>
      </c>
      <c r="I2049" s="1">
        <v>44531</v>
      </c>
      <c r="J2049" s="1">
        <v>1</v>
      </c>
      <c r="K2049">
        <v>5</v>
      </c>
    </row>
    <row r="2050" spans="1:11" x14ac:dyDescent="0.75">
      <c r="A2050" t="s">
        <v>10</v>
      </c>
      <c r="B2050" t="s">
        <v>11</v>
      </c>
      <c r="C2050" t="s">
        <v>12</v>
      </c>
      <c r="D2050">
        <v>10309888</v>
      </c>
      <c r="E2050" t="s">
        <v>38</v>
      </c>
      <c r="F2050">
        <v>66156562</v>
      </c>
      <c r="G2050" t="s">
        <v>2841</v>
      </c>
      <c r="H2050" t="s">
        <v>5407</v>
      </c>
      <c r="I2050" s="1">
        <v>44531</v>
      </c>
      <c r="J2050" s="1">
        <v>1</v>
      </c>
      <c r="K2050">
        <v>160</v>
      </c>
    </row>
    <row r="2051" spans="1:11" x14ac:dyDescent="0.75">
      <c r="A2051" t="s">
        <v>10</v>
      </c>
      <c r="B2051" t="s">
        <v>11</v>
      </c>
      <c r="C2051" t="s">
        <v>12</v>
      </c>
      <c r="D2051">
        <v>10309888</v>
      </c>
      <c r="E2051" t="s">
        <v>38</v>
      </c>
      <c r="F2051">
        <v>66156718</v>
      </c>
      <c r="G2051" t="s">
        <v>3463</v>
      </c>
      <c r="H2051" t="s">
        <v>5407</v>
      </c>
      <c r="I2051" s="1">
        <v>44531</v>
      </c>
      <c r="J2051" s="1">
        <v>1</v>
      </c>
      <c r="K2051">
        <v>150</v>
      </c>
    </row>
    <row r="2052" spans="1:11" x14ac:dyDescent="0.75">
      <c r="A2052" t="s">
        <v>10</v>
      </c>
      <c r="B2052" t="s">
        <v>11</v>
      </c>
      <c r="C2052" t="s">
        <v>12</v>
      </c>
      <c r="D2052">
        <v>10309888</v>
      </c>
      <c r="E2052" t="s">
        <v>38</v>
      </c>
      <c r="F2052">
        <v>66156734</v>
      </c>
      <c r="G2052" t="s">
        <v>3074</v>
      </c>
      <c r="H2052" t="s">
        <v>5420</v>
      </c>
      <c r="I2052" s="1">
        <v>45597</v>
      </c>
      <c r="J2052" s="1">
        <v>1</v>
      </c>
      <c r="K2052">
        <v>830</v>
      </c>
    </row>
    <row r="2053" spans="1:11" x14ac:dyDescent="0.75">
      <c r="A2053" t="s">
        <v>10</v>
      </c>
      <c r="B2053" t="s">
        <v>11</v>
      </c>
      <c r="C2053" t="s">
        <v>12</v>
      </c>
      <c r="D2053">
        <v>10309888</v>
      </c>
      <c r="E2053" t="s">
        <v>38</v>
      </c>
      <c r="F2053">
        <v>66156779</v>
      </c>
      <c r="G2053" t="s">
        <v>4060</v>
      </c>
      <c r="H2053" t="s">
        <v>5407</v>
      </c>
      <c r="I2053" s="1">
        <v>44531</v>
      </c>
      <c r="J2053" s="1">
        <v>1</v>
      </c>
      <c r="K2053">
        <v>33</v>
      </c>
    </row>
    <row r="2054" spans="1:11" x14ac:dyDescent="0.75">
      <c r="A2054" t="s">
        <v>10</v>
      </c>
      <c r="B2054" t="s">
        <v>11</v>
      </c>
      <c r="C2054" t="s">
        <v>12</v>
      </c>
      <c r="D2054">
        <v>10309888</v>
      </c>
      <c r="E2054" t="s">
        <v>38</v>
      </c>
      <c r="F2054">
        <v>66156795</v>
      </c>
      <c r="G2054" t="s">
        <v>301</v>
      </c>
      <c r="H2054" t="s">
        <v>5413</v>
      </c>
      <c r="I2054" s="1">
        <v>44531</v>
      </c>
      <c r="J2054" s="1">
        <v>1</v>
      </c>
      <c r="K2054">
        <v>3418</v>
      </c>
    </row>
    <row r="2055" spans="1:11" x14ac:dyDescent="0.75">
      <c r="A2055" t="s">
        <v>10</v>
      </c>
      <c r="B2055" t="s">
        <v>11</v>
      </c>
      <c r="C2055" t="s">
        <v>22</v>
      </c>
      <c r="D2055">
        <v>10260261</v>
      </c>
      <c r="E2055" t="s">
        <v>88</v>
      </c>
      <c r="F2055">
        <v>66100104</v>
      </c>
      <c r="G2055" t="s">
        <v>1904</v>
      </c>
      <c r="H2055" t="s">
        <v>5407</v>
      </c>
      <c r="I2055" s="1">
        <v>366</v>
      </c>
      <c r="J2055" s="1">
        <v>1</v>
      </c>
      <c r="K2055">
        <v>370</v>
      </c>
    </row>
    <row r="2056" spans="1:11" x14ac:dyDescent="0.75">
      <c r="A2056" t="s">
        <v>10</v>
      </c>
      <c r="B2056" t="s">
        <v>11</v>
      </c>
      <c r="C2056" t="s">
        <v>22</v>
      </c>
      <c r="D2056">
        <v>10260261</v>
      </c>
      <c r="E2056" t="s">
        <v>88</v>
      </c>
      <c r="F2056">
        <v>66100146</v>
      </c>
      <c r="G2056" t="s">
        <v>1712</v>
      </c>
      <c r="H2056" t="s">
        <v>5413</v>
      </c>
      <c r="I2056" s="1">
        <v>366</v>
      </c>
      <c r="J2056" s="1">
        <v>1</v>
      </c>
      <c r="K2056">
        <v>3735</v>
      </c>
    </row>
    <row r="2057" spans="1:11" x14ac:dyDescent="0.75">
      <c r="A2057" t="s">
        <v>10</v>
      </c>
      <c r="B2057" t="s">
        <v>11</v>
      </c>
      <c r="C2057" t="s">
        <v>22</v>
      </c>
      <c r="D2057">
        <v>10260261</v>
      </c>
      <c r="E2057" t="s">
        <v>88</v>
      </c>
      <c r="F2057">
        <v>66100172</v>
      </c>
      <c r="G2057" t="s">
        <v>2471</v>
      </c>
      <c r="H2057" t="s">
        <v>5397</v>
      </c>
      <c r="I2057" s="1">
        <v>45287</v>
      </c>
      <c r="J2057" s="1">
        <v>1</v>
      </c>
      <c r="K2057">
        <v>5</v>
      </c>
    </row>
    <row r="2058" spans="1:11" x14ac:dyDescent="0.75">
      <c r="A2058" t="s">
        <v>10</v>
      </c>
      <c r="B2058" t="s">
        <v>11</v>
      </c>
      <c r="C2058" t="s">
        <v>22</v>
      </c>
      <c r="D2058">
        <v>10260261</v>
      </c>
      <c r="E2058" t="s">
        <v>88</v>
      </c>
      <c r="F2058">
        <v>66100243</v>
      </c>
      <c r="G2058" t="s">
        <v>1513</v>
      </c>
      <c r="H2058" t="s">
        <v>5407</v>
      </c>
      <c r="I2058" s="1">
        <v>42583</v>
      </c>
      <c r="J2058" s="1">
        <v>1</v>
      </c>
      <c r="K2058">
        <v>30</v>
      </c>
    </row>
    <row r="2059" spans="1:11" x14ac:dyDescent="0.75">
      <c r="A2059" t="s">
        <v>10</v>
      </c>
      <c r="B2059" t="s">
        <v>11</v>
      </c>
      <c r="C2059" t="s">
        <v>22</v>
      </c>
      <c r="D2059">
        <v>10260261</v>
      </c>
      <c r="E2059" t="s">
        <v>88</v>
      </c>
      <c r="F2059">
        <v>66100254</v>
      </c>
      <c r="G2059" t="s">
        <v>3085</v>
      </c>
      <c r="H2059" t="s">
        <v>5397</v>
      </c>
      <c r="I2059" s="1">
        <v>366</v>
      </c>
      <c r="J2059" s="1">
        <v>1</v>
      </c>
      <c r="K2059">
        <v>11</v>
      </c>
    </row>
    <row r="2060" spans="1:11" x14ac:dyDescent="0.75">
      <c r="A2060" t="s">
        <v>10</v>
      </c>
      <c r="B2060" t="s">
        <v>11</v>
      </c>
      <c r="C2060" t="s">
        <v>22</v>
      </c>
      <c r="D2060">
        <v>10260261</v>
      </c>
      <c r="E2060" t="s">
        <v>88</v>
      </c>
      <c r="F2060">
        <v>66100292</v>
      </c>
      <c r="G2060" t="s">
        <v>3754</v>
      </c>
      <c r="H2060" t="s">
        <v>5407</v>
      </c>
      <c r="I2060" s="1">
        <v>366</v>
      </c>
      <c r="J2060" s="1">
        <v>1</v>
      </c>
      <c r="K2060">
        <v>205</v>
      </c>
    </row>
    <row r="2061" spans="1:11" x14ac:dyDescent="0.75">
      <c r="A2061" t="s">
        <v>10</v>
      </c>
      <c r="B2061" t="s">
        <v>11</v>
      </c>
      <c r="C2061" t="s">
        <v>22</v>
      </c>
      <c r="D2061">
        <v>10260261</v>
      </c>
      <c r="E2061" t="s">
        <v>88</v>
      </c>
      <c r="F2061">
        <v>66100556</v>
      </c>
      <c r="G2061" t="s">
        <v>4431</v>
      </c>
      <c r="H2061" t="s">
        <v>5397</v>
      </c>
      <c r="I2061" s="1">
        <v>366</v>
      </c>
      <c r="J2061" s="1">
        <v>1</v>
      </c>
      <c r="K2061">
        <v>270</v>
      </c>
    </row>
    <row r="2062" spans="1:11" x14ac:dyDescent="0.75">
      <c r="A2062" t="s">
        <v>10</v>
      </c>
      <c r="B2062" t="s">
        <v>11</v>
      </c>
      <c r="C2062" t="s">
        <v>22</v>
      </c>
      <c r="D2062">
        <v>10260261</v>
      </c>
      <c r="E2062" t="s">
        <v>88</v>
      </c>
      <c r="F2062">
        <v>66100613</v>
      </c>
      <c r="G2062" t="s">
        <v>1507</v>
      </c>
      <c r="H2062" t="s">
        <v>5413</v>
      </c>
      <c r="I2062" s="1">
        <v>42917</v>
      </c>
      <c r="J2062" s="1">
        <v>1</v>
      </c>
      <c r="K2062">
        <v>900</v>
      </c>
    </row>
    <row r="2063" spans="1:11" x14ac:dyDescent="0.75">
      <c r="A2063" t="s">
        <v>10</v>
      </c>
      <c r="B2063" t="s">
        <v>11</v>
      </c>
      <c r="C2063" t="s">
        <v>22</v>
      </c>
      <c r="D2063">
        <v>10260261</v>
      </c>
      <c r="E2063" t="s">
        <v>88</v>
      </c>
      <c r="F2063">
        <v>66100699</v>
      </c>
      <c r="G2063" t="s">
        <v>4617</v>
      </c>
      <c r="H2063" t="s">
        <v>5413</v>
      </c>
      <c r="I2063" s="1">
        <v>366</v>
      </c>
      <c r="J2063" s="1">
        <v>1</v>
      </c>
      <c r="K2063">
        <v>1884</v>
      </c>
    </row>
    <row r="2064" spans="1:11" x14ac:dyDescent="0.75">
      <c r="A2064" t="s">
        <v>10</v>
      </c>
      <c r="B2064" t="s">
        <v>11</v>
      </c>
      <c r="C2064" t="s">
        <v>22</v>
      </c>
      <c r="D2064">
        <v>10260261</v>
      </c>
      <c r="E2064" t="s">
        <v>88</v>
      </c>
      <c r="F2064">
        <v>66100743</v>
      </c>
      <c r="G2064" t="s">
        <v>4882</v>
      </c>
      <c r="H2064" t="s">
        <v>5407</v>
      </c>
      <c r="I2064" s="1">
        <v>42151</v>
      </c>
      <c r="J2064" s="1">
        <v>1</v>
      </c>
      <c r="K2064">
        <v>845</v>
      </c>
    </row>
    <row r="2065" spans="1:11" x14ac:dyDescent="0.75">
      <c r="A2065" t="s">
        <v>10</v>
      </c>
      <c r="B2065" t="s">
        <v>11</v>
      </c>
      <c r="C2065" t="s">
        <v>22</v>
      </c>
      <c r="D2065">
        <v>10260261</v>
      </c>
      <c r="E2065" t="s">
        <v>88</v>
      </c>
      <c r="F2065">
        <v>66100790</v>
      </c>
      <c r="G2065" t="s">
        <v>4731</v>
      </c>
      <c r="H2065" t="s">
        <v>5421</v>
      </c>
      <c r="I2065" s="1">
        <v>42522</v>
      </c>
      <c r="J2065" s="1">
        <v>1</v>
      </c>
      <c r="K2065">
        <v>310</v>
      </c>
    </row>
    <row r="2066" spans="1:11" x14ac:dyDescent="0.75">
      <c r="A2066" t="s">
        <v>10</v>
      </c>
      <c r="B2066" t="s">
        <v>11</v>
      </c>
      <c r="C2066" t="s">
        <v>22</v>
      </c>
      <c r="D2066">
        <v>10260261</v>
      </c>
      <c r="E2066" t="s">
        <v>88</v>
      </c>
      <c r="F2066">
        <v>66100839</v>
      </c>
      <c r="G2066" t="s">
        <v>4832</v>
      </c>
      <c r="H2066" t="s">
        <v>5407</v>
      </c>
      <c r="I2066" s="1">
        <v>42095</v>
      </c>
      <c r="J2066" s="1">
        <v>1</v>
      </c>
      <c r="K2066">
        <v>60</v>
      </c>
    </row>
    <row r="2067" spans="1:11" x14ac:dyDescent="0.75">
      <c r="A2067" t="s">
        <v>10</v>
      </c>
      <c r="B2067" t="s">
        <v>11</v>
      </c>
      <c r="C2067" t="s">
        <v>22</v>
      </c>
      <c r="D2067">
        <v>10260261</v>
      </c>
      <c r="E2067" t="s">
        <v>88</v>
      </c>
      <c r="F2067">
        <v>66100842</v>
      </c>
      <c r="G2067" t="s">
        <v>1648</v>
      </c>
      <c r="H2067" t="s">
        <v>5407</v>
      </c>
      <c r="I2067" s="1">
        <v>46107</v>
      </c>
      <c r="J2067" s="1">
        <v>1</v>
      </c>
      <c r="K2067">
        <v>22</v>
      </c>
    </row>
    <row r="2068" spans="1:11" x14ac:dyDescent="0.75">
      <c r="A2068" t="s">
        <v>10</v>
      </c>
      <c r="B2068" t="s">
        <v>11</v>
      </c>
      <c r="C2068" t="s">
        <v>22</v>
      </c>
      <c r="D2068">
        <v>10260261</v>
      </c>
      <c r="E2068" t="s">
        <v>88</v>
      </c>
      <c r="F2068">
        <v>66100958</v>
      </c>
      <c r="G2068" t="s">
        <v>3180</v>
      </c>
      <c r="H2068" t="s">
        <v>5407</v>
      </c>
      <c r="I2068" s="1">
        <v>44197</v>
      </c>
      <c r="J2068" s="1">
        <v>1</v>
      </c>
      <c r="K2068">
        <v>15</v>
      </c>
    </row>
    <row r="2069" spans="1:11" x14ac:dyDescent="0.75">
      <c r="A2069" t="s">
        <v>10</v>
      </c>
      <c r="B2069" t="s">
        <v>11</v>
      </c>
      <c r="C2069" t="s">
        <v>22</v>
      </c>
      <c r="D2069">
        <v>10260261</v>
      </c>
      <c r="E2069" t="s">
        <v>88</v>
      </c>
      <c r="F2069">
        <v>66101086</v>
      </c>
      <c r="G2069" t="s">
        <v>666</v>
      </c>
      <c r="H2069" t="s">
        <v>5397</v>
      </c>
      <c r="I2069" s="1">
        <v>44197</v>
      </c>
      <c r="J2069" s="1">
        <v>1</v>
      </c>
      <c r="K2069">
        <v>24</v>
      </c>
    </row>
    <row r="2070" spans="1:11" x14ac:dyDescent="0.75">
      <c r="A2070" t="s">
        <v>10</v>
      </c>
      <c r="B2070" t="s">
        <v>11</v>
      </c>
      <c r="C2070" t="s">
        <v>22</v>
      </c>
      <c r="D2070">
        <v>10260261</v>
      </c>
      <c r="E2070" t="s">
        <v>88</v>
      </c>
      <c r="F2070">
        <v>66101405</v>
      </c>
      <c r="G2070" t="s">
        <v>3767</v>
      </c>
      <c r="H2070" t="s">
        <v>5407</v>
      </c>
      <c r="I2070" s="1">
        <v>44197</v>
      </c>
      <c r="J2070" s="1">
        <v>1</v>
      </c>
      <c r="K2070">
        <v>21</v>
      </c>
    </row>
    <row r="2071" spans="1:11" x14ac:dyDescent="0.75">
      <c r="A2071" t="s">
        <v>10</v>
      </c>
      <c r="B2071" t="s">
        <v>11</v>
      </c>
      <c r="C2071" t="s">
        <v>22</v>
      </c>
      <c r="D2071">
        <v>10260261</v>
      </c>
      <c r="E2071" t="s">
        <v>88</v>
      </c>
      <c r="F2071">
        <v>66101431</v>
      </c>
      <c r="G2071" t="s">
        <v>3222</v>
      </c>
      <c r="H2071" t="s">
        <v>5407</v>
      </c>
      <c r="I2071" s="1">
        <v>44348</v>
      </c>
      <c r="J2071" s="1">
        <v>1</v>
      </c>
      <c r="K2071">
        <v>18</v>
      </c>
    </row>
    <row r="2072" spans="1:11" x14ac:dyDescent="0.75">
      <c r="A2072" t="s">
        <v>10</v>
      </c>
      <c r="B2072" t="s">
        <v>11</v>
      </c>
      <c r="C2072" t="s">
        <v>22</v>
      </c>
      <c r="D2072">
        <v>10260261</v>
      </c>
      <c r="E2072" t="s">
        <v>88</v>
      </c>
      <c r="F2072">
        <v>66101512</v>
      </c>
      <c r="G2072" t="s">
        <v>2238</v>
      </c>
      <c r="H2072" t="s">
        <v>5413</v>
      </c>
      <c r="I2072" s="1">
        <v>44256</v>
      </c>
      <c r="J2072" s="1">
        <v>1</v>
      </c>
      <c r="K2072">
        <v>2051</v>
      </c>
    </row>
    <row r="2073" spans="1:11" x14ac:dyDescent="0.75">
      <c r="A2073" t="s">
        <v>10</v>
      </c>
      <c r="B2073" t="s">
        <v>11</v>
      </c>
      <c r="C2073" t="s">
        <v>22</v>
      </c>
      <c r="D2073">
        <v>10260261</v>
      </c>
      <c r="E2073" t="s">
        <v>88</v>
      </c>
      <c r="F2073">
        <v>66101514</v>
      </c>
      <c r="G2073" t="s">
        <v>5077</v>
      </c>
      <c r="H2073" t="s">
        <v>5407</v>
      </c>
      <c r="I2073" s="1">
        <v>44256</v>
      </c>
      <c r="J2073" s="1">
        <v>1</v>
      </c>
      <c r="K2073">
        <v>14</v>
      </c>
    </row>
    <row r="2074" spans="1:11" x14ac:dyDescent="0.75">
      <c r="A2074" t="s">
        <v>10</v>
      </c>
      <c r="B2074" t="s">
        <v>11</v>
      </c>
      <c r="C2074" t="s">
        <v>22</v>
      </c>
      <c r="D2074">
        <v>10260261</v>
      </c>
      <c r="E2074" t="s">
        <v>88</v>
      </c>
      <c r="F2074">
        <v>66101749</v>
      </c>
      <c r="G2074" t="s">
        <v>3010</v>
      </c>
      <c r="H2074" t="s">
        <v>5407</v>
      </c>
      <c r="I2074" s="1">
        <v>45368</v>
      </c>
      <c r="J2074" s="1">
        <v>1</v>
      </c>
      <c r="K2074">
        <v>40</v>
      </c>
    </row>
    <row r="2075" spans="1:11" x14ac:dyDescent="0.75">
      <c r="A2075" t="s">
        <v>10</v>
      </c>
      <c r="B2075" t="s">
        <v>11</v>
      </c>
      <c r="C2075" t="s">
        <v>22</v>
      </c>
      <c r="D2075">
        <v>10260261</v>
      </c>
      <c r="E2075" t="s">
        <v>88</v>
      </c>
      <c r="F2075">
        <v>66101750</v>
      </c>
      <c r="G2075" t="s">
        <v>2945</v>
      </c>
      <c r="H2075" t="s">
        <v>5407</v>
      </c>
      <c r="I2075" s="1">
        <v>42583</v>
      </c>
      <c r="J2075" s="1">
        <v>1</v>
      </c>
      <c r="K2075">
        <v>30</v>
      </c>
    </row>
    <row r="2076" spans="1:11" x14ac:dyDescent="0.75">
      <c r="A2076" t="s">
        <v>10</v>
      </c>
      <c r="B2076" t="s">
        <v>11</v>
      </c>
      <c r="C2076" t="s">
        <v>22</v>
      </c>
      <c r="D2076">
        <v>10260261</v>
      </c>
      <c r="E2076" t="s">
        <v>88</v>
      </c>
      <c r="F2076">
        <v>66101841</v>
      </c>
      <c r="G2076" t="s">
        <v>2326</v>
      </c>
      <c r="H2076" t="s">
        <v>5407</v>
      </c>
      <c r="I2076" s="1">
        <v>40883</v>
      </c>
      <c r="J2076" s="1">
        <v>1</v>
      </c>
      <c r="K2076">
        <v>1070</v>
      </c>
    </row>
    <row r="2077" spans="1:11" x14ac:dyDescent="0.75">
      <c r="A2077" t="s">
        <v>10</v>
      </c>
      <c r="B2077" t="s">
        <v>11</v>
      </c>
      <c r="C2077" t="s">
        <v>22</v>
      </c>
      <c r="D2077">
        <v>10260261</v>
      </c>
      <c r="E2077" t="s">
        <v>88</v>
      </c>
      <c r="F2077">
        <v>66101871</v>
      </c>
      <c r="G2077" t="s">
        <v>610</v>
      </c>
      <c r="H2077" t="s">
        <v>5412</v>
      </c>
      <c r="I2077" s="1">
        <v>42144</v>
      </c>
      <c r="J2077" s="1">
        <v>1</v>
      </c>
      <c r="K2077">
        <v>1111</v>
      </c>
    </row>
    <row r="2078" spans="1:11" x14ac:dyDescent="0.75">
      <c r="A2078" t="s">
        <v>10</v>
      </c>
      <c r="B2078" t="s">
        <v>11</v>
      </c>
      <c r="C2078" t="s">
        <v>22</v>
      </c>
      <c r="D2078">
        <v>10260261</v>
      </c>
      <c r="E2078" t="s">
        <v>88</v>
      </c>
      <c r="F2078">
        <v>66102022</v>
      </c>
      <c r="G2078" t="s">
        <v>3002</v>
      </c>
      <c r="H2078" t="s">
        <v>5413</v>
      </c>
      <c r="I2078" s="1">
        <v>366</v>
      </c>
      <c r="J2078" s="1">
        <v>1</v>
      </c>
      <c r="K2078">
        <v>1480</v>
      </c>
    </row>
    <row r="2079" spans="1:11" x14ac:dyDescent="0.75">
      <c r="A2079" t="s">
        <v>10</v>
      </c>
      <c r="B2079" t="s">
        <v>11</v>
      </c>
      <c r="C2079" t="s">
        <v>22</v>
      </c>
      <c r="D2079">
        <v>10260261</v>
      </c>
      <c r="E2079" t="s">
        <v>88</v>
      </c>
      <c r="F2079">
        <v>66102188</v>
      </c>
      <c r="G2079" t="s">
        <v>1315</v>
      </c>
      <c r="H2079" t="s">
        <v>5407</v>
      </c>
      <c r="I2079" s="1">
        <v>42094</v>
      </c>
      <c r="J2079" s="1">
        <v>1</v>
      </c>
      <c r="K2079">
        <v>122</v>
      </c>
    </row>
    <row r="2080" spans="1:11" x14ac:dyDescent="0.75">
      <c r="A2080" t="s">
        <v>10</v>
      </c>
      <c r="B2080" t="s">
        <v>11</v>
      </c>
      <c r="C2080" t="s">
        <v>22</v>
      </c>
      <c r="D2080">
        <v>10260261</v>
      </c>
      <c r="E2080" t="s">
        <v>88</v>
      </c>
      <c r="F2080">
        <v>66102191</v>
      </c>
      <c r="G2080" t="s">
        <v>186</v>
      </c>
      <c r="H2080" t="s">
        <v>5413</v>
      </c>
      <c r="I2080" s="1">
        <v>42856</v>
      </c>
      <c r="J2080" s="1">
        <v>1</v>
      </c>
      <c r="K2080">
        <v>1961</v>
      </c>
    </row>
    <row r="2081" spans="1:11" x14ac:dyDescent="0.75">
      <c r="A2081" t="s">
        <v>10</v>
      </c>
      <c r="B2081" t="s">
        <v>11</v>
      </c>
      <c r="C2081" t="s">
        <v>22</v>
      </c>
      <c r="D2081">
        <v>10260261</v>
      </c>
      <c r="E2081" t="s">
        <v>88</v>
      </c>
      <c r="F2081">
        <v>66102222</v>
      </c>
      <c r="G2081" t="s">
        <v>3417</v>
      </c>
      <c r="H2081" t="s">
        <v>5407</v>
      </c>
      <c r="I2081" s="1">
        <v>44743</v>
      </c>
      <c r="J2081" s="1">
        <v>1</v>
      </c>
      <c r="K2081">
        <v>187</v>
      </c>
    </row>
    <row r="2082" spans="1:11" x14ac:dyDescent="0.75">
      <c r="A2082" t="s">
        <v>10</v>
      </c>
      <c r="B2082" t="s">
        <v>11</v>
      </c>
      <c r="C2082" t="s">
        <v>22</v>
      </c>
      <c r="D2082">
        <v>10260261</v>
      </c>
      <c r="E2082" t="s">
        <v>88</v>
      </c>
      <c r="F2082">
        <v>66102246</v>
      </c>
      <c r="G2082" t="s">
        <v>4768</v>
      </c>
      <c r="H2082" t="s">
        <v>5413</v>
      </c>
      <c r="I2082" s="1">
        <v>366</v>
      </c>
      <c r="J2082" s="1">
        <v>1</v>
      </c>
      <c r="K2082">
        <v>2243</v>
      </c>
    </row>
    <row r="2083" spans="1:11" x14ac:dyDescent="0.75">
      <c r="A2083" t="s">
        <v>10</v>
      </c>
      <c r="B2083" t="s">
        <v>11</v>
      </c>
      <c r="C2083" t="s">
        <v>22</v>
      </c>
      <c r="D2083">
        <v>10260261</v>
      </c>
      <c r="E2083" t="s">
        <v>88</v>
      </c>
      <c r="F2083">
        <v>66102259</v>
      </c>
      <c r="G2083" t="s">
        <v>5035</v>
      </c>
      <c r="H2083" t="s">
        <v>5407</v>
      </c>
      <c r="I2083" s="1">
        <v>42917</v>
      </c>
      <c r="J2083" s="1">
        <v>1</v>
      </c>
      <c r="K2083">
        <v>220</v>
      </c>
    </row>
    <row r="2084" spans="1:11" x14ac:dyDescent="0.75">
      <c r="A2084" t="s">
        <v>10</v>
      </c>
      <c r="B2084" t="s">
        <v>11</v>
      </c>
      <c r="C2084" t="s">
        <v>22</v>
      </c>
      <c r="D2084">
        <v>10260261</v>
      </c>
      <c r="E2084" t="s">
        <v>88</v>
      </c>
      <c r="F2084">
        <v>66102262</v>
      </c>
      <c r="G2084" t="s">
        <v>5123</v>
      </c>
      <c r="H2084" t="s">
        <v>5407</v>
      </c>
      <c r="I2084" s="1">
        <v>42917</v>
      </c>
      <c r="J2084" s="1">
        <v>1</v>
      </c>
      <c r="K2084">
        <v>171</v>
      </c>
    </row>
    <row r="2085" spans="1:11" x14ac:dyDescent="0.75">
      <c r="A2085" t="s">
        <v>10</v>
      </c>
      <c r="B2085" t="s">
        <v>11</v>
      </c>
      <c r="C2085" t="s">
        <v>22</v>
      </c>
      <c r="D2085">
        <v>10260261</v>
      </c>
      <c r="E2085" t="s">
        <v>88</v>
      </c>
      <c r="F2085">
        <v>66102313</v>
      </c>
      <c r="G2085" t="s">
        <v>3637</v>
      </c>
      <c r="H2085" t="s">
        <v>5407</v>
      </c>
      <c r="I2085" s="1">
        <v>41569</v>
      </c>
      <c r="J2085" s="1">
        <v>1</v>
      </c>
      <c r="K2085">
        <v>125</v>
      </c>
    </row>
    <row r="2086" spans="1:11" x14ac:dyDescent="0.75">
      <c r="A2086" t="s">
        <v>10</v>
      </c>
      <c r="B2086" t="s">
        <v>11</v>
      </c>
      <c r="C2086" t="s">
        <v>22</v>
      </c>
      <c r="D2086">
        <v>10260261</v>
      </c>
      <c r="E2086" t="s">
        <v>88</v>
      </c>
      <c r="F2086">
        <v>66102549</v>
      </c>
      <c r="G2086" t="s">
        <v>3360</v>
      </c>
      <c r="H2086" t="s">
        <v>5397</v>
      </c>
      <c r="I2086" s="1">
        <v>42151</v>
      </c>
      <c r="J2086" s="1">
        <v>1</v>
      </c>
      <c r="K2086">
        <v>115</v>
      </c>
    </row>
    <row r="2087" spans="1:11" x14ac:dyDescent="0.75">
      <c r="A2087" t="s">
        <v>10</v>
      </c>
      <c r="B2087" t="s">
        <v>11</v>
      </c>
      <c r="C2087" t="s">
        <v>22</v>
      </c>
      <c r="D2087">
        <v>10260261</v>
      </c>
      <c r="E2087" t="s">
        <v>88</v>
      </c>
      <c r="F2087">
        <v>66102680</v>
      </c>
      <c r="G2087" t="s">
        <v>3861</v>
      </c>
      <c r="H2087" t="s">
        <v>5413</v>
      </c>
      <c r="I2087" s="1">
        <v>45378</v>
      </c>
      <c r="J2087" s="1">
        <v>1</v>
      </c>
      <c r="K2087">
        <v>1195</v>
      </c>
    </row>
    <row r="2088" spans="1:11" x14ac:dyDescent="0.75">
      <c r="A2088" t="s">
        <v>10</v>
      </c>
      <c r="B2088" t="s">
        <v>11</v>
      </c>
      <c r="C2088" t="s">
        <v>22</v>
      </c>
      <c r="D2088">
        <v>10260261</v>
      </c>
      <c r="E2088" t="s">
        <v>88</v>
      </c>
      <c r="F2088">
        <v>66102682</v>
      </c>
      <c r="G2088" t="s">
        <v>3945</v>
      </c>
      <c r="H2088" t="s">
        <v>5407</v>
      </c>
      <c r="I2088" s="1">
        <v>43040</v>
      </c>
      <c r="J2088" s="1">
        <v>1</v>
      </c>
      <c r="K2088">
        <v>130</v>
      </c>
    </row>
    <row r="2089" spans="1:11" x14ac:dyDescent="0.75">
      <c r="A2089" t="s">
        <v>10</v>
      </c>
      <c r="B2089" t="s">
        <v>11</v>
      </c>
      <c r="C2089" t="s">
        <v>22</v>
      </c>
      <c r="D2089">
        <v>10260261</v>
      </c>
      <c r="E2089" t="s">
        <v>88</v>
      </c>
      <c r="F2089">
        <v>66102690</v>
      </c>
      <c r="G2089" t="s">
        <v>3151</v>
      </c>
      <c r="H2089" t="s">
        <v>5397</v>
      </c>
      <c r="I2089" s="1">
        <v>42795</v>
      </c>
      <c r="J2089" s="1">
        <v>1</v>
      </c>
      <c r="K2089">
        <v>1198</v>
      </c>
    </row>
    <row r="2090" spans="1:11" x14ac:dyDescent="0.75">
      <c r="A2090" t="s">
        <v>10</v>
      </c>
      <c r="B2090" t="s">
        <v>11</v>
      </c>
      <c r="C2090" t="s">
        <v>22</v>
      </c>
      <c r="D2090">
        <v>10260261</v>
      </c>
      <c r="E2090" t="s">
        <v>88</v>
      </c>
      <c r="F2090">
        <v>66102802</v>
      </c>
      <c r="G2090" t="s">
        <v>4508</v>
      </c>
      <c r="H2090" t="s">
        <v>5413</v>
      </c>
      <c r="I2090" s="1">
        <v>42094</v>
      </c>
      <c r="J2090" s="1">
        <v>1</v>
      </c>
      <c r="K2090">
        <v>2847</v>
      </c>
    </row>
    <row r="2091" spans="1:11" x14ac:dyDescent="0.75">
      <c r="A2091" t="s">
        <v>10</v>
      </c>
      <c r="B2091" t="s">
        <v>11</v>
      </c>
      <c r="C2091" t="s">
        <v>22</v>
      </c>
      <c r="D2091">
        <v>10260261</v>
      </c>
      <c r="E2091" t="s">
        <v>88</v>
      </c>
      <c r="F2091">
        <v>66102803</v>
      </c>
      <c r="G2091" t="s">
        <v>2221</v>
      </c>
      <c r="H2091" t="s">
        <v>5407</v>
      </c>
      <c r="I2091" s="1">
        <v>42094</v>
      </c>
      <c r="J2091" s="1">
        <v>1</v>
      </c>
      <c r="K2091">
        <v>182</v>
      </c>
    </row>
    <row r="2092" spans="1:11" x14ac:dyDescent="0.75">
      <c r="A2092" t="s">
        <v>10</v>
      </c>
      <c r="B2092" t="s">
        <v>11</v>
      </c>
      <c r="C2092" t="s">
        <v>22</v>
      </c>
      <c r="D2092">
        <v>10260261</v>
      </c>
      <c r="E2092" t="s">
        <v>88</v>
      </c>
      <c r="F2092">
        <v>66102952</v>
      </c>
      <c r="G2092" t="s">
        <v>2833</v>
      </c>
      <c r="H2092" t="s">
        <v>5397</v>
      </c>
      <c r="I2092" s="1">
        <v>45017</v>
      </c>
      <c r="J2092" s="1">
        <v>1</v>
      </c>
      <c r="K2092">
        <v>380</v>
      </c>
    </row>
    <row r="2093" spans="1:11" x14ac:dyDescent="0.75">
      <c r="A2093" t="s">
        <v>10</v>
      </c>
      <c r="B2093" t="s">
        <v>11</v>
      </c>
      <c r="C2093" t="s">
        <v>22</v>
      </c>
      <c r="D2093">
        <v>10260261</v>
      </c>
      <c r="E2093" t="s">
        <v>88</v>
      </c>
      <c r="F2093">
        <v>66103016</v>
      </c>
      <c r="G2093" t="s">
        <v>3411</v>
      </c>
      <c r="H2093" t="s">
        <v>5397</v>
      </c>
      <c r="I2093" s="1">
        <v>42234</v>
      </c>
      <c r="J2093" s="1">
        <v>1</v>
      </c>
      <c r="K2093">
        <v>18</v>
      </c>
    </row>
    <row r="2094" spans="1:11" x14ac:dyDescent="0.75">
      <c r="A2094" t="s">
        <v>10</v>
      </c>
      <c r="B2094" t="s">
        <v>11</v>
      </c>
      <c r="C2094" t="s">
        <v>22</v>
      </c>
      <c r="D2094">
        <v>10260261</v>
      </c>
      <c r="E2094" t="s">
        <v>88</v>
      </c>
      <c r="F2094">
        <v>66103017</v>
      </c>
      <c r="G2094" t="s">
        <v>1202</v>
      </c>
      <c r="H2094" t="s">
        <v>5407</v>
      </c>
      <c r="I2094" s="1">
        <v>42234</v>
      </c>
      <c r="J2094" s="1">
        <v>1</v>
      </c>
      <c r="K2094">
        <v>162</v>
      </c>
    </row>
    <row r="2095" spans="1:11" x14ac:dyDescent="0.75">
      <c r="A2095" t="s">
        <v>10</v>
      </c>
      <c r="B2095" t="s">
        <v>11</v>
      </c>
      <c r="C2095" t="s">
        <v>22</v>
      </c>
      <c r="D2095">
        <v>10260261</v>
      </c>
      <c r="E2095" t="s">
        <v>88</v>
      </c>
      <c r="F2095">
        <v>66103197</v>
      </c>
      <c r="G2095" t="s">
        <v>384</v>
      </c>
      <c r="H2095" t="s">
        <v>5407</v>
      </c>
      <c r="I2095" s="1">
        <v>45218</v>
      </c>
      <c r="J2095" s="1">
        <v>1</v>
      </c>
      <c r="K2095">
        <v>140</v>
      </c>
    </row>
    <row r="2096" spans="1:11" x14ac:dyDescent="0.75">
      <c r="A2096" t="s">
        <v>10</v>
      </c>
      <c r="B2096" t="s">
        <v>11</v>
      </c>
      <c r="C2096" t="s">
        <v>22</v>
      </c>
      <c r="D2096">
        <v>10260261</v>
      </c>
      <c r="E2096" t="s">
        <v>88</v>
      </c>
      <c r="F2096">
        <v>66103234</v>
      </c>
      <c r="G2096" t="s">
        <v>614</v>
      </c>
      <c r="H2096" t="s">
        <v>5416</v>
      </c>
      <c r="I2096" s="1">
        <v>45231</v>
      </c>
      <c r="J2096" s="1">
        <v>1</v>
      </c>
      <c r="K2096">
        <v>10</v>
      </c>
    </row>
    <row r="2097" spans="1:11" x14ac:dyDescent="0.75">
      <c r="A2097" t="s">
        <v>10</v>
      </c>
      <c r="B2097" t="s">
        <v>11</v>
      </c>
      <c r="C2097" t="s">
        <v>22</v>
      </c>
      <c r="D2097">
        <v>10260261</v>
      </c>
      <c r="E2097" t="s">
        <v>88</v>
      </c>
      <c r="F2097">
        <v>66103252</v>
      </c>
      <c r="G2097" t="s">
        <v>1476</v>
      </c>
      <c r="H2097" t="s">
        <v>5407</v>
      </c>
      <c r="I2097" s="1">
        <v>46152</v>
      </c>
      <c r="J2097" s="1">
        <v>1</v>
      </c>
      <c r="K2097">
        <v>22</v>
      </c>
    </row>
    <row r="2098" spans="1:11" x14ac:dyDescent="0.75">
      <c r="A2098" t="s">
        <v>10</v>
      </c>
      <c r="B2098" t="s">
        <v>11</v>
      </c>
      <c r="C2098" t="s">
        <v>22</v>
      </c>
      <c r="D2098">
        <v>10260261</v>
      </c>
      <c r="E2098" t="s">
        <v>88</v>
      </c>
      <c r="F2098">
        <v>66103253</v>
      </c>
      <c r="G2098" t="s">
        <v>2054</v>
      </c>
      <c r="H2098" t="s">
        <v>5407</v>
      </c>
      <c r="I2098" s="1">
        <v>46152</v>
      </c>
      <c r="J2098" s="1">
        <v>1</v>
      </c>
      <c r="K2098">
        <v>32</v>
      </c>
    </row>
    <row r="2099" spans="1:11" x14ac:dyDescent="0.75">
      <c r="A2099" t="s">
        <v>10</v>
      </c>
      <c r="B2099" t="s">
        <v>11</v>
      </c>
      <c r="C2099" t="s">
        <v>22</v>
      </c>
      <c r="D2099">
        <v>10260261</v>
      </c>
      <c r="E2099" t="s">
        <v>88</v>
      </c>
      <c r="F2099">
        <v>66103260</v>
      </c>
      <c r="G2099" t="s">
        <v>4468</v>
      </c>
      <c r="H2099" t="s">
        <v>5407</v>
      </c>
      <c r="I2099" s="1">
        <v>42887</v>
      </c>
      <c r="J2099" s="1">
        <v>1</v>
      </c>
      <c r="K2099">
        <v>14</v>
      </c>
    </row>
    <row r="2100" spans="1:11" x14ac:dyDescent="0.75">
      <c r="A2100" t="s">
        <v>10</v>
      </c>
      <c r="B2100" t="s">
        <v>11</v>
      </c>
      <c r="C2100" t="s">
        <v>22</v>
      </c>
      <c r="D2100">
        <v>10260261</v>
      </c>
      <c r="E2100" t="s">
        <v>88</v>
      </c>
      <c r="F2100">
        <v>66103274</v>
      </c>
      <c r="G2100" t="s">
        <v>2982</v>
      </c>
      <c r="H2100" t="s">
        <v>5407</v>
      </c>
      <c r="I2100" s="1">
        <v>43009</v>
      </c>
      <c r="J2100" s="1">
        <v>1</v>
      </c>
      <c r="K2100">
        <v>185</v>
      </c>
    </row>
    <row r="2101" spans="1:11" x14ac:dyDescent="0.75">
      <c r="A2101" t="s">
        <v>10</v>
      </c>
      <c r="B2101" t="s">
        <v>11</v>
      </c>
      <c r="C2101" t="s">
        <v>22</v>
      </c>
      <c r="D2101">
        <v>10260261</v>
      </c>
      <c r="E2101" t="s">
        <v>88</v>
      </c>
      <c r="F2101">
        <v>66103812</v>
      </c>
      <c r="G2101" t="s">
        <v>3352</v>
      </c>
      <c r="H2101" t="s">
        <v>5407</v>
      </c>
      <c r="I2101" s="1">
        <v>42522</v>
      </c>
      <c r="J2101" s="1">
        <v>1</v>
      </c>
      <c r="K2101">
        <v>200</v>
      </c>
    </row>
    <row r="2102" spans="1:11" x14ac:dyDescent="0.75">
      <c r="A2102" t="s">
        <v>10</v>
      </c>
      <c r="B2102" t="s">
        <v>11</v>
      </c>
      <c r="C2102" t="s">
        <v>22</v>
      </c>
      <c r="D2102">
        <v>10260261</v>
      </c>
      <c r="E2102" t="s">
        <v>88</v>
      </c>
      <c r="F2102">
        <v>66103817</v>
      </c>
      <c r="G2102" t="s">
        <v>6995</v>
      </c>
      <c r="H2102" t="s">
        <v>5407</v>
      </c>
      <c r="I2102" s="1">
        <v>42522</v>
      </c>
      <c r="J2102" s="1">
        <v>1</v>
      </c>
      <c r="K2102">
        <v>660</v>
      </c>
    </row>
    <row r="2103" spans="1:11" x14ac:dyDescent="0.75">
      <c r="A2103" t="s">
        <v>10</v>
      </c>
      <c r="B2103" t="s">
        <v>11</v>
      </c>
      <c r="C2103" t="s">
        <v>22</v>
      </c>
      <c r="D2103">
        <v>10260261</v>
      </c>
      <c r="E2103" t="s">
        <v>88</v>
      </c>
      <c r="F2103">
        <v>66103918</v>
      </c>
      <c r="G2103" t="s">
        <v>3184</v>
      </c>
      <c r="H2103" t="s">
        <v>5407</v>
      </c>
      <c r="I2103" s="1">
        <v>42979</v>
      </c>
      <c r="J2103" s="1">
        <v>1</v>
      </c>
      <c r="K2103">
        <v>777</v>
      </c>
    </row>
    <row r="2104" spans="1:11" x14ac:dyDescent="0.75">
      <c r="A2104" t="s">
        <v>10</v>
      </c>
      <c r="B2104" t="s">
        <v>11</v>
      </c>
      <c r="C2104" t="s">
        <v>22</v>
      </c>
      <c r="D2104">
        <v>10260261</v>
      </c>
      <c r="E2104" t="s">
        <v>88</v>
      </c>
      <c r="F2104">
        <v>66103951</v>
      </c>
      <c r="G2104" t="s">
        <v>3534</v>
      </c>
      <c r="H2104" t="s">
        <v>5412</v>
      </c>
      <c r="I2104" s="1">
        <v>46093</v>
      </c>
      <c r="J2104" s="1">
        <v>1</v>
      </c>
      <c r="K2104">
        <v>115</v>
      </c>
    </row>
    <row r="2105" spans="1:11" x14ac:dyDescent="0.75">
      <c r="A2105" t="s">
        <v>10</v>
      </c>
      <c r="B2105" t="s">
        <v>11</v>
      </c>
      <c r="C2105" t="s">
        <v>22</v>
      </c>
      <c r="D2105">
        <v>10260261</v>
      </c>
      <c r="E2105" t="s">
        <v>88</v>
      </c>
      <c r="F2105">
        <v>66103954</v>
      </c>
      <c r="G2105" t="s">
        <v>7045</v>
      </c>
      <c r="H2105" t="s">
        <v>5406</v>
      </c>
      <c r="I2105" s="1">
        <v>45247</v>
      </c>
      <c r="J2105" s="1">
        <v>1</v>
      </c>
      <c r="K2105">
        <v>180</v>
      </c>
    </row>
    <row r="2106" spans="1:11" x14ac:dyDescent="0.75">
      <c r="A2106" t="s">
        <v>10</v>
      </c>
      <c r="B2106" t="s">
        <v>11</v>
      </c>
      <c r="C2106" t="s">
        <v>22</v>
      </c>
      <c r="D2106">
        <v>10260261</v>
      </c>
      <c r="E2106" t="s">
        <v>88</v>
      </c>
      <c r="F2106">
        <v>66103988</v>
      </c>
      <c r="G2106" t="s">
        <v>3004</v>
      </c>
      <c r="H2106" t="s">
        <v>5413</v>
      </c>
      <c r="I2106" s="1">
        <v>44004</v>
      </c>
      <c r="J2106" s="1">
        <v>1</v>
      </c>
      <c r="K2106">
        <v>1709</v>
      </c>
    </row>
    <row r="2107" spans="1:11" x14ac:dyDescent="0.75">
      <c r="A2107" t="s">
        <v>10</v>
      </c>
      <c r="B2107" t="s">
        <v>11</v>
      </c>
      <c r="C2107" t="s">
        <v>22</v>
      </c>
      <c r="D2107">
        <v>10260261</v>
      </c>
      <c r="E2107" t="s">
        <v>88</v>
      </c>
      <c r="F2107">
        <v>66104160</v>
      </c>
      <c r="G2107" t="s">
        <v>91</v>
      </c>
      <c r="H2107" t="s">
        <v>5407</v>
      </c>
      <c r="I2107" s="1">
        <v>46154</v>
      </c>
      <c r="J2107" s="1">
        <v>1</v>
      </c>
      <c r="K2107">
        <v>20</v>
      </c>
    </row>
    <row r="2108" spans="1:11" x14ac:dyDescent="0.75">
      <c r="A2108" t="s">
        <v>10</v>
      </c>
      <c r="B2108" t="s">
        <v>11</v>
      </c>
      <c r="C2108" t="s">
        <v>22</v>
      </c>
      <c r="D2108">
        <v>10260261</v>
      </c>
      <c r="E2108" t="s">
        <v>88</v>
      </c>
      <c r="F2108">
        <v>66104242</v>
      </c>
      <c r="G2108" t="s">
        <v>1932</v>
      </c>
      <c r="H2108" t="s">
        <v>5407</v>
      </c>
      <c r="I2108" s="1">
        <v>42583</v>
      </c>
      <c r="J2108" s="1">
        <v>1</v>
      </c>
      <c r="K2108">
        <v>215</v>
      </c>
    </row>
    <row r="2109" spans="1:11" x14ac:dyDescent="0.75">
      <c r="A2109" t="s">
        <v>10</v>
      </c>
      <c r="B2109" t="s">
        <v>11</v>
      </c>
      <c r="C2109" t="s">
        <v>22</v>
      </c>
      <c r="D2109">
        <v>10260261</v>
      </c>
      <c r="E2109" t="s">
        <v>88</v>
      </c>
      <c r="F2109">
        <v>66104245</v>
      </c>
      <c r="G2109" t="s">
        <v>2951</v>
      </c>
      <c r="H2109" t="s">
        <v>5407</v>
      </c>
      <c r="I2109" s="1">
        <v>42583</v>
      </c>
      <c r="J2109" s="1">
        <v>1</v>
      </c>
      <c r="K2109">
        <v>479</v>
      </c>
    </row>
    <row r="2110" spans="1:11" x14ac:dyDescent="0.75">
      <c r="A2110" t="s">
        <v>10</v>
      </c>
      <c r="B2110" t="s">
        <v>11</v>
      </c>
      <c r="C2110" t="s">
        <v>22</v>
      </c>
      <c r="D2110">
        <v>10260261</v>
      </c>
      <c r="E2110" t="s">
        <v>88</v>
      </c>
      <c r="F2110">
        <v>66104246</v>
      </c>
      <c r="G2110" t="s">
        <v>1341</v>
      </c>
      <c r="H2110" t="s">
        <v>5407</v>
      </c>
      <c r="I2110" s="1">
        <v>42583</v>
      </c>
      <c r="J2110" s="1">
        <v>1</v>
      </c>
      <c r="K2110">
        <v>5</v>
      </c>
    </row>
    <row r="2111" spans="1:11" x14ac:dyDescent="0.75">
      <c r="A2111" t="s">
        <v>10</v>
      </c>
      <c r="B2111" t="s">
        <v>11</v>
      </c>
      <c r="C2111" t="s">
        <v>22</v>
      </c>
      <c r="D2111">
        <v>10260261</v>
      </c>
      <c r="E2111" t="s">
        <v>88</v>
      </c>
      <c r="F2111">
        <v>66104631</v>
      </c>
      <c r="G2111" t="s">
        <v>4706</v>
      </c>
      <c r="H2111" t="s">
        <v>5407</v>
      </c>
      <c r="I2111" s="1">
        <v>42644</v>
      </c>
      <c r="J2111" s="1">
        <v>1</v>
      </c>
      <c r="K2111">
        <v>18</v>
      </c>
    </row>
    <row r="2112" spans="1:11" x14ac:dyDescent="0.75">
      <c r="A2112" t="s">
        <v>10</v>
      </c>
      <c r="B2112" t="s">
        <v>11</v>
      </c>
      <c r="C2112" t="s">
        <v>22</v>
      </c>
      <c r="D2112">
        <v>10260261</v>
      </c>
      <c r="E2112" t="s">
        <v>88</v>
      </c>
      <c r="F2112">
        <v>66104632</v>
      </c>
      <c r="G2112" t="s">
        <v>721</v>
      </c>
      <c r="H2112" t="s">
        <v>5407</v>
      </c>
      <c r="I2112" s="1">
        <v>42644</v>
      </c>
      <c r="J2112" s="1">
        <v>1</v>
      </c>
      <c r="K2112">
        <v>18</v>
      </c>
    </row>
    <row r="2113" spans="1:11" x14ac:dyDescent="0.75">
      <c r="A2113" t="s">
        <v>10</v>
      </c>
      <c r="B2113" t="s">
        <v>11</v>
      </c>
      <c r="C2113" t="s">
        <v>22</v>
      </c>
      <c r="D2113">
        <v>10260261</v>
      </c>
      <c r="E2113" t="s">
        <v>88</v>
      </c>
      <c r="F2113">
        <v>66104639</v>
      </c>
      <c r="G2113" t="s">
        <v>4206</v>
      </c>
      <c r="H2113" t="s">
        <v>5407</v>
      </c>
      <c r="I2113" s="1">
        <v>42644</v>
      </c>
      <c r="J2113" s="1">
        <v>1</v>
      </c>
      <c r="K2113">
        <v>107</v>
      </c>
    </row>
    <row r="2114" spans="1:11" x14ac:dyDescent="0.75">
      <c r="A2114" t="s">
        <v>10</v>
      </c>
      <c r="B2114" t="s">
        <v>11</v>
      </c>
      <c r="C2114" t="s">
        <v>22</v>
      </c>
      <c r="D2114">
        <v>10260261</v>
      </c>
      <c r="E2114" t="s">
        <v>88</v>
      </c>
      <c r="F2114">
        <v>66104663</v>
      </c>
      <c r="G2114" t="s">
        <v>1562</v>
      </c>
      <c r="H2114" t="s">
        <v>5407</v>
      </c>
      <c r="I2114" s="1">
        <v>46175</v>
      </c>
      <c r="J2114" s="1">
        <v>1</v>
      </c>
      <c r="K2114">
        <v>5</v>
      </c>
    </row>
    <row r="2115" spans="1:11" x14ac:dyDescent="0.75">
      <c r="A2115" t="s">
        <v>10</v>
      </c>
      <c r="B2115" t="s">
        <v>11</v>
      </c>
      <c r="C2115" t="s">
        <v>22</v>
      </c>
      <c r="D2115">
        <v>10260261</v>
      </c>
      <c r="E2115" t="s">
        <v>88</v>
      </c>
      <c r="F2115">
        <v>66104773</v>
      </c>
      <c r="G2115" t="s">
        <v>3435</v>
      </c>
      <c r="H2115" t="s">
        <v>5407</v>
      </c>
      <c r="I2115" s="1">
        <v>46175</v>
      </c>
      <c r="J2115" s="1">
        <v>1</v>
      </c>
      <c r="K2115">
        <v>9</v>
      </c>
    </row>
    <row r="2116" spans="1:11" x14ac:dyDescent="0.75">
      <c r="A2116" t="s">
        <v>10</v>
      </c>
      <c r="B2116" t="s">
        <v>11</v>
      </c>
      <c r="C2116" t="s">
        <v>22</v>
      </c>
      <c r="D2116">
        <v>10260261</v>
      </c>
      <c r="E2116" t="s">
        <v>88</v>
      </c>
      <c r="F2116">
        <v>66104896</v>
      </c>
      <c r="G2116" t="s">
        <v>4744</v>
      </c>
      <c r="H2116" t="s">
        <v>5397</v>
      </c>
      <c r="I2116" s="1">
        <v>42705</v>
      </c>
      <c r="J2116" s="1">
        <v>1</v>
      </c>
      <c r="K2116">
        <v>635</v>
      </c>
    </row>
    <row r="2117" spans="1:11" x14ac:dyDescent="0.75">
      <c r="A2117" t="s">
        <v>10</v>
      </c>
      <c r="B2117" t="s">
        <v>11</v>
      </c>
      <c r="C2117" t="s">
        <v>22</v>
      </c>
      <c r="D2117">
        <v>10260261</v>
      </c>
      <c r="E2117" t="s">
        <v>88</v>
      </c>
      <c r="F2117">
        <v>66104927</v>
      </c>
      <c r="G2117" t="s">
        <v>4710</v>
      </c>
      <c r="H2117" t="s">
        <v>5407</v>
      </c>
      <c r="I2117" s="1">
        <v>46172</v>
      </c>
      <c r="J2117" s="1">
        <v>1</v>
      </c>
      <c r="K2117">
        <v>3</v>
      </c>
    </row>
    <row r="2118" spans="1:11" x14ac:dyDescent="0.75">
      <c r="A2118" t="s">
        <v>10</v>
      </c>
      <c r="B2118" t="s">
        <v>11</v>
      </c>
      <c r="C2118" t="s">
        <v>22</v>
      </c>
      <c r="D2118">
        <v>10260261</v>
      </c>
      <c r="E2118" t="s">
        <v>88</v>
      </c>
      <c r="F2118">
        <v>66104931</v>
      </c>
      <c r="G2118" t="s">
        <v>1768</v>
      </c>
      <c r="H2118" t="s">
        <v>5407</v>
      </c>
      <c r="I2118" s="1">
        <v>366</v>
      </c>
      <c r="J2118" s="1">
        <v>1</v>
      </c>
      <c r="K2118">
        <v>191</v>
      </c>
    </row>
    <row r="2119" spans="1:11" x14ac:dyDescent="0.75">
      <c r="A2119" t="s">
        <v>10</v>
      </c>
      <c r="B2119" t="s">
        <v>11</v>
      </c>
      <c r="C2119" t="s">
        <v>22</v>
      </c>
      <c r="D2119">
        <v>10260261</v>
      </c>
      <c r="E2119" t="s">
        <v>88</v>
      </c>
      <c r="F2119">
        <v>66104954</v>
      </c>
      <c r="G2119" t="s">
        <v>2791</v>
      </c>
      <c r="H2119" t="s">
        <v>5421</v>
      </c>
      <c r="I2119" s="1">
        <v>42767</v>
      </c>
      <c r="J2119" s="1">
        <v>1</v>
      </c>
      <c r="K2119">
        <v>15</v>
      </c>
    </row>
    <row r="2120" spans="1:11" x14ac:dyDescent="0.75">
      <c r="A2120" t="s">
        <v>10</v>
      </c>
      <c r="B2120" t="s">
        <v>11</v>
      </c>
      <c r="C2120" t="s">
        <v>22</v>
      </c>
      <c r="D2120">
        <v>10260261</v>
      </c>
      <c r="E2120" t="s">
        <v>88</v>
      </c>
      <c r="F2120">
        <v>66104955</v>
      </c>
      <c r="G2120" t="s">
        <v>957</v>
      </c>
      <c r="H2120" t="s">
        <v>5407</v>
      </c>
      <c r="I2120" s="1">
        <v>42767</v>
      </c>
      <c r="J2120" s="1">
        <v>1</v>
      </c>
      <c r="K2120">
        <v>10</v>
      </c>
    </row>
    <row r="2121" spans="1:11" x14ac:dyDescent="0.75">
      <c r="A2121" t="s">
        <v>10</v>
      </c>
      <c r="B2121" t="s">
        <v>11</v>
      </c>
      <c r="C2121" t="s">
        <v>22</v>
      </c>
      <c r="D2121">
        <v>10260261</v>
      </c>
      <c r="E2121" t="s">
        <v>88</v>
      </c>
      <c r="F2121">
        <v>66104956</v>
      </c>
      <c r="G2121" t="s">
        <v>4478</v>
      </c>
      <c r="H2121" t="s">
        <v>5406</v>
      </c>
      <c r="I2121" s="1">
        <v>42767</v>
      </c>
      <c r="J2121" s="1">
        <v>1</v>
      </c>
      <c r="K2121">
        <v>600</v>
      </c>
    </row>
    <row r="2122" spans="1:11" x14ac:dyDescent="0.75">
      <c r="A2122" t="s">
        <v>10</v>
      </c>
      <c r="B2122" t="s">
        <v>11</v>
      </c>
      <c r="C2122" t="s">
        <v>22</v>
      </c>
      <c r="D2122">
        <v>10260261</v>
      </c>
      <c r="E2122" t="s">
        <v>88</v>
      </c>
      <c r="F2122">
        <v>66104957</v>
      </c>
      <c r="G2122" t="s">
        <v>4543</v>
      </c>
      <c r="H2122" t="s">
        <v>5407</v>
      </c>
      <c r="I2122" s="1">
        <v>42767</v>
      </c>
      <c r="J2122" s="1">
        <v>1</v>
      </c>
      <c r="K2122">
        <v>243</v>
      </c>
    </row>
    <row r="2123" spans="1:11" x14ac:dyDescent="0.75">
      <c r="A2123" t="s">
        <v>10</v>
      </c>
      <c r="B2123" t="s">
        <v>11</v>
      </c>
      <c r="C2123" t="s">
        <v>22</v>
      </c>
      <c r="D2123">
        <v>10260261</v>
      </c>
      <c r="E2123" t="s">
        <v>88</v>
      </c>
      <c r="F2123">
        <v>66104958</v>
      </c>
      <c r="G2123" t="s">
        <v>4955</v>
      </c>
      <c r="H2123" t="s">
        <v>5407</v>
      </c>
      <c r="I2123" s="1">
        <v>42767</v>
      </c>
      <c r="J2123" s="1">
        <v>1</v>
      </c>
      <c r="K2123">
        <v>472</v>
      </c>
    </row>
    <row r="2124" spans="1:11" x14ac:dyDescent="0.75">
      <c r="A2124" t="s">
        <v>10</v>
      </c>
      <c r="B2124" t="s">
        <v>11</v>
      </c>
      <c r="C2124" t="s">
        <v>22</v>
      </c>
      <c r="D2124">
        <v>10260261</v>
      </c>
      <c r="E2124" t="s">
        <v>88</v>
      </c>
      <c r="F2124">
        <v>66104960</v>
      </c>
      <c r="G2124" t="s">
        <v>5098</v>
      </c>
      <c r="H2124" t="s">
        <v>5407</v>
      </c>
      <c r="I2124" s="1">
        <v>42767</v>
      </c>
      <c r="J2124" s="1">
        <v>1</v>
      </c>
      <c r="K2124">
        <v>105</v>
      </c>
    </row>
    <row r="2125" spans="1:11" x14ac:dyDescent="0.75">
      <c r="A2125" t="s">
        <v>10</v>
      </c>
      <c r="B2125" t="s">
        <v>11</v>
      </c>
      <c r="C2125" t="s">
        <v>22</v>
      </c>
      <c r="D2125">
        <v>10260261</v>
      </c>
      <c r="E2125" t="s">
        <v>88</v>
      </c>
      <c r="F2125">
        <v>66105139</v>
      </c>
      <c r="G2125" t="s">
        <v>388</v>
      </c>
      <c r="H2125" t="s">
        <v>5407</v>
      </c>
      <c r="I2125" s="1">
        <v>42795</v>
      </c>
      <c r="J2125" s="1">
        <v>1</v>
      </c>
      <c r="K2125">
        <v>25</v>
      </c>
    </row>
    <row r="2126" spans="1:11" x14ac:dyDescent="0.75">
      <c r="A2126" t="s">
        <v>10</v>
      </c>
      <c r="B2126" t="s">
        <v>11</v>
      </c>
      <c r="C2126" t="s">
        <v>22</v>
      </c>
      <c r="D2126">
        <v>10260261</v>
      </c>
      <c r="E2126" t="s">
        <v>88</v>
      </c>
      <c r="F2126">
        <v>66105142</v>
      </c>
      <c r="G2126" t="s">
        <v>1280</v>
      </c>
      <c r="H2126" t="s">
        <v>5407</v>
      </c>
      <c r="I2126" s="1">
        <v>42795</v>
      </c>
      <c r="J2126" s="1">
        <v>1</v>
      </c>
      <c r="K2126">
        <v>800</v>
      </c>
    </row>
    <row r="2127" spans="1:11" x14ac:dyDescent="0.75">
      <c r="A2127" t="s">
        <v>10</v>
      </c>
      <c r="B2127" t="s">
        <v>11</v>
      </c>
      <c r="C2127" t="s">
        <v>22</v>
      </c>
      <c r="D2127">
        <v>10260261</v>
      </c>
      <c r="E2127" t="s">
        <v>88</v>
      </c>
      <c r="F2127">
        <v>66105156</v>
      </c>
      <c r="G2127" t="s">
        <v>4747</v>
      </c>
      <c r="H2127" t="s">
        <v>5407</v>
      </c>
      <c r="I2127" s="1">
        <v>42917</v>
      </c>
      <c r="J2127" s="1">
        <v>1</v>
      </c>
      <c r="K2127">
        <v>281</v>
      </c>
    </row>
    <row r="2128" spans="1:11" x14ac:dyDescent="0.75">
      <c r="A2128" t="s">
        <v>10</v>
      </c>
      <c r="B2128" t="s">
        <v>11</v>
      </c>
      <c r="C2128" t="s">
        <v>22</v>
      </c>
      <c r="D2128">
        <v>10260261</v>
      </c>
      <c r="E2128" t="s">
        <v>88</v>
      </c>
      <c r="F2128">
        <v>66105161</v>
      </c>
      <c r="G2128" t="s">
        <v>5170</v>
      </c>
      <c r="H2128" t="s">
        <v>5407</v>
      </c>
      <c r="I2128" s="1">
        <v>43160</v>
      </c>
      <c r="J2128" s="1">
        <v>1</v>
      </c>
      <c r="K2128">
        <v>10</v>
      </c>
    </row>
    <row r="2129" spans="1:11" x14ac:dyDescent="0.75">
      <c r="A2129" t="s">
        <v>10</v>
      </c>
      <c r="B2129" t="s">
        <v>11</v>
      </c>
      <c r="C2129" t="s">
        <v>22</v>
      </c>
      <c r="D2129">
        <v>10260261</v>
      </c>
      <c r="E2129" t="s">
        <v>88</v>
      </c>
      <c r="F2129">
        <v>66105173</v>
      </c>
      <c r="G2129" t="s">
        <v>787</v>
      </c>
      <c r="H2129" t="s">
        <v>5407</v>
      </c>
      <c r="I2129" s="1">
        <v>45246</v>
      </c>
      <c r="J2129" s="1">
        <v>1</v>
      </c>
      <c r="K2129">
        <v>30</v>
      </c>
    </row>
    <row r="2130" spans="1:11" x14ac:dyDescent="0.75">
      <c r="A2130" t="s">
        <v>10</v>
      </c>
      <c r="B2130" t="s">
        <v>11</v>
      </c>
      <c r="C2130" t="s">
        <v>22</v>
      </c>
      <c r="D2130">
        <v>10260261</v>
      </c>
      <c r="E2130" t="s">
        <v>88</v>
      </c>
      <c r="F2130">
        <v>66105181</v>
      </c>
      <c r="G2130" t="s">
        <v>4974</v>
      </c>
      <c r="H2130" t="s">
        <v>5407</v>
      </c>
      <c r="I2130" s="1">
        <v>43221</v>
      </c>
      <c r="J2130" s="1">
        <v>1</v>
      </c>
      <c r="K2130">
        <v>122</v>
      </c>
    </row>
    <row r="2131" spans="1:11" x14ac:dyDescent="0.75">
      <c r="A2131" t="s">
        <v>10</v>
      </c>
      <c r="B2131" t="s">
        <v>11</v>
      </c>
      <c r="C2131" t="s">
        <v>22</v>
      </c>
      <c r="D2131">
        <v>10260261</v>
      </c>
      <c r="E2131" t="s">
        <v>88</v>
      </c>
      <c r="F2131">
        <v>66105209</v>
      </c>
      <c r="G2131" t="s">
        <v>317</v>
      </c>
      <c r="H2131" t="s">
        <v>5406</v>
      </c>
      <c r="I2131" s="1">
        <v>42795</v>
      </c>
      <c r="J2131" s="1">
        <v>1</v>
      </c>
      <c r="K2131">
        <v>105</v>
      </c>
    </row>
    <row r="2132" spans="1:11" x14ac:dyDescent="0.75">
      <c r="A2132" t="s">
        <v>10</v>
      </c>
      <c r="B2132" t="s">
        <v>11</v>
      </c>
      <c r="C2132" t="s">
        <v>22</v>
      </c>
      <c r="D2132">
        <v>10260261</v>
      </c>
      <c r="E2132" t="s">
        <v>88</v>
      </c>
      <c r="F2132">
        <v>66105516</v>
      </c>
      <c r="G2132" t="s">
        <v>3198</v>
      </c>
      <c r="H2132" t="s">
        <v>5407</v>
      </c>
      <c r="I2132" s="1">
        <v>42856</v>
      </c>
      <c r="J2132" s="1">
        <v>1</v>
      </c>
      <c r="K2132">
        <v>180</v>
      </c>
    </row>
    <row r="2133" spans="1:11" x14ac:dyDescent="0.75">
      <c r="A2133" t="s">
        <v>10</v>
      </c>
      <c r="B2133" t="s">
        <v>11</v>
      </c>
      <c r="C2133" t="s">
        <v>22</v>
      </c>
      <c r="D2133">
        <v>10260261</v>
      </c>
      <c r="E2133" t="s">
        <v>88</v>
      </c>
      <c r="F2133">
        <v>66105604</v>
      </c>
      <c r="G2133" t="s">
        <v>5205</v>
      </c>
      <c r="H2133" t="s">
        <v>5407</v>
      </c>
      <c r="I2133" s="1">
        <v>45523</v>
      </c>
      <c r="J2133" s="1">
        <v>1</v>
      </c>
      <c r="K2133">
        <v>11</v>
      </c>
    </row>
    <row r="2134" spans="1:11" x14ac:dyDescent="0.75">
      <c r="A2134" t="s">
        <v>10</v>
      </c>
      <c r="B2134" t="s">
        <v>11</v>
      </c>
      <c r="C2134" t="s">
        <v>22</v>
      </c>
      <c r="D2134">
        <v>10260261</v>
      </c>
      <c r="E2134" t="s">
        <v>88</v>
      </c>
      <c r="F2134">
        <v>66105618</v>
      </c>
      <c r="G2134" t="s">
        <v>859</v>
      </c>
      <c r="H2134" t="s">
        <v>5407</v>
      </c>
      <c r="I2134" s="1">
        <v>42856</v>
      </c>
      <c r="J2134" s="1">
        <v>1</v>
      </c>
      <c r="K2134">
        <v>4</v>
      </c>
    </row>
    <row r="2135" spans="1:11" x14ac:dyDescent="0.75">
      <c r="A2135" t="s">
        <v>10</v>
      </c>
      <c r="B2135" t="s">
        <v>11</v>
      </c>
      <c r="C2135" t="s">
        <v>22</v>
      </c>
      <c r="D2135">
        <v>10260261</v>
      </c>
      <c r="E2135" t="s">
        <v>88</v>
      </c>
      <c r="F2135">
        <v>66105714</v>
      </c>
      <c r="G2135" t="s">
        <v>701</v>
      </c>
      <c r="H2135" t="s">
        <v>5407</v>
      </c>
      <c r="I2135" s="1">
        <v>42856</v>
      </c>
      <c r="J2135" s="1">
        <v>1</v>
      </c>
      <c r="K2135">
        <v>350</v>
      </c>
    </row>
    <row r="2136" spans="1:11" x14ac:dyDescent="0.75">
      <c r="A2136" t="s">
        <v>10</v>
      </c>
      <c r="B2136" t="s">
        <v>11</v>
      </c>
      <c r="C2136" t="s">
        <v>22</v>
      </c>
      <c r="D2136">
        <v>10260261</v>
      </c>
      <c r="E2136" t="s">
        <v>88</v>
      </c>
      <c r="F2136">
        <v>66105715</v>
      </c>
      <c r="G2136" t="s">
        <v>1296</v>
      </c>
      <c r="H2136" t="s">
        <v>5407</v>
      </c>
      <c r="I2136" s="1">
        <v>42856</v>
      </c>
      <c r="J2136" s="1">
        <v>1</v>
      </c>
      <c r="K2136">
        <v>18</v>
      </c>
    </row>
    <row r="2137" spans="1:11" x14ac:dyDescent="0.75">
      <c r="A2137" t="s">
        <v>10</v>
      </c>
      <c r="B2137" t="s">
        <v>11</v>
      </c>
      <c r="C2137" t="s">
        <v>22</v>
      </c>
      <c r="D2137">
        <v>10260261</v>
      </c>
      <c r="E2137" t="s">
        <v>88</v>
      </c>
      <c r="F2137">
        <v>66105746</v>
      </c>
      <c r="G2137" t="s">
        <v>546</v>
      </c>
      <c r="H2137" t="s">
        <v>5407</v>
      </c>
      <c r="I2137" s="1">
        <v>45951</v>
      </c>
      <c r="J2137" s="1">
        <v>1</v>
      </c>
      <c r="K2137">
        <v>10</v>
      </c>
    </row>
    <row r="2138" spans="1:11" x14ac:dyDescent="0.75">
      <c r="A2138" t="s">
        <v>10</v>
      </c>
      <c r="B2138" t="s">
        <v>11</v>
      </c>
      <c r="C2138" t="s">
        <v>22</v>
      </c>
      <c r="D2138">
        <v>10260261</v>
      </c>
      <c r="E2138" t="s">
        <v>88</v>
      </c>
      <c r="F2138">
        <v>66105748</v>
      </c>
      <c r="G2138" t="s">
        <v>2069</v>
      </c>
      <c r="H2138" t="s">
        <v>5407</v>
      </c>
      <c r="I2138" s="1">
        <v>42856</v>
      </c>
      <c r="J2138" s="1">
        <v>1</v>
      </c>
      <c r="K2138">
        <v>15</v>
      </c>
    </row>
    <row r="2139" spans="1:11" x14ac:dyDescent="0.75">
      <c r="A2139" t="s">
        <v>10</v>
      </c>
      <c r="B2139" t="s">
        <v>11</v>
      </c>
      <c r="C2139" t="s">
        <v>22</v>
      </c>
      <c r="D2139">
        <v>10260261</v>
      </c>
      <c r="E2139" t="s">
        <v>88</v>
      </c>
      <c r="F2139">
        <v>66105803</v>
      </c>
      <c r="G2139" t="s">
        <v>3422</v>
      </c>
      <c r="H2139" t="s">
        <v>5407</v>
      </c>
      <c r="I2139" s="1">
        <v>44256</v>
      </c>
      <c r="J2139" s="1">
        <v>1</v>
      </c>
      <c r="K2139">
        <v>194</v>
      </c>
    </row>
    <row r="2140" spans="1:11" x14ac:dyDescent="0.75">
      <c r="A2140" t="s">
        <v>10</v>
      </c>
      <c r="B2140" t="s">
        <v>11</v>
      </c>
      <c r="C2140" t="s">
        <v>22</v>
      </c>
      <c r="D2140">
        <v>10260261</v>
      </c>
      <c r="E2140" t="s">
        <v>88</v>
      </c>
      <c r="F2140">
        <v>66105827</v>
      </c>
      <c r="G2140" t="s">
        <v>1851</v>
      </c>
      <c r="H2140" t="s">
        <v>5407</v>
      </c>
      <c r="I2140" s="1">
        <v>46152</v>
      </c>
      <c r="J2140" s="1">
        <v>1</v>
      </c>
      <c r="K2140">
        <v>27</v>
      </c>
    </row>
    <row r="2141" spans="1:11" x14ac:dyDescent="0.75">
      <c r="A2141" t="s">
        <v>10</v>
      </c>
      <c r="B2141" t="s">
        <v>11</v>
      </c>
      <c r="C2141" t="s">
        <v>22</v>
      </c>
      <c r="D2141">
        <v>10260261</v>
      </c>
      <c r="E2141" t="s">
        <v>88</v>
      </c>
      <c r="F2141">
        <v>66105849</v>
      </c>
      <c r="G2141" t="s">
        <v>3113</v>
      </c>
      <c r="H2141" t="s">
        <v>5407</v>
      </c>
      <c r="I2141" s="1">
        <v>44501</v>
      </c>
      <c r="J2141" s="1">
        <v>1</v>
      </c>
      <c r="K2141">
        <v>20</v>
      </c>
    </row>
    <row r="2142" spans="1:11" x14ac:dyDescent="0.75">
      <c r="A2142" t="s">
        <v>10</v>
      </c>
      <c r="B2142" t="s">
        <v>11</v>
      </c>
      <c r="C2142" t="s">
        <v>22</v>
      </c>
      <c r="D2142">
        <v>10260261</v>
      </c>
      <c r="E2142" t="s">
        <v>88</v>
      </c>
      <c r="F2142">
        <v>66105854</v>
      </c>
      <c r="G2142" t="s">
        <v>5198</v>
      </c>
      <c r="H2142" t="s">
        <v>5407</v>
      </c>
      <c r="I2142" s="1">
        <v>46031</v>
      </c>
      <c r="J2142" s="1">
        <v>1</v>
      </c>
      <c r="K2142">
        <v>11</v>
      </c>
    </row>
    <row r="2143" spans="1:11" x14ac:dyDescent="0.75">
      <c r="A2143" t="s">
        <v>10</v>
      </c>
      <c r="B2143" t="s">
        <v>11</v>
      </c>
      <c r="C2143" t="s">
        <v>22</v>
      </c>
      <c r="D2143">
        <v>10260261</v>
      </c>
      <c r="E2143" t="s">
        <v>88</v>
      </c>
      <c r="F2143">
        <v>66105932</v>
      </c>
      <c r="G2143" t="s">
        <v>2260</v>
      </c>
      <c r="H2143" t="s">
        <v>5407</v>
      </c>
      <c r="I2143" s="1">
        <v>44256</v>
      </c>
      <c r="J2143" s="1">
        <v>1</v>
      </c>
      <c r="K2143">
        <v>7</v>
      </c>
    </row>
    <row r="2144" spans="1:11" x14ac:dyDescent="0.75">
      <c r="A2144" t="s">
        <v>10</v>
      </c>
      <c r="B2144" t="s">
        <v>11</v>
      </c>
      <c r="C2144" t="s">
        <v>22</v>
      </c>
      <c r="D2144">
        <v>10260261</v>
      </c>
      <c r="E2144" t="s">
        <v>88</v>
      </c>
      <c r="F2144">
        <v>66106017</v>
      </c>
      <c r="G2144" t="s">
        <v>4591</v>
      </c>
      <c r="H2144" t="s">
        <v>5407</v>
      </c>
      <c r="I2144" s="1">
        <v>44531</v>
      </c>
      <c r="J2144" s="1">
        <v>1</v>
      </c>
      <c r="K2144">
        <v>75</v>
      </c>
    </row>
    <row r="2145" spans="1:11" x14ac:dyDescent="0.75">
      <c r="A2145" t="s">
        <v>10</v>
      </c>
      <c r="B2145" t="s">
        <v>11</v>
      </c>
      <c r="C2145" t="s">
        <v>22</v>
      </c>
      <c r="D2145">
        <v>10260261</v>
      </c>
      <c r="E2145" t="s">
        <v>88</v>
      </c>
      <c r="F2145">
        <v>66106044</v>
      </c>
      <c r="G2145" t="s">
        <v>406</v>
      </c>
      <c r="H2145" t="s">
        <v>5407</v>
      </c>
      <c r="I2145" s="1">
        <v>44287</v>
      </c>
      <c r="J2145" s="1">
        <v>1</v>
      </c>
      <c r="K2145">
        <v>559</v>
      </c>
    </row>
    <row r="2146" spans="1:11" x14ac:dyDescent="0.75">
      <c r="A2146" t="s">
        <v>10</v>
      </c>
      <c r="B2146" t="s">
        <v>11</v>
      </c>
      <c r="C2146" t="s">
        <v>22</v>
      </c>
      <c r="D2146">
        <v>10260261</v>
      </c>
      <c r="E2146" t="s">
        <v>88</v>
      </c>
      <c r="F2146">
        <v>66106149</v>
      </c>
      <c r="G2146" t="s">
        <v>2306</v>
      </c>
      <c r="H2146" t="s">
        <v>5407</v>
      </c>
      <c r="I2146" s="1">
        <v>46137</v>
      </c>
      <c r="J2146" s="1">
        <v>1</v>
      </c>
      <c r="K2146">
        <v>60</v>
      </c>
    </row>
    <row r="2147" spans="1:11" x14ac:dyDescent="0.75">
      <c r="A2147" t="s">
        <v>10</v>
      </c>
      <c r="B2147" t="s">
        <v>11</v>
      </c>
      <c r="C2147" t="s">
        <v>22</v>
      </c>
      <c r="D2147">
        <v>10260261</v>
      </c>
      <c r="E2147" t="s">
        <v>88</v>
      </c>
      <c r="F2147">
        <v>66106187</v>
      </c>
      <c r="G2147" t="s">
        <v>3647</v>
      </c>
      <c r="H2147" t="s">
        <v>5407</v>
      </c>
      <c r="I2147" s="1">
        <v>44774</v>
      </c>
      <c r="J2147" s="1">
        <v>1</v>
      </c>
      <c r="K2147">
        <v>27</v>
      </c>
    </row>
    <row r="2148" spans="1:11" x14ac:dyDescent="0.75">
      <c r="A2148" t="s">
        <v>10</v>
      </c>
      <c r="B2148" t="s">
        <v>11</v>
      </c>
      <c r="C2148" t="s">
        <v>22</v>
      </c>
      <c r="D2148">
        <v>10260261</v>
      </c>
      <c r="E2148" t="s">
        <v>88</v>
      </c>
      <c r="F2148">
        <v>66106221</v>
      </c>
      <c r="G2148" t="s">
        <v>4803</v>
      </c>
      <c r="H2148" t="s">
        <v>5407</v>
      </c>
      <c r="I2148" s="1">
        <v>44287</v>
      </c>
      <c r="J2148" s="1">
        <v>1</v>
      </c>
      <c r="K2148">
        <v>20</v>
      </c>
    </row>
    <row r="2149" spans="1:11" x14ac:dyDescent="0.75">
      <c r="A2149" t="s">
        <v>10</v>
      </c>
      <c r="B2149" t="s">
        <v>11</v>
      </c>
      <c r="C2149" t="s">
        <v>22</v>
      </c>
      <c r="D2149">
        <v>10260261</v>
      </c>
      <c r="E2149" t="s">
        <v>88</v>
      </c>
      <c r="F2149">
        <v>66106258</v>
      </c>
      <c r="G2149" t="s">
        <v>4612</v>
      </c>
      <c r="H2149" t="s">
        <v>5407</v>
      </c>
      <c r="I2149" s="1">
        <v>46152</v>
      </c>
      <c r="J2149" s="1">
        <v>1</v>
      </c>
      <c r="K2149">
        <v>22</v>
      </c>
    </row>
    <row r="2150" spans="1:11" x14ac:dyDescent="0.75">
      <c r="A2150" t="s">
        <v>10</v>
      </c>
      <c r="B2150" t="s">
        <v>11</v>
      </c>
      <c r="C2150" t="s">
        <v>22</v>
      </c>
      <c r="D2150">
        <v>10260261</v>
      </c>
      <c r="E2150" t="s">
        <v>88</v>
      </c>
      <c r="F2150">
        <v>66106277</v>
      </c>
      <c r="G2150" t="s">
        <v>2428</v>
      </c>
      <c r="H2150" t="s">
        <v>5390</v>
      </c>
      <c r="I2150" s="1">
        <v>45996</v>
      </c>
      <c r="J2150" s="1">
        <v>1</v>
      </c>
      <c r="K2150">
        <v>514</v>
      </c>
    </row>
    <row r="2151" spans="1:11" x14ac:dyDescent="0.75">
      <c r="A2151" t="s">
        <v>10</v>
      </c>
      <c r="B2151" t="s">
        <v>11</v>
      </c>
      <c r="C2151" t="s">
        <v>22</v>
      </c>
      <c r="D2151">
        <v>10260261</v>
      </c>
      <c r="E2151" t="s">
        <v>88</v>
      </c>
      <c r="F2151">
        <v>66106318</v>
      </c>
      <c r="G2151" t="s">
        <v>2246</v>
      </c>
      <c r="H2151" t="s">
        <v>5397</v>
      </c>
      <c r="I2151" s="1">
        <v>44317</v>
      </c>
      <c r="J2151" s="1">
        <v>1</v>
      </c>
      <c r="K2151">
        <v>465</v>
      </c>
    </row>
    <row r="2152" spans="1:11" x14ac:dyDescent="0.75">
      <c r="A2152" t="s">
        <v>10</v>
      </c>
      <c r="B2152" t="s">
        <v>11</v>
      </c>
      <c r="C2152" t="s">
        <v>22</v>
      </c>
      <c r="D2152">
        <v>10260261</v>
      </c>
      <c r="E2152" t="s">
        <v>88</v>
      </c>
      <c r="F2152">
        <v>66106375</v>
      </c>
      <c r="G2152" t="s">
        <v>523</v>
      </c>
      <c r="H2152" t="s">
        <v>5407</v>
      </c>
      <c r="I2152" s="1">
        <v>44470</v>
      </c>
      <c r="J2152" s="1">
        <v>1</v>
      </c>
      <c r="K2152">
        <v>31</v>
      </c>
    </row>
    <row r="2153" spans="1:11" x14ac:dyDescent="0.75">
      <c r="A2153" t="s">
        <v>10</v>
      </c>
      <c r="B2153" t="s">
        <v>11</v>
      </c>
      <c r="C2153" t="s">
        <v>22</v>
      </c>
      <c r="D2153">
        <v>10260261</v>
      </c>
      <c r="E2153" t="s">
        <v>88</v>
      </c>
      <c r="F2153">
        <v>66106531</v>
      </c>
      <c r="G2153" t="s">
        <v>4031</v>
      </c>
      <c r="H2153" t="s">
        <v>5407</v>
      </c>
      <c r="I2153" s="1">
        <v>45160</v>
      </c>
      <c r="J2153" s="1">
        <v>1</v>
      </c>
      <c r="K2153">
        <v>10</v>
      </c>
    </row>
    <row r="2154" spans="1:11" x14ac:dyDescent="0.75">
      <c r="A2154" t="s">
        <v>10</v>
      </c>
      <c r="B2154" t="s">
        <v>11</v>
      </c>
      <c r="C2154" t="s">
        <v>22</v>
      </c>
      <c r="D2154">
        <v>10260261</v>
      </c>
      <c r="E2154" t="s">
        <v>88</v>
      </c>
      <c r="F2154">
        <v>66106532</v>
      </c>
      <c r="G2154" t="s">
        <v>493</v>
      </c>
      <c r="H2154" t="s">
        <v>5407</v>
      </c>
      <c r="I2154" s="1">
        <v>44470</v>
      </c>
      <c r="J2154" s="1">
        <v>1</v>
      </c>
      <c r="K2154">
        <v>15</v>
      </c>
    </row>
    <row r="2155" spans="1:11" x14ac:dyDescent="0.75">
      <c r="A2155" t="s">
        <v>10</v>
      </c>
      <c r="B2155" t="s">
        <v>11</v>
      </c>
      <c r="C2155" t="s">
        <v>22</v>
      </c>
      <c r="D2155">
        <v>10260261</v>
      </c>
      <c r="E2155" t="s">
        <v>88</v>
      </c>
      <c r="F2155">
        <v>66106551</v>
      </c>
      <c r="G2155" t="s">
        <v>4851</v>
      </c>
      <c r="H2155" t="s">
        <v>5407</v>
      </c>
      <c r="I2155" s="1">
        <v>44470</v>
      </c>
      <c r="J2155" s="1">
        <v>1</v>
      </c>
      <c r="K2155">
        <v>23</v>
      </c>
    </row>
    <row r="2156" spans="1:11" x14ac:dyDescent="0.75">
      <c r="A2156" t="s">
        <v>10</v>
      </c>
      <c r="B2156" t="s">
        <v>11</v>
      </c>
      <c r="C2156" t="s">
        <v>22</v>
      </c>
      <c r="D2156">
        <v>10260261</v>
      </c>
      <c r="E2156" t="s">
        <v>88</v>
      </c>
      <c r="F2156">
        <v>66106562</v>
      </c>
      <c r="G2156" t="s">
        <v>2252</v>
      </c>
      <c r="H2156" t="s">
        <v>5407</v>
      </c>
      <c r="I2156" s="1">
        <v>44470</v>
      </c>
      <c r="J2156" s="1">
        <v>1</v>
      </c>
      <c r="K2156">
        <v>176</v>
      </c>
    </row>
    <row r="2157" spans="1:11" x14ac:dyDescent="0.75">
      <c r="A2157" t="s">
        <v>10</v>
      </c>
      <c r="B2157" t="s">
        <v>11</v>
      </c>
      <c r="C2157" t="s">
        <v>22</v>
      </c>
      <c r="D2157">
        <v>10260261</v>
      </c>
      <c r="E2157" t="s">
        <v>88</v>
      </c>
      <c r="F2157">
        <v>66106585</v>
      </c>
      <c r="G2157" t="s">
        <v>2578</v>
      </c>
      <c r="H2157" t="s">
        <v>5407</v>
      </c>
      <c r="I2157" s="1">
        <v>44470</v>
      </c>
      <c r="J2157" s="1">
        <v>1</v>
      </c>
      <c r="K2157">
        <v>162</v>
      </c>
    </row>
    <row r="2158" spans="1:11" x14ac:dyDescent="0.75">
      <c r="A2158" t="s">
        <v>10</v>
      </c>
      <c r="B2158" t="s">
        <v>11</v>
      </c>
      <c r="C2158" t="s">
        <v>22</v>
      </c>
      <c r="D2158">
        <v>10260261</v>
      </c>
      <c r="E2158" t="s">
        <v>88</v>
      </c>
      <c r="F2158">
        <v>66106589</v>
      </c>
      <c r="G2158" t="s">
        <v>3359</v>
      </c>
      <c r="H2158" t="s">
        <v>5407</v>
      </c>
      <c r="I2158" s="1">
        <v>44562</v>
      </c>
      <c r="J2158" s="1">
        <v>1</v>
      </c>
      <c r="K2158">
        <v>140</v>
      </c>
    </row>
    <row r="2159" spans="1:11" x14ac:dyDescent="0.75">
      <c r="A2159" t="s">
        <v>10</v>
      </c>
      <c r="B2159" t="s">
        <v>11</v>
      </c>
      <c r="C2159" t="s">
        <v>22</v>
      </c>
      <c r="D2159">
        <v>10260261</v>
      </c>
      <c r="E2159" t="s">
        <v>88</v>
      </c>
      <c r="F2159">
        <v>66106603</v>
      </c>
      <c r="G2159" t="s">
        <v>414</v>
      </c>
      <c r="H2159" t="s">
        <v>5407</v>
      </c>
      <c r="I2159" s="1">
        <v>44501</v>
      </c>
      <c r="J2159" s="1">
        <v>1</v>
      </c>
      <c r="K2159">
        <v>32</v>
      </c>
    </row>
    <row r="2160" spans="1:11" x14ac:dyDescent="0.75">
      <c r="A2160" t="s">
        <v>10</v>
      </c>
      <c r="B2160" t="s">
        <v>11</v>
      </c>
      <c r="C2160" t="s">
        <v>22</v>
      </c>
      <c r="D2160">
        <v>10260261</v>
      </c>
      <c r="E2160" t="s">
        <v>88</v>
      </c>
      <c r="F2160">
        <v>66106614</v>
      </c>
      <c r="G2160" t="s">
        <v>485</v>
      </c>
      <c r="H2160" t="s">
        <v>5407</v>
      </c>
      <c r="I2160" s="1">
        <v>46172</v>
      </c>
      <c r="J2160" s="1">
        <v>1</v>
      </c>
      <c r="K2160">
        <v>23</v>
      </c>
    </row>
    <row r="2161" spans="1:11" x14ac:dyDescent="0.75">
      <c r="A2161" t="s">
        <v>10</v>
      </c>
      <c r="B2161" t="s">
        <v>11</v>
      </c>
      <c r="C2161" t="s">
        <v>22</v>
      </c>
      <c r="D2161">
        <v>10260261</v>
      </c>
      <c r="E2161" t="s">
        <v>88</v>
      </c>
      <c r="F2161">
        <v>66106634</v>
      </c>
      <c r="G2161" t="s">
        <v>4294</v>
      </c>
      <c r="H2161" t="s">
        <v>5407</v>
      </c>
      <c r="I2161" s="1">
        <v>45419</v>
      </c>
      <c r="J2161" s="1">
        <v>1</v>
      </c>
      <c r="K2161">
        <v>11</v>
      </c>
    </row>
    <row r="2162" spans="1:11" x14ac:dyDescent="0.75">
      <c r="A2162" t="s">
        <v>10</v>
      </c>
      <c r="B2162" t="s">
        <v>11</v>
      </c>
      <c r="C2162" t="s">
        <v>22</v>
      </c>
      <c r="D2162">
        <v>10260261</v>
      </c>
      <c r="E2162" t="s">
        <v>88</v>
      </c>
      <c r="F2162">
        <v>66106640</v>
      </c>
      <c r="G2162" t="s">
        <v>5005</v>
      </c>
      <c r="H2162" t="s">
        <v>5407</v>
      </c>
      <c r="I2162" s="1">
        <v>44501</v>
      </c>
      <c r="J2162" s="1">
        <v>1</v>
      </c>
      <c r="K2162">
        <v>157</v>
      </c>
    </row>
    <row r="2163" spans="1:11" x14ac:dyDescent="0.75">
      <c r="A2163" t="s">
        <v>10</v>
      </c>
      <c r="B2163" t="s">
        <v>11</v>
      </c>
      <c r="C2163" t="s">
        <v>22</v>
      </c>
      <c r="D2163">
        <v>10260261</v>
      </c>
      <c r="E2163" t="s">
        <v>88</v>
      </c>
      <c r="F2163">
        <v>66106642</v>
      </c>
      <c r="G2163" t="s">
        <v>3038</v>
      </c>
      <c r="H2163" t="s">
        <v>5407</v>
      </c>
      <c r="I2163" s="1">
        <v>44470</v>
      </c>
      <c r="J2163" s="1">
        <v>1</v>
      </c>
      <c r="K2163">
        <v>184</v>
      </c>
    </row>
    <row r="2164" spans="1:11" x14ac:dyDescent="0.75">
      <c r="A2164" t="s">
        <v>10</v>
      </c>
      <c r="B2164" t="s">
        <v>11</v>
      </c>
      <c r="C2164" t="s">
        <v>22</v>
      </c>
      <c r="D2164">
        <v>10260261</v>
      </c>
      <c r="E2164" t="s">
        <v>88</v>
      </c>
      <c r="F2164">
        <v>66106645</v>
      </c>
      <c r="G2164" t="s">
        <v>1226</v>
      </c>
      <c r="H2164" t="s">
        <v>5407</v>
      </c>
      <c r="I2164" s="1">
        <v>46028</v>
      </c>
      <c r="J2164" s="1">
        <v>1</v>
      </c>
      <c r="K2164">
        <v>110</v>
      </c>
    </row>
    <row r="2165" spans="1:11" x14ac:dyDescent="0.75">
      <c r="A2165" t="s">
        <v>10</v>
      </c>
      <c r="B2165" t="s">
        <v>11</v>
      </c>
      <c r="C2165" t="s">
        <v>22</v>
      </c>
      <c r="D2165">
        <v>10260261</v>
      </c>
      <c r="E2165" t="s">
        <v>88</v>
      </c>
      <c r="F2165">
        <v>66106661</v>
      </c>
      <c r="G2165" t="s">
        <v>5334</v>
      </c>
      <c r="H2165" t="s">
        <v>5407</v>
      </c>
      <c r="I2165" s="1">
        <v>44501</v>
      </c>
      <c r="J2165" s="1">
        <v>1</v>
      </c>
      <c r="K2165">
        <v>40</v>
      </c>
    </row>
    <row r="2166" spans="1:11" x14ac:dyDescent="0.75">
      <c r="A2166" t="s">
        <v>10</v>
      </c>
      <c r="B2166" t="s">
        <v>11</v>
      </c>
      <c r="C2166" t="s">
        <v>22</v>
      </c>
      <c r="D2166">
        <v>10260261</v>
      </c>
      <c r="E2166" t="s">
        <v>88</v>
      </c>
      <c r="F2166">
        <v>66106686</v>
      </c>
      <c r="G2166" t="s">
        <v>1872</v>
      </c>
      <c r="H2166" t="s">
        <v>5407</v>
      </c>
      <c r="I2166" s="1">
        <v>44501</v>
      </c>
      <c r="J2166" s="1">
        <v>1</v>
      </c>
      <c r="K2166">
        <v>18</v>
      </c>
    </row>
    <row r="2167" spans="1:11" x14ac:dyDescent="0.75">
      <c r="A2167" t="s">
        <v>10</v>
      </c>
      <c r="B2167" t="s">
        <v>11</v>
      </c>
      <c r="C2167" t="s">
        <v>22</v>
      </c>
      <c r="D2167">
        <v>10260261</v>
      </c>
      <c r="E2167" t="s">
        <v>88</v>
      </c>
      <c r="F2167">
        <v>66106701</v>
      </c>
      <c r="G2167" t="s">
        <v>3329</v>
      </c>
      <c r="H2167" t="s">
        <v>5407</v>
      </c>
      <c r="I2167" s="1">
        <v>44531</v>
      </c>
      <c r="J2167" s="1">
        <v>1</v>
      </c>
      <c r="K2167">
        <v>16</v>
      </c>
    </row>
    <row r="2168" spans="1:11" x14ac:dyDescent="0.75">
      <c r="A2168" t="s">
        <v>10</v>
      </c>
      <c r="B2168" t="s">
        <v>11</v>
      </c>
      <c r="C2168" t="s">
        <v>22</v>
      </c>
      <c r="D2168">
        <v>10260261</v>
      </c>
      <c r="E2168" t="s">
        <v>88</v>
      </c>
      <c r="F2168">
        <v>66106704</v>
      </c>
      <c r="G2168" t="s">
        <v>3103</v>
      </c>
      <c r="H2168" t="s">
        <v>5407</v>
      </c>
      <c r="I2168" s="1">
        <v>45148</v>
      </c>
      <c r="J2168" s="1">
        <v>1</v>
      </c>
      <c r="K2168">
        <v>5</v>
      </c>
    </row>
    <row r="2169" spans="1:11" x14ac:dyDescent="0.75">
      <c r="A2169" t="s">
        <v>10</v>
      </c>
      <c r="B2169" t="s">
        <v>11</v>
      </c>
      <c r="C2169" t="s">
        <v>22</v>
      </c>
      <c r="D2169">
        <v>10260261</v>
      </c>
      <c r="E2169" t="s">
        <v>88</v>
      </c>
      <c r="F2169">
        <v>66106730</v>
      </c>
      <c r="G2169" t="s">
        <v>3564</v>
      </c>
      <c r="H2169" t="s">
        <v>5427</v>
      </c>
      <c r="I2169" s="1">
        <v>45898</v>
      </c>
      <c r="J2169" s="1">
        <v>1</v>
      </c>
      <c r="K2169">
        <v>10</v>
      </c>
    </row>
    <row r="2170" spans="1:11" x14ac:dyDescent="0.75">
      <c r="A2170" t="s">
        <v>10</v>
      </c>
      <c r="B2170" t="s">
        <v>11</v>
      </c>
      <c r="C2170" t="s">
        <v>22</v>
      </c>
      <c r="D2170">
        <v>10260261</v>
      </c>
      <c r="E2170" t="s">
        <v>88</v>
      </c>
      <c r="F2170">
        <v>66106802</v>
      </c>
      <c r="G2170" t="s">
        <v>980</v>
      </c>
      <c r="H2170" t="s">
        <v>5407</v>
      </c>
      <c r="I2170" s="1">
        <v>44531</v>
      </c>
      <c r="J2170" s="1">
        <v>1</v>
      </c>
      <c r="K2170">
        <v>160</v>
      </c>
    </row>
    <row r="2171" spans="1:11" x14ac:dyDescent="0.75">
      <c r="A2171" t="s">
        <v>10</v>
      </c>
      <c r="B2171" t="s">
        <v>11</v>
      </c>
      <c r="C2171" t="s">
        <v>22</v>
      </c>
      <c r="D2171">
        <v>10260261</v>
      </c>
      <c r="E2171" t="s">
        <v>88</v>
      </c>
      <c r="F2171">
        <v>66106850</v>
      </c>
      <c r="G2171" t="s">
        <v>5074</v>
      </c>
      <c r="H2171" t="s">
        <v>5407</v>
      </c>
      <c r="I2171" s="1">
        <v>44538</v>
      </c>
      <c r="J2171" s="1">
        <v>1</v>
      </c>
      <c r="K2171">
        <v>104</v>
      </c>
    </row>
    <row r="2172" spans="1:11" x14ac:dyDescent="0.75">
      <c r="A2172" t="s">
        <v>10</v>
      </c>
      <c r="B2172" t="s">
        <v>11</v>
      </c>
      <c r="C2172" t="s">
        <v>22</v>
      </c>
      <c r="D2172">
        <v>10260261</v>
      </c>
      <c r="E2172" t="s">
        <v>88</v>
      </c>
      <c r="F2172">
        <v>66107025</v>
      </c>
      <c r="G2172" t="s">
        <v>1313</v>
      </c>
      <c r="H2172" t="s">
        <v>5407</v>
      </c>
      <c r="I2172" s="1">
        <v>44531</v>
      </c>
      <c r="J2172" s="1">
        <v>1</v>
      </c>
      <c r="K2172">
        <v>1145</v>
      </c>
    </row>
    <row r="2173" spans="1:11" x14ac:dyDescent="0.75">
      <c r="A2173" t="s">
        <v>10</v>
      </c>
      <c r="B2173" t="s">
        <v>11</v>
      </c>
      <c r="C2173" t="s">
        <v>22</v>
      </c>
      <c r="D2173">
        <v>10260261</v>
      </c>
      <c r="E2173" t="s">
        <v>88</v>
      </c>
      <c r="F2173">
        <v>66107030</v>
      </c>
      <c r="G2173" t="s">
        <v>264</v>
      </c>
      <c r="H2173" t="s">
        <v>5407</v>
      </c>
      <c r="I2173" s="1">
        <v>45307</v>
      </c>
      <c r="J2173" s="1">
        <v>1</v>
      </c>
      <c r="K2173">
        <v>7</v>
      </c>
    </row>
    <row r="2174" spans="1:11" x14ac:dyDescent="0.75">
      <c r="A2174" t="s">
        <v>10</v>
      </c>
      <c r="B2174" t="s">
        <v>11</v>
      </c>
      <c r="C2174" t="s">
        <v>22</v>
      </c>
      <c r="D2174">
        <v>10260261</v>
      </c>
      <c r="E2174" t="s">
        <v>88</v>
      </c>
      <c r="F2174">
        <v>66107053</v>
      </c>
      <c r="G2174" t="s">
        <v>7046</v>
      </c>
      <c r="H2174" t="s">
        <v>5407</v>
      </c>
      <c r="I2174" s="1">
        <v>44562</v>
      </c>
      <c r="J2174" s="1">
        <v>1</v>
      </c>
      <c r="K2174">
        <v>25</v>
      </c>
    </row>
    <row r="2175" spans="1:11" x14ac:dyDescent="0.75">
      <c r="A2175" t="s">
        <v>10</v>
      </c>
      <c r="B2175" t="s">
        <v>11</v>
      </c>
      <c r="C2175" t="s">
        <v>22</v>
      </c>
      <c r="D2175">
        <v>10260261</v>
      </c>
      <c r="E2175" t="s">
        <v>88</v>
      </c>
      <c r="F2175">
        <v>66107171</v>
      </c>
      <c r="G2175" t="s">
        <v>1173</v>
      </c>
      <c r="H2175" t="s">
        <v>5406</v>
      </c>
      <c r="I2175" s="1">
        <v>44621</v>
      </c>
      <c r="J2175" s="1">
        <v>1</v>
      </c>
      <c r="K2175">
        <v>161</v>
      </c>
    </row>
    <row r="2176" spans="1:11" x14ac:dyDescent="0.75">
      <c r="A2176" t="s">
        <v>10</v>
      </c>
      <c r="B2176" t="s">
        <v>11</v>
      </c>
      <c r="C2176" t="s">
        <v>22</v>
      </c>
      <c r="D2176">
        <v>10260261</v>
      </c>
      <c r="E2176" t="s">
        <v>88</v>
      </c>
      <c r="F2176">
        <v>66107247</v>
      </c>
      <c r="G2176" t="s">
        <v>3034</v>
      </c>
      <c r="H2176" t="s">
        <v>5407</v>
      </c>
      <c r="I2176" s="1">
        <v>44743</v>
      </c>
      <c r="J2176" s="1">
        <v>1</v>
      </c>
      <c r="K2176">
        <v>100</v>
      </c>
    </row>
    <row r="2177" spans="1:11" x14ac:dyDescent="0.75">
      <c r="A2177" t="s">
        <v>10</v>
      </c>
      <c r="B2177" t="s">
        <v>11</v>
      </c>
      <c r="C2177" t="s">
        <v>22</v>
      </c>
      <c r="D2177">
        <v>10260261</v>
      </c>
      <c r="E2177" t="s">
        <v>88</v>
      </c>
      <c r="F2177">
        <v>66107298</v>
      </c>
      <c r="G2177" t="s">
        <v>822</v>
      </c>
      <c r="H2177" t="s">
        <v>5407</v>
      </c>
      <c r="I2177" s="1">
        <v>46165</v>
      </c>
      <c r="J2177" s="1">
        <v>1</v>
      </c>
      <c r="K2177">
        <v>20</v>
      </c>
    </row>
    <row r="2178" spans="1:11" x14ac:dyDescent="0.75">
      <c r="A2178" t="s">
        <v>10</v>
      </c>
      <c r="B2178" t="s">
        <v>11</v>
      </c>
      <c r="C2178" t="s">
        <v>22</v>
      </c>
      <c r="D2178">
        <v>10260261</v>
      </c>
      <c r="E2178" t="s">
        <v>88</v>
      </c>
      <c r="F2178">
        <v>66107299</v>
      </c>
      <c r="G2178" t="s">
        <v>1766</v>
      </c>
      <c r="H2178" t="s">
        <v>5407</v>
      </c>
      <c r="I2178" s="1">
        <v>46165</v>
      </c>
      <c r="J2178" s="1">
        <v>1</v>
      </c>
      <c r="K2178">
        <v>15</v>
      </c>
    </row>
    <row r="2179" spans="1:11" x14ac:dyDescent="0.75">
      <c r="A2179" t="s">
        <v>10</v>
      </c>
      <c r="B2179" t="s">
        <v>11</v>
      </c>
      <c r="C2179" t="s">
        <v>22</v>
      </c>
      <c r="D2179">
        <v>10260261</v>
      </c>
      <c r="E2179" t="s">
        <v>88</v>
      </c>
      <c r="F2179">
        <v>66107399</v>
      </c>
      <c r="G2179" t="s">
        <v>3109</v>
      </c>
      <c r="H2179" t="s">
        <v>5407</v>
      </c>
      <c r="I2179" s="1">
        <v>44743</v>
      </c>
      <c r="J2179" s="1">
        <v>1</v>
      </c>
      <c r="K2179">
        <v>6</v>
      </c>
    </row>
    <row r="2180" spans="1:11" x14ac:dyDescent="0.75">
      <c r="A2180" t="s">
        <v>10</v>
      </c>
      <c r="B2180" t="s">
        <v>11</v>
      </c>
      <c r="C2180" t="s">
        <v>22</v>
      </c>
      <c r="D2180">
        <v>10260261</v>
      </c>
      <c r="E2180" t="s">
        <v>88</v>
      </c>
      <c r="F2180">
        <v>66107405</v>
      </c>
      <c r="G2180" t="s">
        <v>4171</v>
      </c>
      <c r="H2180" t="s">
        <v>5407</v>
      </c>
      <c r="I2180" s="1">
        <v>45348</v>
      </c>
      <c r="J2180" s="1">
        <v>1</v>
      </c>
      <c r="K2180">
        <v>5</v>
      </c>
    </row>
    <row r="2181" spans="1:11" x14ac:dyDescent="0.75">
      <c r="A2181" t="s">
        <v>10</v>
      </c>
      <c r="B2181" t="s">
        <v>11</v>
      </c>
      <c r="C2181" t="s">
        <v>22</v>
      </c>
      <c r="D2181">
        <v>10260261</v>
      </c>
      <c r="E2181" t="s">
        <v>88</v>
      </c>
      <c r="F2181">
        <v>66107406</v>
      </c>
      <c r="G2181" t="s">
        <v>4841</v>
      </c>
      <c r="H2181" t="s">
        <v>5407</v>
      </c>
      <c r="I2181" s="1">
        <v>45730</v>
      </c>
      <c r="J2181" s="1">
        <v>1</v>
      </c>
      <c r="K2181">
        <v>25</v>
      </c>
    </row>
    <row r="2182" spans="1:11" x14ac:dyDescent="0.75">
      <c r="A2182" t="s">
        <v>10</v>
      </c>
      <c r="B2182" t="s">
        <v>11</v>
      </c>
      <c r="C2182" t="s">
        <v>22</v>
      </c>
      <c r="D2182">
        <v>10260261</v>
      </c>
      <c r="E2182" t="s">
        <v>88</v>
      </c>
      <c r="F2182">
        <v>66107443</v>
      </c>
      <c r="G2182" t="s">
        <v>883</v>
      </c>
      <c r="H2182" t="s">
        <v>5407</v>
      </c>
      <c r="I2182" s="1">
        <v>44652</v>
      </c>
      <c r="J2182" s="1">
        <v>1</v>
      </c>
      <c r="K2182">
        <v>3</v>
      </c>
    </row>
    <row r="2183" spans="1:11" x14ac:dyDescent="0.75">
      <c r="A2183" t="s">
        <v>10</v>
      </c>
      <c r="B2183" t="s">
        <v>11</v>
      </c>
      <c r="C2183" t="s">
        <v>22</v>
      </c>
      <c r="D2183">
        <v>10260261</v>
      </c>
      <c r="E2183" t="s">
        <v>88</v>
      </c>
      <c r="F2183">
        <v>66107451</v>
      </c>
      <c r="G2183" t="s">
        <v>2844</v>
      </c>
      <c r="H2183" t="s">
        <v>5407</v>
      </c>
      <c r="I2183" s="1">
        <v>44652</v>
      </c>
      <c r="J2183" s="1">
        <v>1</v>
      </c>
      <c r="K2183">
        <v>121</v>
      </c>
    </row>
    <row r="2184" spans="1:11" x14ac:dyDescent="0.75">
      <c r="A2184" t="s">
        <v>10</v>
      </c>
      <c r="B2184" t="s">
        <v>11</v>
      </c>
      <c r="C2184" t="s">
        <v>22</v>
      </c>
      <c r="D2184">
        <v>10260261</v>
      </c>
      <c r="E2184" t="s">
        <v>88</v>
      </c>
      <c r="F2184">
        <v>66107457</v>
      </c>
      <c r="G2184" t="s">
        <v>1879</v>
      </c>
      <c r="H2184" t="s">
        <v>5407</v>
      </c>
      <c r="I2184" s="1">
        <v>44652</v>
      </c>
      <c r="J2184" s="1">
        <v>1</v>
      </c>
      <c r="K2184">
        <v>18</v>
      </c>
    </row>
    <row r="2185" spans="1:11" x14ac:dyDescent="0.75">
      <c r="A2185" t="s">
        <v>10</v>
      </c>
      <c r="B2185" t="s">
        <v>11</v>
      </c>
      <c r="C2185" t="s">
        <v>22</v>
      </c>
      <c r="D2185">
        <v>10260261</v>
      </c>
      <c r="E2185" t="s">
        <v>88</v>
      </c>
      <c r="F2185">
        <v>66107461</v>
      </c>
      <c r="G2185" t="s">
        <v>425</v>
      </c>
      <c r="H2185" t="s">
        <v>5406</v>
      </c>
      <c r="I2185" s="1">
        <v>46028</v>
      </c>
      <c r="J2185" s="1">
        <v>1</v>
      </c>
      <c r="K2185">
        <v>264</v>
      </c>
    </row>
    <row r="2186" spans="1:11" x14ac:dyDescent="0.75">
      <c r="A2186" t="s">
        <v>10</v>
      </c>
      <c r="B2186" t="s">
        <v>11</v>
      </c>
      <c r="C2186" t="s">
        <v>22</v>
      </c>
      <c r="D2186">
        <v>10260261</v>
      </c>
      <c r="E2186" t="s">
        <v>88</v>
      </c>
      <c r="F2186">
        <v>66107509</v>
      </c>
      <c r="G2186" t="s">
        <v>2622</v>
      </c>
      <c r="H2186" t="s">
        <v>5407</v>
      </c>
      <c r="I2186" s="1">
        <v>44713</v>
      </c>
      <c r="J2186" s="1">
        <v>1</v>
      </c>
      <c r="K2186">
        <v>10</v>
      </c>
    </row>
    <row r="2187" spans="1:11" x14ac:dyDescent="0.75">
      <c r="A2187" t="s">
        <v>10</v>
      </c>
      <c r="B2187" t="s">
        <v>11</v>
      </c>
      <c r="C2187" t="s">
        <v>22</v>
      </c>
      <c r="D2187">
        <v>10260261</v>
      </c>
      <c r="E2187" t="s">
        <v>88</v>
      </c>
      <c r="F2187">
        <v>66107510</v>
      </c>
      <c r="G2187" t="s">
        <v>1868</v>
      </c>
      <c r="H2187" t="s">
        <v>5407</v>
      </c>
      <c r="I2187" s="1">
        <v>45167</v>
      </c>
      <c r="J2187" s="1">
        <v>1</v>
      </c>
      <c r="K2187">
        <v>3</v>
      </c>
    </row>
    <row r="2188" spans="1:11" x14ac:dyDescent="0.75">
      <c r="A2188" t="s">
        <v>10</v>
      </c>
      <c r="B2188" t="s">
        <v>11</v>
      </c>
      <c r="C2188" t="s">
        <v>22</v>
      </c>
      <c r="D2188">
        <v>10260261</v>
      </c>
      <c r="E2188" t="s">
        <v>88</v>
      </c>
      <c r="F2188">
        <v>66107579</v>
      </c>
      <c r="G2188" t="s">
        <v>4566</v>
      </c>
      <c r="H2188" t="s">
        <v>5407</v>
      </c>
      <c r="I2188" s="1">
        <v>45139</v>
      </c>
      <c r="J2188" s="1">
        <v>1</v>
      </c>
      <c r="K2188">
        <v>49</v>
      </c>
    </row>
    <row r="2189" spans="1:11" x14ac:dyDescent="0.75">
      <c r="A2189" t="s">
        <v>10</v>
      </c>
      <c r="B2189" t="s">
        <v>11</v>
      </c>
      <c r="C2189" t="s">
        <v>22</v>
      </c>
      <c r="D2189">
        <v>10260261</v>
      </c>
      <c r="E2189" t="s">
        <v>88</v>
      </c>
      <c r="F2189">
        <v>66107588</v>
      </c>
      <c r="G2189" t="s">
        <v>534</v>
      </c>
      <c r="H2189" t="s">
        <v>5407</v>
      </c>
      <c r="I2189" s="1">
        <v>46152</v>
      </c>
      <c r="J2189" s="1">
        <v>1</v>
      </c>
      <c r="K2189">
        <v>29</v>
      </c>
    </row>
    <row r="2190" spans="1:11" x14ac:dyDescent="0.75">
      <c r="A2190" t="s">
        <v>10</v>
      </c>
      <c r="B2190" t="s">
        <v>11</v>
      </c>
      <c r="C2190" t="s">
        <v>22</v>
      </c>
      <c r="D2190">
        <v>10260261</v>
      </c>
      <c r="E2190" t="s">
        <v>88</v>
      </c>
      <c r="F2190">
        <v>66107632</v>
      </c>
      <c r="G2190" t="s">
        <v>1827</v>
      </c>
      <c r="H2190" t="s">
        <v>5407</v>
      </c>
      <c r="I2190" s="1">
        <v>44713</v>
      </c>
      <c r="J2190" s="1">
        <v>1</v>
      </c>
      <c r="K2190">
        <v>349</v>
      </c>
    </row>
    <row r="2191" spans="1:11" x14ac:dyDescent="0.75">
      <c r="A2191" t="s">
        <v>10</v>
      </c>
      <c r="B2191" t="s">
        <v>11</v>
      </c>
      <c r="C2191" t="s">
        <v>22</v>
      </c>
      <c r="D2191">
        <v>10260261</v>
      </c>
      <c r="E2191" t="s">
        <v>88</v>
      </c>
      <c r="F2191">
        <v>66107870</v>
      </c>
      <c r="G2191" t="s">
        <v>4246</v>
      </c>
      <c r="H2191" t="s">
        <v>5407</v>
      </c>
      <c r="I2191" s="1">
        <v>44896</v>
      </c>
      <c r="J2191" s="1">
        <v>1</v>
      </c>
      <c r="K2191">
        <v>16</v>
      </c>
    </row>
    <row r="2192" spans="1:11" x14ac:dyDescent="0.75">
      <c r="A2192" t="s">
        <v>10</v>
      </c>
      <c r="B2192" t="s">
        <v>11</v>
      </c>
      <c r="C2192" t="s">
        <v>22</v>
      </c>
      <c r="D2192">
        <v>10260261</v>
      </c>
      <c r="E2192" t="s">
        <v>88</v>
      </c>
      <c r="F2192">
        <v>66107913</v>
      </c>
      <c r="G2192" t="s">
        <v>514</v>
      </c>
      <c r="H2192" t="s">
        <v>5407</v>
      </c>
      <c r="I2192" s="1">
        <v>44743</v>
      </c>
      <c r="J2192" s="1">
        <v>1</v>
      </c>
      <c r="K2192">
        <v>379</v>
      </c>
    </row>
    <row r="2193" spans="1:11" x14ac:dyDescent="0.75">
      <c r="A2193" t="s">
        <v>10</v>
      </c>
      <c r="B2193" t="s">
        <v>11</v>
      </c>
      <c r="C2193" t="s">
        <v>22</v>
      </c>
      <c r="D2193">
        <v>10260261</v>
      </c>
      <c r="E2193" t="s">
        <v>88</v>
      </c>
      <c r="F2193">
        <v>66108122</v>
      </c>
      <c r="G2193" t="s">
        <v>3734</v>
      </c>
      <c r="H2193" t="s">
        <v>5407</v>
      </c>
      <c r="I2193" s="1">
        <v>44866</v>
      </c>
      <c r="J2193" s="1">
        <v>1</v>
      </c>
      <c r="K2193">
        <v>5</v>
      </c>
    </row>
    <row r="2194" spans="1:11" x14ac:dyDescent="0.75">
      <c r="A2194" t="s">
        <v>10</v>
      </c>
      <c r="B2194" t="s">
        <v>11</v>
      </c>
      <c r="C2194" t="s">
        <v>22</v>
      </c>
      <c r="D2194">
        <v>10260261</v>
      </c>
      <c r="E2194" t="s">
        <v>88</v>
      </c>
      <c r="F2194">
        <v>66108187</v>
      </c>
      <c r="G2194" t="s">
        <v>3637</v>
      </c>
      <c r="H2194" t="s">
        <v>5407</v>
      </c>
      <c r="I2194" s="1">
        <v>45036</v>
      </c>
      <c r="J2194" s="1">
        <v>1</v>
      </c>
      <c r="K2194">
        <v>5</v>
      </c>
    </row>
    <row r="2195" spans="1:11" x14ac:dyDescent="0.75">
      <c r="A2195" t="s">
        <v>10</v>
      </c>
      <c r="B2195" t="s">
        <v>11</v>
      </c>
      <c r="C2195" t="s">
        <v>22</v>
      </c>
      <c r="D2195">
        <v>10260261</v>
      </c>
      <c r="E2195" t="s">
        <v>88</v>
      </c>
      <c r="F2195">
        <v>66108211</v>
      </c>
      <c r="G2195" t="s">
        <v>1910</v>
      </c>
      <c r="H2195" t="s">
        <v>5407</v>
      </c>
      <c r="I2195" s="1">
        <v>44830</v>
      </c>
      <c r="J2195" s="1">
        <v>1</v>
      </c>
      <c r="K2195">
        <v>40</v>
      </c>
    </row>
    <row r="2196" spans="1:11" x14ac:dyDescent="0.75">
      <c r="A2196" t="s">
        <v>10</v>
      </c>
      <c r="B2196" t="s">
        <v>11</v>
      </c>
      <c r="C2196" t="s">
        <v>22</v>
      </c>
      <c r="D2196">
        <v>10260261</v>
      </c>
      <c r="E2196" t="s">
        <v>88</v>
      </c>
      <c r="F2196">
        <v>66108216</v>
      </c>
      <c r="G2196" t="s">
        <v>3915</v>
      </c>
      <c r="H2196" t="s">
        <v>5407</v>
      </c>
      <c r="I2196" s="1">
        <v>45100</v>
      </c>
      <c r="J2196" s="1">
        <v>1</v>
      </c>
      <c r="K2196">
        <v>30</v>
      </c>
    </row>
    <row r="2197" spans="1:11" x14ac:dyDescent="0.75">
      <c r="A2197" t="s">
        <v>10</v>
      </c>
      <c r="B2197" t="s">
        <v>11</v>
      </c>
      <c r="C2197" t="s">
        <v>22</v>
      </c>
      <c r="D2197">
        <v>10260261</v>
      </c>
      <c r="E2197" t="s">
        <v>88</v>
      </c>
      <c r="F2197">
        <v>66108259</v>
      </c>
      <c r="G2197" t="s">
        <v>7047</v>
      </c>
      <c r="H2197" t="s">
        <v>5407</v>
      </c>
      <c r="I2197" s="1">
        <v>44866</v>
      </c>
      <c r="J2197" s="1">
        <v>1</v>
      </c>
      <c r="K2197">
        <v>15</v>
      </c>
    </row>
    <row r="2198" spans="1:11" x14ac:dyDescent="0.75">
      <c r="A2198" t="s">
        <v>10</v>
      </c>
      <c r="B2198" t="s">
        <v>11</v>
      </c>
      <c r="C2198" t="s">
        <v>22</v>
      </c>
      <c r="D2198">
        <v>10260261</v>
      </c>
      <c r="E2198" t="s">
        <v>88</v>
      </c>
      <c r="F2198">
        <v>66108273</v>
      </c>
      <c r="G2198" t="s">
        <v>4953</v>
      </c>
      <c r="H2198" t="s">
        <v>5407</v>
      </c>
      <c r="I2198" s="1">
        <v>44866</v>
      </c>
      <c r="J2198" s="1">
        <v>1</v>
      </c>
      <c r="K2198">
        <v>29</v>
      </c>
    </row>
    <row r="2199" spans="1:11" x14ac:dyDescent="0.75">
      <c r="A2199" t="s">
        <v>10</v>
      </c>
      <c r="B2199" t="s">
        <v>11</v>
      </c>
      <c r="C2199" t="s">
        <v>22</v>
      </c>
      <c r="D2199">
        <v>10260261</v>
      </c>
      <c r="E2199" t="s">
        <v>88</v>
      </c>
      <c r="F2199">
        <v>66108288</v>
      </c>
      <c r="G2199" t="s">
        <v>2532</v>
      </c>
      <c r="H2199" t="s">
        <v>5407</v>
      </c>
      <c r="I2199" s="1">
        <v>44866</v>
      </c>
      <c r="J2199" s="1">
        <v>1</v>
      </c>
      <c r="K2199">
        <v>29</v>
      </c>
    </row>
    <row r="2200" spans="1:11" x14ac:dyDescent="0.75">
      <c r="A2200" t="s">
        <v>10</v>
      </c>
      <c r="B2200" t="s">
        <v>11</v>
      </c>
      <c r="C2200" t="s">
        <v>22</v>
      </c>
      <c r="D2200">
        <v>10260261</v>
      </c>
      <c r="E2200" t="s">
        <v>88</v>
      </c>
      <c r="F2200">
        <v>66108336</v>
      </c>
      <c r="G2200" t="s">
        <v>4596</v>
      </c>
      <c r="H2200" t="s">
        <v>5407</v>
      </c>
      <c r="I2200" s="1">
        <v>45323</v>
      </c>
      <c r="J2200" s="1">
        <v>1</v>
      </c>
      <c r="K2200">
        <v>175</v>
      </c>
    </row>
    <row r="2201" spans="1:11" x14ac:dyDescent="0.75">
      <c r="A2201" t="s">
        <v>10</v>
      </c>
      <c r="B2201" t="s">
        <v>11</v>
      </c>
      <c r="C2201" t="s">
        <v>22</v>
      </c>
      <c r="D2201">
        <v>10260261</v>
      </c>
      <c r="E2201" t="s">
        <v>88</v>
      </c>
      <c r="F2201">
        <v>66108375</v>
      </c>
      <c r="G2201" t="s">
        <v>3933</v>
      </c>
      <c r="H2201" t="s">
        <v>5407</v>
      </c>
      <c r="I2201" s="1">
        <v>44866</v>
      </c>
      <c r="J2201" s="1">
        <v>1</v>
      </c>
      <c r="K2201">
        <v>563</v>
      </c>
    </row>
    <row r="2202" spans="1:11" x14ac:dyDescent="0.75">
      <c r="A2202" t="s">
        <v>10</v>
      </c>
      <c r="B2202" t="s">
        <v>11</v>
      </c>
      <c r="C2202" t="s">
        <v>22</v>
      </c>
      <c r="D2202">
        <v>10260261</v>
      </c>
      <c r="E2202" t="s">
        <v>88</v>
      </c>
      <c r="F2202">
        <v>66108438</v>
      </c>
      <c r="G2202" t="s">
        <v>4816</v>
      </c>
      <c r="H2202" t="s">
        <v>5407</v>
      </c>
      <c r="I2202" s="1">
        <v>45278</v>
      </c>
      <c r="J2202" s="1">
        <v>1</v>
      </c>
      <c r="K2202">
        <v>14</v>
      </c>
    </row>
    <row r="2203" spans="1:11" x14ac:dyDescent="0.75">
      <c r="A2203" t="s">
        <v>10</v>
      </c>
      <c r="B2203" t="s">
        <v>11</v>
      </c>
      <c r="C2203" t="s">
        <v>22</v>
      </c>
      <c r="D2203">
        <v>10260261</v>
      </c>
      <c r="E2203" t="s">
        <v>88</v>
      </c>
      <c r="F2203">
        <v>66108610</v>
      </c>
      <c r="G2203" t="s">
        <v>3832</v>
      </c>
      <c r="H2203" t="s">
        <v>5412</v>
      </c>
      <c r="I2203" s="1">
        <v>46028</v>
      </c>
      <c r="J2203" s="1">
        <v>1</v>
      </c>
      <c r="K2203">
        <v>200</v>
      </c>
    </row>
    <row r="2204" spans="1:11" x14ac:dyDescent="0.75">
      <c r="A2204" t="s">
        <v>10</v>
      </c>
      <c r="B2204" t="s">
        <v>11</v>
      </c>
      <c r="C2204" t="s">
        <v>22</v>
      </c>
      <c r="D2204">
        <v>10260261</v>
      </c>
      <c r="E2204" t="s">
        <v>88</v>
      </c>
      <c r="F2204">
        <v>66108617</v>
      </c>
      <c r="G2204" t="s">
        <v>4172</v>
      </c>
      <c r="H2204" t="s">
        <v>5407</v>
      </c>
      <c r="I2204" s="1">
        <v>46152</v>
      </c>
      <c r="J2204" s="1">
        <v>1</v>
      </c>
      <c r="K2204">
        <v>119</v>
      </c>
    </row>
    <row r="2205" spans="1:11" x14ac:dyDescent="0.75">
      <c r="A2205" t="s">
        <v>10</v>
      </c>
      <c r="B2205" t="s">
        <v>11</v>
      </c>
      <c r="C2205" t="s">
        <v>22</v>
      </c>
      <c r="D2205">
        <v>10260261</v>
      </c>
      <c r="E2205" t="s">
        <v>88</v>
      </c>
      <c r="F2205">
        <v>66108687</v>
      </c>
      <c r="G2205" t="s">
        <v>372</v>
      </c>
      <c r="H2205" t="s">
        <v>5407</v>
      </c>
      <c r="I2205" s="1">
        <v>45017</v>
      </c>
      <c r="J2205" s="1">
        <v>1</v>
      </c>
      <c r="K2205">
        <v>160</v>
      </c>
    </row>
    <row r="2206" spans="1:11" x14ac:dyDescent="0.75">
      <c r="A2206" t="s">
        <v>10</v>
      </c>
      <c r="B2206" t="s">
        <v>11</v>
      </c>
      <c r="C2206" t="s">
        <v>22</v>
      </c>
      <c r="D2206">
        <v>10260261</v>
      </c>
      <c r="E2206" t="s">
        <v>88</v>
      </c>
      <c r="F2206">
        <v>66108707</v>
      </c>
      <c r="G2206" t="s">
        <v>2332</v>
      </c>
      <c r="H2206" t="s">
        <v>5407</v>
      </c>
      <c r="I2206" s="1">
        <v>45554</v>
      </c>
      <c r="J2206" s="1">
        <v>1</v>
      </c>
      <c r="K2206">
        <v>207</v>
      </c>
    </row>
    <row r="2207" spans="1:11" x14ac:dyDescent="0.75">
      <c r="A2207" t="s">
        <v>10</v>
      </c>
      <c r="B2207" t="s">
        <v>11</v>
      </c>
      <c r="C2207" t="s">
        <v>22</v>
      </c>
      <c r="D2207">
        <v>10260261</v>
      </c>
      <c r="E2207" t="s">
        <v>88</v>
      </c>
      <c r="F2207">
        <v>66108758</v>
      </c>
      <c r="G2207" t="s">
        <v>4406</v>
      </c>
      <c r="H2207" t="s">
        <v>5407</v>
      </c>
      <c r="I2207" s="1">
        <v>45017</v>
      </c>
      <c r="J2207" s="1">
        <v>1</v>
      </c>
      <c r="K2207">
        <v>125</v>
      </c>
    </row>
    <row r="2208" spans="1:11" x14ac:dyDescent="0.75">
      <c r="A2208" t="s">
        <v>10</v>
      </c>
      <c r="B2208" t="s">
        <v>11</v>
      </c>
      <c r="C2208" t="s">
        <v>22</v>
      </c>
      <c r="D2208">
        <v>10260261</v>
      </c>
      <c r="E2208" t="s">
        <v>88</v>
      </c>
      <c r="F2208">
        <v>66108854</v>
      </c>
      <c r="G2208" t="s">
        <v>2345</v>
      </c>
      <c r="H2208" t="s">
        <v>5407</v>
      </c>
      <c r="I2208" s="1">
        <v>45895</v>
      </c>
      <c r="J2208" s="1">
        <v>1</v>
      </c>
      <c r="K2208">
        <v>104</v>
      </c>
    </row>
    <row r="2209" spans="1:11" x14ac:dyDescent="0.75">
      <c r="A2209" t="s">
        <v>10</v>
      </c>
      <c r="B2209" t="s">
        <v>11</v>
      </c>
      <c r="C2209" t="s">
        <v>22</v>
      </c>
      <c r="D2209">
        <v>10260261</v>
      </c>
      <c r="E2209" t="s">
        <v>88</v>
      </c>
      <c r="F2209">
        <v>66108884</v>
      </c>
      <c r="G2209" t="s">
        <v>4718</v>
      </c>
      <c r="H2209" t="s">
        <v>5407</v>
      </c>
      <c r="I2209" s="1">
        <v>45133</v>
      </c>
      <c r="J2209" s="1">
        <v>1</v>
      </c>
      <c r="K2209">
        <v>67</v>
      </c>
    </row>
    <row r="2210" spans="1:11" x14ac:dyDescent="0.75">
      <c r="A2210" t="s">
        <v>10</v>
      </c>
      <c r="B2210" t="s">
        <v>11</v>
      </c>
      <c r="C2210" t="s">
        <v>22</v>
      </c>
      <c r="D2210">
        <v>10260261</v>
      </c>
      <c r="E2210" t="s">
        <v>88</v>
      </c>
      <c r="F2210">
        <v>66108887</v>
      </c>
      <c r="G2210" t="s">
        <v>1720</v>
      </c>
      <c r="H2210" t="s">
        <v>5407</v>
      </c>
      <c r="I2210" s="1">
        <v>45139</v>
      </c>
      <c r="J2210" s="1">
        <v>1</v>
      </c>
      <c r="K2210">
        <v>1254</v>
      </c>
    </row>
    <row r="2211" spans="1:11" x14ac:dyDescent="0.75">
      <c r="A2211" t="s">
        <v>10</v>
      </c>
      <c r="B2211" t="s">
        <v>11</v>
      </c>
      <c r="C2211" t="s">
        <v>22</v>
      </c>
      <c r="D2211">
        <v>10260261</v>
      </c>
      <c r="E2211" t="s">
        <v>88</v>
      </c>
      <c r="F2211">
        <v>66108894</v>
      </c>
      <c r="G2211" t="s">
        <v>1796</v>
      </c>
      <c r="H2211" t="s">
        <v>5407</v>
      </c>
      <c r="I2211" s="1">
        <v>46165</v>
      </c>
      <c r="J2211" s="1">
        <v>1</v>
      </c>
      <c r="K2211">
        <v>15</v>
      </c>
    </row>
    <row r="2212" spans="1:11" x14ac:dyDescent="0.75">
      <c r="A2212" t="s">
        <v>10</v>
      </c>
      <c r="B2212" t="s">
        <v>11</v>
      </c>
      <c r="C2212" t="s">
        <v>22</v>
      </c>
      <c r="D2212">
        <v>10260261</v>
      </c>
      <c r="E2212" t="s">
        <v>88</v>
      </c>
      <c r="F2212">
        <v>66108897</v>
      </c>
      <c r="G2212" t="s">
        <v>4619</v>
      </c>
      <c r="H2212" t="s">
        <v>5407</v>
      </c>
      <c r="I2212" s="1">
        <v>45017</v>
      </c>
      <c r="J2212" s="1">
        <v>1</v>
      </c>
      <c r="K2212">
        <v>28</v>
      </c>
    </row>
    <row r="2213" spans="1:11" x14ac:dyDescent="0.75">
      <c r="A2213" t="s">
        <v>10</v>
      </c>
      <c r="B2213" t="s">
        <v>11</v>
      </c>
      <c r="C2213" t="s">
        <v>22</v>
      </c>
      <c r="D2213">
        <v>10260261</v>
      </c>
      <c r="E2213" t="s">
        <v>88</v>
      </c>
      <c r="F2213">
        <v>66108913</v>
      </c>
      <c r="G2213" t="s">
        <v>3413</v>
      </c>
      <c r="H2213" t="s">
        <v>5406</v>
      </c>
      <c r="I2213" s="1">
        <v>45070</v>
      </c>
      <c r="J2213" s="1">
        <v>1</v>
      </c>
      <c r="K2213">
        <v>170</v>
      </c>
    </row>
    <row r="2214" spans="1:11" x14ac:dyDescent="0.75">
      <c r="A2214" t="s">
        <v>10</v>
      </c>
      <c r="B2214" t="s">
        <v>11</v>
      </c>
      <c r="C2214" t="s">
        <v>22</v>
      </c>
      <c r="D2214">
        <v>10260261</v>
      </c>
      <c r="E2214" t="s">
        <v>88</v>
      </c>
      <c r="F2214">
        <v>66108965</v>
      </c>
      <c r="G2214" t="s">
        <v>1900</v>
      </c>
      <c r="H2214" t="s">
        <v>5407</v>
      </c>
      <c r="I2214" s="1">
        <v>46165</v>
      </c>
      <c r="J2214" s="1">
        <v>1</v>
      </c>
      <c r="K2214">
        <v>35</v>
      </c>
    </row>
    <row r="2215" spans="1:11" x14ac:dyDescent="0.75">
      <c r="A2215" t="s">
        <v>10</v>
      </c>
      <c r="B2215" t="s">
        <v>11</v>
      </c>
      <c r="C2215" t="s">
        <v>22</v>
      </c>
      <c r="D2215">
        <v>10260261</v>
      </c>
      <c r="E2215" t="s">
        <v>88</v>
      </c>
      <c r="F2215">
        <v>66109058</v>
      </c>
      <c r="G2215" t="s">
        <v>4763</v>
      </c>
      <c r="H2215" t="s">
        <v>5397</v>
      </c>
      <c r="I2215" s="1">
        <v>45280</v>
      </c>
      <c r="J2215" s="1">
        <v>1</v>
      </c>
      <c r="K2215">
        <v>511</v>
      </c>
    </row>
    <row r="2216" spans="1:11" x14ac:dyDescent="0.75">
      <c r="A2216" t="s">
        <v>10</v>
      </c>
      <c r="B2216" t="s">
        <v>11</v>
      </c>
      <c r="C2216" t="s">
        <v>22</v>
      </c>
      <c r="D2216">
        <v>10260261</v>
      </c>
      <c r="E2216" t="s">
        <v>88</v>
      </c>
      <c r="F2216">
        <v>66109085</v>
      </c>
      <c r="G2216" t="s">
        <v>4626</v>
      </c>
      <c r="H2216" t="s">
        <v>5446</v>
      </c>
      <c r="I2216" s="1">
        <v>45364</v>
      </c>
      <c r="J2216" s="1">
        <v>1</v>
      </c>
      <c r="K2216">
        <v>5</v>
      </c>
    </row>
    <row r="2217" spans="1:11" x14ac:dyDescent="0.75">
      <c r="A2217" t="s">
        <v>10</v>
      </c>
      <c r="B2217" t="s">
        <v>11</v>
      </c>
      <c r="C2217" t="s">
        <v>22</v>
      </c>
      <c r="D2217">
        <v>10260261</v>
      </c>
      <c r="E2217" t="s">
        <v>88</v>
      </c>
      <c r="F2217">
        <v>66109304</v>
      </c>
      <c r="G2217" t="s">
        <v>1284</v>
      </c>
      <c r="H2217" t="s">
        <v>5407</v>
      </c>
      <c r="I2217" s="1">
        <v>45243</v>
      </c>
      <c r="J2217" s="1">
        <v>1</v>
      </c>
      <c r="K2217">
        <v>158</v>
      </c>
    </row>
    <row r="2218" spans="1:11" x14ac:dyDescent="0.75">
      <c r="A2218" t="s">
        <v>10</v>
      </c>
      <c r="B2218" t="s">
        <v>11</v>
      </c>
      <c r="C2218" t="s">
        <v>22</v>
      </c>
      <c r="D2218">
        <v>10260261</v>
      </c>
      <c r="E2218" t="s">
        <v>88</v>
      </c>
      <c r="F2218">
        <v>66109348</v>
      </c>
      <c r="G2218" t="s">
        <v>7048</v>
      </c>
      <c r="H2218" t="s">
        <v>5407</v>
      </c>
      <c r="I2218" s="1">
        <v>46175</v>
      </c>
      <c r="J2218" s="1">
        <v>1</v>
      </c>
      <c r="K2218">
        <v>5</v>
      </c>
    </row>
    <row r="2219" spans="1:11" x14ac:dyDescent="0.75">
      <c r="A2219" t="s">
        <v>10</v>
      </c>
      <c r="B2219" t="s">
        <v>11</v>
      </c>
      <c r="C2219" t="s">
        <v>22</v>
      </c>
      <c r="D2219">
        <v>10260261</v>
      </c>
      <c r="E2219" t="s">
        <v>88</v>
      </c>
      <c r="F2219">
        <v>66109442</v>
      </c>
      <c r="G2219" t="s">
        <v>1720</v>
      </c>
      <c r="H2219" t="s">
        <v>5407</v>
      </c>
      <c r="I2219" s="1">
        <v>46175</v>
      </c>
      <c r="J2219" s="1">
        <v>1</v>
      </c>
      <c r="K2219">
        <v>11</v>
      </c>
    </row>
    <row r="2220" spans="1:11" x14ac:dyDescent="0.75">
      <c r="A2220" t="s">
        <v>10</v>
      </c>
      <c r="B2220" t="s">
        <v>11</v>
      </c>
      <c r="C2220" t="s">
        <v>22</v>
      </c>
      <c r="D2220">
        <v>10260261</v>
      </c>
      <c r="E2220" t="s">
        <v>88</v>
      </c>
      <c r="F2220">
        <v>66109617</v>
      </c>
      <c r="G2220" t="s">
        <v>2003</v>
      </c>
      <c r="H2220" t="s">
        <v>5407</v>
      </c>
      <c r="I2220" s="1">
        <v>46175</v>
      </c>
      <c r="J2220" s="1">
        <v>1</v>
      </c>
      <c r="K2220">
        <v>16</v>
      </c>
    </row>
    <row r="2221" spans="1:11" x14ac:dyDescent="0.75">
      <c r="A2221" t="s">
        <v>10</v>
      </c>
      <c r="B2221" t="s">
        <v>11</v>
      </c>
      <c r="C2221" t="s">
        <v>22</v>
      </c>
      <c r="D2221">
        <v>10260261</v>
      </c>
      <c r="E2221" t="s">
        <v>88</v>
      </c>
      <c r="F2221">
        <v>66109683</v>
      </c>
      <c r="G2221" t="s">
        <v>4000</v>
      </c>
      <c r="H2221" t="s">
        <v>5407</v>
      </c>
      <c r="I2221" s="1">
        <v>45139</v>
      </c>
      <c r="J2221" s="1">
        <v>1</v>
      </c>
      <c r="K2221">
        <v>46</v>
      </c>
    </row>
    <row r="2222" spans="1:11" x14ac:dyDescent="0.75">
      <c r="A2222" t="s">
        <v>10</v>
      </c>
      <c r="B2222" t="s">
        <v>11</v>
      </c>
      <c r="C2222" t="s">
        <v>22</v>
      </c>
      <c r="D2222">
        <v>10260261</v>
      </c>
      <c r="E2222" t="s">
        <v>88</v>
      </c>
      <c r="F2222">
        <v>66109686</v>
      </c>
      <c r="G2222" t="s">
        <v>449</v>
      </c>
      <c r="H2222" t="s">
        <v>5407</v>
      </c>
      <c r="I2222" s="1">
        <v>45148</v>
      </c>
      <c r="J2222" s="1">
        <v>1</v>
      </c>
      <c r="K2222">
        <v>306</v>
      </c>
    </row>
    <row r="2223" spans="1:11" x14ac:dyDescent="0.75">
      <c r="A2223" t="s">
        <v>10</v>
      </c>
      <c r="B2223" t="s">
        <v>11</v>
      </c>
      <c r="C2223" t="s">
        <v>22</v>
      </c>
      <c r="D2223">
        <v>10260261</v>
      </c>
      <c r="E2223" t="s">
        <v>88</v>
      </c>
      <c r="F2223">
        <v>66109692</v>
      </c>
      <c r="G2223" t="s">
        <v>3867</v>
      </c>
      <c r="H2223" t="s">
        <v>5407</v>
      </c>
      <c r="I2223" s="1">
        <v>45139</v>
      </c>
      <c r="J2223" s="1">
        <v>1</v>
      </c>
      <c r="K2223">
        <v>108</v>
      </c>
    </row>
    <row r="2224" spans="1:11" x14ac:dyDescent="0.75">
      <c r="A2224" t="s">
        <v>10</v>
      </c>
      <c r="B2224" t="s">
        <v>11</v>
      </c>
      <c r="C2224" t="s">
        <v>22</v>
      </c>
      <c r="D2224">
        <v>10260261</v>
      </c>
      <c r="E2224" t="s">
        <v>88</v>
      </c>
      <c r="F2224">
        <v>66109809</v>
      </c>
      <c r="G2224" t="s">
        <v>3895</v>
      </c>
      <c r="H2224" t="s">
        <v>5407</v>
      </c>
      <c r="I2224" s="1">
        <v>45257</v>
      </c>
      <c r="J2224" s="1">
        <v>1</v>
      </c>
      <c r="K2224">
        <v>0</v>
      </c>
    </row>
    <row r="2225" spans="1:11" x14ac:dyDescent="0.75">
      <c r="A2225" t="s">
        <v>10</v>
      </c>
      <c r="B2225" t="s">
        <v>11</v>
      </c>
      <c r="C2225" t="s">
        <v>22</v>
      </c>
      <c r="D2225">
        <v>10260261</v>
      </c>
      <c r="E2225" t="s">
        <v>88</v>
      </c>
      <c r="F2225">
        <v>66109832</v>
      </c>
      <c r="G2225" t="s">
        <v>2654</v>
      </c>
      <c r="H2225" t="s">
        <v>5407</v>
      </c>
      <c r="I2225" s="1">
        <v>45139</v>
      </c>
      <c r="J2225" s="1">
        <v>1</v>
      </c>
      <c r="K2225">
        <v>79</v>
      </c>
    </row>
    <row r="2226" spans="1:11" x14ac:dyDescent="0.75">
      <c r="A2226" t="s">
        <v>10</v>
      </c>
      <c r="B2226" t="s">
        <v>11</v>
      </c>
      <c r="C2226" t="s">
        <v>22</v>
      </c>
      <c r="D2226">
        <v>10260261</v>
      </c>
      <c r="E2226" t="s">
        <v>88</v>
      </c>
      <c r="F2226">
        <v>66109936</v>
      </c>
      <c r="G2226" t="s">
        <v>3985</v>
      </c>
      <c r="H2226" t="s">
        <v>5407</v>
      </c>
      <c r="I2226" s="1">
        <v>45616</v>
      </c>
      <c r="J2226" s="1">
        <v>1</v>
      </c>
      <c r="K2226">
        <v>20</v>
      </c>
    </row>
    <row r="2227" spans="1:11" x14ac:dyDescent="0.75">
      <c r="A2227" t="s">
        <v>10</v>
      </c>
      <c r="B2227" t="s">
        <v>11</v>
      </c>
      <c r="C2227" t="s">
        <v>22</v>
      </c>
      <c r="D2227">
        <v>10260261</v>
      </c>
      <c r="E2227" t="s">
        <v>88</v>
      </c>
      <c r="F2227">
        <v>66110081</v>
      </c>
      <c r="G2227" t="s">
        <v>3931</v>
      </c>
      <c r="H2227" t="s">
        <v>5407</v>
      </c>
      <c r="I2227" s="1">
        <v>45133</v>
      </c>
      <c r="J2227" s="1">
        <v>1</v>
      </c>
      <c r="K2227">
        <v>385</v>
      </c>
    </row>
    <row r="2228" spans="1:11" x14ac:dyDescent="0.75">
      <c r="A2228" t="s">
        <v>10</v>
      </c>
      <c r="B2228" t="s">
        <v>11</v>
      </c>
      <c r="C2228" t="s">
        <v>22</v>
      </c>
      <c r="D2228">
        <v>10260261</v>
      </c>
      <c r="E2228" t="s">
        <v>88</v>
      </c>
      <c r="F2228">
        <v>66110132</v>
      </c>
      <c r="G2228" t="s">
        <v>1825</v>
      </c>
      <c r="H2228" t="s">
        <v>5407</v>
      </c>
      <c r="I2228" s="1">
        <v>45882</v>
      </c>
      <c r="J2228" s="1">
        <v>1</v>
      </c>
      <c r="K2228">
        <v>99</v>
      </c>
    </row>
    <row r="2229" spans="1:11" x14ac:dyDescent="0.75">
      <c r="A2229" t="s">
        <v>10</v>
      </c>
      <c r="B2229" t="s">
        <v>11</v>
      </c>
      <c r="C2229" t="s">
        <v>22</v>
      </c>
      <c r="D2229">
        <v>10260261</v>
      </c>
      <c r="E2229" t="s">
        <v>88</v>
      </c>
      <c r="F2229">
        <v>66110134</v>
      </c>
      <c r="G2229" t="s">
        <v>2551</v>
      </c>
      <c r="H2229" t="s">
        <v>5407</v>
      </c>
      <c r="I2229" s="1">
        <v>45230</v>
      </c>
      <c r="J2229" s="1">
        <v>1</v>
      </c>
      <c r="K2229">
        <v>94</v>
      </c>
    </row>
    <row r="2230" spans="1:11" x14ac:dyDescent="0.75">
      <c r="A2230" t="s">
        <v>10</v>
      </c>
      <c r="B2230" t="s">
        <v>11</v>
      </c>
      <c r="C2230" t="s">
        <v>22</v>
      </c>
      <c r="D2230">
        <v>10260261</v>
      </c>
      <c r="E2230" t="s">
        <v>88</v>
      </c>
      <c r="F2230">
        <v>66110200</v>
      </c>
      <c r="G2230" t="s">
        <v>3488</v>
      </c>
      <c r="H2230" t="s">
        <v>5407</v>
      </c>
      <c r="I2230" s="1">
        <v>45133</v>
      </c>
      <c r="J2230" s="1">
        <v>1</v>
      </c>
      <c r="K2230">
        <v>100</v>
      </c>
    </row>
    <row r="2231" spans="1:11" x14ac:dyDescent="0.75">
      <c r="A2231" t="s">
        <v>10</v>
      </c>
      <c r="B2231" t="s">
        <v>11</v>
      </c>
      <c r="C2231" t="s">
        <v>22</v>
      </c>
      <c r="D2231">
        <v>10260261</v>
      </c>
      <c r="E2231" t="s">
        <v>88</v>
      </c>
      <c r="F2231">
        <v>66110228</v>
      </c>
      <c r="G2231" t="s">
        <v>1694</v>
      </c>
      <c r="H2231" t="s">
        <v>5407</v>
      </c>
      <c r="I2231" s="1">
        <v>45800</v>
      </c>
      <c r="J2231" s="1">
        <v>1</v>
      </c>
      <c r="K2231">
        <v>27</v>
      </c>
    </row>
    <row r="2232" spans="1:11" x14ac:dyDescent="0.75">
      <c r="A2232" t="s">
        <v>10</v>
      </c>
      <c r="B2232" t="s">
        <v>11</v>
      </c>
      <c r="C2232" t="s">
        <v>22</v>
      </c>
      <c r="D2232">
        <v>10260261</v>
      </c>
      <c r="E2232" t="s">
        <v>88</v>
      </c>
      <c r="F2232">
        <v>66110254</v>
      </c>
      <c r="G2232" t="s">
        <v>2916</v>
      </c>
      <c r="H2232" t="s">
        <v>5407</v>
      </c>
      <c r="I2232" s="1">
        <v>45874</v>
      </c>
      <c r="J2232" s="1">
        <v>1</v>
      </c>
      <c r="K2232">
        <v>405</v>
      </c>
    </row>
    <row r="2233" spans="1:11" x14ac:dyDescent="0.75">
      <c r="A2233" t="s">
        <v>10</v>
      </c>
      <c r="B2233" t="s">
        <v>11</v>
      </c>
      <c r="C2233" t="s">
        <v>22</v>
      </c>
      <c r="D2233">
        <v>10260261</v>
      </c>
      <c r="E2233" t="s">
        <v>88</v>
      </c>
      <c r="F2233">
        <v>66110362</v>
      </c>
      <c r="G2233" t="s">
        <v>1794</v>
      </c>
      <c r="H2233" t="s">
        <v>5407</v>
      </c>
      <c r="I2233" s="1">
        <v>45594</v>
      </c>
      <c r="J2233" s="1">
        <v>1</v>
      </c>
      <c r="K2233">
        <v>129</v>
      </c>
    </row>
    <row r="2234" spans="1:11" x14ac:dyDescent="0.75">
      <c r="A2234" t="s">
        <v>10</v>
      </c>
      <c r="B2234" t="s">
        <v>11</v>
      </c>
      <c r="C2234" t="s">
        <v>22</v>
      </c>
      <c r="D2234">
        <v>10260261</v>
      </c>
      <c r="E2234" t="s">
        <v>88</v>
      </c>
      <c r="F2234">
        <v>66110496</v>
      </c>
      <c r="G2234" t="s">
        <v>5326</v>
      </c>
      <c r="H2234" t="s">
        <v>5407</v>
      </c>
      <c r="I2234" s="1">
        <v>46152</v>
      </c>
      <c r="J2234" s="1">
        <v>1</v>
      </c>
      <c r="K2234">
        <v>24</v>
      </c>
    </row>
    <row r="2235" spans="1:11" x14ac:dyDescent="0.75">
      <c r="A2235" t="s">
        <v>10</v>
      </c>
      <c r="B2235" t="s">
        <v>11</v>
      </c>
      <c r="C2235" t="s">
        <v>22</v>
      </c>
      <c r="D2235">
        <v>10260261</v>
      </c>
      <c r="E2235" t="s">
        <v>88</v>
      </c>
      <c r="F2235">
        <v>66111076</v>
      </c>
      <c r="G2235" t="s">
        <v>4123</v>
      </c>
      <c r="H2235" t="s">
        <v>5407</v>
      </c>
      <c r="I2235" s="1">
        <v>46175</v>
      </c>
      <c r="J2235" s="1">
        <v>1</v>
      </c>
      <c r="K2235">
        <v>11</v>
      </c>
    </row>
    <row r="2236" spans="1:11" x14ac:dyDescent="0.75">
      <c r="A2236" t="s">
        <v>10</v>
      </c>
      <c r="B2236" t="s">
        <v>11</v>
      </c>
      <c r="C2236" t="s">
        <v>22</v>
      </c>
      <c r="D2236">
        <v>10260261</v>
      </c>
      <c r="E2236" t="s">
        <v>88</v>
      </c>
      <c r="F2236">
        <v>66111086</v>
      </c>
      <c r="G2236" t="s">
        <v>2234</v>
      </c>
      <c r="H2236" t="s">
        <v>5407</v>
      </c>
      <c r="I2236" s="1">
        <v>46175</v>
      </c>
      <c r="J2236" s="1">
        <v>1</v>
      </c>
      <c r="K2236">
        <v>5</v>
      </c>
    </row>
    <row r="2237" spans="1:11" x14ac:dyDescent="0.75">
      <c r="A2237" t="s">
        <v>10</v>
      </c>
      <c r="B2237" t="s">
        <v>11</v>
      </c>
      <c r="C2237" t="s">
        <v>22</v>
      </c>
      <c r="D2237">
        <v>10260261</v>
      </c>
      <c r="E2237" t="s">
        <v>88</v>
      </c>
      <c r="F2237">
        <v>66111176</v>
      </c>
      <c r="G2237" t="s">
        <v>4604</v>
      </c>
      <c r="H2237" t="s">
        <v>5407</v>
      </c>
      <c r="I2237" s="1">
        <v>46175</v>
      </c>
      <c r="J2237" s="1">
        <v>1</v>
      </c>
      <c r="K2237">
        <v>10</v>
      </c>
    </row>
    <row r="2238" spans="1:11" x14ac:dyDescent="0.75">
      <c r="A2238" t="s">
        <v>10</v>
      </c>
      <c r="B2238" t="s">
        <v>11</v>
      </c>
      <c r="C2238" t="s">
        <v>22</v>
      </c>
      <c r="D2238">
        <v>10260261</v>
      </c>
      <c r="E2238" t="s">
        <v>88</v>
      </c>
      <c r="F2238">
        <v>66111284</v>
      </c>
      <c r="G2238" t="s">
        <v>4391</v>
      </c>
      <c r="H2238" t="s">
        <v>5407</v>
      </c>
      <c r="I2238" s="1">
        <v>46000</v>
      </c>
      <c r="J2238" s="1">
        <v>1</v>
      </c>
      <c r="K2238">
        <v>1707</v>
      </c>
    </row>
    <row r="2239" spans="1:11" x14ac:dyDescent="0.75">
      <c r="A2239" t="s">
        <v>10</v>
      </c>
      <c r="B2239" t="s">
        <v>11</v>
      </c>
      <c r="C2239" t="s">
        <v>22</v>
      </c>
      <c r="D2239">
        <v>10260261</v>
      </c>
      <c r="E2239" t="s">
        <v>88</v>
      </c>
      <c r="F2239">
        <v>66111304</v>
      </c>
      <c r="G2239" t="s">
        <v>4929</v>
      </c>
      <c r="H2239" t="s">
        <v>5428</v>
      </c>
      <c r="I2239" s="1">
        <v>46142</v>
      </c>
      <c r="J2239" s="1">
        <v>1</v>
      </c>
      <c r="K2239">
        <v>110</v>
      </c>
    </row>
    <row r="2240" spans="1:11" x14ac:dyDescent="0.75">
      <c r="A2240" t="s">
        <v>10</v>
      </c>
      <c r="B2240" t="s">
        <v>11</v>
      </c>
      <c r="C2240" t="s">
        <v>22</v>
      </c>
      <c r="D2240">
        <v>10260261</v>
      </c>
      <c r="E2240" t="s">
        <v>88</v>
      </c>
      <c r="F2240">
        <v>66111308</v>
      </c>
      <c r="G2240" t="s">
        <v>1731</v>
      </c>
      <c r="H2240" t="s">
        <v>5416</v>
      </c>
      <c r="I2240" s="1">
        <v>45365</v>
      </c>
      <c r="J2240" s="1">
        <v>1</v>
      </c>
      <c r="K2240">
        <v>210</v>
      </c>
    </row>
    <row r="2241" spans="1:11" x14ac:dyDescent="0.75">
      <c r="A2241" t="s">
        <v>10</v>
      </c>
      <c r="B2241" t="s">
        <v>11</v>
      </c>
      <c r="C2241" t="s">
        <v>22</v>
      </c>
      <c r="D2241">
        <v>10260261</v>
      </c>
      <c r="E2241" t="s">
        <v>88</v>
      </c>
      <c r="F2241">
        <v>66111318</v>
      </c>
      <c r="G2241" t="s">
        <v>2581</v>
      </c>
      <c r="H2241" t="s">
        <v>5407</v>
      </c>
      <c r="I2241" s="1">
        <v>45239</v>
      </c>
      <c r="J2241" s="1">
        <v>1</v>
      </c>
      <c r="K2241">
        <v>25</v>
      </c>
    </row>
    <row r="2242" spans="1:11" x14ac:dyDescent="0.75">
      <c r="A2242" t="s">
        <v>10</v>
      </c>
      <c r="B2242" t="s">
        <v>11</v>
      </c>
      <c r="C2242" t="s">
        <v>22</v>
      </c>
      <c r="D2242">
        <v>10260261</v>
      </c>
      <c r="E2242" t="s">
        <v>88</v>
      </c>
      <c r="F2242">
        <v>66111388</v>
      </c>
      <c r="G2242" t="s">
        <v>345</v>
      </c>
      <c r="H2242" t="s">
        <v>5407</v>
      </c>
      <c r="I2242" s="1">
        <v>45306</v>
      </c>
      <c r="J2242" s="1">
        <v>1</v>
      </c>
      <c r="K2242">
        <v>264</v>
      </c>
    </row>
    <row r="2243" spans="1:11" x14ac:dyDescent="0.75">
      <c r="A2243" t="s">
        <v>10</v>
      </c>
      <c r="B2243" t="s">
        <v>11</v>
      </c>
      <c r="C2243" t="s">
        <v>22</v>
      </c>
      <c r="D2243">
        <v>10260261</v>
      </c>
      <c r="E2243" t="s">
        <v>88</v>
      </c>
      <c r="F2243">
        <v>66111396</v>
      </c>
      <c r="G2243" t="s">
        <v>4634</v>
      </c>
      <c r="H2243" t="s">
        <v>5407</v>
      </c>
      <c r="I2243" s="1">
        <v>45239</v>
      </c>
      <c r="J2243" s="1">
        <v>1</v>
      </c>
      <c r="K2243">
        <v>500</v>
      </c>
    </row>
    <row r="2244" spans="1:11" x14ac:dyDescent="0.75">
      <c r="A2244" t="s">
        <v>10</v>
      </c>
      <c r="B2244" t="s">
        <v>11</v>
      </c>
      <c r="C2244" t="s">
        <v>22</v>
      </c>
      <c r="D2244">
        <v>10260261</v>
      </c>
      <c r="E2244" t="s">
        <v>88</v>
      </c>
      <c r="F2244">
        <v>66111551</v>
      </c>
      <c r="G2244" t="s">
        <v>1108</v>
      </c>
      <c r="H2244" t="s">
        <v>5407</v>
      </c>
      <c r="I2244" s="1">
        <v>45247</v>
      </c>
      <c r="J2244" s="1">
        <v>1</v>
      </c>
      <c r="K2244">
        <v>462</v>
      </c>
    </row>
    <row r="2245" spans="1:11" x14ac:dyDescent="0.75">
      <c r="A2245" t="s">
        <v>10</v>
      </c>
      <c r="B2245" t="s">
        <v>11</v>
      </c>
      <c r="C2245" t="s">
        <v>22</v>
      </c>
      <c r="D2245">
        <v>10260261</v>
      </c>
      <c r="E2245" t="s">
        <v>88</v>
      </c>
      <c r="F2245">
        <v>66111698</v>
      </c>
      <c r="G2245" t="s">
        <v>4369</v>
      </c>
      <c r="H2245" t="s">
        <v>5407</v>
      </c>
      <c r="I2245" s="1">
        <v>45406</v>
      </c>
      <c r="J2245" s="1">
        <v>1</v>
      </c>
      <c r="K2245">
        <v>5</v>
      </c>
    </row>
    <row r="2246" spans="1:11" x14ac:dyDescent="0.75">
      <c r="A2246" t="s">
        <v>10</v>
      </c>
      <c r="B2246" t="s">
        <v>11</v>
      </c>
      <c r="C2246" t="s">
        <v>22</v>
      </c>
      <c r="D2246">
        <v>10260261</v>
      </c>
      <c r="E2246" t="s">
        <v>88</v>
      </c>
      <c r="F2246">
        <v>66111712</v>
      </c>
      <c r="G2246" t="s">
        <v>2536</v>
      </c>
      <c r="H2246" t="s">
        <v>5407</v>
      </c>
      <c r="I2246" s="1">
        <v>45257</v>
      </c>
      <c r="J2246" s="1">
        <v>1</v>
      </c>
      <c r="K2246">
        <v>366</v>
      </c>
    </row>
    <row r="2247" spans="1:11" x14ac:dyDescent="0.75">
      <c r="A2247" t="s">
        <v>10</v>
      </c>
      <c r="B2247" t="s">
        <v>11</v>
      </c>
      <c r="C2247" t="s">
        <v>22</v>
      </c>
      <c r="D2247">
        <v>10260261</v>
      </c>
      <c r="E2247" t="s">
        <v>88</v>
      </c>
      <c r="F2247">
        <v>66111754</v>
      </c>
      <c r="G2247" t="s">
        <v>1505</v>
      </c>
      <c r="H2247" t="s">
        <v>5407</v>
      </c>
      <c r="I2247" s="1">
        <v>45259</v>
      </c>
      <c r="J2247" s="1">
        <v>1</v>
      </c>
      <c r="K2247">
        <v>48</v>
      </c>
    </row>
    <row r="2248" spans="1:11" x14ac:dyDescent="0.75">
      <c r="A2248" t="s">
        <v>10</v>
      </c>
      <c r="B2248" t="s">
        <v>11</v>
      </c>
      <c r="C2248" t="s">
        <v>22</v>
      </c>
      <c r="D2248">
        <v>10260261</v>
      </c>
      <c r="E2248" t="s">
        <v>88</v>
      </c>
      <c r="F2248">
        <v>66111760</v>
      </c>
      <c r="G2248" t="s">
        <v>220</v>
      </c>
      <c r="H2248" t="s">
        <v>5407</v>
      </c>
      <c r="I2248" s="1">
        <v>45366</v>
      </c>
      <c r="J2248" s="1">
        <v>1</v>
      </c>
      <c r="K2248">
        <v>140</v>
      </c>
    </row>
    <row r="2249" spans="1:11" x14ac:dyDescent="0.75">
      <c r="A2249" t="s">
        <v>10</v>
      </c>
      <c r="B2249" t="s">
        <v>11</v>
      </c>
      <c r="C2249" t="s">
        <v>22</v>
      </c>
      <c r="D2249">
        <v>10260261</v>
      </c>
      <c r="E2249" t="s">
        <v>88</v>
      </c>
      <c r="F2249">
        <v>66111767</v>
      </c>
      <c r="G2249" t="s">
        <v>3819</v>
      </c>
      <c r="H2249" t="s">
        <v>5407</v>
      </c>
      <c r="I2249" s="1">
        <v>45272</v>
      </c>
      <c r="J2249" s="1">
        <v>1</v>
      </c>
      <c r="K2249">
        <v>5</v>
      </c>
    </row>
    <row r="2250" spans="1:11" x14ac:dyDescent="0.75">
      <c r="A2250" t="s">
        <v>10</v>
      </c>
      <c r="B2250" t="s">
        <v>11</v>
      </c>
      <c r="C2250" t="s">
        <v>22</v>
      </c>
      <c r="D2250">
        <v>10260261</v>
      </c>
      <c r="E2250" t="s">
        <v>88</v>
      </c>
      <c r="F2250">
        <v>66111871</v>
      </c>
      <c r="G2250" t="s">
        <v>3969</v>
      </c>
      <c r="H2250" t="s">
        <v>5407</v>
      </c>
      <c r="I2250" s="1">
        <v>45548</v>
      </c>
      <c r="J2250" s="1">
        <v>1</v>
      </c>
      <c r="K2250">
        <v>195</v>
      </c>
    </row>
    <row r="2251" spans="1:11" x14ac:dyDescent="0.75">
      <c r="A2251" t="s">
        <v>10</v>
      </c>
      <c r="B2251" t="s">
        <v>11</v>
      </c>
      <c r="C2251" t="s">
        <v>22</v>
      </c>
      <c r="D2251">
        <v>10260261</v>
      </c>
      <c r="E2251" t="s">
        <v>88</v>
      </c>
      <c r="F2251">
        <v>66111884</v>
      </c>
      <c r="G2251" t="s">
        <v>727</v>
      </c>
      <c r="H2251" t="s">
        <v>5397</v>
      </c>
      <c r="I2251" s="1">
        <v>45274</v>
      </c>
      <c r="J2251" s="1">
        <v>1</v>
      </c>
      <c r="K2251">
        <v>310</v>
      </c>
    </row>
    <row r="2252" spans="1:11" x14ac:dyDescent="0.75">
      <c r="A2252" t="s">
        <v>10</v>
      </c>
      <c r="B2252" t="s">
        <v>11</v>
      </c>
      <c r="C2252" t="s">
        <v>22</v>
      </c>
      <c r="D2252">
        <v>10260261</v>
      </c>
      <c r="E2252" t="s">
        <v>88</v>
      </c>
      <c r="F2252">
        <v>66112053</v>
      </c>
      <c r="G2252" t="s">
        <v>3759</v>
      </c>
      <c r="H2252" t="s">
        <v>5407</v>
      </c>
      <c r="I2252" s="1">
        <v>45951</v>
      </c>
      <c r="J2252" s="1">
        <v>1</v>
      </c>
      <c r="K2252">
        <v>10</v>
      </c>
    </row>
    <row r="2253" spans="1:11" x14ac:dyDescent="0.75">
      <c r="A2253" t="s">
        <v>10</v>
      </c>
      <c r="B2253" t="s">
        <v>11</v>
      </c>
      <c r="C2253" t="s">
        <v>22</v>
      </c>
      <c r="D2253">
        <v>10260261</v>
      </c>
      <c r="E2253" t="s">
        <v>88</v>
      </c>
      <c r="F2253">
        <v>66112291</v>
      </c>
      <c r="G2253" t="s">
        <v>4008</v>
      </c>
      <c r="H2253" t="s">
        <v>5407</v>
      </c>
      <c r="I2253" s="1">
        <v>46165</v>
      </c>
      <c r="J2253" s="1">
        <v>1</v>
      </c>
      <c r="K2253">
        <v>5</v>
      </c>
    </row>
    <row r="2254" spans="1:11" x14ac:dyDescent="0.75">
      <c r="A2254" t="s">
        <v>10</v>
      </c>
      <c r="B2254" t="s">
        <v>11</v>
      </c>
      <c r="C2254" t="s">
        <v>22</v>
      </c>
      <c r="D2254">
        <v>10260261</v>
      </c>
      <c r="E2254" t="s">
        <v>88</v>
      </c>
      <c r="F2254">
        <v>66112294</v>
      </c>
      <c r="G2254" t="s">
        <v>4921</v>
      </c>
      <c r="H2254" t="s">
        <v>5407</v>
      </c>
      <c r="I2254" s="1">
        <v>46165</v>
      </c>
      <c r="J2254" s="1">
        <v>1</v>
      </c>
      <c r="K2254">
        <v>15</v>
      </c>
    </row>
    <row r="2255" spans="1:11" x14ac:dyDescent="0.75">
      <c r="A2255" t="s">
        <v>10</v>
      </c>
      <c r="B2255" t="s">
        <v>11</v>
      </c>
      <c r="C2255" t="s">
        <v>22</v>
      </c>
      <c r="D2255">
        <v>10260261</v>
      </c>
      <c r="E2255" t="s">
        <v>88</v>
      </c>
      <c r="F2255">
        <v>66112296</v>
      </c>
      <c r="G2255" t="s">
        <v>1798</v>
      </c>
      <c r="H2255" t="s">
        <v>5407</v>
      </c>
      <c r="I2255" s="1">
        <v>45306</v>
      </c>
      <c r="J2255" s="1">
        <v>1</v>
      </c>
      <c r="K2255">
        <v>62</v>
      </c>
    </row>
    <row r="2256" spans="1:11" x14ac:dyDescent="0.75">
      <c r="A2256" t="s">
        <v>10</v>
      </c>
      <c r="B2256" t="s">
        <v>11</v>
      </c>
      <c r="C2256" t="s">
        <v>22</v>
      </c>
      <c r="D2256">
        <v>10260261</v>
      </c>
      <c r="E2256" t="s">
        <v>88</v>
      </c>
      <c r="F2256">
        <v>66112322</v>
      </c>
      <c r="G2256" t="s">
        <v>2231</v>
      </c>
      <c r="H2256" t="s">
        <v>5407</v>
      </c>
      <c r="I2256" s="1">
        <v>45308</v>
      </c>
      <c r="J2256" s="1">
        <v>1</v>
      </c>
      <c r="K2256">
        <v>0</v>
      </c>
    </row>
    <row r="2257" spans="1:11" x14ac:dyDescent="0.75">
      <c r="A2257" t="s">
        <v>10</v>
      </c>
      <c r="B2257" t="s">
        <v>11</v>
      </c>
      <c r="C2257" t="s">
        <v>22</v>
      </c>
      <c r="D2257">
        <v>10260261</v>
      </c>
      <c r="E2257" t="s">
        <v>88</v>
      </c>
      <c r="F2257">
        <v>66112539</v>
      </c>
      <c r="G2257" t="s">
        <v>1939</v>
      </c>
      <c r="H2257" t="s">
        <v>5412</v>
      </c>
      <c r="I2257" s="1">
        <v>45762</v>
      </c>
      <c r="J2257" s="1">
        <v>1</v>
      </c>
      <c r="K2257">
        <v>2021</v>
      </c>
    </row>
    <row r="2258" spans="1:11" x14ac:dyDescent="0.75">
      <c r="A2258" t="s">
        <v>10</v>
      </c>
      <c r="B2258" t="s">
        <v>11</v>
      </c>
      <c r="C2258" t="s">
        <v>22</v>
      </c>
      <c r="D2258">
        <v>10260261</v>
      </c>
      <c r="E2258" t="s">
        <v>88</v>
      </c>
      <c r="F2258">
        <v>66112761</v>
      </c>
      <c r="G2258" t="s">
        <v>2849</v>
      </c>
      <c r="H2258" t="s">
        <v>5407</v>
      </c>
      <c r="I2258" s="1">
        <v>45510</v>
      </c>
      <c r="J2258" s="1">
        <v>1</v>
      </c>
      <c r="K2258">
        <v>27</v>
      </c>
    </row>
    <row r="2259" spans="1:11" x14ac:dyDescent="0.75">
      <c r="A2259" t="s">
        <v>10</v>
      </c>
      <c r="B2259" t="s">
        <v>11</v>
      </c>
      <c r="C2259" t="s">
        <v>22</v>
      </c>
      <c r="D2259">
        <v>10260261</v>
      </c>
      <c r="E2259" t="s">
        <v>88</v>
      </c>
      <c r="F2259">
        <v>66112893</v>
      </c>
      <c r="G2259" t="s">
        <v>7049</v>
      </c>
      <c r="H2259" t="s">
        <v>5421</v>
      </c>
      <c r="I2259" s="1">
        <v>45613</v>
      </c>
      <c r="J2259" s="1">
        <v>1</v>
      </c>
      <c r="K2259">
        <v>10</v>
      </c>
    </row>
    <row r="2260" spans="1:11" x14ac:dyDescent="0.75">
      <c r="A2260" t="s">
        <v>10</v>
      </c>
      <c r="B2260" t="s">
        <v>11</v>
      </c>
      <c r="C2260" t="s">
        <v>22</v>
      </c>
      <c r="D2260">
        <v>10260261</v>
      </c>
      <c r="E2260" t="s">
        <v>88</v>
      </c>
      <c r="F2260">
        <v>66112941</v>
      </c>
      <c r="G2260" t="s">
        <v>3589</v>
      </c>
      <c r="H2260" t="s">
        <v>5407</v>
      </c>
      <c r="I2260" s="1">
        <v>46165</v>
      </c>
      <c r="J2260" s="1">
        <v>1</v>
      </c>
      <c r="K2260">
        <v>120</v>
      </c>
    </row>
    <row r="2261" spans="1:11" x14ac:dyDescent="0.75">
      <c r="A2261" t="s">
        <v>10</v>
      </c>
      <c r="B2261" t="s">
        <v>11</v>
      </c>
      <c r="C2261" t="s">
        <v>22</v>
      </c>
      <c r="D2261">
        <v>10260261</v>
      </c>
      <c r="E2261" t="s">
        <v>88</v>
      </c>
      <c r="F2261">
        <v>66113126</v>
      </c>
      <c r="G2261" t="s">
        <v>1001</v>
      </c>
      <c r="H2261" t="s">
        <v>5407</v>
      </c>
      <c r="I2261" s="1">
        <v>45798</v>
      </c>
      <c r="J2261" s="1">
        <v>1</v>
      </c>
      <c r="K2261">
        <v>10</v>
      </c>
    </row>
    <row r="2262" spans="1:11" x14ac:dyDescent="0.75">
      <c r="A2262" t="s">
        <v>10</v>
      </c>
      <c r="B2262" t="s">
        <v>11</v>
      </c>
      <c r="C2262" t="s">
        <v>22</v>
      </c>
      <c r="D2262">
        <v>10260261</v>
      </c>
      <c r="E2262" t="s">
        <v>88</v>
      </c>
      <c r="F2262">
        <v>66113127</v>
      </c>
      <c r="G2262" t="s">
        <v>1428</v>
      </c>
      <c r="H2262" t="s">
        <v>5397</v>
      </c>
      <c r="I2262" s="1">
        <v>45798</v>
      </c>
      <c r="J2262" s="1">
        <v>1</v>
      </c>
      <c r="K2262">
        <v>50</v>
      </c>
    </row>
    <row r="2263" spans="1:11" x14ac:dyDescent="0.75">
      <c r="A2263" t="s">
        <v>10</v>
      </c>
      <c r="B2263" t="s">
        <v>11</v>
      </c>
      <c r="C2263" t="s">
        <v>22</v>
      </c>
      <c r="D2263">
        <v>10260261</v>
      </c>
      <c r="E2263" t="s">
        <v>88</v>
      </c>
      <c r="F2263">
        <v>66113341</v>
      </c>
      <c r="G2263" t="s">
        <v>3563</v>
      </c>
      <c r="H2263" t="s">
        <v>5390</v>
      </c>
      <c r="I2263" s="1">
        <v>45905</v>
      </c>
      <c r="J2263" s="1">
        <v>1</v>
      </c>
      <c r="K2263">
        <v>32</v>
      </c>
    </row>
    <row r="2264" spans="1:11" x14ac:dyDescent="0.75">
      <c r="A2264" t="s">
        <v>10</v>
      </c>
      <c r="B2264" t="s">
        <v>11</v>
      </c>
      <c r="C2264" t="s">
        <v>22</v>
      </c>
      <c r="D2264">
        <v>10260261</v>
      </c>
      <c r="E2264" t="s">
        <v>88</v>
      </c>
      <c r="F2264">
        <v>66113496</v>
      </c>
      <c r="G2264" t="s">
        <v>1169</v>
      </c>
      <c r="H2264" t="s">
        <v>5407</v>
      </c>
      <c r="I2264" s="1">
        <v>46035</v>
      </c>
      <c r="J2264" s="1">
        <v>1</v>
      </c>
      <c r="K2264">
        <v>30</v>
      </c>
    </row>
    <row r="2265" spans="1:11" x14ac:dyDescent="0.75">
      <c r="A2265" t="s">
        <v>10</v>
      </c>
      <c r="B2265" t="s">
        <v>11</v>
      </c>
      <c r="C2265" t="s">
        <v>22</v>
      </c>
      <c r="D2265">
        <v>10260261</v>
      </c>
      <c r="E2265" t="s">
        <v>88</v>
      </c>
      <c r="F2265">
        <v>66115069</v>
      </c>
      <c r="G2265" t="s">
        <v>2949</v>
      </c>
      <c r="H2265" t="s">
        <v>5407</v>
      </c>
      <c r="I2265" s="1">
        <v>46149</v>
      </c>
      <c r="J2265" s="1">
        <v>1</v>
      </c>
      <c r="K2265">
        <v>20</v>
      </c>
    </row>
    <row r="2266" spans="1:11" x14ac:dyDescent="0.75">
      <c r="A2266" t="s">
        <v>10</v>
      </c>
      <c r="B2266" t="s">
        <v>11</v>
      </c>
      <c r="C2266" t="s">
        <v>22</v>
      </c>
      <c r="D2266">
        <v>10260261</v>
      </c>
      <c r="E2266" t="s">
        <v>88</v>
      </c>
      <c r="F2266">
        <v>66115105</v>
      </c>
      <c r="G2266" t="s">
        <v>1363</v>
      </c>
      <c r="H2266" t="s">
        <v>5407</v>
      </c>
      <c r="I2266" s="1">
        <v>46161</v>
      </c>
      <c r="J2266" s="1">
        <v>1</v>
      </c>
      <c r="K2266">
        <v>266</v>
      </c>
    </row>
    <row r="2267" spans="1:11" x14ac:dyDescent="0.75">
      <c r="A2267" t="s">
        <v>10</v>
      </c>
      <c r="B2267" t="s">
        <v>11</v>
      </c>
      <c r="C2267" t="s">
        <v>22</v>
      </c>
      <c r="D2267">
        <v>10260261</v>
      </c>
      <c r="E2267" t="s">
        <v>88</v>
      </c>
      <c r="F2267">
        <v>66115366</v>
      </c>
      <c r="G2267" t="s">
        <v>7050</v>
      </c>
      <c r="H2267" t="s">
        <v>5407</v>
      </c>
      <c r="I2267" s="1">
        <v>46171</v>
      </c>
      <c r="J2267" s="1">
        <v>1</v>
      </c>
      <c r="K2267">
        <v>70</v>
      </c>
    </row>
    <row r="2268" spans="1:11" x14ac:dyDescent="0.75">
      <c r="A2268" t="s">
        <v>10</v>
      </c>
      <c r="B2268" t="s">
        <v>11</v>
      </c>
      <c r="C2268" t="s">
        <v>22</v>
      </c>
      <c r="D2268">
        <v>10260261</v>
      </c>
      <c r="E2268" t="s">
        <v>88</v>
      </c>
      <c r="F2268">
        <v>66150138</v>
      </c>
      <c r="G2268" t="s">
        <v>1256</v>
      </c>
      <c r="H2268" t="s">
        <v>5413</v>
      </c>
      <c r="I2268" s="1">
        <v>41346</v>
      </c>
      <c r="J2268" s="1">
        <v>1</v>
      </c>
      <c r="K2268">
        <v>1388</v>
      </c>
    </row>
    <row r="2269" spans="1:11" x14ac:dyDescent="0.75">
      <c r="A2269" t="s">
        <v>10</v>
      </c>
      <c r="B2269" t="s">
        <v>11</v>
      </c>
      <c r="C2269" t="s">
        <v>22</v>
      </c>
      <c r="D2269">
        <v>10260261</v>
      </c>
      <c r="E2269" t="s">
        <v>88</v>
      </c>
      <c r="F2269">
        <v>66150311</v>
      </c>
      <c r="G2269" t="s">
        <v>5246</v>
      </c>
      <c r="H2269" t="s">
        <v>5407</v>
      </c>
      <c r="I2269" s="1">
        <v>40659</v>
      </c>
      <c r="J2269" s="1">
        <v>1</v>
      </c>
      <c r="K2269">
        <v>560</v>
      </c>
    </row>
    <row r="2270" spans="1:11" x14ac:dyDescent="0.75">
      <c r="A2270" t="s">
        <v>10</v>
      </c>
      <c r="B2270" t="s">
        <v>11</v>
      </c>
      <c r="C2270" t="s">
        <v>22</v>
      </c>
      <c r="D2270">
        <v>10260261</v>
      </c>
      <c r="E2270" t="s">
        <v>88</v>
      </c>
      <c r="F2270">
        <v>66150336</v>
      </c>
      <c r="G2270" t="s">
        <v>1997</v>
      </c>
      <c r="H2270" t="s">
        <v>5407</v>
      </c>
      <c r="I2270" s="1">
        <v>41012</v>
      </c>
      <c r="J2270" s="1">
        <v>1</v>
      </c>
      <c r="K2270">
        <v>294</v>
      </c>
    </row>
    <row r="2271" spans="1:11" x14ac:dyDescent="0.75">
      <c r="A2271" t="s">
        <v>10</v>
      </c>
      <c r="B2271" t="s">
        <v>11</v>
      </c>
      <c r="C2271" t="s">
        <v>22</v>
      </c>
      <c r="D2271">
        <v>10260261</v>
      </c>
      <c r="E2271" t="s">
        <v>88</v>
      </c>
      <c r="F2271">
        <v>66150403</v>
      </c>
      <c r="G2271" t="s">
        <v>1493</v>
      </c>
      <c r="H2271" t="s">
        <v>5413</v>
      </c>
      <c r="I2271" s="1">
        <v>41423</v>
      </c>
      <c r="J2271" s="1">
        <v>1</v>
      </c>
      <c r="K2271">
        <v>1643</v>
      </c>
    </row>
    <row r="2272" spans="1:11" x14ac:dyDescent="0.75">
      <c r="A2272" t="s">
        <v>10</v>
      </c>
      <c r="B2272" t="s">
        <v>11</v>
      </c>
      <c r="C2272" t="s">
        <v>22</v>
      </c>
      <c r="D2272">
        <v>10260261</v>
      </c>
      <c r="E2272" t="s">
        <v>88</v>
      </c>
      <c r="F2272">
        <v>66150462</v>
      </c>
      <c r="G2272" t="s">
        <v>3217</v>
      </c>
      <c r="H2272" t="s">
        <v>5407</v>
      </c>
      <c r="I2272" s="1">
        <v>43221</v>
      </c>
      <c r="J2272" s="1">
        <v>1</v>
      </c>
      <c r="K2272">
        <v>172</v>
      </c>
    </row>
    <row r="2273" spans="1:11" x14ac:dyDescent="0.75">
      <c r="A2273" t="s">
        <v>10</v>
      </c>
      <c r="B2273" t="s">
        <v>11</v>
      </c>
      <c r="C2273" t="s">
        <v>22</v>
      </c>
      <c r="D2273">
        <v>10260261</v>
      </c>
      <c r="E2273" t="s">
        <v>88</v>
      </c>
      <c r="F2273">
        <v>66150473</v>
      </c>
      <c r="G2273" t="s">
        <v>3407</v>
      </c>
      <c r="H2273" t="s">
        <v>5397</v>
      </c>
      <c r="I2273" s="1">
        <v>43009</v>
      </c>
      <c r="J2273" s="1">
        <v>1</v>
      </c>
      <c r="K2273">
        <v>918</v>
      </c>
    </row>
    <row r="2274" spans="1:11" x14ac:dyDescent="0.75">
      <c r="A2274" t="s">
        <v>10</v>
      </c>
      <c r="B2274" t="s">
        <v>11</v>
      </c>
      <c r="C2274" t="s">
        <v>22</v>
      </c>
      <c r="D2274">
        <v>10260261</v>
      </c>
      <c r="E2274" t="s">
        <v>88</v>
      </c>
      <c r="F2274">
        <v>66150585</v>
      </c>
      <c r="G2274" t="s">
        <v>2808</v>
      </c>
      <c r="H2274" t="s">
        <v>5407</v>
      </c>
      <c r="I2274" s="1">
        <v>42917</v>
      </c>
      <c r="J2274" s="1">
        <v>1</v>
      </c>
      <c r="K2274">
        <v>90</v>
      </c>
    </row>
    <row r="2275" spans="1:11" x14ac:dyDescent="0.75">
      <c r="A2275" t="s">
        <v>10</v>
      </c>
      <c r="B2275" t="s">
        <v>11</v>
      </c>
      <c r="C2275" t="s">
        <v>22</v>
      </c>
      <c r="D2275">
        <v>10260261</v>
      </c>
      <c r="E2275" t="s">
        <v>88</v>
      </c>
      <c r="F2275">
        <v>66150606</v>
      </c>
      <c r="G2275" t="s">
        <v>4433</v>
      </c>
      <c r="H2275" t="s">
        <v>5407</v>
      </c>
      <c r="I2275" s="1">
        <v>42917</v>
      </c>
      <c r="J2275" s="1">
        <v>1</v>
      </c>
      <c r="K2275">
        <v>101</v>
      </c>
    </row>
    <row r="2276" spans="1:11" x14ac:dyDescent="0.75">
      <c r="A2276" t="s">
        <v>10</v>
      </c>
      <c r="B2276" t="s">
        <v>11</v>
      </c>
      <c r="C2276" t="s">
        <v>22</v>
      </c>
      <c r="D2276">
        <v>10260261</v>
      </c>
      <c r="E2276" t="s">
        <v>88</v>
      </c>
      <c r="F2276">
        <v>66150676</v>
      </c>
      <c r="G2276" t="s">
        <v>3732</v>
      </c>
      <c r="H2276" t="s">
        <v>5407</v>
      </c>
      <c r="I2276" s="1">
        <v>42917</v>
      </c>
      <c r="J2276" s="1">
        <v>1</v>
      </c>
      <c r="K2276">
        <v>54</v>
      </c>
    </row>
    <row r="2277" spans="1:11" x14ac:dyDescent="0.75">
      <c r="A2277" t="s">
        <v>10</v>
      </c>
      <c r="B2277" t="s">
        <v>11</v>
      </c>
      <c r="C2277" t="s">
        <v>22</v>
      </c>
      <c r="D2277">
        <v>10260261</v>
      </c>
      <c r="E2277" t="s">
        <v>88</v>
      </c>
      <c r="F2277">
        <v>66150678</v>
      </c>
      <c r="G2277" t="s">
        <v>2405</v>
      </c>
      <c r="H2277" t="s">
        <v>5407</v>
      </c>
      <c r="I2277" s="1">
        <v>45854</v>
      </c>
      <c r="J2277" s="1">
        <v>1</v>
      </c>
      <c r="K2277">
        <v>132</v>
      </c>
    </row>
    <row r="2278" spans="1:11" x14ac:dyDescent="0.75">
      <c r="A2278" t="s">
        <v>10</v>
      </c>
      <c r="B2278" t="s">
        <v>11</v>
      </c>
      <c r="C2278" t="s">
        <v>22</v>
      </c>
      <c r="D2278">
        <v>10260261</v>
      </c>
      <c r="E2278" t="s">
        <v>88</v>
      </c>
      <c r="F2278">
        <v>66150699</v>
      </c>
      <c r="G2278" t="s">
        <v>2105</v>
      </c>
      <c r="H2278" t="s">
        <v>5407</v>
      </c>
      <c r="I2278" s="1">
        <v>42948</v>
      </c>
      <c r="J2278" s="1">
        <v>1</v>
      </c>
      <c r="K2278">
        <v>153</v>
      </c>
    </row>
    <row r="2279" spans="1:11" x14ac:dyDescent="0.75">
      <c r="A2279" t="s">
        <v>10</v>
      </c>
      <c r="B2279" t="s">
        <v>11</v>
      </c>
      <c r="C2279" t="s">
        <v>22</v>
      </c>
      <c r="D2279">
        <v>10260261</v>
      </c>
      <c r="E2279" t="s">
        <v>88</v>
      </c>
      <c r="F2279">
        <v>66150764</v>
      </c>
      <c r="G2279" t="s">
        <v>5068</v>
      </c>
      <c r="H2279" t="s">
        <v>5407</v>
      </c>
      <c r="I2279" s="1">
        <v>42917</v>
      </c>
      <c r="J2279" s="1">
        <v>1</v>
      </c>
      <c r="K2279">
        <v>825</v>
      </c>
    </row>
    <row r="2280" spans="1:11" x14ac:dyDescent="0.75">
      <c r="A2280" t="s">
        <v>10</v>
      </c>
      <c r="B2280" t="s">
        <v>11</v>
      </c>
      <c r="C2280" t="s">
        <v>22</v>
      </c>
      <c r="D2280">
        <v>10260261</v>
      </c>
      <c r="E2280" t="s">
        <v>88</v>
      </c>
      <c r="F2280">
        <v>66150778</v>
      </c>
      <c r="G2280" t="s">
        <v>4895</v>
      </c>
      <c r="H2280" t="s">
        <v>5407</v>
      </c>
      <c r="I2280" s="1">
        <v>42917</v>
      </c>
      <c r="J2280" s="1">
        <v>1</v>
      </c>
      <c r="K2280">
        <v>143</v>
      </c>
    </row>
    <row r="2281" spans="1:11" x14ac:dyDescent="0.75">
      <c r="A2281" t="s">
        <v>10</v>
      </c>
      <c r="B2281" t="s">
        <v>11</v>
      </c>
      <c r="C2281" t="s">
        <v>22</v>
      </c>
      <c r="D2281">
        <v>10260261</v>
      </c>
      <c r="E2281" t="s">
        <v>88</v>
      </c>
      <c r="F2281">
        <v>66150782</v>
      </c>
      <c r="G2281" t="s">
        <v>4389</v>
      </c>
      <c r="H2281" t="s">
        <v>5407</v>
      </c>
      <c r="I2281" s="1">
        <v>42917</v>
      </c>
      <c r="J2281" s="1">
        <v>1</v>
      </c>
      <c r="K2281">
        <v>115</v>
      </c>
    </row>
    <row r="2282" spans="1:11" x14ac:dyDescent="0.75">
      <c r="A2282" t="s">
        <v>10</v>
      </c>
      <c r="B2282" t="s">
        <v>11</v>
      </c>
      <c r="C2282" t="s">
        <v>22</v>
      </c>
      <c r="D2282">
        <v>10260261</v>
      </c>
      <c r="E2282" t="s">
        <v>88</v>
      </c>
      <c r="F2282">
        <v>66151016</v>
      </c>
      <c r="G2282" t="s">
        <v>1594</v>
      </c>
      <c r="H2282" t="s">
        <v>5407</v>
      </c>
      <c r="I2282" s="1">
        <v>42948</v>
      </c>
      <c r="J2282" s="1">
        <v>1</v>
      </c>
      <c r="K2282">
        <v>250</v>
      </c>
    </row>
    <row r="2283" spans="1:11" x14ac:dyDescent="0.75">
      <c r="A2283" t="s">
        <v>10</v>
      </c>
      <c r="B2283" t="s">
        <v>11</v>
      </c>
      <c r="C2283" t="s">
        <v>22</v>
      </c>
      <c r="D2283">
        <v>10260261</v>
      </c>
      <c r="E2283" t="s">
        <v>88</v>
      </c>
      <c r="F2283">
        <v>66151030</v>
      </c>
      <c r="G2283" t="s">
        <v>1861</v>
      </c>
      <c r="H2283" t="s">
        <v>5407</v>
      </c>
      <c r="I2283" s="1">
        <v>42979</v>
      </c>
      <c r="J2283" s="1">
        <v>1</v>
      </c>
      <c r="K2283">
        <v>190</v>
      </c>
    </row>
    <row r="2284" spans="1:11" x14ac:dyDescent="0.75">
      <c r="A2284" t="s">
        <v>10</v>
      </c>
      <c r="B2284" t="s">
        <v>11</v>
      </c>
      <c r="C2284" t="s">
        <v>22</v>
      </c>
      <c r="D2284">
        <v>10260261</v>
      </c>
      <c r="E2284" t="s">
        <v>88</v>
      </c>
      <c r="F2284">
        <v>66151131</v>
      </c>
      <c r="G2284" t="s">
        <v>1640</v>
      </c>
      <c r="H2284" t="s">
        <v>5407</v>
      </c>
      <c r="I2284" s="1">
        <v>43160</v>
      </c>
      <c r="J2284" s="1">
        <v>1</v>
      </c>
      <c r="K2284">
        <v>32</v>
      </c>
    </row>
    <row r="2285" spans="1:11" x14ac:dyDescent="0.75">
      <c r="A2285" t="s">
        <v>10</v>
      </c>
      <c r="B2285" t="s">
        <v>11</v>
      </c>
      <c r="C2285" t="s">
        <v>22</v>
      </c>
      <c r="D2285">
        <v>10260261</v>
      </c>
      <c r="E2285" t="s">
        <v>88</v>
      </c>
      <c r="F2285">
        <v>66151132</v>
      </c>
      <c r="G2285" t="s">
        <v>3243</v>
      </c>
      <c r="H2285" t="s">
        <v>5407</v>
      </c>
      <c r="I2285" s="1">
        <v>43040</v>
      </c>
      <c r="J2285" s="1">
        <v>1</v>
      </c>
      <c r="K2285">
        <v>295</v>
      </c>
    </row>
    <row r="2286" spans="1:11" x14ac:dyDescent="0.75">
      <c r="A2286" t="s">
        <v>10</v>
      </c>
      <c r="B2286" t="s">
        <v>11</v>
      </c>
      <c r="C2286" t="s">
        <v>22</v>
      </c>
      <c r="D2286">
        <v>10260261</v>
      </c>
      <c r="E2286" t="s">
        <v>88</v>
      </c>
      <c r="F2286">
        <v>66151134</v>
      </c>
      <c r="G2286" t="s">
        <v>1720</v>
      </c>
      <c r="H2286" t="s">
        <v>5407</v>
      </c>
      <c r="I2286" s="1">
        <v>45272</v>
      </c>
      <c r="J2286" s="1">
        <v>1</v>
      </c>
      <c r="K2286">
        <v>181</v>
      </c>
    </row>
    <row r="2287" spans="1:11" x14ac:dyDescent="0.75">
      <c r="A2287" t="s">
        <v>10</v>
      </c>
      <c r="B2287" t="s">
        <v>11</v>
      </c>
      <c r="C2287" t="s">
        <v>22</v>
      </c>
      <c r="D2287">
        <v>10260261</v>
      </c>
      <c r="E2287" t="s">
        <v>88</v>
      </c>
      <c r="F2287">
        <v>66151139</v>
      </c>
      <c r="G2287" t="s">
        <v>711</v>
      </c>
      <c r="H2287" t="s">
        <v>5407</v>
      </c>
      <c r="I2287" s="1">
        <v>43221</v>
      </c>
      <c r="J2287" s="1">
        <v>1</v>
      </c>
      <c r="K2287">
        <v>260</v>
      </c>
    </row>
    <row r="2288" spans="1:11" x14ac:dyDescent="0.75">
      <c r="A2288" t="s">
        <v>10</v>
      </c>
      <c r="B2288" t="s">
        <v>11</v>
      </c>
      <c r="C2288" t="s">
        <v>22</v>
      </c>
      <c r="D2288">
        <v>10260261</v>
      </c>
      <c r="E2288" t="s">
        <v>88</v>
      </c>
      <c r="F2288">
        <v>66151148</v>
      </c>
      <c r="G2288" t="s">
        <v>661</v>
      </c>
      <c r="H2288" t="s">
        <v>5407</v>
      </c>
      <c r="I2288" s="1">
        <v>46042</v>
      </c>
      <c r="J2288" s="1">
        <v>1</v>
      </c>
      <c r="K2288">
        <v>100</v>
      </c>
    </row>
    <row r="2289" spans="1:11" x14ac:dyDescent="0.75">
      <c r="A2289" t="s">
        <v>10</v>
      </c>
      <c r="B2289" t="s">
        <v>11</v>
      </c>
      <c r="C2289" t="s">
        <v>22</v>
      </c>
      <c r="D2289">
        <v>10260261</v>
      </c>
      <c r="E2289" t="s">
        <v>88</v>
      </c>
      <c r="F2289">
        <v>66151149</v>
      </c>
      <c r="G2289" t="s">
        <v>2704</v>
      </c>
      <c r="H2289" t="s">
        <v>5407</v>
      </c>
      <c r="I2289" s="1">
        <v>43221</v>
      </c>
      <c r="J2289" s="1">
        <v>1</v>
      </c>
      <c r="K2289">
        <v>41</v>
      </c>
    </row>
    <row r="2290" spans="1:11" x14ac:dyDescent="0.75">
      <c r="A2290" t="s">
        <v>10</v>
      </c>
      <c r="B2290" t="s">
        <v>11</v>
      </c>
      <c r="C2290" t="s">
        <v>22</v>
      </c>
      <c r="D2290">
        <v>10260261</v>
      </c>
      <c r="E2290" t="s">
        <v>88</v>
      </c>
      <c r="F2290">
        <v>66151153</v>
      </c>
      <c r="G2290" t="s">
        <v>2541</v>
      </c>
      <c r="H2290" t="s">
        <v>5407</v>
      </c>
      <c r="I2290" s="1">
        <v>45247</v>
      </c>
      <c r="J2290" s="1">
        <v>1</v>
      </c>
      <c r="K2290">
        <v>114</v>
      </c>
    </row>
    <row r="2291" spans="1:11" x14ac:dyDescent="0.75">
      <c r="A2291" t="s">
        <v>10</v>
      </c>
      <c r="B2291" t="s">
        <v>11</v>
      </c>
      <c r="C2291" t="s">
        <v>22</v>
      </c>
      <c r="D2291">
        <v>10260261</v>
      </c>
      <c r="E2291" t="s">
        <v>88</v>
      </c>
      <c r="F2291">
        <v>66151157</v>
      </c>
      <c r="G2291" t="s">
        <v>5117</v>
      </c>
      <c r="H2291" t="s">
        <v>5407</v>
      </c>
      <c r="I2291" s="1">
        <v>45247</v>
      </c>
      <c r="J2291" s="1">
        <v>1</v>
      </c>
      <c r="K2291">
        <v>46</v>
      </c>
    </row>
    <row r="2292" spans="1:11" x14ac:dyDescent="0.75">
      <c r="A2292" t="s">
        <v>10</v>
      </c>
      <c r="B2292" t="s">
        <v>11</v>
      </c>
      <c r="C2292" t="s">
        <v>22</v>
      </c>
      <c r="D2292">
        <v>10260261</v>
      </c>
      <c r="E2292" t="s">
        <v>88</v>
      </c>
      <c r="F2292">
        <v>66151166</v>
      </c>
      <c r="G2292" t="s">
        <v>3814</v>
      </c>
      <c r="H2292" t="s">
        <v>5407</v>
      </c>
      <c r="I2292" s="1">
        <v>44866</v>
      </c>
      <c r="J2292" s="1">
        <v>1</v>
      </c>
      <c r="K2292">
        <v>30</v>
      </c>
    </row>
    <row r="2293" spans="1:11" x14ac:dyDescent="0.75">
      <c r="A2293" t="s">
        <v>10</v>
      </c>
      <c r="B2293" t="s">
        <v>11</v>
      </c>
      <c r="C2293" t="s">
        <v>22</v>
      </c>
      <c r="D2293">
        <v>10260261</v>
      </c>
      <c r="E2293" t="s">
        <v>88</v>
      </c>
      <c r="F2293">
        <v>66151169</v>
      </c>
      <c r="G2293" t="s">
        <v>6998</v>
      </c>
      <c r="H2293" t="s">
        <v>5407</v>
      </c>
      <c r="I2293" s="1">
        <v>43221</v>
      </c>
      <c r="J2293" s="1">
        <v>1</v>
      </c>
      <c r="K2293">
        <v>10</v>
      </c>
    </row>
    <row r="2294" spans="1:11" x14ac:dyDescent="0.75">
      <c r="A2294" t="s">
        <v>10</v>
      </c>
      <c r="B2294" t="s">
        <v>11</v>
      </c>
      <c r="C2294" t="s">
        <v>22</v>
      </c>
      <c r="D2294">
        <v>10260261</v>
      </c>
      <c r="E2294" t="s">
        <v>88</v>
      </c>
      <c r="F2294">
        <v>66151170</v>
      </c>
      <c r="G2294" t="s">
        <v>5030</v>
      </c>
      <c r="H2294" t="s">
        <v>5407</v>
      </c>
      <c r="I2294" s="1">
        <v>45595</v>
      </c>
      <c r="J2294" s="1">
        <v>1</v>
      </c>
      <c r="K2294">
        <v>55</v>
      </c>
    </row>
    <row r="2295" spans="1:11" x14ac:dyDescent="0.75">
      <c r="A2295" t="s">
        <v>10</v>
      </c>
      <c r="B2295" t="s">
        <v>11</v>
      </c>
      <c r="C2295" t="s">
        <v>22</v>
      </c>
      <c r="D2295">
        <v>10260261</v>
      </c>
      <c r="E2295" t="s">
        <v>88</v>
      </c>
      <c r="F2295">
        <v>66151232</v>
      </c>
      <c r="G2295" t="s">
        <v>1883</v>
      </c>
      <c r="H2295" t="s">
        <v>5407</v>
      </c>
      <c r="I2295" s="1">
        <v>43101</v>
      </c>
      <c r="J2295" s="1">
        <v>1</v>
      </c>
      <c r="K2295">
        <v>105</v>
      </c>
    </row>
    <row r="2296" spans="1:11" x14ac:dyDescent="0.75">
      <c r="A2296" t="s">
        <v>10</v>
      </c>
      <c r="B2296" t="s">
        <v>11</v>
      </c>
      <c r="C2296" t="s">
        <v>22</v>
      </c>
      <c r="D2296">
        <v>10260261</v>
      </c>
      <c r="E2296" t="s">
        <v>88</v>
      </c>
      <c r="F2296">
        <v>66151234</v>
      </c>
      <c r="G2296" t="s">
        <v>4971</v>
      </c>
      <c r="H2296" t="s">
        <v>5407</v>
      </c>
      <c r="I2296" s="1">
        <v>46154</v>
      </c>
      <c r="J2296" s="1">
        <v>1</v>
      </c>
      <c r="K2296">
        <v>10</v>
      </c>
    </row>
    <row r="2297" spans="1:11" x14ac:dyDescent="0.75">
      <c r="A2297" t="s">
        <v>10</v>
      </c>
      <c r="B2297" t="s">
        <v>11</v>
      </c>
      <c r="C2297" t="s">
        <v>22</v>
      </c>
      <c r="D2297">
        <v>10260261</v>
      </c>
      <c r="E2297" t="s">
        <v>88</v>
      </c>
      <c r="F2297">
        <v>66151235</v>
      </c>
      <c r="G2297" t="s">
        <v>2536</v>
      </c>
      <c r="H2297" t="s">
        <v>5407</v>
      </c>
      <c r="I2297" s="1">
        <v>43009</v>
      </c>
      <c r="J2297" s="1">
        <v>1</v>
      </c>
      <c r="K2297">
        <v>145</v>
      </c>
    </row>
    <row r="2298" spans="1:11" x14ac:dyDescent="0.75">
      <c r="A2298" t="s">
        <v>10</v>
      </c>
      <c r="B2298" t="s">
        <v>11</v>
      </c>
      <c r="C2298" t="s">
        <v>22</v>
      </c>
      <c r="D2298">
        <v>10260261</v>
      </c>
      <c r="E2298" t="s">
        <v>88</v>
      </c>
      <c r="F2298">
        <v>66151249</v>
      </c>
      <c r="G2298" t="s">
        <v>1033</v>
      </c>
      <c r="H2298" t="s">
        <v>5407</v>
      </c>
      <c r="I2298" s="1">
        <v>43009</v>
      </c>
      <c r="J2298" s="1">
        <v>1</v>
      </c>
      <c r="K2298">
        <v>399</v>
      </c>
    </row>
    <row r="2299" spans="1:11" x14ac:dyDescent="0.75">
      <c r="A2299" t="s">
        <v>10</v>
      </c>
      <c r="B2299" t="s">
        <v>11</v>
      </c>
      <c r="C2299" t="s">
        <v>22</v>
      </c>
      <c r="D2299">
        <v>10260261</v>
      </c>
      <c r="E2299" t="s">
        <v>88</v>
      </c>
      <c r="F2299">
        <v>66151250</v>
      </c>
      <c r="G2299" t="s">
        <v>476</v>
      </c>
      <c r="H2299" t="s">
        <v>5407</v>
      </c>
      <c r="I2299" s="1">
        <v>43040</v>
      </c>
      <c r="J2299" s="1">
        <v>1</v>
      </c>
      <c r="K2299">
        <v>237</v>
      </c>
    </row>
    <row r="2300" spans="1:11" x14ac:dyDescent="0.75">
      <c r="A2300" t="s">
        <v>10</v>
      </c>
      <c r="B2300" t="s">
        <v>11</v>
      </c>
      <c r="C2300" t="s">
        <v>22</v>
      </c>
      <c r="D2300">
        <v>10260261</v>
      </c>
      <c r="E2300" t="s">
        <v>88</v>
      </c>
      <c r="F2300">
        <v>66151257</v>
      </c>
      <c r="G2300" t="s">
        <v>3442</v>
      </c>
      <c r="H2300" t="s">
        <v>5407</v>
      </c>
      <c r="I2300" s="1">
        <v>43221</v>
      </c>
      <c r="J2300" s="1">
        <v>1</v>
      </c>
      <c r="K2300">
        <v>27</v>
      </c>
    </row>
    <row r="2301" spans="1:11" x14ac:dyDescent="0.75">
      <c r="A2301" t="s">
        <v>10</v>
      </c>
      <c r="B2301" t="s">
        <v>11</v>
      </c>
      <c r="C2301" t="s">
        <v>22</v>
      </c>
      <c r="D2301">
        <v>10260261</v>
      </c>
      <c r="E2301" t="s">
        <v>88</v>
      </c>
      <c r="F2301">
        <v>66151333</v>
      </c>
      <c r="G2301" t="s">
        <v>4579</v>
      </c>
      <c r="H2301" t="s">
        <v>5407</v>
      </c>
      <c r="I2301" s="1">
        <v>43040</v>
      </c>
      <c r="J2301" s="1">
        <v>1</v>
      </c>
      <c r="K2301">
        <v>363</v>
      </c>
    </row>
    <row r="2302" spans="1:11" x14ac:dyDescent="0.75">
      <c r="A2302" t="s">
        <v>10</v>
      </c>
      <c r="B2302" t="s">
        <v>11</v>
      </c>
      <c r="C2302" t="s">
        <v>22</v>
      </c>
      <c r="D2302">
        <v>10260261</v>
      </c>
      <c r="E2302" t="s">
        <v>88</v>
      </c>
      <c r="F2302">
        <v>66151498</v>
      </c>
      <c r="G2302" t="s">
        <v>2452</v>
      </c>
      <c r="H2302" t="s">
        <v>5407</v>
      </c>
      <c r="I2302" s="1">
        <v>46152</v>
      </c>
      <c r="J2302" s="1">
        <v>1</v>
      </c>
      <c r="K2302">
        <v>15</v>
      </c>
    </row>
    <row r="2303" spans="1:11" x14ac:dyDescent="0.75">
      <c r="A2303" t="s">
        <v>10</v>
      </c>
      <c r="B2303" t="s">
        <v>11</v>
      </c>
      <c r="C2303" t="s">
        <v>22</v>
      </c>
      <c r="D2303">
        <v>10260261</v>
      </c>
      <c r="E2303" t="s">
        <v>88</v>
      </c>
      <c r="F2303">
        <v>66151501</v>
      </c>
      <c r="G2303" t="s">
        <v>5321</v>
      </c>
      <c r="H2303" t="s">
        <v>5407</v>
      </c>
      <c r="I2303" s="1">
        <v>43221</v>
      </c>
      <c r="J2303" s="1">
        <v>1</v>
      </c>
      <c r="K2303">
        <v>18</v>
      </c>
    </row>
    <row r="2304" spans="1:11" x14ac:dyDescent="0.75">
      <c r="A2304" t="s">
        <v>10</v>
      </c>
      <c r="B2304" t="s">
        <v>11</v>
      </c>
      <c r="C2304" t="s">
        <v>22</v>
      </c>
      <c r="D2304">
        <v>10260261</v>
      </c>
      <c r="E2304" t="s">
        <v>88</v>
      </c>
      <c r="F2304">
        <v>66151513</v>
      </c>
      <c r="G2304" t="s">
        <v>2530</v>
      </c>
      <c r="H2304" t="s">
        <v>5407</v>
      </c>
      <c r="I2304" s="1">
        <v>46175</v>
      </c>
      <c r="J2304" s="1">
        <v>1</v>
      </c>
      <c r="K2304">
        <v>15</v>
      </c>
    </row>
    <row r="2305" spans="1:11" x14ac:dyDescent="0.75">
      <c r="A2305" t="s">
        <v>10</v>
      </c>
      <c r="B2305" t="s">
        <v>11</v>
      </c>
      <c r="C2305" t="s">
        <v>22</v>
      </c>
      <c r="D2305">
        <v>10260261</v>
      </c>
      <c r="E2305" t="s">
        <v>88</v>
      </c>
      <c r="F2305">
        <v>66151546</v>
      </c>
      <c r="G2305" t="s">
        <v>4441</v>
      </c>
      <c r="H2305" t="s">
        <v>5397</v>
      </c>
      <c r="I2305" s="1">
        <v>43282</v>
      </c>
      <c r="J2305" s="1">
        <v>1</v>
      </c>
      <c r="K2305">
        <v>102</v>
      </c>
    </row>
    <row r="2306" spans="1:11" x14ac:dyDescent="0.75">
      <c r="A2306" t="s">
        <v>10</v>
      </c>
      <c r="B2306" t="s">
        <v>11</v>
      </c>
      <c r="C2306" t="s">
        <v>22</v>
      </c>
      <c r="D2306">
        <v>10260261</v>
      </c>
      <c r="E2306" t="s">
        <v>88</v>
      </c>
      <c r="F2306">
        <v>66151558</v>
      </c>
      <c r="G2306" t="s">
        <v>4768</v>
      </c>
      <c r="H2306" t="s">
        <v>5407</v>
      </c>
      <c r="I2306" s="1">
        <v>46175</v>
      </c>
      <c r="J2306" s="1">
        <v>1</v>
      </c>
      <c r="K2306">
        <v>18</v>
      </c>
    </row>
    <row r="2307" spans="1:11" x14ac:dyDescent="0.75">
      <c r="A2307" t="s">
        <v>10</v>
      </c>
      <c r="B2307" t="s">
        <v>11</v>
      </c>
      <c r="C2307" t="s">
        <v>22</v>
      </c>
      <c r="D2307">
        <v>10260261</v>
      </c>
      <c r="E2307" t="s">
        <v>88</v>
      </c>
      <c r="F2307">
        <v>66151560</v>
      </c>
      <c r="G2307" t="s">
        <v>2891</v>
      </c>
      <c r="H2307" t="s">
        <v>5407</v>
      </c>
      <c r="I2307" s="1">
        <v>46175</v>
      </c>
      <c r="J2307" s="1">
        <v>1</v>
      </c>
      <c r="K2307">
        <v>9</v>
      </c>
    </row>
    <row r="2308" spans="1:11" x14ac:dyDescent="0.75">
      <c r="A2308" t="s">
        <v>10</v>
      </c>
      <c r="B2308" t="s">
        <v>11</v>
      </c>
      <c r="C2308" t="s">
        <v>22</v>
      </c>
      <c r="D2308">
        <v>10260261</v>
      </c>
      <c r="E2308" t="s">
        <v>88</v>
      </c>
      <c r="F2308">
        <v>66151600</v>
      </c>
      <c r="G2308" t="s">
        <v>491</v>
      </c>
      <c r="H2308" t="s">
        <v>5407</v>
      </c>
      <c r="I2308" s="1">
        <v>43070</v>
      </c>
      <c r="J2308" s="1">
        <v>1</v>
      </c>
      <c r="K2308">
        <v>513</v>
      </c>
    </row>
    <row r="2309" spans="1:11" x14ac:dyDescent="0.75">
      <c r="A2309" t="s">
        <v>10</v>
      </c>
      <c r="B2309" t="s">
        <v>11</v>
      </c>
      <c r="C2309" t="s">
        <v>22</v>
      </c>
      <c r="D2309">
        <v>10260261</v>
      </c>
      <c r="E2309" t="s">
        <v>88</v>
      </c>
      <c r="F2309">
        <v>66151618</v>
      </c>
      <c r="G2309" t="s">
        <v>3192</v>
      </c>
      <c r="H2309" t="s">
        <v>5407</v>
      </c>
      <c r="I2309" s="1">
        <v>43221</v>
      </c>
      <c r="J2309" s="1">
        <v>1</v>
      </c>
      <c r="K2309">
        <v>450</v>
      </c>
    </row>
    <row r="2310" spans="1:11" x14ac:dyDescent="0.75">
      <c r="A2310" t="s">
        <v>10</v>
      </c>
      <c r="B2310" t="s">
        <v>11</v>
      </c>
      <c r="C2310" t="s">
        <v>22</v>
      </c>
      <c r="D2310">
        <v>10260261</v>
      </c>
      <c r="E2310" t="s">
        <v>88</v>
      </c>
      <c r="F2310">
        <v>66151782</v>
      </c>
      <c r="G2310" t="s">
        <v>2916</v>
      </c>
      <c r="H2310" t="s">
        <v>5407</v>
      </c>
      <c r="I2310" s="1">
        <v>43221</v>
      </c>
      <c r="J2310" s="1">
        <v>1</v>
      </c>
      <c r="K2310">
        <v>20</v>
      </c>
    </row>
    <row r="2311" spans="1:11" x14ac:dyDescent="0.75">
      <c r="A2311" t="s">
        <v>10</v>
      </c>
      <c r="B2311" t="s">
        <v>11</v>
      </c>
      <c r="C2311" t="s">
        <v>22</v>
      </c>
      <c r="D2311">
        <v>10260261</v>
      </c>
      <c r="E2311" t="s">
        <v>88</v>
      </c>
      <c r="F2311">
        <v>66151885</v>
      </c>
      <c r="G2311" t="s">
        <v>2078</v>
      </c>
      <c r="H2311" t="s">
        <v>5407</v>
      </c>
      <c r="I2311" s="1">
        <v>43221</v>
      </c>
      <c r="J2311" s="1">
        <v>1</v>
      </c>
      <c r="K2311">
        <v>45</v>
      </c>
    </row>
    <row r="2312" spans="1:11" x14ac:dyDescent="0.75">
      <c r="A2312" t="s">
        <v>10</v>
      </c>
      <c r="B2312" t="s">
        <v>11</v>
      </c>
      <c r="C2312" t="s">
        <v>22</v>
      </c>
      <c r="D2312">
        <v>10260261</v>
      </c>
      <c r="E2312" t="s">
        <v>88</v>
      </c>
      <c r="F2312">
        <v>66151887</v>
      </c>
      <c r="G2312" t="s">
        <v>558</v>
      </c>
      <c r="H2312" t="s">
        <v>5407</v>
      </c>
      <c r="I2312" s="1">
        <v>43221</v>
      </c>
      <c r="J2312" s="1">
        <v>1</v>
      </c>
      <c r="K2312">
        <v>100</v>
      </c>
    </row>
    <row r="2313" spans="1:11" x14ac:dyDescent="0.75">
      <c r="A2313" t="s">
        <v>10</v>
      </c>
      <c r="B2313" t="s">
        <v>11</v>
      </c>
      <c r="C2313" t="s">
        <v>22</v>
      </c>
      <c r="D2313">
        <v>10260261</v>
      </c>
      <c r="E2313" t="s">
        <v>88</v>
      </c>
      <c r="F2313">
        <v>66151888</v>
      </c>
      <c r="G2313" t="s">
        <v>3216</v>
      </c>
      <c r="H2313" t="s">
        <v>5407</v>
      </c>
      <c r="I2313" s="1">
        <v>43221</v>
      </c>
      <c r="J2313" s="1">
        <v>1</v>
      </c>
      <c r="K2313">
        <v>102</v>
      </c>
    </row>
    <row r="2314" spans="1:11" x14ac:dyDescent="0.75">
      <c r="A2314" t="s">
        <v>10</v>
      </c>
      <c r="B2314" t="s">
        <v>11</v>
      </c>
      <c r="C2314" t="s">
        <v>22</v>
      </c>
      <c r="D2314">
        <v>10260261</v>
      </c>
      <c r="E2314" t="s">
        <v>88</v>
      </c>
      <c r="F2314">
        <v>66151921</v>
      </c>
      <c r="G2314" t="s">
        <v>1936</v>
      </c>
      <c r="H2314" t="s">
        <v>5407</v>
      </c>
      <c r="I2314" s="1">
        <v>43221</v>
      </c>
      <c r="J2314" s="1">
        <v>1</v>
      </c>
      <c r="K2314">
        <v>403</v>
      </c>
    </row>
    <row r="2315" spans="1:11" x14ac:dyDescent="0.75">
      <c r="A2315" t="s">
        <v>10</v>
      </c>
      <c r="B2315" t="s">
        <v>11</v>
      </c>
      <c r="C2315" t="s">
        <v>22</v>
      </c>
      <c r="D2315">
        <v>10260261</v>
      </c>
      <c r="E2315" t="s">
        <v>88</v>
      </c>
      <c r="F2315">
        <v>66151934</v>
      </c>
      <c r="G2315" t="s">
        <v>776</v>
      </c>
      <c r="H2315" t="s">
        <v>5407</v>
      </c>
      <c r="I2315" s="1">
        <v>43191</v>
      </c>
      <c r="J2315" s="1">
        <v>1</v>
      </c>
      <c r="K2315">
        <v>910</v>
      </c>
    </row>
    <row r="2316" spans="1:11" x14ac:dyDescent="0.75">
      <c r="A2316" t="s">
        <v>10</v>
      </c>
      <c r="B2316" t="s">
        <v>11</v>
      </c>
      <c r="C2316" t="s">
        <v>22</v>
      </c>
      <c r="D2316">
        <v>10260261</v>
      </c>
      <c r="E2316" t="s">
        <v>88</v>
      </c>
      <c r="F2316">
        <v>66151941</v>
      </c>
      <c r="G2316" t="s">
        <v>1300</v>
      </c>
      <c r="H2316" t="s">
        <v>5407</v>
      </c>
      <c r="I2316" s="1">
        <v>43221</v>
      </c>
      <c r="J2316" s="1">
        <v>1</v>
      </c>
      <c r="K2316">
        <v>165</v>
      </c>
    </row>
    <row r="2317" spans="1:11" x14ac:dyDescent="0.75">
      <c r="A2317" t="s">
        <v>10</v>
      </c>
      <c r="B2317" t="s">
        <v>11</v>
      </c>
      <c r="C2317" t="s">
        <v>22</v>
      </c>
      <c r="D2317">
        <v>10260261</v>
      </c>
      <c r="E2317" t="s">
        <v>88</v>
      </c>
      <c r="F2317">
        <v>66151943</v>
      </c>
      <c r="G2317" t="s">
        <v>3083</v>
      </c>
      <c r="H2317" t="s">
        <v>5407</v>
      </c>
      <c r="I2317" s="1">
        <v>43221</v>
      </c>
      <c r="J2317" s="1">
        <v>1</v>
      </c>
      <c r="K2317">
        <v>127</v>
      </c>
    </row>
    <row r="2318" spans="1:11" x14ac:dyDescent="0.75">
      <c r="A2318" t="s">
        <v>10</v>
      </c>
      <c r="B2318" t="s">
        <v>11</v>
      </c>
      <c r="C2318" t="s">
        <v>22</v>
      </c>
      <c r="D2318">
        <v>10260261</v>
      </c>
      <c r="E2318" t="s">
        <v>88</v>
      </c>
      <c r="F2318">
        <v>66151945</v>
      </c>
      <c r="G2318" t="s">
        <v>2292</v>
      </c>
      <c r="H2318" t="s">
        <v>5407</v>
      </c>
      <c r="I2318" s="1">
        <v>43221</v>
      </c>
      <c r="J2318" s="1">
        <v>1</v>
      </c>
      <c r="K2318">
        <v>20</v>
      </c>
    </row>
    <row r="2319" spans="1:11" x14ac:dyDescent="0.75">
      <c r="A2319" t="s">
        <v>10</v>
      </c>
      <c r="B2319" t="s">
        <v>11</v>
      </c>
      <c r="C2319" t="s">
        <v>22</v>
      </c>
      <c r="D2319">
        <v>10260261</v>
      </c>
      <c r="E2319" t="s">
        <v>88</v>
      </c>
      <c r="F2319">
        <v>66151956</v>
      </c>
      <c r="G2319" t="s">
        <v>1120</v>
      </c>
      <c r="H2319" t="s">
        <v>5407</v>
      </c>
      <c r="I2319" s="1">
        <v>43221</v>
      </c>
      <c r="J2319" s="1">
        <v>1</v>
      </c>
      <c r="K2319">
        <v>110</v>
      </c>
    </row>
    <row r="2320" spans="1:11" x14ac:dyDescent="0.75">
      <c r="A2320" t="s">
        <v>10</v>
      </c>
      <c r="B2320" t="s">
        <v>11</v>
      </c>
      <c r="C2320" t="s">
        <v>22</v>
      </c>
      <c r="D2320">
        <v>10260261</v>
      </c>
      <c r="E2320" t="s">
        <v>88</v>
      </c>
      <c r="F2320">
        <v>66152021</v>
      </c>
      <c r="G2320" t="s">
        <v>2644</v>
      </c>
      <c r="H2320" t="s">
        <v>5407</v>
      </c>
      <c r="I2320" s="1">
        <v>43221</v>
      </c>
      <c r="J2320" s="1">
        <v>1</v>
      </c>
      <c r="K2320">
        <v>116</v>
      </c>
    </row>
    <row r="2321" spans="1:11" x14ac:dyDescent="0.75">
      <c r="A2321" t="s">
        <v>10</v>
      </c>
      <c r="B2321" t="s">
        <v>11</v>
      </c>
      <c r="C2321" t="s">
        <v>22</v>
      </c>
      <c r="D2321">
        <v>10260261</v>
      </c>
      <c r="E2321" t="s">
        <v>88</v>
      </c>
      <c r="F2321">
        <v>66152049</v>
      </c>
      <c r="G2321" t="s">
        <v>5039</v>
      </c>
      <c r="H2321" t="s">
        <v>5407</v>
      </c>
      <c r="I2321" s="1">
        <v>43221</v>
      </c>
      <c r="J2321" s="1">
        <v>1</v>
      </c>
      <c r="K2321">
        <v>105</v>
      </c>
    </row>
    <row r="2322" spans="1:11" x14ac:dyDescent="0.75">
      <c r="A2322" t="s">
        <v>10</v>
      </c>
      <c r="B2322" t="s">
        <v>11</v>
      </c>
      <c r="C2322" t="s">
        <v>22</v>
      </c>
      <c r="D2322">
        <v>10260261</v>
      </c>
      <c r="E2322" t="s">
        <v>88</v>
      </c>
      <c r="F2322">
        <v>66152063</v>
      </c>
      <c r="G2322" t="s">
        <v>3238</v>
      </c>
      <c r="H2322" t="s">
        <v>5407</v>
      </c>
      <c r="I2322" s="1">
        <v>43221</v>
      </c>
      <c r="J2322" s="1">
        <v>1</v>
      </c>
      <c r="K2322">
        <v>0</v>
      </c>
    </row>
    <row r="2323" spans="1:11" x14ac:dyDescent="0.75">
      <c r="A2323" t="s">
        <v>10</v>
      </c>
      <c r="B2323" t="s">
        <v>11</v>
      </c>
      <c r="C2323" t="s">
        <v>22</v>
      </c>
      <c r="D2323">
        <v>10260261</v>
      </c>
      <c r="E2323" t="s">
        <v>88</v>
      </c>
      <c r="F2323">
        <v>66152067</v>
      </c>
      <c r="G2323" t="s">
        <v>2297</v>
      </c>
      <c r="H2323" t="s">
        <v>5407</v>
      </c>
      <c r="I2323" s="1">
        <v>43221</v>
      </c>
      <c r="J2323" s="1">
        <v>1</v>
      </c>
      <c r="K2323">
        <v>13</v>
      </c>
    </row>
    <row r="2324" spans="1:11" x14ac:dyDescent="0.75">
      <c r="A2324" t="s">
        <v>10</v>
      </c>
      <c r="B2324" t="s">
        <v>11</v>
      </c>
      <c r="C2324" t="s">
        <v>22</v>
      </c>
      <c r="D2324">
        <v>10260261</v>
      </c>
      <c r="E2324" t="s">
        <v>88</v>
      </c>
      <c r="F2324">
        <v>66152082</v>
      </c>
      <c r="G2324" t="s">
        <v>3176</v>
      </c>
      <c r="H2324" t="s">
        <v>5407</v>
      </c>
      <c r="I2324" s="1">
        <v>43221</v>
      </c>
      <c r="J2324" s="1">
        <v>1</v>
      </c>
      <c r="K2324">
        <v>169</v>
      </c>
    </row>
    <row r="2325" spans="1:11" x14ac:dyDescent="0.75">
      <c r="A2325" t="s">
        <v>10</v>
      </c>
      <c r="B2325" t="s">
        <v>11</v>
      </c>
      <c r="C2325" t="s">
        <v>22</v>
      </c>
      <c r="D2325">
        <v>10260261</v>
      </c>
      <c r="E2325" t="s">
        <v>88</v>
      </c>
      <c r="F2325">
        <v>66152335</v>
      </c>
      <c r="G2325" t="s">
        <v>2793</v>
      </c>
      <c r="H2325" t="s">
        <v>5407</v>
      </c>
      <c r="I2325" s="1">
        <v>43282</v>
      </c>
      <c r="J2325" s="1">
        <v>1</v>
      </c>
      <c r="K2325">
        <v>27</v>
      </c>
    </row>
    <row r="2326" spans="1:11" x14ac:dyDescent="0.75">
      <c r="A2326" t="s">
        <v>10</v>
      </c>
      <c r="B2326" t="s">
        <v>11</v>
      </c>
      <c r="C2326" t="s">
        <v>22</v>
      </c>
      <c r="D2326">
        <v>10260261</v>
      </c>
      <c r="E2326" t="s">
        <v>88</v>
      </c>
      <c r="F2326">
        <v>66152337</v>
      </c>
      <c r="G2326" t="s">
        <v>1329</v>
      </c>
      <c r="H2326" t="s">
        <v>5407</v>
      </c>
      <c r="I2326" s="1">
        <v>43282</v>
      </c>
      <c r="J2326" s="1">
        <v>1</v>
      </c>
      <c r="K2326">
        <v>475</v>
      </c>
    </row>
    <row r="2327" spans="1:11" x14ac:dyDescent="0.75">
      <c r="A2327" t="s">
        <v>10</v>
      </c>
      <c r="B2327" t="s">
        <v>11</v>
      </c>
      <c r="C2327" t="s">
        <v>22</v>
      </c>
      <c r="D2327">
        <v>10260261</v>
      </c>
      <c r="E2327" t="s">
        <v>88</v>
      </c>
      <c r="F2327">
        <v>66152345</v>
      </c>
      <c r="G2327" t="s">
        <v>1866</v>
      </c>
      <c r="H2327" t="s">
        <v>5413</v>
      </c>
      <c r="I2327" s="1">
        <v>43282</v>
      </c>
      <c r="J2327" s="1">
        <v>1</v>
      </c>
      <c r="K2327">
        <v>0</v>
      </c>
    </row>
    <row r="2328" spans="1:11" x14ac:dyDescent="0.75">
      <c r="A2328" t="s">
        <v>10</v>
      </c>
      <c r="B2328" t="s">
        <v>11</v>
      </c>
      <c r="C2328" t="s">
        <v>22</v>
      </c>
      <c r="D2328">
        <v>10260261</v>
      </c>
      <c r="E2328" t="s">
        <v>88</v>
      </c>
      <c r="F2328">
        <v>66152370</v>
      </c>
      <c r="G2328" t="s">
        <v>1024</v>
      </c>
      <c r="H2328" t="s">
        <v>5406</v>
      </c>
      <c r="I2328" s="1">
        <v>43282</v>
      </c>
      <c r="J2328" s="1">
        <v>1</v>
      </c>
      <c r="K2328">
        <v>15</v>
      </c>
    </row>
    <row r="2329" spans="1:11" x14ac:dyDescent="0.75">
      <c r="A2329" t="s">
        <v>10</v>
      </c>
      <c r="B2329" t="s">
        <v>11</v>
      </c>
      <c r="C2329" t="s">
        <v>22</v>
      </c>
      <c r="D2329">
        <v>10260261</v>
      </c>
      <c r="E2329" t="s">
        <v>88</v>
      </c>
      <c r="F2329">
        <v>66152517</v>
      </c>
      <c r="G2329" t="s">
        <v>1861</v>
      </c>
      <c r="H2329" t="s">
        <v>5407</v>
      </c>
      <c r="I2329" s="1">
        <v>46175</v>
      </c>
      <c r="J2329" s="1">
        <v>1</v>
      </c>
      <c r="K2329">
        <v>11</v>
      </c>
    </row>
    <row r="2330" spans="1:11" x14ac:dyDescent="0.75">
      <c r="A2330" t="s">
        <v>10</v>
      </c>
      <c r="B2330" t="s">
        <v>11</v>
      </c>
      <c r="C2330" t="s">
        <v>22</v>
      </c>
      <c r="D2330">
        <v>10260261</v>
      </c>
      <c r="E2330" t="s">
        <v>88</v>
      </c>
      <c r="F2330">
        <v>66152570</v>
      </c>
      <c r="G2330" t="s">
        <v>3212</v>
      </c>
      <c r="H2330" t="s">
        <v>5407</v>
      </c>
      <c r="I2330" s="1">
        <v>43282</v>
      </c>
      <c r="J2330" s="1">
        <v>1</v>
      </c>
      <c r="K2330">
        <v>2</v>
      </c>
    </row>
    <row r="2331" spans="1:11" x14ac:dyDescent="0.75">
      <c r="A2331" t="s">
        <v>10</v>
      </c>
      <c r="B2331" t="s">
        <v>11</v>
      </c>
      <c r="C2331" t="s">
        <v>22</v>
      </c>
      <c r="D2331">
        <v>10260261</v>
      </c>
      <c r="E2331" t="s">
        <v>88</v>
      </c>
      <c r="F2331">
        <v>66152645</v>
      </c>
      <c r="G2331" t="s">
        <v>2604</v>
      </c>
      <c r="H2331" t="s">
        <v>5407</v>
      </c>
      <c r="I2331" s="1">
        <v>44317</v>
      </c>
      <c r="J2331" s="1">
        <v>1</v>
      </c>
      <c r="K2331">
        <v>9</v>
      </c>
    </row>
    <row r="2332" spans="1:11" x14ac:dyDescent="0.75">
      <c r="A2332" t="s">
        <v>10</v>
      </c>
      <c r="B2332" t="s">
        <v>11</v>
      </c>
      <c r="C2332" t="s">
        <v>22</v>
      </c>
      <c r="D2332">
        <v>10260261</v>
      </c>
      <c r="E2332" t="s">
        <v>88</v>
      </c>
      <c r="F2332">
        <v>66152646</v>
      </c>
      <c r="G2332" t="s">
        <v>3950</v>
      </c>
      <c r="H2332" t="s">
        <v>5407</v>
      </c>
      <c r="I2332" s="1">
        <v>43313</v>
      </c>
      <c r="J2332" s="1">
        <v>1</v>
      </c>
      <c r="K2332">
        <v>92</v>
      </c>
    </row>
    <row r="2333" spans="1:11" x14ac:dyDescent="0.75">
      <c r="A2333" t="s">
        <v>10</v>
      </c>
      <c r="B2333" t="s">
        <v>11</v>
      </c>
      <c r="C2333" t="s">
        <v>22</v>
      </c>
      <c r="D2333">
        <v>10260261</v>
      </c>
      <c r="E2333" t="s">
        <v>88</v>
      </c>
      <c r="F2333">
        <v>66152647</v>
      </c>
      <c r="G2333" t="s">
        <v>5283</v>
      </c>
      <c r="H2333" t="s">
        <v>5407</v>
      </c>
      <c r="I2333" s="1">
        <v>43313</v>
      </c>
      <c r="J2333" s="1">
        <v>1</v>
      </c>
      <c r="K2333">
        <v>103</v>
      </c>
    </row>
    <row r="2334" spans="1:11" x14ac:dyDescent="0.75">
      <c r="A2334" t="s">
        <v>10</v>
      </c>
      <c r="B2334" t="s">
        <v>11</v>
      </c>
      <c r="C2334" t="s">
        <v>22</v>
      </c>
      <c r="D2334">
        <v>10260261</v>
      </c>
      <c r="E2334" t="s">
        <v>88</v>
      </c>
      <c r="F2334">
        <v>66152855</v>
      </c>
      <c r="G2334" t="s">
        <v>711</v>
      </c>
      <c r="H2334" t="s">
        <v>5407</v>
      </c>
      <c r="I2334" s="1">
        <v>43344</v>
      </c>
      <c r="J2334" s="1">
        <v>1</v>
      </c>
      <c r="K2334">
        <v>9</v>
      </c>
    </row>
    <row r="2335" spans="1:11" x14ac:dyDescent="0.75">
      <c r="A2335" t="s">
        <v>10</v>
      </c>
      <c r="B2335" t="s">
        <v>11</v>
      </c>
      <c r="C2335" t="s">
        <v>22</v>
      </c>
      <c r="D2335">
        <v>10260261</v>
      </c>
      <c r="E2335" t="s">
        <v>88</v>
      </c>
      <c r="F2335">
        <v>66152948</v>
      </c>
      <c r="G2335" t="s">
        <v>5043</v>
      </c>
      <c r="H2335" t="s">
        <v>5407</v>
      </c>
      <c r="I2335" s="1">
        <v>43466</v>
      </c>
      <c r="J2335" s="1">
        <v>1</v>
      </c>
      <c r="K2335">
        <v>107</v>
      </c>
    </row>
    <row r="2336" spans="1:11" x14ac:dyDescent="0.75">
      <c r="A2336" t="s">
        <v>10</v>
      </c>
      <c r="B2336" t="s">
        <v>11</v>
      </c>
      <c r="C2336" t="s">
        <v>22</v>
      </c>
      <c r="D2336">
        <v>10260261</v>
      </c>
      <c r="E2336" t="s">
        <v>88</v>
      </c>
      <c r="F2336">
        <v>66152950</v>
      </c>
      <c r="G2336" t="s">
        <v>4459</v>
      </c>
      <c r="H2336" t="s">
        <v>5407</v>
      </c>
      <c r="I2336" s="1">
        <v>43556</v>
      </c>
      <c r="J2336" s="1">
        <v>1</v>
      </c>
      <c r="K2336">
        <v>103</v>
      </c>
    </row>
    <row r="2337" spans="1:11" x14ac:dyDescent="0.75">
      <c r="A2337" t="s">
        <v>10</v>
      </c>
      <c r="B2337" t="s">
        <v>11</v>
      </c>
      <c r="C2337" t="s">
        <v>22</v>
      </c>
      <c r="D2337">
        <v>10260261</v>
      </c>
      <c r="E2337" t="s">
        <v>88</v>
      </c>
      <c r="F2337">
        <v>66153247</v>
      </c>
      <c r="G2337" t="s">
        <v>3105</v>
      </c>
      <c r="H2337" t="s">
        <v>5407</v>
      </c>
      <c r="I2337" s="1">
        <v>46165</v>
      </c>
      <c r="J2337" s="1">
        <v>1</v>
      </c>
      <c r="K2337">
        <v>40</v>
      </c>
    </row>
    <row r="2338" spans="1:11" x14ac:dyDescent="0.75">
      <c r="A2338" t="s">
        <v>10</v>
      </c>
      <c r="B2338" t="s">
        <v>11</v>
      </c>
      <c r="C2338" t="s">
        <v>22</v>
      </c>
      <c r="D2338">
        <v>10260261</v>
      </c>
      <c r="E2338" t="s">
        <v>88</v>
      </c>
      <c r="F2338">
        <v>66153255</v>
      </c>
      <c r="G2338" t="s">
        <v>1992</v>
      </c>
      <c r="H2338" t="s">
        <v>5407</v>
      </c>
      <c r="I2338" s="1">
        <v>43405</v>
      </c>
      <c r="J2338" s="1">
        <v>1</v>
      </c>
      <c r="K2338">
        <v>263</v>
      </c>
    </row>
    <row r="2339" spans="1:11" x14ac:dyDescent="0.75">
      <c r="A2339" t="s">
        <v>10</v>
      </c>
      <c r="B2339" t="s">
        <v>11</v>
      </c>
      <c r="C2339" t="s">
        <v>22</v>
      </c>
      <c r="D2339">
        <v>10260261</v>
      </c>
      <c r="E2339" t="s">
        <v>88</v>
      </c>
      <c r="F2339">
        <v>66153472</v>
      </c>
      <c r="G2339" t="s">
        <v>1566</v>
      </c>
      <c r="H2339" t="s">
        <v>5407</v>
      </c>
      <c r="I2339" s="1">
        <v>45267</v>
      </c>
      <c r="J2339" s="1">
        <v>1</v>
      </c>
      <c r="K2339">
        <v>9</v>
      </c>
    </row>
    <row r="2340" spans="1:11" x14ac:dyDescent="0.75">
      <c r="A2340" t="s">
        <v>10</v>
      </c>
      <c r="B2340" t="s">
        <v>11</v>
      </c>
      <c r="C2340" t="s">
        <v>22</v>
      </c>
      <c r="D2340">
        <v>10260261</v>
      </c>
      <c r="E2340" t="s">
        <v>88</v>
      </c>
      <c r="F2340">
        <v>66153490</v>
      </c>
      <c r="G2340" t="s">
        <v>5287</v>
      </c>
      <c r="H2340" t="s">
        <v>5407</v>
      </c>
      <c r="I2340" s="1">
        <v>45309</v>
      </c>
      <c r="J2340" s="1">
        <v>1</v>
      </c>
      <c r="K2340">
        <v>15</v>
      </c>
    </row>
    <row r="2341" spans="1:11" x14ac:dyDescent="0.75">
      <c r="A2341" t="s">
        <v>10</v>
      </c>
      <c r="B2341" t="s">
        <v>11</v>
      </c>
      <c r="C2341" t="s">
        <v>22</v>
      </c>
      <c r="D2341">
        <v>10260261</v>
      </c>
      <c r="E2341" t="s">
        <v>88</v>
      </c>
      <c r="F2341">
        <v>66153510</v>
      </c>
      <c r="G2341" t="s">
        <v>1913</v>
      </c>
      <c r="H2341" t="s">
        <v>5407</v>
      </c>
      <c r="I2341" s="1">
        <v>45238</v>
      </c>
      <c r="J2341" s="1">
        <v>1</v>
      </c>
      <c r="K2341">
        <v>10</v>
      </c>
    </row>
    <row r="2342" spans="1:11" x14ac:dyDescent="0.75">
      <c r="A2342" t="s">
        <v>10</v>
      </c>
      <c r="B2342" t="s">
        <v>11</v>
      </c>
      <c r="C2342" t="s">
        <v>22</v>
      </c>
      <c r="D2342">
        <v>10260261</v>
      </c>
      <c r="E2342" t="s">
        <v>88</v>
      </c>
      <c r="F2342">
        <v>66153527</v>
      </c>
      <c r="G2342" t="s">
        <v>4001</v>
      </c>
      <c r="H2342" t="s">
        <v>5407</v>
      </c>
      <c r="I2342" s="1">
        <v>43525</v>
      </c>
      <c r="J2342" s="1">
        <v>1</v>
      </c>
      <c r="K2342">
        <v>43</v>
      </c>
    </row>
    <row r="2343" spans="1:11" x14ac:dyDescent="0.75">
      <c r="A2343" t="s">
        <v>10</v>
      </c>
      <c r="B2343" t="s">
        <v>11</v>
      </c>
      <c r="C2343" t="s">
        <v>22</v>
      </c>
      <c r="D2343">
        <v>10260261</v>
      </c>
      <c r="E2343" t="s">
        <v>88</v>
      </c>
      <c r="F2343">
        <v>66153540</v>
      </c>
      <c r="G2343" t="s">
        <v>4875</v>
      </c>
      <c r="H2343" t="s">
        <v>5407</v>
      </c>
      <c r="I2343" s="1">
        <v>45848</v>
      </c>
      <c r="J2343" s="1">
        <v>1</v>
      </c>
      <c r="K2343">
        <v>803</v>
      </c>
    </row>
    <row r="2344" spans="1:11" x14ac:dyDescent="0.75">
      <c r="A2344" t="s">
        <v>10</v>
      </c>
      <c r="B2344" t="s">
        <v>11</v>
      </c>
      <c r="C2344" t="s">
        <v>22</v>
      </c>
      <c r="D2344">
        <v>10260261</v>
      </c>
      <c r="E2344" t="s">
        <v>88</v>
      </c>
      <c r="F2344">
        <v>66153545</v>
      </c>
      <c r="G2344" t="s">
        <v>1500</v>
      </c>
      <c r="H2344" t="s">
        <v>5407</v>
      </c>
      <c r="I2344" s="1">
        <v>45307</v>
      </c>
      <c r="J2344" s="1">
        <v>1</v>
      </c>
      <c r="K2344">
        <v>3</v>
      </c>
    </row>
    <row r="2345" spans="1:11" x14ac:dyDescent="0.75">
      <c r="A2345" t="s">
        <v>10</v>
      </c>
      <c r="B2345" t="s">
        <v>11</v>
      </c>
      <c r="C2345" t="s">
        <v>22</v>
      </c>
      <c r="D2345">
        <v>10260261</v>
      </c>
      <c r="E2345" t="s">
        <v>88</v>
      </c>
      <c r="F2345">
        <v>66153552</v>
      </c>
      <c r="G2345" t="s">
        <v>327</v>
      </c>
      <c r="H2345" t="s">
        <v>5407</v>
      </c>
      <c r="I2345" s="1">
        <v>46161</v>
      </c>
      <c r="J2345" s="1">
        <v>1</v>
      </c>
      <c r="K2345">
        <v>48</v>
      </c>
    </row>
    <row r="2346" spans="1:11" x14ac:dyDescent="0.75">
      <c r="A2346" t="s">
        <v>10</v>
      </c>
      <c r="B2346" t="s">
        <v>11</v>
      </c>
      <c r="C2346" t="s">
        <v>22</v>
      </c>
      <c r="D2346">
        <v>10260261</v>
      </c>
      <c r="E2346" t="s">
        <v>88</v>
      </c>
      <c r="F2346">
        <v>66153565</v>
      </c>
      <c r="G2346" t="s">
        <v>4522</v>
      </c>
      <c r="H2346" t="s">
        <v>5407</v>
      </c>
      <c r="I2346" s="1">
        <v>43374</v>
      </c>
      <c r="J2346" s="1">
        <v>1</v>
      </c>
      <c r="K2346">
        <v>37</v>
      </c>
    </row>
    <row r="2347" spans="1:11" x14ac:dyDescent="0.75">
      <c r="A2347" t="s">
        <v>10</v>
      </c>
      <c r="B2347" t="s">
        <v>11</v>
      </c>
      <c r="C2347" t="s">
        <v>22</v>
      </c>
      <c r="D2347">
        <v>10260261</v>
      </c>
      <c r="E2347" t="s">
        <v>88</v>
      </c>
      <c r="F2347">
        <v>66153668</v>
      </c>
      <c r="G2347" t="s">
        <v>3256</v>
      </c>
      <c r="H2347" t="s">
        <v>5407</v>
      </c>
      <c r="I2347" s="1">
        <v>43374</v>
      </c>
      <c r="J2347" s="1">
        <v>1</v>
      </c>
      <c r="K2347">
        <v>5</v>
      </c>
    </row>
    <row r="2348" spans="1:11" x14ac:dyDescent="0.75">
      <c r="A2348" t="s">
        <v>10</v>
      </c>
      <c r="B2348" t="s">
        <v>11</v>
      </c>
      <c r="C2348" t="s">
        <v>22</v>
      </c>
      <c r="D2348">
        <v>10260261</v>
      </c>
      <c r="E2348" t="s">
        <v>88</v>
      </c>
      <c r="F2348">
        <v>66153669</v>
      </c>
      <c r="G2348" t="s">
        <v>1305</v>
      </c>
      <c r="H2348" t="s">
        <v>5407</v>
      </c>
      <c r="I2348" s="1">
        <v>43374</v>
      </c>
      <c r="J2348" s="1">
        <v>1</v>
      </c>
      <c r="K2348">
        <v>103</v>
      </c>
    </row>
    <row r="2349" spans="1:11" x14ac:dyDescent="0.75">
      <c r="A2349" t="s">
        <v>10</v>
      </c>
      <c r="B2349" t="s">
        <v>11</v>
      </c>
      <c r="C2349" t="s">
        <v>22</v>
      </c>
      <c r="D2349">
        <v>10260261</v>
      </c>
      <c r="E2349" t="s">
        <v>88</v>
      </c>
      <c r="F2349">
        <v>66153672</v>
      </c>
      <c r="G2349" t="s">
        <v>1517</v>
      </c>
      <c r="H2349" t="s">
        <v>5407</v>
      </c>
      <c r="I2349" s="1">
        <v>43374</v>
      </c>
      <c r="J2349" s="1">
        <v>1</v>
      </c>
      <c r="K2349">
        <v>22</v>
      </c>
    </row>
    <row r="2350" spans="1:11" x14ac:dyDescent="0.75">
      <c r="A2350" t="s">
        <v>10</v>
      </c>
      <c r="B2350" t="s">
        <v>11</v>
      </c>
      <c r="C2350" t="s">
        <v>22</v>
      </c>
      <c r="D2350">
        <v>10260261</v>
      </c>
      <c r="E2350" t="s">
        <v>88</v>
      </c>
      <c r="F2350">
        <v>66153731</v>
      </c>
      <c r="G2350" t="s">
        <v>3186</v>
      </c>
      <c r="H2350" t="s">
        <v>5407</v>
      </c>
      <c r="I2350" s="1">
        <v>46165</v>
      </c>
      <c r="J2350" s="1">
        <v>1</v>
      </c>
      <c r="K2350">
        <v>20</v>
      </c>
    </row>
    <row r="2351" spans="1:11" x14ac:dyDescent="0.75">
      <c r="A2351" t="s">
        <v>10</v>
      </c>
      <c r="B2351" t="s">
        <v>11</v>
      </c>
      <c r="C2351" t="s">
        <v>22</v>
      </c>
      <c r="D2351">
        <v>10260261</v>
      </c>
      <c r="E2351" t="s">
        <v>88</v>
      </c>
      <c r="F2351">
        <v>66153788</v>
      </c>
      <c r="G2351" t="s">
        <v>3146</v>
      </c>
      <c r="H2351" t="s">
        <v>5407</v>
      </c>
      <c r="I2351" s="1">
        <v>45756</v>
      </c>
      <c r="J2351" s="1">
        <v>1</v>
      </c>
      <c r="K2351">
        <v>30</v>
      </c>
    </row>
    <row r="2352" spans="1:11" x14ac:dyDescent="0.75">
      <c r="A2352" t="s">
        <v>10</v>
      </c>
      <c r="B2352" t="s">
        <v>11</v>
      </c>
      <c r="C2352" t="s">
        <v>22</v>
      </c>
      <c r="D2352">
        <v>10260261</v>
      </c>
      <c r="E2352" t="s">
        <v>88</v>
      </c>
      <c r="F2352">
        <v>66153795</v>
      </c>
      <c r="G2352" t="s">
        <v>3072</v>
      </c>
      <c r="H2352" t="s">
        <v>5420</v>
      </c>
      <c r="I2352" s="1">
        <v>46060</v>
      </c>
      <c r="J2352" s="1">
        <v>1</v>
      </c>
      <c r="K2352">
        <v>40</v>
      </c>
    </row>
    <row r="2353" spans="1:11" x14ac:dyDescent="0.75">
      <c r="A2353" t="s">
        <v>10</v>
      </c>
      <c r="B2353" t="s">
        <v>11</v>
      </c>
      <c r="C2353" t="s">
        <v>22</v>
      </c>
      <c r="D2353">
        <v>10260261</v>
      </c>
      <c r="E2353" t="s">
        <v>88</v>
      </c>
      <c r="F2353">
        <v>66153900</v>
      </c>
      <c r="G2353" t="s">
        <v>5232</v>
      </c>
      <c r="H2353" t="s">
        <v>5407</v>
      </c>
      <c r="I2353" s="1">
        <v>43374</v>
      </c>
      <c r="J2353" s="1">
        <v>1</v>
      </c>
      <c r="K2353">
        <v>38</v>
      </c>
    </row>
    <row r="2354" spans="1:11" x14ac:dyDescent="0.75">
      <c r="A2354" t="s">
        <v>10</v>
      </c>
      <c r="B2354" t="s">
        <v>11</v>
      </c>
      <c r="C2354" t="s">
        <v>22</v>
      </c>
      <c r="D2354">
        <v>10260261</v>
      </c>
      <c r="E2354" t="s">
        <v>88</v>
      </c>
      <c r="F2354">
        <v>66154193</v>
      </c>
      <c r="G2354" t="s">
        <v>4653</v>
      </c>
      <c r="H2354" t="s">
        <v>5397</v>
      </c>
      <c r="I2354" s="1">
        <v>43525</v>
      </c>
      <c r="J2354" s="1">
        <v>1</v>
      </c>
      <c r="K2354">
        <v>70</v>
      </c>
    </row>
    <row r="2355" spans="1:11" x14ac:dyDescent="0.75">
      <c r="A2355" t="s">
        <v>10</v>
      </c>
      <c r="B2355" t="s">
        <v>11</v>
      </c>
      <c r="C2355" t="s">
        <v>22</v>
      </c>
      <c r="D2355">
        <v>10260261</v>
      </c>
      <c r="E2355" t="s">
        <v>88</v>
      </c>
      <c r="F2355">
        <v>66154413</v>
      </c>
      <c r="G2355" t="s">
        <v>666</v>
      </c>
      <c r="H2355" t="s">
        <v>5407</v>
      </c>
      <c r="I2355" s="1">
        <v>46152</v>
      </c>
      <c r="J2355" s="1">
        <v>1</v>
      </c>
      <c r="K2355">
        <v>15</v>
      </c>
    </row>
    <row r="2356" spans="1:11" x14ac:dyDescent="0.75">
      <c r="A2356" t="s">
        <v>10</v>
      </c>
      <c r="B2356" t="s">
        <v>11</v>
      </c>
      <c r="C2356" t="s">
        <v>22</v>
      </c>
      <c r="D2356">
        <v>10260261</v>
      </c>
      <c r="E2356" t="s">
        <v>88</v>
      </c>
      <c r="F2356">
        <v>66154477</v>
      </c>
      <c r="G2356" t="s">
        <v>2652</v>
      </c>
      <c r="H2356" t="s">
        <v>5407</v>
      </c>
      <c r="I2356" s="1">
        <v>43525</v>
      </c>
      <c r="J2356" s="1">
        <v>1</v>
      </c>
      <c r="K2356">
        <v>105</v>
      </c>
    </row>
    <row r="2357" spans="1:11" x14ac:dyDescent="0.75">
      <c r="A2357" t="s">
        <v>10</v>
      </c>
      <c r="B2357" t="s">
        <v>11</v>
      </c>
      <c r="C2357" t="s">
        <v>22</v>
      </c>
      <c r="D2357">
        <v>10260261</v>
      </c>
      <c r="E2357" t="s">
        <v>88</v>
      </c>
      <c r="F2357">
        <v>66154819</v>
      </c>
      <c r="G2357" t="s">
        <v>3910</v>
      </c>
      <c r="H2357" t="s">
        <v>5407</v>
      </c>
      <c r="I2357" s="1">
        <v>45327</v>
      </c>
      <c r="J2357" s="1">
        <v>1</v>
      </c>
      <c r="K2357">
        <v>347</v>
      </c>
    </row>
    <row r="2358" spans="1:11" x14ac:dyDescent="0.75">
      <c r="A2358" t="s">
        <v>10</v>
      </c>
      <c r="B2358" t="s">
        <v>11</v>
      </c>
      <c r="C2358" t="s">
        <v>22</v>
      </c>
      <c r="D2358">
        <v>10260261</v>
      </c>
      <c r="E2358" t="s">
        <v>88</v>
      </c>
      <c r="F2358">
        <v>66154826</v>
      </c>
      <c r="G2358" t="s">
        <v>2709</v>
      </c>
      <c r="H2358" t="s">
        <v>5407</v>
      </c>
      <c r="I2358" s="1">
        <v>44197</v>
      </c>
      <c r="J2358" s="1">
        <v>1</v>
      </c>
      <c r="K2358">
        <v>18</v>
      </c>
    </row>
    <row r="2359" spans="1:11" x14ac:dyDescent="0.75">
      <c r="A2359" t="s">
        <v>10</v>
      </c>
      <c r="B2359" t="s">
        <v>11</v>
      </c>
      <c r="C2359" t="s">
        <v>22</v>
      </c>
      <c r="D2359">
        <v>10260261</v>
      </c>
      <c r="E2359" t="s">
        <v>88</v>
      </c>
      <c r="F2359">
        <v>66154832</v>
      </c>
      <c r="G2359" t="s">
        <v>2112</v>
      </c>
      <c r="H2359" t="s">
        <v>5407</v>
      </c>
      <c r="I2359" s="1">
        <v>43617</v>
      </c>
      <c r="J2359" s="1">
        <v>1</v>
      </c>
      <c r="K2359">
        <v>890</v>
      </c>
    </row>
    <row r="2360" spans="1:11" x14ac:dyDescent="0.75">
      <c r="A2360" t="s">
        <v>10</v>
      </c>
      <c r="B2360" t="s">
        <v>11</v>
      </c>
      <c r="C2360" t="s">
        <v>22</v>
      </c>
      <c r="D2360">
        <v>10260261</v>
      </c>
      <c r="E2360" t="s">
        <v>88</v>
      </c>
      <c r="F2360">
        <v>66154863</v>
      </c>
      <c r="G2360" t="s">
        <v>2865</v>
      </c>
      <c r="H2360" t="s">
        <v>5407</v>
      </c>
      <c r="I2360" s="1">
        <v>46165</v>
      </c>
      <c r="J2360" s="1">
        <v>1</v>
      </c>
      <c r="K2360">
        <v>5</v>
      </c>
    </row>
    <row r="2361" spans="1:11" x14ac:dyDescent="0.75">
      <c r="A2361" t="s">
        <v>10</v>
      </c>
      <c r="B2361" t="s">
        <v>11</v>
      </c>
      <c r="C2361" t="s">
        <v>22</v>
      </c>
      <c r="D2361">
        <v>10260261</v>
      </c>
      <c r="E2361" t="s">
        <v>88</v>
      </c>
      <c r="F2361">
        <v>66154893</v>
      </c>
      <c r="G2361" t="s">
        <v>4394</v>
      </c>
      <c r="H2361" t="s">
        <v>5407</v>
      </c>
      <c r="I2361" s="1">
        <v>43617</v>
      </c>
      <c r="J2361" s="1">
        <v>1</v>
      </c>
      <c r="K2361">
        <v>125</v>
      </c>
    </row>
    <row r="2362" spans="1:11" x14ac:dyDescent="0.75">
      <c r="A2362" t="s">
        <v>10</v>
      </c>
      <c r="B2362" t="s">
        <v>11</v>
      </c>
      <c r="C2362" t="s">
        <v>22</v>
      </c>
      <c r="D2362">
        <v>10260261</v>
      </c>
      <c r="E2362" t="s">
        <v>88</v>
      </c>
      <c r="F2362">
        <v>66154896</v>
      </c>
      <c r="G2362" t="s">
        <v>3158</v>
      </c>
      <c r="H2362" t="s">
        <v>5407</v>
      </c>
      <c r="I2362" s="1">
        <v>43983</v>
      </c>
      <c r="J2362" s="1">
        <v>1</v>
      </c>
      <c r="K2362">
        <v>10</v>
      </c>
    </row>
    <row r="2363" spans="1:11" x14ac:dyDescent="0.75">
      <c r="A2363" t="s">
        <v>10</v>
      </c>
      <c r="B2363" t="s">
        <v>11</v>
      </c>
      <c r="C2363" t="s">
        <v>22</v>
      </c>
      <c r="D2363">
        <v>10260261</v>
      </c>
      <c r="E2363" t="s">
        <v>88</v>
      </c>
      <c r="F2363">
        <v>66155130</v>
      </c>
      <c r="G2363" t="s">
        <v>1608</v>
      </c>
      <c r="H2363" t="s">
        <v>5413</v>
      </c>
      <c r="I2363" s="1">
        <v>43709</v>
      </c>
      <c r="J2363" s="1">
        <v>1</v>
      </c>
      <c r="K2363">
        <v>2415</v>
      </c>
    </row>
    <row r="2364" spans="1:11" x14ac:dyDescent="0.75">
      <c r="A2364" t="s">
        <v>10</v>
      </c>
      <c r="B2364" t="s">
        <v>11</v>
      </c>
      <c r="C2364" t="s">
        <v>22</v>
      </c>
      <c r="D2364">
        <v>10260261</v>
      </c>
      <c r="E2364" t="s">
        <v>88</v>
      </c>
      <c r="F2364">
        <v>66155230</v>
      </c>
      <c r="G2364" t="s">
        <v>3066</v>
      </c>
      <c r="H2364" t="s">
        <v>5420</v>
      </c>
      <c r="I2364" s="1">
        <v>45898</v>
      </c>
      <c r="J2364" s="1">
        <v>1</v>
      </c>
      <c r="K2364">
        <v>20</v>
      </c>
    </row>
    <row r="2365" spans="1:11" x14ac:dyDescent="0.75">
      <c r="A2365" t="s">
        <v>10</v>
      </c>
      <c r="B2365" t="s">
        <v>11</v>
      </c>
      <c r="C2365" t="s">
        <v>22</v>
      </c>
      <c r="D2365">
        <v>10260261</v>
      </c>
      <c r="E2365" t="s">
        <v>88</v>
      </c>
      <c r="F2365">
        <v>66155237</v>
      </c>
      <c r="G2365" t="s">
        <v>5276</v>
      </c>
      <c r="H2365" t="s">
        <v>5407</v>
      </c>
      <c r="I2365" s="1">
        <v>43709</v>
      </c>
      <c r="J2365" s="1">
        <v>1</v>
      </c>
      <c r="K2365">
        <v>202</v>
      </c>
    </row>
    <row r="2366" spans="1:11" x14ac:dyDescent="0.75">
      <c r="A2366" t="s">
        <v>10</v>
      </c>
      <c r="B2366" t="s">
        <v>11</v>
      </c>
      <c r="C2366" t="s">
        <v>22</v>
      </c>
      <c r="D2366">
        <v>10260261</v>
      </c>
      <c r="E2366" t="s">
        <v>88</v>
      </c>
      <c r="F2366">
        <v>66155261</v>
      </c>
      <c r="G2366" t="s">
        <v>3356</v>
      </c>
      <c r="H2366" t="s">
        <v>5413</v>
      </c>
      <c r="I2366" s="1">
        <v>45467</v>
      </c>
      <c r="J2366" s="1">
        <v>1</v>
      </c>
      <c r="K2366">
        <v>2375</v>
      </c>
    </row>
    <row r="2367" spans="1:11" x14ac:dyDescent="0.75">
      <c r="A2367" t="s">
        <v>10</v>
      </c>
      <c r="B2367" t="s">
        <v>11</v>
      </c>
      <c r="C2367" t="s">
        <v>22</v>
      </c>
      <c r="D2367">
        <v>10260261</v>
      </c>
      <c r="E2367" t="s">
        <v>88</v>
      </c>
      <c r="F2367">
        <v>66155565</v>
      </c>
      <c r="G2367" t="s">
        <v>2319</v>
      </c>
      <c r="H2367" t="s">
        <v>5407</v>
      </c>
      <c r="I2367" s="1">
        <v>44197</v>
      </c>
      <c r="J2367" s="1">
        <v>1</v>
      </c>
      <c r="K2367">
        <v>102</v>
      </c>
    </row>
    <row r="2368" spans="1:11" x14ac:dyDescent="0.75">
      <c r="A2368" t="s">
        <v>10</v>
      </c>
      <c r="B2368" t="s">
        <v>11</v>
      </c>
      <c r="C2368" t="s">
        <v>22</v>
      </c>
      <c r="D2368">
        <v>10260261</v>
      </c>
      <c r="E2368" t="s">
        <v>88</v>
      </c>
      <c r="F2368">
        <v>66155695</v>
      </c>
      <c r="G2368" t="s">
        <v>4385</v>
      </c>
      <c r="H2368" t="s">
        <v>5407</v>
      </c>
      <c r="I2368" s="1">
        <v>44197</v>
      </c>
      <c r="J2368" s="1">
        <v>1</v>
      </c>
      <c r="K2368">
        <v>25</v>
      </c>
    </row>
    <row r="2369" spans="1:11" x14ac:dyDescent="0.75">
      <c r="A2369" t="s">
        <v>10</v>
      </c>
      <c r="B2369" t="s">
        <v>11</v>
      </c>
      <c r="C2369" t="s">
        <v>22</v>
      </c>
      <c r="D2369">
        <v>10260261</v>
      </c>
      <c r="E2369" t="s">
        <v>88</v>
      </c>
      <c r="F2369">
        <v>66155708</v>
      </c>
      <c r="G2369" t="s">
        <v>4427</v>
      </c>
      <c r="H2369" t="s">
        <v>5407</v>
      </c>
      <c r="I2369" s="1">
        <v>45613</v>
      </c>
      <c r="J2369" s="1">
        <v>1</v>
      </c>
      <c r="K2369">
        <v>107</v>
      </c>
    </row>
    <row r="2370" spans="1:11" x14ac:dyDescent="0.75">
      <c r="A2370" t="s">
        <v>10</v>
      </c>
      <c r="B2370" t="s">
        <v>11</v>
      </c>
      <c r="C2370" t="s">
        <v>22</v>
      </c>
      <c r="D2370">
        <v>10260261</v>
      </c>
      <c r="E2370" t="s">
        <v>88</v>
      </c>
      <c r="F2370">
        <v>66155804</v>
      </c>
      <c r="G2370" t="s">
        <v>729</v>
      </c>
      <c r="H2370" t="s">
        <v>5390</v>
      </c>
      <c r="I2370" s="1">
        <v>45905</v>
      </c>
      <c r="J2370" s="1">
        <v>1</v>
      </c>
      <c r="K2370">
        <v>85</v>
      </c>
    </row>
    <row r="2371" spans="1:11" x14ac:dyDescent="0.75">
      <c r="A2371" t="s">
        <v>10</v>
      </c>
      <c r="B2371" t="s">
        <v>11</v>
      </c>
      <c r="C2371" t="s">
        <v>22</v>
      </c>
      <c r="D2371">
        <v>10260261</v>
      </c>
      <c r="E2371" t="s">
        <v>88</v>
      </c>
      <c r="F2371">
        <v>66155811</v>
      </c>
      <c r="G2371" t="s">
        <v>2788</v>
      </c>
      <c r="H2371" t="s">
        <v>5407</v>
      </c>
      <c r="I2371" s="1">
        <v>44075</v>
      </c>
      <c r="J2371" s="1">
        <v>1</v>
      </c>
      <c r="K2371">
        <v>110</v>
      </c>
    </row>
    <row r="2372" spans="1:11" x14ac:dyDescent="0.75">
      <c r="A2372" t="s">
        <v>10</v>
      </c>
      <c r="B2372" t="s">
        <v>11</v>
      </c>
      <c r="C2372" t="s">
        <v>22</v>
      </c>
      <c r="D2372">
        <v>10260261</v>
      </c>
      <c r="E2372" t="s">
        <v>88</v>
      </c>
      <c r="F2372">
        <v>66155941</v>
      </c>
      <c r="G2372" t="s">
        <v>1524</v>
      </c>
      <c r="H2372" t="s">
        <v>5407</v>
      </c>
      <c r="I2372" s="1">
        <v>45847</v>
      </c>
      <c r="J2372" s="1">
        <v>1</v>
      </c>
      <c r="K2372">
        <v>5</v>
      </c>
    </row>
    <row r="2373" spans="1:11" x14ac:dyDescent="0.75">
      <c r="A2373" t="s">
        <v>10</v>
      </c>
      <c r="B2373" t="s">
        <v>11</v>
      </c>
      <c r="C2373" t="s">
        <v>22</v>
      </c>
      <c r="D2373">
        <v>10260261</v>
      </c>
      <c r="E2373" t="s">
        <v>88</v>
      </c>
      <c r="F2373">
        <v>66155942</v>
      </c>
      <c r="G2373" t="s">
        <v>5049</v>
      </c>
      <c r="H2373" t="s">
        <v>5407</v>
      </c>
      <c r="I2373" s="1">
        <v>46175</v>
      </c>
      <c r="J2373" s="1">
        <v>1</v>
      </c>
      <c r="K2373">
        <v>5</v>
      </c>
    </row>
    <row r="2374" spans="1:11" x14ac:dyDescent="0.75">
      <c r="A2374" t="s">
        <v>10</v>
      </c>
      <c r="B2374" t="s">
        <v>11</v>
      </c>
      <c r="C2374" t="s">
        <v>22</v>
      </c>
      <c r="D2374">
        <v>10260261</v>
      </c>
      <c r="E2374" t="s">
        <v>88</v>
      </c>
      <c r="F2374">
        <v>66155944</v>
      </c>
      <c r="G2374" t="s">
        <v>5372</v>
      </c>
      <c r="H2374" t="s">
        <v>5407</v>
      </c>
      <c r="I2374" s="1">
        <v>46175</v>
      </c>
      <c r="J2374" s="1">
        <v>1</v>
      </c>
      <c r="K2374">
        <v>16</v>
      </c>
    </row>
    <row r="2375" spans="1:11" x14ac:dyDescent="0.75">
      <c r="A2375" t="s">
        <v>10</v>
      </c>
      <c r="B2375" t="s">
        <v>11</v>
      </c>
      <c r="C2375" t="s">
        <v>22</v>
      </c>
      <c r="D2375">
        <v>10260261</v>
      </c>
      <c r="E2375" t="s">
        <v>88</v>
      </c>
      <c r="F2375">
        <v>66155949</v>
      </c>
      <c r="G2375" t="s">
        <v>1969</v>
      </c>
      <c r="H2375" t="s">
        <v>5407</v>
      </c>
      <c r="I2375" s="1">
        <v>46175</v>
      </c>
      <c r="J2375" s="1">
        <v>1</v>
      </c>
      <c r="K2375">
        <v>9</v>
      </c>
    </row>
    <row r="2376" spans="1:11" x14ac:dyDescent="0.75">
      <c r="A2376" t="s">
        <v>10</v>
      </c>
      <c r="B2376" t="s">
        <v>11</v>
      </c>
      <c r="C2376" t="s">
        <v>22</v>
      </c>
      <c r="D2376">
        <v>10260261</v>
      </c>
      <c r="E2376" t="s">
        <v>88</v>
      </c>
      <c r="F2376">
        <v>66156061</v>
      </c>
      <c r="G2376" t="s">
        <v>3211</v>
      </c>
      <c r="H2376" t="s">
        <v>5406</v>
      </c>
      <c r="I2376" s="1">
        <v>44197</v>
      </c>
      <c r="J2376" s="1">
        <v>1</v>
      </c>
      <c r="K2376">
        <v>188</v>
      </c>
    </row>
    <row r="2377" spans="1:11" x14ac:dyDescent="0.75">
      <c r="A2377" t="s">
        <v>10</v>
      </c>
      <c r="B2377" t="s">
        <v>11</v>
      </c>
      <c r="C2377" t="s">
        <v>22</v>
      </c>
      <c r="D2377">
        <v>10260261</v>
      </c>
      <c r="E2377" t="s">
        <v>88</v>
      </c>
      <c r="F2377">
        <v>66156085</v>
      </c>
      <c r="G2377" t="s">
        <v>3207</v>
      </c>
      <c r="H2377" t="s">
        <v>5407</v>
      </c>
      <c r="I2377" s="1">
        <v>43945</v>
      </c>
      <c r="J2377" s="1">
        <v>1</v>
      </c>
      <c r="K2377">
        <v>113</v>
      </c>
    </row>
    <row r="2378" spans="1:11" x14ac:dyDescent="0.75">
      <c r="A2378" t="s">
        <v>10</v>
      </c>
      <c r="B2378" t="s">
        <v>11</v>
      </c>
      <c r="C2378" t="s">
        <v>22</v>
      </c>
      <c r="D2378">
        <v>10260261</v>
      </c>
      <c r="E2378" t="s">
        <v>88</v>
      </c>
      <c r="F2378">
        <v>66156099</v>
      </c>
      <c r="G2378" t="s">
        <v>5297</v>
      </c>
      <c r="H2378" t="s">
        <v>5397</v>
      </c>
      <c r="I2378" s="1">
        <v>43983</v>
      </c>
      <c r="J2378" s="1">
        <v>1</v>
      </c>
      <c r="K2378">
        <v>43</v>
      </c>
    </row>
    <row r="2379" spans="1:11" x14ac:dyDescent="0.75">
      <c r="A2379" t="s">
        <v>10</v>
      </c>
      <c r="B2379" t="s">
        <v>11</v>
      </c>
      <c r="C2379" t="s">
        <v>22</v>
      </c>
      <c r="D2379">
        <v>10260261</v>
      </c>
      <c r="E2379" t="s">
        <v>88</v>
      </c>
      <c r="F2379">
        <v>66156289</v>
      </c>
      <c r="G2379" t="s">
        <v>2091</v>
      </c>
      <c r="H2379" t="s">
        <v>5407</v>
      </c>
      <c r="I2379" s="1">
        <v>45569</v>
      </c>
      <c r="J2379" s="1">
        <v>1</v>
      </c>
      <c r="K2379">
        <v>202</v>
      </c>
    </row>
    <row r="2380" spans="1:11" x14ac:dyDescent="0.75">
      <c r="A2380" t="s">
        <v>10</v>
      </c>
      <c r="B2380" t="s">
        <v>11</v>
      </c>
      <c r="C2380" t="s">
        <v>22</v>
      </c>
      <c r="D2380">
        <v>10260261</v>
      </c>
      <c r="E2380" t="s">
        <v>88</v>
      </c>
      <c r="F2380">
        <v>66156502</v>
      </c>
      <c r="G2380" t="s">
        <v>4814</v>
      </c>
      <c r="H2380" t="s">
        <v>5407</v>
      </c>
      <c r="I2380" s="1">
        <v>43983</v>
      </c>
      <c r="J2380" s="1">
        <v>1</v>
      </c>
      <c r="K2380">
        <v>9</v>
      </c>
    </row>
    <row r="2381" spans="1:11" x14ac:dyDescent="0.75">
      <c r="A2381" t="s">
        <v>10</v>
      </c>
      <c r="B2381" t="s">
        <v>11</v>
      </c>
      <c r="C2381" t="s">
        <v>22</v>
      </c>
      <c r="D2381">
        <v>10260261</v>
      </c>
      <c r="E2381" t="s">
        <v>88</v>
      </c>
      <c r="F2381">
        <v>66156543</v>
      </c>
      <c r="G2381" t="s">
        <v>3172</v>
      </c>
      <c r="H2381" t="s">
        <v>5407</v>
      </c>
      <c r="I2381" s="1">
        <v>43999</v>
      </c>
      <c r="J2381" s="1">
        <v>1</v>
      </c>
      <c r="K2381">
        <v>35</v>
      </c>
    </row>
    <row r="2382" spans="1:11" x14ac:dyDescent="0.75">
      <c r="A2382" t="s">
        <v>10</v>
      </c>
      <c r="B2382" t="s">
        <v>11</v>
      </c>
      <c r="C2382" t="s">
        <v>22</v>
      </c>
      <c r="D2382">
        <v>10260261</v>
      </c>
      <c r="E2382" t="s">
        <v>88</v>
      </c>
      <c r="F2382">
        <v>66156574</v>
      </c>
      <c r="G2382" t="s">
        <v>2372</v>
      </c>
      <c r="H2382" t="s">
        <v>5407</v>
      </c>
      <c r="I2382" s="1">
        <v>44197</v>
      </c>
      <c r="J2382" s="1">
        <v>1</v>
      </c>
      <c r="K2382">
        <v>332</v>
      </c>
    </row>
    <row r="2383" spans="1:11" x14ac:dyDescent="0.75">
      <c r="A2383" t="s">
        <v>10</v>
      </c>
      <c r="B2383" t="s">
        <v>11</v>
      </c>
      <c r="C2383" t="s">
        <v>22</v>
      </c>
      <c r="D2383">
        <v>10260261</v>
      </c>
      <c r="E2383" t="s">
        <v>88</v>
      </c>
      <c r="F2383">
        <v>66156598</v>
      </c>
      <c r="G2383" t="s">
        <v>1454</v>
      </c>
      <c r="H2383" t="s">
        <v>5407</v>
      </c>
      <c r="I2383" s="1">
        <v>45800</v>
      </c>
      <c r="J2383" s="1">
        <v>1</v>
      </c>
      <c r="K2383">
        <v>120</v>
      </c>
    </row>
    <row r="2384" spans="1:11" x14ac:dyDescent="0.75">
      <c r="A2384" t="s">
        <v>10</v>
      </c>
      <c r="B2384" t="s">
        <v>11</v>
      </c>
      <c r="C2384" t="s">
        <v>22</v>
      </c>
      <c r="D2384">
        <v>10260261</v>
      </c>
      <c r="E2384" t="s">
        <v>88</v>
      </c>
      <c r="F2384">
        <v>66156698</v>
      </c>
      <c r="G2384" t="s">
        <v>725</v>
      </c>
      <c r="H2384" t="s">
        <v>5407</v>
      </c>
      <c r="I2384" s="1">
        <v>44088</v>
      </c>
      <c r="J2384" s="1">
        <v>1</v>
      </c>
      <c r="K2384">
        <v>594</v>
      </c>
    </row>
    <row r="2385" spans="1:11" x14ac:dyDescent="0.75">
      <c r="A2385" t="s">
        <v>10</v>
      </c>
      <c r="B2385" t="s">
        <v>11</v>
      </c>
      <c r="C2385" t="s">
        <v>22</v>
      </c>
      <c r="D2385">
        <v>10260262</v>
      </c>
      <c r="E2385" t="s">
        <v>23</v>
      </c>
      <c r="F2385">
        <v>66100011</v>
      </c>
      <c r="G2385" t="s">
        <v>4573</v>
      </c>
      <c r="H2385" t="s">
        <v>5407</v>
      </c>
      <c r="I2385" s="1">
        <v>42856</v>
      </c>
      <c r="J2385" s="1">
        <v>1</v>
      </c>
      <c r="K2385">
        <v>110</v>
      </c>
    </row>
    <row r="2386" spans="1:11" x14ac:dyDescent="0.75">
      <c r="A2386" t="s">
        <v>10</v>
      </c>
      <c r="B2386" t="s">
        <v>11</v>
      </c>
      <c r="C2386" t="s">
        <v>22</v>
      </c>
      <c r="D2386">
        <v>10260262</v>
      </c>
      <c r="E2386" t="s">
        <v>23</v>
      </c>
      <c r="F2386">
        <v>66100108</v>
      </c>
      <c r="G2386" t="s">
        <v>5046</v>
      </c>
      <c r="H2386" t="s">
        <v>5406</v>
      </c>
      <c r="I2386" s="1">
        <v>42856</v>
      </c>
      <c r="J2386" s="1">
        <v>1</v>
      </c>
      <c r="K2386">
        <v>350</v>
      </c>
    </row>
    <row r="2387" spans="1:11" x14ac:dyDescent="0.75">
      <c r="A2387" t="s">
        <v>10</v>
      </c>
      <c r="B2387" t="s">
        <v>11</v>
      </c>
      <c r="C2387" t="s">
        <v>22</v>
      </c>
      <c r="D2387">
        <v>10260262</v>
      </c>
      <c r="E2387" t="s">
        <v>23</v>
      </c>
      <c r="F2387">
        <v>66100112</v>
      </c>
      <c r="G2387" t="s">
        <v>2924</v>
      </c>
      <c r="H2387" t="s">
        <v>5406</v>
      </c>
      <c r="I2387" s="1">
        <v>42856</v>
      </c>
      <c r="J2387" s="1">
        <v>1</v>
      </c>
      <c r="K2387">
        <v>436</v>
      </c>
    </row>
    <row r="2388" spans="1:11" x14ac:dyDescent="0.75">
      <c r="A2388" t="s">
        <v>10</v>
      </c>
      <c r="B2388" t="s">
        <v>11</v>
      </c>
      <c r="C2388" t="s">
        <v>22</v>
      </c>
      <c r="D2388">
        <v>10260262</v>
      </c>
      <c r="E2388" t="s">
        <v>23</v>
      </c>
      <c r="F2388">
        <v>66100144</v>
      </c>
      <c r="G2388" t="s">
        <v>3426</v>
      </c>
      <c r="H2388" t="s">
        <v>5397</v>
      </c>
      <c r="I2388" s="1">
        <v>42856</v>
      </c>
      <c r="J2388" s="1">
        <v>1</v>
      </c>
      <c r="K2388">
        <v>470</v>
      </c>
    </row>
    <row r="2389" spans="1:11" x14ac:dyDescent="0.75">
      <c r="A2389" t="s">
        <v>10</v>
      </c>
      <c r="B2389" t="s">
        <v>11</v>
      </c>
      <c r="C2389" t="s">
        <v>22</v>
      </c>
      <c r="D2389">
        <v>10260262</v>
      </c>
      <c r="E2389" t="s">
        <v>23</v>
      </c>
      <c r="F2389">
        <v>66100589</v>
      </c>
      <c r="G2389" t="s">
        <v>4500</v>
      </c>
      <c r="H2389" t="s">
        <v>5407</v>
      </c>
      <c r="I2389" s="1">
        <v>45772</v>
      </c>
      <c r="J2389" s="1">
        <v>1</v>
      </c>
      <c r="K2389">
        <v>94</v>
      </c>
    </row>
    <row r="2390" spans="1:11" x14ac:dyDescent="0.75">
      <c r="A2390" t="s">
        <v>10</v>
      </c>
      <c r="B2390" t="s">
        <v>11</v>
      </c>
      <c r="C2390" t="s">
        <v>22</v>
      </c>
      <c r="D2390">
        <v>10260262</v>
      </c>
      <c r="E2390" t="s">
        <v>23</v>
      </c>
      <c r="F2390">
        <v>66100792</v>
      </c>
      <c r="G2390" t="s">
        <v>5146</v>
      </c>
      <c r="H2390" t="s">
        <v>5406</v>
      </c>
      <c r="I2390" s="1">
        <v>42856</v>
      </c>
      <c r="J2390" s="1">
        <v>1</v>
      </c>
      <c r="K2390">
        <v>475</v>
      </c>
    </row>
    <row r="2391" spans="1:11" x14ac:dyDescent="0.75">
      <c r="A2391" t="s">
        <v>10</v>
      </c>
      <c r="B2391" t="s">
        <v>11</v>
      </c>
      <c r="C2391" t="s">
        <v>22</v>
      </c>
      <c r="D2391">
        <v>10260262</v>
      </c>
      <c r="E2391" t="s">
        <v>23</v>
      </c>
      <c r="F2391">
        <v>66100981</v>
      </c>
      <c r="G2391" t="s">
        <v>3097</v>
      </c>
      <c r="H2391" t="s">
        <v>5407</v>
      </c>
      <c r="I2391" s="1">
        <v>46154</v>
      </c>
      <c r="J2391" s="1">
        <v>1</v>
      </c>
      <c r="K2391">
        <v>8</v>
      </c>
    </row>
    <row r="2392" spans="1:11" x14ac:dyDescent="0.75">
      <c r="A2392" t="s">
        <v>10</v>
      </c>
      <c r="B2392" t="s">
        <v>11</v>
      </c>
      <c r="C2392" t="s">
        <v>22</v>
      </c>
      <c r="D2392">
        <v>10260262</v>
      </c>
      <c r="E2392" t="s">
        <v>23</v>
      </c>
      <c r="F2392">
        <v>66101045</v>
      </c>
      <c r="G2392" t="s">
        <v>1320</v>
      </c>
      <c r="H2392" t="s">
        <v>5416</v>
      </c>
      <c r="I2392" s="1">
        <v>46106</v>
      </c>
      <c r="J2392" s="1">
        <v>1</v>
      </c>
      <c r="K2392">
        <v>148</v>
      </c>
    </row>
    <row r="2393" spans="1:11" x14ac:dyDescent="0.75">
      <c r="A2393" t="s">
        <v>10</v>
      </c>
      <c r="B2393" t="s">
        <v>11</v>
      </c>
      <c r="C2393" t="s">
        <v>22</v>
      </c>
      <c r="D2393">
        <v>10260262</v>
      </c>
      <c r="E2393" t="s">
        <v>23</v>
      </c>
      <c r="F2393">
        <v>66101234</v>
      </c>
      <c r="G2393" t="s">
        <v>3455</v>
      </c>
      <c r="H2393" t="s">
        <v>5407</v>
      </c>
      <c r="I2393" s="1">
        <v>45159</v>
      </c>
      <c r="J2393" s="1">
        <v>1</v>
      </c>
      <c r="K2393">
        <v>10</v>
      </c>
    </row>
    <row r="2394" spans="1:11" x14ac:dyDescent="0.75">
      <c r="A2394" t="s">
        <v>10</v>
      </c>
      <c r="B2394" t="s">
        <v>11</v>
      </c>
      <c r="C2394" t="s">
        <v>22</v>
      </c>
      <c r="D2394">
        <v>10260262</v>
      </c>
      <c r="E2394" t="s">
        <v>23</v>
      </c>
      <c r="F2394">
        <v>66101378</v>
      </c>
      <c r="G2394" t="s">
        <v>638</v>
      </c>
      <c r="H2394" t="s">
        <v>5397</v>
      </c>
      <c r="I2394" s="1">
        <v>44197</v>
      </c>
      <c r="J2394" s="1">
        <v>1</v>
      </c>
      <c r="K2394">
        <v>335</v>
      </c>
    </row>
    <row r="2395" spans="1:11" x14ac:dyDescent="0.75">
      <c r="A2395" t="s">
        <v>10</v>
      </c>
      <c r="B2395" t="s">
        <v>11</v>
      </c>
      <c r="C2395" t="s">
        <v>22</v>
      </c>
      <c r="D2395">
        <v>10260262</v>
      </c>
      <c r="E2395" t="s">
        <v>23</v>
      </c>
      <c r="F2395">
        <v>66101386</v>
      </c>
      <c r="G2395" t="s">
        <v>7051</v>
      </c>
      <c r="H2395" t="s">
        <v>5407</v>
      </c>
      <c r="I2395" s="1">
        <v>44197</v>
      </c>
      <c r="J2395" s="1">
        <v>1</v>
      </c>
      <c r="K2395">
        <v>45</v>
      </c>
    </row>
    <row r="2396" spans="1:11" x14ac:dyDescent="0.75">
      <c r="A2396" t="s">
        <v>10</v>
      </c>
      <c r="B2396" t="s">
        <v>11</v>
      </c>
      <c r="C2396" t="s">
        <v>22</v>
      </c>
      <c r="D2396">
        <v>10260262</v>
      </c>
      <c r="E2396" t="s">
        <v>23</v>
      </c>
      <c r="F2396">
        <v>66101389</v>
      </c>
      <c r="G2396" t="s">
        <v>4861</v>
      </c>
      <c r="H2396" t="s">
        <v>5407</v>
      </c>
      <c r="I2396" s="1">
        <v>46129</v>
      </c>
      <c r="J2396" s="1">
        <v>1</v>
      </c>
      <c r="K2396">
        <v>6</v>
      </c>
    </row>
    <row r="2397" spans="1:11" x14ac:dyDescent="0.75">
      <c r="A2397" t="s">
        <v>10</v>
      </c>
      <c r="B2397" t="s">
        <v>11</v>
      </c>
      <c r="C2397" t="s">
        <v>22</v>
      </c>
      <c r="D2397">
        <v>10260262</v>
      </c>
      <c r="E2397" t="s">
        <v>23</v>
      </c>
      <c r="F2397">
        <v>66101455</v>
      </c>
      <c r="G2397" t="s">
        <v>3348</v>
      </c>
      <c r="H2397" t="s">
        <v>5413</v>
      </c>
      <c r="I2397" s="1">
        <v>45597</v>
      </c>
      <c r="J2397" s="1">
        <v>1</v>
      </c>
      <c r="K2397">
        <v>3097</v>
      </c>
    </row>
    <row r="2398" spans="1:11" x14ac:dyDescent="0.75">
      <c r="A2398" t="s">
        <v>10</v>
      </c>
      <c r="B2398" t="s">
        <v>11</v>
      </c>
      <c r="C2398" t="s">
        <v>22</v>
      </c>
      <c r="D2398">
        <v>10260262</v>
      </c>
      <c r="E2398" t="s">
        <v>23</v>
      </c>
      <c r="F2398">
        <v>66101470</v>
      </c>
      <c r="G2398" t="s">
        <v>429</v>
      </c>
      <c r="H2398" t="s">
        <v>5407</v>
      </c>
      <c r="I2398" s="1">
        <v>45900</v>
      </c>
      <c r="J2398" s="1">
        <v>1</v>
      </c>
      <c r="K2398">
        <v>380</v>
      </c>
    </row>
    <row r="2399" spans="1:11" x14ac:dyDescent="0.75">
      <c r="A2399" t="s">
        <v>10</v>
      </c>
      <c r="B2399" t="s">
        <v>11</v>
      </c>
      <c r="C2399" t="s">
        <v>22</v>
      </c>
      <c r="D2399">
        <v>10260262</v>
      </c>
      <c r="E2399" t="s">
        <v>23</v>
      </c>
      <c r="F2399">
        <v>66101478</v>
      </c>
      <c r="G2399" t="s">
        <v>427</v>
      </c>
      <c r="H2399" t="s">
        <v>5407</v>
      </c>
      <c r="I2399" s="1">
        <v>46150</v>
      </c>
      <c r="J2399" s="1">
        <v>1</v>
      </c>
      <c r="K2399">
        <v>15</v>
      </c>
    </row>
    <row r="2400" spans="1:11" x14ac:dyDescent="0.75">
      <c r="A2400" t="s">
        <v>10</v>
      </c>
      <c r="B2400" t="s">
        <v>11</v>
      </c>
      <c r="C2400" t="s">
        <v>22</v>
      </c>
      <c r="D2400">
        <v>10260262</v>
      </c>
      <c r="E2400" t="s">
        <v>23</v>
      </c>
      <c r="F2400">
        <v>66101501</v>
      </c>
      <c r="G2400" t="s">
        <v>3523</v>
      </c>
      <c r="H2400" t="s">
        <v>5390</v>
      </c>
      <c r="I2400" s="1">
        <v>45820</v>
      </c>
      <c r="J2400" s="1">
        <v>1</v>
      </c>
      <c r="K2400">
        <v>10</v>
      </c>
    </row>
    <row r="2401" spans="1:11" x14ac:dyDescent="0.75">
      <c r="A2401" t="s">
        <v>10</v>
      </c>
      <c r="B2401" t="s">
        <v>11</v>
      </c>
      <c r="C2401" t="s">
        <v>22</v>
      </c>
      <c r="D2401">
        <v>10260262</v>
      </c>
      <c r="E2401" t="s">
        <v>23</v>
      </c>
      <c r="F2401">
        <v>66101517</v>
      </c>
      <c r="G2401" t="s">
        <v>2764</v>
      </c>
      <c r="H2401" t="s">
        <v>5407</v>
      </c>
      <c r="I2401" s="1">
        <v>46092</v>
      </c>
      <c r="J2401" s="1">
        <v>1</v>
      </c>
      <c r="K2401">
        <v>5</v>
      </c>
    </row>
    <row r="2402" spans="1:11" x14ac:dyDescent="0.75">
      <c r="A2402" t="s">
        <v>10</v>
      </c>
      <c r="B2402" t="s">
        <v>11</v>
      </c>
      <c r="C2402" t="s">
        <v>22</v>
      </c>
      <c r="D2402">
        <v>10260262</v>
      </c>
      <c r="E2402" t="s">
        <v>23</v>
      </c>
      <c r="F2402">
        <v>66101543</v>
      </c>
      <c r="G2402" t="s">
        <v>5000</v>
      </c>
      <c r="H2402" t="s">
        <v>5407</v>
      </c>
      <c r="I2402" s="1">
        <v>44256</v>
      </c>
      <c r="J2402" s="1">
        <v>1</v>
      </c>
      <c r="K2402">
        <v>685</v>
      </c>
    </row>
    <row r="2403" spans="1:11" x14ac:dyDescent="0.75">
      <c r="A2403" t="s">
        <v>10</v>
      </c>
      <c r="B2403" t="s">
        <v>11</v>
      </c>
      <c r="C2403" t="s">
        <v>22</v>
      </c>
      <c r="D2403">
        <v>10260262</v>
      </c>
      <c r="E2403" t="s">
        <v>23</v>
      </c>
      <c r="F2403">
        <v>66101575</v>
      </c>
      <c r="G2403" t="s">
        <v>5168</v>
      </c>
      <c r="H2403" t="s">
        <v>5407</v>
      </c>
      <c r="I2403" s="1">
        <v>45463</v>
      </c>
      <c r="J2403" s="1">
        <v>1</v>
      </c>
      <c r="K2403">
        <v>826</v>
      </c>
    </row>
    <row r="2404" spans="1:11" x14ac:dyDescent="0.75">
      <c r="A2404" t="s">
        <v>10</v>
      </c>
      <c r="B2404" t="s">
        <v>11</v>
      </c>
      <c r="C2404" t="s">
        <v>22</v>
      </c>
      <c r="D2404">
        <v>10260262</v>
      </c>
      <c r="E2404" t="s">
        <v>23</v>
      </c>
      <c r="F2404">
        <v>66101838</v>
      </c>
      <c r="G2404" t="s">
        <v>1209</v>
      </c>
      <c r="H2404" t="s">
        <v>5406</v>
      </c>
      <c r="I2404" s="1">
        <v>42856</v>
      </c>
      <c r="J2404" s="1">
        <v>1</v>
      </c>
      <c r="K2404">
        <v>17</v>
      </c>
    </row>
    <row r="2405" spans="1:11" x14ac:dyDescent="0.75">
      <c r="A2405" t="s">
        <v>10</v>
      </c>
      <c r="B2405" t="s">
        <v>11</v>
      </c>
      <c r="C2405" t="s">
        <v>22</v>
      </c>
      <c r="D2405">
        <v>10260262</v>
      </c>
      <c r="E2405" t="s">
        <v>23</v>
      </c>
      <c r="F2405">
        <v>66102020</v>
      </c>
      <c r="G2405" t="s">
        <v>5366</v>
      </c>
      <c r="H2405" t="s">
        <v>5407</v>
      </c>
      <c r="I2405" s="1">
        <v>46116</v>
      </c>
      <c r="J2405" s="1">
        <v>1</v>
      </c>
      <c r="K2405">
        <v>3</v>
      </c>
    </row>
    <row r="2406" spans="1:11" x14ac:dyDescent="0.75">
      <c r="A2406" t="s">
        <v>10</v>
      </c>
      <c r="B2406" t="s">
        <v>11</v>
      </c>
      <c r="C2406" t="s">
        <v>22</v>
      </c>
      <c r="D2406">
        <v>10260262</v>
      </c>
      <c r="E2406" t="s">
        <v>23</v>
      </c>
      <c r="F2406">
        <v>66102186</v>
      </c>
      <c r="G2406" t="s">
        <v>1116</v>
      </c>
      <c r="H2406" t="s">
        <v>5407</v>
      </c>
      <c r="I2406" s="1">
        <v>42856</v>
      </c>
      <c r="J2406" s="1">
        <v>1</v>
      </c>
      <c r="K2406">
        <v>500</v>
      </c>
    </row>
    <row r="2407" spans="1:11" x14ac:dyDescent="0.75">
      <c r="A2407" t="s">
        <v>10</v>
      </c>
      <c r="B2407" t="s">
        <v>11</v>
      </c>
      <c r="C2407" t="s">
        <v>22</v>
      </c>
      <c r="D2407">
        <v>10260262</v>
      </c>
      <c r="E2407" t="s">
        <v>23</v>
      </c>
      <c r="F2407">
        <v>66102195</v>
      </c>
      <c r="G2407" t="s">
        <v>2132</v>
      </c>
      <c r="H2407" t="s">
        <v>5407</v>
      </c>
      <c r="I2407" s="1">
        <v>42856</v>
      </c>
      <c r="J2407" s="1">
        <v>1</v>
      </c>
      <c r="K2407">
        <v>100</v>
      </c>
    </row>
    <row r="2408" spans="1:11" x14ac:dyDescent="0.75">
      <c r="A2408" t="s">
        <v>10</v>
      </c>
      <c r="B2408" t="s">
        <v>11</v>
      </c>
      <c r="C2408" t="s">
        <v>22</v>
      </c>
      <c r="D2408">
        <v>10260262</v>
      </c>
      <c r="E2408" t="s">
        <v>23</v>
      </c>
      <c r="F2408">
        <v>66102206</v>
      </c>
      <c r="G2408" t="s">
        <v>2477</v>
      </c>
      <c r="H2408" t="s">
        <v>5407</v>
      </c>
      <c r="I2408" s="1">
        <v>42856</v>
      </c>
      <c r="J2408" s="1">
        <v>1</v>
      </c>
      <c r="K2408">
        <v>515</v>
      </c>
    </row>
    <row r="2409" spans="1:11" x14ac:dyDescent="0.75">
      <c r="A2409" t="s">
        <v>10</v>
      </c>
      <c r="B2409" t="s">
        <v>11</v>
      </c>
      <c r="C2409" t="s">
        <v>22</v>
      </c>
      <c r="D2409">
        <v>10260262</v>
      </c>
      <c r="E2409" t="s">
        <v>23</v>
      </c>
      <c r="F2409">
        <v>66102211</v>
      </c>
      <c r="G2409" t="s">
        <v>2837</v>
      </c>
      <c r="H2409" t="s">
        <v>5397</v>
      </c>
      <c r="I2409" s="1">
        <v>42856</v>
      </c>
      <c r="J2409" s="1">
        <v>1</v>
      </c>
      <c r="K2409">
        <v>1298</v>
      </c>
    </row>
    <row r="2410" spans="1:11" x14ac:dyDescent="0.75">
      <c r="A2410" t="s">
        <v>10</v>
      </c>
      <c r="B2410" t="s">
        <v>11</v>
      </c>
      <c r="C2410" t="s">
        <v>22</v>
      </c>
      <c r="D2410">
        <v>10260262</v>
      </c>
      <c r="E2410" t="s">
        <v>23</v>
      </c>
      <c r="F2410">
        <v>66102212</v>
      </c>
      <c r="G2410" t="s">
        <v>2839</v>
      </c>
      <c r="H2410" t="s">
        <v>5407</v>
      </c>
      <c r="I2410" s="1">
        <v>46094</v>
      </c>
      <c r="J2410" s="1">
        <v>1</v>
      </c>
      <c r="K2410">
        <v>210</v>
      </c>
    </row>
    <row r="2411" spans="1:11" x14ac:dyDescent="0.75">
      <c r="A2411" t="s">
        <v>10</v>
      </c>
      <c r="B2411" t="s">
        <v>11</v>
      </c>
      <c r="C2411" t="s">
        <v>22</v>
      </c>
      <c r="D2411">
        <v>10260262</v>
      </c>
      <c r="E2411" t="s">
        <v>23</v>
      </c>
      <c r="F2411">
        <v>66102223</v>
      </c>
      <c r="G2411" t="s">
        <v>4363</v>
      </c>
      <c r="H2411" t="s">
        <v>5407</v>
      </c>
      <c r="I2411" s="1">
        <v>42856</v>
      </c>
      <c r="J2411" s="1">
        <v>1</v>
      </c>
      <c r="K2411">
        <v>105</v>
      </c>
    </row>
    <row r="2412" spans="1:11" x14ac:dyDescent="0.75">
      <c r="A2412" t="s">
        <v>10</v>
      </c>
      <c r="B2412" t="s">
        <v>11</v>
      </c>
      <c r="C2412" t="s">
        <v>22</v>
      </c>
      <c r="D2412">
        <v>10260262</v>
      </c>
      <c r="E2412" t="s">
        <v>23</v>
      </c>
      <c r="F2412">
        <v>66102231</v>
      </c>
      <c r="G2412" t="s">
        <v>3836</v>
      </c>
      <c r="H2412" t="s">
        <v>5407</v>
      </c>
      <c r="I2412" s="1">
        <v>42856</v>
      </c>
      <c r="J2412" s="1">
        <v>1</v>
      </c>
      <c r="K2412">
        <v>35</v>
      </c>
    </row>
    <row r="2413" spans="1:11" x14ac:dyDescent="0.75">
      <c r="A2413" t="s">
        <v>10</v>
      </c>
      <c r="B2413" t="s">
        <v>11</v>
      </c>
      <c r="C2413" t="s">
        <v>22</v>
      </c>
      <c r="D2413">
        <v>10260262</v>
      </c>
      <c r="E2413" t="s">
        <v>23</v>
      </c>
      <c r="F2413">
        <v>66102240</v>
      </c>
      <c r="G2413" t="s">
        <v>4645</v>
      </c>
      <c r="H2413" t="s">
        <v>5413</v>
      </c>
      <c r="I2413" s="1">
        <v>45724</v>
      </c>
      <c r="J2413" s="1">
        <v>1</v>
      </c>
      <c r="K2413">
        <v>815</v>
      </c>
    </row>
    <row r="2414" spans="1:11" x14ac:dyDescent="0.75">
      <c r="A2414" t="s">
        <v>10</v>
      </c>
      <c r="B2414" t="s">
        <v>11</v>
      </c>
      <c r="C2414" t="s">
        <v>22</v>
      </c>
      <c r="D2414">
        <v>10260262</v>
      </c>
      <c r="E2414" t="s">
        <v>23</v>
      </c>
      <c r="F2414">
        <v>66102263</v>
      </c>
      <c r="G2414" t="s">
        <v>5166</v>
      </c>
      <c r="H2414" t="s">
        <v>5397</v>
      </c>
      <c r="I2414" s="1">
        <v>42856</v>
      </c>
      <c r="J2414" s="1">
        <v>1</v>
      </c>
      <c r="K2414">
        <v>299</v>
      </c>
    </row>
    <row r="2415" spans="1:11" x14ac:dyDescent="0.75">
      <c r="A2415" t="s">
        <v>10</v>
      </c>
      <c r="B2415" t="s">
        <v>11</v>
      </c>
      <c r="C2415" t="s">
        <v>22</v>
      </c>
      <c r="D2415">
        <v>10260262</v>
      </c>
      <c r="E2415" t="s">
        <v>23</v>
      </c>
      <c r="F2415">
        <v>66102281</v>
      </c>
      <c r="G2415" t="s">
        <v>466</v>
      </c>
      <c r="H2415" t="s">
        <v>5420</v>
      </c>
      <c r="I2415" s="1">
        <v>46081</v>
      </c>
      <c r="J2415" s="1">
        <v>1</v>
      </c>
      <c r="K2415">
        <v>280</v>
      </c>
    </row>
    <row r="2416" spans="1:11" x14ac:dyDescent="0.75">
      <c r="A2416" t="s">
        <v>10</v>
      </c>
      <c r="B2416" t="s">
        <v>11</v>
      </c>
      <c r="C2416" t="s">
        <v>22</v>
      </c>
      <c r="D2416">
        <v>10260262</v>
      </c>
      <c r="E2416" t="s">
        <v>23</v>
      </c>
      <c r="F2416">
        <v>66102312</v>
      </c>
      <c r="G2416" t="s">
        <v>3840</v>
      </c>
      <c r="H2416" t="s">
        <v>5413</v>
      </c>
      <c r="I2416" s="1">
        <v>42856</v>
      </c>
      <c r="J2416" s="1">
        <v>1</v>
      </c>
      <c r="K2416">
        <v>60</v>
      </c>
    </row>
    <row r="2417" spans="1:11" x14ac:dyDescent="0.75">
      <c r="A2417" t="s">
        <v>10</v>
      </c>
      <c r="B2417" t="s">
        <v>11</v>
      </c>
      <c r="C2417" t="s">
        <v>22</v>
      </c>
      <c r="D2417">
        <v>10260262</v>
      </c>
      <c r="E2417" t="s">
        <v>23</v>
      </c>
      <c r="F2417">
        <v>66102494</v>
      </c>
      <c r="G2417" t="s">
        <v>3871</v>
      </c>
      <c r="H2417" t="s">
        <v>5407</v>
      </c>
      <c r="I2417" s="1">
        <v>42856</v>
      </c>
      <c r="J2417" s="1">
        <v>1</v>
      </c>
      <c r="K2417">
        <v>50</v>
      </c>
    </row>
    <row r="2418" spans="1:11" x14ac:dyDescent="0.75">
      <c r="A2418" t="s">
        <v>10</v>
      </c>
      <c r="B2418" t="s">
        <v>11</v>
      </c>
      <c r="C2418" t="s">
        <v>22</v>
      </c>
      <c r="D2418">
        <v>10260262</v>
      </c>
      <c r="E2418" t="s">
        <v>23</v>
      </c>
      <c r="F2418">
        <v>66102498</v>
      </c>
      <c r="G2418" t="s">
        <v>5014</v>
      </c>
      <c r="H2418" t="s">
        <v>5397</v>
      </c>
      <c r="I2418" s="1">
        <v>42856</v>
      </c>
      <c r="J2418" s="1">
        <v>1</v>
      </c>
      <c r="K2418">
        <v>250</v>
      </c>
    </row>
    <row r="2419" spans="1:11" x14ac:dyDescent="0.75">
      <c r="A2419" t="s">
        <v>10</v>
      </c>
      <c r="B2419" t="s">
        <v>11</v>
      </c>
      <c r="C2419" t="s">
        <v>22</v>
      </c>
      <c r="D2419">
        <v>10260262</v>
      </c>
      <c r="E2419" t="s">
        <v>23</v>
      </c>
      <c r="F2419">
        <v>66102506</v>
      </c>
      <c r="G2419" t="s">
        <v>5230</v>
      </c>
      <c r="H2419" t="s">
        <v>5406</v>
      </c>
      <c r="I2419" s="1">
        <v>42856</v>
      </c>
      <c r="J2419" s="1">
        <v>1</v>
      </c>
      <c r="K2419">
        <v>720</v>
      </c>
    </row>
    <row r="2420" spans="1:11" x14ac:dyDescent="0.75">
      <c r="A2420" t="s">
        <v>10</v>
      </c>
      <c r="B2420" t="s">
        <v>11</v>
      </c>
      <c r="C2420" t="s">
        <v>22</v>
      </c>
      <c r="D2420">
        <v>10260262</v>
      </c>
      <c r="E2420" t="s">
        <v>23</v>
      </c>
      <c r="F2420">
        <v>66102687</v>
      </c>
      <c r="G2420" t="s">
        <v>3865</v>
      </c>
      <c r="H2420" t="s">
        <v>5407</v>
      </c>
      <c r="I2420" s="1">
        <v>46001</v>
      </c>
      <c r="J2420" s="1">
        <v>1</v>
      </c>
      <c r="K2420">
        <v>20</v>
      </c>
    </row>
    <row r="2421" spans="1:11" x14ac:dyDescent="0.75">
      <c r="A2421" t="s">
        <v>10</v>
      </c>
      <c r="B2421" t="s">
        <v>11</v>
      </c>
      <c r="C2421" t="s">
        <v>22</v>
      </c>
      <c r="D2421">
        <v>10260262</v>
      </c>
      <c r="E2421" t="s">
        <v>23</v>
      </c>
      <c r="F2421">
        <v>66102688</v>
      </c>
      <c r="G2421" t="s">
        <v>2930</v>
      </c>
      <c r="H2421" t="s">
        <v>5407</v>
      </c>
      <c r="I2421" s="1">
        <v>43040</v>
      </c>
      <c r="J2421" s="1">
        <v>1</v>
      </c>
      <c r="K2421">
        <v>60</v>
      </c>
    </row>
    <row r="2422" spans="1:11" x14ac:dyDescent="0.75">
      <c r="A2422" t="s">
        <v>10</v>
      </c>
      <c r="B2422" t="s">
        <v>11</v>
      </c>
      <c r="C2422" t="s">
        <v>22</v>
      </c>
      <c r="D2422">
        <v>10260262</v>
      </c>
      <c r="E2422" t="s">
        <v>23</v>
      </c>
      <c r="F2422">
        <v>66102692</v>
      </c>
      <c r="G2422" t="s">
        <v>2608</v>
      </c>
      <c r="H2422" t="s">
        <v>5407</v>
      </c>
      <c r="I2422" s="1">
        <v>46116</v>
      </c>
      <c r="J2422" s="1">
        <v>1</v>
      </c>
      <c r="K2422">
        <v>155</v>
      </c>
    </row>
    <row r="2423" spans="1:11" x14ac:dyDescent="0.75">
      <c r="A2423" t="s">
        <v>10</v>
      </c>
      <c r="B2423" t="s">
        <v>11</v>
      </c>
      <c r="C2423" t="s">
        <v>22</v>
      </c>
      <c r="D2423">
        <v>10260262</v>
      </c>
      <c r="E2423" t="s">
        <v>23</v>
      </c>
      <c r="F2423">
        <v>66102801</v>
      </c>
      <c r="G2423" t="s">
        <v>7052</v>
      </c>
      <c r="H2423" t="s">
        <v>5407</v>
      </c>
      <c r="I2423" s="1">
        <v>42856</v>
      </c>
      <c r="J2423" s="1">
        <v>1</v>
      </c>
      <c r="K2423">
        <v>157</v>
      </c>
    </row>
    <row r="2424" spans="1:11" x14ac:dyDescent="0.75">
      <c r="A2424" t="s">
        <v>10</v>
      </c>
      <c r="B2424" t="s">
        <v>11</v>
      </c>
      <c r="C2424" t="s">
        <v>22</v>
      </c>
      <c r="D2424">
        <v>10260262</v>
      </c>
      <c r="E2424" t="s">
        <v>23</v>
      </c>
      <c r="F2424">
        <v>66103106</v>
      </c>
      <c r="G2424" t="s">
        <v>2631</v>
      </c>
      <c r="H2424" t="s">
        <v>5407</v>
      </c>
      <c r="I2424" s="1">
        <v>46141</v>
      </c>
      <c r="J2424" s="1">
        <v>1</v>
      </c>
      <c r="K2424">
        <v>100</v>
      </c>
    </row>
    <row r="2425" spans="1:11" x14ac:dyDescent="0.75">
      <c r="A2425" t="s">
        <v>10</v>
      </c>
      <c r="B2425" t="s">
        <v>11</v>
      </c>
      <c r="C2425" t="s">
        <v>22</v>
      </c>
      <c r="D2425">
        <v>10260262</v>
      </c>
      <c r="E2425" t="s">
        <v>23</v>
      </c>
      <c r="F2425">
        <v>66103109</v>
      </c>
      <c r="G2425" t="s">
        <v>847</v>
      </c>
      <c r="H2425" t="s">
        <v>5407</v>
      </c>
      <c r="I2425" s="1">
        <v>46116</v>
      </c>
      <c r="J2425" s="1">
        <v>1</v>
      </c>
      <c r="K2425">
        <v>135</v>
      </c>
    </row>
    <row r="2426" spans="1:11" x14ac:dyDescent="0.75">
      <c r="A2426" t="s">
        <v>10</v>
      </c>
      <c r="B2426" t="s">
        <v>11</v>
      </c>
      <c r="C2426" t="s">
        <v>22</v>
      </c>
      <c r="D2426">
        <v>10260262</v>
      </c>
      <c r="E2426" t="s">
        <v>23</v>
      </c>
      <c r="F2426">
        <v>66103121</v>
      </c>
      <c r="G2426" t="s">
        <v>2941</v>
      </c>
      <c r="H2426" t="s">
        <v>5406</v>
      </c>
      <c r="I2426" s="1">
        <v>46116</v>
      </c>
      <c r="J2426" s="1">
        <v>1</v>
      </c>
      <c r="K2426">
        <v>230</v>
      </c>
    </row>
    <row r="2427" spans="1:11" x14ac:dyDescent="0.75">
      <c r="A2427" t="s">
        <v>10</v>
      </c>
      <c r="B2427" t="s">
        <v>11</v>
      </c>
      <c r="C2427" t="s">
        <v>22</v>
      </c>
      <c r="D2427">
        <v>10260262</v>
      </c>
      <c r="E2427" t="s">
        <v>23</v>
      </c>
      <c r="F2427">
        <v>66103125</v>
      </c>
      <c r="G2427" t="s">
        <v>36</v>
      </c>
      <c r="H2427" t="s">
        <v>5397</v>
      </c>
      <c r="I2427" s="1">
        <v>46134</v>
      </c>
      <c r="J2427" s="1">
        <v>1</v>
      </c>
      <c r="K2427">
        <v>145</v>
      </c>
    </row>
    <row r="2428" spans="1:11" x14ac:dyDescent="0.75">
      <c r="A2428" t="s">
        <v>10</v>
      </c>
      <c r="B2428" t="s">
        <v>11</v>
      </c>
      <c r="C2428" t="s">
        <v>22</v>
      </c>
      <c r="D2428">
        <v>10260262</v>
      </c>
      <c r="E2428" t="s">
        <v>23</v>
      </c>
      <c r="F2428">
        <v>66103128</v>
      </c>
      <c r="G2428" t="s">
        <v>1098</v>
      </c>
      <c r="H2428" t="s">
        <v>5407</v>
      </c>
      <c r="I2428" s="1">
        <v>45739</v>
      </c>
      <c r="J2428" s="1">
        <v>1</v>
      </c>
      <c r="K2428">
        <v>175</v>
      </c>
    </row>
    <row r="2429" spans="1:11" x14ac:dyDescent="0.75">
      <c r="A2429" t="s">
        <v>10</v>
      </c>
      <c r="B2429" t="s">
        <v>11</v>
      </c>
      <c r="C2429" t="s">
        <v>22</v>
      </c>
      <c r="D2429">
        <v>10260262</v>
      </c>
      <c r="E2429" t="s">
        <v>23</v>
      </c>
      <c r="F2429">
        <v>66103135</v>
      </c>
      <c r="G2429" t="s">
        <v>325</v>
      </c>
      <c r="H2429" t="s">
        <v>5407</v>
      </c>
      <c r="I2429" s="1">
        <v>46104</v>
      </c>
      <c r="J2429" s="1">
        <v>1</v>
      </c>
      <c r="K2429">
        <v>325</v>
      </c>
    </row>
    <row r="2430" spans="1:11" x14ac:dyDescent="0.75">
      <c r="A2430" t="s">
        <v>10</v>
      </c>
      <c r="B2430" t="s">
        <v>11</v>
      </c>
      <c r="C2430" t="s">
        <v>22</v>
      </c>
      <c r="D2430">
        <v>10260262</v>
      </c>
      <c r="E2430" t="s">
        <v>23</v>
      </c>
      <c r="F2430">
        <v>66103146</v>
      </c>
      <c r="G2430" t="s">
        <v>1959</v>
      </c>
      <c r="H2430" t="s">
        <v>5406</v>
      </c>
      <c r="I2430" s="1">
        <v>46094</v>
      </c>
      <c r="J2430" s="1">
        <v>1</v>
      </c>
      <c r="K2430">
        <v>220</v>
      </c>
    </row>
    <row r="2431" spans="1:11" x14ac:dyDescent="0.75">
      <c r="A2431" t="s">
        <v>10</v>
      </c>
      <c r="B2431" t="s">
        <v>11</v>
      </c>
      <c r="C2431" t="s">
        <v>22</v>
      </c>
      <c r="D2431">
        <v>10260262</v>
      </c>
      <c r="E2431" t="s">
        <v>23</v>
      </c>
      <c r="F2431">
        <v>66103160</v>
      </c>
      <c r="G2431" t="s">
        <v>2140</v>
      </c>
      <c r="H2431" t="s">
        <v>5407</v>
      </c>
      <c r="I2431" s="1">
        <v>46134</v>
      </c>
      <c r="J2431" s="1">
        <v>1</v>
      </c>
      <c r="K2431">
        <v>115</v>
      </c>
    </row>
    <row r="2432" spans="1:11" x14ac:dyDescent="0.75">
      <c r="A2432" t="s">
        <v>10</v>
      </c>
      <c r="B2432" t="s">
        <v>11</v>
      </c>
      <c r="C2432" t="s">
        <v>22</v>
      </c>
      <c r="D2432">
        <v>10260262</v>
      </c>
      <c r="E2432" t="s">
        <v>23</v>
      </c>
      <c r="F2432">
        <v>66103165</v>
      </c>
      <c r="G2432" t="s">
        <v>2715</v>
      </c>
      <c r="H2432" t="s">
        <v>5406</v>
      </c>
      <c r="I2432" s="1">
        <v>46031</v>
      </c>
      <c r="J2432" s="1">
        <v>1</v>
      </c>
      <c r="K2432">
        <v>400</v>
      </c>
    </row>
    <row r="2433" spans="1:11" x14ac:dyDescent="0.75">
      <c r="A2433" t="s">
        <v>10</v>
      </c>
      <c r="B2433" t="s">
        <v>11</v>
      </c>
      <c r="C2433" t="s">
        <v>22</v>
      </c>
      <c r="D2433">
        <v>10260262</v>
      </c>
      <c r="E2433" t="s">
        <v>23</v>
      </c>
      <c r="F2433">
        <v>66103174</v>
      </c>
      <c r="G2433" t="s">
        <v>1126</v>
      </c>
      <c r="H2433" t="s">
        <v>5397</v>
      </c>
      <c r="I2433" s="1">
        <v>46104</v>
      </c>
      <c r="J2433" s="1">
        <v>1</v>
      </c>
      <c r="K2433">
        <v>120</v>
      </c>
    </row>
    <row r="2434" spans="1:11" x14ac:dyDescent="0.75">
      <c r="A2434" t="s">
        <v>10</v>
      </c>
      <c r="B2434" t="s">
        <v>11</v>
      </c>
      <c r="C2434" t="s">
        <v>22</v>
      </c>
      <c r="D2434">
        <v>10260262</v>
      </c>
      <c r="E2434" t="s">
        <v>23</v>
      </c>
      <c r="F2434">
        <v>66103394</v>
      </c>
      <c r="G2434" t="s">
        <v>3823</v>
      </c>
      <c r="H2434" t="s">
        <v>5407</v>
      </c>
      <c r="I2434" s="1">
        <v>46134</v>
      </c>
      <c r="J2434" s="1">
        <v>1</v>
      </c>
      <c r="K2434">
        <v>40</v>
      </c>
    </row>
    <row r="2435" spans="1:11" x14ac:dyDescent="0.75">
      <c r="A2435" t="s">
        <v>10</v>
      </c>
      <c r="B2435" t="s">
        <v>11</v>
      </c>
      <c r="C2435" t="s">
        <v>22</v>
      </c>
      <c r="D2435">
        <v>10260262</v>
      </c>
      <c r="E2435" t="s">
        <v>23</v>
      </c>
      <c r="F2435">
        <v>66103402</v>
      </c>
      <c r="G2435" t="s">
        <v>278</v>
      </c>
      <c r="H2435" t="s">
        <v>5406</v>
      </c>
      <c r="I2435" s="1">
        <v>46091</v>
      </c>
      <c r="J2435" s="1">
        <v>1</v>
      </c>
      <c r="K2435">
        <v>250</v>
      </c>
    </row>
    <row r="2436" spans="1:11" x14ac:dyDescent="0.75">
      <c r="A2436" t="s">
        <v>10</v>
      </c>
      <c r="B2436" t="s">
        <v>11</v>
      </c>
      <c r="C2436" t="s">
        <v>22</v>
      </c>
      <c r="D2436">
        <v>10260262</v>
      </c>
      <c r="E2436" t="s">
        <v>23</v>
      </c>
      <c r="F2436">
        <v>66103407</v>
      </c>
      <c r="G2436" t="s">
        <v>4950</v>
      </c>
      <c r="H2436" t="s">
        <v>5397</v>
      </c>
      <c r="I2436" s="1">
        <v>45738</v>
      </c>
      <c r="J2436" s="1">
        <v>1</v>
      </c>
      <c r="K2436">
        <v>506</v>
      </c>
    </row>
    <row r="2437" spans="1:11" x14ac:dyDescent="0.75">
      <c r="A2437" t="s">
        <v>10</v>
      </c>
      <c r="B2437" t="s">
        <v>11</v>
      </c>
      <c r="C2437" t="s">
        <v>22</v>
      </c>
      <c r="D2437">
        <v>10260262</v>
      </c>
      <c r="E2437" t="s">
        <v>23</v>
      </c>
      <c r="F2437">
        <v>66103435</v>
      </c>
      <c r="G2437" t="s">
        <v>2136</v>
      </c>
      <c r="H2437" t="s">
        <v>5407</v>
      </c>
      <c r="I2437" s="1">
        <v>46134</v>
      </c>
      <c r="J2437" s="1">
        <v>1</v>
      </c>
      <c r="K2437">
        <v>75</v>
      </c>
    </row>
    <row r="2438" spans="1:11" x14ac:dyDescent="0.75">
      <c r="A2438" t="s">
        <v>10</v>
      </c>
      <c r="B2438" t="s">
        <v>11</v>
      </c>
      <c r="C2438" t="s">
        <v>22</v>
      </c>
      <c r="D2438">
        <v>10260262</v>
      </c>
      <c r="E2438" t="s">
        <v>23</v>
      </c>
      <c r="F2438">
        <v>66103437</v>
      </c>
      <c r="G2438" t="s">
        <v>1496</v>
      </c>
      <c r="H2438" t="s">
        <v>5407</v>
      </c>
      <c r="I2438" s="1">
        <v>46134</v>
      </c>
      <c r="J2438" s="1">
        <v>1</v>
      </c>
      <c r="K2438">
        <v>78</v>
      </c>
    </row>
    <row r="2439" spans="1:11" x14ac:dyDescent="0.75">
      <c r="A2439" t="s">
        <v>10</v>
      </c>
      <c r="B2439" t="s">
        <v>11</v>
      </c>
      <c r="C2439" t="s">
        <v>22</v>
      </c>
      <c r="D2439">
        <v>10260262</v>
      </c>
      <c r="E2439" t="s">
        <v>23</v>
      </c>
      <c r="F2439">
        <v>66103440</v>
      </c>
      <c r="G2439" t="s">
        <v>2271</v>
      </c>
      <c r="H2439" t="s">
        <v>5407</v>
      </c>
      <c r="I2439" s="1">
        <v>46134</v>
      </c>
      <c r="J2439" s="1">
        <v>1</v>
      </c>
      <c r="K2439">
        <v>153</v>
      </c>
    </row>
    <row r="2440" spans="1:11" x14ac:dyDescent="0.75">
      <c r="A2440" t="s">
        <v>10</v>
      </c>
      <c r="B2440" t="s">
        <v>11</v>
      </c>
      <c r="C2440" t="s">
        <v>22</v>
      </c>
      <c r="D2440">
        <v>10260262</v>
      </c>
      <c r="E2440" t="s">
        <v>23</v>
      </c>
      <c r="F2440">
        <v>66103445</v>
      </c>
      <c r="G2440" t="s">
        <v>1052</v>
      </c>
      <c r="H2440" t="s">
        <v>5407</v>
      </c>
      <c r="I2440" s="1">
        <v>46141</v>
      </c>
      <c r="J2440" s="1">
        <v>1</v>
      </c>
      <c r="K2440">
        <v>0</v>
      </c>
    </row>
    <row r="2441" spans="1:11" x14ac:dyDescent="0.75">
      <c r="A2441" t="s">
        <v>10</v>
      </c>
      <c r="B2441" t="s">
        <v>11</v>
      </c>
      <c r="C2441" t="s">
        <v>22</v>
      </c>
      <c r="D2441">
        <v>10260262</v>
      </c>
      <c r="E2441" t="s">
        <v>23</v>
      </c>
      <c r="F2441">
        <v>66103446</v>
      </c>
      <c r="G2441" t="s">
        <v>850</v>
      </c>
      <c r="H2441" t="s">
        <v>5407</v>
      </c>
      <c r="I2441" s="1">
        <v>46134</v>
      </c>
      <c r="J2441" s="1">
        <v>1</v>
      </c>
      <c r="K2441">
        <v>0</v>
      </c>
    </row>
    <row r="2442" spans="1:11" x14ac:dyDescent="0.75">
      <c r="A2442" t="s">
        <v>10</v>
      </c>
      <c r="B2442" t="s">
        <v>11</v>
      </c>
      <c r="C2442" t="s">
        <v>22</v>
      </c>
      <c r="D2442">
        <v>10260262</v>
      </c>
      <c r="E2442" t="s">
        <v>23</v>
      </c>
      <c r="F2442">
        <v>66103572</v>
      </c>
      <c r="G2442" t="s">
        <v>86</v>
      </c>
      <c r="H2442" t="s">
        <v>5407</v>
      </c>
      <c r="I2442" s="1">
        <v>46129</v>
      </c>
      <c r="J2442" s="1">
        <v>1</v>
      </c>
      <c r="K2442">
        <v>8</v>
      </c>
    </row>
    <row r="2443" spans="1:11" x14ac:dyDescent="0.75">
      <c r="A2443" t="s">
        <v>10</v>
      </c>
      <c r="B2443" t="s">
        <v>11</v>
      </c>
      <c r="C2443" t="s">
        <v>22</v>
      </c>
      <c r="D2443">
        <v>10260262</v>
      </c>
      <c r="E2443" t="s">
        <v>23</v>
      </c>
      <c r="F2443">
        <v>66103573</v>
      </c>
      <c r="G2443" t="s">
        <v>7053</v>
      </c>
      <c r="H2443" t="s">
        <v>5407</v>
      </c>
      <c r="I2443" s="1">
        <v>45532</v>
      </c>
      <c r="J2443" s="1">
        <v>1</v>
      </c>
      <c r="K2443">
        <v>80</v>
      </c>
    </row>
    <row r="2444" spans="1:11" x14ac:dyDescent="0.75">
      <c r="A2444" t="s">
        <v>10</v>
      </c>
      <c r="B2444" t="s">
        <v>11</v>
      </c>
      <c r="C2444" t="s">
        <v>22</v>
      </c>
      <c r="D2444">
        <v>10260262</v>
      </c>
      <c r="E2444" t="s">
        <v>23</v>
      </c>
      <c r="F2444">
        <v>66103574</v>
      </c>
      <c r="G2444" t="s">
        <v>5009</v>
      </c>
      <c r="H2444" t="s">
        <v>5407</v>
      </c>
      <c r="I2444" s="1">
        <v>45900</v>
      </c>
      <c r="J2444" s="1">
        <v>1</v>
      </c>
      <c r="K2444">
        <v>145</v>
      </c>
    </row>
    <row r="2445" spans="1:11" x14ac:dyDescent="0.75">
      <c r="A2445" t="s">
        <v>10</v>
      </c>
      <c r="B2445" t="s">
        <v>11</v>
      </c>
      <c r="C2445" t="s">
        <v>22</v>
      </c>
      <c r="D2445">
        <v>10260262</v>
      </c>
      <c r="E2445" t="s">
        <v>23</v>
      </c>
      <c r="F2445">
        <v>66103575</v>
      </c>
      <c r="G2445" t="s">
        <v>5272</v>
      </c>
      <c r="H2445" t="s">
        <v>5407</v>
      </c>
      <c r="I2445" s="1">
        <v>42856</v>
      </c>
      <c r="J2445" s="1">
        <v>1</v>
      </c>
      <c r="K2445">
        <v>100</v>
      </c>
    </row>
    <row r="2446" spans="1:11" x14ac:dyDescent="0.75">
      <c r="A2446" t="s">
        <v>10</v>
      </c>
      <c r="B2446" t="s">
        <v>11</v>
      </c>
      <c r="C2446" t="s">
        <v>22</v>
      </c>
      <c r="D2446">
        <v>10260262</v>
      </c>
      <c r="E2446" t="s">
        <v>23</v>
      </c>
      <c r="F2446">
        <v>66103752</v>
      </c>
      <c r="G2446" t="s">
        <v>132</v>
      </c>
      <c r="H2446" t="s">
        <v>5420</v>
      </c>
      <c r="I2446" s="1">
        <v>45804</v>
      </c>
      <c r="J2446" s="1">
        <v>1</v>
      </c>
      <c r="K2446">
        <v>285</v>
      </c>
    </row>
    <row r="2447" spans="1:11" x14ac:dyDescent="0.75">
      <c r="A2447" t="s">
        <v>10</v>
      </c>
      <c r="B2447" t="s">
        <v>11</v>
      </c>
      <c r="C2447" t="s">
        <v>22</v>
      </c>
      <c r="D2447">
        <v>10260262</v>
      </c>
      <c r="E2447" t="s">
        <v>23</v>
      </c>
      <c r="F2447">
        <v>66103921</v>
      </c>
      <c r="G2447" t="s">
        <v>497</v>
      </c>
      <c r="H2447" t="s">
        <v>5406</v>
      </c>
      <c r="I2447" s="1">
        <v>42856</v>
      </c>
      <c r="J2447" s="1">
        <v>1</v>
      </c>
      <c r="K2447">
        <v>100</v>
      </c>
    </row>
    <row r="2448" spans="1:11" x14ac:dyDescent="0.75">
      <c r="A2448" t="s">
        <v>10</v>
      </c>
      <c r="B2448" t="s">
        <v>11</v>
      </c>
      <c r="C2448" t="s">
        <v>22</v>
      </c>
      <c r="D2448">
        <v>10260262</v>
      </c>
      <c r="E2448" t="s">
        <v>23</v>
      </c>
      <c r="F2448">
        <v>66103923</v>
      </c>
      <c r="G2448" t="s">
        <v>5119</v>
      </c>
      <c r="H2448" t="s">
        <v>5407</v>
      </c>
      <c r="I2448" s="1">
        <v>42856</v>
      </c>
      <c r="J2448" s="1">
        <v>1</v>
      </c>
      <c r="K2448">
        <v>47</v>
      </c>
    </row>
    <row r="2449" spans="1:11" x14ac:dyDescent="0.75">
      <c r="A2449" t="s">
        <v>10</v>
      </c>
      <c r="B2449" t="s">
        <v>11</v>
      </c>
      <c r="C2449" t="s">
        <v>22</v>
      </c>
      <c r="D2449">
        <v>10260262</v>
      </c>
      <c r="E2449" t="s">
        <v>23</v>
      </c>
      <c r="F2449">
        <v>66103927</v>
      </c>
      <c r="G2449" t="s">
        <v>562</v>
      </c>
      <c r="H2449" t="s">
        <v>5407</v>
      </c>
      <c r="I2449" s="1">
        <v>45900</v>
      </c>
      <c r="J2449" s="1">
        <v>1</v>
      </c>
      <c r="K2449">
        <v>122</v>
      </c>
    </row>
    <row r="2450" spans="1:11" x14ac:dyDescent="0.75">
      <c r="A2450" t="s">
        <v>10</v>
      </c>
      <c r="B2450" t="s">
        <v>11</v>
      </c>
      <c r="C2450" t="s">
        <v>22</v>
      </c>
      <c r="D2450">
        <v>10260262</v>
      </c>
      <c r="E2450" t="s">
        <v>23</v>
      </c>
      <c r="F2450">
        <v>66103928</v>
      </c>
      <c r="G2450" t="s">
        <v>2684</v>
      </c>
      <c r="H2450" t="s">
        <v>5407</v>
      </c>
      <c r="I2450" s="1">
        <v>42856</v>
      </c>
      <c r="J2450" s="1">
        <v>1</v>
      </c>
      <c r="K2450">
        <v>195</v>
      </c>
    </row>
    <row r="2451" spans="1:11" x14ac:dyDescent="0.75">
      <c r="A2451" t="s">
        <v>10</v>
      </c>
      <c r="B2451" t="s">
        <v>11</v>
      </c>
      <c r="C2451" t="s">
        <v>22</v>
      </c>
      <c r="D2451">
        <v>10260262</v>
      </c>
      <c r="E2451" t="s">
        <v>23</v>
      </c>
      <c r="F2451">
        <v>66103930</v>
      </c>
      <c r="G2451" t="s">
        <v>2640</v>
      </c>
      <c r="H2451" t="s">
        <v>5407</v>
      </c>
      <c r="I2451" s="1">
        <v>42856</v>
      </c>
      <c r="J2451" s="1">
        <v>1</v>
      </c>
      <c r="K2451">
        <v>252</v>
      </c>
    </row>
    <row r="2452" spans="1:11" x14ac:dyDescent="0.75">
      <c r="A2452" t="s">
        <v>10</v>
      </c>
      <c r="B2452" t="s">
        <v>11</v>
      </c>
      <c r="C2452" t="s">
        <v>22</v>
      </c>
      <c r="D2452">
        <v>10260262</v>
      </c>
      <c r="E2452" t="s">
        <v>23</v>
      </c>
      <c r="F2452">
        <v>66103931</v>
      </c>
      <c r="G2452" t="s">
        <v>4581</v>
      </c>
      <c r="H2452" t="s">
        <v>5413</v>
      </c>
      <c r="I2452" s="1">
        <v>42856</v>
      </c>
      <c r="J2452" s="1">
        <v>1</v>
      </c>
      <c r="K2452">
        <v>1267</v>
      </c>
    </row>
    <row r="2453" spans="1:11" x14ac:dyDescent="0.75">
      <c r="A2453" t="s">
        <v>10</v>
      </c>
      <c r="B2453" t="s">
        <v>11</v>
      </c>
      <c r="C2453" t="s">
        <v>22</v>
      </c>
      <c r="D2453">
        <v>10260262</v>
      </c>
      <c r="E2453" t="s">
        <v>23</v>
      </c>
      <c r="F2453">
        <v>66103934</v>
      </c>
      <c r="G2453" t="s">
        <v>5149</v>
      </c>
      <c r="H2453" t="s">
        <v>5407</v>
      </c>
      <c r="I2453" s="1">
        <v>42856</v>
      </c>
      <c r="J2453" s="1">
        <v>1</v>
      </c>
      <c r="K2453">
        <v>230</v>
      </c>
    </row>
    <row r="2454" spans="1:11" x14ac:dyDescent="0.75">
      <c r="A2454" t="s">
        <v>10</v>
      </c>
      <c r="B2454" t="s">
        <v>11</v>
      </c>
      <c r="C2454" t="s">
        <v>22</v>
      </c>
      <c r="D2454">
        <v>10260262</v>
      </c>
      <c r="E2454" t="s">
        <v>23</v>
      </c>
      <c r="F2454">
        <v>66103935</v>
      </c>
      <c r="G2454" t="s">
        <v>2006</v>
      </c>
      <c r="H2454" t="s">
        <v>5407</v>
      </c>
      <c r="I2454" s="1">
        <v>45746</v>
      </c>
      <c r="J2454" s="1">
        <v>1</v>
      </c>
      <c r="K2454">
        <v>100</v>
      </c>
    </row>
    <row r="2455" spans="1:11" x14ac:dyDescent="0.75">
      <c r="A2455" t="s">
        <v>10</v>
      </c>
      <c r="B2455" t="s">
        <v>11</v>
      </c>
      <c r="C2455" t="s">
        <v>22</v>
      </c>
      <c r="D2455">
        <v>10260262</v>
      </c>
      <c r="E2455" t="s">
        <v>23</v>
      </c>
      <c r="F2455">
        <v>66103940</v>
      </c>
      <c r="G2455" t="s">
        <v>3838</v>
      </c>
      <c r="H2455" t="s">
        <v>5407</v>
      </c>
      <c r="I2455" s="1">
        <v>42856</v>
      </c>
      <c r="J2455" s="1">
        <v>1</v>
      </c>
      <c r="K2455">
        <v>80</v>
      </c>
    </row>
    <row r="2456" spans="1:11" x14ac:dyDescent="0.75">
      <c r="A2456" t="s">
        <v>10</v>
      </c>
      <c r="B2456" t="s">
        <v>11</v>
      </c>
      <c r="C2456" t="s">
        <v>22</v>
      </c>
      <c r="D2456">
        <v>10260262</v>
      </c>
      <c r="E2456" t="s">
        <v>23</v>
      </c>
      <c r="F2456">
        <v>66103946</v>
      </c>
      <c r="G2456" t="s">
        <v>3160</v>
      </c>
      <c r="H2456" t="s">
        <v>5407</v>
      </c>
      <c r="I2456" s="1">
        <v>42856</v>
      </c>
      <c r="J2456" s="1">
        <v>1</v>
      </c>
      <c r="K2456">
        <v>255</v>
      </c>
    </row>
    <row r="2457" spans="1:11" x14ac:dyDescent="0.75">
      <c r="A2457" t="s">
        <v>10</v>
      </c>
      <c r="B2457" t="s">
        <v>11</v>
      </c>
      <c r="C2457" t="s">
        <v>22</v>
      </c>
      <c r="D2457">
        <v>10260262</v>
      </c>
      <c r="E2457" t="s">
        <v>23</v>
      </c>
      <c r="F2457">
        <v>66104151</v>
      </c>
      <c r="G2457" t="s">
        <v>3340</v>
      </c>
      <c r="H2457" t="s">
        <v>5407</v>
      </c>
      <c r="I2457" s="1">
        <v>42856</v>
      </c>
      <c r="J2457" s="1">
        <v>1</v>
      </c>
      <c r="K2457">
        <v>165</v>
      </c>
    </row>
    <row r="2458" spans="1:11" x14ac:dyDescent="0.75">
      <c r="A2458" t="s">
        <v>10</v>
      </c>
      <c r="B2458" t="s">
        <v>11</v>
      </c>
      <c r="C2458" t="s">
        <v>22</v>
      </c>
      <c r="D2458">
        <v>10260262</v>
      </c>
      <c r="E2458" t="s">
        <v>23</v>
      </c>
      <c r="F2458">
        <v>66104153</v>
      </c>
      <c r="G2458" t="s">
        <v>4746</v>
      </c>
      <c r="H2458" t="s">
        <v>5407</v>
      </c>
      <c r="I2458" s="1">
        <v>42856</v>
      </c>
      <c r="J2458" s="1">
        <v>1</v>
      </c>
      <c r="K2458">
        <v>120</v>
      </c>
    </row>
    <row r="2459" spans="1:11" x14ac:dyDescent="0.75">
      <c r="A2459" t="s">
        <v>10</v>
      </c>
      <c r="B2459" t="s">
        <v>11</v>
      </c>
      <c r="C2459" t="s">
        <v>22</v>
      </c>
      <c r="D2459">
        <v>10260262</v>
      </c>
      <c r="E2459" t="s">
        <v>23</v>
      </c>
      <c r="F2459">
        <v>66104154</v>
      </c>
      <c r="G2459" t="s">
        <v>3817</v>
      </c>
      <c r="H2459" t="s">
        <v>5407</v>
      </c>
      <c r="I2459" s="1">
        <v>42856</v>
      </c>
      <c r="J2459" s="1">
        <v>1</v>
      </c>
      <c r="K2459">
        <v>197</v>
      </c>
    </row>
    <row r="2460" spans="1:11" x14ac:dyDescent="0.75">
      <c r="A2460" t="s">
        <v>10</v>
      </c>
      <c r="B2460" t="s">
        <v>11</v>
      </c>
      <c r="C2460" t="s">
        <v>22</v>
      </c>
      <c r="D2460">
        <v>10260262</v>
      </c>
      <c r="E2460" t="s">
        <v>23</v>
      </c>
      <c r="F2460">
        <v>66104158</v>
      </c>
      <c r="G2460" t="s">
        <v>660</v>
      </c>
      <c r="H2460" t="s">
        <v>5407</v>
      </c>
      <c r="I2460" s="1">
        <v>42856</v>
      </c>
      <c r="J2460" s="1">
        <v>1</v>
      </c>
      <c r="K2460">
        <v>55</v>
      </c>
    </row>
    <row r="2461" spans="1:11" x14ac:dyDescent="0.75">
      <c r="A2461" t="s">
        <v>10</v>
      </c>
      <c r="B2461" t="s">
        <v>11</v>
      </c>
      <c r="C2461" t="s">
        <v>22</v>
      </c>
      <c r="D2461">
        <v>10260262</v>
      </c>
      <c r="E2461" t="s">
        <v>23</v>
      </c>
      <c r="F2461">
        <v>66104159</v>
      </c>
      <c r="G2461" t="s">
        <v>3626</v>
      </c>
      <c r="H2461" t="s">
        <v>5407</v>
      </c>
      <c r="I2461" s="1">
        <v>42856</v>
      </c>
      <c r="J2461" s="1">
        <v>1</v>
      </c>
      <c r="K2461">
        <v>70</v>
      </c>
    </row>
    <row r="2462" spans="1:11" x14ac:dyDescent="0.75">
      <c r="A2462" t="s">
        <v>10</v>
      </c>
      <c r="B2462" t="s">
        <v>11</v>
      </c>
      <c r="C2462" t="s">
        <v>22</v>
      </c>
      <c r="D2462">
        <v>10260262</v>
      </c>
      <c r="E2462" t="s">
        <v>23</v>
      </c>
      <c r="F2462">
        <v>66104161</v>
      </c>
      <c r="G2462" t="s">
        <v>4498</v>
      </c>
      <c r="H2462" t="s">
        <v>5406</v>
      </c>
      <c r="I2462" s="1">
        <v>42856</v>
      </c>
      <c r="J2462" s="1">
        <v>1</v>
      </c>
      <c r="K2462">
        <v>420</v>
      </c>
    </row>
    <row r="2463" spans="1:11" x14ac:dyDescent="0.75">
      <c r="A2463" t="s">
        <v>10</v>
      </c>
      <c r="B2463" t="s">
        <v>11</v>
      </c>
      <c r="C2463" t="s">
        <v>22</v>
      </c>
      <c r="D2463">
        <v>10260262</v>
      </c>
      <c r="E2463" t="s">
        <v>23</v>
      </c>
      <c r="F2463">
        <v>66104162</v>
      </c>
      <c r="G2463" t="s">
        <v>630</v>
      </c>
      <c r="H2463" t="s">
        <v>5407</v>
      </c>
      <c r="I2463" s="1">
        <v>42856</v>
      </c>
      <c r="J2463" s="1">
        <v>1</v>
      </c>
      <c r="K2463">
        <v>35</v>
      </c>
    </row>
    <row r="2464" spans="1:11" x14ac:dyDescent="0.75">
      <c r="A2464" t="s">
        <v>10</v>
      </c>
      <c r="B2464" t="s">
        <v>11</v>
      </c>
      <c r="C2464" t="s">
        <v>22</v>
      </c>
      <c r="D2464">
        <v>10260262</v>
      </c>
      <c r="E2464" t="s">
        <v>23</v>
      </c>
      <c r="F2464">
        <v>66104164</v>
      </c>
      <c r="G2464" t="s">
        <v>1111</v>
      </c>
      <c r="H2464" t="s">
        <v>5407</v>
      </c>
      <c r="I2464" s="1">
        <v>46161</v>
      </c>
      <c r="J2464" s="1">
        <v>1</v>
      </c>
      <c r="K2464">
        <v>70</v>
      </c>
    </row>
    <row r="2465" spans="1:11" x14ac:dyDescent="0.75">
      <c r="A2465" t="s">
        <v>10</v>
      </c>
      <c r="B2465" t="s">
        <v>11</v>
      </c>
      <c r="C2465" t="s">
        <v>22</v>
      </c>
      <c r="D2465">
        <v>10260262</v>
      </c>
      <c r="E2465" t="s">
        <v>23</v>
      </c>
      <c r="F2465">
        <v>66104165</v>
      </c>
      <c r="G2465" t="s">
        <v>889</v>
      </c>
      <c r="H2465" t="s">
        <v>5407</v>
      </c>
      <c r="I2465" s="1">
        <v>42856</v>
      </c>
      <c r="J2465" s="1">
        <v>1</v>
      </c>
      <c r="K2465">
        <v>150</v>
      </c>
    </row>
    <row r="2466" spans="1:11" x14ac:dyDescent="0.75">
      <c r="A2466" t="s">
        <v>10</v>
      </c>
      <c r="B2466" t="s">
        <v>11</v>
      </c>
      <c r="C2466" t="s">
        <v>22</v>
      </c>
      <c r="D2466">
        <v>10260262</v>
      </c>
      <c r="E2466" t="s">
        <v>23</v>
      </c>
      <c r="F2466">
        <v>66104169</v>
      </c>
      <c r="G2466" t="s">
        <v>1841</v>
      </c>
      <c r="H2466" t="s">
        <v>5407</v>
      </c>
      <c r="I2466" s="1">
        <v>42856</v>
      </c>
      <c r="J2466" s="1">
        <v>1</v>
      </c>
      <c r="K2466">
        <v>30</v>
      </c>
    </row>
    <row r="2467" spans="1:11" x14ac:dyDescent="0.75">
      <c r="A2467" t="s">
        <v>10</v>
      </c>
      <c r="B2467" t="s">
        <v>11</v>
      </c>
      <c r="C2467" t="s">
        <v>22</v>
      </c>
      <c r="D2467">
        <v>10260262</v>
      </c>
      <c r="E2467" t="s">
        <v>23</v>
      </c>
      <c r="F2467">
        <v>66104174</v>
      </c>
      <c r="G2467" t="s">
        <v>2111</v>
      </c>
      <c r="H2467" t="s">
        <v>5407</v>
      </c>
      <c r="I2467" s="1">
        <v>42856</v>
      </c>
      <c r="J2467" s="1">
        <v>1</v>
      </c>
      <c r="K2467">
        <v>140</v>
      </c>
    </row>
    <row r="2468" spans="1:11" x14ac:dyDescent="0.75">
      <c r="A2468" t="s">
        <v>10</v>
      </c>
      <c r="B2468" t="s">
        <v>11</v>
      </c>
      <c r="C2468" t="s">
        <v>22</v>
      </c>
      <c r="D2468">
        <v>10260262</v>
      </c>
      <c r="E2468" t="s">
        <v>23</v>
      </c>
      <c r="F2468">
        <v>66104175</v>
      </c>
      <c r="G2468" t="s">
        <v>327</v>
      </c>
      <c r="H2468" t="s">
        <v>5407</v>
      </c>
      <c r="I2468" s="1">
        <v>42856</v>
      </c>
      <c r="J2468" s="1">
        <v>1</v>
      </c>
      <c r="K2468">
        <v>300</v>
      </c>
    </row>
    <row r="2469" spans="1:11" x14ac:dyDescent="0.75">
      <c r="A2469" t="s">
        <v>10</v>
      </c>
      <c r="B2469" t="s">
        <v>11</v>
      </c>
      <c r="C2469" t="s">
        <v>22</v>
      </c>
      <c r="D2469">
        <v>10260262</v>
      </c>
      <c r="E2469" t="s">
        <v>23</v>
      </c>
      <c r="F2469">
        <v>66104176</v>
      </c>
      <c r="G2469" t="s">
        <v>2271</v>
      </c>
      <c r="H2469" t="s">
        <v>5407</v>
      </c>
      <c r="I2469" s="1">
        <v>46129</v>
      </c>
      <c r="J2469" s="1">
        <v>1</v>
      </c>
      <c r="K2469">
        <v>6</v>
      </c>
    </row>
    <row r="2470" spans="1:11" x14ac:dyDescent="0.75">
      <c r="A2470" t="s">
        <v>10</v>
      </c>
      <c r="B2470" t="s">
        <v>11</v>
      </c>
      <c r="C2470" t="s">
        <v>22</v>
      </c>
      <c r="D2470">
        <v>10260262</v>
      </c>
      <c r="E2470" t="s">
        <v>23</v>
      </c>
      <c r="F2470">
        <v>66104178</v>
      </c>
      <c r="G2470" t="s">
        <v>4779</v>
      </c>
      <c r="H2470" t="s">
        <v>5407</v>
      </c>
      <c r="I2470" s="1">
        <v>46129</v>
      </c>
      <c r="J2470" s="1">
        <v>1</v>
      </c>
      <c r="K2470">
        <v>4</v>
      </c>
    </row>
    <row r="2471" spans="1:11" x14ac:dyDescent="0.75">
      <c r="A2471" t="s">
        <v>10</v>
      </c>
      <c r="B2471" t="s">
        <v>11</v>
      </c>
      <c r="C2471" t="s">
        <v>22</v>
      </c>
      <c r="D2471">
        <v>10260262</v>
      </c>
      <c r="E2471" t="s">
        <v>23</v>
      </c>
      <c r="F2471">
        <v>66104179</v>
      </c>
      <c r="G2471" t="s">
        <v>1576</v>
      </c>
      <c r="H2471" t="s">
        <v>5407</v>
      </c>
      <c r="I2471" s="1">
        <v>46129</v>
      </c>
      <c r="J2471" s="1">
        <v>1</v>
      </c>
      <c r="K2471">
        <v>50</v>
      </c>
    </row>
    <row r="2472" spans="1:11" x14ac:dyDescent="0.75">
      <c r="A2472" t="s">
        <v>10</v>
      </c>
      <c r="B2472" t="s">
        <v>11</v>
      </c>
      <c r="C2472" t="s">
        <v>22</v>
      </c>
      <c r="D2472">
        <v>10260262</v>
      </c>
      <c r="E2472" t="s">
        <v>23</v>
      </c>
      <c r="F2472">
        <v>66104182</v>
      </c>
      <c r="G2472" t="s">
        <v>2080</v>
      </c>
      <c r="H2472" t="s">
        <v>5407</v>
      </c>
      <c r="I2472" s="1">
        <v>45911</v>
      </c>
      <c r="J2472" s="1">
        <v>1</v>
      </c>
      <c r="K2472">
        <v>240</v>
      </c>
    </row>
    <row r="2473" spans="1:11" x14ac:dyDescent="0.75">
      <c r="A2473" t="s">
        <v>10</v>
      </c>
      <c r="B2473" t="s">
        <v>11</v>
      </c>
      <c r="C2473" t="s">
        <v>22</v>
      </c>
      <c r="D2473">
        <v>10260262</v>
      </c>
      <c r="E2473" t="s">
        <v>23</v>
      </c>
      <c r="F2473">
        <v>66104183</v>
      </c>
      <c r="G2473" t="s">
        <v>1361</v>
      </c>
      <c r="H2473" t="s">
        <v>5407</v>
      </c>
      <c r="I2473" s="1">
        <v>46129</v>
      </c>
      <c r="J2473" s="1">
        <v>1</v>
      </c>
      <c r="K2473">
        <v>7</v>
      </c>
    </row>
    <row r="2474" spans="1:11" x14ac:dyDescent="0.75">
      <c r="A2474" t="s">
        <v>10</v>
      </c>
      <c r="B2474" t="s">
        <v>11</v>
      </c>
      <c r="C2474" t="s">
        <v>22</v>
      </c>
      <c r="D2474">
        <v>10260262</v>
      </c>
      <c r="E2474" t="s">
        <v>23</v>
      </c>
      <c r="F2474">
        <v>66104184</v>
      </c>
      <c r="G2474" t="s">
        <v>972</v>
      </c>
      <c r="H2474" t="s">
        <v>5407</v>
      </c>
      <c r="I2474" s="1">
        <v>46129</v>
      </c>
      <c r="J2474" s="1">
        <v>1</v>
      </c>
      <c r="K2474">
        <v>45</v>
      </c>
    </row>
    <row r="2475" spans="1:11" x14ac:dyDescent="0.75">
      <c r="A2475" t="s">
        <v>10</v>
      </c>
      <c r="B2475" t="s">
        <v>11</v>
      </c>
      <c r="C2475" t="s">
        <v>22</v>
      </c>
      <c r="D2475">
        <v>10260262</v>
      </c>
      <c r="E2475" t="s">
        <v>23</v>
      </c>
      <c r="F2475">
        <v>66104204</v>
      </c>
      <c r="G2475" t="s">
        <v>1307</v>
      </c>
      <c r="H2475" t="s">
        <v>5407</v>
      </c>
      <c r="I2475" s="1">
        <v>42856</v>
      </c>
      <c r="J2475" s="1">
        <v>1</v>
      </c>
      <c r="K2475">
        <v>54</v>
      </c>
    </row>
    <row r="2476" spans="1:11" x14ac:dyDescent="0.75">
      <c r="A2476" t="s">
        <v>10</v>
      </c>
      <c r="B2476" t="s">
        <v>11</v>
      </c>
      <c r="C2476" t="s">
        <v>22</v>
      </c>
      <c r="D2476">
        <v>10260262</v>
      </c>
      <c r="E2476" t="s">
        <v>23</v>
      </c>
      <c r="F2476">
        <v>66104220</v>
      </c>
      <c r="G2476" t="s">
        <v>845</v>
      </c>
      <c r="H2476" t="s">
        <v>5407</v>
      </c>
      <c r="I2476" s="1">
        <v>46149</v>
      </c>
      <c r="J2476" s="1">
        <v>1</v>
      </c>
      <c r="K2476">
        <v>180</v>
      </c>
    </row>
    <row r="2477" spans="1:11" x14ac:dyDescent="0.75">
      <c r="A2477" t="s">
        <v>10</v>
      </c>
      <c r="B2477" t="s">
        <v>11</v>
      </c>
      <c r="C2477" t="s">
        <v>22</v>
      </c>
      <c r="D2477">
        <v>10260262</v>
      </c>
      <c r="E2477" t="s">
        <v>23</v>
      </c>
      <c r="F2477">
        <v>66104221</v>
      </c>
      <c r="G2477" t="s">
        <v>4742</v>
      </c>
      <c r="H2477" t="s">
        <v>5407</v>
      </c>
      <c r="I2477" s="1">
        <v>42856</v>
      </c>
      <c r="J2477" s="1">
        <v>1</v>
      </c>
      <c r="K2477">
        <v>20</v>
      </c>
    </row>
    <row r="2478" spans="1:11" x14ac:dyDescent="0.75">
      <c r="A2478" t="s">
        <v>10</v>
      </c>
      <c r="B2478" t="s">
        <v>11</v>
      </c>
      <c r="C2478" t="s">
        <v>22</v>
      </c>
      <c r="D2478">
        <v>10260262</v>
      </c>
      <c r="E2478" t="s">
        <v>23</v>
      </c>
      <c r="F2478">
        <v>66104225</v>
      </c>
      <c r="G2478" t="s">
        <v>3618</v>
      </c>
      <c r="H2478" t="s">
        <v>5407</v>
      </c>
      <c r="I2478" s="1">
        <v>46161</v>
      </c>
      <c r="J2478" s="1">
        <v>1</v>
      </c>
      <c r="K2478">
        <v>70</v>
      </c>
    </row>
    <row r="2479" spans="1:11" x14ac:dyDescent="0.75">
      <c r="A2479" t="s">
        <v>10</v>
      </c>
      <c r="B2479" t="s">
        <v>11</v>
      </c>
      <c r="C2479" t="s">
        <v>22</v>
      </c>
      <c r="D2479">
        <v>10260262</v>
      </c>
      <c r="E2479" t="s">
        <v>23</v>
      </c>
      <c r="F2479">
        <v>66104226</v>
      </c>
      <c r="G2479" t="s">
        <v>2291</v>
      </c>
      <c r="H2479" t="s">
        <v>5447</v>
      </c>
      <c r="I2479" s="1">
        <v>45829</v>
      </c>
      <c r="J2479" s="1">
        <v>1</v>
      </c>
      <c r="K2479">
        <v>0</v>
      </c>
    </row>
    <row r="2480" spans="1:11" x14ac:dyDescent="0.75">
      <c r="A2480" t="s">
        <v>10</v>
      </c>
      <c r="B2480" t="s">
        <v>11</v>
      </c>
      <c r="C2480" t="s">
        <v>22</v>
      </c>
      <c r="D2480">
        <v>10260262</v>
      </c>
      <c r="E2480" t="s">
        <v>23</v>
      </c>
      <c r="F2480">
        <v>66104269</v>
      </c>
      <c r="G2480" t="s">
        <v>2123</v>
      </c>
      <c r="H2480" t="s">
        <v>5407</v>
      </c>
      <c r="I2480" s="1">
        <v>42856</v>
      </c>
      <c r="J2480" s="1">
        <v>1</v>
      </c>
      <c r="K2480">
        <v>25</v>
      </c>
    </row>
    <row r="2481" spans="1:11" x14ac:dyDescent="0.75">
      <c r="A2481" t="s">
        <v>10</v>
      </c>
      <c r="B2481" t="s">
        <v>11</v>
      </c>
      <c r="C2481" t="s">
        <v>22</v>
      </c>
      <c r="D2481">
        <v>10260262</v>
      </c>
      <c r="E2481" t="s">
        <v>23</v>
      </c>
      <c r="F2481">
        <v>66104270</v>
      </c>
      <c r="G2481" t="s">
        <v>224</v>
      </c>
      <c r="H2481" t="s">
        <v>5406</v>
      </c>
      <c r="I2481" s="1">
        <v>42856</v>
      </c>
      <c r="J2481" s="1">
        <v>1</v>
      </c>
      <c r="K2481">
        <v>260</v>
      </c>
    </row>
    <row r="2482" spans="1:11" x14ac:dyDescent="0.75">
      <c r="A2482" t="s">
        <v>10</v>
      </c>
      <c r="B2482" t="s">
        <v>11</v>
      </c>
      <c r="C2482" t="s">
        <v>22</v>
      </c>
      <c r="D2482">
        <v>10260262</v>
      </c>
      <c r="E2482" t="s">
        <v>23</v>
      </c>
      <c r="F2482">
        <v>66104272</v>
      </c>
      <c r="G2482" t="s">
        <v>2500</v>
      </c>
      <c r="H2482" t="s">
        <v>5407</v>
      </c>
      <c r="I2482" s="1">
        <v>42856</v>
      </c>
      <c r="J2482" s="1">
        <v>1</v>
      </c>
      <c r="K2482">
        <v>12</v>
      </c>
    </row>
    <row r="2483" spans="1:11" x14ac:dyDescent="0.75">
      <c r="A2483" t="s">
        <v>10</v>
      </c>
      <c r="B2483" t="s">
        <v>11</v>
      </c>
      <c r="C2483" t="s">
        <v>22</v>
      </c>
      <c r="D2483">
        <v>10260262</v>
      </c>
      <c r="E2483" t="s">
        <v>23</v>
      </c>
      <c r="F2483">
        <v>66104277</v>
      </c>
      <c r="G2483" t="s">
        <v>3688</v>
      </c>
      <c r="H2483" t="s">
        <v>5406</v>
      </c>
      <c r="I2483" s="1">
        <v>42856</v>
      </c>
      <c r="J2483" s="1">
        <v>1</v>
      </c>
      <c r="K2483">
        <v>353</v>
      </c>
    </row>
    <row r="2484" spans="1:11" x14ac:dyDescent="0.75">
      <c r="A2484" t="s">
        <v>10</v>
      </c>
      <c r="B2484" t="s">
        <v>11</v>
      </c>
      <c r="C2484" t="s">
        <v>22</v>
      </c>
      <c r="D2484">
        <v>10260262</v>
      </c>
      <c r="E2484" t="s">
        <v>23</v>
      </c>
      <c r="F2484">
        <v>66104280</v>
      </c>
      <c r="G2484" t="s">
        <v>959</v>
      </c>
      <c r="H2484" t="s">
        <v>5407</v>
      </c>
      <c r="I2484" s="1">
        <v>42856</v>
      </c>
      <c r="J2484" s="1">
        <v>1</v>
      </c>
      <c r="K2484">
        <v>335</v>
      </c>
    </row>
    <row r="2485" spans="1:11" x14ac:dyDescent="0.75">
      <c r="A2485" t="s">
        <v>10</v>
      </c>
      <c r="B2485" t="s">
        <v>11</v>
      </c>
      <c r="C2485" t="s">
        <v>22</v>
      </c>
      <c r="D2485">
        <v>10260262</v>
      </c>
      <c r="E2485" t="s">
        <v>23</v>
      </c>
      <c r="F2485">
        <v>66104285</v>
      </c>
      <c r="G2485" t="s">
        <v>3281</v>
      </c>
      <c r="H2485" t="s">
        <v>5419</v>
      </c>
      <c r="I2485" s="1">
        <v>45231</v>
      </c>
      <c r="J2485" s="1">
        <v>1</v>
      </c>
      <c r="K2485">
        <v>20</v>
      </c>
    </row>
    <row r="2486" spans="1:11" x14ac:dyDescent="0.75">
      <c r="A2486" t="s">
        <v>10</v>
      </c>
      <c r="B2486" t="s">
        <v>11</v>
      </c>
      <c r="C2486" t="s">
        <v>22</v>
      </c>
      <c r="D2486">
        <v>10260262</v>
      </c>
      <c r="E2486" t="s">
        <v>23</v>
      </c>
      <c r="F2486">
        <v>66104468</v>
      </c>
      <c r="G2486" t="s">
        <v>806</v>
      </c>
      <c r="H2486" t="s">
        <v>5407</v>
      </c>
      <c r="I2486" s="1">
        <v>46154</v>
      </c>
      <c r="J2486" s="1">
        <v>1</v>
      </c>
      <c r="K2486">
        <v>42</v>
      </c>
    </row>
    <row r="2487" spans="1:11" x14ac:dyDescent="0.75">
      <c r="A2487" t="s">
        <v>10</v>
      </c>
      <c r="B2487" t="s">
        <v>11</v>
      </c>
      <c r="C2487" t="s">
        <v>22</v>
      </c>
      <c r="D2487">
        <v>10260262</v>
      </c>
      <c r="E2487" t="s">
        <v>23</v>
      </c>
      <c r="F2487">
        <v>66104472</v>
      </c>
      <c r="G2487" t="s">
        <v>2254</v>
      </c>
      <c r="H2487" t="s">
        <v>5407</v>
      </c>
      <c r="I2487" s="1">
        <v>46149</v>
      </c>
      <c r="J2487" s="1">
        <v>1</v>
      </c>
      <c r="K2487">
        <v>120</v>
      </c>
    </row>
    <row r="2488" spans="1:11" x14ac:dyDescent="0.75">
      <c r="A2488" t="s">
        <v>10</v>
      </c>
      <c r="B2488" t="s">
        <v>11</v>
      </c>
      <c r="C2488" t="s">
        <v>22</v>
      </c>
      <c r="D2488">
        <v>10260262</v>
      </c>
      <c r="E2488" t="s">
        <v>23</v>
      </c>
      <c r="F2488">
        <v>66104473</v>
      </c>
      <c r="G2488" t="s">
        <v>234</v>
      </c>
      <c r="H2488" t="s">
        <v>5406</v>
      </c>
      <c r="I2488" s="1">
        <v>42856</v>
      </c>
      <c r="J2488" s="1">
        <v>1</v>
      </c>
      <c r="K2488">
        <v>100</v>
      </c>
    </row>
    <row r="2489" spans="1:11" x14ac:dyDescent="0.75">
      <c r="A2489" t="s">
        <v>10</v>
      </c>
      <c r="B2489" t="s">
        <v>11</v>
      </c>
      <c r="C2489" t="s">
        <v>22</v>
      </c>
      <c r="D2489">
        <v>10260262</v>
      </c>
      <c r="E2489" t="s">
        <v>23</v>
      </c>
      <c r="F2489">
        <v>66104477</v>
      </c>
      <c r="G2489" t="s">
        <v>3174</v>
      </c>
      <c r="H2489" t="s">
        <v>5407</v>
      </c>
      <c r="I2489" s="1">
        <v>45821</v>
      </c>
      <c r="J2489" s="1">
        <v>1</v>
      </c>
      <c r="K2489">
        <v>110</v>
      </c>
    </row>
    <row r="2490" spans="1:11" x14ac:dyDescent="0.75">
      <c r="A2490" t="s">
        <v>10</v>
      </c>
      <c r="B2490" t="s">
        <v>11</v>
      </c>
      <c r="C2490" t="s">
        <v>22</v>
      </c>
      <c r="D2490">
        <v>10260262</v>
      </c>
      <c r="E2490" t="s">
        <v>23</v>
      </c>
      <c r="F2490">
        <v>66104795</v>
      </c>
      <c r="G2490" t="s">
        <v>517</v>
      </c>
      <c r="H2490" t="s">
        <v>5407</v>
      </c>
      <c r="I2490" s="1">
        <v>46035</v>
      </c>
      <c r="J2490" s="1">
        <v>1</v>
      </c>
      <c r="K2490">
        <v>11</v>
      </c>
    </row>
    <row r="2491" spans="1:11" x14ac:dyDescent="0.75">
      <c r="A2491" t="s">
        <v>10</v>
      </c>
      <c r="B2491" t="s">
        <v>11</v>
      </c>
      <c r="C2491" t="s">
        <v>22</v>
      </c>
      <c r="D2491">
        <v>10260262</v>
      </c>
      <c r="E2491" t="s">
        <v>23</v>
      </c>
      <c r="F2491">
        <v>66104796</v>
      </c>
      <c r="G2491" t="s">
        <v>2436</v>
      </c>
      <c r="H2491" t="s">
        <v>5416</v>
      </c>
      <c r="I2491" s="1">
        <v>46133</v>
      </c>
      <c r="J2491" s="1">
        <v>1</v>
      </c>
      <c r="K2491">
        <v>32</v>
      </c>
    </row>
    <row r="2492" spans="1:11" x14ac:dyDescent="0.75">
      <c r="A2492" t="s">
        <v>10</v>
      </c>
      <c r="B2492" t="s">
        <v>11</v>
      </c>
      <c r="C2492" t="s">
        <v>22</v>
      </c>
      <c r="D2492">
        <v>10260262</v>
      </c>
      <c r="E2492" t="s">
        <v>23</v>
      </c>
      <c r="F2492">
        <v>66104881</v>
      </c>
      <c r="G2492" t="s">
        <v>4575</v>
      </c>
      <c r="H2492" t="s">
        <v>5407</v>
      </c>
      <c r="I2492" s="1">
        <v>42856</v>
      </c>
      <c r="J2492" s="1">
        <v>1</v>
      </c>
      <c r="K2492">
        <v>13</v>
      </c>
    </row>
    <row r="2493" spans="1:11" x14ac:dyDescent="0.75">
      <c r="A2493" t="s">
        <v>10</v>
      </c>
      <c r="B2493" t="s">
        <v>11</v>
      </c>
      <c r="C2493" t="s">
        <v>22</v>
      </c>
      <c r="D2493">
        <v>10260262</v>
      </c>
      <c r="E2493" t="s">
        <v>23</v>
      </c>
      <c r="F2493">
        <v>66104888</v>
      </c>
      <c r="G2493" t="s">
        <v>5045</v>
      </c>
      <c r="H2493" t="s">
        <v>5407</v>
      </c>
      <c r="I2493" s="1">
        <v>42856</v>
      </c>
      <c r="J2493" s="1">
        <v>1</v>
      </c>
      <c r="K2493">
        <v>5</v>
      </c>
    </row>
    <row r="2494" spans="1:11" x14ac:dyDescent="0.75">
      <c r="A2494" t="s">
        <v>10</v>
      </c>
      <c r="B2494" t="s">
        <v>11</v>
      </c>
      <c r="C2494" t="s">
        <v>22</v>
      </c>
      <c r="D2494">
        <v>10260262</v>
      </c>
      <c r="E2494" t="s">
        <v>23</v>
      </c>
      <c r="F2494">
        <v>66105235</v>
      </c>
      <c r="G2494" t="s">
        <v>1943</v>
      </c>
      <c r="H2494" t="s">
        <v>5407</v>
      </c>
      <c r="I2494" s="1">
        <v>42856</v>
      </c>
      <c r="J2494" s="1">
        <v>1</v>
      </c>
      <c r="K2494">
        <v>100</v>
      </c>
    </row>
    <row r="2495" spans="1:11" x14ac:dyDescent="0.75">
      <c r="A2495" t="s">
        <v>10</v>
      </c>
      <c r="B2495" t="s">
        <v>11</v>
      </c>
      <c r="C2495" t="s">
        <v>22</v>
      </c>
      <c r="D2495">
        <v>10260262</v>
      </c>
      <c r="E2495" t="s">
        <v>23</v>
      </c>
      <c r="F2495">
        <v>66105257</v>
      </c>
      <c r="G2495" t="s">
        <v>2074</v>
      </c>
      <c r="H2495" t="s">
        <v>5407</v>
      </c>
      <c r="I2495" s="1">
        <v>42856</v>
      </c>
      <c r="J2495" s="1">
        <v>1</v>
      </c>
      <c r="K2495">
        <v>135</v>
      </c>
    </row>
    <row r="2496" spans="1:11" x14ac:dyDescent="0.75">
      <c r="A2496" t="s">
        <v>10</v>
      </c>
      <c r="B2496" t="s">
        <v>11</v>
      </c>
      <c r="C2496" t="s">
        <v>22</v>
      </c>
      <c r="D2496">
        <v>10260262</v>
      </c>
      <c r="E2496" t="s">
        <v>23</v>
      </c>
      <c r="F2496">
        <v>66105261</v>
      </c>
      <c r="G2496" t="s">
        <v>5238</v>
      </c>
      <c r="H2496" t="s">
        <v>5407</v>
      </c>
      <c r="I2496" s="1">
        <v>46054</v>
      </c>
      <c r="J2496" s="1">
        <v>1</v>
      </c>
      <c r="K2496">
        <v>170</v>
      </c>
    </row>
    <row r="2497" spans="1:11" x14ac:dyDescent="0.75">
      <c r="A2497" t="s">
        <v>10</v>
      </c>
      <c r="B2497" t="s">
        <v>11</v>
      </c>
      <c r="C2497" t="s">
        <v>22</v>
      </c>
      <c r="D2497">
        <v>10260262</v>
      </c>
      <c r="E2497" t="s">
        <v>23</v>
      </c>
      <c r="F2497">
        <v>66105263</v>
      </c>
      <c r="G2497" t="s">
        <v>5113</v>
      </c>
      <c r="H2497" t="s">
        <v>5407</v>
      </c>
      <c r="I2497" s="1">
        <v>45900</v>
      </c>
      <c r="J2497" s="1">
        <v>1</v>
      </c>
      <c r="K2497">
        <v>34</v>
      </c>
    </row>
    <row r="2498" spans="1:11" x14ac:dyDescent="0.75">
      <c r="A2498" t="s">
        <v>10</v>
      </c>
      <c r="B2498" t="s">
        <v>11</v>
      </c>
      <c r="C2498" t="s">
        <v>22</v>
      </c>
      <c r="D2498">
        <v>10260262</v>
      </c>
      <c r="E2498" t="s">
        <v>23</v>
      </c>
      <c r="F2498">
        <v>66105274</v>
      </c>
      <c r="G2498" t="s">
        <v>5032</v>
      </c>
      <c r="H2498" t="s">
        <v>5407</v>
      </c>
      <c r="I2498" s="1">
        <v>42856</v>
      </c>
      <c r="J2498" s="1">
        <v>1</v>
      </c>
      <c r="K2498">
        <v>28</v>
      </c>
    </row>
    <row r="2499" spans="1:11" x14ac:dyDescent="0.75">
      <c r="A2499" t="s">
        <v>10</v>
      </c>
      <c r="B2499" t="s">
        <v>11</v>
      </c>
      <c r="C2499" t="s">
        <v>22</v>
      </c>
      <c r="D2499">
        <v>10260262</v>
      </c>
      <c r="E2499" t="s">
        <v>23</v>
      </c>
      <c r="F2499">
        <v>66105279</v>
      </c>
      <c r="G2499" t="s">
        <v>5288</v>
      </c>
      <c r="H2499" t="s">
        <v>5407</v>
      </c>
      <c r="I2499" s="1">
        <v>42856</v>
      </c>
      <c r="J2499" s="1">
        <v>1</v>
      </c>
      <c r="K2499">
        <v>40</v>
      </c>
    </row>
    <row r="2500" spans="1:11" x14ac:dyDescent="0.75">
      <c r="A2500" t="s">
        <v>10</v>
      </c>
      <c r="B2500" t="s">
        <v>11</v>
      </c>
      <c r="C2500" t="s">
        <v>22</v>
      </c>
      <c r="D2500">
        <v>10260262</v>
      </c>
      <c r="E2500" t="s">
        <v>23</v>
      </c>
      <c r="F2500">
        <v>66105280</v>
      </c>
      <c r="G2500" t="s">
        <v>1042</v>
      </c>
      <c r="H2500" t="s">
        <v>5407</v>
      </c>
      <c r="I2500" s="1">
        <v>45900</v>
      </c>
      <c r="J2500" s="1">
        <v>1</v>
      </c>
      <c r="K2500">
        <v>72</v>
      </c>
    </row>
    <row r="2501" spans="1:11" x14ac:dyDescent="0.75">
      <c r="A2501" t="s">
        <v>10</v>
      </c>
      <c r="B2501" t="s">
        <v>11</v>
      </c>
      <c r="C2501" t="s">
        <v>22</v>
      </c>
      <c r="D2501">
        <v>10260262</v>
      </c>
      <c r="E2501" t="s">
        <v>23</v>
      </c>
      <c r="F2501">
        <v>66105282</v>
      </c>
      <c r="G2501" t="s">
        <v>5336</v>
      </c>
      <c r="H2501" t="s">
        <v>5407</v>
      </c>
      <c r="I2501" s="1">
        <v>46129</v>
      </c>
      <c r="J2501" s="1">
        <v>1</v>
      </c>
      <c r="K2501">
        <v>35</v>
      </c>
    </row>
    <row r="2502" spans="1:11" x14ac:dyDescent="0.75">
      <c r="A2502" t="s">
        <v>10</v>
      </c>
      <c r="B2502" t="s">
        <v>11</v>
      </c>
      <c r="C2502" t="s">
        <v>22</v>
      </c>
      <c r="D2502">
        <v>10260262</v>
      </c>
      <c r="E2502" t="s">
        <v>23</v>
      </c>
      <c r="F2502">
        <v>66105285</v>
      </c>
      <c r="G2502" t="s">
        <v>4419</v>
      </c>
      <c r="H2502" t="s">
        <v>5407</v>
      </c>
      <c r="I2502" s="1">
        <v>46129</v>
      </c>
      <c r="J2502" s="1">
        <v>1</v>
      </c>
      <c r="K2502">
        <v>30</v>
      </c>
    </row>
    <row r="2503" spans="1:11" x14ac:dyDescent="0.75">
      <c r="A2503" t="s">
        <v>10</v>
      </c>
      <c r="B2503" t="s">
        <v>11</v>
      </c>
      <c r="C2503" t="s">
        <v>22</v>
      </c>
      <c r="D2503">
        <v>10260262</v>
      </c>
      <c r="E2503" t="s">
        <v>23</v>
      </c>
      <c r="F2503">
        <v>66105286</v>
      </c>
      <c r="G2503" t="s">
        <v>986</v>
      </c>
      <c r="H2503" t="s">
        <v>5407</v>
      </c>
      <c r="I2503" s="1">
        <v>42856</v>
      </c>
      <c r="J2503" s="1">
        <v>1</v>
      </c>
      <c r="K2503">
        <v>10</v>
      </c>
    </row>
    <row r="2504" spans="1:11" x14ac:dyDescent="0.75">
      <c r="A2504" t="s">
        <v>10</v>
      </c>
      <c r="B2504" t="s">
        <v>11</v>
      </c>
      <c r="C2504" t="s">
        <v>22</v>
      </c>
      <c r="D2504">
        <v>10260262</v>
      </c>
      <c r="E2504" t="s">
        <v>23</v>
      </c>
      <c r="F2504">
        <v>66105303</v>
      </c>
      <c r="G2504" t="s">
        <v>2128</v>
      </c>
      <c r="H2504" t="s">
        <v>5406</v>
      </c>
      <c r="I2504" s="1">
        <v>46161</v>
      </c>
      <c r="J2504" s="1">
        <v>1</v>
      </c>
      <c r="K2504">
        <v>95</v>
      </c>
    </row>
    <row r="2505" spans="1:11" x14ac:dyDescent="0.75">
      <c r="A2505" t="s">
        <v>10</v>
      </c>
      <c r="B2505" t="s">
        <v>11</v>
      </c>
      <c r="C2505" t="s">
        <v>22</v>
      </c>
      <c r="D2505">
        <v>10260262</v>
      </c>
      <c r="E2505" t="s">
        <v>23</v>
      </c>
      <c r="F2505">
        <v>66105312</v>
      </c>
      <c r="G2505" t="s">
        <v>2498</v>
      </c>
      <c r="H2505" t="s">
        <v>5407</v>
      </c>
      <c r="I2505" s="1">
        <v>46116</v>
      </c>
      <c r="J2505" s="1">
        <v>1</v>
      </c>
      <c r="K2505">
        <v>330</v>
      </c>
    </row>
    <row r="2506" spans="1:11" x14ac:dyDescent="0.75">
      <c r="A2506" t="s">
        <v>10</v>
      </c>
      <c r="B2506" t="s">
        <v>11</v>
      </c>
      <c r="C2506" t="s">
        <v>22</v>
      </c>
      <c r="D2506">
        <v>10260262</v>
      </c>
      <c r="E2506" t="s">
        <v>23</v>
      </c>
      <c r="F2506">
        <v>66105313</v>
      </c>
      <c r="G2506" t="s">
        <v>4874</v>
      </c>
      <c r="H2506" t="s">
        <v>5397</v>
      </c>
      <c r="I2506" s="1">
        <v>46116</v>
      </c>
      <c r="J2506" s="1">
        <v>1</v>
      </c>
      <c r="K2506">
        <v>284</v>
      </c>
    </row>
    <row r="2507" spans="1:11" x14ac:dyDescent="0.75">
      <c r="A2507" t="s">
        <v>10</v>
      </c>
      <c r="B2507" t="s">
        <v>11</v>
      </c>
      <c r="C2507" t="s">
        <v>22</v>
      </c>
      <c r="D2507">
        <v>10260262</v>
      </c>
      <c r="E2507" t="s">
        <v>23</v>
      </c>
      <c r="F2507">
        <v>66105598</v>
      </c>
      <c r="G2507" t="s">
        <v>4376</v>
      </c>
      <c r="H2507" t="s">
        <v>5407</v>
      </c>
      <c r="I2507" s="1">
        <v>46129</v>
      </c>
      <c r="J2507" s="1">
        <v>1</v>
      </c>
      <c r="K2507">
        <v>42</v>
      </c>
    </row>
    <row r="2508" spans="1:11" x14ac:dyDescent="0.75">
      <c r="A2508" t="s">
        <v>10</v>
      </c>
      <c r="B2508" t="s">
        <v>11</v>
      </c>
      <c r="C2508" t="s">
        <v>22</v>
      </c>
      <c r="D2508">
        <v>10260262</v>
      </c>
      <c r="E2508" t="s">
        <v>23</v>
      </c>
      <c r="F2508">
        <v>66105599</v>
      </c>
      <c r="G2508" t="s">
        <v>991</v>
      </c>
      <c r="H2508" t="s">
        <v>5407</v>
      </c>
      <c r="I2508" s="1">
        <v>46035</v>
      </c>
      <c r="J2508" s="1">
        <v>1</v>
      </c>
      <c r="K2508">
        <v>135</v>
      </c>
    </row>
    <row r="2509" spans="1:11" x14ac:dyDescent="0.75">
      <c r="A2509" t="s">
        <v>10</v>
      </c>
      <c r="B2509" t="s">
        <v>11</v>
      </c>
      <c r="C2509" t="s">
        <v>22</v>
      </c>
      <c r="D2509">
        <v>10260262</v>
      </c>
      <c r="E2509" t="s">
        <v>23</v>
      </c>
      <c r="F2509">
        <v>66105611</v>
      </c>
      <c r="G2509" t="s">
        <v>65</v>
      </c>
      <c r="H2509" t="s">
        <v>5407</v>
      </c>
      <c r="I2509" s="1">
        <v>46035</v>
      </c>
      <c r="J2509" s="1">
        <v>1</v>
      </c>
      <c r="K2509">
        <v>40</v>
      </c>
    </row>
    <row r="2510" spans="1:11" x14ac:dyDescent="0.75">
      <c r="A2510" t="s">
        <v>10</v>
      </c>
      <c r="B2510" t="s">
        <v>11</v>
      </c>
      <c r="C2510" t="s">
        <v>22</v>
      </c>
      <c r="D2510">
        <v>10260262</v>
      </c>
      <c r="E2510" t="s">
        <v>23</v>
      </c>
      <c r="F2510">
        <v>66105612</v>
      </c>
      <c r="G2510" t="s">
        <v>2782</v>
      </c>
      <c r="H2510" t="s">
        <v>5407</v>
      </c>
      <c r="I2510" s="1">
        <v>46129</v>
      </c>
      <c r="J2510" s="1">
        <v>1</v>
      </c>
      <c r="K2510">
        <v>110</v>
      </c>
    </row>
    <row r="2511" spans="1:11" x14ac:dyDescent="0.75">
      <c r="A2511" t="s">
        <v>10</v>
      </c>
      <c r="B2511" t="s">
        <v>11</v>
      </c>
      <c r="C2511" t="s">
        <v>22</v>
      </c>
      <c r="D2511">
        <v>10260262</v>
      </c>
      <c r="E2511" t="s">
        <v>23</v>
      </c>
      <c r="F2511">
        <v>66105677</v>
      </c>
      <c r="G2511" t="s">
        <v>5011</v>
      </c>
      <c r="H2511" t="s">
        <v>5407</v>
      </c>
      <c r="I2511" s="1">
        <v>42856</v>
      </c>
      <c r="J2511" s="1">
        <v>1</v>
      </c>
      <c r="K2511">
        <v>195</v>
      </c>
    </row>
    <row r="2512" spans="1:11" x14ac:dyDescent="0.75">
      <c r="A2512" t="s">
        <v>10</v>
      </c>
      <c r="B2512" t="s">
        <v>11</v>
      </c>
      <c r="C2512" t="s">
        <v>22</v>
      </c>
      <c r="D2512">
        <v>10260262</v>
      </c>
      <c r="E2512" t="s">
        <v>23</v>
      </c>
      <c r="F2512">
        <v>66105795</v>
      </c>
      <c r="G2512" t="s">
        <v>616</v>
      </c>
      <c r="H2512" t="s">
        <v>5390</v>
      </c>
      <c r="I2512" s="1">
        <v>46091</v>
      </c>
      <c r="J2512" s="1">
        <v>1</v>
      </c>
      <c r="K2512">
        <v>45</v>
      </c>
    </row>
    <row r="2513" spans="1:11" x14ac:dyDescent="0.75">
      <c r="A2513" t="s">
        <v>10</v>
      </c>
      <c r="B2513" t="s">
        <v>11</v>
      </c>
      <c r="C2513" t="s">
        <v>22</v>
      </c>
      <c r="D2513">
        <v>10260262</v>
      </c>
      <c r="E2513" t="s">
        <v>23</v>
      </c>
      <c r="F2513">
        <v>66105832</v>
      </c>
      <c r="G2513" t="s">
        <v>1861</v>
      </c>
      <c r="H2513" t="s">
        <v>5407</v>
      </c>
      <c r="I2513" s="1">
        <v>44256</v>
      </c>
      <c r="J2513" s="1">
        <v>1</v>
      </c>
      <c r="K2513">
        <v>311</v>
      </c>
    </row>
    <row r="2514" spans="1:11" x14ac:dyDescent="0.75">
      <c r="A2514" t="s">
        <v>10</v>
      </c>
      <c r="B2514" t="s">
        <v>11</v>
      </c>
      <c r="C2514" t="s">
        <v>22</v>
      </c>
      <c r="D2514">
        <v>10260262</v>
      </c>
      <c r="E2514" t="s">
        <v>23</v>
      </c>
      <c r="F2514">
        <v>66105874</v>
      </c>
      <c r="G2514" t="s">
        <v>2455</v>
      </c>
      <c r="H2514" t="s">
        <v>5407</v>
      </c>
      <c r="I2514" s="1">
        <v>44981</v>
      </c>
      <c r="J2514" s="1">
        <v>1</v>
      </c>
      <c r="K2514">
        <v>400</v>
      </c>
    </row>
    <row r="2515" spans="1:11" x14ac:dyDescent="0.75">
      <c r="A2515" t="s">
        <v>10</v>
      </c>
      <c r="B2515" t="s">
        <v>11</v>
      </c>
      <c r="C2515" t="s">
        <v>22</v>
      </c>
      <c r="D2515">
        <v>10260262</v>
      </c>
      <c r="E2515" t="s">
        <v>23</v>
      </c>
      <c r="F2515">
        <v>66105924</v>
      </c>
      <c r="G2515" t="s">
        <v>3513</v>
      </c>
      <c r="H2515" t="s">
        <v>5390</v>
      </c>
      <c r="I2515" s="1">
        <v>46149</v>
      </c>
      <c r="J2515" s="1">
        <v>1</v>
      </c>
      <c r="K2515">
        <v>30</v>
      </c>
    </row>
    <row r="2516" spans="1:11" x14ac:dyDescent="0.75">
      <c r="A2516" t="s">
        <v>10</v>
      </c>
      <c r="B2516" t="s">
        <v>11</v>
      </c>
      <c r="C2516" t="s">
        <v>22</v>
      </c>
      <c r="D2516">
        <v>10260262</v>
      </c>
      <c r="E2516" t="s">
        <v>23</v>
      </c>
      <c r="F2516">
        <v>66105934</v>
      </c>
      <c r="G2516" t="s">
        <v>3298</v>
      </c>
      <c r="H2516" t="s">
        <v>5416</v>
      </c>
      <c r="I2516" s="1">
        <v>46133</v>
      </c>
      <c r="J2516" s="1">
        <v>1</v>
      </c>
      <c r="K2516">
        <v>42</v>
      </c>
    </row>
    <row r="2517" spans="1:11" x14ac:dyDescent="0.75">
      <c r="A2517" t="s">
        <v>10</v>
      </c>
      <c r="B2517" t="s">
        <v>11</v>
      </c>
      <c r="C2517" t="s">
        <v>22</v>
      </c>
      <c r="D2517">
        <v>10260262</v>
      </c>
      <c r="E2517" t="s">
        <v>23</v>
      </c>
      <c r="F2517">
        <v>66105942</v>
      </c>
      <c r="G2517" t="s">
        <v>2666</v>
      </c>
      <c r="H2517" t="s">
        <v>5407</v>
      </c>
      <c r="I2517" s="1">
        <v>46116</v>
      </c>
      <c r="J2517" s="1">
        <v>1</v>
      </c>
      <c r="K2517">
        <v>5</v>
      </c>
    </row>
    <row r="2518" spans="1:11" x14ac:dyDescent="0.75">
      <c r="A2518" t="s">
        <v>10</v>
      </c>
      <c r="B2518" t="s">
        <v>11</v>
      </c>
      <c r="C2518" t="s">
        <v>22</v>
      </c>
      <c r="D2518">
        <v>10260262</v>
      </c>
      <c r="E2518" t="s">
        <v>23</v>
      </c>
      <c r="F2518">
        <v>66105957</v>
      </c>
      <c r="G2518" t="s">
        <v>866</v>
      </c>
      <c r="H2518" t="s">
        <v>5407</v>
      </c>
      <c r="I2518" s="1">
        <v>44256</v>
      </c>
      <c r="J2518" s="1">
        <v>1</v>
      </c>
      <c r="K2518">
        <v>120</v>
      </c>
    </row>
    <row r="2519" spans="1:11" x14ac:dyDescent="0.75">
      <c r="A2519" t="s">
        <v>10</v>
      </c>
      <c r="B2519" t="s">
        <v>11</v>
      </c>
      <c r="C2519" t="s">
        <v>22</v>
      </c>
      <c r="D2519">
        <v>10260262</v>
      </c>
      <c r="E2519" t="s">
        <v>23</v>
      </c>
      <c r="F2519">
        <v>66105995</v>
      </c>
      <c r="G2519" t="s">
        <v>1969</v>
      </c>
      <c r="H2519" t="s">
        <v>5407</v>
      </c>
      <c r="I2519" s="1">
        <v>46091</v>
      </c>
      <c r="J2519" s="1">
        <v>1</v>
      </c>
      <c r="K2519">
        <v>80</v>
      </c>
    </row>
    <row r="2520" spans="1:11" x14ac:dyDescent="0.75">
      <c r="A2520" t="s">
        <v>10</v>
      </c>
      <c r="B2520" t="s">
        <v>11</v>
      </c>
      <c r="C2520" t="s">
        <v>22</v>
      </c>
      <c r="D2520">
        <v>10260262</v>
      </c>
      <c r="E2520" t="s">
        <v>23</v>
      </c>
      <c r="F2520">
        <v>66105997</v>
      </c>
      <c r="G2520" t="s">
        <v>1762</v>
      </c>
      <c r="H2520" t="s">
        <v>5407</v>
      </c>
      <c r="I2520" s="1">
        <v>44287</v>
      </c>
      <c r="J2520" s="1">
        <v>1</v>
      </c>
      <c r="K2520">
        <v>220</v>
      </c>
    </row>
    <row r="2521" spans="1:11" x14ac:dyDescent="0.75">
      <c r="A2521" t="s">
        <v>10</v>
      </c>
      <c r="B2521" t="s">
        <v>11</v>
      </c>
      <c r="C2521" t="s">
        <v>22</v>
      </c>
      <c r="D2521">
        <v>10260262</v>
      </c>
      <c r="E2521" t="s">
        <v>23</v>
      </c>
      <c r="F2521">
        <v>66106012</v>
      </c>
      <c r="G2521" t="s">
        <v>1853</v>
      </c>
      <c r="H2521" t="s">
        <v>5407</v>
      </c>
      <c r="I2521" s="1">
        <v>45900</v>
      </c>
      <c r="J2521" s="1">
        <v>1</v>
      </c>
      <c r="K2521">
        <v>312</v>
      </c>
    </row>
    <row r="2522" spans="1:11" x14ac:dyDescent="0.75">
      <c r="A2522" t="s">
        <v>10</v>
      </c>
      <c r="B2522" t="s">
        <v>11</v>
      </c>
      <c r="C2522" t="s">
        <v>22</v>
      </c>
      <c r="D2522">
        <v>10260262</v>
      </c>
      <c r="E2522" t="s">
        <v>23</v>
      </c>
      <c r="F2522">
        <v>66106027</v>
      </c>
      <c r="G2522" t="s">
        <v>3019</v>
      </c>
      <c r="H2522" t="s">
        <v>5406</v>
      </c>
      <c r="I2522" s="1">
        <v>46031</v>
      </c>
      <c r="J2522" s="1">
        <v>1</v>
      </c>
      <c r="K2522">
        <v>105</v>
      </c>
    </row>
    <row r="2523" spans="1:11" x14ac:dyDescent="0.75">
      <c r="A2523" t="s">
        <v>10</v>
      </c>
      <c r="B2523" t="s">
        <v>11</v>
      </c>
      <c r="C2523" t="s">
        <v>22</v>
      </c>
      <c r="D2523">
        <v>10260262</v>
      </c>
      <c r="E2523" t="s">
        <v>23</v>
      </c>
      <c r="F2523">
        <v>66106041</v>
      </c>
      <c r="G2523" t="s">
        <v>2682</v>
      </c>
      <c r="H2523" t="s">
        <v>5407</v>
      </c>
      <c r="I2523" s="1">
        <v>46141</v>
      </c>
      <c r="J2523" s="1">
        <v>1</v>
      </c>
      <c r="K2523">
        <v>55</v>
      </c>
    </row>
    <row r="2524" spans="1:11" x14ac:dyDescent="0.75">
      <c r="A2524" t="s">
        <v>10</v>
      </c>
      <c r="B2524" t="s">
        <v>11</v>
      </c>
      <c r="C2524" t="s">
        <v>22</v>
      </c>
      <c r="D2524">
        <v>10260262</v>
      </c>
      <c r="E2524" t="s">
        <v>23</v>
      </c>
      <c r="F2524">
        <v>66106045</v>
      </c>
      <c r="G2524" t="s">
        <v>767</v>
      </c>
      <c r="H2524" t="s">
        <v>5407</v>
      </c>
      <c r="I2524" s="1">
        <v>46116</v>
      </c>
      <c r="J2524" s="1">
        <v>1</v>
      </c>
      <c r="K2524">
        <v>50</v>
      </c>
    </row>
    <row r="2525" spans="1:11" x14ac:dyDescent="0.75">
      <c r="A2525" t="s">
        <v>10</v>
      </c>
      <c r="B2525" t="s">
        <v>11</v>
      </c>
      <c r="C2525" t="s">
        <v>22</v>
      </c>
      <c r="D2525">
        <v>10260262</v>
      </c>
      <c r="E2525" t="s">
        <v>23</v>
      </c>
      <c r="F2525">
        <v>66106058</v>
      </c>
      <c r="G2525" t="s">
        <v>280</v>
      </c>
      <c r="H2525" t="s">
        <v>5407</v>
      </c>
      <c r="I2525" s="1">
        <v>46141</v>
      </c>
      <c r="J2525" s="1">
        <v>1</v>
      </c>
      <c r="K2525">
        <v>125</v>
      </c>
    </row>
    <row r="2526" spans="1:11" x14ac:dyDescent="0.75">
      <c r="A2526" t="s">
        <v>10</v>
      </c>
      <c r="B2526" t="s">
        <v>11</v>
      </c>
      <c r="C2526" t="s">
        <v>22</v>
      </c>
      <c r="D2526">
        <v>10260262</v>
      </c>
      <c r="E2526" t="s">
        <v>23</v>
      </c>
      <c r="F2526">
        <v>66106072</v>
      </c>
      <c r="G2526" t="s">
        <v>809</v>
      </c>
      <c r="H2526" t="s">
        <v>5407</v>
      </c>
      <c r="I2526" s="1">
        <v>46116</v>
      </c>
      <c r="J2526" s="1">
        <v>1</v>
      </c>
      <c r="K2526">
        <v>75</v>
      </c>
    </row>
    <row r="2527" spans="1:11" x14ac:dyDescent="0.75">
      <c r="A2527" t="s">
        <v>10</v>
      </c>
      <c r="B2527" t="s">
        <v>11</v>
      </c>
      <c r="C2527" t="s">
        <v>22</v>
      </c>
      <c r="D2527">
        <v>10260262</v>
      </c>
      <c r="E2527" t="s">
        <v>23</v>
      </c>
      <c r="F2527">
        <v>66106090</v>
      </c>
      <c r="G2527" t="s">
        <v>1036</v>
      </c>
      <c r="H2527" t="s">
        <v>5407</v>
      </c>
      <c r="I2527" s="1">
        <v>46129</v>
      </c>
      <c r="J2527" s="1">
        <v>1</v>
      </c>
      <c r="K2527">
        <v>30</v>
      </c>
    </row>
    <row r="2528" spans="1:11" x14ac:dyDescent="0.75">
      <c r="A2528" t="s">
        <v>10</v>
      </c>
      <c r="B2528" t="s">
        <v>11</v>
      </c>
      <c r="C2528" t="s">
        <v>22</v>
      </c>
      <c r="D2528">
        <v>10260262</v>
      </c>
      <c r="E2528" t="s">
        <v>23</v>
      </c>
      <c r="F2528">
        <v>66106091</v>
      </c>
      <c r="G2528" t="s">
        <v>1623</v>
      </c>
      <c r="H2528" t="s">
        <v>5407</v>
      </c>
      <c r="I2528" s="1">
        <v>46129</v>
      </c>
      <c r="J2528" s="1">
        <v>1</v>
      </c>
      <c r="K2528">
        <v>6</v>
      </c>
    </row>
    <row r="2529" spans="1:11" x14ac:dyDescent="0.75">
      <c r="A2529" t="s">
        <v>10</v>
      </c>
      <c r="B2529" t="s">
        <v>11</v>
      </c>
      <c r="C2529" t="s">
        <v>22</v>
      </c>
      <c r="D2529">
        <v>10260262</v>
      </c>
      <c r="E2529" t="s">
        <v>23</v>
      </c>
      <c r="F2529">
        <v>66106092</v>
      </c>
      <c r="G2529" t="s">
        <v>2020</v>
      </c>
      <c r="H2529" t="s">
        <v>5407</v>
      </c>
      <c r="I2529" s="1">
        <v>46129</v>
      </c>
      <c r="J2529" s="1">
        <v>1</v>
      </c>
      <c r="K2529">
        <v>8</v>
      </c>
    </row>
    <row r="2530" spans="1:11" x14ac:dyDescent="0.75">
      <c r="A2530" t="s">
        <v>10</v>
      </c>
      <c r="B2530" t="s">
        <v>11</v>
      </c>
      <c r="C2530" t="s">
        <v>22</v>
      </c>
      <c r="D2530">
        <v>10260262</v>
      </c>
      <c r="E2530" t="s">
        <v>23</v>
      </c>
      <c r="F2530">
        <v>66106094</v>
      </c>
      <c r="G2530" t="s">
        <v>4594</v>
      </c>
      <c r="H2530" t="s">
        <v>5407</v>
      </c>
      <c r="I2530" s="1">
        <v>46129</v>
      </c>
      <c r="J2530" s="1">
        <v>1</v>
      </c>
      <c r="K2530">
        <v>2</v>
      </c>
    </row>
    <row r="2531" spans="1:11" x14ac:dyDescent="0.75">
      <c r="A2531" t="s">
        <v>10</v>
      </c>
      <c r="B2531" t="s">
        <v>11</v>
      </c>
      <c r="C2531" t="s">
        <v>22</v>
      </c>
      <c r="D2531">
        <v>10260262</v>
      </c>
      <c r="E2531" t="s">
        <v>23</v>
      </c>
      <c r="F2531">
        <v>66106181</v>
      </c>
      <c r="G2531" t="s">
        <v>1788</v>
      </c>
      <c r="H2531" t="s">
        <v>5407</v>
      </c>
      <c r="I2531" s="1">
        <v>44287</v>
      </c>
      <c r="J2531" s="1">
        <v>1</v>
      </c>
      <c r="K2531">
        <v>65</v>
      </c>
    </row>
    <row r="2532" spans="1:11" x14ac:dyDescent="0.75">
      <c r="A2532" t="s">
        <v>10</v>
      </c>
      <c r="B2532" t="s">
        <v>11</v>
      </c>
      <c r="C2532" t="s">
        <v>22</v>
      </c>
      <c r="D2532">
        <v>10260262</v>
      </c>
      <c r="E2532" t="s">
        <v>23</v>
      </c>
      <c r="F2532">
        <v>66106259</v>
      </c>
      <c r="G2532" t="s">
        <v>1596</v>
      </c>
      <c r="H2532" t="s">
        <v>5407</v>
      </c>
      <c r="I2532" s="1">
        <v>44743</v>
      </c>
      <c r="J2532" s="1">
        <v>1</v>
      </c>
      <c r="K2532">
        <v>109</v>
      </c>
    </row>
    <row r="2533" spans="1:11" x14ac:dyDescent="0.75">
      <c r="A2533" t="s">
        <v>10</v>
      </c>
      <c r="B2533" t="s">
        <v>11</v>
      </c>
      <c r="C2533" t="s">
        <v>22</v>
      </c>
      <c r="D2533">
        <v>10260262</v>
      </c>
      <c r="E2533" t="s">
        <v>23</v>
      </c>
      <c r="F2533">
        <v>66106289</v>
      </c>
      <c r="G2533" t="s">
        <v>618</v>
      </c>
      <c r="H2533" t="s">
        <v>5390</v>
      </c>
      <c r="I2533" s="1">
        <v>46091</v>
      </c>
      <c r="J2533" s="1">
        <v>1</v>
      </c>
      <c r="K2533">
        <v>50</v>
      </c>
    </row>
    <row r="2534" spans="1:11" x14ac:dyDescent="0.75">
      <c r="A2534" t="s">
        <v>10</v>
      </c>
      <c r="B2534" t="s">
        <v>11</v>
      </c>
      <c r="C2534" t="s">
        <v>22</v>
      </c>
      <c r="D2534">
        <v>10260262</v>
      </c>
      <c r="E2534" t="s">
        <v>23</v>
      </c>
      <c r="F2534">
        <v>66106352</v>
      </c>
      <c r="G2534" t="s">
        <v>1442</v>
      </c>
      <c r="H2534" t="s">
        <v>5406</v>
      </c>
      <c r="I2534" s="1">
        <v>44743</v>
      </c>
      <c r="J2534" s="1">
        <v>1</v>
      </c>
      <c r="K2534">
        <v>170</v>
      </c>
    </row>
    <row r="2535" spans="1:11" x14ac:dyDescent="0.75">
      <c r="A2535" t="s">
        <v>10</v>
      </c>
      <c r="B2535" t="s">
        <v>11</v>
      </c>
      <c r="C2535" t="s">
        <v>22</v>
      </c>
      <c r="D2535">
        <v>10260262</v>
      </c>
      <c r="E2535" t="s">
        <v>23</v>
      </c>
      <c r="F2535">
        <v>66106408</v>
      </c>
      <c r="G2535" t="s">
        <v>423</v>
      </c>
      <c r="H2535" t="s">
        <v>5407</v>
      </c>
      <c r="I2535" s="1">
        <v>46116</v>
      </c>
      <c r="J2535" s="1">
        <v>1</v>
      </c>
      <c r="K2535">
        <v>60</v>
      </c>
    </row>
    <row r="2536" spans="1:11" x14ac:dyDescent="0.75">
      <c r="A2536" t="s">
        <v>10</v>
      </c>
      <c r="B2536" t="s">
        <v>11</v>
      </c>
      <c r="C2536" t="s">
        <v>22</v>
      </c>
      <c r="D2536">
        <v>10260262</v>
      </c>
      <c r="E2536" t="s">
        <v>23</v>
      </c>
      <c r="F2536">
        <v>66106451</v>
      </c>
      <c r="G2536" t="s">
        <v>4080</v>
      </c>
      <c r="H2536" t="s">
        <v>5407</v>
      </c>
      <c r="I2536" s="1">
        <v>46161</v>
      </c>
      <c r="J2536" s="1">
        <v>1</v>
      </c>
      <c r="K2536">
        <v>301</v>
      </c>
    </row>
    <row r="2537" spans="1:11" x14ac:dyDescent="0.75">
      <c r="A2537" t="s">
        <v>10</v>
      </c>
      <c r="B2537" t="s">
        <v>11</v>
      </c>
      <c r="C2537" t="s">
        <v>22</v>
      </c>
      <c r="D2537">
        <v>10260262</v>
      </c>
      <c r="E2537" t="s">
        <v>23</v>
      </c>
      <c r="F2537">
        <v>66106457</v>
      </c>
      <c r="G2537" t="s">
        <v>1848</v>
      </c>
      <c r="H2537" t="s">
        <v>5407</v>
      </c>
      <c r="I2537" s="1">
        <v>44805</v>
      </c>
      <c r="J2537" s="1">
        <v>1</v>
      </c>
      <c r="K2537">
        <v>154</v>
      </c>
    </row>
    <row r="2538" spans="1:11" x14ac:dyDescent="0.75">
      <c r="A2538" t="s">
        <v>10</v>
      </c>
      <c r="B2538" t="s">
        <v>11</v>
      </c>
      <c r="C2538" t="s">
        <v>22</v>
      </c>
      <c r="D2538">
        <v>10260262</v>
      </c>
      <c r="E2538" t="s">
        <v>23</v>
      </c>
      <c r="F2538">
        <v>66106462</v>
      </c>
      <c r="G2538" t="s">
        <v>822</v>
      </c>
      <c r="H2538" t="s">
        <v>5407</v>
      </c>
      <c r="I2538" s="1">
        <v>45900</v>
      </c>
      <c r="J2538" s="1">
        <v>1</v>
      </c>
      <c r="K2538">
        <v>171</v>
      </c>
    </row>
    <row r="2539" spans="1:11" x14ac:dyDescent="0.75">
      <c r="A2539" t="s">
        <v>10</v>
      </c>
      <c r="B2539" t="s">
        <v>11</v>
      </c>
      <c r="C2539" t="s">
        <v>22</v>
      </c>
      <c r="D2539">
        <v>10260262</v>
      </c>
      <c r="E2539" t="s">
        <v>23</v>
      </c>
      <c r="F2539">
        <v>66106463</v>
      </c>
      <c r="G2539" t="s">
        <v>558</v>
      </c>
      <c r="H2539" t="s">
        <v>5407</v>
      </c>
      <c r="I2539" s="1">
        <v>46035</v>
      </c>
      <c r="J2539" s="1">
        <v>1</v>
      </c>
      <c r="K2539">
        <v>165</v>
      </c>
    </row>
    <row r="2540" spans="1:11" x14ac:dyDescent="0.75">
      <c r="A2540" t="s">
        <v>10</v>
      </c>
      <c r="B2540" t="s">
        <v>11</v>
      </c>
      <c r="C2540" t="s">
        <v>22</v>
      </c>
      <c r="D2540">
        <v>10260262</v>
      </c>
      <c r="E2540" t="s">
        <v>23</v>
      </c>
      <c r="F2540">
        <v>66106493</v>
      </c>
      <c r="G2540" t="s">
        <v>4836</v>
      </c>
      <c r="H2540" t="s">
        <v>5407</v>
      </c>
      <c r="I2540" s="1">
        <v>46161</v>
      </c>
      <c r="J2540" s="1">
        <v>1</v>
      </c>
      <c r="K2540">
        <v>102</v>
      </c>
    </row>
    <row r="2541" spans="1:11" x14ac:dyDescent="0.75">
      <c r="A2541" t="s">
        <v>10</v>
      </c>
      <c r="B2541" t="s">
        <v>11</v>
      </c>
      <c r="C2541" t="s">
        <v>22</v>
      </c>
      <c r="D2541">
        <v>10260262</v>
      </c>
      <c r="E2541" t="s">
        <v>23</v>
      </c>
      <c r="F2541">
        <v>66106503</v>
      </c>
      <c r="G2541" t="s">
        <v>2038</v>
      </c>
      <c r="H2541" t="s">
        <v>5407</v>
      </c>
      <c r="I2541" s="1">
        <v>45826</v>
      </c>
      <c r="J2541" s="1">
        <v>1</v>
      </c>
      <c r="K2541">
        <v>70</v>
      </c>
    </row>
    <row r="2542" spans="1:11" x14ac:dyDescent="0.75">
      <c r="A2542" t="s">
        <v>10</v>
      </c>
      <c r="B2542" t="s">
        <v>11</v>
      </c>
      <c r="C2542" t="s">
        <v>22</v>
      </c>
      <c r="D2542">
        <v>10260262</v>
      </c>
      <c r="E2542" t="s">
        <v>23</v>
      </c>
      <c r="F2542">
        <v>66106511</v>
      </c>
      <c r="G2542" t="s">
        <v>826</v>
      </c>
      <c r="H2542" t="s">
        <v>5407</v>
      </c>
      <c r="I2542" s="1">
        <v>44348</v>
      </c>
      <c r="J2542" s="1">
        <v>1</v>
      </c>
      <c r="K2542">
        <v>15</v>
      </c>
    </row>
    <row r="2543" spans="1:11" x14ac:dyDescent="0.75">
      <c r="A2543" t="s">
        <v>10</v>
      </c>
      <c r="B2543" t="s">
        <v>11</v>
      </c>
      <c r="C2543" t="s">
        <v>22</v>
      </c>
      <c r="D2543">
        <v>10260262</v>
      </c>
      <c r="E2543" t="s">
        <v>23</v>
      </c>
      <c r="F2543">
        <v>66106519</v>
      </c>
      <c r="G2543" t="s">
        <v>3966</v>
      </c>
      <c r="H2543" t="s">
        <v>5407</v>
      </c>
      <c r="I2543" s="1">
        <v>46129</v>
      </c>
      <c r="J2543" s="1">
        <v>1</v>
      </c>
      <c r="K2543">
        <v>6</v>
      </c>
    </row>
    <row r="2544" spans="1:11" x14ac:dyDescent="0.75">
      <c r="A2544" t="s">
        <v>10</v>
      </c>
      <c r="B2544" t="s">
        <v>11</v>
      </c>
      <c r="C2544" t="s">
        <v>22</v>
      </c>
      <c r="D2544">
        <v>10260262</v>
      </c>
      <c r="E2544" t="s">
        <v>23</v>
      </c>
      <c r="F2544">
        <v>66106535</v>
      </c>
      <c r="G2544" t="s">
        <v>2392</v>
      </c>
      <c r="H2544" t="s">
        <v>5407</v>
      </c>
      <c r="I2544" s="1">
        <v>44470</v>
      </c>
      <c r="J2544" s="1">
        <v>1</v>
      </c>
      <c r="K2544">
        <v>43</v>
      </c>
    </row>
    <row r="2545" spans="1:11" x14ac:dyDescent="0.75">
      <c r="A2545" t="s">
        <v>10</v>
      </c>
      <c r="B2545" t="s">
        <v>11</v>
      </c>
      <c r="C2545" t="s">
        <v>22</v>
      </c>
      <c r="D2545">
        <v>10260262</v>
      </c>
      <c r="E2545" t="s">
        <v>23</v>
      </c>
      <c r="F2545">
        <v>66106536</v>
      </c>
      <c r="G2545" t="s">
        <v>820</v>
      </c>
      <c r="H2545" t="s">
        <v>5407</v>
      </c>
      <c r="I2545" s="1">
        <v>46035</v>
      </c>
      <c r="J2545" s="1">
        <v>1</v>
      </c>
      <c r="K2545">
        <v>30</v>
      </c>
    </row>
    <row r="2546" spans="1:11" x14ac:dyDescent="0.75">
      <c r="A2546" t="s">
        <v>10</v>
      </c>
      <c r="B2546" t="s">
        <v>11</v>
      </c>
      <c r="C2546" t="s">
        <v>22</v>
      </c>
      <c r="D2546">
        <v>10260262</v>
      </c>
      <c r="E2546" t="s">
        <v>23</v>
      </c>
      <c r="F2546">
        <v>66106545</v>
      </c>
      <c r="G2546" t="s">
        <v>3620</v>
      </c>
      <c r="H2546" t="s">
        <v>5407</v>
      </c>
      <c r="I2546" s="1">
        <v>46129</v>
      </c>
      <c r="J2546" s="1">
        <v>1</v>
      </c>
      <c r="K2546">
        <v>7</v>
      </c>
    </row>
    <row r="2547" spans="1:11" x14ac:dyDescent="0.75">
      <c r="A2547" t="s">
        <v>10</v>
      </c>
      <c r="B2547" t="s">
        <v>11</v>
      </c>
      <c r="C2547" t="s">
        <v>22</v>
      </c>
      <c r="D2547">
        <v>10260262</v>
      </c>
      <c r="E2547" t="s">
        <v>23</v>
      </c>
      <c r="F2547">
        <v>66106546</v>
      </c>
      <c r="G2547" t="s">
        <v>5140</v>
      </c>
      <c r="H2547" t="s">
        <v>5407</v>
      </c>
      <c r="I2547" s="1">
        <v>46037</v>
      </c>
      <c r="J2547" s="1">
        <v>1</v>
      </c>
      <c r="K2547">
        <v>23</v>
      </c>
    </row>
    <row r="2548" spans="1:11" x14ac:dyDescent="0.75">
      <c r="A2548" t="s">
        <v>10</v>
      </c>
      <c r="B2548" t="s">
        <v>11</v>
      </c>
      <c r="C2548" t="s">
        <v>22</v>
      </c>
      <c r="D2548">
        <v>10260262</v>
      </c>
      <c r="E2548" t="s">
        <v>23</v>
      </c>
      <c r="F2548">
        <v>66106571</v>
      </c>
      <c r="G2548" t="s">
        <v>2709</v>
      </c>
      <c r="H2548" t="s">
        <v>5407</v>
      </c>
      <c r="I2548" s="1">
        <v>45168</v>
      </c>
      <c r="J2548" s="1">
        <v>1</v>
      </c>
      <c r="K2548">
        <v>80</v>
      </c>
    </row>
    <row r="2549" spans="1:11" x14ac:dyDescent="0.75">
      <c r="A2549" t="s">
        <v>10</v>
      </c>
      <c r="B2549" t="s">
        <v>11</v>
      </c>
      <c r="C2549" t="s">
        <v>22</v>
      </c>
      <c r="D2549">
        <v>10260262</v>
      </c>
      <c r="E2549" t="s">
        <v>23</v>
      </c>
      <c r="F2549">
        <v>66106583</v>
      </c>
      <c r="G2549" t="s">
        <v>891</v>
      </c>
      <c r="H2549" t="s">
        <v>5407</v>
      </c>
      <c r="I2549" s="1">
        <v>46129</v>
      </c>
      <c r="J2549" s="1">
        <v>1</v>
      </c>
      <c r="K2549">
        <v>6</v>
      </c>
    </row>
    <row r="2550" spans="1:11" x14ac:dyDescent="0.75">
      <c r="A2550" t="s">
        <v>10</v>
      </c>
      <c r="B2550" t="s">
        <v>11</v>
      </c>
      <c r="C2550" t="s">
        <v>22</v>
      </c>
      <c r="D2550">
        <v>10260262</v>
      </c>
      <c r="E2550" t="s">
        <v>23</v>
      </c>
      <c r="F2550">
        <v>66106631</v>
      </c>
      <c r="G2550" t="s">
        <v>4946</v>
      </c>
      <c r="H2550" t="s">
        <v>5407</v>
      </c>
      <c r="I2550" s="1">
        <v>46149</v>
      </c>
      <c r="J2550" s="1">
        <v>1</v>
      </c>
      <c r="K2550">
        <v>95</v>
      </c>
    </row>
    <row r="2551" spans="1:11" x14ac:dyDescent="0.75">
      <c r="A2551" t="s">
        <v>10</v>
      </c>
      <c r="B2551" t="s">
        <v>11</v>
      </c>
      <c r="C2551" t="s">
        <v>22</v>
      </c>
      <c r="D2551">
        <v>10260262</v>
      </c>
      <c r="E2551" t="s">
        <v>23</v>
      </c>
      <c r="F2551">
        <v>66106637</v>
      </c>
      <c r="G2551" t="s">
        <v>5245</v>
      </c>
      <c r="H2551" t="s">
        <v>5390</v>
      </c>
      <c r="I2551" s="1">
        <v>45170</v>
      </c>
      <c r="J2551" s="1">
        <v>1</v>
      </c>
      <c r="K2551">
        <v>10</v>
      </c>
    </row>
    <row r="2552" spans="1:11" x14ac:dyDescent="0.75">
      <c r="A2552" t="s">
        <v>10</v>
      </c>
      <c r="B2552" t="s">
        <v>11</v>
      </c>
      <c r="C2552" t="s">
        <v>22</v>
      </c>
      <c r="D2552">
        <v>10260262</v>
      </c>
      <c r="E2552" t="s">
        <v>23</v>
      </c>
      <c r="F2552">
        <v>66106659</v>
      </c>
      <c r="G2552" t="s">
        <v>3021</v>
      </c>
      <c r="H2552" t="s">
        <v>5407</v>
      </c>
      <c r="I2552" s="1">
        <v>46116</v>
      </c>
      <c r="J2552" s="1">
        <v>1</v>
      </c>
      <c r="K2552">
        <v>0</v>
      </c>
    </row>
    <row r="2553" spans="1:11" x14ac:dyDescent="0.75">
      <c r="A2553" t="s">
        <v>10</v>
      </c>
      <c r="B2553" t="s">
        <v>11</v>
      </c>
      <c r="C2553" t="s">
        <v>22</v>
      </c>
      <c r="D2553">
        <v>10260262</v>
      </c>
      <c r="E2553" t="s">
        <v>23</v>
      </c>
      <c r="F2553">
        <v>66106684</v>
      </c>
      <c r="G2553" t="s">
        <v>2050</v>
      </c>
      <c r="H2553" t="s">
        <v>5407</v>
      </c>
      <c r="I2553" s="1">
        <v>46154</v>
      </c>
      <c r="J2553" s="1">
        <v>1</v>
      </c>
      <c r="K2553">
        <v>51</v>
      </c>
    </row>
    <row r="2554" spans="1:11" x14ac:dyDescent="0.75">
      <c r="A2554" t="s">
        <v>10</v>
      </c>
      <c r="B2554" t="s">
        <v>11</v>
      </c>
      <c r="C2554" t="s">
        <v>22</v>
      </c>
      <c r="D2554">
        <v>10260262</v>
      </c>
      <c r="E2554" t="s">
        <v>23</v>
      </c>
      <c r="F2554">
        <v>66106812</v>
      </c>
      <c r="G2554" t="s">
        <v>4540</v>
      </c>
      <c r="H2554" t="s">
        <v>5419</v>
      </c>
      <c r="I2554" s="1">
        <v>45231</v>
      </c>
      <c r="J2554" s="1">
        <v>1</v>
      </c>
      <c r="K2554">
        <v>45</v>
      </c>
    </row>
    <row r="2555" spans="1:11" x14ac:dyDescent="0.75">
      <c r="A2555" t="s">
        <v>10</v>
      </c>
      <c r="B2555" t="s">
        <v>11</v>
      </c>
      <c r="C2555" t="s">
        <v>22</v>
      </c>
      <c r="D2555">
        <v>10260262</v>
      </c>
      <c r="E2555" t="s">
        <v>23</v>
      </c>
      <c r="F2555">
        <v>66106956</v>
      </c>
      <c r="G2555" t="s">
        <v>3295</v>
      </c>
      <c r="H2555" t="s">
        <v>5416</v>
      </c>
      <c r="I2555" s="1">
        <v>46133</v>
      </c>
      <c r="J2555" s="1">
        <v>1</v>
      </c>
      <c r="K2555">
        <v>60</v>
      </c>
    </row>
    <row r="2556" spans="1:11" x14ac:dyDescent="0.75">
      <c r="A2556" t="s">
        <v>10</v>
      </c>
      <c r="B2556" t="s">
        <v>11</v>
      </c>
      <c r="C2556" t="s">
        <v>22</v>
      </c>
      <c r="D2556">
        <v>10260262</v>
      </c>
      <c r="E2556" t="s">
        <v>23</v>
      </c>
      <c r="F2556">
        <v>66106979</v>
      </c>
      <c r="G2556" t="s">
        <v>3292</v>
      </c>
      <c r="H2556" t="s">
        <v>5416</v>
      </c>
      <c r="I2556" s="1">
        <v>46133</v>
      </c>
      <c r="J2556" s="1">
        <v>1</v>
      </c>
      <c r="K2556">
        <v>205</v>
      </c>
    </row>
    <row r="2557" spans="1:11" x14ac:dyDescent="0.75">
      <c r="A2557" t="s">
        <v>10</v>
      </c>
      <c r="B2557" t="s">
        <v>11</v>
      </c>
      <c r="C2557" t="s">
        <v>22</v>
      </c>
      <c r="D2557">
        <v>10260262</v>
      </c>
      <c r="E2557" t="s">
        <v>23</v>
      </c>
      <c r="F2557">
        <v>66106980</v>
      </c>
      <c r="G2557" t="s">
        <v>3551</v>
      </c>
      <c r="H2557" t="s">
        <v>5390</v>
      </c>
      <c r="I2557" s="1">
        <v>46091</v>
      </c>
      <c r="J2557" s="1">
        <v>1</v>
      </c>
      <c r="K2557">
        <v>35</v>
      </c>
    </row>
    <row r="2558" spans="1:11" x14ac:dyDescent="0.75">
      <c r="A2558" t="s">
        <v>10</v>
      </c>
      <c r="B2558" t="s">
        <v>11</v>
      </c>
      <c r="C2558" t="s">
        <v>22</v>
      </c>
      <c r="D2558">
        <v>10260262</v>
      </c>
      <c r="E2558" t="s">
        <v>23</v>
      </c>
      <c r="F2558">
        <v>66107087</v>
      </c>
      <c r="G2558" t="s">
        <v>1322</v>
      </c>
      <c r="H2558" t="s">
        <v>5416</v>
      </c>
      <c r="I2558" s="1">
        <v>46091</v>
      </c>
      <c r="J2558" s="1">
        <v>1</v>
      </c>
      <c r="K2558">
        <v>90</v>
      </c>
    </row>
    <row r="2559" spans="1:11" x14ac:dyDescent="0.75">
      <c r="A2559" t="s">
        <v>10</v>
      </c>
      <c r="B2559" t="s">
        <v>11</v>
      </c>
      <c r="C2559" t="s">
        <v>22</v>
      </c>
      <c r="D2559">
        <v>10260262</v>
      </c>
      <c r="E2559" t="s">
        <v>23</v>
      </c>
      <c r="F2559">
        <v>66107131</v>
      </c>
      <c r="G2559" t="s">
        <v>2330</v>
      </c>
      <c r="H2559" t="s">
        <v>5407</v>
      </c>
      <c r="I2559" s="1">
        <v>44621</v>
      </c>
      <c r="J2559" s="1">
        <v>1</v>
      </c>
      <c r="K2559">
        <v>140</v>
      </c>
    </row>
    <row r="2560" spans="1:11" x14ac:dyDescent="0.75">
      <c r="A2560" t="s">
        <v>10</v>
      </c>
      <c r="B2560" t="s">
        <v>11</v>
      </c>
      <c r="C2560" t="s">
        <v>22</v>
      </c>
      <c r="D2560">
        <v>10260262</v>
      </c>
      <c r="E2560" t="s">
        <v>23</v>
      </c>
      <c r="F2560">
        <v>66107145</v>
      </c>
      <c r="G2560" t="s">
        <v>2425</v>
      </c>
      <c r="H2560" t="s">
        <v>5416</v>
      </c>
      <c r="I2560" s="1">
        <v>46149</v>
      </c>
      <c r="J2560" s="1">
        <v>1</v>
      </c>
      <c r="K2560">
        <v>58</v>
      </c>
    </row>
    <row r="2561" spans="1:11" x14ac:dyDescent="0.75">
      <c r="A2561" t="s">
        <v>10</v>
      </c>
      <c r="B2561" t="s">
        <v>11</v>
      </c>
      <c r="C2561" t="s">
        <v>22</v>
      </c>
      <c r="D2561">
        <v>10260262</v>
      </c>
      <c r="E2561" t="s">
        <v>23</v>
      </c>
      <c r="F2561">
        <v>66107250</v>
      </c>
      <c r="G2561" t="s">
        <v>1213</v>
      </c>
      <c r="H2561" t="s">
        <v>5407</v>
      </c>
      <c r="I2561" s="1">
        <v>46129</v>
      </c>
      <c r="J2561" s="1">
        <v>1</v>
      </c>
      <c r="K2561">
        <v>8</v>
      </c>
    </row>
    <row r="2562" spans="1:11" x14ac:dyDescent="0.75">
      <c r="A2562" t="s">
        <v>10</v>
      </c>
      <c r="B2562" t="s">
        <v>11</v>
      </c>
      <c r="C2562" t="s">
        <v>22</v>
      </c>
      <c r="D2562">
        <v>10260262</v>
      </c>
      <c r="E2562" t="s">
        <v>23</v>
      </c>
      <c r="F2562">
        <v>66107259</v>
      </c>
      <c r="G2562" t="s">
        <v>1619</v>
      </c>
      <c r="H2562" t="s">
        <v>5407</v>
      </c>
      <c r="I2562" s="1">
        <v>46129</v>
      </c>
      <c r="J2562" s="1">
        <v>1</v>
      </c>
      <c r="K2562">
        <v>7</v>
      </c>
    </row>
    <row r="2563" spans="1:11" x14ac:dyDescent="0.75">
      <c r="A2563" t="s">
        <v>10</v>
      </c>
      <c r="B2563" t="s">
        <v>11</v>
      </c>
      <c r="C2563" t="s">
        <v>22</v>
      </c>
      <c r="D2563">
        <v>10260262</v>
      </c>
      <c r="E2563" t="s">
        <v>23</v>
      </c>
      <c r="F2563">
        <v>66107262</v>
      </c>
      <c r="G2563" t="s">
        <v>4160</v>
      </c>
      <c r="H2563" t="s">
        <v>5407</v>
      </c>
      <c r="I2563" s="1">
        <v>46129</v>
      </c>
      <c r="J2563" s="1">
        <v>1</v>
      </c>
      <c r="K2563">
        <v>3</v>
      </c>
    </row>
    <row r="2564" spans="1:11" x14ac:dyDescent="0.75">
      <c r="A2564" t="s">
        <v>10</v>
      </c>
      <c r="B2564" t="s">
        <v>11</v>
      </c>
      <c r="C2564" t="s">
        <v>22</v>
      </c>
      <c r="D2564">
        <v>10260262</v>
      </c>
      <c r="E2564" t="s">
        <v>23</v>
      </c>
      <c r="F2564">
        <v>66107263</v>
      </c>
      <c r="G2564" t="s">
        <v>1692</v>
      </c>
      <c r="H2564" t="s">
        <v>5407</v>
      </c>
      <c r="I2564" s="1">
        <v>46008</v>
      </c>
      <c r="J2564" s="1">
        <v>1</v>
      </c>
      <c r="K2564">
        <v>110</v>
      </c>
    </row>
    <row r="2565" spans="1:11" x14ac:dyDescent="0.75">
      <c r="A2565" t="s">
        <v>10</v>
      </c>
      <c r="B2565" t="s">
        <v>11</v>
      </c>
      <c r="C2565" t="s">
        <v>22</v>
      </c>
      <c r="D2565">
        <v>10260262</v>
      </c>
      <c r="E2565" t="s">
        <v>23</v>
      </c>
      <c r="F2565">
        <v>66107264</v>
      </c>
      <c r="G2565" t="s">
        <v>3908</v>
      </c>
      <c r="H2565" t="s">
        <v>5407</v>
      </c>
      <c r="I2565" s="1">
        <v>46129</v>
      </c>
      <c r="J2565" s="1">
        <v>1</v>
      </c>
      <c r="K2565">
        <v>5</v>
      </c>
    </row>
    <row r="2566" spans="1:11" x14ac:dyDescent="0.75">
      <c r="A2566" t="s">
        <v>10</v>
      </c>
      <c r="B2566" t="s">
        <v>11</v>
      </c>
      <c r="C2566" t="s">
        <v>22</v>
      </c>
      <c r="D2566">
        <v>10260262</v>
      </c>
      <c r="E2566" t="s">
        <v>23</v>
      </c>
      <c r="F2566">
        <v>66107267</v>
      </c>
      <c r="G2566" t="s">
        <v>1548</v>
      </c>
      <c r="H2566" t="s">
        <v>5407</v>
      </c>
      <c r="I2566" s="1">
        <v>46129</v>
      </c>
      <c r="J2566" s="1">
        <v>1</v>
      </c>
      <c r="K2566">
        <v>2</v>
      </c>
    </row>
    <row r="2567" spans="1:11" x14ac:dyDescent="0.75">
      <c r="A2567" t="s">
        <v>10</v>
      </c>
      <c r="B2567" t="s">
        <v>11</v>
      </c>
      <c r="C2567" t="s">
        <v>22</v>
      </c>
      <c r="D2567">
        <v>10260262</v>
      </c>
      <c r="E2567" t="s">
        <v>23</v>
      </c>
      <c r="F2567">
        <v>66107269</v>
      </c>
      <c r="G2567" t="s">
        <v>376</v>
      </c>
      <c r="H2567" t="s">
        <v>5407</v>
      </c>
      <c r="I2567" s="1">
        <v>46129</v>
      </c>
      <c r="J2567" s="1">
        <v>1</v>
      </c>
      <c r="K2567">
        <v>6</v>
      </c>
    </row>
    <row r="2568" spans="1:11" x14ac:dyDescent="0.75">
      <c r="A2568" t="s">
        <v>10</v>
      </c>
      <c r="B2568" t="s">
        <v>11</v>
      </c>
      <c r="C2568" t="s">
        <v>22</v>
      </c>
      <c r="D2568">
        <v>10260262</v>
      </c>
      <c r="E2568" t="s">
        <v>23</v>
      </c>
      <c r="F2568">
        <v>66107284</v>
      </c>
      <c r="G2568" t="s">
        <v>3580</v>
      </c>
      <c r="H2568" t="s">
        <v>5390</v>
      </c>
      <c r="I2568" s="1">
        <v>44682</v>
      </c>
      <c r="J2568" s="1">
        <v>1</v>
      </c>
      <c r="K2568">
        <v>175</v>
      </c>
    </row>
    <row r="2569" spans="1:11" x14ac:dyDescent="0.75">
      <c r="A2569" t="s">
        <v>10</v>
      </c>
      <c r="B2569" t="s">
        <v>11</v>
      </c>
      <c r="C2569" t="s">
        <v>22</v>
      </c>
      <c r="D2569">
        <v>10260262</v>
      </c>
      <c r="E2569" t="s">
        <v>23</v>
      </c>
      <c r="F2569">
        <v>66107307</v>
      </c>
      <c r="G2569" t="s">
        <v>3859</v>
      </c>
      <c r="H2569" t="s">
        <v>5407</v>
      </c>
      <c r="I2569" s="1">
        <v>46136</v>
      </c>
      <c r="J2569" s="1">
        <v>1</v>
      </c>
      <c r="K2569">
        <v>590</v>
      </c>
    </row>
    <row r="2570" spans="1:11" x14ac:dyDescent="0.75">
      <c r="A2570" t="s">
        <v>10</v>
      </c>
      <c r="B2570" t="s">
        <v>11</v>
      </c>
      <c r="C2570" t="s">
        <v>22</v>
      </c>
      <c r="D2570">
        <v>10260262</v>
      </c>
      <c r="E2570" t="s">
        <v>23</v>
      </c>
      <c r="F2570">
        <v>66107313</v>
      </c>
      <c r="G2570" t="s">
        <v>564</v>
      </c>
      <c r="H2570" t="s">
        <v>5407</v>
      </c>
      <c r="I2570" s="1">
        <v>44652</v>
      </c>
      <c r="J2570" s="1">
        <v>1</v>
      </c>
      <c r="K2570">
        <v>85</v>
      </c>
    </row>
    <row r="2571" spans="1:11" x14ac:dyDescent="0.75">
      <c r="A2571" t="s">
        <v>10</v>
      </c>
      <c r="B2571" t="s">
        <v>11</v>
      </c>
      <c r="C2571" t="s">
        <v>22</v>
      </c>
      <c r="D2571">
        <v>10260262</v>
      </c>
      <c r="E2571" t="s">
        <v>23</v>
      </c>
      <c r="F2571">
        <v>66107391</v>
      </c>
      <c r="G2571" t="s">
        <v>501</v>
      </c>
      <c r="H2571" t="s">
        <v>5407</v>
      </c>
      <c r="I2571" s="1">
        <v>46129</v>
      </c>
      <c r="J2571" s="1">
        <v>1</v>
      </c>
      <c r="K2571">
        <v>8</v>
      </c>
    </row>
    <row r="2572" spans="1:11" x14ac:dyDescent="0.75">
      <c r="A2572" t="s">
        <v>10</v>
      </c>
      <c r="B2572" t="s">
        <v>11</v>
      </c>
      <c r="C2572" t="s">
        <v>22</v>
      </c>
      <c r="D2572">
        <v>10260262</v>
      </c>
      <c r="E2572" t="s">
        <v>23</v>
      </c>
      <c r="F2572">
        <v>66107395</v>
      </c>
      <c r="G2572" t="s">
        <v>5196</v>
      </c>
      <c r="H2572" t="s">
        <v>5413</v>
      </c>
      <c r="I2572" s="1">
        <v>45724</v>
      </c>
      <c r="J2572" s="1">
        <v>1</v>
      </c>
      <c r="K2572">
        <v>3034</v>
      </c>
    </row>
    <row r="2573" spans="1:11" x14ac:dyDescent="0.75">
      <c r="A2573" t="s">
        <v>10</v>
      </c>
      <c r="B2573" t="s">
        <v>11</v>
      </c>
      <c r="C2573" t="s">
        <v>22</v>
      </c>
      <c r="D2573">
        <v>10260262</v>
      </c>
      <c r="E2573" t="s">
        <v>23</v>
      </c>
      <c r="F2573">
        <v>66107400</v>
      </c>
      <c r="G2573" t="s">
        <v>3133</v>
      </c>
      <c r="H2573" t="s">
        <v>5407</v>
      </c>
      <c r="I2573" s="1">
        <v>46136</v>
      </c>
      <c r="J2573" s="1">
        <v>1</v>
      </c>
      <c r="K2573">
        <v>20</v>
      </c>
    </row>
    <row r="2574" spans="1:11" x14ac:dyDescent="0.75">
      <c r="A2574" t="s">
        <v>10</v>
      </c>
      <c r="B2574" t="s">
        <v>11</v>
      </c>
      <c r="C2574" t="s">
        <v>22</v>
      </c>
      <c r="D2574">
        <v>10260262</v>
      </c>
      <c r="E2574" t="s">
        <v>23</v>
      </c>
      <c r="F2574">
        <v>66107470</v>
      </c>
      <c r="G2574" t="s">
        <v>4670</v>
      </c>
      <c r="H2574" t="s">
        <v>5407</v>
      </c>
      <c r="I2574" s="1">
        <v>44713</v>
      </c>
      <c r="J2574" s="1">
        <v>1</v>
      </c>
      <c r="K2574">
        <v>120</v>
      </c>
    </row>
    <row r="2575" spans="1:11" x14ac:dyDescent="0.75">
      <c r="A2575" t="s">
        <v>10</v>
      </c>
      <c r="B2575" t="s">
        <v>11</v>
      </c>
      <c r="C2575" t="s">
        <v>22</v>
      </c>
      <c r="D2575">
        <v>10260262</v>
      </c>
      <c r="E2575" t="s">
        <v>23</v>
      </c>
      <c r="F2575">
        <v>66107511</v>
      </c>
      <c r="G2575" t="s">
        <v>4128</v>
      </c>
      <c r="H2575" t="s">
        <v>5407</v>
      </c>
      <c r="I2575" s="1">
        <v>46154</v>
      </c>
      <c r="J2575" s="1">
        <v>1</v>
      </c>
      <c r="K2575">
        <v>15</v>
      </c>
    </row>
    <row r="2576" spans="1:11" x14ac:dyDescent="0.75">
      <c r="A2576" t="s">
        <v>10</v>
      </c>
      <c r="B2576" t="s">
        <v>11</v>
      </c>
      <c r="C2576" t="s">
        <v>22</v>
      </c>
      <c r="D2576">
        <v>10260262</v>
      </c>
      <c r="E2576" t="s">
        <v>23</v>
      </c>
      <c r="F2576">
        <v>66107513</v>
      </c>
      <c r="G2576" t="s">
        <v>2978</v>
      </c>
      <c r="H2576" t="s">
        <v>5407</v>
      </c>
      <c r="I2576" s="1">
        <v>44682</v>
      </c>
      <c r="J2576" s="1">
        <v>1</v>
      </c>
      <c r="K2576">
        <v>225</v>
      </c>
    </row>
    <row r="2577" spans="1:11" x14ac:dyDescent="0.75">
      <c r="A2577" t="s">
        <v>10</v>
      </c>
      <c r="B2577" t="s">
        <v>11</v>
      </c>
      <c r="C2577" t="s">
        <v>22</v>
      </c>
      <c r="D2577">
        <v>10260262</v>
      </c>
      <c r="E2577" t="s">
        <v>23</v>
      </c>
      <c r="F2577">
        <v>66107616</v>
      </c>
      <c r="G2577" t="s">
        <v>558</v>
      </c>
      <c r="H2577" t="s">
        <v>5407</v>
      </c>
      <c r="I2577" s="1">
        <v>45324</v>
      </c>
      <c r="J2577" s="1">
        <v>1</v>
      </c>
      <c r="K2577">
        <v>20</v>
      </c>
    </row>
    <row r="2578" spans="1:11" x14ac:dyDescent="0.75">
      <c r="A2578" t="s">
        <v>10</v>
      </c>
      <c r="B2578" t="s">
        <v>11</v>
      </c>
      <c r="C2578" t="s">
        <v>22</v>
      </c>
      <c r="D2578">
        <v>10260262</v>
      </c>
      <c r="E2578" t="s">
        <v>23</v>
      </c>
      <c r="F2578">
        <v>66107634</v>
      </c>
      <c r="G2578" t="s">
        <v>3127</v>
      </c>
      <c r="H2578" t="s">
        <v>5407</v>
      </c>
      <c r="I2578" s="1">
        <v>46116</v>
      </c>
      <c r="J2578" s="1">
        <v>1</v>
      </c>
      <c r="K2578">
        <v>30</v>
      </c>
    </row>
    <row r="2579" spans="1:11" x14ac:dyDescent="0.75">
      <c r="A2579" t="s">
        <v>10</v>
      </c>
      <c r="B2579" t="s">
        <v>11</v>
      </c>
      <c r="C2579" t="s">
        <v>22</v>
      </c>
      <c r="D2579">
        <v>10260262</v>
      </c>
      <c r="E2579" t="s">
        <v>23</v>
      </c>
      <c r="F2579">
        <v>66107785</v>
      </c>
      <c r="G2579" t="s">
        <v>4932</v>
      </c>
      <c r="H2579" t="s">
        <v>5407</v>
      </c>
      <c r="I2579" s="1">
        <v>44713</v>
      </c>
      <c r="J2579" s="1">
        <v>1</v>
      </c>
      <c r="K2579">
        <v>13</v>
      </c>
    </row>
    <row r="2580" spans="1:11" x14ac:dyDescent="0.75">
      <c r="A2580" t="s">
        <v>10</v>
      </c>
      <c r="B2580" t="s">
        <v>11</v>
      </c>
      <c r="C2580" t="s">
        <v>22</v>
      </c>
      <c r="D2580">
        <v>10260262</v>
      </c>
      <c r="E2580" t="s">
        <v>23</v>
      </c>
      <c r="F2580">
        <v>66107812</v>
      </c>
      <c r="G2580" t="s">
        <v>4466</v>
      </c>
      <c r="H2580" t="s">
        <v>5407</v>
      </c>
      <c r="I2580" s="1">
        <v>46129</v>
      </c>
      <c r="J2580" s="1">
        <v>1</v>
      </c>
      <c r="K2580">
        <v>16</v>
      </c>
    </row>
    <row r="2581" spans="1:11" x14ac:dyDescent="0.75">
      <c r="A2581" t="s">
        <v>10</v>
      </c>
      <c r="B2581" t="s">
        <v>11</v>
      </c>
      <c r="C2581" t="s">
        <v>22</v>
      </c>
      <c r="D2581">
        <v>10260262</v>
      </c>
      <c r="E2581" t="s">
        <v>23</v>
      </c>
      <c r="F2581">
        <v>66107837</v>
      </c>
      <c r="G2581" t="s">
        <v>604</v>
      </c>
      <c r="H2581" t="s">
        <v>5390</v>
      </c>
      <c r="I2581" s="1">
        <v>46165</v>
      </c>
      <c r="J2581" s="1">
        <v>1</v>
      </c>
      <c r="K2581">
        <v>20</v>
      </c>
    </row>
    <row r="2582" spans="1:11" x14ac:dyDescent="0.75">
      <c r="A2582" t="s">
        <v>10</v>
      </c>
      <c r="B2582" t="s">
        <v>11</v>
      </c>
      <c r="C2582" t="s">
        <v>22</v>
      </c>
      <c r="D2582">
        <v>10260262</v>
      </c>
      <c r="E2582" t="s">
        <v>23</v>
      </c>
      <c r="F2582">
        <v>66107939</v>
      </c>
      <c r="G2582" t="s">
        <v>2442</v>
      </c>
      <c r="H2582" t="s">
        <v>5390</v>
      </c>
      <c r="I2582" s="1">
        <v>46091</v>
      </c>
      <c r="J2582" s="1">
        <v>1</v>
      </c>
      <c r="K2582">
        <v>14</v>
      </c>
    </row>
    <row r="2583" spans="1:11" x14ac:dyDescent="0.75">
      <c r="A2583" t="s">
        <v>10</v>
      </c>
      <c r="B2583" t="s">
        <v>11</v>
      </c>
      <c r="C2583" t="s">
        <v>22</v>
      </c>
      <c r="D2583">
        <v>10260262</v>
      </c>
      <c r="E2583" t="s">
        <v>23</v>
      </c>
      <c r="F2583">
        <v>66108068</v>
      </c>
      <c r="G2583" t="s">
        <v>3653</v>
      </c>
      <c r="H2583" t="s">
        <v>5407</v>
      </c>
      <c r="I2583" s="1">
        <v>45017</v>
      </c>
      <c r="J2583" s="1">
        <v>1</v>
      </c>
      <c r="K2583">
        <v>25</v>
      </c>
    </row>
    <row r="2584" spans="1:11" x14ac:dyDescent="0.75">
      <c r="A2584" t="s">
        <v>10</v>
      </c>
      <c r="B2584" t="s">
        <v>11</v>
      </c>
      <c r="C2584" t="s">
        <v>22</v>
      </c>
      <c r="D2584">
        <v>10260262</v>
      </c>
      <c r="E2584" t="s">
        <v>23</v>
      </c>
      <c r="F2584">
        <v>66108086</v>
      </c>
      <c r="G2584" t="s">
        <v>2448</v>
      </c>
      <c r="H2584" t="s">
        <v>5407</v>
      </c>
      <c r="I2584" s="1">
        <v>44743</v>
      </c>
      <c r="J2584" s="1">
        <v>1</v>
      </c>
      <c r="K2584">
        <v>14</v>
      </c>
    </row>
    <row r="2585" spans="1:11" x14ac:dyDescent="0.75">
      <c r="A2585" t="s">
        <v>10</v>
      </c>
      <c r="B2585" t="s">
        <v>11</v>
      </c>
      <c r="C2585" t="s">
        <v>22</v>
      </c>
      <c r="D2585">
        <v>10260262</v>
      </c>
      <c r="E2585" t="s">
        <v>23</v>
      </c>
      <c r="F2585">
        <v>66108117</v>
      </c>
      <c r="G2585" t="s">
        <v>1021</v>
      </c>
      <c r="H2585" t="s">
        <v>5407</v>
      </c>
      <c r="I2585" s="1">
        <v>45900</v>
      </c>
      <c r="J2585" s="1">
        <v>1</v>
      </c>
      <c r="K2585">
        <v>7</v>
      </c>
    </row>
    <row r="2586" spans="1:11" x14ac:dyDescent="0.75">
      <c r="A2586" t="s">
        <v>10</v>
      </c>
      <c r="B2586" t="s">
        <v>11</v>
      </c>
      <c r="C2586" t="s">
        <v>22</v>
      </c>
      <c r="D2586">
        <v>10260262</v>
      </c>
      <c r="E2586" t="s">
        <v>23</v>
      </c>
      <c r="F2586">
        <v>66108126</v>
      </c>
      <c r="G2586" t="s">
        <v>4029</v>
      </c>
      <c r="H2586" t="s">
        <v>5407</v>
      </c>
      <c r="I2586" s="1">
        <v>45153</v>
      </c>
      <c r="J2586" s="1">
        <v>1</v>
      </c>
      <c r="K2586">
        <v>10</v>
      </c>
    </row>
    <row r="2587" spans="1:11" x14ac:dyDescent="0.75">
      <c r="A2587" t="s">
        <v>10</v>
      </c>
      <c r="B2587" t="s">
        <v>11</v>
      </c>
      <c r="C2587" t="s">
        <v>22</v>
      </c>
      <c r="D2587">
        <v>10260262</v>
      </c>
      <c r="E2587" t="s">
        <v>23</v>
      </c>
      <c r="F2587">
        <v>66108136</v>
      </c>
      <c r="G2587" t="s">
        <v>2886</v>
      </c>
      <c r="H2587" t="s">
        <v>5407</v>
      </c>
      <c r="I2587" s="1">
        <v>46161</v>
      </c>
      <c r="J2587" s="1">
        <v>1</v>
      </c>
      <c r="K2587">
        <v>195</v>
      </c>
    </row>
    <row r="2588" spans="1:11" x14ac:dyDescent="0.75">
      <c r="A2588" t="s">
        <v>10</v>
      </c>
      <c r="B2588" t="s">
        <v>11</v>
      </c>
      <c r="C2588" t="s">
        <v>22</v>
      </c>
      <c r="D2588">
        <v>10260262</v>
      </c>
      <c r="E2588" t="s">
        <v>23</v>
      </c>
      <c r="F2588">
        <v>66108159</v>
      </c>
      <c r="G2588" t="s">
        <v>670</v>
      </c>
      <c r="H2588" t="s">
        <v>5412</v>
      </c>
      <c r="I2588" s="1">
        <v>45784</v>
      </c>
      <c r="J2588" s="1">
        <v>1</v>
      </c>
      <c r="K2588">
        <v>20</v>
      </c>
    </row>
    <row r="2589" spans="1:11" x14ac:dyDescent="0.75">
      <c r="A2589" t="s">
        <v>10</v>
      </c>
      <c r="B2589" t="s">
        <v>11</v>
      </c>
      <c r="C2589" t="s">
        <v>22</v>
      </c>
      <c r="D2589">
        <v>10260262</v>
      </c>
      <c r="E2589" t="s">
        <v>23</v>
      </c>
      <c r="F2589">
        <v>66108227</v>
      </c>
      <c r="G2589" t="s">
        <v>4014</v>
      </c>
      <c r="H2589" t="s">
        <v>5407</v>
      </c>
      <c r="I2589" s="1">
        <v>46116</v>
      </c>
      <c r="J2589" s="1">
        <v>1</v>
      </c>
      <c r="K2589">
        <v>27</v>
      </c>
    </row>
    <row r="2590" spans="1:11" x14ac:dyDescent="0.75">
      <c r="A2590" t="s">
        <v>10</v>
      </c>
      <c r="B2590" t="s">
        <v>11</v>
      </c>
      <c r="C2590" t="s">
        <v>22</v>
      </c>
      <c r="D2590">
        <v>10260262</v>
      </c>
      <c r="E2590" t="s">
        <v>23</v>
      </c>
      <c r="F2590">
        <v>66108399</v>
      </c>
      <c r="G2590" t="s">
        <v>4847</v>
      </c>
      <c r="H2590" t="s">
        <v>5407</v>
      </c>
      <c r="I2590" s="1">
        <v>45089</v>
      </c>
      <c r="J2590" s="1">
        <v>1</v>
      </c>
      <c r="K2590">
        <v>227</v>
      </c>
    </row>
    <row r="2591" spans="1:11" x14ac:dyDescent="0.75">
      <c r="A2591" t="s">
        <v>10</v>
      </c>
      <c r="B2591" t="s">
        <v>11</v>
      </c>
      <c r="C2591" t="s">
        <v>22</v>
      </c>
      <c r="D2591">
        <v>10260262</v>
      </c>
      <c r="E2591" t="s">
        <v>23</v>
      </c>
      <c r="F2591">
        <v>66108427</v>
      </c>
      <c r="G2591" t="s">
        <v>3947</v>
      </c>
      <c r="H2591" t="s">
        <v>5407</v>
      </c>
      <c r="I2591" s="1">
        <v>46129</v>
      </c>
      <c r="J2591" s="1">
        <v>1</v>
      </c>
      <c r="K2591">
        <v>4</v>
      </c>
    </row>
    <row r="2592" spans="1:11" x14ac:dyDescent="0.75">
      <c r="A2592" t="s">
        <v>10</v>
      </c>
      <c r="B2592" t="s">
        <v>11</v>
      </c>
      <c r="C2592" t="s">
        <v>22</v>
      </c>
      <c r="D2592">
        <v>10260262</v>
      </c>
      <c r="E2592" t="s">
        <v>23</v>
      </c>
      <c r="F2592">
        <v>66108432</v>
      </c>
      <c r="G2592" t="s">
        <v>640</v>
      </c>
      <c r="H2592" t="s">
        <v>5413</v>
      </c>
      <c r="I2592" s="1">
        <v>45148</v>
      </c>
      <c r="J2592" s="1">
        <v>1</v>
      </c>
      <c r="K2592">
        <v>1744</v>
      </c>
    </row>
    <row r="2593" spans="1:11" x14ac:dyDescent="0.75">
      <c r="A2593" t="s">
        <v>10</v>
      </c>
      <c r="B2593" t="s">
        <v>11</v>
      </c>
      <c r="C2593" t="s">
        <v>22</v>
      </c>
      <c r="D2593">
        <v>10260262</v>
      </c>
      <c r="E2593" t="s">
        <v>23</v>
      </c>
      <c r="F2593">
        <v>66108433</v>
      </c>
      <c r="G2593" t="s">
        <v>2624</v>
      </c>
      <c r="H2593" t="s">
        <v>5397</v>
      </c>
      <c r="I2593" s="1">
        <v>45848</v>
      </c>
      <c r="J2593" s="1">
        <v>1</v>
      </c>
      <c r="K2593">
        <v>235</v>
      </c>
    </row>
    <row r="2594" spans="1:11" x14ac:dyDescent="0.75">
      <c r="A2594" t="s">
        <v>10</v>
      </c>
      <c r="B2594" t="s">
        <v>11</v>
      </c>
      <c r="C2594" t="s">
        <v>22</v>
      </c>
      <c r="D2594">
        <v>10260262</v>
      </c>
      <c r="E2594" t="s">
        <v>23</v>
      </c>
      <c r="F2594">
        <v>66108443</v>
      </c>
      <c r="G2594" t="s">
        <v>3825</v>
      </c>
      <c r="H2594" t="s">
        <v>5407</v>
      </c>
      <c r="I2594" s="1">
        <v>46129</v>
      </c>
      <c r="J2594" s="1">
        <v>1</v>
      </c>
      <c r="K2594">
        <v>6</v>
      </c>
    </row>
    <row r="2595" spans="1:11" x14ac:dyDescent="0.75">
      <c r="A2595" t="s">
        <v>10</v>
      </c>
      <c r="B2595" t="s">
        <v>11</v>
      </c>
      <c r="C2595" t="s">
        <v>22</v>
      </c>
      <c r="D2595">
        <v>10260262</v>
      </c>
      <c r="E2595" t="s">
        <v>23</v>
      </c>
      <c r="F2595">
        <v>66108464</v>
      </c>
      <c r="G2595" t="s">
        <v>1087</v>
      </c>
      <c r="H2595" t="s">
        <v>5397</v>
      </c>
      <c r="I2595" s="1">
        <v>46107</v>
      </c>
      <c r="J2595" s="1">
        <v>1</v>
      </c>
      <c r="K2595">
        <v>215</v>
      </c>
    </row>
    <row r="2596" spans="1:11" x14ac:dyDescent="0.75">
      <c r="A2596" t="s">
        <v>10</v>
      </c>
      <c r="B2596" t="s">
        <v>11</v>
      </c>
      <c r="C2596" t="s">
        <v>22</v>
      </c>
      <c r="D2596">
        <v>10260262</v>
      </c>
      <c r="E2596" t="s">
        <v>23</v>
      </c>
      <c r="F2596">
        <v>66108466</v>
      </c>
      <c r="G2596" t="s">
        <v>1987</v>
      </c>
      <c r="H2596" t="s">
        <v>5407</v>
      </c>
      <c r="I2596" s="1">
        <v>45279</v>
      </c>
      <c r="J2596" s="1">
        <v>1</v>
      </c>
      <c r="K2596">
        <v>155</v>
      </c>
    </row>
    <row r="2597" spans="1:11" x14ac:dyDescent="0.75">
      <c r="A2597" t="s">
        <v>10</v>
      </c>
      <c r="B2597" t="s">
        <v>11</v>
      </c>
      <c r="C2597" t="s">
        <v>22</v>
      </c>
      <c r="D2597">
        <v>10260262</v>
      </c>
      <c r="E2597" t="s">
        <v>23</v>
      </c>
      <c r="F2597">
        <v>66108627</v>
      </c>
      <c r="G2597" t="s">
        <v>4167</v>
      </c>
      <c r="H2597" t="s">
        <v>5407</v>
      </c>
      <c r="I2597" s="1">
        <v>44896</v>
      </c>
      <c r="J2597" s="1">
        <v>1</v>
      </c>
      <c r="K2597">
        <v>12</v>
      </c>
    </row>
    <row r="2598" spans="1:11" x14ac:dyDescent="0.75">
      <c r="A2598" t="s">
        <v>10</v>
      </c>
      <c r="B2598" t="s">
        <v>11</v>
      </c>
      <c r="C2598" t="s">
        <v>22</v>
      </c>
      <c r="D2598">
        <v>10260262</v>
      </c>
      <c r="E2598" t="s">
        <v>23</v>
      </c>
      <c r="F2598">
        <v>66108685</v>
      </c>
      <c r="G2598" t="s">
        <v>974</v>
      </c>
      <c r="H2598" t="s">
        <v>5407</v>
      </c>
      <c r="I2598" s="1">
        <v>44986</v>
      </c>
      <c r="J2598" s="1">
        <v>1</v>
      </c>
      <c r="K2598">
        <v>990</v>
      </c>
    </row>
    <row r="2599" spans="1:11" x14ac:dyDescent="0.75">
      <c r="A2599" t="s">
        <v>10</v>
      </c>
      <c r="B2599" t="s">
        <v>11</v>
      </c>
      <c r="C2599" t="s">
        <v>22</v>
      </c>
      <c r="D2599">
        <v>10260262</v>
      </c>
      <c r="E2599" t="s">
        <v>23</v>
      </c>
      <c r="F2599">
        <v>66108705</v>
      </c>
      <c r="G2599" t="s">
        <v>2332</v>
      </c>
      <c r="H2599" t="s">
        <v>5407</v>
      </c>
      <c r="I2599" s="1">
        <v>46134</v>
      </c>
      <c r="J2599" s="1">
        <v>1</v>
      </c>
      <c r="K2599">
        <v>20</v>
      </c>
    </row>
    <row r="2600" spans="1:11" x14ac:dyDescent="0.75">
      <c r="A2600" t="s">
        <v>10</v>
      </c>
      <c r="B2600" t="s">
        <v>11</v>
      </c>
      <c r="C2600" t="s">
        <v>22</v>
      </c>
      <c r="D2600">
        <v>10260262</v>
      </c>
      <c r="E2600" t="s">
        <v>23</v>
      </c>
      <c r="F2600">
        <v>66108714</v>
      </c>
      <c r="G2600" t="s">
        <v>361</v>
      </c>
      <c r="H2600" t="s">
        <v>5407</v>
      </c>
      <c r="I2600" s="1">
        <v>46112</v>
      </c>
      <c r="J2600" s="1">
        <v>1</v>
      </c>
      <c r="K2600">
        <v>160</v>
      </c>
    </row>
    <row r="2601" spans="1:11" x14ac:dyDescent="0.75">
      <c r="A2601" t="s">
        <v>10</v>
      </c>
      <c r="B2601" t="s">
        <v>11</v>
      </c>
      <c r="C2601" t="s">
        <v>22</v>
      </c>
      <c r="D2601">
        <v>10260262</v>
      </c>
      <c r="E2601" t="s">
        <v>23</v>
      </c>
      <c r="F2601">
        <v>66108716</v>
      </c>
      <c r="G2601" t="s">
        <v>3798</v>
      </c>
      <c r="H2601" t="s">
        <v>5407</v>
      </c>
      <c r="I2601" s="1">
        <v>46129</v>
      </c>
      <c r="J2601" s="1">
        <v>1</v>
      </c>
      <c r="K2601">
        <v>8</v>
      </c>
    </row>
    <row r="2602" spans="1:11" x14ac:dyDescent="0.75">
      <c r="A2602" t="s">
        <v>10</v>
      </c>
      <c r="B2602" t="s">
        <v>11</v>
      </c>
      <c r="C2602" t="s">
        <v>22</v>
      </c>
      <c r="D2602">
        <v>10260262</v>
      </c>
      <c r="E2602" t="s">
        <v>23</v>
      </c>
      <c r="F2602">
        <v>66108834</v>
      </c>
      <c r="G2602" t="s">
        <v>2659</v>
      </c>
      <c r="H2602" t="s">
        <v>5407</v>
      </c>
      <c r="I2602" s="1">
        <v>45911</v>
      </c>
      <c r="J2602" s="1">
        <v>1</v>
      </c>
      <c r="K2602">
        <v>75</v>
      </c>
    </row>
    <row r="2603" spans="1:11" x14ac:dyDescent="0.75">
      <c r="A2603" t="s">
        <v>10</v>
      </c>
      <c r="B2603" t="s">
        <v>11</v>
      </c>
      <c r="C2603" t="s">
        <v>22</v>
      </c>
      <c r="D2603">
        <v>10260262</v>
      </c>
      <c r="E2603" t="s">
        <v>23</v>
      </c>
      <c r="F2603">
        <v>66108880</v>
      </c>
      <c r="G2603" t="s">
        <v>2996</v>
      </c>
      <c r="H2603" t="s">
        <v>5407</v>
      </c>
      <c r="I2603" s="1">
        <v>46161</v>
      </c>
      <c r="J2603" s="1">
        <v>1</v>
      </c>
      <c r="K2603">
        <v>55</v>
      </c>
    </row>
    <row r="2604" spans="1:11" x14ac:dyDescent="0.75">
      <c r="A2604" t="s">
        <v>10</v>
      </c>
      <c r="B2604" t="s">
        <v>11</v>
      </c>
      <c r="C2604" t="s">
        <v>22</v>
      </c>
      <c r="D2604">
        <v>10260262</v>
      </c>
      <c r="E2604" t="s">
        <v>23</v>
      </c>
      <c r="F2604">
        <v>66108966</v>
      </c>
      <c r="G2604" t="s">
        <v>5375</v>
      </c>
      <c r="H2604" t="s">
        <v>5406</v>
      </c>
      <c r="I2604" s="1">
        <v>45341</v>
      </c>
      <c r="J2604" s="1">
        <v>1</v>
      </c>
      <c r="K2604">
        <v>45</v>
      </c>
    </row>
    <row r="2605" spans="1:11" x14ac:dyDescent="0.75">
      <c r="A2605" t="s">
        <v>10</v>
      </c>
      <c r="B2605" t="s">
        <v>11</v>
      </c>
      <c r="C2605" t="s">
        <v>22</v>
      </c>
      <c r="D2605">
        <v>10260262</v>
      </c>
      <c r="E2605" t="s">
        <v>23</v>
      </c>
      <c r="F2605">
        <v>66109465</v>
      </c>
      <c r="G2605" t="s">
        <v>542</v>
      </c>
      <c r="H2605" t="s">
        <v>5407</v>
      </c>
      <c r="I2605" s="1">
        <v>46157</v>
      </c>
      <c r="J2605" s="1">
        <v>1</v>
      </c>
      <c r="K2605">
        <v>267</v>
      </c>
    </row>
    <row r="2606" spans="1:11" x14ac:dyDescent="0.75">
      <c r="A2606" t="s">
        <v>10</v>
      </c>
      <c r="B2606" t="s">
        <v>11</v>
      </c>
      <c r="C2606" t="s">
        <v>22</v>
      </c>
      <c r="D2606">
        <v>10260262</v>
      </c>
      <c r="E2606" t="s">
        <v>23</v>
      </c>
      <c r="F2606">
        <v>66109547</v>
      </c>
      <c r="G2606" t="s">
        <v>2456</v>
      </c>
      <c r="H2606" t="s">
        <v>5407</v>
      </c>
      <c r="I2606" s="1">
        <v>46129</v>
      </c>
      <c r="J2606" s="1">
        <v>1</v>
      </c>
      <c r="K2606">
        <v>2</v>
      </c>
    </row>
    <row r="2607" spans="1:11" x14ac:dyDescent="0.75">
      <c r="A2607" t="s">
        <v>10</v>
      </c>
      <c r="B2607" t="s">
        <v>11</v>
      </c>
      <c r="C2607" t="s">
        <v>22</v>
      </c>
      <c r="D2607">
        <v>10260262</v>
      </c>
      <c r="E2607" t="s">
        <v>23</v>
      </c>
      <c r="F2607">
        <v>66109548</v>
      </c>
      <c r="G2607" t="s">
        <v>3954</v>
      </c>
      <c r="H2607" t="s">
        <v>5407</v>
      </c>
      <c r="I2607" s="1">
        <v>46129</v>
      </c>
      <c r="J2607" s="1">
        <v>1</v>
      </c>
      <c r="K2607">
        <v>5</v>
      </c>
    </row>
    <row r="2608" spans="1:11" x14ac:dyDescent="0.75">
      <c r="A2608" t="s">
        <v>10</v>
      </c>
      <c r="B2608" t="s">
        <v>11</v>
      </c>
      <c r="C2608" t="s">
        <v>22</v>
      </c>
      <c r="D2608">
        <v>10260262</v>
      </c>
      <c r="E2608" t="s">
        <v>23</v>
      </c>
      <c r="F2608">
        <v>66110833</v>
      </c>
      <c r="G2608" t="s">
        <v>3983</v>
      </c>
      <c r="H2608" t="s">
        <v>5407</v>
      </c>
      <c r="I2608" s="1">
        <v>46129</v>
      </c>
      <c r="J2608" s="1">
        <v>1</v>
      </c>
      <c r="K2608">
        <v>4</v>
      </c>
    </row>
    <row r="2609" spans="1:11" x14ac:dyDescent="0.75">
      <c r="A2609" t="s">
        <v>10</v>
      </c>
      <c r="B2609" t="s">
        <v>11</v>
      </c>
      <c r="C2609" t="s">
        <v>22</v>
      </c>
      <c r="D2609">
        <v>10260262</v>
      </c>
      <c r="E2609" t="s">
        <v>23</v>
      </c>
      <c r="F2609">
        <v>66111250</v>
      </c>
      <c r="G2609" t="s">
        <v>4728</v>
      </c>
      <c r="H2609" t="s">
        <v>5407</v>
      </c>
      <c r="I2609" s="1">
        <v>45321</v>
      </c>
      <c r="J2609" s="1">
        <v>1</v>
      </c>
      <c r="K2609">
        <v>470</v>
      </c>
    </row>
    <row r="2610" spans="1:11" x14ac:dyDescent="0.75">
      <c r="A2610" t="s">
        <v>10</v>
      </c>
      <c r="B2610" t="s">
        <v>11</v>
      </c>
      <c r="C2610" t="s">
        <v>22</v>
      </c>
      <c r="D2610">
        <v>10260262</v>
      </c>
      <c r="E2610" t="s">
        <v>23</v>
      </c>
      <c r="F2610">
        <v>66111253</v>
      </c>
      <c r="G2610" t="s">
        <v>3900</v>
      </c>
      <c r="H2610" t="s">
        <v>5407</v>
      </c>
      <c r="I2610" s="1">
        <v>45139</v>
      </c>
      <c r="J2610" s="1">
        <v>1</v>
      </c>
      <c r="K2610">
        <v>34</v>
      </c>
    </row>
    <row r="2611" spans="1:11" x14ac:dyDescent="0.75">
      <c r="A2611" t="s">
        <v>10</v>
      </c>
      <c r="B2611" t="s">
        <v>11</v>
      </c>
      <c r="C2611" t="s">
        <v>22</v>
      </c>
      <c r="D2611">
        <v>10260262</v>
      </c>
      <c r="E2611" t="s">
        <v>23</v>
      </c>
      <c r="F2611">
        <v>66111272</v>
      </c>
      <c r="G2611" t="s">
        <v>606</v>
      </c>
      <c r="H2611" t="s">
        <v>5390</v>
      </c>
      <c r="I2611" s="1">
        <v>46149</v>
      </c>
      <c r="J2611" s="1">
        <v>1</v>
      </c>
      <c r="K2611">
        <v>5</v>
      </c>
    </row>
    <row r="2612" spans="1:11" x14ac:dyDescent="0.75">
      <c r="A2612" t="s">
        <v>10</v>
      </c>
      <c r="B2612" t="s">
        <v>11</v>
      </c>
      <c r="C2612" t="s">
        <v>22</v>
      </c>
      <c r="D2612">
        <v>10260262</v>
      </c>
      <c r="E2612" t="s">
        <v>23</v>
      </c>
      <c r="F2612">
        <v>66111386</v>
      </c>
      <c r="G2612" t="s">
        <v>578</v>
      </c>
      <c r="H2612" t="s">
        <v>5407</v>
      </c>
      <c r="I2612" s="1">
        <v>46129</v>
      </c>
      <c r="J2612" s="1">
        <v>1</v>
      </c>
      <c r="K2612">
        <v>7</v>
      </c>
    </row>
    <row r="2613" spans="1:11" x14ac:dyDescent="0.75">
      <c r="A2613" t="s">
        <v>10</v>
      </c>
      <c r="B2613" t="s">
        <v>11</v>
      </c>
      <c r="C2613" t="s">
        <v>22</v>
      </c>
      <c r="D2613">
        <v>10260262</v>
      </c>
      <c r="E2613" t="s">
        <v>23</v>
      </c>
      <c r="F2613">
        <v>66111397</v>
      </c>
      <c r="G2613" t="s">
        <v>871</v>
      </c>
      <c r="H2613" t="s">
        <v>5407</v>
      </c>
      <c r="I2613" s="1">
        <v>46165</v>
      </c>
      <c r="J2613" s="1">
        <v>1</v>
      </c>
      <c r="K2613">
        <v>250</v>
      </c>
    </row>
    <row r="2614" spans="1:11" x14ac:dyDescent="0.75">
      <c r="A2614" t="s">
        <v>10</v>
      </c>
      <c r="B2614" t="s">
        <v>11</v>
      </c>
      <c r="C2614" t="s">
        <v>22</v>
      </c>
      <c r="D2614">
        <v>10260262</v>
      </c>
      <c r="E2614" t="s">
        <v>23</v>
      </c>
      <c r="F2614">
        <v>66111485</v>
      </c>
      <c r="G2614" t="s">
        <v>1319</v>
      </c>
      <c r="H2614" t="s">
        <v>5416</v>
      </c>
      <c r="I2614" s="1">
        <v>46091</v>
      </c>
      <c r="J2614" s="1">
        <v>1</v>
      </c>
      <c r="K2614">
        <v>69</v>
      </c>
    </row>
    <row r="2615" spans="1:11" x14ac:dyDescent="0.75">
      <c r="A2615" t="s">
        <v>10</v>
      </c>
      <c r="B2615" t="s">
        <v>11</v>
      </c>
      <c r="C2615" t="s">
        <v>22</v>
      </c>
      <c r="D2615">
        <v>10260262</v>
      </c>
      <c r="E2615" t="s">
        <v>23</v>
      </c>
      <c r="F2615">
        <v>66111494</v>
      </c>
      <c r="G2615" t="s">
        <v>5340</v>
      </c>
      <c r="H2615" t="s">
        <v>5407</v>
      </c>
      <c r="I2615" s="1">
        <v>46136</v>
      </c>
      <c r="J2615" s="1">
        <v>1</v>
      </c>
      <c r="K2615">
        <v>40</v>
      </c>
    </row>
    <row r="2616" spans="1:11" x14ac:dyDescent="0.75">
      <c r="A2616" t="s">
        <v>10</v>
      </c>
      <c r="B2616" t="s">
        <v>11</v>
      </c>
      <c r="C2616" t="s">
        <v>22</v>
      </c>
      <c r="D2616">
        <v>10260262</v>
      </c>
      <c r="E2616" t="s">
        <v>23</v>
      </c>
      <c r="F2616">
        <v>66111506</v>
      </c>
      <c r="G2616" t="s">
        <v>1925</v>
      </c>
      <c r="H2616" t="s">
        <v>5407</v>
      </c>
      <c r="I2616" s="1">
        <v>46129</v>
      </c>
      <c r="J2616" s="1">
        <v>1</v>
      </c>
      <c r="K2616">
        <v>4</v>
      </c>
    </row>
    <row r="2617" spans="1:11" x14ac:dyDescent="0.75">
      <c r="A2617" t="s">
        <v>10</v>
      </c>
      <c r="B2617" t="s">
        <v>11</v>
      </c>
      <c r="C2617" t="s">
        <v>22</v>
      </c>
      <c r="D2617">
        <v>10260262</v>
      </c>
      <c r="E2617" t="s">
        <v>23</v>
      </c>
      <c r="F2617">
        <v>66111522</v>
      </c>
      <c r="G2617" t="s">
        <v>1881</v>
      </c>
      <c r="H2617" t="s">
        <v>5407</v>
      </c>
      <c r="I2617" s="1">
        <v>46149</v>
      </c>
      <c r="J2617" s="1">
        <v>1</v>
      </c>
      <c r="K2617">
        <v>214</v>
      </c>
    </row>
    <row r="2618" spans="1:11" x14ac:dyDescent="0.75">
      <c r="A2618" t="s">
        <v>10</v>
      </c>
      <c r="B2618" t="s">
        <v>11</v>
      </c>
      <c r="C2618" t="s">
        <v>22</v>
      </c>
      <c r="D2618">
        <v>10260262</v>
      </c>
      <c r="E2618" t="s">
        <v>23</v>
      </c>
      <c r="F2618">
        <v>66111563</v>
      </c>
      <c r="G2618" t="s">
        <v>2493</v>
      </c>
      <c r="H2618" t="s">
        <v>5407</v>
      </c>
      <c r="I2618" s="1">
        <v>46150</v>
      </c>
      <c r="J2618" s="1">
        <v>1</v>
      </c>
      <c r="K2618">
        <v>25</v>
      </c>
    </row>
    <row r="2619" spans="1:11" x14ac:dyDescent="0.75">
      <c r="A2619" t="s">
        <v>10</v>
      </c>
      <c r="B2619" t="s">
        <v>11</v>
      </c>
      <c r="C2619" t="s">
        <v>22</v>
      </c>
      <c r="D2619">
        <v>10260262</v>
      </c>
      <c r="E2619" t="s">
        <v>23</v>
      </c>
      <c r="F2619">
        <v>66111564</v>
      </c>
      <c r="G2619" t="s">
        <v>3488</v>
      </c>
      <c r="H2619" t="s">
        <v>5407</v>
      </c>
      <c r="I2619" s="1">
        <v>46129</v>
      </c>
      <c r="J2619" s="1">
        <v>1</v>
      </c>
      <c r="K2619">
        <v>75</v>
      </c>
    </row>
    <row r="2620" spans="1:11" x14ac:dyDescent="0.75">
      <c r="A2620" t="s">
        <v>10</v>
      </c>
      <c r="B2620" t="s">
        <v>11</v>
      </c>
      <c r="C2620" t="s">
        <v>22</v>
      </c>
      <c r="D2620">
        <v>10260262</v>
      </c>
      <c r="E2620" t="s">
        <v>23</v>
      </c>
      <c r="F2620">
        <v>66111616</v>
      </c>
      <c r="G2620" t="s">
        <v>3435</v>
      </c>
      <c r="H2620" t="s">
        <v>5407</v>
      </c>
      <c r="I2620" s="1">
        <v>45254</v>
      </c>
      <c r="J2620" s="1">
        <v>1</v>
      </c>
      <c r="K2620">
        <v>159</v>
      </c>
    </row>
    <row r="2621" spans="1:11" x14ac:dyDescent="0.75">
      <c r="A2621" t="s">
        <v>10</v>
      </c>
      <c r="B2621" t="s">
        <v>11</v>
      </c>
      <c r="C2621" t="s">
        <v>22</v>
      </c>
      <c r="D2621">
        <v>10260262</v>
      </c>
      <c r="E2621" t="s">
        <v>23</v>
      </c>
      <c r="F2621">
        <v>66111640</v>
      </c>
      <c r="G2621" t="s">
        <v>3879</v>
      </c>
      <c r="H2621" t="s">
        <v>5390</v>
      </c>
      <c r="I2621" s="1">
        <v>45871</v>
      </c>
      <c r="J2621" s="1">
        <v>1</v>
      </c>
      <c r="K2621">
        <v>33</v>
      </c>
    </row>
    <row r="2622" spans="1:11" x14ac:dyDescent="0.75">
      <c r="A2622" t="s">
        <v>10</v>
      </c>
      <c r="B2622" t="s">
        <v>11</v>
      </c>
      <c r="C2622" t="s">
        <v>22</v>
      </c>
      <c r="D2622">
        <v>10260262</v>
      </c>
      <c r="E2622" t="s">
        <v>23</v>
      </c>
      <c r="F2622">
        <v>66111913</v>
      </c>
      <c r="G2622" t="s">
        <v>2546</v>
      </c>
      <c r="H2622" t="s">
        <v>5390</v>
      </c>
      <c r="I2622" s="1">
        <v>45292</v>
      </c>
      <c r="J2622" s="1">
        <v>1</v>
      </c>
      <c r="K2622">
        <v>20</v>
      </c>
    </row>
    <row r="2623" spans="1:11" x14ac:dyDescent="0.75">
      <c r="A2623" t="s">
        <v>10</v>
      </c>
      <c r="B2623" t="s">
        <v>11</v>
      </c>
      <c r="C2623" t="s">
        <v>22</v>
      </c>
      <c r="D2623">
        <v>10260262</v>
      </c>
      <c r="E2623" t="s">
        <v>23</v>
      </c>
      <c r="F2623">
        <v>66111943</v>
      </c>
      <c r="G2623" t="s">
        <v>470</v>
      </c>
      <c r="H2623" t="s">
        <v>5432</v>
      </c>
      <c r="I2623" s="1">
        <v>45383</v>
      </c>
      <c r="J2623" s="1">
        <v>1</v>
      </c>
      <c r="K2623">
        <v>30</v>
      </c>
    </row>
    <row r="2624" spans="1:11" x14ac:dyDescent="0.75">
      <c r="A2624" t="s">
        <v>10</v>
      </c>
      <c r="B2624" t="s">
        <v>11</v>
      </c>
      <c r="C2624" t="s">
        <v>22</v>
      </c>
      <c r="D2624">
        <v>10260262</v>
      </c>
      <c r="E2624" t="s">
        <v>23</v>
      </c>
      <c r="F2624">
        <v>66112108</v>
      </c>
      <c r="G2624" t="s">
        <v>5131</v>
      </c>
      <c r="H2624" t="s">
        <v>5407</v>
      </c>
      <c r="I2624" s="1">
        <v>45900</v>
      </c>
      <c r="J2624" s="1">
        <v>1</v>
      </c>
      <c r="K2624">
        <v>60</v>
      </c>
    </row>
    <row r="2625" spans="1:11" x14ac:dyDescent="0.75">
      <c r="A2625" t="s">
        <v>10</v>
      </c>
      <c r="B2625" t="s">
        <v>11</v>
      </c>
      <c r="C2625" t="s">
        <v>22</v>
      </c>
      <c r="D2625">
        <v>10260262</v>
      </c>
      <c r="E2625" t="s">
        <v>23</v>
      </c>
      <c r="F2625">
        <v>66112222</v>
      </c>
      <c r="G2625" t="s">
        <v>4522</v>
      </c>
      <c r="H2625" t="s">
        <v>5407</v>
      </c>
      <c r="I2625" s="1">
        <v>46136</v>
      </c>
      <c r="J2625" s="1">
        <v>1</v>
      </c>
      <c r="K2625">
        <v>70</v>
      </c>
    </row>
    <row r="2626" spans="1:11" x14ac:dyDescent="0.75">
      <c r="A2626" t="s">
        <v>10</v>
      </c>
      <c r="B2626" t="s">
        <v>11</v>
      </c>
      <c r="C2626" t="s">
        <v>22</v>
      </c>
      <c r="D2626">
        <v>10260262</v>
      </c>
      <c r="E2626" t="s">
        <v>23</v>
      </c>
      <c r="F2626">
        <v>66112283</v>
      </c>
      <c r="G2626" t="s">
        <v>3547</v>
      </c>
      <c r="H2626" t="s">
        <v>5416</v>
      </c>
      <c r="I2626" s="1">
        <v>45348</v>
      </c>
      <c r="J2626" s="1">
        <v>1</v>
      </c>
      <c r="K2626">
        <v>45</v>
      </c>
    </row>
    <row r="2627" spans="1:11" x14ac:dyDescent="0.75">
      <c r="A2627" t="s">
        <v>10</v>
      </c>
      <c r="B2627" t="s">
        <v>11</v>
      </c>
      <c r="C2627" t="s">
        <v>22</v>
      </c>
      <c r="D2627">
        <v>10260262</v>
      </c>
      <c r="E2627" t="s">
        <v>23</v>
      </c>
      <c r="F2627">
        <v>66112306</v>
      </c>
      <c r="G2627" t="s">
        <v>2030</v>
      </c>
      <c r="H2627" t="s">
        <v>5406</v>
      </c>
      <c r="I2627" s="1">
        <v>46087</v>
      </c>
      <c r="J2627" s="1">
        <v>1</v>
      </c>
      <c r="K2627">
        <v>305</v>
      </c>
    </row>
    <row r="2628" spans="1:11" x14ac:dyDescent="0.75">
      <c r="A2628" t="s">
        <v>10</v>
      </c>
      <c r="B2628" t="s">
        <v>11</v>
      </c>
      <c r="C2628" t="s">
        <v>22</v>
      </c>
      <c r="D2628">
        <v>10260262</v>
      </c>
      <c r="E2628" t="s">
        <v>23</v>
      </c>
      <c r="F2628">
        <v>66112384</v>
      </c>
      <c r="G2628" t="s">
        <v>2716</v>
      </c>
      <c r="H2628" t="s">
        <v>5407</v>
      </c>
      <c r="I2628" s="1">
        <v>46116</v>
      </c>
      <c r="J2628" s="1">
        <v>1</v>
      </c>
      <c r="K2628">
        <v>195</v>
      </c>
    </row>
    <row r="2629" spans="1:11" x14ac:dyDescent="0.75">
      <c r="A2629" t="s">
        <v>10</v>
      </c>
      <c r="B2629" t="s">
        <v>11</v>
      </c>
      <c r="C2629" t="s">
        <v>22</v>
      </c>
      <c r="D2629">
        <v>10260262</v>
      </c>
      <c r="E2629" t="s">
        <v>23</v>
      </c>
      <c r="F2629">
        <v>66112583</v>
      </c>
      <c r="G2629" t="s">
        <v>584</v>
      </c>
      <c r="H2629" t="s">
        <v>5412</v>
      </c>
      <c r="I2629" s="1">
        <v>45383</v>
      </c>
      <c r="J2629" s="1">
        <v>1</v>
      </c>
      <c r="K2629">
        <v>0</v>
      </c>
    </row>
    <row r="2630" spans="1:11" x14ac:dyDescent="0.75">
      <c r="A2630" t="s">
        <v>10</v>
      </c>
      <c r="B2630" t="s">
        <v>11</v>
      </c>
      <c r="C2630" t="s">
        <v>22</v>
      </c>
      <c r="D2630">
        <v>10260262</v>
      </c>
      <c r="E2630" t="s">
        <v>23</v>
      </c>
      <c r="F2630">
        <v>66112596</v>
      </c>
      <c r="G2630" t="s">
        <v>5182</v>
      </c>
      <c r="H2630" t="s">
        <v>5407</v>
      </c>
      <c r="I2630" s="1">
        <v>45805</v>
      </c>
      <c r="J2630" s="1">
        <v>1</v>
      </c>
      <c r="K2630">
        <v>120</v>
      </c>
    </row>
    <row r="2631" spans="1:11" x14ac:dyDescent="0.75">
      <c r="A2631" t="s">
        <v>10</v>
      </c>
      <c r="B2631" t="s">
        <v>11</v>
      </c>
      <c r="C2631" t="s">
        <v>22</v>
      </c>
      <c r="D2631">
        <v>10260262</v>
      </c>
      <c r="E2631" t="s">
        <v>23</v>
      </c>
      <c r="F2631">
        <v>66112714</v>
      </c>
      <c r="G2631" t="s">
        <v>1290</v>
      </c>
      <c r="H2631" t="s">
        <v>5416</v>
      </c>
      <c r="I2631" s="1">
        <v>46133</v>
      </c>
      <c r="J2631" s="1">
        <v>1</v>
      </c>
      <c r="K2631">
        <v>35</v>
      </c>
    </row>
    <row r="2632" spans="1:11" x14ac:dyDescent="0.75">
      <c r="A2632" t="s">
        <v>10</v>
      </c>
      <c r="B2632" t="s">
        <v>11</v>
      </c>
      <c r="C2632" t="s">
        <v>22</v>
      </c>
      <c r="D2632">
        <v>10260262</v>
      </c>
      <c r="E2632" t="s">
        <v>23</v>
      </c>
      <c r="F2632">
        <v>66112716</v>
      </c>
      <c r="G2632" t="s">
        <v>2098</v>
      </c>
      <c r="H2632" t="s">
        <v>5390</v>
      </c>
      <c r="I2632" s="1">
        <v>45665</v>
      </c>
      <c r="J2632" s="1">
        <v>1</v>
      </c>
      <c r="K2632">
        <v>10</v>
      </c>
    </row>
    <row r="2633" spans="1:11" x14ac:dyDescent="0.75">
      <c r="A2633" t="s">
        <v>10</v>
      </c>
      <c r="B2633" t="s">
        <v>11</v>
      </c>
      <c r="C2633" t="s">
        <v>22</v>
      </c>
      <c r="D2633">
        <v>10260262</v>
      </c>
      <c r="E2633" t="s">
        <v>23</v>
      </c>
      <c r="F2633">
        <v>66112788</v>
      </c>
      <c r="G2633" t="s">
        <v>2191</v>
      </c>
      <c r="H2633" t="s">
        <v>5419</v>
      </c>
      <c r="I2633" s="1">
        <v>45825</v>
      </c>
      <c r="J2633" s="1">
        <v>1</v>
      </c>
      <c r="K2633">
        <v>819</v>
      </c>
    </row>
    <row r="2634" spans="1:11" x14ac:dyDescent="0.75">
      <c r="A2634" t="s">
        <v>10</v>
      </c>
      <c r="B2634" t="s">
        <v>11</v>
      </c>
      <c r="C2634" t="s">
        <v>22</v>
      </c>
      <c r="D2634">
        <v>10260262</v>
      </c>
      <c r="E2634" t="s">
        <v>23</v>
      </c>
      <c r="F2634">
        <v>66112875</v>
      </c>
      <c r="G2634" t="s">
        <v>5026</v>
      </c>
      <c r="H2634" t="s">
        <v>5407</v>
      </c>
      <c r="I2634" s="1">
        <v>46136</v>
      </c>
      <c r="J2634" s="1">
        <v>1</v>
      </c>
      <c r="K2634">
        <v>45</v>
      </c>
    </row>
    <row r="2635" spans="1:11" x14ac:dyDescent="0.75">
      <c r="A2635" t="s">
        <v>10</v>
      </c>
      <c r="B2635" t="s">
        <v>11</v>
      </c>
      <c r="C2635" t="s">
        <v>22</v>
      </c>
      <c r="D2635">
        <v>10260262</v>
      </c>
      <c r="E2635" t="s">
        <v>23</v>
      </c>
      <c r="F2635">
        <v>66112876</v>
      </c>
      <c r="G2635" t="s">
        <v>4683</v>
      </c>
      <c r="H2635" t="s">
        <v>5407</v>
      </c>
      <c r="I2635" s="1">
        <v>45785</v>
      </c>
      <c r="J2635" s="1">
        <v>1</v>
      </c>
      <c r="K2635">
        <v>918</v>
      </c>
    </row>
    <row r="2636" spans="1:11" x14ac:dyDescent="0.75">
      <c r="A2636" t="s">
        <v>10</v>
      </c>
      <c r="B2636" t="s">
        <v>11</v>
      </c>
      <c r="C2636" t="s">
        <v>22</v>
      </c>
      <c r="D2636">
        <v>10260262</v>
      </c>
      <c r="E2636" t="s">
        <v>23</v>
      </c>
      <c r="F2636">
        <v>66112880</v>
      </c>
      <c r="G2636" t="s">
        <v>5188</v>
      </c>
      <c r="H2636" t="s">
        <v>5421</v>
      </c>
      <c r="I2636" s="1">
        <v>45595</v>
      </c>
      <c r="J2636" s="1">
        <v>1</v>
      </c>
      <c r="K2636">
        <v>913</v>
      </c>
    </row>
    <row r="2637" spans="1:11" x14ac:dyDescent="0.75">
      <c r="A2637" t="s">
        <v>10</v>
      </c>
      <c r="B2637" t="s">
        <v>11</v>
      </c>
      <c r="C2637" t="s">
        <v>22</v>
      </c>
      <c r="D2637">
        <v>10260262</v>
      </c>
      <c r="E2637" t="s">
        <v>23</v>
      </c>
      <c r="F2637">
        <v>66112913</v>
      </c>
      <c r="G2637" t="s">
        <v>1922</v>
      </c>
      <c r="H2637" t="s">
        <v>5407</v>
      </c>
      <c r="I2637" s="1">
        <v>46116</v>
      </c>
      <c r="J2637" s="1">
        <v>1</v>
      </c>
      <c r="K2637">
        <v>1000</v>
      </c>
    </row>
    <row r="2638" spans="1:11" x14ac:dyDescent="0.75">
      <c r="A2638" t="s">
        <v>10</v>
      </c>
      <c r="B2638" t="s">
        <v>11</v>
      </c>
      <c r="C2638" t="s">
        <v>22</v>
      </c>
      <c r="D2638">
        <v>10260262</v>
      </c>
      <c r="E2638" t="s">
        <v>23</v>
      </c>
      <c r="F2638">
        <v>66112975</v>
      </c>
      <c r="G2638" t="s">
        <v>1751</v>
      </c>
      <c r="H2638" t="s">
        <v>5407</v>
      </c>
      <c r="I2638" s="1">
        <v>46116</v>
      </c>
      <c r="J2638" s="1">
        <v>1</v>
      </c>
      <c r="K2638">
        <v>80</v>
      </c>
    </row>
    <row r="2639" spans="1:11" x14ac:dyDescent="0.75">
      <c r="A2639" t="s">
        <v>10</v>
      </c>
      <c r="B2639" t="s">
        <v>11</v>
      </c>
      <c r="C2639" t="s">
        <v>22</v>
      </c>
      <c r="D2639">
        <v>10260262</v>
      </c>
      <c r="E2639" t="s">
        <v>23</v>
      </c>
      <c r="F2639">
        <v>66113118</v>
      </c>
      <c r="G2639" t="s">
        <v>1261</v>
      </c>
      <c r="H2639" t="s">
        <v>5407</v>
      </c>
      <c r="I2639" s="1">
        <v>45802</v>
      </c>
      <c r="J2639" s="1">
        <v>1</v>
      </c>
      <c r="K2639">
        <v>325</v>
      </c>
    </row>
    <row r="2640" spans="1:11" x14ac:dyDescent="0.75">
      <c r="A2640" t="s">
        <v>10</v>
      </c>
      <c r="B2640" t="s">
        <v>11</v>
      </c>
      <c r="C2640" t="s">
        <v>22</v>
      </c>
      <c r="D2640">
        <v>10260262</v>
      </c>
      <c r="E2640" t="s">
        <v>23</v>
      </c>
      <c r="F2640">
        <v>66113145</v>
      </c>
      <c r="G2640" t="s">
        <v>27</v>
      </c>
      <c r="H2640" t="s">
        <v>5416</v>
      </c>
      <c r="I2640" s="1">
        <v>46091</v>
      </c>
      <c r="J2640" s="1">
        <v>1</v>
      </c>
      <c r="K2640">
        <v>70</v>
      </c>
    </row>
    <row r="2641" spans="1:11" x14ac:dyDescent="0.75">
      <c r="A2641" t="s">
        <v>10</v>
      </c>
      <c r="B2641" t="s">
        <v>11</v>
      </c>
      <c r="C2641" t="s">
        <v>22</v>
      </c>
      <c r="D2641">
        <v>10260262</v>
      </c>
      <c r="E2641" t="s">
        <v>23</v>
      </c>
      <c r="F2641">
        <v>66113146</v>
      </c>
      <c r="G2641" t="s">
        <v>3673</v>
      </c>
      <c r="H2641" t="s">
        <v>5390</v>
      </c>
      <c r="I2641" s="1">
        <v>46133</v>
      </c>
      <c r="J2641" s="1">
        <v>1</v>
      </c>
      <c r="K2641">
        <v>30</v>
      </c>
    </row>
    <row r="2642" spans="1:11" x14ac:dyDescent="0.75">
      <c r="A2642" t="s">
        <v>10</v>
      </c>
      <c r="B2642" t="s">
        <v>11</v>
      </c>
      <c r="C2642" t="s">
        <v>22</v>
      </c>
      <c r="D2642">
        <v>10260262</v>
      </c>
      <c r="E2642" t="s">
        <v>23</v>
      </c>
      <c r="F2642">
        <v>66113242</v>
      </c>
      <c r="G2642" t="s">
        <v>2332</v>
      </c>
      <c r="H2642" t="s">
        <v>5421</v>
      </c>
      <c r="I2642" s="1">
        <v>45832</v>
      </c>
      <c r="J2642" s="1">
        <v>1</v>
      </c>
      <c r="K2642">
        <v>100</v>
      </c>
    </row>
    <row r="2643" spans="1:11" x14ac:dyDescent="0.75">
      <c r="A2643" t="s">
        <v>10</v>
      </c>
      <c r="B2643" t="s">
        <v>11</v>
      </c>
      <c r="C2643" t="s">
        <v>22</v>
      </c>
      <c r="D2643">
        <v>10260262</v>
      </c>
      <c r="E2643" t="s">
        <v>23</v>
      </c>
      <c r="F2643">
        <v>66113325</v>
      </c>
      <c r="G2643" t="s">
        <v>2913</v>
      </c>
      <c r="H2643" t="s">
        <v>5407</v>
      </c>
      <c r="I2643" s="1">
        <v>45863</v>
      </c>
      <c r="J2643" s="1">
        <v>1</v>
      </c>
      <c r="K2643">
        <v>23</v>
      </c>
    </row>
    <row r="2644" spans="1:11" x14ac:dyDescent="0.75">
      <c r="A2644" t="s">
        <v>10</v>
      </c>
      <c r="B2644" t="s">
        <v>11</v>
      </c>
      <c r="C2644" t="s">
        <v>22</v>
      </c>
      <c r="D2644">
        <v>10260262</v>
      </c>
      <c r="E2644" t="s">
        <v>23</v>
      </c>
      <c r="F2644">
        <v>66113434</v>
      </c>
      <c r="G2644" t="s">
        <v>5309</v>
      </c>
      <c r="H2644" t="s">
        <v>5407</v>
      </c>
      <c r="I2644" s="1">
        <v>45923</v>
      </c>
      <c r="J2644" s="1">
        <v>1</v>
      </c>
      <c r="K2644">
        <v>20</v>
      </c>
    </row>
    <row r="2645" spans="1:11" x14ac:dyDescent="0.75">
      <c r="A2645" t="s">
        <v>10</v>
      </c>
      <c r="B2645" t="s">
        <v>11</v>
      </c>
      <c r="C2645" t="s">
        <v>22</v>
      </c>
      <c r="D2645">
        <v>10260262</v>
      </c>
      <c r="E2645" t="s">
        <v>23</v>
      </c>
      <c r="F2645">
        <v>66113494</v>
      </c>
      <c r="G2645" t="s">
        <v>2865</v>
      </c>
      <c r="H2645" t="s">
        <v>5413</v>
      </c>
      <c r="I2645" s="1">
        <v>46114</v>
      </c>
      <c r="J2645" s="1">
        <v>1</v>
      </c>
      <c r="K2645">
        <v>70</v>
      </c>
    </row>
    <row r="2646" spans="1:11" x14ac:dyDescent="0.75">
      <c r="A2646" t="s">
        <v>10</v>
      </c>
      <c r="B2646" t="s">
        <v>11</v>
      </c>
      <c r="C2646" t="s">
        <v>22</v>
      </c>
      <c r="D2646">
        <v>10260262</v>
      </c>
      <c r="E2646" t="s">
        <v>23</v>
      </c>
      <c r="F2646">
        <v>66113508</v>
      </c>
      <c r="G2646" t="s">
        <v>4927</v>
      </c>
      <c r="H2646" t="s">
        <v>5406</v>
      </c>
      <c r="I2646" s="1">
        <v>45958</v>
      </c>
      <c r="J2646" s="1">
        <v>1</v>
      </c>
      <c r="K2646">
        <v>155</v>
      </c>
    </row>
    <row r="2647" spans="1:11" x14ac:dyDescent="0.75">
      <c r="A2647" t="s">
        <v>10</v>
      </c>
      <c r="B2647" t="s">
        <v>11</v>
      </c>
      <c r="C2647" t="s">
        <v>22</v>
      </c>
      <c r="D2647">
        <v>10260262</v>
      </c>
      <c r="E2647" t="s">
        <v>23</v>
      </c>
      <c r="F2647">
        <v>66113509</v>
      </c>
      <c r="G2647" t="s">
        <v>2370</v>
      </c>
      <c r="H2647" t="s">
        <v>5407</v>
      </c>
      <c r="I2647" s="1">
        <v>46150</v>
      </c>
      <c r="J2647" s="1">
        <v>1</v>
      </c>
      <c r="K2647">
        <v>190</v>
      </c>
    </row>
    <row r="2648" spans="1:11" x14ac:dyDescent="0.75">
      <c r="A2648" t="s">
        <v>10</v>
      </c>
      <c r="B2648" t="s">
        <v>11</v>
      </c>
      <c r="C2648" t="s">
        <v>22</v>
      </c>
      <c r="D2648">
        <v>10260262</v>
      </c>
      <c r="E2648" t="s">
        <v>23</v>
      </c>
      <c r="F2648">
        <v>66113582</v>
      </c>
      <c r="G2648" t="s">
        <v>7054</v>
      </c>
      <c r="H2648" t="s">
        <v>5407</v>
      </c>
      <c r="I2648" s="1">
        <v>46165</v>
      </c>
      <c r="J2648" s="1">
        <v>1</v>
      </c>
      <c r="K2648">
        <v>150</v>
      </c>
    </row>
    <row r="2649" spans="1:11" x14ac:dyDescent="0.75">
      <c r="A2649" t="s">
        <v>10</v>
      </c>
      <c r="B2649" t="s">
        <v>11</v>
      </c>
      <c r="C2649" t="s">
        <v>22</v>
      </c>
      <c r="D2649">
        <v>10260262</v>
      </c>
      <c r="E2649" t="s">
        <v>23</v>
      </c>
      <c r="F2649">
        <v>66113583</v>
      </c>
      <c r="G2649" t="s">
        <v>3310</v>
      </c>
      <c r="H2649" t="s">
        <v>5416</v>
      </c>
      <c r="I2649" s="1">
        <v>46149</v>
      </c>
      <c r="J2649" s="1">
        <v>1</v>
      </c>
      <c r="K2649">
        <v>5</v>
      </c>
    </row>
    <row r="2650" spans="1:11" x14ac:dyDescent="0.75">
      <c r="A2650" t="s">
        <v>10</v>
      </c>
      <c r="B2650" t="s">
        <v>11</v>
      </c>
      <c r="C2650" t="s">
        <v>22</v>
      </c>
      <c r="D2650">
        <v>10260262</v>
      </c>
      <c r="E2650" t="s">
        <v>23</v>
      </c>
      <c r="F2650">
        <v>66113611</v>
      </c>
      <c r="G2650" t="s">
        <v>3561</v>
      </c>
      <c r="H2650" t="s">
        <v>5390</v>
      </c>
      <c r="I2650" s="1">
        <v>46165</v>
      </c>
      <c r="J2650" s="1">
        <v>1</v>
      </c>
      <c r="K2650">
        <v>57</v>
      </c>
    </row>
    <row r="2651" spans="1:11" x14ac:dyDescent="0.75">
      <c r="A2651" t="s">
        <v>10</v>
      </c>
      <c r="B2651" t="s">
        <v>11</v>
      </c>
      <c r="C2651" t="s">
        <v>22</v>
      </c>
      <c r="D2651">
        <v>10260262</v>
      </c>
      <c r="E2651" t="s">
        <v>23</v>
      </c>
      <c r="F2651">
        <v>66113627</v>
      </c>
      <c r="G2651" t="s">
        <v>857</v>
      </c>
      <c r="H2651" t="s">
        <v>5407</v>
      </c>
      <c r="I2651" s="1">
        <v>46030</v>
      </c>
      <c r="J2651" s="1">
        <v>1</v>
      </c>
      <c r="K2651">
        <v>167</v>
      </c>
    </row>
    <row r="2652" spans="1:11" x14ac:dyDescent="0.75">
      <c r="A2652" t="s">
        <v>10</v>
      </c>
      <c r="B2652" t="s">
        <v>11</v>
      </c>
      <c r="C2652" t="s">
        <v>22</v>
      </c>
      <c r="D2652">
        <v>10260262</v>
      </c>
      <c r="E2652" t="s">
        <v>23</v>
      </c>
      <c r="F2652">
        <v>66113732</v>
      </c>
      <c r="G2652" t="s">
        <v>1684</v>
      </c>
      <c r="H2652" t="s">
        <v>5407</v>
      </c>
      <c r="I2652" s="1">
        <v>46165</v>
      </c>
      <c r="J2652" s="1">
        <v>1</v>
      </c>
      <c r="K2652">
        <v>145</v>
      </c>
    </row>
    <row r="2653" spans="1:11" x14ac:dyDescent="0.75">
      <c r="A2653" t="s">
        <v>10</v>
      </c>
      <c r="B2653" t="s">
        <v>11</v>
      </c>
      <c r="C2653" t="s">
        <v>22</v>
      </c>
      <c r="D2653">
        <v>10260262</v>
      </c>
      <c r="E2653" t="s">
        <v>23</v>
      </c>
      <c r="F2653">
        <v>66113841</v>
      </c>
      <c r="G2653" t="s">
        <v>2197</v>
      </c>
      <c r="H2653" t="s">
        <v>5419</v>
      </c>
      <c r="I2653" s="1">
        <v>46001</v>
      </c>
      <c r="J2653" s="1">
        <v>1</v>
      </c>
      <c r="K2653">
        <v>0</v>
      </c>
    </row>
    <row r="2654" spans="1:11" x14ac:dyDescent="0.75">
      <c r="A2654" t="s">
        <v>10</v>
      </c>
      <c r="B2654" t="s">
        <v>11</v>
      </c>
      <c r="C2654" t="s">
        <v>22</v>
      </c>
      <c r="D2654">
        <v>10260262</v>
      </c>
      <c r="E2654" t="s">
        <v>23</v>
      </c>
      <c r="F2654">
        <v>66113872</v>
      </c>
      <c r="G2654" t="s">
        <v>3796</v>
      </c>
      <c r="H2654" t="s">
        <v>5407</v>
      </c>
      <c r="I2654" s="1">
        <v>46035</v>
      </c>
      <c r="J2654" s="1">
        <v>1</v>
      </c>
      <c r="K2654">
        <v>430</v>
      </c>
    </row>
    <row r="2655" spans="1:11" x14ac:dyDescent="0.75">
      <c r="A2655" t="s">
        <v>10</v>
      </c>
      <c r="B2655" t="s">
        <v>11</v>
      </c>
      <c r="C2655" t="s">
        <v>22</v>
      </c>
      <c r="D2655">
        <v>10260262</v>
      </c>
      <c r="E2655" t="s">
        <v>23</v>
      </c>
      <c r="F2655">
        <v>66114828</v>
      </c>
      <c r="G2655" t="s">
        <v>3568</v>
      </c>
      <c r="H2655" t="s">
        <v>5390</v>
      </c>
      <c r="I2655" s="1">
        <v>46133</v>
      </c>
      <c r="J2655" s="1">
        <v>1</v>
      </c>
      <c r="K2655">
        <v>5</v>
      </c>
    </row>
    <row r="2656" spans="1:11" x14ac:dyDescent="0.75">
      <c r="A2656" t="s">
        <v>10</v>
      </c>
      <c r="B2656" t="s">
        <v>11</v>
      </c>
      <c r="C2656" t="s">
        <v>22</v>
      </c>
      <c r="D2656">
        <v>10260262</v>
      </c>
      <c r="E2656" t="s">
        <v>23</v>
      </c>
      <c r="F2656">
        <v>66114843</v>
      </c>
      <c r="G2656" t="s">
        <v>5433</v>
      </c>
      <c r="H2656" t="s">
        <v>5419</v>
      </c>
      <c r="I2656" s="1">
        <v>46099</v>
      </c>
      <c r="J2656" s="1">
        <v>1</v>
      </c>
      <c r="K2656">
        <v>150</v>
      </c>
    </row>
    <row r="2657" spans="1:11" x14ac:dyDescent="0.75">
      <c r="A2657" t="s">
        <v>10</v>
      </c>
      <c r="B2657" t="s">
        <v>11</v>
      </c>
      <c r="C2657" t="s">
        <v>22</v>
      </c>
      <c r="D2657">
        <v>10260262</v>
      </c>
      <c r="E2657" t="s">
        <v>23</v>
      </c>
      <c r="F2657">
        <v>66114864</v>
      </c>
      <c r="G2657" t="s">
        <v>3232</v>
      </c>
      <c r="H2657" t="s">
        <v>5415</v>
      </c>
      <c r="I2657" s="1">
        <v>46091</v>
      </c>
      <c r="J2657" s="1">
        <v>1</v>
      </c>
      <c r="K2657">
        <v>130</v>
      </c>
    </row>
    <row r="2658" spans="1:11" x14ac:dyDescent="0.75">
      <c r="A2658" t="s">
        <v>10</v>
      </c>
      <c r="B2658" t="s">
        <v>11</v>
      </c>
      <c r="C2658" t="s">
        <v>22</v>
      </c>
      <c r="D2658">
        <v>10260262</v>
      </c>
      <c r="E2658" t="s">
        <v>23</v>
      </c>
      <c r="F2658">
        <v>66114994</v>
      </c>
      <c r="G2658" t="s">
        <v>2271</v>
      </c>
      <c r="H2658" t="s">
        <v>5407</v>
      </c>
      <c r="I2658" s="1">
        <v>46149</v>
      </c>
      <c r="J2658" s="1">
        <v>1</v>
      </c>
      <c r="K2658">
        <v>70</v>
      </c>
    </row>
    <row r="2659" spans="1:11" x14ac:dyDescent="0.75">
      <c r="A2659" t="s">
        <v>10</v>
      </c>
      <c r="B2659" t="s">
        <v>11</v>
      </c>
      <c r="C2659" t="s">
        <v>22</v>
      </c>
      <c r="D2659">
        <v>10260262</v>
      </c>
      <c r="E2659" t="s">
        <v>23</v>
      </c>
      <c r="F2659">
        <v>66115040</v>
      </c>
      <c r="G2659" t="s">
        <v>2813</v>
      </c>
      <c r="H2659" t="s">
        <v>5390</v>
      </c>
      <c r="I2659" s="1">
        <v>46133</v>
      </c>
      <c r="J2659" s="1">
        <v>1</v>
      </c>
      <c r="K2659">
        <v>15</v>
      </c>
    </row>
    <row r="2660" spans="1:11" x14ac:dyDescent="0.75">
      <c r="A2660" t="s">
        <v>10</v>
      </c>
      <c r="B2660" t="s">
        <v>11</v>
      </c>
      <c r="C2660" t="s">
        <v>22</v>
      </c>
      <c r="D2660">
        <v>10260262</v>
      </c>
      <c r="E2660" t="s">
        <v>23</v>
      </c>
      <c r="F2660">
        <v>66115055</v>
      </c>
      <c r="G2660" t="s">
        <v>7298</v>
      </c>
      <c r="H2660" t="s">
        <v>5419</v>
      </c>
      <c r="I2660" s="1">
        <v>46158</v>
      </c>
      <c r="J2660" s="1">
        <v>1</v>
      </c>
      <c r="K2660">
        <v>140</v>
      </c>
    </row>
    <row r="2661" spans="1:11" x14ac:dyDescent="0.75">
      <c r="A2661" t="s">
        <v>10</v>
      </c>
      <c r="B2661" t="s">
        <v>11</v>
      </c>
      <c r="C2661" t="s">
        <v>22</v>
      </c>
      <c r="D2661">
        <v>10260262</v>
      </c>
      <c r="E2661" t="s">
        <v>23</v>
      </c>
      <c r="F2661">
        <v>66115072</v>
      </c>
      <c r="G2661" t="s">
        <v>1687</v>
      </c>
      <c r="H2661" t="s">
        <v>5397</v>
      </c>
      <c r="I2661" s="1">
        <v>46136</v>
      </c>
      <c r="J2661" s="1">
        <v>1</v>
      </c>
      <c r="K2661">
        <v>247</v>
      </c>
    </row>
    <row r="2662" spans="1:11" x14ac:dyDescent="0.75">
      <c r="A2662" t="s">
        <v>10</v>
      </c>
      <c r="B2662" t="s">
        <v>11</v>
      </c>
      <c r="C2662" t="s">
        <v>22</v>
      </c>
      <c r="D2662">
        <v>10260262</v>
      </c>
      <c r="E2662" t="s">
        <v>23</v>
      </c>
      <c r="F2662">
        <v>66115095</v>
      </c>
      <c r="G2662" t="s">
        <v>3300</v>
      </c>
      <c r="H2662" t="s">
        <v>5416</v>
      </c>
      <c r="I2662" s="1">
        <v>46157</v>
      </c>
      <c r="J2662" s="1">
        <v>1</v>
      </c>
      <c r="K2662">
        <v>69</v>
      </c>
    </row>
    <row r="2663" spans="1:11" x14ac:dyDescent="0.75">
      <c r="A2663" t="s">
        <v>10</v>
      </c>
      <c r="B2663" t="s">
        <v>11</v>
      </c>
      <c r="C2663" t="s">
        <v>22</v>
      </c>
      <c r="D2663">
        <v>10260262</v>
      </c>
      <c r="E2663" t="s">
        <v>23</v>
      </c>
      <c r="F2663">
        <v>66115096</v>
      </c>
      <c r="G2663" t="s">
        <v>4980</v>
      </c>
      <c r="H2663" t="s">
        <v>5416</v>
      </c>
      <c r="I2663" s="1">
        <v>46157</v>
      </c>
      <c r="J2663" s="1">
        <v>1</v>
      </c>
      <c r="K2663">
        <v>25</v>
      </c>
    </row>
    <row r="2664" spans="1:11" x14ac:dyDescent="0.75">
      <c r="A2664" t="s">
        <v>10</v>
      </c>
      <c r="B2664" t="s">
        <v>11</v>
      </c>
      <c r="C2664" t="s">
        <v>22</v>
      </c>
      <c r="D2664">
        <v>10260262</v>
      </c>
      <c r="E2664" t="s">
        <v>23</v>
      </c>
      <c r="F2664">
        <v>66115294</v>
      </c>
      <c r="G2664" t="s">
        <v>1581</v>
      </c>
      <c r="H2664" t="s">
        <v>5407</v>
      </c>
      <c r="I2664" s="1">
        <v>46171</v>
      </c>
      <c r="J2664" s="1">
        <v>1</v>
      </c>
      <c r="K2664">
        <v>210</v>
      </c>
    </row>
    <row r="2665" spans="1:11" x14ac:dyDescent="0.75">
      <c r="A2665" t="s">
        <v>10</v>
      </c>
      <c r="B2665" t="s">
        <v>11</v>
      </c>
      <c r="C2665" t="s">
        <v>22</v>
      </c>
      <c r="D2665">
        <v>10260262</v>
      </c>
      <c r="E2665" t="s">
        <v>23</v>
      </c>
      <c r="F2665">
        <v>66150125</v>
      </c>
      <c r="G2665" t="s">
        <v>215</v>
      </c>
      <c r="H2665" t="s">
        <v>5397</v>
      </c>
      <c r="I2665" s="1">
        <v>42856</v>
      </c>
      <c r="J2665" s="1">
        <v>1</v>
      </c>
      <c r="K2665">
        <v>11</v>
      </c>
    </row>
    <row r="2666" spans="1:11" x14ac:dyDescent="0.75">
      <c r="A2666" t="s">
        <v>10</v>
      </c>
      <c r="B2666" t="s">
        <v>11</v>
      </c>
      <c r="C2666" t="s">
        <v>22</v>
      </c>
      <c r="D2666">
        <v>10260262</v>
      </c>
      <c r="E2666" t="s">
        <v>23</v>
      </c>
      <c r="F2666">
        <v>66150254</v>
      </c>
      <c r="G2666" t="s">
        <v>7055</v>
      </c>
      <c r="H2666" t="s">
        <v>5407</v>
      </c>
      <c r="I2666" s="1">
        <v>42856</v>
      </c>
      <c r="J2666" s="1">
        <v>1</v>
      </c>
      <c r="K2666">
        <v>15</v>
      </c>
    </row>
    <row r="2667" spans="1:11" x14ac:dyDescent="0.75">
      <c r="A2667" t="s">
        <v>10</v>
      </c>
      <c r="B2667" t="s">
        <v>11</v>
      </c>
      <c r="C2667" t="s">
        <v>22</v>
      </c>
      <c r="D2667">
        <v>10260262</v>
      </c>
      <c r="E2667" t="s">
        <v>23</v>
      </c>
      <c r="F2667">
        <v>66150506</v>
      </c>
      <c r="G2667" t="s">
        <v>3821</v>
      </c>
      <c r="H2667" t="s">
        <v>5407</v>
      </c>
      <c r="I2667" s="1">
        <v>46129</v>
      </c>
      <c r="J2667" s="1">
        <v>1</v>
      </c>
      <c r="K2667">
        <v>7</v>
      </c>
    </row>
    <row r="2668" spans="1:11" x14ac:dyDescent="0.75">
      <c r="A2668" t="s">
        <v>10</v>
      </c>
      <c r="B2668" t="s">
        <v>11</v>
      </c>
      <c r="C2668" t="s">
        <v>22</v>
      </c>
      <c r="D2668">
        <v>10260262</v>
      </c>
      <c r="E2668" t="s">
        <v>23</v>
      </c>
      <c r="F2668">
        <v>66150514</v>
      </c>
      <c r="G2668" t="s">
        <v>250</v>
      </c>
      <c r="H2668" t="s">
        <v>5407</v>
      </c>
      <c r="I2668" s="1">
        <v>42917</v>
      </c>
      <c r="J2668" s="1">
        <v>1</v>
      </c>
      <c r="K2668">
        <v>220</v>
      </c>
    </row>
    <row r="2669" spans="1:11" x14ac:dyDescent="0.75">
      <c r="A2669" t="s">
        <v>10</v>
      </c>
      <c r="B2669" t="s">
        <v>11</v>
      </c>
      <c r="C2669" t="s">
        <v>22</v>
      </c>
      <c r="D2669">
        <v>10260262</v>
      </c>
      <c r="E2669" t="s">
        <v>23</v>
      </c>
      <c r="F2669">
        <v>66150531</v>
      </c>
      <c r="G2669" t="s">
        <v>120</v>
      </c>
      <c r="H2669" t="s">
        <v>5407</v>
      </c>
      <c r="I2669" s="1">
        <v>46129</v>
      </c>
      <c r="J2669" s="1">
        <v>1</v>
      </c>
      <c r="K2669">
        <v>9</v>
      </c>
    </row>
    <row r="2670" spans="1:11" x14ac:dyDescent="0.75">
      <c r="A2670" t="s">
        <v>10</v>
      </c>
      <c r="B2670" t="s">
        <v>11</v>
      </c>
      <c r="C2670" t="s">
        <v>22</v>
      </c>
      <c r="D2670">
        <v>10260262</v>
      </c>
      <c r="E2670" t="s">
        <v>23</v>
      </c>
      <c r="F2670">
        <v>66150533</v>
      </c>
      <c r="G2670" t="s">
        <v>2292</v>
      </c>
      <c r="H2670" t="s">
        <v>5407</v>
      </c>
      <c r="I2670" s="1">
        <v>46129</v>
      </c>
      <c r="J2670" s="1">
        <v>1</v>
      </c>
      <c r="K2670">
        <v>5</v>
      </c>
    </row>
    <row r="2671" spans="1:11" x14ac:dyDescent="0.75">
      <c r="A2671" t="s">
        <v>10</v>
      </c>
      <c r="B2671" t="s">
        <v>11</v>
      </c>
      <c r="C2671" t="s">
        <v>22</v>
      </c>
      <c r="D2671">
        <v>10260262</v>
      </c>
      <c r="E2671" t="s">
        <v>23</v>
      </c>
      <c r="F2671">
        <v>66150534</v>
      </c>
      <c r="G2671" t="s">
        <v>192</v>
      </c>
      <c r="H2671" t="s">
        <v>5407</v>
      </c>
      <c r="I2671" s="1">
        <v>46129</v>
      </c>
      <c r="J2671" s="1">
        <v>1</v>
      </c>
      <c r="K2671">
        <v>50</v>
      </c>
    </row>
    <row r="2672" spans="1:11" x14ac:dyDescent="0.75">
      <c r="A2672" t="s">
        <v>10</v>
      </c>
      <c r="B2672" t="s">
        <v>11</v>
      </c>
      <c r="C2672" t="s">
        <v>22</v>
      </c>
      <c r="D2672">
        <v>10260262</v>
      </c>
      <c r="E2672" t="s">
        <v>23</v>
      </c>
      <c r="F2672">
        <v>66150537</v>
      </c>
      <c r="G2672" t="s">
        <v>2496</v>
      </c>
      <c r="H2672" t="s">
        <v>5407</v>
      </c>
      <c r="I2672" s="1">
        <v>46039</v>
      </c>
      <c r="J2672" s="1">
        <v>1</v>
      </c>
      <c r="K2672">
        <v>27</v>
      </c>
    </row>
    <row r="2673" spans="1:11" x14ac:dyDescent="0.75">
      <c r="A2673" t="s">
        <v>10</v>
      </c>
      <c r="B2673" t="s">
        <v>11</v>
      </c>
      <c r="C2673" t="s">
        <v>22</v>
      </c>
      <c r="D2673">
        <v>10260262</v>
      </c>
      <c r="E2673" t="s">
        <v>23</v>
      </c>
      <c r="F2673">
        <v>66150551</v>
      </c>
      <c r="G2673" t="s">
        <v>836</v>
      </c>
      <c r="H2673" t="s">
        <v>5407</v>
      </c>
      <c r="I2673" s="1">
        <v>46136</v>
      </c>
      <c r="J2673" s="1">
        <v>1</v>
      </c>
      <c r="K2673">
        <v>32</v>
      </c>
    </row>
    <row r="2674" spans="1:11" x14ac:dyDescent="0.75">
      <c r="A2674" t="s">
        <v>10</v>
      </c>
      <c r="B2674" t="s">
        <v>11</v>
      </c>
      <c r="C2674" t="s">
        <v>22</v>
      </c>
      <c r="D2674">
        <v>10260262</v>
      </c>
      <c r="E2674" t="s">
        <v>23</v>
      </c>
      <c r="F2674">
        <v>66150552</v>
      </c>
      <c r="G2674" t="s">
        <v>2240</v>
      </c>
      <c r="H2674" t="s">
        <v>5397</v>
      </c>
      <c r="I2674" s="1">
        <v>42917</v>
      </c>
      <c r="J2674" s="1">
        <v>1</v>
      </c>
      <c r="K2674">
        <v>400</v>
      </c>
    </row>
    <row r="2675" spans="1:11" x14ac:dyDescent="0.75">
      <c r="A2675" t="s">
        <v>10</v>
      </c>
      <c r="B2675" t="s">
        <v>11</v>
      </c>
      <c r="C2675" t="s">
        <v>22</v>
      </c>
      <c r="D2675">
        <v>10260262</v>
      </c>
      <c r="E2675" t="s">
        <v>23</v>
      </c>
      <c r="F2675">
        <v>66150554</v>
      </c>
      <c r="G2675" t="s">
        <v>1104</v>
      </c>
      <c r="H2675" t="s">
        <v>5407</v>
      </c>
      <c r="I2675" s="1">
        <v>42917</v>
      </c>
      <c r="J2675" s="1">
        <v>1</v>
      </c>
      <c r="K2675">
        <v>110</v>
      </c>
    </row>
    <row r="2676" spans="1:11" x14ac:dyDescent="0.75">
      <c r="A2676" t="s">
        <v>10</v>
      </c>
      <c r="B2676" t="s">
        <v>11</v>
      </c>
      <c r="C2676" t="s">
        <v>22</v>
      </c>
      <c r="D2676">
        <v>10260262</v>
      </c>
      <c r="E2676" t="s">
        <v>23</v>
      </c>
      <c r="F2676">
        <v>66150558</v>
      </c>
      <c r="G2676" t="s">
        <v>3409</v>
      </c>
      <c r="H2676" t="s">
        <v>5407</v>
      </c>
      <c r="I2676" s="1">
        <v>46161</v>
      </c>
      <c r="J2676" s="1">
        <v>1</v>
      </c>
      <c r="K2676">
        <v>30</v>
      </c>
    </row>
    <row r="2677" spans="1:11" x14ac:dyDescent="0.75">
      <c r="A2677" t="s">
        <v>10</v>
      </c>
      <c r="B2677" t="s">
        <v>11</v>
      </c>
      <c r="C2677" t="s">
        <v>22</v>
      </c>
      <c r="D2677">
        <v>10260262</v>
      </c>
      <c r="E2677" t="s">
        <v>23</v>
      </c>
      <c r="F2677">
        <v>66150560</v>
      </c>
      <c r="G2677" t="s">
        <v>3684</v>
      </c>
      <c r="H2677" t="s">
        <v>5407</v>
      </c>
      <c r="I2677" s="1">
        <v>42917</v>
      </c>
      <c r="J2677" s="1">
        <v>1</v>
      </c>
      <c r="K2677">
        <v>55</v>
      </c>
    </row>
    <row r="2678" spans="1:11" x14ac:dyDescent="0.75">
      <c r="A2678" t="s">
        <v>10</v>
      </c>
      <c r="B2678" t="s">
        <v>11</v>
      </c>
      <c r="C2678" t="s">
        <v>22</v>
      </c>
      <c r="D2678">
        <v>10260262</v>
      </c>
      <c r="E2678" t="s">
        <v>23</v>
      </c>
      <c r="F2678">
        <v>66150563</v>
      </c>
      <c r="G2678" t="s">
        <v>1046</v>
      </c>
      <c r="H2678" t="s">
        <v>5407</v>
      </c>
      <c r="I2678" s="1">
        <v>42917</v>
      </c>
      <c r="J2678" s="1">
        <v>1</v>
      </c>
      <c r="K2678">
        <v>235</v>
      </c>
    </row>
    <row r="2679" spans="1:11" x14ac:dyDescent="0.75">
      <c r="A2679" t="s">
        <v>10</v>
      </c>
      <c r="B2679" t="s">
        <v>11</v>
      </c>
      <c r="C2679" t="s">
        <v>22</v>
      </c>
      <c r="D2679">
        <v>10260262</v>
      </c>
      <c r="E2679" t="s">
        <v>23</v>
      </c>
      <c r="F2679">
        <v>66150566</v>
      </c>
      <c r="G2679" t="s">
        <v>3327</v>
      </c>
      <c r="H2679" t="s">
        <v>5407</v>
      </c>
      <c r="I2679" s="1">
        <v>42917</v>
      </c>
      <c r="J2679" s="1">
        <v>1</v>
      </c>
      <c r="K2679">
        <v>0</v>
      </c>
    </row>
    <row r="2680" spans="1:11" x14ac:dyDescent="0.75">
      <c r="A2680" t="s">
        <v>10</v>
      </c>
      <c r="B2680" t="s">
        <v>11</v>
      </c>
      <c r="C2680" t="s">
        <v>22</v>
      </c>
      <c r="D2680">
        <v>10260262</v>
      </c>
      <c r="E2680" t="s">
        <v>23</v>
      </c>
      <c r="F2680">
        <v>66150594</v>
      </c>
      <c r="G2680" t="s">
        <v>4991</v>
      </c>
      <c r="H2680" t="s">
        <v>5407</v>
      </c>
      <c r="I2680" s="1">
        <v>46039</v>
      </c>
      <c r="J2680" s="1">
        <v>1</v>
      </c>
      <c r="K2680">
        <v>15</v>
      </c>
    </row>
    <row r="2681" spans="1:11" x14ac:dyDescent="0.75">
      <c r="A2681" t="s">
        <v>10</v>
      </c>
      <c r="B2681" t="s">
        <v>11</v>
      </c>
      <c r="C2681" t="s">
        <v>22</v>
      </c>
      <c r="D2681">
        <v>10260262</v>
      </c>
      <c r="E2681" t="s">
        <v>23</v>
      </c>
      <c r="F2681">
        <v>66150595</v>
      </c>
      <c r="G2681" t="s">
        <v>3016</v>
      </c>
      <c r="H2681" t="s">
        <v>5407</v>
      </c>
      <c r="I2681" s="1">
        <v>46129</v>
      </c>
      <c r="J2681" s="1">
        <v>1</v>
      </c>
      <c r="K2681">
        <v>80</v>
      </c>
    </row>
    <row r="2682" spans="1:11" x14ac:dyDescent="0.75">
      <c r="A2682" t="s">
        <v>10</v>
      </c>
      <c r="B2682" t="s">
        <v>11</v>
      </c>
      <c r="C2682" t="s">
        <v>22</v>
      </c>
      <c r="D2682">
        <v>10260262</v>
      </c>
      <c r="E2682" t="s">
        <v>23</v>
      </c>
      <c r="F2682">
        <v>66150611</v>
      </c>
      <c r="G2682" t="s">
        <v>5209</v>
      </c>
      <c r="H2682" t="s">
        <v>5407</v>
      </c>
      <c r="I2682" s="1">
        <v>46136</v>
      </c>
      <c r="J2682" s="1">
        <v>1</v>
      </c>
      <c r="K2682">
        <v>9</v>
      </c>
    </row>
    <row r="2683" spans="1:11" x14ac:dyDescent="0.75">
      <c r="A2683" t="s">
        <v>10</v>
      </c>
      <c r="B2683" t="s">
        <v>11</v>
      </c>
      <c r="C2683" t="s">
        <v>22</v>
      </c>
      <c r="D2683">
        <v>10260262</v>
      </c>
      <c r="E2683" t="s">
        <v>23</v>
      </c>
      <c r="F2683">
        <v>66150619</v>
      </c>
      <c r="G2683" t="s">
        <v>5159</v>
      </c>
      <c r="H2683" t="s">
        <v>5407</v>
      </c>
      <c r="I2683" s="1">
        <v>42917</v>
      </c>
      <c r="J2683" s="1">
        <v>1</v>
      </c>
      <c r="K2683">
        <v>45</v>
      </c>
    </row>
    <row r="2684" spans="1:11" x14ac:dyDescent="0.75">
      <c r="A2684" t="s">
        <v>10</v>
      </c>
      <c r="B2684" t="s">
        <v>11</v>
      </c>
      <c r="C2684" t="s">
        <v>22</v>
      </c>
      <c r="D2684">
        <v>10260262</v>
      </c>
      <c r="E2684" t="s">
        <v>23</v>
      </c>
      <c r="F2684">
        <v>66150625</v>
      </c>
      <c r="G2684" t="s">
        <v>2458</v>
      </c>
      <c r="H2684" t="s">
        <v>5407</v>
      </c>
      <c r="I2684" s="1">
        <v>45805</v>
      </c>
      <c r="J2684" s="1">
        <v>1</v>
      </c>
      <c r="K2684">
        <v>35</v>
      </c>
    </row>
    <row r="2685" spans="1:11" x14ac:dyDescent="0.75">
      <c r="A2685" t="s">
        <v>10</v>
      </c>
      <c r="B2685" t="s">
        <v>11</v>
      </c>
      <c r="C2685" t="s">
        <v>22</v>
      </c>
      <c r="D2685">
        <v>10260262</v>
      </c>
      <c r="E2685" t="s">
        <v>23</v>
      </c>
      <c r="F2685">
        <v>66150626</v>
      </c>
      <c r="G2685" t="s">
        <v>2520</v>
      </c>
      <c r="H2685" t="s">
        <v>5407</v>
      </c>
      <c r="I2685" s="1">
        <v>46136</v>
      </c>
      <c r="J2685" s="1">
        <v>1</v>
      </c>
      <c r="K2685">
        <v>32</v>
      </c>
    </row>
    <row r="2686" spans="1:11" x14ac:dyDescent="0.75">
      <c r="A2686" t="s">
        <v>10</v>
      </c>
      <c r="B2686" t="s">
        <v>11</v>
      </c>
      <c r="C2686" t="s">
        <v>22</v>
      </c>
      <c r="D2686">
        <v>10260262</v>
      </c>
      <c r="E2686" t="s">
        <v>23</v>
      </c>
      <c r="F2686">
        <v>66150630</v>
      </c>
      <c r="G2686" t="s">
        <v>4808</v>
      </c>
      <c r="H2686" t="s">
        <v>5407</v>
      </c>
      <c r="I2686" s="1">
        <v>42917</v>
      </c>
      <c r="J2686" s="1">
        <v>1</v>
      </c>
      <c r="K2686">
        <v>390</v>
      </c>
    </row>
    <row r="2687" spans="1:11" x14ac:dyDescent="0.75">
      <c r="A2687" t="s">
        <v>10</v>
      </c>
      <c r="B2687" t="s">
        <v>11</v>
      </c>
      <c r="C2687" t="s">
        <v>22</v>
      </c>
      <c r="D2687">
        <v>10260262</v>
      </c>
      <c r="E2687" t="s">
        <v>23</v>
      </c>
      <c r="F2687">
        <v>66150681</v>
      </c>
      <c r="G2687" t="s">
        <v>1076</v>
      </c>
      <c r="H2687" t="s">
        <v>5407</v>
      </c>
      <c r="I2687" s="1">
        <v>42917</v>
      </c>
      <c r="J2687" s="1">
        <v>1</v>
      </c>
      <c r="K2687">
        <v>100</v>
      </c>
    </row>
    <row r="2688" spans="1:11" x14ac:dyDescent="0.75">
      <c r="A2688" t="s">
        <v>10</v>
      </c>
      <c r="B2688" t="s">
        <v>11</v>
      </c>
      <c r="C2688" t="s">
        <v>22</v>
      </c>
      <c r="D2688">
        <v>10260262</v>
      </c>
      <c r="E2688" t="s">
        <v>23</v>
      </c>
      <c r="F2688">
        <v>66150683</v>
      </c>
      <c r="G2688" t="s">
        <v>4414</v>
      </c>
      <c r="H2688" t="s">
        <v>5407</v>
      </c>
      <c r="I2688" s="1">
        <v>46149</v>
      </c>
      <c r="J2688" s="1">
        <v>1</v>
      </c>
      <c r="K2688">
        <v>10</v>
      </c>
    </row>
    <row r="2689" spans="1:11" x14ac:dyDescent="0.75">
      <c r="A2689" t="s">
        <v>10</v>
      </c>
      <c r="B2689" t="s">
        <v>11</v>
      </c>
      <c r="C2689" t="s">
        <v>22</v>
      </c>
      <c r="D2689">
        <v>10260262</v>
      </c>
      <c r="E2689" t="s">
        <v>23</v>
      </c>
      <c r="F2689">
        <v>66150691</v>
      </c>
      <c r="G2689" t="s">
        <v>3597</v>
      </c>
      <c r="H2689" t="s">
        <v>5407</v>
      </c>
      <c r="I2689" s="1">
        <v>42917</v>
      </c>
      <c r="J2689" s="1">
        <v>1</v>
      </c>
      <c r="K2689">
        <v>80</v>
      </c>
    </row>
    <row r="2690" spans="1:11" x14ac:dyDescent="0.75">
      <c r="A2690" t="s">
        <v>10</v>
      </c>
      <c r="B2690" t="s">
        <v>11</v>
      </c>
      <c r="C2690" t="s">
        <v>22</v>
      </c>
      <c r="D2690">
        <v>10260262</v>
      </c>
      <c r="E2690" t="s">
        <v>23</v>
      </c>
      <c r="F2690">
        <v>66150692</v>
      </c>
      <c r="G2690" t="s">
        <v>394</v>
      </c>
      <c r="H2690" t="s">
        <v>5407</v>
      </c>
      <c r="I2690" s="1">
        <v>45240</v>
      </c>
      <c r="J2690" s="1">
        <v>1</v>
      </c>
      <c r="K2690">
        <v>5</v>
      </c>
    </row>
    <row r="2691" spans="1:11" x14ac:dyDescent="0.75">
      <c r="A2691" t="s">
        <v>10</v>
      </c>
      <c r="B2691" t="s">
        <v>11</v>
      </c>
      <c r="C2691" t="s">
        <v>22</v>
      </c>
      <c r="D2691">
        <v>10260262</v>
      </c>
      <c r="E2691" t="s">
        <v>23</v>
      </c>
      <c r="F2691">
        <v>66150707</v>
      </c>
      <c r="G2691" t="s">
        <v>2873</v>
      </c>
      <c r="H2691" t="s">
        <v>5407</v>
      </c>
      <c r="I2691" s="1">
        <v>46129</v>
      </c>
      <c r="J2691" s="1">
        <v>1</v>
      </c>
      <c r="K2691">
        <v>4</v>
      </c>
    </row>
    <row r="2692" spans="1:11" x14ac:dyDescent="0.75">
      <c r="A2692" t="s">
        <v>10</v>
      </c>
      <c r="B2692" t="s">
        <v>11</v>
      </c>
      <c r="C2692" t="s">
        <v>22</v>
      </c>
      <c r="D2692">
        <v>10260262</v>
      </c>
      <c r="E2692" t="s">
        <v>23</v>
      </c>
      <c r="F2692">
        <v>66150715</v>
      </c>
      <c r="G2692" t="s">
        <v>4916</v>
      </c>
      <c r="H2692" t="s">
        <v>5407</v>
      </c>
      <c r="I2692" s="1">
        <v>42917</v>
      </c>
      <c r="J2692" s="1">
        <v>1</v>
      </c>
      <c r="K2692">
        <v>56</v>
      </c>
    </row>
    <row r="2693" spans="1:11" x14ac:dyDescent="0.75">
      <c r="A2693" t="s">
        <v>10</v>
      </c>
      <c r="B2693" t="s">
        <v>11</v>
      </c>
      <c r="C2693" t="s">
        <v>22</v>
      </c>
      <c r="D2693">
        <v>10260262</v>
      </c>
      <c r="E2693" t="s">
        <v>23</v>
      </c>
      <c r="F2693">
        <v>66150723</v>
      </c>
      <c r="G2693" t="s">
        <v>1909</v>
      </c>
      <c r="H2693" t="s">
        <v>5406</v>
      </c>
      <c r="I2693" s="1">
        <v>42917</v>
      </c>
      <c r="J2693" s="1">
        <v>1</v>
      </c>
      <c r="K2693">
        <v>321</v>
      </c>
    </row>
    <row r="2694" spans="1:11" x14ac:dyDescent="0.75">
      <c r="A2694" t="s">
        <v>10</v>
      </c>
      <c r="B2694" t="s">
        <v>11</v>
      </c>
      <c r="C2694" t="s">
        <v>22</v>
      </c>
      <c r="D2694">
        <v>10260262</v>
      </c>
      <c r="E2694" t="s">
        <v>23</v>
      </c>
      <c r="F2694">
        <v>66150741</v>
      </c>
      <c r="G2694" t="s">
        <v>1070</v>
      </c>
      <c r="H2694" t="s">
        <v>5407</v>
      </c>
      <c r="I2694" s="1">
        <v>42917</v>
      </c>
      <c r="J2694" s="1">
        <v>1</v>
      </c>
      <c r="K2694">
        <v>10</v>
      </c>
    </row>
    <row r="2695" spans="1:11" x14ac:dyDescent="0.75">
      <c r="A2695" t="s">
        <v>10</v>
      </c>
      <c r="B2695" t="s">
        <v>11</v>
      </c>
      <c r="C2695" t="s">
        <v>22</v>
      </c>
      <c r="D2695">
        <v>10260262</v>
      </c>
      <c r="E2695" t="s">
        <v>23</v>
      </c>
      <c r="F2695">
        <v>66150768</v>
      </c>
      <c r="G2695" t="s">
        <v>815</v>
      </c>
      <c r="H2695" t="s">
        <v>5407</v>
      </c>
      <c r="I2695" s="1">
        <v>46091</v>
      </c>
      <c r="J2695" s="1">
        <v>1</v>
      </c>
      <c r="K2695">
        <v>43</v>
      </c>
    </row>
    <row r="2696" spans="1:11" x14ac:dyDescent="0.75">
      <c r="A2696" t="s">
        <v>10</v>
      </c>
      <c r="B2696" t="s">
        <v>11</v>
      </c>
      <c r="C2696" t="s">
        <v>22</v>
      </c>
      <c r="D2696">
        <v>10260262</v>
      </c>
      <c r="E2696" t="s">
        <v>23</v>
      </c>
      <c r="F2696">
        <v>66150769</v>
      </c>
      <c r="G2696" t="s">
        <v>2982</v>
      </c>
      <c r="H2696" t="s">
        <v>5407</v>
      </c>
      <c r="I2696" s="1">
        <v>45900</v>
      </c>
      <c r="J2696" s="1">
        <v>1</v>
      </c>
      <c r="K2696">
        <v>91</v>
      </c>
    </row>
    <row r="2697" spans="1:11" x14ac:dyDescent="0.75">
      <c r="A2697" t="s">
        <v>10</v>
      </c>
      <c r="B2697" t="s">
        <v>11</v>
      </c>
      <c r="C2697" t="s">
        <v>22</v>
      </c>
      <c r="D2697">
        <v>10260262</v>
      </c>
      <c r="E2697" t="s">
        <v>23</v>
      </c>
      <c r="F2697">
        <v>66150772</v>
      </c>
      <c r="G2697" t="s">
        <v>550</v>
      </c>
      <c r="H2697" t="s">
        <v>5407</v>
      </c>
      <c r="I2697" s="1">
        <v>42917</v>
      </c>
      <c r="J2697" s="1">
        <v>1</v>
      </c>
      <c r="K2697">
        <v>20</v>
      </c>
    </row>
    <row r="2698" spans="1:11" x14ac:dyDescent="0.75">
      <c r="A2698" t="s">
        <v>10</v>
      </c>
      <c r="B2698" t="s">
        <v>11</v>
      </c>
      <c r="C2698" t="s">
        <v>22</v>
      </c>
      <c r="D2698">
        <v>10260262</v>
      </c>
      <c r="E2698" t="s">
        <v>23</v>
      </c>
      <c r="F2698">
        <v>66150774</v>
      </c>
      <c r="G2698" t="s">
        <v>2093</v>
      </c>
      <c r="H2698" t="s">
        <v>5407</v>
      </c>
      <c r="I2698" s="1">
        <v>46129</v>
      </c>
      <c r="J2698" s="1">
        <v>1</v>
      </c>
      <c r="K2698">
        <v>25</v>
      </c>
    </row>
    <row r="2699" spans="1:11" x14ac:dyDescent="0.75">
      <c r="A2699" t="s">
        <v>10</v>
      </c>
      <c r="B2699" t="s">
        <v>11</v>
      </c>
      <c r="C2699" t="s">
        <v>22</v>
      </c>
      <c r="D2699">
        <v>10260262</v>
      </c>
      <c r="E2699" t="s">
        <v>23</v>
      </c>
      <c r="F2699">
        <v>66150776</v>
      </c>
      <c r="G2699" t="s">
        <v>327</v>
      </c>
      <c r="H2699" t="s">
        <v>5407</v>
      </c>
      <c r="I2699" s="1">
        <v>46129</v>
      </c>
      <c r="J2699" s="1">
        <v>1</v>
      </c>
      <c r="K2699">
        <v>15</v>
      </c>
    </row>
    <row r="2700" spans="1:11" x14ac:dyDescent="0.75">
      <c r="A2700" t="s">
        <v>10</v>
      </c>
      <c r="B2700" t="s">
        <v>11</v>
      </c>
      <c r="C2700" t="s">
        <v>22</v>
      </c>
      <c r="D2700">
        <v>10260262</v>
      </c>
      <c r="E2700" t="s">
        <v>23</v>
      </c>
      <c r="F2700">
        <v>66150777</v>
      </c>
      <c r="G2700" t="s">
        <v>2054</v>
      </c>
      <c r="H2700" t="s">
        <v>5407</v>
      </c>
      <c r="I2700" s="1">
        <v>46129</v>
      </c>
      <c r="J2700" s="1">
        <v>1</v>
      </c>
      <c r="K2700">
        <v>125</v>
      </c>
    </row>
    <row r="2701" spans="1:11" x14ac:dyDescent="0.75">
      <c r="A2701" t="s">
        <v>10</v>
      </c>
      <c r="B2701" t="s">
        <v>11</v>
      </c>
      <c r="C2701" t="s">
        <v>22</v>
      </c>
      <c r="D2701">
        <v>10260262</v>
      </c>
      <c r="E2701" t="s">
        <v>23</v>
      </c>
      <c r="F2701">
        <v>66150779</v>
      </c>
      <c r="G2701" t="s">
        <v>2304</v>
      </c>
      <c r="H2701" t="s">
        <v>5407</v>
      </c>
      <c r="I2701" s="1">
        <v>45911</v>
      </c>
      <c r="J2701" s="1">
        <v>1</v>
      </c>
      <c r="K2701">
        <v>25</v>
      </c>
    </row>
    <row r="2702" spans="1:11" x14ac:dyDescent="0.75">
      <c r="A2702" t="s">
        <v>10</v>
      </c>
      <c r="B2702" t="s">
        <v>11</v>
      </c>
      <c r="C2702" t="s">
        <v>22</v>
      </c>
      <c r="D2702">
        <v>10260262</v>
      </c>
      <c r="E2702" t="s">
        <v>23</v>
      </c>
      <c r="F2702">
        <v>66150784</v>
      </c>
      <c r="G2702" t="s">
        <v>3816</v>
      </c>
      <c r="H2702" t="s">
        <v>5407</v>
      </c>
      <c r="I2702" s="1">
        <v>46154</v>
      </c>
      <c r="J2702" s="1">
        <v>1</v>
      </c>
      <c r="K2702">
        <v>17</v>
      </c>
    </row>
    <row r="2703" spans="1:11" x14ac:dyDescent="0.75">
      <c r="A2703" t="s">
        <v>10</v>
      </c>
      <c r="B2703" t="s">
        <v>11</v>
      </c>
      <c r="C2703" t="s">
        <v>22</v>
      </c>
      <c r="D2703">
        <v>10260262</v>
      </c>
      <c r="E2703" t="s">
        <v>23</v>
      </c>
      <c r="F2703">
        <v>66150808</v>
      </c>
      <c r="G2703" t="s">
        <v>2219</v>
      </c>
      <c r="H2703" t="s">
        <v>5407</v>
      </c>
      <c r="I2703" s="1">
        <v>42917</v>
      </c>
      <c r="J2703" s="1">
        <v>1</v>
      </c>
      <c r="K2703">
        <v>110</v>
      </c>
    </row>
    <row r="2704" spans="1:11" x14ac:dyDescent="0.75">
      <c r="A2704" t="s">
        <v>10</v>
      </c>
      <c r="B2704" t="s">
        <v>11</v>
      </c>
      <c r="C2704" t="s">
        <v>22</v>
      </c>
      <c r="D2704">
        <v>10260262</v>
      </c>
      <c r="E2704" t="s">
        <v>23</v>
      </c>
      <c r="F2704">
        <v>66150817</v>
      </c>
      <c r="G2704" t="s">
        <v>1026</v>
      </c>
      <c r="H2704" t="s">
        <v>5407</v>
      </c>
      <c r="I2704" s="1">
        <v>45965</v>
      </c>
      <c r="J2704" s="1">
        <v>1</v>
      </c>
      <c r="K2704">
        <v>45</v>
      </c>
    </row>
    <row r="2705" spans="1:11" x14ac:dyDescent="0.75">
      <c r="A2705" t="s">
        <v>10</v>
      </c>
      <c r="B2705" t="s">
        <v>11</v>
      </c>
      <c r="C2705" t="s">
        <v>22</v>
      </c>
      <c r="D2705">
        <v>10260262</v>
      </c>
      <c r="E2705" t="s">
        <v>23</v>
      </c>
      <c r="F2705">
        <v>66150839</v>
      </c>
      <c r="G2705" t="s">
        <v>2505</v>
      </c>
      <c r="H2705" t="s">
        <v>5407</v>
      </c>
      <c r="I2705" s="1">
        <v>46129</v>
      </c>
      <c r="J2705" s="1">
        <v>1</v>
      </c>
      <c r="K2705">
        <v>3</v>
      </c>
    </row>
    <row r="2706" spans="1:11" x14ac:dyDescent="0.75">
      <c r="A2706" t="s">
        <v>10</v>
      </c>
      <c r="B2706" t="s">
        <v>11</v>
      </c>
      <c r="C2706" t="s">
        <v>22</v>
      </c>
      <c r="D2706">
        <v>10260262</v>
      </c>
      <c r="E2706" t="s">
        <v>23</v>
      </c>
      <c r="F2706">
        <v>66150865</v>
      </c>
      <c r="G2706" t="s">
        <v>2432</v>
      </c>
      <c r="H2706" t="s">
        <v>5416</v>
      </c>
      <c r="I2706" s="1">
        <v>46091</v>
      </c>
      <c r="J2706" s="1">
        <v>1</v>
      </c>
      <c r="K2706">
        <v>115</v>
      </c>
    </row>
    <row r="2707" spans="1:11" x14ac:dyDescent="0.75">
      <c r="A2707" t="s">
        <v>10</v>
      </c>
      <c r="B2707" t="s">
        <v>11</v>
      </c>
      <c r="C2707" t="s">
        <v>22</v>
      </c>
      <c r="D2707">
        <v>10260262</v>
      </c>
      <c r="E2707" t="s">
        <v>23</v>
      </c>
      <c r="F2707">
        <v>66150880</v>
      </c>
      <c r="G2707" t="s">
        <v>5207</v>
      </c>
      <c r="H2707" t="s">
        <v>5407</v>
      </c>
      <c r="I2707" s="1">
        <v>46161</v>
      </c>
      <c r="J2707" s="1">
        <v>1</v>
      </c>
      <c r="K2707">
        <v>20</v>
      </c>
    </row>
    <row r="2708" spans="1:11" x14ac:dyDescent="0.75">
      <c r="A2708" t="s">
        <v>10</v>
      </c>
      <c r="B2708" t="s">
        <v>11</v>
      </c>
      <c r="C2708" t="s">
        <v>22</v>
      </c>
      <c r="D2708">
        <v>10260262</v>
      </c>
      <c r="E2708" t="s">
        <v>23</v>
      </c>
      <c r="F2708">
        <v>66150882</v>
      </c>
      <c r="G2708" t="s">
        <v>4784</v>
      </c>
      <c r="H2708" t="s">
        <v>5407</v>
      </c>
      <c r="I2708" s="1">
        <v>42948</v>
      </c>
      <c r="J2708" s="1">
        <v>1</v>
      </c>
      <c r="K2708">
        <v>20</v>
      </c>
    </row>
    <row r="2709" spans="1:11" x14ac:dyDescent="0.75">
      <c r="A2709" t="s">
        <v>10</v>
      </c>
      <c r="B2709" t="s">
        <v>11</v>
      </c>
      <c r="C2709" t="s">
        <v>22</v>
      </c>
      <c r="D2709">
        <v>10260262</v>
      </c>
      <c r="E2709" t="s">
        <v>23</v>
      </c>
      <c r="F2709">
        <v>66150889</v>
      </c>
      <c r="G2709" t="s">
        <v>2052</v>
      </c>
      <c r="H2709" t="s">
        <v>5407</v>
      </c>
      <c r="I2709" s="1">
        <v>46129</v>
      </c>
      <c r="J2709" s="1">
        <v>1</v>
      </c>
      <c r="K2709">
        <v>2</v>
      </c>
    </row>
    <row r="2710" spans="1:11" x14ac:dyDescent="0.75">
      <c r="A2710" t="s">
        <v>10</v>
      </c>
      <c r="B2710" t="s">
        <v>11</v>
      </c>
      <c r="C2710" t="s">
        <v>22</v>
      </c>
      <c r="D2710">
        <v>10260262</v>
      </c>
      <c r="E2710" t="s">
        <v>23</v>
      </c>
      <c r="F2710">
        <v>66150890</v>
      </c>
      <c r="G2710" t="s">
        <v>1927</v>
      </c>
      <c r="H2710" t="s">
        <v>5407</v>
      </c>
      <c r="I2710" s="1">
        <v>46129</v>
      </c>
      <c r="J2710" s="1">
        <v>1</v>
      </c>
      <c r="K2710">
        <v>0</v>
      </c>
    </row>
    <row r="2711" spans="1:11" x14ac:dyDescent="0.75">
      <c r="A2711" t="s">
        <v>10</v>
      </c>
      <c r="B2711" t="s">
        <v>11</v>
      </c>
      <c r="C2711" t="s">
        <v>22</v>
      </c>
      <c r="D2711">
        <v>10260262</v>
      </c>
      <c r="E2711" t="s">
        <v>23</v>
      </c>
      <c r="F2711">
        <v>66150898</v>
      </c>
      <c r="G2711" t="s">
        <v>1222</v>
      </c>
      <c r="H2711" t="s">
        <v>5416</v>
      </c>
      <c r="I2711" s="1">
        <v>46091</v>
      </c>
      <c r="J2711" s="1">
        <v>1</v>
      </c>
      <c r="K2711">
        <v>76</v>
      </c>
    </row>
    <row r="2712" spans="1:11" x14ac:dyDescent="0.75">
      <c r="A2712" t="s">
        <v>10</v>
      </c>
      <c r="B2712" t="s">
        <v>11</v>
      </c>
      <c r="C2712" t="s">
        <v>22</v>
      </c>
      <c r="D2712">
        <v>10260262</v>
      </c>
      <c r="E2712" t="s">
        <v>23</v>
      </c>
      <c r="F2712">
        <v>66150899</v>
      </c>
      <c r="G2712" t="s">
        <v>4660</v>
      </c>
      <c r="H2712" t="s">
        <v>5407</v>
      </c>
      <c r="I2712" s="1">
        <v>46116</v>
      </c>
      <c r="J2712" s="1">
        <v>1</v>
      </c>
      <c r="K2712">
        <v>0</v>
      </c>
    </row>
    <row r="2713" spans="1:11" x14ac:dyDescent="0.75">
      <c r="A2713" t="s">
        <v>10</v>
      </c>
      <c r="B2713" t="s">
        <v>11</v>
      </c>
      <c r="C2713" t="s">
        <v>22</v>
      </c>
      <c r="D2713">
        <v>10260262</v>
      </c>
      <c r="E2713" t="s">
        <v>23</v>
      </c>
      <c r="F2713">
        <v>66150912</v>
      </c>
      <c r="G2713" t="s">
        <v>334</v>
      </c>
      <c r="H2713" t="s">
        <v>5407</v>
      </c>
      <c r="I2713" s="1">
        <v>46129</v>
      </c>
      <c r="J2713" s="1">
        <v>1</v>
      </c>
      <c r="K2713">
        <v>5</v>
      </c>
    </row>
    <row r="2714" spans="1:11" x14ac:dyDescent="0.75">
      <c r="A2714" t="s">
        <v>10</v>
      </c>
      <c r="B2714" t="s">
        <v>11</v>
      </c>
      <c r="C2714" t="s">
        <v>22</v>
      </c>
      <c r="D2714">
        <v>10260262</v>
      </c>
      <c r="E2714" t="s">
        <v>23</v>
      </c>
      <c r="F2714">
        <v>66150925</v>
      </c>
      <c r="G2714" t="s">
        <v>1343</v>
      </c>
      <c r="H2714" t="s">
        <v>5406</v>
      </c>
      <c r="I2714" s="1">
        <v>42948</v>
      </c>
      <c r="J2714" s="1">
        <v>1</v>
      </c>
      <c r="K2714">
        <v>270</v>
      </c>
    </row>
    <row r="2715" spans="1:11" x14ac:dyDescent="0.75">
      <c r="A2715" t="s">
        <v>10</v>
      </c>
      <c r="B2715" t="s">
        <v>11</v>
      </c>
      <c r="C2715" t="s">
        <v>22</v>
      </c>
      <c r="D2715">
        <v>10260262</v>
      </c>
      <c r="E2715" t="s">
        <v>23</v>
      </c>
      <c r="F2715">
        <v>66150929</v>
      </c>
      <c r="G2715" t="s">
        <v>4938</v>
      </c>
      <c r="H2715" t="s">
        <v>5407</v>
      </c>
      <c r="I2715" s="1">
        <v>42948</v>
      </c>
      <c r="J2715" s="1">
        <v>1</v>
      </c>
      <c r="K2715">
        <v>5</v>
      </c>
    </row>
    <row r="2716" spans="1:11" x14ac:dyDescent="0.75">
      <c r="A2716" t="s">
        <v>10</v>
      </c>
      <c r="B2716" t="s">
        <v>11</v>
      </c>
      <c r="C2716" t="s">
        <v>22</v>
      </c>
      <c r="D2716">
        <v>10260262</v>
      </c>
      <c r="E2716" t="s">
        <v>23</v>
      </c>
      <c r="F2716">
        <v>66150933</v>
      </c>
      <c r="G2716" t="s">
        <v>965</v>
      </c>
      <c r="H2716" t="s">
        <v>5407</v>
      </c>
      <c r="I2716" s="1">
        <v>46116</v>
      </c>
      <c r="J2716" s="1">
        <v>1</v>
      </c>
      <c r="K2716">
        <v>13</v>
      </c>
    </row>
    <row r="2717" spans="1:11" x14ac:dyDescent="0.75">
      <c r="A2717" t="s">
        <v>10</v>
      </c>
      <c r="B2717" t="s">
        <v>11</v>
      </c>
      <c r="C2717" t="s">
        <v>22</v>
      </c>
      <c r="D2717">
        <v>10260262</v>
      </c>
      <c r="E2717" t="s">
        <v>23</v>
      </c>
      <c r="F2717">
        <v>66150958</v>
      </c>
      <c r="G2717" t="s">
        <v>4453</v>
      </c>
      <c r="H2717" t="s">
        <v>5407</v>
      </c>
      <c r="I2717" s="1">
        <v>45017</v>
      </c>
      <c r="J2717" s="1">
        <v>1</v>
      </c>
      <c r="K2717">
        <v>20</v>
      </c>
    </row>
    <row r="2718" spans="1:11" x14ac:dyDescent="0.75">
      <c r="A2718" t="s">
        <v>10</v>
      </c>
      <c r="B2718" t="s">
        <v>11</v>
      </c>
      <c r="C2718" t="s">
        <v>22</v>
      </c>
      <c r="D2718">
        <v>10260262</v>
      </c>
      <c r="E2718" t="s">
        <v>23</v>
      </c>
      <c r="F2718">
        <v>66150961</v>
      </c>
      <c r="G2718" t="s">
        <v>4768</v>
      </c>
      <c r="H2718" t="s">
        <v>5407</v>
      </c>
      <c r="I2718" s="1">
        <v>46149</v>
      </c>
      <c r="J2718" s="1">
        <v>1</v>
      </c>
      <c r="K2718">
        <v>89</v>
      </c>
    </row>
    <row r="2719" spans="1:11" x14ac:dyDescent="0.75">
      <c r="A2719" t="s">
        <v>10</v>
      </c>
      <c r="B2719" t="s">
        <v>11</v>
      </c>
      <c r="C2719" t="s">
        <v>22</v>
      </c>
      <c r="D2719">
        <v>10260262</v>
      </c>
      <c r="E2719" t="s">
        <v>23</v>
      </c>
      <c r="F2719">
        <v>66151008</v>
      </c>
      <c r="G2719" t="s">
        <v>1102</v>
      </c>
      <c r="H2719" t="s">
        <v>5397</v>
      </c>
      <c r="I2719" s="1">
        <v>42948</v>
      </c>
      <c r="J2719" s="1">
        <v>1</v>
      </c>
      <c r="K2719">
        <v>105</v>
      </c>
    </row>
    <row r="2720" spans="1:11" x14ac:dyDescent="0.75">
      <c r="A2720" t="s">
        <v>10</v>
      </c>
      <c r="B2720" t="s">
        <v>11</v>
      </c>
      <c r="C2720" t="s">
        <v>22</v>
      </c>
      <c r="D2720">
        <v>10260262</v>
      </c>
      <c r="E2720" t="s">
        <v>23</v>
      </c>
      <c r="F2720">
        <v>66151021</v>
      </c>
      <c r="G2720" t="s">
        <v>4508</v>
      </c>
      <c r="H2720" t="s">
        <v>5407</v>
      </c>
      <c r="I2720" s="1">
        <v>42948</v>
      </c>
      <c r="J2720" s="1">
        <v>1</v>
      </c>
      <c r="K2720">
        <v>101</v>
      </c>
    </row>
    <row r="2721" spans="1:11" x14ac:dyDescent="0.75">
      <c r="A2721" t="s">
        <v>10</v>
      </c>
      <c r="B2721" t="s">
        <v>11</v>
      </c>
      <c r="C2721" t="s">
        <v>22</v>
      </c>
      <c r="D2721">
        <v>10260262</v>
      </c>
      <c r="E2721" t="s">
        <v>23</v>
      </c>
      <c r="F2721">
        <v>66151373</v>
      </c>
      <c r="G2721" t="s">
        <v>5248</v>
      </c>
      <c r="H2721" t="s">
        <v>5407</v>
      </c>
      <c r="I2721" s="1">
        <v>43221</v>
      </c>
      <c r="J2721" s="1">
        <v>1</v>
      </c>
      <c r="K2721">
        <v>100</v>
      </c>
    </row>
    <row r="2722" spans="1:11" x14ac:dyDescent="0.75">
      <c r="A2722" t="s">
        <v>10</v>
      </c>
      <c r="B2722" t="s">
        <v>11</v>
      </c>
      <c r="C2722" t="s">
        <v>22</v>
      </c>
      <c r="D2722">
        <v>10260262</v>
      </c>
      <c r="E2722" t="s">
        <v>23</v>
      </c>
      <c r="F2722">
        <v>66151374</v>
      </c>
      <c r="G2722" t="s">
        <v>804</v>
      </c>
      <c r="H2722" t="s">
        <v>5407</v>
      </c>
      <c r="I2722" s="1">
        <v>46136</v>
      </c>
      <c r="J2722" s="1">
        <v>1</v>
      </c>
      <c r="K2722">
        <v>102</v>
      </c>
    </row>
    <row r="2723" spans="1:11" x14ac:dyDescent="0.75">
      <c r="A2723" t="s">
        <v>10</v>
      </c>
      <c r="B2723" t="s">
        <v>11</v>
      </c>
      <c r="C2723" t="s">
        <v>22</v>
      </c>
      <c r="D2723">
        <v>10260262</v>
      </c>
      <c r="E2723" t="s">
        <v>23</v>
      </c>
      <c r="F2723">
        <v>66151411</v>
      </c>
      <c r="G2723" t="s">
        <v>2199</v>
      </c>
      <c r="H2723" t="s">
        <v>5419</v>
      </c>
      <c r="I2723" s="1">
        <v>45989</v>
      </c>
      <c r="J2723" s="1">
        <v>1</v>
      </c>
      <c r="K2723">
        <v>200</v>
      </c>
    </row>
    <row r="2724" spans="1:11" x14ac:dyDescent="0.75">
      <c r="A2724" t="s">
        <v>10</v>
      </c>
      <c r="B2724" t="s">
        <v>11</v>
      </c>
      <c r="C2724" t="s">
        <v>22</v>
      </c>
      <c r="D2724">
        <v>10260262</v>
      </c>
      <c r="E2724" t="s">
        <v>23</v>
      </c>
      <c r="F2724">
        <v>66151424</v>
      </c>
      <c r="G2724" t="s">
        <v>1056</v>
      </c>
      <c r="H2724" t="s">
        <v>5407</v>
      </c>
      <c r="I2724" s="1">
        <v>46129</v>
      </c>
      <c r="J2724" s="1">
        <v>1</v>
      </c>
      <c r="K2724">
        <v>10</v>
      </c>
    </row>
    <row r="2725" spans="1:11" x14ac:dyDescent="0.75">
      <c r="A2725" t="s">
        <v>10</v>
      </c>
      <c r="B2725" t="s">
        <v>11</v>
      </c>
      <c r="C2725" t="s">
        <v>22</v>
      </c>
      <c r="D2725">
        <v>10260262</v>
      </c>
      <c r="E2725" t="s">
        <v>23</v>
      </c>
      <c r="F2725">
        <v>66151433</v>
      </c>
      <c r="G2725" t="s">
        <v>4681</v>
      </c>
      <c r="H2725" t="s">
        <v>5421</v>
      </c>
      <c r="I2725" s="1">
        <v>43160</v>
      </c>
      <c r="J2725" s="1">
        <v>1</v>
      </c>
      <c r="K2725">
        <v>0</v>
      </c>
    </row>
    <row r="2726" spans="1:11" x14ac:dyDescent="0.75">
      <c r="A2726" t="s">
        <v>10</v>
      </c>
      <c r="B2726" t="s">
        <v>11</v>
      </c>
      <c r="C2726" t="s">
        <v>22</v>
      </c>
      <c r="D2726">
        <v>10260262</v>
      </c>
      <c r="E2726" t="s">
        <v>23</v>
      </c>
      <c r="F2726">
        <v>66151438</v>
      </c>
      <c r="G2726" t="s">
        <v>663</v>
      </c>
      <c r="H2726" t="s">
        <v>5397</v>
      </c>
      <c r="I2726" s="1">
        <v>43160</v>
      </c>
      <c r="J2726" s="1">
        <v>1</v>
      </c>
      <c r="K2726">
        <v>310</v>
      </c>
    </row>
    <row r="2727" spans="1:11" x14ac:dyDescent="0.75">
      <c r="A2727" t="s">
        <v>10</v>
      </c>
      <c r="B2727" t="s">
        <v>11</v>
      </c>
      <c r="C2727" t="s">
        <v>22</v>
      </c>
      <c r="D2727">
        <v>10260262</v>
      </c>
      <c r="E2727" t="s">
        <v>23</v>
      </c>
      <c r="F2727">
        <v>66151627</v>
      </c>
      <c r="G2727" t="s">
        <v>4508</v>
      </c>
      <c r="H2727" t="s">
        <v>5407</v>
      </c>
      <c r="I2727" s="1">
        <v>46129</v>
      </c>
      <c r="J2727" s="1">
        <v>1</v>
      </c>
      <c r="K2727">
        <v>110</v>
      </c>
    </row>
    <row r="2728" spans="1:11" x14ac:dyDescent="0.75">
      <c r="A2728" t="s">
        <v>10</v>
      </c>
      <c r="B2728" t="s">
        <v>11</v>
      </c>
      <c r="C2728" t="s">
        <v>22</v>
      </c>
      <c r="D2728">
        <v>10260262</v>
      </c>
      <c r="E2728" t="s">
        <v>23</v>
      </c>
      <c r="F2728">
        <v>66151641</v>
      </c>
      <c r="G2728" t="s">
        <v>525</v>
      </c>
      <c r="H2728" t="s">
        <v>5407</v>
      </c>
      <c r="I2728" s="1">
        <v>46100</v>
      </c>
      <c r="J2728" s="1">
        <v>1</v>
      </c>
      <c r="K2728">
        <v>30</v>
      </c>
    </row>
    <row r="2729" spans="1:11" x14ac:dyDescent="0.75">
      <c r="A2729" t="s">
        <v>10</v>
      </c>
      <c r="B2729" t="s">
        <v>11</v>
      </c>
      <c r="C2729" t="s">
        <v>22</v>
      </c>
      <c r="D2729">
        <v>10260262</v>
      </c>
      <c r="E2729" t="s">
        <v>23</v>
      </c>
      <c r="F2729">
        <v>66151791</v>
      </c>
      <c r="G2729" t="s">
        <v>2044</v>
      </c>
      <c r="H2729" t="s">
        <v>5397</v>
      </c>
      <c r="I2729" s="1">
        <v>43191</v>
      </c>
      <c r="J2729" s="1">
        <v>1</v>
      </c>
      <c r="K2729">
        <v>294</v>
      </c>
    </row>
    <row r="2730" spans="1:11" x14ac:dyDescent="0.75">
      <c r="A2730" t="s">
        <v>10</v>
      </c>
      <c r="B2730" t="s">
        <v>11</v>
      </c>
      <c r="C2730" t="s">
        <v>22</v>
      </c>
      <c r="D2730">
        <v>10260262</v>
      </c>
      <c r="E2730" t="s">
        <v>23</v>
      </c>
      <c r="F2730">
        <v>66151806</v>
      </c>
      <c r="G2730" t="s">
        <v>374</v>
      </c>
      <c r="H2730" t="s">
        <v>5407</v>
      </c>
      <c r="I2730" s="1">
        <v>46149</v>
      </c>
      <c r="J2730" s="1">
        <v>1</v>
      </c>
      <c r="K2730">
        <v>75</v>
      </c>
    </row>
    <row r="2731" spans="1:11" x14ac:dyDescent="0.75">
      <c r="A2731" t="s">
        <v>10</v>
      </c>
      <c r="B2731" t="s">
        <v>11</v>
      </c>
      <c r="C2731" t="s">
        <v>22</v>
      </c>
      <c r="D2731">
        <v>10260262</v>
      </c>
      <c r="E2731" t="s">
        <v>23</v>
      </c>
      <c r="F2731">
        <v>66151808</v>
      </c>
      <c r="G2731" t="s">
        <v>4799</v>
      </c>
      <c r="H2731" t="s">
        <v>5407</v>
      </c>
      <c r="I2731" s="1">
        <v>46129</v>
      </c>
      <c r="J2731" s="1">
        <v>1</v>
      </c>
      <c r="K2731">
        <v>45</v>
      </c>
    </row>
    <row r="2732" spans="1:11" x14ac:dyDescent="0.75">
      <c r="A2732" t="s">
        <v>10</v>
      </c>
      <c r="B2732" t="s">
        <v>11</v>
      </c>
      <c r="C2732" t="s">
        <v>22</v>
      </c>
      <c r="D2732">
        <v>10260262</v>
      </c>
      <c r="E2732" t="s">
        <v>23</v>
      </c>
      <c r="F2732">
        <v>66151816</v>
      </c>
      <c r="G2732" t="s">
        <v>3444</v>
      </c>
      <c r="H2732" t="s">
        <v>5407</v>
      </c>
      <c r="I2732" s="1">
        <v>43221</v>
      </c>
      <c r="J2732" s="1">
        <v>1</v>
      </c>
      <c r="K2732">
        <v>10</v>
      </c>
    </row>
    <row r="2733" spans="1:11" x14ac:dyDescent="0.75">
      <c r="A2733" t="s">
        <v>10</v>
      </c>
      <c r="B2733" t="s">
        <v>11</v>
      </c>
      <c r="C2733" t="s">
        <v>22</v>
      </c>
      <c r="D2733">
        <v>10260262</v>
      </c>
      <c r="E2733" t="s">
        <v>23</v>
      </c>
      <c r="F2733">
        <v>66151848</v>
      </c>
      <c r="G2733" t="s">
        <v>1529</v>
      </c>
      <c r="H2733" t="s">
        <v>5407</v>
      </c>
      <c r="I2733" s="1">
        <v>46129</v>
      </c>
      <c r="J2733" s="1">
        <v>1</v>
      </c>
      <c r="K2733">
        <v>3</v>
      </c>
    </row>
    <row r="2734" spans="1:11" x14ac:dyDescent="0.75">
      <c r="A2734" t="s">
        <v>10</v>
      </c>
      <c r="B2734" t="s">
        <v>11</v>
      </c>
      <c r="C2734" t="s">
        <v>22</v>
      </c>
      <c r="D2734">
        <v>10260262</v>
      </c>
      <c r="E2734" t="s">
        <v>23</v>
      </c>
      <c r="F2734">
        <v>66151858</v>
      </c>
      <c r="G2734" t="s">
        <v>2193</v>
      </c>
      <c r="H2734" t="s">
        <v>5419</v>
      </c>
      <c r="I2734" s="1">
        <v>45829</v>
      </c>
      <c r="J2734" s="1">
        <v>1</v>
      </c>
      <c r="K2734">
        <v>955</v>
      </c>
    </row>
    <row r="2735" spans="1:11" x14ac:dyDescent="0.75">
      <c r="A2735" t="s">
        <v>10</v>
      </c>
      <c r="B2735" t="s">
        <v>11</v>
      </c>
      <c r="C2735" t="s">
        <v>22</v>
      </c>
      <c r="D2735">
        <v>10260262</v>
      </c>
      <c r="E2735" t="s">
        <v>23</v>
      </c>
      <c r="F2735">
        <v>66151978</v>
      </c>
      <c r="G2735" t="s">
        <v>2225</v>
      </c>
      <c r="H2735" t="s">
        <v>5407</v>
      </c>
      <c r="I2735" s="1">
        <v>43191</v>
      </c>
      <c r="J2735" s="1">
        <v>1</v>
      </c>
      <c r="K2735">
        <v>111</v>
      </c>
    </row>
    <row r="2736" spans="1:11" x14ac:dyDescent="0.75">
      <c r="A2736" t="s">
        <v>10</v>
      </c>
      <c r="B2736" t="s">
        <v>11</v>
      </c>
      <c r="C2736" t="s">
        <v>22</v>
      </c>
      <c r="D2736">
        <v>10260262</v>
      </c>
      <c r="E2736" t="s">
        <v>23</v>
      </c>
      <c r="F2736">
        <v>66151979</v>
      </c>
      <c r="G2736" t="s">
        <v>1688</v>
      </c>
      <c r="H2736" t="s">
        <v>5407</v>
      </c>
      <c r="I2736" s="1">
        <v>43191</v>
      </c>
      <c r="J2736" s="1">
        <v>1</v>
      </c>
      <c r="K2736">
        <v>291</v>
      </c>
    </row>
    <row r="2737" spans="1:11" x14ac:dyDescent="0.75">
      <c r="A2737" t="s">
        <v>10</v>
      </c>
      <c r="B2737" t="s">
        <v>11</v>
      </c>
      <c r="C2737" t="s">
        <v>22</v>
      </c>
      <c r="D2737">
        <v>10260262</v>
      </c>
      <c r="E2737" t="s">
        <v>23</v>
      </c>
      <c r="F2737">
        <v>66152053</v>
      </c>
      <c r="G2737" t="s">
        <v>794</v>
      </c>
      <c r="H2737" t="s">
        <v>5407</v>
      </c>
      <c r="I2737" s="1">
        <v>43221</v>
      </c>
      <c r="J2737" s="1">
        <v>1</v>
      </c>
      <c r="K2737">
        <v>108</v>
      </c>
    </row>
    <row r="2738" spans="1:11" x14ac:dyDescent="0.75">
      <c r="A2738" t="s">
        <v>10</v>
      </c>
      <c r="B2738" t="s">
        <v>11</v>
      </c>
      <c r="C2738" t="s">
        <v>22</v>
      </c>
      <c r="D2738">
        <v>10260262</v>
      </c>
      <c r="E2738" t="s">
        <v>23</v>
      </c>
      <c r="F2738">
        <v>66152060</v>
      </c>
      <c r="G2738" t="s">
        <v>4624</v>
      </c>
      <c r="H2738" t="s">
        <v>5407</v>
      </c>
      <c r="I2738" s="1">
        <v>43252</v>
      </c>
      <c r="J2738" s="1">
        <v>1</v>
      </c>
      <c r="K2738">
        <v>60</v>
      </c>
    </row>
    <row r="2739" spans="1:11" x14ac:dyDescent="0.75">
      <c r="A2739" t="s">
        <v>10</v>
      </c>
      <c r="B2739" t="s">
        <v>11</v>
      </c>
      <c r="C2739" t="s">
        <v>22</v>
      </c>
      <c r="D2739">
        <v>10260262</v>
      </c>
      <c r="E2739" t="s">
        <v>23</v>
      </c>
      <c r="F2739">
        <v>66152280</v>
      </c>
      <c r="G2739" t="s">
        <v>2186</v>
      </c>
      <c r="H2739" t="s">
        <v>5419</v>
      </c>
      <c r="I2739" s="1">
        <v>45829</v>
      </c>
      <c r="J2739" s="1">
        <v>1</v>
      </c>
      <c r="K2739">
        <v>785</v>
      </c>
    </row>
    <row r="2740" spans="1:11" x14ac:dyDescent="0.75">
      <c r="A2740" t="s">
        <v>10</v>
      </c>
      <c r="B2740" t="s">
        <v>11</v>
      </c>
      <c r="C2740" t="s">
        <v>22</v>
      </c>
      <c r="D2740">
        <v>10260262</v>
      </c>
      <c r="E2740" t="s">
        <v>23</v>
      </c>
      <c r="F2740">
        <v>66152392</v>
      </c>
      <c r="G2740" t="s">
        <v>854</v>
      </c>
      <c r="H2740" t="s">
        <v>5407</v>
      </c>
      <c r="I2740" s="1">
        <v>46129</v>
      </c>
      <c r="J2740" s="1">
        <v>1</v>
      </c>
      <c r="K2740">
        <v>2</v>
      </c>
    </row>
    <row r="2741" spans="1:11" x14ac:dyDescent="0.75">
      <c r="A2741" t="s">
        <v>10</v>
      </c>
      <c r="B2741" t="s">
        <v>11</v>
      </c>
      <c r="C2741" t="s">
        <v>22</v>
      </c>
      <c r="D2741">
        <v>10260262</v>
      </c>
      <c r="E2741" t="s">
        <v>23</v>
      </c>
      <c r="F2741">
        <v>66152396</v>
      </c>
      <c r="G2741" t="s">
        <v>3125</v>
      </c>
      <c r="H2741" t="s">
        <v>5407</v>
      </c>
      <c r="I2741" s="1">
        <v>46136</v>
      </c>
      <c r="J2741" s="1">
        <v>1</v>
      </c>
      <c r="K2741">
        <v>20</v>
      </c>
    </row>
    <row r="2742" spans="1:11" x14ac:dyDescent="0.75">
      <c r="A2742" t="s">
        <v>10</v>
      </c>
      <c r="B2742" t="s">
        <v>11</v>
      </c>
      <c r="C2742" t="s">
        <v>22</v>
      </c>
      <c r="D2742">
        <v>10260262</v>
      </c>
      <c r="E2742" t="s">
        <v>23</v>
      </c>
      <c r="F2742">
        <v>66152410</v>
      </c>
      <c r="G2742" t="s">
        <v>2438</v>
      </c>
      <c r="H2742" t="s">
        <v>5390</v>
      </c>
      <c r="I2742" s="1">
        <v>46133</v>
      </c>
      <c r="J2742" s="1">
        <v>1</v>
      </c>
      <c r="K2742">
        <v>20</v>
      </c>
    </row>
    <row r="2743" spans="1:11" x14ac:dyDescent="0.75">
      <c r="A2743" t="s">
        <v>10</v>
      </c>
      <c r="B2743" t="s">
        <v>11</v>
      </c>
      <c r="C2743" t="s">
        <v>22</v>
      </c>
      <c r="D2743">
        <v>10260262</v>
      </c>
      <c r="E2743" t="s">
        <v>23</v>
      </c>
      <c r="F2743">
        <v>66152415</v>
      </c>
      <c r="G2743" t="s">
        <v>3682</v>
      </c>
      <c r="H2743" t="s">
        <v>5407</v>
      </c>
      <c r="I2743" s="1">
        <v>46154</v>
      </c>
      <c r="J2743" s="1">
        <v>1</v>
      </c>
      <c r="K2743">
        <v>160</v>
      </c>
    </row>
    <row r="2744" spans="1:11" x14ac:dyDescent="0.75">
      <c r="A2744" t="s">
        <v>10</v>
      </c>
      <c r="B2744" t="s">
        <v>11</v>
      </c>
      <c r="C2744" t="s">
        <v>22</v>
      </c>
      <c r="D2744">
        <v>10260262</v>
      </c>
      <c r="E2744" t="s">
        <v>23</v>
      </c>
      <c r="F2744">
        <v>66152420</v>
      </c>
      <c r="G2744" t="s">
        <v>1078</v>
      </c>
      <c r="H2744" t="s">
        <v>5407</v>
      </c>
      <c r="I2744" s="1">
        <v>46094</v>
      </c>
      <c r="J2744" s="1">
        <v>1</v>
      </c>
      <c r="K2744">
        <v>76</v>
      </c>
    </row>
    <row r="2745" spans="1:11" x14ac:dyDescent="0.75">
      <c r="A2745" t="s">
        <v>10</v>
      </c>
      <c r="B2745" t="s">
        <v>11</v>
      </c>
      <c r="C2745" t="s">
        <v>22</v>
      </c>
      <c r="D2745">
        <v>10260262</v>
      </c>
      <c r="E2745" t="s">
        <v>23</v>
      </c>
      <c r="F2745">
        <v>66152433</v>
      </c>
      <c r="G2745" t="s">
        <v>4841</v>
      </c>
      <c r="H2745" t="s">
        <v>5407</v>
      </c>
      <c r="I2745" s="1">
        <v>46116</v>
      </c>
      <c r="J2745" s="1">
        <v>1</v>
      </c>
      <c r="K2745">
        <v>150</v>
      </c>
    </row>
    <row r="2746" spans="1:11" x14ac:dyDescent="0.75">
      <c r="A2746" t="s">
        <v>10</v>
      </c>
      <c r="B2746" t="s">
        <v>11</v>
      </c>
      <c r="C2746" t="s">
        <v>22</v>
      </c>
      <c r="D2746">
        <v>10260262</v>
      </c>
      <c r="E2746" t="s">
        <v>23</v>
      </c>
      <c r="F2746">
        <v>66152434</v>
      </c>
      <c r="G2746" t="s">
        <v>3314</v>
      </c>
      <c r="H2746" t="s">
        <v>5416</v>
      </c>
      <c r="I2746" s="1">
        <v>46106</v>
      </c>
      <c r="J2746" s="1">
        <v>1</v>
      </c>
      <c r="K2746">
        <v>145</v>
      </c>
    </row>
    <row r="2747" spans="1:11" x14ac:dyDescent="0.75">
      <c r="A2747" t="s">
        <v>10</v>
      </c>
      <c r="B2747" t="s">
        <v>11</v>
      </c>
      <c r="C2747" t="s">
        <v>22</v>
      </c>
      <c r="D2747">
        <v>10260262</v>
      </c>
      <c r="E2747" t="s">
        <v>23</v>
      </c>
      <c r="F2747">
        <v>66152437</v>
      </c>
      <c r="G2747" t="s">
        <v>5162</v>
      </c>
      <c r="H2747" t="s">
        <v>5407</v>
      </c>
      <c r="I2747" s="1">
        <v>46116</v>
      </c>
      <c r="J2747" s="1">
        <v>1</v>
      </c>
      <c r="K2747">
        <v>65</v>
      </c>
    </row>
    <row r="2748" spans="1:11" x14ac:dyDescent="0.75">
      <c r="A2748" t="s">
        <v>10</v>
      </c>
      <c r="B2748" t="s">
        <v>11</v>
      </c>
      <c r="C2748" t="s">
        <v>22</v>
      </c>
      <c r="D2748">
        <v>10260262</v>
      </c>
      <c r="E2748" t="s">
        <v>23</v>
      </c>
      <c r="F2748">
        <v>66152500</v>
      </c>
      <c r="G2748" t="s">
        <v>5180</v>
      </c>
      <c r="H2748" t="s">
        <v>5407</v>
      </c>
      <c r="I2748" s="1">
        <v>46116</v>
      </c>
      <c r="J2748" s="1">
        <v>1</v>
      </c>
      <c r="K2748">
        <v>100</v>
      </c>
    </row>
    <row r="2749" spans="1:11" x14ac:dyDescent="0.75">
      <c r="A2749" t="s">
        <v>10</v>
      </c>
      <c r="B2749" t="s">
        <v>11</v>
      </c>
      <c r="C2749" t="s">
        <v>22</v>
      </c>
      <c r="D2749">
        <v>10260262</v>
      </c>
      <c r="E2749" t="s">
        <v>23</v>
      </c>
      <c r="F2749">
        <v>66152690</v>
      </c>
      <c r="G2749" t="s">
        <v>1663</v>
      </c>
      <c r="H2749" t="s">
        <v>5407</v>
      </c>
      <c r="I2749" s="1">
        <v>46129</v>
      </c>
      <c r="J2749" s="1">
        <v>1</v>
      </c>
      <c r="K2749">
        <v>8</v>
      </c>
    </row>
    <row r="2750" spans="1:11" x14ac:dyDescent="0.75">
      <c r="A2750" t="s">
        <v>10</v>
      </c>
      <c r="B2750" t="s">
        <v>11</v>
      </c>
      <c r="C2750" t="s">
        <v>22</v>
      </c>
      <c r="D2750">
        <v>10260262</v>
      </c>
      <c r="E2750" t="s">
        <v>23</v>
      </c>
      <c r="F2750">
        <v>66152746</v>
      </c>
      <c r="G2750" t="s">
        <v>74</v>
      </c>
      <c r="H2750" t="s">
        <v>5407</v>
      </c>
      <c r="I2750" s="1">
        <v>45944</v>
      </c>
      <c r="J2750" s="1">
        <v>1</v>
      </c>
      <c r="K2750">
        <v>100</v>
      </c>
    </row>
    <row r="2751" spans="1:11" x14ac:dyDescent="0.75">
      <c r="A2751" t="s">
        <v>10</v>
      </c>
      <c r="B2751" t="s">
        <v>11</v>
      </c>
      <c r="C2751" t="s">
        <v>22</v>
      </c>
      <c r="D2751">
        <v>10260262</v>
      </c>
      <c r="E2751" t="s">
        <v>23</v>
      </c>
      <c r="F2751">
        <v>66152748</v>
      </c>
      <c r="G2751" t="s">
        <v>2464</v>
      </c>
      <c r="H2751" t="s">
        <v>5407</v>
      </c>
      <c r="I2751" s="1">
        <v>46035</v>
      </c>
      <c r="J2751" s="1">
        <v>1</v>
      </c>
      <c r="K2751">
        <v>39</v>
      </c>
    </row>
    <row r="2752" spans="1:11" x14ac:dyDescent="0.75">
      <c r="A2752" t="s">
        <v>10</v>
      </c>
      <c r="B2752" t="s">
        <v>11</v>
      </c>
      <c r="C2752" t="s">
        <v>22</v>
      </c>
      <c r="D2752">
        <v>10260262</v>
      </c>
      <c r="E2752" t="s">
        <v>23</v>
      </c>
      <c r="F2752">
        <v>66152857</v>
      </c>
      <c r="G2752" t="s">
        <v>2118</v>
      </c>
      <c r="H2752" t="s">
        <v>5407</v>
      </c>
      <c r="I2752" s="1">
        <v>46150</v>
      </c>
      <c r="J2752" s="1">
        <v>1</v>
      </c>
      <c r="K2752">
        <v>30</v>
      </c>
    </row>
    <row r="2753" spans="1:11" x14ac:dyDescent="0.75">
      <c r="A2753" t="s">
        <v>10</v>
      </c>
      <c r="B2753" t="s">
        <v>11</v>
      </c>
      <c r="C2753" t="s">
        <v>22</v>
      </c>
      <c r="D2753">
        <v>10260262</v>
      </c>
      <c r="E2753" t="s">
        <v>23</v>
      </c>
      <c r="F2753">
        <v>66152863</v>
      </c>
      <c r="G2753" t="s">
        <v>1698</v>
      </c>
      <c r="H2753" t="s">
        <v>5407</v>
      </c>
      <c r="I2753" s="1">
        <v>46116</v>
      </c>
      <c r="J2753" s="1">
        <v>1</v>
      </c>
      <c r="K2753">
        <v>125</v>
      </c>
    </row>
    <row r="2754" spans="1:11" x14ac:dyDescent="0.75">
      <c r="A2754" t="s">
        <v>10</v>
      </c>
      <c r="B2754" t="s">
        <v>11</v>
      </c>
      <c r="C2754" t="s">
        <v>22</v>
      </c>
      <c r="D2754">
        <v>10260262</v>
      </c>
      <c r="E2754" t="s">
        <v>23</v>
      </c>
      <c r="F2754">
        <v>66152976</v>
      </c>
      <c r="G2754" t="s">
        <v>582</v>
      </c>
      <c r="H2754" t="s">
        <v>5419</v>
      </c>
      <c r="I2754" s="1">
        <v>46004</v>
      </c>
      <c r="J2754" s="1">
        <v>1</v>
      </c>
      <c r="K2754">
        <v>0</v>
      </c>
    </row>
    <row r="2755" spans="1:11" x14ac:dyDescent="0.75">
      <c r="A2755" t="s">
        <v>10</v>
      </c>
      <c r="B2755" t="s">
        <v>11</v>
      </c>
      <c r="C2755" t="s">
        <v>22</v>
      </c>
      <c r="D2755">
        <v>10260262</v>
      </c>
      <c r="E2755" t="s">
        <v>23</v>
      </c>
      <c r="F2755">
        <v>66152979</v>
      </c>
      <c r="G2755" t="s">
        <v>2338</v>
      </c>
      <c r="H2755" t="s">
        <v>5407</v>
      </c>
      <c r="I2755" s="1">
        <v>45765</v>
      </c>
      <c r="J2755" s="1">
        <v>1</v>
      </c>
      <c r="K2755">
        <v>35</v>
      </c>
    </row>
    <row r="2756" spans="1:11" x14ac:dyDescent="0.75">
      <c r="A2756" t="s">
        <v>10</v>
      </c>
      <c r="B2756" t="s">
        <v>11</v>
      </c>
      <c r="C2756" t="s">
        <v>22</v>
      </c>
      <c r="D2756">
        <v>10260262</v>
      </c>
      <c r="E2756" t="s">
        <v>23</v>
      </c>
      <c r="F2756">
        <v>66153014</v>
      </c>
      <c r="G2756" t="s">
        <v>1533</v>
      </c>
      <c r="H2756" t="s">
        <v>5407</v>
      </c>
      <c r="I2756" s="1">
        <v>46161</v>
      </c>
      <c r="J2756" s="1">
        <v>1</v>
      </c>
      <c r="K2756">
        <v>30</v>
      </c>
    </row>
    <row r="2757" spans="1:11" x14ac:dyDescent="0.75">
      <c r="A2757" t="s">
        <v>10</v>
      </c>
      <c r="B2757" t="s">
        <v>11</v>
      </c>
      <c r="C2757" t="s">
        <v>22</v>
      </c>
      <c r="D2757">
        <v>10260262</v>
      </c>
      <c r="E2757" t="s">
        <v>23</v>
      </c>
      <c r="F2757">
        <v>66153015</v>
      </c>
      <c r="G2757" t="s">
        <v>2483</v>
      </c>
      <c r="H2757" t="s">
        <v>5407</v>
      </c>
      <c r="I2757" s="1">
        <v>46116</v>
      </c>
      <c r="J2757" s="1">
        <v>1</v>
      </c>
      <c r="K2757">
        <v>205</v>
      </c>
    </row>
    <row r="2758" spans="1:11" x14ac:dyDescent="0.75">
      <c r="A2758" t="s">
        <v>10</v>
      </c>
      <c r="B2758" t="s">
        <v>11</v>
      </c>
      <c r="C2758" t="s">
        <v>22</v>
      </c>
      <c r="D2758">
        <v>10260262</v>
      </c>
      <c r="E2758" t="s">
        <v>23</v>
      </c>
      <c r="F2758">
        <v>66153200</v>
      </c>
      <c r="G2758" t="s">
        <v>2328</v>
      </c>
      <c r="H2758" t="s">
        <v>5407</v>
      </c>
      <c r="I2758" s="1">
        <v>46161</v>
      </c>
      <c r="J2758" s="1">
        <v>1</v>
      </c>
      <c r="K2758">
        <v>50</v>
      </c>
    </row>
    <row r="2759" spans="1:11" x14ac:dyDescent="0.75">
      <c r="A2759" t="s">
        <v>10</v>
      </c>
      <c r="B2759" t="s">
        <v>11</v>
      </c>
      <c r="C2759" t="s">
        <v>22</v>
      </c>
      <c r="D2759">
        <v>10260262</v>
      </c>
      <c r="E2759" t="s">
        <v>23</v>
      </c>
      <c r="F2759">
        <v>66153251</v>
      </c>
      <c r="G2759" t="s">
        <v>323</v>
      </c>
      <c r="H2759" t="s">
        <v>5407</v>
      </c>
      <c r="I2759" s="1">
        <v>45805</v>
      </c>
      <c r="J2759" s="1">
        <v>1</v>
      </c>
      <c r="K2759">
        <v>7</v>
      </c>
    </row>
    <row r="2760" spans="1:11" x14ac:dyDescent="0.75">
      <c r="A2760" t="s">
        <v>10</v>
      </c>
      <c r="B2760" t="s">
        <v>11</v>
      </c>
      <c r="C2760" t="s">
        <v>22</v>
      </c>
      <c r="D2760">
        <v>10260262</v>
      </c>
      <c r="E2760" t="s">
        <v>23</v>
      </c>
      <c r="F2760">
        <v>66153425</v>
      </c>
      <c r="G2760" t="s">
        <v>1021</v>
      </c>
      <c r="H2760" t="s">
        <v>5407</v>
      </c>
      <c r="I2760" s="1">
        <v>46129</v>
      </c>
      <c r="J2760" s="1">
        <v>1</v>
      </c>
      <c r="K2760">
        <v>50</v>
      </c>
    </row>
    <row r="2761" spans="1:11" x14ac:dyDescent="0.75">
      <c r="A2761" t="s">
        <v>10</v>
      </c>
      <c r="B2761" t="s">
        <v>11</v>
      </c>
      <c r="C2761" t="s">
        <v>22</v>
      </c>
      <c r="D2761">
        <v>10260262</v>
      </c>
      <c r="E2761" t="s">
        <v>23</v>
      </c>
      <c r="F2761">
        <v>66153582</v>
      </c>
      <c r="G2761" t="s">
        <v>841</v>
      </c>
      <c r="H2761" t="s">
        <v>5407</v>
      </c>
      <c r="I2761" s="1">
        <v>45327</v>
      </c>
      <c r="J2761" s="1">
        <v>1</v>
      </c>
      <c r="K2761">
        <v>23</v>
      </c>
    </row>
    <row r="2762" spans="1:11" x14ac:dyDescent="0.75">
      <c r="A2762" t="s">
        <v>10</v>
      </c>
      <c r="B2762" t="s">
        <v>11</v>
      </c>
      <c r="C2762" t="s">
        <v>22</v>
      </c>
      <c r="D2762">
        <v>10260262</v>
      </c>
      <c r="E2762" t="s">
        <v>23</v>
      </c>
      <c r="F2762">
        <v>66153602</v>
      </c>
      <c r="G2762" t="s">
        <v>1890</v>
      </c>
      <c r="H2762" t="s">
        <v>5397</v>
      </c>
      <c r="I2762" s="1">
        <v>43374</v>
      </c>
      <c r="J2762" s="1">
        <v>1</v>
      </c>
      <c r="K2762">
        <v>5</v>
      </c>
    </row>
    <row r="2763" spans="1:11" x14ac:dyDescent="0.75">
      <c r="A2763" t="s">
        <v>10</v>
      </c>
      <c r="B2763" t="s">
        <v>11</v>
      </c>
      <c r="C2763" t="s">
        <v>22</v>
      </c>
      <c r="D2763">
        <v>10260262</v>
      </c>
      <c r="E2763" t="s">
        <v>23</v>
      </c>
      <c r="F2763">
        <v>66153699</v>
      </c>
      <c r="G2763" t="s">
        <v>4518</v>
      </c>
      <c r="H2763" t="s">
        <v>5397</v>
      </c>
      <c r="I2763" s="1">
        <v>43374</v>
      </c>
      <c r="J2763" s="1">
        <v>1</v>
      </c>
      <c r="K2763">
        <v>107</v>
      </c>
    </row>
    <row r="2764" spans="1:11" x14ac:dyDescent="0.75">
      <c r="A2764" t="s">
        <v>10</v>
      </c>
      <c r="B2764" t="s">
        <v>11</v>
      </c>
      <c r="C2764" t="s">
        <v>22</v>
      </c>
      <c r="D2764">
        <v>10260262</v>
      </c>
      <c r="E2764" t="s">
        <v>23</v>
      </c>
      <c r="F2764">
        <v>66153790</v>
      </c>
      <c r="G2764" t="s">
        <v>3148</v>
      </c>
      <c r="H2764" t="s">
        <v>5407</v>
      </c>
      <c r="I2764" s="1">
        <v>46136</v>
      </c>
      <c r="J2764" s="1">
        <v>1</v>
      </c>
      <c r="K2764">
        <v>75</v>
      </c>
    </row>
    <row r="2765" spans="1:11" x14ac:dyDescent="0.75">
      <c r="A2765" t="s">
        <v>10</v>
      </c>
      <c r="B2765" t="s">
        <v>11</v>
      </c>
      <c r="C2765" t="s">
        <v>22</v>
      </c>
      <c r="D2765">
        <v>10260262</v>
      </c>
      <c r="E2765" t="s">
        <v>23</v>
      </c>
      <c r="F2765">
        <v>66153814</v>
      </c>
      <c r="G2765" t="s">
        <v>3344</v>
      </c>
      <c r="H2765" t="s">
        <v>5407</v>
      </c>
      <c r="I2765" s="1">
        <v>46129</v>
      </c>
      <c r="J2765" s="1">
        <v>1</v>
      </c>
      <c r="K2765">
        <v>95</v>
      </c>
    </row>
    <row r="2766" spans="1:11" x14ac:dyDescent="0.75">
      <c r="A2766" t="s">
        <v>10</v>
      </c>
      <c r="B2766" t="s">
        <v>11</v>
      </c>
      <c r="C2766" t="s">
        <v>22</v>
      </c>
      <c r="D2766">
        <v>10260262</v>
      </c>
      <c r="E2766" t="s">
        <v>23</v>
      </c>
      <c r="F2766">
        <v>66153851</v>
      </c>
      <c r="G2766" t="s">
        <v>989</v>
      </c>
      <c r="H2766" t="s">
        <v>5407</v>
      </c>
      <c r="I2766" s="1">
        <v>43374</v>
      </c>
      <c r="J2766" s="1">
        <v>1</v>
      </c>
      <c r="K2766">
        <v>30</v>
      </c>
    </row>
    <row r="2767" spans="1:11" x14ac:dyDescent="0.75">
      <c r="A2767" t="s">
        <v>10</v>
      </c>
      <c r="B2767" t="s">
        <v>11</v>
      </c>
      <c r="C2767" t="s">
        <v>22</v>
      </c>
      <c r="D2767">
        <v>10260262</v>
      </c>
      <c r="E2767" t="s">
        <v>23</v>
      </c>
      <c r="F2767">
        <v>66154183</v>
      </c>
      <c r="G2767" t="s">
        <v>2276</v>
      </c>
      <c r="H2767" t="s">
        <v>5406</v>
      </c>
      <c r="I2767" s="1">
        <v>44501</v>
      </c>
      <c r="J2767" s="1">
        <v>1</v>
      </c>
      <c r="K2767">
        <v>376</v>
      </c>
    </row>
    <row r="2768" spans="1:11" x14ac:dyDescent="0.75">
      <c r="A2768" t="s">
        <v>10</v>
      </c>
      <c r="B2768" t="s">
        <v>11</v>
      </c>
      <c r="C2768" t="s">
        <v>22</v>
      </c>
      <c r="D2768">
        <v>10260262</v>
      </c>
      <c r="E2768" t="s">
        <v>23</v>
      </c>
      <c r="F2768">
        <v>66154188</v>
      </c>
      <c r="G2768" t="s">
        <v>2597</v>
      </c>
      <c r="H2768" t="s">
        <v>5407</v>
      </c>
      <c r="I2768" s="1">
        <v>46129</v>
      </c>
      <c r="J2768" s="1">
        <v>1</v>
      </c>
      <c r="K2768">
        <v>5</v>
      </c>
    </row>
    <row r="2769" spans="1:11" x14ac:dyDescent="0.75">
      <c r="A2769" t="s">
        <v>10</v>
      </c>
      <c r="B2769" t="s">
        <v>11</v>
      </c>
      <c r="C2769" t="s">
        <v>22</v>
      </c>
      <c r="D2769">
        <v>10260262</v>
      </c>
      <c r="E2769" t="s">
        <v>23</v>
      </c>
      <c r="F2769">
        <v>66154198</v>
      </c>
      <c r="G2769" t="s">
        <v>1298</v>
      </c>
      <c r="H2769" t="s">
        <v>5407</v>
      </c>
      <c r="I2769" s="1">
        <v>46136</v>
      </c>
      <c r="J2769" s="1">
        <v>1</v>
      </c>
      <c r="K2769">
        <v>40</v>
      </c>
    </row>
    <row r="2770" spans="1:11" x14ac:dyDescent="0.75">
      <c r="A2770" t="s">
        <v>10</v>
      </c>
      <c r="B2770" t="s">
        <v>11</v>
      </c>
      <c r="C2770" t="s">
        <v>22</v>
      </c>
      <c r="D2770">
        <v>10260262</v>
      </c>
      <c r="E2770" t="s">
        <v>23</v>
      </c>
      <c r="F2770">
        <v>66154238</v>
      </c>
      <c r="G2770" t="s">
        <v>3899</v>
      </c>
      <c r="H2770" t="s">
        <v>5407</v>
      </c>
      <c r="I2770" s="1">
        <v>46154</v>
      </c>
      <c r="J2770" s="1">
        <v>1</v>
      </c>
      <c r="K2770">
        <v>10</v>
      </c>
    </row>
    <row r="2771" spans="1:11" x14ac:dyDescent="0.75">
      <c r="A2771" t="s">
        <v>10</v>
      </c>
      <c r="B2771" t="s">
        <v>11</v>
      </c>
      <c r="C2771" t="s">
        <v>22</v>
      </c>
      <c r="D2771">
        <v>10260262</v>
      </c>
      <c r="E2771" t="s">
        <v>23</v>
      </c>
      <c r="F2771">
        <v>66154321</v>
      </c>
      <c r="G2771" t="s">
        <v>3135</v>
      </c>
      <c r="H2771" t="s">
        <v>5407</v>
      </c>
      <c r="I2771" s="1">
        <v>45897</v>
      </c>
      <c r="J2771" s="1">
        <v>1</v>
      </c>
      <c r="K2771">
        <v>125</v>
      </c>
    </row>
    <row r="2772" spans="1:11" x14ac:dyDescent="0.75">
      <c r="A2772" t="s">
        <v>10</v>
      </c>
      <c r="B2772" t="s">
        <v>11</v>
      </c>
      <c r="C2772" t="s">
        <v>22</v>
      </c>
      <c r="D2772">
        <v>10260262</v>
      </c>
      <c r="E2772" t="s">
        <v>23</v>
      </c>
      <c r="F2772">
        <v>66154376</v>
      </c>
      <c r="G2772" t="s">
        <v>4444</v>
      </c>
      <c r="H2772" t="s">
        <v>5416</v>
      </c>
      <c r="I2772" s="1">
        <v>45871</v>
      </c>
      <c r="J2772" s="1">
        <v>1</v>
      </c>
      <c r="K2772">
        <v>75</v>
      </c>
    </row>
    <row r="2773" spans="1:11" x14ac:dyDescent="0.75">
      <c r="A2773" t="s">
        <v>10</v>
      </c>
      <c r="B2773" t="s">
        <v>11</v>
      </c>
      <c r="C2773" t="s">
        <v>22</v>
      </c>
      <c r="D2773">
        <v>10260262</v>
      </c>
      <c r="E2773" t="s">
        <v>23</v>
      </c>
      <c r="F2773">
        <v>66154677</v>
      </c>
      <c r="G2773" t="s">
        <v>2570</v>
      </c>
      <c r="H2773" t="s">
        <v>5407</v>
      </c>
      <c r="I2773" s="1">
        <v>46129</v>
      </c>
      <c r="J2773" s="1">
        <v>1</v>
      </c>
      <c r="K2773">
        <v>4</v>
      </c>
    </row>
    <row r="2774" spans="1:11" x14ac:dyDescent="0.75">
      <c r="A2774" t="s">
        <v>10</v>
      </c>
      <c r="B2774" t="s">
        <v>11</v>
      </c>
      <c r="C2774" t="s">
        <v>22</v>
      </c>
      <c r="D2774">
        <v>10260262</v>
      </c>
      <c r="E2774" t="s">
        <v>23</v>
      </c>
      <c r="F2774">
        <v>66154698</v>
      </c>
      <c r="G2774" t="s">
        <v>5102</v>
      </c>
      <c r="H2774" t="s">
        <v>5407</v>
      </c>
      <c r="I2774" s="1">
        <v>46129</v>
      </c>
      <c r="J2774" s="1">
        <v>1</v>
      </c>
      <c r="K2774">
        <v>4</v>
      </c>
    </row>
    <row r="2775" spans="1:11" x14ac:dyDescent="0.75">
      <c r="A2775" t="s">
        <v>10</v>
      </c>
      <c r="B2775" t="s">
        <v>11</v>
      </c>
      <c r="C2775" t="s">
        <v>22</v>
      </c>
      <c r="D2775">
        <v>10260262</v>
      </c>
      <c r="E2775" t="s">
        <v>23</v>
      </c>
      <c r="F2775">
        <v>66154736</v>
      </c>
      <c r="G2775" t="s">
        <v>4371</v>
      </c>
      <c r="H2775" t="s">
        <v>5413</v>
      </c>
      <c r="I2775" s="1">
        <v>45700</v>
      </c>
      <c r="J2775" s="1">
        <v>1</v>
      </c>
      <c r="K2775">
        <v>1265</v>
      </c>
    </row>
    <row r="2776" spans="1:11" x14ac:dyDescent="0.75">
      <c r="A2776" t="s">
        <v>10</v>
      </c>
      <c r="B2776" t="s">
        <v>11</v>
      </c>
      <c r="C2776" t="s">
        <v>22</v>
      </c>
      <c r="D2776">
        <v>10260262</v>
      </c>
      <c r="E2776" t="s">
        <v>23</v>
      </c>
      <c r="F2776">
        <v>66154793</v>
      </c>
      <c r="G2776" t="s">
        <v>1893</v>
      </c>
      <c r="H2776" t="s">
        <v>5407</v>
      </c>
      <c r="I2776" s="1">
        <v>46116</v>
      </c>
      <c r="J2776" s="1">
        <v>1</v>
      </c>
      <c r="K2776">
        <v>95</v>
      </c>
    </row>
    <row r="2777" spans="1:11" x14ac:dyDescent="0.75">
      <c r="A2777" t="s">
        <v>10</v>
      </c>
      <c r="B2777" t="s">
        <v>11</v>
      </c>
      <c r="C2777" t="s">
        <v>22</v>
      </c>
      <c r="D2777">
        <v>10260262</v>
      </c>
      <c r="E2777" t="s">
        <v>23</v>
      </c>
      <c r="F2777">
        <v>66154809</v>
      </c>
      <c r="G2777" t="s">
        <v>5033</v>
      </c>
      <c r="H2777" t="s">
        <v>5407</v>
      </c>
      <c r="I2777" s="1">
        <v>43556</v>
      </c>
      <c r="J2777" s="1">
        <v>1</v>
      </c>
      <c r="K2777">
        <v>150</v>
      </c>
    </row>
    <row r="2778" spans="1:11" x14ac:dyDescent="0.75">
      <c r="A2778" t="s">
        <v>10</v>
      </c>
      <c r="B2778" t="s">
        <v>11</v>
      </c>
      <c r="C2778" t="s">
        <v>22</v>
      </c>
      <c r="D2778">
        <v>10260262</v>
      </c>
      <c r="E2778" t="s">
        <v>23</v>
      </c>
      <c r="F2778">
        <v>66154850</v>
      </c>
      <c r="G2778" t="s">
        <v>2539</v>
      </c>
      <c r="H2778" t="s">
        <v>5407</v>
      </c>
      <c r="I2778" s="1">
        <v>46149</v>
      </c>
      <c r="J2778" s="1">
        <v>1</v>
      </c>
      <c r="K2778">
        <v>60</v>
      </c>
    </row>
    <row r="2779" spans="1:11" x14ac:dyDescent="0.75">
      <c r="A2779" t="s">
        <v>10</v>
      </c>
      <c r="B2779" t="s">
        <v>11</v>
      </c>
      <c r="C2779" t="s">
        <v>22</v>
      </c>
      <c r="D2779">
        <v>10260262</v>
      </c>
      <c r="E2779" t="s">
        <v>23</v>
      </c>
      <c r="F2779">
        <v>66154854</v>
      </c>
      <c r="G2779" t="s">
        <v>5106</v>
      </c>
      <c r="H2779" t="s">
        <v>5416</v>
      </c>
      <c r="I2779" s="1">
        <v>46149</v>
      </c>
      <c r="J2779" s="1">
        <v>1</v>
      </c>
      <c r="K2779">
        <v>100</v>
      </c>
    </row>
    <row r="2780" spans="1:11" x14ac:dyDescent="0.75">
      <c r="A2780" t="s">
        <v>10</v>
      </c>
      <c r="B2780" t="s">
        <v>11</v>
      </c>
      <c r="C2780" t="s">
        <v>22</v>
      </c>
      <c r="D2780">
        <v>10260262</v>
      </c>
      <c r="E2780" t="s">
        <v>23</v>
      </c>
      <c r="F2780">
        <v>66154878</v>
      </c>
      <c r="G2780" t="s">
        <v>4584</v>
      </c>
      <c r="H2780" t="s">
        <v>5407</v>
      </c>
      <c r="I2780" s="1">
        <v>43617</v>
      </c>
      <c r="J2780" s="1">
        <v>1</v>
      </c>
      <c r="K2780">
        <v>102</v>
      </c>
    </row>
    <row r="2781" spans="1:11" x14ac:dyDescent="0.75">
      <c r="A2781" t="s">
        <v>10</v>
      </c>
      <c r="B2781" t="s">
        <v>11</v>
      </c>
      <c r="C2781" t="s">
        <v>22</v>
      </c>
      <c r="D2781">
        <v>10260262</v>
      </c>
      <c r="E2781" t="s">
        <v>23</v>
      </c>
      <c r="F2781">
        <v>66155059</v>
      </c>
      <c r="G2781" t="s">
        <v>2688</v>
      </c>
      <c r="H2781" t="s">
        <v>5407</v>
      </c>
      <c r="I2781" s="1">
        <v>46165</v>
      </c>
      <c r="J2781" s="1">
        <v>1</v>
      </c>
      <c r="K2781">
        <v>20</v>
      </c>
    </row>
    <row r="2782" spans="1:11" x14ac:dyDescent="0.75">
      <c r="A2782" t="s">
        <v>10</v>
      </c>
      <c r="B2782" t="s">
        <v>11</v>
      </c>
      <c r="C2782" t="s">
        <v>22</v>
      </c>
      <c r="D2782">
        <v>10260262</v>
      </c>
      <c r="E2782" t="s">
        <v>23</v>
      </c>
      <c r="F2782">
        <v>66155257</v>
      </c>
      <c r="G2782" t="s">
        <v>703</v>
      </c>
      <c r="H2782" t="s">
        <v>5407</v>
      </c>
      <c r="I2782" s="1">
        <v>46129</v>
      </c>
      <c r="J2782" s="1">
        <v>1</v>
      </c>
      <c r="K2782">
        <v>5</v>
      </c>
    </row>
    <row r="2783" spans="1:11" x14ac:dyDescent="0.75">
      <c r="A2783" t="s">
        <v>10</v>
      </c>
      <c r="B2783" t="s">
        <v>11</v>
      </c>
      <c r="C2783" t="s">
        <v>22</v>
      </c>
      <c r="D2783">
        <v>10260262</v>
      </c>
      <c r="E2783" t="s">
        <v>23</v>
      </c>
      <c r="F2783">
        <v>66155268</v>
      </c>
      <c r="G2783" t="s">
        <v>2083</v>
      </c>
      <c r="H2783" t="s">
        <v>5407</v>
      </c>
      <c r="I2783" s="1">
        <v>44713</v>
      </c>
      <c r="J2783" s="1">
        <v>1</v>
      </c>
      <c r="K2783">
        <v>12</v>
      </c>
    </row>
    <row r="2784" spans="1:11" x14ac:dyDescent="0.75">
      <c r="A2784" t="s">
        <v>10</v>
      </c>
      <c r="B2784" t="s">
        <v>11</v>
      </c>
      <c r="C2784" t="s">
        <v>22</v>
      </c>
      <c r="D2784">
        <v>10260262</v>
      </c>
      <c r="E2784" t="s">
        <v>23</v>
      </c>
      <c r="F2784">
        <v>66155347</v>
      </c>
      <c r="G2784" t="s">
        <v>2511</v>
      </c>
      <c r="H2784" t="s">
        <v>5407</v>
      </c>
      <c r="I2784" s="1">
        <v>46129</v>
      </c>
      <c r="J2784" s="1">
        <v>1</v>
      </c>
      <c r="K2784">
        <v>45</v>
      </c>
    </row>
    <row r="2785" spans="1:11" x14ac:dyDescent="0.75">
      <c r="A2785" t="s">
        <v>10</v>
      </c>
      <c r="B2785" t="s">
        <v>11</v>
      </c>
      <c r="C2785" t="s">
        <v>22</v>
      </c>
      <c r="D2785">
        <v>10260262</v>
      </c>
      <c r="E2785" t="s">
        <v>23</v>
      </c>
      <c r="F2785">
        <v>66155349</v>
      </c>
      <c r="G2785" t="s">
        <v>2180</v>
      </c>
      <c r="H2785" t="s">
        <v>5419</v>
      </c>
      <c r="I2785" s="1">
        <v>45827</v>
      </c>
      <c r="J2785" s="1">
        <v>1</v>
      </c>
      <c r="K2785">
        <v>510</v>
      </c>
    </row>
    <row r="2786" spans="1:11" x14ac:dyDescent="0.75">
      <c r="A2786" t="s">
        <v>10</v>
      </c>
      <c r="B2786" t="s">
        <v>11</v>
      </c>
      <c r="C2786" t="s">
        <v>22</v>
      </c>
      <c r="D2786">
        <v>10260262</v>
      </c>
      <c r="E2786" t="s">
        <v>23</v>
      </c>
      <c r="F2786">
        <v>66155406</v>
      </c>
      <c r="G2786" t="s">
        <v>1955</v>
      </c>
      <c r="H2786" t="s">
        <v>5407</v>
      </c>
      <c r="I2786" s="1">
        <v>46154</v>
      </c>
      <c r="J2786" s="1">
        <v>1</v>
      </c>
      <c r="K2786">
        <v>55</v>
      </c>
    </row>
    <row r="2787" spans="1:11" x14ac:dyDescent="0.75">
      <c r="A2787" t="s">
        <v>10</v>
      </c>
      <c r="B2787" t="s">
        <v>11</v>
      </c>
      <c r="C2787" t="s">
        <v>22</v>
      </c>
      <c r="D2787">
        <v>10260262</v>
      </c>
      <c r="E2787" t="s">
        <v>23</v>
      </c>
      <c r="F2787">
        <v>66155417</v>
      </c>
      <c r="G2787" t="s">
        <v>3188</v>
      </c>
      <c r="H2787" t="s">
        <v>5407</v>
      </c>
      <c r="I2787" s="1">
        <v>44825</v>
      </c>
      <c r="J2787" s="1">
        <v>1</v>
      </c>
      <c r="K2787">
        <v>95</v>
      </c>
    </row>
    <row r="2788" spans="1:11" x14ac:dyDescent="0.75">
      <c r="A2788" t="s">
        <v>10</v>
      </c>
      <c r="B2788" t="s">
        <v>11</v>
      </c>
      <c r="C2788" t="s">
        <v>22</v>
      </c>
      <c r="D2788">
        <v>10260262</v>
      </c>
      <c r="E2788" t="s">
        <v>23</v>
      </c>
      <c r="F2788">
        <v>66155420</v>
      </c>
      <c r="G2788" t="s">
        <v>3111</v>
      </c>
      <c r="H2788" t="s">
        <v>5407</v>
      </c>
      <c r="I2788" s="1">
        <v>46161</v>
      </c>
      <c r="J2788" s="1">
        <v>1</v>
      </c>
      <c r="K2788">
        <v>100</v>
      </c>
    </row>
    <row r="2789" spans="1:11" x14ac:dyDescent="0.75">
      <c r="A2789" t="s">
        <v>10</v>
      </c>
      <c r="B2789" t="s">
        <v>11</v>
      </c>
      <c r="C2789" t="s">
        <v>22</v>
      </c>
      <c r="D2789">
        <v>10260262</v>
      </c>
      <c r="E2789" t="s">
        <v>23</v>
      </c>
      <c r="F2789">
        <v>66155725</v>
      </c>
      <c r="G2789" t="s">
        <v>3054</v>
      </c>
      <c r="H2789" t="s">
        <v>5407</v>
      </c>
      <c r="I2789" s="1">
        <v>45900</v>
      </c>
      <c r="J2789" s="1">
        <v>1</v>
      </c>
      <c r="K2789">
        <v>135</v>
      </c>
    </row>
    <row r="2790" spans="1:11" x14ac:dyDescent="0.75">
      <c r="A2790" t="s">
        <v>10</v>
      </c>
      <c r="B2790" t="s">
        <v>11</v>
      </c>
      <c r="C2790" t="s">
        <v>22</v>
      </c>
      <c r="D2790">
        <v>10260262</v>
      </c>
      <c r="E2790" t="s">
        <v>23</v>
      </c>
      <c r="F2790">
        <v>66155744</v>
      </c>
      <c r="G2790" t="s">
        <v>2434</v>
      </c>
      <c r="H2790" t="s">
        <v>5416</v>
      </c>
      <c r="I2790" s="1">
        <v>45231</v>
      </c>
      <c r="J2790" s="1">
        <v>1</v>
      </c>
      <c r="K2790">
        <v>52</v>
      </c>
    </row>
    <row r="2791" spans="1:11" x14ac:dyDescent="0.75">
      <c r="A2791" t="s">
        <v>10</v>
      </c>
      <c r="B2791" t="s">
        <v>11</v>
      </c>
      <c r="C2791" t="s">
        <v>22</v>
      </c>
      <c r="D2791">
        <v>10260262</v>
      </c>
      <c r="E2791" t="s">
        <v>23</v>
      </c>
      <c r="F2791">
        <v>66155751</v>
      </c>
      <c r="G2791" t="s">
        <v>1509</v>
      </c>
      <c r="H2791" t="s">
        <v>5407</v>
      </c>
      <c r="I2791" s="1">
        <v>44805</v>
      </c>
      <c r="J2791" s="1">
        <v>1</v>
      </c>
      <c r="K2791">
        <v>31</v>
      </c>
    </row>
    <row r="2792" spans="1:11" x14ac:dyDescent="0.75">
      <c r="A2792" t="s">
        <v>10</v>
      </c>
      <c r="B2792" t="s">
        <v>11</v>
      </c>
      <c r="C2792" t="s">
        <v>22</v>
      </c>
      <c r="D2792">
        <v>10260262</v>
      </c>
      <c r="E2792" t="s">
        <v>23</v>
      </c>
      <c r="F2792">
        <v>66155752</v>
      </c>
      <c r="G2792" t="s">
        <v>2991</v>
      </c>
      <c r="H2792" t="s">
        <v>5407</v>
      </c>
      <c r="I2792" s="1">
        <v>43942</v>
      </c>
      <c r="J2792" s="1">
        <v>1</v>
      </c>
      <c r="K2792">
        <v>230</v>
      </c>
    </row>
    <row r="2793" spans="1:11" x14ac:dyDescent="0.75">
      <c r="A2793" t="s">
        <v>10</v>
      </c>
      <c r="B2793" t="s">
        <v>11</v>
      </c>
      <c r="C2793" t="s">
        <v>22</v>
      </c>
      <c r="D2793">
        <v>10260262</v>
      </c>
      <c r="E2793" t="s">
        <v>23</v>
      </c>
      <c r="F2793">
        <v>66155754</v>
      </c>
      <c r="G2793" t="s">
        <v>2134</v>
      </c>
      <c r="H2793" t="s">
        <v>5407</v>
      </c>
      <c r="I2793" s="1">
        <v>43969</v>
      </c>
      <c r="J2793" s="1">
        <v>1</v>
      </c>
      <c r="K2793">
        <v>0</v>
      </c>
    </row>
    <row r="2794" spans="1:11" x14ac:dyDescent="0.75">
      <c r="A2794" t="s">
        <v>10</v>
      </c>
      <c r="B2794" t="s">
        <v>11</v>
      </c>
      <c r="C2794" t="s">
        <v>22</v>
      </c>
      <c r="D2794">
        <v>10260262</v>
      </c>
      <c r="E2794" t="s">
        <v>23</v>
      </c>
      <c r="F2794">
        <v>66155762</v>
      </c>
      <c r="G2794" t="s">
        <v>1450</v>
      </c>
      <c r="H2794" t="s">
        <v>5407</v>
      </c>
      <c r="I2794" s="1">
        <v>46129</v>
      </c>
      <c r="J2794" s="1">
        <v>1</v>
      </c>
      <c r="K2794">
        <v>2</v>
      </c>
    </row>
    <row r="2795" spans="1:11" x14ac:dyDescent="0.75">
      <c r="A2795" t="s">
        <v>10</v>
      </c>
      <c r="B2795" t="s">
        <v>11</v>
      </c>
      <c r="C2795" t="s">
        <v>22</v>
      </c>
      <c r="D2795">
        <v>10260262</v>
      </c>
      <c r="E2795" t="s">
        <v>23</v>
      </c>
      <c r="F2795">
        <v>66155764</v>
      </c>
      <c r="G2795" t="s">
        <v>1967</v>
      </c>
      <c r="H2795" t="s">
        <v>5407</v>
      </c>
      <c r="I2795" s="1">
        <v>46134</v>
      </c>
      <c r="J2795" s="1">
        <v>1</v>
      </c>
      <c r="K2795">
        <v>85</v>
      </c>
    </row>
    <row r="2796" spans="1:11" x14ac:dyDescent="0.75">
      <c r="A2796" t="s">
        <v>10</v>
      </c>
      <c r="B2796" t="s">
        <v>11</v>
      </c>
      <c r="C2796" t="s">
        <v>22</v>
      </c>
      <c r="D2796">
        <v>10260262</v>
      </c>
      <c r="E2796" t="s">
        <v>23</v>
      </c>
      <c r="F2796">
        <v>66155813</v>
      </c>
      <c r="G2796" t="s">
        <v>643</v>
      </c>
      <c r="H2796" t="s">
        <v>5407</v>
      </c>
      <c r="I2796" s="1">
        <v>46116</v>
      </c>
      <c r="J2796" s="1">
        <v>1</v>
      </c>
      <c r="K2796">
        <v>155</v>
      </c>
    </row>
    <row r="2797" spans="1:11" x14ac:dyDescent="0.75">
      <c r="A2797" t="s">
        <v>10</v>
      </c>
      <c r="B2797" t="s">
        <v>11</v>
      </c>
      <c r="C2797" t="s">
        <v>22</v>
      </c>
      <c r="D2797">
        <v>10260262</v>
      </c>
      <c r="E2797" t="s">
        <v>23</v>
      </c>
      <c r="F2797">
        <v>66155827</v>
      </c>
      <c r="G2797" t="s">
        <v>3786</v>
      </c>
      <c r="H2797" t="s">
        <v>5407</v>
      </c>
      <c r="I2797" s="1">
        <v>43969</v>
      </c>
      <c r="J2797" s="1">
        <v>1</v>
      </c>
      <c r="K2797">
        <v>20</v>
      </c>
    </row>
    <row r="2798" spans="1:11" x14ac:dyDescent="0.75">
      <c r="A2798" t="s">
        <v>10</v>
      </c>
      <c r="B2798" t="s">
        <v>11</v>
      </c>
      <c r="C2798" t="s">
        <v>22</v>
      </c>
      <c r="D2798">
        <v>10260262</v>
      </c>
      <c r="E2798" t="s">
        <v>23</v>
      </c>
      <c r="F2798">
        <v>66155828</v>
      </c>
      <c r="G2798" t="s">
        <v>922</v>
      </c>
      <c r="H2798" t="s">
        <v>5407</v>
      </c>
      <c r="I2798" s="1">
        <v>45320</v>
      </c>
      <c r="J2798" s="1">
        <v>1</v>
      </c>
      <c r="K2798">
        <v>20</v>
      </c>
    </row>
    <row r="2799" spans="1:11" x14ac:dyDescent="0.75">
      <c r="A2799" t="s">
        <v>10</v>
      </c>
      <c r="B2799" t="s">
        <v>11</v>
      </c>
      <c r="C2799" t="s">
        <v>22</v>
      </c>
      <c r="D2799">
        <v>10260262</v>
      </c>
      <c r="E2799" t="s">
        <v>23</v>
      </c>
      <c r="F2799">
        <v>66155885</v>
      </c>
      <c r="G2799" t="s">
        <v>1224</v>
      </c>
      <c r="H2799" t="s">
        <v>5407</v>
      </c>
      <c r="I2799" s="1">
        <v>45900</v>
      </c>
      <c r="J2799" s="1">
        <v>1</v>
      </c>
      <c r="K2799">
        <v>157</v>
      </c>
    </row>
    <row r="2800" spans="1:11" x14ac:dyDescent="0.75">
      <c r="A2800" t="s">
        <v>10</v>
      </c>
      <c r="B2800" t="s">
        <v>11</v>
      </c>
      <c r="C2800" t="s">
        <v>22</v>
      </c>
      <c r="D2800">
        <v>10260262</v>
      </c>
      <c r="E2800" t="s">
        <v>23</v>
      </c>
      <c r="F2800">
        <v>66155886</v>
      </c>
      <c r="G2800" t="s">
        <v>1932</v>
      </c>
      <c r="H2800" t="s">
        <v>5407</v>
      </c>
      <c r="I2800" s="1">
        <v>46129</v>
      </c>
      <c r="J2800" s="1">
        <v>1</v>
      </c>
      <c r="K2800">
        <v>7</v>
      </c>
    </row>
    <row r="2801" spans="1:11" x14ac:dyDescent="0.75">
      <c r="A2801" t="s">
        <v>10</v>
      </c>
      <c r="B2801" t="s">
        <v>11</v>
      </c>
      <c r="C2801" t="s">
        <v>22</v>
      </c>
      <c r="D2801">
        <v>10260262</v>
      </c>
      <c r="E2801" t="s">
        <v>23</v>
      </c>
      <c r="F2801">
        <v>66155893</v>
      </c>
      <c r="G2801" t="s">
        <v>3170</v>
      </c>
      <c r="H2801" t="s">
        <v>5413</v>
      </c>
      <c r="I2801" s="1">
        <v>44866</v>
      </c>
      <c r="J2801" s="1">
        <v>1</v>
      </c>
      <c r="K2801">
        <v>739</v>
      </c>
    </row>
    <row r="2802" spans="1:11" x14ac:dyDescent="0.75">
      <c r="A2802" t="s">
        <v>10</v>
      </c>
      <c r="B2802" t="s">
        <v>11</v>
      </c>
      <c r="C2802" t="s">
        <v>22</v>
      </c>
      <c r="D2802">
        <v>10260262</v>
      </c>
      <c r="E2802" t="s">
        <v>23</v>
      </c>
      <c r="F2802">
        <v>66156082</v>
      </c>
      <c r="G2802" t="s">
        <v>5155</v>
      </c>
      <c r="H2802" t="s">
        <v>5407</v>
      </c>
      <c r="I2802" s="1">
        <v>46129</v>
      </c>
      <c r="J2802" s="1">
        <v>1</v>
      </c>
      <c r="K2802">
        <v>6</v>
      </c>
    </row>
    <row r="2803" spans="1:11" x14ac:dyDescent="0.75">
      <c r="A2803" t="s">
        <v>10</v>
      </c>
      <c r="B2803" t="s">
        <v>11</v>
      </c>
      <c r="C2803" t="s">
        <v>22</v>
      </c>
      <c r="D2803">
        <v>10260262</v>
      </c>
      <c r="E2803" t="s">
        <v>23</v>
      </c>
      <c r="F2803">
        <v>66156150</v>
      </c>
      <c r="G2803" t="s">
        <v>2351</v>
      </c>
      <c r="H2803" t="s">
        <v>5407</v>
      </c>
      <c r="I2803" s="1">
        <v>45724</v>
      </c>
      <c r="J2803" s="1">
        <v>1</v>
      </c>
      <c r="K2803">
        <v>30</v>
      </c>
    </row>
    <row r="2804" spans="1:11" x14ac:dyDescent="0.75">
      <c r="A2804" t="s">
        <v>10</v>
      </c>
      <c r="B2804" t="s">
        <v>11</v>
      </c>
      <c r="C2804" t="s">
        <v>22</v>
      </c>
      <c r="D2804">
        <v>10260262</v>
      </c>
      <c r="E2804" t="s">
        <v>23</v>
      </c>
      <c r="F2804">
        <v>66156197</v>
      </c>
      <c r="G2804" t="s">
        <v>3131</v>
      </c>
      <c r="H2804" t="s">
        <v>5407</v>
      </c>
      <c r="I2804" s="1">
        <v>46136</v>
      </c>
      <c r="J2804" s="1">
        <v>1</v>
      </c>
      <c r="K2804">
        <v>50</v>
      </c>
    </row>
    <row r="2805" spans="1:11" x14ac:dyDescent="0.75">
      <c r="A2805" t="s">
        <v>10</v>
      </c>
      <c r="B2805" t="s">
        <v>11</v>
      </c>
      <c r="C2805" t="s">
        <v>22</v>
      </c>
      <c r="D2805">
        <v>10260262</v>
      </c>
      <c r="E2805" t="s">
        <v>23</v>
      </c>
      <c r="F2805">
        <v>66156199</v>
      </c>
      <c r="G2805" t="s">
        <v>790</v>
      </c>
      <c r="H2805" t="s">
        <v>5407</v>
      </c>
      <c r="I2805" s="1">
        <v>46154</v>
      </c>
      <c r="J2805" s="1">
        <v>1</v>
      </c>
      <c r="K2805">
        <v>25</v>
      </c>
    </row>
    <row r="2806" spans="1:11" x14ac:dyDescent="0.75">
      <c r="A2806" t="s">
        <v>10</v>
      </c>
      <c r="B2806" t="s">
        <v>11</v>
      </c>
      <c r="C2806" t="s">
        <v>22</v>
      </c>
      <c r="D2806">
        <v>10260262</v>
      </c>
      <c r="E2806" t="s">
        <v>23</v>
      </c>
      <c r="F2806">
        <v>66156420</v>
      </c>
      <c r="G2806" t="s">
        <v>2024</v>
      </c>
      <c r="H2806" t="s">
        <v>5407</v>
      </c>
      <c r="I2806" s="1">
        <v>46129</v>
      </c>
      <c r="J2806" s="1">
        <v>1</v>
      </c>
      <c r="K2806">
        <v>60</v>
      </c>
    </row>
    <row r="2807" spans="1:11" x14ac:dyDescent="0.75">
      <c r="A2807" t="s">
        <v>10</v>
      </c>
      <c r="B2807" t="s">
        <v>11</v>
      </c>
      <c r="C2807" t="s">
        <v>22</v>
      </c>
      <c r="D2807">
        <v>10260262</v>
      </c>
      <c r="E2807" t="s">
        <v>23</v>
      </c>
      <c r="F2807">
        <v>66156588</v>
      </c>
      <c r="G2807" t="s">
        <v>3057</v>
      </c>
      <c r="H2807" t="s">
        <v>5407</v>
      </c>
      <c r="I2807" s="1">
        <v>44896</v>
      </c>
      <c r="J2807" s="1">
        <v>1</v>
      </c>
      <c r="K2807">
        <v>55</v>
      </c>
    </row>
    <row r="2808" spans="1:11" x14ac:dyDescent="0.75">
      <c r="A2808" t="s">
        <v>10</v>
      </c>
      <c r="B2808" t="s">
        <v>11</v>
      </c>
      <c r="C2808" t="s">
        <v>22</v>
      </c>
      <c r="D2808">
        <v>10260262</v>
      </c>
      <c r="E2808" t="s">
        <v>23</v>
      </c>
      <c r="F2808">
        <v>66156666</v>
      </c>
      <c r="G2808" t="s">
        <v>3182</v>
      </c>
      <c r="H2808" t="s">
        <v>5407</v>
      </c>
      <c r="I2808" s="1">
        <v>44896</v>
      </c>
      <c r="J2808" s="1">
        <v>1</v>
      </c>
      <c r="K2808">
        <v>0</v>
      </c>
    </row>
    <row r="2809" spans="1:11" x14ac:dyDescent="0.75">
      <c r="A2809" t="s">
        <v>10</v>
      </c>
      <c r="B2809" t="s">
        <v>11</v>
      </c>
      <c r="C2809" t="s">
        <v>22</v>
      </c>
      <c r="D2809">
        <v>10260262</v>
      </c>
      <c r="E2809" t="s">
        <v>23</v>
      </c>
      <c r="F2809">
        <v>66156756</v>
      </c>
      <c r="G2809" t="s">
        <v>3259</v>
      </c>
      <c r="H2809" t="s">
        <v>5407</v>
      </c>
      <c r="I2809" s="1">
        <v>44805</v>
      </c>
      <c r="J2809" s="1">
        <v>1</v>
      </c>
      <c r="K2809">
        <v>120</v>
      </c>
    </row>
    <row r="2810" spans="1:11" x14ac:dyDescent="0.75">
      <c r="A2810" t="s">
        <v>10</v>
      </c>
      <c r="B2810" t="s">
        <v>11</v>
      </c>
      <c r="C2810" t="s">
        <v>22</v>
      </c>
      <c r="D2810">
        <v>10260262</v>
      </c>
      <c r="E2810" t="s">
        <v>23</v>
      </c>
      <c r="F2810">
        <v>66156760</v>
      </c>
      <c r="G2810" t="s">
        <v>1606</v>
      </c>
      <c r="H2810" t="s">
        <v>5407</v>
      </c>
      <c r="I2810" s="1">
        <v>46161</v>
      </c>
      <c r="J2810" s="1">
        <v>1</v>
      </c>
      <c r="K2810">
        <v>90</v>
      </c>
    </row>
    <row r="2811" spans="1:11" x14ac:dyDescent="0.75">
      <c r="A2811" t="s">
        <v>10</v>
      </c>
      <c r="B2811" t="s">
        <v>11</v>
      </c>
      <c r="C2811" t="s">
        <v>22</v>
      </c>
      <c r="D2811">
        <v>10260262</v>
      </c>
      <c r="E2811" t="s">
        <v>23</v>
      </c>
      <c r="F2811">
        <v>66156764</v>
      </c>
      <c r="G2811" t="s">
        <v>2927</v>
      </c>
      <c r="H2811" t="s">
        <v>5407</v>
      </c>
      <c r="I2811" s="1">
        <v>46129</v>
      </c>
      <c r="J2811" s="1">
        <v>1</v>
      </c>
      <c r="K2811">
        <v>7</v>
      </c>
    </row>
    <row r="2812" spans="1:11" x14ac:dyDescent="0.75">
      <c r="A2812" t="s">
        <v>10</v>
      </c>
      <c r="B2812" t="s">
        <v>11</v>
      </c>
      <c r="C2812" t="s">
        <v>22</v>
      </c>
      <c r="D2812">
        <v>10260262</v>
      </c>
      <c r="E2812" t="s">
        <v>23</v>
      </c>
      <c r="F2812">
        <v>66156806</v>
      </c>
      <c r="G2812" t="s">
        <v>2629</v>
      </c>
      <c r="H2812" t="s">
        <v>5407</v>
      </c>
      <c r="I2812" s="1">
        <v>44075</v>
      </c>
      <c r="J2812" s="1">
        <v>1</v>
      </c>
      <c r="K2812">
        <v>175</v>
      </c>
    </row>
    <row r="2813" spans="1:11" x14ac:dyDescent="0.75">
      <c r="A2813" t="s">
        <v>10</v>
      </c>
      <c r="B2813" t="s">
        <v>11</v>
      </c>
      <c r="C2813" t="s">
        <v>22</v>
      </c>
      <c r="D2813">
        <v>10271817</v>
      </c>
      <c r="E2813" t="s">
        <v>180</v>
      </c>
      <c r="F2813">
        <v>66100614</v>
      </c>
      <c r="G2813" t="s">
        <v>3453</v>
      </c>
      <c r="H2813" t="s">
        <v>5407</v>
      </c>
      <c r="I2813" s="1">
        <v>45176</v>
      </c>
      <c r="J2813" s="1">
        <v>1</v>
      </c>
      <c r="K2813">
        <v>29</v>
      </c>
    </row>
    <row r="2814" spans="1:11" x14ac:dyDescent="0.75">
      <c r="A2814" t="s">
        <v>10</v>
      </c>
      <c r="B2814" t="s">
        <v>11</v>
      </c>
      <c r="C2814" t="s">
        <v>22</v>
      </c>
      <c r="D2814">
        <v>10271817</v>
      </c>
      <c r="E2814" t="s">
        <v>180</v>
      </c>
      <c r="F2814">
        <v>66100644</v>
      </c>
      <c r="G2814" t="s">
        <v>1976</v>
      </c>
      <c r="H2814" t="s">
        <v>5397</v>
      </c>
      <c r="I2814" s="1">
        <v>44256</v>
      </c>
      <c r="J2814" s="1">
        <v>1</v>
      </c>
      <c r="K2814">
        <v>740</v>
      </c>
    </row>
    <row r="2815" spans="1:11" x14ac:dyDescent="0.75">
      <c r="A2815" t="s">
        <v>10</v>
      </c>
      <c r="B2815" t="s">
        <v>11</v>
      </c>
      <c r="C2815" t="s">
        <v>22</v>
      </c>
      <c r="D2815">
        <v>10271817</v>
      </c>
      <c r="E2815" t="s">
        <v>180</v>
      </c>
      <c r="F2815">
        <v>66102021</v>
      </c>
      <c r="G2815" t="s">
        <v>4796</v>
      </c>
      <c r="H2815" t="s">
        <v>5407</v>
      </c>
      <c r="I2815" s="1">
        <v>46150</v>
      </c>
      <c r="J2815" s="1">
        <v>1</v>
      </c>
      <c r="K2815">
        <v>33</v>
      </c>
    </row>
    <row r="2816" spans="1:11" x14ac:dyDescent="0.75">
      <c r="A2816" t="s">
        <v>10</v>
      </c>
      <c r="B2816" t="s">
        <v>11</v>
      </c>
      <c r="C2816" t="s">
        <v>22</v>
      </c>
      <c r="D2816">
        <v>10271817</v>
      </c>
      <c r="E2816" t="s">
        <v>180</v>
      </c>
      <c r="F2816">
        <v>66102040</v>
      </c>
      <c r="G2816" t="s">
        <v>4391</v>
      </c>
      <c r="H2816" t="s">
        <v>5407</v>
      </c>
      <c r="I2816" s="1">
        <v>45363</v>
      </c>
      <c r="J2816" s="1">
        <v>1</v>
      </c>
      <c r="K2816">
        <v>101</v>
      </c>
    </row>
    <row r="2817" spans="1:11" x14ac:dyDescent="0.75">
      <c r="A2817" t="s">
        <v>10</v>
      </c>
      <c r="B2817" t="s">
        <v>11</v>
      </c>
      <c r="C2817" t="s">
        <v>22</v>
      </c>
      <c r="D2817">
        <v>10271817</v>
      </c>
      <c r="E2817" t="s">
        <v>180</v>
      </c>
      <c r="F2817">
        <v>66102196</v>
      </c>
      <c r="G2817" t="s">
        <v>1831</v>
      </c>
      <c r="H2817" t="s">
        <v>5407</v>
      </c>
      <c r="I2817" s="1">
        <v>46150</v>
      </c>
      <c r="J2817" s="1">
        <v>1</v>
      </c>
      <c r="K2817">
        <v>156</v>
      </c>
    </row>
    <row r="2818" spans="1:11" x14ac:dyDescent="0.75">
      <c r="A2818" t="s">
        <v>10</v>
      </c>
      <c r="B2818" t="s">
        <v>11</v>
      </c>
      <c r="C2818" t="s">
        <v>22</v>
      </c>
      <c r="D2818">
        <v>10271817</v>
      </c>
      <c r="E2818" t="s">
        <v>180</v>
      </c>
      <c r="F2818">
        <v>66102200</v>
      </c>
      <c r="G2818" t="s">
        <v>2014</v>
      </c>
      <c r="H2818" t="s">
        <v>5407</v>
      </c>
      <c r="I2818" s="1">
        <v>45699</v>
      </c>
      <c r="J2818" s="1">
        <v>1</v>
      </c>
      <c r="K2818">
        <v>210</v>
      </c>
    </row>
    <row r="2819" spans="1:11" x14ac:dyDescent="0.75">
      <c r="A2819" t="s">
        <v>10</v>
      </c>
      <c r="B2819" t="s">
        <v>11</v>
      </c>
      <c r="C2819" t="s">
        <v>22</v>
      </c>
      <c r="D2819">
        <v>10271817</v>
      </c>
      <c r="E2819" t="s">
        <v>180</v>
      </c>
      <c r="F2819">
        <v>66102207</v>
      </c>
      <c r="G2819" t="s">
        <v>2534</v>
      </c>
      <c r="H2819" t="s">
        <v>5407</v>
      </c>
      <c r="I2819" s="1">
        <v>45482</v>
      </c>
      <c r="J2819" s="1">
        <v>1</v>
      </c>
      <c r="K2819">
        <v>349</v>
      </c>
    </row>
    <row r="2820" spans="1:11" x14ac:dyDescent="0.75">
      <c r="A2820" t="s">
        <v>10</v>
      </c>
      <c r="B2820" t="s">
        <v>11</v>
      </c>
      <c r="C2820" t="s">
        <v>22</v>
      </c>
      <c r="D2820">
        <v>10271817</v>
      </c>
      <c r="E2820" t="s">
        <v>180</v>
      </c>
      <c r="F2820">
        <v>66102219</v>
      </c>
      <c r="G2820" t="s">
        <v>4899</v>
      </c>
      <c r="H2820" t="s">
        <v>5407</v>
      </c>
      <c r="I2820" s="1">
        <v>44256</v>
      </c>
      <c r="J2820" s="1">
        <v>1</v>
      </c>
      <c r="K2820">
        <v>808</v>
      </c>
    </row>
    <row r="2821" spans="1:11" x14ac:dyDescent="0.75">
      <c r="A2821" t="s">
        <v>10</v>
      </c>
      <c r="B2821" t="s">
        <v>11</v>
      </c>
      <c r="C2821" t="s">
        <v>22</v>
      </c>
      <c r="D2821">
        <v>10271817</v>
      </c>
      <c r="E2821" t="s">
        <v>180</v>
      </c>
      <c r="F2821">
        <v>66102346</v>
      </c>
      <c r="G2821" t="s">
        <v>2922</v>
      </c>
      <c r="H2821" t="s">
        <v>5407</v>
      </c>
      <c r="I2821" s="1">
        <v>44378</v>
      </c>
      <c r="J2821" s="1">
        <v>1</v>
      </c>
      <c r="K2821">
        <v>544</v>
      </c>
    </row>
    <row r="2822" spans="1:11" x14ac:dyDescent="0.75">
      <c r="A2822" t="s">
        <v>10</v>
      </c>
      <c r="B2822" t="s">
        <v>11</v>
      </c>
      <c r="C2822" t="s">
        <v>22</v>
      </c>
      <c r="D2822">
        <v>10271817</v>
      </c>
      <c r="E2822" t="s">
        <v>180</v>
      </c>
      <c r="F2822">
        <v>66102477</v>
      </c>
      <c r="G2822" t="s">
        <v>4075</v>
      </c>
      <c r="H2822" t="s">
        <v>5413</v>
      </c>
      <c r="I2822" s="1">
        <v>45181</v>
      </c>
      <c r="J2822" s="1">
        <v>1</v>
      </c>
      <c r="K2822">
        <v>1200</v>
      </c>
    </row>
    <row r="2823" spans="1:11" x14ac:dyDescent="0.75">
      <c r="A2823" t="s">
        <v>10</v>
      </c>
      <c r="B2823" t="s">
        <v>11</v>
      </c>
      <c r="C2823" t="s">
        <v>22</v>
      </c>
      <c r="D2823">
        <v>10271817</v>
      </c>
      <c r="E2823" t="s">
        <v>180</v>
      </c>
      <c r="F2823">
        <v>66102681</v>
      </c>
      <c r="G2823" t="s">
        <v>1230</v>
      </c>
      <c r="H2823" t="s">
        <v>5407</v>
      </c>
      <c r="I2823" s="1">
        <v>44652</v>
      </c>
      <c r="J2823" s="1">
        <v>1</v>
      </c>
      <c r="K2823">
        <v>852</v>
      </c>
    </row>
    <row r="2824" spans="1:11" x14ac:dyDescent="0.75">
      <c r="A2824" t="s">
        <v>10</v>
      </c>
      <c r="B2824" t="s">
        <v>11</v>
      </c>
      <c r="C2824" t="s">
        <v>22</v>
      </c>
      <c r="D2824">
        <v>10271817</v>
      </c>
      <c r="E2824" t="s">
        <v>180</v>
      </c>
      <c r="F2824">
        <v>66102920</v>
      </c>
      <c r="G2824" t="s">
        <v>991</v>
      </c>
      <c r="H2824" t="s">
        <v>5407</v>
      </c>
      <c r="I2824" s="1">
        <v>46154</v>
      </c>
      <c r="J2824" s="1">
        <v>1</v>
      </c>
      <c r="K2824">
        <v>165</v>
      </c>
    </row>
    <row r="2825" spans="1:11" x14ac:dyDescent="0.75">
      <c r="A2825" t="s">
        <v>10</v>
      </c>
      <c r="B2825" t="s">
        <v>11</v>
      </c>
      <c r="C2825" t="s">
        <v>22</v>
      </c>
      <c r="D2825">
        <v>10271817</v>
      </c>
      <c r="E2825" t="s">
        <v>180</v>
      </c>
      <c r="F2825">
        <v>66103263</v>
      </c>
      <c r="G2825" t="s">
        <v>3123</v>
      </c>
      <c r="H2825" t="s">
        <v>5407</v>
      </c>
      <c r="I2825" s="1">
        <v>45699</v>
      </c>
      <c r="J2825" s="1">
        <v>1</v>
      </c>
      <c r="K2825">
        <v>80</v>
      </c>
    </row>
    <row r="2826" spans="1:11" x14ac:dyDescent="0.75">
      <c r="A2826" t="s">
        <v>10</v>
      </c>
      <c r="B2826" t="s">
        <v>11</v>
      </c>
      <c r="C2826" t="s">
        <v>22</v>
      </c>
      <c r="D2826">
        <v>10271817</v>
      </c>
      <c r="E2826" t="s">
        <v>180</v>
      </c>
      <c r="F2826">
        <v>66103267</v>
      </c>
      <c r="G2826" t="s">
        <v>3846</v>
      </c>
      <c r="H2826" t="s">
        <v>5407</v>
      </c>
      <c r="I2826" s="1">
        <v>45251</v>
      </c>
      <c r="J2826" s="1">
        <v>1</v>
      </c>
      <c r="K2826">
        <v>665</v>
      </c>
    </row>
    <row r="2827" spans="1:11" x14ac:dyDescent="0.75">
      <c r="A2827" t="s">
        <v>10</v>
      </c>
      <c r="B2827" t="s">
        <v>11</v>
      </c>
      <c r="C2827" t="s">
        <v>22</v>
      </c>
      <c r="D2827">
        <v>10271817</v>
      </c>
      <c r="E2827" t="s">
        <v>180</v>
      </c>
      <c r="F2827">
        <v>66103485</v>
      </c>
      <c r="G2827" t="s">
        <v>2209</v>
      </c>
      <c r="H2827" t="s">
        <v>5419</v>
      </c>
      <c r="I2827" s="1">
        <v>45765</v>
      </c>
      <c r="J2827" s="1">
        <v>1</v>
      </c>
      <c r="K2827">
        <v>190</v>
      </c>
    </row>
    <row r="2828" spans="1:11" x14ac:dyDescent="0.75">
      <c r="A2828" t="s">
        <v>10</v>
      </c>
      <c r="B2828" t="s">
        <v>11</v>
      </c>
      <c r="C2828" t="s">
        <v>22</v>
      </c>
      <c r="D2828">
        <v>10271817</v>
      </c>
      <c r="E2828" t="s">
        <v>180</v>
      </c>
      <c r="F2828">
        <v>66103730</v>
      </c>
      <c r="G2828" t="s">
        <v>5220</v>
      </c>
      <c r="H2828" t="s">
        <v>5413</v>
      </c>
      <c r="I2828" s="1">
        <v>44256</v>
      </c>
      <c r="J2828" s="1">
        <v>1</v>
      </c>
      <c r="K2828">
        <v>1848</v>
      </c>
    </row>
    <row r="2829" spans="1:11" x14ac:dyDescent="0.75">
      <c r="A2829" t="s">
        <v>10</v>
      </c>
      <c r="B2829" t="s">
        <v>11</v>
      </c>
      <c r="C2829" t="s">
        <v>22</v>
      </c>
      <c r="D2829">
        <v>10271817</v>
      </c>
      <c r="E2829" t="s">
        <v>180</v>
      </c>
      <c r="F2829">
        <v>66103920</v>
      </c>
      <c r="G2829" t="s">
        <v>3756</v>
      </c>
      <c r="H2829" t="s">
        <v>5413</v>
      </c>
      <c r="I2829" s="1">
        <v>46086</v>
      </c>
      <c r="J2829" s="1">
        <v>1</v>
      </c>
      <c r="K2829">
        <v>2865</v>
      </c>
    </row>
    <row r="2830" spans="1:11" x14ac:dyDescent="0.75">
      <c r="A2830" t="s">
        <v>10</v>
      </c>
      <c r="B2830" t="s">
        <v>11</v>
      </c>
      <c r="C2830" t="s">
        <v>22</v>
      </c>
      <c r="D2830">
        <v>10271817</v>
      </c>
      <c r="E2830" t="s">
        <v>180</v>
      </c>
      <c r="F2830">
        <v>66104056</v>
      </c>
      <c r="G2830" t="s">
        <v>386</v>
      </c>
      <c r="H2830" t="s">
        <v>5407</v>
      </c>
      <c r="I2830" s="1">
        <v>45159</v>
      </c>
      <c r="J2830" s="1">
        <v>1</v>
      </c>
      <c r="K2830">
        <v>110</v>
      </c>
    </row>
    <row r="2831" spans="1:11" x14ac:dyDescent="0.75">
      <c r="A2831" t="s">
        <v>10</v>
      </c>
      <c r="B2831" t="s">
        <v>11</v>
      </c>
      <c r="C2831" t="s">
        <v>22</v>
      </c>
      <c r="D2831">
        <v>10271817</v>
      </c>
      <c r="E2831" t="s">
        <v>180</v>
      </c>
      <c r="F2831">
        <v>66104057</v>
      </c>
      <c r="G2831" t="s">
        <v>1809</v>
      </c>
      <c r="H2831" t="s">
        <v>5407</v>
      </c>
      <c r="I2831" s="1">
        <v>45159</v>
      </c>
      <c r="J2831" s="1">
        <v>1</v>
      </c>
      <c r="K2831">
        <v>160</v>
      </c>
    </row>
    <row r="2832" spans="1:11" x14ac:dyDescent="0.75">
      <c r="A2832" t="s">
        <v>10</v>
      </c>
      <c r="B2832" t="s">
        <v>11</v>
      </c>
      <c r="C2832" t="s">
        <v>22</v>
      </c>
      <c r="D2832">
        <v>10271817</v>
      </c>
      <c r="E2832" t="s">
        <v>180</v>
      </c>
      <c r="F2832">
        <v>66104061</v>
      </c>
      <c r="G2832" t="s">
        <v>3227</v>
      </c>
      <c r="H2832" t="s">
        <v>5413</v>
      </c>
      <c r="I2832" s="1">
        <v>45383</v>
      </c>
      <c r="J2832" s="1">
        <v>1</v>
      </c>
      <c r="K2832">
        <v>1680</v>
      </c>
    </row>
    <row r="2833" spans="1:11" x14ac:dyDescent="0.75">
      <c r="A2833" t="s">
        <v>10</v>
      </c>
      <c r="B2833" t="s">
        <v>11</v>
      </c>
      <c r="C2833" t="s">
        <v>22</v>
      </c>
      <c r="D2833">
        <v>10271817</v>
      </c>
      <c r="E2833" t="s">
        <v>180</v>
      </c>
      <c r="F2833">
        <v>66104562</v>
      </c>
      <c r="G2833" t="s">
        <v>2417</v>
      </c>
      <c r="H2833" t="s">
        <v>5407</v>
      </c>
      <c r="I2833" s="1">
        <v>44378</v>
      </c>
      <c r="J2833" s="1">
        <v>1</v>
      </c>
      <c r="K2833">
        <v>318</v>
      </c>
    </row>
    <row r="2834" spans="1:11" x14ac:dyDescent="0.75">
      <c r="A2834" t="s">
        <v>10</v>
      </c>
      <c r="B2834" t="s">
        <v>11</v>
      </c>
      <c r="C2834" t="s">
        <v>22</v>
      </c>
      <c r="D2834">
        <v>10271817</v>
      </c>
      <c r="E2834" t="s">
        <v>180</v>
      </c>
      <c r="F2834">
        <v>66104564</v>
      </c>
      <c r="G2834" t="s">
        <v>4484</v>
      </c>
      <c r="H2834" t="s">
        <v>5407</v>
      </c>
      <c r="I2834" s="1">
        <v>44378</v>
      </c>
      <c r="J2834" s="1">
        <v>1</v>
      </c>
      <c r="K2834">
        <v>400</v>
      </c>
    </row>
    <row r="2835" spans="1:11" x14ac:dyDescent="0.75">
      <c r="A2835" t="s">
        <v>10</v>
      </c>
      <c r="B2835" t="s">
        <v>11</v>
      </c>
      <c r="C2835" t="s">
        <v>22</v>
      </c>
      <c r="D2835">
        <v>10271817</v>
      </c>
      <c r="E2835" t="s">
        <v>180</v>
      </c>
      <c r="F2835">
        <v>66104566</v>
      </c>
      <c r="G2835" t="s">
        <v>4343</v>
      </c>
      <c r="H2835" t="s">
        <v>5407</v>
      </c>
      <c r="I2835" s="1">
        <v>44378</v>
      </c>
      <c r="J2835" s="1">
        <v>1</v>
      </c>
      <c r="K2835">
        <v>242</v>
      </c>
    </row>
    <row r="2836" spans="1:11" x14ac:dyDescent="0.75">
      <c r="A2836" t="s">
        <v>10</v>
      </c>
      <c r="B2836" t="s">
        <v>11</v>
      </c>
      <c r="C2836" t="s">
        <v>22</v>
      </c>
      <c r="D2836">
        <v>10271817</v>
      </c>
      <c r="E2836" t="s">
        <v>180</v>
      </c>
      <c r="F2836">
        <v>66104568</v>
      </c>
      <c r="G2836" t="s">
        <v>4064</v>
      </c>
      <c r="H2836" t="s">
        <v>5407</v>
      </c>
      <c r="I2836" s="1">
        <v>44440</v>
      </c>
      <c r="J2836" s="1">
        <v>1</v>
      </c>
      <c r="K2836">
        <v>250</v>
      </c>
    </row>
    <row r="2837" spans="1:11" x14ac:dyDescent="0.75">
      <c r="A2837" t="s">
        <v>10</v>
      </c>
      <c r="B2837" t="s">
        <v>11</v>
      </c>
      <c r="C2837" t="s">
        <v>22</v>
      </c>
      <c r="D2837">
        <v>10271817</v>
      </c>
      <c r="E2837" t="s">
        <v>180</v>
      </c>
      <c r="F2837">
        <v>66104573</v>
      </c>
      <c r="G2837" t="s">
        <v>4134</v>
      </c>
      <c r="H2837" t="s">
        <v>5407</v>
      </c>
      <c r="I2837" s="1">
        <v>44470</v>
      </c>
      <c r="J2837" s="1">
        <v>1</v>
      </c>
      <c r="K2837">
        <v>25</v>
      </c>
    </row>
    <row r="2838" spans="1:11" x14ac:dyDescent="0.75">
      <c r="A2838" t="s">
        <v>10</v>
      </c>
      <c r="B2838" t="s">
        <v>11</v>
      </c>
      <c r="C2838" t="s">
        <v>22</v>
      </c>
      <c r="D2838">
        <v>10271817</v>
      </c>
      <c r="E2838" t="s">
        <v>180</v>
      </c>
      <c r="F2838">
        <v>66104574</v>
      </c>
      <c r="G2838" t="s">
        <v>4196</v>
      </c>
      <c r="H2838" t="s">
        <v>5407</v>
      </c>
      <c r="I2838" s="1">
        <v>44562</v>
      </c>
      <c r="J2838" s="1">
        <v>1</v>
      </c>
      <c r="K2838">
        <v>103</v>
      </c>
    </row>
    <row r="2839" spans="1:11" x14ac:dyDescent="0.75">
      <c r="A2839" t="s">
        <v>10</v>
      </c>
      <c r="B2839" t="s">
        <v>11</v>
      </c>
      <c r="C2839" t="s">
        <v>22</v>
      </c>
      <c r="D2839">
        <v>10271817</v>
      </c>
      <c r="E2839" t="s">
        <v>180</v>
      </c>
      <c r="F2839">
        <v>66104580</v>
      </c>
      <c r="G2839" t="s">
        <v>4093</v>
      </c>
      <c r="H2839" t="s">
        <v>5407</v>
      </c>
      <c r="I2839" s="1">
        <v>45359</v>
      </c>
      <c r="J2839" s="1">
        <v>1</v>
      </c>
      <c r="K2839">
        <v>261</v>
      </c>
    </row>
    <row r="2840" spans="1:11" x14ac:dyDescent="0.75">
      <c r="A2840" t="s">
        <v>10</v>
      </c>
      <c r="B2840" t="s">
        <v>11</v>
      </c>
      <c r="C2840" t="s">
        <v>22</v>
      </c>
      <c r="D2840">
        <v>10271817</v>
      </c>
      <c r="E2840" t="s">
        <v>180</v>
      </c>
      <c r="F2840">
        <v>66104630</v>
      </c>
      <c r="G2840" t="s">
        <v>1503</v>
      </c>
      <c r="H2840" t="s">
        <v>5407</v>
      </c>
      <c r="I2840" s="1">
        <v>46150</v>
      </c>
      <c r="J2840" s="1">
        <v>1</v>
      </c>
      <c r="K2840">
        <v>206</v>
      </c>
    </row>
    <row r="2841" spans="1:11" x14ac:dyDescent="0.75">
      <c r="A2841" t="s">
        <v>10</v>
      </c>
      <c r="B2841" t="s">
        <v>11</v>
      </c>
      <c r="C2841" t="s">
        <v>22</v>
      </c>
      <c r="D2841">
        <v>10271817</v>
      </c>
      <c r="E2841" t="s">
        <v>180</v>
      </c>
      <c r="F2841">
        <v>66104653</v>
      </c>
      <c r="G2841" t="s">
        <v>2471</v>
      </c>
      <c r="H2841" t="s">
        <v>5413</v>
      </c>
      <c r="I2841" s="1">
        <v>44256</v>
      </c>
      <c r="J2841" s="1">
        <v>1</v>
      </c>
      <c r="K2841">
        <v>3477</v>
      </c>
    </row>
    <row r="2842" spans="1:11" x14ac:dyDescent="0.75">
      <c r="A2842" t="s">
        <v>10</v>
      </c>
      <c r="B2842" t="s">
        <v>11</v>
      </c>
      <c r="C2842" t="s">
        <v>22</v>
      </c>
      <c r="D2842">
        <v>10271817</v>
      </c>
      <c r="E2842" t="s">
        <v>180</v>
      </c>
      <c r="F2842">
        <v>66105168</v>
      </c>
      <c r="G2842" t="s">
        <v>2802</v>
      </c>
      <c r="H2842" t="s">
        <v>5407</v>
      </c>
      <c r="I2842" s="1">
        <v>44682</v>
      </c>
      <c r="J2842" s="1">
        <v>1</v>
      </c>
      <c r="K2842">
        <v>558</v>
      </c>
    </row>
    <row r="2843" spans="1:11" x14ac:dyDescent="0.75">
      <c r="A2843" t="s">
        <v>10</v>
      </c>
      <c r="B2843" t="s">
        <v>11</v>
      </c>
      <c r="C2843" t="s">
        <v>22</v>
      </c>
      <c r="D2843">
        <v>10271817</v>
      </c>
      <c r="E2843" t="s">
        <v>180</v>
      </c>
      <c r="F2843">
        <v>66105471</v>
      </c>
      <c r="G2843" t="s">
        <v>4841</v>
      </c>
      <c r="H2843" t="s">
        <v>5407</v>
      </c>
      <c r="I2843" s="1">
        <v>45105</v>
      </c>
      <c r="J2843" s="1">
        <v>1</v>
      </c>
      <c r="K2843">
        <v>24</v>
      </c>
    </row>
    <row r="2844" spans="1:11" x14ac:dyDescent="0.75">
      <c r="A2844" t="s">
        <v>10</v>
      </c>
      <c r="B2844" t="s">
        <v>11</v>
      </c>
      <c r="C2844" t="s">
        <v>22</v>
      </c>
      <c r="D2844">
        <v>10271817</v>
      </c>
      <c r="E2844" t="s">
        <v>180</v>
      </c>
      <c r="F2844">
        <v>66105747</v>
      </c>
      <c r="G2844" t="s">
        <v>4632</v>
      </c>
      <c r="H2844" t="s">
        <v>5407</v>
      </c>
      <c r="I2844" s="1">
        <v>45574</v>
      </c>
      <c r="J2844" s="1">
        <v>1</v>
      </c>
      <c r="K2844">
        <v>300</v>
      </c>
    </row>
    <row r="2845" spans="1:11" x14ac:dyDescent="0.75">
      <c r="A2845" t="s">
        <v>10</v>
      </c>
      <c r="B2845" t="s">
        <v>11</v>
      </c>
      <c r="C2845" t="s">
        <v>22</v>
      </c>
      <c r="D2845">
        <v>10271817</v>
      </c>
      <c r="E2845" t="s">
        <v>180</v>
      </c>
      <c r="F2845">
        <v>66105850</v>
      </c>
      <c r="G2845" t="s">
        <v>3121</v>
      </c>
      <c r="H2845" t="s">
        <v>5407</v>
      </c>
      <c r="I2845" s="1">
        <v>46133</v>
      </c>
      <c r="J2845" s="1">
        <v>1</v>
      </c>
      <c r="K2845">
        <v>120</v>
      </c>
    </row>
    <row r="2846" spans="1:11" x14ac:dyDescent="0.75">
      <c r="A2846" t="s">
        <v>10</v>
      </c>
      <c r="B2846" t="s">
        <v>11</v>
      </c>
      <c r="C2846" t="s">
        <v>22</v>
      </c>
      <c r="D2846">
        <v>10271817</v>
      </c>
      <c r="E2846" t="s">
        <v>180</v>
      </c>
      <c r="F2846">
        <v>66105896</v>
      </c>
      <c r="G2846" t="s">
        <v>5212</v>
      </c>
      <c r="H2846" t="s">
        <v>5413</v>
      </c>
      <c r="I2846" s="1">
        <v>44256</v>
      </c>
      <c r="J2846" s="1">
        <v>1</v>
      </c>
      <c r="K2846">
        <v>2986</v>
      </c>
    </row>
    <row r="2847" spans="1:11" x14ac:dyDescent="0.75">
      <c r="A2847" t="s">
        <v>10</v>
      </c>
      <c r="B2847" t="s">
        <v>11</v>
      </c>
      <c r="C2847" t="s">
        <v>22</v>
      </c>
      <c r="D2847">
        <v>10271817</v>
      </c>
      <c r="E2847" t="s">
        <v>180</v>
      </c>
      <c r="F2847">
        <v>66106440</v>
      </c>
      <c r="G2847" t="s">
        <v>3594</v>
      </c>
      <c r="H2847" t="s">
        <v>5406</v>
      </c>
      <c r="I2847" s="1">
        <v>45397</v>
      </c>
      <c r="J2847" s="1">
        <v>1</v>
      </c>
      <c r="K2847">
        <v>268</v>
      </c>
    </row>
    <row r="2848" spans="1:11" x14ac:dyDescent="0.75">
      <c r="A2848" t="s">
        <v>10</v>
      </c>
      <c r="B2848" t="s">
        <v>11</v>
      </c>
      <c r="C2848" t="s">
        <v>22</v>
      </c>
      <c r="D2848">
        <v>10271817</v>
      </c>
      <c r="E2848" t="s">
        <v>180</v>
      </c>
      <c r="F2848">
        <v>66106453</v>
      </c>
      <c r="G2848" t="s">
        <v>2173</v>
      </c>
      <c r="H2848" t="s">
        <v>5407</v>
      </c>
      <c r="I2848" s="1">
        <v>46154</v>
      </c>
      <c r="J2848" s="1">
        <v>1</v>
      </c>
      <c r="K2848">
        <v>40</v>
      </c>
    </row>
    <row r="2849" spans="1:11" x14ac:dyDescent="0.75">
      <c r="A2849" t="s">
        <v>10</v>
      </c>
      <c r="B2849" t="s">
        <v>11</v>
      </c>
      <c r="C2849" t="s">
        <v>22</v>
      </c>
      <c r="D2849">
        <v>10271817</v>
      </c>
      <c r="E2849" t="s">
        <v>180</v>
      </c>
      <c r="F2849">
        <v>66106461</v>
      </c>
      <c r="G2849" t="s">
        <v>305</v>
      </c>
      <c r="H2849" t="s">
        <v>5407</v>
      </c>
      <c r="I2849" s="1">
        <v>44378</v>
      </c>
      <c r="J2849" s="1">
        <v>1</v>
      </c>
      <c r="K2849">
        <v>283</v>
      </c>
    </row>
    <row r="2850" spans="1:11" x14ac:dyDescent="0.75">
      <c r="A2850" t="s">
        <v>10</v>
      </c>
      <c r="B2850" t="s">
        <v>11</v>
      </c>
      <c r="C2850" t="s">
        <v>22</v>
      </c>
      <c r="D2850">
        <v>10271817</v>
      </c>
      <c r="E2850" t="s">
        <v>180</v>
      </c>
      <c r="F2850">
        <v>66106518</v>
      </c>
      <c r="G2850" t="s">
        <v>361</v>
      </c>
      <c r="H2850" t="s">
        <v>5407</v>
      </c>
      <c r="I2850" s="1">
        <v>45141</v>
      </c>
      <c r="J2850" s="1">
        <v>1</v>
      </c>
      <c r="K2850">
        <v>529</v>
      </c>
    </row>
    <row r="2851" spans="1:11" x14ac:dyDescent="0.75">
      <c r="A2851" t="s">
        <v>10</v>
      </c>
      <c r="B2851" t="s">
        <v>11</v>
      </c>
      <c r="C2851" t="s">
        <v>22</v>
      </c>
      <c r="D2851">
        <v>10271817</v>
      </c>
      <c r="E2851" t="s">
        <v>180</v>
      </c>
      <c r="F2851">
        <v>66106527</v>
      </c>
      <c r="G2851" t="s">
        <v>2118</v>
      </c>
      <c r="H2851" t="s">
        <v>5407</v>
      </c>
      <c r="I2851" s="1">
        <v>44440</v>
      </c>
      <c r="J2851" s="1">
        <v>1</v>
      </c>
      <c r="K2851">
        <v>602</v>
      </c>
    </row>
    <row r="2852" spans="1:11" x14ac:dyDescent="0.75">
      <c r="A2852" t="s">
        <v>10</v>
      </c>
      <c r="B2852" t="s">
        <v>11</v>
      </c>
      <c r="C2852" t="s">
        <v>22</v>
      </c>
      <c r="D2852">
        <v>10271817</v>
      </c>
      <c r="E2852" t="s">
        <v>180</v>
      </c>
      <c r="F2852">
        <v>66106529</v>
      </c>
      <c r="G2852" t="s">
        <v>2884</v>
      </c>
      <c r="H2852" t="s">
        <v>5407</v>
      </c>
      <c r="I2852" s="1">
        <v>45141</v>
      </c>
      <c r="J2852" s="1">
        <v>1</v>
      </c>
      <c r="K2852">
        <v>24</v>
      </c>
    </row>
    <row r="2853" spans="1:11" x14ac:dyDescent="0.75">
      <c r="A2853" t="s">
        <v>10</v>
      </c>
      <c r="B2853" t="s">
        <v>11</v>
      </c>
      <c r="C2853" t="s">
        <v>22</v>
      </c>
      <c r="D2853">
        <v>10271817</v>
      </c>
      <c r="E2853" t="s">
        <v>180</v>
      </c>
      <c r="F2853">
        <v>66106533</v>
      </c>
      <c r="G2853" t="s">
        <v>2644</v>
      </c>
      <c r="H2853" t="s">
        <v>5407</v>
      </c>
      <c r="I2853" s="1">
        <v>45096</v>
      </c>
      <c r="J2853" s="1">
        <v>1</v>
      </c>
      <c r="K2853">
        <v>100</v>
      </c>
    </row>
    <row r="2854" spans="1:11" x14ac:dyDescent="0.75">
      <c r="A2854" t="s">
        <v>10</v>
      </c>
      <c r="B2854" t="s">
        <v>11</v>
      </c>
      <c r="C2854" t="s">
        <v>22</v>
      </c>
      <c r="D2854">
        <v>10271817</v>
      </c>
      <c r="E2854" t="s">
        <v>180</v>
      </c>
      <c r="F2854">
        <v>66106604</v>
      </c>
      <c r="G2854" t="s">
        <v>2716</v>
      </c>
      <c r="H2854" t="s">
        <v>5407</v>
      </c>
      <c r="I2854" s="1">
        <v>44896</v>
      </c>
      <c r="J2854" s="1">
        <v>1</v>
      </c>
      <c r="K2854">
        <v>135</v>
      </c>
    </row>
    <row r="2855" spans="1:11" x14ac:dyDescent="0.75">
      <c r="A2855" t="s">
        <v>10</v>
      </c>
      <c r="B2855" t="s">
        <v>11</v>
      </c>
      <c r="C2855" t="s">
        <v>22</v>
      </c>
      <c r="D2855">
        <v>10271817</v>
      </c>
      <c r="E2855" t="s">
        <v>180</v>
      </c>
      <c r="F2855">
        <v>66106605</v>
      </c>
      <c r="G2855" t="s">
        <v>4903</v>
      </c>
      <c r="H2855" t="s">
        <v>5407</v>
      </c>
      <c r="I2855" s="1">
        <v>44835</v>
      </c>
      <c r="J2855" s="1">
        <v>1</v>
      </c>
      <c r="K2855">
        <v>50</v>
      </c>
    </row>
    <row r="2856" spans="1:11" x14ac:dyDescent="0.75">
      <c r="A2856" t="s">
        <v>10</v>
      </c>
      <c r="B2856" t="s">
        <v>11</v>
      </c>
      <c r="C2856" t="s">
        <v>22</v>
      </c>
      <c r="D2856">
        <v>10271817</v>
      </c>
      <c r="E2856" t="s">
        <v>180</v>
      </c>
      <c r="F2856">
        <v>66106609</v>
      </c>
      <c r="G2856" t="s">
        <v>3288</v>
      </c>
      <c r="H2856" t="s">
        <v>5406</v>
      </c>
      <c r="I2856" s="1">
        <v>44713</v>
      </c>
      <c r="J2856" s="1">
        <v>1</v>
      </c>
      <c r="K2856">
        <v>556</v>
      </c>
    </row>
    <row r="2857" spans="1:11" x14ac:dyDescent="0.75">
      <c r="A2857" t="s">
        <v>10</v>
      </c>
      <c r="B2857" t="s">
        <v>11</v>
      </c>
      <c r="C2857" t="s">
        <v>22</v>
      </c>
      <c r="D2857">
        <v>10271817</v>
      </c>
      <c r="E2857" t="s">
        <v>180</v>
      </c>
      <c r="F2857">
        <v>66106635</v>
      </c>
      <c r="G2857" t="s">
        <v>2076</v>
      </c>
      <c r="H2857" t="s">
        <v>5416</v>
      </c>
      <c r="I2857" s="1">
        <v>46154</v>
      </c>
      <c r="J2857" s="1">
        <v>1</v>
      </c>
      <c r="K2857">
        <v>12</v>
      </c>
    </row>
    <row r="2858" spans="1:11" x14ac:dyDescent="0.75">
      <c r="A2858" t="s">
        <v>10</v>
      </c>
      <c r="B2858" t="s">
        <v>11</v>
      </c>
      <c r="C2858" t="s">
        <v>22</v>
      </c>
      <c r="D2858">
        <v>10271817</v>
      </c>
      <c r="E2858" t="s">
        <v>180</v>
      </c>
      <c r="F2858">
        <v>66106721</v>
      </c>
      <c r="G2858" t="s">
        <v>2674</v>
      </c>
      <c r="H2858" t="s">
        <v>5407</v>
      </c>
      <c r="I2858" s="1">
        <v>46154</v>
      </c>
      <c r="J2858" s="1">
        <v>1</v>
      </c>
      <c r="K2858">
        <v>333</v>
      </c>
    </row>
    <row r="2859" spans="1:11" x14ac:dyDescent="0.75">
      <c r="A2859" t="s">
        <v>10</v>
      </c>
      <c r="B2859" t="s">
        <v>11</v>
      </c>
      <c r="C2859" t="s">
        <v>22</v>
      </c>
      <c r="D2859">
        <v>10271817</v>
      </c>
      <c r="E2859" t="s">
        <v>180</v>
      </c>
      <c r="F2859">
        <v>66106786</v>
      </c>
      <c r="G2859" t="s">
        <v>7056</v>
      </c>
      <c r="H2859" t="s">
        <v>5407</v>
      </c>
      <c r="I2859" s="1">
        <v>44713</v>
      </c>
      <c r="J2859" s="1">
        <v>1</v>
      </c>
      <c r="K2859">
        <v>38</v>
      </c>
    </row>
    <row r="2860" spans="1:11" x14ac:dyDescent="0.75">
      <c r="A2860" t="s">
        <v>10</v>
      </c>
      <c r="B2860" t="s">
        <v>11</v>
      </c>
      <c r="C2860" t="s">
        <v>22</v>
      </c>
      <c r="D2860">
        <v>10271817</v>
      </c>
      <c r="E2860" t="s">
        <v>180</v>
      </c>
      <c r="F2860">
        <v>66106787</v>
      </c>
      <c r="G2860" t="s">
        <v>2306</v>
      </c>
      <c r="H2860" t="s">
        <v>5406</v>
      </c>
      <c r="I2860" s="1">
        <v>44713</v>
      </c>
      <c r="J2860" s="1">
        <v>1</v>
      </c>
      <c r="K2860">
        <v>335</v>
      </c>
    </row>
    <row r="2861" spans="1:11" x14ac:dyDescent="0.75">
      <c r="A2861" t="s">
        <v>10</v>
      </c>
      <c r="B2861" t="s">
        <v>11</v>
      </c>
      <c r="C2861" t="s">
        <v>22</v>
      </c>
      <c r="D2861">
        <v>10271817</v>
      </c>
      <c r="E2861" t="s">
        <v>180</v>
      </c>
      <c r="F2861">
        <v>66106799</v>
      </c>
      <c r="G2861" t="s">
        <v>1670</v>
      </c>
      <c r="H2861" t="s">
        <v>5397</v>
      </c>
      <c r="I2861" s="1">
        <v>44682</v>
      </c>
      <c r="J2861" s="1">
        <v>1</v>
      </c>
      <c r="K2861">
        <v>620</v>
      </c>
    </row>
    <row r="2862" spans="1:11" x14ac:dyDescent="0.75">
      <c r="A2862" t="s">
        <v>10</v>
      </c>
      <c r="B2862" t="s">
        <v>11</v>
      </c>
      <c r="C2862" t="s">
        <v>22</v>
      </c>
      <c r="D2862">
        <v>10271817</v>
      </c>
      <c r="E2862" t="s">
        <v>180</v>
      </c>
      <c r="F2862">
        <v>66106862</v>
      </c>
      <c r="G2862" t="s">
        <v>4555</v>
      </c>
      <c r="H2862" t="s">
        <v>5407</v>
      </c>
      <c r="I2862" s="1">
        <v>44743</v>
      </c>
      <c r="J2862" s="1">
        <v>1</v>
      </c>
      <c r="K2862">
        <v>130</v>
      </c>
    </row>
    <row r="2863" spans="1:11" x14ac:dyDescent="0.75">
      <c r="A2863" t="s">
        <v>10</v>
      </c>
      <c r="B2863" t="s">
        <v>11</v>
      </c>
      <c r="C2863" t="s">
        <v>22</v>
      </c>
      <c r="D2863">
        <v>10271817</v>
      </c>
      <c r="E2863" t="s">
        <v>180</v>
      </c>
      <c r="F2863">
        <v>66106863</v>
      </c>
      <c r="G2863" t="s">
        <v>4763</v>
      </c>
      <c r="H2863" t="s">
        <v>5407</v>
      </c>
      <c r="I2863" s="1">
        <v>44743</v>
      </c>
      <c r="J2863" s="1">
        <v>1</v>
      </c>
      <c r="K2863">
        <v>130</v>
      </c>
    </row>
    <row r="2864" spans="1:11" x14ac:dyDescent="0.75">
      <c r="A2864" t="s">
        <v>10</v>
      </c>
      <c r="B2864" t="s">
        <v>11</v>
      </c>
      <c r="C2864" t="s">
        <v>22</v>
      </c>
      <c r="D2864">
        <v>10271817</v>
      </c>
      <c r="E2864" t="s">
        <v>180</v>
      </c>
      <c r="F2864">
        <v>66107033</v>
      </c>
      <c r="G2864" t="s">
        <v>1829</v>
      </c>
      <c r="H2864" t="s">
        <v>5413</v>
      </c>
      <c r="I2864" s="1">
        <v>44531</v>
      </c>
      <c r="J2864" s="1">
        <v>1</v>
      </c>
      <c r="K2864">
        <v>4200</v>
      </c>
    </row>
    <row r="2865" spans="1:11" x14ac:dyDescent="0.75">
      <c r="A2865" t="s">
        <v>10</v>
      </c>
      <c r="B2865" t="s">
        <v>11</v>
      </c>
      <c r="C2865" t="s">
        <v>22</v>
      </c>
      <c r="D2865">
        <v>10271817</v>
      </c>
      <c r="E2865" t="s">
        <v>180</v>
      </c>
      <c r="F2865">
        <v>66107054</v>
      </c>
      <c r="G2865" t="s">
        <v>3889</v>
      </c>
      <c r="H2865" t="s">
        <v>5406</v>
      </c>
      <c r="I2865" s="1">
        <v>45787</v>
      </c>
      <c r="J2865" s="1">
        <v>1</v>
      </c>
      <c r="K2865">
        <v>613</v>
      </c>
    </row>
    <row r="2866" spans="1:11" x14ac:dyDescent="0.75">
      <c r="A2866" t="s">
        <v>10</v>
      </c>
      <c r="B2866" t="s">
        <v>11</v>
      </c>
      <c r="C2866" t="s">
        <v>22</v>
      </c>
      <c r="D2866">
        <v>10271817</v>
      </c>
      <c r="E2866" t="s">
        <v>180</v>
      </c>
      <c r="F2866">
        <v>66107153</v>
      </c>
      <c r="G2866" t="s">
        <v>3263</v>
      </c>
      <c r="H2866" t="s">
        <v>5407</v>
      </c>
      <c r="I2866" s="1">
        <v>46133</v>
      </c>
      <c r="J2866" s="1">
        <v>1</v>
      </c>
      <c r="K2866">
        <v>80</v>
      </c>
    </row>
    <row r="2867" spans="1:11" x14ac:dyDescent="0.75">
      <c r="A2867" t="s">
        <v>10</v>
      </c>
      <c r="B2867" t="s">
        <v>11</v>
      </c>
      <c r="C2867" t="s">
        <v>22</v>
      </c>
      <c r="D2867">
        <v>10271817</v>
      </c>
      <c r="E2867" t="s">
        <v>180</v>
      </c>
      <c r="F2867">
        <v>66107402</v>
      </c>
      <c r="G2867" t="s">
        <v>2738</v>
      </c>
      <c r="H2867" t="s">
        <v>5407</v>
      </c>
      <c r="I2867" s="1">
        <v>46154</v>
      </c>
      <c r="J2867" s="1">
        <v>1</v>
      </c>
      <c r="K2867">
        <v>10</v>
      </c>
    </row>
    <row r="2868" spans="1:11" x14ac:dyDescent="0.75">
      <c r="A2868" t="s">
        <v>10</v>
      </c>
      <c r="B2868" t="s">
        <v>11</v>
      </c>
      <c r="C2868" t="s">
        <v>22</v>
      </c>
      <c r="D2868">
        <v>10271817</v>
      </c>
      <c r="E2868" t="s">
        <v>180</v>
      </c>
      <c r="F2868">
        <v>66107544</v>
      </c>
      <c r="G2868" t="s">
        <v>5058</v>
      </c>
      <c r="H2868" t="s">
        <v>5407</v>
      </c>
      <c r="I2868" s="1">
        <v>44835</v>
      </c>
      <c r="J2868" s="1">
        <v>1</v>
      </c>
      <c r="K2868">
        <v>49</v>
      </c>
    </row>
    <row r="2869" spans="1:11" x14ac:dyDescent="0.75">
      <c r="A2869" t="s">
        <v>10</v>
      </c>
      <c r="B2869" t="s">
        <v>11</v>
      </c>
      <c r="C2869" t="s">
        <v>22</v>
      </c>
      <c r="D2869">
        <v>10271817</v>
      </c>
      <c r="E2869" t="s">
        <v>180</v>
      </c>
      <c r="F2869">
        <v>66108362</v>
      </c>
      <c r="G2869" t="s">
        <v>2160</v>
      </c>
      <c r="H2869" t="s">
        <v>5413</v>
      </c>
      <c r="I2869" s="1">
        <v>44835</v>
      </c>
      <c r="J2869" s="1">
        <v>1</v>
      </c>
      <c r="K2869">
        <v>3094</v>
      </c>
    </row>
    <row r="2870" spans="1:11" x14ac:dyDescent="0.75">
      <c r="A2870" t="s">
        <v>10</v>
      </c>
      <c r="B2870" t="s">
        <v>11</v>
      </c>
      <c r="C2870" t="s">
        <v>22</v>
      </c>
      <c r="D2870">
        <v>10271817</v>
      </c>
      <c r="E2870" t="s">
        <v>180</v>
      </c>
      <c r="F2870">
        <v>66108481</v>
      </c>
      <c r="G2870" t="s">
        <v>4341</v>
      </c>
      <c r="H2870" t="s">
        <v>5407</v>
      </c>
      <c r="I2870" s="1">
        <v>44896</v>
      </c>
      <c r="J2870" s="1">
        <v>1</v>
      </c>
      <c r="K2870">
        <v>11</v>
      </c>
    </row>
    <row r="2871" spans="1:11" x14ac:dyDescent="0.75">
      <c r="A2871" t="s">
        <v>10</v>
      </c>
      <c r="B2871" t="s">
        <v>11</v>
      </c>
      <c r="C2871" t="s">
        <v>22</v>
      </c>
      <c r="D2871">
        <v>10271817</v>
      </c>
      <c r="E2871" t="s">
        <v>180</v>
      </c>
      <c r="F2871">
        <v>66108489</v>
      </c>
      <c r="G2871" t="s">
        <v>2846</v>
      </c>
      <c r="H2871" t="s">
        <v>5407</v>
      </c>
      <c r="I2871" s="1">
        <v>44927</v>
      </c>
      <c r="J2871" s="1">
        <v>1</v>
      </c>
      <c r="K2871">
        <v>210</v>
      </c>
    </row>
    <row r="2872" spans="1:11" x14ac:dyDescent="0.75">
      <c r="A2872" t="s">
        <v>10</v>
      </c>
      <c r="B2872" t="s">
        <v>11</v>
      </c>
      <c r="C2872" t="s">
        <v>22</v>
      </c>
      <c r="D2872">
        <v>10271817</v>
      </c>
      <c r="E2872" t="s">
        <v>180</v>
      </c>
      <c r="F2872">
        <v>66108497</v>
      </c>
      <c r="G2872" t="s">
        <v>3286</v>
      </c>
      <c r="H2872" t="s">
        <v>5407</v>
      </c>
      <c r="I2872" s="1">
        <v>45107</v>
      </c>
      <c r="J2872" s="1">
        <v>1</v>
      </c>
      <c r="K2872">
        <v>52</v>
      </c>
    </row>
    <row r="2873" spans="1:11" x14ac:dyDescent="0.75">
      <c r="A2873" t="s">
        <v>10</v>
      </c>
      <c r="B2873" t="s">
        <v>11</v>
      </c>
      <c r="C2873" t="s">
        <v>22</v>
      </c>
      <c r="D2873">
        <v>10271817</v>
      </c>
      <c r="E2873" t="s">
        <v>180</v>
      </c>
      <c r="F2873">
        <v>66108513</v>
      </c>
      <c r="G2873" t="s">
        <v>1749</v>
      </c>
      <c r="H2873" t="s">
        <v>5407</v>
      </c>
      <c r="I2873" s="1">
        <v>46154</v>
      </c>
      <c r="J2873" s="1">
        <v>1</v>
      </c>
      <c r="K2873">
        <v>45</v>
      </c>
    </row>
    <row r="2874" spans="1:11" x14ac:dyDescent="0.75">
      <c r="A2874" t="s">
        <v>10</v>
      </c>
      <c r="B2874" t="s">
        <v>11</v>
      </c>
      <c r="C2874" t="s">
        <v>22</v>
      </c>
      <c r="D2874">
        <v>10271817</v>
      </c>
      <c r="E2874" t="s">
        <v>180</v>
      </c>
      <c r="F2874">
        <v>66108514</v>
      </c>
      <c r="G2874" t="s">
        <v>4359</v>
      </c>
      <c r="H2874" t="s">
        <v>5407</v>
      </c>
      <c r="I2874" s="1">
        <v>44896</v>
      </c>
      <c r="J2874" s="1">
        <v>1</v>
      </c>
      <c r="K2874">
        <v>86</v>
      </c>
    </row>
    <row r="2875" spans="1:11" x14ac:dyDescent="0.75">
      <c r="A2875" t="s">
        <v>10</v>
      </c>
      <c r="B2875" t="s">
        <v>11</v>
      </c>
      <c r="C2875" t="s">
        <v>22</v>
      </c>
      <c r="D2875">
        <v>10271817</v>
      </c>
      <c r="E2875" t="s">
        <v>180</v>
      </c>
      <c r="F2875">
        <v>66108526</v>
      </c>
      <c r="G2875" t="s">
        <v>7057</v>
      </c>
      <c r="H2875" t="s">
        <v>5407</v>
      </c>
      <c r="I2875" s="1">
        <v>44927</v>
      </c>
      <c r="J2875" s="1">
        <v>1</v>
      </c>
      <c r="K2875">
        <v>0</v>
      </c>
    </row>
    <row r="2876" spans="1:11" x14ac:dyDescent="0.75">
      <c r="A2876" t="s">
        <v>10</v>
      </c>
      <c r="B2876" t="s">
        <v>11</v>
      </c>
      <c r="C2876" t="s">
        <v>22</v>
      </c>
      <c r="D2876">
        <v>10271817</v>
      </c>
      <c r="E2876" t="s">
        <v>180</v>
      </c>
      <c r="F2876">
        <v>66108535</v>
      </c>
      <c r="G2876" t="s">
        <v>1444</v>
      </c>
      <c r="H2876" t="s">
        <v>5406</v>
      </c>
      <c r="I2876" s="1">
        <v>46150</v>
      </c>
      <c r="J2876" s="1">
        <v>1</v>
      </c>
      <c r="K2876">
        <v>108</v>
      </c>
    </row>
    <row r="2877" spans="1:11" x14ac:dyDescent="0.75">
      <c r="A2877" t="s">
        <v>10</v>
      </c>
      <c r="B2877" t="s">
        <v>11</v>
      </c>
      <c r="C2877" t="s">
        <v>22</v>
      </c>
      <c r="D2877">
        <v>10271817</v>
      </c>
      <c r="E2877" t="s">
        <v>180</v>
      </c>
      <c r="F2877">
        <v>66108541</v>
      </c>
      <c r="G2877" t="s">
        <v>3054</v>
      </c>
      <c r="H2877" t="s">
        <v>5407</v>
      </c>
      <c r="I2877" s="1">
        <v>44896</v>
      </c>
      <c r="J2877" s="1">
        <v>1</v>
      </c>
      <c r="K2877">
        <v>120</v>
      </c>
    </row>
    <row r="2878" spans="1:11" x14ac:dyDescent="0.75">
      <c r="A2878" t="s">
        <v>10</v>
      </c>
      <c r="B2878" t="s">
        <v>11</v>
      </c>
      <c r="C2878" t="s">
        <v>22</v>
      </c>
      <c r="D2878">
        <v>10271817</v>
      </c>
      <c r="E2878" t="s">
        <v>180</v>
      </c>
      <c r="F2878">
        <v>66108544</v>
      </c>
      <c r="G2878" t="s">
        <v>7024</v>
      </c>
      <c r="H2878" t="s">
        <v>5407</v>
      </c>
      <c r="I2878" s="1">
        <v>44896</v>
      </c>
      <c r="J2878" s="1">
        <v>1</v>
      </c>
      <c r="K2878">
        <v>11</v>
      </c>
    </row>
    <row r="2879" spans="1:11" x14ac:dyDescent="0.75">
      <c r="A2879" t="s">
        <v>10</v>
      </c>
      <c r="B2879" t="s">
        <v>11</v>
      </c>
      <c r="C2879" t="s">
        <v>22</v>
      </c>
      <c r="D2879">
        <v>10271817</v>
      </c>
      <c r="E2879" t="s">
        <v>180</v>
      </c>
      <c r="F2879">
        <v>66108551</v>
      </c>
      <c r="G2879" t="s">
        <v>3099</v>
      </c>
      <c r="H2879" t="s">
        <v>5407</v>
      </c>
      <c r="I2879" s="1">
        <v>44896</v>
      </c>
      <c r="J2879" s="1">
        <v>1</v>
      </c>
      <c r="K2879">
        <v>5</v>
      </c>
    </row>
    <row r="2880" spans="1:11" x14ac:dyDescent="0.75">
      <c r="A2880" t="s">
        <v>10</v>
      </c>
      <c r="B2880" t="s">
        <v>11</v>
      </c>
      <c r="C2880" t="s">
        <v>22</v>
      </c>
      <c r="D2880">
        <v>10271817</v>
      </c>
      <c r="E2880" t="s">
        <v>180</v>
      </c>
      <c r="F2880">
        <v>66108558</v>
      </c>
      <c r="G2880" t="s">
        <v>1108</v>
      </c>
      <c r="H2880" t="s">
        <v>5407</v>
      </c>
      <c r="I2880" s="1">
        <v>44896</v>
      </c>
      <c r="J2880" s="1">
        <v>1</v>
      </c>
      <c r="K2880">
        <v>75</v>
      </c>
    </row>
    <row r="2881" spans="1:11" x14ac:dyDescent="0.75">
      <c r="A2881" t="s">
        <v>10</v>
      </c>
      <c r="B2881" t="s">
        <v>11</v>
      </c>
      <c r="C2881" t="s">
        <v>22</v>
      </c>
      <c r="D2881">
        <v>10271817</v>
      </c>
      <c r="E2881" t="s">
        <v>180</v>
      </c>
      <c r="F2881">
        <v>66108595</v>
      </c>
      <c r="G2881" t="s">
        <v>4839</v>
      </c>
      <c r="H2881" t="s">
        <v>5407</v>
      </c>
      <c r="I2881" s="1">
        <v>45441</v>
      </c>
      <c r="J2881" s="1">
        <v>1</v>
      </c>
      <c r="K2881">
        <v>50</v>
      </c>
    </row>
    <row r="2882" spans="1:11" x14ac:dyDescent="0.75">
      <c r="A2882" t="s">
        <v>10</v>
      </c>
      <c r="B2882" t="s">
        <v>11</v>
      </c>
      <c r="C2882" t="s">
        <v>22</v>
      </c>
      <c r="D2882">
        <v>10271817</v>
      </c>
      <c r="E2882" t="s">
        <v>180</v>
      </c>
      <c r="F2882">
        <v>66108596</v>
      </c>
      <c r="G2882" t="s">
        <v>2761</v>
      </c>
      <c r="H2882" t="s">
        <v>5407</v>
      </c>
      <c r="I2882" s="1">
        <v>44896</v>
      </c>
      <c r="J2882" s="1">
        <v>1</v>
      </c>
      <c r="K2882">
        <v>92</v>
      </c>
    </row>
    <row r="2883" spans="1:11" x14ac:dyDescent="0.75">
      <c r="A2883" t="s">
        <v>10</v>
      </c>
      <c r="B2883" t="s">
        <v>11</v>
      </c>
      <c r="C2883" t="s">
        <v>22</v>
      </c>
      <c r="D2883">
        <v>10271817</v>
      </c>
      <c r="E2883" t="s">
        <v>180</v>
      </c>
      <c r="F2883">
        <v>66108634</v>
      </c>
      <c r="G2883" t="s">
        <v>2310</v>
      </c>
      <c r="H2883" t="s">
        <v>5407</v>
      </c>
      <c r="I2883" s="1">
        <v>45763</v>
      </c>
      <c r="J2883" s="1">
        <v>1</v>
      </c>
      <c r="K2883">
        <v>10</v>
      </c>
    </row>
    <row r="2884" spans="1:11" x14ac:dyDescent="0.75">
      <c r="A2884" t="s">
        <v>10</v>
      </c>
      <c r="B2884" t="s">
        <v>11</v>
      </c>
      <c r="C2884" t="s">
        <v>22</v>
      </c>
      <c r="D2884">
        <v>10271817</v>
      </c>
      <c r="E2884" t="s">
        <v>180</v>
      </c>
      <c r="F2884">
        <v>66108698</v>
      </c>
      <c r="G2884" t="s">
        <v>1596</v>
      </c>
      <c r="H2884" t="s">
        <v>5413</v>
      </c>
      <c r="I2884" s="1">
        <v>44986</v>
      </c>
      <c r="J2884" s="1">
        <v>1</v>
      </c>
      <c r="K2884">
        <v>7157</v>
      </c>
    </row>
    <row r="2885" spans="1:11" x14ac:dyDescent="0.75">
      <c r="A2885" t="s">
        <v>10</v>
      </c>
      <c r="B2885" t="s">
        <v>11</v>
      </c>
      <c r="C2885" t="s">
        <v>22</v>
      </c>
      <c r="D2885">
        <v>10271817</v>
      </c>
      <c r="E2885" t="s">
        <v>180</v>
      </c>
      <c r="F2885">
        <v>66108706</v>
      </c>
      <c r="G2885" t="s">
        <v>5294</v>
      </c>
      <c r="H2885" t="s">
        <v>5407</v>
      </c>
      <c r="I2885" s="1">
        <v>46154</v>
      </c>
      <c r="J2885" s="1">
        <v>1</v>
      </c>
      <c r="K2885">
        <v>10</v>
      </c>
    </row>
    <row r="2886" spans="1:11" x14ac:dyDescent="0.75">
      <c r="A2886" t="s">
        <v>10</v>
      </c>
      <c r="B2886" t="s">
        <v>11</v>
      </c>
      <c r="C2886" t="s">
        <v>22</v>
      </c>
      <c r="D2886">
        <v>10271817</v>
      </c>
      <c r="E2886" t="s">
        <v>180</v>
      </c>
      <c r="F2886">
        <v>66108742</v>
      </c>
      <c r="G2886" t="s">
        <v>1231</v>
      </c>
      <c r="H2886" t="s">
        <v>5407</v>
      </c>
      <c r="I2886" s="1">
        <v>45713</v>
      </c>
      <c r="J2886" s="1">
        <v>1</v>
      </c>
      <c r="K2886">
        <v>10</v>
      </c>
    </row>
    <row r="2887" spans="1:11" x14ac:dyDescent="0.75">
      <c r="A2887" t="s">
        <v>10</v>
      </c>
      <c r="B2887" t="s">
        <v>11</v>
      </c>
      <c r="C2887" t="s">
        <v>22</v>
      </c>
      <c r="D2887">
        <v>10271817</v>
      </c>
      <c r="E2887" t="s">
        <v>180</v>
      </c>
      <c r="F2887">
        <v>66108813</v>
      </c>
      <c r="G2887" t="s">
        <v>7058</v>
      </c>
      <c r="H2887" t="s">
        <v>5407</v>
      </c>
      <c r="I2887" s="1">
        <v>46150</v>
      </c>
      <c r="J2887" s="1">
        <v>1</v>
      </c>
      <c r="K2887">
        <v>108</v>
      </c>
    </row>
    <row r="2888" spans="1:11" x14ac:dyDescent="0.75">
      <c r="A2888" t="s">
        <v>10</v>
      </c>
      <c r="B2888" t="s">
        <v>11</v>
      </c>
      <c r="C2888" t="s">
        <v>22</v>
      </c>
      <c r="D2888">
        <v>10271817</v>
      </c>
      <c r="E2888" t="s">
        <v>180</v>
      </c>
      <c r="F2888">
        <v>66108881</v>
      </c>
      <c r="G2888" t="s">
        <v>5258</v>
      </c>
      <c r="H2888" t="s">
        <v>5407</v>
      </c>
      <c r="I2888" s="1">
        <v>45017</v>
      </c>
      <c r="J2888" s="1">
        <v>1</v>
      </c>
      <c r="K2888">
        <v>61</v>
      </c>
    </row>
    <row r="2889" spans="1:11" x14ac:dyDescent="0.75">
      <c r="A2889" t="s">
        <v>10</v>
      </c>
      <c r="B2889" t="s">
        <v>11</v>
      </c>
      <c r="C2889" t="s">
        <v>22</v>
      </c>
      <c r="D2889">
        <v>10271817</v>
      </c>
      <c r="E2889" t="s">
        <v>180</v>
      </c>
      <c r="F2889">
        <v>66109059</v>
      </c>
      <c r="G2889" t="s">
        <v>1792</v>
      </c>
      <c r="H2889" t="s">
        <v>5407</v>
      </c>
      <c r="I2889" s="1">
        <v>46133</v>
      </c>
      <c r="J2889" s="1">
        <v>1</v>
      </c>
      <c r="K2889">
        <v>124</v>
      </c>
    </row>
    <row r="2890" spans="1:11" x14ac:dyDescent="0.75">
      <c r="A2890" t="s">
        <v>10</v>
      </c>
      <c r="B2890" t="s">
        <v>11</v>
      </c>
      <c r="C2890" t="s">
        <v>22</v>
      </c>
      <c r="D2890">
        <v>10271817</v>
      </c>
      <c r="E2890" t="s">
        <v>180</v>
      </c>
      <c r="F2890">
        <v>66109107</v>
      </c>
      <c r="G2890" t="s">
        <v>3794</v>
      </c>
      <c r="H2890" t="s">
        <v>5407</v>
      </c>
      <c r="I2890" s="1">
        <v>46106</v>
      </c>
      <c r="J2890" s="1">
        <v>1</v>
      </c>
      <c r="K2890">
        <v>10</v>
      </c>
    </row>
    <row r="2891" spans="1:11" x14ac:dyDescent="0.75">
      <c r="A2891" t="s">
        <v>10</v>
      </c>
      <c r="B2891" t="s">
        <v>11</v>
      </c>
      <c r="C2891" t="s">
        <v>22</v>
      </c>
      <c r="D2891">
        <v>10271817</v>
      </c>
      <c r="E2891" t="s">
        <v>180</v>
      </c>
      <c r="F2891">
        <v>66109116</v>
      </c>
      <c r="G2891" t="s">
        <v>1235</v>
      </c>
      <c r="H2891" t="s">
        <v>5407</v>
      </c>
      <c r="I2891" s="1">
        <v>45105</v>
      </c>
      <c r="J2891" s="1">
        <v>1</v>
      </c>
      <c r="K2891">
        <v>50</v>
      </c>
    </row>
    <row r="2892" spans="1:11" x14ac:dyDescent="0.75">
      <c r="A2892" t="s">
        <v>10</v>
      </c>
      <c r="B2892" t="s">
        <v>11</v>
      </c>
      <c r="C2892" t="s">
        <v>22</v>
      </c>
      <c r="D2892">
        <v>10271817</v>
      </c>
      <c r="E2892" t="s">
        <v>180</v>
      </c>
      <c r="F2892">
        <v>66109289</v>
      </c>
      <c r="G2892" t="s">
        <v>1558</v>
      </c>
      <c r="H2892" t="s">
        <v>5397</v>
      </c>
      <c r="I2892" s="1">
        <v>45463</v>
      </c>
      <c r="J2892" s="1">
        <v>1</v>
      </c>
      <c r="K2892">
        <v>550</v>
      </c>
    </row>
    <row r="2893" spans="1:11" x14ac:dyDescent="0.75">
      <c r="A2893" t="s">
        <v>10</v>
      </c>
      <c r="B2893" t="s">
        <v>11</v>
      </c>
      <c r="C2893" t="s">
        <v>22</v>
      </c>
      <c r="D2893">
        <v>10271817</v>
      </c>
      <c r="E2893" t="s">
        <v>180</v>
      </c>
      <c r="F2893">
        <v>66109316</v>
      </c>
      <c r="G2893" t="s">
        <v>3560</v>
      </c>
      <c r="H2893" t="s">
        <v>5390</v>
      </c>
      <c r="I2893" s="1">
        <v>46154</v>
      </c>
      <c r="J2893" s="1">
        <v>1</v>
      </c>
      <c r="K2893">
        <v>10</v>
      </c>
    </row>
    <row r="2894" spans="1:11" x14ac:dyDescent="0.75">
      <c r="A2894" t="s">
        <v>10</v>
      </c>
      <c r="B2894" t="s">
        <v>11</v>
      </c>
      <c r="C2894" t="s">
        <v>22</v>
      </c>
      <c r="D2894">
        <v>10271817</v>
      </c>
      <c r="E2894" t="s">
        <v>180</v>
      </c>
      <c r="F2894">
        <v>66109922</v>
      </c>
      <c r="G2894" t="s">
        <v>1058</v>
      </c>
      <c r="H2894" t="s">
        <v>5407</v>
      </c>
      <c r="I2894" s="1">
        <v>46149</v>
      </c>
      <c r="J2894" s="1">
        <v>1</v>
      </c>
      <c r="K2894">
        <v>4</v>
      </c>
    </row>
    <row r="2895" spans="1:11" x14ac:dyDescent="0.75">
      <c r="A2895" t="s">
        <v>10</v>
      </c>
      <c r="B2895" t="s">
        <v>11</v>
      </c>
      <c r="C2895" t="s">
        <v>22</v>
      </c>
      <c r="D2895">
        <v>10271817</v>
      </c>
      <c r="E2895" t="s">
        <v>180</v>
      </c>
      <c r="F2895">
        <v>66109945</v>
      </c>
      <c r="G2895" t="s">
        <v>495</v>
      </c>
      <c r="H2895" t="s">
        <v>5407</v>
      </c>
      <c r="I2895" s="1">
        <v>45350</v>
      </c>
      <c r="J2895" s="1">
        <v>1</v>
      </c>
      <c r="K2895">
        <v>483</v>
      </c>
    </row>
    <row r="2896" spans="1:11" x14ac:dyDescent="0.75">
      <c r="A2896" t="s">
        <v>10</v>
      </c>
      <c r="B2896" t="s">
        <v>11</v>
      </c>
      <c r="C2896" t="s">
        <v>22</v>
      </c>
      <c r="D2896">
        <v>10271817</v>
      </c>
      <c r="E2896" t="s">
        <v>180</v>
      </c>
      <c r="F2896">
        <v>66109959</v>
      </c>
      <c r="G2896" t="s">
        <v>1344</v>
      </c>
      <c r="H2896" t="s">
        <v>5407</v>
      </c>
      <c r="I2896" s="1">
        <v>46031</v>
      </c>
      <c r="J2896" s="1">
        <v>1</v>
      </c>
      <c r="K2896">
        <v>96</v>
      </c>
    </row>
    <row r="2897" spans="1:11" x14ac:dyDescent="0.75">
      <c r="A2897" t="s">
        <v>10</v>
      </c>
      <c r="B2897" t="s">
        <v>11</v>
      </c>
      <c r="C2897" t="s">
        <v>22</v>
      </c>
      <c r="D2897">
        <v>10271817</v>
      </c>
      <c r="E2897" t="s">
        <v>180</v>
      </c>
      <c r="F2897">
        <v>66110100</v>
      </c>
      <c r="G2897" t="s">
        <v>1252</v>
      </c>
      <c r="H2897" t="s">
        <v>5407</v>
      </c>
      <c r="I2897" s="1">
        <v>46150</v>
      </c>
      <c r="J2897" s="1">
        <v>1</v>
      </c>
      <c r="K2897">
        <v>191</v>
      </c>
    </row>
    <row r="2898" spans="1:11" x14ac:dyDescent="0.75">
      <c r="A2898" t="s">
        <v>10</v>
      </c>
      <c r="B2898" t="s">
        <v>11</v>
      </c>
      <c r="C2898" t="s">
        <v>22</v>
      </c>
      <c r="D2898">
        <v>10271817</v>
      </c>
      <c r="E2898" t="s">
        <v>180</v>
      </c>
      <c r="F2898">
        <v>66110309</v>
      </c>
      <c r="G2898" t="s">
        <v>1884</v>
      </c>
      <c r="H2898" t="s">
        <v>5407</v>
      </c>
      <c r="I2898" s="1">
        <v>46150</v>
      </c>
      <c r="J2898" s="1">
        <v>1</v>
      </c>
      <c r="K2898">
        <v>148</v>
      </c>
    </row>
    <row r="2899" spans="1:11" x14ac:dyDescent="0.75">
      <c r="A2899" t="s">
        <v>10</v>
      </c>
      <c r="B2899" t="s">
        <v>11</v>
      </c>
      <c r="C2899" t="s">
        <v>22</v>
      </c>
      <c r="D2899">
        <v>10271817</v>
      </c>
      <c r="E2899" t="s">
        <v>180</v>
      </c>
      <c r="F2899">
        <v>66110922</v>
      </c>
      <c r="G2899" t="s">
        <v>288</v>
      </c>
      <c r="H2899" t="s">
        <v>5407</v>
      </c>
      <c r="I2899" s="1">
        <v>45462</v>
      </c>
      <c r="J2899" s="1">
        <v>1</v>
      </c>
      <c r="K2899">
        <v>184</v>
      </c>
    </row>
    <row r="2900" spans="1:11" x14ac:dyDescent="0.75">
      <c r="A2900" t="s">
        <v>10</v>
      </c>
      <c r="B2900" t="s">
        <v>11</v>
      </c>
      <c r="C2900" t="s">
        <v>22</v>
      </c>
      <c r="D2900">
        <v>10271817</v>
      </c>
      <c r="E2900" t="s">
        <v>180</v>
      </c>
      <c r="F2900">
        <v>66111235</v>
      </c>
      <c r="G2900" t="s">
        <v>2061</v>
      </c>
      <c r="H2900" t="s">
        <v>5421</v>
      </c>
      <c r="I2900" s="1">
        <v>45134</v>
      </c>
      <c r="J2900" s="1">
        <v>1</v>
      </c>
      <c r="K2900">
        <v>2918</v>
      </c>
    </row>
    <row r="2901" spans="1:11" x14ac:dyDescent="0.75">
      <c r="A2901" t="s">
        <v>10</v>
      </c>
      <c r="B2901" t="s">
        <v>11</v>
      </c>
      <c r="C2901" t="s">
        <v>22</v>
      </c>
      <c r="D2901">
        <v>10271817</v>
      </c>
      <c r="E2901" t="s">
        <v>180</v>
      </c>
      <c r="F2901">
        <v>66111264</v>
      </c>
      <c r="G2901" t="s">
        <v>3543</v>
      </c>
      <c r="H2901" t="s">
        <v>5390</v>
      </c>
      <c r="I2901" s="1">
        <v>46041</v>
      </c>
      <c r="J2901" s="1">
        <v>1</v>
      </c>
      <c r="K2901">
        <v>204</v>
      </c>
    </row>
    <row r="2902" spans="1:11" x14ac:dyDescent="0.75">
      <c r="A2902" t="s">
        <v>10</v>
      </c>
      <c r="B2902" t="s">
        <v>11</v>
      </c>
      <c r="C2902" t="s">
        <v>22</v>
      </c>
      <c r="D2902">
        <v>10271817</v>
      </c>
      <c r="E2902" t="s">
        <v>180</v>
      </c>
      <c r="F2902">
        <v>66111458</v>
      </c>
      <c r="G2902" t="s">
        <v>1336</v>
      </c>
      <c r="H2902" t="s">
        <v>5390</v>
      </c>
      <c r="I2902" s="1">
        <v>45863</v>
      </c>
      <c r="J2902" s="1">
        <v>1</v>
      </c>
      <c r="K2902">
        <v>50</v>
      </c>
    </row>
    <row r="2903" spans="1:11" x14ac:dyDescent="0.75">
      <c r="A2903" t="s">
        <v>10</v>
      </c>
      <c r="B2903" t="s">
        <v>11</v>
      </c>
      <c r="C2903" t="s">
        <v>22</v>
      </c>
      <c r="D2903">
        <v>10271817</v>
      </c>
      <c r="E2903" t="s">
        <v>180</v>
      </c>
      <c r="F2903">
        <v>66111585</v>
      </c>
      <c r="G2903" t="s">
        <v>3863</v>
      </c>
      <c r="H2903" t="s">
        <v>5407</v>
      </c>
      <c r="I2903" s="1">
        <v>45258</v>
      </c>
      <c r="J2903" s="1">
        <v>1</v>
      </c>
      <c r="K2903">
        <v>153</v>
      </c>
    </row>
    <row r="2904" spans="1:11" x14ac:dyDescent="0.75">
      <c r="A2904" t="s">
        <v>10</v>
      </c>
      <c r="B2904" t="s">
        <v>11</v>
      </c>
      <c r="C2904" t="s">
        <v>22</v>
      </c>
      <c r="D2904">
        <v>10271817</v>
      </c>
      <c r="E2904" t="s">
        <v>180</v>
      </c>
      <c r="F2904">
        <v>66111739</v>
      </c>
      <c r="G2904" t="s">
        <v>1627</v>
      </c>
      <c r="H2904" t="s">
        <v>5407</v>
      </c>
      <c r="I2904" s="1">
        <v>46154</v>
      </c>
      <c r="J2904" s="1">
        <v>1</v>
      </c>
      <c r="K2904">
        <v>4</v>
      </c>
    </row>
    <row r="2905" spans="1:11" x14ac:dyDescent="0.75">
      <c r="A2905" t="s">
        <v>10</v>
      </c>
      <c r="B2905" t="s">
        <v>11</v>
      </c>
      <c r="C2905" t="s">
        <v>22</v>
      </c>
      <c r="D2905">
        <v>10271817</v>
      </c>
      <c r="E2905" t="s">
        <v>180</v>
      </c>
      <c r="F2905">
        <v>66111842</v>
      </c>
      <c r="G2905" t="s">
        <v>3994</v>
      </c>
      <c r="H2905" t="s">
        <v>5407</v>
      </c>
      <c r="I2905" s="1">
        <v>45829</v>
      </c>
      <c r="J2905" s="1">
        <v>1</v>
      </c>
      <c r="K2905">
        <v>45</v>
      </c>
    </row>
    <row r="2906" spans="1:11" x14ac:dyDescent="0.75">
      <c r="A2906" t="s">
        <v>10</v>
      </c>
      <c r="B2906" t="s">
        <v>11</v>
      </c>
      <c r="C2906" t="s">
        <v>22</v>
      </c>
      <c r="D2906">
        <v>10271817</v>
      </c>
      <c r="E2906" t="s">
        <v>180</v>
      </c>
      <c r="F2906">
        <v>66111895</v>
      </c>
      <c r="G2906" t="s">
        <v>1646</v>
      </c>
      <c r="H2906" t="s">
        <v>5407</v>
      </c>
      <c r="I2906" s="1">
        <v>45274</v>
      </c>
      <c r="J2906" s="1">
        <v>1</v>
      </c>
      <c r="K2906">
        <v>412</v>
      </c>
    </row>
    <row r="2907" spans="1:11" x14ac:dyDescent="0.75">
      <c r="A2907" t="s">
        <v>10</v>
      </c>
      <c r="B2907" t="s">
        <v>11</v>
      </c>
      <c r="C2907" t="s">
        <v>22</v>
      </c>
      <c r="D2907">
        <v>10271817</v>
      </c>
      <c r="E2907" t="s">
        <v>180</v>
      </c>
      <c r="F2907">
        <v>66111903</v>
      </c>
      <c r="G2907" t="s">
        <v>1501</v>
      </c>
      <c r="H2907" t="s">
        <v>5407</v>
      </c>
      <c r="I2907" s="1">
        <v>45271</v>
      </c>
      <c r="J2907" s="1">
        <v>1</v>
      </c>
      <c r="K2907">
        <v>154</v>
      </c>
    </row>
    <row r="2908" spans="1:11" x14ac:dyDescent="0.75">
      <c r="A2908" t="s">
        <v>10</v>
      </c>
      <c r="B2908" t="s">
        <v>11</v>
      </c>
      <c r="C2908" t="s">
        <v>22</v>
      </c>
      <c r="D2908">
        <v>10271817</v>
      </c>
      <c r="E2908" t="s">
        <v>180</v>
      </c>
      <c r="F2908">
        <v>66111966</v>
      </c>
      <c r="G2908" t="s">
        <v>3917</v>
      </c>
      <c r="H2908" t="s">
        <v>5407</v>
      </c>
      <c r="I2908" s="1">
        <v>45791</v>
      </c>
      <c r="J2908" s="1">
        <v>1</v>
      </c>
      <c r="K2908">
        <v>270</v>
      </c>
    </row>
    <row r="2909" spans="1:11" x14ac:dyDescent="0.75">
      <c r="A2909" t="s">
        <v>10</v>
      </c>
      <c r="B2909" t="s">
        <v>11</v>
      </c>
      <c r="C2909" t="s">
        <v>22</v>
      </c>
      <c r="D2909">
        <v>10271817</v>
      </c>
      <c r="E2909" t="s">
        <v>180</v>
      </c>
      <c r="F2909">
        <v>66112229</v>
      </c>
      <c r="G2909" t="s">
        <v>3246</v>
      </c>
      <c r="H2909" t="s">
        <v>5407</v>
      </c>
      <c r="I2909" s="1">
        <v>45863</v>
      </c>
      <c r="J2909" s="1">
        <v>1</v>
      </c>
      <c r="K2909">
        <v>110</v>
      </c>
    </row>
    <row r="2910" spans="1:11" x14ac:dyDescent="0.75">
      <c r="A2910" t="s">
        <v>10</v>
      </c>
      <c r="B2910" t="s">
        <v>11</v>
      </c>
      <c r="C2910" t="s">
        <v>22</v>
      </c>
      <c r="D2910">
        <v>10271817</v>
      </c>
      <c r="E2910" t="s">
        <v>180</v>
      </c>
      <c r="F2910">
        <v>66112322</v>
      </c>
      <c r="G2910" t="s">
        <v>2231</v>
      </c>
      <c r="H2910" t="s">
        <v>5407</v>
      </c>
      <c r="I2910" s="1">
        <v>45885</v>
      </c>
      <c r="J2910" s="1">
        <v>1</v>
      </c>
      <c r="K2910">
        <v>507</v>
      </c>
    </row>
    <row r="2911" spans="1:11" x14ac:dyDescent="0.75">
      <c r="A2911" t="s">
        <v>10</v>
      </c>
      <c r="B2911" t="s">
        <v>11</v>
      </c>
      <c r="C2911" t="s">
        <v>22</v>
      </c>
      <c r="D2911">
        <v>10271817</v>
      </c>
      <c r="E2911" t="s">
        <v>180</v>
      </c>
      <c r="F2911">
        <v>66112479</v>
      </c>
      <c r="G2911" t="s">
        <v>3921</v>
      </c>
      <c r="H2911" t="s">
        <v>5407</v>
      </c>
      <c r="I2911" s="1">
        <v>45369</v>
      </c>
      <c r="J2911" s="1">
        <v>1</v>
      </c>
      <c r="K2911">
        <v>12</v>
      </c>
    </row>
    <row r="2912" spans="1:11" x14ac:dyDescent="0.75">
      <c r="A2912" t="s">
        <v>10</v>
      </c>
      <c r="B2912" t="s">
        <v>11</v>
      </c>
      <c r="C2912" t="s">
        <v>22</v>
      </c>
      <c r="D2912">
        <v>10271817</v>
      </c>
      <c r="E2912" t="s">
        <v>180</v>
      </c>
      <c r="F2912">
        <v>66112482</v>
      </c>
      <c r="G2912" t="s">
        <v>2261</v>
      </c>
      <c r="H2912" t="s">
        <v>5407</v>
      </c>
      <c r="I2912" s="1">
        <v>45369</v>
      </c>
      <c r="J2912" s="1">
        <v>1</v>
      </c>
      <c r="K2912">
        <v>68</v>
      </c>
    </row>
    <row r="2913" spans="1:11" x14ac:dyDescent="0.75">
      <c r="A2913" t="s">
        <v>10</v>
      </c>
      <c r="B2913" t="s">
        <v>11</v>
      </c>
      <c r="C2913" t="s">
        <v>22</v>
      </c>
      <c r="D2913">
        <v>10271817</v>
      </c>
      <c r="E2913" t="s">
        <v>180</v>
      </c>
      <c r="F2913">
        <v>66112581</v>
      </c>
      <c r="G2913" t="s">
        <v>3828</v>
      </c>
      <c r="H2913" t="s">
        <v>5390</v>
      </c>
      <c r="I2913" s="1">
        <v>46106</v>
      </c>
      <c r="J2913" s="1">
        <v>1</v>
      </c>
      <c r="K2913">
        <v>125</v>
      </c>
    </row>
    <row r="2914" spans="1:11" x14ac:dyDescent="0.75">
      <c r="A2914" t="s">
        <v>10</v>
      </c>
      <c r="B2914" t="s">
        <v>11</v>
      </c>
      <c r="C2914" t="s">
        <v>22</v>
      </c>
      <c r="D2914">
        <v>10271817</v>
      </c>
      <c r="E2914" t="s">
        <v>180</v>
      </c>
      <c r="F2914">
        <v>66112692</v>
      </c>
      <c r="G2914" t="s">
        <v>3582</v>
      </c>
      <c r="H2914" t="s">
        <v>5407</v>
      </c>
      <c r="I2914" s="1">
        <v>45476</v>
      </c>
      <c r="J2914" s="1">
        <v>1</v>
      </c>
      <c r="K2914">
        <v>2673</v>
      </c>
    </row>
    <row r="2915" spans="1:11" x14ac:dyDescent="0.75">
      <c r="A2915" t="s">
        <v>10</v>
      </c>
      <c r="B2915" t="s">
        <v>11</v>
      </c>
      <c r="C2915" t="s">
        <v>22</v>
      </c>
      <c r="D2915">
        <v>10271817</v>
      </c>
      <c r="E2915" t="s">
        <v>180</v>
      </c>
      <c r="F2915">
        <v>66112693</v>
      </c>
      <c r="G2915" t="s">
        <v>1996</v>
      </c>
      <c r="H2915" t="s">
        <v>5407</v>
      </c>
      <c r="I2915" s="1">
        <v>46086</v>
      </c>
      <c r="J2915" s="1">
        <v>1</v>
      </c>
      <c r="K2915">
        <v>489</v>
      </c>
    </row>
    <row r="2916" spans="1:11" x14ac:dyDescent="0.75">
      <c r="A2916" t="s">
        <v>10</v>
      </c>
      <c r="B2916" t="s">
        <v>11</v>
      </c>
      <c r="C2916" t="s">
        <v>22</v>
      </c>
      <c r="D2916">
        <v>10271817</v>
      </c>
      <c r="E2916" t="s">
        <v>180</v>
      </c>
      <c r="F2916">
        <v>66112866</v>
      </c>
      <c r="G2916" t="s">
        <v>5348</v>
      </c>
      <c r="H2916" t="s">
        <v>5407</v>
      </c>
      <c r="I2916" s="1">
        <v>45699</v>
      </c>
      <c r="J2916" s="1">
        <v>1</v>
      </c>
      <c r="K2916">
        <v>773</v>
      </c>
    </row>
    <row r="2917" spans="1:11" x14ac:dyDescent="0.75">
      <c r="A2917" t="s">
        <v>10</v>
      </c>
      <c r="B2917" t="s">
        <v>11</v>
      </c>
      <c r="C2917" t="s">
        <v>22</v>
      </c>
      <c r="D2917">
        <v>10271817</v>
      </c>
      <c r="E2917" t="s">
        <v>180</v>
      </c>
      <c r="F2917">
        <v>66113074</v>
      </c>
      <c r="G2917" t="s">
        <v>1272</v>
      </c>
      <c r="H2917" t="s">
        <v>5407</v>
      </c>
      <c r="I2917" s="1">
        <v>45854</v>
      </c>
      <c r="J2917" s="1">
        <v>1</v>
      </c>
      <c r="K2917">
        <v>901</v>
      </c>
    </row>
    <row r="2918" spans="1:11" x14ac:dyDescent="0.75">
      <c r="A2918" t="s">
        <v>10</v>
      </c>
      <c r="B2918" t="s">
        <v>11</v>
      </c>
      <c r="C2918" t="s">
        <v>22</v>
      </c>
      <c r="D2918">
        <v>10271817</v>
      </c>
      <c r="E2918" t="s">
        <v>180</v>
      </c>
      <c r="F2918">
        <v>66113489</v>
      </c>
      <c r="G2918" t="s">
        <v>1317</v>
      </c>
      <c r="H2918" t="s">
        <v>5407</v>
      </c>
      <c r="I2918" s="1">
        <v>45944</v>
      </c>
      <c r="J2918" s="1">
        <v>1</v>
      </c>
      <c r="K2918">
        <v>55</v>
      </c>
    </row>
    <row r="2919" spans="1:11" x14ac:dyDescent="0.75">
      <c r="A2919" t="s">
        <v>10</v>
      </c>
      <c r="B2919" t="s">
        <v>11</v>
      </c>
      <c r="C2919" t="s">
        <v>22</v>
      </c>
      <c r="D2919">
        <v>10271817</v>
      </c>
      <c r="E2919" t="s">
        <v>180</v>
      </c>
      <c r="F2919">
        <v>66113571</v>
      </c>
      <c r="G2919" t="s">
        <v>2755</v>
      </c>
      <c r="H2919" t="s">
        <v>5407</v>
      </c>
      <c r="I2919" s="1">
        <v>45973</v>
      </c>
      <c r="J2919" s="1">
        <v>1</v>
      </c>
      <c r="K2919">
        <v>25</v>
      </c>
    </row>
    <row r="2920" spans="1:11" x14ac:dyDescent="0.75">
      <c r="A2920" t="s">
        <v>10</v>
      </c>
      <c r="B2920" t="s">
        <v>11</v>
      </c>
      <c r="C2920" t="s">
        <v>22</v>
      </c>
      <c r="D2920">
        <v>10271817</v>
      </c>
      <c r="E2920" t="s">
        <v>180</v>
      </c>
      <c r="F2920">
        <v>66113572</v>
      </c>
      <c r="G2920" t="s">
        <v>435</v>
      </c>
      <c r="H2920" t="s">
        <v>5407</v>
      </c>
      <c r="I2920" s="1">
        <v>45973</v>
      </c>
      <c r="J2920" s="1">
        <v>1</v>
      </c>
      <c r="K2920">
        <v>37</v>
      </c>
    </row>
    <row r="2921" spans="1:11" x14ac:dyDescent="0.75">
      <c r="A2921" t="s">
        <v>10</v>
      </c>
      <c r="B2921" t="s">
        <v>11</v>
      </c>
      <c r="C2921" t="s">
        <v>22</v>
      </c>
      <c r="D2921">
        <v>10271817</v>
      </c>
      <c r="E2921" t="s">
        <v>180</v>
      </c>
      <c r="F2921">
        <v>66113727</v>
      </c>
      <c r="G2921" t="s">
        <v>3998</v>
      </c>
      <c r="H2921" t="s">
        <v>5407</v>
      </c>
      <c r="I2921" s="1">
        <v>46133</v>
      </c>
      <c r="J2921" s="1">
        <v>1</v>
      </c>
      <c r="K2921">
        <v>60</v>
      </c>
    </row>
    <row r="2922" spans="1:11" x14ac:dyDescent="0.75">
      <c r="A2922" t="s">
        <v>10</v>
      </c>
      <c r="B2922" t="s">
        <v>11</v>
      </c>
      <c r="C2922" t="s">
        <v>22</v>
      </c>
      <c r="D2922">
        <v>10271817</v>
      </c>
      <c r="E2922" t="s">
        <v>180</v>
      </c>
      <c r="F2922">
        <v>66113770</v>
      </c>
      <c r="G2922" t="s">
        <v>5264</v>
      </c>
      <c r="H2922" t="s">
        <v>5407</v>
      </c>
      <c r="I2922" s="1">
        <v>46007</v>
      </c>
      <c r="J2922" s="1">
        <v>1</v>
      </c>
      <c r="K2922">
        <v>50</v>
      </c>
    </row>
    <row r="2923" spans="1:11" x14ac:dyDescent="0.75">
      <c r="A2923" t="s">
        <v>10</v>
      </c>
      <c r="B2923" t="s">
        <v>11</v>
      </c>
      <c r="C2923" t="s">
        <v>22</v>
      </c>
      <c r="D2923">
        <v>10271817</v>
      </c>
      <c r="E2923" t="s">
        <v>180</v>
      </c>
      <c r="F2923">
        <v>66113771</v>
      </c>
      <c r="G2923" t="s">
        <v>3923</v>
      </c>
      <c r="H2923" t="s">
        <v>5407</v>
      </c>
      <c r="I2923" s="1">
        <v>46007</v>
      </c>
      <c r="J2923" s="1">
        <v>1</v>
      </c>
      <c r="K2923">
        <v>50</v>
      </c>
    </row>
    <row r="2924" spans="1:11" x14ac:dyDescent="0.75">
      <c r="A2924" t="s">
        <v>10</v>
      </c>
      <c r="B2924" t="s">
        <v>11</v>
      </c>
      <c r="C2924" t="s">
        <v>22</v>
      </c>
      <c r="D2924">
        <v>10271817</v>
      </c>
      <c r="E2924" t="s">
        <v>180</v>
      </c>
      <c r="F2924">
        <v>66113836</v>
      </c>
      <c r="G2924" t="s">
        <v>2138</v>
      </c>
      <c r="H2924" t="s">
        <v>5407</v>
      </c>
      <c r="I2924" s="1">
        <v>45994</v>
      </c>
      <c r="J2924" s="1">
        <v>1</v>
      </c>
      <c r="K2924">
        <v>33</v>
      </c>
    </row>
    <row r="2925" spans="1:11" x14ac:dyDescent="0.75">
      <c r="A2925" t="s">
        <v>10</v>
      </c>
      <c r="B2925" t="s">
        <v>11</v>
      </c>
      <c r="C2925" t="s">
        <v>22</v>
      </c>
      <c r="D2925">
        <v>10271817</v>
      </c>
      <c r="E2925" t="s">
        <v>180</v>
      </c>
      <c r="F2925">
        <v>66113893</v>
      </c>
      <c r="G2925" t="s">
        <v>5229</v>
      </c>
      <c r="H2925" t="s">
        <v>5407</v>
      </c>
      <c r="I2925" s="1">
        <v>46161</v>
      </c>
      <c r="J2925" s="1">
        <v>1</v>
      </c>
      <c r="K2925">
        <v>30</v>
      </c>
    </row>
    <row r="2926" spans="1:11" x14ac:dyDescent="0.75">
      <c r="A2926" t="s">
        <v>10</v>
      </c>
      <c r="B2926" t="s">
        <v>11</v>
      </c>
      <c r="C2926" t="s">
        <v>22</v>
      </c>
      <c r="D2926">
        <v>10271817</v>
      </c>
      <c r="E2926" t="s">
        <v>180</v>
      </c>
      <c r="F2926">
        <v>66113894</v>
      </c>
      <c r="G2926" t="s">
        <v>1090</v>
      </c>
      <c r="H2926" t="s">
        <v>5407</v>
      </c>
      <c r="I2926" s="1">
        <v>46161</v>
      </c>
      <c r="J2926" s="1">
        <v>1</v>
      </c>
      <c r="K2926">
        <v>35</v>
      </c>
    </row>
    <row r="2927" spans="1:11" x14ac:dyDescent="0.75">
      <c r="A2927" t="s">
        <v>10</v>
      </c>
      <c r="B2927" t="s">
        <v>11</v>
      </c>
      <c r="C2927" t="s">
        <v>22</v>
      </c>
      <c r="D2927">
        <v>10271817</v>
      </c>
      <c r="E2927" t="s">
        <v>180</v>
      </c>
      <c r="F2927">
        <v>66113895</v>
      </c>
      <c r="G2927" t="s">
        <v>3784</v>
      </c>
      <c r="H2927" t="s">
        <v>5407</v>
      </c>
      <c r="I2927" s="1">
        <v>46161</v>
      </c>
      <c r="J2927" s="1">
        <v>1</v>
      </c>
      <c r="K2927">
        <v>33</v>
      </c>
    </row>
    <row r="2928" spans="1:11" x14ac:dyDescent="0.75">
      <c r="A2928" t="s">
        <v>10</v>
      </c>
      <c r="B2928" t="s">
        <v>11</v>
      </c>
      <c r="C2928" t="s">
        <v>22</v>
      </c>
      <c r="D2928">
        <v>10271817</v>
      </c>
      <c r="E2928" t="s">
        <v>180</v>
      </c>
      <c r="F2928">
        <v>66113911</v>
      </c>
      <c r="G2928" t="s">
        <v>184</v>
      </c>
      <c r="H2928" t="s">
        <v>5407</v>
      </c>
      <c r="I2928" s="1">
        <v>46161</v>
      </c>
      <c r="J2928" s="1">
        <v>1</v>
      </c>
      <c r="K2928">
        <v>35</v>
      </c>
    </row>
    <row r="2929" spans="1:11" x14ac:dyDescent="0.75">
      <c r="A2929" t="s">
        <v>10</v>
      </c>
      <c r="B2929" t="s">
        <v>11</v>
      </c>
      <c r="C2929" t="s">
        <v>22</v>
      </c>
      <c r="D2929">
        <v>10271817</v>
      </c>
      <c r="E2929" t="s">
        <v>180</v>
      </c>
      <c r="F2929">
        <v>66113912</v>
      </c>
      <c r="G2929" t="s">
        <v>3887</v>
      </c>
      <c r="H2929" t="s">
        <v>5407</v>
      </c>
      <c r="I2929" s="1">
        <v>46161</v>
      </c>
      <c r="J2929" s="1">
        <v>1</v>
      </c>
      <c r="K2929">
        <v>38</v>
      </c>
    </row>
    <row r="2930" spans="1:11" x14ac:dyDescent="0.75">
      <c r="A2930" t="s">
        <v>10</v>
      </c>
      <c r="B2930" t="s">
        <v>11</v>
      </c>
      <c r="C2930" t="s">
        <v>22</v>
      </c>
      <c r="D2930">
        <v>10271817</v>
      </c>
      <c r="E2930" t="s">
        <v>180</v>
      </c>
      <c r="F2930">
        <v>66114841</v>
      </c>
      <c r="G2930" t="s">
        <v>7059</v>
      </c>
      <c r="H2930" t="s">
        <v>5407</v>
      </c>
      <c r="I2930" s="1">
        <v>46061</v>
      </c>
      <c r="J2930" s="1">
        <v>1</v>
      </c>
      <c r="K2930">
        <v>40</v>
      </c>
    </row>
    <row r="2931" spans="1:11" x14ac:dyDescent="0.75">
      <c r="A2931" t="s">
        <v>10</v>
      </c>
      <c r="B2931" t="s">
        <v>11</v>
      </c>
      <c r="C2931" t="s">
        <v>22</v>
      </c>
      <c r="D2931">
        <v>10271817</v>
      </c>
      <c r="E2931" t="s">
        <v>180</v>
      </c>
      <c r="F2931">
        <v>66114875</v>
      </c>
      <c r="G2931" t="s">
        <v>3415</v>
      </c>
      <c r="H2931" t="s">
        <v>5407</v>
      </c>
      <c r="I2931" s="1">
        <v>46087</v>
      </c>
      <c r="J2931" s="1">
        <v>1</v>
      </c>
      <c r="K2931">
        <v>25</v>
      </c>
    </row>
    <row r="2932" spans="1:11" x14ac:dyDescent="0.75">
      <c r="A2932" t="s">
        <v>10</v>
      </c>
      <c r="B2932" t="s">
        <v>11</v>
      </c>
      <c r="C2932" t="s">
        <v>22</v>
      </c>
      <c r="D2932">
        <v>10271817</v>
      </c>
      <c r="E2932" t="s">
        <v>180</v>
      </c>
      <c r="F2932">
        <v>66115038</v>
      </c>
      <c r="G2932" t="s">
        <v>2526</v>
      </c>
      <c r="H2932" t="s">
        <v>5407</v>
      </c>
      <c r="I2932" s="1">
        <v>46127</v>
      </c>
      <c r="J2932" s="1">
        <v>1</v>
      </c>
      <c r="K2932">
        <v>33</v>
      </c>
    </row>
    <row r="2933" spans="1:11" x14ac:dyDescent="0.75">
      <c r="A2933" t="s">
        <v>10</v>
      </c>
      <c r="B2933" t="s">
        <v>11</v>
      </c>
      <c r="C2933" t="s">
        <v>22</v>
      </c>
      <c r="D2933">
        <v>10271817</v>
      </c>
      <c r="E2933" t="s">
        <v>180</v>
      </c>
      <c r="F2933">
        <v>66115076</v>
      </c>
      <c r="G2933" t="s">
        <v>4889</v>
      </c>
      <c r="H2933" t="s">
        <v>5407</v>
      </c>
      <c r="I2933" s="1">
        <v>46141</v>
      </c>
      <c r="J2933" s="1">
        <v>1</v>
      </c>
      <c r="K2933">
        <v>25</v>
      </c>
    </row>
    <row r="2934" spans="1:11" x14ac:dyDescent="0.75">
      <c r="A2934" t="s">
        <v>10</v>
      </c>
      <c r="B2934" t="s">
        <v>11</v>
      </c>
      <c r="C2934" t="s">
        <v>22</v>
      </c>
      <c r="D2934">
        <v>10271817</v>
      </c>
      <c r="E2934" t="s">
        <v>180</v>
      </c>
      <c r="F2934">
        <v>66115077</v>
      </c>
      <c r="G2934" t="s">
        <v>7060</v>
      </c>
      <c r="H2934" t="s">
        <v>5407</v>
      </c>
      <c r="I2934" s="1">
        <v>46141</v>
      </c>
      <c r="J2934" s="1">
        <v>1</v>
      </c>
      <c r="K2934">
        <v>25</v>
      </c>
    </row>
    <row r="2935" spans="1:11" x14ac:dyDescent="0.75">
      <c r="A2935" t="s">
        <v>10</v>
      </c>
      <c r="B2935" t="s">
        <v>11</v>
      </c>
      <c r="C2935" t="s">
        <v>22</v>
      </c>
      <c r="D2935">
        <v>10271817</v>
      </c>
      <c r="E2935" t="s">
        <v>180</v>
      </c>
      <c r="F2935">
        <v>66115081</v>
      </c>
      <c r="G2935" t="s">
        <v>2810</v>
      </c>
      <c r="H2935" t="s">
        <v>5407</v>
      </c>
      <c r="I2935" s="1">
        <v>46150</v>
      </c>
      <c r="J2935" s="1">
        <v>1</v>
      </c>
      <c r="K2935">
        <v>109</v>
      </c>
    </row>
    <row r="2936" spans="1:11" x14ac:dyDescent="0.75">
      <c r="A2936" t="s">
        <v>10</v>
      </c>
      <c r="B2936" t="s">
        <v>11</v>
      </c>
      <c r="C2936" t="s">
        <v>22</v>
      </c>
      <c r="D2936">
        <v>10271817</v>
      </c>
      <c r="E2936" t="s">
        <v>180</v>
      </c>
      <c r="F2936">
        <v>66115172</v>
      </c>
      <c r="G2936" t="s">
        <v>1739</v>
      </c>
      <c r="H2936" t="s">
        <v>5407</v>
      </c>
      <c r="I2936" s="1">
        <v>46161</v>
      </c>
      <c r="J2936" s="1">
        <v>1</v>
      </c>
      <c r="K2936">
        <v>25</v>
      </c>
    </row>
    <row r="2937" spans="1:11" x14ac:dyDescent="0.75">
      <c r="A2937" t="s">
        <v>10</v>
      </c>
      <c r="B2937" t="s">
        <v>11</v>
      </c>
      <c r="C2937" t="s">
        <v>22</v>
      </c>
      <c r="D2937">
        <v>10271817</v>
      </c>
      <c r="E2937" t="s">
        <v>180</v>
      </c>
      <c r="F2937">
        <v>66115173</v>
      </c>
      <c r="G2937" t="s">
        <v>834</v>
      </c>
      <c r="H2937" t="s">
        <v>5407</v>
      </c>
      <c r="I2937" s="1">
        <v>46161</v>
      </c>
      <c r="J2937" s="1">
        <v>1</v>
      </c>
      <c r="K2937">
        <v>28</v>
      </c>
    </row>
    <row r="2938" spans="1:11" x14ac:dyDescent="0.75">
      <c r="A2938" t="s">
        <v>10</v>
      </c>
      <c r="B2938" t="s">
        <v>11</v>
      </c>
      <c r="C2938" t="s">
        <v>22</v>
      </c>
      <c r="D2938">
        <v>10271817</v>
      </c>
      <c r="E2938" t="s">
        <v>180</v>
      </c>
      <c r="F2938">
        <v>66115174</v>
      </c>
      <c r="G2938" t="s">
        <v>1015</v>
      </c>
      <c r="H2938" t="s">
        <v>5407</v>
      </c>
      <c r="I2938" s="1">
        <v>46161</v>
      </c>
      <c r="J2938" s="1">
        <v>1</v>
      </c>
      <c r="K2938">
        <v>17</v>
      </c>
    </row>
    <row r="2939" spans="1:11" x14ac:dyDescent="0.75">
      <c r="A2939" t="s">
        <v>10</v>
      </c>
      <c r="B2939" t="s">
        <v>11</v>
      </c>
      <c r="C2939" t="s">
        <v>22</v>
      </c>
      <c r="D2939">
        <v>10271817</v>
      </c>
      <c r="E2939" t="s">
        <v>180</v>
      </c>
      <c r="F2939">
        <v>66115175</v>
      </c>
      <c r="G2939" t="s">
        <v>3138</v>
      </c>
      <c r="H2939" t="s">
        <v>5407</v>
      </c>
      <c r="I2939" s="1">
        <v>46161</v>
      </c>
      <c r="J2939" s="1">
        <v>1</v>
      </c>
      <c r="K2939">
        <v>25</v>
      </c>
    </row>
    <row r="2940" spans="1:11" x14ac:dyDescent="0.75">
      <c r="A2940" t="s">
        <v>10</v>
      </c>
      <c r="B2940" t="s">
        <v>11</v>
      </c>
      <c r="C2940" t="s">
        <v>22</v>
      </c>
      <c r="D2940">
        <v>10271817</v>
      </c>
      <c r="E2940" t="s">
        <v>180</v>
      </c>
      <c r="F2940">
        <v>66115252</v>
      </c>
      <c r="G2940" t="s">
        <v>4198</v>
      </c>
      <c r="H2940" t="s">
        <v>5407</v>
      </c>
      <c r="I2940" s="1">
        <v>46165</v>
      </c>
      <c r="J2940" s="1">
        <v>1</v>
      </c>
      <c r="K2940">
        <v>0</v>
      </c>
    </row>
    <row r="2941" spans="1:11" x14ac:dyDescent="0.75">
      <c r="A2941" t="s">
        <v>10</v>
      </c>
      <c r="B2941" t="s">
        <v>11</v>
      </c>
      <c r="C2941" t="s">
        <v>22</v>
      </c>
      <c r="D2941">
        <v>10271817</v>
      </c>
      <c r="E2941" t="s">
        <v>180</v>
      </c>
      <c r="F2941">
        <v>66115254</v>
      </c>
      <c r="G2941" t="s">
        <v>4788</v>
      </c>
      <c r="H2941" t="s">
        <v>5407</v>
      </c>
      <c r="I2941" s="1">
        <v>46165</v>
      </c>
      <c r="J2941" s="1">
        <v>1</v>
      </c>
      <c r="K2941">
        <v>10</v>
      </c>
    </row>
    <row r="2942" spans="1:11" x14ac:dyDescent="0.75">
      <c r="A2942" t="s">
        <v>10</v>
      </c>
      <c r="B2942" t="s">
        <v>11</v>
      </c>
      <c r="C2942" t="s">
        <v>22</v>
      </c>
      <c r="D2942">
        <v>10271817</v>
      </c>
      <c r="E2942" t="s">
        <v>180</v>
      </c>
      <c r="F2942">
        <v>66115255</v>
      </c>
      <c r="G2942" t="s">
        <v>2909</v>
      </c>
      <c r="H2942" t="s">
        <v>5407</v>
      </c>
      <c r="I2942" s="1">
        <v>46175</v>
      </c>
      <c r="J2942" s="1">
        <v>1</v>
      </c>
      <c r="K2942">
        <v>14</v>
      </c>
    </row>
    <row r="2943" spans="1:11" x14ac:dyDescent="0.75">
      <c r="A2943" t="s">
        <v>10</v>
      </c>
      <c r="B2943" t="s">
        <v>11</v>
      </c>
      <c r="C2943" t="s">
        <v>22</v>
      </c>
      <c r="D2943">
        <v>10271817</v>
      </c>
      <c r="E2943" t="s">
        <v>180</v>
      </c>
      <c r="F2943">
        <v>66115256</v>
      </c>
      <c r="G2943" t="s">
        <v>3384</v>
      </c>
      <c r="H2943" t="s">
        <v>5407</v>
      </c>
      <c r="I2943" s="1">
        <v>46165</v>
      </c>
      <c r="J2943" s="1">
        <v>1</v>
      </c>
      <c r="K2943">
        <v>10</v>
      </c>
    </row>
    <row r="2944" spans="1:11" x14ac:dyDescent="0.75">
      <c r="A2944" t="s">
        <v>10</v>
      </c>
      <c r="B2944" t="s">
        <v>11</v>
      </c>
      <c r="C2944" t="s">
        <v>22</v>
      </c>
      <c r="D2944">
        <v>10271817</v>
      </c>
      <c r="E2944" t="s">
        <v>180</v>
      </c>
      <c r="F2944">
        <v>66115401</v>
      </c>
      <c r="G2944" t="s">
        <v>1808</v>
      </c>
      <c r="H2944" t="s">
        <v>5407</v>
      </c>
      <c r="I2944" s="1">
        <v>46175</v>
      </c>
      <c r="J2944" s="1">
        <v>1</v>
      </c>
      <c r="K2944">
        <v>1877</v>
      </c>
    </row>
    <row r="2945" spans="1:11" x14ac:dyDescent="0.75">
      <c r="A2945" t="s">
        <v>10</v>
      </c>
      <c r="B2945" t="s">
        <v>11</v>
      </c>
      <c r="C2945" t="s">
        <v>22</v>
      </c>
      <c r="D2945">
        <v>10271817</v>
      </c>
      <c r="E2945" t="s">
        <v>180</v>
      </c>
      <c r="F2945">
        <v>66150022</v>
      </c>
      <c r="G2945" t="s">
        <v>3401</v>
      </c>
      <c r="H2945" t="s">
        <v>5413</v>
      </c>
      <c r="I2945" s="1">
        <v>44652</v>
      </c>
      <c r="J2945" s="1">
        <v>1</v>
      </c>
      <c r="K2945">
        <v>6695</v>
      </c>
    </row>
    <row r="2946" spans="1:11" x14ac:dyDescent="0.75">
      <c r="A2946" t="s">
        <v>10</v>
      </c>
      <c r="B2946" t="s">
        <v>11</v>
      </c>
      <c r="C2946" t="s">
        <v>22</v>
      </c>
      <c r="D2946">
        <v>10271817</v>
      </c>
      <c r="E2946" t="s">
        <v>180</v>
      </c>
      <c r="F2946">
        <v>66151172</v>
      </c>
      <c r="G2946" t="s">
        <v>2358</v>
      </c>
      <c r="H2946" t="s">
        <v>5407</v>
      </c>
      <c r="I2946" s="1">
        <v>44256</v>
      </c>
      <c r="J2946" s="1">
        <v>1</v>
      </c>
      <c r="K2946">
        <v>393</v>
      </c>
    </row>
    <row r="2947" spans="1:11" x14ac:dyDescent="0.75">
      <c r="A2947" t="s">
        <v>10</v>
      </c>
      <c r="B2947" t="s">
        <v>11</v>
      </c>
      <c r="C2947" t="s">
        <v>22</v>
      </c>
      <c r="D2947">
        <v>10271817</v>
      </c>
      <c r="E2947" t="s">
        <v>180</v>
      </c>
      <c r="F2947">
        <v>66151295</v>
      </c>
      <c r="G2947" t="s">
        <v>3612</v>
      </c>
      <c r="H2947" t="s">
        <v>5397</v>
      </c>
      <c r="I2947" s="1">
        <v>44256</v>
      </c>
      <c r="J2947" s="1">
        <v>1</v>
      </c>
      <c r="K2947">
        <v>440</v>
      </c>
    </row>
    <row r="2948" spans="1:11" x14ac:dyDescent="0.75">
      <c r="A2948" t="s">
        <v>10</v>
      </c>
      <c r="B2948" t="s">
        <v>11</v>
      </c>
      <c r="C2948" t="s">
        <v>22</v>
      </c>
      <c r="D2948">
        <v>10271817</v>
      </c>
      <c r="E2948" t="s">
        <v>180</v>
      </c>
      <c r="F2948">
        <v>66151481</v>
      </c>
      <c r="G2948" t="s">
        <v>930</v>
      </c>
      <c r="H2948" t="s">
        <v>5407</v>
      </c>
      <c r="I2948" s="1">
        <v>45195</v>
      </c>
      <c r="J2948" s="1">
        <v>1</v>
      </c>
      <c r="K2948">
        <v>5</v>
      </c>
    </row>
    <row r="2949" spans="1:11" x14ac:dyDescent="0.75">
      <c r="A2949" t="s">
        <v>10</v>
      </c>
      <c r="B2949" t="s">
        <v>11</v>
      </c>
      <c r="C2949" t="s">
        <v>22</v>
      </c>
      <c r="D2949">
        <v>10271817</v>
      </c>
      <c r="E2949" t="s">
        <v>180</v>
      </c>
      <c r="F2949">
        <v>66151528</v>
      </c>
      <c r="G2949" t="s">
        <v>307</v>
      </c>
      <c r="H2949" t="s">
        <v>5397</v>
      </c>
      <c r="I2949" s="1">
        <v>44378</v>
      </c>
      <c r="J2949" s="1">
        <v>1</v>
      </c>
      <c r="K2949">
        <v>0</v>
      </c>
    </row>
    <row r="2950" spans="1:11" x14ac:dyDescent="0.75">
      <c r="A2950" t="s">
        <v>10</v>
      </c>
      <c r="B2950" t="s">
        <v>11</v>
      </c>
      <c r="C2950" t="s">
        <v>22</v>
      </c>
      <c r="D2950">
        <v>10271817</v>
      </c>
      <c r="E2950" t="s">
        <v>180</v>
      </c>
      <c r="F2950">
        <v>66151767</v>
      </c>
      <c r="G2950" t="s">
        <v>2062</v>
      </c>
      <c r="H2950" t="s">
        <v>5407</v>
      </c>
      <c r="I2950" s="1">
        <v>45280</v>
      </c>
      <c r="J2950" s="1">
        <v>1</v>
      </c>
      <c r="K2950">
        <v>300</v>
      </c>
    </row>
    <row r="2951" spans="1:11" x14ac:dyDescent="0.75">
      <c r="A2951" t="s">
        <v>10</v>
      </c>
      <c r="B2951" t="s">
        <v>11</v>
      </c>
      <c r="C2951" t="s">
        <v>22</v>
      </c>
      <c r="D2951">
        <v>10271817</v>
      </c>
      <c r="E2951" t="s">
        <v>180</v>
      </c>
      <c r="F2951">
        <v>66151768</v>
      </c>
      <c r="G2951" t="s">
        <v>2489</v>
      </c>
      <c r="H2951" t="s">
        <v>5407</v>
      </c>
      <c r="I2951" s="1">
        <v>46154</v>
      </c>
      <c r="J2951" s="1">
        <v>1</v>
      </c>
      <c r="K2951">
        <v>155</v>
      </c>
    </row>
    <row r="2952" spans="1:11" x14ac:dyDescent="0.75">
      <c r="A2952" t="s">
        <v>10</v>
      </c>
      <c r="B2952" t="s">
        <v>11</v>
      </c>
      <c r="C2952" t="s">
        <v>22</v>
      </c>
      <c r="D2952">
        <v>10271817</v>
      </c>
      <c r="E2952" t="s">
        <v>180</v>
      </c>
      <c r="F2952">
        <v>66151900</v>
      </c>
      <c r="G2952" t="s">
        <v>813</v>
      </c>
      <c r="H2952" t="s">
        <v>5407</v>
      </c>
      <c r="I2952" s="1">
        <v>45792</v>
      </c>
      <c r="J2952" s="1">
        <v>1</v>
      </c>
      <c r="K2952">
        <v>217</v>
      </c>
    </row>
    <row r="2953" spans="1:11" x14ac:dyDescent="0.75">
      <c r="A2953" t="s">
        <v>10</v>
      </c>
      <c r="B2953" t="s">
        <v>11</v>
      </c>
      <c r="C2953" t="s">
        <v>22</v>
      </c>
      <c r="D2953">
        <v>10271817</v>
      </c>
      <c r="E2953" t="s">
        <v>180</v>
      </c>
      <c r="F2953">
        <v>66151908</v>
      </c>
      <c r="G2953" t="s">
        <v>4482</v>
      </c>
      <c r="H2953" t="s">
        <v>5407</v>
      </c>
      <c r="I2953" s="1">
        <v>46133</v>
      </c>
      <c r="J2953" s="1">
        <v>1</v>
      </c>
      <c r="K2953">
        <v>77</v>
      </c>
    </row>
    <row r="2954" spans="1:11" x14ac:dyDescent="0.75">
      <c r="A2954" t="s">
        <v>10</v>
      </c>
      <c r="B2954" t="s">
        <v>11</v>
      </c>
      <c r="C2954" t="s">
        <v>22</v>
      </c>
      <c r="D2954">
        <v>10271817</v>
      </c>
      <c r="E2954" t="s">
        <v>180</v>
      </c>
      <c r="F2954">
        <v>66152092</v>
      </c>
      <c r="G2954" t="s">
        <v>4814</v>
      </c>
      <c r="H2954" t="s">
        <v>5407</v>
      </c>
      <c r="I2954" s="1">
        <v>44835</v>
      </c>
      <c r="J2954" s="1">
        <v>1</v>
      </c>
      <c r="K2954">
        <v>169</v>
      </c>
    </row>
    <row r="2955" spans="1:11" x14ac:dyDescent="0.75">
      <c r="A2955" t="s">
        <v>10</v>
      </c>
      <c r="B2955" t="s">
        <v>11</v>
      </c>
      <c r="C2955" t="s">
        <v>22</v>
      </c>
      <c r="D2955">
        <v>10271817</v>
      </c>
      <c r="E2955" t="s">
        <v>180</v>
      </c>
      <c r="F2955">
        <v>66152156</v>
      </c>
      <c r="G2955" t="s">
        <v>3926</v>
      </c>
      <c r="H2955" t="s">
        <v>5407</v>
      </c>
      <c r="I2955" s="1">
        <v>45463</v>
      </c>
      <c r="J2955" s="1">
        <v>1</v>
      </c>
      <c r="K2955">
        <v>725</v>
      </c>
    </row>
    <row r="2956" spans="1:11" x14ac:dyDescent="0.75">
      <c r="A2956" t="s">
        <v>10</v>
      </c>
      <c r="B2956" t="s">
        <v>11</v>
      </c>
      <c r="C2956" t="s">
        <v>22</v>
      </c>
      <c r="D2956">
        <v>10271817</v>
      </c>
      <c r="E2956" t="s">
        <v>180</v>
      </c>
      <c r="F2956">
        <v>66152243</v>
      </c>
      <c r="G2956" t="s">
        <v>3885</v>
      </c>
      <c r="H2956" t="s">
        <v>5407</v>
      </c>
      <c r="I2956" s="1">
        <v>46154</v>
      </c>
      <c r="J2956" s="1">
        <v>1</v>
      </c>
      <c r="K2956">
        <v>41</v>
      </c>
    </row>
    <row r="2957" spans="1:11" x14ac:dyDescent="0.75">
      <c r="A2957" t="s">
        <v>10</v>
      </c>
      <c r="B2957" t="s">
        <v>11</v>
      </c>
      <c r="C2957" t="s">
        <v>22</v>
      </c>
      <c r="D2957">
        <v>10271817</v>
      </c>
      <c r="E2957" t="s">
        <v>180</v>
      </c>
      <c r="F2957">
        <v>66152284</v>
      </c>
      <c r="G2957" t="s">
        <v>3637</v>
      </c>
      <c r="H2957" t="s">
        <v>5406</v>
      </c>
      <c r="I2957" s="1">
        <v>45468</v>
      </c>
      <c r="J2957" s="1">
        <v>1</v>
      </c>
      <c r="K2957">
        <v>529</v>
      </c>
    </row>
    <row r="2958" spans="1:11" x14ac:dyDescent="0.75">
      <c r="A2958" t="s">
        <v>10</v>
      </c>
      <c r="B2958" t="s">
        <v>11</v>
      </c>
      <c r="C2958" t="s">
        <v>22</v>
      </c>
      <c r="D2958">
        <v>10271817</v>
      </c>
      <c r="E2958" t="s">
        <v>180</v>
      </c>
      <c r="F2958">
        <v>66152361</v>
      </c>
      <c r="G2958" t="s">
        <v>7061</v>
      </c>
      <c r="H2958" t="s">
        <v>5407</v>
      </c>
      <c r="I2958" s="1">
        <v>45699</v>
      </c>
      <c r="J2958" s="1">
        <v>1</v>
      </c>
      <c r="K2958">
        <v>97</v>
      </c>
    </row>
    <row r="2959" spans="1:11" x14ac:dyDescent="0.75">
      <c r="A2959" t="s">
        <v>10</v>
      </c>
      <c r="B2959" t="s">
        <v>11</v>
      </c>
      <c r="C2959" t="s">
        <v>22</v>
      </c>
      <c r="D2959">
        <v>10271817</v>
      </c>
      <c r="E2959" t="s">
        <v>180</v>
      </c>
      <c r="F2959">
        <v>66152368</v>
      </c>
      <c r="G2959" t="s">
        <v>2365</v>
      </c>
      <c r="H2959" t="s">
        <v>5407</v>
      </c>
      <c r="I2959" s="1">
        <v>45096</v>
      </c>
      <c r="J2959" s="1">
        <v>1</v>
      </c>
      <c r="K2959">
        <v>183</v>
      </c>
    </row>
    <row r="2960" spans="1:11" x14ac:dyDescent="0.75">
      <c r="A2960" t="s">
        <v>10</v>
      </c>
      <c r="B2960" t="s">
        <v>11</v>
      </c>
      <c r="C2960" t="s">
        <v>22</v>
      </c>
      <c r="D2960">
        <v>10271817</v>
      </c>
      <c r="E2960" t="s">
        <v>180</v>
      </c>
      <c r="F2960">
        <v>66152850</v>
      </c>
      <c r="G2960" t="s">
        <v>509</v>
      </c>
      <c r="H2960" t="s">
        <v>5407</v>
      </c>
      <c r="I2960" s="1">
        <v>45363</v>
      </c>
      <c r="J2960" s="1">
        <v>1</v>
      </c>
      <c r="K2960">
        <v>284</v>
      </c>
    </row>
    <row r="2961" spans="1:11" x14ac:dyDescent="0.75">
      <c r="A2961" t="s">
        <v>10</v>
      </c>
      <c r="B2961" t="s">
        <v>11</v>
      </c>
      <c r="C2961" t="s">
        <v>22</v>
      </c>
      <c r="D2961">
        <v>10271817</v>
      </c>
      <c r="E2961" t="s">
        <v>180</v>
      </c>
      <c r="F2961">
        <v>66153218</v>
      </c>
      <c r="G2961" t="s">
        <v>3740</v>
      </c>
      <c r="H2961" t="s">
        <v>5407</v>
      </c>
      <c r="I2961" s="1">
        <v>46133</v>
      </c>
      <c r="J2961" s="1">
        <v>1</v>
      </c>
      <c r="K2961">
        <v>89</v>
      </c>
    </row>
    <row r="2962" spans="1:11" x14ac:dyDescent="0.75">
      <c r="A2962" t="s">
        <v>10</v>
      </c>
      <c r="B2962" t="s">
        <v>11</v>
      </c>
      <c r="C2962" t="s">
        <v>22</v>
      </c>
      <c r="D2962">
        <v>10271817</v>
      </c>
      <c r="E2962" t="s">
        <v>180</v>
      </c>
      <c r="F2962">
        <v>66153360</v>
      </c>
      <c r="G2962" t="s">
        <v>4409</v>
      </c>
      <c r="H2962" t="s">
        <v>5407</v>
      </c>
      <c r="I2962" s="1">
        <v>45727</v>
      </c>
      <c r="J2962" s="1">
        <v>1</v>
      </c>
      <c r="K2962">
        <v>510</v>
      </c>
    </row>
    <row r="2963" spans="1:11" x14ac:dyDescent="0.75">
      <c r="A2963" t="s">
        <v>10</v>
      </c>
      <c r="B2963" t="s">
        <v>11</v>
      </c>
      <c r="C2963" t="s">
        <v>22</v>
      </c>
      <c r="D2963">
        <v>10271817</v>
      </c>
      <c r="E2963" t="s">
        <v>180</v>
      </c>
      <c r="F2963">
        <v>66153470</v>
      </c>
      <c r="G2963" t="s">
        <v>2968</v>
      </c>
      <c r="H2963" t="s">
        <v>5407</v>
      </c>
      <c r="I2963" s="1">
        <v>46154</v>
      </c>
      <c r="J2963" s="1">
        <v>1</v>
      </c>
      <c r="K2963">
        <v>150</v>
      </c>
    </row>
    <row r="2964" spans="1:11" x14ac:dyDescent="0.75">
      <c r="A2964" t="s">
        <v>10</v>
      </c>
      <c r="B2964" t="s">
        <v>11</v>
      </c>
      <c r="C2964" t="s">
        <v>22</v>
      </c>
      <c r="D2964">
        <v>10271817</v>
      </c>
      <c r="E2964" t="s">
        <v>180</v>
      </c>
      <c r="F2964">
        <v>66153525</v>
      </c>
      <c r="G2964" t="s">
        <v>4944</v>
      </c>
      <c r="H2964" t="s">
        <v>5407</v>
      </c>
      <c r="I2964" s="1">
        <v>46129</v>
      </c>
      <c r="J2964" s="1">
        <v>1</v>
      </c>
      <c r="K2964">
        <v>10</v>
      </c>
    </row>
    <row r="2965" spans="1:11" x14ac:dyDescent="0.75">
      <c r="A2965" t="s">
        <v>10</v>
      </c>
      <c r="B2965" t="s">
        <v>11</v>
      </c>
      <c r="C2965" t="s">
        <v>22</v>
      </c>
      <c r="D2965">
        <v>10271817</v>
      </c>
      <c r="E2965" t="s">
        <v>180</v>
      </c>
      <c r="F2965">
        <v>66153570</v>
      </c>
      <c r="G2965" t="s">
        <v>4761</v>
      </c>
      <c r="H2965" t="s">
        <v>5407</v>
      </c>
      <c r="I2965" s="1">
        <v>44501</v>
      </c>
      <c r="J2965" s="1">
        <v>1</v>
      </c>
      <c r="K2965">
        <v>204</v>
      </c>
    </row>
    <row r="2966" spans="1:11" x14ac:dyDescent="0.75">
      <c r="A2966" t="s">
        <v>10</v>
      </c>
      <c r="B2966" t="s">
        <v>11</v>
      </c>
      <c r="C2966" t="s">
        <v>22</v>
      </c>
      <c r="D2966">
        <v>10271817</v>
      </c>
      <c r="E2966" t="s">
        <v>180</v>
      </c>
      <c r="F2966">
        <v>66153573</v>
      </c>
      <c r="G2966" t="s">
        <v>2568</v>
      </c>
      <c r="H2966" t="s">
        <v>5407</v>
      </c>
      <c r="I2966" s="1">
        <v>44810</v>
      </c>
      <c r="J2966" s="1">
        <v>1</v>
      </c>
      <c r="K2966">
        <v>475</v>
      </c>
    </row>
    <row r="2967" spans="1:11" x14ac:dyDescent="0.75">
      <c r="A2967" t="s">
        <v>10</v>
      </c>
      <c r="B2967" t="s">
        <v>11</v>
      </c>
      <c r="C2967" t="s">
        <v>22</v>
      </c>
      <c r="D2967">
        <v>10271817</v>
      </c>
      <c r="E2967" t="s">
        <v>180</v>
      </c>
      <c r="F2967">
        <v>66153577</v>
      </c>
      <c r="G2967" t="s">
        <v>2069</v>
      </c>
      <c r="H2967" t="s">
        <v>5407</v>
      </c>
      <c r="I2967" s="1">
        <v>44835</v>
      </c>
      <c r="J2967" s="1">
        <v>1</v>
      </c>
      <c r="K2967">
        <v>15</v>
      </c>
    </row>
    <row r="2968" spans="1:11" x14ac:dyDescent="0.75">
      <c r="A2968" t="s">
        <v>10</v>
      </c>
      <c r="B2968" t="s">
        <v>11</v>
      </c>
      <c r="C2968" t="s">
        <v>22</v>
      </c>
      <c r="D2968">
        <v>10271817</v>
      </c>
      <c r="E2968" t="s">
        <v>180</v>
      </c>
      <c r="F2968">
        <v>66153579</v>
      </c>
      <c r="G2968" t="s">
        <v>2006</v>
      </c>
      <c r="H2968" t="s">
        <v>5407</v>
      </c>
      <c r="I2968" s="1">
        <v>44896</v>
      </c>
      <c r="J2968" s="1">
        <v>1</v>
      </c>
      <c r="K2968">
        <v>5</v>
      </c>
    </row>
    <row r="2969" spans="1:11" x14ac:dyDescent="0.75">
      <c r="A2969" t="s">
        <v>10</v>
      </c>
      <c r="B2969" t="s">
        <v>11</v>
      </c>
      <c r="C2969" t="s">
        <v>22</v>
      </c>
      <c r="D2969">
        <v>10271817</v>
      </c>
      <c r="E2969" t="s">
        <v>180</v>
      </c>
      <c r="F2969">
        <v>66153681</v>
      </c>
      <c r="G2969" t="s">
        <v>2555</v>
      </c>
      <c r="H2969" t="s">
        <v>5407</v>
      </c>
      <c r="I2969" s="1">
        <v>44501</v>
      </c>
      <c r="J2969" s="1">
        <v>1</v>
      </c>
      <c r="K2969">
        <v>150</v>
      </c>
    </row>
    <row r="2970" spans="1:11" x14ac:dyDescent="0.75">
      <c r="A2970" t="s">
        <v>10</v>
      </c>
      <c r="B2970" t="s">
        <v>11</v>
      </c>
      <c r="C2970" t="s">
        <v>22</v>
      </c>
      <c r="D2970">
        <v>10271817</v>
      </c>
      <c r="E2970" t="s">
        <v>180</v>
      </c>
      <c r="F2970">
        <v>66153683</v>
      </c>
      <c r="G2970" t="s">
        <v>1886</v>
      </c>
      <c r="H2970" t="s">
        <v>5407</v>
      </c>
      <c r="I2970" s="1">
        <v>44470</v>
      </c>
      <c r="J2970" s="1">
        <v>1</v>
      </c>
      <c r="K2970">
        <v>102</v>
      </c>
    </row>
    <row r="2971" spans="1:11" x14ac:dyDescent="0.75">
      <c r="A2971" t="s">
        <v>10</v>
      </c>
      <c r="B2971" t="s">
        <v>11</v>
      </c>
      <c r="C2971" t="s">
        <v>22</v>
      </c>
      <c r="D2971">
        <v>10271817</v>
      </c>
      <c r="E2971" t="s">
        <v>180</v>
      </c>
      <c r="F2971">
        <v>66153835</v>
      </c>
      <c r="G2971" t="s">
        <v>3631</v>
      </c>
      <c r="H2971" t="s">
        <v>5407</v>
      </c>
      <c r="I2971" s="1">
        <v>44896</v>
      </c>
      <c r="J2971" s="1">
        <v>1</v>
      </c>
      <c r="K2971">
        <v>145</v>
      </c>
    </row>
    <row r="2972" spans="1:11" x14ac:dyDescent="0.75">
      <c r="A2972" t="s">
        <v>10</v>
      </c>
      <c r="B2972" t="s">
        <v>11</v>
      </c>
      <c r="C2972" t="s">
        <v>22</v>
      </c>
      <c r="D2972">
        <v>10271817</v>
      </c>
      <c r="E2972" t="s">
        <v>180</v>
      </c>
      <c r="F2972">
        <v>66153842</v>
      </c>
      <c r="G2972" t="s">
        <v>2616</v>
      </c>
      <c r="H2972" t="s">
        <v>5407</v>
      </c>
      <c r="I2972" s="1">
        <v>44682</v>
      </c>
      <c r="J2972" s="1">
        <v>1</v>
      </c>
      <c r="K2972">
        <v>60</v>
      </c>
    </row>
    <row r="2973" spans="1:11" x14ac:dyDescent="0.75">
      <c r="A2973" t="s">
        <v>10</v>
      </c>
      <c r="B2973" t="s">
        <v>11</v>
      </c>
      <c r="C2973" t="s">
        <v>22</v>
      </c>
      <c r="D2973">
        <v>10271817</v>
      </c>
      <c r="E2973" t="s">
        <v>180</v>
      </c>
      <c r="F2973">
        <v>66153923</v>
      </c>
      <c r="G2973" t="s">
        <v>1586</v>
      </c>
      <c r="H2973" t="s">
        <v>5407</v>
      </c>
      <c r="I2973" s="1">
        <v>46133</v>
      </c>
      <c r="J2973" s="1">
        <v>1</v>
      </c>
      <c r="K2973">
        <v>6</v>
      </c>
    </row>
    <row r="2974" spans="1:11" x14ac:dyDescent="0.75">
      <c r="A2974" t="s">
        <v>10</v>
      </c>
      <c r="B2974" t="s">
        <v>11</v>
      </c>
      <c r="C2974" t="s">
        <v>22</v>
      </c>
      <c r="D2974">
        <v>10271817</v>
      </c>
      <c r="E2974" t="s">
        <v>180</v>
      </c>
      <c r="F2974">
        <v>66154016</v>
      </c>
      <c r="G2974" t="s">
        <v>3893</v>
      </c>
      <c r="H2974" t="s">
        <v>5407</v>
      </c>
      <c r="I2974" s="1">
        <v>46133</v>
      </c>
      <c r="J2974" s="1">
        <v>1</v>
      </c>
      <c r="K2974">
        <v>84</v>
      </c>
    </row>
    <row r="2975" spans="1:11" x14ac:dyDescent="0.75">
      <c r="A2975" t="s">
        <v>10</v>
      </c>
      <c r="B2975" t="s">
        <v>11</v>
      </c>
      <c r="C2975" t="s">
        <v>22</v>
      </c>
      <c r="D2975">
        <v>10271817</v>
      </c>
      <c r="E2975" t="s">
        <v>180</v>
      </c>
      <c r="F2975">
        <v>66154088</v>
      </c>
      <c r="G2975" t="s">
        <v>3856</v>
      </c>
      <c r="H2975" t="s">
        <v>5407</v>
      </c>
      <c r="I2975" s="1">
        <v>44866</v>
      </c>
      <c r="J2975" s="1">
        <v>1</v>
      </c>
      <c r="K2975">
        <v>25</v>
      </c>
    </row>
    <row r="2976" spans="1:11" x14ac:dyDescent="0.75">
      <c r="A2976" t="s">
        <v>10</v>
      </c>
      <c r="B2976" t="s">
        <v>11</v>
      </c>
      <c r="C2976" t="s">
        <v>22</v>
      </c>
      <c r="D2976">
        <v>10271817</v>
      </c>
      <c r="E2976" t="s">
        <v>180</v>
      </c>
      <c r="F2976">
        <v>66154089</v>
      </c>
      <c r="G2976" t="s">
        <v>1784</v>
      </c>
      <c r="H2976" t="s">
        <v>5407</v>
      </c>
      <c r="I2976" s="1">
        <v>44986</v>
      </c>
      <c r="J2976" s="1">
        <v>1</v>
      </c>
      <c r="K2976">
        <v>444</v>
      </c>
    </row>
    <row r="2977" spans="1:11" x14ac:dyDescent="0.75">
      <c r="A2977" t="s">
        <v>10</v>
      </c>
      <c r="B2977" t="s">
        <v>11</v>
      </c>
      <c r="C2977" t="s">
        <v>22</v>
      </c>
      <c r="D2977">
        <v>10271817</v>
      </c>
      <c r="E2977" t="s">
        <v>180</v>
      </c>
      <c r="F2977">
        <v>66154134</v>
      </c>
      <c r="G2977" t="s">
        <v>967</v>
      </c>
      <c r="H2977" t="s">
        <v>5407</v>
      </c>
      <c r="I2977" s="1">
        <v>44256</v>
      </c>
      <c r="J2977" s="1">
        <v>1</v>
      </c>
      <c r="K2977">
        <v>7</v>
      </c>
    </row>
    <row r="2978" spans="1:11" x14ac:dyDescent="0.75">
      <c r="A2978" t="s">
        <v>10</v>
      </c>
      <c r="B2978" t="s">
        <v>11</v>
      </c>
      <c r="C2978" t="s">
        <v>22</v>
      </c>
      <c r="D2978">
        <v>10271817</v>
      </c>
      <c r="E2978" t="s">
        <v>180</v>
      </c>
      <c r="F2978">
        <v>66154357</v>
      </c>
      <c r="G2978" t="s">
        <v>2846</v>
      </c>
      <c r="H2978" t="s">
        <v>5407</v>
      </c>
      <c r="I2978" s="1">
        <v>44409</v>
      </c>
      <c r="J2978" s="1">
        <v>1</v>
      </c>
      <c r="K2978">
        <v>100</v>
      </c>
    </row>
    <row r="2979" spans="1:11" x14ac:dyDescent="0.75">
      <c r="A2979" t="s">
        <v>10</v>
      </c>
      <c r="B2979" t="s">
        <v>11</v>
      </c>
      <c r="C2979" t="s">
        <v>22</v>
      </c>
      <c r="D2979">
        <v>10271817</v>
      </c>
      <c r="E2979" t="s">
        <v>180</v>
      </c>
      <c r="F2979">
        <v>66154360</v>
      </c>
      <c r="G2979" t="s">
        <v>2381</v>
      </c>
      <c r="H2979" t="s">
        <v>5407</v>
      </c>
      <c r="I2979" s="1">
        <v>45560</v>
      </c>
      <c r="J2979" s="1">
        <v>1</v>
      </c>
      <c r="K2979">
        <v>254</v>
      </c>
    </row>
    <row r="2980" spans="1:11" x14ac:dyDescent="0.75">
      <c r="A2980" t="s">
        <v>10</v>
      </c>
      <c r="B2980" t="s">
        <v>11</v>
      </c>
      <c r="C2980" t="s">
        <v>22</v>
      </c>
      <c r="D2980">
        <v>10271817</v>
      </c>
      <c r="E2980" t="s">
        <v>180</v>
      </c>
      <c r="F2980">
        <v>66154394</v>
      </c>
      <c r="G2980" t="s">
        <v>3738</v>
      </c>
      <c r="H2980" t="s">
        <v>5407</v>
      </c>
      <c r="I2980" s="1">
        <v>46133</v>
      </c>
      <c r="J2980" s="1">
        <v>1</v>
      </c>
      <c r="K2980">
        <v>105</v>
      </c>
    </row>
    <row r="2981" spans="1:11" x14ac:dyDescent="0.75">
      <c r="A2981" t="s">
        <v>10</v>
      </c>
      <c r="B2981" t="s">
        <v>11</v>
      </c>
      <c r="C2981" t="s">
        <v>22</v>
      </c>
      <c r="D2981">
        <v>10271817</v>
      </c>
      <c r="E2981" t="s">
        <v>180</v>
      </c>
      <c r="F2981">
        <v>66154398</v>
      </c>
      <c r="G2981" t="s">
        <v>4757</v>
      </c>
      <c r="H2981" t="s">
        <v>5407</v>
      </c>
      <c r="I2981" s="1">
        <v>44713</v>
      </c>
      <c r="J2981" s="1">
        <v>1</v>
      </c>
      <c r="K2981">
        <v>15</v>
      </c>
    </row>
    <row r="2982" spans="1:11" x14ac:dyDescent="0.75">
      <c r="A2982" t="s">
        <v>10</v>
      </c>
      <c r="B2982" t="s">
        <v>11</v>
      </c>
      <c r="C2982" t="s">
        <v>22</v>
      </c>
      <c r="D2982">
        <v>10271817</v>
      </c>
      <c r="E2982" t="s">
        <v>180</v>
      </c>
      <c r="F2982">
        <v>66154586</v>
      </c>
      <c r="G2982" t="s">
        <v>3663</v>
      </c>
      <c r="H2982" t="s">
        <v>5407</v>
      </c>
      <c r="I2982" s="1">
        <v>45372</v>
      </c>
      <c r="J2982" s="1">
        <v>1</v>
      </c>
      <c r="K2982">
        <v>63</v>
      </c>
    </row>
    <row r="2983" spans="1:11" x14ac:dyDescent="0.75">
      <c r="A2983" t="s">
        <v>10</v>
      </c>
      <c r="B2983" t="s">
        <v>11</v>
      </c>
      <c r="C2983" t="s">
        <v>22</v>
      </c>
      <c r="D2983">
        <v>10271817</v>
      </c>
      <c r="E2983" t="s">
        <v>180</v>
      </c>
      <c r="F2983">
        <v>66155952</v>
      </c>
      <c r="G2983" t="s">
        <v>2006</v>
      </c>
      <c r="H2983" t="s">
        <v>5407</v>
      </c>
      <c r="I2983" s="1">
        <v>44682</v>
      </c>
      <c r="J2983" s="1">
        <v>1</v>
      </c>
      <c r="K2983">
        <v>300</v>
      </c>
    </row>
    <row r="2984" spans="1:11" x14ac:dyDescent="0.75">
      <c r="A2984" t="s">
        <v>10</v>
      </c>
      <c r="B2984" t="s">
        <v>11</v>
      </c>
      <c r="C2984" t="s">
        <v>22</v>
      </c>
      <c r="D2984">
        <v>10271817</v>
      </c>
      <c r="E2984" t="s">
        <v>180</v>
      </c>
      <c r="F2984">
        <v>66156133</v>
      </c>
      <c r="G2984" t="s">
        <v>4394</v>
      </c>
      <c r="H2984" t="s">
        <v>5397</v>
      </c>
      <c r="I2984" s="1">
        <v>44470</v>
      </c>
      <c r="J2984" s="1">
        <v>1</v>
      </c>
      <c r="K2984">
        <v>10</v>
      </c>
    </row>
    <row r="2985" spans="1:11" x14ac:dyDescent="0.75">
      <c r="A2985" t="s">
        <v>10</v>
      </c>
      <c r="B2985" t="s">
        <v>11</v>
      </c>
      <c r="C2985" t="s">
        <v>22</v>
      </c>
      <c r="D2985">
        <v>10271817</v>
      </c>
      <c r="E2985" t="s">
        <v>180</v>
      </c>
      <c r="F2985">
        <v>66156148</v>
      </c>
      <c r="G2985" t="s">
        <v>737</v>
      </c>
      <c r="H2985" t="s">
        <v>5407</v>
      </c>
      <c r="I2985" s="1">
        <v>44440</v>
      </c>
      <c r="J2985" s="1">
        <v>1</v>
      </c>
      <c r="K2985">
        <v>15</v>
      </c>
    </row>
    <row r="2986" spans="1:11" x14ac:dyDescent="0.75">
      <c r="A2986" t="s">
        <v>10</v>
      </c>
      <c r="B2986" t="s">
        <v>11</v>
      </c>
      <c r="C2986" t="s">
        <v>22</v>
      </c>
      <c r="D2986">
        <v>10271817</v>
      </c>
      <c r="E2986" t="s">
        <v>180</v>
      </c>
      <c r="F2986">
        <v>66156169</v>
      </c>
      <c r="G2986" t="s">
        <v>3190</v>
      </c>
      <c r="H2986" t="s">
        <v>5407</v>
      </c>
      <c r="I2986" s="1">
        <v>46154</v>
      </c>
      <c r="J2986" s="1">
        <v>1</v>
      </c>
      <c r="K2986">
        <v>10</v>
      </c>
    </row>
    <row r="2987" spans="1:11" x14ac:dyDescent="0.75">
      <c r="A2987" t="s">
        <v>10</v>
      </c>
      <c r="B2987" t="s">
        <v>11</v>
      </c>
      <c r="C2987" t="s">
        <v>22</v>
      </c>
      <c r="D2987">
        <v>10271817</v>
      </c>
      <c r="E2987" t="s">
        <v>180</v>
      </c>
      <c r="F2987">
        <v>66156172</v>
      </c>
      <c r="G2987" t="s">
        <v>4200</v>
      </c>
      <c r="H2987" t="s">
        <v>5407</v>
      </c>
      <c r="I2987" s="1">
        <v>44713</v>
      </c>
      <c r="J2987" s="1">
        <v>1</v>
      </c>
      <c r="K2987">
        <v>20</v>
      </c>
    </row>
    <row r="2988" spans="1:11" x14ac:dyDescent="0.75">
      <c r="A2988" t="s">
        <v>10</v>
      </c>
      <c r="B2988" t="s">
        <v>11</v>
      </c>
      <c r="C2988" t="s">
        <v>22</v>
      </c>
      <c r="D2988">
        <v>10271817</v>
      </c>
      <c r="E2988" t="s">
        <v>180</v>
      </c>
      <c r="F2988">
        <v>66156173</v>
      </c>
      <c r="G2988" t="s">
        <v>1124</v>
      </c>
      <c r="H2988" t="s">
        <v>5397</v>
      </c>
      <c r="I2988" s="1">
        <v>44287</v>
      </c>
      <c r="J2988" s="1">
        <v>1</v>
      </c>
      <c r="K2988">
        <v>1286</v>
      </c>
    </row>
    <row r="2989" spans="1:11" x14ac:dyDescent="0.75">
      <c r="A2989" t="s">
        <v>10</v>
      </c>
      <c r="B2989" t="s">
        <v>11</v>
      </c>
      <c r="C2989" t="s">
        <v>22</v>
      </c>
      <c r="D2989">
        <v>10271817</v>
      </c>
      <c r="E2989" t="s">
        <v>180</v>
      </c>
      <c r="F2989">
        <v>66156174</v>
      </c>
      <c r="G2989" t="s">
        <v>4600</v>
      </c>
      <c r="H2989" t="s">
        <v>5397</v>
      </c>
      <c r="I2989" s="1">
        <v>44257</v>
      </c>
      <c r="J2989" s="1">
        <v>1</v>
      </c>
      <c r="K2989">
        <v>770</v>
      </c>
    </row>
    <row r="2990" spans="1:11" x14ac:dyDescent="0.75">
      <c r="A2990" t="s">
        <v>10</v>
      </c>
      <c r="B2990" t="s">
        <v>11</v>
      </c>
      <c r="C2990" t="s">
        <v>22</v>
      </c>
      <c r="D2990">
        <v>10271817</v>
      </c>
      <c r="E2990" t="s">
        <v>180</v>
      </c>
      <c r="F2990">
        <v>66156182</v>
      </c>
      <c r="G2990" t="s">
        <v>1390</v>
      </c>
      <c r="H2990" t="s">
        <v>5407</v>
      </c>
      <c r="I2990" s="1">
        <v>44835</v>
      </c>
      <c r="J2990" s="1">
        <v>1</v>
      </c>
      <c r="K2990">
        <v>250</v>
      </c>
    </row>
    <row r="2991" spans="1:11" x14ac:dyDescent="0.75">
      <c r="A2991" t="s">
        <v>10</v>
      </c>
      <c r="B2991" t="s">
        <v>11</v>
      </c>
      <c r="C2991" t="s">
        <v>22</v>
      </c>
      <c r="D2991">
        <v>10271817</v>
      </c>
      <c r="E2991" t="s">
        <v>180</v>
      </c>
      <c r="F2991">
        <v>66156316</v>
      </c>
      <c r="G2991" t="s">
        <v>3180</v>
      </c>
      <c r="H2991" t="s">
        <v>5407</v>
      </c>
      <c r="I2991" s="1">
        <v>46154</v>
      </c>
      <c r="J2991" s="1">
        <v>1</v>
      </c>
      <c r="K2991">
        <v>220</v>
      </c>
    </row>
    <row r="2992" spans="1:11" x14ac:dyDescent="0.75">
      <c r="A2992" t="s">
        <v>10</v>
      </c>
      <c r="B2992" t="s">
        <v>11</v>
      </c>
      <c r="C2992" t="s">
        <v>22</v>
      </c>
      <c r="D2992">
        <v>10271817</v>
      </c>
      <c r="E2992" t="s">
        <v>180</v>
      </c>
      <c r="F2992">
        <v>66156423</v>
      </c>
      <c r="G2992" t="s">
        <v>4102</v>
      </c>
      <c r="H2992" t="s">
        <v>5407</v>
      </c>
      <c r="I2992" s="1">
        <v>45063</v>
      </c>
      <c r="J2992" s="1">
        <v>1</v>
      </c>
      <c r="K2992">
        <v>204</v>
      </c>
    </row>
    <row r="2993" spans="1:11" x14ac:dyDescent="0.75">
      <c r="A2993" t="s">
        <v>10</v>
      </c>
      <c r="B2993" t="s">
        <v>11</v>
      </c>
      <c r="C2993" t="s">
        <v>22</v>
      </c>
      <c r="D2993">
        <v>10271817</v>
      </c>
      <c r="E2993" t="s">
        <v>180</v>
      </c>
      <c r="F2993">
        <v>66156516</v>
      </c>
      <c r="G2993" t="s">
        <v>2087</v>
      </c>
      <c r="H2993" t="s">
        <v>5390</v>
      </c>
      <c r="I2993" s="1">
        <v>46171</v>
      </c>
      <c r="J2993" s="1">
        <v>1</v>
      </c>
      <c r="K2993">
        <v>70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DD47B0-3ED3-456D-B2CD-0C9A9775D873}">
  <dimension ref="A1"/>
  <sheetViews>
    <sheetView workbookViewId="0">
      <selection activeCell="G9" sqref="G9"/>
    </sheetView>
  </sheetViews>
  <sheetFormatPr defaultRowHeight="14.75" x14ac:dyDescent="0.7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1D5950-60B1-436A-A14C-E3CC0C3A109C}">
  <dimension ref="A1:W4646"/>
  <sheetViews>
    <sheetView topLeftCell="L49" workbookViewId="0">
      <selection activeCell="R5" sqref="R5"/>
    </sheetView>
  </sheetViews>
  <sheetFormatPr defaultRowHeight="14.75" x14ac:dyDescent="0.75"/>
  <cols>
    <col min="1" max="1" width="10.31640625" bestFit="1" customWidth="1"/>
    <col min="2" max="2" width="7.6796875" bestFit="1" customWidth="1"/>
    <col min="3" max="3" width="54.40625" bestFit="1" customWidth="1"/>
    <col min="4" max="4" width="16.76953125" bestFit="1" customWidth="1"/>
    <col min="5" max="5" width="8.04296875" bestFit="1" customWidth="1"/>
    <col min="6" max="6" width="11.81640625" bestFit="1" customWidth="1"/>
    <col min="7" max="7" width="13.453125" bestFit="1" customWidth="1"/>
    <col min="8" max="8" width="16.08984375" bestFit="1" customWidth="1"/>
    <col min="9" max="9" width="17.5" bestFit="1" customWidth="1"/>
    <col min="10" max="11" width="11.6796875" bestFit="1" customWidth="1"/>
    <col min="12" max="12" width="14.81640625" bestFit="1" customWidth="1"/>
    <col min="13" max="13" width="11.54296875" bestFit="1" customWidth="1"/>
    <col min="14" max="14" width="8.1796875" bestFit="1" customWidth="1"/>
    <col min="15" max="15" width="6.6796875" bestFit="1" customWidth="1"/>
    <col min="16" max="16" width="11.1328125" bestFit="1" customWidth="1"/>
  </cols>
  <sheetData>
    <row r="1" spans="1:23" x14ac:dyDescent="0.75">
      <c r="A1" t="s">
        <v>5472</v>
      </c>
      <c r="B1" t="s">
        <v>5471</v>
      </c>
      <c r="C1" t="s">
        <v>6982</v>
      </c>
      <c r="D1" t="s">
        <v>7656</v>
      </c>
      <c r="E1" t="s">
        <v>7657</v>
      </c>
      <c r="F1" t="s">
        <v>5386</v>
      </c>
      <c r="G1" t="s">
        <v>7658</v>
      </c>
      <c r="H1" t="s">
        <v>7659</v>
      </c>
      <c r="I1" t="s">
        <v>7660</v>
      </c>
      <c r="J1" t="s">
        <v>7661</v>
      </c>
      <c r="K1" t="s">
        <v>7260</v>
      </c>
      <c r="L1" t="s">
        <v>7699</v>
      </c>
      <c r="M1" t="s">
        <v>7710</v>
      </c>
      <c r="N1" t="s">
        <v>7711</v>
      </c>
      <c r="O1" t="s">
        <v>7712</v>
      </c>
      <c r="P1" t="s">
        <v>7713</v>
      </c>
    </row>
    <row r="2" spans="1:23" x14ac:dyDescent="0.75">
      <c r="A2" t="s">
        <v>11</v>
      </c>
      <c r="B2" t="s">
        <v>46</v>
      </c>
      <c r="C2" t="s">
        <v>5389</v>
      </c>
      <c r="D2">
        <v>202501</v>
      </c>
      <c r="E2" t="s">
        <v>7662</v>
      </c>
      <c r="F2" t="s">
        <v>7663</v>
      </c>
      <c r="G2">
        <v>2</v>
      </c>
      <c r="H2">
        <v>0</v>
      </c>
      <c r="I2">
        <v>0</v>
      </c>
      <c r="J2">
        <v>0</v>
      </c>
      <c r="K2">
        <v>2</v>
      </c>
      <c r="L2" t="str">
        <f>VLOOKUP(Table1__5[[#This Row],[ShortCode]],$U$3:$W$100,3,0)</f>
        <v>Other</v>
      </c>
      <c r="M2" t="str">
        <f>VLOOKUP(Table1__5[[#This Row],[ShortCode]],$U$3:$V$100,2,0)</f>
        <v>Group BB</v>
      </c>
      <c r="N2" t="str">
        <f>RIGHT(Table1__5[[#This Row],[Calendar_month]],2)</f>
        <v>01</v>
      </c>
      <c r="O2" t="str">
        <f>LEFT(Table1__5[[#This Row],[Calendar_month]],4)</f>
        <v>2025</v>
      </c>
      <c r="P2" t="str">
        <f>_xlfn.TEXTBEFORE(Table1__5[[#This Row],[Distributor_Name]],"-")</f>
        <v>HMcc</v>
      </c>
    </row>
    <row r="3" spans="1:23" x14ac:dyDescent="0.75">
      <c r="A3" t="s">
        <v>11</v>
      </c>
      <c r="B3" t="s">
        <v>46</v>
      </c>
      <c r="C3" t="s">
        <v>5389</v>
      </c>
      <c r="D3">
        <v>202501</v>
      </c>
      <c r="E3" t="s">
        <v>7662</v>
      </c>
      <c r="F3" t="s">
        <v>7664</v>
      </c>
      <c r="G3">
        <v>1</v>
      </c>
      <c r="H3">
        <v>0</v>
      </c>
      <c r="I3">
        <v>0</v>
      </c>
      <c r="J3">
        <v>0</v>
      </c>
      <c r="K3">
        <v>1</v>
      </c>
      <c r="L3" t="str">
        <f>VLOOKUP(Table1__5[[#This Row],[ShortCode]],$U$3:$W$100,3,0)</f>
        <v>Other</v>
      </c>
      <c r="M3" t="str">
        <f>VLOOKUP(Table1__5[[#This Row],[ShortCode]],$U$3:$V$100,2,0)</f>
        <v>Group BB</v>
      </c>
      <c r="N3" t="str">
        <f>RIGHT(Table1__5[[#This Row],[Calendar_month]],2)</f>
        <v>01</v>
      </c>
      <c r="O3" t="str">
        <f>LEFT(Table1__5[[#This Row],[Calendar_month]],4)</f>
        <v>2025</v>
      </c>
      <c r="P3" t="str">
        <f>_xlfn.TEXTBEFORE(Table1__5[[#This Row],[Distributor_Name]],"-")</f>
        <v>HMcc</v>
      </c>
      <c r="U3" s="11" t="s">
        <v>5386</v>
      </c>
      <c r="V3" t="s">
        <v>7698</v>
      </c>
      <c r="W3" t="s">
        <v>7699</v>
      </c>
    </row>
    <row r="4" spans="1:23" x14ac:dyDescent="0.75">
      <c r="A4" t="s">
        <v>11</v>
      </c>
      <c r="B4" t="s">
        <v>46</v>
      </c>
      <c r="C4" t="s">
        <v>5389</v>
      </c>
      <c r="D4">
        <v>202501</v>
      </c>
      <c r="E4" t="s">
        <v>7662</v>
      </c>
      <c r="F4" t="s">
        <v>5426</v>
      </c>
      <c r="G4">
        <v>2</v>
      </c>
      <c r="H4">
        <v>0</v>
      </c>
      <c r="I4">
        <v>0</v>
      </c>
      <c r="J4">
        <v>0</v>
      </c>
      <c r="K4">
        <v>2</v>
      </c>
      <c r="L4" t="str">
        <f>VLOOKUP(Table1__5[[#This Row],[ShortCode]],$U$3:$W$100,3,0)</f>
        <v>Heineken Original</v>
      </c>
      <c r="M4" t="str">
        <f>VLOOKUP(Table1__5[[#This Row],[ShortCode]],$U$3:$V$100,2,0)</f>
        <v>Group BB</v>
      </c>
      <c r="N4" t="str">
        <f>RIGHT(Table1__5[[#This Row],[Calendar_month]],2)</f>
        <v>01</v>
      </c>
      <c r="O4" t="str">
        <f>LEFT(Table1__5[[#This Row],[Calendar_month]],4)</f>
        <v>2025</v>
      </c>
      <c r="P4" t="str">
        <f>_xlfn.TEXTBEFORE(Table1__5[[#This Row],[Distributor_Name]],"-")</f>
        <v>HMcc</v>
      </c>
      <c r="U4" s="12" t="s">
        <v>5436</v>
      </c>
      <c r="V4" t="s">
        <v>7700</v>
      </c>
      <c r="W4" t="s">
        <v>7701</v>
      </c>
    </row>
    <row r="5" spans="1:23" x14ac:dyDescent="0.75">
      <c r="A5" t="s">
        <v>11</v>
      </c>
      <c r="B5" t="s">
        <v>46</v>
      </c>
      <c r="C5" t="s">
        <v>5389</v>
      </c>
      <c r="D5">
        <v>202501</v>
      </c>
      <c r="E5" t="s">
        <v>7662</v>
      </c>
      <c r="F5" t="s">
        <v>5434</v>
      </c>
      <c r="G5">
        <v>86</v>
      </c>
      <c r="H5">
        <v>0</v>
      </c>
      <c r="I5">
        <v>24</v>
      </c>
      <c r="J5">
        <v>0.27906976744186002</v>
      </c>
      <c r="K5">
        <v>62</v>
      </c>
      <c r="L5" t="str">
        <f>VLOOKUP(Table1__5[[#This Row],[ShortCode]],$U$3:$W$100,3,0)</f>
        <v>Heineken Original</v>
      </c>
      <c r="M5" t="str">
        <f>VLOOKUP(Table1__5[[#This Row],[ShortCode]],$U$3:$V$100,2,0)</f>
        <v>Group BB</v>
      </c>
      <c r="N5" t="str">
        <f>RIGHT(Table1__5[[#This Row],[Calendar_month]],2)</f>
        <v>01</v>
      </c>
      <c r="O5" t="str">
        <f>LEFT(Table1__5[[#This Row],[Calendar_month]],4)</f>
        <v>2025</v>
      </c>
      <c r="P5" t="str">
        <f>_xlfn.TEXTBEFORE(Table1__5[[#This Row],[Distributor_Name]],"-")</f>
        <v>HMcc</v>
      </c>
      <c r="U5" s="13" t="s">
        <v>7674</v>
      </c>
      <c r="V5" t="s">
        <v>7700</v>
      </c>
      <c r="W5" t="s">
        <v>7702</v>
      </c>
    </row>
    <row r="6" spans="1:23" x14ac:dyDescent="0.75">
      <c r="A6" t="s">
        <v>11</v>
      </c>
      <c r="B6" t="s">
        <v>46</v>
      </c>
      <c r="C6" t="s">
        <v>5389</v>
      </c>
      <c r="D6">
        <v>202501</v>
      </c>
      <c r="E6" t="s">
        <v>7662</v>
      </c>
      <c r="F6" t="s">
        <v>5393</v>
      </c>
      <c r="G6">
        <v>80469</v>
      </c>
      <c r="H6">
        <v>70655</v>
      </c>
      <c r="I6">
        <v>81553</v>
      </c>
      <c r="J6">
        <v>1.01347102610943</v>
      </c>
      <c r="K6">
        <v>-1084</v>
      </c>
      <c r="L6" t="str">
        <f>VLOOKUP(Table1__5[[#This Row],[ShortCode]],$U$3:$W$100,3,0)</f>
        <v>Heineken Silver</v>
      </c>
      <c r="M6" t="str">
        <f>VLOOKUP(Table1__5[[#This Row],[ShortCode]],$U$3:$V$100,2,0)</f>
        <v>Group AA</v>
      </c>
      <c r="N6" t="str">
        <f>RIGHT(Table1__5[[#This Row],[Calendar_month]],2)</f>
        <v>01</v>
      </c>
      <c r="O6" t="str">
        <f>LEFT(Table1__5[[#This Row],[Calendar_month]],4)</f>
        <v>2025</v>
      </c>
      <c r="P6" t="str">
        <f>_xlfn.TEXTBEFORE(Table1__5[[#This Row],[Distributor_Name]],"-")</f>
        <v>HMcc</v>
      </c>
      <c r="U6" s="12" t="s">
        <v>5400</v>
      </c>
      <c r="V6" t="s">
        <v>7700</v>
      </c>
      <c r="W6" t="s">
        <v>7702</v>
      </c>
    </row>
    <row r="7" spans="1:23" x14ac:dyDescent="0.75">
      <c r="A7" t="s">
        <v>11</v>
      </c>
      <c r="B7" t="s">
        <v>46</v>
      </c>
      <c r="C7" t="s">
        <v>5389</v>
      </c>
      <c r="D7">
        <v>202501</v>
      </c>
      <c r="E7" t="s">
        <v>7662</v>
      </c>
      <c r="F7" t="s">
        <v>5418</v>
      </c>
      <c r="G7">
        <v>11</v>
      </c>
      <c r="H7">
        <v>20</v>
      </c>
      <c r="I7">
        <v>0</v>
      </c>
      <c r="J7">
        <v>0</v>
      </c>
      <c r="K7">
        <v>11</v>
      </c>
      <c r="L7" t="str">
        <f>VLOOKUP(Table1__5[[#This Row],[ShortCode]],$U$3:$W$100,3,0)</f>
        <v>Heineken Silver</v>
      </c>
      <c r="M7" t="str">
        <f>VLOOKUP(Table1__5[[#This Row],[ShortCode]],$U$3:$V$100,2,0)</f>
        <v>Group AA</v>
      </c>
      <c r="N7" t="str">
        <f>RIGHT(Table1__5[[#This Row],[Calendar_month]],2)</f>
        <v>01</v>
      </c>
      <c r="O7" t="str">
        <f>LEFT(Table1__5[[#This Row],[Calendar_month]],4)</f>
        <v>2025</v>
      </c>
      <c r="P7" t="str">
        <f>_xlfn.TEXTBEFORE(Table1__5[[#This Row],[Distributor_Name]],"-")</f>
        <v>HMcc</v>
      </c>
      <c r="U7" s="13" t="s">
        <v>5411</v>
      </c>
      <c r="V7" t="s">
        <v>7700</v>
      </c>
      <c r="W7" t="s">
        <v>7702</v>
      </c>
    </row>
    <row r="8" spans="1:23" x14ac:dyDescent="0.75">
      <c r="A8" t="s">
        <v>11</v>
      </c>
      <c r="B8" t="s">
        <v>46</v>
      </c>
      <c r="C8" t="s">
        <v>5389</v>
      </c>
      <c r="D8">
        <v>202501</v>
      </c>
      <c r="E8" t="s">
        <v>7662</v>
      </c>
      <c r="F8" t="s">
        <v>5401</v>
      </c>
      <c r="G8">
        <v>11881</v>
      </c>
      <c r="H8">
        <v>11817</v>
      </c>
      <c r="I8">
        <v>12398</v>
      </c>
      <c r="J8">
        <v>1.0435148556518801</v>
      </c>
      <c r="K8">
        <v>-517</v>
      </c>
      <c r="L8" t="str">
        <f>VLOOKUP(Table1__5[[#This Row],[ShortCode]],$U$3:$W$100,3,0)</f>
        <v>Heineken Silver</v>
      </c>
      <c r="M8" t="str">
        <f>VLOOKUP(Table1__5[[#This Row],[ShortCode]],$U$3:$V$100,2,0)</f>
        <v>Group AA</v>
      </c>
      <c r="N8" t="str">
        <f>RIGHT(Table1__5[[#This Row],[Calendar_month]],2)</f>
        <v>01</v>
      </c>
      <c r="O8" t="str">
        <f>LEFT(Table1__5[[#This Row],[Calendar_month]],4)</f>
        <v>2025</v>
      </c>
      <c r="P8" t="str">
        <f>_xlfn.TEXTBEFORE(Table1__5[[#This Row],[Distributor_Name]],"-")</f>
        <v>HMcc</v>
      </c>
      <c r="U8" s="13" t="s">
        <v>7663</v>
      </c>
      <c r="V8" t="s">
        <v>7700</v>
      </c>
      <c r="W8" t="s">
        <v>7703</v>
      </c>
    </row>
    <row r="9" spans="1:23" x14ac:dyDescent="0.75">
      <c r="A9" t="s">
        <v>11</v>
      </c>
      <c r="B9" t="s">
        <v>46</v>
      </c>
      <c r="C9" t="s">
        <v>5389</v>
      </c>
      <c r="D9">
        <v>202501</v>
      </c>
      <c r="E9" t="s">
        <v>7662</v>
      </c>
      <c r="F9" t="s">
        <v>5440</v>
      </c>
      <c r="G9">
        <v>11</v>
      </c>
      <c r="H9">
        <v>0</v>
      </c>
      <c r="I9">
        <v>0</v>
      </c>
      <c r="J9">
        <v>0</v>
      </c>
      <c r="K9">
        <v>11</v>
      </c>
      <c r="L9" t="str">
        <f>VLOOKUP(Table1__5[[#This Row],[ShortCode]],$U$3:$W$100,3,0)</f>
        <v>Other</v>
      </c>
      <c r="M9" t="str">
        <f>VLOOKUP(Table1__5[[#This Row],[ShortCode]],$U$3:$V$100,2,0)</f>
        <v>Group BB</v>
      </c>
      <c r="N9" t="str">
        <f>RIGHT(Table1__5[[#This Row],[Calendar_month]],2)</f>
        <v>01</v>
      </c>
      <c r="O9" t="str">
        <f>LEFT(Table1__5[[#This Row],[Calendar_month]],4)</f>
        <v>2025</v>
      </c>
      <c r="P9" t="str">
        <f>_xlfn.TEXTBEFORE(Table1__5[[#This Row],[Distributor_Name]],"-")</f>
        <v>HMcc</v>
      </c>
      <c r="U9" s="13" t="s">
        <v>7695</v>
      </c>
      <c r="V9" t="s">
        <v>7700</v>
      </c>
      <c r="W9" t="s">
        <v>7703</v>
      </c>
    </row>
    <row r="10" spans="1:23" x14ac:dyDescent="0.75">
      <c r="A10" t="s">
        <v>11</v>
      </c>
      <c r="B10" t="s">
        <v>46</v>
      </c>
      <c r="C10" t="s">
        <v>5389</v>
      </c>
      <c r="D10">
        <v>202501</v>
      </c>
      <c r="E10" t="s">
        <v>7662</v>
      </c>
      <c r="F10" t="s">
        <v>7665</v>
      </c>
      <c r="G10">
        <v>0</v>
      </c>
      <c r="H10">
        <v>0</v>
      </c>
      <c r="I10">
        <v>0</v>
      </c>
      <c r="J10">
        <v>0</v>
      </c>
      <c r="K10">
        <v>0</v>
      </c>
      <c r="L10" t="str">
        <f>VLOOKUP(Table1__5[[#This Row],[ShortCode]],$U$3:$W$100,3,0)</f>
        <v>Other</v>
      </c>
      <c r="M10" t="str">
        <f>VLOOKUP(Table1__5[[#This Row],[ShortCode]],$U$3:$V$100,2,0)</f>
        <v>Group BB</v>
      </c>
      <c r="N10" t="str">
        <f>RIGHT(Table1__5[[#This Row],[Calendar_month]],2)</f>
        <v>01</v>
      </c>
      <c r="O10" t="str">
        <f>LEFT(Table1__5[[#This Row],[Calendar_month]],4)</f>
        <v>2025</v>
      </c>
      <c r="P10" t="str">
        <f>_xlfn.TEXTBEFORE(Table1__5[[#This Row],[Distributor_Name]],"-")</f>
        <v>HMcc</v>
      </c>
      <c r="U10" s="13" t="s">
        <v>5438</v>
      </c>
      <c r="V10" t="s">
        <v>7700</v>
      </c>
      <c r="W10" t="s">
        <v>7703</v>
      </c>
    </row>
    <row r="11" spans="1:23" x14ac:dyDescent="0.75">
      <c r="A11" t="s">
        <v>11</v>
      </c>
      <c r="B11" t="s">
        <v>46</v>
      </c>
      <c r="C11" t="s">
        <v>5389</v>
      </c>
      <c r="D11">
        <v>202501</v>
      </c>
      <c r="E11" t="s">
        <v>7662</v>
      </c>
      <c r="F11" t="s">
        <v>5424</v>
      </c>
      <c r="G11">
        <v>35</v>
      </c>
      <c r="H11">
        <v>0</v>
      </c>
      <c r="I11">
        <v>0</v>
      </c>
      <c r="J11">
        <v>0</v>
      </c>
      <c r="K11">
        <v>35</v>
      </c>
      <c r="L11" t="str">
        <f>VLOOKUP(Table1__5[[#This Row],[ShortCode]],$U$3:$W$100,3,0)</f>
        <v>Other</v>
      </c>
      <c r="M11" t="str">
        <f>VLOOKUP(Table1__5[[#This Row],[ShortCode]],$U$3:$V$100,2,0)</f>
        <v>Group BB</v>
      </c>
      <c r="N11" t="str">
        <f>RIGHT(Table1__5[[#This Row],[Calendar_month]],2)</f>
        <v>01</v>
      </c>
      <c r="O11" t="str">
        <f>LEFT(Table1__5[[#This Row],[Calendar_month]],4)</f>
        <v>2025</v>
      </c>
      <c r="P11" t="str">
        <f>_xlfn.TEXTBEFORE(Table1__5[[#This Row],[Distributor_Name]],"-")</f>
        <v>HMcc</v>
      </c>
      <c r="U11" s="12" t="s">
        <v>7664</v>
      </c>
      <c r="V11" t="s">
        <v>7700</v>
      </c>
      <c r="W11" t="s">
        <v>7703</v>
      </c>
    </row>
    <row r="12" spans="1:23" x14ac:dyDescent="0.75">
      <c r="A12" t="s">
        <v>11</v>
      </c>
      <c r="B12" t="s">
        <v>46</v>
      </c>
      <c r="C12" t="s">
        <v>5389</v>
      </c>
      <c r="D12">
        <v>202501</v>
      </c>
      <c r="E12" t="s">
        <v>7662</v>
      </c>
      <c r="F12" t="s">
        <v>7654</v>
      </c>
      <c r="G12">
        <v>1</v>
      </c>
      <c r="H12">
        <v>0</v>
      </c>
      <c r="I12">
        <v>0</v>
      </c>
      <c r="J12">
        <v>0</v>
      </c>
      <c r="K12">
        <v>1</v>
      </c>
      <c r="L12" t="str">
        <f>VLOOKUP(Table1__5[[#This Row],[ShortCode]],$U$3:$W$100,3,0)</f>
        <v>Other</v>
      </c>
      <c r="M12" t="str">
        <f>VLOOKUP(Table1__5[[#This Row],[ShortCode]],$U$3:$V$100,2,0)</f>
        <v>Group BB</v>
      </c>
      <c r="N12" t="str">
        <f>RIGHT(Table1__5[[#This Row],[Calendar_month]],2)</f>
        <v>01</v>
      </c>
      <c r="O12" t="str">
        <f>LEFT(Table1__5[[#This Row],[Calendar_month]],4)</f>
        <v>2025</v>
      </c>
      <c r="P12" t="str">
        <f>_xlfn.TEXTBEFORE(Table1__5[[#This Row],[Distributor_Name]],"-")</f>
        <v>HMcc</v>
      </c>
      <c r="U12" s="12" t="s">
        <v>7685</v>
      </c>
      <c r="V12" t="s">
        <v>7700</v>
      </c>
      <c r="W12" t="s">
        <v>7704</v>
      </c>
    </row>
    <row r="13" spans="1:23" x14ac:dyDescent="0.75">
      <c r="A13" t="s">
        <v>11</v>
      </c>
      <c r="B13" t="s">
        <v>46</v>
      </c>
      <c r="C13" t="s">
        <v>5389</v>
      </c>
      <c r="D13">
        <v>202501</v>
      </c>
      <c r="E13" t="s">
        <v>7662</v>
      </c>
      <c r="F13" t="s">
        <v>7666</v>
      </c>
      <c r="G13">
        <v>0</v>
      </c>
      <c r="H13">
        <v>0</v>
      </c>
      <c r="I13">
        <v>0</v>
      </c>
      <c r="J13">
        <v>0</v>
      </c>
      <c r="K13">
        <v>0</v>
      </c>
      <c r="L13" t="str">
        <f>VLOOKUP(Table1__5[[#This Row],[ShortCode]],$U$3:$W$100,3,0)</f>
        <v>Other</v>
      </c>
      <c r="M13" t="str">
        <f>VLOOKUP(Table1__5[[#This Row],[ShortCode]],$U$3:$V$100,2,0)</f>
        <v>Group BB</v>
      </c>
      <c r="N13" t="str">
        <f>RIGHT(Table1__5[[#This Row],[Calendar_month]],2)</f>
        <v>01</v>
      </c>
      <c r="O13" t="str">
        <f>LEFT(Table1__5[[#This Row],[Calendar_month]],4)</f>
        <v>2025</v>
      </c>
      <c r="P13" t="str">
        <f>_xlfn.TEXTBEFORE(Table1__5[[#This Row],[Distributor_Name]],"-")</f>
        <v>HMcc</v>
      </c>
      <c r="U13" s="13" t="s">
        <v>7686</v>
      </c>
      <c r="V13" t="s">
        <v>7700</v>
      </c>
      <c r="W13" t="s">
        <v>7703</v>
      </c>
    </row>
    <row r="14" spans="1:23" x14ac:dyDescent="0.75">
      <c r="A14" t="s">
        <v>11</v>
      </c>
      <c r="B14" t="s">
        <v>46</v>
      </c>
      <c r="C14" t="s">
        <v>5389</v>
      </c>
      <c r="D14">
        <v>202501</v>
      </c>
      <c r="E14" t="s">
        <v>7662</v>
      </c>
      <c r="F14" t="s">
        <v>7667</v>
      </c>
      <c r="G14">
        <v>6</v>
      </c>
      <c r="H14">
        <v>0</v>
      </c>
      <c r="I14">
        <v>0</v>
      </c>
      <c r="J14">
        <v>0</v>
      </c>
      <c r="K14">
        <v>6</v>
      </c>
      <c r="L14" t="str">
        <f>VLOOKUP(Table1__5[[#This Row],[ShortCode]],$U$3:$W$100,3,0)</f>
        <v>Other</v>
      </c>
      <c r="M14" t="str">
        <f>VLOOKUP(Table1__5[[#This Row],[ShortCode]],$U$3:$V$100,2,0)</f>
        <v>Group BB</v>
      </c>
      <c r="N14" t="str">
        <f>RIGHT(Table1__5[[#This Row],[Calendar_month]],2)</f>
        <v>01</v>
      </c>
      <c r="O14" t="str">
        <f>LEFT(Table1__5[[#This Row],[Calendar_month]],4)</f>
        <v>2025</v>
      </c>
      <c r="P14" t="str">
        <f>_xlfn.TEXTBEFORE(Table1__5[[#This Row],[Distributor_Name]],"-")</f>
        <v>HMcc</v>
      </c>
      <c r="U14" s="13" t="s">
        <v>7690</v>
      </c>
      <c r="V14" t="s">
        <v>7700</v>
      </c>
      <c r="W14" t="s">
        <v>7705</v>
      </c>
    </row>
    <row r="15" spans="1:23" x14ac:dyDescent="0.75">
      <c r="A15" t="s">
        <v>11</v>
      </c>
      <c r="B15" t="s">
        <v>46</v>
      </c>
      <c r="C15" t="s">
        <v>5389</v>
      </c>
      <c r="D15">
        <v>202501</v>
      </c>
      <c r="E15" t="s">
        <v>7662</v>
      </c>
      <c r="F15" t="s">
        <v>7668</v>
      </c>
      <c r="G15">
        <v>2</v>
      </c>
      <c r="H15">
        <v>0</v>
      </c>
      <c r="I15">
        <v>0</v>
      </c>
      <c r="J15">
        <v>0</v>
      </c>
      <c r="K15">
        <v>2</v>
      </c>
      <c r="L15" t="str">
        <f>VLOOKUP(Table1__5[[#This Row],[ShortCode]],$U$3:$W$100,3,0)</f>
        <v>Other</v>
      </c>
      <c r="M15" t="str">
        <f>VLOOKUP(Table1__5[[#This Row],[ShortCode]],$U$3:$V$100,2,0)</f>
        <v>Group BB</v>
      </c>
      <c r="N15" t="str">
        <f>RIGHT(Table1__5[[#This Row],[Calendar_month]],2)</f>
        <v>01</v>
      </c>
      <c r="O15" t="str">
        <f>LEFT(Table1__5[[#This Row],[Calendar_month]],4)</f>
        <v>2025</v>
      </c>
      <c r="P15" t="str">
        <f>_xlfn.TEXTBEFORE(Table1__5[[#This Row],[Distributor_Name]],"-")</f>
        <v>HMcc</v>
      </c>
      <c r="U15" s="13" t="s">
        <v>5426</v>
      </c>
      <c r="V15" t="s">
        <v>7700</v>
      </c>
      <c r="W15" t="s">
        <v>7705</v>
      </c>
    </row>
    <row r="16" spans="1:23" x14ac:dyDescent="0.75">
      <c r="A16" t="s">
        <v>11</v>
      </c>
      <c r="B16" t="s">
        <v>46</v>
      </c>
      <c r="C16" t="s">
        <v>5389</v>
      </c>
      <c r="D16">
        <v>202501</v>
      </c>
      <c r="E16" t="s">
        <v>7662</v>
      </c>
      <c r="F16" t="s">
        <v>5430</v>
      </c>
      <c r="G16">
        <v>52</v>
      </c>
      <c r="H16">
        <v>52</v>
      </c>
      <c r="I16">
        <v>21</v>
      </c>
      <c r="J16">
        <v>0.40384615384615402</v>
      </c>
      <c r="K16">
        <v>31</v>
      </c>
      <c r="L16" t="str">
        <f>VLOOKUP(Table1__5[[#This Row],[ShortCode]],$U$3:$W$100,3,0)</f>
        <v>Other</v>
      </c>
      <c r="M16" t="str">
        <f>VLOOKUP(Table1__5[[#This Row],[ShortCode]],$U$3:$V$100,2,0)</f>
        <v>Group BB</v>
      </c>
      <c r="N16" t="str">
        <f>RIGHT(Table1__5[[#This Row],[Calendar_month]],2)</f>
        <v>01</v>
      </c>
      <c r="O16" t="str">
        <f>LEFT(Table1__5[[#This Row],[Calendar_month]],4)</f>
        <v>2025</v>
      </c>
      <c r="P16" t="str">
        <f>_xlfn.TEXTBEFORE(Table1__5[[#This Row],[Distributor_Name]],"-")</f>
        <v>HMcc</v>
      </c>
      <c r="U16" s="12" t="s">
        <v>5434</v>
      </c>
      <c r="V16" t="s">
        <v>7700</v>
      </c>
      <c r="W16" t="s">
        <v>7705</v>
      </c>
    </row>
    <row r="17" spans="1:23" x14ac:dyDescent="0.75">
      <c r="A17" t="s">
        <v>11</v>
      </c>
      <c r="B17" t="s">
        <v>46</v>
      </c>
      <c r="C17" t="s">
        <v>5389</v>
      </c>
      <c r="D17">
        <v>202501</v>
      </c>
      <c r="E17" t="s">
        <v>7662</v>
      </c>
      <c r="F17" t="s">
        <v>7669</v>
      </c>
      <c r="G17">
        <v>6</v>
      </c>
      <c r="H17">
        <v>0</v>
      </c>
      <c r="I17">
        <v>0</v>
      </c>
      <c r="J17">
        <v>0</v>
      </c>
      <c r="K17">
        <v>6</v>
      </c>
      <c r="L17" t="str">
        <f>VLOOKUP(Table1__5[[#This Row],[ShortCode]],$U$3:$W$100,3,0)</f>
        <v>Other</v>
      </c>
      <c r="M17" t="str">
        <f>VLOOKUP(Table1__5[[#This Row],[ShortCode]],$U$3:$V$100,2,0)</f>
        <v>Group BB</v>
      </c>
      <c r="N17" t="str">
        <f>RIGHT(Table1__5[[#This Row],[Calendar_month]],2)</f>
        <v>01</v>
      </c>
      <c r="O17" t="str">
        <f>LEFT(Table1__5[[#This Row],[Calendar_month]],4)</f>
        <v>2025</v>
      </c>
      <c r="P17" t="str">
        <f>_xlfn.TEXTBEFORE(Table1__5[[#This Row],[Distributor_Name]],"-")</f>
        <v>HMcc</v>
      </c>
      <c r="U17" s="13" t="s">
        <v>5393</v>
      </c>
      <c r="V17" t="s">
        <v>7706</v>
      </c>
      <c r="W17" t="s">
        <v>7704</v>
      </c>
    </row>
    <row r="18" spans="1:23" x14ac:dyDescent="0.75">
      <c r="A18" t="s">
        <v>11</v>
      </c>
      <c r="B18" t="s">
        <v>46</v>
      </c>
      <c r="C18" t="s">
        <v>5389</v>
      </c>
      <c r="D18">
        <v>202501</v>
      </c>
      <c r="E18" t="s">
        <v>7662</v>
      </c>
      <c r="F18" t="s">
        <v>7670</v>
      </c>
      <c r="G18">
        <v>2</v>
      </c>
      <c r="H18">
        <v>0</v>
      </c>
      <c r="I18">
        <v>0</v>
      </c>
      <c r="J18">
        <v>0</v>
      </c>
      <c r="K18">
        <v>2</v>
      </c>
      <c r="L18" t="str">
        <f>VLOOKUP(Table1__5[[#This Row],[ShortCode]],$U$3:$W$100,3,0)</f>
        <v>Other</v>
      </c>
      <c r="M18" t="str">
        <f>VLOOKUP(Table1__5[[#This Row],[ShortCode]],$U$3:$V$100,2,0)</f>
        <v>Group BB</v>
      </c>
      <c r="N18" t="str">
        <f>RIGHT(Table1__5[[#This Row],[Calendar_month]],2)</f>
        <v>01</v>
      </c>
      <c r="O18" t="str">
        <f>LEFT(Table1__5[[#This Row],[Calendar_month]],4)</f>
        <v>2025</v>
      </c>
      <c r="P18" t="str">
        <f>_xlfn.TEXTBEFORE(Table1__5[[#This Row],[Distributor_Name]],"-")</f>
        <v>HMcc</v>
      </c>
      <c r="U18" s="13" t="s">
        <v>7681</v>
      </c>
      <c r="V18" t="s">
        <v>7700</v>
      </c>
      <c r="W18" t="s">
        <v>7704</v>
      </c>
    </row>
    <row r="19" spans="1:23" x14ac:dyDescent="0.75">
      <c r="A19" t="s">
        <v>11</v>
      </c>
      <c r="B19" t="s">
        <v>46</v>
      </c>
      <c r="C19" t="s">
        <v>5389</v>
      </c>
      <c r="D19">
        <v>202501</v>
      </c>
      <c r="E19" t="s">
        <v>7662</v>
      </c>
      <c r="F19" t="s">
        <v>5405</v>
      </c>
      <c r="G19">
        <v>6786</v>
      </c>
      <c r="H19">
        <v>11856</v>
      </c>
      <c r="I19">
        <v>6481</v>
      </c>
      <c r="J19">
        <v>0.95505452402004098</v>
      </c>
      <c r="K19">
        <v>305</v>
      </c>
      <c r="L19" t="str">
        <f>VLOOKUP(Table1__5[[#This Row],[ShortCode]],$U$3:$W$100,3,0)</f>
        <v>Tiger Regular</v>
      </c>
      <c r="M19" t="str">
        <f>VLOOKUP(Table1__5[[#This Row],[ShortCode]],$U$3:$V$100,2,0)</f>
        <v>Group BB</v>
      </c>
      <c r="N19" t="str">
        <f>RIGHT(Table1__5[[#This Row],[Calendar_month]],2)</f>
        <v>01</v>
      </c>
      <c r="O19" t="str">
        <f>LEFT(Table1__5[[#This Row],[Calendar_month]],4)</f>
        <v>2025</v>
      </c>
      <c r="P19" t="str">
        <f>_xlfn.TEXTBEFORE(Table1__5[[#This Row],[Distributor_Name]],"-")</f>
        <v>HMcc</v>
      </c>
      <c r="U19" s="12" t="s">
        <v>5418</v>
      </c>
      <c r="V19" t="s">
        <v>7706</v>
      </c>
      <c r="W19" t="s">
        <v>7704</v>
      </c>
    </row>
    <row r="20" spans="1:23" x14ac:dyDescent="0.75">
      <c r="A20" t="s">
        <v>11</v>
      </c>
      <c r="B20" t="s">
        <v>46</v>
      </c>
      <c r="C20" t="s">
        <v>5389</v>
      </c>
      <c r="D20">
        <v>202501</v>
      </c>
      <c r="E20" t="s">
        <v>7662</v>
      </c>
      <c r="F20" t="s">
        <v>5396</v>
      </c>
      <c r="G20">
        <v>28687</v>
      </c>
      <c r="H20">
        <v>28821</v>
      </c>
      <c r="I20">
        <v>38678</v>
      </c>
      <c r="J20">
        <v>1.34827622267926</v>
      </c>
      <c r="K20">
        <v>-9991</v>
      </c>
      <c r="L20" t="str">
        <f>VLOOKUP(Table1__5[[#This Row],[ShortCode]],$U$3:$W$100,3,0)</f>
        <v>Tiger Regular</v>
      </c>
      <c r="M20" t="str">
        <f>VLOOKUP(Table1__5[[#This Row],[ShortCode]],$U$3:$V$100,2,0)</f>
        <v>Group BB</v>
      </c>
      <c r="N20" t="str">
        <f>RIGHT(Table1__5[[#This Row],[Calendar_month]],2)</f>
        <v>01</v>
      </c>
      <c r="O20" t="str">
        <f>LEFT(Table1__5[[#This Row],[Calendar_month]],4)</f>
        <v>2025</v>
      </c>
      <c r="P20" t="str">
        <f>_xlfn.TEXTBEFORE(Table1__5[[#This Row],[Distributor_Name]],"-")</f>
        <v>HMcc</v>
      </c>
      <c r="U20" s="13" t="s">
        <v>5401</v>
      </c>
      <c r="V20" t="s">
        <v>7706</v>
      </c>
      <c r="W20" t="s">
        <v>7704</v>
      </c>
    </row>
    <row r="21" spans="1:23" x14ac:dyDescent="0.75">
      <c r="A21" t="s">
        <v>11</v>
      </c>
      <c r="B21" t="s">
        <v>46</v>
      </c>
      <c r="C21" t="s">
        <v>5389</v>
      </c>
      <c r="D21">
        <v>202501</v>
      </c>
      <c r="E21" t="s">
        <v>7662</v>
      </c>
      <c r="F21" t="s">
        <v>5408</v>
      </c>
      <c r="G21">
        <v>716</v>
      </c>
      <c r="H21">
        <v>890</v>
      </c>
      <c r="I21">
        <v>398</v>
      </c>
      <c r="J21">
        <v>0.55586592178770999</v>
      </c>
      <c r="K21">
        <v>318</v>
      </c>
      <c r="L21" t="str">
        <f>VLOOKUP(Table1__5[[#This Row],[ShortCode]],$U$3:$W$100,3,0)</f>
        <v>Tiger Regular</v>
      </c>
      <c r="M21" t="str">
        <f>VLOOKUP(Table1__5[[#This Row],[ShortCode]],$U$3:$V$100,2,0)</f>
        <v>Group BB</v>
      </c>
      <c r="N21" t="str">
        <f>RIGHT(Table1__5[[#This Row],[Calendar_month]],2)</f>
        <v>01</v>
      </c>
      <c r="O21" t="str">
        <f>LEFT(Table1__5[[#This Row],[Calendar_month]],4)</f>
        <v>2025</v>
      </c>
      <c r="P21" t="str">
        <f>_xlfn.TEXTBEFORE(Table1__5[[#This Row],[Distributor_Name]],"-")</f>
        <v>HMcc</v>
      </c>
      <c r="U21" s="12" t="s">
        <v>7682</v>
      </c>
      <c r="V21" t="s">
        <v>7706</v>
      </c>
      <c r="W21" t="s">
        <v>7704</v>
      </c>
    </row>
    <row r="22" spans="1:23" x14ac:dyDescent="0.75">
      <c r="A22" t="s">
        <v>11</v>
      </c>
      <c r="B22" t="s">
        <v>46</v>
      </c>
      <c r="C22" t="s">
        <v>5389</v>
      </c>
      <c r="D22">
        <v>202501</v>
      </c>
      <c r="E22" t="s">
        <v>7662</v>
      </c>
      <c r="F22" t="s">
        <v>7671</v>
      </c>
      <c r="G22">
        <v>0</v>
      </c>
      <c r="H22">
        <v>0</v>
      </c>
      <c r="I22">
        <v>0</v>
      </c>
      <c r="J22">
        <v>0</v>
      </c>
      <c r="K22">
        <v>0</v>
      </c>
      <c r="L22" t="str">
        <f>VLOOKUP(Table1__5[[#This Row],[ShortCode]],$U$3:$W$100,3,0)</f>
        <v>Other</v>
      </c>
      <c r="M22" t="str">
        <f>VLOOKUP(Table1__5[[#This Row],[ShortCode]],$U$3:$V$100,2,0)</f>
        <v>Group BB</v>
      </c>
      <c r="N22" t="str">
        <f>RIGHT(Table1__5[[#This Row],[Calendar_month]],2)</f>
        <v>01</v>
      </c>
      <c r="O22" t="str">
        <f>LEFT(Table1__5[[#This Row],[Calendar_month]],4)</f>
        <v>2025</v>
      </c>
      <c r="P22" t="str">
        <f>_xlfn.TEXTBEFORE(Table1__5[[#This Row],[Distributor_Name]],"-")</f>
        <v>HMcc</v>
      </c>
      <c r="U22" s="13" t="s">
        <v>7288</v>
      </c>
      <c r="V22" t="s">
        <v>7700</v>
      </c>
      <c r="W22" t="s">
        <v>7704</v>
      </c>
    </row>
    <row r="23" spans="1:23" x14ac:dyDescent="0.75">
      <c r="A23" t="s">
        <v>11</v>
      </c>
      <c r="B23" t="s">
        <v>46</v>
      </c>
      <c r="C23" t="s">
        <v>5389</v>
      </c>
      <c r="D23">
        <v>202501</v>
      </c>
      <c r="E23" t="s">
        <v>7662</v>
      </c>
      <c r="F23" t="s">
        <v>5417</v>
      </c>
      <c r="G23">
        <v>376</v>
      </c>
      <c r="H23">
        <v>280</v>
      </c>
      <c r="I23">
        <v>207</v>
      </c>
      <c r="J23">
        <v>0.55053191489361697</v>
      </c>
      <c r="K23">
        <v>169</v>
      </c>
      <c r="L23" t="str">
        <f>VLOOKUP(Table1__5[[#This Row],[ShortCode]],$U$3:$W$100,3,0)</f>
        <v>Tiger Crystal</v>
      </c>
      <c r="M23" t="str">
        <f>VLOOKUP(Table1__5[[#This Row],[ShortCode]],$U$3:$V$100,2,0)</f>
        <v>Group AA</v>
      </c>
      <c r="N23" t="str">
        <f>RIGHT(Table1__5[[#This Row],[Calendar_month]],2)</f>
        <v>01</v>
      </c>
      <c r="O23" t="str">
        <f>LEFT(Table1__5[[#This Row],[Calendar_month]],4)</f>
        <v>2025</v>
      </c>
      <c r="P23" t="str">
        <f>_xlfn.TEXTBEFORE(Table1__5[[#This Row],[Distributor_Name]],"-")</f>
        <v>HMcc</v>
      </c>
      <c r="U23" s="12" t="s">
        <v>7675</v>
      </c>
      <c r="V23" t="s">
        <v>7700</v>
      </c>
      <c r="W23" t="s">
        <v>7707</v>
      </c>
    </row>
    <row r="24" spans="1:23" x14ac:dyDescent="0.75">
      <c r="A24" t="s">
        <v>11</v>
      </c>
      <c r="B24" t="s">
        <v>46</v>
      </c>
      <c r="C24" t="s">
        <v>5389</v>
      </c>
      <c r="D24">
        <v>202501</v>
      </c>
      <c r="E24" t="s">
        <v>7662</v>
      </c>
      <c r="F24" t="s">
        <v>5403</v>
      </c>
      <c r="G24">
        <v>3691</v>
      </c>
      <c r="H24">
        <v>1518</v>
      </c>
      <c r="I24">
        <v>1574</v>
      </c>
      <c r="J24">
        <v>0.42644269845570298</v>
      </c>
      <c r="K24">
        <v>2117</v>
      </c>
      <c r="L24" t="str">
        <f>VLOOKUP(Table1__5[[#This Row],[ShortCode]],$U$3:$W$100,3,0)</f>
        <v>Tiger Crystal</v>
      </c>
      <c r="M24" t="str">
        <f>VLOOKUP(Table1__5[[#This Row],[ShortCode]],$U$3:$V$100,2,0)</f>
        <v>Group AA</v>
      </c>
      <c r="N24" t="str">
        <f>RIGHT(Table1__5[[#This Row],[Calendar_month]],2)</f>
        <v>01</v>
      </c>
      <c r="O24" t="str">
        <f>LEFT(Table1__5[[#This Row],[Calendar_month]],4)</f>
        <v>2025</v>
      </c>
      <c r="P24" t="str">
        <f>_xlfn.TEXTBEFORE(Table1__5[[#This Row],[Distributor_Name]],"-")</f>
        <v>HMcc</v>
      </c>
      <c r="U24" s="13" t="s">
        <v>7676</v>
      </c>
      <c r="V24" t="s">
        <v>7700</v>
      </c>
      <c r="W24" t="s">
        <v>7707</v>
      </c>
    </row>
    <row r="25" spans="1:23" x14ac:dyDescent="0.75">
      <c r="A25" t="s">
        <v>11</v>
      </c>
      <c r="B25" t="s">
        <v>46</v>
      </c>
      <c r="C25" t="s">
        <v>5389</v>
      </c>
      <c r="D25">
        <v>202501</v>
      </c>
      <c r="E25" t="s">
        <v>7662</v>
      </c>
      <c r="F25" t="s">
        <v>5404</v>
      </c>
      <c r="G25">
        <v>5694</v>
      </c>
      <c r="H25">
        <v>7527</v>
      </c>
      <c r="I25">
        <v>4852</v>
      </c>
      <c r="J25">
        <v>0.85212504390586596</v>
      </c>
      <c r="K25">
        <v>842</v>
      </c>
      <c r="L25" t="str">
        <f>VLOOKUP(Table1__5[[#This Row],[ShortCode]],$U$3:$W$100,3,0)</f>
        <v>Tiger Crystal</v>
      </c>
      <c r="M25" t="str">
        <f>VLOOKUP(Table1__5[[#This Row],[ShortCode]],$U$3:$V$100,2,0)</f>
        <v>Group AA</v>
      </c>
      <c r="N25" t="str">
        <f>RIGHT(Table1__5[[#This Row],[Calendar_month]],2)</f>
        <v>01</v>
      </c>
      <c r="O25" t="str">
        <f>LEFT(Table1__5[[#This Row],[Calendar_month]],4)</f>
        <v>2025</v>
      </c>
      <c r="P25" t="str">
        <f>_xlfn.TEXTBEFORE(Table1__5[[#This Row],[Distributor_Name]],"-")</f>
        <v>HMcc</v>
      </c>
      <c r="U25" s="12" t="s">
        <v>7696</v>
      </c>
      <c r="V25" t="s">
        <v>7706</v>
      </c>
      <c r="W25" t="s">
        <v>7707</v>
      </c>
    </row>
    <row r="26" spans="1:23" x14ac:dyDescent="0.75">
      <c r="A26" t="s">
        <v>11</v>
      </c>
      <c r="B26" t="s">
        <v>46</v>
      </c>
      <c r="C26" t="s">
        <v>5389</v>
      </c>
      <c r="D26">
        <v>202501</v>
      </c>
      <c r="E26" t="s">
        <v>7662</v>
      </c>
      <c r="F26" t="s">
        <v>7672</v>
      </c>
      <c r="G26">
        <v>8</v>
      </c>
      <c r="H26">
        <v>0</v>
      </c>
      <c r="I26">
        <v>0</v>
      </c>
      <c r="J26">
        <v>0</v>
      </c>
      <c r="K26">
        <v>8</v>
      </c>
      <c r="L26" t="str">
        <f>VLOOKUP(Table1__5[[#This Row],[ShortCode]],$U$3:$W$100,3,0)</f>
        <v>Other</v>
      </c>
      <c r="M26" t="str">
        <f>VLOOKUP(Table1__5[[#This Row],[ShortCode]],$U$3:$V$100,2,0)</f>
        <v>Group BB</v>
      </c>
      <c r="N26" t="str">
        <f>RIGHT(Table1__5[[#This Row],[Calendar_month]],2)</f>
        <v>01</v>
      </c>
      <c r="O26" t="str">
        <f>LEFT(Table1__5[[#This Row],[Calendar_month]],4)</f>
        <v>2025</v>
      </c>
      <c r="P26" t="str">
        <f>_xlfn.TEXTBEFORE(Table1__5[[#This Row],[Distributor_Name]],"-")</f>
        <v>HMcc</v>
      </c>
      <c r="U26" s="12" t="s">
        <v>7677</v>
      </c>
      <c r="V26" t="s">
        <v>7700</v>
      </c>
      <c r="W26" t="s">
        <v>7707</v>
      </c>
    </row>
    <row r="27" spans="1:23" x14ac:dyDescent="0.75">
      <c r="A27" t="s">
        <v>11</v>
      </c>
      <c r="B27" t="s">
        <v>46</v>
      </c>
      <c r="C27" t="s">
        <v>5389</v>
      </c>
      <c r="D27">
        <v>202501</v>
      </c>
      <c r="E27" t="s">
        <v>7673</v>
      </c>
      <c r="F27" t="s">
        <v>5436</v>
      </c>
      <c r="G27">
        <v>0</v>
      </c>
      <c r="H27">
        <v>0</v>
      </c>
      <c r="I27">
        <v>0</v>
      </c>
      <c r="J27">
        <v>0</v>
      </c>
      <c r="K27">
        <v>0</v>
      </c>
      <c r="L27" t="str">
        <f>VLOOKUP(Table1__5[[#This Row],[ShortCode]],$U$3:$W$100,3,0)</f>
        <v>Bivina</v>
      </c>
      <c r="M27" t="str">
        <f>VLOOKUP(Table1__5[[#This Row],[ShortCode]],$U$3:$V$100,2,0)</f>
        <v>Group BB</v>
      </c>
      <c r="N27" t="str">
        <f>RIGHT(Table1__5[[#This Row],[Calendar_month]],2)</f>
        <v>01</v>
      </c>
      <c r="O27" t="str">
        <f>LEFT(Table1__5[[#This Row],[Calendar_month]],4)</f>
        <v>2025</v>
      </c>
      <c r="P27" t="str">
        <f>_xlfn.TEXTBEFORE(Table1__5[[#This Row],[Distributor_Name]],"-")</f>
        <v>HMcc</v>
      </c>
      <c r="U27" s="12" t="s">
        <v>5440</v>
      </c>
      <c r="V27" t="s">
        <v>7700</v>
      </c>
      <c r="W27" t="s">
        <v>7703</v>
      </c>
    </row>
    <row r="28" spans="1:23" x14ac:dyDescent="0.75">
      <c r="A28" t="s">
        <v>11</v>
      </c>
      <c r="B28" t="s">
        <v>46</v>
      </c>
      <c r="C28" t="s">
        <v>5389</v>
      </c>
      <c r="D28">
        <v>202501</v>
      </c>
      <c r="E28" t="s">
        <v>7673</v>
      </c>
      <c r="F28" t="s">
        <v>7674</v>
      </c>
      <c r="G28">
        <v>0</v>
      </c>
      <c r="H28">
        <v>0</v>
      </c>
      <c r="I28">
        <v>0</v>
      </c>
      <c r="J28">
        <v>0</v>
      </c>
      <c r="K28">
        <v>0</v>
      </c>
      <c r="L28" t="str">
        <f>VLOOKUP(Table1__5[[#This Row],[ShortCode]],$U$3:$W$100,3,0)</f>
        <v>Bia Việt</v>
      </c>
      <c r="M28" t="str">
        <f>VLOOKUP(Table1__5[[#This Row],[ShortCode]],$U$3:$V$100,2,0)</f>
        <v>Group BB</v>
      </c>
      <c r="N28" t="str">
        <f>RIGHT(Table1__5[[#This Row],[Calendar_month]],2)</f>
        <v>01</v>
      </c>
      <c r="O28" t="str">
        <f>LEFT(Table1__5[[#This Row],[Calendar_month]],4)</f>
        <v>2025</v>
      </c>
      <c r="P28" t="str">
        <f>_xlfn.TEXTBEFORE(Table1__5[[#This Row],[Distributor_Name]],"-")</f>
        <v>HMcc</v>
      </c>
      <c r="U28" s="13" t="s">
        <v>7665</v>
      </c>
      <c r="V28" t="s">
        <v>7700</v>
      </c>
      <c r="W28" t="s">
        <v>7703</v>
      </c>
    </row>
    <row r="29" spans="1:23" x14ac:dyDescent="0.75">
      <c r="A29" t="s">
        <v>11</v>
      </c>
      <c r="B29" t="s">
        <v>46</v>
      </c>
      <c r="C29" t="s">
        <v>5389</v>
      </c>
      <c r="D29">
        <v>202501</v>
      </c>
      <c r="E29" t="s">
        <v>7673</v>
      </c>
      <c r="F29" t="s">
        <v>5400</v>
      </c>
      <c r="G29">
        <v>13287</v>
      </c>
      <c r="H29">
        <v>6710</v>
      </c>
      <c r="I29">
        <v>6333</v>
      </c>
      <c r="J29">
        <v>0.47663129374576602</v>
      </c>
      <c r="K29">
        <v>6954</v>
      </c>
      <c r="L29" t="str">
        <f>VLOOKUP(Table1__5[[#This Row],[ShortCode]],$U$3:$W$100,3,0)</f>
        <v>Bia Việt</v>
      </c>
      <c r="M29" t="str">
        <f>VLOOKUP(Table1__5[[#This Row],[ShortCode]],$U$3:$V$100,2,0)</f>
        <v>Group BB</v>
      </c>
      <c r="N29" t="str">
        <f>RIGHT(Table1__5[[#This Row],[Calendar_month]],2)</f>
        <v>01</v>
      </c>
      <c r="O29" t="str">
        <f>LEFT(Table1__5[[#This Row],[Calendar_month]],4)</f>
        <v>2025</v>
      </c>
      <c r="P29" t="str">
        <f>_xlfn.TEXTBEFORE(Table1__5[[#This Row],[Distributor_Name]],"-")</f>
        <v>HMcc</v>
      </c>
      <c r="U29" s="12" t="s">
        <v>7691</v>
      </c>
      <c r="V29" t="s">
        <v>7700</v>
      </c>
      <c r="W29" t="s">
        <v>7703</v>
      </c>
    </row>
    <row r="30" spans="1:23" x14ac:dyDescent="0.75">
      <c r="A30" t="s">
        <v>11</v>
      </c>
      <c r="B30" t="s">
        <v>46</v>
      </c>
      <c r="C30" t="s">
        <v>5389</v>
      </c>
      <c r="D30">
        <v>202501</v>
      </c>
      <c r="E30" t="s">
        <v>7673</v>
      </c>
      <c r="F30" t="s">
        <v>5411</v>
      </c>
      <c r="G30">
        <v>3583</v>
      </c>
      <c r="H30">
        <v>3790</v>
      </c>
      <c r="I30">
        <v>3556</v>
      </c>
      <c r="J30">
        <v>0.99246441529444596</v>
      </c>
      <c r="K30">
        <v>26.999999999999499</v>
      </c>
      <c r="L30" t="str">
        <f>VLOOKUP(Table1__5[[#This Row],[ShortCode]],$U$3:$W$100,3,0)</f>
        <v>Bia Việt</v>
      </c>
      <c r="M30" t="str">
        <f>VLOOKUP(Table1__5[[#This Row],[ShortCode]],$U$3:$V$100,2,0)</f>
        <v>Group BB</v>
      </c>
      <c r="N30" t="str">
        <f>RIGHT(Table1__5[[#This Row],[Calendar_month]],2)</f>
        <v>01</v>
      </c>
      <c r="O30" t="str">
        <f>LEFT(Table1__5[[#This Row],[Calendar_month]],4)</f>
        <v>2025</v>
      </c>
      <c r="P30" t="str">
        <f>_xlfn.TEXTBEFORE(Table1__5[[#This Row],[Distributor_Name]],"-")</f>
        <v>HMcc</v>
      </c>
      <c r="U30" s="12" t="s">
        <v>5424</v>
      </c>
      <c r="V30" t="s">
        <v>7700</v>
      </c>
      <c r="W30" t="s">
        <v>7703</v>
      </c>
    </row>
    <row r="31" spans="1:23" x14ac:dyDescent="0.75">
      <c r="A31" t="s">
        <v>11</v>
      </c>
      <c r="B31" t="s">
        <v>46</v>
      </c>
      <c r="C31" t="s">
        <v>5389</v>
      </c>
      <c r="D31">
        <v>202501</v>
      </c>
      <c r="E31" t="s">
        <v>7673</v>
      </c>
      <c r="F31" t="s">
        <v>7675</v>
      </c>
      <c r="G31">
        <v>63</v>
      </c>
      <c r="H31">
        <v>20</v>
      </c>
      <c r="I31">
        <v>15</v>
      </c>
      <c r="J31">
        <v>0.238095238095238</v>
      </c>
      <c r="K31">
        <v>48</v>
      </c>
      <c r="L31" t="str">
        <f>VLOOKUP(Table1__5[[#This Row],[ShortCode]],$U$3:$W$100,3,0)</f>
        <v>Larue</v>
      </c>
      <c r="M31" t="str">
        <f>VLOOKUP(Table1__5[[#This Row],[ShortCode]],$U$3:$V$100,2,0)</f>
        <v>Group BB</v>
      </c>
      <c r="N31" t="str">
        <f>RIGHT(Table1__5[[#This Row],[Calendar_month]],2)</f>
        <v>01</v>
      </c>
      <c r="O31" t="str">
        <f>LEFT(Table1__5[[#This Row],[Calendar_month]],4)</f>
        <v>2025</v>
      </c>
      <c r="P31" t="str">
        <f>_xlfn.TEXTBEFORE(Table1__5[[#This Row],[Distributor_Name]],"-")</f>
        <v>HMcc</v>
      </c>
      <c r="U31" s="12" t="s">
        <v>7692</v>
      </c>
      <c r="V31" t="s">
        <v>7700</v>
      </c>
      <c r="W31" t="s">
        <v>7703</v>
      </c>
    </row>
    <row r="32" spans="1:23" x14ac:dyDescent="0.75">
      <c r="A32" t="s">
        <v>11</v>
      </c>
      <c r="B32" t="s">
        <v>46</v>
      </c>
      <c r="C32" t="s">
        <v>5389</v>
      </c>
      <c r="D32">
        <v>202501</v>
      </c>
      <c r="E32" t="s">
        <v>7673</v>
      </c>
      <c r="F32" t="s">
        <v>7676</v>
      </c>
      <c r="G32">
        <v>30</v>
      </c>
      <c r="H32">
        <v>30</v>
      </c>
      <c r="I32">
        <v>30</v>
      </c>
      <c r="J32">
        <v>1</v>
      </c>
      <c r="K32">
        <v>0</v>
      </c>
      <c r="L32" t="str">
        <f>VLOOKUP(Table1__5[[#This Row],[ShortCode]],$U$3:$W$100,3,0)</f>
        <v>Larue</v>
      </c>
      <c r="M32" t="str">
        <f>VLOOKUP(Table1__5[[#This Row],[ShortCode]],$U$3:$V$100,2,0)</f>
        <v>Group BB</v>
      </c>
      <c r="N32" t="str">
        <f>RIGHT(Table1__5[[#This Row],[Calendar_month]],2)</f>
        <v>01</v>
      </c>
      <c r="O32" t="str">
        <f>LEFT(Table1__5[[#This Row],[Calendar_month]],4)</f>
        <v>2025</v>
      </c>
      <c r="P32" t="str">
        <f>_xlfn.TEXTBEFORE(Table1__5[[#This Row],[Distributor_Name]],"-")</f>
        <v>HMcc</v>
      </c>
      <c r="U32" s="13" t="s">
        <v>7654</v>
      </c>
      <c r="V32" t="s">
        <v>7700</v>
      </c>
      <c r="W32" t="s">
        <v>7703</v>
      </c>
    </row>
    <row r="33" spans="1:23" x14ac:dyDescent="0.75">
      <c r="A33" t="s">
        <v>11</v>
      </c>
      <c r="B33" t="s">
        <v>46</v>
      </c>
      <c r="C33" t="s">
        <v>5389</v>
      </c>
      <c r="D33">
        <v>202501</v>
      </c>
      <c r="E33" t="s">
        <v>7673</v>
      </c>
      <c r="F33" t="s">
        <v>7677</v>
      </c>
      <c r="G33">
        <v>53</v>
      </c>
      <c r="H33">
        <v>20</v>
      </c>
      <c r="I33">
        <v>3</v>
      </c>
      <c r="J33">
        <v>5.6603773584905703E-2</v>
      </c>
      <c r="K33">
        <v>50</v>
      </c>
      <c r="L33" t="str">
        <f>VLOOKUP(Table1__5[[#This Row],[ShortCode]],$U$3:$W$100,3,0)</f>
        <v>Larue</v>
      </c>
      <c r="M33" t="str">
        <f>VLOOKUP(Table1__5[[#This Row],[ShortCode]],$U$3:$V$100,2,0)</f>
        <v>Group BB</v>
      </c>
      <c r="N33" t="str">
        <f>RIGHT(Table1__5[[#This Row],[Calendar_month]],2)</f>
        <v>01</v>
      </c>
      <c r="O33" t="str">
        <f>LEFT(Table1__5[[#This Row],[Calendar_month]],4)</f>
        <v>2025</v>
      </c>
      <c r="P33" t="str">
        <f>_xlfn.TEXTBEFORE(Table1__5[[#This Row],[Distributor_Name]],"-")</f>
        <v>HMcc</v>
      </c>
      <c r="U33" s="12" t="s">
        <v>7666</v>
      </c>
      <c r="V33" t="s">
        <v>7700</v>
      </c>
      <c r="W33" t="s">
        <v>7703</v>
      </c>
    </row>
    <row r="34" spans="1:23" x14ac:dyDescent="0.75">
      <c r="A34" t="s">
        <v>11</v>
      </c>
      <c r="B34" t="s">
        <v>46</v>
      </c>
      <c r="C34" t="s">
        <v>5389</v>
      </c>
      <c r="D34">
        <v>202502</v>
      </c>
      <c r="E34" t="s">
        <v>7662</v>
      </c>
      <c r="F34" t="s">
        <v>7663</v>
      </c>
      <c r="G34">
        <v>1</v>
      </c>
      <c r="H34">
        <v>0</v>
      </c>
      <c r="I34">
        <v>0</v>
      </c>
      <c r="J34">
        <v>0</v>
      </c>
      <c r="K34">
        <v>1</v>
      </c>
      <c r="L34" t="str">
        <f>VLOOKUP(Table1__5[[#This Row],[ShortCode]],$U$3:$W$100,3,0)</f>
        <v>Other</v>
      </c>
      <c r="M34" t="str">
        <f>VLOOKUP(Table1__5[[#This Row],[ShortCode]],$U$3:$V$100,2,0)</f>
        <v>Group BB</v>
      </c>
      <c r="N34" t="str">
        <f>RIGHT(Table1__5[[#This Row],[Calendar_month]],2)</f>
        <v>02</v>
      </c>
      <c r="O34" t="str">
        <f>LEFT(Table1__5[[#This Row],[Calendar_month]],4)</f>
        <v>2025</v>
      </c>
      <c r="P34" t="str">
        <f>_xlfn.TEXTBEFORE(Table1__5[[#This Row],[Distributor_Name]],"-")</f>
        <v>HMcc</v>
      </c>
      <c r="U34" s="13" t="s">
        <v>7693</v>
      </c>
      <c r="V34" t="s">
        <v>7700</v>
      </c>
      <c r="W34" t="s">
        <v>7703</v>
      </c>
    </row>
    <row r="35" spans="1:23" x14ac:dyDescent="0.75">
      <c r="A35" t="s">
        <v>11</v>
      </c>
      <c r="B35" t="s">
        <v>46</v>
      </c>
      <c r="C35" t="s">
        <v>5389</v>
      </c>
      <c r="D35">
        <v>202502</v>
      </c>
      <c r="E35" t="s">
        <v>7662</v>
      </c>
      <c r="F35" t="s">
        <v>7664</v>
      </c>
      <c r="G35">
        <v>1</v>
      </c>
      <c r="H35">
        <v>0</v>
      </c>
      <c r="I35">
        <v>0</v>
      </c>
      <c r="J35">
        <v>0</v>
      </c>
      <c r="K35">
        <v>1</v>
      </c>
      <c r="L35" t="str">
        <f>VLOOKUP(Table1__5[[#This Row],[ShortCode]],$U$3:$W$100,3,0)</f>
        <v>Other</v>
      </c>
      <c r="M35" t="str">
        <f>VLOOKUP(Table1__5[[#This Row],[ShortCode]],$U$3:$V$100,2,0)</f>
        <v>Group BB</v>
      </c>
      <c r="N35" t="str">
        <f>RIGHT(Table1__5[[#This Row],[Calendar_month]],2)</f>
        <v>02</v>
      </c>
      <c r="O35" t="str">
        <f>LEFT(Table1__5[[#This Row],[Calendar_month]],4)</f>
        <v>2025</v>
      </c>
      <c r="P35" t="str">
        <f>_xlfn.TEXTBEFORE(Table1__5[[#This Row],[Distributor_Name]],"-")</f>
        <v>HMcc</v>
      </c>
      <c r="U35" s="13" t="s">
        <v>7667</v>
      </c>
      <c r="V35" t="s">
        <v>7700</v>
      </c>
      <c r="W35" t="s">
        <v>7703</v>
      </c>
    </row>
    <row r="36" spans="1:23" x14ac:dyDescent="0.75">
      <c r="A36" t="s">
        <v>11</v>
      </c>
      <c r="B36" t="s">
        <v>46</v>
      </c>
      <c r="C36" t="s">
        <v>5389</v>
      </c>
      <c r="D36">
        <v>202502</v>
      </c>
      <c r="E36" t="s">
        <v>7662</v>
      </c>
      <c r="F36" t="s">
        <v>5426</v>
      </c>
      <c r="G36">
        <v>1</v>
      </c>
      <c r="H36">
        <v>0</v>
      </c>
      <c r="I36">
        <v>0</v>
      </c>
      <c r="J36">
        <v>0</v>
      </c>
      <c r="K36">
        <v>1</v>
      </c>
      <c r="L36" t="str">
        <f>VLOOKUP(Table1__5[[#This Row],[ShortCode]],$U$3:$W$100,3,0)</f>
        <v>Heineken Original</v>
      </c>
      <c r="M36" t="str">
        <f>VLOOKUP(Table1__5[[#This Row],[ShortCode]],$U$3:$V$100,2,0)</f>
        <v>Group BB</v>
      </c>
      <c r="N36" t="str">
        <f>RIGHT(Table1__5[[#This Row],[Calendar_month]],2)</f>
        <v>02</v>
      </c>
      <c r="O36" t="str">
        <f>LEFT(Table1__5[[#This Row],[Calendar_month]],4)</f>
        <v>2025</v>
      </c>
      <c r="P36" t="str">
        <f>_xlfn.TEXTBEFORE(Table1__5[[#This Row],[Distributor_Name]],"-")</f>
        <v>HMcc</v>
      </c>
      <c r="U36" s="12" t="s">
        <v>7668</v>
      </c>
      <c r="V36" t="s">
        <v>7700</v>
      </c>
      <c r="W36" t="s">
        <v>7703</v>
      </c>
    </row>
    <row r="37" spans="1:23" x14ac:dyDescent="0.75">
      <c r="A37" t="s">
        <v>11</v>
      </c>
      <c r="B37" t="s">
        <v>46</v>
      </c>
      <c r="C37" t="s">
        <v>5389</v>
      </c>
      <c r="D37">
        <v>202502</v>
      </c>
      <c r="E37" t="s">
        <v>7662</v>
      </c>
      <c r="F37" t="s">
        <v>5434</v>
      </c>
      <c r="G37">
        <v>28</v>
      </c>
      <c r="H37">
        <v>130</v>
      </c>
      <c r="I37">
        <v>135</v>
      </c>
      <c r="J37">
        <v>4.8214285714285703</v>
      </c>
      <c r="K37">
        <v>-107</v>
      </c>
      <c r="L37" t="str">
        <f>VLOOKUP(Table1__5[[#This Row],[ShortCode]],$U$3:$W$100,3,0)</f>
        <v>Heineken Original</v>
      </c>
      <c r="M37" t="str">
        <f>VLOOKUP(Table1__5[[#This Row],[ShortCode]],$U$3:$V$100,2,0)</f>
        <v>Group BB</v>
      </c>
      <c r="N37" t="str">
        <f>RIGHT(Table1__5[[#This Row],[Calendar_month]],2)</f>
        <v>02</v>
      </c>
      <c r="O37" t="str">
        <f>LEFT(Table1__5[[#This Row],[Calendar_month]],4)</f>
        <v>2025</v>
      </c>
      <c r="P37" t="str">
        <f>_xlfn.TEXTBEFORE(Table1__5[[#This Row],[Distributor_Name]],"-")</f>
        <v>HMcc</v>
      </c>
      <c r="U37" s="13" t="s">
        <v>5430</v>
      </c>
      <c r="V37" t="s">
        <v>7700</v>
      </c>
      <c r="W37" t="s">
        <v>7703</v>
      </c>
    </row>
    <row r="38" spans="1:23" x14ac:dyDescent="0.75">
      <c r="A38" t="s">
        <v>11</v>
      </c>
      <c r="B38" t="s">
        <v>46</v>
      </c>
      <c r="C38" t="s">
        <v>5389</v>
      </c>
      <c r="D38">
        <v>202502</v>
      </c>
      <c r="E38" t="s">
        <v>7662</v>
      </c>
      <c r="F38" t="s">
        <v>5393</v>
      </c>
      <c r="G38">
        <v>48005</v>
      </c>
      <c r="H38">
        <v>51506</v>
      </c>
      <c r="I38">
        <v>55190</v>
      </c>
      <c r="J38">
        <v>1.14967190917613</v>
      </c>
      <c r="K38">
        <v>-7185</v>
      </c>
      <c r="L38" t="str">
        <f>VLOOKUP(Table1__5[[#This Row],[ShortCode]],$U$3:$W$100,3,0)</f>
        <v>Heineken Silver</v>
      </c>
      <c r="M38" t="str">
        <f>VLOOKUP(Table1__5[[#This Row],[ShortCode]],$U$3:$V$100,2,0)</f>
        <v>Group AA</v>
      </c>
      <c r="N38" t="str">
        <f>RIGHT(Table1__5[[#This Row],[Calendar_month]],2)</f>
        <v>02</v>
      </c>
      <c r="O38" t="str">
        <f>LEFT(Table1__5[[#This Row],[Calendar_month]],4)</f>
        <v>2025</v>
      </c>
      <c r="P38" t="str">
        <f>_xlfn.TEXTBEFORE(Table1__5[[#This Row],[Distributor_Name]],"-")</f>
        <v>HMcc</v>
      </c>
      <c r="U38" s="13" t="s">
        <v>7678</v>
      </c>
      <c r="V38" t="s">
        <v>7700</v>
      </c>
      <c r="W38" t="s">
        <v>7703</v>
      </c>
    </row>
    <row r="39" spans="1:23" x14ac:dyDescent="0.75">
      <c r="A39" t="s">
        <v>11</v>
      </c>
      <c r="B39" t="s">
        <v>46</v>
      </c>
      <c r="C39" t="s">
        <v>5389</v>
      </c>
      <c r="D39">
        <v>202502</v>
      </c>
      <c r="E39" t="s">
        <v>7662</v>
      </c>
      <c r="F39" t="s">
        <v>5418</v>
      </c>
      <c r="G39">
        <v>7</v>
      </c>
      <c r="H39">
        <v>0</v>
      </c>
      <c r="I39">
        <v>0</v>
      </c>
      <c r="J39">
        <v>0</v>
      </c>
      <c r="K39">
        <v>7</v>
      </c>
      <c r="L39" t="str">
        <f>VLOOKUP(Table1__5[[#This Row],[ShortCode]],$U$3:$W$100,3,0)</f>
        <v>Heineken Silver</v>
      </c>
      <c r="M39" t="str">
        <f>VLOOKUP(Table1__5[[#This Row],[ShortCode]],$U$3:$V$100,2,0)</f>
        <v>Group AA</v>
      </c>
      <c r="N39" t="str">
        <f>RIGHT(Table1__5[[#This Row],[Calendar_month]],2)</f>
        <v>02</v>
      </c>
      <c r="O39" t="str">
        <f>LEFT(Table1__5[[#This Row],[Calendar_month]],4)</f>
        <v>2025</v>
      </c>
      <c r="P39" t="str">
        <f>_xlfn.TEXTBEFORE(Table1__5[[#This Row],[Distributor_Name]],"-")</f>
        <v>HMcc</v>
      </c>
      <c r="U39" s="13" t="s">
        <v>7694</v>
      </c>
      <c r="V39" t="s">
        <v>7700</v>
      </c>
      <c r="W39" t="s">
        <v>7703</v>
      </c>
    </row>
    <row r="40" spans="1:23" x14ac:dyDescent="0.75">
      <c r="A40" t="s">
        <v>11</v>
      </c>
      <c r="B40" t="s">
        <v>46</v>
      </c>
      <c r="C40" t="s">
        <v>5389</v>
      </c>
      <c r="D40">
        <v>202502</v>
      </c>
      <c r="E40" t="s">
        <v>7662</v>
      </c>
      <c r="F40" t="s">
        <v>5401</v>
      </c>
      <c r="G40">
        <v>5014</v>
      </c>
      <c r="H40">
        <v>4888</v>
      </c>
      <c r="I40">
        <v>3590</v>
      </c>
      <c r="J40">
        <v>0.71599521340247296</v>
      </c>
      <c r="K40">
        <v>1424</v>
      </c>
      <c r="L40" t="str">
        <f>VLOOKUP(Table1__5[[#This Row],[ShortCode]],$U$3:$W$100,3,0)</f>
        <v>Heineken Silver</v>
      </c>
      <c r="M40" t="str">
        <f>VLOOKUP(Table1__5[[#This Row],[ShortCode]],$U$3:$V$100,2,0)</f>
        <v>Group AA</v>
      </c>
      <c r="N40" t="str">
        <f>RIGHT(Table1__5[[#This Row],[Calendar_month]],2)</f>
        <v>02</v>
      </c>
      <c r="O40" t="str">
        <f>LEFT(Table1__5[[#This Row],[Calendar_month]],4)</f>
        <v>2025</v>
      </c>
      <c r="P40" t="str">
        <f>_xlfn.TEXTBEFORE(Table1__5[[#This Row],[Distributor_Name]],"-")</f>
        <v>HMcc</v>
      </c>
      <c r="U40" s="12" t="s">
        <v>7669</v>
      </c>
      <c r="V40" t="s">
        <v>7700</v>
      </c>
      <c r="W40" t="s">
        <v>7703</v>
      </c>
    </row>
    <row r="41" spans="1:23" x14ac:dyDescent="0.75">
      <c r="A41" t="s">
        <v>11</v>
      </c>
      <c r="B41" t="s">
        <v>46</v>
      </c>
      <c r="C41" t="s">
        <v>5389</v>
      </c>
      <c r="D41">
        <v>202502</v>
      </c>
      <c r="E41" t="s">
        <v>7662</v>
      </c>
      <c r="F41" t="s">
        <v>5440</v>
      </c>
      <c r="G41">
        <v>8</v>
      </c>
      <c r="H41">
        <v>0</v>
      </c>
      <c r="I41">
        <v>0</v>
      </c>
      <c r="J41">
        <v>0</v>
      </c>
      <c r="K41">
        <v>8</v>
      </c>
      <c r="L41" t="str">
        <f>VLOOKUP(Table1__5[[#This Row],[ShortCode]],$U$3:$W$100,3,0)</f>
        <v>Other</v>
      </c>
      <c r="M41" t="str">
        <f>VLOOKUP(Table1__5[[#This Row],[ShortCode]],$U$3:$V$100,2,0)</f>
        <v>Group BB</v>
      </c>
      <c r="N41" t="str">
        <f>RIGHT(Table1__5[[#This Row],[Calendar_month]],2)</f>
        <v>02</v>
      </c>
      <c r="O41" t="str">
        <f>LEFT(Table1__5[[#This Row],[Calendar_month]],4)</f>
        <v>2025</v>
      </c>
      <c r="P41" t="str">
        <f>_xlfn.TEXTBEFORE(Table1__5[[#This Row],[Distributor_Name]],"-")</f>
        <v>HMcc</v>
      </c>
      <c r="U41" s="13" t="s">
        <v>7670</v>
      </c>
      <c r="V41" t="s">
        <v>7700</v>
      </c>
      <c r="W41" t="s">
        <v>7703</v>
      </c>
    </row>
    <row r="42" spans="1:23" x14ac:dyDescent="0.75">
      <c r="A42" t="s">
        <v>11</v>
      </c>
      <c r="B42" t="s">
        <v>46</v>
      </c>
      <c r="C42" t="s">
        <v>5389</v>
      </c>
      <c r="D42">
        <v>202502</v>
      </c>
      <c r="E42" t="s">
        <v>7662</v>
      </c>
      <c r="F42" t="s">
        <v>7665</v>
      </c>
      <c r="G42">
        <v>0</v>
      </c>
      <c r="H42">
        <v>0</v>
      </c>
      <c r="I42">
        <v>0</v>
      </c>
      <c r="J42">
        <v>0</v>
      </c>
      <c r="K42">
        <v>0</v>
      </c>
      <c r="L42" t="str">
        <f>VLOOKUP(Table1__5[[#This Row],[ShortCode]],$U$3:$W$100,3,0)</f>
        <v>Other</v>
      </c>
      <c r="M42" t="str">
        <f>VLOOKUP(Table1__5[[#This Row],[ShortCode]],$U$3:$V$100,2,0)</f>
        <v>Group BB</v>
      </c>
      <c r="N42" t="str">
        <f>RIGHT(Table1__5[[#This Row],[Calendar_month]],2)</f>
        <v>02</v>
      </c>
      <c r="O42" t="str">
        <f>LEFT(Table1__5[[#This Row],[Calendar_month]],4)</f>
        <v>2025</v>
      </c>
      <c r="P42" t="str">
        <f>_xlfn.TEXTBEFORE(Table1__5[[#This Row],[Distributor_Name]],"-")</f>
        <v>HMcc</v>
      </c>
      <c r="U42" s="12" t="s">
        <v>5405</v>
      </c>
      <c r="V42" t="s">
        <v>7700</v>
      </c>
      <c r="W42" t="s">
        <v>7708</v>
      </c>
    </row>
    <row r="43" spans="1:23" x14ac:dyDescent="0.75">
      <c r="A43" t="s">
        <v>11</v>
      </c>
      <c r="B43" t="s">
        <v>46</v>
      </c>
      <c r="C43" t="s">
        <v>5389</v>
      </c>
      <c r="D43">
        <v>202502</v>
      </c>
      <c r="E43" t="s">
        <v>7662</v>
      </c>
      <c r="F43" t="s">
        <v>5424</v>
      </c>
      <c r="G43">
        <v>24</v>
      </c>
      <c r="H43">
        <v>0</v>
      </c>
      <c r="I43">
        <v>0</v>
      </c>
      <c r="J43">
        <v>0</v>
      </c>
      <c r="K43">
        <v>24</v>
      </c>
      <c r="L43" t="str">
        <f>VLOOKUP(Table1__5[[#This Row],[ShortCode]],$U$3:$W$100,3,0)</f>
        <v>Other</v>
      </c>
      <c r="M43" t="str">
        <f>VLOOKUP(Table1__5[[#This Row],[ShortCode]],$U$3:$V$100,2,0)</f>
        <v>Group BB</v>
      </c>
      <c r="N43" t="str">
        <f>RIGHT(Table1__5[[#This Row],[Calendar_month]],2)</f>
        <v>02</v>
      </c>
      <c r="O43" t="str">
        <f>LEFT(Table1__5[[#This Row],[Calendar_month]],4)</f>
        <v>2025</v>
      </c>
      <c r="P43" t="str">
        <f>_xlfn.TEXTBEFORE(Table1__5[[#This Row],[Distributor_Name]],"-")</f>
        <v>HMcc</v>
      </c>
      <c r="U43" s="12" t="s">
        <v>7679</v>
      </c>
      <c r="V43" t="s">
        <v>7700</v>
      </c>
      <c r="W43" t="s">
        <v>7703</v>
      </c>
    </row>
    <row r="44" spans="1:23" x14ac:dyDescent="0.75">
      <c r="A44" t="s">
        <v>11</v>
      </c>
      <c r="B44" t="s">
        <v>46</v>
      </c>
      <c r="C44" t="s">
        <v>5389</v>
      </c>
      <c r="D44">
        <v>202502</v>
      </c>
      <c r="E44" t="s">
        <v>7662</v>
      </c>
      <c r="F44" t="s">
        <v>7654</v>
      </c>
      <c r="G44">
        <v>1</v>
      </c>
      <c r="H44">
        <v>0</v>
      </c>
      <c r="I44">
        <v>0</v>
      </c>
      <c r="J44">
        <v>0</v>
      </c>
      <c r="K44">
        <v>1</v>
      </c>
      <c r="L44" t="str">
        <f>VLOOKUP(Table1__5[[#This Row],[ShortCode]],$U$3:$W$100,3,0)</f>
        <v>Other</v>
      </c>
      <c r="M44" t="str">
        <f>VLOOKUP(Table1__5[[#This Row],[ShortCode]],$U$3:$V$100,2,0)</f>
        <v>Group BB</v>
      </c>
      <c r="N44" t="str">
        <f>RIGHT(Table1__5[[#This Row],[Calendar_month]],2)</f>
        <v>02</v>
      </c>
      <c r="O44" t="str">
        <f>LEFT(Table1__5[[#This Row],[Calendar_month]],4)</f>
        <v>2025</v>
      </c>
      <c r="P44" t="str">
        <f>_xlfn.TEXTBEFORE(Table1__5[[#This Row],[Distributor_Name]],"-")</f>
        <v>HMcc</v>
      </c>
      <c r="U44" s="13" t="s">
        <v>5396</v>
      </c>
      <c r="V44" t="s">
        <v>7700</v>
      </c>
      <c r="W44" t="s">
        <v>7708</v>
      </c>
    </row>
    <row r="45" spans="1:23" x14ac:dyDescent="0.75">
      <c r="A45" t="s">
        <v>11</v>
      </c>
      <c r="B45" t="s">
        <v>46</v>
      </c>
      <c r="C45" t="s">
        <v>5389</v>
      </c>
      <c r="D45">
        <v>202502</v>
      </c>
      <c r="E45" t="s">
        <v>7662</v>
      </c>
      <c r="F45" t="s">
        <v>7666</v>
      </c>
      <c r="G45">
        <v>0</v>
      </c>
      <c r="H45">
        <v>0</v>
      </c>
      <c r="I45">
        <v>0</v>
      </c>
      <c r="J45">
        <v>0</v>
      </c>
      <c r="K45">
        <v>0</v>
      </c>
      <c r="L45" t="str">
        <f>VLOOKUP(Table1__5[[#This Row],[ShortCode]],$U$3:$W$100,3,0)</f>
        <v>Other</v>
      </c>
      <c r="M45" t="str">
        <f>VLOOKUP(Table1__5[[#This Row],[ShortCode]],$U$3:$V$100,2,0)</f>
        <v>Group BB</v>
      </c>
      <c r="N45" t="str">
        <f>RIGHT(Table1__5[[#This Row],[Calendar_month]],2)</f>
        <v>02</v>
      </c>
      <c r="O45" t="str">
        <f>LEFT(Table1__5[[#This Row],[Calendar_month]],4)</f>
        <v>2025</v>
      </c>
      <c r="P45" t="str">
        <f>_xlfn.TEXTBEFORE(Table1__5[[#This Row],[Distributor_Name]],"-")</f>
        <v>HMcc</v>
      </c>
      <c r="U45" s="12" t="s">
        <v>7683</v>
      </c>
      <c r="V45" t="s">
        <v>7700</v>
      </c>
      <c r="W45" t="s">
        <v>7708</v>
      </c>
    </row>
    <row r="46" spans="1:23" x14ac:dyDescent="0.75">
      <c r="A46" t="s">
        <v>11</v>
      </c>
      <c r="B46" t="s">
        <v>46</v>
      </c>
      <c r="C46" t="s">
        <v>5389</v>
      </c>
      <c r="D46">
        <v>202502</v>
      </c>
      <c r="E46" t="s">
        <v>7662</v>
      </c>
      <c r="F46" t="s">
        <v>7667</v>
      </c>
      <c r="G46">
        <v>3</v>
      </c>
      <c r="H46">
        <v>0</v>
      </c>
      <c r="I46">
        <v>0</v>
      </c>
      <c r="J46">
        <v>0</v>
      </c>
      <c r="K46">
        <v>3</v>
      </c>
      <c r="L46" t="str">
        <f>VLOOKUP(Table1__5[[#This Row],[ShortCode]],$U$3:$W$100,3,0)</f>
        <v>Other</v>
      </c>
      <c r="M46" t="str">
        <f>VLOOKUP(Table1__5[[#This Row],[ShortCode]],$U$3:$V$100,2,0)</f>
        <v>Group BB</v>
      </c>
      <c r="N46" t="str">
        <f>RIGHT(Table1__5[[#This Row],[Calendar_month]],2)</f>
        <v>02</v>
      </c>
      <c r="O46" t="str">
        <f>LEFT(Table1__5[[#This Row],[Calendar_month]],4)</f>
        <v>2025</v>
      </c>
      <c r="P46" t="str">
        <f>_xlfn.TEXTBEFORE(Table1__5[[#This Row],[Distributor_Name]],"-")</f>
        <v>HMcc</v>
      </c>
      <c r="U46" s="13" t="s">
        <v>5441</v>
      </c>
      <c r="V46" t="s">
        <v>7700</v>
      </c>
      <c r="W46" t="s">
        <v>7708</v>
      </c>
    </row>
    <row r="47" spans="1:23" x14ac:dyDescent="0.75">
      <c r="A47" t="s">
        <v>11</v>
      </c>
      <c r="B47" t="s">
        <v>46</v>
      </c>
      <c r="C47" t="s">
        <v>5389</v>
      </c>
      <c r="D47">
        <v>202502</v>
      </c>
      <c r="E47" t="s">
        <v>7662</v>
      </c>
      <c r="F47" t="s">
        <v>7668</v>
      </c>
      <c r="G47">
        <v>2</v>
      </c>
      <c r="H47">
        <v>0</v>
      </c>
      <c r="I47">
        <v>0</v>
      </c>
      <c r="J47">
        <v>0</v>
      </c>
      <c r="K47">
        <v>2</v>
      </c>
      <c r="L47" t="str">
        <f>VLOOKUP(Table1__5[[#This Row],[ShortCode]],$U$3:$W$100,3,0)</f>
        <v>Other</v>
      </c>
      <c r="M47" t="str">
        <f>VLOOKUP(Table1__5[[#This Row],[ShortCode]],$U$3:$V$100,2,0)</f>
        <v>Group BB</v>
      </c>
      <c r="N47" t="str">
        <f>RIGHT(Table1__5[[#This Row],[Calendar_month]],2)</f>
        <v>02</v>
      </c>
      <c r="O47" t="str">
        <f>LEFT(Table1__5[[#This Row],[Calendar_month]],4)</f>
        <v>2025</v>
      </c>
      <c r="P47" t="str">
        <f>_xlfn.TEXTBEFORE(Table1__5[[#This Row],[Distributor_Name]],"-")</f>
        <v>HMcc</v>
      </c>
      <c r="U47" s="13" t="s">
        <v>5410</v>
      </c>
      <c r="V47" t="s">
        <v>7706</v>
      </c>
      <c r="W47" t="s">
        <v>5409</v>
      </c>
    </row>
    <row r="48" spans="1:23" x14ac:dyDescent="0.75">
      <c r="A48" t="s">
        <v>11</v>
      </c>
      <c r="B48" t="s">
        <v>46</v>
      </c>
      <c r="C48" t="s">
        <v>5389</v>
      </c>
      <c r="D48">
        <v>202502</v>
      </c>
      <c r="E48" t="s">
        <v>7662</v>
      </c>
      <c r="F48" t="s">
        <v>5430</v>
      </c>
      <c r="G48">
        <v>28</v>
      </c>
      <c r="H48">
        <v>39</v>
      </c>
      <c r="I48">
        <v>12</v>
      </c>
      <c r="J48">
        <v>0.42857142857142899</v>
      </c>
      <c r="K48">
        <v>16</v>
      </c>
      <c r="L48" t="str">
        <f>VLOOKUP(Table1__5[[#This Row],[ShortCode]],$U$3:$W$100,3,0)</f>
        <v>Other</v>
      </c>
      <c r="M48" t="str">
        <f>VLOOKUP(Table1__5[[#This Row],[ShortCode]],$U$3:$V$100,2,0)</f>
        <v>Group BB</v>
      </c>
      <c r="N48" t="str">
        <f>RIGHT(Table1__5[[#This Row],[Calendar_month]],2)</f>
        <v>02</v>
      </c>
      <c r="O48" t="str">
        <f>LEFT(Table1__5[[#This Row],[Calendar_month]],4)</f>
        <v>2025</v>
      </c>
      <c r="P48" t="str">
        <f>_xlfn.TEXTBEFORE(Table1__5[[#This Row],[Distributor_Name]],"-")</f>
        <v>HMcc</v>
      </c>
      <c r="U48" s="12" t="s">
        <v>5408</v>
      </c>
      <c r="V48" t="s">
        <v>7700</v>
      </c>
      <c r="W48" t="s">
        <v>7708</v>
      </c>
    </row>
    <row r="49" spans="1:23" x14ac:dyDescent="0.75">
      <c r="A49" t="s">
        <v>11</v>
      </c>
      <c r="B49" t="s">
        <v>46</v>
      </c>
      <c r="C49" t="s">
        <v>5389</v>
      </c>
      <c r="D49">
        <v>202502</v>
      </c>
      <c r="E49" t="s">
        <v>7662</v>
      </c>
      <c r="F49" t="s">
        <v>7669</v>
      </c>
      <c r="G49">
        <v>3</v>
      </c>
      <c r="H49">
        <v>0</v>
      </c>
      <c r="I49">
        <v>0</v>
      </c>
      <c r="J49">
        <v>0</v>
      </c>
      <c r="K49">
        <v>3</v>
      </c>
      <c r="L49" t="str">
        <f>VLOOKUP(Table1__5[[#This Row],[ShortCode]],$U$3:$W$100,3,0)</f>
        <v>Other</v>
      </c>
      <c r="M49" t="str">
        <f>VLOOKUP(Table1__5[[#This Row],[ShortCode]],$U$3:$V$100,2,0)</f>
        <v>Group BB</v>
      </c>
      <c r="N49" t="str">
        <f>RIGHT(Table1__5[[#This Row],[Calendar_month]],2)</f>
        <v>02</v>
      </c>
      <c r="O49" t="str">
        <f>LEFT(Table1__5[[#This Row],[Calendar_month]],4)</f>
        <v>2025</v>
      </c>
      <c r="P49" t="str">
        <f>_xlfn.TEXTBEFORE(Table1__5[[#This Row],[Distributor_Name]],"-")</f>
        <v>HMcc</v>
      </c>
      <c r="U49" s="13" t="s">
        <v>7671</v>
      </c>
      <c r="V49" t="s">
        <v>7700</v>
      </c>
      <c r="W49" t="s">
        <v>7703</v>
      </c>
    </row>
    <row r="50" spans="1:23" x14ac:dyDescent="0.75">
      <c r="A50" t="s">
        <v>11</v>
      </c>
      <c r="B50" t="s">
        <v>46</v>
      </c>
      <c r="C50" t="s">
        <v>5389</v>
      </c>
      <c r="D50">
        <v>202502</v>
      </c>
      <c r="E50" t="s">
        <v>7662</v>
      </c>
      <c r="F50" t="s">
        <v>7670</v>
      </c>
      <c r="G50">
        <v>2</v>
      </c>
      <c r="H50">
        <v>0</v>
      </c>
      <c r="I50">
        <v>0</v>
      </c>
      <c r="J50">
        <v>0</v>
      </c>
      <c r="K50">
        <v>2</v>
      </c>
      <c r="L50" t="str">
        <f>VLOOKUP(Table1__5[[#This Row],[ShortCode]],$U$3:$W$100,3,0)</f>
        <v>Other</v>
      </c>
      <c r="M50" t="str">
        <f>VLOOKUP(Table1__5[[#This Row],[ShortCode]],$U$3:$V$100,2,0)</f>
        <v>Group BB</v>
      </c>
      <c r="N50" t="str">
        <f>RIGHT(Table1__5[[#This Row],[Calendar_month]],2)</f>
        <v>02</v>
      </c>
      <c r="O50" t="str">
        <f>LEFT(Table1__5[[#This Row],[Calendar_month]],4)</f>
        <v>2025</v>
      </c>
      <c r="P50" t="str">
        <f>_xlfn.TEXTBEFORE(Table1__5[[#This Row],[Distributor_Name]],"-")</f>
        <v>HMcc</v>
      </c>
      <c r="U50" s="12" t="s">
        <v>5417</v>
      </c>
      <c r="V50" t="s">
        <v>7706</v>
      </c>
      <c r="W50" t="s">
        <v>7709</v>
      </c>
    </row>
    <row r="51" spans="1:23" x14ac:dyDescent="0.75">
      <c r="A51" t="s">
        <v>11</v>
      </c>
      <c r="B51" t="s">
        <v>46</v>
      </c>
      <c r="C51" t="s">
        <v>5389</v>
      </c>
      <c r="D51">
        <v>202502</v>
      </c>
      <c r="E51" t="s">
        <v>7662</v>
      </c>
      <c r="F51" t="s">
        <v>5405</v>
      </c>
      <c r="G51">
        <v>1838</v>
      </c>
      <c r="H51">
        <v>2860</v>
      </c>
      <c r="I51">
        <v>2787</v>
      </c>
      <c r="J51">
        <v>1.5163220892274201</v>
      </c>
      <c r="K51">
        <v>-949</v>
      </c>
      <c r="L51" t="str">
        <f>VLOOKUP(Table1__5[[#This Row],[ShortCode]],$U$3:$W$100,3,0)</f>
        <v>Tiger Regular</v>
      </c>
      <c r="M51" t="str">
        <f>VLOOKUP(Table1__5[[#This Row],[ShortCode]],$U$3:$V$100,2,0)</f>
        <v>Group BB</v>
      </c>
      <c r="N51" t="str">
        <f>RIGHT(Table1__5[[#This Row],[Calendar_month]],2)</f>
        <v>02</v>
      </c>
      <c r="O51" t="str">
        <f>LEFT(Table1__5[[#This Row],[Calendar_month]],4)</f>
        <v>2025</v>
      </c>
      <c r="P51" t="str">
        <f>_xlfn.TEXTBEFORE(Table1__5[[#This Row],[Distributor_Name]],"-")</f>
        <v>HMcc</v>
      </c>
      <c r="U51" s="13" t="s">
        <v>5403</v>
      </c>
      <c r="V51" t="s">
        <v>7706</v>
      </c>
      <c r="W51" t="s">
        <v>7709</v>
      </c>
    </row>
    <row r="52" spans="1:23" x14ac:dyDescent="0.75">
      <c r="A52" t="s">
        <v>11</v>
      </c>
      <c r="B52" t="s">
        <v>46</v>
      </c>
      <c r="C52" t="s">
        <v>5389</v>
      </c>
      <c r="D52">
        <v>202502</v>
      </c>
      <c r="E52" t="s">
        <v>7662</v>
      </c>
      <c r="F52" t="s">
        <v>5396</v>
      </c>
      <c r="G52">
        <v>22449</v>
      </c>
      <c r="H52">
        <v>29471</v>
      </c>
      <c r="I52">
        <v>22758</v>
      </c>
      <c r="J52">
        <v>1.0137645329413301</v>
      </c>
      <c r="K52">
        <v>-309</v>
      </c>
      <c r="L52" t="str">
        <f>VLOOKUP(Table1__5[[#This Row],[ShortCode]],$U$3:$W$100,3,0)</f>
        <v>Tiger Regular</v>
      </c>
      <c r="M52" t="str">
        <f>VLOOKUP(Table1__5[[#This Row],[ShortCode]],$U$3:$V$100,2,0)</f>
        <v>Group BB</v>
      </c>
      <c r="N52" t="str">
        <f>RIGHT(Table1__5[[#This Row],[Calendar_month]],2)</f>
        <v>02</v>
      </c>
      <c r="O52" t="str">
        <f>LEFT(Table1__5[[#This Row],[Calendar_month]],4)</f>
        <v>2025</v>
      </c>
      <c r="P52" t="str">
        <f>_xlfn.TEXTBEFORE(Table1__5[[#This Row],[Distributor_Name]],"-")</f>
        <v>HMcc</v>
      </c>
      <c r="U52" s="12" t="s">
        <v>5404</v>
      </c>
      <c r="V52" t="s">
        <v>7706</v>
      </c>
      <c r="W52" t="s">
        <v>7709</v>
      </c>
    </row>
    <row r="53" spans="1:23" x14ac:dyDescent="0.75">
      <c r="A53" t="s">
        <v>11</v>
      </c>
      <c r="B53" t="s">
        <v>46</v>
      </c>
      <c r="C53" t="s">
        <v>5389</v>
      </c>
      <c r="D53">
        <v>202502</v>
      </c>
      <c r="E53" t="s">
        <v>7662</v>
      </c>
      <c r="F53" t="s">
        <v>5408</v>
      </c>
      <c r="G53">
        <v>616</v>
      </c>
      <c r="H53">
        <v>350</v>
      </c>
      <c r="I53">
        <v>150</v>
      </c>
      <c r="J53">
        <v>0.243506493506494</v>
      </c>
      <c r="K53">
        <v>466</v>
      </c>
      <c r="L53" t="str">
        <f>VLOOKUP(Table1__5[[#This Row],[ShortCode]],$U$3:$W$100,3,0)</f>
        <v>Tiger Regular</v>
      </c>
      <c r="M53" t="str">
        <f>VLOOKUP(Table1__5[[#This Row],[ShortCode]],$U$3:$V$100,2,0)</f>
        <v>Group BB</v>
      </c>
      <c r="N53" t="str">
        <f>RIGHT(Table1__5[[#This Row],[Calendar_month]],2)</f>
        <v>02</v>
      </c>
      <c r="O53" t="str">
        <f>LEFT(Table1__5[[#This Row],[Calendar_month]],4)</f>
        <v>2025</v>
      </c>
      <c r="P53" t="str">
        <f>_xlfn.TEXTBEFORE(Table1__5[[#This Row],[Distributor_Name]],"-")</f>
        <v>HMcc</v>
      </c>
      <c r="U53" s="12" t="s">
        <v>7684</v>
      </c>
      <c r="V53" t="s">
        <v>7706</v>
      </c>
      <c r="W53" t="s">
        <v>7709</v>
      </c>
    </row>
    <row r="54" spans="1:23" x14ac:dyDescent="0.75">
      <c r="A54" t="s">
        <v>11</v>
      </c>
      <c r="B54" t="s">
        <v>46</v>
      </c>
      <c r="C54" t="s">
        <v>5389</v>
      </c>
      <c r="D54">
        <v>202502</v>
      </c>
      <c r="E54" t="s">
        <v>7662</v>
      </c>
      <c r="F54" t="s">
        <v>7671</v>
      </c>
      <c r="G54">
        <v>0</v>
      </c>
      <c r="H54">
        <v>0</v>
      </c>
      <c r="I54">
        <v>0</v>
      </c>
      <c r="J54">
        <v>0</v>
      </c>
      <c r="K54">
        <v>0</v>
      </c>
      <c r="L54" t="str">
        <f>VLOOKUP(Table1__5[[#This Row],[ShortCode]],$U$3:$W$100,3,0)</f>
        <v>Other</v>
      </c>
      <c r="M54" t="str">
        <f>VLOOKUP(Table1__5[[#This Row],[ShortCode]],$U$3:$V$100,2,0)</f>
        <v>Group BB</v>
      </c>
      <c r="N54" t="str">
        <f>RIGHT(Table1__5[[#This Row],[Calendar_month]],2)</f>
        <v>02</v>
      </c>
      <c r="O54" t="str">
        <f>LEFT(Table1__5[[#This Row],[Calendar_month]],4)</f>
        <v>2025</v>
      </c>
      <c r="P54" t="str">
        <f>_xlfn.TEXTBEFORE(Table1__5[[#This Row],[Distributor_Name]],"-")</f>
        <v>HMcc</v>
      </c>
      <c r="U54" s="13" t="s">
        <v>7672</v>
      </c>
      <c r="V54" t="s">
        <v>7700</v>
      </c>
      <c r="W54" t="s">
        <v>7703</v>
      </c>
    </row>
    <row r="55" spans="1:23" x14ac:dyDescent="0.75">
      <c r="A55" t="s">
        <v>11</v>
      </c>
      <c r="B55" t="s">
        <v>46</v>
      </c>
      <c r="C55" t="s">
        <v>5389</v>
      </c>
      <c r="D55">
        <v>202502</v>
      </c>
      <c r="E55" t="s">
        <v>7662</v>
      </c>
      <c r="F55" t="s">
        <v>5417</v>
      </c>
      <c r="G55">
        <v>284</v>
      </c>
      <c r="H55">
        <v>210</v>
      </c>
      <c r="I55">
        <v>119</v>
      </c>
      <c r="J55">
        <v>0.41901408450704197</v>
      </c>
      <c r="K55">
        <v>165</v>
      </c>
      <c r="L55" t="str">
        <f>VLOOKUP(Table1__5[[#This Row],[ShortCode]],$U$3:$W$100,3,0)</f>
        <v>Tiger Crystal</v>
      </c>
      <c r="M55" t="str">
        <f>VLOOKUP(Table1__5[[#This Row],[ShortCode]],$U$3:$V$100,2,0)</f>
        <v>Group AA</v>
      </c>
      <c r="N55" t="str">
        <f>RIGHT(Table1__5[[#This Row],[Calendar_month]],2)</f>
        <v>02</v>
      </c>
      <c r="O55" t="str">
        <f>LEFT(Table1__5[[#This Row],[Calendar_month]],4)</f>
        <v>2025</v>
      </c>
      <c r="P55" t="str">
        <f>_xlfn.TEXTBEFORE(Table1__5[[#This Row],[Distributor_Name]],"-")</f>
        <v>HMcc</v>
      </c>
      <c r="U55" s="12" t="s">
        <v>7680</v>
      </c>
      <c r="V55" t="s">
        <v>7700</v>
      </c>
      <c r="W55" t="s">
        <v>7703</v>
      </c>
    </row>
    <row r="56" spans="1:23" x14ac:dyDescent="0.75">
      <c r="A56" t="s">
        <v>11</v>
      </c>
      <c r="B56" t="s">
        <v>46</v>
      </c>
      <c r="C56" t="s">
        <v>5389</v>
      </c>
      <c r="D56">
        <v>202502</v>
      </c>
      <c r="E56" t="s">
        <v>7662</v>
      </c>
      <c r="F56" t="s">
        <v>5403</v>
      </c>
      <c r="G56">
        <v>1466</v>
      </c>
      <c r="H56">
        <v>0</v>
      </c>
      <c r="I56">
        <v>1173</v>
      </c>
      <c r="J56">
        <v>0.80013642564802201</v>
      </c>
      <c r="K56">
        <v>293</v>
      </c>
      <c r="L56" t="str">
        <f>VLOOKUP(Table1__5[[#This Row],[ShortCode]],$U$3:$W$100,3,0)</f>
        <v>Tiger Crystal</v>
      </c>
      <c r="M56" t="str">
        <f>VLOOKUP(Table1__5[[#This Row],[ShortCode]],$U$3:$V$100,2,0)</f>
        <v>Group AA</v>
      </c>
      <c r="N56" t="str">
        <f>RIGHT(Table1__5[[#This Row],[Calendar_month]],2)</f>
        <v>02</v>
      </c>
      <c r="O56" t="str">
        <f>LEFT(Table1__5[[#This Row],[Calendar_month]],4)</f>
        <v>2025</v>
      </c>
      <c r="P56" t="str">
        <f>_xlfn.TEXTBEFORE(Table1__5[[#This Row],[Distributor_Name]],"-")</f>
        <v>HMcc</v>
      </c>
    </row>
    <row r="57" spans="1:23" x14ac:dyDescent="0.75">
      <c r="A57" t="s">
        <v>11</v>
      </c>
      <c r="B57" t="s">
        <v>46</v>
      </c>
      <c r="C57" t="s">
        <v>5389</v>
      </c>
      <c r="D57">
        <v>202502</v>
      </c>
      <c r="E57" t="s">
        <v>7662</v>
      </c>
      <c r="F57" t="s">
        <v>5404</v>
      </c>
      <c r="G57">
        <v>3560</v>
      </c>
      <c r="H57">
        <v>0</v>
      </c>
      <c r="I57">
        <v>3375</v>
      </c>
      <c r="J57">
        <v>0.94803370786516805</v>
      </c>
      <c r="K57">
        <v>185</v>
      </c>
      <c r="L57" t="str">
        <f>VLOOKUP(Table1__5[[#This Row],[ShortCode]],$U$3:$W$100,3,0)</f>
        <v>Tiger Crystal</v>
      </c>
      <c r="M57" t="str">
        <f>VLOOKUP(Table1__5[[#This Row],[ShortCode]],$U$3:$V$100,2,0)</f>
        <v>Group AA</v>
      </c>
      <c r="N57" t="str">
        <f>RIGHT(Table1__5[[#This Row],[Calendar_month]],2)</f>
        <v>02</v>
      </c>
      <c r="O57" t="str">
        <f>LEFT(Table1__5[[#This Row],[Calendar_month]],4)</f>
        <v>2025</v>
      </c>
      <c r="P57" t="str">
        <f>_xlfn.TEXTBEFORE(Table1__5[[#This Row],[Distributor_Name]],"-")</f>
        <v>HMcc</v>
      </c>
    </row>
    <row r="58" spans="1:23" x14ac:dyDescent="0.75">
      <c r="A58" t="s">
        <v>11</v>
      </c>
      <c r="B58" t="s">
        <v>46</v>
      </c>
      <c r="C58" t="s">
        <v>5389</v>
      </c>
      <c r="D58">
        <v>202502</v>
      </c>
      <c r="E58" t="s">
        <v>7662</v>
      </c>
      <c r="F58" t="s">
        <v>7672</v>
      </c>
      <c r="G58">
        <v>4</v>
      </c>
      <c r="H58">
        <v>0</v>
      </c>
      <c r="I58">
        <v>0</v>
      </c>
      <c r="J58">
        <v>0</v>
      </c>
      <c r="K58">
        <v>4</v>
      </c>
      <c r="L58" t="str">
        <f>VLOOKUP(Table1__5[[#This Row],[ShortCode]],$U$3:$W$100,3,0)</f>
        <v>Other</v>
      </c>
      <c r="M58" t="str">
        <f>VLOOKUP(Table1__5[[#This Row],[ShortCode]],$U$3:$V$100,2,0)</f>
        <v>Group BB</v>
      </c>
      <c r="N58" t="str">
        <f>RIGHT(Table1__5[[#This Row],[Calendar_month]],2)</f>
        <v>02</v>
      </c>
      <c r="O58" t="str">
        <f>LEFT(Table1__5[[#This Row],[Calendar_month]],4)</f>
        <v>2025</v>
      </c>
      <c r="P58" t="str">
        <f>_xlfn.TEXTBEFORE(Table1__5[[#This Row],[Distributor_Name]],"-")</f>
        <v>HMcc</v>
      </c>
    </row>
    <row r="59" spans="1:23" x14ac:dyDescent="0.75">
      <c r="A59" t="s">
        <v>11</v>
      </c>
      <c r="B59" t="s">
        <v>46</v>
      </c>
      <c r="C59" t="s">
        <v>5389</v>
      </c>
      <c r="D59">
        <v>202502</v>
      </c>
      <c r="E59" t="s">
        <v>7673</v>
      </c>
      <c r="F59" t="s">
        <v>5436</v>
      </c>
      <c r="G59">
        <v>0</v>
      </c>
      <c r="H59">
        <v>0</v>
      </c>
      <c r="I59">
        <v>0</v>
      </c>
      <c r="J59">
        <v>0</v>
      </c>
      <c r="K59">
        <v>0</v>
      </c>
      <c r="L59" t="str">
        <f>VLOOKUP(Table1__5[[#This Row],[ShortCode]],$U$3:$W$100,3,0)</f>
        <v>Bivina</v>
      </c>
      <c r="M59" t="str">
        <f>VLOOKUP(Table1__5[[#This Row],[ShortCode]],$U$3:$V$100,2,0)</f>
        <v>Group BB</v>
      </c>
      <c r="N59" t="str">
        <f>RIGHT(Table1__5[[#This Row],[Calendar_month]],2)</f>
        <v>02</v>
      </c>
      <c r="O59" t="str">
        <f>LEFT(Table1__5[[#This Row],[Calendar_month]],4)</f>
        <v>2025</v>
      </c>
      <c r="P59" t="str">
        <f>_xlfn.TEXTBEFORE(Table1__5[[#This Row],[Distributor_Name]],"-")</f>
        <v>HMcc</v>
      </c>
    </row>
    <row r="60" spans="1:23" x14ac:dyDescent="0.75">
      <c r="A60" t="s">
        <v>11</v>
      </c>
      <c r="B60" t="s">
        <v>46</v>
      </c>
      <c r="C60" t="s">
        <v>5389</v>
      </c>
      <c r="D60">
        <v>202502</v>
      </c>
      <c r="E60" t="s">
        <v>7673</v>
      </c>
      <c r="F60" t="s">
        <v>7674</v>
      </c>
      <c r="G60">
        <v>0</v>
      </c>
      <c r="H60">
        <v>0</v>
      </c>
      <c r="I60">
        <v>0</v>
      </c>
      <c r="J60">
        <v>0</v>
      </c>
      <c r="K60">
        <v>0</v>
      </c>
      <c r="L60" t="str">
        <f>VLOOKUP(Table1__5[[#This Row],[ShortCode]],$U$3:$W$100,3,0)</f>
        <v>Bia Việt</v>
      </c>
      <c r="M60" t="str">
        <f>VLOOKUP(Table1__5[[#This Row],[ShortCode]],$U$3:$V$100,2,0)</f>
        <v>Group BB</v>
      </c>
      <c r="N60" t="str">
        <f>RIGHT(Table1__5[[#This Row],[Calendar_month]],2)</f>
        <v>02</v>
      </c>
      <c r="O60" t="str">
        <f>LEFT(Table1__5[[#This Row],[Calendar_month]],4)</f>
        <v>2025</v>
      </c>
      <c r="P60" t="str">
        <f>_xlfn.TEXTBEFORE(Table1__5[[#This Row],[Distributor_Name]],"-")</f>
        <v>HMcc</v>
      </c>
    </row>
    <row r="61" spans="1:23" x14ac:dyDescent="0.75">
      <c r="A61" t="s">
        <v>11</v>
      </c>
      <c r="B61" t="s">
        <v>46</v>
      </c>
      <c r="C61" t="s">
        <v>5389</v>
      </c>
      <c r="D61">
        <v>202502</v>
      </c>
      <c r="E61" t="s">
        <v>7673</v>
      </c>
      <c r="F61" t="s">
        <v>5400</v>
      </c>
      <c r="G61">
        <v>10327</v>
      </c>
      <c r="H61">
        <v>5590</v>
      </c>
      <c r="I61">
        <v>4851</v>
      </c>
      <c r="J61">
        <v>0.46973951776895501</v>
      </c>
      <c r="K61">
        <v>5476</v>
      </c>
      <c r="L61" t="str">
        <f>VLOOKUP(Table1__5[[#This Row],[ShortCode]],$U$3:$W$100,3,0)</f>
        <v>Bia Việt</v>
      </c>
      <c r="M61" t="str">
        <f>VLOOKUP(Table1__5[[#This Row],[ShortCode]],$U$3:$V$100,2,0)</f>
        <v>Group BB</v>
      </c>
      <c r="N61" t="str">
        <f>RIGHT(Table1__5[[#This Row],[Calendar_month]],2)</f>
        <v>02</v>
      </c>
      <c r="O61" t="str">
        <f>LEFT(Table1__5[[#This Row],[Calendar_month]],4)</f>
        <v>2025</v>
      </c>
      <c r="P61" t="str">
        <f>_xlfn.TEXTBEFORE(Table1__5[[#This Row],[Distributor_Name]],"-")</f>
        <v>HMcc</v>
      </c>
    </row>
    <row r="62" spans="1:23" x14ac:dyDescent="0.75">
      <c r="A62" t="s">
        <v>11</v>
      </c>
      <c r="B62" t="s">
        <v>46</v>
      </c>
      <c r="C62" t="s">
        <v>5389</v>
      </c>
      <c r="D62">
        <v>202502</v>
      </c>
      <c r="E62" t="s">
        <v>7673</v>
      </c>
      <c r="F62" t="s">
        <v>5411</v>
      </c>
      <c r="G62">
        <v>4652</v>
      </c>
      <c r="H62">
        <v>4380</v>
      </c>
      <c r="I62">
        <v>4604</v>
      </c>
      <c r="J62">
        <v>0.98968185726569202</v>
      </c>
      <c r="K62">
        <v>48</v>
      </c>
      <c r="L62" t="str">
        <f>VLOOKUP(Table1__5[[#This Row],[ShortCode]],$U$3:$W$100,3,0)</f>
        <v>Bia Việt</v>
      </c>
      <c r="M62" t="str">
        <f>VLOOKUP(Table1__5[[#This Row],[ShortCode]],$U$3:$V$100,2,0)</f>
        <v>Group BB</v>
      </c>
      <c r="N62" t="str">
        <f>RIGHT(Table1__5[[#This Row],[Calendar_month]],2)</f>
        <v>02</v>
      </c>
      <c r="O62" t="str">
        <f>LEFT(Table1__5[[#This Row],[Calendar_month]],4)</f>
        <v>2025</v>
      </c>
      <c r="P62" t="str">
        <f>_xlfn.TEXTBEFORE(Table1__5[[#This Row],[Distributor_Name]],"-")</f>
        <v>HMcc</v>
      </c>
    </row>
    <row r="63" spans="1:23" x14ac:dyDescent="0.75">
      <c r="A63" t="s">
        <v>11</v>
      </c>
      <c r="B63" t="s">
        <v>46</v>
      </c>
      <c r="C63" t="s">
        <v>5389</v>
      </c>
      <c r="D63">
        <v>202502</v>
      </c>
      <c r="E63" t="s">
        <v>7673</v>
      </c>
      <c r="F63" t="s">
        <v>7675</v>
      </c>
      <c r="G63">
        <v>10</v>
      </c>
      <c r="H63">
        <v>0</v>
      </c>
      <c r="I63">
        <v>5</v>
      </c>
      <c r="J63">
        <v>0.5</v>
      </c>
      <c r="K63">
        <v>5</v>
      </c>
      <c r="L63" t="str">
        <f>VLOOKUP(Table1__5[[#This Row],[ShortCode]],$U$3:$W$100,3,0)</f>
        <v>Larue</v>
      </c>
      <c r="M63" t="str">
        <f>VLOOKUP(Table1__5[[#This Row],[ShortCode]],$U$3:$V$100,2,0)</f>
        <v>Group BB</v>
      </c>
      <c r="N63" t="str">
        <f>RIGHT(Table1__5[[#This Row],[Calendar_month]],2)</f>
        <v>02</v>
      </c>
      <c r="O63" t="str">
        <f>LEFT(Table1__5[[#This Row],[Calendar_month]],4)</f>
        <v>2025</v>
      </c>
      <c r="P63" t="str">
        <f>_xlfn.TEXTBEFORE(Table1__5[[#This Row],[Distributor_Name]],"-")</f>
        <v>HMcc</v>
      </c>
    </row>
    <row r="64" spans="1:23" x14ac:dyDescent="0.75">
      <c r="A64" t="s">
        <v>11</v>
      </c>
      <c r="B64" t="s">
        <v>46</v>
      </c>
      <c r="C64" t="s">
        <v>5389</v>
      </c>
      <c r="D64">
        <v>202502</v>
      </c>
      <c r="E64" t="s">
        <v>7673</v>
      </c>
      <c r="F64" t="s">
        <v>7676</v>
      </c>
      <c r="G64">
        <v>21</v>
      </c>
      <c r="H64">
        <v>0</v>
      </c>
      <c r="I64">
        <v>0</v>
      </c>
      <c r="J64">
        <v>0</v>
      </c>
      <c r="K64">
        <v>21</v>
      </c>
      <c r="L64" t="str">
        <f>VLOOKUP(Table1__5[[#This Row],[ShortCode]],$U$3:$W$100,3,0)</f>
        <v>Larue</v>
      </c>
      <c r="M64" t="str">
        <f>VLOOKUP(Table1__5[[#This Row],[ShortCode]],$U$3:$V$100,2,0)</f>
        <v>Group BB</v>
      </c>
      <c r="N64" t="str">
        <f>RIGHT(Table1__5[[#This Row],[Calendar_month]],2)</f>
        <v>02</v>
      </c>
      <c r="O64" t="str">
        <f>LEFT(Table1__5[[#This Row],[Calendar_month]],4)</f>
        <v>2025</v>
      </c>
      <c r="P64" t="str">
        <f>_xlfn.TEXTBEFORE(Table1__5[[#This Row],[Distributor_Name]],"-")</f>
        <v>HMcc</v>
      </c>
    </row>
    <row r="65" spans="1:16" x14ac:dyDescent="0.75">
      <c r="A65" t="s">
        <v>11</v>
      </c>
      <c r="B65" t="s">
        <v>46</v>
      </c>
      <c r="C65" t="s">
        <v>5389</v>
      </c>
      <c r="D65">
        <v>202502</v>
      </c>
      <c r="E65" t="s">
        <v>7673</v>
      </c>
      <c r="F65" t="s">
        <v>7677</v>
      </c>
      <c r="G65">
        <v>34</v>
      </c>
      <c r="H65">
        <v>0</v>
      </c>
      <c r="I65">
        <v>20</v>
      </c>
      <c r="J65">
        <v>0.58823529411764697</v>
      </c>
      <c r="K65">
        <v>14</v>
      </c>
      <c r="L65" t="str">
        <f>VLOOKUP(Table1__5[[#This Row],[ShortCode]],$U$3:$W$100,3,0)</f>
        <v>Larue</v>
      </c>
      <c r="M65" t="str">
        <f>VLOOKUP(Table1__5[[#This Row],[ShortCode]],$U$3:$V$100,2,0)</f>
        <v>Group BB</v>
      </c>
      <c r="N65" t="str">
        <f>RIGHT(Table1__5[[#This Row],[Calendar_month]],2)</f>
        <v>02</v>
      </c>
      <c r="O65" t="str">
        <f>LEFT(Table1__5[[#This Row],[Calendar_month]],4)</f>
        <v>2025</v>
      </c>
      <c r="P65" t="str">
        <f>_xlfn.TEXTBEFORE(Table1__5[[#This Row],[Distributor_Name]],"-")</f>
        <v>HMcc</v>
      </c>
    </row>
    <row r="66" spans="1:16" x14ac:dyDescent="0.75">
      <c r="A66" t="s">
        <v>11</v>
      </c>
      <c r="B66" t="s">
        <v>46</v>
      </c>
      <c r="C66" t="s">
        <v>5389</v>
      </c>
      <c r="D66">
        <v>202503</v>
      </c>
      <c r="E66" t="s">
        <v>7662</v>
      </c>
      <c r="F66" t="s">
        <v>7663</v>
      </c>
      <c r="G66">
        <v>2</v>
      </c>
      <c r="H66">
        <v>0</v>
      </c>
      <c r="I66">
        <v>0</v>
      </c>
      <c r="J66">
        <v>0</v>
      </c>
      <c r="K66">
        <v>2</v>
      </c>
      <c r="L66" t="str">
        <f>VLOOKUP(Table1__5[[#This Row],[ShortCode]],$U$3:$W$100,3,0)</f>
        <v>Other</v>
      </c>
      <c r="M66" t="str">
        <f>VLOOKUP(Table1__5[[#This Row],[ShortCode]],$U$3:$V$100,2,0)</f>
        <v>Group BB</v>
      </c>
      <c r="N66" t="str">
        <f>RIGHT(Table1__5[[#This Row],[Calendar_month]],2)</f>
        <v>03</v>
      </c>
      <c r="O66" t="str">
        <f>LEFT(Table1__5[[#This Row],[Calendar_month]],4)</f>
        <v>2025</v>
      </c>
      <c r="P66" t="str">
        <f>_xlfn.TEXTBEFORE(Table1__5[[#This Row],[Distributor_Name]],"-")</f>
        <v>HMcc</v>
      </c>
    </row>
    <row r="67" spans="1:16" x14ac:dyDescent="0.75">
      <c r="A67" t="s">
        <v>11</v>
      </c>
      <c r="B67" t="s">
        <v>46</v>
      </c>
      <c r="C67" t="s">
        <v>5389</v>
      </c>
      <c r="D67">
        <v>202503</v>
      </c>
      <c r="E67" t="s">
        <v>7662</v>
      </c>
      <c r="F67" t="s">
        <v>7664</v>
      </c>
      <c r="G67">
        <v>1</v>
      </c>
      <c r="H67">
        <v>5</v>
      </c>
      <c r="I67">
        <v>5</v>
      </c>
      <c r="J67">
        <v>5</v>
      </c>
      <c r="K67">
        <v>-4</v>
      </c>
      <c r="L67" t="str">
        <f>VLOOKUP(Table1__5[[#This Row],[ShortCode]],$U$3:$W$100,3,0)</f>
        <v>Other</v>
      </c>
      <c r="M67" t="str">
        <f>VLOOKUP(Table1__5[[#This Row],[ShortCode]],$U$3:$V$100,2,0)</f>
        <v>Group BB</v>
      </c>
      <c r="N67" t="str">
        <f>RIGHT(Table1__5[[#This Row],[Calendar_month]],2)</f>
        <v>03</v>
      </c>
      <c r="O67" t="str">
        <f>LEFT(Table1__5[[#This Row],[Calendar_month]],4)</f>
        <v>2025</v>
      </c>
      <c r="P67" t="str">
        <f>_xlfn.TEXTBEFORE(Table1__5[[#This Row],[Distributor_Name]],"-")</f>
        <v>HMcc</v>
      </c>
    </row>
    <row r="68" spans="1:16" x14ac:dyDescent="0.75">
      <c r="A68" t="s">
        <v>11</v>
      </c>
      <c r="B68" t="s">
        <v>46</v>
      </c>
      <c r="C68" t="s">
        <v>5389</v>
      </c>
      <c r="D68">
        <v>202503</v>
      </c>
      <c r="E68" t="s">
        <v>7662</v>
      </c>
      <c r="F68" t="s">
        <v>5426</v>
      </c>
      <c r="G68">
        <v>0</v>
      </c>
      <c r="H68">
        <v>0</v>
      </c>
      <c r="I68">
        <v>0</v>
      </c>
      <c r="J68">
        <v>0</v>
      </c>
      <c r="K68">
        <v>0</v>
      </c>
      <c r="L68" t="str">
        <f>VLOOKUP(Table1__5[[#This Row],[ShortCode]],$U$3:$W$100,3,0)</f>
        <v>Heineken Original</v>
      </c>
      <c r="M68" t="str">
        <f>VLOOKUP(Table1__5[[#This Row],[ShortCode]],$U$3:$V$100,2,0)</f>
        <v>Group BB</v>
      </c>
      <c r="N68" t="str">
        <f>RIGHT(Table1__5[[#This Row],[Calendar_month]],2)</f>
        <v>03</v>
      </c>
      <c r="O68" t="str">
        <f>LEFT(Table1__5[[#This Row],[Calendar_month]],4)</f>
        <v>2025</v>
      </c>
      <c r="P68" t="str">
        <f>_xlfn.TEXTBEFORE(Table1__5[[#This Row],[Distributor_Name]],"-")</f>
        <v>HMcc</v>
      </c>
    </row>
    <row r="69" spans="1:16" x14ac:dyDescent="0.75">
      <c r="A69" t="s">
        <v>11</v>
      </c>
      <c r="B69" t="s">
        <v>46</v>
      </c>
      <c r="C69" t="s">
        <v>5389</v>
      </c>
      <c r="D69">
        <v>202503</v>
      </c>
      <c r="E69" t="s">
        <v>7662</v>
      </c>
      <c r="F69" t="s">
        <v>5434</v>
      </c>
      <c r="G69">
        <v>26</v>
      </c>
      <c r="H69">
        <v>0</v>
      </c>
      <c r="I69">
        <v>0</v>
      </c>
      <c r="J69">
        <v>0</v>
      </c>
      <c r="K69">
        <v>26</v>
      </c>
      <c r="L69" t="str">
        <f>VLOOKUP(Table1__5[[#This Row],[ShortCode]],$U$3:$W$100,3,0)</f>
        <v>Heineken Original</v>
      </c>
      <c r="M69" t="str">
        <f>VLOOKUP(Table1__5[[#This Row],[ShortCode]],$U$3:$V$100,2,0)</f>
        <v>Group BB</v>
      </c>
      <c r="N69" t="str">
        <f>RIGHT(Table1__5[[#This Row],[Calendar_month]],2)</f>
        <v>03</v>
      </c>
      <c r="O69" t="str">
        <f>LEFT(Table1__5[[#This Row],[Calendar_month]],4)</f>
        <v>2025</v>
      </c>
      <c r="P69" t="str">
        <f>_xlfn.TEXTBEFORE(Table1__5[[#This Row],[Distributor_Name]],"-")</f>
        <v>HMcc</v>
      </c>
    </row>
    <row r="70" spans="1:16" x14ac:dyDescent="0.75">
      <c r="A70" t="s">
        <v>11</v>
      </c>
      <c r="B70" t="s">
        <v>46</v>
      </c>
      <c r="C70" t="s">
        <v>5389</v>
      </c>
      <c r="D70">
        <v>202503</v>
      </c>
      <c r="E70" t="s">
        <v>7662</v>
      </c>
      <c r="F70" t="s">
        <v>5393</v>
      </c>
      <c r="G70">
        <v>60092</v>
      </c>
      <c r="H70">
        <v>66196</v>
      </c>
      <c r="I70">
        <v>66213</v>
      </c>
      <c r="J70">
        <v>1.1018604805964201</v>
      </c>
      <c r="K70">
        <v>-6121</v>
      </c>
      <c r="L70" t="str">
        <f>VLOOKUP(Table1__5[[#This Row],[ShortCode]],$U$3:$W$100,3,0)</f>
        <v>Heineken Silver</v>
      </c>
      <c r="M70" t="str">
        <f>VLOOKUP(Table1__5[[#This Row],[ShortCode]],$U$3:$V$100,2,0)</f>
        <v>Group AA</v>
      </c>
      <c r="N70" t="str">
        <f>RIGHT(Table1__5[[#This Row],[Calendar_month]],2)</f>
        <v>03</v>
      </c>
      <c r="O70" t="str">
        <f>LEFT(Table1__5[[#This Row],[Calendar_month]],4)</f>
        <v>2025</v>
      </c>
      <c r="P70" t="str">
        <f>_xlfn.TEXTBEFORE(Table1__5[[#This Row],[Distributor_Name]],"-")</f>
        <v>HMcc</v>
      </c>
    </row>
    <row r="71" spans="1:16" x14ac:dyDescent="0.75">
      <c r="A71" t="s">
        <v>11</v>
      </c>
      <c r="B71" t="s">
        <v>46</v>
      </c>
      <c r="C71" t="s">
        <v>5389</v>
      </c>
      <c r="D71">
        <v>202503</v>
      </c>
      <c r="E71" t="s">
        <v>7662</v>
      </c>
      <c r="F71" t="s">
        <v>5418</v>
      </c>
      <c r="G71">
        <v>13</v>
      </c>
      <c r="H71">
        <v>0</v>
      </c>
      <c r="I71">
        <v>0</v>
      </c>
      <c r="J71">
        <v>0</v>
      </c>
      <c r="K71">
        <v>13</v>
      </c>
      <c r="L71" t="str">
        <f>VLOOKUP(Table1__5[[#This Row],[ShortCode]],$U$3:$W$100,3,0)</f>
        <v>Heineken Silver</v>
      </c>
      <c r="M71" t="str">
        <f>VLOOKUP(Table1__5[[#This Row],[ShortCode]],$U$3:$V$100,2,0)</f>
        <v>Group AA</v>
      </c>
      <c r="N71" t="str">
        <f>RIGHT(Table1__5[[#This Row],[Calendar_month]],2)</f>
        <v>03</v>
      </c>
      <c r="O71" t="str">
        <f>LEFT(Table1__5[[#This Row],[Calendar_month]],4)</f>
        <v>2025</v>
      </c>
      <c r="P71" t="str">
        <f>_xlfn.TEXTBEFORE(Table1__5[[#This Row],[Distributor_Name]],"-")</f>
        <v>HMcc</v>
      </c>
    </row>
    <row r="72" spans="1:16" x14ac:dyDescent="0.75">
      <c r="A72" t="s">
        <v>11</v>
      </c>
      <c r="B72" t="s">
        <v>46</v>
      </c>
      <c r="C72" t="s">
        <v>5389</v>
      </c>
      <c r="D72">
        <v>202503</v>
      </c>
      <c r="E72" t="s">
        <v>7662</v>
      </c>
      <c r="F72" t="s">
        <v>5401</v>
      </c>
      <c r="G72">
        <v>10001</v>
      </c>
      <c r="H72">
        <v>4394</v>
      </c>
      <c r="I72">
        <v>4462</v>
      </c>
      <c r="J72">
        <v>0.44615538446155401</v>
      </c>
      <c r="K72">
        <v>5539</v>
      </c>
      <c r="L72" t="str">
        <f>VLOOKUP(Table1__5[[#This Row],[ShortCode]],$U$3:$W$100,3,0)</f>
        <v>Heineken Silver</v>
      </c>
      <c r="M72" t="str">
        <f>VLOOKUP(Table1__5[[#This Row],[ShortCode]],$U$3:$V$100,2,0)</f>
        <v>Group AA</v>
      </c>
      <c r="N72" t="str">
        <f>RIGHT(Table1__5[[#This Row],[Calendar_month]],2)</f>
        <v>03</v>
      </c>
      <c r="O72" t="str">
        <f>LEFT(Table1__5[[#This Row],[Calendar_month]],4)</f>
        <v>2025</v>
      </c>
      <c r="P72" t="str">
        <f>_xlfn.TEXTBEFORE(Table1__5[[#This Row],[Distributor_Name]],"-")</f>
        <v>HMcc</v>
      </c>
    </row>
    <row r="73" spans="1:16" x14ac:dyDescent="0.75">
      <c r="A73" t="s">
        <v>11</v>
      </c>
      <c r="B73" t="s">
        <v>46</v>
      </c>
      <c r="C73" t="s">
        <v>5389</v>
      </c>
      <c r="D73">
        <v>202503</v>
      </c>
      <c r="E73" t="s">
        <v>7662</v>
      </c>
      <c r="F73" t="s">
        <v>5440</v>
      </c>
      <c r="G73">
        <v>5</v>
      </c>
      <c r="H73">
        <v>0</v>
      </c>
      <c r="I73">
        <v>0</v>
      </c>
      <c r="J73">
        <v>0</v>
      </c>
      <c r="K73">
        <v>5</v>
      </c>
      <c r="L73" t="str">
        <f>VLOOKUP(Table1__5[[#This Row],[ShortCode]],$U$3:$W$100,3,0)</f>
        <v>Other</v>
      </c>
      <c r="M73" t="str">
        <f>VLOOKUP(Table1__5[[#This Row],[ShortCode]],$U$3:$V$100,2,0)</f>
        <v>Group BB</v>
      </c>
      <c r="N73" t="str">
        <f>RIGHT(Table1__5[[#This Row],[Calendar_month]],2)</f>
        <v>03</v>
      </c>
      <c r="O73" t="str">
        <f>LEFT(Table1__5[[#This Row],[Calendar_month]],4)</f>
        <v>2025</v>
      </c>
      <c r="P73" t="str">
        <f>_xlfn.TEXTBEFORE(Table1__5[[#This Row],[Distributor_Name]],"-")</f>
        <v>HMcc</v>
      </c>
    </row>
    <row r="74" spans="1:16" x14ac:dyDescent="0.75">
      <c r="A74" t="s">
        <v>11</v>
      </c>
      <c r="B74" t="s">
        <v>46</v>
      </c>
      <c r="C74" t="s">
        <v>5389</v>
      </c>
      <c r="D74">
        <v>202503</v>
      </c>
      <c r="E74" t="s">
        <v>7662</v>
      </c>
      <c r="F74" t="s">
        <v>7665</v>
      </c>
      <c r="G74">
        <v>0</v>
      </c>
      <c r="H74">
        <v>0</v>
      </c>
      <c r="I74">
        <v>0</v>
      </c>
      <c r="J74">
        <v>0</v>
      </c>
      <c r="K74">
        <v>0</v>
      </c>
      <c r="L74" t="str">
        <f>VLOOKUP(Table1__5[[#This Row],[ShortCode]],$U$3:$W$100,3,0)</f>
        <v>Other</v>
      </c>
      <c r="M74" t="str">
        <f>VLOOKUP(Table1__5[[#This Row],[ShortCode]],$U$3:$V$100,2,0)</f>
        <v>Group BB</v>
      </c>
      <c r="N74" t="str">
        <f>RIGHT(Table1__5[[#This Row],[Calendar_month]],2)</f>
        <v>03</v>
      </c>
      <c r="O74" t="str">
        <f>LEFT(Table1__5[[#This Row],[Calendar_month]],4)</f>
        <v>2025</v>
      </c>
      <c r="P74" t="str">
        <f>_xlfn.TEXTBEFORE(Table1__5[[#This Row],[Distributor_Name]],"-")</f>
        <v>HMcc</v>
      </c>
    </row>
    <row r="75" spans="1:16" x14ac:dyDescent="0.75">
      <c r="A75" t="s">
        <v>11</v>
      </c>
      <c r="B75" t="s">
        <v>46</v>
      </c>
      <c r="C75" t="s">
        <v>5389</v>
      </c>
      <c r="D75">
        <v>202503</v>
      </c>
      <c r="E75" t="s">
        <v>7662</v>
      </c>
      <c r="F75" t="s">
        <v>5424</v>
      </c>
      <c r="G75">
        <v>26</v>
      </c>
      <c r="H75">
        <v>0</v>
      </c>
      <c r="I75">
        <v>0</v>
      </c>
      <c r="J75">
        <v>0</v>
      </c>
      <c r="K75">
        <v>26</v>
      </c>
      <c r="L75" t="str">
        <f>VLOOKUP(Table1__5[[#This Row],[ShortCode]],$U$3:$W$100,3,0)</f>
        <v>Other</v>
      </c>
      <c r="M75" t="str">
        <f>VLOOKUP(Table1__5[[#This Row],[ShortCode]],$U$3:$V$100,2,0)</f>
        <v>Group BB</v>
      </c>
      <c r="N75" t="str">
        <f>RIGHT(Table1__5[[#This Row],[Calendar_month]],2)</f>
        <v>03</v>
      </c>
      <c r="O75" t="str">
        <f>LEFT(Table1__5[[#This Row],[Calendar_month]],4)</f>
        <v>2025</v>
      </c>
      <c r="P75" t="str">
        <f>_xlfn.TEXTBEFORE(Table1__5[[#This Row],[Distributor_Name]],"-")</f>
        <v>HMcc</v>
      </c>
    </row>
    <row r="76" spans="1:16" x14ac:dyDescent="0.75">
      <c r="A76" t="s">
        <v>11</v>
      </c>
      <c r="B76" t="s">
        <v>46</v>
      </c>
      <c r="C76" t="s">
        <v>5389</v>
      </c>
      <c r="D76">
        <v>202503</v>
      </c>
      <c r="E76" t="s">
        <v>7662</v>
      </c>
      <c r="F76" t="s">
        <v>7654</v>
      </c>
      <c r="G76">
        <v>1</v>
      </c>
      <c r="H76">
        <v>0</v>
      </c>
      <c r="I76">
        <v>0</v>
      </c>
      <c r="J76">
        <v>0</v>
      </c>
      <c r="K76">
        <v>1</v>
      </c>
      <c r="L76" t="str">
        <f>VLOOKUP(Table1__5[[#This Row],[ShortCode]],$U$3:$W$100,3,0)</f>
        <v>Other</v>
      </c>
      <c r="M76" t="str">
        <f>VLOOKUP(Table1__5[[#This Row],[ShortCode]],$U$3:$V$100,2,0)</f>
        <v>Group BB</v>
      </c>
      <c r="N76" t="str">
        <f>RIGHT(Table1__5[[#This Row],[Calendar_month]],2)</f>
        <v>03</v>
      </c>
      <c r="O76" t="str">
        <f>LEFT(Table1__5[[#This Row],[Calendar_month]],4)</f>
        <v>2025</v>
      </c>
      <c r="P76" t="str">
        <f>_xlfn.TEXTBEFORE(Table1__5[[#This Row],[Distributor_Name]],"-")</f>
        <v>HMcc</v>
      </c>
    </row>
    <row r="77" spans="1:16" x14ac:dyDescent="0.75">
      <c r="A77" t="s">
        <v>11</v>
      </c>
      <c r="B77" t="s">
        <v>46</v>
      </c>
      <c r="C77" t="s">
        <v>5389</v>
      </c>
      <c r="D77">
        <v>202503</v>
      </c>
      <c r="E77" t="s">
        <v>7662</v>
      </c>
      <c r="F77" t="s">
        <v>7666</v>
      </c>
      <c r="G77">
        <v>0</v>
      </c>
      <c r="H77">
        <v>0</v>
      </c>
      <c r="I77">
        <v>0</v>
      </c>
      <c r="J77">
        <v>0</v>
      </c>
      <c r="K77">
        <v>0</v>
      </c>
      <c r="L77" t="str">
        <f>VLOOKUP(Table1__5[[#This Row],[ShortCode]],$U$3:$W$100,3,0)</f>
        <v>Other</v>
      </c>
      <c r="M77" t="str">
        <f>VLOOKUP(Table1__5[[#This Row],[ShortCode]],$U$3:$V$100,2,0)</f>
        <v>Group BB</v>
      </c>
      <c r="N77" t="str">
        <f>RIGHT(Table1__5[[#This Row],[Calendar_month]],2)</f>
        <v>03</v>
      </c>
      <c r="O77" t="str">
        <f>LEFT(Table1__5[[#This Row],[Calendar_month]],4)</f>
        <v>2025</v>
      </c>
      <c r="P77" t="str">
        <f>_xlfn.TEXTBEFORE(Table1__5[[#This Row],[Distributor_Name]],"-")</f>
        <v>HMcc</v>
      </c>
    </row>
    <row r="78" spans="1:16" x14ac:dyDescent="0.75">
      <c r="A78" t="s">
        <v>11</v>
      </c>
      <c r="B78" t="s">
        <v>46</v>
      </c>
      <c r="C78" t="s">
        <v>5389</v>
      </c>
      <c r="D78">
        <v>202503</v>
      </c>
      <c r="E78" t="s">
        <v>7662</v>
      </c>
      <c r="F78" t="s">
        <v>7668</v>
      </c>
      <c r="G78">
        <v>1</v>
      </c>
      <c r="H78">
        <v>0</v>
      </c>
      <c r="I78">
        <v>0</v>
      </c>
      <c r="J78">
        <v>0</v>
      </c>
      <c r="K78">
        <v>1</v>
      </c>
      <c r="L78" t="str">
        <f>VLOOKUP(Table1__5[[#This Row],[ShortCode]],$U$3:$W$100,3,0)</f>
        <v>Other</v>
      </c>
      <c r="M78" t="str">
        <f>VLOOKUP(Table1__5[[#This Row],[ShortCode]],$U$3:$V$100,2,0)</f>
        <v>Group BB</v>
      </c>
      <c r="N78" t="str">
        <f>RIGHT(Table1__5[[#This Row],[Calendar_month]],2)</f>
        <v>03</v>
      </c>
      <c r="O78" t="str">
        <f>LEFT(Table1__5[[#This Row],[Calendar_month]],4)</f>
        <v>2025</v>
      </c>
      <c r="P78" t="str">
        <f>_xlfn.TEXTBEFORE(Table1__5[[#This Row],[Distributor_Name]],"-")</f>
        <v>HMcc</v>
      </c>
    </row>
    <row r="79" spans="1:16" x14ac:dyDescent="0.75">
      <c r="A79" t="s">
        <v>11</v>
      </c>
      <c r="B79" t="s">
        <v>46</v>
      </c>
      <c r="C79" t="s">
        <v>5389</v>
      </c>
      <c r="D79">
        <v>202503</v>
      </c>
      <c r="E79" t="s">
        <v>7662</v>
      </c>
      <c r="F79" t="s">
        <v>5430</v>
      </c>
      <c r="G79">
        <v>39</v>
      </c>
      <c r="H79">
        <v>0</v>
      </c>
      <c r="I79">
        <v>8</v>
      </c>
      <c r="J79">
        <v>0.20512820512820501</v>
      </c>
      <c r="K79">
        <v>31</v>
      </c>
      <c r="L79" t="str">
        <f>VLOOKUP(Table1__5[[#This Row],[ShortCode]],$U$3:$W$100,3,0)</f>
        <v>Other</v>
      </c>
      <c r="M79" t="str">
        <f>VLOOKUP(Table1__5[[#This Row],[ShortCode]],$U$3:$V$100,2,0)</f>
        <v>Group BB</v>
      </c>
      <c r="N79" t="str">
        <f>RIGHT(Table1__5[[#This Row],[Calendar_month]],2)</f>
        <v>03</v>
      </c>
      <c r="O79" t="str">
        <f>LEFT(Table1__5[[#This Row],[Calendar_month]],4)</f>
        <v>2025</v>
      </c>
      <c r="P79" t="str">
        <f>_xlfn.TEXTBEFORE(Table1__5[[#This Row],[Distributor_Name]],"-")</f>
        <v>HMcc</v>
      </c>
    </row>
    <row r="80" spans="1:16" x14ac:dyDescent="0.75">
      <c r="A80" t="s">
        <v>11</v>
      </c>
      <c r="B80" t="s">
        <v>46</v>
      </c>
      <c r="C80" t="s">
        <v>5389</v>
      </c>
      <c r="D80">
        <v>202503</v>
      </c>
      <c r="E80" t="s">
        <v>7662</v>
      </c>
      <c r="F80" t="s">
        <v>7678</v>
      </c>
      <c r="G80">
        <v>0</v>
      </c>
      <c r="H80">
        <v>0</v>
      </c>
      <c r="I80">
        <v>0</v>
      </c>
      <c r="J80">
        <v>0</v>
      </c>
      <c r="K80">
        <v>0</v>
      </c>
      <c r="L80" t="str">
        <f>VLOOKUP(Table1__5[[#This Row],[ShortCode]],$U$3:$W$100,3,0)</f>
        <v>Other</v>
      </c>
      <c r="M80" t="str">
        <f>VLOOKUP(Table1__5[[#This Row],[ShortCode]],$U$3:$V$100,2,0)</f>
        <v>Group BB</v>
      </c>
      <c r="N80" t="str">
        <f>RIGHT(Table1__5[[#This Row],[Calendar_month]],2)</f>
        <v>03</v>
      </c>
      <c r="O80" t="str">
        <f>LEFT(Table1__5[[#This Row],[Calendar_month]],4)</f>
        <v>2025</v>
      </c>
      <c r="P80" t="str">
        <f>_xlfn.TEXTBEFORE(Table1__5[[#This Row],[Distributor_Name]],"-")</f>
        <v>HMcc</v>
      </c>
    </row>
    <row r="81" spans="1:16" x14ac:dyDescent="0.75">
      <c r="A81" t="s">
        <v>11</v>
      </c>
      <c r="B81" t="s">
        <v>46</v>
      </c>
      <c r="C81" t="s">
        <v>5389</v>
      </c>
      <c r="D81">
        <v>202503</v>
      </c>
      <c r="E81" t="s">
        <v>7662</v>
      </c>
      <c r="F81" t="s">
        <v>7670</v>
      </c>
      <c r="G81">
        <v>2</v>
      </c>
      <c r="H81">
        <v>0</v>
      </c>
      <c r="I81">
        <v>0</v>
      </c>
      <c r="J81">
        <v>0</v>
      </c>
      <c r="K81">
        <v>2</v>
      </c>
      <c r="L81" t="str">
        <f>VLOOKUP(Table1__5[[#This Row],[ShortCode]],$U$3:$W$100,3,0)</f>
        <v>Other</v>
      </c>
      <c r="M81" t="str">
        <f>VLOOKUP(Table1__5[[#This Row],[ShortCode]],$U$3:$V$100,2,0)</f>
        <v>Group BB</v>
      </c>
      <c r="N81" t="str">
        <f>RIGHT(Table1__5[[#This Row],[Calendar_month]],2)</f>
        <v>03</v>
      </c>
      <c r="O81" t="str">
        <f>LEFT(Table1__5[[#This Row],[Calendar_month]],4)</f>
        <v>2025</v>
      </c>
      <c r="P81" t="str">
        <f>_xlfn.TEXTBEFORE(Table1__5[[#This Row],[Distributor_Name]],"-")</f>
        <v>HMcc</v>
      </c>
    </row>
    <row r="82" spans="1:16" x14ac:dyDescent="0.75">
      <c r="A82" t="s">
        <v>11</v>
      </c>
      <c r="B82" t="s">
        <v>46</v>
      </c>
      <c r="C82" t="s">
        <v>5389</v>
      </c>
      <c r="D82">
        <v>202503</v>
      </c>
      <c r="E82" t="s">
        <v>7662</v>
      </c>
      <c r="F82" t="s">
        <v>5405</v>
      </c>
      <c r="G82">
        <v>3785</v>
      </c>
      <c r="H82">
        <v>8043</v>
      </c>
      <c r="I82">
        <v>8870</v>
      </c>
      <c r="J82">
        <v>2.3434610303830898</v>
      </c>
      <c r="K82">
        <v>-5085</v>
      </c>
      <c r="L82" t="str">
        <f>VLOOKUP(Table1__5[[#This Row],[ShortCode]],$U$3:$W$100,3,0)</f>
        <v>Tiger Regular</v>
      </c>
      <c r="M82" t="str">
        <f>VLOOKUP(Table1__5[[#This Row],[ShortCode]],$U$3:$V$100,2,0)</f>
        <v>Group BB</v>
      </c>
      <c r="N82" t="str">
        <f>RIGHT(Table1__5[[#This Row],[Calendar_month]],2)</f>
        <v>03</v>
      </c>
      <c r="O82" t="str">
        <f>LEFT(Table1__5[[#This Row],[Calendar_month]],4)</f>
        <v>2025</v>
      </c>
      <c r="P82" t="str">
        <f>_xlfn.TEXTBEFORE(Table1__5[[#This Row],[Distributor_Name]],"-")</f>
        <v>HMcc</v>
      </c>
    </row>
    <row r="83" spans="1:16" x14ac:dyDescent="0.75">
      <c r="A83" t="s">
        <v>11</v>
      </c>
      <c r="B83" t="s">
        <v>46</v>
      </c>
      <c r="C83" t="s">
        <v>5389</v>
      </c>
      <c r="D83">
        <v>202503</v>
      </c>
      <c r="E83" t="s">
        <v>7662</v>
      </c>
      <c r="F83" t="s">
        <v>7679</v>
      </c>
      <c r="G83">
        <v>0</v>
      </c>
      <c r="H83">
        <v>0</v>
      </c>
      <c r="I83">
        <v>0</v>
      </c>
      <c r="J83">
        <v>0</v>
      </c>
      <c r="K83">
        <v>0</v>
      </c>
      <c r="L83" t="str">
        <f>VLOOKUP(Table1__5[[#This Row],[ShortCode]],$U$3:$W$100,3,0)</f>
        <v>Other</v>
      </c>
      <c r="M83" t="str">
        <f>VLOOKUP(Table1__5[[#This Row],[ShortCode]],$U$3:$V$100,2,0)</f>
        <v>Group BB</v>
      </c>
      <c r="N83" t="str">
        <f>RIGHT(Table1__5[[#This Row],[Calendar_month]],2)</f>
        <v>03</v>
      </c>
      <c r="O83" t="str">
        <f>LEFT(Table1__5[[#This Row],[Calendar_month]],4)</f>
        <v>2025</v>
      </c>
      <c r="P83" t="str">
        <f>_xlfn.TEXTBEFORE(Table1__5[[#This Row],[Distributor_Name]],"-")</f>
        <v>HMcc</v>
      </c>
    </row>
    <row r="84" spans="1:16" x14ac:dyDescent="0.75">
      <c r="A84" t="s">
        <v>11</v>
      </c>
      <c r="B84" t="s">
        <v>46</v>
      </c>
      <c r="C84" t="s">
        <v>5389</v>
      </c>
      <c r="D84">
        <v>202503</v>
      </c>
      <c r="E84" t="s">
        <v>7662</v>
      </c>
      <c r="F84" t="s">
        <v>5396</v>
      </c>
      <c r="G84">
        <v>27328</v>
      </c>
      <c r="H84">
        <v>34583</v>
      </c>
      <c r="I84">
        <v>23823</v>
      </c>
      <c r="J84">
        <v>0.87174326697892301</v>
      </c>
      <c r="K84">
        <v>3505</v>
      </c>
      <c r="L84" t="str">
        <f>VLOOKUP(Table1__5[[#This Row],[ShortCode]],$U$3:$W$100,3,0)</f>
        <v>Tiger Regular</v>
      </c>
      <c r="M84" t="str">
        <f>VLOOKUP(Table1__5[[#This Row],[ShortCode]],$U$3:$V$100,2,0)</f>
        <v>Group BB</v>
      </c>
      <c r="N84" t="str">
        <f>RIGHT(Table1__5[[#This Row],[Calendar_month]],2)</f>
        <v>03</v>
      </c>
      <c r="O84" t="str">
        <f>LEFT(Table1__5[[#This Row],[Calendar_month]],4)</f>
        <v>2025</v>
      </c>
      <c r="P84" t="str">
        <f>_xlfn.TEXTBEFORE(Table1__5[[#This Row],[Distributor_Name]],"-")</f>
        <v>HMcc</v>
      </c>
    </row>
    <row r="85" spans="1:16" x14ac:dyDescent="0.75">
      <c r="A85" t="s">
        <v>11</v>
      </c>
      <c r="B85" t="s">
        <v>46</v>
      </c>
      <c r="C85" t="s">
        <v>5389</v>
      </c>
      <c r="D85">
        <v>202503</v>
      </c>
      <c r="E85" t="s">
        <v>7662</v>
      </c>
      <c r="F85" t="s">
        <v>5408</v>
      </c>
      <c r="G85">
        <v>992</v>
      </c>
      <c r="H85">
        <v>150</v>
      </c>
      <c r="I85">
        <v>148</v>
      </c>
      <c r="J85">
        <v>0.149193548387097</v>
      </c>
      <c r="K85">
        <v>844</v>
      </c>
      <c r="L85" t="str">
        <f>VLOOKUP(Table1__5[[#This Row],[ShortCode]],$U$3:$W$100,3,0)</f>
        <v>Tiger Regular</v>
      </c>
      <c r="M85" t="str">
        <f>VLOOKUP(Table1__5[[#This Row],[ShortCode]],$U$3:$V$100,2,0)</f>
        <v>Group BB</v>
      </c>
      <c r="N85" t="str">
        <f>RIGHT(Table1__5[[#This Row],[Calendar_month]],2)</f>
        <v>03</v>
      </c>
      <c r="O85" t="str">
        <f>LEFT(Table1__5[[#This Row],[Calendar_month]],4)</f>
        <v>2025</v>
      </c>
      <c r="P85" t="str">
        <f>_xlfn.TEXTBEFORE(Table1__5[[#This Row],[Distributor_Name]],"-")</f>
        <v>HMcc</v>
      </c>
    </row>
    <row r="86" spans="1:16" x14ac:dyDescent="0.75">
      <c r="A86" t="s">
        <v>11</v>
      </c>
      <c r="B86" t="s">
        <v>46</v>
      </c>
      <c r="C86" t="s">
        <v>5389</v>
      </c>
      <c r="D86">
        <v>202503</v>
      </c>
      <c r="E86" t="s">
        <v>7662</v>
      </c>
      <c r="F86" t="s">
        <v>7671</v>
      </c>
      <c r="G86">
        <v>0</v>
      </c>
      <c r="H86">
        <v>0</v>
      </c>
      <c r="I86">
        <v>0</v>
      </c>
      <c r="J86">
        <v>0</v>
      </c>
      <c r="K86">
        <v>0</v>
      </c>
      <c r="L86" t="str">
        <f>VLOOKUP(Table1__5[[#This Row],[ShortCode]],$U$3:$W$100,3,0)</f>
        <v>Other</v>
      </c>
      <c r="M86" t="str">
        <f>VLOOKUP(Table1__5[[#This Row],[ShortCode]],$U$3:$V$100,2,0)</f>
        <v>Group BB</v>
      </c>
      <c r="N86" t="str">
        <f>RIGHT(Table1__5[[#This Row],[Calendar_month]],2)</f>
        <v>03</v>
      </c>
      <c r="O86" t="str">
        <f>LEFT(Table1__5[[#This Row],[Calendar_month]],4)</f>
        <v>2025</v>
      </c>
      <c r="P86" t="str">
        <f>_xlfn.TEXTBEFORE(Table1__5[[#This Row],[Distributor_Name]],"-")</f>
        <v>HMcc</v>
      </c>
    </row>
    <row r="87" spans="1:16" x14ac:dyDescent="0.75">
      <c r="A87" t="s">
        <v>11</v>
      </c>
      <c r="B87" t="s">
        <v>46</v>
      </c>
      <c r="C87" t="s">
        <v>5389</v>
      </c>
      <c r="D87">
        <v>202503</v>
      </c>
      <c r="E87" t="s">
        <v>7662</v>
      </c>
      <c r="F87" t="s">
        <v>5417</v>
      </c>
      <c r="G87">
        <v>461</v>
      </c>
      <c r="H87">
        <v>70</v>
      </c>
      <c r="I87">
        <v>85</v>
      </c>
      <c r="J87">
        <v>0.18438177874186601</v>
      </c>
      <c r="K87">
        <v>376</v>
      </c>
      <c r="L87" t="str">
        <f>VLOOKUP(Table1__5[[#This Row],[ShortCode]],$U$3:$W$100,3,0)</f>
        <v>Tiger Crystal</v>
      </c>
      <c r="M87" t="str">
        <f>VLOOKUP(Table1__5[[#This Row],[ShortCode]],$U$3:$V$100,2,0)</f>
        <v>Group AA</v>
      </c>
      <c r="N87" t="str">
        <f>RIGHT(Table1__5[[#This Row],[Calendar_month]],2)</f>
        <v>03</v>
      </c>
      <c r="O87" t="str">
        <f>LEFT(Table1__5[[#This Row],[Calendar_month]],4)</f>
        <v>2025</v>
      </c>
      <c r="P87" t="str">
        <f>_xlfn.TEXTBEFORE(Table1__5[[#This Row],[Distributor_Name]],"-")</f>
        <v>HMcc</v>
      </c>
    </row>
    <row r="88" spans="1:16" x14ac:dyDescent="0.75">
      <c r="A88" t="s">
        <v>11</v>
      </c>
      <c r="B88" t="s">
        <v>46</v>
      </c>
      <c r="C88" t="s">
        <v>5389</v>
      </c>
      <c r="D88">
        <v>202503</v>
      </c>
      <c r="E88" t="s">
        <v>7662</v>
      </c>
      <c r="F88" t="s">
        <v>5403</v>
      </c>
      <c r="G88">
        <v>2455</v>
      </c>
      <c r="H88">
        <v>5490</v>
      </c>
      <c r="I88">
        <v>3561</v>
      </c>
      <c r="J88">
        <v>1.4505091649694499</v>
      </c>
      <c r="K88">
        <v>-1106</v>
      </c>
      <c r="L88" t="str">
        <f>VLOOKUP(Table1__5[[#This Row],[ShortCode]],$U$3:$W$100,3,0)</f>
        <v>Tiger Crystal</v>
      </c>
      <c r="M88" t="str">
        <f>VLOOKUP(Table1__5[[#This Row],[ShortCode]],$U$3:$V$100,2,0)</f>
        <v>Group AA</v>
      </c>
      <c r="N88" t="str">
        <f>RIGHT(Table1__5[[#This Row],[Calendar_month]],2)</f>
        <v>03</v>
      </c>
      <c r="O88" t="str">
        <f>LEFT(Table1__5[[#This Row],[Calendar_month]],4)</f>
        <v>2025</v>
      </c>
      <c r="P88" t="str">
        <f>_xlfn.TEXTBEFORE(Table1__5[[#This Row],[Distributor_Name]],"-")</f>
        <v>HMcc</v>
      </c>
    </row>
    <row r="89" spans="1:16" x14ac:dyDescent="0.75">
      <c r="A89" t="s">
        <v>11</v>
      </c>
      <c r="B89" t="s">
        <v>46</v>
      </c>
      <c r="C89" t="s">
        <v>5389</v>
      </c>
      <c r="D89">
        <v>202503</v>
      </c>
      <c r="E89" t="s">
        <v>7662</v>
      </c>
      <c r="F89" t="s">
        <v>5404</v>
      </c>
      <c r="G89">
        <v>3564</v>
      </c>
      <c r="H89">
        <v>2132</v>
      </c>
      <c r="I89">
        <v>3604</v>
      </c>
      <c r="J89">
        <v>1.0112233445566801</v>
      </c>
      <c r="K89">
        <v>-40</v>
      </c>
      <c r="L89" t="str">
        <f>VLOOKUP(Table1__5[[#This Row],[ShortCode]],$U$3:$W$100,3,0)</f>
        <v>Tiger Crystal</v>
      </c>
      <c r="M89" t="str">
        <f>VLOOKUP(Table1__5[[#This Row],[ShortCode]],$U$3:$V$100,2,0)</f>
        <v>Group AA</v>
      </c>
      <c r="N89" t="str">
        <f>RIGHT(Table1__5[[#This Row],[Calendar_month]],2)</f>
        <v>03</v>
      </c>
      <c r="O89" t="str">
        <f>LEFT(Table1__5[[#This Row],[Calendar_month]],4)</f>
        <v>2025</v>
      </c>
      <c r="P89" t="str">
        <f>_xlfn.TEXTBEFORE(Table1__5[[#This Row],[Distributor_Name]],"-")</f>
        <v>HMcc</v>
      </c>
    </row>
    <row r="90" spans="1:16" x14ac:dyDescent="0.75">
      <c r="A90" t="s">
        <v>11</v>
      </c>
      <c r="B90" t="s">
        <v>46</v>
      </c>
      <c r="C90" t="s">
        <v>5389</v>
      </c>
      <c r="D90">
        <v>202503</v>
      </c>
      <c r="E90" t="s">
        <v>7662</v>
      </c>
      <c r="F90" t="s">
        <v>7672</v>
      </c>
      <c r="G90">
        <v>7</v>
      </c>
      <c r="H90">
        <v>0</v>
      </c>
      <c r="I90">
        <v>0</v>
      </c>
      <c r="J90">
        <v>0</v>
      </c>
      <c r="K90">
        <v>7</v>
      </c>
      <c r="L90" t="str">
        <f>VLOOKUP(Table1__5[[#This Row],[ShortCode]],$U$3:$W$100,3,0)</f>
        <v>Other</v>
      </c>
      <c r="M90" t="str">
        <f>VLOOKUP(Table1__5[[#This Row],[ShortCode]],$U$3:$V$100,2,0)</f>
        <v>Group BB</v>
      </c>
      <c r="N90" t="str">
        <f>RIGHT(Table1__5[[#This Row],[Calendar_month]],2)</f>
        <v>03</v>
      </c>
      <c r="O90" t="str">
        <f>LEFT(Table1__5[[#This Row],[Calendar_month]],4)</f>
        <v>2025</v>
      </c>
      <c r="P90" t="str">
        <f>_xlfn.TEXTBEFORE(Table1__5[[#This Row],[Distributor_Name]],"-")</f>
        <v>HMcc</v>
      </c>
    </row>
    <row r="91" spans="1:16" x14ac:dyDescent="0.75">
      <c r="A91" t="s">
        <v>11</v>
      </c>
      <c r="B91" t="s">
        <v>46</v>
      </c>
      <c r="C91" t="s">
        <v>5389</v>
      </c>
      <c r="D91">
        <v>202503</v>
      </c>
      <c r="E91" t="s">
        <v>7662</v>
      </c>
      <c r="F91" t="s">
        <v>7680</v>
      </c>
      <c r="G91">
        <v>0</v>
      </c>
      <c r="H91">
        <v>0</v>
      </c>
      <c r="I91">
        <v>0</v>
      </c>
      <c r="J91">
        <v>0</v>
      </c>
      <c r="K91">
        <v>0</v>
      </c>
      <c r="L91" t="str">
        <f>VLOOKUP(Table1__5[[#This Row],[ShortCode]],$U$3:$W$100,3,0)</f>
        <v>Other</v>
      </c>
      <c r="M91" t="str">
        <f>VLOOKUP(Table1__5[[#This Row],[ShortCode]],$U$3:$V$100,2,0)</f>
        <v>Group BB</v>
      </c>
      <c r="N91" t="str">
        <f>RIGHT(Table1__5[[#This Row],[Calendar_month]],2)</f>
        <v>03</v>
      </c>
      <c r="O91" t="str">
        <f>LEFT(Table1__5[[#This Row],[Calendar_month]],4)</f>
        <v>2025</v>
      </c>
      <c r="P91" t="str">
        <f>_xlfn.TEXTBEFORE(Table1__5[[#This Row],[Distributor_Name]],"-")</f>
        <v>HMcc</v>
      </c>
    </row>
    <row r="92" spans="1:16" x14ac:dyDescent="0.75">
      <c r="A92" t="s">
        <v>11</v>
      </c>
      <c r="B92" t="s">
        <v>46</v>
      </c>
      <c r="C92" t="s">
        <v>5389</v>
      </c>
      <c r="D92">
        <v>202503</v>
      </c>
      <c r="E92" t="s">
        <v>7673</v>
      </c>
      <c r="F92" t="s">
        <v>5436</v>
      </c>
      <c r="G92">
        <v>0</v>
      </c>
      <c r="H92">
        <v>0</v>
      </c>
      <c r="I92">
        <v>0</v>
      </c>
      <c r="J92">
        <v>0</v>
      </c>
      <c r="K92">
        <v>0</v>
      </c>
      <c r="L92" t="str">
        <f>VLOOKUP(Table1__5[[#This Row],[ShortCode]],$U$3:$W$100,3,0)</f>
        <v>Bivina</v>
      </c>
      <c r="M92" t="str">
        <f>VLOOKUP(Table1__5[[#This Row],[ShortCode]],$U$3:$V$100,2,0)</f>
        <v>Group BB</v>
      </c>
      <c r="N92" t="str">
        <f>RIGHT(Table1__5[[#This Row],[Calendar_month]],2)</f>
        <v>03</v>
      </c>
      <c r="O92" t="str">
        <f>LEFT(Table1__5[[#This Row],[Calendar_month]],4)</f>
        <v>2025</v>
      </c>
      <c r="P92" t="str">
        <f>_xlfn.TEXTBEFORE(Table1__5[[#This Row],[Distributor_Name]],"-")</f>
        <v>HMcc</v>
      </c>
    </row>
    <row r="93" spans="1:16" x14ac:dyDescent="0.75">
      <c r="A93" t="s">
        <v>11</v>
      </c>
      <c r="B93" t="s">
        <v>46</v>
      </c>
      <c r="C93" t="s">
        <v>5389</v>
      </c>
      <c r="D93">
        <v>202503</v>
      </c>
      <c r="E93" t="s">
        <v>7673</v>
      </c>
      <c r="F93" t="s">
        <v>7674</v>
      </c>
      <c r="G93">
        <v>450</v>
      </c>
      <c r="H93">
        <v>0</v>
      </c>
      <c r="I93">
        <v>481</v>
      </c>
      <c r="J93">
        <v>1.0688888888888901</v>
      </c>
      <c r="K93">
        <v>-31</v>
      </c>
      <c r="L93" t="str">
        <f>VLOOKUP(Table1__5[[#This Row],[ShortCode]],$U$3:$W$100,3,0)</f>
        <v>Bia Việt</v>
      </c>
      <c r="M93" t="str">
        <f>VLOOKUP(Table1__5[[#This Row],[ShortCode]],$U$3:$V$100,2,0)</f>
        <v>Group BB</v>
      </c>
      <c r="N93" t="str">
        <f>RIGHT(Table1__5[[#This Row],[Calendar_month]],2)</f>
        <v>03</v>
      </c>
      <c r="O93" t="str">
        <f>LEFT(Table1__5[[#This Row],[Calendar_month]],4)</f>
        <v>2025</v>
      </c>
      <c r="P93" t="str">
        <f>_xlfn.TEXTBEFORE(Table1__5[[#This Row],[Distributor_Name]],"-")</f>
        <v>HMcc</v>
      </c>
    </row>
    <row r="94" spans="1:16" x14ac:dyDescent="0.75">
      <c r="A94" t="s">
        <v>11</v>
      </c>
      <c r="B94" t="s">
        <v>46</v>
      </c>
      <c r="C94" t="s">
        <v>5389</v>
      </c>
      <c r="D94">
        <v>202503</v>
      </c>
      <c r="E94" t="s">
        <v>7673</v>
      </c>
      <c r="F94" t="s">
        <v>5400</v>
      </c>
      <c r="G94">
        <v>11002</v>
      </c>
      <c r="H94">
        <v>9910</v>
      </c>
      <c r="I94">
        <v>4891</v>
      </c>
      <c r="J94">
        <v>0.44455553535720799</v>
      </c>
      <c r="K94">
        <v>6111</v>
      </c>
      <c r="L94" t="str">
        <f>VLOOKUP(Table1__5[[#This Row],[ShortCode]],$U$3:$W$100,3,0)</f>
        <v>Bia Việt</v>
      </c>
      <c r="M94" t="str">
        <f>VLOOKUP(Table1__5[[#This Row],[ShortCode]],$U$3:$V$100,2,0)</f>
        <v>Group BB</v>
      </c>
      <c r="N94" t="str">
        <f>RIGHT(Table1__5[[#This Row],[Calendar_month]],2)</f>
        <v>03</v>
      </c>
      <c r="O94" t="str">
        <f>LEFT(Table1__5[[#This Row],[Calendar_month]],4)</f>
        <v>2025</v>
      </c>
      <c r="P94" t="str">
        <f>_xlfn.TEXTBEFORE(Table1__5[[#This Row],[Distributor_Name]],"-")</f>
        <v>HMcc</v>
      </c>
    </row>
    <row r="95" spans="1:16" x14ac:dyDescent="0.75">
      <c r="A95" t="s">
        <v>11</v>
      </c>
      <c r="B95" t="s">
        <v>46</v>
      </c>
      <c r="C95" t="s">
        <v>5389</v>
      </c>
      <c r="D95">
        <v>202503</v>
      </c>
      <c r="E95" t="s">
        <v>7673</v>
      </c>
      <c r="F95" t="s">
        <v>5411</v>
      </c>
      <c r="G95">
        <v>4398</v>
      </c>
      <c r="H95">
        <v>4625</v>
      </c>
      <c r="I95">
        <v>3776</v>
      </c>
      <c r="J95">
        <v>0.85857207821737203</v>
      </c>
      <c r="K95">
        <v>622</v>
      </c>
      <c r="L95" t="str">
        <f>VLOOKUP(Table1__5[[#This Row],[ShortCode]],$U$3:$W$100,3,0)</f>
        <v>Bia Việt</v>
      </c>
      <c r="M95" t="str">
        <f>VLOOKUP(Table1__5[[#This Row],[ShortCode]],$U$3:$V$100,2,0)</f>
        <v>Group BB</v>
      </c>
      <c r="N95" t="str">
        <f>RIGHT(Table1__5[[#This Row],[Calendar_month]],2)</f>
        <v>03</v>
      </c>
      <c r="O95" t="str">
        <f>LEFT(Table1__5[[#This Row],[Calendar_month]],4)</f>
        <v>2025</v>
      </c>
      <c r="P95" t="str">
        <f>_xlfn.TEXTBEFORE(Table1__5[[#This Row],[Distributor_Name]],"-")</f>
        <v>HMcc</v>
      </c>
    </row>
    <row r="96" spans="1:16" x14ac:dyDescent="0.75">
      <c r="A96" t="s">
        <v>11</v>
      </c>
      <c r="B96" t="s">
        <v>46</v>
      </c>
      <c r="C96" t="s">
        <v>5389</v>
      </c>
      <c r="D96">
        <v>202503</v>
      </c>
      <c r="E96" t="s">
        <v>7673</v>
      </c>
      <c r="F96" t="s">
        <v>7675</v>
      </c>
      <c r="G96">
        <v>0</v>
      </c>
      <c r="H96">
        <v>0</v>
      </c>
      <c r="I96">
        <v>0</v>
      </c>
      <c r="J96">
        <v>0</v>
      </c>
      <c r="K96">
        <v>0</v>
      </c>
      <c r="L96" t="str">
        <f>VLOOKUP(Table1__5[[#This Row],[ShortCode]],$U$3:$W$100,3,0)</f>
        <v>Larue</v>
      </c>
      <c r="M96" t="str">
        <f>VLOOKUP(Table1__5[[#This Row],[ShortCode]],$U$3:$V$100,2,0)</f>
        <v>Group BB</v>
      </c>
      <c r="N96" t="str">
        <f>RIGHT(Table1__5[[#This Row],[Calendar_month]],2)</f>
        <v>03</v>
      </c>
      <c r="O96" t="str">
        <f>LEFT(Table1__5[[#This Row],[Calendar_month]],4)</f>
        <v>2025</v>
      </c>
      <c r="P96" t="str">
        <f>_xlfn.TEXTBEFORE(Table1__5[[#This Row],[Distributor_Name]],"-")</f>
        <v>HMcc</v>
      </c>
    </row>
    <row r="97" spans="1:16" x14ac:dyDescent="0.75">
      <c r="A97" t="s">
        <v>11</v>
      </c>
      <c r="B97" t="s">
        <v>46</v>
      </c>
      <c r="C97" t="s">
        <v>5389</v>
      </c>
      <c r="D97">
        <v>202503</v>
      </c>
      <c r="E97" t="s">
        <v>7673</v>
      </c>
      <c r="F97" t="s">
        <v>7676</v>
      </c>
      <c r="G97">
        <v>0</v>
      </c>
      <c r="H97">
        <v>0</v>
      </c>
      <c r="I97">
        <v>0</v>
      </c>
      <c r="J97">
        <v>0</v>
      </c>
      <c r="K97">
        <v>0</v>
      </c>
      <c r="L97" t="str">
        <f>VLOOKUP(Table1__5[[#This Row],[ShortCode]],$U$3:$W$100,3,0)</f>
        <v>Larue</v>
      </c>
      <c r="M97" t="str">
        <f>VLOOKUP(Table1__5[[#This Row],[ShortCode]],$U$3:$V$100,2,0)</f>
        <v>Group BB</v>
      </c>
      <c r="N97" t="str">
        <f>RIGHT(Table1__5[[#This Row],[Calendar_month]],2)</f>
        <v>03</v>
      </c>
      <c r="O97" t="str">
        <f>LEFT(Table1__5[[#This Row],[Calendar_month]],4)</f>
        <v>2025</v>
      </c>
      <c r="P97" t="str">
        <f>_xlfn.TEXTBEFORE(Table1__5[[#This Row],[Distributor_Name]],"-")</f>
        <v>HMcc</v>
      </c>
    </row>
    <row r="98" spans="1:16" x14ac:dyDescent="0.75">
      <c r="A98" t="s">
        <v>11</v>
      </c>
      <c r="B98" t="s">
        <v>46</v>
      </c>
      <c r="C98" t="s">
        <v>5389</v>
      </c>
      <c r="D98">
        <v>202503</v>
      </c>
      <c r="E98" t="s">
        <v>7673</v>
      </c>
      <c r="F98" t="s">
        <v>7677</v>
      </c>
      <c r="G98">
        <v>0</v>
      </c>
      <c r="H98">
        <v>0</v>
      </c>
      <c r="I98">
        <v>0</v>
      </c>
      <c r="J98">
        <v>0</v>
      </c>
      <c r="K98">
        <v>0</v>
      </c>
      <c r="L98" t="str">
        <f>VLOOKUP(Table1__5[[#This Row],[ShortCode]],$U$3:$W$100,3,0)</f>
        <v>Larue</v>
      </c>
      <c r="M98" t="str">
        <f>VLOOKUP(Table1__5[[#This Row],[ShortCode]],$U$3:$V$100,2,0)</f>
        <v>Group BB</v>
      </c>
      <c r="N98" t="str">
        <f>RIGHT(Table1__5[[#This Row],[Calendar_month]],2)</f>
        <v>03</v>
      </c>
      <c r="O98" t="str">
        <f>LEFT(Table1__5[[#This Row],[Calendar_month]],4)</f>
        <v>2025</v>
      </c>
      <c r="P98" t="str">
        <f>_xlfn.TEXTBEFORE(Table1__5[[#This Row],[Distributor_Name]],"-")</f>
        <v>HMcc</v>
      </c>
    </row>
    <row r="99" spans="1:16" x14ac:dyDescent="0.75">
      <c r="A99" t="s">
        <v>11</v>
      </c>
      <c r="B99" t="s">
        <v>46</v>
      </c>
      <c r="C99" t="s">
        <v>5389</v>
      </c>
      <c r="D99">
        <v>202504</v>
      </c>
      <c r="E99" t="s">
        <v>7662</v>
      </c>
      <c r="F99" t="s">
        <v>7663</v>
      </c>
      <c r="G99">
        <v>0</v>
      </c>
      <c r="H99">
        <v>0</v>
      </c>
      <c r="I99">
        <v>0</v>
      </c>
      <c r="J99">
        <v>0</v>
      </c>
      <c r="K99">
        <v>0</v>
      </c>
      <c r="L99" t="str">
        <f>VLOOKUP(Table1__5[[#This Row],[ShortCode]],$U$3:$W$100,3,0)</f>
        <v>Other</v>
      </c>
      <c r="M99" t="str">
        <f>VLOOKUP(Table1__5[[#This Row],[ShortCode]],$U$3:$V$100,2,0)</f>
        <v>Group BB</v>
      </c>
      <c r="N99" t="str">
        <f>RIGHT(Table1__5[[#This Row],[Calendar_month]],2)</f>
        <v>04</v>
      </c>
      <c r="O99" t="str">
        <f>LEFT(Table1__5[[#This Row],[Calendar_month]],4)</f>
        <v>2025</v>
      </c>
      <c r="P99" t="str">
        <f>_xlfn.TEXTBEFORE(Table1__5[[#This Row],[Distributor_Name]],"-")</f>
        <v>HMcc</v>
      </c>
    </row>
    <row r="100" spans="1:16" x14ac:dyDescent="0.75">
      <c r="A100" t="s">
        <v>11</v>
      </c>
      <c r="B100" t="s">
        <v>46</v>
      </c>
      <c r="C100" t="s">
        <v>5389</v>
      </c>
      <c r="D100">
        <v>202504</v>
      </c>
      <c r="E100" t="s">
        <v>7662</v>
      </c>
      <c r="F100" t="s">
        <v>7664</v>
      </c>
      <c r="G100">
        <v>0</v>
      </c>
      <c r="H100">
        <v>0</v>
      </c>
      <c r="I100">
        <v>0</v>
      </c>
      <c r="J100">
        <v>0</v>
      </c>
      <c r="K100">
        <v>0</v>
      </c>
      <c r="L100" t="str">
        <f>VLOOKUP(Table1__5[[#This Row],[ShortCode]],$U$3:$W$100,3,0)</f>
        <v>Other</v>
      </c>
      <c r="M100" t="str">
        <f>VLOOKUP(Table1__5[[#This Row],[ShortCode]],$U$3:$V$100,2,0)</f>
        <v>Group BB</v>
      </c>
      <c r="N100" t="str">
        <f>RIGHT(Table1__5[[#This Row],[Calendar_month]],2)</f>
        <v>04</v>
      </c>
      <c r="O100" t="str">
        <f>LEFT(Table1__5[[#This Row],[Calendar_month]],4)</f>
        <v>2025</v>
      </c>
      <c r="P100" t="str">
        <f>_xlfn.TEXTBEFORE(Table1__5[[#This Row],[Distributor_Name]],"-")</f>
        <v>HMcc</v>
      </c>
    </row>
    <row r="101" spans="1:16" x14ac:dyDescent="0.75">
      <c r="A101" t="s">
        <v>11</v>
      </c>
      <c r="B101" t="s">
        <v>46</v>
      </c>
      <c r="C101" t="s">
        <v>5389</v>
      </c>
      <c r="D101">
        <v>202504</v>
      </c>
      <c r="E101" t="s">
        <v>7662</v>
      </c>
      <c r="F101" t="s">
        <v>5426</v>
      </c>
      <c r="G101">
        <v>2</v>
      </c>
      <c r="H101">
        <v>0</v>
      </c>
      <c r="I101">
        <v>0</v>
      </c>
      <c r="J101">
        <v>0</v>
      </c>
      <c r="K101">
        <v>2</v>
      </c>
      <c r="L101" t="str">
        <f>VLOOKUP(Table1__5[[#This Row],[ShortCode]],$U$3:$W$100,3,0)</f>
        <v>Heineken Original</v>
      </c>
      <c r="M101" t="str">
        <f>VLOOKUP(Table1__5[[#This Row],[ShortCode]],$U$3:$V$100,2,0)</f>
        <v>Group BB</v>
      </c>
      <c r="N101" t="str">
        <f>RIGHT(Table1__5[[#This Row],[Calendar_month]],2)</f>
        <v>04</v>
      </c>
      <c r="O101" t="str">
        <f>LEFT(Table1__5[[#This Row],[Calendar_month]],4)</f>
        <v>2025</v>
      </c>
      <c r="P101" t="str">
        <f>_xlfn.TEXTBEFORE(Table1__5[[#This Row],[Distributor_Name]],"-")</f>
        <v>HMcc</v>
      </c>
    </row>
    <row r="102" spans="1:16" x14ac:dyDescent="0.75">
      <c r="A102" t="s">
        <v>11</v>
      </c>
      <c r="B102" t="s">
        <v>46</v>
      </c>
      <c r="C102" t="s">
        <v>5389</v>
      </c>
      <c r="D102">
        <v>202504</v>
      </c>
      <c r="E102" t="s">
        <v>7662</v>
      </c>
      <c r="F102" t="s">
        <v>5434</v>
      </c>
      <c r="G102">
        <v>34</v>
      </c>
      <c r="H102">
        <v>52</v>
      </c>
      <c r="I102">
        <v>37</v>
      </c>
      <c r="J102">
        <v>1.0882352941176501</v>
      </c>
      <c r="K102">
        <v>-3</v>
      </c>
      <c r="L102" t="str">
        <f>VLOOKUP(Table1__5[[#This Row],[ShortCode]],$U$3:$W$100,3,0)</f>
        <v>Heineken Original</v>
      </c>
      <c r="M102" t="str">
        <f>VLOOKUP(Table1__5[[#This Row],[ShortCode]],$U$3:$V$100,2,0)</f>
        <v>Group BB</v>
      </c>
      <c r="N102" t="str">
        <f>RIGHT(Table1__5[[#This Row],[Calendar_month]],2)</f>
        <v>04</v>
      </c>
      <c r="O102" t="str">
        <f>LEFT(Table1__5[[#This Row],[Calendar_month]],4)</f>
        <v>2025</v>
      </c>
      <c r="P102" t="str">
        <f>_xlfn.TEXTBEFORE(Table1__5[[#This Row],[Distributor_Name]],"-")</f>
        <v>HMcc</v>
      </c>
    </row>
    <row r="103" spans="1:16" x14ac:dyDescent="0.75">
      <c r="A103" t="s">
        <v>11</v>
      </c>
      <c r="B103" t="s">
        <v>46</v>
      </c>
      <c r="C103" t="s">
        <v>5389</v>
      </c>
      <c r="D103">
        <v>202504</v>
      </c>
      <c r="E103" t="s">
        <v>7662</v>
      </c>
      <c r="F103" t="s">
        <v>5393</v>
      </c>
      <c r="G103">
        <v>53297</v>
      </c>
      <c r="H103">
        <v>57954</v>
      </c>
      <c r="I103">
        <v>58068</v>
      </c>
      <c r="J103">
        <v>1.0895172336154</v>
      </c>
      <c r="K103">
        <v>-4771.00000000001</v>
      </c>
      <c r="L103" t="str">
        <f>VLOOKUP(Table1__5[[#This Row],[ShortCode]],$U$3:$W$100,3,0)</f>
        <v>Heineken Silver</v>
      </c>
      <c r="M103" t="str">
        <f>VLOOKUP(Table1__5[[#This Row],[ShortCode]],$U$3:$V$100,2,0)</f>
        <v>Group AA</v>
      </c>
      <c r="N103" t="str">
        <f>RIGHT(Table1__5[[#This Row],[Calendar_month]],2)</f>
        <v>04</v>
      </c>
      <c r="O103" t="str">
        <f>LEFT(Table1__5[[#This Row],[Calendar_month]],4)</f>
        <v>2025</v>
      </c>
      <c r="P103" t="str">
        <f>_xlfn.TEXTBEFORE(Table1__5[[#This Row],[Distributor_Name]],"-")</f>
        <v>HMcc</v>
      </c>
    </row>
    <row r="104" spans="1:16" x14ac:dyDescent="0.75">
      <c r="A104" t="s">
        <v>11</v>
      </c>
      <c r="B104" t="s">
        <v>46</v>
      </c>
      <c r="C104" t="s">
        <v>5389</v>
      </c>
      <c r="D104">
        <v>202504</v>
      </c>
      <c r="E104" t="s">
        <v>7662</v>
      </c>
      <c r="F104" t="s">
        <v>7681</v>
      </c>
      <c r="G104">
        <v>0</v>
      </c>
      <c r="H104">
        <v>0</v>
      </c>
      <c r="I104">
        <v>0</v>
      </c>
      <c r="J104">
        <v>0</v>
      </c>
      <c r="K104">
        <v>0</v>
      </c>
      <c r="L104" t="str">
        <f>VLOOKUP(Table1__5[[#This Row],[ShortCode]],$U$3:$W$100,3,0)</f>
        <v>Heineken Silver</v>
      </c>
      <c r="M104" t="str">
        <f>VLOOKUP(Table1__5[[#This Row],[ShortCode]],$U$3:$V$100,2,0)</f>
        <v>Group BB</v>
      </c>
      <c r="N104" t="str">
        <f>RIGHT(Table1__5[[#This Row],[Calendar_month]],2)</f>
        <v>04</v>
      </c>
      <c r="O104" t="str">
        <f>LEFT(Table1__5[[#This Row],[Calendar_month]],4)</f>
        <v>2025</v>
      </c>
      <c r="P104" t="str">
        <f>_xlfn.TEXTBEFORE(Table1__5[[#This Row],[Distributor_Name]],"-")</f>
        <v>HMcc</v>
      </c>
    </row>
    <row r="105" spans="1:16" x14ac:dyDescent="0.75">
      <c r="A105" t="s">
        <v>11</v>
      </c>
      <c r="B105" t="s">
        <v>46</v>
      </c>
      <c r="C105" t="s">
        <v>5389</v>
      </c>
      <c r="D105">
        <v>202504</v>
      </c>
      <c r="E105" t="s">
        <v>7662</v>
      </c>
      <c r="F105" t="s">
        <v>5418</v>
      </c>
      <c r="G105">
        <v>0</v>
      </c>
      <c r="H105">
        <v>0</v>
      </c>
      <c r="I105">
        <v>0</v>
      </c>
      <c r="J105">
        <v>0</v>
      </c>
      <c r="K105">
        <v>0</v>
      </c>
      <c r="L105" t="str">
        <f>VLOOKUP(Table1__5[[#This Row],[ShortCode]],$U$3:$W$100,3,0)</f>
        <v>Heineken Silver</v>
      </c>
      <c r="M105" t="str">
        <f>VLOOKUP(Table1__5[[#This Row],[ShortCode]],$U$3:$V$100,2,0)</f>
        <v>Group AA</v>
      </c>
      <c r="N105" t="str">
        <f>RIGHT(Table1__5[[#This Row],[Calendar_month]],2)</f>
        <v>04</v>
      </c>
      <c r="O105" t="str">
        <f>LEFT(Table1__5[[#This Row],[Calendar_month]],4)</f>
        <v>2025</v>
      </c>
      <c r="P105" t="str">
        <f>_xlfn.TEXTBEFORE(Table1__5[[#This Row],[Distributor_Name]],"-")</f>
        <v>HMcc</v>
      </c>
    </row>
    <row r="106" spans="1:16" x14ac:dyDescent="0.75">
      <c r="A106" t="s">
        <v>11</v>
      </c>
      <c r="B106" t="s">
        <v>46</v>
      </c>
      <c r="C106" t="s">
        <v>5389</v>
      </c>
      <c r="D106">
        <v>202504</v>
      </c>
      <c r="E106" t="s">
        <v>7662</v>
      </c>
      <c r="F106" t="s">
        <v>5401</v>
      </c>
      <c r="G106">
        <v>1249</v>
      </c>
      <c r="H106">
        <v>2600</v>
      </c>
      <c r="I106">
        <v>4875</v>
      </c>
      <c r="J106">
        <v>3.9031224979984001</v>
      </c>
      <c r="K106">
        <v>-3626</v>
      </c>
      <c r="L106" t="str">
        <f>VLOOKUP(Table1__5[[#This Row],[ShortCode]],$U$3:$W$100,3,0)</f>
        <v>Heineken Silver</v>
      </c>
      <c r="M106" t="str">
        <f>VLOOKUP(Table1__5[[#This Row],[ShortCode]],$U$3:$V$100,2,0)</f>
        <v>Group AA</v>
      </c>
      <c r="N106" t="str">
        <f>RIGHT(Table1__5[[#This Row],[Calendar_month]],2)</f>
        <v>04</v>
      </c>
      <c r="O106" t="str">
        <f>LEFT(Table1__5[[#This Row],[Calendar_month]],4)</f>
        <v>2025</v>
      </c>
      <c r="P106" t="str">
        <f>_xlfn.TEXTBEFORE(Table1__5[[#This Row],[Distributor_Name]],"-")</f>
        <v>HMcc</v>
      </c>
    </row>
    <row r="107" spans="1:16" x14ac:dyDescent="0.75">
      <c r="A107" t="s">
        <v>11</v>
      </c>
      <c r="B107" t="s">
        <v>46</v>
      </c>
      <c r="C107" t="s">
        <v>5389</v>
      </c>
      <c r="D107">
        <v>202504</v>
      </c>
      <c r="E107" t="s">
        <v>7662</v>
      </c>
      <c r="F107" t="s">
        <v>7682</v>
      </c>
      <c r="G107">
        <v>0</v>
      </c>
      <c r="H107">
        <v>0</v>
      </c>
      <c r="I107">
        <v>0</v>
      </c>
      <c r="J107">
        <v>0</v>
      </c>
      <c r="K107">
        <v>0</v>
      </c>
      <c r="L107" t="str">
        <f>VLOOKUP(Table1__5[[#This Row],[ShortCode]],$U$3:$W$100,3,0)</f>
        <v>Heineken Silver</v>
      </c>
      <c r="M107" t="str">
        <f>VLOOKUP(Table1__5[[#This Row],[ShortCode]],$U$3:$V$100,2,0)</f>
        <v>Group AA</v>
      </c>
      <c r="N107" t="str">
        <f>RIGHT(Table1__5[[#This Row],[Calendar_month]],2)</f>
        <v>04</v>
      </c>
      <c r="O107" t="str">
        <f>LEFT(Table1__5[[#This Row],[Calendar_month]],4)</f>
        <v>2025</v>
      </c>
      <c r="P107" t="str">
        <f>_xlfn.TEXTBEFORE(Table1__5[[#This Row],[Distributor_Name]],"-")</f>
        <v>HMcc</v>
      </c>
    </row>
    <row r="108" spans="1:16" x14ac:dyDescent="0.75">
      <c r="A108" t="s">
        <v>11</v>
      </c>
      <c r="B108" t="s">
        <v>46</v>
      </c>
      <c r="C108" t="s">
        <v>5389</v>
      </c>
      <c r="D108">
        <v>202504</v>
      </c>
      <c r="E108" t="s">
        <v>7662</v>
      </c>
      <c r="F108" t="s">
        <v>5440</v>
      </c>
      <c r="G108">
        <v>8</v>
      </c>
      <c r="H108">
        <v>0</v>
      </c>
      <c r="I108">
        <v>0</v>
      </c>
      <c r="J108">
        <v>0</v>
      </c>
      <c r="K108">
        <v>8</v>
      </c>
      <c r="L108" t="str">
        <f>VLOOKUP(Table1__5[[#This Row],[ShortCode]],$U$3:$W$100,3,0)</f>
        <v>Other</v>
      </c>
      <c r="M108" t="str">
        <f>VLOOKUP(Table1__5[[#This Row],[ShortCode]],$U$3:$V$100,2,0)</f>
        <v>Group BB</v>
      </c>
      <c r="N108" t="str">
        <f>RIGHT(Table1__5[[#This Row],[Calendar_month]],2)</f>
        <v>04</v>
      </c>
      <c r="O108" t="str">
        <f>LEFT(Table1__5[[#This Row],[Calendar_month]],4)</f>
        <v>2025</v>
      </c>
      <c r="P108" t="str">
        <f>_xlfn.TEXTBEFORE(Table1__5[[#This Row],[Distributor_Name]],"-")</f>
        <v>HMcc</v>
      </c>
    </row>
    <row r="109" spans="1:16" x14ac:dyDescent="0.75">
      <c r="A109" t="s">
        <v>11</v>
      </c>
      <c r="B109" t="s">
        <v>46</v>
      </c>
      <c r="C109" t="s">
        <v>5389</v>
      </c>
      <c r="D109">
        <v>202504</v>
      </c>
      <c r="E109" t="s">
        <v>7662</v>
      </c>
      <c r="F109" t="s">
        <v>5424</v>
      </c>
      <c r="G109">
        <v>15</v>
      </c>
      <c r="H109">
        <v>0</v>
      </c>
      <c r="I109">
        <v>0</v>
      </c>
      <c r="J109">
        <v>0</v>
      </c>
      <c r="K109">
        <v>15</v>
      </c>
      <c r="L109" t="str">
        <f>VLOOKUP(Table1__5[[#This Row],[ShortCode]],$U$3:$W$100,3,0)</f>
        <v>Other</v>
      </c>
      <c r="M109" t="str">
        <f>VLOOKUP(Table1__5[[#This Row],[ShortCode]],$U$3:$V$100,2,0)</f>
        <v>Group BB</v>
      </c>
      <c r="N109" t="str">
        <f>RIGHT(Table1__5[[#This Row],[Calendar_month]],2)</f>
        <v>04</v>
      </c>
      <c r="O109" t="str">
        <f>LEFT(Table1__5[[#This Row],[Calendar_month]],4)</f>
        <v>2025</v>
      </c>
      <c r="P109" t="str">
        <f>_xlfn.TEXTBEFORE(Table1__5[[#This Row],[Distributor_Name]],"-")</f>
        <v>HMcc</v>
      </c>
    </row>
    <row r="110" spans="1:16" x14ac:dyDescent="0.75">
      <c r="A110" t="s">
        <v>11</v>
      </c>
      <c r="B110" t="s">
        <v>46</v>
      </c>
      <c r="C110" t="s">
        <v>5389</v>
      </c>
      <c r="D110">
        <v>202504</v>
      </c>
      <c r="E110" t="s">
        <v>7662</v>
      </c>
      <c r="F110" t="s">
        <v>7654</v>
      </c>
      <c r="G110">
        <v>0</v>
      </c>
      <c r="H110">
        <v>0</v>
      </c>
      <c r="I110">
        <v>0</v>
      </c>
      <c r="J110">
        <v>0</v>
      </c>
      <c r="K110">
        <v>0</v>
      </c>
      <c r="L110" t="str">
        <f>VLOOKUP(Table1__5[[#This Row],[ShortCode]],$U$3:$W$100,3,0)</f>
        <v>Other</v>
      </c>
      <c r="M110" t="str">
        <f>VLOOKUP(Table1__5[[#This Row],[ShortCode]],$U$3:$V$100,2,0)</f>
        <v>Group BB</v>
      </c>
      <c r="N110" t="str">
        <f>RIGHT(Table1__5[[#This Row],[Calendar_month]],2)</f>
        <v>04</v>
      </c>
      <c r="O110" t="str">
        <f>LEFT(Table1__5[[#This Row],[Calendar_month]],4)</f>
        <v>2025</v>
      </c>
      <c r="P110" t="str">
        <f>_xlfn.TEXTBEFORE(Table1__5[[#This Row],[Distributor_Name]],"-")</f>
        <v>HMcc</v>
      </c>
    </row>
    <row r="111" spans="1:16" x14ac:dyDescent="0.75">
      <c r="A111" t="s">
        <v>11</v>
      </c>
      <c r="B111" t="s">
        <v>46</v>
      </c>
      <c r="C111" t="s">
        <v>5389</v>
      </c>
      <c r="D111">
        <v>202504</v>
      </c>
      <c r="E111" t="s">
        <v>7662</v>
      </c>
      <c r="F111" t="s">
        <v>7667</v>
      </c>
      <c r="G111">
        <v>0</v>
      </c>
      <c r="H111">
        <v>0</v>
      </c>
      <c r="I111">
        <v>0</v>
      </c>
      <c r="J111">
        <v>0</v>
      </c>
      <c r="K111">
        <v>0</v>
      </c>
      <c r="L111" t="str">
        <f>VLOOKUP(Table1__5[[#This Row],[ShortCode]],$U$3:$W$100,3,0)</f>
        <v>Other</v>
      </c>
      <c r="M111" t="str">
        <f>VLOOKUP(Table1__5[[#This Row],[ShortCode]],$U$3:$V$100,2,0)</f>
        <v>Group BB</v>
      </c>
      <c r="N111" t="str">
        <f>RIGHT(Table1__5[[#This Row],[Calendar_month]],2)</f>
        <v>04</v>
      </c>
      <c r="O111" t="str">
        <f>LEFT(Table1__5[[#This Row],[Calendar_month]],4)</f>
        <v>2025</v>
      </c>
      <c r="P111" t="str">
        <f>_xlfn.TEXTBEFORE(Table1__5[[#This Row],[Distributor_Name]],"-")</f>
        <v>HMcc</v>
      </c>
    </row>
    <row r="112" spans="1:16" x14ac:dyDescent="0.75">
      <c r="A112" t="s">
        <v>11</v>
      </c>
      <c r="B112" t="s">
        <v>46</v>
      </c>
      <c r="C112" t="s">
        <v>5389</v>
      </c>
      <c r="D112">
        <v>202504</v>
      </c>
      <c r="E112" t="s">
        <v>7662</v>
      </c>
      <c r="F112" t="s">
        <v>7668</v>
      </c>
      <c r="G112">
        <v>1</v>
      </c>
      <c r="H112">
        <v>0</v>
      </c>
      <c r="I112">
        <v>0</v>
      </c>
      <c r="J112">
        <v>0</v>
      </c>
      <c r="K112">
        <v>1</v>
      </c>
      <c r="L112" t="str">
        <f>VLOOKUP(Table1__5[[#This Row],[ShortCode]],$U$3:$W$100,3,0)</f>
        <v>Other</v>
      </c>
      <c r="M112" t="str">
        <f>VLOOKUP(Table1__5[[#This Row],[ShortCode]],$U$3:$V$100,2,0)</f>
        <v>Group BB</v>
      </c>
      <c r="N112" t="str">
        <f>RIGHT(Table1__5[[#This Row],[Calendar_month]],2)</f>
        <v>04</v>
      </c>
      <c r="O112" t="str">
        <f>LEFT(Table1__5[[#This Row],[Calendar_month]],4)</f>
        <v>2025</v>
      </c>
      <c r="P112" t="str">
        <f>_xlfn.TEXTBEFORE(Table1__5[[#This Row],[Distributor_Name]],"-")</f>
        <v>HMcc</v>
      </c>
    </row>
    <row r="113" spans="1:16" x14ac:dyDescent="0.75">
      <c r="A113" t="s">
        <v>11</v>
      </c>
      <c r="B113" t="s">
        <v>46</v>
      </c>
      <c r="C113" t="s">
        <v>5389</v>
      </c>
      <c r="D113">
        <v>202504</v>
      </c>
      <c r="E113" t="s">
        <v>7662</v>
      </c>
      <c r="F113" t="s">
        <v>5430</v>
      </c>
      <c r="G113">
        <v>96</v>
      </c>
      <c r="H113">
        <v>37</v>
      </c>
      <c r="I113">
        <v>48</v>
      </c>
      <c r="J113">
        <v>0.5</v>
      </c>
      <c r="K113">
        <v>48</v>
      </c>
      <c r="L113" t="str">
        <f>VLOOKUP(Table1__5[[#This Row],[ShortCode]],$U$3:$W$100,3,0)</f>
        <v>Other</v>
      </c>
      <c r="M113" t="str">
        <f>VLOOKUP(Table1__5[[#This Row],[ShortCode]],$U$3:$V$100,2,0)</f>
        <v>Group BB</v>
      </c>
      <c r="N113" t="str">
        <f>RIGHT(Table1__5[[#This Row],[Calendar_month]],2)</f>
        <v>04</v>
      </c>
      <c r="O113" t="str">
        <f>LEFT(Table1__5[[#This Row],[Calendar_month]],4)</f>
        <v>2025</v>
      </c>
      <c r="P113" t="str">
        <f>_xlfn.TEXTBEFORE(Table1__5[[#This Row],[Distributor_Name]],"-")</f>
        <v>HMcc</v>
      </c>
    </row>
    <row r="114" spans="1:16" x14ac:dyDescent="0.75">
      <c r="A114" t="s">
        <v>11</v>
      </c>
      <c r="B114" t="s">
        <v>46</v>
      </c>
      <c r="C114" t="s">
        <v>5389</v>
      </c>
      <c r="D114">
        <v>202504</v>
      </c>
      <c r="E114" t="s">
        <v>7662</v>
      </c>
      <c r="F114" t="s">
        <v>7669</v>
      </c>
      <c r="G114">
        <v>0</v>
      </c>
      <c r="H114">
        <v>0</v>
      </c>
      <c r="I114">
        <v>0</v>
      </c>
      <c r="J114">
        <v>0</v>
      </c>
      <c r="K114">
        <v>0</v>
      </c>
      <c r="L114" t="str">
        <f>VLOOKUP(Table1__5[[#This Row],[ShortCode]],$U$3:$W$100,3,0)</f>
        <v>Other</v>
      </c>
      <c r="M114" t="str">
        <f>VLOOKUP(Table1__5[[#This Row],[ShortCode]],$U$3:$V$100,2,0)</f>
        <v>Group BB</v>
      </c>
      <c r="N114" t="str">
        <f>RIGHT(Table1__5[[#This Row],[Calendar_month]],2)</f>
        <v>04</v>
      </c>
      <c r="O114" t="str">
        <f>LEFT(Table1__5[[#This Row],[Calendar_month]],4)</f>
        <v>2025</v>
      </c>
      <c r="P114" t="str">
        <f>_xlfn.TEXTBEFORE(Table1__5[[#This Row],[Distributor_Name]],"-")</f>
        <v>HMcc</v>
      </c>
    </row>
    <row r="115" spans="1:16" x14ac:dyDescent="0.75">
      <c r="A115" t="s">
        <v>11</v>
      </c>
      <c r="B115" t="s">
        <v>46</v>
      </c>
      <c r="C115" t="s">
        <v>5389</v>
      </c>
      <c r="D115">
        <v>202504</v>
      </c>
      <c r="E115" t="s">
        <v>7662</v>
      </c>
      <c r="F115" t="s">
        <v>7670</v>
      </c>
      <c r="G115">
        <v>0</v>
      </c>
      <c r="H115">
        <v>0</v>
      </c>
      <c r="I115">
        <v>0</v>
      </c>
      <c r="J115">
        <v>0</v>
      </c>
      <c r="K115">
        <v>0</v>
      </c>
      <c r="L115" t="str">
        <f>VLOOKUP(Table1__5[[#This Row],[ShortCode]],$U$3:$W$100,3,0)</f>
        <v>Other</v>
      </c>
      <c r="M115" t="str">
        <f>VLOOKUP(Table1__5[[#This Row],[ShortCode]],$U$3:$V$100,2,0)</f>
        <v>Group BB</v>
      </c>
      <c r="N115" t="str">
        <f>RIGHT(Table1__5[[#This Row],[Calendar_month]],2)</f>
        <v>04</v>
      </c>
      <c r="O115" t="str">
        <f>LEFT(Table1__5[[#This Row],[Calendar_month]],4)</f>
        <v>2025</v>
      </c>
      <c r="P115" t="str">
        <f>_xlfn.TEXTBEFORE(Table1__5[[#This Row],[Distributor_Name]],"-")</f>
        <v>HMcc</v>
      </c>
    </row>
    <row r="116" spans="1:16" x14ac:dyDescent="0.75">
      <c r="A116" t="s">
        <v>11</v>
      </c>
      <c r="B116" t="s">
        <v>46</v>
      </c>
      <c r="C116" t="s">
        <v>5389</v>
      </c>
      <c r="D116">
        <v>202504</v>
      </c>
      <c r="E116" t="s">
        <v>7662</v>
      </c>
      <c r="F116" t="s">
        <v>5405</v>
      </c>
      <c r="G116">
        <v>3232</v>
      </c>
      <c r="H116">
        <v>7777</v>
      </c>
      <c r="I116">
        <v>8647</v>
      </c>
      <c r="J116">
        <v>2.6754331683168302</v>
      </c>
      <c r="K116">
        <v>-5415</v>
      </c>
      <c r="L116" t="str">
        <f>VLOOKUP(Table1__5[[#This Row],[ShortCode]],$U$3:$W$100,3,0)</f>
        <v>Tiger Regular</v>
      </c>
      <c r="M116" t="str">
        <f>VLOOKUP(Table1__5[[#This Row],[ShortCode]],$U$3:$V$100,2,0)</f>
        <v>Group BB</v>
      </c>
      <c r="N116" t="str">
        <f>RIGHT(Table1__5[[#This Row],[Calendar_month]],2)</f>
        <v>04</v>
      </c>
      <c r="O116" t="str">
        <f>LEFT(Table1__5[[#This Row],[Calendar_month]],4)</f>
        <v>2025</v>
      </c>
      <c r="P116" t="str">
        <f>_xlfn.TEXTBEFORE(Table1__5[[#This Row],[Distributor_Name]],"-")</f>
        <v>HMcc</v>
      </c>
    </row>
    <row r="117" spans="1:16" x14ac:dyDescent="0.75">
      <c r="A117" t="s">
        <v>11</v>
      </c>
      <c r="B117" t="s">
        <v>46</v>
      </c>
      <c r="C117" t="s">
        <v>5389</v>
      </c>
      <c r="D117">
        <v>202504</v>
      </c>
      <c r="E117" t="s">
        <v>7662</v>
      </c>
      <c r="F117" t="s">
        <v>7679</v>
      </c>
      <c r="G117">
        <v>0</v>
      </c>
      <c r="H117">
        <v>0</v>
      </c>
      <c r="I117">
        <v>0</v>
      </c>
      <c r="J117">
        <v>0</v>
      </c>
      <c r="K117">
        <v>0</v>
      </c>
      <c r="L117" t="str">
        <f>VLOOKUP(Table1__5[[#This Row],[ShortCode]],$U$3:$W$100,3,0)</f>
        <v>Other</v>
      </c>
      <c r="M117" t="str">
        <f>VLOOKUP(Table1__5[[#This Row],[ShortCode]],$U$3:$V$100,2,0)</f>
        <v>Group BB</v>
      </c>
      <c r="N117" t="str">
        <f>RIGHT(Table1__5[[#This Row],[Calendar_month]],2)</f>
        <v>04</v>
      </c>
      <c r="O117" t="str">
        <f>LEFT(Table1__5[[#This Row],[Calendar_month]],4)</f>
        <v>2025</v>
      </c>
      <c r="P117" t="str">
        <f>_xlfn.TEXTBEFORE(Table1__5[[#This Row],[Distributor_Name]],"-")</f>
        <v>HMcc</v>
      </c>
    </row>
    <row r="118" spans="1:16" x14ac:dyDescent="0.75">
      <c r="A118" t="s">
        <v>11</v>
      </c>
      <c r="B118" t="s">
        <v>46</v>
      </c>
      <c r="C118" t="s">
        <v>5389</v>
      </c>
      <c r="D118">
        <v>202504</v>
      </c>
      <c r="E118" t="s">
        <v>7662</v>
      </c>
      <c r="F118" t="s">
        <v>5396</v>
      </c>
      <c r="G118">
        <v>15194</v>
      </c>
      <c r="H118">
        <v>17056</v>
      </c>
      <c r="I118">
        <v>21798</v>
      </c>
      <c r="J118">
        <v>1.4346452547058</v>
      </c>
      <c r="K118">
        <v>-6604</v>
      </c>
      <c r="L118" t="str">
        <f>VLOOKUP(Table1__5[[#This Row],[ShortCode]],$U$3:$W$100,3,0)</f>
        <v>Tiger Regular</v>
      </c>
      <c r="M118" t="str">
        <f>VLOOKUP(Table1__5[[#This Row],[ShortCode]],$U$3:$V$100,2,0)</f>
        <v>Group BB</v>
      </c>
      <c r="N118" t="str">
        <f>RIGHT(Table1__5[[#This Row],[Calendar_month]],2)</f>
        <v>04</v>
      </c>
      <c r="O118" t="str">
        <f>LEFT(Table1__5[[#This Row],[Calendar_month]],4)</f>
        <v>2025</v>
      </c>
      <c r="P118" t="str">
        <f>_xlfn.TEXTBEFORE(Table1__5[[#This Row],[Distributor_Name]],"-")</f>
        <v>HMcc</v>
      </c>
    </row>
    <row r="119" spans="1:16" x14ac:dyDescent="0.75">
      <c r="A119" t="s">
        <v>11</v>
      </c>
      <c r="B119" t="s">
        <v>46</v>
      </c>
      <c r="C119" t="s">
        <v>5389</v>
      </c>
      <c r="D119">
        <v>202504</v>
      </c>
      <c r="E119" t="s">
        <v>7662</v>
      </c>
      <c r="F119" t="s">
        <v>7683</v>
      </c>
      <c r="G119">
        <v>0</v>
      </c>
      <c r="H119">
        <v>0</v>
      </c>
      <c r="I119">
        <v>0</v>
      </c>
      <c r="J119">
        <v>0</v>
      </c>
      <c r="K119">
        <v>0</v>
      </c>
      <c r="L119" t="str">
        <f>VLOOKUP(Table1__5[[#This Row],[ShortCode]],$U$3:$W$100,3,0)</f>
        <v>Tiger Regular</v>
      </c>
      <c r="M119" t="str">
        <f>VLOOKUP(Table1__5[[#This Row],[ShortCode]],$U$3:$V$100,2,0)</f>
        <v>Group BB</v>
      </c>
      <c r="N119" t="str">
        <f>RIGHT(Table1__5[[#This Row],[Calendar_month]],2)</f>
        <v>04</v>
      </c>
      <c r="O119" t="str">
        <f>LEFT(Table1__5[[#This Row],[Calendar_month]],4)</f>
        <v>2025</v>
      </c>
      <c r="P119" t="str">
        <f>_xlfn.TEXTBEFORE(Table1__5[[#This Row],[Distributor_Name]],"-")</f>
        <v>HMcc</v>
      </c>
    </row>
    <row r="120" spans="1:16" x14ac:dyDescent="0.75">
      <c r="A120" t="s">
        <v>11</v>
      </c>
      <c r="B120" t="s">
        <v>46</v>
      </c>
      <c r="C120" t="s">
        <v>5389</v>
      </c>
      <c r="D120">
        <v>202504</v>
      </c>
      <c r="E120" t="s">
        <v>7662</v>
      </c>
      <c r="F120" t="s">
        <v>5408</v>
      </c>
      <c r="G120">
        <v>638</v>
      </c>
      <c r="H120">
        <v>210</v>
      </c>
      <c r="I120">
        <v>767</v>
      </c>
      <c r="J120">
        <v>1.2021943573667699</v>
      </c>
      <c r="K120">
        <v>-129</v>
      </c>
      <c r="L120" t="str">
        <f>VLOOKUP(Table1__5[[#This Row],[ShortCode]],$U$3:$W$100,3,0)</f>
        <v>Tiger Regular</v>
      </c>
      <c r="M120" t="str">
        <f>VLOOKUP(Table1__5[[#This Row],[ShortCode]],$U$3:$V$100,2,0)</f>
        <v>Group BB</v>
      </c>
      <c r="N120" t="str">
        <f>RIGHT(Table1__5[[#This Row],[Calendar_month]],2)</f>
        <v>04</v>
      </c>
      <c r="O120" t="str">
        <f>LEFT(Table1__5[[#This Row],[Calendar_month]],4)</f>
        <v>2025</v>
      </c>
      <c r="P120" t="str">
        <f>_xlfn.TEXTBEFORE(Table1__5[[#This Row],[Distributor_Name]],"-")</f>
        <v>HMcc</v>
      </c>
    </row>
    <row r="121" spans="1:16" x14ac:dyDescent="0.75">
      <c r="A121" t="s">
        <v>11</v>
      </c>
      <c r="B121" t="s">
        <v>46</v>
      </c>
      <c r="C121" t="s">
        <v>5389</v>
      </c>
      <c r="D121">
        <v>202504</v>
      </c>
      <c r="E121" t="s">
        <v>7662</v>
      </c>
      <c r="F121" t="s">
        <v>7671</v>
      </c>
      <c r="G121">
        <v>0</v>
      </c>
      <c r="H121">
        <v>0</v>
      </c>
      <c r="I121">
        <v>0</v>
      </c>
      <c r="J121">
        <v>0</v>
      </c>
      <c r="K121">
        <v>0</v>
      </c>
      <c r="L121" t="str">
        <f>VLOOKUP(Table1__5[[#This Row],[ShortCode]],$U$3:$W$100,3,0)</f>
        <v>Other</v>
      </c>
      <c r="M121" t="str">
        <f>VLOOKUP(Table1__5[[#This Row],[ShortCode]],$U$3:$V$100,2,0)</f>
        <v>Group BB</v>
      </c>
      <c r="N121" t="str">
        <f>RIGHT(Table1__5[[#This Row],[Calendar_month]],2)</f>
        <v>04</v>
      </c>
      <c r="O121" t="str">
        <f>LEFT(Table1__5[[#This Row],[Calendar_month]],4)</f>
        <v>2025</v>
      </c>
      <c r="P121" t="str">
        <f>_xlfn.TEXTBEFORE(Table1__5[[#This Row],[Distributor_Name]],"-")</f>
        <v>HMcc</v>
      </c>
    </row>
    <row r="122" spans="1:16" x14ac:dyDescent="0.75">
      <c r="A122" t="s">
        <v>11</v>
      </c>
      <c r="B122" t="s">
        <v>46</v>
      </c>
      <c r="C122" t="s">
        <v>5389</v>
      </c>
      <c r="D122">
        <v>202504</v>
      </c>
      <c r="E122" t="s">
        <v>7662</v>
      </c>
      <c r="F122" t="s">
        <v>5417</v>
      </c>
      <c r="G122">
        <v>284</v>
      </c>
      <c r="H122">
        <v>140</v>
      </c>
      <c r="I122">
        <v>267</v>
      </c>
      <c r="J122">
        <v>0.94014084507042295</v>
      </c>
      <c r="K122">
        <v>17</v>
      </c>
      <c r="L122" t="str">
        <f>VLOOKUP(Table1__5[[#This Row],[ShortCode]],$U$3:$W$100,3,0)</f>
        <v>Tiger Crystal</v>
      </c>
      <c r="M122" t="str">
        <f>VLOOKUP(Table1__5[[#This Row],[ShortCode]],$U$3:$V$100,2,0)</f>
        <v>Group AA</v>
      </c>
      <c r="N122" t="str">
        <f>RIGHT(Table1__5[[#This Row],[Calendar_month]],2)</f>
        <v>04</v>
      </c>
      <c r="O122" t="str">
        <f>LEFT(Table1__5[[#This Row],[Calendar_month]],4)</f>
        <v>2025</v>
      </c>
      <c r="P122" t="str">
        <f>_xlfn.TEXTBEFORE(Table1__5[[#This Row],[Distributor_Name]],"-")</f>
        <v>HMcc</v>
      </c>
    </row>
    <row r="123" spans="1:16" x14ac:dyDescent="0.75">
      <c r="A123" t="s">
        <v>11</v>
      </c>
      <c r="B123" t="s">
        <v>46</v>
      </c>
      <c r="C123" t="s">
        <v>5389</v>
      </c>
      <c r="D123">
        <v>202504</v>
      </c>
      <c r="E123" t="s">
        <v>7662</v>
      </c>
      <c r="F123" t="s">
        <v>5403</v>
      </c>
      <c r="G123">
        <v>1209</v>
      </c>
      <c r="H123">
        <v>3900</v>
      </c>
      <c r="I123">
        <v>3421</v>
      </c>
      <c r="J123">
        <v>2.8296112489660898</v>
      </c>
      <c r="K123">
        <v>-2212</v>
      </c>
      <c r="L123" t="str">
        <f>VLOOKUP(Table1__5[[#This Row],[ShortCode]],$U$3:$W$100,3,0)</f>
        <v>Tiger Crystal</v>
      </c>
      <c r="M123" t="str">
        <f>VLOOKUP(Table1__5[[#This Row],[ShortCode]],$U$3:$V$100,2,0)</f>
        <v>Group AA</v>
      </c>
      <c r="N123" t="str">
        <f>RIGHT(Table1__5[[#This Row],[Calendar_month]],2)</f>
        <v>04</v>
      </c>
      <c r="O123" t="str">
        <f>LEFT(Table1__5[[#This Row],[Calendar_month]],4)</f>
        <v>2025</v>
      </c>
      <c r="P123" t="str">
        <f>_xlfn.TEXTBEFORE(Table1__5[[#This Row],[Distributor_Name]],"-")</f>
        <v>HMcc</v>
      </c>
    </row>
    <row r="124" spans="1:16" x14ac:dyDescent="0.75">
      <c r="A124" t="s">
        <v>11</v>
      </c>
      <c r="B124" t="s">
        <v>46</v>
      </c>
      <c r="C124" t="s">
        <v>5389</v>
      </c>
      <c r="D124">
        <v>202504</v>
      </c>
      <c r="E124" t="s">
        <v>7662</v>
      </c>
      <c r="F124" t="s">
        <v>5404</v>
      </c>
      <c r="G124">
        <v>1639</v>
      </c>
      <c r="H124">
        <v>2782</v>
      </c>
      <c r="I124">
        <v>3610</v>
      </c>
      <c r="J124">
        <v>2.2025625381330101</v>
      </c>
      <c r="K124">
        <v>-1971</v>
      </c>
      <c r="L124" t="str">
        <f>VLOOKUP(Table1__5[[#This Row],[ShortCode]],$U$3:$W$100,3,0)</f>
        <v>Tiger Crystal</v>
      </c>
      <c r="M124" t="str">
        <f>VLOOKUP(Table1__5[[#This Row],[ShortCode]],$U$3:$V$100,2,0)</f>
        <v>Group AA</v>
      </c>
      <c r="N124" t="str">
        <f>RIGHT(Table1__5[[#This Row],[Calendar_month]],2)</f>
        <v>04</v>
      </c>
      <c r="O124" t="str">
        <f>LEFT(Table1__5[[#This Row],[Calendar_month]],4)</f>
        <v>2025</v>
      </c>
      <c r="P124" t="str">
        <f>_xlfn.TEXTBEFORE(Table1__5[[#This Row],[Distributor_Name]],"-")</f>
        <v>HMcc</v>
      </c>
    </row>
    <row r="125" spans="1:16" x14ac:dyDescent="0.75">
      <c r="A125" t="s">
        <v>11</v>
      </c>
      <c r="B125" t="s">
        <v>46</v>
      </c>
      <c r="C125" t="s">
        <v>5389</v>
      </c>
      <c r="D125">
        <v>202504</v>
      </c>
      <c r="E125" t="s">
        <v>7662</v>
      </c>
      <c r="F125" t="s">
        <v>7684</v>
      </c>
      <c r="G125">
        <v>0</v>
      </c>
      <c r="H125">
        <v>0</v>
      </c>
      <c r="I125">
        <v>0</v>
      </c>
      <c r="J125">
        <v>0</v>
      </c>
      <c r="K125">
        <v>0</v>
      </c>
      <c r="L125" t="str">
        <f>VLOOKUP(Table1__5[[#This Row],[ShortCode]],$U$3:$W$100,3,0)</f>
        <v>Tiger Crystal</v>
      </c>
      <c r="M125" t="str">
        <f>VLOOKUP(Table1__5[[#This Row],[ShortCode]],$U$3:$V$100,2,0)</f>
        <v>Group AA</v>
      </c>
      <c r="N125" t="str">
        <f>RIGHT(Table1__5[[#This Row],[Calendar_month]],2)</f>
        <v>04</v>
      </c>
      <c r="O125" t="str">
        <f>LEFT(Table1__5[[#This Row],[Calendar_month]],4)</f>
        <v>2025</v>
      </c>
      <c r="P125" t="str">
        <f>_xlfn.TEXTBEFORE(Table1__5[[#This Row],[Distributor_Name]],"-")</f>
        <v>HMcc</v>
      </c>
    </row>
    <row r="126" spans="1:16" x14ac:dyDescent="0.75">
      <c r="A126" t="s">
        <v>11</v>
      </c>
      <c r="B126" t="s">
        <v>46</v>
      </c>
      <c r="C126" t="s">
        <v>5389</v>
      </c>
      <c r="D126">
        <v>202504</v>
      </c>
      <c r="E126" t="s">
        <v>7662</v>
      </c>
      <c r="F126" t="s">
        <v>7672</v>
      </c>
      <c r="G126">
        <v>0</v>
      </c>
      <c r="H126">
        <v>0</v>
      </c>
      <c r="I126">
        <v>0</v>
      </c>
      <c r="J126">
        <v>0</v>
      </c>
      <c r="K126">
        <v>0</v>
      </c>
      <c r="L126" t="str">
        <f>VLOOKUP(Table1__5[[#This Row],[ShortCode]],$U$3:$W$100,3,0)</f>
        <v>Other</v>
      </c>
      <c r="M126" t="str">
        <f>VLOOKUP(Table1__5[[#This Row],[ShortCode]],$U$3:$V$100,2,0)</f>
        <v>Group BB</v>
      </c>
      <c r="N126" t="str">
        <f>RIGHT(Table1__5[[#This Row],[Calendar_month]],2)</f>
        <v>04</v>
      </c>
      <c r="O126" t="str">
        <f>LEFT(Table1__5[[#This Row],[Calendar_month]],4)</f>
        <v>2025</v>
      </c>
      <c r="P126" t="str">
        <f>_xlfn.TEXTBEFORE(Table1__5[[#This Row],[Distributor_Name]],"-")</f>
        <v>HMcc</v>
      </c>
    </row>
    <row r="127" spans="1:16" x14ac:dyDescent="0.75">
      <c r="A127" t="s">
        <v>11</v>
      </c>
      <c r="B127" t="s">
        <v>46</v>
      </c>
      <c r="C127" t="s">
        <v>5389</v>
      </c>
      <c r="D127">
        <v>202504</v>
      </c>
      <c r="E127" t="s">
        <v>7673</v>
      </c>
      <c r="F127" t="s">
        <v>5436</v>
      </c>
      <c r="G127">
        <v>0</v>
      </c>
      <c r="H127">
        <v>0</v>
      </c>
      <c r="I127">
        <v>0</v>
      </c>
      <c r="J127">
        <v>0</v>
      </c>
      <c r="K127">
        <v>0</v>
      </c>
      <c r="L127" t="str">
        <f>VLOOKUP(Table1__5[[#This Row],[ShortCode]],$U$3:$W$100,3,0)</f>
        <v>Bivina</v>
      </c>
      <c r="M127" t="str">
        <f>VLOOKUP(Table1__5[[#This Row],[ShortCode]],$U$3:$V$100,2,0)</f>
        <v>Group BB</v>
      </c>
      <c r="N127" t="str">
        <f>RIGHT(Table1__5[[#This Row],[Calendar_month]],2)</f>
        <v>04</v>
      </c>
      <c r="O127" t="str">
        <f>LEFT(Table1__5[[#This Row],[Calendar_month]],4)</f>
        <v>2025</v>
      </c>
      <c r="P127" t="str">
        <f>_xlfn.TEXTBEFORE(Table1__5[[#This Row],[Distributor_Name]],"-")</f>
        <v>HMcc</v>
      </c>
    </row>
    <row r="128" spans="1:16" x14ac:dyDescent="0.75">
      <c r="A128" t="s">
        <v>11</v>
      </c>
      <c r="B128" t="s">
        <v>46</v>
      </c>
      <c r="C128" t="s">
        <v>5389</v>
      </c>
      <c r="D128">
        <v>202504</v>
      </c>
      <c r="E128" t="s">
        <v>7673</v>
      </c>
      <c r="F128" t="s">
        <v>7674</v>
      </c>
      <c r="G128">
        <v>0</v>
      </c>
      <c r="H128">
        <v>0</v>
      </c>
      <c r="I128">
        <v>0</v>
      </c>
      <c r="J128">
        <v>0</v>
      </c>
      <c r="K128">
        <v>0</v>
      </c>
      <c r="L128" t="str">
        <f>VLOOKUP(Table1__5[[#This Row],[ShortCode]],$U$3:$W$100,3,0)</f>
        <v>Bia Việt</v>
      </c>
      <c r="M128" t="str">
        <f>VLOOKUP(Table1__5[[#This Row],[ShortCode]],$U$3:$V$100,2,0)</f>
        <v>Group BB</v>
      </c>
      <c r="N128" t="str">
        <f>RIGHT(Table1__5[[#This Row],[Calendar_month]],2)</f>
        <v>04</v>
      </c>
      <c r="O128" t="str">
        <f>LEFT(Table1__5[[#This Row],[Calendar_month]],4)</f>
        <v>2025</v>
      </c>
      <c r="P128" t="str">
        <f>_xlfn.TEXTBEFORE(Table1__5[[#This Row],[Distributor_Name]],"-")</f>
        <v>HMcc</v>
      </c>
    </row>
    <row r="129" spans="1:16" x14ac:dyDescent="0.75">
      <c r="A129" t="s">
        <v>11</v>
      </c>
      <c r="B129" t="s">
        <v>46</v>
      </c>
      <c r="C129" t="s">
        <v>5389</v>
      </c>
      <c r="D129">
        <v>202504</v>
      </c>
      <c r="E129" t="s">
        <v>7673</v>
      </c>
      <c r="F129" t="s">
        <v>5400</v>
      </c>
      <c r="G129">
        <v>15788</v>
      </c>
      <c r="H129">
        <v>16680</v>
      </c>
      <c r="I129">
        <v>18193</v>
      </c>
      <c r="J129">
        <v>1.1523308842158599</v>
      </c>
      <c r="K129">
        <v>-2405</v>
      </c>
      <c r="L129" t="str">
        <f>VLOOKUP(Table1__5[[#This Row],[ShortCode]],$U$3:$W$100,3,0)</f>
        <v>Bia Việt</v>
      </c>
      <c r="M129" t="str">
        <f>VLOOKUP(Table1__5[[#This Row],[ShortCode]],$U$3:$V$100,2,0)</f>
        <v>Group BB</v>
      </c>
      <c r="N129" t="str">
        <f>RIGHT(Table1__5[[#This Row],[Calendar_month]],2)</f>
        <v>04</v>
      </c>
      <c r="O129" t="str">
        <f>LEFT(Table1__5[[#This Row],[Calendar_month]],4)</f>
        <v>2025</v>
      </c>
      <c r="P129" t="str">
        <f>_xlfn.TEXTBEFORE(Table1__5[[#This Row],[Distributor_Name]],"-")</f>
        <v>HMcc</v>
      </c>
    </row>
    <row r="130" spans="1:16" x14ac:dyDescent="0.75">
      <c r="A130" t="s">
        <v>11</v>
      </c>
      <c r="B130" t="s">
        <v>46</v>
      </c>
      <c r="C130" t="s">
        <v>5389</v>
      </c>
      <c r="D130">
        <v>202504</v>
      </c>
      <c r="E130" t="s">
        <v>7673</v>
      </c>
      <c r="F130" t="s">
        <v>5411</v>
      </c>
      <c r="G130">
        <v>6701</v>
      </c>
      <c r="H130">
        <v>6620</v>
      </c>
      <c r="I130">
        <v>7932</v>
      </c>
      <c r="J130">
        <v>1.18370392478735</v>
      </c>
      <c r="K130">
        <v>-1231</v>
      </c>
      <c r="L130" t="str">
        <f>VLOOKUP(Table1__5[[#This Row],[ShortCode]],$U$3:$W$100,3,0)</f>
        <v>Bia Việt</v>
      </c>
      <c r="M130" t="str">
        <f>VLOOKUP(Table1__5[[#This Row],[ShortCode]],$U$3:$V$100,2,0)</f>
        <v>Group BB</v>
      </c>
      <c r="N130" t="str">
        <f>RIGHT(Table1__5[[#This Row],[Calendar_month]],2)</f>
        <v>04</v>
      </c>
      <c r="O130" t="str">
        <f>LEFT(Table1__5[[#This Row],[Calendar_month]],4)</f>
        <v>2025</v>
      </c>
      <c r="P130" t="str">
        <f>_xlfn.TEXTBEFORE(Table1__5[[#This Row],[Distributor_Name]],"-")</f>
        <v>HMcc</v>
      </c>
    </row>
    <row r="131" spans="1:16" x14ac:dyDescent="0.75">
      <c r="A131" t="s">
        <v>11</v>
      </c>
      <c r="B131" t="s">
        <v>46</v>
      </c>
      <c r="C131" t="s">
        <v>5389</v>
      </c>
      <c r="D131">
        <v>202504</v>
      </c>
      <c r="E131" t="s">
        <v>7673</v>
      </c>
      <c r="F131" t="s">
        <v>7675</v>
      </c>
      <c r="G131">
        <v>0</v>
      </c>
      <c r="H131">
        <v>0</v>
      </c>
      <c r="I131">
        <v>0</v>
      </c>
      <c r="J131">
        <v>0</v>
      </c>
      <c r="K131">
        <v>0</v>
      </c>
      <c r="L131" t="str">
        <f>VLOOKUP(Table1__5[[#This Row],[ShortCode]],$U$3:$W$100,3,0)</f>
        <v>Larue</v>
      </c>
      <c r="M131" t="str">
        <f>VLOOKUP(Table1__5[[#This Row],[ShortCode]],$U$3:$V$100,2,0)</f>
        <v>Group BB</v>
      </c>
      <c r="N131" t="str">
        <f>RIGHT(Table1__5[[#This Row],[Calendar_month]],2)</f>
        <v>04</v>
      </c>
      <c r="O131" t="str">
        <f>LEFT(Table1__5[[#This Row],[Calendar_month]],4)</f>
        <v>2025</v>
      </c>
      <c r="P131" t="str">
        <f>_xlfn.TEXTBEFORE(Table1__5[[#This Row],[Distributor_Name]],"-")</f>
        <v>HMcc</v>
      </c>
    </row>
    <row r="132" spans="1:16" x14ac:dyDescent="0.75">
      <c r="A132" t="s">
        <v>11</v>
      </c>
      <c r="B132" t="s">
        <v>46</v>
      </c>
      <c r="C132" t="s">
        <v>5389</v>
      </c>
      <c r="D132">
        <v>202504</v>
      </c>
      <c r="E132" t="s">
        <v>7673</v>
      </c>
      <c r="F132" t="s">
        <v>7676</v>
      </c>
      <c r="G132">
        <v>0</v>
      </c>
      <c r="H132">
        <v>0</v>
      </c>
      <c r="I132">
        <v>0</v>
      </c>
      <c r="J132">
        <v>0</v>
      </c>
      <c r="K132">
        <v>0</v>
      </c>
      <c r="L132" t="str">
        <f>VLOOKUP(Table1__5[[#This Row],[ShortCode]],$U$3:$W$100,3,0)</f>
        <v>Larue</v>
      </c>
      <c r="M132" t="str">
        <f>VLOOKUP(Table1__5[[#This Row],[ShortCode]],$U$3:$V$100,2,0)</f>
        <v>Group BB</v>
      </c>
      <c r="N132" t="str">
        <f>RIGHT(Table1__5[[#This Row],[Calendar_month]],2)</f>
        <v>04</v>
      </c>
      <c r="O132" t="str">
        <f>LEFT(Table1__5[[#This Row],[Calendar_month]],4)</f>
        <v>2025</v>
      </c>
      <c r="P132" t="str">
        <f>_xlfn.TEXTBEFORE(Table1__5[[#This Row],[Distributor_Name]],"-")</f>
        <v>HMcc</v>
      </c>
    </row>
    <row r="133" spans="1:16" x14ac:dyDescent="0.75">
      <c r="A133" t="s">
        <v>11</v>
      </c>
      <c r="B133" t="s">
        <v>46</v>
      </c>
      <c r="C133" t="s">
        <v>5389</v>
      </c>
      <c r="D133">
        <v>202504</v>
      </c>
      <c r="E133" t="s">
        <v>7673</v>
      </c>
      <c r="F133" t="s">
        <v>7677</v>
      </c>
      <c r="G133">
        <v>0</v>
      </c>
      <c r="H133">
        <v>0</v>
      </c>
      <c r="I133">
        <v>0</v>
      </c>
      <c r="J133">
        <v>0</v>
      </c>
      <c r="K133">
        <v>0</v>
      </c>
      <c r="L133" t="str">
        <f>VLOOKUP(Table1__5[[#This Row],[ShortCode]],$U$3:$W$100,3,0)</f>
        <v>Larue</v>
      </c>
      <c r="M133" t="str">
        <f>VLOOKUP(Table1__5[[#This Row],[ShortCode]],$U$3:$V$100,2,0)</f>
        <v>Group BB</v>
      </c>
      <c r="N133" t="str">
        <f>RIGHT(Table1__5[[#This Row],[Calendar_month]],2)</f>
        <v>04</v>
      </c>
      <c r="O133" t="str">
        <f>LEFT(Table1__5[[#This Row],[Calendar_month]],4)</f>
        <v>2025</v>
      </c>
      <c r="P133" t="str">
        <f>_xlfn.TEXTBEFORE(Table1__5[[#This Row],[Distributor_Name]],"-")</f>
        <v>HMcc</v>
      </c>
    </row>
    <row r="134" spans="1:16" x14ac:dyDescent="0.75">
      <c r="A134" t="s">
        <v>11</v>
      </c>
      <c r="B134" t="s">
        <v>46</v>
      </c>
      <c r="C134" t="s">
        <v>5389</v>
      </c>
      <c r="D134">
        <v>202505</v>
      </c>
      <c r="E134" t="s">
        <v>7662</v>
      </c>
      <c r="F134" t="s">
        <v>7664</v>
      </c>
      <c r="G134">
        <v>0</v>
      </c>
      <c r="H134">
        <v>0</v>
      </c>
      <c r="I134">
        <v>0</v>
      </c>
      <c r="J134">
        <v>0</v>
      </c>
      <c r="K134">
        <v>0</v>
      </c>
      <c r="L134" t="str">
        <f>VLOOKUP(Table1__5[[#This Row],[ShortCode]],$U$3:$W$100,3,0)</f>
        <v>Other</v>
      </c>
      <c r="M134" t="str">
        <f>VLOOKUP(Table1__5[[#This Row],[ShortCode]],$U$3:$V$100,2,0)</f>
        <v>Group BB</v>
      </c>
      <c r="N134" t="str">
        <f>RIGHT(Table1__5[[#This Row],[Calendar_month]],2)</f>
        <v>05</v>
      </c>
      <c r="O134" t="str">
        <f>LEFT(Table1__5[[#This Row],[Calendar_month]],4)</f>
        <v>2025</v>
      </c>
      <c r="P134" t="str">
        <f>_xlfn.TEXTBEFORE(Table1__5[[#This Row],[Distributor_Name]],"-")</f>
        <v>HMcc</v>
      </c>
    </row>
    <row r="135" spans="1:16" x14ac:dyDescent="0.75">
      <c r="A135" t="s">
        <v>11</v>
      </c>
      <c r="B135" t="s">
        <v>46</v>
      </c>
      <c r="C135" t="s">
        <v>5389</v>
      </c>
      <c r="D135">
        <v>202505</v>
      </c>
      <c r="E135" t="s">
        <v>7662</v>
      </c>
      <c r="F135" t="s">
        <v>5426</v>
      </c>
      <c r="G135">
        <v>2</v>
      </c>
      <c r="H135">
        <v>0</v>
      </c>
      <c r="I135">
        <v>0</v>
      </c>
      <c r="J135">
        <v>0</v>
      </c>
      <c r="K135">
        <v>2</v>
      </c>
      <c r="L135" t="str">
        <f>VLOOKUP(Table1__5[[#This Row],[ShortCode]],$U$3:$W$100,3,0)</f>
        <v>Heineken Original</v>
      </c>
      <c r="M135" t="str">
        <f>VLOOKUP(Table1__5[[#This Row],[ShortCode]],$U$3:$V$100,2,0)</f>
        <v>Group BB</v>
      </c>
      <c r="N135" t="str">
        <f>RIGHT(Table1__5[[#This Row],[Calendar_month]],2)</f>
        <v>05</v>
      </c>
      <c r="O135" t="str">
        <f>LEFT(Table1__5[[#This Row],[Calendar_month]],4)</f>
        <v>2025</v>
      </c>
      <c r="P135" t="str">
        <f>_xlfn.TEXTBEFORE(Table1__5[[#This Row],[Distributor_Name]],"-")</f>
        <v>HMcc</v>
      </c>
    </row>
    <row r="136" spans="1:16" x14ac:dyDescent="0.75">
      <c r="A136" t="s">
        <v>11</v>
      </c>
      <c r="B136" t="s">
        <v>46</v>
      </c>
      <c r="C136" t="s">
        <v>5389</v>
      </c>
      <c r="D136">
        <v>202505</v>
      </c>
      <c r="E136" t="s">
        <v>7662</v>
      </c>
      <c r="F136" t="s">
        <v>5434</v>
      </c>
      <c r="G136">
        <v>32</v>
      </c>
      <c r="H136">
        <v>104</v>
      </c>
      <c r="I136">
        <v>67</v>
      </c>
      <c r="J136">
        <v>2.09375</v>
      </c>
      <c r="K136">
        <v>-35</v>
      </c>
      <c r="L136" t="str">
        <f>VLOOKUP(Table1__5[[#This Row],[ShortCode]],$U$3:$W$100,3,0)</f>
        <v>Heineken Original</v>
      </c>
      <c r="M136" t="str">
        <f>VLOOKUP(Table1__5[[#This Row],[ShortCode]],$U$3:$V$100,2,0)</f>
        <v>Group BB</v>
      </c>
      <c r="N136" t="str">
        <f>RIGHT(Table1__5[[#This Row],[Calendar_month]],2)</f>
        <v>05</v>
      </c>
      <c r="O136" t="str">
        <f>LEFT(Table1__5[[#This Row],[Calendar_month]],4)</f>
        <v>2025</v>
      </c>
      <c r="P136" t="str">
        <f>_xlfn.TEXTBEFORE(Table1__5[[#This Row],[Distributor_Name]],"-")</f>
        <v>HMcc</v>
      </c>
    </row>
    <row r="137" spans="1:16" x14ac:dyDescent="0.75">
      <c r="A137" t="s">
        <v>11</v>
      </c>
      <c r="B137" t="s">
        <v>46</v>
      </c>
      <c r="C137" t="s">
        <v>5389</v>
      </c>
      <c r="D137">
        <v>202505</v>
      </c>
      <c r="E137" t="s">
        <v>7662</v>
      </c>
      <c r="F137" t="s">
        <v>5393</v>
      </c>
      <c r="G137">
        <v>58697</v>
      </c>
      <c r="H137">
        <v>68699</v>
      </c>
      <c r="I137">
        <v>63442</v>
      </c>
      <c r="J137">
        <v>1.08083888444043</v>
      </c>
      <c r="K137">
        <v>-4745</v>
      </c>
      <c r="L137" t="str">
        <f>VLOOKUP(Table1__5[[#This Row],[ShortCode]],$U$3:$W$100,3,0)</f>
        <v>Heineken Silver</v>
      </c>
      <c r="M137" t="str">
        <f>VLOOKUP(Table1__5[[#This Row],[ShortCode]],$U$3:$V$100,2,0)</f>
        <v>Group AA</v>
      </c>
      <c r="N137" t="str">
        <f>RIGHT(Table1__5[[#This Row],[Calendar_month]],2)</f>
        <v>05</v>
      </c>
      <c r="O137" t="str">
        <f>LEFT(Table1__5[[#This Row],[Calendar_month]],4)</f>
        <v>2025</v>
      </c>
      <c r="P137" t="str">
        <f>_xlfn.TEXTBEFORE(Table1__5[[#This Row],[Distributor_Name]],"-")</f>
        <v>HMcc</v>
      </c>
    </row>
    <row r="138" spans="1:16" x14ac:dyDescent="0.75">
      <c r="A138" t="s">
        <v>11</v>
      </c>
      <c r="B138" t="s">
        <v>46</v>
      </c>
      <c r="C138" t="s">
        <v>5389</v>
      </c>
      <c r="D138">
        <v>202505</v>
      </c>
      <c r="E138" t="s">
        <v>7662</v>
      </c>
      <c r="F138" t="s">
        <v>5418</v>
      </c>
      <c r="G138">
        <v>8</v>
      </c>
      <c r="H138">
        <v>0</v>
      </c>
      <c r="I138">
        <v>0</v>
      </c>
      <c r="J138">
        <v>0</v>
      </c>
      <c r="K138">
        <v>8</v>
      </c>
      <c r="L138" t="str">
        <f>VLOOKUP(Table1__5[[#This Row],[ShortCode]],$U$3:$W$100,3,0)</f>
        <v>Heineken Silver</v>
      </c>
      <c r="M138" t="str">
        <f>VLOOKUP(Table1__5[[#This Row],[ShortCode]],$U$3:$V$100,2,0)</f>
        <v>Group AA</v>
      </c>
      <c r="N138" t="str">
        <f>RIGHT(Table1__5[[#This Row],[Calendar_month]],2)</f>
        <v>05</v>
      </c>
      <c r="O138" t="str">
        <f>LEFT(Table1__5[[#This Row],[Calendar_month]],4)</f>
        <v>2025</v>
      </c>
      <c r="P138" t="str">
        <f>_xlfn.TEXTBEFORE(Table1__5[[#This Row],[Distributor_Name]],"-")</f>
        <v>HMcc</v>
      </c>
    </row>
    <row r="139" spans="1:16" x14ac:dyDescent="0.75">
      <c r="A139" t="s">
        <v>11</v>
      </c>
      <c r="B139" t="s">
        <v>46</v>
      </c>
      <c r="C139" t="s">
        <v>5389</v>
      </c>
      <c r="D139">
        <v>202505</v>
      </c>
      <c r="E139" t="s">
        <v>7662</v>
      </c>
      <c r="F139" t="s">
        <v>5401</v>
      </c>
      <c r="G139">
        <v>1993</v>
      </c>
      <c r="H139">
        <v>2210</v>
      </c>
      <c r="I139">
        <v>2755</v>
      </c>
      <c r="J139">
        <v>1.38233818364275</v>
      </c>
      <c r="K139">
        <v>-762</v>
      </c>
      <c r="L139" t="str">
        <f>VLOOKUP(Table1__5[[#This Row],[ShortCode]],$U$3:$W$100,3,0)</f>
        <v>Heineken Silver</v>
      </c>
      <c r="M139" t="str">
        <f>VLOOKUP(Table1__5[[#This Row],[ShortCode]],$U$3:$V$100,2,0)</f>
        <v>Group AA</v>
      </c>
      <c r="N139" t="str">
        <f>RIGHT(Table1__5[[#This Row],[Calendar_month]],2)</f>
        <v>05</v>
      </c>
      <c r="O139" t="str">
        <f>LEFT(Table1__5[[#This Row],[Calendar_month]],4)</f>
        <v>2025</v>
      </c>
      <c r="P139" t="str">
        <f>_xlfn.TEXTBEFORE(Table1__5[[#This Row],[Distributor_Name]],"-")</f>
        <v>HMcc</v>
      </c>
    </row>
    <row r="140" spans="1:16" x14ac:dyDescent="0.75">
      <c r="A140" t="s">
        <v>11</v>
      </c>
      <c r="B140" t="s">
        <v>46</v>
      </c>
      <c r="C140" t="s">
        <v>5389</v>
      </c>
      <c r="D140">
        <v>202505</v>
      </c>
      <c r="E140" t="s">
        <v>7662</v>
      </c>
      <c r="F140" t="s">
        <v>5440</v>
      </c>
      <c r="G140">
        <v>0</v>
      </c>
      <c r="H140">
        <v>0</v>
      </c>
      <c r="I140">
        <v>0</v>
      </c>
      <c r="J140">
        <v>0</v>
      </c>
      <c r="K140">
        <v>0</v>
      </c>
      <c r="L140" t="str">
        <f>VLOOKUP(Table1__5[[#This Row],[ShortCode]],$U$3:$W$100,3,0)</f>
        <v>Other</v>
      </c>
      <c r="M140" t="str">
        <f>VLOOKUP(Table1__5[[#This Row],[ShortCode]],$U$3:$V$100,2,0)</f>
        <v>Group BB</v>
      </c>
      <c r="N140" t="str">
        <f>RIGHT(Table1__5[[#This Row],[Calendar_month]],2)</f>
        <v>05</v>
      </c>
      <c r="O140" t="str">
        <f>LEFT(Table1__5[[#This Row],[Calendar_month]],4)</f>
        <v>2025</v>
      </c>
      <c r="P140" t="str">
        <f>_xlfn.TEXTBEFORE(Table1__5[[#This Row],[Distributor_Name]],"-")</f>
        <v>HMcc</v>
      </c>
    </row>
    <row r="141" spans="1:16" x14ac:dyDescent="0.75">
      <c r="A141" t="s">
        <v>11</v>
      </c>
      <c r="B141" t="s">
        <v>46</v>
      </c>
      <c r="C141" t="s">
        <v>5389</v>
      </c>
      <c r="D141">
        <v>202505</v>
      </c>
      <c r="E141" t="s">
        <v>7662</v>
      </c>
      <c r="F141" t="s">
        <v>5424</v>
      </c>
      <c r="G141">
        <v>3</v>
      </c>
      <c r="H141">
        <v>0</v>
      </c>
      <c r="I141">
        <v>0</v>
      </c>
      <c r="J141">
        <v>0</v>
      </c>
      <c r="K141">
        <v>3</v>
      </c>
      <c r="L141" t="str">
        <f>VLOOKUP(Table1__5[[#This Row],[ShortCode]],$U$3:$W$100,3,0)</f>
        <v>Other</v>
      </c>
      <c r="M141" t="str">
        <f>VLOOKUP(Table1__5[[#This Row],[ShortCode]],$U$3:$V$100,2,0)</f>
        <v>Group BB</v>
      </c>
      <c r="N141" t="str">
        <f>RIGHT(Table1__5[[#This Row],[Calendar_month]],2)</f>
        <v>05</v>
      </c>
      <c r="O141" t="str">
        <f>LEFT(Table1__5[[#This Row],[Calendar_month]],4)</f>
        <v>2025</v>
      </c>
      <c r="P141" t="str">
        <f>_xlfn.TEXTBEFORE(Table1__5[[#This Row],[Distributor_Name]],"-")</f>
        <v>HMcc</v>
      </c>
    </row>
    <row r="142" spans="1:16" x14ac:dyDescent="0.75">
      <c r="A142" t="s">
        <v>11</v>
      </c>
      <c r="B142" t="s">
        <v>46</v>
      </c>
      <c r="C142" t="s">
        <v>5389</v>
      </c>
      <c r="D142">
        <v>202505</v>
      </c>
      <c r="E142" t="s">
        <v>7662</v>
      </c>
      <c r="F142" t="s">
        <v>7668</v>
      </c>
      <c r="G142">
        <v>0</v>
      </c>
      <c r="H142">
        <v>0</v>
      </c>
      <c r="I142">
        <v>0</v>
      </c>
      <c r="J142">
        <v>0</v>
      </c>
      <c r="K142">
        <v>0</v>
      </c>
      <c r="L142" t="str">
        <f>VLOOKUP(Table1__5[[#This Row],[ShortCode]],$U$3:$W$100,3,0)</f>
        <v>Other</v>
      </c>
      <c r="M142" t="str">
        <f>VLOOKUP(Table1__5[[#This Row],[ShortCode]],$U$3:$V$100,2,0)</f>
        <v>Group BB</v>
      </c>
      <c r="N142" t="str">
        <f>RIGHT(Table1__5[[#This Row],[Calendar_month]],2)</f>
        <v>05</v>
      </c>
      <c r="O142" t="str">
        <f>LEFT(Table1__5[[#This Row],[Calendar_month]],4)</f>
        <v>2025</v>
      </c>
      <c r="P142" t="str">
        <f>_xlfn.TEXTBEFORE(Table1__5[[#This Row],[Distributor_Name]],"-")</f>
        <v>HMcc</v>
      </c>
    </row>
    <row r="143" spans="1:16" x14ac:dyDescent="0.75">
      <c r="A143" t="s">
        <v>11</v>
      </c>
      <c r="B143" t="s">
        <v>46</v>
      </c>
      <c r="C143" t="s">
        <v>5389</v>
      </c>
      <c r="D143">
        <v>202505</v>
      </c>
      <c r="E143" t="s">
        <v>7662</v>
      </c>
      <c r="F143" t="s">
        <v>5430</v>
      </c>
      <c r="G143">
        <v>19</v>
      </c>
      <c r="H143">
        <v>13</v>
      </c>
      <c r="I143">
        <v>43</v>
      </c>
      <c r="J143">
        <v>2.2631578947368398</v>
      </c>
      <c r="K143">
        <v>-24</v>
      </c>
      <c r="L143" t="str">
        <f>VLOOKUP(Table1__5[[#This Row],[ShortCode]],$U$3:$W$100,3,0)</f>
        <v>Other</v>
      </c>
      <c r="M143" t="str">
        <f>VLOOKUP(Table1__5[[#This Row],[ShortCode]],$U$3:$V$100,2,0)</f>
        <v>Group BB</v>
      </c>
      <c r="N143" t="str">
        <f>RIGHT(Table1__5[[#This Row],[Calendar_month]],2)</f>
        <v>05</v>
      </c>
      <c r="O143" t="str">
        <f>LEFT(Table1__5[[#This Row],[Calendar_month]],4)</f>
        <v>2025</v>
      </c>
      <c r="P143" t="str">
        <f>_xlfn.TEXTBEFORE(Table1__5[[#This Row],[Distributor_Name]],"-")</f>
        <v>HMcc</v>
      </c>
    </row>
    <row r="144" spans="1:16" x14ac:dyDescent="0.75">
      <c r="A144" t="s">
        <v>11</v>
      </c>
      <c r="B144" t="s">
        <v>46</v>
      </c>
      <c r="C144" t="s">
        <v>5389</v>
      </c>
      <c r="D144">
        <v>202505</v>
      </c>
      <c r="E144" t="s">
        <v>7662</v>
      </c>
      <c r="F144" t="s">
        <v>7670</v>
      </c>
      <c r="G144">
        <v>0</v>
      </c>
      <c r="H144">
        <v>0</v>
      </c>
      <c r="I144">
        <v>0</v>
      </c>
      <c r="J144">
        <v>0</v>
      </c>
      <c r="K144">
        <v>0</v>
      </c>
      <c r="L144" t="str">
        <f>VLOOKUP(Table1__5[[#This Row],[ShortCode]],$U$3:$W$100,3,0)</f>
        <v>Other</v>
      </c>
      <c r="M144" t="str">
        <f>VLOOKUP(Table1__5[[#This Row],[ShortCode]],$U$3:$V$100,2,0)</f>
        <v>Group BB</v>
      </c>
      <c r="N144" t="str">
        <f>RIGHT(Table1__5[[#This Row],[Calendar_month]],2)</f>
        <v>05</v>
      </c>
      <c r="O144" t="str">
        <f>LEFT(Table1__5[[#This Row],[Calendar_month]],4)</f>
        <v>2025</v>
      </c>
      <c r="P144" t="str">
        <f>_xlfn.TEXTBEFORE(Table1__5[[#This Row],[Distributor_Name]],"-")</f>
        <v>HMcc</v>
      </c>
    </row>
    <row r="145" spans="1:16" x14ac:dyDescent="0.75">
      <c r="A145" t="s">
        <v>11</v>
      </c>
      <c r="B145" t="s">
        <v>46</v>
      </c>
      <c r="C145" t="s">
        <v>5389</v>
      </c>
      <c r="D145">
        <v>202505</v>
      </c>
      <c r="E145" t="s">
        <v>7662</v>
      </c>
      <c r="F145" t="s">
        <v>5405</v>
      </c>
      <c r="G145">
        <v>8040</v>
      </c>
      <c r="H145">
        <v>10062</v>
      </c>
      <c r="I145">
        <v>6408</v>
      </c>
      <c r="J145">
        <v>0.79701492537313401</v>
      </c>
      <c r="K145">
        <v>1632</v>
      </c>
      <c r="L145" t="str">
        <f>VLOOKUP(Table1__5[[#This Row],[ShortCode]],$U$3:$W$100,3,0)</f>
        <v>Tiger Regular</v>
      </c>
      <c r="M145" t="str">
        <f>VLOOKUP(Table1__5[[#This Row],[ShortCode]],$U$3:$V$100,2,0)</f>
        <v>Group BB</v>
      </c>
      <c r="N145" t="str">
        <f>RIGHT(Table1__5[[#This Row],[Calendar_month]],2)</f>
        <v>05</v>
      </c>
      <c r="O145" t="str">
        <f>LEFT(Table1__5[[#This Row],[Calendar_month]],4)</f>
        <v>2025</v>
      </c>
      <c r="P145" t="str">
        <f>_xlfn.TEXTBEFORE(Table1__5[[#This Row],[Distributor_Name]],"-")</f>
        <v>HMcc</v>
      </c>
    </row>
    <row r="146" spans="1:16" x14ac:dyDescent="0.75">
      <c r="A146" t="s">
        <v>11</v>
      </c>
      <c r="B146" t="s">
        <v>46</v>
      </c>
      <c r="C146" t="s">
        <v>5389</v>
      </c>
      <c r="D146">
        <v>202505</v>
      </c>
      <c r="E146" t="s">
        <v>7662</v>
      </c>
      <c r="F146" t="s">
        <v>7679</v>
      </c>
      <c r="G146">
        <v>0</v>
      </c>
      <c r="H146">
        <v>0</v>
      </c>
      <c r="I146">
        <v>0</v>
      </c>
      <c r="J146">
        <v>0</v>
      </c>
      <c r="K146">
        <v>0</v>
      </c>
      <c r="L146" t="str">
        <f>VLOOKUP(Table1__5[[#This Row],[ShortCode]],$U$3:$W$100,3,0)</f>
        <v>Other</v>
      </c>
      <c r="M146" t="str">
        <f>VLOOKUP(Table1__5[[#This Row],[ShortCode]],$U$3:$V$100,2,0)</f>
        <v>Group BB</v>
      </c>
      <c r="N146" t="str">
        <f>RIGHT(Table1__5[[#This Row],[Calendar_month]],2)</f>
        <v>05</v>
      </c>
      <c r="O146" t="str">
        <f>LEFT(Table1__5[[#This Row],[Calendar_month]],4)</f>
        <v>2025</v>
      </c>
      <c r="P146" t="str">
        <f>_xlfn.TEXTBEFORE(Table1__5[[#This Row],[Distributor_Name]],"-")</f>
        <v>HMcc</v>
      </c>
    </row>
    <row r="147" spans="1:16" x14ac:dyDescent="0.75">
      <c r="A147" t="s">
        <v>11</v>
      </c>
      <c r="B147" t="s">
        <v>46</v>
      </c>
      <c r="C147" t="s">
        <v>5389</v>
      </c>
      <c r="D147">
        <v>202505</v>
      </c>
      <c r="E147" t="s">
        <v>7662</v>
      </c>
      <c r="F147" t="s">
        <v>5396</v>
      </c>
      <c r="G147">
        <v>16448</v>
      </c>
      <c r="H147">
        <v>16809</v>
      </c>
      <c r="I147">
        <v>16352</v>
      </c>
      <c r="J147">
        <v>0.99416342412451397</v>
      </c>
      <c r="K147">
        <v>96</v>
      </c>
      <c r="L147" t="str">
        <f>VLOOKUP(Table1__5[[#This Row],[ShortCode]],$U$3:$W$100,3,0)</f>
        <v>Tiger Regular</v>
      </c>
      <c r="M147" t="str">
        <f>VLOOKUP(Table1__5[[#This Row],[ShortCode]],$U$3:$V$100,2,0)</f>
        <v>Group BB</v>
      </c>
      <c r="N147" t="str">
        <f>RIGHT(Table1__5[[#This Row],[Calendar_month]],2)</f>
        <v>05</v>
      </c>
      <c r="O147" t="str">
        <f>LEFT(Table1__5[[#This Row],[Calendar_month]],4)</f>
        <v>2025</v>
      </c>
      <c r="P147" t="str">
        <f>_xlfn.TEXTBEFORE(Table1__5[[#This Row],[Distributor_Name]],"-")</f>
        <v>HMcc</v>
      </c>
    </row>
    <row r="148" spans="1:16" x14ac:dyDescent="0.75">
      <c r="A148" t="s">
        <v>11</v>
      </c>
      <c r="B148" t="s">
        <v>46</v>
      </c>
      <c r="C148" t="s">
        <v>5389</v>
      </c>
      <c r="D148">
        <v>202505</v>
      </c>
      <c r="E148" t="s">
        <v>7662</v>
      </c>
      <c r="F148" t="s">
        <v>5408</v>
      </c>
      <c r="G148">
        <v>527</v>
      </c>
      <c r="H148">
        <v>140</v>
      </c>
      <c r="I148">
        <v>116</v>
      </c>
      <c r="J148">
        <v>0.22011385199240999</v>
      </c>
      <c r="K148">
        <v>411</v>
      </c>
      <c r="L148" t="str">
        <f>VLOOKUP(Table1__5[[#This Row],[ShortCode]],$U$3:$W$100,3,0)</f>
        <v>Tiger Regular</v>
      </c>
      <c r="M148" t="str">
        <f>VLOOKUP(Table1__5[[#This Row],[ShortCode]],$U$3:$V$100,2,0)</f>
        <v>Group BB</v>
      </c>
      <c r="N148" t="str">
        <f>RIGHT(Table1__5[[#This Row],[Calendar_month]],2)</f>
        <v>05</v>
      </c>
      <c r="O148" t="str">
        <f>LEFT(Table1__5[[#This Row],[Calendar_month]],4)</f>
        <v>2025</v>
      </c>
      <c r="P148" t="str">
        <f>_xlfn.TEXTBEFORE(Table1__5[[#This Row],[Distributor_Name]],"-")</f>
        <v>HMcc</v>
      </c>
    </row>
    <row r="149" spans="1:16" x14ac:dyDescent="0.75">
      <c r="A149" t="s">
        <v>11</v>
      </c>
      <c r="B149" t="s">
        <v>46</v>
      </c>
      <c r="C149" t="s">
        <v>5389</v>
      </c>
      <c r="D149">
        <v>202505</v>
      </c>
      <c r="E149" t="s">
        <v>7662</v>
      </c>
      <c r="F149" t="s">
        <v>5417</v>
      </c>
      <c r="G149">
        <v>166</v>
      </c>
      <c r="H149">
        <v>140</v>
      </c>
      <c r="I149">
        <v>83</v>
      </c>
      <c r="J149">
        <v>0.5</v>
      </c>
      <c r="K149">
        <v>83</v>
      </c>
      <c r="L149" t="str">
        <f>VLOOKUP(Table1__5[[#This Row],[ShortCode]],$U$3:$W$100,3,0)</f>
        <v>Tiger Crystal</v>
      </c>
      <c r="M149" t="str">
        <f>VLOOKUP(Table1__5[[#This Row],[ShortCode]],$U$3:$V$100,2,0)</f>
        <v>Group AA</v>
      </c>
      <c r="N149" t="str">
        <f>RIGHT(Table1__5[[#This Row],[Calendar_month]],2)</f>
        <v>05</v>
      </c>
      <c r="O149" t="str">
        <f>LEFT(Table1__5[[#This Row],[Calendar_month]],4)</f>
        <v>2025</v>
      </c>
      <c r="P149" t="str">
        <f>_xlfn.TEXTBEFORE(Table1__5[[#This Row],[Distributor_Name]],"-")</f>
        <v>HMcc</v>
      </c>
    </row>
    <row r="150" spans="1:16" x14ac:dyDescent="0.75">
      <c r="A150" t="s">
        <v>11</v>
      </c>
      <c r="B150" t="s">
        <v>46</v>
      </c>
      <c r="C150" t="s">
        <v>5389</v>
      </c>
      <c r="D150">
        <v>202505</v>
      </c>
      <c r="E150" t="s">
        <v>7662</v>
      </c>
      <c r="F150" t="s">
        <v>5403</v>
      </c>
      <c r="G150">
        <v>5520</v>
      </c>
      <c r="H150">
        <v>6136</v>
      </c>
      <c r="I150">
        <v>6614</v>
      </c>
      <c r="J150">
        <v>1.1981884057971</v>
      </c>
      <c r="K150">
        <v>-1094</v>
      </c>
      <c r="L150" t="str">
        <f>VLOOKUP(Table1__5[[#This Row],[ShortCode]],$U$3:$W$100,3,0)</f>
        <v>Tiger Crystal</v>
      </c>
      <c r="M150" t="str">
        <f>VLOOKUP(Table1__5[[#This Row],[ShortCode]],$U$3:$V$100,2,0)</f>
        <v>Group AA</v>
      </c>
      <c r="N150" t="str">
        <f>RIGHT(Table1__5[[#This Row],[Calendar_month]],2)</f>
        <v>05</v>
      </c>
      <c r="O150" t="str">
        <f>LEFT(Table1__5[[#This Row],[Calendar_month]],4)</f>
        <v>2025</v>
      </c>
      <c r="P150" t="str">
        <f>_xlfn.TEXTBEFORE(Table1__5[[#This Row],[Distributor_Name]],"-")</f>
        <v>HMcc</v>
      </c>
    </row>
    <row r="151" spans="1:16" x14ac:dyDescent="0.75">
      <c r="A151" t="s">
        <v>11</v>
      </c>
      <c r="B151" t="s">
        <v>46</v>
      </c>
      <c r="C151" t="s">
        <v>5389</v>
      </c>
      <c r="D151">
        <v>202505</v>
      </c>
      <c r="E151" t="s">
        <v>7662</v>
      </c>
      <c r="F151" t="s">
        <v>5404</v>
      </c>
      <c r="G151">
        <v>2027</v>
      </c>
      <c r="H151">
        <v>2808</v>
      </c>
      <c r="I151">
        <v>2616</v>
      </c>
      <c r="J151">
        <v>1.2905772076961</v>
      </c>
      <c r="K151">
        <v>-589</v>
      </c>
      <c r="L151" t="str">
        <f>VLOOKUP(Table1__5[[#This Row],[ShortCode]],$U$3:$W$100,3,0)</f>
        <v>Tiger Crystal</v>
      </c>
      <c r="M151" t="str">
        <f>VLOOKUP(Table1__5[[#This Row],[ShortCode]],$U$3:$V$100,2,0)</f>
        <v>Group AA</v>
      </c>
      <c r="N151" t="str">
        <f>RIGHT(Table1__5[[#This Row],[Calendar_month]],2)</f>
        <v>05</v>
      </c>
      <c r="O151" t="str">
        <f>LEFT(Table1__5[[#This Row],[Calendar_month]],4)</f>
        <v>2025</v>
      </c>
      <c r="P151" t="str">
        <f>_xlfn.TEXTBEFORE(Table1__5[[#This Row],[Distributor_Name]],"-")</f>
        <v>HMcc</v>
      </c>
    </row>
    <row r="152" spans="1:16" x14ac:dyDescent="0.75">
      <c r="A152" t="s">
        <v>11</v>
      </c>
      <c r="B152" t="s">
        <v>46</v>
      </c>
      <c r="C152" t="s">
        <v>5389</v>
      </c>
      <c r="D152">
        <v>202505</v>
      </c>
      <c r="E152" t="s">
        <v>7662</v>
      </c>
      <c r="F152" t="s">
        <v>7672</v>
      </c>
      <c r="G152">
        <v>0</v>
      </c>
      <c r="H152">
        <v>0</v>
      </c>
      <c r="I152">
        <v>0</v>
      </c>
      <c r="J152">
        <v>0</v>
      </c>
      <c r="K152">
        <v>0</v>
      </c>
      <c r="L152" t="str">
        <f>VLOOKUP(Table1__5[[#This Row],[ShortCode]],$U$3:$W$100,3,0)</f>
        <v>Other</v>
      </c>
      <c r="M152" t="str">
        <f>VLOOKUP(Table1__5[[#This Row],[ShortCode]],$U$3:$V$100,2,0)</f>
        <v>Group BB</v>
      </c>
      <c r="N152" t="str">
        <f>RIGHT(Table1__5[[#This Row],[Calendar_month]],2)</f>
        <v>05</v>
      </c>
      <c r="O152" t="str">
        <f>LEFT(Table1__5[[#This Row],[Calendar_month]],4)</f>
        <v>2025</v>
      </c>
      <c r="P152" t="str">
        <f>_xlfn.TEXTBEFORE(Table1__5[[#This Row],[Distributor_Name]],"-")</f>
        <v>HMcc</v>
      </c>
    </row>
    <row r="153" spans="1:16" x14ac:dyDescent="0.75">
      <c r="A153" t="s">
        <v>11</v>
      </c>
      <c r="B153" t="s">
        <v>46</v>
      </c>
      <c r="C153" t="s">
        <v>5389</v>
      </c>
      <c r="D153">
        <v>202505</v>
      </c>
      <c r="E153" t="s">
        <v>7673</v>
      </c>
      <c r="F153" t="s">
        <v>7674</v>
      </c>
      <c r="G153">
        <v>0</v>
      </c>
      <c r="H153">
        <v>0</v>
      </c>
      <c r="I153">
        <v>0</v>
      </c>
      <c r="J153">
        <v>0</v>
      </c>
      <c r="K153">
        <v>0</v>
      </c>
      <c r="L153" t="str">
        <f>VLOOKUP(Table1__5[[#This Row],[ShortCode]],$U$3:$W$100,3,0)</f>
        <v>Bia Việt</v>
      </c>
      <c r="M153" t="str">
        <f>VLOOKUP(Table1__5[[#This Row],[ShortCode]],$U$3:$V$100,2,0)</f>
        <v>Group BB</v>
      </c>
      <c r="N153" t="str">
        <f>RIGHT(Table1__5[[#This Row],[Calendar_month]],2)</f>
        <v>05</v>
      </c>
      <c r="O153" t="str">
        <f>LEFT(Table1__5[[#This Row],[Calendar_month]],4)</f>
        <v>2025</v>
      </c>
      <c r="P153" t="str">
        <f>_xlfn.TEXTBEFORE(Table1__5[[#This Row],[Distributor_Name]],"-")</f>
        <v>HMcc</v>
      </c>
    </row>
    <row r="154" spans="1:16" x14ac:dyDescent="0.75">
      <c r="A154" t="s">
        <v>11</v>
      </c>
      <c r="B154" t="s">
        <v>46</v>
      </c>
      <c r="C154" t="s">
        <v>5389</v>
      </c>
      <c r="D154">
        <v>202505</v>
      </c>
      <c r="E154" t="s">
        <v>7673</v>
      </c>
      <c r="F154" t="s">
        <v>5400</v>
      </c>
      <c r="G154">
        <v>16473</v>
      </c>
      <c r="H154">
        <v>8300</v>
      </c>
      <c r="I154">
        <v>9048</v>
      </c>
      <c r="J154">
        <v>0.54926242942997605</v>
      </c>
      <c r="K154">
        <v>7425</v>
      </c>
      <c r="L154" t="str">
        <f>VLOOKUP(Table1__5[[#This Row],[ShortCode]],$U$3:$W$100,3,0)</f>
        <v>Bia Việt</v>
      </c>
      <c r="M154" t="str">
        <f>VLOOKUP(Table1__5[[#This Row],[ShortCode]],$U$3:$V$100,2,0)</f>
        <v>Group BB</v>
      </c>
      <c r="N154" t="str">
        <f>RIGHT(Table1__5[[#This Row],[Calendar_month]],2)</f>
        <v>05</v>
      </c>
      <c r="O154" t="str">
        <f>LEFT(Table1__5[[#This Row],[Calendar_month]],4)</f>
        <v>2025</v>
      </c>
      <c r="P154" t="str">
        <f>_xlfn.TEXTBEFORE(Table1__5[[#This Row],[Distributor_Name]],"-")</f>
        <v>HMcc</v>
      </c>
    </row>
    <row r="155" spans="1:16" x14ac:dyDescent="0.75">
      <c r="A155" t="s">
        <v>11</v>
      </c>
      <c r="B155" t="s">
        <v>46</v>
      </c>
      <c r="C155" t="s">
        <v>5389</v>
      </c>
      <c r="D155">
        <v>202505</v>
      </c>
      <c r="E155" t="s">
        <v>7673</v>
      </c>
      <c r="F155" t="s">
        <v>5411</v>
      </c>
      <c r="G155">
        <v>5694</v>
      </c>
      <c r="H155">
        <v>5840</v>
      </c>
      <c r="I155">
        <v>6186</v>
      </c>
      <c r="J155">
        <v>1.0864067439409899</v>
      </c>
      <c r="K155">
        <v>-492</v>
      </c>
      <c r="L155" t="str">
        <f>VLOOKUP(Table1__5[[#This Row],[ShortCode]],$U$3:$W$100,3,0)</f>
        <v>Bia Việt</v>
      </c>
      <c r="M155" t="str">
        <f>VLOOKUP(Table1__5[[#This Row],[ShortCode]],$U$3:$V$100,2,0)</f>
        <v>Group BB</v>
      </c>
      <c r="N155" t="str">
        <f>RIGHT(Table1__5[[#This Row],[Calendar_month]],2)</f>
        <v>05</v>
      </c>
      <c r="O155" t="str">
        <f>LEFT(Table1__5[[#This Row],[Calendar_month]],4)</f>
        <v>2025</v>
      </c>
      <c r="P155" t="str">
        <f>_xlfn.TEXTBEFORE(Table1__5[[#This Row],[Distributor_Name]],"-")</f>
        <v>HMcc</v>
      </c>
    </row>
    <row r="156" spans="1:16" x14ac:dyDescent="0.75">
      <c r="A156" t="s">
        <v>11</v>
      </c>
      <c r="B156" t="s">
        <v>46</v>
      </c>
      <c r="C156" t="s">
        <v>5389</v>
      </c>
      <c r="D156">
        <v>202505</v>
      </c>
      <c r="E156" t="s">
        <v>7673</v>
      </c>
      <c r="F156" t="s">
        <v>7675</v>
      </c>
      <c r="G156">
        <v>0</v>
      </c>
      <c r="H156">
        <v>0</v>
      </c>
      <c r="I156">
        <v>0</v>
      </c>
      <c r="J156">
        <v>0</v>
      </c>
      <c r="K156">
        <v>0</v>
      </c>
      <c r="L156" t="str">
        <f>VLOOKUP(Table1__5[[#This Row],[ShortCode]],$U$3:$W$100,3,0)</f>
        <v>Larue</v>
      </c>
      <c r="M156" t="str">
        <f>VLOOKUP(Table1__5[[#This Row],[ShortCode]],$U$3:$V$100,2,0)</f>
        <v>Group BB</v>
      </c>
      <c r="N156" t="str">
        <f>RIGHT(Table1__5[[#This Row],[Calendar_month]],2)</f>
        <v>05</v>
      </c>
      <c r="O156" t="str">
        <f>LEFT(Table1__5[[#This Row],[Calendar_month]],4)</f>
        <v>2025</v>
      </c>
      <c r="P156" t="str">
        <f>_xlfn.TEXTBEFORE(Table1__5[[#This Row],[Distributor_Name]],"-")</f>
        <v>HMcc</v>
      </c>
    </row>
    <row r="157" spans="1:16" x14ac:dyDescent="0.75">
      <c r="A157" t="s">
        <v>11</v>
      </c>
      <c r="B157" t="s">
        <v>46</v>
      </c>
      <c r="C157" t="s">
        <v>5389</v>
      </c>
      <c r="D157">
        <v>202505</v>
      </c>
      <c r="E157" t="s">
        <v>7673</v>
      </c>
      <c r="F157" t="s">
        <v>7676</v>
      </c>
      <c r="G157">
        <v>0</v>
      </c>
      <c r="H157">
        <v>0</v>
      </c>
      <c r="I157">
        <v>0</v>
      </c>
      <c r="J157">
        <v>0</v>
      </c>
      <c r="K157">
        <v>0</v>
      </c>
      <c r="L157" t="str">
        <f>VLOOKUP(Table1__5[[#This Row],[ShortCode]],$U$3:$W$100,3,0)</f>
        <v>Larue</v>
      </c>
      <c r="M157" t="str">
        <f>VLOOKUP(Table1__5[[#This Row],[ShortCode]],$U$3:$V$100,2,0)</f>
        <v>Group BB</v>
      </c>
      <c r="N157" t="str">
        <f>RIGHT(Table1__5[[#This Row],[Calendar_month]],2)</f>
        <v>05</v>
      </c>
      <c r="O157" t="str">
        <f>LEFT(Table1__5[[#This Row],[Calendar_month]],4)</f>
        <v>2025</v>
      </c>
      <c r="P157" t="str">
        <f>_xlfn.TEXTBEFORE(Table1__5[[#This Row],[Distributor_Name]],"-")</f>
        <v>HMcc</v>
      </c>
    </row>
    <row r="158" spans="1:16" x14ac:dyDescent="0.75">
      <c r="A158" t="s">
        <v>11</v>
      </c>
      <c r="B158" t="s">
        <v>46</v>
      </c>
      <c r="C158" t="s">
        <v>5389</v>
      </c>
      <c r="D158">
        <v>202505</v>
      </c>
      <c r="E158" t="s">
        <v>7673</v>
      </c>
      <c r="F158" t="s">
        <v>7677</v>
      </c>
      <c r="G158">
        <v>0</v>
      </c>
      <c r="H158">
        <v>0</v>
      </c>
      <c r="I158">
        <v>0</v>
      </c>
      <c r="J158">
        <v>0</v>
      </c>
      <c r="K158">
        <v>0</v>
      </c>
      <c r="L158" t="str">
        <f>VLOOKUP(Table1__5[[#This Row],[ShortCode]],$U$3:$W$100,3,0)</f>
        <v>Larue</v>
      </c>
      <c r="M158" t="str">
        <f>VLOOKUP(Table1__5[[#This Row],[ShortCode]],$U$3:$V$100,2,0)</f>
        <v>Group BB</v>
      </c>
      <c r="N158" t="str">
        <f>RIGHT(Table1__5[[#This Row],[Calendar_month]],2)</f>
        <v>05</v>
      </c>
      <c r="O158" t="str">
        <f>LEFT(Table1__5[[#This Row],[Calendar_month]],4)</f>
        <v>2025</v>
      </c>
      <c r="P158" t="str">
        <f>_xlfn.TEXTBEFORE(Table1__5[[#This Row],[Distributor_Name]],"-")</f>
        <v>HMcc</v>
      </c>
    </row>
    <row r="159" spans="1:16" x14ac:dyDescent="0.75">
      <c r="A159" t="s">
        <v>11</v>
      </c>
      <c r="B159" t="s">
        <v>46</v>
      </c>
      <c r="C159" t="s">
        <v>5389</v>
      </c>
      <c r="D159">
        <v>202506</v>
      </c>
      <c r="E159" t="s">
        <v>7662</v>
      </c>
      <c r="F159" t="s">
        <v>7663</v>
      </c>
      <c r="G159">
        <v>0</v>
      </c>
      <c r="H159">
        <v>0</v>
      </c>
      <c r="I159">
        <v>0</v>
      </c>
      <c r="J159">
        <v>0</v>
      </c>
      <c r="K159">
        <v>0</v>
      </c>
      <c r="L159" t="str">
        <f>VLOOKUP(Table1__5[[#This Row],[ShortCode]],$U$3:$W$100,3,0)</f>
        <v>Other</v>
      </c>
      <c r="M159" t="str">
        <f>VLOOKUP(Table1__5[[#This Row],[ShortCode]],$U$3:$V$100,2,0)</f>
        <v>Group BB</v>
      </c>
      <c r="N159" t="str">
        <f>RIGHT(Table1__5[[#This Row],[Calendar_month]],2)</f>
        <v>06</v>
      </c>
      <c r="O159" t="str">
        <f>LEFT(Table1__5[[#This Row],[Calendar_month]],4)</f>
        <v>2025</v>
      </c>
      <c r="P159" t="str">
        <f>_xlfn.TEXTBEFORE(Table1__5[[#This Row],[Distributor_Name]],"-")</f>
        <v>HMcc</v>
      </c>
    </row>
    <row r="160" spans="1:16" x14ac:dyDescent="0.75">
      <c r="A160" t="s">
        <v>11</v>
      </c>
      <c r="B160" t="s">
        <v>46</v>
      </c>
      <c r="C160" t="s">
        <v>5389</v>
      </c>
      <c r="D160">
        <v>202506</v>
      </c>
      <c r="E160" t="s">
        <v>7662</v>
      </c>
      <c r="F160" t="s">
        <v>5438</v>
      </c>
      <c r="G160">
        <v>0</v>
      </c>
      <c r="H160">
        <v>0</v>
      </c>
      <c r="I160">
        <v>0</v>
      </c>
      <c r="J160">
        <v>0</v>
      </c>
      <c r="K160">
        <v>0</v>
      </c>
      <c r="L160" t="str">
        <f>VLOOKUP(Table1__5[[#This Row],[ShortCode]],$U$3:$W$100,3,0)</f>
        <v>Other</v>
      </c>
      <c r="M160" t="str">
        <f>VLOOKUP(Table1__5[[#This Row],[ShortCode]],$U$3:$V$100,2,0)</f>
        <v>Group BB</v>
      </c>
      <c r="N160" t="str">
        <f>RIGHT(Table1__5[[#This Row],[Calendar_month]],2)</f>
        <v>06</v>
      </c>
      <c r="O160" t="str">
        <f>LEFT(Table1__5[[#This Row],[Calendar_month]],4)</f>
        <v>2025</v>
      </c>
      <c r="P160" t="str">
        <f>_xlfn.TEXTBEFORE(Table1__5[[#This Row],[Distributor_Name]],"-")</f>
        <v>HMcc</v>
      </c>
    </row>
    <row r="161" spans="1:16" x14ac:dyDescent="0.75">
      <c r="A161" t="s">
        <v>11</v>
      </c>
      <c r="B161" t="s">
        <v>46</v>
      </c>
      <c r="C161" t="s">
        <v>5389</v>
      </c>
      <c r="D161">
        <v>202506</v>
      </c>
      <c r="E161" t="s">
        <v>7662</v>
      </c>
      <c r="F161" t="s">
        <v>7664</v>
      </c>
      <c r="G161">
        <v>0</v>
      </c>
      <c r="H161">
        <v>0</v>
      </c>
      <c r="I161">
        <v>0</v>
      </c>
      <c r="J161">
        <v>0</v>
      </c>
      <c r="K161">
        <v>0</v>
      </c>
      <c r="L161" t="str">
        <f>VLOOKUP(Table1__5[[#This Row],[ShortCode]],$U$3:$W$100,3,0)</f>
        <v>Other</v>
      </c>
      <c r="M161" t="str">
        <f>VLOOKUP(Table1__5[[#This Row],[ShortCode]],$U$3:$V$100,2,0)</f>
        <v>Group BB</v>
      </c>
      <c r="N161" t="str">
        <f>RIGHT(Table1__5[[#This Row],[Calendar_month]],2)</f>
        <v>06</v>
      </c>
      <c r="O161" t="str">
        <f>LEFT(Table1__5[[#This Row],[Calendar_month]],4)</f>
        <v>2025</v>
      </c>
      <c r="P161" t="str">
        <f>_xlfn.TEXTBEFORE(Table1__5[[#This Row],[Distributor_Name]],"-")</f>
        <v>HMcc</v>
      </c>
    </row>
    <row r="162" spans="1:16" x14ac:dyDescent="0.75">
      <c r="A162" t="s">
        <v>11</v>
      </c>
      <c r="B162" t="s">
        <v>46</v>
      </c>
      <c r="C162" t="s">
        <v>5389</v>
      </c>
      <c r="D162">
        <v>202506</v>
      </c>
      <c r="E162" t="s">
        <v>7662</v>
      </c>
      <c r="F162" t="s">
        <v>5426</v>
      </c>
      <c r="G162">
        <v>2</v>
      </c>
      <c r="H162">
        <v>0</v>
      </c>
      <c r="I162">
        <v>0</v>
      </c>
      <c r="J162">
        <v>0</v>
      </c>
      <c r="K162">
        <v>2</v>
      </c>
      <c r="L162" t="str">
        <f>VLOOKUP(Table1__5[[#This Row],[ShortCode]],$U$3:$W$100,3,0)</f>
        <v>Heineken Original</v>
      </c>
      <c r="M162" t="str">
        <f>VLOOKUP(Table1__5[[#This Row],[ShortCode]],$U$3:$V$100,2,0)</f>
        <v>Group BB</v>
      </c>
      <c r="N162" t="str">
        <f>RIGHT(Table1__5[[#This Row],[Calendar_month]],2)</f>
        <v>06</v>
      </c>
      <c r="O162" t="str">
        <f>LEFT(Table1__5[[#This Row],[Calendar_month]],4)</f>
        <v>2025</v>
      </c>
      <c r="P162" t="str">
        <f>_xlfn.TEXTBEFORE(Table1__5[[#This Row],[Distributor_Name]],"-")</f>
        <v>HMcc</v>
      </c>
    </row>
    <row r="163" spans="1:16" x14ac:dyDescent="0.75">
      <c r="A163" t="s">
        <v>11</v>
      </c>
      <c r="B163" t="s">
        <v>46</v>
      </c>
      <c r="C163" t="s">
        <v>5389</v>
      </c>
      <c r="D163">
        <v>202506</v>
      </c>
      <c r="E163" t="s">
        <v>7662</v>
      </c>
      <c r="F163" t="s">
        <v>5434</v>
      </c>
      <c r="G163">
        <v>28</v>
      </c>
      <c r="H163">
        <v>0</v>
      </c>
      <c r="I163">
        <v>20</v>
      </c>
      <c r="J163">
        <v>0.71428571428571397</v>
      </c>
      <c r="K163">
        <v>8</v>
      </c>
      <c r="L163" t="str">
        <f>VLOOKUP(Table1__5[[#This Row],[ShortCode]],$U$3:$W$100,3,0)</f>
        <v>Heineken Original</v>
      </c>
      <c r="M163" t="str">
        <f>VLOOKUP(Table1__5[[#This Row],[ShortCode]],$U$3:$V$100,2,0)</f>
        <v>Group BB</v>
      </c>
      <c r="N163" t="str">
        <f>RIGHT(Table1__5[[#This Row],[Calendar_month]],2)</f>
        <v>06</v>
      </c>
      <c r="O163" t="str">
        <f>LEFT(Table1__5[[#This Row],[Calendar_month]],4)</f>
        <v>2025</v>
      </c>
      <c r="P163" t="str">
        <f>_xlfn.TEXTBEFORE(Table1__5[[#This Row],[Distributor_Name]],"-")</f>
        <v>HMcc</v>
      </c>
    </row>
    <row r="164" spans="1:16" x14ac:dyDescent="0.75">
      <c r="A164" t="s">
        <v>11</v>
      </c>
      <c r="B164" t="s">
        <v>46</v>
      </c>
      <c r="C164" t="s">
        <v>5389</v>
      </c>
      <c r="D164">
        <v>202506</v>
      </c>
      <c r="E164" t="s">
        <v>7662</v>
      </c>
      <c r="F164" t="s">
        <v>5393</v>
      </c>
      <c r="G164">
        <v>59707</v>
      </c>
      <c r="H164">
        <v>51954</v>
      </c>
      <c r="I164">
        <v>48588</v>
      </c>
      <c r="J164">
        <v>0.81377392935501702</v>
      </c>
      <c r="K164">
        <v>11119</v>
      </c>
      <c r="L164" t="str">
        <f>VLOOKUP(Table1__5[[#This Row],[ShortCode]],$U$3:$W$100,3,0)</f>
        <v>Heineken Silver</v>
      </c>
      <c r="M164" t="str">
        <f>VLOOKUP(Table1__5[[#This Row],[ShortCode]],$U$3:$V$100,2,0)</f>
        <v>Group AA</v>
      </c>
      <c r="N164" t="str">
        <f>RIGHT(Table1__5[[#This Row],[Calendar_month]],2)</f>
        <v>06</v>
      </c>
      <c r="O164" t="str">
        <f>LEFT(Table1__5[[#This Row],[Calendar_month]],4)</f>
        <v>2025</v>
      </c>
      <c r="P164" t="str">
        <f>_xlfn.TEXTBEFORE(Table1__5[[#This Row],[Distributor_Name]],"-")</f>
        <v>HMcc</v>
      </c>
    </row>
    <row r="165" spans="1:16" x14ac:dyDescent="0.75">
      <c r="A165" t="s">
        <v>11</v>
      </c>
      <c r="B165" t="s">
        <v>46</v>
      </c>
      <c r="C165" t="s">
        <v>5389</v>
      </c>
      <c r="D165">
        <v>202506</v>
      </c>
      <c r="E165" t="s">
        <v>7662</v>
      </c>
      <c r="F165" t="s">
        <v>5418</v>
      </c>
      <c r="G165">
        <v>10</v>
      </c>
      <c r="H165">
        <v>0</v>
      </c>
      <c r="I165">
        <v>0</v>
      </c>
      <c r="J165">
        <v>0</v>
      </c>
      <c r="K165">
        <v>10</v>
      </c>
      <c r="L165" t="str">
        <f>VLOOKUP(Table1__5[[#This Row],[ShortCode]],$U$3:$W$100,3,0)</f>
        <v>Heineken Silver</v>
      </c>
      <c r="M165" t="str">
        <f>VLOOKUP(Table1__5[[#This Row],[ShortCode]],$U$3:$V$100,2,0)</f>
        <v>Group AA</v>
      </c>
      <c r="N165" t="str">
        <f>RIGHT(Table1__5[[#This Row],[Calendar_month]],2)</f>
        <v>06</v>
      </c>
      <c r="O165" t="str">
        <f>LEFT(Table1__5[[#This Row],[Calendar_month]],4)</f>
        <v>2025</v>
      </c>
      <c r="P165" t="str">
        <f>_xlfn.TEXTBEFORE(Table1__5[[#This Row],[Distributor_Name]],"-")</f>
        <v>HMcc</v>
      </c>
    </row>
    <row r="166" spans="1:16" x14ac:dyDescent="0.75">
      <c r="A166" t="s">
        <v>11</v>
      </c>
      <c r="B166" t="s">
        <v>46</v>
      </c>
      <c r="C166" t="s">
        <v>5389</v>
      </c>
      <c r="D166">
        <v>202506</v>
      </c>
      <c r="E166" t="s">
        <v>7662</v>
      </c>
      <c r="F166" t="s">
        <v>5401</v>
      </c>
      <c r="G166">
        <v>1938</v>
      </c>
      <c r="H166">
        <v>2340</v>
      </c>
      <c r="I166">
        <v>2173</v>
      </c>
      <c r="J166">
        <v>1.1212590299277601</v>
      </c>
      <c r="K166">
        <v>-235</v>
      </c>
      <c r="L166" t="str">
        <f>VLOOKUP(Table1__5[[#This Row],[ShortCode]],$U$3:$W$100,3,0)</f>
        <v>Heineken Silver</v>
      </c>
      <c r="M166" t="str">
        <f>VLOOKUP(Table1__5[[#This Row],[ShortCode]],$U$3:$V$100,2,0)</f>
        <v>Group AA</v>
      </c>
      <c r="N166" t="str">
        <f>RIGHT(Table1__5[[#This Row],[Calendar_month]],2)</f>
        <v>06</v>
      </c>
      <c r="O166" t="str">
        <f>LEFT(Table1__5[[#This Row],[Calendar_month]],4)</f>
        <v>2025</v>
      </c>
      <c r="P166" t="str">
        <f>_xlfn.TEXTBEFORE(Table1__5[[#This Row],[Distributor_Name]],"-")</f>
        <v>HMcc</v>
      </c>
    </row>
    <row r="167" spans="1:16" x14ac:dyDescent="0.75">
      <c r="A167" t="s">
        <v>11</v>
      </c>
      <c r="B167" t="s">
        <v>46</v>
      </c>
      <c r="C167" t="s">
        <v>5389</v>
      </c>
      <c r="D167">
        <v>202506</v>
      </c>
      <c r="E167" t="s">
        <v>7662</v>
      </c>
      <c r="F167" t="s">
        <v>5424</v>
      </c>
      <c r="G167">
        <v>2</v>
      </c>
      <c r="H167">
        <v>0</v>
      </c>
      <c r="I167">
        <v>0</v>
      </c>
      <c r="J167">
        <v>0</v>
      </c>
      <c r="K167">
        <v>2</v>
      </c>
      <c r="L167" t="str">
        <f>VLOOKUP(Table1__5[[#This Row],[ShortCode]],$U$3:$W$100,3,0)</f>
        <v>Other</v>
      </c>
      <c r="M167" t="str">
        <f>VLOOKUP(Table1__5[[#This Row],[ShortCode]],$U$3:$V$100,2,0)</f>
        <v>Group BB</v>
      </c>
      <c r="N167" t="str">
        <f>RIGHT(Table1__5[[#This Row],[Calendar_month]],2)</f>
        <v>06</v>
      </c>
      <c r="O167" t="str">
        <f>LEFT(Table1__5[[#This Row],[Calendar_month]],4)</f>
        <v>2025</v>
      </c>
      <c r="P167" t="str">
        <f>_xlfn.TEXTBEFORE(Table1__5[[#This Row],[Distributor_Name]],"-")</f>
        <v>HMcc</v>
      </c>
    </row>
    <row r="168" spans="1:16" x14ac:dyDescent="0.75">
      <c r="A168" t="s">
        <v>11</v>
      </c>
      <c r="B168" t="s">
        <v>46</v>
      </c>
      <c r="C168" t="s">
        <v>5389</v>
      </c>
      <c r="D168">
        <v>202506</v>
      </c>
      <c r="E168" t="s">
        <v>7662</v>
      </c>
      <c r="F168" t="s">
        <v>5430</v>
      </c>
      <c r="G168">
        <v>39</v>
      </c>
      <c r="H168">
        <v>13</v>
      </c>
      <c r="I168">
        <v>9</v>
      </c>
      <c r="J168">
        <v>0.230769230769231</v>
      </c>
      <c r="K168">
        <v>30</v>
      </c>
      <c r="L168" t="str">
        <f>VLOOKUP(Table1__5[[#This Row],[ShortCode]],$U$3:$W$100,3,0)</f>
        <v>Other</v>
      </c>
      <c r="M168" t="str">
        <f>VLOOKUP(Table1__5[[#This Row],[ShortCode]],$U$3:$V$100,2,0)</f>
        <v>Group BB</v>
      </c>
      <c r="N168" t="str">
        <f>RIGHT(Table1__5[[#This Row],[Calendar_month]],2)</f>
        <v>06</v>
      </c>
      <c r="O168" t="str">
        <f>LEFT(Table1__5[[#This Row],[Calendar_month]],4)</f>
        <v>2025</v>
      </c>
      <c r="P168" t="str">
        <f>_xlfn.TEXTBEFORE(Table1__5[[#This Row],[Distributor_Name]],"-")</f>
        <v>HMcc</v>
      </c>
    </row>
    <row r="169" spans="1:16" x14ac:dyDescent="0.75">
      <c r="A169" t="s">
        <v>11</v>
      </c>
      <c r="B169" t="s">
        <v>46</v>
      </c>
      <c r="C169" t="s">
        <v>5389</v>
      </c>
      <c r="D169">
        <v>202506</v>
      </c>
      <c r="E169" t="s">
        <v>7662</v>
      </c>
      <c r="F169" t="s">
        <v>5405</v>
      </c>
      <c r="G169">
        <v>11622</v>
      </c>
      <c r="H169">
        <v>10673</v>
      </c>
      <c r="I169">
        <v>15049</v>
      </c>
      <c r="J169">
        <v>1.29487179487179</v>
      </c>
      <c r="K169">
        <v>-3427</v>
      </c>
      <c r="L169" t="str">
        <f>VLOOKUP(Table1__5[[#This Row],[ShortCode]],$U$3:$W$100,3,0)</f>
        <v>Tiger Regular</v>
      </c>
      <c r="M169" t="str">
        <f>VLOOKUP(Table1__5[[#This Row],[ShortCode]],$U$3:$V$100,2,0)</f>
        <v>Group BB</v>
      </c>
      <c r="N169" t="str">
        <f>RIGHT(Table1__5[[#This Row],[Calendar_month]],2)</f>
        <v>06</v>
      </c>
      <c r="O169" t="str">
        <f>LEFT(Table1__5[[#This Row],[Calendar_month]],4)</f>
        <v>2025</v>
      </c>
      <c r="P169" t="str">
        <f>_xlfn.TEXTBEFORE(Table1__5[[#This Row],[Distributor_Name]],"-")</f>
        <v>HMcc</v>
      </c>
    </row>
    <row r="170" spans="1:16" x14ac:dyDescent="0.75">
      <c r="A170" t="s">
        <v>11</v>
      </c>
      <c r="B170" t="s">
        <v>46</v>
      </c>
      <c r="C170" t="s">
        <v>5389</v>
      </c>
      <c r="D170">
        <v>202506</v>
      </c>
      <c r="E170" t="s">
        <v>7662</v>
      </c>
      <c r="F170" t="s">
        <v>5396</v>
      </c>
      <c r="G170">
        <v>14518</v>
      </c>
      <c r="H170">
        <v>14040</v>
      </c>
      <c r="I170">
        <v>17188</v>
      </c>
      <c r="J170">
        <v>1.18390962942554</v>
      </c>
      <c r="K170">
        <v>-2670</v>
      </c>
      <c r="L170" t="str">
        <f>VLOOKUP(Table1__5[[#This Row],[ShortCode]],$U$3:$W$100,3,0)</f>
        <v>Tiger Regular</v>
      </c>
      <c r="M170" t="str">
        <f>VLOOKUP(Table1__5[[#This Row],[ShortCode]],$U$3:$V$100,2,0)</f>
        <v>Group BB</v>
      </c>
      <c r="N170" t="str">
        <f>RIGHT(Table1__5[[#This Row],[Calendar_month]],2)</f>
        <v>06</v>
      </c>
      <c r="O170" t="str">
        <f>LEFT(Table1__5[[#This Row],[Calendar_month]],4)</f>
        <v>2025</v>
      </c>
      <c r="P170" t="str">
        <f>_xlfn.TEXTBEFORE(Table1__5[[#This Row],[Distributor_Name]],"-")</f>
        <v>HMcc</v>
      </c>
    </row>
    <row r="171" spans="1:16" x14ac:dyDescent="0.75">
      <c r="A171" t="s">
        <v>11</v>
      </c>
      <c r="B171" t="s">
        <v>46</v>
      </c>
      <c r="C171" t="s">
        <v>5389</v>
      </c>
      <c r="D171">
        <v>202506</v>
      </c>
      <c r="E171" t="s">
        <v>7662</v>
      </c>
      <c r="F171" t="s">
        <v>5408</v>
      </c>
      <c r="G171">
        <v>457</v>
      </c>
      <c r="H171">
        <v>140</v>
      </c>
      <c r="I171">
        <v>170</v>
      </c>
      <c r="J171">
        <v>0.37199124726477001</v>
      </c>
      <c r="K171">
        <v>287</v>
      </c>
      <c r="L171" t="str">
        <f>VLOOKUP(Table1__5[[#This Row],[ShortCode]],$U$3:$W$100,3,0)</f>
        <v>Tiger Regular</v>
      </c>
      <c r="M171" t="str">
        <f>VLOOKUP(Table1__5[[#This Row],[ShortCode]],$U$3:$V$100,2,0)</f>
        <v>Group BB</v>
      </c>
      <c r="N171" t="str">
        <f>RIGHT(Table1__5[[#This Row],[Calendar_month]],2)</f>
        <v>06</v>
      </c>
      <c r="O171" t="str">
        <f>LEFT(Table1__5[[#This Row],[Calendar_month]],4)</f>
        <v>2025</v>
      </c>
      <c r="P171" t="str">
        <f>_xlfn.TEXTBEFORE(Table1__5[[#This Row],[Distributor_Name]],"-")</f>
        <v>HMcc</v>
      </c>
    </row>
    <row r="172" spans="1:16" x14ac:dyDescent="0.75">
      <c r="A172" t="s">
        <v>11</v>
      </c>
      <c r="B172" t="s">
        <v>46</v>
      </c>
      <c r="C172" t="s">
        <v>5389</v>
      </c>
      <c r="D172">
        <v>202506</v>
      </c>
      <c r="E172" t="s">
        <v>7662</v>
      </c>
      <c r="F172" t="s">
        <v>7671</v>
      </c>
      <c r="G172">
        <v>0</v>
      </c>
      <c r="H172">
        <v>0</v>
      </c>
      <c r="I172">
        <v>0</v>
      </c>
      <c r="J172">
        <v>0</v>
      </c>
      <c r="K172">
        <v>0</v>
      </c>
      <c r="L172" t="str">
        <f>VLOOKUP(Table1__5[[#This Row],[ShortCode]],$U$3:$W$100,3,0)</f>
        <v>Other</v>
      </c>
      <c r="M172" t="str">
        <f>VLOOKUP(Table1__5[[#This Row],[ShortCode]],$U$3:$V$100,2,0)</f>
        <v>Group BB</v>
      </c>
      <c r="N172" t="str">
        <f>RIGHT(Table1__5[[#This Row],[Calendar_month]],2)</f>
        <v>06</v>
      </c>
      <c r="O172" t="str">
        <f>LEFT(Table1__5[[#This Row],[Calendar_month]],4)</f>
        <v>2025</v>
      </c>
      <c r="P172" t="str">
        <f>_xlfn.TEXTBEFORE(Table1__5[[#This Row],[Distributor_Name]],"-")</f>
        <v>HMcc</v>
      </c>
    </row>
    <row r="173" spans="1:16" x14ac:dyDescent="0.75">
      <c r="A173" t="s">
        <v>11</v>
      </c>
      <c r="B173" t="s">
        <v>46</v>
      </c>
      <c r="C173" t="s">
        <v>5389</v>
      </c>
      <c r="D173">
        <v>202506</v>
      </c>
      <c r="E173" t="s">
        <v>7662</v>
      </c>
      <c r="F173" t="s">
        <v>5417</v>
      </c>
      <c r="G173">
        <v>156</v>
      </c>
      <c r="H173">
        <v>140</v>
      </c>
      <c r="I173">
        <v>139</v>
      </c>
      <c r="J173">
        <v>0.89102564102564097</v>
      </c>
      <c r="K173">
        <v>17</v>
      </c>
      <c r="L173" t="str">
        <f>VLOOKUP(Table1__5[[#This Row],[ShortCode]],$U$3:$W$100,3,0)</f>
        <v>Tiger Crystal</v>
      </c>
      <c r="M173" t="str">
        <f>VLOOKUP(Table1__5[[#This Row],[ShortCode]],$U$3:$V$100,2,0)</f>
        <v>Group AA</v>
      </c>
      <c r="N173" t="str">
        <f>RIGHT(Table1__5[[#This Row],[Calendar_month]],2)</f>
        <v>06</v>
      </c>
      <c r="O173" t="str">
        <f>LEFT(Table1__5[[#This Row],[Calendar_month]],4)</f>
        <v>2025</v>
      </c>
      <c r="P173" t="str">
        <f>_xlfn.TEXTBEFORE(Table1__5[[#This Row],[Distributor_Name]],"-")</f>
        <v>HMcc</v>
      </c>
    </row>
    <row r="174" spans="1:16" x14ac:dyDescent="0.75">
      <c r="A174" t="s">
        <v>11</v>
      </c>
      <c r="B174" t="s">
        <v>46</v>
      </c>
      <c r="C174" t="s">
        <v>5389</v>
      </c>
      <c r="D174">
        <v>202506</v>
      </c>
      <c r="E174" t="s">
        <v>7662</v>
      </c>
      <c r="F174" t="s">
        <v>5403</v>
      </c>
      <c r="G174">
        <v>6710</v>
      </c>
      <c r="H174">
        <v>7425</v>
      </c>
      <c r="I174">
        <v>4610</v>
      </c>
      <c r="J174">
        <v>0.68703427719821197</v>
      </c>
      <c r="K174">
        <v>2100</v>
      </c>
      <c r="L174" t="str">
        <f>VLOOKUP(Table1__5[[#This Row],[ShortCode]],$U$3:$W$100,3,0)</f>
        <v>Tiger Crystal</v>
      </c>
      <c r="M174" t="str">
        <f>VLOOKUP(Table1__5[[#This Row],[ShortCode]],$U$3:$V$100,2,0)</f>
        <v>Group AA</v>
      </c>
      <c r="N174" t="str">
        <f>RIGHT(Table1__5[[#This Row],[Calendar_month]],2)</f>
        <v>06</v>
      </c>
      <c r="O174" t="str">
        <f>LEFT(Table1__5[[#This Row],[Calendar_month]],4)</f>
        <v>2025</v>
      </c>
      <c r="P174" t="str">
        <f>_xlfn.TEXTBEFORE(Table1__5[[#This Row],[Distributor_Name]],"-")</f>
        <v>HMcc</v>
      </c>
    </row>
    <row r="175" spans="1:16" x14ac:dyDescent="0.75">
      <c r="A175" t="s">
        <v>11</v>
      </c>
      <c r="B175" t="s">
        <v>46</v>
      </c>
      <c r="C175" t="s">
        <v>5389</v>
      </c>
      <c r="D175">
        <v>202506</v>
      </c>
      <c r="E175" t="s">
        <v>7662</v>
      </c>
      <c r="F175" t="s">
        <v>5404</v>
      </c>
      <c r="G175">
        <v>2449</v>
      </c>
      <c r="H175">
        <v>3835</v>
      </c>
      <c r="I175">
        <v>1994</v>
      </c>
      <c r="J175">
        <v>0.81420988158431995</v>
      </c>
      <c r="K175">
        <v>455</v>
      </c>
      <c r="L175" t="str">
        <f>VLOOKUP(Table1__5[[#This Row],[ShortCode]],$U$3:$W$100,3,0)</f>
        <v>Tiger Crystal</v>
      </c>
      <c r="M175" t="str">
        <f>VLOOKUP(Table1__5[[#This Row],[ShortCode]],$U$3:$V$100,2,0)</f>
        <v>Group AA</v>
      </c>
      <c r="N175" t="str">
        <f>RIGHT(Table1__5[[#This Row],[Calendar_month]],2)</f>
        <v>06</v>
      </c>
      <c r="O175" t="str">
        <f>LEFT(Table1__5[[#This Row],[Calendar_month]],4)</f>
        <v>2025</v>
      </c>
      <c r="P175" t="str">
        <f>_xlfn.TEXTBEFORE(Table1__5[[#This Row],[Distributor_Name]],"-")</f>
        <v>HMcc</v>
      </c>
    </row>
    <row r="176" spans="1:16" x14ac:dyDescent="0.75">
      <c r="A176" t="s">
        <v>11</v>
      </c>
      <c r="B176" t="s">
        <v>46</v>
      </c>
      <c r="C176" t="s">
        <v>5389</v>
      </c>
      <c r="D176">
        <v>202506</v>
      </c>
      <c r="E176" t="s">
        <v>7673</v>
      </c>
      <c r="F176" t="s">
        <v>5436</v>
      </c>
      <c r="G176">
        <v>0</v>
      </c>
      <c r="H176">
        <v>0</v>
      </c>
      <c r="I176">
        <v>0</v>
      </c>
      <c r="J176">
        <v>0</v>
      </c>
      <c r="K176">
        <v>0</v>
      </c>
      <c r="L176" t="str">
        <f>VLOOKUP(Table1__5[[#This Row],[ShortCode]],$U$3:$W$100,3,0)</f>
        <v>Bivina</v>
      </c>
      <c r="M176" t="str">
        <f>VLOOKUP(Table1__5[[#This Row],[ShortCode]],$U$3:$V$100,2,0)</f>
        <v>Group BB</v>
      </c>
      <c r="N176" t="str">
        <f>RIGHT(Table1__5[[#This Row],[Calendar_month]],2)</f>
        <v>06</v>
      </c>
      <c r="O176" t="str">
        <f>LEFT(Table1__5[[#This Row],[Calendar_month]],4)</f>
        <v>2025</v>
      </c>
      <c r="P176" t="str">
        <f>_xlfn.TEXTBEFORE(Table1__5[[#This Row],[Distributor_Name]],"-")</f>
        <v>HMcc</v>
      </c>
    </row>
    <row r="177" spans="1:16" x14ac:dyDescent="0.75">
      <c r="A177" t="s">
        <v>11</v>
      </c>
      <c r="B177" t="s">
        <v>46</v>
      </c>
      <c r="C177" t="s">
        <v>5389</v>
      </c>
      <c r="D177">
        <v>202506</v>
      </c>
      <c r="E177" t="s">
        <v>7673</v>
      </c>
      <c r="F177" t="s">
        <v>7674</v>
      </c>
      <c r="G177">
        <v>0</v>
      </c>
      <c r="H177">
        <v>0</v>
      </c>
      <c r="I177">
        <v>0</v>
      </c>
      <c r="J177">
        <v>0</v>
      </c>
      <c r="K177">
        <v>0</v>
      </c>
      <c r="L177" t="str">
        <f>VLOOKUP(Table1__5[[#This Row],[ShortCode]],$U$3:$W$100,3,0)</f>
        <v>Bia Việt</v>
      </c>
      <c r="M177" t="str">
        <f>VLOOKUP(Table1__5[[#This Row],[ShortCode]],$U$3:$V$100,2,0)</f>
        <v>Group BB</v>
      </c>
      <c r="N177" t="str">
        <f>RIGHT(Table1__5[[#This Row],[Calendar_month]],2)</f>
        <v>06</v>
      </c>
      <c r="O177" t="str">
        <f>LEFT(Table1__5[[#This Row],[Calendar_month]],4)</f>
        <v>2025</v>
      </c>
      <c r="P177" t="str">
        <f>_xlfn.TEXTBEFORE(Table1__5[[#This Row],[Distributor_Name]],"-")</f>
        <v>HMcc</v>
      </c>
    </row>
    <row r="178" spans="1:16" x14ac:dyDescent="0.75">
      <c r="A178" t="s">
        <v>11</v>
      </c>
      <c r="B178" t="s">
        <v>46</v>
      </c>
      <c r="C178" t="s">
        <v>5389</v>
      </c>
      <c r="D178">
        <v>202506</v>
      </c>
      <c r="E178" t="s">
        <v>7673</v>
      </c>
      <c r="F178" t="s">
        <v>5400</v>
      </c>
      <c r="G178">
        <v>12070</v>
      </c>
      <c r="H178">
        <v>9680</v>
      </c>
      <c r="I178">
        <v>12312</v>
      </c>
      <c r="J178">
        <v>1.02004971002486</v>
      </c>
      <c r="K178">
        <v>-242.00000000000199</v>
      </c>
      <c r="L178" t="str">
        <f>VLOOKUP(Table1__5[[#This Row],[ShortCode]],$U$3:$W$100,3,0)</f>
        <v>Bia Việt</v>
      </c>
      <c r="M178" t="str">
        <f>VLOOKUP(Table1__5[[#This Row],[ShortCode]],$U$3:$V$100,2,0)</f>
        <v>Group BB</v>
      </c>
      <c r="N178" t="str">
        <f>RIGHT(Table1__5[[#This Row],[Calendar_month]],2)</f>
        <v>06</v>
      </c>
      <c r="O178" t="str">
        <f>LEFT(Table1__5[[#This Row],[Calendar_month]],4)</f>
        <v>2025</v>
      </c>
      <c r="P178" t="str">
        <f>_xlfn.TEXTBEFORE(Table1__5[[#This Row],[Distributor_Name]],"-")</f>
        <v>HMcc</v>
      </c>
    </row>
    <row r="179" spans="1:16" x14ac:dyDescent="0.75">
      <c r="A179" t="s">
        <v>11</v>
      </c>
      <c r="B179" t="s">
        <v>46</v>
      </c>
      <c r="C179" t="s">
        <v>5389</v>
      </c>
      <c r="D179">
        <v>202506</v>
      </c>
      <c r="E179" t="s">
        <v>7673</v>
      </c>
      <c r="F179" t="s">
        <v>5411</v>
      </c>
      <c r="G179">
        <v>4637</v>
      </c>
      <c r="H179">
        <v>5420</v>
      </c>
      <c r="I179">
        <v>4682</v>
      </c>
      <c r="J179">
        <v>1.00970455035583</v>
      </c>
      <c r="K179">
        <v>-45</v>
      </c>
      <c r="L179" t="str">
        <f>VLOOKUP(Table1__5[[#This Row],[ShortCode]],$U$3:$W$100,3,0)</f>
        <v>Bia Việt</v>
      </c>
      <c r="M179" t="str">
        <f>VLOOKUP(Table1__5[[#This Row],[ShortCode]],$U$3:$V$100,2,0)</f>
        <v>Group BB</v>
      </c>
      <c r="N179" t="str">
        <f>RIGHT(Table1__5[[#This Row],[Calendar_month]],2)</f>
        <v>06</v>
      </c>
      <c r="O179" t="str">
        <f>LEFT(Table1__5[[#This Row],[Calendar_month]],4)</f>
        <v>2025</v>
      </c>
      <c r="P179" t="str">
        <f>_xlfn.TEXTBEFORE(Table1__5[[#This Row],[Distributor_Name]],"-")</f>
        <v>HMcc</v>
      </c>
    </row>
    <row r="180" spans="1:16" x14ac:dyDescent="0.75">
      <c r="A180" t="s">
        <v>11</v>
      </c>
      <c r="B180" t="s">
        <v>46</v>
      </c>
      <c r="C180" t="s">
        <v>5389</v>
      </c>
      <c r="D180">
        <v>202506</v>
      </c>
      <c r="E180" t="s">
        <v>7673</v>
      </c>
      <c r="F180" t="s">
        <v>7675</v>
      </c>
      <c r="G180">
        <v>0</v>
      </c>
      <c r="H180">
        <v>0</v>
      </c>
      <c r="I180">
        <v>0</v>
      </c>
      <c r="J180">
        <v>0</v>
      </c>
      <c r="K180">
        <v>0</v>
      </c>
      <c r="L180" t="str">
        <f>VLOOKUP(Table1__5[[#This Row],[ShortCode]],$U$3:$W$100,3,0)</f>
        <v>Larue</v>
      </c>
      <c r="M180" t="str">
        <f>VLOOKUP(Table1__5[[#This Row],[ShortCode]],$U$3:$V$100,2,0)</f>
        <v>Group BB</v>
      </c>
      <c r="N180" t="str">
        <f>RIGHT(Table1__5[[#This Row],[Calendar_month]],2)</f>
        <v>06</v>
      </c>
      <c r="O180" t="str">
        <f>LEFT(Table1__5[[#This Row],[Calendar_month]],4)</f>
        <v>2025</v>
      </c>
      <c r="P180" t="str">
        <f>_xlfn.TEXTBEFORE(Table1__5[[#This Row],[Distributor_Name]],"-")</f>
        <v>HMcc</v>
      </c>
    </row>
    <row r="181" spans="1:16" x14ac:dyDescent="0.75">
      <c r="A181" t="s">
        <v>11</v>
      </c>
      <c r="B181" t="s">
        <v>46</v>
      </c>
      <c r="C181" t="s">
        <v>5389</v>
      </c>
      <c r="D181">
        <v>202506</v>
      </c>
      <c r="E181" t="s">
        <v>7673</v>
      </c>
      <c r="F181" t="s">
        <v>7676</v>
      </c>
      <c r="G181">
        <v>0</v>
      </c>
      <c r="H181">
        <v>0</v>
      </c>
      <c r="I181">
        <v>0</v>
      </c>
      <c r="J181">
        <v>0</v>
      </c>
      <c r="K181">
        <v>0</v>
      </c>
      <c r="L181" t="str">
        <f>VLOOKUP(Table1__5[[#This Row],[ShortCode]],$U$3:$W$100,3,0)</f>
        <v>Larue</v>
      </c>
      <c r="M181" t="str">
        <f>VLOOKUP(Table1__5[[#This Row],[ShortCode]],$U$3:$V$100,2,0)</f>
        <v>Group BB</v>
      </c>
      <c r="N181" t="str">
        <f>RIGHT(Table1__5[[#This Row],[Calendar_month]],2)</f>
        <v>06</v>
      </c>
      <c r="O181" t="str">
        <f>LEFT(Table1__5[[#This Row],[Calendar_month]],4)</f>
        <v>2025</v>
      </c>
      <c r="P181" t="str">
        <f>_xlfn.TEXTBEFORE(Table1__5[[#This Row],[Distributor_Name]],"-")</f>
        <v>HMcc</v>
      </c>
    </row>
    <row r="182" spans="1:16" x14ac:dyDescent="0.75">
      <c r="A182" t="s">
        <v>11</v>
      </c>
      <c r="B182" t="s">
        <v>46</v>
      </c>
      <c r="C182" t="s">
        <v>5389</v>
      </c>
      <c r="D182">
        <v>202506</v>
      </c>
      <c r="E182" t="s">
        <v>7673</v>
      </c>
      <c r="F182" t="s">
        <v>7677</v>
      </c>
      <c r="G182">
        <v>0</v>
      </c>
      <c r="H182">
        <v>0</v>
      </c>
      <c r="I182">
        <v>0</v>
      </c>
      <c r="J182">
        <v>0</v>
      </c>
      <c r="K182">
        <v>0</v>
      </c>
      <c r="L182" t="str">
        <f>VLOOKUP(Table1__5[[#This Row],[ShortCode]],$U$3:$W$100,3,0)</f>
        <v>Larue</v>
      </c>
      <c r="M182" t="str">
        <f>VLOOKUP(Table1__5[[#This Row],[ShortCode]],$U$3:$V$100,2,0)</f>
        <v>Group BB</v>
      </c>
      <c r="N182" t="str">
        <f>RIGHT(Table1__5[[#This Row],[Calendar_month]],2)</f>
        <v>06</v>
      </c>
      <c r="O182" t="str">
        <f>LEFT(Table1__5[[#This Row],[Calendar_month]],4)</f>
        <v>2025</v>
      </c>
      <c r="P182" t="str">
        <f>_xlfn.TEXTBEFORE(Table1__5[[#This Row],[Distributor_Name]],"-")</f>
        <v>HMcc</v>
      </c>
    </row>
    <row r="183" spans="1:16" x14ac:dyDescent="0.75">
      <c r="A183" t="s">
        <v>11</v>
      </c>
      <c r="B183" t="s">
        <v>46</v>
      </c>
      <c r="C183" t="s">
        <v>5389</v>
      </c>
      <c r="D183">
        <v>202507</v>
      </c>
      <c r="E183" t="s">
        <v>7662</v>
      </c>
      <c r="F183" t="s">
        <v>7663</v>
      </c>
      <c r="G183">
        <v>0</v>
      </c>
      <c r="H183">
        <v>0</v>
      </c>
      <c r="I183">
        <v>0</v>
      </c>
      <c r="J183">
        <v>0</v>
      </c>
      <c r="K183">
        <v>0</v>
      </c>
      <c r="L183" t="str">
        <f>VLOOKUP(Table1__5[[#This Row],[ShortCode]],$U$3:$W$100,3,0)</f>
        <v>Other</v>
      </c>
      <c r="M183" t="str">
        <f>VLOOKUP(Table1__5[[#This Row],[ShortCode]],$U$3:$V$100,2,0)</f>
        <v>Group BB</v>
      </c>
      <c r="N183" t="str">
        <f>RIGHT(Table1__5[[#This Row],[Calendar_month]],2)</f>
        <v>07</v>
      </c>
      <c r="O183" t="str">
        <f>LEFT(Table1__5[[#This Row],[Calendar_month]],4)</f>
        <v>2025</v>
      </c>
      <c r="P183" t="str">
        <f>_xlfn.TEXTBEFORE(Table1__5[[#This Row],[Distributor_Name]],"-")</f>
        <v>HMcc</v>
      </c>
    </row>
    <row r="184" spans="1:16" x14ac:dyDescent="0.75">
      <c r="A184" t="s">
        <v>11</v>
      </c>
      <c r="B184" t="s">
        <v>46</v>
      </c>
      <c r="C184" t="s">
        <v>5389</v>
      </c>
      <c r="D184">
        <v>202507</v>
      </c>
      <c r="E184" t="s">
        <v>7662</v>
      </c>
      <c r="F184" t="s">
        <v>5438</v>
      </c>
      <c r="G184">
        <v>0</v>
      </c>
      <c r="H184">
        <v>0</v>
      </c>
      <c r="I184">
        <v>0</v>
      </c>
      <c r="J184">
        <v>0</v>
      </c>
      <c r="K184">
        <v>0</v>
      </c>
      <c r="L184" t="str">
        <f>VLOOKUP(Table1__5[[#This Row],[ShortCode]],$U$3:$W$100,3,0)</f>
        <v>Other</v>
      </c>
      <c r="M184" t="str">
        <f>VLOOKUP(Table1__5[[#This Row],[ShortCode]],$U$3:$V$100,2,0)</f>
        <v>Group BB</v>
      </c>
      <c r="N184" t="str">
        <f>RIGHT(Table1__5[[#This Row],[Calendar_month]],2)</f>
        <v>07</v>
      </c>
      <c r="O184" t="str">
        <f>LEFT(Table1__5[[#This Row],[Calendar_month]],4)</f>
        <v>2025</v>
      </c>
      <c r="P184" t="str">
        <f>_xlfn.TEXTBEFORE(Table1__5[[#This Row],[Distributor_Name]],"-")</f>
        <v>HMcc</v>
      </c>
    </row>
    <row r="185" spans="1:16" x14ac:dyDescent="0.75">
      <c r="A185" t="s">
        <v>11</v>
      </c>
      <c r="B185" t="s">
        <v>46</v>
      </c>
      <c r="C185" t="s">
        <v>5389</v>
      </c>
      <c r="D185">
        <v>202507</v>
      </c>
      <c r="E185" t="s">
        <v>7662</v>
      </c>
      <c r="F185" t="s">
        <v>7664</v>
      </c>
      <c r="G185">
        <v>0</v>
      </c>
      <c r="H185">
        <v>0</v>
      </c>
      <c r="I185">
        <v>0</v>
      </c>
      <c r="J185">
        <v>0</v>
      </c>
      <c r="K185">
        <v>0</v>
      </c>
      <c r="L185" t="str">
        <f>VLOOKUP(Table1__5[[#This Row],[ShortCode]],$U$3:$W$100,3,0)</f>
        <v>Other</v>
      </c>
      <c r="M185" t="str">
        <f>VLOOKUP(Table1__5[[#This Row],[ShortCode]],$U$3:$V$100,2,0)</f>
        <v>Group BB</v>
      </c>
      <c r="N185" t="str">
        <f>RIGHT(Table1__5[[#This Row],[Calendar_month]],2)</f>
        <v>07</v>
      </c>
      <c r="O185" t="str">
        <f>LEFT(Table1__5[[#This Row],[Calendar_month]],4)</f>
        <v>2025</v>
      </c>
      <c r="P185" t="str">
        <f>_xlfn.TEXTBEFORE(Table1__5[[#This Row],[Distributor_Name]],"-")</f>
        <v>HMcc</v>
      </c>
    </row>
    <row r="186" spans="1:16" x14ac:dyDescent="0.75">
      <c r="A186" t="s">
        <v>11</v>
      </c>
      <c r="B186" t="s">
        <v>46</v>
      </c>
      <c r="C186" t="s">
        <v>5389</v>
      </c>
      <c r="D186">
        <v>202507</v>
      </c>
      <c r="E186" t="s">
        <v>7662</v>
      </c>
      <c r="F186" t="s">
        <v>5426</v>
      </c>
      <c r="G186">
        <v>2</v>
      </c>
      <c r="H186">
        <v>10</v>
      </c>
      <c r="I186">
        <v>10</v>
      </c>
      <c r="J186">
        <v>5</v>
      </c>
      <c r="K186">
        <v>-8</v>
      </c>
      <c r="L186" t="str">
        <f>VLOOKUP(Table1__5[[#This Row],[ShortCode]],$U$3:$W$100,3,0)</f>
        <v>Heineken Original</v>
      </c>
      <c r="M186" t="str">
        <f>VLOOKUP(Table1__5[[#This Row],[ShortCode]],$U$3:$V$100,2,0)</f>
        <v>Group BB</v>
      </c>
      <c r="N186" t="str">
        <f>RIGHT(Table1__5[[#This Row],[Calendar_month]],2)</f>
        <v>07</v>
      </c>
      <c r="O186" t="str">
        <f>LEFT(Table1__5[[#This Row],[Calendar_month]],4)</f>
        <v>2025</v>
      </c>
      <c r="P186" t="str">
        <f>_xlfn.TEXTBEFORE(Table1__5[[#This Row],[Distributor_Name]],"-")</f>
        <v>HMcc</v>
      </c>
    </row>
    <row r="187" spans="1:16" x14ac:dyDescent="0.75">
      <c r="A187" t="s">
        <v>11</v>
      </c>
      <c r="B187" t="s">
        <v>46</v>
      </c>
      <c r="C187" t="s">
        <v>5389</v>
      </c>
      <c r="D187">
        <v>202507</v>
      </c>
      <c r="E187" t="s">
        <v>7662</v>
      </c>
      <c r="F187" t="s">
        <v>5434</v>
      </c>
      <c r="G187">
        <v>32</v>
      </c>
      <c r="H187">
        <v>78</v>
      </c>
      <c r="I187">
        <v>74</v>
      </c>
      <c r="J187">
        <v>2.3125</v>
      </c>
      <c r="K187">
        <v>-42</v>
      </c>
      <c r="L187" t="str">
        <f>VLOOKUP(Table1__5[[#This Row],[ShortCode]],$U$3:$W$100,3,0)</f>
        <v>Heineken Original</v>
      </c>
      <c r="M187" t="str">
        <f>VLOOKUP(Table1__5[[#This Row],[ShortCode]],$U$3:$V$100,2,0)</f>
        <v>Group BB</v>
      </c>
      <c r="N187" t="str">
        <f>RIGHT(Table1__5[[#This Row],[Calendar_month]],2)</f>
        <v>07</v>
      </c>
      <c r="O187" t="str">
        <f>LEFT(Table1__5[[#This Row],[Calendar_month]],4)</f>
        <v>2025</v>
      </c>
      <c r="P187" t="str">
        <f>_xlfn.TEXTBEFORE(Table1__5[[#This Row],[Distributor_Name]],"-")</f>
        <v>HMcc</v>
      </c>
    </row>
    <row r="188" spans="1:16" x14ac:dyDescent="0.75">
      <c r="A188" t="s">
        <v>11</v>
      </c>
      <c r="B188" t="s">
        <v>46</v>
      </c>
      <c r="C188" t="s">
        <v>5389</v>
      </c>
      <c r="D188">
        <v>202507</v>
      </c>
      <c r="E188" t="s">
        <v>7662</v>
      </c>
      <c r="F188" t="s">
        <v>5393</v>
      </c>
      <c r="G188">
        <v>60729</v>
      </c>
      <c r="H188">
        <v>59476</v>
      </c>
      <c r="I188">
        <v>65773</v>
      </c>
      <c r="J188">
        <v>1.0830575178250901</v>
      </c>
      <c r="K188">
        <v>-5044</v>
      </c>
      <c r="L188" t="str">
        <f>VLOOKUP(Table1__5[[#This Row],[ShortCode]],$U$3:$W$100,3,0)</f>
        <v>Heineken Silver</v>
      </c>
      <c r="M188" t="str">
        <f>VLOOKUP(Table1__5[[#This Row],[ShortCode]],$U$3:$V$100,2,0)</f>
        <v>Group AA</v>
      </c>
      <c r="N188" t="str">
        <f>RIGHT(Table1__5[[#This Row],[Calendar_month]],2)</f>
        <v>07</v>
      </c>
      <c r="O188" t="str">
        <f>LEFT(Table1__5[[#This Row],[Calendar_month]],4)</f>
        <v>2025</v>
      </c>
      <c r="P188" t="str">
        <f>_xlfn.TEXTBEFORE(Table1__5[[#This Row],[Distributor_Name]],"-")</f>
        <v>HMcc</v>
      </c>
    </row>
    <row r="189" spans="1:16" x14ac:dyDescent="0.75">
      <c r="A189" t="s">
        <v>11</v>
      </c>
      <c r="B189" t="s">
        <v>46</v>
      </c>
      <c r="C189" t="s">
        <v>5389</v>
      </c>
      <c r="D189">
        <v>202507</v>
      </c>
      <c r="E189" t="s">
        <v>7662</v>
      </c>
      <c r="F189" t="s">
        <v>5418</v>
      </c>
      <c r="G189">
        <v>10</v>
      </c>
      <c r="H189">
        <v>0</v>
      </c>
      <c r="I189">
        <v>0</v>
      </c>
      <c r="J189">
        <v>0</v>
      </c>
      <c r="K189">
        <v>10</v>
      </c>
      <c r="L189" t="str">
        <f>VLOOKUP(Table1__5[[#This Row],[ShortCode]],$U$3:$W$100,3,0)</f>
        <v>Heineken Silver</v>
      </c>
      <c r="M189" t="str">
        <f>VLOOKUP(Table1__5[[#This Row],[ShortCode]],$U$3:$V$100,2,0)</f>
        <v>Group AA</v>
      </c>
      <c r="N189" t="str">
        <f>RIGHT(Table1__5[[#This Row],[Calendar_month]],2)</f>
        <v>07</v>
      </c>
      <c r="O189" t="str">
        <f>LEFT(Table1__5[[#This Row],[Calendar_month]],4)</f>
        <v>2025</v>
      </c>
      <c r="P189" t="str">
        <f>_xlfn.TEXTBEFORE(Table1__5[[#This Row],[Distributor_Name]],"-")</f>
        <v>HMcc</v>
      </c>
    </row>
    <row r="190" spans="1:16" x14ac:dyDescent="0.75">
      <c r="A190" t="s">
        <v>11</v>
      </c>
      <c r="B190" t="s">
        <v>46</v>
      </c>
      <c r="C190" t="s">
        <v>5389</v>
      </c>
      <c r="D190">
        <v>202507</v>
      </c>
      <c r="E190" t="s">
        <v>7662</v>
      </c>
      <c r="F190" t="s">
        <v>5401</v>
      </c>
      <c r="G190">
        <v>2831</v>
      </c>
      <c r="H190">
        <v>3744</v>
      </c>
      <c r="I190">
        <v>2401</v>
      </c>
      <c r="J190">
        <v>0.84811020840692297</v>
      </c>
      <c r="K190">
        <v>430</v>
      </c>
      <c r="L190" t="str">
        <f>VLOOKUP(Table1__5[[#This Row],[ShortCode]],$U$3:$W$100,3,0)</f>
        <v>Heineken Silver</v>
      </c>
      <c r="M190" t="str">
        <f>VLOOKUP(Table1__5[[#This Row],[ShortCode]],$U$3:$V$100,2,0)</f>
        <v>Group AA</v>
      </c>
      <c r="N190" t="str">
        <f>RIGHT(Table1__5[[#This Row],[Calendar_month]],2)</f>
        <v>07</v>
      </c>
      <c r="O190" t="str">
        <f>LEFT(Table1__5[[#This Row],[Calendar_month]],4)</f>
        <v>2025</v>
      </c>
      <c r="P190" t="str">
        <f>_xlfn.TEXTBEFORE(Table1__5[[#This Row],[Distributor_Name]],"-")</f>
        <v>HMcc</v>
      </c>
    </row>
    <row r="191" spans="1:16" x14ac:dyDescent="0.75">
      <c r="A191" t="s">
        <v>11</v>
      </c>
      <c r="B191" t="s">
        <v>46</v>
      </c>
      <c r="C191" t="s">
        <v>5389</v>
      </c>
      <c r="D191">
        <v>202507</v>
      </c>
      <c r="E191" t="s">
        <v>7662</v>
      </c>
      <c r="F191" t="s">
        <v>5424</v>
      </c>
      <c r="G191">
        <v>2</v>
      </c>
      <c r="H191">
        <v>0</v>
      </c>
      <c r="I191">
        <v>0</v>
      </c>
      <c r="J191">
        <v>0</v>
      </c>
      <c r="K191">
        <v>2</v>
      </c>
      <c r="L191" t="str">
        <f>VLOOKUP(Table1__5[[#This Row],[ShortCode]],$U$3:$W$100,3,0)</f>
        <v>Other</v>
      </c>
      <c r="M191" t="str">
        <f>VLOOKUP(Table1__5[[#This Row],[ShortCode]],$U$3:$V$100,2,0)</f>
        <v>Group BB</v>
      </c>
      <c r="N191" t="str">
        <f>RIGHT(Table1__5[[#This Row],[Calendar_month]],2)</f>
        <v>07</v>
      </c>
      <c r="O191" t="str">
        <f>LEFT(Table1__5[[#This Row],[Calendar_month]],4)</f>
        <v>2025</v>
      </c>
      <c r="P191" t="str">
        <f>_xlfn.TEXTBEFORE(Table1__5[[#This Row],[Distributor_Name]],"-")</f>
        <v>HMcc</v>
      </c>
    </row>
    <row r="192" spans="1:16" x14ac:dyDescent="0.75">
      <c r="A192" t="s">
        <v>11</v>
      </c>
      <c r="B192" t="s">
        <v>46</v>
      </c>
      <c r="C192" t="s">
        <v>5389</v>
      </c>
      <c r="D192">
        <v>202507</v>
      </c>
      <c r="E192" t="s">
        <v>7662</v>
      </c>
      <c r="F192" t="s">
        <v>5430</v>
      </c>
      <c r="G192">
        <v>36</v>
      </c>
      <c r="H192">
        <v>26</v>
      </c>
      <c r="I192">
        <v>12</v>
      </c>
      <c r="J192">
        <v>0.33333333333333298</v>
      </c>
      <c r="K192">
        <v>24</v>
      </c>
      <c r="L192" t="str">
        <f>VLOOKUP(Table1__5[[#This Row],[ShortCode]],$U$3:$W$100,3,0)</f>
        <v>Other</v>
      </c>
      <c r="M192" t="str">
        <f>VLOOKUP(Table1__5[[#This Row],[ShortCode]],$U$3:$V$100,2,0)</f>
        <v>Group BB</v>
      </c>
      <c r="N192" t="str">
        <f>RIGHT(Table1__5[[#This Row],[Calendar_month]],2)</f>
        <v>07</v>
      </c>
      <c r="O192" t="str">
        <f>LEFT(Table1__5[[#This Row],[Calendar_month]],4)</f>
        <v>2025</v>
      </c>
      <c r="P192" t="str">
        <f>_xlfn.TEXTBEFORE(Table1__5[[#This Row],[Distributor_Name]],"-")</f>
        <v>HMcc</v>
      </c>
    </row>
    <row r="193" spans="1:16" x14ac:dyDescent="0.75">
      <c r="A193" t="s">
        <v>11</v>
      </c>
      <c r="B193" t="s">
        <v>46</v>
      </c>
      <c r="C193" t="s">
        <v>5389</v>
      </c>
      <c r="D193">
        <v>202507</v>
      </c>
      <c r="E193" t="s">
        <v>7662</v>
      </c>
      <c r="F193" t="s">
        <v>5405</v>
      </c>
      <c r="G193">
        <v>6519</v>
      </c>
      <c r="H193">
        <v>7982</v>
      </c>
      <c r="I193">
        <v>8234</v>
      </c>
      <c r="J193">
        <v>1.2630771590734799</v>
      </c>
      <c r="K193">
        <v>-1715</v>
      </c>
      <c r="L193" t="str">
        <f>VLOOKUP(Table1__5[[#This Row],[ShortCode]],$U$3:$W$100,3,0)</f>
        <v>Tiger Regular</v>
      </c>
      <c r="M193" t="str">
        <f>VLOOKUP(Table1__5[[#This Row],[ShortCode]],$U$3:$V$100,2,0)</f>
        <v>Group BB</v>
      </c>
      <c r="N193" t="str">
        <f>RIGHT(Table1__5[[#This Row],[Calendar_month]],2)</f>
        <v>07</v>
      </c>
      <c r="O193" t="str">
        <f>LEFT(Table1__5[[#This Row],[Calendar_month]],4)</f>
        <v>2025</v>
      </c>
      <c r="P193" t="str">
        <f>_xlfn.TEXTBEFORE(Table1__5[[#This Row],[Distributor_Name]],"-")</f>
        <v>HMcc</v>
      </c>
    </row>
    <row r="194" spans="1:16" x14ac:dyDescent="0.75">
      <c r="A194" t="s">
        <v>11</v>
      </c>
      <c r="B194" t="s">
        <v>46</v>
      </c>
      <c r="C194" t="s">
        <v>5389</v>
      </c>
      <c r="D194">
        <v>202507</v>
      </c>
      <c r="E194" t="s">
        <v>7662</v>
      </c>
      <c r="F194" t="s">
        <v>5396</v>
      </c>
      <c r="G194">
        <v>17752</v>
      </c>
      <c r="H194">
        <v>16536</v>
      </c>
      <c r="I194">
        <v>19555</v>
      </c>
      <c r="J194">
        <v>1.1015660207300599</v>
      </c>
      <c r="K194">
        <v>-1803</v>
      </c>
      <c r="L194" t="str">
        <f>VLOOKUP(Table1__5[[#This Row],[ShortCode]],$U$3:$W$100,3,0)</f>
        <v>Tiger Regular</v>
      </c>
      <c r="M194" t="str">
        <f>VLOOKUP(Table1__5[[#This Row],[ShortCode]],$U$3:$V$100,2,0)</f>
        <v>Group BB</v>
      </c>
      <c r="N194" t="str">
        <f>RIGHT(Table1__5[[#This Row],[Calendar_month]],2)</f>
        <v>07</v>
      </c>
      <c r="O194" t="str">
        <f>LEFT(Table1__5[[#This Row],[Calendar_month]],4)</f>
        <v>2025</v>
      </c>
      <c r="P194" t="str">
        <f>_xlfn.TEXTBEFORE(Table1__5[[#This Row],[Distributor_Name]],"-")</f>
        <v>HMcc</v>
      </c>
    </row>
    <row r="195" spans="1:16" x14ac:dyDescent="0.75">
      <c r="A195" t="s">
        <v>11</v>
      </c>
      <c r="B195" t="s">
        <v>46</v>
      </c>
      <c r="C195" t="s">
        <v>5389</v>
      </c>
      <c r="D195">
        <v>202507</v>
      </c>
      <c r="E195" t="s">
        <v>7662</v>
      </c>
      <c r="F195" t="s">
        <v>5408</v>
      </c>
      <c r="G195">
        <v>545</v>
      </c>
      <c r="H195">
        <v>210</v>
      </c>
      <c r="I195">
        <v>118</v>
      </c>
      <c r="J195">
        <v>0.21651376146789</v>
      </c>
      <c r="K195">
        <v>427</v>
      </c>
      <c r="L195" t="str">
        <f>VLOOKUP(Table1__5[[#This Row],[ShortCode]],$U$3:$W$100,3,0)</f>
        <v>Tiger Regular</v>
      </c>
      <c r="M195" t="str">
        <f>VLOOKUP(Table1__5[[#This Row],[ShortCode]],$U$3:$V$100,2,0)</f>
        <v>Group BB</v>
      </c>
      <c r="N195" t="str">
        <f>RIGHT(Table1__5[[#This Row],[Calendar_month]],2)</f>
        <v>07</v>
      </c>
      <c r="O195" t="str">
        <f>LEFT(Table1__5[[#This Row],[Calendar_month]],4)</f>
        <v>2025</v>
      </c>
      <c r="P195" t="str">
        <f>_xlfn.TEXTBEFORE(Table1__5[[#This Row],[Distributor_Name]],"-")</f>
        <v>HMcc</v>
      </c>
    </row>
    <row r="196" spans="1:16" x14ac:dyDescent="0.75">
      <c r="A196" t="s">
        <v>11</v>
      </c>
      <c r="B196" t="s">
        <v>46</v>
      </c>
      <c r="C196" t="s">
        <v>5389</v>
      </c>
      <c r="D196">
        <v>202507</v>
      </c>
      <c r="E196" t="s">
        <v>7662</v>
      </c>
      <c r="F196" t="s">
        <v>7671</v>
      </c>
      <c r="G196">
        <v>0</v>
      </c>
      <c r="H196">
        <v>0</v>
      </c>
      <c r="I196">
        <v>0</v>
      </c>
      <c r="J196">
        <v>0</v>
      </c>
      <c r="K196">
        <v>0</v>
      </c>
      <c r="L196" t="str">
        <f>VLOOKUP(Table1__5[[#This Row],[ShortCode]],$U$3:$W$100,3,0)</f>
        <v>Other</v>
      </c>
      <c r="M196" t="str">
        <f>VLOOKUP(Table1__5[[#This Row],[ShortCode]],$U$3:$V$100,2,0)</f>
        <v>Group BB</v>
      </c>
      <c r="N196" t="str">
        <f>RIGHT(Table1__5[[#This Row],[Calendar_month]],2)</f>
        <v>07</v>
      </c>
      <c r="O196" t="str">
        <f>LEFT(Table1__5[[#This Row],[Calendar_month]],4)</f>
        <v>2025</v>
      </c>
      <c r="P196" t="str">
        <f>_xlfn.TEXTBEFORE(Table1__5[[#This Row],[Distributor_Name]],"-")</f>
        <v>HMcc</v>
      </c>
    </row>
    <row r="197" spans="1:16" x14ac:dyDescent="0.75">
      <c r="A197" t="s">
        <v>11</v>
      </c>
      <c r="B197" t="s">
        <v>46</v>
      </c>
      <c r="C197" t="s">
        <v>5389</v>
      </c>
      <c r="D197">
        <v>202507</v>
      </c>
      <c r="E197" t="s">
        <v>7662</v>
      </c>
      <c r="F197" t="s">
        <v>5417</v>
      </c>
      <c r="G197">
        <v>188</v>
      </c>
      <c r="H197">
        <v>140</v>
      </c>
      <c r="I197">
        <v>84</v>
      </c>
      <c r="J197">
        <v>0.44680851063829802</v>
      </c>
      <c r="K197">
        <v>104</v>
      </c>
      <c r="L197" t="str">
        <f>VLOOKUP(Table1__5[[#This Row],[ShortCode]],$U$3:$W$100,3,0)</f>
        <v>Tiger Crystal</v>
      </c>
      <c r="M197" t="str">
        <f>VLOOKUP(Table1__5[[#This Row],[ShortCode]],$U$3:$V$100,2,0)</f>
        <v>Group AA</v>
      </c>
      <c r="N197" t="str">
        <f>RIGHT(Table1__5[[#This Row],[Calendar_month]],2)</f>
        <v>07</v>
      </c>
      <c r="O197" t="str">
        <f>LEFT(Table1__5[[#This Row],[Calendar_month]],4)</f>
        <v>2025</v>
      </c>
      <c r="P197" t="str">
        <f>_xlfn.TEXTBEFORE(Table1__5[[#This Row],[Distributor_Name]],"-")</f>
        <v>HMcc</v>
      </c>
    </row>
    <row r="198" spans="1:16" x14ac:dyDescent="0.75">
      <c r="A198" t="s">
        <v>11</v>
      </c>
      <c r="B198" t="s">
        <v>46</v>
      </c>
      <c r="C198" t="s">
        <v>5389</v>
      </c>
      <c r="D198">
        <v>202507</v>
      </c>
      <c r="E198" t="s">
        <v>7662</v>
      </c>
      <c r="F198" t="s">
        <v>5403</v>
      </c>
      <c r="G198">
        <v>4219</v>
      </c>
      <c r="H198">
        <v>6460</v>
      </c>
      <c r="I198">
        <v>7213</v>
      </c>
      <c r="J198">
        <v>1.7096468357430701</v>
      </c>
      <c r="K198">
        <v>-2994</v>
      </c>
      <c r="L198" t="str">
        <f>VLOOKUP(Table1__5[[#This Row],[ShortCode]],$U$3:$W$100,3,0)</f>
        <v>Tiger Crystal</v>
      </c>
      <c r="M198" t="str">
        <f>VLOOKUP(Table1__5[[#This Row],[ShortCode]],$U$3:$V$100,2,0)</f>
        <v>Group AA</v>
      </c>
      <c r="N198" t="str">
        <f>RIGHT(Table1__5[[#This Row],[Calendar_month]],2)</f>
        <v>07</v>
      </c>
      <c r="O198" t="str">
        <f>LEFT(Table1__5[[#This Row],[Calendar_month]],4)</f>
        <v>2025</v>
      </c>
      <c r="P198" t="str">
        <f>_xlfn.TEXTBEFORE(Table1__5[[#This Row],[Distributor_Name]],"-")</f>
        <v>HMcc</v>
      </c>
    </row>
    <row r="199" spans="1:16" x14ac:dyDescent="0.75">
      <c r="A199" t="s">
        <v>11</v>
      </c>
      <c r="B199" t="s">
        <v>46</v>
      </c>
      <c r="C199" t="s">
        <v>5389</v>
      </c>
      <c r="D199">
        <v>202507</v>
      </c>
      <c r="E199" t="s">
        <v>7662</v>
      </c>
      <c r="F199" t="s">
        <v>5404</v>
      </c>
      <c r="G199">
        <v>3138</v>
      </c>
      <c r="H199">
        <v>2470</v>
      </c>
      <c r="I199">
        <v>2136</v>
      </c>
      <c r="J199">
        <v>0.68068833652007599</v>
      </c>
      <c r="K199">
        <v>1002</v>
      </c>
      <c r="L199" t="str">
        <f>VLOOKUP(Table1__5[[#This Row],[ShortCode]],$U$3:$W$100,3,0)</f>
        <v>Tiger Crystal</v>
      </c>
      <c r="M199" t="str">
        <f>VLOOKUP(Table1__5[[#This Row],[ShortCode]],$U$3:$V$100,2,0)</f>
        <v>Group AA</v>
      </c>
      <c r="N199" t="str">
        <f>RIGHT(Table1__5[[#This Row],[Calendar_month]],2)</f>
        <v>07</v>
      </c>
      <c r="O199" t="str">
        <f>LEFT(Table1__5[[#This Row],[Calendar_month]],4)</f>
        <v>2025</v>
      </c>
      <c r="P199" t="str">
        <f>_xlfn.TEXTBEFORE(Table1__5[[#This Row],[Distributor_Name]],"-")</f>
        <v>HMcc</v>
      </c>
    </row>
    <row r="200" spans="1:16" x14ac:dyDescent="0.75">
      <c r="A200" t="s">
        <v>11</v>
      </c>
      <c r="B200" t="s">
        <v>46</v>
      </c>
      <c r="C200" t="s">
        <v>5389</v>
      </c>
      <c r="D200">
        <v>202507</v>
      </c>
      <c r="E200" t="s">
        <v>7673</v>
      </c>
      <c r="F200" t="s">
        <v>5436</v>
      </c>
      <c r="G200">
        <v>0</v>
      </c>
      <c r="H200">
        <v>0</v>
      </c>
      <c r="I200">
        <v>0</v>
      </c>
      <c r="J200">
        <v>0</v>
      </c>
      <c r="K200">
        <v>0</v>
      </c>
      <c r="L200" t="str">
        <f>VLOOKUP(Table1__5[[#This Row],[ShortCode]],$U$3:$W$100,3,0)</f>
        <v>Bivina</v>
      </c>
      <c r="M200" t="str">
        <f>VLOOKUP(Table1__5[[#This Row],[ShortCode]],$U$3:$V$100,2,0)</f>
        <v>Group BB</v>
      </c>
      <c r="N200" t="str">
        <f>RIGHT(Table1__5[[#This Row],[Calendar_month]],2)</f>
        <v>07</v>
      </c>
      <c r="O200" t="str">
        <f>LEFT(Table1__5[[#This Row],[Calendar_month]],4)</f>
        <v>2025</v>
      </c>
      <c r="P200" t="str">
        <f>_xlfn.TEXTBEFORE(Table1__5[[#This Row],[Distributor_Name]],"-")</f>
        <v>HMcc</v>
      </c>
    </row>
    <row r="201" spans="1:16" x14ac:dyDescent="0.75">
      <c r="A201" t="s">
        <v>11</v>
      </c>
      <c r="B201" t="s">
        <v>46</v>
      </c>
      <c r="C201" t="s">
        <v>5389</v>
      </c>
      <c r="D201">
        <v>202507</v>
      </c>
      <c r="E201" t="s">
        <v>7673</v>
      </c>
      <c r="F201" t="s">
        <v>7674</v>
      </c>
      <c r="G201">
        <v>0</v>
      </c>
      <c r="H201">
        <v>0</v>
      </c>
      <c r="I201">
        <v>0</v>
      </c>
      <c r="J201">
        <v>0</v>
      </c>
      <c r="K201">
        <v>0</v>
      </c>
      <c r="L201" t="str">
        <f>VLOOKUP(Table1__5[[#This Row],[ShortCode]],$U$3:$W$100,3,0)</f>
        <v>Bia Việt</v>
      </c>
      <c r="M201" t="str">
        <f>VLOOKUP(Table1__5[[#This Row],[ShortCode]],$U$3:$V$100,2,0)</f>
        <v>Group BB</v>
      </c>
      <c r="N201" t="str">
        <f>RIGHT(Table1__5[[#This Row],[Calendar_month]],2)</f>
        <v>07</v>
      </c>
      <c r="O201" t="str">
        <f>LEFT(Table1__5[[#This Row],[Calendar_month]],4)</f>
        <v>2025</v>
      </c>
      <c r="P201" t="str">
        <f>_xlfn.TEXTBEFORE(Table1__5[[#This Row],[Distributor_Name]],"-")</f>
        <v>HMcc</v>
      </c>
    </row>
    <row r="202" spans="1:16" x14ac:dyDescent="0.75">
      <c r="A202" t="s">
        <v>11</v>
      </c>
      <c r="B202" t="s">
        <v>46</v>
      </c>
      <c r="C202" t="s">
        <v>5389</v>
      </c>
      <c r="D202">
        <v>202507</v>
      </c>
      <c r="E202" t="s">
        <v>7673</v>
      </c>
      <c r="F202" t="s">
        <v>5400</v>
      </c>
      <c r="G202">
        <v>5309</v>
      </c>
      <c r="H202">
        <v>4710</v>
      </c>
      <c r="I202">
        <v>5387</v>
      </c>
      <c r="J202">
        <v>1.0146920323978199</v>
      </c>
      <c r="K202">
        <v>-78</v>
      </c>
      <c r="L202" t="str">
        <f>VLOOKUP(Table1__5[[#This Row],[ShortCode]],$U$3:$W$100,3,0)</f>
        <v>Bia Việt</v>
      </c>
      <c r="M202" t="str">
        <f>VLOOKUP(Table1__5[[#This Row],[ShortCode]],$U$3:$V$100,2,0)</f>
        <v>Group BB</v>
      </c>
      <c r="N202" t="str">
        <f>RIGHT(Table1__5[[#This Row],[Calendar_month]],2)</f>
        <v>07</v>
      </c>
      <c r="O202" t="str">
        <f>LEFT(Table1__5[[#This Row],[Calendar_month]],4)</f>
        <v>2025</v>
      </c>
      <c r="P202" t="str">
        <f>_xlfn.TEXTBEFORE(Table1__5[[#This Row],[Distributor_Name]],"-")</f>
        <v>HMcc</v>
      </c>
    </row>
    <row r="203" spans="1:16" x14ac:dyDescent="0.75">
      <c r="A203" t="s">
        <v>11</v>
      </c>
      <c r="B203" t="s">
        <v>46</v>
      </c>
      <c r="C203" t="s">
        <v>5389</v>
      </c>
      <c r="D203">
        <v>202507</v>
      </c>
      <c r="E203" t="s">
        <v>7673</v>
      </c>
      <c r="F203" t="s">
        <v>5411</v>
      </c>
      <c r="G203">
        <v>4901</v>
      </c>
      <c r="H203">
        <v>4247</v>
      </c>
      <c r="I203">
        <v>5045</v>
      </c>
      <c r="J203">
        <v>1.02938175882473</v>
      </c>
      <c r="K203">
        <v>-144</v>
      </c>
      <c r="L203" t="str">
        <f>VLOOKUP(Table1__5[[#This Row],[ShortCode]],$U$3:$W$100,3,0)</f>
        <v>Bia Việt</v>
      </c>
      <c r="M203" t="str">
        <f>VLOOKUP(Table1__5[[#This Row],[ShortCode]],$U$3:$V$100,2,0)</f>
        <v>Group BB</v>
      </c>
      <c r="N203" t="str">
        <f>RIGHT(Table1__5[[#This Row],[Calendar_month]],2)</f>
        <v>07</v>
      </c>
      <c r="O203" t="str">
        <f>LEFT(Table1__5[[#This Row],[Calendar_month]],4)</f>
        <v>2025</v>
      </c>
      <c r="P203" t="str">
        <f>_xlfn.TEXTBEFORE(Table1__5[[#This Row],[Distributor_Name]],"-")</f>
        <v>HMcc</v>
      </c>
    </row>
    <row r="204" spans="1:16" x14ac:dyDescent="0.75">
      <c r="A204" t="s">
        <v>11</v>
      </c>
      <c r="B204" t="s">
        <v>46</v>
      </c>
      <c r="C204" t="s">
        <v>5389</v>
      </c>
      <c r="D204">
        <v>202507</v>
      </c>
      <c r="E204" t="s">
        <v>7673</v>
      </c>
      <c r="F204" t="s">
        <v>7675</v>
      </c>
      <c r="G204">
        <v>0</v>
      </c>
      <c r="H204">
        <v>0</v>
      </c>
      <c r="I204">
        <v>0</v>
      </c>
      <c r="J204">
        <v>0</v>
      </c>
      <c r="K204">
        <v>0</v>
      </c>
      <c r="L204" t="str">
        <f>VLOOKUP(Table1__5[[#This Row],[ShortCode]],$U$3:$W$100,3,0)</f>
        <v>Larue</v>
      </c>
      <c r="M204" t="str">
        <f>VLOOKUP(Table1__5[[#This Row],[ShortCode]],$U$3:$V$100,2,0)</f>
        <v>Group BB</v>
      </c>
      <c r="N204" t="str">
        <f>RIGHT(Table1__5[[#This Row],[Calendar_month]],2)</f>
        <v>07</v>
      </c>
      <c r="O204" t="str">
        <f>LEFT(Table1__5[[#This Row],[Calendar_month]],4)</f>
        <v>2025</v>
      </c>
      <c r="P204" t="str">
        <f>_xlfn.TEXTBEFORE(Table1__5[[#This Row],[Distributor_Name]],"-")</f>
        <v>HMcc</v>
      </c>
    </row>
    <row r="205" spans="1:16" x14ac:dyDescent="0.75">
      <c r="A205" t="s">
        <v>11</v>
      </c>
      <c r="B205" t="s">
        <v>46</v>
      </c>
      <c r="C205" t="s">
        <v>5389</v>
      </c>
      <c r="D205">
        <v>202507</v>
      </c>
      <c r="E205" t="s">
        <v>7673</v>
      </c>
      <c r="F205" t="s">
        <v>7676</v>
      </c>
      <c r="G205">
        <v>0</v>
      </c>
      <c r="H205">
        <v>0</v>
      </c>
      <c r="I205">
        <v>0</v>
      </c>
      <c r="J205">
        <v>0</v>
      </c>
      <c r="K205">
        <v>0</v>
      </c>
      <c r="L205" t="str">
        <f>VLOOKUP(Table1__5[[#This Row],[ShortCode]],$U$3:$W$100,3,0)</f>
        <v>Larue</v>
      </c>
      <c r="M205" t="str">
        <f>VLOOKUP(Table1__5[[#This Row],[ShortCode]],$U$3:$V$100,2,0)</f>
        <v>Group BB</v>
      </c>
      <c r="N205" t="str">
        <f>RIGHT(Table1__5[[#This Row],[Calendar_month]],2)</f>
        <v>07</v>
      </c>
      <c r="O205" t="str">
        <f>LEFT(Table1__5[[#This Row],[Calendar_month]],4)</f>
        <v>2025</v>
      </c>
      <c r="P205" t="str">
        <f>_xlfn.TEXTBEFORE(Table1__5[[#This Row],[Distributor_Name]],"-")</f>
        <v>HMcc</v>
      </c>
    </row>
    <row r="206" spans="1:16" x14ac:dyDescent="0.75">
      <c r="A206" t="s">
        <v>11</v>
      </c>
      <c r="B206" t="s">
        <v>46</v>
      </c>
      <c r="C206" t="s">
        <v>5389</v>
      </c>
      <c r="D206">
        <v>202507</v>
      </c>
      <c r="E206" t="s">
        <v>7673</v>
      </c>
      <c r="F206" t="s">
        <v>7677</v>
      </c>
      <c r="G206">
        <v>0</v>
      </c>
      <c r="H206">
        <v>0</v>
      </c>
      <c r="I206">
        <v>0</v>
      </c>
      <c r="J206">
        <v>0</v>
      </c>
      <c r="K206">
        <v>0</v>
      </c>
      <c r="L206" t="str">
        <f>VLOOKUP(Table1__5[[#This Row],[ShortCode]],$U$3:$W$100,3,0)</f>
        <v>Larue</v>
      </c>
      <c r="M206" t="str">
        <f>VLOOKUP(Table1__5[[#This Row],[ShortCode]],$U$3:$V$100,2,0)</f>
        <v>Group BB</v>
      </c>
      <c r="N206" t="str">
        <f>RIGHT(Table1__5[[#This Row],[Calendar_month]],2)</f>
        <v>07</v>
      </c>
      <c r="O206" t="str">
        <f>LEFT(Table1__5[[#This Row],[Calendar_month]],4)</f>
        <v>2025</v>
      </c>
      <c r="P206" t="str">
        <f>_xlfn.TEXTBEFORE(Table1__5[[#This Row],[Distributor_Name]],"-")</f>
        <v>HMcc</v>
      </c>
    </row>
    <row r="207" spans="1:16" x14ac:dyDescent="0.75">
      <c r="A207" t="s">
        <v>11</v>
      </c>
      <c r="B207" t="s">
        <v>46</v>
      </c>
      <c r="C207" t="s">
        <v>5389</v>
      </c>
      <c r="D207">
        <v>202508</v>
      </c>
      <c r="E207" t="s">
        <v>7662</v>
      </c>
      <c r="F207" t="s">
        <v>7664</v>
      </c>
      <c r="G207">
        <v>0</v>
      </c>
      <c r="H207">
        <v>0</v>
      </c>
      <c r="I207">
        <v>0</v>
      </c>
      <c r="J207">
        <v>0</v>
      </c>
      <c r="K207">
        <v>0</v>
      </c>
      <c r="L207" t="str">
        <f>VLOOKUP(Table1__5[[#This Row],[ShortCode]],$U$3:$W$100,3,0)</f>
        <v>Other</v>
      </c>
      <c r="M207" t="str">
        <f>VLOOKUP(Table1__5[[#This Row],[ShortCode]],$U$3:$V$100,2,0)</f>
        <v>Group BB</v>
      </c>
      <c r="N207" t="str">
        <f>RIGHT(Table1__5[[#This Row],[Calendar_month]],2)</f>
        <v>08</v>
      </c>
      <c r="O207" t="str">
        <f>LEFT(Table1__5[[#This Row],[Calendar_month]],4)</f>
        <v>2025</v>
      </c>
      <c r="P207" t="str">
        <f>_xlfn.TEXTBEFORE(Table1__5[[#This Row],[Distributor_Name]],"-")</f>
        <v>HMcc</v>
      </c>
    </row>
    <row r="208" spans="1:16" x14ac:dyDescent="0.75">
      <c r="A208" t="s">
        <v>11</v>
      </c>
      <c r="B208" t="s">
        <v>46</v>
      </c>
      <c r="C208" t="s">
        <v>5389</v>
      </c>
      <c r="D208">
        <v>202508</v>
      </c>
      <c r="E208" t="s">
        <v>7662</v>
      </c>
      <c r="F208" t="s">
        <v>5426</v>
      </c>
      <c r="G208">
        <v>3</v>
      </c>
      <c r="H208">
        <v>10</v>
      </c>
      <c r="I208">
        <v>10</v>
      </c>
      <c r="J208">
        <v>3.3333333333333299</v>
      </c>
      <c r="K208">
        <v>-7</v>
      </c>
      <c r="L208" t="str">
        <f>VLOOKUP(Table1__5[[#This Row],[ShortCode]],$U$3:$W$100,3,0)</f>
        <v>Heineken Original</v>
      </c>
      <c r="M208" t="str">
        <f>VLOOKUP(Table1__5[[#This Row],[ShortCode]],$U$3:$V$100,2,0)</f>
        <v>Group BB</v>
      </c>
      <c r="N208" t="str">
        <f>RIGHT(Table1__5[[#This Row],[Calendar_month]],2)</f>
        <v>08</v>
      </c>
      <c r="O208" t="str">
        <f>LEFT(Table1__5[[#This Row],[Calendar_month]],4)</f>
        <v>2025</v>
      </c>
      <c r="P208" t="str">
        <f>_xlfn.TEXTBEFORE(Table1__5[[#This Row],[Distributor_Name]],"-")</f>
        <v>HMcc</v>
      </c>
    </row>
    <row r="209" spans="1:16" x14ac:dyDescent="0.75">
      <c r="A209" t="s">
        <v>11</v>
      </c>
      <c r="B209" t="s">
        <v>46</v>
      </c>
      <c r="C209" t="s">
        <v>5389</v>
      </c>
      <c r="D209">
        <v>202508</v>
      </c>
      <c r="E209" t="s">
        <v>7662</v>
      </c>
      <c r="F209" t="s">
        <v>5434</v>
      </c>
      <c r="G209">
        <v>34</v>
      </c>
      <c r="H209">
        <v>91</v>
      </c>
      <c r="I209">
        <v>64</v>
      </c>
      <c r="J209">
        <v>1.8823529411764699</v>
      </c>
      <c r="K209">
        <v>-30</v>
      </c>
      <c r="L209" t="str">
        <f>VLOOKUP(Table1__5[[#This Row],[ShortCode]],$U$3:$W$100,3,0)</f>
        <v>Heineken Original</v>
      </c>
      <c r="M209" t="str">
        <f>VLOOKUP(Table1__5[[#This Row],[ShortCode]],$U$3:$V$100,2,0)</f>
        <v>Group BB</v>
      </c>
      <c r="N209" t="str">
        <f>RIGHT(Table1__5[[#This Row],[Calendar_month]],2)</f>
        <v>08</v>
      </c>
      <c r="O209" t="str">
        <f>LEFT(Table1__5[[#This Row],[Calendar_month]],4)</f>
        <v>2025</v>
      </c>
      <c r="P209" t="str">
        <f>_xlfn.TEXTBEFORE(Table1__5[[#This Row],[Distributor_Name]],"-")</f>
        <v>HMcc</v>
      </c>
    </row>
    <row r="210" spans="1:16" x14ac:dyDescent="0.75">
      <c r="A210" t="s">
        <v>11</v>
      </c>
      <c r="B210" t="s">
        <v>46</v>
      </c>
      <c r="C210" t="s">
        <v>5389</v>
      </c>
      <c r="D210">
        <v>202508</v>
      </c>
      <c r="E210" t="s">
        <v>7662</v>
      </c>
      <c r="F210" t="s">
        <v>5393</v>
      </c>
      <c r="G210">
        <v>61013</v>
      </c>
      <c r="H210">
        <v>66979</v>
      </c>
      <c r="I210">
        <v>62369</v>
      </c>
      <c r="J210">
        <v>1.02222477176995</v>
      </c>
      <c r="K210">
        <v>-1356</v>
      </c>
      <c r="L210" t="str">
        <f>VLOOKUP(Table1__5[[#This Row],[ShortCode]],$U$3:$W$100,3,0)</f>
        <v>Heineken Silver</v>
      </c>
      <c r="M210" t="str">
        <f>VLOOKUP(Table1__5[[#This Row],[ShortCode]],$U$3:$V$100,2,0)</f>
        <v>Group AA</v>
      </c>
      <c r="N210" t="str">
        <f>RIGHT(Table1__5[[#This Row],[Calendar_month]],2)</f>
        <v>08</v>
      </c>
      <c r="O210" t="str">
        <f>LEFT(Table1__5[[#This Row],[Calendar_month]],4)</f>
        <v>2025</v>
      </c>
      <c r="P210" t="str">
        <f>_xlfn.TEXTBEFORE(Table1__5[[#This Row],[Distributor_Name]],"-")</f>
        <v>HMcc</v>
      </c>
    </row>
    <row r="211" spans="1:16" x14ac:dyDescent="0.75">
      <c r="A211" t="s">
        <v>11</v>
      </c>
      <c r="B211" t="s">
        <v>46</v>
      </c>
      <c r="C211" t="s">
        <v>5389</v>
      </c>
      <c r="D211">
        <v>202508</v>
      </c>
      <c r="E211" t="s">
        <v>7662</v>
      </c>
      <c r="F211" t="s">
        <v>5401</v>
      </c>
      <c r="G211">
        <v>2370</v>
      </c>
      <c r="H211">
        <v>2379</v>
      </c>
      <c r="I211">
        <v>3048</v>
      </c>
      <c r="J211">
        <v>1.2860759493670899</v>
      </c>
      <c r="K211">
        <v>-678</v>
      </c>
      <c r="L211" t="str">
        <f>VLOOKUP(Table1__5[[#This Row],[ShortCode]],$U$3:$W$100,3,0)</f>
        <v>Heineken Silver</v>
      </c>
      <c r="M211" t="str">
        <f>VLOOKUP(Table1__5[[#This Row],[ShortCode]],$U$3:$V$100,2,0)</f>
        <v>Group AA</v>
      </c>
      <c r="N211" t="str">
        <f>RIGHT(Table1__5[[#This Row],[Calendar_month]],2)</f>
        <v>08</v>
      </c>
      <c r="O211" t="str">
        <f>LEFT(Table1__5[[#This Row],[Calendar_month]],4)</f>
        <v>2025</v>
      </c>
      <c r="P211" t="str">
        <f>_xlfn.TEXTBEFORE(Table1__5[[#This Row],[Distributor_Name]],"-")</f>
        <v>HMcc</v>
      </c>
    </row>
    <row r="212" spans="1:16" x14ac:dyDescent="0.75">
      <c r="A212" t="s">
        <v>11</v>
      </c>
      <c r="B212" t="s">
        <v>46</v>
      </c>
      <c r="C212" t="s">
        <v>5389</v>
      </c>
      <c r="D212">
        <v>202508</v>
      </c>
      <c r="E212" t="s">
        <v>7662</v>
      </c>
      <c r="F212" t="s">
        <v>5424</v>
      </c>
      <c r="G212">
        <v>2</v>
      </c>
      <c r="H212">
        <v>0</v>
      </c>
      <c r="I212">
        <v>0</v>
      </c>
      <c r="J212">
        <v>0</v>
      </c>
      <c r="K212">
        <v>2</v>
      </c>
      <c r="L212" t="str">
        <f>VLOOKUP(Table1__5[[#This Row],[ShortCode]],$U$3:$W$100,3,0)</f>
        <v>Other</v>
      </c>
      <c r="M212" t="str">
        <f>VLOOKUP(Table1__5[[#This Row],[ShortCode]],$U$3:$V$100,2,0)</f>
        <v>Group BB</v>
      </c>
      <c r="N212" t="str">
        <f>RIGHT(Table1__5[[#This Row],[Calendar_month]],2)</f>
        <v>08</v>
      </c>
      <c r="O212" t="str">
        <f>LEFT(Table1__5[[#This Row],[Calendar_month]],4)</f>
        <v>2025</v>
      </c>
      <c r="P212" t="str">
        <f>_xlfn.TEXTBEFORE(Table1__5[[#This Row],[Distributor_Name]],"-")</f>
        <v>HMcc</v>
      </c>
    </row>
    <row r="213" spans="1:16" x14ac:dyDescent="0.75">
      <c r="A213" t="s">
        <v>11</v>
      </c>
      <c r="B213" t="s">
        <v>46</v>
      </c>
      <c r="C213" t="s">
        <v>5389</v>
      </c>
      <c r="D213">
        <v>202508</v>
      </c>
      <c r="E213" t="s">
        <v>7662</v>
      </c>
      <c r="F213" t="s">
        <v>5430</v>
      </c>
      <c r="G213">
        <v>36</v>
      </c>
      <c r="H213">
        <v>13</v>
      </c>
      <c r="I213">
        <v>25</v>
      </c>
      <c r="J213">
        <v>0.69444444444444398</v>
      </c>
      <c r="K213">
        <v>11</v>
      </c>
      <c r="L213" t="str">
        <f>VLOOKUP(Table1__5[[#This Row],[ShortCode]],$U$3:$W$100,3,0)</f>
        <v>Other</v>
      </c>
      <c r="M213" t="str">
        <f>VLOOKUP(Table1__5[[#This Row],[ShortCode]],$U$3:$V$100,2,0)</f>
        <v>Group BB</v>
      </c>
      <c r="N213" t="str">
        <f>RIGHT(Table1__5[[#This Row],[Calendar_month]],2)</f>
        <v>08</v>
      </c>
      <c r="O213" t="str">
        <f>LEFT(Table1__5[[#This Row],[Calendar_month]],4)</f>
        <v>2025</v>
      </c>
      <c r="P213" t="str">
        <f>_xlfn.TEXTBEFORE(Table1__5[[#This Row],[Distributor_Name]],"-")</f>
        <v>HMcc</v>
      </c>
    </row>
    <row r="214" spans="1:16" x14ac:dyDescent="0.75">
      <c r="A214" t="s">
        <v>11</v>
      </c>
      <c r="B214" t="s">
        <v>46</v>
      </c>
      <c r="C214" t="s">
        <v>5389</v>
      </c>
      <c r="D214">
        <v>202508</v>
      </c>
      <c r="E214" t="s">
        <v>7662</v>
      </c>
      <c r="F214" t="s">
        <v>5405</v>
      </c>
      <c r="G214">
        <v>6881</v>
      </c>
      <c r="H214">
        <v>4875</v>
      </c>
      <c r="I214">
        <v>7123</v>
      </c>
      <c r="J214">
        <v>1.0351693067868</v>
      </c>
      <c r="K214">
        <v>-242</v>
      </c>
      <c r="L214" t="str">
        <f>VLOOKUP(Table1__5[[#This Row],[ShortCode]],$U$3:$W$100,3,0)</f>
        <v>Tiger Regular</v>
      </c>
      <c r="M214" t="str">
        <f>VLOOKUP(Table1__5[[#This Row],[ShortCode]],$U$3:$V$100,2,0)</f>
        <v>Group BB</v>
      </c>
      <c r="N214" t="str">
        <f>RIGHT(Table1__5[[#This Row],[Calendar_month]],2)</f>
        <v>08</v>
      </c>
      <c r="O214" t="str">
        <f>LEFT(Table1__5[[#This Row],[Calendar_month]],4)</f>
        <v>2025</v>
      </c>
      <c r="P214" t="str">
        <f>_xlfn.TEXTBEFORE(Table1__5[[#This Row],[Distributor_Name]],"-")</f>
        <v>HMcc</v>
      </c>
    </row>
    <row r="215" spans="1:16" x14ac:dyDescent="0.75">
      <c r="A215" t="s">
        <v>11</v>
      </c>
      <c r="B215" t="s">
        <v>46</v>
      </c>
      <c r="C215" t="s">
        <v>5389</v>
      </c>
      <c r="D215">
        <v>202508</v>
      </c>
      <c r="E215" t="s">
        <v>7662</v>
      </c>
      <c r="F215" t="s">
        <v>5396</v>
      </c>
      <c r="G215">
        <v>18012</v>
      </c>
      <c r="H215">
        <v>18317</v>
      </c>
      <c r="I215">
        <v>17760</v>
      </c>
      <c r="J215">
        <v>0.98600932711525602</v>
      </c>
      <c r="K215">
        <v>252</v>
      </c>
      <c r="L215" t="str">
        <f>VLOOKUP(Table1__5[[#This Row],[ShortCode]],$U$3:$W$100,3,0)</f>
        <v>Tiger Regular</v>
      </c>
      <c r="M215" t="str">
        <f>VLOOKUP(Table1__5[[#This Row],[ShortCode]],$U$3:$V$100,2,0)</f>
        <v>Group BB</v>
      </c>
      <c r="N215" t="str">
        <f>RIGHT(Table1__5[[#This Row],[Calendar_month]],2)</f>
        <v>08</v>
      </c>
      <c r="O215" t="str">
        <f>LEFT(Table1__5[[#This Row],[Calendar_month]],4)</f>
        <v>2025</v>
      </c>
      <c r="P215" t="str">
        <f>_xlfn.TEXTBEFORE(Table1__5[[#This Row],[Distributor_Name]],"-")</f>
        <v>HMcc</v>
      </c>
    </row>
    <row r="216" spans="1:16" x14ac:dyDescent="0.75">
      <c r="A216" t="s">
        <v>11</v>
      </c>
      <c r="B216" t="s">
        <v>46</v>
      </c>
      <c r="C216" t="s">
        <v>5389</v>
      </c>
      <c r="D216">
        <v>202508</v>
      </c>
      <c r="E216" t="s">
        <v>7662</v>
      </c>
      <c r="F216" t="s">
        <v>5408</v>
      </c>
      <c r="G216">
        <v>297</v>
      </c>
      <c r="H216">
        <v>0</v>
      </c>
      <c r="I216">
        <v>107</v>
      </c>
      <c r="J216">
        <v>0.36026936026936002</v>
      </c>
      <c r="K216">
        <v>190</v>
      </c>
      <c r="L216" t="str">
        <f>VLOOKUP(Table1__5[[#This Row],[ShortCode]],$U$3:$W$100,3,0)</f>
        <v>Tiger Regular</v>
      </c>
      <c r="M216" t="str">
        <f>VLOOKUP(Table1__5[[#This Row],[ShortCode]],$U$3:$V$100,2,0)</f>
        <v>Group BB</v>
      </c>
      <c r="N216" t="str">
        <f>RIGHT(Table1__5[[#This Row],[Calendar_month]],2)</f>
        <v>08</v>
      </c>
      <c r="O216" t="str">
        <f>LEFT(Table1__5[[#This Row],[Calendar_month]],4)</f>
        <v>2025</v>
      </c>
      <c r="P216" t="str">
        <f>_xlfn.TEXTBEFORE(Table1__5[[#This Row],[Distributor_Name]],"-")</f>
        <v>HMcc</v>
      </c>
    </row>
    <row r="217" spans="1:16" x14ac:dyDescent="0.75">
      <c r="A217" t="s">
        <v>11</v>
      </c>
      <c r="B217" t="s">
        <v>46</v>
      </c>
      <c r="C217" t="s">
        <v>5389</v>
      </c>
      <c r="D217">
        <v>202508</v>
      </c>
      <c r="E217" t="s">
        <v>7662</v>
      </c>
      <c r="F217" t="s">
        <v>5417</v>
      </c>
      <c r="G217">
        <v>130</v>
      </c>
      <c r="H217">
        <v>0</v>
      </c>
      <c r="I217">
        <v>68</v>
      </c>
      <c r="J217">
        <v>0.52307692307692299</v>
      </c>
      <c r="K217">
        <v>62</v>
      </c>
      <c r="L217" t="str">
        <f>VLOOKUP(Table1__5[[#This Row],[ShortCode]],$U$3:$W$100,3,0)</f>
        <v>Tiger Crystal</v>
      </c>
      <c r="M217" t="str">
        <f>VLOOKUP(Table1__5[[#This Row],[ShortCode]],$U$3:$V$100,2,0)</f>
        <v>Group AA</v>
      </c>
      <c r="N217" t="str">
        <f>RIGHT(Table1__5[[#This Row],[Calendar_month]],2)</f>
        <v>08</v>
      </c>
      <c r="O217" t="str">
        <f>LEFT(Table1__5[[#This Row],[Calendar_month]],4)</f>
        <v>2025</v>
      </c>
      <c r="P217" t="str">
        <f>_xlfn.TEXTBEFORE(Table1__5[[#This Row],[Distributor_Name]],"-")</f>
        <v>HMcc</v>
      </c>
    </row>
    <row r="218" spans="1:16" x14ac:dyDescent="0.75">
      <c r="A218" t="s">
        <v>11</v>
      </c>
      <c r="B218" t="s">
        <v>46</v>
      </c>
      <c r="C218" t="s">
        <v>5389</v>
      </c>
      <c r="D218">
        <v>202508</v>
      </c>
      <c r="E218" t="s">
        <v>7662</v>
      </c>
      <c r="F218" t="s">
        <v>5403</v>
      </c>
      <c r="G218">
        <v>7064</v>
      </c>
      <c r="H218">
        <v>4342</v>
      </c>
      <c r="I218">
        <v>6493</v>
      </c>
      <c r="J218">
        <v>0.91916761041902595</v>
      </c>
      <c r="K218">
        <v>570.99999999999898</v>
      </c>
      <c r="L218" t="str">
        <f>VLOOKUP(Table1__5[[#This Row],[ShortCode]],$U$3:$W$100,3,0)</f>
        <v>Tiger Crystal</v>
      </c>
      <c r="M218" t="str">
        <f>VLOOKUP(Table1__5[[#This Row],[ShortCode]],$U$3:$V$100,2,0)</f>
        <v>Group AA</v>
      </c>
      <c r="N218" t="str">
        <f>RIGHT(Table1__5[[#This Row],[Calendar_month]],2)</f>
        <v>08</v>
      </c>
      <c r="O218" t="str">
        <f>LEFT(Table1__5[[#This Row],[Calendar_month]],4)</f>
        <v>2025</v>
      </c>
      <c r="P218" t="str">
        <f>_xlfn.TEXTBEFORE(Table1__5[[#This Row],[Distributor_Name]],"-")</f>
        <v>HMcc</v>
      </c>
    </row>
    <row r="219" spans="1:16" x14ac:dyDescent="0.75">
      <c r="A219" t="s">
        <v>11</v>
      </c>
      <c r="B219" t="s">
        <v>46</v>
      </c>
      <c r="C219" t="s">
        <v>5389</v>
      </c>
      <c r="D219">
        <v>202508</v>
      </c>
      <c r="E219" t="s">
        <v>7662</v>
      </c>
      <c r="F219" t="s">
        <v>5404</v>
      </c>
      <c r="G219">
        <v>2262</v>
      </c>
      <c r="H219">
        <v>2262</v>
      </c>
      <c r="I219">
        <v>2768</v>
      </c>
      <c r="J219">
        <v>1.2236958443854999</v>
      </c>
      <c r="K219">
        <v>-506</v>
      </c>
      <c r="L219" t="str">
        <f>VLOOKUP(Table1__5[[#This Row],[ShortCode]],$U$3:$W$100,3,0)</f>
        <v>Tiger Crystal</v>
      </c>
      <c r="M219" t="str">
        <f>VLOOKUP(Table1__5[[#This Row],[ShortCode]],$U$3:$V$100,2,0)</f>
        <v>Group AA</v>
      </c>
      <c r="N219" t="str">
        <f>RIGHT(Table1__5[[#This Row],[Calendar_month]],2)</f>
        <v>08</v>
      </c>
      <c r="O219" t="str">
        <f>LEFT(Table1__5[[#This Row],[Calendar_month]],4)</f>
        <v>2025</v>
      </c>
      <c r="P219" t="str">
        <f>_xlfn.TEXTBEFORE(Table1__5[[#This Row],[Distributor_Name]],"-")</f>
        <v>HMcc</v>
      </c>
    </row>
    <row r="220" spans="1:16" x14ac:dyDescent="0.75">
      <c r="A220" t="s">
        <v>11</v>
      </c>
      <c r="B220" t="s">
        <v>46</v>
      </c>
      <c r="C220" t="s">
        <v>5389</v>
      </c>
      <c r="D220">
        <v>202508</v>
      </c>
      <c r="E220" t="s">
        <v>7673</v>
      </c>
      <c r="F220" t="s">
        <v>5400</v>
      </c>
      <c r="G220">
        <v>5399</v>
      </c>
      <c r="H220">
        <v>9080</v>
      </c>
      <c r="I220">
        <v>8849</v>
      </c>
      <c r="J220">
        <v>1.63900722355992</v>
      </c>
      <c r="K220">
        <v>-3450</v>
      </c>
      <c r="L220" t="str">
        <f>VLOOKUP(Table1__5[[#This Row],[ShortCode]],$U$3:$W$100,3,0)</f>
        <v>Bia Việt</v>
      </c>
      <c r="M220" t="str">
        <f>VLOOKUP(Table1__5[[#This Row],[ShortCode]],$U$3:$V$100,2,0)</f>
        <v>Group BB</v>
      </c>
      <c r="N220" t="str">
        <f>RIGHT(Table1__5[[#This Row],[Calendar_month]],2)</f>
        <v>08</v>
      </c>
      <c r="O220" t="str">
        <f>LEFT(Table1__5[[#This Row],[Calendar_month]],4)</f>
        <v>2025</v>
      </c>
      <c r="P220" t="str">
        <f>_xlfn.TEXTBEFORE(Table1__5[[#This Row],[Distributor_Name]],"-")</f>
        <v>HMcc</v>
      </c>
    </row>
    <row r="221" spans="1:16" x14ac:dyDescent="0.75">
      <c r="A221" t="s">
        <v>11</v>
      </c>
      <c r="B221" t="s">
        <v>46</v>
      </c>
      <c r="C221" t="s">
        <v>5389</v>
      </c>
      <c r="D221">
        <v>202508</v>
      </c>
      <c r="E221" t="s">
        <v>7673</v>
      </c>
      <c r="F221" t="s">
        <v>5411</v>
      </c>
      <c r="G221">
        <v>5444</v>
      </c>
      <c r="H221">
        <v>4810</v>
      </c>
      <c r="I221">
        <v>4625</v>
      </c>
      <c r="J221">
        <v>0.84955914768552498</v>
      </c>
      <c r="K221">
        <v>819</v>
      </c>
      <c r="L221" t="str">
        <f>VLOOKUP(Table1__5[[#This Row],[ShortCode]],$U$3:$W$100,3,0)</f>
        <v>Bia Việt</v>
      </c>
      <c r="M221" t="str">
        <f>VLOOKUP(Table1__5[[#This Row],[ShortCode]],$U$3:$V$100,2,0)</f>
        <v>Group BB</v>
      </c>
      <c r="N221" t="str">
        <f>RIGHT(Table1__5[[#This Row],[Calendar_month]],2)</f>
        <v>08</v>
      </c>
      <c r="O221" t="str">
        <f>LEFT(Table1__5[[#This Row],[Calendar_month]],4)</f>
        <v>2025</v>
      </c>
      <c r="P221" t="str">
        <f>_xlfn.TEXTBEFORE(Table1__5[[#This Row],[Distributor_Name]],"-")</f>
        <v>HMcc</v>
      </c>
    </row>
    <row r="222" spans="1:16" x14ac:dyDescent="0.75">
      <c r="A222" t="s">
        <v>11</v>
      </c>
      <c r="B222" t="s">
        <v>46</v>
      </c>
      <c r="C222" t="s">
        <v>5389</v>
      </c>
      <c r="D222">
        <v>202508</v>
      </c>
      <c r="E222" t="s">
        <v>7673</v>
      </c>
      <c r="F222" t="s">
        <v>7675</v>
      </c>
      <c r="G222">
        <v>0</v>
      </c>
      <c r="H222">
        <v>0</v>
      </c>
      <c r="I222">
        <v>0</v>
      </c>
      <c r="J222">
        <v>0</v>
      </c>
      <c r="K222">
        <v>0</v>
      </c>
      <c r="L222" t="str">
        <f>VLOOKUP(Table1__5[[#This Row],[ShortCode]],$U$3:$W$100,3,0)</f>
        <v>Larue</v>
      </c>
      <c r="M222" t="str">
        <f>VLOOKUP(Table1__5[[#This Row],[ShortCode]],$U$3:$V$100,2,0)</f>
        <v>Group BB</v>
      </c>
      <c r="N222" t="str">
        <f>RIGHT(Table1__5[[#This Row],[Calendar_month]],2)</f>
        <v>08</v>
      </c>
      <c r="O222" t="str">
        <f>LEFT(Table1__5[[#This Row],[Calendar_month]],4)</f>
        <v>2025</v>
      </c>
      <c r="P222" t="str">
        <f>_xlfn.TEXTBEFORE(Table1__5[[#This Row],[Distributor_Name]],"-")</f>
        <v>HMcc</v>
      </c>
    </row>
    <row r="223" spans="1:16" x14ac:dyDescent="0.75">
      <c r="A223" t="s">
        <v>11</v>
      </c>
      <c r="B223" t="s">
        <v>46</v>
      </c>
      <c r="C223" t="s">
        <v>5389</v>
      </c>
      <c r="D223">
        <v>202508</v>
      </c>
      <c r="E223" t="s">
        <v>7673</v>
      </c>
      <c r="F223" t="s">
        <v>7676</v>
      </c>
      <c r="G223">
        <v>0</v>
      </c>
      <c r="H223">
        <v>0</v>
      </c>
      <c r="I223">
        <v>0</v>
      </c>
      <c r="J223">
        <v>0</v>
      </c>
      <c r="K223">
        <v>0</v>
      </c>
      <c r="L223" t="str">
        <f>VLOOKUP(Table1__5[[#This Row],[ShortCode]],$U$3:$W$100,3,0)</f>
        <v>Larue</v>
      </c>
      <c r="M223" t="str">
        <f>VLOOKUP(Table1__5[[#This Row],[ShortCode]],$U$3:$V$100,2,0)</f>
        <v>Group BB</v>
      </c>
      <c r="N223" t="str">
        <f>RIGHT(Table1__5[[#This Row],[Calendar_month]],2)</f>
        <v>08</v>
      </c>
      <c r="O223" t="str">
        <f>LEFT(Table1__5[[#This Row],[Calendar_month]],4)</f>
        <v>2025</v>
      </c>
      <c r="P223" t="str">
        <f>_xlfn.TEXTBEFORE(Table1__5[[#This Row],[Distributor_Name]],"-")</f>
        <v>HMcc</v>
      </c>
    </row>
    <row r="224" spans="1:16" x14ac:dyDescent="0.75">
      <c r="A224" t="s">
        <v>11</v>
      </c>
      <c r="B224" t="s">
        <v>46</v>
      </c>
      <c r="C224" t="s">
        <v>5389</v>
      </c>
      <c r="D224">
        <v>202508</v>
      </c>
      <c r="E224" t="s">
        <v>7673</v>
      </c>
      <c r="F224" t="s">
        <v>7677</v>
      </c>
      <c r="G224">
        <v>0</v>
      </c>
      <c r="H224">
        <v>0</v>
      </c>
      <c r="I224">
        <v>0</v>
      </c>
      <c r="J224">
        <v>0</v>
      </c>
      <c r="K224">
        <v>0</v>
      </c>
      <c r="L224" t="str">
        <f>VLOOKUP(Table1__5[[#This Row],[ShortCode]],$U$3:$W$100,3,0)</f>
        <v>Larue</v>
      </c>
      <c r="M224" t="str">
        <f>VLOOKUP(Table1__5[[#This Row],[ShortCode]],$U$3:$V$100,2,0)</f>
        <v>Group BB</v>
      </c>
      <c r="N224" t="str">
        <f>RIGHT(Table1__5[[#This Row],[Calendar_month]],2)</f>
        <v>08</v>
      </c>
      <c r="O224" t="str">
        <f>LEFT(Table1__5[[#This Row],[Calendar_month]],4)</f>
        <v>2025</v>
      </c>
      <c r="P224" t="str">
        <f>_xlfn.TEXTBEFORE(Table1__5[[#This Row],[Distributor_Name]],"-")</f>
        <v>HMcc</v>
      </c>
    </row>
    <row r="225" spans="1:16" x14ac:dyDescent="0.75">
      <c r="A225" t="s">
        <v>11</v>
      </c>
      <c r="B225" t="s">
        <v>46</v>
      </c>
      <c r="C225" t="s">
        <v>5389</v>
      </c>
      <c r="D225">
        <v>202509</v>
      </c>
      <c r="E225" t="s">
        <v>7662</v>
      </c>
      <c r="F225" t="s">
        <v>7663</v>
      </c>
      <c r="G225">
        <v>0</v>
      </c>
      <c r="H225">
        <v>0</v>
      </c>
      <c r="I225">
        <v>0</v>
      </c>
      <c r="J225">
        <v>0</v>
      </c>
      <c r="K225">
        <v>0</v>
      </c>
      <c r="L225" t="str">
        <f>VLOOKUP(Table1__5[[#This Row],[ShortCode]],$U$3:$W$100,3,0)</f>
        <v>Other</v>
      </c>
      <c r="M225" t="str">
        <f>VLOOKUP(Table1__5[[#This Row],[ShortCode]],$U$3:$V$100,2,0)</f>
        <v>Group BB</v>
      </c>
      <c r="N225" t="str">
        <f>RIGHT(Table1__5[[#This Row],[Calendar_month]],2)</f>
        <v>09</v>
      </c>
      <c r="O225" t="str">
        <f>LEFT(Table1__5[[#This Row],[Calendar_month]],4)</f>
        <v>2025</v>
      </c>
      <c r="P225" t="str">
        <f>_xlfn.TEXTBEFORE(Table1__5[[#This Row],[Distributor_Name]],"-")</f>
        <v>HMcc</v>
      </c>
    </row>
    <row r="226" spans="1:16" x14ac:dyDescent="0.75">
      <c r="A226" t="s">
        <v>11</v>
      </c>
      <c r="B226" t="s">
        <v>46</v>
      </c>
      <c r="C226" t="s">
        <v>5389</v>
      </c>
      <c r="D226">
        <v>202509</v>
      </c>
      <c r="E226" t="s">
        <v>7662</v>
      </c>
      <c r="F226" t="s">
        <v>5438</v>
      </c>
      <c r="G226">
        <v>0</v>
      </c>
      <c r="H226">
        <v>0</v>
      </c>
      <c r="I226">
        <v>0</v>
      </c>
      <c r="J226">
        <v>0</v>
      </c>
      <c r="K226">
        <v>0</v>
      </c>
      <c r="L226" t="str">
        <f>VLOOKUP(Table1__5[[#This Row],[ShortCode]],$U$3:$W$100,3,0)</f>
        <v>Other</v>
      </c>
      <c r="M226" t="str">
        <f>VLOOKUP(Table1__5[[#This Row],[ShortCode]],$U$3:$V$100,2,0)</f>
        <v>Group BB</v>
      </c>
      <c r="N226" t="str">
        <f>RIGHT(Table1__5[[#This Row],[Calendar_month]],2)</f>
        <v>09</v>
      </c>
      <c r="O226" t="str">
        <f>LEFT(Table1__5[[#This Row],[Calendar_month]],4)</f>
        <v>2025</v>
      </c>
      <c r="P226" t="str">
        <f>_xlfn.TEXTBEFORE(Table1__5[[#This Row],[Distributor_Name]],"-")</f>
        <v>HMcc</v>
      </c>
    </row>
    <row r="227" spans="1:16" x14ac:dyDescent="0.75">
      <c r="A227" t="s">
        <v>11</v>
      </c>
      <c r="B227" t="s">
        <v>46</v>
      </c>
      <c r="C227" t="s">
        <v>5389</v>
      </c>
      <c r="D227">
        <v>202509</v>
      </c>
      <c r="E227" t="s">
        <v>7662</v>
      </c>
      <c r="F227" t="s">
        <v>7664</v>
      </c>
      <c r="G227">
        <v>0</v>
      </c>
      <c r="H227">
        <v>0</v>
      </c>
      <c r="I227">
        <v>0</v>
      </c>
      <c r="J227">
        <v>0</v>
      </c>
      <c r="K227">
        <v>0</v>
      </c>
      <c r="L227" t="str">
        <f>VLOOKUP(Table1__5[[#This Row],[ShortCode]],$U$3:$W$100,3,0)</f>
        <v>Other</v>
      </c>
      <c r="M227" t="str">
        <f>VLOOKUP(Table1__5[[#This Row],[ShortCode]],$U$3:$V$100,2,0)</f>
        <v>Group BB</v>
      </c>
      <c r="N227" t="str">
        <f>RIGHT(Table1__5[[#This Row],[Calendar_month]],2)</f>
        <v>09</v>
      </c>
      <c r="O227" t="str">
        <f>LEFT(Table1__5[[#This Row],[Calendar_month]],4)</f>
        <v>2025</v>
      </c>
      <c r="P227" t="str">
        <f>_xlfn.TEXTBEFORE(Table1__5[[#This Row],[Distributor_Name]],"-")</f>
        <v>HMcc</v>
      </c>
    </row>
    <row r="228" spans="1:16" x14ac:dyDescent="0.75">
      <c r="A228" t="s">
        <v>11</v>
      </c>
      <c r="B228" t="s">
        <v>46</v>
      </c>
      <c r="C228" t="s">
        <v>5389</v>
      </c>
      <c r="D228">
        <v>202509</v>
      </c>
      <c r="E228" t="s">
        <v>7662</v>
      </c>
      <c r="F228" t="s">
        <v>5426</v>
      </c>
      <c r="G228">
        <v>3</v>
      </c>
      <c r="H228">
        <v>0</v>
      </c>
      <c r="I228">
        <v>0</v>
      </c>
      <c r="J228">
        <v>0</v>
      </c>
      <c r="K228">
        <v>3</v>
      </c>
      <c r="L228" t="str">
        <f>VLOOKUP(Table1__5[[#This Row],[ShortCode]],$U$3:$W$100,3,0)</f>
        <v>Heineken Original</v>
      </c>
      <c r="M228" t="str">
        <f>VLOOKUP(Table1__5[[#This Row],[ShortCode]],$U$3:$V$100,2,0)</f>
        <v>Group BB</v>
      </c>
      <c r="N228" t="str">
        <f>RIGHT(Table1__5[[#This Row],[Calendar_month]],2)</f>
        <v>09</v>
      </c>
      <c r="O228" t="str">
        <f>LEFT(Table1__5[[#This Row],[Calendar_month]],4)</f>
        <v>2025</v>
      </c>
      <c r="P228" t="str">
        <f>_xlfn.TEXTBEFORE(Table1__5[[#This Row],[Distributor_Name]],"-")</f>
        <v>HMcc</v>
      </c>
    </row>
    <row r="229" spans="1:16" x14ac:dyDescent="0.75">
      <c r="A229" t="s">
        <v>11</v>
      </c>
      <c r="B229" t="s">
        <v>46</v>
      </c>
      <c r="C229" t="s">
        <v>5389</v>
      </c>
      <c r="D229">
        <v>202509</v>
      </c>
      <c r="E229" t="s">
        <v>7662</v>
      </c>
      <c r="F229" t="s">
        <v>5434</v>
      </c>
      <c r="G229">
        <v>32</v>
      </c>
      <c r="H229">
        <v>65</v>
      </c>
      <c r="I229">
        <v>63</v>
      </c>
      <c r="J229">
        <v>1.96875</v>
      </c>
      <c r="K229">
        <v>-31</v>
      </c>
      <c r="L229" t="str">
        <f>VLOOKUP(Table1__5[[#This Row],[ShortCode]],$U$3:$W$100,3,0)</f>
        <v>Heineken Original</v>
      </c>
      <c r="M229" t="str">
        <f>VLOOKUP(Table1__5[[#This Row],[ShortCode]],$U$3:$V$100,2,0)</f>
        <v>Group BB</v>
      </c>
      <c r="N229" t="str">
        <f>RIGHT(Table1__5[[#This Row],[Calendar_month]],2)</f>
        <v>09</v>
      </c>
      <c r="O229" t="str">
        <f>LEFT(Table1__5[[#This Row],[Calendar_month]],4)</f>
        <v>2025</v>
      </c>
      <c r="P229" t="str">
        <f>_xlfn.TEXTBEFORE(Table1__5[[#This Row],[Distributor_Name]],"-")</f>
        <v>HMcc</v>
      </c>
    </row>
    <row r="230" spans="1:16" x14ac:dyDescent="0.75">
      <c r="A230" t="s">
        <v>11</v>
      </c>
      <c r="B230" t="s">
        <v>46</v>
      </c>
      <c r="C230" t="s">
        <v>5389</v>
      </c>
      <c r="D230">
        <v>202509</v>
      </c>
      <c r="E230" t="s">
        <v>7662</v>
      </c>
      <c r="F230" t="s">
        <v>5393</v>
      </c>
      <c r="G230">
        <v>47901</v>
      </c>
      <c r="H230">
        <v>71903</v>
      </c>
      <c r="I230">
        <v>68430</v>
      </c>
      <c r="J230">
        <v>1.4285714285714299</v>
      </c>
      <c r="K230">
        <v>-20529</v>
      </c>
      <c r="L230" t="str">
        <f>VLOOKUP(Table1__5[[#This Row],[ShortCode]],$U$3:$W$100,3,0)</f>
        <v>Heineken Silver</v>
      </c>
      <c r="M230" t="str">
        <f>VLOOKUP(Table1__5[[#This Row],[ShortCode]],$U$3:$V$100,2,0)</f>
        <v>Group AA</v>
      </c>
      <c r="N230" t="str">
        <f>RIGHT(Table1__5[[#This Row],[Calendar_month]],2)</f>
        <v>09</v>
      </c>
      <c r="O230" t="str">
        <f>LEFT(Table1__5[[#This Row],[Calendar_month]],4)</f>
        <v>2025</v>
      </c>
      <c r="P230" t="str">
        <f>_xlfn.TEXTBEFORE(Table1__5[[#This Row],[Distributor_Name]],"-")</f>
        <v>HMcc</v>
      </c>
    </row>
    <row r="231" spans="1:16" x14ac:dyDescent="0.75">
      <c r="A231" t="s">
        <v>11</v>
      </c>
      <c r="B231" t="s">
        <v>46</v>
      </c>
      <c r="C231" t="s">
        <v>5389</v>
      </c>
      <c r="D231">
        <v>202509</v>
      </c>
      <c r="E231" t="s">
        <v>7662</v>
      </c>
      <c r="F231" t="s">
        <v>5418</v>
      </c>
      <c r="G231">
        <v>9</v>
      </c>
      <c r="H231">
        <v>0</v>
      </c>
      <c r="I231">
        <v>0</v>
      </c>
      <c r="J231">
        <v>0</v>
      </c>
      <c r="K231">
        <v>9</v>
      </c>
      <c r="L231" t="str">
        <f>VLOOKUP(Table1__5[[#This Row],[ShortCode]],$U$3:$W$100,3,0)</f>
        <v>Heineken Silver</v>
      </c>
      <c r="M231" t="str">
        <f>VLOOKUP(Table1__5[[#This Row],[ShortCode]],$U$3:$V$100,2,0)</f>
        <v>Group AA</v>
      </c>
      <c r="N231" t="str">
        <f>RIGHT(Table1__5[[#This Row],[Calendar_month]],2)</f>
        <v>09</v>
      </c>
      <c r="O231" t="str">
        <f>LEFT(Table1__5[[#This Row],[Calendar_month]],4)</f>
        <v>2025</v>
      </c>
      <c r="P231" t="str">
        <f>_xlfn.TEXTBEFORE(Table1__5[[#This Row],[Distributor_Name]],"-")</f>
        <v>HMcc</v>
      </c>
    </row>
    <row r="232" spans="1:16" x14ac:dyDescent="0.75">
      <c r="A232" t="s">
        <v>11</v>
      </c>
      <c r="B232" t="s">
        <v>46</v>
      </c>
      <c r="C232" t="s">
        <v>5389</v>
      </c>
      <c r="D232">
        <v>202509</v>
      </c>
      <c r="E232" t="s">
        <v>7662</v>
      </c>
      <c r="F232" t="s">
        <v>5401</v>
      </c>
      <c r="G232">
        <v>4562</v>
      </c>
      <c r="H232">
        <v>3094</v>
      </c>
      <c r="I232">
        <v>2510</v>
      </c>
      <c r="J232">
        <v>0.55019728189390604</v>
      </c>
      <c r="K232">
        <v>2052</v>
      </c>
      <c r="L232" t="str">
        <f>VLOOKUP(Table1__5[[#This Row],[ShortCode]],$U$3:$W$100,3,0)</f>
        <v>Heineken Silver</v>
      </c>
      <c r="M232" t="str">
        <f>VLOOKUP(Table1__5[[#This Row],[ShortCode]],$U$3:$V$100,2,0)</f>
        <v>Group AA</v>
      </c>
      <c r="N232" t="str">
        <f>RIGHT(Table1__5[[#This Row],[Calendar_month]],2)</f>
        <v>09</v>
      </c>
      <c r="O232" t="str">
        <f>LEFT(Table1__5[[#This Row],[Calendar_month]],4)</f>
        <v>2025</v>
      </c>
      <c r="P232" t="str">
        <f>_xlfn.TEXTBEFORE(Table1__5[[#This Row],[Distributor_Name]],"-")</f>
        <v>HMcc</v>
      </c>
    </row>
    <row r="233" spans="1:16" x14ac:dyDescent="0.75">
      <c r="A233" t="s">
        <v>11</v>
      </c>
      <c r="B233" t="s">
        <v>46</v>
      </c>
      <c r="C233" t="s">
        <v>5389</v>
      </c>
      <c r="D233">
        <v>202509</v>
      </c>
      <c r="E233" t="s">
        <v>7662</v>
      </c>
      <c r="F233" t="s">
        <v>5424</v>
      </c>
      <c r="G233">
        <v>2</v>
      </c>
      <c r="H233">
        <v>0</v>
      </c>
      <c r="I233">
        <v>0</v>
      </c>
      <c r="J233">
        <v>0</v>
      </c>
      <c r="K233">
        <v>2</v>
      </c>
      <c r="L233" t="str">
        <f>VLOOKUP(Table1__5[[#This Row],[ShortCode]],$U$3:$W$100,3,0)</f>
        <v>Other</v>
      </c>
      <c r="M233" t="str">
        <f>VLOOKUP(Table1__5[[#This Row],[ShortCode]],$U$3:$V$100,2,0)</f>
        <v>Group BB</v>
      </c>
      <c r="N233" t="str">
        <f>RIGHT(Table1__5[[#This Row],[Calendar_month]],2)</f>
        <v>09</v>
      </c>
      <c r="O233" t="str">
        <f>LEFT(Table1__5[[#This Row],[Calendar_month]],4)</f>
        <v>2025</v>
      </c>
      <c r="P233" t="str">
        <f>_xlfn.TEXTBEFORE(Table1__5[[#This Row],[Distributor_Name]],"-")</f>
        <v>HMcc</v>
      </c>
    </row>
    <row r="234" spans="1:16" x14ac:dyDescent="0.75">
      <c r="A234" t="s">
        <v>11</v>
      </c>
      <c r="B234" t="s">
        <v>46</v>
      </c>
      <c r="C234" t="s">
        <v>5389</v>
      </c>
      <c r="D234">
        <v>202509</v>
      </c>
      <c r="E234" t="s">
        <v>7662</v>
      </c>
      <c r="F234" t="s">
        <v>5430</v>
      </c>
      <c r="G234">
        <v>29</v>
      </c>
      <c r="H234">
        <v>0</v>
      </c>
      <c r="I234">
        <v>14</v>
      </c>
      <c r="J234">
        <v>0.48275862068965503</v>
      </c>
      <c r="K234">
        <v>15</v>
      </c>
      <c r="L234" t="str">
        <f>VLOOKUP(Table1__5[[#This Row],[ShortCode]],$U$3:$W$100,3,0)</f>
        <v>Other</v>
      </c>
      <c r="M234" t="str">
        <f>VLOOKUP(Table1__5[[#This Row],[ShortCode]],$U$3:$V$100,2,0)</f>
        <v>Group BB</v>
      </c>
      <c r="N234" t="str">
        <f>RIGHT(Table1__5[[#This Row],[Calendar_month]],2)</f>
        <v>09</v>
      </c>
      <c r="O234" t="str">
        <f>LEFT(Table1__5[[#This Row],[Calendar_month]],4)</f>
        <v>2025</v>
      </c>
      <c r="P234" t="str">
        <f>_xlfn.TEXTBEFORE(Table1__5[[#This Row],[Distributor_Name]],"-")</f>
        <v>HMcc</v>
      </c>
    </row>
    <row r="235" spans="1:16" x14ac:dyDescent="0.75">
      <c r="A235" t="s">
        <v>11</v>
      </c>
      <c r="B235" t="s">
        <v>46</v>
      </c>
      <c r="C235" t="s">
        <v>5389</v>
      </c>
      <c r="D235">
        <v>202509</v>
      </c>
      <c r="E235" t="s">
        <v>7662</v>
      </c>
      <c r="F235" t="s">
        <v>5405</v>
      </c>
      <c r="G235">
        <v>6557</v>
      </c>
      <c r="H235">
        <v>7410</v>
      </c>
      <c r="I235">
        <v>6638</v>
      </c>
      <c r="J235">
        <v>1.01235321030959</v>
      </c>
      <c r="K235">
        <v>-81</v>
      </c>
      <c r="L235" t="str">
        <f>VLOOKUP(Table1__5[[#This Row],[ShortCode]],$U$3:$W$100,3,0)</f>
        <v>Tiger Regular</v>
      </c>
      <c r="M235" t="str">
        <f>VLOOKUP(Table1__5[[#This Row],[ShortCode]],$U$3:$V$100,2,0)</f>
        <v>Group BB</v>
      </c>
      <c r="N235" t="str">
        <f>RIGHT(Table1__5[[#This Row],[Calendar_month]],2)</f>
        <v>09</v>
      </c>
      <c r="O235" t="str">
        <f>LEFT(Table1__5[[#This Row],[Calendar_month]],4)</f>
        <v>2025</v>
      </c>
      <c r="P235" t="str">
        <f>_xlfn.TEXTBEFORE(Table1__5[[#This Row],[Distributor_Name]],"-")</f>
        <v>HMcc</v>
      </c>
    </row>
    <row r="236" spans="1:16" x14ac:dyDescent="0.75">
      <c r="A236" t="s">
        <v>11</v>
      </c>
      <c r="B236" t="s">
        <v>46</v>
      </c>
      <c r="C236" t="s">
        <v>5389</v>
      </c>
      <c r="D236">
        <v>202509</v>
      </c>
      <c r="E236" t="s">
        <v>7662</v>
      </c>
      <c r="F236" t="s">
        <v>5396</v>
      </c>
      <c r="G236">
        <v>18798</v>
      </c>
      <c r="H236">
        <v>15730</v>
      </c>
      <c r="I236">
        <v>20733</v>
      </c>
      <c r="J236">
        <v>1.10293648260453</v>
      </c>
      <c r="K236">
        <v>-1935</v>
      </c>
      <c r="L236" t="str">
        <f>VLOOKUP(Table1__5[[#This Row],[ShortCode]],$U$3:$W$100,3,0)</f>
        <v>Tiger Regular</v>
      </c>
      <c r="M236" t="str">
        <f>VLOOKUP(Table1__5[[#This Row],[ShortCode]],$U$3:$V$100,2,0)</f>
        <v>Group BB</v>
      </c>
      <c r="N236" t="str">
        <f>RIGHT(Table1__5[[#This Row],[Calendar_month]],2)</f>
        <v>09</v>
      </c>
      <c r="O236" t="str">
        <f>LEFT(Table1__5[[#This Row],[Calendar_month]],4)</f>
        <v>2025</v>
      </c>
      <c r="P236" t="str">
        <f>_xlfn.TEXTBEFORE(Table1__5[[#This Row],[Distributor_Name]],"-")</f>
        <v>HMcc</v>
      </c>
    </row>
    <row r="237" spans="1:16" x14ac:dyDescent="0.75">
      <c r="A237" t="s">
        <v>11</v>
      </c>
      <c r="B237" t="s">
        <v>46</v>
      </c>
      <c r="C237" t="s">
        <v>5389</v>
      </c>
      <c r="D237">
        <v>202509</v>
      </c>
      <c r="E237" t="s">
        <v>7662</v>
      </c>
      <c r="F237" t="s">
        <v>5408</v>
      </c>
      <c r="G237">
        <v>322</v>
      </c>
      <c r="H237">
        <v>140</v>
      </c>
      <c r="I237">
        <v>115</v>
      </c>
      <c r="J237">
        <v>0.35714285714285698</v>
      </c>
      <c r="K237">
        <v>207</v>
      </c>
      <c r="L237" t="str">
        <f>VLOOKUP(Table1__5[[#This Row],[ShortCode]],$U$3:$W$100,3,0)</f>
        <v>Tiger Regular</v>
      </c>
      <c r="M237" t="str">
        <f>VLOOKUP(Table1__5[[#This Row],[ShortCode]],$U$3:$V$100,2,0)</f>
        <v>Group BB</v>
      </c>
      <c r="N237" t="str">
        <f>RIGHT(Table1__5[[#This Row],[Calendar_month]],2)</f>
        <v>09</v>
      </c>
      <c r="O237" t="str">
        <f>LEFT(Table1__5[[#This Row],[Calendar_month]],4)</f>
        <v>2025</v>
      </c>
      <c r="P237" t="str">
        <f>_xlfn.TEXTBEFORE(Table1__5[[#This Row],[Distributor_Name]],"-")</f>
        <v>HMcc</v>
      </c>
    </row>
    <row r="238" spans="1:16" x14ac:dyDescent="0.75">
      <c r="A238" t="s">
        <v>11</v>
      </c>
      <c r="B238" t="s">
        <v>46</v>
      </c>
      <c r="C238" t="s">
        <v>5389</v>
      </c>
      <c r="D238">
        <v>202509</v>
      </c>
      <c r="E238" t="s">
        <v>7662</v>
      </c>
      <c r="F238" t="s">
        <v>7671</v>
      </c>
      <c r="G238">
        <v>0</v>
      </c>
      <c r="H238">
        <v>0</v>
      </c>
      <c r="I238">
        <v>0</v>
      </c>
      <c r="J238">
        <v>0</v>
      </c>
      <c r="K238">
        <v>0</v>
      </c>
      <c r="L238" t="str">
        <f>VLOOKUP(Table1__5[[#This Row],[ShortCode]],$U$3:$W$100,3,0)</f>
        <v>Other</v>
      </c>
      <c r="M238" t="str">
        <f>VLOOKUP(Table1__5[[#This Row],[ShortCode]],$U$3:$V$100,2,0)</f>
        <v>Group BB</v>
      </c>
      <c r="N238" t="str">
        <f>RIGHT(Table1__5[[#This Row],[Calendar_month]],2)</f>
        <v>09</v>
      </c>
      <c r="O238" t="str">
        <f>LEFT(Table1__5[[#This Row],[Calendar_month]],4)</f>
        <v>2025</v>
      </c>
      <c r="P238" t="str">
        <f>_xlfn.TEXTBEFORE(Table1__5[[#This Row],[Distributor_Name]],"-")</f>
        <v>HMcc</v>
      </c>
    </row>
    <row r="239" spans="1:16" x14ac:dyDescent="0.75">
      <c r="A239" t="s">
        <v>11</v>
      </c>
      <c r="B239" t="s">
        <v>46</v>
      </c>
      <c r="C239" t="s">
        <v>5389</v>
      </c>
      <c r="D239">
        <v>202509</v>
      </c>
      <c r="E239" t="s">
        <v>7662</v>
      </c>
      <c r="F239" t="s">
        <v>5417</v>
      </c>
      <c r="G239">
        <v>148</v>
      </c>
      <c r="H239">
        <v>140</v>
      </c>
      <c r="I239">
        <v>154</v>
      </c>
      <c r="J239">
        <v>1.0405405405405399</v>
      </c>
      <c r="K239">
        <v>-6</v>
      </c>
      <c r="L239" t="str">
        <f>VLOOKUP(Table1__5[[#This Row],[ShortCode]],$U$3:$W$100,3,0)</f>
        <v>Tiger Crystal</v>
      </c>
      <c r="M239" t="str">
        <f>VLOOKUP(Table1__5[[#This Row],[ShortCode]],$U$3:$V$100,2,0)</f>
        <v>Group AA</v>
      </c>
      <c r="N239" t="str">
        <f>RIGHT(Table1__5[[#This Row],[Calendar_month]],2)</f>
        <v>09</v>
      </c>
      <c r="O239" t="str">
        <f>LEFT(Table1__5[[#This Row],[Calendar_month]],4)</f>
        <v>2025</v>
      </c>
      <c r="P239" t="str">
        <f>_xlfn.TEXTBEFORE(Table1__5[[#This Row],[Distributor_Name]],"-")</f>
        <v>HMcc</v>
      </c>
    </row>
    <row r="240" spans="1:16" x14ac:dyDescent="0.75">
      <c r="A240" t="s">
        <v>11</v>
      </c>
      <c r="B240" t="s">
        <v>46</v>
      </c>
      <c r="C240" t="s">
        <v>5389</v>
      </c>
      <c r="D240">
        <v>202509</v>
      </c>
      <c r="E240" t="s">
        <v>7662</v>
      </c>
      <c r="F240" t="s">
        <v>5403</v>
      </c>
      <c r="G240">
        <v>7256</v>
      </c>
      <c r="H240">
        <v>6903</v>
      </c>
      <c r="I240">
        <v>5876</v>
      </c>
      <c r="J240">
        <v>0.80981256890848996</v>
      </c>
      <c r="K240">
        <v>1380</v>
      </c>
      <c r="L240" t="str">
        <f>VLOOKUP(Table1__5[[#This Row],[ShortCode]],$U$3:$W$100,3,0)</f>
        <v>Tiger Crystal</v>
      </c>
      <c r="M240" t="str">
        <f>VLOOKUP(Table1__5[[#This Row],[ShortCode]],$U$3:$V$100,2,0)</f>
        <v>Group AA</v>
      </c>
      <c r="N240" t="str">
        <f>RIGHT(Table1__5[[#This Row],[Calendar_month]],2)</f>
        <v>09</v>
      </c>
      <c r="O240" t="str">
        <f>LEFT(Table1__5[[#This Row],[Calendar_month]],4)</f>
        <v>2025</v>
      </c>
      <c r="P240" t="str">
        <f>_xlfn.TEXTBEFORE(Table1__5[[#This Row],[Distributor_Name]],"-")</f>
        <v>HMcc</v>
      </c>
    </row>
    <row r="241" spans="1:16" x14ac:dyDescent="0.75">
      <c r="A241" t="s">
        <v>11</v>
      </c>
      <c r="B241" t="s">
        <v>46</v>
      </c>
      <c r="C241" t="s">
        <v>5389</v>
      </c>
      <c r="D241">
        <v>202509</v>
      </c>
      <c r="E241" t="s">
        <v>7662</v>
      </c>
      <c r="F241" t="s">
        <v>5404</v>
      </c>
      <c r="G241">
        <v>1768</v>
      </c>
      <c r="H241">
        <v>2028</v>
      </c>
      <c r="I241">
        <v>2182</v>
      </c>
      <c r="J241">
        <v>1.2341628959276001</v>
      </c>
      <c r="K241">
        <v>-414</v>
      </c>
      <c r="L241" t="str">
        <f>VLOOKUP(Table1__5[[#This Row],[ShortCode]],$U$3:$W$100,3,0)</f>
        <v>Tiger Crystal</v>
      </c>
      <c r="M241" t="str">
        <f>VLOOKUP(Table1__5[[#This Row],[ShortCode]],$U$3:$V$100,2,0)</f>
        <v>Group AA</v>
      </c>
      <c r="N241" t="str">
        <f>RIGHT(Table1__5[[#This Row],[Calendar_month]],2)</f>
        <v>09</v>
      </c>
      <c r="O241" t="str">
        <f>LEFT(Table1__5[[#This Row],[Calendar_month]],4)</f>
        <v>2025</v>
      </c>
      <c r="P241" t="str">
        <f>_xlfn.TEXTBEFORE(Table1__5[[#This Row],[Distributor_Name]],"-")</f>
        <v>HMcc</v>
      </c>
    </row>
    <row r="242" spans="1:16" x14ac:dyDescent="0.75">
      <c r="A242" t="s">
        <v>11</v>
      </c>
      <c r="B242" t="s">
        <v>46</v>
      </c>
      <c r="C242" t="s">
        <v>5389</v>
      </c>
      <c r="D242">
        <v>202509</v>
      </c>
      <c r="E242" t="s">
        <v>7673</v>
      </c>
      <c r="F242" t="s">
        <v>5436</v>
      </c>
      <c r="G242">
        <v>0</v>
      </c>
      <c r="H242">
        <v>0</v>
      </c>
      <c r="I242">
        <v>0</v>
      </c>
      <c r="J242">
        <v>0</v>
      </c>
      <c r="K242">
        <v>0</v>
      </c>
      <c r="L242" t="str">
        <f>VLOOKUP(Table1__5[[#This Row],[ShortCode]],$U$3:$W$100,3,0)</f>
        <v>Bivina</v>
      </c>
      <c r="M242" t="str">
        <f>VLOOKUP(Table1__5[[#This Row],[ShortCode]],$U$3:$V$100,2,0)</f>
        <v>Group BB</v>
      </c>
      <c r="N242" t="str">
        <f>RIGHT(Table1__5[[#This Row],[Calendar_month]],2)</f>
        <v>09</v>
      </c>
      <c r="O242" t="str">
        <f>LEFT(Table1__5[[#This Row],[Calendar_month]],4)</f>
        <v>2025</v>
      </c>
      <c r="P242" t="str">
        <f>_xlfn.TEXTBEFORE(Table1__5[[#This Row],[Distributor_Name]],"-")</f>
        <v>HMcc</v>
      </c>
    </row>
    <row r="243" spans="1:16" x14ac:dyDescent="0.75">
      <c r="A243" t="s">
        <v>11</v>
      </c>
      <c r="B243" t="s">
        <v>46</v>
      </c>
      <c r="C243" t="s">
        <v>5389</v>
      </c>
      <c r="D243">
        <v>202509</v>
      </c>
      <c r="E243" t="s">
        <v>7673</v>
      </c>
      <c r="F243" t="s">
        <v>7674</v>
      </c>
      <c r="G243">
        <v>0</v>
      </c>
      <c r="H243">
        <v>0</v>
      </c>
      <c r="I243">
        <v>0</v>
      </c>
      <c r="J243">
        <v>0</v>
      </c>
      <c r="K243">
        <v>0</v>
      </c>
      <c r="L243" t="str">
        <f>VLOOKUP(Table1__5[[#This Row],[ShortCode]],$U$3:$W$100,3,0)</f>
        <v>Bia Việt</v>
      </c>
      <c r="M243" t="str">
        <f>VLOOKUP(Table1__5[[#This Row],[ShortCode]],$U$3:$V$100,2,0)</f>
        <v>Group BB</v>
      </c>
      <c r="N243" t="str">
        <f>RIGHT(Table1__5[[#This Row],[Calendar_month]],2)</f>
        <v>09</v>
      </c>
      <c r="O243" t="str">
        <f>LEFT(Table1__5[[#This Row],[Calendar_month]],4)</f>
        <v>2025</v>
      </c>
      <c r="P243" t="str">
        <f>_xlfn.TEXTBEFORE(Table1__5[[#This Row],[Distributor_Name]],"-")</f>
        <v>HMcc</v>
      </c>
    </row>
    <row r="244" spans="1:16" x14ac:dyDescent="0.75">
      <c r="A244" t="s">
        <v>11</v>
      </c>
      <c r="B244" t="s">
        <v>46</v>
      </c>
      <c r="C244" t="s">
        <v>5389</v>
      </c>
      <c r="D244">
        <v>202509</v>
      </c>
      <c r="E244" t="s">
        <v>7673</v>
      </c>
      <c r="F244" t="s">
        <v>5400</v>
      </c>
      <c r="G244">
        <v>17403</v>
      </c>
      <c r="H244">
        <v>19850</v>
      </c>
      <c r="I244">
        <v>18302</v>
      </c>
      <c r="J244">
        <v>1.05165776015629</v>
      </c>
      <c r="K244">
        <v>-899</v>
      </c>
      <c r="L244" t="str">
        <f>VLOOKUP(Table1__5[[#This Row],[ShortCode]],$U$3:$W$100,3,0)</f>
        <v>Bia Việt</v>
      </c>
      <c r="M244" t="str">
        <f>VLOOKUP(Table1__5[[#This Row],[ShortCode]],$U$3:$V$100,2,0)</f>
        <v>Group BB</v>
      </c>
      <c r="N244" t="str">
        <f>RIGHT(Table1__5[[#This Row],[Calendar_month]],2)</f>
        <v>09</v>
      </c>
      <c r="O244" t="str">
        <f>LEFT(Table1__5[[#This Row],[Calendar_month]],4)</f>
        <v>2025</v>
      </c>
      <c r="P244" t="str">
        <f>_xlfn.TEXTBEFORE(Table1__5[[#This Row],[Distributor_Name]],"-")</f>
        <v>HMcc</v>
      </c>
    </row>
    <row r="245" spans="1:16" x14ac:dyDescent="0.75">
      <c r="A245" t="s">
        <v>11</v>
      </c>
      <c r="B245" t="s">
        <v>46</v>
      </c>
      <c r="C245" t="s">
        <v>5389</v>
      </c>
      <c r="D245">
        <v>202509</v>
      </c>
      <c r="E245" t="s">
        <v>7673</v>
      </c>
      <c r="F245" t="s">
        <v>5411</v>
      </c>
      <c r="G245">
        <v>6504</v>
      </c>
      <c r="H245">
        <v>6530</v>
      </c>
      <c r="I245">
        <v>5623</v>
      </c>
      <c r="J245">
        <v>0.86454489544895496</v>
      </c>
      <c r="K245">
        <v>881</v>
      </c>
      <c r="L245" t="str">
        <f>VLOOKUP(Table1__5[[#This Row],[ShortCode]],$U$3:$W$100,3,0)</f>
        <v>Bia Việt</v>
      </c>
      <c r="M245" t="str">
        <f>VLOOKUP(Table1__5[[#This Row],[ShortCode]],$U$3:$V$100,2,0)</f>
        <v>Group BB</v>
      </c>
      <c r="N245" t="str">
        <f>RIGHT(Table1__5[[#This Row],[Calendar_month]],2)</f>
        <v>09</v>
      </c>
      <c r="O245" t="str">
        <f>LEFT(Table1__5[[#This Row],[Calendar_month]],4)</f>
        <v>2025</v>
      </c>
      <c r="P245" t="str">
        <f>_xlfn.TEXTBEFORE(Table1__5[[#This Row],[Distributor_Name]],"-")</f>
        <v>HMcc</v>
      </c>
    </row>
    <row r="246" spans="1:16" x14ac:dyDescent="0.75">
      <c r="A246" t="s">
        <v>11</v>
      </c>
      <c r="B246" t="s">
        <v>46</v>
      </c>
      <c r="C246" t="s">
        <v>5389</v>
      </c>
      <c r="D246">
        <v>202509</v>
      </c>
      <c r="E246" t="s">
        <v>7673</v>
      </c>
      <c r="F246" t="s">
        <v>7675</v>
      </c>
      <c r="G246">
        <v>0</v>
      </c>
      <c r="H246">
        <v>0</v>
      </c>
      <c r="I246">
        <v>0</v>
      </c>
      <c r="J246">
        <v>0</v>
      </c>
      <c r="K246">
        <v>0</v>
      </c>
      <c r="L246" t="str">
        <f>VLOOKUP(Table1__5[[#This Row],[ShortCode]],$U$3:$W$100,3,0)</f>
        <v>Larue</v>
      </c>
      <c r="M246" t="str">
        <f>VLOOKUP(Table1__5[[#This Row],[ShortCode]],$U$3:$V$100,2,0)</f>
        <v>Group BB</v>
      </c>
      <c r="N246" t="str">
        <f>RIGHT(Table1__5[[#This Row],[Calendar_month]],2)</f>
        <v>09</v>
      </c>
      <c r="O246" t="str">
        <f>LEFT(Table1__5[[#This Row],[Calendar_month]],4)</f>
        <v>2025</v>
      </c>
      <c r="P246" t="str">
        <f>_xlfn.TEXTBEFORE(Table1__5[[#This Row],[Distributor_Name]],"-")</f>
        <v>HMcc</v>
      </c>
    </row>
    <row r="247" spans="1:16" x14ac:dyDescent="0.75">
      <c r="A247" t="s">
        <v>11</v>
      </c>
      <c r="B247" t="s">
        <v>46</v>
      </c>
      <c r="C247" t="s">
        <v>5389</v>
      </c>
      <c r="D247">
        <v>202509</v>
      </c>
      <c r="E247" t="s">
        <v>7673</v>
      </c>
      <c r="F247" t="s">
        <v>7676</v>
      </c>
      <c r="G247">
        <v>0</v>
      </c>
      <c r="H247">
        <v>0</v>
      </c>
      <c r="I247">
        <v>0</v>
      </c>
      <c r="J247">
        <v>0</v>
      </c>
      <c r="K247">
        <v>0</v>
      </c>
      <c r="L247" t="str">
        <f>VLOOKUP(Table1__5[[#This Row],[ShortCode]],$U$3:$W$100,3,0)</f>
        <v>Larue</v>
      </c>
      <c r="M247" t="str">
        <f>VLOOKUP(Table1__5[[#This Row],[ShortCode]],$U$3:$V$100,2,0)</f>
        <v>Group BB</v>
      </c>
      <c r="N247" t="str">
        <f>RIGHT(Table1__5[[#This Row],[Calendar_month]],2)</f>
        <v>09</v>
      </c>
      <c r="O247" t="str">
        <f>LEFT(Table1__5[[#This Row],[Calendar_month]],4)</f>
        <v>2025</v>
      </c>
      <c r="P247" t="str">
        <f>_xlfn.TEXTBEFORE(Table1__5[[#This Row],[Distributor_Name]],"-")</f>
        <v>HMcc</v>
      </c>
    </row>
    <row r="248" spans="1:16" x14ac:dyDescent="0.75">
      <c r="A248" t="s">
        <v>11</v>
      </c>
      <c r="B248" t="s">
        <v>46</v>
      </c>
      <c r="C248" t="s">
        <v>5389</v>
      </c>
      <c r="D248">
        <v>202509</v>
      </c>
      <c r="E248" t="s">
        <v>7673</v>
      </c>
      <c r="F248" t="s">
        <v>7677</v>
      </c>
      <c r="G248">
        <v>0</v>
      </c>
      <c r="H248">
        <v>0</v>
      </c>
      <c r="I248">
        <v>0</v>
      </c>
      <c r="J248">
        <v>0</v>
      </c>
      <c r="K248">
        <v>0</v>
      </c>
      <c r="L248" t="str">
        <f>VLOOKUP(Table1__5[[#This Row],[ShortCode]],$U$3:$W$100,3,0)</f>
        <v>Larue</v>
      </c>
      <c r="M248" t="str">
        <f>VLOOKUP(Table1__5[[#This Row],[ShortCode]],$U$3:$V$100,2,0)</f>
        <v>Group BB</v>
      </c>
      <c r="N248" t="str">
        <f>RIGHT(Table1__5[[#This Row],[Calendar_month]],2)</f>
        <v>09</v>
      </c>
      <c r="O248" t="str">
        <f>LEFT(Table1__5[[#This Row],[Calendar_month]],4)</f>
        <v>2025</v>
      </c>
      <c r="P248" t="str">
        <f>_xlfn.TEXTBEFORE(Table1__5[[#This Row],[Distributor_Name]],"-")</f>
        <v>HMcc</v>
      </c>
    </row>
    <row r="249" spans="1:16" x14ac:dyDescent="0.75">
      <c r="A249" t="s">
        <v>11</v>
      </c>
      <c r="B249" t="s">
        <v>46</v>
      </c>
      <c r="C249" t="s">
        <v>5389</v>
      </c>
      <c r="D249">
        <v>202510</v>
      </c>
      <c r="E249" t="s">
        <v>7662</v>
      </c>
      <c r="F249" t="s">
        <v>7685</v>
      </c>
      <c r="G249">
        <v>151</v>
      </c>
      <c r="H249">
        <v>0</v>
      </c>
      <c r="I249">
        <v>0</v>
      </c>
      <c r="J249">
        <v>0</v>
      </c>
      <c r="K249">
        <v>151</v>
      </c>
      <c r="L249" t="str">
        <f>VLOOKUP(Table1__5[[#This Row],[ShortCode]],$U$3:$W$100,3,0)</f>
        <v>Heineken Silver</v>
      </c>
      <c r="M249" t="str">
        <f>VLOOKUP(Table1__5[[#This Row],[ShortCode]],$U$3:$V$100,2,0)</f>
        <v>Group BB</v>
      </c>
      <c r="N249" t="str">
        <f>RIGHT(Table1__5[[#This Row],[Calendar_month]],2)</f>
        <v>10</v>
      </c>
      <c r="O249" t="str">
        <f>LEFT(Table1__5[[#This Row],[Calendar_month]],4)</f>
        <v>2025</v>
      </c>
      <c r="P249" t="str">
        <f>_xlfn.TEXTBEFORE(Table1__5[[#This Row],[Distributor_Name]],"-")</f>
        <v>HMcc</v>
      </c>
    </row>
    <row r="250" spans="1:16" x14ac:dyDescent="0.75">
      <c r="A250" t="s">
        <v>11</v>
      </c>
      <c r="B250" t="s">
        <v>46</v>
      </c>
      <c r="C250" t="s">
        <v>5389</v>
      </c>
      <c r="D250">
        <v>202510</v>
      </c>
      <c r="E250" t="s">
        <v>7662</v>
      </c>
      <c r="F250" t="s">
        <v>5426</v>
      </c>
      <c r="G250">
        <v>4</v>
      </c>
      <c r="H250">
        <v>0</v>
      </c>
      <c r="I250">
        <v>0</v>
      </c>
      <c r="J250">
        <v>0</v>
      </c>
      <c r="K250">
        <v>4</v>
      </c>
      <c r="L250" t="str">
        <f>VLOOKUP(Table1__5[[#This Row],[ShortCode]],$U$3:$W$100,3,0)</f>
        <v>Heineken Original</v>
      </c>
      <c r="M250" t="str">
        <f>VLOOKUP(Table1__5[[#This Row],[ShortCode]],$U$3:$V$100,2,0)</f>
        <v>Group BB</v>
      </c>
      <c r="N250" t="str">
        <f>RIGHT(Table1__5[[#This Row],[Calendar_month]],2)</f>
        <v>10</v>
      </c>
      <c r="O250" t="str">
        <f>LEFT(Table1__5[[#This Row],[Calendar_month]],4)</f>
        <v>2025</v>
      </c>
      <c r="P250" t="str">
        <f>_xlfn.TEXTBEFORE(Table1__5[[#This Row],[Distributor_Name]],"-")</f>
        <v>HMcc</v>
      </c>
    </row>
    <row r="251" spans="1:16" x14ac:dyDescent="0.75">
      <c r="A251" t="s">
        <v>11</v>
      </c>
      <c r="B251" t="s">
        <v>46</v>
      </c>
      <c r="C251" t="s">
        <v>5389</v>
      </c>
      <c r="D251">
        <v>202510</v>
      </c>
      <c r="E251" t="s">
        <v>7662</v>
      </c>
      <c r="F251" t="s">
        <v>5434</v>
      </c>
      <c r="G251">
        <v>47</v>
      </c>
      <c r="H251">
        <v>52</v>
      </c>
      <c r="I251">
        <v>53</v>
      </c>
      <c r="J251">
        <v>1.12765957446809</v>
      </c>
      <c r="K251">
        <v>-6</v>
      </c>
      <c r="L251" t="str">
        <f>VLOOKUP(Table1__5[[#This Row],[ShortCode]],$U$3:$W$100,3,0)</f>
        <v>Heineken Original</v>
      </c>
      <c r="M251" t="str">
        <f>VLOOKUP(Table1__5[[#This Row],[ShortCode]],$U$3:$V$100,2,0)</f>
        <v>Group BB</v>
      </c>
      <c r="N251" t="str">
        <f>RIGHT(Table1__5[[#This Row],[Calendar_month]],2)</f>
        <v>10</v>
      </c>
      <c r="O251" t="str">
        <f>LEFT(Table1__5[[#This Row],[Calendar_month]],4)</f>
        <v>2025</v>
      </c>
      <c r="P251" t="str">
        <f>_xlfn.TEXTBEFORE(Table1__5[[#This Row],[Distributor_Name]],"-")</f>
        <v>HMcc</v>
      </c>
    </row>
    <row r="252" spans="1:16" x14ac:dyDescent="0.75">
      <c r="A252" t="s">
        <v>11</v>
      </c>
      <c r="B252" t="s">
        <v>46</v>
      </c>
      <c r="C252" t="s">
        <v>5389</v>
      </c>
      <c r="D252">
        <v>202510</v>
      </c>
      <c r="E252" t="s">
        <v>7662</v>
      </c>
      <c r="F252" t="s">
        <v>5393</v>
      </c>
      <c r="G252">
        <v>69164</v>
      </c>
      <c r="H252">
        <v>85482</v>
      </c>
      <c r="I252">
        <v>94025</v>
      </c>
      <c r="J252">
        <v>1.3594500028916801</v>
      </c>
      <c r="K252">
        <v>-24861</v>
      </c>
      <c r="L252" t="str">
        <f>VLOOKUP(Table1__5[[#This Row],[ShortCode]],$U$3:$W$100,3,0)</f>
        <v>Heineken Silver</v>
      </c>
      <c r="M252" t="str">
        <f>VLOOKUP(Table1__5[[#This Row],[ShortCode]],$U$3:$V$100,2,0)</f>
        <v>Group AA</v>
      </c>
      <c r="N252" t="str">
        <f>RIGHT(Table1__5[[#This Row],[Calendar_month]],2)</f>
        <v>10</v>
      </c>
      <c r="O252" t="str">
        <f>LEFT(Table1__5[[#This Row],[Calendar_month]],4)</f>
        <v>2025</v>
      </c>
      <c r="P252" t="str">
        <f>_xlfn.TEXTBEFORE(Table1__5[[#This Row],[Distributor_Name]],"-")</f>
        <v>HMcc</v>
      </c>
    </row>
    <row r="253" spans="1:16" x14ac:dyDescent="0.75">
      <c r="A253" t="s">
        <v>11</v>
      </c>
      <c r="B253" t="s">
        <v>46</v>
      </c>
      <c r="C253" t="s">
        <v>5389</v>
      </c>
      <c r="D253">
        <v>202510</v>
      </c>
      <c r="E253" t="s">
        <v>7662</v>
      </c>
      <c r="F253" t="s">
        <v>5418</v>
      </c>
      <c r="G253">
        <v>10</v>
      </c>
      <c r="H253">
        <v>0</v>
      </c>
      <c r="I253">
        <v>1</v>
      </c>
      <c r="J253">
        <v>0.1</v>
      </c>
      <c r="K253">
        <v>9</v>
      </c>
      <c r="L253" t="str">
        <f>VLOOKUP(Table1__5[[#This Row],[ShortCode]],$U$3:$W$100,3,0)</f>
        <v>Heineken Silver</v>
      </c>
      <c r="M253" t="str">
        <f>VLOOKUP(Table1__5[[#This Row],[ShortCode]],$U$3:$V$100,2,0)</f>
        <v>Group AA</v>
      </c>
      <c r="N253" t="str">
        <f>RIGHT(Table1__5[[#This Row],[Calendar_month]],2)</f>
        <v>10</v>
      </c>
      <c r="O253" t="str">
        <f>LEFT(Table1__5[[#This Row],[Calendar_month]],4)</f>
        <v>2025</v>
      </c>
      <c r="P253" t="str">
        <f>_xlfn.TEXTBEFORE(Table1__5[[#This Row],[Distributor_Name]],"-")</f>
        <v>HMcc</v>
      </c>
    </row>
    <row r="254" spans="1:16" x14ac:dyDescent="0.75">
      <c r="A254" t="s">
        <v>11</v>
      </c>
      <c r="B254" t="s">
        <v>46</v>
      </c>
      <c r="C254" t="s">
        <v>5389</v>
      </c>
      <c r="D254">
        <v>202510</v>
      </c>
      <c r="E254" t="s">
        <v>7662</v>
      </c>
      <c r="F254" t="s">
        <v>5401</v>
      </c>
      <c r="G254">
        <v>3026</v>
      </c>
      <c r="H254">
        <v>3068</v>
      </c>
      <c r="I254">
        <v>2415</v>
      </c>
      <c r="J254">
        <v>0.79808327825512204</v>
      </c>
      <c r="K254">
        <v>611</v>
      </c>
      <c r="L254" t="str">
        <f>VLOOKUP(Table1__5[[#This Row],[ShortCode]],$U$3:$W$100,3,0)</f>
        <v>Heineken Silver</v>
      </c>
      <c r="M254" t="str">
        <f>VLOOKUP(Table1__5[[#This Row],[ShortCode]],$U$3:$V$100,2,0)</f>
        <v>Group AA</v>
      </c>
      <c r="N254" t="str">
        <f>RIGHT(Table1__5[[#This Row],[Calendar_month]],2)</f>
        <v>10</v>
      </c>
      <c r="O254" t="str">
        <f>LEFT(Table1__5[[#This Row],[Calendar_month]],4)</f>
        <v>2025</v>
      </c>
      <c r="P254" t="str">
        <f>_xlfn.TEXTBEFORE(Table1__5[[#This Row],[Distributor_Name]],"-")</f>
        <v>HMcc</v>
      </c>
    </row>
    <row r="255" spans="1:16" x14ac:dyDescent="0.75">
      <c r="A255" t="s">
        <v>11</v>
      </c>
      <c r="B255" t="s">
        <v>46</v>
      </c>
      <c r="C255" t="s">
        <v>5389</v>
      </c>
      <c r="D255">
        <v>202510</v>
      </c>
      <c r="E255" t="s">
        <v>7662</v>
      </c>
      <c r="F255" t="s">
        <v>5424</v>
      </c>
      <c r="G255">
        <v>4</v>
      </c>
      <c r="H255">
        <v>0</v>
      </c>
      <c r="I255">
        <v>0</v>
      </c>
      <c r="J255">
        <v>0</v>
      </c>
      <c r="K255">
        <v>4</v>
      </c>
      <c r="L255" t="str">
        <f>VLOOKUP(Table1__5[[#This Row],[ShortCode]],$U$3:$W$100,3,0)</f>
        <v>Other</v>
      </c>
      <c r="M255" t="str">
        <f>VLOOKUP(Table1__5[[#This Row],[ShortCode]],$U$3:$V$100,2,0)</f>
        <v>Group BB</v>
      </c>
      <c r="N255" t="str">
        <f>RIGHT(Table1__5[[#This Row],[Calendar_month]],2)</f>
        <v>10</v>
      </c>
      <c r="O255" t="str">
        <f>LEFT(Table1__5[[#This Row],[Calendar_month]],4)</f>
        <v>2025</v>
      </c>
      <c r="P255" t="str">
        <f>_xlfn.TEXTBEFORE(Table1__5[[#This Row],[Distributor_Name]],"-")</f>
        <v>HMcc</v>
      </c>
    </row>
    <row r="256" spans="1:16" x14ac:dyDescent="0.75">
      <c r="A256" t="s">
        <v>11</v>
      </c>
      <c r="B256" t="s">
        <v>46</v>
      </c>
      <c r="C256" t="s">
        <v>5389</v>
      </c>
      <c r="D256">
        <v>202510</v>
      </c>
      <c r="E256" t="s">
        <v>7662</v>
      </c>
      <c r="F256" t="s">
        <v>5430</v>
      </c>
      <c r="G256">
        <v>36</v>
      </c>
      <c r="H256">
        <v>26</v>
      </c>
      <c r="I256">
        <v>9</v>
      </c>
      <c r="J256">
        <v>0.25</v>
      </c>
      <c r="K256">
        <v>27</v>
      </c>
      <c r="L256" t="str">
        <f>VLOOKUP(Table1__5[[#This Row],[ShortCode]],$U$3:$W$100,3,0)</f>
        <v>Other</v>
      </c>
      <c r="M256" t="str">
        <f>VLOOKUP(Table1__5[[#This Row],[ShortCode]],$U$3:$V$100,2,0)</f>
        <v>Group BB</v>
      </c>
      <c r="N256" t="str">
        <f>RIGHT(Table1__5[[#This Row],[Calendar_month]],2)</f>
        <v>10</v>
      </c>
      <c r="O256" t="str">
        <f>LEFT(Table1__5[[#This Row],[Calendar_month]],4)</f>
        <v>2025</v>
      </c>
      <c r="P256" t="str">
        <f>_xlfn.TEXTBEFORE(Table1__5[[#This Row],[Distributor_Name]],"-")</f>
        <v>HMcc</v>
      </c>
    </row>
    <row r="257" spans="1:16" x14ac:dyDescent="0.75">
      <c r="A257" t="s">
        <v>11</v>
      </c>
      <c r="B257" t="s">
        <v>46</v>
      </c>
      <c r="C257" t="s">
        <v>5389</v>
      </c>
      <c r="D257">
        <v>202510</v>
      </c>
      <c r="E257" t="s">
        <v>7662</v>
      </c>
      <c r="F257" t="s">
        <v>5405</v>
      </c>
      <c r="G257">
        <v>12611</v>
      </c>
      <c r="H257">
        <v>8437</v>
      </c>
      <c r="I257">
        <v>7279</v>
      </c>
      <c r="J257">
        <v>0.57719451272698397</v>
      </c>
      <c r="K257">
        <v>5332</v>
      </c>
      <c r="L257" t="str">
        <f>VLOOKUP(Table1__5[[#This Row],[ShortCode]],$U$3:$W$100,3,0)</f>
        <v>Tiger Regular</v>
      </c>
      <c r="M257" t="str">
        <f>VLOOKUP(Table1__5[[#This Row],[ShortCode]],$U$3:$V$100,2,0)</f>
        <v>Group BB</v>
      </c>
      <c r="N257" t="str">
        <f>RIGHT(Table1__5[[#This Row],[Calendar_month]],2)</f>
        <v>10</v>
      </c>
      <c r="O257" t="str">
        <f>LEFT(Table1__5[[#This Row],[Calendar_month]],4)</f>
        <v>2025</v>
      </c>
      <c r="P257" t="str">
        <f>_xlfn.TEXTBEFORE(Table1__5[[#This Row],[Distributor_Name]],"-")</f>
        <v>HMcc</v>
      </c>
    </row>
    <row r="258" spans="1:16" x14ac:dyDescent="0.75">
      <c r="A258" t="s">
        <v>11</v>
      </c>
      <c r="B258" t="s">
        <v>46</v>
      </c>
      <c r="C258" t="s">
        <v>5389</v>
      </c>
      <c r="D258">
        <v>202510</v>
      </c>
      <c r="E258" t="s">
        <v>7662</v>
      </c>
      <c r="F258" t="s">
        <v>5396</v>
      </c>
      <c r="G258">
        <v>15985</v>
      </c>
      <c r="H258">
        <v>16159</v>
      </c>
      <c r="I258">
        <v>19651</v>
      </c>
      <c r="J258">
        <v>1.2293400062558599</v>
      </c>
      <c r="K258">
        <v>-3666</v>
      </c>
      <c r="L258" t="str">
        <f>VLOOKUP(Table1__5[[#This Row],[ShortCode]],$U$3:$W$100,3,0)</f>
        <v>Tiger Regular</v>
      </c>
      <c r="M258" t="str">
        <f>VLOOKUP(Table1__5[[#This Row],[ShortCode]],$U$3:$V$100,2,0)</f>
        <v>Group BB</v>
      </c>
      <c r="N258" t="str">
        <f>RIGHT(Table1__5[[#This Row],[Calendar_month]],2)</f>
        <v>10</v>
      </c>
      <c r="O258" t="str">
        <f>LEFT(Table1__5[[#This Row],[Calendar_month]],4)</f>
        <v>2025</v>
      </c>
      <c r="P258" t="str">
        <f>_xlfn.TEXTBEFORE(Table1__5[[#This Row],[Distributor_Name]],"-")</f>
        <v>HMcc</v>
      </c>
    </row>
    <row r="259" spans="1:16" x14ac:dyDescent="0.75">
      <c r="A259" t="s">
        <v>11</v>
      </c>
      <c r="B259" t="s">
        <v>46</v>
      </c>
      <c r="C259" t="s">
        <v>5389</v>
      </c>
      <c r="D259">
        <v>202510</v>
      </c>
      <c r="E259" t="s">
        <v>7662</v>
      </c>
      <c r="F259" t="s">
        <v>5408</v>
      </c>
      <c r="G259">
        <v>331</v>
      </c>
      <c r="H259">
        <v>140</v>
      </c>
      <c r="I259">
        <v>89</v>
      </c>
      <c r="J259">
        <v>0.26888217522658597</v>
      </c>
      <c r="K259">
        <v>242</v>
      </c>
      <c r="L259" t="str">
        <f>VLOOKUP(Table1__5[[#This Row],[ShortCode]],$U$3:$W$100,3,0)</f>
        <v>Tiger Regular</v>
      </c>
      <c r="M259" t="str">
        <f>VLOOKUP(Table1__5[[#This Row],[ShortCode]],$U$3:$V$100,2,0)</f>
        <v>Group BB</v>
      </c>
      <c r="N259" t="str">
        <f>RIGHT(Table1__5[[#This Row],[Calendar_month]],2)</f>
        <v>10</v>
      </c>
      <c r="O259" t="str">
        <f>LEFT(Table1__5[[#This Row],[Calendar_month]],4)</f>
        <v>2025</v>
      </c>
      <c r="P259" t="str">
        <f>_xlfn.TEXTBEFORE(Table1__5[[#This Row],[Distributor_Name]],"-")</f>
        <v>HMcc</v>
      </c>
    </row>
    <row r="260" spans="1:16" x14ac:dyDescent="0.75">
      <c r="A260" t="s">
        <v>11</v>
      </c>
      <c r="B260" t="s">
        <v>46</v>
      </c>
      <c r="C260" t="s">
        <v>5389</v>
      </c>
      <c r="D260">
        <v>202510</v>
      </c>
      <c r="E260" t="s">
        <v>7662</v>
      </c>
      <c r="F260" t="s">
        <v>5417</v>
      </c>
      <c r="G260">
        <v>150</v>
      </c>
      <c r="H260">
        <v>140</v>
      </c>
      <c r="I260">
        <v>133</v>
      </c>
      <c r="J260">
        <v>0.88666666666666705</v>
      </c>
      <c r="K260">
        <v>17</v>
      </c>
      <c r="L260" t="str">
        <f>VLOOKUP(Table1__5[[#This Row],[ShortCode]],$U$3:$W$100,3,0)</f>
        <v>Tiger Crystal</v>
      </c>
      <c r="M260" t="str">
        <f>VLOOKUP(Table1__5[[#This Row],[ShortCode]],$U$3:$V$100,2,0)</f>
        <v>Group AA</v>
      </c>
      <c r="N260" t="str">
        <f>RIGHT(Table1__5[[#This Row],[Calendar_month]],2)</f>
        <v>10</v>
      </c>
      <c r="O260" t="str">
        <f>LEFT(Table1__5[[#This Row],[Calendar_month]],4)</f>
        <v>2025</v>
      </c>
      <c r="P260" t="str">
        <f>_xlfn.TEXTBEFORE(Table1__5[[#This Row],[Distributor_Name]],"-")</f>
        <v>HMcc</v>
      </c>
    </row>
    <row r="261" spans="1:16" x14ac:dyDescent="0.75">
      <c r="A261" t="s">
        <v>11</v>
      </c>
      <c r="B261" t="s">
        <v>46</v>
      </c>
      <c r="C261" t="s">
        <v>5389</v>
      </c>
      <c r="D261">
        <v>202510</v>
      </c>
      <c r="E261" t="s">
        <v>7662</v>
      </c>
      <c r="F261" t="s">
        <v>5403</v>
      </c>
      <c r="G261">
        <v>7908</v>
      </c>
      <c r="H261">
        <v>7293</v>
      </c>
      <c r="I261">
        <v>7760</v>
      </c>
      <c r="J261">
        <v>0.98128477491148203</v>
      </c>
      <c r="K261">
        <v>147.99999999999901</v>
      </c>
      <c r="L261" t="str">
        <f>VLOOKUP(Table1__5[[#This Row],[ShortCode]],$U$3:$W$100,3,0)</f>
        <v>Tiger Crystal</v>
      </c>
      <c r="M261" t="str">
        <f>VLOOKUP(Table1__5[[#This Row],[ShortCode]],$U$3:$V$100,2,0)</f>
        <v>Group AA</v>
      </c>
      <c r="N261" t="str">
        <f>RIGHT(Table1__5[[#This Row],[Calendar_month]],2)</f>
        <v>10</v>
      </c>
      <c r="O261" t="str">
        <f>LEFT(Table1__5[[#This Row],[Calendar_month]],4)</f>
        <v>2025</v>
      </c>
      <c r="P261" t="str">
        <f>_xlfn.TEXTBEFORE(Table1__5[[#This Row],[Distributor_Name]],"-")</f>
        <v>HMcc</v>
      </c>
    </row>
    <row r="262" spans="1:16" x14ac:dyDescent="0.75">
      <c r="A262" t="s">
        <v>11</v>
      </c>
      <c r="B262" t="s">
        <v>46</v>
      </c>
      <c r="C262" t="s">
        <v>5389</v>
      </c>
      <c r="D262">
        <v>202510</v>
      </c>
      <c r="E262" t="s">
        <v>7662</v>
      </c>
      <c r="F262" t="s">
        <v>5404</v>
      </c>
      <c r="G262">
        <v>3190</v>
      </c>
      <c r="H262">
        <v>2080</v>
      </c>
      <c r="I262">
        <v>2590</v>
      </c>
      <c r="J262">
        <v>0.81191222570532895</v>
      </c>
      <c r="K262">
        <v>600</v>
      </c>
      <c r="L262" t="str">
        <f>VLOOKUP(Table1__5[[#This Row],[ShortCode]],$U$3:$W$100,3,0)</f>
        <v>Tiger Crystal</v>
      </c>
      <c r="M262" t="str">
        <f>VLOOKUP(Table1__5[[#This Row],[ShortCode]],$U$3:$V$100,2,0)</f>
        <v>Group AA</v>
      </c>
      <c r="N262" t="str">
        <f>RIGHT(Table1__5[[#This Row],[Calendar_month]],2)</f>
        <v>10</v>
      </c>
      <c r="O262" t="str">
        <f>LEFT(Table1__5[[#This Row],[Calendar_month]],4)</f>
        <v>2025</v>
      </c>
      <c r="P262" t="str">
        <f>_xlfn.TEXTBEFORE(Table1__5[[#This Row],[Distributor_Name]],"-")</f>
        <v>HMcc</v>
      </c>
    </row>
    <row r="263" spans="1:16" x14ac:dyDescent="0.75">
      <c r="A263" t="s">
        <v>11</v>
      </c>
      <c r="B263" t="s">
        <v>46</v>
      </c>
      <c r="C263" t="s">
        <v>5389</v>
      </c>
      <c r="D263">
        <v>202510</v>
      </c>
      <c r="E263" t="s">
        <v>7673</v>
      </c>
      <c r="F263" t="s">
        <v>5400</v>
      </c>
      <c r="G263">
        <v>15838</v>
      </c>
      <c r="H263">
        <v>10560</v>
      </c>
      <c r="I263">
        <v>10693</v>
      </c>
      <c r="J263">
        <v>0.67514837732036903</v>
      </c>
      <c r="K263">
        <v>5145</v>
      </c>
      <c r="L263" t="str">
        <f>VLOOKUP(Table1__5[[#This Row],[ShortCode]],$U$3:$W$100,3,0)</f>
        <v>Bia Việt</v>
      </c>
      <c r="M263" t="str">
        <f>VLOOKUP(Table1__5[[#This Row],[ShortCode]],$U$3:$V$100,2,0)</f>
        <v>Group BB</v>
      </c>
      <c r="N263" t="str">
        <f>RIGHT(Table1__5[[#This Row],[Calendar_month]],2)</f>
        <v>10</v>
      </c>
      <c r="O263" t="str">
        <f>LEFT(Table1__5[[#This Row],[Calendar_month]],4)</f>
        <v>2025</v>
      </c>
      <c r="P263" t="str">
        <f>_xlfn.TEXTBEFORE(Table1__5[[#This Row],[Distributor_Name]],"-")</f>
        <v>HMcc</v>
      </c>
    </row>
    <row r="264" spans="1:16" x14ac:dyDescent="0.75">
      <c r="A264" t="s">
        <v>11</v>
      </c>
      <c r="B264" t="s">
        <v>46</v>
      </c>
      <c r="C264" t="s">
        <v>5389</v>
      </c>
      <c r="D264">
        <v>202510</v>
      </c>
      <c r="E264" t="s">
        <v>7673</v>
      </c>
      <c r="F264" t="s">
        <v>5411</v>
      </c>
      <c r="G264">
        <v>4822</v>
      </c>
      <c r="H264">
        <v>4780</v>
      </c>
      <c r="I264">
        <v>4985</v>
      </c>
      <c r="J264">
        <v>1.0338034010783901</v>
      </c>
      <c r="K264">
        <v>-163</v>
      </c>
      <c r="L264" t="str">
        <f>VLOOKUP(Table1__5[[#This Row],[ShortCode]],$U$3:$W$100,3,0)</f>
        <v>Bia Việt</v>
      </c>
      <c r="M264" t="str">
        <f>VLOOKUP(Table1__5[[#This Row],[ShortCode]],$U$3:$V$100,2,0)</f>
        <v>Group BB</v>
      </c>
      <c r="N264" t="str">
        <f>RIGHT(Table1__5[[#This Row],[Calendar_month]],2)</f>
        <v>10</v>
      </c>
      <c r="O264" t="str">
        <f>LEFT(Table1__5[[#This Row],[Calendar_month]],4)</f>
        <v>2025</v>
      </c>
      <c r="P264" t="str">
        <f>_xlfn.TEXTBEFORE(Table1__5[[#This Row],[Distributor_Name]],"-")</f>
        <v>HMcc</v>
      </c>
    </row>
    <row r="265" spans="1:16" x14ac:dyDescent="0.75">
      <c r="A265" t="s">
        <v>11</v>
      </c>
      <c r="B265" t="s">
        <v>46</v>
      </c>
      <c r="C265" t="s">
        <v>5389</v>
      </c>
      <c r="D265">
        <v>202510</v>
      </c>
      <c r="E265" t="s">
        <v>7673</v>
      </c>
      <c r="F265" t="s">
        <v>7675</v>
      </c>
      <c r="G265">
        <v>0</v>
      </c>
      <c r="H265">
        <v>0</v>
      </c>
      <c r="I265">
        <v>0</v>
      </c>
      <c r="J265">
        <v>0</v>
      </c>
      <c r="K265">
        <v>0</v>
      </c>
      <c r="L265" t="str">
        <f>VLOOKUP(Table1__5[[#This Row],[ShortCode]],$U$3:$W$100,3,0)</f>
        <v>Larue</v>
      </c>
      <c r="M265" t="str">
        <f>VLOOKUP(Table1__5[[#This Row],[ShortCode]],$U$3:$V$100,2,0)</f>
        <v>Group BB</v>
      </c>
      <c r="N265" t="str">
        <f>RIGHT(Table1__5[[#This Row],[Calendar_month]],2)</f>
        <v>10</v>
      </c>
      <c r="O265" t="str">
        <f>LEFT(Table1__5[[#This Row],[Calendar_month]],4)</f>
        <v>2025</v>
      </c>
      <c r="P265" t="str">
        <f>_xlfn.TEXTBEFORE(Table1__5[[#This Row],[Distributor_Name]],"-")</f>
        <v>HMcc</v>
      </c>
    </row>
    <row r="266" spans="1:16" x14ac:dyDescent="0.75">
      <c r="A266" t="s">
        <v>11</v>
      </c>
      <c r="B266" t="s">
        <v>46</v>
      </c>
      <c r="C266" t="s">
        <v>5389</v>
      </c>
      <c r="D266">
        <v>202510</v>
      </c>
      <c r="E266" t="s">
        <v>7673</v>
      </c>
      <c r="F266" t="s">
        <v>7676</v>
      </c>
      <c r="G266">
        <v>0</v>
      </c>
      <c r="H266">
        <v>0</v>
      </c>
      <c r="I266">
        <v>0</v>
      </c>
      <c r="J266">
        <v>0</v>
      </c>
      <c r="K266">
        <v>0</v>
      </c>
      <c r="L266" t="str">
        <f>VLOOKUP(Table1__5[[#This Row],[ShortCode]],$U$3:$W$100,3,0)</f>
        <v>Larue</v>
      </c>
      <c r="M266" t="str">
        <f>VLOOKUP(Table1__5[[#This Row],[ShortCode]],$U$3:$V$100,2,0)</f>
        <v>Group BB</v>
      </c>
      <c r="N266" t="str">
        <f>RIGHT(Table1__5[[#This Row],[Calendar_month]],2)</f>
        <v>10</v>
      </c>
      <c r="O266" t="str">
        <f>LEFT(Table1__5[[#This Row],[Calendar_month]],4)</f>
        <v>2025</v>
      </c>
      <c r="P266" t="str">
        <f>_xlfn.TEXTBEFORE(Table1__5[[#This Row],[Distributor_Name]],"-")</f>
        <v>HMcc</v>
      </c>
    </row>
    <row r="267" spans="1:16" x14ac:dyDescent="0.75">
      <c r="A267" t="s">
        <v>11</v>
      </c>
      <c r="B267" t="s">
        <v>46</v>
      </c>
      <c r="C267" t="s">
        <v>5389</v>
      </c>
      <c r="D267">
        <v>202510</v>
      </c>
      <c r="E267" t="s">
        <v>7673</v>
      </c>
      <c r="F267" t="s">
        <v>7677</v>
      </c>
      <c r="G267">
        <v>0</v>
      </c>
      <c r="H267">
        <v>0</v>
      </c>
      <c r="I267">
        <v>0</v>
      </c>
      <c r="J267">
        <v>0</v>
      </c>
      <c r="K267">
        <v>0</v>
      </c>
      <c r="L267" t="str">
        <f>VLOOKUP(Table1__5[[#This Row],[ShortCode]],$U$3:$W$100,3,0)</f>
        <v>Larue</v>
      </c>
      <c r="M267" t="str">
        <f>VLOOKUP(Table1__5[[#This Row],[ShortCode]],$U$3:$V$100,2,0)</f>
        <v>Group BB</v>
      </c>
      <c r="N267" t="str">
        <f>RIGHT(Table1__5[[#This Row],[Calendar_month]],2)</f>
        <v>10</v>
      </c>
      <c r="O267" t="str">
        <f>LEFT(Table1__5[[#This Row],[Calendar_month]],4)</f>
        <v>2025</v>
      </c>
      <c r="P267" t="str">
        <f>_xlfn.TEXTBEFORE(Table1__5[[#This Row],[Distributor_Name]],"-")</f>
        <v>HMcc</v>
      </c>
    </row>
    <row r="268" spans="1:16" x14ac:dyDescent="0.75">
      <c r="A268" t="s">
        <v>11</v>
      </c>
      <c r="B268" t="s">
        <v>46</v>
      </c>
      <c r="C268" t="s">
        <v>5389</v>
      </c>
      <c r="D268">
        <v>202511</v>
      </c>
      <c r="E268" t="s">
        <v>7662</v>
      </c>
      <c r="F268" t="s">
        <v>7664</v>
      </c>
      <c r="G268">
        <v>0</v>
      </c>
      <c r="H268">
        <v>0</v>
      </c>
      <c r="I268">
        <v>0</v>
      </c>
      <c r="J268">
        <v>0</v>
      </c>
      <c r="K268">
        <v>0</v>
      </c>
      <c r="L268" t="str">
        <f>VLOOKUP(Table1__5[[#This Row],[ShortCode]],$U$3:$W$100,3,0)</f>
        <v>Other</v>
      </c>
      <c r="M268" t="str">
        <f>VLOOKUP(Table1__5[[#This Row],[ShortCode]],$U$3:$V$100,2,0)</f>
        <v>Group BB</v>
      </c>
      <c r="N268" t="str">
        <f>RIGHT(Table1__5[[#This Row],[Calendar_month]],2)</f>
        <v>11</v>
      </c>
      <c r="O268" t="str">
        <f>LEFT(Table1__5[[#This Row],[Calendar_month]],4)</f>
        <v>2025</v>
      </c>
      <c r="P268" t="str">
        <f>_xlfn.TEXTBEFORE(Table1__5[[#This Row],[Distributor_Name]],"-")</f>
        <v>HMcc</v>
      </c>
    </row>
    <row r="269" spans="1:16" x14ac:dyDescent="0.75">
      <c r="A269" t="s">
        <v>11</v>
      </c>
      <c r="B269" t="s">
        <v>46</v>
      </c>
      <c r="C269" t="s">
        <v>5389</v>
      </c>
      <c r="D269">
        <v>202511</v>
      </c>
      <c r="E269" t="s">
        <v>7662</v>
      </c>
      <c r="F269" t="s">
        <v>7685</v>
      </c>
      <c r="G269">
        <v>156</v>
      </c>
      <c r="H269">
        <v>0</v>
      </c>
      <c r="I269">
        <v>0</v>
      </c>
      <c r="J269">
        <v>0</v>
      </c>
      <c r="K269">
        <v>156</v>
      </c>
      <c r="L269" t="str">
        <f>VLOOKUP(Table1__5[[#This Row],[ShortCode]],$U$3:$W$100,3,0)</f>
        <v>Heineken Silver</v>
      </c>
      <c r="M269" t="str">
        <f>VLOOKUP(Table1__5[[#This Row],[ShortCode]],$U$3:$V$100,2,0)</f>
        <v>Group BB</v>
      </c>
      <c r="N269" t="str">
        <f>RIGHT(Table1__5[[#This Row],[Calendar_month]],2)</f>
        <v>11</v>
      </c>
      <c r="O269" t="str">
        <f>LEFT(Table1__5[[#This Row],[Calendar_month]],4)</f>
        <v>2025</v>
      </c>
      <c r="P269" t="str">
        <f>_xlfn.TEXTBEFORE(Table1__5[[#This Row],[Distributor_Name]],"-")</f>
        <v>HMcc</v>
      </c>
    </row>
    <row r="270" spans="1:16" x14ac:dyDescent="0.75">
      <c r="A270" t="s">
        <v>11</v>
      </c>
      <c r="B270" t="s">
        <v>46</v>
      </c>
      <c r="C270" t="s">
        <v>5389</v>
      </c>
      <c r="D270">
        <v>202511</v>
      </c>
      <c r="E270" t="s">
        <v>7662</v>
      </c>
      <c r="F270" t="s">
        <v>7686</v>
      </c>
      <c r="G270">
        <v>14</v>
      </c>
      <c r="H270">
        <v>0</v>
      </c>
      <c r="I270">
        <v>0</v>
      </c>
      <c r="J270">
        <v>0</v>
      </c>
      <c r="K270">
        <v>14</v>
      </c>
      <c r="L270" t="str">
        <f>VLOOKUP(Table1__5[[#This Row],[ShortCode]],$U$3:$W$100,3,0)</f>
        <v>Other</v>
      </c>
      <c r="M270" t="str">
        <f>VLOOKUP(Table1__5[[#This Row],[ShortCode]],$U$3:$V$100,2,0)</f>
        <v>Group BB</v>
      </c>
      <c r="N270" t="str">
        <f>RIGHT(Table1__5[[#This Row],[Calendar_month]],2)</f>
        <v>11</v>
      </c>
      <c r="O270" t="str">
        <f>LEFT(Table1__5[[#This Row],[Calendar_month]],4)</f>
        <v>2025</v>
      </c>
      <c r="P270" t="str">
        <f>_xlfn.TEXTBEFORE(Table1__5[[#This Row],[Distributor_Name]],"-")</f>
        <v>HMcc</v>
      </c>
    </row>
    <row r="271" spans="1:16" x14ac:dyDescent="0.75">
      <c r="A271" t="s">
        <v>11</v>
      </c>
      <c r="B271" t="s">
        <v>46</v>
      </c>
      <c r="C271" t="s">
        <v>5389</v>
      </c>
      <c r="D271">
        <v>202511</v>
      </c>
      <c r="E271" t="s">
        <v>7662</v>
      </c>
      <c r="F271" t="s">
        <v>5426</v>
      </c>
      <c r="G271">
        <v>2</v>
      </c>
      <c r="H271">
        <v>0</v>
      </c>
      <c r="I271">
        <v>0</v>
      </c>
      <c r="J271">
        <v>0</v>
      </c>
      <c r="K271">
        <v>2</v>
      </c>
      <c r="L271" t="str">
        <f>VLOOKUP(Table1__5[[#This Row],[ShortCode]],$U$3:$W$100,3,0)</f>
        <v>Heineken Original</v>
      </c>
      <c r="M271" t="str">
        <f>VLOOKUP(Table1__5[[#This Row],[ShortCode]],$U$3:$V$100,2,0)</f>
        <v>Group BB</v>
      </c>
      <c r="N271" t="str">
        <f>RIGHT(Table1__5[[#This Row],[Calendar_month]],2)</f>
        <v>11</v>
      </c>
      <c r="O271" t="str">
        <f>LEFT(Table1__5[[#This Row],[Calendar_month]],4)</f>
        <v>2025</v>
      </c>
      <c r="P271" t="str">
        <f>_xlfn.TEXTBEFORE(Table1__5[[#This Row],[Distributor_Name]],"-")</f>
        <v>HMcc</v>
      </c>
    </row>
    <row r="272" spans="1:16" x14ac:dyDescent="0.75">
      <c r="A272" t="s">
        <v>11</v>
      </c>
      <c r="B272" t="s">
        <v>46</v>
      </c>
      <c r="C272" t="s">
        <v>5389</v>
      </c>
      <c r="D272">
        <v>202511</v>
      </c>
      <c r="E272" t="s">
        <v>7662</v>
      </c>
      <c r="F272" t="s">
        <v>5434</v>
      </c>
      <c r="G272">
        <v>96</v>
      </c>
      <c r="H272">
        <v>364</v>
      </c>
      <c r="I272">
        <v>94</v>
      </c>
      <c r="J272">
        <v>0.97916666666666696</v>
      </c>
      <c r="K272">
        <v>2</v>
      </c>
      <c r="L272" t="str">
        <f>VLOOKUP(Table1__5[[#This Row],[ShortCode]],$U$3:$W$100,3,0)</f>
        <v>Heineken Original</v>
      </c>
      <c r="M272" t="str">
        <f>VLOOKUP(Table1__5[[#This Row],[ShortCode]],$U$3:$V$100,2,0)</f>
        <v>Group BB</v>
      </c>
      <c r="N272" t="str">
        <f>RIGHT(Table1__5[[#This Row],[Calendar_month]],2)</f>
        <v>11</v>
      </c>
      <c r="O272" t="str">
        <f>LEFT(Table1__5[[#This Row],[Calendar_month]],4)</f>
        <v>2025</v>
      </c>
      <c r="P272" t="str">
        <f>_xlfn.TEXTBEFORE(Table1__5[[#This Row],[Distributor_Name]],"-")</f>
        <v>HMcc</v>
      </c>
    </row>
    <row r="273" spans="1:16" x14ac:dyDescent="0.75">
      <c r="A273" t="s">
        <v>11</v>
      </c>
      <c r="B273" t="s">
        <v>46</v>
      </c>
      <c r="C273" t="s">
        <v>5389</v>
      </c>
      <c r="D273">
        <v>202511</v>
      </c>
      <c r="E273" t="s">
        <v>7662</v>
      </c>
      <c r="F273" t="s">
        <v>5393</v>
      </c>
      <c r="G273">
        <v>88977</v>
      </c>
      <c r="H273">
        <v>86177</v>
      </c>
      <c r="I273">
        <v>88140</v>
      </c>
      <c r="J273">
        <v>0.99059307461478796</v>
      </c>
      <c r="K273">
        <v>837</v>
      </c>
      <c r="L273" t="str">
        <f>VLOOKUP(Table1__5[[#This Row],[ShortCode]],$U$3:$W$100,3,0)</f>
        <v>Heineken Silver</v>
      </c>
      <c r="M273" t="str">
        <f>VLOOKUP(Table1__5[[#This Row],[ShortCode]],$U$3:$V$100,2,0)</f>
        <v>Group AA</v>
      </c>
      <c r="N273" t="str">
        <f>RIGHT(Table1__5[[#This Row],[Calendar_month]],2)</f>
        <v>11</v>
      </c>
      <c r="O273" t="str">
        <f>LEFT(Table1__5[[#This Row],[Calendar_month]],4)</f>
        <v>2025</v>
      </c>
      <c r="P273" t="str">
        <f>_xlfn.TEXTBEFORE(Table1__5[[#This Row],[Distributor_Name]],"-")</f>
        <v>HMcc</v>
      </c>
    </row>
    <row r="274" spans="1:16" x14ac:dyDescent="0.75">
      <c r="A274" t="s">
        <v>11</v>
      </c>
      <c r="B274" t="s">
        <v>46</v>
      </c>
      <c r="C274" t="s">
        <v>5389</v>
      </c>
      <c r="D274">
        <v>202511</v>
      </c>
      <c r="E274" t="s">
        <v>7662</v>
      </c>
      <c r="F274" t="s">
        <v>5418</v>
      </c>
      <c r="G274">
        <v>6</v>
      </c>
      <c r="H274">
        <v>10</v>
      </c>
      <c r="I274">
        <v>0</v>
      </c>
      <c r="J274">
        <v>0</v>
      </c>
      <c r="K274">
        <v>6</v>
      </c>
      <c r="L274" t="str">
        <f>VLOOKUP(Table1__5[[#This Row],[ShortCode]],$U$3:$W$100,3,0)</f>
        <v>Heineken Silver</v>
      </c>
      <c r="M274" t="str">
        <f>VLOOKUP(Table1__5[[#This Row],[ShortCode]],$U$3:$V$100,2,0)</f>
        <v>Group AA</v>
      </c>
      <c r="N274" t="str">
        <f>RIGHT(Table1__5[[#This Row],[Calendar_month]],2)</f>
        <v>11</v>
      </c>
      <c r="O274" t="str">
        <f>LEFT(Table1__5[[#This Row],[Calendar_month]],4)</f>
        <v>2025</v>
      </c>
      <c r="P274" t="str">
        <f>_xlfn.TEXTBEFORE(Table1__5[[#This Row],[Distributor_Name]],"-")</f>
        <v>HMcc</v>
      </c>
    </row>
    <row r="275" spans="1:16" x14ac:dyDescent="0.75">
      <c r="A275" t="s">
        <v>11</v>
      </c>
      <c r="B275" t="s">
        <v>46</v>
      </c>
      <c r="C275" t="s">
        <v>5389</v>
      </c>
      <c r="D275">
        <v>202511</v>
      </c>
      <c r="E275" t="s">
        <v>7662</v>
      </c>
      <c r="F275" t="s">
        <v>5401</v>
      </c>
      <c r="G275">
        <v>3830</v>
      </c>
      <c r="H275">
        <v>3380</v>
      </c>
      <c r="I275">
        <v>3556</v>
      </c>
      <c r="J275">
        <v>0.92845953002611004</v>
      </c>
      <c r="K275">
        <v>274</v>
      </c>
      <c r="L275" t="str">
        <f>VLOOKUP(Table1__5[[#This Row],[ShortCode]],$U$3:$W$100,3,0)</f>
        <v>Heineken Silver</v>
      </c>
      <c r="M275" t="str">
        <f>VLOOKUP(Table1__5[[#This Row],[ShortCode]],$U$3:$V$100,2,0)</f>
        <v>Group AA</v>
      </c>
      <c r="N275" t="str">
        <f>RIGHT(Table1__5[[#This Row],[Calendar_month]],2)</f>
        <v>11</v>
      </c>
      <c r="O275" t="str">
        <f>LEFT(Table1__5[[#This Row],[Calendar_month]],4)</f>
        <v>2025</v>
      </c>
      <c r="P275" t="str">
        <f>_xlfn.TEXTBEFORE(Table1__5[[#This Row],[Distributor_Name]],"-")</f>
        <v>HMcc</v>
      </c>
    </row>
    <row r="276" spans="1:16" x14ac:dyDescent="0.75">
      <c r="A276" t="s">
        <v>11</v>
      </c>
      <c r="B276" t="s">
        <v>46</v>
      </c>
      <c r="C276" t="s">
        <v>5389</v>
      </c>
      <c r="D276">
        <v>202511</v>
      </c>
      <c r="E276" t="s">
        <v>7662</v>
      </c>
      <c r="F276" t="s">
        <v>5430</v>
      </c>
      <c r="G276">
        <v>17</v>
      </c>
      <c r="H276">
        <v>0</v>
      </c>
      <c r="I276">
        <v>6</v>
      </c>
      <c r="J276">
        <v>0.35294117647058798</v>
      </c>
      <c r="K276">
        <v>11</v>
      </c>
      <c r="L276" t="str">
        <f>VLOOKUP(Table1__5[[#This Row],[ShortCode]],$U$3:$W$100,3,0)</f>
        <v>Other</v>
      </c>
      <c r="M276" t="str">
        <f>VLOOKUP(Table1__5[[#This Row],[ShortCode]],$U$3:$V$100,2,0)</f>
        <v>Group BB</v>
      </c>
      <c r="N276" t="str">
        <f>RIGHT(Table1__5[[#This Row],[Calendar_month]],2)</f>
        <v>11</v>
      </c>
      <c r="O276" t="str">
        <f>LEFT(Table1__5[[#This Row],[Calendar_month]],4)</f>
        <v>2025</v>
      </c>
      <c r="P276" t="str">
        <f>_xlfn.TEXTBEFORE(Table1__5[[#This Row],[Distributor_Name]],"-")</f>
        <v>HMcc</v>
      </c>
    </row>
    <row r="277" spans="1:16" x14ac:dyDescent="0.75">
      <c r="A277" t="s">
        <v>11</v>
      </c>
      <c r="B277" t="s">
        <v>46</v>
      </c>
      <c r="C277" t="s">
        <v>5389</v>
      </c>
      <c r="D277">
        <v>202511</v>
      </c>
      <c r="E277" t="s">
        <v>7662</v>
      </c>
      <c r="F277" t="s">
        <v>5405</v>
      </c>
      <c r="G277">
        <v>9743</v>
      </c>
      <c r="H277">
        <v>6422</v>
      </c>
      <c r="I277">
        <v>8832</v>
      </c>
      <c r="J277">
        <v>0.90649697218515901</v>
      </c>
      <c r="K277">
        <v>911</v>
      </c>
      <c r="L277" t="str">
        <f>VLOOKUP(Table1__5[[#This Row],[ShortCode]],$U$3:$W$100,3,0)</f>
        <v>Tiger Regular</v>
      </c>
      <c r="M277" t="str">
        <f>VLOOKUP(Table1__5[[#This Row],[ShortCode]],$U$3:$V$100,2,0)</f>
        <v>Group BB</v>
      </c>
      <c r="N277" t="str">
        <f>RIGHT(Table1__5[[#This Row],[Calendar_month]],2)</f>
        <v>11</v>
      </c>
      <c r="O277" t="str">
        <f>LEFT(Table1__5[[#This Row],[Calendar_month]],4)</f>
        <v>2025</v>
      </c>
      <c r="P277" t="str">
        <f>_xlfn.TEXTBEFORE(Table1__5[[#This Row],[Distributor_Name]],"-")</f>
        <v>HMcc</v>
      </c>
    </row>
    <row r="278" spans="1:16" x14ac:dyDescent="0.75">
      <c r="A278" t="s">
        <v>11</v>
      </c>
      <c r="B278" t="s">
        <v>46</v>
      </c>
      <c r="C278" t="s">
        <v>5389</v>
      </c>
      <c r="D278">
        <v>202511</v>
      </c>
      <c r="E278" t="s">
        <v>7662</v>
      </c>
      <c r="F278" t="s">
        <v>5396</v>
      </c>
      <c r="G278">
        <v>26864</v>
      </c>
      <c r="H278">
        <v>33774</v>
      </c>
      <c r="I278">
        <v>33765</v>
      </c>
      <c r="J278">
        <v>1.25688653960691</v>
      </c>
      <c r="K278">
        <v>-6901</v>
      </c>
      <c r="L278" t="str">
        <f>VLOOKUP(Table1__5[[#This Row],[ShortCode]],$U$3:$W$100,3,0)</f>
        <v>Tiger Regular</v>
      </c>
      <c r="M278" t="str">
        <f>VLOOKUP(Table1__5[[#This Row],[ShortCode]],$U$3:$V$100,2,0)</f>
        <v>Group BB</v>
      </c>
      <c r="N278" t="str">
        <f>RIGHT(Table1__5[[#This Row],[Calendar_month]],2)</f>
        <v>11</v>
      </c>
      <c r="O278" t="str">
        <f>LEFT(Table1__5[[#This Row],[Calendar_month]],4)</f>
        <v>2025</v>
      </c>
      <c r="P278" t="str">
        <f>_xlfn.TEXTBEFORE(Table1__5[[#This Row],[Distributor_Name]],"-")</f>
        <v>HMcc</v>
      </c>
    </row>
    <row r="279" spans="1:16" x14ac:dyDescent="0.75">
      <c r="A279" t="s">
        <v>11</v>
      </c>
      <c r="B279" t="s">
        <v>46</v>
      </c>
      <c r="C279" t="s">
        <v>5389</v>
      </c>
      <c r="D279">
        <v>202511</v>
      </c>
      <c r="E279" t="s">
        <v>7662</v>
      </c>
      <c r="F279" t="s">
        <v>5408</v>
      </c>
      <c r="G279">
        <v>409</v>
      </c>
      <c r="H279">
        <v>0</v>
      </c>
      <c r="I279">
        <v>80</v>
      </c>
      <c r="J279">
        <v>0.19559902200488999</v>
      </c>
      <c r="K279">
        <v>329</v>
      </c>
      <c r="L279" t="str">
        <f>VLOOKUP(Table1__5[[#This Row],[ShortCode]],$U$3:$W$100,3,0)</f>
        <v>Tiger Regular</v>
      </c>
      <c r="M279" t="str">
        <f>VLOOKUP(Table1__5[[#This Row],[ShortCode]],$U$3:$V$100,2,0)</f>
        <v>Group BB</v>
      </c>
      <c r="N279" t="str">
        <f>RIGHT(Table1__5[[#This Row],[Calendar_month]],2)</f>
        <v>11</v>
      </c>
      <c r="O279" t="str">
        <f>LEFT(Table1__5[[#This Row],[Calendar_month]],4)</f>
        <v>2025</v>
      </c>
      <c r="P279" t="str">
        <f>_xlfn.TEXTBEFORE(Table1__5[[#This Row],[Distributor_Name]],"-")</f>
        <v>HMcc</v>
      </c>
    </row>
    <row r="280" spans="1:16" x14ac:dyDescent="0.75">
      <c r="A280" t="s">
        <v>11</v>
      </c>
      <c r="B280" t="s">
        <v>46</v>
      </c>
      <c r="C280" t="s">
        <v>5389</v>
      </c>
      <c r="D280">
        <v>202511</v>
      </c>
      <c r="E280" t="s">
        <v>7662</v>
      </c>
      <c r="F280" t="s">
        <v>5417</v>
      </c>
      <c r="G280">
        <v>194</v>
      </c>
      <c r="H280">
        <v>140</v>
      </c>
      <c r="I280">
        <v>95</v>
      </c>
      <c r="J280">
        <v>0.48969072164948502</v>
      </c>
      <c r="K280">
        <v>99</v>
      </c>
      <c r="L280" t="str">
        <f>VLOOKUP(Table1__5[[#This Row],[ShortCode]],$U$3:$W$100,3,0)</f>
        <v>Tiger Crystal</v>
      </c>
      <c r="M280" t="str">
        <f>VLOOKUP(Table1__5[[#This Row],[ShortCode]],$U$3:$V$100,2,0)</f>
        <v>Group AA</v>
      </c>
      <c r="N280" t="str">
        <f>RIGHT(Table1__5[[#This Row],[Calendar_month]],2)</f>
        <v>11</v>
      </c>
      <c r="O280" t="str">
        <f>LEFT(Table1__5[[#This Row],[Calendar_month]],4)</f>
        <v>2025</v>
      </c>
      <c r="P280" t="str">
        <f>_xlfn.TEXTBEFORE(Table1__5[[#This Row],[Distributor_Name]],"-")</f>
        <v>HMcc</v>
      </c>
    </row>
    <row r="281" spans="1:16" x14ac:dyDescent="0.75">
      <c r="A281" t="s">
        <v>11</v>
      </c>
      <c r="B281" t="s">
        <v>46</v>
      </c>
      <c r="C281" t="s">
        <v>5389</v>
      </c>
      <c r="D281">
        <v>202511</v>
      </c>
      <c r="E281" t="s">
        <v>7662</v>
      </c>
      <c r="F281" t="s">
        <v>5403</v>
      </c>
      <c r="G281">
        <v>7364</v>
      </c>
      <c r="H281">
        <v>7732</v>
      </c>
      <c r="I281">
        <v>10516</v>
      </c>
      <c r="J281">
        <v>1.4280282455187401</v>
      </c>
      <c r="K281">
        <v>-3152</v>
      </c>
      <c r="L281" t="str">
        <f>VLOOKUP(Table1__5[[#This Row],[ShortCode]],$U$3:$W$100,3,0)</f>
        <v>Tiger Crystal</v>
      </c>
      <c r="M281" t="str">
        <f>VLOOKUP(Table1__5[[#This Row],[ShortCode]],$U$3:$V$100,2,0)</f>
        <v>Group AA</v>
      </c>
      <c r="N281" t="str">
        <f>RIGHT(Table1__5[[#This Row],[Calendar_month]],2)</f>
        <v>11</v>
      </c>
      <c r="O281" t="str">
        <f>LEFT(Table1__5[[#This Row],[Calendar_month]],4)</f>
        <v>2025</v>
      </c>
      <c r="P281" t="str">
        <f>_xlfn.TEXTBEFORE(Table1__5[[#This Row],[Distributor_Name]],"-")</f>
        <v>HMcc</v>
      </c>
    </row>
    <row r="282" spans="1:16" x14ac:dyDescent="0.75">
      <c r="A282" t="s">
        <v>11</v>
      </c>
      <c r="B282" t="s">
        <v>46</v>
      </c>
      <c r="C282" t="s">
        <v>5389</v>
      </c>
      <c r="D282">
        <v>202511</v>
      </c>
      <c r="E282" t="s">
        <v>7662</v>
      </c>
      <c r="F282" t="s">
        <v>5404</v>
      </c>
      <c r="G282">
        <v>2888</v>
      </c>
      <c r="H282">
        <v>2574</v>
      </c>
      <c r="I282">
        <v>3603</v>
      </c>
      <c r="J282">
        <v>1.24757617728532</v>
      </c>
      <c r="K282">
        <v>-715</v>
      </c>
      <c r="L282" t="str">
        <f>VLOOKUP(Table1__5[[#This Row],[ShortCode]],$U$3:$W$100,3,0)</f>
        <v>Tiger Crystal</v>
      </c>
      <c r="M282" t="str">
        <f>VLOOKUP(Table1__5[[#This Row],[ShortCode]],$U$3:$V$100,2,0)</f>
        <v>Group AA</v>
      </c>
      <c r="N282" t="str">
        <f>RIGHT(Table1__5[[#This Row],[Calendar_month]],2)</f>
        <v>11</v>
      </c>
      <c r="O282" t="str">
        <f>LEFT(Table1__5[[#This Row],[Calendar_month]],4)</f>
        <v>2025</v>
      </c>
      <c r="P282" t="str">
        <f>_xlfn.TEXTBEFORE(Table1__5[[#This Row],[Distributor_Name]],"-")</f>
        <v>HMcc</v>
      </c>
    </row>
    <row r="283" spans="1:16" x14ac:dyDescent="0.75">
      <c r="A283" t="s">
        <v>11</v>
      </c>
      <c r="B283" t="s">
        <v>46</v>
      </c>
      <c r="C283" t="s">
        <v>5389</v>
      </c>
      <c r="D283">
        <v>202511</v>
      </c>
      <c r="E283" t="s">
        <v>7673</v>
      </c>
      <c r="F283" t="s">
        <v>5400</v>
      </c>
      <c r="G283">
        <v>7763</v>
      </c>
      <c r="H283">
        <v>8750</v>
      </c>
      <c r="I283">
        <v>9893</v>
      </c>
      <c r="J283">
        <v>1.27437846193482</v>
      </c>
      <c r="K283">
        <v>-2130</v>
      </c>
      <c r="L283" t="str">
        <f>VLOOKUP(Table1__5[[#This Row],[ShortCode]],$U$3:$W$100,3,0)</f>
        <v>Bia Việt</v>
      </c>
      <c r="M283" t="str">
        <f>VLOOKUP(Table1__5[[#This Row],[ShortCode]],$U$3:$V$100,2,0)</f>
        <v>Group BB</v>
      </c>
      <c r="N283" t="str">
        <f>RIGHT(Table1__5[[#This Row],[Calendar_month]],2)</f>
        <v>11</v>
      </c>
      <c r="O283" t="str">
        <f>LEFT(Table1__5[[#This Row],[Calendar_month]],4)</f>
        <v>2025</v>
      </c>
      <c r="P283" t="str">
        <f>_xlfn.TEXTBEFORE(Table1__5[[#This Row],[Distributor_Name]],"-")</f>
        <v>HMcc</v>
      </c>
    </row>
    <row r="284" spans="1:16" x14ac:dyDescent="0.75">
      <c r="A284" t="s">
        <v>11</v>
      </c>
      <c r="B284" t="s">
        <v>46</v>
      </c>
      <c r="C284" t="s">
        <v>5389</v>
      </c>
      <c r="D284">
        <v>202511</v>
      </c>
      <c r="E284" t="s">
        <v>7673</v>
      </c>
      <c r="F284" t="s">
        <v>5411</v>
      </c>
      <c r="G284">
        <v>4805</v>
      </c>
      <c r="H284">
        <v>2011</v>
      </c>
      <c r="I284">
        <v>2912</v>
      </c>
      <c r="J284">
        <v>0.60603537981269495</v>
      </c>
      <c r="K284">
        <v>1893</v>
      </c>
      <c r="L284" t="str">
        <f>VLOOKUP(Table1__5[[#This Row],[ShortCode]],$U$3:$W$100,3,0)</f>
        <v>Bia Việt</v>
      </c>
      <c r="M284" t="str">
        <f>VLOOKUP(Table1__5[[#This Row],[ShortCode]],$U$3:$V$100,2,0)</f>
        <v>Group BB</v>
      </c>
      <c r="N284" t="str">
        <f>RIGHT(Table1__5[[#This Row],[Calendar_month]],2)</f>
        <v>11</v>
      </c>
      <c r="O284" t="str">
        <f>LEFT(Table1__5[[#This Row],[Calendar_month]],4)</f>
        <v>2025</v>
      </c>
      <c r="P284" t="str">
        <f>_xlfn.TEXTBEFORE(Table1__5[[#This Row],[Distributor_Name]],"-")</f>
        <v>HMcc</v>
      </c>
    </row>
    <row r="285" spans="1:16" x14ac:dyDescent="0.75">
      <c r="A285" t="s">
        <v>11</v>
      </c>
      <c r="B285" t="s">
        <v>46</v>
      </c>
      <c r="C285" t="s">
        <v>5389</v>
      </c>
      <c r="D285">
        <v>202511</v>
      </c>
      <c r="E285" t="s">
        <v>7673</v>
      </c>
      <c r="F285" t="s">
        <v>7675</v>
      </c>
      <c r="G285">
        <v>0</v>
      </c>
      <c r="H285">
        <v>0</v>
      </c>
      <c r="I285">
        <v>0</v>
      </c>
      <c r="J285">
        <v>0</v>
      </c>
      <c r="K285">
        <v>0</v>
      </c>
      <c r="L285" t="str">
        <f>VLOOKUP(Table1__5[[#This Row],[ShortCode]],$U$3:$W$100,3,0)</f>
        <v>Larue</v>
      </c>
      <c r="M285" t="str">
        <f>VLOOKUP(Table1__5[[#This Row],[ShortCode]],$U$3:$V$100,2,0)</f>
        <v>Group BB</v>
      </c>
      <c r="N285" t="str">
        <f>RIGHT(Table1__5[[#This Row],[Calendar_month]],2)</f>
        <v>11</v>
      </c>
      <c r="O285" t="str">
        <f>LEFT(Table1__5[[#This Row],[Calendar_month]],4)</f>
        <v>2025</v>
      </c>
      <c r="P285" t="str">
        <f>_xlfn.TEXTBEFORE(Table1__5[[#This Row],[Distributor_Name]],"-")</f>
        <v>HMcc</v>
      </c>
    </row>
    <row r="286" spans="1:16" x14ac:dyDescent="0.75">
      <c r="A286" t="s">
        <v>11</v>
      </c>
      <c r="B286" t="s">
        <v>46</v>
      </c>
      <c r="C286" t="s">
        <v>5389</v>
      </c>
      <c r="D286">
        <v>202511</v>
      </c>
      <c r="E286" t="s">
        <v>7673</v>
      </c>
      <c r="F286" t="s">
        <v>7676</v>
      </c>
      <c r="G286">
        <v>0</v>
      </c>
      <c r="H286">
        <v>0</v>
      </c>
      <c r="I286">
        <v>0</v>
      </c>
      <c r="J286">
        <v>0</v>
      </c>
      <c r="K286">
        <v>0</v>
      </c>
      <c r="L286" t="str">
        <f>VLOOKUP(Table1__5[[#This Row],[ShortCode]],$U$3:$W$100,3,0)</f>
        <v>Larue</v>
      </c>
      <c r="M286" t="str">
        <f>VLOOKUP(Table1__5[[#This Row],[ShortCode]],$U$3:$V$100,2,0)</f>
        <v>Group BB</v>
      </c>
      <c r="N286" t="str">
        <f>RIGHT(Table1__5[[#This Row],[Calendar_month]],2)</f>
        <v>11</v>
      </c>
      <c r="O286" t="str">
        <f>LEFT(Table1__5[[#This Row],[Calendar_month]],4)</f>
        <v>2025</v>
      </c>
      <c r="P286" t="str">
        <f>_xlfn.TEXTBEFORE(Table1__5[[#This Row],[Distributor_Name]],"-")</f>
        <v>HMcc</v>
      </c>
    </row>
    <row r="287" spans="1:16" x14ac:dyDescent="0.75">
      <c r="A287" t="s">
        <v>11</v>
      </c>
      <c r="B287" t="s">
        <v>46</v>
      </c>
      <c r="C287" t="s">
        <v>5389</v>
      </c>
      <c r="D287">
        <v>202511</v>
      </c>
      <c r="E287" t="s">
        <v>7673</v>
      </c>
      <c r="F287" t="s">
        <v>7677</v>
      </c>
      <c r="G287">
        <v>0</v>
      </c>
      <c r="H287">
        <v>0</v>
      </c>
      <c r="I287">
        <v>0</v>
      </c>
      <c r="J287">
        <v>0</v>
      </c>
      <c r="K287">
        <v>0</v>
      </c>
      <c r="L287" t="str">
        <f>VLOOKUP(Table1__5[[#This Row],[ShortCode]],$U$3:$W$100,3,0)</f>
        <v>Larue</v>
      </c>
      <c r="M287" t="str">
        <f>VLOOKUP(Table1__5[[#This Row],[ShortCode]],$U$3:$V$100,2,0)</f>
        <v>Group BB</v>
      </c>
      <c r="N287" t="str">
        <f>RIGHT(Table1__5[[#This Row],[Calendar_month]],2)</f>
        <v>11</v>
      </c>
      <c r="O287" t="str">
        <f>LEFT(Table1__5[[#This Row],[Calendar_month]],4)</f>
        <v>2025</v>
      </c>
      <c r="P287" t="str">
        <f>_xlfn.TEXTBEFORE(Table1__5[[#This Row],[Distributor_Name]],"-")</f>
        <v>HMcc</v>
      </c>
    </row>
    <row r="288" spans="1:16" x14ac:dyDescent="0.75">
      <c r="A288" t="s">
        <v>11</v>
      </c>
      <c r="B288" t="s">
        <v>46</v>
      </c>
      <c r="C288" t="s">
        <v>5389</v>
      </c>
      <c r="D288">
        <v>202512</v>
      </c>
      <c r="E288" t="s">
        <v>7662</v>
      </c>
      <c r="F288" t="s">
        <v>5401</v>
      </c>
      <c r="G288">
        <v>5567</v>
      </c>
      <c r="H288">
        <v>18642</v>
      </c>
      <c r="I288">
        <v>20545</v>
      </c>
      <c r="J288">
        <v>3.69049757499551</v>
      </c>
      <c r="K288">
        <v>-14978</v>
      </c>
      <c r="L288" t="str">
        <f>VLOOKUP(Table1__5[[#This Row],[ShortCode]],$U$3:$W$100,3,0)</f>
        <v>Heineken Silver</v>
      </c>
      <c r="M288" t="str">
        <f>VLOOKUP(Table1__5[[#This Row],[ShortCode]],$U$3:$V$100,2,0)</f>
        <v>Group AA</v>
      </c>
      <c r="N288" t="str">
        <f>RIGHT(Table1__5[[#This Row],[Calendar_month]],2)</f>
        <v>12</v>
      </c>
      <c r="O288" t="str">
        <f>LEFT(Table1__5[[#This Row],[Calendar_month]],4)</f>
        <v>2025</v>
      </c>
      <c r="P288" t="str">
        <f>_xlfn.TEXTBEFORE(Table1__5[[#This Row],[Distributor_Name]],"-")</f>
        <v>HMcc</v>
      </c>
    </row>
    <row r="289" spans="1:16" x14ac:dyDescent="0.75">
      <c r="A289" t="s">
        <v>11</v>
      </c>
      <c r="B289" t="s">
        <v>46</v>
      </c>
      <c r="C289" t="s">
        <v>5389</v>
      </c>
      <c r="D289">
        <v>202512</v>
      </c>
      <c r="E289" t="s">
        <v>7662</v>
      </c>
      <c r="F289" t="s">
        <v>5396</v>
      </c>
      <c r="G289">
        <v>24601</v>
      </c>
      <c r="H289">
        <v>22256</v>
      </c>
      <c r="I289">
        <v>22017</v>
      </c>
      <c r="J289">
        <v>0.89496361936506597</v>
      </c>
      <c r="K289">
        <v>2584</v>
      </c>
      <c r="L289" t="str">
        <f>VLOOKUP(Table1__5[[#This Row],[ShortCode]],$U$3:$W$100,3,0)</f>
        <v>Tiger Regular</v>
      </c>
      <c r="M289" t="str">
        <f>VLOOKUP(Table1__5[[#This Row],[ShortCode]],$U$3:$V$100,2,0)</f>
        <v>Group BB</v>
      </c>
      <c r="N289" t="str">
        <f>RIGHT(Table1__5[[#This Row],[Calendar_month]],2)</f>
        <v>12</v>
      </c>
      <c r="O289" t="str">
        <f>LEFT(Table1__5[[#This Row],[Calendar_month]],4)</f>
        <v>2025</v>
      </c>
      <c r="P289" t="str">
        <f>_xlfn.TEXTBEFORE(Table1__5[[#This Row],[Distributor_Name]],"-")</f>
        <v>HMcc</v>
      </c>
    </row>
    <row r="290" spans="1:16" x14ac:dyDescent="0.75">
      <c r="A290" t="s">
        <v>11</v>
      </c>
      <c r="B290" t="s">
        <v>46</v>
      </c>
      <c r="C290" t="s">
        <v>5389</v>
      </c>
      <c r="D290">
        <v>202512</v>
      </c>
      <c r="E290" t="s">
        <v>7662</v>
      </c>
      <c r="F290" t="s">
        <v>5404</v>
      </c>
      <c r="G290">
        <v>4495</v>
      </c>
      <c r="H290">
        <v>4810</v>
      </c>
      <c r="I290">
        <v>4526</v>
      </c>
      <c r="J290">
        <v>1.0068965517241399</v>
      </c>
      <c r="K290">
        <v>-31</v>
      </c>
      <c r="L290" t="str">
        <f>VLOOKUP(Table1__5[[#This Row],[ShortCode]],$U$3:$W$100,3,0)</f>
        <v>Tiger Crystal</v>
      </c>
      <c r="M290" t="str">
        <f>VLOOKUP(Table1__5[[#This Row],[ShortCode]],$U$3:$V$100,2,0)</f>
        <v>Group AA</v>
      </c>
      <c r="N290" t="str">
        <f>RIGHT(Table1__5[[#This Row],[Calendar_month]],2)</f>
        <v>12</v>
      </c>
      <c r="O290" t="str">
        <f>LEFT(Table1__5[[#This Row],[Calendar_month]],4)</f>
        <v>2025</v>
      </c>
      <c r="P290" t="str">
        <f>_xlfn.TEXTBEFORE(Table1__5[[#This Row],[Distributor_Name]],"-")</f>
        <v>HMcc</v>
      </c>
    </row>
    <row r="291" spans="1:16" x14ac:dyDescent="0.75">
      <c r="A291" t="s">
        <v>11</v>
      </c>
      <c r="B291" t="s">
        <v>46</v>
      </c>
      <c r="C291" t="s">
        <v>5389</v>
      </c>
      <c r="D291">
        <v>202512</v>
      </c>
      <c r="E291" t="s">
        <v>7673</v>
      </c>
      <c r="F291" t="s">
        <v>5438</v>
      </c>
      <c r="G291">
        <v>13</v>
      </c>
      <c r="H291">
        <v>0</v>
      </c>
      <c r="I291">
        <v>0</v>
      </c>
      <c r="J291">
        <v>0</v>
      </c>
      <c r="K291">
        <v>13</v>
      </c>
      <c r="L291" t="str">
        <f>VLOOKUP(Table1__5[[#This Row],[ShortCode]],$U$3:$W$100,3,0)</f>
        <v>Other</v>
      </c>
      <c r="M291" t="str">
        <f>VLOOKUP(Table1__5[[#This Row],[ShortCode]],$U$3:$V$100,2,0)</f>
        <v>Group BB</v>
      </c>
      <c r="N291" t="str">
        <f>RIGHT(Table1__5[[#This Row],[Calendar_month]],2)</f>
        <v>12</v>
      </c>
      <c r="O291" t="str">
        <f>LEFT(Table1__5[[#This Row],[Calendar_month]],4)</f>
        <v>2025</v>
      </c>
      <c r="P291" t="str">
        <f>_xlfn.TEXTBEFORE(Table1__5[[#This Row],[Distributor_Name]],"-")</f>
        <v>HMcc</v>
      </c>
    </row>
    <row r="292" spans="1:16" x14ac:dyDescent="0.75">
      <c r="A292" t="s">
        <v>11</v>
      </c>
      <c r="B292" t="s">
        <v>46</v>
      </c>
      <c r="C292" t="s">
        <v>5389</v>
      </c>
      <c r="D292">
        <v>202512</v>
      </c>
      <c r="E292" t="s">
        <v>7673</v>
      </c>
      <c r="F292" t="s">
        <v>7664</v>
      </c>
      <c r="G292">
        <v>0</v>
      </c>
      <c r="H292">
        <v>0</v>
      </c>
      <c r="I292">
        <v>0</v>
      </c>
      <c r="J292">
        <v>0</v>
      </c>
      <c r="K292">
        <v>0</v>
      </c>
      <c r="L292" t="str">
        <f>VLOOKUP(Table1__5[[#This Row],[ShortCode]],$U$3:$W$100,3,0)</f>
        <v>Other</v>
      </c>
      <c r="M292" t="str">
        <f>VLOOKUP(Table1__5[[#This Row],[ShortCode]],$U$3:$V$100,2,0)</f>
        <v>Group BB</v>
      </c>
      <c r="N292" t="str">
        <f>RIGHT(Table1__5[[#This Row],[Calendar_month]],2)</f>
        <v>12</v>
      </c>
      <c r="O292" t="str">
        <f>LEFT(Table1__5[[#This Row],[Calendar_month]],4)</f>
        <v>2025</v>
      </c>
      <c r="P292" t="str">
        <f>_xlfn.TEXTBEFORE(Table1__5[[#This Row],[Distributor_Name]],"-")</f>
        <v>HMcc</v>
      </c>
    </row>
    <row r="293" spans="1:16" x14ac:dyDescent="0.75">
      <c r="A293" t="s">
        <v>11</v>
      </c>
      <c r="B293" t="s">
        <v>46</v>
      </c>
      <c r="C293" t="s">
        <v>5389</v>
      </c>
      <c r="D293">
        <v>202512</v>
      </c>
      <c r="E293" t="s">
        <v>7673</v>
      </c>
      <c r="F293" t="s">
        <v>7685</v>
      </c>
      <c r="G293">
        <v>193</v>
      </c>
      <c r="H293">
        <v>0</v>
      </c>
      <c r="I293">
        <v>0</v>
      </c>
      <c r="J293">
        <v>0</v>
      </c>
      <c r="K293">
        <v>193</v>
      </c>
      <c r="L293" t="str">
        <f>VLOOKUP(Table1__5[[#This Row],[ShortCode]],$U$3:$W$100,3,0)</f>
        <v>Heineken Silver</v>
      </c>
      <c r="M293" t="str">
        <f>VLOOKUP(Table1__5[[#This Row],[ShortCode]],$U$3:$V$100,2,0)</f>
        <v>Group BB</v>
      </c>
      <c r="N293" t="str">
        <f>RIGHT(Table1__5[[#This Row],[Calendar_month]],2)</f>
        <v>12</v>
      </c>
      <c r="O293" t="str">
        <f>LEFT(Table1__5[[#This Row],[Calendar_month]],4)</f>
        <v>2025</v>
      </c>
      <c r="P293" t="str">
        <f>_xlfn.TEXTBEFORE(Table1__5[[#This Row],[Distributor_Name]],"-")</f>
        <v>HMcc</v>
      </c>
    </row>
    <row r="294" spans="1:16" x14ac:dyDescent="0.75">
      <c r="A294" t="s">
        <v>11</v>
      </c>
      <c r="B294" t="s">
        <v>46</v>
      </c>
      <c r="C294" t="s">
        <v>5389</v>
      </c>
      <c r="D294">
        <v>202512</v>
      </c>
      <c r="E294" t="s">
        <v>7673</v>
      </c>
      <c r="F294" t="s">
        <v>7686</v>
      </c>
      <c r="G294">
        <v>78</v>
      </c>
      <c r="H294">
        <v>0</v>
      </c>
      <c r="I294">
        <v>0</v>
      </c>
      <c r="J294">
        <v>0</v>
      </c>
      <c r="K294">
        <v>78</v>
      </c>
      <c r="L294" t="str">
        <f>VLOOKUP(Table1__5[[#This Row],[ShortCode]],$U$3:$W$100,3,0)</f>
        <v>Other</v>
      </c>
      <c r="M294" t="str">
        <f>VLOOKUP(Table1__5[[#This Row],[ShortCode]],$U$3:$V$100,2,0)</f>
        <v>Group BB</v>
      </c>
      <c r="N294" t="str">
        <f>RIGHT(Table1__5[[#This Row],[Calendar_month]],2)</f>
        <v>12</v>
      </c>
      <c r="O294" t="str">
        <f>LEFT(Table1__5[[#This Row],[Calendar_month]],4)</f>
        <v>2025</v>
      </c>
      <c r="P294" t="str">
        <f>_xlfn.TEXTBEFORE(Table1__5[[#This Row],[Distributor_Name]],"-")</f>
        <v>HMcc</v>
      </c>
    </row>
    <row r="295" spans="1:16" x14ac:dyDescent="0.75">
      <c r="A295" t="s">
        <v>11</v>
      </c>
      <c r="B295" t="s">
        <v>46</v>
      </c>
      <c r="C295" t="s">
        <v>5389</v>
      </c>
      <c r="D295">
        <v>202512</v>
      </c>
      <c r="E295" t="s">
        <v>7673</v>
      </c>
      <c r="F295" t="s">
        <v>5426</v>
      </c>
      <c r="G295">
        <v>4</v>
      </c>
      <c r="H295">
        <v>0</v>
      </c>
      <c r="I295">
        <v>0</v>
      </c>
      <c r="J295">
        <v>0</v>
      </c>
      <c r="K295">
        <v>4</v>
      </c>
      <c r="L295" t="str">
        <f>VLOOKUP(Table1__5[[#This Row],[ShortCode]],$U$3:$W$100,3,0)</f>
        <v>Heineken Original</v>
      </c>
      <c r="M295" t="str">
        <f>VLOOKUP(Table1__5[[#This Row],[ShortCode]],$U$3:$V$100,2,0)</f>
        <v>Group BB</v>
      </c>
      <c r="N295" t="str">
        <f>RIGHT(Table1__5[[#This Row],[Calendar_month]],2)</f>
        <v>12</v>
      </c>
      <c r="O295" t="str">
        <f>LEFT(Table1__5[[#This Row],[Calendar_month]],4)</f>
        <v>2025</v>
      </c>
      <c r="P295" t="str">
        <f>_xlfn.TEXTBEFORE(Table1__5[[#This Row],[Distributor_Name]],"-")</f>
        <v>HMcc</v>
      </c>
    </row>
    <row r="296" spans="1:16" x14ac:dyDescent="0.75">
      <c r="A296" t="s">
        <v>11</v>
      </c>
      <c r="B296" t="s">
        <v>46</v>
      </c>
      <c r="C296" t="s">
        <v>5389</v>
      </c>
      <c r="D296">
        <v>202512</v>
      </c>
      <c r="E296" t="s">
        <v>7673</v>
      </c>
      <c r="F296" t="s">
        <v>5434</v>
      </c>
      <c r="G296">
        <v>107</v>
      </c>
      <c r="H296">
        <v>0</v>
      </c>
      <c r="I296">
        <v>277</v>
      </c>
      <c r="J296">
        <v>2.5887850467289701</v>
      </c>
      <c r="K296">
        <v>-170</v>
      </c>
      <c r="L296" t="str">
        <f>VLOOKUP(Table1__5[[#This Row],[ShortCode]],$U$3:$W$100,3,0)</f>
        <v>Heineken Original</v>
      </c>
      <c r="M296" t="str">
        <f>VLOOKUP(Table1__5[[#This Row],[ShortCode]],$U$3:$V$100,2,0)</f>
        <v>Group BB</v>
      </c>
      <c r="N296" t="str">
        <f>RIGHT(Table1__5[[#This Row],[Calendar_month]],2)</f>
        <v>12</v>
      </c>
      <c r="O296" t="str">
        <f>LEFT(Table1__5[[#This Row],[Calendar_month]],4)</f>
        <v>2025</v>
      </c>
      <c r="P296" t="str">
        <f>_xlfn.TEXTBEFORE(Table1__5[[#This Row],[Distributor_Name]],"-")</f>
        <v>HMcc</v>
      </c>
    </row>
    <row r="297" spans="1:16" x14ac:dyDescent="0.75">
      <c r="A297" t="s">
        <v>11</v>
      </c>
      <c r="B297" t="s">
        <v>46</v>
      </c>
      <c r="C297" t="s">
        <v>5389</v>
      </c>
      <c r="D297">
        <v>202512</v>
      </c>
      <c r="E297" t="s">
        <v>7673</v>
      </c>
      <c r="F297" t="s">
        <v>5393</v>
      </c>
      <c r="G297">
        <v>85284</v>
      </c>
      <c r="H297">
        <v>75062</v>
      </c>
      <c r="I297">
        <v>75048</v>
      </c>
      <c r="J297">
        <v>0.87997748698466305</v>
      </c>
      <c r="K297">
        <v>10236</v>
      </c>
      <c r="L297" t="str">
        <f>VLOOKUP(Table1__5[[#This Row],[ShortCode]],$U$3:$W$100,3,0)</f>
        <v>Heineken Silver</v>
      </c>
      <c r="M297" t="str">
        <f>VLOOKUP(Table1__5[[#This Row],[ShortCode]],$U$3:$V$100,2,0)</f>
        <v>Group AA</v>
      </c>
      <c r="N297" t="str">
        <f>RIGHT(Table1__5[[#This Row],[Calendar_month]],2)</f>
        <v>12</v>
      </c>
      <c r="O297" t="str">
        <f>LEFT(Table1__5[[#This Row],[Calendar_month]],4)</f>
        <v>2025</v>
      </c>
      <c r="P297" t="str">
        <f>_xlfn.TEXTBEFORE(Table1__5[[#This Row],[Distributor_Name]],"-")</f>
        <v>HMcc</v>
      </c>
    </row>
    <row r="298" spans="1:16" x14ac:dyDescent="0.75">
      <c r="A298" t="s">
        <v>11</v>
      </c>
      <c r="B298" t="s">
        <v>46</v>
      </c>
      <c r="C298" t="s">
        <v>5389</v>
      </c>
      <c r="D298">
        <v>202512</v>
      </c>
      <c r="E298" t="s">
        <v>7673</v>
      </c>
      <c r="F298" t="s">
        <v>5418</v>
      </c>
      <c r="G298">
        <v>7</v>
      </c>
      <c r="H298">
        <v>0</v>
      </c>
      <c r="I298">
        <v>3</v>
      </c>
      <c r="J298">
        <v>0.42857142857142899</v>
      </c>
      <c r="K298">
        <v>4</v>
      </c>
      <c r="L298" t="str">
        <f>VLOOKUP(Table1__5[[#This Row],[ShortCode]],$U$3:$W$100,3,0)</f>
        <v>Heineken Silver</v>
      </c>
      <c r="M298" t="str">
        <f>VLOOKUP(Table1__5[[#This Row],[ShortCode]],$U$3:$V$100,2,0)</f>
        <v>Group AA</v>
      </c>
      <c r="N298" t="str">
        <f>RIGHT(Table1__5[[#This Row],[Calendar_month]],2)</f>
        <v>12</v>
      </c>
      <c r="O298" t="str">
        <f>LEFT(Table1__5[[#This Row],[Calendar_month]],4)</f>
        <v>2025</v>
      </c>
      <c r="P298" t="str">
        <f>_xlfn.TEXTBEFORE(Table1__5[[#This Row],[Distributor_Name]],"-")</f>
        <v>HMcc</v>
      </c>
    </row>
    <row r="299" spans="1:16" x14ac:dyDescent="0.75">
      <c r="A299" t="s">
        <v>11</v>
      </c>
      <c r="B299" t="s">
        <v>46</v>
      </c>
      <c r="C299" t="s">
        <v>5389</v>
      </c>
      <c r="D299">
        <v>202512</v>
      </c>
      <c r="E299" t="s">
        <v>7673</v>
      </c>
      <c r="F299" t="s">
        <v>5430</v>
      </c>
      <c r="G299">
        <v>15</v>
      </c>
      <c r="H299">
        <v>13</v>
      </c>
      <c r="I299">
        <v>9</v>
      </c>
      <c r="J299">
        <v>0.6</v>
      </c>
      <c r="K299">
        <v>6</v>
      </c>
      <c r="L299" t="str">
        <f>VLOOKUP(Table1__5[[#This Row],[ShortCode]],$U$3:$W$100,3,0)</f>
        <v>Other</v>
      </c>
      <c r="M299" t="str">
        <f>VLOOKUP(Table1__5[[#This Row],[ShortCode]],$U$3:$V$100,2,0)</f>
        <v>Group BB</v>
      </c>
      <c r="N299" t="str">
        <f>RIGHT(Table1__5[[#This Row],[Calendar_month]],2)</f>
        <v>12</v>
      </c>
      <c r="O299" t="str">
        <f>LEFT(Table1__5[[#This Row],[Calendar_month]],4)</f>
        <v>2025</v>
      </c>
      <c r="P299" t="str">
        <f>_xlfn.TEXTBEFORE(Table1__5[[#This Row],[Distributor_Name]],"-")</f>
        <v>HMcc</v>
      </c>
    </row>
    <row r="300" spans="1:16" x14ac:dyDescent="0.75">
      <c r="A300" t="s">
        <v>11</v>
      </c>
      <c r="B300" t="s">
        <v>46</v>
      </c>
      <c r="C300" t="s">
        <v>5389</v>
      </c>
      <c r="D300">
        <v>202512</v>
      </c>
      <c r="E300" t="s">
        <v>7673</v>
      </c>
      <c r="F300" t="s">
        <v>5405</v>
      </c>
      <c r="G300">
        <v>11041</v>
      </c>
      <c r="H300">
        <v>4290</v>
      </c>
      <c r="I300">
        <v>4309</v>
      </c>
      <c r="J300">
        <v>0.39027262023367398</v>
      </c>
      <c r="K300">
        <v>6732</v>
      </c>
      <c r="L300" t="str">
        <f>VLOOKUP(Table1__5[[#This Row],[ShortCode]],$U$3:$W$100,3,0)</f>
        <v>Tiger Regular</v>
      </c>
      <c r="M300" t="str">
        <f>VLOOKUP(Table1__5[[#This Row],[ShortCode]],$U$3:$V$100,2,0)</f>
        <v>Group BB</v>
      </c>
      <c r="N300" t="str">
        <f>RIGHT(Table1__5[[#This Row],[Calendar_month]],2)</f>
        <v>12</v>
      </c>
      <c r="O300" t="str">
        <f>LEFT(Table1__5[[#This Row],[Calendar_month]],4)</f>
        <v>2025</v>
      </c>
      <c r="P300" t="str">
        <f>_xlfn.TEXTBEFORE(Table1__5[[#This Row],[Distributor_Name]],"-")</f>
        <v>HMcc</v>
      </c>
    </row>
    <row r="301" spans="1:16" x14ac:dyDescent="0.75">
      <c r="A301" t="s">
        <v>11</v>
      </c>
      <c r="B301" t="s">
        <v>46</v>
      </c>
      <c r="C301" t="s">
        <v>5389</v>
      </c>
      <c r="D301">
        <v>202512</v>
      </c>
      <c r="E301" t="s">
        <v>7673</v>
      </c>
      <c r="F301" t="s">
        <v>5408</v>
      </c>
      <c r="G301">
        <v>345</v>
      </c>
      <c r="H301">
        <v>150</v>
      </c>
      <c r="I301">
        <v>275</v>
      </c>
      <c r="J301">
        <v>0.79710144927536197</v>
      </c>
      <c r="K301">
        <v>70</v>
      </c>
      <c r="L301" t="str">
        <f>VLOOKUP(Table1__5[[#This Row],[ShortCode]],$U$3:$W$100,3,0)</f>
        <v>Tiger Regular</v>
      </c>
      <c r="M301" t="str">
        <f>VLOOKUP(Table1__5[[#This Row],[ShortCode]],$U$3:$V$100,2,0)</f>
        <v>Group BB</v>
      </c>
      <c r="N301" t="str">
        <f>RIGHT(Table1__5[[#This Row],[Calendar_month]],2)</f>
        <v>12</v>
      </c>
      <c r="O301" t="str">
        <f>LEFT(Table1__5[[#This Row],[Calendar_month]],4)</f>
        <v>2025</v>
      </c>
      <c r="P301" t="str">
        <f>_xlfn.TEXTBEFORE(Table1__5[[#This Row],[Distributor_Name]],"-")</f>
        <v>HMcc</v>
      </c>
    </row>
    <row r="302" spans="1:16" x14ac:dyDescent="0.75">
      <c r="A302" t="s">
        <v>11</v>
      </c>
      <c r="B302" t="s">
        <v>46</v>
      </c>
      <c r="C302" t="s">
        <v>5389</v>
      </c>
      <c r="D302">
        <v>202512</v>
      </c>
      <c r="E302" t="s">
        <v>7673</v>
      </c>
      <c r="F302" t="s">
        <v>5417</v>
      </c>
      <c r="G302">
        <v>197</v>
      </c>
      <c r="H302">
        <v>140</v>
      </c>
      <c r="I302">
        <v>174</v>
      </c>
      <c r="J302">
        <v>0.88324873096446699</v>
      </c>
      <c r="K302">
        <v>23</v>
      </c>
      <c r="L302" t="str">
        <f>VLOOKUP(Table1__5[[#This Row],[ShortCode]],$U$3:$W$100,3,0)</f>
        <v>Tiger Crystal</v>
      </c>
      <c r="M302" t="str">
        <f>VLOOKUP(Table1__5[[#This Row],[ShortCode]],$U$3:$V$100,2,0)</f>
        <v>Group AA</v>
      </c>
      <c r="N302" t="str">
        <f>RIGHT(Table1__5[[#This Row],[Calendar_month]],2)</f>
        <v>12</v>
      </c>
      <c r="O302" t="str">
        <f>LEFT(Table1__5[[#This Row],[Calendar_month]],4)</f>
        <v>2025</v>
      </c>
      <c r="P302" t="str">
        <f>_xlfn.TEXTBEFORE(Table1__5[[#This Row],[Distributor_Name]],"-")</f>
        <v>HMcc</v>
      </c>
    </row>
    <row r="303" spans="1:16" x14ac:dyDescent="0.75">
      <c r="A303" t="s">
        <v>11</v>
      </c>
      <c r="B303" t="s">
        <v>46</v>
      </c>
      <c r="C303" t="s">
        <v>5389</v>
      </c>
      <c r="D303">
        <v>202512</v>
      </c>
      <c r="E303" t="s">
        <v>7673</v>
      </c>
      <c r="F303" t="s">
        <v>5403</v>
      </c>
      <c r="G303">
        <v>7230</v>
      </c>
      <c r="H303">
        <v>8463</v>
      </c>
      <c r="I303">
        <v>10359</v>
      </c>
      <c r="J303">
        <v>1.4327800829875501</v>
      </c>
      <c r="K303">
        <v>-3129</v>
      </c>
      <c r="L303" t="str">
        <f>VLOOKUP(Table1__5[[#This Row],[ShortCode]],$U$3:$W$100,3,0)</f>
        <v>Tiger Crystal</v>
      </c>
      <c r="M303" t="str">
        <f>VLOOKUP(Table1__5[[#This Row],[ShortCode]],$U$3:$V$100,2,0)</f>
        <v>Group AA</v>
      </c>
      <c r="N303" t="str">
        <f>RIGHT(Table1__5[[#This Row],[Calendar_month]],2)</f>
        <v>12</v>
      </c>
      <c r="O303" t="str">
        <f>LEFT(Table1__5[[#This Row],[Calendar_month]],4)</f>
        <v>2025</v>
      </c>
      <c r="P303" t="str">
        <f>_xlfn.TEXTBEFORE(Table1__5[[#This Row],[Distributor_Name]],"-")</f>
        <v>HMcc</v>
      </c>
    </row>
    <row r="304" spans="1:16" x14ac:dyDescent="0.75">
      <c r="A304" t="s">
        <v>11</v>
      </c>
      <c r="B304" t="s">
        <v>46</v>
      </c>
      <c r="C304" t="s">
        <v>5389</v>
      </c>
      <c r="D304">
        <v>202512</v>
      </c>
      <c r="E304" t="s">
        <v>7687</v>
      </c>
      <c r="F304" t="s">
        <v>5400</v>
      </c>
      <c r="G304">
        <v>5721</v>
      </c>
      <c r="H304">
        <v>2700</v>
      </c>
      <c r="I304">
        <v>4228</v>
      </c>
      <c r="J304">
        <v>0.73903163782555503</v>
      </c>
      <c r="K304">
        <v>1493</v>
      </c>
      <c r="L304" t="str">
        <f>VLOOKUP(Table1__5[[#This Row],[ShortCode]],$U$3:$W$100,3,0)</f>
        <v>Bia Việt</v>
      </c>
      <c r="M304" t="str">
        <f>VLOOKUP(Table1__5[[#This Row],[ShortCode]],$U$3:$V$100,2,0)</f>
        <v>Group BB</v>
      </c>
      <c r="N304" t="str">
        <f>RIGHT(Table1__5[[#This Row],[Calendar_month]],2)</f>
        <v>12</v>
      </c>
      <c r="O304" t="str">
        <f>LEFT(Table1__5[[#This Row],[Calendar_month]],4)</f>
        <v>2025</v>
      </c>
      <c r="P304" t="str">
        <f>_xlfn.TEXTBEFORE(Table1__5[[#This Row],[Distributor_Name]],"-")</f>
        <v>HMcc</v>
      </c>
    </row>
    <row r="305" spans="1:16" x14ac:dyDescent="0.75">
      <c r="A305" t="s">
        <v>11</v>
      </c>
      <c r="B305" t="s">
        <v>46</v>
      </c>
      <c r="C305" t="s">
        <v>5389</v>
      </c>
      <c r="D305">
        <v>202512</v>
      </c>
      <c r="E305" t="s">
        <v>7687</v>
      </c>
      <c r="F305" t="s">
        <v>5411</v>
      </c>
      <c r="G305">
        <v>5209</v>
      </c>
      <c r="H305">
        <v>4360</v>
      </c>
      <c r="I305">
        <v>4375</v>
      </c>
      <c r="J305">
        <v>0.839892493760799</v>
      </c>
      <c r="K305">
        <v>834</v>
      </c>
      <c r="L305" t="str">
        <f>VLOOKUP(Table1__5[[#This Row],[ShortCode]],$U$3:$W$100,3,0)</f>
        <v>Bia Việt</v>
      </c>
      <c r="M305" t="str">
        <f>VLOOKUP(Table1__5[[#This Row],[ShortCode]],$U$3:$V$100,2,0)</f>
        <v>Group BB</v>
      </c>
      <c r="N305" t="str">
        <f>RIGHT(Table1__5[[#This Row],[Calendar_month]],2)</f>
        <v>12</v>
      </c>
      <c r="O305" t="str">
        <f>LEFT(Table1__5[[#This Row],[Calendar_month]],4)</f>
        <v>2025</v>
      </c>
      <c r="P305" t="str">
        <f>_xlfn.TEXTBEFORE(Table1__5[[#This Row],[Distributor_Name]],"-")</f>
        <v>HMcc</v>
      </c>
    </row>
    <row r="306" spans="1:16" x14ac:dyDescent="0.75">
      <c r="A306" t="s">
        <v>11</v>
      </c>
      <c r="B306" t="s">
        <v>46</v>
      </c>
      <c r="C306" t="s">
        <v>5389</v>
      </c>
      <c r="D306">
        <v>202512</v>
      </c>
      <c r="E306" t="s">
        <v>7688</v>
      </c>
      <c r="F306" t="s">
        <v>5436</v>
      </c>
      <c r="G306">
        <v>0</v>
      </c>
      <c r="H306">
        <v>0</v>
      </c>
      <c r="I306">
        <v>0</v>
      </c>
      <c r="J306">
        <v>0</v>
      </c>
      <c r="K306">
        <v>0</v>
      </c>
      <c r="L306" t="str">
        <f>VLOOKUP(Table1__5[[#This Row],[ShortCode]],$U$3:$W$100,3,0)</f>
        <v>Bivina</v>
      </c>
      <c r="M306" t="str">
        <f>VLOOKUP(Table1__5[[#This Row],[ShortCode]],$U$3:$V$100,2,0)</f>
        <v>Group BB</v>
      </c>
      <c r="N306" t="str">
        <f>RIGHT(Table1__5[[#This Row],[Calendar_month]],2)</f>
        <v>12</v>
      </c>
      <c r="O306" t="str">
        <f>LEFT(Table1__5[[#This Row],[Calendar_month]],4)</f>
        <v>2025</v>
      </c>
      <c r="P306" t="str">
        <f>_xlfn.TEXTBEFORE(Table1__5[[#This Row],[Distributor_Name]],"-")</f>
        <v>HMcc</v>
      </c>
    </row>
    <row r="307" spans="1:16" x14ac:dyDescent="0.75">
      <c r="A307" t="s">
        <v>11</v>
      </c>
      <c r="B307" t="s">
        <v>46</v>
      </c>
      <c r="C307" t="s">
        <v>5389</v>
      </c>
      <c r="D307">
        <v>202512</v>
      </c>
      <c r="E307" t="s">
        <v>7688</v>
      </c>
      <c r="F307" t="s">
        <v>7675</v>
      </c>
      <c r="G307">
        <v>0</v>
      </c>
      <c r="H307">
        <v>0</v>
      </c>
      <c r="I307">
        <v>0</v>
      </c>
      <c r="J307">
        <v>0</v>
      </c>
      <c r="K307">
        <v>0</v>
      </c>
      <c r="L307" t="str">
        <f>VLOOKUP(Table1__5[[#This Row],[ShortCode]],$U$3:$W$100,3,0)</f>
        <v>Larue</v>
      </c>
      <c r="M307" t="str">
        <f>VLOOKUP(Table1__5[[#This Row],[ShortCode]],$U$3:$V$100,2,0)</f>
        <v>Group BB</v>
      </c>
      <c r="N307" t="str">
        <f>RIGHT(Table1__5[[#This Row],[Calendar_month]],2)</f>
        <v>12</v>
      </c>
      <c r="O307" t="str">
        <f>LEFT(Table1__5[[#This Row],[Calendar_month]],4)</f>
        <v>2025</v>
      </c>
      <c r="P307" t="str">
        <f>_xlfn.TEXTBEFORE(Table1__5[[#This Row],[Distributor_Name]],"-")</f>
        <v>HMcc</v>
      </c>
    </row>
    <row r="308" spans="1:16" x14ac:dyDescent="0.75">
      <c r="A308" t="s">
        <v>11</v>
      </c>
      <c r="B308" t="s">
        <v>46</v>
      </c>
      <c r="C308" t="s">
        <v>5389</v>
      </c>
      <c r="D308">
        <v>202512</v>
      </c>
      <c r="E308" t="s">
        <v>7688</v>
      </c>
      <c r="F308" t="s">
        <v>7676</v>
      </c>
      <c r="G308">
        <v>0</v>
      </c>
      <c r="H308">
        <v>0</v>
      </c>
      <c r="I308">
        <v>0</v>
      </c>
      <c r="J308">
        <v>0</v>
      </c>
      <c r="K308">
        <v>0</v>
      </c>
      <c r="L308" t="str">
        <f>VLOOKUP(Table1__5[[#This Row],[ShortCode]],$U$3:$W$100,3,0)</f>
        <v>Larue</v>
      </c>
      <c r="M308" t="str">
        <f>VLOOKUP(Table1__5[[#This Row],[ShortCode]],$U$3:$V$100,2,0)</f>
        <v>Group BB</v>
      </c>
      <c r="N308" t="str">
        <f>RIGHT(Table1__5[[#This Row],[Calendar_month]],2)</f>
        <v>12</v>
      </c>
      <c r="O308" t="str">
        <f>LEFT(Table1__5[[#This Row],[Calendar_month]],4)</f>
        <v>2025</v>
      </c>
      <c r="P308" t="str">
        <f>_xlfn.TEXTBEFORE(Table1__5[[#This Row],[Distributor_Name]],"-")</f>
        <v>HMcc</v>
      </c>
    </row>
    <row r="309" spans="1:16" x14ac:dyDescent="0.75">
      <c r="A309" t="s">
        <v>11</v>
      </c>
      <c r="B309" t="s">
        <v>46</v>
      </c>
      <c r="C309" t="s">
        <v>5389</v>
      </c>
      <c r="D309">
        <v>202512</v>
      </c>
      <c r="E309" t="s">
        <v>7688</v>
      </c>
      <c r="F309" t="s">
        <v>7677</v>
      </c>
      <c r="G309">
        <v>0</v>
      </c>
      <c r="H309">
        <v>0</v>
      </c>
      <c r="I309">
        <v>0</v>
      </c>
      <c r="J309">
        <v>0</v>
      </c>
      <c r="K309">
        <v>0</v>
      </c>
      <c r="L309" t="str">
        <f>VLOOKUP(Table1__5[[#This Row],[ShortCode]],$U$3:$W$100,3,0)</f>
        <v>Larue</v>
      </c>
      <c r="M309" t="str">
        <f>VLOOKUP(Table1__5[[#This Row],[ShortCode]],$U$3:$V$100,2,0)</f>
        <v>Group BB</v>
      </c>
      <c r="N309" t="str">
        <f>RIGHT(Table1__5[[#This Row],[Calendar_month]],2)</f>
        <v>12</v>
      </c>
      <c r="O309" t="str">
        <f>LEFT(Table1__5[[#This Row],[Calendar_month]],4)</f>
        <v>2025</v>
      </c>
      <c r="P309" t="str">
        <f>_xlfn.TEXTBEFORE(Table1__5[[#This Row],[Distributor_Name]],"-")</f>
        <v>HMcc</v>
      </c>
    </row>
    <row r="310" spans="1:16" x14ac:dyDescent="0.75">
      <c r="A310" t="s">
        <v>11</v>
      </c>
      <c r="B310" t="s">
        <v>46</v>
      </c>
      <c r="C310" t="s">
        <v>5389</v>
      </c>
      <c r="D310">
        <v>202601</v>
      </c>
      <c r="E310" t="s">
        <v>7662</v>
      </c>
      <c r="F310" t="s">
        <v>5401</v>
      </c>
      <c r="G310">
        <v>11387</v>
      </c>
      <c r="H310">
        <v>22698</v>
      </c>
      <c r="I310">
        <v>20073</v>
      </c>
      <c r="J310">
        <v>1.76279968385</v>
      </c>
      <c r="K310">
        <v>-8686</v>
      </c>
      <c r="L310" t="str">
        <f>VLOOKUP(Table1__5[[#This Row],[ShortCode]],$U$3:$W$100,3,0)</f>
        <v>Heineken Silver</v>
      </c>
      <c r="M310" t="str">
        <f>VLOOKUP(Table1__5[[#This Row],[ShortCode]],$U$3:$V$100,2,0)</f>
        <v>Group AA</v>
      </c>
      <c r="N310" t="str">
        <f>RIGHT(Table1__5[[#This Row],[Calendar_month]],2)</f>
        <v>01</v>
      </c>
      <c r="O310" t="str">
        <f>LEFT(Table1__5[[#This Row],[Calendar_month]],4)</f>
        <v>2026</v>
      </c>
      <c r="P310" t="str">
        <f>_xlfn.TEXTBEFORE(Table1__5[[#This Row],[Distributor_Name]],"-")</f>
        <v>HMcc</v>
      </c>
    </row>
    <row r="311" spans="1:16" x14ac:dyDescent="0.75">
      <c r="A311" t="s">
        <v>11</v>
      </c>
      <c r="B311" t="s">
        <v>46</v>
      </c>
      <c r="C311" t="s">
        <v>5389</v>
      </c>
      <c r="D311">
        <v>202601</v>
      </c>
      <c r="E311" t="s">
        <v>7662</v>
      </c>
      <c r="F311" t="s">
        <v>5396</v>
      </c>
      <c r="G311">
        <v>26782</v>
      </c>
      <c r="H311">
        <v>29989</v>
      </c>
      <c r="I311">
        <v>30255</v>
      </c>
      <c r="J311">
        <v>1.1296766484952601</v>
      </c>
      <c r="K311">
        <v>-3473</v>
      </c>
      <c r="L311" t="str">
        <f>VLOOKUP(Table1__5[[#This Row],[ShortCode]],$U$3:$W$100,3,0)</f>
        <v>Tiger Regular</v>
      </c>
      <c r="M311" t="str">
        <f>VLOOKUP(Table1__5[[#This Row],[ShortCode]],$U$3:$V$100,2,0)</f>
        <v>Group BB</v>
      </c>
      <c r="N311" t="str">
        <f>RIGHT(Table1__5[[#This Row],[Calendar_month]],2)</f>
        <v>01</v>
      </c>
      <c r="O311" t="str">
        <f>LEFT(Table1__5[[#This Row],[Calendar_month]],4)</f>
        <v>2026</v>
      </c>
      <c r="P311" t="str">
        <f>_xlfn.TEXTBEFORE(Table1__5[[#This Row],[Distributor_Name]],"-")</f>
        <v>HMcc</v>
      </c>
    </row>
    <row r="312" spans="1:16" x14ac:dyDescent="0.75">
      <c r="A312" t="s">
        <v>11</v>
      </c>
      <c r="B312" t="s">
        <v>46</v>
      </c>
      <c r="C312" t="s">
        <v>5389</v>
      </c>
      <c r="D312">
        <v>202601</v>
      </c>
      <c r="E312" t="s">
        <v>7662</v>
      </c>
      <c r="F312" t="s">
        <v>5404</v>
      </c>
      <c r="G312">
        <v>3884</v>
      </c>
      <c r="H312">
        <v>1820</v>
      </c>
      <c r="I312">
        <v>2957</v>
      </c>
      <c r="J312">
        <v>0.76132852729145195</v>
      </c>
      <c r="K312">
        <v>927</v>
      </c>
      <c r="L312" t="str">
        <f>VLOOKUP(Table1__5[[#This Row],[ShortCode]],$U$3:$W$100,3,0)</f>
        <v>Tiger Crystal</v>
      </c>
      <c r="M312" t="str">
        <f>VLOOKUP(Table1__5[[#This Row],[ShortCode]],$U$3:$V$100,2,0)</f>
        <v>Group AA</v>
      </c>
      <c r="N312" t="str">
        <f>RIGHT(Table1__5[[#This Row],[Calendar_month]],2)</f>
        <v>01</v>
      </c>
      <c r="O312" t="str">
        <f>LEFT(Table1__5[[#This Row],[Calendar_month]],4)</f>
        <v>2026</v>
      </c>
      <c r="P312" t="str">
        <f>_xlfn.TEXTBEFORE(Table1__5[[#This Row],[Distributor_Name]],"-")</f>
        <v>HMcc</v>
      </c>
    </row>
    <row r="313" spans="1:16" x14ac:dyDescent="0.75">
      <c r="A313" t="s">
        <v>11</v>
      </c>
      <c r="B313" t="s">
        <v>46</v>
      </c>
      <c r="C313" t="s">
        <v>5389</v>
      </c>
      <c r="D313">
        <v>202601</v>
      </c>
      <c r="E313" t="s">
        <v>7673</v>
      </c>
      <c r="F313" t="s">
        <v>5438</v>
      </c>
      <c r="G313">
        <v>16</v>
      </c>
      <c r="H313">
        <v>0</v>
      </c>
      <c r="I313">
        <v>0</v>
      </c>
      <c r="J313">
        <v>0</v>
      </c>
      <c r="K313">
        <v>16</v>
      </c>
      <c r="L313" t="str">
        <f>VLOOKUP(Table1__5[[#This Row],[ShortCode]],$U$3:$W$100,3,0)</f>
        <v>Other</v>
      </c>
      <c r="M313" t="str">
        <f>VLOOKUP(Table1__5[[#This Row],[ShortCode]],$U$3:$V$100,2,0)</f>
        <v>Group BB</v>
      </c>
      <c r="N313" t="str">
        <f>RIGHT(Table1__5[[#This Row],[Calendar_month]],2)</f>
        <v>01</v>
      </c>
      <c r="O313" t="str">
        <f>LEFT(Table1__5[[#This Row],[Calendar_month]],4)</f>
        <v>2026</v>
      </c>
      <c r="P313" t="str">
        <f>_xlfn.TEXTBEFORE(Table1__5[[#This Row],[Distributor_Name]],"-")</f>
        <v>HMcc</v>
      </c>
    </row>
    <row r="314" spans="1:16" x14ac:dyDescent="0.75">
      <c r="A314" t="s">
        <v>11</v>
      </c>
      <c r="B314" t="s">
        <v>46</v>
      </c>
      <c r="C314" t="s">
        <v>5389</v>
      </c>
      <c r="D314">
        <v>202601</v>
      </c>
      <c r="E314" t="s">
        <v>7673</v>
      </c>
      <c r="F314" t="s">
        <v>7686</v>
      </c>
      <c r="G314">
        <v>79</v>
      </c>
      <c r="H314">
        <v>0</v>
      </c>
      <c r="I314">
        <v>0</v>
      </c>
      <c r="J314">
        <v>0</v>
      </c>
      <c r="K314">
        <v>79</v>
      </c>
      <c r="L314" t="str">
        <f>VLOOKUP(Table1__5[[#This Row],[ShortCode]],$U$3:$W$100,3,0)</f>
        <v>Other</v>
      </c>
      <c r="M314" t="str">
        <f>VLOOKUP(Table1__5[[#This Row],[ShortCode]],$U$3:$V$100,2,0)</f>
        <v>Group BB</v>
      </c>
      <c r="N314" t="str">
        <f>RIGHT(Table1__5[[#This Row],[Calendar_month]],2)</f>
        <v>01</v>
      </c>
      <c r="O314" t="str">
        <f>LEFT(Table1__5[[#This Row],[Calendar_month]],4)</f>
        <v>2026</v>
      </c>
      <c r="P314" t="str">
        <f>_xlfn.TEXTBEFORE(Table1__5[[#This Row],[Distributor_Name]],"-")</f>
        <v>HMcc</v>
      </c>
    </row>
    <row r="315" spans="1:16" x14ac:dyDescent="0.75">
      <c r="A315" t="s">
        <v>11</v>
      </c>
      <c r="B315" t="s">
        <v>46</v>
      </c>
      <c r="C315" t="s">
        <v>5389</v>
      </c>
      <c r="D315">
        <v>202601</v>
      </c>
      <c r="E315" t="s">
        <v>7673</v>
      </c>
      <c r="F315" t="s">
        <v>5434</v>
      </c>
      <c r="G315">
        <v>51</v>
      </c>
      <c r="H315">
        <v>0</v>
      </c>
      <c r="I315">
        <v>36</v>
      </c>
      <c r="J315">
        <v>0.70588235294117696</v>
      </c>
      <c r="K315">
        <v>15</v>
      </c>
      <c r="L315" t="str">
        <f>VLOOKUP(Table1__5[[#This Row],[ShortCode]],$U$3:$W$100,3,0)</f>
        <v>Heineken Original</v>
      </c>
      <c r="M315" t="str">
        <f>VLOOKUP(Table1__5[[#This Row],[ShortCode]],$U$3:$V$100,2,0)</f>
        <v>Group BB</v>
      </c>
      <c r="N315" t="str">
        <f>RIGHT(Table1__5[[#This Row],[Calendar_month]],2)</f>
        <v>01</v>
      </c>
      <c r="O315" t="str">
        <f>LEFT(Table1__5[[#This Row],[Calendar_month]],4)</f>
        <v>2026</v>
      </c>
      <c r="P315" t="str">
        <f>_xlfn.TEXTBEFORE(Table1__5[[#This Row],[Distributor_Name]],"-")</f>
        <v>HMcc</v>
      </c>
    </row>
    <row r="316" spans="1:16" x14ac:dyDescent="0.75">
      <c r="A316" t="s">
        <v>11</v>
      </c>
      <c r="B316" t="s">
        <v>46</v>
      </c>
      <c r="C316" t="s">
        <v>5389</v>
      </c>
      <c r="D316">
        <v>202601</v>
      </c>
      <c r="E316" t="s">
        <v>7673</v>
      </c>
      <c r="F316" t="s">
        <v>5393</v>
      </c>
      <c r="G316">
        <v>103246</v>
      </c>
      <c r="H316">
        <v>98085</v>
      </c>
      <c r="I316">
        <v>96767</v>
      </c>
      <c r="J316">
        <v>0.93724696356275305</v>
      </c>
      <c r="K316">
        <v>6479.00000000001</v>
      </c>
      <c r="L316" t="str">
        <f>VLOOKUP(Table1__5[[#This Row],[ShortCode]],$U$3:$W$100,3,0)</f>
        <v>Heineken Silver</v>
      </c>
      <c r="M316" t="str">
        <f>VLOOKUP(Table1__5[[#This Row],[ShortCode]],$U$3:$V$100,2,0)</f>
        <v>Group AA</v>
      </c>
      <c r="N316" t="str">
        <f>RIGHT(Table1__5[[#This Row],[Calendar_month]],2)</f>
        <v>01</v>
      </c>
      <c r="O316" t="str">
        <f>LEFT(Table1__5[[#This Row],[Calendar_month]],4)</f>
        <v>2026</v>
      </c>
      <c r="P316" t="str">
        <f>_xlfn.TEXTBEFORE(Table1__5[[#This Row],[Distributor_Name]],"-")</f>
        <v>HMcc</v>
      </c>
    </row>
    <row r="317" spans="1:16" x14ac:dyDescent="0.75">
      <c r="A317" t="s">
        <v>11</v>
      </c>
      <c r="B317" t="s">
        <v>46</v>
      </c>
      <c r="C317" t="s">
        <v>5389</v>
      </c>
      <c r="D317">
        <v>202601</v>
      </c>
      <c r="E317" t="s">
        <v>7673</v>
      </c>
      <c r="F317" t="s">
        <v>5418</v>
      </c>
      <c r="G317">
        <v>2</v>
      </c>
      <c r="H317">
        <v>0</v>
      </c>
      <c r="I317">
        <v>0</v>
      </c>
      <c r="J317">
        <v>0</v>
      </c>
      <c r="K317">
        <v>2</v>
      </c>
      <c r="L317" t="str">
        <f>VLOOKUP(Table1__5[[#This Row],[ShortCode]],$U$3:$W$100,3,0)</f>
        <v>Heineken Silver</v>
      </c>
      <c r="M317" t="str">
        <f>VLOOKUP(Table1__5[[#This Row],[ShortCode]],$U$3:$V$100,2,0)</f>
        <v>Group AA</v>
      </c>
      <c r="N317" t="str">
        <f>RIGHT(Table1__5[[#This Row],[Calendar_month]],2)</f>
        <v>01</v>
      </c>
      <c r="O317" t="str">
        <f>LEFT(Table1__5[[#This Row],[Calendar_month]],4)</f>
        <v>2026</v>
      </c>
      <c r="P317" t="str">
        <f>_xlfn.TEXTBEFORE(Table1__5[[#This Row],[Distributor_Name]],"-")</f>
        <v>HMcc</v>
      </c>
    </row>
    <row r="318" spans="1:16" x14ac:dyDescent="0.75">
      <c r="A318" t="s">
        <v>11</v>
      </c>
      <c r="B318" t="s">
        <v>46</v>
      </c>
      <c r="C318" t="s">
        <v>5389</v>
      </c>
      <c r="D318">
        <v>202601</v>
      </c>
      <c r="E318" t="s">
        <v>7673</v>
      </c>
      <c r="F318" t="s">
        <v>5430</v>
      </c>
      <c r="G318">
        <v>9</v>
      </c>
      <c r="H318">
        <v>0</v>
      </c>
      <c r="I318">
        <v>14</v>
      </c>
      <c r="J318">
        <v>1.55555555555556</v>
      </c>
      <c r="K318">
        <v>-5</v>
      </c>
      <c r="L318" t="str">
        <f>VLOOKUP(Table1__5[[#This Row],[ShortCode]],$U$3:$W$100,3,0)</f>
        <v>Other</v>
      </c>
      <c r="M318" t="str">
        <f>VLOOKUP(Table1__5[[#This Row],[ShortCode]],$U$3:$V$100,2,0)</f>
        <v>Group BB</v>
      </c>
      <c r="N318" t="str">
        <f>RIGHT(Table1__5[[#This Row],[Calendar_month]],2)</f>
        <v>01</v>
      </c>
      <c r="O318" t="str">
        <f>LEFT(Table1__5[[#This Row],[Calendar_month]],4)</f>
        <v>2026</v>
      </c>
      <c r="P318" t="str">
        <f>_xlfn.TEXTBEFORE(Table1__5[[#This Row],[Distributor_Name]],"-")</f>
        <v>HMcc</v>
      </c>
    </row>
    <row r="319" spans="1:16" x14ac:dyDescent="0.75">
      <c r="A319" t="s">
        <v>11</v>
      </c>
      <c r="B319" t="s">
        <v>46</v>
      </c>
      <c r="C319" t="s">
        <v>5389</v>
      </c>
      <c r="D319">
        <v>202601</v>
      </c>
      <c r="E319" t="s">
        <v>7673</v>
      </c>
      <c r="F319" t="s">
        <v>5405</v>
      </c>
      <c r="G319">
        <v>6903</v>
      </c>
      <c r="H319">
        <v>12389</v>
      </c>
      <c r="I319">
        <v>12013</v>
      </c>
      <c r="J319">
        <v>1.74025785890193</v>
      </c>
      <c r="K319">
        <v>-5110</v>
      </c>
      <c r="L319" t="str">
        <f>VLOOKUP(Table1__5[[#This Row],[ShortCode]],$U$3:$W$100,3,0)</f>
        <v>Tiger Regular</v>
      </c>
      <c r="M319" t="str">
        <f>VLOOKUP(Table1__5[[#This Row],[ShortCode]],$U$3:$V$100,2,0)</f>
        <v>Group BB</v>
      </c>
      <c r="N319" t="str">
        <f>RIGHT(Table1__5[[#This Row],[Calendar_month]],2)</f>
        <v>01</v>
      </c>
      <c r="O319" t="str">
        <f>LEFT(Table1__5[[#This Row],[Calendar_month]],4)</f>
        <v>2026</v>
      </c>
      <c r="P319" t="str">
        <f>_xlfn.TEXTBEFORE(Table1__5[[#This Row],[Distributor_Name]],"-")</f>
        <v>HMcc</v>
      </c>
    </row>
    <row r="320" spans="1:16" x14ac:dyDescent="0.75">
      <c r="A320" t="s">
        <v>11</v>
      </c>
      <c r="B320" t="s">
        <v>46</v>
      </c>
      <c r="C320" t="s">
        <v>5389</v>
      </c>
      <c r="D320">
        <v>202601</v>
      </c>
      <c r="E320" t="s">
        <v>7673</v>
      </c>
      <c r="F320" t="s">
        <v>5408</v>
      </c>
      <c r="G320">
        <v>165</v>
      </c>
      <c r="H320">
        <v>320</v>
      </c>
      <c r="I320">
        <v>158</v>
      </c>
      <c r="J320">
        <v>0.95757575757575797</v>
      </c>
      <c r="K320">
        <v>7</v>
      </c>
      <c r="L320" t="str">
        <f>VLOOKUP(Table1__5[[#This Row],[ShortCode]],$U$3:$W$100,3,0)</f>
        <v>Tiger Regular</v>
      </c>
      <c r="M320" t="str">
        <f>VLOOKUP(Table1__5[[#This Row],[ShortCode]],$U$3:$V$100,2,0)</f>
        <v>Group BB</v>
      </c>
      <c r="N320" t="str">
        <f>RIGHT(Table1__5[[#This Row],[Calendar_month]],2)</f>
        <v>01</v>
      </c>
      <c r="O320" t="str">
        <f>LEFT(Table1__5[[#This Row],[Calendar_month]],4)</f>
        <v>2026</v>
      </c>
      <c r="P320" t="str">
        <f>_xlfn.TEXTBEFORE(Table1__5[[#This Row],[Distributor_Name]],"-")</f>
        <v>HMcc</v>
      </c>
    </row>
    <row r="321" spans="1:16" x14ac:dyDescent="0.75">
      <c r="A321" t="s">
        <v>11</v>
      </c>
      <c r="B321" t="s">
        <v>46</v>
      </c>
      <c r="C321" t="s">
        <v>5389</v>
      </c>
      <c r="D321">
        <v>202601</v>
      </c>
      <c r="E321" t="s">
        <v>7673</v>
      </c>
      <c r="F321" t="s">
        <v>5417</v>
      </c>
      <c r="G321">
        <v>152</v>
      </c>
      <c r="H321">
        <v>140</v>
      </c>
      <c r="I321">
        <v>200</v>
      </c>
      <c r="J321">
        <v>1.31578947368421</v>
      </c>
      <c r="K321">
        <v>-48</v>
      </c>
      <c r="L321" t="str">
        <f>VLOOKUP(Table1__5[[#This Row],[ShortCode]],$U$3:$W$100,3,0)</f>
        <v>Tiger Crystal</v>
      </c>
      <c r="M321" t="str">
        <f>VLOOKUP(Table1__5[[#This Row],[ShortCode]],$U$3:$V$100,2,0)</f>
        <v>Group AA</v>
      </c>
      <c r="N321" t="str">
        <f>RIGHT(Table1__5[[#This Row],[Calendar_month]],2)</f>
        <v>01</v>
      </c>
      <c r="O321" t="str">
        <f>LEFT(Table1__5[[#This Row],[Calendar_month]],4)</f>
        <v>2026</v>
      </c>
      <c r="P321" t="str">
        <f>_xlfn.TEXTBEFORE(Table1__5[[#This Row],[Distributor_Name]],"-")</f>
        <v>HMcc</v>
      </c>
    </row>
    <row r="322" spans="1:16" x14ac:dyDescent="0.75">
      <c r="A322" t="s">
        <v>11</v>
      </c>
      <c r="B322" t="s">
        <v>46</v>
      </c>
      <c r="C322" t="s">
        <v>5389</v>
      </c>
      <c r="D322">
        <v>202601</v>
      </c>
      <c r="E322" t="s">
        <v>7673</v>
      </c>
      <c r="F322" t="s">
        <v>5403</v>
      </c>
      <c r="G322">
        <v>9085</v>
      </c>
      <c r="H322">
        <v>10647</v>
      </c>
      <c r="I322">
        <v>10607</v>
      </c>
      <c r="J322">
        <v>1.16752889378096</v>
      </c>
      <c r="K322">
        <v>-1522</v>
      </c>
      <c r="L322" t="str">
        <f>VLOOKUP(Table1__5[[#This Row],[ShortCode]],$U$3:$W$100,3,0)</f>
        <v>Tiger Crystal</v>
      </c>
      <c r="M322" t="str">
        <f>VLOOKUP(Table1__5[[#This Row],[ShortCode]],$U$3:$V$100,2,0)</f>
        <v>Group AA</v>
      </c>
      <c r="N322" t="str">
        <f>RIGHT(Table1__5[[#This Row],[Calendar_month]],2)</f>
        <v>01</v>
      </c>
      <c r="O322" t="str">
        <f>LEFT(Table1__5[[#This Row],[Calendar_month]],4)</f>
        <v>2026</v>
      </c>
      <c r="P322" t="str">
        <f>_xlfn.TEXTBEFORE(Table1__5[[#This Row],[Distributor_Name]],"-")</f>
        <v>HMcc</v>
      </c>
    </row>
    <row r="323" spans="1:16" x14ac:dyDescent="0.75">
      <c r="A323" t="s">
        <v>11</v>
      </c>
      <c r="B323" t="s">
        <v>46</v>
      </c>
      <c r="C323" t="s">
        <v>5389</v>
      </c>
      <c r="D323">
        <v>202601</v>
      </c>
      <c r="E323" t="s">
        <v>7687</v>
      </c>
      <c r="F323" t="s">
        <v>5400</v>
      </c>
      <c r="G323">
        <v>5784</v>
      </c>
      <c r="H323">
        <v>7690</v>
      </c>
      <c r="I323">
        <v>7463</v>
      </c>
      <c r="J323">
        <v>1.29028354080221</v>
      </c>
      <c r="K323">
        <v>-1679</v>
      </c>
      <c r="L323" t="str">
        <f>VLOOKUP(Table1__5[[#This Row],[ShortCode]],$U$3:$W$100,3,0)</f>
        <v>Bia Việt</v>
      </c>
      <c r="M323" t="str">
        <f>VLOOKUP(Table1__5[[#This Row],[ShortCode]],$U$3:$V$100,2,0)</f>
        <v>Group BB</v>
      </c>
      <c r="N323" t="str">
        <f>RIGHT(Table1__5[[#This Row],[Calendar_month]],2)</f>
        <v>01</v>
      </c>
      <c r="O323" t="str">
        <f>LEFT(Table1__5[[#This Row],[Calendar_month]],4)</f>
        <v>2026</v>
      </c>
      <c r="P323" t="str">
        <f>_xlfn.TEXTBEFORE(Table1__5[[#This Row],[Distributor_Name]],"-")</f>
        <v>HMcc</v>
      </c>
    </row>
    <row r="324" spans="1:16" x14ac:dyDescent="0.75">
      <c r="A324" t="s">
        <v>11</v>
      </c>
      <c r="B324" t="s">
        <v>46</v>
      </c>
      <c r="C324" t="s">
        <v>5389</v>
      </c>
      <c r="D324">
        <v>202601</v>
      </c>
      <c r="E324" t="s">
        <v>7687</v>
      </c>
      <c r="F324" t="s">
        <v>5411</v>
      </c>
      <c r="G324">
        <v>3601</v>
      </c>
      <c r="H324">
        <v>2070</v>
      </c>
      <c r="I324">
        <v>2034</v>
      </c>
      <c r="J324">
        <v>0.564843099139128</v>
      </c>
      <c r="K324">
        <v>1567</v>
      </c>
      <c r="L324" t="str">
        <f>VLOOKUP(Table1__5[[#This Row],[ShortCode]],$U$3:$W$100,3,0)</f>
        <v>Bia Việt</v>
      </c>
      <c r="M324" t="str">
        <f>VLOOKUP(Table1__5[[#This Row],[ShortCode]],$U$3:$V$100,2,0)</f>
        <v>Group BB</v>
      </c>
      <c r="N324" t="str">
        <f>RIGHT(Table1__5[[#This Row],[Calendar_month]],2)</f>
        <v>01</v>
      </c>
      <c r="O324" t="str">
        <f>LEFT(Table1__5[[#This Row],[Calendar_month]],4)</f>
        <v>2026</v>
      </c>
      <c r="P324" t="str">
        <f>_xlfn.TEXTBEFORE(Table1__5[[#This Row],[Distributor_Name]],"-")</f>
        <v>HMcc</v>
      </c>
    </row>
    <row r="325" spans="1:16" x14ac:dyDescent="0.75">
      <c r="A325" t="s">
        <v>11</v>
      </c>
      <c r="B325" t="s">
        <v>46</v>
      </c>
      <c r="C325" t="s">
        <v>5389</v>
      </c>
      <c r="D325">
        <v>202601</v>
      </c>
      <c r="E325" t="s">
        <v>7688</v>
      </c>
      <c r="F325" t="s">
        <v>7675</v>
      </c>
      <c r="G325">
        <v>0</v>
      </c>
      <c r="H325">
        <v>0</v>
      </c>
      <c r="I325">
        <v>0</v>
      </c>
      <c r="J325">
        <v>0</v>
      </c>
      <c r="K325">
        <v>0</v>
      </c>
      <c r="L325" t="str">
        <f>VLOOKUP(Table1__5[[#This Row],[ShortCode]],$U$3:$W$100,3,0)</f>
        <v>Larue</v>
      </c>
      <c r="M325" t="str">
        <f>VLOOKUP(Table1__5[[#This Row],[ShortCode]],$U$3:$V$100,2,0)</f>
        <v>Group BB</v>
      </c>
      <c r="N325" t="str">
        <f>RIGHT(Table1__5[[#This Row],[Calendar_month]],2)</f>
        <v>01</v>
      </c>
      <c r="O325" t="str">
        <f>LEFT(Table1__5[[#This Row],[Calendar_month]],4)</f>
        <v>2026</v>
      </c>
      <c r="P325" t="str">
        <f>_xlfn.TEXTBEFORE(Table1__5[[#This Row],[Distributor_Name]],"-")</f>
        <v>HMcc</v>
      </c>
    </row>
    <row r="326" spans="1:16" x14ac:dyDescent="0.75">
      <c r="A326" t="s">
        <v>11</v>
      </c>
      <c r="B326" t="s">
        <v>46</v>
      </c>
      <c r="C326" t="s">
        <v>5389</v>
      </c>
      <c r="D326">
        <v>202602</v>
      </c>
      <c r="E326" t="s">
        <v>7662</v>
      </c>
      <c r="F326" t="s">
        <v>5401</v>
      </c>
      <c r="G326">
        <v>6667</v>
      </c>
      <c r="H326">
        <v>4966</v>
      </c>
      <c r="I326">
        <v>7477</v>
      </c>
      <c r="J326">
        <v>1.1214939253037299</v>
      </c>
      <c r="K326">
        <v>-810</v>
      </c>
      <c r="L326" t="str">
        <f>VLOOKUP(Table1__5[[#This Row],[ShortCode]],$U$3:$W$100,3,0)</f>
        <v>Heineken Silver</v>
      </c>
      <c r="M326" t="str">
        <f>VLOOKUP(Table1__5[[#This Row],[ShortCode]],$U$3:$V$100,2,0)</f>
        <v>Group AA</v>
      </c>
      <c r="N326" t="str">
        <f>RIGHT(Table1__5[[#This Row],[Calendar_month]],2)</f>
        <v>02</v>
      </c>
      <c r="O326" t="str">
        <f>LEFT(Table1__5[[#This Row],[Calendar_month]],4)</f>
        <v>2026</v>
      </c>
      <c r="P326" t="str">
        <f>_xlfn.TEXTBEFORE(Table1__5[[#This Row],[Distributor_Name]],"-")</f>
        <v>HMcc</v>
      </c>
    </row>
    <row r="327" spans="1:16" x14ac:dyDescent="0.75">
      <c r="A327" t="s">
        <v>11</v>
      </c>
      <c r="B327" t="s">
        <v>46</v>
      </c>
      <c r="C327" t="s">
        <v>5389</v>
      </c>
      <c r="D327">
        <v>202602</v>
      </c>
      <c r="E327" t="s">
        <v>7662</v>
      </c>
      <c r="F327" t="s">
        <v>5396</v>
      </c>
      <c r="G327">
        <v>19398</v>
      </c>
      <c r="H327">
        <v>21580</v>
      </c>
      <c r="I327">
        <v>20621</v>
      </c>
      <c r="J327">
        <v>1.0630477368800899</v>
      </c>
      <c r="K327">
        <v>-1223</v>
      </c>
      <c r="L327" t="str">
        <f>VLOOKUP(Table1__5[[#This Row],[ShortCode]],$U$3:$W$100,3,0)</f>
        <v>Tiger Regular</v>
      </c>
      <c r="M327" t="str">
        <f>VLOOKUP(Table1__5[[#This Row],[ShortCode]],$U$3:$V$100,2,0)</f>
        <v>Group BB</v>
      </c>
      <c r="N327" t="str">
        <f>RIGHT(Table1__5[[#This Row],[Calendar_month]],2)</f>
        <v>02</v>
      </c>
      <c r="O327" t="str">
        <f>LEFT(Table1__5[[#This Row],[Calendar_month]],4)</f>
        <v>2026</v>
      </c>
      <c r="P327" t="str">
        <f>_xlfn.TEXTBEFORE(Table1__5[[#This Row],[Distributor_Name]],"-")</f>
        <v>HMcc</v>
      </c>
    </row>
    <row r="328" spans="1:16" x14ac:dyDescent="0.75">
      <c r="A328" t="s">
        <v>11</v>
      </c>
      <c r="B328" t="s">
        <v>46</v>
      </c>
      <c r="C328" t="s">
        <v>5389</v>
      </c>
      <c r="D328">
        <v>202602</v>
      </c>
      <c r="E328" t="s">
        <v>7662</v>
      </c>
      <c r="F328" t="s">
        <v>5404</v>
      </c>
      <c r="G328">
        <v>2292</v>
      </c>
      <c r="H328">
        <v>3848</v>
      </c>
      <c r="I328">
        <v>1909</v>
      </c>
      <c r="J328">
        <v>0.83289703315881303</v>
      </c>
      <c r="K328">
        <v>383</v>
      </c>
      <c r="L328" t="str">
        <f>VLOOKUP(Table1__5[[#This Row],[ShortCode]],$U$3:$W$100,3,0)</f>
        <v>Tiger Crystal</v>
      </c>
      <c r="M328" t="str">
        <f>VLOOKUP(Table1__5[[#This Row],[ShortCode]],$U$3:$V$100,2,0)</f>
        <v>Group AA</v>
      </c>
      <c r="N328" t="str">
        <f>RIGHT(Table1__5[[#This Row],[Calendar_month]],2)</f>
        <v>02</v>
      </c>
      <c r="O328" t="str">
        <f>LEFT(Table1__5[[#This Row],[Calendar_month]],4)</f>
        <v>2026</v>
      </c>
      <c r="P328" t="str">
        <f>_xlfn.TEXTBEFORE(Table1__5[[#This Row],[Distributor_Name]],"-")</f>
        <v>HMcc</v>
      </c>
    </row>
    <row r="329" spans="1:16" x14ac:dyDescent="0.75">
      <c r="A329" t="s">
        <v>11</v>
      </c>
      <c r="B329" t="s">
        <v>46</v>
      </c>
      <c r="C329" t="s">
        <v>5389</v>
      </c>
      <c r="D329">
        <v>202602</v>
      </c>
      <c r="E329" t="s">
        <v>7673</v>
      </c>
      <c r="F329" t="s">
        <v>5438</v>
      </c>
      <c r="G329">
        <v>6</v>
      </c>
      <c r="H329">
        <v>0</v>
      </c>
      <c r="I329">
        <v>0</v>
      </c>
      <c r="J329">
        <v>0</v>
      </c>
      <c r="K329">
        <v>6</v>
      </c>
      <c r="L329" t="str">
        <f>VLOOKUP(Table1__5[[#This Row],[ShortCode]],$U$3:$W$100,3,0)</f>
        <v>Other</v>
      </c>
      <c r="M329" t="str">
        <f>VLOOKUP(Table1__5[[#This Row],[ShortCode]],$U$3:$V$100,2,0)</f>
        <v>Group BB</v>
      </c>
      <c r="N329" t="str">
        <f>RIGHT(Table1__5[[#This Row],[Calendar_month]],2)</f>
        <v>02</v>
      </c>
      <c r="O329" t="str">
        <f>LEFT(Table1__5[[#This Row],[Calendar_month]],4)</f>
        <v>2026</v>
      </c>
      <c r="P329" t="str">
        <f>_xlfn.TEXTBEFORE(Table1__5[[#This Row],[Distributor_Name]],"-")</f>
        <v>HMcc</v>
      </c>
    </row>
    <row r="330" spans="1:16" x14ac:dyDescent="0.75">
      <c r="A330" t="s">
        <v>11</v>
      </c>
      <c r="B330" t="s">
        <v>46</v>
      </c>
      <c r="C330" t="s">
        <v>5389</v>
      </c>
      <c r="D330">
        <v>202602</v>
      </c>
      <c r="E330" t="s">
        <v>7673</v>
      </c>
      <c r="F330" t="s">
        <v>7686</v>
      </c>
      <c r="G330">
        <v>10</v>
      </c>
      <c r="H330">
        <v>0</v>
      </c>
      <c r="I330">
        <v>0</v>
      </c>
      <c r="J330">
        <v>0</v>
      </c>
      <c r="K330">
        <v>10</v>
      </c>
      <c r="L330" t="str">
        <f>VLOOKUP(Table1__5[[#This Row],[ShortCode]],$U$3:$W$100,3,0)</f>
        <v>Other</v>
      </c>
      <c r="M330" t="str">
        <f>VLOOKUP(Table1__5[[#This Row],[ShortCode]],$U$3:$V$100,2,0)</f>
        <v>Group BB</v>
      </c>
      <c r="N330" t="str">
        <f>RIGHT(Table1__5[[#This Row],[Calendar_month]],2)</f>
        <v>02</v>
      </c>
      <c r="O330" t="str">
        <f>LEFT(Table1__5[[#This Row],[Calendar_month]],4)</f>
        <v>2026</v>
      </c>
      <c r="P330" t="str">
        <f>_xlfn.TEXTBEFORE(Table1__5[[#This Row],[Distributor_Name]],"-")</f>
        <v>HMcc</v>
      </c>
    </row>
    <row r="331" spans="1:16" x14ac:dyDescent="0.75">
      <c r="A331" t="s">
        <v>11</v>
      </c>
      <c r="B331" t="s">
        <v>46</v>
      </c>
      <c r="C331" t="s">
        <v>5389</v>
      </c>
      <c r="D331">
        <v>202602</v>
      </c>
      <c r="E331" t="s">
        <v>7673</v>
      </c>
      <c r="F331" t="s">
        <v>5426</v>
      </c>
      <c r="G331">
        <v>0</v>
      </c>
      <c r="H331">
        <v>0</v>
      </c>
      <c r="I331">
        <v>0</v>
      </c>
      <c r="J331">
        <v>0</v>
      </c>
      <c r="K331">
        <v>0</v>
      </c>
      <c r="L331" t="str">
        <f>VLOOKUP(Table1__5[[#This Row],[ShortCode]],$U$3:$W$100,3,0)</f>
        <v>Heineken Original</v>
      </c>
      <c r="M331" t="str">
        <f>VLOOKUP(Table1__5[[#This Row],[ShortCode]],$U$3:$V$100,2,0)</f>
        <v>Group BB</v>
      </c>
      <c r="N331" t="str">
        <f>RIGHT(Table1__5[[#This Row],[Calendar_month]],2)</f>
        <v>02</v>
      </c>
      <c r="O331" t="str">
        <f>LEFT(Table1__5[[#This Row],[Calendar_month]],4)</f>
        <v>2026</v>
      </c>
      <c r="P331" t="str">
        <f>_xlfn.TEXTBEFORE(Table1__5[[#This Row],[Distributor_Name]],"-")</f>
        <v>HMcc</v>
      </c>
    </row>
    <row r="332" spans="1:16" x14ac:dyDescent="0.75">
      <c r="A332" t="s">
        <v>11</v>
      </c>
      <c r="B332" t="s">
        <v>46</v>
      </c>
      <c r="C332" t="s">
        <v>5389</v>
      </c>
      <c r="D332">
        <v>202602</v>
      </c>
      <c r="E332" t="s">
        <v>7673</v>
      </c>
      <c r="F332" t="s">
        <v>5434</v>
      </c>
      <c r="G332">
        <v>30</v>
      </c>
      <c r="H332">
        <v>0</v>
      </c>
      <c r="I332">
        <v>5</v>
      </c>
      <c r="J332">
        <v>0.16666666666666699</v>
      </c>
      <c r="K332">
        <v>25</v>
      </c>
      <c r="L332" t="str">
        <f>VLOOKUP(Table1__5[[#This Row],[ShortCode]],$U$3:$W$100,3,0)</f>
        <v>Heineken Original</v>
      </c>
      <c r="M332" t="str">
        <f>VLOOKUP(Table1__5[[#This Row],[ShortCode]],$U$3:$V$100,2,0)</f>
        <v>Group BB</v>
      </c>
      <c r="N332" t="str">
        <f>RIGHT(Table1__5[[#This Row],[Calendar_month]],2)</f>
        <v>02</v>
      </c>
      <c r="O332" t="str">
        <f>LEFT(Table1__5[[#This Row],[Calendar_month]],4)</f>
        <v>2026</v>
      </c>
      <c r="P332" t="str">
        <f>_xlfn.TEXTBEFORE(Table1__5[[#This Row],[Distributor_Name]],"-")</f>
        <v>HMcc</v>
      </c>
    </row>
    <row r="333" spans="1:16" x14ac:dyDescent="0.75">
      <c r="A333" t="s">
        <v>11</v>
      </c>
      <c r="B333" t="s">
        <v>46</v>
      </c>
      <c r="C333" t="s">
        <v>5389</v>
      </c>
      <c r="D333">
        <v>202602</v>
      </c>
      <c r="E333" t="s">
        <v>7673</v>
      </c>
      <c r="F333" t="s">
        <v>5393</v>
      </c>
      <c r="G333">
        <v>67379</v>
      </c>
      <c r="H333">
        <v>72930</v>
      </c>
      <c r="I333">
        <v>74169</v>
      </c>
      <c r="J333">
        <v>1.1007732379524799</v>
      </c>
      <c r="K333">
        <v>-6790</v>
      </c>
      <c r="L333" t="str">
        <f>VLOOKUP(Table1__5[[#This Row],[ShortCode]],$U$3:$W$100,3,0)</f>
        <v>Heineken Silver</v>
      </c>
      <c r="M333" t="str">
        <f>VLOOKUP(Table1__5[[#This Row],[ShortCode]],$U$3:$V$100,2,0)</f>
        <v>Group AA</v>
      </c>
      <c r="N333" t="str">
        <f>RIGHT(Table1__5[[#This Row],[Calendar_month]],2)</f>
        <v>02</v>
      </c>
      <c r="O333" t="str">
        <f>LEFT(Table1__5[[#This Row],[Calendar_month]],4)</f>
        <v>2026</v>
      </c>
      <c r="P333" t="str">
        <f>_xlfn.TEXTBEFORE(Table1__5[[#This Row],[Distributor_Name]],"-")</f>
        <v>HMcc</v>
      </c>
    </row>
    <row r="334" spans="1:16" x14ac:dyDescent="0.75">
      <c r="A334" t="s">
        <v>11</v>
      </c>
      <c r="B334" t="s">
        <v>46</v>
      </c>
      <c r="C334" t="s">
        <v>5389</v>
      </c>
      <c r="D334">
        <v>202602</v>
      </c>
      <c r="E334" t="s">
        <v>7673</v>
      </c>
      <c r="F334" t="s">
        <v>5418</v>
      </c>
      <c r="G334">
        <v>1</v>
      </c>
      <c r="H334">
        <v>0</v>
      </c>
      <c r="I334">
        <v>0</v>
      </c>
      <c r="J334">
        <v>0</v>
      </c>
      <c r="K334">
        <v>1</v>
      </c>
      <c r="L334" t="str">
        <f>VLOOKUP(Table1__5[[#This Row],[ShortCode]],$U$3:$W$100,3,0)</f>
        <v>Heineken Silver</v>
      </c>
      <c r="M334" t="str">
        <f>VLOOKUP(Table1__5[[#This Row],[ShortCode]],$U$3:$V$100,2,0)</f>
        <v>Group AA</v>
      </c>
      <c r="N334" t="str">
        <f>RIGHT(Table1__5[[#This Row],[Calendar_month]],2)</f>
        <v>02</v>
      </c>
      <c r="O334" t="str">
        <f>LEFT(Table1__5[[#This Row],[Calendar_month]],4)</f>
        <v>2026</v>
      </c>
      <c r="P334" t="str">
        <f>_xlfn.TEXTBEFORE(Table1__5[[#This Row],[Distributor_Name]],"-")</f>
        <v>HMcc</v>
      </c>
    </row>
    <row r="335" spans="1:16" x14ac:dyDescent="0.75">
      <c r="A335" t="s">
        <v>11</v>
      </c>
      <c r="B335" t="s">
        <v>46</v>
      </c>
      <c r="C335" t="s">
        <v>5389</v>
      </c>
      <c r="D335">
        <v>202602</v>
      </c>
      <c r="E335" t="s">
        <v>7673</v>
      </c>
      <c r="F335" t="s">
        <v>5430</v>
      </c>
      <c r="G335">
        <v>10</v>
      </c>
      <c r="H335">
        <v>13</v>
      </c>
      <c r="I335">
        <v>2</v>
      </c>
      <c r="J335">
        <v>0.2</v>
      </c>
      <c r="K335">
        <v>8</v>
      </c>
      <c r="L335" t="str">
        <f>VLOOKUP(Table1__5[[#This Row],[ShortCode]],$U$3:$W$100,3,0)</f>
        <v>Other</v>
      </c>
      <c r="M335" t="str">
        <f>VLOOKUP(Table1__5[[#This Row],[ShortCode]],$U$3:$V$100,2,0)</f>
        <v>Group BB</v>
      </c>
      <c r="N335" t="str">
        <f>RIGHT(Table1__5[[#This Row],[Calendar_month]],2)</f>
        <v>02</v>
      </c>
      <c r="O335" t="str">
        <f>LEFT(Table1__5[[#This Row],[Calendar_month]],4)</f>
        <v>2026</v>
      </c>
      <c r="P335" t="str">
        <f>_xlfn.TEXTBEFORE(Table1__5[[#This Row],[Distributor_Name]],"-")</f>
        <v>HMcc</v>
      </c>
    </row>
    <row r="336" spans="1:16" x14ac:dyDescent="0.75">
      <c r="A336" t="s">
        <v>11</v>
      </c>
      <c r="B336" t="s">
        <v>46</v>
      </c>
      <c r="C336" t="s">
        <v>5389</v>
      </c>
      <c r="D336">
        <v>202602</v>
      </c>
      <c r="E336" t="s">
        <v>7673</v>
      </c>
      <c r="F336" t="s">
        <v>5405</v>
      </c>
      <c r="G336">
        <v>5083</v>
      </c>
      <c r="H336">
        <v>4849</v>
      </c>
      <c r="I336">
        <v>5156</v>
      </c>
      <c r="J336">
        <v>1.0143615974818001</v>
      </c>
      <c r="K336">
        <v>-73</v>
      </c>
      <c r="L336" t="str">
        <f>VLOOKUP(Table1__5[[#This Row],[ShortCode]],$U$3:$W$100,3,0)</f>
        <v>Tiger Regular</v>
      </c>
      <c r="M336" t="str">
        <f>VLOOKUP(Table1__5[[#This Row],[ShortCode]],$U$3:$V$100,2,0)</f>
        <v>Group BB</v>
      </c>
      <c r="N336" t="str">
        <f>RIGHT(Table1__5[[#This Row],[Calendar_month]],2)</f>
        <v>02</v>
      </c>
      <c r="O336" t="str">
        <f>LEFT(Table1__5[[#This Row],[Calendar_month]],4)</f>
        <v>2026</v>
      </c>
      <c r="P336" t="str">
        <f>_xlfn.TEXTBEFORE(Table1__5[[#This Row],[Distributor_Name]],"-")</f>
        <v>HMcc</v>
      </c>
    </row>
    <row r="337" spans="1:16" x14ac:dyDescent="0.75">
      <c r="A337" t="s">
        <v>11</v>
      </c>
      <c r="B337" t="s">
        <v>46</v>
      </c>
      <c r="C337" t="s">
        <v>5389</v>
      </c>
      <c r="D337">
        <v>202602</v>
      </c>
      <c r="E337" t="s">
        <v>7673</v>
      </c>
      <c r="F337" t="s">
        <v>5408</v>
      </c>
      <c r="G337">
        <v>152</v>
      </c>
      <c r="H337">
        <v>210</v>
      </c>
      <c r="I337">
        <v>119</v>
      </c>
      <c r="J337">
        <v>0.78289473684210498</v>
      </c>
      <c r="K337">
        <v>33</v>
      </c>
      <c r="L337" t="str">
        <f>VLOOKUP(Table1__5[[#This Row],[ShortCode]],$U$3:$W$100,3,0)</f>
        <v>Tiger Regular</v>
      </c>
      <c r="M337" t="str">
        <f>VLOOKUP(Table1__5[[#This Row],[ShortCode]],$U$3:$V$100,2,0)</f>
        <v>Group BB</v>
      </c>
      <c r="N337" t="str">
        <f>RIGHT(Table1__5[[#This Row],[Calendar_month]],2)</f>
        <v>02</v>
      </c>
      <c r="O337" t="str">
        <f>LEFT(Table1__5[[#This Row],[Calendar_month]],4)</f>
        <v>2026</v>
      </c>
      <c r="P337" t="str">
        <f>_xlfn.TEXTBEFORE(Table1__5[[#This Row],[Distributor_Name]],"-")</f>
        <v>HMcc</v>
      </c>
    </row>
    <row r="338" spans="1:16" x14ac:dyDescent="0.75">
      <c r="A338" t="s">
        <v>11</v>
      </c>
      <c r="B338" t="s">
        <v>46</v>
      </c>
      <c r="C338" t="s">
        <v>5389</v>
      </c>
      <c r="D338">
        <v>202602</v>
      </c>
      <c r="E338" t="s">
        <v>7673</v>
      </c>
      <c r="F338" t="s">
        <v>5417</v>
      </c>
      <c r="G338">
        <v>150</v>
      </c>
      <c r="H338">
        <v>140</v>
      </c>
      <c r="I338">
        <v>90</v>
      </c>
      <c r="J338">
        <v>0.6</v>
      </c>
      <c r="K338">
        <v>60</v>
      </c>
      <c r="L338" t="str">
        <f>VLOOKUP(Table1__5[[#This Row],[ShortCode]],$U$3:$W$100,3,0)</f>
        <v>Tiger Crystal</v>
      </c>
      <c r="M338" t="str">
        <f>VLOOKUP(Table1__5[[#This Row],[ShortCode]],$U$3:$V$100,2,0)</f>
        <v>Group AA</v>
      </c>
      <c r="N338" t="str">
        <f>RIGHT(Table1__5[[#This Row],[Calendar_month]],2)</f>
        <v>02</v>
      </c>
      <c r="O338" t="str">
        <f>LEFT(Table1__5[[#This Row],[Calendar_month]],4)</f>
        <v>2026</v>
      </c>
      <c r="P338" t="str">
        <f>_xlfn.TEXTBEFORE(Table1__5[[#This Row],[Distributor_Name]],"-")</f>
        <v>HMcc</v>
      </c>
    </row>
    <row r="339" spans="1:16" x14ac:dyDescent="0.75">
      <c r="A339" t="s">
        <v>11</v>
      </c>
      <c r="B339" t="s">
        <v>46</v>
      </c>
      <c r="C339" t="s">
        <v>5389</v>
      </c>
      <c r="D339">
        <v>202602</v>
      </c>
      <c r="E339" t="s">
        <v>7673</v>
      </c>
      <c r="F339" t="s">
        <v>5403</v>
      </c>
      <c r="G339">
        <v>10199</v>
      </c>
      <c r="H339">
        <v>5057</v>
      </c>
      <c r="I339">
        <v>5097</v>
      </c>
      <c r="J339">
        <v>0.49975487792920897</v>
      </c>
      <c r="K339">
        <v>5102</v>
      </c>
      <c r="L339" t="str">
        <f>VLOOKUP(Table1__5[[#This Row],[ShortCode]],$U$3:$W$100,3,0)</f>
        <v>Tiger Crystal</v>
      </c>
      <c r="M339" t="str">
        <f>VLOOKUP(Table1__5[[#This Row],[ShortCode]],$U$3:$V$100,2,0)</f>
        <v>Group AA</v>
      </c>
      <c r="N339" t="str">
        <f>RIGHT(Table1__5[[#This Row],[Calendar_month]],2)</f>
        <v>02</v>
      </c>
      <c r="O339" t="str">
        <f>LEFT(Table1__5[[#This Row],[Calendar_month]],4)</f>
        <v>2026</v>
      </c>
      <c r="P339" t="str">
        <f>_xlfn.TEXTBEFORE(Table1__5[[#This Row],[Distributor_Name]],"-")</f>
        <v>HMcc</v>
      </c>
    </row>
    <row r="340" spans="1:16" x14ac:dyDescent="0.75">
      <c r="A340" t="s">
        <v>11</v>
      </c>
      <c r="B340" t="s">
        <v>46</v>
      </c>
      <c r="C340" t="s">
        <v>5389</v>
      </c>
      <c r="D340">
        <v>202602</v>
      </c>
      <c r="E340" t="s">
        <v>7687</v>
      </c>
      <c r="F340" t="s">
        <v>5400</v>
      </c>
      <c r="G340">
        <v>2653</v>
      </c>
      <c r="H340">
        <v>6960</v>
      </c>
      <c r="I340">
        <v>6623</v>
      </c>
      <c r="J340">
        <v>2.4964191481341902</v>
      </c>
      <c r="K340">
        <v>-3970</v>
      </c>
      <c r="L340" t="str">
        <f>VLOOKUP(Table1__5[[#This Row],[ShortCode]],$U$3:$W$100,3,0)</f>
        <v>Bia Việt</v>
      </c>
      <c r="M340" t="str">
        <f>VLOOKUP(Table1__5[[#This Row],[ShortCode]],$U$3:$V$100,2,0)</f>
        <v>Group BB</v>
      </c>
      <c r="N340" t="str">
        <f>RIGHT(Table1__5[[#This Row],[Calendar_month]],2)</f>
        <v>02</v>
      </c>
      <c r="O340" t="str">
        <f>LEFT(Table1__5[[#This Row],[Calendar_month]],4)</f>
        <v>2026</v>
      </c>
      <c r="P340" t="str">
        <f>_xlfn.TEXTBEFORE(Table1__5[[#This Row],[Distributor_Name]],"-")</f>
        <v>HMcc</v>
      </c>
    </row>
    <row r="341" spans="1:16" x14ac:dyDescent="0.75">
      <c r="A341" t="s">
        <v>11</v>
      </c>
      <c r="B341" t="s">
        <v>46</v>
      </c>
      <c r="C341" t="s">
        <v>5389</v>
      </c>
      <c r="D341">
        <v>202602</v>
      </c>
      <c r="E341" t="s">
        <v>7687</v>
      </c>
      <c r="F341" t="s">
        <v>5411</v>
      </c>
      <c r="G341">
        <v>3252</v>
      </c>
      <c r="H341">
        <v>3190</v>
      </c>
      <c r="I341">
        <v>2813</v>
      </c>
      <c r="J341">
        <v>0.86500615006150094</v>
      </c>
      <c r="K341">
        <v>439</v>
      </c>
      <c r="L341" t="str">
        <f>VLOOKUP(Table1__5[[#This Row],[ShortCode]],$U$3:$W$100,3,0)</f>
        <v>Bia Việt</v>
      </c>
      <c r="M341" t="str">
        <f>VLOOKUP(Table1__5[[#This Row],[ShortCode]],$U$3:$V$100,2,0)</f>
        <v>Group BB</v>
      </c>
      <c r="N341" t="str">
        <f>RIGHT(Table1__5[[#This Row],[Calendar_month]],2)</f>
        <v>02</v>
      </c>
      <c r="O341" t="str">
        <f>LEFT(Table1__5[[#This Row],[Calendar_month]],4)</f>
        <v>2026</v>
      </c>
      <c r="P341" t="str">
        <f>_xlfn.TEXTBEFORE(Table1__5[[#This Row],[Distributor_Name]],"-")</f>
        <v>HMcc</v>
      </c>
    </row>
    <row r="342" spans="1:16" x14ac:dyDescent="0.75">
      <c r="A342" t="s">
        <v>11</v>
      </c>
      <c r="B342" t="s">
        <v>46</v>
      </c>
      <c r="C342" t="s">
        <v>5389</v>
      </c>
      <c r="D342">
        <v>202602</v>
      </c>
      <c r="E342" t="s">
        <v>7688</v>
      </c>
      <c r="F342" t="s">
        <v>7675</v>
      </c>
      <c r="G342">
        <v>0</v>
      </c>
      <c r="H342">
        <v>0</v>
      </c>
      <c r="I342">
        <v>0</v>
      </c>
      <c r="J342">
        <v>0</v>
      </c>
      <c r="K342">
        <v>0</v>
      </c>
      <c r="L342" t="str">
        <f>VLOOKUP(Table1__5[[#This Row],[ShortCode]],$U$3:$W$100,3,0)</f>
        <v>Larue</v>
      </c>
      <c r="M342" t="str">
        <f>VLOOKUP(Table1__5[[#This Row],[ShortCode]],$U$3:$V$100,2,0)</f>
        <v>Group BB</v>
      </c>
      <c r="N342" t="str">
        <f>RIGHT(Table1__5[[#This Row],[Calendar_month]],2)</f>
        <v>02</v>
      </c>
      <c r="O342" t="str">
        <f>LEFT(Table1__5[[#This Row],[Calendar_month]],4)</f>
        <v>2026</v>
      </c>
      <c r="P342" t="str">
        <f>_xlfn.TEXTBEFORE(Table1__5[[#This Row],[Distributor_Name]],"-")</f>
        <v>HMcc</v>
      </c>
    </row>
    <row r="343" spans="1:16" x14ac:dyDescent="0.75">
      <c r="A343" t="s">
        <v>11</v>
      </c>
      <c r="B343" t="s">
        <v>46</v>
      </c>
      <c r="C343" t="s">
        <v>5389</v>
      </c>
      <c r="D343">
        <v>202603</v>
      </c>
      <c r="E343" t="s">
        <v>7662</v>
      </c>
      <c r="F343" t="s">
        <v>5401</v>
      </c>
      <c r="G343">
        <v>8127</v>
      </c>
      <c r="H343">
        <v>8437</v>
      </c>
      <c r="I343">
        <v>8195</v>
      </c>
      <c r="J343">
        <v>1.0083671711578699</v>
      </c>
      <c r="K343">
        <v>-68</v>
      </c>
      <c r="L343" t="str">
        <f>VLOOKUP(Table1__5[[#This Row],[ShortCode]],$U$3:$W$100,3,0)</f>
        <v>Heineken Silver</v>
      </c>
      <c r="M343" t="str">
        <f>VLOOKUP(Table1__5[[#This Row],[ShortCode]],$U$3:$V$100,2,0)</f>
        <v>Group AA</v>
      </c>
      <c r="N343" t="str">
        <f>RIGHT(Table1__5[[#This Row],[Calendar_month]],2)</f>
        <v>03</v>
      </c>
      <c r="O343" t="str">
        <f>LEFT(Table1__5[[#This Row],[Calendar_month]],4)</f>
        <v>2026</v>
      </c>
      <c r="P343" t="str">
        <f>_xlfn.TEXTBEFORE(Table1__5[[#This Row],[Distributor_Name]],"-")</f>
        <v>HMcc</v>
      </c>
    </row>
    <row r="344" spans="1:16" x14ac:dyDescent="0.75">
      <c r="A344" t="s">
        <v>11</v>
      </c>
      <c r="B344" t="s">
        <v>46</v>
      </c>
      <c r="C344" t="s">
        <v>5389</v>
      </c>
      <c r="D344">
        <v>202603</v>
      </c>
      <c r="E344" t="s">
        <v>7662</v>
      </c>
      <c r="F344" t="s">
        <v>5396</v>
      </c>
      <c r="G344">
        <v>20697</v>
      </c>
      <c r="H344">
        <v>19149</v>
      </c>
      <c r="I344">
        <v>19379</v>
      </c>
      <c r="J344">
        <v>0.93631927332463605</v>
      </c>
      <c r="K344">
        <v>1318</v>
      </c>
      <c r="L344" t="str">
        <f>VLOOKUP(Table1__5[[#This Row],[ShortCode]],$U$3:$W$100,3,0)</f>
        <v>Tiger Regular</v>
      </c>
      <c r="M344" t="str">
        <f>VLOOKUP(Table1__5[[#This Row],[ShortCode]],$U$3:$V$100,2,0)</f>
        <v>Group BB</v>
      </c>
      <c r="N344" t="str">
        <f>RIGHT(Table1__5[[#This Row],[Calendar_month]],2)</f>
        <v>03</v>
      </c>
      <c r="O344" t="str">
        <f>LEFT(Table1__5[[#This Row],[Calendar_month]],4)</f>
        <v>2026</v>
      </c>
      <c r="P344" t="str">
        <f>_xlfn.TEXTBEFORE(Table1__5[[#This Row],[Distributor_Name]],"-")</f>
        <v>HMcc</v>
      </c>
    </row>
    <row r="345" spans="1:16" x14ac:dyDescent="0.75">
      <c r="A345" t="s">
        <v>11</v>
      </c>
      <c r="B345" t="s">
        <v>46</v>
      </c>
      <c r="C345" t="s">
        <v>5389</v>
      </c>
      <c r="D345">
        <v>202603</v>
      </c>
      <c r="E345" t="s">
        <v>7662</v>
      </c>
      <c r="F345" t="s">
        <v>5404</v>
      </c>
      <c r="G345">
        <v>3018</v>
      </c>
      <c r="H345">
        <v>4342</v>
      </c>
      <c r="I345">
        <v>6172</v>
      </c>
      <c r="J345">
        <v>2.0450629555997399</v>
      </c>
      <c r="K345">
        <v>-3154</v>
      </c>
      <c r="L345" t="str">
        <f>VLOOKUP(Table1__5[[#This Row],[ShortCode]],$U$3:$W$100,3,0)</f>
        <v>Tiger Crystal</v>
      </c>
      <c r="M345" t="str">
        <f>VLOOKUP(Table1__5[[#This Row],[ShortCode]],$U$3:$V$100,2,0)</f>
        <v>Group AA</v>
      </c>
      <c r="N345" t="str">
        <f>RIGHT(Table1__5[[#This Row],[Calendar_month]],2)</f>
        <v>03</v>
      </c>
      <c r="O345" t="str">
        <f>LEFT(Table1__5[[#This Row],[Calendar_month]],4)</f>
        <v>2026</v>
      </c>
      <c r="P345" t="str">
        <f>_xlfn.TEXTBEFORE(Table1__5[[#This Row],[Distributor_Name]],"-")</f>
        <v>HMcc</v>
      </c>
    </row>
    <row r="346" spans="1:16" x14ac:dyDescent="0.75">
      <c r="A346" t="s">
        <v>11</v>
      </c>
      <c r="B346" t="s">
        <v>46</v>
      </c>
      <c r="C346" t="s">
        <v>5389</v>
      </c>
      <c r="D346">
        <v>202603</v>
      </c>
      <c r="E346" t="s">
        <v>7673</v>
      </c>
      <c r="F346" t="s">
        <v>5438</v>
      </c>
      <c r="G346">
        <v>8</v>
      </c>
      <c r="H346">
        <v>0</v>
      </c>
      <c r="I346">
        <v>0</v>
      </c>
      <c r="J346">
        <v>0</v>
      </c>
      <c r="K346">
        <v>8</v>
      </c>
      <c r="L346" t="str">
        <f>VLOOKUP(Table1__5[[#This Row],[ShortCode]],$U$3:$W$100,3,0)</f>
        <v>Other</v>
      </c>
      <c r="M346" t="str">
        <f>VLOOKUP(Table1__5[[#This Row],[ShortCode]],$U$3:$V$100,2,0)</f>
        <v>Group BB</v>
      </c>
      <c r="N346" t="str">
        <f>RIGHT(Table1__5[[#This Row],[Calendar_month]],2)</f>
        <v>03</v>
      </c>
      <c r="O346" t="str">
        <f>LEFT(Table1__5[[#This Row],[Calendar_month]],4)</f>
        <v>2026</v>
      </c>
      <c r="P346" t="str">
        <f>_xlfn.TEXTBEFORE(Table1__5[[#This Row],[Distributor_Name]],"-")</f>
        <v>HMcc</v>
      </c>
    </row>
    <row r="347" spans="1:16" x14ac:dyDescent="0.75">
      <c r="A347" t="s">
        <v>11</v>
      </c>
      <c r="B347" t="s">
        <v>46</v>
      </c>
      <c r="C347" t="s">
        <v>5389</v>
      </c>
      <c r="D347">
        <v>202603</v>
      </c>
      <c r="E347" t="s">
        <v>7673</v>
      </c>
      <c r="F347" t="s">
        <v>7686</v>
      </c>
      <c r="G347">
        <v>7</v>
      </c>
      <c r="H347">
        <v>0</v>
      </c>
      <c r="I347">
        <v>0</v>
      </c>
      <c r="J347">
        <v>0</v>
      </c>
      <c r="K347">
        <v>7</v>
      </c>
      <c r="L347" t="str">
        <f>VLOOKUP(Table1__5[[#This Row],[ShortCode]],$U$3:$W$100,3,0)</f>
        <v>Other</v>
      </c>
      <c r="M347" t="str">
        <f>VLOOKUP(Table1__5[[#This Row],[ShortCode]],$U$3:$V$100,2,0)</f>
        <v>Group BB</v>
      </c>
      <c r="N347" t="str">
        <f>RIGHT(Table1__5[[#This Row],[Calendar_month]],2)</f>
        <v>03</v>
      </c>
      <c r="O347" t="str">
        <f>LEFT(Table1__5[[#This Row],[Calendar_month]],4)</f>
        <v>2026</v>
      </c>
      <c r="P347" t="str">
        <f>_xlfn.TEXTBEFORE(Table1__5[[#This Row],[Distributor_Name]],"-")</f>
        <v>HMcc</v>
      </c>
    </row>
    <row r="348" spans="1:16" x14ac:dyDescent="0.75">
      <c r="A348" t="s">
        <v>11</v>
      </c>
      <c r="B348" t="s">
        <v>46</v>
      </c>
      <c r="C348" t="s">
        <v>5389</v>
      </c>
      <c r="D348">
        <v>202603</v>
      </c>
      <c r="E348" t="s">
        <v>7673</v>
      </c>
      <c r="F348" t="s">
        <v>5426</v>
      </c>
      <c r="G348">
        <v>0</v>
      </c>
      <c r="H348">
        <v>0</v>
      </c>
      <c r="I348">
        <v>0</v>
      </c>
      <c r="J348">
        <v>0</v>
      </c>
      <c r="K348">
        <v>0</v>
      </c>
      <c r="L348" t="str">
        <f>VLOOKUP(Table1__5[[#This Row],[ShortCode]],$U$3:$W$100,3,0)</f>
        <v>Heineken Original</v>
      </c>
      <c r="M348" t="str">
        <f>VLOOKUP(Table1__5[[#This Row],[ShortCode]],$U$3:$V$100,2,0)</f>
        <v>Group BB</v>
      </c>
      <c r="N348" t="str">
        <f>RIGHT(Table1__5[[#This Row],[Calendar_month]],2)</f>
        <v>03</v>
      </c>
      <c r="O348" t="str">
        <f>LEFT(Table1__5[[#This Row],[Calendar_month]],4)</f>
        <v>2026</v>
      </c>
      <c r="P348" t="str">
        <f>_xlfn.TEXTBEFORE(Table1__5[[#This Row],[Distributor_Name]],"-")</f>
        <v>HMcc</v>
      </c>
    </row>
    <row r="349" spans="1:16" x14ac:dyDescent="0.75">
      <c r="A349" t="s">
        <v>11</v>
      </c>
      <c r="B349" t="s">
        <v>46</v>
      </c>
      <c r="C349" t="s">
        <v>5389</v>
      </c>
      <c r="D349">
        <v>202603</v>
      </c>
      <c r="E349" t="s">
        <v>7673</v>
      </c>
      <c r="F349" t="s">
        <v>5434</v>
      </c>
      <c r="G349">
        <v>21</v>
      </c>
      <c r="H349">
        <v>52</v>
      </c>
      <c r="I349">
        <v>40</v>
      </c>
      <c r="J349">
        <v>1.9047619047619</v>
      </c>
      <c r="K349">
        <v>-19</v>
      </c>
      <c r="L349" t="str">
        <f>VLOOKUP(Table1__5[[#This Row],[ShortCode]],$U$3:$W$100,3,0)</f>
        <v>Heineken Original</v>
      </c>
      <c r="M349" t="str">
        <f>VLOOKUP(Table1__5[[#This Row],[ShortCode]],$U$3:$V$100,2,0)</f>
        <v>Group BB</v>
      </c>
      <c r="N349" t="str">
        <f>RIGHT(Table1__5[[#This Row],[Calendar_month]],2)</f>
        <v>03</v>
      </c>
      <c r="O349" t="str">
        <f>LEFT(Table1__5[[#This Row],[Calendar_month]],4)</f>
        <v>2026</v>
      </c>
      <c r="P349" t="str">
        <f>_xlfn.TEXTBEFORE(Table1__5[[#This Row],[Distributor_Name]],"-")</f>
        <v>HMcc</v>
      </c>
    </row>
    <row r="350" spans="1:16" x14ac:dyDescent="0.75">
      <c r="A350" t="s">
        <v>11</v>
      </c>
      <c r="B350" t="s">
        <v>46</v>
      </c>
      <c r="C350" t="s">
        <v>5389</v>
      </c>
      <c r="D350">
        <v>202603</v>
      </c>
      <c r="E350" t="s">
        <v>7673</v>
      </c>
      <c r="F350" t="s">
        <v>5393</v>
      </c>
      <c r="G350">
        <v>84516</v>
      </c>
      <c r="H350">
        <v>71240</v>
      </c>
      <c r="I350">
        <v>70894</v>
      </c>
      <c r="J350">
        <v>0.83882341805102001</v>
      </c>
      <c r="K350">
        <v>13622</v>
      </c>
      <c r="L350" t="str">
        <f>VLOOKUP(Table1__5[[#This Row],[ShortCode]],$U$3:$W$100,3,0)</f>
        <v>Heineken Silver</v>
      </c>
      <c r="M350" t="str">
        <f>VLOOKUP(Table1__5[[#This Row],[ShortCode]],$U$3:$V$100,2,0)</f>
        <v>Group AA</v>
      </c>
      <c r="N350" t="str">
        <f>RIGHT(Table1__5[[#This Row],[Calendar_month]],2)</f>
        <v>03</v>
      </c>
      <c r="O350" t="str">
        <f>LEFT(Table1__5[[#This Row],[Calendar_month]],4)</f>
        <v>2026</v>
      </c>
      <c r="P350" t="str">
        <f>_xlfn.TEXTBEFORE(Table1__5[[#This Row],[Distributor_Name]],"-")</f>
        <v>HMcc</v>
      </c>
    </row>
    <row r="351" spans="1:16" x14ac:dyDescent="0.75">
      <c r="A351" t="s">
        <v>11</v>
      </c>
      <c r="B351" t="s">
        <v>46</v>
      </c>
      <c r="C351" t="s">
        <v>5389</v>
      </c>
      <c r="D351">
        <v>202603</v>
      </c>
      <c r="E351" t="s">
        <v>7673</v>
      </c>
      <c r="F351" t="s">
        <v>5418</v>
      </c>
      <c r="G351">
        <v>1</v>
      </c>
      <c r="H351">
        <v>0</v>
      </c>
      <c r="I351">
        <v>0</v>
      </c>
      <c r="J351">
        <v>0</v>
      </c>
      <c r="K351">
        <v>1</v>
      </c>
      <c r="L351" t="str">
        <f>VLOOKUP(Table1__5[[#This Row],[ShortCode]],$U$3:$W$100,3,0)</f>
        <v>Heineken Silver</v>
      </c>
      <c r="M351" t="str">
        <f>VLOOKUP(Table1__5[[#This Row],[ShortCode]],$U$3:$V$100,2,0)</f>
        <v>Group AA</v>
      </c>
      <c r="N351" t="str">
        <f>RIGHT(Table1__5[[#This Row],[Calendar_month]],2)</f>
        <v>03</v>
      </c>
      <c r="O351" t="str">
        <f>LEFT(Table1__5[[#This Row],[Calendar_month]],4)</f>
        <v>2026</v>
      </c>
      <c r="P351" t="str">
        <f>_xlfn.TEXTBEFORE(Table1__5[[#This Row],[Distributor_Name]],"-")</f>
        <v>HMcc</v>
      </c>
    </row>
    <row r="352" spans="1:16" x14ac:dyDescent="0.75">
      <c r="A352" t="s">
        <v>11</v>
      </c>
      <c r="B352" t="s">
        <v>46</v>
      </c>
      <c r="C352" t="s">
        <v>5389</v>
      </c>
      <c r="D352">
        <v>202603</v>
      </c>
      <c r="E352" t="s">
        <v>7673</v>
      </c>
      <c r="F352" t="s">
        <v>5430</v>
      </c>
      <c r="G352">
        <v>13</v>
      </c>
      <c r="H352">
        <v>0</v>
      </c>
      <c r="I352">
        <v>5</v>
      </c>
      <c r="J352">
        <v>0.38461538461538503</v>
      </c>
      <c r="K352">
        <v>8</v>
      </c>
      <c r="L352" t="str">
        <f>VLOOKUP(Table1__5[[#This Row],[ShortCode]],$U$3:$W$100,3,0)</f>
        <v>Other</v>
      </c>
      <c r="M352" t="str">
        <f>VLOOKUP(Table1__5[[#This Row],[ShortCode]],$U$3:$V$100,2,0)</f>
        <v>Group BB</v>
      </c>
      <c r="N352" t="str">
        <f>RIGHT(Table1__5[[#This Row],[Calendar_month]],2)</f>
        <v>03</v>
      </c>
      <c r="O352" t="str">
        <f>LEFT(Table1__5[[#This Row],[Calendar_month]],4)</f>
        <v>2026</v>
      </c>
      <c r="P352" t="str">
        <f>_xlfn.TEXTBEFORE(Table1__5[[#This Row],[Distributor_Name]],"-")</f>
        <v>HMcc</v>
      </c>
    </row>
    <row r="353" spans="1:16" x14ac:dyDescent="0.75">
      <c r="A353" t="s">
        <v>11</v>
      </c>
      <c r="B353" t="s">
        <v>46</v>
      </c>
      <c r="C353" t="s">
        <v>5389</v>
      </c>
      <c r="D353">
        <v>202603</v>
      </c>
      <c r="E353" t="s">
        <v>7673</v>
      </c>
      <c r="F353" t="s">
        <v>5405</v>
      </c>
      <c r="G353">
        <v>6565</v>
      </c>
      <c r="H353">
        <v>13858</v>
      </c>
      <c r="I353">
        <v>13181</v>
      </c>
      <c r="J353">
        <v>2.0077684691546098</v>
      </c>
      <c r="K353">
        <v>-6616</v>
      </c>
      <c r="L353" t="str">
        <f>VLOOKUP(Table1__5[[#This Row],[ShortCode]],$U$3:$W$100,3,0)</f>
        <v>Tiger Regular</v>
      </c>
      <c r="M353" t="str">
        <f>VLOOKUP(Table1__5[[#This Row],[ShortCode]],$U$3:$V$100,2,0)</f>
        <v>Group BB</v>
      </c>
      <c r="N353" t="str">
        <f>RIGHT(Table1__5[[#This Row],[Calendar_month]],2)</f>
        <v>03</v>
      </c>
      <c r="O353" t="str">
        <f>LEFT(Table1__5[[#This Row],[Calendar_month]],4)</f>
        <v>2026</v>
      </c>
      <c r="P353" t="str">
        <f>_xlfn.TEXTBEFORE(Table1__5[[#This Row],[Distributor_Name]],"-")</f>
        <v>HMcc</v>
      </c>
    </row>
    <row r="354" spans="1:16" x14ac:dyDescent="0.75">
      <c r="A354" t="s">
        <v>11</v>
      </c>
      <c r="B354" t="s">
        <v>46</v>
      </c>
      <c r="C354" t="s">
        <v>5389</v>
      </c>
      <c r="D354">
        <v>202603</v>
      </c>
      <c r="E354" t="s">
        <v>7673</v>
      </c>
      <c r="F354" t="s">
        <v>5408</v>
      </c>
      <c r="G354">
        <v>309</v>
      </c>
      <c r="H354">
        <v>0</v>
      </c>
      <c r="I354">
        <v>115</v>
      </c>
      <c r="J354">
        <v>0.37216828478964398</v>
      </c>
      <c r="K354">
        <v>194</v>
      </c>
      <c r="L354" t="str">
        <f>VLOOKUP(Table1__5[[#This Row],[ShortCode]],$U$3:$W$100,3,0)</f>
        <v>Tiger Regular</v>
      </c>
      <c r="M354" t="str">
        <f>VLOOKUP(Table1__5[[#This Row],[ShortCode]],$U$3:$V$100,2,0)</f>
        <v>Group BB</v>
      </c>
      <c r="N354" t="str">
        <f>RIGHT(Table1__5[[#This Row],[Calendar_month]],2)</f>
        <v>03</v>
      </c>
      <c r="O354" t="str">
        <f>LEFT(Table1__5[[#This Row],[Calendar_month]],4)</f>
        <v>2026</v>
      </c>
      <c r="P354" t="str">
        <f>_xlfn.TEXTBEFORE(Table1__5[[#This Row],[Distributor_Name]],"-")</f>
        <v>HMcc</v>
      </c>
    </row>
    <row r="355" spans="1:16" x14ac:dyDescent="0.75">
      <c r="A355" t="s">
        <v>11</v>
      </c>
      <c r="B355" t="s">
        <v>46</v>
      </c>
      <c r="C355" t="s">
        <v>5389</v>
      </c>
      <c r="D355">
        <v>202603</v>
      </c>
      <c r="E355" t="s">
        <v>7673</v>
      </c>
      <c r="F355" t="s">
        <v>5417</v>
      </c>
      <c r="G355">
        <v>291</v>
      </c>
      <c r="H355">
        <v>210</v>
      </c>
      <c r="I355">
        <v>100</v>
      </c>
      <c r="J355">
        <v>0.34364261168384902</v>
      </c>
      <c r="K355">
        <v>191</v>
      </c>
      <c r="L355" t="str">
        <f>VLOOKUP(Table1__5[[#This Row],[ShortCode]],$U$3:$W$100,3,0)</f>
        <v>Tiger Crystal</v>
      </c>
      <c r="M355" t="str">
        <f>VLOOKUP(Table1__5[[#This Row],[ShortCode]],$U$3:$V$100,2,0)</f>
        <v>Group AA</v>
      </c>
      <c r="N355" t="str">
        <f>RIGHT(Table1__5[[#This Row],[Calendar_month]],2)</f>
        <v>03</v>
      </c>
      <c r="O355" t="str">
        <f>LEFT(Table1__5[[#This Row],[Calendar_month]],4)</f>
        <v>2026</v>
      </c>
      <c r="P355" t="str">
        <f>_xlfn.TEXTBEFORE(Table1__5[[#This Row],[Distributor_Name]],"-")</f>
        <v>HMcc</v>
      </c>
    </row>
    <row r="356" spans="1:16" x14ac:dyDescent="0.75">
      <c r="A356" t="s">
        <v>11</v>
      </c>
      <c r="B356" t="s">
        <v>46</v>
      </c>
      <c r="C356" t="s">
        <v>5389</v>
      </c>
      <c r="D356">
        <v>202603</v>
      </c>
      <c r="E356" t="s">
        <v>7673</v>
      </c>
      <c r="F356" t="s">
        <v>5403</v>
      </c>
      <c r="G356">
        <v>10253</v>
      </c>
      <c r="H356">
        <v>18603</v>
      </c>
      <c r="I356">
        <v>18592</v>
      </c>
      <c r="J356">
        <v>1.81332292987418</v>
      </c>
      <c r="K356">
        <v>-8339</v>
      </c>
      <c r="L356" t="str">
        <f>VLOOKUP(Table1__5[[#This Row],[ShortCode]],$U$3:$W$100,3,0)</f>
        <v>Tiger Crystal</v>
      </c>
      <c r="M356" t="str">
        <f>VLOOKUP(Table1__5[[#This Row],[ShortCode]],$U$3:$V$100,2,0)</f>
        <v>Group AA</v>
      </c>
      <c r="N356" t="str">
        <f>RIGHT(Table1__5[[#This Row],[Calendar_month]],2)</f>
        <v>03</v>
      </c>
      <c r="O356" t="str">
        <f>LEFT(Table1__5[[#This Row],[Calendar_month]],4)</f>
        <v>2026</v>
      </c>
      <c r="P356" t="str">
        <f>_xlfn.TEXTBEFORE(Table1__5[[#This Row],[Distributor_Name]],"-")</f>
        <v>HMcc</v>
      </c>
    </row>
    <row r="357" spans="1:16" x14ac:dyDescent="0.75">
      <c r="A357" t="s">
        <v>11</v>
      </c>
      <c r="B357" t="s">
        <v>46</v>
      </c>
      <c r="C357" t="s">
        <v>5389</v>
      </c>
      <c r="D357">
        <v>202603</v>
      </c>
      <c r="E357" t="s">
        <v>7687</v>
      </c>
      <c r="F357" t="s">
        <v>5400</v>
      </c>
      <c r="G357">
        <v>4784</v>
      </c>
      <c r="H357">
        <v>6180</v>
      </c>
      <c r="I357">
        <v>6487</v>
      </c>
      <c r="J357">
        <v>1.3559782608695701</v>
      </c>
      <c r="K357">
        <v>-1703</v>
      </c>
      <c r="L357" t="str">
        <f>VLOOKUP(Table1__5[[#This Row],[ShortCode]],$U$3:$W$100,3,0)</f>
        <v>Bia Việt</v>
      </c>
      <c r="M357" t="str">
        <f>VLOOKUP(Table1__5[[#This Row],[ShortCode]],$U$3:$V$100,2,0)</f>
        <v>Group BB</v>
      </c>
      <c r="N357" t="str">
        <f>RIGHT(Table1__5[[#This Row],[Calendar_month]],2)</f>
        <v>03</v>
      </c>
      <c r="O357" t="str">
        <f>LEFT(Table1__5[[#This Row],[Calendar_month]],4)</f>
        <v>2026</v>
      </c>
      <c r="P357" t="str">
        <f>_xlfn.TEXTBEFORE(Table1__5[[#This Row],[Distributor_Name]],"-")</f>
        <v>HMcc</v>
      </c>
    </row>
    <row r="358" spans="1:16" x14ac:dyDescent="0.75">
      <c r="A358" t="s">
        <v>11</v>
      </c>
      <c r="B358" t="s">
        <v>46</v>
      </c>
      <c r="C358" t="s">
        <v>5389</v>
      </c>
      <c r="D358">
        <v>202603</v>
      </c>
      <c r="E358" t="s">
        <v>7687</v>
      </c>
      <c r="F358" t="s">
        <v>5411</v>
      </c>
      <c r="G358">
        <v>3611</v>
      </c>
      <c r="H358">
        <v>2230</v>
      </c>
      <c r="I358">
        <v>2303</v>
      </c>
      <c r="J358">
        <v>0.63777346995292195</v>
      </c>
      <c r="K358">
        <v>1308</v>
      </c>
      <c r="L358" t="str">
        <f>VLOOKUP(Table1__5[[#This Row],[ShortCode]],$U$3:$W$100,3,0)</f>
        <v>Bia Việt</v>
      </c>
      <c r="M358" t="str">
        <f>VLOOKUP(Table1__5[[#This Row],[ShortCode]],$U$3:$V$100,2,0)</f>
        <v>Group BB</v>
      </c>
      <c r="N358" t="str">
        <f>RIGHT(Table1__5[[#This Row],[Calendar_month]],2)</f>
        <v>03</v>
      </c>
      <c r="O358" t="str">
        <f>LEFT(Table1__5[[#This Row],[Calendar_month]],4)</f>
        <v>2026</v>
      </c>
      <c r="P358" t="str">
        <f>_xlfn.TEXTBEFORE(Table1__5[[#This Row],[Distributor_Name]],"-")</f>
        <v>HMcc</v>
      </c>
    </row>
    <row r="359" spans="1:16" x14ac:dyDescent="0.75">
      <c r="A359" t="s">
        <v>11</v>
      </c>
      <c r="B359" t="s">
        <v>46</v>
      </c>
      <c r="C359" t="s">
        <v>5389</v>
      </c>
      <c r="D359">
        <v>202603</v>
      </c>
      <c r="E359" t="s">
        <v>7688</v>
      </c>
      <c r="F359" t="s">
        <v>5436</v>
      </c>
      <c r="G359">
        <v>0</v>
      </c>
      <c r="H359">
        <v>0</v>
      </c>
      <c r="I359">
        <v>0</v>
      </c>
      <c r="J359">
        <v>0</v>
      </c>
      <c r="K359">
        <v>0</v>
      </c>
      <c r="L359" t="str">
        <f>VLOOKUP(Table1__5[[#This Row],[ShortCode]],$U$3:$W$100,3,0)</f>
        <v>Bivina</v>
      </c>
      <c r="M359" t="str">
        <f>VLOOKUP(Table1__5[[#This Row],[ShortCode]],$U$3:$V$100,2,0)</f>
        <v>Group BB</v>
      </c>
      <c r="N359" t="str">
        <f>RIGHT(Table1__5[[#This Row],[Calendar_month]],2)</f>
        <v>03</v>
      </c>
      <c r="O359" t="str">
        <f>LEFT(Table1__5[[#This Row],[Calendar_month]],4)</f>
        <v>2026</v>
      </c>
      <c r="P359" t="str">
        <f>_xlfn.TEXTBEFORE(Table1__5[[#This Row],[Distributor_Name]],"-")</f>
        <v>HMcc</v>
      </c>
    </row>
    <row r="360" spans="1:16" x14ac:dyDescent="0.75">
      <c r="A360" t="s">
        <v>11</v>
      </c>
      <c r="B360" t="s">
        <v>46</v>
      </c>
      <c r="C360" t="s">
        <v>5389</v>
      </c>
      <c r="D360">
        <v>202603</v>
      </c>
      <c r="E360" t="s">
        <v>7688</v>
      </c>
      <c r="F360" t="s">
        <v>7676</v>
      </c>
      <c r="G360">
        <v>0</v>
      </c>
      <c r="H360">
        <v>0</v>
      </c>
      <c r="I360">
        <v>0</v>
      </c>
      <c r="J360">
        <v>0</v>
      </c>
      <c r="K360">
        <v>0</v>
      </c>
      <c r="L360" t="str">
        <f>VLOOKUP(Table1__5[[#This Row],[ShortCode]],$U$3:$W$100,3,0)</f>
        <v>Larue</v>
      </c>
      <c r="M360" t="str">
        <f>VLOOKUP(Table1__5[[#This Row],[ShortCode]],$U$3:$V$100,2,0)</f>
        <v>Group BB</v>
      </c>
      <c r="N360" t="str">
        <f>RIGHT(Table1__5[[#This Row],[Calendar_month]],2)</f>
        <v>03</v>
      </c>
      <c r="O360" t="str">
        <f>LEFT(Table1__5[[#This Row],[Calendar_month]],4)</f>
        <v>2026</v>
      </c>
      <c r="P360" t="str">
        <f>_xlfn.TEXTBEFORE(Table1__5[[#This Row],[Distributor_Name]],"-")</f>
        <v>HMcc</v>
      </c>
    </row>
    <row r="361" spans="1:16" x14ac:dyDescent="0.75">
      <c r="A361" t="s">
        <v>11</v>
      </c>
      <c r="B361" t="s">
        <v>46</v>
      </c>
      <c r="C361" t="s">
        <v>5389</v>
      </c>
      <c r="D361">
        <v>202603</v>
      </c>
      <c r="E361" t="s">
        <v>7688</v>
      </c>
      <c r="F361" t="s">
        <v>7677</v>
      </c>
      <c r="G361">
        <v>0</v>
      </c>
      <c r="H361">
        <v>0</v>
      </c>
      <c r="I361">
        <v>0</v>
      </c>
      <c r="J361">
        <v>0</v>
      </c>
      <c r="K361">
        <v>0</v>
      </c>
      <c r="L361" t="str">
        <f>VLOOKUP(Table1__5[[#This Row],[ShortCode]],$U$3:$W$100,3,0)</f>
        <v>Larue</v>
      </c>
      <c r="M361" t="str">
        <f>VLOOKUP(Table1__5[[#This Row],[ShortCode]],$U$3:$V$100,2,0)</f>
        <v>Group BB</v>
      </c>
      <c r="N361" t="str">
        <f>RIGHT(Table1__5[[#This Row],[Calendar_month]],2)</f>
        <v>03</v>
      </c>
      <c r="O361" t="str">
        <f>LEFT(Table1__5[[#This Row],[Calendar_month]],4)</f>
        <v>2026</v>
      </c>
      <c r="P361" t="str">
        <f>_xlfn.TEXTBEFORE(Table1__5[[#This Row],[Distributor_Name]],"-")</f>
        <v>HMcc</v>
      </c>
    </row>
    <row r="362" spans="1:16" x14ac:dyDescent="0.75">
      <c r="A362" t="s">
        <v>11</v>
      </c>
      <c r="B362" t="s">
        <v>46</v>
      </c>
      <c r="C362" t="s">
        <v>5389</v>
      </c>
      <c r="D362">
        <v>202604</v>
      </c>
      <c r="E362" t="s">
        <v>7662</v>
      </c>
      <c r="F362" t="s">
        <v>5393</v>
      </c>
      <c r="G362">
        <v>87261</v>
      </c>
      <c r="H362">
        <v>90090</v>
      </c>
      <c r="I362">
        <v>90580</v>
      </c>
      <c r="J362">
        <v>1.0380353193293701</v>
      </c>
      <c r="K362">
        <v>-3319</v>
      </c>
      <c r="L362" t="str">
        <f>VLOOKUP(Table1__5[[#This Row],[ShortCode]],$U$3:$W$100,3,0)</f>
        <v>Heineken Silver</v>
      </c>
      <c r="M362" t="str">
        <f>VLOOKUP(Table1__5[[#This Row],[ShortCode]],$U$3:$V$100,2,0)</f>
        <v>Group AA</v>
      </c>
      <c r="N362" t="str">
        <f>RIGHT(Table1__5[[#This Row],[Calendar_month]],2)</f>
        <v>04</v>
      </c>
      <c r="O362" t="str">
        <f>LEFT(Table1__5[[#This Row],[Calendar_month]],4)</f>
        <v>2026</v>
      </c>
      <c r="P362" t="str">
        <f>_xlfn.TEXTBEFORE(Table1__5[[#This Row],[Distributor_Name]],"-")</f>
        <v>HMcc</v>
      </c>
    </row>
    <row r="363" spans="1:16" x14ac:dyDescent="0.75">
      <c r="A363" t="s">
        <v>11</v>
      </c>
      <c r="B363" t="s">
        <v>46</v>
      </c>
      <c r="C363" t="s">
        <v>5389</v>
      </c>
      <c r="D363">
        <v>202604</v>
      </c>
      <c r="E363" t="s">
        <v>7662</v>
      </c>
      <c r="F363" t="s">
        <v>5418</v>
      </c>
      <c r="G363">
        <v>1</v>
      </c>
      <c r="H363">
        <v>0</v>
      </c>
      <c r="I363">
        <v>0</v>
      </c>
      <c r="J363">
        <v>0</v>
      </c>
      <c r="K363">
        <v>1</v>
      </c>
      <c r="L363" t="str">
        <f>VLOOKUP(Table1__5[[#This Row],[ShortCode]],$U$3:$W$100,3,0)</f>
        <v>Heineken Silver</v>
      </c>
      <c r="M363" t="str">
        <f>VLOOKUP(Table1__5[[#This Row],[ShortCode]],$U$3:$V$100,2,0)</f>
        <v>Group AA</v>
      </c>
      <c r="N363" t="str">
        <f>RIGHT(Table1__5[[#This Row],[Calendar_month]],2)</f>
        <v>04</v>
      </c>
      <c r="O363" t="str">
        <f>LEFT(Table1__5[[#This Row],[Calendar_month]],4)</f>
        <v>2026</v>
      </c>
      <c r="P363" t="str">
        <f>_xlfn.TEXTBEFORE(Table1__5[[#This Row],[Distributor_Name]],"-")</f>
        <v>HMcc</v>
      </c>
    </row>
    <row r="364" spans="1:16" x14ac:dyDescent="0.75">
      <c r="A364" t="s">
        <v>11</v>
      </c>
      <c r="B364" t="s">
        <v>46</v>
      </c>
      <c r="C364" t="s">
        <v>5389</v>
      </c>
      <c r="D364">
        <v>202604</v>
      </c>
      <c r="E364" t="s">
        <v>7662</v>
      </c>
      <c r="F364" t="s">
        <v>5401</v>
      </c>
      <c r="G364">
        <v>7980</v>
      </c>
      <c r="H364">
        <v>7657</v>
      </c>
      <c r="I364">
        <v>8561</v>
      </c>
      <c r="J364">
        <v>1.07280701754386</v>
      </c>
      <c r="K364">
        <v>-581</v>
      </c>
      <c r="L364" t="str">
        <f>VLOOKUP(Table1__5[[#This Row],[ShortCode]],$U$3:$W$100,3,0)</f>
        <v>Heineken Silver</v>
      </c>
      <c r="M364" t="str">
        <f>VLOOKUP(Table1__5[[#This Row],[ShortCode]],$U$3:$V$100,2,0)</f>
        <v>Group AA</v>
      </c>
      <c r="N364" t="str">
        <f>RIGHT(Table1__5[[#This Row],[Calendar_month]],2)</f>
        <v>04</v>
      </c>
      <c r="O364" t="str">
        <f>LEFT(Table1__5[[#This Row],[Calendar_month]],4)</f>
        <v>2026</v>
      </c>
      <c r="P364" t="str">
        <f>_xlfn.TEXTBEFORE(Table1__5[[#This Row],[Distributor_Name]],"-")</f>
        <v>HMcc</v>
      </c>
    </row>
    <row r="365" spans="1:16" x14ac:dyDescent="0.75">
      <c r="A365" t="s">
        <v>11</v>
      </c>
      <c r="B365" t="s">
        <v>46</v>
      </c>
      <c r="C365" t="s">
        <v>5389</v>
      </c>
      <c r="D365">
        <v>202604</v>
      </c>
      <c r="E365" t="s">
        <v>7662</v>
      </c>
      <c r="F365" t="s">
        <v>5417</v>
      </c>
      <c r="G365">
        <v>154</v>
      </c>
      <c r="H365">
        <v>60</v>
      </c>
      <c r="I365">
        <v>115</v>
      </c>
      <c r="J365">
        <v>0.74675324675324695</v>
      </c>
      <c r="K365">
        <v>39</v>
      </c>
      <c r="L365" t="str">
        <f>VLOOKUP(Table1__5[[#This Row],[ShortCode]],$U$3:$W$100,3,0)</f>
        <v>Tiger Crystal</v>
      </c>
      <c r="M365" t="str">
        <f>VLOOKUP(Table1__5[[#This Row],[ShortCode]],$U$3:$V$100,2,0)</f>
        <v>Group AA</v>
      </c>
      <c r="N365" t="str">
        <f>RIGHT(Table1__5[[#This Row],[Calendar_month]],2)</f>
        <v>04</v>
      </c>
      <c r="O365" t="str">
        <f>LEFT(Table1__5[[#This Row],[Calendar_month]],4)</f>
        <v>2026</v>
      </c>
      <c r="P365" t="str">
        <f>_xlfn.TEXTBEFORE(Table1__5[[#This Row],[Distributor_Name]],"-")</f>
        <v>HMcc</v>
      </c>
    </row>
    <row r="366" spans="1:16" x14ac:dyDescent="0.75">
      <c r="A366" t="s">
        <v>11</v>
      </c>
      <c r="B366" t="s">
        <v>46</v>
      </c>
      <c r="C366" t="s">
        <v>5389</v>
      </c>
      <c r="D366">
        <v>202604</v>
      </c>
      <c r="E366" t="s">
        <v>7662</v>
      </c>
      <c r="F366" t="s">
        <v>5403</v>
      </c>
      <c r="G366">
        <v>13424</v>
      </c>
      <c r="H366">
        <v>14235</v>
      </c>
      <c r="I366">
        <v>14245</v>
      </c>
      <c r="J366">
        <v>1.0611591179976201</v>
      </c>
      <c r="K366">
        <v>-821.00000000000205</v>
      </c>
      <c r="L366" t="str">
        <f>VLOOKUP(Table1__5[[#This Row],[ShortCode]],$U$3:$W$100,3,0)</f>
        <v>Tiger Crystal</v>
      </c>
      <c r="M366" t="str">
        <f>VLOOKUP(Table1__5[[#This Row],[ShortCode]],$U$3:$V$100,2,0)</f>
        <v>Group AA</v>
      </c>
      <c r="N366" t="str">
        <f>RIGHT(Table1__5[[#This Row],[Calendar_month]],2)</f>
        <v>04</v>
      </c>
      <c r="O366" t="str">
        <f>LEFT(Table1__5[[#This Row],[Calendar_month]],4)</f>
        <v>2026</v>
      </c>
      <c r="P366" t="str">
        <f>_xlfn.TEXTBEFORE(Table1__5[[#This Row],[Distributor_Name]],"-")</f>
        <v>HMcc</v>
      </c>
    </row>
    <row r="367" spans="1:16" x14ac:dyDescent="0.75">
      <c r="A367" t="s">
        <v>11</v>
      </c>
      <c r="B367" t="s">
        <v>46</v>
      </c>
      <c r="C367" t="s">
        <v>5389</v>
      </c>
      <c r="D367">
        <v>202604</v>
      </c>
      <c r="E367" t="s">
        <v>7662</v>
      </c>
      <c r="F367" t="s">
        <v>5404</v>
      </c>
      <c r="G367">
        <v>4511</v>
      </c>
      <c r="H367">
        <v>3835</v>
      </c>
      <c r="I367">
        <v>3598</v>
      </c>
      <c r="J367">
        <v>0.79760585236089598</v>
      </c>
      <c r="K367">
        <v>913</v>
      </c>
      <c r="L367" t="str">
        <f>VLOOKUP(Table1__5[[#This Row],[ShortCode]],$U$3:$W$100,3,0)</f>
        <v>Tiger Crystal</v>
      </c>
      <c r="M367" t="str">
        <f>VLOOKUP(Table1__5[[#This Row],[ShortCode]],$U$3:$V$100,2,0)</f>
        <v>Group AA</v>
      </c>
      <c r="N367" t="str">
        <f>RIGHT(Table1__5[[#This Row],[Calendar_month]],2)</f>
        <v>04</v>
      </c>
      <c r="O367" t="str">
        <f>LEFT(Table1__5[[#This Row],[Calendar_month]],4)</f>
        <v>2026</v>
      </c>
      <c r="P367" t="str">
        <f>_xlfn.TEXTBEFORE(Table1__5[[#This Row],[Distributor_Name]],"-")</f>
        <v>HMcc</v>
      </c>
    </row>
    <row r="368" spans="1:16" x14ac:dyDescent="0.75">
      <c r="A368" t="s">
        <v>11</v>
      </c>
      <c r="B368" t="s">
        <v>46</v>
      </c>
      <c r="C368" t="s">
        <v>5389</v>
      </c>
      <c r="D368">
        <v>202604</v>
      </c>
      <c r="E368" t="s">
        <v>7673</v>
      </c>
      <c r="F368" t="s">
        <v>5400</v>
      </c>
      <c r="G368">
        <v>13117</v>
      </c>
      <c r="H368">
        <v>9780</v>
      </c>
      <c r="I368">
        <v>9345</v>
      </c>
      <c r="J368">
        <v>0.712434245635435</v>
      </c>
      <c r="K368">
        <v>3772</v>
      </c>
      <c r="L368" t="str">
        <f>VLOOKUP(Table1__5[[#This Row],[ShortCode]],$U$3:$W$100,3,0)</f>
        <v>Bia Việt</v>
      </c>
      <c r="M368" t="str">
        <f>VLOOKUP(Table1__5[[#This Row],[ShortCode]],$U$3:$V$100,2,0)</f>
        <v>Group BB</v>
      </c>
      <c r="N368" t="str">
        <f>RIGHT(Table1__5[[#This Row],[Calendar_month]],2)</f>
        <v>04</v>
      </c>
      <c r="O368" t="str">
        <f>LEFT(Table1__5[[#This Row],[Calendar_month]],4)</f>
        <v>2026</v>
      </c>
      <c r="P368" t="str">
        <f>_xlfn.TEXTBEFORE(Table1__5[[#This Row],[Distributor_Name]],"-")</f>
        <v>HMcc</v>
      </c>
    </row>
    <row r="369" spans="1:16" x14ac:dyDescent="0.75">
      <c r="A369" t="s">
        <v>11</v>
      </c>
      <c r="B369" t="s">
        <v>46</v>
      </c>
      <c r="C369" t="s">
        <v>5389</v>
      </c>
      <c r="D369">
        <v>202604</v>
      </c>
      <c r="E369" t="s">
        <v>7673</v>
      </c>
      <c r="F369" t="s">
        <v>5411</v>
      </c>
      <c r="G369">
        <v>4955</v>
      </c>
      <c r="H369">
        <v>2980</v>
      </c>
      <c r="I369">
        <v>2963</v>
      </c>
      <c r="J369">
        <v>0.59798183652875903</v>
      </c>
      <c r="K369">
        <v>1992</v>
      </c>
      <c r="L369" t="str">
        <f>VLOOKUP(Table1__5[[#This Row],[ShortCode]],$U$3:$W$100,3,0)</f>
        <v>Bia Việt</v>
      </c>
      <c r="M369" t="str">
        <f>VLOOKUP(Table1__5[[#This Row],[ShortCode]],$U$3:$V$100,2,0)</f>
        <v>Group BB</v>
      </c>
      <c r="N369" t="str">
        <f>RIGHT(Table1__5[[#This Row],[Calendar_month]],2)</f>
        <v>04</v>
      </c>
      <c r="O369" t="str">
        <f>LEFT(Table1__5[[#This Row],[Calendar_month]],4)</f>
        <v>2026</v>
      </c>
      <c r="P369" t="str">
        <f>_xlfn.TEXTBEFORE(Table1__5[[#This Row],[Distributor_Name]],"-")</f>
        <v>HMcc</v>
      </c>
    </row>
    <row r="370" spans="1:16" x14ac:dyDescent="0.75">
      <c r="A370" t="s">
        <v>11</v>
      </c>
      <c r="B370" t="s">
        <v>46</v>
      </c>
      <c r="C370" t="s">
        <v>5389</v>
      </c>
      <c r="D370">
        <v>202604</v>
      </c>
      <c r="E370" t="s">
        <v>7673</v>
      </c>
      <c r="F370" t="s">
        <v>5438</v>
      </c>
      <c r="G370">
        <v>36</v>
      </c>
      <c r="H370">
        <v>0</v>
      </c>
      <c r="I370">
        <v>0</v>
      </c>
      <c r="J370">
        <v>0</v>
      </c>
      <c r="K370">
        <v>36</v>
      </c>
      <c r="L370" t="str">
        <f>VLOOKUP(Table1__5[[#This Row],[ShortCode]],$U$3:$W$100,3,0)</f>
        <v>Other</v>
      </c>
      <c r="M370" t="str">
        <f>VLOOKUP(Table1__5[[#This Row],[ShortCode]],$U$3:$V$100,2,0)</f>
        <v>Group BB</v>
      </c>
      <c r="N370" t="str">
        <f>RIGHT(Table1__5[[#This Row],[Calendar_month]],2)</f>
        <v>04</v>
      </c>
      <c r="O370" t="str">
        <f>LEFT(Table1__5[[#This Row],[Calendar_month]],4)</f>
        <v>2026</v>
      </c>
      <c r="P370" t="str">
        <f>_xlfn.TEXTBEFORE(Table1__5[[#This Row],[Distributor_Name]],"-")</f>
        <v>HMcc</v>
      </c>
    </row>
    <row r="371" spans="1:16" x14ac:dyDescent="0.75">
      <c r="A371" t="s">
        <v>11</v>
      </c>
      <c r="B371" t="s">
        <v>46</v>
      </c>
      <c r="C371" t="s">
        <v>5389</v>
      </c>
      <c r="D371">
        <v>202604</v>
      </c>
      <c r="E371" t="s">
        <v>7673</v>
      </c>
      <c r="F371" t="s">
        <v>7686</v>
      </c>
      <c r="G371">
        <v>3</v>
      </c>
      <c r="H371">
        <v>0</v>
      </c>
      <c r="I371">
        <v>0</v>
      </c>
      <c r="J371">
        <v>0</v>
      </c>
      <c r="K371">
        <v>3</v>
      </c>
      <c r="L371" t="str">
        <f>VLOOKUP(Table1__5[[#This Row],[ShortCode]],$U$3:$W$100,3,0)</f>
        <v>Other</v>
      </c>
      <c r="M371" t="str">
        <f>VLOOKUP(Table1__5[[#This Row],[ShortCode]],$U$3:$V$100,2,0)</f>
        <v>Group BB</v>
      </c>
      <c r="N371" t="str">
        <f>RIGHT(Table1__5[[#This Row],[Calendar_month]],2)</f>
        <v>04</v>
      </c>
      <c r="O371" t="str">
        <f>LEFT(Table1__5[[#This Row],[Calendar_month]],4)</f>
        <v>2026</v>
      </c>
      <c r="P371" t="str">
        <f>_xlfn.TEXTBEFORE(Table1__5[[#This Row],[Distributor_Name]],"-")</f>
        <v>HMcc</v>
      </c>
    </row>
    <row r="372" spans="1:16" x14ac:dyDescent="0.75">
      <c r="A372" t="s">
        <v>11</v>
      </c>
      <c r="B372" t="s">
        <v>46</v>
      </c>
      <c r="C372" t="s">
        <v>5389</v>
      </c>
      <c r="D372">
        <v>202604</v>
      </c>
      <c r="E372" t="s">
        <v>7673</v>
      </c>
      <c r="F372" t="s">
        <v>5434</v>
      </c>
      <c r="G372">
        <v>28</v>
      </c>
      <c r="H372">
        <v>0</v>
      </c>
      <c r="I372">
        <v>25</v>
      </c>
      <c r="J372">
        <v>0.89285714285714302</v>
      </c>
      <c r="K372">
        <v>3</v>
      </c>
      <c r="L372" t="str">
        <f>VLOOKUP(Table1__5[[#This Row],[ShortCode]],$U$3:$W$100,3,0)</f>
        <v>Heineken Original</v>
      </c>
      <c r="M372" t="str">
        <f>VLOOKUP(Table1__5[[#This Row],[ShortCode]],$U$3:$V$100,2,0)</f>
        <v>Group BB</v>
      </c>
      <c r="N372" t="str">
        <f>RIGHT(Table1__5[[#This Row],[Calendar_month]],2)</f>
        <v>04</v>
      </c>
      <c r="O372" t="str">
        <f>LEFT(Table1__5[[#This Row],[Calendar_month]],4)</f>
        <v>2026</v>
      </c>
      <c r="P372" t="str">
        <f>_xlfn.TEXTBEFORE(Table1__5[[#This Row],[Distributor_Name]],"-")</f>
        <v>HMcc</v>
      </c>
    </row>
    <row r="373" spans="1:16" x14ac:dyDescent="0.75">
      <c r="A373" t="s">
        <v>11</v>
      </c>
      <c r="B373" t="s">
        <v>46</v>
      </c>
      <c r="C373" t="s">
        <v>5389</v>
      </c>
      <c r="D373">
        <v>202604</v>
      </c>
      <c r="E373" t="s">
        <v>7673</v>
      </c>
      <c r="F373" t="s">
        <v>7675</v>
      </c>
      <c r="G373">
        <v>0</v>
      </c>
      <c r="H373">
        <v>0</v>
      </c>
      <c r="I373">
        <v>0</v>
      </c>
      <c r="J373">
        <v>0</v>
      </c>
      <c r="K373">
        <v>0</v>
      </c>
      <c r="L373" t="str">
        <f>VLOOKUP(Table1__5[[#This Row],[ShortCode]],$U$3:$W$100,3,0)</f>
        <v>Larue</v>
      </c>
      <c r="M373" t="str">
        <f>VLOOKUP(Table1__5[[#This Row],[ShortCode]],$U$3:$V$100,2,0)</f>
        <v>Group BB</v>
      </c>
      <c r="N373" t="str">
        <f>RIGHT(Table1__5[[#This Row],[Calendar_month]],2)</f>
        <v>04</v>
      </c>
      <c r="O373" t="str">
        <f>LEFT(Table1__5[[#This Row],[Calendar_month]],4)</f>
        <v>2026</v>
      </c>
      <c r="P373" t="str">
        <f>_xlfn.TEXTBEFORE(Table1__5[[#This Row],[Distributor_Name]],"-")</f>
        <v>HMcc</v>
      </c>
    </row>
    <row r="374" spans="1:16" x14ac:dyDescent="0.75">
      <c r="A374" t="s">
        <v>11</v>
      </c>
      <c r="B374" t="s">
        <v>46</v>
      </c>
      <c r="C374" t="s">
        <v>5389</v>
      </c>
      <c r="D374">
        <v>202604</v>
      </c>
      <c r="E374" t="s">
        <v>7673</v>
      </c>
      <c r="F374" t="s">
        <v>7676</v>
      </c>
      <c r="G374">
        <v>0</v>
      </c>
      <c r="H374">
        <v>0</v>
      </c>
      <c r="I374">
        <v>0</v>
      </c>
      <c r="J374">
        <v>0</v>
      </c>
      <c r="K374">
        <v>0</v>
      </c>
      <c r="L374" t="str">
        <f>VLOOKUP(Table1__5[[#This Row],[ShortCode]],$U$3:$W$100,3,0)</f>
        <v>Larue</v>
      </c>
      <c r="M374" t="str">
        <f>VLOOKUP(Table1__5[[#This Row],[ShortCode]],$U$3:$V$100,2,0)</f>
        <v>Group BB</v>
      </c>
      <c r="N374" t="str">
        <f>RIGHT(Table1__5[[#This Row],[Calendar_month]],2)</f>
        <v>04</v>
      </c>
      <c r="O374" t="str">
        <f>LEFT(Table1__5[[#This Row],[Calendar_month]],4)</f>
        <v>2026</v>
      </c>
      <c r="P374" t="str">
        <f>_xlfn.TEXTBEFORE(Table1__5[[#This Row],[Distributor_Name]],"-")</f>
        <v>HMcc</v>
      </c>
    </row>
    <row r="375" spans="1:16" x14ac:dyDescent="0.75">
      <c r="A375" t="s">
        <v>11</v>
      </c>
      <c r="B375" t="s">
        <v>46</v>
      </c>
      <c r="C375" t="s">
        <v>5389</v>
      </c>
      <c r="D375">
        <v>202604</v>
      </c>
      <c r="E375" t="s">
        <v>7673</v>
      </c>
      <c r="F375" t="s">
        <v>5430</v>
      </c>
      <c r="G375">
        <v>11</v>
      </c>
      <c r="H375">
        <v>26</v>
      </c>
      <c r="I375">
        <v>2</v>
      </c>
      <c r="J375">
        <v>0.18181818181818199</v>
      </c>
      <c r="K375">
        <v>9</v>
      </c>
      <c r="L375" t="str">
        <f>VLOOKUP(Table1__5[[#This Row],[ShortCode]],$U$3:$W$100,3,0)</f>
        <v>Other</v>
      </c>
      <c r="M375" t="str">
        <f>VLOOKUP(Table1__5[[#This Row],[ShortCode]],$U$3:$V$100,2,0)</f>
        <v>Group BB</v>
      </c>
      <c r="N375" t="str">
        <f>RIGHT(Table1__5[[#This Row],[Calendar_month]],2)</f>
        <v>04</v>
      </c>
      <c r="O375" t="str">
        <f>LEFT(Table1__5[[#This Row],[Calendar_month]],4)</f>
        <v>2026</v>
      </c>
      <c r="P375" t="str">
        <f>_xlfn.TEXTBEFORE(Table1__5[[#This Row],[Distributor_Name]],"-")</f>
        <v>HMcc</v>
      </c>
    </row>
    <row r="376" spans="1:16" x14ac:dyDescent="0.75">
      <c r="A376" t="s">
        <v>11</v>
      </c>
      <c r="B376" t="s">
        <v>46</v>
      </c>
      <c r="C376" t="s">
        <v>5389</v>
      </c>
      <c r="D376">
        <v>202604</v>
      </c>
      <c r="E376" t="s">
        <v>7673</v>
      </c>
      <c r="F376" t="s">
        <v>5405</v>
      </c>
      <c r="G376">
        <v>6590</v>
      </c>
      <c r="H376">
        <v>9035</v>
      </c>
      <c r="I376">
        <v>9706</v>
      </c>
      <c r="J376">
        <v>1.4728376327769299</v>
      </c>
      <c r="K376">
        <v>-3116</v>
      </c>
      <c r="L376" t="str">
        <f>VLOOKUP(Table1__5[[#This Row],[ShortCode]],$U$3:$W$100,3,0)</f>
        <v>Tiger Regular</v>
      </c>
      <c r="M376" t="str">
        <f>VLOOKUP(Table1__5[[#This Row],[ShortCode]],$U$3:$V$100,2,0)</f>
        <v>Group BB</v>
      </c>
      <c r="N376" t="str">
        <f>RIGHT(Table1__5[[#This Row],[Calendar_month]],2)</f>
        <v>04</v>
      </c>
      <c r="O376" t="str">
        <f>LEFT(Table1__5[[#This Row],[Calendar_month]],4)</f>
        <v>2026</v>
      </c>
      <c r="P376" t="str">
        <f>_xlfn.TEXTBEFORE(Table1__5[[#This Row],[Distributor_Name]],"-")</f>
        <v>HMcc</v>
      </c>
    </row>
    <row r="377" spans="1:16" x14ac:dyDescent="0.75">
      <c r="A377" t="s">
        <v>11</v>
      </c>
      <c r="B377" t="s">
        <v>46</v>
      </c>
      <c r="C377" t="s">
        <v>5389</v>
      </c>
      <c r="D377">
        <v>202604</v>
      </c>
      <c r="E377" t="s">
        <v>7673</v>
      </c>
      <c r="F377" t="s">
        <v>5396</v>
      </c>
      <c r="G377">
        <v>26803</v>
      </c>
      <c r="H377">
        <v>29120</v>
      </c>
      <c r="I377">
        <v>29864</v>
      </c>
      <c r="J377">
        <v>1.11420363392158</v>
      </c>
      <c r="K377">
        <v>-3061</v>
      </c>
      <c r="L377" t="str">
        <f>VLOOKUP(Table1__5[[#This Row],[ShortCode]],$U$3:$W$100,3,0)</f>
        <v>Tiger Regular</v>
      </c>
      <c r="M377" t="str">
        <f>VLOOKUP(Table1__5[[#This Row],[ShortCode]],$U$3:$V$100,2,0)</f>
        <v>Group BB</v>
      </c>
      <c r="N377" t="str">
        <f>RIGHT(Table1__5[[#This Row],[Calendar_month]],2)</f>
        <v>04</v>
      </c>
      <c r="O377" t="str">
        <f>LEFT(Table1__5[[#This Row],[Calendar_month]],4)</f>
        <v>2026</v>
      </c>
      <c r="P377" t="str">
        <f>_xlfn.TEXTBEFORE(Table1__5[[#This Row],[Distributor_Name]],"-")</f>
        <v>HMcc</v>
      </c>
    </row>
    <row r="378" spans="1:16" x14ac:dyDescent="0.75">
      <c r="A378" t="s">
        <v>11</v>
      </c>
      <c r="B378" t="s">
        <v>46</v>
      </c>
      <c r="C378" t="s">
        <v>5389</v>
      </c>
      <c r="D378">
        <v>202604</v>
      </c>
      <c r="E378" t="s">
        <v>7673</v>
      </c>
      <c r="F378" t="s">
        <v>5408</v>
      </c>
      <c r="G378">
        <v>235</v>
      </c>
      <c r="H378">
        <v>0</v>
      </c>
      <c r="I378">
        <v>85</v>
      </c>
      <c r="J378">
        <v>0.36170212765957399</v>
      </c>
      <c r="K378">
        <v>150</v>
      </c>
      <c r="L378" t="str">
        <f>VLOOKUP(Table1__5[[#This Row],[ShortCode]],$U$3:$W$100,3,0)</f>
        <v>Tiger Regular</v>
      </c>
      <c r="M378" t="str">
        <f>VLOOKUP(Table1__5[[#This Row],[ShortCode]],$U$3:$V$100,2,0)</f>
        <v>Group BB</v>
      </c>
      <c r="N378" t="str">
        <f>RIGHT(Table1__5[[#This Row],[Calendar_month]],2)</f>
        <v>04</v>
      </c>
      <c r="O378" t="str">
        <f>LEFT(Table1__5[[#This Row],[Calendar_month]],4)</f>
        <v>2026</v>
      </c>
      <c r="P378" t="str">
        <f>_xlfn.TEXTBEFORE(Table1__5[[#This Row],[Distributor_Name]],"-")</f>
        <v>HMcc</v>
      </c>
    </row>
    <row r="379" spans="1:16" x14ac:dyDescent="0.75">
      <c r="A379" t="s">
        <v>11</v>
      </c>
      <c r="B379" t="s">
        <v>46</v>
      </c>
      <c r="C379" t="s">
        <v>5389</v>
      </c>
      <c r="D379">
        <v>202605</v>
      </c>
      <c r="E379" t="s">
        <v>7662</v>
      </c>
      <c r="F379" t="s">
        <v>5393</v>
      </c>
      <c r="G379">
        <v>87742</v>
      </c>
      <c r="H379">
        <v>88283</v>
      </c>
      <c r="I379">
        <v>88500</v>
      </c>
      <c r="J379">
        <v>1.00863896423606</v>
      </c>
      <c r="K379">
        <v>-758</v>
      </c>
      <c r="L379" t="str">
        <f>VLOOKUP(Table1__5[[#This Row],[ShortCode]],$U$3:$W$100,3,0)</f>
        <v>Heineken Silver</v>
      </c>
      <c r="M379" t="str">
        <f>VLOOKUP(Table1__5[[#This Row],[ShortCode]],$U$3:$V$100,2,0)</f>
        <v>Group AA</v>
      </c>
      <c r="N379" t="str">
        <f>RIGHT(Table1__5[[#This Row],[Calendar_month]],2)</f>
        <v>05</v>
      </c>
      <c r="O379" t="str">
        <f>LEFT(Table1__5[[#This Row],[Calendar_month]],4)</f>
        <v>2026</v>
      </c>
      <c r="P379" t="str">
        <f>_xlfn.TEXTBEFORE(Table1__5[[#This Row],[Distributor_Name]],"-")</f>
        <v>HMcc</v>
      </c>
    </row>
    <row r="380" spans="1:16" x14ac:dyDescent="0.75">
      <c r="A380" t="s">
        <v>11</v>
      </c>
      <c r="B380" t="s">
        <v>46</v>
      </c>
      <c r="C380" t="s">
        <v>5389</v>
      </c>
      <c r="D380">
        <v>202605</v>
      </c>
      <c r="E380" t="s">
        <v>7662</v>
      </c>
      <c r="F380" t="s">
        <v>5418</v>
      </c>
      <c r="G380">
        <v>1</v>
      </c>
      <c r="H380">
        <v>0</v>
      </c>
      <c r="I380">
        <v>0</v>
      </c>
      <c r="J380">
        <v>0</v>
      </c>
      <c r="K380">
        <v>1</v>
      </c>
      <c r="L380" t="str">
        <f>VLOOKUP(Table1__5[[#This Row],[ShortCode]],$U$3:$W$100,3,0)</f>
        <v>Heineken Silver</v>
      </c>
      <c r="M380" t="str">
        <f>VLOOKUP(Table1__5[[#This Row],[ShortCode]],$U$3:$V$100,2,0)</f>
        <v>Group AA</v>
      </c>
      <c r="N380" t="str">
        <f>RIGHT(Table1__5[[#This Row],[Calendar_month]],2)</f>
        <v>05</v>
      </c>
      <c r="O380" t="str">
        <f>LEFT(Table1__5[[#This Row],[Calendar_month]],4)</f>
        <v>2026</v>
      </c>
      <c r="P380" t="str">
        <f>_xlfn.TEXTBEFORE(Table1__5[[#This Row],[Distributor_Name]],"-")</f>
        <v>HMcc</v>
      </c>
    </row>
    <row r="381" spans="1:16" x14ac:dyDescent="0.75">
      <c r="A381" t="s">
        <v>11</v>
      </c>
      <c r="B381" t="s">
        <v>46</v>
      </c>
      <c r="C381" t="s">
        <v>5389</v>
      </c>
      <c r="D381">
        <v>202605</v>
      </c>
      <c r="E381" t="s">
        <v>7662</v>
      </c>
      <c r="F381" t="s">
        <v>5401</v>
      </c>
      <c r="G381">
        <v>6814</v>
      </c>
      <c r="H381">
        <v>6136</v>
      </c>
      <c r="I381">
        <v>5430</v>
      </c>
      <c r="J381">
        <v>0.79688875843850904</v>
      </c>
      <c r="K381">
        <v>1384</v>
      </c>
      <c r="L381" t="str">
        <f>VLOOKUP(Table1__5[[#This Row],[ShortCode]],$U$3:$W$100,3,0)</f>
        <v>Heineken Silver</v>
      </c>
      <c r="M381" t="str">
        <f>VLOOKUP(Table1__5[[#This Row],[ShortCode]],$U$3:$V$100,2,0)</f>
        <v>Group AA</v>
      </c>
      <c r="N381" t="str">
        <f>RIGHT(Table1__5[[#This Row],[Calendar_month]],2)</f>
        <v>05</v>
      </c>
      <c r="O381" t="str">
        <f>LEFT(Table1__5[[#This Row],[Calendar_month]],4)</f>
        <v>2026</v>
      </c>
      <c r="P381" t="str">
        <f>_xlfn.TEXTBEFORE(Table1__5[[#This Row],[Distributor_Name]],"-")</f>
        <v>HMcc</v>
      </c>
    </row>
    <row r="382" spans="1:16" x14ac:dyDescent="0.75">
      <c r="A382" t="s">
        <v>11</v>
      </c>
      <c r="B382" t="s">
        <v>46</v>
      </c>
      <c r="C382" t="s">
        <v>5389</v>
      </c>
      <c r="D382">
        <v>202605</v>
      </c>
      <c r="E382" t="s">
        <v>7662</v>
      </c>
      <c r="F382" t="s">
        <v>5410</v>
      </c>
      <c r="G382">
        <v>876</v>
      </c>
      <c r="H382">
        <v>4810</v>
      </c>
      <c r="I382">
        <v>4795</v>
      </c>
      <c r="J382">
        <v>5.4737442922374404</v>
      </c>
      <c r="K382">
        <v>-3919</v>
      </c>
      <c r="L382" t="str">
        <f>VLOOKUP(Table1__5[[#This Row],[ShortCode]],$U$3:$W$100,3,0)</f>
        <v>Tiger Smooth</v>
      </c>
      <c r="M382" t="str">
        <f>VLOOKUP(Table1__5[[#This Row],[ShortCode]],$U$3:$V$100,2,0)</f>
        <v>Group AA</v>
      </c>
      <c r="N382" t="str">
        <f>RIGHT(Table1__5[[#This Row],[Calendar_month]],2)</f>
        <v>05</v>
      </c>
      <c r="O382" t="str">
        <f>LEFT(Table1__5[[#This Row],[Calendar_month]],4)</f>
        <v>2026</v>
      </c>
      <c r="P382" t="str">
        <f>_xlfn.TEXTBEFORE(Table1__5[[#This Row],[Distributor_Name]],"-")</f>
        <v>HMcc</v>
      </c>
    </row>
    <row r="383" spans="1:16" x14ac:dyDescent="0.75">
      <c r="A383" t="s">
        <v>11</v>
      </c>
      <c r="B383" t="s">
        <v>46</v>
      </c>
      <c r="C383" t="s">
        <v>5389</v>
      </c>
      <c r="D383">
        <v>202605</v>
      </c>
      <c r="E383" t="s">
        <v>7662</v>
      </c>
      <c r="F383" t="s">
        <v>5417</v>
      </c>
      <c r="G383">
        <v>136</v>
      </c>
      <c r="H383">
        <v>70</v>
      </c>
      <c r="I383">
        <v>108</v>
      </c>
      <c r="J383">
        <v>0.79411764705882304</v>
      </c>
      <c r="K383">
        <v>28</v>
      </c>
      <c r="L383" t="str">
        <f>VLOOKUP(Table1__5[[#This Row],[ShortCode]],$U$3:$W$100,3,0)</f>
        <v>Tiger Crystal</v>
      </c>
      <c r="M383" t="str">
        <f>VLOOKUP(Table1__5[[#This Row],[ShortCode]],$U$3:$V$100,2,0)</f>
        <v>Group AA</v>
      </c>
      <c r="N383" t="str">
        <f>RIGHT(Table1__5[[#This Row],[Calendar_month]],2)</f>
        <v>05</v>
      </c>
      <c r="O383" t="str">
        <f>LEFT(Table1__5[[#This Row],[Calendar_month]],4)</f>
        <v>2026</v>
      </c>
      <c r="P383" t="str">
        <f>_xlfn.TEXTBEFORE(Table1__5[[#This Row],[Distributor_Name]],"-")</f>
        <v>HMcc</v>
      </c>
    </row>
    <row r="384" spans="1:16" x14ac:dyDescent="0.75">
      <c r="A384" t="s">
        <v>11</v>
      </c>
      <c r="B384" t="s">
        <v>46</v>
      </c>
      <c r="C384" t="s">
        <v>5389</v>
      </c>
      <c r="D384">
        <v>202605</v>
      </c>
      <c r="E384" t="s">
        <v>7662</v>
      </c>
      <c r="F384" t="s">
        <v>5403</v>
      </c>
      <c r="G384">
        <v>14652</v>
      </c>
      <c r="H384">
        <v>14924</v>
      </c>
      <c r="I384">
        <v>14941</v>
      </c>
      <c r="J384">
        <v>1.0197242697242701</v>
      </c>
      <c r="K384">
        <v>-289</v>
      </c>
      <c r="L384" t="str">
        <f>VLOOKUP(Table1__5[[#This Row],[ShortCode]],$U$3:$W$100,3,0)</f>
        <v>Tiger Crystal</v>
      </c>
      <c r="M384" t="str">
        <f>VLOOKUP(Table1__5[[#This Row],[ShortCode]],$U$3:$V$100,2,0)</f>
        <v>Group AA</v>
      </c>
      <c r="N384" t="str">
        <f>RIGHT(Table1__5[[#This Row],[Calendar_month]],2)</f>
        <v>05</v>
      </c>
      <c r="O384" t="str">
        <f>LEFT(Table1__5[[#This Row],[Calendar_month]],4)</f>
        <v>2026</v>
      </c>
      <c r="P384" t="str">
        <f>_xlfn.TEXTBEFORE(Table1__5[[#This Row],[Distributor_Name]],"-")</f>
        <v>HMcc</v>
      </c>
    </row>
    <row r="385" spans="1:16" x14ac:dyDescent="0.75">
      <c r="A385" t="s">
        <v>11</v>
      </c>
      <c r="B385" t="s">
        <v>46</v>
      </c>
      <c r="C385" t="s">
        <v>5389</v>
      </c>
      <c r="D385">
        <v>202605</v>
      </c>
      <c r="E385" t="s">
        <v>7662</v>
      </c>
      <c r="F385" t="s">
        <v>5404</v>
      </c>
      <c r="G385">
        <v>3088</v>
      </c>
      <c r="H385">
        <v>2405</v>
      </c>
      <c r="I385">
        <v>2750</v>
      </c>
      <c r="J385">
        <v>0.89054404145077704</v>
      </c>
      <c r="K385">
        <v>338</v>
      </c>
      <c r="L385" t="str">
        <f>VLOOKUP(Table1__5[[#This Row],[ShortCode]],$U$3:$W$100,3,0)</f>
        <v>Tiger Crystal</v>
      </c>
      <c r="M385" t="str">
        <f>VLOOKUP(Table1__5[[#This Row],[ShortCode]],$U$3:$V$100,2,0)</f>
        <v>Group AA</v>
      </c>
      <c r="N385" t="str">
        <f>RIGHT(Table1__5[[#This Row],[Calendar_month]],2)</f>
        <v>05</v>
      </c>
      <c r="O385" t="str">
        <f>LEFT(Table1__5[[#This Row],[Calendar_month]],4)</f>
        <v>2026</v>
      </c>
      <c r="P385" t="str">
        <f>_xlfn.TEXTBEFORE(Table1__5[[#This Row],[Distributor_Name]],"-")</f>
        <v>HMcc</v>
      </c>
    </row>
    <row r="386" spans="1:16" x14ac:dyDescent="0.75">
      <c r="A386" t="s">
        <v>11</v>
      </c>
      <c r="B386" t="s">
        <v>46</v>
      </c>
      <c r="C386" t="s">
        <v>5389</v>
      </c>
      <c r="D386">
        <v>202605</v>
      </c>
      <c r="E386" t="s">
        <v>7673</v>
      </c>
      <c r="F386" t="s">
        <v>5436</v>
      </c>
      <c r="G386">
        <v>0</v>
      </c>
      <c r="H386">
        <v>0</v>
      </c>
      <c r="I386">
        <v>0</v>
      </c>
      <c r="J386">
        <v>0</v>
      </c>
      <c r="K386">
        <v>0</v>
      </c>
      <c r="L386" t="str">
        <f>VLOOKUP(Table1__5[[#This Row],[ShortCode]],$U$3:$W$100,3,0)</f>
        <v>Bivina</v>
      </c>
      <c r="M386" t="str">
        <f>VLOOKUP(Table1__5[[#This Row],[ShortCode]],$U$3:$V$100,2,0)</f>
        <v>Group BB</v>
      </c>
      <c r="N386" t="str">
        <f>RIGHT(Table1__5[[#This Row],[Calendar_month]],2)</f>
        <v>05</v>
      </c>
      <c r="O386" t="str">
        <f>LEFT(Table1__5[[#This Row],[Calendar_month]],4)</f>
        <v>2026</v>
      </c>
      <c r="P386" t="str">
        <f>_xlfn.TEXTBEFORE(Table1__5[[#This Row],[Distributor_Name]],"-")</f>
        <v>HMcc</v>
      </c>
    </row>
    <row r="387" spans="1:16" x14ac:dyDescent="0.75">
      <c r="A387" t="s">
        <v>11</v>
      </c>
      <c r="B387" t="s">
        <v>46</v>
      </c>
      <c r="C387" t="s">
        <v>5389</v>
      </c>
      <c r="D387">
        <v>202605</v>
      </c>
      <c r="E387" t="s">
        <v>7673</v>
      </c>
      <c r="F387" t="s">
        <v>5400</v>
      </c>
      <c r="G387">
        <v>12111</v>
      </c>
      <c r="H387">
        <v>11840</v>
      </c>
      <c r="I387">
        <v>12386</v>
      </c>
      <c r="J387">
        <v>1.0227066303360599</v>
      </c>
      <c r="K387">
        <v>-275</v>
      </c>
      <c r="L387" t="str">
        <f>VLOOKUP(Table1__5[[#This Row],[ShortCode]],$U$3:$W$100,3,0)</f>
        <v>Bia Việt</v>
      </c>
      <c r="M387" t="str">
        <f>VLOOKUP(Table1__5[[#This Row],[ShortCode]],$U$3:$V$100,2,0)</f>
        <v>Group BB</v>
      </c>
      <c r="N387" t="str">
        <f>RIGHT(Table1__5[[#This Row],[Calendar_month]],2)</f>
        <v>05</v>
      </c>
      <c r="O387" t="str">
        <f>LEFT(Table1__5[[#This Row],[Calendar_month]],4)</f>
        <v>2026</v>
      </c>
      <c r="P387" t="str">
        <f>_xlfn.TEXTBEFORE(Table1__5[[#This Row],[Distributor_Name]],"-")</f>
        <v>HMcc</v>
      </c>
    </row>
    <row r="388" spans="1:16" x14ac:dyDescent="0.75">
      <c r="A388" t="s">
        <v>11</v>
      </c>
      <c r="B388" t="s">
        <v>46</v>
      </c>
      <c r="C388" t="s">
        <v>5389</v>
      </c>
      <c r="D388">
        <v>202605</v>
      </c>
      <c r="E388" t="s">
        <v>7673</v>
      </c>
      <c r="F388" t="s">
        <v>5411</v>
      </c>
      <c r="G388">
        <v>4915</v>
      </c>
      <c r="H388">
        <v>5380</v>
      </c>
      <c r="I388">
        <v>5208</v>
      </c>
      <c r="J388">
        <v>1.0596134282807701</v>
      </c>
      <c r="K388">
        <v>-293</v>
      </c>
      <c r="L388" t="str">
        <f>VLOOKUP(Table1__5[[#This Row],[ShortCode]],$U$3:$W$100,3,0)</f>
        <v>Bia Việt</v>
      </c>
      <c r="M388" t="str">
        <f>VLOOKUP(Table1__5[[#This Row],[ShortCode]],$U$3:$V$100,2,0)</f>
        <v>Group BB</v>
      </c>
      <c r="N388" t="str">
        <f>RIGHT(Table1__5[[#This Row],[Calendar_month]],2)</f>
        <v>05</v>
      </c>
      <c r="O388" t="str">
        <f>LEFT(Table1__5[[#This Row],[Calendar_month]],4)</f>
        <v>2026</v>
      </c>
      <c r="P388" t="str">
        <f>_xlfn.TEXTBEFORE(Table1__5[[#This Row],[Distributor_Name]],"-")</f>
        <v>HMcc</v>
      </c>
    </row>
    <row r="389" spans="1:16" x14ac:dyDescent="0.75">
      <c r="A389" t="s">
        <v>11</v>
      </c>
      <c r="B389" t="s">
        <v>46</v>
      </c>
      <c r="C389" t="s">
        <v>5389</v>
      </c>
      <c r="D389">
        <v>202605</v>
      </c>
      <c r="E389" t="s">
        <v>7673</v>
      </c>
      <c r="F389" t="s">
        <v>5438</v>
      </c>
      <c r="G389">
        <v>9</v>
      </c>
      <c r="H389">
        <v>0</v>
      </c>
      <c r="I389">
        <v>0</v>
      </c>
      <c r="J389">
        <v>0</v>
      </c>
      <c r="K389">
        <v>9</v>
      </c>
      <c r="L389" t="str">
        <f>VLOOKUP(Table1__5[[#This Row],[ShortCode]],$U$3:$W$100,3,0)</f>
        <v>Other</v>
      </c>
      <c r="M389" t="str">
        <f>VLOOKUP(Table1__5[[#This Row],[ShortCode]],$U$3:$V$100,2,0)</f>
        <v>Group BB</v>
      </c>
      <c r="N389" t="str">
        <f>RIGHT(Table1__5[[#This Row],[Calendar_month]],2)</f>
        <v>05</v>
      </c>
      <c r="O389" t="str">
        <f>LEFT(Table1__5[[#This Row],[Calendar_month]],4)</f>
        <v>2026</v>
      </c>
      <c r="P389" t="str">
        <f>_xlfn.TEXTBEFORE(Table1__5[[#This Row],[Distributor_Name]],"-")</f>
        <v>HMcc</v>
      </c>
    </row>
    <row r="390" spans="1:16" x14ac:dyDescent="0.75">
      <c r="A390" t="s">
        <v>11</v>
      </c>
      <c r="B390" t="s">
        <v>46</v>
      </c>
      <c r="C390" t="s">
        <v>5389</v>
      </c>
      <c r="D390">
        <v>202605</v>
      </c>
      <c r="E390" t="s">
        <v>7673</v>
      </c>
      <c r="F390" t="s">
        <v>5426</v>
      </c>
      <c r="G390">
        <v>0</v>
      </c>
      <c r="H390">
        <v>0</v>
      </c>
      <c r="I390">
        <v>0</v>
      </c>
      <c r="J390">
        <v>0</v>
      </c>
      <c r="K390">
        <v>0</v>
      </c>
      <c r="L390" t="str">
        <f>VLOOKUP(Table1__5[[#This Row],[ShortCode]],$U$3:$W$100,3,0)</f>
        <v>Heineken Original</v>
      </c>
      <c r="M390" t="str">
        <f>VLOOKUP(Table1__5[[#This Row],[ShortCode]],$U$3:$V$100,2,0)</f>
        <v>Group BB</v>
      </c>
      <c r="N390" t="str">
        <f>RIGHT(Table1__5[[#This Row],[Calendar_month]],2)</f>
        <v>05</v>
      </c>
      <c r="O390" t="str">
        <f>LEFT(Table1__5[[#This Row],[Calendar_month]],4)</f>
        <v>2026</v>
      </c>
      <c r="P390" t="str">
        <f>_xlfn.TEXTBEFORE(Table1__5[[#This Row],[Distributor_Name]],"-")</f>
        <v>HMcc</v>
      </c>
    </row>
    <row r="391" spans="1:16" x14ac:dyDescent="0.75">
      <c r="A391" t="s">
        <v>11</v>
      </c>
      <c r="B391" t="s">
        <v>46</v>
      </c>
      <c r="C391" t="s">
        <v>5389</v>
      </c>
      <c r="D391">
        <v>202605</v>
      </c>
      <c r="E391" t="s">
        <v>7673</v>
      </c>
      <c r="F391" t="s">
        <v>5434</v>
      </c>
      <c r="G391">
        <v>17</v>
      </c>
      <c r="H391">
        <v>0</v>
      </c>
      <c r="I391">
        <v>3</v>
      </c>
      <c r="J391">
        <v>0.17647058823529399</v>
      </c>
      <c r="K391">
        <v>14</v>
      </c>
      <c r="L391" t="str">
        <f>VLOOKUP(Table1__5[[#This Row],[ShortCode]],$U$3:$W$100,3,0)</f>
        <v>Heineken Original</v>
      </c>
      <c r="M391" t="str">
        <f>VLOOKUP(Table1__5[[#This Row],[ShortCode]],$U$3:$V$100,2,0)</f>
        <v>Group BB</v>
      </c>
      <c r="N391" t="str">
        <f>RIGHT(Table1__5[[#This Row],[Calendar_month]],2)</f>
        <v>05</v>
      </c>
      <c r="O391" t="str">
        <f>LEFT(Table1__5[[#This Row],[Calendar_month]],4)</f>
        <v>2026</v>
      </c>
      <c r="P391" t="str">
        <f>_xlfn.TEXTBEFORE(Table1__5[[#This Row],[Distributor_Name]],"-")</f>
        <v>HMcc</v>
      </c>
    </row>
    <row r="392" spans="1:16" x14ac:dyDescent="0.75">
      <c r="A392" t="s">
        <v>11</v>
      </c>
      <c r="B392" t="s">
        <v>46</v>
      </c>
      <c r="C392" t="s">
        <v>5389</v>
      </c>
      <c r="D392">
        <v>202605</v>
      </c>
      <c r="E392" t="s">
        <v>7673</v>
      </c>
      <c r="F392" t="s">
        <v>7675</v>
      </c>
      <c r="G392">
        <v>0</v>
      </c>
      <c r="H392">
        <v>0</v>
      </c>
      <c r="I392">
        <v>0</v>
      </c>
      <c r="J392">
        <v>0</v>
      </c>
      <c r="K392">
        <v>0</v>
      </c>
      <c r="L392" t="str">
        <f>VLOOKUP(Table1__5[[#This Row],[ShortCode]],$U$3:$W$100,3,0)</f>
        <v>Larue</v>
      </c>
      <c r="M392" t="str">
        <f>VLOOKUP(Table1__5[[#This Row],[ShortCode]],$U$3:$V$100,2,0)</f>
        <v>Group BB</v>
      </c>
      <c r="N392" t="str">
        <f>RIGHT(Table1__5[[#This Row],[Calendar_month]],2)</f>
        <v>05</v>
      </c>
      <c r="O392" t="str">
        <f>LEFT(Table1__5[[#This Row],[Calendar_month]],4)</f>
        <v>2026</v>
      </c>
      <c r="P392" t="str">
        <f>_xlfn.TEXTBEFORE(Table1__5[[#This Row],[Distributor_Name]],"-")</f>
        <v>HMcc</v>
      </c>
    </row>
    <row r="393" spans="1:16" x14ac:dyDescent="0.75">
      <c r="A393" t="s">
        <v>11</v>
      </c>
      <c r="B393" t="s">
        <v>46</v>
      </c>
      <c r="C393" t="s">
        <v>5389</v>
      </c>
      <c r="D393">
        <v>202605</v>
      </c>
      <c r="E393" t="s">
        <v>7673</v>
      </c>
      <c r="F393" t="s">
        <v>5440</v>
      </c>
      <c r="G393">
        <v>0</v>
      </c>
      <c r="H393">
        <v>0</v>
      </c>
      <c r="I393">
        <v>0</v>
      </c>
      <c r="J393">
        <v>0</v>
      </c>
      <c r="K393">
        <v>0</v>
      </c>
      <c r="L393" t="str">
        <f>VLOOKUP(Table1__5[[#This Row],[ShortCode]],$U$3:$W$100,3,0)</f>
        <v>Other</v>
      </c>
      <c r="M393" t="str">
        <f>VLOOKUP(Table1__5[[#This Row],[ShortCode]],$U$3:$V$100,2,0)</f>
        <v>Group BB</v>
      </c>
      <c r="N393" t="str">
        <f>RIGHT(Table1__5[[#This Row],[Calendar_month]],2)</f>
        <v>05</v>
      </c>
      <c r="O393" t="str">
        <f>LEFT(Table1__5[[#This Row],[Calendar_month]],4)</f>
        <v>2026</v>
      </c>
      <c r="P393" t="str">
        <f>_xlfn.TEXTBEFORE(Table1__5[[#This Row],[Distributor_Name]],"-")</f>
        <v>HMcc</v>
      </c>
    </row>
    <row r="394" spans="1:16" x14ac:dyDescent="0.75">
      <c r="A394" t="s">
        <v>11</v>
      </c>
      <c r="B394" t="s">
        <v>46</v>
      </c>
      <c r="C394" t="s">
        <v>5389</v>
      </c>
      <c r="D394">
        <v>202605</v>
      </c>
      <c r="E394" t="s">
        <v>7673</v>
      </c>
      <c r="F394" t="s">
        <v>5424</v>
      </c>
      <c r="G394">
        <v>0</v>
      </c>
      <c r="H394">
        <v>0</v>
      </c>
      <c r="I394">
        <v>0</v>
      </c>
      <c r="J394">
        <v>0</v>
      </c>
      <c r="K394">
        <v>0</v>
      </c>
      <c r="L394" t="str">
        <f>VLOOKUP(Table1__5[[#This Row],[ShortCode]],$U$3:$W$100,3,0)</f>
        <v>Other</v>
      </c>
      <c r="M394" t="str">
        <f>VLOOKUP(Table1__5[[#This Row],[ShortCode]],$U$3:$V$100,2,0)</f>
        <v>Group BB</v>
      </c>
      <c r="N394" t="str">
        <f>RIGHT(Table1__5[[#This Row],[Calendar_month]],2)</f>
        <v>05</v>
      </c>
      <c r="O394" t="str">
        <f>LEFT(Table1__5[[#This Row],[Calendar_month]],4)</f>
        <v>2026</v>
      </c>
      <c r="P394" t="str">
        <f>_xlfn.TEXTBEFORE(Table1__5[[#This Row],[Distributor_Name]],"-")</f>
        <v>HMcc</v>
      </c>
    </row>
    <row r="395" spans="1:16" x14ac:dyDescent="0.75">
      <c r="A395" t="s">
        <v>11</v>
      </c>
      <c r="B395" t="s">
        <v>46</v>
      </c>
      <c r="C395" t="s">
        <v>5389</v>
      </c>
      <c r="D395">
        <v>202605</v>
      </c>
      <c r="E395" t="s">
        <v>7673</v>
      </c>
      <c r="F395" t="s">
        <v>7668</v>
      </c>
      <c r="G395">
        <v>0</v>
      </c>
      <c r="H395">
        <v>0</v>
      </c>
      <c r="I395">
        <v>0</v>
      </c>
      <c r="J395">
        <v>0</v>
      </c>
      <c r="K395">
        <v>0</v>
      </c>
      <c r="L395" t="str">
        <f>VLOOKUP(Table1__5[[#This Row],[ShortCode]],$U$3:$W$100,3,0)</f>
        <v>Other</v>
      </c>
      <c r="M395" t="str">
        <f>VLOOKUP(Table1__5[[#This Row],[ShortCode]],$U$3:$V$100,2,0)</f>
        <v>Group BB</v>
      </c>
      <c r="N395" t="str">
        <f>RIGHT(Table1__5[[#This Row],[Calendar_month]],2)</f>
        <v>05</v>
      </c>
      <c r="O395" t="str">
        <f>LEFT(Table1__5[[#This Row],[Calendar_month]],4)</f>
        <v>2026</v>
      </c>
      <c r="P395" t="str">
        <f>_xlfn.TEXTBEFORE(Table1__5[[#This Row],[Distributor_Name]],"-")</f>
        <v>HMcc</v>
      </c>
    </row>
    <row r="396" spans="1:16" x14ac:dyDescent="0.75">
      <c r="A396" t="s">
        <v>11</v>
      </c>
      <c r="B396" t="s">
        <v>46</v>
      </c>
      <c r="C396" t="s">
        <v>5389</v>
      </c>
      <c r="D396">
        <v>202605</v>
      </c>
      <c r="E396" t="s">
        <v>7673</v>
      </c>
      <c r="F396" t="s">
        <v>5430</v>
      </c>
      <c r="G396">
        <v>7</v>
      </c>
      <c r="H396">
        <v>0</v>
      </c>
      <c r="I396">
        <v>34</v>
      </c>
      <c r="J396">
        <v>4.8571428571428603</v>
      </c>
      <c r="K396">
        <v>-27</v>
      </c>
      <c r="L396" t="str">
        <f>VLOOKUP(Table1__5[[#This Row],[ShortCode]],$U$3:$W$100,3,0)</f>
        <v>Other</v>
      </c>
      <c r="M396" t="str">
        <f>VLOOKUP(Table1__5[[#This Row],[ShortCode]],$U$3:$V$100,2,0)</f>
        <v>Group BB</v>
      </c>
      <c r="N396" t="str">
        <f>RIGHT(Table1__5[[#This Row],[Calendar_month]],2)</f>
        <v>05</v>
      </c>
      <c r="O396" t="str">
        <f>LEFT(Table1__5[[#This Row],[Calendar_month]],4)</f>
        <v>2026</v>
      </c>
      <c r="P396" t="str">
        <f>_xlfn.TEXTBEFORE(Table1__5[[#This Row],[Distributor_Name]],"-")</f>
        <v>HMcc</v>
      </c>
    </row>
    <row r="397" spans="1:16" x14ac:dyDescent="0.75">
      <c r="A397" t="s">
        <v>11</v>
      </c>
      <c r="B397" t="s">
        <v>46</v>
      </c>
      <c r="C397" t="s">
        <v>5389</v>
      </c>
      <c r="D397">
        <v>202605</v>
      </c>
      <c r="E397" t="s">
        <v>7673</v>
      </c>
      <c r="F397" t="s">
        <v>5405</v>
      </c>
      <c r="G397">
        <v>7874</v>
      </c>
      <c r="H397">
        <v>7514</v>
      </c>
      <c r="I397">
        <v>7584</v>
      </c>
      <c r="J397">
        <v>0.96316992633985299</v>
      </c>
      <c r="K397">
        <v>290</v>
      </c>
      <c r="L397" t="str">
        <f>VLOOKUP(Table1__5[[#This Row],[ShortCode]],$U$3:$W$100,3,0)</f>
        <v>Tiger Regular</v>
      </c>
      <c r="M397" t="str">
        <f>VLOOKUP(Table1__5[[#This Row],[ShortCode]],$U$3:$V$100,2,0)</f>
        <v>Group BB</v>
      </c>
      <c r="N397" t="str">
        <f>RIGHT(Table1__5[[#This Row],[Calendar_month]],2)</f>
        <v>05</v>
      </c>
      <c r="O397" t="str">
        <f>LEFT(Table1__5[[#This Row],[Calendar_month]],4)</f>
        <v>2026</v>
      </c>
      <c r="P397" t="str">
        <f>_xlfn.TEXTBEFORE(Table1__5[[#This Row],[Distributor_Name]],"-")</f>
        <v>HMcc</v>
      </c>
    </row>
    <row r="398" spans="1:16" x14ac:dyDescent="0.75">
      <c r="A398" t="s">
        <v>11</v>
      </c>
      <c r="B398" t="s">
        <v>46</v>
      </c>
      <c r="C398" t="s">
        <v>5389</v>
      </c>
      <c r="D398">
        <v>202605</v>
      </c>
      <c r="E398" t="s">
        <v>7673</v>
      </c>
      <c r="F398" t="s">
        <v>5396</v>
      </c>
      <c r="G398">
        <v>19334</v>
      </c>
      <c r="H398">
        <v>19578</v>
      </c>
      <c r="I398">
        <v>19609</v>
      </c>
      <c r="J398">
        <v>1.01422364746043</v>
      </c>
      <c r="K398">
        <v>-275</v>
      </c>
      <c r="L398" t="str">
        <f>VLOOKUP(Table1__5[[#This Row],[ShortCode]],$U$3:$W$100,3,0)</f>
        <v>Tiger Regular</v>
      </c>
      <c r="M398" t="str">
        <f>VLOOKUP(Table1__5[[#This Row],[ShortCode]],$U$3:$V$100,2,0)</f>
        <v>Group BB</v>
      </c>
      <c r="N398" t="str">
        <f>RIGHT(Table1__5[[#This Row],[Calendar_month]],2)</f>
        <v>05</v>
      </c>
      <c r="O398" t="str">
        <f>LEFT(Table1__5[[#This Row],[Calendar_month]],4)</f>
        <v>2026</v>
      </c>
      <c r="P398" t="str">
        <f>_xlfn.TEXTBEFORE(Table1__5[[#This Row],[Distributor_Name]],"-")</f>
        <v>HMcc</v>
      </c>
    </row>
    <row r="399" spans="1:16" x14ac:dyDescent="0.75">
      <c r="A399" t="s">
        <v>11</v>
      </c>
      <c r="B399" t="s">
        <v>46</v>
      </c>
      <c r="C399" t="s">
        <v>5389</v>
      </c>
      <c r="D399">
        <v>202605</v>
      </c>
      <c r="E399" t="s">
        <v>7673</v>
      </c>
      <c r="F399" t="s">
        <v>5408</v>
      </c>
      <c r="G399">
        <v>150</v>
      </c>
      <c r="H399">
        <v>0</v>
      </c>
      <c r="I399">
        <v>28</v>
      </c>
      <c r="J399">
        <v>0.18666666666666701</v>
      </c>
      <c r="K399">
        <v>122</v>
      </c>
      <c r="L399" t="str">
        <f>VLOOKUP(Table1__5[[#This Row],[ShortCode]],$U$3:$W$100,3,0)</f>
        <v>Tiger Regular</v>
      </c>
      <c r="M399" t="str">
        <f>VLOOKUP(Table1__5[[#This Row],[ShortCode]],$U$3:$V$100,2,0)</f>
        <v>Group BB</v>
      </c>
      <c r="N399" t="str">
        <f>RIGHT(Table1__5[[#This Row],[Calendar_month]],2)</f>
        <v>05</v>
      </c>
      <c r="O399" t="str">
        <f>LEFT(Table1__5[[#This Row],[Calendar_month]],4)</f>
        <v>2026</v>
      </c>
      <c r="P399" t="str">
        <f>_xlfn.TEXTBEFORE(Table1__5[[#This Row],[Distributor_Name]],"-")</f>
        <v>HMcc</v>
      </c>
    </row>
    <row r="400" spans="1:16" x14ac:dyDescent="0.75">
      <c r="A400" t="s">
        <v>11</v>
      </c>
      <c r="B400" t="s">
        <v>46</v>
      </c>
      <c r="C400" t="s">
        <v>5389</v>
      </c>
      <c r="D400">
        <v>202606</v>
      </c>
      <c r="E400" t="s">
        <v>7662</v>
      </c>
      <c r="F400" t="s">
        <v>5393</v>
      </c>
      <c r="G400">
        <v>94473</v>
      </c>
      <c r="H400">
        <v>93340</v>
      </c>
      <c r="I400">
        <v>93338</v>
      </c>
      <c r="J400">
        <v>0.98798598541382199</v>
      </c>
      <c r="K400">
        <v>1135</v>
      </c>
      <c r="L400" t="str">
        <f>VLOOKUP(Table1__5[[#This Row],[ShortCode]],$U$3:$W$100,3,0)</f>
        <v>Heineken Silver</v>
      </c>
      <c r="M400" t="str">
        <f>VLOOKUP(Table1__5[[#This Row],[ShortCode]],$U$3:$V$100,2,0)</f>
        <v>Group AA</v>
      </c>
      <c r="N400" t="str">
        <f>RIGHT(Table1__5[[#This Row],[Calendar_month]],2)</f>
        <v>06</v>
      </c>
      <c r="O400" t="str">
        <f>LEFT(Table1__5[[#This Row],[Calendar_month]],4)</f>
        <v>2026</v>
      </c>
      <c r="P400" t="str">
        <f>_xlfn.TEXTBEFORE(Table1__5[[#This Row],[Distributor_Name]],"-")</f>
        <v>HMcc</v>
      </c>
    </row>
    <row r="401" spans="1:16" x14ac:dyDescent="0.75">
      <c r="A401" t="s">
        <v>11</v>
      </c>
      <c r="B401" t="s">
        <v>46</v>
      </c>
      <c r="C401" t="s">
        <v>5389</v>
      </c>
      <c r="D401">
        <v>202606</v>
      </c>
      <c r="E401" t="s">
        <v>7662</v>
      </c>
      <c r="F401" t="s">
        <v>5418</v>
      </c>
      <c r="G401">
        <v>2</v>
      </c>
      <c r="H401">
        <v>0</v>
      </c>
      <c r="I401">
        <v>7</v>
      </c>
      <c r="J401">
        <v>3.5</v>
      </c>
      <c r="K401">
        <v>-5</v>
      </c>
      <c r="L401" t="str">
        <f>VLOOKUP(Table1__5[[#This Row],[ShortCode]],$U$3:$W$100,3,0)</f>
        <v>Heineken Silver</v>
      </c>
      <c r="M401" t="str">
        <f>VLOOKUP(Table1__5[[#This Row],[ShortCode]],$U$3:$V$100,2,0)</f>
        <v>Group AA</v>
      </c>
      <c r="N401" t="str">
        <f>RIGHT(Table1__5[[#This Row],[Calendar_month]],2)</f>
        <v>06</v>
      </c>
      <c r="O401" t="str">
        <f>LEFT(Table1__5[[#This Row],[Calendar_month]],4)</f>
        <v>2026</v>
      </c>
      <c r="P401" t="str">
        <f>_xlfn.TEXTBEFORE(Table1__5[[#This Row],[Distributor_Name]],"-")</f>
        <v>HMcc</v>
      </c>
    </row>
    <row r="402" spans="1:16" x14ac:dyDescent="0.75">
      <c r="A402" t="s">
        <v>11</v>
      </c>
      <c r="B402" t="s">
        <v>46</v>
      </c>
      <c r="C402" t="s">
        <v>5389</v>
      </c>
      <c r="D402">
        <v>202606</v>
      </c>
      <c r="E402" t="s">
        <v>7662</v>
      </c>
      <c r="F402" t="s">
        <v>5401</v>
      </c>
      <c r="G402">
        <v>4581</v>
      </c>
      <c r="H402">
        <v>4160</v>
      </c>
      <c r="I402">
        <v>4831</v>
      </c>
      <c r="J402">
        <v>1.0545732372844401</v>
      </c>
      <c r="K402">
        <v>-250</v>
      </c>
      <c r="L402" t="str">
        <f>VLOOKUP(Table1__5[[#This Row],[ShortCode]],$U$3:$W$100,3,0)</f>
        <v>Heineken Silver</v>
      </c>
      <c r="M402" t="str">
        <f>VLOOKUP(Table1__5[[#This Row],[ShortCode]],$U$3:$V$100,2,0)</f>
        <v>Group AA</v>
      </c>
      <c r="N402" t="str">
        <f>RIGHT(Table1__5[[#This Row],[Calendar_month]],2)</f>
        <v>06</v>
      </c>
      <c r="O402" t="str">
        <f>LEFT(Table1__5[[#This Row],[Calendar_month]],4)</f>
        <v>2026</v>
      </c>
      <c r="P402" t="str">
        <f>_xlfn.TEXTBEFORE(Table1__5[[#This Row],[Distributor_Name]],"-")</f>
        <v>HMcc</v>
      </c>
    </row>
    <row r="403" spans="1:16" x14ac:dyDescent="0.75">
      <c r="A403" t="s">
        <v>11</v>
      </c>
      <c r="B403" t="s">
        <v>46</v>
      </c>
      <c r="C403" t="s">
        <v>5389</v>
      </c>
      <c r="D403">
        <v>202606</v>
      </c>
      <c r="E403" t="s">
        <v>7662</v>
      </c>
      <c r="F403" t="s">
        <v>5410</v>
      </c>
      <c r="G403">
        <v>2622</v>
      </c>
      <c r="H403">
        <v>4360</v>
      </c>
      <c r="I403">
        <v>3468</v>
      </c>
      <c r="J403">
        <v>1.32265446224256</v>
      </c>
      <c r="K403">
        <v>-846</v>
      </c>
      <c r="L403" t="str">
        <f>VLOOKUP(Table1__5[[#This Row],[ShortCode]],$U$3:$W$100,3,0)</f>
        <v>Tiger Smooth</v>
      </c>
      <c r="M403" t="str">
        <f>VLOOKUP(Table1__5[[#This Row],[ShortCode]],$U$3:$V$100,2,0)</f>
        <v>Group AA</v>
      </c>
      <c r="N403" t="str">
        <f>RIGHT(Table1__5[[#This Row],[Calendar_month]],2)</f>
        <v>06</v>
      </c>
      <c r="O403" t="str">
        <f>LEFT(Table1__5[[#This Row],[Calendar_month]],4)</f>
        <v>2026</v>
      </c>
      <c r="P403" t="str">
        <f>_xlfn.TEXTBEFORE(Table1__5[[#This Row],[Distributor_Name]],"-")</f>
        <v>HMcc</v>
      </c>
    </row>
    <row r="404" spans="1:16" x14ac:dyDescent="0.75">
      <c r="A404" t="s">
        <v>11</v>
      </c>
      <c r="B404" t="s">
        <v>46</v>
      </c>
      <c r="C404" t="s">
        <v>5389</v>
      </c>
      <c r="D404">
        <v>202606</v>
      </c>
      <c r="E404" t="s">
        <v>7662</v>
      </c>
      <c r="F404" t="s">
        <v>5417</v>
      </c>
      <c r="G404">
        <v>105</v>
      </c>
      <c r="H404">
        <v>140</v>
      </c>
      <c r="I404">
        <v>150</v>
      </c>
      <c r="J404">
        <v>1.4285714285714299</v>
      </c>
      <c r="K404">
        <v>-45</v>
      </c>
      <c r="L404" t="str">
        <f>VLOOKUP(Table1__5[[#This Row],[ShortCode]],$U$3:$W$100,3,0)</f>
        <v>Tiger Crystal</v>
      </c>
      <c r="M404" t="str">
        <f>VLOOKUP(Table1__5[[#This Row],[ShortCode]],$U$3:$V$100,2,0)</f>
        <v>Group AA</v>
      </c>
      <c r="N404" t="str">
        <f>RIGHT(Table1__5[[#This Row],[Calendar_month]],2)</f>
        <v>06</v>
      </c>
      <c r="O404" t="str">
        <f>LEFT(Table1__5[[#This Row],[Calendar_month]],4)</f>
        <v>2026</v>
      </c>
      <c r="P404" t="str">
        <f>_xlfn.TEXTBEFORE(Table1__5[[#This Row],[Distributor_Name]],"-")</f>
        <v>HMcc</v>
      </c>
    </row>
    <row r="405" spans="1:16" x14ac:dyDescent="0.75">
      <c r="A405" t="s">
        <v>11</v>
      </c>
      <c r="B405" t="s">
        <v>46</v>
      </c>
      <c r="C405" t="s">
        <v>5389</v>
      </c>
      <c r="D405">
        <v>202606</v>
      </c>
      <c r="E405" t="s">
        <v>7662</v>
      </c>
      <c r="F405" t="s">
        <v>5403</v>
      </c>
      <c r="G405">
        <v>23643</v>
      </c>
      <c r="H405">
        <v>24752</v>
      </c>
      <c r="I405">
        <v>24752</v>
      </c>
      <c r="J405">
        <v>1.04690606099057</v>
      </c>
      <c r="K405">
        <v>-1109</v>
      </c>
      <c r="L405" t="str">
        <f>VLOOKUP(Table1__5[[#This Row],[ShortCode]],$U$3:$W$100,3,0)</f>
        <v>Tiger Crystal</v>
      </c>
      <c r="M405" t="str">
        <f>VLOOKUP(Table1__5[[#This Row],[ShortCode]],$U$3:$V$100,2,0)</f>
        <v>Group AA</v>
      </c>
      <c r="N405" t="str">
        <f>RIGHT(Table1__5[[#This Row],[Calendar_month]],2)</f>
        <v>06</v>
      </c>
      <c r="O405" t="str">
        <f>LEFT(Table1__5[[#This Row],[Calendar_month]],4)</f>
        <v>2026</v>
      </c>
      <c r="P405" t="str">
        <f>_xlfn.TEXTBEFORE(Table1__5[[#This Row],[Distributor_Name]],"-")</f>
        <v>HMcc</v>
      </c>
    </row>
    <row r="406" spans="1:16" x14ac:dyDescent="0.75">
      <c r="A406" t="s">
        <v>11</v>
      </c>
      <c r="B406" t="s">
        <v>46</v>
      </c>
      <c r="C406" t="s">
        <v>5389</v>
      </c>
      <c r="D406">
        <v>202606</v>
      </c>
      <c r="E406" t="s">
        <v>7662</v>
      </c>
      <c r="F406" t="s">
        <v>5404</v>
      </c>
      <c r="G406">
        <v>2699</v>
      </c>
      <c r="H406">
        <v>2795</v>
      </c>
      <c r="I406">
        <v>2657</v>
      </c>
      <c r="J406">
        <v>0.98443868099295995</v>
      </c>
      <c r="K406">
        <v>42</v>
      </c>
      <c r="L406" t="str">
        <f>VLOOKUP(Table1__5[[#This Row],[ShortCode]],$U$3:$W$100,3,0)</f>
        <v>Tiger Crystal</v>
      </c>
      <c r="M406" t="str">
        <f>VLOOKUP(Table1__5[[#This Row],[ShortCode]],$U$3:$V$100,2,0)</f>
        <v>Group AA</v>
      </c>
      <c r="N406" t="str">
        <f>RIGHT(Table1__5[[#This Row],[Calendar_month]],2)</f>
        <v>06</v>
      </c>
      <c r="O406" t="str">
        <f>LEFT(Table1__5[[#This Row],[Calendar_month]],4)</f>
        <v>2026</v>
      </c>
      <c r="P406" t="str">
        <f>_xlfn.TEXTBEFORE(Table1__5[[#This Row],[Distributor_Name]],"-")</f>
        <v>HMcc</v>
      </c>
    </row>
    <row r="407" spans="1:16" x14ac:dyDescent="0.75">
      <c r="A407" t="s">
        <v>11</v>
      </c>
      <c r="B407" t="s">
        <v>46</v>
      </c>
      <c r="C407" t="s">
        <v>5389</v>
      </c>
      <c r="D407">
        <v>202606</v>
      </c>
      <c r="E407" t="s">
        <v>7673</v>
      </c>
      <c r="F407" t="s">
        <v>5400</v>
      </c>
      <c r="G407">
        <v>5467</v>
      </c>
      <c r="H407">
        <v>9610</v>
      </c>
      <c r="I407">
        <v>8879</v>
      </c>
      <c r="J407">
        <v>1.6241082860801199</v>
      </c>
      <c r="K407">
        <v>-3412</v>
      </c>
      <c r="L407" t="str">
        <f>VLOOKUP(Table1__5[[#This Row],[ShortCode]],$U$3:$W$100,3,0)</f>
        <v>Bia Việt</v>
      </c>
      <c r="M407" t="str">
        <f>VLOOKUP(Table1__5[[#This Row],[ShortCode]],$U$3:$V$100,2,0)</f>
        <v>Group BB</v>
      </c>
      <c r="N407" t="str">
        <f>RIGHT(Table1__5[[#This Row],[Calendar_month]],2)</f>
        <v>06</v>
      </c>
      <c r="O407" t="str">
        <f>LEFT(Table1__5[[#This Row],[Calendar_month]],4)</f>
        <v>2026</v>
      </c>
      <c r="P407" t="str">
        <f>_xlfn.TEXTBEFORE(Table1__5[[#This Row],[Distributor_Name]],"-")</f>
        <v>HMcc</v>
      </c>
    </row>
    <row r="408" spans="1:16" x14ac:dyDescent="0.75">
      <c r="A408" t="s">
        <v>11</v>
      </c>
      <c r="B408" t="s">
        <v>46</v>
      </c>
      <c r="C408" t="s">
        <v>5389</v>
      </c>
      <c r="D408">
        <v>202606</v>
      </c>
      <c r="E408" t="s">
        <v>7673</v>
      </c>
      <c r="F408" t="s">
        <v>5411</v>
      </c>
      <c r="G408">
        <v>2624</v>
      </c>
      <c r="H408">
        <v>2170</v>
      </c>
      <c r="I408">
        <v>2365</v>
      </c>
      <c r="J408">
        <v>0.90129573170731703</v>
      </c>
      <c r="K408">
        <v>259</v>
      </c>
      <c r="L408" t="str">
        <f>VLOOKUP(Table1__5[[#This Row],[ShortCode]],$U$3:$W$100,3,0)</f>
        <v>Bia Việt</v>
      </c>
      <c r="M408" t="str">
        <f>VLOOKUP(Table1__5[[#This Row],[ShortCode]],$U$3:$V$100,2,0)</f>
        <v>Group BB</v>
      </c>
      <c r="N408" t="str">
        <f>RIGHT(Table1__5[[#This Row],[Calendar_month]],2)</f>
        <v>06</v>
      </c>
      <c r="O408" t="str">
        <f>LEFT(Table1__5[[#This Row],[Calendar_month]],4)</f>
        <v>2026</v>
      </c>
      <c r="P408" t="str">
        <f>_xlfn.TEXTBEFORE(Table1__5[[#This Row],[Distributor_Name]],"-")</f>
        <v>HMcc</v>
      </c>
    </row>
    <row r="409" spans="1:16" x14ac:dyDescent="0.75">
      <c r="A409" t="s">
        <v>11</v>
      </c>
      <c r="B409" t="s">
        <v>46</v>
      </c>
      <c r="C409" t="s">
        <v>5389</v>
      </c>
      <c r="D409">
        <v>202606</v>
      </c>
      <c r="E409" t="s">
        <v>7673</v>
      </c>
      <c r="F409" t="s">
        <v>5438</v>
      </c>
      <c r="G409">
        <v>47</v>
      </c>
      <c r="H409">
        <v>0</v>
      </c>
      <c r="I409">
        <v>0</v>
      </c>
      <c r="J409">
        <v>0</v>
      </c>
      <c r="K409">
        <v>47</v>
      </c>
      <c r="L409" t="str">
        <f>VLOOKUP(Table1__5[[#This Row],[ShortCode]],$U$3:$W$100,3,0)</f>
        <v>Other</v>
      </c>
      <c r="M409" t="str">
        <f>VLOOKUP(Table1__5[[#This Row],[ShortCode]],$U$3:$V$100,2,0)</f>
        <v>Group BB</v>
      </c>
      <c r="N409" t="str">
        <f>RIGHT(Table1__5[[#This Row],[Calendar_month]],2)</f>
        <v>06</v>
      </c>
      <c r="O409" t="str">
        <f>LEFT(Table1__5[[#This Row],[Calendar_month]],4)</f>
        <v>2026</v>
      </c>
      <c r="P409" t="str">
        <f>_xlfn.TEXTBEFORE(Table1__5[[#This Row],[Distributor_Name]],"-")</f>
        <v>HMcc</v>
      </c>
    </row>
    <row r="410" spans="1:16" x14ac:dyDescent="0.75">
      <c r="A410" t="s">
        <v>11</v>
      </c>
      <c r="B410" t="s">
        <v>46</v>
      </c>
      <c r="C410" t="s">
        <v>5389</v>
      </c>
      <c r="D410">
        <v>202606</v>
      </c>
      <c r="E410" t="s">
        <v>7673</v>
      </c>
      <c r="F410" t="s">
        <v>5426</v>
      </c>
      <c r="G410">
        <v>1</v>
      </c>
      <c r="H410">
        <v>0</v>
      </c>
      <c r="I410">
        <v>0</v>
      </c>
      <c r="J410">
        <v>0</v>
      </c>
      <c r="K410">
        <v>1</v>
      </c>
      <c r="L410" t="str">
        <f>VLOOKUP(Table1__5[[#This Row],[ShortCode]],$U$3:$W$100,3,0)</f>
        <v>Heineken Original</v>
      </c>
      <c r="M410" t="str">
        <f>VLOOKUP(Table1__5[[#This Row],[ShortCode]],$U$3:$V$100,2,0)</f>
        <v>Group BB</v>
      </c>
      <c r="N410" t="str">
        <f>RIGHT(Table1__5[[#This Row],[Calendar_month]],2)</f>
        <v>06</v>
      </c>
      <c r="O410" t="str">
        <f>LEFT(Table1__5[[#This Row],[Calendar_month]],4)</f>
        <v>2026</v>
      </c>
      <c r="P410" t="str">
        <f>_xlfn.TEXTBEFORE(Table1__5[[#This Row],[Distributor_Name]],"-")</f>
        <v>HMcc</v>
      </c>
    </row>
    <row r="411" spans="1:16" x14ac:dyDescent="0.75">
      <c r="A411" t="s">
        <v>11</v>
      </c>
      <c r="B411" t="s">
        <v>46</v>
      </c>
      <c r="C411" t="s">
        <v>5389</v>
      </c>
      <c r="D411">
        <v>202606</v>
      </c>
      <c r="E411" t="s">
        <v>7673</v>
      </c>
      <c r="F411" t="s">
        <v>5434</v>
      </c>
      <c r="G411">
        <v>20</v>
      </c>
      <c r="H411">
        <v>0</v>
      </c>
      <c r="I411">
        <v>0</v>
      </c>
      <c r="J411">
        <v>0</v>
      </c>
      <c r="K411">
        <v>20</v>
      </c>
      <c r="L411" t="str">
        <f>VLOOKUP(Table1__5[[#This Row],[ShortCode]],$U$3:$W$100,3,0)</f>
        <v>Heineken Original</v>
      </c>
      <c r="M411" t="str">
        <f>VLOOKUP(Table1__5[[#This Row],[ShortCode]],$U$3:$V$100,2,0)</f>
        <v>Group BB</v>
      </c>
      <c r="N411" t="str">
        <f>RIGHT(Table1__5[[#This Row],[Calendar_month]],2)</f>
        <v>06</v>
      </c>
      <c r="O411" t="str">
        <f>LEFT(Table1__5[[#This Row],[Calendar_month]],4)</f>
        <v>2026</v>
      </c>
      <c r="P411" t="str">
        <f>_xlfn.TEXTBEFORE(Table1__5[[#This Row],[Distributor_Name]],"-")</f>
        <v>HMcc</v>
      </c>
    </row>
    <row r="412" spans="1:16" x14ac:dyDescent="0.75">
      <c r="A412" t="s">
        <v>11</v>
      </c>
      <c r="B412" t="s">
        <v>46</v>
      </c>
      <c r="C412" t="s">
        <v>5389</v>
      </c>
      <c r="D412">
        <v>202606</v>
      </c>
      <c r="E412" t="s">
        <v>7673</v>
      </c>
      <c r="F412" t="s">
        <v>7675</v>
      </c>
      <c r="G412">
        <v>0</v>
      </c>
      <c r="H412">
        <v>0</v>
      </c>
      <c r="I412">
        <v>0</v>
      </c>
      <c r="J412">
        <v>0</v>
      </c>
      <c r="K412">
        <v>0</v>
      </c>
      <c r="L412" t="str">
        <f>VLOOKUP(Table1__5[[#This Row],[ShortCode]],$U$3:$W$100,3,0)</f>
        <v>Larue</v>
      </c>
      <c r="M412" t="str">
        <f>VLOOKUP(Table1__5[[#This Row],[ShortCode]],$U$3:$V$100,2,0)</f>
        <v>Group BB</v>
      </c>
      <c r="N412" t="str">
        <f>RIGHT(Table1__5[[#This Row],[Calendar_month]],2)</f>
        <v>06</v>
      </c>
      <c r="O412" t="str">
        <f>LEFT(Table1__5[[#This Row],[Calendar_month]],4)</f>
        <v>2026</v>
      </c>
      <c r="P412" t="str">
        <f>_xlfn.TEXTBEFORE(Table1__5[[#This Row],[Distributor_Name]],"-")</f>
        <v>HMcc</v>
      </c>
    </row>
    <row r="413" spans="1:16" x14ac:dyDescent="0.75">
      <c r="A413" t="s">
        <v>11</v>
      </c>
      <c r="B413" t="s">
        <v>46</v>
      </c>
      <c r="C413" t="s">
        <v>5389</v>
      </c>
      <c r="D413">
        <v>202606</v>
      </c>
      <c r="E413" t="s">
        <v>7673</v>
      </c>
      <c r="F413" t="s">
        <v>5430</v>
      </c>
      <c r="G413">
        <v>13</v>
      </c>
      <c r="H413">
        <v>0</v>
      </c>
      <c r="I413">
        <v>0</v>
      </c>
      <c r="J413">
        <v>0</v>
      </c>
      <c r="K413">
        <v>13</v>
      </c>
      <c r="L413" t="str">
        <f>VLOOKUP(Table1__5[[#This Row],[ShortCode]],$U$3:$W$100,3,0)</f>
        <v>Other</v>
      </c>
      <c r="M413" t="str">
        <f>VLOOKUP(Table1__5[[#This Row],[ShortCode]],$U$3:$V$100,2,0)</f>
        <v>Group BB</v>
      </c>
      <c r="N413" t="str">
        <f>RIGHT(Table1__5[[#This Row],[Calendar_month]],2)</f>
        <v>06</v>
      </c>
      <c r="O413" t="str">
        <f>LEFT(Table1__5[[#This Row],[Calendar_month]],4)</f>
        <v>2026</v>
      </c>
      <c r="P413" t="str">
        <f>_xlfn.TEXTBEFORE(Table1__5[[#This Row],[Distributor_Name]],"-")</f>
        <v>HMcc</v>
      </c>
    </row>
    <row r="414" spans="1:16" x14ac:dyDescent="0.75">
      <c r="A414" t="s">
        <v>11</v>
      </c>
      <c r="B414" t="s">
        <v>46</v>
      </c>
      <c r="C414" t="s">
        <v>5389</v>
      </c>
      <c r="D414">
        <v>202606</v>
      </c>
      <c r="E414" t="s">
        <v>7673</v>
      </c>
      <c r="F414" t="s">
        <v>5405</v>
      </c>
      <c r="G414">
        <v>15083</v>
      </c>
      <c r="H414">
        <v>13169</v>
      </c>
      <c r="I414">
        <v>12696</v>
      </c>
      <c r="J414">
        <v>0.84174235894715899</v>
      </c>
      <c r="K414">
        <v>2387</v>
      </c>
      <c r="L414" t="str">
        <f>VLOOKUP(Table1__5[[#This Row],[ShortCode]],$U$3:$W$100,3,0)</f>
        <v>Tiger Regular</v>
      </c>
      <c r="M414" t="str">
        <f>VLOOKUP(Table1__5[[#This Row],[ShortCode]],$U$3:$V$100,2,0)</f>
        <v>Group BB</v>
      </c>
      <c r="N414" t="str">
        <f>RIGHT(Table1__5[[#This Row],[Calendar_month]],2)</f>
        <v>06</v>
      </c>
      <c r="O414" t="str">
        <f>LEFT(Table1__5[[#This Row],[Calendar_month]],4)</f>
        <v>2026</v>
      </c>
      <c r="P414" t="str">
        <f>_xlfn.TEXTBEFORE(Table1__5[[#This Row],[Distributor_Name]],"-")</f>
        <v>HMcc</v>
      </c>
    </row>
    <row r="415" spans="1:16" x14ac:dyDescent="0.75">
      <c r="A415" t="s">
        <v>11</v>
      </c>
      <c r="B415" t="s">
        <v>46</v>
      </c>
      <c r="C415" t="s">
        <v>5389</v>
      </c>
      <c r="D415">
        <v>202606</v>
      </c>
      <c r="E415" t="s">
        <v>7673</v>
      </c>
      <c r="F415" t="s">
        <v>5396</v>
      </c>
      <c r="G415">
        <v>15809</v>
      </c>
      <c r="H415">
        <v>15314</v>
      </c>
      <c r="I415">
        <v>15377</v>
      </c>
      <c r="J415">
        <v>0.97267379340881799</v>
      </c>
      <c r="K415">
        <v>432</v>
      </c>
      <c r="L415" t="str">
        <f>VLOOKUP(Table1__5[[#This Row],[ShortCode]],$U$3:$W$100,3,0)</f>
        <v>Tiger Regular</v>
      </c>
      <c r="M415" t="str">
        <f>VLOOKUP(Table1__5[[#This Row],[ShortCode]],$U$3:$V$100,2,0)</f>
        <v>Group BB</v>
      </c>
      <c r="N415" t="str">
        <f>RIGHT(Table1__5[[#This Row],[Calendar_month]],2)</f>
        <v>06</v>
      </c>
      <c r="O415" t="str">
        <f>LEFT(Table1__5[[#This Row],[Calendar_month]],4)</f>
        <v>2026</v>
      </c>
      <c r="P415" t="str">
        <f>_xlfn.TEXTBEFORE(Table1__5[[#This Row],[Distributor_Name]],"-")</f>
        <v>HMcc</v>
      </c>
    </row>
    <row r="416" spans="1:16" x14ac:dyDescent="0.75">
      <c r="A416" t="s">
        <v>11</v>
      </c>
      <c r="B416" t="s">
        <v>46</v>
      </c>
      <c r="C416" t="s">
        <v>5389</v>
      </c>
      <c r="D416">
        <v>202606</v>
      </c>
      <c r="E416" t="s">
        <v>7673</v>
      </c>
      <c r="F416" t="s">
        <v>5408</v>
      </c>
      <c r="G416">
        <v>93</v>
      </c>
      <c r="H416">
        <v>210</v>
      </c>
      <c r="I416">
        <v>156</v>
      </c>
      <c r="J416">
        <v>1.67741935483871</v>
      </c>
      <c r="K416">
        <v>-63</v>
      </c>
      <c r="L416" t="str">
        <f>VLOOKUP(Table1__5[[#This Row],[ShortCode]],$U$3:$W$100,3,0)</f>
        <v>Tiger Regular</v>
      </c>
      <c r="M416" t="str">
        <f>VLOOKUP(Table1__5[[#This Row],[ShortCode]],$U$3:$V$100,2,0)</f>
        <v>Group BB</v>
      </c>
      <c r="N416" t="str">
        <f>RIGHT(Table1__5[[#This Row],[Calendar_month]],2)</f>
        <v>06</v>
      </c>
      <c r="O416" t="str">
        <f>LEFT(Table1__5[[#This Row],[Calendar_month]],4)</f>
        <v>2026</v>
      </c>
      <c r="P416" t="str">
        <f>_xlfn.TEXTBEFORE(Table1__5[[#This Row],[Distributor_Name]],"-")</f>
        <v>HMcc</v>
      </c>
    </row>
    <row r="417" spans="1:16" x14ac:dyDescent="0.75">
      <c r="A417" t="s">
        <v>11</v>
      </c>
      <c r="B417" t="s">
        <v>46</v>
      </c>
      <c r="C417" t="s">
        <v>5389</v>
      </c>
      <c r="D417">
        <v>202607</v>
      </c>
      <c r="E417" t="s">
        <v>7662</v>
      </c>
      <c r="F417" t="s">
        <v>5393</v>
      </c>
      <c r="G417">
        <v>82077</v>
      </c>
      <c r="H417">
        <v>85917</v>
      </c>
      <c r="I417">
        <v>85908</v>
      </c>
      <c r="J417">
        <v>1.04667568259074</v>
      </c>
      <c r="K417">
        <v>-3831</v>
      </c>
      <c r="L417" t="str">
        <f>VLOOKUP(Table1__5[[#This Row],[ShortCode]],$U$3:$W$100,3,0)</f>
        <v>Heineken Silver</v>
      </c>
      <c r="M417" t="str">
        <f>VLOOKUP(Table1__5[[#This Row],[ShortCode]],$U$3:$V$100,2,0)</f>
        <v>Group AA</v>
      </c>
      <c r="N417" t="str">
        <f>RIGHT(Table1__5[[#This Row],[Calendar_month]],2)</f>
        <v>07</v>
      </c>
      <c r="O417" t="str">
        <f>LEFT(Table1__5[[#This Row],[Calendar_month]],4)</f>
        <v>2026</v>
      </c>
      <c r="P417" t="str">
        <f>_xlfn.TEXTBEFORE(Table1__5[[#This Row],[Distributor_Name]],"-")</f>
        <v>HMcc</v>
      </c>
    </row>
    <row r="418" spans="1:16" x14ac:dyDescent="0.75">
      <c r="A418" t="s">
        <v>11</v>
      </c>
      <c r="B418" t="s">
        <v>46</v>
      </c>
      <c r="C418" t="s">
        <v>5389</v>
      </c>
      <c r="D418">
        <v>202607</v>
      </c>
      <c r="E418" t="s">
        <v>7662</v>
      </c>
      <c r="F418" t="s">
        <v>5418</v>
      </c>
      <c r="G418">
        <v>2</v>
      </c>
      <c r="H418">
        <v>0</v>
      </c>
      <c r="I418">
        <v>0</v>
      </c>
      <c r="J418">
        <v>0</v>
      </c>
      <c r="K418">
        <v>2</v>
      </c>
      <c r="L418" t="str">
        <f>VLOOKUP(Table1__5[[#This Row],[ShortCode]],$U$3:$W$100,3,0)</f>
        <v>Heineken Silver</v>
      </c>
      <c r="M418" t="str">
        <f>VLOOKUP(Table1__5[[#This Row],[ShortCode]],$U$3:$V$100,2,0)</f>
        <v>Group AA</v>
      </c>
      <c r="N418" t="str">
        <f>RIGHT(Table1__5[[#This Row],[Calendar_month]],2)</f>
        <v>07</v>
      </c>
      <c r="O418" t="str">
        <f>LEFT(Table1__5[[#This Row],[Calendar_month]],4)</f>
        <v>2026</v>
      </c>
      <c r="P418" t="str">
        <f>_xlfn.TEXTBEFORE(Table1__5[[#This Row],[Distributor_Name]],"-")</f>
        <v>HMcc</v>
      </c>
    </row>
    <row r="419" spans="1:16" x14ac:dyDescent="0.75">
      <c r="A419" t="s">
        <v>11</v>
      </c>
      <c r="B419" t="s">
        <v>46</v>
      </c>
      <c r="C419" t="s">
        <v>5389</v>
      </c>
      <c r="D419">
        <v>202607</v>
      </c>
      <c r="E419" t="s">
        <v>7662</v>
      </c>
      <c r="F419" t="s">
        <v>5401</v>
      </c>
      <c r="G419">
        <v>7324</v>
      </c>
      <c r="H419">
        <v>5213</v>
      </c>
      <c r="I419">
        <v>5358</v>
      </c>
      <c r="J419">
        <v>0.73156744948115804</v>
      </c>
      <c r="K419">
        <v>1966</v>
      </c>
      <c r="L419" t="str">
        <f>VLOOKUP(Table1__5[[#This Row],[ShortCode]],$U$3:$W$100,3,0)</f>
        <v>Heineken Silver</v>
      </c>
      <c r="M419" t="str">
        <f>VLOOKUP(Table1__5[[#This Row],[ShortCode]],$U$3:$V$100,2,0)</f>
        <v>Group AA</v>
      </c>
      <c r="N419" t="str">
        <f>RIGHT(Table1__5[[#This Row],[Calendar_month]],2)</f>
        <v>07</v>
      </c>
      <c r="O419" t="str">
        <f>LEFT(Table1__5[[#This Row],[Calendar_month]],4)</f>
        <v>2026</v>
      </c>
      <c r="P419" t="str">
        <f>_xlfn.TEXTBEFORE(Table1__5[[#This Row],[Distributor_Name]],"-")</f>
        <v>HMcc</v>
      </c>
    </row>
    <row r="420" spans="1:16" x14ac:dyDescent="0.75">
      <c r="A420" t="s">
        <v>11</v>
      </c>
      <c r="B420" t="s">
        <v>46</v>
      </c>
      <c r="C420" t="s">
        <v>5389</v>
      </c>
      <c r="D420">
        <v>202607</v>
      </c>
      <c r="E420" t="s">
        <v>7662</v>
      </c>
      <c r="F420" t="s">
        <v>5410</v>
      </c>
      <c r="G420">
        <v>3553</v>
      </c>
      <c r="H420">
        <v>2990</v>
      </c>
      <c r="I420">
        <v>3441</v>
      </c>
      <c r="J420">
        <v>0.96847734309034605</v>
      </c>
      <c r="K420">
        <v>112</v>
      </c>
      <c r="L420" t="str">
        <f>VLOOKUP(Table1__5[[#This Row],[ShortCode]],$U$3:$W$100,3,0)</f>
        <v>Tiger Smooth</v>
      </c>
      <c r="M420" t="str">
        <f>VLOOKUP(Table1__5[[#This Row],[ShortCode]],$U$3:$V$100,2,0)</f>
        <v>Group AA</v>
      </c>
      <c r="N420" t="str">
        <f>RIGHT(Table1__5[[#This Row],[Calendar_month]],2)</f>
        <v>07</v>
      </c>
      <c r="O420" t="str">
        <f>LEFT(Table1__5[[#This Row],[Calendar_month]],4)</f>
        <v>2026</v>
      </c>
      <c r="P420" t="str">
        <f>_xlfn.TEXTBEFORE(Table1__5[[#This Row],[Distributor_Name]],"-")</f>
        <v>HMcc</v>
      </c>
    </row>
    <row r="421" spans="1:16" x14ac:dyDescent="0.75">
      <c r="A421" t="s">
        <v>11</v>
      </c>
      <c r="B421" t="s">
        <v>46</v>
      </c>
      <c r="C421" t="s">
        <v>5389</v>
      </c>
      <c r="D421">
        <v>202607</v>
      </c>
      <c r="E421" t="s">
        <v>7662</v>
      </c>
      <c r="F421" t="s">
        <v>5417</v>
      </c>
      <c r="G421">
        <v>102</v>
      </c>
      <c r="H421">
        <v>140</v>
      </c>
      <c r="I421">
        <v>109</v>
      </c>
      <c r="J421">
        <v>1.0686274509803899</v>
      </c>
      <c r="K421">
        <v>-6.9999999999999902</v>
      </c>
      <c r="L421" t="str">
        <f>VLOOKUP(Table1__5[[#This Row],[ShortCode]],$U$3:$W$100,3,0)</f>
        <v>Tiger Crystal</v>
      </c>
      <c r="M421" t="str">
        <f>VLOOKUP(Table1__5[[#This Row],[ShortCode]],$U$3:$V$100,2,0)</f>
        <v>Group AA</v>
      </c>
      <c r="N421" t="str">
        <f>RIGHT(Table1__5[[#This Row],[Calendar_month]],2)</f>
        <v>07</v>
      </c>
      <c r="O421" t="str">
        <f>LEFT(Table1__5[[#This Row],[Calendar_month]],4)</f>
        <v>2026</v>
      </c>
      <c r="P421" t="str">
        <f>_xlfn.TEXTBEFORE(Table1__5[[#This Row],[Distributor_Name]],"-")</f>
        <v>HMcc</v>
      </c>
    </row>
    <row r="422" spans="1:16" x14ac:dyDescent="0.75">
      <c r="A422" t="s">
        <v>11</v>
      </c>
      <c r="B422" t="s">
        <v>46</v>
      </c>
      <c r="C422" t="s">
        <v>5389</v>
      </c>
      <c r="D422">
        <v>202607</v>
      </c>
      <c r="E422" t="s">
        <v>7662</v>
      </c>
      <c r="F422" t="s">
        <v>5403</v>
      </c>
      <c r="G422">
        <v>22679</v>
      </c>
      <c r="H422">
        <v>21775</v>
      </c>
      <c r="I422">
        <v>21773</v>
      </c>
      <c r="J422">
        <v>0.96005114863971097</v>
      </c>
      <c r="K422">
        <v>906</v>
      </c>
      <c r="L422" t="str">
        <f>VLOOKUP(Table1__5[[#This Row],[ShortCode]],$U$3:$W$100,3,0)</f>
        <v>Tiger Crystal</v>
      </c>
      <c r="M422" t="str">
        <f>VLOOKUP(Table1__5[[#This Row],[ShortCode]],$U$3:$V$100,2,0)</f>
        <v>Group AA</v>
      </c>
      <c r="N422" t="str">
        <f>RIGHT(Table1__5[[#This Row],[Calendar_month]],2)</f>
        <v>07</v>
      </c>
      <c r="O422" t="str">
        <f>LEFT(Table1__5[[#This Row],[Calendar_month]],4)</f>
        <v>2026</v>
      </c>
      <c r="P422" t="str">
        <f>_xlfn.TEXTBEFORE(Table1__5[[#This Row],[Distributor_Name]],"-")</f>
        <v>HMcc</v>
      </c>
    </row>
    <row r="423" spans="1:16" x14ac:dyDescent="0.75">
      <c r="A423" t="s">
        <v>11</v>
      </c>
      <c r="B423" t="s">
        <v>46</v>
      </c>
      <c r="C423" t="s">
        <v>5389</v>
      </c>
      <c r="D423">
        <v>202607</v>
      </c>
      <c r="E423" t="s">
        <v>7662</v>
      </c>
      <c r="F423" t="s">
        <v>5404</v>
      </c>
      <c r="G423">
        <v>3063</v>
      </c>
      <c r="H423">
        <v>2860</v>
      </c>
      <c r="I423">
        <v>3006</v>
      </c>
      <c r="J423">
        <v>0.98139079333986301</v>
      </c>
      <c r="K423">
        <v>57</v>
      </c>
      <c r="L423" t="str">
        <f>VLOOKUP(Table1__5[[#This Row],[ShortCode]],$U$3:$W$100,3,0)</f>
        <v>Tiger Crystal</v>
      </c>
      <c r="M423" t="str">
        <f>VLOOKUP(Table1__5[[#This Row],[ShortCode]],$U$3:$V$100,2,0)</f>
        <v>Group AA</v>
      </c>
      <c r="N423" t="str">
        <f>RIGHT(Table1__5[[#This Row],[Calendar_month]],2)</f>
        <v>07</v>
      </c>
      <c r="O423" t="str">
        <f>LEFT(Table1__5[[#This Row],[Calendar_month]],4)</f>
        <v>2026</v>
      </c>
      <c r="P423" t="str">
        <f>_xlfn.TEXTBEFORE(Table1__5[[#This Row],[Distributor_Name]],"-")</f>
        <v>HMcc</v>
      </c>
    </row>
    <row r="424" spans="1:16" x14ac:dyDescent="0.75">
      <c r="A424" t="s">
        <v>11</v>
      </c>
      <c r="B424" t="s">
        <v>46</v>
      </c>
      <c r="C424" t="s">
        <v>5389</v>
      </c>
      <c r="D424">
        <v>202607</v>
      </c>
      <c r="E424" t="s">
        <v>7673</v>
      </c>
      <c r="F424" t="s">
        <v>5400</v>
      </c>
      <c r="G424">
        <v>7579</v>
      </c>
      <c r="H424">
        <v>8020</v>
      </c>
      <c r="I424">
        <v>8839</v>
      </c>
      <c r="J424">
        <v>1.16624884549413</v>
      </c>
      <c r="K424">
        <v>-1260</v>
      </c>
      <c r="L424" t="str">
        <f>VLOOKUP(Table1__5[[#This Row],[ShortCode]],$U$3:$W$100,3,0)</f>
        <v>Bia Việt</v>
      </c>
      <c r="M424" t="str">
        <f>VLOOKUP(Table1__5[[#This Row],[ShortCode]],$U$3:$V$100,2,0)</f>
        <v>Group BB</v>
      </c>
      <c r="N424" t="str">
        <f>RIGHT(Table1__5[[#This Row],[Calendar_month]],2)</f>
        <v>07</v>
      </c>
      <c r="O424" t="str">
        <f>LEFT(Table1__5[[#This Row],[Calendar_month]],4)</f>
        <v>2026</v>
      </c>
      <c r="P424" t="str">
        <f>_xlfn.TEXTBEFORE(Table1__5[[#This Row],[Distributor_Name]],"-")</f>
        <v>HMcc</v>
      </c>
    </row>
    <row r="425" spans="1:16" x14ac:dyDescent="0.75">
      <c r="A425" t="s">
        <v>11</v>
      </c>
      <c r="B425" t="s">
        <v>46</v>
      </c>
      <c r="C425" t="s">
        <v>5389</v>
      </c>
      <c r="D425">
        <v>202607</v>
      </c>
      <c r="E425" t="s">
        <v>7673</v>
      </c>
      <c r="F425" t="s">
        <v>5411</v>
      </c>
      <c r="G425">
        <v>2706</v>
      </c>
      <c r="H425">
        <v>2980</v>
      </c>
      <c r="I425">
        <v>3307</v>
      </c>
      <c r="J425">
        <v>1.22209903917221</v>
      </c>
      <c r="K425">
        <v>-601</v>
      </c>
      <c r="L425" t="str">
        <f>VLOOKUP(Table1__5[[#This Row],[ShortCode]],$U$3:$W$100,3,0)</f>
        <v>Bia Việt</v>
      </c>
      <c r="M425" t="str">
        <f>VLOOKUP(Table1__5[[#This Row],[ShortCode]],$U$3:$V$100,2,0)</f>
        <v>Group BB</v>
      </c>
      <c r="N425" t="str">
        <f>RIGHT(Table1__5[[#This Row],[Calendar_month]],2)</f>
        <v>07</v>
      </c>
      <c r="O425" t="str">
        <f>LEFT(Table1__5[[#This Row],[Calendar_month]],4)</f>
        <v>2026</v>
      </c>
      <c r="P425" t="str">
        <f>_xlfn.TEXTBEFORE(Table1__5[[#This Row],[Distributor_Name]],"-")</f>
        <v>HMcc</v>
      </c>
    </row>
    <row r="426" spans="1:16" x14ac:dyDescent="0.75">
      <c r="A426" t="s">
        <v>11</v>
      </c>
      <c r="B426" t="s">
        <v>46</v>
      </c>
      <c r="C426" t="s">
        <v>5389</v>
      </c>
      <c r="D426">
        <v>202607</v>
      </c>
      <c r="E426" t="s">
        <v>7673</v>
      </c>
      <c r="F426" t="s">
        <v>5426</v>
      </c>
      <c r="G426">
        <v>0</v>
      </c>
      <c r="H426">
        <v>0</v>
      </c>
      <c r="I426">
        <v>0</v>
      </c>
      <c r="J426">
        <v>0</v>
      </c>
      <c r="K426">
        <v>0</v>
      </c>
      <c r="L426" t="str">
        <f>VLOOKUP(Table1__5[[#This Row],[ShortCode]],$U$3:$W$100,3,0)</f>
        <v>Heineken Original</v>
      </c>
      <c r="M426" t="str">
        <f>VLOOKUP(Table1__5[[#This Row],[ShortCode]],$U$3:$V$100,2,0)</f>
        <v>Group BB</v>
      </c>
      <c r="N426" t="str">
        <f>RIGHT(Table1__5[[#This Row],[Calendar_month]],2)</f>
        <v>07</v>
      </c>
      <c r="O426" t="str">
        <f>LEFT(Table1__5[[#This Row],[Calendar_month]],4)</f>
        <v>2026</v>
      </c>
      <c r="P426" t="str">
        <f>_xlfn.TEXTBEFORE(Table1__5[[#This Row],[Distributor_Name]],"-")</f>
        <v>HMcc</v>
      </c>
    </row>
    <row r="427" spans="1:16" x14ac:dyDescent="0.75">
      <c r="A427" t="s">
        <v>11</v>
      </c>
      <c r="B427" t="s">
        <v>46</v>
      </c>
      <c r="C427" t="s">
        <v>5389</v>
      </c>
      <c r="D427">
        <v>202607</v>
      </c>
      <c r="E427" t="s">
        <v>7673</v>
      </c>
      <c r="F427" t="s">
        <v>5434</v>
      </c>
      <c r="G427">
        <v>4</v>
      </c>
      <c r="H427">
        <v>52</v>
      </c>
      <c r="I427">
        <v>25</v>
      </c>
      <c r="J427">
        <v>6.25</v>
      </c>
      <c r="K427">
        <v>-21</v>
      </c>
      <c r="L427" t="str">
        <f>VLOOKUP(Table1__5[[#This Row],[ShortCode]],$U$3:$W$100,3,0)</f>
        <v>Heineken Original</v>
      </c>
      <c r="M427" t="str">
        <f>VLOOKUP(Table1__5[[#This Row],[ShortCode]],$U$3:$V$100,2,0)</f>
        <v>Group BB</v>
      </c>
      <c r="N427" t="str">
        <f>RIGHT(Table1__5[[#This Row],[Calendar_month]],2)</f>
        <v>07</v>
      </c>
      <c r="O427" t="str">
        <f>LEFT(Table1__5[[#This Row],[Calendar_month]],4)</f>
        <v>2026</v>
      </c>
      <c r="P427" t="str">
        <f>_xlfn.TEXTBEFORE(Table1__5[[#This Row],[Distributor_Name]],"-")</f>
        <v>HMcc</v>
      </c>
    </row>
    <row r="428" spans="1:16" x14ac:dyDescent="0.75">
      <c r="A428" t="s">
        <v>11</v>
      </c>
      <c r="B428" t="s">
        <v>46</v>
      </c>
      <c r="C428" t="s">
        <v>5389</v>
      </c>
      <c r="D428">
        <v>202607</v>
      </c>
      <c r="E428" t="s">
        <v>7673</v>
      </c>
      <c r="F428" t="s">
        <v>7675</v>
      </c>
      <c r="G428">
        <v>0</v>
      </c>
      <c r="H428">
        <v>0</v>
      </c>
      <c r="I428">
        <v>0</v>
      </c>
      <c r="J428">
        <v>0</v>
      </c>
      <c r="K428">
        <v>0</v>
      </c>
      <c r="L428" t="str">
        <f>VLOOKUP(Table1__5[[#This Row],[ShortCode]],$U$3:$W$100,3,0)</f>
        <v>Larue</v>
      </c>
      <c r="M428" t="str">
        <f>VLOOKUP(Table1__5[[#This Row],[ShortCode]],$U$3:$V$100,2,0)</f>
        <v>Group BB</v>
      </c>
      <c r="N428" t="str">
        <f>RIGHT(Table1__5[[#This Row],[Calendar_month]],2)</f>
        <v>07</v>
      </c>
      <c r="O428" t="str">
        <f>LEFT(Table1__5[[#This Row],[Calendar_month]],4)</f>
        <v>2026</v>
      </c>
      <c r="P428" t="str">
        <f>_xlfn.TEXTBEFORE(Table1__5[[#This Row],[Distributor_Name]],"-")</f>
        <v>HMcc</v>
      </c>
    </row>
    <row r="429" spans="1:16" x14ac:dyDescent="0.75">
      <c r="A429" t="s">
        <v>11</v>
      </c>
      <c r="B429" t="s">
        <v>46</v>
      </c>
      <c r="C429" t="s">
        <v>5389</v>
      </c>
      <c r="D429">
        <v>202607</v>
      </c>
      <c r="E429" t="s">
        <v>7673</v>
      </c>
      <c r="F429" t="s">
        <v>5430</v>
      </c>
      <c r="G429">
        <v>16</v>
      </c>
      <c r="H429">
        <v>0</v>
      </c>
      <c r="I429">
        <v>0</v>
      </c>
      <c r="J429">
        <v>0</v>
      </c>
      <c r="K429">
        <v>16</v>
      </c>
      <c r="L429" t="str">
        <f>VLOOKUP(Table1__5[[#This Row],[ShortCode]],$U$3:$W$100,3,0)</f>
        <v>Other</v>
      </c>
      <c r="M429" t="str">
        <f>VLOOKUP(Table1__5[[#This Row],[ShortCode]],$U$3:$V$100,2,0)</f>
        <v>Group BB</v>
      </c>
      <c r="N429" t="str">
        <f>RIGHT(Table1__5[[#This Row],[Calendar_month]],2)</f>
        <v>07</v>
      </c>
      <c r="O429" t="str">
        <f>LEFT(Table1__5[[#This Row],[Calendar_month]],4)</f>
        <v>2026</v>
      </c>
      <c r="P429" t="str">
        <f>_xlfn.TEXTBEFORE(Table1__5[[#This Row],[Distributor_Name]],"-")</f>
        <v>HMcc</v>
      </c>
    </row>
    <row r="430" spans="1:16" x14ac:dyDescent="0.75">
      <c r="A430" t="s">
        <v>11</v>
      </c>
      <c r="B430" t="s">
        <v>46</v>
      </c>
      <c r="C430" t="s">
        <v>5389</v>
      </c>
      <c r="D430">
        <v>202607</v>
      </c>
      <c r="E430" t="s">
        <v>7673</v>
      </c>
      <c r="F430" t="s">
        <v>5405</v>
      </c>
      <c r="G430">
        <v>11523</v>
      </c>
      <c r="H430">
        <v>10829</v>
      </c>
      <c r="I430">
        <v>10958</v>
      </c>
      <c r="J430">
        <v>0.95096762995747597</v>
      </c>
      <c r="K430">
        <v>565</v>
      </c>
      <c r="L430" t="str">
        <f>VLOOKUP(Table1__5[[#This Row],[ShortCode]],$U$3:$W$100,3,0)</f>
        <v>Tiger Regular</v>
      </c>
      <c r="M430" t="str">
        <f>VLOOKUP(Table1__5[[#This Row],[ShortCode]],$U$3:$V$100,2,0)</f>
        <v>Group BB</v>
      </c>
      <c r="N430" t="str">
        <f>RIGHT(Table1__5[[#This Row],[Calendar_month]],2)</f>
        <v>07</v>
      </c>
      <c r="O430" t="str">
        <f>LEFT(Table1__5[[#This Row],[Calendar_month]],4)</f>
        <v>2026</v>
      </c>
      <c r="P430" t="str">
        <f>_xlfn.TEXTBEFORE(Table1__5[[#This Row],[Distributor_Name]],"-")</f>
        <v>HMcc</v>
      </c>
    </row>
    <row r="431" spans="1:16" x14ac:dyDescent="0.75">
      <c r="A431" t="s">
        <v>11</v>
      </c>
      <c r="B431" t="s">
        <v>46</v>
      </c>
      <c r="C431" t="s">
        <v>5389</v>
      </c>
      <c r="D431">
        <v>202607</v>
      </c>
      <c r="E431" t="s">
        <v>7673</v>
      </c>
      <c r="F431" t="s">
        <v>5396</v>
      </c>
      <c r="G431">
        <v>16040</v>
      </c>
      <c r="H431">
        <v>15964</v>
      </c>
      <c r="I431">
        <v>15983</v>
      </c>
      <c r="J431">
        <v>0.99644638403990005</v>
      </c>
      <c r="K431">
        <v>57</v>
      </c>
      <c r="L431" t="str">
        <f>VLOOKUP(Table1__5[[#This Row],[ShortCode]],$U$3:$W$100,3,0)</f>
        <v>Tiger Regular</v>
      </c>
      <c r="M431" t="str">
        <f>VLOOKUP(Table1__5[[#This Row],[ShortCode]],$U$3:$V$100,2,0)</f>
        <v>Group BB</v>
      </c>
      <c r="N431" t="str">
        <f>RIGHT(Table1__5[[#This Row],[Calendar_month]],2)</f>
        <v>07</v>
      </c>
      <c r="O431" t="str">
        <f>LEFT(Table1__5[[#This Row],[Calendar_month]],4)</f>
        <v>2026</v>
      </c>
      <c r="P431" t="str">
        <f>_xlfn.TEXTBEFORE(Table1__5[[#This Row],[Distributor_Name]],"-")</f>
        <v>HMcc</v>
      </c>
    </row>
    <row r="432" spans="1:16" x14ac:dyDescent="0.75">
      <c r="A432" t="s">
        <v>11</v>
      </c>
      <c r="B432" t="s">
        <v>46</v>
      </c>
      <c r="C432" t="s">
        <v>5389</v>
      </c>
      <c r="D432">
        <v>202607</v>
      </c>
      <c r="E432" t="s">
        <v>7673</v>
      </c>
      <c r="F432" t="s">
        <v>5408</v>
      </c>
      <c r="G432">
        <v>105</v>
      </c>
      <c r="H432">
        <v>140</v>
      </c>
      <c r="I432">
        <v>145</v>
      </c>
      <c r="J432">
        <v>1.38095238095238</v>
      </c>
      <c r="K432">
        <v>-40</v>
      </c>
      <c r="L432" t="str">
        <f>VLOOKUP(Table1__5[[#This Row],[ShortCode]],$U$3:$W$100,3,0)</f>
        <v>Tiger Regular</v>
      </c>
      <c r="M432" t="str">
        <f>VLOOKUP(Table1__5[[#This Row],[ShortCode]],$U$3:$V$100,2,0)</f>
        <v>Group BB</v>
      </c>
      <c r="N432" t="str">
        <f>RIGHT(Table1__5[[#This Row],[Calendar_month]],2)</f>
        <v>07</v>
      </c>
      <c r="O432" t="str">
        <f>LEFT(Table1__5[[#This Row],[Calendar_month]],4)</f>
        <v>2026</v>
      </c>
      <c r="P432" t="str">
        <f>_xlfn.TEXTBEFORE(Table1__5[[#This Row],[Distributor_Name]],"-")</f>
        <v>HMcc</v>
      </c>
    </row>
    <row r="433" spans="1:16" x14ac:dyDescent="0.75">
      <c r="A433" t="s">
        <v>11</v>
      </c>
      <c r="B433" t="s">
        <v>46</v>
      </c>
      <c r="C433" t="s">
        <v>5389</v>
      </c>
      <c r="D433">
        <v>202608</v>
      </c>
      <c r="E433" t="s">
        <v>7662</v>
      </c>
      <c r="F433" t="s">
        <v>5393</v>
      </c>
      <c r="G433">
        <v>85033</v>
      </c>
      <c r="H433">
        <v>23660</v>
      </c>
      <c r="I433">
        <v>22304</v>
      </c>
      <c r="J433">
        <v>0.26229816659414601</v>
      </c>
      <c r="K433">
        <v>62729</v>
      </c>
      <c r="L433" t="str">
        <f>VLOOKUP(Table1__5[[#This Row],[ShortCode]],$U$3:$W$100,3,0)</f>
        <v>Heineken Silver</v>
      </c>
      <c r="M433" t="str">
        <f>VLOOKUP(Table1__5[[#This Row],[ShortCode]],$U$3:$V$100,2,0)</f>
        <v>Group AA</v>
      </c>
      <c r="N433" t="str">
        <f>RIGHT(Table1__5[[#This Row],[Calendar_month]],2)</f>
        <v>08</v>
      </c>
      <c r="O433" t="str">
        <f>LEFT(Table1__5[[#This Row],[Calendar_month]],4)</f>
        <v>2026</v>
      </c>
      <c r="P433" t="str">
        <f>_xlfn.TEXTBEFORE(Table1__5[[#This Row],[Distributor_Name]],"-")</f>
        <v>HMcc</v>
      </c>
    </row>
    <row r="434" spans="1:16" x14ac:dyDescent="0.75">
      <c r="A434" t="s">
        <v>11</v>
      </c>
      <c r="B434" t="s">
        <v>46</v>
      </c>
      <c r="C434" t="s">
        <v>5389</v>
      </c>
      <c r="D434">
        <v>202608</v>
      </c>
      <c r="E434" t="s">
        <v>7662</v>
      </c>
      <c r="F434" t="s">
        <v>5418</v>
      </c>
      <c r="G434">
        <v>2</v>
      </c>
      <c r="H434">
        <v>0</v>
      </c>
      <c r="I434">
        <v>0</v>
      </c>
      <c r="J434">
        <v>0</v>
      </c>
      <c r="K434">
        <v>2</v>
      </c>
      <c r="L434" t="str">
        <f>VLOOKUP(Table1__5[[#This Row],[ShortCode]],$U$3:$W$100,3,0)</f>
        <v>Heineken Silver</v>
      </c>
      <c r="M434" t="str">
        <f>VLOOKUP(Table1__5[[#This Row],[ShortCode]],$U$3:$V$100,2,0)</f>
        <v>Group AA</v>
      </c>
      <c r="N434" t="str">
        <f>RIGHT(Table1__5[[#This Row],[Calendar_month]],2)</f>
        <v>08</v>
      </c>
      <c r="O434" t="str">
        <f>LEFT(Table1__5[[#This Row],[Calendar_month]],4)</f>
        <v>2026</v>
      </c>
      <c r="P434" t="str">
        <f>_xlfn.TEXTBEFORE(Table1__5[[#This Row],[Distributor_Name]],"-")</f>
        <v>HMcc</v>
      </c>
    </row>
    <row r="435" spans="1:16" x14ac:dyDescent="0.75">
      <c r="A435" t="s">
        <v>11</v>
      </c>
      <c r="B435" t="s">
        <v>46</v>
      </c>
      <c r="C435" t="s">
        <v>5389</v>
      </c>
      <c r="D435">
        <v>202608</v>
      </c>
      <c r="E435" t="s">
        <v>7662</v>
      </c>
      <c r="F435" t="s">
        <v>5401</v>
      </c>
      <c r="G435">
        <v>4741</v>
      </c>
      <c r="H435">
        <v>1300</v>
      </c>
      <c r="I435">
        <v>968</v>
      </c>
      <c r="J435">
        <v>0.204176334106729</v>
      </c>
      <c r="K435">
        <v>3773</v>
      </c>
      <c r="L435" t="str">
        <f>VLOOKUP(Table1__5[[#This Row],[ShortCode]],$U$3:$W$100,3,0)</f>
        <v>Heineken Silver</v>
      </c>
      <c r="M435" t="str">
        <f>VLOOKUP(Table1__5[[#This Row],[ShortCode]],$U$3:$V$100,2,0)</f>
        <v>Group AA</v>
      </c>
      <c r="N435" t="str">
        <f>RIGHT(Table1__5[[#This Row],[Calendar_month]],2)</f>
        <v>08</v>
      </c>
      <c r="O435" t="str">
        <f>LEFT(Table1__5[[#This Row],[Calendar_month]],4)</f>
        <v>2026</v>
      </c>
      <c r="P435" t="str">
        <f>_xlfn.TEXTBEFORE(Table1__5[[#This Row],[Distributor_Name]],"-")</f>
        <v>HMcc</v>
      </c>
    </row>
    <row r="436" spans="1:16" x14ac:dyDescent="0.75">
      <c r="A436" t="s">
        <v>11</v>
      </c>
      <c r="B436" t="s">
        <v>46</v>
      </c>
      <c r="C436" t="s">
        <v>5389</v>
      </c>
      <c r="D436">
        <v>202608</v>
      </c>
      <c r="E436" t="s">
        <v>7662</v>
      </c>
      <c r="F436" t="s">
        <v>5410</v>
      </c>
      <c r="G436">
        <v>3034</v>
      </c>
      <c r="H436">
        <v>130</v>
      </c>
      <c r="I436">
        <v>236</v>
      </c>
      <c r="J436">
        <v>7.7785102175346094E-2</v>
      </c>
      <c r="K436">
        <v>2798</v>
      </c>
      <c r="L436" t="str">
        <f>VLOOKUP(Table1__5[[#This Row],[ShortCode]],$U$3:$W$100,3,0)</f>
        <v>Tiger Smooth</v>
      </c>
      <c r="M436" t="str">
        <f>VLOOKUP(Table1__5[[#This Row],[ShortCode]],$U$3:$V$100,2,0)</f>
        <v>Group AA</v>
      </c>
      <c r="N436" t="str">
        <f>RIGHT(Table1__5[[#This Row],[Calendar_month]],2)</f>
        <v>08</v>
      </c>
      <c r="O436" t="str">
        <f>LEFT(Table1__5[[#This Row],[Calendar_month]],4)</f>
        <v>2026</v>
      </c>
      <c r="P436" t="str">
        <f>_xlfn.TEXTBEFORE(Table1__5[[#This Row],[Distributor_Name]],"-")</f>
        <v>HMcc</v>
      </c>
    </row>
    <row r="437" spans="1:16" x14ac:dyDescent="0.75">
      <c r="A437" t="s">
        <v>11</v>
      </c>
      <c r="B437" t="s">
        <v>46</v>
      </c>
      <c r="C437" t="s">
        <v>5389</v>
      </c>
      <c r="D437">
        <v>202608</v>
      </c>
      <c r="E437" t="s">
        <v>7662</v>
      </c>
      <c r="F437" t="s">
        <v>5417</v>
      </c>
      <c r="G437">
        <v>122</v>
      </c>
      <c r="H437">
        <v>0</v>
      </c>
      <c r="I437">
        <v>0</v>
      </c>
      <c r="J437">
        <v>0</v>
      </c>
      <c r="K437">
        <v>122</v>
      </c>
      <c r="L437" t="str">
        <f>VLOOKUP(Table1__5[[#This Row],[ShortCode]],$U$3:$W$100,3,0)</f>
        <v>Tiger Crystal</v>
      </c>
      <c r="M437" t="str">
        <f>VLOOKUP(Table1__5[[#This Row],[ShortCode]],$U$3:$V$100,2,0)</f>
        <v>Group AA</v>
      </c>
      <c r="N437" t="str">
        <f>RIGHT(Table1__5[[#This Row],[Calendar_month]],2)</f>
        <v>08</v>
      </c>
      <c r="O437" t="str">
        <f>LEFT(Table1__5[[#This Row],[Calendar_month]],4)</f>
        <v>2026</v>
      </c>
      <c r="P437" t="str">
        <f>_xlfn.TEXTBEFORE(Table1__5[[#This Row],[Distributor_Name]],"-")</f>
        <v>HMcc</v>
      </c>
    </row>
    <row r="438" spans="1:16" x14ac:dyDescent="0.75">
      <c r="A438" t="s">
        <v>11</v>
      </c>
      <c r="B438" t="s">
        <v>46</v>
      </c>
      <c r="C438" t="s">
        <v>5389</v>
      </c>
      <c r="D438">
        <v>202608</v>
      </c>
      <c r="E438" t="s">
        <v>7662</v>
      </c>
      <c r="F438" t="s">
        <v>5403</v>
      </c>
      <c r="G438">
        <v>19150</v>
      </c>
      <c r="H438">
        <v>6071</v>
      </c>
      <c r="I438">
        <v>5653</v>
      </c>
      <c r="J438">
        <v>0.29519582245430798</v>
      </c>
      <c r="K438">
        <v>13497</v>
      </c>
      <c r="L438" t="str">
        <f>VLOOKUP(Table1__5[[#This Row],[ShortCode]],$U$3:$W$100,3,0)</f>
        <v>Tiger Crystal</v>
      </c>
      <c r="M438" t="str">
        <f>VLOOKUP(Table1__5[[#This Row],[ShortCode]],$U$3:$V$100,2,0)</f>
        <v>Group AA</v>
      </c>
      <c r="N438" t="str">
        <f>RIGHT(Table1__5[[#This Row],[Calendar_month]],2)</f>
        <v>08</v>
      </c>
      <c r="O438" t="str">
        <f>LEFT(Table1__5[[#This Row],[Calendar_month]],4)</f>
        <v>2026</v>
      </c>
      <c r="P438" t="str">
        <f>_xlfn.TEXTBEFORE(Table1__5[[#This Row],[Distributor_Name]],"-")</f>
        <v>HMcc</v>
      </c>
    </row>
    <row r="439" spans="1:16" x14ac:dyDescent="0.75">
      <c r="A439" t="s">
        <v>11</v>
      </c>
      <c r="B439" t="s">
        <v>46</v>
      </c>
      <c r="C439" t="s">
        <v>5389</v>
      </c>
      <c r="D439">
        <v>202608</v>
      </c>
      <c r="E439" t="s">
        <v>7662</v>
      </c>
      <c r="F439" t="s">
        <v>5404</v>
      </c>
      <c r="G439">
        <v>4196</v>
      </c>
      <c r="H439">
        <v>910</v>
      </c>
      <c r="I439">
        <v>912</v>
      </c>
      <c r="J439">
        <v>0.217349857006673</v>
      </c>
      <c r="K439">
        <v>3284</v>
      </c>
      <c r="L439" t="str">
        <f>VLOOKUP(Table1__5[[#This Row],[ShortCode]],$U$3:$W$100,3,0)</f>
        <v>Tiger Crystal</v>
      </c>
      <c r="M439" t="str">
        <f>VLOOKUP(Table1__5[[#This Row],[ShortCode]],$U$3:$V$100,2,0)</f>
        <v>Group AA</v>
      </c>
      <c r="N439" t="str">
        <f>RIGHT(Table1__5[[#This Row],[Calendar_month]],2)</f>
        <v>08</v>
      </c>
      <c r="O439" t="str">
        <f>LEFT(Table1__5[[#This Row],[Calendar_month]],4)</f>
        <v>2026</v>
      </c>
      <c r="P439" t="str">
        <f>_xlfn.TEXTBEFORE(Table1__5[[#This Row],[Distributor_Name]],"-")</f>
        <v>HMcc</v>
      </c>
    </row>
    <row r="440" spans="1:16" x14ac:dyDescent="0.75">
      <c r="A440" t="s">
        <v>11</v>
      </c>
      <c r="B440" t="s">
        <v>46</v>
      </c>
      <c r="C440" t="s">
        <v>5389</v>
      </c>
      <c r="D440">
        <v>202608</v>
      </c>
      <c r="E440" t="s">
        <v>7673</v>
      </c>
      <c r="F440" t="s">
        <v>5436</v>
      </c>
      <c r="G440">
        <v>0</v>
      </c>
      <c r="H440">
        <v>0</v>
      </c>
      <c r="I440">
        <v>0</v>
      </c>
      <c r="J440">
        <v>0</v>
      </c>
      <c r="K440">
        <v>0</v>
      </c>
      <c r="L440" t="str">
        <f>VLOOKUP(Table1__5[[#This Row],[ShortCode]],$U$3:$W$100,3,0)</f>
        <v>Bivina</v>
      </c>
      <c r="M440" t="str">
        <f>VLOOKUP(Table1__5[[#This Row],[ShortCode]],$U$3:$V$100,2,0)</f>
        <v>Group BB</v>
      </c>
      <c r="N440" t="str">
        <f>RIGHT(Table1__5[[#This Row],[Calendar_month]],2)</f>
        <v>08</v>
      </c>
      <c r="O440" t="str">
        <f>LEFT(Table1__5[[#This Row],[Calendar_month]],4)</f>
        <v>2026</v>
      </c>
      <c r="P440" t="str">
        <f>_xlfn.TEXTBEFORE(Table1__5[[#This Row],[Distributor_Name]],"-")</f>
        <v>HMcc</v>
      </c>
    </row>
    <row r="441" spans="1:16" x14ac:dyDescent="0.75">
      <c r="A441" t="s">
        <v>11</v>
      </c>
      <c r="B441" t="s">
        <v>46</v>
      </c>
      <c r="C441" t="s">
        <v>5389</v>
      </c>
      <c r="D441">
        <v>202608</v>
      </c>
      <c r="E441" t="s">
        <v>7673</v>
      </c>
      <c r="F441" t="s">
        <v>5400</v>
      </c>
      <c r="G441">
        <v>7780</v>
      </c>
      <c r="H441">
        <v>1950</v>
      </c>
      <c r="I441">
        <v>2001</v>
      </c>
      <c r="J441">
        <v>0.25719794344473002</v>
      </c>
      <c r="K441">
        <v>5779</v>
      </c>
      <c r="L441" t="str">
        <f>VLOOKUP(Table1__5[[#This Row],[ShortCode]],$U$3:$W$100,3,0)</f>
        <v>Bia Việt</v>
      </c>
      <c r="M441" t="str">
        <f>VLOOKUP(Table1__5[[#This Row],[ShortCode]],$U$3:$V$100,2,0)</f>
        <v>Group BB</v>
      </c>
      <c r="N441" t="str">
        <f>RIGHT(Table1__5[[#This Row],[Calendar_month]],2)</f>
        <v>08</v>
      </c>
      <c r="O441" t="str">
        <f>LEFT(Table1__5[[#This Row],[Calendar_month]],4)</f>
        <v>2026</v>
      </c>
      <c r="P441" t="str">
        <f>_xlfn.TEXTBEFORE(Table1__5[[#This Row],[Distributor_Name]],"-")</f>
        <v>HMcc</v>
      </c>
    </row>
    <row r="442" spans="1:16" x14ac:dyDescent="0.75">
      <c r="A442" t="s">
        <v>11</v>
      </c>
      <c r="B442" t="s">
        <v>46</v>
      </c>
      <c r="C442" t="s">
        <v>5389</v>
      </c>
      <c r="D442">
        <v>202608</v>
      </c>
      <c r="E442" t="s">
        <v>7673</v>
      </c>
      <c r="F442" t="s">
        <v>5411</v>
      </c>
      <c r="G442">
        <v>2733</v>
      </c>
      <c r="H442">
        <v>1190</v>
      </c>
      <c r="I442">
        <v>765</v>
      </c>
      <c r="J442">
        <v>0.27991218441273302</v>
      </c>
      <c r="K442">
        <v>1968</v>
      </c>
      <c r="L442" t="str">
        <f>VLOOKUP(Table1__5[[#This Row],[ShortCode]],$U$3:$W$100,3,0)</f>
        <v>Bia Việt</v>
      </c>
      <c r="M442" t="str">
        <f>VLOOKUP(Table1__5[[#This Row],[ShortCode]],$U$3:$V$100,2,0)</f>
        <v>Group BB</v>
      </c>
      <c r="N442" t="str">
        <f>RIGHT(Table1__5[[#This Row],[Calendar_month]],2)</f>
        <v>08</v>
      </c>
      <c r="O442" t="str">
        <f>LEFT(Table1__5[[#This Row],[Calendar_month]],4)</f>
        <v>2026</v>
      </c>
      <c r="P442" t="str">
        <f>_xlfn.TEXTBEFORE(Table1__5[[#This Row],[Distributor_Name]],"-")</f>
        <v>HMcc</v>
      </c>
    </row>
    <row r="443" spans="1:16" x14ac:dyDescent="0.75">
      <c r="A443" t="s">
        <v>11</v>
      </c>
      <c r="B443" t="s">
        <v>46</v>
      </c>
      <c r="C443" t="s">
        <v>5389</v>
      </c>
      <c r="D443">
        <v>202608</v>
      </c>
      <c r="E443" t="s">
        <v>7673</v>
      </c>
      <c r="F443" t="s">
        <v>5438</v>
      </c>
      <c r="G443">
        <v>0</v>
      </c>
      <c r="H443">
        <v>0</v>
      </c>
      <c r="I443">
        <v>0</v>
      </c>
      <c r="J443">
        <v>0</v>
      </c>
      <c r="K443">
        <v>0</v>
      </c>
      <c r="L443" t="str">
        <f>VLOOKUP(Table1__5[[#This Row],[ShortCode]],$U$3:$W$100,3,0)</f>
        <v>Other</v>
      </c>
      <c r="M443" t="str">
        <f>VLOOKUP(Table1__5[[#This Row],[ShortCode]],$U$3:$V$100,2,0)</f>
        <v>Group BB</v>
      </c>
      <c r="N443" t="str">
        <f>RIGHT(Table1__5[[#This Row],[Calendar_month]],2)</f>
        <v>08</v>
      </c>
      <c r="O443" t="str">
        <f>LEFT(Table1__5[[#This Row],[Calendar_month]],4)</f>
        <v>2026</v>
      </c>
      <c r="P443" t="str">
        <f>_xlfn.TEXTBEFORE(Table1__5[[#This Row],[Distributor_Name]],"-")</f>
        <v>HMcc</v>
      </c>
    </row>
    <row r="444" spans="1:16" x14ac:dyDescent="0.75">
      <c r="A444" t="s">
        <v>11</v>
      </c>
      <c r="B444" t="s">
        <v>46</v>
      </c>
      <c r="C444" t="s">
        <v>5389</v>
      </c>
      <c r="D444">
        <v>202608</v>
      </c>
      <c r="E444" t="s">
        <v>7673</v>
      </c>
      <c r="F444" t="s">
        <v>5426</v>
      </c>
      <c r="G444">
        <v>1</v>
      </c>
      <c r="H444">
        <v>0</v>
      </c>
      <c r="I444">
        <v>0</v>
      </c>
      <c r="J444">
        <v>0</v>
      </c>
      <c r="K444">
        <v>1</v>
      </c>
      <c r="L444" t="str">
        <f>VLOOKUP(Table1__5[[#This Row],[ShortCode]],$U$3:$W$100,3,0)</f>
        <v>Heineken Original</v>
      </c>
      <c r="M444" t="str">
        <f>VLOOKUP(Table1__5[[#This Row],[ShortCode]],$U$3:$V$100,2,0)</f>
        <v>Group BB</v>
      </c>
      <c r="N444" t="str">
        <f>RIGHT(Table1__5[[#This Row],[Calendar_month]],2)</f>
        <v>08</v>
      </c>
      <c r="O444" t="str">
        <f>LEFT(Table1__5[[#This Row],[Calendar_month]],4)</f>
        <v>2026</v>
      </c>
      <c r="P444" t="str">
        <f>_xlfn.TEXTBEFORE(Table1__5[[#This Row],[Distributor_Name]],"-")</f>
        <v>HMcc</v>
      </c>
    </row>
    <row r="445" spans="1:16" x14ac:dyDescent="0.75">
      <c r="A445" t="s">
        <v>11</v>
      </c>
      <c r="B445" t="s">
        <v>46</v>
      </c>
      <c r="C445" t="s">
        <v>5389</v>
      </c>
      <c r="D445">
        <v>202608</v>
      </c>
      <c r="E445" t="s">
        <v>7673</v>
      </c>
      <c r="F445" t="s">
        <v>5434</v>
      </c>
      <c r="G445">
        <v>3</v>
      </c>
      <c r="H445">
        <v>0</v>
      </c>
      <c r="I445">
        <v>0</v>
      </c>
      <c r="J445">
        <v>0</v>
      </c>
      <c r="K445">
        <v>3</v>
      </c>
      <c r="L445" t="str">
        <f>VLOOKUP(Table1__5[[#This Row],[ShortCode]],$U$3:$W$100,3,0)</f>
        <v>Heineken Original</v>
      </c>
      <c r="M445" t="str">
        <f>VLOOKUP(Table1__5[[#This Row],[ShortCode]],$U$3:$V$100,2,0)</f>
        <v>Group BB</v>
      </c>
      <c r="N445" t="str">
        <f>RIGHT(Table1__5[[#This Row],[Calendar_month]],2)</f>
        <v>08</v>
      </c>
      <c r="O445" t="str">
        <f>LEFT(Table1__5[[#This Row],[Calendar_month]],4)</f>
        <v>2026</v>
      </c>
      <c r="P445" t="str">
        <f>_xlfn.TEXTBEFORE(Table1__5[[#This Row],[Distributor_Name]],"-")</f>
        <v>HMcc</v>
      </c>
    </row>
    <row r="446" spans="1:16" x14ac:dyDescent="0.75">
      <c r="A446" t="s">
        <v>11</v>
      </c>
      <c r="B446" t="s">
        <v>46</v>
      </c>
      <c r="C446" t="s">
        <v>5389</v>
      </c>
      <c r="D446">
        <v>202608</v>
      </c>
      <c r="E446" t="s">
        <v>7673</v>
      </c>
      <c r="F446" t="s">
        <v>7675</v>
      </c>
      <c r="G446">
        <v>29</v>
      </c>
      <c r="H446">
        <v>0</v>
      </c>
      <c r="I446">
        <v>0</v>
      </c>
      <c r="J446">
        <v>0</v>
      </c>
      <c r="K446">
        <v>29</v>
      </c>
      <c r="L446" t="str">
        <f>VLOOKUP(Table1__5[[#This Row],[ShortCode]],$U$3:$W$100,3,0)</f>
        <v>Larue</v>
      </c>
      <c r="M446" t="str">
        <f>VLOOKUP(Table1__5[[#This Row],[ShortCode]],$U$3:$V$100,2,0)</f>
        <v>Group BB</v>
      </c>
      <c r="N446" t="str">
        <f>RIGHT(Table1__5[[#This Row],[Calendar_month]],2)</f>
        <v>08</v>
      </c>
      <c r="O446" t="str">
        <f>LEFT(Table1__5[[#This Row],[Calendar_month]],4)</f>
        <v>2026</v>
      </c>
      <c r="P446" t="str">
        <f>_xlfn.TEXTBEFORE(Table1__5[[#This Row],[Distributor_Name]],"-")</f>
        <v>HMcc</v>
      </c>
    </row>
    <row r="447" spans="1:16" x14ac:dyDescent="0.75">
      <c r="A447" t="s">
        <v>11</v>
      </c>
      <c r="B447" t="s">
        <v>46</v>
      </c>
      <c r="C447" t="s">
        <v>5389</v>
      </c>
      <c r="D447">
        <v>202608</v>
      </c>
      <c r="E447" t="s">
        <v>7673</v>
      </c>
      <c r="F447" t="s">
        <v>5440</v>
      </c>
      <c r="G447">
        <v>0</v>
      </c>
      <c r="H447">
        <v>0</v>
      </c>
      <c r="I447">
        <v>0</v>
      </c>
      <c r="J447">
        <v>0</v>
      </c>
      <c r="K447">
        <v>0</v>
      </c>
      <c r="L447" t="str">
        <f>VLOOKUP(Table1__5[[#This Row],[ShortCode]],$U$3:$W$100,3,0)</f>
        <v>Other</v>
      </c>
      <c r="M447" t="str">
        <f>VLOOKUP(Table1__5[[#This Row],[ShortCode]],$U$3:$V$100,2,0)</f>
        <v>Group BB</v>
      </c>
      <c r="N447" t="str">
        <f>RIGHT(Table1__5[[#This Row],[Calendar_month]],2)</f>
        <v>08</v>
      </c>
      <c r="O447" t="str">
        <f>LEFT(Table1__5[[#This Row],[Calendar_month]],4)</f>
        <v>2026</v>
      </c>
      <c r="P447" t="str">
        <f>_xlfn.TEXTBEFORE(Table1__5[[#This Row],[Distributor_Name]],"-")</f>
        <v>HMcc</v>
      </c>
    </row>
    <row r="448" spans="1:16" x14ac:dyDescent="0.75">
      <c r="A448" t="s">
        <v>11</v>
      </c>
      <c r="B448" t="s">
        <v>46</v>
      </c>
      <c r="C448" t="s">
        <v>5389</v>
      </c>
      <c r="D448">
        <v>202608</v>
      </c>
      <c r="E448" t="s">
        <v>7673</v>
      </c>
      <c r="F448" t="s">
        <v>5424</v>
      </c>
      <c r="G448">
        <v>0</v>
      </c>
      <c r="H448">
        <v>0</v>
      </c>
      <c r="I448">
        <v>0</v>
      </c>
      <c r="J448">
        <v>0</v>
      </c>
      <c r="K448">
        <v>0</v>
      </c>
      <c r="L448" t="str">
        <f>VLOOKUP(Table1__5[[#This Row],[ShortCode]],$U$3:$W$100,3,0)</f>
        <v>Other</v>
      </c>
      <c r="M448" t="str">
        <f>VLOOKUP(Table1__5[[#This Row],[ShortCode]],$U$3:$V$100,2,0)</f>
        <v>Group BB</v>
      </c>
      <c r="N448" t="str">
        <f>RIGHT(Table1__5[[#This Row],[Calendar_month]],2)</f>
        <v>08</v>
      </c>
      <c r="O448" t="str">
        <f>LEFT(Table1__5[[#This Row],[Calendar_month]],4)</f>
        <v>2026</v>
      </c>
      <c r="P448" t="str">
        <f>_xlfn.TEXTBEFORE(Table1__5[[#This Row],[Distributor_Name]],"-")</f>
        <v>HMcc</v>
      </c>
    </row>
    <row r="449" spans="1:16" x14ac:dyDescent="0.75">
      <c r="A449" t="s">
        <v>11</v>
      </c>
      <c r="B449" t="s">
        <v>46</v>
      </c>
      <c r="C449" t="s">
        <v>5389</v>
      </c>
      <c r="D449">
        <v>202608</v>
      </c>
      <c r="E449" t="s">
        <v>7673</v>
      </c>
      <c r="F449" t="s">
        <v>7668</v>
      </c>
      <c r="G449">
        <v>0</v>
      </c>
      <c r="H449">
        <v>0</v>
      </c>
      <c r="I449">
        <v>0</v>
      </c>
      <c r="J449">
        <v>0</v>
      </c>
      <c r="K449">
        <v>0</v>
      </c>
      <c r="L449" t="str">
        <f>VLOOKUP(Table1__5[[#This Row],[ShortCode]],$U$3:$W$100,3,0)</f>
        <v>Other</v>
      </c>
      <c r="M449" t="str">
        <f>VLOOKUP(Table1__5[[#This Row],[ShortCode]],$U$3:$V$100,2,0)</f>
        <v>Group BB</v>
      </c>
      <c r="N449" t="str">
        <f>RIGHT(Table1__5[[#This Row],[Calendar_month]],2)</f>
        <v>08</v>
      </c>
      <c r="O449" t="str">
        <f>LEFT(Table1__5[[#This Row],[Calendar_month]],4)</f>
        <v>2026</v>
      </c>
      <c r="P449" t="str">
        <f>_xlfn.TEXTBEFORE(Table1__5[[#This Row],[Distributor_Name]],"-")</f>
        <v>HMcc</v>
      </c>
    </row>
    <row r="450" spans="1:16" x14ac:dyDescent="0.75">
      <c r="A450" t="s">
        <v>11</v>
      </c>
      <c r="B450" t="s">
        <v>46</v>
      </c>
      <c r="C450" t="s">
        <v>5389</v>
      </c>
      <c r="D450">
        <v>202608</v>
      </c>
      <c r="E450" t="s">
        <v>7673</v>
      </c>
      <c r="F450" t="s">
        <v>5430</v>
      </c>
      <c r="G450">
        <v>14</v>
      </c>
      <c r="H450">
        <v>0</v>
      </c>
      <c r="I450">
        <v>0</v>
      </c>
      <c r="J450">
        <v>0</v>
      </c>
      <c r="K450">
        <v>14</v>
      </c>
      <c r="L450" t="str">
        <f>VLOOKUP(Table1__5[[#This Row],[ShortCode]],$U$3:$W$100,3,0)</f>
        <v>Other</v>
      </c>
      <c r="M450" t="str">
        <f>VLOOKUP(Table1__5[[#This Row],[ShortCode]],$U$3:$V$100,2,0)</f>
        <v>Group BB</v>
      </c>
      <c r="N450" t="str">
        <f>RIGHT(Table1__5[[#This Row],[Calendar_month]],2)</f>
        <v>08</v>
      </c>
      <c r="O450" t="str">
        <f>LEFT(Table1__5[[#This Row],[Calendar_month]],4)</f>
        <v>2026</v>
      </c>
      <c r="P450" t="str">
        <f>_xlfn.TEXTBEFORE(Table1__5[[#This Row],[Distributor_Name]],"-")</f>
        <v>HMcc</v>
      </c>
    </row>
    <row r="451" spans="1:16" x14ac:dyDescent="0.75">
      <c r="A451" t="s">
        <v>11</v>
      </c>
      <c r="B451" t="s">
        <v>46</v>
      </c>
      <c r="C451" t="s">
        <v>5389</v>
      </c>
      <c r="D451">
        <v>202608</v>
      </c>
      <c r="E451" t="s">
        <v>7673</v>
      </c>
      <c r="F451" t="s">
        <v>5405</v>
      </c>
      <c r="G451">
        <v>8413</v>
      </c>
      <c r="H451">
        <v>2366</v>
      </c>
      <c r="I451">
        <v>1782</v>
      </c>
      <c r="J451">
        <v>0.211815048139784</v>
      </c>
      <c r="K451">
        <v>6631</v>
      </c>
      <c r="L451" t="str">
        <f>VLOOKUP(Table1__5[[#This Row],[ShortCode]],$U$3:$W$100,3,0)</f>
        <v>Tiger Regular</v>
      </c>
      <c r="M451" t="str">
        <f>VLOOKUP(Table1__5[[#This Row],[ShortCode]],$U$3:$V$100,2,0)</f>
        <v>Group BB</v>
      </c>
      <c r="N451" t="str">
        <f>RIGHT(Table1__5[[#This Row],[Calendar_month]],2)</f>
        <v>08</v>
      </c>
      <c r="O451" t="str">
        <f>LEFT(Table1__5[[#This Row],[Calendar_month]],4)</f>
        <v>2026</v>
      </c>
      <c r="P451" t="str">
        <f>_xlfn.TEXTBEFORE(Table1__5[[#This Row],[Distributor_Name]],"-")</f>
        <v>HMcc</v>
      </c>
    </row>
    <row r="452" spans="1:16" x14ac:dyDescent="0.75">
      <c r="A452" t="s">
        <v>11</v>
      </c>
      <c r="B452" t="s">
        <v>46</v>
      </c>
      <c r="C452" t="s">
        <v>5389</v>
      </c>
      <c r="D452">
        <v>202608</v>
      </c>
      <c r="E452" t="s">
        <v>7673</v>
      </c>
      <c r="F452" t="s">
        <v>5396</v>
      </c>
      <c r="G452">
        <v>18453</v>
      </c>
      <c r="H452">
        <v>1560</v>
      </c>
      <c r="I452">
        <v>1542</v>
      </c>
      <c r="J452">
        <v>8.3563648187286593E-2</v>
      </c>
      <c r="K452">
        <v>16911</v>
      </c>
      <c r="L452" t="str">
        <f>VLOOKUP(Table1__5[[#This Row],[ShortCode]],$U$3:$W$100,3,0)</f>
        <v>Tiger Regular</v>
      </c>
      <c r="M452" t="str">
        <f>VLOOKUP(Table1__5[[#This Row],[ShortCode]],$U$3:$V$100,2,0)</f>
        <v>Group BB</v>
      </c>
      <c r="N452" t="str">
        <f>RIGHT(Table1__5[[#This Row],[Calendar_month]],2)</f>
        <v>08</v>
      </c>
      <c r="O452" t="str">
        <f>LEFT(Table1__5[[#This Row],[Calendar_month]],4)</f>
        <v>2026</v>
      </c>
      <c r="P452" t="str">
        <f>_xlfn.TEXTBEFORE(Table1__5[[#This Row],[Distributor_Name]],"-")</f>
        <v>HMcc</v>
      </c>
    </row>
    <row r="453" spans="1:16" x14ac:dyDescent="0.75">
      <c r="A453" t="s">
        <v>11</v>
      </c>
      <c r="B453" t="s">
        <v>46</v>
      </c>
      <c r="C453" t="s">
        <v>5389</v>
      </c>
      <c r="D453">
        <v>202608</v>
      </c>
      <c r="E453" t="s">
        <v>7673</v>
      </c>
      <c r="F453" t="s">
        <v>5408</v>
      </c>
      <c r="G453">
        <v>110</v>
      </c>
      <c r="H453">
        <v>0</v>
      </c>
      <c r="I453">
        <v>10</v>
      </c>
      <c r="J453">
        <v>9.0909090909090898E-2</v>
      </c>
      <c r="K453">
        <v>100</v>
      </c>
      <c r="L453" t="str">
        <f>VLOOKUP(Table1__5[[#This Row],[ShortCode]],$U$3:$W$100,3,0)</f>
        <v>Tiger Regular</v>
      </c>
      <c r="M453" t="str">
        <f>VLOOKUP(Table1__5[[#This Row],[ShortCode]],$U$3:$V$100,2,0)</f>
        <v>Group BB</v>
      </c>
      <c r="N453" t="str">
        <f>RIGHT(Table1__5[[#This Row],[Calendar_month]],2)</f>
        <v>08</v>
      </c>
      <c r="O453" t="str">
        <f>LEFT(Table1__5[[#This Row],[Calendar_month]],4)</f>
        <v>2026</v>
      </c>
      <c r="P453" t="str">
        <f>_xlfn.TEXTBEFORE(Table1__5[[#This Row],[Distributor_Name]],"-")</f>
        <v>HMcc</v>
      </c>
    </row>
    <row r="454" spans="1:16" x14ac:dyDescent="0.75">
      <c r="A454" t="s">
        <v>11</v>
      </c>
      <c r="B454" t="s">
        <v>46</v>
      </c>
      <c r="C454" t="s">
        <v>76</v>
      </c>
      <c r="D454">
        <v>202504</v>
      </c>
      <c r="E454" t="s">
        <v>7662</v>
      </c>
      <c r="F454" t="s">
        <v>7663</v>
      </c>
      <c r="G454">
        <v>0</v>
      </c>
      <c r="H454">
        <v>0</v>
      </c>
      <c r="I454">
        <v>0</v>
      </c>
      <c r="J454">
        <v>0</v>
      </c>
      <c r="K454">
        <v>0</v>
      </c>
      <c r="L454" t="str">
        <f>VLOOKUP(Table1__5[[#This Row],[ShortCode]],$U$3:$W$100,3,0)</f>
        <v>Other</v>
      </c>
      <c r="M454" t="str">
        <f>VLOOKUP(Table1__5[[#This Row],[ShortCode]],$U$3:$V$100,2,0)</f>
        <v>Group BB</v>
      </c>
      <c r="N454" t="str">
        <f>RIGHT(Table1__5[[#This Row],[Calendar_month]],2)</f>
        <v>04</v>
      </c>
      <c r="O454" t="str">
        <f>LEFT(Table1__5[[#This Row],[Calendar_month]],4)</f>
        <v>2025</v>
      </c>
      <c r="P454" t="str">
        <f>_xlfn.TEXTBEFORE(Table1__5[[#This Row],[Distributor_Name]],"-")</f>
        <v>PC</v>
      </c>
    </row>
    <row r="455" spans="1:16" x14ac:dyDescent="0.75">
      <c r="A455" t="s">
        <v>11</v>
      </c>
      <c r="B455" t="s">
        <v>46</v>
      </c>
      <c r="C455" t="s">
        <v>76</v>
      </c>
      <c r="D455">
        <v>202504</v>
      </c>
      <c r="E455" t="s">
        <v>7662</v>
      </c>
      <c r="F455" t="s">
        <v>7664</v>
      </c>
      <c r="G455">
        <v>0</v>
      </c>
      <c r="H455">
        <v>0</v>
      </c>
      <c r="I455">
        <v>0</v>
      </c>
      <c r="J455">
        <v>0</v>
      </c>
      <c r="K455">
        <v>0</v>
      </c>
      <c r="L455" t="str">
        <f>VLOOKUP(Table1__5[[#This Row],[ShortCode]],$U$3:$W$100,3,0)</f>
        <v>Other</v>
      </c>
      <c r="M455" t="str">
        <f>VLOOKUP(Table1__5[[#This Row],[ShortCode]],$U$3:$V$100,2,0)</f>
        <v>Group BB</v>
      </c>
      <c r="N455" t="str">
        <f>RIGHT(Table1__5[[#This Row],[Calendar_month]],2)</f>
        <v>04</v>
      </c>
      <c r="O455" t="str">
        <f>LEFT(Table1__5[[#This Row],[Calendar_month]],4)</f>
        <v>2025</v>
      </c>
      <c r="P455" t="str">
        <f>_xlfn.TEXTBEFORE(Table1__5[[#This Row],[Distributor_Name]],"-")</f>
        <v>PC</v>
      </c>
    </row>
    <row r="456" spans="1:16" x14ac:dyDescent="0.75">
      <c r="A456" t="s">
        <v>11</v>
      </c>
      <c r="B456" t="s">
        <v>46</v>
      </c>
      <c r="C456" t="s">
        <v>76</v>
      </c>
      <c r="D456">
        <v>202504</v>
      </c>
      <c r="E456" t="s">
        <v>7662</v>
      </c>
      <c r="F456" t="s">
        <v>5426</v>
      </c>
      <c r="G456">
        <v>2</v>
      </c>
      <c r="H456">
        <v>0</v>
      </c>
      <c r="I456">
        <v>0</v>
      </c>
      <c r="J456">
        <v>0</v>
      </c>
      <c r="K456">
        <v>2</v>
      </c>
      <c r="L456" t="str">
        <f>VLOOKUP(Table1__5[[#This Row],[ShortCode]],$U$3:$W$100,3,0)</f>
        <v>Heineken Original</v>
      </c>
      <c r="M456" t="str">
        <f>VLOOKUP(Table1__5[[#This Row],[ShortCode]],$U$3:$V$100,2,0)</f>
        <v>Group BB</v>
      </c>
      <c r="N456" t="str">
        <f>RIGHT(Table1__5[[#This Row],[Calendar_month]],2)</f>
        <v>04</v>
      </c>
      <c r="O456" t="str">
        <f>LEFT(Table1__5[[#This Row],[Calendar_month]],4)</f>
        <v>2025</v>
      </c>
      <c r="P456" t="str">
        <f>_xlfn.TEXTBEFORE(Table1__5[[#This Row],[Distributor_Name]],"-")</f>
        <v>PC</v>
      </c>
    </row>
    <row r="457" spans="1:16" x14ac:dyDescent="0.75">
      <c r="A457" t="s">
        <v>11</v>
      </c>
      <c r="B457" t="s">
        <v>46</v>
      </c>
      <c r="C457" t="s">
        <v>76</v>
      </c>
      <c r="D457">
        <v>202504</v>
      </c>
      <c r="E457" t="s">
        <v>7662</v>
      </c>
      <c r="F457" t="s">
        <v>5434</v>
      </c>
      <c r="G457">
        <v>53</v>
      </c>
      <c r="H457">
        <v>130</v>
      </c>
      <c r="I457">
        <v>133</v>
      </c>
      <c r="J457">
        <v>2.5094339622641502</v>
      </c>
      <c r="K457">
        <v>-80</v>
      </c>
      <c r="L457" t="str">
        <f>VLOOKUP(Table1__5[[#This Row],[ShortCode]],$U$3:$W$100,3,0)</f>
        <v>Heineken Original</v>
      </c>
      <c r="M457" t="str">
        <f>VLOOKUP(Table1__5[[#This Row],[ShortCode]],$U$3:$V$100,2,0)</f>
        <v>Group BB</v>
      </c>
      <c r="N457" t="str">
        <f>RIGHT(Table1__5[[#This Row],[Calendar_month]],2)</f>
        <v>04</v>
      </c>
      <c r="O457" t="str">
        <f>LEFT(Table1__5[[#This Row],[Calendar_month]],4)</f>
        <v>2025</v>
      </c>
      <c r="P457" t="str">
        <f>_xlfn.TEXTBEFORE(Table1__5[[#This Row],[Distributor_Name]],"-")</f>
        <v>PC</v>
      </c>
    </row>
    <row r="458" spans="1:16" x14ac:dyDescent="0.75">
      <c r="A458" t="s">
        <v>11</v>
      </c>
      <c r="B458" t="s">
        <v>46</v>
      </c>
      <c r="C458" t="s">
        <v>76</v>
      </c>
      <c r="D458">
        <v>202504</v>
      </c>
      <c r="E458" t="s">
        <v>7662</v>
      </c>
      <c r="F458" t="s">
        <v>5393</v>
      </c>
      <c r="G458">
        <v>42992</v>
      </c>
      <c r="H458">
        <v>42640</v>
      </c>
      <c r="I458">
        <v>44887</v>
      </c>
      <c r="J458">
        <v>1.0440779679940499</v>
      </c>
      <c r="K458">
        <v>-1895</v>
      </c>
      <c r="L458" t="str">
        <f>VLOOKUP(Table1__5[[#This Row],[ShortCode]],$U$3:$W$100,3,0)</f>
        <v>Heineken Silver</v>
      </c>
      <c r="M458" t="str">
        <f>VLOOKUP(Table1__5[[#This Row],[ShortCode]],$U$3:$V$100,2,0)</f>
        <v>Group AA</v>
      </c>
      <c r="N458" t="str">
        <f>RIGHT(Table1__5[[#This Row],[Calendar_month]],2)</f>
        <v>04</v>
      </c>
      <c r="O458" t="str">
        <f>LEFT(Table1__5[[#This Row],[Calendar_month]],4)</f>
        <v>2025</v>
      </c>
      <c r="P458" t="str">
        <f>_xlfn.TEXTBEFORE(Table1__5[[#This Row],[Distributor_Name]],"-")</f>
        <v>PC</v>
      </c>
    </row>
    <row r="459" spans="1:16" x14ac:dyDescent="0.75">
      <c r="A459" t="s">
        <v>11</v>
      </c>
      <c r="B459" t="s">
        <v>46</v>
      </c>
      <c r="C459" t="s">
        <v>76</v>
      </c>
      <c r="D459">
        <v>202504</v>
      </c>
      <c r="E459" t="s">
        <v>7662</v>
      </c>
      <c r="F459" t="s">
        <v>7681</v>
      </c>
      <c r="G459">
        <v>0</v>
      </c>
      <c r="H459">
        <v>0</v>
      </c>
      <c r="I459">
        <v>0</v>
      </c>
      <c r="J459">
        <v>0</v>
      </c>
      <c r="K459">
        <v>0</v>
      </c>
      <c r="L459" t="str">
        <f>VLOOKUP(Table1__5[[#This Row],[ShortCode]],$U$3:$W$100,3,0)</f>
        <v>Heineken Silver</v>
      </c>
      <c r="M459" t="str">
        <f>VLOOKUP(Table1__5[[#This Row],[ShortCode]],$U$3:$V$100,2,0)</f>
        <v>Group BB</v>
      </c>
      <c r="N459" t="str">
        <f>RIGHT(Table1__5[[#This Row],[Calendar_month]],2)</f>
        <v>04</v>
      </c>
      <c r="O459" t="str">
        <f>LEFT(Table1__5[[#This Row],[Calendar_month]],4)</f>
        <v>2025</v>
      </c>
      <c r="P459" t="str">
        <f>_xlfn.TEXTBEFORE(Table1__5[[#This Row],[Distributor_Name]],"-")</f>
        <v>PC</v>
      </c>
    </row>
    <row r="460" spans="1:16" x14ac:dyDescent="0.75">
      <c r="A460" t="s">
        <v>11</v>
      </c>
      <c r="B460" t="s">
        <v>46</v>
      </c>
      <c r="C460" t="s">
        <v>76</v>
      </c>
      <c r="D460">
        <v>202504</v>
      </c>
      <c r="E460" t="s">
        <v>7662</v>
      </c>
      <c r="F460" t="s">
        <v>5418</v>
      </c>
      <c r="G460">
        <v>10</v>
      </c>
      <c r="H460">
        <v>0</v>
      </c>
      <c r="I460">
        <v>6</v>
      </c>
      <c r="J460">
        <v>0.6</v>
      </c>
      <c r="K460">
        <v>4</v>
      </c>
      <c r="L460" t="str">
        <f>VLOOKUP(Table1__5[[#This Row],[ShortCode]],$U$3:$W$100,3,0)</f>
        <v>Heineken Silver</v>
      </c>
      <c r="M460" t="str">
        <f>VLOOKUP(Table1__5[[#This Row],[ShortCode]],$U$3:$V$100,2,0)</f>
        <v>Group AA</v>
      </c>
      <c r="N460" t="str">
        <f>RIGHT(Table1__5[[#This Row],[Calendar_month]],2)</f>
        <v>04</v>
      </c>
      <c r="O460" t="str">
        <f>LEFT(Table1__5[[#This Row],[Calendar_month]],4)</f>
        <v>2025</v>
      </c>
      <c r="P460" t="str">
        <f>_xlfn.TEXTBEFORE(Table1__5[[#This Row],[Distributor_Name]],"-")</f>
        <v>PC</v>
      </c>
    </row>
    <row r="461" spans="1:16" x14ac:dyDescent="0.75">
      <c r="A461" t="s">
        <v>11</v>
      </c>
      <c r="B461" t="s">
        <v>46</v>
      </c>
      <c r="C461" t="s">
        <v>76</v>
      </c>
      <c r="D461">
        <v>202504</v>
      </c>
      <c r="E461" t="s">
        <v>7662</v>
      </c>
      <c r="F461" t="s">
        <v>5401</v>
      </c>
      <c r="G461">
        <v>783</v>
      </c>
      <c r="H461">
        <v>936</v>
      </c>
      <c r="I461">
        <v>1378</v>
      </c>
      <c r="J461">
        <v>1.75989782886335</v>
      </c>
      <c r="K461">
        <v>-595</v>
      </c>
      <c r="L461" t="str">
        <f>VLOOKUP(Table1__5[[#This Row],[ShortCode]],$U$3:$W$100,3,0)</f>
        <v>Heineken Silver</v>
      </c>
      <c r="M461" t="str">
        <f>VLOOKUP(Table1__5[[#This Row],[ShortCode]],$U$3:$V$100,2,0)</f>
        <v>Group AA</v>
      </c>
      <c r="N461" t="str">
        <f>RIGHT(Table1__5[[#This Row],[Calendar_month]],2)</f>
        <v>04</v>
      </c>
      <c r="O461" t="str">
        <f>LEFT(Table1__5[[#This Row],[Calendar_month]],4)</f>
        <v>2025</v>
      </c>
      <c r="P461" t="str">
        <f>_xlfn.TEXTBEFORE(Table1__5[[#This Row],[Distributor_Name]],"-")</f>
        <v>PC</v>
      </c>
    </row>
    <row r="462" spans="1:16" x14ac:dyDescent="0.75">
      <c r="A462" t="s">
        <v>11</v>
      </c>
      <c r="B462" t="s">
        <v>46</v>
      </c>
      <c r="C462" t="s">
        <v>76</v>
      </c>
      <c r="D462">
        <v>202504</v>
      </c>
      <c r="E462" t="s">
        <v>7662</v>
      </c>
      <c r="F462" t="s">
        <v>7682</v>
      </c>
      <c r="G462">
        <v>0</v>
      </c>
      <c r="H462">
        <v>0</v>
      </c>
      <c r="I462">
        <v>0</v>
      </c>
      <c r="J462">
        <v>0</v>
      </c>
      <c r="K462">
        <v>0</v>
      </c>
      <c r="L462" t="str">
        <f>VLOOKUP(Table1__5[[#This Row],[ShortCode]],$U$3:$W$100,3,0)</f>
        <v>Heineken Silver</v>
      </c>
      <c r="M462" t="str">
        <f>VLOOKUP(Table1__5[[#This Row],[ShortCode]],$U$3:$V$100,2,0)</f>
        <v>Group AA</v>
      </c>
      <c r="N462" t="str">
        <f>RIGHT(Table1__5[[#This Row],[Calendar_month]],2)</f>
        <v>04</v>
      </c>
      <c r="O462" t="str">
        <f>LEFT(Table1__5[[#This Row],[Calendar_month]],4)</f>
        <v>2025</v>
      </c>
      <c r="P462" t="str">
        <f>_xlfn.TEXTBEFORE(Table1__5[[#This Row],[Distributor_Name]],"-")</f>
        <v>PC</v>
      </c>
    </row>
    <row r="463" spans="1:16" x14ac:dyDescent="0.75">
      <c r="A463" t="s">
        <v>11</v>
      </c>
      <c r="B463" t="s">
        <v>46</v>
      </c>
      <c r="C463" t="s">
        <v>76</v>
      </c>
      <c r="D463">
        <v>202504</v>
      </c>
      <c r="E463" t="s">
        <v>7662</v>
      </c>
      <c r="F463" t="s">
        <v>5440</v>
      </c>
      <c r="G463">
        <v>7</v>
      </c>
      <c r="H463">
        <v>0</v>
      </c>
      <c r="I463">
        <v>0</v>
      </c>
      <c r="J463">
        <v>0</v>
      </c>
      <c r="K463">
        <v>7</v>
      </c>
      <c r="L463" t="str">
        <f>VLOOKUP(Table1__5[[#This Row],[ShortCode]],$U$3:$W$100,3,0)</f>
        <v>Other</v>
      </c>
      <c r="M463" t="str">
        <f>VLOOKUP(Table1__5[[#This Row],[ShortCode]],$U$3:$V$100,2,0)</f>
        <v>Group BB</v>
      </c>
      <c r="N463" t="str">
        <f>RIGHT(Table1__5[[#This Row],[Calendar_month]],2)</f>
        <v>04</v>
      </c>
      <c r="O463" t="str">
        <f>LEFT(Table1__5[[#This Row],[Calendar_month]],4)</f>
        <v>2025</v>
      </c>
      <c r="P463" t="str">
        <f>_xlfn.TEXTBEFORE(Table1__5[[#This Row],[Distributor_Name]],"-")</f>
        <v>PC</v>
      </c>
    </row>
    <row r="464" spans="1:16" x14ac:dyDescent="0.75">
      <c r="A464" t="s">
        <v>11</v>
      </c>
      <c r="B464" t="s">
        <v>46</v>
      </c>
      <c r="C464" t="s">
        <v>76</v>
      </c>
      <c r="D464">
        <v>202504</v>
      </c>
      <c r="E464" t="s">
        <v>7662</v>
      </c>
      <c r="F464" t="s">
        <v>5424</v>
      </c>
      <c r="G464">
        <v>11</v>
      </c>
      <c r="H464">
        <v>0</v>
      </c>
      <c r="I464">
        <v>0</v>
      </c>
      <c r="J464">
        <v>0</v>
      </c>
      <c r="K464">
        <v>11</v>
      </c>
      <c r="L464" t="str">
        <f>VLOOKUP(Table1__5[[#This Row],[ShortCode]],$U$3:$W$100,3,0)</f>
        <v>Other</v>
      </c>
      <c r="M464" t="str">
        <f>VLOOKUP(Table1__5[[#This Row],[ShortCode]],$U$3:$V$100,2,0)</f>
        <v>Group BB</v>
      </c>
      <c r="N464" t="str">
        <f>RIGHT(Table1__5[[#This Row],[Calendar_month]],2)</f>
        <v>04</v>
      </c>
      <c r="O464" t="str">
        <f>LEFT(Table1__5[[#This Row],[Calendar_month]],4)</f>
        <v>2025</v>
      </c>
      <c r="P464" t="str">
        <f>_xlfn.TEXTBEFORE(Table1__5[[#This Row],[Distributor_Name]],"-")</f>
        <v>PC</v>
      </c>
    </row>
    <row r="465" spans="1:16" x14ac:dyDescent="0.75">
      <c r="A465" t="s">
        <v>11</v>
      </c>
      <c r="B465" t="s">
        <v>46</v>
      </c>
      <c r="C465" t="s">
        <v>76</v>
      </c>
      <c r="D465">
        <v>202504</v>
      </c>
      <c r="E465" t="s">
        <v>7662</v>
      </c>
      <c r="F465" t="s">
        <v>7654</v>
      </c>
      <c r="G465">
        <v>0</v>
      </c>
      <c r="H465">
        <v>0</v>
      </c>
      <c r="I465">
        <v>0</v>
      </c>
      <c r="J465">
        <v>0</v>
      </c>
      <c r="K465">
        <v>0</v>
      </c>
      <c r="L465" t="str">
        <f>VLOOKUP(Table1__5[[#This Row],[ShortCode]],$U$3:$W$100,3,0)</f>
        <v>Other</v>
      </c>
      <c r="M465" t="str">
        <f>VLOOKUP(Table1__5[[#This Row],[ShortCode]],$U$3:$V$100,2,0)</f>
        <v>Group BB</v>
      </c>
      <c r="N465" t="str">
        <f>RIGHT(Table1__5[[#This Row],[Calendar_month]],2)</f>
        <v>04</v>
      </c>
      <c r="O465" t="str">
        <f>LEFT(Table1__5[[#This Row],[Calendar_month]],4)</f>
        <v>2025</v>
      </c>
      <c r="P465" t="str">
        <f>_xlfn.TEXTBEFORE(Table1__5[[#This Row],[Distributor_Name]],"-")</f>
        <v>PC</v>
      </c>
    </row>
    <row r="466" spans="1:16" x14ac:dyDescent="0.75">
      <c r="A466" t="s">
        <v>11</v>
      </c>
      <c r="B466" t="s">
        <v>46</v>
      </c>
      <c r="C466" t="s">
        <v>76</v>
      </c>
      <c r="D466">
        <v>202504</v>
      </c>
      <c r="E466" t="s">
        <v>7662</v>
      </c>
      <c r="F466" t="s">
        <v>7667</v>
      </c>
      <c r="G466">
        <v>0</v>
      </c>
      <c r="H466">
        <v>0</v>
      </c>
      <c r="I466">
        <v>0</v>
      </c>
      <c r="J466">
        <v>0</v>
      </c>
      <c r="K466">
        <v>0</v>
      </c>
      <c r="L466" t="str">
        <f>VLOOKUP(Table1__5[[#This Row],[ShortCode]],$U$3:$W$100,3,0)</f>
        <v>Other</v>
      </c>
      <c r="M466" t="str">
        <f>VLOOKUP(Table1__5[[#This Row],[ShortCode]],$U$3:$V$100,2,0)</f>
        <v>Group BB</v>
      </c>
      <c r="N466" t="str">
        <f>RIGHT(Table1__5[[#This Row],[Calendar_month]],2)</f>
        <v>04</v>
      </c>
      <c r="O466" t="str">
        <f>LEFT(Table1__5[[#This Row],[Calendar_month]],4)</f>
        <v>2025</v>
      </c>
      <c r="P466" t="str">
        <f>_xlfn.TEXTBEFORE(Table1__5[[#This Row],[Distributor_Name]],"-")</f>
        <v>PC</v>
      </c>
    </row>
    <row r="467" spans="1:16" x14ac:dyDescent="0.75">
      <c r="A467" t="s">
        <v>11</v>
      </c>
      <c r="B467" t="s">
        <v>46</v>
      </c>
      <c r="C467" t="s">
        <v>76</v>
      </c>
      <c r="D467">
        <v>202504</v>
      </c>
      <c r="E467" t="s">
        <v>7662</v>
      </c>
      <c r="F467" t="s">
        <v>7668</v>
      </c>
      <c r="G467">
        <v>1</v>
      </c>
      <c r="H467">
        <v>0</v>
      </c>
      <c r="I467">
        <v>0</v>
      </c>
      <c r="J467">
        <v>0</v>
      </c>
      <c r="K467">
        <v>1</v>
      </c>
      <c r="L467" t="str">
        <f>VLOOKUP(Table1__5[[#This Row],[ShortCode]],$U$3:$W$100,3,0)</f>
        <v>Other</v>
      </c>
      <c r="M467" t="str">
        <f>VLOOKUP(Table1__5[[#This Row],[ShortCode]],$U$3:$V$100,2,0)</f>
        <v>Group BB</v>
      </c>
      <c r="N467" t="str">
        <f>RIGHT(Table1__5[[#This Row],[Calendar_month]],2)</f>
        <v>04</v>
      </c>
      <c r="O467" t="str">
        <f>LEFT(Table1__5[[#This Row],[Calendar_month]],4)</f>
        <v>2025</v>
      </c>
      <c r="P467" t="str">
        <f>_xlfn.TEXTBEFORE(Table1__5[[#This Row],[Distributor_Name]],"-")</f>
        <v>PC</v>
      </c>
    </row>
    <row r="468" spans="1:16" x14ac:dyDescent="0.75">
      <c r="A468" t="s">
        <v>11</v>
      </c>
      <c r="B468" t="s">
        <v>46</v>
      </c>
      <c r="C468" t="s">
        <v>76</v>
      </c>
      <c r="D468">
        <v>202504</v>
      </c>
      <c r="E468" t="s">
        <v>7662</v>
      </c>
      <c r="F468" t="s">
        <v>5430</v>
      </c>
      <c r="G468">
        <v>0</v>
      </c>
      <c r="H468">
        <v>0</v>
      </c>
      <c r="I468">
        <v>0</v>
      </c>
      <c r="J468">
        <v>0</v>
      </c>
      <c r="K468">
        <v>0</v>
      </c>
      <c r="L468" t="str">
        <f>VLOOKUP(Table1__5[[#This Row],[ShortCode]],$U$3:$W$100,3,0)</f>
        <v>Other</v>
      </c>
      <c r="M468" t="str">
        <f>VLOOKUP(Table1__5[[#This Row],[ShortCode]],$U$3:$V$100,2,0)</f>
        <v>Group BB</v>
      </c>
      <c r="N468" t="str">
        <f>RIGHT(Table1__5[[#This Row],[Calendar_month]],2)</f>
        <v>04</v>
      </c>
      <c r="O468" t="str">
        <f>LEFT(Table1__5[[#This Row],[Calendar_month]],4)</f>
        <v>2025</v>
      </c>
      <c r="P468" t="str">
        <f>_xlfn.TEXTBEFORE(Table1__5[[#This Row],[Distributor_Name]],"-")</f>
        <v>PC</v>
      </c>
    </row>
    <row r="469" spans="1:16" x14ac:dyDescent="0.75">
      <c r="A469" t="s">
        <v>11</v>
      </c>
      <c r="B469" t="s">
        <v>46</v>
      </c>
      <c r="C469" t="s">
        <v>76</v>
      </c>
      <c r="D469">
        <v>202504</v>
      </c>
      <c r="E469" t="s">
        <v>7662</v>
      </c>
      <c r="F469" t="s">
        <v>7669</v>
      </c>
      <c r="G469">
        <v>0</v>
      </c>
      <c r="H469">
        <v>0</v>
      </c>
      <c r="I469">
        <v>0</v>
      </c>
      <c r="J469">
        <v>0</v>
      </c>
      <c r="K469">
        <v>0</v>
      </c>
      <c r="L469" t="str">
        <f>VLOOKUP(Table1__5[[#This Row],[ShortCode]],$U$3:$W$100,3,0)</f>
        <v>Other</v>
      </c>
      <c r="M469" t="str">
        <f>VLOOKUP(Table1__5[[#This Row],[ShortCode]],$U$3:$V$100,2,0)</f>
        <v>Group BB</v>
      </c>
      <c r="N469" t="str">
        <f>RIGHT(Table1__5[[#This Row],[Calendar_month]],2)</f>
        <v>04</v>
      </c>
      <c r="O469" t="str">
        <f>LEFT(Table1__5[[#This Row],[Calendar_month]],4)</f>
        <v>2025</v>
      </c>
      <c r="P469" t="str">
        <f>_xlfn.TEXTBEFORE(Table1__5[[#This Row],[Distributor_Name]],"-")</f>
        <v>PC</v>
      </c>
    </row>
    <row r="470" spans="1:16" x14ac:dyDescent="0.75">
      <c r="A470" t="s">
        <v>11</v>
      </c>
      <c r="B470" t="s">
        <v>46</v>
      </c>
      <c r="C470" t="s">
        <v>76</v>
      </c>
      <c r="D470">
        <v>202504</v>
      </c>
      <c r="E470" t="s">
        <v>7662</v>
      </c>
      <c r="F470" t="s">
        <v>7670</v>
      </c>
      <c r="G470">
        <v>0</v>
      </c>
      <c r="H470">
        <v>0</v>
      </c>
      <c r="I470">
        <v>0</v>
      </c>
      <c r="J470">
        <v>0</v>
      </c>
      <c r="K470">
        <v>0</v>
      </c>
      <c r="L470" t="str">
        <f>VLOOKUP(Table1__5[[#This Row],[ShortCode]],$U$3:$W$100,3,0)</f>
        <v>Other</v>
      </c>
      <c r="M470" t="str">
        <f>VLOOKUP(Table1__5[[#This Row],[ShortCode]],$U$3:$V$100,2,0)</f>
        <v>Group BB</v>
      </c>
      <c r="N470" t="str">
        <f>RIGHT(Table1__5[[#This Row],[Calendar_month]],2)</f>
        <v>04</v>
      </c>
      <c r="O470" t="str">
        <f>LEFT(Table1__5[[#This Row],[Calendar_month]],4)</f>
        <v>2025</v>
      </c>
      <c r="P470" t="str">
        <f>_xlfn.TEXTBEFORE(Table1__5[[#This Row],[Distributor_Name]],"-")</f>
        <v>PC</v>
      </c>
    </row>
    <row r="471" spans="1:16" x14ac:dyDescent="0.75">
      <c r="A471" t="s">
        <v>11</v>
      </c>
      <c r="B471" t="s">
        <v>46</v>
      </c>
      <c r="C471" t="s">
        <v>76</v>
      </c>
      <c r="D471">
        <v>202504</v>
      </c>
      <c r="E471" t="s">
        <v>7662</v>
      </c>
      <c r="F471" t="s">
        <v>5405</v>
      </c>
      <c r="G471">
        <v>3443</v>
      </c>
      <c r="H471">
        <v>1976</v>
      </c>
      <c r="I471">
        <v>2240</v>
      </c>
      <c r="J471">
        <v>0.65059541097879803</v>
      </c>
      <c r="K471">
        <v>1203</v>
      </c>
      <c r="L471" t="str">
        <f>VLOOKUP(Table1__5[[#This Row],[ShortCode]],$U$3:$W$100,3,0)</f>
        <v>Tiger Regular</v>
      </c>
      <c r="M471" t="str">
        <f>VLOOKUP(Table1__5[[#This Row],[ShortCode]],$U$3:$V$100,2,0)</f>
        <v>Group BB</v>
      </c>
      <c r="N471" t="str">
        <f>RIGHT(Table1__5[[#This Row],[Calendar_month]],2)</f>
        <v>04</v>
      </c>
      <c r="O471" t="str">
        <f>LEFT(Table1__5[[#This Row],[Calendar_month]],4)</f>
        <v>2025</v>
      </c>
      <c r="P471" t="str">
        <f>_xlfn.TEXTBEFORE(Table1__5[[#This Row],[Distributor_Name]],"-")</f>
        <v>PC</v>
      </c>
    </row>
    <row r="472" spans="1:16" x14ac:dyDescent="0.75">
      <c r="A472" t="s">
        <v>11</v>
      </c>
      <c r="B472" t="s">
        <v>46</v>
      </c>
      <c r="C472" t="s">
        <v>76</v>
      </c>
      <c r="D472">
        <v>202504</v>
      </c>
      <c r="E472" t="s">
        <v>7662</v>
      </c>
      <c r="F472" t="s">
        <v>7679</v>
      </c>
      <c r="G472">
        <v>0</v>
      </c>
      <c r="H472">
        <v>0</v>
      </c>
      <c r="I472">
        <v>0</v>
      </c>
      <c r="J472">
        <v>0</v>
      </c>
      <c r="K472">
        <v>0</v>
      </c>
      <c r="L472" t="str">
        <f>VLOOKUP(Table1__5[[#This Row],[ShortCode]],$U$3:$W$100,3,0)</f>
        <v>Other</v>
      </c>
      <c r="M472" t="str">
        <f>VLOOKUP(Table1__5[[#This Row],[ShortCode]],$U$3:$V$100,2,0)</f>
        <v>Group BB</v>
      </c>
      <c r="N472" t="str">
        <f>RIGHT(Table1__5[[#This Row],[Calendar_month]],2)</f>
        <v>04</v>
      </c>
      <c r="O472" t="str">
        <f>LEFT(Table1__5[[#This Row],[Calendar_month]],4)</f>
        <v>2025</v>
      </c>
      <c r="P472" t="str">
        <f>_xlfn.TEXTBEFORE(Table1__5[[#This Row],[Distributor_Name]],"-")</f>
        <v>PC</v>
      </c>
    </row>
    <row r="473" spans="1:16" x14ac:dyDescent="0.75">
      <c r="A473" t="s">
        <v>11</v>
      </c>
      <c r="B473" t="s">
        <v>46</v>
      </c>
      <c r="C473" t="s">
        <v>76</v>
      </c>
      <c r="D473">
        <v>202504</v>
      </c>
      <c r="E473" t="s">
        <v>7662</v>
      </c>
      <c r="F473" t="s">
        <v>5396</v>
      </c>
      <c r="G473">
        <v>11829</v>
      </c>
      <c r="H473">
        <v>10712</v>
      </c>
      <c r="I473">
        <v>11520</v>
      </c>
      <c r="J473">
        <v>0.97387775805224497</v>
      </c>
      <c r="K473">
        <v>309</v>
      </c>
      <c r="L473" t="str">
        <f>VLOOKUP(Table1__5[[#This Row],[ShortCode]],$U$3:$W$100,3,0)</f>
        <v>Tiger Regular</v>
      </c>
      <c r="M473" t="str">
        <f>VLOOKUP(Table1__5[[#This Row],[ShortCode]],$U$3:$V$100,2,0)</f>
        <v>Group BB</v>
      </c>
      <c r="N473" t="str">
        <f>RIGHT(Table1__5[[#This Row],[Calendar_month]],2)</f>
        <v>04</v>
      </c>
      <c r="O473" t="str">
        <f>LEFT(Table1__5[[#This Row],[Calendar_month]],4)</f>
        <v>2025</v>
      </c>
      <c r="P473" t="str">
        <f>_xlfn.TEXTBEFORE(Table1__5[[#This Row],[Distributor_Name]],"-")</f>
        <v>PC</v>
      </c>
    </row>
    <row r="474" spans="1:16" x14ac:dyDescent="0.75">
      <c r="A474" t="s">
        <v>11</v>
      </c>
      <c r="B474" t="s">
        <v>46</v>
      </c>
      <c r="C474" t="s">
        <v>76</v>
      </c>
      <c r="D474">
        <v>202504</v>
      </c>
      <c r="E474" t="s">
        <v>7662</v>
      </c>
      <c r="F474" t="s">
        <v>7683</v>
      </c>
      <c r="G474">
        <v>0</v>
      </c>
      <c r="H474">
        <v>0</v>
      </c>
      <c r="I474">
        <v>0</v>
      </c>
      <c r="J474">
        <v>0</v>
      </c>
      <c r="K474">
        <v>0</v>
      </c>
      <c r="L474" t="str">
        <f>VLOOKUP(Table1__5[[#This Row],[ShortCode]],$U$3:$W$100,3,0)</f>
        <v>Tiger Regular</v>
      </c>
      <c r="M474" t="str">
        <f>VLOOKUP(Table1__5[[#This Row],[ShortCode]],$U$3:$V$100,2,0)</f>
        <v>Group BB</v>
      </c>
      <c r="N474" t="str">
        <f>RIGHT(Table1__5[[#This Row],[Calendar_month]],2)</f>
        <v>04</v>
      </c>
      <c r="O474" t="str">
        <f>LEFT(Table1__5[[#This Row],[Calendar_month]],4)</f>
        <v>2025</v>
      </c>
      <c r="P474" t="str">
        <f>_xlfn.TEXTBEFORE(Table1__5[[#This Row],[Distributor_Name]],"-")</f>
        <v>PC</v>
      </c>
    </row>
    <row r="475" spans="1:16" x14ac:dyDescent="0.75">
      <c r="A475" t="s">
        <v>11</v>
      </c>
      <c r="B475" t="s">
        <v>46</v>
      </c>
      <c r="C475" t="s">
        <v>76</v>
      </c>
      <c r="D475">
        <v>202504</v>
      </c>
      <c r="E475" t="s">
        <v>7662</v>
      </c>
      <c r="F475" t="s">
        <v>5408</v>
      </c>
      <c r="G475">
        <v>264</v>
      </c>
      <c r="H475">
        <v>140</v>
      </c>
      <c r="I475">
        <v>105</v>
      </c>
      <c r="J475">
        <v>0.39772727272727298</v>
      </c>
      <c r="K475">
        <v>159</v>
      </c>
      <c r="L475" t="str">
        <f>VLOOKUP(Table1__5[[#This Row],[ShortCode]],$U$3:$W$100,3,0)</f>
        <v>Tiger Regular</v>
      </c>
      <c r="M475" t="str">
        <f>VLOOKUP(Table1__5[[#This Row],[ShortCode]],$U$3:$V$100,2,0)</f>
        <v>Group BB</v>
      </c>
      <c r="N475" t="str">
        <f>RIGHT(Table1__5[[#This Row],[Calendar_month]],2)</f>
        <v>04</v>
      </c>
      <c r="O475" t="str">
        <f>LEFT(Table1__5[[#This Row],[Calendar_month]],4)</f>
        <v>2025</v>
      </c>
      <c r="P475" t="str">
        <f>_xlfn.TEXTBEFORE(Table1__5[[#This Row],[Distributor_Name]],"-")</f>
        <v>PC</v>
      </c>
    </row>
    <row r="476" spans="1:16" x14ac:dyDescent="0.75">
      <c r="A476" t="s">
        <v>11</v>
      </c>
      <c r="B476" t="s">
        <v>46</v>
      </c>
      <c r="C476" t="s">
        <v>76</v>
      </c>
      <c r="D476">
        <v>202504</v>
      </c>
      <c r="E476" t="s">
        <v>7662</v>
      </c>
      <c r="F476" t="s">
        <v>7671</v>
      </c>
      <c r="G476">
        <v>0</v>
      </c>
      <c r="H476">
        <v>0</v>
      </c>
      <c r="I476">
        <v>0</v>
      </c>
      <c r="J476">
        <v>0</v>
      </c>
      <c r="K476">
        <v>0</v>
      </c>
      <c r="L476" t="str">
        <f>VLOOKUP(Table1__5[[#This Row],[ShortCode]],$U$3:$W$100,3,0)</f>
        <v>Other</v>
      </c>
      <c r="M476" t="str">
        <f>VLOOKUP(Table1__5[[#This Row],[ShortCode]],$U$3:$V$100,2,0)</f>
        <v>Group BB</v>
      </c>
      <c r="N476" t="str">
        <f>RIGHT(Table1__5[[#This Row],[Calendar_month]],2)</f>
        <v>04</v>
      </c>
      <c r="O476" t="str">
        <f>LEFT(Table1__5[[#This Row],[Calendar_month]],4)</f>
        <v>2025</v>
      </c>
      <c r="P476" t="str">
        <f>_xlfn.TEXTBEFORE(Table1__5[[#This Row],[Distributor_Name]],"-")</f>
        <v>PC</v>
      </c>
    </row>
    <row r="477" spans="1:16" x14ac:dyDescent="0.75">
      <c r="A477" t="s">
        <v>11</v>
      </c>
      <c r="B477" t="s">
        <v>46</v>
      </c>
      <c r="C477" t="s">
        <v>76</v>
      </c>
      <c r="D477">
        <v>202504</v>
      </c>
      <c r="E477" t="s">
        <v>7662</v>
      </c>
      <c r="F477" t="s">
        <v>5417</v>
      </c>
      <c r="G477">
        <v>142</v>
      </c>
      <c r="H477">
        <v>70</v>
      </c>
      <c r="I477">
        <v>65</v>
      </c>
      <c r="J477">
        <v>0.45774647887323899</v>
      </c>
      <c r="K477">
        <v>77</v>
      </c>
      <c r="L477" t="str">
        <f>VLOOKUP(Table1__5[[#This Row],[ShortCode]],$U$3:$W$100,3,0)</f>
        <v>Tiger Crystal</v>
      </c>
      <c r="M477" t="str">
        <f>VLOOKUP(Table1__5[[#This Row],[ShortCode]],$U$3:$V$100,2,0)</f>
        <v>Group AA</v>
      </c>
      <c r="N477" t="str">
        <f>RIGHT(Table1__5[[#This Row],[Calendar_month]],2)</f>
        <v>04</v>
      </c>
      <c r="O477" t="str">
        <f>LEFT(Table1__5[[#This Row],[Calendar_month]],4)</f>
        <v>2025</v>
      </c>
      <c r="P477" t="str">
        <f>_xlfn.TEXTBEFORE(Table1__5[[#This Row],[Distributor_Name]],"-")</f>
        <v>PC</v>
      </c>
    </row>
    <row r="478" spans="1:16" x14ac:dyDescent="0.75">
      <c r="A478" t="s">
        <v>11</v>
      </c>
      <c r="B478" t="s">
        <v>46</v>
      </c>
      <c r="C478" t="s">
        <v>76</v>
      </c>
      <c r="D478">
        <v>202504</v>
      </c>
      <c r="E478" t="s">
        <v>7662</v>
      </c>
      <c r="F478" t="s">
        <v>5403</v>
      </c>
      <c r="G478">
        <v>1071</v>
      </c>
      <c r="H478">
        <v>676</v>
      </c>
      <c r="I478">
        <v>956</v>
      </c>
      <c r="J478">
        <v>0.89262371615312797</v>
      </c>
      <c r="K478">
        <v>115</v>
      </c>
      <c r="L478" t="str">
        <f>VLOOKUP(Table1__5[[#This Row],[ShortCode]],$U$3:$W$100,3,0)</f>
        <v>Tiger Crystal</v>
      </c>
      <c r="M478" t="str">
        <f>VLOOKUP(Table1__5[[#This Row],[ShortCode]],$U$3:$V$100,2,0)</f>
        <v>Group AA</v>
      </c>
      <c r="N478" t="str">
        <f>RIGHT(Table1__5[[#This Row],[Calendar_month]],2)</f>
        <v>04</v>
      </c>
      <c r="O478" t="str">
        <f>LEFT(Table1__5[[#This Row],[Calendar_month]],4)</f>
        <v>2025</v>
      </c>
      <c r="P478" t="str">
        <f>_xlfn.TEXTBEFORE(Table1__5[[#This Row],[Distributor_Name]],"-")</f>
        <v>PC</v>
      </c>
    </row>
    <row r="479" spans="1:16" x14ac:dyDescent="0.75">
      <c r="A479" t="s">
        <v>11</v>
      </c>
      <c r="B479" t="s">
        <v>46</v>
      </c>
      <c r="C479" t="s">
        <v>76</v>
      </c>
      <c r="D479">
        <v>202504</v>
      </c>
      <c r="E479" t="s">
        <v>7662</v>
      </c>
      <c r="F479" t="s">
        <v>5404</v>
      </c>
      <c r="G479">
        <v>1260</v>
      </c>
      <c r="H479">
        <v>780</v>
      </c>
      <c r="I479">
        <v>1050</v>
      </c>
      <c r="J479">
        <v>0.83333333333333304</v>
      </c>
      <c r="K479">
        <v>210</v>
      </c>
      <c r="L479" t="str">
        <f>VLOOKUP(Table1__5[[#This Row],[ShortCode]],$U$3:$W$100,3,0)</f>
        <v>Tiger Crystal</v>
      </c>
      <c r="M479" t="str">
        <f>VLOOKUP(Table1__5[[#This Row],[ShortCode]],$U$3:$V$100,2,0)</f>
        <v>Group AA</v>
      </c>
      <c r="N479" t="str">
        <f>RIGHT(Table1__5[[#This Row],[Calendar_month]],2)</f>
        <v>04</v>
      </c>
      <c r="O479" t="str">
        <f>LEFT(Table1__5[[#This Row],[Calendar_month]],4)</f>
        <v>2025</v>
      </c>
      <c r="P479" t="str">
        <f>_xlfn.TEXTBEFORE(Table1__5[[#This Row],[Distributor_Name]],"-")</f>
        <v>PC</v>
      </c>
    </row>
    <row r="480" spans="1:16" x14ac:dyDescent="0.75">
      <c r="A480" t="s">
        <v>11</v>
      </c>
      <c r="B480" t="s">
        <v>46</v>
      </c>
      <c r="C480" t="s">
        <v>76</v>
      </c>
      <c r="D480">
        <v>202504</v>
      </c>
      <c r="E480" t="s">
        <v>7662</v>
      </c>
      <c r="F480" t="s">
        <v>7684</v>
      </c>
      <c r="G480">
        <v>0</v>
      </c>
      <c r="H480">
        <v>0</v>
      </c>
      <c r="I480">
        <v>0</v>
      </c>
      <c r="J480">
        <v>0</v>
      </c>
      <c r="K480">
        <v>0</v>
      </c>
      <c r="L480" t="str">
        <f>VLOOKUP(Table1__5[[#This Row],[ShortCode]],$U$3:$W$100,3,0)</f>
        <v>Tiger Crystal</v>
      </c>
      <c r="M480" t="str">
        <f>VLOOKUP(Table1__5[[#This Row],[ShortCode]],$U$3:$V$100,2,0)</f>
        <v>Group AA</v>
      </c>
      <c r="N480" t="str">
        <f>RIGHT(Table1__5[[#This Row],[Calendar_month]],2)</f>
        <v>04</v>
      </c>
      <c r="O480" t="str">
        <f>LEFT(Table1__5[[#This Row],[Calendar_month]],4)</f>
        <v>2025</v>
      </c>
      <c r="P480" t="str">
        <f>_xlfn.TEXTBEFORE(Table1__5[[#This Row],[Distributor_Name]],"-")</f>
        <v>PC</v>
      </c>
    </row>
    <row r="481" spans="1:16" x14ac:dyDescent="0.75">
      <c r="A481" t="s">
        <v>11</v>
      </c>
      <c r="B481" t="s">
        <v>46</v>
      </c>
      <c r="C481" t="s">
        <v>76</v>
      </c>
      <c r="D481">
        <v>202504</v>
      </c>
      <c r="E481" t="s">
        <v>7662</v>
      </c>
      <c r="F481" t="s">
        <v>7672</v>
      </c>
      <c r="G481">
        <v>0</v>
      </c>
      <c r="H481">
        <v>0</v>
      </c>
      <c r="I481">
        <v>0</v>
      </c>
      <c r="J481">
        <v>0</v>
      </c>
      <c r="K481">
        <v>0</v>
      </c>
      <c r="L481" t="str">
        <f>VLOOKUP(Table1__5[[#This Row],[ShortCode]],$U$3:$W$100,3,0)</f>
        <v>Other</v>
      </c>
      <c r="M481" t="str">
        <f>VLOOKUP(Table1__5[[#This Row],[ShortCode]],$U$3:$V$100,2,0)</f>
        <v>Group BB</v>
      </c>
      <c r="N481" t="str">
        <f>RIGHT(Table1__5[[#This Row],[Calendar_month]],2)</f>
        <v>04</v>
      </c>
      <c r="O481" t="str">
        <f>LEFT(Table1__5[[#This Row],[Calendar_month]],4)</f>
        <v>2025</v>
      </c>
      <c r="P481" t="str">
        <f>_xlfn.TEXTBEFORE(Table1__5[[#This Row],[Distributor_Name]],"-")</f>
        <v>PC</v>
      </c>
    </row>
    <row r="482" spans="1:16" x14ac:dyDescent="0.75">
      <c r="A482" t="s">
        <v>11</v>
      </c>
      <c r="B482" t="s">
        <v>46</v>
      </c>
      <c r="C482" t="s">
        <v>76</v>
      </c>
      <c r="D482">
        <v>202504</v>
      </c>
      <c r="E482" t="s">
        <v>7673</v>
      </c>
      <c r="F482" t="s">
        <v>5436</v>
      </c>
      <c r="G482">
        <v>0</v>
      </c>
      <c r="H482">
        <v>0</v>
      </c>
      <c r="I482">
        <v>0</v>
      </c>
      <c r="J482">
        <v>0</v>
      </c>
      <c r="K482">
        <v>0</v>
      </c>
      <c r="L482" t="str">
        <f>VLOOKUP(Table1__5[[#This Row],[ShortCode]],$U$3:$W$100,3,0)</f>
        <v>Bivina</v>
      </c>
      <c r="M482" t="str">
        <f>VLOOKUP(Table1__5[[#This Row],[ShortCode]],$U$3:$V$100,2,0)</f>
        <v>Group BB</v>
      </c>
      <c r="N482" t="str">
        <f>RIGHT(Table1__5[[#This Row],[Calendar_month]],2)</f>
        <v>04</v>
      </c>
      <c r="O482" t="str">
        <f>LEFT(Table1__5[[#This Row],[Calendar_month]],4)</f>
        <v>2025</v>
      </c>
      <c r="P482" t="str">
        <f>_xlfn.TEXTBEFORE(Table1__5[[#This Row],[Distributor_Name]],"-")</f>
        <v>PC</v>
      </c>
    </row>
    <row r="483" spans="1:16" x14ac:dyDescent="0.75">
      <c r="A483" t="s">
        <v>11</v>
      </c>
      <c r="B483" t="s">
        <v>46</v>
      </c>
      <c r="C483" t="s">
        <v>76</v>
      </c>
      <c r="D483">
        <v>202504</v>
      </c>
      <c r="E483" t="s">
        <v>7673</v>
      </c>
      <c r="F483" t="s">
        <v>7674</v>
      </c>
      <c r="G483">
        <v>0</v>
      </c>
      <c r="H483">
        <v>0</v>
      </c>
      <c r="I483">
        <v>0</v>
      </c>
      <c r="J483">
        <v>0</v>
      </c>
      <c r="K483">
        <v>0</v>
      </c>
      <c r="L483" t="str">
        <f>VLOOKUP(Table1__5[[#This Row],[ShortCode]],$U$3:$W$100,3,0)</f>
        <v>Bia Việt</v>
      </c>
      <c r="M483" t="str">
        <f>VLOOKUP(Table1__5[[#This Row],[ShortCode]],$U$3:$V$100,2,0)</f>
        <v>Group BB</v>
      </c>
      <c r="N483" t="str">
        <f>RIGHT(Table1__5[[#This Row],[Calendar_month]],2)</f>
        <v>04</v>
      </c>
      <c r="O483" t="str">
        <f>LEFT(Table1__5[[#This Row],[Calendar_month]],4)</f>
        <v>2025</v>
      </c>
      <c r="P483" t="str">
        <f>_xlfn.TEXTBEFORE(Table1__5[[#This Row],[Distributor_Name]],"-")</f>
        <v>PC</v>
      </c>
    </row>
    <row r="484" spans="1:16" x14ac:dyDescent="0.75">
      <c r="A484" t="s">
        <v>11</v>
      </c>
      <c r="B484" t="s">
        <v>46</v>
      </c>
      <c r="C484" t="s">
        <v>76</v>
      </c>
      <c r="D484">
        <v>202504</v>
      </c>
      <c r="E484" t="s">
        <v>7673</v>
      </c>
      <c r="F484" t="s">
        <v>5400</v>
      </c>
      <c r="G484">
        <v>10254</v>
      </c>
      <c r="H484">
        <v>11400</v>
      </c>
      <c r="I484">
        <v>11391</v>
      </c>
      <c r="J484">
        <v>1.1108835576360401</v>
      </c>
      <c r="K484">
        <v>-1137</v>
      </c>
      <c r="L484" t="str">
        <f>VLOOKUP(Table1__5[[#This Row],[ShortCode]],$U$3:$W$100,3,0)</f>
        <v>Bia Việt</v>
      </c>
      <c r="M484" t="str">
        <f>VLOOKUP(Table1__5[[#This Row],[ShortCode]],$U$3:$V$100,2,0)</f>
        <v>Group BB</v>
      </c>
      <c r="N484" t="str">
        <f>RIGHT(Table1__5[[#This Row],[Calendar_month]],2)</f>
        <v>04</v>
      </c>
      <c r="O484" t="str">
        <f>LEFT(Table1__5[[#This Row],[Calendar_month]],4)</f>
        <v>2025</v>
      </c>
      <c r="P484" t="str">
        <f>_xlfn.TEXTBEFORE(Table1__5[[#This Row],[Distributor_Name]],"-")</f>
        <v>PC</v>
      </c>
    </row>
    <row r="485" spans="1:16" x14ac:dyDescent="0.75">
      <c r="A485" t="s">
        <v>11</v>
      </c>
      <c r="B485" t="s">
        <v>46</v>
      </c>
      <c r="C485" t="s">
        <v>76</v>
      </c>
      <c r="D485">
        <v>202504</v>
      </c>
      <c r="E485" t="s">
        <v>7673</v>
      </c>
      <c r="F485" t="s">
        <v>5411</v>
      </c>
      <c r="G485">
        <v>2290</v>
      </c>
      <c r="H485">
        <v>1890</v>
      </c>
      <c r="I485">
        <v>1850</v>
      </c>
      <c r="J485">
        <v>0.80786026200873395</v>
      </c>
      <c r="K485">
        <v>440</v>
      </c>
      <c r="L485" t="str">
        <f>VLOOKUP(Table1__5[[#This Row],[ShortCode]],$U$3:$W$100,3,0)</f>
        <v>Bia Việt</v>
      </c>
      <c r="M485" t="str">
        <f>VLOOKUP(Table1__5[[#This Row],[ShortCode]],$U$3:$V$100,2,0)</f>
        <v>Group BB</v>
      </c>
      <c r="N485" t="str">
        <f>RIGHT(Table1__5[[#This Row],[Calendar_month]],2)</f>
        <v>04</v>
      </c>
      <c r="O485" t="str">
        <f>LEFT(Table1__5[[#This Row],[Calendar_month]],4)</f>
        <v>2025</v>
      </c>
      <c r="P485" t="str">
        <f>_xlfn.TEXTBEFORE(Table1__5[[#This Row],[Distributor_Name]],"-")</f>
        <v>PC</v>
      </c>
    </row>
    <row r="486" spans="1:16" x14ac:dyDescent="0.75">
      <c r="A486" t="s">
        <v>11</v>
      </c>
      <c r="B486" t="s">
        <v>46</v>
      </c>
      <c r="C486" t="s">
        <v>76</v>
      </c>
      <c r="D486">
        <v>202504</v>
      </c>
      <c r="E486" t="s">
        <v>7673</v>
      </c>
      <c r="F486" t="s">
        <v>7675</v>
      </c>
      <c r="G486">
        <v>0</v>
      </c>
      <c r="H486">
        <v>0</v>
      </c>
      <c r="I486">
        <v>0</v>
      </c>
      <c r="J486">
        <v>0</v>
      </c>
      <c r="K486">
        <v>0</v>
      </c>
      <c r="L486" t="str">
        <f>VLOOKUP(Table1__5[[#This Row],[ShortCode]],$U$3:$W$100,3,0)</f>
        <v>Larue</v>
      </c>
      <c r="M486" t="str">
        <f>VLOOKUP(Table1__5[[#This Row],[ShortCode]],$U$3:$V$100,2,0)</f>
        <v>Group BB</v>
      </c>
      <c r="N486" t="str">
        <f>RIGHT(Table1__5[[#This Row],[Calendar_month]],2)</f>
        <v>04</v>
      </c>
      <c r="O486" t="str">
        <f>LEFT(Table1__5[[#This Row],[Calendar_month]],4)</f>
        <v>2025</v>
      </c>
      <c r="P486" t="str">
        <f>_xlfn.TEXTBEFORE(Table1__5[[#This Row],[Distributor_Name]],"-")</f>
        <v>PC</v>
      </c>
    </row>
    <row r="487" spans="1:16" x14ac:dyDescent="0.75">
      <c r="A487" t="s">
        <v>11</v>
      </c>
      <c r="B487" t="s">
        <v>46</v>
      </c>
      <c r="C487" t="s">
        <v>76</v>
      </c>
      <c r="D487">
        <v>202504</v>
      </c>
      <c r="E487" t="s">
        <v>7673</v>
      </c>
      <c r="F487" t="s">
        <v>7676</v>
      </c>
      <c r="G487">
        <v>0</v>
      </c>
      <c r="H487">
        <v>0</v>
      </c>
      <c r="I487">
        <v>0</v>
      </c>
      <c r="J487">
        <v>0</v>
      </c>
      <c r="K487">
        <v>0</v>
      </c>
      <c r="L487" t="str">
        <f>VLOOKUP(Table1__5[[#This Row],[ShortCode]],$U$3:$W$100,3,0)</f>
        <v>Larue</v>
      </c>
      <c r="M487" t="str">
        <f>VLOOKUP(Table1__5[[#This Row],[ShortCode]],$U$3:$V$100,2,0)</f>
        <v>Group BB</v>
      </c>
      <c r="N487" t="str">
        <f>RIGHT(Table1__5[[#This Row],[Calendar_month]],2)</f>
        <v>04</v>
      </c>
      <c r="O487" t="str">
        <f>LEFT(Table1__5[[#This Row],[Calendar_month]],4)</f>
        <v>2025</v>
      </c>
      <c r="P487" t="str">
        <f>_xlfn.TEXTBEFORE(Table1__5[[#This Row],[Distributor_Name]],"-")</f>
        <v>PC</v>
      </c>
    </row>
    <row r="488" spans="1:16" x14ac:dyDescent="0.75">
      <c r="A488" t="s">
        <v>11</v>
      </c>
      <c r="B488" t="s">
        <v>46</v>
      </c>
      <c r="C488" t="s">
        <v>76</v>
      </c>
      <c r="D488">
        <v>202504</v>
      </c>
      <c r="E488" t="s">
        <v>7673</v>
      </c>
      <c r="F488" t="s">
        <v>7677</v>
      </c>
      <c r="G488">
        <v>0</v>
      </c>
      <c r="H488">
        <v>0</v>
      </c>
      <c r="I488">
        <v>0</v>
      </c>
      <c r="J488">
        <v>0</v>
      </c>
      <c r="K488">
        <v>0</v>
      </c>
      <c r="L488" t="str">
        <f>VLOOKUP(Table1__5[[#This Row],[ShortCode]],$U$3:$W$100,3,0)</f>
        <v>Larue</v>
      </c>
      <c r="M488" t="str">
        <f>VLOOKUP(Table1__5[[#This Row],[ShortCode]],$U$3:$V$100,2,0)</f>
        <v>Group BB</v>
      </c>
      <c r="N488" t="str">
        <f>RIGHT(Table1__5[[#This Row],[Calendar_month]],2)</f>
        <v>04</v>
      </c>
      <c r="O488" t="str">
        <f>LEFT(Table1__5[[#This Row],[Calendar_month]],4)</f>
        <v>2025</v>
      </c>
      <c r="P488" t="str">
        <f>_xlfn.TEXTBEFORE(Table1__5[[#This Row],[Distributor_Name]],"-")</f>
        <v>PC</v>
      </c>
    </row>
    <row r="489" spans="1:16" x14ac:dyDescent="0.75">
      <c r="A489" t="s">
        <v>11</v>
      </c>
      <c r="B489" t="s">
        <v>46</v>
      </c>
      <c r="C489" t="s">
        <v>76</v>
      </c>
      <c r="D489">
        <v>202505</v>
      </c>
      <c r="E489" t="s">
        <v>7662</v>
      </c>
      <c r="F489" t="s">
        <v>7664</v>
      </c>
      <c r="G489">
        <v>0</v>
      </c>
      <c r="H489">
        <v>0</v>
      </c>
      <c r="I489">
        <v>0</v>
      </c>
      <c r="J489">
        <v>0</v>
      </c>
      <c r="K489">
        <v>0</v>
      </c>
      <c r="L489" t="str">
        <f>VLOOKUP(Table1__5[[#This Row],[ShortCode]],$U$3:$W$100,3,0)</f>
        <v>Other</v>
      </c>
      <c r="M489" t="str">
        <f>VLOOKUP(Table1__5[[#This Row],[ShortCode]],$U$3:$V$100,2,0)</f>
        <v>Group BB</v>
      </c>
      <c r="N489" t="str">
        <f>RIGHT(Table1__5[[#This Row],[Calendar_month]],2)</f>
        <v>05</v>
      </c>
      <c r="O489" t="str">
        <f>LEFT(Table1__5[[#This Row],[Calendar_month]],4)</f>
        <v>2025</v>
      </c>
      <c r="P489" t="str">
        <f>_xlfn.TEXTBEFORE(Table1__5[[#This Row],[Distributor_Name]],"-")</f>
        <v>PC</v>
      </c>
    </row>
    <row r="490" spans="1:16" x14ac:dyDescent="0.75">
      <c r="A490" t="s">
        <v>11</v>
      </c>
      <c r="B490" t="s">
        <v>46</v>
      </c>
      <c r="C490" t="s">
        <v>76</v>
      </c>
      <c r="D490">
        <v>202505</v>
      </c>
      <c r="E490" t="s">
        <v>7662</v>
      </c>
      <c r="F490" t="s">
        <v>5426</v>
      </c>
      <c r="G490">
        <v>2</v>
      </c>
      <c r="H490">
        <v>10</v>
      </c>
      <c r="I490">
        <v>10</v>
      </c>
      <c r="J490">
        <v>5</v>
      </c>
      <c r="K490">
        <v>-8</v>
      </c>
      <c r="L490" t="str">
        <f>VLOOKUP(Table1__5[[#This Row],[ShortCode]],$U$3:$W$100,3,0)</f>
        <v>Heineken Original</v>
      </c>
      <c r="M490" t="str">
        <f>VLOOKUP(Table1__5[[#This Row],[ShortCode]],$U$3:$V$100,2,0)</f>
        <v>Group BB</v>
      </c>
      <c r="N490" t="str">
        <f>RIGHT(Table1__5[[#This Row],[Calendar_month]],2)</f>
        <v>05</v>
      </c>
      <c r="O490" t="str">
        <f>LEFT(Table1__5[[#This Row],[Calendar_month]],4)</f>
        <v>2025</v>
      </c>
      <c r="P490" t="str">
        <f>_xlfn.TEXTBEFORE(Table1__5[[#This Row],[Distributor_Name]],"-")</f>
        <v>PC</v>
      </c>
    </row>
    <row r="491" spans="1:16" x14ac:dyDescent="0.75">
      <c r="A491" t="s">
        <v>11</v>
      </c>
      <c r="B491" t="s">
        <v>46</v>
      </c>
      <c r="C491" t="s">
        <v>76</v>
      </c>
      <c r="D491">
        <v>202505</v>
      </c>
      <c r="E491" t="s">
        <v>7662</v>
      </c>
      <c r="F491" t="s">
        <v>5434</v>
      </c>
      <c r="G491">
        <v>44</v>
      </c>
      <c r="H491">
        <v>0</v>
      </c>
      <c r="I491">
        <v>44</v>
      </c>
      <c r="J491">
        <v>1</v>
      </c>
      <c r="K491">
        <v>0</v>
      </c>
      <c r="L491" t="str">
        <f>VLOOKUP(Table1__5[[#This Row],[ShortCode]],$U$3:$W$100,3,0)</f>
        <v>Heineken Original</v>
      </c>
      <c r="M491" t="str">
        <f>VLOOKUP(Table1__5[[#This Row],[ShortCode]],$U$3:$V$100,2,0)</f>
        <v>Group BB</v>
      </c>
      <c r="N491" t="str">
        <f>RIGHT(Table1__5[[#This Row],[Calendar_month]],2)</f>
        <v>05</v>
      </c>
      <c r="O491" t="str">
        <f>LEFT(Table1__5[[#This Row],[Calendar_month]],4)</f>
        <v>2025</v>
      </c>
      <c r="P491" t="str">
        <f>_xlfn.TEXTBEFORE(Table1__5[[#This Row],[Distributor_Name]],"-")</f>
        <v>PC</v>
      </c>
    </row>
    <row r="492" spans="1:16" x14ac:dyDescent="0.75">
      <c r="A492" t="s">
        <v>11</v>
      </c>
      <c r="B492" t="s">
        <v>46</v>
      </c>
      <c r="C492" t="s">
        <v>76</v>
      </c>
      <c r="D492">
        <v>202505</v>
      </c>
      <c r="E492" t="s">
        <v>7662</v>
      </c>
      <c r="F492" t="s">
        <v>5393</v>
      </c>
      <c r="G492">
        <v>43026</v>
      </c>
      <c r="H492">
        <v>43293</v>
      </c>
      <c r="I492">
        <v>42878</v>
      </c>
      <c r="J492">
        <v>0.99656021940222195</v>
      </c>
      <c r="K492">
        <v>148</v>
      </c>
      <c r="L492" t="str">
        <f>VLOOKUP(Table1__5[[#This Row],[ShortCode]],$U$3:$W$100,3,0)</f>
        <v>Heineken Silver</v>
      </c>
      <c r="M492" t="str">
        <f>VLOOKUP(Table1__5[[#This Row],[ShortCode]],$U$3:$V$100,2,0)</f>
        <v>Group AA</v>
      </c>
      <c r="N492" t="str">
        <f>RIGHT(Table1__5[[#This Row],[Calendar_month]],2)</f>
        <v>05</v>
      </c>
      <c r="O492" t="str">
        <f>LEFT(Table1__5[[#This Row],[Calendar_month]],4)</f>
        <v>2025</v>
      </c>
      <c r="P492" t="str">
        <f>_xlfn.TEXTBEFORE(Table1__5[[#This Row],[Distributor_Name]],"-")</f>
        <v>PC</v>
      </c>
    </row>
    <row r="493" spans="1:16" x14ac:dyDescent="0.75">
      <c r="A493" t="s">
        <v>11</v>
      </c>
      <c r="B493" t="s">
        <v>46</v>
      </c>
      <c r="C493" t="s">
        <v>76</v>
      </c>
      <c r="D493">
        <v>202505</v>
      </c>
      <c r="E493" t="s">
        <v>7662</v>
      </c>
      <c r="F493" t="s">
        <v>5418</v>
      </c>
      <c r="G493">
        <v>3</v>
      </c>
      <c r="H493">
        <v>0</v>
      </c>
      <c r="I493">
        <v>4</v>
      </c>
      <c r="J493">
        <v>1.3333333333333299</v>
      </c>
      <c r="K493">
        <v>-1</v>
      </c>
      <c r="L493" t="str">
        <f>VLOOKUP(Table1__5[[#This Row],[ShortCode]],$U$3:$W$100,3,0)</f>
        <v>Heineken Silver</v>
      </c>
      <c r="M493" t="str">
        <f>VLOOKUP(Table1__5[[#This Row],[ShortCode]],$U$3:$V$100,2,0)</f>
        <v>Group AA</v>
      </c>
      <c r="N493" t="str">
        <f>RIGHT(Table1__5[[#This Row],[Calendar_month]],2)</f>
        <v>05</v>
      </c>
      <c r="O493" t="str">
        <f>LEFT(Table1__5[[#This Row],[Calendar_month]],4)</f>
        <v>2025</v>
      </c>
      <c r="P493" t="str">
        <f>_xlfn.TEXTBEFORE(Table1__5[[#This Row],[Distributor_Name]],"-")</f>
        <v>PC</v>
      </c>
    </row>
    <row r="494" spans="1:16" x14ac:dyDescent="0.75">
      <c r="A494" t="s">
        <v>11</v>
      </c>
      <c r="B494" t="s">
        <v>46</v>
      </c>
      <c r="C494" t="s">
        <v>76</v>
      </c>
      <c r="D494">
        <v>202505</v>
      </c>
      <c r="E494" t="s">
        <v>7662</v>
      </c>
      <c r="F494" t="s">
        <v>5401</v>
      </c>
      <c r="G494">
        <v>797</v>
      </c>
      <c r="H494">
        <v>910</v>
      </c>
      <c r="I494">
        <v>963</v>
      </c>
      <c r="J494">
        <v>1.2082810539523201</v>
      </c>
      <c r="K494">
        <v>-166</v>
      </c>
      <c r="L494" t="str">
        <f>VLOOKUP(Table1__5[[#This Row],[ShortCode]],$U$3:$W$100,3,0)</f>
        <v>Heineken Silver</v>
      </c>
      <c r="M494" t="str">
        <f>VLOOKUP(Table1__5[[#This Row],[ShortCode]],$U$3:$V$100,2,0)</f>
        <v>Group AA</v>
      </c>
      <c r="N494" t="str">
        <f>RIGHT(Table1__5[[#This Row],[Calendar_month]],2)</f>
        <v>05</v>
      </c>
      <c r="O494" t="str">
        <f>LEFT(Table1__5[[#This Row],[Calendar_month]],4)</f>
        <v>2025</v>
      </c>
      <c r="P494" t="str">
        <f>_xlfn.TEXTBEFORE(Table1__5[[#This Row],[Distributor_Name]],"-")</f>
        <v>PC</v>
      </c>
    </row>
    <row r="495" spans="1:16" x14ac:dyDescent="0.75">
      <c r="A495" t="s">
        <v>11</v>
      </c>
      <c r="B495" t="s">
        <v>46</v>
      </c>
      <c r="C495" t="s">
        <v>76</v>
      </c>
      <c r="D495">
        <v>202505</v>
      </c>
      <c r="E495" t="s">
        <v>7662</v>
      </c>
      <c r="F495" t="s">
        <v>5440</v>
      </c>
      <c r="G495">
        <v>0</v>
      </c>
      <c r="H495">
        <v>0</v>
      </c>
      <c r="I495">
        <v>0</v>
      </c>
      <c r="J495">
        <v>0</v>
      </c>
      <c r="K495">
        <v>0</v>
      </c>
      <c r="L495" t="str">
        <f>VLOOKUP(Table1__5[[#This Row],[ShortCode]],$U$3:$W$100,3,0)</f>
        <v>Other</v>
      </c>
      <c r="M495" t="str">
        <f>VLOOKUP(Table1__5[[#This Row],[ShortCode]],$U$3:$V$100,2,0)</f>
        <v>Group BB</v>
      </c>
      <c r="N495" t="str">
        <f>RIGHT(Table1__5[[#This Row],[Calendar_month]],2)</f>
        <v>05</v>
      </c>
      <c r="O495" t="str">
        <f>LEFT(Table1__5[[#This Row],[Calendar_month]],4)</f>
        <v>2025</v>
      </c>
      <c r="P495" t="str">
        <f>_xlfn.TEXTBEFORE(Table1__5[[#This Row],[Distributor_Name]],"-")</f>
        <v>PC</v>
      </c>
    </row>
    <row r="496" spans="1:16" x14ac:dyDescent="0.75">
      <c r="A496" t="s">
        <v>11</v>
      </c>
      <c r="B496" t="s">
        <v>46</v>
      </c>
      <c r="C496" t="s">
        <v>76</v>
      </c>
      <c r="D496">
        <v>202505</v>
      </c>
      <c r="E496" t="s">
        <v>7662</v>
      </c>
      <c r="F496" t="s">
        <v>5424</v>
      </c>
      <c r="G496">
        <v>2</v>
      </c>
      <c r="H496">
        <v>0</v>
      </c>
      <c r="I496">
        <v>0</v>
      </c>
      <c r="J496">
        <v>0</v>
      </c>
      <c r="K496">
        <v>2</v>
      </c>
      <c r="L496" t="str">
        <f>VLOOKUP(Table1__5[[#This Row],[ShortCode]],$U$3:$W$100,3,0)</f>
        <v>Other</v>
      </c>
      <c r="M496" t="str">
        <f>VLOOKUP(Table1__5[[#This Row],[ShortCode]],$U$3:$V$100,2,0)</f>
        <v>Group BB</v>
      </c>
      <c r="N496" t="str">
        <f>RIGHT(Table1__5[[#This Row],[Calendar_month]],2)</f>
        <v>05</v>
      </c>
      <c r="O496" t="str">
        <f>LEFT(Table1__5[[#This Row],[Calendar_month]],4)</f>
        <v>2025</v>
      </c>
      <c r="P496" t="str">
        <f>_xlfn.TEXTBEFORE(Table1__5[[#This Row],[Distributor_Name]],"-")</f>
        <v>PC</v>
      </c>
    </row>
    <row r="497" spans="1:16" x14ac:dyDescent="0.75">
      <c r="A497" t="s">
        <v>11</v>
      </c>
      <c r="B497" t="s">
        <v>46</v>
      </c>
      <c r="C497" t="s">
        <v>76</v>
      </c>
      <c r="D497">
        <v>202505</v>
      </c>
      <c r="E497" t="s">
        <v>7662</v>
      </c>
      <c r="F497" t="s">
        <v>7668</v>
      </c>
      <c r="G497">
        <v>0</v>
      </c>
      <c r="H497">
        <v>0</v>
      </c>
      <c r="I497">
        <v>0</v>
      </c>
      <c r="J497">
        <v>0</v>
      </c>
      <c r="K497">
        <v>0</v>
      </c>
      <c r="L497" t="str">
        <f>VLOOKUP(Table1__5[[#This Row],[ShortCode]],$U$3:$W$100,3,0)</f>
        <v>Other</v>
      </c>
      <c r="M497" t="str">
        <f>VLOOKUP(Table1__5[[#This Row],[ShortCode]],$U$3:$V$100,2,0)</f>
        <v>Group BB</v>
      </c>
      <c r="N497" t="str">
        <f>RIGHT(Table1__5[[#This Row],[Calendar_month]],2)</f>
        <v>05</v>
      </c>
      <c r="O497" t="str">
        <f>LEFT(Table1__5[[#This Row],[Calendar_month]],4)</f>
        <v>2025</v>
      </c>
      <c r="P497" t="str">
        <f>_xlfn.TEXTBEFORE(Table1__5[[#This Row],[Distributor_Name]],"-")</f>
        <v>PC</v>
      </c>
    </row>
    <row r="498" spans="1:16" x14ac:dyDescent="0.75">
      <c r="A498" t="s">
        <v>11</v>
      </c>
      <c r="B498" t="s">
        <v>46</v>
      </c>
      <c r="C498" t="s">
        <v>76</v>
      </c>
      <c r="D498">
        <v>202505</v>
      </c>
      <c r="E498" t="s">
        <v>7662</v>
      </c>
      <c r="F498" t="s">
        <v>7670</v>
      </c>
      <c r="G498">
        <v>0</v>
      </c>
      <c r="H498">
        <v>0</v>
      </c>
      <c r="I498">
        <v>0</v>
      </c>
      <c r="J498">
        <v>0</v>
      </c>
      <c r="K498">
        <v>0</v>
      </c>
      <c r="L498" t="str">
        <f>VLOOKUP(Table1__5[[#This Row],[ShortCode]],$U$3:$W$100,3,0)</f>
        <v>Other</v>
      </c>
      <c r="M498" t="str">
        <f>VLOOKUP(Table1__5[[#This Row],[ShortCode]],$U$3:$V$100,2,0)</f>
        <v>Group BB</v>
      </c>
      <c r="N498" t="str">
        <f>RIGHT(Table1__5[[#This Row],[Calendar_month]],2)</f>
        <v>05</v>
      </c>
      <c r="O498" t="str">
        <f>LEFT(Table1__5[[#This Row],[Calendar_month]],4)</f>
        <v>2025</v>
      </c>
      <c r="P498" t="str">
        <f>_xlfn.TEXTBEFORE(Table1__5[[#This Row],[Distributor_Name]],"-")</f>
        <v>PC</v>
      </c>
    </row>
    <row r="499" spans="1:16" x14ac:dyDescent="0.75">
      <c r="A499" t="s">
        <v>11</v>
      </c>
      <c r="B499" t="s">
        <v>46</v>
      </c>
      <c r="C499" t="s">
        <v>76</v>
      </c>
      <c r="D499">
        <v>202505</v>
      </c>
      <c r="E499" t="s">
        <v>7662</v>
      </c>
      <c r="F499" t="s">
        <v>5405</v>
      </c>
      <c r="G499">
        <v>2893</v>
      </c>
      <c r="H499">
        <v>4654</v>
      </c>
      <c r="I499">
        <v>3142</v>
      </c>
      <c r="J499">
        <v>1.08606982371241</v>
      </c>
      <c r="K499">
        <v>-249</v>
      </c>
      <c r="L499" t="str">
        <f>VLOOKUP(Table1__5[[#This Row],[ShortCode]],$U$3:$W$100,3,0)</f>
        <v>Tiger Regular</v>
      </c>
      <c r="M499" t="str">
        <f>VLOOKUP(Table1__5[[#This Row],[ShortCode]],$U$3:$V$100,2,0)</f>
        <v>Group BB</v>
      </c>
      <c r="N499" t="str">
        <f>RIGHT(Table1__5[[#This Row],[Calendar_month]],2)</f>
        <v>05</v>
      </c>
      <c r="O499" t="str">
        <f>LEFT(Table1__5[[#This Row],[Calendar_month]],4)</f>
        <v>2025</v>
      </c>
      <c r="P499" t="str">
        <f>_xlfn.TEXTBEFORE(Table1__5[[#This Row],[Distributor_Name]],"-")</f>
        <v>PC</v>
      </c>
    </row>
    <row r="500" spans="1:16" x14ac:dyDescent="0.75">
      <c r="A500" t="s">
        <v>11</v>
      </c>
      <c r="B500" t="s">
        <v>46</v>
      </c>
      <c r="C500" t="s">
        <v>76</v>
      </c>
      <c r="D500">
        <v>202505</v>
      </c>
      <c r="E500" t="s">
        <v>7662</v>
      </c>
      <c r="F500" t="s">
        <v>7679</v>
      </c>
      <c r="G500">
        <v>0</v>
      </c>
      <c r="H500">
        <v>0</v>
      </c>
      <c r="I500">
        <v>0</v>
      </c>
      <c r="J500">
        <v>0</v>
      </c>
      <c r="K500">
        <v>0</v>
      </c>
      <c r="L500" t="str">
        <f>VLOOKUP(Table1__5[[#This Row],[ShortCode]],$U$3:$W$100,3,0)</f>
        <v>Other</v>
      </c>
      <c r="M500" t="str">
        <f>VLOOKUP(Table1__5[[#This Row],[ShortCode]],$U$3:$V$100,2,0)</f>
        <v>Group BB</v>
      </c>
      <c r="N500" t="str">
        <f>RIGHT(Table1__5[[#This Row],[Calendar_month]],2)</f>
        <v>05</v>
      </c>
      <c r="O500" t="str">
        <f>LEFT(Table1__5[[#This Row],[Calendar_month]],4)</f>
        <v>2025</v>
      </c>
      <c r="P500" t="str">
        <f>_xlfn.TEXTBEFORE(Table1__5[[#This Row],[Distributor_Name]],"-")</f>
        <v>PC</v>
      </c>
    </row>
    <row r="501" spans="1:16" x14ac:dyDescent="0.75">
      <c r="A501" t="s">
        <v>11</v>
      </c>
      <c r="B501" t="s">
        <v>46</v>
      </c>
      <c r="C501" t="s">
        <v>76</v>
      </c>
      <c r="D501">
        <v>202505</v>
      </c>
      <c r="E501" t="s">
        <v>7662</v>
      </c>
      <c r="F501" t="s">
        <v>5396</v>
      </c>
      <c r="G501">
        <v>7913</v>
      </c>
      <c r="H501">
        <v>7605</v>
      </c>
      <c r="I501">
        <v>10453</v>
      </c>
      <c r="J501">
        <v>1.3209907746745899</v>
      </c>
      <c r="K501">
        <v>-2540</v>
      </c>
      <c r="L501" t="str">
        <f>VLOOKUP(Table1__5[[#This Row],[ShortCode]],$U$3:$W$100,3,0)</f>
        <v>Tiger Regular</v>
      </c>
      <c r="M501" t="str">
        <f>VLOOKUP(Table1__5[[#This Row],[ShortCode]],$U$3:$V$100,2,0)</f>
        <v>Group BB</v>
      </c>
      <c r="N501" t="str">
        <f>RIGHT(Table1__5[[#This Row],[Calendar_month]],2)</f>
        <v>05</v>
      </c>
      <c r="O501" t="str">
        <f>LEFT(Table1__5[[#This Row],[Calendar_month]],4)</f>
        <v>2025</v>
      </c>
      <c r="P501" t="str">
        <f>_xlfn.TEXTBEFORE(Table1__5[[#This Row],[Distributor_Name]],"-")</f>
        <v>PC</v>
      </c>
    </row>
    <row r="502" spans="1:16" x14ac:dyDescent="0.75">
      <c r="A502" t="s">
        <v>11</v>
      </c>
      <c r="B502" t="s">
        <v>46</v>
      </c>
      <c r="C502" t="s">
        <v>76</v>
      </c>
      <c r="D502">
        <v>202505</v>
      </c>
      <c r="E502" t="s">
        <v>7662</v>
      </c>
      <c r="F502" t="s">
        <v>5408</v>
      </c>
      <c r="G502">
        <v>149</v>
      </c>
      <c r="H502">
        <v>70</v>
      </c>
      <c r="I502">
        <v>55</v>
      </c>
      <c r="J502">
        <v>0.36912751677852401</v>
      </c>
      <c r="K502">
        <v>94</v>
      </c>
      <c r="L502" t="str">
        <f>VLOOKUP(Table1__5[[#This Row],[ShortCode]],$U$3:$W$100,3,0)</f>
        <v>Tiger Regular</v>
      </c>
      <c r="M502" t="str">
        <f>VLOOKUP(Table1__5[[#This Row],[ShortCode]],$U$3:$V$100,2,0)</f>
        <v>Group BB</v>
      </c>
      <c r="N502" t="str">
        <f>RIGHT(Table1__5[[#This Row],[Calendar_month]],2)</f>
        <v>05</v>
      </c>
      <c r="O502" t="str">
        <f>LEFT(Table1__5[[#This Row],[Calendar_month]],4)</f>
        <v>2025</v>
      </c>
      <c r="P502" t="str">
        <f>_xlfn.TEXTBEFORE(Table1__5[[#This Row],[Distributor_Name]],"-")</f>
        <v>PC</v>
      </c>
    </row>
    <row r="503" spans="1:16" x14ac:dyDescent="0.75">
      <c r="A503" t="s">
        <v>11</v>
      </c>
      <c r="B503" t="s">
        <v>46</v>
      </c>
      <c r="C503" t="s">
        <v>76</v>
      </c>
      <c r="D503">
        <v>202505</v>
      </c>
      <c r="E503" t="s">
        <v>7662</v>
      </c>
      <c r="F503" t="s">
        <v>5417</v>
      </c>
      <c r="G503">
        <v>72</v>
      </c>
      <c r="H503">
        <v>70</v>
      </c>
      <c r="I503">
        <v>97</v>
      </c>
      <c r="J503">
        <v>1.3472222222222201</v>
      </c>
      <c r="K503">
        <v>-25</v>
      </c>
      <c r="L503" t="str">
        <f>VLOOKUP(Table1__5[[#This Row],[ShortCode]],$U$3:$W$100,3,0)</f>
        <v>Tiger Crystal</v>
      </c>
      <c r="M503" t="str">
        <f>VLOOKUP(Table1__5[[#This Row],[ShortCode]],$U$3:$V$100,2,0)</f>
        <v>Group AA</v>
      </c>
      <c r="N503" t="str">
        <f>RIGHT(Table1__5[[#This Row],[Calendar_month]],2)</f>
        <v>05</v>
      </c>
      <c r="O503" t="str">
        <f>LEFT(Table1__5[[#This Row],[Calendar_month]],4)</f>
        <v>2025</v>
      </c>
      <c r="P503" t="str">
        <f>_xlfn.TEXTBEFORE(Table1__5[[#This Row],[Distributor_Name]],"-")</f>
        <v>PC</v>
      </c>
    </row>
    <row r="504" spans="1:16" x14ac:dyDescent="0.75">
      <c r="A504" t="s">
        <v>11</v>
      </c>
      <c r="B504" t="s">
        <v>46</v>
      </c>
      <c r="C504" t="s">
        <v>76</v>
      </c>
      <c r="D504">
        <v>202505</v>
      </c>
      <c r="E504" t="s">
        <v>7662</v>
      </c>
      <c r="F504" t="s">
        <v>5403</v>
      </c>
      <c r="G504">
        <v>1241</v>
      </c>
      <c r="H504">
        <v>2327</v>
      </c>
      <c r="I504">
        <v>1678</v>
      </c>
      <c r="J504">
        <v>1.35213537469782</v>
      </c>
      <c r="K504">
        <v>-437</v>
      </c>
      <c r="L504" t="str">
        <f>VLOOKUP(Table1__5[[#This Row],[ShortCode]],$U$3:$W$100,3,0)</f>
        <v>Tiger Crystal</v>
      </c>
      <c r="M504" t="str">
        <f>VLOOKUP(Table1__5[[#This Row],[ShortCode]],$U$3:$V$100,2,0)</f>
        <v>Group AA</v>
      </c>
      <c r="N504" t="str">
        <f>RIGHT(Table1__5[[#This Row],[Calendar_month]],2)</f>
        <v>05</v>
      </c>
      <c r="O504" t="str">
        <f>LEFT(Table1__5[[#This Row],[Calendar_month]],4)</f>
        <v>2025</v>
      </c>
      <c r="P504" t="str">
        <f>_xlfn.TEXTBEFORE(Table1__5[[#This Row],[Distributor_Name]],"-")</f>
        <v>PC</v>
      </c>
    </row>
    <row r="505" spans="1:16" x14ac:dyDescent="0.75">
      <c r="A505" t="s">
        <v>11</v>
      </c>
      <c r="B505" t="s">
        <v>46</v>
      </c>
      <c r="C505" t="s">
        <v>76</v>
      </c>
      <c r="D505">
        <v>202505</v>
      </c>
      <c r="E505" t="s">
        <v>7662</v>
      </c>
      <c r="F505" t="s">
        <v>5404</v>
      </c>
      <c r="G505">
        <v>1268</v>
      </c>
      <c r="H505">
        <v>1300</v>
      </c>
      <c r="I505">
        <v>1370</v>
      </c>
      <c r="J505">
        <v>1.08044164037855</v>
      </c>
      <c r="K505">
        <v>-102</v>
      </c>
      <c r="L505" t="str">
        <f>VLOOKUP(Table1__5[[#This Row],[ShortCode]],$U$3:$W$100,3,0)</f>
        <v>Tiger Crystal</v>
      </c>
      <c r="M505" t="str">
        <f>VLOOKUP(Table1__5[[#This Row],[ShortCode]],$U$3:$V$100,2,0)</f>
        <v>Group AA</v>
      </c>
      <c r="N505" t="str">
        <f>RIGHT(Table1__5[[#This Row],[Calendar_month]],2)</f>
        <v>05</v>
      </c>
      <c r="O505" t="str">
        <f>LEFT(Table1__5[[#This Row],[Calendar_month]],4)</f>
        <v>2025</v>
      </c>
      <c r="P505" t="str">
        <f>_xlfn.TEXTBEFORE(Table1__5[[#This Row],[Distributor_Name]],"-")</f>
        <v>PC</v>
      </c>
    </row>
    <row r="506" spans="1:16" x14ac:dyDescent="0.75">
      <c r="A506" t="s">
        <v>11</v>
      </c>
      <c r="B506" t="s">
        <v>46</v>
      </c>
      <c r="C506" t="s">
        <v>76</v>
      </c>
      <c r="D506">
        <v>202505</v>
      </c>
      <c r="E506" t="s">
        <v>7662</v>
      </c>
      <c r="F506" t="s">
        <v>7672</v>
      </c>
      <c r="G506">
        <v>0</v>
      </c>
      <c r="H506">
        <v>0</v>
      </c>
      <c r="I506">
        <v>0</v>
      </c>
      <c r="J506">
        <v>0</v>
      </c>
      <c r="K506">
        <v>0</v>
      </c>
      <c r="L506" t="str">
        <f>VLOOKUP(Table1__5[[#This Row],[ShortCode]],$U$3:$W$100,3,0)</f>
        <v>Other</v>
      </c>
      <c r="M506" t="str">
        <f>VLOOKUP(Table1__5[[#This Row],[ShortCode]],$U$3:$V$100,2,0)</f>
        <v>Group BB</v>
      </c>
      <c r="N506" t="str">
        <f>RIGHT(Table1__5[[#This Row],[Calendar_month]],2)</f>
        <v>05</v>
      </c>
      <c r="O506" t="str">
        <f>LEFT(Table1__5[[#This Row],[Calendar_month]],4)</f>
        <v>2025</v>
      </c>
      <c r="P506" t="str">
        <f>_xlfn.TEXTBEFORE(Table1__5[[#This Row],[Distributor_Name]],"-")</f>
        <v>PC</v>
      </c>
    </row>
    <row r="507" spans="1:16" x14ac:dyDescent="0.75">
      <c r="A507" t="s">
        <v>11</v>
      </c>
      <c r="B507" t="s">
        <v>46</v>
      </c>
      <c r="C507" t="s">
        <v>76</v>
      </c>
      <c r="D507">
        <v>202505</v>
      </c>
      <c r="E507" t="s">
        <v>7673</v>
      </c>
      <c r="F507" t="s">
        <v>5400</v>
      </c>
      <c r="G507">
        <v>13853</v>
      </c>
      <c r="H507">
        <v>8290</v>
      </c>
      <c r="I507">
        <v>8285</v>
      </c>
      <c r="J507">
        <v>0.598065400996174</v>
      </c>
      <c r="K507">
        <v>5568</v>
      </c>
      <c r="L507" t="str">
        <f>VLOOKUP(Table1__5[[#This Row],[ShortCode]],$U$3:$W$100,3,0)</f>
        <v>Bia Việt</v>
      </c>
      <c r="M507" t="str">
        <f>VLOOKUP(Table1__5[[#This Row],[ShortCode]],$U$3:$V$100,2,0)</f>
        <v>Group BB</v>
      </c>
      <c r="N507" t="str">
        <f>RIGHT(Table1__5[[#This Row],[Calendar_month]],2)</f>
        <v>05</v>
      </c>
      <c r="O507" t="str">
        <f>LEFT(Table1__5[[#This Row],[Calendar_month]],4)</f>
        <v>2025</v>
      </c>
      <c r="P507" t="str">
        <f>_xlfn.TEXTBEFORE(Table1__5[[#This Row],[Distributor_Name]],"-")</f>
        <v>PC</v>
      </c>
    </row>
    <row r="508" spans="1:16" x14ac:dyDescent="0.75">
      <c r="A508" t="s">
        <v>11</v>
      </c>
      <c r="B508" t="s">
        <v>46</v>
      </c>
      <c r="C508" t="s">
        <v>76</v>
      </c>
      <c r="D508">
        <v>202505</v>
      </c>
      <c r="E508" t="s">
        <v>7673</v>
      </c>
      <c r="F508" t="s">
        <v>5411</v>
      </c>
      <c r="G508">
        <v>1834</v>
      </c>
      <c r="H508">
        <v>1470</v>
      </c>
      <c r="I508">
        <v>1510</v>
      </c>
      <c r="J508">
        <v>0.82333696837513604</v>
      </c>
      <c r="K508">
        <v>324</v>
      </c>
      <c r="L508" t="str">
        <f>VLOOKUP(Table1__5[[#This Row],[ShortCode]],$U$3:$W$100,3,0)</f>
        <v>Bia Việt</v>
      </c>
      <c r="M508" t="str">
        <f>VLOOKUP(Table1__5[[#This Row],[ShortCode]],$U$3:$V$100,2,0)</f>
        <v>Group BB</v>
      </c>
      <c r="N508" t="str">
        <f>RIGHT(Table1__5[[#This Row],[Calendar_month]],2)</f>
        <v>05</v>
      </c>
      <c r="O508" t="str">
        <f>LEFT(Table1__5[[#This Row],[Calendar_month]],4)</f>
        <v>2025</v>
      </c>
      <c r="P508" t="str">
        <f>_xlfn.TEXTBEFORE(Table1__5[[#This Row],[Distributor_Name]],"-")</f>
        <v>PC</v>
      </c>
    </row>
    <row r="509" spans="1:16" x14ac:dyDescent="0.75">
      <c r="A509" t="s">
        <v>11</v>
      </c>
      <c r="B509" t="s">
        <v>46</v>
      </c>
      <c r="C509" t="s">
        <v>76</v>
      </c>
      <c r="D509">
        <v>202505</v>
      </c>
      <c r="E509" t="s">
        <v>7673</v>
      </c>
      <c r="F509" t="s">
        <v>7676</v>
      </c>
      <c r="G509">
        <v>0</v>
      </c>
      <c r="H509">
        <v>0</v>
      </c>
      <c r="I509">
        <v>0</v>
      </c>
      <c r="J509">
        <v>0</v>
      </c>
      <c r="K509">
        <v>0</v>
      </c>
      <c r="L509" t="str">
        <f>VLOOKUP(Table1__5[[#This Row],[ShortCode]],$U$3:$W$100,3,0)</f>
        <v>Larue</v>
      </c>
      <c r="M509" t="str">
        <f>VLOOKUP(Table1__5[[#This Row],[ShortCode]],$U$3:$V$100,2,0)</f>
        <v>Group BB</v>
      </c>
      <c r="N509" t="str">
        <f>RIGHT(Table1__5[[#This Row],[Calendar_month]],2)</f>
        <v>05</v>
      </c>
      <c r="O509" t="str">
        <f>LEFT(Table1__5[[#This Row],[Calendar_month]],4)</f>
        <v>2025</v>
      </c>
      <c r="P509" t="str">
        <f>_xlfn.TEXTBEFORE(Table1__5[[#This Row],[Distributor_Name]],"-")</f>
        <v>PC</v>
      </c>
    </row>
    <row r="510" spans="1:16" x14ac:dyDescent="0.75">
      <c r="A510" t="s">
        <v>11</v>
      </c>
      <c r="B510" t="s">
        <v>46</v>
      </c>
      <c r="C510" t="s">
        <v>76</v>
      </c>
      <c r="D510">
        <v>202506</v>
      </c>
      <c r="E510" t="s">
        <v>7662</v>
      </c>
      <c r="F510" t="s">
        <v>7663</v>
      </c>
      <c r="G510">
        <v>0</v>
      </c>
      <c r="H510">
        <v>0</v>
      </c>
      <c r="I510">
        <v>0</v>
      </c>
      <c r="J510">
        <v>0</v>
      </c>
      <c r="K510">
        <v>0</v>
      </c>
      <c r="L510" t="str">
        <f>VLOOKUP(Table1__5[[#This Row],[ShortCode]],$U$3:$W$100,3,0)</f>
        <v>Other</v>
      </c>
      <c r="M510" t="str">
        <f>VLOOKUP(Table1__5[[#This Row],[ShortCode]],$U$3:$V$100,2,0)</f>
        <v>Group BB</v>
      </c>
      <c r="N510" t="str">
        <f>RIGHT(Table1__5[[#This Row],[Calendar_month]],2)</f>
        <v>06</v>
      </c>
      <c r="O510" t="str">
        <f>LEFT(Table1__5[[#This Row],[Calendar_month]],4)</f>
        <v>2025</v>
      </c>
      <c r="P510" t="str">
        <f>_xlfn.TEXTBEFORE(Table1__5[[#This Row],[Distributor_Name]],"-")</f>
        <v>PC</v>
      </c>
    </row>
    <row r="511" spans="1:16" x14ac:dyDescent="0.75">
      <c r="A511" t="s">
        <v>11</v>
      </c>
      <c r="B511" t="s">
        <v>46</v>
      </c>
      <c r="C511" t="s">
        <v>76</v>
      </c>
      <c r="D511">
        <v>202506</v>
      </c>
      <c r="E511" t="s">
        <v>7662</v>
      </c>
      <c r="F511" t="s">
        <v>5438</v>
      </c>
      <c r="G511">
        <v>0</v>
      </c>
      <c r="H511">
        <v>0</v>
      </c>
      <c r="I511">
        <v>0</v>
      </c>
      <c r="J511">
        <v>0</v>
      </c>
      <c r="K511">
        <v>0</v>
      </c>
      <c r="L511" t="str">
        <f>VLOOKUP(Table1__5[[#This Row],[ShortCode]],$U$3:$W$100,3,0)</f>
        <v>Other</v>
      </c>
      <c r="M511" t="str">
        <f>VLOOKUP(Table1__5[[#This Row],[ShortCode]],$U$3:$V$100,2,0)</f>
        <v>Group BB</v>
      </c>
      <c r="N511" t="str">
        <f>RIGHT(Table1__5[[#This Row],[Calendar_month]],2)</f>
        <v>06</v>
      </c>
      <c r="O511" t="str">
        <f>LEFT(Table1__5[[#This Row],[Calendar_month]],4)</f>
        <v>2025</v>
      </c>
      <c r="P511" t="str">
        <f>_xlfn.TEXTBEFORE(Table1__5[[#This Row],[Distributor_Name]],"-")</f>
        <v>PC</v>
      </c>
    </row>
    <row r="512" spans="1:16" x14ac:dyDescent="0.75">
      <c r="A512" t="s">
        <v>11</v>
      </c>
      <c r="B512" t="s">
        <v>46</v>
      </c>
      <c r="C512" t="s">
        <v>76</v>
      </c>
      <c r="D512">
        <v>202506</v>
      </c>
      <c r="E512" t="s">
        <v>7662</v>
      </c>
      <c r="F512" t="s">
        <v>7664</v>
      </c>
      <c r="G512">
        <v>0</v>
      </c>
      <c r="H512">
        <v>0</v>
      </c>
      <c r="I512">
        <v>0</v>
      </c>
      <c r="J512">
        <v>0</v>
      </c>
      <c r="K512">
        <v>0</v>
      </c>
      <c r="L512" t="str">
        <f>VLOOKUP(Table1__5[[#This Row],[ShortCode]],$U$3:$W$100,3,0)</f>
        <v>Other</v>
      </c>
      <c r="M512" t="str">
        <f>VLOOKUP(Table1__5[[#This Row],[ShortCode]],$U$3:$V$100,2,0)</f>
        <v>Group BB</v>
      </c>
      <c r="N512" t="str">
        <f>RIGHT(Table1__5[[#This Row],[Calendar_month]],2)</f>
        <v>06</v>
      </c>
      <c r="O512" t="str">
        <f>LEFT(Table1__5[[#This Row],[Calendar_month]],4)</f>
        <v>2025</v>
      </c>
      <c r="P512" t="str">
        <f>_xlfn.TEXTBEFORE(Table1__5[[#This Row],[Distributor_Name]],"-")</f>
        <v>PC</v>
      </c>
    </row>
    <row r="513" spans="1:16" x14ac:dyDescent="0.75">
      <c r="A513" t="s">
        <v>11</v>
      </c>
      <c r="B513" t="s">
        <v>46</v>
      </c>
      <c r="C513" t="s">
        <v>76</v>
      </c>
      <c r="D513">
        <v>202506</v>
      </c>
      <c r="E513" t="s">
        <v>7662</v>
      </c>
      <c r="F513" t="s">
        <v>5426</v>
      </c>
      <c r="G513">
        <v>2</v>
      </c>
      <c r="H513">
        <v>0</v>
      </c>
      <c r="I513">
        <v>0</v>
      </c>
      <c r="J513">
        <v>0</v>
      </c>
      <c r="K513">
        <v>2</v>
      </c>
      <c r="L513" t="str">
        <f>VLOOKUP(Table1__5[[#This Row],[ShortCode]],$U$3:$W$100,3,0)</f>
        <v>Heineken Original</v>
      </c>
      <c r="M513" t="str">
        <f>VLOOKUP(Table1__5[[#This Row],[ShortCode]],$U$3:$V$100,2,0)</f>
        <v>Group BB</v>
      </c>
      <c r="N513" t="str">
        <f>RIGHT(Table1__5[[#This Row],[Calendar_month]],2)</f>
        <v>06</v>
      </c>
      <c r="O513" t="str">
        <f>LEFT(Table1__5[[#This Row],[Calendar_month]],4)</f>
        <v>2025</v>
      </c>
      <c r="P513" t="str">
        <f>_xlfn.TEXTBEFORE(Table1__5[[#This Row],[Distributor_Name]],"-")</f>
        <v>PC</v>
      </c>
    </row>
    <row r="514" spans="1:16" x14ac:dyDescent="0.75">
      <c r="A514" t="s">
        <v>11</v>
      </c>
      <c r="B514" t="s">
        <v>46</v>
      </c>
      <c r="C514" t="s">
        <v>76</v>
      </c>
      <c r="D514">
        <v>202506</v>
      </c>
      <c r="E514" t="s">
        <v>7662</v>
      </c>
      <c r="F514" t="s">
        <v>5434</v>
      </c>
      <c r="G514">
        <v>51</v>
      </c>
      <c r="H514">
        <v>130</v>
      </c>
      <c r="I514">
        <v>58</v>
      </c>
      <c r="J514">
        <v>1.1372549019607801</v>
      </c>
      <c r="K514">
        <v>-7</v>
      </c>
      <c r="L514" t="str">
        <f>VLOOKUP(Table1__5[[#This Row],[ShortCode]],$U$3:$W$100,3,0)</f>
        <v>Heineken Original</v>
      </c>
      <c r="M514" t="str">
        <f>VLOOKUP(Table1__5[[#This Row],[ShortCode]],$U$3:$V$100,2,0)</f>
        <v>Group BB</v>
      </c>
      <c r="N514" t="str">
        <f>RIGHT(Table1__5[[#This Row],[Calendar_month]],2)</f>
        <v>06</v>
      </c>
      <c r="O514" t="str">
        <f>LEFT(Table1__5[[#This Row],[Calendar_month]],4)</f>
        <v>2025</v>
      </c>
      <c r="P514" t="str">
        <f>_xlfn.TEXTBEFORE(Table1__5[[#This Row],[Distributor_Name]],"-")</f>
        <v>PC</v>
      </c>
    </row>
    <row r="515" spans="1:16" x14ac:dyDescent="0.75">
      <c r="A515" t="s">
        <v>11</v>
      </c>
      <c r="B515" t="s">
        <v>46</v>
      </c>
      <c r="C515" t="s">
        <v>76</v>
      </c>
      <c r="D515">
        <v>202506</v>
      </c>
      <c r="E515" t="s">
        <v>7662</v>
      </c>
      <c r="F515" t="s">
        <v>5393</v>
      </c>
      <c r="G515">
        <v>40247</v>
      </c>
      <c r="H515">
        <v>29209</v>
      </c>
      <c r="I515">
        <v>27400</v>
      </c>
      <c r="J515">
        <v>0.680796084180187</v>
      </c>
      <c r="K515">
        <v>12847</v>
      </c>
      <c r="L515" t="str">
        <f>VLOOKUP(Table1__5[[#This Row],[ShortCode]],$U$3:$W$100,3,0)</f>
        <v>Heineken Silver</v>
      </c>
      <c r="M515" t="str">
        <f>VLOOKUP(Table1__5[[#This Row],[ShortCode]],$U$3:$V$100,2,0)</f>
        <v>Group AA</v>
      </c>
      <c r="N515" t="str">
        <f>RIGHT(Table1__5[[#This Row],[Calendar_month]],2)</f>
        <v>06</v>
      </c>
      <c r="O515" t="str">
        <f>LEFT(Table1__5[[#This Row],[Calendar_month]],4)</f>
        <v>2025</v>
      </c>
      <c r="P515" t="str">
        <f>_xlfn.TEXTBEFORE(Table1__5[[#This Row],[Distributor_Name]],"-")</f>
        <v>PC</v>
      </c>
    </row>
    <row r="516" spans="1:16" x14ac:dyDescent="0.75">
      <c r="A516" t="s">
        <v>11</v>
      </c>
      <c r="B516" t="s">
        <v>46</v>
      </c>
      <c r="C516" t="s">
        <v>76</v>
      </c>
      <c r="D516">
        <v>202506</v>
      </c>
      <c r="E516" t="s">
        <v>7662</v>
      </c>
      <c r="F516" t="s">
        <v>5418</v>
      </c>
      <c r="G516">
        <v>3</v>
      </c>
      <c r="H516">
        <v>10</v>
      </c>
      <c r="I516">
        <v>5</v>
      </c>
      <c r="J516">
        <v>1.6666666666666701</v>
      </c>
      <c r="K516">
        <v>-2</v>
      </c>
      <c r="L516" t="str">
        <f>VLOOKUP(Table1__5[[#This Row],[ShortCode]],$U$3:$W$100,3,0)</f>
        <v>Heineken Silver</v>
      </c>
      <c r="M516" t="str">
        <f>VLOOKUP(Table1__5[[#This Row],[ShortCode]],$U$3:$V$100,2,0)</f>
        <v>Group AA</v>
      </c>
      <c r="N516" t="str">
        <f>RIGHT(Table1__5[[#This Row],[Calendar_month]],2)</f>
        <v>06</v>
      </c>
      <c r="O516" t="str">
        <f>LEFT(Table1__5[[#This Row],[Calendar_month]],4)</f>
        <v>2025</v>
      </c>
      <c r="P516" t="str">
        <f>_xlfn.TEXTBEFORE(Table1__5[[#This Row],[Distributor_Name]],"-")</f>
        <v>PC</v>
      </c>
    </row>
    <row r="517" spans="1:16" x14ac:dyDescent="0.75">
      <c r="A517" t="s">
        <v>11</v>
      </c>
      <c r="B517" t="s">
        <v>46</v>
      </c>
      <c r="C517" t="s">
        <v>76</v>
      </c>
      <c r="D517">
        <v>202506</v>
      </c>
      <c r="E517" t="s">
        <v>7662</v>
      </c>
      <c r="F517" t="s">
        <v>5401</v>
      </c>
      <c r="G517">
        <v>758</v>
      </c>
      <c r="H517">
        <v>1430</v>
      </c>
      <c r="I517">
        <v>1458</v>
      </c>
      <c r="J517">
        <v>1.92348284960422</v>
      </c>
      <c r="K517">
        <v>-700</v>
      </c>
      <c r="L517" t="str">
        <f>VLOOKUP(Table1__5[[#This Row],[ShortCode]],$U$3:$W$100,3,0)</f>
        <v>Heineken Silver</v>
      </c>
      <c r="M517" t="str">
        <f>VLOOKUP(Table1__5[[#This Row],[ShortCode]],$U$3:$V$100,2,0)</f>
        <v>Group AA</v>
      </c>
      <c r="N517" t="str">
        <f>RIGHT(Table1__5[[#This Row],[Calendar_month]],2)</f>
        <v>06</v>
      </c>
      <c r="O517" t="str">
        <f>LEFT(Table1__5[[#This Row],[Calendar_month]],4)</f>
        <v>2025</v>
      </c>
      <c r="P517" t="str">
        <f>_xlfn.TEXTBEFORE(Table1__5[[#This Row],[Distributor_Name]],"-")</f>
        <v>PC</v>
      </c>
    </row>
    <row r="518" spans="1:16" x14ac:dyDescent="0.75">
      <c r="A518" t="s">
        <v>11</v>
      </c>
      <c r="B518" t="s">
        <v>46</v>
      </c>
      <c r="C518" t="s">
        <v>76</v>
      </c>
      <c r="D518">
        <v>202506</v>
      </c>
      <c r="E518" t="s">
        <v>7662</v>
      </c>
      <c r="F518" t="s">
        <v>5424</v>
      </c>
      <c r="G518">
        <v>2</v>
      </c>
      <c r="H518">
        <v>0</v>
      </c>
      <c r="I518">
        <v>0</v>
      </c>
      <c r="J518">
        <v>0</v>
      </c>
      <c r="K518">
        <v>2</v>
      </c>
      <c r="L518" t="str">
        <f>VLOOKUP(Table1__5[[#This Row],[ShortCode]],$U$3:$W$100,3,0)</f>
        <v>Other</v>
      </c>
      <c r="M518" t="str">
        <f>VLOOKUP(Table1__5[[#This Row],[ShortCode]],$U$3:$V$100,2,0)</f>
        <v>Group BB</v>
      </c>
      <c r="N518" t="str">
        <f>RIGHT(Table1__5[[#This Row],[Calendar_month]],2)</f>
        <v>06</v>
      </c>
      <c r="O518" t="str">
        <f>LEFT(Table1__5[[#This Row],[Calendar_month]],4)</f>
        <v>2025</v>
      </c>
      <c r="P518" t="str">
        <f>_xlfn.TEXTBEFORE(Table1__5[[#This Row],[Distributor_Name]],"-")</f>
        <v>PC</v>
      </c>
    </row>
    <row r="519" spans="1:16" x14ac:dyDescent="0.75">
      <c r="A519" t="s">
        <v>11</v>
      </c>
      <c r="B519" t="s">
        <v>46</v>
      </c>
      <c r="C519" t="s">
        <v>76</v>
      </c>
      <c r="D519">
        <v>202506</v>
      </c>
      <c r="E519" t="s">
        <v>7662</v>
      </c>
      <c r="F519" t="s">
        <v>5430</v>
      </c>
      <c r="G519">
        <v>0</v>
      </c>
      <c r="H519">
        <v>0</v>
      </c>
      <c r="I519">
        <v>0</v>
      </c>
      <c r="J519">
        <v>0</v>
      </c>
      <c r="K519">
        <v>0</v>
      </c>
      <c r="L519" t="str">
        <f>VLOOKUP(Table1__5[[#This Row],[ShortCode]],$U$3:$W$100,3,0)</f>
        <v>Other</v>
      </c>
      <c r="M519" t="str">
        <f>VLOOKUP(Table1__5[[#This Row],[ShortCode]],$U$3:$V$100,2,0)</f>
        <v>Group BB</v>
      </c>
      <c r="N519" t="str">
        <f>RIGHT(Table1__5[[#This Row],[Calendar_month]],2)</f>
        <v>06</v>
      </c>
      <c r="O519" t="str">
        <f>LEFT(Table1__5[[#This Row],[Calendar_month]],4)</f>
        <v>2025</v>
      </c>
      <c r="P519" t="str">
        <f>_xlfn.TEXTBEFORE(Table1__5[[#This Row],[Distributor_Name]],"-")</f>
        <v>PC</v>
      </c>
    </row>
    <row r="520" spans="1:16" x14ac:dyDescent="0.75">
      <c r="A520" t="s">
        <v>11</v>
      </c>
      <c r="B520" t="s">
        <v>46</v>
      </c>
      <c r="C520" t="s">
        <v>76</v>
      </c>
      <c r="D520">
        <v>202506</v>
      </c>
      <c r="E520" t="s">
        <v>7662</v>
      </c>
      <c r="F520" t="s">
        <v>5405</v>
      </c>
      <c r="G520">
        <v>6655</v>
      </c>
      <c r="H520">
        <v>3548</v>
      </c>
      <c r="I520">
        <v>5065</v>
      </c>
      <c r="J520">
        <v>0.76108189331329801</v>
      </c>
      <c r="K520">
        <v>1590</v>
      </c>
      <c r="L520" t="str">
        <f>VLOOKUP(Table1__5[[#This Row],[ShortCode]],$U$3:$W$100,3,0)</f>
        <v>Tiger Regular</v>
      </c>
      <c r="M520" t="str">
        <f>VLOOKUP(Table1__5[[#This Row],[ShortCode]],$U$3:$V$100,2,0)</f>
        <v>Group BB</v>
      </c>
      <c r="N520" t="str">
        <f>RIGHT(Table1__5[[#This Row],[Calendar_month]],2)</f>
        <v>06</v>
      </c>
      <c r="O520" t="str">
        <f>LEFT(Table1__5[[#This Row],[Calendar_month]],4)</f>
        <v>2025</v>
      </c>
      <c r="P520" t="str">
        <f>_xlfn.TEXTBEFORE(Table1__5[[#This Row],[Distributor_Name]],"-")</f>
        <v>PC</v>
      </c>
    </row>
    <row r="521" spans="1:16" x14ac:dyDescent="0.75">
      <c r="A521" t="s">
        <v>11</v>
      </c>
      <c r="B521" t="s">
        <v>46</v>
      </c>
      <c r="C521" t="s">
        <v>76</v>
      </c>
      <c r="D521">
        <v>202506</v>
      </c>
      <c r="E521" t="s">
        <v>7662</v>
      </c>
      <c r="F521" t="s">
        <v>5396</v>
      </c>
      <c r="G521">
        <v>10931</v>
      </c>
      <c r="H521">
        <v>9750</v>
      </c>
      <c r="I521">
        <v>10107</v>
      </c>
      <c r="J521">
        <v>0.92461805873204606</v>
      </c>
      <c r="K521">
        <v>824</v>
      </c>
      <c r="L521" t="str">
        <f>VLOOKUP(Table1__5[[#This Row],[ShortCode]],$U$3:$W$100,3,0)</f>
        <v>Tiger Regular</v>
      </c>
      <c r="M521" t="str">
        <f>VLOOKUP(Table1__5[[#This Row],[ShortCode]],$U$3:$V$100,2,0)</f>
        <v>Group BB</v>
      </c>
      <c r="N521" t="str">
        <f>RIGHT(Table1__5[[#This Row],[Calendar_month]],2)</f>
        <v>06</v>
      </c>
      <c r="O521" t="str">
        <f>LEFT(Table1__5[[#This Row],[Calendar_month]],4)</f>
        <v>2025</v>
      </c>
      <c r="P521" t="str">
        <f>_xlfn.TEXTBEFORE(Table1__5[[#This Row],[Distributor_Name]],"-")</f>
        <v>PC</v>
      </c>
    </row>
    <row r="522" spans="1:16" x14ac:dyDescent="0.75">
      <c r="A522" t="s">
        <v>11</v>
      </c>
      <c r="B522" t="s">
        <v>46</v>
      </c>
      <c r="C522" t="s">
        <v>76</v>
      </c>
      <c r="D522">
        <v>202506</v>
      </c>
      <c r="E522" t="s">
        <v>7662</v>
      </c>
      <c r="F522" t="s">
        <v>5408</v>
      </c>
      <c r="G522">
        <v>169</v>
      </c>
      <c r="H522">
        <v>70</v>
      </c>
      <c r="I522">
        <v>96</v>
      </c>
      <c r="J522">
        <v>0.56804733727810697</v>
      </c>
      <c r="K522">
        <v>73</v>
      </c>
      <c r="L522" t="str">
        <f>VLOOKUP(Table1__5[[#This Row],[ShortCode]],$U$3:$W$100,3,0)</f>
        <v>Tiger Regular</v>
      </c>
      <c r="M522" t="str">
        <f>VLOOKUP(Table1__5[[#This Row],[ShortCode]],$U$3:$V$100,2,0)</f>
        <v>Group BB</v>
      </c>
      <c r="N522" t="str">
        <f>RIGHT(Table1__5[[#This Row],[Calendar_month]],2)</f>
        <v>06</v>
      </c>
      <c r="O522" t="str">
        <f>LEFT(Table1__5[[#This Row],[Calendar_month]],4)</f>
        <v>2025</v>
      </c>
      <c r="P522" t="str">
        <f>_xlfn.TEXTBEFORE(Table1__5[[#This Row],[Distributor_Name]],"-")</f>
        <v>PC</v>
      </c>
    </row>
    <row r="523" spans="1:16" x14ac:dyDescent="0.75">
      <c r="A523" t="s">
        <v>11</v>
      </c>
      <c r="B523" t="s">
        <v>46</v>
      </c>
      <c r="C523" t="s">
        <v>76</v>
      </c>
      <c r="D523">
        <v>202506</v>
      </c>
      <c r="E523" t="s">
        <v>7662</v>
      </c>
      <c r="F523" t="s">
        <v>7671</v>
      </c>
      <c r="G523">
        <v>0</v>
      </c>
      <c r="H523">
        <v>0</v>
      </c>
      <c r="I523">
        <v>0</v>
      </c>
      <c r="J523">
        <v>0</v>
      </c>
      <c r="K523">
        <v>0</v>
      </c>
      <c r="L523" t="str">
        <f>VLOOKUP(Table1__5[[#This Row],[ShortCode]],$U$3:$W$100,3,0)</f>
        <v>Other</v>
      </c>
      <c r="M523" t="str">
        <f>VLOOKUP(Table1__5[[#This Row],[ShortCode]],$U$3:$V$100,2,0)</f>
        <v>Group BB</v>
      </c>
      <c r="N523" t="str">
        <f>RIGHT(Table1__5[[#This Row],[Calendar_month]],2)</f>
        <v>06</v>
      </c>
      <c r="O523" t="str">
        <f>LEFT(Table1__5[[#This Row],[Calendar_month]],4)</f>
        <v>2025</v>
      </c>
      <c r="P523" t="str">
        <f>_xlfn.TEXTBEFORE(Table1__5[[#This Row],[Distributor_Name]],"-")</f>
        <v>PC</v>
      </c>
    </row>
    <row r="524" spans="1:16" x14ac:dyDescent="0.75">
      <c r="A524" t="s">
        <v>11</v>
      </c>
      <c r="B524" t="s">
        <v>46</v>
      </c>
      <c r="C524" t="s">
        <v>76</v>
      </c>
      <c r="D524">
        <v>202506</v>
      </c>
      <c r="E524" t="s">
        <v>7662</v>
      </c>
      <c r="F524" t="s">
        <v>5417</v>
      </c>
      <c r="G524">
        <v>105</v>
      </c>
      <c r="H524">
        <v>70</v>
      </c>
      <c r="I524">
        <v>80</v>
      </c>
      <c r="J524">
        <v>0.76190476190476197</v>
      </c>
      <c r="K524">
        <v>25</v>
      </c>
      <c r="L524" t="str">
        <f>VLOOKUP(Table1__5[[#This Row],[ShortCode]],$U$3:$W$100,3,0)</f>
        <v>Tiger Crystal</v>
      </c>
      <c r="M524" t="str">
        <f>VLOOKUP(Table1__5[[#This Row],[ShortCode]],$U$3:$V$100,2,0)</f>
        <v>Group AA</v>
      </c>
      <c r="N524" t="str">
        <f>RIGHT(Table1__5[[#This Row],[Calendar_month]],2)</f>
        <v>06</v>
      </c>
      <c r="O524" t="str">
        <f>LEFT(Table1__5[[#This Row],[Calendar_month]],4)</f>
        <v>2025</v>
      </c>
      <c r="P524" t="str">
        <f>_xlfn.TEXTBEFORE(Table1__5[[#This Row],[Distributor_Name]],"-")</f>
        <v>PC</v>
      </c>
    </row>
    <row r="525" spans="1:16" x14ac:dyDescent="0.75">
      <c r="A525" t="s">
        <v>11</v>
      </c>
      <c r="B525" t="s">
        <v>46</v>
      </c>
      <c r="C525" t="s">
        <v>76</v>
      </c>
      <c r="D525">
        <v>202506</v>
      </c>
      <c r="E525" t="s">
        <v>7662</v>
      </c>
      <c r="F525" t="s">
        <v>5403</v>
      </c>
      <c r="G525">
        <v>2304</v>
      </c>
      <c r="H525">
        <v>1924</v>
      </c>
      <c r="I525">
        <v>2504</v>
      </c>
      <c r="J525">
        <v>1.08680555555556</v>
      </c>
      <c r="K525">
        <v>-200</v>
      </c>
      <c r="L525" t="str">
        <f>VLOOKUP(Table1__5[[#This Row],[ShortCode]],$U$3:$W$100,3,0)</f>
        <v>Tiger Crystal</v>
      </c>
      <c r="M525" t="str">
        <f>VLOOKUP(Table1__5[[#This Row],[ShortCode]],$U$3:$V$100,2,0)</f>
        <v>Group AA</v>
      </c>
      <c r="N525" t="str">
        <f>RIGHT(Table1__5[[#This Row],[Calendar_month]],2)</f>
        <v>06</v>
      </c>
      <c r="O525" t="str">
        <f>LEFT(Table1__5[[#This Row],[Calendar_month]],4)</f>
        <v>2025</v>
      </c>
      <c r="P525" t="str">
        <f>_xlfn.TEXTBEFORE(Table1__5[[#This Row],[Distributor_Name]],"-")</f>
        <v>PC</v>
      </c>
    </row>
    <row r="526" spans="1:16" x14ac:dyDescent="0.75">
      <c r="A526" t="s">
        <v>11</v>
      </c>
      <c r="B526" t="s">
        <v>46</v>
      </c>
      <c r="C526" t="s">
        <v>76</v>
      </c>
      <c r="D526">
        <v>202506</v>
      </c>
      <c r="E526" t="s">
        <v>7662</v>
      </c>
      <c r="F526" t="s">
        <v>5404</v>
      </c>
      <c r="G526">
        <v>1212</v>
      </c>
      <c r="H526">
        <v>1430</v>
      </c>
      <c r="I526">
        <v>1567</v>
      </c>
      <c r="J526">
        <v>1.29290429042904</v>
      </c>
      <c r="K526">
        <v>-355</v>
      </c>
      <c r="L526" t="str">
        <f>VLOOKUP(Table1__5[[#This Row],[ShortCode]],$U$3:$W$100,3,0)</f>
        <v>Tiger Crystal</v>
      </c>
      <c r="M526" t="str">
        <f>VLOOKUP(Table1__5[[#This Row],[ShortCode]],$U$3:$V$100,2,0)</f>
        <v>Group AA</v>
      </c>
      <c r="N526" t="str">
        <f>RIGHT(Table1__5[[#This Row],[Calendar_month]],2)</f>
        <v>06</v>
      </c>
      <c r="O526" t="str">
        <f>LEFT(Table1__5[[#This Row],[Calendar_month]],4)</f>
        <v>2025</v>
      </c>
      <c r="P526" t="str">
        <f>_xlfn.TEXTBEFORE(Table1__5[[#This Row],[Distributor_Name]],"-")</f>
        <v>PC</v>
      </c>
    </row>
    <row r="527" spans="1:16" x14ac:dyDescent="0.75">
      <c r="A527" t="s">
        <v>11</v>
      </c>
      <c r="B527" t="s">
        <v>46</v>
      </c>
      <c r="C527" t="s">
        <v>76</v>
      </c>
      <c r="D527">
        <v>202506</v>
      </c>
      <c r="E527" t="s">
        <v>7673</v>
      </c>
      <c r="F527" t="s">
        <v>5436</v>
      </c>
      <c r="G527">
        <v>0</v>
      </c>
      <c r="H527">
        <v>0</v>
      </c>
      <c r="I527">
        <v>0</v>
      </c>
      <c r="J527">
        <v>0</v>
      </c>
      <c r="K527">
        <v>0</v>
      </c>
      <c r="L527" t="str">
        <f>VLOOKUP(Table1__5[[#This Row],[ShortCode]],$U$3:$W$100,3,0)</f>
        <v>Bivina</v>
      </c>
      <c r="M527" t="str">
        <f>VLOOKUP(Table1__5[[#This Row],[ShortCode]],$U$3:$V$100,2,0)</f>
        <v>Group BB</v>
      </c>
      <c r="N527" t="str">
        <f>RIGHT(Table1__5[[#This Row],[Calendar_month]],2)</f>
        <v>06</v>
      </c>
      <c r="O527" t="str">
        <f>LEFT(Table1__5[[#This Row],[Calendar_month]],4)</f>
        <v>2025</v>
      </c>
      <c r="P527" t="str">
        <f>_xlfn.TEXTBEFORE(Table1__5[[#This Row],[Distributor_Name]],"-")</f>
        <v>PC</v>
      </c>
    </row>
    <row r="528" spans="1:16" x14ac:dyDescent="0.75">
      <c r="A528" t="s">
        <v>11</v>
      </c>
      <c r="B528" t="s">
        <v>46</v>
      </c>
      <c r="C528" t="s">
        <v>76</v>
      </c>
      <c r="D528">
        <v>202506</v>
      </c>
      <c r="E528" t="s">
        <v>7673</v>
      </c>
      <c r="F528" t="s">
        <v>7674</v>
      </c>
      <c r="G528">
        <v>0</v>
      </c>
      <c r="H528">
        <v>0</v>
      </c>
      <c r="I528">
        <v>0</v>
      </c>
      <c r="J528">
        <v>0</v>
      </c>
      <c r="K528">
        <v>0</v>
      </c>
      <c r="L528" t="str">
        <f>VLOOKUP(Table1__5[[#This Row],[ShortCode]],$U$3:$W$100,3,0)</f>
        <v>Bia Việt</v>
      </c>
      <c r="M528" t="str">
        <f>VLOOKUP(Table1__5[[#This Row],[ShortCode]],$U$3:$V$100,2,0)</f>
        <v>Group BB</v>
      </c>
      <c r="N528" t="str">
        <f>RIGHT(Table1__5[[#This Row],[Calendar_month]],2)</f>
        <v>06</v>
      </c>
      <c r="O528" t="str">
        <f>LEFT(Table1__5[[#This Row],[Calendar_month]],4)</f>
        <v>2025</v>
      </c>
      <c r="P528" t="str">
        <f>_xlfn.TEXTBEFORE(Table1__5[[#This Row],[Distributor_Name]],"-")</f>
        <v>PC</v>
      </c>
    </row>
    <row r="529" spans="1:16" x14ac:dyDescent="0.75">
      <c r="A529" t="s">
        <v>11</v>
      </c>
      <c r="B529" t="s">
        <v>46</v>
      </c>
      <c r="C529" t="s">
        <v>76</v>
      </c>
      <c r="D529">
        <v>202506</v>
      </c>
      <c r="E529" t="s">
        <v>7673</v>
      </c>
      <c r="F529" t="s">
        <v>5400</v>
      </c>
      <c r="G529">
        <v>9291</v>
      </c>
      <c r="H529">
        <v>6240</v>
      </c>
      <c r="I529">
        <v>6208</v>
      </c>
      <c r="J529">
        <v>0.66817350123775698</v>
      </c>
      <c r="K529">
        <v>3083</v>
      </c>
      <c r="L529" t="str">
        <f>VLOOKUP(Table1__5[[#This Row],[ShortCode]],$U$3:$W$100,3,0)</f>
        <v>Bia Việt</v>
      </c>
      <c r="M529" t="str">
        <f>VLOOKUP(Table1__5[[#This Row],[ShortCode]],$U$3:$V$100,2,0)</f>
        <v>Group BB</v>
      </c>
      <c r="N529" t="str">
        <f>RIGHT(Table1__5[[#This Row],[Calendar_month]],2)</f>
        <v>06</v>
      </c>
      <c r="O529" t="str">
        <f>LEFT(Table1__5[[#This Row],[Calendar_month]],4)</f>
        <v>2025</v>
      </c>
      <c r="P529" t="str">
        <f>_xlfn.TEXTBEFORE(Table1__5[[#This Row],[Distributor_Name]],"-")</f>
        <v>PC</v>
      </c>
    </row>
    <row r="530" spans="1:16" x14ac:dyDescent="0.75">
      <c r="A530" t="s">
        <v>11</v>
      </c>
      <c r="B530" t="s">
        <v>46</v>
      </c>
      <c r="C530" t="s">
        <v>76</v>
      </c>
      <c r="D530">
        <v>202506</v>
      </c>
      <c r="E530" t="s">
        <v>7673</v>
      </c>
      <c r="F530" t="s">
        <v>5411</v>
      </c>
      <c r="G530">
        <v>1631</v>
      </c>
      <c r="H530">
        <v>1470</v>
      </c>
      <c r="I530">
        <v>1441</v>
      </c>
      <c r="J530">
        <v>0.88350705088902504</v>
      </c>
      <c r="K530">
        <v>190</v>
      </c>
      <c r="L530" t="str">
        <f>VLOOKUP(Table1__5[[#This Row],[ShortCode]],$U$3:$W$100,3,0)</f>
        <v>Bia Việt</v>
      </c>
      <c r="M530" t="str">
        <f>VLOOKUP(Table1__5[[#This Row],[ShortCode]],$U$3:$V$100,2,0)</f>
        <v>Group BB</v>
      </c>
      <c r="N530" t="str">
        <f>RIGHT(Table1__5[[#This Row],[Calendar_month]],2)</f>
        <v>06</v>
      </c>
      <c r="O530" t="str">
        <f>LEFT(Table1__5[[#This Row],[Calendar_month]],4)</f>
        <v>2025</v>
      </c>
      <c r="P530" t="str">
        <f>_xlfn.TEXTBEFORE(Table1__5[[#This Row],[Distributor_Name]],"-")</f>
        <v>PC</v>
      </c>
    </row>
    <row r="531" spans="1:16" x14ac:dyDescent="0.75">
      <c r="A531" t="s">
        <v>11</v>
      </c>
      <c r="B531" t="s">
        <v>46</v>
      </c>
      <c r="C531" t="s">
        <v>76</v>
      </c>
      <c r="D531">
        <v>202506</v>
      </c>
      <c r="E531" t="s">
        <v>7673</v>
      </c>
      <c r="F531" t="s">
        <v>7675</v>
      </c>
      <c r="G531">
        <v>0</v>
      </c>
      <c r="H531">
        <v>0</v>
      </c>
      <c r="I531">
        <v>0</v>
      </c>
      <c r="J531">
        <v>0</v>
      </c>
      <c r="K531">
        <v>0</v>
      </c>
      <c r="L531" t="str">
        <f>VLOOKUP(Table1__5[[#This Row],[ShortCode]],$U$3:$W$100,3,0)</f>
        <v>Larue</v>
      </c>
      <c r="M531" t="str">
        <f>VLOOKUP(Table1__5[[#This Row],[ShortCode]],$U$3:$V$100,2,0)</f>
        <v>Group BB</v>
      </c>
      <c r="N531" t="str">
        <f>RIGHT(Table1__5[[#This Row],[Calendar_month]],2)</f>
        <v>06</v>
      </c>
      <c r="O531" t="str">
        <f>LEFT(Table1__5[[#This Row],[Calendar_month]],4)</f>
        <v>2025</v>
      </c>
      <c r="P531" t="str">
        <f>_xlfn.TEXTBEFORE(Table1__5[[#This Row],[Distributor_Name]],"-")</f>
        <v>PC</v>
      </c>
    </row>
    <row r="532" spans="1:16" x14ac:dyDescent="0.75">
      <c r="A532" t="s">
        <v>11</v>
      </c>
      <c r="B532" t="s">
        <v>46</v>
      </c>
      <c r="C532" t="s">
        <v>76</v>
      </c>
      <c r="D532">
        <v>202506</v>
      </c>
      <c r="E532" t="s">
        <v>7673</v>
      </c>
      <c r="F532" t="s">
        <v>7676</v>
      </c>
      <c r="G532">
        <v>0</v>
      </c>
      <c r="H532">
        <v>0</v>
      </c>
      <c r="I532">
        <v>0</v>
      </c>
      <c r="J532">
        <v>0</v>
      </c>
      <c r="K532">
        <v>0</v>
      </c>
      <c r="L532" t="str">
        <f>VLOOKUP(Table1__5[[#This Row],[ShortCode]],$U$3:$W$100,3,0)</f>
        <v>Larue</v>
      </c>
      <c r="M532" t="str">
        <f>VLOOKUP(Table1__5[[#This Row],[ShortCode]],$U$3:$V$100,2,0)</f>
        <v>Group BB</v>
      </c>
      <c r="N532" t="str">
        <f>RIGHT(Table1__5[[#This Row],[Calendar_month]],2)</f>
        <v>06</v>
      </c>
      <c r="O532" t="str">
        <f>LEFT(Table1__5[[#This Row],[Calendar_month]],4)</f>
        <v>2025</v>
      </c>
      <c r="P532" t="str">
        <f>_xlfn.TEXTBEFORE(Table1__5[[#This Row],[Distributor_Name]],"-")</f>
        <v>PC</v>
      </c>
    </row>
    <row r="533" spans="1:16" x14ac:dyDescent="0.75">
      <c r="A533" t="s">
        <v>11</v>
      </c>
      <c r="B533" t="s">
        <v>46</v>
      </c>
      <c r="C533" t="s">
        <v>76</v>
      </c>
      <c r="D533">
        <v>202506</v>
      </c>
      <c r="E533" t="s">
        <v>7673</v>
      </c>
      <c r="F533" t="s">
        <v>7677</v>
      </c>
      <c r="G533">
        <v>0</v>
      </c>
      <c r="H533">
        <v>0</v>
      </c>
      <c r="I533">
        <v>0</v>
      </c>
      <c r="J533">
        <v>0</v>
      </c>
      <c r="K533">
        <v>0</v>
      </c>
      <c r="L533" t="str">
        <f>VLOOKUP(Table1__5[[#This Row],[ShortCode]],$U$3:$W$100,3,0)</f>
        <v>Larue</v>
      </c>
      <c r="M533" t="str">
        <f>VLOOKUP(Table1__5[[#This Row],[ShortCode]],$U$3:$V$100,2,0)</f>
        <v>Group BB</v>
      </c>
      <c r="N533" t="str">
        <f>RIGHT(Table1__5[[#This Row],[Calendar_month]],2)</f>
        <v>06</v>
      </c>
      <c r="O533" t="str">
        <f>LEFT(Table1__5[[#This Row],[Calendar_month]],4)</f>
        <v>2025</v>
      </c>
      <c r="P533" t="str">
        <f>_xlfn.TEXTBEFORE(Table1__5[[#This Row],[Distributor_Name]],"-")</f>
        <v>PC</v>
      </c>
    </row>
    <row r="534" spans="1:16" x14ac:dyDescent="0.75">
      <c r="A534" t="s">
        <v>11</v>
      </c>
      <c r="B534" t="s">
        <v>46</v>
      </c>
      <c r="C534" t="s">
        <v>76</v>
      </c>
      <c r="D534">
        <v>202507</v>
      </c>
      <c r="E534" t="s">
        <v>7662</v>
      </c>
      <c r="F534" t="s">
        <v>7663</v>
      </c>
      <c r="G534">
        <v>0</v>
      </c>
      <c r="H534">
        <v>0</v>
      </c>
      <c r="I534">
        <v>0</v>
      </c>
      <c r="J534">
        <v>0</v>
      </c>
      <c r="K534">
        <v>0</v>
      </c>
      <c r="L534" t="str">
        <f>VLOOKUP(Table1__5[[#This Row],[ShortCode]],$U$3:$W$100,3,0)</f>
        <v>Other</v>
      </c>
      <c r="M534" t="str">
        <f>VLOOKUP(Table1__5[[#This Row],[ShortCode]],$U$3:$V$100,2,0)</f>
        <v>Group BB</v>
      </c>
      <c r="N534" t="str">
        <f>RIGHT(Table1__5[[#This Row],[Calendar_month]],2)</f>
        <v>07</v>
      </c>
      <c r="O534" t="str">
        <f>LEFT(Table1__5[[#This Row],[Calendar_month]],4)</f>
        <v>2025</v>
      </c>
      <c r="P534" t="str">
        <f>_xlfn.TEXTBEFORE(Table1__5[[#This Row],[Distributor_Name]],"-")</f>
        <v>PC</v>
      </c>
    </row>
    <row r="535" spans="1:16" x14ac:dyDescent="0.75">
      <c r="A535" t="s">
        <v>11</v>
      </c>
      <c r="B535" t="s">
        <v>46</v>
      </c>
      <c r="C535" t="s">
        <v>76</v>
      </c>
      <c r="D535">
        <v>202507</v>
      </c>
      <c r="E535" t="s">
        <v>7662</v>
      </c>
      <c r="F535" t="s">
        <v>5438</v>
      </c>
      <c r="G535">
        <v>0</v>
      </c>
      <c r="H535">
        <v>0</v>
      </c>
      <c r="I535">
        <v>0</v>
      </c>
      <c r="J535">
        <v>0</v>
      </c>
      <c r="K535">
        <v>0</v>
      </c>
      <c r="L535" t="str">
        <f>VLOOKUP(Table1__5[[#This Row],[ShortCode]],$U$3:$W$100,3,0)</f>
        <v>Other</v>
      </c>
      <c r="M535" t="str">
        <f>VLOOKUP(Table1__5[[#This Row],[ShortCode]],$U$3:$V$100,2,0)</f>
        <v>Group BB</v>
      </c>
      <c r="N535" t="str">
        <f>RIGHT(Table1__5[[#This Row],[Calendar_month]],2)</f>
        <v>07</v>
      </c>
      <c r="O535" t="str">
        <f>LEFT(Table1__5[[#This Row],[Calendar_month]],4)</f>
        <v>2025</v>
      </c>
      <c r="P535" t="str">
        <f>_xlfn.TEXTBEFORE(Table1__5[[#This Row],[Distributor_Name]],"-")</f>
        <v>PC</v>
      </c>
    </row>
    <row r="536" spans="1:16" x14ac:dyDescent="0.75">
      <c r="A536" t="s">
        <v>11</v>
      </c>
      <c r="B536" t="s">
        <v>46</v>
      </c>
      <c r="C536" t="s">
        <v>76</v>
      </c>
      <c r="D536">
        <v>202507</v>
      </c>
      <c r="E536" t="s">
        <v>7662</v>
      </c>
      <c r="F536" t="s">
        <v>7664</v>
      </c>
      <c r="G536">
        <v>0</v>
      </c>
      <c r="H536">
        <v>0</v>
      </c>
      <c r="I536">
        <v>0</v>
      </c>
      <c r="J536">
        <v>0</v>
      </c>
      <c r="K536">
        <v>0</v>
      </c>
      <c r="L536" t="str">
        <f>VLOOKUP(Table1__5[[#This Row],[ShortCode]],$U$3:$W$100,3,0)</f>
        <v>Other</v>
      </c>
      <c r="M536" t="str">
        <f>VLOOKUP(Table1__5[[#This Row],[ShortCode]],$U$3:$V$100,2,0)</f>
        <v>Group BB</v>
      </c>
      <c r="N536" t="str">
        <f>RIGHT(Table1__5[[#This Row],[Calendar_month]],2)</f>
        <v>07</v>
      </c>
      <c r="O536" t="str">
        <f>LEFT(Table1__5[[#This Row],[Calendar_month]],4)</f>
        <v>2025</v>
      </c>
      <c r="P536" t="str">
        <f>_xlfn.TEXTBEFORE(Table1__5[[#This Row],[Distributor_Name]],"-")</f>
        <v>PC</v>
      </c>
    </row>
    <row r="537" spans="1:16" x14ac:dyDescent="0.75">
      <c r="A537" t="s">
        <v>11</v>
      </c>
      <c r="B537" t="s">
        <v>46</v>
      </c>
      <c r="C537" t="s">
        <v>76</v>
      </c>
      <c r="D537">
        <v>202507</v>
      </c>
      <c r="E537" t="s">
        <v>7662</v>
      </c>
      <c r="F537" t="s">
        <v>5426</v>
      </c>
      <c r="G537">
        <v>2</v>
      </c>
      <c r="H537">
        <v>0</v>
      </c>
      <c r="I537">
        <v>0</v>
      </c>
      <c r="J537">
        <v>0</v>
      </c>
      <c r="K537">
        <v>2</v>
      </c>
      <c r="L537" t="str">
        <f>VLOOKUP(Table1__5[[#This Row],[ShortCode]],$U$3:$W$100,3,0)</f>
        <v>Heineken Original</v>
      </c>
      <c r="M537" t="str">
        <f>VLOOKUP(Table1__5[[#This Row],[ShortCode]],$U$3:$V$100,2,0)</f>
        <v>Group BB</v>
      </c>
      <c r="N537" t="str">
        <f>RIGHT(Table1__5[[#This Row],[Calendar_month]],2)</f>
        <v>07</v>
      </c>
      <c r="O537" t="str">
        <f>LEFT(Table1__5[[#This Row],[Calendar_month]],4)</f>
        <v>2025</v>
      </c>
      <c r="P537" t="str">
        <f>_xlfn.TEXTBEFORE(Table1__5[[#This Row],[Distributor_Name]],"-")</f>
        <v>PC</v>
      </c>
    </row>
    <row r="538" spans="1:16" x14ac:dyDescent="0.75">
      <c r="A538" t="s">
        <v>11</v>
      </c>
      <c r="B538" t="s">
        <v>46</v>
      </c>
      <c r="C538" t="s">
        <v>76</v>
      </c>
      <c r="D538">
        <v>202507</v>
      </c>
      <c r="E538" t="s">
        <v>7662</v>
      </c>
      <c r="F538" t="s">
        <v>5434</v>
      </c>
      <c r="G538">
        <v>58</v>
      </c>
      <c r="H538">
        <v>0</v>
      </c>
      <c r="I538">
        <v>46</v>
      </c>
      <c r="J538">
        <v>0.79310344827586199</v>
      </c>
      <c r="K538">
        <v>12</v>
      </c>
      <c r="L538" t="str">
        <f>VLOOKUP(Table1__5[[#This Row],[ShortCode]],$U$3:$W$100,3,0)</f>
        <v>Heineken Original</v>
      </c>
      <c r="M538" t="str">
        <f>VLOOKUP(Table1__5[[#This Row],[ShortCode]],$U$3:$V$100,2,0)</f>
        <v>Group BB</v>
      </c>
      <c r="N538" t="str">
        <f>RIGHT(Table1__5[[#This Row],[Calendar_month]],2)</f>
        <v>07</v>
      </c>
      <c r="O538" t="str">
        <f>LEFT(Table1__5[[#This Row],[Calendar_month]],4)</f>
        <v>2025</v>
      </c>
      <c r="P538" t="str">
        <f>_xlfn.TEXTBEFORE(Table1__5[[#This Row],[Distributor_Name]],"-")</f>
        <v>PC</v>
      </c>
    </row>
    <row r="539" spans="1:16" x14ac:dyDescent="0.75">
      <c r="A539" t="s">
        <v>11</v>
      </c>
      <c r="B539" t="s">
        <v>46</v>
      </c>
      <c r="C539" t="s">
        <v>76</v>
      </c>
      <c r="D539">
        <v>202507</v>
      </c>
      <c r="E539" t="s">
        <v>7662</v>
      </c>
      <c r="F539" t="s">
        <v>5393</v>
      </c>
      <c r="G539">
        <v>40638</v>
      </c>
      <c r="H539">
        <v>39558</v>
      </c>
      <c r="I539">
        <v>39303</v>
      </c>
      <c r="J539">
        <v>0.96714897386682397</v>
      </c>
      <c r="K539">
        <v>1335</v>
      </c>
      <c r="L539" t="str">
        <f>VLOOKUP(Table1__5[[#This Row],[ShortCode]],$U$3:$W$100,3,0)</f>
        <v>Heineken Silver</v>
      </c>
      <c r="M539" t="str">
        <f>VLOOKUP(Table1__5[[#This Row],[ShortCode]],$U$3:$V$100,2,0)</f>
        <v>Group AA</v>
      </c>
      <c r="N539" t="str">
        <f>RIGHT(Table1__5[[#This Row],[Calendar_month]],2)</f>
        <v>07</v>
      </c>
      <c r="O539" t="str">
        <f>LEFT(Table1__5[[#This Row],[Calendar_month]],4)</f>
        <v>2025</v>
      </c>
      <c r="P539" t="str">
        <f>_xlfn.TEXTBEFORE(Table1__5[[#This Row],[Distributor_Name]],"-")</f>
        <v>PC</v>
      </c>
    </row>
    <row r="540" spans="1:16" x14ac:dyDescent="0.75">
      <c r="A540" t="s">
        <v>11</v>
      </c>
      <c r="B540" t="s">
        <v>46</v>
      </c>
      <c r="C540" t="s">
        <v>76</v>
      </c>
      <c r="D540">
        <v>202507</v>
      </c>
      <c r="E540" t="s">
        <v>7662</v>
      </c>
      <c r="F540" t="s">
        <v>5418</v>
      </c>
      <c r="G540">
        <v>3</v>
      </c>
      <c r="H540">
        <v>0</v>
      </c>
      <c r="I540">
        <v>0</v>
      </c>
      <c r="J540">
        <v>0</v>
      </c>
      <c r="K540">
        <v>3</v>
      </c>
      <c r="L540" t="str">
        <f>VLOOKUP(Table1__5[[#This Row],[ShortCode]],$U$3:$W$100,3,0)</f>
        <v>Heineken Silver</v>
      </c>
      <c r="M540" t="str">
        <f>VLOOKUP(Table1__5[[#This Row],[ShortCode]],$U$3:$V$100,2,0)</f>
        <v>Group AA</v>
      </c>
      <c r="N540" t="str">
        <f>RIGHT(Table1__5[[#This Row],[Calendar_month]],2)</f>
        <v>07</v>
      </c>
      <c r="O540" t="str">
        <f>LEFT(Table1__5[[#This Row],[Calendar_month]],4)</f>
        <v>2025</v>
      </c>
      <c r="P540" t="str">
        <f>_xlfn.TEXTBEFORE(Table1__5[[#This Row],[Distributor_Name]],"-")</f>
        <v>PC</v>
      </c>
    </row>
    <row r="541" spans="1:16" x14ac:dyDescent="0.75">
      <c r="A541" t="s">
        <v>11</v>
      </c>
      <c r="B541" t="s">
        <v>46</v>
      </c>
      <c r="C541" t="s">
        <v>76</v>
      </c>
      <c r="D541">
        <v>202507</v>
      </c>
      <c r="E541" t="s">
        <v>7662</v>
      </c>
      <c r="F541" t="s">
        <v>5401</v>
      </c>
      <c r="G541">
        <v>1156</v>
      </c>
      <c r="H541">
        <v>1170</v>
      </c>
      <c r="I541">
        <v>1239</v>
      </c>
      <c r="J541">
        <v>1.07179930795848</v>
      </c>
      <c r="K541">
        <v>-83</v>
      </c>
      <c r="L541" t="str">
        <f>VLOOKUP(Table1__5[[#This Row],[ShortCode]],$U$3:$W$100,3,0)</f>
        <v>Heineken Silver</v>
      </c>
      <c r="M541" t="str">
        <f>VLOOKUP(Table1__5[[#This Row],[ShortCode]],$U$3:$V$100,2,0)</f>
        <v>Group AA</v>
      </c>
      <c r="N541" t="str">
        <f>RIGHT(Table1__5[[#This Row],[Calendar_month]],2)</f>
        <v>07</v>
      </c>
      <c r="O541" t="str">
        <f>LEFT(Table1__5[[#This Row],[Calendar_month]],4)</f>
        <v>2025</v>
      </c>
      <c r="P541" t="str">
        <f>_xlfn.TEXTBEFORE(Table1__5[[#This Row],[Distributor_Name]],"-")</f>
        <v>PC</v>
      </c>
    </row>
    <row r="542" spans="1:16" x14ac:dyDescent="0.75">
      <c r="A542" t="s">
        <v>11</v>
      </c>
      <c r="B542" t="s">
        <v>46</v>
      </c>
      <c r="C542" t="s">
        <v>76</v>
      </c>
      <c r="D542">
        <v>202507</v>
      </c>
      <c r="E542" t="s">
        <v>7662</v>
      </c>
      <c r="F542" t="s">
        <v>5424</v>
      </c>
      <c r="G542">
        <v>3</v>
      </c>
      <c r="H542">
        <v>0</v>
      </c>
      <c r="I542">
        <v>0</v>
      </c>
      <c r="J542">
        <v>0</v>
      </c>
      <c r="K542">
        <v>3</v>
      </c>
      <c r="L542" t="str">
        <f>VLOOKUP(Table1__5[[#This Row],[ShortCode]],$U$3:$W$100,3,0)</f>
        <v>Other</v>
      </c>
      <c r="M542" t="str">
        <f>VLOOKUP(Table1__5[[#This Row],[ShortCode]],$U$3:$V$100,2,0)</f>
        <v>Group BB</v>
      </c>
      <c r="N542" t="str">
        <f>RIGHT(Table1__5[[#This Row],[Calendar_month]],2)</f>
        <v>07</v>
      </c>
      <c r="O542" t="str">
        <f>LEFT(Table1__5[[#This Row],[Calendar_month]],4)</f>
        <v>2025</v>
      </c>
      <c r="P542" t="str">
        <f>_xlfn.TEXTBEFORE(Table1__5[[#This Row],[Distributor_Name]],"-")</f>
        <v>PC</v>
      </c>
    </row>
    <row r="543" spans="1:16" x14ac:dyDescent="0.75">
      <c r="A543" t="s">
        <v>11</v>
      </c>
      <c r="B543" t="s">
        <v>46</v>
      </c>
      <c r="C543" t="s">
        <v>76</v>
      </c>
      <c r="D543">
        <v>202507</v>
      </c>
      <c r="E543" t="s">
        <v>7662</v>
      </c>
      <c r="F543" t="s">
        <v>5430</v>
      </c>
      <c r="G543">
        <v>0</v>
      </c>
      <c r="H543">
        <v>0</v>
      </c>
      <c r="I543">
        <v>0</v>
      </c>
      <c r="J543">
        <v>0</v>
      </c>
      <c r="K543">
        <v>0</v>
      </c>
      <c r="L543" t="str">
        <f>VLOOKUP(Table1__5[[#This Row],[ShortCode]],$U$3:$W$100,3,0)</f>
        <v>Other</v>
      </c>
      <c r="M543" t="str">
        <f>VLOOKUP(Table1__5[[#This Row],[ShortCode]],$U$3:$V$100,2,0)</f>
        <v>Group BB</v>
      </c>
      <c r="N543" t="str">
        <f>RIGHT(Table1__5[[#This Row],[Calendar_month]],2)</f>
        <v>07</v>
      </c>
      <c r="O543" t="str">
        <f>LEFT(Table1__5[[#This Row],[Calendar_month]],4)</f>
        <v>2025</v>
      </c>
      <c r="P543" t="str">
        <f>_xlfn.TEXTBEFORE(Table1__5[[#This Row],[Distributor_Name]],"-")</f>
        <v>PC</v>
      </c>
    </row>
    <row r="544" spans="1:16" x14ac:dyDescent="0.75">
      <c r="A544" t="s">
        <v>11</v>
      </c>
      <c r="B544" t="s">
        <v>46</v>
      </c>
      <c r="C544" t="s">
        <v>76</v>
      </c>
      <c r="D544">
        <v>202507</v>
      </c>
      <c r="E544" t="s">
        <v>7662</v>
      </c>
      <c r="F544" t="s">
        <v>5405</v>
      </c>
      <c r="G544">
        <v>2783</v>
      </c>
      <c r="H544">
        <v>4225</v>
      </c>
      <c r="I544">
        <v>4014</v>
      </c>
      <c r="J544">
        <v>1.4423284225655799</v>
      </c>
      <c r="K544">
        <v>-1231</v>
      </c>
      <c r="L544" t="str">
        <f>VLOOKUP(Table1__5[[#This Row],[ShortCode]],$U$3:$W$100,3,0)</f>
        <v>Tiger Regular</v>
      </c>
      <c r="M544" t="str">
        <f>VLOOKUP(Table1__5[[#This Row],[ShortCode]],$U$3:$V$100,2,0)</f>
        <v>Group BB</v>
      </c>
      <c r="N544" t="str">
        <f>RIGHT(Table1__5[[#This Row],[Calendar_month]],2)</f>
        <v>07</v>
      </c>
      <c r="O544" t="str">
        <f>LEFT(Table1__5[[#This Row],[Calendar_month]],4)</f>
        <v>2025</v>
      </c>
      <c r="P544" t="str">
        <f>_xlfn.TEXTBEFORE(Table1__5[[#This Row],[Distributor_Name]],"-")</f>
        <v>PC</v>
      </c>
    </row>
    <row r="545" spans="1:16" x14ac:dyDescent="0.75">
      <c r="A545" t="s">
        <v>11</v>
      </c>
      <c r="B545" t="s">
        <v>46</v>
      </c>
      <c r="C545" t="s">
        <v>76</v>
      </c>
      <c r="D545">
        <v>202507</v>
      </c>
      <c r="E545" t="s">
        <v>7662</v>
      </c>
      <c r="F545" t="s">
        <v>5396</v>
      </c>
      <c r="G545">
        <v>12370</v>
      </c>
      <c r="H545">
        <v>7670</v>
      </c>
      <c r="I545">
        <v>6981</v>
      </c>
      <c r="J545">
        <v>0.56434923201293397</v>
      </c>
      <c r="K545">
        <v>5389</v>
      </c>
      <c r="L545" t="str">
        <f>VLOOKUP(Table1__5[[#This Row],[ShortCode]],$U$3:$W$100,3,0)</f>
        <v>Tiger Regular</v>
      </c>
      <c r="M545" t="str">
        <f>VLOOKUP(Table1__5[[#This Row],[ShortCode]],$U$3:$V$100,2,0)</f>
        <v>Group BB</v>
      </c>
      <c r="N545" t="str">
        <f>RIGHT(Table1__5[[#This Row],[Calendar_month]],2)</f>
        <v>07</v>
      </c>
      <c r="O545" t="str">
        <f>LEFT(Table1__5[[#This Row],[Calendar_month]],4)</f>
        <v>2025</v>
      </c>
      <c r="P545" t="str">
        <f>_xlfn.TEXTBEFORE(Table1__5[[#This Row],[Distributor_Name]],"-")</f>
        <v>PC</v>
      </c>
    </row>
    <row r="546" spans="1:16" x14ac:dyDescent="0.75">
      <c r="A546" t="s">
        <v>11</v>
      </c>
      <c r="B546" t="s">
        <v>46</v>
      </c>
      <c r="C546" t="s">
        <v>76</v>
      </c>
      <c r="D546">
        <v>202507</v>
      </c>
      <c r="E546" t="s">
        <v>7662</v>
      </c>
      <c r="F546" t="s">
        <v>5408</v>
      </c>
      <c r="G546">
        <v>130</v>
      </c>
      <c r="H546">
        <v>130</v>
      </c>
      <c r="I546">
        <v>60</v>
      </c>
      <c r="J546">
        <v>0.46153846153846201</v>
      </c>
      <c r="K546">
        <v>70</v>
      </c>
      <c r="L546" t="str">
        <f>VLOOKUP(Table1__5[[#This Row],[ShortCode]],$U$3:$W$100,3,0)</f>
        <v>Tiger Regular</v>
      </c>
      <c r="M546" t="str">
        <f>VLOOKUP(Table1__5[[#This Row],[ShortCode]],$U$3:$V$100,2,0)</f>
        <v>Group BB</v>
      </c>
      <c r="N546" t="str">
        <f>RIGHT(Table1__5[[#This Row],[Calendar_month]],2)</f>
        <v>07</v>
      </c>
      <c r="O546" t="str">
        <f>LEFT(Table1__5[[#This Row],[Calendar_month]],4)</f>
        <v>2025</v>
      </c>
      <c r="P546" t="str">
        <f>_xlfn.TEXTBEFORE(Table1__5[[#This Row],[Distributor_Name]],"-")</f>
        <v>PC</v>
      </c>
    </row>
    <row r="547" spans="1:16" x14ac:dyDescent="0.75">
      <c r="A547" t="s">
        <v>11</v>
      </c>
      <c r="B547" t="s">
        <v>46</v>
      </c>
      <c r="C547" t="s">
        <v>76</v>
      </c>
      <c r="D547">
        <v>202507</v>
      </c>
      <c r="E547" t="s">
        <v>7662</v>
      </c>
      <c r="F547" t="s">
        <v>7671</v>
      </c>
      <c r="G547">
        <v>0</v>
      </c>
      <c r="H547">
        <v>0</v>
      </c>
      <c r="I547">
        <v>0</v>
      </c>
      <c r="J547">
        <v>0</v>
      </c>
      <c r="K547">
        <v>0</v>
      </c>
      <c r="L547" t="str">
        <f>VLOOKUP(Table1__5[[#This Row],[ShortCode]],$U$3:$W$100,3,0)</f>
        <v>Other</v>
      </c>
      <c r="M547" t="str">
        <f>VLOOKUP(Table1__5[[#This Row],[ShortCode]],$U$3:$V$100,2,0)</f>
        <v>Group BB</v>
      </c>
      <c r="N547" t="str">
        <f>RIGHT(Table1__5[[#This Row],[Calendar_month]],2)</f>
        <v>07</v>
      </c>
      <c r="O547" t="str">
        <f>LEFT(Table1__5[[#This Row],[Calendar_month]],4)</f>
        <v>2025</v>
      </c>
      <c r="P547" t="str">
        <f>_xlfn.TEXTBEFORE(Table1__5[[#This Row],[Distributor_Name]],"-")</f>
        <v>PC</v>
      </c>
    </row>
    <row r="548" spans="1:16" x14ac:dyDescent="0.75">
      <c r="A548" t="s">
        <v>11</v>
      </c>
      <c r="B548" t="s">
        <v>46</v>
      </c>
      <c r="C548" t="s">
        <v>76</v>
      </c>
      <c r="D548">
        <v>202507</v>
      </c>
      <c r="E548" t="s">
        <v>7662</v>
      </c>
      <c r="F548" t="s">
        <v>5417</v>
      </c>
      <c r="G548">
        <v>101</v>
      </c>
      <c r="H548">
        <v>70</v>
      </c>
      <c r="I548">
        <v>46</v>
      </c>
      <c r="J548">
        <v>0.45544554455445502</v>
      </c>
      <c r="K548">
        <v>55</v>
      </c>
      <c r="L548" t="str">
        <f>VLOOKUP(Table1__5[[#This Row],[ShortCode]],$U$3:$W$100,3,0)</f>
        <v>Tiger Crystal</v>
      </c>
      <c r="M548" t="str">
        <f>VLOOKUP(Table1__5[[#This Row],[ShortCode]],$U$3:$V$100,2,0)</f>
        <v>Group AA</v>
      </c>
      <c r="N548" t="str">
        <f>RIGHT(Table1__5[[#This Row],[Calendar_month]],2)</f>
        <v>07</v>
      </c>
      <c r="O548" t="str">
        <f>LEFT(Table1__5[[#This Row],[Calendar_month]],4)</f>
        <v>2025</v>
      </c>
      <c r="P548" t="str">
        <f>_xlfn.TEXTBEFORE(Table1__5[[#This Row],[Distributor_Name]],"-")</f>
        <v>PC</v>
      </c>
    </row>
    <row r="549" spans="1:16" x14ac:dyDescent="0.75">
      <c r="A549" t="s">
        <v>11</v>
      </c>
      <c r="B549" t="s">
        <v>46</v>
      </c>
      <c r="C549" t="s">
        <v>76</v>
      </c>
      <c r="D549">
        <v>202507</v>
      </c>
      <c r="E549" t="s">
        <v>7662</v>
      </c>
      <c r="F549" t="s">
        <v>5403</v>
      </c>
      <c r="G549">
        <v>2054</v>
      </c>
      <c r="H549">
        <v>3042</v>
      </c>
      <c r="I549">
        <v>2577</v>
      </c>
      <c r="J549">
        <v>1.2546251217137301</v>
      </c>
      <c r="K549">
        <v>-523</v>
      </c>
      <c r="L549" t="str">
        <f>VLOOKUP(Table1__5[[#This Row],[ShortCode]],$U$3:$W$100,3,0)</f>
        <v>Tiger Crystal</v>
      </c>
      <c r="M549" t="str">
        <f>VLOOKUP(Table1__5[[#This Row],[ShortCode]],$U$3:$V$100,2,0)</f>
        <v>Group AA</v>
      </c>
      <c r="N549" t="str">
        <f>RIGHT(Table1__5[[#This Row],[Calendar_month]],2)</f>
        <v>07</v>
      </c>
      <c r="O549" t="str">
        <f>LEFT(Table1__5[[#This Row],[Calendar_month]],4)</f>
        <v>2025</v>
      </c>
      <c r="P549" t="str">
        <f>_xlfn.TEXTBEFORE(Table1__5[[#This Row],[Distributor_Name]],"-")</f>
        <v>PC</v>
      </c>
    </row>
    <row r="550" spans="1:16" x14ac:dyDescent="0.75">
      <c r="A550" t="s">
        <v>11</v>
      </c>
      <c r="B550" t="s">
        <v>46</v>
      </c>
      <c r="C550" t="s">
        <v>76</v>
      </c>
      <c r="D550">
        <v>202507</v>
      </c>
      <c r="E550" t="s">
        <v>7662</v>
      </c>
      <c r="F550" t="s">
        <v>5404</v>
      </c>
      <c r="G550">
        <v>1606</v>
      </c>
      <c r="H550">
        <v>1040</v>
      </c>
      <c r="I550">
        <v>974</v>
      </c>
      <c r="J550">
        <v>0.60647571606475703</v>
      </c>
      <c r="K550">
        <v>632</v>
      </c>
      <c r="L550" t="str">
        <f>VLOOKUP(Table1__5[[#This Row],[ShortCode]],$U$3:$W$100,3,0)</f>
        <v>Tiger Crystal</v>
      </c>
      <c r="M550" t="str">
        <f>VLOOKUP(Table1__5[[#This Row],[ShortCode]],$U$3:$V$100,2,0)</f>
        <v>Group AA</v>
      </c>
      <c r="N550" t="str">
        <f>RIGHT(Table1__5[[#This Row],[Calendar_month]],2)</f>
        <v>07</v>
      </c>
      <c r="O550" t="str">
        <f>LEFT(Table1__5[[#This Row],[Calendar_month]],4)</f>
        <v>2025</v>
      </c>
      <c r="P550" t="str">
        <f>_xlfn.TEXTBEFORE(Table1__5[[#This Row],[Distributor_Name]],"-")</f>
        <v>PC</v>
      </c>
    </row>
    <row r="551" spans="1:16" x14ac:dyDescent="0.75">
      <c r="A551" t="s">
        <v>11</v>
      </c>
      <c r="B551" t="s">
        <v>46</v>
      </c>
      <c r="C551" t="s">
        <v>76</v>
      </c>
      <c r="D551">
        <v>202507</v>
      </c>
      <c r="E551" t="s">
        <v>7673</v>
      </c>
      <c r="F551" t="s">
        <v>5436</v>
      </c>
      <c r="G551">
        <v>0</v>
      </c>
      <c r="H551">
        <v>0</v>
      </c>
      <c r="I551">
        <v>0</v>
      </c>
      <c r="J551">
        <v>0</v>
      </c>
      <c r="K551">
        <v>0</v>
      </c>
      <c r="L551" t="str">
        <f>VLOOKUP(Table1__5[[#This Row],[ShortCode]],$U$3:$W$100,3,0)</f>
        <v>Bivina</v>
      </c>
      <c r="M551" t="str">
        <f>VLOOKUP(Table1__5[[#This Row],[ShortCode]],$U$3:$V$100,2,0)</f>
        <v>Group BB</v>
      </c>
      <c r="N551" t="str">
        <f>RIGHT(Table1__5[[#This Row],[Calendar_month]],2)</f>
        <v>07</v>
      </c>
      <c r="O551" t="str">
        <f>LEFT(Table1__5[[#This Row],[Calendar_month]],4)</f>
        <v>2025</v>
      </c>
      <c r="P551" t="str">
        <f>_xlfn.TEXTBEFORE(Table1__5[[#This Row],[Distributor_Name]],"-")</f>
        <v>PC</v>
      </c>
    </row>
    <row r="552" spans="1:16" x14ac:dyDescent="0.75">
      <c r="A552" t="s">
        <v>11</v>
      </c>
      <c r="B552" t="s">
        <v>46</v>
      </c>
      <c r="C552" t="s">
        <v>76</v>
      </c>
      <c r="D552">
        <v>202507</v>
      </c>
      <c r="E552" t="s">
        <v>7673</v>
      </c>
      <c r="F552" t="s">
        <v>7674</v>
      </c>
      <c r="G552">
        <v>0</v>
      </c>
      <c r="H552">
        <v>0</v>
      </c>
      <c r="I552">
        <v>0</v>
      </c>
      <c r="J552">
        <v>0</v>
      </c>
      <c r="K552">
        <v>0</v>
      </c>
      <c r="L552" t="str">
        <f>VLOOKUP(Table1__5[[#This Row],[ShortCode]],$U$3:$W$100,3,0)</f>
        <v>Bia Việt</v>
      </c>
      <c r="M552" t="str">
        <f>VLOOKUP(Table1__5[[#This Row],[ShortCode]],$U$3:$V$100,2,0)</f>
        <v>Group BB</v>
      </c>
      <c r="N552" t="str">
        <f>RIGHT(Table1__5[[#This Row],[Calendar_month]],2)</f>
        <v>07</v>
      </c>
      <c r="O552" t="str">
        <f>LEFT(Table1__5[[#This Row],[Calendar_month]],4)</f>
        <v>2025</v>
      </c>
      <c r="P552" t="str">
        <f>_xlfn.TEXTBEFORE(Table1__5[[#This Row],[Distributor_Name]],"-")</f>
        <v>PC</v>
      </c>
    </row>
    <row r="553" spans="1:16" x14ac:dyDescent="0.75">
      <c r="A553" t="s">
        <v>11</v>
      </c>
      <c r="B553" t="s">
        <v>46</v>
      </c>
      <c r="C553" t="s">
        <v>76</v>
      </c>
      <c r="D553">
        <v>202507</v>
      </c>
      <c r="E553" t="s">
        <v>7673</v>
      </c>
      <c r="F553" t="s">
        <v>5400</v>
      </c>
      <c r="G553">
        <v>4946</v>
      </c>
      <c r="H553">
        <v>2890</v>
      </c>
      <c r="I553">
        <v>4143</v>
      </c>
      <c r="J553">
        <v>0.83764658309745199</v>
      </c>
      <c r="K553">
        <v>803</v>
      </c>
      <c r="L553" t="str">
        <f>VLOOKUP(Table1__5[[#This Row],[ShortCode]],$U$3:$W$100,3,0)</f>
        <v>Bia Việt</v>
      </c>
      <c r="M553" t="str">
        <f>VLOOKUP(Table1__5[[#This Row],[ShortCode]],$U$3:$V$100,2,0)</f>
        <v>Group BB</v>
      </c>
      <c r="N553" t="str">
        <f>RIGHT(Table1__5[[#This Row],[Calendar_month]],2)</f>
        <v>07</v>
      </c>
      <c r="O553" t="str">
        <f>LEFT(Table1__5[[#This Row],[Calendar_month]],4)</f>
        <v>2025</v>
      </c>
      <c r="P553" t="str">
        <f>_xlfn.TEXTBEFORE(Table1__5[[#This Row],[Distributor_Name]],"-")</f>
        <v>PC</v>
      </c>
    </row>
    <row r="554" spans="1:16" x14ac:dyDescent="0.75">
      <c r="A554" t="s">
        <v>11</v>
      </c>
      <c r="B554" t="s">
        <v>46</v>
      </c>
      <c r="C554" t="s">
        <v>76</v>
      </c>
      <c r="D554">
        <v>202507</v>
      </c>
      <c r="E554" t="s">
        <v>7673</v>
      </c>
      <c r="F554" t="s">
        <v>5411</v>
      </c>
      <c r="G554">
        <v>2027</v>
      </c>
      <c r="H554">
        <v>1530</v>
      </c>
      <c r="I554">
        <v>1240</v>
      </c>
      <c r="J554">
        <v>0.61174148988653199</v>
      </c>
      <c r="K554">
        <v>787</v>
      </c>
      <c r="L554" t="str">
        <f>VLOOKUP(Table1__5[[#This Row],[ShortCode]],$U$3:$W$100,3,0)</f>
        <v>Bia Việt</v>
      </c>
      <c r="M554" t="str">
        <f>VLOOKUP(Table1__5[[#This Row],[ShortCode]],$U$3:$V$100,2,0)</f>
        <v>Group BB</v>
      </c>
      <c r="N554" t="str">
        <f>RIGHT(Table1__5[[#This Row],[Calendar_month]],2)</f>
        <v>07</v>
      </c>
      <c r="O554" t="str">
        <f>LEFT(Table1__5[[#This Row],[Calendar_month]],4)</f>
        <v>2025</v>
      </c>
      <c r="P554" t="str">
        <f>_xlfn.TEXTBEFORE(Table1__5[[#This Row],[Distributor_Name]],"-")</f>
        <v>PC</v>
      </c>
    </row>
    <row r="555" spans="1:16" x14ac:dyDescent="0.75">
      <c r="A555" t="s">
        <v>11</v>
      </c>
      <c r="B555" t="s">
        <v>46</v>
      </c>
      <c r="C555" t="s">
        <v>76</v>
      </c>
      <c r="D555">
        <v>202507</v>
      </c>
      <c r="E555" t="s">
        <v>7673</v>
      </c>
      <c r="F555" t="s">
        <v>7675</v>
      </c>
      <c r="G555">
        <v>0</v>
      </c>
      <c r="H555">
        <v>0</v>
      </c>
      <c r="I555">
        <v>0</v>
      </c>
      <c r="J555">
        <v>0</v>
      </c>
      <c r="K555">
        <v>0</v>
      </c>
      <c r="L555" t="str">
        <f>VLOOKUP(Table1__5[[#This Row],[ShortCode]],$U$3:$W$100,3,0)</f>
        <v>Larue</v>
      </c>
      <c r="M555" t="str">
        <f>VLOOKUP(Table1__5[[#This Row],[ShortCode]],$U$3:$V$100,2,0)</f>
        <v>Group BB</v>
      </c>
      <c r="N555" t="str">
        <f>RIGHT(Table1__5[[#This Row],[Calendar_month]],2)</f>
        <v>07</v>
      </c>
      <c r="O555" t="str">
        <f>LEFT(Table1__5[[#This Row],[Calendar_month]],4)</f>
        <v>2025</v>
      </c>
      <c r="P555" t="str">
        <f>_xlfn.TEXTBEFORE(Table1__5[[#This Row],[Distributor_Name]],"-")</f>
        <v>PC</v>
      </c>
    </row>
    <row r="556" spans="1:16" x14ac:dyDescent="0.75">
      <c r="A556" t="s">
        <v>11</v>
      </c>
      <c r="B556" t="s">
        <v>46</v>
      </c>
      <c r="C556" t="s">
        <v>76</v>
      </c>
      <c r="D556">
        <v>202507</v>
      </c>
      <c r="E556" t="s">
        <v>7673</v>
      </c>
      <c r="F556" t="s">
        <v>7676</v>
      </c>
      <c r="G556">
        <v>0</v>
      </c>
      <c r="H556">
        <v>0</v>
      </c>
      <c r="I556">
        <v>0</v>
      </c>
      <c r="J556">
        <v>0</v>
      </c>
      <c r="K556">
        <v>0</v>
      </c>
      <c r="L556" t="str">
        <f>VLOOKUP(Table1__5[[#This Row],[ShortCode]],$U$3:$W$100,3,0)</f>
        <v>Larue</v>
      </c>
      <c r="M556" t="str">
        <f>VLOOKUP(Table1__5[[#This Row],[ShortCode]],$U$3:$V$100,2,0)</f>
        <v>Group BB</v>
      </c>
      <c r="N556" t="str">
        <f>RIGHT(Table1__5[[#This Row],[Calendar_month]],2)</f>
        <v>07</v>
      </c>
      <c r="O556" t="str">
        <f>LEFT(Table1__5[[#This Row],[Calendar_month]],4)</f>
        <v>2025</v>
      </c>
      <c r="P556" t="str">
        <f>_xlfn.TEXTBEFORE(Table1__5[[#This Row],[Distributor_Name]],"-")</f>
        <v>PC</v>
      </c>
    </row>
    <row r="557" spans="1:16" x14ac:dyDescent="0.75">
      <c r="A557" t="s">
        <v>11</v>
      </c>
      <c r="B557" t="s">
        <v>46</v>
      </c>
      <c r="C557" t="s">
        <v>76</v>
      </c>
      <c r="D557">
        <v>202507</v>
      </c>
      <c r="E557" t="s">
        <v>7673</v>
      </c>
      <c r="F557" t="s">
        <v>7677</v>
      </c>
      <c r="G557">
        <v>0</v>
      </c>
      <c r="H557">
        <v>0</v>
      </c>
      <c r="I557">
        <v>0</v>
      </c>
      <c r="J557">
        <v>0</v>
      </c>
      <c r="K557">
        <v>0</v>
      </c>
      <c r="L557" t="str">
        <f>VLOOKUP(Table1__5[[#This Row],[ShortCode]],$U$3:$W$100,3,0)</f>
        <v>Larue</v>
      </c>
      <c r="M557" t="str">
        <f>VLOOKUP(Table1__5[[#This Row],[ShortCode]],$U$3:$V$100,2,0)</f>
        <v>Group BB</v>
      </c>
      <c r="N557" t="str">
        <f>RIGHT(Table1__5[[#This Row],[Calendar_month]],2)</f>
        <v>07</v>
      </c>
      <c r="O557" t="str">
        <f>LEFT(Table1__5[[#This Row],[Calendar_month]],4)</f>
        <v>2025</v>
      </c>
      <c r="P557" t="str">
        <f>_xlfn.TEXTBEFORE(Table1__5[[#This Row],[Distributor_Name]],"-")</f>
        <v>PC</v>
      </c>
    </row>
    <row r="558" spans="1:16" x14ac:dyDescent="0.75">
      <c r="A558" t="s">
        <v>11</v>
      </c>
      <c r="B558" t="s">
        <v>46</v>
      </c>
      <c r="C558" t="s">
        <v>76</v>
      </c>
      <c r="D558">
        <v>202508</v>
      </c>
      <c r="E558" t="s">
        <v>7662</v>
      </c>
      <c r="F558" t="s">
        <v>7663</v>
      </c>
      <c r="G558">
        <v>0</v>
      </c>
      <c r="H558">
        <v>0</v>
      </c>
      <c r="I558">
        <v>0</v>
      </c>
      <c r="J558">
        <v>0</v>
      </c>
      <c r="K558">
        <v>0</v>
      </c>
      <c r="L558" t="str">
        <f>VLOOKUP(Table1__5[[#This Row],[ShortCode]],$U$3:$W$100,3,0)</f>
        <v>Other</v>
      </c>
      <c r="M558" t="str">
        <f>VLOOKUP(Table1__5[[#This Row],[ShortCode]],$U$3:$V$100,2,0)</f>
        <v>Group BB</v>
      </c>
      <c r="N558" t="str">
        <f>RIGHT(Table1__5[[#This Row],[Calendar_month]],2)</f>
        <v>08</v>
      </c>
      <c r="O558" t="str">
        <f>LEFT(Table1__5[[#This Row],[Calendar_month]],4)</f>
        <v>2025</v>
      </c>
      <c r="P558" t="str">
        <f>_xlfn.TEXTBEFORE(Table1__5[[#This Row],[Distributor_Name]],"-")</f>
        <v>PC</v>
      </c>
    </row>
    <row r="559" spans="1:16" x14ac:dyDescent="0.75">
      <c r="A559" t="s">
        <v>11</v>
      </c>
      <c r="B559" t="s">
        <v>46</v>
      </c>
      <c r="C559" t="s">
        <v>76</v>
      </c>
      <c r="D559">
        <v>202508</v>
      </c>
      <c r="E559" t="s">
        <v>7662</v>
      </c>
      <c r="F559" t="s">
        <v>5438</v>
      </c>
      <c r="G559">
        <v>0</v>
      </c>
      <c r="H559">
        <v>0</v>
      </c>
      <c r="I559">
        <v>0</v>
      </c>
      <c r="J559">
        <v>0</v>
      </c>
      <c r="K559">
        <v>0</v>
      </c>
      <c r="L559" t="str">
        <f>VLOOKUP(Table1__5[[#This Row],[ShortCode]],$U$3:$W$100,3,0)</f>
        <v>Other</v>
      </c>
      <c r="M559" t="str">
        <f>VLOOKUP(Table1__5[[#This Row],[ShortCode]],$U$3:$V$100,2,0)</f>
        <v>Group BB</v>
      </c>
      <c r="N559" t="str">
        <f>RIGHT(Table1__5[[#This Row],[Calendar_month]],2)</f>
        <v>08</v>
      </c>
      <c r="O559" t="str">
        <f>LEFT(Table1__5[[#This Row],[Calendar_month]],4)</f>
        <v>2025</v>
      </c>
      <c r="P559" t="str">
        <f>_xlfn.TEXTBEFORE(Table1__5[[#This Row],[Distributor_Name]],"-")</f>
        <v>PC</v>
      </c>
    </row>
    <row r="560" spans="1:16" x14ac:dyDescent="0.75">
      <c r="A560" t="s">
        <v>11</v>
      </c>
      <c r="B560" t="s">
        <v>46</v>
      </c>
      <c r="C560" t="s">
        <v>76</v>
      </c>
      <c r="D560">
        <v>202508</v>
      </c>
      <c r="E560" t="s">
        <v>7662</v>
      </c>
      <c r="F560" t="s">
        <v>7664</v>
      </c>
      <c r="G560">
        <v>0</v>
      </c>
      <c r="H560">
        <v>0</v>
      </c>
      <c r="I560">
        <v>0</v>
      </c>
      <c r="J560">
        <v>0</v>
      </c>
      <c r="K560">
        <v>0</v>
      </c>
      <c r="L560" t="str">
        <f>VLOOKUP(Table1__5[[#This Row],[ShortCode]],$U$3:$W$100,3,0)</f>
        <v>Other</v>
      </c>
      <c r="M560" t="str">
        <f>VLOOKUP(Table1__5[[#This Row],[ShortCode]],$U$3:$V$100,2,0)</f>
        <v>Group BB</v>
      </c>
      <c r="N560" t="str">
        <f>RIGHT(Table1__5[[#This Row],[Calendar_month]],2)</f>
        <v>08</v>
      </c>
      <c r="O560" t="str">
        <f>LEFT(Table1__5[[#This Row],[Calendar_month]],4)</f>
        <v>2025</v>
      </c>
      <c r="P560" t="str">
        <f>_xlfn.TEXTBEFORE(Table1__5[[#This Row],[Distributor_Name]],"-")</f>
        <v>PC</v>
      </c>
    </row>
    <row r="561" spans="1:16" x14ac:dyDescent="0.75">
      <c r="A561" t="s">
        <v>11</v>
      </c>
      <c r="B561" t="s">
        <v>46</v>
      </c>
      <c r="C561" t="s">
        <v>76</v>
      </c>
      <c r="D561">
        <v>202508</v>
      </c>
      <c r="E561" t="s">
        <v>7662</v>
      </c>
      <c r="F561" t="s">
        <v>5426</v>
      </c>
      <c r="G561">
        <v>0</v>
      </c>
      <c r="H561">
        <v>0</v>
      </c>
      <c r="I561">
        <v>0</v>
      </c>
      <c r="J561">
        <v>0</v>
      </c>
      <c r="K561">
        <v>0</v>
      </c>
      <c r="L561" t="str">
        <f>VLOOKUP(Table1__5[[#This Row],[ShortCode]],$U$3:$W$100,3,0)</f>
        <v>Heineken Original</v>
      </c>
      <c r="M561" t="str">
        <f>VLOOKUP(Table1__5[[#This Row],[ShortCode]],$U$3:$V$100,2,0)</f>
        <v>Group BB</v>
      </c>
      <c r="N561" t="str">
        <f>RIGHT(Table1__5[[#This Row],[Calendar_month]],2)</f>
        <v>08</v>
      </c>
      <c r="O561" t="str">
        <f>LEFT(Table1__5[[#This Row],[Calendar_month]],4)</f>
        <v>2025</v>
      </c>
      <c r="P561" t="str">
        <f>_xlfn.TEXTBEFORE(Table1__5[[#This Row],[Distributor_Name]],"-")</f>
        <v>PC</v>
      </c>
    </row>
    <row r="562" spans="1:16" x14ac:dyDescent="0.75">
      <c r="A562" t="s">
        <v>11</v>
      </c>
      <c r="B562" t="s">
        <v>46</v>
      </c>
      <c r="C562" t="s">
        <v>76</v>
      </c>
      <c r="D562">
        <v>202508</v>
      </c>
      <c r="E562" t="s">
        <v>7662</v>
      </c>
      <c r="F562" t="s">
        <v>5434</v>
      </c>
      <c r="G562">
        <v>53</v>
      </c>
      <c r="H562">
        <v>130</v>
      </c>
      <c r="I562">
        <v>47</v>
      </c>
      <c r="J562">
        <v>0.88679245283018904</v>
      </c>
      <c r="K562">
        <v>6</v>
      </c>
      <c r="L562" t="str">
        <f>VLOOKUP(Table1__5[[#This Row],[ShortCode]],$U$3:$W$100,3,0)</f>
        <v>Heineken Original</v>
      </c>
      <c r="M562" t="str">
        <f>VLOOKUP(Table1__5[[#This Row],[ShortCode]],$U$3:$V$100,2,0)</f>
        <v>Group BB</v>
      </c>
      <c r="N562" t="str">
        <f>RIGHT(Table1__5[[#This Row],[Calendar_month]],2)</f>
        <v>08</v>
      </c>
      <c r="O562" t="str">
        <f>LEFT(Table1__5[[#This Row],[Calendar_month]],4)</f>
        <v>2025</v>
      </c>
      <c r="P562" t="str">
        <f>_xlfn.TEXTBEFORE(Table1__5[[#This Row],[Distributor_Name]],"-")</f>
        <v>PC</v>
      </c>
    </row>
    <row r="563" spans="1:16" x14ac:dyDescent="0.75">
      <c r="A563" t="s">
        <v>11</v>
      </c>
      <c r="B563" t="s">
        <v>46</v>
      </c>
      <c r="C563" t="s">
        <v>76</v>
      </c>
      <c r="D563">
        <v>202508</v>
      </c>
      <c r="E563" t="s">
        <v>7662</v>
      </c>
      <c r="F563" t="s">
        <v>5393</v>
      </c>
      <c r="G563">
        <v>33416</v>
      </c>
      <c r="H563">
        <v>37402</v>
      </c>
      <c r="I563">
        <v>37581</v>
      </c>
      <c r="J563">
        <v>1.1246408905913301</v>
      </c>
      <c r="K563">
        <v>-4165</v>
      </c>
      <c r="L563" t="str">
        <f>VLOOKUP(Table1__5[[#This Row],[ShortCode]],$U$3:$W$100,3,0)</f>
        <v>Heineken Silver</v>
      </c>
      <c r="M563" t="str">
        <f>VLOOKUP(Table1__5[[#This Row],[ShortCode]],$U$3:$V$100,2,0)</f>
        <v>Group AA</v>
      </c>
      <c r="N563" t="str">
        <f>RIGHT(Table1__5[[#This Row],[Calendar_month]],2)</f>
        <v>08</v>
      </c>
      <c r="O563" t="str">
        <f>LEFT(Table1__5[[#This Row],[Calendar_month]],4)</f>
        <v>2025</v>
      </c>
      <c r="P563" t="str">
        <f>_xlfn.TEXTBEFORE(Table1__5[[#This Row],[Distributor_Name]],"-")</f>
        <v>PC</v>
      </c>
    </row>
    <row r="564" spans="1:16" x14ac:dyDescent="0.75">
      <c r="A564" t="s">
        <v>11</v>
      </c>
      <c r="B564" t="s">
        <v>46</v>
      </c>
      <c r="C564" t="s">
        <v>76</v>
      </c>
      <c r="D564">
        <v>202508</v>
      </c>
      <c r="E564" t="s">
        <v>7662</v>
      </c>
      <c r="F564" t="s">
        <v>5418</v>
      </c>
      <c r="G564">
        <v>12</v>
      </c>
      <c r="H564">
        <v>0</v>
      </c>
      <c r="I564">
        <v>0</v>
      </c>
      <c r="J564">
        <v>0</v>
      </c>
      <c r="K564">
        <v>12</v>
      </c>
      <c r="L564" t="str">
        <f>VLOOKUP(Table1__5[[#This Row],[ShortCode]],$U$3:$W$100,3,0)</f>
        <v>Heineken Silver</v>
      </c>
      <c r="M564" t="str">
        <f>VLOOKUP(Table1__5[[#This Row],[ShortCode]],$U$3:$V$100,2,0)</f>
        <v>Group AA</v>
      </c>
      <c r="N564" t="str">
        <f>RIGHT(Table1__5[[#This Row],[Calendar_month]],2)</f>
        <v>08</v>
      </c>
      <c r="O564" t="str">
        <f>LEFT(Table1__5[[#This Row],[Calendar_month]],4)</f>
        <v>2025</v>
      </c>
      <c r="P564" t="str">
        <f>_xlfn.TEXTBEFORE(Table1__5[[#This Row],[Distributor_Name]],"-")</f>
        <v>PC</v>
      </c>
    </row>
    <row r="565" spans="1:16" x14ac:dyDescent="0.75">
      <c r="A565" t="s">
        <v>11</v>
      </c>
      <c r="B565" t="s">
        <v>46</v>
      </c>
      <c r="C565" t="s">
        <v>76</v>
      </c>
      <c r="D565">
        <v>202508</v>
      </c>
      <c r="E565" t="s">
        <v>7662</v>
      </c>
      <c r="F565" t="s">
        <v>5401</v>
      </c>
      <c r="G565">
        <v>1518</v>
      </c>
      <c r="H565">
        <v>1170</v>
      </c>
      <c r="I565">
        <v>1011</v>
      </c>
      <c r="J565">
        <v>0.66600790513833996</v>
      </c>
      <c r="K565">
        <v>507</v>
      </c>
      <c r="L565" t="str">
        <f>VLOOKUP(Table1__5[[#This Row],[ShortCode]],$U$3:$W$100,3,0)</f>
        <v>Heineken Silver</v>
      </c>
      <c r="M565" t="str">
        <f>VLOOKUP(Table1__5[[#This Row],[ShortCode]],$U$3:$V$100,2,0)</f>
        <v>Group AA</v>
      </c>
      <c r="N565" t="str">
        <f>RIGHT(Table1__5[[#This Row],[Calendar_month]],2)</f>
        <v>08</v>
      </c>
      <c r="O565" t="str">
        <f>LEFT(Table1__5[[#This Row],[Calendar_month]],4)</f>
        <v>2025</v>
      </c>
      <c r="P565" t="str">
        <f>_xlfn.TEXTBEFORE(Table1__5[[#This Row],[Distributor_Name]],"-")</f>
        <v>PC</v>
      </c>
    </row>
    <row r="566" spans="1:16" x14ac:dyDescent="0.75">
      <c r="A566" t="s">
        <v>11</v>
      </c>
      <c r="B566" t="s">
        <v>46</v>
      </c>
      <c r="C566" t="s">
        <v>76</v>
      </c>
      <c r="D566">
        <v>202508</v>
      </c>
      <c r="E566" t="s">
        <v>7662</v>
      </c>
      <c r="F566" t="s">
        <v>5424</v>
      </c>
      <c r="G566">
        <v>2</v>
      </c>
      <c r="H566">
        <v>0</v>
      </c>
      <c r="I566">
        <v>0</v>
      </c>
      <c r="J566">
        <v>0</v>
      </c>
      <c r="K566">
        <v>2</v>
      </c>
      <c r="L566" t="str">
        <f>VLOOKUP(Table1__5[[#This Row],[ShortCode]],$U$3:$W$100,3,0)</f>
        <v>Other</v>
      </c>
      <c r="M566" t="str">
        <f>VLOOKUP(Table1__5[[#This Row],[ShortCode]],$U$3:$V$100,2,0)</f>
        <v>Group BB</v>
      </c>
      <c r="N566" t="str">
        <f>RIGHT(Table1__5[[#This Row],[Calendar_month]],2)</f>
        <v>08</v>
      </c>
      <c r="O566" t="str">
        <f>LEFT(Table1__5[[#This Row],[Calendar_month]],4)</f>
        <v>2025</v>
      </c>
      <c r="P566" t="str">
        <f>_xlfn.TEXTBEFORE(Table1__5[[#This Row],[Distributor_Name]],"-")</f>
        <v>PC</v>
      </c>
    </row>
    <row r="567" spans="1:16" x14ac:dyDescent="0.75">
      <c r="A567" t="s">
        <v>11</v>
      </c>
      <c r="B567" t="s">
        <v>46</v>
      </c>
      <c r="C567" t="s">
        <v>76</v>
      </c>
      <c r="D567">
        <v>202508</v>
      </c>
      <c r="E567" t="s">
        <v>7662</v>
      </c>
      <c r="F567" t="s">
        <v>5430</v>
      </c>
      <c r="G567">
        <v>0</v>
      </c>
      <c r="H567">
        <v>0</v>
      </c>
      <c r="I567">
        <v>0</v>
      </c>
      <c r="J567">
        <v>0</v>
      </c>
      <c r="K567">
        <v>0</v>
      </c>
      <c r="L567" t="str">
        <f>VLOOKUP(Table1__5[[#This Row],[ShortCode]],$U$3:$W$100,3,0)</f>
        <v>Other</v>
      </c>
      <c r="M567" t="str">
        <f>VLOOKUP(Table1__5[[#This Row],[ShortCode]],$U$3:$V$100,2,0)</f>
        <v>Group BB</v>
      </c>
      <c r="N567" t="str">
        <f>RIGHT(Table1__5[[#This Row],[Calendar_month]],2)</f>
        <v>08</v>
      </c>
      <c r="O567" t="str">
        <f>LEFT(Table1__5[[#This Row],[Calendar_month]],4)</f>
        <v>2025</v>
      </c>
      <c r="P567" t="str">
        <f>_xlfn.TEXTBEFORE(Table1__5[[#This Row],[Distributor_Name]],"-")</f>
        <v>PC</v>
      </c>
    </row>
    <row r="568" spans="1:16" x14ac:dyDescent="0.75">
      <c r="A568" t="s">
        <v>11</v>
      </c>
      <c r="B568" t="s">
        <v>46</v>
      </c>
      <c r="C568" t="s">
        <v>76</v>
      </c>
      <c r="D568">
        <v>202508</v>
      </c>
      <c r="E568" t="s">
        <v>7662</v>
      </c>
      <c r="F568" t="s">
        <v>5405</v>
      </c>
      <c r="G568">
        <v>5494</v>
      </c>
      <c r="H568">
        <v>3887</v>
      </c>
      <c r="I568">
        <v>4053</v>
      </c>
      <c r="J568">
        <v>0.73771386967601005</v>
      </c>
      <c r="K568">
        <v>1441</v>
      </c>
      <c r="L568" t="str">
        <f>VLOOKUP(Table1__5[[#This Row],[ShortCode]],$U$3:$W$100,3,0)</f>
        <v>Tiger Regular</v>
      </c>
      <c r="M568" t="str">
        <f>VLOOKUP(Table1__5[[#This Row],[ShortCode]],$U$3:$V$100,2,0)</f>
        <v>Group BB</v>
      </c>
      <c r="N568" t="str">
        <f>RIGHT(Table1__5[[#This Row],[Calendar_month]],2)</f>
        <v>08</v>
      </c>
      <c r="O568" t="str">
        <f>LEFT(Table1__5[[#This Row],[Calendar_month]],4)</f>
        <v>2025</v>
      </c>
      <c r="P568" t="str">
        <f>_xlfn.TEXTBEFORE(Table1__5[[#This Row],[Distributor_Name]],"-")</f>
        <v>PC</v>
      </c>
    </row>
    <row r="569" spans="1:16" x14ac:dyDescent="0.75">
      <c r="A569" t="s">
        <v>11</v>
      </c>
      <c r="B569" t="s">
        <v>46</v>
      </c>
      <c r="C569" t="s">
        <v>76</v>
      </c>
      <c r="D569">
        <v>202508</v>
      </c>
      <c r="E569" t="s">
        <v>7662</v>
      </c>
      <c r="F569" t="s">
        <v>5396</v>
      </c>
      <c r="G569">
        <v>10736</v>
      </c>
      <c r="H569">
        <v>7345</v>
      </c>
      <c r="I569">
        <v>6851</v>
      </c>
      <c r="J569">
        <v>0.63813338301043199</v>
      </c>
      <c r="K569">
        <v>3885</v>
      </c>
      <c r="L569" t="str">
        <f>VLOOKUP(Table1__5[[#This Row],[ShortCode]],$U$3:$W$100,3,0)</f>
        <v>Tiger Regular</v>
      </c>
      <c r="M569" t="str">
        <f>VLOOKUP(Table1__5[[#This Row],[ShortCode]],$U$3:$V$100,2,0)</f>
        <v>Group BB</v>
      </c>
      <c r="N569" t="str">
        <f>RIGHT(Table1__5[[#This Row],[Calendar_month]],2)</f>
        <v>08</v>
      </c>
      <c r="O569" t="str">
        <f>LEFT(Table1__5[[#This Row],[Calendar_month]],4)</f>
        <v>2025</v>
      </c>
      <c r="P569" t="str">
        <f>_xlfn.TEXTBEFORE(Table1__5[[#This Row],[Distributor_Name]],"-")</f>
        <v>PC</v>
      </c>
    </row>
    <row r="570" spans="1:16" x14ac:dyDescent="0.75">
      <c r="A570" t="s">
        <v>11</v>
      </c>
      <c r="B570" t="s">
        <v>46</v>
      </c>
      <c r="C570" t="s">
        <v>76</v>
      </c>
      <c r="D570">
        <v>202508</v>
      </c>
      <c r="E570" t="s">
        <v>7662</v>
      </c>
      <c r="F570" t="s">
        <v>5408</v>
      </c>
      <c r="G570">
        <v>182</v>
      </c>
      <c r="H570">
        <v>70</v>
      </c>
      <c r="I570">
        <v>124</v>
      </c>
      <c r="J570">
        <v>0.68131868131868101</v>
      </c>
      <c r="K570">
        <v>58</v>
      </c>
      <c r="L570" t="str">
        <f>VLOOKUP(Table1__5[[#This Row],[ShortCode]],$U$3:$W$100,3,0)</f>
        <v>Tiger Regular</v>
      </c>
      <c r="M570" t="str">
        <f>VLOOKUP(Table1__5[[#This Row],[ShortCode]],$U$3:$V$100,2,0)</f>
        <v>Group BB</v>
      </c>
      <c r="N570" t="str">
        <f>RIGHT(Table1__5[[#This Row],[Calendar_month]],2)</f>
        <v>08</v>
      </c>
      <c r="O570" t="str">
        <f>LEFT(Table1__5[[#This Row],[Calendar_month]],4)</f>
        <v>2025</v>
      </c>
      <c r="P570" t="str">
        <f>_xlfn.TEXTBEFORE(Table1__5[[#This Row],[Distributor_Name]],"-")</f>
        <v>PC</v>
      </c>
    </row>
    <row r="571" spans="1:16" x14ac:dyDescent="0.75">
      <c r="A571" t="s">
        <v>11</v>
      </c>
      <c r="B571" t="s">
        <v>46</v>
      </c>
      <c r="C571" t="s">
        <v>76</v>
      </c>
      <c r="D571">
        <v>202508</v>
      </c>
      <c r="E571" t="s">
        <v>7662</v>
      </c>
      <c r="F571" t="s">
        <v>7671</v>
      </c>
      <c r="G571">
        <v>0</v>
      </c>
      <c r="H571">
        <v>0</v>
      </c>
      <c r="I571">
        <v>0</v>
      </c>
      <c r="J571">
        <v>0</v>
      </c>
      <c r="K571">
        <v>0</v>
      </c>
      <c r="L571" t="str">
        <f>VLOOKUP(Table1__5[[#This Row],[ShortCode]],$U$3:$W$100,3,0)</f>
        <v>Other</v>
      </c>
      <c r="M571" t="str">
        <f>VLOOKUP(Table1__5[[#This Row],[ShortCode]],$U$3:$V$100,2,0)</f>
        <v>Group BB</v>
      </c>
      <c r="N571" t="str">
        <f>RIGHT(Table1__5[[#This Row],[Calendar_month]],2)</f>
        <v>08</v>
      </c>
      <c r="O571" t="str">
        <f>LEFT(Table1__5[[#This Row],[Calendar_month]],4)</f>
        <v>2025</v>
      </c>
      <c r="P571" t="str">
        <f>_xlfn.TEXTBEFORE(Table1__5[[#This Row],[Distributor_Name]],"-")</f>
        <v>PC</v>
      </c>
    </row>
    <row r="572" spans="1:16" x14ac:dyDescent="0.75">
      <c r="A572" t="s">
        <v>11</v>
      </c>
      <c r="B572" t="s">
        <v>46</v>
      </c>
      <c r="C572" t="s">
        <v>76</v>
      </c>
      <c r="D572">
        <v>202508</v>
      </c>
      <c r="E572" t="s">
        <v>7662</v>
      </c>
      <c r="F572" t="s">
        <v>5417</v>
      </c>
      <c r="G572">
        <v>115</v>
      </c>
      <c r="H572">
        <v>140</v>
      </c>
      <c r="I572">
        <v>114</v>
      </c>
      <c r="J572">
        <v>0.99130434782608701</v>
      </c>
      <c r="K572">
        <v>1</v>
      </c>
      <c r="L572" t="str">
        <f>VLOOKUP(Table1__5[[#This Row],[ShortCode]],$U$3:$W$100,3,0)</f>
        <v>Tiger Crystal</v>
      </c>
      <c r="M572" t="str">
        <f>VLOOKUP(Table1__5[[#This Row],[ShortCode]],$U$3:$V$100,2,0)</f>
        <v>Group AA</v>
      </c>
      <c r="N572" t="str">
        <f>RIGHT(Table1__5[[#This Row],[Calendar_month]],2)</f>
        <v>08</v>
      </c>
      <c r="O572" t="str">
        <f>LEFT(Table1__5[[#This Row],[Calendar_month]],4)</f>
        <v>2025</v>
      </c>
      <c r="P572" t="str">
        <f>_xlfn.TEXTBEFORE(Table1__5[[#This Row],[Distributor_Name]],"-")</f>
        <v>PC</v>
      </c>
    </row>
    <row r="573" spans="1:16" x14ac:dyDescent="0.75">
      <c r="A573" t="s">
        <v>11</v>
      </c>
      <c r="B573" t="s">
        <v>46</v>
      </c>
      <c r="C573" t="s">
        <v>76</v>
      </c>
      <c r="D573">
        <v>202508</v>
      </c>
      <c r="E573" t="s">
        <v>7662</v>
      </c>
      <c r="F573" t="s">
        <v>5403</v>
      </c>
      <c r="G573">
        <v>3158</v>
      </c>
      <c r="H573">
        <v>2535</v>
      </c>
      <c r="I573">
        <v>3125</v>
      </c>
      <c r="J573">
        <v>0.98955034832172295</v>
      </c>
      <c r="K573">
        <v>32.999999999999503</v>
      </c>
      <c r="L573" t="str">
        <f>VLOOKUP(Table1__5[[#This Row],[ShortCode]],$U$3:$W$100,3,0)</f>
        <v>Tiger Crystal</v>
      </c>
      <c r="M573" t="str">
        <f>VLOOKUP(Table1__5[[#This Row],[ShortCode]],$U$3:$V$100,2,0)</f>
        <v>Group AA</v>
      </c>
      <c r="N573" t="str">
        <f>RIGHT(Table1__5[[#This Row],[Calendar_month]],2)</f>
        <v>08</v>
      </c>
      <c r="O573" t="str">
        <f>LEFT(Table1__5[[#This Row],[Calendar_month]],4)</f>
        <v>2025</v>
      </c>
      <c r="P573" t="str">
        <f>_xlfn.TEXTBEFORE(Table1__5[[#This Row],[Distributor_Name]],"-")</f>
        <v>PC</v>
      </c>
    </row>
    <row r="574" spans="1:16" x14ac:dyDescent="0.75">
      <c r="A574" t="s">
        <v>11</v>
      </c>
      <c r="B574" t="s">
        <v>46</v>
      </c>
      <c r="C574" t="s">
        <v>76</v>
      </c>
      <c r="D574">
        <v>202508</v>
      </c>
      <c r="E574" t="s">
        <v>7662</v>
      </c>
      <c r="F574" t="s">
        <v>5404</v>
      </c>
      <c r="G574">
        <v>1641</v>
      </c>
      <c r="H574">
        <v>910</v>
      </c>
      <c r="I574">
        <v>801</v>
      </c>
      <c r="J574">
        <v>0.48811700182815398</v>
      </c>
      <c r="K574">
        <v>840</v>
      </c>
      <c r="L574" t="str">
        <f>VLOOKUP(Table1__5[[#This Row],[ShortCode]],$U$3:$W$100,3,0)</f>
        <v>Tiger Crystal</v>
      </c>
      <c r="M574" t="str">
        <f>VLOOKUP(Table1__5[[#This Row],[ShortCode]],$U$3:$V$100,2,0)</f>
        <v>Group AA</v>
      </c>
      <c r="N574" t="str">
        <f>RIGHT(Table1__5[[#This Row],[Calendar_month]],2)</f>
        <v>08</v>
      </c>
      <c r="O574" t="str">
        <f>LEFT(Table1__5[[#This Row],[Calendar_month]],4)</f>
        <v>2025</v>
      </c>
      <c r="P574" t="str">
        <f>_xlfn.TEXTBEFORE(Table1__5[[#This Row],[Distributor_Name]],"-")</f>
        <v>PC</v>
      </c>
    </row>
    <row r="575" spans="1:16" x14ac:dyDescent="0.75">
      <c r="A575" t="s">
        <v>11</v>
      </c>
      <c r="B575" t="s">
        <v>46</v>
      </c>
      <c r="C575" t="s">
        <v>76</v>
      </c>
      <c r="D575">
        <v>202508</v>
      </c>
      <c r="E575" t="s">
        <v>7673</v>
      </c>
      <c r="F575" t="s">
        <v>5436</v>
      </c>
      <c r="G575">
        <v>0</v>
      </c>
      <c r="H575">
        <v>0</v>
      </c>
      <c r="I575">
        <v>0</v>
      </c>
      <c r="J575">
        <v>0</v>
      </c>
      <c r="K575">
        <v>0</v>
      </c>
      <c r="L575" t="str">
        <f>VLOOKUP(Table1__5[[#This Row],[ShortCode]],$U$3:$W$100,3,0)</f>
        <v>Bivina</v>
      </c>
      <c r="M575" t="str">
        <f>VLOOKUP(Table1__5[[#This Row],[ShortCode]],$U$3:$V$100,2,0)</f>
        <v>Group BB</v>
      </c>
      <c r="N575" t="str">
        <f>RIGHT(Table1__5[[#This Row],[Calendar_month]],2)</f>
        <v>08</v>
      </c>
      <c r="O575" t="str">
        <f>LEFT(Table1__5[[#This Row],[Calendar_month]],4)</f>
        <v>2025</v>
      </c>
      <c r="P575" t="str">
        <f>_xlfn.TEXTBEFORE(Table1__5[[#This Row],[Distributor_Name]],"-")</f>
        <v>PC</v>
      </c>
    </row>
    <row r="576" spans="1:16" x14ac:dyDescent="0.75">
      <c r="A576" t="s">
        <v>11</v>
      </c>
      <c r="B576" t="s">
        <v>46</v>
      </c>
      <c r="C576" t="s">
        <v>76</v>
      </c>
      <c r="D576">
        <v>202508</v>
      </c>
      <c r="E576" t="s">
        <v>7673</v>
      </c>
      <c r="F576" t="s">
        <v>5400</v>
      </c>
      <c r="G576">
        <v>3629</v>
      </c>
      <c r="H576">
        <v>6200</v>
      </c>
      <c r="I576">
        <v>4967</v>
      </c>
      <c r="J576">
        <v>1.3686966106365399</v>
      </c>
      <c r="K576">
        <v>-1338</v>
      </c>
      <c r="L576" t="str">
        <f>VLOOKUP(Table1__5[[#This Row],[ShortCode]],$U$3:$W$100,3,0)</f>
        <v>Bia Việt</v>
      </c>
      <c r="M576" t="str">
        <f>VLOOKUP(Table1__5[[#This Row],[ShortCode]],$U$3:$V$100,2,0)</f>
        <v>Group BB</v>
      </c>
      <c r="N576" t="str">
        <f>RIGHT(Table1__5[[#This Row],[Calendar_month]],2)</f>
        <v>08</v>
      </c>
      <c r="O576" t="str">
        <f>LEFT(Table1__5[[#This Row],[Calendar_month]],4)</f>
        <v>2025</v>
      </c>
      <c r="P576" t="str">
        <f>_xlfn.TEXTBEFORE(Table1__5[[#This Row],[Distributor_Name]],"-")</f>
        <v>PC</v>
      </c>
    </row>
    <row r="577" spans="1:16" x14ac:dyDescent="0.75">
      <c r="A577" t="s">
        <v>11</v>
      </c>
      <c r="B577" t="s">
        <v>46</v>
      </c>
      <c r="C577" t="s">
        <v>76</v>
      </c>
      <c r="D577">
        <v>202508</v>
      </c>
      <c r="E577" t="s">
        <v>7673</v>
      </c>
      <c r="F577" t="s">
        <v>5411</v>
      </c>
      <c r="G577">
        <v>1335</v>
      </c>
      <c r="H577">
        <v>700</v>
      </c>
      <c r="I577">
        <v>889</v>
      </c>
      <c r="J577">
        <v>0.66591760299625502</v>
      </c>
      <c r="K577">
        <v>446</v>
      </c>
      <c r="L577" t="str">
        <f>VLOOKUP(Table1__5[[#This Row],[ShortCode]],$U$3:$W$100,3,0)</f>
        <v>Bia Việt</v>
      </c>
      <c r="M577" t="str">
        <f>VLOOKUP(Table1__5[[#This Row],[ShortCode]],$U$3:$V$100,2,0)</f>
        <v>Group BB</v>
      </c>
      <c r="N577" t="str">
        <f>RIGHT(Table1__5[[#This Row],[Calendar_month]],2)</f>
        <v>08</v>
      </c>
      <c r="O577" t="str">
        <f>LEFT(Table1__5[[#This Row],[Calendar_month]],4)</f>
        <v>2025</v>
      </c>
      <c r="P577" t="str">
        <f>_xlfn.TEXTBEFORE(Table1__5[[#This Row],[Distributor_Name]],"-")</f>
        <v>PC</v>
      </c>
    </row>
    <row r="578" spans="1:16" x14ac:dyDescent="0.75">
      <c r="A578" t="s">
        <v>11</v>
      </c>
      <c r="B578" t="s">
        <v>46</v>
      </c>
      <c r="C578" t="s">
        <v>76</v>
      </c>
      <c r="D578">
        <v>202508</v>
      </c>
      <c r="E578" t="s">
        <v>7673</v>
      </c>
      <c r="F578" t="s">
        <v>7675</v>
      </c>
      <c r="G578">
        <v>0</v>
      </c>
      <c r="H578">
        <v>0</v>
      </c>
      <c r="I578">
        <v>0</v>
      </c>
      <c r="J578">
        <v>0</v>
      </c>
      <c r="K578">
        <v>0</v>
      </c>
      <c r="L578" t="str">
        <f>VLOOKUP(Table1__5[[#This Row],[ShortCode]],$U$3:$W$100,3,0)</f>
        <v>Larue</v>
      </c>
      <c r="M578" t="str">
        <f>VLOOKUP(Table1__5[[#This Row],[ShortCode]],$U$3:$V$100,2,0)</f>
        <v>Group BB</v>
      </c>
      <c r="N578" t="str">
        <f>RIGHT(Table1__5[[#This Row],[Calendar_month]],2)</f>
        <v>08</v>
      </c>
      <c r="O578" t="str">
        <f>LEFT(Table1__5[[#This Row],[Calendar_month]],4)</f>
        <v>2025</v>
      </c>
      <c r="P578" t="str">
        <f>_xlfn.TEXTBEFORE(Table1__5[[#This Row],[Distributor_Name]],"-")</f>
        <v>PC</v>
      </c>
    </row>
    <row r="579" spans="1:16" x14ac:dyDescent="0.75">
      <c r="A579" t="s">
        <v>11</v>
      </c>
      <c r="B579" t="s">
        <v>46</v>
      </c>
      <c r="C579" t="s">
        <v>76</v>
      </c>
      <c r="D579">
        <v>202508</v>
      </c>
      <c r="E579" t="s">
        <v>7673</v>
      </c>
      <c r="F579" t="s">
        <v>7676</v>
      </c>
      <c r="G579">
        <v>0</v>
      </c>
      <c r="H579">
        <v>0</v>
      </c>
      <c r="I579">
        <v>0</v>
      </c>
      <c r="J579">
        <v>0</v>
      </c>
      <c r="K579">
        <v>0</v>
      </c>
      <c r="L579" t="str">
        <f>VLOOKUP(Table1__5[[#This Row],[ShortCode]],$U$3:$W$100,3,0)</f>
        <v>Larue</v>
      </c>
      <c r="M579" t="str">
        <f>VLOOKUP(Table1__5[[#This Row],[ShortCode]],$U$3:$V$100,2,0)</f>
        <v>Group BB</v>
      </c>
      <c r="N579" t="str">
        <f>RIGHT(Table1__5[[#This Row],[Calendar_month]],2)</f>
        <v>08</v>
      </c>
      <c r="O579" t="str">
        <f>LEFT(Table1__5[[#This Row],[Calendar_month]],4)</f>
        <v>2025</v>
      </c>
      <c r="P579" t="str">
        <f>_xlfn.TEXTBEFORE(Table1__5[[#This Row],[Distributor_Name]],"-")</f>
        <v>PC</v>
      </c>
    </row>
    <row r="580" spans="1:16" x14ac:dyDescent="0.75">
      <c r="A580" t="s">
        <v>11</v>
      </c>
      <c r="B580" t="s">
        <v>46</v>
      </c>
      <c r="C580" t="s">
        <v>76</v>
      </c>
      <c r="D580">
        <v>202508</v>
      </c>
      <c r="E580" t="s">
        <v>7673</v>
      </c>
      <c r="F580" t="s">
        <v>7677</v>
      </c>
      <c r="G580">
        <v>0</v>
      </c>
      <c r="H580">
        <v>0</v>
      </c>
      <c r="I580">
        <v>0</v>
      </c>
      <c r="J580">
        <v>0</v>
      </c>
      <c r="K580">
        <v>0</v>
      </c>
      <c r="L580" t="str">
        <f>VLOOKUP(Table1__5[[#This Row],[ShortCode]],$U$3:$W$100,3,0)</f>
        <v>Larue</v>
      </c>
      <c r="M580" t="str">
        <f>VLOOKUP(Table1__5[[#This Row],[ShortCode]],$U$3:$V$100,2,0)</f>
        <v>Group BB</v>
      </c>
      <c r="N580" t="str">
        <f>RIGHT(Table1__5[[#This Row],[Calendar_month]],2)</f>
        <v>08</v>
      </c>
      <c r="O580" t="str">
        <f>LEFT(Table1__5[[#This Row],[Calendar_month]],4)</f>
        <v>2025</v>
      </c>
      <c r="P580" t="str">
        <f>_xlfn.TEXTBEFORE(Table1__5[[#This Row],[Distributor_Name]],"-")</f>
        <v>PC</v>
      </c>
    </row>
    <row r="581" spans="1:16" x14ac:dyDescent="0.75">
      <c r="A581" t="s">
        <v>11</v>
      </c>
      <c r="B581" t="s">
        <v>46</v>
      </c>
      <c r="C581" t="s">
        <v>76</v>
      </c>
      <c r="D581">
        <v>202509</v>
      </c>
      <c r="E581" t="s">
        <v>7662</v>
      </c>
      <c r="F581" t="s">
        <v>7663</v>
      </c>
      <c r="G581">
        <v>0</v>
      </c>
      <c r="H581">
        <v>0</v>
      </c>
      <c r="I581">
        <v>0</v>
      </c>
      <c r="J581">
        <v>0</v>
      </c>
      <c r="K581">
        <v>0</v>
      </c>
      <c r="L581" t="str">
        <f>VLOOKUP(Table1__5[[#This Row],[ShortCode]],$U$3:$W$100,3,0)</f>
        <v>Other</v>
      </c>
      <c r="M581" t="str">
        <f>VLOOKUP(Table1__5[[#This Row],[ShortCode]],$U$3:$V$100,2,0)</f>
        <v>Group BB</v>
      </c>
      <c r="N581" t="str">
        <f>RIGHT(Table1__5[[#This Row],[Calendar_month]],2)</f>
        <v>09</v>
      </c>
      <c r="O581" t="str">
        <f>LEFT(Table1__5[[#This Row],[Calendar_month]],4)</f>
        <v>2025</v>
      </c>
      <c r="P581" t="str">
        <f>_xlfn.TEXTBEFORE(Table1__5[[#This Row],[Distributor_Name]],"-")</f>
        <v>PC</v>
      </c>
    </row>
    <row r="582" spans="1:16" x14ac:dyDescent="0.75">
      <c r="A582" t="s">
        <v>11</v>
      </c>
      <c r="B582" t="s">
        <v>46</v>
      </c>
      <c r="C582" t="s">
        <v>76</v>
      </c>
      <c r="D582">
        <v>202509</v>
      </c>
      <c r="E582" t="s">
        <v>7662</v>
      </c>
      <c r="F582" t="s">
        <v>5438</v>
      </c>
      <c r="G582">
        <v>0</v>
      </c>
      <c r="H582">
        <v>0</v>
      </c>
      <c r="I582">
        <v>0</v>
      </c>
      <c r="J582">
        <v>0</v>
      </c>
      <c r="K582">
        <v>0</v>
      </c>
      <c r="L582" t="str">
        <f>VLOOKUP(Table1__5[[#This Row],[ShortCode]],$U$3:$W$100,3,0)</f>
        <v>Other</v>
      </c>
      <c r="M582" t="str">
        <f>VLOOKUP(Table1__5[[#This Row],[ShortCode]],$U$3:$V$100,2,0)</f>
        <v>Group BB</v>
      </c>
      <c r="N582" t="str">
        <f>RIGHT(Table1__5[[#This Row],[Calendar_month]],2)</f>
        <v>09</v>
      </c>
      <c r="O582" t="str">
        <f>LEFT(Table1__5[[#This Row],[Calendar_month]],4)</f>
        <v>2025</v>
      </c>
      <c r="P582" t="str">
        <f>_xlfn.TEXTBEFORE(Table1__5[[#This Row],[Distributor_Name]],"-")</f>
        <v>PC</v>
      </c>
    </row>
    <row r="583" spans="1:16" x14ac:dyDescent="0.75">
      <c r="A583" t="s">
        <v>11</v>
      </c>
      <c r="B583" t="s">
        <v>46</v>
      </c>
      <c r="C583" t="s">
        <v>76</v>
      </c>
      <c r="D583">
        <v>202509</v>
      </c>
      <c r="E583" t="s">
        <v>7662</v>
      </c>
      <c r="F583" t="s">
        <v>7664</v>
      </c>
      <c r="G583">
        <v>0</v>
      </c>
      <c r="H583">
        <v>0</v>
      </c>
      <c r="I583">
        <v>0</v>
      </c>
      <c r="J583">
        <v>0</v>
      </c>
      <c r="K583">
        <v>0</v>
      </c>
      <c r="L583" t="str">
        <f>VLOOKUP(Table1__5[[#This Row],[ShortCode]],$U$3:$W$100,3,0)</f>
        <v>Other</v>
      </c>
      <c r="M583" t="str">
        <f>VLOOKUP(Table1__5[[#This Row],[ShortCode]],$U$3:$V$100,2,0)</f>
        <v>Group BB</v>
      </c>
      <c r="N583" t="str">
        <f>RIGHT(Table1__5[[#This Row],[Calendar_month]],2)</f>
        <v>09</v>
      </c>
      <c r="O583" t="str">
        <f>LEFT(Table1__5[[#This Row],[Calendar_month]],4)</f>
        <v>2025</v>
      </c>
      <c r="P583" t="str">
        <f>_xlfn.TEXTBEFORE(Table1__5[[#This Row],[Distributor_Name]],"-")</f>
        <v>PC</v>
      </c>
    </row>
    <row r="584" spans="1:16" x14ac:dyDescent="0.75">
      <c r="A584" t="s">
        <v>11</v>
      </c>
      <c r="B584" t="s">
        <v>46</v>
      </c>
      <c r="C584" t="s">
        <v>76</v>
      </c>
      <c r="D584">
        <v>202509</v>
      </c>
      <c r="E584" t="s">
        <v>7662</v>
      </c>
      <c r="F584" t="s">
        <v>5426</v>
      </c>
      <c r="G584">
        <v>0</v>
      </c>
      <c r="H584">
        <v>0</v>
      </c>
      <c r="I584">
        <v>0</v>
      </c>
      <c r="J584">
        <v>0</v>
      </c>
      <c r="K584">
        <v>0</v>
      </c>
      <c r="L584" t="str">
        <f>VLOOKUP(Table1__5[[#This Row],[ShortCode]],$U$3:$W$100,3,0)</f>
        <v>Heineken Original</v>
      </c>
      <c r="M584" t="str">
        <f>VLOOKUP(Table1__5[[#This Row],[ShortCode]],$U$3:$V$100,2,0)</f>
        <v>Group BB</v>
      </c>
      <c r="N584" t="str">
        <f>RIGHT(Table1__5[[#This Row],[Calendar_month]],2)</f>
        <v>09</v>
      </c>
      <c r="O584" t="str">
        <f>LEFT(Table1__5[[#This Row],[Calendar_month]],4)</f>
        <v>2025</v>
      </c>
      <c r="P584" t="str">
        <f>_xlfn.TEXTBEFORE(Table1__5[[#This Row],[Distributor_Name]],"-")</f>
        <v>PC</v>
      </c>
    </row>
    <row r="585" spans="1:16" x14ac:dyDescent="0.75">
      <c r="A585" t="s">
        <v>11</v>
      </c>
      <c r="B585" t="s">
        <v>46</v>
      </c>
      <c r="C585" t="s">
        <v>76</v>
      </c>
      <c r="D585">
        <v>202509</v>
      </c>
      <c r="E585" t="s">
        <v>7662</v>
      </c>
      <c r="F585" t="s">
        <v>5434</v>
      </c>
      <c r="G585">
        <v>52</v>
      </c>
      <c r="H585">
        <v>0</v>
      </c>
      <c r="I585">
        <v>82</v>
      </c>
      <c r="J585">
        <v>1.57692307692308</v>
      </c>
      <c r="K585">
        <v>-30</v>
      </c>
      <c r="L585" t="str">
        <f>VLOOKUP(Table1__5[[#This Row],[ShortCode]],$U$3:$W$100,3,0)</f>
        <v>Heineken Original</v>
      </c>
      <c r="M585" t="str">
        <f>VLOOKUP(Table1__5[[#This Row],[ShortCode]],$U$3:$V$100,2,0)</f>
        <v>Group BB</v>
      </c>
      <c r="N585" t="str">
        <f>RIGHT(Table1__5[[#This Row],[Calendar_month]],2)</f>
        <v>09</v>
      </c>
      <c r="O585" t="str">
        <f>LEFT(Table1__5[[#This Row],[Calendar_month]],4)</f>
        <v>2025</v>
      </c>
      <c r="P585" t="str">
        <f>_xlfn.TEXTBEFORE(Table1__5[[#This Row],[Distributor_Name]],"-")</f>
        <v>PC</v>
      </c>
    </row>
    <row r="586" spans="1:16" x14ac:dyDescent="0.75">
      <c r="A586" t="s">
        <v>11</v>
      </c>
      <c r="B586" t="s">
        <v>46</v>
      </c>
      <c r="C586" t="s">
        <v>76</v>
      </c>
      <c r="D586">
        <v>202509</v>
      </c>
      <c r="E586" t="s">
        <v>7662</v>
      </c>
      <c r="F586" t="s">
        <v>5393</v>
      </c>
      <c r="G586">
        <v>30700</v>
      </c>
      <c r="H586">
        <v>41288</v>
      </c>
      <c r="I586">
        <v>38516</v>
      </c>
      <c r="J586">
        <v>1.25459283387622</v>
      </c>
      <c r="K586">
        <v>-7816</v>
      </c>
      <c r="L586" t="str">
        <f>VLOOKUP(Table1__5[[#This Row],[ShortCode]],$U$3:$W$100,3,0)</f>
        <v>Heineken Silver</v>
      </c>
      <c r="M586" t="str">
        <f>VLOOKUP(Table1__5[[#This Row],[ShortCode]],$U$3:$V$100,2,0)</f>
        <v>Group AA</v>
      </c>
      <c r="N586" t="str">
        <f>RIGHT(Table1__5[[#This Row],[Calendar_month]],2)</f>
        <v>09</v>
      </c>
      <c r="O586" t="str">
        <f>LEFT(Table1__5[[#This Row],[Calendar_month]],4)</f>
        <v>2025</v>
      </c>
      <c r="P586" t="str">
        <f>_xlfn.TEXTBEFORE(Table1__5[[#This Row],[Distributor_Name]],"-")</f>
        <v>PC</v>
      </c>
    </row>
    <row r="587" spans="1:16" x14ac:dyDescent="0.75">
      <c r="A587" t="s">
        <v>11</v>
      </c>
      <c r="B587" t="s">
        <v>46</v>
      </c>
      <c r="C587" t="s">
        <v>76</v>
      </c>
      <c r="D587">
        <v>202509</v>
      </c>
      <c r="E587" t="s">
        <v>7662</v>
      </c>
      <c r="F587" t="s">
        <v>5418</v>
      </c>
      <c r="G587">
        <v>4</v>
      </c>
      <c r="H587">
        <v>10</v>
      </c>
      <c r="I587">
        <v>5</v>
      </c>
      <c r="J587">
        <v>1.25</v>
      </c>
      <c r="K587">
        <v>-1</v>
      </c>
      <c r="L587" t="str">
        <f>VLOOKUP(Table1__5[[#This Row],[ShortCode]],$U$3:$W$100,3,0)</f>
        <v>Heineken Silver</v>
      </c>
      <c r="M587" t="str">
        <f>VLOOKUP(Table1__5[[#This Row],[ShortCode]],$U$3:$V$100,2,0)</f>
        <v>Group AA</v>
      </c>
      <c r="N587" t="str">
        <f>RIGHT(Table1__5[[#This Row],[Calendar_month]],2)</f>
        <v>09</v>
      </c>
      <c r="O587" t="str">
        <f>LEFT(Table1__5[[#This Row],[Calendar_month]],4)</f>
        <v>2025</v>
      </c>
      <c r="P587" t="str">
        <f>_xlfn.TEXTBEFORE(Table1__5[[#This Row],[Distributor_Name]],"-")</f>
        <v>PC</v>
      </c>
    </row>
    <row r="588" spans="1:16" x14ac:dyDescent="0.75">
      <c r="A588" t="s">
        <v>11</v>
      </c>
      <c r="B588" t="s">
        <v>46</v>
      </c>
      <c r="C588" t="s">
        <v>76</v>
      </c>
      <c r="D588">
        <v>202509</v>
      </c>
      <c r="E588" t="s">
        <v>7662</v>
      </c>
      <c r="F588" t="s">
        <v>5401</v>
      </c>
      <c r="G588">
        <v>1896</v>
      </c>
      <c r="H588">
        <v>910</v>
      </c>
      <c r="I588">
        <v>929</v>
      </c>
      <c r="J588">
        <v>0.48997890295358598</v>
      </c>
      <c r="K588">
        <v>967</v>
      </c>
      <c r="L588" t="str">
        <f>VLOOKUP(Table1__5[[#This Row],[ShortCode]],$U$3:$W$100,3,0)</f>
        <v>Heineken Silver</v>
      </c>
      <c r="M588" t="str">
        <f>VLOOKUP(Table1__5[[#This Row],[ShortCode]],$U$3:$V$100,2,0)</f>
        <v>Group AA</v>
      </c>
      <c r="N588" t="str">
        <f>RIGHT(Table1__5[[#This Row],[Calendar_month]],2)</f>
        <v>09</v>
      </c>
      <c r="O588" t="str">
        <f>LEFT(Table1__5[[#This Row],[Calendar_month]],4)</f>
        <v>2025</v>
      </c>
      <c r="P588" t="str">
        <f>_xlfn.TEXTBEFORE(Table1__5[[#This Row],[Distributor_Name]],"-")</f>
        <v>PC</v>
      </c>
    </row>
    <row r="589" spans="1:16" x14ac:dyDescent="0.75">
      <c r="A589" t="s">
        <v>11</v>
      </c>
      <c r="B589" t="s">
        <v>46</v>
      </c>
      <c r="C589" t="s">
        <v>76</v>
      </c>
      <c r="D589">
        <v>202509</v>
      </c>
      <c r="E589" t="s">
        <v>7662</v>
      </c>
      <c r="F589" t="s">
        <v>5424</v>
      </c>
      <c r="G589">
        <v>2</v>
      </c>
      <c r="H589">
        <v>0</v>
      </c>
      <c r="I589">
        <v>0</v>
      </c>
      <c r="J589">
        <v>0</v>
      </c>
      <c r="K589">
        <v>2</v>
      </c>
      <c r="L589" t="str">
        <f>VLOOKUP(Table1__5[[#This Row],[ShortCode]],$U$3:$W$100,3,0)</f>
        <v>Other</v>
      </c>
      <c r="M589" t="str">
        <f>VLOOKUP(Table1__5[[#This Row],[ShortCode]],$U$3:$V$100,2,0)</f>
        <v>Group BB</v>
      </c>
      <c r="N589" t="str">
        <f>RIGHT(Table1__5[[#This Row],[Calendar_month]],2)</f>
        <v>09</v>
      </c>
      <c r="O589" t="str">
        <f>LEFT(Table1__5[[#This Row],[Calendar_month]],4)</f>
        <v>2025</v>
      </c>
      <c r="P589" t="str">
        <f>_xlfn.TEXTBEFORE(Table1__5[[#This Row],[Distributor_Name]],"-")</f>
        <v>PC</v>
      </c>
    </row>
    <row r="590" spans="1:16" x14ac:dyDescent="0.75">
      <c r="A590" t="s">
        <v>11</v>
      </c>
      <c r="B590" t="s">
        <v>46</v>
      </c>
      <c r="C590" t="s">
        <v>76</v>
      </c>
      <c r="D590">
        <v>202509</v>
      </c>
      <c r="E590" t="s">
        <v>7662</v>
      </c>
      <c r="F590" t="s">
        <v>5430</v>
      </c>
      <c r="G590">
        <v>0</v>
      </c>
      <c r="H590">
        <v>0</v>
      </c>
      <c r="I590">
        <v>0</v>
      </c>
      <c r="J590">
        <v>0</v>
      </c>
      <c r="K590">
        <v>0</v>
      </c>
      <c r="L590" t="str">
        <f>VLOOKUP(Table1__5[[#This Row],[ShortCode]],$U$3:$W$100,3,0)</f>
        <v>Other</v>
      </c>
      <c r="M590" t="str">
        <f>VLOOKUP(Table1__5[[#This Row],[ShortCode]],$U$3:$V$100,2,0)</f>
        <v>Group BB</v>
      </c>
      <c r="N590" t="str">
        <f>RIGHT(Table1__5[[#This Row],[Calendar_month]],2)</f>
        <v>09</v>
      </c>
      <c r="O590" t="str">
        <f>LEFT(Table1__5[[#This Row],[Calendar_month]],4)</f>
        <v>2025</v>
      </c>
      <c r="P590" t="str">
        <f>_xlfn.TEXTBEFORE(Table1__5[[#This Row],[Distributor_Name]],"-")</f>
        <v>PC</v>
      </c>
    </row>
    <row r="591" spans="1:16" x14ac:dyDescent="0.75">
      <c r="A591" t="s">
        <v>11</v>
      </c>
      <c r="B591" t="s">
        <v>46</v>
      </c>
      <c r="C591" t="s">
        <v>76</v>
      </c>
      <c r="D591">
        <v>202509</v>
      </c>
      <c r="E591" t="s">
        <v>7662</v>
      </c>
      <c r="F591" t="s">
        <v>5405</v>
      </c>
      <c r="G591">
        <v>3172</v>
      </c>
      <c r="H591">
        <v>3211</v>
      </c>
      <c r="I591">
        <v>2901</v>
      </c>
      <c r="J591">
        <v>0.91456494325346804</v>
      </c>
      <c r="K591">
        <v>271</v>
      </c>
      <c r="L591" t="str">
        <f>VLOOKUP(Table1__5[[#This Row],[ShortCode]],$U$3:$W$100,3,0)</f>
        <v>Tiger Regular</v>
      </c>
      <c r="M591" t="str">
        <f>VLOOKUP(Table1__5[[#This Row],[ShortCode]],$U$3:$V$100,2,0)</f>
        <v>Group BB</v>
      </c>
      <c r="N591" t="str">
        <f>RIGHT(Table1__5[[#This Row],[Calendar_month]],2)</f>
        <v>09</v>
      </c>
      <c r="O591" t="str">
        <f>LEFT(Table1__5[[#This Row],[Calendar_month]],4)</f>
        <v>2025</v>
      </c>
      <c r="P591" t="str">
        <f>_xlfn.TEXTBEFORE(Table1__5[[#This Row],[Distributor_Name]],"-")</f>
        <v>PC</v>
      </c>
    </row>
    <row r="592" spans="1:16" x14ac:dyDescent="0.75">
      <c r="A592" t="s">
        <v>11</v>
      </c>
      <c r="B592" t="s">
        <v>46</v>
      </c>
      <c r="C592" t="s">
        <v>76</v>
      </c>
      <c r="D592">
        <v>202509</v>
      </c>
      <c r="E592" t="s">
        <v>7662</v>
      </c>
      <c r="F592" t="s">
        <v>5396</v>
      </c>
      <c r="G592">
        <v>9836</v>
      </c>
      <c r="H592">
        <v>7280</v>
      </c>
      <c r="I592">
        <v>6582</v>
      </c>
      <c r="J592">
        <v>0.669174461163074</v>
      </c>
      <c r="K592">
        <v>3254</v>
      </c>
      <c r="L592" t="str">
        <f>VLOOKUP(Table1__5[[#This Row],[ShortCode]],$U$3:$W$100,3,0)</f>
        <v>Tiger Regular</v>
      </c>
      <c r="M592" t="str">
        <f>VLOOKUP(Table1__5[[#This Row],[ShortCode]],$U$3:$V$100,2,0)</f>
        <v>Group BB</v>
      </c>
      <c r="N592" t="str">
        <f>RIGHT(Table1__5[[#This Row],[Calendar_month]],2)</f>
        <v>09</v>
      </c>
      <c r="O592" t="str">
        <f>LEFT(Table1__5[[#This Row],[Calendar_month]],4)</f>
        <v>2025</v>
      </c>
      <c r="P592" t="str">
        <f>_xlfn.TEXTBEFORE(Table1__5[[#This Row],[Distributor_Name]],"-")</f>
        <v>PC</v>
      </c>
    </row>
    <row r="593" spans="1:16" x14ac:dyDescent="0.75">
      <c r="A593" t="s">
        <v>11</v>
      </c>
      <c r="B593" t="s">
        <v>46</v>
      </c>
      <c r="C593" t="s">
        <v>76</v>
      </c>
      <c r="D593">
        <v>202509</v>
      </c>
      <c r="E593" t="s">
        <v>7662</v>
      </c>
      <c r="F593" t="s">
        <v>5408</v>
      </c>
      <c r="G593">
        <v>142</v>
      </c>
      <c r="H593">
        <v>70</v>
      </c>
      <c r="I593">
        <v>63</v>
      </c>
      <c r="J593">
        <v>0.44366197183098599</v>
      </c>
      <c r="K593">
        <v>79</v>
      </c>
      <c r="L593" t="str">
        <f>VLOOKUP(Table1__5[[#This Row],[ShortCode]],$U$3:$W$100,3,0)</f>
        <v>Tiger Regular</v>
      </c>
      <c r="M593" t="str">
        <f>VLOOKUP(Table1__5[[#This Row],[ShortCode]],$U$3:$V$100,2,0)</f>
        <v>Group BB</v>
      </c>
      <c r="N593" t="str">
        <f>RIGHT(Table1__5[[#This Row],[Calendar_month]],2)</f>
        <v>09</v>
      </c>
      <c r="O593" t="str">
        <f>LEFT(Table1__5[[#This Row],[Calendar_month]],4)</f>
        <v>2025</v>
      </c>
      <c r="P593" t="str">
        <f>_xlfn.TEXTBEFORE(Table1__5[[#This Row],[Distributor_Name]],"-")</f>
        <v>PC</v>
      </c>
    </row>
    <row r="594" spans="1:16" x14ac:dyDescent="0.75">
      <c r="A594" t="s">
        <v>11</v>
      </c>
      <c r="B594" t="s">
        <v>46</v>
      </c>
      <c r="C594" t="s">
        <v>76</v>
      </c>
      <c r="D594">
        <v>202509</v>
      </c>
      <c r="E594" t="s">
        <v>7662</v>
      </c>
      <c r="F594" t="s">
        <v>7671</v>
      </c>
      <c r="G594">
        <v>0</v>
      </c>
      <c r="H594">
        <v>0</v>
      </c>
      <c r="I594">
        <v>0</v>
      </c>
      <c r="J594">
        <v>0</v>
      </c>
      <c r="K594">
        <v>0</v>
      </c>
      <c r="L594" t="str">
        <f>VLOOKUP(Table1__5[[#This Row],[ShortCode]],$U$3:$W$100,3,0)</f>
        <v>Other</v>
      </c>
      <c r="M594" t="str">
        <f>VLOOKUP(Table1__5[[#This Row],[ShortCode]],$U$3:$V$100,2,0)</f>
        <v>Group BB</v>
      </c>
      <c r="N594" t="str">
        <f>RIGHT(Table1__5[[#This Row],[Calendar_month]],2)</f>
        <v>09</v>
      </c>
      <c r="O594" t="str">
        <f>LEFT(Table1__5[[#This Row],[Calendar_month]],4)</f>
        <v>2025</v>
      </c>
      <c r="P594" t="str">
        <f>_xlfn.TEXTBEFORE(Table1__5[[#This Row],[Distributor_Name]],"-")</f>
        <v>PC</v>
      </c>
    </row>
    <row r="595" spans="1:16" x14ac:dyDescent="0.75">
      <c r="A595" t="s">
        <v>11</v>
      </c>
      <c r="B595" t="s">
        <v>46</v>
      </c>
      <c r="C595" t="s">
        <v>76</v>
      </c>
      <c r="D595">
        <v>202509</v>
      </c>
      <c r="E595" t="s">
        <v>7662</v>
      </c>
      <c r="F595" t="s">
        <v>5417</v>
      </c>
      <c r="G595">
        <v>105</v>
      </c>
      <c r="H595">
        <v>0</v>
      </c>
      <c r="I595">
        <v>70</v>
      </c>
      <c r="J595">
        <v>0.66666666666666696</v>
      </c>
      <c r="K595">
        <v>35</v>
      </c>
      <c r="L595" t="str">
        <f>VLOOKUP(Table1__5[[#This Row],[ShortCode]],$U$3:$W$100,3,0)</f>
        <v>Tiger Crystal</v>
      </c>
      <c r="M595" t="str">
        <f>VLOOKUP(Table1__5[[#This Row],[ShortCode]],$U$3:$V$100,2,0)</f>
        <v>Group AA</v>
      </c>
      <c r="N595" t="str">
        <f>RIGHT(Table1__5[[#This Row],[Calendar_month]],2)</f>
        <v>09</v>
      </c>
      <c r="O595" t="str">
        <f>LEFT(Table1__5[[#This Row],[Calendar_month]],4)</f>
        <v>2025</v>
      </c>
      <c r="P595" t="str">
        <f>_xlfn.TEXTBEFORE(Table1__5[[#This Row],[Distributor_Name]],"-")</f>
        <v>PC</v>
      </c>
    </row>
    <row r="596" spans="1:16" x14ac:dyDescent="0.75">
      <c r="A596" t="s">
        <v>11</v>
      </c>
      <c r="B596" t="s">
        <v>46</v>
      </c>
      <c r="C596" t="s">
        <v>76</v>
      </c>
      <c r="D596">
        <v>202509</v>
      </c>
      <c r="E596" t="s">
        <v>7662</v>
      </c>
      <c r="F596" t="s">
        <v>5403</v>
      </c>
      <c r="G596">
        <v>3195</v>
      </c>
      <c r="H596">
        <v>2704</v>
      </c>
      <c r="I596">
        <v>2481</v>
      </c>
      <c r="J596">
        <v>0.77652582159624395</v>
      </c>
      <c r="K596">
        <v>714</v>
      </c>
      <c r="L596" t="str">
        <f>VLOOKUP(Table1__5[[#This Row],[ShortCode]],$U$3:$W$100,3,0)</f>
        <v>Tiger Crystal</v>
      </c>
      <c r="M596" t="str">
        <f>VLOOKUP(Table1__5[[#This Row],[ShortCode]],$U$3:$V$100,2,0)</f>
        <v>Group AA</v>
      </c>
      <c r="N596" t="str">
        <f>RIGHT(Table1__5[[#This Row],[Calendar_month]],2)</f>
        <v>09</v>
      </c>
      <c r="O596" t="str">
        <f>LEFT(Table1__5[[#This Row],[Calendar_month]],4)</f>
        <v>2025</v>
      </c>
      <c r="P596" t="str">
        <f>_xlfn.TEXTBEFORE(Table1__5[[#This Row],[Distributor_Name]],"-")</f>
        <v>PC</v>
      </c>
    </row>
    <row r="597" spans="1:16" x14ac:dyDescent="0.75">
      <c r="A597" t="s">
        <v>11</v>
      </c>
      <c r="B597" t="s">
        <v>46</v>
      </c>
      <c r="C597" t="s">
        <v>76</v>
      </c>
      <c r="D597">
        <v>202509</v>
      </c>
      <c r="E597" t="s">
        <v>7662</v>
      </c>
      <c r="F597" t="s">
        <v>5404</v>
      </c>
      <c r="G597">
        <v>834</v>
      </c>
      <c r="H597">
        <v>702</v>
      </c>
      <c r="I597">
        <v>870</v>
      </c>
      <c r="J597">
        <v>1.0431654676258999</v>
      </c>
      <c r="K597">
        <v>-35.999999999999901</v>
      </c>
      <c r="L597" t="str">
        <f>VLOOKUP(Table1__5[[#This Row],[ShortCode]],$U$3:$W$100,3,0)</f>
        <v>Tiger Crystal</v>
      </c>
      <c r="M597" t="str">
        <f>VLOOKUP(Table1__5[[#This Row],[ShortCode]],$U$3:$V$100,2,0)</f>
        <v>Group AA</v>
      </c>
      <c r="N597" t="str">
        <f>RIGHT(Table1__5[[#This Row],[Calendar_month]],2)</f>
        <v>09</v>
      </c>
      <c r="O597" t="str">
        <f>LEFT(Table1__5[[#This Row],[Calendar_month]],4)</f>
        <v>2025</v>
      </c>
      <c r="P597" t="str">
        <f>_xlfn.TEXTBEFORE(Table1__5[[#This Row],[Distributor_Name]],"-")</f>
        <v>PC</v>
      </c>
    </row>
    <row r="598" spans="1:16" x14ac:dyDescent="0.75">
      <c r="A598" t="s">
        <v>11</v>
      </c>
      <c r="B598" t="s">
        <v>46</v>
      </c>
      <c r="C598" t="s">
        <v>76</v>
      </c>
      <c r="D598">
        <v>202509</v>
      </c>
      <c r="E598" t="s">
        <v>7673</v>
      </c>
      <c r="F598" t="s">
        <v>5436</v>
      </c>
      <c r="G598">
        <v>0</v>
      </c>
      <c r="H598">
        <v>0</v>
      </c>
      <c r="I598">
        <v>0</v>
      </c>
      <c r="J598">
        <v>0</v>
      </c>
      <c r="K598">
        <v>0</v>
      </c>
      <c r="L598" t="str">
        <f>VLOOKUP(Table1__5[[#This Row],[ShortCode]],$U$3:$W$100,3,0)</f>
        <v>Bivina</v>
      </c>
      <c r="M598" t="str">
        <f>VLOOKUP(Table1__5[[#This Row],[ShortCode]],$U$3:$V$100,2,0)</f>
        <v>Group BB</v>
      </c>
      <c r="N598" t="str">
        <f>RIGHT(Table1__5[[#This Row],[Calendar_month]],2)</f>
        <v>09</v>
      </c>
      <c r="O598" t="str">
        <f>LEFT(Table1__5[[#This Row],[Calendar_month]],4)</f>
        <v>2025</v>
      </c>
      <c r="P598" t="str">
        <f>_xlfn.TEXTBEFORE(Table1__5[[#This Row],[Distributor_Name]],"-")</f>
        <v>PC</v>
      </c>
    </row>
    <row r="599" spans="1:16" x14ac:dyDescent="0.75">
      <c r="A599" t="s">
        <v>11</v>
      </c>
      <c r="B599" t="s">
        <v>46</v>
      </c>
      <c r="C599" t="s">
        <v>76</v>
      </c>
      <c r="D599">
        <v>202509</v>
      </c>
      <c r="E599" t="s">
        <v>7673</v>
      </c>
      <c r="F599" t="s">
        <v>7674</v>
      </c>
      <c r="G599">
        <v>0</v>
      </c>
      <c r="H599">
        <v>0</v>
      </c>
      <c r="I599">
        <v>0</v>
      </c>
      <c r="J599">
        <v>0</v>
      </c>
      <c r="K599">
        <v>0</v>
      </c>
      <c r="L599" t="str">
        <f>VLOOKUP(Table1__5[[#This Row],[ShortCode]],$U$3:$W$100,3,0)</f>
        <v>Bia Việt</v>
      </c>
      <c r="M599" t="str">
        <f>VLOOKUP(Table1__5[[#This Row],[ShortCode]],$U$3:$V$100,2,0)</f>
        <v>Group BB</v>
      </c>
      <c r="N599" t="str">
        <f>RIGHT(Table1__5[[#This Row],[Calendar_month]],2)</f>
        <v>09</v>
      </c>
      <c r="O599" t="str">
        <f>LEFT(Table1__5[[#This Row],[Calendar_month]],4)</f>
        <v>2025</v>
      </c>
      <c r="P599" t="str">
        <f>_xlfn.TEXTBEFORE(Table1__5[[#This Row],[Distributor_Name]],"-")</f>
        <v>PC</v>
      </c>
    </row>
    <row r="600" spans="1:16" x14ac:dyDescent="0.75">
      <c r="A600" t="s">
        <v>11</v>
      </c>
      <c r="B600" t="s">
        <v>46</v>
      </c>
      <c r="C600" t="s">
        <v>76</v>
      </c>
      <c r="D600">
        <v>202509</v>
      </c>
      <c r="E600" t="s">
        <v>7673</v>
      </c>
      <c r="F600" t="s">
        <v>5400</v>
      </c>
      <c r="G600">
        <v>12875</v>
      </c>
      <c r="H600">
        <v>11690</v>
      </c>
      <c r="I600">
        <v>10549</v>
      </c>
      <c r="J600">
        <v>0.81933980582524302</v>
      </c>
      <c r="K600">
        <v>2326</v>
      </c>
      <c r="L600" t="str">
        <f>VLOOKUP(Table1__5[[#This Row],[ShortCode]],$U$3:$W$100,3,0)</f>
        <v>Bia Việt</v>
      </c>
      <c r="M600" t="str">
        <f>VLOOKUP(Table1__5[[#This Row],[ShortCode]],$U$3:$V$100,2,0)</f>
        <v>Group BB</v>
      </c>
      <c r="N600" t="str">
        <f>RIGHT(Table1__5[[#This Row],[Calendar_month]],2)</f>
        <v>09</v>
      </c>
      <c r="O600" t="str">
        <f>LEFT(Table1__5[[#This Row],[Calendar_month]],4)</f>
        <v>2025</v>
      </c>
      <c r="P600" t="str">
        <f>_xlfn.TEXTBEFORE(Table1__5[[#This Row],[Distributor_Name]],"-")</f>
        <v>PC</v>
      </c>
    </row>
    <row r="601" spans="1:16" x14ac:dyDescent="0.75">
      <c r="A601" t="s">
        <v>11</v>
      </c>
      <c r="B601" t="s">
        <v>46</v>
      </c>
      <c r="C601" t="s">
        <v>76</v>
      </c>
      <c r="D601">
        <v>202509</v>
      </c>
      <c r="E601" t="s">
        <v>7673</v>
      </c>
      <c r="F601" t="s">
        <v>5411</v>
      </c>
      <c r="G601">
        <v>1895</v>
      </c>
      <c r="H601">
        <v>1750</v>
      </c>
      <c r="I601">
        <v>1625</v>
      </c>
      <c r="J601">
        <v>0.85751978891820602</v>
      </c>
      <c r="K601">
        <v>270</v>
      </c>
      <c r="L601" t="str">
        <f>VLOOKUP(Table1__5[[#This Row],[ShortCode]],$U$3:$W$100,3,0)</f>
        <v>Bia Việt</v>
      </c>
      <c r="M601" t="str">
        <f>VLOOKUP(Table1__5[[#This Row],[ShortCode]],$U$3:$V$100,2,0)</f>
        <v>Group BB</v>
      </c>
      <c r="N601" t="str">
        <f>RIGHT(Table1__5[[#This Row],[Calendar_month]],2)</f>
        <v>09</v>
      </c>
      <c r="O601" t="str">
        <f>LEFT(Table1__5[[#This Row],[Calendar_month]],4)</f>
        <v>2025</v>
      </c>
      <c r="P601" t="str">
        <f>_xlfn.TEXTBEFORE(Table1__5[[#This Row],[Distributor_Name]],"-")</f>
        <v>PC</v>
      </c>
    </row>
    <row r="602" spans="1:16" x14ac:dyDescent="0.75">
      <c r="A602" t="s">
        <v>11</v>
      </c>
      <c r="B602" t="s">
        <v>46</v>
      </c>
      <c r="C602" t="s">
        <v>76</v>
      </c>
      <c r="D602">
        <v>202509</v>
      </c>
      <c r="E602" t="s">
        <v>7673</v>
      </c>
      <c r="F602" t="s">
        <v>7675</v>
      </c>
      <c r="G602">
        <v>0</v>
      </c>
      <c r="H602">
        <v>0</v>
      </c>
      <c r="I602">
        <v>0</v>
      </c>
      <c r="J602">
        <v>0</v>
      </c>
      <c r="K602">
        <v>0</v>
      </c>
      <c r="L602" t="str">
        <f>VLOOKUP(Table1__5[[#This Row],[ShortCode]],$U$3:$W$100,3,0)</f>
        <v>Larue</v>
      </c>
      <c r="M602" t="str">
        <f>VLOOKUP(Table1__5[[#This Row],[ShortCode]],$U$3:$V$100,2,0)</f>
        <v>Group BB</v>
      </c>
      <c r="N602" t="str">
        <f>RIGHT(Table1__5[[#This Row],[Calendar_month]],2)</f>
        <v>09</v>
      </c>
      <c r="O602" t="str">
        <f>LEFT(Table1__5[[#This Row],[Calendar_month]],4)</f>
        <v>2025</v>
      </c>
      <c r="P602" t="str">
        <f>_xlfn.TEXTBEFORE(Table1__5[[#This Row],[Distributor_Name]],"-")</f>
        <v>PC</v>
      </c>
    </row>
    <row r="603" spans="1:16" x14ac:dyDescent="0.75">
      <c r="A603" t="s">
        <v>11</v>
      </c>
      <c r="B603" t="s">
        <v>46</v>
      </c>
      <c r="C603" t="s">
        <v>76</v>
      </c>
      <c r="D603">
        <v>202509</v>
      </c>
      <c r="E603" t="s">
        <v>7673</v>
      </c>
      <c r="F603" t="s">
        <v>7676</v>
      </c>
      <c r="G603">
        <v>0</v>
      </c>
      <c r="H603">
        <v>0</v>
      </c>
      <c r="I603">
        <v>0</v>
      </c>
      <c r="J603">
        <v>0</v>
      </c>
      <c r="K603">
        <v>0</v>
      </c>
      <c r="L603" t="str">
        <f>VLOOKUP(Table1__5[[#This Row],[ShortCode]],$U$3:$W$100,3,0)</f>
        <v>Larue</v>
      </c>
      <c r="M603" t="str">
        <f>VLOOKUP(Table1__5[[#This Row],[ShortCode]],$U$3:$V$100,2,0)</f>
        <v>Group BB</v>
      </c>
      <c r="N603" t="str">
        <f>RIGHT(Table1__5[[#This Row],[Calendar_month]],2)</f>
        <v>09</v>
      </c>
      <c r="O603" t="str">
        <f>LEFT(Table1__5[[#This Row],[Calendar_month]],4)</f>
        <v>2025</v>
      </c>
      <c r="P603" t="str">
        <f>_xlfn.TEXTBEFORE(Table1__5[[#This Row],[Distributor_Name]],"-")</f>
        <v>PC</v>
      </c>
    </row>
    <row r="604" spans="1:16" x14ac:dyDescent="0.75">
      <c r="A604" t="s">
        <v>11</v>
      </c>
      <c r="B604" t="s">
        <v>46</v>
      </c>
      <c r="C604" t="s">
        <v>76</v>
      </c>
      <c r="D604">
        <v>202509</v>
      </c>
      <c r="E604" t="s">
        <v>7673</v>
      </c>
      <c r="F604" t="s">
        <v>7677</v>
      </c>
      <c r="G604">
        <v>0</v>
      </c>
      <c r="H604">
        <v>0</v>
      </c>
      <c r="I604">
        <v>0</v>
      </c>
      <c r="J604">
        <v>0</v>
      </c>
      <c r="K604">
        <v>0</v>
      </c>
      <c r="L604" t="str">
        <f>VLOOKUP(Table1__5[[#This Row],[ShortCode]],$U$3:$W$100,3,0)</f>
        <v>Larue</v>
      </c>
      <c r="M604" t="str">
        <f>VLOOKUP(Table1__5[[#This Row],[ShortCode]],$U$3:$V$100,2,0)</f>
        <v>Group BB</v>
      </c>
      <c r="N604" t="str">
        <f>RIGHT(Table1__5[[#This Row],[Calendar_month]],2)</f>
        <v>09</v>
      </c>
      <c r="O604" t="str">
        <f>LEFT(Table1__5[[#This Row],[Calendar_month]],4)</f>
        <v>2025</v>
      </c>
      <c r="P604" t="str">
        <f>_xlfn.TEXTBEFORE(Table1__5[[#This Row],[Distributor_Name]],"-")</f>
        <v>PC</v>
      </c>
    </row>
    <row r="605" spans="1:16" x14ac:dyDescent="0.75">
      <c r="A605" t="s">
        <v>11</v>
      </c>
      <c r="B605" t="s">
        <v>46</v>
      </c>
      <c r="C605" t="s">
        <v>76</v>
      </c>
      <c r="D605">
        <v>202510</v>
      </c>
      <c r="E605" t="s">
        <v>7662</v>
      </c>
      <c r="F605" t="s">
        <v>7685</v>
      </c>
      <c r="G605">
        <v>83</v>
      </c>
      <c r="H605">
        <v>0</v>
      </c>
      <c r="I605">
        <v>0</v>
      </c>
      <c r="J605">
        <v>0</v>
      </c>
      <c r="K605">
        <v>83</v>
      </c>
      <c r="L605" t="str">
        <f>VLOOKUP(Table1__5[[#This Row],[ShortCode]],$U$3:$W$100,3,0)</f>
        <v>Heineken Silver</v>
      </c>
      <c r="M605" t="str">
        <f>VLOOKUP(Table1__5[[#This Row],[ShortCode]],$U$3:$V$100,2,0)</f>
        <v>Group BB</v>
      </c>
      <c r="N605" t="str">
        <f>RIGHT(Table1__5[[#This Row],[Calendar_month]],2)</f>
        <v>10</v>
      </c>
      <c r="O605" t="str">
        <f>LEFT(Table1__5[[#This Row],[Calendar_month]],4)</f>
        <v>2025</v>
      </c>
      <c r="P605" t="str">
        <f>_xlfn.TEXTBEFORE(Table1__5[[#This Row],[Distributor_Name]],"-")</f>
        <v>PC</v>
      </c>
    </row>
    <row r="606" spans="1:16" x14ac:dyDescent="0.75">
      <c r="A606" t="s">
        <v>11</v>
      </c>
      <c r="B606" t="s">
        <v>46</v>
      </c>
      <c r="C606" t="s">
        <v>76</v>
      </c>
      <c r="D606">
        <v>202510</v>
      </c>
      <c r="E606" t="s">
        <v>7662</v>
      </c>
      <c r="F606" t="s">
        <v>5434</v>
      </c>
      <c r="G606">
        <v>69</v>
      </c>
      <c r="H606">
        <v>130</v>
      </c>
      <c r="I606">
        <v>63</v>
      </c>
      <c r="J606">
        <v>0.91304347826086996</v>
      </c>
      <c r="K606">
        <v>6</v>
      </c>
      <c r="L606" t="str">
        <f>VLOOKUP(Table1__5[[#This Row],[ShortCode]],$U$3:$W$100,3,0)</f>
        <v>Heineken Original</v>
      </c>
      <c r="M606" t="str">
        <f>VLOOKUP(Table1__5[[#This Row],[ShortCode]],$U$3:$V$100,2,0)</f>
        <v>Group BB</v>
      </c>
      <c r="N606" t="str">
        <f>RIGHT(Table1__5[[#This Row],[Calendar_month]],2)</f>
        <v>10</v>
      </c>
      <c r="O606" t="str">
        <f>LEFT(Table1__5[[#This Row],[Calendar_month]],4)</f>
        <v>2025</v>
      </c>
      <c r="P606" t="str">
        <f>_xlfn.TEXTBEFORE(Table1__5[[#This Row],[Distributor_Name]],"-")</f>
        <v>PC</v>
      </c>
    </row>
    <row r="607" spans="1:16" x14ac:dyDescent="0.75">
      <c r="A607" t="s">
        <v>11</v>
      </c>
      <c r="B607" t="s">
        <v>46</v>
      </c>
      <c r="C607" t="s">
        <v>76</v>
      </c>
      <c r="D607">
        <v>202510</v>
      </c>
      <c r="E607" t="s">
        <v>7662</v>
      </c>
      <c r="F607" t="s">
        <v>5393</v>
      </c>
      <c r="G607">
        <v>44633</v>
      </c>
      <c r="H607">
        <v>50241</v>
      </c>
      <c r="I607">
        <v>51737</v>
      </c>
      <c r="J607">
        <v>1.15916474357538</v>
      </c>
      <c r="K607">
        <v>-7104</v>
      </c>
      <c r="L607" t="str">
        <f>VLOOKUP(Table1__5[[#This Row],[ShortCode]],$U$3:$W$100,3,0)</f>
        <v>Heineken Silver</v>
      </c>
      <c r="M607" t="str">
        <f>VLOOKUP(Table1__5[[#This Row],[ShortCode]],$U$3:$V$100,2,0)</f>
        <v>Group AA</v>
      </c>
      <c r="N607" t="str">
        <f>RIGHT(Table1__5[[#This Row],[Calendar_month]],2)</f>
        <v>10</v>
      </c>
      <c r="O607" t="str">
        <f>LEFT(Table1__5[[#This Row],[Calendar_month]],4)</f>
        <v>2025</v>
      </c>
      <c r="P607" t="str">
        <f>_xlfn.TEXTBEFORE(Table1__5[[#This Row],[Distributor_Name]],"-")</f>
        <v>PC</v>
      </c>
    </row>
    <row r="608" spans="1:16" x14ac:dyDescent="0.75">
      <c r="A608" t="s">
        <v>11</v>
      </c>
      <c r="B608" t="s">
        <v>46</v>
      </c>
      <c r="C608" t="s">
        <v>76</v>
      </c>
      <c r="D608">
        <v>202510</v>
      </c>
      <c r="E608" t="s">
        <v>7662</v>
      </c>
      <c r="F608" t="s">
        <v>5418</v>
      </c>
      <c r="G608">
        <v>4</v>
      </c>
      <c r="H608">
        <v>0</v>
      </c>
      <c r="I608">
        <v>8</v>
      </c>
      <c r="J608">
        <v>2</v>
      </c>
      <c r="K608">
        <v>-4</v>
      </c>
      <c r="L608" t="str">
        <f>VLOOKUP(Table1__5[[#This Row],[ShortCode]],$U$3:$W$100,3,0)</f>
        <v>Heineken Silver</v>
      </c>
      <c r="M608" t="str">
        <f>VLOOKUP(Table1__5[[#This Row],[ShortCode]],$U$3:$V$100,2,0)</f>
        <v>Group AA</v>
      </c>
      <c r="N608" t="str">
        <f>RIGHT(Table1__5[[#This Row],[Calendar_month]],2)</f>
        <v>10</v>
      </c>
      <c r="O608" t="str">
        <f>LEFT(Table1__5[[#This Row],[Calendar_month]],4)</f>
        <v>2025</v>
      </c>
      <c r="P608" t="str">
        <f>_xlfn.TEXTBEFORE(Table1__5[[#This Row],[Distributor_Name]],"-")</f>
        <v>PC</v>
      </c>
    </row>
    <row r="609" spans="1:16" x14ac:dyDescent="0.75">
      <c r="A609" t="s">
        <v>11</v>
      </c>
      <c r="B609" t="s">
        <v>46</v>
      </c>
      <c r="C609" t="s">
        <v>76</v>
      </c>
      <c r="D609">
        <v>202510</v>
      </c>
      <c r="E609" t="s">
        <v>7662</v>
      </c>
      <c r="F609" t="s">
        <v>5401</v>
      </c>
      <c r="G609">
        <v>1197</v>
      </c>
      <c r="H609">
        <v>1872</v>
      </c>
      <c r="I609">
        <v>1385</v>
      </c>
      <c r="J609">
        <v>1.15705931495405</v>
      </c>
      <c r="K609">
        <v>-188</v>
      </c>
      <c r="L609" t="str">
        <f>VLOOKUP(Table1__5[[#This Row],[ShortCode]],$U$3:$W$100,3,0)</f>
        <v>Heineken Silver</v>
      </c>
      <c r="M609" t="str">
        <f>VLOOKUP(Table1__5[[#This Row],[ShortCode]],$U$3:$V$100,2,0)</f>
        <v>Group AA</v>
      </c>
      <c r="N609" t="str">
        <f>RIGHT(Table1__5[[#This Row],[Calendar_month]],2)</f>
        <v>10</v>
      </c>
      <c r="O609" t="str">
        <f>LEFT(Table1__5[[#This Row],[Calendar_month]],4)</f>
        <v>2025</v>
      </c>
      <c r="P609" t="str">
        <f>_xlfn.TEXTBEFORE(Table1__5[[#This Row],[Distributor_Name]],"-")</f>
        <v>PC</v>
      </c>
    </row>
    <row r="610" spans="1:16" x14ac:dyDescent="0.75">
      <c r="A610" t="s">
        <v>11</v>
      </c>
      <c r="B610" t="s">
        <v>46</v>
      </c>
      <c r="C610" t="s">
        <v>76</v>
      </c>
      <c r="D610">
        <v>202510</v>
      </c>
      <c r="E610" t="s">
        <v>7662</v>
      </c>
      <c r="F610" t="s">
        <v>5405</v>
      </c>
      <c r="G610">
        <v>5990</v>
      </c>
      <c r="H610">
        <v>3302</v>
      </c>
      <c r="I610">
        <v>3241</v>
      </c>
      <c r="J610">
        <v>0.54106844741235405</v>
      </c>
      <c r="K610">
        <v>2749</v>
      </c>
      <c r="L610" t="str">
        <f>VLOOKUP(Table1__5[[#This Row],[ShortCode]],$U$3:$W$100,3,0)</f>
        <v>Tiger Regular</v>
      </c>
      <c r="M610" t="str">
        <f>VLOOKUP(Table1__5[[#This Row],[ShortCode]],$U$3:$V$100,2,0)</f>
        <v>Group BB</v>
      </c>
      <c r="N610" t="str">
        <f>RIGHT(Table1__5[[#This Row],[Calendar_month]],2)</f>
        <v>10</v>
      </c>
      <c r="O610" t="str">
        <f>LEFT(Table1__5[[#This Row],[Calendar_month]],4)</f>
        <v>2025</v>
      </c>
      <c r="P610" t="str">
        <f>_xlfn.TEXTBEFORE(Table1__5[[#This Row],[Distributor_Name]],"-")</f>
        <v>PC</v>
      </c>
    </row>
    <row r="611" spans="1:16" x14ac:dyDescent="0.75">
      <c r="A611" t="s">
        <v>11</v>
      </c>
      <c r="B611" t="s">
        <v>46</v>
      </c>
      <c r="C611" t="s">
        <v>76</v>
      </c>
      <c r="D611">
        <v>202510</v>
      </c>
      <c r="E611" t="s">
        <v>7662</v>
      </c>
      <c r="F611" t="s">
        <v>5396</v>
      </c>
      <c r="G611">
        <v>7462</v>
      </c>
      <c r="H611">
        <v>6136</v>
      </c>
      <c r="I611">
        <v>7891</v>
      </c>
      <c r="J611">
        <v>1.0574912891986099</v>
      </c>
      <c r="K611">
        <v>-429</v>
      </c>
      <c r="L611" t="str">
        <f>VLOOKUP(Table1__5[[#This Row],[ShortCode]],$U$3:$W$100,3,0)</f>
        <v>Tiger Regular</v>
      </c>
      <c r="M611" t="str">
        <f>VLOOKUP(Table1__5[[#This Row],[ShortCode]],$U$3:$V$100,2,0)</f>
        <v>Group BB</v>
      </c>
      <c r="N611" t="str">
        <f>RIGHT(Table1__5[[#This Row],[Calendar_month]],2)</f>
        <v>10</v>
      </c>
      <c r="O611" t="str">
        <f>LEFT(Table1__5[[#This Row],[Calendar_month]],4)</f>
        <v>2025</v>
      </c>
      <c r="P611" t="str">
        <f>_xlfn.TEXTBEFORE(Table1__5[[#This Row],[Distributor_Name]],"-")</f>
        <v>PC</v>
      </c>
    </row>
    <row r="612" spans="1:16" x14ac:dyDescent="0.75">
      <c r="A612" t="s">
        <v>11</v>
      </c>
      <c r="B612" t="s">
        <v>46</v>
      </c>
      <c r="C612" t="s">
        <v>76</v>
      </c>
      <c r="D612">
        <v>202510</v>
      </c>
      <c r="E612" t="s">
        <v>7662</v>
      </c>
      <c r="F612" t="s">
        <v>5408</v>
      </c>
      <c r="G612">
        <v>120</v>
      </c>
      <c r="H612">
        <v>70</v>
      </c>
      <c r="I612">
        <v>131</v>
      </c>
      <c r="J612">
        <v>1.0916666666666699</v>
      </c>
      <c r="K612">
        <v>-11</v>
      </c>
      <c r="L612" t="str">
        <f>VLOOKUP(Table1__5[[#This Row],[ShortCode]],$U$3:$W$100,3,0)</f>
        <v>Tiger Regular</v>
      </c>
      <c r="M612" t="str">
        <f>VLOOKUP(Table1__5[[#This Row],[ShortCode]],$U$3:$V$100,2,0)</f>
        <v>Group BB</v>
      </c>
      <c r="N612" t="str">
        <f>RIGHT(Table1__5[[#This Row],[Calendar_month]],2)</f>
        <v>10</v>
      </c>
      <c r="O612" t="str">
        <f>LEFT(Table1__5[[#This Row],[Calendar_month]],4)</f>
        <v>2025</v>
      </c>
      <c r="P612" t="str">
        <f>_xlfn.TEXTBEFORE(Table1__5[[#This Row],[Distributor_Name]],"-")</f>
        <v>PC</v>
      </c>
    </row>
    <row r="613" spans="1:16" x14ac:dyDescent="0.75">
      <c r="A613" t="s">
        <v>11</v>
      </c>
      <c r="B613" t="s">
        <v>46</v>
      </c>
      <c r="C613" t="s">
        <v>76</v>
      </c>
      <c r="D613">
        <v>202510</v>
      </c>
      <c r="E613" t="s">
        <v>7662</v>
      </c>
      <c r="F613" t="s">
        <v>5417</v>
      </c>
      <c r="G613">
        <v>90</v>
      </c>
      <c r="H613">
        <v>70</v>
      </c>
      <c r="I613">
        <v>78</v>
      </c>
      <c r="J613">
        <v>0.86666666666666703</v>
      </c>
      <c r="K613">
        <v>12</v>
      </c>
      <c r="L613" t="str">
        <f>VLOOKUP(Table1__5[[#This Row],[ShortCode]],$U$3:$W$100,3,0)</f>
        <v>Tiger Crystal</v>
      </c>
      <c r="M613" t="str">
        <f>VLOOKUP(Table1__5[[#This Row],[ShortCode]],$U$3:$V$100,2,0)</f>
        <v>Group AA</v>
      </c>
      <c r="N613" t="str">
        <f>RIGHT(Table1__5[[#This Row],[Calendar_month]],2)</f>
        <v>10</v>
      </c>
      <c r="O613" t="str">
        <f>LEFT(Table1__5[[#This Row],[Calendar_month]],4)</f>
        <v>2025</v>
      </c>
      <c r="P613" t="str">
        <f>_xlfn.TEXTBEFORE(Table1__5[[#This Row],[Distributor_Name]],"-")</f>
        <v>PC</v>
      </c>
    </row>
    <row r="614" spans="1:16" x14ac:dyDescent="0.75">
      <c r="A614" t="s">
        <v>11</v>
      </c>
      <c r="B614" t="s">
        <v>46</v>
      </c>
      <c r="C614" t="s">
        <v>76</v>
      </c>
      <c r="D614">
        <v>202510</v>
      </c>
      <c r="E614" t="s">
        <v>7662</v>
      </c>
      <c r="F614" t="s">
        <v>5403</v>
      </c>
      <c r="G614">
        <v>3440</v>
      </c>
      <c r="H614">
        <v>3042</v>
      </c>
      <c r="I614">
        <v>2635</v>
      </c>
      <c r="J614">
        <v>0.76598837209302295</v>
      </c>
      <c r="K614">
        <v>805</v>
      </c>
      <c r="L614" t="str">
        <f>VLOOKUP(Table1__5[[#This Row],[ShortCode]],$U$3:$W$100,3,0)</f>
        <v>Tiger Crystal</v>
      </c>
      <c r="M614" t="str">
        <f>VLOOKUP(Table1__5[[#This Row],[ShortCode]],$U$3:$V$100,2,0)</f>
        <v>Group AA</v>
      </c>
      <c r="N614" t="str">
        <f>RIGHT(Table1__5[[#This Row],[Calendar_month]],2)</f>
        <v>10</v>
      </c>
      <c r="O614" t="str">
        <f>LEFT(Table1__5[[#This Row],[Calendar_month]],4)</f>
        <v>2025</v>
      </c>
      <c r="P614" t="str">
        <f>_xlfn.TEXTBEFORE(Table1__5[[#This Row],[Distributor_Name]],"-")</f>
        <v>PC</v>
      </c>
    </row>
    <row r="615" spans="1:16" x14ac:dyDescent="0.75">
      <c r="A615" t="s">
        <v>11</v>
      </c>
      <c r="B615" t="s">
        <v>46</v>
      </c>
      <c r="C615" t="s">
        <v>76</v>
      </c>
      <c r="D615">
        <v>202510</v>
      </c>
      <c r="E615" t="s">
        <v>7662</v>
      </c>
      <c r="F615" t="s">
        <v>5404</v>
      </c>
      <c r="G615">
        <v>1393</v>
      </c>
      <c r="H615">
        <v>1950</v>
      </c>
      <c r="I615">
        <v>1505</v>
      </c>
      <c r="J615">
        <v>1.0804020100502501</v>
      </c>
      <c r="K615">
        <v>-112</v>
      </c>
      <c r="L615" t="str">
        <f>VLOOKUP(Table1__5[[#This Row],[ShortCode]],$U$3:$W$100,3,0)</f>
        <v>Tiger Crystal</v>
      </c>
      <c r="M615" t="str">
        <f>VLOOKUP(Table1__5[[#This Row],[ShortCode]],$U$3:$V$100,2,0)</f>
        <v>Group AA</v>
      </c>
      <c r="N615" t="str">
        <f>RIGHT(Table1__5[[#This Row],[Calendar_month]],2)</f>
        <v>10</v>
      </c>
      <c r="O615" t="str">
        <f>LEFT(Table1__5[[#This Row],[Calendar_month]],4)</f>
        <v>2025</v>
      </c>
      <c r="P615" t="str">
        <f>_xlfn.TEXTBEFORE(Table1__5[[#This Row],[Distributor_Name]],"-")</f>
        <v>PC</v>
      </c>
    </row>
    <row r="616" spans="1:16" x14ac:dyDescent="0.75">
      <c r="A616" t="s">
        <v>11</v>
      </c>
      <c r="B616" t="s">
        <v>46</v>
      </c>
      <c r="C616" t="s">
        <v>76</v>
      </c>
      <c r="D616">
        <v>202510</v>
      </c>
      <c r="E616" t="s">
        <v>7673</v>
      </c>
      <c r="F616" t="s">
        <v>5400</v>
      </c>
      <c r="G616">
        <v>11147</v>
      </c>
      <c r="H616">
        <v>6110</v>
      </c>
      <c r="I616">
        <v>8356</v>
      </c>
      <c r="J616">
        <v>0.74961873149726399</v>
      </c>
      <c r="K616">
        <v>2791</v>
      </c>
      <c r="L616" t="str">
        <f>VLOOKUP(Table1__5[[#This Row],[ShortCode]],$U$3:$W$100,3,0)</f>
        <v>Bia Việt</v>
      </c>
      <c r="M616" t="str">
        <f>VLOOKUP(Table1__5[[#This Row],[ShortCode]],$U$3:$V$100,2,0)</f>
        <v>Group BB</v>
      </c>
      <c r="N616" t="str">
        <f>RIGHT(Table1__5[[#This Row],[Calendar_month]],2)</f>
        <v>10</v>
      </c>
      <c r="O616" t="str">
        <f>LEFT(Table1__5[[#This Row],[Calendar_month]],4)</f>
        <v>2025</v>
      </c>
      <c r="P616" t="str">
        <f>_xlfn.TEXTBEFORE(Table1__5[[#This Row],[Distributor_Name]],"-")</f>
        <v>PC</v>
      </c>
    </row>
    <row r="617" spans="1:16" x14ac:dyDescent="0.75">
      <c r="A617" t="s">
        <v>11</v>
      </c>
      <c r="B617" t="s">
        <v>46</v>
      </c>
      <c r="C617" t="s">
        <v>76</v>
      </c>
      <c r="D617">
        <v>202510</v>
      </c>
      <c r="E617" t="s">
        <v>7673</v>
      </c>
      <c r="F617" t="s">
        <v>5411</v>
      </c>
      <c r="G617">
        <v>1526</v>
      </c>
      <c r="H617">
        <v>1020</v>
      </c>
      <c r="I617">
        <v>1116</v>
      </c>
      <c r="J617">
        <v>0.73132372214940999</v>
      </c>
      <c r="K617">
        <v>410</v>
      </c>
      <c r="L617" t="str">
        <f>VLOOKUP(Table1__5[[#This Row],[ShortCode]],$U$3:$W$100,3,0)</f>
        <v>Bia Việt</v>
      </c>
      <c r="M617" t="str">
        <f>VLOOKUP(Table1__5[[#This Row],[ShortCode]],$U$3:$V$100,2,0)</f>
        <v>Group BB</v>
      </c>
      <c r="N617" t="str">
        <f>RIGHT(Table1__5[[#This Row],[Calendar_month]],2)</f>
        <v>10</v>
      </c>
      <c r="O617" t="str">
        <f>LEFT(Table1__5[[#This Row],[Calendar_month]],4)</f>
        <v>2025</v>
      </c>
      <c r="P617" t="str">
        <f>_xlfn.TEXTBEFORE(Table1__5[[#This Row],[Distributor_Name]],"-")</f>
        <v>PC</v>
      </c>
    </row>
    <row r="618" spans="1:16" x14ac:dyDescent="0.75">
      <c r="A618" t="s">
        <v>11</v>
      </c>
      <c r="B618" t="s">
        <v>46</v>
      </c>
      <c r="C618" t="s">
        <v>76</v>
      </c>
      <c r="D618">
        <v>202511</v>
      </c>
      <c r="E618" t="s">
        <v>7662</v>
      </c>
      <c r="F618" t="s">
        <v>7685</v>
      </c>
      <c r="G618">
        <v>88</v>
      </c>
      <c r="H618">
        <v>0</v>
      </c>
      <c r="I618">
        <v>0</v>
      </c>
      <c r="J618">
        <v>0</v>
      </c>
      <c r="K618">
        <v>88</v>
      </c>
      <c r="L618" t="str">
        <f>VLOOKUP(Table1__5[[#This Row],[ShortCode]],$U$3:$W$100,3,0)</f>
        <v>Heineken Silver</v>
      </c>
      <c r="M618" t="str">
        <f>VLOOKUP(Table1__5[[#This Row],[ShortCode]],$U$3:$V$100,2,0)</f>
        <v>Group BB</v>
      </c>
      <c r="N618" t="str">
        <f>RIGHT(Table1__5[[#This Row],[Calendar_month]],2)</f>
        <v>11</v>
      </c>
      <c r="O618" t="str">
        <f>LEFT(Table1__5[[#This Row],[Calendar_month]],4)</f>
        <v>2025</v>
      </c>
      <c r="P618" t="str">
        <f>_xlfn.TEXTBEFORE(Table1__5[[#This Row],[Distributor_Name]],"-")</f>
        <v>PC</v>
      </c>
    </row>
    <row r="619" spans="1:16" x14ac:dyDescent="0.75">
      <c r="A619" t="s">
        <v>11</v>
      </c>
      <c r="B619" t="s">
        <v>46</v>
      </c>
      <c r="C619" t="s">
        <v>76</v>
      </c>
      <c r="D619">
        <v>202511</v>
      </c>
      <c r="E619" t="s">
        <v>7662</v>
      </c>
      <c r="F619" t="s">
        <v>7686</v>
      </c>
      <c r="G619">
        <v>17</v>
      </c>
      <c r="H619">
        <v>0</v>
      </c>
      <c r="I619">
        <v>0</v>
      </c>
      <c r="J619">
        <v>0</v>
      </c>
      <c r="K619">
        <v>17</v>
      </c>
      <c r="L619" t="str">
        <f>VLOOKUP(Table1__5[[#This Row],[ShortCode]],$U$3:$W$100,3,0)</f>
        <v>Other</v>
      </c>
      <c r="M619" t="str">
        <f>VLOOKUP(Table1__5[[#This Row],[ShortCode]],$U$3:$V$100,2,0)</f>
        <v>Group BB</v>
      </c>
      <c r="N619" t="str">
        <f>RIGHT(Table1__5[[#This Row],[Calendar_month]],2)</f>
        <v>11</v>
      </c>
      <c r="O619" t="str">
        <f>LEFT(Table1__5[[#This Row],[Calendar_month]],4)</f>
        <v>2025</v>
      </c>
      <c r="P619" t="str">
        <f>_xlfn.TEXTBEFORE(Table1__5[[#This Row],[Distributor_Name]],"-")</f>
        <v>PC</v>
      </c>
    </row>
    <row r="620" spans="1:16" x14ac:dyDescent="0.75">
      <c r="A620" t="s">
        <v>11</v>
      </c>
      <c r="B620" t="s">
        <v>46</v>
      </c>
      <c r="C620" t="s">
        <v>76</v>
      </c>
      <c r="D620">
        <v>202511</v>
      </c>
      <c r="E620" t="s">
        <v>7662</v>
      </c>
      <c r="F620" t="s">
        <v>5426</v>
      </c>
      <c r="G620">
        <v>3</v>
      </c>
      <c r="H620">
        <v>0</v>
      </c>
      <c r="I620">
        <v>0</v>
      </c>
      <c r="J620">
        <v>0</v>
      </c>
      <c r="K620">
        <v>3</v>
      </c>
      <c r="L620" t="str">
        <f>VLOOKUP(Table1__5[[#This Row],[ShortCode]],$U$3:$W$100,3,0)</f>
        <v>Heineken Original</v>
      </c>
      <c r="M620" t="str">
        <f>VLOOKUP(Table1__5[[#This Row],[ShortCode]],$U$3:$V$100,2,0)</f>
        <v>Group BB</v>
      </c>
      <c r="N620" t="str">
        <f>RIGHT(Table1__5[[#This Row],[Calendar_month]],2)</f>
        <v>11</v>
      </c>
      <c r="O620" t="str">
        <f>LEFT(Table1__5[[#This Row],[Calendar_month]],4)</f>
        <v>2025</v>
      </c>
      <c r="P620" t="str">
        <f>_xlfn.TEXTBEFORE(Table1__5[[#This Row],[Distributor_Name]],"-")</f>
        <v>PC</v>
      </c>
    </row>
    <row r="621" spans="1:16" x14ac:dyDescent="0.75">
      <c r="A621" t="s">
        <v>11</v>
      </c>
      <c r="B621" t="s">
        <v>46</v>
      </c>
      <c r="C621" t="s">
        <v>76</v>
      </c>
      <c r="D621">
        <v>202511</v>
      </c>
      <c r="E621" t="s">
        <v>7662</v>
      </c>
      <c r="F621" t="s">
        <v>5434</v>
      </c>
      <c r="G621">
        <v>121</v>
      </c>
      <c r="H621">
        <v>0</v>
      </c>
      <c r="I621">
        <v>74</v>
      </c>
      <c r="J621">
        <v>0.61157024793388404</v>
      </c>
      <c r="K621">
        <v>47</v>
      </c>
      <c r="L621" t="str">
        <f>VLOOKUP(Table1__5[[#This Row],[ShortCode]],$U$3:$W$100,3,0)</f>
        <v>Heineken Original</v>
      </c>
      <c r="M621" t="str">
        <f>VLOOKUP(Table1__5[[#This Row],[ShortCode]],$U$3:$V$100,2,0)</f>
        <v>Group BB</v>
      </c>
      <c r="N621" t="str">
        <f>RIGHT(Table1__5[[#This Row],[Calendar_month]],2)</f>
        <v>11</v>
      </c>
      <c r="O621" t="str">
        <f>LEFT(Table1__5[[#This Row],[Calendar_month]],4)</f>
        <v>2025</v>
      </c>
      <c r="P621" t="str">
        <f>_xlfn.TEXTBEFORE(Table1__5[[#This Row],[Distributor_Name]],"-")</f>
        <v>PC</v>
      </c>
    </row>
    <row r="622" spans="1:16" x14ac:dyDescent="0.75">
      <c r="A622" t="s">
        <v>11</v>
      </c>
      <c r="B622" t="s">
        <v>46</v>
      </c>
      <c r="C622" t="s">
        <v>76</v>
      </c>
      <c r="D622">
        <v>202511</v>
      </c>
      <c r="E622" t="s">
        <v>7662</v>
      </c>
      <c r="F622" t="s">
        <v>5393</v>
      </c>
      <c r="G622">
        <v>50057</v>
      </c>
      <c r="H622">
        <v>51779</v>
      </c>
      <c r="I622">
        <v>51846</v>
      </c>
      <c r="J622">
        <v>1.0357392572467401</v>
      </c>
      <c r="K622">
        <v>-1789</v>
      </c>
      <c r="L622" t="str">
        <f>VLOOKUP(Table1__5[[#This Row],[ShortCode]],$U$3:$W$100,3,0)</f>
        <v>Heineken Silver</v>
      </c>
      <c r="M622" t="str">
        <f>VLOOKUP(Table1__5[[#This Row],[ShortCode]],$U$3:$V$100,2,0)</f>
        <v>Group AA</v>
      </c>
      <c r="N622" t="str">
        <f>RIGHT(Table1__5[[#This Row],[Calendar_month]],2)</f>
        <v>11</v>
      </c>
      <c r="O622" t="str">
        <f>LEFT(Table1__5[[#This Row],[Calendar_month]],4)</f>
        <v>2025</v>
      </c>
      <c r="P622" t="str">
        <f>_xlfn.TEXTBEFORE(Table1__5[[#This Row],[Distributor_Name]],"-")</f>
        <v>PC</v>
      </c>
    </row>
    <row r="623" spans="1:16" x14ac:dyDescent="0.75">
      <c r="A623" t="s">
        <v>11</v>
      </c>
      <c r="B623" t="s">
        <v>46</v>
      </c>
      <c r="C623" t="s">
        <v>76</v>
      </c>
      <c r="D623">
        <v>202511</v>
      </c>
      <c r="E623" t="s">
        <v>7662</v>
      </c>
      <c r="F623" t="s">
        <v>5418</v>
      </c>
      <c r="G623">
        <v>7</v>
      </c>
      <c r="H623">
        <v>0</v>
      </c>
      <c r="I623">
        <v>0</v>
      </c>
      <c r="J623">
        <v>0</v>
      </c>
      <c r="K623">
        <v>7</v>
      </c>
      <c r="L623" t="str">
        <f>VLOOKUP(Table1__5[[#This Row],[ShortCode]],$U$3:$W$100,3,0)</f>
        <v>Heineken Silver</v>
      </c>
      <c r="M623" t="str">
        <f>VLOOKUP(Table1__5[[#This Row],[ShortCode]],$U$3:$V$100,2,0)</f>
        <v>Group AA</v>
      </c>
      <c r="N623" t="str">
        <f>RIGHT(Table1__5[[#This Row],[Calendar_month]],2)</f>
        <v>11</v>
      </c>
      <c r="O623" t="str">
        <f>LEFT(Table1__5[[#This Row],[Calendar_month]],4)</f>
        <v>2025</v>
      </c>
      <c r="P623" t="str">
        <f>_xlfn.TEXTBEFORE(Table1__5[[#This Row],[Distributor_Name]],"-")</f>
        <v>PC</v>
      </c>
    </row>
    <row r="624" spans="1:16" x14ac:dyDescent="0.75">
      <c r="A624" t="s">
        <v>11</v>
      </c>
      <c r="B624" t="s">
        <v>46</v>
      </c>
      <c r="C624" t="s">
        <v>76</v>
      </c>
      <c r="D624">
        <v>202511</v>
      </c>
      <c r="E624" t="s">
        <v>7662</v>
      </c>
      <c r="F624" t="s">
        <v>5401</v>
      </c>
      <c r="G624">
        <v>1852</v>
      </c>
      <c r="H624">
        <v>1326</v>
      </c>
      <c r="I624">
        <v>1854</v>
      </c>
      <c r="J624">
        <v>1.00107991360691</v>
      </c>
      <c r="K624">
        <v>-2</v>
      </c>
      <c r="L624" t="str">
        <f>VLOOKUP(Table1__5[[#This Row],[ShortCode]],$U$3:$W$100,3,0)</f>
        <v>Heineken Silver</v>
      </c>
      <c r="M624" t="str">
        <f>VLOOKUP(Table1__5[[#This Row],[ShortCode]],$U$3:$V$100,2,0)</f>
        <v>Group AA</v>
      </c>
      <c r="N624" t="str">
        <f>RIGHT(Table1__5[[#This Row],[Calendar_month]],2)</f>
        <v>11</v>
      </c>
      <c r="O624" t="str">
        <f>LEFT(Table1__5[[#This Row],[Calendar_month]],4)</f>
        <v>2025</v>
      </c>
      <c r="P624" t="str">
        <f>_xlfn.TEXTBEFORE(Table1__5[[#This Row],[Distributor_Name]],"-")</f>
        <v>PC</v>
      </c>
    </row>
    <row r="625" spans="1:16" x14ac:dyDescent="0.75">
      <c r="A625" t="s">
        <v>11</v>
      </c>
      <c r="B625" t="s">
        <v>46</v>
      </c>
      <c r="C625" t="s">
        <v>76</v>
      </c>
      <c r="D625">
        <v>202511</v>
      </c>
      <c r="E625" t="s">
        <v>7662</v>
      </c>
      <c r="F625" t="s">
        <v>5405</v>
      </c>
      <c r="G625">
        <v>4049</v>
      </c>
      <c r="H625">
        <v>3068</v>
      </c>
      <c r="I625">
        <v>3469</v>
      </c>
      <c r="J625">
        <v>0.856754754260311</v>
      </c>
      <c r="K625">
        <v>580</v>
      </c>
      <c r="L625" t="str">
        <f>VLOOKUP(Table1__5[[#This Row],[ShortCode]],$U$3:$W$100,3,0)</f>
        <v>Tiger Regular</v>
      </c>
      <c r="M625" t="str">
        <f>VLOOKUP(Table1__5[[#This Row],[ShortCode]],$U$3:$V$100,2,0)</f>
        <v>Group BB</v>
      </c>
      <c r="N625" t="str">
        <f>RIGHT(Table1__5[[#This Row],[Calendar_month]],2)</f>
        <v>11</v>
      </c>
      <c r="O625" t="str">
        <f>LEFT(Table1__5[[#This Row],[Calendar_month]],4)</f>
        <v>2025</v>
      </c>
      <c r="P625" t="str">
        <f>_xlfn.TEXTBEFORE(Table1__5[[#This Row],[Distributor_Name]],"-")</f>
        <v>PC</v>
      </c>
    </row>
    <row r="626" spans="1:16" x14ac:dyDescent="0.75">
      <c r="A626" t="s">
        <v>11</v>
      </c>
      <c r="B626" t="s">
        <v>46</v>
      </c>
      <c r="C626" t="s">
        <v>76</v>
      </c>
      <c r="D626">
        <v>202511</v>
      </c>
      <c r="E626" t="s">
        <v>7662</v>
      </c>
      <c r="F626" t="s">
        <v>5396</v>
      </c>
      <c r="G626">
        <v>12398</v>
      </c>
      <c r="H626">
        <v>14157</v>
      </c>
      <c r="I626">
        <v>13712</v>
      </c>
      <c r="J626">
        <v>1.10598483626391</v>
      </c>
      <c r="K626">
        <v>-1314</v>
      </c>
      <c r="L626" t="str">
        <f>VLOOKUP(Table1__5[[#This Row],[ShortCode]],$U$3:$W$100,3,0)</f>
        <v>Tiger Regular</v>
      </c>
      <c r="M626" t="str">
        <f>VLOOKUP(Table1__5[[#This Row],[ShortCode]],$U$3:$V$100,2,0)</f>
        <v>Group BB</v>
      </c>
      <c r="N626" t="str">
        <f>RIGHT(Table1__5[[#This Row],[Calendar_month]],2)</f>
        <v>11</v>
      </c>
      <c r="O626" t="str">
        <f>LEFT(Table1__5[[#This Row],[Calendar_month]],4)</f>
        <v>2025</v>
      </c>
      <c r="P626" t="str">
        <f>_xlfn.TEXTBEFORE(Table1__5[[#This Row],[Distributor_Name]],"-")</f>
        <v>PC</v>
      </c>
    </row>
    <row r="627" spans="1:16" x14ac:dyDescent="0.75">
      <c r="A627" t="s">
        <v>11</v>
      </c>
      <c r="B627" t="s">
        <v>46</v>
      </c>
      <c r="C627" t="s">
        <v>76</v>
      </c>
      <c r="D627">
        <v>202511</v>
      </c>
      <c r="E627" t="s">
        <v>7662</v>
      </c>
      <c r="F627" t="s">
        <v>5408</v>
      </c>
      <c r="G627">
        <v>266</v>
      </c>
      <c r="H627">
        <v>70</v>
      </c>
      <c r="I627">
        <v>0</v>
      </c>
      <c r="J627">
        <v>0</v>
      </c>
      <c r="K627">
        <v>266</v>
      </c>
      <c r="L627" t="str">
        <f>VLOOKUP(Table1__5[[#This Row],[ShortCode]],$U$3:$W$100,3,0)</f>
        <v>Tiger Regular</v>
      </c>
      <c r="M627" t="str">
        <f>VLOOKUP(Table1__5[[#This Row],[ShortCode]],$U$3:$V$100,2,0)</f>
        <v>Group BB</v>
      </c>
      <c r="N627" t="str">
        <f>RIGHT(Table1__5[[#This Row],[Calendar_month]],2)</f>
        <v>11</v>
      </c>
      <c r="O627" t="str">
        <f>LEFT(Table1__5[[#This Row],[Calendar_month]],4)</f>
        <v>2025</v>
      </c>
      <c r="P627" t="str">
        <f>_xlfn.TEXTBEFORE(Table1__5[[#This Row],[Distributor_Name]],"-")</f>
        <v>PC</v>
      </c>
    </row>
    <row r="628" spans="1:16" x14ac:dyDescent="0.75">
      <c r="A628" t="s">
        <v>11</v>
      </c>
      <c r="B628" t="s">
        <v>46</v>
      </c>
      <c r="C628" t="s">
        <v>76</v>
      </c>
      <c r="D628">
        <v>202511</v>
      </c>
      <c r="E628" t="s">
        <v>7662</v>
      </c>
      <c r="F628" t="s">
        <v>5417</v>
      </c>
      <c r="G628">
        <v>171</v>
      </c>
      <c r="H628">
        <v>70</v>
      </c>
      <c r="I628">
        <v>20</v>
      </c>
      <c r="J628">
        <v>0.116959064327485</v>
      </c>
      <c r="K628">
        <v>151</v>
      </c>
      <c r="L628" t="str">
        <f>VLOOKUP(Table1__5[[#This Row],[ShortCode]],$U$3:$W$100,3,0)</f>
        <v>Tiger Crystal</v>
      </c>
      <c r="M628" t="str">
        <f>VLOOKUP(Table1__5[[#This Row],[ShortCode]],$U$3:$V$100,2,0)</f>
        <v>Group AA</v>
      </c>
      <c r="N628" t="str">
        <f>RIGHT(Table1__5[[#This Row],[Calendar_month]],2)</f>
        <v>11</v>
      </c>
      <c r="O628" t="str">
        <f>LEFT(Table1__5[[#This Row],[Calendar_month]],4)</f>
        <v>2025</v>
      </c>
      <c r="P628" t="str">
        <f>_xlfn.TEXTBEFORE(Table1__5[[#This Row],[Distributor_Name]],"-")</f>
        <v>PC</v>
      </c>
    </row>
    <row r="629" spans="1:16" x14ac:dyDescent="0.75">
      <c r="A629" t="s">
        <v>11</v>
      </c>
      <c r="B629" t="s">
        <v>46</v>
      </c>
      <c r="C629" t="s">
        <v>76</v>
      </c>
      <c r="D629">
        <v>202511</v>
      </c>
      <c r="E629" t="s">
        <v>7662</v>
      </c>
      <c r="F629" t="s">
        <v>5403</v>
      </c>
      <c r="G629">
        <v>3426</v>
      </c>
      <c r="H629">
        <v>2899</v>
      </c>
      <c r="I629">
        <v>3214</v>
      </c>
      <c r="J629">
        <v>0.938120256859311</v>
      </c>
      <c r="K629">
        <v>212</v>
      </c>
      <c r="L629" t="str">
        <f>VLOOKUP(Table1__5[[#This Row],[ShortCode]],$U$3:$W$100,3,0)</f>
        <v>Tiger Crystal</v>
      </c>
      <c r="M629" t="str">
        <f>VLOOKUP(Table1__5[[#This Row],[ShortCode]],$U$3:$V$100,2,0)</f>
        <v>Group AA</v>
      </c>
      <c r="N629" t="str">
        <f>RIGHT(Table1__5[[#This Row],[Calendar_month]],2)</f>
        <v>11</v>
      </c>
      <c r="O629" t="str">
        <f>LEFT(Table1__5[[#This Row],[Calendar_month]],4)</f>
        <v>2025</v>
      </c>
      <c r="P629" t="str">
        <f>_xlfn.TEXTBEFORE(Table1__5[[#This Row],[Distributor_Name]],"-")</f>
        <v>PC</v>
      </c>
    </row>
    <row r="630" spans="1:16" x14ac:dyDescent="0.75">
      <c r="A630" t="s">
        <v>11</v>
      </c>
      <c r="B630" t="s">
        <v>46</v>
      </c>
      <c r="C630" t="s">
        <v>76</v>
      </c>
      <c r="D630">
        <v>202511</v>
      </c>
      <c r="E630" t="s">
        <v>7662</v>
      </c>
      <c r="F630" t="s">
        <v>5404</v>
      </c>
      <c r="G630">
        <v>1296</v>
      </c>
      <c r="H630">
        <v>1040</v>
      </c>
      <c r="I630">
        <v>1485</v>
      </c>
      <c r="J630">
        <v>1.1458333333333299</v>
      </c>
      <c r="K630">
        <v>-189</v>
      </c>
      <c r="L630" t="str">
        <f>VLOOKUP(Table1__5[[#This Row],[ShortCode]],$U$3:$W$100,3,0)</f>
        <v>Tiger Crystal</v>
      </c>
      <c r="M630" t="str">
        <f>VLOOKUP(Table1__5[[#This Row],[ShortCode]],$U$3:$V$100,2,0)</f>
        <v>Group AA</v>
      </c>
      <c r="N630" t="str">
        <f>RIGHT(Table1__5[[#This Row],[Calendar_month]],2)</f>
        <v>11</v>
      </c>
      <c r="O630" t="str">
        <f>LEFT(Table1__5[[#This Row],[Calendar_month]],4)</f>
        <v>2025</v>
      </c>
      <c r="P630" t="str">
        <f>_xlfn.TEXTBEFORE(Table1__5[[#This Row],[Distributor_Name]],"-")</f>
        <v>PC</v>
      </c>
    </row>
    <row r="631" spans="1:16" x14ac:dyDescent="0.75">
      <c r="A631" t="s">
        <v>11</v>
      </c>
      <c r="B631" t="s">
        <v>46</v>
      </c>
      <c r="C631" t="s">
        <v>76</v>
      </c>
      <c r="D631">
        <v>202511</v>
      </c>
      <c r="E631" t="s">
        <v>7673</v>
      </c>
      <c r="F631" t="s">
        <v>5400</v>
      </c>
      <c r="G631">
        <v>5004</v>
      </c>
      <c r="H631">
        <v>1170</v>
      </c>
      <c r="I631">
        <v>1162</v>
      </c>
      <c r="J631">
        <v>0.232214228617106</v>
      </c>
      <c r="K631">
        <v>3842</v>
      </c>
      <c r="L631" t="str">
        <f>VLOOKUP(Table1__5[[#This Row],[ShortCode]],$U$3:$W$100,3,0)</f>
        <v>Bia Việt</v>
      </c>
      <c r="M631" t="str">
        <f>VLOOKUP(Table1__5[[#This Row],[ShortCode]],$U$3:$V$100,2,0)</f>
        <v>Group BB</v>
      </c>
      <c r="N631" t="str">
        <f>RIGHT(Table1__5[[#This Row],[Calendar_month]],2)</f>
        <v>11</v>
      </c>
      <c r="O631" t="str">
        <f>LEFT(Table1__5[[#This Row],[Calendar_month]],4)</f>
        <v>2025</v>
      </c>
      <c r="P631" t="str">
        <f>_xlfn.TEXTBEFORE(Table1__5[[#This Row],[Distributor_Name]],"-")</f>
        <v>PC</v>
      </c>
    </row>
    <row r="632" spans="1:16" x14ac:dyDescent="0.75">
      <c r="A632" t="s">
        <v>11</v>
      </c>
      <c r="B632" t="s">
        <v>46</v>
      </c>
      <c r="C632" t="s">
        <v>76</v>
      </c>
      <c r="D632">
        <v>202511</v>
      </c>
      <c r="E632" t="s">
        <v>7673</v>
      </c>
      <c r="F632" t="s">
        <v>5411</v>
      </c>
      <c r="G632">
        <v>1572</v>
      </c>
      <c r="H632">
        <v>470</v>
      </c>
      <c r="I632">
        <v>644</v>
      </c>
      <c r="J632">
        <v>0.40966921119592897</v>
      </c>
      <c r="K632">
        <v>928</v>
      </c>
      <c r="L632" t="str">
        <f>VLOOKUP(Table1__5[[#This Row],[ShortCode]],$U$3:$W$100,3,0)</f>
        <v>Bia Việt</v>
      </c>
      <c r="M632" t="str">
        <f>VLOOKUP(Table1__5[[#This Row],[ShortCode]],$U$3:$V$100,2,0)</f>
        <v>Group BB</v>
      </c>
      <c r="N632" t="str">
        <f>RIGHT(Table1__5[[#This Row],[Calendar_month]],2)</f>
        <v>11</v>
      </c>
      <c r="O632" t="str">
        <f>LEFT(Table1__5[[#This Row],[Calendar_month]],4)</f>
        <v>2025</v>
      </c>
      <c r="P632" t="str">
        <f>_xlfn.TEXTBEFORE(Table1__5[[#This Row],[Distributor_Name]],"-")</f>
        <v>PC</v>
      </c>
    </row>
    <row r="633" spans="1:16" x14ac:dyDescent="0.75">
      <c r="A633" t="s">
        <v>11</v>
      </c>
      <c r="B633" t="s">
        <v>46</v>
      </c>
      <c r="C633" t="s">
        <v>76</v>
      </c>
      <c r="D633">
        <v>202512</v>
      </c>
      <c r="E633" t="s">
        <v>7662</v>
      </c>
      <c r="F633" t="s">
        <v>5401</v>
      </c>
      <c r="G633">
        <v>2931</v>
      </c>
      <c r="H633">
        <v>2873</v>
      </c>
      <c r="I633">
        <v>2955</v>
      </c>
      <c r="J633">
        <v>1.00818833162743</v>
      </c>
      <c r="K633">
        <v>-24</v>
      </c>
      <c r="L633" t="str">
        <f>VLOOKUP(Table1__5[[#This Row],[ShortCode]],$U$3:$W$100,3,0)</f>
        <v>Heineken Silver</v>
      </c>
      <c r="M633" t="str">
        <f>VLOOKUP(Table1__5[[#This Row],[ShortCode]],$U$3:$V$100,2,0)</f>
        <v>Group AA</v>
      </c>
      <c r="N633" t="str">
        <f>RIGHT(Table1__5[[#This Row],[Calendar_month]],2)</f>
        <v>12</v>
      </c>
      <c r="O633" t="str">
        <f>LEFT(Table1__5[[#This Row],[Calendar_month]],4)</f>
        <v>2025</v>
      </c>
      <c r="P633" t="str">
        <f>_xlfn.TEXTBEFORE(Table1__5[[#This Row],[Distributor_Name]],"-")</f>
        <v>PC</v>
      </c>
    </row>
    <row r="634" spans="1:16" x14ac:dyDescent="0.75">
      <c r="A634" t="s">
        <v>11</v>
      </c>
      <c r="B634" t="s">
        <v>46</v>
      </c>
      <c r="C634" t="s">
        <v>76</v>
      </c>
      <c r="D634">
        <v>202512</v>
      </c>
      <c r="E634" t="s">
        <v>7662</v>
      </c>
      <c r="F634" t="s">
        <v>5396</v>
      </c>
      <c r="G634">
        <v>9352</v>
      </c>
      <c r="H634">
        <v>10335</v>
      </c>
      <c r="I634">
        <v>10808</v>
      </c>
      <c r="J634">
        <v>1.15568862275449</v>
      </c>
      <c r="K634">
        <v>-1456</v>
      </c>
      <c r="L634" t="str">
        <f>VLOOKUP(Table1__5[[#This Row],[ShortCode]],$U$3:$W$100,3,0)</f>
        <v>Tiger Regular</v>
      </c>
      <c r="M634" t="str">
        <f>VLOOKUP(Table1__5[[#This Row],[ShortCode]],$U$3:$V$100,2,0)</f>
        <v>Group BB</v>
      </c>
      <c r="N634" t="str">
        <f>RIGHT(Table1__5[[#This Row],[Calendar_month]],2)</f>
        <v>12</v>
      </c>
      <c r="O634" t="str">
        <f>LEFT(Table1__5[[#This Row],[Calendar_month]],4)</f>
        <v>2025</v>
      </c>
      <c r="P634" t="str">
        <f>_xlfn.TEXTBEFORE(Table1__5[[#This Row],[Distributor_Name]],"-")</f>
        <v>PC</v>
      </c>
    </row>
    <row r="635" spans="1:16" x14ac:dyDescent="0.75">
      <c r="A635" t="s">
        <v>11</v>
      </c>
      <c r="B635" t="s">
        <v>46</v>
      </c>
      <c r="C635" t="s">
        <v>76</v>
      </c>
      <c r="D635">
        <v>202512</v>
      </c>
      <c r="E635" t="s">
        <v>7662</v>
      </c>
      <c r="F635" t="s">
        <v>5404</v>
      </c>
      <c r="G635">
        <v>2059</v>
      </c>
      <c r="H635">
        <v>1482</v>
      </c>
      <c r="I635">
        <v>1684</v>
      </c>
      <c r="J635">
        <v>0.81787275376396296</v>
      </c>
      <c r="K635">
        <v>375</v>
      </c>
      <c r="L635" t="str">
        <f>VLOOKUP(Table1__5[[#This Row],[ShortCode]],$U$3:$W$100,3,0)</f>
        <v>Tiger Crystal</v>
      </c>
      <c r="M635" t="str">
        <f>VLOOKUP(Table1__5[[#This Row],[ShortCode]],$U$3:$V$100,2,0)</f>
        <v>Group AA</v>
      </c>
      <c r="N635" t="str">
        <f>RIGHT(Table1__5[[#This Row],[Calendar_month]],2)</f>
        <v>12</v>
      </c>
      <c r="O635" t="str">
        <f>LEFT(Table1__5[[#This Row],[Calendar_month]],4)</f>
        <v>2025</v>
      </c>
      <c r="P635" t="str">
        <f>_xlfn.TEXTBEFORE(Table1__5[[#This Row],[Distributor_Name]],"-")</f>
        <v>PC</v>
      </c>
    </row>
    <row r="636" spans="1:16" x14ac:dyDescent="0.75">
      <c r="A636" t="s">
        <v>11</v>
      </c>
      <c r="B636" t="s">
        <v>46</v>
      </c>
      <c r="C636" t="s">
        <v>76</v>
      </c>
      <c r="D636">
        <v>202512</v>
      </c>
      <c r="E636" t="s">
        <v>7673</v>
      </c>
      <c r="F636" t="s">
        <v>5438</v>
      </c>
      <c r="G636">
        <v>13</v>
      </c>
      <c r="H636">
        <v>0</v>
      </c>
      <c r="I636">
        <v>0</v>
      </c>
      <c r="J636">
        <v>0</v>
      </c>
      <c r="K636">
        <v>13</v>
      </c>
      <c r="L636" t="str">
        <f>VLOOKUP(Table1__5[[#This Row],[ShortCode]],$U$3:$W$100,3,0)</f>
        <v>Other</v>
      </c>
      <c r="M636" t="str">
        <f>VLOOKUP(Table1__5[[#This Row],[ShortCode]],$U$3:$V$100,2,0)</f>
        <v>Group BB</v>
      </c>
      <c r="N636" t="str">
        <f>RIGHT(Table1__5[[#This Row],[Calendar_month]],2)</f>
        <v>12</v>
      </c>
      <c r="O636" t="str">
        <f>LEFT(Table1__5[[#This Row],[Calendar_month]],4)</f>
        <v>2025</v>
      </c>
      <c r="P636" t="str">
        <f>_xlfn.TEXTBEFORE(Table1__5[[#This Row],[Distributor_Name]],"-")</f>
        <v>PC</v>
      </c>
    </row>
    <row r="637" spans="1:16" x14ac:dyDescent="0.75">
      <c r="A637" t="s">
        <v>11</v>
      </c>
      <c r="B637" t="s">
        <v>46</v>
      </c>
      <c r="C637" t="s">
        <v>76</v>
      </c>
      <c r="D637">
        <v>202512</v>
      </c>
      <c r="E637" t="s">
        <v>7673</v>
      </c>
      <c r="F637" t="s">
        <v>7664</v>
      </c>
      <c r="G637">
        <v>0</v>
      </c>
      <c r="H637">
        <v>0</v>
      </c>
      <c r="I637">
        <v>0</v>
      </c>
      <c r="J637">
        <v>0</v>
      </c>
      <c r="K637">
        <v>0</v>
      </c>
      <c r="L637" t="str">
        <f>VLOOKUP(Table1__5[[#This Row],[ShortCode]],$U$3:$W$100,3,0)</f>
        <v>Other</v>
      </c>
      <c r="M637" t="str">
        <f>VLOOKUP(Table1__5[[#This Row],[ShortCode]],$U$3:$V$100,2,0)</f>
        <v>Group BB</v>
      </c>
      <c r="N637" t="str">
        <f>RIGHT(Table1__5[[#This Row],[Calendar_month]],2)</f>
        <v>12</v>
      </c>
      <c r="O637" t="str">
        <f>LEFT(Table1__5[[#This Row],[Calendar_month]],4)</f>
        <v>2025</v>
      </c>
      <c r="P637" t="str">
        <f>_xlfn.TEXTBEFORE(Table1__5[[#This Row],[Distributor_Name]],"-")</f>
        <v>PC</v>
      </c>
    </row>
    <row r="638" spans="1:16" x14ac:dyDescent="0.75">
      <c r="A638" t="s">
        <v>11</v>
      </c>
      <c r="B638" t="s">
        <v>46</v>
      </c>
      <c r="C638" t="s">
        <v>76</v>
      </c>
      <c r="D638">
        <v>202512</v>
      </c>
      <c r="E638" t="s">
        <v>7673</v>
      </c>
      <c r="F638" t="s">
        <v>7685</v>
      </c>
      <c r="G638">
        <v>106</v>
      </c>
      <c r="H638">
        <v>0</v>
      </c>
      <c r="I638">
        <v>0</v>
      </c>
      <c r="J638">
        <v>0</v>
      </c>
      <c r="K638">
        <v>106</v>
      </c>
      <c r="L638" t="str">
        <f>VLOOKUP(Table1__5[[#This Row],[ShortCode]],$U$3:$W$100,3,0)</f>
        <v>Heineken Silver</v>
      </c>
      <c r="M638" t="str">
        <f>VLOOKUP(Table1__5[[#This Row],[ShortCode]],$U$3:$V$100,2,0)</f>
        <v>Group BB</v>
      </c>
      <c r="N638" t="str">
        <f>RIGHT(Table1__5[[#This Row],[Calendar_month]],2)</f>
        <v>12</v>
      </c>
      <c r="O638" t="str">
        <f>LEFT(Table1__5[[#This Row],[Calendar_month]],4)</f>
        <v>2025</v>
      </c>
      <c r="P638" t="str">
        <f>_xlfn.TEXTBEFORE(Table1__5[[#This Row],[Distributor_Name]],"-")</f>
        <v>PC</v>
      </c>
    </row>
    <row r="639" spans="1:16" x14ac:dyDescent="0.75">
      <c r="A639" t="s">
        <v>11</v>
      </c>
      <c r="B639" t="s">
        <v>46</v>
      </c>
      <c r="C639" t="s">
        <v>76</v>
      </c>
      <c r="D639">
        <v>202512</v>
      </c>
      <c r="E639" t="s">
        <v>7673</v>
      </c>
      <c r="F639" t="s">
        <v>7686</v>
      </c>
      <c r="G639">
        <v>83</v>
      </c>
      <c r="H639">
        <v>0</v>
      </c>
      <c r="I639">
        <v>0</v>
      </c>
      <c r="J639">
        <v>0</v>
      </c>
      <c r="K639">
        <v>83</v>
      </c>
      <c r="L639" t="str">
        <f>VLOOKUP(Table1__5[[#This Row],[ShortCode]],$U$3:$W$100,3,0)</f>
        <v>Other</v>
      </c>
      <c r="M639" t="str">
        <f>VLOOKUP(Table1__5[[#This Row],[ShortCode]],$U$3:$V$100,2,0)</f>
        <v>Group BB</v>
      </c>
      <c r="N639" t="str">
        <f>RIGHT(Table1__5[[#This Row],[Calendar_month]],2)</f>
        <v>12</v>
      </c>
      <c r="O639" t="str">
        <f>LEFT(Table1__5[[#This Row],[Calendar_month]],4)</f>
        <v>2025</v>
      </c>
      <c r="P639" t="str">
        <f>_xlfn.TEXTBEFORE(Table1__5[[#This Row],[Distributor_Name]],"-")</f>
        <v>PC</v>
      </c>
    </row>
    <row r="640" spans="1:16" x14ac:dyDescent="0.75">
      <c r="A640" t="s">
        <v>11</v>
      </c>
      <c r="B640" t="s">
        <v>46</v>
      </c>
      <c r="C640" t="s">
        <v>76</v>
      </c>
      <c r="D640">
        <v>202512</v>
      </c>
      <c r="E640" t="s">
        <v>7673</v>
      </c>
      <c r="F640" t="s">
        <v>5426</v>
      </c>
      <c r="G640">
        <v>0</v>
      </c>
      <c r="H640">
        <v>0</v>
      </c>
      <c r="I640">
        <v>0</v>
      </c>
      <c r="J640">
        <v>0</v>
      </c>
      <c r="K640">
        <v>0</v>
      </c>
      <c r="L640" t="str">
        <f>VLOOKUP(Table1__5[[#This Row],[ShortCode]],$U$3:$W$100,3,0)</f>
        <v>Heineken Original</v>
      </c>
      <c r="M640" t="str">
        <f>VLOOKUP(Table1__5[[#This Row],[ShortCode]],$U$3:$V$100,2,0)</f>
        <v>Group BB</v>
      </c>
      <c r="N640" t="str">
        <f>RIGHT(Table1__5[[#This Row],[Calendar_month]],2)</f>
        <v>12</v>
      </c>
      <c r="O640" t="str">
        <f>LEFT(Table1__5[[#This Row],[Calendar_month]],4)</f>
        <v>2025</v>
      </c>
      <c r="P640" t="str">
        <f>_xlfn.TEXTBEFORE(Table1__5[[#This Row],[Distributor_Name]],"-")</f>
        <v>PC</v>
      </c>
    </row>
    <row r="641" spans="1:16" x14ac:dyDescent="0.75">
      <c r="A641" t="s">
        <v>11</v>
      </c>
      <c r="B641" t="s">
        <v>46</v>
      </c>
      <c r="C641" t="s">
        <v>76</v>
      </c>
      <c r="D641">
        <v>202512</v>
      </c>
      <c r="E641" t="s">
        <v>7673</v>
      </c>
      <c r="F641" t="s">
        <v>5434</v>
      </c>
      <c r="G641">
        <v>136</v>
      </c>
      <c r="H641">
        <v>260</v>
      </c>
      <c r="I641">
        <v>266</v>
      </c>
      <c r="J641">
        <v>1.95588235294118</v>
      </c>
      <c r="K641">
        <v>-130</v>
      </c>
      <c r="L641" t="str">
        <f>VLOOKUP(Table1__5[[#This Row],[ShortCode]],$U$3:$W$100,3,0)</f>
        <v>Heineken Original</v>
      </c>
      <c r="M641" t="str">
        <f>VLOOKUP(Table1__5[[#This Row],[ShortCode]],$U$3:$V$100,2,0)</f>
        <v>Group BB</v>
      </c>
      <c r="N641" t="str">
        <f>RIGHT(Table1__5[[#This Row],[Calendar_month]],2)</f>
        <v>12</v>
      </c>
      <c r="O641" t="str">
        <f>LEFT(Table1__5[[#This Row],[Calendar_month]],4)</f>
        <v>2025</v>
      </c>
      <c r="P641" t="str">
        <f>_xlfn.TEXTBEFORE(Table1__5[[#This Row],[Distributor_Name]],"-")</f>
        <v>PC</v>
      </c>
    </row>
    <row r="642" spans="1:16" x14ac:dyDescent="0.75">
      <c r="A642" t="s">
        <v>11</v>
      </c>
      <c r="B642" t="s">
        <v>46</v>
      </c>
      <c r="C642" t="s">
        <v>76</v>
      </c>
      <c r="D642">
        <v>202512</v>
      </c>
      <c r="E642" t="s">
        <v>7673</v>
      </c>
      <c r="F642" t="s">
        <v>5393</v>
      </c>
      <c r="G642">
        <v>41957</v>
      </c>
      <c r="H642">
        <v>44122</v>
      </c>
      <c r="I642">
        <v>47109</v>
      </c>
      <c r="J642">
        <v>1.1227923826774999</v>
      </c>
      <c r="K642">
        <v>-5152</v>
      </c>
      <c r="L642" t="str">
        <f>VLOOKUP(Table1__5[[#This Row],[ShortCode]],$U$3:$W$100,3,0)</f>
        <v>Heineken Silver</v>
      </c>
      <c r="M642" t="str">
        <f>VLOOKUP(Table1__5[[#This Row],[ShortCode]],$U$3:$V$100,2,0)</f>
        <v>Group AA</v>
      </c>
      <c r="N642" t="str">
        <f>RIGHT(Table1__5[[#This Row],[Calendar_month]],2)</f>
        <v>12</v>
      </c>
      <c r="O642" t="str">
        <f>LEFT(Table1__5[[#This Row],[Calendar_month]],4)</f>
        <v>2025</v>
      </c>
      <c r="P642" t="str">
        <f>_xlfn.TEXTBEFORE(Table1__5[[#This Row],[Distributor_Name]],"-")</f>
        <v>PC</v>
      </c>
    </row>
    <row r="643" spans="1:16" x14ac:dyDescent="0.75">
      <c r="A643" t="s">
        <v>11</v>
      </c>
      <c r="B643" t="s">
        <v>46</v>
      </c>
      <c r="C643" t="s">
        <v>76</v>
      </c>
      <c r="D643">
        <v>202512</v>
      </c>
      <c r="E643" t="s">
        <v>7673</v>
      </c>
      <c r="F643" t="s">
        <v>5418</v>
      </c>
      <c r="G643">
        <v>9</v>
      </c>
      <c r="H643">
        <v>0</v>
      </c>
      <c r="I643">
        <v>0</v>
      </c>
      <c r="J643">
        <v>0</v>
      </c>
      <c r="K643">
        <v>9</v>
      </c>
      <c r="L643" t="str">
        <f>VLOOKUP(Table1__5[[#This Row],[ShortCode]],$U$3:$W$100,3,0)</f>
        <v>Heineken Silver</v>
      </c>
      <c r="M643" t="str">
        <f>VLOOKUP(Table1__5[[#This Row],[ShortCode]],$U$3:$V$100,2,0)</f>
        <v>Group AA</v>
      </c>
      <c r="N643" t="str">
        <f>RIGHT(Table1__5[[#This Row],[Calendar_month]],2)</f>
        <v>12</v>
      </c>
      <c r="O643" t="str">
        <f>LEFT(Table1__5[[#This Row],[Calendar_month]],4)</f>
        <v>2025</v>
      </c>
      <c r="P643" t="str">
        <f>_xlfn.TEXTBEFORE(Table1__5[[#This Row],[Distributor_Name]],"-")</f>
        <v>PC</v>
      </c>
    </row>
    <row r="644" spans="1:16" x14ac:dyDescent="0.75">
      <c r="A644" t="s">
        <v>11</v>
      </c>
      <c r="B644" t="s">
        <v>46</v>
      </c>
      <c r="C644" t="s">
        <v>76</v>
      </c>
      <c r="D644">
        <v>202512</v>
      </c>
      <c r="E644" t="s">
        <v>7673</v>
      </c>
      <c r="F644" t="s">
        <v>5430</v>
      </c>
      <c r="G644">
        <v>0</v>
      </c>
      <c r="H644">
        <v>0</v>
      </c>
      <c r="I644">
        <v>0</v>
      </c>
      <c r="J644">
        <v>0</v>
      </c>
      <c r="K644">
        <v>0</v>
      </c>
      <c r="L644" t="str">
        <f>VLOOKUP(Table1__5[[#This Row],[ShortCode]],$U$3:$W$100,3,0)</f>
        <v>Other</v>
      </c>
      <c r="M644" t="str">
        <f>VLOOKUP(Table1__5[[#This Row],[ShortCode]],$U$3:$V$100,2,0)</f>
        <v>Group BB</v>
      </c>
      <c r="N644" t="str">
        <f>RIGHT(Table1__5[[#This Row],[Calendar_month]],2)</f>
        <v>12</v>
      </c>
      <c r="O644" t="str">
        <f>LEFT(Table1__5[[#This Row],[Calendar_month]],4)</f>
        <v>2025</v>
      </c>
      <c r="P644" t="str">
        <f>_xlfn.TEXTBEFORE(Table1__5[[#This Row],[Distributor_Name]],"-")</f>
        <v>PC</v>
      </c>
    </row>
    <row r="645" spans="1:16" x14ac:dyDescent="0.75">
      <c r="A645" t="s">
        <v>11</v>
      </c>
      <c r="B645" t="s">
        <v>46</v>
      </c>
      <c r="C645" t="s">
        <v>76</v>
      </c>
      <c r="D645">
        <v>202512</v>
      </c>
      <c r="E645" t="s">
        <v>7673</v>
      </c>
      <c r="F645" t="s">
        <v>5405</v>
      </c>
      <c r="G645">
        <v>5095</v>
      </c>
      <c r="H645">
        <v>3133</v>
      </c>
      <c r="I645">
        <v>3142</v>
      </c>
      <c r="J645">
        <v>0.61668302257114804</v>
      </c>
      <c r="K645">
        <v>1953</v>
      </c>
      <c r="L645" t="str">
        <f>VLOOKUP(Table1__5[[#This Row],[ShortCode]],$U$3:$W$100,3,0)</f>
        <v>Tiger Regular</v>
      </c>
      <c r="M645" t="str">
        <f>VLOOKUP(Table1__5[[#This Row],[ShortCode]],$U$3:$V$100,2,0)</f>
        <v>Group BB</v>
      </c>
      <c r="N645" t="str">
        <f>RIGHT(Table1__5[[#This Row],[Calendar_month]],2)</f>
        <v>12</v>
      </c>
      <c r="O645" t="str">
        <f>LEFT(Table1__5[[#This Row],[Calendar_month]],4)</f>
        <v>2025</v>
      </c>
      <c r="P645" t="str">
        <f>_xlfn.TEXTBEFORE(Table1__5[[#This Row],[Distributor_Name]],"-")</f>
        <v>PC</v>
      </c>
    </row>
    <row r="646" spans="1:16" x14ac:dyDescent="0.75">
      <c r="A646" t="s">
        <v>11</v>
      </c>
      <c r="B646" t="s">
        <v>46</v>
      </c>
      <c r="C646" t="s">
        <v>76</v>
      </c>
      <c r="D646">
        <v>202512</v>
      </c>
      <c r="E646" t="s">
        <v>7673</v>
      </c>
      <c r="F646" t="s">
        <v>5408</v>
      </c>
      <c r="G646">
        <v>256</v>
      </c>
      <c r="H646">
        <v>70</v>
      </c>
      <c r="I646">
        <v>102</v>
      </c>
      <c r="J646">
        <v>0.3984375</v>
      </c>
      <c r="K646">
        <v>154</v>
      </c>
      <c r="L646" t="str">
        <f>VLOOKUP(Table1__5[[#This Row],[ShortCode]],$U$3:$W$100,3,0)</f>
        <v>Tiger Regular</v>
      </c>
      <c r="M646" t="str">
        <f>VLOOKUP(Table1__5[[#This Row],[ShortCode]],$U$3:$V$100,2,0)</f>
        <v>Group BB</v>
      </c>
      <c r="N646" t="str">
        <f>RIGHT(Table1__5[[#This Row],[Calendar_month]],2)</f>
        <v>12</v>
      </c>
      <c r="O646" t="str">
        <f>LEFT(Table1__5[[#This Row],[Calendar_month]],4)</f>
        <v>2025</v>
      </c>
      <c r="P646" t="str">
        <f>_xlfn.TEXTBEFORE(Table1__5[[#This Row],[Distributor_Name]],"-")</f>
        <v>PC</v>
      </c>
    </row>
    <row r="647" spans="1:16" x14ac:dyDescent="0.75">
      <c r="A647" t="s">
        <v>11</v>
      </c>
      <c r="B647" t="s">
        <v>46</v>
      </c>
      <c r="C647" t="s">
        <v>76</v>
      </c>
      <c r="D647">
        <v>202512</v>
      </c>
      <c r="E647" t="s">
        <v>7673</v>
      </c>
      <c r="F647" t="s">
        <v>5417</v>
      </c>
      <c r="G647">
        <v>147</v>
      </c>
      <c r="H647">
        <v>70</v>
      </c>
      <c r="I647">
        <v>90</v>
      </c>
      <c r="J647">
        <v>0.61224489795918402</v>
      </c>
      <c r="K647">
        <v>57</v>
      </c>
      <c r="L647" t="str">
        <f>VLOOKUP(Table1__5[[#This Row],[ShortCode]],$U$3:$W$100,3,0)</f>
        <v>Tiger Crystal</v>
      </c>
      <c r="M647" t="str">
        <f>VLOOKUP(Table1__5[[#This Row],[ShortCode]],$U$3:$V$100,2,0)</f>
        <v>Group AA</v>
      </c>
      <c r="N647" t="str">
        <f>RIGHT(Table1__5[[#This Row],[Calendar_month]],2)</f>
        <v>12</v>
      </c>
      <c r="O647" t="str">
        <f>LEFT(Table1__5[[#This Row],[Calendar_month]],4)</f>
        <v>2025</v>
      </c>
      <c r="P647" t="str">
        <f>_xlfn.TEXTBEFORE(Table1__5[[#This Row],[Distributor_Name]],"-")</f>
        <v>PC</v>
      </c>
    </row>
    <row r="648" spans="1:16" x14ac:dyDescent="0.75">
      <c r="A648" t="s">
        <v>11</v>
      </c>
      <c r="B648" t="s">
        <v>46</v>
      </c>
      <c r="C648" t="s">
        <v>76</v>
      </c>
      <c r="D648">
        <v>202512</v>
      </c>
      <c r="E648" t="s">
        <v>7673</v>
      </c>
      <c r="F648" t="s">
        <v>5403</v>
      </c>
      <c r="G648">
        <v>3473</v>
      </c>
      <c r="H648">
        <v>4251</v>
      </c>
      <c r="I648">
        <v>4336</v>
      </c>
      <c r="J648">
        <v>1.2484883386121499</v>
      </c>
      <c r="K648">
        <v>-863</v>
      </c>
      <c r="L648" t="str">
        <f>VLOOKUP(Table1__5[[#This Row],[ShortCode]],$U$3:$W$100,3,0)</f>
        <v>Tiger Crystal</v>
      </c>
      <c r="M648" t="str">
        <f>VLOOKUP(Table1__5[[#This Row],[ShortCode]],$U$3:$V$100,2,0)</f>
        <v>Group AA</v>
      </c>
      <c r="N648" t="str">
        <f>RIGHT(Table1__5[[#This Row],[Calendar_month]],2)</f>
        <v>12</v>
      </c>
      <c r="O648" t="str">
        <f>LEFT(Table1__5[[#This Row],[Calendar_month]],4)</f>
        <v>2025</v>
      </c>
      <c r="P648" t="str">
        <f>_xlfn.TEXTBEFORE(Table1__5[[#This Row],[Distributor_Name]],"-")</f>
        <v>PC</v>
      </c>
    </row>
    <row r="649" spans="1:16" x14ac:dyDescent="0.75">
      <c r="A649" t="s">
        <v>11</v>
      </c>
      <c r="B649" t="s">
        <v>46</v>
      </c>
      <c r="C649" t="s">
        <v>76</v>
      </c>
      <c r="D649">
        <v>202512</v>
      </c>
      <c r="E649" t="s">
        <v>7687</v>
      </c>
      <c r="F649" t="s">
        <v>5400</v>
      </c>
      <c r="G649">
        <v>3626</v>
      </c>
      <c r="H649">
        <v>3620</v>
      </c>
      <c r="I649">
        <v>3709</v>
      </c>
      <c r="J649">
        <v>1.0228902371759501</v>
      </c>
      <c r="K649">
        <v>-83</v>
      </c>
      <c r="L649" t="str">
        <f>VLOOKUP(Table1__5[[#This Row],[ShortCode]],$U$3:$W$100,3,0)</f>
        <v>Bia Việt</v>
      </c>
      <c r="M649" t="str">
        <f>VLOOKUP(Table1__5[[#This Row],[ShortCode]],$U$3:$V$100,2,0)</f>
        <v>Group BB</v>
      </c>
      <c r="N649" t="str">
        <f>RIGHT(Table1__5[[#This Row],[Calendar_month]],2)</f>
        <v>12</v>
      </c>
      <c r="O649" t="str">
        <f>LEFT(Table1__5[[#This Row],[Calendar_month]],4)</f>
        <v>2025</v>
      </c>
      <c r="P649" t="str">
        <f>_xlfn.TEXTBEFORE(Table1__5[[#This Row],[Distributor_Name]],"-")</f>
        <v>PC</v>
      </c>
    </row>
    <row r="650" spans="1:16" x14ac:dyDescent="0.75">
      <c r="A650" t="s">
        <v>11</v>
      </c>
      <c r="B650" t="s">
        <v>46</v>
      </c>
      <c r="C650" t="s">
        <v>76</v>
      </c>
      <c r="D650">
        <v>202512</v>
      </c>
      <c r="E650" t="s">
        <v>7687</v>
      </c>
      <c r="F650" t="s">
        <v>5411</v>
      </c>
      <c r="G650">
        <v>1705</v>
      </c>
      <c r="H650">
        <v>680</v>
      </c>
      <c r="I650">
        <v>690</v>
      </c>
      <c r="J650">
        <v>0.40469208211143698</v>
      </c>
      <c r="K650">
        <v>1015</v>
      </c>
      <c r="L650" t="str">
        <f>VLOOKUP(Table1__5[[#This Row],[ShortCode]],$U$3:$W$100,3,0)</f>
        <v>Bia Việt</v>
      </c>
      <c r="M650" t="str">
        <f>VLOOKUP(Table1__5[[#This Row],[ShortCode]],$U$3:$V$100,2,0)</f>
        <v>Group BB</v>
      </c>
      <c r="N650" t="str">
        <f>RIGHT(Table1__5[[#This Row],[Calendar_month]],2)</f>
        <v>12</v>
      </c>
      <c r="O650" t="str">
        <f>LEFT(Table1__5[[#This Row],[Calendar_month]],4)</f>
        <v>2025</v>
      </c>
      <c r="P650" t="str">
        <f>_xlfn.TEXTBEFORE(Table1__5[[#This Row],[Distributor_Name]],"-")</f>
        <v>PC</v>
      </c>
    </row>
    <row r="651" spans="1:16" x14ac:dyDescent="0.75">
      <c r="A651" t="s">
        <v>11</v>
      </c>
      <c r="B651" t="s">
        <v>46</v>
      </c>
      <c r="C651" t="s">
        <v>76</v>
      </c>
      <c r="D651">
        <v>202512</v>
      </c>
      <c r="E651" t="s">
        <v>7688</v>
      </c>
      <c r="F651" t="s">
        <v>5436</v>
      </c>
      <c r="G651">
        <v>0</v>
      </c>
      <c r="H651">
        <v>0</v>
      </c>
      <c r="I651">
        <v>0</v>
      </c>
      <c r="J651">
        <v>0</v>
      </c>
      <c r="K651">
        <v>0</v>
      </c>
      <c r="L651" t="str">
        <f>VLOOKUP(Table1__5[[#This Row],[ShortCode]],$U$3:$W$100,3,0)</f>
        <v>Bivina</v>
      </c>
      <c r="M651" t="str">
        <f>VLOOKUP(Table1__5[[#This Row],[ShortCode]],$U$3:$V$100,2,0)</f>
        <v>Group BB</v>
      </c>
      <c r="N651" t="str">
        <f>RIGHT(Table1__5[[#This Row],[Calendar_month]],2)</f>
        <v>12</v>
      </c>
      <c r="O651" t="str">
        <f>LEFT(Table1__5[[#This Row],[Calendar_month]],4)</f>
        <v>2025</v>
      </c>
      <c r="P651" t="str">
        <f>_xlfn.TEXTBEFORE(Table1__5[[#This Row],[Distributor_Name]],"-")</f>
        <v>PC</v>
      </c>
    </row>
    <row r="652" spans="1:16" x14ac:dyDescent="0.75">
      <c r="A652" t="s">
        <v>11</v>
      </c>
      <c r="B652" t="s">
        <v>46</v>
      </c>
      <c r="C652" t="s">
        <v>76</v>
      </c>
      <c r="D652">
        <v>202512</v>
      </c>
      <c r="E652" t="s">
        <v>7688</v>
      </c>
      <c r="F652" t="s">
        <v>7675</v>
      </c>
      <c r="G652">
        <v>0</v>
      </c>
      <c r="H652">
        <v>0</v>
      </c>
      <c r="I652">
        <v>0</v>
      </c>
      <c r="J652">
        <v>0</v>
      </c>
      <c r="K652">
        <v>0</v>
      </c>
      <c r="L652" t="str">
        <f>VLOOKUP(Table1__5[[#This Row],[ShortCode]],$U$3:$W$100,3,0)</f>
        <v>Larue</v>
      </c>
      <c r="M652" t="str">
        <f>VLOOKUP(Table1__5[[#This Row],[ShortCode]],$U$3:$V$100,2,0)</f>
        <v>Group BB</v>
      </c>
      <c r="N652" t="str">
        <f>RIGHT(Table1__5[[#This Row],[Calendar_month]],2)</f>
        <v>12</v>
      </c>
      <c r="O652" t="str">
        <f>LEFT(Table1__5[[#This Row],[Calendar_month]],4)</f>
        <v>2025</v>
      </c>
      <c r="P652" t="str">
        <f>_xlfn.TEXTBEFORE(Table1__5[[#This Row],[Distributor_Name]],"-")</f>
        <v>PC</v>
      </c>
    </row>
    <row r="653" spans="1:16" x14ac:dyDescent="0.75">
      <c r="A653" t="s">
        <v>11</v>
      </c>
      <c r="B653" t="s">
        <v>46</v>
      </c>
      <c r="C653" t="s">
        <v>76</v>
      </c>
      <c r="D653">
        <v>202512</v>
      </c>
      <c r="E653" t="s">
        <v>7688</v>
      </c>
      <c r="F653" t="s">
        <v>7676</v>
      </c>
      <c r="G653">
        <v>0</v>
      </c>
      <c r="H653">
        <v>0</v>
      </c>
      <c r="I653">
        <v>0</v>
      </c>
      <c r="J653">
        <v>0</v>
      </c>
      <c r="K653">
        <v>0</v>
      </c>
      <c r="L653" t="str">
        <f>VLOOKUP(Table1__5[[#This Row],[ShortCode]],$U$3:$W$100,3,0)</f>
        <v>Larue</v>
      </c>
      <c r="M653" t="str">
        <f>VLOOKUP(Table1__5[[#This Row],[ShortCode]],$U$3:$V$100,2,0)</f>
        <v>Group BB</v>
      </c>
      <c r="N653" t="str">
        <f>RIGHT(Table1__5[[#This Row],[Calendar_month]],2)</f>
        <v>12</v>
      </c>
      <c r="O653" t="str">
        <f>LEFT(Table1__5[[#This Row],[Calendar_month]],4)</f>
        <v>2025</v>
      </c>
      <c r="P653" t="str">
        <f>_xlfn.TEXTBEFORE(Table1__5[[#This Row],[Distributor_Name]],"-")</f>
        <v>PC</v>
      </c>
    </row>
    <row r="654" spans="1:16" x14ac:dyDescent="0.75">
      <c r="A654" t="s">
        <v>11</v>
      </c>
      <c r="B654" t="s">
        <v>46</v>
      </c>
      <c r="C654" t="s">
        <v>76</v>
      </c>
      <c r="D654">
        <v>202512</v>
      </c>
      <c r="E654" t="s">
        <v>7688</v>
      </c>
      <c r="F654" t="s">
        <v>7677</v>
      </c>
      <c r="G654">
        <v>0</v>
      </c>
      <c r="H654">
        <v>0</v>
      </c>
      <c r="I654">
        <v>0</v>
      </c>
      <c r="J654">
        <v>0</v>
      </c>
      <c r="K654">
        <v>0</v>
      </c>
      <c r="L654" t="str">
        <f>VLOOKUP(Table1__5[[#This Row],[ShortCode]],$U$3:$W$100,3,0)</f>
        <v>Larue</v>
      </c>
      <c r="M654" t="str">
        <f>VLOOKUP(Table1__5[[#This Row],[ShortCode]],$U$3:$V$100,2,0)</f>
        <v>Group BB</v>
      </c>
      <c r="N654" t="str">
        <f>RIGHT(Table1__5[[#This Row],[Calendar_month]],2)</f>
        <v>12</v>
      </c>
      <c r="O654" t="str">
        <f>LEFT(Table1__5[[#This Row],[Calendar_month]],4)</f>
        <v>2025</v>
      </c>
      <c r="P654" t="str">
        <f>_xlfn.TEXTBEFORE(Table1__5[[#This Row],[Distributor_Name]],"-")</f>
        <v>PC</v>
      </c>
    </row>
    <row r="655" spans="1:16" x14ac:dyDescent="0.75">
      <c r="A655" t="s">
        <v>11</v>
      </c>
      <c r="B655" t="s">
        <v>46</v>
      </c>
      <c r="C655" t="s">
        <v>76</v>
      </c>
      <c r="D655">
        <v>202601</v>
      </c>
      <c r="E655" t="s">
        <v>7662</v>
      </c>
      <c r="F655" t="s">
        <v>5401</v>
      </c>
      <c r="G655">
        <v>6479</v>
      </c>
      <c r="H655">
        <v>4147</v>
      </c>
      <c r="I655">
        <v>4270</v>
      </c>
      <c r="J655">
        <v>0.65905232288933502</v>
      </c>
      <c r="K655">
        <v>2209</v>
      </c>
      <c r="L655" t="str">
        <f>VLOOKUP(Table1__5[[#This Row],[ShortCode]],$U$3:$W$100,3,0)</f>
        <v>Heineken Silver</v>
      </c>
      <c r="M655" t="str">
        <f>VLOOKUP(Table1__5[[#This Row],[ShortCode]],$U$3:$V$100,2,0)</f>
        <v>Group AA</v>
      </c>
      <c r="N655" t="str">
        <f>RIGHT(Table1__5[[#This Row],[Calendar_month]],2)</f>
        <v>01</v>
      </c>
      <c r="O655" t="str">
        <f>LEFT(Table1__5[[#This Row],[Calendar_month]],4)</f>
        <v>2026</v>
      </c>
      <c r="P655" t="str">
        <f>_xlfn.TEXTBEFORE(Table1__5[[#This Row],[Distributor_Name]],"-")</f>
        <v>PC</v>
      </c>
    </row>
    <row r="656" spans="1:16" x14ac:dyDescent="0.75">
      <c r="A656" t="s">
        <v>11</v>
      </c>
      <c r="B656" t="s">
        <v>46</v>
      </c>
      <c r="C656" t="s">
        <v>76</v>
      </c>
      <c r="D656">
        <v>202601</v>
      </c>
      <c r="E656" t="s">
        <v>7662</v>
      </c>
      <c r="F656" t="s">
        <v>5396</v>
      </c>
      <c r="G656">
        <v>10036</v>
      </c>
      <c r="H656">
        <v>12233</v>
      </c>
      <c r="I656">
        <v>12457</v>
      </c>
      <c r="J656">
        <v>1.2412315663611</v>
      </c>
      <c r="K656">
        <v>-2421</v>
      </c>
      <c r="L656" t="str">
        <f>VLOOKUP(Table1__5[[#This Row],[ShortCode]],$U$3:$W$100,3,0)</f>
        <v>Tiger Regular</v>
      </c>
      <c r="M656" t="str">
        <f>VLOOKUP(Table1__5[[#This Row],[ShortCode]],$U$3:$V$100,2,0)</f>
        <v>Group BB</v>
      </c>
      <c r="N656" t="str">
        <f>RIGHT(Table1__5[[#This Row],[Calendar_month]],2)</f>
        <v>01</v>
      </c>
      <c r="O656" t="str">
        <f>LEFT(Table1__5[[#This Row],[Calendar_month]],4)</f>
        <v>2026</v>
      </c>
      <c r="P656" t="str">
        <f>_xlfn.TEXTBEFORE(Table1__5[[#This Row],[Distributor_Name]],"-")</f>
        <v>PC</v>
      </c>
    </row>
    <row r="657" spans="1:16" x14ac:dyDescent="0.75">
      <c r="A657" t="s">
        <v>11</v>
      </c>
      <c r="B657" t="s">
        <v>46</v>
      </c>
      <c r="C657" t="s">
        <v>76</v>
      </c>
      <c r="D657">
        <v>202601</v>
      </c>
      <c r="E657" t="s">
        <v>7662</v>
      </c>
      <c r="F657" t="s">
        <v>5404</v>
      </c>
      <c r="G657">
        <v>1516</v>
      </c>
      <c r="H657">
        <v>1443</v>
      </c>
      <c r="I657">
        <v>1325</v>
      </c>
      <c r="J657">
        <v>0.87401055408970996</v>
      </c>
      <c r="K657">
        <v>191</v>
      </c>
      <c r="L657" t="str">
        <f>VLOOKUP(Table1__5[[#This Row],[ShortCode]],$U$3:$W$100,3,0)</f>
        <v>Tiger Crystal</v>
      </c>
      <c r="M657" t="str">
        <f>VLOOKUP(Table1__5[[#This Row],[ShortCode]],$U$3:$V$100,2,0)</f>
        <v>Group AA</v>
      </c>
      <c r="N657" t="str">
        <f>RIGHT(Table1__5[[#This Row],[Calendar_month]],2)</f>
        <v>01</v>
      </c>
      <c r="O657" t="str">
        <f>LEFT(Table1__5[[#This Row],[Calendar_month]],4)</f>
        <v>2026</v>
      </c>
      <c r="P657" t="str">
        <f>_xlfn.TEXTBEFORE(Table1__5[[#This Row],[Distributor_Name]],"-")</f>
        <v>PC</v>
      </c>
    </row>
    <row r="658" spans="1:16" x14ac:dyDescent="0.75">
      <c r="A658" t="s">
        <v>11</v>
      </c>
      <c r="B658" t="s">
        <v>46</v>
      </c>
      <c r="C658" t="s">
        <v>76</v>
      </c>
      <c r="D658">
        <v>202601</v>
      </c>
      <c r="E658" t="s">
        <v>7673</v>
      </c>
      <c r="F658" t="s">
        <v>5438</v>
      </c>
      <c r="G658">
        <v>16</v>
      </c>
      <c r="H658">
        <v>0</v>
      </c>
      <c r="I658">
        <v>0</v>
      </c>
      <c r="J658">
        <v>0</v>
      </c>
      <c r="K658">
        <v>16</v>
      </c>
      <c r="L658" t="str">
        <f>VLOOKUP(Table1__5[[#This Row],[ShortCode]],$U$3:$W$100,3,0)</f>
        <v>Other</v>
      </c>
      <c r="M658" t="str">
        <f>VLOOKUP(Table1__5[[#This Row],[ShortCode]],$U$3:$V$100,2,0)</f>
        <v>Group BB</v>
      </c>
      <c r="N658" t="str">
        <f>RIGHT(Table1__5[[#This Row],[Calendar_month]],2)</f>
        <v>01</v>
      </c>
      <c r="O658" t="str">
        <f>LEFT(Table1__5[[#This Row],[Calendar_month]],4)</f>
        <v>2026</v>
      </c>
      <c r="P658" t="str">
        <f>_xlfn.TEXTBEFORE(Table1__5[[#This Row],[Distributor_Name]],"-")</f>
        <v>PC</v>
      </c>
    </row>
    <row r="659" spans="1:16" x14ac:dyDescent="0.75">
      <c r="A659" t="s">
        <v>11</v>
      </c>
      <c r="B659" t="s">
        <v>46</v>
      </c>
      <c r="C659" t="s">
        <v>76</v>
      </c>
      <c r="D659">
        <v>202601</v>
      </c>
      <c r="E659" t="s">
        <v>7673</v>
      </c>
      <c r="F659" t="s">
        <v>7686</v>
      </c>
      <c r="G659">
        <v>87</v>
      </c>
      <c r="H659">
        <v>0</v>
      </c>
      <c r="I659">
        <v>0</v>
      </c>
      <c r="J659">
        <v>0</v>
      </c>
      <c r="K659">
        <v>87</v>
      </c>
      <c r="L659" t="str">
        <f>VLOOKUP(Table1__5[[#This Row],[ShortCode]],$U$3:$W$100,3,0)</f>
        <v>Other</v>
      </c>
      <c r="M659" t="str">
        <f>VLOOKUP(Table1__5[[#This Row],[ShortCode]],$U$3:$V$100,2,0)</f>
        <v>Group BB</v>
      </c>
      <c r="N659" t="str">
        <f>RIGHT(Table1__5[[#This Row],[Calendar_month]],2)</f>
        <v>01</v>
      </c>
      <c r="O659" t="str">
        <f>LEFT(Table1__5[[#This Row],[Calendar_month]],4)</f>
        <v>2026</v>
      </c>
      <c r="P659" t="str">
        <f>_xlfn.TEXTBEFORE(Table1__5[[#This Row],[Distributor_Name]],"-")</f>
        <v>PC</v>
      </c>
    </row>
    <row r="660" spans="1:16" x14ac:dyDescent="0.75">
      <c r="A660" t="s">
        <v>11</v>
      </c>
      <c r="B660" t="s">
        <v>46</v>
      </c>
      <c r="C660" t="s">
        <v>76</v>
      </c>
      <c r="D660">
        <v>202601</v>
      </c>
      <c r="E660" t="s">
        <v>7673</v>
      </c>
      <c r="F660" t="s">
        <v>5434</v>
      </c>
      <c r="G660">
        <v>65</v>
      </c>
      <c r="H660">
        <v>390</v>
      </c>
      <c r="I660">
        <v>363</v>
      </c>
      <c r="J660">
        <v>5.5846153846153799</v>
      </c>
      <c r="K660">
        <v>-298</v>
      </c>
      <c r="L660" t="str">
        <f>VLOOKUP(Table1__5[[#This Row],[ShortCode]],$U$3:$W$100,3,0)</f>
        <v>Heineken Original</v>
      </c>
      <c r="M660" t="str">
        <f>VLOOKUP(Table1__5[[#This Row],[ShortCode]],$U$3:$V$100,2,0)</f>
        <v>Group BB</v>
      </c>
      <c r="N660" t="str">
        <f>RIGHT(Table1__5[[#This Row],[Calendar_month]],2)</f>
        <v>01</v>
      </c>
      <c r="O660" t="str">
        <f>LEFT(Table1__5[[#This Row],[Calendar_month]],4)</f>
        <v>2026</v>
      </c>
      <c r="P660" t="str">
        <f>_xlfn.TEXTBEFORE(Table1__5[[#This Row],[Distributor_Name]],"-")</f>
        <v>PC</v>
      </c>
    </row>
    <row r="661" spans="1:16" x14ac:dyDescent="0.75">
      <c r="A661" t="s">
        <v>11</v>
      </c>
      <c r="B661" t="s">
        <v>46</v>
      </c>
      <c r="C661" t="s">
        <v>76</v>
      </c>
      <c r="D661">
        <v>202601</v>
      </c>
      <c r="E661" t="s">
        <v>7673</v>
      </c>
      <c r="F661" t="s">
        <v>5393</v>
      </c>
      <c r="G661">
        <v>50013</v>
      </c>
      <c r="H661">
        <v>54288</v>
      </c>
      <c r="I661">
        <v>51713</v>
      </c>
      <c r="J661">
        <v>1.0339911622978</v>
      </c>
      <c r="K661">
        <v>-1700</v>
      </c>
      <c r="L661" t="str">
        <f>VLOOKUP(Table1__5[[#This Row],[ShortCode]],$U$3:$W$100,3,0)</f>
        <v>Heineken Silver</v>
      </c>
      <c r="M661" t="str">
        <f>VLOOKUP(Table1__5[[#This Row],[ShortCode]],$U$3:$V$100,2,0)</f>
        <v>Group AA</v>
      </c>
      <c r="N661" t="str">
        <f>RIGHT(Table1__5[[#This Row],[Calendar_month]],2)</f>
        <v>01</v>
      </c>
      <c r="O661" t="str">
        <f>LEFT(Table1__5[[#This Row],[Calendar_month]],4)</f>
        <v>2026</v>
      </c>
      <c r="P661" t="str">
        <f>_xlfn.TEXTBEFORE(Table1__5[[#This Row],[Distributor_Name]],"-")</f>
        <v>PC</v>
      </c>
    </row>
    <row r="662" spans="1:16" x14ac:dyDescent="0.75">
      <c r="A662" t="s">
        <v>11</v>
      </c>
      <c r="B662" t="s">
        <v>46</v>
      </c>
      <c r="C662" t="s">
        <v>76</v>
      </c>
      <c r="D662">
        <v>202601</v>
      </c>
      <c r="E662" t="s">
        <v>7673</v>
      </c>
      <c r="F662" t="s">
        <v>5418</v>
      </c>
      <c r="G662">
        <v>3</v>
      </c>
      <c r="H662">
        <v>0</v>
      </c>
      <c r="I662">
        <v>2</v>
      </c>
      <c r="J662">
        <v>0.66666666666666696</v>
      </c>
      <c r="K662">
        <v>1</v>
      </c>
      <c r="L662" t="str">
        <f>VLOOKUP(Table1__5[[#This Row],[ShortCode]],$U$3:$W$100,3,0)</f>
        <v>Heineken Silver</v>
      </c>
      <c r="M662" t="str">
        <f>VLOOKUP(Table1__5[[#This Row],[ShortCode]],$U$3:$V$100,2,0)</f>
        <v>Group AA</v>
      </c>
      <c r="N662" t="str">
        <f>RIGHT(Table1__5[[#This Row],[Calendar_month]],2)</f>
        <v>01</v>
      </c>
      <c r="O662" t="str">
        <f>LEFT(Table1__5[[#This Row],[Calendar_month]],4)</f>
        <v>2026</v>
      </c>
      <c r="P662" t="str">
        <f>_xlfn.TEXTBEFORE(Table1__5[[#This Row],[Distributor_Name]],"-")</f>
        <v>PC</v>
      </c>
    </row>
    <row r="663" spans="1:16" x14ac:dyDescent="0.75">
      <c r="A663" t="s">
        <v>11</v>
      </c>
      <c r="B663" t="s">
        <v>46</v>
      </c>
      <c r="C663" t="s">
        <v>76</v>
      </c>
      <c r="D663">
        <v>202601</v>
      </c>
      <c r="E663" t="s">
        <v>7673</v>
      </c>
      <c r="F663" t="s">
        <v>5405</v>
      </c>
      <c r="G663">
        <v>3600</v>
      </c>
      <c r="H663">
        <v>2782</v>
      </c>
      <c r="I663">
        <v>2673</v>
      </c>
      <c r="J663">
        <v>0.74250000000000005</v>
      </c>
      <c r="K663">
        <v>927</v>
      </c>
      <c r="L663" t="str">
        <f>VLOOKUP(Table1__5[[#This Row],[ShortCode]],$U$3:$W$100,3,0)</f>
        <v>Tiger Regular</v>
      </c>
      <c r="M663" t="str">
        <f>VLOOKUP(Table1__5[[#This Row],[ShortCode]],$U$3:$V$100,2,0)</f>
        <v>Group BB</v>
      </c>
      <c r="N663" t="str">
        <f>RIGHT(Table1__5[[#This Row],[Calendar_month]],2)</f>
        <v>01</v>
      </c>
      <c r="O663" t="str">
        <f>LEFT(Table1__5[[#This Row],[Calendar_month]],4)</f>
        <v>2026</v>
      </c>
      <c r="P663" t="str">
        <f>_xlfn.TEXTBEFORE(Table1__5[[#This Row],[Distributor_Name]],"-")</f>
        <v>PC</v>
      </c>
    </row>
    <row r="664" spans="1:16" x14ac:dyDescent="0.75">
      <c r="A664" t="s">
        <v>11</v>
      </c>
      <c r="B664" t="s">
        <v>46</v>
      </c>
      <c r="C664" t="s">
        <v>76</v>
      </c>
      <c r="D664">
        <v>202601</v>
      </c>
      <c r="E664" t="s">
        <v>7673</v>
      </c>
      <c r="F664" t="s">
        <v>5408</v>
      </c>
      <c r="G664">
        <v>106</v>
      </c>
      <c r="H664">
        <v>70</v>
      </c>
      <c r="I664">
        <v>95</v>
      </c>
      <c r="J664">
        <v>0.89622641509433998</v>
      </c>
      <c r="K664">
        <v>11</v>
      </c>
      <c r="L664" t="str">
        <f>VLOOKUP(Table1__5[[#This Row],[ShortCode]],$U$3:$W$100,3,0)</f>
        <v>Tiger Regular</v>
      </c>
      <c r="M664" t="str">
        <f>VLOOKUP(Table1__5[[#This Row],[ShortCode]],$U$3:$V$100,2,0)</f>
        <v>Group BB</v>
      </c>
      <c r="N664" t="str">
        <f>RIGHT(Table1__5[[#This Row],[Calendar_month]],2)</f>
        <v>01</v>
      </c>
      <c r="O664" t="str">
        <f>LEFT(Table1__5[[#This Row],[Calendar_month]],4)</f>
        <v>2026</v>
      </c>
      <c r="P664" t="str">
        <f>_xlfn.TEXTBEFORE(Table1__5[[#This Row],[Distributor_Name]],"-")</f>
        <v>PC</v>
      </c>
    </row>
    <row r="665" spans="1:16" x14ac:dyDescent="0.75">
      <c r="A665" t="s">
        <v>11</v>
      </c>
      <c r="B665" t="s">
        <v>46</v>
      </c>
      <c r="C665" t="s">
        <v>76</v>
      </c>
      <c r="D665">
        <v>202601</v>
      </c>
      <c r="E665" t="s">
        <v>7673</v>
      </c>
      <c r="F665" t="s">
        <v>5417</v>
      </c>
      <c r="G665">
        <v>108</v>
      </c>
      <c r="H665">
        <v>70</v>
      </c>
      <c r="I665">
        <v>90</v>
      </c>
      <c r="J665">
        <v>0.83333333333333304</v>
      </c>
      <c r="K665">
        <v>18</v>
      </c>
      <c r="L665" t="str">
        <f>VLOOKUP(Table1__5[[#This Row],[ShortCode]],$U$3:$W$100,3,0)</f>
        <v>Tiger Crystal</v>
      </c>
      <c r="M665" t="str">
        <f>VLOOKUP(Table1__5[[#This Row],[ShortCode]],$U$3:$V$100,2,0)</f>
        <v>Group AA</v>
      </c>
      <c r="N665" t="str">
        <f>RIGHT(Table1__5[[#This Row],[Calendar_month]],2)</f>
        <v>01</v>
      </c>
      <c r="O665" t="str">
        <f>LEFT(Table1__5[[#This Row],[Calendar_month]],4)</f>
        <v>2026</v>
      </c>
      <c r="P665" t="str">
        <f>_xlfn.TEXTBEFORE(Table1__5[[#This Row],[Distributor_Name]],"-")</f>
        <v>PC</v>
      </c>
    </row>
    <row r="666" spans="1:16" x14ac:dyDescent="0.75">
      <c r="A666" t="s">
        <v>11</v>
      </c>
      <c r="B666" t="s">
        <v>46</v>
      </c>
      <c r="C666" t="s">
        <v>76</v>
      </c>
      <c r="D666">
        <v>202601</v>
      </c>
      <c r="E666" t="s">
        <v>7673</v>
      </c>
      <c r="F666" t="s">
        <v>5403</v>
      </c>
      <c r="G666">
        <v>3635</v>
      </c>
      <c r="H666">
        <v>3510</v>
      </c>
      <c r="I666">
        <v>3453</v>
      </c>
      <c r="J666">
        <v>0.94993122420907805</v>
      </c>
      <c r="K666">
        <v>182</v>
      </c>
      <c r="L666" t="str">
        <f>VLOOKUP(Table1__5[[#This Row],[ShortCode]],$U$3:$W$100,3,0)</f>
        <v>Tiger Crystal</v>
      </c>
      <c r="M666" t="str">
        <f>VLOOKUP(Table1__5[[#This Row],[ShortCode]],$U$3:$V$100,2,0)</f>
        <v>Group AA</v>
      </c>
      <c r="N666" t="str">
        <f>RIGHT(Table1__5[[#This Row],[Calendar_month]],2)</f>
        <v>01</v>
      </c>
      <c r="O666" t="str">
        <f>LEFT(Table1__5[[#This Row],[Calendar_month]],4)</f>
        <v>2026</v>
      </c>
      <c r="P666" t="str">
        <f>_xlfn.TEXTBEFORE(Table1__5[[#This Row],[Distributor_Name]],"-")</f>
        <v>PC</v>
      </c>
    </row>
    <row r="667" spans="1:16" x14ac:dyDescent="0.75">
      <c r="A667" t="s">
        <v>11</v>
      </c>
      <c r="B667" t="s">
        <v>46</v>
      </c>
      <c r="C667" t="s">
        <v>76</v>
      </c>
      <c r="D667">
        <v>202601</v>
      </c>
      <c r="E667" t="s">
        <v>7687</v>
      </c>
      <c r="F667" t="s">
        <v>5400</v>
      </c>
      <c r="G667">
        <v>3524</v>
      </c>
      <c r="H667">
        <v>3900</v>
      </c>
      <c r="I667">
        <v>4016</v>
      </c>
      <c r="J667">
        <v>1.13961407491487</v>
      </c>
      <c r="K667">
        <v>-492</v>
      </c>
      <c r="L667" t="str">
        <f>VLOOKUP(Table1__5[[#This Row],[ShortCode]],$U$3:$W$100,3,0)</f>
        <v>Bia Việt</v>
      </c>
      <c r="M667" t="str">
        <f>VLOOKUP(Table1__5[[#This Row],[ShortCode]],$U$3:$V$100,2,0)</f>
        <v>Group BB</v>
      </c>
      <c r="N667" t="str">
        <f>RIGHT(Table1__5[[#This Row],[Calendar_month]],2)</f>
        <v>01</v>
      </c>
      <c r="O667" t="str">
        <f>LEFT(Table1__5[[#This Row],[Calendar_month]],4)</f>
        <v>2026</v>
      </c>
      <c r="P667" t="str">
        <f>_xlfn.TEXTBEFORE(Table1__5[[#This Row],[Distributor_Name]],"-")</f>
        <v>PC</v>
      </c>
    </row>
    <row r="668" spans="1:16" x14ac:dyDescent="0.75">
      <c r="A668" t="s">
        <v>11</v>
      </c>
      <c r="B668" t="s">
        <v>46</v>
      </c>
      <c r="C668" t="s">
        <v>76</v>
      </c>
      <c r="D668">
        <v>202601</v>
      </c>
      <c r="E668" t="s">
        <v>7687</v>
      </c>
      <c r="F668" t="s">
        <v>5411</v>
      </c>
      <c r="G668">
        <v>1291</v>
      </c>
      <c r="H668">
        <v>880</v>
      </c>
      <c r="I668">
        <v>823</v>
      </c>
      <c r="J668">
        <v>0.63749031758326902</v>
      </c>
      <c r="K668">
        <v>468</v>
      </c>
      <c r="L668" t="str">
        <f>VLOOKUP(Table1__5[[#This Row],[ShortCode]],$U$3:$W$100,3,0)</f>
        <v>Bia Việt</v>
      </c>
      <c r="M668" t="str">
        <f>VLOOKUP(Table1__5[[#This Row],[ShortCode]],$U$3:$V$100,2,0)</f>
        <v>Group BB</v>
      </c>
      <c r="N668" t="str">
        <f>RIGHT(Table1__5[[#This Row],[Calendar_month]],2)</f>
        <v>01</v>
      </c>
      <c r="O668" t="str">
        <f>LEFT(Table1__5[[#This Row],[Calendar_month]],4)</f>
        <v>2026</v>
      </c>
      <c r="P668" t="str">
        <f>_xlfn.TEXTBEFORE(Table1__5[[#This Row],[Distributor_Name]],"-")</f>
        <v>PC</v>
      </c>
    </row>
    <row r="669" spans="1:16" x14ac:dyDescent="0.75">
      <c r="A669" t="s">
        <v>11</v>
      </c>
      <c r="B669" t="s">
        <v>46</v>
      </c>
      <c r="C669" t="s">
        <v>76</v>
      </c>
      <c r="D669">
        <v>202602</v>
      </c>
      <c r="E669" t="s">
        <v>7662</v>
      </c>
      <c r="F669" t="s">
        <v>5401</v>
      </c>
      <c r="G669">
        <v>1259</v>
      </c>
      <c r="H669">
        <v>1521</v>
      </c>
      <c r="I669">
        <v>1511</v>
      </c>
      <c r="J669">
        <v>1.20015885623511</v>
      </c>
      <c r="K669">
        <v>-252</v>
      </c>
      <c r="L669" t="str">
        <f>VLOOKUP(Table1__5[[#This Row],[ShortCode]],$U$3:$W$100,3,0)</f>
        <v>Heineken Silver</v>
      </c>
      <c r="M669" t="str">
        <f>VLOOKUP(Table1__5[[#This Row],[ShortCode]],$U$3:$V$100,2,0)</f>
        <v>Group AA</v>
      </c>
      <c r="N669" t="str">
        <f>RIGHT(Table1__5[[#This Row],[Calendar_month]],2)</f>
        <v>02</v>
      </c>
      <c r="O669" t="str">
        <f>LEFT(Table1__5[[#This Row],[Calendar_month]],4)</f>
        <v>2026</v>
      </c>
      <c r="P669" t="str">
        <f>_xlfn.TEXTBEFORE(Table1__5[[#This Row],[Distributor_Name]],"-")</f>
        <v>PC</v>
      </c>
    </row>
    <row r="670" spans="1:16" x14ac:dyDescent="0.75">
      <c r="A670" t="s">
        <v>11</v>
      </c>
      <c r="B670" t="s">
        <v>46</v>
      </c>
      <c r="C670" t="s">
        <v>76</v>
      </c>
      <c r="D670">
        <v>202602</v>
      </c>
      <c r="E670" t="s">
        <v>7662</v>
      </c>
      <c r="F670" t="s">
        <v>5396</v>
      </c>
      <c r="G670">
        <v>6906</v>
      </c>
      <c r="H670">
        <v>6331</v>
      </c>
      <c r="I670">
        <v>6405</v>
      </c>
      <c r="J670">
        <v>0.92745438748914</v>
      </c>
      <c r="K670">
        <v>501</v>
      </c>
      <c r="L670" t="str">
        <f>VLOOKUP(Table1__5[[#This Row],[ShortCode]],$U$3:$W$100,3,0)</f>
        <v>Tiger Regular</v>
      </c>
      <c r="M670" t="str">
        <f>VLOOKUP(Table1__5[[#This Row],[ShortCode]],$U$3:$V$100,2,0)</f>
        <v>Group BB</v>
      </c>
      <c r="N670" t="str">
        <f>RIGHT(Table1__5[[#This Row],[Calendar_month]],2)</f>
        <v>02</v>
      </c>
      <c r="O670" t="str">
        <f>LEFT(Table1__5[[#This Row],[Calendar_month]],4)</f>
        <v>2026</v>
      </c>
      <c r="P670" t="str">
        <f>_xlfn.TEXTBEFORE(Table1__5[[#This Row],[Distributor_Name]],"-")</f>
        <v>PC</v>
      </c>
    </row>
    <row r="671" spans="1:16" x14ac:dyDescent="0.75">
      <c r="A671" t="s">
        <v>11</v>
      </c>
      <c r="B671" t="s">
        <v>46</v>
      </c>
      <c r="C671" t="s">
        <v>76</v>
      </c>
      <c r="D671">
        <v>202602</v>
      </c>
      <c r="E671" t="s">
        <v>7662</v>
      </c>
      <c r="F671" t="s">
        <v>5404</v>
      </c>
      <c r="G671">
        <v>818</v>
      </c>
      <c r="H671">
        <v>1027</v>
      </c>
      <c r="I671">
        <v>1145</v>
      </c>
      <c r="J671">
        <v>1.39975550122249</v>
      </c>
      <c r="K671">
        <v>-327</v>
      </c>
      <c r="L671" t="str">
        <f>VLOOKUP(Table1__5[[#This Row],[ShortCode]],$U$3:$W$100,3,0)</f>
        <v>Tiger Crystal</v>
      </c>
      <c r="M671" t="str">
        <f>VLOOKUP(Table1__5[[#This Row],[ShortCode]],$U$3:$V$100,2,0)</f>
        <v>Group AA</v>
      </c>
      <c r="N671" t="str">
        <f>RIGHT(Table1__5[[#This Row],[Calendar_month]],2)</f>
        <v>02</v>
      </c>
      <c r="O671" t="str">
        <f>LEFT(Table1__5[[#This Row],[Calendar_month]],4)</f>
        <v>2026</v>
      </c>
      <c r="P671" t="str">
        <f>_xlfn.TEXTBEFORE(Table1__5[[#This Row],[Distributor_Name]],"-")</f>
        <v>PC</v>
      </c>
    </row>
    <row r="672" spans="1:16" x14ac:dyDescent="0.75">
      <c r="A672" t="s">
        <v>11</v>
      </c>
      <c r="B672" t="s">
        <v>46</v>
      </c>
      <c r="C672" t="s">
        <v>76</v>
      </c>
      <c r="D672">
        <v>202602</v>
      </c>
      <c r="E672" t="s">
        <v>7673</v>
      </c>
      <c r="F672" t="s">
        <v>5438</v>
      </c>
      <c r="G672">
        <v>6</v>
      </c>
      <c r="H672">
        <v>0</v>
      </c>
      <c r="I672">
        <v>0</v>
      </c>
      <c r="J672">
        <v>0</v>
      </c>
      <c r="K672">
        <v>6</v>
      </c>
      <c r="L672" t="str">
        <f>VLOOKUP(Table1__5[[#This Row],[ShortCode]],$U$3:$W$100,3,0)</f>
        <v>Other</v>
      </c>
      <c r="M672" t="str">
        <f>VLOOKUP(Table1__5[[#This Row],[ShortCode]],$U$3:$V$100,2,0)</f>
        <v>Group BB</v>
      </c>
      <c r="N672" t="str">
        <f>RIGHT(Table1__5[[#This Row],[Calendar_month]],2)</f>
        <v>02</v>
      </c>
      <c r="O672" t="str">
        <f>LEFT(Table1__5[[#This Row],[Calendar_month]],4)</f>
        <v>2026</v>
      </c>
      <c r="P672" t="str">
        <f>_xlfn.TEXTBEFORE(Table1__5[[#This Row],[Distributor_Name]],"-")</f>
        <v>PC</v>
      </c>
    </row>
    <row r="673" spans="1:16" x14ac:dyDescent="0.75">
      <c r="A673" t="s">
        <v>11</v>
      </c>
      <c r="B673" t="s">
        <v>46</v>
      </c>
      <c r="C673" t="s">
        <v>76</v>
      </c>
      <c r="D673">
        <v>202602</v>
      </c>
      <c r="E673" t="s">
        <v>7673</v>
      </c>
      <c r="F673" t="s">
        <v>7686</v>
      </c>
      <c r="G673">
        <v>13</v>
      </c>
      <c r="H673">
        <v>0</v>
      </c>
      <c r="I673">
        <v>0</v>
      </c>
      <c r="J673">
        <v>0</v>
      </c>
      <c r="K673">
        <v>13</v>
      </c>
      <c r="L673" t="str">
        <f>VLOOKUP(Table1__5[[#This Row],[ShortCode]],$U$3:$W$100,3,0)</f>
        <v>Other</v>
      </c>
      <c r="M673" t="str">
        <f>VLOOKUP(Table1__5[[#This Row],[ShortCode]],$U$3:$V$100,2,0)</f>
        <v>Group BB</v>
      </c>
      <c r="N673" t="str">
        <f>RIGHT(Table1__5[[#This Row],[Calendar_month]],2)</f>
        <v>02</v>
      </c>
      <c r="O673" t="str">
        <f>LEFT(Table1__5[[#This Row],[Calendar_month]],4)</f>
        <v>2026</v>
      </c>
      <c r="P673" t="str">
        <f>_xlfn.TEXTBEFORE(Table1__5[[#This Row],[Distributor_Name]],"-")</f>
        <v>PC</v>
      </c>
    </row>
    <row r="674" spans="1:16" x14ac:dyDescent="0.75">
      <c r="A674" t="s">
        <v>11</v>
      </c>
      <c r="B674" t="s">
        <v>46</v>
      </c>
      <c r="C674" t="s">
        <v>76</v>
      </c>
      <c r="D674">
        <v>202602</v>
      </c>
      <c r="E674" t="s">
        <v>7673</v>
      </c>
      <c r="F674" t="s">
        <v>5434</v>
      </c>
      <c r="G674">
        <v>44</v>
      </c>
      <c r="H674">
        <v>0</v>
      </c>
      <c r="I674">
        <v>44</v>
      </c>
      <c r="J674">
        <v>1</v>
      </c>
      <c r="K674">
        <v>0</v>
      </c>
      <c r="L674" t="str">
        <f>VLOOKUP(Table1__5[[#This Row],[ShortCode]],$U$3:$W$100,3,0)</f>
        <v>Heineken Original</v>
      </c>
      <c r="M674" t="str">
        <f>VLOOKUP(Table1__5[[#This Row],[ShortCode]],$U$3:$V$100,2,0)</f>
        <v>Group BB</v>
      </c>
      <c r="N674" t="str">
        <f>RIGHT(Table1__5[[#This Row],[Calendar_month]],2)</f>
        <v>02</v>
      </c>
      <c r="O674" t="str">
        <f>LEFT(Table1__5[[#This Row],[Calendar_month]],4)</f>
        <v>2026</v>
      </c>
      <c r="P674" t="str">
        <f>_xlfn.TEXTBEFORE(Table1__5[[#This Row],[Distributor_Name]],"-")</f>
        <v>PC</v>
      </c>
    </row>
    <row r="675" spans="1:16" x14ac:dyDescent="0.75">
      <c r="A675" t="s">
        <v>11</v>
      </c>
      <c r="B675" t="s">
        <v>46</v>
      </c>
      <c r="C675" t="s">
        <v>76</v>
      </c>
      <c r="D675">
        <v>202602</v>
      </c>
      <c r="E675" t="s">
        <v>7673</v>
      </c>
      <c r="F675" t="s">
        <v>5393</v>
      </c>
      <c r="G675">
        <v>37850</v>
      </c>
      <c r="H675">
        <v>41496</v>
      </c>
      <c r="I675">
        <v>39351</v>
      </c>
      <c r="J675">
        <v>1.03965653896962</v>
      </c>
      <c r="K675">
        <v>-1501</v>
      </c>
      <c r="L675" t="str">
        <f>VLOOKUP(Table1__5[[#This Row],[ShortCode]],$U$3:$W$100,3,0)</f>
        <v>Heineken Silver</v>
      </c>
      <c r="M675" t="str">
        <f>VLOOKUP(Table1__5[[#This Row],[ShortCode]],$U$3:$V$100,2,0)</f>
        <v>Group AA</v>
      </c>
      <c r="N675" t="str">
        <f>RIGHT(Table1__5[[#This Row],[Calendar_month]],2)</f>
        <v>02</v>
      </c>
      <c r="O675" t="str">
        <f>LEFT(Table1__5[[#This Row],[Calendar_month]],4)</f>
        <v>2026</v>
      </c>
      <c r="P675" t="str">
        <f>_xlfn.TEXTBEFORE(Table1__5[[#This Row],[Distributor_Name]],"-")</f>
        <v>PC</v>
      </c>
    </row>
    <row r="676" spans="1:16" x14ac:dyDescent="0.75">
      <c r="A676" t="s">
        <v>11</v>
      </c>
      <c r="B676" t="s">
        <v>46</v>
      </c>
      <c r="C676" t="s">
        <v>76</v>
      </c>
      <c r="D676">
        <v>202602</v>
      </c>
      <c r="E676" t="s">
        <v>7673</v>
      </c>
      <c r="F676" t="s">
        <v>5418</v>
      </c>
      <c r="G676">
        <v>1</v>
      </c>
      <c r="H676">
        <v>0</v>
      </c>
      <c r="I676">
        <v>0</v>
      </c>
      <c r="J676">
        <v>0</v>
      </c>
      <c r="K676">
        <v>1</v>
      </c>
      <c r="L676" t="str">
        <f>VLOOKUP(Table1__5[[#This Row],[ShortCode]],$U$3:$W$100,3,0)</f>
        <v>Heineken Silver</v>
      </c>
      <c r="M676" t="str">
        <f>VLOOKUP(Table1__5[[#This Row],[ShortCode]],$U$3:$V$100,2,0)</f>
        <v>Group AA</v>
      </c>
      <c r="N676" t="str">
        <f>RIGHT(Table1__5[[#This Row],[Calendar_month]],2)</f>
        <v>02</v>
      </c>
      <c r="O676" t="str">
        <f>LEFT(Table1__5[[#This Row],[Calendar_month]],4)</f>
        <v>2026</v>
      </c>
      <c r="P676" t="str">
        <f>_xlfn.TEXTBEFORE(Table1__5[[#This Row],[Distributor_Name]],"-")</f>
        <v>PC</v>
      </c>
    </row>
    <row r="677" spans="1:16" x14ac:dyDescent="0.75">
      <c r="A677" t="s">
        <v>11</v>
      </c>
      <c r="B677" t="s">
        <v>46</v>
      </c>
      <c r="C677" t="s">
        <v>76</v>
      </c>
      <c r="D677">
        <v>202602</v>
      </c>
      <c r="E677" t="s">
        <v>7673</v>
      </c>
      <c r="F677" t="s">
        <v>5405</v>
      </c>
      <c r="G677">
        <v>2697</v>
      </c>
      <c r="H677">
        <v>2262</v>
      </c>
      <c r="I677">
        <v>2516</v>
      </c>
      <c r="J677">
        <v>0.932888394512421</v>
      </c>
      <c r="K677">
        <v>181</v>
      </c>
      <c r="L677" t="str">
        <f>VLOOKUP(Table1__5[[#This Row],[ShortCode]],$U$3:$W$100,3,0)</f>
        <v>Tiger Regular</v>
      </c>
      <c r="M677" t="str">
        <f>VLOOKUP(Table1__5[[#This Row],[ShortCode]],$U$3:$V$100,2,0)</f>
        <v>Group BB</v>
      </c>
      <c r="N677" t="str">
        <f>RIGHT(Table1__5[[#This Row],[Calendar_month]],2)</f>
        <v>02</v>
      </c>
      <c r="O677" t="str">
        <f>LEFT(Table1__5[[#This Row],[Calendar_month]],4)</f>
        <v>2026</v>
      </c>
      <c r="P677" t="str">
        <f>_xlfn.TEXTBEFORE(Table1__5[[#This Row],[Distributor_Name]],"-")</f>
        <v>PC</v>
      </c>
    </row>
    <row r="678" spans="1:16" x14ac:dyDescent="0.75">
      <c r="A678" t="s">
        <v>11</v>
      </c>
      <c r="B678" t="s">
        <v>46</v>
      </c>
      <c r="C678" t="s">
        <v>76</v>
      </c>
      <c r="D678">
        <v>202602</v>
      </c>
      <c r="E678" t="s">
        <v>7673</v>
      </c>
      <c r="F678" t="s">
        <v>5408</v>
      </c>
      <c r="G678">
        <v>92</v>
      </c>
      <c r="H678">
        <v>0</v>
      </c>
      <c r="I678">
        <v>0</v>
      </c>
      <c r="J678">
        <v>0</v>
      </c>
      <c r="K678">
        <v>92</v>
      </c>
      <c r="L678" t="str">
        <f>VLOOKUP(Table1__5[[#This Row],[ShortCode]],$U$3:$W$100,3,0)</f>
        <v>Tiger Regular</v>
      </c>
      <c r="M678" t="str">
        <f>VLOOKUP(Table1__5[[#This Row],[ShortCode]],$U$3:$V$100,2,0)</f>
        <v>Group BB</v>
      </c>
      <c r="N678" t="str">
        <f>RIGHT(Table1__5[[#This Row],[Calendar_month]],2)</f>
        <v>02</v>
      </c>
      <c r="O678" t="str">
        <f>LEFT(Table1__5[[#This Row],[Calendar_month]],4)</f>
        <v>2026</v>
      </c>
      <c r="P678" t="str">
        <f>_xlfn.TEXTBEFORE(Table1__5[[#This Row],[Distributor_Name]],"-")</f>
        <v>PC</v>
      </c>
    </row>
    <row r="679" spans="1:16" x14ac:dyDescent="0.75">
      <c r="A679" t="s">
        <v>11</v>
      </c>
      <c r="B679" t="s">
        <v>46</v>
      </c>
      <c r="C679" t="s">
        <v>76</v>
      </c>
      <c r="D679">
        <v>202602</v>
      </c>
      <c r="E679" t="s">
        <v>7673</v>
      </c>
      <c r="F679" t="s">
        <v>5417</v>
      </c>
      <c r="G679">
        <v>92</v>
      </c>
      <c r="H679">
        <v>0</v>
      </c>
      <c r="I679">
        <v>0</v>
      </c>
      <c r="J679">
        <v>0</v>
      </c>
      <c r="K679">
        <v>92</v>
      </c>
      <c r="L679" t="str">
        <f>VLOOKUP(Table1__5[[#This Row],[ShortCode]],$U$3:$W$100,3,0)</f>
        <v>Tiger Crystal</v>
      </c>
      <c r="M679" t="str">
        <f>VLOOKUP(Table1__5[[#This Row],[ShortCode]],$U$3:$V$100,2,0)</f>
        <v>Group AA</v>
      </c>
      <c r="N679" t="str">
        <f>RIGHT(Table1__5[[#This Row],[Calendar_month]],2)</f>
        <v>02</v>
      </c>
      <c r="O679" t="str">
        <f>LEFT(Table1__5[[#This Row],[Calendar_month]],4)</f>
        <v>2026</v>
      </c>
      <c r="P679" t="str">
        <f>_xlfn.TEXTBEFORE(Table1__5[[#This Row],[Distributor_Name]],"-")</f>
        <v>PC</v>
      </c>
    </row>
    <row r="680" spans="1:16" x14ac:dyDescent="0.75">
      <c r="A680" t="s">
        <v>11</v>
      </c>
      <c r="B680" t="s">
        <v>46</v>
      </c>
      <c r="C680" t="s">
        <v>76</v>
      </c>
      <c r="D680">
        <v>202602</v>
      </c>
      <c r="E680" t="s">
        <v>7673</v>
      </c>
      <c r="F680" t="s">
        <v>5403</v>
      </c>
      <c r="G680">
        <v>4650</v>
      </c>
      <c r="H680">
        <v>3419</v>
      </c>
      <c r="I680">
        <v>3699</v>
      </c>
      <c r="J680">
        <v>0.79548387096774198</v>
      </c>
      <c r="K680">
        <v>951</v>
      </c>
      <c r="L680" t="str">
        <f>VLOOKUP(Table1__5[[#This Row],[ShortCode]],$U$3:$W$100,3,0)</f>
        <v>Tiger Crystal</v>
      </c>
      <c r="M680" t="str">
        <f>VLOOKUP(Table1__5[[#This Row],[ShortCode]],$U$3:$V$100,2,0)</f>
        <v>Group AA</v>
      </c>
      <c r="N680" t="str">
        <f>RIGHT(Table1__5[[#This Row],[Calendar_month]],2)</f>
        <v>02</v>
      </c>
      <c r="O680" t="str">
        <f>LEFT(Table1__5[[#This Row],[Calendar_month]],4)</f>
        <v>2026</v>
      </c>
      <c r="P680" t="str">
        <f>_xlfn.TEXTBEFORE(Table1__5[[#This Row],[Distributor_Name]],"-")</f>
        <v>PC</v>
      </c>
    </row>
    <row r="681" spans="1:16" x14ac:dyDescent="0.75">
      <c r="A681" t="s">
        <v>11</v>
      </c>
      <c r="B681" t="s">
        <v>46</v>
      </c>
      <c r="C681" t="s">
        <v>76</v>
      </c>
      <c r="D681">
        <v>202602</v>
      </c>
      <c r="E681" t="s">
        <v>7687</v>
      </c>
      <c r="F681" t="s">
        <v>5400</v>
      </c>
      <c r="G681">
        <v>1430</v>
      </c>
      <c r="H681">
        <v>2000</v>
      </c>
      <c r="I681">
        <v>2005</v>
      </c>
      <c r="J681">
        <v>1.4020979020979001</v>
      </c>
      <c r="K681">
        <v>-575</v>
      </c>
      <c r="L681" t="str">
        <f>VLOOKUP(Table1__5[[#This Row],[ShortCode]],$U$3:$W$100,3,0)</f>
        <v>Bia Việt</v>
      </c>
      <c r="M681" t="str">
        <f>VLOOKUP(Table1__5[[#This Row],[ShortCode]],$U$3:$V$100,2,0)</f>
        <v>Group BB</v>
      </c>
      <c r="N681" t="str">
        <f>RIGHT(Table1__5[[#This Row],[Calendar_month]],2)</f>
        <v>02</v>
      </c>
      <c r="O681" t="str">
        <f>LEFT(Table1__5[[#This Row],[Calendar_month]],4)</f>
        <v>2026</v>
      </c>
      <c r="P681" t="str">
        <f>_xlfn.TEXTBEFORE(Table1__5[[#This Row],[Distributor_Name]],"-")</f>
        <v>PC</v>
      </c>
    </row>
    <row r="682" spans="1:16" x14ac:dyDescent="0.75">
      <c r="A682" t="s">
        <v>11</v>
      </c>
      <c r="B682" t="s">
        <v>46</v>
      </c>
      <c r="C682" t="s">
        <v>76</v>
      </c>
      <c r="D682">
        <v>202602</v>
      </c>
      <c r="E682" t="s">
        <v>7687</v>
      </c>
      <c r="F682" t="s">
        <v>5411</v>
      </c>
      <c r="G682">
        <v>1028</v>
      </c>
      <c r="H682">
        <v>520</v>
      </c>
      <c r="I682">
        <v>577</v>
      </c>
      <c r="J682">
        <v>0.56128404669260701</v>
      </c>
      <c r="K682">
        <v>451</v>
      </c>
      <c r="L682" t="str">
        <f>VLOOKUP(Table1__5[[#This Row],[ShortCode]],$U$3:$W$100,3,0)</f>
        <v>Bia Việt</v>
      </c>
      <c r="M682" t="str">
        <f>VLOOKUP(Table1__5[[#This Row],[ShortCode]],$U$3:$V$100,2,0)</f>
        <v>Group BB</v>
      </c>
      <c r="N682" t="str">
        <f>RIGHT(Table1__5[[#This Row],[Calendar_month]],2)</f>
        <v>02</v>
      </c>
      <c r="O682" t="str">
        <f>LEFT(Table1__5[[#This Row],[Calendar_month]],4)</f>
        <v>2026</v>
      </c>
      <c r="P682" t="str">
        <f>_xlfn.TEXTBEFORE(Table1__5[[#This Row],[Distributor_Name]],"-")</f>
        <v>PC</v>
      </c>
    </row>
    <row r="683" spans="1:16" x14ac:dyDescent="0.75">
      <c r="A683" t="s">
        <v>11</v>
      </c>
      <c r="B683" t="s">
        <v>46</v>
      </c>
      <c r="C683" t="s">
        <v>76</v>
      </c>
      <c r="D683">
        <v>202603</v>
      </c>
      <c r="E683" t="s">
        <v>7662</v>
      </c>
      <c r="F683" t="s">
        <v>5401</v>
      </c>
      <c r="G683">
        <v>4830</v>
      </c>
      <c r="H683">
        <v>1599</v>
      </c>
      <c r="I683">
        <v>1609</v>
      </c>
      <c r="J683">
        <v>0.33312629399585902</v>
      </c>
      <c r="K683">
        <v>3221</v>
      </c>
      <c r="L683" t="str">
        <f>VLOOKUP(Table1__5[[#This Row],[ShortCode]],$U$3:$W$100,3,0)</f>
        <v>Heineken Silver</v>
      </c>
      <c r="M683" t="str">
        <f>VLOOKUP(Table1__5[[#This Row],[ShortCode]],$U$3:$V$100,2,0)</f>
        <v>Group AA</v>
      </c>
      <c r="N683" t="str">
        <f>RIGHT(Table1__5[[#This Row],[Calendar_month]],2)</f>
        <v>03</v>
      </c>
      <c r="O683" t="str">
        <f>LEFT(Table1__5[[#This Row],[Calendar_month]],4)</f>
        <v>2026</v>
      </c>
      <c r="P683" t="str">
        <f>_xlfn.TEXTBEFORE(Table1__5[[#This Row],[Distributor_Name]],"-")</f>
        <v>PC</v>
      </c>
    </row>
    <row r="684" spans="1:16" x14ac:dyDescent="0.75">
      <c r="A684" t="s">
        <v>11</v>
      </c>
      <c r="B684" t="s">
        <v>46</v>
      </c>
      <c r="C684" t="s">
        <v>76</v>
      </c>
      <c r="D684">
        <v>202603</v>
      </c>
      <c r="E684" t="s">
        <v>7662</v>
      </c>
      <c r="F684" t="s">
        <v>5396</v>
      </c>
      <c r="G684">
        <v>9545</v>
      </c>
      <c r="H684">
        <v>12831</v>
      </c>
      <c r="I684">
        <v>12851</v>
      </c>
      <c r="J684">
        <v>1.34635935044526</v>
      </c>
      <c r="K684">
        <v>-3306</v>
      </c>
      <c r="L684" t="str">
        <f>VLOOKUP(Table1__5[[#This Row],[ShortCode]],$U$3:$W$100,3,0)</f>
        <v>Tiger Regular</v>
      </c>
      <c r="M684" t="str">
        <f>VLOOKUP(Table1__5[[#This Row],[ShortCode]],$U$3:$V$100,2,0)</f>
        <v>Group BB</v>
      </c>
      <c r="N684" t="str">
        <f>RIGHT(Table1__5[[#This Row],[Calendar_month]],2)</f>
        <v>03</v>
      </c>
      <c r="O684" t="str">
        <f>LEFT(Table1__5[[#This Row],[Calendar_month]],4)</f>
        <v>2026</v>
      </c>
      <c r="P684" t="str">
        <f>_xlfn.TEXTBEFORE(Table1__5[[#This Row],[Distributor_Name]],"-")</f>
        <v>PC</v>
      </c>
    </row>
    <row r="685" spans="1:16" x14ac:dyDescent="0.75">
      <c r="A685" t="s">
        <v>11</v>
      </c>
      <c r="B685" t="s">
        <v>46</v>
      </c>
      <c r="C685" t="s">
        <v>76</v>
      </c>
      <c r="D685">
        <v>202603</v>
      </c>
      <c r="E685" t="s">
        <v>7662</v>
      </c>
      <c r="F685" t="s">
        <v>5404</v>
      </c>
      <c r="G685">
        <v>1204</v>
      </c>
      <c r="H685">
        <v>1144</v>
      </c>
      <c r="I685">
        <v>1144</v>
      </c>
      <c r="J685">
        <v>0.95016611295681097</v>
      </c>
      <c r="K685">
        <v>60</v>
      </c>
      <c r="L685" t="str">
        <f>VLOOKUP(Table1__5[[#This Row],[ShortCode]],$U$3:$W$100,3,0)</f>
        <v>Tiger Crystal</v>
      </c>
      <c r="M685" t="str">
        <f>VLOOKUP(Table1__5[[#This Row],[ShortCode]],$U$3:$V$100,2,0)</f>
        <v>Group AA</v>
      </c>
      <c r="N685" t="str">
        <f>RIGHT(Table1__5[[#This Row],[Calendar_month]],2)</f>
        <v>03</v>
      </c>
      <c r="O685" t="str">
        <f>LEFT(Table1__5[[#This Row],[Calendar_month]],4)</f>
        <v>2026</v>
      </c>
      <c r="P685" t="str">
        <f>_xlfn.TEXTBEFORE(Table1__5[[#This Row],[Distributor_Name]],"-")</f>
        <v>PC</v>
      </c>
    </row>
    <row r="686" spans="1:16" x14ac:dyDescent="0.75">
      <c r="A686" t="s">
        <v>11</v>
      </c>
      <c r="B686" t="s">
        <v>46</v>
      </c>
      <c r="C686" t="s">
        <v>76</v>
      </c>
      <c r="D686">
        <v>202603</v>
      </c>
      <c r="E686" t="s">
        <v>7673</v>
      </c>
      <c r="F686" t="s">
        <v>5438</v>
      </c>
      <c r="G686">
        <v>7</v>
      </c>
      <c r="H686">
        <v>0</v>
      </c>
      <c r="I686">
        <v>0</v>
      </c>
      <c r="J686">
        <v>0</v>
      </c>
      <c r="K686">
        <v>7</v>
      </c>
      <c r="L686" t="str">
        <f>VLOOKUP(Table1__5[[#This Row],[ShortCode]],$U$3:$W$100,3,0)</f>
        <v>Other</v>
      </c>
      <c r="M686" t="str">
        <f>VLOOKUP(Table1__5[[#This Row],[ShortCode]],$U$3:$V$100,2,0)</f>
        <v>Group BB</v>
      </c>
      <c r="N686" t="str">
        <f>RIGHT(Table1__5[[#This Row],[Calendar_month]],2)</f>
        <v>03</v>
      </c>
      <c r="O686" t="str">
        <f>LEFT(Table1__5[[#This Row],[Calendar_month]],4)</f>
        <v>2026</v>
      </c>
      <c r="P686" t="str">
        <f>_xlfn.TEXTBEFORE(Table1__5[[#This Row],[Distributor_Name]],"-")</f>
        <v>PC</v>
      </c>
    </row>
    <row r="687" spans="1:16" x14ac:dyDescent="0.75">
      <c r="A687" t="s">
        <v>11</v>
      </c>
      <c r="B687" t="s">
        <v>46</v>
      </c>
      <c r="C687" t="s">
        <v>76</v>
      </c>
      <c r="D687">
        <v>202603</v>
      </c>
      <c r="E687" t="s">
        <v>7673</v>
      </c>
      <c r="F687" t="s">
        <v>7686</v>
      </c>
      <c r="G687">
        <v>16</v>
      </c>
      <c r="H687">
        <v>0</v>
      </c>
      <c r="I687">
        <v>0</v>
      </c>
      <c r="J687">
        <v>0</v>
      </c>
      <c r="K687">
        <v>16</v>
      </c>
      <c r="L687" t="str">
        <f>VLOOKUP(Table1__5[[#This Row],[ShortCode]],$U$3:$W$100,3,0)</f>
        <v>Other</v>
      </c>
      <c r="M687" t="str">
        <f>VLOOKUP(Table1__5[[#This Row],[ShortCode]],$U$3:$V$100,2,0)</f>
        <v>Group BB</v>
      </c>
      <c r="N687" t="str">
        <f>RIGHT(Table1__5[[#This Row],[Calendar_month]],2)</f>
        <v>03</v>
      </c>
      <c r="O687" t="str">
        <f>LEFT(Table1__5[[#This Row],[Calendar_month]],4)</f>
        <v>2026</v>
      </c>
      <c r="P687" t="str">
        <f>_xlfn.TEXTBEFORE(Table1__5[[#This Row],[Distributor_Name]],"-")</f>
        <v>PC</v>
      </c>
    </row>
    <row r="688" spans="1:16" x14ac:dyDescent="0.75">
      <c r="A688" t="s">
        <v>11</v>
      </c>
      <c r="B688" t="s">
        <v>46</v>
      </c>
      <c r="C688" t="s">
        <v>76</v>
      </c>
      <c r="D688">
        <v>202603</v>
      </c>
      <c r="E688" t="s">
        <v>7673</v>
      </c>
      <c r="F688" t="s">
        <v>5426</v>
      </c>
      <c r="G688">
        <v>0</v>
      </c>
      <c r="H688">
        <v>0</v>
      </c>
      <c r="I688">
        <v>0</v>
      </c>
      <c r="J688">
        <v>0</v>
      </c>
      <c r="K688">
        <v>0</v>
      </c>
      <c r="L688" t="str">
        <f>VLOOKUP(Table1__5[[#This Row],[ShortCode]],$U$3:$W$100,3,0)</f>
        <v>Heineken Original</v>
      </c>
      <c r="M688" t="str">
        <f>VLOOKUP(Table1__5[[#This Row],[ShortCode]],$U$3:$V$100,2,0)</f>
        <v>Group BB</v>
      </c>
      <c r="N688" t="str">
        <f>RIGHT(Table1__5[[#This Row],[Calendar_month]],2)</f>
        <v>03</v>
      </c>
      <c r="O688" t="str">
        <f>LEFT(Table1__5[[#This Row],[Calendar_month]],4)</f>
        <v>2026</v>
      </c>
      <c r="P688" t="str">
        <f>_xlfn.TEXTBEFORE(Table1__5[[#This Row],[Distributor_Name]],"-")</f>
        <v>PC</v>
      </c>
    </row>
    <row r="689" spans="1:16" x14ac:dyDescent="0.75">
      <c r="A689" t="s">
        <v>11</v>
      </c>
      <c r="B689" t="s">
        <v>46</v>
      </c>
      <c r="C689" t="s">
        <v>76</v>
      </c>
      <c r="D689">
        <v>202603</v>
      </c>
      <c r="E689" t="s">
        <v>7673</v>
      </c>
      <c r="F689" t="s">
        <v>5434</v>
      </c>
      <c r="G689">
        <v>47</v>
      </c>
      <c r="H689">
        <v>0</v>
      </c>
      <c r="I689">
        <v>0</v>
      </c>
      <c r="J689">
        <v>0</v>
      </c>
      <c r="K689">
        <v>47</v>
      </c>
      <c r="L689" t="str">
        <f>VLOOKUP(Table1__5[[#This Row],[ShortCode]],$U$3:$W$100,3,0)</f>
        <v>Heineken Original</v>
      </c>
      <c r="M689" t="str">
        <f>VLOOKUP(Table1__5[[#This Row],[ShortCode]],$U$3:$V$100,2,0)</f>
        <v>Group BB</v>
      </c>
      <c r="N689" t="str">
        <f>RIGHT(Table1__5[[#This Row],[Calendar_month]],2)</f>
        <v>03</v>
      </c>
      <c r="O689" t="str">
        <f>LEFT(Table1__5[[#This Row],[Calendar_month]],4)</f>
        <v>2026</v>
      </c>
      <c r="P689" t="str">
        <f>_xlfn.TEXTBEFORE(Table1__5[[#This Row],[Distributor_Name]],"-")</f>
        <v>PC</v>
      </c>
    </row>
    <row r="690" spans="1:16" x14ac:dyDescent="0.75">
      <c r="A690" t="s">
        <v>11</v>
      </c>
      <c r="B690" t="s">
        <v>46</v>
      </c>
      <c r="C690" t="s">
        <v>76</v>
      </c>
      <c r="D690">
        <v>202603</v>
      </c>
      <c r="E690" t="s">
        <v>7673</v>
      </c>
      <c r="F690" t="s">
        <v>5393</v>
      </c>
      <c r="G690">
        <v>42941</v>
      </c>
      <c r="H690">
        <v>42159</v>
      </c>
      <c r="I690">
        <v>45174</v>
      </c>
      <c r="J690">
        <v>1.05200158356815</v>
      </c>
      <c r="K690">
        <v>-2233</v>
      </c>
      <c r="L690" t="str">
        <f>VLOOKUP(Table1__5[[#This Row],[ShortCode]],$U$3:$W$100,3,0)</f>
        <v>Heineken Silver</v>
      </c>
      <c r="M690" t="str">
        <f>VLOOKUP(Table1__5[[#This Row],[ShortCode]],$U$3:$V$100,2,0)</f>
        <v>Group AA</v>
      </c>
      <c r="N690" t="str">
        <f>RIGHT(Table1__5[[#This Row],[Calendar_month]],2)</f>
        <v>03</v>
      </c>
      <c r="O690" t="str">
        <f>LEFT(Table1__5[[#This Row],[Calendar_month]],4)</f>
        <v>2026</v>
      </c>
      <c r="P690" t="str">
        <f>_xlfn.TEXTBEFORE(Table1__5[[#This Row],[Distributor_Name]],"-")</f>
        <v>PC</v>
      </c>
    </row>
    <row r="691" spans="1:16" x14ac:dyDescent="0.75">
      <c r="A691" t="s">
        <v>11</v>
      </c>
      <c r="B691" t="s">
        <v>46</v>
      </c>
      <c r="C691" t="s">
        <v>76</v>
      </c>
      <c r="D691">
        <v>202603</v>
      </c>
      <c r="E691" t="s">
        <v>7673</v>
      </c>
      <c r="F691" t="s">
        <v>5418</v>
      </c>
      <c r="G691">
        <v>2</v>
      </c>
      <c r="H691">
        <v>0</v>
      </c>
      <c r="I691">
        <v>0</v>
      </c>
      <c r="J691">
        <v>0</v>
      </c>
      <c r="K691">
        <v>2</v>
      </c>
      <c r="L691" t="str">
        <f>VLOOKUP(Table1__5[[#This Row],[ShortCode]],$U$3:$W$100,3,0)</f>
        <v>Heineken Silver</v>
      </c>
      <c r="M691" t="str">
        <f>VLOOKUP(Table1__5[[#This Row],[ShortCode]],$U$3:$V$100,2,0)</f>
        <v>Group AA</v>
      </c>
      <c r="N691" t="str">
        <f>RIGHT(Table1__5[[#This Row],[Calendar_month]],2)</f>
        <v>03</v>
      </c>
      <c r="O691" t="str">
        <f>LEFT(Table1__5[[#This Row],[Calendar_month]],4)</f>
        <v>2026</v>
      </c>
      <c r="P691" t="str">
        <f>_xlfn.TEXTBEFORE(Table1__5[[#This Row],[Distributor_Name]],"-")</f>
        <v>PC</v>
      </c>
    </row>
    <row r="692" spans="1:16" x14ac:dyDescent="0.75">
      <c r="A692" t="s">
        <v>11</v>
      </c>
      <c r="B692" t="s">
        <v>46</v>
      </c>
      <c r="C692" t="s">
        <v>76</v>
      </c>
      <c r="D692">
        <v>202603</v>
      </c>
      <c r="E692" t="s">
        <v>7673</v>
      </c>
      <c r="F692" t="s">
        <v>5430</v>
      </c>
      <c r="G692">
        <v>0</v>
      </c>
      <c r="H692">
        <v>0</v>
      </c>
      <c r="I692">
        <v>0</v>
      </c>
      <c r="J692">
        <v>0</v>
      </c>
      <c r="K692">
        <v>0</v>
      </c>
      <c r="L692" t="str">
        <f>VLOOKUP(Table1__5[[#This Row],[ShortCode]],$U$3:$W$100,3,0)</f>
        <v>Other</v>
      </c>
      <c r="M692" t="str">
        <f>VLOOKUP(Table1__5[[#This Row],[ShortCode]],$U$3:$V$100,2,0)</f>
        <v>Group BB</v>
      </c>
      <c r="N692" t="str">
        <f>RIGHT(Table1__5[[#This Row],[Calendar_month]],2)</f>
        <v>03</v>
      </c>
      <c r="O692" t="str">
        <f>LEFT(Table1__5[[#This Row],[Calendar_month]],4)</f>
        <v>2026</v>
      </c>
      <c r="P692" t="str">
        <f>_xlfn.TEXTBEFORE(Table1__5[[#This Row],[Distributor_Name]],"-")</f>
        <v>PC</v>
      </c>
    </row>
    <row r="693" spans="1:16" x14ac:dyDescent="0.75">
      <c r="A693" t="s">
        <v>11</v>
      </c>
      <c r="B693" t="s">
        <v>46</v>
      </c>
      <c r="C693" t="s">
        <v>76</v>
      </c>
      <c r="D693">
        <v>202603</v>
      </c>
      <c r="E693" t="s">
        <v>7673</v>
      </c>
      <c r="F693" t="s">
        <v>5405</v>
      </c>
      <c r="G693">
        <v>3439</v>
      </c>
      <c r="H693">
        <v>3107</v>
      </c>
      <c r="I693">
        <v>3037</v>
      </c>
      <c r="J693">
        <v>0.88310555394009904</v>
      </c>
      <c r="K693">
        <v>402</v>
      </c>
      <c r="L693" t="str">
        <f>VLOOKUP(Table1__5[[#This Row],[ShortCode]],$U$3:$W$100,3,0)</f>
        <v>Tiger Regular</v>
      </c>
      <c r="M693" t="str">
        <f>VLOOKUP(Table1__5[[#This Row],[ShortCode]],$U$3:$V$100,2,0)</f>
        <v>Group BB</v>
      </c>
      <c r="N693" t="str">
        <f>RIGHT(Table1__5[[#This Row],[Calendar_month]],2)</f>
        <v>03</v>
      </c>
      <c r="O693" t="str">
        <f>LEFT(Table1__5[[#This Row],[Calendar_month]],4)</f>
        <v>2026</v>
      </c>
      <c r="P693" t="str">
        <f>_xlfn.TEXTBEFORE(Table1__5[[#This Row],[Distributor_Name]],"-")</f>
        <v>PC</v>
      </c>
    </row>
    <row r="694" spans="1:16" x14ac:dyDescent="0.75">
      <c r="A694" t="s">
        <v>11</v>
      </c>
      <c r="B694" t="s">
        <v>46</v>
      </c>
      <c r="C694" t="s">
        <v>76</v>
      </c>
      <c r="D694">
        <v>202603</v>
      </c>
      <c r="E694" t="s">
        <v>7673</v>
      </c>
      <c r="F694" t="s">
        <v>5408</v>
      </c>
      <c r="G694">
        <v>151</v>
      </c>
      <c r="H694">
        <v>70</v>
      </c>
      <c r="I694">
        <v>45</v>
      </c>
      <c r="J694">
        <v>0.29801324503311299</v>
      </c>
      <c r="K694">
        <v>106</v>
      </c>
      <c r="L694" t="str">
        <f>VLOOKUP(Table1__5[[#This Row],[ShortCode]],$U$3:$W$100,3,0)</f>
        <v>Tiger Regular</v>
      </c>
      <c r="M694" t="str">
        <f>VLOOKUP(Table1__5[[#This Row],[ShortCode]],$U$3:$V$100,2,0)</f>
        <v>Group BB</v>
      </c>
      <c r="N694" t="str">
        <f>RIGHT(Table1__5[[#This Row],[Calendar_month]],2)</f>
        <v>03</v>
      </c>
      <c r="O694" t="str">
        <f>LEFT(Table1__5[[#This Row],[Calendar_month]],4)</f>
        <v>2026</v>
      </c>
      <c r="P694" t="str">
        <f>_xlfn.TEXTBEFORE(Table1__5[[#This Row],[Distributor_Name]],"-")</f>
        <v>PC</v>
      </c>
    </row>
    <row r="695" spans="1:16" x14ac:dyDescent="0.75">
      <c r="A695" t="s">
        <v>11</v>
      </c>
      <c r="B695" t="s">
        <v>46</v>
      </c>
      <c r="C695" t="s">
        <v>76</v>
      </c>
      <c r="D695">
        <v>202603</v>
      </c>
      <c r="E695" t="s">
        <v>7673</v>
      </c>
      <c r="F695" t="s">
        <v>5417</v>
      </c>
      <c r="G695">
        <v>141</v>
      </c>
      <c r="H695">
        <v>70</v>
      </c>
      <c r="I695">
        <v>80</v>
      </c>
      <c r="J695">
        <v>0.56737588652482296</v>
      </c>
      <c r="K695">
        <v>61</v>
      </c>
      <c r="L695" t="str">
        <f>VLOOKUP(Table1__5[[#This Row],[ShortCode]],$U$3:$W$100,3,0)</f>
        <v>Tiger Crystal</v>
      </c>
      <c r="M695" t="str">
        <f>VLOOKUP(Table1__5[[#This Row],[ShortCode]],$U$3:$V$100,2,0)</f>
        <v>Group AA</v>
      </c>
      <c r="N695" t="str">
        <f>RIGHT(Table1__5[[#This Row],[Calendar_month]],2)</f>
        <v>03</v>
      </c>
      <c r="O695" t="str">
        <f>LEFT(Table1__5[[#This Row],[Calendar_month]],4)</f>
        <v>2026</v>
      </c>
      <c r="P695" t="str">
        <f>_xlfn.TEXTBEFORE(Table1__5[[#This Row],[Distributor_Name]],"-")</f>
        <v>PC</v>
      </c>
    </row>
    <row r="696" spans="1:16" x14ac:dyDescent="0.75">
      <c r="A696" t="s">
        <v>11</v>
      </c>
      <c r="B696" t="s">
        <v>46</v>
      </c>
      <c r="C696" t="s">
        <v>76</v>
      </c>
      <c r="D696">
        <v>202603</v>
      </c>
      <c r="E696" t="s">
        <v>7673</v>
      </c>
      <c r="F696" t="s">
        <v>5403</v>
      </c>
      <c r="G696">
        <v>6358</v>
      </c>
      <c r="H696">
        <v>7085</v>
      </c>
      <c r="I696">
        <v>6926</v>
      </c>
      <c r="J696">
        <v>1.0893362692670601</v>
      </c>
      <c r="K696">
        <v>-567.99999999999898</v>
      </c>
      <c r="L696" t="str">
        <f>VLOOKUP(Table1__5[[#This Row],[ShortCode]],$U$3:$W$100,3,0)</f>
        <v>Tiger Crystal</v>
      </c>
      <c r="M696" t="str">
        <f>VLOOKUP(Table1__5[[#This Row],[ShortCode]],$U$3:$V$100,2,0)</f>
        <v>Group AA</v>
      </c>
      <c r="N696" t="str">
        <f>RIGHT(Table1__5[[#This Row],[Calendar_month]],2)</f>
        <v>03</v>
      </c>
      <c r="O696" t="str">
        <f>LEFT(Table1__5[[#This Row],[Calendar_month]],4)</f>
        <v>2026</v>
      </c>
      <c r="P696" t="str">
        <f>_xlfn.TEXTBEFORE(Table1__5[[#This Row],[Distributor_Name]],"-")</f>
        <v>PC</v>
      </c>
    </row>
    <row r="697" spans="1:16" x14ac:dyDescent="0.75">
      <c r="A697" t="s">
        <v>11</v>
      </c>
      <c r="B697" t="s">
        <v>46</v>
      </c>
      <c r="C697" t="s">
        <v>76</v>
      </c>
      <c r="D697">
        <v>202603</v>
      </c>
      <c r="E697" t="s">
        <v>7687</v>
      </c>
      <c r="F697" t="s">
        <v>5400</v>
      </c>
      <c r="G697">
        <v>2182</v>
      </c>
      <c r="H697">
        <v>2990</v>
      </c>
      <c r="I697">
        <v>2992</v>
      </c>
      <c r="J697">
        <v>1.3712190650779099</v>
      </c>
      <c r="K697">
        <v>-810</v>
      </c>
      <c r="L697" t="str">
        <f>VLOOKUP(Table1__5[[#This Row],[ShortCode]],$U$3:$W$100,3,0)</f>
        <v>Bia Việt</v>
      </c>
      <c r="M697" t="str">
        <f>VLOOKUP(Table1__5[[#This Row],[ShortCode]],$U$3:$V$100,2,0)</f>
        <v>Group BB</v>
      </c>
      <c r="N697" t="str">
        <f>RIGHT(Table1__5[[#This Row],[Calendar_month]],2)</f>
        <v>03</v>
      </c>
      <c r="O697" t="str">
        <f>LEFT(Table1__5[[#This Row],[Calendar_month]],4)</f>
        <v>2026</v>
      </c>
      <c r="P697" t="str">
        <f>_xlfn.TEXTBEFORE(Table1__5[[#This Row],[Distributor_Name]],"-")</f>
        <v>PC</v>
      </c>
    </row>
    <row r="698" spans="1:16" x14ac:dyDescent="0.75">
      <c r="A698" t="s">
        <v>11</v>
      </c>
      <c r="B698" t="s">
        <v>46</v>
      </c>
      <c r="C698" t="s">
        <v>76</v>
      </c>
      <c r="D698">
        <v>202603</v>
      </c>
      <c r="E698" t="s">
        <v>7687</v>
      </c>
      <c r="F698" t="s">
        <v>5411</v>
      </c>
      <c r="G698">
        <v>1190</v>
      </c>
      <c r="H698">
        <v>490</v>
      </c>
      <c r="I698">
        <v>490</v>
      </c>
      <c r="J698">
        <v>0.41176470588235298</v>
      </c>
      <c r="K698">
        <v>700</v>
      </c>
      <c r="L698" t="str">
        <f>VLOOKUP(Table1__5[[#This Row],[ShortCode]],$U$3:$W$100,3,0)</f>
        <v>Bia Việt</v>
      </c>
      <c r="M698" t="str">
        <f>VLOOKUP(Table1__5[[#This Row],[ShortCode]],$U$3:$V$100,2,0)</f>
        <v>Group BB</v>
      </c>
      <c r="N698" t="str">
        <f>RIGHT(Table1__5[[#This Row],[Calendar_month]],2)</f>
        <v>03</v>
      </c>
      <c r="O698" t="str">
        <f>LEFT(Table1__5[[#This Row],[Calendar_month]],4)</f>
        <v>2026</v>
      </c>
      <c r="P698" t="str">
        <f>_xlfn.TEXTBEFORE(Table1__5[[#This Row],[Distributor_Name]],"-")</f>
        <v>PC</v>
      </c>
    </row>
    <row r="699" spans="1:16" x14ac:dyDescent="0.75">
      <c r="A699" t="s">
        <v>11</v>
      </c>
      <c r="B699" t="s">
        <v>46</v>
      </c>
      <c r="C699" t="s">
        <v>76</v>
      </c>
      <c r="D699">
        <v>202603</v>
      </c>
      <c r="E699" t="s">
        <v>7688</v>
      </c>
      <c r="F699" t="s">
        <v>5436</v>
      </c>
      <c r="G699">
        <v>0</v>
      </c>
      <c r="H699">
        <v>0</v>
      </c>
      <c r="I699">
        <v>0</v>
      </c>
      <c r="J699">
        <v>0</v>
      </c>
      <c r="K699">
        <v>0</v>
      </c>
      <c r="L699" t="str">
        <f>VLOOKUP(Table1__5[[#This Row],[ShortCode]],$U$3:$W$100,3,0)</f>
        <v>Bivina</v>
      </c>
      <c r="M699" t="str">
        <f>VLOOKUP(Table1__5[[#This Row],[ShortCode]],$U$3:$V$100,2,0)</f>
        <v>Group BB</v>
      </c>
      <c r="N699" t="str">
        <f>RIGHT(Table1__5[[#This Row],[Calendar_month]],2)</f>
        <v>03</v>
      </c>
      <c r="O699" t="str">
        <f>LEFT(Table1__5[[#This Row],[Calendar_month]],4)</f>
        <v>2026</v>
      </c>
      <c r="P699" t="str">
        <f>_xlfn.TEXTBEFORE(Table1__5[[#This Row],[Distributor_Name]],"-")</f>
        <v>PC</v>
      </c>
    </row>
    <row r="700" spans="1:16" x14ac:dyDescent="0.75">
      <c r="A700" t="s">
        <v>11</v>
      </c>
      <c r="B700" t="s">
        <v>46</v>
      </c>
      <c r="C700" t="s">
        <v>76</v>
      </c>
      <c r="D700">
        <v>202603</v>
      </c>
      <c r="E700" t="s">
        <v>7688</v>
      </c>
      <c r="F700" t="s">
        <v>7676</v>
      </c>
      <c r="G700">
        <v>0</v>
      </c>
      <c r="H700">
        <v>0</v>
      </c>
      <c r="I700">
        <v>0</v>
      </c>
      <c r="J700">
        <v>0</v>
      </c>
      <c r="K700">
        <v>0</v>
      </c>
      <c r="L700" t="str">
        <f>VLOOKUP(Table1__5[[#This Row],[ShortCode]],$U$3:$W$100,3,0)</f>
        <v>Larue</v>
      </c>
      <c r="M700" t="str">
        <f>VLOOKUP(Table1__5[[#This Row],[ShortCode]],$U$3:$V$100,2,0)</f>
        <v>Group BB</v>
      </c>
      <c r="N700" t="str">
        <f>RIGHT(Table1__5[[#This Row],[Calendar_month]],2)</f>
        <v>03</v>
      </c>
      <c r="O700" t="str">
        <f>LEFT(Table1__5[[#This Row],[Calendar_month]],4)</f>
        <v>2026</v>
      </c>
      <c r="P700" t="str">
        <f>_xlfn.TEXTBEFORE(Table1__5[[#This Row],[Distributor_Name]],"-")</f>
        <v>PC</v>
      </c>
    </row>
    <row r="701" spans="1:16" x14ac:dyDescent="0.75">
      <c r="A701" t="s">
        <v>11</v>
      </c>
      <c r="B701" t="s">
        <v>46</v>
      </c>
      <c r="C701" t="s">
        <v>76</v>
      </c>
      <c r="D701">
        <v>202603</v>
      </c>
      <c r="E701" t="s">
        <v>7688</v>
      </c>
      <c r="F701" t="s">
        <v>7677</v>
      </c>
      <c r="G701">
        <v>0</v>
      </c>
      <c r="H701">
        <v>0</v>
      </c>
      <c r="I701">
        <v>0</v>
      </c>
      <c r="J701">
        <v>0</v>
      </c>
      <c r="K701">
        <v>0</v>
      </c>
      <c r="L701" t="str">
        <f>VLOOKUP(Table1__5[[#This Row],[ShortCode]],$U$3:$W$100,3,0)</f>
        <v>Larue</v>
      </c>
      <c r="M701" t="str">
        <f>VLOOKUP(Table1__5[[#This Row],[ShortCode]],$U$3:$V$100,2,0)</f>
        <v>Group BB</v>
      </c>
      <c r="N701" t="str">
        <f>RIGHT(Table1__5[[#This Row],[Calendar_month]],2)</f>
        <v>03</v>
      </c>
      <c r="O701" t="str">
        <f>LEFT(Table1__5[[#This Row],[Calendar_month]],4)</f>
        <v>2026</v>
      </c>
      <c r="P701" t="str">
        <f>_xlfn.TEXTBEFORE(Table1__5[[#This Row],[Distributor_Name]],"-")</f>
        <v>PC</v>
      </c>
    </row>
    <row r="702" spans="1:16" x14ac:dyDescent="0.75">
      <c r="A702" t="s">
        <v>11</v>
      </c>
      <c r="B702" t="s">
        <v>46</v>
      </c>
      <c r="C702" t="s">
        <v>76</v>
      </c>
      <c r="D702">
        <v>202604</v>
      </c>
      <c r="E702" t="s">
        <v>7662</v>
      </c>
      <c r="F702" t="s">
        <v>5393</v>
      </c>
      <c r="G702">
        <v>45705</v>
      </c>
      <c r="H702">
        <v>45695</v>
      </c>
      <c r="I702">
        <v>47280</v>
      </c>
      <c r="J702">
        <v>1.03446012471283</v>
      </c>
      <c r="K702">
        <v>-1575</v>
      </c>
      <c r="L702" t="str">
        <f>VLOOKUP(Table1__5[[#This Row],[ShortCode]],$U$3:$W$100,3,0)</f>
        <v>Heineken Silver</v>
      </c>
      <c r="M702" t="str">
        <f>VLOOKUP(Table1__5[[#This Row],[ShortCode]],$U$3:$V$100,2,0)</f>
        <v>Group AA</v>
      </c>
      <c r="N702" t="str">
        <f>RIGHT(Table1__5[[#This Row],[Calendar_month]],2)</f>
        <v>04</v>
      </c>
      <c r="O702" t="str">
        <f>LEFT(Table1__5[[#This Row],[Calendar_month]],4)</f>
        <v>2026</v>
      </c>
      <c r="P702" t="str">
        <f>_xlfn.TEXTBEFORE(Table1__5[[#This Row],[Distributor_Name]],"-")</f>
        <v>PC</v>
      </c>
    </row>
    <row r="703" spans="1:16" x14ac:dyDescent="0.75">
      <c r="A703" t="s">
        <v>11</v>
      </c>
      <c r="B703" t="s">
        <v>46</v>
      </c>
      <c r="C703" t="s">
        <v>76</v>
      </c>
      <c r="D703">
        <v>202604</v>
      </c>
      <c r="E703" t="s">
        <v>7662</v>
      </c>
      <c r="F703" t="s">
        <v>5418</v>
      </c>
      <c r="G703">
        <v>2</v>
      </c>
      <c r="H703">
        <v>0</v>
      </c>
      <c r="I703">
        <v>0</v>
      </c>
      <c r="J703">
        <v>0</v>
      </c>
      <c r="K703">
        <v>2</v>
      </c>
      <c r="L703" t="str">
        <f>VLOOKUP(Table1__5[[#This Row],[ShortCode]],$U$3:$W$100,3,0)</f>
        <v>Heineken Silver</v>
      </c>
      <c r="M703" t="str">
        <f>VLOOKUP(Table1__5[[#This Row],[ShortCode]],$U$3:$V$100,2,0)</f>
        <v>Group AA</v>
      </c>
      <c r="N703" t="str">
        <f>RIGHT(Table1__5[[#This Row],[Calendar_month]],2)</f>
        <v>04</v>
      </c>
      <c r="O703" t="str">
        <f>LEFT(Table1__5[[#This Row],[Calendar_month]],4)</f>
        <v>2026</v>
      </c>
      <c r="P703" t="str">
        <f>_xlfn.TEXTBEFORE(Table1__5[[#This Row],[Distributor_Name]],"-")</f>
        <v>PC</v>
      </c>
    </row>
    <row r="704" spans="1:16" x14ac:dyDescent="0.75">
      <c r="A704" t="s">
        <v>11</v>
      </c>
      <c r="B704" t="s">
        <v>46</v>
      </c>
      <c r="C704" t="s">
        <v>76</v>
      </c>
      <c r="D704">
        <v>202604</v>
      </c>
      <c r="E704" t="s">
        <v>7662</v>
      </c>
      <c r="F704" t="s">
        <v>5401</v>
      </c>
      <c r="G704">
        <v>1882</v>
      </c>
      <c r="H704">
        <v>1937</v>
      </c>
      <c r="I704">
        <v>1888</v>
      </c>
      <c r="J704">
        <v>1.0031880977683301</v>
      </c>
      <c r="K704">
        <v>-6</v>
      </c>
      <c r="L704" t="str">
        <f>VLOOKUP(Table1__5[[#This Row],[ShortCode]],$U$3:$W$100,3,0)</f>
        <v>Heineken Silver</v>
      </c>
      <c r="M704" t="str">
        <f>VLOOKUP(Table1__5[[#This Row],[ShortCode]],$U$3:$V$100,2,0)</f>
        <v>Group AA</v>
      </c>
      <c r="N704" t="str">
        <f>RIGHT(Table1__5[[#This Row],[Calendar_month]],2)</f>
        <v>04</v>
      </c>
      <c r="O704" t="str">
        <f>LEFT(Table1__5[[#This Row],[Calendar_month]],4)</f>
        <v>2026</v>
      </c>
      <c r="P704" t="str">
        <f>_xlfn.TEXTBEFORE(Table1__5[[#This Row],[Distributor_Name]],"-")</f>
        <v>PC</v>
      </c>
    </row>
    <row r="705" spans="1:16" x14ac:dyDescent="0.75">
      <c r="A705" t="s">
        <v>11</v>
      </c>
      <c r="B705" t="s">
        <v>46</v>
      </c>
      <c r="C705" t="s">
        <v>76</v>
      </c>
      <c r="D705">
        <v>202604</v>
      </c>
      <c r="E705" t="s">
        <v>7662</v>
      </c>
      <c r="F705" t="s">
        <v>5417</v>
      </c>
      <c r="G705">
        <v>70</v>
      </c>
      <c r="H705">
        <v>130</v>
      </c>
      <c r="I705">
        <v>40</v>
      </c>
      <c r="J705">
        <v>0.57142857142857095</v>
      </c>
      <c r="K705">
        <v>30</v>
      </c>
      <c r="L705" t="str">
        <f>VLOOKUP(Table1__5[[#This Row],[ShortCode]],$U$3:$W$100,3,0)</f>
        <v>Tiger Crystal</v>
      </c>
      <c r="M705" t="str">
        <f>VLOOKUP(Table1__5[[#This Row],[ShortCode]],$U$3:$V$100,2,0)</f>
        <v>Group AA</v>
      </c>
      <c r="N705" t="str">
        <f>RIGHT(Table1__5[[#This Row],[Calendar_month]],2)</f>
        <v>04</v>
      </c>
      <c r="O705" t="str">
        <f>LEFT(Table1__5[[#This Row],[Calendar_month]],4)</f>
        <v>2026</v>
      </c>
      <c r="P705" t="str">
        <f>_xlfn.TEXTBEFORE(Table1__5[[#This Row],[Distributor_Name]],"-")</f>
        <v>PC</v>
      </c>
    </row>
    <row r="706" spans="1:16" x14ac:dyDescent="0.75">
      <c r="A706" t="s">
        <v>11</v>
      </c>
      <c r="B706" t="s">
        <v>46</v>
      </c>
      <c r="C706" t="s">
        <v>76</v>
      </c>
      <c r="D706">
        <v>202604</v>
      </c>
      <c r="E706" t="s">
        <v>7662</v>
      </c>
      <c r="F706" t="s">
        <v>5403</v>
      </c>
      <c r="G706">
        <v>5524</v>
      </c>
      <c r="H706">
        <v>5421</v>
      </c>
      <c r="I706">
        <v>5503</v>
      </c>
      <c r="J706">
        <v>0.99619840695148398</v>
      </c>
      <c r="K706">
        <v>21</v>
      </c>
      <c r="L706" t="str">
        <f>VLOOKUP(Table1__5[[#This Row],[ShortCode]],$U$3:$W$100,3,0)</f>
        <v>Tiger Crystal</v>
      </c>
      <c r="M706" t="str">
        <f>VLOOKUP(Table1__5[[#This Row],[ShortCode]],$U$3:$V$100,2,0)</f>
        <v>Group AA</v>
      </c>
      <c r="N706" t="str">
        <f>RIGHT(Table1__5[[#This Row],[Calendar_month]],2)</f>
        <v>04</v>
      </c>
      <c r="O706" t="str">
        <f>LEFT(Table1__5[[#This Row],[Calendar_month]],4)</f>
        <v>2026</v>
      </c>
      <c r="P706" t="str">
        <f>_xlfn.TEXTBEFORE(Table1__5[[#This Row],[Distributor_Name]],"-")</f>
        <v>PC</v>
      </c>
    </row>
    <row r="707" spans="1:16" x14ac:dyDescent="0.75">
      <c r="A707" t="s">
        <v>11</v>
      </c>
      <c r="B707" t="s">
        <v>46</v>
      </c>
      <c r="C707" t="s">
        <v>76</v>
      </c>
      <c r="D707">
        <v>202604</v>
      </c>
      <c r="E707" t="s">
        <v>7662</v>
      </c>
      <c r="F707" t="s">
        <v>5404</v>
      </c>
      <c r="G707">
        <v>1692</v>
      </c>
      <c r="H707">
        <v>1664</v>
      </c>
      <c r="I707">
        <v>1610</v>
      </c>
      <c r="J707">
        <v>0.95153664302600505</v>
      </c>
      <c r="K707">
        <v>82</v>
      </c>
      <c r="L707" t="str">
        <f>VLOOKUP(Table1__5[[#This Row],[ShortCode]],$U$3:$W$100,3,0)</f>
        <v>Tiger Crystal</v>
      </c>
      <c r="M707" t="str">
        <f>VLOOKUP(Table1__5[[#This Row],[ShortCode]],$U$3:$V$100,2,0)</f>
        <v>Group AA</v>
      </c>
      <c r="N707" t="str">
        <f>RIGHT(Table1__5[[#This Row],[Calendar_month]],2)</f>
        <v>04</v>
      </c>
      <c r="O707" t="str">
        <f>LEFT(Table1__5[[#This Row],[Calendar_month]],4)</f>
        <v>2026</v>
      </c>
      <c r="P707" t="str">
        <f>_xlfn.TEXTBEFORE(Table1__5[[#This Row],[Distributor_Name]],"-")</f>
        <v>PC</v>
      </c>
    </row>
    <row r="708" spans="1:16" x14ac:dyDescent="0.75">
      <c r="A708" t="s">
        <v>11</v>
      </c>
      <c r="B708" t="s">
        <v>46</v>
      </c>
      <c r="C708" t="s">
        <v>76</v>
      </c>
      <c r="D708">
        <v>202604</v>
      </c>
      <c r="E708" t="s">
        <v>7673</v>
      </c>
      <c r="F708" t="s">
        <v>5400</v>
      </c>
      <c r="G708">
        <v>4452</v>
      </c>
      <c r="H708">
        <v>4240</v>
      </c>
      <c r="I708">
        <v>4216</v>
      </c>
      <c r="J708">
        <v>0.94699011680143796</v>
      </c>
      <c r="K708">
        <v>236</v>
      </c>
      <c r="L708" t="str">
        <f>VLOOKUP(Table1__5[[#This Row],[ShortCode]],$U$3:$W$100,3,0)</f>
        <v>Bia Việt</v>
      </c>
      <c r="M708" t="str">
        <f>VLOOKUP(Table1__5[[#This Row],[ShortCode]],$U$3:$V$100,2,0)</f>
        <v>Group BB</v>
      </c>
      <c r="N708" t="str">
        <f>RIGHT(Table1__5[[#This Row],[Calendar_month]],2)</f>
        <v>04</v>
      </c>
      <c r="O708" t="str">
        <f>LEFT(Table1__5[[#This Row],[Calendar_month]],4)</f>
        <v>2026</v>
      </c>
      <c r="P708" t="str">
        <f>_xlfn.TEXTBEFORE(Table1__5[[#This Row],[Distributor_Name]],"-")</f>
        <v>PC</v>
      </c>
    </row>
    <row r="709" spans="1:16" x14ac:dyDescent="0.75">
      <c r="A709" t="s">
        <v>11</v>
      </c>
      <c r="B709" t="s">
        <v>46</v>
      </c>
      <c r="C709" t="s">
        <v>76</v>
      </c>
      <c r="D709">
        <v>202604</v>
      </c>
      <c r="E709" t="s">
        <v>7673</v>
      </c>
      <c r="F709" t="s">
        <v>5411</v>
      </c>
      <c r="G709">
        <v>1216</v>
      </c>
      <c r="H709">
        <v>1240</v>
      </c>
      <c r="I709">
        <v>1030</v>
      </c>
      <c r="J709">
        <v>0.84703947368421095</v>
      </c>
      <c r="K709">
        <v>186</v>
      </c>
      <c r="L709" t="str">
        <f>VLOOKUP(Table1__5[[#This Row],[ShortCode]],$U$3:$W$100,3,0)</f>
        <v>Bia Việt</v>
      </c>
      <c r="M709" t="str">
        <f>VLOOKUP(Table1__5[[#This Row],[ShortCode]],$U$3:$V$100,2,0)</f>
        <v>Group BB</v>
      </c>
      <c r="N709" t="str">
        <f>RIGHT(Table1__5[[#This Row],[Calendar_month]],2)</f>
        <v>04</v>
      </c>
      <c r="O709" t="str">
        <f>LEFT(Table1__5[[#This Row],[Calendar_month]],4)</f>
        <v>2026</v>
      </c>
      <c r="P709" t="str">
        <f>_xlfn.TEXTBEFORE(Table1__5[[#This Row],[Distributor_Name]],"-")</f>
        <v>PC</v>
      </c>
    </row>
    <row r="710" spans="1:16" x14ac:dyDescent="0.75">
      <c r="A710" t="s">
        <v>11</v>
      </c>
      <c r="B710" t="s">
        <v>46</v>
      </c>
      <c r="C710" t="s">
        <v>76</v>
      </c>
      <c r="D710">
        <v>202604</v>
      </c>
      <c r="E710" t="s">
        <v>7673</v>
      </c>
      <c r="F710" t="s">
        <v>5438</v>
      </c>
      <c r="G710">
        <v>30</v>
      </c>
      <c r="H710">
        <v>0</v>
      </c>
      <c r="I710">
        <v>3</v>
      </c>
      <c r="J710">
        <v>0.1</v>
      </c>
      <c r="K710">
        <v>27</v>
      </c>
      <c r="L710" t="str">
        <f>VLOOKUP(Table1__5[[#This Row],[ShortCode]],$U$3:$W$100,3,0)</f>
        <v>Other</v>
      </c>
      <c r="M710" t="str">
        <f>VLOOKUP(Table1__5[[#This Row],[ShortCode]],$U$3:$V$100,2,0)</f>
        <v>Group BB</v>
      </c>
      <c r="N710" t="str">
        <f>RIGHT(Table1__5[[#This Row],[Calendar_month]],2)</f>
        <v>04</v>
      </c>
      <c r="O710" t="str">
        <f>LEFT(Table1__5[[#This Row],[Calendar_month]],4)</f>
        <v>2026</v>
      </c>
      <c r="P710" t="str">
        <f>_xlfn.TEXTBEFORE(Table1__5[[#This Row],[Distributor_Name]],"-")</f>
        <v>PC</v>
      </c>
    </row>
    <row r="711" spans="1:16" x14ac:dyDescent="0.75">
      <c r="A711" t="s">
        <v>11</v>
      </c>
      <c r="B711" t="s">
        <v>46</v>
      </c>
      <c r="C711" t="s">
        <v>76</v>
      </c>
      <c r="D711">
        <v>202604</v>
      </c>
      <c r="E711" t="s">
        <v>7673</v>
      </c>
      <c r="F711" t="s">
        <v>7686</v>
      </c>
      <c r="G711">
        <v>6</v>
      </c>
      <c r="H711">
        <v>0</v>
      </c>
      <c r="I711">
        <v>0</v>
      </c>
      <c r="J711">
        <v>0</v>
      </c>
      <c r="K711">
        <v>6</v>
      </c>
      <c r="L711" t="str">
        <f>VLOOKUP(Table1__5[[#This Row],[ShortCode]],$U$3:$W$100,3,0)</f>
        <v>Other</v>
      </c>
      <c r="M711" t="str">
        <f>VLOOKUP(Table1__5[[#This Row],[ShortCode]],$U$3:$V$100,2,0)</f>
        <v>Group BB</v>
      </c>
      <c r="N711" t="str">
        <f>RIGHT(Table1__5[[#This Row],[Calendar_month]],2)</f>
        <v>04</v>
      </c>
      <c r="O711" t="str">
        <f>LEFT(Table1__5[[#This Row],[Calendar_month]],4)</f>
        <v>2026</v>
      </c>
      <c r="P711" t="str">
        <f>_xlfn.TEXTBEFORE(Table1__5[[#This Row],[Distributor_Name]],"-")</f>
        <v>PC</v>
      </c>
    </row>
    <row r="712" spans="1:16" x14ac:dyDescent="0.75">
      <c r="A712" t="s">
        <v>11</v>
      </c>
      <c r="B712" t="s">
        <v>46</v>
      </c>
      <c r="C712" t="s">
        <v>76</v>
      </c>
      <c r="D712">
        <v>202604</v>
      </c>
      <c r="E712" t="s">
        <v>7673</v>
      </c>
      <c r="F712" t="s">
        <v>5434</v>
      </c>
      <c r="G712">
        <v>75</v>
      </c>
      <c r="H712">
        <v>0</v>
      </c>
      <c r="I712">
        <v>0</v>
      </c>
      <c r="J712">
        <v>0</v>
      </c>
      <c r="K712">
        <v>75</v>
      </c>
      <c r="L712" t="str">
        <f>VLOOKUP(Table1__5[[#This Row],[ShortCode]],$U$3:$W$100,3,0)</f>
        <v>Heineken Original</v>
      </c>
      <c r="M712" t="str">
        <f>VLOOKUP(Table1__5[[#This Row],[ShortCode]],$U$3:$V$100,2,0)</f>
        <v>Group BB</v>
      </c>
      <c r="N712" t="str">
        <f>RIGHT(Table1__5[[#This Row],[Calendar_month]],2)</f>
        <v>04</v>
      </c>
      <c r="O712" t="str">
        <f>LEFT(Table1__5[[#This Row],[Calendar_month]],4)</f>
        <v>2026</v>
      </c>
      <c r="P712" t="str">
        <f>_xlfn.TEXTBEFORE(Table1__5[[#This Row],[Distributor_Name]],"-")</f>
        <v>PC</v>
      </c>
    </row>
    <row r="713" spans="1:16" x14ac:dyDescent="0.75">
      <c r="A713" t="s">
        <v>11</v>
      </c>
      <c r="B713" t="s">
        <v>46</v>
      </c>
      <c r="C713" t="s">
        <v>76</v>
      </c>
      <c r="D713">
        <v>202604</v>
      </c>
      <c r="E713" t="s">
        <v>7673</v>
      </c>
      <c r="F713" t="s">
        <v>5405</v>
      </c>
      <c r="G713">
        <v>2775</v>
      </c>
      <c r="H713">
        <v>3705</v>
      </c>
      <c r="I713">
        <v>3740</v>
      </c>
      <c r="J713">
        <v>1.34774774774775</v>
      </c>
      <c r="K713">
        <v>-965</v>
      </c>
      <c r="L713" t="str">
        <f>VLOOKUP(Table1__5[[#This Row],[ShortCode]],$U$3:$W$100,3,0)</f>
        <v>Tiger Regular</v>
      </c>
      <c r="M713" t="str">
        <f>VLOOKUP(Table1__5[[#This Row],[ShortCode]],$U$3:$V$100,2,0)</f>
        <v>Group BB</v>
      </c>
      <c r="N713" t="str">
        <f>RIGHT(Table1__5[[#This Row],[Calendar_month]],2)</f>
        <v>04</v>
      </c>
      <c r="O713" t="str">
        <f>LEFT(Table1__5[[#This Row],[Calendar_month]],4)</f>
        <v>2026</v>
      </c>
      <c r="P713" t="str">
        <f>_xlfn.TEXTBEFORE(Table1__5[[#This Row],[Distributor_Name]],"-")</f>
        <v>PC</v>
      </c>
    </row>
    <row r="714" spans="1:16" x14ac:dyDescent="0.75">
      <c r="A714" t="s">
        <v>11</v>
      </c>
      <c r="B714" t="s">
        <v>46</v>
      </c>
      <c r="C714" t="s">
        <v>76</v>
      </c>
      <c r="D714">
        <v>202604</v>
      </c>
      <c r="E714" t="s">
        <v>7673</v>
      </c>
      <c r="F714" t="s">
        <v>5396</v>
      </c>
      <c r="G714">
        <v>7432</v>
      </c>
      <c r="H714">
        <v>7280</v>
      </c>
      <c r="I714">
        <v>7159</v>
      </c>
      <c r="J714">
        <v>0.96326695371367099</v>
      </c>
      <c r="K714">
        <v>272.99999999999898</v>
      </c>
      <c r="L714" t="str">
        <f>VLOOKUP(Table1__5[[#This Row],[ShortCode]],$U$3:$W$100,3,0)</f>
        <v>Tiger Regular</v>
      </c>
      <c r="M714" t="str">
        <f>VLOOKUP(Table1__5[[#This Row],[ShortCode]],$U$3:$V$100,2,0)</f>
        <v>Group BB</v>
      </c>
      <c r="N714" t="str">
        <f>RIGHT(Table1__5[[#This Row],[Calendar_month]],2)</f>
        <v>04</v>
      </c>
      <c r="O714" t="str">
        <f>LEFT(Table1__5[[#This Row],[Calendar_month]],4)</f>
        <v>2026</v>
      </c>
      <c r="P714" t="str">
        <f>_xlfn.TEXTBEFORE(Table1__5[[#This Row],[Distributor_Name]],"-")</f>
        <v>PC</v>
      </c>
    </row>
    <row r="715" spans="1:16" x14ac:dyDescent="0.75">
      <c r="A715" t="s">
        <v>11</v>
      </c>
      <c r="B715" t="s">
        <v>46</v>
      </c>
      <c r="C715" t="s">
        <v>76</v>
      </c>
      <c r="D715">
        <v>202604</v>
      </c>
      <c r="E715" t="s">
        <v>7673</v>
      </c>
      <c r="F715" t="s">
        <v>5408</v>
      </c>
      <c r="G715">
        <v>124</v>
      </c>
      <c r="H715">
        <v>70</v>
      </c>
      <c r="I715">
        <v>49</v>
      </c>
      <c r="J715">
        <v>0.39516129032258102</v>
      </c>
      <c r="K715">
        <v>75</v>
      </c>
      <c r="L715" t="str">
        <f>VLOOKUP(Table1__5[[#This Row],[ShortCode]],$U$3:$W$100,3,0)</f>
        <v>Tiger Regular</v>
      </c>
      <c r="M715" t="str">
        <f>VLOOKUP(Table1__5[[#This Row],[ShortCode]],$U$3:$V$100,2,0)</f>
        <v>Group BB</v>
      </c>
      <c r="N715" t="str">
        <f>RIGHT(Table1__5[[#This Row],[Calendar_month]],2)</f>
        <v>04</v>
      </c>
      <c r="O715" t="str">
        <f>LEFT(Table1__5[[#This Row],[Calendar_month]],4)</f>
        <v>2026</v>
      </c>
      <c r="P715" t="str">
        <f>_xlfn.TEXTBEFORE(Table1__5[[#This Row],[Distributor_Name]],"-")</f>
        <v>PC</v>
      </c>
    </row>
    <row r="716" spans="1:16" x14ac:dyDescent="0.75">
      <c r="A716" t="s">
        <v>11</v>
      </c>
      <c r="B716" t="s">
        <v>46</v>
      </c>
      <c r="C716" t="s">
        <v>76</v>
      </c>
      <c r="D716">
        <v>202605</v>
      </c>
      <c r="E716" t="s">
        <v>7662</v>
      </c>
      <c r="F716" t="s">
        <v>5393</v>
      </c>
      <c r="G716">
        <v>52522</v>
      </c>
      <c r="H716">
        <v>52390</v>
      </c>
      <c r="I716">
        <v>52311</v>
      </c>
      <c r="J716">
        <v>0.99598263584783497</v>
      </c>
      <c r="K716">
        <v>211</v>
      </c>
      <c r="L716" t="str">
        <f>VLOOKUP(Table1__5[[#This Row],[ShortCode]],$U$3:$W$100,3,0)</f>
        <v>Heineken Silver</v>
      </c>
      <c r="M716" t="str">
        <f>VLOOKUP(Table1__5[[#This Row],[ShortCode]],$U$3:$V$100,2,0)</f>
        <v>Group AA</v>
      </c>
      <c r="N716" t="str">
        <f>RIGHT(Table1__5[[#This Row],[Calendar_month]],2)</f>
        <v>05</v>
      </c>
      <c r="O716" t="str">
        <f>LEFT(Table1__5[[#This Row],[Calendar_month]],4)</f>
        <v>2026</v>
      </c>
      <c r="P716" t="str">
        <f>_xlfn.TEXTBEFORE(Table1__5[[#This Row],[Distributor_Name]],"-")</f>
        <v>PC</v>
      </c>
    </row>
    <row r="717" spans="1:16" x14ac:dyDescent="0.75">
      <c r="A717" t="s">
        <v>11</v>
      </c>
      <c r="B717" t="s">
        <v>46</v>
      </c>
      <c r="C717" t="s">
        <v>76</v>
      </c>
      <c r="D717">
        <v>202605</v>
      </c>
      <c r="E717" t="s">
        <v>7662</v>
      </c>
      <c r="F717" t="s">
        <v>5418</v>
      </c>
      <c r="G717">
        <v>1</v>
      </c>
      <c r="H717">
        <v>0</v>
      </c>
      <c r="I717">
        <v>0</v>
      </c>
      <c r="J717">
        <v>0</v>
      </c>
      <c r="K717">
        <v>1</v>
      </c>
      <c r="L717" t="str">
        <f>VLOOKUP(Table1__5[[#This Row],[ShortCode]],$U$3:$W$100,3,0)</f>
        <v>Heineken Silver</v>
      </c>
      <c r="M717" t="str">
        <f>VLOOKUP(Table1__5[[#This Row],[ShortCode]],$U$3:$V$100,2,0)</f>
        <v>Group AA</v>
      </c>
      <c r="N717" t="str">
        <f>RIGHT(Table1__5[[#This Row],[Calendar_month]],2)</f>
        <v>05</v>
      </c>
      <c r="O717" t="str">
        <f>LEFT(Table1__5[[#This Row],[Calendar_month]],4)</f>
        <v>2026</v>
      </c>
      <c r="P717" t="str">
        <f>_xlfn.TEXTBEFORE(Table1__5[[#This Row],[Distributor_Name]],"-")</f>
        <v>PC</v>
      </c>
    </row>
    <row r="718" spans="1:16" x14ac:dyDescent="0.75">
      <c r="A718" t="s">
        <v>11</v>
      </c>
      <c r="B718" t="s">
        <v>46</v>
      </c>
      <c r="C718" t="s">
        <v>76</v>
      </c>
      <c r="D718">
        <v>202605</v>
      </c>
      <c r="E718" t="s">
        <v>7662</v>
      </c>
      <c r="F718" t="s">
        <v>5401</v>
      </c>
      <c r="G718">
        <v>1430</v>
      </c>
      <c r="H718">
        <v>1352</v>
      </c>
      <c r="I718">
        <v>1330</v>
      </c>
      <c r="J718">
        <v>0.93006993006993</v>
      </c>
      <c r="K718">
        <v>100</v>
      </c>
      <c r="L718" t="str">
        <f>VLOOKUP(Table1__5[[#This Row],[ShortCode]],$U$3:$W$100,3,0)</f>
        <v>Heineken Silver</v>
      </c>
      <c r="M718" t="str">
        <f>VLOOKUP(Table1__5[[#This Row],[ShortCode]],$U$3:$V$100,2,0)</f>
        <v>Group AA</v>
      </c>
      <c r="N718" t="str">
        <f>RIGHT(Table1__5[[#This Row],[Calendar_month]],2)</f>
        <v>05</v>
      </c>
      <c r="O718" t="str">
        <f>LEFT(Table1__5[[#This Row],[Calendar_month]],4)</f>
        <v>2026</v>
      </c>
      <c r="P718" t="str">
        <f>_xlfn.TEXTBEFORE(Table1__5[[#This Row],[Distributor_Name]],"-")</f>
        <v>PC</v>
      </c>
    </row>
    <row r="719" spans="1:16" x14ac:dyDescent="0.75">
      <c r="A719" t="s">
        <v>11</v>
      </c>
      <c r="B719" t="s">
        <v>46</v>
      </c>
      <c r="C719" t="s">
        <v>76</v>
      </c>
      <c r="D719">
        <v>202605</v>
      </c>
      <c r="E719" t="s">
        <v>7662</v>
      </c>
      <c r="F719" t="s">
        <v>5410</v>
      </c>
      <c r="G719">
        <v>876</v>
      </c>
      <c r="H719">
        <v>900</v>
      </c>
      <c r="I719">
        <v>810</v>
      </c>
      <c r="J719">
        <v>0.92465753424657504</v>
      </c>
      <c r="K719">
        <v>65.999999999999901</v>
      </c>
      <c r="L719" t="str">
        <f>VLOOKUP(Table1__5[[#This Row],[ShortCode]],$U$3:$W$100,3,0)</f>
        <v>Tiger Smooth</v>
      </c>
      <c r="M719" t="str">
        <f>VLOOKUP(Table1__5[[#This Row],[ShortCode]],$U$3:$V$100,2,0)</f>
        <v>Group AA</v>
      </c>
      <c r="N719" t="str">
        <f>RIGHT(Table1__5[[#This Row],[Calendar_month]],2)</f>
        <v>05</v>
      </c>
      <c r="O719" t="str">
        <f>LEFT(Table1__5[[#This Row],[Calendar_month]],4)</f>
        <v>2026</v>
      </c>
      <c r="P719" t="str">
        <f>_xlfn.TEXTBEFORE(Table1__5[[#This Row],[Distributor_Name]],"-")</f>
        <v>PC</v>
      </c>
    </row>
    <row r="720" spans="1:16" x14ac:dyDescent="0.75">
      <c r="A720" t="s">
        <v>11</v>
      </c>
      <c r="B720" t="s">
        <v>46</v>
      </c>
      <c r="C720" t="s">
        <v>76</v>
      </c>
      <c r="D720">
        <v>202605</v>
      </c>
      <c r="E720" t="s">
        <v>7662</v>
      </c>
      <c r="F720" t="s">
        <v>5417</v>
      </c>
      <c r="G720">
        <v>69</v>
      </c>
      <c r="H720">
        <v>80</v>
      </c>
      <c r="I720">
        <v>90</v>
      </c>
      <c r="J720">
        <v>1.3043478260869601</v>
      </c>
      <c r="K720">
        <v>-21</v>
      </c>
      <c r="L720" t="str">
        <f>VLOOKUP(Table1__5[[#This Row],[ShortCode]],$U$3:$W$100,3,0)</f>
        <v>Tiger Crystal</v>
      </c>
      <c r="M720" t="str">
        <f>VLOOKUP(Table1__5[[#This Row],[ShortCode]],$U$3:$V$100,2,0)</f>
        <v>Group AA</v>
      </c>
      <c r="N720" t="str">
        <f>RIGHT(Table1__5[[#This Row],[Calendar_month]],2)</f>
        <v>05</v>
      </c>
      <c r="O720" t="str">
        <f>LEFT(Table1__5[[#This Row],[Calendar_month]],4)</f>
        <v>2026</v>
      </c>
      <c r="P720" t="str">
        <f>_xlfn.TEXTBEFORE(Table1__5[[#This Row],[Distributor_Name]],"-")</f>
        <v>PC</v>
      </c>
    </row>
    <row r="721" spans="1:16" x14ac:dyDescent="0.75">
      <c r="A721" t="s">
        <v>11</v>
      </c>
      <c r="B721" t="s">
        <v>46</v>
      </c>
      <c r="C721" t="s">
        <v>76</v>
      </c>
      <c r="D721">
        <v>202605</v>
      </c>
      <c r="E721" t="s">
        <v>7662</v>
      </c>
      <c r="F721" t="s">
        <v>5403</v>
      </c>
      <c r="G721">
        <v>7277</v>
      </c>
      <c r="H721">
        <v>7735</v>
      </c>
      <c r="I721">
        <v>7575</v>
      </c>
      <c r="J721">
        <v>1.04095094132197</v>
      </c>
      <c r="K721">
        <v>-298</v>
      </c>
      <c r="L721" t="str">
        <f>VLOOKUP(Table1__5[[#This Row],[ShortCode]],$U$3:$W$100,3,0)</f>
        <v>Tiger Crystal</v>
      </c>
      <c r="M721" t="str">
        <f>VLOOKUP(Table1__5[[#This Row],[ShortCode]],$U$3:$V$100,2,0)</f>
        <v>Group AA</v>
      </c>
      <c r="N721" t="str">
        <f>RIGHT(Table1__5[[#This Row],[Calendar_month]],2)</f>
        <v>05</v>
      </c>
      <c r="O721" t="str">
        <f>LEFT(Table1__5[[#This Row],[Calendar_month]],4)</f>
        <v>2026</v>
      </c>
      <c r="P721" t="str">
        <f>_xlfn.TEXTBEFORE(Table1__5[[#This Row],[Distributor_Name]],"-")</f>
        <v>PC</v>
      </c>
    </row>
    <row r="722" spans="1:16" x14ac:dyDescent="0.75">
      <c r="A722" t="s">
        <v>11</v>
      </c>
      <c r="B722" t="s">
        <v>46</v>
      </c>
      <c r="C722" t="s">
        <v>76</v>
      </c>
      <c r="D722">
        <v>202605</v>
      </c>
      <c r="E722" t="s">
        <v>7662</v>
      </c>
      <c r="F722" t="s">
        <v>5404</v>
      </c>
      <c r="G722">
        <v>1161</v>
      </c>
      <c r="H722">
        <v>1742</v>
      </c>
      <c r="I722">
        <v>1630</v>
      </c>
      <c r="J722">
        <v>1.40396210163652</v>
      </c>
      <c r="K722">
        <v>-469</v>
      </c>
      <c r="L722" t="str">
        <f>VLOOKUP(Table1__5[[#This Row],[ShortCode]],$U$3:$W$100,3,0)</f>
        <v>Tiger Crystal</v>
      </c>
      <c r="M722" t="str">
        <f>VLOOKUP(Table1__5[[#This Row],[ShortCode]],$U$3:$V$100,2,0)</f>
        <v>Group AA</v>
      </c>
      <c r="N722" t="str">
        <f>RIGHT(Table1__5[[#This Row],[Calendar_month]],2)</f>
        <v>05</v>
      </c>
      <c r="O722" t="str">
        <f>LEFT(Table1__5[[#This Row],[Calendar_month]],4)</f>
        <v>2026</v>
      </c>
      <c r="P722" t="str">
        <f>_xlfn.TEXTBEFORE(Table1__5[[#This Row],[Distributor_Name]],"-")</f>
        <v>PC</v>
      </c>
    </row>
    <row r="723" spans="1:16" x14ac:dyDescent="0.75">
      <c r="A723" t="s">
        <v>11</v>
      </c>
      <c r="B723" t="s">
        <v>46</v>
      </c>
      <c r="C723" t="s">
        <v>76</v>
      </c>
      <c r="D723">
        <v>202605</v>
      </c>
      <c r="E723" t="s">
        <v>7673</v>
      </c>
      <c r="F723" t="s">
        <v>5436</v>
      </c>
      <c r="G723">
        <v>0</v>
      </c>
      <c r="H723">
        <v>0</v>
      </c>
      <c r="I723">
        <v>0</v>
      </c>
      <c r="J723">
        <v>0</v>
      </c>
      <c r="K723">
        <v>0</v>
      </c>
      <c r="L723" t="str">
        <f>VLOOKUP(Table1__5[[#This Row],[ShortCode]],$U$3:$W$100,3,0)</f>
        <v>Bivina</v>
      </c>
      <c r="M723" t="str">
        <f>VLOOKUP(Table1__5[[#This Row],[ShortCode]],$U$3:$V$100,2,0)</f>
        <v>Group BB</v>
      </c>
      <c r="N723" t="str">
        <f>RIGHT(Table1__5[[#This Row],[Calendar_month]],2)</f>
        <v>05</v>
      </c>
      <c r="O723" t="str">
        <f>LEFT(Table1__5[[#This Row],[Calendar_month]],4)</f>
        <v>2026</v>
      </c>
      <c r="P723" t="str">
        <f>_xlfn.TEXTBEFORE(Table1__5[[#This Row],[Distributor_Name]],"-")</f>
        <v>PC</v>
      </c>
    </row>
    <row r="724" spans="1:16" x14ac:dyDescent="0.75">
      <c r="A724" t="s">
        <v>11</v>
      </c>
      <c r="B724" t="s">
        <v>46</v>
      </c>
      <c r="C724" t="s">
        <v>76</v>
      </c>
      <c r="D724">
        <v>202605</v>
      </c>
      <c r="E724" t="s">
        <v>7673</v>
      </c>
      <c r="F724" t="s">
        <v>5400</v>
      </c>
      <c r="G724">
        <v>5278</v>
      </c>
      <c r="H724">
        <v>6030</v>
      </c>
      <c r="I724">
        <v>5896</v>
      </c>
      <c r="J724">
        <v>1.1170898067449799</v>
      </c>
      <c r="K724">
        <v>-618</v>
      </c>
      <c r="L724" t="str">
        <f>VLOOKUP(Table1__5[[#This Row],[ShortCode]],$U$3:$W$100,3,0)</f>
        <v>Bia Việt</v>
      </c>
      <c r="M724" t="str">
        <f>VLOOKUP(Table1__5[[#This Row],[ShortCode]],$U$3:$V$100,2,0)</f>
        <v>Group BB</v>
      </c>
      <c r="N724" t="str">
        <f>RIGHT(Table1__5[[#This Row],[Calendar_month]],2)</f>
        <v>05</v>
      </c>
      <c r="O724" t="str">
        <f>LEFT(Table1__5[[#This Row],[Calendar_month]],4)</f>
        <v>2026</v>
      </c>
      <c r="P724" t="str">
        <f>_xlfn.TEXTBEFORE(Table1__5[[#This Row],[Distributor_Name]],"-")</f>
        <v>PC</v>
      </c>
    </row>
    <row r="725" spans="1:16" x14ac:dyDescent="0.75">
      <c r="A725" t="s">
        <v>11</v>
      </c>
      <c r="B725" t="s">
        <v>46</v>
      </c>
      <c r="C725" t="s">
        <v>76</v>
      </c>
      <c r="D725">
        <v>202605</v>
      </c>
      <c r="E725" t="s">
        <v>7673</v>
      </c>
      <c r="F725" t="s">
        <v>5411</v>
      </c>
      <c r="G725">
        <v>1223</v>
      </c>
      <c r="H725">
        <v>1020</v>
      </c>
      <c r="I725">
        <v>1058</v>
      </c>
      <c r="J725">
        <v>0.86508585445625497</v>
      </c>
      <c r="K725">
        <v>165</v>
      </c>
      <c r="L725" t="str">
        <f>VLOOKUP(Table1__5[[#This Row],[ShortCode]],$U$3:$W$100,3,0)</f>
        <v>Bia Việt</v>
      </c>
      <c r="M725" t="str">
        <f>VLOOKUP(Table1__5[[#This Row],[ShortCode]],$U$3:$V$100,2,0)</f>
        <v>Group BB</v>
      </c>
      <c r="N725" t="str">
        <f>RIGHT(Table1__5[[#This Row],[Calendar_month]],2)</f>
        <v>05</v>
      </c>
      <c r="O725" t="str">
        <f>LEFT(Table1__5[[#This Row],[Calendar_month]],4)</f>
        <v>2026</v>
      </c>
      <c r="P725" t="str">
        <f>_xlfn.TEXTBEFORE(Table1__5[[#This Row],[Distributor_Name]],"-")</f>
        <v>PC</v>
      </c>
    </row>
    <row r="726" spans="1:16" x14ac:dyDescent="0.75">
      <c r="A726" t="s">
        <v>11</v>
      </c>
      <c r="B726" t="s">
        <v>46</v>
      </c>
      <c r="C726" t="s">
        <v>76</v>
      </c>
      <c r="D726">
        <v>202605</v>
      </c>
      <c r="E726" t="s">
        <v>7673</v>
      </c>
      <c r="F726" t="s">
        <v>5438</v>
      </c>
      <c r="G726">
        <v>9</v>
      </c>
      <c r="H726">
        <v>0</v>
      </c>
      <c r="I726">
        <v>0</v>
      </c>
      <c r="J726">
        <v>0</v>
      </c>
      <c r="K726">
        <v>9</v>
      </c>
      <c r="L726" t="str">
        <f>VLOOKUP(Table1__5[[#This Row],[ShortCode]],$U$3:$W$100,3,0)</f>
        <v>Other</v>
      </c>
      <c r="M726" t="str">
        <f>VLOOKUP(Table1__5[[#This Row],[ShortCode]],$U$3:$V$100,2,0)</f>
        <v>Group BB</v>
      </c>
      <c r="N726" t="str">
        <f>RIGHT(Table1__5[[#This Row],[Calendar_month]],2)</f>
        <v>05</v>
      </c>
      <c r="O726" t="str">
        <f>LEFT(Table1__5[[#This Row],[Calendar_month]],4)</f>
        <v>2026</v>
      </c>
      <c r="P726" t="str">
        <f>_xlfn.TEXTBEFORE(Table1__5[[#This Row],[Distributor_Name]],"-")</f>
        <v>PC</v>
      </c>
    </row>
    <row r="727" spans="1:16" x14ac:dyDescent="0.75">
      <c r="A727" t="s">
        <v>11</v>
      </c>
      <c r="B727" t="s">
        <v>46</v>
      </c>
      <c r="C727" t="s">
        <v>76</v>
      </c>
      <c r="D727">
        <v>202605</v>
      </c>
      <c r="E727" t="s">
        <v>7673</v>
      </c>
      <c r="F727" t="s">
        <v>5426</v>
      </c>
      <c r="G727">
        <v>0</v>
      </c>
      <c r="H727">
        <v>0</v>
      </c>
      <c r="I727">
        <v>0</v>
      </c>
      <c r="J727">
        <v>0</v>
      </c>
      <c r="K727">
        <v>0</v>
      </c>
      <c r="L727" t="str">
        <f>VLOOKUP(Table1__5[[#This Row],[ShortCode]],$U$3:$W$100,3,0)</f>
        <v>Heineken Original</v>
      </c>
      <c r="M727" t="str">
        <f>VLOOKUP(Table1__5[[#This Row],[ShortCode]],$U$3:$V$100,2,0)</f>
        <v>Group BB</v>
      </c>
      <c r="N727" t="str">
        <f>RIGHT(Table1__5[[#This Row],[Calendar_month]],2)</f>
        <v>05</v>
      </c>
      <c r="O727" t="str">
        <f>LEFT(Table1__5[[#This Row],[Calendar_month]],4)</f>
        <v>2026</v>
      </c>
      <c r="P727" t="str">
        <f>_xlfn.TEXTBEFORE(Table1__5[[#This Row],[Distributor_Name]],"-")</f>
        <v>PC</v>
      </c>
    </row>
    <row r="728" spans="1:16" x14ac:dyDescent="0.75">
      <c r="A728" t="s">
        <v>11</v>
      </c>
      <c r="B728" t="s">
        <v>46</v>
      </c>
      <c r="C728" t="s">
        <v>76</v>
      </c>
      <c r="D728">
        <v>202605</v>
      </c>
      <c r="E728" t="s">
        <v>7673</v>
      </c>
      <c r="F728" t="s">
        <v>5434</v>
      </c>
      <c r="G728">
        <v>40</v>
      </c>
      <c r="H728">
        <v>0</v>
      </c>
      <c r="I728">
        <v>0</v>
      </c>
      <c r="J728">
        <v>0</v>
      </c>
      <c r="K728">
        <v>40</v>
      </c>
      <c r="L728" t="str">
        <f>VLOOKUP(Table1__5[[#This Row],[ShortCode]],$U$3:$W$100,3,0)</f>
        <v>Heineken Original</v>
      </c>
      <c r="M728" t="str">
        <f>VLOOKUP(Table1__5[[#This Row],[ShortCode]],$U$3:$V$100,2,0)</f>
        <v>Group BB</v>
      </c>
      <c r="N728" t="str">
        <f>RIGHT(Table1__5[[#This Row],[Calendar_month]],2)</f>
        <v>05</v>
      </c>
      <c r="O728" t="str">
        <f>LEFT(Table1__5[[#This Row],[Calendar_month]],4)</f>
        <v>2026</v>
      </c>
      <c r="P728" t="str">
        <f>_xlfn.TEXTBEFORE(Table1__5[[#This Row],[Distributor_Name]],"-")</f>
        <v>PC</v>
      </c>
    </row>
    <row r="729" spans="1:16" x14ac:dyDescent="0.75">
      <c r="A729" t="s">
        <v>11</v>
      </c>
      <c r="B729" t="s">
        <v>46</v>
      </c>
      <c r="C729" t="s">
        <v>76</v>
      </c>
      <c r="D729">
        <v>202605</v>
      </c>
      <c r="E729" t="s">
        <v>7673</v>
      </c>
      <c r="F729" t="s">
        <v>7675</v>
      </c>
      <c r="G729">
        <v>0</v>
      </c>
      <c r="H729">
        <v>0</v>
      </c>
      <c r="I729">
        <v>0</v>
      </c>
      <c r="J729">
        <v>0</v>
      </c>
      <c r="K729">
        <v>0</v>
      </c>
      <c r="L729" t="str">
        <f>VLOOKUP(Table1__5[[#This Row],[ShortCode]],$U$3:$W$100,3,0)</f>
        <v>Larue</v>
      </c>
      <c r="M729" t="str">
        <f>VLOOKUP(Table1__5[[#This Row],[ShortCode]],$U$3:$V$100,2,0)</f>
        <v>Group BB</v>
      </c>
      <c r="N729" t="str">
        <f>RIGHT(Table1__5[[#This Row],[Calendar_month]],2)</f>
        <v>05</v>
      </c>
      <c r="O729" t="str">
        <f>LEFT(Table1__5[[#This Row],[Calendar_month]],4)</f>
        <v>2026</v>
      </c>
      <c r="P729" t="str">
        <f>_xlfn.TEXTBEFORE(Table1__5[[#This Row],[Distributor_Name]],"-")</f>
        <v>PC</v>
      </c>
    </row>
    <row r="730" spans="1:16" x14ac:dyDescent="0.75">
      <c r="A730" t="s">
        <v>11</v>
      </c>
      <c r="B730" t="s">
        <v>46</v>
      </c>
      <c r="C730" t="s">
        <v>76</v>
      </c>
      <c r="D730">
        <v>202605</v>
      </c>
      <c r="E730" t="s">
        <v>7673</v>
      </c>
      <c r="F730" t="s">
        <v>5440</v>
      </c>
      <c r="G730">
        <v>0</v>
      </c>
      <c r="H730">
        <v>0</v>
      </c>
      <c r="I730">
        <v>0</v>
      </c>
      <c r="J730">
        <v>0</v>
      </c>
      <c r="K730">
        <v>0</v>
      </c>
      <c r="L730" t="str">
        <f>VLOOKUP(Table1__5[[#This Row],[ShortCode]],$U$3:$W$100,3,0)</f>
        <v>Other</v>
      </c>
      <c r="M730" t="str">
        <f>VLOOKUP(Table1__5[[#This Row],[ShortCode]],$U$3:$V$100,2,0)</f>
        <v>Group BB</v>
      </c>
      <c r="N730" t="str">
        <f>RIGHT(Table1__5[[#This Row],[Calendar_month]],2)</f>
        <v>05</v>
      </c>
      <c r="O730" t="str">
        <f>LEFT(Table1__5[[#This Row],[Calendar_month]],4)</f>
        <v>2026</v>
      </c>
      <c r="P730" t="str">
        <f>_xlfn.TEXTBEFORE(Table1__5[[#This Row],[Distributor_Name]],"-")</f>
        <v>PC</v>
      </c>
    </row>
    <row r="731" spans="1:16" x14ac:dyDescent="0.75">
      <c r="A731" t="s">
        <v>11</v>
      </c>
      <c r="B731" t="s">
        <v>46</v>
      </c>
      <c r="C731" t="s">
        <v>76</v>
      </c>
      <c r="D731">
        <v>202605</v>
      </c>
      <c r="E731" t="s">
        <v>7673</v>
      </c>
      <c r="F731" t="s">
        <v>5424</v>
      </c>
      <c r="G731">
        <v>0</v>
      </c>
      <c r="H731">
        <v>0</v>
      </c>
      <c r="I731">
        <v>0</v>
      </c>
      <c r="J731">
        <v>0</v>
      </c>
      <c r="K731">
        <v>0</v>
      </c>
      <c r="L731" t="str">
        <f>VLOOKUP(Table1__5[[#This Row],[ShortCode]],$U$3:$W$100,3,0)</f>
        <v>Other</v>
      </c>
      <c r="M731" t="str">
        <f>VLOOKUP(Table1__5[[#This Row],[ShortCode]],$U$3:$V$100,2,0)</f>
        <v>Group BB</v>
      </c>
      <c r="N731" t="str">
        <f>RIGHT(Table1__5[[#This Row],[Calendar_month]],2)</f>
        <v>05</v>
      </c>
      <c r="O731" t="str">
        <f>LEFT(Table1__5[[#This Row],[Calendar_month]],4)</f>
        <v>2026</v>
      </c>
      <c r="P731" t="str">
        <f>_xlfn.TEXTBEFORE(Table1__5[[#This Row],[Distributor_Name]],"-")</f>
        <v>PC</v>
      </c>
    </row>
    <row r="732" spans="1:16" x14ac:dyDescent="0.75">
      <c r="A732" t="s">
        <v>11</v>
      </c>
      <c r="B732" t="s">
        <v>46</v>
      </c>
      <c r="C732" t="s">
        <v>76</v>
      </c>
      <c r="D732">
        <v>202605</v>
      </c>
      <c r="E732" t="s">
        <v>7673</v>
      </c>
      <c r="F732" t="s">
        <v>7668</v>
      </c>
      <c r="G732">
        <v>0</v>
      </c>
      <c r="H732">
        <v>0</v>
      </c>
      <c r="I732">
        <v>0</v>
      </c>
      <c r="J732">
        <v>0</v>
      </c>
      <c r="K732">
        <v>0</v>
      </c>
      <c r="L732" t="str">
        <f>VLOOKUP(Table1__5[[#This Row],[ShortCode]],$U$3:$W$100,3,0)</f>
        <v>Other</v>
      </c>
      <c r="M732" t="str">
        <f>VLOOKUP(Table1__5[[#This Row],[ShortCode]],$U$3:$V$100,2,0)</f>
        <v>Group BB</v>
      </c>
      <c r="N732" t="str">
        <f>RIGHT(Table1__5[[#This Row],[Calendar_month]],2)</f>
        <v>05</v>
      </c>
      <c r="O732" t="str">
        <f>LEFT(Table1__5[[#This Row],[Calendar_month]],4)</f>
        <v>2026</v>
      </c>
      <c r="P732" t="str">
        <f>_xlfn.TEXTBEFORE(Table1__5[[#This Row],[Distributor_Name]],"-")</f>
        <v>PC</v>
      </c>
    </row>
    <row r="733" spans="1:16" x14ac:dyDescent="0.75">
      <c r="A733" t="s">
        <v>11</v>
      </c>
      <c r="B733" t="s">
        <v>46</v>
      </c>
      <c r="C733" t="s">
        <v>76</v>
      </c>
      <c r="D733">
        <v>202605</v>
      </c>
      <c r="E733" t="s">
        <v>7673</v>
      </c>
      <c r="F733" t="s">
        <v>5430</v>
      </c>
      <c r="G733">
        <v>0</v>
      </c>
      <c r="H733">
        <v>0</v>
      </c>
      <c r="I733">
        <v>0</v>
      </c>
      <c r="J733">
        <v>0</v>
      </c>
      <c r="K733">
        <v>0</v>
      </c>
      <c r="L733" t="str">
        <f>VLOOKUP(Table1__5[[#This Row],[ShortCode]],$U$3:$W$100,3,0)</f>
        <v>Other</v>
      </c>
      <c r="M733" t="str">
        <f>VLOOKUP(Table1__5[[#This Row],[ShortCode]],$U$3:$V$100,2,0)</f>
        <v>Group BB</v>
      </c>
      <c r="N733" t="str">
        <f>RIGHT(Table1__5[[#This Row],[Calendar_month]],2)</f>
        <v>05</v>
      </c>
      <c r="O733" t="str">
        <f>LEFT(Table1__5[[#This Row],[Calendar_month]],4)</f>
        <v>2026</v>
      </c>
      <c r="P733" t="str">
        <f>_xlfn.TEXTBEFORE(Table1__5[[#This Row],[Distributor_Name]],"-")</f>
        <v>PC</v>
      </c>
    </row>
    <row r="734" spans="1:16" x14ac:dyDescent="0.75">
      <c r="A734" t="s">
        <v>11</v>
      </c>
      <c r="B734" t="s">
        <v>46</v>
      </c>
      <c r="C734" t="s">
        <v>76</v>
      </c>
      <c r="D734">
        <v>202605</v>
      </c>
      <c r="E734" t="s">
        <v>7673</v>
      </c>
      <c r="F734" t="s">
        <v>5405</v>
      </c>
      <c r="G734">
        <v>3494</v>
      </c>
      <c r="H734">
        <v>4108</v>
      </c>
      <c r="I734">
        <v>3610</v>
      </c>
      <c r="J734">
        <v>1.0331997710360601</v>
      </c>
      <c r="K734">
        <v>-116</v>
      </c>
      <c r="L734" t="str">
        <f>VLOOKUP(Table1__5[[#This Row],[ShortCode]],$U$3:$W$100,3,0)</f>
        <v>Tiger Regular</v>
      </c>
      <c r="M734" t="str">
        <f>VLOOKUP(Table1__5[[#This Row],[ShortCode]],$U$3:$V$100,2,0)</f>
        <v>Group BB</v>
      </c>
      <c r="N734" t="str">
        <f>RIGHT(Table1__5[[#This Row],[Calendar_month]],2)</f>
        <v>05</v>
      </c>
      <c r="O734" t="str">
        <f>LEFT(Table1__5[[#This Row],[Calendar_month]],4)</f>
        <v>2026</v>
      </c>
      <c r="P734" t="str">
        <f>_xlfn.TEXTBEFORE(Table1__5[[#This Row],[Distributor_Name]],"-")</f>
        <v>PC</v>
      </c>
    </row>
    <row r="735" spans="1:16" x14ac:dyDescent="0.75">
      <c r="A735" t="s">
        <v>11</v>
      </c>
      <c r="B735" t="s">
        <v>46</v>
      </c>
      <c r="C735" t="s">
        <v>76</v>
      </c>
      <c r="D735">
        <v>202605</v>
      </c>
      <c r="E735" t="s">
        <v>7673</v>
      </c>
      <c r="F735" t="s">
        <v>5396</v>
      </c>
      <c r="G735">
        <v>8018</v>
      </c>
      <c r="H735">
        <v>7592</v>
      </c>
      <c r="I735">
        <v>7644</v>
      </c>
      <c r="J735">
        <v>0.95335495135944104</v>
      </c>
      <c r="K735">
        <v>374</v>
      </c>
      <c r="L735" t="str">
        <f>VLOOKUP(Table1__5[[#This Row],[ShortCode]],$U$3:$W$100,3,0)</f>
        <v>Tiger Regular</v>
      </c>
      <c r="M735" t="str">
        <f>VLOOKUP(Table1__5[[#This Row],[ShortCode]],$U$3:$V$100,2,0)</f>
        <v>Group BB</v>
      </c>
      <c r="N735" t="str">
        <f>RIGHT(Table1__5[[#This Row],[Calendar_month]],2)</f>
        <v>05</v>
      </c>
      <c r="O735" t="str">
        <f>LEFT(Table1__5[[#This Row],[Calendar_month]],4)</f>
        <v>2026</v>
      </c>
      <c r="P735" t="str">
        <f>_xlfn.TEXTBEFORE(Table1__5[[#This Row],[Distributor_Name]],"-")</f>
        <v>PC</v>
      </c>
    </row>
    <row r="736" spans="1:16" x14ac:dyDescent="0.75">
      <c r="A736" t="s">
        <v>11</v>
      </c>
      <c r="B736" t="s">
        <v>46</v>
      </c>
      <c r="C736" t="s">
        <v>76</v>
      </c>
      <c r="D736">
        <v>202605</v>
      </c>
      <c r="E736" t="s">
        <v>7673</v>
      </c>
      <c r="F736" t="s">
        <v>5408</v>
      </c>
      <c r="G736">
        <v>81</v>
      </c>
      <c r="H736">
        <v>0</v>
      </c>
      <c r="I736">
        <v>26</v>
      </c>
      <c r="J736">
        <v>0.32098765432098803</v>
      </c>
      <c r="K736">
        <v>55</v>
      </c>
      <c r="L736" t="str">
        <f>VLOOKUP(Table1__5[[#This Row],[ShortCode]],$U$3:$W$100,3,0)</f>
        <v>Tiger Regular</v>
      </c>
      <c r="M736" t="str">
        <f>VLOOKUP(Table1__5[[#This Row],[ShortCode]],$U$3:$V$100,2,0)</f>
        <v>Group BB</v>
      </c>
      <c r="N736" t="str">
        <f>RIGHT(Table1__5[[#This Row],[Calendar_month]],2)</f>
        <v>05</v>
      </c>
      <c r="O736" t="str">
        <f>LEFT(Table1__5[[#This Row],[Calendar_month]],4)</f>
        <v>2026</v>
      </c>
      <c r="P736" t="str">
        <f>_xlfn.TEXTBEFORE(Table1__5[[#This Row],[Distributor_Name]],"-")</f>
        <v>PC</v>
      </c>
    </row>
    <row r="737" spans="1:16" x14ac:dyDescent="0.75">
      <c r="A737" t="s">
        <v>11</v>
      </c>
      <c r="B737" t="s">
        <v>46</v>
      </c>
      <c r="C737" t="s">
        <v>76</v>
      </c>
      <c r="D737">
        <v>202606</v>
      </c>
      <c r="E737" t="s">
        <v>7662</v>
      </c>
      <c r="F737" t="s">
        <v>5393</v>
      </c>
      <c r="G737">
        <v>54948</v>
      </c>
      <c r="H737">
        <v>55848</v>
      </c>
      <c r="I737">
        <v>56500</v>
      </c>
      <c r="J737">
        <v>1.02824488607411</v>
      </c>
      <c r="K737">
        <v>-1552.00000000001</v>
      </c>
      <c r="L737" t="str">
        <f>VLOOKUP(Table1__5[[#This Row],[ShortCode]],$U$3:$W$100,3,0)</f>
        <v>Heineken Silver</v>
      </c>
      <c r="M737" t="str">
        <f>VLOOKUP(Table1__5[[#This Row],[ShortCode]],$U$3:$V$100,2,0)</f>
        <v>Group AA</v>
      </c>
      <c r="N737" t="str">
        <f>RIGHT(Table1__5[[#This Row],[Calendar_month]],2)</f>
        <v>06</v>
      </c>
      <c r="O737" t="str">
        <f>LEFT(Table1__5[[#This Row],[Calendar_month]],4)</f>
        <v>2026</v>
      </c>
      <c r="P737" t="str">
        <f>_xlfn.TEXTBEFORE(Table1__5[[#This Row],[Distributor_Name]],"-")</f>
        <v>PC</v>
      </c>
    </row>
    <row r="738" spans="1:16" x14ac:dyDescent="0.75">
      <c r="A738" t="s">
        <v>11</v>
      </c>
      <c r="B738" t="s">
        <v>46</v>
      </c>
      <c r="C738" t="s">
        <v>76</v>
      </c>
      <c r="D738">
        <v>202606</v>
      </c>
      <c r="E738" t="s">
        <v>7662</v>
      </c>
      <c r="F738" t="s">
        <v>5418</v>
      </c>
      <c r="G738">
        <v>2</v>
      </c>
      <c r="H738">
        <v>0</v>
      </c>
      <c r="I738">
        <v>0</v>
      </c>
      <c r="J738">
        <v>0</v>
      </c>
      <c r="K738">
        <v>2</v>
      </c>
      <c r="L738" t="str">
        <f>VLOOKUP(Table1__5[[#This Row],[ShortCode]],$U$3:$W$100,3,0)</f>
        <v>Heineken Silver</v>
      </c>
      <c r="M738" t="str">
        <f>VLOOKUP(Table1__5[[#This Row],[ShortCode]],$U$3:$V$100,2,0)</f>
        <v>Group AA</v>
      </c>
      <c r="N738" t="str">
        <f>RIGHT(Table1__5[[#This Row],[Calendar_month]],2)</f>
        <v>06</v>
      </c>
      <c r="O738" t="str">
        <f>LEFT(Table1__5[[#This Row],[Calendar_month]],4)</f>
        <v>2026</v>
      </c>
      <c r="P738" t="str">
        <f>_xlfn.TEXTBEFORE(Table1__5[[#This Row],[Distributor_Name]],"-")</f>
        <v>PC</v>
      </c>
    </row>
    <row r="739" spans="1:16" x14ac:dyDescent="0.75">
      <c r="A739" t="s">
        <v>11</v>
      </c>
      <c r="B739" t="s">
        <v>46</v>
      </c>
      <c r="C739" t="s">
        <v>76</v>
      </c>
      <c r="D739">
        <v>202606</v>
      </c>
      <c r="E739" t="s">
        <v>7662</v>
      </c>
      <c r="F739" t="s">
        <v>5401</v>
      </c>
      <c r="G739">
        <v>893</v>
      </c>
      <c r="H739">
        <v>858</v>
      </c>
      <c r="I739">
        <v>929</v>
      </c>
      <c r="J739">
        <v>1.0403135498320299</v>
      </c>
      <c r="K739">
        <v>-36</v>
      </c>
      <c r="L739" t="str">
        <f>VLOOKUP(Table1__5[[#This Row],[ShortCode]],$U$3:$W$100,3,0)</f>
        <v>Heineken Silver</v>
      </c>
      <c r="M739" t="str">
        <f>VLOOKUP(Table1__5[[#This Row],[ShortCode]],$U$3:$V$100,2,0)</f>
        <v>Group AA</v>
      </c>
      <c r="N739" t="str">
        <f>RIGHT(Table1__5[[#This Row],[Calendar_month]],2)</f>
        <v>06</v>
      </c>
      <c r="O739" t="str">
        <f>LEFT(Table1__5[[#This Row],[Calendar_month]],4)</f>
        <v>2026</v>
      </c>
      <c r="P739" t="str">
        <f>_xlfn.TEXTBEFORE(Table1__5[[#This Row],[Distributor_Name]],"-")</f>
        <v>PC</v>
      </c>
    </row>
    <row r="740" spans="1:16" x14ac:dyDescent="0.75">
      <c r="A740" t="s">
        <v>11</v>
      </c>
      <c r="B740" t="s">
        <v>46</v>
      </c>
      <c r="C740" t="s">
        <v>76</v>
      </c>
      <c r="D740">
        <v>202606</v>
      </c>
      <c r="E740" t="s">
        <v>7662</v>
      </c>
      <c r="F740" t="s">
        <v>5410</v>
      </c>
      <c r="G740">
        <v>2622</v>
      </c>
      <c r="H740">
        <v>890</v>
      </c>
      <c r="I740">
        <v>837</v>
      </c>
      <c r="J740">
        <v>0.31922196796338698</v>
      </c>
      <c r="K740">
        <v>1785</v>
      </c>
      <c r="L740" t="str">
        <f>VLOOKUP(Table1__5[[#This Row],[ShortCode]],$U$3:$W$100,3,0)</f>
        <v>Tiger Smooth</v>
      </c>
      <c r="M740" t="str">
        <f>VLOOKUP(Table1__5[[#This Row],[ShortCode]],$U$3:$V$100,2,0)</f>
        <v>Group AA</v>
      </c>
      <c r="N740" t="str">
        <f>RIGHT(Table1__5[[#This Row],[Calendar_month]],2)</f>
        <v>06</v>
      </c>
      <c r="O740" t="str">
        <f>LEFT(Table1__5[[#This Row],[Calendar_month]],4)</f>
        <v>2026</v>
      </c>
      <c r="P740" t="str">
        <f>_xlfn.TEXTBEFORE(Table1__5[[#This Row],[Distributor_Name]],"-")</f>
        <v>PC</v>
      </c>
    </row>
    <row r="741" spans="1:16" x14ac:dyDescent="0.75">
      <c r="A741" t="s">
        <v>11</v>
      </c>
      <c r="B741" t="s">
        <v>46</v>
      </c>
      <c r="C741" t="s">
        <v>76</v>
      </c>
      <c r="D741">
        <v>202606</v>
      </c>
      <c r="E741" t="s">
        <v>7662</v>
      </c>
      <c r="F741" t="s">
        <v>5417</v>
      </c>
      <c r="G741">
        <v>65</v>
      </c>
      <c r="H741">
        <v>70</v>
      </c>
      <c r="I741">
        <v>85</v>
      </c>
      <c r="J741">
        <v>1.3076923076923099</v>
      </c>
      <c r="K741">
        <v>-20</v>
      </c>
      <c r="L741" t="str">
        <f>VLOOKUP(Table1__5[[#This Row],[ShortCode]],$U$3:$W$100,3,0)</f>
        <v>Tiger Crystal</v>
      </c>
      <c r="M741" t="str">
        <f>VLOOKUP(Table1__5[[#This Row],[ShortCode]],$U$3:$V$100,2,0)</f>
        <v>Group AA</v>
      </c>
      <c r="N741" t="str">
        <f>RIGHT(Table1__5[[#This Row],[Calendar_month]],2)</f>
        <v>06</v>
      </c>
      <c r="O741" t="str">
        <f>LEFT(Table1__5[[#This Row],[Calendar_month]],4)</f>
        <v>2026</v>
      </c>
      <c r="P741" t="str">
        <f>_xlfn.TEXTBEFORE(Table1__5[[#This Row],[Distributor_Name]],"-")</f>
        <v>PC</v>
      </c>
    </row>
    <row r="742" spans="1:16" x14ac:dyDescent="0.75">
      <c r="A742" t="s">
        <v>11</v>
      </c>
      <c r="B742" t="s">
        <v>46</v>
      </c>
      <c r="C742" t="s">
        <v>76</v>
      </c>
      <c r="D742">
        <v>202606</v>
      </c>
      <c r="E742" t="s">
        <v>7662</v>
      </c>
      <c r="F742" t="s">
        <v>5403</v>
      </c>
      <c r="G742">
        <v>10348</v>
      </c>
      <c r="H742">
        <v>10933</v>
      </c>
      <c r="I742">
        <v>11092</v>
      </c>
      <c r="J742">
        <v>1.07189795129494</v>
      </c>
      <c r="K742">
        <v>-744</v>
      </c>
      <c r="L742" t="str">
        <f>VLOOKUP(Table1__5[[#This Row],[ShortCode]],$U$3:$W$100,3,0)</f>
        <v>Tiger Crystal</v>
      </c>
      <c r="M742" t="str">
        <f>VLOOKUP(Table1__5[[#This Row],[ShortCode]],$U$3:$V$100,2,0)</f>
        <v>Group AA</v>
      </c>
      <c r="N742" t="str">
        <f>RIGHT(Table1__5[[#This Row],[Calendar_month]],2)</f>
        <v>06</v>
      </c>
      <c r="O742" t="str">
        <f>LEFT(Table1__5[[#This Row],[Calendar_month]],4)</f>
        <v>2026</v>
      </c>
      <c r="P742" t="str">
        <f>_xlfn.TEXTBEFORE(Table1__5[[#This Row],[Distributor_Name]],"-")</f>
        <v>PC</v>
      </c>
    </row>
    <row r="743" spans="1:16" x14ac:dyDescent="0.75">
      <c r="A743" t="s">
        <v>11</v>
      </c>
      <c r="B743" t="s">
        <v>46</v>
      </c>
      <c r="C743" t="s">
        <v>76</v>
      </c>
      <c r="D743">
        <v>202606</v>
      </c>
      <c r="E743" t="s">
        <v>7662</v>
      </c>
      <c r="F743" t="s">
        <v>5404</v>
      </c>
      <c r="G743">
        <v>1063</v>
      </c>
      <c r="H743">
        <v>1248</v>
      </c>
      <c r="I743">
        <v>1414</v>
      </c>
      <c r="J743">
        <v>1.33019755409219</v>
      </c>
      <c r="K743">
        <v>-351</v>
      </c>
      <c r="L743" t="str">
        <f>VLOOKUP(Table1__5[[#This Row],[ShortCode]],$U$3:$W$100,3,0)</f>
        <v>Tiger Crystal</v>
      </c>
      <c r="M743" t="str">
        <f>VLOOKUP(Table1__5[[#This Row],[ShortCode]],$U$3:$V$100,2,0)</f>
        <v>Group AA</v>
      </c>
      <c r="N743" t="str">
        <f>RIGHT(Table1__5[[#This Row],[Calendar_month]],2)</f>
        <v>06</v>
      </c>
      <c r="O743" t="str">
        <f>LEFT(Table1__5[[#This Row],[Calendar_month]],4)</f>
        <v>2026</v>
      </c>
      <c r="P743" t="str">
        <f>_xlfn.TEXTBEFORE(Table1__5[[#This Row],[Distributor_Name]],"-")</f>
        <v>PC</v>
      </c>
    </row>
    <row r="744" spans="1:16" x14ac:dyDescent="0.75">
      <c r="A744" t="s">
        <v>11</v>
      </c>
      <c r="B744" t="s">
        <v>46</v>
      </c>
      <c r="C744" t="s">
        <v>76</v>
      </c>
      <c r="D744">
        <v>202606</v>
      </c>
      <c r="E744" t="s">
        <v>7673</v>
      </c>
      <c r="F744" t="s">
        <v>5400</v>
      </c>
      <c r="G744">
        <v>2709</v>
      </c>
      <c r="H744">
        <v>4550</v>
      </c>
      <c r="I744">
        <v>4514</v>
      </c>
      <c r="J744">
        <v>1.6662975267626401</v>
      </c>
      <c r="K744">
        <v>-1805</v>
      </c>
      <c r="L744" t="str">
        <f>VLOOKUP(Table1__5[[#This Row],[ShortCode]],$U$3:$W$100,3,0)</f>
        <v>Bia Việt</v>
      </c>
      <c r="M744" t="str">
        <f>VLOOKUP(Table1__5[[#This Row],[ShortCode]],$U$3:$V$100,2,0)</f>
        <v>Group BB</v>
      </c>
      <c r="N744" t="str">
        <f>RIGHT(Table1__5[[#This Row],[Calendar_month]],2)</f>
        <v>06</v>
      </c>
      <c r="O744" t="str">
        <f>LEFT(Table1__5[[#This Row],[Calendar_month]],4)</f>
        <v>2026</v>
      </c>
      <c r="P744" t="str">
        <f>_xlfn.TEXTBEFORE(Table1__5[[#This Row],[Distributor_Name]],"-")</f>
        <v>PC</v>
      </c>
    </row>
    <row r="745" spans="1:16" x14ac:dyDescent="0.75">
      <c r="A745" t="s">
        <v>11</v>
      </c>
      <c r="B745" t="s">
        <v>46</v>
      </c>
      <c r="C745" t="s">
        <v>76</v>
      </c>
      <c r="D745">
        <v>202606</v>
      </c>
      <c r="E745" t="s">
        <v>7673</v>
      </c>
      <c r="F745" t="s">
        <v>5411</v>
      </c>
      <c r="G745">
        <v>628</v>
      </c>
      <c r="H745">
        <v>490</v>
      </c>
      <c r="I745">
        <v>594</v>
      </c>
      <c r="J745">
        <v>0.94585987261146498</v>
      </c>
      <c r="K745">
        <v>34</v>
      </c>
      <c r="L745" t="str">
        <f>VLOOKUP(Table1__5[[#This Row],[ShortCode]],$U$3:$W$100,3,0)</f>
        <v>Bia Việt</v>
      </c>
      <c r="M745" t="str">
        <f>VLOOKUP(Table1__5[[#This Row],[ShortCode]],$U$3:$V$100,2,0)</f>
        <v>Group BB</v>
      </c>
      <c r="N745" t="str">
        <f>RIGHT(Table1__5[[#This Row],[Calendar_month]],2)</f>
        <v>06</v>
      </c>
      <c r="O745" t="str">
        <f>LEFT(Table1__5[[#This Row],[Calendar_month]],4)</f>
        <v>2026</v>
      </c>
      <c r="P745" t="str">
        <f>_xlfn.TEXTBEFORE(Table1__5[[#This Row],[Distributor_Name]],"-")</f>
        <v>PC</v>
      </c>
    </row>
    <row r="746" spans="1:16" x14ac:dyDescent="0.75">
      <c r="A746" t="s">
        <v>11</v>
      </c>
      <c r="B746" t="s">
        <v>46</v>
      </c>
      <c r="C746" t="s">
        <v>76</v>
      </c>
      <c r="D746">
        <v>202606</v>
      </c>
      <c r="E746" t="s">
        <v>7673</v>
      </c>
      <c r="F746" t="s">
        <v>5438</v>
      </c>
      <c r="G746">
        <v>47</v>
      </c>
      <c r="H746">
        <v>0</v>
      </c>
      <c r="I746">
        <v>0</v>
      </c>
      <c r="J746">
        <v>0</v>
      </c>
      <c r="K746">
        <v>47</v>
      </c>
      <c r="L746" t="str">
        <f>VLOOKUP(Table1__5[[#This Row],[ShortCode]],$U$3:$W$100,3,0)</f>
        <v>Other</v>
      </c>
      <c r="M746" t="str">
        <f>VLOOKUP(Table1__5[[#This Row],[ShortCode]],$U$3:$V$100,2,0)</f>
        <v>Group BB</v>
      </c>
      <c r="N746" t="str">
        <f>RIGHT(Table1__5[[#This Row],[Calendar_month]],2)</f>
        <v>06</v>
      </c>
      <c r="O746" t="str">
        <f>LEFT(Table1__5[[#This Row],[Calendar_month]],4)</f>
        <v>2026</v>
      </c>
      <c r="P746" t="str">
        <f>_xlfn.TEXTBEFORE(Table1__5[[#This Row],[Distributor_Name]],"-")</f>
        <v>PC</v>
      </c>
    </row>
    <row r="747" spans="1:16" x14ac:dyDescent="0.75">
      <c r="A747" t="s">
        <v>11</v>
      </c>
      <c r="B747" t="s">
        <v>46</v>
      </c>
      <c r="C747" t="s">
        <v>76</v>
      </c>
      <c r="D747">
        <v>202606</v>
      </c>
      <c r="E747" t="s">
        <v>7673</v>
      </c>
      <c r="F747" t="s">
        <v>5426</v>
      </c>
      <c r="G747">
        <v>3</v>
      </c>
      <c r="H747">
        <v>0</v>
      </c>
      <c r="I747">
        <v>0</v>
      </c>
      <c r="J747">
        <v>0</v>
      </c>
      <c r="K747">
        <v>3</v>
      </c>
      <c r="L747" t="str">
        <f>VLOOKUP(Table1__5[[#This Row],[ShortCode]],$U$3:$W$100,3,0)</f>
        <v>Heineken Original</v>
      </c>
      <c r="M747" t="str">
        <f>VLOOKUP(Table1__5[[#This Row],[ShortCode]],$U$3:$V$100,2,0)</f>
        <v>Group BB</v>
      </c>
      <c r="N747" t="str">
        <f>RIGHT(Table1__5[[#This Row],[Calendar_month]],2)</f>
        <v>06</v>
      </c>
      <c r="O747" t="str">
        <f>LEFT(Table1__5[[#This Row],[Calendar_month]],4)</f>
        <v>2026</v>
      </c>
      <c r="P747" t="str">
        <f>_xlfn.TEXTBEFORE(Table1__5[[#This Row],[Distributor_Name]],"-")</f>
        <v>PC</v>
      </c>
    </row>
    <row r="748" spans="1:16" x14ac:dyDescent="0.75">
      <c r="A748" t="s">
        <v>11</v>
      </c>
      <c r="B748" t="s">
        <v>46</v>
      </c>
      <c r="C748" t="s">
        <v>76</v>
      </c>
      <c r="D748">
        <v>202606</v>
      </c>
      <c r="E748" t="s">
        <v>7673</v>
      </c>
      <c r="F748" t="s">
        <v>5434</v>
      </c>
      <c r="G748">
        <v>69</v>
      </c>
      <c r="H748">
        <v>0</v>
      </c>
      <c r="I748">
        <v>0</v>
      </c>
      <c r="J748">
        <v>0</v>
      </c>
      <c r="K748">
        <v>69</v>
      </c>
      <c r="L748" t="str">
        <f>VLOOKUP(Table1__5[[#This Row],[ShortCode]],$U$3:$W$100,3,0)</f>
        <v>Heineken Original</v>
      </c>
      <c r="M748" t="str">
        <f>VLOOKUP(Table1__5[[#This Row],[ShortCode]],$U$3:$V$100,2,0)</f>
        <v>Group BB</v>
      </c>
      <c r="N748" t="str">
        <f>RIGHT(Table1__5[[#This Row],[Calendar_month]],2)</f>
        <v>06</v>
      </c>
      <c r="O748" t="str">
        <f>LEFT(Table1__5[[#This Row],[Calendar_month]],4)</f>
        <v>2026</v>
      </c>
      <c r="P748" t="str">
        <f>_xlfn.TEXTBEFORE(Table1__5[[#This Row],[Distributor_Name]],"-")</f>
        <v>PC</v>
      </c>
    </row>
    <row r="749" spans="1:16" x14ac:dyDescent="0.75">
      <c r="A749" t="s">
        <v>11</v>
      </c>
      <c r="B749" t="s">
        <v>46</v>
      </c>
      <c r="C749" t="s">
        <v>76</v>
      </c>
      <c r="D749">
        <v>202606</v>
      </c>
      <c r="E749" t="s">
        <v>7673</v>
      </c>
      <c r="F749" t="s">
        <v>5405</v>
      </c>
      <c r="G749">
        <v>5491</v>
      </c>
      <c r="H749">
        <v>3952</v>
      </c>
      <c r="I749">
        <v>4320</v>
      </c>
      <c r="J749">
        <v>0.78674194135858699</v>
      </c>
      <c r="K749">
        <v>1171</v>
      </c>
      <c r="L749" t="str">
        <f>VLOOKUP(Table1__5[[#This Row],[ShortCode]],$U$3:$W$100,3,0)</f>
        <v>Tiger Regular</v>
      </c>
      <c r="M749" t="str">
        <f>VLOOKUP(Table1__5[[#This Row],[ShortCode]],$U$3:$V$100,2,0)</f>
        <v>Group BB</v>
      </c>
      <c r="N749" t="str">
        <f>RIGHT(Table1__5[[#This Row],[Calendar_month]],2)</f>
        <v>06</v>
      </c>
      <c r="O749" t="str">
        <f>LEFT(Table1__5[[#This Row],[Calendar_month]],4)</f>
        <v>2026</v>
      </c>
      <c r="P749" t="str">
        <f>_xlfn.TEXTBEFORE(Table1__5[[#This Row],[Distributor_Name]],"-")</f>
        <v>PC</v>
      </c>
    </row>
    <row r="750" spans="1:16" x14ac:dyDescent="0.75">
      <c r="A750" t="s">
        <v>11</v>
      </c>
      <c r="B750" t="s">
        <v>46</v>
      </c>
      <c r="C750" t="s">
        <v>76</v>
      </c>
      <c r="D750">
        <v>202606</v>
      </c>
      <c r="E750" t="s">
        <v>7673</v>
      </c>
      <c r="F750" t="s">
        <v>5396</v>
      </c>
      <c r="G750">
        <v>6452</v>
      </c>
      <c r="H750">
        <v>5993</v>
      </c>
      <c r="I750">
        <v>6059</v>
      </c>
      <c r="J750">
        <v>0.939088654680719</v>
      </c>
      <c r="K750">
        <v>393.00000000000102</v>
      </c>
      <c r="L750" t="str">
        <f>VLOOKUP(Table1__5[[#This Row],[ShortCode]],$U$3:$W$100,3,0)</f>
        <v>Tiger Regular</v>
      </c>
      <c r="M750" t="str">
        <f>VLOOKUP(Table1__5[[#This Row],[ShortCode]],$U$3:$V$100,2,0)</f>
        <v>Group BB</v>
      </c>
      <c r="N750" t="str">
        <f>RIGHT(Table1__5[[#This Row],[Calendar_month]],2)</f>
        <v>06</v>
      </c>
      <c r="O750" t="str">
        <f>LEFT(Table1__5[[#This Row],[Calendar_month]],4)</f>
        <v>2026</v>
      </c>
      <c r="P750" t="str">
        <f>_xlfn.TEXTBEFORE(Table1__5[[#This Row],[Distributor_Name]],"-")</f>
        <v>PC</v>
      </c>
    </row>
    <row r="751" spans="1:16" x14ac:dyDescent="0.75">
      <c r="A751" t="s">
        <v>11</v>
      </c>
      <c r="B751" t="s">
        <v>46</v>
      </c>
      <c r="C751" t="s">
        <v>76</v>
      </c>
      <c r="D751">
        <v>202606</v>
      </c>
      <c r="E751" t="s">
        <v>7673</v>
      </c>
      <c r="F751" t="s">
        <v>5408</v>
      </c>
      <c r="G751">
        <v>47</v>
      </c>
      <c r="H751">
        <v>70</v>
      </c>
      <c r="I751">
        <v>29</v>
      </c>
      <c r="J751">
        <v>0.61702127659574502</v>
      </c>
      <c r="K751">
        <v>18</v>
      </c>
      <c r="L751" t="str">
        <f>VLOOKUP(Table1__5[[#This Row],[ShortCode]],$U$3:$W$100,3,0)</f>
        <v>Tiger Regular</v>
      </c>
      <c r="M751" t="str">
        <f>VLOOKUP(Table1__5[[#This Row],[ShortCode]],$U$3:$V$100,2,0)</f>
        <v>Group BB</v>
      </c>
      <c r="N751" t="str">
        <f>RIGHT(Table1__5[[#This Row],[Calendar_month]],2)</f>
        <v>06</v>
      </c>
      <c r="O751" t="str">
        <f>LEFT(Table1__5[[#This Row],[Calendar_month]],4)</f>
        <v>2026</v>
      </c>
      <c r="P751" t="str">
        <f>_xlfn.TEXTBEFORE(Table1__5[[#This Row],[Distributor_Name]],"-")</f>
        <v>PC</v>
      </c>
    </row>
    <row r="752" spans="1:16" x14ac:dyDescent="0.75">
      <c r="A752" t="s">
        <v>11</v>
      </c>
      <c r="B752" t="s">
        <v>46</v>
      </c>
      <c r="C752" t="s">
        <v>76</v>
      </c>
      <c r="D752">
        <v>202607</v>
      </c>
      <c r="E752" t="s">
        <v>7662</v>
      </c>
      <c r="F752" t="s">
        <v>5393</v>
      </c>
      <c r="G752">
        <v>48959</v>
      </c>
      <c r="H752">
        <v>49842</v>
      </c>
      <c r="I752">
        <v>49985</v>
      </c>
      <c r="J752">
        <v>1.0209563103821599</v>
      </c>
      <c r="K752">
        <v>-1025.99999999999</v>
      </c>
      <c r="L752" t="str">
        <f>VLOOKUP(Table1__5[[#This Row],[ShortCode]],$U$3:$W$100,3,0)</f>
        <v>Heineken Silver</v>
      </c>
      <c r="M752" t="str">
        <f>VLOOKUP(Table1__5[[#This Row],[ShortCode]],$U$3:$V$100,2,0)</f>
        <v>Group AA</v>
      </c>
      <c r="N752" t="str">
        <f>RIGHT(Table1__5[[#This Row],[Calendar_month]],2)</f>
        <v>07</v>
      </c>
      <c r="O752" t="str">
        <f>LEFT(Table1__5[[#This Row],[Calendar_month]],4)</f>
        <v>2026</v>
      </c>
      <c r="P752" t="str">
        <f>_xlfn.TEXTBEFORE(Table1__5[[#This Row],[Distributor_Name]],"-")</f>
        <v>PC</v>
      </c>
    </row>
    <row r="753" spans="1:16" x14ac:dyDescent="0.75">
      <c r="A753" t="s">
        <v>11</v>
      </c>
      <c r="B753" t="s">
        <v>46</v>
      </c>
      <c r="C753" t="s">
        <v>76</v>
      </c>
      <c r="D753">
        <v>202607</v>
      </c>
      <c r="E753" t="s">
        <v>7662</v>
      </c>
      <c r="F753" t="s">
        <v>5418</v>
      </c>
      <c r="G753">
        <v>0</v>
      </c>
      <c r="H753">
        <v>0</v>
      </c>
      <c r="I753">
        <v>0</v>
      </c>
      <c r="J753">
        <v>0</v>
      </c>
      <c r="K753">
        <v>0</v>
      </c>
      <c r="L753" t="str">
        <f>VLOOKUP(Table1__5[[#This Row],[ShortCode]],$U$3:$W$100,3,0)</f>
        <v>Heineken Silver</v>
      </c>
      <c r="M753" t="str">
        <f>VLOOKUP(Table1__5[[#This Row],[ShortCode]],$U$3:$V$100,2,0)</f>
        <v>Group AA</v>
      </c>
      <c r="N753" t="str">
        <f>RIGHT(Table1__5[[#This Row],[Calendar_month]],2)</f>
        <v>07</v>
      </c>
      <c r="O753" t="str">
        <f>LEFT(Table1__5[[#This Row],[Calendar_month]],4)</f>
        <v>2026</v>
      </c>
      <c r="P753" t="str">
        <f>_xlfn.TEXTBEFORE(Table1__5[[#This Row],[Distributor_Name]],"-")</f>
        <v>PC</v>
      </c>
    </row>
    <row r="754" spans="1:16" x14ac:dyDescent="0.75">
      <c r="A754" t="s">
        <v>11</v>
      </c>
      <c r="B754" t="s">
        <v>46</v>
      </c>
      <c r="C754" t="s">
        <v>76</v>
      </c>
      <c r="D754">
        <v>202607</v>
      </c>
      <c r="E754" t="s">
        <v>7662</v>
      </c>
      <c r="F754" t="s">
        <v>5401</v>
      </c>
      <c r="G754">
        <v>1594</v>
      </c>
      <c r="H754">
        <v>1820</v>
      </c>
      <c r="I754">
        <v>1820</v>
      </c>
      <c r="J754">
        <v>1.14178168130489</v>
      </c>
      <c r="K754">
        <v>-226</v>
      </c>
      <c r="L754" t="str">
        <f>VLOOKUP(Table1__5[[#This Row],[ShortCode]],$U$3:$W$100,3,0)</f>
        <v>Heineken Silver</v>
      </c>
      <c r="M754" t="str">
        <f>VLOOKUP(Table1__5[[#This Row],[ShortCode]],$U$3:$V$100,2,0)</f>
        <v>Group AA</v>
      </c>
      <c r="N754" t="str">
        <f>RIGHT(Table1__5[[#This Row],[Calendar_month]],2)</f>
        <v>07</v>
      </c>
      <c r="O754" t="str">
        <f>LEFT(Table1__5[[#This Row],[Calendar_month]],4)</f>
        <v>2026</v>
      </c>
      <c r="P754" t="str">
        <f>_xlfn.TEXTBEFORE(Table1__5[[#This Row],[Distributor_Name]],"-")</f>
        <v>PC</v>
      </c>
    </row>
    <row r="755" spans="1:16" x14ac:dyDescent="0.75">
      <c r="A755" t="s">
        <v>11</v>
      </c>
      <c r="B755" t="s">
        <v>46</v>
      </c>
      <c r="C755" t="s">
        <v>76</v>
      </c>
      <c r="D755">
        <v>202607</v>
      </c>
      <c r="E755" t="s">
        <v>7662</v>
      </c>
      <c r="F755" t="s">
        <v>5410</v>
      </c>
      <c r="G755">
        <v>719</v>
      </c>
      <c r="H755">
        <v>910</v>
      </c>
      <c r="I755">
        <v>994</v>
      </c>
      <c r="J755">
        <v>1.3824756606397799</v>
      </c>
      <c r="K755">
        <v>-275</v>
      </c>
      <c r="L755" t="str">
        <f>VLOOKUP(Table1__5[[#This Row],[ShortCode]],$U$3:$W$100,3,0)</f>
        <v>Tiger Smooth</v>
      </c>
      <c r="M755" t="str">
        <f>VLOOKUP(Table1__5[[#This Row],[ShortCode]],$U$3:$V$100,2,0)</f>
        <v>Group AA</v>
      </c>
      <c r="N755" t="str">
        <f>RIGHT(Table1__5[[#This Row],[Calendar_month]],2)</f>
        <v>07</v>
      </c>
      <c r="O755" t="str">
        <f>LEFT(Table1__5[[#This Row],[Calendar_month]],4)</f>
        <v>2026</v>
      </c>
      <c r="P755" t="str">
        <f>_xlfn.TEXTBEFORE(Table1__5[[#This Row],[Distributor_Name]],"-")</f>
        <v>PC</v>
      </c>
    </row>
    <row r="756" spans="1:16" x14ac:dyDescent="0.75">
      <c r="A756" t="s">
        <v>11</v>
      </c>
      <c r="B756" t="s">
        <v>46</v>
      </c>
      <c r="C756" t="s">
        <v>76</v>
      </c>
      <c r="D756">
        <v>202607</v>
      </c>
      <c r="E756" t="s">
        <v>7662</v>
      </c>
      <c r="F756" t="s">
        <v>5417</v>
      </c>
      <c r="G756">
        <v>63</v>
      </c>
      <c r="H756">
        <v>140</v>
      </c>
      <c r="I756">
        <v>120</v>
      </c>
      <c r="J756">
        <v>1.9047619047619</v>
      </c>
      <c r="K756">
        <v>-57</v>
      </c>
      <c r="L756" t="str">
        <f>VLOOKUP(Table1__5[[#This Row],[ShortCode]],$U$3:$W$100,3,0)</f>
        <v>Tiger Crystal</v>
      </c>
      <c r="M756" t="str">
        <f>VLOOKUP(Table1__5[[#This Row],[ShortCode]],$U$3:$V$100,2,0)</f>
        <v>Group AA</v>
      </c>
      <c r="N756" t="str">
        <f>RIGHT(Table1__5[[#This Row],[Calendar_month]],2)</f>
        <v>07</v>
      </c>
      <c r="O756" t="str">
        <f>LEFT(Table1__5[[#This Row],[Calendar_month]],4)</f>
        <v>2026</v>
      </c>
      <c r="P756" t="str">
        <f>_xlfn.TEXTBEFORE(Table1__5[[#This Row],[Distributor_Name]],"-")</f>
        <v>PC</v>
      </c>
    </row>
    <row r="757" spans="1:16" x14ac:dyDescent="0.75">
      <c r="A757" t="s">
        <v>11</v>
      </c>
      <c r="B757" t="s">
        <v>46</v>
      </c>
      <c r="C757" t="s">
        <v>76</v>
      </c>
      <c r="D757">
        <v>202607</v>
      </c>
      <c r="E757" t="s">
        <v>7662</v>
      </c>
      <c r="F757" t="s">
        <v>5403</v>
      </c>
      <c r="G757">
        <v>10074</v>
      </c>
      <c r="H757">
        <v>8567</v>
      </c>
      <c r="I757">
        <v>8383</v>
      </c>
      <c r="J757">
        <v>0.83214214810402998</v>
      </c>
      <c r="K757">
        <v>1691</v>
      </c>
      <c r="L757" t="str">
        <f>VLOOKUP(Table1__5[[#This Row],[ShortCode]],$U$3:$W$100,3,0)</f>
        <v>Tiger Crystal</v>
      </c>
      <c r="M757" t="str">
        <f>VLOOKUP(Table1__5[[#This Row],[ShortCode]],$U$3:$V$100,2,0)</f>
        <v>Group AA</v>
      </c>
      <c r="N757" t="str">
        <f>RIGHT(Table1__5[[#This Row],[Calendar_month]],2)</f>
        <v>07</v>
      </c>
      <c r="O757" t="str">
        <f>LEFT(Table1__5[[#This Row],[Calendar_month]],4)</f>
        <v>2026</v>
      </c>
      <c r="P757" t="str">
        <f>_xlfn.TEXTBEFORE(Table1__5[[#This Row],[Distributor_Name]],"-")</f>
        <v>PC</v>
      </c>
    </row>
    <row r="758" spans="1:16" x14ac:dyDescent="0.75">
      <c r="A758" t="s">
        <v>11</v>
      </c>
      <c r="B758" t="s">
        <v>46</v>
      </c>
      <c r="C758" t="s">
        <v>76</v>
      </c>
      <c r="D758">
        <v>202607</v>
      </c>
      <c r="E758" t="s">
        <v>7662</v>
      </c>
      <c r="F758" t="s">
        <v>5404</v>
      </c>
      <c r="G758">
        <v>1336</v>
      </c>
      <c r="H758">
        <v>1703</v>
      </c>
      <c r="I758">
        <v>1702</v>
      </c>
      <c r="J758">
        <v>1.2739520958083801</v>
      </c>
      <c r="K758">
        <v>-366</v>
      </c>
      <c r="L758" t="str">
        <f>VLOOKUP(Table1__5[[#This Row],[ShortCode]],$U$3:$W$100,3,0)</f>
        <v>Tiger Crystal</v>
      </c>
      <c r="M758" t="str">
        <f>VLOOKUP(Table1__5[[#This Row],[ShortCode]],$U$3:$V$100,2,0)</f>
        <v>Group AA</v>
      </c>
      <c r="N758" t="str">
        <f>RIGHT(Table1__5[[#This Row],[Calendar_month]],2)</f>
        <v>07</v>
      </c>
      <c r="O758" t="str">
        <f>LEFT(Table1__5[[#This Row],[Calendar_month]],4)</f>
        <v>2026</v>
      </c>
      <c r="P758" t="str">
        <f>_xlfn.TEXTBEFORE(Table1__5[[#This Row],[Distributor_Name]],"-")</f>
        <v>PC</v>
      </c>
    </row>
    <row r="759" spans="1:16" x14ac:dyDescent="0.75">
      <c r="A759" t="s">
        <v>11</v>
      </c>
      <c r="B759" t="s">
        <v>46</v>
      </c>
      <c r="C759" t="s">
        <v>76</v>
      </c>
      <c r="D759">
        <v>202607</v>
      </c>
      <c r="E759" t="s">
        <v>7673</v>
      </c>
      <c r="F759" t="s">
        <v>5400</v>
      </c>
      <c r="G759">
        <v>3722</v>
      </c>
      <c r="H759">
        <v>4240</v>
      </c>
      <c r="I759">
        <v>4147</v>
      </c>
      <c r="J759">
        <v>1.11418592154756</v>
      </c>
      <c r="K759">
        <v>-425</v>
      </c>
      <c r="L759" t="str">
        <f>VLOOKUP(Table1__5[[#This Row],[ShortCode]],$U$3:$W$100,3,0)</f>
        <v>Bia Việt</v>
      </c>
      <c r="M759" t="str">
        <f>VLOOKUP(Table1__5[[#This Row],[ShortCode]],$U$3:$V$100,2,0)</f>
        <v>Group BB</v>
      </c>
      <c r="N759" t="str">
        <f>RIGHT(Table1__5[[#This Row],[Calendar_month]],2)</f>
        <v>07</v>
      </c>
      <c r="O759" t="str">
        <f>LEFT(Table1__5[[#This Row],[Calendar_month]],4)</f>
        <v>2026</v>
      </c>
      <c r="P759" t="str">
        <f>_xlfn.TEXTBEFORE(Table1__5[[#This Row],[Distributor_Name]],"-")</f>
        <v>PC</v>
      </c>
    </row>
    <row r="760" spans="1:16" x14ac:dyDescent="0.75">
      <c r="A760" t="s">
        <v>11</v>
      </c>
      <c r="B760" t="s">
        <v>46</v>
      </c>
      <c r="C760" t="s">
        <v>76</v>
      </c>
      <c r="D760">
        <v>202607</v>
      </c>
      <c r="E760" t="s">
        <v>7673</v>
      </c>
      <c r="F760" t="s">
        <v>5411</v>
      </c>
      <c r="G760">
        <v>718</v>
      </c>
      <c r="H760">
        <v>1120</v>
      </c>
      <c r="I760">
        <v>1075</v>
      </c>
      <c r="J760">
        <v>1.49721448467967</v>
      </c>
      <c r="K760">
        <v>-357</v>
      </c>
      <c r="L760" t="str">
        <f>VLOOKUP(Table1__5[[#This Row],[ShortCode]],$U$3:$W$100,3,0)</f>
        <v>Bia Việt</v>
      </c>
      <c r="M760" t="str">
        <f>VLOOKUP(Table1__5[[#This Row],[ShortCode]],$U$3:$V$100,2,0)</f>
        <v>Group BB</v>
      </c>
      <c r="N760" t="str">
        <f>RIGHT(Table1__5[[#This Row],[Calendar_month]],2)</f>
        <v>07</v>
      </c>
      <c r="O760" t="str">
        <f>LEFT(Table1__5[[#This Row],[Calendar_month]],4)</f>
        <v>2026</v>
      </c>
      <c r="P760" t="str">
        <f>_xlfn.TEXTBEFORE(Table1__5[[#This Row],[Distributor_Name]],"-")</f>
        <v>PC</v>
      </c>
    </row>
    <row r="761" spans="1:16" x14ac:dyDescent="0.75">
      <c r="A761" t="s">
        <v>11</v>
      </c>
      <c r="B761" t="s">
        <v>46</v>
      </c>
      <c r="C761" t="s">
        <v>76</v>
      </c>
      <c r="D761">
        <v>202607</v>
      </c>
      <c r="E761" t="s">
        <v>7673</v>
      </c>
      <c r="F761" t="s">
        <v>5438</v>
      </c>
      <c r="G761">
        <v>8</v>
      </c>
      <c r="H761">
        <v>0</v>
      </c>
      <c r="I761">
        <v>0</v>
      </c>
      <c r="J761">
        <v>0</v>
      </c>
      <c r="K761">
        <v>8</v>
      </c>
      <c r="L761" t="str">
        <f>VLOOKUP(Table1__5[[#This Row],[ShortCode]],$U$3:$W$100,3,0)</f>
        <v>Other</v>
      </c>
      <c r="M761" t="str">
        <f>VLOOKUP(Table1__5[[#This Row],[ShortCode]],$U$3:$V$100,2,0)</f>
        <v>Group BB</v>
      </c>
      <c r="N761" t="str">
        <f>RIGHT(Table1__5[[#This Row],[Calendar_month]],2)</f>
        <v>07</v>
      </c>
      <c r="O761" t="str">
        <f>LEFT(Table1__5[[#This Row],[Calendar_month]],4)</f>
        <v>2026</v>
      </c>
      <c r="P761" t="str">
        <f>_xlfn.TEXTBEFORE(Table1__5[[#This Row],[Distributor_Name]],"-")</f>
        <v>PC</v>
      </c>
    </row>
    <row r="762" spans="1:16" x14ac:dyDescent="0.75">
      <c r="A762" t="s">
        <v>11</v>
      </c>
      <c r="B762" t="s">
        <v>46</v>
      </c>
      <c r="C762" t="s">
        <v>76</v>
      </c>
      <c r="D762">
        <v>202607</v>
      </c>
      <c r="E762" t="s">
        <v>7673</v>
      </c>
      <c r="F762" t="s">
        <v>5426</v>
      </c>
      <c r="G762">
        <v>2</v>
      </c>
      <c r="H762">
        <v>0</v>
      </c>
      <c r="I762">
        <v>0</v>
      </c>
      <c r="J762">
        <v>0</v>
      </c>
      <c r="K762">
        <v>2</v>
      </c>
      <c r="L762" t="str">
        <f>VLOOKUP(Table1__5[[#This Row],[ShortCode]],$U$3:$W$100,3,0)</f>
        <v>Heineken Original</v>
      </c>
      <c r="M762" t="str">
        <f>VLOOKUP(Table1__5[[#This Row],[ShortCode]],$U$3:$V$100,2,0)</f>
        <v>Group BB</v>
      </c>
      <c r="N762" t="str">
        <f>RIGHT(Table1__5[[#This Row],[Calendar_month]],2)</f>
        <v>07</v>
      </c>
      <c r="O762" t="str">
        <f>LEFT(Table1__5[[#This Row],[Calendar_month]],4)</f>
        <v>2026</v>
      </c>
      <c r="P762" t="str">
        <f>_xlfn.TEXTBEFORE(Table1__5[[#This Row],[Distributor_Name]],"-")</f>
        <v>PC</v>
      </c>
    </row>
    <row r="763" spans="1:16" x14ac:dyDescent="0.75">
      <c r="A763" t="s">
        <v>11</v>
      </c>
      <c r="B763" t="s">
        <v>46</v>
      </c>
      <c r="C763" t="s">
        <v>76</v>
      </c>
      <c r="D763">
        <v>202607</v>
      </c>
      <c r="E763" t="s">
        <v>7673</v>
      </c>
      <c r="F763" t="s">
        <v>5434</v>
      </c>
      <c r="G763">
        <v>40</v>
      </c>
      <c r="H763">
        <v>0</v>
      </c>
      <c r="I763">
        <v>0</v>
      </c>
      <c r="J763">
        <v>0</v>
      </c>
      <c r="K763">
        <v>40</v>
      </c>
      <c r="L763" t="str">
        <f>VLOOKUP(Table1__5[[#This Row],[ShortCode]],$U$3:$W$100,3,0)</f>
        <v>Heineken Original</v>
      </c>
      <c r="M763" t="str">
        <f>VLOOKUP(Table1__5[[#This Row],[ShortCode]],$U$3:$V$100,2,0)</f>
        <v>Group BB</v>
      </c>
      <c r="N763" t="str">
        <f>RIGHT(Table1__5[[#This Row],[Calendar_month]],2)</f>
        <v>07</v>
      </c>
      <c r="O763" t="str">
        <f>LEFT(Table1__5[[#This Row],[Calendar_month]],4)</f>
        <v>2026</v>
      </c>
      <c r="P763" t="str">
        <f>_xlfn.TEXTBEFORE(Table1__5[[#This Row],[Distributor_Name]],"-")</f>
        <v>PC</v>
      </c>
    </row>
    <row r="764" spans="1:16" x14ac:dyDescent="0.75">
      <c r="A764" t="s">
        <v>11</v>
      </c>
      <c r="B764" t="s">
        <v>46</v>
      </c>
      <c r="C764" t="s">
        <v>76</v>
      </c>
      <c r="D764">
        <v>202607</v>
      </c>
      <c r="E764" t="s">
        <v>7673</v>
      </c>
      <c r="F764" t="s">
        <v>5405</v>
      </c>
      <c r="G764">
        <v>4247</v>
      </c>
      <c r="H764">
        <v>3809</v>
      </c>
      <c r="I764">
        <v>3592</v>
      </c>
      <c r="J764">
        <v>0.84577348716741196</v>
      </c>
      <c r="K764">
        <v>655</v>
      </c>
      <c r="L764" t="str">
        <f>VLOOKUP(Table1__5[[#This Row],[ShortCode]],$U$3:$W$100,3,0)</f>
        <v>Tiger Regular</v>
      </c>
      <c r="M764" t="str">
        <f>VLOOKUP(Table1__5[[#This Row],[ShortCode]],$U$3:$V$100,2,0)</f>
        <v>Group BB</v>
      </c>
      <c r="N764" t="str">
        <f>RIGHT(Table1__5[[#This Row],[Calendar_month]],2)</f>
        <v>07</v>
      </c>
      <c r="O764" t="str">
        <f>LEFT(Table1__5[[#This Row],[Calendar_month]],4)</f>
        <v>2026</v>
      </c>
      <c r="P764" t="str">
        <f>_xlfn.TEXTBEFORE(Table1__5[[#This Row],[Distributor_Name]],"-")</f>
        <v>PC</v>
      </c>
    </row>
    <row r="765" spans="1:16" x14ac:dyDescent="0.75">
      <c r="A765" t="s">
        <v>11</v>
      </c>
      <c r="B765" t="s">
        <v>46</v>
      </c>
      <c r="C765" t="s">
        <v>76</v>
      </c>
      <c r="D765">
        <v>202607</v>
      </c>
      <c r="E765" t="s">
        <v>7673</v>
      </c>
      <c r="F765" t="s">
        <v>5396</v>
      </c>
      <c r="G765">
        <v>6459</v>
      </c>
      <c r="H765">
        <v>6370</v>
      </c>
      <c r="I765">
        <v>6373</v>
      </c>
      <c r="J765">
        <v>0.98668524539402402</v>
      </c>
      <c r="K765">
        <v>86</v>
      </c>
      <c r="L765" t="str">
        <f>VLOOKUP(Table1__5[[#This Row],[ShortCode]],$U$3:$W$100,3,0)</f>
        <v>Tiger Regular</v>
      </c>
      <c r="M765" t="str">
        <f>VLOOKUP(Table1__5[[#This Row],[ShortCode]],$U$3:$V$100,2,0)</f>
        <v>Group BB</v>
      </c>
      <c r="N765" t="str">
        <f>RIGHT(Table1__5[[#This Row],[Calendar_month]],2)</f>
        <v>07</v>
      </c>
      <c r="O765" t="str">
        <f>LEFT(Table1__5[[#This Row],[Calendar_month]],4)</f>
        <v>2026</v>
      </c>
      <c r="P765" t="str">
        <f>_xlfn.TEXTBEFORE(Table1__5[[#This Row],[Distributor_Name]],"-")</f>
        <v>PC</v>
      </c>
    </row>
    <row r="766" spans="1:16" x14ac:dyDescent="0.75">
      <c r="A766" t="s">
        <v>11</v>
      </c>
      <c r="B766" t="s">
        <v>46</v>
      </c>
      <c r="C766" t="s">
        <v>76</v>
      </c>
      <c r="D766">
        <v>202607</v>
      </c>
      <c r="E766" t="s">
        <v>7673</v>
      </c>
      <c r="F766" t="s">
        <v>5408</v>
      </c>
      <c r="G766">
        <v>55</v>
      </c>
      <c r="H766">
        <v>70</v>
      </c>
      <c r="I766">
        <v>76</v>
      </c>
      <c r="J766">
        <v>1.3818181818181801</v>
      </c>
      <c r="K766">
        <v>-21</v>
      </c>
      <c r="L766" t="str">
        <f>VLOOKUP(Table1__5[[#This Row],[ShortCode]],$U$3:$W$100,3,0)</f>
        <v>Tiger Regular</v>
      </c>
      <c r="M766" t="str">
        <f>VLOOKUP(Table1__5[[#This Row],[ShortCode]],$U$3:$V$100,2,0)</f>
        <v>Group BB</v>
      </c>
      <c r="N766" t="str">
        <f>RIGHT(Table1__5[[#This Row],[Calendar_month]],2)</f>
        <v>07</v>
      </c>
      <c r="O766" t="str">
        <f>LEFT(Table1__5[[#This Row],[Calendar_month]],4)</f>
        <v>2026</v>
      </c>
      <c r="P766" t="str">
        <f>_xlfn.TEXTBEFORE(Table1__5[[#This Row],[Distributor_Name]],"-")</f>
        <v>PC</v>
      </c>
    </row>
    <row r="767" spans="1:16" x14ac:dyDescent="0.75">
      <c r="A767" t="s">
        <v>11</v>
      </c>
      <c r="B767" t="s">
        <v>46</v>
      </c>
      <c r="C767" t="s">
        <v>76</v>
      </c>
      <c r="D767">
        <v>202608</v>
      </c>
      <c r="E767" t="s">
        <v>7662</v>
      </c>
      <c r="F767" t="s">
        <v>5393</v>
      </c>
      <c r="G767">
        <v>50045</v>
      </c>
      <c r="H767">
        <v>13351</v>
      </c>
      <c r="I767">
        <v>10471</v>
      </c>
      <c r="J767">
        <v>0.20923169147767001</v>
      </c>
      <c r="K767">
        <v>39574</v>
      </c>
      <c r="L767" t="str">
        <f>VLOOKUP(Table1__5[[#This Row],[ShortCode]],$U$3:$W$100,3,0)</f>
        <v>Heineken Silver</v>
      </c>
      <c r="M767" t="str">
        <f>VLOOKUP(Table1__5[[#This Row],[ShortCode]],$U$3:$V$100,2,0)</f>
        <v>Group AA</v>
      </c>
      <c r="N767" t="str">
        <f>RIGHT(Table1__5[[#This Row],[Calendar_month]],2)</f>
        <v>08</v>
      </c>
      <c r="O767" t="str">
        <f>LEFT(Table1__5[[#This Row],[Calendar_month]],4)</f>
        <v>2026</v>
      </c>
      <c r="P767" t="str">
        <f>_xlfn.TEXTBEFORE(Table1__5[[#This Row],[Distributor_Name]],"-")</f>
        <v>PC</v>
      </c>
    </row>
    <row r="768" spans="1:16" x14ac:dyDescent="0.75">
      <c r="A768" t="s">
        <v>11</v>
      </c>
      <c r="B768" t="s">
        <v>46</v>
      </c>
      <c r="C768" t="s">
        <v>76</v>
      </c>
      <c r="D768">
        <v>202608</v>
      </c>
      <c r="E768" t="s">
        <v>7662</v>
      </c>
      <c r="F768" t="s">
        <v>5418</v>
      </c>
      <c r="G768">
        <v>1</v>
      </c>
      <c r="H768">
        <v>0</v>
      </c>
      <c r="I768">
        <v>0</v>
      </c>
      <c r="J768">
        <v>0</v>
      </c>
      <c r="K768">
        <v>1</v>
      </c>
      <c r="L768" t="str">
        <f>VLOOKUP(Table1__5[[#This Row],[ShortCode]],$U$3:$W$100,3,0)</f>
        <v>Heineken Silver</v>
      </c>
      <c r="M768" t="str">
        <f>VLOOKUP(Table1__5[[#This Row],[ShortCode]],$U$3:$V$100,2,0)</f>
        <v>Group AA</v>
      </c>
      <c r="N768" t="str">
        <f>RIGHT(Table1__5[[#This Row],[Calendar_month]],2)</f>
        <v>08</v>
      </c>
      <c r="O768" t="str">
        <f>LEFT(Table1__5[[#This Row],[Calendar_month]],4)</f>
        <v>2026</v>
      </c>
      <c r="P768" t="str">
        <f>_xlfn.TEXTBEFORE(Table1__5[[#This Row],[Distributor_Name]],"-")</f>
        <v>PC</v>
      </c>
    </row>
    <row r="769" spans="1:16" x14ac:dyDescent="0.75">
      <c r="A769" t="s">
        <v>11</v>
      </c>
      <c r="B769" t="s">
        <v>46</v>
      </c>
      <c r="C769" t="s">
        <v>76</v>
      </c>
      <c r="D769">
        <v>202608</v>
      </c>
      <c r="E769" t="s">
        <v>7662</v>
      </c>
      <c r="F769" t="s">
        <v>5401</v>
      </c>
      <c r="G769">
        <v>1024</v>
      </c>
      <c r="H769">
        <v>260</v>
      </c>
      <c r="I769">
        <v>257</v>
      </c>
      <c r="J769">
        <v>0.2509765625</v>
      </c>
      <c r="K769">
        <v>767</v>
      </c>
      <c r="L769" t="str">
        <f>VLOOKUP(Table1__5[[#This Row],[ShortCode]],$U$3:$W$100,3,0)</f>
        <v>Heineken Silver</v>
      </c>
      <c r="M769" t="str">
        <f>VLOOKUP(Table1__5[[#This Row],[ShortCode]],$U$3:$V$100,2,0)</f>
        <v>Group AA</v>
      </c>
      <c r="N769" t="str">
        <f>RIGHT(Table1__5[[#This Row],[Calendar_month]],2)</f>
        <v>08</v>
      </c>
      <c r="O769" t="str">
        <f>LEFT(Table1__5[[#This Row],[Calendar_month]],4)</f>
        <v>2026</v>
      </c>
      <c r="P769" t="str">
        <f>_xlfn.TEXTBEFORE(Table1__5[[#This Row],[Distributor_Name]],"-")</f>
        <v>PC</v>
      </c>
    </row>
    <row r="770" spans="1:16" x14ac:dyDescent="0.75">
      <c r="A770" t="s">
        <v>11</v>
      </c>
      <c r="B770" t="s">
        <v>46</v>
      </c>
      <c r="C770" t="s">
        <v>76</v>
      </c>
      <c r="D770">
        <v>202608</v>
      </c>
      <c r="E770" t="s">
        <v>7662</v>
      </c>
      <c r="F770" t="s">
        <v>5410</v>
      </c>
      <c r="G770">
        <v>616</v>
      </c>
      <c r="H770">
        <v>130</v>
      </c>
      <c r="I770">
        <v>172</v>
      </c>
      <c r="J770">
        <v>0.27922077922077898</v>
      </c>
      <c r="K770">
        <v>444</v>
      </c>
      <c r="L770" t="str">
        <f>VLOOKUP(Table1__5[[#This Row],[ShortCode]],$U$3:$W$100,3,0)</f>
        <v>Tiger Smooth</v>
      </c>
      <c r="M770" t="str">
        <f>VLOOKUP(Table1__5[[#This Row],[ShortCode]],$U$3:$V$100,2,0)</f>
        <v>Group AA</v>
      </c>
      <c r="N770" t="str">
        <f>RIGHT(Table1__5[[#This Row],[Calendar_month]],2)</f>
        <v>08</v>
      </c>
      <c r="O770" t="str">
        <f>LEFT(Table1__5[[#This Row],[Calendar_month]],4)</f>
        <v>2026</v>
      </c>
      <c r="P770" t="str">
        <f>_xlfn.TEXTBEFORE(Table1__5[[#This Row],[Distributor_Name]],"-")</f>
        <v>PC</v>
      </c>
    </row>
    <row r="771" spans="1:16" x14ac:dyDescent="0.75">
      <c r="A771" t="s">
        <v>11</v>
      </c>
      <c r="B771" t="s">
        <v>46</v>
      </c>
      <c r="C771" t="s">
        <v>76</v>
      </c>
      <c r="D771">
        <v>202608</v>
      </c>
      <c r="E771" t="s">
        <v>7662</v>
      </c>
      <c r="F771" t="s">
        <v>5417</v>
      </c>
      <c r="G771">
        <v>75</v>
      </c>
      <c r="H771">
        <v>0</v>
      </c>
      <c r="I771">
        <v>10</v>
      </c>
      <c r="J771">
        <v>0.133333333333333</v>
      </c>
      <c r="K771">
        <v>65</v>
      </c>
      <c r="L771" t="str">
        <f>VLOOKUP(Table1__5[[#This Row],[ShortCode]],$U$3:$W$100,3,0)</f>
        <v>Tiger Crystal</v>
      </c>
      <c r="M771" t="str">
        <f>VLOOKUP(Table1__5[[#This Row],[ShortCode]],$U$3:$V$100,2,0)</f>
        <v>Group AA</v>
      </c>
      <c r="N771" t="str">
        <f>RIGHT(Table1__5[[#This Row],[Calendar_month]],2)</f>
        <v>08</v>
      </c>
      <c r="O771" t="str">
        <f>LEFT(Table1__5[[#This Row],[Calendar_month]],4)</f>
        <v>2026</v>
      </c>
      <c r="P771" t="str">
        <f>_xlfn.TEXTBEFORE(Table1__5[[#This Row],[Distributor_Name]],"-")</f>
        <v>PC</v>
      </c>
    </row>
    <row r="772" spans="1:16" x14ac:dyDescent="0.75">
      <c r="A772" t="s">
        <v>11</v>
      </c>
      <c r="B772" t="s">
        <v>46</v>
      </c>
      <c r="C772" t="s">
        <v>76</v>
      </c>
      <c r="D772">
        <v>202608</v>
      </c>
      <c r="E772" t="s">
        <v>7662</v>
      </c>
      <c r="F772" t="s">
        <v>5403</v>
      </c>
      <c r="G772">
        <v>8533</v>
      </c>
      <c r="H772">
        <v>1859</v>
      </c>
      <c r="I772">
        <v>1362</v>
      </c>
      <c r="J772">
        <v>0.15961560998476501</v>
      </c>
      <c r="K772">
        <v>7171</v>
      </c>
      <c r="L772" t="str">
        <f>VLOOKUP(Table1__5[[#This Row],[ShortCode]],$U$3:$W$100,3,0)</f>
        <v>Tiger Crystal</v>
      </c>
      <c r="M772" t="str">
        <f>VLOOKUP(Table1__5[[#This Row],[ShortCode]],$U$3:$V$100,2,0)</f>
        <v>Group AA</v>
      </c>
      <c r="N772" t="str">
        <f>RIGHT(Table1__5[[#This Row],[Calendar_month]],2)</f>
        <v>08</v>
      </c>
      <c r="O772" t="str">
        <f>LEFT(Table1__5[[#This Row],[Calendar_month]],4)</f>
        <v>2026</v>
      </c>
      <c r="P772" t="str">
        <f>_xlfn.TEXTBEFORE(Table1__5[[#This Row],[Distributor_Name]],"-")</f>
        <v>PC</v>
      </c>
    </row>
    <row r="773" spans="1:16" x14ac:dyDescent="0.75">
      <c r="A773" t="s">
        <v>11</v>
      </c>
      <c r="B773" t="s">
        <v>46</v>
      </c>
      <c r="C773" t="s">
        <v>76</v>
      </c>
      <c r="D773">
        <v>202608</v>
      </c>
      <c r="E773" t="s">
        <v>7662</v>
      </c>
      <c r="F773" t="s">
        <v>5404</v>
      </c>
      <c r="G773">
        <v>1781</v>
      </c>
      <c r="H773">
        <v>130</v>
      </c>
      <c r="I773">
        <v>131</v>
      </c>
      <c r="J773">
        <v>7.3554183043234106E-2</v>
      </c>
      <c r="K773">
        <v>1650</v>
      </c>
      <c r="L773" t="str">
        <f>VLOOKUP(Table1__5[[#This Row],[ShortCode]],$U$3:$W$100,3,0)</f>
        <v>Tiger Crystal</v>
      </c>
      <c r="M773" t="str">
        <f>VLOOKUP(Table1__5[[#This Row],[ShortCode]],$U$3:$V$100,2,0)</f>
        <v>Group AA</v>
      </c>
      <c r="N773" t="str">
        <f>RIGHT(Table1__5[[#This Row],[Calendar_month]],2)</f>
        <v>08</v>
      </c>
      <c r="O773" t="str">
        <f>LEFT(Table1__5[[#This Row],[Calendar_month]],4)</f>
        <v>2026</v>
      </c>
      <c r="P773" t="str">
        <f>_xlfn.TEXTBEFORE(Table1__5[[#This Row],[Distributor_Name]],"-")</f>
        <v>PC</v>
      </c>
    </row>
    <row r="774" spans="1:16" x14ac:dyDescent="0.75">
      <c r="A774" t="s">
        <v>11</v>
      </c>
      <c r="B774" t="s">
        <v>46</v>
      </c>
      <c r="C774" t="s">
        <v>76</v>
      </c>
      <c r="D774">
        <v>202608</v>
      </c>
      <c r="E774" t="s">
        <v>7673</v>
      </c>
      <c r="F774" t="s">
        <v>5436</v>
      </c>
      <c r="G774">
        <v>0</v>
      </c>
      <c r="H774">
        <v>0</v>
      </c>
      <c r="I774">
        <v>0</v>
      </c>
      <c r="J774">
        <v>0</v>
      </c>
      <c r="K774">
        <v>0</v>
      </c>
      <c r="L774" t="str">
        <f>VLOOKUP(Table1__5[[#This Row],[ShortCode]],$U$3:$W$100,3,0)</f>
        <v>Bivina</v>
      </c>
      <c r="M774" t="str">
        <f>VLOOKUP(Table1__5[[#This Row],[ShortCode]],$U$3:$V$100,2,0)</f>
        <v>Group BB</v>
      </c>
      <c r="N774" t="str">
        <f>RIGHT(Table1__5[[#This Row],[Calendar_month]],2)</f>
        <v>08</v>
      </c>
      <c r="O774" t="str">
        <f>LEFT(Table1__5[[#This Row],[Calendar_month]],4)</f>
        <v>2026</v>
      </c>
      <c r="P774" t="str">
        <f>_xlfn.TEXTBEFORE(Table1__5[[#This Row],[Distributor_Name]],"-")</f>
        <v>PC</v>
      </c>
    </row>
    <row r="775" spans="1:16" x14ac:dyDescent="0.75">
      <c r="A775" t="s">
        <v>11</v>
      </c>
      <c r="B775" t="s">
        <v>46</v>
      </c>
      <c r="C775" t="s">
        <v>76</v>
      </c>
      <c r="D775">
        <v>202608</v>
      </c>
      <c r="E775" t="s">
        <v>7673</v>
      </c>
      <c r="F775" t="s">
        <v>5400</v>
      </c>
      <c r="G775">
        <v>3683</v>
      </c>
      <c r="H775">
        <v>390</v>
      </c>
      <c r="I775">
        <v>551</v>
      </c>
      <c r="J775">
        <v>0.14960629921259799</v>
      </c>
      <c r="K775">
        <v>3132</v>
      </c>
      <c r="L775" t="str">
        <f>VLOOKUP(Table1__5[[#This Row],[ShortCode]],$U$3:$W$100,3,0)</f>
        <v>Bia Việt</v>
      </c>
      <c r="M775" t="str">
        <f>VLOOKUP(Table1__5[[#This Row],[ShortCode]],$U$3:$V$100,2,0)</f>
        <v>Group BB</v>
      </c>
      <c r="N775" t="str">
        <f>RIGHT(Table1__5[[#This Row],[Calendar_month]],2)</f>
        <v>08</v>
      </c>
      <c r="O775" t="str">
        <f>LEFT(Table1__5[[#This Row],[Calendar_month]],4)</f>
        <v>2026</v>
      </c>
      <c r="P775" t="str">
        <f>_xlfn.TEXTBEFORE(Table1__5[[#This Row],[Distributor_Name]],"-")</f>
        <v>PC</v>
      </c>
    </row>
    <row r="776" spans="1:16" x14ac:dyDescent="0.75">
      <c r="A776" t="s">
        <v>11</v>
      </c>
      <c r="B776" t="s">
        <v>46</v>
      </c>
      <c r="C776" t="s">
        <v>76</v>
      </c>
      <c r="D776">
        <v>202608</v>
      </c>
      <c r="E776" t="s">
        <v>7673</v>
      </c>
      <c r="F776" t="s">
        <v>5411</v>
      </c>
      <c r="G776">
        <v>728</v>
      </c>
      <c r="H776">
        <v>140</v>
      </c>
      <c r="I776">
        <v>85</v>
      </c>
      <c r="J776">
        <v>0.116758241758242</v>
      </c>
      <c r="K776">
        <v>643</v>
      </c>
      <c r="L776" t="str">
        <f>VLOOKUP(Table1__5[[#This Row],[ShortCode]],$U$3:$W$100,3,0)</f>
        <v>Bia Việt</v>
      </c>
      <c r="M776" t="str">
        <f>VLOOKUP(Table1__5[[#This Row],[ShortCode]],$U$3:$V$100,2,0)</f>
        <v>Group BB</v>
      </c>
      <c r="N776" t="str">
        <f>RIGHT(Table1__5[[#This Row],[Calendar_month]],2)</f>
        <v>08</v>
      </c>
      <c r="O776" t="str">
        <f>LEFT(Table1__5[[#This Row],[Calendar_month]],4)</f>
        <v>2026</v>
      </c>
      <c r="P776" t="str">
        <f>_xlfn.TEXTBEFORE(Table1__5[[#This Row],[Distributor_Name]],"-")</f>
        <v>PC</v>
      </c>
    </row>
    <row r="777" spans="1:16" x14ac:dyDescent="0.75">
      <c r="A777" t="s">
        <v>11</v>
      </c>
      <c r="B777" t="s">
        <v>46</v>
      </c>
      <c r="C777" t="s">
        <v>76</v>
      </c>
      <c r="D777">
        <v>202608</v>
      </c>
      <c r="E777" t="s">
        <v>7673</v>
      </c>
      <c r="F777" t="s">
        <v>5438</v>
      </c>
      <c r="G777">
        <v>5</v>
      </c>
      <c r="H777">
        <v>0</v>
      </c>
      <c r="I777">
        <v>0</v>
      </c>
      <c r="J777">
        <v>0</v>
      </c>
      <c r="K777">
        <v>5</v>
      </c>
      <c r="L777" t="str">
        <f>VLOOKUP(Table1__5[[#This Row],[ShortCode]],$U$3:$W$100,3,0)</f>
        <v>Other</v>
      </c>
      <c r="M777" t="str">
        <f>VLOOKUP(Table1__5[[#This Row],[ShortCode]],$U$3:$V$100,2,0)</f>
        <v>Group BB</v>
      </c>
      <c r="N777" t="str">
        <f>RIGHT(Table1__5[[#This Row],[Calendar_month]],2)</f>
        <v>08</v>
      </c>
      <c r="O777" t="str">
        <f>LEFT(Table1__5[[#This Row],[Calendar_month]],4)</f>
        <v>2026</v>
      </c>
      <c r="P777" t="str">
        <f>_xlfn.TEXTBEFORE(Table1__5[[#This Row],[Distributor_Name]],"-")</f>
        <v>PC</v>
      </c>
    </row>
    <row r="778" spans="1:16" x14ac:dyDescent="0.75">
      <c r="A778" t="s">
        <v>11</v>
      </c>
      <c r="B778" t="s">
        <v>46</v>
      </c>
      <c r="C778" t="s">
        <v>76</v>
      </c>
      <c r="D778">
        <v>202608</v>
      </c>
      <c r="E778" t="s">
        <v>7673</v>
      </c>
      <c r="F778" t="s">
        <v>5426</v>
      </c>
      <c r="G778">
        <v>1</v>
      </c>
      <c r="H778">
        <v>0</v>
      </c>
      <c r="I778">
        <v>0</v>
      </c>
      <c r="J778">
        <v>0</v>
      </c>
      <c r="K778">
        <v>1</v>
      </c>
      <c r="L778" t="str">
        <f>VLOOKUP(Table1__5[[#This Row],[ShortCode]],$U$3:$W$100,3,0)</f>
        <v>Heineken Original</v>
      </c>
      <c r="M778" t="str">
        <f>VLOOKUP(Table1__5[[#This Row],[ShortCode]],$U$3:$V$100,2,0)</f>
        <v>Group BB</v>
      </c>
      <c r="N778" t="str">
        <f>RIGHT(Table1__5[[#This Row],[Calendar_month]],2)</f>
        <v>08</v>
      </c>
      <c r="O778" t="str">
        <f>LEFT(Table1__5[[#This Row],[Calendar_month]],4)</f>
        <v>2026</v>
      </c>
      <c r="P778" t="str">
        <f>_xlfn.TEXTBEFORE(Table1__5[[#This Row],[Distributor_Name]],"-")</f>
        <v>PC</v>
      </c>
    </row>
    <row r="779" spans="1:16" x14ac:dyDescent="0.75">
      <c r="A779" t="s">
        <v>11</v>
      </c>
      <c r="B779" t="s">
        <v>46</v>
      </c>
      <c r="C779" t="s">
        <v>76</v>
      </c>
      <c r="D779">
        <v>202608</v>
      </c>
      <c r="E779" t="s">
        <v>7673</v>
      </c>
      <c r="F779" t="s">
        <v>5434</v>
      </c>
      <c r="G779">
        <v>25</v>
      </c>
      <c r="H779">
        <v>0</v>
      </c>
      <c r="I779">
        <v>0</v>
      </c>
      <c r="J779">
        <v>0</v>
      </c>
      <c r="K779">
        <v>25</v>
      </c>
      <c r="L779" t="str">
        <f>VLOOKUP(Table1__5[[#This Row],[ShortCode]],$U$3:$W$100,3,0)</f>
        <v>Heineken Original</v>
      </c>
      <c r="M779" t="str">
        <f>VLOOKUP(Table1__5[[#This Row],[ShortCode]],$U$3:$V$100,2,0)</f>
        <v>Group BB</v>
      </c>
      <c r="N779" t="str">
        <f>RIGHT(Table1__5[[#This Row],[Calendar_month]],2)</f>
        <v>08</v>
      </c>
      <c r="O779" t="str">
        <f>LEFT(Table1__5[[#This Row],[Calendar_month]],4)</f>
        <v>2026</v>
      </c>
      <c r="P779" t="str">
        <f>_xlfn.TEXTBEFORE(Table1__5[[#This Row],[Distributor_Name]],"-")</f>
        <v>PC</v>
      </c>
    </row>
    <row r="780" spans="1:16" x14ac:dyDescent="0.75">
      <c r="A780" t="s">
        <v>11</v>
      </c>
      <c r="B780" t="s">
        <v>46</v>
      </c>
      <c r="C780" t="s">
        <v>76</v>
      </c>
      <c r="D780">
        <v>202608</v>
      </c>
      <c r="E780" t="s">
        <v>7673</v>
      </c>
      <c r="F780" t="s">
        <v>7675</v>
      </c>
      <c r="G780">
        <v>0</v>
      </c>
      <c r="H780">
        <v>0</v>
      </c>
      <c r="I780">
        <v>0</v>
      </c>
      <c r="J780">
        <v>0</v>
      </c>
      <c r="K780">
        <v>0</v>
      </c>
      <c r="L780" t="str">
        <f>VLOOKUP(Table1__5[[#This Row],[ShortCode]],$U$3:$W$100,3,0)</f>
        <v>Larue</v>
      </c>
      <c r="M780" t="str">
        <f>VLOOKUP(Table1__5[[#This Row],[ShortCode]],$U$3:$V$100,2,0)</f>
        <v>Group BB</v>
      </c>
      <c r="N780" t="str">
        <f>RIGHT(Table1__5[[#This Row],[Calendar_month]],2)</f>
        <v>08</v>
      </c>
      <c r="O780" t="str">
        <f>LEFT(Table1__5[[#This Row],[Calendar_month]],4)</f>
        <v>2026</v>
      </c>
      <c r="P780" t="str">
        <f>_xlfn.TEXTBEFORE(Table1__5[[#This Row],[Distributor_Name]],"-")</f>
        <v>PC</v>
      </c>
    </row>
    <row r="781" spans="1:16" x14ac:dyDescent="0.75">
      <c r="A781" t="s">
        <v>11</v>
      </c>
      <c r="B781" t="s">
        <v>46</v>
      </c>
      <c r="C781" t="s">
        <v>76</v>
      </c>
      <c r="D781">
        <v>202608</v>
      </c>
      <c r="E781" t="s">
        <v>7673</v>
      </c>
      <c r="F781" t="s">
        <v>5440</v>
      </c>
      <c r="G781">
        <v>0</v>
      </c>
      <c r="H781">
        <v>0</v>
      </c>
      <c r="I781">
        <v>0</v>
      </c>
      <c r="J781">
        <v>0</v>
      </c>
      <c r="K781">
        <v>0</v>
      </c>
      <c r="L781" t="str">
        <f>VLOOKUP(Table1__5[[#This Row],[ShortCode]],$U$3:$W$100,3,0)</f>
        <v>Other</v>
      </c>
      <c r="M781" t="str">
        <f>VLOOKUP(Table1__5[[#This Row],[ShortCode]],$U$3:$V$100,2,0)</f>
        <v>Group BB</v>
      </c>
      <c r="N781" t="str">
        <f>RIGHT(Table1__5[[#This Row],[Calendar_month]],2)</f>
        <v>08</v>
      </c>
      <c r="O781" t="str">
        <f>LEFT(Table1__5[[#This Row],[Calendar_month]],4)</f>
        <v>2026</v>
      </c>
      <c r="P781" t="str">
        <f>_xlfn.TEXTBEFORE(Table1__5[[#This Row],[Distributor_Name]],"-")</f>
        <v>PC</v>
      </c>
    </row>
    <row r="782" spans="1:16" x14ac:dyDescent="0.75">
      <c r="A782" t="s">
        <v>11</v>
      </c>
      <c r="B782" t="s">
        <v>46</v>
      </c>
      <c r="C782" t="s">
        <v>76</v>
      </c>
      <c r="D782">
        <v>202608</v>
      </c>
      <c r="E782" t="s">
        <v>7673</v>
      </c>
      <c r="F782" t="s">
        <v>5424</v>
      </c>
      <c r="G782">
        <v>0</v>
      </c>
      <c r="H782">
        <v>0</v>
      </c>
      <c r="I782">
        <v>0</v>
      </c>
      <c r="J782">
        <v>0</v>
      </c>
      <c r="K782">
        <v>0</v>
      </c>
      <c r="L782" t="str">
        <f>VLOOKUP(Table1__5[[#This Row],[ShortCode]],$U$3:$W$100,3,0)</f>
        <v>Other</v>
      </c>
      <c r="M782" t="str">
        <f>VLOOKUP(Table1__5[[#This Row],[ShortCode]],$U$3:$V$100,2,0)</f>
        <v>Group BB</v>
      </c>
      <c r="N782" t="str">
        <f>RIGHT(Table1__5[[#This Row],[Calendar_month]],2)</f>
        <v>08</v>
      </c>
      <c r="O782" t="str">
        <f>LEFT(Table1__5[[#This Row],[Calendar_month]],4)</f>
        <v>2026</v>
      </c>
      <c r="P782" t="str">
        <f>_xlfn.TEXTBEFORE(Table1__5[[#This Row],[Distributor_Name]],"-")</f>
        <v>PC</v>
      </c>
    </row>
    <row r="783" spans="1:16" x14ac:dyDescent="0.75">
      <c r="A783" t="s">
        <v>11</v>
      </c>
      <c r="B783" t="s">
        <v>46</v>
      </c>
      <c r="C783" t="s">
        <v>76</v>
      </c>
      <c r="D783">
        <v>202608</v>
      </c>
      <c r="E783" t="s">
        <v>7673</v>
      </c>
      <c r="F783" t="s">
        <v>7668</v>
      </c>
      <c r="G783">
        <v>0</v>
      </c>
      <c r="H783">
        <v>0</v>
      </c>
      <c r="I783">
        <v>0</v>
      </c>
      <c r="J783">
        <v>0</v>
      </c>
      <c r="K783">
        <v>0</v>
      </c>
      <c r="L783" t="str">
        <f>VLOOKUP(Table1__5[[#This Row],[ShortCode]],$U$3:$W$100,3,0)</f>
        <v>Other</v>
      </c>
      <c r="M783" t="str">
        <f>VLOOKUP(Table1__5[[#This Row],[ShortCode]],$U$3:$V$100,2,0)</f>
        <v>Group BB</v>
      </c>
      <c r="N783" t="str">
        <f>RIGHT(Table1__5[[#This Row],[Calendar_month]],2)</f>
        <v>08</v>
      </c>
      <c r="O783" t="str">
        <f>LEFT(Table1__5[[#This Row],[Calendar_month]],4)</f>
        <v>2026</v>
      </c>
      <c r="P783" t="str">
        <f>_xlfn.TEXTBEFORE(Table1__5[[#This Row],[Distributor_Name]],"-")</f>
        <v>PC</v>
      </c>
    </row>
    <row r="784" spans="1:16" x14ac:dyDescent="0.75">
      <c r="A784" t="s">
        <v>11</v>
      </c>
      <c r="B784" t="s">
        <v>46</v>
      </c>
      <c r="C784" t="s">
        <v>76</v>
      </c>
      <c r="D784">
        <v>202608</v>
      </c>
      <c r="E784" t="s">
        <v>7673</v>
      </c>
      <c r="F784" t="s">
        <v>5430</v>
      </c>
      <c r="G784">
        <v>0</v>
      </c>
      <c r="H784">
        <v>0</v>
      </c>
      <c r="I784">
        <v>0</v>
      </c>
      <c r="J784">
        <v>0</v>
      </c>
      <c r="K784">
        <v>0</v>
      </c>
      <c r="L784" t="str">
        <f>VLOOKUP(Table1__5[[#This Row],[ShortCode]],$U$3:$W$100,3,0)</f>
        <v>Other</v>
      </c>
      <c r="M784" t="str">
        <f>VLOOKUP(Table1__5[[#This Row],[ShortCode]],$U$3:$V$100,2,0)</f>
        <v>Group BB</v>
      </c>
      <c r="N784" t="str">
        <f>RIGHT(Table1__5[[#This Row],[Calendar_month]],2)</f>
        <v>08</v>
      </c>
      <c r="O784" t="str">
        <f>LEFT(Table1__5[[#This Row],[Calendar_month]],4)</f>
        <v>2026</v>
      </c>
      <c r="P784" t="str">
        <f>_xlfn.TEXTBEFORE(Table1__5[[#This Row],[Distributor_Name]],"-")</f>
        <v>PC</v>
      </c>
    </row>
    <row r="785" spans="1:16" x14ac:dyDescent="0.75">
      <c r="A785" t="s">
        <v>11</v>
      </c>
      <c r="B785" t="s">
        <v>46</v>
      </c>
      <c r="C785" t="s">
        <v>76</v>
      </c>
      <c r="D785">
        <v>202608</v>
      </c>
      <c r="E785" t="s">
        <v>7673</v>
      </c>
      <c r="F785" t="s">
        <v>5405</v>
      </c>
      <c r="G785">
        <v>2822</v>
      </c>
      <c r="H785">
        <v>0</v>
      </c>
      <c r="I785">
        <v>20</v>
      </c>
      <c r="J785">
        <v>7.0871722182848998E-3</v>
      </c>
      <c r="K785">
        <v>2802</v>
      </c>
      <c r="L785" t="str">
        <f>VLOOKUP(Table1__5[[#This Row],[ShortCode]],$U$3:$W$100,3,0)</f>
        <v>Tiger Regular</v>
      </c>
      <c r="M785" t="str">
        <f>VLOOKUP(Table1__5[[#This Row],[ShortCode]],$U$3:$V$100,2,0)</f>
        <v>Group BB</v>
      </c>
      <c r="N785" t="str">
        <f>RIGHT(Table1__5[[#This Row],[Calendar_month]],2)</f>
        <v>08</v>
      </c>
      <c r="O785" t="str">
        <f>LEFT(Table1__5[[#This Row],[Calendar_month]],4)</f>
        <v>2026</v>
      </c>
      <c r="P785" t="str">
        <f>_xlfn.TEXTBEFORE(Table1__5[[#This Row],[Distributor_Name]],"-")</f>
        <v>PC</v>
      </c>
    </row>
    <row r="786" spans="1:16" x14ac:dyDescent="0.75">
      <c r="A786" t="s">
        <v>11</v>
      </c>
      <c r="B786" t="s">
        <v>46</v>
      </c>
      <c r="C786" t="s">
        <v>76</v>
      </c>
      <c r="D786">
        <v>202608</v>
      </c>
      <c r="E786" t="s">
        <v>7673</v>
      </c>
      <c r="F786" t="s">
        <v>5396</v>
      </c>
      <c r="G786">
        <v>7330</v>
      </c>
      <c r="H786">
        <v>1690</v>
      </c>
      <c r="I786">
        <v>506</v>
      </c>
      <c r="J786">
        <v>6.9031377899044996E-2</v>
      </c>
      <c r="K786">
        <v>6824</v>
      </c>
      <c r="L786" t="str">
        <f>VLOOKUP(Table1__5[[#This Row],[ShortCode]],$U$3:$W$100,3,0)</f>
        <v>Tiger Regular</v>
      </c>
      <c r="M786" t="str">
        <f>VLOOKUP(Table1__5[[#This Row],[ShortCode]],$U$3:$V$100,2,0)</f>
        <v>Group BB</v>
      </c>
      <c r="N786" t="str">
        <f>RIGHT(Table1__5[[#This Row],[Calendar_month]],2)</f>
        <v>08</v>
      </c>
      <c r="O786" t="str">
        <f>LEFT(Table1__5[[#This Row],[Calendar_month]],4)</f>
        <v>2026</v>
      </c>
      <c r="P786" t="str">
        <f>_xlfn.TEXTBEFORE(Table1__5[[#This Row],[Distributor_Name]],"-")</f>
        <v>PC</v>
      </c>
    </row>
    <row r="787" spans="1:16" x14ac:dyDescent="0.75">
      <c r="A787" t="s">
        <v>11</v>
      </c>
      <c r="B787" t="s">
        <v>46</v>
      </c>
      <c r="C787" t="s">
        <v>76</v>
      </c>
      <c r="D787">
        <v>202608</v>
      </c>
      <c r="E787" t="s">
        <v>7673</v>
      </c>
      <c r="F787" t="s">
        <v>5408</v>
      </c>
      <c r="G787">
        <v>52</v>
      </c>
      <c r="H787">
        <v>0</v>
      </c>
      <c r="I787">
        <v>12</v>
      </c>
      <c r="J787">
        <v>0.230769230769231</v>
      </c>
      <c r="K787">
        <v>40</v>
      </c>
      <c r="L787" t="str">
        <f>VLOOKUP(Table1__5[[#This Row],[ShortCode]],$U$3:$W$100,3,0)</f>
        <v>Tiger Regular</v>
      </c>
      <c r="M787" t="str">
        <f>VLOOKUP(Table1__5[[#This Row],[ShortCode]],$U$3:$V$100,2,0)</f>
        <v>Group BB</v>
      </c>
      <c r="N787" t="str">
        <f>RIGHT(Table1__5[[#This Row],[Calendar_month]],2)</f>
        <v>08</v>
      </c>
      <c r="O787" t="str">
        <f>LEFT(Table1__5[[#This Row],[Calendar_month]],4)</f>
        <v>2026</v>
      </c>
      <c r="P787" t="str">
        <f>_xlfn.TEXTBEFORE(Table1__5[[#This Row],[Distributor_Name]],"-")</f>
        <v>PC</v>
      </c>
    </row>
    <row r="788" spans="1:16" x14ac:dyDescent="0.75">
      <c r="A788" t="s">
        <v>11</v>
      </c>
      <c r="B788" t="s">
        <v>46</v>
      </c>
      <c r="C788" t="s">
        <v>7689</v>
      </c>
      <c r="D788">
        <v>202501</v>
      </c>
      <c r="E788" t="s">
        <v>7662</v>
      </c>
      <c r="F788" t="s">
        <v>7663</v>
      </c>
      <c r="G788">
        <v>1</v>
      </c>
      <c r="H788">
        <v>0</v>
      </c>
      <c r="I788">
        <v>0</v>
      </c>
      <c r="J788">
        <v>0</v>
      </c>
      <c r="K788">
        <v>1</v>
      </c>
      <c r="L788" t="str">
        <f>VLOOKUP(Table1__5[[#This Row],[ShortCode]],$U$3:$W$100,3,0)</f>
        <v>Other</v>
      </c>
      <c r="M788" t="str">
        <f>VLOOKUP(Table1__5[[#This Row],[ShortCode]],$U$3:$V$100,2,0)</f>
        <v>Group BB</v>
      </c>
      <c r="N788" t="str">
        <f>RIGHT(Table1__5[[#This Row],[Calendar_month]],2)</f>
        <v>01</v>
      </c>
      <c r="O788" t="str">
        <f>LEFT(Table1__5[[#This Row],[Calendar_month]],4)</f>
        <v>2025</v>
      </c>
      <c r="P788" t="str">
        <f>_xlfn.TEXTBEFORE(Table1__5[[#This Row],[Distributor_Name]],"-")</f>
        <v>PC</v>
      </c>
    </row>
    <row r="789" spans="1:16" x14ac:dyDescent="0.75">
      <c r="A789" t="s">
        <v>11</v>
      </c>
      <c r="B789" t="s">
        <v>46</v>
      </c>
      <c r="C789" t="s">
        <v>7689</v>
      </c>
      <c r="D789">
        <v>202501</v>
      </c>
      <c r="E789" t="s">
        <v>7662</v>
      </c>
      <c r="F789" t="s">
        <v>7664</v>
      </c>
      <c r="G789">
        <v>1</v>
      </c>
      <c r="H789">
        <v>0</v>
      </c>
      <c r="I789">
        <v>0</v>
      </c>
      <c r="J789">
        <v>0</v>
      </c>
      <c r="K789">
        <v>1</v>
      </c>
      <c r="L789" t="str">
        <f>VLOOKUP(Table1__5[[#This Row],[ShortCode]],$U$3:$W$100,3,0)</f>
        <v>Other</v>
      </c>
      <c r="M789" t="str">
        <f>VLOOKUP(Table1__5[[#This Row],[ShortCode]],$U$3:$V$100,2,0)</f>
        <v>Group BB</v>
      </c>
      <c r="N789" t="str">
        <f>RIGHT(Table1__5[[#This Row],[Calendar_month]],2)</f>
        <v>01</v>
      </c>
      <c r="O789" t="str">
        <f>LEFT(Table1__5[[#This Row],[Calendar_month]],4)</f>
        <v>2025</v>
      </c>
      <c r="P789" t="str">
        <f>_xlfn.TEXTBEFORE(Table1__5[[#This Row],[Distributor_Name]],"-")</f>
        <v>PC</v>
      </c>
    </row>
    <row r="790" spans="1:16" x14ac:dyDescent="0.75">
      <c r="A790" t="s">
        <v>11</v>
      </c>
      <c r="B790" t="s">
        <v>46</v>
      </c>
      <c r="C790" t="s">
        <v>7689</v>
      </c>
      <c r="D790">
        <v>202501</v>
      </c>
      <c r="E790" t="s">
        <v>7662</v>
      </c>
      <c r="F790" t="s">
        <v>5426</v>
      </c>
      <c r="G790">
        <v>3</v>
      </c>
      <c r="H790">
        <v>0</v>
      </c>
      <c r="I790">
        <v>0</v>
      </c>
      <c r="J790">
        <v>0</v>
      </c>
      <c r="K790">
        <v>3</v>
      </c>
      <c r="L790" t="str">
        <f>VLOOKUP(Table1__5[[#This Row],[ShortCode]],$U$3:$W$100,3,0)</f>
        <v>Heineken Original</v>
      </c>
      <c r="M790" t="str">
        <f>VLOOKUP(Table1__5[[#This Row],[ShortCode]],$U$3:$V$100,2,0)</f>
        <v>Group BB</v>
      </c>
      <c r="N790" t="str">
        <f>RIGHT(Table1__5[[#This Row],[Calendar_month]],2)</f>
        <v>01</v>
      </c>
      <c r="O790" t="str">
        <f>LEFT(Table1__5[[#This Row],[Calendar_month]],4)</f>
        <v>2025</v>
      </c>
      <c r="P790" t="str">
        <f>_xlfn.TEXTBEFORE(Table1__5[[#This Row],[Distributor_Name]],"-")</f>
        <v>PC</v>
      </c>
    </row>
    <row r="791" spans="1:16" x14ac:dyDescent="0.75">
      <c r="A791" t="s">
        <v>11</v>
      </c>
      <c r="B791" t="s">
        <v>46</v>
      </c>
      <c r="C791" t="s">
        <v>7689</v>
      </c>
      <c r="D791">
        <v>202501</v>
      </c>
      <c r="E791" t="s">
        <v>7662</v>
      </c>
      <c r="F791" t="s">
        <v>5434</v>
      </c>
      <c r="G791">
        <v>88</v>
      </c>
      <c r="H791">
        <v>429</v>
      </c>
      <c r="I791">
        <v>270</v>
      </c>
      <c r="J791">
        <v>3.0681818181818201</v>
      </c>
      <c r="K791">
        <v>-182</v>
      </c>
      <c r="L791" t="str">
        <f>VLOOKUP(Table1__5[[#This Row],[ShortCode]],$U$3:$W$100,3,0)</f>
        <v>Heineken Original</v>
      </c>
      <c r="M791" t="str">
        <f>VLOOKUP(Table1__5[[#This Row],[ShortCode]],$U$3:$V$100,2,0)</f>
        <v>Group BB</v>
      </c>
      <c r="N791" t="str">
        <f>RIGHT(Table1__5[[#This Row],[Calendar_month]],2)</f>
        <v>01</v>
      </c>
      <c r="O791" t="str">
        <f>LEFT(Table1__5[[#This Row],[Calendar_month]],4)</f>
        <v>2025</v>
      </c>
      <c r="P791" t="str">
        <f>_xlfn.TEXTBEFORE(Table1__5[[#This Row],[Distributor_Name]],"-")</f>
        <v>PC</v>
      </c>
    </row>
    <row r="792" spans="1:16" x14ac:dyDescent="0.75">
      <c r="A792" t="s">
        <v>11</v>
      </c>
      <c r="B792" t="s">
        <v>46</v>
      </c>
      <c r="C792" t="s">
        <v>7689</v>
      </c>
      <c r="D792">
        <v>202501</v>
      </c>
      <c r="E792" t="s">
        <v>7662</v>
      </c>
      <c r="F792" t="s">
        <v>5393</v>
      </c>
      <c r="G792">
        <v>50098</v>
      </c>
      <c r="H792">
        <v>51792</v>
      </c>
      <c r="I792">
        <v>49957</v>
      </c>
      <c r="J792">
        <v>0.99718551638788</v>
      </c>
      <c r="K792">
        <v>141</v>
      </c>
      <c r="L792" t="str">
        <f>VLOOKUP(Table1__5[[#This Row],[ShortCode]],$U$3:$W$100,3,0)</f>
        <v>Heineken Silver</v>
      </c>
      <c r="M792" t="str">
        <f>VLOOKUP(Table1__5[[#This Row],[ShortCode]],$U$3:$V$100,2,0)</f>
        <v>Group AA</v>
      </c>
      <c r="N792" t="str">
        <f>RIGHT(Table1__5[[#This Row],[Calendar_month]],2)</f>
        <v>01</v>
      </c>
      <c r="O792" t="str">
        <f>LEFT(Table1__5[[#This Row],[Calendar_month]],4)</f>
        <v>2025</v>
      </c>
      <c r="P792" t="str">
        <f>_xlfn.TEXTBEFORE(Table1__5[[#This Row],[Distributor_Name]],"-")</f>
        <v>PC</v>
      </c>
    </row>
    <row r="793" spans="1:16" x14ac:dyDescent="0.75">
      <c r="A793" t="s">
        <v>11</v>
      </c>
      <c r="B793" t="s">
        <v>46</v>
      </c>
      <c r="C793" t="s">
        <v>7689</v>
      </c>
      <c r="D793">
        <v>202501</v>
      </c>
      <c r="E793" t="s">
        <v>7662</v>
      </c>
      <c r="F793" t="s">
        <v>5418</v>
      </c>
      <c r="G793">
        <v>17</v>
      </c>
      <c r="H793">
        <v>20</v>
      </c>
      <c r="I793">
        <v>10</v>
      </c>
      <c r="J793">
        <v>0.58823529411764697</v>
      </c>
      <c r="K793">
        <v>7</v>
      </c>
      <c r="L793" t="str">
        <f>VLOOKUP(Table1__5[[#This Row],[ShortCode]],$U$3:$W$100,3,0)</f>
        <v>Heineken Silver</v>
      </c>
      <c r="M793" t="str">
        <f>VLOOKUP(Table1__5[[#This Row],[ShortCode]],$U$3:$V$100,2,0)</f>
        <v>Group AA</v>
      </c>
      <c r="N793" t="str">
        <f>RIGHT(Table1__5[[#This Row],[Calendar_month]],2)</f>
        <v>01</v>
      </c>
      <c r="O793" t="str">
        <f>LEFT(Table1__5[[#This Row],[Calendar_month]],4)</f>
        <v>2025</v>
      </c>
      <c r="P793" t="str">
        <f>_xlfn.TEXTBEFORE(Table1__5[[#This Row],[Distributor_Name]],"-")</f>
        <v>PC</v>
      </c>
    </row>
    <row r="794" spans="1:16" x14ac:dyDescent="0.75">
      <c r="A794" t="s">
        <v>11</v>
      </c>
      <c r="B794" t="s">
        <v>46</v>
      </c>
      <c r="C794" t="s">
        <v>7689</v>
      </c>
      <c r="D794">
        <v>202501</v>
      </c>
      <c r="E794" t="s">
        <v>7662</v>
      </c>
      <c r="F794" t="s">
        <v>5401</v>
      </c>
      <c r="G794">
        <v>2905</v>
      </c>
      <c r="H794">
        <v>4511</v>
      </c>
      <c r="I794">
        <v>3743</v>
      </c>
      <c r="J794">
        <v>1.28846815834768</v>
      </c>
      <c r="K794">
        <v>-838</v>
      </c>
      <c r="L794" t="str">
        <f>VLOOKUP(Table1__5[[#This Row],[ShortCode]],$U$3:$W$100,3,0)</f>
        <v>Heineken Silver</v>
      </c>
      <c r="M794" t="str">
        <f>VLOOKUP(Table1__5[[#This Row],[ShortCode]],$U$3:$V$100,2,0)</f>
        <v>Group AA</v>
      </c>
      <c r="N794" t="str">
        <f>RIGHT(Table1__5[[#This Row],[Calendar_month]],2)</f>
        <v>01</v>
      </c>
      <c r="O794" t="str">
        <f>LEFT(Table1__5[[#This Row],[Calendar_month]],4)</f>
        <v>2025</v>
      </c>
      <c r="P794" t="str">
        <f>_xlfn.TEXTBEFORE(Table1__5[[#This Row],[Distributor_Name]],"-")</f>
        <v>PC</v>
      </c>
    </row>
    <row r="795" spans="1:16" x14ac:dyDescent="0.75">
      <c r="A795" t="s">
        <v>11</v>
      </c>
      <c r="B795" t="s">
        <v>46</v>
      </c>
      <c r="C795" t="s">
        <v>7689</v>
      </c>
      <c r="D795">
        <v>202501</v>
      </c>
      <c r="E795" t="s">
        <v>7662</v>
      </c>
      <c r="F795" t="s">
        <v>5440</v>
      </c>
      <c r="G795">
        <v>11</v>
      </c>
      <c r="H795">
        <v>0</v>
      </c>
      <c r="I795">
        <v>0</v>
      </c>
      <c r="J795">
        <v>0</v>
      </c>
      <c r="K795">
        <v>11</v>
      </c>
      <c r="L795" t="str">
        <f>VLOOKUP(Table1__5[[#This Row],[ShortCode]],$U$3:$W$100,3,0)</f>
        <v>Other</v>
      </c>
      <c r="M795" t="str">
        <f>VLOOKUP(Table1__5[[#This Row],[ShortCode]],$U$3:$V$100,2,0)</f>
        <v>Group BB</v>
      </c>
      <c r="N795" t="str">
        <f>RIGHT(Table1__5[[#This Row],[Calendar_month]],2)</f>
        <v>01</v>
      </c>
      <c r="O795" t="str">
        <f>LEFT(Table1__5[[#This Row],[Calendar_month]],4)</f>
        <v>2025</v>
      </c>
      <c r="P795" t="str">
        <f>_xlfn.TEXTBEFORE(Table1__5[[#This Row],[Distributor_Name]],"-")</f>
        <v>PC</v>
      </c>
    </row>
    <row r="796" spans="1:16" x14ac:dyDescent="0.75">
      <c r="A796" t="s">
        <v>11</v>
      </c>
      <c r="B796" t="s">
        <v>46</v>
      </c>
      <c r="C796" t="s">
        <v>7689</v>
      </c>
      <c r="D796">
        <v>202501</v>
      </c>
      <c r="E796" t="s">
        <v>7662</v>
      </c>
      <c r="F796" t="s">
        <v>7654</v>
      </c>
      <c r="G796">
        <v>1</v>
      </c>
      <c r="H796">
        <v>0</v>
      </c>
      <c r="I796">
        <v>0</v>
      </c>
      <c r="J796">
        <v>0</v>
      </c>
      <c r="K796">
        <v>1</v>
      </c>
      <c r="L796" t="str">
        <f>VLOOKUP(Table1__5[[#This Row],[ShortCode]],$U$3:$W$100,3,0)</f>
        <v>Other</v>
      </c>
      <c r="M796" t="str">
        <f>VLOOKUP(Table1__5[[#This Row],[ShortCode]],$U$3:$V$100,2,0)</f>
        <v>Group BB</v>
      </c>
      <c r="N796" t="str">
        <f>RIGHT(Table1__5[[#This Row],[Calendar_month]],2)</f>
        <v>01</v>
      </c>
      <c r="O796" t="str">
        <f>LEFT(Table1__5[[#This Row],[Calendar_month]],4)</f>
        <v>2025</v>
      </c>
      <c r="P796" t="str">
        <f>_xlfn.TEXTBEFORE(Table1__5[[#This Row],[Distributor_Name]],"-")</f>
        <v>PC</v>
      </c>
    </row>
    <row r="797" spans="1:16" x14ac:dyDescent="0.75">
      <c r="A797" t="s">
        <v>11</v>
      </c>
      <c r="B797" t="s">
        <v>46</v>
      </c>
      <c r="C797" t="s">
        <v>7689</v>
      </c>
      <c r="D797">
        <v>202501</v>
      </c>
      <c r="E797" t="s">
        <v>7662</v>
      </c>
      <c r="F797" t="s">
        <v>7667</v>
      </c>
      <c r="G797">
        <v>5</v>
      </c>
      <c r="H797">
        <v>0</v>
      </c>
      <c r="I797">
        <v>0</v>
      </c>
      <c r="J797">
        <v>0</v>
      </c>
      <c r="K797">
        <v>5</v>
      </c>
      <c r="L797" t="str">
        <f>VLOOKUP(Table1__5[[#This Row],[ShortCode]],$U$3:$W$100,3,0)</f>
        <v>Other</v>
      </c>
      <c r="M797" t="str">
        <f>VLOOKUP(Table1__5[[#This Row],[ShortCode]],$U$3:$V$100,2,0)</f>
        <v>Group BB</v>
      </c>
      <c r="N797" t="str">
        <f>RIGHT(Table1__5[[#This Row],[Calendar_month]],2)</f>
        <v>01</v>
      </c>
      <c r="O797" t="str">
        <f>LEFT(Table1__5[[#This Row],[Calendar_month]],4)</f>
        <v>2025</v>
      </c>
      <c r="P797" t="str">
        <f>_xlfn.TEXTBEFORE(Table1__5[[#This Row],[Distributor_Name]],"-")</f>
        <v>PC</v>
      </c>
    </row>
    <row r="798" spans="1:16" x14ac:dyDescent="0.75">
      <c r="A798" t="s">
        <v>11</v>
      </c>
      <c r="B798" t="s">
        <v>46</v>
      </c>
      <c r="C798" t="s">
        <v>7689</v>
      </c>
      <c r="D798">
        <v>202501</v>
      </c>
      <c r="E798" t="s">
        <v>7662</v>
      </c>
      <c r="F798" t="s">
        <v>7668</v>
      </c>
      <c r="G798">
        <v>2</v>
      </c>
      <c r="H798">
        <v>0</v>
      </c>
      <c r="I798">
        <v>0</v>
      </c>
      <c r="J798">
        <v>0</v>
      </c>
      <c r="K798">
        <v>2</v>
      </c>
      <c r="L798" t="str">
        <f>VLOOKUP(Table1__5[[#This Row],[ShortCode]],$U$3:$W$100,3,0)</f>
        <v>Other</v>
      </c>
      <c r="M798" t="str">
        <f>VLOOKUP(Table1__5[[#This Row],[ShortCode]],$U$3:$V$100,2,0)</f>
        <v>Group BB</v>
      </c>
      <c r="N798" t="str">
        <f>RIGHT(Table1__5[[#This Row],[Calendar_month]],2)</f>
        <v>01</v>
      </c>
      <c r="O798" t="str">
        <f>LEFT(Table1__5[[#This Row],[Calendar_month]],4)</f>
        <v>2025</v>
      </c>
      <c r="P798" t="str">
        <f>_xlfn.TEXTBEFORE(Table1__5[[#This Row],[Distributor_Name]],"-")</f>
        <v>PC</v>
      </c>
    </row>
    <row r="799" spans="1:16" x14ac:dyDescent="0.75">
      <c r="A799" t="s">
        <v>11</v>
      </c>
      <c r="B799" t="s">
        <v>46</v>
      </c>
      <c r="C799" t="s">
        <v>7689</v>
      </c>
      <c r="D799">
        <v>202501</v>
      </c>
      <c r="E799" t="s">
        <v>7662</v>
      </c>
      <c r="F799" t="s">
        <v>7678</v>
      </c>
      <c r="G799">
        <v>0</v>
      </c>
      <c r="H799">
        <v>0</v>
      </c>
      <c r="I799">
        <v>0</v>
      </c>
      <c r="J799">
        <v>0</v>
      </c>
      <c r="K799">
        <v>0</v>
      </c>
      <c r="L799" t="str">
        <f>VLOOKUP(Table1__5[[#This Row],[ShortCode]],$U$3:$W$100,3,0)</f>
        <v>Other</v>
      </c>
      <c r="M799" t="str">
        <f>VLOOKUP(Table1__5[[#This Row],[ShortCode]],$U$3:$V$100,2,0)</f>
        <v>Group BB</v>
      </c>
      <c r="N799" t="str">
        <f>RIGHT(Table1__5[[#This Row],[Calendar_month]],2)</f>
        <v>01</v>
      </c>
      <c r="O799" t="str">
        <f>LEFT(Table1__5[[#This Row],[Calendar_month]],4)</f>
        <v>2025</v>
      </c>
      <c r="P799" t="str">
        <f>_xlfn.TEXTBEFORE(Table1__5[[#This Row],[Distributor_Name]],"-")</f>
        <v>PC</v>
      </c>
    </row>
    <row r="800" spans="1:16" x14ac:dyDescent="0.75">
      <c r="A800" t="s">
        <v>11</v>
      </c>
      <c r="B800" t="s">
        <v>46</v>
      </c>
      <c r="C800" t="s">
        <v>7689</v>
      </c>
      <c r="D800">
        <v>202501</v>
      </c>
      <c r="E800" t="s">
        <v>7662</v>
      </c>
      <c r="F800" t="s">
        <v>7669</v>
      </c>
      <c r="G800">
        <v>5</v>
      </c>
      <c r="H800">
        <v>0</v>
      </c>
      <c r="I800">
        <v>0</v>
      </c>
      <c r="J800">
        <v>0</v>
      </c>
      <c r="K800">
        <v>5</v>
      </c>
      <c r="L800" t="str">
        <f>VLOOKUP(Table1__5[[#This Row],[ShortCode]],$U$3:$W$100,3,0)</f>
        <v>Other</v>
      </c>
      <c r="M800" t="str">
        <f>VLOOKUP(Table1__5[[#This Row],[ShortCode]],$U$3:$V$100,2,0)</f>
        <v>Group BB</v>
      </c>
      <c r="N800" t="str">
        <f>RIGHT(Table1__5[[#This Row],[Calendar_month]],2)</f>
        <v>01</v>
      </c>
      <c r="O800" t="str">
        <f>LEFT(Table1__5[[#This Row],[Calendar_month]],4)</f>
        <v>2025</v>
      </c>
      <c r="P800" t="str">
        <f>_xlfn.TEXTBEFORE(Table1__5[[#This Row],[Distributor_Name]],"-")</f>
        <v>PC</v>
      </c>
    </row>
    <row r="801" spans="1:16" x14ac:dyDescent="0.75">
      <c r="A801" t="s">
        <v>11</v>
      </c>
      <c r="B801" t="s">
        <v>46</v>
      </c>
      <c r="C801" t="s">
        <v>7689</v>
      </c>
      <c r="D801">
        <v>202501</v>
      </c>
      <c r="E801" t="s">
        <v>7662</v>
      </c>
      <c r="F801" t="s">
        <v>7670</v>
      </c>
      <c r="G801">
        <v>2</v>
      </c>
      <c r="H801">
        <v>0</v>
      </c>
      <c r="I801">
        <v>0</v>
      </c>
      <c r="J801">
        <v>0</v>
      </c>
      <c r="K801">
        <v>2</v>
      </c>
      <c r="L801" t="str">
        <f>VLOOKUP(Table1__5[[#This Row],[ShortCode]],$U$3:$W$100,3,0)</f>
        <v>Other</v>
      </c>
      <c r="M801" t="str">
        <f>VLOOKUP(Table1__5[[#This Row],[ShortCode]],$U$3:$V$100,2,0)</f>
        <v>Group BB</v>
      </c>
      <c r="N801" t="str">
        <f>RIGHT(Table1__5[[#This Row],[Calendar_month]],2)</f>
        <v>01</v>
      </c>
      <c r="O801" t="str">
        <f>LEFT(Table1__5[[#This Row],[Calendar_month]],4)</f>
        <v>2025</v>
      </c>
      <c r="P801" t="str">
        <f>_xlfn.TEXTBEFORE(Table1__5[[#This Row],[Distributor_Name]],"-")</f>
        <v>PC</v>
      </c>
    </row>
    <row r="802" spans="1:16" x14ac:dyDescent="0.75">
      <c r="A802" t="s">
        <v>11</v>
      </c>
      <c r="B802" t="s">
        <v>46</v>
      </c>
      <c r="C802" t="s">
        <v>7689</v>
      </c>
      <c r="D802">
        <v>202501</v>
      </c>
      <c r="E802" t="s">
        <v>7662</v>
      </c>
      <c r="F802" t="s">
        <v>5405</v>
      </c>
      <c r="G802">
        <v>5042</v>
      </c>
      <c r="H802">
        <v>4940</v>
      </c>
      <c r="I802">
        <v>5025</v>
      </c>
      <c r="J802">
        <v>0.99662832209440699</v>
      </c>
      <c r="K802">
        <v>17</v>
      </c>
      <c r="L802" t="str">
        <f>VLOOKUP(Table1__5[[#This Row],[ShortCode]],$U$3:$W$100,3,0)</f>
        <v>Tiger Regular</v>
      </c>
      <c r="M802" t="str">
        <f>VLOOKUP(Table1__5[[#This Row],[ShortCode]],$U$3:$V$100,2,0)</f>
        <v>Group BB</v>
      </c>
      <c r="N802" t="str">
        <f>RIGHT(Table1__5[[#This Row],[Calendar_month]],2)</f>
        <v>01</v>
      </c>
      <c r="O802" t="str">
        <f>LEFT(Table1__5[[#This Row],[Calendar_month]],4)</f>
        <v>2025</v>
      </c>
      <c r="P802" t="str">
        <f>_xlfn.TEXTBEFORE(Table1__5[[#This Row],[Distributor_Name]],"-")</f>
        <v>PC</v>
      </c>
    </row>
    <row r="803" spans="1:16" x14ac:dyDescent="0.75">
      <c r="A803" t="s">
        <v>11</v>
      </c>
      <c r="B803" t="s">
        <v>46</v>
      </c>
      <c r="C803" t="s">
        <v>7689</v>
      </c>
      <c r="D803">
        <v>202501</v>
      </c>
      <c r="E803" t="s">
        <v>7662</v>
      </c>
      <c r="F803" t="s">
        <v>7679</v>
      </c>
      <c r="G803">
        <v>40</v>
      </c>
      <c r="H803">
        <v>0</v>
      </c>
      <c r="I803">
        <v>0</v>
      </c>
      <c r="J803">
        <v>0</v>
      </c>
      <c r="K803">
        <v>40</v>
      </c>
      <c r="L803" t="str">
        <f>VLOOKUP(Table1__5[[#This Row],[ShortCode]],$U$3:$W$100,3,0)</f>
        <v>Other</v>
      </c>
      <c r="M803" t="str">
        <f>VLOOKUP(Table1__5[[#This Row],[ShortCode]],$U$3:$V$100,2,0)</f>
        <v>Group BB</v>
      </c>
      <c r="N803" t="str">
        <f>RIGHT(Table1__5[[#This Row],[Calendar_month]],2)</f>
        <v>01</v>
      </c>
      <c r="O803" t="str">
        <f>LEFT(Table1__5[[#This Row],[Calendar_month]],4)</f>
        <v>2025</v>
      </c>
      <c r="P803" t="str">
        <f>_xlfn.TEXTBEFORE(Table1__5[[#This Row],[Distributor_Name]],"-")</f>
        <v>PC</v>
      </c>
    </row>
    <row r="804" spans="1:16" x14ac:dyDescent="0.75">
      <c r="A804" t="s">
        <v>11</v>
      </c>
      <c r="B804" t="s">
        <v>46</v>
      </c>
      <c r="C804" t="s">
        <v>7689</v>
      </c>
      <c r="D804">
        <v>202501</v>
      </c>
      <c r="E804" t="s">
        <v>7662</v>
      </c>
      <c r="F804" t="s">
        <v>5396</v>
      </c>
      <c r="G804">
        <v>17492</v>
      </c>
      <c r="H804">
        <v>19110</v>
      </c>
      <c r="I804">
        <v>24204</v>
      </c>
      <c r="J804">
        <v>1.3837182712097</v>
      </c>
      <c r="K804">
        <v>-6712</v>
      </c>
      <c r="L804" t="str">
        <f>VLOOKUP(Table1__5[[#This Row],[ShortCode]],$U$3:$W$100,3,0)</f>
        <v>Tiger Regular</v>
      </c>
      <c r="M804" t="str">
        <f>VLOOKUP(Table1__5[[#This Row],[ShortCode]],$U$3:$V$100,2,0)</f>
        <v>Group BB</v>
      </c>
      <c r="N804" t="str">
        <f>RIGHT(Table1__5[[#This Row],[Calendar_month]],2)</f>
        <v>01</v>
      </c>
      <c r="O804" t="str">
        <f>LEFT(Table1__5[[#This Row],[Calendar_month]],4)</f>
        <v>2025</v>
      </c>
      <c r="P804" t="str">
        <f>_xlfn.TEXTBEFORE(Table1__5[[#This Row],[Distributor_Name]],"-")</f>
        <v>PC</v>
      </c>
    </row>
    <row r="805" spans="1:16" x14ac:dyDescent="0.75">
      <c r="A805" t="s">
        <v>11</v>
      </c>
      <c r="B805" t="s">
        <v>46</v>
      </c>
      <c r="C805" t="s">
        <v>7689</v>
      </c>
      <c r="D805">
        <v>202501</v>
      </c>
      <c r="E805" t="s">
        <v>7662</v>
      </c>
      <c r="F805" t="s">
        <v>5408</v>
      </c>
      <c r="G805">
        <v>285</v>
      </c>
      <c r="H805">
        <v>270</v>
      </c>
      <c r="I805">
        <v>165</v>
      </c>
      <c r="J805">
        <v>0.57894736842105299</v>
      </c>
      <c r="K805">
        <v>120</v>
      </c>
      <c r="L805" t="str">
        <f>VLOOKUP(Table1__5[[#This Row],[ShortCode]],$U$3:$W$100,3,0)</f>
        <v>Tiger Regular</v>
      </c>
      <c r="M805" t="str">
        <f>VLOOKUP(Table1__5[[#This Row],[ShortCode]],$U$3:$V$100,2,0)</f>
        <v>Group BB</v>
      </c>
      <c r="N805" t="str">
        <f>RIGHT(Table1__5[[#This Row],[Calendar_month]],2)</f>
        <v>01</v>
      </c>
      <c r="O805" t="str">
        <f>LEFT(Table1__5[[#This Row],[Calendar_month]],4)</f>
        <v>2025</v>
      </c>
      <c r="P805" t="str">
        <f>_xlfn.TEXTBEFORE(Table1__5[[#This Row],[Distributor_Name]],"-")</f>
        <v>PC</v>
      </c>
    </row>
    <row r="806" spans="1:16" x14ac:dyDescent="0.75">
      <c r="A806" t="s">
        <v>11</v>
      </c>
      <c r="B806" t="s">
        <v>46</v>
      </c>
      <c r="C806" t="s">
        <v>7689</v>
      </c>
      <c r="D806">
        <v>202501</v>
      </c>
      <c r="E806" t="s">
        <v>7662</v>
      </c>
      <c r="F806" t="s">
        <v>7671</v>
      </c>
      <c r="G806">
        <v>0</v>
      </c>
      <c r="H806">
        <v>0</v>
      </c>
      <c r="I806">
        <v>0</v>
      </c>
      <c r="J806">
        <v>0</v>
      </c>
      <c r="K806">
        <v>0</v>
      </c>
      <c r="L806" t="str">
        <f>VLOOKUP(Table1__5[[#This Row],[ShortCode]],$U$3:$W$100,3,0)</f>
        <v>Other</v>
      </c>
      <c r="M806" t="str">
        <f>VLOOKUP(Table1__5[[#This Row],[ShortCode]],$U$3:$V$100,2,0)</f>
        <v>Group BB</v>
      </c>
      <c r="N806" t="str">
        <f>RIGHT(Table1__5[[#This Row],[Calendar_month]],2)</f>
        <v>01</v>
      </c>
      <c r="O806" t="str">
        <f>LEFT(Table1__5[[#This Row],[Calendar_month]],4)</f>
        <v>2025</v>
      </c>
      <c r="P806" t="str">
        <f>_xlfn.TEXTBEFORE(Table1__5[[#This Row],[Distributor_Name]],"-")</f>
        <v>PC</v>
      </c>
    </row>
    <row r="807" spans="1:16" x14ac:dyDescent="0.75">
      <c r="A807" t="s">
        <v>11</v>
      </c>
      <c r="B807" t="s">
        <v>46</v>
      </c>
      <c r="C807" t="s">
        <v>7689</v>
      </c>
      <c r="D807">
        <v>202501</v>
      </c>
      <c r="E807" t="s">
        <v>7662</v>
      </c>
      <c r="F807" t="s">
        <v>5417</v>
      </c>
      <c r="G807">
        <v>209</v>
      </c>
      <c r="H807">
        <v>250</v>
      </c>
      <c r="I807">
        <v>100</v>
      </c>
      <c r="J807">
        <v>0.47846889952153099</v>
      </c>
      <c r="K807">
        <v>109</v>
      </c>
      <c r="L807" t="str">
        <f>VLOOKUP(Table1__5[[#This Row],[ShortCode]],$U$3:$W$100,3,0)</f>
        <v>Tiger Crystal</v>
      </c>
      <c r="M807" t="str">
        <f>VLOOKUP(Table1__5[[#This Row],[ShortCode]],$U$3:$V$100,2,0)</f>
        <v>Group AA</v>
      </c>
      <c r="N807" t="str">
        <f>RIGHT(Table1__5[[#This Row],[Calendar_month]],2)</f>
        <v>01</v>
      </c>
      <c r="O807" t="str">
        <f>LEFT(Table1__5[[#This Row],[Calendar_month]],4)</f>
        <v>2025</v>
      </c>
      <c r="P807" t="str">
        <f>_xlfn.TEXTBEFORE(Table1__5[[#This Row],[Distributor_Name]],"-")</f>
        <v>PC</v>
      </c>
    </row>
    <row r="808" spans="1:16" x14ac:dyDescent="0.75">
      <c r="A808" t="s">
        <v>11</v>
      </c>
      <c r="B808" t="s">
        <v>46</v>
      </c>
      <c r="C808" t="s">
        <v>7689</v>
      </c>
      <c r="D808">
        <v>202501</v>
      </c>
      <c r="E808" t="s">
        <v>7662</v>
      </c>
      <c r="F808" t="s">
        <v>5403</v>
      </c>
      <c r="G808">
        <v>2604</v>
      </c>
      <c r="H808">
        <v>507</v>
      </c>
      <c r="I808">
        <v>506</v>
      </c>
      <c r="J808">
        <v>0.19431643625191999</v>
      </c>
      <c r="K808">
        <v>2098</v>
      </c>
      <c r="L808" t="str">
        <f>VLOOKUP(Table1__5[[#This Row],[ShortCode]],$U$3:$W$100,3,0)</f>
        <v>Tiger Crystal</v>
      </c>
      <c r="M808" t="str">
        <f>VLOOKUP(Table1__5[[#This Row],[ShortCode]],$U$3:$V$100,2,0)</f>
        <v>Group AA</v>
      </c>
      <c r="N808" t="str">
        <f>RIGHT(Table1__5[[#This Row],[Calendar_month]],2)</f>
        <v>01</v>
      </c>
      <c r="O808" t="str">
        <f>LEFT(Table1__5[[#This Row],[Calendar_month]],4)</f>
        <v>2025</v>
      </c>
      <c r="P808" t="str">
        <f>_xlfn.TEXTBEFORE(Table1__5[[#This Row],[Distributor_Name]],"-")</f>
        <v>PC</v>
      </c>
    </row>
    <row r="809" spans="1:16" x14ac:dyDescent="0.75">
      <c r="A809" t="s">
        <v>11</v>
      </c>
      <c r="B809" t="s">
        <v>46</v>
      </c>
      <c r="C809" t="s">
        <v>7689</v>
      </c>
      <c r="D809">
        <v>202501</v>
      </c>
      <c r="E809" t="s">
        <v>7662</v>
      </c>
      <c r="F809" t="s">
        <v>5404</v>
      </c>
      <c r="G809">
        <v>2848</v>
      </c>
      <c r="H809">
        <v>3497</v>
      </c>
      <c r="I809">
        <v>2554</v>
      </c>
      <c r="J809">
        <v>0.89676966292134797</v>
      </c>
      <c r="K809">
        <v>294</v>
      </c>
      <c r="L809" t="str">
        <f>VLOOKUP(Table1__5[[#This Row],[ShortCode]],$U$3:$W$100,3,0)</f>
        <v>Tiger Crystal</v>
      </c>
      <c r="M809" t="str">
        <f>VLOOKUP(Table1__5[[#This Row],[ShortCode]],$U$3:$V$100,2,0)</f>
        <v>Group AA</v>
      </c>
      <c r="N809" t="str">
        <f>RIGHT(Table1__5[[#This Row],[Calendar_month]],2)</f>
        <v>01</v>
      </c>
      <c r="O809" t="str">
        <f>LEFT(Table1__5[[#This Row],[Calendar_month]],4)</f>
        <v>2025</v>
      </c>
      <c r="P809" t="str">
        <f>_xlfn.TEXTBEFORE(Table1__5[[#This Row],[Distributor_Name]],"-")</f>
        <v>PC</v>
      </c>
    </row>
    <row r="810" spans="1:16" x14ac:dyDescent="0.75">
      <c r="A810" t="s">
        <v>11</v>
      </c>
      <c r="B810" t="s">
        <v>46</v>
      </c>
      <c r="C810" t="s">
        <v>7689</v>
      </c>
      <c r="D810">
        <v>202501</v>
      </c>
      <c r="E810" t="s">
        <v>7662</v>
      </c>
      <c r="F810" t="s">
        <v>7672</v>
      </c>
      <c r="G810">
        <v>7</v>
      </c>
      <c r="H810">
        <v>0</v>
      </c>
      <c r="I810">
        <v>0</v>
      </c>
      <c r="J810">
        <v>0</v>
      </c>
      <c r="K810">
        <v>7</v>
      </c>
      <c r="L810" t="str">
        <f>VLOOKUP(Table1__5[[#This Row],[ShortCode]],$U$3:$W$100,3,0)</f>
        <v>Other</v>
      </c>
      <c r="M810" t="str">
        <f>VLOOKUP(Table1__5[[#This Row],[ShortCode]],$U$3:$V$100,2,0)</f>
        <v>Group BB</v>
      </c>
      <c r="N810" t="str">
        <f>RIGHT(Table1__5[[#This Row],[Calendar_month]],2)</f>
        <v>01</v>
      </c>
      <c r="O810" t="str">
        <f>LEFT(Table1__5[[#This Row],[Calendar_month]],4)</f>
        <v>2025</v>
      </c>
      <c r="P810" t="str">
        <f>_xlfn.TEXTBEFORE(Table1__5[[#This Row],[Distributor_Name]],"-")</f>
        <v>PC</v>
      </c>
    </row>
    <row r="811" spans="1:16" x14ac:dyDescent="0.75">
      <c r="A811" t="s">
        <v>11</v>
      </c>
      <c r="B811" t="s">
        <v>46</v>
      </c>
      <c r="C811" t="s">
        <v>7689</v>
      </c>
      <c r="D811">
        <v>202501</v>
      </c>
      <c r="E811" t="s">
        <v>7662</v>
      </c>
      <c r="F811" t="s">
        <v>7680</v>
      </c>
      <c r="G811">
        <v>0</v>
      </c>
      <c r="H811">
        <v>0</v>
      </c>
      <c r="I811">
        <v>0</v>
      </c>
      <c r="J811">
        <v>0</v>
      </c>
      <c r="K811">
        <v>0</v>
      </c>
      <c r="L811" t="str">
        <f>VLOOKUP(Table1__5[[#This Row],[ShortCode]],$U$3:$W$100,3,0)</f>
        <v>Other</v>
      </c>
      <c r="M811" t="str">
        <f>VLOOKUP(Table1__5[[#This Row],[ShortCode]],$U$3:$V$100,2,0)</f>
        <v>Group BB</v>
      </c>
      <c r="N811" t="str">
        <f>RIGHT(Table1__5[[#This Row],[Calendar_month]],2)</f>
        <v>01</v>
      </c>
      <c r="O811" t="str">
        <f>LEFT(Table1__5[[#This Row],[Calendar_month]],4)</f>
        <v>2025</v>
      </c>
      <c r="P811" t="str">
        <f>_xlfn.TEXTBEFORE(Table1__5[[#This Row],[Distributor_Name]],"-")</f>
        <v>PC</v>
      </c>
    </row>
    <row r="812" spans="1:16" x14ac:dyDescent="0.75">
      <c r="A812" t="s">
        <v>11</v>
      </c>
      <c r="B812" t="s">
        <v>46</v>
      </c>
      <c r="C812" t="s">
        <v>7689</v>
      </c>
      <c r="D812">
        <v>202501</v>
      </c>
      <c r="E812" t="s">
        <v>7673</v>
      </c>
      <c r="F812" t="s">
        <v>7674</v>
      </c>
      <c r="G812">
        <v>0</v>
      </c>
      <c r="H812">
        <v>0</v>
      </c>
      <c r="I812">
        <v>0</v>
      </c>
      <c r="J812">
        <v>0</v>
      </c>
      <c r="K812">
        <v>0</v>
      </c>
      <c r="L812" t="str">
        <f>VLOOKUP(Table1__5[[#This Row],[ShortCode]],$U$3:$W$100,3,0)</f>
        <v>Bia Việt</v>
      </c>
      <c r="M812" t="str">
        <f>VLOOKUP(Table1__5[[#This Row],[ShortCode]],$U$3:$V$100,2,0)</f>
        <v>Group BB</v>
      </c>
      <c r="N812" t="str">
        <f>RIGHT(Table1__5[[#This Row],[Calendar_month]],2)</f>
        <v>01</v>
      </c>
      <c r="O812" t="str">
        <f>LEFT(Table1__5[[#This Row],[Calendar_month]],4)</f>
        <v>2025</v>
      </c>
      <c r="P812" t="str">
        <f>_xlfn.TEXTBEFORE(Table1__5[[#This Row],[Distributor_Name]],"-")</f>
        <v>PC</v>
      </c>
    </row>
    <row r="813" spans="1:16" x14ac:dyDescent="0.75">
      <c r="A813" t="s">
        <v>11</v>
      </c>
      <c r="B813" t="s">
        <v>46</v>
      </c>
      <c r="C813" t="s">
        <v>7689</v>
      </c>
      <c r="D813">
        <v>202501</v>
      </c>
      <c r="E813" t="s">
        <v>7673</v>
      </c>
      <c r="F813" t="s">
        <v>5400</v>
      </c>
      <c r="G813">
        <v>9077</v>
      </c>
      <c r="H813">
        <v>3730</v>
      </c>
      <c r="I813">
        <v>3567</v>
      </c>
      <c r="J813">
        <v>0.39297124600639</v>
      </c>
      <c r="K813">
        <v>5510</v>
      </c>
      <c r="L813" t="str">
        <f>VLOOKUP(Table1__5[[#This Row],[ShortCode]],$U$3:$W$100,3,0)</f>
        <v>Bia Việt</v>
      </c>
      <c r="M813" t="str">
        <f>VLOOKUP(Table1__5[[#This Row],[ShortCode]],$U$3:$V$100,2,0)</f>
        <v>Group BB</v>
      </c>
      <c r="N813" t="str">
        <f>RIGHT(Table1__5[[#This Row],[Calendar_month]],2)</f>
        <v>01</v>
      </c>
      <c r="O813" t="str">
        <f>LEFT(Table1__5[[#This Row],[Calendar_month]],4)</f>
        <v>2025</v>
      </c>
      <c r="P813" t="str">
        <f>_xlfn.TEXTBEFORE(Table1__5[[#This Row],[Distributor_Name]],"-")</f>
        <v>PC</v>
      </c>
    </row>
    <row r="814" spans="1:16" x14ac:dyDescent="0.75">
      <c r="A814" t="s">
        <v>11</v>
      </c>
      <c r="B814" t="s">
        <v>46</v>
      </c>
      <c r="C814" t="s">
        <v>7689</v>
      </c>
      <c r="D814">
        <v>202501</v>
      </c>
      <c r="E814" t="s">
        <v>7673</v>
      </c>
      <c r="F814" t="s">
        <v>5411</v>
      </c>
      <c r="G814">
        <v>1323</v>
      </c>
      <c r="H814">
        <v>730</v>
      </c>
      <c r="I814">
        <v>1061</v>
      </c>
      <c r="J814">
        <v>0.80196523053665902</v>
      </c>
      <c r="K814">
        <v>262</v>
      </c>
      <c r="L814" t="str">
        <f>VLOOKUP(Table1__5[[#This Row],[ShortCode]],$U$3:$W$100,3,0)</f>
        <v>Bia Việt</v>
      </c>
      <c r="M814" t="str">
        <f>VLOOKUP(Table1__5[[#This Row],[ShortCode]],$U$3:$V$100,2,0)</f>
        <v>Group BB</v>
      </c>
      <c r="N814" t="str">
        <f>RIGHT(Table1__5[[#This Row],[Calendar_month]],2)</f>
        <v>01</v>
      </c>
      <c r="O814" t="str">
        <f>LEFT(Table1__5[[#This Row],[Calendar_month]],4)</f>
        <v>2025</v>
      </c>
      <c r="P814" t="str">
        <f>_xlfn.TEXTBEFORE(Table1__5[[#This Row],[Distributor_Name]],"-")</f>
        <v>PC</v>
      </c>
    </row>
    <row r="815" spans="1:16" x14ac:dyDescent="0.75">
      <c r="A815" t="s">
        <v>11</v>
      </c>
      <c r="B815" t="s">
        <v>46</v>
      </c>
      <c r="C815" t="s">
        <v>7689</v>
      </c>
      <c r="D815">
        <v>202501</v>
      </c>
      <c r="E815" t="s">
        <v>7673</v>
      </c>
      <c r="F815" t="s">
        <v>7676</v>
      </c>
      <c r="G815">
        <v>11</v>
      </c>
      <c r="H815">
        <v>0</v>
      </c>
      <c r="I815">
        <v>0</v>
      </c>
      <c r="J815">
        <v>0</v>
      </c>
      <c r="K815">
        <v>11</v>
      </c>
      <c r="L815" t="str">
        <f>VLOOKUP(Table1__5[[#This Row],[ShortCode]],$U$3:$W$100,3,0)</f>
        <v>Larue</v>
      </c>
      <c r="M815" t="str">
        <f>VLOOKUP(Table1__5[[#This Row],[ShortCode]],$U$3:$V$100,2,0)</f>
        <v>Group BB</v>
      </c>
      <c r="N815" t="str">
        <f>RIGHT(Table1__5[[#This Row],[Calendar_month]],2)</f>
        <v>01</v>
      </c>
      <c r="O815" t="str">
        <f>LEFT(Table1__5[[#This Row],[Calendar_month]],4)</f>
        <v>2025</v>
      </c>
      <c r="P815" t="str">
        <f>_xlfn.TEXTBEFORE(Table1__5[[#This Row],[Distributor_Name]],"-")</f>
        <v>PC</v>
      </c>
    </row>
    <row r="816" spans="1:16" x14ac:dyDescent="0.75">
      <c r="A816" t="s">
        <v>11</v>
      </c>
      <c r="B816" t="s">
        <v>46</v>
      </c>
      <c r="C816" t="s">
        <v>7689</v>
      </c>
      <c r="D816">
        <v>202502</v>
      </c>
      <c r="E816" t="s">
        <v>7662</v>
      </c>
      <c r="F816" t="s">
        <v>7663</v>
      </c>
      <c r="G816">
        <v>1</v>
      </c>
      <c r="H816">
        <v>0</v>
      </c>
      <c r="I816">
        <v>0</v>
      </c>
      <c r="J816">
        <v>0</v>
      </c>
      <c r="K816">
        <v>1</v>
      </c>
      <c r="L816" t="str">
        <f>VLOOKUP(Table1__5[[#This Row],[ShortCode]],$U$3:$W$100,3,0)</f>
        <v>Other</v>
      </c>
      <c r="M816" t="str">
        <f>VLOOKUP(Table1__5[[#This Row],[ShortCode]],$U$3:$V$100,2,0)</f>
        <v>Group BB</v>
      </c>
      <c r="N816" t="str">
        <f>RIGHT(Table1__5[[#This Row],[Calendar_month]],2)</f>
        <v>02</v>
      </c>
      <c r="O816" t="str">
        <f>LEFT(Table1__5[[#This Row],[Calendar_month]],4)</f>
        <v>2025</v>
      </c>
      <c r="P816" t="str">
        <f>_xlfn.TEXTBEFORE(Table1__5[[#This Row],[Distributor_Name]],"-")</f>
        <v>PC</v>
      </c>
    </row>
    <row r="817" spans="1:16" x14ac:dyDescent="0.75">
      <c r="A817" t="s">
        <v>11</v>
      </c>
      <c r="B817" t="s">
        <v>46</v>
      </c>
      <c r="C817" t="s">
        <v>7689</v>
      </c>
      <c r="D817">
        <v>202502</v>
      </c>
      <c r="E817" t="s">
        <v>7662</v>
      </c>
      <c r="F817" t="s">
        <v>7664</v>
      </c>
      <c r="G817">
        <v>1</v>
      </c>
      <c r="H817">
        <v>0</v>
      </c>
      <c r="I817">
        <v>0</v>
      </c>
      <c r="J817">
        <v>0</v>
      </c>
      <c r="K817">
        <v>1</v>
      </c>
      <c r="L817" t="str">
        <f>VLOOKUP(Table1__5[[#This Row],[ShortCode]],$U$3:$W$100,3,0)</f>
        <v>Other</v>
      </c>
      <c r="M817" t="str">
        <f>VLOOKUP(Table1__5[[#This Row],[ShortCode]],$U$3:$V$100,2,0)</f>
        <v>Group BB</v>
      </c>
      <c r="N817" t="str">
        <f>RIGHT(Table1__5[[#This Row],[Calendar_month]],2)</f>
        <v>02</v>
      </c>
      <c r="O817" t="str">
        <f>LEFT(Table1__5[[#This Row],[Calendar_month]],4)</f>
        <v>2025</v>
      </c>
      <c r="P817" t="str">
        <f>_xlfn.TEXTBEFORE(Table1__5[[#This Row],[Distributor_Name]],"-")</f>
        <v>PC</v>
      </c>
    </row>
    <row r="818" spans="1:16" x14ac:dyDescent="0.75">
      <c r="A818" t="s">
        <v>11</v>
      </c>
      <c r="B818" t="s">
        <v>46</v>
      </c>
      <c r="C818" t="s">
        <v>7689</v>
      </c>
      <c r="D818">
        <v>202502</v>
      </c>
      <c r="E818" t="s">
        <v>7662</v>
      </c>
      <c r="F818" t="s">
        <v>5426</v>
      </c>
      <c r="G818">
        <v>2</v>
      </c>
      <c r="H818">
        <v>0</v>
      </c>
      <c r="I818">
        <v>0</v>
      </c>
      <c r="J818">
        <v>0</v>
      </c>
      <c r="K818">
        <v>2</v>
      </c>
      <c r="L818" t="str">
        <f>VLOOKUP(Table1__5[[#This Row],[ShortCode]],$U$3:$W$100,3,0)</f>
        <v>Heineken Original</v>
      </c>
      <c r="M818" t="str">
        <f>VLOOKUP(Table1__5[[#This Row],[ShortCode]],$U$3:$V$100,2,0)</f>
        <v>Group BB</v>
      </c>
      <c r="N818" t="str">
        <f>RIGHT(Table1__5[[#This Row],[Calendar_month]],2)</f>
        <v>02</v>
      </c>
      <c r="O818" t="str">
        <f>LEFT(Table1__5[[#This Row],[Calendar_month]],4)</f>
        <v>2025</v>
      </c>
      <c r="P818" t="str">
        <f>_xlfn.TEXTBEFORE(Table1__5[[#This Row],[Distributor_Name]],"-")</f>
        <v>PC</v>
      </c>
    </row>
    <row r="819" spans="1:16" x14ac:dyDescent="0.75">
      <c r="A819" t="s">
        <v>11</v>
      </c>
      <c r="B819" t="s">
        <v>46</v>
      </c>
      <c r="C819" t="s">
        <v>7689</v>
      </c>
      <c r="D819">
        <v>202502</v>
      </c>
      <c r="E819" t="s">
        <v>7662</v>
      </c>
      <c r="F819" t="s">
        <v>5434</v>
      </c>
      <c r="G819">
        <v>28</v>
      </c>
      <c r="H819">
        <v>130</v>
      </c>
      <c r="I819">
        <v>161</v>
      </c>
      <c r="J819">
        <v>5.75</v>
      </c>
      <c r="K819">
        <v>-133</v>
      </c>
      <c r="L819" t="str">
        <f>VLOOKUP(Table1__5[[#This Row],[ShortCode]],$U$3:$W$100,3,0)</f>
        <v>Heineken Original</v>
      </c>
      <c r="M819" t="str">
        <f>VLOOKUP(Table1__5[[#This Row],[ShortCode]],$U$3:$V$100,2,0)</f>
        <v>Group BB</v>
      </c>
      <c r="N819" t="str">
        <f>RIGHT(Table1__5[[#This Row],[Calendar_month]],2)</f>
        <v>02</v>
      </c>
      <c r="O819" t="str">
        <f>LEFT(Table1__5[[#This Row],[Calendar_month]],4)</f>
        <v>2025</v>
      </c>
      <c r="P819" t="str">
        <f>_xlfn.TEXTBEFORE(Table1__5[[#This Row],[Distributor_Name]],"-")</f>
        <v>PC</v>
      </c>
    </row>
    <row r="820" spans="1:16" x14ac:dyDescent="0.75">
      <c r="A820" t="s">
        <v>11</v>
      </c>
      <c r="B820" t="s">
        <v>46</v>
      </c>
      <c r="C820" t="s">
        <v>7689</v>
      </c>
      <c r="D820">
        <v>202502</v>
      </c>
      <c r="E820" t="s">
        <v>7662</v>
      </c>
      <c r="F820" t="s">
        <v>5393</v>
      </c>
      <c r="G820">
        <v>29889</v>
      </c>
      <c r="H820">
        <v>28627</v>
      </c>
      <c r="I820">
        <v>29778</v>
      </c>
      <c r="J820">
        <v>0.99628625915888802</v>
      </c>
      <c r="K820">
        <v>111</v>
      </c>
      <c r="L820" t="str">
        <f>VLOOKUP(Table1__5[[#This Row],[ShortCode]],$U$3:$W$100,3,0)</f>
        <v>Heineken Silver</v>
      </c>
      <c r="M820" t="str">
        <f>VLOOKUP(Table1__5[[#This Row],[ShortCode]],$U$3:$V$100,2,0)</f>
        <v>Group AA</v>
      </c>
      <c r="N820" t="str">
        <f>RIGHT(Table1__5[[#This Row],[Calendar_month]],2)</f>
        <v>02</v>
      </c>
      <c r="O820" t="str">
        <f>LEFT(Table1__5[[#This Row],[Calendar_month]],4)</f>
        <v>2025</v>
      </c>
      <c r="P820" t="str">
        <f>_xlfn.TEXTBEFORE(Table1__5[[#This Row],[Distributor_Name]],"-")</f>
        <v>PC</v>
      </c>
    </row>
    <row r="821" spans="1:16" x14ac:dyDescent="0.75">
      <c r="A821" t="s">
        <v>11</v>
      </c>
      <c r="B821" t="s">
        <v>46</v>
      </c>
      <c r="C821" t="s">
        <v>7689</v>
      </c>
      <c r="D821">
        <v>202502</v>
      </c>
      <c r="E821" t="s">
        <v>7662</v>
      </c>
      <c r="F821" t="s">
        <v>5418</v>
      </c>
      <c r="G821">
        <v>11</v>
      </c>
      <c r="H821">
        <v>0</v>
      </c>
      <c r="I821">
        <v>0</v>
      </c>
      <c r="J821">
        <v>0</v>
      </c>
      <c r="K821">
        <v>11</v>
      </c>
      <c r="L821" t="str">
        <f>VLOOKUP(Table1__5[[#This Row],[ShortCode]],$U$3:$W$100,3,0)</f>
        <v>Heineken Silver</v>
      </c>
      <c r="M821" t="str">
        <f>VLOOKUP(Table1__5[[#This Row],[ShortCode]],$U$3:$V$100,2,0)</f>
        <v>Group AA</v>
      </c>
      <c r="N821" t="str">
        <f>RIGHT(Table1__5[[#This Row],[Calendar_month]],2)</f>
        <v>02</v>
      </c>
      <c r="O821" t="str">
        <f>LEFT(Table1__5[[#This Row],[Calendar_month]],4)</f>
        <v>2025</v>
      </c>
      <c r="P821" t="str">
        <f>_xlfn.TEXTBEFORE(Table1__5[[#This Row],[Distributor_Name]],"-")</f>
        <v>PC</v>
      </c>
    </row>
    <row r="822" spans="1:16" x14ac:dyDescent="0.75">
      <c r="A822" t="s">
        <v>11</v>
      </c>
      <c r="B822" t="s">
        <v>46</v>
      </c>
      <c r="C822" t="s">
        <v>7689</v>
      </c>
      <c r="D822">
        <v>202502</v>
      </c>
      <c r="E822" t="s">
        <v>7662</v>
      </c>
      <c r="F822" t="s">
        <v>5401</v>
      </c>
      <c r="G822">
        <v>1226</v>
      </c>
      <c r="H822">
        <v>2756</v>
      </c>
      <c r="I822">
        <v>2301</v>
      </c>
      <c r="J822">
        <v>1.8768352365415999</v>
      </c>
      <c r="K822">
        <v>-1075</v>
      </c>
      <c r="L822" t="str">
        <f>VLOOKUP(Table1__5[[#This Row],[ShortCode]],$U$3:$W$100,3,0)</f>
        <v>Heineken Silver</v>
      </c>
      <c r="M822" t="str">
        <f>VLOOKUP(Table1__5[[#This Row],[ShortCode]],$U$3:$V$100,2,0)</f>
        <v>Group AA</v>
      </c>
      <c r="N822" t="str">
        <f>RIGHT(Table1__5[[#This Row],[Calendar_month]],2)</f>
        <v>02</v>
      </c>
      <c r="O822" t="str">
        <f>LEFT(Table1__5[[#This Row],[Calendar_month]],4)</f>
        <v>2025</v>
      </c>
      <c r="P822" t="str">
        <f>_xlfn.TEXTBEFORE(Table1__5[[#This Row],[Distributor_Name]],"-")</f>
        <v>PC</v>
      </c>
    </row>
    <row r="823" spans="1:16" x14ac:dyDescent="0.75">
      <c r="A823" t="s">
        <v>11</v>
      </c>
      <c r="B823" t="s">
        <v>46</v>
      </c>
      <c r="C823" t="s">
        <v>7689</v>
      </c>
      <c r="D823">
        <v>202502</v>
      </c>
      <c r="E823" t="s">
        <v>7662</v>
      </c>
      <c r="F823" t="s">
        <v>5440</v>
      </c>
      <c r="G823">
        <v>7</v>
      </c>
      <c r="H823">
        <v>0</v>
      </c>
      <c r="I823">
        <v>0</v>
      </c>
      <c r="J823">
        <v>0</v>
      </c>
      <c r="K823">
        <v>7</v>
      </c>
      <c r="L823" t="str">
        <f>VLOOKUP(Table1__5[[#This Row],[ShortCode]],$U$3:$W$100,3,0)</f>
        <v>Other</v>
      </c>
      <c r="M823" t="str">
        <f>VLOOKUP(Table1__5[[#This Row],[ShortCode]],$U$3:$V$100,2,0)</f>
        <v>Group BB</v>
      </c>
      <c r="N823" t="str">
        <f>RIGHT(Table1__5[[#This Row],[Calendar_month]],2)</f>
        <v>02</v>
      </c>
      <c r="O823" t="str">
        <f>LEFT(Table1__5[[#This Row],[Calendar_month]],4)</f>
        <v>2025</v>
      </c>
      <c r="P823" t="str">
        <f>_xlfn.TEXTBEFORE(Table1__5[[#This Row],[Distributor_Name]],"-")</f>
        <v>PC</v>
      </c>
    </row>
    <row r="824" spans="1:16" x14ac:dyDescent="0.75">
      <c r="A824" t="s">
        <v>11</v>
      </c>
      <c r="B824" t="s">
        <v>46</v>
      </c>
      <c r="C824" t="s">
        <v>7689</v>
      </c>
      <c r="D824">
        <v>202502</v>
      </c>
      <c r="E824" t="s">
        <v>7662</v>
      </c>
      <c r="F824" t="s">
        <v>7654</v>
      </c>
      <c r="G824">
        <v>1</v>
      </c>
      <c r="H824">
        <v>0</v>
      </c>
      <c r="I824">
        <v>0</v>
      </c>
      <c r="J824">
        <v>0</v>
      </c>
      <c r="K824">
        <v>1</v>
      </c>
      <c r="L824" t="str">
        <f>VLOOKUP(Table1__5[[#This Row],[ShortCode]],$U$3:$W$100,3,0)</f>
        <v>Other</v>
      </c>
      <c r="M824" t="str">
        <f>VLOOKUP(Table1__5[[#This Row],[ShortCode]],$U$3:$V$100,2,0)</f>
        <v>Group BB</v>
      </c>
      <c r="N824" t="str">
        <f>RIGHT(Table1__5[[#This Row],[Calendar_month]],2)</f>
        <v>02</v>
      </c>
      <c r="O824" t="str">
        <f>LEFT(Table1__5[[#This Row],[Calendar_month]],4)</f>
        <v>2025</v>
      </c>
      <c r="P824" t="str">
        <f>_xlfn.TEXTBEFORE(Table1__5[[#This Row],[Distributor_Name]],"-")</f>
        <v>PC</v>
      </c>
    </row>
    <row r="825" spans="1:16" x14ac:dyDescent="0.75">
      <c r="A825" t="s">
        <v>11</v>
      </c>
      <c r="B825" t="s">
        <v>46</v>
      </c>
      <c r="C825" t="s">
        <v>7689</v>
      </c>
      <c r="D825">
        <v>202502</v>
      </c>
      <c r="E825" t="s">
        <v>7662</v>
      </c>
      <c r="F825" t="s">
        <v>7667</v>
      </c>
      <c r="G825">
        <v>3</v>
      </c>
      <c r="H825">
        <v>0</v>
      </c>
      <c r="I825">
        <v>0</v>
      </c>
      <c r="J825">
        <v>0</v>
      </c>
      <c r="K825">
        <v>3</v>
      </c>
      <c r="L825" t="str">
        <f>VLOOKUP(Table1__5[[#This Row],[ShortCode]],$U$3:$W$100,3,0)</f>
        <v>Other</v>
      </c>
      <c r="M825" t="str">
        <f>VLOOKUP(Table1__5[[#This Row],[ShortCode]],$U$3:$V$100,2,0)</f>
        <v>Group BB</v>
      </c>
      <c r="N825" t="str">
        <f>RIGHT(Table1__5[[#This Row],[Calendar_month]],2)</f>
        <v>02</v>
      </c>
      <c r="O825" t="str">
        <f>LEFT(Table1__5[[#This Row],[Calendar_month]],4)</f>
        <v>2025</v>
      </c>
      <c r="P825" t="str">
        <f>_xlfn.TEXTBEFORE(Table1__5[[#This Row],[Distributor_Name]],"-")</f>
        <v>PC</v>
      </c>
    </row>
    <row r="826" spans="1:16" x14ac:dyDescent="0.75">
      <c r="A826" t="s">
        <v>11</v>
      </c>
      <c r="B826" t="s">
        <v>46</v>
      </c>
      <c r="C826" t="s">
        <v>7689</v>
      </c>
      <c r="D826">
        <v>202502</v>
      </c>
      <c r="E826" t="s">
        <v>7662</v>
      </c>
      <c r="F826" t="s">
        <v>7668</v>
      </c>
      <c r="G826">
        <v>1</v>
      </c>
      <c r="H826">
        <v>0</v>
      </c>
      <c r="I826">
        <v>0</v>
      </c>
      <c r="J826">
        <v>0</v>
      </c>
      <c r="K826">
        <v>1</v>
      </c>
      <c r="L826" t="str">
        <f>VLOOKUP(Table1__5[[#This Row],[ShortCode]],$U$3:$W$100,3,0)</f>
        <v>Other</v>
      </c>
      <c r="M826" t="str">
        <f>VLOOKUP(Table1__5[[#This Row],[ShortCode]],$U$3:$V$100,2,0)</f>
        <v>Group BB</v>
      </c>
      <c r="N826" t="str">
        <f>RIGHT(Table1__5[[#This Row],[Calendar_month]],2)</f>
        <v>02</v>
      </c>
      <c r="O826" t="str">
        <f>LEFT(Table1__5[[#This Row],[Calendar_month]],4)</f>
        <v>2025</v>
      </c>
      <c r="P826" t="str">
        <f>_xlfn.TEXTBEFORE(Table1__5[[#This Row],[Distributor_Name]],"-")</f>
        <v>PC</v>
      </c>
    </row>
    <row r="827" spans="1:16" x14ac:dyDescent="0.75">
      <c r="A827" t="s">
        <v>11</v>
      </c>
      <c r="B827" t="s">
        <v>46</v>
      </c>
      <c r="C827" t="s">
        <v>7689</v>
      </c>
      <c r="D827">
        <v>202502</v>
      </c>
      <c r="E827" t="s">
        <v>7662</v>
      </c>
      <c r="F827" t="s">
        <v>7678</v>
      </c>
      <c r="G827">
        <v>0</v>
      </c>
      <c r="H827">
        <v>0</v>
      </c>
      <c r="I827">
        <v>0</v>
      </c>
      <c r="J827">
        <v>0</v>
      </c>
      <c r="K827">
        <v>0</v>
      </c>
      <c r="L827" t="str">
        <f>VLOOKUP(Table1__5[[#This Row],[ShortCode]],$U$3:$W$100,3,0)</f>
        <v>Other</v>
      </c>
      <c r="M827" t="str">
        <f>VLOOKUP(Table1__5[[#This Row],[ShortCode]],$U$3:$V$100,2,0)</f>
        <v>Group BB</v>
      </c>
      <c r="N827" t="str">
        <f>RIGHT(Table1__5[[#This Row],[Calendar_month]],2)</f>
        <v>02</v>
      </c>
      <c r="O827" t="str">
        <f>LEFT(Table1__5[[#This Row],[Calendar_month]],4)</f>
        <v>2025</v>
      </c>
      <c r="P827" t="str">
        <f>_xlfn.TEXTBEFORE(Table1__5[[#This Row],[Distributor_Name]],"-")</f>
        <v>PC</v>
      </c>
    </row>
    <row r="828" spans="1:16" x14ac:dyDescent="0.75">
      <c r="A828" t="s">
        <v>11</v>
      </c>
      <c r="B828" t="s">
        <v>46</v>
      </c>
      <c r="C828" t="s">
        <v>7689</v>
      </c>
      <c r="D828">
        <v>202502</v>
      </c>
      <c r="E828" t="s">
        <v>7662</v>
      </c>
      <c r="F828" t="s">
        <v>7669</v>
      </c>
      <c r="G828">
        <v>3</v>
      </c>
      <c r="H828">
        <v>0</v>
      </c>
      <c r="I828">
        <v>0</v>
      </c>
      <c r="J828">
        <v>0</v>
      </c>
      <c r="K828">
        <v>3</v>
      </c>
      <c r="L828" t="str">
        <f>VLOOKUP(Table1__5[[#This Row],[ShortCode]],$U$3:$W$100,3,0)</f>
        <v>Other</v>
      </c>
      <c r="M828" t="str">
        <f>VLOOKUP(Table1__5[[#This Row],[ShortCode]],$U$3:$V$100,2,0)</f>
        <v>Group BB</v>
      </c>
      <c r="N828" t="str">
        <f>RIGHT(Table1__5[[#This Row],[Calendar_month]],2)</f>
        <v>02</v>
      </c>
      <c r="O828" t="str">
        <f>LEFT(Table1__5[[#This Row],[Calendar_month]],4)</f>
        <v>2025</v>
      </c>
      <c r="P828" t="str">
        <f>_xlfn.TEXTBEFORE(Table1__5[[#This Row],[Distributor_Name]],"-")</f>
        <v>PC</v>
      </c>
    </row>
    <row r="829" spans="1:16" x14ac:dyDescent="0.75">
      <c r="A829" t="s">
        <v>11</v>
      </c>
      <c r="B829" t="s">
        <v>46</v>
      </c>
      <c r="C829" t="s">
        <v>7689</v>
      </c>
      <c r="D829">
        <v>202502</v>
      </c>
      <c r="E829" t="s">
        <v>7662</v>
      </c>
      <c r="F829" t="s">
        <v>7670</v>
      </c>
      <c r="G829">
        <v>1</v>
      </c>
      <c r="H829">
        <v>0</v>
      </c>
      <c r="I829">
        <v>0</v>
      </c>
      <c r="J829">
        <v>0</v>
      </c>
      <c r="K829">
        <v>1</v>
      </c>
      <c r="L829" t="str">
        <f>VLOOKUP(Table1__5[[#This Row],[ShortCode]],$U$3:$W$100,3,0)</f>
        <v>Other</v>
      </c>
      <c r="M829" t="str">
        <f>VLOOKUP(Table1__5[[#This Row],[ShortCode]],$U$3:$V$100,2,0)</f>
        <v>Group BB</v>
      </c>
      <c r="N829" t="str">
        <f>RIGHT(Table1__5[[#This Row],[Calendar_month]],2)</f>
        <v>02</v>
      </c>
      <c r="O829" t="str">
        <f>LEFT(Table1__5[[#This Row],[Calendar_month]],4)</f>
        <v>2025</v>
      </c>
      <c r="P829" t="str">
        <f>_xlfn.TEXTBEFORE(Table1__5[[#This Row],[Distributor_Name]],"-")</f>
        <v>PC</v>
      </c>
    </row>
    <row r="830" spans="1:16" x14ac:dyDescent="0.75">
      <c r="A830" t="s">
        <v>11</v>
      </c>
      <c r="B830" t="s">
        <v>46</v>
      </c>
      <c r="C830" t="s">
        <v>7689</v>
      </c>
      <c r="D830">
        <v>202502</v>
      </c>
      <c r="E830" t="s">
        <v>7662</v>
      </c>
      <c r="F830" t="s">
        <v>5405</v>
      </c>
      <c r="G830">
        <v>1366</v>
      </c>
      <c r="H830">
        <v>1521</v>
      </c>
      <c r="I830">
        <v>1558</v>
      </c>
      <c r="J830">
        <v>1.1405563689604701</v>
      </c>
      <c r="K830">
        <v>-192</v>
      </c>
      <c r="L830" t="str">
        <f>VLOOKUP(Table1__5[[#This Row],[ShortCode]],$U$3:$W$100,3,0)</f>
        <v>Tiger Regular</v>
      </c>
      <c r="M830" t="str">
        <f>VLOOKUP(Table1__5[[#This Row],[ShortCode]],$U$3:$V$100,2,0)</f>
        <v>Group BB</v>
      </c>
      <c r="N830" t="str">
        <f>RIGHT(Table1__5[[#This Row],[Calendar_month]],2)</f>
        <v>02</v>
      </c>
      <c r="O830" t="str">
        <f>LEFT(Table1__5[[#This Row],[Calendar_month]],4)</f>
        <v>2025</v>
      </c>
      <c r="P830" t="str">
        <f>_xlfn.TEXTBEFORE(Table1__5[[#This Row],[Distributor_Name]],"-")</f>
        <v>PC</v>
      </c>
    </row>
    <row r="831" spans="1:16" x14ac:dyDescent="0.75">
      <c r="A831" t="s">
        <v>11</v>
      </c>
      <c r="B831" t="s">
        <v>46</v>
      </c>
      <c r="C831" t="s">
        <v>7689</v>
      </c>
      <c r="D831">
        <v>202502</v>
      </c>
      <c r="E831" t="s">
        <v>7662</v>
      </c>
      <c r="F831" t="s">
        <v>7679</v>
      </c>
      <c r="G831">
        <v>20</v>
      </c>
      <c r="H831">
        <v>0</v>
      </c>
      <c r="I831">
        <v>0</v>
      </c>
      <c r="J831">
        <v>0</v>
      </c>
      <c r="K831">
        <v>20</v>
      </c>
      <c r="L831" t="str">
        <f>VLOOKUP(Table1__5[[#This Row],[ShortCode]],$U$3:$W$100,3,0)</f>
        <v>Other</v>
      </c>
      <c r="M831" t="str">
        <f>VLOOKUP(Table1__5[[#This Row],[ShortCode]],$U$3:$V$100,2,0)</f>
        <v>Group BB</v>
      </c>
      <c r="N831" t="str">
        <f>RIGHT(Table1__5[[#This Row],[Calendar_month]],2)</f>
        <v>02</v>
      </c>
      <c r="O831" t="str">
        <f>LEFT(Table1__5[[#This Row],[Calendar_month]],4)</f>
        <v>2025</v>
      </c>
      <c r="P831" t="str">
        <f>_xlfn.TEXTBEFORE(Table1__5[[#This Row],[Distributor_Name]],"-")</f>
        <v>PC</v>
      </c>
    </row>
    <row r="832" spans="1:16" x14ac:dyDescent="0.75">
      <c r="A832" t="s">
        <v>11</v>
      </c>
      <c r="B832" t="s">
        <v>46</v>
      </c>
      <c r="C832" t="s">
        <v>7689</v>
      </c>
      <c r="D832">
        <v>202502</v>
      </c>
      <c r="E832" t="s">
        <v>7662</v>
      </c>
      <c r="F832" t="s">
        <v>5396</v>
      </c>
      <c r="G832">
        <v>13690</v>
      </c>
      <c r="H832">
        <v>14495</v>
      </c>
      <c r="I832">
        <v>13617</v>
      </c>
      <c r="J832">
        <v>0.99466764061358603</v>
      </c>
      <c r="K832">
        <v>73.000000000001805</v>
      </c>
      <c r="L832" t="str">
        <f>VLOOKUP(Table1__5[[#This Row],[ShortCode]],$U$3:$W$100,3,0)</f>
        <v>Tiger Regular</v>
      </c>
      <c r="M832" t="str">
        <f>VLOOKUP(Table1__5[[#This Row],[ShortCode]],$U$3:$V$100,2,0)</f>
        <v>Group BB</v>
      </c>
      <c r="N832" t="str">
        <f>RIGHT(Table1__5[[#This Row],[Calendar_month]],2)</f>
        <v>02</v>
      </c>
      <c r="O832" t="str">
        <f>LEFT(Table1__5[[#This Row],[Calendar_month]],4)</f>
        <v>2025</v>
      </c>
      <c r="P832" t="str">
        <f>_xlfn.TEXTBEFORE(Table1__5[[#This Row],[Distributor_Name]],"-")</f>
        <v>PC</v>
      </c>
    </row>
    <row r="833" spans="1:16" x14ac:dyDescent="0.75">
      <c r="A833" t="s">
        <v>11</v>
      </c>
      <c r="B833" t="s">
        <v>46</v>
      </c>
      <c r="C833" t="s">
        <v>7689</v>
      </c>
      <c r="D833">
        <v>202502</v>
      </c>
      <c r="E833" t="s">
        <v>7662</v>
      </c>
      <c r="F833" t="s">
        <v>5408</v>
      </c>
      <c r="G833">
        <v>245</v>
      </c>
      <c r="H833">
        <v>0</v>
      </c>
      <c r="I833">
        <v>50</v>
      </c>
      <c r="J833">
        <v>0.20408163265306101</v>
      </c>
      <c r="K833">
        <v>195</v>
      </c>
      <c r="L833" t="str">
        <f>VLOOKUP(Table1__5[[#This Row],[ShortCode]],$U$3:$W$100,3,0)</f>
        <v>Tiger Regular</v>
      </c>
      <c r="M833" t="str">
        <f>VLOOKUP(Table1__5[[#This Row],[ShortCode]],$U$3:$V$100,2,0)</f>
        <v>Group BB</v>
      </c>
      <c r="N833" t="str">
        <f>RIGHT(Table1__5[[#This Row],[Calendar_month]],2)</f>
        <v>02</v>
      </c>
      <c r="O833" t="str">
        <f>LEFT(Table1__5[[#This Row],[Calendar_month]],4)</f>
        <v>2025</v>
      </c>
      <c r="P833" t="str">
        <f>_xlfn.TEXTBEFORE(Table1__5[[#This Row],[Distributor_Name]],"-")</f>
        <v>PC</v>
      </c>
    </row>
    <row r="834" spans="1:16" x14ac:dyDescent="0.75">
      <c r="A834" t="s">
        <v>11</v>
      </c>
      <c r="B834" t="s">
        <v>46</v>
      </c>
      <c r="C834" t="s">
        <v>7689</v>
      </c>
      <c r="D834">
        <v>202502</v>
      </c>
      <c r="E834" t="s">
        <v>7662</v>
      </c>
      <c r="F834" t="s">
        <v>7671</v>
      </c>
      <c r="G834">
        <v>0</v>
      </c>
      <c r="H834">
        <v>0</v>
      </c>
      <c r="I834">
        <v>0</v>
      </c>
      <c r="J834">
        <v>0</v>
      </c>
      <c r="K834">
        <v>0</v>
      </c>
      <c r="L834" t="str">
        <f>VLOOKUP(Table1__5[[#This Row],[ShortCode]],$U$3:$W$100,3,0)</f>
        <v>Other</v>
      </c>
      <c r="M834" t="str">
        <f>VLOOKUP(Table1__5[[#This Row],[ShortCode]],$U$3:$V$100,2,0)</f>
        <v>Group BB</v>
      </c>
      <c r="N834" t="str">
        <f>RIGHT(Table1__5[[#This Row],[Calendar_month]],2)</f>
        <v>02</v>
      </c>
      <c r="O834" t="str">
        <f>LEFT(Table1__5[[#This Row],[Calendar_month]],4)</f>
        <v>2025</v>
      </c>
      <c r="P834" t="str">
        <f>_xlfn.TEXTBEFORE(Table1__5[[#This Row],[Distributor_Name]],"-")</f>
        <v>PC</v>
      </c>
    </row>
    <row r="835" spans="1:16" x14ac:dyDescent="0.75">
      <c r="A835" t="s">
        <v>11</v>
      </c>
      <c r="B835" t="s">
        <v>46</v>
      </c>
      <c r="C835" t="s">
        <v>7689</v>
      </c>
      <c r="D835">
        <v>202502</v>
      </c>
      <c r="E835" t="s">
        <v>7662</v>
      </c>
      <c r="F835" t="s">
        <v>5417</v>
      </c>
      <c r="G835">
        <v>157</v>
      </c>
      <c r="H835">
        <v>0</v>
      </c>
      <c r="I835">
        <v>60</v>
      </c>
      <c r="J835">
        <v>0.38216560509554098</v>
      </c>
      <c r="K835">
        <v>97</v>
      </c>
      <c r="L835" t="str">
        <f>VLOOKUP(Table1__5[[#This Row],[ShortCode]],$U$3:$W$100,3,0)</f>
        <v>Tiger Crystal</v>
      </c>
      <c r="M835" t="str">
        <f>VLOOKUP(Table1__5[[#This Row],[ShortCode]],$U$3:$V$100,2,0)</f>
        <v>Group AA</v>
      </c>
      <c r="N835" t="str">
        <f>RIGHT(Table1__5[[#This Row],[Calendar_month]],2)</f>
        <v>02</v>
      </c>
      <c r="O835" t="str">
        <f>LEFT(Table1__5[[#This Row],[Calendar_month]],4)</f>
        <v>2025</v>
      </c>
      <c r="P835" t="str">
        <f>_xlfn.TEXTBEFORE(Table1__5[[#This Row],[Distributor_Name]],"-")</f>
        <v>PC</v>
      </c>
    </row>
    <row r="836" spans="1:16" x14ac:dyDescent="0.75">
      <c r="A836" t="s">
        <v>11</v>
      </c>
      <c r="B836" t="s">
        <v>46</v>
      </c>
      <c r="C836" t="s">
        <v>7689</v>
      </c>
      <c r="D836">
        <v>202502</v>
      </c>
      <c r="E836" t="s">
        <v>7662</v>
      </c>
      <c r="F836" t="s">
        <v>5403</v>
      </c>
      <c r="G836">
        <v>1034</v>
      </c>
      <c r="H836">
        <v>507</v>
      </c>
      <c r="I836">
        <v>366</v>
      </c>
      <c r="J836">
        <v>0.35396518375241798</v>
      </c>
      <c r="K836">
        <v>668</v>
      </c>
      <c r="L836" t="str">
        <f>VLOOKUP(Table1__5[[#This Row],[ShortCode]],$U$3:$W$100,3,0)</f>
        <v>Tiger Crystal</v>
      </c>
      <c r="M836" t="str">
        <f>VLOOKUP(Table1__5[[#This Row],[ShortCode]],$U$3:$V$100,2,0)</f>
        <v>Group AA</v>
      </c>
      <c r="N836" t="str">
        <f>RIGHT(Table1__5[[#This Row],[Calendar_month]],2)</f>
        <v>02</v>
      </c>
      <c r="O836" t="str">
        <f>LEFT(Table1__5[[#This Row],[Calendar_month]],4)</f>
        <v>2025</v>
      </c>
      <c r="P836" t="str">
        <f>_xlfn.TEXTBEFORE(Table1__5[[#This Row],[Distributor_Name]],"-")</f>
        <v>PC</v>
      </c>
    </row>
    <row r="837" spans="1:16" x14ac:dyDescent="0.75">
      <c r="A837" t="s">
        <v>11</v>
      </c>
      <c r="B837" t="s">
        <v>46</v>
      </c>
      <c r="C837" t="s">
        <v>7689</v>
      </c>
      <c r="D837">
        <v>202502</v>
      </c>
      <c r="E837" t="s">
        <v>7662</v>
      </c>
      <c r="F837" t="s">
        <v>5404</v>
      </c>
      <c r="G837">
        <v>1782</v>
      </c>
      <c r="H837">
        <v>1560</v>
      </c>
      <c r="I837">
        <v>2516</v>
      </c>
      <c r="J837">
        <v>1.4118967452300799</v>
      </c>
      <c r="K837">
        <v>-734</v>
      </c>
      <c r="L837" t="str">
        <f>VLOOKUP(Table1__5[[#This Row],[ShortCode]],$U$3:$W$100,3,0)</f>
        <v>Tiger Crystal</v>
      </c>
      <c r="M837" t="str">
        <f>VLOOKUP(Table1__5[[#This Row],[ShortCode]],$U$3:$V$100,2,0)</f>
        <v>Group AA</v>
      </c>
      <c r="N837" t="str">
        <f>RIGHT(Table1__5[[#This Row],[Calendar_month]],2)</f>
        <v>02</v>
      </c>
      <c r="O837" t="str">
        <f>LEFT(Table1__5[[#This Row],[Calendar_month]],4)</f>
        <v>2025</v>
      </c>
      <c r="P837" t="str">
        <f>_xlfn.TEXTBEFORE(Table1__5[[#This Row],[Distributor_Name]],"-")</f>
        <v>PC</v>
      </c>
    </row>
    <row r="838" spans="1:16" x14ac:dyDescent="0.75">
      <c r="A838" t="s">
        <v>11</v>
      </c>
      <c r="B838" t="s">
        <v>46</v>
      </c>
      <c r="C838" t="s">
        <v>7689</v>
      </c>
      <c r="D838">
        <v>202502</v>
      </c>
      <c r="E838" t="s">
        <v>7662</v>
      </c>
      <c r="F838" t="s">
        <v>7672</v>
      </c>
      <c r="G838">
        <v>4</v>
      </c>
      <c r="H838">
        <v>0</v>
      </c>
      <c r="I838">
        <v>0</v>
      </c>
      <c r="J838">
        <v>0</v>
      </c>
      <c r="K838">
        <v>4</v>
      </c>
      <c r="L838" t="str">
        <f>VLOOKUP(Table1__5[[#This Row],[ShortCode]],$U$3:$W$100,3,0)</f>
        <v>Other</v>
      </c>
      <c r="M838" t="str">
        <f>VLOOKUP(Table1__5[[#This Row],[ShortCode]],$U$3:$V$100,2,0)</f>
        <v>Group BB</v>
      </c>
      <c r="N838" t="str">
        <f>RIGHT(Table1__5[[#This Row],[Calendar_month]],2)</f>
        <v>02</v>
      </c>
      <c r="O838" t="str">
        <f>LEFT(Table1__5[[#This Row],[Calendar_month]],4)</f>
        <v>2025</v>
      </c>
      <c r="P838" t="str">
        <f>_xlfn.TEXTBEFORE(Table1__5[[#This Row],[Distributor_Name]],"-")</f>
        <v>PC</v>
      </c>
    </row>
    <row r="839" spans="1:16" x14ac:dyDescent="0.75">
      <c r="A839" t="s">
        <v>11</v>
      </c>
      <c r="B839" t="s">
        <v>46</v>
      </c>
      <c r="C839" t="s">
        <v>7689</v>
      </c>
      <c r="D839">
        <v>202502</v>
      </c>
      <c r="E839" t="s">
        <v>7662</v>
      </c>
      <c r="F839" t="s">
        <v>7680</v>
      </c>
      <c r="G839">
        <v>0</v>
      </c>
      <c r="H839">
        <v>0</v>
      </c>
      <c r="I839">
        <v>0</v>
      </c>
      <c r="J839">
        <v>0</v>
      </c>
      <c r="K839">
        <v>0</v>
      </c>
      <c r="L839" t="str">
        <f>VLOOKUP(Table1__5[[#This Row],[ShortCode]],$U$3:$W$100,3,0)</f>
        <v>Other</v>
      </c>
      <c r="M839" t="str">
        <f>VLOOKUP(Table1__5[[#This Row],[ShortCode]],$U$3:$V$100,2,0)</f>
        <v>Group BB</v>
      </c>
      <c r="N839" t="str">
        <f>RIGHT(Table1__5[[#This Row],[Calendar_month]],2)</f>
        <v>02</v>
      </c>
      <c r="O839" t="str">
        <f>LEFT(Table1__5[[#This Row],[Calendar_month]],4)</f>
        <v>2025</v>
      </c>
      <c r="P839" t="str">
        <f>_xlfn.TEXTBEFORE(Table1__5[[#This Row],[Distributor_Name]],"-")</f>
        <v>PC</v>
      </c>
    </row>
    <row r="840" spans="1:16" x14ac:dyDescent="0.75">
      <c r="A840" t="s">
        <v>11</v>
      </c>
      <c r="B840" t="s">
        <v>46</v>
      </c>
      <c r="C840" t="s">
        <v>7689</v>
      </c>
      <c r="D840">
        <v>202502</v>
      </c>
      <c r="E840" t="s">
        <v>7673</v>
      </c>
      <c r="F840" t="s">
        <v>7674</v>
      </c>
      <c r="G840">
        <v>0</v>
      </c>
      <c r="H840">
        <v>0</v>
      </c>
      <c r="I840">
        <v>0</v>
      </c>
      <c r="J840">
        <v>0</v>
      </c>
      <c r="K840">
        <v>0</v>
      </c>
      <c r="L840" t="str">
        <f>VLOOKUP(Table1__5[[#This Row],[ShortCode]],$U$3:$W$100,3,0)</f>
        <v>Bia Việt</v>
      </c>
      <c r="M840" t="str">
        <f>VLOOKUP(Table1__5[[#This Row],[ShortCode]],$U$3:$V$100,2,0)</f>
        <v>Group BB</v>
      </c>
      <c r="N840" t="str">
        <f>RIGHT(Table1__5[[#This Row],[Calendar_month]],2)</f>
        <v>02</v>
      </c>
      <c r="O840" t="str">
        <f>LEFT(Table1__5[[#This Row],[Calendar_month]],4)</f>
        <v>2025</v>
      </c>
      <c r="P840" t="str">
        <f>_xlfn.TEXTBEFORE(Table1__5[[#This Row],[Distributor_Name]],"-")</f>
        <v>PC</v>
      </c>
    </row>
    <row r="841" spans="1:16" x14ac:dyDescent="0.75">
      <c r="A841" t="s">
        <v>11</v>
      </c>
      <c r="B841" t="s">
        <v>46</v>
      </c>
      <c r="C841" t="s">
        <v>7689</v>
      </c>
      <c r="D841">
        <v>202502</v>
      </c>
      <c r="E841" t="s">
        <v>7673</v>
      </c>
      <c r="F841" t="s">
        <v>5400</v>
      </c>
      <c r="G841">
        <v>7056</v>
      </c>
      <c r="H841">
        <v>3480</v>
      </c>
      <c r="I841">
        <v>4056</v>
      </c>
      <c r="J841">
        <v>0.57482993197278898</v>
      </c>
      <c r="K841">
        <v>3000</v>
      </c>
      <c r="L841" t="str">
        <f>VLOOKUP(Table1__5[[#This Row],[ShortCode]],$U$3:$W$100,3,0)</f>
        <v>Bia Việt</v>
      </c>
      <c r="M841" t="str">
        <f>VLOOKUP(Table1__5[[#This Row],[ShortCode]],$U$3:$V$100,2,0)</f>
        <v>Group BB</v>
      </c>
      <c r="N841" t="str">
        <f>RIGHT(Table1__5[[#This Row],[Calendar_month]],2)</f>
        <v>02</v>
      </c>
      <c r="O841" t="str">
        <f>LEFT(Table1__5[[#This Row],[Calendar_month]],4)</f>
        <v>2025</v>
      </c>
      <c r="P841" t="str">
        <f>_xlfn.TEXTBEFORE(Table1__5[[#This Row],[Distributor_Name]],"-")</f>
        <v>PC</v>
      </c>
    </row>
    <row r="842" spans="1:16" x14ac:dyDescent="0.75">
      <c r="A842" t="s">
        <v>11</v>
      </c>
      <c r="B842" t="s">
        <v>46</v>
      </c>
      <c r="C842" t="s">
        <v>7689</v>
      </c>
      <c r="D842">
        <v>202502</v>
      </c>
      <c r="E842" t="s">
        <v>7673</v>
      </c>
      <c r="F842" t="s">
        <v>5411</v>
      </c>
      <c r="G842">
        <v>1717</v>
      </c>
      <c r="H842">
        <v>1710</v>
      </c>
      <c r="I842">
        <v>1585</v>
      </c>
      <c r="J842">
        <v>0.92312172393710001</v>
      </c>
      <c r="K842">
        <v>132</v>
      </c>
      <c r="L842" t="str">
        <f>VLOOKUP(Table1__5[[#This Row],[ShortCode]],$U$3:$W$100,3,0)</f>
        <v>Bia Việt</v>
      </c>
      <c r="M842" t="str">
        <f>VLOOKUP(Table1__5[[#This Row],[ShortCode]],$U$3:$V$100,2,0)</f>
        <v>Group BB</v>
      </c>
      <c r="N842" t="str">
        <f>RIGHT(Table1__5[[#This Row],[Calendar_month]],2)</f>
        <v>02</v>
      </c>
      <c r="O842" t="str">
        <f>LEFT(Table1__5[[#This Row],[Calendar_month]],4)</f>
        <v>2025</v>
      </c>
      <c r="P842" t="str">
        <f>_xlfn.TEXTBEFORE(Table1__5[[#This Row],[Distributor_Name]],"-")</f>
        <v>PC</v>
      </c>
    </row>
    <row r="843" spans="1:16" x14ac:dyDescent="0.75">
      <c r="A843" t="s">
        <v>11</v>
      </c>
      <c r="B843" t="s">
        <v>46</v>
      </c>
      <c r="C843" t="s">
        <v>7689</v>
      </c>
      <c r="D843">
        <v>202502</v>
      </c>
      <c r="E843" t="s">
        <v>7673</v>
      </c>
      <c r="F843" t="s">
        <v>7676</v>
      </c>
      <c r="G843">
        <v>8</v>
      </c>
      <c r="H843">
        <v>0</v>
      </c>
      <c r="I843">
        <v>0</v>
      </c>
      <c r="J843">
        <v>0</v>
      </c>
      <c r="K843">
        <v>8</v>
      </c>
      <c r="L843" t="str">
        <f>VLOOKUP(Table1__5[[#This Row],[ShortCode]],$U$3:$W$100,3,0)</f>
        <v>Larue</v>
      </c>
      <c r="M843" t="str">
        <f>VLOOKUP(Table1__5[[#This Row],[ShortCode]],$U$3:$V$100,2,0)</f>
        <v>Group BB</v>
      </c>
      <c r="N843" t="str">
        <f>RIGHT(Table1__5[[#This Row],[Calendar_month]],2)</f>
        <v>02</v>
      </c>
      <c r="O843" t="str">
        <f>LEFT(Table1__5[[#This Row],[Calendar_month]],4)</f>
        <v>2025</v>
      </c>
      <c r="P843" t="str">
        <f>_xlfn.TEXTBEFORE(Table1__5[[#This Row],[Distributor_Name]],"-")</f>
        <v>PC</v>
      </c>
    </row>
    <row r="844" spans="1:16" x14ac:dyDescent="0.75">
      <c r="A844" t="s">
        <v>11</v>
      </c>
      <c r="B844" t="s">
        <v>46</v>
      </c>
      <c r="C844" t="s">
        <v>7689</v>
      </c>
      <c r="D844">
        <v>202503</v>
      </c>
      <c r="E844" t="s">
        <v>7662</v>
      </c>
      <c r="F844" t="s">
        <v>7663</v>
      </c>
      <c r="G844">
        <v>1</v>
      </c>
      <c r="H844">
        <v>0</v>
      </c>
      <c r="I844">
        <v>0</v>
      </c>
      <c r="J844">
        <v>0</v>
      </c>
      <c r="K844">
        <v>1</v>
      </c>
      <c r="L844" t="str">
        <f>VLOOKUP(Table1__5[[#This Row],[ShortCode]],$U$3:$W$100,3,0)</f>
        <v>Other</v>
      </c>
      <c r="M844" t="str">
        <f>VLOOKUP(Table1__5[[#This Row],[ShortCode]],$U$3:$V$100,2,0)</f>
        <v>Group BB</v>
      </c>
      <c r="N844" t="str">
        <f>RIGHT(Table1__5[[#This Row],[Calendar_month]],2)</f>
        <v>03</v>
      </c>
      <c r="O844" t="str">
        <f>LEFT(Table1__5[[#This Row],[Calendar_month]],4)</f>
        <v>2025</v>
      </c>
      <c r="P844" t="str">
        <f>_xlfn.TEXTBEFORE(Table1__5[[#This Row],[Distributor_Name]],"-")</f>
        <v>PC</v>
      </c>
    </row>
    <row r="845" spans="1:16" x14ac:dyDescent="0.75">
      <c r="A845" t="s">
        <v>11</v>
      </c>
      <c r="B845" t="s">
        <v>46</v>
      </c>
      <c r="C845" t="s">
        <v>7689</v>
      </c>
      <c r="D845">
        <v>202503</v>
      </c>
      <c r="E845" t="s">
        <v>7662</v>
      </c>
      <c r="F845" t="s">
        <v>7664</v>
      </c>
      <c r="G845">
        <v>1</v>
      </c>
      <c r="H845">
        <v>0</v>
      </c>
      <c r="I845">
        <v>0</v>
      </c>
      <c r="J845">
        <v>0</v>
      </c>
      <c r="K845">
        <v>1</v>
      </c>
      <c r="L845" t="str">
        <f>VLOOKUP(Table1__5[[#This Row],[ShortCode]],$U$3:$W$100,3,0)</f>
        <v>Other</v>
      </c>
      <c r="M845" t="str">
        <f>VLOOKUP(Table1__5[[#This Row],[ShortCode]],$U$3:$V$100,2,0)</f>
        <v>Group BB</v>
      </c>
      <c r="N845" t="str">
        <f>RIGHT(Table1__5[[#This Row],[Calendar_month]],2)</f>
        <v>03</v>
      </c>
      <c r="O845" t="str">
        <f>LEFT(Table1__5[[#This Row],[Calendar_month]],4)</f>
        <v>2025</v>
      </c>
      <c r="P845" t="str">
        <f>_xlfn.TEXTBEFORE(Table1__5[[#This Row],[Distributor_Name]],"-")</f>
        <v>PC</v>
      </c>
    </row>
    <row r="846" spans="1:16" x14ac:dyDescent="0.75">
      <c r="A846" t="s">
        <v>11</v>
      </c>
      <c r="B846" t="s">
        <v>46</v>
      </c>
      <c r="C846" t="s">
        <v>7689</v>
      </c>
      <c r="D846">
        <v>202503</v>
      </c>
      <c r="E846" t="s">
        <v>7662</v>
      </c>
      <c r="F846" t="s">
        <v>5426</v>
      </c>
      <c r="G846">
        <v>4</v>
      </c>
      <c r="H846">
        <v>0</v>
      </c>
      <c r="I846">
        <v>0</v>
      </c>
      <c r="J846">
        <v>0</v>
      </c>
      <c r="K846">
        <v>4</v>
      </c>
      <c r="L846" t="str">
        <f>VLOOKUP(Table1__5[[#This Row],[ShortCode]],$U$3:$W$100,3,0)</f>
        <v>Heineken Original</v>
      </c>
      <c r="M846" t="str">
        <f>VLOOKUP(Table1__5[[#This Row],[ShortCode]],$U$3:$V$100,2,0)</f>
        <v>Group BB</v>
      </c>
      <c r="N846" t="str">
        <f>RIGHT(Table1__5[[#This Row],[Calendar_month]],2)</f>
        <v>03</v>
      </c>
      <c r="O846" t="str">
        <f>LEFT(Table1__5[[#This Row],[Calendar_month]],4)</f>
        <v>2025</v>
      </c>
      <c r="P846" t="str">
        <f>_xlfn.TEXTBEFORE(Table1__5[[#This Row],[Distributor_Name]],"-")</f>
        <v>PC</v>
      </c>
    </row>
    <row r="847" spans="1:16" x14ac:dyDescent="0.75">
      <c r="A847" t="s">
        <v>11</v>
      </c>
      <c r="B847" t="s">
        <v>46</v>
      </c>
      <c r="C847" t="s">
        <v>7689</v>
      </c>
      <c r="D847">
        <v>202503</v>
      </c>
      <c r="E847" t="s">
        <v>7662</v>
      </c>
      <c r="F847" t="s">
        <v>5434</v>
      </c>
      <c r="G847">
        <v>34</v>
      </c>
      <c r="H847">
        <v>0</v>
      </c>
      <c r="I847">
        <v>78</v>
      </c>
      <c r="J847">
        <v>2.2941176470588198</v>
      </c>
      <c r="K847">
        <v>-44</v>
      </c>
      <c r="L847" t="str">
        <f>VLOOKUP(Table1__5[[#This Row],[ShortCode]],$U$3:$W$100,3,0)</f>
        <v>Heineken Original</v>
      </c>
      <c r="M847" t="str">
        <f>VLOOKUP(Table1__5[[#This Row],[ShortCode]],$U$3:$V$100,2,0)</f>
        <v>Group BB</v>
      </c>
      <c r="N847" t="str">
        <f>RIGHT(Table1__5[[#This Row],[Calendar_month]],2)</f>
        <v>03</v>
      </c>
      <c r="O847" t="str">
        <f>LEFT(Table1__5[[#This Row],[Calendar_month]],4)</f>
        <v>2025</v>
      </c>
      <c r="P847" t="str">
        <f>_xlfn.TEXTBEFORE(Table1__5[[#This Row],[Distributor_Name]],"-")</f>
        <v>PC</v>
      </c>
    </row>
    <row r="848" spans="1:16" x14ac:dyDescent="0.75">
      <c r="A848" t="s">
        <v>11</v>
      </c>
      <c r="B848" t="s">
        <v>46</v>
      </c>
      <c r="C848" t="s">
        <v>7689</v>
      </c>
      <c r="D848">
        <v>202503</v>
      </c>
      <c r="E848" t="s">
        <v>7662</v>
      </c>
      <c r="F848" t="s">
        <v>5393</v>
      </c>
      <c r="G848">
        <v>42303</v>
      </c>
      <c r="H848">
        <v>44642</v>
      </c>
      <c r="I848">
        <v>45371</v>
      </c>
      <c r="J848">
        <v>1.07252440725244</v>
      </c>
      <c r="K848">
        <v>-3068</v>
      </c>
      <c r="L848" t="str">
        <f>VLOOKUP(Table1__5[[#This Row],[ShortCode]],$U$3:$W$100,3,0)</f>
        <v>Heineken Silver</v>
      </c>
      <c r="M848" t="str">
        <f>VLOOKUP(Table1__5[[#This Row],[ShortCode]],$U$3:$V$100,2,0)</f>
        <v>Group AA</v>
      </c>
      <c r="N848" t="str">
        <f>RIGHT(Table1__5[[#This Row],[Calendar_month]],2)</f>
        <v>03</v>
      </c>
      <c r="O848" t="str">
        <f>LEFT(Table1__5[[#This Row],[Calendar_month]],4)</f>
        <v>2025</v>
      </c>
      <c r="P848" t="str">
        <f>_xlfn.TEXTBEFORE(Table1__5[[#This Row],[Distributor_Name]],"-")</f>
        <v>PC</v>
      </c>
    </row>
    <row r="849" spans="1:16" x14ac:dyDescent="0.75">
      <c r="A849" t="s">
        <v>11</v>
      </c>
      <c r="B849" t="s">
        <v>46</v>
      </c>
      <c r="C849" t="s">
        <v>7689</v>
      </c>
      <c r="D849">
        <v>202503</v>
      </c>
      <c r="E849" t="s">
        <v>7662</v>
      </c>
      <c r="F849" t="s">
        <v>5418</v>
      </c>
      <c r="G849">
        <v>10</v>
      </c>
      <c r="H849">
        <v>0</v>
      </c>
      <c r="I849">
        <v>0</v>
      </c>
      <c r="J849">
        <v>0</v>
      </c>
      <c r="K849">
        <v>10</v>
      </c>
      <c r="L849" t="str">
        <f>VLOOKUP(Table1__5[[#This Row],[ShortCode]],$U$3:$W$100,3,0)</f>
        <v>Heineken Silver</v>
      </c>
      <c r="M849" t="str">
        <f>VLOOKUP(Table1__5[[#This Row],[ShortCode]],$U$3:$V$100,2,0)</f>
        <v>Group AA</v>
      </c>
      <c r="N849" t="str">
        <f>RIGHT(Table1__5[[#This Row],[Calendar_month]],2)</f>
        <v>03</v>
      </c>
      <c r="O849" t="str">
        <f>LEFT(Table1__5[[#This Row],[Calendar_month]],4)</f>
        <v>2025</v>
      </c>
      <c r="P849" t="str">
        <f>_xlfn.TEXTBEFORE(Table1__5[[#This Row],[Distributor_Name]],"-")</f>
        <v>PC</v>
      </c>
    </row>
    <row r="850" spans="1:16" x14ac:dyDescent="0.75">
      <c r="A850" t="s">
        <v>11</v>
      </c>
      <c r="B850" t="s">
        <v>46</v>
      </c>
      <c r="C850" t="s">
        <v>7689</v>
      </c>
      <c r="D850">
        <v>202503</v>
      </c>
      <c r="E850" t="s">
        <v>7662</v>
      </c>
      <c r="F850" t="s">
        <v>5401</v>
      </c>
      <c r="G850">
        <v>3030</v>
      </c>
      <c r="H850">
        <v>1300</v>
      </c>
      <c r="I850">
        <v>1848</v>
      </c>
      <c r="J850">
        <v>0.60990099009901</v>
      </c>
      <c r="K850">
        <v>1182</v>
      </c>
      <c r="L850" t="str">
        <f>VLOOKUP(Table1__5[[#This Row],[ShortCode]],$U$3:$W$100,3,0)</f>
        <v>Heineken Silver</v>
      </c>
      <c r="M850" t="str">
        <f>VLOOKUP(Table1__5[[#This Row],[ShortCode]],$U$3:$V$100,2,0)</f>
        <v>Group AA</v>
      </c>
      <c r="N850" t="str">
        <f>RIGHT(Table1__5[[#This Row],[Calendar_month]],2)</f>
        <v>03</v>
      </c>
      <c r="O850" t="str">
        <f>LEFT(Table1__5[[#This Row],[Calendar_month]],4)</f>
        <v>2025</v>
      </c>
      <c r="P850" t="str">
        <f>_xlfn.TEXTBEFORE(Table1__5[[#This Row],[Distributor_Name]],"-")</f>
        <v>PC</v>
      </c>
    </row>
    <row r="851" spans="1:16" x14ac:dyDescent="0.75">
      <c r="A851" t="s">
        <v>11</v>
      </c>
      <c r="B851" t="s">
        <v>46</v>
      </c>
      <c r="C851" t="s">
        <v>7689</v>
      </c>
      <c r="D851">
        <v>202503</v>
      </c>
      <c r="E851" t="s">
        <v>7662</v>
      </c>
      <c r="F851" t="s">
        <v>5440</v>
      </c>
      <c r="G851">
        <v>4</v>
      </c>
      <c r="H851">
        <v>0</v>
      </c>
      <c r="I851">
        <v>0</v>
      </c>
      <c r="J851">
        <v>0</v>
      </c>
      <c r="K851">
        <v>4</v>
      </c>
      <c r="L851" t="str">
        <f>VLOOKUP(Table1__5[[#This Row],[ShortCode]],$U$3:$W$100,3,0)</f>
        <v>Other</v>
      </c>
      <c r="M851" t="str">
        <f>VLOOKUP(Table1__5[[#This Row],[ShortCode]],$U$3:$V$100,2,0)</f>
        <v>Group BB</v>
      </c>
      <c r="N851" t="str">
        <f>RIGHT(Table1__5[[#This Row],[Calendar_month]],2)</f>
        <v>03</v>
      </c>
      <c r="O851" t="str">
        <f>LEFT(Table1__5[[#This Row],[Calendar_month]],4)</f>
        <v>2025</v>
      </c>
      <c r="P851" t="str">
        <f>_xlfn.TEXTBEFORE(Table1__5[[#This Row],[Distributor_Name]],"-")</f>
        <v>PC</v>
      </c>
    </row>
    <row r="852" spans="1:16" x14ac:dyDescent="0.75">
      <c r="A852" t="s">
        <v>11</v>
      </c>
      <c r="B852" t="s">
        <v>46</v>
      </c>
      <c r="C852" t="s">
        <v>7689</v>
      </c>
      <c r="D852">
        <v>202503</v>
      </c>
      <c r="E852" t="s">
        <v>7662</v>
      </c>
      <c r="F852" t="s">
        <v>7665</v>
      </c>
      <c r="G852">
        <v>0</v>
      </c>
      <c r="H852">
        <v>0</v>
      </c>
      <c r="I852">
        <v>0</v>
      </c>
      <c r="J852">
        <v>0</v>
      </c>
      <c r="K852">
        <v>0</v>
      </c>
      <c r="L852" t="str">
        <f>VLOOKUP(Table1__5[[#This Row],[ShortCode]],$U$3:$W$100,3,0)</f>
        <v>Other</v>
      </c>
      <c r="M852" t="str">
        <f>VLOOKUP(Table1__5[[#This Row],[ShortCode]],$U$3:$V$100,2,0)</f>
        <v>Group BB</v>
      </c>
      <c r="N852" t="str">
        <f>RIGHT(Table1__5[[#This Row],[Calendar_month]],2)</f>
        <v>03</v>
      </c>
      <c r="O852" t="str">
        <f>LEFT(Table1__5[[#This Row],[Calendar_month]],4)</f>
        <v>2025</v>
      </c>
      <c r="P852" t="str">
        <f>_xlfn.TEXTBEFORE(Table1__5[[#This Row],[Distributor_Name]],"-")</f>
        <v>PC</v>
      </c>
    </row>
    <row r="853" spans="1:16" x14ac:dyDescent="0.75">
      <c r="A853" t="s">
        <v>11</v>
      </c>
      <c r="B853" t="s">
        <v>46</v>
      </c>
      <c r="C853" t="s">
        <v>7689</v>
      </c>
      <c r="D853">
        <v>202503</v>
      </c>
      <c r="E853" t="s">
        <v>7662</v>
      </c>
      <c r="F853" t="s">
        <v>5424</v>
      </c>
      <c r="G853">
        <v>0</v>
      </c>
      <c r="H853">
        <v>0</v>
      </c>
      <c r="I853">
        <v>0</v>
      </c>
      <c r="J853">
        <v>0</v>
      </c>
      <c r="K853">
        <v>0</v>
      </c>
      <c r="L853" t="str">
        <f>VLOOKUP(Table1__5[[#This Row],[ShortCode]],$U$3:$W$100,3,0)</f>
        <v>Other</v>
      </c>
      <c r="M853" t="str">
        <f>VLOOKUP(Table1__5[[#This Row],[ShortCode]],$U$3:$V$100,2,0)</f>
        <v>Group BB</v>
      </c>
      <c r="N853" t="str">
        <f>RIGHT(Table1__5[[#This Row],[Calendar_month]],2)</f>
        <v>03</v>
      </c>
      <c r="O853" t="str">
        <f>LEFT(Table1__5[[#This Row],[Calendar_month]],4)</f>
        <v>2025</v>
      </c>
      <c r="P853" t="str">
        <f>_xlfn.TEXTBEFORE(Table1__5[[#This Row],[Distributor_Name]],"-")</f>
        <v>PC</v>
      </c>
    </row>
    <row r="854" spans="1:16" x14ac:dyDescent="0.75">
      <c r="A854" t="s">
        <v>11</v>
      </c>
      <c r="B854" t="s">
        <v>46</v>
      </c>
      <c r="C854" t="s">
        <v>7689</v>
      </c>
      <c r="D854">
        <v>202503</v>
      </c>
      <c r="E854" t="s">
        <v>7662</v>
      </c>
      <c r="F854" t="s">
        <v>7654</v>
      </c>
      <c r="G854">
        <v>1</v>
      </c>
      <c r="H854">
        <v>0</v>
      </c>
      <c r="I854">
        <v>0</v>
      </c>
      <c r="J854">
        <v>0</v>
      </c>
      <c r="K854">
        <v>1</v>
      </c>
      <c r="L854" t="str">
        <f>VLOOKUP(Table1__5[[#This Row],[ShortCode]],$U$3:$W$100,3,0)</f>
        <v>Other</v>
      </c>
      <c r="M854" t="str">
        <f>VLOOKUP(Table1__5[[#This Row],[ShortCode]],$U$3:$V$100,2,0)</f>
        <v>Group BB</v>
      </c>
      <c r="N854" t="str">
        <f>RIGHT(Table1__5[[#This Row],[Calendar_month]],2)</f>
        <v>03</v>
      </c>
      <c r="O854" t="str">
        <f>LEFT(Table1__5[[#This Row],[Calendar_month]],4)</f>
        <v>2025</v>
      </c>
      <c r="P854" t="str">
        <f>_xlfn.TEXTBEFORE(Table1__5[[#This Row],[Distributor_Name]],"-")</f>
        <v>PC</v>
      </c>
    </row>
    <row r="855" spans="1:16" x14ac:dyDescent="0.75">
      <c r="A855" t="s">
        <v>11</v>
      </c>
      <c r="B855" t="s">
        <v>46</v>
      </c>
      <c r="C855" t="s">
        <v>7689</v>
      </c>
      <c r="D855">
        <v>202503</v>
      </c>
      <c r="E855" t="s">
        <v>7662</v>
      </c>
      <c r="F855" t="s">
        <v>7666</v>
      </c>
      <c r="G855">
        <v>0</v>
      </c>
      <c r="H855">
        <v>0</v>
      </c>
      <c r="I855">
        <v>0</v>
      </c>
      <c r="J855">
        <v>0</v>
      </c>
      <c r="K855">
        <v>0</v>
      </c>
      <c r="L855" t="str">
        <f>VLOOKUP(Table1__5[[#This Row],[ShortCode]],$U$3:$W$100,3,0)</f>
        <v>Other</v>
      </c>
      <c r="M855" t="str">
        <f>VLOOKUP(Table1__5[[#This Row],[ShortCode]],$U$3:$V$100,2,0)</f>
        <v>Group BB</v>
      </c>
      <c r="N855" t="str">
        <f>RIGHT(Table1__5[[#This Row],[Calendar_month]],2)</f>
        <v>03</v>
      </c>
      <c r="O855" t="str">
        <f>LEFT(Table1__5[[#This Row],[Calendar_month]],4)</f>
        <v>2025</v>
      </c>
      <c r="P855" t="str">
        <f>_xlfn.TEXTBEFORE(Table1__5[[#This Row],[Distributor_Name]],"-")</f>
        <v>PC</v>
      </c>
    </row>
    <row r="856" spans="1:16" x14ac:dyDescent="0.75">
      <c r="A856" t="s">
        <v>11</v>
      </c>
      <c r="B856" t="s">
        <v>46</v>
      </c>
      <c r="C856" t="s">
        <v>7689</v>
      </c>
      <c r="D856">
        <v>202503</v>
      </c>
      <c r="E856" t="s">
        <v>7662</v>
      </c>
      <c r="F856" t="s">
        <v>7668</v>
      </c>
      <c r="G856">
        <v>1</v>
      </c>
      <c r="H856">
        <v>0</v>
      </c>
      <c r="I856">
        <v>0</v>
      </c>
      <c r="J856">
        <v>0</v>
      </c>
      <c r="K856">
        <v>1</v>
      </c>
      <c r="L856" t="str">
        <f>VLOOKUP(Table1__5[[#This Row],[ShortCode]],$U$3:$W$100,3,0)</f>
        <v>Other</v>
      </c>
      <c r="M856" t="str">
        <f>VLOOKUP(Table1__5[[#This Row],[ShortCode]],$U$3:$V$100,2,0)</f>
        <v>Group BB</v>
      </c>
      <c r="N856" t="str">
        <f>RIGHT(Table1__5[[#This Row],[Calendar_month]],2)</f>
        <v>03</v>
      </c>
      <c r="O856" t="str">
        <f>LEFT(Table1__5[[#This Row],[Calendar_month]],4)</f>
        <v>2025</v>
      </c>
      <c r="P856" t="str">
        <f>_xlfn.TEXTBEFORE(Table1__5[[#This Row],[Distributor_Name]],"-")</f>
        <v>PC</v>
      </c>
    </row>
    <row r="857" spans="1:16" x14ac:dyDescent="0.75">
      <c r="A857" t="s">
        <v>11</v>
      </c>
      <c r="B857" t="s">
        <v>46</v>
      </c>
      <c r="C857" t="s">
        <v>7689</v>
      </c>
      <c r="D857">
        <v>202503</v>
      </c>
      <c r="E857" t="s">
        <v>7662</v>
      </c>
      <c r="F857" t="s">
        <v>5430</v>
      </c>
      <c r="G857">
        <v>0</v>
      </c>
      <c r="H857">
        <v>0</v>
      </c>
      <c r="I857">
        <v>0</v>
      </c>
      <c r="J857">
        <v>0</v>
      </c>
      <c r="K857">
        <v>0</v>
      </c>
      <c r="L857" t="str">
        <f>VLOOKUP(Table1__5[[#This Row],[ShortCode]],$U$3:$W$100,3,0)</f>
        <v>Other</v>
      </c>
      <c r="M857" t="str">
        <f>VLOOKUP(Table1__5[[#This Row],[ShortCode]],$U$3:$V$100,2,0)</f>
        <v>Group BB</v>
      </c>
      <c r="N857" t="str">
        <f>RIGHT(Table1__5[[#This Row],[Calendar_month]],2)</f>
        <v>03</v>
      </c>
      <c r="O857" t="str">
        <f>LEFT(Table1__5[[#This Row],[Calendar_month]],4)</f>
        <v>2025</v>
      </c>
      <c r="P857" t="str">
        <f>_xlfn.TEXTBEFORE(Table1__5[[#This Row],[Distributor_Name]],"-")</f>
        <v>PC</v>
      </c>
    </row>
    <row r="858" spans="1:16" x14ac:dyDescent="0.75">
      <c r="A858" t="s">
        <v>11</v>
      </c>
      <c r="B858" t="s">
        <v>46</v>
      </c>
      <c r="C858" t="s">
        <v>7689</v>
      </c>
      <c r="D858">
        <v>202503</v>
      </c>
      <c r="E858" t="s">
        <v>7662</v>
      </c>
      <c r="F858" t="s">
        <v>7678</v>
      </c>
      <c r="G858">
        <v>0</v>
      </c>
      <c r="H858">
        <v>0</v>
      </c>
      <c r="I858">
        <v>0</v>
      </c>
      <c r="J858">
        <v>0</v>
      </c>
      <c r="K858">
        <v>0</v>
      </c>
      <c r="L858" t="str">
        <f>VLOOKUP(Table1__5[[#This Row],[ShortCode]],$U$3:$W$100,3,0)</f>
        <v>Other</v>
      </c>
      <c r="M858" t="str">
        <f>VLOOKUP(Table1__5[[#This Row],[ShortCode]],$U$3:$V$100,2,0)</f>
        <v>Group BB</v>
      </c>
      <c r="N858" t="str">
        <f>RIGHT(Table1__5[[#This Row],[Calendar_month]],2)</f>
        <v>03</v>
      </c>
      <c r="O858" t="str">
        <f>LEFT(Table1__5[[#This Row],[Calendar_month]],4)</f>
        <v>2025</v>
      </c>
      <c r="P858" t="str">
        <f>_xlfn.TEXTBEFORE(Table1__5[[#This Row],[Distributor_Name]],"-")</f>
        <v>PC</v>
      </c>
    </row>
    <row r="859" spans="1:16" x14ac:dyDescent="0.75">
      <c r="A859" t="s">
        <v>11</v>
      </c>
      <c r="B859" t="s">
        <v>46</v>
      </c>
      <c r="C859" t="s">
        <v>7689</v>
      </c>
      <c r="D859">
        <v>202503</v>
      </c>
      <c r="E859" t="s">
        <v>7662</v>
      </c>
      <c r="F859" t="s">
        <v>7670</v>
      </c>
      <c r="G859">
        <v>1</v>
      </c>
      <c r="H859">
        <v>0</v>
      </c>
      <c r="I859">
        <v>0</v>
      </c>
      <c r="J859">
        <v>0</v>
      </c>
      <c r="K859">
        <v>1</v>
      </c>
      <c r="L859" t="str">
        <f>VLOOKUP(Table1__5[[#This Row],[ShortCode]],$U$3:$W$100,3,0)</f>
        <v>Other</v>
      </c>
      <c r="M859" t="str">
        <f>VLOOKUP(Table1__5[[#This Row],[ShortCode]],$U$3:$V$100,2,0)</f>
        <v>Group BB</v>
      </c>
      <c r="N859" t="str">
        <f>RIGHT(Table1__5[[#This Row],[Calendar_month]],2)</f>
        <v>03</v>
      </c>
      <c r="O859" t="str">
        <f>LEFT(Table1__5[[#This Row],[Calendar_month]],4)</f>
        <v>2025</v>
      </c>
      <c r="P859" t="str">
        <f>_xlfn.TEXTBEFORE(Table1__5[[#This Row],[Distributor_Name]],"-")</f>
        <v>PC</v>
      </c>
    </row>
    <row r="860" spans="1:16" x14ac:dyDescent="0.75">
      <c r="A860" t="s">
        <v>11</v>
      </c>
      <c r="B860" t="s">
        <v>46</v>
      </c>
      <c r="C860" t="s">
        <v>7689</v>
      </c>
      <c r="D860">
        <v>202503</v>
      </c>
      <c r="E860" t="s">
        <v>7662</v>
      </c>
      <c r="F860" t="s">
        <v>5405</v>
      </c>
      <c r="G860">
        <v>1459</v>
      </c>
      <c r="H860">
        <v>4335</v>
      </c>
      <c r="I860">
        <v>4156</v>
      </c>
      <c r="J860">
        <v>2.84852638793694</v>
      </c>
      <c r="K860">
        <v>-2697</v>
      </c>
      <c r="L860" t="str">
        <f>VLOOKUP(Table1__5[[#This Row],[ShortCode]],$U$3:$W$100,3,0)</f>
        <v>Tiger Regular</v>
      </c>
      <c r="M860" t="str">
        <f>VLOOKUP(Table1__5[[#This Row],[ShortCode]],$U$3:$V$100,2,0)</f>
        <v>Group BB</v>
      </c>
      <c r="N860" t="str">
        <f>RIGHT(Table1__5[[#This Row],[Calendar_month]],2)</f>
        <v>03</v>
      </c>
      <c r="O860" t="str">
        <f>LEFT(Table1__5[[#This Row],[Calendar_month]],4)</f>
        <v>2025</v>
      </c>
      <c r="P860" t="str">
        <f>_xlfn.TEXTBEFORE(Table1__5[[#This Row],[Distributor_Name]],"-")</f>
        <v>PC</v>
      </c>
    </row>
    <row r="861" spans="1:16" x14ac:dyDescent="0.75">
      <c r="A861" t="s">
        <v>11</v>
      </c>
      <c r="B861" t="s">
        <v>46</v>
      </c>
      <c r="C861" t="s">
        <v>7689</v>
      </c>
      <c r="D861">
        <v>202503</v>
      </c>
      <c r="E861" t="s">
        <v>7662</v>
      </c>
      <c r="F861" t="s">
        <v>7679</v>
      </c>
      <c r="G861">
        <v>32</v>
      </c>
      <c r="H861">
        <v>0</v>
      </c>
      <c r="I861">
        <v>0</v>
      </c>
      <c r="J861">
        <v>0</v>
      </c>
      <c r="K861">
        <v>32</v>
      </c>
      <c r="L861" t="str">
        <f>VLOOKUP(Table1__5[[#This Row],[ShortCode]],$U$3:$W$100,3,0)</f>
        <v>Other</v>
      </c>
      <c r="M861" t="str">
        <f>VLOOKUP(Table1__5[[#This Row],[ShortCode]],$U$3:$V$100,2,0)</f>
        <v>Group BB</v>
      </c>
      <c r="N861" t="str">
        <f>RIGHT(Table1__5[[#This Row],[Calendar_month]],2)</f>
        <v>03</v>
      </c>
      <c r="O861" t="str">
        <f>LEFT(Table1__5[[#This Row],[Calendar_month]],4)</f>
        <v>2025</v>
      </c>
      <c r="P861" t="str">
        <f>_xlfn.TEXTBEFORE(Table1__5[[#This Row],[Distributor_Name]],"-")</f>
        <v>PC</v>
      </c>
    </row>
    <row r="862" spans="1:16" x14ac:dyDescent="0.75">
      <c r="A862" t="s">
        <v>11</v>
      </c>
      <c r="B862" t="s">
        <v>46</v>
      </c>
      <c r="C862" t="s">
        <v>7689</v>
      </c>
      <c r="D862">
        <v>202503</v>
      </c>
      <c r="E862" t="s">
        <v>7662</v>
      </c>
      <c r="F862" t="s">
        <v>5396</v>
      </c>
      <c r="G862">
        <v>17245</v>
      </c>
      <c r="H862">
        <v>23907</v>
      </c>
      <c r="I862">
        <v>21916</v>
      </c>
      <c r="J862">
        <v>1.2708611191649799</v>
      </c>
      <c r="K862">
        <v>-4671</v>
      </c>
      <c r="L862" t="str">
        <f>VLOOKUP(Table1__5[[#This Row],[ShortCode]],$U$3:$W$100,3,0)</f>
        <v>Tiger Regular</v>
      </c>
      <c r="M862" t="str">
        <f>VLOOKUP(Table1__5[[#This Row],[ShortCode]],$U$3:$V$100,2,0)</f>
        <v>Group BB</v>
      </c>
      <c r="N862" t="str">
        <f>RIGHT(Table1__5[[#This Row],[Calendar_month]],2)</f>
        <v>03</v>
      </c>
      <c r="O862" t="str">
        <f>LEFT(Table1__5[[#This Row],[Calendar_month]],4)</f>
        <v>2025</v>
      </c>
      <c r="P862" t="str">
        <f>_xlfn.TEXTBEFORE(Table1__5[[#This Row],[Distributor_Name]],"-")</f>
        <v>PC</v>
      </c>
    </row>
    <row r="863" spans="1:16" x14ac:dyDescent="0.75">
      <c r="A863" t="s">
        <v>11</v>
      </c>
      <c r="B863" t="s">
        <v>46</v>
      </c>
      <c r="C863" t="s">
        <v>7689</v>
      </c>
      <c r="D863">
        <v>202503</v>
      </c>
      <c r="E863" t="s">
        <v>7662</v>
      </c>
      <c r="F863" t="s">
        <v>5408</v>
      </c>
      <c r="G863">
        <v>263</v>
      </c>
      <c r="H863">
        <v>140</v>
      </c>
      <c r="I863">
        <v>176</v>
      </c>
      <c r="J863">
        <v>0.66920152091254703</v>
      </c>
      <c r="K863">
        <v>87</v>
      </c>
      <c r="L863" t="str">
        <f>VLOOKUP(Table1__5[[#This Row],[ShortCode]],$U$3:$W$100,3,0)</f>
        <v>Tiger Regular</v>
      </c>
      <c r="M863" t="str">
        <f>VLOOKUP(Table1__5[[#This Row],[ShortCode]],$U$3:$V$100,2,0)</f>
        <v>Group BB</v>
      </c>
      <c r="N863" t="str">
        <f>RIGHT(Table1__5[[#This Row],[Calendar_month]],2)</f>
        <v>03</v>
      </c>
      <c r="O863" t="str">
        <f>LEFT(Table1__5[[#This Row],[Calendar_month]],4)</f>
        <v>2025</v>
      </c>
      <c r="P863" t="str">
        <f>_xlfn.TEXTBEFORE(Table1__5[[#This Row],[Distributor_Name]],"-")</f>
        <v>PC</v>
      </c>
    </row>
    <row r="864" spans="1:16" x14ac:dyDescent="0.75">
      <c r="A864" t="s">
        <v>11</v>
      </c>
      <c r="B864" t="s">
        <v>46</v>
      </c>
      <c r="C864" t="s">
        <v>7689</v>
      </c>
      <c r="D864">
        <v>202503</v>
      </c>
      <c r="E864" t="s">
        <v>7662</v>
      </c>
      <c r="F864" t="s">
        <v>7671</v>
      </c>
      <c r="G864">
        <v>0</v>
      </c>
      <c r="H864">
        <v>0</v>
      </c>
      <c r="I864">
        <v>0</v>
      </c>
      <c r="J864">
        <v>0</v>
      </c>
      <c r="K864">
        <v>0</v>
      </c>
      <c r="L864" t="str">
        <f>VLOOKUP(Table1__5[[#This Row],[ShortCode]],$U$3:$W$100,3,0)</f>
        <v>Other</v>
      </c>
      <c r="M864" t="str">
        <f>VLOOKUP(Table1__5[[#This Row],[ShortCode]],$U$3:$V$100,2,0)</f>
        <v>Group BB</v>
      </c>
      <c r="N864" t="str">
        <f>RIGHT(Table1__5[[#This Row],[Calendar_month]],2)</f>
        <v>03</v>
      </c>
      <c r="O864" t="str">
        <f>LEFT(Table1__5[[#This Row],[Calendar_month]],4)</f>
        <v>2025</v>
      </c>
      <c r="P864" t="str">
        <f>_xlfn.TEXTBEFORE(Table1__5[[#This Row],[Distributor_Name]],"-")</f>
        <v>PC</v>
      </c>
    </row>
    <row r="865" spans="1:16" x14ac:dyDescent="0.75">
      <c r="A865" t="s">
        <v>11</v>
      </c>
      <c r="B865" t="s">
        <v>46</v>
      </c>
      <c r="C865" t="s">
        <v>7689</v>
      </c>
      <c r="D865">
        <v>202503</v>
      </c>
      <c r="E865" t="s">
        <v>7662</v>
      </c>
      <c r="F865" t="s">
        <v>5417</v>
      </c>
      <c r="G865">
        <v>192</v>
      </c>
      <c r="H865">
        <v>70</v>
      </c>
      <c r="I865">
        <v>103</v>
      </c>
      <c r="J865">
        <v>0.53645833333333304</v>
      </c>
      <c r="K865">
        <v>89</v>
      </c>
      <c r="L865" t="str">
        <f>VLOOKUP(Table1__5[[#This Row],[ShortCode]],$U$3:$W$100,3,0)</f>
        <v>Tiger Crystal</v>
      </c>
      <c r="M865" t="str">
        <f>VLOOKUP(Table1__5[[#This Row],[ShortCode]],$U$3:$V$100,2,0)</f>
        <v>Group AA</v>
      </c>
      <c r="N865" t="str">
        <f>RIGHT(Table1__5[[#This Row],[Calendar_month]],2)</f>
        <v>03</v>
      </c>
      <c r="O865" t="str">
        <f>LEFT(Table1__5[[#This Row],[Calendar_month]],4)</f>
        <v>2025</v>
      </c>
      <c r="P865" t="str">
        <f>_xlfn.TEXTBEFORE(Table1__5[[#This Row],[Distributor_Name]],"-")</f>
        <v>PC</v>
      </c>
    </row>
    <row r="866" spans="1:16" x14ac:dyDescent="0.75">
      <c r="A866" t="s">
        <v>11</v>
      </c>
      <c r="B866" t="s">
        <v>46</v>
      </c>
      <c r="C866" t="s">
        <v>7689</v>
      </c>
      <c r="D866">
        <v>202503</v>
      </c>
      <c r="E866" t="s">
        <v>7662</v>
      </c>
      <c r="F866" t="s">
        <v>5403</v>
      </c>
      <c r="G866">
        <v>743</v>
      </c>
      <c r="H866">
        <v>1690</v>
      </c>
      <c r="I866">
        <v>1581</v>
      </c>
      <c r="J866">
        <v>2.1278600269179</v>
      </c>
      <c r="K866">
        <v>-838</v>
      </c>
      <c r="L866" t="str">
        <f>VLOOKUP(Table1__5[[#This Row],[ShortCode]],$U$3:$W$100,3,0)</f>
        <v>Tiger Crystal</v>
      </c>
      <c r="M866" t="str">
        <f>VLOOKUP(Table1__5[[#This Row],[ShortCode]],$U$3:$V$100,2,0)</f>
        <v>Group AA</v>
      </c>
      <c r="N866" t="str">
        <f>RIGHT(Table1__5[[#This Row],[Calendar_month]],2)</f>
        <v>03</v>
      </c>
      <c r="O866" t="str">
        <f>LEFT(Table1__5[[#This Row],[Calendar_month]],4)</f>
        <v>2025</v>
      </c>
      <c r="P866" t="str">
        <f>_xlfn.TEXTBEFORE(Table1__5[[#This Row],[Distributor_Name]],"-")</f>
        <v>PC</v>
      </c>
    </row>
    <row r="867" spans="1:16" x14ac:dyDescent="0.75">
      <c r="A867" t="s">
        <v>11</v>
      </c>
      <c r="B867" t="s">
        <v>46</v>
      </c>
      <c r="C867" t="s">
        <v>7689</v>
      </c>
      <c r="D867">
        <v>202503</v>
      </c>
      <c r="E867" t="s">
        <v>7662</v>
      </c>
      <c r="F867" t="s">
        <v>5404</v>
      </c>
      <c r="G867">
        <v>2906</v>
      </c>
      <c r="H867">
        <v>1443</v>
      </c>
      <c r="I867">
        <v>1824</v>
      </c>
      <c r="J867">
        <v>0.62766689607708204</v>
      </c>
      <c r="K867">
        <v>1082</v>
      </c>
      <c r="L867" t="str">
        <f>VLOOKUP(Table1__5[[#This Row],[ShortCode]],$U$3:$W$100,3,0)</f>
        <v>Tiger Crystal</v>
      </c>
      <c r="M867" t="str">
        <f>VLOOKUP(Table1__5[[#This Row],[ShortCode]],$U$3:$V$100,2,0)</f>
        <v>Group AA</v>
      </c>
      <c r="N867" t="str">
        <f>RIGHT(Table1__5[[#This Row],[Calendar_month]],2)</f>
        <v>03</v>
      </c>
      <c r="O867" t="str">
        <f>LEFT(Table1__5[[#This Row],[Calendar_month]],4)</f>
        <v>2025</v>
      </c>
      <c r="P867" t="str">
        <f>_xlfn.TEXTBEFORE(Table1__5[[#This Row],[Distributor_Name]],"-")</f>
        <v>PC</v>
      </c>
    </row>
    <row r="868" spans="1:16" x14ac:dyDescent="0.75">
      <c r="A868" t="s">
        <v>11</v>
      </c>
      <c r="B868" t="s">
        <v>46</v>
      </c>
      <c r="C868" t="s">
        <v>7689</v>
      </c>
      <c r="D868">
        <v>202503</v>
      </c>
      <c r="E868" t="s">
        <v>7662</v>
      </c>
      <c r="F868" t="s">
        <v>7672</v>
      </c>
      <c r="G868">
        <v>6</v>
      </c>
      <c r="H868">
        <v>0</v>
      </c>
      <c r="I868">
        <v>0</v>
      </c>
      <c r="J868">
        <v>0</v>
      </c>
      <c r="K868">
        <v>6</v>
      </c>
      <c r="L868" t="str">
        <f>VLOOKUP(Table1__5[[#This Row],[ShortCode]],$U$3:$W$100,3,0)</f>
        <v>Other</v>
      </c>
      <c r="M868" t="str">
        <f>VLOOKUP(Table1__5[[#This Row],[ShortCode]],$U$3:$V$100,2,0)</f>
        <v>Group BB</v>
      </c>
      <c r="N868" t="str">
        <f>RIGHT(Table1__5[[#This Row],[Calendar_month]],2)</f>
        <v>03</v>
      </c>
      <c r="O868" t="str">
        <f>LEFT(Table1__5[[#This Row],[Calendar_month]],4)</f>
        <v>2025</v>
      </c>
      <c r="P868" t="str">
        <f>_xlfn.TEXTBEFORE(Table1__5[[#This Row],[Distributor_Name]],"-")</f>
        <v>PC</v>
      </c>
    </row>
    <row r="869" spans="1:16" x14ac:dyDescent="0.75">
      <c r="A869" t="s">
        <v>11</v>
      </c>
      <c r="B869" t="s">
        <v>46</v>
      </c>
      <c r="C869" t="s">
        <v>7689</v>
      </c>
      <c r="D869">
        <v>202503</v>
      </c>
      <c r="E869" t="s">
        <v>7662</v>
      </c>
      <c r="F869" t="s">
        <v>7680</v>
      </c>
      <c r="G869">
        <v>0</v>
      </c>
      <c r="H869">
        <v>0</v>
      </c>
      <c r="I869">
        <v>0</v>
      </c>
      <c r="J869">
        <v>0</v>
      </c>
      <c r="K869">
        <v>0</v>
      </c>
      <c r="L869" t="str">
        <f>VLOOKUP(Table1__5[[#This Row],[ShortCode]],$U$3:$W$100,3,0)</f>
        <v>Other</v>
      </c>
      <c r="M869" t="str">
        <f>VLOOKUP(Table1__5[[#This Row],[ShortCode]],$U$3:$V$100,2,0)</f>
        <v>Group BB</v>
      </c>
      <c r="N869" t="str">
        <f>RIGHT(Table1__5[[#This Row],[Calendar_month]],2)</f>
        <v>03</v>
      </c>
      <c r="O869" t="str">
        <f>LEFT(Table1__5[[#This Row],[Calendar_month]],4)</f>
        <v>2025</v>
      </c>
      <c r="P869" t="str">
        <f>_xlfn.TEXTBEFORE(Table1__5[[#This Row],[Distributor_Name]],"-")</f>
        <v>PC</v>
      </c>
    </row>
    <row r="870" spans="1:16" x14ac:dyDescent="0.75">
      <c r="A870" t="s">
        <v>11</v>
      </c>
      <c r="B870" t="s">
        <v>46</v>
      </c>
      <c r="C870" t="s">
        <v>7689</v>
      </c>
      <c r="D870">
        <v>202503</v>
      </c>
      <c r="E870" t="s">
        <v>7673</v>
      </c>
      <c r="F870" t="s">
        <v>5436</v>
      </c>
      <c r="G870">
        <v>0</v>
      </c>
      <c r="H870">
        <v>0</v>
      </c>
      <c r="I870">
        <v>0</v>
      </c>
      <c r="J870">
        <v>0</v>
      </c>
      <c r="K870">
        <v>0</v>
      </c>
      <c r="L870" t="str">
        <f>VLOOKUP(Table1__5[[#This Row],[ShortCode]],$U$3:$W$100,3,0)</f>
        <v>Bivina</v>
      </c>
      <c r="M870" t="str">
        <f>VLOOKUP(Table1__5[[#This Row],[ShortCode]],$U$3:$V$100,2,0)</f>
        <v>Group BB</v>
      </c>
      <c r="N870" t="str">
        <f>RIGHT(Table1__5[[#This Row],[Calendar_month]],2)</f>
        <v>03</v>
      </c>
      <c r="O870" t="str">
        <f>LEFT(Table1__5[[#This Row],[Calendar_month]],4)</f>
        <v>2025</v>
      </c>
      <c r="P870" t="str">
        <f>_xlfn.TEXTBEFORE(Table1__5[[#This Row],[Distributor_Name]],"-")</f>
        <v>PC</v>
      </c>
    </row>
    <row r="871" spans="1:16" x14ac:dyDescent="0.75">
      <c r="A871" t="s">
        <v>11</v>
      </c>
      <c r="B871" t="s">
        <v>46</v>
      </c>
      <c r="C871" t="s">
        <v>7689</v>
      </c>
      <c r="D871">
        <v>202503</v>
      </c>
      <c r="E871" t="s">
        <v>7673</v>
      </c>
      <c r="F871" t="s">
        <v>7674</v>
      </c>
      <c r="G871">
        <v>0</v>
      </c>
      <c r="H871">
        <v>0</v>
      </c>
      <c r="I871">
        <v>0</v>
      </c>
      <c r="J871">
        <v>0</v>
      </c>
      <c r="K871">
        <v>0</v>
      </c>
      <c r="L871" t="str">
        <f>VLOOKUP(Table1__5[[#This Row],[ShortCode]],$U$3:$W$100,3,0)</f>
        <v>Bia Việt</v>
      </c>
      <c r="M871" t="str">
        <f>VLOOKUP(Table1__5[[#This Row],[ShortCode]],$U$3:$V$100,2,0)</f>
        <v>Group BB</v>
      </c>
      <c r="N871" t="str">
        <f>RIGHT(Table1__5[[#This Row],[Calendar_month]],2)</f>
        <v>03</v>
      </c>
      <c r="O871" t="str">
        <f>LEFT(Table1__5[[#This Row],[Calendar_month]],4)</f>
        <v>2025</v>
      </c>
      <c r="P871" t="str">
        <f>_xlfn.TEXTBEFORE(Table1__5[[#This Row],[Distributor_Name]],"-")</f>
        <v>PC</v>
      </c>
    </row>
    <row r="872" spans="1:16" x14ac:dyDescent="0.75">
      <c r="A872" t="s">
        <v>11</v>
      </c>
      <c r="B872" t="s">
        <v>46</v>
      </c>
      <c r="C872" t="s">
        <v>7689</v>
      </c>
      <c r="D872">
        <v>202503</v>
      </c>
      <c r="E872" t="s">
        <v>7673</v>
      </c>
      <c r="F872" t="s">
        <v>5400</v>
      </c>
      <c r="G872">
        <v>7129</v>
      </c>
      <c r="H872">
        <v>2850</v>
      </c>
      <c r="I872">
        <v>3758</v>
      </c>
      <c r="J872">
        <v>0.52714265675410299</v>
      </c>
      <c r="K872">
        <v>3371</v>
      </c>
      <c r="L872" t="str">
        <f>VLOOKUP(Table1__5[[#This Row],[ShortCode]],$U$3:$W$100,3,0)</f>
        <v>Bia Việt</v>
      </c>
      <c r="M872" t="str">
        <f>VLOOKUP(Table1__5[[#This Row],[ShortCode]],$U$3:$V$100,2,0)</f>
        <v>Group BB</v>
      </c>
      <c r="N872" t="str">
        <f>RIGHT(Table1__5[[#This Row],[Calendar_month]],2)</f>
        <v>03</v>
      </c>
      <c r="O872" t="str">
        <f>LEFT(Table1__5[[#This Row],[Calendar_month]],4)</f>
        <v>2025</v>
      </c>
      <c r="P872" t="str">
        <f>_xlfn.TEXTBEFORE(Table1__5[[#This Row],[Distributor_Name]],"-")</f>
        <v>PC</v>
      </c>
    </row>
    <row r="873" spans="1:16" x14ac:dyDescent="0.75">
      <c r="A873" t="s">
        <v>11</v>
      </c>
      <c r="B873" t="s">
        <v>46</v>
      </c>
      <c r="C873" t="s">
        <v>7689</v>
      </c>
      <c r="D873">
        <v>202503</v>
      </c>
      <c r="E873" t="s">
        <v>7673</v>
      </c>
      <c r="F873" t="s">
        <v>5411</v>
      </c>
      <c r="G873">
        <v>2223</v>
      </c>
      <c r="H873">
        <v>770</v>
      </c>
      <c r="I873">
        <v>1066</v>
      </c>
      <c r="J873">
        <v>0.47953216374268998</v>
      </c>
      <c r="K873">
        <v>1157</v>
      </c>
      <c r="L873" t="str">
        <f>VLOOKUP(Table1__5[[#This Row],[ShortCode]],$U$3:$W$100,3,0)</f>
        <v>Bia Việt</v>
      </c>
      <c r="M873" t="str">
        <f>VLOOKUP(Table1__5[[#This Row],[ShortCode]],$U$3:$V$100,2,0)</f>
        <v>Group BB</v>
      </c>
      <c r="N873" t="str">
        <f>RIGHT(Table1__5[[#This Row],[Calendar_month]],2)</f>
        <v>03</v>
      </c>
      <c r="O873" t="str">
        <f>LEFT(Table1__5[[#This Row],[Calendar_month]],4)</f>
        <v>2025</v>
      </c>
      <c r="P873" t="str">
        <f>_xlfn.TEXTBEFORE(Table1__5[[#This Row],[Distributor_Name]],"-")</f>
        <v>PC</v>
      </c>
    </row>
    <row r="874" spans="1:16" x14ac:dyDescent="0.75">
      <c r="A874" t="s">
        <v>11</v>
      </c>
      <c r="B874" t="s">
        <v>46</v>
      </c>
      <c r="C874" t="s">
        <v>7689</v>
      </c>
      <c r="D874">
        <v>202503</v>
      </c>
      <c r="E874" t="s">
        <v>7673</v>
      </c>
      <c r="F874" t="s">
        <v>7675</v>
      </c>
      <c r="G874">
        <v>0</v>
      </c>
      <c r="H874">
        <v>0</v>
      </c>
      <c r="I874">
        <v>0</v>
      </c>
      <c r="J874">
        <v>0</v>
      </c>
      <c r="K874">
        <v>0</v>
      </c>
      <c r="L874" t="str">
        <f>VLOOKUP(Table1__5[[#This Row],[ShortCode]],$U$3:$W$100,3,0)</f>
        <v>Larue</v>
      </c>
      <c r="M874" t="str">
        <f>VLOOKUP(Table1__5[[#This Row],[ShortCode]],$U$3:$V$100,2,0)</f>
        <v>Group BB</v>
      </c>
      <c r="N874" t="str">
        <f>RIGHT(Table1__5[[#This Row],[Calendar_month]],2)</f>
        <v>03</v>
      </c>
      <c r="O874" t="str">
        <f>LEFT(Table1__5[[#This Row],[Calendar_month]],4)</f>
        <v>2025</v>
      </c>
      <c r="P874" t="str">
        <f>_xlfn.TEXTBEFORE(Table1__5[[#This Row],[Distributor_Name]],"-")</f>
        <v>PC</v>
      </c>
    </row>
    <row r="875" spans="1:16" x14ac:dyDescent="0.75">
      <c r="A875" t="s">
        <v>11</v>
      </c>
      <c r="B875" t="s">
        <v>46</v>
      </c>
      <c r="C875" t="s">
        <v>7689</v>
      </c>
      <c r="D875">
        <v>202503</v>
      </c>
      <c r="E875" t="s">
        <v>7673</v>
      </c>
      <c r="F875" t="s">
        <v>7676</v>
      </c>
      <c r="G875">
        <v>0</v>
      </c>
      <c r="H875">
        <v>0</v>
      </c>
      <c r="I875">
        <v>0</v>
      </c>
      <c r="J875">
        <v>0</v>
      </c>
      <c r="K875">
        <v>0</v>
      </c>
      <c r="L875" t="str">
        <f>VLOOKUP(Table1__5[[#This Row],[ShortCode]],$U$3:$W$100,3,0)</f>
        <v>Larue</v>
      </c>
      <c r="M875" t="str">
        <f>VLOOKUP(Table1__5[[#This Row],[ShortCode]],$U$3:$V$100,2,0)</f>
        <v>Group BB</v>
      </c>
      <c r="N875" t="str">
        <f>RIGHT(Table1__5[[#This Row],[Calendar_month]],2)</f>
        <v>03</v>
      </c>
      <c r="O875" t="str">
        <f>LEFT(Table1__5[[#This Row],[Calendar_month]],4)</f>
        <v>2025</v>
      </c>
      <c r="P875" t="str">
        <f>_xlfn.TEXTBEFORE(Table1__5[[#This Row],[Distributor_Name]],"-")</f>
        <v>PC</v>
      </c>
    </row>
    <row r="876" spans="1:16" x14ac:dyDescent="0.75">
      <c r="A876" t="s">
        <v>11</v>
      </c>
      <c r="B876" t="s">
        <v>46</v>
      </c>
      <c r="C876" t="s">
        <v>7689</v>
      </c>
      <c r="D876">
        <v>202503</v>
      </c>
      <c r="E876" t="s">
        <v>7673</v>
      </c>
      <c r="F876" t="s">
        <v>7677</v>
      </c>
      <c r="G876">
        <v>0</v>
      </c>
      <c r="H876">
        <v>0</v>
      </c>
      <c r="I876">
        <v>0</v>
      </c>
      <c r="J876">
        <v>0</v>
      </c>
      <c r="K876">
        <v>0</v>
      </c>
      <c r="L876" t="str">
        <f>VLOOKUP(Table1__5[[#This Row],[ShortCode]],$U$3:$W$100,3,0)</f>
        <v>Larue</v>
      </c>
      <c r="M876" t="str">
        <f>VLOOKUP(Table1__5[[#This Row],[ShortCode]],$U$3:$V$100,2,0)</f>
        <v>Group BB</v>
      </c>
      <c r="N876" t="str">
        <f>RIGHT(Table1__5[[#This Row],[Calendar_month]],2)</f>
        <v>03</v>
      </c>
      <c r="O876" t="str">
        <f>LEFT(Table1__5[[#This Row],[Calendar_month]],4)</f>
        <v>2025</v>
      </c>
      <c r="P876" t="str">
        <f>_xlfn.TEXTBEFORE(Table1__5[[#This Row],[Distributor_Name]],"-")</f>
        <v>PC</v>
      </c>
    </row>
    <row r="877" spans="1:16" x14ac:dyDescent="0.75">
      <c r="A877" t="s">
        <v>11</v>
      </c>
      <c r="B877" t="s">
        <v>12</v>
      </c>
      <c r="C877" t="s">
        <v>5435</v>
      </c>
      <c r="D877">
        <v>202501</v>
      </c>
      <c r="E877" t="s">
        <v>7662</v>
      </c>
      <c r="F877" t="s">
        <v>7664</v>
      </c>
      <c r="G877">
        <v>0</v>
      </c>
      <c r="H877">
        <v>0</v>
      </c>
      <c r="I877">
        <v>0</v>
      </c>
      <c r="J877">
        <v>0</v>
      </c>
      <c r="K877">
        <v>0</v>
      </c>
      <c r="L877" t="str">
        <f>VLOOKUP(Table1__5[[#This Row],[ShortCode]],$U$3:$W$100,3,0)</f>
        <v>Other</v>
      </c>
      <c r="M877" t="str">
        <f>VLOOKUP(Table1__5[[#This Row],[ShortCode]],$U$3:$V$100,2,0)</f>
        <v>Group BB</v>
      </c>
      <c r="N877" t="str">
        <f>RIGHT(Table1__5[[#This Row],[Calendar_month]],2)</f>
        <v>01</v>
      </c>
      <c r="O877" t="str">
        <f>LEFT(Table1__5[[#This Row],[Calendar_month]],4)</f>
        <v>2025</v>
      </c>
      <c r="P877" t="str">
        <f>_xlfn.TEXTBEFORE(Table1__5[[#This Row],[Distributor_Name]],"-")</f>
        <v>BD10</v>
      </c>
    </row>
    <row r="878" spans="1:16" x14ac:dyDescent="0.75">
      <c r="A878" t="s">
        <v>11</v>
      </c>
      <c r="B878" t="s">
        <v>12</v>
      </c>
      <c r="C878" t="s">
        <v>5435</v>
      </c>
      <c r="D878">
        <v>202501</v>
      </c>
      <c r="E878" t="s">
        <v>7662</v>
      </c>
      <c r="F878" t="s">
        <v>7690</v>
      </c>
      <c r="G878">
        <v>0</v>
      </c>
      <c r="H878">
        <v>0</v>
      </c>
      <c r="I878">
        <v>0</v>
      </c>
      <c r="J878">
        <v>0</v>
      </c>
      <c r="K878">
        <v>0</v>
      </c>
      <c r="L878" t="str">
        <f>VLOOKUP(Table1__5[[#This Row],[ShortCode]],$U$3:$W$100,3,0)</f>
        <v>Heineken Original</v>
      </c>
      <c r="M878" t="str">
        <f>VLOOKUP(Table1__5[[#This Row],[ShortCode]],$U$3:$V$100,2,0)</f>
        <v>Group BB</v>
      </c>
      <c r="N878" t="str">
        <f>RIGHT(Table1__5[[#This Row],[Calendar_month]],2)</f>
        <v>01</v>
      </c>
      <c r="O878" t="str">
        <f>LEFT(Table1__5[[#This Row],[Calendar_month]],4)</f>
        <v>2025</v>
      </c>
      <c r="P878" t="str">
        <f>_xlfn.TEXTBEFORE(Table1__5[[#This Row],[Distributor_Name]],"-")</f>
        <v>BD10</v>
      </c>
    </row>
    <row r="879" spans="1:16" x14ac:dyDescent="0.75">
      <c r="A879" t="s">
        <v>11</v>
      </c>
      <c r="B879" t="s">
        <v>12</v>
      </c>
      <c r="C879" t="s">
        <v>5435</v>
      </c>
      <c r="D879">
        <v>202501</v>
      </c>
      <c r="E879" t="s">
        <v>7662</v>
      </c>
      <c r="F879" t="s">
        <v>5426</v>
      </c>
      <c r="G879">
        <v>12</v>
      </c>
      <c r="H879">
        <v>0</v>
      </c>
      <c r="I879">
        <v>5</v>
      </c>
      <c r="J879">
        <v>0.41666666666666702</v>
      </c>
      <c r="K879">
        <v>7</v>
      </c>
      <c r="L879" t="str">
        <f>VLOOKUP(Table1__5[[#This Row],[ShortCode]],$U$3:$W$100,3,0)</f>
        <v>Heineken Original</v>
      </c>
      <c r="M879" t="str">
        <f>VLOOKUP(Table1__5[[#This Row],[ShortCode]],$U$3:$V$100,2,0)</f>
        <v>Group BB</v>
      </c>
      <c r="N879" t="str">
        <f>RIGHT(Table1__5[[#This Row],[Calendar_month]],2)</f>
        <v>01</v>
      </c>
      <c r="O879" t="str">
        <f>LEFT(Table1__5[[#This Row],[Calendar_month]],4)</f>
        <v>2025</v>
      </c>
      <c r="P879" t="str">
        <f>_xlfn.TEXTBEFORE(Table1__5[[#This Row],[Distributor_Name]],"-")</f>
        <v>BD10</v>
      </c>
    </row>
    <row r="880" spans="1:16" x14ac:dyDescent="0.75">
      <c r="A880" t="s">
        <v>11</v>
      </c>
      <c r="B880" t="s">
        <v>12</v>
      </c>
      <c r="C880" t="s">
        <v>5435</v>
      </c>
      <c r="D880">
        <v>202501</v>
      </c>
      <c r="E880" t="s">
        <v>7662</v>
      </c>
      <c r="F880" t="s">
        <v>5434</v>
      </c>
      <c r="G880">
        <v>439</v>
      </c>
      <c r="H880">
        <v>1547</v>
      </c>
      <c r="I880">
        <v>1458</v>
      </c>
      <c r="J880">
        <v>3.3211845102505699</v>
      </c>
      <c r="K880">
        <v>-1019</v>
      </c>
      <c r="L880" t="str">
        <f>VLOOKUP(Table1__5[[#This Row],[ShortCode]],$U$3:$W$100,3,0)</f>
        <v>Heineken Original</v>
      </c>
      <c r="M880" t="str">
        <f>VLOOKUP(Table1__5[[#This Row],[ShortCode]],$U$3:$V$100,2,0)</f>
        <v>Group BB</v>
      </c>
      <c r="N880" t="str">
        <f>RIGHT(Table1__5[[#This Row],[Calendar_month]],2)</f>
        <v>01</v>
      </c>
      <c r="O880" t="str">
        <f>LEFT(Table1__5[[#This Row],[Calendar_month]],4)</f>
        <v>2025</v>
      </c>
      <c r="P880" t="str">
        <f>_xlfn.TEXTBEFORE(Table1__5[[#This Row],[Distributor_Name]],"-")</f>
        <v>BD10</v>
      </c>
    </row>
    <row r="881" spans="1:16" x14ac:dyDescent="0.75">
      <c r="A881" t="s">
        <v>11</v>
      </c>
      <c r="B881" t="s">
        <v>12</v>
      </c>
      <c r="C881" t="s">
        <v>5435</v>
      </c>
      <c r="D881">
        <v>202501</v>
      </c>
      <c r="E881" t="s">
        <v>7662</v>
      </c>
      <c r="F881" t="s">
        <v>5393</v>
      </c>
      <c r="G881">
        <v>8897</v>
      </c>
      <c r="H881">
        <v>11050</v>
      </c>
      <c r="I881">
        <v>10765</v>
      </c>
      <c r="J881">
        <v>1.20995841294818</v>
      </c>
      <c r="K881">
        <v>-1868</v>
      </c>
      <c r="L881" t="str">
        <f>VLOOKUP(Table1__5[[#This Row],[ShortCode]],$U$3:$W$100,3,0)</f>
        <v>Heineken Silver</v>
      </c>
      <c r="M881" t="str">
        <f>VLOOKUP(Table1__5[[#This Row],[ShortCode]],$U$3:$V$100,2,0)</f>
        <v>Group AA</v>
      </c>
      <c r="N881" t="str">
        <f>RIGHT(Table1__5[[#This Row],[Calendar_month]],2)</f>
        <v>01</v>
      </c>
      <c r="O881" t="str">
        <f>LEFT(Table1__5[[#This Row],[Calendar_month]],4)</f>
        <v>2025</v>
      </c>
      <c r="P881" t="str">
        <f>_xlfn.TEXTBEFORE(Table1__5[[#This Row],[Distributor_Name]],"-")</f>
        <v>BD10</v>
      </c>
    </row>
    <row r="882" spans="1:16" x14ac:dyDescent="0.75">
      <c r="A882" t="s">
        <v>11</v>
      </c>
      <c r="B882" t="s">
        <v>12</v>
      </c>
      <c r="C882" t="s">
        <v>5435</v>
      </c>
      <c r="D882">
        <v>202501</v>
      </c>
      <c r="E882" t="s">
        <v>7662</v>
      </c>
      <c r="F882" t="s">
        <v>5418</v>
      </c>
      <c r="G882">
        <v>56</v>
      </c>
      <c r="H882">
        <v>0</v>
      </c>
      <c r="I882">
        <v>19</v>
      </c>
      <c r="J882">
        <v>0.33928571428571402</v>
      </c>
      <c r="K882">
        <v>37</v>
      </c>
      <c r="L882" t="str">
        <f>VLOOKUP(Table1__5[[#This Row],[ShortCode]],$U$3:$W$100,3,0)</f>
        <v>Heineken Silver</v>
      </c>
      <c r="M882" t="str">
        <f>VLOOKUP(Table1__5[[#This Row],[ShortCode]],$U$3:$V$100,2,0)</f>
        <v>Group AA</v>
      </c>
      <c r="N882" t="str">
        <f>RIGHT(Table1__5[[#This Row],[Calendar_month]],2)</f>
        <v>01</v>
      </c>
      <c r="O882" t="str">
        <f>LEFT(Table1__5[[#This Row],[Calendar_month]],4)</f>
        <v>2025</v>
      </c>
      <c r="P882" t="str">
        <f>_xlfn.TEXTBEFORE(Table1__5[[#This Row],[Distributor_Name]],"-")</f>
        <v>BD10</v>
      </c>
    </row>
    <row r="883" spans="1:16" x14ac:dyDescent="0.75">
      <c r="A883" t="s">
        <v>11</v>
      </c>
      <c r="B883" t="s">
        <v>12</v>
      </c>
      <c r="C883" t="s">
        <v>5435</v>
      </c>
      <c r="D883">
        <v>202501</v>
      </c>
      <c r="E883" t="s">
        <v>7662</v>
      </c>
      <c r="F883" t="s">
        <v>5401</v>
      </c>
      <c r="G883">
        <v>3915</v>
      </c>
      <c r="H883">
        <v>9321</v>
      </c>
      <c r="I883">
        <v>8271</v>
      </c>
      <c r="J883">
        <v>2.1126436781609201</v>
      </c>
      <c r="K883">
        <v>-4356</v>
      </c>
      <c r="L883" t="str">
        <f>VLOOKUP(Table1__5[[#This Row],[ShortCode]],$U$3:$W$100,3,0)</f>
        <v>Heineken Silver</v>
      </c>
      <c r="M883" t="str">
        <f>VLOOKUP(Table1__5[[#This Row],[ShortCode]],$U$3:$V$100,2,0)</f>
        <v>Group AA</v>
      </c>
      <c r="N883" t="str">
        <f>RIGHT(Table1__5[[#This Row],[Calendar_month]],2)</f>
        <v>01</v>
      </c>
      <c r="O883" t="str">
        <f>LEFT(Table1__5[[#This Row],[Calendar_month]],4)</f>
        <v>2025</v>
      </c>
      <c r="P883" t="str">
        <f>_xlfn.TEXTBEFORE(Table1__5[[#This Row],[Distributor_Name]],"-")</f>
        <v>BD10</v>
      </c>
    </row>
    <row r="884" spans="1:16" x14ac:dyDescent="0.75">
      <c r="A884" t="s">
        <v>11</v>
      </c>
      <c r="B884" t="s">
        <v>12</v>
      </c>
      <c r="C884" t="s">
        <v>5435</v>
      </c>
      <c r="D884">
        <v>202501</v>
      </c>
      <c r="E884" t="s">
        <v>7662</v>
      </c>
      <c r="F884" t="s">
        <v>7288</v>
      </c>
      <c r="G884">
        <v>1</v>
      </c>
      <c r="H884">
        <v>2</v>
      </c>
      <c r="I884">
        <v>2</v>
      </c>
      <c r="J884">
        <v>2</v>
      </c>
      <c r="K884">
        <v>-1</v>
      </c>
      <c r="L884" t="str">
        <f>VLOOKUP(Table1__5[[#This Row],[ShortCode]],$U$3:$W$100,3,0)</f>
        <v>Heineken Silver</v>
      </c>
      <c r="M884" t="str">
        <f>VLOOKUP(Table1__5[[#This Row],[ShortCode]],$U$3:$V$100,2,0)</f>
        <v>Group BB</v>
      </c>
      <c r="N884" t="str">
        <f>RIGHT(Table1__5[[#This Row],[Calendar_month]],2)</f>
        <v>01</v>
      </c>
      <c r="O884" t="str">
        <f>LEFT(Table1__5[[#This Row],[Calendar_month]],4)</f>
        <v>2025</v>
      </c>
      <c r="P884" t="str">
        <f>_xlfn.TEXTBEFORE(Table1__5[[#This Row],[Distributor_Name]],"-")</f>
        <v>BD10</v>
      </c>
    </row>
    <row r="885" spans="1:16" x14ac:dyDescent="0.75">
      <c r="A885" t="s">
        <v>11</v>
      </c>
      <c r="B885" t="s">
        <v>12</v>
      </c>
      <c r="C885" t="s">
        <v>5435</v>
      </c>
      <c r="D885">
        <v>202501</v>
      </c>
      <c r="E885" t="s">
        <v>7662</v>
      </c>
      <c r="F885" t="s">
        <v>5440</v>
      </c>
      <c r="G885">
        <v>30</v>
      </c>
      <c r="H885">
        <v>39</v>
      </c>
      <c r="I885">
        <v>49</v>
      </c>
      <c r="J885">
        <v>1.63333333333333</v>
      </c>
      <c r="K885">
        <v>-19</v>
      </c>
      <c r="L885" t="str">
        <f>VLOOKUP(Table1__5[[#This Row],[ShortCode]],$U$3:$W$100,3,0)</f>
        <v>Other</v>
      </c>
      <c r="M885" t="str">
        <f>VLOOKUP(Table1__5[[#This Row],[ShortCode]],$U$3:$V$100,2,0)</f>
        <v>Group BB</v>
      </c>
      <c r="N885" t="str">
        <f>RIGHT(Table1__5[[#This Row],[Calendar_month]],2)</f>
        <v>01</v>
      </c>
      <c r="O885" t="str">
        <f>LEFT(Table1__5[[#This Row],[Calendar_month]],4)</f>
        <v>2025</v>
      </c>
      <c r="P885" t="str">
        <f>_xlfn.TEXTBEFORE(Table1__5[[#This Row],[Distributor_Name]],"-")</f>
        <v>BD10</v>
      </c>
    </row>
    <row r="886" spans="1:16" x14ac:dyDescent="0.75">
      <c r="A886" t="s">
        <v>11</v>
      </c>
      <c r="B886" t="s">
        <v>12</v>
      </c>
      <c r="C886" t="s">
        <v>5435</v>
      </c>
      <c r="D886">
        <v>202501</v>
      </c>
      <c r="E886" t="s">
        <v>7662</v>
      </c>
      <c r="F886" t="s">
        <v>7665</v>
      </c>
      <c r="G886">
        <v>0</v>
      </c>
      <c r="H886">
        <v>0</v>
      </c>
      <c r="I886">
        <v>0</v>
      </c>
      <c r="J886">
        <v>0</v>
      </c>
      <c r="K886">
        <v>0</v>
      </c>
      <c r="L886" t="str">
        <f>VLOOKUP(Table1__5[[#This Row],[ShortCode]],$U$3:$W$100,3,0)</f>
        <v>Other</v>
      </c>
      <c r="M886" t="str">
        <f>VLOOKUP(Table1__5[[#This Row],[ShortCode]],$U$3:$V$100,2,0)</f>
        <v>Group BB</v>
      </c>
      <c r="N886" t="str">
        <f>RIGHT(Table1__5[[#This Row],[Calendar_month]],2)</f>
        <v>01</v>
      </c>
      <c r="O886" t="str">
        <f>LEFT(Table1__5[[#This Row],[Calendar_month]],4)</f>
        <v>2025</v>
      </c>
      <c r="P886" t="str">
        <f>_xlfn.TEXTBEFORE(Table1__5[[#This Row],[Distributor_Name]],"-")</f>
        <v>BD10</v>
      </c>
    </row>
    <row r="887" spans="1:16" x14ac:dyDescent="0.75">
      <c r="A887" t="s">
        <v>11</v>
      </c>
      <c r="B887" t="s">
        <v>12</v>
      </c>
      <c r="C887" t="s">
        <v>5435</v>
      </c>
      <c r="D887">
        <v>202501</v>
      </c>
      <c r="E887" t="s">
        <v>7662</v>
      </c>
      <c r="F887" t="s">
        <v>7691</v>
      </c>
      <c r="G887">
        <v>0</v>
      </c>
      <c r="H887">
        <v>0</v>
      </c>
      <c r="I887">
        <v>0</v>
      </c>
      <c r="J887">
        <v>0</v>
      </c>
      <c r="K887">
        <v>0</v>
      </c>
      <c r="L887" t="str">
        <f>VLOOKUP(Table1__5[[#This Row],[ShortCode]],$U$3:$W$100,3,0)</f>
        <v>Other</v>
      </c>
      <c r="M887" t="str">
        <f>VLOOKUP(Table1__5[[#This Row],[ShortCode]],$U$3:$V$100,2,0)</f>
        <v>Group BB</v>
      </c>
      <c r="N887" t="str">
        <f>RIGHT(Table1__5[[#This Row],[Calendar_month]],2)</f>
        <v>01</v>
      </c>
      <c r="O887" t="str">
        <f>LEFT(Table1__5[[#This Row],[Calendar_month]],4)</f>
        <v>2025</v>
      </c>
      <c r="P887" t="str">
        <f>_xlfn.TEXTBEFORE(Table1__5[[#This Row],[Distributor_Name]],"-")</f>
        <v>BD10</v>
      </c>
    </row>
    <row r="888" spans="1:16" x14ac:dyDescent="0.75">
      <c r="A888" t="s">
        <v>11</v>
      </c>
      <c r="B888" t="s">
        <v>12</v>
      </c>
      <c r="C888" t="s">
        <v>5435</v>
      </c>
      <c r="D888">
        <v>202501</v>
      </c>
      <c r="E888" t="s">
        <v>7662</v>
      </c>
      <c r="F888" t="s">
        <v>5424</v>
      </c>
      <c r="G888">
        <v>33</v>
      </c>
      <c r="H888">
        <v>39</v>
      </c>
      <c r="I888">
        <v>47</v>
      </c>
      <c r="J888">
        <v>1.4242424242424201</v>
      </c>
      <c r="K888">
        <v>-14</v>
      </c>
      <c r="L888" t="str">
        <f>VLOOKUP(Table1__5[[#This Row],[ShortCode]],$U$3:$W$100,3,0)</f>
        <v>Other</v>
      </c>
      <c r="M888" t="str">
        <f>VLOOKUP(Table1__5[[#This Row],[ShortCode]],$U$3:$V$100,2,0)</f>
        <v>Group BB</v>
      </c>
      <c r="N888" t="str">
        <f>RIGHT(Table1__5[[#This Row],[Calendar_month]],2)</f>
        <v>01</v>
      </c>
      <c r="O888" t="str">
        <f>LEFT(Table1__5[[#This Row],[Calendar_month]],4)</f>
        <v>2025</v>
      </c>
      <c r="P888" t="str">
        <f>_xlfn.TEXTBEFORE(Table1__5[[#This Row],[Distributor_Name]],"-")</f>
        <v>BD10</v>
      </c>
    </row>
    <row r="889" spans="1:16" x14ac:dyDescent="0.75">
      <c r="A889" t="s">
        <v>11</v>
      </c>
      <c r="B889" t="s">
        <v>12</v>
      </c>
      <c r="C889" t="s">
        <v>5435</v>
      </c>
      <c r="D889">
        <v>202501</v>
      </c>
      <c r="E889" t="s">
        <v>7662</v>
      </c>
      <c r="F889" t="s">
        <v>7692</v>
      </c>
      <c r="G889">
        <v>0</v>
      </c>
      <c r="H889">
        <v>0</v>
      </c>
      <c r="I889">
        <v>0</v>
      </c>
      <c r="J889">
        <v>0</v>
      </c>
      <c r="K889">
        <v>0</v>
      </c>
      <c r="L889" t="str">
        <f>VLOOKUP(Table1__5[[#This Row],[ShortCode]],$U$3:$W$100,3,0)</f>
        <v>Other</v>
      </c>
      <c r="M889" t="str">
        <f>VLOOKUP(Table1__5[[#This Row],[ShortCode]],$U$3:$V$100,2,0)</f>
        <v>Group BB</v>
      </c>
      <c r="N889" t="str">
        <f>RIGHT(Table1__5[[#This Row],[Calendar_month]],2)</f>
        <v>01</v>
      </c>
      <c r="O889" t="str">
        <f>LEFT(Table1__5[[#This Row],[Calendar_month]],4)</f>
        <v>2025</v>
      </c>
      <c r="P889" t="str">
        <f>_xlfn.TEXTBEFORE(Table1__5[[#This Row],[Distributor_Name]],"-")</f>
        <v>BD10</v>
      </c>
    </row>
    <row r="890" spans="1:16" x14ac:dyDescent="0.75">
      <c r="A890" t="s">
        <v>11</v>
      </c>
      <c r="B890" t="s">
        <v>12</v>
      </c>
      <c r="C890" t="s">
        <v>5435</v>
      </c>
      <c r="D890">
        <v>202501</v>
      </c>
      <c r="E890" t="s">
        <v>7662</v>
      </c>
      <c r="F890" t="s">
        <v>7654</v>
      </c>
      <c r="G890">
        <v>14</v>
      </c>
      <c r="H890">
        <v>49</v>
      </c>
      <c r="I890">
        <v>37</v>
      </c>
      <c r="J890">
        <v>2.6428571428571401</v>
      </c>
      <c r="K890">
        <v>-23</v>
      </c>
      <c r="L890" t="str">
        <f>VLOOKUP(Table1__5[[#This Row],[ShortCode]],$U$3:$W$100,3,0)</f>
        <v>Other</v>
      </c>
      <c r="M890" t="str">
        <f>VLOOKUP(Table1__5[[#This Row],[ShortCode]],$U$3:$V$100,2,0)</f>
        <v>Group BB</v>
      </c>
      <c r="N890" t="str">
        <f>RIGHT(Table1__5[[#This Row],[Calendar_month]],2)</f>
        <v>01</v>
      </c>
      <c r="O890" t="str">
        <f>LEFT(Table1__5[[#This Row],[Calendar_month]],4)</f>
        <v>2025</v>
      </c>
      <c r="P890" t="str">
        <f>_xlfn.TEXTBEFORE(Table1__5[[#This Row],[Distributor_Name]],"-")</f>
        <v>BD10</v>
      </c>
    </row>
    <row r="891" spans="1:16" x14ac:dyDescent="0.75">
      <c r="A891" t="s">
        <v>11</v>
      </c>
      <c r="B891" t="s">
        <v>12</v>
      </c>
      <c r="C891" t="s">
        <v>5435</v>
      </c>
      <c r="D891">
        <v>202501</v>
      </c>
      <c r="E891" t="s">
        <v>7662</v>
      </c>
      <c r="F891" t="s">
        <v>7666</v>
      </c>
      <c r="G891">
        <v>0</v>
      </c>
      <c r="H891">
        <v>0</v>
      </c>
      <c r="I891">
        <v>0</v>
      </c>
      <c r="J891">
        <v>0</v>
      </c>
      <c r="K891">
        <v>0</v>
      </c>
      <c r="L891" t="str">
        <f>VLOOKUP(Table1__5[[#This Row],[ShortCode]],$U$3:$W$100,3,0)</f>
        <v>Other</v>
      </c>
      <c r="M891" t="str">
        <f>VLOOKUP(Table1__5[[#This Row],[ShortCode]],$U$3:$V$100,2,0)</f>
        <v>Group BB</v>
      </c>
      <c r="N891" t="str">
        <f>RIGHT(Table1__5[[#This Row],[Calendar_month]],2)</f>
        <v>01</v>
      </c>
      <c r="O891" t="str">
        <f>LEFT(Table1__5[[#This Row],[Calendar_month]],4)</f>
        <v>2025</v>
      </c>
      <c r="P891" t="str">
        <f>_xlfn.TEXTBEFORE(Table1__5[[#This Row],[Distributor_Name]],"-")</f>
        <v>BD10</v>
      </c>
    </row>
    <row r="892" spans="1:16" x14ac:dyDescent="0.75">
      <c r="A892" t="s">
        <v>11</v>
      </c>
      <c r="B892" t="s">
        <v>12</v>
      </c>
      <c r="C892" t="s">
        <v>5435</v>
      </c>
      <c r="D892">
        <v>202501</v>
      </c>
      <c r="E892" t="s">
        <v>7662</v>
      </c>
      <c r="F892" t="s">
        <v>7693</v>
      </c>
      <c r="G892">
        <v>0</v>
      </c>
      <c r="H892">
        <v>0</v>
      </c>
      <c r="I892">
        <v>0</v>
      </c>
      <c r="J892">
        <v>0</v>
      </c>
      <c r="K892">
        <v>0</v>
      </c>
      <c r="L892" t="str">
        <f>VLOOKUP(Table1__5[[#This Row],[ShortCode]],$U$3:$W$100,3,0)</f>
        <v>Other</v>
      </c>
      <c r="M892" t="str">
        <f>VLOOKUP(Table1__5[[#This Row],[ShortCode]],$U$3:$V$100,2,0)</f>
        <v>Group BB</v>
      </c>
      <c r="N892" t="str">
        <f>RIGHT(Table1__5[[#This Row],[Calendar_month]],2)</f>
        <v>01</v>
      </c>
      <c r="O892" t="str">
        <f>LEFT(Table1__5[[#This Row],[Calendar_month]],4)</f>
        <v>2025</v>
      </c>
      <c r="P892" t="str">
        <f>_xlfn.TEXTBEFORE(Table1__5[[#This Row],[Distributor_Name]],"-")</f>
        <v>BD10</v>
      </c>
    </row>
    <row r="893" spans="1:16" x14ac:dyDescent="0.75">
      <c r="A893" t="s">
        <v>11</v>
      </c>
      <c r="B893" t="s">
        <v>12</v>
      </c>
      <c r="C893" t="s">
        <v>5435</v>
      </c>
      <c r="D893">
        <v>202501</v>
      </c>
      <c r="E893" t="s">
        <v>7662</v>
      </c>
      <c r="F893" t="s">
        <v>7668</v>
      </c>
      <c r="G893">
        <v>0</v>
      </c>
      <c r="H893">
        <v>0</v>
      </c>
      <c r="I893">
        <v>0</v>
      </c>
      <c r="J893">
        <v>0</v>
      </c>
      <c r="K893">
        <v>0</v>
      </c>
      <c r="L893" t="str">
        <f>VLOOKUP(Table1__5[[#This Row],[ShortCode]],$U$3:$W$100,3,0)</f>
        <v>Other</v>
      </c>
      <c r="M893" t="str">
        <f>VLOOKUP(Table1__5[[#This Row],[ShortCode]],$U$3:$V$100,2,0)</f>
        <v>Group BB</v>
      </c>
      <c r="N893" t="str">
        <f>RIGHT(Table1__5[[#This Row],[Calendar_month]],2)</f>
        <v>01</v>
      </c>
      <c r="O893" t="str">
        <f>LEFT(Table1__5[[#This Row],[Calendar_month]],4)</f>
        <v>2025</v>
      </c>
      <c r="P893" t="str">
        <f>_xlfn.TEXTBEFORE(Table1__5[[#This Row],[Distributor_Name]],"-")</f>
        <v>BD10</v>
      </c>
    </row>
    <row r="894" spans="1:16" x14ac:dyDescent="0.75">
      <c r="A894" t="s">
        <v>11</v>
      </c>
      <c r="B894" t="s">
        <v>12</v>
      </c>
      <c r="C894" t="s">
        <v>5435</v>
      </c>
      <c r="D894">
        <v>202501</v>
      </c>
      <c r="E894" t="s">
        <v>7662</v>
      </c>
      <c r="F894" t="s">
        <v>5430</v>
      </c>
      <c r="G894">
        <v>71</v>
      </c>
      <c r="H894">
        <v>52</v>
      </c>
      <c r="I894">
        <v>39</v>
      </c>
      <c r="J894">
        <v>0.54929577464788704</v>
      </c>
      <c r="K894">
        <v>32</v>
      </c>
      <c r="L894" t="str">
        <f>VLOOKUP(Table1__5[[#This Row],[ShortCode]],$U$3:$W$100,3,0)</f>
        <v>Other</v>
      </c>
      <c r="M894" t="str">
        <f>VLOOKUP(Table1__5[[#This Row],[ShortCode]],$U$3:$V$100,2,0)</f>
        <v>Group BB</v>
      </c>
      <c r="N894" t="str">
        <f>RIGHT(Table1__5[[#This Row],[Calendar_month]],2)</f>
        <v>01</v>
      </c>
      <c r="O894" t="str">
        <f>LEFT(Table1__5[[#This Row],[Calendar_month]],4)</f>
        <v>2025</v>
      </c>
      <c r="P894" t="str">
        <f>_xlfn.TEXTBEFORE(Table1__5[[#This Row],[Distributor_Name]],"-")</f>
        <v>BD10</v>
      </c>
    </row>
    <row r="895" spans="1:16" x14ac:dyDescent="0.75">
      <c r="A895" t="s">
        <v>11</v>
      </c>
      <c r="B895" t="s">
        <v>12</v>
      </c>
      <c r="C895" t="s">
        <v>5435</v>
      </c>
      <c r="D895">
        <v>202501</v>
      </c>
      <c r="E895" t="s">
        <v>7662</v>
      </c>
      <c r="F895" t="s">
        <v>7678</v>
      </c>
      <c r="G895">
        <v>0</v>
      </c>
      <c r="H895">
        <v>0</v>
      </c>
      <c r="I895">
        <v>0</v>
      </c>
      <c r="J895">
        <v>0</v>
      </c>
      <c r="K895">
        <v>0</v>
      </c>
      <c r="L895" t="str">
        <f>VLOOKUP(Table1__5[[#This Row],[ShortCode]],$U$3:$W$100,3,0)</f>
        <v>Other</v>
      </c>
      <c r="M895" t="str">
        <f>VLOOKUP(Table1__5[[#This Row],[ShortCode]],$U$3:$V$100,2,0)</f>
        <v>Group BB</v>
      </c>
      <c r="N895" t="str">
        <f>RIGHT(Table1__5[[#This Row],[Calendar_month]],2)</f>
        <v>01</v>
      </c>
      <c r="O895" t="str">
        <f>LEFT(Table1__5[[#This Row],[Calendar_month]],4)</f>
        <v>2025</v>
      </c>
      <c r="P895" t="str">
        <f>_xlfn.TEXTBEFORE(Table1__5[[#This Row],[Distributor_Name]],"-")</f>
        <v>BD10</v>
      </c>
    </row>
    <row r="896" spans="1:16" x14ac:dyDescent="0.75">
      <c r="A896" t="s">
        <v>11</v>
      </c>
      <c r="B896" t="s">
        <v>12</v>
      </c>
      <c r="C896" t="s">
        <v>5435</v>
      </c>
      <c r="D896">
        <v>202501</v>
      </c>
      <c r="E896" t="s">
        <v>7662</v>
      </c>
      <c r="F896" t="s">
        <v>7694</v>
      </c>
      <c r="G896">
        <v>0</v>
      </c>
      <c r="H896">
        <v>0</v>
      </c>
      <c r="I896">
        <v>0</v>
      </c>
      <c r="J896">
        <v>0</v>
      </c>
      <c r="K896">
        <v>0</v>
      </c>
      <c r="L896" t="str">
        <f>VLOOKUP(Table1__5[[#This Row],[ShortCode]],$U$3:$W$100,3,0)</f>
        <v>Other</v>
      </c>
      <c r="M896" t="str">
        <f>VLOOKUP(Table1__5[[#This Row],[ShortCode]],$U$3:$V$100,2,0)</f>
        <v>Group BB</v>
      </c>
      <c r="N896" t="str">
        <f>RIGHT(Table1__5[[#This Row],[Calendar_month]],2)</f>
        <v>01</v>
      </c>
      <c r="O896" t="str">
        <f>LEFT(Table1__5[[#This Row],[Calendar_month]],4)</f>
        <v>2025</v>
      </c>
      <c r="P896" t="str">
        <f>_xlfn.TEXTBEFORE(Table1__5[[#This Row],[Distributor_Name]],"-")</f>
        <v>BD10</v>
      </c>
    </row>
    <row r="897" spans="1:16" x14ac:dyDescent="0.75">
      <c r="A897" t="s">
        <v>11</v>
      </c>
      <c r="B897" t="s">
        <v>12</v>
      </c>
      <c r="C897" t="s">
        <v>5435</v>
      </c>
      <c r="D897">
        <v>202501</v>
      </c>
      <c r="E897" t="s">
        <v>7662</v>
      </c>
      <c r="F897" t="s">
        <v>7670</v>
      </c>
      <c r="G897">
        <v>0</v>
      </c>
      <c r="H897">
        <v>0</v>
      </c>
      <c r="I897">
        <v>0</v>
      </c>
      <c r="J897">
        <v>0</v>
      </c>
      <c r="K897">
        <v>0</v>
      </c>
      <c r="L897" t="str">
        <f>VLOOKUP(Table1__5[[#This Row],[ShortCode]],$U$3:$W$100,3,0)</f>
        <v>Other</v>
      </c>
      <c r="M897" t="str">
        <f>VLOOKUP(Table1__5[[#This Row],[ShortCode]],$U$3:$V$100,2,0)</f>
        <v>Group BB</v>
      </c>
      <c r="N897" t="str">
        <f>RIGHT(Table1__5[[#This Row],[Calendar_month]],2)</f>
        <v>01</v>
      </c>
      <c r="O897" t="str">
        <f>LEFT(Table1__5[[#This Row],[Calendar_month]],4)</f>
        <v>2025</v>
      </c>
      <c r="P897" t="str">
        <f>_xlfn.TEXTBEFORE(Table1__5[[#This Row],[Distributor_Name]],"-")</f>
        <v>BD10</v>
      </c>
    </row>
    <row r="898" spans="1:16" x14ac:dyDescent="0.75">
      <c r="A898" t="s">
        <v>11</v>
      </c>
      <c r="B898" t="s">
        <v>12</v>
      </c>
      <c r="C898" t="s">
        <v>5435</v>
      </c>
      <c r="D898">
        <v>202501</v>
      </c>
      <c r="E898" t="s">
        <v>7662</v>
      </c>
      <c r="F898" t="s">
        <v>5405</v>
      </c>
      <c r="G898">
        <v>3681</v>
      </c>
      <c r="H898">
        <v>7396</v>
      </c>
      <c r="I898">
        <v>7653</v>
      </c>
      <c r="J898">
        <v>2.0790546047269798</v>
      </c>
      <c r="K898">
        <v>-3972</v>
      </c>
      <c r="L898" t="str">
        <f>VLOOKUP(Table1__5[[#This Row],[ShortCode]],$U$3:$W$100,3,0)</f>
        <v>Tiger Regular</v>
      </c>
      <c r="M898" t="str">
        <f>VLOOKUP(Table1__5[[#This Row],[ShortCode]],$U$3:$V$100,2,0)</f>
        <v>Group BB</v>
      </c>
      <c r="N898" t="str">
        <f>RIGHT(Table1__5[[#This Row],[Calendar_month]],2)</f>
        <v>01</v>
      </c>
      <c r="O898" t="str">
        <f>LEFT(Table1__5[[#This Row],[Calendar_month]],4)</f>
        <v>2025</v>
      </c>
      <c r="P898" t="str">
        <f>_xlfn.TEXTBEFORE(Table1__5[[#This Row],[Distributor_Name]],"-")</f>
        <v>BD10</v>
      </c>
    </row>
    <row r="899" spans="1:16" x14ac:dyDescent="0.75">
      <c r="A899" t="s">
        <v>11</v>
      </c>
      <c r="B899" t="s">
        <v>12</v>
      </c>
      <c r="C899" t="s">
        <v>5435</v>
      </c>
      <c r="D899">
        <v>202501</v>
      </c>
      <c r="E899" t="s">
        <v>7662</v>
      </c>
      <c r="F899" t="s">
        <v>5396</v>
      </c>
      <c r="G899">
        <v>65181</v>
      </c>
      <c r="H899">
        <v>84994</v>
      </c>
      <c r="I899">
        <v>78616</v>
      </c>
      <c r="J899">
        <v>1.2061183473711701</v>
      </c>
      <c r="K899">
        <v>-13435</v>
      </c>
      <c r="L899" t="str">
        <f>VLOOKUP(Table1__5[[#This Row],[ShortCode]],$U$3:$W$100,3,0)</f>
        <v>Tiger Regular</v>
      </c>
      <c r="M899" t="str">
        <f>VLOOKUP(Table1__5[[#This Row],[ShortCode]],$U$3:$V$100,2,0)</f>
        <v>Group BB</v>
      </c>
      <c r="N899" t="str">
        <f>RIGHT(Table1__5[[#This Row],[Calendar_month]],2)</f>
        <v>01</v>
      </c>
      <c r="O899" t="str">
        <f>LEFT(Table1__5[[#This Row],[Calendar_month]],4)</f>
        <v>2025</v>
      </c>
      <c r="P899" t="str">
        <f>_xlfn.TEXTBEFORE(Table1__5[[#This Row],[Distributor_Name]],"-")</f>
        <v>BD10</v>
      </c>
    </row>
    <row r="900" spans="1:16" x14ac:dyDescent="0.75">
      <c r="A900" t="s">
        <v>11</v>
      </c>
      <c r="B900" t="s">
        <v>12</v>
      </c>
      <c r="C900" t="s">
        <v>5435</v>
      </c>
      <c r="D900">
        <v>202501</v>
      </c>
      <c r="E900" t="s">
        <v>7662</v>
      </c>
      <c r="F900" t="s">
        <v>5441</v>
      </c>
      <c r="G900">
        <v>5</v>
      </c>
      <c r="H900">
        <v>2</v>
      </c>
      <c r="I900">
        <v>2</v>
      </c>
      <c r="J900">
        <v>0.4</v>
      </c>
      <c r="K900">
        <v>3</v>
      </c>
      <c r="L900" t="str">
        <f>VLOOKUP(Table1__5[[#This Row],[ShortCode]],$U$3:$W$100,3,0)</f>
        <v>Tiger Regular</v>
      </c>
      <c r="M900" t="str">
        <f>VLOOKUP(Table1__5[[#This Row],[ShortCode]],$U$3:$V$100,2,0)</f>
        <v>Group BB</v>
      </c>
      <c r="N900" t="str">
        <f>RIGHT(Table1__5[[#This Row],[Calendar_month]],2)</f>
        <v>01</v>
      </c>
      <c r="O900" t="str">
        <f>LEFT(Table1__5[[#This Row],[Calendar_month]],4)</f>
        <v>2025</v>
      </c>
      <c r="P900" t="str">
        <f>_xlfn.TEXTBEFORE(Table1__5[[#This Row],[Distributor_Name]],"-")</f>
        <v>BD10</v>
      </c>
    </row>
    <row r="901" spans="1:16" x14ac:dyDescent="0.75">
      <c r="A901" t="s">
        <v>11</v>
      </c>
      <c r="B901" t="s">
        <v>12</v>
      </c>
      <c r="C901" t="s">
        <v>5435</v>
      </c>
      <c r="D901">
        <v>202501</v>
      </c>
      <c r="E901" t="s">
        <v>7662</v>
      </c>
      <c r="F901" t="s">
        <v>5408</v>
      </c>
      <c r="G901">
        <v>5529</v>
      </c>
      <c r="H901">
        <v>4330</v>
      </c>
      <c r="I901">
        <v>3025</v>
      </c>
      <c r="J901">
        <v>0.54711521070718006</v>
      </c>
      <c r="K901">
        <v>2504</v>
      </c>
      <c r="L901" t="str">
        <f>VLOOKUP(Table1__5[[#This Row],[ShortCode]],$U$3:$W$100,3,0)</f>
        <v>Tiger Regular</v>
      </c>
      <c r="M901" t="str">
        <f>VLOOKUP(Table1__5[[#This Row],[ShortCode]],$U$3:$V$100,2,0)</f>
        <v>Group BB</v>
      </c>
      <c r="N901" t="str">
        <f>RIGHT(Table1__5[[#This Row],[Calendar_month]],2)</f>
        <v>01</v>
      </c>
      <c r="O901" t="str">
        <f>LEFT(Table1__5[[#This Row],[Calendar_month]],4)</f>
        <v>2025</v>
      </c>
      <c r="P901" t="str">
        <f>_xlfn.TEXTBEFORE(Table1__5[[#This Row],[Distributor_Name]],"-")</f>
        <v>BD10</v>
      </c>
    </row>
    <row r="902" spans="1:16" x14ac:dyDescent="0.75">
      <c r="A902" t="s">
        <v>11</v>
      </c>
      <c r="B902" t="s">
        <v>12</v>
      </c>
      <c r="C902" t="s">
        <v>5435</v>
      </c>
      <c r="D902">
        <v>202501</v>
      </c>
      <c r="E902" t="s">
        <v>7662</v>
      </c>
      <c r="F902" t="s">
        <v>5417</v>
      </c>
      <c r="G902">
        <v>6193</v>
      </c>
      <c r="H902">
        <v>6970</v>
      </c>
      <c r="I902">
        <v>4952</v>
      </c>
      <c r="J902">
        <v>0.79961246568706601</v>
      </c>
      <c r="K902">
        <v>1241</v>
      </c>
      <c r="L902" t="str">
        <f>VLOOKUP(Table1__5[[#This Row],[ShortCode]],$U$3:$W$100,3,0)</f>
        <v>Tiger Crystal</v>
      </c>
      <c r="M902" t="str">
        <f>VLOOKUP(Table1__5[[#This Row],[ShortCode]],$U$3:$V$100,2,0)</f>
        <v>Group AA</v>
      </c>
      <c r="N902" t="str">
        <f>RIGHT(Table1__5[[#This Row],[Calendar_month]],2)</f>
        <v>01</v>
      </c>
      <c r="O902" t="str">
        <f>LEFT(Table1__5[[#This Row],[Calendar_month]],4)</f>
        <v>2025</v>
      </c>
      <c r="P902" t="str">
        <f>_xlfn.TEXTBEFORE(Table1__5[[#This Row],[Distributor_Name]],"-")</f>
        <v>BD10</v>
      </c>
    </row>
    <row r="903" spans="1:16" x14ac:dyDescent="0.75">
      <c r="A903" t="s">
        <v>11</v>
      </c>
      <c r="B903" t="s">
        <v>12</v>
      </c>
      <c r="C903" t="s">
        <v>5435</v>
      </c>
      <c r="D903">
        <v>202501</v>
      </c>
      <c r="E903" t="s">
        <v>7662</v>
      </c>
      <c r="F903" t="s">
        <v>5403</v>
      </c>
      <c r="G903">
        <v>3082</v>
      </c>
      <c r="H903">
        <v>3686</v>
      </c>
      <c r="I903">
        <v>6204</v>
      </c>
      <c r="J903">
        <v>2.0129785853342002</v>
      </c>
      <c r="K903">
        <v>-3122</v>
      </c>
      <c r="L903" t="str">
        <f>VLOOKUP(Table1__5[[#This Row],[ShortCode]],$U$3:$W$100,3,0)</f>
        <v>Tiger Crystal</v>
      </c>
      <c r="M903" t="str">
        <f>VLOOKUP(Table1__5[[#This Row],[ShortCode]],$U$3:$V$100,2,0)</f>
        <v>Group AA</v>
      </c>
      <c r="N903" t="str">
        <f>RIGHT(Table1__5[[#This Row],[Calendar_month]],2)</f>
        <v>01</v>
      </c>
      <c r="O903" t="str">
        <f>LEFT(Table1__5[[#This Row],[Calendar_month]],4)</f>
        <v>2025</v>
      </c>
      <c r="P903" t="str">
        <f>_xlfn.TEXTBEFORE(Table1__5[[#This Row],[Distributor_Name]],"-")</f>
        <v>BD10</v>
      </c>
    </row>
    <row r="904" spans="1:16" x14ac:dyDescent="0.75">
      <c r="A904" t="s">
        <v>11</v>
      </c>
      <c r="B904" t="s">
        <v>12</v>
      </c>
      <c r="C904" t="s">
        <v>5435</v>
      </c>
      <c r="D904">
        <v>202501</v>
      </c>
      <c r="E904" t="s">
        <v>7662</v>
      </c>
      <c r="F904" t="s">
        <v>5404</v>
      </c>
      <c r="G904">
        <v>15237</v>
      </c>
      <c r="H904">
        <v>21450</v>
      </c>
      <c r="I904">
        <v>22243</v>
      </c>
      <c r="J904">
        <v>1.4598017982542499</v>
      </c>
      <c r="K904">
        <v>-7006</v>
      </c>
      <c r="L904" t="str">
        <f>VLOOKUP(Table1__5[[#This Row],[ShortCode]],$U$3:$W$100,3,0)</f>
        <v>Tiger Crystal</v>
      </c>
      <c r="M904" t="str">
        <f>VLOOKUP(Table1__5[[#This Row],[ShortCode]],$U$3:$V$100,2,0)</f>
        <v>Group AA</v>
      </c>
      <c r="N904" t="str">
        <f>RIGHT(Table1__5[[#This Row],[Calendar_month]],2)</f>
        <v>01</v>
      </c>
      <c r="O904" t="str">
        <f>LEFT(Table1__5[[#This Row],[Calendar_month]],4)</f>
        <v>2025</v>
      </c>
      <c r="P904" t="str">
        <f>_xlfn.TEXTBEFORE(Table1__5[[#This Row],[Distributor_Name]],"-")</f>
        <v>BD10</v>
      </c>
    </row>
    <row r="905" spans="1:16" x14ac:dyDescent="0.75">
      <c r="A905" t="s">
        <v>11</v>
      </c>
      <c r="B905" t="s">
        <v>12</v>
      </c>
      <c r="C905" t="s">
        <v>5435</v>
      </c>
      <c r="D905">
        <v>202501</v>
      </c>
      <c r="E905" t="s">
        <v>7662</v>
      </c>
      <c r="F905" t="s">
        <v>7672</v>
      </c>
      <c r="G905">
        <v>0</v>
      </c>
      <c r="H905">
        <v>0</v>
      </c>
      <c r="I905">
        <v>0</v>
      </c>
      <c r="J905">
        <v>0</v>
      </c>
      <c r="K905">
        <v>0</v>
      </c>
      <c r="L905" t="str">
        <f>VLOOKUP(Table1__5[[#This Row],[ShortCode]],$U$3:$W$100,3,0)</f>
        <v>Other</v>
      </c>
      <c r="M905" t="str">
        <f>VLOOKUP(Table1__5[[#This Row],[ShortCode]],$U$3:$V$100,2,0)</f>
        <v>Group BB</v>
      </c>
      <c r="N905" t="str">
        <f>RIGHT(Table1__5[[#This Row],[Calendar_month]],2)</f>
        <v>01</v>
      </c>
      <c r="O905" t="str">
        <f>LEFT(Table1__5[[#This Row],[Calendar_month]],4)</f>
        <v>2025</v>
      </c>
      <c r="P905" t="str">
        <f>_xlfn.TEXTBEFORE(Table1__5[[#This Row],[Distributor_Name]],"-")</f>
        <v>BD10</v>
      </c>
    </row>
    <row r="906" spans="1:16" x14ac:dyDescent="0.75">
      <c r="A906" t="s">
        <v>11</v>
      </c>
      <c r="B906" t="s">
        <v>12</v>
      </c>
      <c r="C906" t="s">
        <v>5435</v>
      </c>
      <c r="D906">
        <v>202501</v>
      </c>
      <c r="E906" t="s">
        <v>7673</v>
      </c>
      <c r="F906" t="s">
        <v>5436</v>
      </c>
      <c r="G906">
        <v>0</v>
      </c>
      <c r="H906">
        <v>0</v>
      </c>
      <c r="I906">
        <v>0</v>
      </c>
      <c r="J906">
        <v>0</v>
      </c>
      <c r="K906">
        <v>0</v>
      </c>
      <c r="L906" t="str">
        <f>VLOOKUP(Table1__5[[#This Row],[ShortCode]],$U$3:$W$100,3,0)</f>
        <v>Bivina</v>
      </c>
      <c r="M906" t="str">
        <f>VLOOKUP(Table1__5[[#This Row],[ShortCode]],$U$3:$V$100,2,0)</f>
        <v>Group BB</v>
      </c>
      <c r="N906" t="str">
        <f>RIGHT(Table1__5[[#This Row],[Calendar_month]],2)</f>
        <v>01</v>
      </c>
      <c r="O906" t="str">
        <f>LEFT(Table1__5[[#This Row],[Calendar_month]],4)</f>
        <v>2025</v>
      </c>
      <c r="P906" t="str">
        <f>_xlfn.TEXTBEFORE(Table1__5[[#This Row],[Distributor_Name]],"-")</f>
        <v>BD10</v>
      </c>
    </row>
    <row r="907" spans="1:16" x14ac:dyDescent="0.75">
      <c r="A907" t="s">
        <v>11</v>
      </c>
      <c r="B907" t="s">
        <v>12</v>
      </c>
      <c r="C907" t="s">
        <v>5435</v>
      </c>
      <c r="D907">
        <v>202501</v>
      </c>
      <c r="E907" t="s">
        <v>7673</v>
      </c>
      <c r="F907" t="s">
        <v>7674</v>
      </c>
      <c r="G907">
        <v>1456</v>
      </c>
      <c r="H907">
        <v>480</v>
      </c>
      <c r="I907">
        <v>326</v>
      </c>
      <c r="J907">
        <v>0.22390109890109899</v>
      </c>
      <c r="K907">
        <v>1130</v>
      </c>
      <c r="L907" t="str">
        <f>VLOOKUP(Table1__5[[#This Row],[ShortCode]],$U$3:$W$100,3,0)</f>
        <v>Bia Việt</v>
      </c>
      <c r="M907" t="str">
        <f>VLOOKUP(Table1__5[[#This Row],[ShortCode]],$U$3:$V$100,2,0)</f>
        <v>Group BB</v>
      </c>
      <c r="N907" t="str">
        <f>RIGHT(Table1__5[[#This Row],[Calendar_month]],2)</f>
        <v>01</v>
      </c>
      <c r="O907" t="str">
        <f>LEFT(Table1__5[[#This Row],[Calendar_month]],4)</f>
        <v>2025</v>
      </c>
      <c r="P907" t="str">
        <f>_xlfn.TEXTBEFORE(Table1__5[[#This Row],[Distributor_Name]],"-")</f>
        <v>BD10</v>
      </c>
    </row>
    <row r="908" spans="1:16" x14ac:dyDescent="0.75">
      <c r="A908" t="s">
        <v>11</v>
      </c>
      <c r="B908" t="s">
        <v>12</v>
      </c>
      <c r="C908" t="s">
        <v>5435</v>
      </c>
      <c r="D908">
        <v>202501</v>
      </c>
      <c r="E908" t="s">
        <v>7673</v>
      </c>
      <c r="F908" t="s">
        <v>5400</v>
      </c>
      <c r="G908">
        <v>12636</v>
      </c>
      <c r="H908">
        <v>470</v>
      </c>
      <c r="I908">
        <v>1679</v>
      </c>
      <c r="J908">
        <v>0.132874327318772</v>
      </c>
      <c r="K908">
        <v>10957</v>
      </c>
      <c r="L908" t="str">
        <f>VLOOKUP(Table1__5[[#This Row],[ShortCode]],$U$3:$W$100,3,0)</f>
        <v>Bia Việt</v>
      </c>
      <c r="M908" t="str">
        <f>VLOOKUP(Table1__5[[#This Row],[ShortCode]],$U$3:$V$100,2,0)</f>
        <v>Group BB</v>
      </c>
      <c r="N908" t="str">
        <f>RIGHT(Table1__5[[#This Row],[Calendar_month]],2)</f>
        <v>01</v>
      </c>
      <c r="O908" t="str">
        <f>LEFT(Table1__5[[#This Row],[Calendar_month]],4)</f>
        <v>2025</v>
      </c>
      <c r="P908" t="str">
        <f>_xlfn.TEXTBEFORE(Table1__5[[#This Row],[Distributor_Name]],"-")</f>
        <v>BD10</v>
      </c>
    </row>
    <row r="909" spans="1:16" x14ac:dyDescent="0.75">
      <c r="A909" t="s">
        <v>11</v>
      </c>
      <c r="B909" t="s">
        <v>12</v>
      </c>
      <c r="C909" t="s">
        <v>5435</v>
      </c>
      <c r="D909">
        <v>202501</v>
      </c>
      <c r="E909" t="s">
        <v>7673</v>
      </c>
      <c r="F909" t="s">
        <v>5411</v>
      </c>
      <c r="G909">
        <v>4497</v>
      </c>
      <c r="H909">
        <v>220</v>
      </c>
      <c r="I909">
        <v>1037</v>
      </c>
      <c r="J909">
        <v>0.23059817656215301</v>
      </c>
      <c r="K909">
        <v>3460</v>
      </c>
      <c r="L909" t="str">
        <f>VLOOKUP(Table1__5[[#This Row],[ShortCode]],$U$3:$W$100,3,0)</f>
        <v>Bia Việt</v>
      </c>
      <c r="M909" t="str">
        <f>VLOOKUP(Table1__5[[#This Row],[ShortCode]],$U$3:$V$100,2,0)</f>
        <v>Group BB</v>
      </c>
      <c r="N909" t="str">
        <f>RIGHT(Table1__5[[#This Row],[Calendar_month]],2)</f>
        <v>01</v>
      </c>
      <c r="O909" t="str">
        <f>LEFT(Table1__5[[#This Row],[Calendar_month]],4)</f>
        <v>2025</v>
      </c>
      <c r="P909" t="str">
        <f>_xlfn.TEXTBEFORE(Table1__5[[#This Row],[Distributor_Name]],"-")</f>
        <v>BD10</v>
      </c>
    </row>
    <row r="910" spans="1:16" x14ac:dyDescent="0.75">
      <c r="A910" t="s">
        <v>11</v>
      </c>
      <c r="B910" t="s">
        <v>12</v>
      </c>
      <c r="C910" t="s">
        <v>5435</v>
      </c>
      <c r="D910">
        <v>202501</v>
      </c>
      <c r="E910" t="s">
        <v>7673</v>
      </c>
      <c r="F910" t="s">
        <v>7675</v>
      </c>
      <c r="G910">
        <v>0</v>
      </c>
      <c r="H910">
        <v>0</v>
      </c>
      <c r="I910">
        <v>0</v>
      </c>
      <c r="J910">
        <v>0</v>
      </c>
      <c r="K910">
        <v>0</v>
      </c>
      <c r="L910" t="str">
        <f>VLOOKUP(Table1__5[[#This Row],[ShortCode]],$U$3:$W$100,3,0)</f>
        <v>Larue</v>
      </c>
      <c r="M910" t="str">
        <f>VLOOKUP(Table1__5[[#This Row],[ShortCode]],$U$3:$V$100,2,0)</f>
        <v>Group BB</v>
      </c>
      <c r="N910" t="str">
        <f>RIGHT(Table1__5[[#This Row],[Calendar_month]],2)</f>
        <v>01</v>
      </c>
      <c r="O910" t="str">
        <f>LEFT(Table1__5[[#This Row],[Calendar_month]],4)</f>
        <v>2025</v>
      </c>
      <c r="P910" t="str">
        <f>_xlfn.TEXTBEFORE(Table1__5[[#This Row],[Distributor_Name]],"-")</f>
        <v>BD10</v>
      </c>
    </row>
    <row r="911" spans="1:16" x14ac:dyDescent="0.75">
      <c r="A911" t="s">
        <v>11</v>
      </c>
      <c r="B911" t="s">
        <v>12</v>
      </c>
      <c r="C911" t="s">
        <v>5435</v>
      </c>
      <c r="D911">
        <v>202501</v>
      </c>
      <c r="E911" t="s">
        <v>7673</v>
      </c>
      <c r="F911" t="s">
        <v>7677</v>
      </c>
      <c r="G911">
        <v>0</v>
      </c>
      <c r="H911">
        <v>0</v>
      </c>
      <c r="I911">
        <v>0</v>
      </c>
      <c r="J911">
        <v>0</v>
      </c>
      <c r="K911">
        <v>0</v>
      </c>
      <c r="L911" t="str">
        <f>VLOOKUP(Table1__5[[#This Row],[ShortCode]],$U$3:$W$100,3,0)</f>
        <v>Larue</v>
      </c>
      <c r="M911" t="str">
        <f>VLOOKUP(Table1__5[[#This Row],[ShortCode]],$U$3:$V$100,2,0)</f>
        <v>Group BB</v>
      </c>
      <c r="N911" t="str">
        <f>RIGHT(Table1__5[[#This Row],[Calendar_month]],2)</f>
        <v>01</v>
      </c>
      <c r="O911" t="str">
        <f>LEFT(Table1__5[[#This Row],[Calendar_month]],4)</f>
        <v>2025</v>
      </c>
      <c r="P911" t="str">
        <f>_xlfn.TEXTBEFORE(Table1__5[[#This Row],[Distributor_Name]],"-")</f>
        <v>BD10</v>
      </c>
    </row>
    <row r="912" spans="1:16" x14ac:dyDescent="0.75">
      <c r="A912" t="s">
        <v>11</v>
      </c>
      <c r="B912" t="s">
        <v>12</v>
      </c>
      <c r="C912" t="s">
        <v>5435</v>
      </c>
      <c r="D912">
        <v>202502</v>
      </c>
      <c r="E912" t="s">
        <v>7662</v>
      </c>
      <c r="F912" t="s">
        <v>7664</v>
      </c>
      <c r="G912">
        <v>0</v>
      </c>
      <c r="H912">
        <v>0</v>
      </c>
      <c r="I912">
        <v>0</v>
      </c>
      <c r="J912">
        <v>0</v>
      </c>
      <c r="K912">
        <v>0</v>
      </c>
      <c r="L912" t="str">
        <f>VLOOKUP(Table1__5[[#This Row],[ShortCode]],$U$3:$W$100,3,0)</f>
        <v>Other</v>
      </c>
      <c r="M912" t="str">
        <f>VLOOKUP(Table1__5[[#This Row],[ShortCode]],$U$3:$V$100,2,0)</f>
        <v>Group BB</v>
      </c>
      <c r="N912" t="str">
        <f>RIGHT(Table1__5[[#This Row],[Calendar_month]],2)</f>
        <v>02</v>
      </c>
      <c r="O912" t="str">
        <f>LEFT(Table1__5[[#This Row],[Calendar_month]],4)</f>
        <v>2025</v>
      </c>
      <c r="P912" t="str">
        <f>_xlfn.TEXTBEFORE(Table1__5[[#This Row],[Distributor_Name]],"-")</f>
        <v>BD10</v>
      </c>
    </row>
    <row r="913" spans="1:16" x14ac:dyDescent="0.75">
      <c r="A913" t="s">
        <v>11</v>
      </c>
      <c r="B913" t="s">
        <v>12</v>
      </c>
      <c r="C913" t="s">
        <v>5435</v>
      </c>
      <c r="D913">
        <v>202502</v>
      </c>
      <c r="E913" t="s">
        <v>7662</v>
      </c>
      <c r="F913" t="s">
        <v>7690</v>
      </c>
      <c r="G913">
        <v>0</v>
      </c>
      <c r="H913">
        <v>0</v>
      </c>
      <c r="I913">
        <v>0</v>
      </c>
      <c r="J913">
        <v>0</v>
      </c>
      <c r="K913">
        <v>0</v>
      </c>
      <c r="L913" t="str">
        <f>VLOOKUP(Table1__5[[#This Row],[ShortCode]],$U$3:$W$100,3,0)</f>
        <v>Heineken Original</v>
      </c>
      <c r="M913" t="str">
        <f>VLOOKUP(Table1__5[[#This Row],[ShortCode]],$U$3:$V$100,2,0)</f>
        <v>Group BB</v>
      </c>
      <c r="N913" t="str">
        <f>RIGHT(Table1__5[[#This Row],[Calendar_month]],2)</f>
        <v>02</v>
      </c>
      <c r="O913" t="str">
        <f>LEFT(Table1__5[[#This Row],[Calendar_month]],4)</f>
        <v>2025</v>
      </c>
      <c r="P913" t="str">
        <f>_xlfn.TEXTBEFORE(Table1__5[[#This Row],[Distributor_Name]],"-")</f>
        <v>BD10</v>
      </c>
    </row>
    <row r="914" spans="1:16" x14ac:dyDescent="0.75">
      <c r="A914" t="s">
        <v>11</v>
      </c>
      <c r="B914" t="s">
        <v>12</v>
      </c>
      <c r="C914" t="s">
        <v>5435</v>
      </c>
      <c r="D914">
        <v>202502</v>
      </c>
      <c r="E914" t="s">
        <v>7662</v>
      </c>
      <c r="F914" t="s">
        <v>5426</v>
      </c>
      <c r="G914">
        <v>5</v>
      </c>
      <c r="H914">
        <v>0</v>
      </c>
      <c r="I914">
        <v>0</v>
      </c>
      <c r="J914">
        <v>0</v>
      </c>
      <c r="K914">
        <v>5</v>
      </c>
      <c r="L914" t="str">
        <f>VLOOKUP(Table1__5[[#This Row],[ShortCode]],$U$3:$W$100,3,0)</f>
        <v>Heineken Original</v>
      </c>
      <c r="M914" t="str">
        <f>VLOOKUP(Table1__5[[#This Row],[ShortCode]],$U$3:$V$100,2,0)</f>
        <v>Group BB</v>
      </c>
      <c r="N914" t="str">
        <f>RIGHT(Table1__5[[#This Row],[Calendar_month]],2)</f>
        <v>02</v>
      </c>
      <c r="O914" t="str">
        <f>LEFT(Table1__5[[#This Row],[Calendar_month]],4)</f>
        <v>2025</v>
      </c>
      <c r="P914" t="str">
        <f>_xlfn.TEXTBEFORE(Table1__5[[#This Row],[Distributor_Name]],"-")</f>
        <v>BD10</v>
      </c>
    </row>
    <row r="915" spans="1:16" x14ac:dyDescent="0.75">
      <c r="A915" t="s">
        <v>11</v>
      </c>
      <c r="B915" t="s">
        <v>12</v>
      </c>
      <c r="C915" t="s">
        <v>5435</v>
      </c>
      <c r="D915">
        <v>202502</v>
      </c>
      <c r="E915" t="s">
        <v>7662</v>
      </c>
      <c r="F915" t="s">
        <v>5434</v>
      </c>
      <c r="G915">
        <v>228</v>
      </c>
      <c r="H915">
        <v>325</v>
      </c>
      <c r="I915">
        <v>299</v>
      </c>
      <c r="J915">
        <v>1.31140350877193</v>
      </c>
      <c r="K915">
        <v>-71</v>
      </c>
      <c r="L915" t="str">
        <f>VLOOKUP(Table1__5[[#This Row],[ShortCode]],$U$3:$W$100,3,0)</f>
        <v>Heineken Original</v>
      </c>
      <c r="M915" t="str">
        <f>VLOOKUP(Table1__5[[#This Row],[ShortCode]],$U$3:$V$100,2,0)</f>
        <v>Group BB</v>
      </c>
      <c r="N915" t="str">
        <f>RIGHT(Table1__5[[#This Row],[Calendar_month]],2)</f>
        <v>02</v>
      </c>
      <c r="O915" t="str">
        <f>LEFT(Table1__5[[#This Row],[Calendar_month]],4)</f>
        <v>2025</v>
      </c>
      <c r="P915" t="str">
        <f>_xlfn.TEXTBEFORE(Table1__5[[#This Row],[Distributor_Name]],"-")</f>
        <v>BD10</v>
      </c>
    </row>
    <row r="916" spans="1:16" x14ac:dyDescent="0.75">
      <c r="A916" t="s">
        <v>11</v>
      </c>
      <c r="B916" t="s">
        <v>12</v>
      </c>
      <c r="C916" t="s">
        <v>5435</v>
      </c>
      <c r="D916">
        <v>202502</v>
      </c>
      <c r="E916" t="s">
        <v>7662</v>
      </c>
      <c r="F916" t="s">
        <v>5393</v>
      </c>
      <c r="G916">
        <v>5402</v>
      </c>
      <c r="H916">
        <v>13013</v>
      </c>
      <c r="I916">
        <v>13320</v>
      </c>
      <c r="J916">
        <v>2.4657534246575299</v>
      </c>
      <c r="K916">
        <v>-7918</v>
      </c>
      <c r="L916" t="str">
        <f>VLOOKUP(Table1__5[[#This Row],[ShortCode]],$U$3:$W$100,3,0)</f>
        <v>Heineken Silver</v>
      </c>
      <c r="M916" t="str">
        <f>VLOOKUP(Table1__5[[#This Row],[ShortCode]],$U$3:$V$100,2,0)</f>
        <v>Group AA</v>
      </c>
      <c r="N916" t="str">
        <f>RIGHT(Table1__5[[#This Row],[Calendar_month]],2)</f>
        <v>02</v>
      </c>
      <c r="O916" t="str">
        <f>LEFT(Table1__5[[#This Row],[Calendar_month]],4)</f>
        <v>2025</v>
      </c>
      <c r="P916" t="str">
        <f>_xlfn.TEXTBEFORE(Table1__5[[#This Row],[Distributor_Name]],"-")</f>
        <v>BD10</v>
      </c>
    </row>
    <row r="917" spans="1:16" x14ac:dyDescent="0.75">
      <c r="A917" t="s">
        <v>11</v>
      </c>
      <c r="B917" t="s">
        <v>12</v>
      </c>
      <c r="C917" t="s">
        <v>5435</v>
      </c>
      <c r="D917">
        <v>202502</v>
      </c>
      <c r="E917" t="s">
        <v>7662</v>
      </c>
      <c r="F917" t="s">
        <v>5418</v>
      </c>
      <c r="G917">
        <v>35</v>
      </c>
      <c r="H917">
        <v>40</v>
      </c>
      <c r="I917">
        <v>23</v>
      </c>
      <c r="J917">
        <v>0.65714285714285703</v>
      </c>
      <c r="K917">
        <v>12</v>
      </c>
      <c r="L917" t="str">
        <f>VLOOKUP(Table1__5[[#This Row],[ShortCode]],$U$3:$W$100,3,0)</f>
        <v>Heineken Silver</v>
      </c>
      <c r="M917" t="str">
        <f>VLOOKUP(Table1__5[[#This Row],[ShortCode]],$U$3:$V$100,2,0)</f>
        <v>Group AA</v>
      </c>
      <c r="N917" t="str">
        <f>RIGHT(Table1__5[[#This Row],[Calendar_month]],2)</f>
        <v>02</v>
      </c>
      <c r="O917" t="str">
        <f>LEFT(Table1__5[[#This Row],[Calendar_month]],4)</f>
        <v>2025</v>
      </c>
      <c r="P917" t="str">
        <f>_xlfn.TEXTBEFORE(Table1__5[[#This Row],[Distributor_Name]],"-")</f>
        <v>BD10</v>
      </c>
    </row>
    <row r="918" spans="1:16" x14ac:dyDescent="0.75">
      <c r="A918" t="s">
        <v>11</v>
      </c>
      <c r="B918" t="s">
        <v>12</v>
      </c>
      <c r="C918" t="s">
        <v>5435</v>
      </c>
      <c r="D918">
        <v>202502</v>
      </c>
      <c r="E918" t="s">
        <v>7662</v>
      </c>
      <c r="F918" t="s">
        <v>5401</v>
      </c>
      <c r="G918">
        <v>2876</v>
      </c>
      <c r="H918">
        <v>3796</v>
      </c>
      <c r="I918">
        <v>4195</v>
      </c>
      <c r="J918">
        <v>1.4586230876216999</v>
      </c>
      <c r="K918">
        <v>-1319</v>
      </c>
      <c r="L918" t="str">
        <f>VLOOKUP(Table1__5[[#This Row],[ShortCode]],$U$3:$W$100,3,0)</f>
        <v>Heineken Silver</v>
      </c>
      <c r="M918" t="str">
        <f>VLOOKUP(Table1__5[[#This Row],[ShortCode]],$U$3:$V$100,2,0)</f>
        <v>Group AA</v>
      </c>
      <c r="N918" t="str">
        <f>RIGHT(Table1__5[[#This Row],[Calendar_month]],2)</f>
        <v>02</v>
      </c>
      <c r="O918" t="str">
        <f>LEFT(Table1__5[[#This Row],[Calendar_month]],4)</f>
        <v>2025</v>
      </c>
      <c r="P918" t="str">
        <f>_xlfn.TEXTBEFORE(Table1__5[[#This Row],[Distributor_Name]],"-")</f>
        <v>BD10</v>
      </c>
    </row>
    <row r="919" spans="1:16" x14ac:dyDescent="0.75">
      <c r="A919" t="s">
        <v>11</v>
      </c>
      <c r="B919" t="s">
        <v>12</v>
      </c>
      <c r="C919" t="s">
        <v>5435</v>
      </c>
      <c r="D919">
        <v>202502</v>
      </c>
      <c r="E919" t="s">
        <v>7662</v>
      </c>
      <c r="F919" t="s">
        <v>7288</v>
      </c>
      <c r="G919">
        <v>1</v>
      </c>
      <c r="H919">
        <v>2</v>
      </c>
      <c r="I919">
        <v>2</v>
      </c>
      <c r="J919">
        <v>2</v>
      </c>
      <c r="K919">
        <v>-1</v>
      </c>
      <c r="L919" t="str">
        <f>VLOOKUP(Table1__5[[#This Row],[ShortCode]],$U$3:$W$100,3,0)</f>
        <v>Heineken Silver</v>
      </c>
      <c r="M919" t="str">
        <f>VLOOKUP(Table1__5[[#This Row],[ShortCode]],$U$3:$V$100,2,0)</f>
        <v>Group BB</v>
      </c>
      <c r="N919" t="str">
        <f>RIGHT(Table1__5[[#This Row],[Calendar_month]],2)</f>
        <v>02</v>
      </c>
      <c r="O919" t="str">
        <f>LEFT(Table1__5[[#This Row],[Calendar_month]],4)</f>
        <v>2025</v>
      </c>
      <c r="P919" t="str">
        <f>_xlfn.TEXTBEFORE(Table1__5[[#This Row],[Distributor_Name]],"-")</f>
        <v>BD10</v>
      </c>
    </row>
    <row r="920" spans="1:16" x14ac:dyDescent="0.75">
      <c r="A920" t="s">
        <v>11</v>
      </c>
      <c r="B920" t="s">
        <v>12</v>
      </c>
      <c r="C920" t="s">
        <v>5435</v>
      </c>
      <c r="D920">
        <v>202502</v>
      </c>
      <c r="E920" t="s">
        <v>7662</v>
      </c>
      <c r="F920" t="s">
        <v>5440</v>
      </c>
      <c r="G920">
        <v>21</v>
      </c>
      <c r="H920">
        <v>13</v>
      </c>
      <c r="I920">
        <v>21</v>
      </c>
      <c r="J920">
        <v>1</v>
      </c>
      <c r="K920">
        <v>0</v>
      </c>
      <c r="L920" t="str">
        <f>VLOOKUP(Table1__5[[#This Row],[ShortCode]],$U$3:$W$100,3,0)</f>
        <v>Other</v>
      </c>
      <c r="M920" t="str">
        <f>VLOOKUP(Table1__5[[#This Row],[ShortCode]],$U$3:$V$100,2,0)</f>
        <v>Group BB</v>
      </c>
      <c r="N920" t="str">
        <f>RIGHT(Table1__5[[#This Row],[Calendar_month]],2)</f>
        <v>02</v>
      </c>
      <c r="O920" t="str">
        <f>LEFT(Table1__5[[#This Row],[Calendar_month]],4)</f>
        <v>2025</v>
      </c>
      <c r="P920" t="str">
        <f>_xlfn.TEXTBEFORE(Table1__5[[#This Row],[Distributor_Name]],"-")</f>
        <v>BD10</v>
      </c>
    </row>
    <row r="921" spans="1:16" x14ac:dyDescent="0.75">
      <c r="A921" t="s">
        <v>11</v>
      </c>
      <c r="B921" t="s">
        <v>12</v>
      </c>
      <c r="C921" t="s">
        <v>5435</v>
      </c>
      <c r="D921">
        <v>202502</v>
      </c>
      <c r="E921" t="s">
        <v>7662</v>
      </c>
      <c r="F921" t="s">
        <v>7665</v>
      </c>
      <c r="G921">
        <v>0</v>
      </c>
      <c r="H921">
        <v>0</v>
      </c>
      <c r="I921">
        <v>0</v>
      </c>
      <c r="J921">
        <v>0</v>
      </c>
      <c r="K921">
        <v>0</v>
      </c>
      <c r="L921" t="str">
        <f>VLOOKUP(Table1__5[[#This Row],[ShortCode]],$U$3:$W$100,3,0)</f>
        <v>Other</v>
      </c>
      <c r="M921" t="str">
        <f>VLOOKUP(Table1__5[[#This Row],[ShortCode]],$U$3:$V$100,2,0)</f>
        <v>Group BB</v>
      </c>
      <c r="N921" t="str">
        <f>RIGHT(Table1__5[[#This Row],[Calendar_month]],2)</f>
        <v>02</v>
      </c>
      <c r="O921" t="str">
        <f>LEFT(Table1__5[[#This Row],[Calendar_month]],4)</f>
        <v>2025</v>
      </c>
      <c r="P921" t="str">
        <f>_xlfn.TEXTBEFORE(Table1__5[[#This Row],[Distributor_Name]],"-")</f>
        <v>BD10</v>
      </c>
    </row>
    <row r="922" spans="1:16" x14ac:dyDescent="0.75">
      <c r="A922" t="s">
        <v>11</v>
      </c>
      <c r="B922" t="s">
        <v>12</v>
      </c>
      <c r="C922" t="s">
        <v>5435</v>
      </c>
      <c r="D922">
        <v>202502</v>
      </c>
      <c r="E922" t="s">
        <v>7662</v>
      </c>
      <c r="F922" t="s">
        <v>7691</v>
      </c>
      <c r="G922">
        <v>0</v>
      </c>
      <c r="H922">
        <v>0</v>
      </c>
      <c r="I922">
        <v>0</v>
      </c>
      <c r="J922">
        <v>0</v>
      </c>
      <c r="K922">
        <v>0</v>
      </c>
      <c r="L922" t="str">
        <f>VLOOKUP(Table1__5[[#This Row],[ShortCode]],$U$3:$W$100,3,0)</f>
        <v>Other</v>
      </c>
      <c r="M922" t="str">
        <f>VLOOKUP(Table1__5[[#This Row],[ShortCode]],$U$3:$V$100,2,0)</f>
        <v>Group BB</v>
      </c>
      <c r="N922" t="str">
        <f>RIGHT(Table1__5[[#This Row],[Calendar_month]],2)</f>
        <v>02</v>
      </c>
      <c r="O922" t="str">
        <f>LEFT(Table1__5[[#This Row],[Calendar_month]],4)</f>
        <v>2025</v>
      </c>
      <c r="P922" t="str">
        <f>_xlfn.TEXTBEFORE(Table1__5[[#This Row],[Distributor_Name]],"-")</f>
        <v>BD10</v>
      </c>
    </row>
    <row r="923" spans="1:16" x14ac:dyDescent="0.75">
      <c r="A923" t="s">
        <v>11</v>
      </c>
      <c r="B923" t="s">
        <v>12</v>
      </c>
      <c r="C923" t="s">
        <v>5435</v>
      </c>
      <c r="D923">
        <v>202502</v>
      </c>
      <c r="E923" t="s">
        <v>7662</v>
      </c>
      <c r="F923" t="s">
        <v>5424</v>
      </c>
      <c r="G923">
        <v>22</v>
      </c>
      <c r="H923">
        <v>14</v>
      </c>
      <c r="I923">
        <v>21</v>
      </c>
      <c r="J923">
        <v>0.95454545454545503</v>
      </c>
      <c r="K923">
        <v>1</v>
      </c>
      <c r="L923" t="str">
        <f>VLOOKUP(Table1__5[[#This Row],[ShortCode]],$U$3:$W$100,3,0)</f>
        <v>Other</v>
      </c>
      <c r="M923" t="str">
        <f>VLOOKUP(Table1__5[[#This Row],[ShortCode]],$U$3:$V$100,2,0)</f>
        <v>Group BB</v>
      </c>
      <c r="N923" t="str">
        <f>RIGHT(Table1__5[[#This Row],[Calendar_month]],2)</f>
        <v>02</v>
      </c>
      <c r="O923" t="str">
        <f>LEFT(Table1__5[[#This Row],[Calendar_month]],4)</f>
        <v>2025</v>
      </c>
      <c r="P923" t="str">
        <f>_xlfn.TEXTBEFORE(Table1__5[[#This Row],[Distributor_Name]],"-")</f>
        <v>BD10</v>
      </c>
    </row>
    <row r="924" spans="1:16" x14ac:dyDescent="0.75">
      <c r="A924" t="s">
        <v>11</v>
      </c>
      <c r="B924" t="s">
        <v>12</v>
      </c>
      <c r="C924" t="s">
        <v>5435</v>
      </c>
      <c r="D924">
        <v>202502</v>
      </c>
      <c r="E924" t="s">
        <v>7662</v>
      </c>
      <c r="F924" t="s">
        <v>7692</v>
      </c>
      <c r="G924">
        <v>0</v>
      </c>
      <c r="H924">
        <v>0</v>
      </c>
      <c r="I924">
        <v>0</v>
      </c>
      <c r="J924">
        <v>0</v>
      </c>
      <c r="K924">
        <v>0</v>
      </c>
      <c r="L924" t="str">
        <f>VLOOKUP(Table1__5[[#This Row],[ShortCode]],$U$3:$W$100,3,0)</f>
        <v>Other</v>
      </c>
      <c r="M924" t="str">
        <f>VLOOKUP(Table1__5[[#This Row],[ShortCode]],$U$3:$V$100,2,0)</f>
        <v>Group BB</v>
      </c>
      <c r="N924" t="str">
        <f>RIGHT(Table1__5[[#This Row],[Calendar_month]],2)</f>
        <v>02</v>
      </c>
      <c r="O924" t="str">
        <f>LEFT(Table1__5[[#This Row],[Calendar_month]],4)</f>
        <v>2025</v>
      </c>
      <c r="P924" t="str">
        <f>_xlfn.TEXTBEFORE(Table1__5[[#This Row],[Distributor_Name]],"-")</f>
        <v>BD10</v>
      </c>
    </row>
    <row r="925" spans="1:16" x14ac:dyDescent="0.75">
      <c r="A925" t="s">
        <v>11</v>
      </c>
      <c r="B925" t="s">
        <v>12</v>
      </c>
      <c r="C925" t="s">
        <v>5435</v>
      </c>
      <c r="D925">
        <v>202502</v>
      </c>
      <c r="E925" t="s">
        <v>7662</v>
      </c>
      <c r="F925" t="s">
        <v>7654</v>
      </c>
      <c r="G925">
        <v>10</v>
      </c>
      <c r="H925">
        <v>0</v>
      </c>
      <c r="I925">
        <v>11</v>
      </c>
      <c r="J925">
        <v>1.1000000000000001</v>
      </c>
      <c r="K925">
        <v>-1</v>
      </c>
      <c r="L925" t="str">
        <f>VLOOKUP(Table1__5[[#This Row],[ShortCode]],$U$3:$W$100,3,0)</f>
        <v>Other</v>
      </c>
      <c r="M925" t="str">
        <f>VLOOKUP(Table1__5[[#This Row],[ShortCode]],$U$3:$V$100,2,0)</f>
        <v>Group BB</v>
      </c>
      <c r="N925" t="str">
        <f>RIGHT(Table1__5[[#This Row],[Calendar_month]],2)</f>
        <v>02</v>
      </c>
      <c r="O925" t="str">
        <f>LEFT(Table1__5[[#This Row],[Calendar_month]],4)</f>
        <v>2025</v>
      </c>
      <c r="P925" t="str">
        <f>_xlfn.TEXTBEFORE(Table1__5[[#This Row],[Distributor_Name]],"-")</f>
        <v>BD10</v>
      </c>
    </row>
    <row r="926" spans="1:16" x14ac:dyDescent="0.75">
      <c r="A926" t="s">
        <v>11</v>
      </c>
      <c r="B926" t="s">
        <v>12</v>
      </c>
      <c r="C926" t="s">
        <v>5435</v>
      </c>
      <c r="D926">
        <v>202502</v>
      </c>
      <c r="E926" t="s">
        <v>7662</v>
      </c>
      <c r="F926" t="s">
        <v>7666</v>
      </c>
      <c r="G926">
        <v>0</v>
      </c>
      <c r="H926">
        <v>0</v>
      </c>
      <c r="I926">
        <v>0</v>
      </c>
      <c r="J926">
        <v>0</v>
      </c>
      <c r="K926">
        <v>0</v>
      </c>
      <c r="L926" t="str">
        <f>VLOOKUP(Table1__5[[#This Row],[ShortCode]],$U$3:$W$100,3,0)</f>
        <v>Other</v>
      </c>
      <c r="M926" t="str">
        <f>VLOOKUP(Table1__5[[#This Row],[ShortCode]],$U$3:$V$100,2,0)</f>
        <v>Group BB</v>
      </c>
      <c r="N926" t="str">
        <f>RIGHT(Table1__5[[#This Row],[Calendar_month]],2)</f>
        <v>02</v>
      </c>
      <c r="O926" t="str">
        <f>LEFT(Table1__5[[#This Row],[Calendar_month]],4)</f>
        <v>2025</v>
      </c>
      <c r="P926" t="str">
        <f>_xlfn.TEXTBEFORE(Table1__5[[#This Row],[Distributor_Name]],"-")</f>
        <v>BD10</v>
      </c>
    </row>
    <row r="927" spans="1:16" x14ac:dyDescent="0.75">
      <c r="A927" t="s">
        <v>11</v>
      </c>
      <c r="B927" t="s">
        <v>12</v>
      </c>
      <c r="C927" t="s">
        <v>5435</v>
      </c>
      <c r="D927">
        <v>202502</v>
      </c>
      <c r="E927" t="s">
        <v>7662</v>
      </c>
      <c r="F927" t="s">
        <v>7693</v>
      </c>
      <c r="G927">
        <v>0</v>
      </c>
      <c r="H927">
        <v>0</v>
      </c>
      <c r="I927">
        <v>0</v>
      </c>
      <c r="J927">
        <v>0</v>
      </c>
      <c r="K927">
        <v>0</v>
      </c>
      <c r="L927" t="str">
        <f>VLOOKUP(Table1__5[[#This Row],[ShortCode]],$U$3:$W$100,3,0)</f>
        <v>Other</v>
      </c>
      <c r="M927" t="str">
        <f>VLOOKUP(Table1__5[[#This Row],[ShortCode]],$U$3:$V$100,2,0)</f>
        <v>Group BB</v>
      </c>
      <c r="N927" t="str">
        <f>RIGHT(Table1__5[[#This Row],[Calendar_month]],2)</f>
        <v>02</v>
      </c>
      <c r="O927" t="str">
        <f>LEFT(Table1__5[[#This Row],[Calendar_month]],4)</f>
        <v>2025</v>
      </c>
      <c r="P927" t="str">
        <f>_xlfn.TEXTBEFORE(Table1__5[[#This Row],[Distributor_Name]],"-")</f>
        <v>BD10</v>
      </c>
    </row>
    <row r="928" spans="1:16" x14ac:dyDescent="0.75">
      <c r="A928" t="s">
        <v>11</v>
      </c>
      <c r="B928" t="s">
        <v>12</v>
      </c>
      <c r="C928" t="s">
        <v>5435</v>
      </c>
      <c r="D928">
        <v>202502</v>
      </c>
      <c r="E928" t="s">
        <v>7662</v>
      </c>
      <c r="F928" t="s">
        <v>7668</v>
      </c>
      <c r="G928">
        <v>0</v>
      </c>
      <c r="H928">
        <v>0</v>
      </c>
      <c r="I928">
        <v>0</v>
      </c>
      <c r="J928">
        <v>0</v>
      </c>
      <c r="K928">
        <v>0</v>
      </c>
      <c r="L928" t="str">
        <f>VLOOKUP(Table1__5[[#This Row],[ShortCode]],$U$3:$W$100,3,0)</f>
        <v>Other</v>
      </c>
      <c r="M928" t="str">
        <f>VLOOKUP(Table1__5[[#This Row],[ShortCode]],$U$3:$V$100,2,0)</f>
        <v>Group BB</v>
      </c>
      <c r="N928" t="str">
        <f>RIGHT(Table1__5[[#This Row],[Calendar_month]],2)</f>
        <v>02</v>
      </c>
      <c r="O928" t="str">
        <f>LEFT(Table1__5[[#This Row],[Calendar_month]],4)</f>
        <v>2025</v>
      </c>
      <c r="P928" t="str">
        <f>_xlfn.TEXTBEFORE(Table1__5[[#This Row],[Distributor_Name]],"-")</f>
        <v>BD10</v>
      </c>
    </row>
    <row r="929" spans="1:16" x14ac:dyDescent="0.75">
      <c r="A929" t="s">
        <v>11</v>
      </c>
      <c r="B929" t="s">
        <v>12</v>
      </c>
      <c r="C929" t="s">
        <v>5435</v>
      </c>
      <c r="D929">
        <v>202502</v>
      </c>
      <c r="E929" t="s">
        <v>7662</v>
      </c>
      <c r="F929" t="s">
        <v>5430</v>
      </c>
      <c r="G929">
        <v>38</v>
      </c>
      <c r="H929">
        <v>26</v>
      </c>
      <c r="I929">
        <v>41</v>
      </c>
      <c r="J929">
        <v>1.07894736842105</v>
      </c>
      <c r="K929">
        <v>-3</v>
      </c>
      <c r="L929" t="str">
        <f>VLOOKUP(Table1__5[[#This Row],[ShortCode]],$U$3:$W$100,3,0)</f>
        <v>Other</v>
      </c>
      <c r="M929" t="str">
        <f>VLOOKUP(Table1__5[[#This Row],[ShortCode]],$U$3:$V$100,2,0)</f>
        <v>Group BB</v>
      </c>
      <c r="N929" t="str">
        <f>RIGHT(Table1__5[[#This Row],[Calendar_month]],2)</f>
        <v>02</v>
      </c>
      <c r="O929" t="str">
        <f>LEFT(Table1__5[[#This Row],[Calendar_month]],4)</f>
        <v>2025</v>
      </c>
      <c r="P929" t="str">
        <f>_xlfn.TEXTBEFORE(Table1__5[[#This Row],[Distributor_Name]],"-")</f>
        <v>BD10</v>
      </c>
    </row>
    <row r="930" spans="1:16" x14ac:dyDescent="0.75">
      <c r="A930" t="s">
        <v>11</v>
      </c>
      <c r="B930" t="s">
        <v>12</v>
      </c>
      <c r="C930" t="s">
        <v>5435</v>
      </c>
      <c r="D930">
        <v>202502</v>
      </c>
      <c r="E930" t="s">
        <v>7662</v>
      </c>
      <c r="F930" t="s">
        <v>7678</v>
      </c>
      <c r="G930">
        <v>0</v>
      </c>
      <c r="H930">
        <v>0</v>
      </c>
      <c r="I930">
        <v>0</v>
      </c>
      <c r="J930">
        <v>0</v>
      </c>
      <c r="K930">
        <v>0</v>
      </c>
      <c r="L930" t="str">
        <f>VLOOKUP(Table1__5[[#This Row],[ShortCode]],$U$3:$W$100,3,0)</f>
        <v>Other</v>
      </c>
      <c r="M930" t="str">
        <f>VLOOKUP(Table1__5[[#This Row],[ShortCode]],$U$3:$V$100,2,0)</f>
        <v>Group BB</v>
      </c>
      <c r="N930" t="str">
        <f>RIGHT(Table1__5[[#This Row],[Calendar_month]],2)</f>
        <v>02</v>
      </c>
      <c r="O930" t="str">
        <f>LEFT(Table1__5[[#This Row],[Calendar_month]],4)</f>
        <v>2025</v>
      </c>
      <c r="P930" t="str">
        <f>_xlfn.TEXTBEFORE(Table1__5[[#This Row],[Distributor_Name]],"-")</f>
        <v>BD10</v>
      </c>
    </row>
    <row r="931" spans="1:16" x14ac:dyDescent="0.75">
      <c r="A931" t="s">
        <v>11</v>
      </c>
      <c r="B931" t="s">
        <v>12</v>
      </c>
      <c r="C931" t="s">
        <v>5435</v>
      </c>
      <c r="D931">
        <v>202502</v>
      </c>
      <c r="E931" t="s">
        <v>7662</v>
      </c>
      <c r="F931" t="s">
        <v>7694</v>
      </c>
      <c r="G931">
        <v>0</v>
      </c>
      <c r="H931">
        <v>0</v>
      </c>
      <c r="I931">
        <v>0</v>
      </c>
      <c r="J931">
        <v>0</v>
      </c>
      <c r="K931">
        <v>0</v>
      </c>
      <c r="L931" t="str">
        <f>VLOOKUP(Table1__5[[#This Row],[ShortCode]],$U$3:$W$100,3,0)</f>
        <v>Other</v>
      </c>
      <c r="M931" t="str">
        <f>VLOOKUP(Table1__5[[#This Row],[ShortCode]],$U$3:$V$100,2,0)</f>
        <v>Group BB</v>
      </c>
      <c r="N931" t="str">
        <f>RIGHT(Table1__5[[#This Row],[Calendar_month]],2)</f>
        <v>02</v>
      </c>
      <c r="O931" t="str">
        <f>LEFT(Table1__5[[#This Row],[Calendar_month]],4)</f>
        <v>2025</v>
      </c>
      <c r="P931" t="str">
        <f>_xlfn.TEXTBEFORE(Table1__5[[#This Row],[Distributor_Name]],"-")</f>
        <v>BD10</v>
      </c>
    </row>
    <row r="932" spans="1:16" x14ac:dyDescent="0.75">
      <c r="A932" t="s">
        <v>11</v>
      </c>
      <c r="B932" t="s">
        <v>12</v>
      </c>
      <c r="C932" t="s">
        <v>5435</v>
      </c>
      <c r="D932">
        <v>202502</v>
      </c>
      <c r="E932" t="s">
        <v>7662</v>
      </c>
      <c r="F932" t="s">
        <v>7670</v>
      </c>
      <c r="G932">
        <v>0</v>
      </c>
      <c r="H932">
        <v>0</v>
      </c>
      <c r="I932">
        <v>0</v>
      </c>
      <c r="J932">
        <v>0</v>
      </c>
      <c r="K932">
        <v>0</v>
      </c>
      <c r="L932" t="str">
        <f>VLOOKUP(Table1__5[[#This Row],[ShortCode]],$U$3:$W$100,3,0)</f>
        <v>Other</v>
      </c>
      <c r="M932" t="str">
        <f>VLOOKUP(Table1__5[[#This Row],[ShortCode]],$U$3:$V$100,2,0)</f>
        <v>Group BB</v>
      </c>
      <c r="N932" t="str">
        <f>RIGHT(Table1__5[[#This Row],[Calendar_month]],2)</f>
        <v>02</v>
      </c>
      <c r="O932" t="str">
        <f>LEFT(Table1__5[[#This Row],[Calendar_month]],4)</f>
        <v>2025</v>
      </c>
      <c r="P932" t="str">
        <f>_xlfn.TEXTBEFORE(Table1__5[[#This Row],[Distributor_Name]],"-")</f>
        <v>BD10</v>
      </c>
    </row>
    <row r="933" spans="1:16" x14ac:dyDescent="0.75">
      <c r="A933" t="s">
        <v>11</v>
      </c>
      <c r="B933" t="s">
        <v>12</v>
      </c>
      <c r="C933" t="s">
        <v>5435</v>
      </c>
      <c r="D933">
        <v>202502</v>
      </c>
      <c r="E933" t="s">
        <v>7662</v>
      </c>
      <c r="F933" t="s">
        <v>5405</v>
      </c>
      <c r="G933">
        <v>16804</v>
      </c>
      <c r="H933">
        <v>4225</v>
      </c>
      <c r="I933">
        <v>3622</v>
      </c>
      <c r="J933">
        <v>0.215543918114735</v>
      </c>
      <c r="K933">
        <v>13182</v>
      </c>
      <c r="L933" t="str">
        <f>VLOOKUP(Table1__5[[#This Row],[ShortCode]],$U$3:$W$100,3,0)</f>
        <v>Tiger Regular</v>
      </c>
      <c r="M933" t="str">
        <f>VLOOKUP(Table1__5[[#This Row],[ShortCode]],$U$3:$V$100,2,0)</f>
        <v>Group BB</v>
      </c>
      <c r="N933" t="str">
        <f>RIGHT(Table1__5[[#This Row],[Calendar_month]],2)</f>
        <v>02</v>
      </c>
      <c r="O933" t="str">
        <f>LEFT(Table1__5[[#This Row],[Calendar_month]],4)</f>
        <v>2025</v>
      </c>
      <c r="P933" t="str">
        <f>_xlfn.TEXTBEFORE(Table1__5[[#This Row],[Distributor_Name]],"-")</f>
        <v>BD10</v>
      </c>
    </row>
    <row r="934" spans="1:16" x14ac:dyDescent="0.75">
      <c r="A934" t="s">
        <v>11</v>
      </c>
      <c r="B934" t="s">
        <v>12</v>
      </c>
      <c r="C934" t="s">
        <v>5435</v>
      </c>
      <c r="D934">
        <v>202502</v>
      </c>
      <c r="E934" t="s">
        <v>7662</v>
      </c>
      <c r="F934" t="s">
        <v>5396</v>
      </c>
      <c r="G934">
        <v>46830</v>
      </c>
      <c r="H934">
        <v>66534</v>
      </c>
      <c r="I934">
        <v>60040</v>
      </c>
      <c r="J934">
        <v>1.2820841341020699</v>
      </c>
      <c r="K934">
        <v>-13210</v>
      </c>
      <c r="L934" t="str">
        <f>VLOOKUP(Table1__5[[#This Row],[ShortCode]],$U$3:$W$100,3,0)</f>
        <v>Tiger Regular</v>
      </c>
      <c r="M934" t="str">
        <f>VLOOKUP(Table1__5[[#This Row],[ShortCode]],$U$3:$V$100,2,0)</f>
        <v>Group BB</v>
      </c>
      <c r="N934" t="str">
        <f>RIGHT(Table1__5[[#This Row],[Calendar_month]],2)</f>
        <v>02</v>
      </c>
      <c r="O934" t="str">
        <f>LEFT(Table1__5[[#This Row],[Calendar_month]],4)</f>
        <v>2025</v>
      </c>
      <c r="P934" t="str">
        <f>_xlfn.TEXTBEFORE(Table1__5[[#This Row],[Distributor_Name]],"-")</f>
        <v>BD10</v>
      </c>
    </row>
    <row r="935" spans="1:16" x14ac:dyDescent="0.75">
      <c r="A935" t="s">
        <v>11</v>
      </c>
      <c r="B935" t="s">
        <v>12</v>
      </c>
      <c r="C935" t="s">
        <v>5435</v>
      </c>
      <c r="D935">
        <v>202502</v>
      </c>
      <c r="E935" t="s">
        <v>7662</v>
      </c>
      <c r="F935" t="s">
        <v>5441</v>
      </c>
      <c r="G935">
        <v>3</v>
      </c>
      <c r="H935">
        <v>3</v>
      </c>
      <c r="I935">
        <v>3</v>
      </c>
      <c r="J935">
        <v>1</v>
      </c>
      <c r="K935">
        <v>0</v>
      </c>
      <c r="L935" t="str">
        <f>VLOOKUP(Table1__5[[#This Row],[ShortCode]],$U$3:$W$100,3,0)</f>
        <v>Tiger Regular</v>
      </c>
      <c r="M935" t="str">
        <f>VLOOKUP(Table1__5[[#This Row],[ShortCode]],$U$3:$V$100,2,0)</f>
        <v>Group BB</v>
      </c>
      <c r="N935" t="str">
        <f>RIGHT(Table1__5[[#This Row],[Calendar_month]],2)</f>
        <v>02</v>
      </c>
      <c r="O935" t="str">
        <f>LEFT(Table1__5[[#This Row],[Calendar_month]],4)</f>
        <v>2025</v>
      </c>
      <c r="P935" t="str">
        <f>_xlfn.TEXTBEFORE(Table1__5[[#This Row],[Distributor_Name]],"-")</f>
        <v>BD10</v>
      </c>
    </row>
    <row r="936" spans="1:16" x14ac:dyDescent="0.75">
      <c r="A936" t="s">
        <v>11</v>
      </c>
      <c r="B936" t="s">
        <v>12</v>
      </c>
      <c r="C936" t="s">
        <v>5435</v>
      </c>
      <c r="D936">
        <v>202502</v>
      </c>
      <c r="E936" t="s">
        <v>7662</v>
      </c>
      <c r="F936" t="s">
        <v>5408</v>
      </c>
      <c r="G936">
        <v>3766</v>
      </c>
      <c r="H936">
        <v>2080</v>
      </c>
      <c r="I936">
        <v>2907</v>
      </c>
      <c r="J936">
        <v>0.77190653212958005</v>
      </c>
      <c r="K936">
        <v>859</v>
      </c>
      <c r="L936" t="str">
        <f>VLOOKUP(Table1__5[[#This Row],[ShortCode]],$U$3:$W$100,3,0)</f>
        <v>Tiger Regular</v>
      </c>
      <c r="M936" t="str">
        <f>VLOOKUP(Table1__5[[#This Row],[ShortCode]],$U$3:$V$100,2,0)</f>
        <v>Group BB</v>
      </c>
      <c r="N936" t="str">
        <f>RIGHT(Table1__5[[#This Row],[Calendar_month]],2)</f>
        <v>02</v>
      </c>
      <c r="O936" t="str">
        <f>LEFT(Table1__5[[#This Row],[Calendar_month]],4)</f>
        <v>2025</v>
      </c>
      <c r="P936" t="str">
        <f>_xlfn.TEXTBEFORE(Table1__5[[#This Row],[Distributor_Name]],"-")</f>
        <v>BD10</v>
      </c>
    </row>
    <row r="937" spans="1:16" x14ac:dyDescent="0.75">
      <c r="A937" t="s">
        <v>11</v>
      </c>
      <c r="B937" t="s">
        <v>12</v>
      </c>
      <c r="C937" t="s">
        <v>5435</v>
      </c>
      <c r="D937">
        <v>202502</v>
      </c>
      <c r="E937" t="s">
        <v>7662</v>
      </c>
      <c r="F937" t="s">
        <v>5417</v>
      </c>
      <c r="G937">
        <v>3680</v>
      </c>
      <c r="H937">
        <v>3520</v>
      </c>
      <c r="I937">
        <v>4588</v>
      </c>
      <c r="J937">
        <v>1.2467391304347799</v>
      </c>
      <c r="K937">
        <v>-908</v>
      </c>
      <c r="L937" t="str">
        <f>VLOOKUP(Table1__5[[#This Row],[ShortCode]],$U$3:$W$100,3,0)</f>
        <v>Tiger Crystal</v>
      </c>
      <c r="M937" t="str">
        <f>VLOOKUP(Table1__5[[#This Row],[ShortCode]],$U$3:$V$100,2,0)</f>
        <v>Group AA</v>
      </c>
      <c r="N937" t="str">
        <f>RIGHT(Table1__5[[#This Row],[Calendar_month]],2)</f>
        <v>02</v>
      </c>
      <c r="O937" t="str">
        <f>LEFT(Table1__5[[#This Row],[Calendar_month]],4)</f>
        <v>2025</v>
      </c>
      <c r="P937" t="str">
        <f>_xlfn.TEXTBEFORE(Table1__5[[#This Row],[Distributor_Name]],"-")</f>
        <v>BD10</v>
      </c>
    </row>
    <row r="938" spans="1:16" x14ac:dyDescent="0.75">
      <c r="A938" t="s">
        <v>11</v>
      </c>
      <c r="B938" t="s">
        <v>12</v>
      </c>
      <c r="C938" t="s">
        <v>5435</v>
      </c>
      <c r="D938">
        <v>202502</v>
      </c>
      <c r="E938" t="s">
        <v>7662</v>
      </c>
      <c r="F938" t="s">
        <v>5403</v>
      </c>
      <c r="G938">
        <v>2538</v>
      </c>
      <c r="H938">
        <v>4225</v>
      </c>
      <c r="I938">
        <v>4230</v>
      </c>
      <c r="J938">
        <v>1.6666666666666701</v>
      </c>
      <c r="K938">
        <v>-1692</v>
      </c>
      <c r="L938" t="str">
        <f>VLOOKUP(Table1__5[[#This Row],[ShortCode]],$U$3:$W$100,3,0)</f>
        <v>Tiger Crystal</v>
      </c>
      <c r="M938" t="str">
        <f>VLOOKUP(Table1__5[[#This Row],[ShortCode]],$U$3:$V$100,2,0)</f>
        <v>Group AA</v>
      </c>
      <c r="N938" t="str">
        <f>RIGHT(Table1__5[[#This Row],[Calendar_month]],2)</f>
        <v>02</v>
      </c>
      <c r="O938" t="str">
        <f>LEFT(Table1__5[[#This Row],[Calendar_month]],4)</f>
        <v>2025</v>
      </c>
      <c r="P938" t="str">
        <f>_xlfn.TEXTBEFORE(Table1__5[[#This Row],[Distributor_Name]],"-")</f>
        <v>BD10</v>
      </c>
    </row>
    <row r="939" spans="1:16" x14ac:dyDescent="0.75">
      <c r="A939" t="s">
        <v>11</v>
      </c>
      <c r="B939" t="s">
        <v>12</v>
      </c>
      <c r="C939" t="s">
        <v>5435</v>
      </c>
      <c r="D939">
        <v>202502</v>
      </c>
      <c r="E939" t="s">
        <v>7662</v>
      </c>
      <c r="F939" t="s">
        <v>5404</v>
      </c>
      <c r="G939">
        <v>10250</v>
      </c>
      <c r="H939">
        <v>17329</v>
      </c>
      <c r="I939">
        <v>16503</v>
      </c>
      <c r="J939">
        <v>1.6100487804878001</v>
      </c>
      <c r="K939">
        <v>-6253</v>
      </c>
      <c r="L939" t="str">
        <f>VLOOKUP(Table1__5[[#This Row],[ShortCode]],$U$3:$W$100,3,0)</f>
        <v>Tiger Crystal</v>
      </c>
      <c r="M939" t="str">
        <f>VLOOKUP(Table1__5[[#This Row],[ShortCode]],$U$3:$V$100,2,0)</f>
        <v>Group AA</v>
      </c>
      <c r="N939" t="str">
        <f>RIGHT(Table1__5[[#This Row],[Calendar_month]],2)</f>
        <v>02</v>
      </c>
      <c r="O939" t="str">
        <f>LEFT(Table1__5[[#This Row],[Calendar_month]],4)</f>
        <v>2025</v>
      </c>
      <c r="P939" t="str">
        <f>_xlfn.TEXTBEFORE(Table1__5[[#This Row],[Distributor_Name]],"-")</f>
        <v>BD10</v>
      </c>
    </row>
    <row r="940" spans="1:16" x14ac:dyDescent="0.75">
      <c r="A940" t="s">
        <v>11</v>
      </c>
      <c r="B940" t="s">
        <v>12</v>
      </c>
      <c r="C940" t="s">
        <v>5435</v>
      </c>
      <c r="D940">
        <v>202502</v>
      </c>
      <c r="E940" t="s">
        <v>7662</v>
      </c>
      <c r="F940" t="s">
        <v>7672</v>
      </c>
      <c r="G940">
        <v>0</v>
      </c>
      <c r="H940">
        <v>0</v>
      </c>
      <c r="I940">
        <v>0</v>
      </c>
      <c r="J940">
        <v>0</v>
      </c>
      <c r="K940">
        <v>0</v>
      </c>
      <c r="L940" t="str">
        <f>VLOOKUP(Table1__5[[#This Row],[ShortCode]],$U$3:$W$100,3,0)</f>
        <v>Other</v>
      </c>
      <c r="M940" t="str">
        <f>VLOOKUP(Table1__5[[#This Row],[ShortCode]],$U$3:$V$100,2,0)</f>
        <v>Group BB</v>
      </c>
      <c r="N940" t="str">
        <f>RIGHT(Table1__5[[#This Row],[Calendar_month]],2)</f>
        <v>02</v>
      </c>
      <c r="O940" t="str">
        <f>LEFT(Table1__5[[#This Row],[Calendar_month]],4)</f>
        <v>2025</v>
      </c>
      <c r="P940" t="str">
        <f>_xlfn.TEXTBEFORE(Table1__5[[#This Row],[Distributor_Name]],"-")</f>
        <v>BD10</v>
      </c>
    </row>
    <row r="941" spans="1:16" x14ac:dyDescent="0.75">
      <c r="A941" t="s">
        <v>11</v>
      </c>
      <c r="B941" t="s">
        <v>12</v>
      </c>
      <c r="C941" t="s">
        <v>5435</v>
      </c>
      <c r="D941">
        <v>202502</v>
      </c>
      <c r="E941" t="s">
        <v>7673</v>
      </c>
      <c r="F941" t="s">
        <v>5436</v>
      </c>
      <c r="G941">
        <v>0</v>
      </c>
      <c r="H941">
        <v>0</v>
      </c>
      <c r="I941">
        <v>0</v>
      </c>
      <c r="J941">
        <v>0</v>
      </c>
      <c r="K941">
        <v>0</v>
      </c>
      <c r="L941" t="str">
        <f>VLOOKUP(Table1__5[[#This Row],[ShortCode]],$U$3:$W$100,3,0)</f>
        <v>Bivina</v>
      </c>
      <c r="M941" t="str">
        <f>VLOOKUP(Table1__5[[#This Row],[ShortCode]],$U$3:$V$100,2,0)</f>
        <v>Group BB</v>
      </c>
      <c r="N941" t="str">
        <f>RIGHT(Table1__5[[#This Row],[Calendar_month]],2)</f>
        <v>02</v>
      </c>
      <c r="O941" t="str">
        <f>LEFT(Table1__5[[#This Row],[Calendar_month]],4)</f>
        <v>2025</v>
      </c>
      <c r="P941" t="str">
        <f>_xlfn.TEXTBEFORE(Table1__5[[#This Row],[Distributor_Name]],"-")</f>
        <v>BD10</v>
      </c>
    </row>
    <row r="942" spans="1:16" x14ac:dyDescent="0.75">
      <c r="A942" t="s">
        <v>11</v>
      </c>
      <c r="B942" t="s">
        <v>12</v>
      </c>
      <c r="C942" t="s">
        <v>5435</v>
      </c>
      <c r="D942">
        <v>202502</v>
      </c>
      <c r="E942" t="s">
        <v>7673</v>
      </c>
      <c r="F942" t="s">
        <v>7674</v>
      </c>
      <c r="G942">
        <v>1090</v>
      </c>
      <c r="H942">
        <v>0</v>
      </c>
      <c r="I942">
        <v>216</v>
      </c>
      <c r="J942">
        <v>0.19816513761467899</v>
      </c>
      <c r="K942">
        <v>874</v>
      </c>
      <c r="L942" t="str">
        <f>VLOOKUP(Table1__5[[#This Row],[ShortCode]],$U$3:$W$100,3,0)</f>
        <v>Bia Việt</v>
      </c>
      <c r="M942" t="str">
        <f>VLOOKUP(Table1__5[[#This Row],[ShortCode]],$U$3:$V$100,2,0)</f>
        <v>Group BB</v>
      </c>
      <c r="N942" t="str">
        <f>RIGHT(Table1__5[[#This Row],[Calendar_month]],2)</f>
        <v>02</v>
      </c>
      <c r="O942" t="str">
        <f>LEFT(Table1__5[[#This Row],[Calendar_month]],4)</f>
        <v>2025</v>
      </c>
      <c r="P942" t="str">
        <f>_xlfn.TEXTBEFORE(Table1__5[[#This Row],[Distributor_Name]],"-")</f>
        <v>BD10</v>
      </c>
    </row>
    <row r="943" spans="1:16" x14ac:dyDescent="0.75">
      <c r="A943" t="s">
        <v>11</v>
      </c>
      <c r="B943" t="s">
        <v>12</v>
      </c>
      <c r="C943" t="s">
        <v>5435</v>
      </c>
      <c r="D943">
        <v>202502</v>
      </c>
      <c r="E943" t="s">
        <v>7673</v>
      </c>
      <c r="F943" t="s">
        <v>5400</v>
      </c>
      <c r="G943">
        <v>5780</v>
      </c>
      <c r="H943">
        <v>1240</v>
      </c>
      <c r="I943">
        <v>3698</v>
      </c>
      <c r="J943">
        <v>0.63979238754325296</v>
      </c>
      <c r="K943">
        <v>2082</v>
      </c>
      <c r="L943" t="str">
        <f>VLOOKUP(Table1__5[[#This Row],[ShortCode]],$U$3:$W$100,3,0)</f>
        <v>Bia Việt</v>
      </c>
      <c r="M943" t="str">
        <f>VLOOKUP(Table1__5[[#This Row],[ShortCode]],$U$3:$V$100,2,0)</f>
        <v>Group BB</v>
      </c>
      <c r="N943" t="str">
        <f>RIGHT(Table1__5[[#This Row],[Calendar_month]],2)</f>
        <v>02</v>
      </c>
      <c r="O943" t="str">
        <f>LEFT(Table1__5[[#This Row],[Calendar_month]],4)</f>
        <v>2025</v>
      </c>
      <c r="P943" t="str">
        <f>_xlfn.TEXTBEFORE(Table1__5[[#This Row],[Distributor_Name]],"-")</f>
        <v>BD10</v>
      </c>
    </row>
    <row r="944" spans="1:16" x14ac:dyDescent="0.75">
      <c r="A944" t="s">
        <v>11</v>
      </c>
      <c r="B944" t="s">
        <v>12</v>
      </c>
      <c r="C944" t="s">
        <v>5435</v>
      </c>
      <c r="D944">
        <v>202502</v>
      </c>
      <c r="E944" t="s">
        <v>7673</v>
      </c>
      <c r="F944" t="s">
        <v>5411</v>
      </c>
      <c r="G944">
        <v>2533</v>
      </c>
      <c r="H944">
        <v>0</v>
      </c>
      <c r="I944">
        <v>2733</v>
      </c>
      <c r="J944">
        <v>1.07895775759968</v>
      </c>
      <c r="K944">
        <v>-200</v>
      </c>
      <c r="L944" t="str">
        <f>VLOOKUP(Table1__5[[#This Row],[ShortCode]],$U$3:$W$100,3,0)</f>
        <v>Bia Việt</v>
      </c>
      <c r="M944" t="str">
        <f>VLOOKUP(Table1__5[[#This Row],[ShortCode]],$U$3:$V$100,2,0)</f>
        <v>Group BB</v>
      </c>
      <c r="N944" t="str">
        <f>RIGHT(Table1__5[[#This Row],[Calendar_month]],2)</f>
        <v>02</v>
      </c>
      <c r="O944" t="str">
        <f>LEFT(Table1__5[[#This Row],[Calendar_month]],4)</f>
        <v>2025</v>
      </c>
      <c r="P944" t="str">
        <f>_xlfn.TEXTBEFORE(Table1__5[[#This Row],[Distributor_Name]],"-")</f>
        <v>BD10</v>
      </c>
    </row>
    <row r="945" spans="1:16" x14ac:dyDescent="0.75">
      <c r="A945" t="s">
        <v>11</v>
      </c>
      <c r="B945" t="s">
        <v>12</v>
      </c>
      <c r="C945" t="s">
        <v>5435</v>
      </c>
      <c r="D945">
        <v>202502</v>
      </c>
      <c r="E945" t="s">
        <v>7673</v>
      </c>
      <c r="F945" t="s">
        <v>7675</v>
      </c>
      <c r="G945">
        <v>0</v>
      </c>
      <c r="H945">
        <v>0</v>
      </c>
      <c r="I945">
        <v>0</v>
      </c>
      <c r="J945">
        <v>0</v>
      </c>
      <c r="K945">
        <v>0</v>
      </c>
      <c r="L945" t="str">
        <f>VLOOKUP(Table1__5[[#This Row],[ShortCode]],$U$3:$W$100,3,0)</f>
        <v>Larue</v>
      </c>
      <c r="M945" t="str">
        <f>VLOOKUP(Table1__5[[#This Row],[ShortCode]],$U$3:$V$100,2,0)</f>
        <v>Group BB</v>
      </c>
      <c r="N945" t="str">
        <f>RIGHT(Table1__5[[#This Row],[Calendar_month]],2)</f>
        <v>02</v>
      </c>
      <c r="O945" t="str">
        <f>LEFT(Table1__5[[#This Row],[Calendar_month]],4)</f>
        <v>2025</v>
      </c>
      <c r="P945" t="str">
        <f>_xlfn.TEXTBEFORE(Table1__5[[#This Row],[Distributor_Name]],"-")</f>
        <v>BD10</v>
      </c>
    </row>
    <row r="946" spans="1:16" x14ac:dyDescent="0.75">
      <c r="A946" t="s">
        <v>11</v>
      </c>
      <c r="B946" t="s">
        <v>12</v>
      </c>
      <c r="C946" t="s">
        <v>5435</v>
      </c>
      <c r="D946">
        <v>202502</v>
      </c>
      <c r="E946" t="s">
        <v>7673</v>
      </c>
      <c r="F946" t="s">
        <v>7677</v>
      </c>
      <c r="G946">
        <v>0</v>
      </c>
      <c r="H946">
        <v>0</v>
      </c>
      <c r="I946">
        <v>0</v>
      </c>
      <c r="J946">
        <v>0</v>
      </c>
      <c r="K946">
        <v>0</v>
      </c>
      <c r="L946" t="str">
        <f>VLOOKUP(Table1__5[[#This Row],[ShortCode]],$U$3:$W$100,3,0)</f>
        <v>Larue</v>
      </c>
      <c r="M946" t="str">
        <f>VLOOKUP(Table1__5[[#This Row],[ShortCode]],$U$3:$V$100,2,0)</f>
        <v>Group BB</v>
      </c>
      <c r="N946" t="str">
        <f>RIGHT(Table1__5[[#This Row],[Calendar_month]],2)</f>
        <v>02</v>
      </c>
      <c r="O946" t="str">
        <f>LEFT(Table1__5[[#This Row],[Calendar_month]],4)</f>
        <v>2025</v>
      </c>
      <c r="P946" t="str">
        <f>_xlfn.TEXTBEFORE(Table1__5[[#This Row],[Distributor_Name]],"-")</f>
        <v>BD10</v>
      </c>
    </row>
    <row r="947" spans="1:16" x14ac:dyDescent="0.75">
      <c r="A947" t="s">
        <v>11</v>
      </c>
      <c r="B947" t="s">
        <v>12</v>
      </c>
      <c r="C947" t="s">
        <v>5435</v>
      </c>
      <c r="D947">
        <v>202503</v>
      </c>
      <c r="E947" t="s">
        <v>7662</v>
      </c>
      <c r="F947" t="s">
        <v>7664</v>
      </c>
      <c r="G947">
        <v>0</v>
      </c>
      <c r="H947">
        <v>0</v>
      </c>
      <c r="I947">
        <v>0</v>
      </c>
      <c r="J947">
        <v>0</v>
      </c>
      <c r="K947">
        <v>0</v>
      </c>
      <c r="L947" t="str">
        <f>VLOOKUP(Table1__5[[#This Row],[ShortCode]],$U$3:$W$100,3,0)</f>
        <v>Other</v>
      </c>
      <c r="M947" t="str">
        <f>VLOOKUP(Table1__5[[#This Row],[ShortCode]],$U$3:$V$100,2,0)</f>
        <v>Group BB</v>
      </c>
      <c r="N947" t="str">
        <f>RIGHT(Table1__5[[#This Row],[Calendar_month]],2)</f>
        <v>03</v>
      </c>
      <c r="O947" t="str">
        <f>LEFT(Table1__5[[#This Row],[Calendar_month]],4)</f>
        <v>2025</v>
      </c>
      <c r="P947" t="str">
        <f>_xlfn.TEXTBEFORE(Table1__5[[#This Row],[Distributor_Name]],"-")</f>
        <v>BD10</v>
      </c>
    </row>
    <row r="948" spans="1:16" x14ac:dyDescent="0.75">
      <c r="A948" t="s">
        <v>11</v>
      </c>
      <c r="B948" t="s">
        <v>12</v>
      </c>
      <c r="C948" t="s">
        <v>5435</v>
      </c>
      <c r="D948">
        <v>202503</v>
      </c>
      <c r="E948" t="s">
        <v>7662</v>
      </c>
      <c r="F948" t="s">
        <v>7690</v>
      </c>
      <c r="G948">
        <v>0</v>
      </c>
      <c r="H948">
        <v>0</v>
      </c>
      <c r="I948">
        <v>0</v>
      </c>
      <c r="J948">
        <v>0</v>
      </c>
      <c r="K948">
        <v>0</v>
      </c>
      <c r="L948" t="str">
        <f>VLOOKUP(Table1__5[[#This Row],[ShortCode]],$U$3:$W$100,3,0)</f>
        <v>Heineken Original</v>
      </c>
      <c r="M948" t="str">
        <f>VLOOKUP(Table1__5[[#This Row],[ShortCode]],$U$3:$V$100,2,0)</f>
        <v>Group BB</v>
      </c>
      <c r="N948" t="str">
        <f>RIGHT(Table1__5[[#This Row],[Calendar_month]],2)</f>
        <v>03</v>
      </c>
      <c r="O948" t="str">
        <f>LEFT(Table1__5[[#This Row],[Calendar_month]],4)</f>
        <v>2025</v>
      </c>
      <c r="P948" t="str">
        <f>_xlfn.TEXTBEFORE(Table1__5[[#This Row],[Distributor_Name]],"-")</f>
        <v>BD10</v>
      </c>
    </row>
    <row r="949" spans="1:16" x14ac:dyDescent="0.75">
      <c r="A949" t="s">
        <v>11</v>
      </c>
      <c r="B949" t="s">
        <v>12</v>
      </c>
      <c r="C949" t="s">
        <v>5435</v>
      </c>
      <c r="D949">
        <v>202503</v>
      </c>
      <c r="E949" t="s">
        <v>7662</v>
      </c>
      <c r="F949" t="s">
        <v>5426</v>
      </c>
      <c r="G949">
        <v>6</v>
      </c>
      <c r="H949">
        <v>0</v>
      </c>
      <c r="I949">
        <v>0</v>
      </c>
      <c r="J949">
        <v>0</v>
      </c>
      <c r="K949">
        <v>6</v>
      </c>
      <c r="L949" t="str">
        <f>VLOOKUP(Table1__5[[#This Row],[ShortCode]],$U$3:$W$100,3,0)</f>
        <v>Heineken Original</v>
      </c>
      <c r="M949" t="str">
        <f>VLOOKUP(Table1__5[[#This Row],[ShortCode]],$U$3:$V$100,2,0)</f>
        <v>Group BB</v>
      </c>
      <c r="N949" t="str">
        <f>RIGHT(Table1__5[[#This Row],[Calendar_month]],2)</f>
        <v>03</v>
      </c>
      <c r="O949" t="str">
        <f>LEFT(Table1__5[[#This Row],[Calendar_month]],4)</f>
        <v>2025</v>
      </c>
      <c r="P949" t="str">
        <f>_xlfn.TEXTBEFORE(Table1__5[[#This Row],[Distributor_Name]],"-")</f>
        <v>BD10</v>
      </c>
    </row>
    <row r="950" spans="1:16" x14ac:dyDescent="0.75">
      <c r="A950" t="s">
        <v>11</v>
      </c>
      <c r="B950" t="s">
        <v>12</v>
      </c>
      <c r="C950" t="s">
        <v>5435</v>
      </c>
      <c r="D950">
        <v>202503</v>
      </c>
      <c r="E950" t="s">
        <v>7662</v>
      </c>
      <c r="F950" t="s">
        <v>5434</v>
      </c>
      <c r="G950">
        <v>625</v>
      </c>
      <c r="H950">
        <v>52</v>
      </c>
      <c r="I950">
        <v>147</v>
      </c>
      <c r="J950">
        <v>0.23519999999999999</v>
      </c>
      <c r="K950">
        <v>478</v>
      </c>
      <c r="L950" t="str">
        <f>VLOOKUP(Table1__5[[#This Row],[ShortCode]],$U$3:$W$100,3,0)</f>
        <v>Heineken Original</v>
      </c>
      <c r="M950" t="str">
        <f>VLOOKUP(Table1__5[[#This Row],[ShortCode]],$U$3:$V$100,2,0)</f>
        <v>Group BB</v>
      </c>
      <c r="N950" t="str">
        <f>RIGHT(Table1__5[[#This Row],[Calendar_month]],2)</f>
        <v>03</v>
      </c>
      <c r="O950" t="str">
        <f>LEFT(Table1__5[[#This Row],[Calendar_month]],4)</f>
        <v>2025</v>
      </c>
      <c r="P950" t="str">
        <f>_xlfn.TEXTBEFORE(Table1__5[[#This Row],[Distributor_Name]],"-")</f>
        <v>BD10</v>
      </c>
    </row>
    <row r="951" spans="1:16" x14ac:dyDescent="0.75">
      <c r="A951" t="s">
        <v>11</v>
      </c>
      <c r="B951" t="s">
        <v>12</v>
      </c>
      <c r="C951" t="s">
        <v>5435</v>
      </c>
      <c r="D951">
        <v>202503</v>
      </c>
      <c r="E951" t="s">
        <v>7662</v>
      </c>
      <c r="F951" t="s">
        <v>5393</v>
      </c>
      <c r="G951">
        <v>5430</v>
      </c>
      <c r="H951">
        <v>14235</v>
      </c>
      <c r="I951">
        <v>14071</v>
      </c>
      <c r="J951">
        <v>2.5913443830570899</v>
      </c>
      <c r="K951">
        <v>-8641</v>
      </c>
      <c r="L951" t="str">
        <f>VLOOKUP(Table1__5[[#This Row],[ShortCode]],$U$3:$W$100,3,0)</f>
        <v>Heineken Silver</v>
      </c>
      <c r="M951" t="str">
        <f>VLOOKUP(Table1__5[[#This Row],[ShortCode]],$U$3:$V$100,2,0)</f>
        <v>Group AA</v>
      </c>
      <c r="N951" t="str">
        <f>RIGHT(Table1__5[[#This Row],[Calendar_month]],2)</f>
        <v>03</v>
      </c>
      <c r="O951" t="str">
        <f>LEFT(Table1__5[[#This Row],[Calendar_month]],4)</f>
        <v>2025</v>
      </c>
      <c r="P951" t="str">
        <f>_xlfn.TEXTBEFORE(Table1__5[[#This Row],[Distributor_Name]],"-")</f>
        <v>BD10</v>
      </c>
    </row>
    <row r="952" spans="1:16" x14ac:dyDescent="0.75">
      <c r="A952" t="s">
        <v>11</v>
      </c>
      <c r="B952" t="s">
        <v>12</v>
      </c>
      <c r="C952" t="s">
        <v>5435</v>
      </c>
      <c r="D952">
        <v>202503</v>
      </c>
      <c r="E952" t="s">
        <v>7662</v>
      </c>
      <c r="F952" t="s">
        <v>5418</v>
      </c>
      <c r="G952">
        <v>35</v>
      </c>
      <c r="H952">
        <v>30</v>
      </c>
      <c r="I952">
        <v>44</v>
      </c>
      <c r="J952">
        <v>1.25714285714286</v>
      </c>
      <c r="K952">
        <v>-9</v>
      </c>
      <c r="L952" t="str">
        <f>VLOOKUP(Table1__5[[#This Row],[ShortCode]],$U$3:$W$100,3,0)</f>
        <v>Heineken Silver</v>
      </c>
      <c r="M952" t="str">
        <f>VLOOKUP(Table1__5[[#This Row],[ShortCode]],$U$3:$V$100,2,0)</f>
        <v>Group AA</v>
      </c>
      <c r="N952" t="str">
        <f>RIGHT(Table1__5[[#This Row],[Calendar_month]],2)</f>
        <v>03</v>
      </c>
      <c r="O952" t="str">
        <f>LEFT(Table1__5[[#This Row],[Calendar_month]],4)</f>
        <v>2025</v>
      </c>
      <c r="P952" t="str">
        <f>_xlfn.TEXTBEFORE(Table1__5[[#This Row],[Distributor_Name]],"-")</f>
        <v>BD10</v>
      </c>
    </row>
    <row r="953" spans="1:16" x14ac:dyDescent="0.75">
      <c r="A953" t="s">
        <v>11</v>
      </c>
      <c r="B953" t="s">
        <v>12</v>
      </c>
      <c r="C953" t="s">
        <v>5435</v>
      </c>
      <c r="D953">
        <v>202503</v>
      </c>
      <c r="E953" t="s">
        <v>7662</v>
      </c>
      <c r="F953" t="s">
        <v>5401</v>
      </c>
      <c r="G953">
        <v>3840</v>
      </c>
      <c r="H953">
        <v>2457</v>
      </c>
      <c r="I953">
        <v>2214</v>
      </c>
      <c r="J953">
        <v>0.57656249999999998</v>
      </c>
      <c r="K953">
        <v>1626</v>
      </c>
      <c r="L953" t="str">
        <f>VLOOKUP(Table1__5[[#This Row],[ShortCode]],$U$3:$W$100,3,0)</f>
        <v>Heineken Silver</v>
      </c>
      <c r="M953" t="str">
        <f>VLOOKUP(Table1__5[[#This Row],[ShortCode]],$U$3:$V$100,2,0)</f>
        <v>Group AA</v>
      </c>
      <c r="N953" t="str">
        <f>RIGHT(Table1__5[[#This Row],[Calendar_month]],2)</f>
        <v>03</v>
      </c>
      <c r="O953" t="str">
        <f>LEFT(Table1__5[[#This Row],[Calendar_month]],4)</f>
        <v>2025</v>
      </c>
      <c r="P953" t="str">
        <f>_xlfn.TEXTBEFORE(Table1__5[[#This Row],[Distributor_Name]],"-")</f>
        <v>BD10</v>
      </c>
    </row>
    <row r="954" spans="1:16" x14ac:dyDescent="0.75">
      <c r="A954" t="s">
        <v>11</v>
      </c>
      <c r="B954" t="s">
        <v>12</v>
      </c>
      <c r="C954" t="s">
        <v>5435</v>
      </c>
      <c r="D954">
        <v>202503</v>
      </c>
      <c r="E954" t="s">
        <v>7662</v>
      </c>
      <c r="F954" t="s">
        <v>7288</v>
      </c>
      <c r="G954">
        <v>4</v>
      </c>
      <c r="H954">
        <v>1</v>
      </c>
      <c r="I954">
        <v>1</v>
      </c>
      <c r="J954">
        <v>0.25</v>
      </c>
      <c r="K954">
        <v>3</v>
      </c>
      <c r="L954" t="str">
        <f>VLOOKUP(Table1__5[[#This Row],[ShortCode]],$U$3:$W$100,3,0)</f>
        <v>Heineken Silver</v>
      </c>
      <c r="M954" t="str">
        <f>VLOOKUP(Table1__5[[#This Row],[ShortCode]],$U$3:$V$100,2,0)</f>
        <v>Group BB</v>
      </c>
      <c r="N954" t="str">
        <f>RIGHT(Table1__5[[#This Row],[Calendar_month]],2)</f>
        <v>03</v>
      </c>
      <c r="O954" t="str">
        <f>LEFT(Table1__5[[#This Row],[Calendar_month]],4)</f>
        <v>2025</v>
      </c>
      <c r="P954" t="str">
        <f>_xlfn.TEXTBEFORE(Table1__5[[#This Row],[Distributor_Name]],"-")</f>
        <v>BD10</v>
      </c>
    </row>
    <row r="955" spans="1:16" x14ac:dyDescent="0.75">
      <c r="A955" t="s">
        <v>11</v>
      </c>
      <c r="B955" t="s">
        <v>12</v>
      </c>
      <c r="C955" t="s">
        <v>5435</v>
      </c>
      <c r="D955">
        <v>202503</v>
      </c>
      <c r="E955" t="s">
        <v>7662</v>
      </c>
      <c r="F955" t="s">
        <v>5440</v>
      </c>
      <c r="G955">
        <v>12</v>
      </c>
      <c r="H955">
        <v>39</v>
      </c>
      <c r="I955">
        <v>17</v>
      </c>
      <c r="J955">
        <v>1.4166666666666701</v>
      </c>
      <c r="K955">
        <v>-5</v>
      </c>
      <c r="L955" t="str">
        <f>VLOOKUP(Table1__5[[#This Row],[ShortCode]],$U$3:$W$100,3,0)</f>
        <v>Other</v>
      </c>
      <c r="M955" t="str">
        <f>VLOOKUP(Table1__5[[#This Row],[ShortCode]],$U$3:$V$100,2,0)</f>
        <v>Group BB</v>
      </c>
      <c r="N955" t="str">
        <f>RIGHT(Table1__5[[#This Row],[Calendar_month]],2)</f>
        <v>03</v>
      </c>
      <c r="O955" t="str">
        <f>LEFT(Table1__5[[#This Row],[Calendar_month]],4)</f>
        <v>2025</v>
      </c>
      <c r="P955" t="str">
        <f>_xlfn.TEXTBEFORE(Table1__5[[#This Row],[Distributor_Name]],"-")</f>
        <v>BD10</v>
      </c>
    </row>
    <row r="956" spans="1:16" x14ac:dyDescent="0.75">
      <c r="A956" t="s">
        <v>11</v>
      </c>
      <c r="B956" t="s">
        <v>12</v>
      </c>
      <c r="C956" t="s">
        <v>5435</v>
      </c>
      <c r="D956">
        <v>202503</v>
      </c>
      <c r="E956" t="s">
        <v>7662</v>
      </c>
      <c r="F956" t="s">
        <v>7665</v>
      </c>
      <c r="G956">
        <v>0</v>
      </c>
      <c r="H956">
        <v>0</v>
      </c>
      <c r="I956">
        <v>0</v>
      </c>
      <c r="J956">
        <v>0</v>
      </c>
      <c r="K956">
        <v>0</v>
      </c>
      <c r="L956" t="str">
        <f>VLOOKUP(Table1__5[[#This Row],[ShortCode]],$U$3:$W$100,3,0)</f>
        <v>Other</v>
      </c>
      <c r="M956" t="str">
        <f>VLOOKUP(Table1__5[[#This Row],[ShortCode]],$U$3:$V$100,2,0)</f>
        <v>Group BB</v>
      </c>
      <c r="N956" t="str">
        <f>RIGHT(Table1__5[[#This Row],[Calendar_month]],2)</f>
        <v>03</v>
      </c>
      <c r="O956" t="str">
        <f>LEFT(Table1__5[[#This Row],[Calendar_month]],4)</f>
        <v>2025</v>
      </c>
      <c r="P956" t="str">
        <f>_xlfn.TEXTBEFORE(Table1__5[[#This Row],[Distributor_Name]],"-")</f>
        <v>BD10</v>
      </c>
    </row>
    <row r="957" spans="1:16" x14ac:dyDescent="0.75">
      <c r="A957" t="s">
        <v>11</v>
      </c>
      <c r="B957" t="s">
        <v>12</v>
      </c>
      <c r="C957" t="s">
        <v>5435</v>
      </c>
      <c r="D957">
        <v>202503</v>
      </c>
      <c r="E957" t="s">
        <v>7662</v>
      </c>
      <c r="F957" t="s">
        <v>7691</v>
      </c>
      <c r="G957">
        <v>0</v>
      </c>
      <c r="H957">
        <v>0</v>
      </c>
      <c r="I957">
        <v>0</v>
      </c>
      <c r="J957">
        <v>0</v>
      </c>
      <c r="K957">
        <v>0</v>
      </c>
      <c r="L957" t="str">
        <f>VLOOKUP(Table1__5[[#This Row],[ShortCode]],$U$3:$W$100,3,0)</f>
        <v>Other</v>
      </c>
      <c r="M957" t="str">
        <f>VLOOKUP(Table1__5[[#This Row],[ShortCode]],$U$3:$V$100,2,0)</f>
        <v>Group BB</v>
      </c>
      <c r="N957" t="str">
        <f>RIGHT(Table1__5[[#This Row],[Calendar_month]],2)</f>
        <v>03</v>
      </c>
      <c r="O957" t="str">
        <f>LEFT(Table1__5[[#This Row],[Calendar_month]],4)</f>
        <v>2025</v>
      </c>
      <c r="P957" t="str">
        <f>_xlfn.TEXTBEFORE(Table1__5[[#This Row],[Distributor_Name]],"-")</f>
        <v>BD10</v>
      </c>
    </row>
    <row r="958" spans="1:16" x14ac:dyDescent="0.75">
      <c r="A958" t="s">
        <v>11</v>
      </c>
      <c r="B958" t="s">
        <v>12</v>
      </c>
      <c r="C958" t="s">
        <v>5435</v>
      </c>
      <c r="D958">
        <v>202503</v>
      </c>
      <c r="E958" t="s">
        <v>7662</v>
      </c>
      <c r="F958" t="s">
        <v>5424</v>
      </c>
      <c r="G958">
        <v>22</v>
      </c>
      <c r="H958">
        <v>39</v>
      </c>
      <c r="I958">
        <v>16</v>
      </c>
      <c r="J958">
        <v>0.72727272727272696</v>
      </c>
      <c r="K958">
        <v>6</v>
      </c>
      <c r="L958" t="str">
        <f>VLOOKUP(Table1__5[[#This Row],[ShortCode]],$U$3:$W$100,3,0)</f>
        <v>Other</v>
      </c>
      <c r="M958" t="str">
        <f>VLOOKUP(Table1__5[[#This Row],[ShortCode]],$U$3:$V$100,2,0)</f>
        <v>Group BB</v>
      </c>
      <c r="N958" t="str">
        <f>RIGHT(Table1__5[[#This Row],[Calendar_month]],2)</f>
        <v>03</v>
      </c>
      <c r="O958" t="str">
        <f>LEFT(Table1__5[[#This Row],[Calendar_month]],4)</f>
        <v>2025</v>
      </c>
      <c r="P958" t="str">
        <f>_xlfn.TEXTBEFORE(Table1__5[[#This Row],[Distributor_Name]],"-")</f>
        <v>BD10</v>
      </c>
    </row>
    <row r="959" spans="1:16" x14ac:dyDescent="0.75">
      <c r="A959" t="s">
        <v>11</v>
      </c>
      <c r="B959" t="s">
        <v>12</v>
      </c>
      <c r="C959" t="s">
        <v>5435</v>
      </c>
      <c r="D959">
        <v>202503</v>
      </c>
      <c r="E959" t="s">
        <v>7662</v>
      </c>
      <c r="F959" t="s">
        <v>7692</v>
      </c>
      <c r="G959">
        <v>0</v>
      </c>
      <c r="H959">
        <v>0</v>
      </c>
      <c r="I959">
        <v>0</v>
      </c>
      <c r="J959">
        <v>0</v>
      </c>
      <c r="K959">
        <v>0</v>
      </c>
      <c r="L959" t="str">
        <f>VLOOKUP(Table1__5[[#This Row],[ShortCode]],$U$3:$W$100,3,0)</f>
        <v>Other</v>
      </c>
      <c r="M959" t="str">
        <f>VLOOKUP(Table1__5[[#This Row],[ShortCode]],$U$3:$V$100,2,0)</f>
        <v>Group BB</v>
      </c>
      <c r="N959" t="str">
        <f>RIGHT(Table1__5[[#This Row],[Calendar_month]],2)</f>
        <v>03</v>
      </c>
      <c r="O959" t="str">
        <f>LEFT(Table1__5[[#This Row],[Calendar_month]],4)</f>
        <v>2025</v>
      </c>
      <c r="P959" t="str">
        <f>_xlfn.TEXTBEFORE(Table1__5[[#This Row],[Distributor_Name]],"-")</f>
        <v>BD10</v>
      </c>
    </row>
    <row r="960" spans="1:16" x14ac:dyDescent="0.75">
      <c r="A960" t="s">
        <v>11</v>
      </c>
      <c r="B960" t="s">
        <v>12</v>
      </c>
      <c r="C960" t="s">
        <v>5435</v>
      </c>
      <c r="D960">
        <v>202503</v>
      </c>
      <c r="E960" t="s">
        <v>7662</v>
      </c>
      <c r="F960" t="s">
        <v>7654</v>
      </c>
      <c r="G960">
        <v>0</v>
      </c>
      <c r="H960">
        <v>0</v>
      </c>
      <c r="I960">
        <v>0</v>
      </c>
      <c r="J960">
        <v>0</v>
      </c>
      <c r="K960">
        <v>0</v>
      </c>
      <c r="L960" t="str">
        <f>VLOOKUP(Table1__5[[#This Row],[ShortCode]],$U$3:$W$100,3,0)</f>
        <v>Other</v>
      </c>
      <c r="M960" t="str">
        <f>VLOOKUP(Table1__5[[#This Row],[ShortCode]],$U$3:$V$100,2,0)</f>
        <v>Group BB</v>
      </c>
      <c r="N960" t="str">
        <f>RIGHT(Table1__5[[#This Row],[Calendar_month]],2)</f>
        <v>03</v>
      </c>
      <c r="O960" t="str">
        <f>LEFT(Table1__5[[#This Row],[Calendar_month]],4)</f>
        <v>2025</v>
      </c>
      <c r="P960" t="str">
        <f>_xlfn.TEXTBEFORE(Table1__5[[#This Row],[Distributor_Name]],"-")</f>
        <v>BD10</v>
      </c>
    </row>
    <row r="961" spans="1:16" x14ac:dyDescent="0.75">
      <c r="A961" t="s">
        <v>11</v>
      </c>
      <c r="B961" t="s">
        <v>12</v>
      </c>
      <c r="C961" t="s">
        <v>5435</v>
      </c>
      <c r="D961">
        <v>202503</v>
      </c>
      <c r="E961" t="s">
        <v>7662</v>
      </c>
      <c r="F961" t="s">
        <v>7666</v>
      </c>
      <c r="G961">
        <v>0</v>
      </c>
      <c r="H961">
        <v>0</v>
      </c>
      <c r="I961">
        <v>0</v>
      </c>
      <c r="J961">
        <v>0</v>
      </c>
      <c r="K961">
        <v>0</v>
      </c>
      <c r="L961" t="str">
        <f>VLOOKUP(Table1__5[[#This Row],[ShortCode]],$U$3:$W$100,3,0)</f>
        <v>Other</v>
      </c>
      <c r="M961" t="str">
        <f>VLOOKUP(Table1__5[[#This Row],[ShortCode]],$U$3:$V$100,2,0)</f>
        <v>Group BB</v>
      </c>
      <c r="N961" t="str">
        <f>RIGHT(Table1__5[[#This Row],[Calendar_month]],2)</f>
        <v>03</v>
      </c>
      <c r="O961" t="str">
        <f>LEFT(Table1__5[[#This Row],[Calendar_month]],4)</f>
        <v>2025</v>
      </c>
      <c r="P961" t="str">
        <f>_xlfn.TEXTBEFORE(Table1__5[[#This Row],[Distributor_Name]],"-")</f>
        <v>BD10</v>
      </c>
    </row>
    <row r="962" spans="1:16" x14ac:dyDescent="0.75">
      <c r="A962" t="s">
        <v>11</v>
      </c>
      <c r="B962" t="s">
        <v>12</v>
      </c>
      <c r="C962" t="s">
        <v>5435</v>
      </c>
      <c r="D962">
        <v>202503</v>
      </c>
      <c r="E962" t="s">
        <v>7662</v>
      </c>
      <c r="F962" t="s">
        <v>7693</v>
      </c>
      <c r="G962">
        <v>0</v>
      </c>
      <c r="H962">
        <v>0</v>
      </c>
      <c r="I962">
        <v>0</v>
      </c>
      <c r="J962">
        <v>0</v>
      </c>
      <c r="K962">
        <v>0</v>
      </c>
      <c r="L962" t="str">
        <f>VLOOKUP(Table1__5[[#This Row],[ShortCode]],$U$3:$W$100,3,0)</f>
        <v>Other</v>
      </c>
      <c r="M962" t="str">
        <f>VLOOKUP(Table1__5[[#This Row],[ShortCode]],$U$3:$V$100,2,0)</f>
        <v>Group BB</v>
      </c>
      <c r="N962" t="str">
        <f>RIGHT(Table1__5[[#This Row],[Calendar_month]],2)</f>
        <v>03</v>
      </c>
      <c r="O962" t="str">
        <f>LEFT(Table1__5[[#This Row],[Calendar_month]],4)</f>
        <v>2025</v>
      </c>
      <c r="P962" t="str">
        <f>_xlfn.TEXTBEFORE(Table1__5[[#This Row],[Distributor_Name]],"-")</f>
        <v>BD10</v>
      </c>
    </row>
    <row r="963" spans="1:16" x14ac:dyDescent="0.75">
      <c r="A963" t="s">
        <v>11</v>
      </c>
      <c r="B963" t="s">
        <v>12</v>
      </c>
      <c r="C963" t="s">
        <v>5435</v>
      </c>
      <c r="D963">
        <v>202503</v>
      </c>
      <c r="E963" t="s">
        <v>7662</v>
      </c>
      <c r="F963" t="s">
        <v>7668</v>
      </c>
      <c r="G963">
        <v>0</v>
      </c>
      <c r="H963">
        <v>0</v>
      </c>
      <c r="I963">
        <v>0</v>
      </c>
      <c r="J963">
        <v>0</v>
      </c>
      <c r="K963">
        <v>0</v>
      </c>
      <c r="L963" t="str">
        <f>VLOOKUP(Table1__5[[#This Row],[ShortCode]],$U$3:$W$100,3,0)</f>
        <v>Other</v>
      </c>
      <c r="M963" t="str">
        <f>VLOOKUP(Table1__5[[#This Row],[ShortCode]],$U$3:$V$100,2,0)</f>
        <v>Group BB</v>
      </c>
      <c r="N963" t="str">
        <f>RIGHT(Table1__5[[#This Row],[Calendar_month]],2)</f>
        <v>03</v>
      </c>
      <c r="O963" t="str">
        <f>LEFT(Table1__5[[#This Row],[Calendar_month]],4)</f>
        <v>2025</v>
      </c>
      <c r="P963" t="str">
        <f>_xlfn.TEXTBEFORE(Table1__5[[#This Row],[Distributor_Name]],"-")</f>
        <v>BD10</v>
      </c>
    </row>
    <row r="964" spans="1:16" x14ac:dyDescent="0.75">
      <c r="A964" t="s">
        <v>11</v>
      </c>
      <c r="B964" t="s">
        <v>12</v>
      </c>
      <c r="C964" t="s">
        <v>5435</v>
      </c>
      <c r="D964">
        <v>202503</v>
      </c>
      <c r="E964" t="s">
        <v>7662</v>
      </c>
      <c r="F964" t="s">
        <v>5430</v>
      </c>
      <c r="G964">
        <v>46</v>
      </c>
      <c r="H964">
        <v>78</v>
      </c>
      <c r="I964">
        <v>55</v>
      </c>
      <c r="J964">
        <v>1.1956521739130399</v>
      </c>
      <c r="K964">
        <v>-9</v>
      </c>
      <c r="L964" t="str">
        <f>VLOOKUP(Table1__5[[#This Row],[ShortCode]],$U$3:$W$100,3,0)</f>
        <v>Other</v>
      </c>
      <c r="M964" t="str">
        <f>VLOOKUP(Table1__5[[#This Row],[ShortCode]],$U$3:$V$100,2,0)</f>
        <v>Group BB</v>
      </c>
      <c r="N964" t="str">
        <f>RIGHT(Table1__5[[#This Row],[Calendar_month]],2)</f>
        <v>03</v>
      </c>
      <c r="O964" t="str">
        <f>LEFT(Table1__5[[#This Row],[Calendar_month]],4)</f>
        <v>2025</v>
      </c>
      <c r="P964" t="str">
        <f>_xlfn.TEXTBEFORE(Table1__5[[#This Row],[Distributor_Name]],"-")</f>
        <v>BD10</v>
      </c>
    </row>
    <row r="965" spans="1:16" x14ac:dyDescent="0.75">
      <c r="A965" t="s">
        <v>11</v>
      </c>
      <c r="B965" t="s">
        <v>12</v>
      </c>
      <c r="C965" t="s">
        <v>5435</v>
      </c>
      <c r="D965">
        <v>202503</v>
      </c>
      <c r="E965" t="s">
        <v>7662</v>
      </c>
      <c r="F965" t="s">
        <v>7678</v>
      </c>
      <c r="G965">
        <v>0</v>
      </c>
      <c r="H965">
        <v>0</v>
      </c>
      <c r="I965">
        <v>0</v>
      </c>
      <c r="J965">
        <v>0</v>
      </c>
      <c r="K965">
        <v>0</v>
      </c>
      <c r="L965" t="str">
        <f>VLOOKUP(Table1__5[[#This Row],[ShortCode]],$U$3:$W$100,3,0)</f>
        <v>Other</v>
      </c>
      <c r="M965" t="str">
        <f>VLOOKUP(Table1__5[[#This Row],[ShortCode]],$U$3:$V$100,2,0)</f>
        <v>Group BB</v>
      </c>
      <c r="N965" t="str">
        <f>RIGHT(Table1__5[[#This Row],[Calendar_month]],2)</f>
        <v>03</v>
      </c>
      <c r="O965" t="str">
        <f>LEFT(Table1__5[[#This Row],[Calendar_month]],4)</f>
        <v>2025</v>
      </c>
      <c r="P965" t="str">
        <f>_xlfn.TEXTBEFORE(Table1__5[[#This Row],[Distributor_Name]],"-")</f>
        <v>BD10</v>
      </c>
    </row>
    <row r="966" spans="1:16" x14ac:dyDescent="0.75">
      <c r="A966" t="s">
        <v>11</v>
      </c>
      <c r="B966" t="s">
        <v>12</v>
      </c>
      <c r="C966" t="s">
        <v>5435</v>
      </c>
      <c r="D966">
        <v>202503</v>
      </c>
      <c r="E966" t="s">
        <v>7662</v>
      </c>
      <c r="F966" t="s">
        <v>7694</v>
      </c>
      <c r="G966">
        <v>0</v>
      </c>
      <c r="H966">
        <v>0</v>
      </c>
      <c r="I966">
        <v>0</v>
      </c>
      <c r="J966">
        <v>0</v>
      </c>
      <c r="K966">
        <v>0</v>
      </c>
      <c r="L966" t="str">
        <f>VLOOKUP(Table1__5[[#This Row],[ShortCode]],$U$3:$W$100,3,0)</f>
        <v>Other</v>
      </c>
      <c r="M966" t="str">
        <f>VLOOKUP(Table1__5[[#This Row],[ShortCode]],$U$3:$V$100,2,0)</f>
        <v>Group BB</v>
      </c>
      <c r="N966" t="str">
        <f>RIGHT(Table1__5[[#This Row],[Calendar_month]],2)</f>
        <v>03</v>
      </c>
      <c r="O966" t="str">
        <f>LEFT(Table1__5[[#This Row],[Calendar_month]],4)</f>
        <v>2025</v>
      </c>
      <c r="P966" t="str">
        <f>_xlfn.TEXTBEFORE(Table1__5[[#This Row],[Distributor_Name]],"-")</f>
        <v>BD10</v>
      </c>
    </row>
    <row r="967" spans="1:16" x14ac:dyDescent="0.75">
      <c r="A967" t="s">
        <v>11</v>
      </c>
      <c r="B967" t="s">
        <v>12</v>
      </c>
      <c r="C967" t="s">
        <v>5435</v>
      </c>
      <c r="D967">
        <v>202503</v>
      </c>
      <c r="E967" t="s">
        <v>7662</v>
      </c>
      <c r="F967" t="s">
        <v>7670</v>
      </c>
      <c r="G967">
        <v>0</v>
      </c>
      <c r="H967">
        <v>0</v>
      </c>
      <c r="I967">
        <v>0</v>
      </c>
      <c r="J967">
        <v>0</v>
      </c>
      <c r="K967">
        <v>0</v>
      </c>
      <c r="L967" t="str">
        <f>VLOOKUP(Table1__5[[#This Row],[ShortCode]],$U$3:$W$100,3,0)</f>
        <v>Other</v>
      </c>
      <c r="M967" t="str">
        <f>VLOOKUP(Table1__5[[#This Row],[ShortCode]],$U$3:$V$100,2,0)</f>
        <v>Group BB</v>
      </c>
      <c r="N967" t="str">
        <f>RIGHT(Table1__5[[#This Row],[Calendar_month]],2)</f>
        <v>03</v>
      </c>
      <c r="O967" t="str">
        <f>LEFT(Table1__5[[#This Row],[Calendar_month]],4)</f>
        <v>2025</v>
      </c>
      <c r="P967" t="str">
        <f>_xlfn.TEXTBEFORE(Table1__5[[#This Row],[Distributor_Name]],"-")</f>
        <v>BD10</v>
      </c>
    </row>
    <row r="968" spans="1:16" x14ac:dyDescent="0.75">
      <c r="A968" t="s">
        <v>11</v>
      </c>
      <c r="B968" t="s">
        <v>12</v>
      </c>
      <c r="C968" t="s">
        <v>5435</v>
      </c>
      <c r="D968">
        <v>202503</v>
      </c>
      <c r="E968" t="s">
        <v>7662</v>
      </c>
      <c r="F968" t="s">
        <v>5405</v>
      </c>
      <c r="G968">
        <v>3319</v>
      </c>
      <c r="H968">
        <v>5073</v>
      </c>
      <c r="I968">
        <v>4783</v>
      </c>
      <c r="J968">
        <v>1.4410967158782799</v>
      </c>
      <c r="K968">
        <v>-1464</v>
      </c>
      <c r="L968" t="str">
        <f>VLOOKUP(Table1__5[[#This Row],[ShortCode]],$U$3:$W$100,3,0)</f>
        <v>Tiger Regular</v>
      </c>
      <c r="M968" t="str">
        <f>VLOOKUP(Table1__5[[#This Row],[ShortCode]],$U$3:$V$100,2,0)</f>
        <v>Group BB</v>
      </c>
      <c r="N968" t="str">
        <f>RIGHT(Table1__5[[#This Row],[Calendar_month]],2)</f>
        <v>03</v>
      </c>
      <c r="O968" t="str">
        <f>LEFT(Table1__5[[#This Row],[Calendar_month]],4)</f>
        <v>2025</v>
      </c>
      <c r="P968" t="str">
        <f>_xlfn.TEXTBEFORE(Table1__5[[#This Row],[Distributor_Name]],"-")</f>
        <v>BD10</v>
      </c>
    </row>
    <row r="969" spans="1:16" x14ac:dyDescent="0.75">
      <c r="A969" t="s">
        <v>11</v>
      </c>
      <c r="B969" t="s">
        <v>12</v>
      </c>
      <c r="C969" t="s">
        <v>5435</v>
      </c>
      <c r="D969">
        <v>202503</v>
      </c>
      <c r="E969" t="s">
        <v>7662</v>
      </c>
      <c r="F969" t="s">
        <v>5396</v>
      </c>
      <c r="G969">
        <v>63942</v>
      </c>
      <c r="H969">
        <v>47307</v>
      </c>
      <c r="I969">
        <v>51536</v>
      </c>
      <c r="J969">
        <v>0.80598041975540302</v>
      </c>
      <c r="K969">
        <v>12406</v>
      </c>
      <c r="L969" t="str">
        <f>VLOOKUP(Table1__5[[#This Row],[ShortCode]],$U$3:$W$100,3,0)</f>
        <v>Tiger Regular</v>
      </c>
      <c r="M969" t="str">
        <f>VLOOKUP(Table1__5[[#This Row],[ShortCode]],$U$3:$V$100,2,0)</f>
        <v>Group BB</v>
      </c>
      <c r="N969" t="str">
        <f>RIGHT(Table1__5[[#This Row],[Calendar_month]],2)</f>
        <v>03</v>
      </c>
      <c r="O969" t="str">
        <f>LEFT(Table1__5[[#This Row],[Calendar_month]],4)</f>
        <v>2025</v>
      </c>
      <c r="P969" t="str">
        <f>_xlfn.TEXTBEFORE(Table1__5[[#This Row],[Distributor_Name]],"-")</f>
        <v>BD10</v>
      </c>
    </row>
    <row r="970" spans="1:16" x14ac:dyDescent="0.75">
      <c r="A970" t="s">
        <v>11</v>
      </c>
      <c r="B970" t="s">
        <v>12</v>
      </c>
      <c r="C970" t="s">
        <v>5435</v>
      </c>
      <c r="D970">
        <v>202503</v>
      </c>
      <c r="E970" t="s">
        <v>7662</v>
      </c>
      <c r="F970" t="s">
        <v>5441</v>
      </c>
      <c r="G970">
        <v>3</v>
      </c>
      <c r="H970">
        <v>3</v>
      </c>
      <c r="I970">
        <v>3</v>
      </c>
      <c r="J970">
        <v>1</v>
      </c>
      <c r="K970">
        <v>0</v>
      </c>
      <c r="L970" t="str">
        <f>VLOOKUP(Table1__5[[#This Row],[ShortCode]],$U$3:$W$100,3,0)</f>
        <v>Tiger Regular</v>
      </c>
      <c r="M970" t="str">
        <f>VLOOKUP(Table1__5[[#This Row],[ShortCode]],$U$3:$V$100,2,0)</f>
        <v>Group BB</v>
      </c>
      <c r="N970" t="str">
        <f>RIGHT(Table1__5[[#This Row],[Calendar_month]],2)</f>
        <v>03</v>
      </c>
      <c r="O970" t="str">
        <f>LEFT(Table1__5[[#This Row],[Calendar_month]],4)</f>
        <v>2025</v>
      </c>
      <c r="P970" t="str">
        <f>_xlfn.TEXTBEFORE(Table1__5[[#This Row],[Distributor_Name]],"-")</f>
        <v>BD10</v>
      </c>
    </row>
    <row r="971" spans="1:16" x14ac:dyDescent="0.75">
      <c r="A971" t="s">
        <v>11</v>
      </c>
      <c r="B971" t="s">
        <v>12</v>
      </c>
      <c r="C971" t="s">
        <v>5435</v>
      </c>
      <c r="D971">
        <v>202503</v>
      </c>
      <c r="E971" t="s">
        <v>7662</v>
      </c>
      <c r="F971" t="s">
        <v>5408</v>
      </c>
      <c r="G971">
        <v>4821</v>
      </c>
      <c r="H971">
        <v>6260</v>
      </c>
      <c r="I971">
        <v>3844</v>
      </c>
      <c r="J971">
        <v>0.79734494918066801</v>
      </c>
      <c r="K971">
        <v>977</v>
      </c>
      <c r="L971" t="str">
        <f>VLOOKUP(Table1__5[[#This Row],[ShortCode]],$U$3:$W$100,3,0)</f>
        <v>Tiger Regular</v>
      </c>
      <c r="M971" t="str">
        <f>VLOOKUP(Table1__5[[#This Row],[ShortCode]],$U$3:$V$100,2,0)</f>
        <v>Group BB</v>
      </c>
      <c r="N971" t="str">
        <f>RIGHT(Table1__5[[#This Row],[Calendar_month]],2)</f>
        <v>03</v>
      </c>
      <c r="O971" t="str">
        <f>LEFT(Table1__5[[#This Row],[Calendar_month]],4)</f>
        <v>2025</v>
      </c>
      <c r="P971" t="str">
        <f>_xlfn.TEXTBEFORE(Table1__5[[#This Row],[Distributor_Name]],"-")</f>
        <v>BD10</v>
      </c>
    </row>
    <row r="972" spans="1:16" x14ac:dyDescent="0.75">
      <c r="A972" t="s">
        <v>11</v>
      </c>
      <c r="B972" t="s">
        <v>12</v>
      </c>
      <c r="C972" t="s">
        <v>5435</v>
      </c>
      <c r="D972">
        <v>202503</v>
      </c>
      <c r="E972" t="s">
        <v>7662</v>
      </c>
      <c r="F972" t="s">
        <v>5417</v>
      </c>
      <c r="G972">
        <v>5095</v>
      </c>
      <c r="H972">
        <v>7520</v>
      </c>
      <c r="I972">
        <v>5711</v>
      </c>
      <c r="J972">
        <v>1.12090284592738</v>
      </c>
      <c r="K972">
        <v>-616</v>
      </c>
      <c r="L972" t="str">
        <f>VLOOKUP(Table1__5[[#This Row],[ShortCode]],$U$3:$W$100,3,0)</f>
        <v>Tiger Crystal</v>
      </c>
      <c r="M972" t="str">
        <f>VLOOKUP(Table1__5[[#This Row],[ShortCode]],$U$3:$V$100,2,0)</f>
        <v>Group AA</v>
      </c>
      <c r="N972" t="str">
        <f>RIGHT(Table1__5[[#This Row],[Calendar_month]],2)</f>
        <v>03</v>
      </c>
      <c r="O972" t="str">
        <f>LEFT(Table1__5[[#This Row],[Calendar_month]],4)</f>
        <v>2025</v>
      </c>
      <c r="P972" t="str">
        <f>_xlfn.TEXTBEFORE(Table1__5[[#This Row],[Distributor_Name]],"-")</f>
        <v>BD10</v>
      </c>
    </row>
    <row r="973" spans="1:16" x14ac:dyDescent="0.75">
      <c r="A973" t="s">
        <v>11</v>
      </c>
      <c r="B973" t="s">
        <v>12</v>
      </c>
      <c r="C973" t="s">
        <v>5435</v>
      </c>
      <c r="D973">
        <v>202503</v>
      </c>
      <c r="E973" t="s">
        <v>7662</v>
      </c>
      <c r="F973" t="s">
        <v>5403</v>
      </c>
      <c r="G973">
        <v>2652</v>
      </c>
      <c r="H973">
        <v>6275</v>
      </c>
      <c r="I973">
        <v>5970</v>
      </c>
      <c r="J973">
        <v>2.2511312217194601</v>
      </c>
      <c r="K973">
        <v>-3318</v>
      </c>
      <c r="L973" t="str">
        <f>VLOOKUP(Table1__5[[#This Row],[ShortCode]],$U$3:$W$100,3,0)</f>
        <v>Tiger Crystal</v>
      </c>
      <c r="M973" t="str">
        <f>VLOOKUP(Table1__5[[#This Row],[ShortCode]],$U$3:$V$100,2,0)</f>
        <v>Group AA</v>
      </c>
      <c r="N973" t="str">
        <f>RIGHT(Table1__5[[#This Row],[Calendar_month]],2)</f>
        <v>03</v>
      </c>
      <c r="O973" t="str">
        <f>LEFT(Table1__5[[#This Row],[Calendar_month]],4)</f>
        <v>2025</v>
      </c>
      <c r="P973" t="str">
        <f>_xlfn.TEXTBEFORE(Table1__5[[#This Row],[Distributor_Name]],"-")</f>
        <v>BD10</v>
      </c>
    </row>
    <row r="974" spans="1:16" x14ac:dyDescent="0.75">
      <c r="A974" t="s">
        <v>11</v>
      </c>
      <c r="B974" t="s">
        <v>12</v>
      </c>
      <c r="C974" t="s">
        <v>5435</v>
      </c>
      <c r="D974">
        <v>202503</v>
      </c>
      <c r="E974" t="s">
        <v>7662</v>
      </c>
      <c r="F974" t="s">
        <v>5404</v>
      </c>
      <c r="G974">
        <v>14031</v>
      </c>
      <c r="H974">
        <v>17836</v>
      </c>
      <c r="I974">
        <v>16274</v>
      </c>
      <c r="J974">
        <v>1.1598603093150901</v>
      </c>
      <c r="K974">
        <v>-2243</v>
      </c>
      <c r="L974" t="str">
        <f>VLOOKUP(Table1__5[[#This Row],[ShortCode]],$U$3:$W$100,3,0)</f>
        <v>Tiger Crystal</v>
      </c>
      <c r="M974" t="str">
        <f>VLOOKUP(Table1__5[[#This Row],[ShortCode]],$U$3:$V$100,2,0)</f>
        <v>Group AA</v>
      </c>
      <c r="N974" t="str">
        <f>RIGHT(Table1__5[[#This Row],[Calendar_month]],2)</f>
        <v>03</v>
      </c>
      <c r="O974" t="str">
        <f>LEFT(Table1__5[[#This Row],[Calendar_month]],4)</f>
        <v>2025</v>
      </c>
      <c r="P974" t="str">
        <f>_xlfn.TEXTBEFORE(Table1__5[[#This Row],[Distributor_Name]],"-")</f>
        <v>BD10</v>
      </c>
    </row>
    <row r="975" spans="1:16" x14ac:dyDescent="0.75">
      <c r="A975" t="s">
        <v>11</v>
      </c>
      <c r="B975" t="s">
        <v>12</v>
      </c>
      <c r="C975" t="s">
        <v>5435</v>
      </c>
      <c r="D975">
        <v>202503</v>
      </c>
      <c r="E975" t="s">
        <v>7673</v>
      </c>
      <c r="F975" t="s">
        <v>5436</v>
      </c>
      <c r="G975">
        <v>0</v>
      </c>
      <c r="H975">
        <v>0</v>
      </c>
      <c r="I975">
        <v>0</v>
      </c>
      <c r="J975">
        <v>0</v>
      </c>
      <c r="K975">
        <v>0</v>
      </c>
      <c r="L975" t="str">
        <f>VLOOKUP(Table1__5[[#This Row],[ShortCode]],$U$3:$W$100,3,0)</f>
        <v>Bivina</v>
      </c>
      <c r="M975" t="str">
        <f>VLOOKUP(Table1__5[[#This Row],[ShortCode]],$U$3:$V$100,2,0)</f>
        <v>Group BB</v>
      </c>
      <c r="N975" t="str">
        <f>RIGHT(Table1__5[[#This Row],[Calendar_month]],2)</f>
        <v>03</v>
      </c>
      <c r="O975" t="str">
        <f>LEFT(Table1__5[[#This Row],[Calendar_month]],4)</f>
        <v>2025</v>
      </c>
      <c r="P975" t="str">
        <f>_xlfn.TEXTBEFORE(Table1__5[[#This Row],[Distributor_Name]],"-")</f>
        <v>BD10</v>
      </c>
    </row>
    <row r="976" spans="1:16" x14ac:dyDescent="0.75">
      <c r="A976" t="s">
        <v>11</v>
      </c>
      <c r="B976" t="s">
        <v>12</v>
      </c>
      <c r="C976" t="s">
        <v>5435</v>
      </c>
      <c r="D976">
        <v>202503</v>
      </c>
      <c r="E976" t="s">
        <v>7673</v>
      </c>
      <c r="F976" t="s">
        <v>7674</v>
      </c>
      <c r="G976">
        <v>655</v>
      </c>
      <c r="H976">
        <v>0</v>
      </c>
      <c r="I976">
        <v>201</v>
      </c>
      <c r="J976">
        <v>0.306870229007634</v>
      </c>
      <c r="K976">
        <v>454</v>
      </c>
      <c r="L976" t="str">
        <f>VLOOKUP(Table1__5[[#This Row],[ShortCode]],$U$3:$W$100,3,0)</f>
        <v>Bia Việt</v>
      </c>
      <c r="M976" t="str">
        <f>VLOOKUP(Table1__5[[#This Row],[ShortCode]],$U$3:$V$100,2,0)</f>
        <v>Group BB</v>
      </c>
      <c r="N976" t="str">
        <f>RIGHT(Table1__5[[#This Row],[Calendar_month]],2)</f>
        <v>03</v>
      </c>
      <c r="O976" t="str">
        <f>LEFT(Table1__5[[#This Row],[Calendar_month]],4)</f>
        <v>2025</v>
      </c>
      <c r="P976" t="str">
        <f>_xlfn.TEXTBEFORE(Table1__5[[#This Row],[Distributor_Name]],"-")</f>
        <v>BD10</v>
      </c>
    </row>
    <row r="977" spans="1:16" x14ac:dyDescent="0.75">
      <c r="A977" t="s">
        <v>11</v>
      </c>
      <c r="B977" t="s">
        <v>12</v>
      </c>
      <c r="C977" t="s">
        <v>5435</v>
      </c>
      <c r="D977">
        <v>202503</v>
      </c>
      <c r="E977" t="s">
        <v>7673</v>
      </c>
      <c r="F977" t="s">
        <v>5400</v>
      </c>
      <c r="G977">
        <v>2654</v>
      </c>
      <c r="H977">
        <v>3380</v>
      </c>
      <c r="I977">
        <v>3573</v>
      </c>
      <c r="J977">
        <v>1.34626978146194</v>
      </c>
      <c r="K977">
        <v>-919</v>
      </c>
      <c r="L977" t="str">
        <f>VLOOKUP(Table1__5[[#This Row],[ShortCode]],$U$3:$W$100,3,0)</f>
        <v>Bia Việt</v>
      </c>
      <c r="M977" t="str">
        <f>VLOOKUP(Table1__5[[#This Row],[ShortCode]],$U$3:$V$100,2,0)</f>
        <v>Group BB</v>
      </c>
      <c r="N977" t="str">
        <f>RIGHT(Table1__5[[#This Row],[Calendar_month]],2)</f>
        <v>03</v>
      </c>
      <c r="O977" t="str">
        <f>LEFT(Table1__5[[#This Row],[Calendar_month]],4)</f>
        <v>2025</v>
      </c>
      <c r="P977" t="str">
        <f>_xlfn.TEXTBEFORE(Table1__5[[#This Row],[Distributor_Name]],"-")</f>
        <v>BD10</v>
      </c>
    </row>
    <row r="978" spans="1:16" x14ac:dyDescent="0.75">
      <c r="A978" t="s">
        <v>11</v>
      </c>
      <c r="B978" t="s">
        <v>12</v>
      </c>
      <c r="C978" t="s">
        <v>5435</v>
      </c>
      <c r="D978">
        <v>202503</v>
      </c>
      <c r="E978" t="s">
        <v>7673</v>
      </c>
      <c r="F978" t="s">
        <v>5411</v>
      </c>
      <c r="G978">
        <v>3453</v>
      </c>
      <c r="H978">
        <v>2733</v>
      </c>
      <c r="I978">
        <v>2913</v>
      </c>
      <c r="J978">
        <v>0.843614248479583</v>
      </c>
      <c r="K978">
        <v>540</v>
      </c>
      <c r="L978" t="str">
        <f>VLOOKUP(Table1__5[[#This Row],[ShortCode]],$U$3:$W$100,3,0)</f>
        <v>Bia Việt</v>
      </c>
      <c r="M978" t="str">
        <f>VLOOKUP(Table1__5[[#This Row],[ShortCode]],$U$3:$V$100,2,0)</f>
        <v>Group BB</v>
      </c>
      <c r="N978" t="str">
        <f>RIGHT(Table1__5[[#This Row],[Calendar_month]],2)</f>
        <v>03</v>
      </c>
      <c r="O978" t="str">
        <f>LEFT(Table1__5[[#This Row],[Calendar_month]],4)</f>
        <v>2025</v>
      </c>
      <c r="P978" t="str">
        <f>_xlfn.TEXTBEFORE(Table1__5[[#This Row],[Distributor_Name]],"-")</f>
        <v>BD10</v>
      </c>
    </row>
    <row r="979" spans="1:16" x14ac:dyDescent="0.75">
      <c r="A979" t="s">
        <v>11</v>
      </c>
      <c r="B979" t="s">
        <v>12</v>
      </c>
      <c r="C979" t="s">
        <v>5435</v>
      </c>
      <c r="D979">
        <v>202503</v>
      </c>
      <c r="E979" t="s">
        <v>7673</v>
      </c>
      <c r="F979" t="s">
        <v>7675</v>
      </c>
      <c r="G979">
        <v>0</v>
      </c>
      <c r="H979">
        <v>0</v>
      </c>
      <c r="I979">
        <v>0</v>
      </c>
      <c r="J979">
        <v>0</v>
      </c>
      <c r="K979">
        <v>0</v>
      </c>
      <c r="L979" t="str">
        <f>VLOOKUP(Table1__5[[#This Row],[ShortCode]],$U$3:$W$100,3,0)</f>
        <v>Larue</v>
      </c>
      <c r="M979" t="str">
        <f>VLOOKUP(Table1__5[[#This Row],[ShortCode]],$U$3:$V$100,2,0)</f>
        <v>Group BB</v>
      </c>
      <c r="N979" t="str">
        <f>RIGHT(Table1__5[[#This Row],[Calendar_month]],2)</f>
        <v>03</v>
      </c>
      <c r="O979" t="str">
        <f>LEFT(Table1__5[[#This Row],[Calendar_month]],4)</f>
        <v>2025</v>
      </c>
      <c r="P979" t="str">
        <f>_xlfn.TEXTBEFORE(Table1__5[[#This Row],[Distributor_Name]],"-")</f>
        <v>BD10</v>
      </c>
    </row>
    <row r="980" spans="1:16" x14ac:dyDescent="0.75">
      <c r="A980" t="s">
        <v>11</v>
      </c>
      <c r="B980" t="s">
        <v>12</v>
      </c>
      <c r="C980" t="s">
        <v>5435</v>
      </c>
      <c r="D980">
        <v>202503</v>
      </c>
      <c r="E980" t="s">
        <v>7673</v>
      </c>
      <c r="F980" t="s">
        <v>7677</v>
      </c>
      <c r="G980">
        <v>0</v>
      </c>
      <c r="H980">
        <v>0</v>
      </c>
      <c r="I980">
        <v>0</v>
      </c>
      <c r="J980">
        <v>0</v>
      </c>
      <c r="K980">
        <v>0</v>
      </c>
      <c r="L980" t="str">
        <f>VLOOKUP(Table1__5[[#This Row],[ShortCode]],$U$3:$W$100,3,0)</f>
        <v>Larue</v>
      </c>
      <c r="M980" t="str">
        <f>VLOOKUP(Table1__5[[#This Row],[ShortCode]],$U$3:$V$100,2,0)</f>
        <v>Group BB</v>
      </c>
      <c r="N980" t="str">
        <f>RIGHT(Table1__5[[#This Row],[Calendar_month]],2)</f>
        <v>03</v>
      </c>
      <c r="O980" t="str">
        <f>LEFT(Table1__5[[#This Row],[Calendar_month]],4)</f>
        <v>2025</v>
      </c>
      <c r="P980" t="str">
        <f>_xlfn.TEXTBEFORE(Table1__5[[#This Row],[Distributor_Name]],"-")</f>
        <v>BD10</v>
      </c>
    </row>
    <row r="981" spans="1:16" x14ac:dyDescent="0.75">
      <c r="A981" t="s">
        <v>11</v>
      </c>
      <c r="B981" t="s">
        <v>12</v>
      </c>
      <c r="C981" t="s">
        <v>5435</v>
      </c>
      <c r="D981">
        <v>202504</v>
      </c>
      <c r="E981" t="s">
        <v>7662</v>
      </c>
      <c r="F981" t="s">
        <v>7663</v>
      </c>
      <c r="G981">
        <v>0</v>
      </c>
      <c r="H981">
        <v>0</v>
      </c>
      <c r="I981">
        <v>0</v>
      </c>
      <c r="J981">
        <v>0</v>
      </c>
      <c r="K981">
        <v>0</v>
      </c>
      <c r="L981" t="str">
        <f>VLOOKUP(Table1__5[[#This Row],[ShortCode]],$U$3:$W$100,3,0)</f>
        <v>Other</v>
      </c>
      <c r="M981" t="str">
        <f>VLOOKUP(Table1__5[[#This Row],[ShortCode]],$U$3:$V$100,2,0)</f>
        <v>Group BB</v>
      </c>
      <c r="N981" t="str">
        <f>RIGHT(Table1__5[[#This Row],[Calendar_month]],2)</f>
        <v>04</v>
      </c>
      <c r="O981" t="str">
        <f>LEFT(Table1__5[[#This Row],[Calendar_month]],4)</f>
        <v>2025</v>
      </c>
      <c r="P981" t="str">
        <f>_xlfn.TEXTBEFORE(Table1__5[[#This Row],[Distributor_Name]],"-")</f>
        <v>BD10</v>
      </c>
    </row>
    <row r="982" spans="1:16" x14ac:dyDescent="0.75">
      <c r="A982" t="s">
        <v>11</v>
      </c>
      <c r="B982" t="s">
        <v>12</v>
      </c>
      <c r="C982" t="s">
        <v>5435</v>
      </c>
      <c r="D982">
        <v>202504</v>
      </c>
      <c r="E982" t="s">
        <v>7662</v>
      </c>
      <c r="F982" t="s">
        <v>7695</v>
      </c>
      <c r="G982">
        <v>0</v>
      </c>
      <c r="H982">
        <v>0</v>
      </c>
      <c r="I982">
        <v>0</v>
      </c>
      <c r="J982">
        <v>0</v>
      </c>
      <c r="K982">
        <v>0</v>
      </c>
      <c r="L982" t="str">
        <f>VLOOKUP(Table1__5[[#This Row],[ShortCode]],$U$3:$W$100,3,0)</f>
        <v>Other</v>
      </c>
      <c r="M982" t="str">
        <f>VLOOKUP(Table1__5[[#This Row],[ShortCode]],$U$3:$V$100,2,0)</f>
        <v>Group BB</v>
      </c>
      <c r="N982" t="str">
        <f>RIGHT(Table1__5[[#This Row],[Calendar_month]],2)</f>
        <v>04</v>
      </c>
      <c r="O982" t="str">
        <f>LEFT(Table1__5[[#This Row],[Calendar_month]],4)</f>
        <v>2025</v>
      </c>
      <c r="P982" t="str">
        <f>_xlfn.TEXTBEFORE(Table1__5[[#This Row],[Distributor_Name]],"-")</f>
        <v>BD10</v>
      </c>
    </row>
    <row r="983" spans="1:16" x14ac:dyDescent="0.75">
      <c r="A983" t="s">
        <v>11</v>
      </c>
      <c r="B983" t="s">
        <v>12</v>
      </c>
      <c r="C983" t="s">
        <v>5435</v>
      </c>
      <c r="D983">
        <v>202504</v>
      </c>
      <c r="E983" t="s">
        <v>7662</v>
      </c>
      <c r="F983" t="s">
        <v>7664</v>
      </c>
      <c r="G983">
        <v>9</v>
      </c>
      <c r="H983">
        <v>46</v>
      </c>
      <c r="I983">
        <v>34</v>
      </c>
      <c r="J983">
        <v>3.7777777777777799</v>
      </c>
      <c r="K983">
        <v>-25</v>
      </c>
      <c r="L983" t="str">
        <f>VLOOKUP(Table1__5[[#This Row],[ShortCode]],$U$3:$W$100,3,0)</f>
        <v>Other</v>
      </c>
      <c r="M983" t="str">
        <f>VLOOKUP(Table1__5[[#This Row],[ShortCode]],$U$3:$V$100,2,0)</f>
        <v>Group BB</v>
      </c>
      <c r="N983" t="str">
        <f>RIGHT(Table1__5[[#This Row],[Calendar_month]],2)</f>
        <v>04</v>
      </c>
      <c r="O983" t="str">
        <f>LEFT(Table1__5[[#This Row],[Calendar_month]],4)</f>
        <v>2025</v>
      </c>
      <c r="P983" t="str">
        <f>_xlfn.TEXTBEFORE(Table1__5[[#This Row],[Distributor_Name]],"-")</f>
        <v>BD10</v>
      </c>
    </row>
    <row r="984" spans="1:16" x14ac:dyDescent="0.75">
      <c r="A984" t="s">
        <v>11</v>
      </c>
      <c r="B984" t="s">
        <v>12</v>
      </c>
      <c r="C984" t="s">
        <v>5435</v>
      </c>
      <c r="D984">
        <v>202504</v>
      </c>
      <c r="E984" t="s">
        <v>7662</v>
      </c>
      <c r="F984" t="s">
        <v>5426</v>
      </c>
      <c r="G984">
        <v>5</v>
      </c>
      <c r="H984">
        <v>0</v>
      </c>
      <c r="I984">
        <v>0</v>
      </c>
      <c r="J984">
        <v>0</v>
      </c>
      <c r="K984">
        <v>5</v>
      </c>
      <c r="L984" t="str">
        <f>VLOOKUP(Table1__5[[#This Row],[ShortCode]],$U$3:$W$100,3,0)</f>
        <v>Heineken Original</v>
      </c>
      <c r="M984" t="str">
        <f>VLOOKUP(Table1__5[[#This Row],[ShortCode]],$U$3:$V$100,2,0)</f>
        <v>Group BB</v>
      </c>
      <c r="N984" t="str">
        <f>RIGHT(Table1__5[[#This Row],[Calendar_month]],2)</f>
        <v>04</v>
      </c>
      <c r="O984" t="str">
        <f>LEFT(Table1__5[[#This Row],[Calendar_month]],4)</f>
        <v>2025</v>
      </c>
      <c r="P984" t="str">
        <f>_xlfn.TEXTBEFORE(Table1__5[[#This Row],[Distributor_Name]],"-")</f>
        <v>BD10</v>
      </c>
    </row>
    <row r="985" spans="1:16" x14ac:dyDescent="0.75">
      <c r="A985" t="s">
        <v>11</v>
      </c>
      <c r="B985" t="s">
        <v>12</v>
      </c>
      <c r="C985" t="s">
        <v>5435</v>
      </c>
      <c r="D985">
        <v>202504</v>
      </c>
      <c r="E985" t="s">
        <v>7662</v>
      </c>
      <c r="F985" t="s">
        <v>5434</v>
      </c>
      <c r="G985">
        <v>415</v>
      </c>
      <c r="H985">
        <v>195</v>
      </c>
      <c r="I985">
        <v>177</v>
      </c>
      <c r="J985">
        <v>0.42650602409638599</v>
      </c>
      <c r="K985">
        <v>238</v>
      </c>
      <c r="L985" t="str">
        <f>VLOOKUP(Table1__5[[#This Row],[ShortCode]],$U$3:$W$100,3,0)</f>
        <v>Heineken Original</v>
      </c>
      <c r="M985" t="str">
        <f>VLOOKUP(Table1__5[[#This Row],[ShortCode]],$U$3:$V$100,2,0)</f>
        <v>Group BB</v>
      </c>
      <c r="N985" t="str">
        <f>RIGHT(Table1__5[[#This Row],[Calendar_month]],2)</f>
        <v>04</v>
      </c>
      <c r="O985" t="str">
        <f>LEFT(Table1__5[[#This Row],[Calendar_month]],4)</f>
        <v>2025</v>
      </c>
      <c r="P985" t="str">
        <f>_xlfn.TEXTBEFORE(Table1__5[[#This Row],[Distributor_Name]],"-")</f>
        <v>BD10</v>
      </c>
    </row>
    <row r="986" spans="1:16" x14ac:dyDescent="0.75">
      <c r="A986" t="s">
        <v>11</v>
      </c>
      <c r="B986" t="s">
        <v>12</v>
      </c>
      <c r="C986" t="s">
        <v>5435</v>
      </c>
      <c r="D986">
        <v>202504</v>
      </c>
      <c r="E986" t="s">
        <v>7662</v>
      </c>
      <c r="F986" t="s">
        <v>5393</v>
      </c>
      <c r="G986">
        <v>22756</v>
      </c>
      <c r="H986">
        <v>23322</v>
      </c>
      <c r="I986">
        <v>23339</v>
      </c>
      <c r="J986">
        <v>1.0256196168043601</v>
      </c>
      <c r="K986">
        <v>-583</v>
      </c>
      <c r="L986" t="str">
        <f>VLOOKUP(Table1__5[[#This Row],[ShortCode]],$U$3:$W$100,3,0)</f>
        <v>Heineken Silver</v>
      </c>
      <c r="M986" t="str">
        <f>VLOOKUP(Table1__5[[#This Row],[ShortCode]],$U$3:$V$100,2,0)</f>
        <v>Group AA</v>
      </c>
      <c r="N986" t="str">
        <f>RIGHT(Table1__5[[#This Row],[Calendar_month]],2)</f>
        <v>04</v>
      </c>
      <c r="O986" t="str">
        <f>LEFT(Table1__5[[#This Row],[Calendar_month]],4)</f>
        <v>2025</v>
      </c>
      <c r="P986" t="str">
        <f>_xlfn.TEXTBEFORE(Table1__5[[#This Row],[Distributor_Name]],"-")</f>
        <v>BD10</v>
      </c>
    </row>
    <row r="987" spans="1:16" x14ac:dyDescent="0.75">
      <c r="A987" t="s">
        <v>11</v>
      </c>
      <c r="B987" t="s">
        <v>12</v>
      </c>
      <c r="C987" t="s">
        <v>5435</v>
      </c>
      <c r="D987">
        <v>202504</v>
      </c>
      <c r="E987" t="s">
        <v>7662</v>
      </c>
      <c r="F987" t="s">
        <v>7681</v>
      </c>
      <c r="G987">
        <v>0</v>
      </c>
      <c r="H987">
        <v>0</v>
      </c>
      <c r="I987">
        <v>0</v>
      </c>
      <c r="J987">
        <v>0</v>
      </c>
      <c r="K987">
        <v>0</v>
      </c>
      <c r="L987" t="str">
        <f>VLOOKUP(Table1__5[[#This Row],[ShortCode]],$U$3:$W$100,3,0)</f>
        <v>Heineken Silver</v>
      </c>
      <c r="M987" t="str">
        <f>VLOOKUP(Table1__5[[#This Row],[ShortCode]],$U$3:$V$100,2,0)</f>
        <v>Group BB</v>
      </c>
      <c r="N987" t="str">
        <f>RIGHT(Table1__5[[#This Row],[Calendar_month]],2)</f>
        <v>04</v>
      </c>
      <c r="O987" t="str">
        <f>LEFT(Table1__5[[#This Row],[Calendar_month]],4)</f>
        <v>2025</v>
      </c>
      <c r="P987" t="str">
        <f>_xlfn.TEXTBEFORE(Table1__5[[#This Row],[Distributor_Name]],"-")</f>
        <v>BD10</v>
      </c>
    </row>
    <row r="988" spans="1:16" x14ac:dyDescent="0.75">
      <c r="A988" t="s">
        <v>11</v>
      </c>
      <c r="B988" t="s">
        <v>12</v>
      </c>
      <c r="C988" t="s">
        <v>5435</v>
      </c>
      <c r="D988">
        <v>202504</v>
      </c>
      <c r="E988" t="s">
        <v>7662</v>
      </c>
      <c r="F988" t="s">
        <v>5418</v>
      </c>
      <c r="G988">
        <v>32</v>
      </c>
      <c r="H988">
        <v>60</v>
      </c>
      <c r="I988">
        <v>41</v>
      </c>
      <c r="J988">
        <v>1.28125</v>
      </c>
      <c r="K988">
        <v>-9</v>
      </c>
      <c r="L988" t="str">
        <f>VLOOKUP(Table1__5[[#This Row],[ShortCode]],$U$3:$W$100,3,0)</f>
        <v>Heineken Silver</v>
      </c>
      <c r="M988" t="str">
        <f>VLOOKUP(Table1__5[[#This Row],[ShortCode]],$U$3:$V$100,2,0)</f>
        <v>Group AA</v>
      </c>
      <c r="N988" t="str">
        <f>RIGHT(Table1__5[[#This Row],[Calendar_month]],2)</f>
        <v>04</v>
      </c>
      <c r="O988" t="str">
        <f>LEFT(Table1__5[[#This Row],[Calendar_month]],4)</f>
        <v>2025</v>
      </c>
      <c r="P988" t="str">
        <f>_xlfn.TEXTBEFORE(Table1__5[[#This Row],[Distributor_Name]],"-")</f>
        <v>BD10</v>
      </c>
    </row>
    <row r="989" spans="1:16" x14ac:dyDescent="0.75">
      <c r="A989" t="s">
        <v>11</v>
      </c>
      <c r="B989" t="s">
        <v>12</v>
      </c>
      <c r="C989" t="s">
        <v>5435</v>
      </c>
      <c r="D989">
        <v>202504</v>
      </c>
      <c r="E989" t="s">
        <v>7662</v>
      </c>
      <c r="F989" t="s">
        <v>5401</v>
      </c>
      <c r="G989">
        <v>3690</v>
      </c>
      <c r="H989">
        <v>1144</v>
      </c>
      <c r="I989">
        <v>1736</v>
      </c>
      <c r="J989">
        <v>0.47046070460704598</v>
      </c>
      <c r="K989">
        <v>1954</v>
      </c>
      <c r="L989" t="str">
        <f>VLOOKUP(Table1__5[[#This Row],[ShortCode]],$U$3:$W$100,3,0)</f>
        <v>Heineken Silver</v>
      </c>
      <c r="M989" t="str">
        <f>VLOOKUP(Table1__5[[#This Row],[ShortCode]],$U$3:$V$100,2,0)</f>
        <v>Group AA</v>
      </c>
      <c r="N989" t="str">
        <f>RIGHT(Table1__5[[#This Row],[Calendar_month]],2)</f>
        <v>04</v>
      </c>
      <c r="O989" t="str">
        <f>LEFT(Table1__5[[#This Row],[Calendar_month]],4)</f>
        <v>2025</v>
      </c>
      <c r="P989" t="str">
        <f>_xlfn.TEXTBEFORE(Table1__5[[#This Row],[Distributor_Name]],"-")</f>
        <v>BD10</v>
      </c>
    </row>
    <row r="990" spans="1:16" x14ac:dyDescent="0.75">
      <c r="A990" t="s">
        <v>11</v>
      </c>
      <c r="B990" t="s">
        <v>12</v>
      </c>
      <c r="C990" t="s">
        <v>5435</v>
      </c>
      <c r="D990">
        <v>202504</v>
      </c>
      <c r="E990" t="s">
        <v>7662</v>
      </c>
      <c r="F990" t="s">
        <v>7682</v>
      </c>
      <c r="G990">
        <v>0</v>
      </c>
      <c r="H990">
        <v>0</v>
      </c>
      <c r="I990">
        <v>0</v>
      </c>
      <c r="J990">
        <v>0</v>
      </c>
      <c r="K990">
        <v>0</v>
      </c>
      <c r="L990" t="str">
        <f>VLOOKUP(Table1__5[[#This Row],[ShortCode]],$U$3:$W$100,3,0)</f>
        <v>Heineken Silver</v>
      </c>
      <c r="M990" t="str">
        <f>VLOOKUP(Table1__5[[#This Row],[ShortCode]],$U$3:$V$100,2,0)</f>
        <v>Group AA</v>
      </c>
      <c r="N990" t="str">
        <f>RIGHT(Table1__5[[#This Row],[Calendar_month]],2)</f>
        <v>04</v>
      </c>
      <c r="O990" t="str">
        <f>LEFT(Table1__5[[#This Row],[Calendar_month]],4)</f>
        <v>2025</v>
      </c>
      <c r="P990" t="str">
        <f>_xlfn.TEXTBEFORE(Table1__5[[#This Row],[Distributor_Name]],"-")</f>
        <v>BD10</v>
      </c>
    </row>
    <row r="991" spans="1:16" x14ac:dyDescent="0.75">
      <c r="A991" t="s">
        <v>11</v>
      </c>
      <c r="B991" t="s">
        <v>12</v>
      </c>
      <c r="C991" t="s">
        <v>5435</v>
      </c>
      <c r="D991">
        <v>202504</v>
      </c>
      <c r="E991" t="s">
        <v>7662</v>
      </c>
      <c r="F991" t="s">
        <v>7288</v>
      </c>
      <c r="G991">
        <v>4</v>
      </c>
      <c r="H991">
        <v>6</v>
      </c>
      <c r="I991">
        <v>4</v>
      </c>
      <c r="J991">
        <v>1</v>
      </c>
      <c r="K991">
        <v>0</v>
      </c>
      <c r="L991" t="str">
        <f>VLOOKUP(Table1__5[[#This Row],[ShortCode]],$U$3:$W$100,3,0)</f>
        <v>Heineken Silver</v>
      </c>
      <c r="M991" t="str">
        <f>VLOOKUP(Table1__5[[#This Row],[ShortCode]],$U$3:$V$100,2,0)</f>
        <v>Group BB</v>
      </c>
      <c r="N991" t="str">
        <f>RIGHT(Table1__5[[#This Row],[Calendar_month]],2)</f>
        <v>04</v>
      </c>
      <c r="O991" t="str">
        <f>LEFT(Table1__5[[#This Row],[Calendar_month]],4)</f>
        <v>2025</v>
      </c>
      <c r="P991" t="str">
        <f>_xlfn.TEXTBEFORE(Table1__5[[#This Row],[Distributor_Name]],"-")</f>
        <v>BD10</v>
      </c>
    </row>
    <row r="992" spans="1:16" x14ac:dyDescent="0.75">
      <c r="A992" t="s">
        <v>11</v>
      </c>
      <c r="B992" t="s">
        <v>12</v>
      </c>
      <c r="C992" t="s">
        <v>5435</v>
      </c>
      <c r="D992">
        <v>202504</v>
      </c>
      <c r="E992" t="s">
        <v>7662</v>
      </c>
      <c r="F992" t="s">
        <v>5440</v>
      </c>
      <c r="G992">
        <v>26</v>
      </c>
      <c r="H992">
        <v>0</v>
      </c>
      <c r="I992">
        <v>13</v>
      </c>
      <c r="J992">
        <v>0.5</v>
      </c>
      <c r="K992">
        <v>13</v>
      </c>
      <c r="L992" t="str">
        <f>VLOOKUP(Table1__5[[#This Row],[ShortCode]],$U$3:$W$100,3,0)</f>
        <v>Other</v>
      </c>
      <c r="M992" t="str">
        <f>VLOOKUP(Table1__5[[#This Row],[ShortCode]],$U$3:$V$100,2,0)</f>
        <v>Group BB</v>
      </c>
      <c r="N992" t="str">
        <f>RIGHT(Table1__5[[#This Row],[Calendar_month]],2)</f>
        <v>04</v>
      </c>
      <c r="O992" t="str">
        <f>LEFT(Table1__5[[#This Row],[Calendar_month]],4)</f>
        <v>2025</v>
      </c>
      <c r="P992" t="str">
        <f>_xlfn.TEXTBEFORE(Table1__5[[#This Row],[Distributor_Name]],"-")</f>
        <v>BD10</v>
      </c>
    </row>
    <row r="993" spans="1:16" x14ac:dyDescent="0.75">
      <c r="A993" t="s">
        <v>11</v>
      </c>
      <c r="B993" t="s">
        <v>12</v>
      </c>
      <c r="C993" t="s">
        <v>5435</v>
      </c>
      <c r="D993">
        <v>202504</v>
      </c>
      <c r="E993" t="s">
        <v>7662</v>
      </c>
      <c r="F993" t="s">
        <v>5424</v>
      </c>
      <c r="G993">
        <v>38</v>
      </c>
      <c r="H993">
        <v>13</v>
      </c>
      <c r="I993">
        <v>21</v>
      </c>
      <c r="J993">
        <v>0.55263157894736803</v>
      </c>
      <c r="K993">
        <v>17</v>
      </c>
      <c r="L993" t="str">
        <f>VLOOKUP(Table1__5[[#This Row],[ShortCode]],$U$3:$W$100,3,0)</f>
        <v>Other</v>
      </c>
      <c r="M993" t="str">
        <f>VLOOKUP(Table1__5[[#This Row],[ShortCode]],$U$3:$V$100,2,0)</f>
        <v>Group BB</v>
      </c>
      <c r="N993" t="str">
        <f>RIGHT(Table1__5[[#This Row],[Calendar_month]],2)</f>
        <v>04</v>
      </c>
      <c r="O993" t="str">
        <f>LEFT(Table1__5[[#This Row],[Calendar_month]],4)</f>
        <v>2025</v>
      </c>
      <c r="P993" t="str">
        <f>_xlfn.TEXTBEFORE(Table1__5[[#This Row],[Distributor_Name]],"-")</f>
        <v>BD10</v>
      </c>
    </row>
    <row r="994" spans="1:16" x14ac:dyDescent="0.75">
      <c r="A994" t="s">
        <v>11</v>
      </c>
      <c r="B994" t="s">
        <v>12</v>
      </c>
      <c r="C994" t="s">
        <v>5435</v>
      </c>
      <c r="D994">
        <v>202504</v>
      </c>
      <c r="E994" t="s">
        <v>7662</v>
      </c>
      <c r="F994" t="s">
        <v>7654</v>
      </c>
      <c r="G994">
        <v>0</v>
      </c>
      <c r="H994">
        <v>0</v>
      </c>
      <c r="I994">
        <v>0</v>
      </c>
      <c r="J994">
        <v>0</v>
      </c>
      <c r="K994">
        <v>0</v>
      </c>
      <c r="L994" t="str">
        <f>VLOOKUP(Table1__5[[#This Row],[ShortCode]],$U$3:$W$100,3,0)</f>
        <v>Other</v>
      </c>
      <c r="M994" t="str">
        <f>VLOOKUP(Table1__5[[#This Row],[ShortCode]],$U$3:$V$100,2,0)</f>
        <v>Group BB</v>
      </c>
      <c r="N994" t="str">
        <f>RIGHT(Table1__5[[#This Row],[Calendar_month]],2)</f>
        <v>04</v>
      </c>
      <c r="O994" t="str">
        <f>LEFT(Table1__5[[#This Row],[Calendar_month]],4)</f>
        <v>2025</v>
      </c>
      <c r="P994" t="str">
        <f>_xlfn.TEXTBEFORE(Table1__5[[#This Row],[Distributor_Name]],"-")</f>
        <v>BD10</v>
      </c>
    </row>
    <row r="995" spans="1:16" x14ac:dyDescent="0.75">
      <c r="A995" t="s">
        <v>11</v>
      </c>
      <c r="B995" t="s">
        <v>12</v>
      </c>
      <c r="C995" t="s">
        <v>5435</v>
      </c>
      <c r="D995">
        <v>202504</v>
      </c>
      <c r="E995" t="s">
        <v>7662</v>
      </c>
      <c r="F995" t="s">
        <v>7667</v>
      </c>
      <c r="G995">
        <v>0</v>
      </c>
      <c r="H995">
        <v>0</v>
      </c>
      <c r="I995">
        <v>0</v>
      </c>
      <c r="J995">
        <v>0</v>
      </c>
      <c r="K995">
        <v>0</v>
      </c>
      <c r="L995" t="str">
        <f>VLOOKUP(Table1__5[[#This Row],[ShortCode]],$U$3:$W$100,3,0)</f>
        <v>Other</v>
      </c>
      <c r="M995" t="str">
        <f>VLOOKUP(Table1__5[[#This Row],[ShortCode]],$U$3:$V$100,2,0)</f>
        <v>Group BB</v>
      </c>
      <c r="N995" t="str">
        <f>RIGHT(Table1__5[[#This Row],[Calendar_month]],2)</f>
        <v>04</v>
      </c>
      <c r="O995" t="str">
        <f>LEFT(Table1__5[[#This Row],[Calendar_month]],4)</f>
        <v>2025</v>
      </c>
      <c r="P995" t="str">
        <f>_xlfn.TEXTBEFORE(Table1__5[[#This Row],[Distributor_Name]],"-")</f>
        <v>BD10</v>
      </c>
    </row>
    <row r="996" spans="1:16" x14ac:dyDescent="0.75">
      <c r="A996" t="s">
        <v>11</v>
      </c>
      <c r="B996" t="s">
        <v>12</v>
      </c>
      <c r="C996" t="s">
        <v>5435</v>
      </c>
      <c r="D996">
        <v>202504</v>
      </c>
      <c r="E996" t="s">
        <v>7662</v>
      </c>
      <c r="F996" t="s">
        <v>7668</v>
      </c>
      <c r="G996">
        <v>0</v>
      </c>
      <c r="H996">
        <v>0</v>
      </c>
      <c r="I996">
        <v>0</v>
      </c>
      <c r="J996">
        <v>0</v>
      </c>
      <c r="K996">
        <v>0</v>
      </c>
      <c r="L996" t="str">
        <f>VLOOKUP(Table1__5[[#This Row],[ShortCode]],$U$3:$W$100,3,0)</f>
        <v>Other</v>
      </c>
      <c r="M996" t="str">
        <f>VLOOKUP(Table1__5[[#This Row],[ShortCode]],$U$3:$V$100,2,0)</f>
        <v>Group BB</v>
      </c>
      <c r="N996" t="str">
        <f>RIGHT(Table1__5[[#This Row],[Calendar_month]],2)</f>
        <v>04</v>
      </c>
      <c r="O996" t="str">
        <f>LEFT(Table1__5[[#This Row],[Calendar_month]],4)</f>
        <v>2025</v>
      </c>
      <c r="P996" t="str">
        <f>_xlfn.TEXTBEFORE(Table1__5[[#This Row],[Distributor_Name]],"-")</f>
        <v>BD10</v>
      </c>
    </row>
    <row r="997" spans="1:16" x14ac:dyDescent="0.75">
      <c r="A997" t="s">
        <v>11</v>
      </c>
      <c r="B997" t="s">
        <v>12</v>
      </c>
      <c r="C997" t="s">
        <v>5435</v>
      </c>
      <c r="D997">
        <v>202504</v>
      </c>
      <c r="E997" t="s">
        <v>7662</v>
      </c>
      <c r="F997" t="s">
        <v>5430</v>
      </c>
      <c r="G997">
        <v>74</v>
      </c>
      <c r="H997">
        <v>52</v>
      </c>
      <c r="I997">
        <v>56</v>
      </c>
      <c r="J997">
        <v>0.75675675675675702</v>
      </c>
      <c r="K997">
        <v>18</v>
      </c>
      <c r="L997" t="str">
        <f>VLOOKUP(Table1__5[[#This Row],[ShortCode]],$U$3:$W$100,3,0)</f>
        <v>Other</v>
      </c>
      <c r="M997" t="str">
        <f>VLOOKUP(Table1__5[[#This Row],[ShortCode]],$U$3:$V$100,2,0)</f>
        <v>Group BB</v>
      </c>
      <c r="N997" t="str">
        <f>RIGHT(Table1__5[[#This Row],[Calendar_month]],2)</f>
        <v>04</v>
      </c>
      <c r="O997" t="str">
        <f>LEFT(Table1__5[[#This Row],[Calendar_month]],4)</f>
        <v>2025</v>
      </c>
      <c r="P997" t="str">
        <f>_xlfn.TEXTBEFORE(Table1__5[[#This Row],[Distributor_Name]],"-")</f>
        <v>BD10</v>
      </c>
    </row>
    <row r="998" spans="1:16" x14ac:dyDescent="0.75">
      <c r="A998" t="s">
        <v>11</v>
      </c>
      <c r="B998" t="s">
        <v>12</v>
      </c>
      <c r="C998" t="s">
        <v>5435</v>
      </c>
      <c r="D998">
        <v>202504</v>
      </c>
      <c r="E998" t="s">
        <v>7662</v>
      </c>
      <c r="F998" t="s">
        <v>7678</v>
      </c>
      <c r="G998">
        <v>0</v>
      </c>
      <c r="H998">
        <v>0</v>
      </c>
      <c r="I998">
        <v>0</v>
      </c>
      <c r="J998">
        <v>0</v>
      </c>
      <c r="K998">
        <v>0</v>
      </c>
      <c r="L998" t="str">
        <f>VLOOKUP(Table1__5[[#This Row],[ShortCode]],$U$3:$W$100,3,0)</f>
        <v>Other</v>
      </c>
      <c r="M998" t="str">
        <f>VLOOKUP(Table1__5[[#This Row],[ShortCode]],$U$3:$V$100,2,0)</f>
        <v>Group BB</v>
      </c>
      <c r="N998" t="str">
        <f>RIGHT(Table1__5[[#This Row],[Calendar_month]],2)</f>
        <v>04</v>
      </c>
      <c r="O998" t="str">
        <f>LEFT(Table1__5[[#This Row],[Calendar_month]],4)</f>
        <v>2025</v>
      </c>
      <c r="P998" t="str">
        <f>_xlfn.TEXTBEFORE(Table1__5[[#This Row],[Distributor_Name]],"-")</f>
        <v>BD10</v>
      </c>
    </row>
    <row r="999" spans="1:16" x14ac:dyDescent="0.75">
      <c r="A999" t="s">
        <v>11</v>
      </c>
      <c r="B999" t="s">
        <v>12</v>
      </c>
      <c r="C999" t="s">
        <v>5435</v>
      </c>
      <c r="D999">
        <v>202504</v>
      </c>
      <c r="E999" t="s">
        <v>7662</v>
      </c>
      <c r="F999" t="s">
        <v>7669</v>
      </c>
      <c r="G999">
        <v>0</v>
      </c>
      <c r="H999">
        <v>0</v>
      </c>
      <c r="I999">
        <v>0</v>
      </c>
      <c r="J999">
        <v>0</v>
      </c>
      <c r="K999">
        <v>0</v>
      </c>
      <c r="L999" t="str">
        <f>VLOOKUP(Table1__5[[#This Row],[ShortCode]],$U$3:$W$100,3,0)</f>
        <v>Other</v>
      </c>
      <c r="M999" t="str">
        <f>VLOOKUP(Table1__5[[#This Row],[ShortCode]],$U$3:$V$100,2,0)</f>
        <v>Group BB</v>
      </c>
      <c r="N999" t="str">
        <f>RIGHT(Table1__5[[#This Row],[Calendar_month]],2)</f>
        <v>04</v>
      </c>
      <c r="O999" t="str">
        <f>LEFT(Table1__5[[#This Row],[Calendar_month]],4)</f>
        <v>2025</v>
      </c>
      <c r="P999" t="str">
        <f>_xlfn.TEXTBEFORE(Table1__5[[#This Row],[Distributor_Name]],"-")</f>
        <v>BD10</v>
      </c>
    </row>
    <row r="1000" spans="1:16" x14ac:dyDescent="0.75">
      <c r="A1000" t="s">
        <v>11</v>
      </c>
      <c r="B1000" t="s">
        <v>12</v>
      </c>
      <c r="C1000" t="s">
        <v>5435</v>
      </c>
      <c r="D1000">
        <v>202504</v>
      </c>
      <c r="E1000" t="s">
        <v>7662</v>
      </c>
      <c r="F1000" t="s">
        <v>7670</v>
      </c>
      <c r="G1000">
        <v>0</v>
      </c>
      <c r="H1000">
        <v>0</v>
      </c>
      <c r="I1000">
        <v>0</v>
      </c>
      <c r="J1000">
        <v>0</v>
      </c>
      <c r="K1000">
        <v>0</v>
      </c>
      <c r="L1000" t="str">
        <f>VLOOKUP(Table1__5[[#This Row],[ShortCode]],$U$3:$W$100,3,0)</f>
        <v>Other</v>
      </c>
      <c r="M1000" t="str">
        <f>VLOOKUP(Table1__5[[#This Row],[ShortCode]],$U$3:$V$100,2,0)</f>
        <v>Group BB</v>
      </c>
      <c r="N1000" t="str">
        <f>RIGHT(Table1__5[[#This Row],[Calendar_month]],2)</f>
        <v>04</v>
      </c>
      <c r="O1000" t="str">
        <f>LEFT(Table1__5[[#This Row],[Calendar_month]],4)</f>
        <v>2025</v>
      </c>
      <c r="P1000" t="str">
        <f>_xlfn.TEXTBEFORE(Table1__5[[#This Row],[Distributor_Name]],"-")</f>
        <v>BD10</v>
      </c>
    </row>
    <row r="1001" spans="1:16" x14ac:dyDescent="0.75">
      <c r="A1001" t="s">
        <v>11</v>
      </c>
      <c r="B1001" t="s">
        <v>12</v>
      </c>
      <c r="C1001" t="s">
        <v>5435</v>
      </c>
      <c r="D1001">
        <v>202504</v>
      </c>
      <c r="E1001" t="s">
        <v>7662</v>
      </c>
      <c r="F1001" t="s">
        <v>5405</v>
      </c>
      <c r="G1001">
        <v>4431</v>
      </c>
      <c r="H1001">
        <v>5423</v>
      </c>
      <c r="I1001">
        <v>6030</v>
      </c>
      <c r="J1001">
        <v>1.3608666215301299</v>
      </c>
      <c r="K1001">
        <v>-1599</v>
      </c>
      <c r="L1001" t="str">
        <f>VLOOKUP(Table1__5[[#This Row],[ShortCode]],$U$3:$W$100,3,0)</f>
        <v>Tiger Regular</v>
      </c>
      <c r="M1001" t="str">
        <f>VLOOKUP(Table1__5[[#This Row],[ShortCode]],$U$3:$V$100,2,0)</f>
        <v>Group BB</v>
      </c>
      <c r="N1001" t="str">
        <f>RIGHT(Table1__5[[#This Row],[Calendar_month]],2)</f>
        <v>04</v>
      </c>
      <c r="O1001" t="str">
        <f>LEFT(Table1__5[[#This Row],[Calendar_month]],4)</f>
        <v>2025</v>
      </c>
      <c r="P1001" t="str">
        <f>_xlfn.TEXTBEFORE(Table1__5[[#This Row],[Distributor_Name]],"-")</f>
        <v>BD10</v>
      </c>
    </row>
    <row r="1002" spans="1:16" x14ac:dyDescent="0.75">
      <c r="A1002" t="s">
        <v>11</v>
      </c>
      <c r="B1002" t="s">
        <v>12</v>
      </c>
      <c r="C1002" t="s">
        <v>5435</v>
      </c>
      <c r="D1002">
        <v>202504</v>
      </c>
      <c r="E1002" t="s">
        <v>7662</v>
      </c>
      <c r="F1002" t="s">
        <v>7679</v>
      </c>
      <c r="G1002">
        <v>0</v>
      </c>
      <c r="H1002">
        <v>0</v>
      </c>
      <c r="I1002">
        <v>0</v>
      </c>
      <c r="J1002">
        <v>0</v>
      </c>
      <c r="K1002">
        <v>0</v>
      </c>
      <c r="L1002" t="str">
        <f>VLOOKUP(Table1__5[[#This Row],[ShortCode]],$U$3:$W$100,3,0)</f>
        <v>Other</v>
      </c>
      <c r="M1002" t="str">
        <f>VLOOKUP(Table1__5[[#This Row],[ShortCode]],$U$3:$V$100,2,0)</f>
        <v>Group BB</v>
      </c>
      <c r="N1002" t="str">
        <f>RIGHT(Table1__5[[#This Row],[Calendar_month]],2)</f>
        <v>04</v>
      </c>
      <c r="O1002" t="str">
        <f>LEFT(Table1__5[[#This Row],[Calendar_month]],4)</f>
        <v>2025</v>
      </c>
      <c r="P1002" t="str">
        <f>_xlfn.TEXTBEFORE(Table1__5[[#This Row],[Distributor_Name]],"-")</f>
        <v>BD10</v>
      </c>
    </row>
    <row r="1003" spans="1:16" x14ac:dyDescent="0.75">
      <c r="A1003" t="s">
        <v>11</v>
      </c>
      <c r="B1003" t="s">
        <v>12</v>
      </c>
      <c r="C1003" t="s">
        <v>5435</v>
      </c>
      <c r="D1003">
        <v>202504</v>
      </c>
      <c r="E1003" t="s">
        <v>7662</v>
      </c>
      <c r="F1003" t="s">
        <v>5396</v>
      </c>
      <c r="G1003">
        <v>43265</v>
      </c>
      <c r="H1003">
        <v>33904</v>
      </c>
      <c r="I1003">
        <v>39168</v>
      </c>
      <c r="J1003">
        <v>0.90530451866404704</v>
      </c>
      <c r="K1003">
        <v>4097</v>
      </c>
      <c r="L1003" t="str">
        <f>VLOOKUP(Table1__5[[#This Row],[ShortCode]],$U$3:$W$100,3,0)</f>
        <v>Tiger Regular</v>
      </c>
      <c r="M1003" t="str">
        <f>VLOOKUP(Table1__5[[#This Row],[ShortCode]],$U$3:$V$100,2,0)</f>
        <v>Group BB</v>
      </c>
      <c r="N1003" t="str">
        <f>RIGHT(Table1__5[[#This Row],[Calendar_month]],2)</f>
        <v>04</v>
      </c>
      <c r="O1003" t="str">
        <f>LEFT(Table1__5[[#This Row],[Calendar_month]],4)</f>
        <v>2025</v>
      </c>
      <c r="P1003" t="str">
        <f>_xlfn.TEXTBEFORE(Table1__5[[#This Row],[Distributor_Name]],"-")</f>
        <v>BD10</v>
      </c>
    </row>
    <row r="1004" spans="1:16" x14ac:dyDescent="0.75">
      <c r="A1004" t="s">
        <v>11</v>
      </c>
      <c r="B1004" t="s">
        <v>12</v>
      </c>
      <c r="C1004" t="s">
        <v>5435</v>
      </c>
      <c r="D1004">
        <v>202504</v>
      </c>
      <c r="E1004" t="s">
        <v>7662</v>
      </c>
      <c r="F1004" t="s">
        <v>7683</v>
      </c>
      <c r="G1004">
        <v>0</v>
      </c>
      <c r="H1004">
        <v>0</v>
      </c>
      <c r="I1004">
        <v>0</v>
      </c>
      <c r="J1004">
        <v>0</v>
      </c>
      <c r="K1004">
        <v>0</v>
      </c>
      <c r="L1004" t="str">
        <f>VLOOKUP(Table1__5[[#This Row],[ShortCode]],$U$3:$W$100,3,0)</f>
        <v>Tiger Regular</v>
      </c>
      <c r="M1004" t="str">
        <f>VLOOKUP(Table1__5[[#This Row],[ShortCode]],$U$3:$V$100,2,0)</f>
        <v>Group BB</v>
      </c>
      <c r="N1004" t="str">
        <f>RIGHT(Table1__5[[#This Row],[Calendar_month]],2)</f>
        <v>04</v>
      </c>
      <c r="O1004" t="str">
        <f>LEFT(Table1__5[[#This Row],[Calendar_month]],4)</f>
        <v>2025</v>
      </c>
      <c r="P1004" t="str">
        <f>_xlfn.TEXTBEFORE(Table1__5[[#This Row],[Distributor_Name]],"-")</f>
        <v>BD10</v>
      </c>
    </row>
    <row r="1005" spans="1:16" x14ac:dyDescent="0.75">
      <c r="A1005" t="s">
        <v>11</v>
      </c>
      <c r="B1005" t="s">
        <v>12</v>
      </c>
      <c r="C1005" t="s">
        <v>5435</v>
      </c>
      <c r="D1005">
        <v>202504</v>
      </c>
      <c r="E1005" t="s">
        <v>7662</v>
      </c>
      <c r="F1005" t="s">
        <v>5441</v>
      </c>
      <c r="G1005">
        <v>4</v>
      </c>
      <c r="H1005">
        <v>2</v>
      </c>
      <c r="I1005">
        <v>2</v>
      </c>
      <c r="J1005">
        <v>0.5</v>
      </c>
      <c r="K1005">
        <v>2</v>
      </c>
      <c r="L1005" t="str">
        <f>VLOOKUP(Table1__5[[#This Row],[ShortCode]],$U$3:$W$100,3,0)</f>
        <v>Tiger Regular</v>
      </c>
      <c r="M1005" t="str">
        <f>VLOOKUP(Table1__5[[#This Row],[ShortCode]],$U$3:$V$100,2,0)</f>
        <v>Group BB</v>
      </c>
      <c r="N1005" t="str">
        <f>RIGHT(Table1__5[[#This Row],[Calendar_month]],2)</f>
        <v>04</v>
      </c>
      <c r="O1005" t="str">
        <f>LEFT(Table1__5[[#This Row],[Calendar_month]],4)</f>
        <v>2025</v>
      </c>
      <c r="P1005" t="str">
        <f>_xlfn.TEXTBEFORE(Table1__5[[#This Row],[Distributor_Name]],"-")</f>
        <v>BD10</v>
      </c>
    </row>
    <row r="1006" spans="1:16" x14ac:dyDescent="0.75">
      <c r="A1006" t="s">
        <v>11</v>
      </c>
      <c r="B1006" t="s">
        <v>12</v>
      </c>
      <c r="C1006" t="s">
        <v>5435</v>
      </c>
      <c r="D1006">
        <v>202504</v>
      </c>
      <c r="E1006" t="s">
        <v>7662</v>
      </c>
      <c r="F1006" t="s">
        <v>5408</v>
      </c>
      <c r="G1006">
        <v>4481</v>
      </c>
      <c r="H1006">
        <v>2380</v>
      </c>
      <c r="I1006">
        <v>3931</v>
      </c>
      <c r="J1006">
        <v>0.87725954028118702</v>
      </c>
      <c r="K1006">
        <v>550</v>
      </c>
      <c r="L1006" t="str">
        <f>VLOOKUP(Table1__5[[#This Row],[ShortCode]],$U$3:$W$100,3,0)</f>
        <v>Tiger Regular</v>
      </c>
      <c r="M1006" t="str">
        <f>VLOOKUP(Table1__5[[#This Row],[ShortCode]],$U$3:$V$100,2,0)</f>
        <v>Group BB</v>
      </c>
      <c r="N1006" t="str">
        <f>RIGHT(Table1__5[[#This Row],[Calendar_month]],2)</f>
        <v>04</v>
      </c>
      <c r="O1006" t="str">
        <f>LEFT(Table1__5[[#This Row],[Calendar_month]],4)</f>
        <v>2025</v>
      </c>
      <c r="P1006" t="str">
        <f>_xlfn.TEXTBEFORE(Table1__5[[#This Row],[Distributor_Name]],"-")</f>
        <v>BD10</v>
      </c>
    </row>
    <row r="1007" spans="1:16" x14ac:dyDescent="0.75">
      <c r="A1007" t="s">
        <v>11</v>
      </c>
      <c r="B1007" t="s">
        <v>12</v>
      </c>
      <c r="C1007" t="s">
        <v>5435</v>
      </c>
      <c r="D1007">
        <v>202504</v>
      </c>
      <c r="E1007" t="s">
        <v>7662</v>
      </c>
      <c r="F1007" t="s">
        <v>7671</v>
      </c>
      <c r="G1007">
        <v>0</v>
      </c>
      <c r="H1007">
        <v>0</v>
      </c>
      <c r="I1007">
        <v>0</v>
      </c>
      <c r="J1007">
        <v>0</v>
      </c>
      <c r="K1007">
        <v>0</v>
      </c>
      <c r="L1007" t="str">
        <f>VLOOKUP(Table1__5[[#This Row],[ShortCode]],$U$3:$W$100,3,0)</f>
        <v>Other</v>
      </c>
      <c r="M1007" t="str">
        <f>VLOOKUP(Table1__5[[#This Row],[ShortCode]],$U$3:$V$100,2,0)</f>
        <v>Group BB</v>
      </c>
      <c r="N1007" t="str">
        <f>RIGHT(Table1__5[[#This Row],[Calendar_month]],2)</f>
        <v>04</v>
      </c>
      <c r="O1007" t="str">
        <f>LEFT(Table1__5[[#This Row],[Calendar_month]],4)</f>
        <v>2025</v>
      </c>
      <c r="P1007" t="str">
        <f>_xlfn.TEXTBEFORE(Table1__5[[#This Row],[Distributor_Name]],"-")</f>
        <v>BD10</v>
      </c>
    </row>
    <row r="1008" spans="1:16" x14ac:dyDescent="0.75">
      <c r="A1008" t="s">
        <v>11</v>
      </c>
      <c r="B1008" t="s">
        <v>12</v>
      </c>
      <c r="C1008" t="s">
        <v>5435</v>
      </c>
      <c r="D1008">
        <v>202504</v>
      </c>
      <c r="E1008" t="s">
        <v>7662</v>
      </c>
      <c r="F1008" t="s">
        <v>5417</v>
      </c>
      <c r="G1008">
        <v>6549</v>
      </c>
      <c r="H1008">
        <v>4280</v>
      </c>
      <c r="I1008">
        <v>5902</v>
      </c>
      <c r="J1008">
        <v>0.90120629103679994</v>
      </c>
      <c r="K1008">
        <v>647</v>
      </c>
      <c r="L1008" t="str">
        <f>VLOOKUP(Table1__5[[#This Row],[ShortCode]],$U$3:$W$100,3,0)</f>
        <v>Tiger Crystal</v>
      </c>
      <c r="M1008" t="str">
        <f>VLOOKUP(Table1__5[[#This Row],[ShortCode]],$U$3:$V$100,2,0)</f>
        <v>Group AA</v>
      </c>
      <c r="N1008" t="str">
        <f>RIGHT(Table1__5[[#This Row],[Calendar_month]],2)</f>
        <v>04</v>
      </c>
      <c r="O1008" t="str">
        <f>LEFT(Table1__5[[#This Row],[Calendar_month]],4)</f>
        <v>2025</v>
      </c>
      <c r="P1008" t="str">
        <f>_xlfn.TEXTBEFORE(Table1__5[[#This Row],[Distributor_Name]],"-")</f>
        <v>BD10</v>
      </c>
    </row>
    <row r="1009" spans="1:16" x14ac:dyDescent="0.75">
      <c r="A1009" t="s">
        <v>11</v>
      </c>
      <c r="B1009" t="s">
        <v>12</v>
      </c>
      <c r="C1009" t="s">
        <v>5435</v>
      </c>
      <c r="D1009">
        <v>202504</v>
      </c>
      <c r="E1009" t="s">
        <v>7662</v>
      </c>
      <c r="F1009" t="s">
        <v>5403</v>
      </c>
      <c r="G1009">
        <v>4895</v>
      </c>
      <c r="H1009">
        <v>7659</v>
      </c>
      <c r="I1009">
        <v>7835</v>
      </c>
      <c r="J1009">
        <v>1.60061287027579</v>
      </c>
      <c r="K1009">
        <v>-2940</v>
      </c>
      <c r="L1009" t="str">
        <f>VLOOKUP(Table1__5[[#This Row],[ShortCode]],$U$3:$W$100,3,0)</f>
        <v>Tiger Crystal</v>
      </c>
      <c r="M1009" t="str">
        <f>VLOOKUP(Table1__5[[#This Row],[ShortCode]],$U$3:$V$100,2,0)</f>
        <v>Group AA</v>
      </c>
      <c r="N1009" t="str">
        <f>RIGHT(Table1__5[[#This Row],[Calendar_month]],2)</f>
        <v>04</v>
      </c>
      <c r="O1009" t="str">
        <f>LEFT(Table1__5[[#This Row],[Calendar_month]],4)</f>
        <v>2025</v>
      </c>
      <c r="P1009" t="str">
        <f>_xlfn.TEXTBEFORE(Table1__5[[#This Row],[Distributor_Name]],"-")</f>
        <v>BD10</v>
      </c>
    </row>
    <row r="1010" spans="1:16" x14ac:dyDescent="0.75">
      <c r="A1010" t="s">
        <v>11</v>
      </c>
      <c r="B1010" t="s">
        <v>12</v>
      </c>
      <c r="C1010" t="s">
        <v>5435</v>
      </c>
      <c r="D1010">
        <v>202504</v>
      </c>
      <c r="E1010" t="s">
        <v>7662</v>
      </c>
      <c r="F1010" t="s">
        <v>5404</v>
      </c>
      <c r="G1010">
        <v>16340</v>
      </c>
      <c r="H1010">
        <v>11284</v>
      </c>
      <c r="I1010">
        <v>12751</v>
      </c>
      <c r="J1010">
        <v>0.78035495716034298</v>
      </c>
      <c r="K1010">
        <v>3589</v>
      </c>
      <c r="L1010" t="str">
        <f>VLOOKUP(Table1__5[[#This Row],[ShortCode]],$U$3:$W$100,3,0)</f>
        <v>Tiger Crystal</v>
      </c>
      <c r="M1010" t="str">
        <f>VLOOKUP(Table1__5[[#This Row],[ShortCode]],$U$3:$V$100,2,0)</f>
        <v>Group AA</v>
      </c>
      <c r="N1010" t="str">
        <f>RIGHT(Table1__5[[#This Row],[Calendar_month]],2)</f>
        <v>04</v>
      </c>
      <c r="O1010" t="str">
        <f>LEFT(Table1__5[[#This Row],[Calendar_month]],4)</f>
        <v>2025</v>
      </c>
      <c r="P1010" t="str">
        <f>_xlfn.TEXTBEFORE(Table1__5[[#This Row],[Distributor_Name]],"-")</f>
        <v>BD10</v>
      </c>
    </row>
    <row r="1011" spans="1:16" x14ac:dyDescent="0.75">
      <c r="A1011" t="s">
        <v>11</v>
      </c>
      <c r="B1011" t="s">
        <v>12</v>
      </c>
      <c r="C1011" t="s">
        <v>5435</v>
      </c>
      <c r="D1011">
        <v>202504</v>
      </c>
      <c r="E1011" t="s">
        <v>7662</v>
      </c>
      <c r="F1011" t="s">
        <v>7684</v>
      </c>
      <c r="G1011">
        <v>0</v>
      </c>
      <c r="H1011">
        <v>0</v>
      </c>
      <c r="I1011">
        <v>0</v>
      </c>
      <c r="J1011">
        <v>0</v>
      </c>
      <c r="K1011">
        <v>0</v>
      </c>
      <c r="L1011" t="str">
        <f>VLOOKUP(Table1__5[[#This Row],[ShortCode]],$U$3:$W$100,3,0)</f>
        <v>Tiger Crystal</v>
      </c>
      <c r="M1011" t="str">
        <f>VLOOKUP(Table1__5[[#This Row],[ShortCode]],$U$3:$V$100,2,0)</f>
        <v>Group AA</v>
      </c>
      <c r="N1011" t="str">
        <f>RIGHT(Table1__5[[#This Row],[Calendar_month]],2)</f>
        <v>04</v>
      </c>
      <c r="O1011" t="str">
        <f>LEFT(Table1__5[[#This Row],[Calendar_month]],4)</f>
        <v>2025</v>
      </c>
      <c r="P1011" t="str">
        <f>_xlfn.TEXTBEFORE(Table1__5[[#This Row],[Distributor_Name]],"-")</f>
        <v>BD10</v>
      </c>
    </row>
    <row r="1012" spans="1:16" x14ac:dyDescent="0.75">
      <c r="A1012" t="s">
        <v>11</v>
      </c>
      <c r="B1012" t="s">
        <v>12</v>
      </c>
      <c r="C1012" t="s">
        <v>5435</v>
      </c>
      <c r="D1012">
        <v>202504</v>
      </c>
      <c r="E1012" t="s">
        <v>7662</v>
      </c>
      <c r="F1012" t="s">
        <v>7672</v>
      </c>
      <c r="G1012">
        <v>2</v>
      </c>
      <c r="H1012">
        <v>0</v>
      </c>
      <c r="I1012">
        <v>0</v>
      </c>
      <c r="J1012">
        <v>0</v>
      </c>
      <c r="K1012">
        <v>2</v>
      </c>
      <c r="L1012" t="str">
        <f>VLOOKUP(Table1__5[[#This Row],[ShortCode]],$U$3:$W$100,3,0)</f>
        <v>Other</v>
      </c>
      <c r="M1012" t="str">
        <f>VLOOKUP(Table1__5[[#This Row],[ShortCode]],$U$3:$V$100,2,0)</f>
        <v>Group BB</v>
      </c>
      <c r="N1012" t="str">
        <f>RIGHT(Table1__5[[#This Row],[Calendar_month]],2)</f>
        <v>04</v>
      </c>
      <c r="O1012" t="str">
        <f>LEFT(Table1__5[[#This Row],[Calendar_month]],4)</f>
        <v>2025</v>
      </c>
      <c r="P1012" t="str">
        <f>_xlfn.TEXTBEFORE(Table1__5[[#This Row],[Distributor_Name]],"-")</f>
        <v>BD10</v>
      </c>
    </row>
    <row r="1013" spans="1:16" x14ac:dyDescent="0.75">
      <c r="A1013" t="s">
        <v>11</v>
      </c>
      <c r="B1013" t="s">
        <v>12</v>
      </c>
      <c r="C1013" t="s">
        <v>5435</v>
      </c>
      <c r="D1013">
        <v>202504</v>
      </c>
      <c r="E1013" t="s">
        <v>7673</v>
      </c>
      <c r="F1013" t="s">
        <v>5436</v>
      </c>
      <c r="G1013">
        <v>0</v>
      </c>
      <c r="H1013">
        <v>0</v>
      </c>
      <c r="I1013">
        <v>0</v>
      </c>
      <c r="J1013">
        <v>0</v>
      </c>
      <c r="K1013">
        <v>0</v>
      </c>
      <c r="L1013" t="str">
        <f>VLOOKUP(Table1__5[[#This Row],[ShortCode]],$U$3:$W$100,3,0)</f>
        <v>Bivina</v>
      </c>
      <c r="M1013" t="str">
        <f>VLOOKUP(Table1__5[[#This Row],[ShortCode]],$U$3:$V$100,2,0)</f>
        <v>Group BB</v>
      </c>
      <c r="N1013" t="str">
        <f>RIGHT(Table1__5[[#This Row],[Calendar_month]],2)</f>
        <v>04</v>
      </c>
      <c r="O1013" t="str">
        <f>LEFT(Table1__5[[#This Row],[Calendar_month]],4)</f>
        <v>2025</v>
      </c>
      <c r="P1013" t="str">
        <f>_xlfn.TEXTBEFORE(Table1__5[[#This Row],[Distributor_Name]],"-")</f>
        <v>BD10</v>
      </c>
    </row>
    <row r="1014" spans="1:16" x14ac:dyDescent="0.75">
      <c r="A1014" t="s">
        <v>11</v>
      </c>
      <c r="B1014" t="s">
        <v>12</v>
      </c>
      <c r="C1014" t="s">
        <v>5435</v>
      </c>
      <c r="D1014">
        <v>202504</v>
      </c>
      <c r="E1014" t="s">
        <v>7673</v>
      </c>
      <c r="F1014" t="s">
        <v>7674</v>
      </c>
      <c r="G1014">
        <v>1633</v>
      </c>
      <c r="H1014">
        <v>1200</v>
      </c>
      <c r="I1014">
        <v>1083</v>
      </c>
      <c r="J1014">
        <v>0.66319657072871996</v>
      </c>
      <c r="K1014">
        <v>550</v>
      </c>
      <c r="L1014" t="str">
        <f>VLOOKUP(Table1__5[[#This Row],[ShortCode]],$U$3:$W$100,3,0)</f>
        <v>Bia Việt</v>
      </c>
      <c r="M1014" t="str">
        <f>VLOOKUP(Table1__5[[#This Row],[ShortCode]],$U$3:$V$100,2,0)</f>
        <v>Group BB</v>
      </c>
      <c r="N1014" t="str">
        <f>RIGHT(Table1__5[[#This Row],[Calendar_month]],2)</f>
        <v>04</v>
      </c>
      <c r="O1014" t="str">
        <f>LEFT(Table1__5[[#This Row],[Calendar_month]],4)</f>
        <v>2025</v>
      </c>
      <c r="P1014" t="str">
        <f>_xlfn.TEXTBEFORE(Table1__5[[#This Row],[Distributor_Name]],"-")</f>
        <v>BD10</v>
      </c>
    </row>
    <row r="1015" spans="1:16" x14ac:dyDescent="0.75">
      <c r="A1015" t="s">
        <v>11</v>
      </c>
      <c r="B1015" t="s">
        <v>12</v>
      </c>
      <c r="C1015" t="s">
        <v>5435</v>
      </c>
      <c r="D1015">
        <v>202504</v>
      </c>
      <c r="E1015" t="s">
        <v>7673</v>
      </c>
      <c r="F1015" t="s">
        <v>5400</v>
      </c>
      <c r="G1015">
        <v>8195</v>
      </c>
      <c r="H1015">
        <v>10800</v>
      </c>
      <c r="I1015">
        <v>11030</v>
      </c>
      <c r="J1015">
        <v>1.3459426479560701</v>
      </c>
      <c r="K1015">
        <v>-2835</v>
      </c>
      <c r="L1015" t="str">
        <f>VLOOKUP(Table1__5[[#This Row],[ShortCode]],$U$3:$W$100,3,0)</f>
        <v>Bia Việt</v>
      </c>
      <c r="M1015" t="str">
        <f>VLOOKUP(Table1__5[[#This Row],[ShortCode]],$U$3:$V$100,2,0)</f>
        <v>Group BB</v>
      </c>
      <c r="N1015" t="str">
        <f>RIGHT(Table1__5[[#This Row],[Calendar_month]],2)</f>
        <v>04</v>
      </c>
      <c r="O1015" t="str">
        <f>LEFT(Table1__5[[#This Row],[Calendar_month]],4)</f>
        <v>2025</v>
      </c>
      <c r="P1015" t="str">
        <f>_xlfn.TEXTBEFORE(Table1__5[[#This Row],[Distributor_Name]],"-")</f>
        <v>BD10</v>
      </c>
    </row>
    <row r="1016" spans="1:16" x14ac:dyDescent="0.75">
      <c r="A1016" t="s">
        <v>11</v>
      </c>
      <c r="B1016" t="s">
        <v>12</v>
      </c>
      <c r="C1016" t="s">
        <v>5435</v>
      </c>
      <c r="D1016">
        <v>202504</v>
      </c>
      <c r="E1016" t="s">
        <v>7673</v>
      </c>
      <c r="F1016" t="s">
        <v>5411</v>
      </c>
      <c r="G1016">
        <v>6652</v>
      </c>
      <c r="H1016">
        <v>3830</v>
      </c>
      <c r="I1016">
        <v>3867</v>
      </c>
      <c r="J1016">
        <v>0.58132892363198996</v>
      </c>
      <c r="K1016">
        <v>2785</v>
      </c>
      <c r="L1016" t="str">
        <f>VLOOKUP(Table1__5[[#This Row],[ShortCode]],$U$3:$W$100,3,0)</f>
        <v>Bia Việt</v>
      </c>
      <c r="M1016" t="str">
        <f>VLOOKUP(Table1__5[[#This Row],[ShortCode]],$U$3:$V$100,2,0)</f>
        <v>Group BB</v>
      </c>
      <c r="N1016" t="str">
        <f>RIGHT(Table1__5[[#This Row],[Calendar_month]],2)</f>
        <v>04</v>
      </c>
      <c r="O1016" t="str">
        <f>LEFT(Table1__5[[#This Row],[Calendar_month]],4)</f>
        <v>2025</v>
      </c>
      <c r="P1016" t="str">
        <f>_xlfn.TEXTBEFORE(Table1__5[[#This Row],[Distributor_Name]],"-")</f>
        <v>BD10</v>
      </c>
    </row>
    <row r="1017" spans="1:16" x14ac:dyDescent="0.75">
      <c r="A1017" t="s">
        <v>11</v>
      </c>
      <c r="B1017" t="s">
        <v>12</v>
      </c>
      <c r="C1017" t="s">
        <v>5435</v>
      </c>
      <c r="D1017">
        <v>202504</v>
      </c>
      <c r="E1017" t="s">
        <v>7673</v>
      </c>
      <c r="F1017" t="s">
        <v>7675</v>
      </c>
      <c r="G1017">
        <v>0</v>
      </c>
      <c r="H1017">
        <v>0</v>
      </c>
      <c r="I1017">
        <v>0</v>
      </c>
      <c r="J1017">
        <v>0</v>
      </c>
      <c r="K1017">
        <v>0</v>
      </c>
      <c r="L1017" t="str">
        <f>VLOOKUP(Table1__5[[#This Row],[ShortCode]],$U$3:$W$100,3,0)</f>
        <v>Larue</v>
      </c>
      <c r="M1017" t="str">
        <f>VLOOKUP(Table1__5[[#This Row],[ShortCode]],$U$3:$V$100,2,0)</f>
        <v>Group BB</v>
      </c>
      <c r="N1017" t="str">
        <f>RIGHT(Table1__5[[#This Row],[Calendar_month]],2)</f>
        <v>04</v>
      </c>
      <c r="O1017" t="str">
        <f>LEFT(Table1__5[[#This Row],[Calendar_month]],4)</f>
        <v>2025</v>
      </c>
      <c r="P1017" t="str">
        <f>_xlfn.TEXTBEFORE(Table1__5[[#This Row],[Distributor_Name]],"-")</f>
        <v>BD10</v>
      </c>
    </row>
    <row r="1018" spans="1:16" x14ac:dyDescent="0.75">
      <c r="A1018" t="s">
        <v>11</v>
      </c>
      <c r="B1018" t="s">
        <v>12</v>
      </c>
      <c r="C1018" t="s">
        <v>5435</v>
      </c>
      <c r="D1018">
        <v>202504</v>
      </c>
      <c r="E1018" t="s">
        <v>7673</v>
      </c>
      <c r="F1018" t="s">
        <v>7676</v>
      </c>
      <c r="G1018">
        <v>0</v>
      </c>
      <c r="H1018">
        <v>0</v>
      </c>
      <c r="I1018">
        <v>0</v>
      </c>
      <c r="J1018">
        <v>0</v>
      </c>
      <c r="K1018">
        <v>0</v>
      </c>
      <c r="L1018" t="str">
        <f>VLOOKUP(Table1__5[[#This Row],[ShortCode]],$U$3:$W$100,3,0)</f>
        <v>Larue</v>
      </c>
      <c r="M1018" t="str">
        <f>VLOOKUP(Table1__5[[#This Row],[ShortCode]],$U$3:$V$100,2,0)</f>
        <v>Group BB</v>
      </c>
      <c r="N1018" t="str">
        <f>RIGHT(Table1__5[[#This Row],[Calendar_month]],2)</f>
        <v>04</v>
      </c>
      <c r="O1018" t="str">
        <f>LEFT(Table1__5[[#This Row],[Calendar_month]],4)</f>
        <v>2025</v>
      </c>
      <c r="P1018" t="str">
        <f>_xlfn.TEXTBEFORE(Table1__5[[#This Row],[Distributor_Name]],"-")</f>
        <v>BD10</v>
      </c>
    </row>
    <row r="1019" spans="1:16" x14ac:dyDescent="0.75">
      <c r="A1019" t="s">
        <v>11</v>
      </c>
      <c r="B1019" t="s">
        <v>12</v>
      </c>
      <c r="C1019" t="s">
        <v>5435</v>
      </c>
      <c r="D1019">
        <v>202504</v>
      </c>
      <c r="E1019" t="s">
        <v>7673</v>
      </c>
      <c r="F1019" t="s">
        <v>7696</v>
      </c>
      <c r="G1019">
        <v>0</v>
      </c>
      <c r="H1019">
        <v>0</v>
      </c>
      <c r="I1019">
        <v>0</v>
      </c>
      <c r="J1019">
        <v>0</v>
      </c>
      <c r="K1019">
        <v>0</v>
      </c>
      <c r="L1019" t="str">
        <f>VLOOKUP(Table1__5[[#This Row],[ShortCode]],$U$3:$W$100,3,0)</f>
        <v>Larue</v>
      </c>
      <c r="M1019" t="str">
        <f>VLOOKUP(Table1__5[[#This Row],[ShortCode]],$U$3:$V$100,2,0)</f>
        <v>Group AA</v>
      </c>
      <c r="N1019" t="str">
        <f>RIGHT(Table1__5[[#This Row],[Calendar_month]],2)</f>
        <v>04</v>
      </c>
      <c r="O1019" t="str">
        <f>LEFT(Table1__5[[#This Row],[Calendar_month]],4)</f>
        <v>2025</v>
      </c>
      <c r="P1019" t="str">
        <f>_xlfn.TEXTBEFORE(Table1__5[[#This Row],[Distributor_Name]],"-")</f>
        <v>BD10</v>
      </c>
    </row>
    <row r="1020" spans="1:16" x14ac:dyDescent="0.75">
      <c r="A1020" t="s">
        <v>11</v>
      </c>
      <c r="B1020" t="s">
        <v>12</v>
      </c>
      <c r="C1020" t="s">
        <v>5435</v>
      </c>
      <c r="D1020">
        <v>202504</v>
      </c>
      <c r="E1020" t="s">
        <v>7673</v>
      </c>
      <c r="F1020" t="s">
        <v>7677</v>
      </c>
      <c r="G1020">
        <v>0</v>
      </c>
      <c r="H1020">
        <v>0</v>
      </c>
      <c r="I1020">
        <v>0</v>
      </c>
      <c r="J1020">
        <v>0</v>
      </c>
      <c r="K1020">
        <v>0</v>
      </c>
      <c r="L1020" t="str">
        <f>VLOOKUP(Table1__5[[#This Row],[ShortCode]],$U$3:$W$100,3,0)</f>
        <v>Larue</v>
      </c>
      <c r="M1020" t="str">
        <f>VLOOKUP(Table1__5[[#This Row],[ShortCode]],$U$3:$V$100,2,0)</f>
        <v>Group BB</v>
      </c>
      <c r="N1020" t="str">
        <f>RIGHT(Table1__5[[#This Row],[Calendar_month]],2)</f>
        <v>04</v>
      </c>
      <c r="O1020" t="str">
        <f>LEFT(Table1__5[[#This Row],[Calendar_month]],4)</f>
        <v>2025</v>
      </c>
      <c r="P1020" t="str">
        <f>_xlfn.TEXTBEFORE(Table1__5[[#This Row],[Distributor_Name]],"-")</f>
        <v>BD10</v>
      </c>
    </row>
    <row r="1021" spans="1:16" x14ac:dyDescent="0.75">
      <c r="A1021" t="s">
        <v>11</v>
      </c>
      <c r="B1021" t="s">
        <v>12</v>
      </c>
      <c r="C1021" t="s">
        <v>5435</v>
      </c>
      <c r="D1021">
        <v>202505</v>
      </c>
      <c r="E1021" t="s">
        <v>7662</v>
      </c>
      <c r="F1021" t="s">
        <v>7663</v>
      </c>
      <c r="G1021">
        <v>0</v>
      </c>
      <c r="H1021">
        <v>0</v>
      </c>
      <c r="I1021">
        <v>0</v>
      </c>
      <c r="J1021">
        <v>0</v>
      </c>
      <c r="K1021">
        <v>0</v>
      </c>
      <c r="L1021" t="str">
        <f>VLOOKUP(Table1__5[[#This Row],[ShortCode]],$U$3:$W$100,3,0)</f>
        <v>Other</v>
      </c>
      <c r="M1021" t="str">
        <f>VLOOKUP(Table1__5[[#This Row],[ShortCode]],$U$3:$V$100,2,0)</f>
        <v>Group BB</v>
      </c>
      <c r="N1021" t="str">
        <f>RIGHT(Table1__5[[#This Row],[Calendar_month]],2)</f>
        <v>05</v>
      </c>
      <c r="O1021" t="str">
        <f>LEFT(Table1__5[[#This Row],[Calendar_month]],4)</f>
        <v>2025</v>
      </c>
      <c r="P1021" t="str">
        <f>_xlfn.TEXTBEFORE(Table1__5[[#This Row],[Distributor_Name]],"-")</f>
        <v>BD10</v>
      </c>
    </row>
    <row r="1022" spans="1:16" x14ac:dyDescent="0.75">
      <c r="A1022" t="s">
        <v>11</v>
      </c>
      <c r="B1022" t="s">
        <v>12</v>
      </c>
      <c r="C1022" t="s">
        <v>5435</v>
      </c>
      <c r="D1022">
        <v>202505</v>
      </c>
      <c r="E1022" t="s">
        <v>7662</v>
      </c>
      <c r="F1022" t="s">
        <v>7695</v>
      </c>
      <c r="G1022">
        <v>0</v>
      </c>
      <c r="H1022">
        <v>0</v>
      </c>
      <c r="I1022">
        <v>0</v>
      </c>
      <c r="J1022">
        <v>0</v>
      </c>
      <c r="K1022">
        <v>0</v>
      </c>
      <c r="L1022" t="str">
        <f>VLOOKUP(Table1__5[[#This Row],[ShortCode]],$U$3:$W$100,3,0)</f>
        <v>Other</v>
      </c>
      <c r="M1022" t="str">
        <f>VLOOKUP(Table1__5[[#This Row],[ShortCode]],$U$3:$V$100,2,0)</f>
        <v>Group BB</v>
      </c>
      <c r="N1022" t="str">
        <f>RIGHT(Table1__5[[#This Row],[Calendar_month]],2)</f>
        <v>05</v>
      </c>
      <c r="O1022" t="str">
        <f>LEFT(Table1__5[[#This Row],[Calendar_month]],4)</f>
        <v>2025</v>
      </c>
      <c r="P1022" t="str">
        <f>_xlfn.TEXTBEFORE(Table1__5[[#This Row],[Distributor_Name]],"-")</f>
        <v>BD10</v>
      </c>
    </row>
    <row r="1023" spans="1:16" x14ac:dyDescent="0.75">
      <c r="A1023" t="s">
        <v>11</v>
      </c>
      <c r="B1023" t="s">
        <v>12</v>
      </c>
      <c r="C1023" t="s">
        <v>5435</v>
      </c>
      <c r="D1023">
        <v>202505</v>
      </c>
      <c r="E1023" t="s">
        <v>7662</v>
      </c>
      <c r="F1023" t="s">
        <v>5438</v>
      </c>
      <c r="G1023">
        <v>46</v>
      </c>
      <c r="H1023">
        <v>0</v>
      </c>
      <c r="I1023">
        <v>0</v>
      </c>
      <c r="J1023">
        <v>0</v>
      </c>
      <c r="K1023">
        <v>46</v>
      </c>
      <c r="L1023" t="str">
        <f>VLOOKUP(Table1__5[[#This Row],[ShortCode]],$U$3:$W$100,3,0)</f>
        <v>Other</v>
      </c>
      <c r="M1023" t="str">
        <f>VLOOKUP(Table1__5[[#This Row],[ShortCode]],$U$3:$V$100,2,0)</f>
        <v>Group BB</v>
      </c>
      <c r="N1023" t="str">
        <f>RIGHT(Table1__5[[#This Row],[Calendar_month]],2)</f>
        <v>05</v>
      </c>
      <c r="O1023" t="str">
        <f>LEFT(Table1__5[[#This Row],[Calendar_month]],4)</f>
        <v>2025</v>
      </c>
      <c r="P1023" t="str">
        <f>_xlfn.TEXTBEFORE(Table1__5[[#This Row],[Distributor_Name]],"-")</f>
        <v>BD10</v>
      </c>
    </row>
    <row r="1024" spans="1:16" x14ac:dyDescent="0.75">
      <c r="A1024" t="s">
        <v>11</v>
      </c>
      <c r="B1024" t="s">
        <v>12</v>
      </c>
      <c r="C1024" t="s">
        <v>5435</v>
      </c>
      <c r="D1024">
        <v>202505</v>
      </c>
      <c r="E1024" t="s">
        <v>7662</v>
      </c>
      <c r="F1024" t="s">
        <v>7664</v>
      </c>
      <c r="G1024">
        <v>0</v>
      </c>
      <c r="H1024">
        <v>0</v>
      </c>
      <c r="I1024">
        <v>0</v>
      </c>
      <c r="J1024">
        <v>0</v>
      </c>
      <c r="K1024">
        <v>0</v>
      </c>
      <c r="L1024" t="str">
        <f>VLOOKUP(Table1__5[[#This Row],[ShortCode]],$U$3:$W$100,3,0)</f>
        <v>Other</v>
      </c>
      <c r="M1024" t="str">
        <f>VLOOKUP(Table1__5[[#This Row],[ShortCode]],$U$3:$V$100,2,0)</f>
        <v>Group BB</v>
      </c>
      <c r="N1024" t="str">
        <f>RIGHT(Table1__5[[#This Row],[Calendar_month]],2)</f>
        <v>05</v>
      </c>
      <c r="O1024" t="str">
        <f>LEFT(Table1__5[[#This Row],[Calendar_month]],4)</f>
        <v>2025</v>
      </c>
      <c r="P1024" t="str">
        <f>_xlfn.TEXTBEFORE(Table1__5[[#This Row],[Distributor_Name]],"-")</f>
        <v>BD10</v>
      </c>
    </row>
    <row r="1025" spans="1:16" x14ac:dyDescent="0.75">
      <c r="A1025" t="s">
        <v>11</v>
      </c>
      <c r="B1025" t="s">
        <v>12</v>
      </c>
      <c r="C1025" t="s">
        <v>5435</v>
      </c>
      <c r="D1025">
        <v>202505</v>
      </c>
      <c r="E1025" t="s">
        <v>7662</v>
      </c>
      <c r="F1025" t="s">
        <v>5426</v>
      </c>
      <c r="G1025">
        <v>0</v>
      </c>
      <c r="H1025">
        <v>0</v>
      </c>
      <c r="I1025">
        <v>0</v>
      </c>
      <c r="J1025">
        <v>0</v>
      </c>
      <c r="K1025">
        <v>0</v>
      </c>
      <c r="L1025" t="str">
        <f>VLOOKUP(Table1__5[[#This Row],[ShortCode]],$U$3:$W$100,3,0)</f>
        <v>Heineken Original</v>
      </c>
      <c r="M1025" t="str">
        <f>VLOOKUP(Table1__5[[#This Row],[ShortCode]],$U$3:$V$100,2,0)</f>
        <v>Group BB</v>
      </c>
      <c r="N1025" t="str">
        <f>RIGHT(Table1__5[[#This Row],[Calendar_month]],2)</f>
        <v>05</v>
      </c>
      <c r="O1025" t="str">
        <f>LEFT(Table1__5[[#This Row],[Calendar_month]],4)</f>
        <v>2025</v>
      </c>
      <c r="P1025" t="str">
        <f>_xlfn.TEXTBEFORE(Table1__5[[#This Row],[Distributor_Name]],"-")</f>
        <v>BD10</v>
      </c>
    </row>
    <row r="1026" spans="1:16" x14ac:dyDescent="0.75">
      <c r="A1026" t="s">
        <v>11</v>
      </c>
      <c r="B1026" t="s">
        <v>12</v>
      </c>
      <c r="C1026" t="s">
        <v>5435</v>
      </c>
      <c r="D1026">
        <v>202505</v>
      </c>
      <c r="E1026" t="s">
        <v>7662</v>
      </c>
      <c r="F1026" t="s">
        <v>5434</v>
      </c>
      <c r="G1026">
        <v>332</v>
      </c>
      <c r="H1026">
        <v>299</v>
      </c>
      <c r="I1026">
        <v>213</v>
      </c>
      <c r="J1026">
        <v>0.64156626506024095</v>
      </c>
      <c r="K1026">
        <v>119</v>
      </c>
      <c r="L1026" t="str">
        <f>VLOOKUP(Table1__5[[#This Row],[ShortCode]],$U$3:$W$100,3,0)</f>
        <v>Heineken Original</v>
      </c>
      <c r="M1026" t="str">
        <f>VLOOKUP(Table1__5[[#This Row],[ShortCode]],$U$3:$V$100,2,0)</f>
        <v>Group BB</v>
      </c>
      <c r="N1026" t="str">
        <f>RIGHT(Table1__5[[#This Row],[Calendar_month]],2)</f>
        <v>05</v>
      </c>
      <c r="O1026" t="str">
        <f>LEFT(Table1__5[[#This Row],[Calendar_month]],4)</f>
        <v>2025</v>
      </c>
      <c r="P1026" t="str">
        <f>_xlfn.TEXTBEFORE(Table1__5[[#This Row],[Distributor_Name]],"-")</f>
        <v>BD10</v>
      </c>
    </row>
    <row r="1027" spans="1:16" x14ac:dyDescent="0.75">
      <c r="A1027" t="s">
        <v>11</v>
      </c>
      <c r="B1027" t="s">
        <v>12</v>
      </c>
      <c r="C1027" t="s">
        <v>5435</v>
      </c>
      <c r="D1027">
        <v>202505</v>
      </c>
      <c r="E1027" t="s">
        <v>7662</v>
      </c>
      <c r="F1027" t="s">
        <v>5393</v>
      </c>
      <c r="G1027">
        <v>13014</v>
      </c>
      <c r="H1027">
        <v>24856</v>
      </c>
      <c r="I1027">
        <v>23925</v>
      </c>
      <c r="J1027">
        <v>1.83840479483633</v>
      </c>
      <c r="K1027">
        <v>-10911</v>
      </c>
      <c r="L1027" t="str">
        <f>VLOOKUP(Table1__5[[#This Row],[ShortCode]],$U$3:$W$100,3,0)</f>
        <v>Heineken Silver</v>
      </c>
      <c r="M1027" t="str">
        <f>VLOOKUP(Table1__5[[#This Row],[ShortCode]],$U$3:$V$100,2,0)</f>
        <v>Group AA</v>
      </c>
      <c r="N1027" t="str">
        <f>RIGHT(Table1__5[[#This Row],[Calendar_month]],2)</f>
        <v>05</v>
      </c>
      <c r="O1027" t="str">
        <f>LEFT(Table1__5[[#This Row],[Calendar_month]],4)</f>
        <v>2025</v>
      </c>
      <c r="P1027" t="str">
        <f>_xlfn.TEXTBEFORE(Table1__5[[#This Row],[Distributor_Name]],"-")</f>
        <v>BD10</v>
      </c>
    </row>
    <row r="1028" spans="1:16" x14ac:dyDescent="0.75">
      <c r="A1028" t="s">
        <v>11</v>
      </c>
      <c r="B1028" t="s">
        <v>12</v>
      </c>
      <c r="C1028" t="s">
        <v>5435</v>
      </c>
      <c r="D1028">
        <v>202505</v>
      </c>
      <c r="E1028" t="s">
        <v>7662</v>
      </c>
      <c r="F1028" t="s">
        <v>7681</v>
      </c>
      <c r="G1028">
        <v>0</v>
      </c>
      <c r="H1028">
        <v>0</v>
      </c>
      <c r="I1028">
        <v>0</v>
      </c>
      <c r="J1028">
        <v>0</v>
      </c>
      <c r="K1028">
        <v>0</v>
      </c>
      <c r="L1028" t="str">
        <f>VLOOKUP(Table1__5[[#This Row],[ShortCode]],$U$3:$W$100,3,0)</f>
        <v>Heineken Silver</v>
      </c>
      <c r="M1028" t="str">
        <f>VLOOKUP(Table1__5[[#This Row],[ShortCode]],$U$3:$V$100,2,0)</f>
        <v>Group BB</v>
      </c>
      <c r="N1028" t="str">
        <f>RIGHT(Table1__5[[#This Row],[Calendar_month]],2)</f>
        <v>05</v>
      </c>
      <c r="O1028" t="str">
        <f>LEFT(Table1__5[[#This Row],[Calendar_month]],4)</f>
        <v>2025</v>
      </c>
      <c r="P1028" t="str">
        <f>_xlfn.TEXTBEFORE(Table1__5[[#This Row],[Distributor_Name]],"-")</f>
        <v>BD10</v>
      </c>
    </row>
    <row r="1029" spans="1:16" x14ac:dyDescent="0.75">
      <c r="A1029" t="s">
        <v>11</v>
      </c>
      <c r="B1029" t="s">
        <v>12</v>
      </c>
      <c r="C1029" t="s">
        <v>5435</v>
      </c>
      <c r="D1029">
        <v>202505</v>
      </c>
      <c r="E1029" t="s">
        <v>7662</v>
      </c>
      <c r="F1029" t="s">
        <v>5418</v>
      </c>
      <c r="G1029">
        <v>53</v>
      </c>
      <c r="H1029">
        <v>0</v>
      </c>
      <c r="I1029">
        <v>22</v>
      </c>
      <c r="J1029">
        <v>0.41509433962264197</v>
      </c>
      <c r="K1029">
        <v>31</v>
      </c>
      <c r="L1029" t="str">
        <f>VLOOKUP(Table1__5[[#This Row],[ShortCode]],$U$3:$W$100,3,0)</f>
        <v>Heineken Silver</v>
      </c>
      <c r="M1029" t="str">
        <f>VLOOKUP(Table1__5[[#This Row],[ShortCode]],$U$3:$V$100,2,0)</f>
        <v>Group AA</v>
      </c>
      <c r="N1029" t="str">
        <f>RIGHT(Table1__5[[#This Row],[Calendar_month]],2)</f>
        <v>05</v>
      </c>
      <c r="O1029" t="str">
        <f>LEFT(Table1__5[[#This Row],[Calendar_month]],4)</f>
        <v>2025</v>
      </c>
      <c r="P1029" t="str">
        <f>_xlfn.TEXTBEFORE(Table1__5[[#This Row],[Distributor_Name]],"-")</f>
        <v>BD10</v>
      </c>
    </row>
    <row r="1030" spans="1:16" x14ac:dyDescent="0.75">
      <c r="A1030" t="s">
        <v>11</v>
      </c>
      <c r="B1030" t="s">
        <v>12</v>
      </c>
      <c r="C1030" t="s">
        <v>5435</v>
      </c>
      <c r="D1030">
        <v>202505</v>
      </c>
      <c r="E1030" t="s">
        <v>7662</v>
      </c>
      <c r="F1030" t="s">
        <v>5401</v>
      </c>
      <c r="G1030">
        <v>2728</v>
      </c>
      <c r="H1030">
        <v>1950</v>
      </c>
      <c r="I1030">
        <v>1980</v>
      </c>
      <c r="J1030">
        <v>0.72580645161290303</v>
      </c>
      <c r="K1030">
        <v>748</v>
      </c>
      <c r="L1030" t="str">
        <f>VLOOKUP(Table1__5[[#This Row],[ShortCode]],$U$3:$W$100,3,0)</f>
        <v>Heineken Silver</v>
      </c>
      <c r="M1030" t="str">
        <f>VLOOKUP(Table1__5[[#This Row],[ShortCode]],$U$3:$V$100,2,0)</f>
        <v>Group AA</v>
      </c>
      <c r="N1030" t="str">
        <f>RIGHT(Table1__5[[#This Row],[Calendar_month]],2)</f>
        <v>05</v>
      </c>
      <c r="O1030" t="str">
        <f>LEFT(Table1__5[[#This Row],[Calendar_month]],4)</f>
        <v>2025</v>
      </c>
      <c r="P1030" t="str">
        <f>_xlfn.TEXTBEFORE(Table1__5[[#This Row],[Distributor_Name]],"-")</f>
        <v>BD10</v>
      </c>
    </row>
    <row r="1031" spans="1:16" x14ac:dyDescent="0.75">
      <c r="A1031" t="s">
        <v>11</v>
      </c>
      <c r="B1031" t="s">
        <v>12</v>
      </c>
      <c r="C1031" t="s">
        <v>5435</v>
      </c>
      <c r="D1031">
        <v>202505</v>
      </c>
      <c r="E1031" t="s">
        <v>7662</v>
      </c>
      <c r="F1031" t="s">
        <v>7682</v>
      </c>
      <c r="G1031">
        <v>0</v>
      </c>
      <c r="H1031">
        <v>0</v>
      </c>
      <c r="I1031">
        <v>0</v>
      </c>
      <c r="J1031">
        <v>0</v>
      </c>
      <c r="K1031">
        <v>0</v>
      </c>
      <c r="L1031" t="str">
        <f>VLOOKUP(Table1__5[[#This Row],[ShortCode]],$U$3:$W$100,3,0)</f>
        <v>Heineken Silver</v>
      </c>
      <c r="M1031" t="str">
        <f>VLOOKUP(Table1__5[[#This Row],[ShortCode]],$U$3:$V$100,2,0)</f>
        <v>Group AA</v>
      </c>
      <c r="N1031" t="str">
        <f>RIGHT(Table1__5[[#This Row],[Calendar_month]],2)</f>
        <v>05</v>
      </c>
      <c r="O1031" t="str">
        <f>LEFT(Table1__5[[#This Row],[Calendar_month]],4)</f>
        <v>2025</v>
      </c>
      <c r="P1031" t="str">
        <f>_xlfn.TEXTBEFORE(Table1__5[[#This Row],[Distributor_Name]],"-")</f>
        <v>BD10</v>
      </c>
    </row>
    <row r="1032" spans="1:16" x14ac:dyDescent="0.75">
      <c r="A1032" t="s">
        <v>11</v>
      </c>
      <c r="B1032" t="s">
        <v>12</v>
      </c>
      <c r="C1032" t="s">
        <v>5435</v>
      </c>
      <c r="D1032">
        <v>202505</v>
      </c>
      <c r="E1032" t="s">
        <v>7662</v>
      </c>
      <c r="F1032" t="s">
        <v>7288</v>
      </c>
      <c r="G1032">
        <v>4</v>
      </c>
      <c r="H1032">
        <v>2</v>
      </c>
      <c r="I1032">
        <v>3</v>
      </c>
      <c r="J1032">
        <v>0.75</v>
      </c>
      <c r="K1032">
        <v>1</v>
      </c>
      <c r="L1032" t="str">
        <f>VLOOKUP(Table1__5[[#This Row],[ShortCode]],$U$3:$W$100,3,0)</f>
        <v>Heineken Silver</v>
      </c>
      <c r="M1032" t="str">
        <f>VLOOKUP(Table1__5[[#This Row],[ShortCode]],$U$3:$V$100,2,0)</f>
        <v>Group BB</v>
      </c>
      <c r="N1032" t="str">
        <f>RIGHT(Table1__5[[#This Row],[Calendar_month]],2)</f>
        <v>05</v>
      </c>
      <c r="O1032" t="str">
        <f>LEFT(Table1__5[[#This Row],[Calendar_month]],4)</f>
        <v>2025</v>
      </c>
      <c r="P1032" t="str">
        <f>_xlfn.TEXTBEFORE(Table1__5[[#This Row],[Distributor_Name]],"-")</f>
        <v>BD10</v>
      </c>
    </row>
    <row r="1033" spans="1:16" x14ac:dyDescent="0.75">
      <c r="A1033" t="s">
        <v>11</v>
      </c>
      <c r="B1033" t="s">
        <v>12</v>
      </c>
      <c r="C1033" t="s">
        <v>5435</v>
      </c>
      <c r="D1033">
        <v>202505</v>
      </c>
      <c r="E1033" t="s">
        <v>7662</v>
      </c>
      <c r="F1033" t="s">
        <v>5440</v>
      </c>
      <c r="G1033">
        <v>30</v>
      </c>
      <c r="H1033">
        <v>39</v>
      </c>
      <c r="I1033">
        <v>28</v>
      </c>
      <c r="J1033">
        <v>0.93333333333333302</v>
      </c>
      <c r="K1033">
        <v>2</v>
      </c>
      <c r="L1033" t="str">
        <f>VLOOKUP(Table1__5[[#This Row],[ShortCode]],$U$3:$W$100,3,0)</f>
        <v>Other</v>
      </c>
      <c r="M1033" t="str">
        <f>VLOOKUP(Table1__5[[#This Row],[ShortCode]],$U$3:$V$100,2,0)</f>
        <v>Group BB</v>
      </c>
      <c r="N1033" t="str">
        <f>RIGHT(Table1__5[[#This Row],[Calendar_month]],2)</f>
        <v>05</v>
      </c>
      <c r="O1033" t="str">
        <f>LEFT(Table1__5[[#This Row],[Calendar_month]],4)</f>
        <v>2025</v>
      </c>
      <c r="P1033" t="str">
        <f>_xlfn.TEXTBEFORE(Table1__5[[#This Row],[Distributor_Name]],"-")</f>
        <v>BD10</v>
      </c>
    </row>
    <row r="1034" spans="1:16" x14ac:dyDescent="0.75">
      <c r="A1034" t="s">
        <v>11</v>
      </c>
      <c r="B1034" t="s">
        <v>12</v>
      </c>
      <c r="C1034" t="s">
        <v>5435</v>
      </c>
      <c r="D1034">
        <v>202505</v>
      </c>
      <c r="E1034" t="s">
        <v>7662</v>
      </c>
      <c r="F1034" t="s">
        <v>7665</v>
      </c>
      <c r="G1034">
        <v>0</v>
      </c>
      <c r="H1034">
        <v>0</v>
      </c>
      <c r="I1034">
        <v>0</v>
      </c>
      <c r="J1034">
        <v>0</v>
      </c>
      <c r="K1034">
        <v>0</v>
      </c>
      <c r="L1034" t="str">
        <f>VLOOKUP(Table1__5[[#This Row],[ShortCode]],$U$3:$W$100,3,0)</f>
        <v>Other</v>
      </c>
      <c r="M1034" t="str">
        <f>VLOOKUP(Table1__5[[#This Row],[ShortCode]],$U$3:$V$100,2,0)</f>
        <v>Group BB</v>
      </c>
      <c r="N1034" t="str">
        <f>RIGHT(Table1__5[[#This Row],[Calendar_month]],2)</f>
        <v>05</v>
      </c>
      <c r="O1034" t="str">
        <f>LEFT(Table1__5[[#This Row],[Calendar_month]],4)</f>
        <v>2025</v>
      </c>
      <c r="P1034" t="str">
        <f>_xlfn.TEXTBEFORE(Table1__5[[#This Row],[Distributor_Name]],"-")</f>
        <v>BD10</v>
      </c>
    </row>
    <row r="1035" spans="1:16" x14ac:dyDescent="0.75">
      <c r="A1035" t="s">
        <v>11</v>
      </c>
      <c r="B1035" t="s">
        <v>12</v>
      </c>
      <c r="C1035" t="s">
        <v>5435</v>
      </c>
      <c r="D1035">
        <v>202505</v>
      </c>
      <c r="E1035" t="s">
        <v>7662</v>
      </c>
      <c r="F1035" t="s">
        <v>5424</v>
      </c>
      <c r="G1035">
        <v>32</v>
      </c>
      <c r="H1035">
        <v>39</v>
      </c>
      <c r="I1035">
        <v>31</v>
      </c>
      <c r="J1035">
        <v>0.96875</v>
      </c>
      <c r="K1035">
        <v>1</v>
      </c>
      <c r="L1035" t="str">
        <f>VLOOKUP(Table1__5[[#This Row],[ShortCode]],$U$3:$W$100,3,0)</f>
        <v>Other</v>
      </c>
      <c r="M1035" t="str">
        <f>VLOOKUP(Table1__5[[#This Row],[ShortCode]],$U$3:$V$100,2,0)</f>
        <v>Group BB</v>
      </c>
      <c r="N1035" t="str">
        <f>RIGHT(Table1__5[[#This Row],[Calendar_month]],2)</f>
        <v>05</v>
      </c>
      <c r="O1035" t="str">
        <f>LEFT(Table1__5[[#This Row],[Calendar_month]],4)</f>
        <v>2025</v>
      </c>
      <c r="P1035" t="str">
        <f>_xlfn.TEXTBEFORE(Table1__5[[#This Row],[Distributor_Name]],"-")</f>
        <v>BD10</v>
      </c>
    </row>
    <row r="1036" spans="1:16" x14ac:dyDescent="0.75">
      <c r="A1036" t="s">
        <v>11</v>
      </c>
      <c r="B1036" t="s">
        <v>12</v>
      </c>
      <c r="C1036" t="s">
        <v>5435</v>
      </c>
      <c r="D1036">
        <v>202505</v>
      </c>
      <c r="E1036" t="s">
        <v>7662</v>
      </c>
      <c r="F1036" t="s">
        <v>7654</v>
      </c>
      <c r="G1036">
        <v>8</v>
      </c>
      <c r="H1036">
        <v>26</v>
      </c>
      <c r="I1036">
        <v>19</v>
      </c>
      <c r="J1036">
        <v>2.375</v>
      </c>
      <c r="K1036">
        <v>-11</v>
      </c>
      <c r="L1036" t="str">
        <f>VLOOKUP(Table1__5[[#This Row],[ShortCode]],$U$3:$W$100,3,0)</f>
        <v>Other</v>
      </c>
      <c r="M1036" t="str">
        <f>VLOOKUP(Table1__5[[#This Row],[ShortCode]],$U$3:$V$100,2,0)</f>
        <v>Group BB</v>
      </c>
      <c r="N1036" t="str">
        <f>RIGHT(Table1__5[[#This Row],[Calendar_month]],2)</f>
        <v>05</v>
      </c>
      <c r="O1036" t="str">
        <f>LEFT(Table1__5[[#This Row],[Calendar_month]],4)</f>
        <v>2025</v>
      </c>
      <c r="P1036" t="str">
        <f>_xlfn.TEXTBEFORE(Table1__5[[#This Row],[Distributor_Name]],"-")</f>
        <v>BD10</v>
      </c>
    </row>
    <row r="1037" spans="1:16" x14ac:dyDescent="0.75">
      <c r="A1037" t="s">
        <v>11</v>
      </c>
      <c r="B1037" t="s">
        <v>12</v>
      </c>
      <c r="C1037" t="s">
        <v>5435</v>
      </c>
      <c r="D1037">
        <v>202505</v>
      </c>
      <c r="E1037" t="s">
        <v>7662</v>
      </c>
      <c r="F1037" t="s">
        <v>7667</v>
      </c>
      <c r="G1037">
        <v>0</v>
      </c>
      <c r="H1037">
        <v>0</v>
      </c>
      <c r="I1037">
        <v>0</v>
      </c>
      <c r="J1037">
        <v>0</v>
      </c>
      <c r="K1037">
        <v>0</v>
      </c>
      <c r="L1037" t="str">
        <f>VLOOKUP(Table1__5[[#This Row],[ShortCode]],$U$3:$W$100,3,0)</f>
        <v>Other</v>
      </c>
      <c r="M1037" t="str">
        <f>VLOOKUP(Table1__5[[#This Row],[ShortCode]],$U$3:$V$100,2,0)</f>
        <v>Group BB</v>
      </c>
      <c r="N1037" t="str">
        <f>RIGHT(Table1__5[[#This Row],[Calendar_month]],2)</f>
        <v>05</v>
      </c>
      <c r="O1037" t="str">
        <f>LEFT(Table1__5[[#This Row],[Calendar_month]],4)</f>
        <v>2025</v>
      </c>
      <c r="P1037" t="str">
        <f>_xlfn.TEXTBEFORE(Table1__5[[#This Row],[Distributor_Name]],"-")</f>
        <v>BD10</v>
      </c>
    </row>
    <row r="1038" spans="1:16" x14ac:dyDescent="0.75">
      <c r="A1038" t="s">
        <v>11</v>
      </c>
      <c r="B1038" t="s">
        <v>12</v>
      </c>
      <c r="C1038" t="s">
        <v>5435</v>
      </c>
      <c r="D1038">
        <v>202505</v>
      </c>
      <c r="E1038" t="s">
        <v>7662</v>
      </c>
      <c r="F1038" t="s">
        <v>7668</v>
      </c>
      <c r="G1038">
        <v>0</v>
      </c>
      <c r="H1038">
        <v>0</v>
      </c>
      <c r="I1038">
        <v>0</v>
      </c>
      <c r="J1038">
        <v>0</v>
      </c>
      <c r="K1038">
        <v>0</v>
      </c>
      <c r="L1038" t="str">
        <f>VLOOKUP(Table1__5[[#This Row],[ShortCode]],$U$3:$W$100,3,0)</f>
        <v>Other</v>
      </c>
      <c r="M1038" t="str">
        <f>VLOOKUP(Table1__5[[#This Row],[ShortCode]],$U$3:$V$100,2,0)</f>
        <v>Group BB</v>
      </c>
      <c r="N1038" t="str">
        <f>RIGHT(Table1__5[[#This Row],[Calendar_month]],2)</f>
        <v>05</v>
      </c>
      <c r="O1038" t="str">
        <f>LEFT(Table1__5[[#This Row],[Calendar_month]],4)</f>
        <v>2025</v>
      </c>
      <c r="P1038" t="str">
        <f>_xlfn.TEXTBEFORE(Table1__5[[#This Row],[Distributor_Name]],"-")</f>
        <v>BD10</v>
      </c>
    </row>
    <row r="1039" spans="1:16" x14ac:dyDescent="0.75">
      <c r="A1039" t="s">
        <v>11</v>
      </c>
      <c r="B1039" t="s">
        <v>12</v>
      </c>
      <c r="C1039" t="s">
        <v>5435</v>
      </c>
      <c r="D1039">
        <v>202505</v>
      </c>
      <c r="E1039" t="s">
        <v>7662</v>
      </c>
      <c r="F1039" t="s">
        <v>5430</v>
      </c>
      <c r="G1039">
        <v>69</v>
      </c>
      <c r="H1039">
        <v>39</v>
      </c>
      <c r="I1039">
        <v>27</v>
      </c>
      <c r="J1039">
        <v>0.39130434782608697</v>
      </c>
      <c r="K1039">
        <v>42</v>
      </c>
      <c r="L1039" t="str">
        <f>VLOOKUP(Table1__5[[#This Row],[ShortCode]],$U$3:$W$100,3,0)</f>
        <v>Other</v>
      </c>
      <c r="M1039" t="str">
        <f>VLOOKUP(Table1__5[[#This Row],[ShortCode]],$U$3:$V$100,2,0)</f>
        <v>Group BB</v>
      </c>
      <c r="N1039" t="str">
        <f>RIGHT(Table1__5[[#This Row],[Calendar_month]],2)</f>
        <v>05</v>
      </c>
      <c r="O1039" t="str">
        <f>LEFT(Table1__5[[#This Row],[Calendar_month]],4)</f>
        <v>2025</v>
      </c>
      <c r="P1039" t="str">
        <f>_xlfn.TEXTBEFORE(Table1__5[[#This Row],[Distributor_Name]],"-")</f>
        <v>BD10</v>
      </c>
    </row>
    <row r="1040" spans="1:16" x14ac:dyDescent="0.75">
      <c r="A1040" t="s">
        <v>11</v>
      </c>
      <c r="B1040" t="s">
        <v>12</v>
      </c>
      <c r="C1040" t="s">
        <v>5435</v>
      </c>
      <c r="D1040">
        <v>202505</v>
      </c>
      <c r="E1040" t="s">
        <v>7662</v>
      </c>
      <c r="F1040" t="s">
        <v>7678</v>
      </c>
      <c r="G1040">
        <v>0</v>
      </c>
      <c r="H1040">
        <v>0</v>
      </c>
      <c r="I1040">
        <v>0</v>
      </c>
      <c r="J1040">
        <v>0</v>
      </c>
      <c r="K1040">
        <v>0</v>
      </c>
      <c r="L1040" t="str">
        <f>VLOOKUP(Table1__5[[#This Row],[ShortCode]],$U$3:$W$100,3,0)</f>
        <v>Other</v>
      </c>
      <c r="M1040" t="str">
        <f>VLOOKUP(Table1__5[[#This Row],[ShortCode]],$U$3:$V$100,2,0)</f>
        <v>Group BB</v>
      </c>
      <c r="N1040" t="str">
        <f>RIGHT(Table1__5[[#This Row],[Calendar_month]],2)</f>
        <v>05</v>
      </c>
      <c r="O1040" t="str">
        <f>LEFT(Table1__5[[#This Row],[Calendar_month]],4)</f>
        <v>2025</v>
      </c>
      <c r="P1040" t="str">
        <f>_xlfn.TEXTBEFORE(Table1__5[[#This Row],[Distributor_Name]],"-")</f>
        <v>BD10</v>
      </c>
    </row>
    <row r="1041" spans="1:16" x14ac:dyDescent="0.75">
      <c r="A1041" t="s">
        <v>11</v>
      </c>
      <c r="B1041" t="s">
        <v>12</v>
      </c>
      <c r="C1041" t="s">
        <v>5435</v>
      </c>
      <c r="D1041">
        <v>202505</v>
      </c>
      <c r="E1041" t="s">
        <v>7662</v>
      </c>
      <c r="F1041" t="s">
        <v>7669</v>
      </c>
      <c r="G1041">
        <v>0</v>
      </c>
      <c r="H1041">
        <v>0</v>
      </c>
      <c r="I1041">
        <v>0</v>
      </c>
      <c r="J1041">
        <v>0</v>
      </c>
      <c r="K1041">
        <v>0</v>
      </c>
      <c r="L1041" t="str">
        <f>VLOOKUP(Table1__5[[#This Row],[ShortCode]],$U$3:$W$100,3,0)</f>
        <v>Other</v>
      </c>
      <c r="M1041" t="str">
        <f>VLOOKUP(Table1__5[[#This Row],[ShortCode]],$U$3:$V$100,2,0)</f>
        <v>Group BB</v>
      </c>
      <c r="N1041" t="str">
        <f>RIGHT(Table1__5[[#This Row],[Calendar_month]],2)</f>
        <v>05</v>
      </c>
      <c r="O1041" t="str">
        <f>LEFT(Table1__5[[#This Row],[Calendar_month]],4)</f>
        <v>2025</v>
      </c>
      <c r="P1041" t="str">
        <f>_xlfn.TEXTBEFORE(Table1__5[[#This Row],[Distributor_Name]],"-")</f>
        <v>BD10</v>
      </c>
    </row>
    <row r="1042" spans="1:16" x14ac:dyDescent="0.75">
      <c r="A1042" t="s">
        <v>11</v>
      </c>
      <c r="B1042" t="s">
        <v>12</v>
      </c>
      <c r="C1042" t="s">
        <v>5435</v>
      </c>
      <c r="D1042">
        <v>202505</v>
      </c>
      <c r="E1042" t="s">
        <v>7662</v>
      </c>
      <c r="F1042" t="s">
        <v>7670</v>
      </c>
      <c r="G1042">
        <v>0</v>
      </c>
      <c r="H1042">
        <v>0</v>
      </c>
      <c r="I1042">
        <v>0</v>
      </c>
      <c r="J1042">
        <v>0</v>
      </c>
      <c r="K1042">
        <v>0</v>
      </c>
      <c r="L1042" t="str">
        <f>VLOOKUP(Table1__5[[#This Row],[ShortCode]],$U$3:$W$100,3,0)</f>
        <v>Other</v>
      </c>
      <c r="M1042" t="str">
        <f>VLOOKUP(Table1__5[[#This Row],[ShortCode]],$U$3:$V$100,2,0)</f>
        <v>Group BB</v>
      </c>
      <c r="N1042" t="str">
        <f>RIGHT(Table1__5[[#This Row],[Calendar_month]],2)</f>
        <v>05</v>
      </c>
      <c r="O1042" t="str">
        <f>LEFT(Table1__5[[#This Row],[Calendar_month]],4)</f>
        <v>2025</v>
      </c>
      <c r="P1042" t="str">
        <f>_xlfn.TEXTBEFORE(Table1__5[[#This Row],[Distributor_Name]],"-")</f>
        <v>BD10</v>
      </c>
    </row>
    <row r="1043" spans="1:16" x14ac:dyDescent="0.75">
      <c r="A1043" t="s">
        <v>11</v>
      </c>
      <c r="B1043" t="s">
        <v>12</v>
      </c>
      <c r="C1043" t="s">
        <v>5435</v>
      </c>
      <c r="D1043">
        <v>202505</v>
      </c>
      <c r="E1043" t="s">
        <v>7662</v>
      </c>
      <c r="F1043" t="s">
        <v>5405</v>
      </c>
      <c r="G1043">
        <v>7337</v>
      </c>
      <c r="H1043">
        <v>8923</v>
      </c>
      <c r="I1043">
        <v>8843</v>
      </c>
      <c r="J1043">
        <v>1.2052610058607101</v>
      </c>
      <c r="K1043">
        <v>-1506</v>
      </c>
      <c r="L1043" t="str">
        <f>VLOOKUP(Table1__5[[#This Row],[ShortCode]],$U$3:$W$100,3,0)</f>
        <v>Tiger Regular</v>
      </c>
      <c r="M1043" t="str">
        <f>VLOOKUP(Table1__5[[#This Row],[ShortCode]],$U$3:$V$100,2,0)</f>
        <v>Group BB</v>
      </c>
      <c r="N1043" t="str">
        <f>RIGHT(Table1__5[[#This Row],[Calendar_month]],2)</f>
        <v>05</v>
      </c>
      <c r="O1043" t="str">
        <f>LEFT(Table1__5[[#This Row],[Calendar_month]],4)</f>
        <v>2025</v>
      </c>
      <c r="P1043" t="str">
        <f>_xlfn.TEXTBEFORE(Table1__5[[#This Row],[Distributor_Name]],"-")</f>
        <v>BD10</v>
      </c>
    </row>
    <row r="1044" spans="1:16" x14ac:dyDescent="0.75">
      <c r="A1044" t="s">
        <v>11</v>
      </c>
      <c r="B1044" t="s">
        <v>12</v>
      </c>
      <c r="C1044" t="s">
        <v>5435</v>
      </c>
      <c r="D1044">
        <v>202505</v>
      </c>
      <c r="E1044" t="s">
        <v>7662</v>
      </c>
      <c r="F1044" t="s">
        <v>7679</v>
      </c>
      <c r="G1044">
        <v>0</v>
      </c>
      <c r="H1044">
        <v>0</v>
      </c>
      <c r="I1044">
        <v>0</v>
      </c>
      <c r="J1044">
        <v>0</v>
      </c>
      <c r="K1044">
        <v>0</v>
      </c>
      <c r="L1044" t="str">
        <f>VLOOKUP(Table1__5[[#This Row],[ShortCode]],$U$3:$W$100,3,0)</f>
        <v>Other</v>
      </c>
      <c r="M1044" t="str">
        <f>VLOOKUP(Table1__5[[#This Row],[ShortCode]],$U$3:$V$100,2,0)</f>
        <v>Group BB</v>
      </c>
      <c r="N1044" t="str">
        <f>RIGHT(Table1__5[[#This Row],[Calendar_month]],2)</f>
        <v>05</v>
      </c>
      <c r="O1044" t="str">
        <f>LEFT(Table1__5[[#This Row],[Calendar_month]],4)</f>
        <v>2025</v>
      </c>
      <c r="P1044" t="str">
        <f>_xlfn.TEXTBEFORE(Table1__5[[#This Row],[Distributor_Name]],"-")</f>
        <v>BD10</v>
      </c>
    </row>
    <row r="1045" spans="1:16" x14ac:dyDescent="0.75">
      <c r="A1045" t="s">
        <v>11</v>
      </c>
      <c r="B1045" t="s">
        <v>12</v>
      </c>
      <c r="C1045" t="s">
        <v>5435</v>
      </c>
      <c r="D1045">
        <v>202505</v>
      </c>
      <c r="E1045" t="s">
        <v>7662</v>
      </c>
      <c r="F1045" t="s">
        <v>5396</v>
      </c>
      <c r="G1045">
        <v>18422</v>
      </c>
      <c r="H1045">
        <v>40092</v>
      </c>
      <c r="I1045">
        <v>42966</v>
      </c>
      <c r="J1045">
        <v>2.3323200521116099</v>
      </c>
      <c r="K1045">
        <v>-24544</v>
      </c>
      <c r="L1045" t="str">
        <f>VLOOKUP(Table1__5[[#This Row],[ShortCode]],$U$3:$W$100,3,0)</f>
        <v>Tiger Regular</v>
      </c>
      <c r="M1045" t="str">
        <f>VLOOKUP(Table1__5[[#This Row],[ShortCode]],$U$3:$V$100,2,0)</f>
        <v>Group BB</v>
      </c>
      <c r="N1045" t="str">
        <f>RIGHT(Table1__5[[#This Row],[Calendar_month]],2)</f>
        <v>05</v>
      </c>
      <c r="O1045" t="str">
        <f>LEFT(Table1__5[[#This Row],[Calendar_month]],4)</f>
        <v>2025</v>
      </c>
      <c r="P1045" t="str">
        <f>_xlfn.TEXTBEFORE(Table1__5[[#This Row],[Distributor_Name]],"-")</f>
        <v>BD10</v>
      </c>
    </row>
    <row r="1046" spans="1:16" x14ac:dyDescent="0.75">
      <c r="A1046" t="s">
        <v>11</v>
      </c>
      <c r="B1046" t="s">
        <v>12</v>
      </c>
      <c r="C1046" t="s">
        <v>5435</v>
      </c>
      <c r="D1046">
        <v>202505</v>
      </c>
      <c r="E1046" t="s">
        <v>7662</v>
      </c>
      <c r="F1046" t="s">
        <v>7683</v>
      </c>
      <c r="G1046">
        <v>0</v>
      </c>
      <c r="H1046">
        <v>0</v>
      </c>
      <c r="I1046">
        <v>0</v>
      </c>
      <c r="J1046">
        <v>0</v>
      </c>
      <c r="K1046">
        <v>0</v>
      </c>
      <c r="L1046" t="str">
        <f>VLOOKUP(Table1__5[[#This Row],[ShortCode]],$U$3:$W$100,3,0)</f>
        <v>Tiger Regular</v>
      </c>
      <c r="M1046" t="str">
        <f>VLOOKUP(Table1__5[[#This Row],[ShortCode]],$U$3:$V$100,2,0)</f>
        <v>Group BB</v>
      </c>
      <c r="N1046" t="str">
        <f>RIGHT(Table1__5[[#This Row],[Calendar_month]],2)</f>
        <v>05</v>
      </c>
      <c r="O1046" t="str">
        <f>LEFT(Table1__5[[#This Row],[Calendar_month]],4)</f>
        <v>2025</v>
      </c>
      <c r="P1046" t="str">
        <f>_xlfn.TEXTBEFORE(Table1__5[[#This Row],[Distributor_Name]],"-")</f>
        <v>BD10</v>
      </c>
    </row>
    <row r="1047" spans="1:16" x14ac:dyDescent="0.75">
      <c r="A1047" t="s">
        <v>11</v>
      </c>
      <c r="B1047" t="s">
        <v>12</v>
      </c>
      <c r="C1047" t="s">
        <v>5435</v>
      </c>
      <c r="D1047">
        <v>202505</v>
      </c>
      <c r="E1047" t="s">
        <v>7662</v>
      </c>
      <c r="F1047" t="s">
        <v>5441</v>
      </c>
      <c r="G1047">
        <v>4</v>
      </c>
      <c r="H1047">
        <v>3</v>
      </c>
      <c r="I1047">
        <v>3</v>
      </c>
      <c r="J1047">
        <v>0.75</v>
      </c>
      <c r="K1047">
        <v>1</v>
      </c>
      <c r="L1047" t="str">
        <f>VLOOKUP(Table1__5[[#This Row],[ShortCode]],$U$3:$W$100,3,0)</f>
        <v>Tiger Regular</v>
      </c>
      <c r="M1047" t="str">
        <f>VLOOKUP(Table1__5[[#This Row],[ShortCode]],$U$3:$V$100,2,0)</f>
        <v>Group BB</v>
      </c>
      <c r="N1047" t="str">
        <f>RIGHT(Table1__5[[#This Row],[Calendar_month]],2)</f>
        <v>05</v>
      </c>
      <c r="O1047" t="str">
        <f>LEFT(Table1__5[[#This Row],[Calendar_month]],4)</f>
        <v>2025</v>
      </c>
      <c r="P1047" t="str">
        <f>_xlfn.TEXTBEFORE(Table1__5[[#This Row],[Distributor_Name]],"-")</f>
        <v>BD10</v>
      </c>
    </row>
    <row r="1048" spans="1:16" x14ac:dyDescent="0.75">
      <c r="A1048" t="s">
        <v>11</v>
      </c>
      <c r="B1048" t="s">
        <v>12</v>
      </c>
      <c r="C1048" t="s">
        <v>5435</v>
      </c>
      <c r="D1048">
        <v>202505</v>
      </c>
      <c r="E1048" t="s">
        <v>7662</v>
      </c>
      <c r="F1048" t="s">
        <v>5408</v>
      </c>
      <c r="G1048">
        <v>5124</v>
      </c>
      <c r="H1048">
        <v>3820</v>
      </c>
      <c r="I1048">
        <v>4119</v>
      </c>
      <c r="J1048">
        <v>0.80386416861826704</v>
      </c>
      <c r="K1048">
        <v>1005</v>
      </c>
      <c r="L1048" t="str">
        <f>VLOOKUP(Table1__5[[#This Row],[ShortCode]],$U$3:$W$100,3,0)</f>
        <v>Tiger Regular</v>
      </c>
      <c r="M1048" t="str">
        <f>VLOOKUP(Table1__5[[#This Row],[ShortCode]],$U$3:$V$100,2,0)</f>
        <v>Group BB</v>
      </c>
      <c r="N1048" t="str">
        <f>RIGHT(Table1__5[[#This Row],[Calendar_month]],2)</f>
        <v>05</v>
      </c>
      <c r="O1048" t="str">
        <f>LEFT(Table1__5[[#This Row],[Calendar_month]],4)</f>
        <v>2025</v>
      </c>
      <c r="P1048" t="str">
        <f>_xlfn.TEXTBEFORE(Table1__5[[#This Row],[Distributor_Name]],"-")</f>
        <v>BD10</v>
      </c>
    </row>
    <row r="1049" spans="1:16" x14ac:dyDescent="0.75">
      <c r="A1049" t="s">
        <v>11</v>
      </c>
      <c r="B1049" t="s">
        <v>12</v>
      </c>
      <c r="C1049" t="s">
        <v>5435</v>
      </c>
      <c r="D1049">
        <v>202505</v>
      </c>
      <c r="E1049" t="s">
        <v>7662</v>
      </c>
      <c r="F1049" t="s">
        <v>7671</v>
      </c>
      <c r="G1049">
        <v>0</v>
      </c>
      <c r="H1049">
        <v>0</v>
      </c>
      <c r="I1049">
        <v>0</v>
      </c>
      <c r="J1049">
        <v>0</v>
      </c>
      <c r="K1049">
        <v>0</v>
      </c>
      <c r="L1049" t="str">
        <f>VLOOKUP(Table1__5[[#This Row],[ShortCode]],$U$3:$W$100,3,0)</f>
        <v>Other</v>
      </c>
      <c r="M1049" t="str">
        <f>VLOOKUP(Table1__5[[#This Row],[ShortCode]],$U$3:$V$100,2,0)</f>
        <v>Group BB</v>
      </c>
      <c r="N1049" t="str">
        <f>RIGHT(Table1__5[[#This Row],[Calendar_month]],2)</f>
        <v>05</v>
      </c>
      <c r="O1049" t="str">
        <f>LEFT(Table1__5[[#This Row],[Calendar_month]],4)</f>
        <v>2025</v>
      </c>
      <c r="P1049" t="str">
        <f>_xlfn.TEXTBEFORE(Table1__5[[#This Row],[Distributor_Name]],"-")</f>
        <v>BD10</v>
      </c>
    </row>
    <row r="1050" spans="1:16" x14ac:dyDescent="0.75">
      <c r="A1050" t="s">
        <v>11</v>
      </c>
      <c r="B1050" t="s">
        <v>12</v>
      </c>
      <c r="C1050" t="s">
        <v>5435</v>
      </c>
      <c r="D1050">
        <v>202505</v>
      </c>
      <c r="E1050" t="s">
        <v>7662</v>
      </c>
      <c r="F1050" t="s">
        <v>5417</v>
      </c>
      <c r="G1050">
        <v>7135</v>
      </c>
      <c r="H1050">
        <v>7290</v>
      </c>
      <c r="I1050">
        <v>6724</v>
      </c>
      <c r="J1050">
        <v>0.94239663629992998</v>
      </c>
      <c r="K1050">
        <v>411</v>
      </c>
      <c r="L1050" t="str">
        <f>VLOOKUP(Table1__5[[#This Row],[ShortCode]],$U$3:$W$100,3,0)</f>
        <v>Tiger Crystal</v>
      </c>
      <c r="M1050" t="str">
        <f>VLOOKUP(Table1__5[[#This Row],[ShortCode]],$U$3:$V$100,2,0)</f>
        <v>Group AA</v>
      </c>
      <c r="N1050" t="str">
        <f>RIGHT(Table1__5[[#This Row],[Calendar_month]],2)</f>
        <v>05</v>
      </c>
      <c r="O1050" t="str">
        <f>LEFT(Table1__5[[#This Row],[Calendar_month]],4)</f>
        <v>2025</v>
      </c>
      <c r="P1050" t="str">
        <f>_xlfn.TEXTBEFORE(Table1__5[[#This Row],[Distributor_Name]],"-")</f>
        <v>BD10</v>
      </c>
    </row>
    <row r="1051" spans="1:16" x14ac:dyDescent="0.75">
      <c r="A1051" t="s">
        <v>11</v>
      </c>
      <c r="B1051" t="s">
        <v>12</v>
      </c>
      <c r="C1051" t="s">
        <v>5435</v>
      </c>
      <c r="D1051">
        <v>202505</v>
      </c>
      <c r="E1051" t="s">
        <v>7662</v>
      </c>
      <c r="F1051" t="s">
        <v>5403</v>
      </c>
      <c r="G1051">
        <v>8935</v>
      </c>
      <c r="H1051">
        <v>9477</v>
      </c>
      <c r="I1051">
        <v>9992</v>
      </c>
      <c r="J1051">
        <v>1.1182988248461101</v>
      </c>
      <c r="K1051">
        <v>-1057</v>
      </c>
      <c r="L1051" t="str">
        <f>VLOOKUP(Table1__5[[#This Row],[ShortCode]],$U$3:$W$100,3,0)</f>
        <v>Tiger Crystal</v>
      </c>
      <c r="M1051" t="str">
        <f>VLOOKUP(Table1__5[[#This Row],[ShortCode]],$U$3:$V$100,2,0)</f>
        <v>Group AA</v>
      </c>
      <c r="N1051" t="str">
        <f>RIGHT(Table1__5[[#This Row],[Calendar_month]],2)</f>
        <v>05</v>
      </c>
      <c r="O1051" t="str">
        <f>LEFT(Table1__5[[#This Row],[Calendar_month]],4)</f>
        <v>2025</v>
      </c>
      <c r="P1051" t="str">
        <f>_xlfn.TEXTBEFORE(Table1__5[[#This Row],[Distributor_Name]],"-")</f>
        <v>BD10</v>
      </c>
    </row>
    <row r="1052" spans="1:16" x14ac:dyDescent="0.75">
      <c r="A1052" t="s">
        <v>11</v>
      </c>
      <c r="B1052" t="s">
        <v>12</v>
      </c>
      <c r="C1052" t="s">
        <v>5435</v>
      </c>
      <c r="D1052">
        <v>202505</v>
      </c>
      <c r="E1052" t="s">
        <v>7662</v>
      </c>
      <c r="F1052" t="s">
        <v>5404</v>
      </c>
      <c r="G1052">
        <v>14603</v>
      </c>
      <c r="H1052">
        <v>16172</v>
      </c>
      <c r="I1052">
        <v>16743</v>
      </c>
      <c r="J1052">
        <v>1.1465452304321</v>
      </c>
      <c r="K1052">
        <v>-2140</v>
      </c>
      <c r="L1052" t="str">
        <f>VLOOKUP(Table1__5[[#This Row],[ShortCode]],$U$3:$W$100,3,0)</f>
        <v>Tiger Crystal</v>
      </c>
      <c r="M1052" t="str">
        <f>VLOOKUP(Table1__5[[#This Row],[ShortCode]],$U$3:$V$100,2,0)</f>
        <v>Group AA</v>
      </c>
      <c r="N1052" t="str">
        <f>RIGHT(Table1__5[[#This Row],[Calendar_month]],2)</f>
        <v>05</v>
      </c>
      <c r="O1052" t="str">
        <f>LEFT(Table1__5[[#This Row],[Calendar_month]],4)</f>
        <v>2025</v>
      </c>
      <c r="P1052" t="str">
        <f>_xlfn.TEXTBEFORE(Table1__5[[#This Row],[Distributor_Name]],"-")</f>
        <v>BD10</v>
      </c>
    </row>
    <row r="1053" spans="1:16" x14ac:dyDescent="0.75">
      <c r="A1053" t="s">
        <v>11</v>
      </c>
      <c r="B1053" t="s">
        <v>12</v>
      </c>
      <c r="C1053" t="s">
        <v>5435</v>
      </c>
      <c r="D1053">
        <v>202505</v>
      </c>
      <c r="E1053" t="s">
        <v>7662</v>
      </c>
      <c r="F1053" t="s">
        <v>7684</v>
      </c>
      <c r="G1053">
        <v>0</v>
      </c>
      <c r="H1053">
        <v>0</v>
      </c>
      <c r="I1053">
        <v>0</v>
      </c>
      <c r="J1053">
        <v>0</v>
      </c>
      <c r="K1053">
        <v>0</v>
      </c>
      <c r="L1053" t="str">
        <f>VLOOKUP(Table1__5[[#This Row],[ShortCode]],$U$3:$W$100,3,0)</f>
        <v>Tiger Crystal</v>
      </c>
      <c r="M1053" t="str">
        <f>VLOOKUP(Table1__5[[#This Row],[ShortCode]],$U$3:$V$100,2,0)</f>
        <v>Group AA</v>
      </c>
      <c r="N1053" t="str">
        <f>RIGHT(Table1__5[[#This Row],[Calendar_month]],2)</f>
        <v>05</v>
      </c>
      <c r="O1053" t="str">
        <f>LEFT(Table1__5[[#This Row],[Calendar_month]],4)</f>
        <v>2025</v>
      </c>
      <c r="P1053" t="str">
        <f>_xlfn.TEXTBEFORE(Table1__5[[#This Row],[Distributor_Name]],"-")</f>
        <v>BD10</v>
      </c>
    </row>
    <row r="1054" spans="1:16" x14ac:dyDescent="0.75">
      <c r="A1054" t="s">
        <v>11</v>
      </c>
      <c r="B1054" t="s">
        <v>12</v>
      </c>
      <c r="C1054" t="s">
        <v>5435</v>
      </c>
      <c r="D1054">
        <v>202505</v>
      </c>
      <c r="E1054" t="s">
        <v>7662</v>
      </c>
      <c r="F1054" t="s">
        <v>7672</v>
      </c>
      <c r="G1054">
        <v>0</v>
      </c>
      <c r="H1054">
        <v>0</v>
      </c>
      <c r="I1054">
        <v>0</v>
      </c>
      <c r="J1054">
        <v>0</v>
      </c>
      <c r="K1054">
        <v>0</v>
      </c>
      <c r="L1054" t="str">
        <f>VLOOKUP(Table1__5[[#This Row],[ShortCode]],$U$3:$W$100,3,0)</f>
        <v>Other</v>
      </c>
      <c r="M1054" t="str">
        <f>VLOOKUP(Table1__5[[#This Row],[ShortCode]],$U$3:$V$100,2,0)</f>
        <v>Group BB</v>
      </c>
      <c r="N1054" t="str">
        <f>RIGHT(Table1__5[[#This Row],[Calendar_month]],2)</f>
        <v>05</v>
      </c>
      <c r="O1054" t="str">
        <f>LEFT(Table1__5[[#This Row],[Calendar_month]],4)</f>
        <v>2025</v>
      </c>
      <c r="P1054" t="str">
        <f>_xlfn.TEXTBEFORE(Table1__5[[#This Row],[Distributor_Name]],"-")</f>
        <v>BD10</v>
      </c>
    </row>
    <row r="1055" spans="1:16" x14ac:dyDescent="0.75">
      <c r="A1055" t="s">
        <v>11</v>
      </c>
      <c r="B1055" t="s">
        <v>12</v>
      </c>
      <c r="C1055" t="s">
        <v>5435</v>
      </c>
      <c r="D1055">
        <v>202505</v>
      </c>
      <c r="E1055" t="s">
        <v>7673</v>
      </c>
      <c r="F1055" t="s">
        <v>5436</v>
      </c>
      <c r="G1055">
        <v>0</v>
      </c>
      <c r="H1055">
        <v>0</v>
      </c>
      <c r="I1055">
        <v>0</v>
      </c>
      <c r="J1055">
        <v>0</v>
      </c>
      <c r="K1055">
        <v>0</v>
      </c>
      <c r="L1055" t="str">
        <f>VLOOKUP(Table1__5[[#This Row],[ShortCode]],$U$3:$W$100,3,0)</f>
        <v>Bivina</v>
      </c>
      <c r="M1055" t="str">
        <f>VLOOKUP(Table1__5[[#This Row],[ShortCode]],$U$3:$V$100,2,0)</f>
        <v>Group BB</v>
      </c>
      <c r="N1055" t="str">
        <f>RIGHT(Table1__5[[#This Row],[Calendar_month]],2)</f>
        <v>05</v>
      </c>
      <c r="O1055" t="str">
        <f>LEFT(Table1__5[[#This Row],[Calendar_month]],4)</f>
        <v>2025</v>
      </c>
      <c r="P1055" t="str">
        <f>_xlfn.TEXTBEFORE(Table1__5[[#This Row],[Distributor_Name]],"-")</f>
        <v>BD10</v>
      </c>
    </row>
    <row r="1056" spans="1:16" x14ac:dyDescent="0.75">
      <c r="A1056" t="s">
        <v>11</v>
      </c>
      <c r="B1056" t="s">
        <v>12</v>
      </c>
      <c r="C1056" t="s">
        <v>5435</v>
      </c>
      <c r="D1056">
        <v>202505</v>
      </c>
      <c r="E1056" t="s">
        <v>7673</v>
      </c>
      <c r="F1056" t="s">
        <v>7674</v>
      </c>
      <c r="G1056">
        <v>2126</v>
      </c>
      <c r="H1056">
        <v>1200</v>
      </c>
      <c r="I1056">
        <v>1342</v>
      </c>
      <c r="J1056">
        <v>0.63123236124176896</v>
      </c>
      <c r="K1056">
        <v>784</v>
      </c>
      <c r="L1056" t="str">
        <f>VLOOKUP(Table1__5[[#This Row],[ShortCode]],$U$3:$W$100,3,0)</f>
        <v>Bia Việt</v>
      </c>
      <c r="M1056" t="str">
        <f>VLOOKUP(Table1__5[[#This Row],[ShortCode]],$U$3:$V$100,2,0)</f>
        <v>Group BB</v>
      </c>
      <c r="N1056" t="str">
        <f>RIGHT(Table1__5[[#This Row],[Calendar_month]],2)</f>
        <v>05</v>
      </c>
      <c r="O1056" t="str">
        <f>LEFT(Table1__5[[#This Row],[Calendar_month]],4)</f>
        <v>2025</v>
      </c>
      <c r="P1056" t="str">
        <f>_xlfn.TEXTBEFORE(Table1__5[[#This Row],[Distributor_Name]],"-")</f>
        <v>BD10</v>
      </c>
    </row>
    <row r="1057" spans="1:16" x14ac:dyDescent="0.75">
      <c r="A1057" t="s">
        <v>11</v>
      </c>
      <c r="B1057" t="s">
        <v>12</v>
      </c>
      <c r="C1057" t="s">
        <v>5435</v>
      </c>
      <c r="D1057">
        <v>202505</v>
      </c>
      <c r="E1057" t="s">
        <v>7673</v>
      </c>
      <c r="F1057" t="s">
        <v>5400</v>
      </c>
      <c r="G1057">
        <v>8706</v>
      </c>
      <c r="H1057">
        <v>8950</v>
      </c>
      <c r="I1057">
        <v>9240</v>
      </c>
      <c r="J1057">
        <v>1.0613370089593399</v>
      </c>
      <c r="K1057">
        <v>-534</v>
      </c>
      <c r="L1057" t="str">
        <f>VLOOKUP(Table1__5[[#This Row],[ShortCode]],$U$3:$W$100,3,0)</f>
        <v>Bia Việt</v>
      </c>
      <c r="M1057" t="str">
        <f>VLOOKUP(Table1__5[[#This Row],[ShortCode]],$U$3:$V$100,2,0)</f>
        <v>Group BB</v>
      </c>
      <c r="N1057" t="str">
        <f>RIGHT(Table1__5[[#This Row],[Calendar_month]],2)</f>
        <v>05</v>
      </c>
      <c r="O1057" t="str">
        <f>LEFT(Table1__5[[#This Row],[Calendar_month]],4)</f>
        <v>2025</v>
      </c>
      <c r="P1057" t="str">
        <f>_xlfn.TEXTBEFORE(Table1__5[[#This Row],[Distributor_Name]],"-")</f>
        <v>BD10</v>
      </c>
    </row>
    <row r="1058" spans="1:16" x14ac:dyDescent="0.75">
      <c r="A1058" t="s">
        <v>11</v>
      </c>
      <c r="B1058" t="s">
        <v>12</v>
      </c>
      <c r="C1058" t="s">
        <v>5435</v>
      </c>
      <c r="D1058">
        <v>202505</v>
      </c>
      <c r="E1058" t="s">
        <v>7673</v>
      </c>
      <c r="F1058" t="s">
        <v>5411</v>
      </c>
      <c r="G1058">
        <v>5439</v>
      </c>
      <c r="H1058">
        <v>4220</v>
      </c>
      <c r="I1058">
        <v>4170</v>
      </c>
      <c r="J1058">
        <v>0.76668505239933804</v>
      </c>
      <c r="K1058">
        <v>1269</v>
      </c>
      <c r="L1058" t="str">
        <f>VLOOKUP(Table1__5[[#This Row],[ShortCode]],$U$3:$W$100,3,0)</f>
        <v>Bia Việt</v>
      </c>
      <c r="M1058" t="str">
        <f>VLOOKUP(Table1__5[[#This Row],[ShortCode]],$U$3:$V$100,2,0)</f>
        <v>Group BB</v>
      </c>
      <c r="N1058" t="str">
        <f>RIGHT(Table1__5[[#This Row],[Calendar_month]],2)</f>
        <v>05</v>
      </c>
      <c r="O1058" t="str">
        <f>LEFT(Table1__5[[#This Row],[Calendar_month]],4)</f>
        <v>2025</v>
      </c>
      <c r="P1058" t="str">
        <f>_xlfn.TEXTBEFORE(Table1__5[[#This Row],[Distributor_Name]],"-")</f>
        <v>BD10</v>
      </c>
    </row>
    <row r="1059" spans="1:16" x14ac:dyDescent="0.75">
      <c r="A1059" t="s">
        <v>11</v>
      </c>
      <c r="B1059" t="s">
        <v>12</v>
      </c>
      <c r="C1059" t="s">
        <v>5435</v>
      </c>
      <c r="D1059">
        <v>202505</v>
      </c>
      <c r="E1059" t="s">
        <v>7673</v>
      </c>
      <c r="F1059" t="s">
        <v>7675</v>
      </c>
      <c r="G1059">
        <v>0</v>
      </c>
      <c r="H1059">
        <v>0</v>
      </c>
      <c r="I1059">
        <v>0</v>
      </c>
      <c r="J1059">
        <v>0</v>
      </c>
      <c r="K1059">
        <v>0</v>
      </c>
      <c r="L1059" t="str">
        <f>VLOOKUP(Table1__5[[#This Row],[ShortCode]],$U$3:$W$100,3,0)</f>
        <v>Larue</v>
      </c>
      <c r="M1059" t="str">
        <f>VLOOKUP(Table1__5[[#This Row],[ShortCode]],$U$3:$V$100,2,0)</f>
        <v>Group BB</v>
      </c>
      <c r="N1059" t="str">
        <f>RIGHT(Table1__5[[#This Row],[Calendar_month]],2)</f>
        <v>05</v>
      </c>
      <c r="O1059" t="str">
        <f>LEFT(Table1__5[[#This Row],[Calendar_month]],4)</f>
        <v>2025</v>
      </c>
      <c r="P1059" t="str">
        <f>_xlfn.TEXTBEFORE(Table1__5[[#This Row],[Distributor_Name]],"-")</f>
        <v>BD10</v>
      </c>
    </row>
    <row r="1060" spans="1:16" x14ac:dyDescent="0.75">
      <c r="A1060" t="s">
        <v>11</v>
      </c>
      <c r="B1060" t="s">
        <v>12</v>
      </c>
      <c r="C1060" t="s">
        <v>5435</v>
      </c>
      <c r="D1060">
        <v>202505</v>
      </c>
      <c r="E1060" t="s">
        <v>7673</v>
      </c>
      <c r="F1060" t="s">
        <v>7676</v>
      </c>
      <c r="G1060">
        <v>0</v>
      </c>
      <c r="H1060">
        <v>0</v>
      </c>
      <c r="I1060">
        <v>0</v>
      </c>
      <c r="J1060">
        <v>0</v>
      </c>
      <c r="K1060">
        <v>0</v>
      </c>
      <c r="L1060" t="str">
        <f>VLOOKUP(Table1__5[[#This Row],[ShortCode]],$U$3:$W$100,3,0)</f>
        <v>Larue</v>
      </c>
      <c r="M1060" t="str">
        <f>VLOOKUP(Table1__5[[#This Row],[ShortCode]],$U$3:$V$100,2,0)</f>
        <v>Group BB</v>
      </c>
      <c r="N1060" t="str">
        <f>RIGHT(Table1__5[[#This Row],[Calendar_month]],2)</f>
        <v>05</v>
      </c>
      <c r="O1060" t="str">
        <f>LEFT(Table1__5[[#This Row],[Calendar_month]],4)</f>
        <v>2025</v>
      </c>
      <c r="P1060" t="str">
        <f>_xlfn.TEXTBEFORE(Table1__5[[#This Row],[Distributor_Name]],"-")</f>
        <v>BD10</v>
      </c>
    </row>
    <row r="1061" spans="1:16" x14ac:dyDescent="0.75">
      <c r="A1061" t="s">
        <v>11</v>
      </c>
      <c r="B1061" t="s">
        <v>12</v>
      </c>
      <c r="C1061" t="s">
        <v>5435</v>
      </c>
      <c r="D1061">
        <v>202505</v>
      </c>
      <c r="E1061" t="s">
        <v>7673</v>
      </c>
      <c r="F1061" t="s">
        <v>7696</v>
      </c>
      <c r="G1061">
        <v>0</v>
      </c>
      <c r="H1061">
        <v>0</v>
      </c>
      <c r="I1061">
        <v>0</v>
      </c>
      <c r="J1061">
        <v>0</v>
      </c>
      <c r="K1061">
        <v>0</v>
      </c>
      <c r="L1061" t="str">
        <f>VLOOKUP(Table1__5[[#This Row],[ShortCode]],$U$3:$W$100,3,0)</f>
        <v>Larue</v>
      </c>
      <c r="M1061" t="str">
        <f>VLOOKUP(Table1__5[[#This Row],[ShortCode]],$U$3:$V$100,2,0)</f>
        <v>Group AA</v>
      </c>
      <c r="N1061" t="str">
        <f>RIGHT(Table1__5[[#This Row],[Calendar_month]],2)</f>
        <v>05</v>
      </c>
      <c r="O1061" t="str">
        <f>LEFT(Table1__5[[#This Row],[Calendar_month]],4)</f>
        <v>2025</v>
      </c>
      <c r="P1061" t="str">
        <f>_xlfn.TEXTBEFORE(Table1__5[[#This Row],[Distributor_Name]],"-")</f>
        <v>BD10</v>
      </c>
    </row>
    <row r="1062" spans="1:16" x14ac:dyDescent="0.75">
      <c r="A1062" t="s">
        <v>11</v>
      </c>
      <c r="B1062" t="s">
        <v>12</v>
      </c>
      <c r="C1062" t="s">
        <v>5435</v>
      </c>
      <c r="D1062">
        <v>202505</v>
      </c>
      <c r="E1062" t="s">
        <v>7673</v>
      </c>
      <c r="F1062" t="s">
        <v>7677</v>
      </c>
      <c r="G1062">
        <v>0</v>
      </c>
      <c r="H1062">
        <v>0</v>
      </c>
      <c r="I1062">
        <v>0</v>
      </c>
      <c r="J1062">
        <v>0</v>
      </c>
      <c r="K1062">
        <v>0</v>
      </c>
      <c r="L1062" t="str">
        <f>VLOOKUP(Table1__5[[#This Row],[ShortCode]],$U$3:$W$100,3,0)</f>
        <v>Larue</v>
      </c>
      <c r="M1062" t="str">
        <f>VLOOKUP(Table1__5[[#This Row],[ShortCode]],$U$3:$V$100,2,0)</f>
        <v>Group BB</v>
      </c>
      <c r="N1062" t="str">
        <f>RIGHT(Table1__5[[#This Row],[Calendar_month]],2)</f>
        <v>05</v>
      </c>
      <c r="O1062" t="str">
        <f>LEFT(Table1__5[[#This Row],[Calendar_month]],4)</f>
        <v>2025</v>
      </c>
      <c r="P1062" t="str">
        <f>_xlfn.TEXTBEFORE(Table1__5[[#This Row],[Distributor_Name]],"-")</f>
        <v>BD10</v>
      </c>
    </row>
    <row r="1063" spans="1:16" x14ac:dyDescent="0.75">
      <c r="A1063" t="s">
        <v>11</v>
      </c>
      <c r="B1063" t="s">
        <v>12</v>
      </c>
      <c r="C1063" t="s">
        <v>5435</v>
      </c>
      <c r="D1063">
        <v>202506</v>
      </c>
      <c r="E1063" t="s">
        <v>7662</v>
      </c>
      <c r="F1063" t="s">
        <v>5438</v>
      </c>
      <c r="G1063">
        <v>36</v>
      </c>
      <c r="H1063">
        <v>0</v>
      </c>
      <c r="I1063">
        <v>0</v>
      </c>
      <c r="J1063">
        <v>0</v>
      </c>
      <c r="K1063">
        <v>36</v>
      </c>
      <c r="L1063" t="str">
        <f>VLOOKUP(Table1__5[[#This Row],[ShortCode]],$U$3:$W$100,3,0)</f>
        <v>Other</v>
      </c>
      <c r="M1063" t="str">
        <f>VLOOKUP(Table1__5[[#This Row],[ShortCode]],$U$3:$V$100,2,0)</f>
        <v>Group BB</v>
      </c>
      <c r="N1063" t="str">
        <f>RIGHT(Table1__5[[#This Row],[Calendar_month]],2)</f>
        <v>06</v>
      </c>
      <c r="O1063" t="str">
        <f>LEFT(Table1__5[[#This Row],[Calendar_month]],4)</f>
        <v>2025</v>
      </c>
      <c r="P1063" t="str">
        <f>_xlfn.TEXTBEFORE(Table1__5[[#This Row],[Distributor_Name]],"-")</f>
        <v>BD10</v>
      </c>
    </row>
    <row r="1064" spans="1:16" x14ac:dyDescent="0.75">
      <c r="A1064" t="s">
        <v>11</v>
      </c>
      <c r="B1064" t="s">
        <v>12</v>
      </c>
      <c r="C1064" t="s">
        <v>5435</v>
      </c>
      <c r="D1064">
        <v>202506</v>
      </c>
      <c r="E1064" t="s">
        <v>7662</v>
      </c>
      <c r="F1064" t="s">
        <v>7664</v>
      </c>
      <c r="G1064">
        <v>0</v>
      </c>
      <c r="H1064">
        <v>0</v>
      </c>
      <c r="I1064">
        <v>0</v>
      </c>
      <c r="J1064">
        <v>0</v>
      </c>
      <c r="K1064">
        <v>0</v>
      </c>
      <c r="L1064" t="str">
        <f>VLOOKUP(Table1__5[[#This Row],[ShortCode]],$U$3:$W$100,3,0)</f>
        <v>Other</v>
      </c>
      <c r="M1064" t="str">
        <f>VLOOKUP(Table1__5[[#This Row],[ShortCode]],$U$3:$V$100,2,0)</f>
        <v>Group BB</v>
      </c>
      <c r="N1064" t="str">
        <f>RIGHT(Table1__5[[#This Row],[Calendar_month]],2)</f>
        <v>06</v>
      </c>
      <c r="O1064" t="str">
        <f>LEFT(Table1__5[[#This Row],[Calendar_month]],4)</f>
        <v>2025</v>
      </c>
      <c r="P1064" t="str">
        <f>_xlfn.TEXTBEFORE(Table1__5[[#This Row],[Distributor_Name]],"-")</f>
        <v>BD10</v>
      </c>
    </row>
    <row r="1065" spans="1:16" x14ac:dyDescent="0.75">
      <c r="A1065" t="s">
        <v>11</v>
      </c>
      <c r="B1065" t="s">
        <v>12</v>
      </c>
      <c r="C1065" t="s">
        <v>5435</v>
      </c>
      <c r="D1065">
        <v>202506</v>
      </c>
      <c r="E1065" t="s">
        <v>7662</v>
      </c>
      <c r="F1065" t="s">
        <v>5426</v>
      </c>
      <c r="G1065">
        <v>13</v>
      </c>
      <c r="H1065">
        <v>0</v>
      </c>
      <c r="I1065">
        <v>0</v>
      </c>
      <c r="J1065">
        <v>0</v>
      </c>
      <c r="K1065">
        <v>13</v>
      </c>
      <c r="L1065" t="str">
        <f>VLOOKUP(Table1__5[[#This Row],[ShortCode]],$U$3:$W$100,3,0)</f>
        <v>Heineken Original</v>
      </c>
      <c r="M1065" t="str">
        <f>VLOOKUP(Table1__5[[#This Row],[ShortCode]],$U$3:$V$100,2,0)</f>
        <v>Group BB</v>
      </c>
      <c r="N1065" t="str">
        <f>RIGHT(Table1__5[[#This Row],[Calendar_month]],2)</f>
        <v>06</v>
      </c>
      <c r="O1065" t="str">
        <f>LEFT(Table1__5[[#This Row],[Calendar_month]],4)</f>
        <v>2025</v>
      </c>
      <c r="P1065" t="str">
        <f>_xlfn.TEXTBEFORE(Table1__5[[#This Row],[Distributor_Name]],"-")</f>
        <v>BD10</v>
      </c>
    </row>
    <row r="1066" spans="1:16" x14ac:dyDescent="0.75">
      <c r="A1066" t="s">
        <v>11</v>
      </c>
      <c r="B1066" t="s">
        <v>12</v>
      </c>
      <c r="C1066" t="s">
        <v>5435</v>
      </c>
      <c r="D1066">
        <v>202506</v>
      </c>
      <c r="E1066" t="s">
        <v>7662</v>
      </c>
      <c r="F1066" t="s">
        <v>5434</v>
      </c>
      <c r="G1066">
        <v>270</v>
      </c>
      <c r="H1066">
        <v>0</v>
      </c>
      <c r="I1066">
        <v>69</v>
      </c>
      <c r="J1066">
        <v>0.25555555555555598</v>
      </c>
      <c r="K1066">
        <v>201</v>
      </c>
      <c r="L1066" t="str">
        <f>VLOOKUP(Table1__5[[#This Row],[ShortCode]],$U$3:$W$100,3,0)</f>
        <v>Heineken Original</v>
      </c>
      <c r="M1066" t="str">
        <f>VLOOKUP(Table1__5[[#This Row],[ShortCode]],$U$3:$V$100,2,0)</f>
        <v>Group BB</v>
      </c>
      <c r="N1066" t="str">
        <f>RIGHT(Table1__5[[#This Row],[Calendar_month]],2)</f>
        <v>06</v>
      </c>
      <c r="O1066" t="str">
        <f>LEFT(Table1__5[[#This Row],[Calendar_month]],4)</f>
        <v>2025</v>
      </c>
      <c r="P1066" t="str">
        <f>_xlfn.TEXTBEFORE(Table1__5[[#This Row],[Distributor_Name]],"-")</f>
        <v>BD10</v>
      </c>
    </row>
    <row r="1067" spans="1:16" x14ac:dyDescent="0.75">
      <c r="A1067" t="s">
        <v>11</v>
      </c>
      <c r="B1067" t="s">
        <v>12</v>
      </c>
      <c r="C1067" t="s">
        <v>5435</v>
      </c>
      <c r="D1067">
        <v>202506</v>
      </c>
      <c r="E1067" t="s">
        <v>7662</v>
      </c>
      <c r="F1067" t="s">
        <v>5393</v>
      </c>
      <c r="G1067">
        <v>20211</v>
      </c>
      <c r="H1067">
        <v>30466</v>
      </c>
      <c r="I1067">
        <v>24872</v>
      </c>
      <c r="J1067">
        <v>1.2306169907476101</v>
      </c>
      <c r="K1067">
        <v>-4661</v>
      </c>
      <c r="L1067" t="str">
        <f>VLOOKUP(Table1__5[[#This Row],[ShortCode]],$U$3:$W$100,3,0)</f>
        <v>Heineken Silver</v>
      </c>
      <c r="M1067" t="str">
        <f>VLOOKUP(Table1__5[[#This Row],[ShortCode]],$U$3:$V$100,2,0)</f>
        <v>Group AA</v>
      </c>
      <c r="N1067" t="str">
        <f>RIGHT(Table1__5[[#This Row],[Calendar_month]],2)</f>
        <v>06</v>
      </c>
      <c r="O1067" t="str">
        <f>LEFT(Table1__5[[#This Row],[Calendar_month]],4)</f>
        <v>2025</v>
      </c>
      <c r="P1067" t="str">
        <f>_xlfn.TEXTBEFORE(Table1__5[[#This Row],[Distributor_Name]],"-")</f>
        <v>BD10</v>
      </c>
    </row>
    <row r="1068" spans="1:16" x14ac:dyDescent="0.75">
      <c r="A1068" t="s">
        <v>11</v>
      </c>
      <c r="B1068" t="s">
        <v>12</v>
      </c>
      <c r="C1068" t="s">
        <v>5435</v>
      </c>
      <c r="D1068">
        <v>202506</v>
      </c>
      <c r="E1068" t="s">
        <v>7662</v>
      </c>
      <c r="F1068" t="s">
        <v>5418</v>
      </c>
      <c r="G1068">
        <v>63</v>
      </c>
      <c r="H1068">
        <v>20</v>
      </c>
      <c r="I1068">
        <v>21</v>
      </c>
      <c r="J1068">
        <v>0.33333333333333298</v>
      </c>
      <c r="K1068">
        <v>42</v>
      </c>
      <c r="L1068" t="str">
        <f>VLOOKUP(Table1__5[[#This Row],[ShortCode]],$U$3:$W$100,3,0)</f>
        <v>Heineken Silver</v>
      </c>
      <c r="M1068" t="str">
        <f>VLOOKUP(Table1__5[[#This Row],[ShortCode]],$U$3:$V$100,2,0)</f>
        <v>Group AA</v>
      </c>
      <c r="N1068" t="str">
        <f>RIGHT(Table1__5[[#This Row],[Calendar_month]],2)</f>
        <v>06</v>
      </c>
      <c r="O1068" t="str">
        <f>LEFT(Table1__5[[#This Row],[Calendar_month]],4)</f>
        <v>2025</v>
      </c>
      <c r="P1068" t="str">
        <f>_xlfn.TEXTBEFORE(Table1__5[[#This Row],[Distributor_Name]],"-")</f>
        <v>BD10</v>
      </c>
    </row>
    <row r="1069" spans="1:16" x14ac:dyDescent="0.75">
      <c r="A1069" t="s">
        <v>11</v>
      </c>
      <c r="B1069" t="s">
        <v>12</v>
      </c>
      <c r="C1069" t="s">
        <v>5435</v>
      </c>
      <c r="D1069">
        <v>202506</v>
      </c>
      <c r="E1069" t="s">
        <v>7662</v>
      </c>
      <c r="F1069" t="s">
        <v>5401</v>
      </c>
      <c r="G1069">
        <v>1466</v>
      </c>
      <c r="H1069">
        <v>1690</v>
      </c>
      <c r="I1069">
        <v>1529</v>
      </c>
      <c r="J1069">
        <v>1.04297407912688</v>
      </c>
      <c r="K1069">
        <v>-63</v>
      </c>
      <c r="L1069" t="str">
        <f>VLOOKUP(Table1__5[[#This Row],[ShortCode]],$U$3:$W$100,3,0)</f>
        <v>Heineken Silver</v>
      </c>
      <c r="M1069" t="str">
        <f>VLOOKUP(Table1__5[[#This Row],[ShortCode]],$U$3:$V$100,2,0)</f>
        <v>Group AA</v>
      </c>
      <c r="N1069" t="str">
        <f>RIGHT(Table1__5[[#This Row],[Calendar_month]],2)</f>
        <v>06</v>
      </c>
      <c r="O1069" t="str">
        <f>LEFT(Table1__5[[#This Row],[Calendar_month]],4)</f>
        <v>2025</v>
      </c>
      <c r="P1069" t="str">
        <f>_xlfn.TEXTBEFORE(Table1__5[[#This Row],[Distributor_Name]],"-")</f>
        <v>BD10</v>
      </c>
    </row>
    <row r="1070" spans="1:16" x14ac:dyDescent="0.75">
      <c r="A1070" t="s">
        <v>11</v>
      </c>
      <c r="B1070" t="s">
        <v>12</v>
      </c>
      <c r="C1070" t="s">
        <v>5435</v>
      </c>
      <c r="D1070">
        <v>202506</v>
      </c>
      <c r="E1070" t="s">
        <v>7662</v>
      </c>
      <c r="F1070" t="s">
        <v>7288</v>
      </c>
      <c r="G1070">
        <v>5</v>
      </c>
      <c r="H1070">
        <v>0</v>
      </c>
      <c r="I1070">
        <v>0</v>
      </c>
      <c r="J1070">
        <v>0</v>
      </c>
      <c r="K1070">
        <v>5</v>
      </c>
      <c r="L1070" t="str">
        <f>VLOOKUP(Table1__5[[#This Row],[ShortCode]],$U$3:$W$100,3,0)</f>
        <v>Heineken Silver</v>
      </c>
      <c r="M1070" t="str">
        <f>VLOOKUP(Table1__5[[#This Row],[ShortCode]],$U$3:$V$100,2,0)</f>
        <v>Group BB</v>
      </c>
      <c r="N1070" t="str">
        <f>RIGHT(Table1__5[[#This Row],[Calendar_month]],2)</f>
        <v>06</v>
      </c>
      <c r="O1070" t="str">
        <f>LEFT(Table1__5[[#This Row],[Calendar_month]],4)</f>
        <v>2025</v>
      </c>
      <c r="P1070" t="str">
        <f>_xlfn.TEXTBEFORE(Table1__5[[#This Row],[Distributor_Name]],"-")</f>
        <v>BD10</v>
      </c>
    </row>
    <row r="1071" spans="1:16" x14ac:dyDescent="0.75">
      <c r="A1071" t="s">
        <v>11</v>
      </c>
      <c r="B1071" t="s">
        <v>12</v>
      </c>
      <c r="C1071" t="s">
        <v>5435</v>
      </c>
      <c r="D1071">
        <v>202506</v>
      </c>
      <c r="E1071" t="s">
        <v>7662</v>
      </c>
      <c r="F1071" t="s">
        <v>5440</v>
      </c>
      <c r="G1071">
        <v>27</v>
      </c>
      <c r="H1071">
        <v>0</v>
      </c>
      <c r="I1071">
        <v>12</v>
      </c>
      <c r="J1071">
        <v>0.44444444444444398</v>
      </c>
      <c r="K1071">
        <v>15</v>
      </c>
      <c r="L1071" t="str">
        <f>VLOOKUP(Table1__5[[#This Row],[ShortCode]],$U$3:$W$100,3,0)</f>
        <v>Other</v>
      </c>
      <c r="M1071" t="str">
        <f>VLOOKUP(Table1__5[[#This Row],[ShortCode]],$U$3:$V$100,2,0)</f>
        <v>Group BB</v>
      </c>
      <c r="N1071" t="str">
        <f>RIGHT(Table1__5[[#This Row],[Calendar_month]],2)</f>
        <v>06</v>
      </c>
      <c r="O1071" t="str">
        <f>LEFT(Table1__5[[#This Row],[Calendar_month]],4)</f>
        <v>2025</v>
      </c>
      <c r="P1071" t="str">
        <f>_xlfn.TEXTBEFORE(Table1__5[[#This Row],[Distributor_Name]],"-")</f>
        <v>BD10</v>
      </c>
    </row>
    <row r="1072" spans="1:16" x14ac:dyDescent="0.75">
      <c r="A1072" t="s">
        <v>11</v>
      </c>
      <c r="B1072" t="s">
        <v>12</v>
      </c>
      <c r="C1072" t="s">
        <v>5435</v>
      </c>
      <c r="D1072">
        <v>202506</v>
      </c>
      <c r="E1072" t="s">
        <v>7662</v>
      </c>
      <c r="F1072" t="s">
        <v>7665</v>
      </c>
      <c r="G1072">
        <v>0</v>
      </c>
      <c r="H1072">
        <v>0</v>
      </c>
      <c r="I1072">
        <v>0</v>
      </c>
      <c r="J1072">
        <v>0</v>
      </c>
      <c r="K1072">
        <v>0</v>
      </c>
      <c r="L1072" t="str">
        <f>VLOOKUP(Table1__5[[#This Row],[ShortCode]],$U$3:$W$100,3,0)</f>
        <v>Other</v>
      </c>
      <c r="M1072" t="str">
        <f>VLOOKUP(Table1__5[[#This Row],[ShortCode]],$U$3:$V$100,2,0)</f>
        <v>Group BB</v>
      </c>
      <c r="N1072" t="str">
        <f>RIGHT(Table1__5[[#This Row],[Calendar_month]],2)</f>
        <v>06</v>
      </c>
      <c r="O1072" t="str">
        <f>LEFT(Table1__5[[#This Row],[Calendar_month]],4)</f>
        <v>2025</v>
      </c>
      <c r="P1072" t="str">
        <f>_xlfn.TEXTBEFORE(Table1__5[[#This Row],[Distributor_Name]],"-")</f>
        <v>BD10</v>
      </c>
    </row>
    <row r="1073" spans="1:16" x14ac:dyDescent="0.75">
      <c r="A1073" t="s">
        <v>11</v>
      </c>
      <c r="B1073" t="s">
        <v>12</v>
      </c>
      <c r="C1073" t="s">
        <v>5435</v>
      </c>
      <c r="D1073">
        <v>202506</v>
      </c>
      <c r="E1073" t="s">
        <v>7662</v>
      </c>
      <c r="F1073" t="s">
        <v>5424</v>
      </c>
      <c r="G1073">
        <v>26</v>
      </c>
      <c r="H1073">
        <v>13</v>
      </c>
      <c r="I1073">
        <v>20</v>
      </c>
      <c r="J1073">
        <v>0.76923076923076905</v>
      </c>
      <c r="K1073">
        <v>6</v>
      </c>
      <c r="L1073" t="str">
        <f>VLOOKUP(Table1__5[[#This Row],[ShortCode]],$U$3:$W$100,3,0)</f>
        <v>Other</v>
      </c>
      <c r="M1073" t="str">
        <f>VLOOKUP(Table1__5[[#This Row],[ShortCode]],$U$3:$V$100,2,0)</f>
        <v>Group BB</v>
      </c>
      <c r="N1073" t="str">
        <f>RIGHT(Table1__5[[#This Row],[Calendar_month]],2)</f>
        <v>06</v>
      </c>
      <c r="O1073" t="str">
        <f>LEFT(Table1__5[[#This Row],[Calendar_month]],4)</f>
        <v>2025</v>
      </c>
      <c r="P1073" t="str">
        <f>_xlfn.TEXTBEFORE(Table1__5[[#This Row],[Distributor_Name]],"-")</f>
        <v>BD10</v>
      </c>
    </row>
    <row r="1074" spans="1:16" x14ac:dyDescent="0.75">
      <c r="A1074" t="s">
        <v>11</v>
      </c>
      <c r="B1074" t="s">
        <v>12</v>
      </c>
      <c r="C1074" t="s">
        <v>5435</v>
      </c>
      <c r="D1074">
        <v>202506</v>
      </c>
      <c r="E1074" t="s">
        <v>7662</v>
      </c>
      <c r="F1074" t="s">
        <v>7654</v>
      </c>
      <c r="G1074">
        <v>8</v>
      </c>
      <c r="H1074">
        <v>13</v>
      </c>
      <c r="I1074">
        <v>6</v>
      </c>
      <c r="J1074">
        <v>0.75</v>
      </c>
      <c r="K1074">
        <v>2</v>
      </c>
      <c r="L1074" t="str">
        <f>VLOOKUP(Table1__5[[#This Row],[ShortCode]],$U$3:$W$100,3,0)</f>
        <v>Other</v>
      </c>
      <c r="M1074" t="str">
        <f>VLOOKUP(Table1__5[[#This Row],[ShortCode]],$U$3:$V$100,2,0)</f>
        <v>Group BB</v>
      </c>
      <c r="N1074" t="str">
        <f>RIGHT(Table1__5[[#This Row],[Calendar_month]],2)</f>
        <v>06</v>
      </c>
      <c r="O1074" t="str">
        <f>LEFT(Table1__5[[#This Row],[Calendar_month]],4)</f>
        <v>2025</v>
      </c>
      <c r="P1074" t="str">
        <f>_xlfn.TEXTBEFORE(Table1__5[[#This Row],[Distributor_Name]],"-")</f>
        <v>BD10</v>
      </c>
    </row>
    <row r="1075" spans="1:16" x14ac:dyDescent="0.75">
      <c r="A1075" t="s">
        <v>11</v>
      </c>
      <c r="B1075" t="s">
        <v>12</v>
      </c>
      <c r="C1075" t="s">
        <v>5435</v>
      </c>
      <c r="D1075">
        <v>202506</v>
      </c>
      <c r="E1075" t="s">
        <v>7662</v>
      </c>
      <c r="F1075" t="s">
        <v>7667</v>
      </c>
      <c r="G1075">
        <v>0</v>
      </c>
      <c r="H1075">
        <v>0</v>
      </c>
      <c r="I1075">
        <v>0</v>
      </c>
      <c r="J1075">
        <v>0</v>
      </c>
      <c r="K1075">
        <v>0</v>
      </c>
      <c r="L1075" t="str">
        <f>VLOOKUP(Table1__5[[#This Row],[ShortCode]],$U$3:$W$100,3,0)</f>
        <v>Other</v>
      </c>
      <c r="M1075" t="str">
        <f>VLOOKUP(Table1__5[[#This Row],[ShortCode]],$U$3:$V$100,2,0)</f>
        <v>Group BB</v>
      </c>
      <c r="N1075" t="str">
        <f>RIGHT(Table1__5[[#This Row],[Calendar_month]],2)</f>
        <v>06</v>
      </c>
      <c r="O1075" t="str">
        <f>LEFT(Table1__5[[#This Row],[Calendar_month]],4)</f>
        <v>2025</v>
      </c>
      <c r="P1075" t="str">
        <f>_xlfn.TEXTBEFORE(Table1__5[[#This Row],[Distributor_Name]],"-")</f>
        <v>BD10</v>
      </c>
    </row>
    <row r="1076" spans="1:16" x14ac:dyDescent="0.75">
      <c r="A1076" t="s">
        <v>11</v>
      </c>
      <c r="B1076" t="s">
        <v>12</v>
      </c>
      <c r="C1076" t="s">
        <v>5435</v>
      </c>
      <c r="D1076">
        <v>202506</v>
      </c>
      <c r="E1076" t="s">
        <v>7662</v>
      </c>
      <c r="F1076" t="s">
        <v>7668</v>
      </c>
      <c r="G1076">
        <v>0</v>
      </c>
      <c r="H1076">
        <v>0</v>
      </c>
      <c r="I1076">
        <v>0</v>
      </c>
      <c r="J1076">
        <v>0</v>
      </c>
      <c r="K1076">
        <v>0</v>
      </c>
      <c r="L1076" t="str">
        <f>VLOOKUP(Table1__5[[#This Row],[ShortCode]],$U$3:$W$100,3,0)</f>
        <v>Other</v>
      </c>
      <c r="M1076" t="str">
        <f>VLOOKUP(Table1__5[[#This Row],[ShortCode]],$U$3:$V$100,2,0)</f>
        <v>Group BB</v>
      </c>
      <c r="N1076" t="str">
        <f>RIGHT(Table1__5[[#This Row],[Calendar_month]],2)</f>
        <v>06</v>
      </c>
      <c r="O1076" t="str">
        <f>LEFT(Table1__5[[#This Row],[Calendar_month]],4)</f>
        <v>2025</v>
      </c>
      <c r="P1076" t="str">
        <f>_xlfn.TEXTBEFORE(Table1__5[[#This Row],[Distributor_Name]],"-")</f>
        <v>BD10</v>
      </c>
    </row>
    <row r="1077" spans="1:16" x14ac:dyDescent="0.75">
      <c r="A1077" t="s">
        <v>11</v>
      </c>
      <c r="B1077" t="s">
        <v>12</v>
      </c>
      <c r="C1077" t="s">
        <v>5435</v>
      </c>
      <c r="D1077">
        <v>202506</v>
      </c>
      <c r="E1077" t="s">
        <v>7662</v>
      </c>
      <c r="F1077" t="s">
        <v>5430</v>
      </c>
      <c r="G1077">
        <v>64</v>
      </c>
      <c r="H1077">
        <v>26</v>
      </c>
      <c r="I1077">
        <v>36</v>
      </c>
      <c r="J1077">
        <v>0.5625</v>
      </c>
      <c r="K1077">
        <v>28</v>
      </c>
      <c r="L1077" t="str">
        <f>VLOOKUP(Table1__5[[#This Row],[ShortCode]],$U$3:$W$100,3,0)</f>
        <v>Other</v>
      </c>
      <c r="M1077" t="str">
        <f>VLOOKUP(Table1__5[[#This Row],[ShortCode]],$U$3:$V$100,2,0)</f>
        <v>Group BB</v>
      </c>
      <c r="N1077" t="str">
        <f>RIGHT(Table1__5[[#This Row],[Calendar_month]],2)</f>
        <v>06</v>
      </c>
      <c r="O1077" t="str">
        <f>LEFT(Table1__5[[#This Row],[Calendar_month]],4)</f>
        <v>2025</v>
      </c>
      <c r="P1077" t="str">
        <f>_xlfn.TEXTBEFORE(Table1__5[[#This Row],[Distributor_Name]],"-")</f>
        <v>BD10</v>
      </c>
    </row>
    <row r="1078" spans="1:16" x14ac:dyDescent="0.75">
      <c r="A1078" t="s">
        <v>11</v>
      </c>
      <c r="B1078" t="s">
        <v>12</v>
      </c>
      <c r="C1078" t="s">
        <v>5435</v>
      </c>
      <c r="D1078">
        <v>202506</v>
      </c>
      <c r="E1078" t="s">
        <v>7662</v>
      </c>
      <c r="F1078" t="s">
        <v>7678</v>
      </c>
      <c r="G1078">
        <v>0</v>
      </c>
      <c r="H1078">
        <v>0</v>
      </c>
      <c r="I1078">
        <v>0</v>
      </c>
      <c r="J1078">
        <v>0</v>
      </c>
      <c r="K1078">
        <v>0</v>
      </c>
      <c r="L1078" t="str">
        <f>VLOOKUP(Table1__5[[#This Row],[ShortCode]],$U$3:$W$100,3,0)</f>
        <v>Other</v>
      </c>
      <c r="M1078" t="str">
        <f>VLOOKUP(Table1__5[[#This Row],[ShortCode]],$U$3:$V$100,2,0)</f>
        <v>Group BB</v>
      </c>
      <c r="N1078" t="str">
        <f>RIGHT(Table1__5[[#This Row],[Calendar_month]],2)</f>
        <v>06</v>
      </c>
      <c r="O1078" t="str">
        <f>LEFT(Table1__5[[#This Row],[Calendar_month]],4)</f>
        <v>2025</v>
      </c>
      <c r="P1078" t="str">
        <f>_xlfn.TEXTBEFORE(Table1__5[[#This Row],[Distributor_Name]],"-")</f>
        <v>BD10</v>
      </c>
    </row>
    <row r="1079" spans="1:16" x14ac:dyDescent="0.75">
      <c r="A1079" t="s">
        <v>11</v>
      </c>
      <c r="B1079" t="s">
        <v>12</v>
      </c>
      <c r="C1079" t="s">
        <v>5435</v>
      </c>
      <c r="D1079">
        <v>202506</v>
      </c>
      <c r="E1079" t="s">
        <v>7662</v>
      </c>
      <c r="F1079" t="s">
        <v>7670</v>
      </c>
      <c r="G1079">
        <v>0</v>
      </c>
      <c r="H1079">
        <v>0</v>
      </c>
      <c r="I1079">
        <v>0</v>
      </c>
      <c r="J1079">
        <v>0</v>
      </c>
      <c r="K1079">
        <v>0</v>
      </c>
      <c r="L1079" t="str">
        <f>VLOOKUP(Table1__5[[#This Row],[ShortCode]],$U$3:$W$100,3,0)</f>
        <v>Other</v>
      </c>
      <c r="M1079" t="str">
        <f>VLOOKUP(Table1__5[[#This Row],[ShortCode]],$U$3:$V$100,2,0)</f>
        <v>Group BB</v>
      </c>
      <c r="N1079" t="str">
        <f>RIGHT(Table1__5[[#This Row],[Calendar_month]],2)</f>
        <v>06</v>
      </c>
      <c r="O1079" t="str">
        <f>LEFT(Table1__5[[#This Row],[Calendar_month]],4)</f>
        <v>2025</v>
      </c>
      <c r="P1079" t="str">
        <f>_xlfn.TEXTBEFORE(Table1__5[[#This Row],[Distributor_Name]],"-")</f>
        <v>BD10</v>
      </c>
    </row>
    <row r="1080" spans="1:16" x14ac:dyDescent="0.75">
      <c r="A1080" t="s">
        <v>11</v>
      </c>
      <c r="B1080" t="s">
        <v>12</v>
      </c>
      <c r="C1080" t="s">
        <v>5435</v>
      </c>
      <c r="D1080">
        <v>202506</v>
      </c>
      <c r="E1080" t="s">
        <v>7662</v>
      </c>
      <c r="F1080" t="s">
        <v>5405</v>
      </c>
      <c r="G1080">
        <v>2742</v>
      </c>
      <c r="H1080">
        <v>8476</v>
      </c>
      <c r="I1080">
        <v>8299</v>
      </c>
      <c r="J1080">
        <v>3.0266229029905198</v>
      </c>
      <c r="K1080">
        <v>-5557</v>
      </c>
      <c r="L1080" t="str">
        <f>VLOOKUP(Table1__5[[#This Row],[ShortCode]],$U$3:$W$100,3,0)</f>
        <v>Tiger Regular</v>
      </c>
      <c r="M1080" t="str">
        <f>VLOOKUP(Table1__5[[#This Row],[ShortCode]],$U$3:$V$100,2,0)</f>
        <v>Group BB</v>
      </c>
      <c r="N1080" t="str">
        <f>RIGHT(Table1__5[[#This Row],[Calendar_month]],2)</f>
        <v>06</v>
      </c>
      <c r="O1080" t="str">
        <f>LEFT(Table1__5[[#This Row],[Calendar_month]],4)</f>
        <v>2025</v>
      </c>
      <c r="P1080" t="str">
        <f>_xlfn.TEXTBEFORE(Table1__5[[#This Row],[Distributor_Name]],"-")</f>
        <v>BD10</v>
      </c>
    </row>
    <row r="1081" spans="1:16" x14ac:dyDescent="0.75">
      <c r="A1081" t="s">
        <v>11</v>
      </c>
      <c r="B1081" t="s">
        <v>12</v>
      </c>
      <c r="C1081" t="s">
        <v>5435</v>
      </c>
      <c r="D1081">
        <v>202506</v>
      </c>
      <c r="E1081" t="s">
        <v>7662</v>
      </c>
      <c r="F1081" t="s">
        <v>5396</v>
      </c>
      <c r="G1081">
        <v>65193</v>
      </c>
      <c r="H1081">
        <v>48516</v>
      </c>
      <c r="I1081">
        <v>47268</v>
      </c>
      <c r="J1081">
        <v>0.72504716764069799</v>
      </c>
      <c r="K1081">
        <v>17925</v>
      </c>
      <c r="L1081" t="str">
        <f>VLOOKUP(Table1__5[[#This Row],[ShortCode]],$U$3:$W$100,3,0)</f>
        <v>Tiger Regular</v>
      </c>
      <c r="M1081" t="str">
        <f>VLOOKUP(Table1__5[[#This Row],[ShortCode]],$U$3:$V$100,2,0)</f>
        <v>Group BB</v>
      </c>
      <c r="N1081" t="str">
        <f>RIGHT(Table1__5[[#This Row],[Calendar_month]],2)</f>
        <v>06</v>
      </c>
      <c r="O1081" t="str">
        <f>LEFT(Table1__5[[#This Row],[Calendar_month]],4)</f>
        <v>2025</v>
      </c>
      <c r="P1081" t="str">
        <f>_xlfn.TEXTBEFORE(Table1__5[[#This Row],[Distributor_Name]],"-")</f>
        <v>BD10</v>
      </c>
    </row>
    <row r="1082" spans="1:16" x14ac:dyDescent="0.75">
      <c r="A1082" t="s">
        <v>11</v>
      </c>
      <c r="B1082" t="s">
        <v>12</v>
      </c>
      <c r="C1082" t="s">
        <v>5435</v>
      </c>
      <c r="D1082">
        <v>202506</v>
      </c>
      <c r="E1082" t="s">
        <v>7662</v>
      </c>
      <c r="F1082" t="s">
        <v>5441</v>
      </c>
      <c r="G1082">
        <v>4</v>
      </c>
      <c r="H1082">
        <v>6</v>
      </c>
      <c r="I1082">
        <v>6</v>
      </c>
      <c r="J1082">
        <v>1.5</v>
      </c>
      <c r="K1082">
        <v>-2</v>
      </c>
      <c r="L1082" t="str">
        <f>VLOOKUP(Table1__5[[#This Row],[ShortCode]],$U$3:$W$100,3,0)</f>
        <v>Tiger Regular</v>
      </c>
      <c r="M1082" t="str">
        <f>VLOOKUP(Table1__5[[#This Row],[ShortCode]],$U$3:$V$100,2,0)</f>
        <v>Group BB</v>
      </c>
      <c r="N1082" t="str">
        <f>RIGHT(Table1__5[[#This Row],[Calendar_month]],2)</f>
        <v>06</v>
      </c>
      <c r="O1082" t="str">
        <f>LEFT(Table1__5[[#This Row],[Calendar_month]],4)</f>
        <v>2025</v>
      </c>
      <c r="P1082" t="str">
        <f>_xlfn.TEXTBEFORE(Table1__5[[#This Row],[Distributor_Name]],"-")</f>
        <v>BD10</v>
      </c>
    </row>
    <row r="1083" spans="1:16" x14ac:dyDescent="0.75">
      <c r="A1083" t="s">
        <v>11</v>
      </c>
      <c r="B1083" t="s">
        <v>12</v>
      </c>
      <c r="C1083" t="s">
        <v>5435</v>
      </c>
      <c r="D1083">
        <v>202506</v>
      </c>
      <c r="E1083" t="s">
        <v>7662</v>
      </c>
      <c r="F1083" t="s">
        <v>5408</v>
      </c>
      <c r="G1083">
        <v>3695</v>
      </c>
      <c r="H1083">
        <v>2400</v>
      </c>
      <c r="I1083">
        <v>2570</v>
      </c>
      <c r="J1083">
        <v>0.69553450608931</v>
      </c>
      <c r="K1083">
        <v>1125</v>
      </c>
      <c r="L1083" t="str">
        <f>VLOOKUP(Table1__5[[#This Row],[ShortCode]],$U$3:$W$100,3,0)</f>
        <v>Tiger Regular</v>
      </c>
      <c r="M1083" t="str">
        <f>VLOOKUP(Table1__5[[#This Row],[ShortCode]],$U$3:$V$100,2,0)</f>
        <v>Group BB</v>
      </c>
      <c r="N1083" t="str">
        <f>RIGHT(Table1__5[[#This Row],[Calendar_month]],2)</f>
        <v>06</v>
      </c>
      <c r="O1083" t="str">
        <f>LEFT(Table1__5[[#This Row],[Calendar_month]],4)</f>
        <v>2025</v>
      </c>
      <c r="P1083" t="str">
        <f>_xlfn.TEXTBEFORE(Table1__5[[#This Row],[Distributor_Name]],"-")</f>
        <v>BD10</v>
      </c>
    </row>
    <row r="1084" spans="1:16" x14ac:dyDescent="0.75">
      <c r="A1084" t="s">
        <v>11</v>
      </c>
      <c r="B1084" t="s">
        <v>12</v>
      </c>
      <c r="C1084" t="s">
        <v>5435</v>
      </c>
      <c r="D1084">
        <v>202506</v>
      </c>
      <c r="E1084" t="s">
        <v>7662</v>
      </c>
      <c r="F1084" t="s">
        <v>5417</v>
      </c>
      <c r="G1084">
        <v>6135</v>
      </c>
      <c r="H1084">
        <v>3680</v>
      </c>
      <c r="I1084">
        <v>4899</v>
      </c>
      <c r="J1084">
        <v>0.79853300733496302</v>
      </c>
      <c r="K1084">
        <v>1236</v>
      </c>
      <c r="L1084" t="str">
        <f>VLOOKUP(Table1__5[[#This Row],[ShortCode]],$U$3:$W$100,3,0)</f>
        <v>Tiger Crystal</v>
      </c>
      <c r="M1084" t="str">
        <f>VLOOKUP(Table1__5[[#This Row],[ShortCode]],$U$3:$V$100,2,0)</f>
        <v>Group AA</v>
      </c>
      <c r="N1084" t="str">
        <f>RIGHT(Table1__5[[#This Row],[Calendar_month]],2)</f>
        <v>06</v>
      </c>
      <c r="O1084" t="str">
        <f>LEFT(Table1__5[[#This Row],[Calendar_month]],4)</f>
        <v>2025</v>
      </c>
      <c r="P1084" t="str">
        <f>_xlfn.TEXTBEFORE(Table1__5[[#This Row],[Distributor_Name]],"-")</f>
        <v>BD10</v>
      </c>
    </row>
    <row r="1085" spans="1:16" x14ac:dyDescent="0.75">
      <c r="A1085" t="s">
        <v>11</v>
      </c>
      <c r="B1085" t="s">
        <v>12</v>
      </c>
      <c r="C1085" t="s">
        <v>5435</v>
      </c>
      <c r="D1085">
        <v>202506</v>
      </c>
      <c r="E1085" t="s">
        <v>7662</v>
      </c>
      <c r="F1085" t="s">
        <v>5403</v>
      </c>
      <c r="G1085">
        <v>2678</v>
      </c>
      <c r="H1085">
        <v>12305</v>
      </c>
      <c r="I1085">
        <v>10845</v>
      </c>
      <c r="J1085">
        <v>4.0496639283046996</v>
      </c>
      <c r="K1085">
        <v>-8167</v>
      </c>
      <c r="L1085" t="str">
        <f>VLOOKUP(Table1__5[[#This Row],[ShortCode]],$U$3:$W$100,3,0)</f>
        <v>Tiger Crystal</v>
      </c>
      <c r="M1085" t="str">
        <f>VLOOKUP(Table1__5[[#This Row],[ShortCode]],$U$3:$V$100,2,0)</f>
        <v>Group AA</v>
      </c>
      <c r="N1085" t="str">
        <f>RIGHT(Table1__5[[#This Row],[Calendar_month]],2)</f>
        <v>06</v>
      </c>
      <c r="O1085" t="str">
        <f>LEFT(Table1__5[[#This Row],[Calendar_month]],4)</f>
        <v>2025</v>
      </c>
      <c r="P1085" t="str">
        <f>_xlfn.TEXTBEFORE(Table1__5[[#This Row],[Distributor_Name]],"-")</f>
        <v>BD10</v>
      </c>
    </row>
    <row r="1086" spans="1:16" x14ac:dyDescent="0.75">
      <c r="A1086" t="s">
        <v>11</v>
      </c>
      <c r="B1086" t="s">
        <v>12</v>
      </c>
      <c r="C1086" t="s">
        <v>5435</v>
      </c>
      <c r="D1086">
        <v>202506</v>
      </c>
      <c r="E1086" t="s">
        <v>7662</v>
      </c>
      <c r="F1086" t="s">
        <v>5404</v>
      </c>
      <c r="G1086">
        <v>13739</v>
      </c>
      <c r="H1086">
        <v>15483</v>
      </c>
      <c r="I1086">
        <v>15206</v>
      </c>
      <c r="J1086">
        <v>1.10677633015503</v>
      </c>
      <c r="K1086">
        <v>-1467</v>
      </c>
      <c r="L1086" t="str">
        <f>VLOOKUP(Table1__5[[#This Row],[ShortCode]],$U$3:$W$100,3,0)</f>
        <v>Tiger Crystal</v>
      </c>
      <c r="M1086" t="str">
        <f>VLOOKUP(Table1__5[[#This Row],[ShortCode]],$U$3:$V$100,2,0)</f>
        <v>Group AA</v>
      </c>
      <c r="N1086" t="str">
        <f>RIGHT(Table1__5[[#This Row],[Calendar_month]],2)</f>
        <v>06</v>
      </c>
      <c r="O1086" t="str">
        <f>LEFT(Table1__5[[#This Row],[Calendar_month]],4)</f>
        <v>2025</v>
      </c>
      <c r="P1086" t="str">
        <f>_xlfn.TEXTBEFORE(Table1__5[[#This Row],[Distributor_Name]],"-")</f>
        <v>BD10</v>
      </c>
    </row>
    <row r="1087" spans="1:16" x14ac:dyDescent="0.75">
      <c r="A1087" t="s">
        <v>11</v>
      </c>
      <c r="B1087" t="s">
        <v>12</v>
      </c>
      <c r="C1087" t="s">
        <v>5435</v>
      </c>
      <c r="D1087">
        <v>202506</v>
      </c>
      <c r="E1087" t="s">
        <v>7673</v>
      </c>
      <c r="F1087" t="s">
        <v>5436</v>
      </c>
      <c r="G1087">
        <v>0</v>
      </c>
      <c r="H1087">
        <v>0</v>
      </c>
      <c r="I1087">
        <v>0</v>
      </c>
      <c r="J1087">
        <v>0</v>
      </c>
      <c r="K1087">
        <v>0</v>
      </c>
      <c r="L1087" t="str">
        <f>VLOOKUP(Table1__5[[#This Row],[ShortCode]],$U$3:$W$100,3,0)</f>
        <v>Bivina</v>
      </c>
      <c r="M1087" t="str">
        <f>VLOOKUP(Table1__5[[#This Row],[ShortCode]],$U$3:$V$100,2,0)</f>
        <v>Group BB</v>
      </c>
      <c r="N1087" t="str">
        <f>RIGHT(Table1__5[[#This Row],[Calendar_month]],2)</f>
        <v>06</v>
      </c>
      <c r="O1087" t="str">
        <f>LEFT(Table1__5[[#This Row],[Calendar_month]],4)</f>
        <v>2025</v>
      </c>
      <c r="P1087" t="str">
        <f>_xlfn.TEXTBEFORE(Table1__5[[#This Row],[Distributor_Name]],"-")</f>
        <v>BD10</v>
      </c>
    </row>
    <row r="1088" spans="1:16" x14ac:dyDescent="0.75">
      <c r="A1088" t="s">
        <v>11</v>
      </c>
      <c r="B1088" t="s">
        <v>12</v>
      </c>
      <c r="C1088" t="s">
        <v>5435</v>
      </c>
      <c r="D1088">
        <v>202506</v>
      </c>
      <c r="E1088" t="s">
        <v>7673</v>
      </c>
      <c r="F1088" t="s">
        <v>7674</v>
      </c>
      <c r="G1088">
        <v>991</v>
      </c>
      <c r="H1088">
        <v>0</v>
      </c>
      <c r="I1088">
        <v>50</v>
      </c>
      <c r="J1088">
        <v>5.0454086781029299E-2</v>
      </c>
      <c r="K1088">
        <v>941</v>
      </c>
      <c r="L1088" t="str">
        <f>VLOOKUP(Table1__5[[#This Row],[ShortCode]],$U$3:$W$100,3,0)</f>
        <v>Bia Việt</v>
      </c>
      <c r="M1088" t="str">
        <f>VLOOKUP(Table1__5[[#This Row],[ShortCode]],$U$3:$V$100,2,0)</f>
        <v>Group BB</v>
      </c>
      <c r="N1088" t="str">
        <f>RIGHT(Table1__5[[#This Row],[Calendar_month]],2)</f>
        <v>06</v>
      </c>
      <c r="O1088" t="str">
        <f>LEFT(Table1__5[[#This Row],[Calendar_month]],4)</f>
        <v>2025</v>
      </c>
      <c r="P1088" t="str">
        <f>_xlfn.TEXTBEFORE(Table1__5[[#This Row],[Distributor_Name]],"-")</f>
        <v>BD10</v>
      </c>
    </row>
    <row r="1089" spans="1:16" x14ac:dyDescent="0.75">
      <c r="A1089" t="s">
        <v>11</v>
      </c>
      <c r="B1089" t="s">
        <v>12</v>
      </c>
      <c r="C1089" t="s">
        <v>5435</v>
      </c>
      <c r="D1089">
        <v>202506</v>
      </c>
      <c r="E1089" t="s">
        <v>7673</v>
      </c>
      <c r="F1089" t="s">
        <v>5400</v>
      </c>
      <c r="G1089">
        <v>7028</v>
      </c>
      <c r="H1089">
        <v>9100</v>
      </c>
      <c r="I1089">
        <v>8513</v>
      </c>
      <c r="J1089">
        <v>1.2112976664769499</v>
      </c>
      <c r="K1089">
        <v>-1485</v>
      </c>
      <c r="L1089" t="str">
        <f>VLOOKUP(Table1__5[[#This Row],[ShortCode]],$U$3:$W$100,3,0)</f>
        <v>Bia Việt</v>
      </c>
      <c r="M1089" t="str">
        <f>VLOOKUP(Table1__5[[#This Row],[ShortCode]],$U$3:$V$100,2,0)</f>
        <v>Group BB</v>
      </c>
      <c r="N1089" t="str">
        <f>RIGHT(Table1__5[[#This Row],[Calendar_month]],2)</f>
        <v>06</v>
      </c>
      <c r="O1089" t="str">
        <f>LEFT(Table1__5[[#This Row],[Calendar_month]],4)</f>
        <v>2025</v>
      </c>
      <c r="P1089" t="str">
        <f>_xlfn.TEXTBEFORE(Table1__5[[#This Row],[Distributor_Name]],"-")</f>
        <v>BD10</v>
      </c>
    </row>
    <row r="1090" spans="1:16" x14ac:dyDescent="0.75">
      <c r="A1090" t="s">
        <v>11</v>
      </c>
      <c r="B1090" t="s">
        <v>12</v>
      </c>
      <c r="C1090" t="s">
        <v>5435</v>
      </c>
      <c r="D1090">
        <v>202506</v>
      </c>
      <c r="E1090" t="s">
        <v>7673</v>
      </c>
      <c r="F1090" t="s">
        <v>5411</v>
      </c>
      <c r="G1090">
        <v>4224</v>
      </c>
      <c r="H1090">
        <v>5660</v>
      </c>
      <c r="I1090">
        <v>4265</v>
      </c>
      <c r="J1090">
        <v>1.0097064393939399</v>
      </c>
      <c r="K1090">
        <v>-41</v>
      </c>
      <c r="L1090" t="str">
        <f>VLOOKUP(Table1__5[[#This Row],[ShortCode]],$U$3:$W$100,3,0)</f>
        <v>Bia Việt</v>
      </c>
      <c r="M1090" t="str">
        <f>VLOOKUP(Table1__5[[#This Row],[ShortCode]],$U$3:$V$100,2,0)</f>
        <v>Group BB</v>
      </c>
      <c r="N1090" t="str">
        <f>RIGHT(Table1__5[[#This Row],[Calendar_month]],2)</f>
        <v>06</v>
      </c>
      <c r="O1090" t="str">
        <f>LEFT(Table1__5[[#This Row],[Calendar_month]],4)</f>
        <v>2025</v>
      </c>
      <c r="P1090" t="str">
        <f>_xlfn.TEXTBEFORE(Table1__5[[#This Row],[Distributor_Name]],"-")</f>
        <v>BD10</v>
      </c>
    </row>
    <row r="1091" spans="1:16" x14ac:dyDescent="0.75">
      <c r="A1091" t="s">
        <v>11</v>
      </c>
      <c r="B1091" t="s">
        <v>12</v>
      </c>
      <c r="C1091" t="s">
        <v>5435</v>
      </c>
      <c r="D1091">
        <v>202506</v>
      </c>
      <c r="E1091" t="s">
        <v>7673</v>
      </c>
      <c r="F1091" t="s">
        <v>7675</v>
      </c>
      <c r="G1091">
        <v>0</v>
      </c>
      <c r="H1091">
        <v>0</v>
      </c>
      <c r="I1091">
        <v>0</v>
      </c>
      <c r="J1091">
        <v>0</v>
      </c>
      <c r="K1091">
        <v>0</v>
      </c>
      <c r="L1091" t="str">
        <f>VLOOKUP(Table1__5[[#This Row],[ShortCode]],$U$3:$W$100,3,0)</f>
        <v>Larue</v>
      </c>
      <c r="M1091" t="str">
        <f>VLOOKUP(Table1__5[[#This Row],[ShortCode]],$U$3:$V$100,2,0)</f>
        <v>Group BB</v>
      </c>
      <c r="N1091" t="str">
        <f>RIGHT(Table1__5[[#This Row],[Calendar_month]],2)</f>
        <v>06</v>
      </c>
      <c r="O1091" t="str">
        <f>LEFT(Table1__5[[#This Row],[Calendar_month]],4)</f>
        <v>2025</v>
      </c>
      <c r="P1091" t="str">
        <f>_xlfn.TEXTBEFORE(Table1__5[[#This Row],[Distributor_Name]],"-")</f>
        <v>BD10</v>
      </c>
    </row>
    <row r="1092" spans="1:16" x14ac:dyDescent="0.75">
      <c r="A1092" t="s">
        <v>11</v>
      </c>
      <c r="B1092" t="s">
        <v>12</v>
      </c>
      <c r="C1092" t="s">
        <v>5435</v>
      </c>
      <c r="D1092">
        <v>202506</v>
      </c>
      <c r="E1092" t="s">
        <v>7673</v>
      </c>
      <c r="F1092" t="s">
        <v>7677</v>
      </c>
      <c r="G1092">
        <v>0</v>
      </c>
      <c r="H1092">
        <v>0</v>
      </c>
      <c r="I1092">
        <v>0</v>
      </c>
      <c r="J1092">
        <v>0</v>
      </c>
      <c r="K1092">
        <v>0</v>
      </c>
      <c r="L1092" t="str">
        <f>VLOOKUP(Table1__5[[#This Row],[ShortCode]],$U$3:$W$100,3,0)</f>
        <v>Larue</v>
      </c>
      <c r="M1092" t="str">
        <f>VLOOKUP(Table1__5[[#This Row],[ShortCode]],$U$3:$V$100,2,0)</f>
        <v>Group BB</v>
      </c>
      <c r="N1092" t="str">
        <f>RIGHT(Table1__5[[#This Row],[Calendar_month]],2)</f>
        <v>06</v>
      </c>
      <c r="O1092" t="str">
        <f>LEFT(Table1__5[[#This Row],[Calendar_month]],4)</f>
        <v>2025</v>
      </c>
      <c r="P1092" t="str">
        <f>_xlfn.TEXTBEFORE(Table1__5[[#This Row],[Distributor_Name]],"-")</f>
        <v>BD10</v>
      </c>
    </row>
    <row r="1093" spans="1:16" x14ac:dyDescent="0.75">
      <c r="A1093" t="s">
        <v>11</v>
      </c>
      <c r="B1093" t="s">
        <v>12</v>
      </c>
      <c r="C1093" t="s">
        <v>5435</v>
      </c>
      <c r="D1093">
        <v>202507</v>
      </c>
      <c r="E1093" t="s">
        <v>7662</v>
      </c>
      <c r="F1093" t="s">
        <v>5438</v>
      </c>
      <c r="G1093">
        <v>18</v>
      </c>
      <c r="H1093">
        <v>26</v>
      </c>
      <c r="I1093">
        <v>26</v>
      </c>
      <c r="J1093">
        <v>1.44444444444444</v>
      </c>
      <c r="K1093">
        <v>-8</v>
      </c>
      <c r="L1093" t="str">
        <f>VLOOKUP(Table1__5[[#This Row],[ShortCode]],$U$3:$W$100,3,0)</f>
        <v>Other</v>
      </c>
      <c r="M1093" t="str">
        <f>VLOOKUP(Table1__5[[#This Row],[ShortCode]],$U$3:$V$100,2,0)</f>
        <v>Group BB</v>
      </c>
      <c r="N1093" t="str">
        <f>RIGHT(Table1__5[[#This Row],[Calendar_month]],2)</f>
        <v>07</v>
      </c>
      <c r="O1093" t="str">
        <f>LEFT(Table1__5[[#This Row],[Calendar_month]],4)</f>
        <v>2025</v>
      </c>
      <c r="P1093" t="str">
        <f>_xlfn.TEXTBEFORE(Table1__5[[#This Row],[Distributor_Name]],"-")</f>
        <v>BD10</v>
      </c>
    </row>
    <row r="1094" spans="1:16" x14ac:dyDescent="0.75">
      <c r="A1094" t="s">
        <v>11</v>
      </c>
      <c r="B1094" t="s">
        <v>12</v>
      </c>
      <c r="C1094" t="s">
        <v>5435</v>
      </c>
      <c r="D1094">
        <v>202507</v>
      </c>
      <c r="E1094" t="s">
        <v>7662</v>
      </c>
      <c r="F1094" t="s">
        <v>7664</v>
      </c>
      <c r="G1094">
        <v>0</v>
      </c>
      <c r="H1094">
        <v>0</v>
      </c>
      <c r="I1094">
        <v>0</v>
      </c>
      <c r="J1094">
        <v>0</v>
      </c>
      <c r="K1094">
        <v>0</v>
      </c>
      <c r="L1094" t="str">
        <f>VLOOKUP(Table1__5[[#This Row],[ShortCode]],$U$3:$W$100,3,0)</f>
        <v>Other</v>
      </c>
      <c r="M1094" t="str">
        <f>VLOOKUP(Table1__5[[#This Row],[ShortCode]],$U$3:$V$100,2,0)</f>
        <v>Group BB</v>
      </c>
      <c r="N1094" t="str">
        <f>RIGHT(Table1__5[[#This Row],[Calendar_month]],2)</f>
        <v>07</v>
      </c>
      <c r="O1094" t="str">
        <f>LEFT(Table1__5[[#This Row],[Calendar_month]],4)</f>
        <v>2025</v>
      </c>
      <c r="P1094" t="str">
        <f>_xlfn.TEXTBEFORE(Table1__5[[#This Row],[Distributor_Name]],"-")</f>
        <v>BD10</v>
      </c>
    </row>
    <row r="1095" spans="1:16" x14ac:dyDescent="0.75">
      <c r="A1095" t="s">
        <v>11</v>
      </c>
      <c r="B1095" t="s">
        <v>12</v>
      </c>
      <c r="C1095" t="s">
        <v>5435</v>
      </c>
      <c r="D1095">
        <v>202507</v>
      </c>
      <c r="E1095" t="s">
        <v>7662</v>
      </c>
      <c r="F1095" t="s">
        <v>5426</v>
      </c>
      <c r="G1095">
        <v>17</v>
      </c>
      <c r="H1095">
        <v>0</v>
      </c>
      <c r="I1095">
        <v>0</v>
      </c>
      <c r="J1095">
        <v>0</v>
      </c>
      <c r="K1095">
        <v>17</v>
      </c>
      <c r="L1095" t="str">
        <f>VLOOKUP(Table1__5[[#This Row],[ShortCode]],$U$3:$W$100,3,0)</f>
        <v>Heineken Original</v>
      </c>
      <c r="M1095" t="str">
        <f>VLOOKUP(Table1__5[[#This Row],[ShortCode]],$U$3:$V$100,2,0)</f>
        <v>Group BB</v>
      </c>
      <c r="N1095" t="str">
        <f>RIGHT(Table1__5[[#This Row],[Calendar_month]],2)</f>
        <v>07</v>
      </c>
      <c r="O1095" t="str">
        <f>LEFT(Table1__5[[#This Row],[Calendar_month]],4)</f>
        <v>2025</v>
      </c>
      <c r="P1095" t="str">
        <f>_xlfn.TEXTBEFORE(Table1__5[[#This Row],[Distributor_Name]],"-")</f>
        <v>BD10</v>
      </c>
    </row>
    <row r="1096" spans="1:16" x14ac:dyDescent="0.75">
      <c r="A1096" t="s">
        <v>11</v>
      </c>
      <c r="B1096" t="s">
        <v>12</v>
      </c>
      <c r="C1096" t="s">
        <v>5435</v>
      </c>
      <c r="D1096">
        <v>202507</v>
      </c>
      <c r="E1096" t="s">
        <v>7662</v>
      </c>
      <c r="F1096" t="s">
        <v>5434</v>
      </c>
      <c r="G1096">
        <v>342</v>
      </c>
      <c r="H1096">
        <v>130</v>
      </c>
      <c r="I1096">
        <v>116</v>
      </c>
      <c r="J1096">
        <v>0.33918128654970803</v>
      </c>
      <c r="K1096">
        <v>226</v>
      </c>
      <c r="L1096" t="str">
        <f>VLOOKUP(Table1__5[[#This Row],[ShortCode]],$U$3:$W$100,3,0)</f>
        <v>Heineken Original</v>
      </c>
      <c r="M1096" t="str">
        <f>VLOOKUP(Table1__5[[#This Row],[ShortCode]],$U$3:$V$100,2,0)</f>
        <v>Group BB</v>
      </c>
      <c r="N1096" t="str">
        <f>RIGHT(Table1__5[[#This Row],[Calendar_month]],2)</f>
        <v>07</v>
      </c>
      <c r="O1096" t="str">
        <f>LEFT(Table1__5[[#This Row],[Calendar_month]],4)</f>
        <v>2025</v>
      </c>
      <c r="P1096" t="str">
        <f>_xlfn.TEXTBEFORE(Table1__5[[#This Row],[Distributor_Name]],"-")</f>
        <v>BD10</v>
      </c>
    </row>
    <row r="1097" spans="1:16" x14ac:dyDescent="0.75">
      <c r="A1097" t="s">
        <v>11</v>
      </c>
      <c r="B1097" t="s">
        <v>12</v>
      </c>
      <c r="C1097" t="s">
        <v>5435</v>
      </c>
      <c r="D1097">
        <v>202507</v>
      </c>
      <c r="E1097" t="s">
        <v>7662</v>
      </c>
      <c r="F1097" t="s">
        <v>5393</v>
      </c>
      <c r="G1097">
        <v>18506</v>
      </c>
      <c r="H1097">
        <v>38344</v>
      </c>
      <c r="I1097">
        <v>41402</v>
      </c>
      <c r="J1097">
        <v>2.23722036096401</v>
      </c>
      <c r="K1097">
        <v>-22896</v>
      </c>
      <c r="L1097" t="str">
        <f>VLOOKUP(Table1__5[[#This Row],[ShortCode]],$U$3:$W$100,3,0)</f>
        <v>Heineken Silver</v>
      </c>
      <c r="M1097" t="str">
        <f>VLOOKUP(Table1__5[[#This Row],[ShortCode]],$U$3:$V$100,2,0)</f>
        <v>Group AA</v>
      </c>
      <c r="N1097" t="str">
        <f>RIGHT(Table1__5[[#This Row],[Calendar_month]],2)</f>
        <v>07</v>
      </c>
      <c r="O1097" t="str">
        <f>LEFT(Table1__5[[#This Row],[Calendar_month]],4)</f>
        <v>2025</v>
      </c>
      <c r="P1097" t="str">
        <f>_xlfn.TEXTBEFORE(Table1__5[[#This Row],[Distributor_Name]],"-")</f>
        <v>BD10</v>
      </c>
    </row>
    <row r="1098" spans="1:16" x14ac:dyDescent="0.75">
      <c r="A1098" t="s">
        <v>11</v>
      </c>
      <c r="B1098" t="s">
        <v>12</v>
      </c>
      <c r="C1098" t="s">
        <v>5435</v>
      </c>
      <c r="D1098">
        <v>202507</v>
      </c>
      <c r="E1098" t="s">
        <v>7662</v>
      </c>
      <c r="F1098" t="s">
        <v>5418</v>
      </c>
      <c r="G1098">
        <v>46</v>
      </c>
      <c r="H1098">
        <v>20</v>
      </c>
      <c r="I1098">
        <v>21</v>
      </c>
      <c r="J1098">
        <v>0.45652173913043498</v>
      </c>
      <c r="K1098">
        <v>25</v>
      </c>
      <c r="L1098" t="str">
        <f>VLOOKUP(Table1__5[[#This Row],[ShortCode]],$U$3:$W$100,3,0)</f>
        <v>Heineken Silver</v>
      </c>
      <c r="M1098" t="str">
        <f>VLOOKUP(Table1__5[[#This Row],[ShortCode]],$U$3:$V$100,2,0)</f>
        <v>Group AA</v>
      </c>
      <c r="N1098" t="str">
        <f>RIGHT(Table1__5[[#This Row],[Calendar_month]],2)</f>
        <v>07</v>
      </c>
      <c r="O1098" t="str">
        <f>LEFT(Table1__5[[#This Row],[Calendar_month]],4)</f>
        <v>2025</v>
      </c>
      <c r="P1098" t="str">
        <f>_xlfn.TEXTBEFORE(Table1__5[[#This Row],[Distributor_Name]],"-")</f>
        <v>BD10</v>
      </c>
    </row>
    <row r="1099" spans="1:16" x14ac:dyDescent="0.75">
      <c r="A1099" t="s">
        <v>11</v>
      </c>
      <c r="B1099" t="s">
        <v>12</v>
      </c>
      <c r="C1099" t="s">
        <v>5435</v>
      </c>
      <c r="D1099">
        <v>202507</v>
      </c>
      <c r="E1099" t="s">
        <v>7662</v>
      </c>
      <c r="F1099" t="s">
        <v>5401</v>
      </c>
      <c r="G1099">
        <v>2055</v>
      </c>
      <c r="H1099">
        <v>2158</v>
      </c>
      <c r="I1099">
        <v>1953</v>
      </c>
      <c r="J1099">
        <v>0.95036496350364996</v>
      </c>
      <c r="K1099">
        <v>102</v>
      </c>
      <c r="L1099" t="str">
        <f>VLOOKUP(Table1__5[[#This Row],[ShortCode]],$U$3:$W$100,3,0)</f>
        <v>Heineken Silver</v>
      </c>
      <c r="M1099" t="str">
        <f>VLOOKUP(Table1__5[[#This Row],[ShortCode]],$U$3:$V$100,2,0)</f>
        <v>Group AA</v>
      </c>
      <c r="N1099" t="str">
        <f>RIGHT(Table1__5[[#This Row],[Calendar_month]],2)</f>
        <v>07</v>
      </c>
      <c r="O1099" t="str">
        <f>LEFT(Table1__5[[#This Row],[Calendar_month]],4)</f>
        <v>2025</v>
      </c>
      <c r="P1099" t="str">
        <f>_xlfn.TEXTBEFORE(Table1__5[[#This Row],[Distributor_Name]],"-")</f>
        <v>BD10</v>
      </c>
    </row>
    <row r="1100" spans="1:16" x14ac:dyDescent="0.75">
      <c r="A1100" t="s">
        <v>11</v>
      </c>
      <c r="B1100" t="s">
        <v>12</v>
      </c>
      <c r="C1100" t="s">
        <v>5435</v>
      </c>
      <c r="D1100">
        <v>202507</v>
      </c>
      <c r="E1100" t="s">
        <v>7662</v>
      </c>
      <c r="F1100" t="s">
        <v>7288</v>
      </c>
      <c r="G1100">
        <v>5</v>
      </c>
      <c r="H1100">
        <v>0</v>
      </c>
      <c r="I1100">
        <v>1</v>
      </c>
      <c r="J1100">
        <v>0.2</v>
      </c>
      <c r="K1100">
        <v>4</v>
      </c>
      <c r="L1100" t="str">
        <f>VLOOKUP(Table1__5[[#This Row],[ShortCode]],$U$3:$W$100,3,0)</f>
        <v>Heineken Silver</v>
      </c>
      <c r="M1100" t="str">
        <f>VLOOKUP(Table1__5[[#This Row],[ShortCode]],$U$3:$V$100,2,0)</f>
        <v>Group BB</v>
      </c>
      <c r="N1100" t="str">
        <f>RIGHT(Table1__5[[#This Row],[Calendar_month]],2)</f>
        <v>07</v>
      </c>
      <c r="O1100" t="str">
        <f>LEFT(Table1__5[[#This Row],[Calendar_month]],4)</f>
        <v>2025</v>
      </c>
      <c r="P1100" t="str">
        <f>_xlfn.TEXTBEFORE(Table1__5[[#This Row],[Distributor_Name]],"-")</f>
        <v>BD10</v>
      </c>
    </row>
    <row r="1101" spans="1:16" x14ac:dyDescent="0.75">
      <c r="A1101" t="s">
        <v>11</v>
      </c>
      <c r="B1101" t="s">
        <v>12</v>
      </c>
      <c r="C1101" t="s">
        <v>5435</v>
      </c>
      <c r="D1101">
        <v>202507</v>
      </c>
      <c r="E1101" t="s">
        <v>7662</v>
      </c>
      <c r="F1101" t="s">
        <v>5440</v>
      </c>
      <c r="G1101">
        <v>29</v>
      </c>
      <c r="H1101">
        <v>0</v>
      </c>
      <c r="I1101">
        <v>9</v>
      </c>
      <c r="J1101">
        <v>0.31034482758620702</v>
      </c>
      <c r="K1101">
        <v>20</v>
      </c>
      <c r="L1101" t="str">
        <f>VLOOKUP(Table1__5[[#This Row],[ShortCode]],$U$3:$W$100,3,0)</f>
        <v>Other</v>
      </c>
      <c r="M1101" t="str">
        <f>VLOOKUP(Table1__5[[#This Row],[ShortCode]],$U$3:$V$100,2,0)</f>
        <v>Group BB</v>
      </c>
      <c r="N1101" t="str">
        <f>RIGHT(Table1__5[[#This Row],[Calendar_month]],2)</f>
        <v>07</v>
      </c>
      <c r="O1101" t="str">
        <f>LEFT(Table1__5[[#This Row],[Calendar_month]],4)</f>
        <v>2025</v>
      </c>
      <c r="P1101" t="str">
        <f>_xlfn.TEXTBEFORE(Table1__5[[#This Row],[Distributor_Name]],"-")</f>
        <v>BD10</v>
      </c>
    </row>
    <row r="1102" spans="1:16" x14ac:dyDescent="0.75">
      <c r="A1102" t="s">
        <v>11</v>
      </c>
      <c r="B1102" t="s">
        <v>12</v>
      </c>
      <c r="C1102" t="s">
        <v>5435</v>
      </c>
      <c r="D1102">
        <v>202507</v>
      </c>
      <c r="E1102" t="s">
        <v>7662</v>
      </c>
      <c r="F1102" t="s">
        <v>7665</v>
      </c>
      <c r="G1102">
        <v>0</v>
      </c>
      <c r="H1102">
        <v>0</v>
      </c>
      <c r="I1102">
        <v>0</v>
      </c>
      <c r="J1102">
        <v>0</v>
      </c>
      <c r="K1102">
        <v>0</v>
      </c>
      <c r="L1102" t="str">
        <f>VLOOKUP(Table1__5[[#This Row],[ShortCode]],$U$3:$W$100,3,0)</f>
        <v>Other</v>
      </c>
      <c r="M1102" t="str">
        <f>VLOOKUP(Table1__5[[#This Row],[ShortCode]],$U$3:$V$100,2,0)</f>
        <v>Group BB</v>
      </c>
      <c r="N1102" t="str">
        <f>RIGHT(Table1__5[[#This Row],[Calendar_month]],2)</f>
        <v>07</v>
      </c>
      <c r="O1102" t="str">
        <f>LEFT(Table1__5[[#This Row],[Calendar_month]],4)</f>
        <v>2025</v>
      </c>
      <c r="P1102" t="str">
        <f>_xlfn.TEXTBEFORE(Table1__5[[#This Row],[Distributor_Name]],"-")</f>
        <v>BD10</v>
      </c>
    </row>
    <row r="1103" spans="1:16" x14ac:dyDescent="0.75">
      <c r="A1103" t="s">
        <v>11</v>
      </c>
      <c r="B1103" t="s">
        <v>12</v>
      </c>
      <c r="C1103" t="s">
        <v>5435</v>
      </c>
      <c r="D1103">
        <v>202507</v>
      </c>
      <c r="E1103" t="s">
        <v>7662</v>
      </c>
      <c r="F1103" t="s">
        <v>5424</v>
      </c>
      <c r="G1103">
        <v>45</v>
      </c>
      <c r="H1103">
        <v>0</v>
      </c>
      <c r="I1103">
        <v>10</v>
      </c>
      <c r="J1103">
        <v>0.22222222222222199</v>
      </c>
      <c r="K1103">
        <v>35</v>
      </c>
      <c r="L1103" t="str">
        <f>VLOOKUP(Table1__5[[#This Row],[ShortCode]],$U$3:$W$100,3,0)</f>
        <v>Other</v>
      </c>
      <c r="M1103" t="str">
        <f>VLOOKUP(Table1__5[[#This Row],[ShortCode]],$U$3:$V$100,2,0)</f>
        <v>Group BB</v>
      </c>
      <c r="N1103" t="str">
        <f>RIGHT(Table1__5[[#This Row],[Calendar_month]],2)</f>
        <v>07</v>
      </c>
      <c r="O1103" t="str">
        <f>LEFT(Table1__5[[#This Row],[Calendar_month]],4)</f>
        <v>2025</v>
      </c>
      <c r="P1103" t="str">
        <f>_xlfn.TEXTBEFORE(Table1__5[[#This Row],[Distributor_Name]],"-")</f>
        <v>BD10</v>
      </c>
    </row>
    <row r="1104" spans="1:16" x14ac:dyDescent="0.75">
      <c r="A1104" t="s">
        <v>11</v>
      </c>
      <c r="B1104" t="s">
        <v>12</v>
      </c>
      <c r="C1104" t="s">
        <v>5435</v>
      </c>
      <c r="D1104">
        <v>202507</v>
      </c>
      <c r="E1104" t="s">
        <v>7662</v>
      </c>
      <c r="F1104" t="s">
        <v>7654</v>
      </c>
      <c r="G1104">
        <v>12</v>
      </c>
      <c r="H1104">
        <v>0</v>
      </c>
      <c r="I1104">
        <v>2</v>
      </c>
      <c r="J1104">
        <v>0.16666666666666699</v>
      </c>
      <c r="K1104">
        <v>10</v>
      </c>
      <c r="L1104" t="str">
        <f>VLOOKUP(Table1__5[[#This Row],[ShortCode]],$U$3:$W$100,3,0)</f>
        <v>Other</v>
      </c>
      <c r="M1104" t="str">
        <f>VLOOKUP(Table1__5[[#This Row],[ShortCode]],$U$3:$V$100,2,0)</f>
        <v>Group BB</v>
      </c>
      <c r="N1104" t="str">
        <f>RIGHT(Table1__5[[#This Row],[Calendar_month]],2)</f>
        <v>07</v>
      </c>
      <c r="O1104" t="str">
        <f>LEFT(Table1__5[[#This Row],[Calendar_month]],4)</f>
        <v>2025</v>
      </c>
      <c r="P1104" t="str">
        <f>_xlfn.TEXTBEFORE(Table1__5[[#This Row],[Distributor_Name]],"-")</f>
        <v>BD10</v>
      </c>
    </row>
    <row r="1105" spans="1:16" x14ac:dyDescent="0.75">
      <c r="A1105" t="s">
        <v>11</v>
      </c>
      <c r="B1105" t="s">
        <v>12</v>
      </c>
      <c r="C1105" t="s">
        <v>5435</v>
      </c>
      <c r="D1105">
        <v>202507</v>
      </c>
      <c r="E1105" t="s">
        <v>7662</v>
      </c>
      <c r="F1105" t="s">
        <v>7667</v>
      </c>
      <c r="G1105">
        <v>0</v>
      </c>
      <c r="H1105">
        <v>0</v>
      </c>
      <c r="I1105">
        <v>0</v>
      </c>
      <c r="J1105">
        <v>0</v>
      </c>
      <c r="K1105">
        <v>0</v>
      </c>
      <c r="L1105" t="str">
        <f>VLOOKUP(Table1__5[[#This Row],[ShortCode]],$U$3:$W$100,3,0)</f>
        <v>Other</v>
      </c>
      <c r="M1105" t="str">
        <f>VLOOKUP(Table1__5[[#This Row],[ShortCode]],$U$3:$V$100,2,0)</f>
        <v>Group BB</v>
      </c>
      <c r="N1105" t="str">
        <f>RIGHT(Table1__5[[#This Row],[Calendar_month]],2)</f>
        <v>07</v>
      </c>
      <c r="O1105" t="str">
        <f>LEFT(Table1__5[[#This Row],[Calendar_month]],4)</f>
        <v>2025</v>
      </c>
      <c r="P1105" t="str">
        <f>_xlfn.TEXTBEFORE(Table1__5[[#This Row],[Distributor_Name]],"-")</f>
        <v>BD10</v>
      </c>
    </row>
    <row r="1106" spans="1:16" x14ac:dyDescent="0.75">
      <c r="A1106" t="s">
        <v>11</v>
      </c>
      <c r="B1106" t="s">
        <v>12</v>
      </c>
      <c r="C1106" t="s">
        <v>5435</v>
      </c>
      <c r="D1106">
        <v>202507</v>
      </c>
      <c r="E1106" t="s">
        <v>7662</v>
      </c>
      <c r="F1106" t="s">
        <v>7668</v>
      </c>
      <c r="G1106">
        <v>0</v>
      </c>
      <c r="H1106">
        <v>0</v>
      </c>
      <c r="I1106">
        <v>0</v>
      </c>
      <c r="J1106">
        <v>0</v>
      </c>
      <c r="K1106">
        <v>0</v>
      </c>
      <c r="L1106" t="str">
        <f>VLOOKUP(Table1__5[[#This Row],[ShortCode]],$U$3:$W$100,3,0)</f>
        <v>Other</v>
      </c>
      <c r="M1106" t="str">
        <f>VLOOKUP(Table1__5[[#This Row],[ShortCode]],$U$3:$V$100,2,0)</f>
        <v>Group BB</v>
      </c>
      <c r="N1106" t="str">
        <f>RIGHT(Table1__5[[#This Row],[Calendar_month]],2)</f>
        <v>07</v>
      </c>
      <c r="O1106" t="str">
        <f>LEFT(Table1__5[[#This Row],[Calendar_month]],4)</f>
        <v>2025</v>
      </c>
      <c r="P1106" t="str">
        <f>_xlfn.TEXTBEFORE(Table1__5[[#This Row],[Distributor_Name]],"-")</f>
        <v>BD10</v>
      </c>
    </row>
    <row r="1107" spans="1:16" x14ac:dyDescent="0.75">
      <c r="A1107" t="s">
        <v>11</v>
      </c>
      <c r="B1107" t="s">
        <v>12</v>
      </c>
      <c r="C1107" t="s">
        <v>5435</v>
      </c>
      <c r="D1107">
        <v>202507</v>
      </c>
      <c r="E1107" t="s">
        <v>7662</v>
      </c>
      <c r="F1107" t="s">
        <v>5430</v>
      </c>
      <c r="G1107">
        <v>59</v>
      </c>
      <c r="H1107">
        <v>39</v>
      </c>
      <c r="I1107">
        <v>28</v>
      </c>
      <c r="J1107">
        <v>0.47457627118644102</v>
      </c>
      <c r="K1107">
        <v>31</v>
      </c>
      <c r="L1107" t="str">
        <f>VLOOKUP(Table1__5[[#This Row],[ShortCode]],$U$3:$W$100,3,0)</f>
        <v>Other</v>
      </c>
      <c r="M1107" t="str">
        <f>VLOOKUP(Table1__5[[#This Row],[ShortCode]],$U$3:$V$100,2,0)</f>
        <v>Group BB</v>
      </c>
      <c r="N1107" t="str">
        <f>RIGHT(Table1__5[[#This Row],[Calendar_month]],2)</f>
        <v>07</v>
      </c>
      <c r="O1107" t="str">
        <f>LEFT(Table1__5[[#This Row],[Calendar_month]],4)</f>
        <v>2025</v>
      </c>
      <c r="P1107" t="str">
        <f>_xlfn.TEXTBEFORE(Table1__5[[#This Row],[Distributor_Name]],"-")</f>
        <v>BD10</v>
      </c>
    </row>
    <row r="1108" spans="1:16" x14ac:dyDescent="0.75">
      <c r="A1108" t="s">
        <v>11</v>
      </c>
      <c r="B1108" t="s">
        <v>12</v>
      </c>
      <c r="C1108" t="s">
        <v>5435</v>
      </c>
      <c r="D1108">
        <v>202507</v>
      </c>
      <c r="E1108" t="s">
        <v>7662</v>
      </c>
      <c r="F1108" t="s">
        <v>7670</v>
      </c>
      <c r="G1108">
        <v>0</v>
      </c>
      <c r="H1108">
        <v>0</v>
      </c>
      <c r="I1108">
        <v>0</v>
      </c>
      <c r="J1108">
        <v>0</v>
      </c>
      <c r="K1108">
        <v>0</v>
      </c>
      <c r="L1108" t="str">
        <f>VLOOKUP(Table1__5[[#This Row],[ShortCode]],$U$3:$W$100,3,0)</f>
        <v>Other</v>
      </c>
      <c r="M1108" t="str">
        <f>VLOOKUP(Table1__5[[#This Row],[ShortCode]],$U$3:$V$100,2,0)</f>
        <v>Group BB</v>
      </c>
      <c r="N1108" t="str">
        <f>RIGHT(Table1__5[[#This Row],[Calendar_month]],2)</f>
        <v>07</v>
      </c>
      <c r="O1108" t="str">
        <f>LEFT(Table1__5[[#This Row],[Calendar_month]],4)</f>
        <v>2025</v>
      </c>
      <c r="P1108" t="str">
        <f>_xlfn.TEXTBEFORE(Table1__5[[#This Row],[Distributor_Name]],"-")</f>
        <v>BD10</v>
      </c>
    </row>
    <row r="1109" spans="1:16" x14ac:dyDescent="0.75">
      <c r="A1109" t="s">
        <v>11</v>
      </c>
      <c r="B1109" t="s">
        <v>12</v>
      </c>
      <c r="C1109" t="s">
        <v>5435</v>
      </c>
      <c r="D1109">
        <v>202507</v>
      </c>
      <c r="E1109" t="s">
        <v>7662</v>
      </c>
      <c r="F1109" t="s">
        <v>5405</v>
      </c>
      <c r="G1109">
        <v>19761</v>
      </c>
      <c r="H1109">
        <v>7619</v>
      </c>
      <c r="I1109">
        <v>7793</v>
      </c>
      <c r="J1109">
        <v>0.39436263346996597</v>
      </c>
      <c r="K1109">
        <v>11968</v>
      </c>
      <c r="L1109" t="str">
        <f>VLOOKUP(Table1__5[[#This Row],[ShortCode]],$U$3:$W$100,3,0)</f>
        <v>Tiger Regular</v>
      </c>
      <c r="M1109" t="str">
        <f>VLOOKUP(Table1__5[[#This Row],[ShortCode]],$U$3:$V$100,2,0)</f>
        <v>Group BB</v>
      </c>
      <c r="N1109" t="str">
        <f>RIGHT(Table1__5[[#This Row],[Calendar_month]],2)</f>
        <v>07</v>
      </c>
      <c r="O1109" t="str">
        <f>LEFT(Table1__5[[#This Row],[Calendar_month]],4)</f>
        <v>2025</v>
      </c>
      <c r="P1109" t="str">
        <f>_xlfn.TEXTBEFORE(Table1__5[[#This Row],[Distributor_Name]],"-")</f>
        <v>BD10</v>
      </c>
    </row>
    <row r="1110" spans="1:16" x14ac:dyDescent="0.75">
      <c r="A1110" t="s">
        <v>11</v>
      </c>
      <c r="B1110" t="s">
        <v>12</v>
      </c>
      <c r="C1110" t="s">
        <v>5435</v>
      </c>
      <c r="D1110">
        <v>202507</v>
      </c>
      <c r="E1110" t="s">
        <v>7662</v>
      </c>
      <c r="F1110" t="s">
        <v>7679</v>
      </c>
      <c r="G1110">
        <v>0</v>
      </c>
      <c r="H1110">
        <v>0</v>
      </c>
      <c r="I1110">
        <v>0</v>
      </c>
      <c r="J1110">
        <v>0</v>
      </c>
      <c r="K1110">
        <v>0</v>
      </c>
      <c r="L1110" t="str">
        <f>VLOOKUP(Table1__5[[#This Row],[ShortCode]],$U$3:$W$100,3,0)</f>
        <v>Other</v>
      </c>
      <c r="M1110" t="str">
        <f>VLOOKUP(Table1__5[[#This Row],[ShortCode]],$U$3:$V$100,2,0)</f>
        <v>Group BB</v>
      </c>
      <c r="N1110" t="str">
        <f>RIGHT(Table1__5[[#This Row],[Calendar_month]],2)</f>
        <v>07</v>
      </c>
      <c r="O1110" t="str">
        <f>LEFT(Table1__5[[#This Row],[Calendar_month]],4)</f>
        <v>2025</v>
      </c>
      <c r="P1110" t="str">
        <f>_xlfn.TEXTBEFORE(Table1__5[[#This Row],[Distributor_Name]],"-")</f>
        <v>BD10</v>
      </c>
    </row>
    <row r="1111" spans="1:16" x14ac:dyDescent="0.75">
      <c r="A1111" t="s">
        <v>11</v>
      </c>
      <c r="B1111" t="s">
        <v>12</v>
      </c>
      <c r="C1111" t="s">
        <v>5435</v>
      </c>
      <c r="D1111">
        <v>202507</v>
      </c>
      <c r="E1111" t="s">
        <v>7662</v>
      </c>
      <c r="F1111" t="s">
        <v>5396</v>
      </c>
      <c r="G1111">
        <v>59821</v>
      </c>
      <c r="H1111">
        <v>48087</v>
      </c>
      <c r="I1111">
        <v>49621</v>
      </c>
      <c r="J1111">
        <v>0.82949131575867996</v>
      </c>
      <c r="K1111">
        <v>10200</v>
      </c>
      <c r="L1111" t="str">
        <f>VLOOKUP(Table1__5[[#This Row],[ShortCode]],$U$3:$W$100,3,0)</f>
        <v>Tiger Regular</v>
      </c>
      <c r="M1111" t="str">
        <f>VLOOKUP(Table1__5[[#This Row],[ShortCode]],$U$3:$V$100,2,0)</f>
        <v>Group BB</v>
      </c>
      <c r="N1111" t="str">
        <f>RIGHT(Table1__5[[#This Row],[Calendar_month]],2)</f>
        <v>07</v>
      </c>
      <c r="O1111" t="str">
        <f>LEFT(Table1__5[[#This Row],[Calendar_month]],4)</f>
        <v>2025</v>
      </c>
      <c r="P1111" t="str">
        <f>_xlfn.TEXTBEFORE(Table1__5[[#This Row],[Distributor_Name]],"-")</f>
        <v>BD10</v>
      </c>
    </row>
    <row r="1112" spans="1:16" x14ac:dyDescent="0.75">
      <c r="A1112" t="s">
        <v>11</v>
      </c>
      <c r="B1112" t="s">
        <v>12</v>
      </c>
      <c r="C1112" t="s">
        <v>5435</v>
      </c>
      <c r="D1112">
        <v>202507</v>
      </c>
      <c r="E1112" t="s">
        <v>7662</v>
      </c>
      <c r="F1112" t="s">
        <v>5441</v>
      </c>
      <c r="G1112">
        <v>4</v>
      </c>
      <c r="H1112">
        <v>0</v>
      </c>
      <c r="I1112">
        <v>0</v>
      </c>
      <c r="J1112">
        <v>0</v>
      </c>
      <c r="K1112">
        <v>4</v>
      </c>
      <c r="L1112" t="str">
        <f>VLOOKUP(Table1__5[[#This Row],[ShortCode]],$U$3:$W$100,3,0)</f>
        <v>Tiger Regular</v>
      </c>
      <c r="M1112" t="str">
        <f>VLOOKUP(Table1__5[[#This Row],[ShortCode]],$U$3:$V$100,2,0)</f>
        <v>Group BB</v>
      </c>
      <c r="N1112" t="str">
        <f>RIGHT(Table1__5[[#This Row],[Calendar_month]],2)</f>
        <v>07</v>
      </c>
      <c r="O1112" t="str">
        <f>LEFT(Table1__5[[#This Row],[Calendar_month]],4)</f>
        <v>2025</v>
      </c>
      <c r="P1112" t="str">
        <f>_xlfn.TEXTBEFORE(Table1__5[[#This Row],[Distributor_Name]],"-")</f>
        <v>BD10</v>
      </c>
    </row>
    <row r="1113" spans="1:16" x14ac:dyDescent="0.75">
      <c r="A1113" t="s">
        <v>11</v>
      </c>
      <c r="B1113" t="s">
        <v>12</v>
      </c>
      <c r="C1113" t="s">
        <v>5435</v>
      </c>
      <c r="D1113">
        <v>202507</v>
      </c>
      <c r="E1113" t="s">
        <v>7662</v>
      </c>
      <c r="F1113" t="s">
        <v>5408</v>
      </c>
      <c r="G1113">
        <v>3825</v>
      </c>
      <c r="H1113">
        <v>2880</v>
      </c>
      <c r="I1113">
        <v>2723</v>
      </c>
      <c r="J1113">
        <v>0.71189542483660095</v>
      </c>
      <c r="K1113">
        <v>1102</v>
      </c>
      <c r="L1113" t="str">
        <f>VLOOKUP(Table1__5[[#This Row],[ShortCode]],$U$3:$W$100,3,0)</f>
        <v>Tiger Regular</v>
      </c>
      <c r="M1113" t="str">
        <f>VLOOKUP(Table1__5[[#This Row],[ShortCode]],$U$3:$V$100,2,0)</f>
        <v>Group BB</v>
      </c>
      <c r="N1113" t="str">
        <f>RIGHT(Table1__5[[#This Row],[Calendar_month]],2)</f>
        <v>07</v>
      </c>
      <c r="O1113" t="str">
        <f>LEFT(Table1__5[[#This Row],[Calendar_month]],4)</f>
        <v>2025</v>
      </c>
      <c r="P1113" t="str">
        <f>_xlfn.TEXTBEFORE(Table1__5[[#This Row],[Distributor_Name]],"-")</f>
        <v>BD10</v>
      </c>
    </row>
    <row r="1114" spans="1:16" x14ac:dyDescent="0.75">
      <c r="A1114" t="s">
        <v>11</v>
      </c>
      <c r="B1114" t="s">
        <v>12</v>
      </c>
      <c r="C1114" t="s">
        <v>5435</v>
      </c>
      <c r="D1114">
        <v>202507</v>
      </c>
      <c r="E1114" t="s">
        <v>7662</v>
      </c>
      <c r="F1114" t="s">
        <v>5417</v>
      </c>
      <c r="G1114">
        <v>7854</v>
      </c>
      <c r="H1114">
        <v>5740</v>
      </c>
      <c r="I1114">
        <v>5672</v>
      </c>
      <c r="J1114">
        <v>0.72217978100331004</v>
      </c>
      <c r="K1114">
        <v>2182</v>
      </c>
      <c r="L1114" t="str">
        <f>VLOOKUP(Table1__5[[#This Row],[ShortCode]],$U$3:$W$100,3,0)</f>
        <v>Tiger Crystal</v>
      </c>
      <c r="M1114" t="str">
        <f>VLOOKUP(Table1__5[[#This Row],[ShortCode]],$U$3:$V$100,2,0)</f>
        <v>Group AA</v>
      </c>
      <c r="N1114" t="str">
        <f>RIGHT(Table1__5[[#This Row],[Calendar_month]],2)</f>
        <v>07</v>
      </c>
      <c r="O1114" t="str">
        <f>LEFT(Table1__5[[#This Row],[Calendar_month]],4)</f>
        <v>2025</v>
      </c>
      <c r="P1114" t="str">
        <f>_xlfn.TEXTBEFORE(Table1__5[[#This Row],[Distributor_Name]],"-")</f>
        <v>BD10</v>
      </c>
    </row>
    <row r="1115" spans="1:16" x14ac:dyDescent="0.75">
      <c r="A1115" t="s">
        <v>11</v>
      </c>
      <c r="B1115" t="s">
        <v>12</v>
      </c>
      <c r="C1115" t="s">
        <v>5435</v>
      </c>
      <c r="D1115">
        <v>202507</v>
      </c>
      <c r="E1115" t="s">
        <v>7662</v>
      </c>
      <c r="F1115" t="s">
        <v>5403</v>
      </c>
      <c r="G1115">
        <v>5496</v>
      </c>
      <c r="H1115">
        <v>35948</v>
      </c>
      <c r="I1115">
        <v>34900</v>
      </c>
      <c r="J1115">
        <v>6.3500727802037797</v>
      </c>
      <c r="K1115">
        <v>-29404</v>
      </c>
      <c r="L1115" t="str">
        <f>VLOOKUP(Table1__5[[#This Row],[ShortCode]],$U$3:$W$100,3,0)</f>
        <v>Tiger Crystal</v>
      </c>
      <c r="M1115" t="str">
        <f>VLOOKUP(Table1__5[[#This Row],[ShortCode]],$U$3:$V$100,2,0)</f>
        <v>Group AA</v>
      </c>
      <c r="N1115" t="str">
        <f>RIGHT(Table1__5[[#This Row],[Calendar_month]],2)</f>
        <v>07</v>
      </c>
      <c r="O1115" t="str">
        <f>LEFT(Table1__5[[#This Row],[Calendar_month]],4)</f>
        <v>2025</v>
      </c>
      <c r="P1115" t="str">
        <f>_xlfn.TEXTBEFORE(Table1__5[[#This Row],[Distributor_Name]],"-")</f>
        <v>BD10</v>
      </c>
    </row>
    <row r="1116" spans="1:16" x14ac:dyDescent="0.75">
      <c r="A1116" t="s">
        <v>11</v>
      </c>
      <c r="B1116" t="s">
        <v>12</v>
      </c>
      <c r="C1116" t="s">
        <v>5435</v>
      </c>
      <c r="D1116">
        <v>202507</v>
      </c>
      <c r="E1116" t="s">
        <v>7662</v>
      </c>
      <c r="F1116" t="s">
        <v>5404</v>
      </c>
      <c r="G1116">
        <v>13503</v>
      </c>
      <c r="H1116">
        <v>14261</v>
      </c>
      <c r="I1116">
        <v>13237</v>
      </c>
      <c r="J1116">
        <v>0.98030067392431297</v>
      </c>
      <c r="K1116">
        <v>265.99999999999801</v>
      </c>
      <c r="L1116" t="str">
        <f>VLOOKUP(Table1__5[[#This Row],[ShortCode]],$U$3:$W$100,3,0)</f>
        <v>Tiger Crystal</v>
      </c>
      <c r="M1116" t="str">
        <f>VLOOKUP(Table1__5[[#This Row],[ShortCode]],$U$3:$V$100,2,0)</f>
        <v>Group AA</v>
      </c>
      <c r="N1116" t="str">
        <f>RIGHT(Table1__5[[#This Row],[Calendar_month]],2)</f>
        <v>07</v>
      </c>
      <c r="O1116" t="str">
        <f>LEFT(Table1__5[[#This Row],[Calendar_month]],4)</f>
        <v>2025</v>
      </c>
      <c r="P1116" t="str">
        <f>_xlfn.TEXTBEFORE(Table1__5[[#This Row],[Distributor_Name]],"-")</f>
        <v>BD10</v>
      </c>
    </row>
    <row r="1117" spans="1:16" x14ac:dyDescent="0.75">
      <c r="A1117" t="s">
        <v>11</v>
      </c>
      <c r="B1117" t="s">
        <v>12</v>
      </c>
      <c r="C1117" t="s">
        <v>5435</v>
      </c>
      <c r="D1117">
        <v>202507</v>
      </c>
      <c r="E1117" t="s">
        <v>7662</v>
      </c>
      <c r="F1117" t="s">
        <v>7672</v>
      </c>
      <c r="G1117">
        <v>2</v>
      </c>
      <c r="H1117">
        <v>0</v>
      </c>
      <c r="I1117">
        <v>0</v>
      </c>
      <c r="J1117">
        <v>0</v>
      </c>
      <c r="K1117">
        <v>2</v>
      </c>
      <c r="L1117" t="str">
        <f>VLOOKUP(Table1__5[[#This Row],[ShortCode]],$U$3:$W$100,3,0)</f>
        <v>Other</v>
      </c>
      <c r="M1117" t="str">
        <f>VLOOKUP(Table1__5[[#This Row],[ShortCode]],$U$3:$V$100,2,0)</f>
        <v>Group BB</v>
      </c>
      <c r="N1117" t="str">
        <f>RIGHT(Table1__5[[#This Row],[Calendar_month]],2)</f>
        <v>07</v>
      </c>
      <c r="O1117" t="str">
        <f>LEFT(Table1__5[[#This Row],[Calendar_month]],4)</f>
        <v>2025</v>
      </c>
      <c r="P1117" t="str">
        <f>_xlfn.TEXTBEFORE(Table1__5[[#This Row],[Distributor_Name]],"-")</f>
        <v>BD10</v>
      </c>
    </row>
    <row r="1118" spans="1:16" x14ac:dyDescent="0.75">
      <c r="A1118" t="s">
        <v>11</v>
      </c>
      <c r="B1118" t="s">
        <v>12</v>
      </c>
      <c r="C1118" t="s">
        <v>5435</v>
      </c>
      <c r="D1118">
        <v>202507</v>
      </c>
      <c r="E1118" t="s">
        <v>7673</v>
      </c>
      <c r="F1118" t="s">
        <v>5436</v>
      </c>
      <c r="G1118">
        <v>0</v>
      </c>
      <c r="H1118">
        <v>0</v>
      </c>
      <c r="I1118">
        <v>0</v>
      </c>
      <c r="J1118">
        <v>0</v>
      </c>
      <c r="K1118">
        <v>0</v>
      </c>
      <c r="L1118" t="str">
        <f>VLOOKUP(Table1__5[[#This Row],[ShortCode]],$U$3:$W$100,3,0)</f>
        <v>Bivina</v>
      </c>
      <c r="M1118" t="str">
        <f>VLOOKUP(Table1__5[[#This Row],[ShortCode]],$U$3:$V$100,2,0)</f>
        <v>Group BB</v>
      </c>
      <c r="N1118" t="str">
        <f>RIGHT(Table1__5[[#This Row],[Calendar_month]],2)</f>
        <v>07</v>
      </c>
      <c r="O1118" t="str">
        <f>LEFT(Table1__5[[#This Row],[Calendar_month]],4)</f>
        <v>2025</v>
      </c>
      <c r="P1118" t="str">
        <f>_xlfn.TEXTBEFORE(Table1__5[[#This Row],[Distributor_Name]],"-")</f>
        <v>BD10</v>
      </c>
    </row>
    <row r="1119" spans="1:16" x14ac:dyDescent="0.75">
      <c r="A1119" t="s">
        <v>11</v>
      </c>
      <c r="B1119" t="s">
        <v>12</v>
      </c>
      <c r="C1119" t="s">
        <v>5435</v>
      </c>
      <c r="D1119">
        <v>202507</v>
      </c>
      <c r="E1119" t="s">
        <v>7673</v>
      </c>
      <c r="F1119" t="s">
        <v>7674</v>
      </c>
      <c r="G1119">
        <v>0</v>
      </c>
      <c r="H1119">
        <v>0</v>
      </c>
      <c r="I1119">
        <v>0</v>
      </c>
      <c r="J1119">
        <v>0</v>
      </c>
      <c r="K1119">
        <v>0</v>
      </c>
      <c r="L1119" t="str">
        <f>VLOOKUP(Table1__5[[#This Row],[ShortCode]],$U$3:$W$100,3,0)</f>
        <v>Bia Việt</v>
      </c>
      <c r="M1119" t="str">
        <f>VLOOKUP(Table1__5[[#This Row],[ShortCode]],$U$3:$V$100,2,0)</f>
        <v>Group BB</v>
      </c>
      <c r="N1119" t="str">
        <f>RIGHT(Table1__5[[#This Row],[Calendar_month]],2)</f>
        <v>07</v>
      </c>
      <c r="O1119" t="str">
        <f>LEFT(Table1__5[[#This Row],[Calendar_month]],4)</f>
        <v>2025</v>
      </c>
      <c r="P1119" t="str">
        <f>_xlfn.TEXTBEFORE(Table1__5[[#This Row],[Distributor_Name]],"-")</f>
        <v>BD10</v>
      </c>
    </row>
    <row r="1120" spans="1:16" x14ac:dyDescent="0.75">
      <c r="A1120" t="s">
        <v>11</v>
      </c>
      <c r="B1120" t="s">
        <v>12</v>
      </c>
      <c r="C1120" t="s">
        <v>5435</v>
      </c>
      <c r="D1120">
        <v>202507</v>
      </c>
      <c r="E1120" t="s">
        <v>7673</v>
      </c>
      <c r="F1120" t="s">
        <v>5400</v>
      </c>
      <c r="G1120">
        <v>3207</v>
      </c>
      <c r="H1120">
        <v>4160</v>
      </c>
      <c r="I1120">
        <v>5065</v>
      </c>
      <c r="J1120">
        <v>1.5793576551294</v>
      </c>
      <c r="K1120">
        <v>-1858</v>
      </c>
      <c r="L1120" t="str">
        <f>VLOOKUP(Table1__5[[#This Row],[ShortCode]],$U$3:$W$100,3,0)</f>
        <v>Bia Việt</v>
      </c>
      <c r="M1120" t="str">
        <f>VLOOKUP(Table1__5[[#This Row],[ShortCode]],$U$3:$V$100,2,0)</f>
        <v>Group BB</v>
      </c>
      <c r="N1120" t="str">
        <f>RIGHT(Table1__5[[#This Row],[Calendar_month]],2)</f>
        <v>07</v>
      </c>
      <c r="O1120" t="str">
        <f>LEFT(Table1__5[[#This Row],[Calendar_month]],4)</f>
        <v>2025</v>
      </c>
      <c r="P1120" t="str">
        <f>_xlfn.TEXTBEFORE(Table1__5[[#This Row],[Distributor_Name]],"-")</f>
        <v>BD10</v>
      </c>
    </row>
    <row r="1121" spans="1:16" x14ac:dyDescent="0.75">
      <c r="A1121" t="s">
        <v>11</v>
      </c>
      <c r="B1121" t="s">
        <v>12</v>
      </c>
      <c r="C1121" t="s">
        <v>5435</v>
      </c>
      <c r="D1121">
        <v>202507</v>
      </c>
      <c r="E1121" t="s">
        <v>7673</v>
      </c>
      <c r="F1121" t="s">
        <v>5411</v>
      </c>
      <c r="G1121">
        <v>1877</v>
      </c>
      <c r="H1121">
        <v>2540</v>
      </c>
      <c r="I1121">
        <v>3926</v>
      </c>
      <c r="J1121">
        <v>2.0916355887053801</v>
      </c>
      <c r="K1121">
        <v>-2049</v>
      </c>
      <c r="L1121" t="str">
        <f>VLOOKUP(Table1__5[[#This Row],[ShortCode]],$U$3:$W$100,3,0)</f>
        <v>Bia Việt</v>
      </c>
      <c r="M1121" t="str">
        <f>VLOOKUP(Table1__5[[#This Row],[ShortCode]],$U$3:$V$100,2,0)</f>
        <v>Group BB</v>
      </c>
      <c r="N1121" t="str">
        <f>RIGHT(Table1__5[[#This Row],[Calendar_month]],2)</f>
        <v>07</v>
      </c>
      <c r="O1121" t="str">
        <f>LEFT(Table1__5[[#This Row],[Calendar_month]],4)</f>
        <v>2025</v>
      </c>
      <c r="P1121" t="str">
        <f>_xlfn.TEXTBEFORE(Table1__5[[#This Row],[Distributor_Name]],"-")</f>
        <v>BD10</v>
      </c>
    </row>
    <row r="1122" spans="1:16" x14ac:dyDescent="0.75">
      <c r="A1122" t="s">
        <v>11</v>
      </c>
      <c r="B1122" t="s">
        <v>12</v>
      </c>
      <c r="C1122" t="s">
        <v>5435</v>
      </c>
      <c r="D1122">
        <v>202507</v>
      </c>
      <c r="E1122" t="s">
        <v>7673</v>
      </c>
      <c r="F1122" t="s">
        <v>7675</v>
      </c>
      <c r="G1122">
        <v>0</v>
      </c>
      <c r="H1122">
        <v>0</v>
      </c>
      <c r="I1122">
        <v>0</v>
      </c>
      <c r="J1122">
        <v>0</v>
      </c>
      <c r="K1122">
        <v>0</v>
      </c>
      <c r="L1122" t="str">
        <f>VLOOKUP(Table1__5[[#This Row],[ShortCode]],$U$3:$W$100,3,0)</f>
        <v>Larue</v>
      </c>
      <c r="M1122" t="str">
        <f>VLOOKUP(Table1__5[[#This Row],[ShortCode]],$U$3:$V$100,2,0)</f>
        <v>Group BB</v>
      </c>
      <c r="N1122" t="str">
        <f>RIGHT(Table1__5[[#This Row],[Calendar_month]],2)</f>
        <v>07</v>
      </c>
      <c r="O1122" t="str">
        <f>LEFT(Table1__5[[#This Row],[Calendar_month]],4)</f>
        <v>2025</v>
      </c>
      <c r="P1122" t="str">
        <f>_xlfn.TEXTBEFORE(Table1__5[[#This Row],[Distributor_Name]],"-")</f>
        <v>BD10</v>
      </c>
    </row>
    <row r="1123" spans="1:16" x14ac:dyDescent="0.75">
      <c r="A1123" t="s">
        <v>11</v>
      </c>
      <c r="B1123" t="s">
        <v>12</v>
      </c>
      <c r="C1123" t="s">
        <v>5435</v>
      </c>
      <c r="D1123">
        <v>202507</v>
      </c>
      <c r="E1123" t="s">
        <v>7673</v>
      </c>
      <c r="F1123" t="s">
        <v>7677</v>
      </c>
      <c r="G1123">
        <v>0</v>
      </c>
      <c r="H1123">
        <v>0</v>
      </c>
      <c r="I1123">
        <v>0</v>
      </c>
      <c r="J1123">
        <v>0</v>
      </c>
      <c r="K1123">
        <v>0</v>
      </c>
      <c r="L1123" t="str">
        <f>VLOOKUP(Table1__5[[#This Row],[ShortCode]],$U$3:$W$100,3,0)</f>
        <v>Larue</v>
      </c>
      <c r="M1123" t="str">
        <f>VLOOKUP(Table1__5[[#This Row],[ShortCode]],$U$3:$V$100,2,0)</f>
        <v>Group BB</v>
      </c>
      <c r="N1123" t="str">
        <f>RIGHT(Table1__5[[#This Row],[Calendar_month]],2)</f>
        <v>07</v>
      </c>
      <c r="O1123" t="str">
        <f>LEFT(Table1__5[[#This Row],[Calendar_month]],4)</f>
        <v>2025</v>
      </c>
      <c r="P1123" t="str">
        <f>_xlfn.TEXTBEFORE(Table1__5[[#This Row],[Distributor_Name]],"-")</f>
        <v>BD10</v>
      </c>
    </row>
    <row r="1124" spans="1:16" x14ac:dyDescent="0.75">
      <c r="A1124" t="s">
        <v>11</v>
      </c>
      <c r="B1124" t="s">
        <v>12</v>
      </c>
      <c r="C1124" t="s">
        <v>5435</v>
      </c>
      <c r="D1124">
        <v>202508</v>
      </c>
      <c r="E1124" t="s">
        <v>7662</v>
      </c>
      <c r="F1124" t="s">
        <v>5438</v>
      </c>
      <c r="G1124">
        <v>26</v>
      </c>
      <c r="H1124">
        <v>39</v>
      </c>
      <c r="I1124">
        <v>28</v>
      </c>
      <c r="J1124">
        <v>1.07692307692308</v>
      </c>
      <c r="K1124">
        <v>-2</v>
      </c>
      <c r="L1124" t="str">
        <f>VLOOKUP(Table1__5[[#This Row],[ShortCode]],$U$3:$W$100,3,0)</f>
        <v>Other</v>
      </c>
      <c r="M1124" t="str">
        <f>VLOOKUP(Table1__5[[#This Row],[ShortCode]],$U$3:$V$100,2,0)</f>
        <v>Group BB</v>
      </c>
      <c r="N1124" t="str">
        <f>RIGHT(Table1__5[[#This Row],[Calendar_month]],2)</f>
        <v>08</v>
      </c>
      <c r="O1124" t="str">
        <f>LEFT(Table1__5[[#This Row],[Calendar_month]],4)</f>
        <v>2025</v>
      </c>
      <c r="P1124" t="str">
        <f>_xlfn.TEXTBEFORE(Table1__5[[#This Row],[Distributor_Name]],"-")</f>
        <v>BD10</v>
      </c>
    </row>
    <row r="1125" spans="1:16" x14ac:dyDescent="0.75">
      <c r="A1125" t="s">
        <v>11</v>
      </c>
      <c r="B1125" t="s">
        <v>12</v>
      </c>
      <c r="C1125" t="s">
        <v>5435</v>
      </c>
      <c r="D1125">
        <v>202508</v>
      </c>
      <c r="E1125" t="s">
        <v>7662</v>
      </c>
      <c r="F1125" t="s">
        <v>7664</v>
      </c>
      <c r="G1125">
        <v>0</v>
      </c>
      <c r="H1125">
        <v>0</v>
      </c>
      <c r="I1125">
        <v>0</v>
      </c>
      <c r="J1125">
        <v>0</v>
      </c>
      <c r="K1125">
        <v>0</v>
      </c>
      <c r="L1125" t="str">
        <f>VLOOKUP(Table1__5[[#This Row],[ShortCode]],$U$3:$W$100,3,0)</f>
        <v>Other</v>
      </c>
      <c r="M1125" t="str">
        <f>VLOOKUP(Table1__5[[#This Row],[ShortCode]],$U$3:$V$100,2,0)</f>
        <v>Group BB</v>
      </c>
      <c r="N1125" t="str">
        <f>RIGHT(Table1__5[[#This Row],[Calendar_month]],2)</f>
        <v>08</v>
      </c>
      <c r="O1125" t="str">
        <f>LEFT(Table1__5[[#This Row],[Calendar_month]],4)</f>
        <v>2025</v>
      </c>
      <c r="P1125" t="str">
        <f>_xlfn.TEXTBEFORE(Table1__5[[#This Row],[Distributor_Name]],"-")</f>
        <v>BD10</v>
      </c>
    </row>
    <row r="1126" spans="1:16" x14ac:dyDescent="0.75">
      <c r="A1126" t="s">
        <v>11</v>
      </c>
      <c r="B1126" t="s">
        <v>12</v>
      </c>
      <c r="C1126" t="s">
        <v>5435</v>
      </c>
      <c r="D1126">
        <v>202508</v>
      </c>
      <c r="E1126" t="s">
        <v>7662</v>
      </c>
      <c r="F1126" t="s">
        <v>5426</v>
      </c>
      <c r="G1126">
        <v>14</v>
      </c>
      <c r="H1126">
        <v>0</v>
      </c>
      <c r="I1126">
        <v>0</v>
      </c>
      <c r="J1126">
        <v>0</v>
      </c>
      <c r="K1126">
        <v>14</v>
      </c>
      <c r="L1126" t="str">
        <f>VLOOKUP(Table1__5[[#This Row],[ShortCode]],$U$3:$W$100,3,0)</f>
        <v>Heineken Original</v>
      </c>
      <c r="M1126" t="str">
        <f>VLOOKUP(Table1__5[[#This Row],[ShortCode]],$U$3:$V$100,2,0)</f>
        <v>Group BB</v>
      </c>
      <c r="N1126" t="str">
        <f>RIGHT(Table1__5[[#This Row],[Calendar_month]],2)</f>
        <v>08</v>
      </c>
      <c r="O1126" t="str">
        <f>LEFT(Table1__5[[#This Row],[Calendar_month]],4)</f>
        <v>2025</v>
      </c>
      <c r="P1126" t="str">
        <f>_xlfn.TEXTBEFORE(Table1__5[[#This Row],[Distributor_Name]],"-")</f>
        <v>BD10</v>
      </c>
    </row>
    <row r="1127" spans="1:16" x14ac:dyDescent="0.75">
      <c r="A1127" t="s">
        <v>11</v>
      </c>
      <c r="B1127" t="s">
        <v>12</v>
      </c>
      <c r="C1127" t="s">
        <v>5435</v>
      </c>
      <c r="D1127">
        <v>202508</v>
      </c>
      <c r="E1127" t="s">
        <v>7662</v>
      </c>
      <c r="F1127" t="s">
        <v>5434</v>
      </c>
      <c r="G1127">
        <v>214</v>
      </c>
      <c r="H1127">
        <v>78</v>
      </c>
      <c r="I1127">
        <v>111</v>
      </c>
      <c r="J1127">
        <v>0.51869158878504695</v>
      </c>
      <c r="K1127">
        <v>103</v>
      </c>
      <c r="L1127" t="str">
        <f>VLOOKUP(Table1__5[[#This Row],[ShortCode]],$U$3:$W$100,3,0)</f>
        <v>Heineken Original</v>
      </c>
      <c r="M1127" t="str">
        <f>VLOOKUP(Table1__5[[#This Row],[ShortCode]],$U$3:$V$100,2,0)</f>
        <v>Group BB</v>
      </c>
      <c r="N1127" t="str">
        <f>RIGHT(Table1__5[[#This Row],[Calendar_month]],2)</f>
        <v>08</v>
      </c>
      <c r="O1127" t="str">
        <f>LEFT(Table1__5[[#This Row],[Calendar_month]],4)</f>
        <v>2025</v>
      </c>
      <c r="P1127" t="str">
        <f>_xlfn.TEXTBEFORE(Table1__5[[#This Row],[Distributor_Name]],"-")</f>
        <v>BD10</v>
      </c>
    </row>
    <row r="1128" spans="1:16" x14ac:dyDescent="0.75">
      <c r="A1128" t="s">
        <v>11</v>
      </c>
      <c r="B1128" t="s">
        <v>12</v>
      </c>
      <c r="C1128" t="s">
        <v>5435</v>
      </c>
      <c r="D1128">
        <v>202508</v>
      </c>
      <c r="E1128" t="s">
        <v>7662</v>
      </c>
      <c r="F1128" t="s">
        <v>5393</v>
      </c>
      <c r="G1128">
        <v>25136</v>
      </c>
      <c r="H1128">
        <v>31114</v>
      </c>
      <c r="I1128">
        <v>34918</v>
      </c>
      <c r="J1128">
        <v>1.3891629535327801</v>
      </c>
      <c r="K1128">
        <v>-9782</v>
      </c>
      <c r="L1128" t="str">
        <f>VLOOKUP(Table1__5[[#This Row],[ShortCode]],$U$3:$W$100,3,0)</f>
        <v>Heineken Silver</v>
      </c>
      <c r="M1128" t="str">
        <f>VLOOKUP(Table1__5[[#This Row],[ShortCode]],$U$3:$V$100,2,0)</f>
        <v>Group AA</v>
      </c>
      <c r="N1128" t="str">
        <f>RIGHT(Table1__5[[#This Row],[Calendar_month]],2)</f>
        <v>08</v>
      </c>
      <c r="O1128" t="str">
        <f>LEFT(Table1__5[[#This Row],[Calendar_month]],4)</f>
        <v>2025</v>
      </c>
      <c r="P1128" t="str">
        <f>_xlfn.TEXTBEFORE(Table1__5[[#This Row],[Distributor_Name]],"-")</f>
        <v>BD10</v>
      </c>
    </row>
    <row r="1129" spans="1:16" x14ac:dyDescent="0.75">
      <c r="A1129" t="s">
        <v>11</v>
      </c>
      <c r="B1129" t="s">
        <v>12</v>
      </c>
      <c r="C1129" t="s">
        <v>5435</v>
      </c>
      <c r="D1129">
        <v>202508</v>
      </c>
      <c r="E1129" t="s">
        <v>7662</v>
      </c>
      <c r="F1129" t="s">
        <v>5418</v>
      </c>
      <c r="G1129">
        <v>31</v>
      </c>
      <c r="H1129">
        <v>50</v>
      </c>
      <c r="I1129">
        <v>23</v>
      </c>
      <c r="J1129">
        <v>0.74193548387096797</v>
      </c>
      <c r="K1129">
        <v>8</v>
      </c>
      <c r="L1129" t="str">
        <f>VLOOKUP(Table1__5[[#This Row],[ShortCode]],$U$3:$W$100,3,0)</f>
        <v>Heineken Silver</v>
      </c>
      <c r="M1129" t="str">
        <f>VLOOKUP(Table1__5[[#This Row],[ShortCode]],$U$3:$V$100,2,0)</f>
        <v>Group AA</v>
      </c>
      <c r="N1129" t="str">
        <f>RIGHT(Table1__5[[#This Row],[Calendar_month]],2)</f>
        <v>08</v>
      </c>
      <c r="O1129" t="str">
        <f>LEFT(Table1__5[[#This Row],[Calendar_month]],4)</f>
        <v>2025</v>
      </c>
      <c r="P1129" t="str">
        <f>_xlfn.TEXTBEFORE(Table1__5[[#This Row],[Distributor_Name]],"-")</f>
        <v>BD10</v>
      </c>
    </row>
    <row r="1130" spans="1:16" x14ac:dyDescent="0.75">
      <c r="A1130" t="s">
        <v>11</v>
      </c>
      <c r="B1130" t="s">
        <v>12</v>
      </c>
      <c r="C1130" t="s">
        <v>5435</v>
      </c>
      <c r="D1130">
        <v>202508</v>
      </c>
      <c r="E1130" t="s">
        <v>7662</v>
      </c>
      <c r="F1130" t="s">
        <v>5401</v>
      </c>
      <c r="G1130">
        <v>1535</v>
      </c>
      <c r="H1130">
        <v>1430</v>
      </c>
      <c r="I1130">
        <v>1664</v>
      </c>
      <c r="J1130">
        <v>1.0840390879478801</v>
      </c>
      <c r="K1130">
        <v>-129</v>
      </c>
      <c r="L1130" t="str">
        <f>VLOOKUP(Table1__5[[#This Row],[ShortCode]],$U$3:$W$100,3,0)</f>
        <v>Heineken Silver</v>
      </c>
      <c r="M1130" t="str">
        <f>VLOOKUP(Table1__5[[#This Row],[ShortCode]],$U$3:$V$100,2,0)</f>
        <v>Group AA</v>
      </c>
      <c r="N1130" t="str">
        <f>RIGHT(Table1__5[[#This Row],[Calendar_month]],2)</f>
        <v>08</v>
      </c>
      <c r="O1130" t="str">
        <f>LEFT(Table1__5[[#This Row],[Calendar_month]],4)</f>
        <v>2025</v>
      </c>
      <c r="P1130" t="str">
        <f>_xlfn.TEXTBEFORE(Table1__5[[#This Row],[Distributor_Name]],"-")</f>
        <v>BD10</v>
      </c>
    </row>
    <row r="1131" spans="1:16" x14ac:dyDescent="0.75">
      <c r="A1131" t="s">
        <v>11</v>
      </c>
      <c r="B1131" t="s">
        <v>12</v>
      </c>
      <c r="C1131" t="s">
        <v>5435</v>
      </c>
      <c r="D1131">
        <v>202508</v>
      </c>
      <c r="E1131" t="s">
        <v>7662</v>
      </c>
      <c r="F1131" t="s">
        <v>7288</v>
      </c>
      <c r="G1131">
        <v>5</v>
      </c>
      <c r="H1131">
        <v>3</v>
      </c>
      <c r="I1131">
        <v>3</v>
      </c>
      <c r="J1131">
        <v>0.6</v>
      </c>
      <c r="K1131">
        <v>2</v>
      </c>
      <c r="L1131" t="str">
        <f>VLOOKUP(Table1__5[[#This Row],[ShortCode]],$U$3:$W$100,3,0)</f>
        <v>Heineken Silver</v>
      </c>
      <c r="M1131" t="str">
        <f>VLOOKUP(Table1__5[[#This Row],[ShortCode]],$U$3:$V$100,2,0)</f>
        <v>Group BB</v>
      </c>
      <c r="N1131" t="str">
        <f>RIGHT(Table1__5[[#This Row],[Calendar_month]],2)</f>
        <v>08</v>
      </c>
      <c r="O1131" t="str">
        <f>LEFT(Table1__5[[#This Row],[Calendar_month]],4)</f>
        <v>2025</v>
      </c>
      <c r="P1131" t="str">
        <f>_xlfn.TEXTBEFORE(Table1__5[[#This Row],[Distributor_Name]],"-")</f>
        <v>BD10</v>
      </c>
    </row>
    <row r="1132" spans="1:16" x14ac:dyDescent="0.75">
      <c r="A1132" t="s">
        <v>11</v>
      </c>
      <c r="B1132" t="s">
        <v>12</v>
      </c>
      <c r="C1132" t="s">
        <v>5435</v>
      </c>
      <c r="D1132">
        <v>202508</v>
      </c>
      <c r="E1132" t="s">
        <v>7662</v>
      </c>
      <c r="F1132" t="s">
        <v>5440</v>
      </c>
      <c r="G1132">
        <v>33</v>
      </c>
      <c r="H1132">
        <v>26</v>
      </c>
      <c r="I1132">
        <v>16</v>
      </c>
      <c r="J1132">
        <v>0.48484848484848497</v>
      </c>
      <c r="K1132">
        <v>17</v>
      </c>
      <c r="L1132" t="str">
        <f>VLOOKUP(Table1__5[[#This Row],[ShortCode]],$U$3:$W$100,3,0)</f>
        <v>Other</v>
      </c>
      <c r="M1132" t="str">
        <f>VLOOKUP(Table1__5[[#This Row],[ShortCode]],$U$3:$V$100,2,0)</f>
        <v>Group BB</v>
      </c>
      <c r="N1132" t="str">
        <f>RIGHT(Table1__5[[#This Row],[Calendar_month]],2)</f>
        <v>08</v>
      </c>
      <c r="O1132" t="str">
        <f>LEFT(Table1__5[[#This Row],[Calendar_month]],4)</f>
        <v>2025</v>
      </c>
      <c r="P1132" t="str">
        <f>_xlfn.TEXTBEFORE(Table1__5[[#This Row],[Distributor_Name]],"-")</f>
        <v>BD10</v>
      </c>
    </row>
    <row r="1133" spans="1:16" x14ac:dyDescent="0.75">
      <c r="A1133" t="s">
        <v>11</v>
      </c>
      <c r="B1133" t="s">
        <v>12</v>
      </c>
      <c r="C1133" t="s">
        <v>5435</v>
      </c>
      <c r="D1133">
        <v>202508</v>
      </c>
      <c r="E1133" t="s">
        <v>7662</v>
      </c>
      <c r="F1133" t="s">
        <v>5424</v>
      </c>
      <c r="G1133">
        <v>42</v>
      </c>
      <c r="H1133">
        <v>26</v>
      </c>
      <c r="I1133">
        <v>24</v>
      </c>
      <c r="J1133">
        <v>0.57142857142857095</v>
      </c>
      <c r="K1133">
        <v>18</v>
      </c>
      <c r="L1133" t="str">
        <f>VLOOKUP(Table1__5[[#This Row],[ShortCode]],$U$3:$W$100,3,0)</f>
        <v>Other</v>
      </c>
      <c r="M1133" t="str">
        <f>VLOOKUP(Table1__5[[#This Row],[ShortCode]],$U$3:$V$100,2,0)</f>
        <v>Group BB</v>
      </c>
      <c r="N1133" t="str">
        <f>RIGHT(Table1__5[[#This Row],[Calendar_month]],2)</f>
        <v>08</v>
      </c>
      <c r="O1133" t="str">
        <f>LEFT(Table1__5[[#This Row],[Calendar_month]],4)</f>
        <v>2025</v>
      </c>
      <c r="P1133" t="str">
        <f>_xlfn.TEXTBEFORE(Table1__5[[#This Row],[Distributor_Name]],"-")</f>
        <v>BD10</v>
      </c>
    </row>
    <row r="1134" spans="1:16" x14ac:dyDescent="0.75">
      <c r="A1134" t="s">
        <v>11</v>
      </c>
      <c r="B1134" t="s">
        <v>12</v>
      </c>
      <c r="C1134" t="s">
        <v>5435</v>
      </c>
      <c r="D1134">
        <v>202508</v>
      </c>
      <c r="E1134" t="s">
        <v>7662</v>
      </c>
      <c r="F1134" t="s">
        <v>7654</v>
      </c>
      <c r="G1134">
        <v>11</v>
      </c>
      <c r="H1134">
        <v>0</v>
      </c>
      <c r="I1134">
        <v>3</v>
      </c>
      <c r="J1134">
        <v>0.27272727272727298</v>
      </c>
      <c r="K1134">
        <v>8</v>
      </c>
      <c r="L1134" t="str">
        <f>VLOOKUP(Table1__5[[#This Row],[ShortCode]],$U$3:$W$100,3,0)</f>
        <v>Other</v>
      </c>
      <c r="M1134" t="str">
        <f>VLOOKUP(Table1__5[[#This Row],[ShortCode]],$U$3:$V$100,2,0)</f>
        <v>Group BB</v>
      </c>
      <c r="N1134" t="str">
        <f>RIGHT(Table1__5[[#This Row],[Calendar_month]],2)</f>
        <v>08</v>
      </c>
      <c r="O1134" t="str">
        <f>LEFT(Table1__5[[#This Row],[Calendar_month]],4)</f>
        <v>2025</v>
      </c>
      <c r="P1134" t="str">
        <f>_xlfn.TEXTBEFORE(Table1__5[[#This Row],[Distributor_Name]],"-")</f>
        <v>BD10</v>
      </c>
    </row>
    <row r="1135" spans="1:16" x14ac:dyDescent="0.75">
      <c r="A1135" t="s">
        <v>11</v>
      </c>
      <c r="B1135" t="s">
        <v>12</v>
      </c>
      <c r="C1135" t="s">
        <v>5435</v>
      </c>
      <c r="D1135">
        <v>202508</v>
      </c>
      <c r="E1135" t="s">
        <v>7662</v>
      </c>
      <c r="F1135" t="s">
        <v>7667</v>
      </c>
      <c r="G1135">
        <v>0</v>
      </c>
      <c r="H1135">
        <v>0</v>
      </c>
      <c r="I1135">
        <v>0</v>
      </c>
      <c r="J1135">
        <v>0</v>
      </c>
      <c r="K1135">
        <v>0</v>
      </c>
      <c r="L1135" t="str">
        <f>VLOOKUP(Table1__5[[#This Row],[ShortCode]],$U$3:$W$100,3,0)</f>
        <v>Other</v>
      </c>
      <c r="M1135" t="str">
        <f>VLOOKUP(Table1__5[[#This Row],[ShortCode]],$U$3:$V$100,2,0)</f>
        <v>Group BB</v>
      </c>
      <c r="N1135" t="str">
        <f>RIGHT(Table1__5[[#This Row],[Calendar_month]],2)</f>
        <v>08</v>
      </c>
      <c r="O1135" t="str">
        <f>LEFT(Table1__5[[#This Row],[Calendar_month]],4)</f>
        <v>2025</v>
      </c>
      <c r="P1135" t="str">
        <f>_xlfn.TEXTBEFORE(Table1__5[[#This Row],[Distributor_Name]],"-")</f>
        <v>BD10</v>
      </c>
    </row>
    <row r="1136" spans="1:16" x14ac:dyDescent="0.75">
      <c r="A1136" t="s">
        <v>11</v>
      </c>
      <c r="B1136" t="s">
        <v>12</v>
      </c>
      <c r="C1136" t="s">
        <v>5435</v>
      </c>
      <c r="D1136">
        <v>202508</v>
      </c>
      <c r="E1136" t="s">
        <v>7662</v>
      </c>
      <c r="F1136" t="s">
        <v>7668</v>
      </c>
      <c r="G1136">
        <v>1</v>
      </c>
      <c r="H1136">
        <v>0</v>
      </c>
      <c r="I1136">
        <v>0</v>
      </c>
      <c r="J1136">
        <v>0</v>
      </c>
      <c r="K1136">
        <v>1</v>
      </c>
      <c r="L1136" t="str">
        <f>VLOOKUP(Table1__5[[#This Row],[ShortCode]],$U$3:$W$100,3,0)</f>
        <v>Other</v>
      </c>
      <c r="M1136" t="str">
        <f>VLOOKUP(Table1__5[[#This Row],[ShortCode]],$U$3:$V$100,2,0)</f>
        <v>Group BB</v>
      </c>
      <c r="N1136" t="str">
        <f>RIGHT(Table1__5[[#This Row],[Calendar_month]],2)</f>
        <v>08</v>
      </c>
      <c r="O1136" t="str">
        <f>LEFT(Table1__5[[#This Row],[Calendar_month]],4)</f>
        <v>2025</v>
      </c>
      <c r="P1136" t="str">
        <f>_xlfn.TEXTBEFORE(Table1__5[[#This Row],[Distributor_Name]],"-")</f>
        <v>BD10</v>
      </c>
    </row>
    <row r="1137" spans="1:16" x14ac:dyDescent="0.75">
      <c r="A1137" t="s">
        <v>11</v>
      </c>
      <c r="B1137" t="s">
        <v>12</v>
      </c>
      <c r="C1137" t="s">
        <v>5435</v>
      </c>
      <c r="D1137">
        <v>202508</v>
      </c>
      <c r="E1137" t="s">
        <v>7662</v>
      </c>
      <c r="F1137" t="s">
        <v>5430</v>
      </c>
      <c r="G1137">
        <v>50</v>
      </c>
      <c r="H1137">
        <v>39</v>
      </c>
      <c r="I1137">
        <v>60</v>
      </c>
      <c r="J1137">
        <v>1.2</v>
      </c>
      <c r="K1137">
        <v>-10</v>
      </c>
      <c r="L1137" t="str">
        <f>VLOOKUP(Table1__5[[#This Row],[ShortCode]],$U$3:$W$100,3,0)</f>
        <v>Other</v>
      </c>
      <c r="M1137" t="str">
        <f>VLOOKUP(Table1__5[[#This Row],[ShortCode]],$U$3:$V$100,2,0)</f>
        <v>Group BB</v>
      </c>
      <c r="N1137" t="str">
        <f>RIGHT(Table1__5[[#This Row],[Calendar_month]],2)</f>
        <v>08</v>
      </c>
      <c r="O1137" t="str">
        <f>LEFT(Table1__5[[#This Row],[Calendar_month]],4)</f>
        <v>2025</v>
      </c>
      <c r="P1137" t="str">
        <f>_xlfn.TEXTBEFORE(Table1__5[[#This Row],[Distributor_Name]],"-")</f>
        <v>BD10</v>
      </c>
    </row>
    <row r="1138" spans="1:16" x14ac:dyDescent="0.75">
      <c r="A1138" t="s">
        <v>11</v>
      </c>
      <c r="B1138" t="s">
        <v>12</v>
      </c>
      <c r="C1138" t="s">
        <v>5435</v>
      </c>
      <c r="D1138">
        <v>202508</v>
      </c>
      <c r="E1138" t="s">
        <v>7662</v>
      </c>
      <c r="F1138" t="s">
        <v>7670</v>
      </c>
      <c r="G1138">
        <v>0</v>
      </c>
      <c r="H1138">
        <v>0</v>
      </c>
      <c r="I1138">
        <v>0</v>
      </c>
      <c r="J1138">
        <v>0</v>
      </c>
      <c r="K1138">
        <v>0</v>
      </c>
      <c r="L1138" t="str">
        <f>VLOOKUP(Table1__5[[#This Row],[ShortCode]],$U$3:$W$100,3,0)</f>
        <v>Other</v>
      </c>
      <c r="M1138" t="str">
        <f>VLOOKUP(Table1__5[[#This Row],[ShortCode]],$U$3:$V$100,2,0)</f>
        <v>Group BB</v>
      </c>
      <c r="N1138" t="str">
        <f>RIGHT(Table1__5[[#This Row],[Calendar_month]],2)</f>
        <v>08</v>
      </c>
      <c r="O1138" t="str">
        <f>LEFT(Table1__5[[#This Row],[Calendar_month]],4)</f>
        <v>2025</v>
      </c>
      <c r="P1138" t="str">
        <f>_xlfn.TEXTBEFORE(Table1__5[[#This Row],[Distributor_Name]],"-")</f>
        <v>BD10</v>
      </c>
    </row>
    <row r="1139" spans="1:16" x14ac:dyDescent="0.75">
      <c r="A1139" t="s">
        <v>11</v>
      </c>
      <c r="B1139" t="s">
        <v>12</v>
      </c>
      <c r="C1139" t="s">
        <v>5435</v>
      </c>
      <c r="D1139">
        <v>202508</v>
      </c>
      <c r="E1139" t="s">
        <v>7662</v>
      </c>
      <c r="F1139" t="s">
        <v>5405</v>
      </c>
      <c r="G1139">
        <v>9194</v>
      </c>
      <c r="H1139">
        <v>6592</v>
      </c>
      <c r="I1139">
        <v>6749</v>
      </c>
      <c r="J1139">
        <v>0.73406569501848995</v>
      </c>
      <c r="K1139">
        <v>2445</v>
      </c>
      <c r="L1139" t="str">
        <f>VLOOKUP(Table1__5[[#This Row],[ShortCode]],$U$3:$W$100,3,0)</f>
        <v>Tiger Regular</v>
      </c>
      <c r="M1139" t="str">
        <f>VLOOKUP(Table1__5[[#This Row],[ShortCode]],$U$3:$V$100,2,0)</f>
        <v>Group BB</v>
      </c>
      <c r="N1139" t="str">
        <f>RIGHT(Table1__5[[#This Row],[Calendar_month]],2)</f>
        <v>08</v>
      </c>
      <c r="O1139" t="str">
        <f>LEFT(Table1__5[[#This Row],[Calendar_month]],4)</f>
        <v>2025</v>
      </c>
      <c r="P1139" t="str">
        <f>_xlfn.TEXTBEFORE(Table1__5[[#This Row],[Distributor_Name]],"-")</f>
        <v>BD10</v>
      </c>
    </row>
    <row r="1140" spans="1:16" x14ac:dyDescent="0.75">
      <c r="A1140" t="s">
        <v>11</v>
      </c>
      <c r="B1140" t="s">
        <v>12</v>
      </c>
      <c r="C1140" t="s">
        <v>5435</v>
      </c>
      <c r="D1140">
        <v>202508</v>
      </c>
      <c r="E1140" t="s">
        <v>7662</v>
      </c>
      <c r="F1140" t="s">
        <v>7679</v>
      </c>
      <c r="G1140">
        <v>0</v>
      </c>
      <c r="H1140">
        <v>0</v>
      </c>
      <c r="I1140">
        <v>0</v>
      </c>
      <c r="J1140">
        <v>0</v>
      </c>
      <c r="K1140">
        <v>0</v>
      </c>
      <c r="L1140" t="str">
        <f>VLOOKUP(Table1__5[[#This Row],[ShortCode]],$U$3:$W$100,3,0)</f>
        <v>Other</v>
      </c>
      <c r="M1140" t="str">
        <f>VLOOKUP(Table1__5[[#This Row],[ShortCode]],$U$3:$V$100,2,0)</f>
        <v>Group BB</v>
      </c>
      <c r="N1140" t="str">
        <f>RIGHT(Table1__5[[#This Row],[Calendar_month]],2)</f>
        <v>08</v>
      </c>
      <c r="O1140" t="str">
        <f>LEFT(Table1__5[[#This Row],[Calendar_month]],4)</f>
        <v>2025</v>
      </c>
      <c r="P1140" t="str">
        <f>_xlfn.TEXTBEFORE(Table1__5[[#This Row],[Distributor_Name]],"-")</f>
        <v>BD10</v>
      </c>
    </row>
    <row r="1141" spans="1:16" x14ac:dyDescent="0.75">
      <c r="A1141" t="s">
        <v>11</v>
      </c>
      <c r="B1141" t="s">
        <v>12</v>
      </c>
      <c r="C1141" t="s">
        <v>5435</v>
      </c>
      <c r="D1141">
        <v>202508</v>
      </c>
      <c r="E1141" t="s">
        <v>7662</v>
      </c>
      <c r="F1141" t="s">
        <v>5396</v>
      </c>
      <c r="G1141">
        <v>53962</v>
      </c>
      <c r="H1141">
        <v>50661</v>
      </c>
      <c r="I1141">
        <v>49808</v>
      </c>
      <c r="J1141">
        <v>0.92301990289462899</v>
      </c>
      <c r="K1141">
        <v>4154.00000000001</v>
      </c>
      <c r="L1141" t="str">
        <f>VLOOKUP(Table1__5[[#This Row],[ShortCode]],$U$3:$W$100,3,0)</f>
        <v>Tiger Regular</v>
      </c>
      <c r="M1141" t="str">
        <f>VLOOKUP(Table1__5[[#This Row],[ShortCode]],$U$3:$V$100,2,0)</f>
        <v>Group BB</v>
      </c>
      <c r="N1141" t="str">
        <f>RIGHT(Table1__5[[#This Row],[Calendar_month]],2)</f>
        <v>08</v>
      </c>
      <c r="O1141" t="str">
        <f>LEFT(Table1__5[[#This Row],[Calendar_month]],4)</f>
        <v>2025</v>
      </c>
      <c r="P1141" t="str">
        <f>_xlfn.TEXTBEFORE(Table1__5[[#This Row],[Distributor_Name]],"-")</f>
        <v>BD10</v>
      </c>
    </row>
    <row r="1142" spans="1:16" x14ac:dyDescent="0.75">
      <c r="A1142" t="s">
        <v>11</v>
      </c>
      <c r="B1142" t="s">
        <v>12</v>
      </c>
      <c r="C1142" t="s">
        <v>5435</v>
      </c>
      <c r="D1142">
        <v>202508</v>
      </c>
      <c r="E1142" t="s">
        <v>7662</v>
      </c>
      <c r="F1142" t="s">
        <v>5441</v>
      </c>
      <c r="G1142">
        <v>6</v>
      </c>
      <c r="H1142">
        <v>0</v>
      </c>
      <c r="I1142">
        <v>0</v>
      </c>
      <c r="J1142">
        <v>0</v>
      </c>
      <c r="K1142">
        <v>6</v>
      </c>
      <c r="L1142" t="str">
        <f>VLOOKUP(Table1__5[[#This Row],[ShortCode]],$U$3:$W$100,3,0)</f>
        <v>Tiger Regular</v>
      </c>
      <c r="M1142" t="str">
        <f>VLOOKUP(Table1__5[[#This Row],[ShortCode]],$U$3:$V$100,2,0)</f>
        <v>Group BB</v>
      </c>
      <c r="N1142" t="str">
        <f>RIGHT(Table1__5[[#This Row],[Calendar_month]],2)</f>
        <v>08</v>
      </c>
      <c r="O1142" t="str">
        <f>LEFT(Table1__5[[#This Row],[Calendar_month]],4)</f>
        <v>2025</v>
      </c>
      <c r="P1142" t="str">
        <f>_xlfn.TEXTBEFORE(Table1__5[[#This Row],[Distributor_Name]],"-")</f>
        <v>BD10</v>
      </c>
    </row>
    <row r="1143" spans="1:16" x14ac:dyDescent="0.75">
      <c r="A1143" t="s">
        <v>11</v>
      </c>
      <c r="B1143" t="s">
        <v>12</v>
      </c>
      <c r="C1143" t="s">
        <v>5435</v>
      </c>
      <c r="D1143">
        <v>202508</v>
      </c>
      <c r="E1143" t="s">
        <v>7662</v>
      </c>
      <c r="F1143" t="s">
        <v>5408</v>
      </c>
      <c r="G1143">
        <v>3388</v>
      </c>
      <c r="H1143">
        <v>1990</v>
      </c>
      <c r="I1143">
        <v>2673</v>
      </c>
      <c r="J1143">
        <v>0.78896103896103897</v>
      </c>
      <c r="K1143">
        <v>715</v>
      </c>
      <c r="L1143" t="str">
        <f>VLOOKUP(Table1__5[[#This Row],[ShortCode]],$U$3:$W$100,3,0)</f>
        <v>Tiger Regular</v>
      </c>
      <c r="M1143" t="str">
        <f>VLOOKUP(Table1__5[[#This Row],[ShortCode]],$U$3:$V$100,2,0)</f>
        <v>Group BB</v>
      </c>
      <c r="N1143" t="str">
        <f>RIGHT(Table1__5[[#This Row],[Calendar_month]],2)</f>
        <v>08</v>
      </c>
      <c r="O1143" t="str">
        <f>LEFT(Table1__5[[#This Row],[Calendar_month]],4)</f>
        <v>2025</v>
      </c>
      <c r="P1143" t="str">
        <f>_xlfn.TEXTBEFORE(Table1__5[[#This Row],[Distributor_Name]],"-")</f>
        <v>BD10</v>
      </c>
    </row>
    <row r="1144" spans="1:16" x14ac:dyDescent="0.75">
      <c r="A1144" t="s">
        <v>11</v>
      </c>
      <c r="B1144" t="s">
        <v>12</v>
      </c>
      <c r="C1144" t="s">
        <v>5435</v>
      </c>
      <c r="D1144">
        <v>202508</v>
      </c>
      <c r="E1144" t="s">
        <v>7662</v>
      </c>
      <c r="F1144" t="s">
        <v>5417</v>
      </c>
      <c r="G1144">
        <v>7345</v>
      </c>
      <c r="H1144">
        <v>5770</v>
      </c>
      <c r="I1144">
        <v>5858</v>
      </c>
      <c r="J1144">
        <v>0.79754935330156596</v>
      </c>
      <c r="K1144">
        <v>1487</v>
      </c>
      <c r="L1144" t="str">
        <f>VLOOKUP(Table1__5[[#This Row],[ShortCode]],$U$3:$W$100,3,0)</f>
        <v>Tiger Crystal</v>
      </c>
      <c r="M1144" t="str">
        <f>VLOOKUP(Table1__5[[#This Row],[ShortCode]],$U$3:$V$100,2,0)</f>
        <v>Group AA</v>
      </c>
      <c r="N1144" t="str">
        <f>RIGHT(Table1__5[[#This Row],[Calendar_month]],2)</f>
        <v>08</v>
      </c>
      <c r="O1144" t="str">
        <f>LEFT(Table1__5[[#This Row],[Calendar_month]],4)</f>
        <v>2025</v>
      </c>
      <c r="P1144" t="str">
        <f>_xlfn.TEXTBEFORE(Table1__5[[#This Row],[Distributor_Name]],"-")</f>
        <v>BD10</v>
      </c>
    </row>
    <row r="1145" spans="1:16" x14ac:dyDescent="0.75">
      <c r="A1145" t="s">
        <v>11</v>
      </c>
      <c r="B1145" t="s">
        <v>12</v>
      </c>
      <c r="C1145" t="s">
        <v>5435</v>
      </c>
      <c r="D1145">
        <v>202508</v>
      </c>
      <c r="E1145" t="s">
        <v>7662</v>
      </c>
      <c r="F1145" t="s">
        <v>5403</v>
      </c>
      <c r="G1145">
        <v>15244</v>
      </c>
      <c r="H1145">
        <v>15243</v>
      </c>
      <c r="I1145">
        <v>17770</v>
      </c>
      <c r="J1145">
        <v>1.16570453949095</v>
      </c>
      <c r="K1145">
        <v>-2526</v>
      </c>
      <c r="L1145" t="str">
        <f>VLOOKUP(Table1__5[[#This Row],[ShortCode]],$U$3:$W$100,3,0)</f>
        <v>Tiger Crystal</v>
      </c>
      <c r="M1145" t="str">
        <f>VLOOKUP(Table1__5[[#This Row],[ShortCode]],$U$3:$V$100,2,0)</f>
        <v>Group AA</v>
      </c>
      <c r="N1145" t="str">
        <f>RIGHT(Table1__5[[#This Row],[Calendar_month]],2)</f>
        <v>08</v>
      </c>
      <c r="O1145" t="str">
        <f>LEFT(Table1__5[[#This Row],[Calendar_month]],4)</f>
        <v>2025</v>
      </c>
      <c r="P1145" t="str">
        <f>_xlfn.TEXTBEFORE(Table1__5[[#This Row],[Distributor_Name]],"-")</f>
        <v>BD10</v>
      </c>
    </row>
    <row r="1146" spans="1:16" x14ac:dyDescent="0.75">
      <c r="A1146" t="s">
        <v>11</v>
      </c>
      <c r="B1146" t="s">
        <v>12</v>
      </c>
      <c r="C1146" t="s">
        <v>5435</v>
      </c>
      <c r="D1146">
        <v>202508</v>
      </c>
      <c r="E1146" t="s">
        <v>7662</v>
      </c>
      <c r="F1146" t="s">
        <v>5404</v>
      </c>
      <c r="G1146">
        <v>18503</v>
      </c>
      <c r="H1146">
        <v>14430</v>
      </c>
      <c r="I1146">
        <v>16010</v>
      </c>
      <c r="J1146">
        <v>0.86526509214721903</v>
      </c>
      <c r="K1146">
        <v>2493</v>
      </c>
      <c r="L1146" t="str">
        <f>VLOOKUP(Table1__5[[#This Row],[ShortCode]],$U$3:$W$100,3,0)</f>
        <v>Tiger Crystal</v>
      </c>
      <c r="M1146" t="str">
        <f>VLOOKUP(Table1__5[[#This Row],[ShortCode]],$U$3:$V$100,2,0)</f>
        <v>Group AA</v>
      </c>
      <c r="N1146" t="str">
        <f>RIGHT(Table1__5[[#This Row],[Calendar_month]],2)</f>
        <v>08</v>
      </c>
      <c r="O1146" t="str">
        <f>LEFT(Table1__5[[#This Row],[Calendar_month]],4)</f>
        <v>2025</v>
      </c>
      <c r="P1146" t="str">
        <f>_xlfn.TEXTBEFORE(Table1__5[[#This Row],[Distributor_Name]],"-")</f>
        <v>BD10</v>
      </c>
    </row>
    <row r="1147" spans="1:16" x14ac:dyDescent="0.75">
      <c r="A1147" t="s">
        <v>11</v>
      </c>
      <c r="B1147" t="s">
        <v>12</v>
      </c>
      <c r="C1147" t="s">
        <v>5435</v>
      </c>
      <c r="D1147">
        <v>202508</v>
      </c>
      <c r="E1147" t="s">
        <v>7662</v>
      </c>
      <c r="F1147" t="s">
        <v>7672</v>
      </c>
      <c r="G1147">
        <v>2</v>
      </c>
      <c r="H1147">
        <v>0</v>
      </c>
      <c r="I1147">
        <v>0</v>
      </c>
      <c r="J1147">
        <v>0</v>
      </c>
      <c r="K1147">
        <v>2</v>
      </c>
      <c r="L1147" t="str">
        <f>VLOOKUP(Table1__5[[#This Row],[ShortCode]],$U$3:$W$100,3,0)</f>
        <v>Other</v>
      </c>
      <c r="M1147" t="str">
        <f>VLOOKUP(Table1__5[[#This Row],[ShortCode]],$U$3:$V$100,2,0)</f>
        <v>Group BB</v>
      </c>
      <c r="N1147" t="str">
        <f>RIGHT(Table1__5[[#This Row],[Calendar_month]],2)</f>
        <v>08</v>
      </c>
      <c r="O1147" t="str">
        <f>LEFT(Table1__5[[#This Row],[Calendar_month]],4)</f>
        <v>2025</v>
      </c>
      <c r="P1147" t="str">
        <f>_xlfn.TEXTBEFORE(Table1__5[[#This Row],[Distributor_Name]],"-")</f>
        <v>BD10</v>
      </c>
    </row>
    <row r="1148" spans="1:16" x14ac:dyDescent="0.75">
      <c r="A1148" t="s">
        <v>11</v>
      </c>
      <c r="B1148" t="s">
        <v>12</v>
      </c>
      <c r="C1148" t="s">
        <v>5435</v>
      </c>
      <c r="D1148">
        <v>202508</v>
      </c>
      <c r="E1148" t="s">
        <v>7673</v>
      </c>
      <c r="F1148" t="s">
        <v>5436</v>
      </c>
      <c r="G1148">
        <v>0</v>
      </c>
      <c r="H1148">
        <v>0</v>
      </c>
      <c r="I1148">
        <v>0</v>
      </c>
      <c r="J1148">
        <v>0</v>
      </c>
      <c r="K1148">
        <v>0</v>
      </c>
      <c r="L1148" t="str">
        <f>VLOOKUP(Table1__5[[#This Row],[ShortCode]],$U$3:$W$100,3,0)</f>
        <v>Bivina</v>
      </c>
      <c r="M1148" t="str">
        <f>VLOOKUP(Table1__5[[#This Row],[ShortCode]],$U$3:$V$100,2,0)</f>
        <v>Group BB</v>
      </c>
      <c r="N1148" t="str">
        <f>RIGHT(Table1__5[[#This Row],[Calendar_month]],2)</f>
        <v>08</v>
      </c>
      <c r="O1148" t="str">
        <f>LEFT(Table1__5[[#This Row],[Calendar_month]],4)</f>
        <v>2025</v>
      </c>
      <c r="P1148" t="str">
        <f>_xlfn.TEXTBEFORE(Table1__5[[#This Row],[Distributor_Name]],"-")</f>
        <v>BD10</v>
      </c>
    </row>
    <row r="1149" spans="1:16" x14ac:dyDescent="0.75">
      <c r="A1149" t="s">
        <v>11</v>
      </c>
      <c r="B1149" t="s">
        <v>12</v>
      </c>
      <c r="C1149" t="s">
        <v>5435</v>
      </c>
      <c r="D1149">
        <v>202508</v>
      </c>
      <c r="E1149" t="s">
        <v>7673</v>
      </c>
      <c r="F1149" t="s">
        <v>7674</v>
      </c>
      <c r="G1149">
        <v>192</v>
      </c>
      <c r="H1149">
        <v>720</v>
      </c>
      <c r="I1149">
        <v>716</v>
      </c>
      <c r="J1149">
        <v>3.7291666666666701</v>
      </c>
      <c r="K1149">
        <v>-524</v>
      </c>
      <c r="L1149" t="str">
        <f>VLOOKUP(Table1__5[[#This Row],[ShortCode]],$U$3:$W$100,3,0)</f>
        <v>Bia Việt</v>
      </c>
      <c r="M1149" t="str">
        <f>VLOOKUP(Table1__5[[#This Row],[ShortCode]],$U$3:$V$100,2,0)</f>
        <v>Group BB</v>
      </c>
      <c r="N1149" t="str">
        <f>RIGHT(Table1__5[[#This Row],[Calendar_month]],2)</f>
        <v>08</v>
      </c>
      <c r="O1149" t="str">
        <f>LEFT(Table1__5[[#This Row],[Calendar_month]],4)</f>
        <v>2025</v>
      </c>
      <c r="P1149" t="str">
        <f>_xlfn.TEXTBEFORE(Table1__5[[#This Row],[Distributor_Name]],"-")</f>
        <v>BD10</v>
      </c>
    </row>
    <row r="1150" spans="1:16" x14ac:dyDescent="0.75">
      <c r="A1150" t="s">
        <v>11</v>
      </c>
      <c r="B1150" t="s">
        <v>12</v>
      </c>
      <c r="C1150" t="s">
        <v>5435</v>
      </c>
      <c r="D1150">
        <v>202508</v>
      </c>
      <c r="E1150" t="s">
        <v>7673</v>
      </c>
      <c r="F1150" t="s">
        <v>5400</v>
      </c>
      <c r="G1150">
        <v>4462</v>
      </c>
      <c r="H1150">
        <v>4980</v>
      </c>
      <c r="I1150">
        <v>4733</v>
      </c>
      <c r="J1150">
        <v>1.06073509636934</v>
      </c>
      <c r="K1150">
        <v>-271</v>
      </c>
      <c r="L1150" t="str">
        <f>VLOOKUP(Table1__5[[#This Row],[ShortCode]],$U$3:$W$100,3,0)</f>
        <v>Bia Việt</v>
      </c>
      <c r="M1150" t="str">
        <f>VLOOKUP(Table1__5[[#This Row],[ShortCode]],$U$3:$V$100,2,0)</f>
        <v>Group BB</v>
      </c>
      <c r="N1150" t="str">
        <f>RIGHT(Table1__5[[#This Row],[Calendar_month]],2)</f>
        <v>08</v>
      </c>
      <c r="O1150" t="str">
        <f>LEFT(Table1__5[[#This Row],[Calendar_month]],4)</f>
        <v>2025</v>
      </c>
      <c r="P1150" t="str">
        <f>_xlfn.TEXTBEFORE(Table1__5[[#This Row],[Distributor_Name]],"-")</f>
        <v>BD10</v>
      </c>
    </row>
    <row r="1151" spans="1:16" x14ac:dyDescent="0.75">
      <c r="A1151" t="s">
        <v>11</v>
      </c>
      <c r="B1151" t="s">
        <v>12</v>
      </c>
      <c r="C1151" t="s">
        <v>5435</v>
      </c>
      <c r="D1151">
        <v>202508</v>
      </c>
      <c r="E1151" t="s">
        <v>7673</v>
      </c>
      <c r="F1151" t="s">
        <v>5411</v>
      </c>
      <c r="G1151">
        <v>2050</v>
      </c>
      <c r="H1151">
        <v>3400</v>
      </c>
      <c r="I1151">
        <v>3470</v>
      </c>
      <c r="J1151">
        <v>1.69268292682927</v>
      </c>
      <c r="K1151">
        <v>-1420</v>
      </c>
      <c r="L1151" t="str">
        <f>VLOOKUP(Table1__5[[#This Row],[ShortCode]],$U$3:$W$100,3,0)</f>
        <v>Bia Việt</v>
      </c>
      <c r="M1151" t="str">
        <f>VLOOKUP(Table1__5[[#This Row],[ShortCode]],$U$3:$V$100,2,0)</f>
        <v>Group BB</v>
      </c>
      <c r="N1151" t="str">
        <f>RIGHT(Table1__5[[#This Row],[Calendar_month]],2)</f>
        <v>08</v>
      </c>
      <c r="O1151" t="str">
        <f>LEFT(Table1__5[[#This Row],[Calendar_month]],4)</f>
        <v>2025</v>
      </c>
      <c r="P1151" t="str">
        <f>_xlfn.TEXTBEFORE(Table1__5[[#This Row],[Distributor_Name]],"-")</f>
        <v>BD10</v>
      </c>
    </row>
    <row r="1152" spans="1:16" x14ac:dyDescent="0.75">
      <c r="A1152" t="s">
        <v>11</v>
      </c>
      <c r="B1152" t="s">
        <v>12</v>
      </c>
      <c r="C1152" t="s">
        <v>5435</v>
      </c>
      <c r="D1152">
        <v>202508</v>
      </c>
      <c r="E1152" t="s">
        <v>7673</v>
      </c>
      <c r="F1152" t="s">
        <v>7675</v>
      </c>
      <c r="G1152">
        <v>0</v>
      </c>
      <c r="H1152">
        <v>0</v>
      </c>
      <c r="I1152">
        <v>0</v>
      </c>
      <c r="J1152">
        <v>0</v>
      </c>
      <c r="K1152">
        <v>0</v>
      </c>
      <c r="L1152" t="str">
        <f>VLOOKUP(Table1__5[[#This Row],[ShortCode]],$U$3:$W$100,3,0)</f>
        <v>Larue</v>
      </c>
      <c r="M1152" t="str">
        <f>VLOOKUP(Table1__5[[#This Row],[ShortCode]],$U$3:$V$100,2,0)</f>
        <v>Group BB</v>
      </c>
      <c r="N1152" t="str">
        <f>RIGHT(Table1__5[[#This Row],[Calendar_month]],2)</f>
        <v>08</v>
      </c>
      <c r="O1152" t="str">
        <f>LEFT(Table1__5[[#This Row],[Calendar_month]],4)</f>
        <v>2025</v>
      </c>
      <c r="P1152" t="str">
        <f>_xlfn.TEXTBEFORE(Table1__5[[#This Row],[Distributor_Name]],"-")</f>
        <v>BD10</v>
      </c>
    </row>
    <row r="1153" spans="1:16" x14ac:dyDescent="0.75">
      <c r="A1153" t="s">
        <v>11</v>
      </c>
      <c r="B1153" t="s">
        <v>12</v>
      </c>
      <c r="C1153" t="s">
        <v>5435</v>
      </c>
      <c r="D1153">
        <v>202508</v>
      </c>
      <c r="E1153" t="s">
        <v>7673</v>
      </c>
      <c r="F1153" t="s">
        <v>7677</v>
      </c>
      <c r="G1153">
        <v>0</v>
      </c>
      <c r="H1153">
        <v>0</v>
      </c>
      <c r="I1153">
        <v>0</v>
      </c>
      <c r="J1153">
        <v>0</v>
      </c>
      <c r="K1153">
        <v>0</v>
      </c>
      <c r="L1153" t="str">
        <f>VLOOKUP(Table1__5[[#This Row],[ShortCode]],$U$3:$W$100,3,0)</f>
        <v>Larue</v>
      </c>
      <c r="M1153" t="str">
        <f>VLOOKUP(Table1__5[[#This Row],[ShortCode]],$U$3:$V$100,2,0)</f>
        <v>Group BB</v>
      </c>
      <c r="N1153" t="str">
        <f>RIGHT(Table1__5[[#This Row],[Calendar_month]],2)</f>
        <v>08</v>
      </c>
      <c r="O1153" t="str">
        <f>LEFT(Table1__5[[#This Row],[Calendar_month]],4)</f>
        <v>2025</v>
      </c>
      <c r="P1153" t="str">
        <f>_xlfn.TEXTBEFORE(Table1__5[[#This Row],[Distributor_Name]],"-")</f>
        <v>BD10</v>
      </c>
    </row>
    <row r="1154" spans="1:16" x14ac:dyDescent="0.75">
      <c r="A1154" t="s">
        <v>11</v>
      </c>
      <c r="B1154" t="s">
        <v>12</v>
      </c>
      <c r="C1154" t="s">
        <v>5435</v>
      </c>
      <c r="D1154">
        <v>202509</v>
      </c>
      <c r="E1154" t="s">
        <v>7662</v>
      </c>
      <c r="F1154" t="s">
        <v>5438</v>
      </c>
      <c r="G1154">
        <v>15</v>
      </c>
      <c r="H1154">
        <v>26</v>
      </c>
      <c r="I1154">
        <v>27</v>
      </c>
      <c r="J1154">
        <v>1.8</v>
      </c>
      <c r="K1154">
        <v>-12</v>
      </c>
      <c r="L1154" t="str">
        <f>VLOOKUP(Table1__5[[#This Row],[ShortCode]],$U$3:$W$100,3,0)</f>
        <v>Other</v>
      </c>
      <c r="M1154" t="str">
        <f>VLOOKUP(Table1__5[[#This Row],[ShortCode]],$U$3:$V$100,2,0)</f>
        <v>Group BB</v>
      </c>
      <c r="N1154" t="str">
        <f>RIGHT(Table1__5[[#This Row],[Calendar_month]],2)</f>
        <v>09</v>
      </c>
      <c r="O1154" t="str">
        <f>LEFT(Table1__5[[#This Row],[Calendar_month]],4)</f>
        <v>2025</v>
      </c>
      <c r="P1154" t="str">
        <f>_xlfn.TEXTBEFORE(Table1__5[[#This Row],[Distributor_Name]],"-")</f>
        <v>BD10</v>
      </c>
    </row>
    <row r="1155" spans="1:16" x14ac:dyDescent="0.75">
      <c r="A1155" t="s">
        <v>11</v>
      </c>
      <c r="B1155" t="s">
        <v>12</v>
      </c>
      <c r="C1155" t="s">
        <v>5435</v>
      </c>
      <c r="D1155">
        <v>202509</v>
      </c>
      <c r="E1155" t="s">
        <v>7662</v>
      </c>
      <c r="F1155" t="s">
        <v>7664</v>
      </c>
      <c r="G1155">
        <v>0</v>
      </c>
      <c r="H1155">
        <v>0</v>
      </c>
      <c r="I1155">
        <v>0</v>
      </c>
      <c r="J1155">
        <v>0</v>
      </c>
      <c r="K1155">
        <v>0</v>
      </c>
      <c r="L1155" t="str">
        <f>VLOOKUP(Table1__5[[#This Row],[ShortCode]],$U$3:$W$100,3,0)</f>
        <v>Other</v>
      </c>
      <c r="M1155" t="str">
        <f>VLOOKUP(Table1__5[[#This Row],[ShortCode]],$U$3:$V$100,2,0)</f>
        <v>Group BB</v>
      </c>
      <c r="N1155" t="str">
        <f>RIGHT(Table1__5[[#This Row],[Calendar_month]],2)</f>
        <v>09</v>
      </c>
      <c r="O1155" t="str">
        <f>LEFT(Table1__5[[#This Row],[Calendar_month]],4)</f>
        <v>2025</v>
      </c>
      <c r="P1155" t="str">
        <f>_xlfn.TEXTBEFORE(Table1__5[[#This Row],[Distributor_Name]],"-")</f>
        <v>BD10</v>
      </c>
    </row>
    <row r="1156" spans="1:16" x14ac:dyDescent="0.75">
      <c r="A1156" t="s">
        <v>11</v>
      </c>
      <c r="B1156" t="s">
        <v>12</v>
      </c>
      <c r="C1156" t="s">
        <v>5435</v>
      </c>
      <c r="D1156">
        <v>202509</v>
      </c>
      <c r="E1156" t="s">
        <v>7662</v>
      </c>
      <c r="F1156" t="s">
        <v>5426</v>
      </c>
      <c r="G1156">
        <v>15</v>
      </c>
      <c r="H1156">
        <v>10</v>
      </c>
      <c r="I1156">
        <v>10</v>
      </c>
      <c r="J1156">
        <v>0.66666666666666696</v>
      </c>
      <c r="K1156">
        <v>5</v>
      </c>
      <c r="L1156" t="str">
        <f>VLOOKUP(Table1__5[[#This Row],[ShortCode]],$U$3:$W$100,3,0)</f>
        <v>Heineken Original</v>
      </c>
      <c r="M1156" t="str">
        <f>VLOOKUP(Table1__5[[#This Row],[ShortCode]],$U$3:$V$100,2,0)</f>
        <v>Group BB</v>
      </c>
      <c r="N1156" t="str">
        <f>RIGHT(Table1__5[[#This Row],[Calendar_month]],2)</f>
        <v>09</v>
      </c>
      <c r="O1156" t="str">
        <f>LEFT(Table1__5[[#This Row],[Calendar_month]],4)</f>
        <v>2025</v>
      </c>
      <c r="P1156" t="str">
        <f>_xlfn.TEXTBEFORE(Table1__5[[#This Row],[Distributor_Name]],"-")</f>
        <v>BD10</v>
      </c>
    </row>
    <row r="1157" spans="1:16" x14ac:dyDescent="0.75">
      <c r="A1157" t="s">
        <v>11</v>
      </c>
      <c r="B1157" t="s">
        <v>12</v>
      </c>
      <c r="C1157" t="s">
        <v>5435</v>
      </c>
      <c r="D1157">
        <v>202509</v>
      </c>
      <c r="E1157" t="s">
        <v>7662</v>
      </c>
      <c r="F1157" t="s">
        <v>5434</v>
      </c>
      <c r="G1157">
        <v>216</v>
      </c>
      <c r="H1157">
        <v>39</v>
      </c>
      <c r="I1157">
        <v>71</v>
      </c>
      <c r="J1157">
        <v>0.328703703703704</v>
      </c>
      <c r="K1157">
        <v>145</v>
      </c>
      <c r="L1157" t="str">
        <f>VLOOKUP(Table1__5[[#This Row],[ShortCode]],$U$3:$W$100,3,0)</f>
        <v>Heineken Original</v>
      </c>
      <c r="M1157" t="str">
        <f>VLOOKUP(Table1__5[[#This Row],[ShortCode]],$U$3:$V$100,2,0)</f>
        <v>Group BB</v>
      </c>
      <c r="N1157" t="str">
        <f>RIGHT(Table1__5[[#This Row],[Calendar_month]],2)</f>
        <v>09</v>
      </c>
      <c r="O1157" t="str">
        <f>LEFT(Table1__5[[#This Row],[Calendar_month]],4)</f>
        <v>2025</v>
      </c>
      <c r="P1157" t="str">
        <f>_xlfn.TEXTBEFORE(Table1__5[[#This Row],[Distributor_Name]],"-")</f>
        <v>BD10</v>
      </c>
    </row>
    <row r="1158" spans="1:16" x14ac:dyDescent="0.75">
      <c r="A1158" t="s">
        <v>11</v>
      </c>
      <c r="B1158" t="s">
        <v>12</v>
      </c>
      <c r="C1158" t="s">
        <v>5435</v>
      </c>
      <c r="D1158">
        <v>202509</v>
      </c>
      <c r="E1158" t="s">
        <v>7662</v>
      </c>
      <c r="F1158" t="s">
        <v>5393</v>
      </c>
      <c r="G1158">
        <v>37917</v>
      </c>
      <c r="H1158">
        <v>36946</v>
      </c>
      <c r="I1158">
        <v>36843</v>
      </c>
      <c r="J1158">
        <v>0.97167497428593996</v>
      </c>
      <c r="K1158">
        <v>1074</v>
      </c>
      <c r="L1158" t="str">
        <f>VLOOKUP(Table1__5[[#This Row],[ShortCode]],$U$3:$W$100,3,0)</f>
        <v>Heineken Silver</v>
      </c>
      <c r="M1158" t="str">
        <f>VLOOKUP(Table1__5[[#This Row],[ShortCode]],$U$3:$V$100,2,0)</f>
        <v>Group AA</v>
      </c>
      <c r="N1158" t="str">
        <f>RIGHT(Table1__5[[#This Row],[Calendar_month]],2)</f>
        <v>09</v>
      </c>
      <c r="O1158" t="str">
        <f>LEFT(Table1__5[[#This Row],[Calendar_month]],4)</f>
        <v>2025</v>
      </c>
      <c r="P1158" t="str">
        <f>_xlfn.TEXTBEFORE(Table1__5[[#This Row],[Distributor_Name]],"-")</f>
        <v>BD10</v>
      </c>
    </row>
    <row r="1159" spans="1:16" x14ac:dyDescent="0.75">
      <c r="A1159" t="s">
        <v>11</v>
      </c>
      <c r="B1159" t="s">
        <v>12</v>
      </c>
      <c r="C1159" t="s">
        <v>5435</v>
      </c>
      <c r="D1159">
        <v>202509</v>
      </c>
      <c r="E1159" t="s">
        <v>7662</v>
      </c>
      <c r="F1159" t="s">
        <v>5418</v>
      </c>
      <c r="G1159">
        <v>46</v>
      </c>
      <c r="H1159">
        <v>0</v>
      </c>
      <c r="I1159">
        <v>10</v>
      </c>
      <c r="J1159">
        <v>0.217391304347826</v>
      </c>
      <c r="K1159">
        <v>36</v>
      </c>
      <c r="L1159" t="str">
        <f>VLOOKUP(Table1__5[[#This Row],[ShortCode]],$U$3:$W$100,3,0)</f>
        <v>Heineken Silver</v>
      </c>
      <c r="M1159" t="str">
        <f>VLOOKUP(Table1__5[[#This Row],[ShortCode]],$U$3:$V$100,2,0)</f>
        <v>Group AA</v>
      </c>
      <c r="N1159" t="str">
        <f>RIGHT(Table1__5[[#This Row],[Calendar_month]],2)</f>
        <v>09</v>
      </c>
      <c r="O1159" t="str">
        <f>LEFT(Table1__5[[#This Row],[Calendar_month]],4)</f>
        <v>2025</v>
      </c>
      <c r="P1159" t="str">
        <f>_xlfn.TEXTBEFORE(Table1__5[[#This Row],[Distributor_Name]],"-")</f>
        <v>BD10</v>
      </c>
    </row>
    <row r="1160" spans="1:16" x14ac:dyDescent="0.75">
      <c r="A1160" t="s">
        <v>11</v>
      </c>
      <c r="B1160" t="s">
        <v>12</v>
      </c>
      <c r="C1160" t="s">
        <v>5435</v>
      </c>
      <c r="D1160">
        <v>202509</v>
      </c>
      <c r="E1160" t="s">
        <v>7662</v>
      </c>
      <c r="F1160" t="s">
        <v>5401</v>
      </c>
      <c r="G1160">
        <v>2132</v>
      </c>
      <c r="H1160">
        <v>1300</v>
      </c>
      <c r="I1160">
        <v>1497</v>
      </c>
      <c r="J1160">
        <v>0.70215759849906201</v>
      </c>
      <c r="K1160">
        <v>635</v>
      </c>
      <c r="L1160" t="str">
        <f>VLOOKUP(Table1__5[[#This Row],[ShortCode]],$U$3:$W$100,3,0)</f>
        <v>Heineken Silver</v>
      </c>
      <c r="M1160" t="str">
        <f>VLOOKUP(Table1__5[[#This Row],[ShortCode]],$U$3:$V$100,2,0)</f>
        <v>Group AA</v>
      </c>
      <c r="N1160" t="str">
        <f>RIGHT(Table1__5[[#This Row],[Calendar_month]],2)</f>
        <v>09</v>
      </c>
      <c r="O1160" t="str">
        <f>LEFT(Table1__5[[#This Row],[Calendar_month]],4)</f>
        <v>2025</v>
      </c>
      <c r="P1160" t="str">
        <f>_xlfn.TEXTBEFORE(Table1__5[[#This Row],[Distributor_Name]],"-")</f>
        <v>BD10</v>
      </c>
    </row>
    <row r="1161" spans="1:16" x14ac:dyDescent="0.75">
      <c r="A1161" t="s">
        <v>11</v>
      </c>
      <c r="B1161" t="s">
        <v>12</v>
      </c>
      <c r="C1161" t="s">
        <v>5435</v>
      </c>
      <c r="D1161">
        <v>202509</v>
      </c>
      <c r="E1161" t="s">
        <v>7662</v>
      </c>
      <c r="F1161" t="s">
        <v>7288</v>
      </c>
      <c r="G1161">
        <v>4</v>
      </c>
      <c r="H1161">
        <v>3</v>
      </c>
      <c r="I1161">
        <v>3</v>
      </c>
      <c r="J1161">
        <v>0.75</v>
      </c>
      <c r="K1161">
        <v>1</v>
      </c>
      <c r="L1161" t="str">
        <f>VLOOKUP(Table1__5[[#This Row],[ShortCode]],$U$3:$W$100,3,0)</f>
        <v>Heineken Silver</v>
      </c>
      <c r="M1161" t="str">
        <f>VLOOKUP(Table1__5[[#This Row],[ShortCode]],$U$3:$V$100,2,0)</f>
        <v>Group BB</v>
      </c>
      <c r="N1161" t="str">
        <f>RIGHT(Table1__5[[#This Row],[Calendar_month]],2)</f>
        <v>09</v>
      </c>
      <c r="O1161" t="str">
        <f>LEFT(Table1__5[[#This Row],[Calendar_month]],4)</f>
        <v>2025</v>
      </c>
      <c r="P1161" t="str">
        <f>_xlfn.TEXTBEFORE(Table1__5[[#This Row],[Distributor_Name]],"-")</f>
        <v>BD10</v>
      </c>
    </row>
    <row r="1162" spans="1:16" x14ac:dyDescent="0.75">
      <c r="A1162" t="s">
        <v>11</v>
      </c>
      <c r="B1162" t="s">
        <v>12</v>
      </c>
      <c r="C1162" t="s">
        <v>5435</v>
      </c>
      <c r="D1162">
        <v>202509</v>
      </c>
      <c r="E1162" t="s">
        <v>7662</v>
      </c>
      <c r="F1162" t="s">
        <v>5440</v>
      </c>
      <c r="G1162">
        <v>25</v>
      </c>
      <c r="H1162">
        <v>26</v>
      </c>
      <c r="I1162">
        <v>10</v>
      </c>
      <c r="J1162">
        <v>0.4</v>
      </c>
      <c r="K1162">
        <v>15</v>
      </c>
      <c r="L1162" t="str">
        <f>VLOOKUP(Table1__5[[#This Row],[ShortCode]],$U$3:$W$100,3,0)</f>
        <v>Other</v>
      </c>
      <c r="M1162" t="str">
        <f>VLOOKUP(Table1__5[[#This Row],[ShortCode]],$U$3:$V$100,2,0)</f>
        <v>Group BB</v>
      </c>
      <c r="N1162" t="str">
        <f>RIGHT(Table1__5[[#This Row],[Calendar_month]],2)</f>
        <v>09</v>
      </c>
      <c r="O1162" t="str">
        <f>LEFT(Table1__5[[#This Row],[Calendar_month]],4)</f>
        <v>2025</v>
      </c>
      <c r="P1162" t="str">
        <f>_xlfn.TEXTBEFORE(Table1__5[[#This Row],[Distributor_Name]],"-")</f>
        <v>BD10</v>
      </c>
    </row>
    <row r="1163" spans="1:16" x14ac:dyDescent="0.75">
      <c r="A1163" t="s">
        <v>11</v>
      </c>
      <c r="B1163" t="s">
        <v>12</v>
      </c>
      <c r="C1163" t="s">
        <v>5435</v>
      </c>
      <c r="D1163">
        <v>202509</v>
      </c>
      <c r="E1163" t="s">
        <v>7662</v>
      </c>
      <c r="F1163" t="s">
        <v>5424</v>
      </c>
      <c r="G1163">
        <v>28</v>
      </c>
      <c r="H1163">
        <v>13</v>
      </c>
      <c r="I1163">
        <v>14</v>
      </c>
      <c r="J1163">
        <v>0.5</v>
      </c>
      <c r="K1163">
        <v>14</v>
      </c>
      <c r="L1163" t="str">
        <f>VLOOKUP(Table1__5[[#This Row],[ShortCode]],$U$3:$W$100,3,0)</f>
        <v>Other</v>
      </c>
      <c r="M1163" t="str">
        <f>VLOOKUP(Table1__5[[#This Row],[ShortCode]],$U$3:$V$100,2,0)</f>
        <v>Group BB</v>
      </c>
      <c r="N1163" t="str">
        <f>RIGHT(Table1__5[[#This Row],[Calendar_month]],2)</f>
        <v>09</v>
      </c>
      <c r="O1163" t="str">
        <f>LEFT(Table1__5[[#This Row],[Calendar_month]],4)</f>
        <v>2025</v>
      </c>
      <c r="P1163" t="str">
        <f>_xlfn.TEXTBEFORE(Table1__5[[#This Row],[Distributor_Name]],"-")</f>
        <v>BD10</v>
      </c>
    </row>
    <row r="1164" spans="1:16" x14ac:dyDescent="0.75">
      <c r="A1164" t="s">
        <v>11</v>
      </c>
      <c r="B1164" t="s">
        <v>12</v>
      </c>
      <c r="C1164" t="s">
        <v>5435</v>
      </c>
      <c r="D1164">
        <v>202509</v>
      </c>
      <c r="E1164" t="s">
        <v>7662</v>
      </c>
      <c r="F1164" t="s">
        <v>7654</v>
      </c>
      <c r="G1164">
        <v>7</v>
      </c>
      <c r="H1164">
        <v>13</v>
      </c>
      <c r="I1164">
        <v>3</v>
      </c>
      <c r="J1164">
        <v>0.42857142857142899</v>
      </c>
      <c r="K1164">
        <v>4</v>
      </c>
      <c r="L1164" t="str">
        <f>VLOOKUP(Table1__5[[#This Row],[ShortCode]],$U$3:$W$100,3,0)</f>
        <v>Other</v>
      </c>
      <c r="M1164" t="str">
        <f>VLOOKUP(Table1__5[[#This Row],[ShortCode]],$U$3:$V$100,2,0)</f>
        <v>Group BB</v>
      </c>
      <c r="N1164" t="str">
        <f>RIGHT(Table1__5[[#This Row],[Calendar_month]],2)</f>
        <v>09</v>
      </c>
      <c r="O1164" t="str">
        <f>LEFT(Table1__5[[#This Row],[Calendar_month]],4)</f>
        <v>2025</v>
      </c>
      <c r="P1164" t="str">
        <f>_xlfn.TEXTBEFORE(Table1__5[[#This Row],[Distributor_Name]],"-")</f>
        <v>BD10</v>
      </c>
    </row>
    <row r="1165" spans="1:16" x14ac:dyDescent="0.75">
      <c r="A1165" t="s">
        <v>11</v>
      </c>
      <c r="B1165" t="s">
        <v>12</v>
      </c>
      <c r="C1165" t="s">
        <v>5435</v>
      </c>
      <c r="D1165">
        <v>202509</v>
      </c>
      <c r="E1165" t="s">
        <v>7662</v>
      </c>
      <c r="F1165" t="s">
        <v>5430</v>
      </c>
      <c r="G1165">
        <v>48</v>
      </c>
      <c r="H1165">
        <v>26</v>
      </c>
      <c r="I1165">
        <v>32</v>
      </c>
      <c r="J1165">
        <v>0.66666666666666696</v>
      </c>
      <c r="K1165">
        <v>16</v>
      </c>
      <c r="L1165" t="str">
        <f>VLOOKUP(Table1__5[[#This Row],[ShortCode]],$U$3:$W$100,3,0)</f>
        <v>Other</v>
      </c>
      <c r="M1165" t="str">
        <f>VLOOKUP(Table1__5[[#This Row],[ShortCode]],$U$3:$V$100,2,0)</f>
        <v>Group BB</v>
      </c>
      <c r="N1165" t="str">
        <f>RIGHT(Table1__5[[#This Row],[Calendar_month]],2)</f>
        <v>09</v>
      </c>
      <c r="O1165" t="str">
        <f>LEFT(Table1__5[[#This Row],[Calendar_month]],4)</f>
        <v>2025</v>
      </c>
      <c r="P1165" t="str">
        <f>_xlfn.TEXTBEFORE(Table1__5[[#This Row],[Distributor_Name]],"-")</f>
        <v>BD10</v>
      </c>
    </row>
    <row r="1166" spans="1:16" x14ac:dyDescent="0.75">
      <c r="A1166" t="s">
        <v>11</v>
      </c>
      <c r="B1166" t="s">
        <v>12</v>
      </c>
      <c r="C1166" t="s">
        <v>5435</v>
      </c>
      <c r="D1166">
        <v>202509</v>
      </c>
      <c r="E1166" t="s">
        <v>7662</v>
      </c>
      <c r="F1166" t="s">
        <v>5405</v>
      </c>
      <c r="G1166">
        <v>6672</v>
      </c>
      <c r="H1166">
        <v>6968</v>
      </c>
      <c r="I1166">
        <v>7111</v>
      </c>
      <c r="J1166">
        <v>1.0657973621103101</v>
      </c>
      <c r="K1166">
        <v>-439</v>
      </c>
      <c r="L1166" t="str">
        <f>VLOOKUP(Table1__5[[#This Row],[ShortCode]],$U$3:$W$100,3,0)</f>
        <v>Tiger Regular</v>
      </c>
      <c r="M1166" t="str">
        <f>VLOOKUP(Table1__5[[#This Row],[ShortCode]],$U$3:$V$100,2,0)</f>
        <v>Group BB</v>
      </c>
      <c r="N1166" t="str">
        <f>RIGHT(Table1__5[[#This Row],[Calendar_month]],2)</f>
        <v>09</v>
      </c>
      <c r="O1166" t="str">
        <f>LEFT(Table1__5[[#This Row],[Calendar_month]],4)</f>
        <v>2025</v>
      </c>
      <c r="P1166" t="str">
        <f>_xlfn.TEXTBEFORE(Table1__5[[#This Row],[Distributor_Name]],"-")</f>
        <v>BD10</v>
      </c>
    </row>
    <row r="1167" spans="1:16" x14ac:dyDescent="0.75">
      <c r="A1167" t="s">
        <v>11</v>
      </c>
      <c r="B1167" t="s">
        <v>12</v>
      </c>
      <c r="C1167" t="s">
        <v>5435</v>
      </c>
      <c r="D1167">
        <v>202509</v>
      </c>
      <c r="E1167" t="s">
        <v>7662</v>
      </c>
      <c r="F1167" t="s">
        <v>5396</v>
      </c>
      <c r="G1167">
        <v>45162</v>
      </c>
      <c r="H1167">
        <v>59475</v>
      </c>
      <c r="I1167">
        <v>58899</v>
      </c>
      <c r="J1167">
        <v>1.30417164873123</v>
      </c>
      <c r="K1167">
        <v>-13737</v>
      </c>
      <c r="L1167" t="str">
        <f>VLOOKUP(Table1__5[[#This Row],[ShortCode]],$U$3:$W$100,3,0)</f>
        <v>Tiger Regular</v>
      </c>
      <c r="M1167" t="str">
        <f>VLOOKUP(Table1__5[[#This Row],[ShortCode]],$U$3:$V$100,2,0)</f>
        <v>Group BB</v>
      </c>
      <c r="N1167" t="str">
        <f>RIGHT(Table1__5[[#This Row],[Calendar_month]],2)</f>
        <v>09</v>
      </c>
      <c r="O1167" t="str">
        <f>LEFT(Table1__5[[#This Row],[Calendar_month]],4)</f>
        <v>2025</v>
      </c>
      <c r="P1167" t="str">
        <f>_xlfn.TEXTBEFORE(Table1__5[[#This Row],[Distributor_Name]],"-")</f>
        <v>BD10</v>
      </c>
    </row>
    <row r="1168" spans="1:16" x14ac:dyDescent="0.75">
      <c r="A1168" t="s">
        <v>11</v>
      </c>
      <c r="B1168" t="s">
        <v>12</v>
      </c>
      <c r="C1168" t="s">
        <v>5435</v>
      </c>
      <c r="D1168">
        <v>202509</v>
      </c>
      <c r="E1168" t="s">
        <v>7662</v>
      </c>
      <c r="F1168" t="s">
        <v>5441</v>
      </c>
      <c r="G1168">
        <v>5</v>
      </c>
      <c r="H1168">
        <v>2</v>
      </c>
      <c r="I1168">
        <v>0</v>
      </c>
      <c r="J1168">
        <v>0</v>
      </c>
      <c r="K1168">
        <v>5</v>
      </c>
      <c r="L1168" t="str">
        <f>VLOOKUP(Table1__5[[#This Row],[ShortCode]],$U$3:$W$100,3,0)</f>
        <v>Tiger Regular</v>
      </c>
      <c r="M1168" t="str">
        <f>VLOOKUP(Table1__5[[#This Row],[ShortCode]],$U$3:$V$100,2,0)</f>
        <v>Group BB</v>
      </c>
      <c r="N1168" t="str">
        <f>RIGHT(Table1__5[[#This Row],[Calendar_month]],2)</f>
        <v>09</v>
      </c>
      <c r="O1168" t="str">
        <f>LEFT(Table1__5[[#This Row],[Calendar_month]],4)</f>
        <v>2025</v>
      </c>
      <c r="P1168" t="str">
        <f>_xlfn.TEXTBEFORE(Table1__5[[#This Row],[Distributor_Name]],"-")</f>
        <v>BD10</v>
      </c>
    </row>
    <row r="1169" spans="1:16" x14ac:dyDescent="0.75">
      <c r="A1169" t="s">
        <v>11</v>
      </c>
      <c r="B1169" t="s">
        <v>12</v>
      </c>
      <c r="C1169" t="s">
        <v>5435</v>
      </c>
      <c r="D1169">
        <v>202509</v>
      </c>
      <c r="E1169" t="s">
        <v>7662</v>
      </c>
      <c r="F1169" t="s">
        <v>5408</v>
      </c>
      <c r="G1169">
        <v>3639</v>
      </c>
      <c r="H1169">
        <v>2890</v>
      </c>
      <c r="I1169">
        <v>2306</v>
      </c>
      <c r="J1169">
        <v>0.63369057433360798</v>
      </c>
      <c r="K1169">
        <v>1333</v>
      </c>
      <c r="L1169" t="str">
        <f>VLOOKUP(Table1__5[[#This Row],[ShortCode]],$U$3:$W$100,3,0)</f>
        <v>Tiger Regular</v>
      </c>
      <c r="M1169" t="str">
        <f>VLOOKUP(Table1__5[[#This Row],[ShortCode]],$U$3:$V$100,2,0)</f>
        <v>Group BB</v>
      </c>
      <c r="N1169" t="str">
        <f>RIGHT(Table1__5[[#This Row],[Calendar_month]],2)</f>
        <v>09</v>
      </c>
      <c r="O1169" t="str">
        <f>LEFT(Table1__5[[#This Row],[Calendar_month]],4)</f>
        <v>2025</v>
      </c>
      <c r="P1169" t="str">
        <f>_xlfn.TEXTBEFORE(Table1__5[[#This Row],[Distributor_Name]],"-")</f>
        <v>BD10</v>
      </c>
    </row>
    <row r="1170" spans="1:16" x14ac:dyDescent="0.75">
      <c r="A1170" t="s">
        <v>11</v>
      </c>
      <c r="B1170" t="s">
        <v>12</v>
      </c>
      <c r="C1170" t="s">
        <v>5435</v>
      </c>
      <c r="D1170">
        <v>202509</v>
      </c>
      <c r="E1170" t="s">
        <v>7662</v>
      </c>
      <c r="F1170" t="s">
        <v>5417</v>
      </c>
      <c r="G1170">
        <v>7207</v>
      </c>
      <c r="H1170">
        <v>5100</v>
      </c>
      <c r="I1170">
        <v>4779</v>
      </c>
      <c r="J1170">
        <v>0.66310531427778596</v>
      </c>
      <c r="K1170">
        <v>2428</v>
      </c>
      <c r="L1170" t="str">
        <f>VLOOKUP(Table1__5[[#This Row],[ShortCode]],$U$3:$W$100,3,0)</f>
        <v>Tiger Crystal</v>
      </c>
      <c r="M1170" t="str">
        <f>VLOOKUP(Table1__5[[#This Row],[ShortCode]],$U$3:$V$100,2,0)</f>
        <v>Group AA</v>
      </c>
      <c r="N1170" t="str">
        <f>RIGHT(Table1__5[[#This Row],[Calendar_month]],2)</f>
        <v>09</v>
      </c>
      <c r="O1170" t="str">
        <f>LEFT(Table1__5[[#This Row],[Calendar_month]],4)</f>
        <v>2025</v>
      </c>
      <c r="P1170" t="str">
        <f>_xlfn.TEXTBEFORE(Table1__5[[#This Row],[Distributor_Name]],"-")</f>
        <v>BD10</v>
      </c>
    </row>
    <row r="1171" spans="1:16" x14ac:dyDescent="0.75">
      <c r="A1171" t="s">
        <v>11</v>
      </c>
      <c r="B1171" t="s">
        <v>12</v>
      </c>
      <c r="C1171" t="s">
        <v>5435</v>
      </c>
      <c r="D1171">
        <v>202509</v>
      </c>
      <c r="E1171" t="s">
        <v>7662</v>
      </c>
      <c r="F1171" t="s">
        <v>5403</v>
      </c>
      <c r="G1171">
        <v>24102</v>
      </c>
      <c r="H1171">
        <v>20540</v>
      </c>
      <c r="I1171">
        <v>20154</v>
      </c>
      <c r="J1171">
        <v>0.836196166293254</v>
      </c>
      <c r="K1171">
        <v>3948</v>
      </c>
      <c r="L1171" t="str">
        <f>VLOOKUP(Table1__5[[#This Row],[ShortCode]],$U$3:$W$100,3,0)</f>
        <v>Tiger Crystal</v>
      </c>
      <c r="M1171" t="str">
        <f>VLOOKUP(Table1__5[[#This Row],[ShortCode]],$U$3:$V$100,2,0)</f>
        <v>Group AA</v>
      </c>
      <c r="N1171" t="str">
        <f>RIGHT(Table1__5[[#This Row],[Calendar_month]],2)</f>
        <v>09</v>
      </c>
      <c r="O1171" t="str">
        <f>LEFT(Table1__5[[#This Row],[Calendar_month]],4)</f>
        <v>2025</v>
      </c>
      <c r="P1171" t="str">
        <f>_xlfn.TEXTBEFORE(Table1__5[[#This Row],[Distributor_Name]],"-")</f>
        <v>BD10</v>
      </c>
    </row>
    <row r="1172" spans="1:16" x14ac:dyDescent="0.75">
      <c r="A1172" t="s">
        <v>11</v>
      </c>
      <c r="B1172" t="s">
        <v>12</v>
      </c>
      <c r="C1172" t="s">
        <v>5435</v>
      </c>
      <c r="D1172">
        <v>202509</v>
      </c>
      <c r="E1172" t="s">
        <v>7662</v>
      </c>
      <c r="F1172" t="s">
        <v>5404</v>
      </c>
      <c r="G1172">
        <v>14952</v>
      </c>
      <c r="H1172">
        <v>11154</v>
      </c>
      <c r="I1172">
        <v>10930</v>
      </c>
      <c r="J1172">
        <v>0.73100588550026802</v>
      </c>
      <c r="K1172">
        <v>4022</v>
      </c>
      <c r="L1172" t="str">
        <f>VLOOKUP(Table1__5[[#This Row],[ShortCode]],$U$3:$W$100,3,0)</f>
        <v>Tiger Crystal</v>
      </c>
      <c r="M1172" t="str">
        <f>VLOOKUP(Table1__5[[#This Row],[ShortCode]],$U$3:$V$100,2,0)</f>
        <v>Group AA</v>
      </c>
      <c r="N1172" t="str">
        <f>RIGHT(Table1__5[[#This Row],[Calendar_month]],2)</f>
        <v>09</v>
      </c>
      <c r="O1172" t="str">
        <f>LEFT(Table1__5[[#This Row],[Calendar_month]],4)</f>
        <v>2025</v>
      </c>
      <c r="P1172" t="str">
        <f>_xlfn.TEXTBEFORE(Table1__5[[#This Row],[Distributor_Name]],"-")</f>
        <v>BD10</v>
      </c>
    </row>
    <row r="1173" spans="1:16" x14ac:dyDescent="0.75">
      <c r="A1173" t="s">
        <v>11</v>
      </c>
      <c r="B1173" t="s">
        <v>12</v>
      </c>
      <c r="C1173" t="s">
        <v>5435</v>
      </c>
      <c r="D1173">
        <v>202509</v>
      </c>
      <c r="E1173" t="s">
        <v>7662</v>
      </c>
      <c r="F1173" t="s">
        <v>7672</v>
      </c>
      <c r="G1173">
        <v>2</v>
      </c>
      <c r="H1173">
        <v>0</v>
      </c>
      <c r="I1173">
        <v>0</v>
      </c>
      <c r="J1173">
        <v>0</v>
      </c>
      <c r="K1173">
        <v>2</v>
      </c>
      <c r="L1173" t="str">
        <f>VLOOKUP(Table1__5[[#This Row],[ShortCode]],$U$3:$W$100,3,0)</f>
        <v>Other</v>
      </c>
      <c r="M1173" t="str">
        <f>VLOOKUP(Table1__5[[#This Row],[ShortCode]],$U$3:$V$100,2,0)</f>
        <v>Group BB</v>
      </c>
      <c r="N1173" t="str">
        <f>RIGHT(Table1__5[[#This Row],[Calendar_month]],2)</f>
        <v>09</v>
      </c>
      <c r="O1173" t="str">
        <f>LEFT(Table1__5[[#This Row],[Calendar_month]],4)</f>
        <v>2025</v>
      </c>
      <c r="P1173" t="str">
        <f>_xlfn.TEXTBEFORE(Table1__5[[#This Row],[Distributor_Name]],"-")</f>
        <v>BD10</v>
      </c>
    </row>
    <row r="1174" spans="1:16" x14ac:dyDescent="0.75">
      <c r="A1174" t="s">
        <v>11</v>
      </c>
      <c r="B1174" t="s">
        <v>12</v>
      </c>
      <c r="C1174" t="s">
        <v>5435</v>
      </c>
      <c r="D1174">
        <v>202509</v>
      </c>
      <c r="E1174" t="s">
        <v>7673</v>
      </c>
      <c r="F1174" t="s">
        <v>5436</v>
      </c>
      <c r="G1174">
        <v>0</v>
      </c>
      <c r="H1174">
        <v>0</v>
      </c>
      <c r="I1174">
        <v>0</v>
      </c>
      <c r="J1174">
        <v>0</v>
      </c>
      <c r="K1174">
        <v>0</v>
      </c>
      <c r="L1174" t="str">
        <f>VLOOKUP(Table1__5[[#This Row],[ShortCode]],$U$3:$W$100,3,0)</f>
        <v>Bivina</v>
      </c>
      <c r="M1174" t="str">
        <f>VLOOKUP(Table1__5[[#This Row],[ShortCode]],$U$3:$V$100,2,0)</f>
        <v>Group BB</v>
      </c>
      <c r="N1174" t="str">
        <f>RIGHT(Table1__5[[#This Row],[Calendar_month]],2)</f>
        <v>09</v>
      </c>
      <c r="O1174" t="str">
        <f>LEFT(Table1__5[[#This Row],[Calendar_month]],4)</f>
        <v>2025</v>
      </c>
      <c r="P1174" t="str">
        <f>_xlfn.TEXTBEFORE(Table1__5[[#This Row],[Distributor_Name]],"-")</f>
        <v>BD10</v>
      </c>
    </row>
    <row r="1175" spans="1:16" x14ac:dyDescent="0.75">
      <c r="A1175" t="s">
        <v>11</v>
      </c>
      <c r="B1175" t="s">
        <v>12</v>
      </c>
      <c r="C1175" t="s">
        <v>5435</v>
      </c>
      <c r="D1175">
        <v>202509</v>
      </c>
      <c r="E1175" t="s">
        <v>7673</v>
      </c>
      <c r="F1175" t="s">
        <v>7674</v>
      </c>
      <c r="G1175">
        <v>1266</v>
      </c>
      <c r="H1175">
        <v>2640</v>
      </c>
      <c r="I1175">
        <v>2470</v>
      </c>
      <c r="J1175">
        <v>1.9510268562401301</v>
      </c>
      <c r="K1175">
        <v>-1204</v>
      </c>
      <c r="L1175" t="str">
        <f>VLOOKUP(Table1__5[[#This Row],[ShortCode]],$U$3:$W$100,3,0)</f>
        <v>Bia Việt</v>
      </c>
      <c r="M1175" t="str">
        <f>VLOOKUP(Table1__5[[#This Row],[ShortCode]],$U$3:$V$100,2,0)</f>
        <v>Group BB</v>
      </c>
      <c r="N1175" t="str">
        <f>RIGHT(Table1__5[[#This Row],[Calendar_month]],2)</f>
        <v>09</v>
      </c>
      <c r="O1175" t="str">
        <f>LEFT(Table1__5[[#This Row],[Calendar_month]],4)</f>
        <v>2025</v>
      </c>
      <c r="P1175" t="str">
        <f>_xlfn.TEXTBEFORE(Table1__5[[#This Row],[Distributor_Name]],"-")</f>
        <v>BD10</v>
      </c>
    </row>
    <row r="1176" spans="1:16" x14ac:dyDescent="0.75">
      <c r="A1176" t="s">
        <v>11</v>
      </c>
      <c r="B1176" t="s">
        <v>12</v>
      </c>
      <c r="C1176" t="s">
        <v>5435</v>
      </c>
      <c r="D1176">
        <v>202509</v>
      </c>
      <c r="E1176" t="s">
        <v>7673</v>
      </c>
      <c r="F1176" t="s">
        <v>5400</v>
      </c>
      <c r="G1176">
        <v>7052</v>
      </c>
      <c r="H1176">
        <v>7790</v>
      </c>
      <c r="I1176">
        <v>8123</v>
      </c>
      <c r="J1176">
        <v>1.1518718094157701</v>
      </c>
      <c r="K1176">
        <v>-1071</v>
      </c>
      <c r="L1176" t="str">
        <f>VLOOKUP(Table1__5[[#This Row],[ShortCode]],$U$3:$W$100,3,0)</f>
        <v>Bia Việt</v>
      </c>
      <c r="M1176" t="str">
        <f>VLOOKUP(Table1__5[[#This Row],[ShortCode]],$U$3:$V$100,2,0)</f>
        <v>Group BB</v>
      </c>
      <c r="N1176" t="str">
        <f>RIGHT(Table1__5[[#This Row],[Calendar_month]],2)</f>
        <v>09</v>
      </c>
      <c r="O1176" t="str">
        <f>LEFT(Table1__5[[#This Row],[Calendar_month]],4)</f>
        <v>2025</v>
      </c>
      <c r="P1176" t="str">
        <f>_xlfn.TEXTBEFORE(Table1__5[[#This Row],[Distributor_Name]],"-")</f>
        <v>BD10</v>
      </c>
    </row>
    <row r="1177" spans="1:16" x14ac:dyDescent="0.75">
      <c r="A1177" t="s">
        <v>11</v>
      </c>
      <c r="B1177" t="s">
        <v>12</v>
      </c>
      <c r="C1177" t="s">
        <v>5435</v>
      </c>
      <c r="D1177">
        <v>202509</v>
      </c>
      <c r="E1177" t="s">
        <v>7673</v>
      </c>
      <c r="F1177" t="s">
        <v>5411</v>
      </c>
      <c r="G1177">
        <v>3958</v>
      </c>
      <c r="H1177">
        <v>5310</v>
      </c>
      <c r="I1177">
        <v>4484</v>
      </c>
      <c r="J1177">
        <v>1.1328954017180399</v>
      </c>
      <c r="K1177">
        <v>-526</v>
      </c>
      <c r="L1177" t="str">
        <f>VLOOKUP(Table1__5[[#This Row],[ShortCode]],$U$3:$W$100,3,0)</f>
        <v>Bia Việt</v>
      </c>
      <c r="M1177" t="str">
        <f>VLOOKUP(Table1__5[[#This Row],[ShortCode]],$U$3:$V$100,2,0)</f>
        <v>Group BB</v>
      </c>
      <c r="N1177" t="str">
        <f>RIGHT(Table1__5[[#This Row],[Calendar_month]],2)</f>
        <v>09</v>
      </c>
      <c r="O1177" t="str">
        <f>LEFT(Table1__5[[#This Row],[Calendar_month]],4)</f>
        <v>2025</v>
      </c>
      <c r="P1177" t="str">
        <f>_xlfn.TEXTBEFORE(Table1__5[[#This Row],[Distributor_Name]],"-")</f>
        <v>BD10</v>
      </c>
    </row>
    <row r="1178" spans="1:16" x14ac:dyDescent="0.75">
      <c r="A1178" t="s">
        <v>11</v>
      </c>
      <c r="B1178" t="s">
        <v>12</v>
      </c>
      <c r="C1178" t="s">
        <v>5435</v>
      </c>
      <c r="D1178">
        <v>202509</v>
      </c>
      <c r="E1178" t="s">
        <v>7673</v>
      </c>
      <c r="F1178" t="s">
        <v>7677</v>
      </c>
      <c r="G1178">
        <v>0</v>
      </c>
      <c r="H1178">
        <v>0</v>
      </c>
      <c r="I1178">
        <v>0</v>
      </c>
      <c r="J1178">
        <v>0</v>
      </c>
      <c r="K1178">
        <v>0</v>
      </c>
      <c r="L1178" t="str">
        <f>VLOOKUP(Table1__5[[#This Row],[ShortCode]],$U$3:$W$100,3,0)</f>
        <v>Larue</v>
      </c>
      <c r="M1178" t="str">
        <f>VLOOKUP(Table1__5[[#This Row],[ShortCode]],$U$3:$V$100,2,0)</f>
        <v>Group BB</v>
      </c>
      <c r="N1178" t="str">
        <f>RIGHT(Table1__5[[#This Row],[Calendar_month]],2)</f>
        <v>09</v>
      </c>
      <c r="O1178" t="str">
        <f>LEFT(Table1__5[[#This Row],[Calendar_month]],4)</f>
        <v>2025</v>
      </c>
      <c r="P1178" t="str">
        <f>_xlfn.TEXTBEFORE(Table1__5[[#This Row],[Distributor_Name]],"-")</f>
        <v>BD10</v>
      </c>
    </row>
    <row r="1179" spans="1:16" x14ac:dyDescent="0.75">
      <c r="A1179" t="s">
        <v>11</v>
      </c>
      <c r="B1179" t="s">
        <v>12</v>
      </c>
      <c r="C1179" t="s">
        <v>5435</v>
      </c>
      <c r="D1179">
        <v>202510</v>
      </c>
      <c r="E1179" t="s">
        <v>7662</v>
      </c>
      <c r="F1179" t="s">
        <v>5438</v>
      </c>
      <c r="G1179">
        <v>21</v>
      </c>
      <c r="H1179">
        <v>91</v>
      </c>
      <c r="I1179">
        <v>76</v>
      </c>
      <c r="J1179">
        <v>3.61904761904762</v>
      </c>
      <c r="K1179">
        <v>-55</v>
      </c>
      <c r="L1179" t="str">
        <f>VLOOKUP(Table1__5[[#This Row],[ShortCode]],$U$3:$W$100,3,0)</f>
        <v>Other</v>
      </c>
      <c r="M1179" t="str">
        <f>VLOOKUP(Table1__5[[#This Row],[ShortCode]],$U$3:$V$100,2,0)</f>
        <v>Group BB</v>
      </c>
      <c r="N1179" t="str">
        <f>RIGHT(Table1__5[[#This Row],[Calendar_month]],2)</f>
        <v>10</v>
      </c>
      <c r="O1179" t="str">
        <f>LEFT(Table1__5[[#This Row],[Calendar_month]],4)</f>
        <v>2025</v>
      </c>
      <c r="P1179" t="str">
        <f>_xlfn.TEXTBEFORE(Table1__5[[#This Row],[Distributor_Name]],"-")</f>
        <v>BD10</v>
      </c>
    </row>
    <row r="1180" spans="1:16" x14ac:dyDescent="0.75">
      <c r="A1180" t="s">
        <v>11</v>
      </c>
      <c r="B1180" t="s">
        <v>12</v>
      </c>
      <c r="C1180" t="s">
        <v>5435</v>
      </c>
      <c r="D1180">
        <v>202510</v>
      </c>
      <c r="E1180" t="s">
        <v>7662</v>
      </c>
      <c r="F1180" t="s">
        <v>5426</v>
      </c>
      <c r="G1180">
        <v>19</v>
      </c>
      <c r="H1180">
        <v>0</v>
      </c>
      <c r="I1180">
        <v>0</v>
      </c>
      <c r="J1180">
        <v>0</v>
      </c>
      <c r="K1180">
        <v>19</v>
      </c>
      <c r="L1180" t="str">
        <f>VLOOKUP(Table1__5[[#This Row],[ShortCode]],$U$3:$W$100,3,0)</f>
        <v>Heineken Original</v>
      </c>
      <c r="M1180" t="str">
        <f>VLOOKUP(Table1__5[[#This Row],[ShortCode]],$U$3:$V$100,2,0)</f>
        <v>Group BB</v>
      </c>
      <c r="N1180" t="str">
        <f>RIGHT(Table1__5[[#This Row],[Calendar_month]],2)</f>
        <v>10</v>
      </c>
      <c r="O1180" t="str">
        <f>LEFT(Table1__5[[#This Row],[Calendar_month]],4)</f>
        <v>2025</v>
      </c>
      <c r="P1180" t="str">
        <f>_xlfn.TEXTBEFORE(Table1__5[[#This Row],[Distributor_Name]],"-")</f>
        <v>BD10</v>
      </c>
    </row>
    <row r="1181" spans="1:16" x14ac:dyDescent="0.75">
      <c r="A1181" t="s">
        <v>11</v>
      </c>
      <c r="B1181" t="s">
        <v>12</v>
      </c>
      <c r="C1181" t="s">
        <v>5435</v>
      </c>
      <c r="D1181">
        <v>202510</v>
      </c>
      <c r="E1181" t="s">
        <v>7662</v>
      </c>
      <c r="F1181" t="s">
        <v>5434</v>
      </c>
      <c r="G1181">
        <v>208</v>
      </c>
      <c r="H1181">
        <v>78</v>
      </c>
      <c r="I1181">
        <v>79</v>
      </c>
      <c r="J1181">
        <v>0.37980769230769201</v>
      </c>
      <c r="K1181">
        <v>129</v>
      </c>
      <c r="L1181" t="str">
        <f>VLOOKUP(Table1__5[[#This Row],[ShortCode]],$U$3:$W$100,3,0)</f>
        <v>Heineken Original</v>
      </c>
      <c r="M1181" t="str">
        <f>VLOOKUP(Table1__5[[#This Row],[ShortCode]],$U$3:$V$100,2,0)</f>
        <v>Group BB</v>
      </c>
      <c r="N1181" t="str">
        <f>RIGHT(Table1__5[[#This Row],[Calendar_month]],2)</f>
        <v>10</v>
      </c>
      <c r="O1181" t="str">
        <f>LEFT(Table1__5[[#This Row],[Calendar_month]],4)</f>
        <v>2025</v>
      </c>
      <c r="P1181" t="str">
        <f>_xlfn.TEXTBEFORE(Table1__5[[#This Row],[Distributor_Name]],"-")</f>
        <v>BD10</v>
      </c>
    </row>
    <row r="1182" spans="1:16" x14ac:dyDescent="0.75">
      <c r="A1182" t="s">
        <v>11</v>
      </c>
      <c r="B1182" t="s">
        <v>12</v>
      </c>
      <c r="C1182" t="s">
        <v>5435</v>
      </c>
      <c r="D1182">
        <v>202510</v>
      </c>
      <c r="E1182" t="s">
        <v>7662</v>
      </c>
      <c r="F1182" t="s">
        <v>5393</v>
      </c>
      <c r="G1182">
        <v>44843</v>
      </c>
      <c r="H1182">
        <v>57727</v>
      </c>
      <c r="I1182">
        <v>56433</v>
      </c>
      <c r="J1182">
        <v>1.25845728430301</v>
      </c>
      <c r="K1182">
        <v>-11590</v>
      </c>
      <c r="L1182" t="str">
        <f>VLOOKUP(Table1__5[[#This Row],[ShortCode]],$U$3:$W$100,3,0)</f>
        <v>Heineken Silver</v>
      </c>
      <c r="M1182" t="str">
        <f>VLOOKUP(Table1__5[[#This Row],[ShortCode]],$U$3:$V$100,2,0)</f>
        <v>Group AA</v>
      </c>
      <c r="N1182" t="str">
        <f>RIGHT(Table1__5[[#This Row],[Calendar_month]],2)</f>
        <v>10</v>
      </c>
      <c r="O1182" t="str">
        <f>LEFT(Table1__5[[#This Row],[Calendar_month]],4)</f>
        <v>2025</v>
      </c>
      <c r="P1182" t="str">
        <f>_xlfn.TEXTBEFORE(Table1__5[[#This Row],[Distributor_Name]],"-")</f>
        <v>BD10</v>
      </c>
    </row>
    <row r="1183" spans="1:16" x14ac:dyDescent="0.75">
      <c r="A1183" t="s">
        <v>11</v>
      </c>
      <c r="B1183" t="s">
        <v>12</v>
      </c>
      <c r="C1183" t="s">
        <v>5435</v>
      </c>
      <c r="D1183">
        <v>202510</v>
      </c>
      <c r="E1183" t="s">
        <v>7662</v>
      </c>
      <c r="F1183" t="s">
        <v>5418</v>
      </c>
      <c r="G1183">
        <v>40</v>
      </c>
      <c r="H1183">
        <v>10</v>
      </c>
      <c r="I1183">
        <v>27</v>
      </c>
      <c r="J1183">
        <v>0.67500000000000004</v>
      </c>
      <c r="K1183">
        <v>13</v>
      </c>
      <c r="L1183" t="str">
        <f>VLOOKUP(Table1__5[[#This Row],[ShortCode]],$U$3:$W$100,3,0)</f>
        <v>Heineken Silver</v>
      </c>
      <c r="M1183" t="str">
        <f>VLOOKUP(Table1__5[[#This Row],[ShortCode]],$U$3:$V$100,2,0)</f>
        <v>Group AA</v>
      </c>
      <c r="N1183" t="str">
        <f>RIGHT(Table1__5[[#This Row],[Calendar_month]],2)</f>
        <v>10</v>
      </c>
      <c r="O1183" t="str">
        <f>LEFT(Table1__5[[#This Row],[Calendar_month]],4)</f>
        <v>2025</v>
      </c>
      <c r="P1183" t="str">
        <f>_xlfn.TEXTBEFORE(Table1__5[[#This Row],[Distributor_Name]],"-")</f>
        <v>BD10</v>
      </c>
    </row>
    <row r="1184" spans="1:16" x14ac:dyDescent="0.75">
      <c r="A1184" t="s">
        <v>11</v>
      </c>
      <c r="B1184" t="s">
        <v>12</v>
      </c>
      <c r="C1184" t="s">
        <v>5435</v>
      </c>
      <c r="D1184">
        <v>202510</v>
      </c>
      <c r="E1184" t="s">
        <v>7662</v>
      </c>
      <c r="F1184" t="s">
        <v>5401</v>
      </c>
      <c r="G1184">
        <v>2303</v>
      </c>
      <c r="H1184">
        <v>1976</v>
      </c>
      <c r="I1184">
        <v>1878</v>
      </c>
      <c r="J1184">
        <v>0.81545809813286996</v>
      </c>
      <c r="K1184">
        <v>425</v>
      </c>
      <c r="L1184" t="str">
        <f>VLOOKUP(Table1__5[[#This Row],[ShortCode]],$U$3:$W$100,3,0)</f>
        <v>Heineken Silver</v>
      </c>
      <c r="M1184" t="str">
        <f>VLOOKUP(Table1__5[[#This Row],[ShortCode]],$U$3:$V$100,2,0)</f>
        <v>Group AA</v>
      </c>
      <c r="N1184" t="str">
        <f>RIGHT(Table1__5[[#This Row],[Calendar_month]],2)</f>
        <v>10</v>
      </c>
      <c r="O1184" t="str">
        <f>LEFT(Table1__5[[#This Row],[Calendar_month]],4)</f>
        <v>2025</v>
      </c>
      <c r="P1184" t="str">
        <f>_xlfn.TEXTBEFORE(Table1__5[[#This Row],[Distributor_Name]],"-")</f>
        <v>BD10</v>
      </c>
    </row>
    <row r="1185" spans="1:16" x14ac:dyDescent="0.75">
      <c r="A1185" t="s">
        <v>11</v>
      </c>
      <c r="B1185" t="s">
        <v>12</v>
      </c>
      <c r="C1185" t="s">
        <v>5435</v>
      </c>
      <c r="D1185">
        <v>202510</v>
      </c>
      <c r="E1185" t="s">
        <v>7662</v>
      </c>
      <c r="F1185" t="s">
        <v>7288</v>
      </c>
      <c r="G1185">
        <v>4</v>
      </c>
      <c r="H1185">
        <v>3</v>
      </c>
      <c r="I1185">
        <v>3</v>
      </c>
      <c r="J1185">
        <v>0.75</v>
      </c>
      <c r="K1185">
        <v>1</v>
      </c>
      <c r="L1185" t="str">
        <f>VLOOKUP(Table1__5[[#This Row],[ShortCode]],$U$3:$W$100,3,0)</f>
        <v>Heineken Silver</v>
      </c>
      <c r="M1185" t="str">
        <f>VLOOKUP(Table1__5[[#This Row],[ShortCode]],$U$3:$V$100,2,0)</f>
        <v>Group BB</v>
      </c>
      <c r="N1185" t="str">
        <f>RIGHT(Table1__5[[#This Row],[Calendar_month]],2)</f>
        <v>10</v>
      </c>
      <c r="O1185" t="str">
        <f>LEFT(Table1__5[[#This Row],[Calendar_month]],4)</f>
        <v>2025</v>
      </c>
      <c r="P1185" t="str">
        <f>_xlfn.TEXTBEFORE(Table1__5[[#This Row],[Distributor_Name]],"-")</f>
        <v>BD10</v>
      </c>
    </row>
    <row r="1186" spans="1:16" x14ac:dyDescent="0.75">
      <c r="A1186" t="s">
        <v>11</v>
      </c>
      <c r="B1186" t="s">
        <v>12</v>
      </c>
      <c r="C1186" t="s">
        <v>5435</v>
      </c>
      <c r="D1186">
        <v>202510</v>
      </c>
      <c r="E1186" t="s">
        <v>7662</v>
      </c>
      <c r="F1186" t="s">
        <v>5440</v>
      </c>
      <c r="G1186">
        <v>28</v>
      </c>
      <c r="H1186">
        <v>0</v>
      </c>
      <c r="I1186">
        <v>16</v>
      </c>
      <c r="J1186">
        <v>0.57142857142857095</v>
      </c>
      <c r="K1186">
        <v>12</v>
      </c>
      <c r="L1186" t="str">
        <f>VLOOKUP(Table1__5[[#This Row],[ShortCode]],$U$3:$W$100,3,0)</f>
        <v>Other</v>
      </c>
      <c r="M1186" t="str">
        <f>VLOOKUP(Table1__5[[#This Row],[ShortCode]],$U$3:$V$100,2,0)</f>
        <v>Group BB</v>
      </c>
      <c r="N1186" t="str">
        <f>RIGHT(Table1__5[[#This Row],[Calendar_month]],2)</f>
        <v>10</v>
      </c>
      <c r="O1186" t="str">
        <f>LEFT(Table1__5[[#This Row],[Calendar_month]],4)</f>
        <v>2025</v>
      </c>
      <c r="P1186" t="str">
        <f>_xlfn.TEXTBEFORE(Table1__5[[#This Row],[Distributor_Name]],"-")</f>
        <v>BD10</v>
      </c>
    </row>
    <row r="1187" spans="1:16" x14ac:dyDescent="0.75">
      <c r="A1187" t="s">
        <v>11</v>
      </c>
      <c r="B1187" t="s">
        <v>12</v>
      </c>
      <c r="C1187" t="s">
        <v>5435</v>
      </c>
      <c r="D1187">
        <v>202510</v>
      </c>
      <c r="E1187" t="s">
        <v>7662</v>
      </c>
      <c r="F1187" t="s">
        <v>5424</v>
      </c>
      <c r="G1187">
        <v>39</v>
      </c>
      <c r="H1187">
        <v>39</v>
      </c>
      <c r="I1187">
        <v>20</v>
      </c>
      <c r="J1187">
        <v>0.512820512820513</v>
      </c>
      <c r="K1187">
        <v>19</v>
      </c>
      <c r="L1187" t="str">
        <f>VLOOKUP(Table1__5[[#This Row],[ShortCode]],$U$3:$W$100,3,0)</f>
        <v>Other</v>
      </c>
      <c r="M1187" t="str">
        <f>VLOOKUP(Table1__5[[#This Row],[ShortCode]],$U$3:$V$100,2,0)</f>
        <v>Group BB</v>
      </c>
      <c r="N1187" t="str">
        <f>RIGHT(Table1__5[[#This Row],[Calendar_month]],2)</f>
        <v>10</v>
      </c>
      <c r="O1187" t="str">
        <f>LEFT(Table1__5[[#This Row],[Calendar_month]],4)</f>
        <v>2025</v>
      </c>
      <c r="P1187" t="str">
        <f>_xlfn.TEXTBEFORE(Table1__5[[#This Row],[Distributor_Name]],"-")</f>
        <v>BD10</v>
      </c>
    </row>
    <row r="1188" spans="1:16" x14ac:dyDescent="0.75">
      <c r="A1188" t="s">
        <v>11</v>
      </c>
      <c r="B1188" t="s">
        <v>12</v>
      </c>
      <c r="C1188" t="s">
        <v>5435</v>
      </c>
      <c r="D1188">
        <v>202510</v>
      </c>
      <c r="E1188" t="s">
        <v>7662</v>
      </c>
      <c r="F1188" t="s">
        <v>7654</v>
      </c>
      <c r="G1188">
        <v>10</v>
      </c>
      <c r="H1188">
        <v>0</v>
      </c>
      <c r="I1188">
        <v>6</v>
      </c>
      <c r="J1188">
        <v>0.6</v>
      </c>
      <c r="K1188">
        <v>4</v>
      </c>
      <c r="L1188" t="str">
        <f>VLOOKUP(Table1__5[[#This Row],[ShortCode]],$U$3:$W$100,3,0)</f>
        <v>Other</v>
      </c>
      <c r="M1188" t="str">
        <f>VLOOKUP(Table1__5[[#This Row],[ShortCode]],$U$3:$V$100,2,0)</f>
        <v>Group BB</v>
      </c>
      <c r="N1188" t="str">
        <f>RIGHT(Table1__5[[#This Row],[Calendar_month]],2)</f>
        <v>10</v>
      </c>
      <c r="O1188" t="str">
        <f>LEFT(Table1__5[[#This Row],[Calendar_month]],4)</f>
        <v>2025</v>
      </c>
      <c r="P1188" t="str">
        <f>_xlfn.TEXTBEFORE(Table1__5[[#This Row],[Distributor_Name]],"-")</f>
        <v>BD10</v>
      </c>
    </row>
    <row r="1189" spans="1:16" x14ac:dyDescent="0.75">
      <c r="A1189" t="s">
        <v>11</v>
      </c>
      <c r="B1189" t="s">
        <v>12</v>
      </c>
      <c r="C1189" t="s">
        <v>5435</v>
      </c>
      <c r="D1189">
        <v>202510</v>
      </c>
      <c r="E1189" t="s">
        <v>7662</v>
      </c>
      <c r="F1189" t="s">
        <v>5430</v>
      </c>
      <c r="G1189">
        <v>58</v>
      </c>
      <c r="H1189">
        <v>39</v>
      </c>
      <c r="I1189">
        <v>30</v>
      </c>
      <c r="J1189">
        <v>0.51724137931034497</v>
      </c>
      <c r="K1189">
        <v>28</v>
      </c>
      <c r="L1189" t="str">
        <f>VLOOKUP(Table1__5[[#This Row],[ShortCode]],$U$3:$W$100,3,0)</f>
        <v>Other</v>
      </c>
      <c r="M1189" t="str">
        <f>VLOOKUP(Table1__5[[#This Row],[ShortCode]],$U$3:$V$100,2,0)</f>
        <v>Group BB</v>
      </c>
      <c r="N1189" t="str">
        <f>RIGHT(Table1__5[[#This Row],[Calendar_month]],2)</f>
        <v>10</v>
      </c>
      <c r="O1189" t="str">
        <f>LEFT(Table1__5[[#This Row],[Calendar_month]],4)</f>
        <v>2025</v>
      </c>
      <c r="P1189" t="str">
        <f>_xlfn.TEXTBEFORE(Table1__5[[#This Row],[Distributor_Name]],"-")</f>
        <v>BD10</v>
      </c>
    </row>
    <row r="1190" spans="1:16" x14ac:dyDescent="0.75">
      <c r="A1190" t="s">
        <v>11</v>
      </c>
      <c r="B1190" t="s">
        <v>12</v>
      </c>
      <c r="C1190" t="s">
        <v>5435</v>
      </c>
      <c r="D1190">
        <v>202510</v>
      </c>
      <c r="E1190" t="s">
        <v>7662</v>
      </c>
      <c r="F1190" t="s">
        <v>5405</v>
      </c>
      <c r="G1190">
        <v>7835</v>
      </c>
      <c r="H1190">
        <v>7371</v>
      </c>
      <c r="I1190">
        <v>6281</v>
      </c>
      <c r="J1190">
        <v>0.80165922144224599</v>
      </c>
      <c r="K1190">
        <v>1554</v>
      </c>
      <c r="L1190" t="str">
        <f>VLOOKUP(Table1__5[[#This Row],[ShortCode]],$U$3:$W$100,3,0)</f>
        <v>Tiger Regular</v>
      </c>
      <c r="M1190" t="str">
        <f>VLOOKUP(Table1__5[[#This Row],[ShortCode]],$U$3:$V$100,2,0)</f>
        <v>Group BB</v>
      </c>
      <c r="N1190" t="str">
        <f>RIGHT(Table1__5[[#This Row],[Calendar_month]],2)</f>
        <v>10</v>
      </c>
      <c r="O1190" t="str">
        <f>LEFT(Table1__5[[#This Row],[Calendar_month]],4)</f>
        <v>2025</v>
      </c>
      <c r="P1190" t="str">
        <f>_xlfn.TEXTBEFORE(Table1__5[[#This Row],[Distributor_Name]],"-")</f>
        <v>BD10</v>
      </c>
    </row>
    <row r="1191" spans="1:16" x14ac:dyDescent="0.75">
      <c r="A1191" t="s">
        <v>11</v>
      </c>
      <c r="B1191" t="s">
        <v>12</v>
      </c>
      <c r="C1191" t="s">
        <v>5435</v>
      </c>
      <c r="D1191">
        <v>202510</v>
      </c>
      <c r="E1191" t="s">
        <v>7662</v>
      </c>
      <c r="F1191" t="s">
        <v>5396</v>
      </c>
      <c r="G1191">
        <v>40896</v>
      </c>
      <c r="H1191">
        <v>27638</v>
      </c>
      <c r="I1191">
        <v>31215</v>
      </c>
      <c r="J1191">
        <v>0.76327758215962405</v>
      </c>
      <c r="K1191">
        <v>9681</v>
      </c>
      <c r="L1191" t="str">
        <f>VLOOKUP(Table1__5[[#This Row],[ShortCode]],$U$3:$W$100,3,0)</f>
        <v>Tiger Regular</v>
      </c>
      <c r="M1191" t="str">
        <f>VLOOKUP(Table1__5[[#This Row],[ShortCode]],$U$3:$V$100,2,0)</f>
        <v>Group BB</v>
      </c>
      <c r="N1191" t="str">
        <f>RIGHT(Table1__5[[#This Row],[Calendar_month]],2)</f>
        <v>10</v>
      </c>
      <c r="O1191" t="str">
        <f>LEFT(Table1__5[[#This Row],[Calendar_month]],4)</f>
        <v>2025</v>
      </c>
      <c r="P1191" t="str">
        <f>_xlfn.TEXTBEFORE(Table1__5[[#This Row],[Distributor_Name]],"-")</f>
        <v>BD10</v>
      </c>
    </row>
    <row r="1192" spans="1:16" x14ac:dyDescent="0.75">
      <c r="A1192" t="s">
        <v>11</v>
      </c>
      <c r="B1192" t="s">
        <v>12</v>
      </c>
      <c r="C1192" t="s">
        <v>5435</v>
      </c>
      <c r="D1192">
        <v>202510</v>
      </c>
      <c r="E1192" t="s">
        <v>7662</v>
      </c>
      <c r="F1192" t="s">
        <v>5441</v>
      </c>
      <c r="G1192">
        <v>5</v>
      </c>
      <c r="H1192">
        <v>4</v>
      </c>
      <c r="I1192">
        <v>6</v>
      </c>
      <c r="J1192">
        <v>1.2</v>
      </c>
      <c r="K1192">
        <v>-1</v>
      </c>
      <c r="L1192" t="str">
        <f>VLOOKUP(Table1__5[[#This Row],[ShortCode]],$U$3:$W$100,3,0)</f>
        <v>Tiger Regular</v>
      </c>
      <c r="M1192" t="str">
        <f>VLOOKUP(Table1__5[[#This Row],[ShortCode]],$U$3:$V$100,2,0)</f>
        <v>Group BB</v>
      </c>
      <c r="N1192" t="str">
        <f>RIGHT(Table1__5[[#This Row],[Calendar_month]],2)</f>
        <v>10</v>
      </c>
      <c r="O1192" t="str">
        <f>LEFT(Table1__5[[#This Row],[Calendar_month]],4)</f>
        <v>2025</v>
      </c>
      <c r="P1192" t="str">
        <f>_xlfn.TEXTBEFORE(Table1__5[[#This Row],[Distributor_Name]],"-")</f>
        <v>BD10</v>
      </c>
    </row>
    <row r="1193" spans="1:16" x14ac:dyDescent="0.75">
      <c r="A1193" t="s">
        <v>11</v>
      </c>
      <c r="B1193" t="s">
        <v>12</v>
      </c>
      <c r="C1193" t="s">
        <v>5435</v>
      </c>
      <c r="D1193">
        <v>202510</v>
      </c>
      <c r="E1193" t="s">
        <v>7662</v>
      </c>
      <c r="F1193" t="s">
        <v>5408</v>
      </c>
      <c r="G1193">
        <v>3428</v>
      </c>
      <c r="H1193">
        <v>2390</v>
      </c>
      <c r="I1193">
        <v>2213</v>
      </c>
      <c r="J1193">
        <v>0.64556592765460896</v>
      </c>
      <c r="K1193">
        <v>1215</v>
      </c>
      <c r="L1193" t="str">
        <f>VLOOKUP(Table1__5[[#This Row],[ShortCode]],$U$3:$W$100,3,0)</f>
        <v>Tiger Regular</v>
      </c>
      <c r="M1193" t="str">
        <f>VLOOKUP(Table1__5[[#This Row],[ShortCode]],$U$3:$V$100,2,0)</f>
        <v>Group BB</v>
      </c>
      <c r="N1193" t="str">
        <f>RIGHT(Table1__5[[#This Row],[Calendar_month]],2)</f>
        <v>10</v>
      </c>
      <c r="O1193" t="str">
        <f>LEFT(Table1__5[[#This Row],[Calendar_month]],4)</f>
        <v>2025</v>
      </c>
      <c r="P1193" t="str">
        <f>_xlfn.TEXTBEFORE(Table1__5[[#This Row],[Distributor_Name]],"-")</f>
        <v>BD10</v>
      </c>
    </row>
    <row r="1194" spans="1:16" x14ac:dyDescent="0.75">
      <c r="A1194" t="s">
        <v>11</v>
      </c>
      <c r="B1194" t="s">
        <v>12</v>
      </c>
      <c r="C1194" t="s">
        <v>5435</v>
      </c>
      <c r="D1194">
        <v>202510</v>
      </c>
      <c r="E1194" t="s">
        <v>7662</v>
      </c>
      <c r="F1194" t="s">
        <v>5417</v>
      </c>
      <c r="G1194">
        <v>6751</v>
      </c>
      <c r="H1194">
        <v>5850</v>
      </c>
      <c r="I1194">
        <v>5394</v>
      </c>
      <c r="J1194">
        <v>0.79899274181602697</v>
      </c>
      <c r="K1194">
        <v>1357</v>
      </c>
      <c r="L1194" t="str">
        <f>VLOOKUP(Table1__5[[#This Row],[ShortCode]],$U$3:$W$100,3,0)</f>
        <v>Tiger Crystal</v>
      </c>
      <c r="M1194" t="str">
        <f>VLOOKUP(Table1__5[[#This Row],[ShortCode]],$U$3:$V$100,2,0)</f>
        <v>Group AA</v>
      </c>
      <c r="N1194" t="str">
        <f>RIGHT(Table1__5[[#This Row],[Calendar_month]],2)</f>
        <v>10</v>
      </c>
      <c r="O1194" t="str">
        <f>LEFT(Table1__5[[#This Row],[Calendar_month]],4)</f>
        <v>2025</v>
      </c>
      <c r="P1194" t="str">
        <f>_xlfn.TEXTBEFORE(Table1__5[[#This Row],[Distributor_Name]],"-")</f>
        <v>BD10</v>
      </c>
    </row>
    <row r="1195" spans="1:16" x14ac:dyDescent="0.75">
      <c r="A1195" t="s">
        <v>11</v>
      </c>
      <c r="B1195" t="s">
        <v>12</v>
      </c>
      <c r="C1195" t="s">
        <v>5435</v>
      </c>
      <c r="D1195">
        <v>202510</v>
      </c>
      <c r="E1195" t="s">
        <v>7662</v>
      </c>
      <c r="F1195" t="s">
        <v>5403</v>
      </c>
      <c r="G1195">
        <v>20759</v>
      </c>
      <c r="H1195">
        <v>26325</v>
      </c>
      <c r="I1195">
        <v>26287</v>
      </c>
      <c r="J1195">
        <v>1.26629413748254</v>
      </c>
      <c r="K1195">
        <v>-5528</v>
      </c>
      <c r="L1195" t="str">
        <f>VLOOKUP(Table1__5[[#This Row],[ShortCode]],$U$3:$W$100,3,0)</f>
        <v>Tiger Crystal</v>
      </c>
      <c r="M1195" t="str">
        <f>VLOOKUP(Table1__5[[#This Row],[ShortCode]],$U$3:$V$100,2,0)</f>
        <v>Group AA</v>
      </c>
      <c r="N1195" t="str">
        <f>RIGHT(Table1__5[[#This Row],[Calendar_month]],2)</f>
        <v>10</v>
      </c>
      <c r="O1195" t="str">
        <f>LEFT(Table1__5[[#This Row],[Calendar_month]],4)</f>
        <v>2025</v>
      </c>
      <c r="P1195" t="str">
        <f>_xlfn.TEXTBEFORE(Table1__5[[#This Row],[Distributor_Name]],"-")</f>
        <v>BD10</v>
      </c>
    </row>
    <row r="1196" spans="1:16" x14ac:dyDescent="0.75">
      <c r="A1196" t="s">
        <v>11</v>
      </c>
      <c r="B1196" t="s">
        <v>12</v>
      </c>
      <c r="C1196" t="s">
        <v>5435</v>
      </c>
      <c r="D1196">
        <v>202510</v>
      </c>
      <c r="E1196" t="s">
        <v>7662</v>
      </c>
      <c r="F1196" t="s">
        <v>5404</v>
      </c>
      <c r="G1196">
        <v>14737</v>
      </c>
      <c r="H1196">
        <v>21463</v>
      </c>
      <c r="I1196">
        <v>18683</v>
      </c>
      <c r="J1196">
        <v>1.26776141684196</v>
      </c>
      <c r="K1196">
        <v>-3946</v>
      </c>
      <c r="L1196" t="str">
        <f>VLOOKUP(Table1__5[[#This Row],[ShortCode]],$U$3:$W$100,3,0)</f>
        <v>Tiger Crystal</v>
      </c>
      <c r="M1196" t="str">
        <f>VLOOKUP(Table1__5[[#This Row],[ShortCode]],$U$3:$V$100,2,0)</f>
        <v>Group AA</v>
      </c>
      <c r="N1196" t="str">
        <f>RIGHT(Table1__5[[#This Row],[Calendar_month]],2)</f>
        <v>10</v>
      </c>
      <c r="O1196" t="str">
        <f>LEFT(Table1__5[[#This Row],[Calendar_month]],4)</f>
        <v>2025</v>
      </c>
      <c r="P1196" t="str">
        <f>_xlfn.TEXTBEFORE(Table1__5[[#This Row],[Distributor_Name]],"-")</f>
        <v>BD10</v>
      </c>
    </row>
    <row r="1197" spans="1:16" x14ac:dyDescent="0.75">
      <c r="A1197" t="s">
        <v>11</v>
      </c>
      <c r="B1197" t="s">
        <v>12</v>
      </c>
      <c r="C1197" t="s">
        <v>5435</v>
      </c>
      <c r="D1197">
        <v>202510</v>
      </c>
      <c r="E1197" t="s">
        <v>7662</v>
      </c>
      <c r="F1197" t="s">
        <v>7672</v>
      </c>
      <c r="G1197">
        <v>2</v>
      </c>
      <c r="H1197">
        <v>0</v>
      </c>
      <c r="I1197">
        <v>0</v>
      </c>
      <c r="J1197">
        <v>0</v>
      </c>
      <c r="K1197">
        <v>2</v>
      </c>
      <c r="L1197" t="str">
        <f>VLOOKUP(Table1__5[[#This Row],[ShortCode]],$U$3:$W$100,3,0)</f>
        <v>Other</v>
      </c>
      <c r="M1197" t="str">
        <f>VLOOKUP(Table1__5[[#This Row],[ShortCode]],$U$3:$V$100,2,0)</f>
        <v>Group BB</v>
      </c>
      <c r="N1197" t="str">
        <f>RIGHT(Table1__5[[#This Row],[Calendar_month]],2)</f>
        <v>10</v>
      </c>
      <c r="O1197" t="str">
        <f>LEFT(Table1__5[[#This Row],[Calendar_month]],4)</f>
        <v>2025</v>
      </c>
      <c r="P1197" t="str">
        <f>_xlfn.TEXTBEFORE(Table1__5[[#This Row],[Distributor_Name]],"-")</f>
        <v>BD10</v>
      </c>
    </row>
    <row r="1198" spans="1:16" x14ac:dyDescent="0.75">
      <c r="A1198" t="s">
        <v>11</v>
      </c>
      <c r="B1198" t="s">
        <v>12</v>
      </c>
      <c r="C1198" t="s">
        <v>5435</v>
      </c>
      <c r="D1198">
        <v>202510</v>
      </c>
      <c r="E1198" t="s">
        <v>7673</v>
      </c>
      <c r="F1198" t="s">
        <v>5436</v>
      </c>
      <c r="G1198">
        <v>0</v>
      </c>
      <c r="H1198">
        <v>0</v>
      </c>
      <c r="I1198">
        <v>0</v>
      </c>
      <c r="J1198">
        <v>0</v>
      </c>
      <c r="K1198">
        <v>0</v>
      </c>
      <c r="L1198" t="str">
        <f>VLOOKUP(Table1__5[[#This Row],[ShortCode]],$U$3:$W$100,3,0)</f>
        <v>Bivina</v>
      </c>
      <c r="M1198" t="str">
        <f>VLOOKUP(Table1__5[[#This Row],[ShortCode]],$U$3:$V$100,2,0)</f>
        <v>Group BB</v>
      </c>
      <c r="N1198" t="str">
        <f>RIGHT(Table1__5[[#This Row],[Calendar_month]],2)</f>
        <v>10</v>
      </c>
      <c r="O1198" t="str">
        <f>LEFT(Table1__5[[#This Row],[Calendar_month]],4)</f>
        <v>2025</v>
      </c>
      <c r="P1198" t="str">
        <f>_xlfn.TEXTBEFORE(Table1__5[[#This Row],[Distributor_Name]],"-")</f>
        <v>BD10</v>
      </c>
    </row>
    <row r="1199" spans="1:16" x14ac:dyDescent="0.75">
      <c r="A1199" t="s">
        <v>11</v>
      </c>
      <c r="B1199" t="s">
        <v>12</v>
      </c>
      <c r="C1199" t="s">
        <v>5435</v>
      </c>
      <c r="D1199">
        <v>202510</v>
      </c>
      <c r="E1199" t="s">
        <v>7673</v>
      </c>
      <c r="F1199" t="s">
        <v>7674</v>
      </c>
      <c r="G1199">
        <v>1191</v>
      </c>
      <c r="H1199">
        <v>3120</v>
      </c>
      <c r="I1199">
        <v>3104</v>
      </c>
      <c r="J1199">
        <v>2.6062132661628898</v>
      </c>
      <c r="K1199">
        <v>-1913</v>
      </c>
      <c r="L1199" t="str">
        <f>VLOOKUP(Table1__5[[#This Row],[ShortCode]],$U$3:$W$100,3,0)</f>
        <v>Bia Việt</v>
      </c>
      <c r="M1199" t="str">
        <f>VLOOKUP(Table1__5[[#This Row],[ShortCode]],$U$3:$V$100,2,0)</f>
        <v>Group BB</v>
      </c>
      <c r="N1199" t="str">
        <f>RIGHT(Table1__5[[#This Row],[Calendar_month]],2)</f>
        <v>10</v>
      </c>
      <c r="O1199" t="str">
        <f>LEFT(Table1__5[[#This Row],[Calendar_month]],4)</f>
        <v>2025</v>
      </c>
      <c r="P1199" t="str">
        <f>_xlfn.TEXTBEFORE(Table1__5[[#This Row],[Distributor_Name]],"-")</f>
        <v>BD10</v>
      </c>
    </row>
    <row r="1200" spans="1:16" x14ac:dyDescent="0.75">
      <c r="A1200" t="s">
        <v>11</v>
      </c>
      <c r="B1200" t="s">
        <v>12</v>
      </c>
      <c r="C1200" t="s">
        <v>5435</v>
      </c>
      <c r="D1200">
        <v>202510</v>
      </c>
      <c r="E1200" t="s">
        <v>7673</v>
      </c>
      <c r="F1200" t="s">
        <v>5400</v>
      </c>
      <c r="G1200">
        <v>5594</v>
      </c>
      <c r="H1200">
        <v>5600</v>
      </c>
      <c r="I1200">
        <v>5315</v>
      </c>
      <c r="J1200">
        <v>0.95012513407221999</v>
      </c>
      <c r="K1200">
        <v>279</v>
      </c>
      <c r="L1200" t="str">
        <f>VLOOKUP(Table1__5[[#This Row],[ShortCode]],$U$3:$W$100,3,0)</f>
        <v>Bia Việt</v>
      </c>
      <c r="M1200" t="str">
        <f>VLOOKUP(Table1__5[[#This Row],[ShortCode]],$U$3:$V$100,2,0)</f>
        <v>Group BB</v>
      </c>
      <c r="N1200" t="str">
        <f>RIGHT(Table1__5[[#This Row],[Calendar_month]],2)</f>
        <v>10</v>
      </c>
      <c r="O1200" t="str">
        <f>LEFT(Table1__5[[#This Row],[Calendar_month]],4)</f>
        <v>2025</v>
      </c>
      <c r="P1200" t="str">
        <f>_xlfn.TEXTBEFORE(Table1__5[[#This Row],[Distributor_Name]],"-")</f>
        <v>BD10</v>
      </c>
    </row>
    <row r="1201" spans="1:16" x14ac:dyDescent="0.75">
      <c r="A1201" t="s">
        <v>11</v>
      </c>
      <c r="B1201" t="s">
        <v>12</v>
      </c>
      <c r="C1201" t="s">
        <v>5435</v>
      </c>
      <c r="D1201">
        <v>202510</v>
      </c>
      <c r="E1201" t="s">
        <v>7673</v>
      </c>
      <c r="F1201" t="s">
        <v>5411</v>
      </c>
      <c r="G1201">
        <v>4083</v>
      </c>
      <c r="H1201">
        <v>4080</v>
      </c>
      <c r="I1201">
        <v>4281</v>
      </c>
      <c r="J1201">
        <v>1.0484937545922099</v>
      </c>
      <c r="K1201">
        <v>-198</v>
      </c>
      <c r="L1201" t="str">
        <f>VLOOKUP(Table1__5[[#This Row],[ShortCode]],$U$3:$W$100,3,0)</f>
        <v>Bia Việt</v>
      </c>
      <c r="M1201" t="str">
        <f>VLOOKUP(Table1__5[[#This Row],[ShortCode]],$U$3:$V$100,2,0)</f>
        <v>Group BB</v>
      </c>
      <c r="N1201" t="str">
        <f>RIGHT(Table1__5[[#This Row],[Calendar_month]],2)</f>
        <v>10</v>
      </c>
      <c r="O1201" t="str">
        <f>LEFT(Table1__5[[#This Row],[Calendar_month]],4)</f>
        <v>2025</v>
      </c>
      <c r="P1201" t="str">
        <f>_xlfn.TEXTBEFORE(Table1__5[[#This Row],[Distributor_Name]],"-")</f>
        <v>BD10</v>
      </c>
    </row>
    <row r="1202" spans="1:16" x14ac:dyDescent="0.75">
      <c r="A1202" t="s">
        <v>11</v>
      </c>
      <c r="B1202" t="s">
        <v>12</v>
      </c>
      <c r="C1202" t="s">
        <v>5435</v>
      </c>
      <c r="D1202">
        <v>202510</v>
      </c>
      <c r="E1202" t="s">
        <v>7673</v>
      </c>
      <c r="F1202" t="s">
        <v>7677</v>
      </c>
      <c r="G1202">
        <v>0</v>
      </c>
      <c r="H1202">
        <v>0</v>
      </c>
      <c r="I1202">
        <v>0</v>
      </c>
      <c r="J1202">
        <v>0</v>
      </c>
      <c r="K1202">
        <v>0</v>
      </c>
      <c r="L1202" t="str">
        <f>VLOOKUP(Table1__5[[#This Row],[ShortCode]],$U$3:$W$100,3,0)</f>
        <v>Larue</v>
      </c>
      <c r="M1202" t="str">
        <f>VLOOKUP(Table1__5[[#This Row],[ShortCode]],$U$3:$V$100,2,0)</f>
        <v>Group BB</v>
      </c>
      <c r="N1202" t="str">
        <f>RIGHT(Table1__5[[#This Row],[Calendar_month]],2)</f>
        <v>10</v>
      </c>
      <c r="O1202" t="str">
        <f>LEFT(Table1__5[[#This Row],[Calendar_month]],4)</f>
        <v>2025</v>
      </c>
      <c r="P1202" t="str">
        <f>_xlfn.TEXTBEFORE(Table1__5[[#This Row],[Distributor_Name]],"-")</f>
        <v>BD10</v>
      </c>
    </row>
    <row r="1203" spans="1:16" x14ac:dyDescent="0.75">
      <c r="A1203" t="s">
        <v>11</v>
      </c>
      <c r="B1203" t="s">
        <v>12</v>
      </c>
      <c r="C1203" t="s">
        <v>5435</v>
      </c>
      <c r="D1203">
        <v>202511</v>
      </c>
      <c r="E1203" t="s">
        <v>7662</v>
      </c>
      <c r="F1203" t="s">
        <v>5438</v>
      </c>
      <c r="G1203">
        <v>28</v>
      </c>
      <c r="H1203">
        <v>39</v>
      </c>
      <c r="I1203">
        <v>51</v>
      </c>
      <c r="J1203">
        <v>1.8214285714285701</v>
      </c>
      <c r="K1203">
        <v>-23</v>
      </c>
      <c r="L1203" t="str">
        <f>VLOOKUP(Table1__5[[#This Row],[ShortCode]],$U$3:$W$100,3,0)</f>
        <v>Other</v>
      </c>
      <c r="M1203" t="str">
        <f>VLOOKUP(Table1__5[[#This Row],[ShortCode]],$U$3:$V$100,2,0)</f>
        <v>Group BB</v>
      </c>
      <c r="N1203" t="str">
        <f>RIGHT(Table1__5[[#This Row],[Calendar_month]],2)</f>
        <v>11</v>
      </c>
      <c r="O1203" t="str">
        <f>LEFT(Table1__5[[#This Row],[Calendar_month]],4)</f>
        <v>2025</v>
      </c>
      <c r="P1203" t="str">
        <f>_xlfn.TEXTBEFORE(Table1__5[[#This Row],[Distributor_Name]],"-")</f>
        <v>BD10</v>
      </c>
    </row>
    <row r="1204" spans="1:16" x14ac:dyDescent="0.75">
      <c r="A1204" t="s">
        <v>11</v>
      </c>
      <c r="B1204" t="s">
        <v>12</v>
      </c>
      <c r="C1204" t="s">
        <v>5435</v>
      </c>
      <c r="D1204">
        <v>202511</v>
      </c>
      <c r="E1204" t="s">
        <v>7662</v>
      </c>
      <c r="F1204" t="s">
        <v>7664</v>
      </c>
      <c r="G1204">
        <v>0</v>
      </c>
      <c r="H1204">
        <v>0</v>
      </c>
      <c r="I1204">
        <v>0</v>
      </c>
      <c r="J1204">
        <v>0</v>
      </c>
      <c r="K1204">
        <v>0</v>
      </c>
      <c r="L1204" t="str">
        <f>VLOOKUP(Table1__5[[#This Row],[ShortCode]],$U$3:$W$100,3,0)</f>
        <v>Other</v>
      </c>
      <c r="M1204" t="str">
        <f>VLOOKUP(Table1__5[[#This Row],[ShortCode]],$U$3:$V$100,2,0)</f>
        <v>Group BB</v>
      </c>
      <c r="N1204" t="str">
        <f>RIGHT(Table1__5[[#This Row],[Calendar_month]],2)</f>
        <v>11</v>
      </c>
      <c r="O1204" t="str">
        <f>LEFT(Table1__5[[#This Row],[Calendar_month]],4)</f>
        <v>2025</v>
      </c>
      <c r="P1204" t="str">
        <f>_xlfn.TEXTBEFORE(Table1__5[[#This Row],[Distributor_Name]],"-")</f>
        <v>BD10</v>
      </c>
    </row>
    <row r="1205" spans="1:16" x14ac:dyDescent="0.75">
      <c r="A1205" t="s">
        <v>11</v>
      </c>
      <c r="B1205" t="s">
        <v>12</v>
      </c>
      <c r="C1205" t="s">
        <v>5435</v>
      </c>
      <c r="D1205">
        <v>202511</v>
      </c>
      <c r="E1205" t="s">
        <v>7662</v>
      </c>
      <c r="F1205" t="s">
        <v>5426</v>
      </c>
      <c r="G1205">
        <v>20</v>
      </c>
      <c r="H1205">
        <v>0</v>
      </c>
      <c r="I1205">
        <v>0</v>
      </c>
      <c r="J1205">
        <v>0</v>
      </c>
      <c r="K1205">
        <v>20</v>
      </c>
      <c r="L1205" t="str">
        <f>VLOOKUP(Table1__5[[#This Row],[ShortCode]],$U$3:$W$100,3,0)</f>
        <v>Heineken Original</v>
      </c>
      <c r="M1205" t="str">
        <f>VLOOKUP(Table1__5[[#This Row],[ShortCode]],$U$3:$V$100,2,0)</f>
        <v>Group BB</v>
      </c>
      <c r="N1205" t="str">
        <f>RIGHT(Table1__5[[#This Row],[Calendar_month]],2)</f>
        <v>11</v>
      </c>
      <c r="O1205" t="str">
        <f>LEFT(Table1__5[[#This Row],[Calendar_month]],4)</f>
        <v>2025</v>
      </c>
      <c r="P1205" t="str">
        <f>_xlfn.TEXTBEFORE(Table1__5[[#This Row],[Distributor_Name]],"-")</f>
        <v>BD10</v>
      </c>
    </row>
    <row r="1206" spans="1:16" x14ac:dyDescent="0.75">
      <c r="A1206" t="s">
        <v>11</v>
      </c>
      <c r="B1206" t="s">
        <v>12</v>
      </c>
      <c r="C1206" t="s">
        <v>5435</v>
      </c>
      <c r="D1206">
        <v>202511</v>
      </c>
      <c r="E1206" t="s">
        <v>7662</v>
      </c>
      <c r="F1206" t="s">
        <v>5434</v>
      </c>
      <c r="G1206">
        <v>308</v>
      </c>
      <c r="H1206">
        <v>910</v>
      </c>
      <c r="I1206">
        <v>437</v>
      </c>
      <c r="J1206">
        <v>1.4188311688311701</v>
      </c>
      <c r="K1206">
        <v>-129</v>
      </c>
      <c r="L1206" t="str">
        <f>VLOOKUP(Table1__5[[#This Row],[ShortCode]],$U$3:$W$100,3,0)</f>
        <v>Heineken Original</v>
      </c>
      <c r="M1206" t="str">
        <f>VLOOKUP(Table1__5[[#This Row],[ShortCode]],$U$3:$V$100,2,0)</f>
        <v>Group BB</v>
      </c>
      <c r="N1206" t="str">
        <f>RIGHT(Table1__5[[#This Row],[Calendar_month]],2)</f>
        <v>11</v>
      </c>
      <c r="O1206" t="str">
        <f>LEFT(Table1__5[[#This Row],[Calendar_month]],4)</f>
        <v>2025</v>
      </c>
      <c r="P1206" t="str">
        <f>_xlfn.TEXTBEFORE(Table1__5[[#This Row],[Distributor_Name]],"-")</f>
        <v>BD10</v>
      </c>
    </row>
    <row r="1207" spans="1:16" x14ac:dyDescent="0.75">
      <c r="A1207" t="s">
        <v>11</v>
      </c>
      <c r="B1207" t="s">
        <v>12</v>
      </c>
      <c r="C1207" t="s">
        <v>5435</v>
      </c>
      <c r="D1207">
        <v>202511</v>
      </c>
      <c r="E1207" t="s">
        <v>7662</v>
      </c>
      <c r="F1207" t="s">
        <v>5393</v>
      </c>
      <c r="G1207">
        <v>35949</v>
      </c>
      <c r="H1207">
        <v>59449</v>
      </c>
      <c r="I1207">
        <v>60116</v>
      </c>
      <c r="J1207">
        <v>1.67225792094356</v>
      </c>
      <c r="K1207">
        <v>-24167</v>
      </c>
      <c r="L1207" t="str">
        <f>VLOOKUP(Table1__5[[#This Row],[ShortCode]],$U$3:$W$100,3,0)</f>
        <v>Heineken Silver</v>
      </c>
      <c r="M1207" t="str">
        <f>VLOOKUP(Table1__5[[#This Row],[ShortCode]],$U$3:$V$100,2,0)</f>
        <v>Group AA</v>
      </c>
      <c r="N1207" t="str">
        <f>RIGHT(Table1__5[[#This Row],[Calendar_month]],2)</f>
        <v>11</v>
      </c>
      <c r="O1207" t="str">
        <f>LEFT(Table1__5[[#This Row],[Calendar_month]],4)</f>
        <v>2025</v>
      </c>
      <c r="P1207" t="str">
        <f>_xlfn.TEXTBEFORE(Table1__5[[#This Row],[Distributor_Name]],"-")</f>
        <v>BD10</v>
      </c>
    </row>
    <row r="1208" spans="1:16" x14ac:dyDescent="0.75">
      <c r="A1208" t="s">
        <v>11</v>
      </c>
      <c r="B1208" t="s">
        <v>12</v>
      </c>
      <c r="C1208" t="s">
        <v>5435</v>
      </c>
      <c r="D1208">
        <v>202511</v>
      </c>
      <c r="E1208" t="s">
        <v>7662</v>
      </c>
      <c r="F1208" t="s">
        <v>5418</v>
      </c>
      <c r="G1208">
        <v>41</v>
      </c>
      <c r="H1208">
        <v>30</v>
      </c>
      <c r="I1208">
        <v>5</v>
      </c>
      <c r="J1208">
        <v>0.12195121951219499</v>
      </c>
      <c r="K1208">
        <v>36</v>
      </c>
      <c r="L1208" t="str">
        <f>VLOOKUP(Table1__5[[#This Row],[ShortCode]],$U$3:$W$100,3,0)</f>
        <v>Heineken Silver</v>
      </c>
      <c r="M1208" t="str">
        <f>VLOOKUP(Table1__5[[#This Row],[ShortCode]],$U$3:$V$100,2,0)</f>
        <v>Group AA</v>
      </c>
      <c r="N1208" t="str">
        <f>RIGHT(Table1__5[[#This Row],[Calendar_month]],2)</f>
        <v>11</v>
      </c>
      <c r="O1208" t="str">
        <f>LEFT(Table1__5[[#This Row],[Calendar_month]],4)</f>
        <v>2025</v>
      </c>
      <c r="P1208" t="str">
        <f>_xlfn.TEXTBEFORE(Table1__5[[#This Row],[Distributor_Name]],"-")</f>
        <v>BD10</v>
      </c>
    </row>
    <row r="1209" spans="1:16" x14ac:dyDescent="0.75">
      <c r="A1209" t="s">
        <v>11</v>
      </c>
      <c r="B1209" t="s">
        <v>12</v>
      </c>
      <c r="C1209" t="s">
        <v>5435</v>
      </c>
      <c r="D1209">
        <v>202511</v>
      </c>
      <c r="E1209" t="s">
        <v>7662</v>
      </c>
      <c r="F1209" t="s">
        <v>5401</v>
      </c>
      <c r="G1209">
        <v>2264</v>
      </c>
      <c r="H1209">
        <v>5200</v>
      </c>
      <c r="I1209">
        <v>5243</v>
      </c>
      <c r="J1209">
        <v>2.3158127208480601</v>
      </c>
      <c r="K1209">
        <v>-2979</v>
      </c>
      <c r="L1209" t="str">
        <f>VLOOKUP(Table1__5[[#This Row],[ShortCode]],$U$3:$W$100,3,0)</f>
        <v>Heineken Silver</v>
      </c>
      <c r="M1209" t="str">
        <f>VLOOKUP(Table1__5[[#This Row],[ShortCode]],$U$3:$V$100,2,0)</f>
        <v>Group AA</v>
      </c>
      <c r="N1209" t="str">
        <f>RIGHT(Table1__5[[#This Row],[Calendar_month]],2)</f>
        <v>11</v>
      </c>
      <c r="O1209" t="str">
        <f>LEFT(Table1__5[[#This Row],[Calendar_month]],4)</f>
        <v>2025</v>
      </c>
      <c r="P1209" t="str">
        <f>_xlfn.TEXTBEFORE(Table1__5[[#This Row],[Distributor_Name]],"-")</f>
        <v>BD10</v>
      </c>
    </row>
    <row r="1210" spans="1:16" x14ac:dyDescent="0.75">
      <c r="A1210" t="s">
        <v>11</v>
      </c>
      <c r="B1210" t="s">
        <v>12</v>
      </c>
      <c r="C1210" t="s">
        <v>5435</v>
      </c>
      <c r="D1210">
        <v>202511</v>
      </c>
      <c r="E1210" t="s">
        <v>7662</v>
      </c>
      <c r="F1210" t="s">
        <v>7288</v>
      </c>
      <c r="G1210">
        <v>2</v>
      </c>
      <c r="H1210">
        <v>4</v>
      </c>
      <c r="I1210">
        <v>4</v>
      </c>
      <c r="J1210">
        <v>2</v>
      </c>
      <c r="K1210">
        <v>-2</v>
      </c>
      <c r="L1210" t="str">
        <f>VLOOKUP(Table1__5[[#This Row],[ShortCode]],$U$3:$W$100,3,0)</f>
        <v>Heineken Silver</v>
      </c>
      <c r="M1210" t="str">
        <f>VLOOKUP(Table1__5[[#This Row],[ShortCode]],$U$3:$V$100,2,0)</f>
        <v>Group BB</v>
      </c>
      <c r="N1210" t="str">
        <f>RIGHT(Table1__5[[#This Row],[Calendar_month]],2)</f>
        <v>11</v>
      </c>
      <c r="O1210" t="str">
        <f>LEFT(Table1__5[[#This Row],[Calendar_month]],4)</f>
        <v>2025</v>
      </c>
      <c r="P1210" t="str">
        <f>_xlfn.TEXTBEFORE(Table1__5[[#This Row],[Distributor_Name]],"-")</f>
        <v>BD10</v>
      </c>
    </row>
    <row r="1211" spans="1:16" x14ac:dyDescent="0.75">
      <c r="A1211" t="s">
        <v>11</v>
      </c>
      <c r="B1211" t="s">
        <v>12</v>
      </c>
      <c r="C1211" t="s">
        <v>5435</v>
      </c>
      <c r="D1211">
        <v>202511</v>
      </c>
      <c r="E1211" t="s">
        <v>7662</v>
      </c>
      <c r="F1211" t="s">
        <v>5440</v>
      </c>
      <c r="G1211">
        <v>18</v>
      </c>
      <c r="H1211">
        <v>26</v>
      </c>
      <c r="I1211">
        <v>15</v>
      </c>
      <c r="J1211">
        <v>0.83333333333333304</v>
      </c>
      <c r="K1211">
        <v>3</v>
      </c>
      <c r="L1211" t="str">
        <f>VLOOKUP(Table1__5[[#This Row],[ShortCode]],$U$3:$W$100,3,0)</f>
        <v>Other</v>
      </c>
      <c r="M1211" t="str">
        <f>VLOOKUP(Table1__5[[#This Row],[ShortCode]],$U$3:$V$100,2,0)</f>
        <v>Group BB</v>
      </c>
      <c r="N1211" t="str">
        <f>RIGHT(Table1__5[[#This Row],[Calendar_month]],2)</f>
        <v>11</v>
      </c>
      <c r="O1211" t="str">
        <f>LEFT(Table1__5[[#This Row],[Calendar_month]],4)</f>
        <v>2025</v>
      </c>
      <c r="P1211" t="str">
        <f>_xlfn.TEXTBEFORE(Table1__5[[#This Row],[Distributor_Name]],"-")</f>
        <v>BD10</v>
      </c>
    </row>
    <row r="1212" spans="1:16" x14ac:dyDescent="0.75">
      <c r="A1212" t="s">
        <v>11</v>
      </c>
      <c r="B1212" t="s">
        <v>12</v>
      </c>
      <c r="C1212" t="s">
        <v>5435</v>
      </c>
      <c r="D1212">
        <v>202511</v>
      </c>
      <c r="E1212" t="s">
        <v>7662</v>
      </c>
      <c r="F1212" t="s">
        <v>5424</v>
      </c>
      <c r="G1212">
        <v>23</v>
      </c>
      <c r="H1212">
        <v>13</v>
      </c>
      <c r="I1212">
        <v>20</v>
      </c>
      <c r="J1212">
        <v>0.86956521739130399</v>
      </c>
      <c r="K1212">
        <v>3</v>
      </c>
      <c r="L1212" t="str">
        <f>VLOOKUP(Table1__5[[#This Row],[ShortCode]],$U$3:$W$100,3,0)</f>
        <v>Other</v>
      </c>
      <c r="M1212" t="str">
        <f>VLOOKUP(Table1__5[[#This Row],[ShortCode]],$U$3:$V$100,2,0)</f>
        <v>Group BB</v>
      </c>
      <c r="N1212" t="str">
        <f>RIGHT(Table1__5[[#This Row],[Calendar_month]],2)</f>
        <v>11</v>
      </c>
      <c r="O1212" t="str">
        <f>LEFT(Table1__5[[#This Row],[Calendar_month]],4)</f>
        <v>2025</v>
      </c>
      <c r="P1212" t="str">
        <f>_xlfn.TEXTBEFORE(Table1__5[[#This Row],[Distributor_Name]],"-")</f>
        <v>BD10</v>
      </c>
    </row>
    <row r="1213" spans="1:16" x14ac:dyDescent="0.75">
      <c r="A1213" t="s">
        <v>11</v>
      </c>
      <c r="B1213" t="s">
        <v>12</v>
      </c>
      <c r="C1213" t="s">
        <v>5435</v>
      </c>
      <c r="D1213">
        <v>202511</v>
      </c>
      <c r="E1213" t="s">
        <v>7662</v>
      </c>
      <c r="F1213" t="s">
        <v>7654</v>
      </c>
      <c r="G1213">
        <v>7</v>
      </c>
      <c r="H1213">
        <v>0</v>
      </c>
      <c r="I1213">
        <v>7</v>
      </c>
      <c r="J1213">
        <v>1</v>
      </c>
      <c r="K1213">
        <v>0</v>
      </c>
      <c r="L1213" t="str">
        <f>VLOOKUP(Table1__5[[#This Row],[ShortCode]],$U$3:$W$100,3,0)</f>
        <v>Other</v>
      </c>
      <c r="M1213" t="str">
        <f>VLOOKUP(Table1__5[[#This Row],[ShortCode]],$U$3:$V$100,2,0)</f>
        <v>Group BB</v>
      </c>
      <c r="N1213" t="str">
        <f>RIGHT(Table1__5[[#This Row],[Calendar_month]],2)</f>
        <v>11</v>
      </c>
      <c r="O1213" t="str">
        <f>LEFT(Table1__5[[#This Row],[Calendar_month]],4)</f>
        <v>2025</v>
      </c>
      <c r="P1213" t="str">
        <f>_xlfn.TEXTBEFORE(Table1__5[[#This Row],[Distributor_Name]],"-")</f>
        <v>BD10</v>
      </c>
    </row>
    <row r="1214" spans="1:16" x14ac:dyDescent="0.75">
      <c r="A1214" t="s">
        <v>11</v>
      </c>
      <c r="B1214" t="s">
        <v>12</v>
      </c>
      <c r="C1214" t="s">
        <v>5435</v>
      </c>
      <c r="D1214">
        <v>202511</v>
      </c>
      <c r="E1214" t="s">
        <v>7662</v>
      </c>
      <c r="F1214" t="s">
        <v>7668</v>
      </c>
      <c r="G1214">
        <v>2</v>
      </c>
      <c r="H1214">
        <v>0</v>
      </c>
      <c r="I1214">
        <v>0</v>
      </c>
      <c r="J1214">
        <v>0</v>
      </c>
      <c r="K1214">
        <v>2</v>
      </c>
      <c r="L1214" t="str">
        <f>VLOOKUP(Table1__5[[#This Row],[ShortCode]],$U$3:$W$100,3,0)</f>
        <v>Other</v>
      </c>
      <c r="M1214" t="str">
        <f>VLOOKUP(Table1__5[[#This Row],[ShortCode]],$U$3:$V$100,2,0)</f>
        <v>Group BB</v>
      </c>
      <c r="N1214" t="str">
        <f>RIGHT(Table1__5[[#This Row],[Calendar_month]],2)</f>
        <v>11</v>
      </c>
      <c r="O1214" t="str">
        <f>LEFT(Table1__5[[#This Row],[Calendar_month]],4)</f>
        <v>2025</v>
      </c>
      <c r="P1214" t="str">
        <f>_xlfn.TEXTBEFORE(Table1__5[[#This Row],[Distributor_Name]],"-")</f>
        <v>BD10</v>
      </c>
    </row>
    <row r="1215" spans="1:16" x14ac:dyDescent="0.75">
      <c r="A1215" t="s">
        <v>11</v>
      </c>
      <c r="B1215" t="s">
        <v>12</v>
      </c>
      <c r="C1215" t="s">
        <v>5435</v>
      </c>
      <c r="D1215">
        <v>202511</v>
      </c>
      <c r="E1215" t="s">
        <v>7662</v>
      </c>
      <c r="F1215" t="s">
        <v>5430</v>
      </c>
      <c r="G1215">
        <v>43</v>
      </c>
      <c r="H1215">
        <v>26</v>
      </c>
      <c r="I1215">
        <v>26</v>
      </c>
      <c r="J1215">
        <v>0.60465116279069797</v>
      </c>
      <c r="K1215">
        <v>17</v>
      </c>
      <c r="L1215" t="str">
        <f>VLOOKUP(Table1__5[[#This Row],[ShortCode]],$U$3:$W$100,3,0)</f>
        <v>Other</v>
      </c>
      <c r="M1215" t="str">
        <f>VLOOKUP(Table1__5[[#This Row],[ShortCode]],$U$3:$V$100,2,0)</f>
        <v>Group BB</v>
      </c>
      <c r="N1215" t="str">
        <f>RIGHT(Table1__5[[#This Row],[Calendar_month]],2)</f>
        <v>11</v>
      </c>
      <c r="O1215" t="str">
        <f>LEFT(Table1__5[[#This Row],[Calendar_month]],4)</f>
        <v>2025</v>
      </c>
      <c r="P1215" t="str">
        <f>_xlfn.TEXTBEFORE(Table1__5[[#This Row],[Distributor_Name]],"-")</f>
        <v>BD10</v>
      </c>
    </row>
    <row r="1216" spans="1:16" x14ac:dyDescent="0.75">
      <c r="A1216" t="s">
        <v>11</v>
      </c>
      <c r="B1216" t="s">
        <v>12</v>
      </c>
      <c r="C1216" t="s">
        <v>5435</v>
      </c>
      <c r="D1216">
        <v>202511</v>
      </c>
      <c r="E1216" t="s">
        <v>7662</v>
      </c>
      <c r="F1216" t="s">
        <v>5405</v>
      </c>
      <c r="G1216">
        <v>8148</v>
      </c>
      <c r="H1216">
        <v>8996</v>
      </c>
      <c r="I1216">
        <v>9520</v>
      </c>
      <c r="J1216">
        <v>1.16838487972509</v>
      </c>
      <c r="K1216">
        <v>-1372</v>
      </c>
      <c r="L1216" t="str">
        <f>VLOOKUP(Table1__5[[#This Row],[ShortCode]],$U$3:$W$100,3,0)</f>
        <v>Tiger Regular</v>
      </c>
      <c r="M1216" t="str">
        <f>VLOOKUP(Table1__5[[#This Row],[ShortCode]],$U$3:$V$100,2,0)</f>
        <v>Group BB</v>
      </c>
      <c r="N1216" t="str">
        <f>RIGHT(Table1__5[[#This Row],[Calendar_month]],2)</f>
        <v>11</v>
      </c>
      <c r="O1216" t="str">
        <f>LEFT(Table1__5[[#This Row],[Calendar_month]],4)</f>
        <v>2025</v>
      </c>
      <c r="P1216" t="str">
        <f>_xlfn.TEXTBEFORE(Table1__5[[#This Row],[Distributor_Name]],"-")</f>
        <v>BD10</v>
      </c>
    </row>
    <row r="1217" spans="1:16" x14ac:dyDescent="0.75">
      <c r="A1217" t="s">
        <v>11</v>
      </c>
      <c r="B1217" t="s">
        <v>12</v>
      </c>
      <c r="C1217" t="s">
        <v>5435</v>
      </c>
      <c r="D1217">
        <v>202511</v>
      </c>
      <c r="E1217" t="s">
        <v>7662</v>
      </c>
      <c r="F1217" t="s">
        <v>5396</v>
      </c>
      <c r="G1217">
        <v>58823</v>
      </c>
      <c r="H1217">
        <v>92066</v>
      </c>
      <c r="I1217">
        <v>89375</v>
      </c>
      <c r="J1217">
        <v>1.51938867449807</v>
      </c>
      <c r="K1217">
        <v>-30552</v>
      </c>
      <c r="L1217" t="str">
        <f>VLOOKUP(Table1__5[[#This Row],[ShortCode]],$U$3:$W$100,3,0)</f>
        <v>Tiger Regular</v>
      </c>
      <c r="M1217" t="str">
        <f>VLOOKUP(Table1__5[[#This Row],[ShortCode]],$U$3:$V$100,2,0)</f>
        <v>Group BB</v>
      </c>
      <c r="N1217" t="str">
        <f>RIGHT(Table1__5[[#This Row],[Calendar_month]],2)</f>
        <v>11</v>
      </c>
      <c r="O1217" t="str">
        <f>LEFT(Table1__5[[#This Row],[Calendar_month]],4)</f>
        <v>2025</v>
      </c>
      <c r="P1217" t="str">
        <f>_xlfn.TEXTBEFORE(Table1__5[[#This Row],[Distributor_Name]],"-")</f>
        <v>BD10</v>
      </c>
    </row>
    <row r="1218" spans="1:16" x14ac:dyDescent="0.75">
      <c r="A1218" t="s">
        <v>11</v>
      </c>
      <c r="B1218" t="s">
        <v>12</v>
      </c>
      <c r="C1218" t="s">
        <v>5435</v>
      </c>
      <c r="D1218">
        <v>202511</v>
      </c>
      <c r="E1218" t="s">
        <v>7662</v>
      </c>
      <c r="F1218" t="s">
        <v>5441</v>
      </c>
      <c r="G1218">
        <v>5</v>
      </c>
      <c r="H1218">
        <v>4</v>
      </c>
      <c r="I1218">
        <v>4</v>
      </c>
      <c r="J1218">
        <v>0.8</v>
      </c>
      <c r="K1218">
        <v>1</v>
      </c>
      <c r="L1218" t="str">
        <f>VLOOKUP(Table1__5[[#This Row],[ShortCode]],$U$3:$W$100,3,0)</f>
        <v>Tiger Regular</v>
      </c>
      <c r="M1218" t="str">
        <f>VLOOKUP(Table1__5[[#This Row],[ShortCode]],$U$3:$V$100,2,0)</f>
        <v>Group BB</v>
      </c>
      <c r="N1218" t="str">
        <f>RIGHT(Table1__5[[#This Row],[Calendar_month]],2)</f>
        <v>11</v>
      </c>
      <c r="O1218" t="str">
        <f>LEFT(Table1__5[[#This Row],[Calendar_month]],4)</f>
        <v>2025</v>
      </c>
      <c r="P1218" t="str">
        <f>_xlfn.TEXTBEFORE(Table1__5[[#This Row],[Distributor_Name]],"-")</f>
        <v>BD10</v>
      </c>
    </row>
    <row r="1219" spans="1:16" x14ac:dyDescent="0.75">
      <c r="A1219" t="s">
        <v>11</v>
      </c>
      <c r="B1219" t="s">
        <v>12</v>
      </c>
      <c r="C1219" t="s">
        <v>5435</v>
      </c>
      <c r="D1219">
        <v>202511</v>
      </c>
      <c r="E1219" t="s">
        <v>7662</v>
      </c>
      <c r="F1219" t="s">
        <v>5408</v>
      </c>
      <c r="G1219">
        <v>3772</v>
      </c>
      <c r="H1219">
        <v>1920</v>
      </c>
      <c r="I1219">
        <v>1932</v>
      </c>
      <c r="J1219">
        <v>0.51219512195121897</v>
      </c>
      <c r="K1219">
        <v>1840</v>
      </c>
      <c r="L1219" t="str">
        <f>VLOOKUP(Table1__5[[#This Row],[ShortCode]],$U$3:$W$100,3,0)</f>
        <v>Tiger Regular</v>
      </c>
      <c r="M1219" t="str">
        <f>VLOOKUP(Table1__5[[#This Row],[ShortCode]],$U$3:$V$100,2,0)</f>
        <v>Group BB</v>
      </c>
      <c r="N1219" t="str">
        <f>RIGHT(Table1__5[[#This Row],[Calendar_month]],2)</f>
        <v>11</v>
      </c>
      <c r="O1219" t="str">
        <f>LEFT(Table1__5[[#This Row],[Calendar_month]],4)</f>
        <v>2025</v>
      </c>
      <c r="P1219" t="str">
        <f>_xlfn.TEXTBEFORE(Table1__5[[#This Row],[Distributor_Name]],"-")</f>
        <v>BD10</v>
      </c>
    </row>
    <row r="1220" spans="1:16" x14ac:dyDescent="0.75">
      <c r="A1220" t="s">
        <v>11</v>
      </c>
      <c r="B1220" t="s">
        <v>12</v>
      </c>
      <c r="C1220" t="s">
        <v>5435</v>
      </c>
      <c r="D1220">
        <v>202511</v>
      </c>
      <c r="E1220" t="s">
        <v>7662</v>
      </c>
      <c r="F1220" t="s">
        <v>5417</v>
      </c>
      <c r="G1220">
        <v>6516</v>
      </c>
      <c r="H1220">
        <v>3700</v>
      </c>
      <c r="I1220">
        <v>4628</v>
      </c>
      <c r="J1220">
        <v>0.71025168815224105</v>
      </c>
      <c r="K1220">
        <v>1888</v>
      </c>
      <c r="L1220" t="str">
        <f>VLOOKUP(Table1__5[[#This Row],[ShortCode]],$U$3:$W$100,3,0)</f>
        <v>Tiger Crystal</v>
      </c>
      <c r="M1220" t="str">
        <f>VLOOKUP(Table1__5[[#This Row],[ShortCode]],$U$3:$V$100,2,0)</f>
        <v>Group AA</v>
      </c>
      <c r="N1220" t="str">
        <f>RIGHT(Table1__5[[#This Row],[Calendar_month]],2)</f>
        <v>11</v>
      </c>
      <c r="O1220" t="str">
        <f>LEFT(Table1__5[[#This Row],[Calendar_month]],4)</f>
        <v>2025</v>
      </c>
      <c r="P1220" t="str">
        <f>_xlfn.TEXTBEFORE(Table1__5[[#This Row],[Distributor_Name]],"-")</f>
        <v>BD10</v>
      </c>
    </row>
    <row r="1221" spans="1:16" x14ac:dyDescent="0.75">
      <c r="A1221" t="s">
        <v>11</v>
      </c>
      <c r="B1221" t="s">
        <v>12</v>
      </c>
      <c r="C1221" t="s">
        <v>5435</v>
      </c>
      <c r="D1221">
        <v>202511</v>
      </c>
      <c r="E1221" t="s">
        <v>7662</v>
      </c>
      <c r="F1221" t="s">
        <v>5403</v>
      </c>
      <c r="G1221">
        <v>22635</v>
      </c>
      <c r="H1221">
        <v>32214</v>
      </c>
      <c r="I1221">
        <v>31649</v>
      </c>
      <c r="J1221">
        <v>1.3982328252706</v>
      </c>
      <c r="K1221">
        <v>-9014</v>
      </c>
      <c r="L1221" t="str">
        <f>VLOOKUP(Table1__5[[#This Row],[ShortCode]],$U$3:$W$100,3,0)</f>
        <v>Tiger Crystal</v>
      </c>
      <c r="M1221" t="str">
        <f>VLOOKUP(Table1__5[[#This Row],[ShortCode]],$U$3:$V$100,2,0)</f>
        <v>Group AA</v>
      </c>
      <c r="N1221" t="str">
        <f>RIGHT(Table1__5[[#This Row],[Calendar_month]],2)</f>
        <v>11</v>
      </c>
      <c r="O1221" t="str">
        <f>LEFT(Table1__5[[#This Row],[Calendar_month]],4)</f>
        <v>2025</v>
      </c>
      <c r="P1221" t="str">
        <f>_xlfn.TEXTBEFORE(Table1__5[[#This Row],[Distributor_Name]],"-")</f>
        <v>BD10</v>
      </c>
    </row>
    <row r="1222" spans="1:16" x14ac:dyDescent="0.75">
      <c r="A1222" t="s">
        <v>11</v>
      </c>
      <c r="B1222" t="s">
        <v>12</v>
      </c>
      <c r="C1222" t="s">
        <v>5435</v>
      </c>
      <c r="D1222">
        <v>202511</v>
      </c>
      <c r="E1222" t="s">
        <v>7662</v>
      </c>
      <c r="F1222" t="s">
        <v>5404</v>
      </c>
      <c r="G1222">
        <v>16008</v>
      </c>
      <c r="H1222">
        <v>15067</v>
      </c>
      <c r="I1222">
        <v>17833</v>
      </c>
      <c r="J1222">
        <v>1.11400549725137</v>
      </c>
      <c r="K1222">
        <v>-1825</v>
      </c>
      <c r="L1222" t="str">
        <f>VLOOKUP(Table1__5[[#This Row],[ShortCode]],$U$3:$W$100,3,0)</f>
        <v>Tiger Crystal</v>
      </c>
      <c r="M1222" t="str">
        <f>VLOOKUP(Table1__5[[#This Row],[ShortCode]],$U$3:$V$100,2,0)</f>
        <v>Group AA</v>
      </c>
      <c r="N1222" t="str">
        <f>RIGHT(Table1__5[[#This Row],[Calendar_month]],2)</f>
        <v>11</v>
      </c>
      <c r="O1222" t="str">
        <f>LEFT(Table1__5[[#This Row],[Calendar_month]],4)</f>
        <v>2025</v>
      </c>
      <c r="P1222" t="str">
        <f>_xlfn.TEXTBEFORE(Table1__5[[#This Row],[Distributor_Name]],"-")</f>
        <v>BD10</v>
      </c>
    </row>
    <row r="1223" spans="1:16" x14ac:dyDescent="0.75">
      <c r="A1223" t="s">
        <v>11</v>
      </c>
      <c r="B1223" t="s">
        <v>12</v>
      </c>
      <c r="C1223" t="s">
        <v>5435</v>
      </c>
      <c r="D1223">
        <v>202511</v>
      </c>
      <c r="E1223" t="s">
        <v>7662</v>
      </c>
      <c r="F1223" t="s">
        <v>7672</v>
      </c>
      <c r="G1223">
        <v>2</v>
      </c>
      <c r="H1223">
        <v>0</v>
      </c>
      <c r="I1223">
        <v>0</v>
      </c>
      <c r="J1223">
        <v>0</v>
      </c>
      <c r="K1223">
        <v>2</v>
      </c>
      <c r="L1223" t="str">
        <f>VLOOKUP(Table1__5[[#This Row],[ShortCode]],$U$3:$W$100,3,0)</f>
        <v>Other</v>
      </c>
      <c r="M1223" t="str">
        <f>VLOOKUP(Table1__5[[#This Row],[ShortCode]],$U$3:$V$100,2,0)</f>
        <v>Group BB</v>
      </c>
      <c r="N1223" t="str">
        <f>RIGHT(Table1__5[[#This Row],[Calendar_month]],2)</f>
        <v>11</v>
      </c>
      <c r="O1223" t="str">
        <f>LEFT(Table1__5[[#This Row],[Calendar_month]],4)</f>
        <v>2025</v>
      </c>
      <c r="P1223" t="str">
        <f>_xlfn.TEXTBEFORE(Table1__5[[#This Row],[Distributor_Name]],"-")</f>
        <v>BD10</v>
      </c>
    </row>
    <row r="1224" spans="1:16" x14ac:dyDescent="0.75">
      <c r="A1224" t="s">
        <v>11</v>
      </c>
      <c r="B1224" t="s">
        <v>12</v>
      </c>
      <c r="C1224" t="s">
        <v>5435</v>
      </c>
      <c r="D1224">
        <v>202511</v>
      </c>
      <c r="E1224" t="s">
        <v>7673</v>
      </c>
      <c r="F1224" t="s">
        <v>5436</v>
      </c>
      <c r="G1224">
        <v>0</v>
      </c>
      <c r="H1224">
        <v>0</v>
      </c>
      <c r="I1224">
        <v>0</v>
      </c>
      <c r="J1224">
        <v>0</v>
      </c>
      <c r="K1224">
        <v>0</v>
      </c>
      <c r="L1224" t="str">
        <f>VLOOKUP(Table1__5[[#This Row],[ShortCode]],$U$3:$W$100,3,0)</f>
        <v>Bivina</v>
      </c>
      <c r="M1224" t="str">
        <f>VLOOKUP(Table1__5[[#This Row],[ShortCode]],$U$3:$V$100,2,0)</f>
        <v>Group BB</v>
      </c>
      <c r="N1224" t="str">
        <f>RIGHT(Table1__5[[#This Row],[Calendar_month]],2)</f>
        <v>11</v>
      </c>
      <c r="O1224" t="str">
        <f>LEFT(Table1__5[[#This Row],[Calendar_month]],4)</f>
        <v>2025</v>
      </c>
      <c r="P1224" t="str">
        <f>_xlfn.TEXTBEFORE(Table1__5[[#This Row],[Distributor_Name]],"-")</f>
        <v>BD10</v>
      </c>
    </row>
    <row r="1225" spans="1:16" x14ac:dyDescent="0.75">
      <c r="A1225" t="s">
        <v>11</v>
      </c>
      <c r="B1225" t="s">
        <v>12</v>
      </c>
      <c r="C1225" t="s">
        <v>5435</v>
      </c>
      <c r="D1225">
        <v>202511</v>
      </c>
      <c r="E1225" t="s">
        <v>7673</v>
      </c>
      <c r="F1225" t="s">
        <v>7674</v>
      </c>
      <c r="G1225">
        <v>220</v>
      </c>
      <c r="H1225">
        <v>0</v>
      </c>
      <c r="I1225">
        <v>360</v>
      </c>
      <c r="J1225">
        <v>1.63636363636364</v>
      </c>
      <c r="K1225">
        <v>-140</v>
      </c>
      <c r="L1225" t="str">
        <f>VLOOKUP(Table1__5[[#This Row],[ShortCode]],$U$3:$W$100,3,0)</f>
        <v>Bia Việt</v>
      </c>
      <c r="M1225" t="str">
        <f>VLOOKUP(Table1__5[[#This Row],[ShortCode]],$U$3:$V$100,2,0)</f>
        <v>Group BB</v>
      </c>
      <c r="N1225" t="str">
        <f>RIGHT(Table1__5[[#This Row],[Calendar_month]],2)</f>
        <v>11</v>
      </c>
      <c r="O1225" t="str">
        <f>LEFT(Table1__5[[#This Row],[Calendar_month]],4)</f>
        <v>2025</v>
      </c>
      <c r="P1225" t="str">
        <f>_xlfn.TEXTBEFORE(Table1__5[[#This Row],[Distributor_Name]],"-")</f>
        <v>BD10</v>
      </c>
    </row>
    <row r="1226" spans="1:16" x14ac:dyDescent="0.75">
      <c r="A1226" t="s">
        <v>11</v>
      </c>
      <c r="B1226" t="s">
        <v>12</v>
      </c>
      <c r="C1226" t="s">
        <v>5435</v>
      </c>
      <c r="D1226">
        <v>202511</v>
      </c>
      <c r="E1226" t="s">
        <v>7673</v>
      </c>
      <c r="F1226" t="s">
        <v>5400</v>
      </c>
      <c r="G1226">
        <v>3385</v>
      </c>
      <c r="H1226">
        <v>5600</v>
      </c>
      <c r="I1226">
        <v>5698</v>
      </c>
      <c r="J1226">
        <v>1.68330871491876</v>
      </c>
      <c r="K1226">
        <v>-2313</v>
      </c>
      <c r="L1226" t="str">
        <f>VLOOKUP(Table1__5[[#This Row],[ShortCode]],$U$3:$W$100,3,0)</f>
        <v>Bia Việt</v>
      </c>
      <c r="M1226" t="str">
        <f>VLOOKUP(Table1__5[[#This Row],[ShortCode]],$U$3:$V$100,2,0)</f>
        <v>Group BB</v>
      </c>
      <c r="N1226" t="str">
        <f>RIGHT(Table1__5[[#This Row],[Calendar_month]],2)</f>
        <v>11</v>
      </c>
      <c r="O1226" t="str">
        <f>LEFT(Table1__5[[#This Row],[Calendar_month]],4)</f>
        <v>2025</v>
      </c>
      <c r="P1226" t="str">
        <f>_xlfn.TEXTBEFORE(Table1__5[[#This Row],[Distributor_Name]],"-")</f>
        <v>BD10</v>
      </c>
    </row>
    <row r="1227" spans="1:16" x14ac:dyDescent="0.75">
      <c r="A1227" t="s">
        <v>11</v>
      </c>
      <c r="B1227" t="s">
        <v>12</v>
      </c>
      <c r="C1227" t="s">
        <v>5435</v>
      </c>
      <c r="D1227">
        <v>202511</v>
      </c>
      <c r="E1227" t="s">
        <v>7673</v>
      </c>
      <c r="F1227" t="s">
        <v>5411</v>
      </c>
      <c r="G1227">
        <v>2539</v>
      </c>
      <c r="H1227">
        <v>3020</v>
      </c>
      <c r="I1227">
        <v>3766</v>
      </c>
      <c r="J1227">
        <v>1.48326112642773</v>
      </c>
      <c r="K1227">
        <v>-1227</v>
      </c>
      <c r="L1227" t="str">
        <f>VLOOKUP(Table1__5[[#This Row],[ShortCode]],$U$3:$W$100,3,0)</f>
        <v>Bia Việt</v>
      </c>
      <c r="M1227" t="str">
        <f>VLOOKUP(Table1__5[[#This Row],[ShortCode]],$U$3:$V$100,2,0)</f>
        <v>Group BB</v>
      </c>
      <c r="N1227" t="str">
        <f>RIGHT(Table1__5[[#This Row],[Calendar_month]],2)</f>
        <v>11</v>
      </c>
      <c r="O1227" t="str">
        <f>LEFT(Table1__5[[#This Row],[Calendar_month]],4)</f>
        <v>2025</v>
      </c>
      <c r="P1227" t="str">
        <f>_xlfn.TEXTBEFORE(Table1__5[[#This Row],[Distributor_Name]],"-")</f>
        <v>BD10</v>
      </c>
    </row>
    <row r="1228" spans="1:16" x14ac:dyDescent="0.75">
      <c r="A1228" t="s">
        <v>11</v>
      </c>
      <c r="B1228" t="s">
        <v>12</v>
      </c>
      <c r="C1228" t="s">
        <v>5435</v>
      </c>
      <c r="D1228">
        <v>202511</v>
      </c>
      <c r="E1228" t="s">
        <v>7673</v>
      </c>
      <c r="F1228" t="s">
        <v>7677</v>
      </c>
      <c r="G1228">
        <v>0</v>
      </c>
      <c r="H1228">
        <v>0</v>
      </c>
      <c r="I1228">
        <v>0</v>
      </c>
      <c r="J1228">
        <v>0</v>
      </c>
      <c r="K1228">
        <v>0</v>
      </c>
      <c r="L1228" t="str">
        <f>VLOOKUP(Table1__5[[#This Row],[ShortCode]],$U$3:$W$100,3,0)</f>
        <v>Larue</v>
      </c>
      <c r="M1228" t="str">
        <f>VLOOKUP(Table1__5[[#This Row],[ShortCode]],$U$3:$V$100,2,0)</f>
        <v>Group BB</v>
      </c>
      <c r="N1228" t="str">
        <f>RIGHT(Table1__5[[#This Row],[Calendar_month]],2)</f>
        <v>11</v>
      </c>
      <c r="O1228" t="str">
        <f>LEFT(Table1__5[[#This Row],[Calendar_month]],4)</f>
        <v>2025</v>
      </c>
      <c r="P1228" t="str">
        <f>_xlfn.TEXTBEFORE(Table1__5[[#This Row],[Distributor_Name]],"-")</f>
        <v>BD10</v>
      </c>
    </row>
    <row r="1229" spans="1:16" x14ac:dyDescent="0.75">
      <c r="A1229" t="s">
        <v>11</v>
      </c>
      <c r="B1229" t="s">
        <v>12</v>
      </c>
      <c r="C1229" t="s">
        <v>5435</v>
      </c>
      <c r="D1229">
        <v>202512</v>
      </c>
      <c r="E1229" t="s">
        <v>7662</v>
      </c>
      <c r="F1229" t="s">
        <v>5393</v>
      </c>
      <c r="G1229">
        <v>44324</v>
      </c>
      <c r="H1229">
        <v>47026</v>
      </c>
      <c r="I1229">
        <v>47463</v>
      </c>
      <c r="J1229">
        <v>1.07081942062991</v>
      </c>
      <c r="K1229">
        <v>-3139</v>
      </c>
      <c r="L1229" t="str">
        <f>VLOOKUP(Table1__5[[#This Row],[ShortCode]],$U$3:$W$100,3,0)</f>
        <v>Heineken Silver</v>
      </c>
      <c r="M1229" t="str">
        <f>VLOOKUP(Table1__5[[#This Row],[ShortCode]],$U$3:$V$100,2,0)</f>
        <v>Group AA</v>
      </c>
      <c r="N1229" t="str">
        <f>RIGHT(Table1__5[[#This Row],[Calendar_month]],2)</f>
        <v>12</v>
      </c>
      <c r="O1229" t="str">
        <f>LEFT(Table1__5[[#This Row],[Calendar_month]],4)</f>
        <v>2025</v>
      </c>
      <c r="P1229" t="str">
        <f>_xlfn.TEXTBEFORE(Table1__5[[#This Row],[Distributor_Name]],"-")</f>
        <v>BD10</v>
      </c>
    </row>
    <row r="1230" spans="1:16" x14ac:dyDescent="0.75">
      <c r="A1230" t="s">
        <v>11</v>
      </c>
      <c r="B1230" t="s">
        <v>12</v>
      </c>
      <c r="C1230" t="s">
        <v>5435</v>
      </c>
      <c r="D1230">
        <v>202512</v>
      </c>
      <c r="E1230" t="s">
        <v>7662</v>
      </c>
      <c r="F1230" t="s">
        <v>5396</v>
      </c>
      <c r="G1230">
        <v>61251</v>
      </c>
      <c r="H1230">
        <v>59813</v>
      </c>
      <c r="I1230">
        <v>62275</v>
      </c>
      <c r="J1230">
        <v>1.0167180943984599</v>
      </c>
      <c r="K1230">
        <v>-1023.99999999999</v>
      </c>
      <c r="L1230" t="str">
        <f>VLOOKUP(Table1__5[[#This Row],[ShortCode]],$U$3:$W$100,3,0)</f>
        <v>Tiger Regular</v>
      </c>
      <c r="M1230" t="str">
        <f>VLOOKUP(Table1__5[[#This Row],[ShortCode]],$U$3:$V$100,2,0)</f>
        <v>Group BB</v>
      </c>
      <c r="N1230" t="str">
        <f>RIGHT(Table1__5[[#This Row],[Calendar_month]],2)</f>
        <v>12</v>
      </c>
      <c r="O1230" t="str">
        <f>LEFT(Table1__5[[#This Row],[Calendar_month]],4)</f>
        <v>2025</v>
      </c>
      <c r="P1230" t="str">
        <f>_xlfn.TEXTBEFORE(Table1__5[[#This Row],[Distributor_Name]],"-")</f>
        <v>BD10</v>
      </c>
    </row>
    <row r="1231" spans="1:16" x14ac:dyDescent="0.75">
      <c r="A1231" t="s">
        <v>11</v>
      </c>
      <c r="B1231" t="s">
        <v>12</v>
      </c>
      <c r="C1231" t="s">
        <v>5435</v>
      </c>
      <c r="D1231">
        <v>202512</v>
      </c>
      <c r="E1231" t="s">
        <v>7662</v>
      </c>
      <c r="F1231" t="s">
        <v>5404</v>
      </c>
      <c r="G1231">
        <v>18110</v>
      </c>
      <c r="H1231">
        <v>19331</v>
      </c>
      <c r="I1231">
        <v>19916</v>
      </c>
      <c r="J1231">
        <v>1.0997239094422999</v>
      </c>
      <c r="K1231">
        <v>-1806</v>
      </c>
      <c r="L1231" t="str">
        <f>VLOOKUP(Table1__5[[#This Row],[ShortCode]],$U$3:$W$100,3,0)</f>
        <v>Tiger Crystal</v>
      </c>
      <c r="M1231" t="str">
        <f>VLOOKUP(Table1__5[[#This Row],[ShortCode]],$U$3:$V$100,2,0)</f>
        <v>Group AA</v>
      </c>
      <c r="N1231" t="str">
        <f>RIGHT(Table1__5[[#This Row],[Calendar_month]],2)</f>
        <v>12</v>
      </c>
      <c r="O1231" t="str">
        <f>LEFT(Table1__5[[#This Row],[Calendar_month]],4)</f>
        <v>2025</v>
      </c>
      <c r="P1231" t="str">
        <f>_xlfn.TEXTBEFORE(Table1__5[[#This Row],[Distributor_Name]],"-")</f>
        <v>BD10</v>
      </c>
    </row>
    <row r="1232" spans="1:16" x14ac:dyDescent="0.75">
      <c r="A1232" t="s">
        <v>11</v>
      </c>
      <c r="B1232" t="s">
        <v>12</v>
      </c>
      <c r="C1232" t="s">
        <v>5435</v>
      </c>
      <c r="D1232">
        <v>202512</v>
      </c>
      <c r="E1232" t="s">
        <v>7673</v>
      </c>
      <c r="F1232" t="s">
        <v>5438</v>
      </c>
      <c r="G1232">
        <v>37</v>
      </c>
      <c r="H1232">
        <v>39</v>
      </c>
      <c r="I1232">
        <v>50</v>
      </c>
      <c r="J1232">
        <v>1.35135135135135</v>
      </c>
      <c r="K1232">
        <v>-13</v>
      </c>
      <c r="L1232" t="str">
        <f>VLOOKUP(Table1__5[[#This Row],[ShortCode]],$U$3:$W$100,3,0)</f>
        <v>Other</v>
      </c>
      <c r="M1232" t="str">
        <f>VLOOKUP(Table1__5[[#This Row],[ShortCode]],$U$3:$V$100,2,0)</f>
        <v>Group BB</v>
      </c>
      <c r="N1232" t="str">
        <f>RIGHT(Table1__5[[#This Row],[Calendar_month]],2)</f>
        <v>12</v>
      </c>
      <c r="O1232" t="str">
        <f>LEFT(Table1__5[[#This Row],[Calendar_month]],4)</f>
        <v>2025</v>
      </c>
      <c r="P1232" t="str">
        <f>_xlfn.TEXTBEFORE(Table1__5[[#This Row],[Distributor_Name]],"-")</f>
        <v>BD10</v>
      </c>
    </row>
    <row r="1233" spans="1:16" x14ac:dyDescent="0.75">
      <c r="A1233" t="s">
        <v>11</v>
      </c>
      <c r="B1233" t="s">
        <v>12</v>
      </c>
      <c r="C1233" t="s">
        <v>5435</v>
      </c>
      <c r="D1233">
        <v>202512</v>
      </c>
      <c r="E1233" t="s">
        <v>7673</v>
      </c>
      <c r="F1233" t="s">
        <v>7664</v>
      </c>
      <c r="G1233">
        <v>0</v>
      </c>
      <c r="H1233">
        <v>0</v>
      </c>
      <c r="I1233">
        <v>0</v>
      </c>
      <c r="J1233">
        <v>0</v>
      </c>
      <c r="K1233">
        <v>0</v>
      </c>
      <c r="L1233" t="str">
        <f>VLOOKUP(Table1__5[[#This Row],[ShortCode]],$U$3:$W$100,3,0)</f>
        <v>Other</v>
      </c>
      <c r="M1233" t="str">
        <f>VLOOKUP(Table1__5[[#This Row],[ShortCode]],$U$3:$V$100,2,0)</f>
        <v>Group BB</v>
      </c>
      <c r="N1233" t="str">
        <f>RIGHT(Table1__5[[#This Row],[Calendar_month]],2)</f>
        <v>12</v>
      </c>
      <c r="O1233" t="str">
        <f>LEFT(Table1__5[[#This Row],[Calendar_month]],4)</f>
        <v>2025</v>
      </c>
      <c r="P1233" t="str">
        <f>_xlfn.TEXTBEFORE(Table1__5[[#This Row],[Distributor_Name]],"-")</f>
        <v>BD10</v>
      </c>
    </row>
    <row r="1234" spans="1:16" x14ac:dyDescent="0.75">
      <c r="A1234" t="s">
        <v>11</v>
      </c>
      <c r="B1234" t="s">
        <v>12</v>
      </c>
      <c r="C1234" t="s">
        <v>5435</v>
      </c>
      <c r="D1234">
        <v>202512</v>
      </c>
      <c r="E1234" t="s">
        <v>7673</v>
      </c>
      <c r="F1234" t="s">
        <v>5426</v>
      </c>
      <c r="G1234">
        <v>30</v>
      </c>
      <c r="H1234">
        <v>0</v>
      </c>
      <c r="I1234">
        <v>0</v>
      </c>
      <c r="J1234">
        <v>0</v>
      </c>
      <c r="K1234">
        <v>30</v>
      </c>
      <c r="L1234" t="str">
        <f>VLOOKUP(Table1__5[[#This Row],[ShortCode]],$U$3:$W$100,3,0)</f>
        <v>Heineken Original</v>
      </c>
      <c r="M1234" t="str">
        <f>VLOOKUP(Table1__5[[#This Row],[ShortCode]],$U$3:$V$100,2,0)</f>
        <v>Group BB</v>
      </c>
      <c r="N1234" t="str">
        <f>RIGHT(Table1__5[[#This Row],[Calendar_month]],2)</f>
        <v>12</v>
      </c>
      <c r="O1234" t="str">
        <f>LEFT(Table1__5[[#This Row],[Calendar_month]],4)</f>
        <v>2025</v>
      </c>
      <c r="P1234" t="str">
        <f>_xlfn.TEXTBEFORE(Table1__5[[#This Row],[Distributor_Name]],"-")</f>
        <v>BD10</v>
      </c>
    </row>
    <row r="1235" spans="1:16" x14ac:dyDescent="0.75">
      <c r="A1235" t="s">
        <v>11</v>
      </c>
      <c r="B1235" t="s">
        <v>12</v>
      </c>
      <c r="C1235" t="s">
        <v>5435</v>
      </c>
      <c r="D1235">
        <v>202512</v>
      </c>
      <c r="E1235" t="s">
        <v>7673</v>
      </c>
      <c r="F1235" t="s">
        <v>5434</v>
      </c>
      <c r="G1235">
        <v>286</v>
      </c>
      <c r="H1235">
        <v>143</v>
      </c>
      <c r="I1235">
        <v>473</v>
      </c>
      <c r="J1235">
        <v>1.65384615384615</v>
      </c>
      <c r="K1235">
        <v>-187</v>
      </c>
      <c r="L1235" t="str">
        <f>VLOOKUP(Table1__5[[#This Row],[ShortCode]],$U$3:$W$100,3,0)</f>
        <v>Heineken Original</v>
      </c>
      <c r="M1235" t="str">
        <f>VLOOKUP(Table1__5[[#This Row],[ShortCode]],$U$3:$V$100,2,0)</f>
        <v>Group BB</v>
      </c>
      <c r="N1235" t="str">
        <f>RIGHT(Table1__5[[#This Row],[Calendar_month]],2)</f>
        <v>12</v>
      </c>
      <c r="O1235" t="str">
        <f>LEFT(Table1__5[[#This Row],[Calendar_month]],4)</f>
        <v>2025</v>
      </c>
      <c r="P1235" t="str">
        <f>_xlfn.TEXTBEFORE(Table1__5[[#This Row],[Distributor_Name]],"-")</f>
        <v>BD10</v>
      </c>
    </row>
    <row r="1236" spans="1:16" x14ac:dyDescent="0.75">
      <c r="A1236" t="s">
        <v>11</v>
      </c>
      <c r="B1236" t="s">
        <v>12</v>
      </c>
      <c r="C1236" t="s">
        <v>5435</v>
      </c>
      <c r="D1236">
        <v>202512</v>
      </c>
      <c r="E1236" t="s">
        <v>7673</v>
      </c>
      <c r="F1236" t="s">
        <v>5418</v>
      </c>
      <c r="G1236">
        <v>37</v>
      </c>
      <c r="H1236">
        <v>0</v>
      </c>
      <c r="I1236">
        <v>16</v>
      </c>
      <c r="J1236">
        <v>0.43243243243243201</v>
      </c>
      <c r="K1236">
        <v>21</v>
      </c>
      <c r="L1236" t="str">
        <f>VLOOKUP(Table1__5[[#This Row],[ShortCode]],$U$3:$W$100,3,0)</f>
        <v>Heineken Silver</v>
      </c>
      <c r="M1236" t="str">
        <f>VLOOKUP(Table1__5[[#This Row],[ShortCode]],$U$3:$V$100,2,0)</f>
        <v>Group AA</v>
      </c>
      <c r="N1236" t="str">
        <f>RIGHT(Table1__5[[#This Row],[Calendar_month]],2)</f>
        <v>12</v>
      </c>
      <c r="O1236" t="str">
        <f>LEFT(Table1__5[[#This Row],[Calendar_month]],4)</f>
        <v>2025</v>
      </c>
      <c r="P1236" t="str">
        <f>_xlfn.TEXTBEFORE(Table1__5[[#This Row],[Distributor_Name]],"-")</f>
        <v>BD10</v>
      </c>
    </row>
    <row r="1237" spans="1:16" x14ac:dyDescent="0.75">
      <c r="A1237" t="s">
        <v>11</v>
      </c>
      <c r="B1237" t="s">
        <v>12</v>
      </c>
      <c r="C1237" t="s">
        <v>5435</v>
      </c>
      <c r="D1237">
        <v>202512</v>
      </c>
      <c r="E1237" t="s">
        <v>7673</v>
      </c>
      <c r="F1237" t="s">
        <v>5401</v>
      </c>
      <c r="G1237">
        <v>2929</v>
      </c>
      <c r="H1237">
        <v>5239</v>
      </c>
      <c r="I1237">
        <v>5500</v>
      </c>
      <c r="J1237">
        <v>1.8777739842949801</v>
      </c>
      <c r="K1237">
        <v>-2571</v>
      </c>
      <c r="L1237" t="str">
        <f>VLOOKUP(Table1__5[[#This Row],[ShortCode]],$U$3:$W$100,3,0)</f>
        <v>Heineken Silver</v>
      </c>
      <c r="M1237" t="str">
        <f>VLOOKUP(Table1__5[[#This Row],[ShortCode]],$U$3:$V$100,2,0)</f>
        <v>Group AA</v>
      </c>
      <c r="N1237" t="str">
        <f>RIGHT(Table1__5[[#This Row],[Calendar_month]],2)</f>
        <v>12</v>
      </c>
      <c r="O1237" t="str">
        <f>LEFT(Table1__5[[#This Row],[Calendar_month]],4)</f>
        <v>2025</v>
      </c>
      <c r="P1237" t="str">
        <f>_xlfn.TEXTBEFORE(Table1__5[[#This Row],[Distributor_Name]],"-")</f>
        <v>BD10</v>
      </c>
    </row>
    <row r="1238" spans="1:16" x14ac:dyDescent="0.75">
      <c r="A1238" t="s">
        <v>11</v>
      </c>
      <c r="B1238" t="s">
        <v>12</v>
      </c>
      <c r="C1238" t="s">
        <v>5435</v>
      </c>
      <c r="D1238">
        <v>202512</v>
      </c>
      <c r="E1238" t="s">
        <v>7673</v>
      </c>
      <c r="F1238" t="s">
        <v>7288</v>
      </c>
      <c r="G1238">
        <v>3</v>
      </c>
      <c r="H1238">
        <v>0</v>
      </c>
      <c r="I1238">
        <v>0</v>
      </c>
      <c r="J1238">
        <v>0</v>
      </c>
      <c r="K1238">
        <v>3</v>
      </c>
      <c r="L1238" t="str">
        <f>VLOOKUP(Table1__5[[#This Row],[ShortCode]],$U$3:$W$100,3,0)</f>
        <v>Heineken Silver</v>
      </c>
      <c r="M1238" t="str">
        <f>VLOOKUP(Table1__5[[#This Row],[ShortCode]],$U$3:$V$100,2,0)</f>
        <v>Group BB</v>
      </c>
      <c r="N1238" t="str">
        <f>RIGHT(Table1__5[[#This Row],[Calendar_month]],2)</f>
        <v>12</v>
      </c>
      <c r="O1238" t="str">
        <f>LEFT(Table1__5[[#This Row],[Calendar_month]],4)</f>
        <v>2025</v>
      </c>
      <c r="P1238" t="str">
        <f>_xlfn.TEXTBEFORE(Table1__5[[#This Row],[Distributor_Name]],"-")</f>
        <v>BD10</v>
      </c>
    </row>
    <row r="1239" spans="1:16" x14ac:dyDescent="0.75">
      <c r="A1239" t="s">
        <v>11</v>
      </c>
      <c r="B1239" t="s">
        <v>12</v>
      </c>
      <c r="C1239" t="s">
        <v>5435</v>
      </c>
      <c r="D1239">
        <v>202512</v>
      </c>
      <c r="E1239" t="s">
        <v>7673</v>
      </c>
      <c r="F1239" t="s">
        <v>5440</v>
      </c>
      <c r="G1239">
        <v>13</v>
      </c>
      <c r="H1239">
        <v>13</v>
      </c>
      <c r="I1239">
        <v>9</v>
      </c>
      <c r="J1239">
        <v>0.69230769230769196</v>
      </c>
      <c r="K1239">
        <v>4</v>
      </c>
      <c r="L1239" t="str">
        <f>VLOOKUP(Table1__5[[#This Row],[ShortCode]],$U$3:$W$100,3,0)</f>
        <v>Other</v>
      </c>
      <c r="M1239" t="str">
        <f>VLOOKUP(Table1__5[[#This Row],[ShortCode]],$U$3:$V$100,2,0)</f>
        <v>Group BB</v>
      </c>
      <c r="N1239" t="str">
        <f>RIGHT(Table1__5[[#This Row],[Calendar_month]],2)</f>
        <v>12</v>
      </c>
      <c r="O1239" t="str">
        <f>LEFT(Table1__5[[#This Row],[Calendar_month]],4)</f>
        <v>2025</v>
      </c>
      <c r="P1239" t="str">
        <f>_xlfn.TEXTBEFORE(Table1__5[[#This Row],[Distributor_Name]],"-")</f>
        <v>BD10</v>
      </c>
    </row>
    <row r="1240" spans="1:16" x14ac:dyDescent="0.75">
      <c r="A1240" t="s">
        <v>11</v>
      </c>
      <c r="B1240" t="s">
        <v>12</v>
      </c>
      <c r="C1240" t="s">
        <v>5435</v>
      </c>
      <c r="D1240">
        <v>202512</v>
      </c>
      <c r="E1240" t="s">
        <v>7673</v>
      </c>
      <c r="F1240" t="s">
        <v>5424</v>
      </c>
      <c r="G1240">
        <v>24</v>
      </c>
      <c r="H1240">
        <v>0</v>
      </c>
      <c r="I1240">
        <v>10</v>
      </c>
      <c r="J1240">
        <v>0.41666666666666702</v>
      </c>
      <c r="K1240">
        <v>14</v>
      </c>
      <c r="L1240" t="str">
        <f>VLOOKUP(Table1__5[[#This Row],[ShortCode]],$U$3:$W$100,3,0)</f>
        <v>Other</v>
      </c>
      <c r="M1240" t="str">
        <f>VLOOKUP(Table1__5[[#This Row],[ShortCode]],$U$3:$V$100,2,0)</f>
        <v>Group BB</v>
      </c>
      <c r="N1240" t="str">
        <f>RIGHT(Table1__5[[#This Row],[Calendar_month]],2)</f>
        <v>12</v>
      </c>
      <c r="O1240" t="str">
        <f>LEFT(Table1__5[[#This Row],[Calendar_month]],4)</f>
        <v>2025</v>
      </c>
      <c r="P1240" t="str">
        <f>_xlfn.TEXTBEFORE(Table1__5[[#This Row],[Distributor_Name]],"-")</f>
        <v>BD10</v>
      </c>
    </row>
    <row r="1241" spans="1:16" x14ac:dyDescent="0.75">
      <c r="A1241" t="s">
        <v>11</v>
      </c>
      <c r="B1241" t="s">
        <v>12</v>
      </c>
      <c r="C1241" t="s">
        <v>5435</v>
      </c>
      <c r="D1241">
        <v>202512</v>
      </c>
      <c r="E1241" t="s">
        <v>7673</v>
      </c>
      <c r="F1241" t="s">
        <v>7654</v>
      </c>
      <c r="G1241">
        <v>6</v>
      </c>
      <c r="H1241">
        <v>0</v>
      </c>
      <c r="I1241">
        <v>5</v>
      </c>
      <c r="J1241">
        <v>0.83333333333333304</v>
      </c>
      <c r="K1241">
        <v>1</v>
      </c>
      <c r="L1241" t="str">
        <f>VLOOKUP(Table1__5[[#This Row],[ShortCode]],$U$3:$W$100,3,0)</f>
        <v>Other</v>
      </c>
      <c r="M1241" t="str">
        <f>VLOOKUP(Table1__5[[#This Row],[ShortCode]],$U$3:$V$100,2,0)</f>
        <v>Group BB</v>
      </c>
      <c r="N1241" t="str">
        <f>RIGHT(Table1__5[[#This Row],[Calendar_month]],2)</f>
        <v>12</v>
      </c>
      <c r="O1241" t="str">
        <f>LEFT(Table1__5[[#This Row],[Calendar_month]],4)</f>
        <v>2025</v>
      </c>
      <c r="P1241" t="str">
        <f>_xlfn.TEXTBEFORE(Table1__5[[#This Row],[Distributor_Name]],"-")</f>
        <v>BD10</v>
      </c>
    </row>
    <row r="1242" spans="1:16" x14ac:dyDescent="0.75">
      <c r="A1242" t="s">
        <v>11</v>
      </c>
      <c r="B1242" t="s">
        <v>12</v>
      </c>
      <c r="C1242" t="s">
        <v>5435</v>
      </c>
      <c r="D1242">
        <v>202512</v>
      </c>
      <c r="E1242" t="s">
        <v>7673</v>
      </c>
      <c r="F1242" t="s">
        <v>5430</v>
      </c>
      <c r="G1242">
        <v>41</v>
      </c>
      <c r="H1242">
        <v>0</v>
      </c>
      <c r="I1242">
        <v>16</v>
      </c>
      <c r="J1242">
        <v>0.39024390243902402</v>
      </c>
      <c r="K1242">
        <v>25</v>
      </c>
      <c r="L1242" t="str">
        <f>VLOOKUP(Table1__5[[#This Row],[ShortCode]],$U$3:$W$100,3,0)</f>
        <v>Other</v>
      </c>
      <c r="M1242" t="str">
        <f>VLOOKUP(Table1__5[[#This Row],[ShortCode]],$U$3:$V$100,2,0)</f>
        <v>Group BB</v>
      </c>
      <c r="N1242" t="str">
        <f>RIGHT(Table1__5[[#This Row],[Calendar_month]],2)</f>
        <v>12</v>
      </c>
      <c r="O1242" t="str">
        <f>LEFT(Table1__5[[#This Row],[Calendar_month]],4)</f>
        <v>2025</v>
      </c>
      <c r="P1242" t="str">
        <f>_xlfn.TEXTBEFORE(Table1__5[[#This Row],[Distributor_Name]],"-")</f>
        <v>BD10</v>
      </c>
    </row>
    <row r="1243" spans="1:16" x14ac:dyDescent="0.75">
      <c r="A1243" t="s">
        <v>11</v>
      </c>
      <c r="B1243" t="s">
        <v>12</v>
      </c>
      <c r="C1243" t="s">
        <v>5435</v>
      </c>
      <c r="D1243">
        <v>202512</v>
      </c>
      <c r="E1243" t="s">
        <v>7673</v>
      </c>
      <c r="F1243" t="s">
        <v>5405</v>
      </c>
      <c r="G1243">
        <v>5197</v>
      </c>
      <c r="H1243">
        <v>12636</v>
      </c>
      <c r="I1243">
        <v>13136</v>
      </c>
      <c r="J1243">
        <v>2.5276120838945499</v>
      </c>
      <c r="K1243">
        <v>-7939</v>
      </c>
      <c r="L1243" t="str">
        <f>VLOOKUP(Table1__5[[#This Row],[ShortCode]],$U$3:$W$100,3,0)</f>
        <v>Tiger Regular</v>
      </c>
      <c r="M1243" t="str">
        <f>VLOOKUP(Table1__5[[#This Row],[ShortCode]],$U$3:$V$100,2,0)</f>
        <v>Group BB</v>
      </c>
      <c r="N1243" t="str">
        <f>RIGHT(Table1__5[[#This Row],[Calendar_month]],2)</f>
        <v>12</v>
      </c>
      <c r="O1243" t="str">
        <f>LEFT(Table1__5[[#This Row],[Calendar_month]],4)</f>
        <v>2025</v>
      </c>
      <c r="P1243" t="str">
        <f>_xlfn.TEXTBEFORE(Table1__5[[#This Row],[Distributor_Name]],"-")</f>
        <v>BD10</v>
      </c>
    </row>
    <row r="1244" spans="1:16" x14ac:dyDescent="0.75">
      <c r="A1244" t="s">
        <v>11</v>
      </c>
      <c r="B1244" t="s">
        <v>12</v>
      </c>
      <c r="C1244" t="s">
        <v>5435</v>
      </c>
      <c r="D1244">
        <v>202512</v>
      </c>
      <c r="E1244" t="s">
        <v>7673</v>
      </c>
      <c r="F1244" t="s">
        <v>5441</v>
      </c>
      <c r="G1244">
        <v>4</v>
      </c>
      <c r="H1244">
        <v>1</v>
      </c>
      <c r="I1244">
        <v>1</v>
      </c>
      <c r="J1244">
        <v>0.25</v>
      </c>
      <c r="K1244">
        <v>3</v>
      </c>
      <c r="L1244" t="str">
        <f>VLOOKUP(Table1__5[[#This Row],[ShortCode]],$U$3:$W$100,3,0)</f>
        <v>Tiger Regular</v>
      </c>
      <c r="M1244" t="str">
        <f>VLOOKUP(Table1__5[[#This Row],[ShortCode]],$U$3:$V$100,2,0)</f>
        <v>Group BB</v>
      </c>
      <c r="N1244" t="str">
        <f>RIGHT(Table1__5[[#This Row],[Calendar_month]],2)</f>
        <v>12</v>
      </c>
      <c r="O1244" t="str">
        <f>LEFT(Table1__5[[#This Row],[Calendar_month]],4)</f>
        <v>2025</v>
      </c>
      <c r="P1244" t="str">
        <f>_xlfn.TEXTBEFORE(Table1__5[[#This Row],[Distributor_Name]],"-")</f>
        <v>BD10</v>
      </c>
    </row>
    <row r="1245" spans="1:16" x14ac:dyDescent="0.75">
      <c r="A1245" t="s">
        <v>11</v>
      </c>
      <c r="B1245" t="s">
        <v>12</v>
      </c>
      <c r="C1245" t="s">
        <v>5435</v>
      </c>
      <c r="D1245">
        <v>202512</v>
      </c>
      <c r="E1245" t="s">
        <v>7673</v>
      </c>
      <c r="F1245" t="s">
        <v>5408</v>
      </c>
      <c r="G1245">
        <v>3704</v>
      </c>
      <c r="H1245">
        <v>1580</v>
      </c>
      <c r="I1245">
        <v>2250</v>
      </c>
      <c r="J1245">
        <v>0.60745140388768903</v>
      </c>
      <c r="K1245">
        <v>1454</v>
      </c>
      <c r="L1245" t="str">
        <f>VLOOKUP(Table1__5[[#This Row],[ShortCode]],$U$3:$W$100,3,0)</f>
        <v>Tiger Regular</v>
      </c>
      <c r="M1245" t="str">
        <f>VLOOKUP(Table1__5[[#This Row],[ShortCode]],$U$3:$V$100,2,0)</f>
        <v>Group BB</v>
      </c>
      <c r="N1245" t="str">
        <f>RIGHT(Table1__5[[#This Row],[Calendar_month]],2)</f>
        <v>12</v>
      </c>
      <c r="O1245" t="str">
        <f>LEFT(Table1__5[[#This Row],[Calendar_month]],4)</f>
        <v>2025</v>
      </c>
      <c r="P1245" t="str">
        <f>_xlfn.TEXTBEFORE(Table1__5[[#This Row],[Distributor_Name]],"-")</f>
        <v>BD10</v>
      </c>
    </row>
    <row r="1246" spans="1:16" x14ac:dyDescent="0.75">
      <c r="A1246" t="s">
        <v>11</v>
      </c>
      <c r="B1246" t="s">
        <v>12</v>
      </c>
      <c r="C1246" t="s">
        <v>5435</v>
      </c>
      <c r="D1246">
        <v>202512</v>
      </c>
      <c r="E1246" t="s">
        <v>7673</v>
      </c>
      <c r="F1246" t="s">
        <v>5417</v>
      </c>
      <c r="G1246">
        <v>5857</v>
      </c>
      <c r="H1246">
        <v>4020</v>
      </c>
      <c r="I1246">
        <v>4889</v>
      </c>
      <c r="J1246">
        <v>0.83472767628478695</v>
      </c>
      <c r="K1246">
        <v>968</v>
      </c>
      <c r="L1246" t="str">
        <f>VLOOKUP(Table1__5[[#This Row],[ShortCode]],$U$3:$W$100,3,0)</f>
        <v>Tiger Crystal</v>
      </c>
      <c r="M1246" t="str">
        <f>VLOOKUP(Table1__5[[#This Row],[ShortCode]],$U$3:$V$100,2,0)</f>
        <v>Group AA</v>
      </c>
      <c r="N1246" t="str">
        <f>RIGHT(Table1__5[[#This Row],[Calendar_month]],2)</f>
        <v>12</v>
      </c>
      <c r="O1246" t="str">
        <f>LEFT(Table1__5[[#This Row],[Calendar_month]],4)</f>
        <v>2025</v>
      </c>
      <c r="P1246" t="str">
        <f>_xlfn.TEXTBEFORE(Table1__5[[#This Row],[Distributor_Name]],"-")</f>
        <v>BD10</v>
      </c>
    </row>
    <row r="1247" spans="1:16" x14ac:dyDescent="0.75">
      <c r="A1247" t="s">
        <v>11</v>
      </c>
      <c r="B1247" t="s">
        <v>12</v>
      </c>
      <c r="C1247" t="s">
        <v>5435</v>
      </c>
      <c r="D1247">
        <v>202512</v>
      </c>
      <c r="E1247" t="s">
        <v>7673</v>
      </c>
      <c r="F1247" t="s">
        <v>5403</v>
      </c>
      <c r="G1247">
        <v>28900</v>
      </c>
      <c r="H1247">
        <v>33059</v>
      </c>
      <c r="I1247">
        <v>33556</v>
      </c>
      <c r="J1247">
        <v>1.16110726643599</v>
      </c>
      <c r="K1247">
        <v>-4656</v>
      </c>
      <c r="L1247" t="str">
        <f>VLOOKUP(Table1__5[[#This Row],[ShortCode]],$U$3:$W$100,3,0)</f>
        <v>Tiger Crystal</v>
      </c>
      <c r="M1247" t="str">
        <f>VLOOKUP(Table1__5[[#This Row],[ShortCode]],$U$3:$V$100,2,0)</f>
        <v>Group AA</v>
      </c>
      <c r="N1247" t="str">
        <f>RIGHT(Table1__5[[#This Row],[Calendar_month]],2)</f>
        <v>12</v>
      </c>
      <c r="O1247" t="str">
        <f>LEFT(Table1__5[[#This Row],[Calendar_month]],4)</f>
        <v>2025</v>
      </c>
      <c r="P1247" t="str">
        <f>_xlfn.TEXTBEFORE(Table1__5[[#This Row],[Distributor_Name]],"-")</f>
        <v>BD10</v>
      </c>
    </row>
    <row r="1248" spans="1:16" x14ac:dyDescent="0.75">
      <c r="A1248" t="s">
        <v>11</v>
      </c>
      <c r="B1248" t="s">
        <v>12</v>
      </c>
      <c r="C1248" t="s">
        <v>5435</v>
      </c>
      <c r="D1248">
        <v>202512</v>
      </c>
      <c r="E1248" t="s">
        <v>7673</v>
      </c>
      <c r="F1248" t="s">
        <v>7672</v>
      </c>
      <c r="G1248">
        <v>2</v>
      </c>
      <c r="H1248">
        <v>0</v>
      </c>
      <c r="I1248">
        <v>0</v>
      </c>
      <c r="J1248">
        <v>0</v>
      </c>
      <c r="K1248">
        <v>2</v>
      </c>
      <c r="L1248" t="str">
        <f>VLOOKUP(Table1__5[[#This Row],[ShortCode]],$U$3:$W$100,3,0)</f>
        <v>Other</v>
      </c>
      <c r="M1248" t="str">
        <f>VLOOKUP(Table1__5[[#This Row],[ShortCode]],$U$3:$V$100,2,0)</f>
        <v>Group BB</v>
      </c>
      <c r="N1248" t="str">
        <f>RIGHT(Table1__5[[#This Row],[Calendar_month]],2)</f>
        <v>12</v>
      </c>
      <c r="O1248" t="str">
        <f>LEFT(Table1__5[[#This Row],[Calendar_month]],4)</f>
        <v>2025</v>
      </c>
      <c r="P1248" t="str">
        <f>_xlfn.TEXTBEFORE(Table1__5[[#This Row],[Distributor_Name]],"-")</f>
        <v>BD10</v>
      </c>
    </row>
    <row r="1249" spans="1:16" x14ac:dyDescent="0.75">
      <c r="A1249" t="s">
        <v>11</v>
      </c>
      <c r="B1249" t="s">
        <v>12</v>
      </c>
      <c r="C1249" t="s">
        <v>5435</v>
      </c>
      <c r="D1249">
        <v>202512</v>
      </c>
      <c r="E1249" t="s">
        <v>7687</v>
      </c>
      <c r="F1249" t="s">
        <v>5400</v>
      </c>
      <c r="G1249">
        <v>2641</v>
      </c>
      <c r="H1249">
        <v>2630</v>
      </c>
      <c r="I1249">
        <v>2767</v>
      </c>
      <c r="J1249">
        <v>1.0477092010602</v>
      </c>
      <c r="K1249">
        <v>-126</v>
      </c>
      <c r="L1249" t="str">
        <f>VLOOKUP(Table1__5[[#This Row],[ShortCode]],$U$3:$W$100,3,0)</f>
        <v>Bia Việt</v>
      </c>
      <c r="M1249" t="str">
        <f>VLOOKUP(Table1__5[[#This Row],[ShortCode]],$U$3:$V$100,2,0)</f>
        <v>Group BB</v>
      </c>
      <c r="N1249" t="str">
        <f>RIGHT(Table1__5[[#This Row],[Calendar_month]],2)</f>
        <v>12</v>
      </c>
      <c r="O1249" t="str">
        <f>LEFT(Table1__5[[#This Row],[Calendar_month]],4)</f>
        <v>2025</v>
      </c>
      <c r="P1249" t="str">
        <f>_xlfn.TEXTBEFORE(Table1__5[[#This Row],[Distributor_Name]],"-")</f>
        <v>BD10</v>
      </c>
    </row>
    <row r="1250" spans="1:16" x14ac:dyDescent="0.75">
      <c r="A1250" t="s">
        <v>11</v>
      </c>
      <c r="B1250" t="s">
        <v>12</v>
      </c>
      <c r="C1250" t="s">
        <v>5435</v>
      </c>
      <c r="D1250">
        <v>202512</v>
      </c>
      <c r="E1250" t="s">
        <v>7688</v>
      </c>
      <c r="F1250" t="s">
        <v>5436</v>
      </c>
      <c r="G1250">
        <v>0</v>
      </c>
      <c r="H1250">
        <v>0</v>
      </c>
      <c r="I1250">
        <v>0</v>
      </c>
      <c r="J1250">
        <v>0</v>
      </c>
      <c r="K1250">
        <v>0</v>
      </c>
      <c r="L1250" t="str">
        <f>VLOOKUP(Table1__5[[#This Row],[ShortCode]],$U$3:$W$100,3,0)</f>
        <v>Bivina</v>
      </c>
      <c r="M1250" t="str">
        <f>VLOOKUP(Table1__5[[#This Row],[ShortCode]],$U$3:$V$100,2,0)</f>
        <v>Group BB</v>
      </c>
      <c r="N1250" t="str">
        <f>RIGHT(Table1__5[[#This Row],[Calendar_month]],2)</f>
        <v>12</v>
      </c>
      <c r="O1250" t="str">
        <f>LEFT(Table1__5[[#This Row],[Calendar_month]],4)</f>
        <v>2025</v>
      </c>
      <c r="P1250" t="str">
        <f>_xlfn.TEXTBEFORE(Table1__5[[#This Row],[Distributor_Name]],"-")</f>
        <v>BD10</v>
      </c>
    </row>
    <row r="1251" spans="1:16" x14ac:dyDescent="0.75">
      <c r="A1251" t="s">
        <v>11</v>
      </c>
      <c r="B1251" t="s">
        <v>12</v>
      </c>
      <c r="C1251" t="s">
        <v>5435</v>
      </c>
      <c r="D1251">
        <v>202512</v>
      </c>
      <c r="E1251" t="s">
        <v>7688</v>
      </c>
      <c r="F1251" t="s">
        <v>7674</v>
      </c>
      <c r="G1251">
        <v>188</v>
      </c>
      <c r="H1251">
        <v>0</v>
      </c>
      <c r="I1251">
        <v>30</v>
      </c>
      <c r="J1251">
        <v>0.159574468085106</v>
      </c>
      <c r="K1251">
        <v>158</v>
      </c>
      <c r="L1251" t="str">
        <f>VLOOKUP(Table1__5[[#This Row],[ShortCode]],$U$3:$W$100,3,0)</f>
        <v>Bia Việt</v>
      </c>
      <c r="M1251" t="str">
        <f>VLOOKUP(Table1__5[[#This Row],[ShortCode]],$U$3:$V$100,2,0)</f>
        <v>Group BB</v>
      </c>
      <c r="N1251" t="str">
        <f>RIGHT(Table1__5[[#This Row],[Calendar_month]],2)</f>
        <v>12</v>
      </c>
      <c r="O1251" t="str">
        <f>LEFT(Table1__5[[#This Row],[Calendar_month]],4)</f>
        <v>2025</v>
      </c>
      <c r="P1251" t="str">
        <f>_xlfn.TEXTBEFORE(Table1__5[[#This Row],[Distributor_Name]],"-")</f>
        <v>BD10</v>
      </c>
    </row>
    <row r="1252" spans="1:16" x14ac:dyDescent="0.75">
      <c r="A1252" t="s">
        <v>11</v>
      </c>
      <c r="B1252" t="s">
        <v>12</v>
      </c>
      <c r="C1252" t="s">
        <v>5435</v>
      </c>
      <c r="D1252">
        <v>202512</v>
      </c>
      <c r="E1252" t="s">
        <v>7688</v>
      </c>
      <c r="F1252" t="s">
        <v>5411</v>
      </c>
      <c r="G1252">
        <v>2109</v>
      </c>
      <c r="H1252">
        <v>3030</v>
      </c>
      <c r="I1252">
        <v>3096</v>
      </c>
      <c r="J1252">
        <v>1.46799431009957</v>
      </c>
      <c r="K1252">
        <v>-987</v>
      </c>
      <c r="L1252" t="str">
        <f>VLOOKUP(Table1__5[[#This Row],[ShortCode]],$U$3:$W$100,3,0)</f>
        <v>Bia Việt</v>
      </c>
      <c r="M1252" t="str">
        <f>VLOOKUP(Table1__5[[#This Row],[ShortCode]],$U$3:$V$100,2,0)</f>
        <v>Group BB</v>
      </c>
      <c r="N1252" t="str">
        <f>RIGHT(Table1__5[[#This Row],[Calendar_month]],2)</f>
        <v>12</v>
      </c>
      <c r="O1252" t="str">
        <f>LEFT(Table1__5[[#This Row],[Calendar_month]],4)</f>
        <v>2025</v>
      </c>
      <c r="P1252" t="str">
        <f>_xlfn.TEXTBEFORE(Table1__5[[#This Row],[Distributor_Name]],"-")</f>
        <v>BD10</v>
      </c>
    </row>
    <row r="1253" spans="1:16" x14ac:dyDescent="0.75">
      <c r="A1253" t="s">
        <v>11</v>
      </c>
      <c r="B1253" t="s">
        <v>12</v>
      </c>
      <c r="C1253" t="s">
        <v>5435</v>
      </c>
      <c r="D1253">
        <v>202512</v>
      </c>
      <c r="E1253" t="s">
        <v>7688</v>
      </c>
      <c r="F1253" t="s">
        <v>7677</v>
      </c>
      <c r="G1253">
        <v>0</v>
      </c>
      <c r="H1253">
        <v>0</v>
      </c>
      <c r="I1253">
        <v>0</v>
      </c>
      <c r="J1253">
        <v>0</v>
      </c>
      <c r="K1253">
        <v>0</v>
      </c>
      <c r="L1253" t="str">
        <f>VLOOKUP(Table1__5[[#This Row],[ShortCode]],$U$3:$W$100,3,0)</f>
        <v>Larue</v>
      </c>
      <c r="M1253" t="str">
        <f>VLOOKUP(Table1__5[[#This Row],[ShortCode]],$U$3:$V$100,2,0)</f>
        <v>Group BB</v>
      </c>
      <c r="N1253" t="str">
        <f>RIGHT(Table1__5[[#This Row],[Calendar_month]],2)</f>
        <v>12</v>
      </c>
      <c r="O1253" t="str">
        <f>LEFT(Table1__5[[#This Row],[Calendar_month]],4)</f>
        <v>2025</v>
      </c>
      <c r="P1253" t="str">
        <f>_xlfn.TEXTBEFORE(Table1__5[[#This Row],[Distributor_Name]],"-")</f>
        <v>BD10</v>
      </c>
    </row>
    <row r="1254" spans="1:16" x14ac:dyDescent="0.75">
      <c r="A1254" t="s">
        <v>11</v>
      </c>
      <c r="B1254" t="s">
        <v>12</v>
      </c>
      <c r="C1254" t="s">
        <v>5435</v>
      </c>
      <c r="D1254">
        <v>202601</v>
      </c>
      <c r="E1254" t="s">
        <v>7662</v>
      </c>
      <c r="F1254" t="s">
        <v>5393</v>
      </c>
      <c r="G1254">
        <v>58892</v>
      </c>
      <c r="H1254">
        <v>70377</v>
      </c>
      <c r="I1254">
        <v>70017</v>
      </c>
      <c r="J1254">
        <v>1.1889051144467799</v>
      </c>
      <c r="K1254">
        <v>-11125</v>
      </c>
      <c r="L1254" t="str">
        <f>VLOOKUP(Table1__5[[#This Row],[ShortCode]],$U$3:$W$100,3,0)</f>
        <v>Heineken Silver</v>
      </c>
      <c r="M1254" t="str">
        <f>VLOOKUP(Table1__5[[#This Row],[ShortCode]],$U$3:$V$100,2,0)</f>
        <v>Group AA</v>
      </c>
      <c r="N1254" t="str">
        <f>RIGHT(Table1__5[[#This Row],[Calendar_month]],2)</f>
        <v>01</v>
      </c>
      <c r="O1254" t="str">
        <f>LEFT(Table1__5[[#This Row],[Calendar_month]],4)</f>
        <v>2026</v>
      </c>
      <c r="P1254" t="str">
        <f>_xlfn.TEXTBEFORE(Table1__5[[#This Row],[Distributor_Name]],"-")</f>
        <v>BD10</v>
      </c>
    </row>
    <row r="1255" spans="1:16" x14ac:dyDescent="0.75">
      <c r="A1255" t="s">
        <v>11</v>
      </c>
      <c r="B1255" t="s">
        <v>12</v>
      </c>
      <c r="C1255" t="s">
        <v>5435</v>
      </c>
      <c r="D1255">
        <v>202601</v>
      </c>
      <c r="E1255" t="s">
        <v>7662</v>
      </c>
      <c r="F1255" t="s">
        <v>5396</v>
      </c>
      <c r="G1255">
        <v>68652</v>
      </c>
      <c r="H1255">
        <v>60950</v>
      </c>
      <c r="I1255">
        <v>60157</v>
      </c>
      <c r="J1255">
        <v>0.87625997785934895</v>
      </c>
      <c r="K1255">
        <v>8495</v>
      </c>
      <c r="L1255" t="str">
        <f>VLOOKUP(Table1__5[[#This Row],[ShortCode]],$U$3:$W$100,3,0)</f>
        <v>Tiger Regular</v>
      </c>
      <c r="M1255" t="str">
        <f>VLOOKUP(Table1__5[[#This Row],[ShortCode]],$U$3:$V$100,2,0)</f>
        <v>Group BB</v>
      </c>
      <c r="N1255" t="str">
        <f>RIGHT(Table1__5[[#This Row],[Calendar_month]],2)</f>
        <v>01</v>
      </c>
      <c r="O1255" t="str">
        <f>LEFT(Table1__5[[#This Row],[Calendar_month]],4)</f>
        <v>2026</v>
      </c>
      <c r="P1255" t="str">
        <f>_xlfn.TEXTBEFORE(Table1__5[[#This Row],[Distributor_Name]],"-")</f>
        <v>BD10</v>
      </c>
    </row>
    <row r="1256" spans="1:16" x14ac:dyDescent="0.75">
      <c r="A1256" t="s">
        <v>11</v>
      </c>
      <c r="B1256" t="s">
        <v>12</v>
      </c>
      <c r="C1256" t="s">
        <v>5435</v>
      </c>
      <c r="D1256">
        <v>202601</v>
      </c>
      <c r="E1256" t="s">
        <v>7662</v>
      </c>
      <c r="F1256" t="s">
        <v>5404</v>
      </c>
      <c r="G1256">
        <v>19737</v>
      </c>
      <c r="H1256">
        <v>25168</v>
      </c>
      <c r="I1256">
        <v>24875</v>
      </c>
      <c r="J1256">
        <v>1.2603232507473301</v>
      </c>
      <c r="K1256">
        <v>-5138</v>
      </c>
      <c r="L1256" t="str">
        <f>VLOOKUP(Table1__5[[#This Row],[ShortCode]],$U$3:$W$100,3,0)</f>
        <v>Tiger Crystal</v>
      </c>
      <c r="M1256" t="str">
        <f>VLOOKUP(Table1__5[[#This Row],[ShortCode]],$U$3:$V$100,2,0)</f>
        <v>Group AA</v>
      </c>
      <c r="N1256" t="str">
        <f>RIGHT(Table1__5[[#This Row],[Calendar_month]],2)</f>
        <v>01</v>
      </c>
      <c r="O1256" t="str">
        <f>LEFT(Table1__5[[#This Row],[Calendar_month]],4)</f>
        <v>2026</v>
      </c>
      <c r="P1256" t="str">
        <f>_xlfn.TEXTBEFORE(Table1__5[[#This Row],[Distributor_Name]],"-")</f>
        <v>BD10</v>
      </c>
    </row>
    <row r="1257" spans="1:16" x14ac:dyDescent="0.75">
      <c r="A1257" t="s">
        <v>11</v>
      </c>
      <c r="B1257" t="s">
        <v>12</v>
      </c>
      <c r="C1257" t="s">
        <v>5435</v>
      </c>
      <c r="D1257">
        <v>202601</v>
      </c>
      <c r="E1257" t="s">
        <v>7673</v>
      </c>
      <c r="F1257" t="s">
        <v>5438</v>
      </c>
      <c r="G1257">
        <v>70</v>
      </c>
      <c r="H1257">
        <v>91</v>
      </c>
      <c r="I1257">
        <v>80</v>
      </c>
      <c r="J1257">
        <v>1.1428571428571399</v>
      </c>
      <c r="K1257">
        <v>-10</v>
      </c>
      <c r="L1257" t="str">
        <f>VLOOKUP(Table1__5[[#This Row],[ShortCode]],$U$3:$W$100,3,0)</f>
        <v>Other</v>
      </c>
      <c r="M1257" t="str">
        <f>VLOOKUP(Table1__5[[#This Row],[ShortCode]],$U$3:$V$100,2,0)</f>
        <v>Group BB</v>
      </c>
      <c r="N1257" t="str">
        <f>RIGHT(Table1__5[[#This Row],[Calendar_month]],2)</f>
        <v>01</v>
      </c>
      <c r="O1257" t="str">
        <f>LEFT(Table1__5[[#This Row],[Calendar_month]],4)</f>
        <v>2026</v>
      </c>
      <c r="P1257" t="str">
        <f>_xlfn.TEXTBEFORE(Table1__5[[#This Row],[Distributor_Name]],"-")</f>
        <v>BD10</v>
      </c>
    </row>
    <row r="1258" spans="1:16" x14ac:dyDescent="0.75">
      <c r="A1258" t="s">
        <v>11</v>
      </c>
      <c r="B1258" t="s">
        <v>12</v>
      </c>
      <c r="C1258" t="s">
        <v>5435</v>
      </c>
      <c r="D1258">
        <v>202601</v>
      </c>
      <c r="E1258" t="s">
        <v>7673</v>
      </c>
      <c r="F1258" t="s">
        <v>5426</v>
      </c>
      <c r="G1258">
        <v>25</v>
      </c>
      <c r="H1258">
        <v>0</v>
      </c>
      <c r="I1258">
        <v>0</v>
      </c>
      <c r="J1258">
        <v>0</v>
      </c>
      <c r="K1258">
        <v>25</v>
      </c>
      <c r="L1258" t="str">
        <f>VLOOKUP(Table1__5[[#This Row],[ShortCode]],$U$3:$W$100,3,0)</f>
        <v>Heineken Original</v>
      </c>
      <c r="M1258" t="str">
        <f>VLOOKUP(Table1__5[[#This Row],[ShortCode]],$U$3:$V$100,2,0)</f>
        <v>Group BB</v>
      </c>
      <c r="N1258" t="str">
        <f>RIGHT(Table1__5[[#This Row],[Calendar_month]],2)</f>
        <v>01</v>
      </c>
      <c r="O1258" t="str">
        <f>LEFT(Table1__5[[#This Row],[Calendar_month]],4)</f>
        <v>2026</v>
      </c>
      <c r="P1258" t="str">
        <f>_xlfn.TEXTBEFORE(Table1__5[[#This Row],[Distributor_Name]],"-")</f>
        <v>BD10</v>
      </c>
    </row>
    <row r="1259" spans="1:16" x14ac:dyDescent="0.75">
      <c r="A1259" t="s">
        <v>11</v>
      </c>
      <c r="B1259" t="s">
        <v>12</v>
      </c>
      <c r="C1259" t="s">
        <v>5435</v>
      </c>
      <c r="D1259">
        <v>202601</v>
      </c>
      <c r="E1259" t="s">
        <v>7673</v>
      </c>
      <c r="F1259" t="s">
        <v>5434</v>
      </c>
      <c r="G1259">
        <v>603</v>
      </c>
      <c r="H1259">
        <v>4792</v>
      </c>
      <c r="I1259">
        <v>4914</v>
      </c>
      <c r="J1259">
        <v>8.1492537313432791</v>
      </c>
      <c r="K1259">
        <v>-4311</v>
      </c>
      <c r="L1259" t="str">
        <f>VLOOKUP(Table1__5[[#This Row],[ShortCode]],$U$3:$W$100,3,0)</f>
        <v>Heineken Original</v>
      </c>
      <c r="M1259" t="str">
        <f>VLOOKUP(Table1__5[[#This Row],[ShortCode]],$U$3:$V$100,2,0)</f>
        <v>Group BB</v>
      </c>
      <c r="N1259" t="str">
        <f>RIGHT(Table1__5[[#This Row],[Calendar_month]],2)</f>
        <v>01</v>
      </c>
      <c r="O1259" t="str">
        <f>LEFT(Table1__5[[#This Row],[Calendar_month]],4)</f>
        <v>2026</v>
      </c>
      <c r="P1259" t="str">
        <f>_xlfn.TEXTBEFORE(Table1__5[[#This Row],[Distributor_Name]],"-")</f>
        <v>BD10</v>
      </c>
    </row>
    <row r="1260" spans="1:16" x14ac:dyDescent="0.75">
      <c r="A1260" t="s">
        <v>11</v>
      </c>
      <c r="B1260" t="s">
        <v>12</v>
      </c>
      <c r="C1260" t="s">
        <v>5435</v>
      </c>
      <c r="D1260">
        <v>202601</v>
      </c>
      <c r="E1260" t="s">
        <v>7673</v>
      </c>
      <c r="F1260" t="s">
        <v>5418</v>
      </c>
      <c r="G1260">
        <v>15</v>
      </c>
      <c r="H1260">
        <v>0</v>
      </c>
      <c r="I1260">
        <v>9</v>
      </c>
      <c r="J1260">
        <v>0.6</v>
      </c>
      <c r="K1260">
        <v>6</v>
      </c>
      <c r="L1260" t="str">
        <f>VLOOKUP(Table1__5[[#This Row],[ShortCode]],$U$3:$W$100,3,0)</f>
        <v>Heineken Silver</v>
      </c>
      <c r="M1260" t="str">
        <f>VLOOKUP(Table1__5[[#This Row],[ShortCode]],$U$3:$V$100,2,0)</f>
        <v>Group AA</v>
      </c>
      <c r="N1260" t="str">
        <f>RIGHT(Table1__5[[#This Row],[Calendar_month]],2)</f>
        <v>01</v>
      </c>
      <c r="O1260" t="str">
        <f>LEFT(Table1__5[[#This Row],[Calendar_month]],4)</f>
        <v>2026</v>
      </c>
      <c r="P1260" t="str">
        <f>_xlfn.TEXTBEFORE(Table1__5[[#This Row],[Distributor_Name]],"-")</f>
        <v>BD10</v>
      </c>
    </row>
    <row r="1261" spans="1:16" x14ac:dyDescent="0.75">
      <c r="A1261" t="s">
        <v>11</v>
      </c>
      <c r="B1261" t="s">
        <v>12</v>
      </c>
      <c r="C1261" t="s">
        <v>5435</v>
      </c>
      <c r="D1261">
        <v>202601</v>
      </c>
      <c r="E1261" t="s">
        <v>7673</v>
      </c>
      <c r="F1261" t="s">
        <v>5401</v>
      </c>
      <c r="G1261">
        <v>12352</v>
      </c>
      <c r="H1261">
        <v>9808</v>
      </c>
      <c r="I1261">
        <v>9598</v>
      </c>
      <c r="J1261">
        <v>0.77704015544041405</v>
      </c>
      <c r="K1261">
        <v>2754</v>
      </c>
      <c r="L1261" t="str">
        <f>VLOOKUP(Table1__5[[#This Row],[ShortCode]],$U$3:$W$100,3,0)</f>
        <v>Heineken Silver</v>
      </c>
      <c r="M1261" t="str">
        <f>VLOOKUP(Table1__5[[#This Row],[ShortCode]],$U$3:$V$100,2,0)</f>
        <v>Group AA</v>
      </c>
      <c r="N1261" t="str">
        <f>RIGHT(Table1__5[[#This Row],[Calendar_month]],2)</f>
        <v>01</v>
      </c>
      <c r="O1261" t="str">
        <f>LEFT(Table1__5[[#This Row],[Calendar_month]],4)</f>
        <v>2026</v>
      </c>
      <c r="P1261" t="str">
        <f>_xlfn.TEXTBEFORE(Table1__5[[#This Row],[Distributor_Name]],"-")</f>
        <v>BD10</v>
      </c>
    </row>
    <row r="1262" spans="1:16" x14ac:dyDescent="0.75">
      <c r="A1262" t="s">
        <v>11</v>
      </c>
      <c r="B1262" t="s">
        <v>12</v>
      </c>
      <c r="C1262" t="s">
        <v>5435</v>
      </c>
      <c r="D1262">
        <v>202601</v>
      </c>
      <c r="E1262" t="s">
        <v>7673</v>
      </c>
      <c r="F1262" t="s">
        <v>5440</v>
      </c>
      <c r="G1262">
        <v>22</v>
      </c>
      <c r="H1262">
        <v>13</v>
      </c>
      <c r="I1262">
        <v>14</v>
      </c>
      <c r="J1262">
        <v>0.63636363636363602</v>
      </c>
      <c r="K1262">
        <v>8</v>
      </c>
      <c r="L1262" t="str">
        <f>VLOOKUP(Table1__5[[#This Row],[ShortCode]],$U$3:$W$100,3,0)</f>
        <v>Other</v>
      </c>
      <c r="M1262" t="str">
        <f>VLOOKUP(Table1__5[[#This Row],[ShortCode]],$U$3:$V$100,2,0)</f>
        <v>Group BB</v>
      </c>
      <c r="N1262" t="str">
        <f>RIGHT(Table1__5[[#This Row],[Calendar_month]],2)</f>
        <v>01</v>
      </c>
      <c r="O1262" t="str">
        <f>LEFT(Table1__5[[#This Row],[Calendar_month]],4)</f>
        <v>2026</v>
      </c>
      <c r="P1262" t="str">
        <f>_xlfn.TEXTBEFORE(Table1__5[[#This Row],[Distributor_Name]],"-")</f>
        <v>BD10</v>
      </c>
    </row>
    <row r="1263" spans="1:16" x14ac:dyDescent="0.75">
      <c r="A1263" t="s">
        <v>11</v>
      </c>
      <c r="B1263" t="s">
        <v>12</v>
      </c>
      <c r="C1263" t="s">
        <v>5435</v>
      </c>
      <c r="D1263">
        <v>202601</v>
      </c>
      <c r="E1263" t="s">
        <v>7673</v>
      </c>
      <c r="F1263" t="s">
        <v>5424</v>
      </c>
      <c r="G1263">
        <v>32</v>
      </c>
      <c r="H1263">
        <v>13</v>
      </c>
      <c r="I1263">
        <v>16</v>
      </c>
      <c r="J1263">
        <v>0.5</v>
      </c>
      <c r="K1263">
        <v>16</v>
      </c>
      <c r="L1263" t="str">
        <f>VLOOKUP(Table1__5[[#This Row],[ShortCode]],$U$3:$W$100,3,0)</f>
        <v>Other</v>
      </c>
      <c r="M1263" t="str">
        <f>VLOOKUP(Table1__5[[#This Row],[ShortCode]],$U$3:$V$100,2,0)</f>
        <v>Group BB</v>
      </c>
      <c r="N1263" t="str">
        <f>RIGHT(Table1__5[[#This Row],[Calendar_month]],2)</f>
        <v>01</v>
      </c>
      <c r="O1263" t="str">
        <f>LEFT(Table1__5[[#This Row],[Calendar_month]],4)</f>
        <v>2026</v>
      </c>
      <c r="P1263" t="str">
        <f>_xlfn.TEXTBEFORE(Table1__5[[#This Row],[Distributor_Name]],"-")</f>
        <v>BD10</v>
      </c>
    </row>
    <row r="1264" spans="1:16" x14ac:dyDescent="0.75">
      <c r="A1264" t="s">
        <v>11</v>
      </c>
      <c r="B1264" t="s">
        <v>12</v>
      </c>
      <c r="C1264" t="s">
        <v>5435</v>
      </c>
      <c r="D1264">
        <v>202601</v>
      </c>
      <c r="E1264" t="s">
        <v>7673</v>
      </c>
      <c r="F1264" t="s">
        <v>7654</v>
      </c>
      <c r="G1264">
        <v>8</v>
      </c>
      <c r="H1264">
        <v>0</v>
      </c>
      <c r="I1264">
        <v>1</v>
      </c>
      <c r="J1264">
        <v>0.125</v>
      </c>
      <c r="K1264">
        <v>7</v>
      </c>
      <c r="L1264" t="str">
        <f>VLOOKUP(Table1__5[[#This Row],[ShortCode]],$U$3:$W$100,3,0)</f>
        <v>Other</v>
      </c>
      <c r="M1264" t="str">
        <f>VLOOKUP(Table1__5[[#This Row],[ShortCode]],$U$3:$V$100,2,0)</f>
        <v>Group BB</v>
      </c>
      <c r="N1264" t="str">
        <f>RIGHT(Table1__5[[#This Row],[Calendar_month]],2)</f>
        <v>01</v>
      </c>
      <c r="O1264" t="str">
        <f>LEFT(Table1__5[[#This Row],[Calendar_month]],4)</f>
        <v>2026</v>
      </c>
      <c r="P1264" t="str">
        <f>_xlfn.TEXTBEFORE(Table1__5[[#This Row],[Distributor_Name]],"-")</f>
        <v>BD10</v>
      </c>
    </row>
    <row r="1265" spans="1:16" x14ac:dyDescent="0.75">
      <c r="A1265" t="s">
        <v>11</v>
      </c>
      <c r="B1265" t="s">
        <v>12</v>
      </c>
      <c r="C1265" t="s">
        <v>5435</v>
      </c>
      <c r="D1265">
        <v>202601</v>
      </c>
      <c r="E1265" t="s">
        <v>7673</v>
      </c>
      <c r="F1265" t="s">
        <v>5430</v>
      </c>
      <c r="G1265">
        <v>58</v>
      </c>
      <c r="H1265">
        <v>26</v>
      </c>
      <c r="I1265">
        <v>26</v>
      </c>
      <c r="J1265">
        <v>0.44827586206896602</v>
      </c>
      <c r="K1265">
        <v>32</v>
      </c>
      <c r="L1265" t="str">
        <f>VLOOKUP(Table1__5[[#This Row],[ShortCode]],$U$3:$W$100,3,0)</f>
        <v>Other</v>
      </c>
      <c r="M1265" t="str">
        <f>VLOOKUP(Table1__5[[#This Row],[ShortCode]],$U$3:$V$100,2,0)</f>
        <v>Group BB</v>
      </c>
      <c r="N1265" t="str">
        <f>RIGHT(Table1__5[[#This Row],[Calendar_month]],2)</f>
        <v>01</v>
      </c>
      <c r="O1265" t="str">
        <f>LEFT(Table1__5[[#This Row],[Calendar_month]],4)</f>
        <v>2026</v>
      </c>
      <c r="P1265" t="str">
        <f>_xlfn.TEXTBEFORE(Table1__5[[#This Row],[Distributor_Name]],"-")</f>
        <v>BD10</v>
      </c>
    </row>
    <row r="1266" spans="1:16" x14ac:dyDescent="0.75">
      <c r="A1266" t="s">
        <v>11</v>
      </c>
      <c r="B1266" t="s">
        <v>12</v>
      </c>
      <c r="C1266" t="s">
        <v>5435</v>
      </c>
      <c r="D1266">
        <v>202601</v>
      </c>
      <c r="E1266" t="s">
        <v>7673</v>
      </c>
      <c r="F1266" t="s">
        <v>5405</v>
      </c>
      <c r="G1266">
        <v>9076</v>
      </c>
      <c r="H1266">
        <v>12454</v>
      </c>
      <c r="I1266">
        <v>12342</v>
      </c>
      <c r="J1266">
        <v>1.35985015425297</v>
      </c>
      <c r="K1266">
        <v>-3266</v>
      </c>
      <c r="L1266" t="str">
        <f>VLOOKUP(Table1__5[[#This Row],[ShortCode]],$U$3:$W$100,3,0)</f>
        <v>Tiger Regular</v>
      </c>
      <c r="M1266" t="str">
        <f>VLOOKUP(Table1__5[[#This Row],[ShortCode]],$U$3:$V$100,2,0)</f>
        <v>Group BB</v>
      </c>
      <c r="N1266" t="str">
        <f>RIGHT(Table1__5[[#This Row],[Calendar_month]],2)</f>
        <v>01</v>
      </c>
      <c r="O1266" t="str">
        <f>LEFT(Table1__5[[#This Row],[Calendar_month]],4)</f>
        <v>2026</v>
      </c>
      <c r="P1266" t="str">
        <f>_xlfn.TEXTBEFORE(Table1__5[[#This Row],[Distributor_Name]],"-")</f>
        <v>BD10</v>
      </c>
    </row>
    <row r="1267" spans="1:16" x14ac:dyDescent="0.75">
      <c r="A1267" t="s">
        <v>11</v>
      </c>
      <c r="B1267" t="s">
        <v>12</v>
      </c>
      <c r="C1267" t="s">
        <v>5435</v>
      </c>
      <c r="D1267">
        <v>202601</v>
      </c>
      <c r="E1267" t="s">
        <v>7673</v>
      </c>
      <c r="F1267" t="s">
        <v>5408</v>
      </c>
      <c r="G1267">
        <v>2762</v>
      </c>
      <c r="H1267">
        <v>1280</v>
      </c>
      <c r="I1267">
        <v>1875</v>
      </c>
      <c r="J1267">
        <v>0.67885590152063702</v>
      </c>
      <c r="K1267">
        <v>887</v>
      </c>
      <c r="L1267" t="str">
        <f>VLOOKUP(Table1__5[[#This Row],[ShortCode]],$U$3:$W$100,3,0)</f>
        <v>Tiger Regular</v>
      </c>
      <c r="M1267" t="str">
        <f>VLOOKUP(Table1__5[[#This Row],[ShortCode]],$U$3:$V$100,2,0)</f>
        <v>Group BB</v>
      </c>
      <c r="N1267" t="str">
        <f>RIGHT(Table1__5[[#This Row],[Calendar_month]],2)</f>
        <v>01</v>
      </c>
      <c r="O1267" t="str">
        <f>LEFT(Table1__5[[#This Row],[Calendar_month]],4)</f>
        <v>2026</v>
      </c>
      <c r="P1267" t="str">
        <f>_xlfn.TEXTBEFORE(Table1__5[[#This Row],[Distributor_Name]],"-")</f>
        <v>BD10</v>
      </c>
    </row>
    <row r="1268" spans="1:16" x14ac:dyDescent="0.75">
      <c r="A1268" t="s">
        <v>11</v>
      </c>
      <c r="B1268" t="s">
        <v>12</v>
      </c>
      <c r="C1268" t="s">
        <v>5435</v>
      </c>
      <c r="D1268">
        <v>202601</v>
      </c>
      <c r="E1268" t="s">
        <v>7673</v>
      </c>
      <c r="F1268" t="s">
        <v>5417</v>
      </c>
      <c r="G1268">
        <v>5753</v>
      </c>
      <c r="H1268">
        <v>5660</v>
      </c>
      <c r="I1268">
        <v>5649</v>
      </c>
      <c r="J1268">
        <v>0.98192247523031495</v>
      </c>
      <c r="K1268">
        <v>104</v>
      </c>
      <c r="L1268" t="str">
        <f>VLOOKUP(Table1__5[[#This Row],[ShortCode]],$U$3:$W$100,3,0)</f>
        <v>Tiger Crystal</v>
      </c>
      <c r="M1268" t="str">
        <f>VLOOKUP(Table1__5[[#This Row],[ShortCode]],$U$3:$V$100,2,0)</f>
        <v>Group AA</v>
      </c>
      <c r="N1268" t="str">
        <f>RIGHT(Table1__5[[#This Row],[Calendar_month]],2)</f>
        <v>01</v>
      </c>
      <c r="O1268" t="str">
        <f>LEFT(Table1__5[[#This Row],[Calendar_month]],4)</f>
        <v>2026</v>
      </c>
      <c r="P1268" t="str">
        <f>_xlfn.TEXTBEFORE(Table1__5[[#This Row],[Distributor_Name]],"-")</f>
        <v>BD10</v>
      </c>
    </row>
    <row r="1269" spans="1:16" x14ac:dyDescent="0.75">
      <c r="A1269" t="s">
        <v>11</v>
      </c>
      <c r="B1269" t="s">
        <v>12</v>
      </c>
      <c r="C1269" t="s">
        <v>5435</v>
      </c>
      <c r="D1269">
        <v>202601</v>
      </c>
      <c r="E1269" t="s">
        <v>7673</v>
      </c>
      <c r="F1269" t="s">
        <v>5403</v>
      </c>
      <c r="G1269">
        <v>44433</v>
      </c>
      <c r="H1269">
        <v>54598</v>
      </c>
      <c r="I1269">
        <v>54476</v>
      </c>
      <c r="J1269">
        <v>1.2260257016181699</v>
      </c>
      <c r="K1269">
        <v>-10043</v>
      </c>
      <c r="L1269" t="str">
        <f>VLOOKUP(Table1__5[[#This Row],[ShortCode]],$U$3:$W$100,3,0)</f>
        <v>Tiger Crystal</v>
      </c>
      <c r="M1269" t="str">
        <f>VLOOKUP(Table1__5[[#This Row],[ShortCode]],$U$3:$V$100,2,0)</f>
        <v>Group AA</v>
      </c>
      <c r="N1269" t="str">
        <f>RIGHT(Table1__5[[#This Row],[Calendar_month]],2)</f>
        <v>01</v>
      </c>
      <c r="O1269" t="str">
        <f>LEFT(Table1__5[[#This Row],[Calendar_month]],4)</f>
        <v>2026</v>
      </c>
      <c r="P1269" t="str">
        <f>_xlfn.TEXTBEFORE(Table1__5[[#This Row],[Distributor_Name]],"-")</f>
        <v>BD10</v>
      </c>
    </row>
    <row r="1270" spans="1:16" x14ac:dyDescent="0.75">
      <c r="A1270" t="s">
        <v>11</v>
      </c>
      <c r="B1270" t="s">
        <v>12</v>
      </c>
      <c r="C1270" t="s">
        <v>5435</v>
      </c>
      <c r="D1270">
        <v>202601</v>
      </c>
      <c r="E1270" t="s">
        <v>7687</v>
      </c>
      <c r="F1270" t="s">
        <v>5400</v>
      </c>
      <c r="G1270">
        <v>3219</v>
      </c>
      <c r="H1270">
        <v>3381</v>
      </c>
      <c r="I1270">
        <v>3210</v>
      </c>
      <c r="J1270">
        <v>0.99720410065237697</v>
      </c>
      <c r="K1270">
        <v>8.9999999999995506</v>
      </c>
      <c r="L1270" t="str">
        <f>VLOOKUP(Table1__5[[#This Row],[ShortCode]],$U$3:$W$100,3,0)</f>
        <v>Bia Việt</v>
      </c>
      <c r="M1270" t="str">
        <f>VLOOKUP(Table1__5[[#This Row],[ShortCode]],$U$3:$V$100,2,0)</f>
        <v>Group BB</v>
      </c>
      <c r="N1270" t="str">
        <f>RIGHT(Table1__5[[#This Row],[Calendar_month]],2)</f>
        <v>01</v>
      </c>
      <c r="O1270" t="str">
        <f>LEFT(Table1__5[[#This Row],[Calendar_month]],4)</f>
        <v>2026</v>
      </c>
      <c r="P1270" t="str">
        <f>_xlfn.TEXTBEFORE(Table1__5[[#This Row],[Distributor_Name]],"-")</f>
        <v>BD10</v>
      </c>
    </row>
    <row r="1271" spans="1:16" x14ac:dyDescent="0.75">
      <c r="A1271" t="s">
        <v>11</v>
      </c>
      <c r="B1271" t="s">
        <v>12</v>
      </c>
      <c r="C1271" t="s">
        <v>5435</v>
      </c>
      <c r="D1271">
        <v>202601</v>
      </c>
      <c r="E1271" t="s">
        <v>7688</v>
      </c>
      <c r="F1271" t="s">
        <v>5436</v>
      </c>
      <c r="G1271">
        <v>0</v>
      </c>
      <c r="H1271">
        <v>0</v>
      </c>
      <c r="I1271">
        <v>0</v>
      </c>
      <c r="J1271">
        <v>0</v>
      </c>
      <c r="K1271">
        <v>0</v>
      </c>
      <c r="L1271" t="str">
        <f>VLOOKUP(Table1__5[[#This Row],[ShortCode]],$U$3:$W$100,3,0)</f>
        <v>Bivina</v>
      </c>
      <c r="M1271" t="str">
        <f>VLOOKUP(Table1__5[[#This Row],[ShortCode]],$U$3:$V$100,2,0)</f>
        <v>Group BB</v>
      </c>
      <c r="N1271" t="str">
        <f>RIGHT(Table1__5[[#This Row],[Calendar_month]],2)</f>
        <v>01</v>
      </c>
      <c r="O1271" t="str">
        <f>LEFT(Table1__5[[#This Row],[Calendar_month]],4)</f>
        <v>2026</v>
      </c>
      <c r="P1271" t="str">
        <f>_xlfn.TEXTBEFORE(Table1__5[[#This Row],[Distributor_Name]],"-")</f>
        <v>BD10</v>
      </c>
    </row>
    <row r="1272" spans="1:16" x14ac:dyDescent="0.75">
      <c r="A1272" t="s">
        <v>11</v>
      </c>
      <c r="B1272" t="s">
        <v>12</v>
      </c>
      <c r="C1272" t="s">
        <v>5435</v>
      </c>
      <c r="D1272">
        <v>202601</v>
      </c>
      <c r="E1272" t="s">
        <v>7688</v>
      </c>
      <c r="F1272" t="s">
        <v>5411</v>
      </c>
      <c r="G1272">
        <v>2697</v>
      </c>
      <c r="H1272">
        <v>3340</v>
      </c>
      <c r="I1272">
        <v>3299</v>
      </c>
      <c r="J1272">
        <v>1.2232109751575799</v>
      </c>
      <c r="K1272">
        <v>-602</v>
      </c>
      <c r="L1272" t="str">
        <f>VLOOKUP(Table1__5[[#This Row],[ShortCode]],$U$3:$W$100,3,0)</f>
        <v>Bia Việt</v>
      </c>
      <c r="M1272" t="str">
        <f>VLOOKUP(Table1__5[[#This Row],[ShortCode]],$U$3:$V$100,2,0)</f>
        <v>Group BB</v>
      </c>
      <c r="N1272" t="str">
        <f>RIGHT(Table1__5[[#This Row],[Calendar_month]],2)</f>
        <v>01</v>
      </c>
      <c r="O1272" t="str">
        <f>LEFT(Table1__5[[#This Row],[Calendar_month]],4)</f>
        <v>2026</v>
      </c>
      <c r="P1272" t="str">
        <f>_xlfn.TEXTBEFORE(Table1__5[[#This Row],[Distributor_Name]],"-")</f>
        <v>BD10</v>
      </c>
    </row>
    <row r="1273" spans="1:16" x14ac:dyDescent="0.75">
      <c r="A1273" t="s">
        <v>11</v>
      </c>
      <c r="B1273" t="s">
        <v>12</v>
      </c>
      <c r="C1273" t="s">
        <v>5435</v>
      </c>
      <c r="D1273">
        <v>202601</v>
      </c>
      <c r="E1273" t="s">
        <v>7688</v>
      </c>
      <c r="F1273" t="s">
        <v>7677</v>
      </c>
      <c r="G1273">
        <v>0</v>
      </c>
      <c r="H1273">
        <v>0</v>
      </c>
      <c r="I1273">
        <v>0</v>
      </c>
      <c r="J1273">
        <v>0</v>
      </c>
      <c r="K1273">
        <v>0</v>
      </c>
      <c r="L1273" t="str">
        <f>VLOOKUP(Table1__5[[#This Row],[ShortCode]],$U$3:$W$100,3,0)</f>
        <v>Larue</v>
      </c>
      <c r="M1273" t="str">
        <f>VLOOKUP(Table1__5[[#This Row],[ShortCode]],$U$3:$V$100,2,0)</f>
        <v>Group BB</v>
      </c>
      <c r="N1273" t="str">
        <f>RIGHT(Table1__5[[#This Row],[Calendar_month]],2)</f>
        <v>01</v>
      </c>
      <c r="O1273" t="str">
        <f>LEFT(Table1__5[[#This Row],[Calendar_month]],4)</f>
        <v>2026</v>
      </c>
      <c r="P1273" t="str">
        <f>_xlfn.TEXTBEFORE(Table1__5[[#This Row],[Distributor_Name]],"-")</f>
        <v>BD10</v>
      </c>
    </row>
    <row r="1274" spans="1:16" x14ac:dyDescent="0.75">
      <c r="A1274" t="s">
        <v>11</v>
      </c>
      <c r="B1274" t="s">
        <v>12</v>
      </c>
      <c r="C1274" t="s">
        <v>5435</v>
      </c>
      <c r="D1274">
        <v>202602</v>
      </c>
      <c r="E1274" t="s">
        <v>7662</v>
      </c>
      <c r="F1274" t="s">
        <v>5393</v>
      </c>
      <c r="G1274">
        <v>39880</v>
      </c>
      <c r="H1274">
        <v>40274</v>
      </c>
      <c r="I1274">
        <v>40410</v>
      </c>
      <c r="J1274">
        <v>1.0132898696088299</v>
      </c>
      <c r="K1274">
        <v>-530</v>
      </c>
      <c r="L1274" t="str">
        <f>VLOOKUP(Table1__5[[#This Row],[ShortCode]],$U$3:$W$100,3,0)</f>
        <v>Heineken Silver</v>
      </c>
      <c r="M1274" t="str">
        <f>VLOOKUP(Table1__5[[#This Row],[ShortCode]],$U$3:$V$100,2,0)</f>
        <v>Group AA</v>
      </c>
      <c r="N1274" t="str">
        <f>RIGHT(Table1__5[[#This Row],[Calendar_month]],2)</f>
        <v>02</v>
      </c>
      <c r="O1274" t="str">
        <f>LEFT(Table1__5[[#This Row],[Calendar_month]],4)</f>
        <v>2026</v>
      </c>
      <c r="P1274" t="str">
        <f>_xlfn.TEXTBEFORE(Table1__5[[#This Row],[Distributor_Name]],"-")</f>
        <v>BD10</v>
      </c>
    </row>
    <row r="1275" spans="1:16" x14ac:dyDescent="0.75">
      <c r="A1275" t="s">
        <v>11</v>
      </c>
      <c r="B1275" t="s">
        <v>12</v>
      </c>
      <c r="C1275" t="s">
        <v>5435</v>
      </c>
      <c r="D1275">
        <v>202602</v>
      </c>
      <c r="E1275" t="s">
        <v>7662</v>
      </c>
      <c r="F1275" t="s">
        <v>5396</v>
      </c>
      <c r="G1275">
        <v>46896</v>
      </c>
      <c r="H1275">
        <v>45461</v>
      </c>
      <c r="I1275">
        <v>46457</v>
      </c>
      <c r="J1275">
        <v>0.99063886045718197</v>
      </c>
      <c r="K1275">
        <v>439</v>
      </c>
      <c r="L1275" t="str">
        <f>VLOOKUP(Table1__5[[#This Row],[ShortCode]],$U$3:$W$100,3,0)</f>
        <v>Tiger Regular</v>
      </c>
      <c r="M1275" t="str">
        <f>VLOOKUP(Table1__5[[#This Row],[ShortCode]],$U$3:$V$100,2,0)</f>
        <v>Group BB</v>
      </c>
      <c r="N1275" t="str">
        <f>RIGHT(Table1__5[[#This Row],[Calendar_month]],2)</f>
        <v>02</v>
      </c>
      <c r="O1275" t="str">
        <f>LEFT(Table1__5[[#This Row],[Calendar_month]],4)</f>
        <v>2026</v>
      </c>
      <c r="P1275" t="str">
        <f>_xlfn.TEXTBEFORE(Table1__5[[#This Row],[Distributor_Name]],"-")</f>
        <v>BD10</v>
      </c>
    </row>
    <row r="1276" spans="1:16" x14ac:dyDescent="0.75">
      <c r="A1276" t="s">
        <v>11</v>
      </c>
      <c r="B1276" t="s">
        <v>12</v>
      </c>
      <c r="C1276" t="s">
        <v>5435</v>
      </c>
      <c r="D1276">
        <v>202602</v>
      </c>
      <c r="E1276" t="s">
        <v>7662</v>
      </c>
      <c r="F1276" t="s">
        <v>5404</v>
      </c>
      <c r="G1276">
        <v>15363</v>
      </c>
      <c r="H1276">
        <v>16913</v>
      </c>
      <c r="I1276">
        <v>17153</v>
      </c>
      <c r="J1276">
        <v>1.1165137017509601</v>
      </c>
      <c r="K1276">
        <v>-1790</v>
      </c>
      <c r="L1276" t="str">
        <f>VLOOKUP(Table1__5[[#This Row],[ShortCode]],$U$3:$W$100,3,0)</f>
        <v>Tiger Crystal</v>
      </c>
      <c r="M1276" t="str">
        <f>VLOOKUP(Table1__5[[#This Row],[ShortCode]],$U$3:$V$100,2,0)</f>
        <v>Group AA</v>
      </c>
      <c r="N1276" t="str">
        <f>RIGHT(Table1__5[[#This Row],[Calendar_month]],2)</f>
        <v>02</v>
      </c>
      <c r="O1276" t="str">
        <f>LEFT(Table1__5[[#This Row],[Calendar_month]],4)</f>
        <v>2026</v>
      </c>
      <c r="P1276" t="str">
        <f>_xlfn.TEXTBEFORE(Table1__5[[#This Row],[Distributor_Name]],"-")</f>
        <v>BD10</v>
      </c>
    </row>
    <row r="1277" spans="1:16" x14ac:dyDescent="0.75">
      <c r="A1277" t="s">
        <v>11</v>
      </c>
      <c r="B1277" t="s">
        <v>12</v>
      </c>
      <c r="C1277" t="s">
        <v>5435</v>
      </c>
      <c r="D1277">
        <v>202602</v>
      </c>
      <c r="E1277" t="s">
        <v>7673</v>
      </c>
      <c r="F1277" t="s">
        <v>5438</v>
      </c>
      <c r="G1277">
        <v>107</v>
      </c>
      <c r="H1277">
        <v>78</v>
      </c>
      <c r="I1277">
        <v>28</v>
      </c>
      <c r="J1277">
        <v>0.26168224299065401</v>
      </c>
      <c r="K1277">
        <v>79</v>
      </c>
      <c r="L1277" t="str">
        <f>VLOOKUP(Table1__5[[#This Row],[ShortCode]],$U$3:$W$100,3,0)</f>
        <v>Other</v>
      </c>
      <c r="M1277" t="str">
        <f>VLOOKUP(Table1__5[[#This Row],[ShortCode]],$U$3:$V$100,2,0)</f>
        <v>Group BB</v>
      </c>
      <c r="N1277" t="str">
        <f>RIGHT(Table1__5[[#This Row],[Calendar_month]],2)</f>
        <v>02</v>
      </c>
      <c r="O1277" t="str">
        <f>LEFT(Table1__5[[#This Row],[Calendar_month]],4)</f>
        <v>2026</v>
      </c>
      <c r="P1277" t="str">
        <f>_xlfn.TEXTBEFORE(Table1__5[[#This Row],[Distributor_Name]],"-")</f>
        <v>BD10</v>
      </c>
    </row>
    <row r="1278" spans="1:16" x14ac:dyDescent="0.75">
      <c r="A1278" t="s">
        <v>11</v>
      </c>
      <c r="B1278" t="s">
        <v>12</v>
      </c>
      <c r="C1278" t="s">
        <v>5435</v>
      </c>
      <c r="D1278">
        <v>202602</v>
      </c>
      <c r="E1278" t="s">
        <v>7673</v>
      </c>
      <c r="F1278" t="s">
        <v>7664</v>
      </c>
      <c r="G1278">
        <v>0</v>
      </c>
      <c r="H1278">
        <v>0</v>
      </c>
      <c r="I1278">
        <v>0</v>
      </c>
      <c r="J1278">
        <v>0</v>
      </c>
      <c r="K1278">
        <v>0</v>
      </c>
      <c r="L1278" t="str">
        <f>VLOOKUP(Table1__5[[#This Row],[ShortCode]],$U$3:$W$100,3,0)</f>
        <v>Other</v>
      </c>
      <c r="M1278" t="str">
        <f>VLOOKUP(Table1__5[[#This Row],[ShortCode]],$U$3:$V$100,2,0)</f>
        <v>Group BB</v>
      </c>
      <c r="N1278" t="str">
        <f>RIGHT(Table1__5[[#This Row],[Calendar_month]],2)</f>
        <v>02</v>
      </c>
      <c r="O1278" t="str">
        <f>LEFT(Table1__5[[#This Row],[Calendar_month]],4)</f>
        <v>2026</v>
      </c>
      <c r="P1278" t="str">
        <f>_xlfn.TEXTBEFORE(Table1__5[[#This Row],[Distributor_Name]],"-")</f>
        <v>BD10</v>
      </c>
    </row>
    <row r="1279" spans="1:16" x14ac:dyDescent="0.75">
      <c r="A1279" t="s">
        <v>11</v>
      </c>
      <c r="B1279" t="s">
        <v>12</v>
      </c>
      <c r="C1279" t="s">
        <v>5435</v>
      </c>
      <c r="D1279">
        <v>202602</v>
      </c>
      <c r="E1279" t="s">
        <v>7673</v>
      </c>
      <c r="F1279" t="s">
        <v>5426</v>
      </c>
      <c r="G1279">
        <v>10</v>
      </c>
      <c r="H1279">
        <v>0</v>
      </c>
      <c r="I1279">
        <v>0</v>
      </c>
      <c r="J1279">
        <v>0</v>
      </c>
      <c r="K1279">
        <v>10</v>
      </c>
      <c r="L1279" t="str">
        <f>VLOOKUP(Table1__5[[#This Row],[ShortCode]],$U$3:$W$100,3,0)</f>
        <v>Heineken Original</v>
      </c>
      <c r="M1279" t="str">
        <f>VLOOKUP(Table1__5[[#This Row],[ShortCode]],$U$3:$V$100,2,0)</f>
        <v>Group BB</v>
      </c>
      <c r="N1279" t="str">
        <f>RIGHT(Table1__5[[#This Row],[Calendar_month]],2)</f>
        <v>02</v>
      </c>
      <c r="O1279" t="str">
        <f>LEFT(Table1__5[[#This Row],[Calendar_month]],4)</f>
        <v>2026</v>
      </c>
      <c r="P1279" t="str">
        <f>_xlfn.TEXTBEFORE(Table1__5[[#This Row],[Distributor_Name]],"-")</f>
        <v>BD10</v>
      </c>
    </row>
    <row r="1280" spans="1:16" x14ac:dyDescent="0.75">
      <c r="A1280" t="s">
        <v>11</v>
      </c>
      <c r="B1280" t="s">
        <v>12</v>
      </c>
      <c r="C1280" t="s">
        <v>5435</v>
      </c>
      <c r="D1280">
        <v>202602</v>
      </c>
      <c r="E1280" t="s">
        <v>7673</v>
      </c>
      <c r="F1280" t="s">
        <v>5434</v>
      </c>
      <c r="G1280">
        <v>488</v>
      </c>
      <c r="H1280">
        <v>559</v>
      </c>
      <c r="I1280">
        <v>576</v>
      </c>
      <c r="J1280">
        <v>1.1803278688524601</v>
      </c>
      <c r="K1280">
        <v>-88</v>
      </c>
      <c r="L1280" t="str">
        <f>VLOOKUP(Table1__5[[#This Row],[ShortCode]],$U$3:$W$100,3,0)</f>
        <v>Heineken Original</v>
      </c>
      <c r="M1280" t="str">
        <f>VLOOKUP(Table1__5[[#This Row],[ShortCode]],$U$3:$V$100,2,0)</f>
        <v>Group BB</v>
      </c>
      <c r="N1280" t="str">
        <f>RIGHT(Table1__5[[#This Row],[Calendar_month]],2)</f>
        <v>02</v>
      </c>
      <c r="O1280" t="str">
        <f>LEFT(Table1__5[[#This Row],[Calendar_month]],4)</f>
        <v>2026</v>
      </c>
      <c r="P1280" t="str">
        <f>_xlfn.TEXTBEFORE(Table1__5[[#This Row],[Distributor_Name]],"-")</f>
        <v>BD10</v>
      </c>
    </row>
    <row r="1281" spans="1:16" x14ac:dyDescent="0.75">
      <c r="A1281" t="s">
        <v>11</v>
      </c>
      <c r="B1281" t="s">
        <v>12</v>
      </c>
      <c r="C1281" t="s">
        <v>5435</v>
      </c>
      <c r="D1281">
        <v>202602</v>
      </c>
      <c r="E1281" t="s">
        <v>7673</v>
      </c>
      <c r="F1281" t="s">
        <v>5418</v>
      </c>
      <c r="G1281">
        <v>13</v>
      </c>
      <c r="H1281">
        <v>10</v>
      </c>
      <c r="I1281">
        <v>10</v>
      </c>
      <c r="J1281">
        <v>0.76923076923076905</v>
      </c>
      <c r="K1281">
        <v>3</v>
      </c>
      <c r="L1281" t="str">
        <f>VLOOKUP(Table1__5[[#This Row],[ShortCode]],$U$3:$W$100,3,0)</f>
        <v>Heineken Silver</v>
      </c>
      <c r="M1281" t="str">
        <f>VLOOKUP(Table1__5[[#This Row],[ShortCode]],$U$3:$V$100,2,0)</f>
        <v>Group AA</v>
      </c>
      <c r="N1281" t="str">
        <f>RIGHT(Table1__5[[#This Row],[Calendar_month]],2)</f>
        <v>02</v>
      </c>
      <c r="O1281" t="str">
        <f>LEFT(Table1__5[[#This Row],[Calendar_month]],4)</f>
        <v>2026</v>
      </c>
      <c r="P1281" t="str">
        <f>_xlfn.TEXTBEFORE(Table1__5[[#This Row],[Distributor_Name]],"-")</f>
        <v>BD10</v>
      </c>
    </row>
    <row r="1282" spans="1:16" x14ac:dyDescent="0.75">
      <c r="A1282" t="s">
        <v>11</v>
      </c>
      <c r="B1282" t="s">
        <v>12</v>
      </c>
      <c r="C1282" t="s">
        <v>5435</v>
      </c>
      <c r="D1282">
        <v>202602</v>
      </c>
      <c r="E1282" t="s">
        <v>7673</v>
      </c>
      <c r="F1282" t="s">
        <v>5401</v>
      </c>
      <c r="G1282">
        <v>2152</v>
      </c>
      <c r="H1282">
        <v>2262</v>
      </c>
      <c r="I1282">
        <v>2472</v>
      </c>
      <c r="J1282">
        <v>1.1486988847583599</v>
      </c>
      <c r="K1282">
        <v>-320</v>
      </c>
      <c r="L1282" t="str">
        <f>VLOOKUP(Table1__5[[#This Row],[ShortCode]],$U$3:$W$100,3,0)</f>
        <v>Heineken Silver</v>
      </c>
      <c r="M1282" t="str">
        <f>VLOOKUP(Table1__5[[#This Row],[ShortCode]],$U$3:$V$100,2,0)</f>
        <v>Group AA</v>
      </c>
      <c r="N1282" t="str">
        <f>RIGHT(Table1__5[[#This Row],[Calendar_month]],2)</f>
        <v>02</v>
      </c>
      <c r="O1282" t="str">
        <f>LEFT(Table1__5[[#This Row],[Calendar_month]],4)</f>
        <v>2026</v>
      </c>
      <c r="P1282" t="str">
        <f>_xlfn.TEXTBEFORE(Table1__5[[#This Row],[Distributor_Name]],"-")</f>
        <v>BD10</v>
      </c>
    </row>
    <row r="1283" spans="1:16" x14ac:dyDescent="0.75">
      <c r="A1283" t="s">
        <v>11</v>
      </c>
      <c r="B1283" t="s">
        <v>12</v>
      </c>
      <c r="C1283" t="s">
        <v>5435</v>
      </c>
      <c r="D1283">
        <v>202602</v>
      </c>
      <c r="E1283" t="s">
        <v>7673</v>
      </c>
      <c r="F1283" t="s">
        <v>5440</v>
      </c>
      <c r="G1283">
        <v>14</v>
      </c>
      <c r="H1283">
        <v>0</v>
      </c>
      <c r="I1283">
        <v>13</v>
      </c>
      <c r="J1283">
        <v>0.92857142857142905</v>
      </c>
      <c r="K1283">
        <v>1</v>
      </c>
      <c r="L1283" t="str">
        <f>VLOOKUP(Table1__5[[#This Row],[ShortCode]],$U$3:$W$100,3,0)</f>
        <v>Other</v>
      </c>
      <c r="M1283" t="str">
        <f>VLOOKUP(Table1__5[[#This Row],[ShortCode]],$U$3:$V$100,2,0)</f>
        <v>Group BB</v>
      </c>
      <c r="N1283" t="str">
        <f>RIGHT(Table1__5[[#This Row],[Calendar_month]],2)</f>
        <v>02</v>
      </c>
      <c r="O1283" t="str">
        <f>LEFT(Table1__5[[#This Row],[Calendar_month]],4)</f>
        <v>2026</v>
      </c>
      <c r="P1283" t="str">
        <f>_xlfn.TEXTBEFORE(Table1__5[[#This Row],[Distributor_Name]],"-")</f>
        <v>BD10</v>
      </c>
    </row>
    <row r="1284" spans="1:16" x14ac:dyDescent="0.75">
      <c r="A1284" t="s">
        <v>11</v>
      </c>
      <c r="B1284" t="s">
        <v>12</v>
      </c>
      <c r="C1284" t="s">
        <v>5435</v>
      </c>
      <c r="D1284">
        <v>202602</v>
      </c>
      <c r="E1284" t="s">
        <v>7673</v>
      </c>
      <c r="F1284" t="s">
        <v>5424</v>
      </c>
      <c r="G1284">
        <v>15</v>
      </c>
      <c r="H1284">
        <v>0</v>
      </c>
      <c r="I1284">
        <v>4</v>
      </c>
      <c r="J1284">
        <v>0.266666666666667</v>
      </c>
      <c r="K1284">
        <v>11</v>
      </c>
      <c r="L1284" t="str">
        <f>VLOOKUP(Table1__5[[#This Row],[ShortCode]],$U$3:$W$100,3,0)</f>
        <v>Other</v>
      </c>
      <c r="M1284" t="str">
        <f>VLOOKUP(Table1__5[[#This Row],[ShortCode]],$U$3:$V$100,2,0)</f>
        <v>Group BB</v>
      </c>
      <c r="N1284" t="str">
        <f>RIGHT(Table1__5[[#This Row],[Calendar_month]],2)</f>
        <v>02</v>
      </c>
      <c r="O1284" t="str">
        <f>LEFT(Table1__5[[#This Row],[Calendar_month]],4)</f>
        <v>2026</v>
      </c>
      <c r="P1284" t="str">
        <f>_xlfn.TEXTBEFORE(Table1__5[[#This Row],[Distributor_Name]],"-")</f>
        <v>BD10</v>
      </c>
    </row>
    <row r="1285" spans="1:16" x14ac:dyDescent="0.75">
      <c r="A1285" t="s">
        <v>11</v>
      </c>
      <c r="B1285" t="s">
        <v>12</v>
      </c>
      <c r="C1285" t="s">
        <v>5435</v>
      </c>
      <c r="D1285">
        <v>202602</v>
      </c>
      <c r="E1285" t="s">
        <v>7673</v>
      </c>
      <c r="F1285" t="s">
        <v>7654</v>
      </c>
      <c r="G1285">
        <v>0</v>
      </c>
      <c r="H1285">
        <v>0</v>
      </c>
      <c r="I1285">
        <v>0</v>
      </c>
      <c r="J1285">
        <v>0</v>
      </c>
      <c r="K1285">
        <v>0</v>
      </c>
      <c r="L1285" t="str">
        <f>VLOOKUP(Table1__5[[#This Row],[ShortCode]],$U$3:$W$100,3,0)</f>
        <v>Other</v>
      </c>
      <c r="M1285" t="str">
        <f>VLOOKUP(Table1__5[[#This Row],[ShortCode]],$U$3:$V$100,2,0)</f>
        <v>Group BB</v>
      </c>
      <c r="N1285" t="str">
        <f>RIGHT(Table1__5[[#This Row],[Calendar_month]],2)</f>
        <v>02</v>
      </c>
      <c r="O1285" t="str">
        <f>LEFT(Table1__5[[#This Row],[Calendar_month]],4)</f>
        <v>2026</v>
      </c>
      <c r="P1285" t="str">
        <f>_xlfn.TEXTBEFORE(Table1__5[[#This Row],[Distributor_Name]],"-")</f>
        <v>BD10</v>
      </c>
    </row>
    <row r="1286" spans="1:16" x14ac:dyDescent="0.75">
      <c r="A1286" t="s">
        <v>11</v>
      </c>
      <c r="B1286" t="s">
        <v>12</v>
      </c>
      <c r="C1286" t="s">
        <v>5435</v>
      </c>
      <c r="D1286">
        <v>202602</v>
      </c>
      <c r="E1286" t="s">
        <v>7673</v>
      </c>
      <c r="F1286" t="s">
        <v>7668</v>
      </c>
      <c r="G1286">
        <v>0</v>
      </c>
      <c r="H1286">
        <v>0</v>
      </c>
      <c r="I1286">
        <v>0</v>
      </c>
      <c r="J1286">
        <v>0</v>
      </c>
      <c r="K1286">
        <v>0</v>
      </c>
      <c r="L1286" t="str">
        <f>VLOOKUP(Table1__5[[#This Row],[ShortCode]],$U$3:$W$100,3,0)</f>
        <v>Other</v>
      </c>
      <c r="M1286" t="str">
        <f>VLOOKUP(Table1__5[[#This Row],[ShortCode]],$U$3:$V$100,2,0)</f>
        <v>Group BB</v>
      </c>
      <c r="N1286" t="str">
        <f>RIGHT(Table1__5[[#This Row],[Calendar_month]],2)</f>
        <v>02</v>
      </c>
      <c r="O1286" t="str">
        <f>LEFT(Table1__5[[#This Row],[Calendar_month]],4)</f>
        <v>2026</v>
      </c>
      <c r="P1286" t="str">
        <f>_xlfn.TEXTBEFORE(Table1__5[[#This Row],[Distributor_Name]],"-")</f>
        <v>BD10</v>
      </c>
    </row>
    <row r="1287" spans="1:16" x14ac:dyDescent="0.75">
      <c r="A1287" t="s">
        <v>11</v>
      </c>
      <c r="B1287" t="s">
        <v>12</v>
      </c>
      <c r="C1287" t="s">
        <v>5435</v>
      </c>
      <c r="D1287">
        <v>202602</v>
      </c>
      <c r="E1287" t="s">
        <v>7673</v>
      </c>
      <c r="F1287" t="s">
        <v>5430</v>
      </c>
      <c r="G1287">
        <v>52</v>
      </c>
      <c r="H1287">
        <v>52</v>
      </c>
      <c r="I1287">
        <v>25</v>
      </c>
      <c r="J1287">
        <v>0.480769230769231</v>
      </c>
      <c r="K1287">
        <v>27</v>
      </c>
      <c r="L1287" t="str">
        <f>VLOOKUP(Table1__5[[#This Row],[ShortCode]],$U$3:$W$100,3,0)</f>
        <v>Other</v>
      </c>
      <c r="M1287" t="str">
        <f>VLOOKUP(Table1__5[[#This Row],[ShortCode]],$U$3:$V$100,2,0)</f>
        <v>Group BB</v>
      </c>
      <c r="N1287" t="str">
        <f>RIGHT(Table1__5[[#This Row],[Calendar_month]],2)</f>
        <v>02</v>
      </c>
      <c r="O1287" t="str">
        <f>LEFT(Table1__5[[#This Row],[Calendar_month]],4)</f>
        <v>2026</v>
      </c>
      <c r="P1287" t="str">
        <f>_xlfn.TEXTBEFORE(Table1__5[[#This Row],[Distributor_Name]],"-")</f>
        <v>BD10</v>
      </c>
    </row>
    <row r="1288" spans="1:16" x14ac:dyDescent="0.75">
      <c r="A1288" t="s">
        <v>11</v>
      </c>
      <c r="B1288" t="s">
        <v>12</v>
      </c>
      <c r="C1288" t="s">
        <v>5435</v>
      </c>
      <c r="D1288">
        <v>202602</v>
      </c>
      <c r="E1288" t="s">
        <v>7673</v>
      </c>
      <c r="F1288" t="s">
        <v>7670</v>
      </c>
      <c r="G1288">
        <v>0</v>
      </c>
      <c r="H1288">
        <v>0</v>
      </c>
      <c r="I1288">
        <v>0</v>
      </c>
      <c r="J1288">
        <v>0</v>
      </c>
      <c r="K1288">
        <v>0</v>
      </c>
      <c r="L1288" t="str">
        <f>VLOOKUP(Table1__5[[#This Row],[ShortCode]],$U$3:$W$100,3,0)</f>
        <v>Other</v>
      </c>
      <c r="M1288" t="str">
        <f>VLOOKUP(Table1__5[[#This Row],[ShortCode]],$U$3:$V$100,2,0)</f>
        <v>Group BB</v>
      </c>
      <c r="N1288" t="str">
        <f>RIGHT(Table1__5[[#This Row],[Calendar_month]],2)</f>
        <v>02</v>
      </c>
      <c r="O1288" t="str">
        <f>LEFT(Table1__5[[#This Row],[Calendar_month]],4)</f>
        <v>2026</v>
      </c>
      <c r="P1288" t="str">
        <f>_xlfn.TEXTBEFORE(Table1__5[[#This Row],[Distributor_Name]],"-")</f>
        <v>BD10</v>
      </c>
    </row>
    <row r="1289" spans="1:16" x14ac:dyDescent="0.75">
      <c r="A1289" t="s">
        <v>11</v>
      </c>
      <c r="B1289" t="s">
        <v>12</v>
      </c>
      <c r="C1289" t="s">
        <v>5435</v>
      </c>
      <c r="D1289">
        <v>202602</v>
      </c>
      <c r="E1289" t="s">
        <v>7673</v>
      </c>
      <c r="F1289" t="s">
        <v>5405</v>
      </c>
      <c r="G1289">
        <v>4888</v>
      </c>
      <c r="H1289">
        <v>4836</v>
      </c>
      <c r="I1289">
        <v>5206</v>
      </c>
      <c r="J1289">
        <v>1.0650572831423899</v>
      </c>
      <c r="K1289">
        <v>-318</v>
      </c>
      <c r="L1289" t="str">
        <f>VLOOKUP(Table1__5[[#This Row],[ShortCode]],$U$3:$W$100,3,0)</f>
        <v>Tiger Regular</v>
      </c>
      <c r="M1289" t="str">
        <f>VLOOKUP(Table1__5[[#This Row],[ShortCode]],$U$3:$V$100,2,0)</f>
        <v>Group BB</v>
      </c>
      <c r="N1289" t="str">
        <f>RIGHT(Table1__5[[#This Row],[Calendar_month]],2)</f>
        <v>02</v>
      </c>
      <c r="O1289" t="str">
        <f>LEFT(Table1__5[[#This Row],[Calendar_month]],4)</f>
        <v>2026</v>
      </c>
      <c r="P1289" t="str">
        <f>_xlfn.TEXTBEFORE(Table1__5[[#This Row],[Distributor_Name]],"-")</f>
        <v>BD10</v>
      </c>
    </row>
    <row r="1290" spans="1:16" x14ac:dyDescent="0.75">
      <c r="A1290" t="s">
        <v>11</v>
      </c>
      <c r="B1290" t="s">
        <v>12</v>
      </c>
      <c r="C1290" t="s">
        <v>5435</v>
      </c>
      <c r="D1290">
        <v>202602</v>
      </c>
      <c r="E1290" t="s">
        <v>7673</v>
      </c>
      <c r="F1290" t="s">
        <v>5408</v>
      </c>
      <c r="G1290">
        <v>1858</v>
      </c>
      <c r="H1290">
        <v>1400</v>
      </c>
      <c r="I1290">
        <v>1115</v>
      </c>
      <c r="J1290">
        <v>0.60010764262647998</v>
      </c>
      <c r="K1290">
        <v>743</v>
      </c>
      <c r="L1290" t="str">
        <f>VLOOKUP(Table1__5[[#This Row],[ShortCode]],$U$3:$W$100,3,0)</f>
        <v>Tiger Regular</v>
      </c>
      <c r="M1290" t="str">
        <f>VLOOKUP(Table1__5[[#This Row],[ShortCode]],$U$3:$V$100,2,0)</f>
        <v>Group BB</v>
      </c>
      <c r="N1290" t="str">
        <f>RIGHT(Table1__5[[#This Row],[Calendar_month]],2)</f>
        <v>02</v>
      </c>
      <c r="O1290" t="str">
        <f>LEFT(Table1__5[[#This Row],[Calendar_month]],4)</f>
        <v>2026</v>
      </c>
      <c r="P1290" t="str">
        <f>_xlfn.TEXTBEFORE(Table1__5[[#This Row],[Distributor_Name]],"-")</f>
        <v>BD10</v>
      </c>
    </row>
    <row r="1291" spans="1:16" x14ac:dyDescent="0.75">
      <c r="A1291" t="s">
        <v>11</v>
      </c>
      <c r="B1291" t="s">
        <v>12</v>
      </c>
      <c r="C1291" t="s">
        <v>5435</v>
      </c>
      <c r="D1291">
        <v>202602</v>
      </c>
      <c r="E1291" t="s">
        <v>7673</v>
      </c>
      <c r="F1291" t="s">
        <v>7671</v>
      </c>
      <c r="G1291">
        <v>0</v>
      </c>
      <c r="H1291">
        <v>0</v>
      </c>
      <c r="I1291">
        <v>0</v>
      </c>
      <c r="J1291">
        <v>0</v>
      </c>
      <c r="K1291">
        <v>0</v>
      </c>
      <c r="L1291" t="str">
        <f>VLOOKUP(Table1__5[[#This Row],[ShortCode]],$U$3:$W$100,3,0)</f>
        <v>Other</v>
      </c>
      <c r="M1291" t="str">
        <f>VLOOKUP(Table1__5[[#This Row],[ShortCode]],$U$3:$V$100,2,0)</f>
        <v>Group BB</v>
      </c>
      <c r="N1291" t="str">
        <f>RIGHT(Table1__5[[#This Row],[Calendar_month]],2)</f>
        <v>02</v>
      </c>
      <c r="O1291" t="str">
        <f>LEFT(Table1__5[[#This Row],[Calendar_month]],4)</f>
        <v>2026</v>
      </c>
      <c r="P1291" t="str">
        <f>_xlfn.TEXTBEFORE(Table1__5[[#This Row],[Distributor_Name]],"-")</f>
        <v>BD10</v>
      </c>
    </row>
    <row r="1292" spans="1:16" x14ac:dyDescent="0.75">
      <c r="A1292" t="s">
        <v>11</v>
      </c>
      <c r="B1292" t="s">
        <v>12</v>
      </c>
      <c r="C1292" t="s">
        <v>5435</v>
      </c>
      <c r="D1292">
        <v>202602</v>
      </c>
      <c r="E1292" t="s">
        <v>7673</v>
      </c>
      <c r="F1292" t="s">
        <v>5417</v>
      </c>
      <c r="G1292">
        <v>2597</v>
      </c>
      <c r="H1292">
        <v>3650</v>
      </c>
      <c r="I1292">
        <v>3427</v>
      </c>
      <c r="J1292">
        <v>1.31959953792838</v>
      </c>
      <c r="K1292">
        <v>-830</v>
      </c>
      <c r="L1292" t="str">
        <f>VLOOKUP(Table1__5[[#This Row],[ShortCode]],$U$3:$W$100,3,0)</f>
        <v>Tiger Crystal</v>
      </c>
      <c r="M1292" t="str">
        <f>VLOOKUP(Table1__5[[#This Row],[ShortCode]],$U$3:$V$100,2,0)</f>
        <v>Group AA</v>
      </c>
      <c r="N1292" t="str">
        <f>RIGHT(Table1__5[[#This Row],[Calendar_month]],2)</f>
        <v>02</v>
      </c>
      <c r="O1292" t="str">
        <f>LEFT(Table1__5[[#This Row],[Calendar_month]],4)</f>
        <v>2026</v>
      </c>
      <c r="P1292" t="str">
        <f>_xlfn.TEXTBEFORE(Table1__5[[#This Row],[Distributor_Name]],"-")</f>
        <v>BD10</v>
      </c>
    </row>
    <row r="1293" spans="1:16" x14ac:dyDescent="0.75">
      <c r="A1293" t="s">
        <v>11</v>
      </c>
      <c r="B1293" t="s">
        <v>12</v>
      </c>
      <c r="C1293" t="s">
        <v>5435</v>
      </c>
      <c r="D1293">
        <v>202602</v>
      </c>
      <c r="E1293" t="s">
        <v>7673</v>
      </c>
      <c r="F1293" t="s">
        <v>5403</v>
      </c>
      <c r="G1293">
        <v>18673</v>
      </c>
      <c r="H1293">
        <v>20046</v>
      </c>
      <c r="I1293">
        <v>20247</v>
      </c>
      <c r="J1293">
        <v>1.08429282921866</v>
      </c>
      <c r="K1293">
        <v>-1574</v>
      </c>
      <c r="L1293" t="str">
        <f>VLOOKUP(Table1__5[[#This Row],[ShortCode]],$U$3:$W$100,3,0)</f>
        <v>Tiger Crystal</v>
      </c>
      <c r="M1293" t="str">
        <f>VLOOKUP(Table1__5[[#This Row],[ShortCode]],$U$3:$V$100,2,0)</f>
        <v>Group AA</v>
      </c>
      <c r="N1293" t="str">
        <f>RIGHT(Table1__5[[#This Row],[Calendar_month]],2)</f>
        <v>02</v>
      </c>
      <c r="O1293" t="str">
        <f>LEFT(Table1__5[[#This Row],[Calendar_month]],4)</f>
        <v>2026</v>
      </c>
      <c r="P1293" t="str">
        <f>_xlfn.TEXTBEFORE(Table1__5[[#This Row],[Distributor_Name]],"-")</f>
        <v>BD10</v>
      </c>
    </row>
    <row r="1294" spans="1:16" x14ac:dyDescent="0.75">
      <c r="A1294" t="s">
        <v>11</v>
      </c>
      <c r="B1294" t="s">
        <v>12</v>
      </c>
      <c r="C1294" t="s">
        <v>5435</v>
      </c>
      <c r="D1294">
        <v>202602</v>
      </c>
      <c r="E1294" t="s">
        <v>7673</v>
      </c>
      <c r="F1294" t="s">
        <v>7672</v>
      </c>
      <c r="G1294">
        <v>0</v>
      </c>
      <c r="H1294">
        <v>0</v>
      </c>
      <c r="I1294">
        <v>0</v>
      </c>
      <c r="J1294">
        <v>0</v>
      </c>
      <c r="K1294">
        <v>0</v>
      </c>
      <c r="L1294" t="str">
        <f>VLOOKUP(Table1__5[[#This Row],[ShortCode]],$U$3:$W$100,3,0)</f>
        <v>Other</v>
      </c>
      <c r="M1294" t="str">
        <f>VLOOKUP(Table1__5[[#This Row],[ShortCode]],$U$3:$V$100,2,0)</f>
        <v>Group BB</v>
      </c>
      <c r="N1294" t="str">
        <f>RIGHT(Table1__5[[#This Row],[Calendar_month]],2)</f>
        <v>02</v>
      </c>
      <c r="O1294" t="str">
        <f>LEFT(Table1__5[[#This Row],[Calendar_month]],4)</f>
        <v>2026</v>
      </c>
      <c r="P1294" t="str">
        <f>_xlfn.TEXTBEFORE(Table1__5[[#This Row],[Distributor_Name]],"-")</f>
        <v>BD10</v>
      </c>
    </row>
    <row r="1295" spans="1:16" x14ac:dyDescent="0.75">
      <c r="A1295" t="s">
        <v>11</v>
      </c>
      <c r="B1295" t="s">
        <v>12</v>
      </c>
      <c r="C1295" t="s">
        <v>5435</v>
      </c>
      <c r="D1295">
        <v>202602</v>
      </c>
      <c r="E1295" t="s">
        <v>7687</v>
      </c>
      <c r="F1295" t="s">
        <v>5400</v>
      </c>
      <c r="G1295">
        <v>2749</v>
      </c>
      <c r="H1295">
        <v>3070</v>
      </c>
      <c r="I1295">
        <v>3311</v>
      </c>
      <c r="J1295">
        <v>1.2044379774463401</v>
      </c>
      <c r="K1295">
        <v>-562</v>
      </c>
      <c r="L1295" t="str">
        <f>VLOOKUP(Table1__5[[#This Row],[ShortCode]],$U$3:$W$100,3,0)</f>
        <v>Bia Việt</v>
      </c>
      <c r="M1295" t="str">
        <f>VLOOKUP(Table1__5[[#This Row],[ShortCode]],$U$3:$V$100,2,0)</f>
        <v>Group BB</v>
      </c>
      <c r="N1295" t="str">
        <f>RIGHT(Table1__5[[#This Row],[Calendar_month]],2)</f>
        <v>02</v>
      </c>
      <c r="O1295" t="str">
        <f>LEFT(Table1__5[[#This Row],[Calendar_month]],4)</f>
        <v>2026</v>
      </c>
      <c r="P1295" t="str">
        <f>_xlfn.TEXTBEFORE(Table1__5[[#This Row],[Distributor_Name]],"-")</f>
        <v>BD10</v>
      </c>
    </row>
    <row r="1296" spans="1:16" x14ac:dyDescent="0.75">
      <c r="A1296" t="s">
        <v>11</v>
      </c>
      <c r="B1296" t="s">
        <v>12</v>
      </c>
      <c r="C1296" t="s">
        <v>5435</v>
      </c>
      <c r="D1296">
        <v>202602</v>
      </c>
      <c r="E1296" t="s">
        <v>7688</v>
      </c>
      <c r="F1296" t="s">
        <v>5436</v>
      </c>
      <c r="G1296">
        <v>0</v>
      </c>
      <c r="H1296">
        <v>0</v>
      </c>
      <c r="I1296">
        <v>0</v>
      </c>
      <c r="J1296">
        <v>0</v>
      </c>
      <c r="K1296">
        <v>0</v>
      </c>
      <c r="L1296" t="str">
        <f>VLOOKUP(Table1__5[[#This Row],[ShortCode]],$U$3:$W$100,3,0)</f>
        <v>Bivina</v>
      </c>
      <c r="M1296" t="str">
        <f>VLOOKUP(Table1__5[[#This Row],[ShortCode]],$U$3:$V$100,2,0)</f>
        <v>Group BB</v>
      </c>
      <c r="N1296" t="str">
        <f>RIGHT(Table1__5[[#This Row],[Calendar_month]],2)</f>
        <v>02</v>
      </c>
      <c r="O1296" t="str">
        <f>LEFT(Table1__5[[#This Row],[Calendar_month]],4)</f>
        <v>2026</v>
      </c>
      <c r="P1296" t="str">
        <f>_xlfn.TEXTBEFORE(Table1__5[[#This Row],[Distributor_Name]],"-")</f>
        <v>BD10</v>
      </c>
    </row>
    <row r="1297" spans="1:16" x14ac:dyDescent="0.75">
      <c r="A1297" t="s">
        <v>11</v>
      </c>
      <c r="B1297" t="s">
        <v>12</v>
      </c>
      <c r="C1297" t="s">
        <v>5435</v>
      </c>
      <c r="D1297">
        <v>202602</v>
      </c>
      <c r="E1297" t="s">
        <v>7688</v>
      </c>
      <c r="F1297" t="s">
        <v>5411</v>
      </c>
      <c r="G1297">
        <v>2329</v>
      </c>
      <c r="H1297">
        <v>1580</v>
      </c>
      <c r="I1297">
        <v>1613</v>
      </c>
      <c r="J1297">
        <v>0.69257191927866002</v>
      </c>
      <c r="K1297">
        <v>716</v>
      </c>
      <c r="L1297" t="str">
        <f>VLOOKUP(Table1__5[[#This Row],[ShortCode]],$U$3:$W$100,3,0)</f>
        <v>Bia Việt</v>
      </c>
      <c r="M1297" t="str">
        <f>VLOOKUP(Table1__5[[#This Row],[ShortCode]],$U$3:$V$100,2,0)</f>
        <v>Group BB</v>
      </c>
      <c r="N1297" t="str">
        <f>RIGHT(Table1__5[[#This Row],[Calendar_month]],2)</f>
        <v>02</v>
      </c>
      <c r="O1297" t="str">
        <f>LEFT(Table1__5[[#This Row],[Calendar_month]],4)</f>
        <v>2026</v>
      </c>
      <c r="P1297" t="str">
        <f>_xlfn.TEXTBEFORE(Table1__5[[#This Row],[Distributor_Name]],"-")</f>
        <v>BD10</v>
      </c>
    </row>
    <row r="1298" spans="1:16" x14ac:dyDescent="0.75">
      <c r="A1298" t="s">
        <v>11</v>
      </c>
      <c r="B1298" t="s">
        <v>12</v>
      </c>
      <c r="C1298" t="s">
        <v>5435</v>
      </c>
      <c r="D1298">
        <v>202602</v>
      </c>
      <c r="E1298" t="s">
        <v>7688</v>
      </c>
      <c r="F1298" t="s">
        <v>7675</v>
      </c>
      <c r="G1298">
        <v>0</v>
      </c>
      <c r="H1298">
        <v>0</v>
      </c>
      <c r="I1298">
        <v>0</v>
      </c>
      <c r="J1298">
        <v>0</v>
      </c>
      <c r="K1298">
        <v>0</v>
      </c>
      <c r="L1298" t="str">
        <f>VLOOKUP(Table1__5[[#This Row],[ShortCode]],$U$3:$W$100,3,0)</f>
        <v>Larue</v>
      </c>
      <c r="M1298" t="str">
        <f>VLOOKUP(Table1__5[[#This Row],[ShortCode]],$U$3:$V$100,2,0)</f>
        <v>Group BB</v>
      </c>
      <c r="N1298" t="str">
        <f>RIGHT(Table1__5[[#This Row],[Calendar_month]],2)</f>
        <v>02</v>
      </c>
      <c r="O1298" t="str">
        <f>LEFT(Table1__5[[#This Row],[Calendar_month]],4)</f>
        <v>2026</v>
      </c>
      <c r="P1298" t="str">
        <f>_xlfn.TEXTBEFORE(Table1__5[[#This Row],[Distributor_Name]],"-")</f>
        <v>BD10</v>
      </c>
    </row>
    <row r="1299" spans="1:16" x14ac:dyDescent="0.75">
      <c r="A1299" t="s">
        <v>11</v>
      </c>
      <c r="B1299" t="s">
        <v>12</v>
      </c>
      <c r="C1299" t="s">
        <v>5435</v>
      </c>
      <c r="D1299">
        <v>202602</v>
      </c>
      <c r="E1299" t="s">
        <v>7688</v>
      </c>
      <c r="F1299" t="s">
        <v>7677</v>
      </c>
      <c r="G1299">
        <v>0</v>
      </c>
      <c r="H1299">
        <v>0</v>
      </c>
      <c r="I1299">
        <v>0</v>
      </c>
      <c r="J1299">
        <v>0</v>
      </c>
      <c r="K1299">
        <v>0</v>
      </c>
      <c r="L1299" t="str">
        <f>VLOOKUP(Table1__5[[#This Row],[ShortCode]],$U$3:$W$100,3,0)</f>
        <v>Larue</v>
      </c>
      <c r="M1299" t="str">
        <f>VLOOKUP(Table1__5[[#This Row],[ShortCode]],$U$3:$V$100,2,0)</f>
        <v>Group BB</v>
      </c>
      <c r="N1299" t="str">
        <f>RIGHT(Table1__5[[#This Row],[Calendar_month]],2)</f>
        <v>02</v>
      </c>
      <c r="O1299" t="str">
        <f>LEFT(Table1__5[[#This Row],[Calendar_month]],4)</f>
        <v>2026</v>
      </c>
      <c r="P1299" t="str">
        <f>_xlfn.TEXTBEFORE(Table1__5[[#This Row],[Distributor_Name]],"-")</f>
        <v>BD10</v>
      </c>
    </row>
    <row r="1300" spans="1:16" x14ac:dyDescent="0.75">
      <c r="A1300" t="s">
        <v>11</v>
      </c>
      <c r="B1300" t="s">
        <v>12</v>
      </c>
      <c r="C1300" t="s">
        <v>5435</v>
      </c>
      <c r="D1300">
        <v>202603</v>
      </c>
      <c r="E1300" t="s">
        <v>7662</v>
      </c>
      <c r="F1300" t="s">
        <v>5393</v>
      </c>
      <c r="G1300">
        <v>48919</v>
      </c>
      <c r="H1300">
        <v>52039</v>
      </c>
      <c r="I1300">
        <v>52384</v>
      </c>
      <c r="J1300">
        <v>1.0708313743126401</v>
      </c>
      <c r="K1300">
        <v>-3465.00000000001</v>
      </c>
      <c r="L1300" t="str">
        <f>VLOOKUP(Table1__5[[#This Row],[ShortCode]],$U$3:$W$100,3,0)</f>
        <v>Heineken Silver</v>
      </c>
      <c r="M1300" t="str">
        <f>VLOOKUP(Table1__5[[#This Row],[ShortCode]],$U$3:$V$100,2,0)</f>
        <v>Group AA</v>
      </c>
      <c r="N1300" t="str">
        <f>RIGHT(Table1__5[[#This Row],[Calendar_month]],2)</f>
        <v>03</v>
      </c>
      <c r="O1300" t="str">
        <f>LEFT(Table1__5[[#This Row],[Calendar_month]],4)</f>
        <v>2026</v>
      </c>
      <c r="P1300" t="str">
        <f>_xlfn.TEXTBEFORE(Table1__5[[#This Row],[Distributor_Name]],"-")</f>
        <v>BD10</v>
      </c>
    </row>
    <row r="1301" spans="1:16" x14ac:dyDescent="0.75">
      <c r="A1301" t="s">
        <v>11</v>
      </c>
      <c r="B1301" t="s">
        <v>12</v>
      </c>
      <c r="C1301" t="s">
        <v>5435</v>
      </c>
      <c r="D1301">
        <v>202603</v>
      </c>
      <c r="E1301" t="s">
        <v>7662</v>
      </c>
      <c r="F1301" t="s">
        <v>5396</v>
      </c>
      <c r="G1301">
        <v>54467</v>
      </c>
      <c r="H1301">
        <v>51454</v>
      </c>
      <c r="I1301">
        <v>51350</v>
      </c>
      <c r="J1301">
        <v>0.94277268804964498</v>
      </c>
      <c r="K1301">
        <v>3117</v>
      </c>
      <c r="L1301" t="str">
        <f>VLOOKUP(Table1__5[[#This Row],[ShortCode]],$U$3:$W$100,3,0)</f>
        <v>Tiger Regular</v>
      </c>
      <c r="M1301" t="str">
        <f>VLOOKUP(Table1__5[[#This Row],[ShortCode]],$U$3:$V$100,2,0)</f>
        <v>Group BB</v>
      </c>
      <c r="N1301" t="str">
        <f>RIGHT(Table1__5[[#This Row],[Calendar_month]],2)</f>
        <v>03</v>
      </c>
      <c r="O1301" t="str">
        <f>LEFT(Table1__5[[#This Row],[Calendar_month]],4)</f>
        <v>2026</v>
      </c>
      <c r="P1301" t="str">
        <f>_xlfn.TEXTBEFORE(Table1__5[[#This Row],[Distributor_Name]],"-")</f>
        <v>BD10</v>
      </c>
    </row>
    <row r="1302" spans="1:16" x14ac:dyDescent="0.75">
      <c r="A1302" t="s">
        <v>11</v>
      </c>
      <c r="B1302" t="s">
        <v>12</v>
      </c>
      <c r="C1302" t="s">
        <v>5435</v>
      </c>
      <c r="D1302">
        <v>202603</v>
      </c>
      <c r="E1302" t="s">
        <v>7662</v>
      </c>
      <c r="F1302" t="s">
        <v>5404</v>
      </c>
      <c r="G1302">
        <v>27218</v>
      </c>
      <c r="H1302">
        <v>26793</v>
      </c>
      <c r="I1302">
        <v>26890</v>
      </c>
      <c r="J1302">
        <v>0.98794915129693595</v>
      </c>
      <c r="K1302">
        <v>328.00000000000398</v>
      </c>
      <c r="L1302" t="str">
        <f>VLOOKUP(Table1__5[[#This Row],[ShortCode]],$U$3:$W$100,3,0)</f>
        <v>Tiger Crystal</v>
      </c>
      <c r="M1302" t="str">
        <f>VLOOKUP(Table1__5[[#This Row],[ShortCode]],$U$3:$V$100,2,0)</f>
        <v>Group AA</v>
      </c>
      <c r="N1302" t="str">
        <f>RIGHT(Table1__5[[#This Row],[Calendar_month]],2)</f>
        <v>03</v>
      </c>
      <c r="O1302" t="str">
        <f>LEFT(Table1__5[[#This Row],[Calendar_month]],4)</f>
        <v>2026</v>
      </c>
      <c r="P1302" t="str">
        <f>_xlfn.TEXTBEFORE(Table1__5[[#This Row],[Distributor_Name]],"-")</f>
        <v>BD10</v>
      </c>
    </row>
    <row r="1303" spans="1:16" x14ac:dyDescent="0.75">
      <c r="A1303" t="s">
        <v>11</v>
      </c>
      <c r="B1303" t="s">
        <v>12</v>
      </c>
      <c r="C1303" t="s">
        <v>5435</v>
      </c>
      <c r="D1303">
        <v>202603</v>
      </c>
      <c r="E1303" t="s">
        <v>7673</v>
      </c>
      <c r="F1303" t="s">
        <v>5438</v>
      </c>
      <c r="G1303">
        <v>47</v>
      </c>
      <c r="H1303">
        <v>0</v>
      </c>
      <c r="I1303">
        <v>37</v>
      </c>
      <c r="J1303">
        <v>0.78723404255319196</v>
      </c>
      <c r="K1303">
        <v>10</v>
      </c>
      <c r="L1303" t="str">
        <f>VLOOKUP(Table1__5[[#This Row],[ShortCode]],$U$3:$W$100,3,0)</f>
        <v>Other</v>
      </c>
      <c r="M1303" t="str">
        <f>VLOOKUP(Table1__5[[#This Row],[ShortCode]],$U$3:$V$100,2,0)</f>
        <v>Group BB</v>
      </c>
      <c r="N1303" t="str">
        <f>RIGHT(Table1__5[[#This Row],[Calendar_month]],2)</f>
        <v>03</v>
      </c>
      <c r="O1303" t="str">
        <f>LEFT(Table1__5[[#This Row],[Calendar_month]],4)</f>
        <v>2026</v>
      </c>
      <c r="P1303" t="str">
        <f>_xlfn.TEXTBEFORE(Table1__5[[#This Row],[Distributor_Name]],"-")</f>
        <v>BD10</v>
      </c>
    </row>
    <row r="1304" spans="1:16" x14ac:dyDescent="0.75">
      <c r="A1304" t="s">
        <v>11</v>
      </c>
      <c r="B1304" t="s">
        <v>12</v>
      </c>
      <c r="C1304" t="s">
        <v>5435</v>
      </c>
      <c r="D1304">
        <v>202603</v>
      </c>
      <c r="E1304" t="s">
        <v>7673</v>
      </c>
      <c r="F1304" t="s">
        <v>5426</v>
      </c>
      <c r="G1304">
        <v>20</v>
      </c>
      <c r="H1304">
        <v>0</v>
      </c>
      <c r="I1304">
        <v>0</v>
      </c>
      <c r="J1304">
        <v>0</v>
      </c>
      <c r="K1304">
        <v>20</v>
      </c>
      <c r="L1304" t="str">
        <f>VLOOKUP(Table1__5[[#This Row],[ShortCode]],$U$3:$W$100,3,0)</f>
        <v>Heineken Original</v>
      </c>
      <c r="M1304" t="str">
        <f>VLOOKUP(Table1__5[[#This Row],[ShortCode]],$U$3:$V$100,2,0)</f>
        <v>Group BB</v>
      </c>
      <c r="N1304" t="str">
        <f>RIGHT(Table1__5[[#This Row],[Calendar_month]],2)</f>
        <v>03</v>
      </c>
      <c r="O1304" t="str">
        <f>LEFT(Table1__5[[#This Row],[Calendar_month]],4)</f>
        <v>2026</v>
      </c>
      <c r="P1304" t="str">
        <f>_xlfn.TEXTBEFORE(Table1__5[[#This Row],[Distributor_Name]],"-")</f>
        <v>BD10</v>
      </c>
    </row>
    <row r="1305" spans="1:16" x14ac:dyDescent="0.75">
      <c r="A1305" t="s">
        <v>11</v>
      </c>
      <c r="B1305" t="s">
        <v>12</v>
      </c>
      <c r="C1305" t="s">
        <v>5435</v>
      </c>
      <c r="D1305">
        <v>202603</v>
      </c>
      <c r="E1305" t="s">
        <v>7673</v>
      </c>
      <c r="F1305" t="s">
        <v>5434</v>
      </c>
      <c r="G1305">
        <v>402</v>
      </c>
      <c r="H1305">
        <v>325</v>
      </c>
      <c r="I1305">
        <v>191</v>
      </c>
      <c r="J1305">
        <v>0.47512437810945302</v>
      </c>
      <c r="K1305">
        <v>211</v>
      </c>
      <c r="L1305" t="str">
        <f>VLOOKUP(Table1__5[[#This Row],[ShortCode]],$U$3:$W$100,3,0)</f>
        <v>Heineken Original</v>
      </c>
      <c r="M1305" t="str">
        <f>VLOOKUP(Table1__5[[#This Row],[ShortCode]],$U$3:$V$100,2,0)</f>
        <v>Group BB</v>
      </c>
      <c r="N1305" t="str">
        <f>RIGHT(Table1__5[[#This Row],[Calendar_month]],2)</f>
        <v>03</v>
      </c>
      <c r="O1305" t="str">
        <f>LEFT(Table1__5[[#This Row],[Calendar_month]],4)</f>
        <v>2026</v>
      </c>
      <c r="P1305" t="str">
        <f>_xlfn.TEXTBEFORE(Table1__5[[#This Row],[Distributor_Name]],"-")</f>
        <v>BD10</v>
      </c>
    </row>
    <row r="1306" spans="1:16" x14ac:dyDescent="0.75">
      <c r="A1306" t="s">
        <v>11</v>
      </c>
      <c r="B1306" t="s">
        <v>12</v>
      </c>
      <c r="C1306" t="s">
        <v>5435</v>
      </c>
      <c r="D1306">
        <v>202603</v>
      </c>
      <c r="E1306" t="s">
        <v>7673</v>
      </c>
      <c r="F1306" t="s">
        <v>5418</v>
      </c>
      <c r="G1306">
        <v>18</v>
      </c>
      <c r="H1306">
        <v>0</v>
      </c>
      <c r="I1306">
        <v>0</v>
      </c>
      <c r="J1306">
        <v>0</v>
      </c>
      <c r="K1306">
        <v>18</v>
      </c>
      <c r="L1306" t="str">
        <f>VLOOKUP(Table1__5[[#This Row],[ShortCode]],$U$3:$W$100,3,0)</f>
        <v>Heineken Silver</v>
      </c>
      <c r="M1306" t="str">
        <f>VLOOKUP(Table1__5[[#This Row],[ShortCode]],$U$3:$V$100,2,0)</f>
        <v>Group AA</v>
      </c>
      <c r="N1306" t="str">
        <f>RIGHT(Table1__5[[#This Row],[Calendar_month]],2)</f>
        <v>03</v>
      </c>
      <c r="O1306" t="str">
        <f>LEFT(Table1__5[[#This Row],[Calendar_month]],4)</f>
        <v>2026</v>
      </c>
      <c r="P1306" t="str">
        <f>_xlfn.TEXTBEFORE(Table1__5[[#This Row],[Distributor_Name]],"-")</f>
        <v>BD10</v>
      </c>
    </row>
    <row r="1307" spans="1:16" x14ac:dyDescent="0.75">
      <c r="A1307" t="s">
        <v>11</v>
      </c>
      <c r="B1307" t="s">
        <v>12</v>
      </c>
      <c r="C1307" t="s">
        <v>5435</v>
      </c>
      <c r="D1307">
        <v>202603</v>
      </c>
      <c r="E1307" t="s">
        <v>7673</v>
      </c>
      <c r="F1307" t="s">
        <v>5401</v>
      </c>
      <c r="G1307">
        <v>5277</v>
      </c>
      <c r="H1307">
        <v>5213</v>
      </c>
      <c r="I1307">
        <v>5165</v>
      </c>
      <c r="J1307">
        <v>0.97877581959446702</v>
      </c>
      <c r="K1307">
        <v>112</v>
      </c>
      <c r="L1307" t="str">
        <f>VLOOKUP(Table1__5[[#This Row],[ShortCode]],$U$3:$W$100,3,0)</f>
        <v>Heineken Silver</v>
      </c>
      <c r="M1307" t="str">
        <f>VLOOKUP(Table1__5[[#This Row],[ShortCode]],$U$3:$V$100,2,0)</f>
        <v>Group AA</v>
      </c>
      <c r="N1307" t="str">
        <f>RIGHT(Table1__5[[#This Row],[Calendar_month]],2)</f>
        <v>03</v>
      </c>
      <c r="O1307" t="str">
        <f>LEFT(Table1__5[[#This Row],[Calendar_month]],4)</f>
        <v>2026</v>
      </c>
      <c r="P1307" t="str">
        <f>_xlfn.TEXTBEFORE(Table1__5[[#This Row],[Distributor_Name]],"-")</f>
        <v>BD10</v>
      </c>
    </row>
    <row r="1308" spans="1:16" x14ac:dyDescent="0.75">
      <c r="A1308" t="s">
        <v>11</v>
      </c>
      <c r="B1308" t="s">
        <v>12</v>
      </c>
      <c r="C1308" t="s">
        <v>5435</v>
      </c>
      <c r="D1308">
        <v>202603</v>
      </c>
      <c r="E1308" t="s">
        <v>7673</v>
      </c>
      <c r="F1308" t="s">
        <v>5440</v>
      </c>
      <c r="G1308">
        <v>16</v>
      </c>
      <c r="H1308">
        <v>13</v>
      </c>
      <c r="I1308">
        <v>2</v>
      </c>
      <c r="J1308">
        <v>0.125</v>
      </c>
      <c r="K1308">
        <v>14</v>
      </c>
      <c r="L1308" t="str">
        <f>VLOOKUP(Table1__5[[#This Row],[ShortCode]],$U$3:$W$100,3,0)</f>
        <v>Other</v>
      </c>
      <c r="M1308" t="str">
        <f>VLOOKUP(Table1__5[[#This Row],[ShortCode]],$U$3:$V$100,2,0)</f>
        <v>Group BB</v>
      </c>
      <c r="N1308" t="str">
        <f>RIGHT(Table1__5[[#This Row],[Calendar_month]],2)</f>
        <v>03</v>
      </c>
      <c r="O1308" t="str">
        <f>LEFT(Table1__5[[#This Row],[Calendar_month]],4)</f>
        <v>2026</v>
      </c>
      <c r="P1308" t="str">
        <f>_xlfn.TEXTBEFORE(Table1__5[[#This Row],[Distributor_Name]],"-")</f>
        <v>BD10</v>
      </c>
    </row>
    <row r="1309" spans="1:16" x14ac:dyDescent="0.75">
      <c r="A1309" t="s">
        <v>11</v>
      </c>
      <c r="B1309" t="s">
        <v>12</v>
      </c>
      <c r="C1309" t="s">
        <v>5435</v>
      </c>
      <c r="D1309">
        <v>202603</v>
      </c>
      <c r="E1309" t="s">
        <v>7673</v>
      </c>
      <c r="F1309" t="s">
        <v>5424</v>
      </c>
      <c r="G1309">
        <v>12</v>
      </c>
      <c r="H1309">
        <v>13</v>
      </c>
      <c r="I1309">
        <v>3</v>
      </c>
      <c r="J1309">
        <v>0.25</v>
      </c>
      <c r="K1309">
        <v>9</v>
      </c>
      <c r="L1309" t="str">
        <f>VLOOKUP(Table1__5[[#This Row],[ShortCode]],$U$3:$W$100,3,0)</f>
        <v>Other</v>
      </c>
      <c r="M1309" t="str">
        <f>VLOOKUP(Table1__5[[#This Row],[ShortCode]],$U$3:$V$100,2,0)</f>
        <v>Group BB</v>
      </c>
      <c r="N1309" t="str">
        <f>RIGHT(Table1__5[[#This Row],[Calendar_month]],2)</f>
        <v>03</v>
      </c>
      <c r="O1309" t="str">
        <f>LEFT(Table1__5[[#This Row],[Calendar_month]],4)</f>
        <v>2026</v>
      </c>
      <c r="P1309" t="str">
        <f>_xlfn.TEXTBEFORE(Table1__5[[#This Row],[Distributor_Name]],"-")</f>
        <v>BD10</v>
      </c>
    </row>
    <row r="1310" spans="1:16" x14ac:dyDescent="0.75">
      <c r="A1310" t="s">
        <v>11</v>
      </c>
      <c r="B1310" t="s">
        <v>12</v>
      </c>
      <c r="C1310" t="s">
        <v>5435</v>
      </c>
      <c r="D1310">
        <v>202603</v>
      </c>
      <c r="E1310" t="s">
        <v>7673</v>
      </c>
      <c r="F1310" t="s">
        <v>7654</v>
      </c>
      <c r="G1310">
        <v>5</v>
      </c>
      <c r="H1310">
        <v>13</v>
      </c>
      <c r="I1310">
        <v>0</v>
      </c>
      <c r="J1310">
        <v>0</v>
      </c>
      <c r="K1310">
        <v>5</v>
      </c>
      <c r="L1310" t="str">
        <f>VLOOKUP(Table1__5[[#This Row],[ShortCode]],$U$3:$W$100,3,0)</f>
        <v>Other</v>
      </c>
      <c r="M1310" t="str">
        <f>VLOOKUP(Table1__5[[#This Row],[ShortCode]],$U$3:$V$100,2,0)</f>
        <v>Group BB</v>
      </c>
      <c r="N1310" t="str">
        <f>RIGHT(Table1__5[[#This Row],[Calendar_month]],2)</f>
        <v>03</v>
      </c>
      <c r="O1310" t="str">
        <f>LEFT(Table1__5[[#This Row],[Calendar_month]],4)</f>
        <v>2026</v>
      </c>
      <c r="P1310" t="str">
        <f>_xlfn.TEXTBEFORE(Table1__5[[#This Row],[Distributor_Name]],"-")</f>
        <v>BD10</v>
      </c>
    </row>
    <row r="1311" spans="1:16" x14ac:dyDescent="0.75">
      <c r="A1311" t="s">
        <v>11</v>
      </c>
      <c r="B1311" t="s">
        <v>12</v>
      </c>
      <c r="C1311" t="s">
        <v>5435</v>
      </c>
      <c r="D1311">
        <v>202603</v>
      </c>
      <c r="E1311" t="s">
        <v>7673</v>
      </c>
      <c r="F1311" t="s">
        <v>7668</v>
      </c>
      <c r="G1311">
        <v>0</v>
      </c>
      <c r="H1311">
        <v>0</v>
      </c>
      <c r="I1311">
        <v>0</v>
      </c>
      <c r="J1311">
        <v>0</v>
      </c>
      <c r="K1311">
        <v>0</v>
      </c>
      <c r="L1311" t="str">
        <f>VLOOKUP(Table1__5[[#This Row],[ShortCode]],$U$3:$W$100,3,0)</f>
        <v>Other</v>
      </c>
      <c r="M1311" t="str">
        <f>VLOOKUP(Table1__5[[#This Row],[ShortCode]],$U$3:$V$100,2,0)</f>
        <v>Group BB</v>
      </c>
      <c r="N1311" t="str">
        <f>RIGHT(Table1__5[[#This Row],[Calendar_month]],2)</f>
        <v>03</v>
      </c>
      <c r="O1311" t="str">
        <f>LEFT(Table1__5[[#This Row],[Calendar_month]],4)</f>
        <v>2026</v>
      </c>
      <c r="P1311" t="str">
        <f>_xlfn.TEXTBEFORE(Table1__5[[#This Row],[Distributor_Name]],"-")</f>
        <v>BD10</v>
      </c>
    </row>
    <row r="1312" spans="1:16" x14ac:dyDescent="0.75">
      <c r="A1312" t="s">
        <v>11</v>
      </c>
      <c r="B1312" t="s">
        <v>12</v>
      </c>
      <c r="C1312" t="s">
        <v>5435</v>
      </c>
      <c r="D1312">
        <v>202603</v>
      </c>
      <c r="E1312" t="s">
        <v>7673</v>
      </c>
      <c r="F1312" t="s">
        <v>5430</v>
      </c>
      <c r="G1312">
        <v>41</v>
      </c>
      <c r="H1312">
        <v>13</v>
      </c>
      <c r="I1312">
        <v>10</v>
      </c>
      <c r="J1312">
        <v>0.24390243902438999</v>
      </c>
      <c r="K1312">
        <v>31</v>
      </c>
      <c r="L1312" t="str">
        <f>VLOOKUP(Table1__5[[#This Row],[ShortCode]],$U$3:$W$100,3,0)</f>
        <v>Other</v>
      </c>
      <c r="M1312" t="str">
        <f>VLOOKUP(Table1__5[[#This Row],[ShortCode]],$U$3:$V$100,2,0)</f>
        <v>Group BB</v>
      </c>
      <c r="N1312" t="str">
        <f>RIGHT(Table1__5[[#This Row],[Calendar_month]],2)</f>
        <v>03</v>
      </c>
      <c r="O1312" t="str">
        <f>LEFT(Table1__5[[#This Row],[Calendar_month]],4)</f>
        <v>2026</v>
      </c>
      <c r="P1312" t="str">
        <f>_xlfn.TEXTBEFORE(Table1__5[[#This Row],[Distributor_Name]],"-")</f>
        <v>BD10</v>
      </c>
    </row>
    <row r="1313" spans="1:16" x14ac:dyDescent="0.75">
      <c r="A1313" t="s">
        <v>11</v>
      </c>
      <c r="B1313" t="s">
        <v>12</v>
      </c>
      <c r="C1313" t="s">
        <v>5435</v>
      </c>
      <c r="D1313">
        <v>202603</v>
      </c>
      <c r="E1313" t="s">
        <v>7673</v>
      </c>
      <c r="F1313" t="s">
        <v>5405</v>
      </c>
      <c r="G1313">
        <v>4221</v>
      </c>
      <c r="H1313">
        <v>13910</v>
      </c>
      <c r="I1313">
        <v>13725</v>
      </c>
      <c r="J1313">
        <v>3.25159914712154</v>
      </c>
      <c r="K1313">
        <v>-9504</v>
      </c>
      <c r="L1313" t="str">
        <f>VLOOKUP(Table1__5[[#This Row],[ShortCode]],$U$3:$W$100,3,0)</f>
        <v>Tiger Regular</v>
      </c>
      <c r="M1313" t="str">
        <f>VLOOKUP(Table1__5[[#This Row],[ShortCode]],$U$3:$V$100,2,0)</f>
        <v>Group BB</v>
      </c>
      <c r="N1313" t="str">
        <f>RIGHT(Table1__5[[#This Row],[Calendar_month]],2)</f>
        <v>03</v>
      </c>
      <c r="O1313" t="str">
        <f>LEFT(Table1__5[[#This Row],[Calendar_month]],4)</f>
        <v>2026</v>
      </c>
      <c r="P1313" t="str">
        <f>_xlfn.TEXTBEFORE(Table1__5[[#This Row],[Distributor_Name]],"-")</f>
        <v>BD10</v>
      </c>
    </row>
    <row r="1314" spans="1:16" x14ac:dyDescent="0.75">
      <c r="A1314" t="s">
        <v>11</v>
      </c>
      <c r="B1314" t="s">
        <v>12</v>
      </c>
      <c r="C1314" t="s">
        <v>5435</v>
      </c>
      <c r="D1314">
        <v>202603</v>
      </c>
      <c r="E1314" t="s">
        <v>7673</v>
      </c>
      <c r="F1314" t="s">
        <v>5408</v>
      </c>
      <c r="G1314">
        <v>2733</v>
      </c>
      <c r="H1314">
        <v>1740</v>
      </c>
      <c r="I1314">
        <v>1901</v>
      </c>
      <c r="J1314">
        <v>0.69557263080863496</v>
      </c>
      <c r="K1314">
        <v>832</v>
      </c>
      <c r="L1314" t="str">
        <f>VLOOKUP(Table1__5[[#This Row],[ShortCode]],$U$3:$W$100,3,0)</f>
        <v>Tiger Regular</v>
      </c>
      <c r="M1314" t="str">
        <f>VLOOKUP(Table1__5[[#This Row],[ShortCode]],$U$3:$V$100,2,0)</f>
        <v>Group BB</v>
      </c>
      <c r="N1314" t="str">
        <f>RIGHT(Table1__5[[#This Row],[Calendar_month]],2)</f>
        <v>03</v>
      </c>
      <c r="O1314" t="str">
        <f>LEFT(Table1__5[[#This Row],[Calendar_month]],4)</f>
        <v>2026</v>
      </c>
      <c r="P1314" t="str">
        <f>_xlfn.TEXTBEFORE(Table1__5[[#This Row],[Distributor_Name]],"-")</f>
        <v>BD10</v>
      </c>
    </row>
    <row r="1315" spans="1:16" x14ac:dyDescent="0.75">
      <c r="A1315" t="s">
        <v>11</v>
      </c>
      <c r="B1315" t="s">
        <v>12</v>
      </c>
      <c r="C1315" t="s">
        <v>5435</v>
      </c>
      <c r="D1315">
        <v>202603</v>
      </c>
      <c r="E1315" t="s">
        <v>7673</v>
      </c>
      <c r="F1315" t="s">
        <v>5417</v>
      </c>
      <c r="G1315">
        <v>4589</v>
      </c>
      <c r="H1315">
        <v>4350</v>
      </c>
      <c r="I1315">
        <v>4603</v>
      </c>
      <c r="J1315">
        <v>1.00305077358902</v>
      </c>
      <c r="K1315">
        <v>-14</v>
      </c>
      <c r="L1315" t="str">
        <f>VLOOKUP(Table1__5[[#This Row],[ShortCode]],$U$3:$W$100,3,0)</f>
        <v>Tiger Crystal</v>
      </c>
      <c r="M1315" t="str">
        <f>VLOOKUP(Table1__5[[#This Row],[ShortCode]],$U$3:$V$100,2,0)</f>
        <v>Group AA</v>
      </c>
      <c r="N1315" t="str">
        <f>RIGHT(Table1__5[[#This Row],[Calendar_month]],2)</f>
        <v>03</v>
      </c>
      <c r="O1315" t="str">
        <f>LEFT(Table1__5[[#This Row],[Calendar_month]],4)</f>
        <v>2026</v>
      </c>
      <c r="P1315" t="str">
        <f>_xlfn.TEXTBEFORE(Table1__5[[#This Row],[Distributor_Name]],"-")</f>
        <v>BD10</v>
      </c>
    </row>
    <row r="1316" spans="1:16" x14ac:dyDescent="0.75">
      <c r="A1316" t="s">
        <v>11</v>
      </c>
      <c r="B1316" t="s">
        <v>12</v>
      </c>
      <c r="C1316" t="s">
        <v>5435</v>
      </c>
      <c r="D1316">
        <v>202603</v>
      </c>
      <c r="E1316" t="s">
        <v>7673</v>
      </c>
      <c r="F1316" t="s">
        <v>5403</v>
      </c>
      <c r="G1316">
        <v>29291</v>
      </c>
      <c r="H1316">
        <v>20683</v>
      </c>
      <c r="I1316">
        <v>21095</v>
      </c>
      <c r="J1316">
        <v>0.72018708818408395</v>
      </c>
      <c r="K1316">
        <v>8196</v>
      </c>
      <c r="L1316" t="str">
        <f>VLOOKUP(Table1__5[[#This Row],[ShortCode]],$U$3:$W$100,3,0)</f>
        <v>Tiger Crystal</v>
      </c>
      <c r="M1316" t="str">
        <f>VLOOKUP(Table1__5[[#This Row],[ShortCode]],$U$3:$V$100,2,0)</f>
        <v>Group AA</v>
      </c>
      <c r="N1316" t="str">
        <f>RIGHT(Table1__5[[#This Row],[Calendar_month]],2)</f>
        <v>03</v>
      </c>
      <c r="O1316" t="str">
        <f>LEFT(Table1__5[[#This Row],[Calendar_month]],4)</f>
        <v>2026</v>
      </c>
      <c r="P1316" t="str">
        <f>_xlfn.TEXTBEFORE(Table1__5[[#This Row],[Distributor_Name]],"-")</f>
        <v>BD10</v>
      </c>
    </row>
    <row r="1317" spans="1:16" x14ac:dyDescent="0.75">
      <c r="A1317" t="s">
        <v>11</v>
      </c>
      <c r="B1317" t="s">
        <v>12</v>
      </c>
      <c r="C1317" t="s">
        <v>5435</v>
      </c>
      <c r="D1317">
        <v>202603</v>
      </c>
      <c r="E1317" t="s">
        <v>7687</v>
      </c>
      <c r="F1317" t="s">
        <v>5400</v>
      </c>
      <c r="G1317">
        <v>7918</v>
      </c>
      <c r="H1317">
        <v>8040</v>
      </c>
      <c r="I1317">
        <v>8040</v>
      </c>
      <c r="J1317">
        <v>1.01540793129578</v>
      </c>
      <c r="K1317">
        <v>-122</v>
      </c>
      <c r="L1317" t="str">
        <f>VLOOKUP(Table1__5[[#This Row],[ShortCode]],$U$3:$W$100,3,0)</f>
        <v>Bia Việt</v>
      </c>
      <c r="M1317" t="str">
        <f>VLOOKUP(Table1__5[[#This Row],[ShortCode]],$U$3:$V$100,2,0)</f>
        <v>Group BB</v>
      </c>
      <c r="N1317" t="str">
        <f>RIGHT(Table1__5[[#This Row],[Calendar_month]],2)</f>
        <v>03</v>
      </c>
      <c r="O1317" t="str">
        <f>LEFT(Table1__5[[#This Row],[Calendar_month]],4)</f>
        <v>2026</v>
      </c>
      <c r="P1317" t="str">
        <f>_xlfn.TEXTBEFORE(Table1__5[[#This Row],[Distributor_Name]],"-")</f>
        <v>BD10</v>
      </c>
    </row>
    <row r="1318" spans="1:16" x14ac:dyDescent="0.75">
      <c r="A1318" t="s">
        <v>11</v>
      </c>
      <c r="B1318" t="s">
        <v>12</v>
      </c>
      <c r="C1318" t="s">
        <v>5435</v>
      </c>
      <c r="D1318">
        <v>202603</v>
      </c>
      <c r="E1318" t="s">
        <v>7688</v>
      </c>
      <c r="F1318" t="s">
        <v>5436</v>
      </c>
      <c r="G1318">
        <v>0</v>
      </c>
      <c r="H1318">
        <v>0</v>
      </c>
      <c r="I1318">
        <v>0</v>
      </c>
      <c r="J1318">
        <v>0</v>
      </c>
      <c r="K1318">
        <v>0</v>
      </c>
      <c r="L1318" t="str">
        <f>VLOOKUP(Table1__5[[#This Row],[ShortCode]],$U$3:$W$100,3,0)</f>
        <v>Bivina</v>
      </c>
      <c r="M1318" t="str">
        <f>VLOOKUP(Table1__5[[#This Row],[ShortCode]],$U$3:$V$100,2,0)</f>
        <v>Group BB</v>
      </c>
      <c r="N1318" t="str">
        <f>RIGHT(Table1__5[[#This Row],[Calendar_month]],2)</f>
        <v>03</v>
      </c>
      <c r="O1318" t="str">
        <f>LEFT(Table1__5[[#This Row],[Calendar_month]],4)</f>
        <v>2026</v>
      </c>
      <c r="P1318" t="str">
        <f>_xlfn.TEXTBEFORE(Table1__5[[#This Row],[Distributor_Name]],"-")</f>
        <v>BD10</v>
      </c>
    </row>
    <row r="1319" spans="1:16" x14ac:dyDescent="0.75">
      <c r="A1319" t="s">
        <v>11</v>
      </c>
      <c r="B1319" t="s">
        <v>12</v>
      </c>
      <c r="C1319" t="s">
        <v>5435</v>
      </c>
      <c r="D1319">
        <v>202603</v>
      </c>
      <c r="E1319" t="s">
        <v>7688</v>
      </c>
      <c r="F1319" t="s">
        <v>5411</v>
      </c>
      <c r="G1319">
        <v>1558</v>
      </c>
      <c r="H1319">
        <v>2140</v>
      </c>
      <c r="I1319">
        <v>2149</v>
      </c>
      <c r="J1319">
        <v>1.3793324775353</v>
      </c>
      <c r="K1319">
        <v>-591</v>
      </c>
      <c r="L1319" t="str">
        <f>VLOOKUP(Table1__5[[#This Row],[ShortCode]],$U$3:$W$100,3,0)</f>
        <v>Bia Việt</v>
      </c>
      <c r="M1319" t="str">
        <f>VLOOKUP(Table1__5[[#This Row],[ShortCode]],$U$3:$V$100,2,0)</f>
        <v>Group BB</v>
      </c>
      <c r="N1319" t="str">
        <f>RIGHT(Table1__5[[#This Row],[Calendar_month]],2)</f>
        <v>03</v>
      </c>
      <c r="O1319" t="str">
        <f>LEFT(Table1__5[[#This Row],[Calendar_month]],4)</f>
        <v>2026</v>
      </c>
      <c r="P1319" t="str">
        <f>_xlfn.TEXTBEFORE(Table1__5[[#This Row],[Distributor_Name]],"-")</f>
        <v>BD10</v>
      </c>
    </row>
    <row r="1320" spans="1:16" x14ac:dyDescent="0.75">
      <c r="A1320" t="s">
        <v>11</v>
      </c>
      <c r="B1320" t="s">
        <v>12</v>
      </c>
      <c r="C1320" t="s">
        <v>5435</v>
      </c>
      <c r="D1320">
        <v>202603</v>
      </c>
      <c r="E1320" t="s">
        <v>7688</v>
      </c>
      <c r="F1320" t="s">
        <v>7677</v>
      </c>
      <c r="G1320">
        <v>0</v>
      </c>
      <c r="H1320">
        <v>0</v>
      </c>
      <c r="I1320">
        <v>0</v>
      </c>
      <c r="J1320">
        <v>0</v>
      </c>
      <c r="K1320">
        <v>0</v>
      </c>
      <c r="L1320" t="str">
        <f>VLOOKUP(Table1__5[[#This Row],[ShortCode]],$U$3:$W$100,3,0)</f>
        <v>Larue</v>
      </c>
      <c r="M1320" t="str">
        <f>VLOOKUP(Table1__5[[#This Row],[ShortCode]],$U$3:$V$100,2,0)</f>
        <v>Group BB</v>
      </c>
      <c r="N1320" t="str">
        <f>RIGHT(Table1__5[[#This Row],[Calendar_month]],2)</f>
        <v>03</v>
      </c>
      <c r="O1320" t="str">
        <f>LEFT(Table1__5[[#This Row],[Calendar_month]],4)</f>
        <v>2026</v>
      </c>
      <c r="P1320" t="str">
        <f>_xlfn.TEXTBEFORE(Table1__5[[#This Row],[Distributor_Name]],"-")</f>
        <v>BD10</v>
      </c>
    </row>
    <row r="1321" spans="1:16" x14ac:dyDescent="0.75">
      <c r="A1321" t="s">
        <v>11</v>
      </c>
      <c r="B1321" t="s">
        <v>12</v>
      </c>
      <c r="C1321" t="s">
        <v>5435</v>
      </c>
      <c r="D1321">
        <v>202604</v>
      </c>
      <c r="E1321" t="s">
        <v>7662</v>
      </c>
      <c r="F1321" t="s">
        <v>5393</v>
      </c>
      <c r="G1321">
        <v>56006</v>
      </c>
      <c r="H1321">
        <v>56511</v>
      </c>
      <c r="I1321">
        <v>56614</v>
      </c>
      <c r="J1321">
        <v>1.01085597971646</v>
      </c>
      <c r="K1321">
        <v>-608</v>
      </c>
      <c r="L1321" t="str">
        <f>VLOOKUP(Table1__5[[#This Row],[ShortCode]],$U$3:$W$100,3,0)</f>
        <v>Heineken Silver</v>
      </c>
      <c r="M1321" t="str">
        <f>VLOOKUP(Table1__5[[#This Row],[ShortCode]],$U$3:$V$100,2,0)</f>
        <v>Group AA</v>
      </c>
      <c r="N1321" t="str">
        <f>RIGHT(Table1__5[[#This Row],[Calendar_month]],2)</f>
        <v>04</v>
      </c>
      <c r="O1321" t="str">
        <f>LEFT(Table1__5[[#This Row],[Calendar_month]],4)</f>
        <v>2026</v>
      </c>
      <c r="P1321" t="str">
        <f>_xlfn.TEXTBEFORE(Table1__5[[#This Row],[Distributor_Name]],"-")</f>
        <v>BD10</v>
      </c>
    </row>
    <row r="1322" spans="1:16" x14ac:dyDescent="0.75">
      <c r="A1322" t="s">
        <v>11</v>
      </c>
      <c r="B1322" t="s">
        <v>12</v>
      </c>
      <c r="C1322" t="s">
        <v>5435</v>
      </c>
      <c r="D1322">
        <v>202604</v>
      </c>
      <c r="E1322" t="s">
        <v>7662</v>
      </c>
      <c r="F1322" t="s">
        <v>5418</v>
      </c>
      <c r="G1322">
        <v>13</v>
      </c>
      <c r="H1322">
        <v>20</v>
      </c>
      <c r="I1322">
        <v>5</v>
      </c>
      <c r="J1322">
        <v>0.38461538461538503</v>
      </c>
      <c r="K1322">
        <v>8</v>
      </c>
      <c r="L1322" t="str">
        <f>VLOOKUP(Table1__5[[#This Row],[ShortCode]],$U$3:$W$100,3,0)</f>
        <v>Heineken Silver</v>
      </c>
      <c r="M1322" t="str">
        <f>VLOOKUP(Table1__5[[#This Row],[ShortCode]],$U$3:$V$100,2,0)</f>
        <v>Group AA</v>
      </c>
      <c r="N1322" t="str">
        <f>RIGHT(Table1__5[[#This Row],[Calendar_month]],2)</f>
        <v>04</v>
      </c>
      <c r="O1322" t="str">
        <f>LEFT(Table1__5[[#This Row],[Calendar_month]],4)</f>
        <v>2026</v>
      </c>
      <c r="P1322" t="str">
        <f>_xlfn.TEXTBEFORE(Table1__5[[#This Row],[Distributor_Name]],"-")</f>
        <v>BD10</v>
      </c>
    </row>
    <row r="1323" spans="1:16" x14ac:dyDescent="0.75">
      <c r="A1323" t="s">
        <v>11</v>
      </c>
      <c r="B1323" t="s">
        <v>12</v>
      </c>
      <c r="C1323" t="s">
        <v>5435</v>
      </c>
      <c r="D1323">
        <v>202604</v>
      </c>
      <c r="E1323" t="s">
        <v>7662</v>
      </c>
      <c r="F1323" t="s">
        <v>5401</v>
      </c>
      <c r="G1323">
        <v>2700</v>
      </c>
      <c r="H1323">
        <v>2782</v>
      </c>
      <c r="I1323">
        <v>2818</v>
      </c>
      <c r="J1323">
        <v>1.0437037037037</v>
      </c>
      <c r="K1323">
        <v>-118</v>
      </c>
      <c r="L1323" t="str">
        <f>VLOOKUP(Table1__5[[#This Row],[ShortCode]],$U$3:$W$100,3,0)</f>
        <v>Heineken Silver</v>
      </c>
      <c r="M1323" t="str">
        <f>VLOOKUP(Table1__5[[#This Row],[ShortCode]],$U$3:$V$100,2,0)</f>
        <v>Group AA</v>
      </c>
      <c r="N1323" t="str">
        <f>RIGHT(Table1__5[[#This Row],[Calendar_month]],2)</f>
        <v>04</v>
      </c>
      <c r="O1323" t="str">
        <f>LEFT(Table1__5[[#This Row],[Calendar_month]],4)</f>
        <v>2026</v>
      </c>
      <c r="P1323" t="str">
        <f>_xlfn.TEXTBEFORE(Table1__5[[#This Row],[Distributor_Name]],"-")</f>
        <v>BD10</v>
      </c>
    </row>
    <row r="1324" spans="1:16" x14ac:dyDescent="0.75">
      <c r="A1324" t="s">
        <v>11</v>
      </c>
      <c r="B1324" t="s">
        <v>12</v>
      </c>
      <c r="C1324" t="s">
        <v>5435</v>
      </c>
      <c r="D1324">
        <v>202604</v>
      </c>
      <c r="E1324" t="s">
        <v>7662</v>
      </c>
      <c r="F1324" t="s">
        <v>5417</v>
      </c>
      <c r="G1324">
        <v>5153</v>
      </c>
      <c r="H1324">
        <v>7920</v>
      </c>
      <c r="I1324">
        <v>6617</v>
      </c>
      <c r="J1324">
        <v>1.28410634581797</v>
      </c>
      <c r="K1324">
        <v>-1464</v>
      </c>
      <c r="L1324" t="str">
        <f>VLOOKUP(Table1__5[[#This Row],[ShortCode]],$U$3:$W$100,3,0)</f>
        <v>Tiger Crystal</v>
      </c>
      <c r="M1324" t="str">
        <f>VLOOKUP(Table1__5[[#This Row],[ShortCode]],$U$3:$V$100,2,0)</f>
        <v>Group AA</v>
      </c>
      <c r="N1324" t="str">
        <f>RIGHT(Table1__5[[#This Row],[Calendar_month]],2)</f>
        <v>04</v>
      </c>
      <c r="O1324" t="str">
        <f>LEFT(Table1__5[[#This Row],[Calendar_month]],4)</f>
        <v>2026</v>
      </c>
      <c r="P1324" t="str">
        <f>_xlfn.TEXTBEFORE(Table1__5[[#This Row],[Distributor_Name]],"-")</f>
        <v>BD10</v>
      </c>
    </row>
    <row r="1325" spans="1:16" x14ac:dyDescent="0.75">
      <c r="A1325" t="s">
        <v>11</v>
      </c>
      <c r="B1325" t="s">
        <v>12</v>
      </c>
      <c r="C1325" t="s">
        <v>5435</v>
      </c>
      <c r="D1325">
        <v>202604</v>
      </c>
      <c r="E1325" t="s">
        <v>7662</v>
      </c>
      <c r="F1325" t="s">
        <v>5403</v>
      </c>
      <c r="G1325">
        <v>56707</v>
      </c>
      <c r="H1325">
        <v>56445</v>
      </c>
      <c r="I1325">
        <v>56377</v>
      </c>
      <c r="J1325">
        <v>0.99418061262278001</v>
      </c>
      <c r="K1325">
        <v>330</v>
      </c>
      <c r="L1325" t="str">
        <f>VLOOKUP(Table1__5[[#This Row],[ShortCode]],$U$3:$W$100,3,0)</f>
        <v>Tiger Crystal</v>
      </c>
      <c r="M1325" t="str">
        <f>VLOOKUP(Table1__5[[#This Row],[ShortCode]],$U$3:$V$100,2,0)</f>
        <v>Group AA</v>
      </c>
      <c r="N1325" t="str">
        <f>RIGHT(Table1__5[[#This Row],[Calendar_month]],2)</f>
        <v>04</v>
      </c>
      <c r="O1325" t="str">
        <f>LEFT(Table1__5[[#This Row],[Calendar_month]],4)</f>
        <v>2026</v>
      </c>
      <c r="P1325" t="str">
        <f>_xlfn.TEXTBEFORE(Table1__5[[#This Row],[Distributor_Name]],"-")</f>
        <v>BD10</v>
      </c>
    </row>
    <row r="1326" spans="1:16" x14ac:dyDescent="0.75">
      <c r="A1326" t="s">
        <v>11</v>
      </c>
      <c r="B1326" t="s">
        <v>12</v>
      </c>
      <c r="C1326" t="s">
        <v>5435</v>
      </c>
      <c r="D1326">
        <v>202604</v>
      </c>
      <c r="E1326" t="s">
        <v>7662</v>
      </c>
      <c r="F1326" t="s">
        <v>5404</v>
      </c>
      <c r="G1326">
        <v>26674</v>
      </c>
      <c r="H1326">
        <v>25324</v>
      </c>
      <c r="I1326">
        <v>25273</v>
      </c>
      <c r="J1326">
        <v>0.94747694384044401</v>
      </c>
      <c r="K1326">
        <v>1401</v>
      </c>
      <c r="L1326" t="str">
        <f>VLOOKUP(Table1__5[[#This Row],[ShortCode]],$U$3:$W$100,3,0)</f>
        <v>Tiger Crystal</v>
      </c>
      <c r="M1326" t="str">
        <f>VLOOKUP(Table1__5[[#This Row],[ShortCode]],$U$3:$V$100,2,0)</f>
        <v>Group AA</v>
      </c>
      <c r="N1326" t="str">
        <f>RIGHT(Table1__5[[#This Row],[Calendar_month]],2)</f>
        <v>04</v>
      </c>
      <c r="O1326" t="str">
        <f>LEFT(Table1__5[[#This Row],[Calendar_month]],4)</f>
        <v>2026</v>
      </c>
      <c r="P1326" t="str">
        <f>_xlfn.TEXTBEFORE(Table1__5[[#This Row],[Distributor_Name]],"-")</f>
        <v>BD10</v>
      </c>
    </row>
    <row r="1327" spans="1:16" x14ac:dyDescent="0.75">
      <c r="A1327" t="s">
        <v>11</v>
      </c>
      <c r="B1327" t="s">
        <v>12</v>
      </c>
      <c r="C1327" t="s">
        <v>5435</v>
      </c>
      <c r="D1327">
        <v>202604</v>
      </c>
      <c r="E1327" t="s">
        <v>7673</v>
      </c>
      <c r="F1327" t="s">
        <v>5436</v>
      </c>
      <c r="G1327">
        <v>0</v>
      </c>
      <c r="H1327">
        <v>0</v>
      </c>
      <c r="I1327">
        <v>0</v>
      </c>
      <c r="J1327">
        <v>0</v>
      </c>
      <c r="K1327">
        <v>0</v>
      </c>
      <c r="L1327" t="str">
        <f>VLOOKUP(Table1__5[[#This Row],[ShortCode]],$U$3:$W$100,3,0)</f>
        <v>Bivina</v>
      </c>
      <c r="M1327" t="str">
        <f>VLOOKUP(Table1__5[[#This Row],[ShortCode]],$U$3:$V$100,2,0)</f>
        <v>Group BB</v>
      </c>
      <c r="N1327" t="str">
        <f>RIGHT(Table1__5[[#This Row],[Calendar_month]],2)</f>
        <v>04</v>
      </c>
      <c r="O1327" t="str">
        <f>LEFT(Table1__5[[#This Row],[Calendar_month]],4)</f>
        <v>2026</v>
      </c>
      <c r="P1327" t="str">
        <f>_xlfn.TEXTBEFORE(Table1__5[[#This Row],[Distributor_Name]],"-")</f>
        <v>BD10</v>
      </c>
    </row>
    <row r="1328" spans="1:16" x14ac:dyDescent="0.75">
      <c r="A1328" t="s">
        <v>11</v>
      </c>
      <c r="B1328" t="s">
        <v>12</v>
      </c>
      <c r="C1328" t="s">
        <v>5435</v>
      </c>
      <c r="D1328">
        <v>202604</v>
      </c>
      <c r="E1328" t="s">
        <v>7673</v>
      </c>
      <c r="F1328" t="s">
        <v>5400</v>
      </c>
      <c r="G1328">
        <v>4842</v>
      </c>
      <c r="H1328">
        <v>4250</v>
      </c>
      <c r="I1328">
        <v>4234</v>
      </c>
      <c r="J1328">
        <v>0.87443205287071502</v>
      </c>
      <c r="K1328">
        <v>608</v>
      </c>
      <c r="L1328" t="str">
        <f>VLOOKUP(Table1__5[[#This Row],[ShortCode]],$U$3:$W$100,3,0)</f>
        <v>Bia Việt</v>
      </c>
      <c r="M1328" t="str">
        <f>VLOOKUP(Table1__5[[#This Row],[ShortCode]],$U$3:$V$100,2,0)</f>
        <v>Group BB</v>
      </c>
      <c r="N1328" t="str">
        <f>RIGHT(Table1__5[[#This Row],[Calendar_month]],2)</f>
        <v>04</v>
      </c>
      <c r="O1328" t="str">
        <f>LEFT(Table1__5[[#This Row],[Calendar_month]],4)</f>
        <v>2026</v>
      </c>
      <c r="P1328" t="str">
        <f>_xlfn.TEXTBEFORE(Table1__5[[#This Row],[Distributor_Name]],"-")</f>
        <v>BD10</v>
      </c>
    </row>
    <row r="1329" spans="1:16" x14ac:dyDescent="0.75">
      <c r="A1329" t="s">
        <v>11</v>
      </c>
      <c r="B1329" t="s">
        <v>12</v>
      </c>
      <c r="C1329" t="s">
        <v>5435</v>
      </c>
      <c r="D1329">
        <v>202604</v>
      </c>
      <c r="E1329" t="s">
        <v>7673</v>
      </c>
      <c r="F1329" t="s">
        <v>5411</v>
      </c>
      <c r="G1329">
        <v>4164</v>
      </c>
      <c r="H1329">
        <v>5080</v>
      </c>
      <c r="I1329">
        <v>4682</v>
      </c>
      <c r="J1329">
        <v>1.1243996157540801</v>
      </c>
      <c r="K1329">
        <v>-518</v>
      </c>
      <c r="L1329" t="str">
        <f>VLOOKUP(Table1__5[[#This Row],[ShortCode]],$U$3:$W$100,3,0)</f>
        <v>Bia Việt</v>
      </c>
      <c r="M1329" t="str">
        <f>VLOOKUP(Table1__5[[#This Row],[ShortCode]],$U$3:$V$100,2,0)</f>
        <v>Group BB</v>
      </c>
      <c r="N1329" t="str">
        <f>RIGHT(Table1__5[[#This Row],[Calendar_month]],2)</f>
        <v>04</v>
      </c>
      <c r="O1329" t="str">
        <f>LEFT(Table1__5[[#This Row],[Calendar_month]],4)</f>
        <v>2026</v>
      </c>
      <c r="P1329" t="str">
        <f>_xlfn.TEXTBEFORE(Table1__5[[#This Row],[Distributor_Name]],"-")</f>
        <v>BD10</v>
      </c>
    </row>
    <row r="1330" spans="1:16" x14ac:dyDescent="0.75">
      <c r="A1330" t="s">
        <v>11</v>
      </c>
      <c r="B1330" t="s">
        <v>12</v>
      </c>
      <c r="C1330" t="s">
        <v>5435</v>
      </c>
      <c r="D1330">
        <v>202604</v>
      </c>
      <c r="E1330" t="s">
        <v>7673</v>
      </c>
      <c r="F1330" t="s">
        <v>5438</v>
      </c>
      <c r="G1330">
        <v>21</v>
      </c>
      <c r="H1330">
        <v>26</v>
      </c>
      <c r="I1330">
        <v>43</v>
      </c>
      <c r="J1330">
        <v>2.0476190476190501</v>
      </c>
      <c r="K1330">
        <v>-22</v>
      </c>
      <c r="L1330" t="str">
        <f>VLOOKUP(Table1__5[[#This Row],[ShortCode]],$U$3:$W$100,3,0)</f>
        <v>Other</v>
      </c>
      <c r="M1330" t="str">
        <f>VLOOKUP(Table1__5[[#This Row],[ShortCode]],$U$3:$V$100,2,0)</f>
        <v>Group BB</v>
      </c>
      <c r="N1330" t="str">
        <f>RIGHT(Table1__5[[#This Row],[Calendar_month]],2)</f>
        <v>04</v>
      </c>
      <c r="O1330" t="str">
        <f>LEFT(Table1__5[[#This Row],[Calendar_month]],4)</f>
        <v>2026</v>
      </c>
      <c r="P1330" t="str">
        <f>_xlfn.TEXTBEFORE(Table1__5[[#This Row],[Distributor_Name]],"-")</f>
        <v>BD10</v>
      </c>
    </row>
    <row r="1331" spans="1:16" x14ac:dyDescent="0.75">
      <c r="A1331" t="s">
        <v>11</v>
      </c>
      <c r="B1331" t="s">
        <v>12</v>
      </c>
      <c r="C1331" t="s">
        <v>5435</v>
      </c>
      <c r="D1331">
        <v>202604</v>
      </c>
      <c r="E1331" t="s">
        <v>7673</v>
      </c>
      <c r="F1331" t="s">
        <v>7686</v>
      </c>
      <c r="G1331">
        <v>4</v>
      </c>
      <c r="H1331">
        <v>0</v>
      </c>
      <c r="I1331">
        <v>0</v>
      </c>
      <c r="J1331">
        <v>0</v>
      </c>
      <c r="K1331">
        <v>4</v>
      </c>
      <c r="L1331" t="str">
        <f>VLOOKUP(Table1__5[[#This Row],[ShortCode]],$U$3:$W$100,3,0)</f>
        <v>Other</v>
      </c>
      <c r="M1331" t="str">
        <f>VLOOKUP(Table1__5[[#This Row],[ShortCode]],$U$3:$V$100,2,0)</f>
        <v>Group BB</v>
      </c>
      <c r="N1331" t="str">
        <f>RIGHT(Table1__5[[#This Row],[Calendar_month]],2)</f>
        <v>04</v>
      </c>
      <c r="O1331" t="str">
        <f>LEFT(Table1__5[[#This Row],[Calendar_month]],4)</f>
        <v>2026</v>
      </c>
      <c r="P1331" t="str">
        <f>_xlfn.TEXTBEFORE(Table1__5[[#This Row],[Distributor_Name]],"-")</f>
        <v>BD10</v>
      </c>
    </row>
    <row r="1332" spans="1:16" x14ac:dyDescent="0.75">
      <c r="A1332" t="s">
        <v>11</v>
      </c>
      <c r="B1332" t="s">
        <v>12</v>
      </c>
      <c r="C1332" t="s">
        <v>5435</v>
      </c>
      <c r="D1332">
        <v>202604</v>
      </c>
      <c r="E1332" t="s">
        <v>7673</v>
      </c>
      <c r="F1332" t="s">
        <v>5434</v>
      </c>
      <c r="G1332">
        <v>405</v>
      </c>
      <c r="H1332">
        <v>26</v>
      </c>
      <c r="I1332">
        <v>73</v>
      </c>
      <c r="J1332">
        <v>0.180246913580247</v>
      </c>
      <c r="K1332">
        <v>332</v>
      </c>
      <c r="L1332" t="str">
        <f>VLOOKUP(Table1__5[[#This Row],[ShortCode]],$U$3:$W$100,3,0)</f>
        <v>Heineken Original</v>
      </c>
      <c r="M1332" t="str">
        <f>VLOOKUP(Table1__5[[#This Row],[ShortCode]],$U$3:$V$100,2,0)</f>
        <v>Group BB</v>
      </c>
      <c r="N1332" t="str">
        <f>RIGHT(Table1__5[[#This Row],[Calendar_month]],2)</f>
        <v>04</v>
      </c>
      <c r="O1332" t="str">
        <f>LEFT(Table1__5[[#This Row],[Calendar_month]],4)</f>
        <v>2026</v>
      </c>
      <c r="P1332" t="str">
        <f>_xlfn.TEXTBEFORE(Table1__5[[#This Row],[Distributor_Name]],"-")</f>
        <v>BD10</v>
      </c>
    </row>
    <row r="1333" spans="1:16" x14ac:dyDescent="0.75">
      <c r="A1333" t="s">
        <v>11</v>
      </c>
      <c r="B1333" t="s">
        <v>12</v>
      </c>
      <c r="C1333" t="s">
        <v>5435</v>
      </c>
      <c r="D1333">
        <v>202604</v>
      </c>
      <c r="E1333" t="s">
        <v>7673</v>
      </c>
      <c r="F1333" t="s">
        <v>7676</v>
      </c>
      <c r="G1333">
        <v>0</v>
      </c>
      <c r="H1333">
        <v>0</v>
      </c>
      <c r="I1333">
        <v>0</v>
      </c>
      <c r="J1333">
        <v>0</v>
      </c>
      <c r="K1333">
        <v>0</v>
      </c>
      <c r="L1333" t="str">
        <f>VLOOKUP(Table1__5[[#This Row],[ShortCode]],$U$3:$W$100,3,0)</f>
        <v>Larue</v>
      </c>
      <c r="M1333" t="str">
        <f>VLOOKUP(Table1__5[[#This Row],[ShortCode]],$U$3:$V$100,2,0)</f>
        <v>Group BB</v>
      </c>
      <c r="N1333" t="str">
        <f>RIGHT(Table1__5[[#This Row],[Calendar_month]],2)</f>
        <v>04</v>
      </c>
      <c r="O1333" t="str">
        <f>LEFT(Table1__5[[#This Row],[Calendar_month]],4)</f>
        <v>2026</v>
      </c>
      <c r="P1333" t="str">
        <f>_xlfn.TEXTBEFORE(Table1__5[[#This Row],[Distributor_Name]],"-")</f>
        <v>BD10</v>
      </c>
    </row>
    <row r="1334" spans="1:16" x14ac:dyDescent="0.75">
      <c r="A1334" t="s">
        <v>11</v>
      </c>
      <c r="B1334" t="s">
        <v>12</v>
      </c>
      <c r="C1334" t="s">
        <v>5435</v>
      </c>
      <c r="D1334">
        <v>202604</v>
      </c>
      <c r="E1334" t="s">
        <v>7673</v>
      </c>
      <c r="F1334" t="s">
        <v>7677</v>
      </c>
      <c r="G1334">
        <v>0</v>
      </c>
      <c r="H1334">
        <v>0</v>
      </c>
      <c r="I1334">
        <v>0</v>
      </c>
      <c r="J1334">
        <v>0</v>
      </c>
      <c r="K1334">
        <v>0</v>
      </c>
      <c r="L1334" t="str">
        <f>VLOOKUP(Table1__5[[#This Row],[ShortCode]],$U$3:$W$100,3,0)</f>
        <v>Larue</v>
      </c>
      <c r="M1334" t="str">
        <f>VLOOKUP(Table1__5[[#This Row],[ShortCode]],$U$3:$V$100,2,0)</f>
        <v>Group BB</v>
      </c>
      <c r="N1334" t="str">
        <f>RIGHT(Table1__5[[#This Row],[Calendar_month]],2)</f>
        <v>04</v>
      </c>
      <c r="O1334" t="str">
        <f>LEFT(Table1__5[[#This Row],[Calendar_month]],4)</f>
        <v>2026</v>
      </c>
      <c r="P1334" t="str">
        <f>_xlfn.TEXTBEFORE(Table1__5[[#This Row],[Distributor_Name]],"-")</f>
        <v>BD10</v>
      </c>
    </row>
    <row r="1335" spans="1:16" x14ac:dyDescent="0.75">
      <c r="A1335" t="s">
        <v>11</v>
      </c>
      <c r="B1335" t="s">
        <v>12</v>
      </c>
      <c r="C1335" t="s">
        <v>5435</v>
      </c>
      <c r="D1335">
        <v>202604</v>
      </c>
      <c r="E1335" t="s">
        <v>7673</v>
      </c>
      <c r="F1335" t="s">
        <v>5440</v>
      </c>
      <c r="G1335">
        <v>17</v>
      </c>
      <c r="H1335">
        <v>0</v>
      </c>
      <c r="I1335">
        <v>10</v>
      </c>
      <c r="J1335">
        <v>0.58823529411764697</v>
      </c>
      <c r="K1335">
        <v>7</v>
      </c>
      <c r="L1335" t="str">
        <f>VLOOKUP(Table1__5[[#This Row],[ShortCode]],$U$3:$W$100,3,0)</f>
        <v>Other</v>
      </c>
      <c r="M1335" t="str">
        <f>VLOOKUP(Table1__5[[#This Row],[ShortCode]],$U$3:$V$100,2,0)</f>
        <v>Group BB</v>
      </c>
      <c r="N1335" t="str">
        <f>RIGHT(Table1__5[[#This Row],[Calendar_month]],2)</f>
        <v>04</v>
      </c>
      <c r="O1335" t="str">
        <f>LEFT(Table1__5[[#This Row],[Calendar_month]],4)</f>
        <v>2026</v>
      </c>
      <c r="P1335" t="str">
        <f>_xlfn.TEXTBEFORE(Table1__5[[#This Row],[Distributor_Name]],"-")</f>
        <v>BD10</v>
      </c>
    </row>
    <row r="1336" spans="1:16" x14ac:dyDescent="0.75">
      <c r="A1336" t="s">
        <v>11</v>
      </c>
      <c r="B1336" t="s">
        <v>12</v>
      </c>
      <c r="C1336" t="s">
        <v>5435</v>
      </c>
      <c r="D1336">
        <v>202604</v>
      </c>
      <c r="E1336" t="s">
        <v>7673</v>
      </c>
      <c r="F1336" t="s">
        <v>5424</v>
      </c>
      <c r="G1336">
        <v>22</v>
      </c>
      <c r="H1336">
        <v>0</v>
      </c>
      <c r="I1336">
        <v>12</v>
      </c>
      <c r="J1336">
        <v>0.54545454545454497</v>
      </c>
      <c r="K1336">
        <v>10</v>
      </c>
      <c r="L1336" t="str">
        <f>VLOOKUP(Table1__5[[#This Row],[ShortCode]],$U$3:$W$100,3,0)</f>
        <v>Other</v>
      </c>
      <c r="M1336" t="str">
        <f>VLOOKUP(Table1__5[[#This Row],[ShortCode]],$U$3:$V$100,2,0)</f>
        <v>Group BB</v>
      </c>
      <c r="N1336" t="str">
        <f>RIGHT(Table1__5[[#This Row],[Calendar_month]],2)</f>
        <v>04</v>
      </c>
      <c r="O1336" t="str">
        <f>LEFT(Table1__5[[#This Row],[Calendar_month]],4)</f>
        <v>2026</v>
      </c>
      <c r="P1336" t="str">
        <f>_xlfn.TEXTBEFORE(Table1__5[[#This Row],[Distributor_Name]],"-")</f>
        <v>BD10</v>
      </c>
    </row>
    <row r="1337" spans="1:16" x14ac:dyDescent="0.75">
      <c r="A1337" t="s">
        <v>11</v>
      </c>
      <c r="B1337" t="s">
        <v>12</v>
      </c>
      <c r="C1337" t="s">
        <v>5435</v>
      </c>
      <c r="D1337">
        <v>202604</v>
      </c>
      <c r="E1337" t="s">
        <v>7673</v>
      </c>
      <c r="F1337" t="s">
        <v>7654</v>
      </c>
      <c r="G1337">
        <v>8</v>
      </c>
      <c r="H1337">
        <v>0</v>
      </c>
      <c r="I1337">
        <v>4</v>
      </c>
      <c r="J1337">
        <v>0.5</v>
      </c>
      <c r="K1337">
        <v>4</v>
      </c>
      <c r="L1337" t="str">
        <f>VLOOKUP(Table1__5[[#This Row],[ShortCode]],$U$3:$W$100,3,0)</f>
        <v>Other</v>
      </c>
      <c r="M1337" t="str">
        <f>VLOOKUP(Table1__5[[#This Row],[ShortCode]],$U$3:$V$100,2,0)</f>
        <v>Group BB</v>
      </c>
      <c r="N1337" t="str">
        <f>RIGHT(Table1__5[[#This Row],[Calendar_month]],2)</f>
        <v>04</v>
      </c>
      <c r="O1337" t="str">
        <f>LEFT(Table1__5[[#This Row],[Calendar_month]],4)</f>
        <v>2026</v>
      </c>
      <c r="P1337" t="str">
        <f>_xlfn.TEXTBEFORE(Table1__5[[#This Row],[Distributor_Name]],"-")</f>
        <v>BD10</v>
      </c>
    </row>
    <row r="1338" spans="1:16" x14ac:dyDescent="0.75">
      <c r="A1338" t="s">
        <v>11</v>
      </c>
      <c r="B1338" t="s">
        <v>12</v>
      </c>
      <c r="C1338" t="s">
        <v>5435</v>
      </c>
      <c r="D1338">
        <v>202604</v>
      </c>
      <c r="E1338" t="s">
        <v>7673</v>
      </c>
      <c r="F1338" t="s">
        <v>5430</v>
      </c>
      <c r="G1338">
        <v>36</v>
      </c>
      <c r="H1338">
        <v>0</v>
      </c>
      <c r="I1338">
        <v>27</v>
      </c>
      <c r="J1338">
        <v>0.75</v>
      </c>
      <c r="K1338">
        <v>9</v>
      </c>
      <c r="L1338" t="str">
        <f>VLOOKUP(Table1__5[[#This Row],[ShortCode]],$U$3:$W$100,3,0)</f>
        <v>Other</v>
      </c>
      <c r="M1338" t="str">
        <f>VLOOKUP(Table1__5[[#This Row],[ShortCode]],$U$3:$V$100,2,0)</f>
        <v>Group BB</v>
      </c>
      <c r="N1338" t="str">
        <f>RIGHT(Table1__5[[#This Row],[Calendar_month]],2)</f>
        <v>04</v>
      </c>
      <c r="O1338" t="str">
        <f>LEFT(Table1__5[[#This Row],[Calendar_month]],4)</f>
        <v>2026</v>
      </c>
      <c r="P1338" t="str">
        <f>_xlfn.TEXTBEFORE(Table1__5[[#This Row],[Distributor_Name]],"-")</f>
        <v>BD10</v>
      </c>
    </row>
    <row r="1339" spans="1:16" x14ac:dyDescent="0.75">
      <c r="A1339" t="s">
        <v>11</v>
      </c>
      <c r="B1339" t="s">
        <v>12</v>
      </c>
      <c r="C1339" t="s">
        <v>5435</v>
      </c>
      <c r="D1339">
        <v>202604</v>
      </c>
      <c r="E1339" t="s">
        <v>7673</v>
      </c>
      <c r="F1339" t="s">
        <v>5405</v>
      </c>
      <c r="G1339">
        <v>10129</v>
      </c>
      <c r="H1339">
        <v>12818</v>
      </c>
      <c r="I1339">
        <v>13004</v>
      </c>
      <c r="J1339">
        <v>1.28383848356205</v>
      </c>
      <c r="K1339">
        <v>-2875</v>
      </c>
      <c r="L1339" t="str">
        <f>VLOOKUP(Table1__5[[#This Row],[ShortCode]],$U$3:$W$100,3,0)</f>
        <v>Tiger Regular</v>
      </c>
      <c r="M1339" t="str">
        <f>VLOOKUP(Table1__5[[#This Row],[ShortCode]],$U$3:$V$100,2,0)</f>
        <v>Group BB</v>
      </c>
      <c r="N1339" t="str">
        <f>RIGHT(Table1__5[[#This Row],[Calendar_month]],2)</f>
        <v>04</v>
      </c>
      <c r="O1339" t="str">
        <f>LEFT(Table1__5[[#This Row],[Calendar_month]],4)</f>
        <v>2026</v>
      </c>
      <c r="P1339" t="str">
        <f>_xlfn.TEXTBEFORE(Table1__5[[#This Row],[Distributor_Name]],"-")</f>
        <v>BD10</v>
      </c>
    </row>
    <row r="1340" spans="1:16" x14ac:dyDescent="0.75">
      <c r="A1340" t="s">
        <v>11</v>
      </c>
      <c r="B1340" t="s">
        <v>12</v>
      </c>
      <c r="C1340" t="s">
        <v>5435</v>
      </c>
      <c r="D1340">
        <v>202604</v>
      </c>
      <c r="E1340" t="s">
        <v>7673</v>
      </c>
      <c r="F1340" t="s">
        <v>5396</v>
      </c>
      <c r="G1340">
        <v>59995</v>
      </c>
      <c r="H1340">
        <v>58344</v>
      </c>
      <c r="I1340">
        <v>58474</v>
      </c>
      <c r="J1340">
        <v>0.97464788732394403</v>
      </c>
      <c r="K1340">
        <v>1521</v>
      </c>
      <c r="L1340" t="str">
        <f>VLOOKUP(Table1__5[[#This Row],[ShortCode]],$U$3:$W$100,3,0)</f>
        <v>Tiger Regular</v>
      </c>
      <c r="M1340" t="str">
        <f>VLOOKUP(Table1__5[[#This Row],[ShortCode]],$U$3:$V$100,2,0)</f>
        <v>Group BB</v>
      </c>
      <c r="N1340" t="str">
        <f>RIGHT(Table1__5[[#This Row],[Calendar_month]],2)</f>
        <v>04</v>
      </c>
      <c r="O1340" t="str">
        <f>LEFT(Table1__5[[#This Row],[Calendar_month]],4)</f>
        <v>2026</v>
      </c>
      <c r="P1340" t="str">
        <f>_xlfn.TEXTBEFORE(Table1__5[[#This Row],[Distributor_Name]],"-")</f>
        <v>BD10</v>
      </c>
    </row>
    <row r="1341" spans="1:16" x14ac:dyDescent="0.75">
      <c r="A1341" t="s">
        <v>11</v>
      </c>
      <c r="B1341" t="s">
        <v>12</v>
      </c>
      <c r="C1341" t="s">
        <v>5435</v>
      </c>
      <c r="D1341">
        <v>202604</v>
      </c>
      <c r="E1341" t="s">
        <v>7673</v>
      </c>
      <c r="F1341" t="s">
        <v>5408</v>
      </c>
      <c r="G1341">
        <v>2670</v>
      </c>
      <c r="H1341">
        <v>1830</v>
      </c>
      <c r="I1341">
        <v>1986</v>
      </c>
      <c r="J1341">
        <v>0.74382022471910103</v>
      </c>
      <c r="K1341">
        <v>684</v>
      </c>
      <c r="L1341" t="str">
        <f>VLOOKUP(Table1__5[[#This Row],[ShortCode]],$U$3:$W$100,3,0)</f>
        <v>Tiger Regular</v>
      </c>
      <c r="M1341" t="str">
        <f>VLOOKUP(Table1__5[[#This Row],[ShortCode]],$U$3:$V$100,2,0)</f>
        <v>Group BB</v>
      </c>
      <c r="N1341" t="str">
        <f>RIGHT(Table1__5[[#This Row],[Calendar_month]],2)</f>
        <v>04</v>
      </c>
      <c r="O1341" t="str">
        <f>LEFT(Table1__5[[#This Row],[Calendar_month]],4)</f>
        <v>2026</v>
      </c>
      <c r="P1341" t="str">
        <f>_xlfn.TEXTBEFORE(Table1__5[[#This Row],[Distributor_Name]],"-")</f>
        <v>BD10</v>
      </c>
    </row>
    <row r="1342" spans="1:16" x14ac:dyDescent="0.75">
      <c r="A1342" t="s">
        <v>11</v>
      </c>
      <c r="B1342" t="s">
        <v>12</v>
      </c>
      <c r="C1342" t="s">
        <v>5435</v>
      </c>
      <c r="D1342">
        <v>202605</v>
      </c>
      <c r="E1342" t="s">
        <v>7662</v>
      </c>
      <c r="F1342" t="s">
        <v>5393</v>
      </c>
      <c r="G1342">
        <v>58095</v>
      </c>
      <c r="H1342">
        <v>58006</v>
      </c>
      <c r="I1342">
        <v>57628</v>
      </c>
      <c r="J1342">
        <v>0.99196144246492801</v>
      </c>
      <c r="K1342">
        <v>466.99999999999301</v>
      </c>
      <c r="L1342" t="str">
        <f>VLOOKUP(Table1__5[[#This Row],[ShortCode]],$U$3:$W$100,3,0)</f>
        <v>Heineken Silver</v>
      </c>
      <c r="M1342" t="str">
        <f>VLOOKUP(Table1__5[[#This Row],[ShortCode]],$U$3:$V$100,2,0)</f>
        <v>Group AA</v>
      </c>
      <c r="N1342" t="str">
        <f>RIGHT(Table1__5[[#This Row],[Calendar_month]],2)</f>
        <v>05</v>
      </c>
      <c r="O1342" t="str">
        <f>LEFT(Table1__5[[#This Row],[Calendar_month]],4)</f>
        <v>2026</v>
      </c>
      <c r="P1342" t="str">
        <f>_xlfn.TEXTBEFORE(Table1__5[[#This Row],[Distributor_Name]],"-")</f>
        <v>BD10</v>
      </c>
    </row>
    <row r="1343" spans="1:16" x14ac:dyDescent="0.75">
      <c r="A1343" t="s">
        <v>11</v>
      </c>
      <c r="B1343" t="s">
        <v>12</v>
      </c>
      <c r="C1343" t="s">
        <v>5435</v>
      </c>
      <c r="D1343">
        <v>202605</v>
      </c>
      <c r="E1343" t="s">
        <v>7662</v>
      </c>
      <c r="F1343" t="s">
        <v>5418</v>
      </c>
      <c r="G1343">
        <v>5</v>
      </c>
      <c r="H1343">
        <v>0</v>
      </c>
      <c r="I1343">
        <v>0</v>
      </c>
      <c r="J1343">
        <v>0</v>
      </c>
      <c r="K1343">
        <v>5</v>
      </c>
      <c r="L1343" t="str">
        <f>VLOOKUP(Table1__5[[#This Row],[ShortCode]],$U$3:$W$100,3,0)</f>
        <v>Heineken Silver</v>
      </c>
      <c r="M1343" t="str">
        <f>VLOOKUP(Table1__5[[#This Row],[ShortCode]],$U$3:$V$100,2,0)</f>
        <v>Group AA</v>
      </c>
      <c r="N1343" t="str">
        <f>RIGHT(Table1__5[[#This Row],[Calendar_month]],2)</f>
        <v>05</v>
      </c>
      <c r="O1343" t="str">
        <f>LEFT(Table1__5[[#This Row],[Calendar_month]],4)</f>
        <v>2026</v>
      </c>
      <c r="P1343" t="str">
        <f>_xlfn.TEXTBEFORE(Table1__5[[#This Row],[Distributor_Name]],"-")</f>
        <v>BD10</v>
      </c>
    </row>
    <row r="1344" spans="1:16" x14ac:dyDescent="0.75">
      <c r="A1344" t="s">
        <v>11</v>
      </c>
      <c r="B1344" t="s">
        <v>12</v>
      </c>
      <c r="C1344" t="s">
        <v>5435</v>
      </c>
      <c r="D1344">
        <v>202605</v>
      </c>
      <c r="E1344" t="s">
        <v>7662</v>
      </c>
      <c r="F1344" t="s">
        <v>5401</v>
      </c>
      <c r="G1344">
        <v>3023</v>
      </c>
      <c r="H1344">
        <v>2613</v>
      </c>
      <c r="I1344">
        <v>2625</v>
      </c>
      <c r="J1344">
        <v>0.86834270592127005</v>
      </c>
      <c r="K1344">
        <v>398</v>
      </c>
      <c r="L1344" t="str">
        <f>VLOOKUP(Table1__5[[#This Row],[ShortCode]],$U$3:$W$100,3,0)</f>
        <v>Heineken Silver</v>
      </c>
      <c r="M1344" t="str">
        <f>VLOOKUP(Table1__5[[#This Row],[ShortCode]],$U$3:$V$100,2,0)</f>
        <v>Group AA</v>
      </c>
      <c r="N1344" t="str">
        <f>RIGHT(Table1__5[[#This Row],[Calendar_month]],2)</f>
        <v>05</v>
      </c>
      <c r="O1344" t="str">
        <f>LEFT(Table1__5[[#This Row],[Calendar_month]],4)</f>
        <v>2026</v>
      </c>
      <c r="P1344" t="str">
        <f>_xlfn.TEXTBEFORE(Table1__5[[#This Row],[Distributor_Name]],"-")</f>
        <v>BD10</v>
      </c>
    </row>
    <row r="1345" spans="1:16" x14ac:dyDescent="0.75">
      <c r="A1345" t="s">
        <v>11</v>
      </c>
      <c r="B1345" t="s">
        <v>12</v>
      </c>
      <c r="C1345" t="s">
        <v>5435</v>
      </c>
      <c r="D1345">
        <v>202605</v>
      </c>
      <c r="E1345" t="s">
        <v>7662</v>
      </c>
      <c r="F1345" t="s">
        <v>5410</v>
      </c>
      <c r="G1345">
        <v>0</v>
      </c>
      <c r="H1345">
        <v>0</v>
      </c>
      <c r="I1345">
        <v>0</v>
      </c>
      <c r="J1345">
        <v>0</v>
      </c>
      <c r="K1345">
        <v>0</v>
      </c>
      <c r="L1345" t="str">
        <f>VLOOKUP(Table1__5[[#This Row],[ShortCode]],$U$3:$W$100,3,0)</f>
        <v>Tiger Smooth</v>
      </c>
      <c r="M1345" t="str">
        <f>VLOOKUP(Table1__5[[#This Row],[ShortCode]],$U$3:$V$100,2,0)</f>
        <v>Group AA</v>
      </c>
      <c r="N1345" t="str">
        <f>RIGHT(Table1__5[[#This Row],[Calendar_month]],2)</f>
        <v>05</v>
      </c>
      <c r="O1345" t="str">
        <f>LEFT(Table1__5[[#This Row],[Calendar_month]],4)</f>
        <v>2026</v>
      </c>
      <c r="P1345" t="str">
        <f>_xlfn.TEXTBEFORE(Table1__5[[#This Row],[Distributor_Name]],"-")</f>
        <v>BD10</v>
      </c>
    </row>
    <row r="1346" spans="1:16" x14ac:dyDescent="0.75">
      <c r="A1346" t="s">
        <v>11</v>
      </c>
      <c r="B1346" t="s">
        <v>12</v>
      </c>
      <c r="C1346" t="s">
        <v>5435</v>
      </c>
      <c r="D1346">
        <v>202605</v>
      </c>
      <c r="E1346" t="s">
        <v>7662</v>
      </c>
      <c r="F1346" t="s">
        <v>5417</v>
      </c>
      <c r="G1346">
        <v>4397</v>
      </c>
      <c r="H1346">
        <v>4620</v>
      </c>
      <c r="I1346">
        <v>5564</v>
      </c>
      <c r="J1346">
        <v>1.2654082328860601</v>
      </c>
      <c r="K1346">
        <v>-1167</v>
      </c>
      <c r="L1346" t="str">
        <f>VLOOKUP(Table1__5[[#This Row],[ShortCode]],$U$3:$W$100,3,0)</f>
        <v>Tiger Crystal</v>
      </c>
      <c r="M1346" t="str">
        <f>VLOOKUP(Table1__5[[#This Row],[ShortCode]],$U$3:$V$100,2,0)</f>
        <v>Group AA</v>
      </c>
      <c r="N1346" t="str">
        <f>RIGHT(Table1__5[[#This Row],[Calendar_month]],2)</f>
        <v>05</v>
      </c>
      <c r="O1346" t="str">
        <f>LEFT(Table1__5[[#This Row],[Calendar_month]],4)</f>
        <v>2026</v>
      </c>
      <c r="P1346" t="str">
        <f>_xlfn.TEXTBEFORE(Table1__5[[#This Row],[Distributor_Name]],"-")</f>
        <v>BD10</v>
      </c>
    </row>
    <row r="1347" spans="1:16" x14ac:dyDescent="0.75">
      <c r="A1347" t="s">
        <v>11</v>
      </c>
      <c r="B1347" t="s">
        <v>12</v>
      </c>
      <c r="C1347" t="s">
        <v>5435</v>
      </c>
      <c r="D1347">
        <v>202605</v>
      </c>
      <c r="E1347" t="s">
        <v>7662</v>
      </c>
      <c r="F1347" t="s">
        <v>5403</v>
      </c>
      <c r="G1347">
        <v>48655</v>
      </c>
      <c r="H1347">
        <v>52585</v>
      </c>
      <c r="I1347">
        <v>52612</v>
      </c>
      <c r="J1347">
        <v>1.0813277155482499</v>
      </c>
      <c r="K1347">
        <v>-3957.00000000001</v>
      </c>
      <c r="L1347" t="str">
        <f>VLOOKUP(Table1__5[[#This Row],[ShortCode]],$U$3:$W$100,3,0)</f>
        <v>Tiger Crystal</v>
      </c>
      <c r="M1347" t="str">
        <f>VLOOKUP(Table1__5[[#This Row],[ShortCode]],$U$3:$V$100,2,0)</f>
        <v>Group AA</v>
      </c>
      <c r="N1347" t="str">
        <f>RIGHT(Table1__5[[#This Row],[Calendar_month]],2)</f>
        <v>05</v>
      </c>
      <c r="O1347" t="str">
        <f>LEFT(Table1__5[[#This Row],[Calendar_month]],4)</f>
        <v>2026</v>
      </c>
      <c r="P1347" t="str">
        <f>_xlfn.TEXTBEFORE(Table1__5[[#This Row],[Distributor_Name]],"-")</f>
        <v>BD10</v>
      </c>
    </row>
    <row r="1348" spans="1:16" x14ac:dyDescent="0.75">
      <c r="A1348" t="s">
        <v>11</v>
      </c>
      <c r="B1348" t="s">
        <v>12</v>
      </c>
      <c r="C1348" t="s">
        <v>5435</v>
      </c>
      <c r="D1348">
        <v>202605</v>
      </c>
      <c r="E1348" t="s">
        <v>7662</v>
      </c>
      <c r="F1348" t="s">
        <v>5404</v>
      </c>
      <c r="G1348">
        <v>20183</v>
      </c>
      <c r="H1348">
        <v>21632</v>
      </c>
      <c r="I1348">
        <v>20932</v>
      </c>
      <c r="J1348">
        <v>1.03711043947877</v>
      </c>
      <c r="K1348">
        <v>-749</v>
      </c>
      <c r="L1348" t="str">
        <f>VLOOKUP(Table1__5[[#This Row],[ShortCode]],$U$3:$W$100,3,0)</f>
        <v>Tiger Crystal</v>
      </c>
      <c r="M1348" t="str">
        <f>VLOOKUP(Table1__5[[#This Row],[ShortCode]],$U$3:$V$100,2,0)</f>
        <v>Group AA</v>
      </c>
      <c r="N1348" t="str">
        <f>RIGHT(Table1__5[[#This Row],[Calendar_month]],2)</f>
        <v>05</v>
      </c>
      <c r="O1348" t="str">
        <f>LEFT(Table1__5[[#This Row],[Calendar_month]],4)</f>
        <v>2026</v>
      </c>
      <c r="P1348" t="str">
        <f>_xlfn.TEXTBEFORE(Table1__5[[#This Row],[Distributor_Name]],"-")</f>
        <v>BD10</v>
      </c>
    </row>
    <row r="1349" spans="1:16" x14ac:dyDescent="0.75">
      <c r="A1349" t="s">
        <v>11</v>
      </c>
      <c r="B1349" t="s">
        <v>12</v>
      </c>
      <c r="C1349" t="s">
        <v>5435</v>
      </c>
      <c r="D1349">
        <v>202605</v>
      </c>
      <c r="E1349" t="s">
        <v>7673</v>
      </c>
      <c r="F1349" t="s">
        <v>5436</v>
      </c>
      <c r="G1349">
        <v>0</v>
      </c>
      <c r="H1349">
        <v>0</v>
      </c>
      <c r="I1349">
        <v>0</v>
      </c>
      <c r="J1349">
        <v>0</v>
      </c>
      <c r="K1349">
        <v>0</v>
      </c>
      <c r="L1349" t="str">
        <f>VLOOKUP(Table1__5[[#This Row],[ShortCode]],$U$3:$W$100,3,0)</f>
        <v>Bivina</v>
      </c>
      <c r="M1349" t="str">
        <f>VLOOKUP(Table1__5[[#This Row],[ShortCode]],$U$3:$V$100,2,0)</f>
        <v>Group BB</v>
      </c>
      <c r="N1349" t="str">
        <f>RIGHT(Table1__5[[#This Row],[Calendar_month]],2)</f>
        <v>05</v>
      </c>
      <c r="O1349" t="str">
        <f>LEFT(Table1__5[[#This Row],[Calendar_month]],4)</f>
        <v>2026</v>
      </c>
      <c r="P1349" t="str">
        <f>_xlfn.TEXTBEFORE(Table1__5[[#This Row],[Distributor_Name]],"-")</f>
        <v>BD10</v>
      </c>
    </row>
    <row r="1350" spans="1:16" x14ac:dyDescent="0.75">
      <c r="A1350" t="s">
        <v>11</v>
      </c>
      <c r="B1350" t="s">
        <v>12</v>
      </c>
      <c r="C1350" t="s">
        <v>5435</v>
      </c>
      <c r="D1350">
        <v>202605</v>
      </c>
      <c r="E1350" t="s">
        <v>7673</v>
      </c>
      <c r="F1350" t="s">
        <v>5400</v>
      </c>
      <c r="G1350">
        <v>6228</v>
      </c>
      <c r="H1350">
        <v>6751</v>
      </c>
      <c r="I1350">
        <v>6756</v>
      </c>
      <c r="J1350">
        <v>1.08477842003854</v>
      </c>
      <c r="K1350">
        <v>-528</v>
      </c>
      <c r="L1350" t="str">
        <f>VLOOKUP(Table1__5[[#This Row],[ShortCode]],$U$3:$W$100,3,0)</f>
        <v>Bia Việt</v>
      </c>
      <c r="M1350" t="str">
        <f>VLOOKUP(Table1__5[[#This Row],[ShortCode]],$U$3:$V$100,2,0)</f>
        <v>Group BB</v>
      </c>
      <c r="N1350" t="str">
        <f>RIGHT(Table1__5[[#This Row],[Calendar_month]],2)</f>
        <v>05</v>
      </c>
      <c r="O1350" t="str">
        <f>LEFT(Table1__5[[#This Row],[Calendar_month]],4)</f>
        <v>2026</v>
      </c>
      <c r="P1350" t="str">
        <f>_xlfn.TEXTBEFORE(Table1__5[[#This Row],[Distributor_Name]],"-")</f>
        <v>BD10</v>
      </c>
    </row>
    <row r="1351" spans="1:16" x14ac:dyDescent="0.75">
      <c r="A1351" t="s">
        <v>11</v>
      </c>
      <c r="B1351" t="s">
        <v>12</v>
      </c>
      <c r="C1351" t="s">
        <v>5435</v>
      </c>
      <c r="D1351">
        <v>202605</v>
      </c>
      <c r="E1351" t="s">
        <v>7673</v>
      </c>
      <c r="F1351" t="s">
        <v>5411</v>
      </c>
      <c r="G1351">
        <v>4320</v>
      </c>
      <c r="H1351">
        <v>4667</v>
      </c>
      <c r="I1351">
        <v>4603</v>
      </c>
      <c r="J1351">
        <v>1.0655092592592601</v>
      </c>
      <c r="K1351">
        <v>-283</v>
      </c>
      <c r="L1351" t="str">
        <f>VLOOKUP(Table1__5[[#This Row],[ShortCode]],$U$3:$W$100,3,0)</f>
        <v>Bia Việt</v>
      </c>
      <c r="M1351" t="str">
        <f>VLOOKUP(Table1__5[[#This Row],[ShortCode]],$U$3:$V$100,2,0)</f>
        <v>Group BB</v>
      </c>
      <c r="N1351" t="str">
        <f>RIGHT(Table1__5[[#This Row],[Calendar_month]],2)</f>
        <v>05</v>
      </c>
      <c r="O1351" t="str">
        <f>LEFT(Table1__5[[#This Row],[Calendar_month]],4)</f>
        <v>2026</v>
      </c>
      <c r="P1351" t="str">
        <f>_xlfn.TEXTBEFORE(Table1__5[[#This Row],[Distributor_Name]],"-")</f>
        <v>BD10</v>
      </c>
    </row>
    <row r="1352" spans="1:16" x14ac:dyDescent="0.75">
      <c r="A1352" t="s">
        <v>11</v>
      </c>
      <c r="B1352" t="s">
        <v>12</v>
      </c>
      <c r="C1352" t="s">
        <v>5435</v>
      </c>
      <c r="D1352">
        <v>202605</v>
      </c>
      <c r="E1352" t="s">
        <v>7673</v>
      </c>
      <c r="F1352" t="s">
        <v>5438</v>
      </c>
      <c r="G1352">
        <v>40</v>
      </c>
      <c r="H1352">
        <v>39</v>
      </c>
      <c r="I1352">
        <v>36</v>
      </c>
      <c r="J1352">
        <v>0.9</v>
      </c>
      <c r="K1352">
        <v>4</v>
      </c>
      <c r="L1352" t="str">
        <f>VLOOKUP(Table1__5[[#This Row],[ShortCode]],$U$3:$W$100,3,0)</f>
        <v>Other</v>
      </c>
      <c r="M1352" t="str">
        <f>VLOOKUP(Table1__5[[#This Row],[ShortCode]],$U$3:$V$100,2,0)</f>
        <v>Group BB</v>
      </c>
      <c r="N1352" t="str">
        <f>RIGHT(Table1__5[[#This Row],[Calendar_month]],2)</f>
        <v>05</v>
      </c>
      <c r="O1352" t="str">
        <f>LEFT(Table1__5[[#This Row],[Calendar_month]],4)</f>
        <v>2026</v>
      </c>
      <c r="P1352" t="str">
        <f>_xlfn.TEXTBEFORE(Table1__5[[#This Row],[Distributor_Name]],"-")</f>
        <v>BD10</v>
      </c>
    </row>
    <row r="1353" spans="1:16" x14ac:dyDescent="0.75">
      <c r="A1353" t="s">
        <v>11</v>
      </c>
      <c r="B1353" t="s">
        <v>12</v>
      </c>
      <c r="C1353" t="s">
        <v>5435</v>
      </c>
      <c r="D1353">
        <v>202605</v>
      </c>
      <c r="E1353" t="s">
        <v>7673</v>
      </c>
      <c r="F1353" t="s">
        <v>5426</v>
      </c>
      <c r="G1353">
        <v>13</v>
      </c>
      <c r="H1353">
        <v>0</v>
      </c>
      <c r="I1353">
        <v>2</v>
      </c>
      <c r="J1353">
        <v>0.15384615384615399</v>
      </c>
      <c r="K1353">
        <v>11</v>
      </c>
      <c r="L1353" t="str">
        <f>VLOOKUP(Table1__5[[#This Row],[ShortCode]],$U$3:$W$100,3,0)</f>
        <v>Heineken Original</v>
      </c>
      <c r="M1353" t="str">
        <f>VLOOKUP(Table1__5[[#This Row],[ShortCode]],$U$3:$V$100,2,0)</f>
        <v>Group BB</v>
      </c>
      <c r="N1353" t="str">
        <f>RIGHT(Table1__5[[#This Row],[Calendar_month]],2)</f>
        <v>05</v>
      </c>
      <c r="O1353" t="str">
        <f>LEFT(Table1__5[[#This Row],[Calendar_month]],4)</f>
        <v>2026</v>
      </c>
      <c r="P1353" t="str">
        <f>_xlfn.TEXTBEFORE(Table1__5[[#This Row],[Distributor_Name]],"-")</f>
        <v>BD10</v>
      </c>
    </row>
    <row r="1354" spans="1:16" x14ac:dyDescent="0.75">
      <c r="A1354" t="s">
        <v>11</v>
      </c>
      <c r="B1354" t="s">
        <v>12</v>
      </c>
      <c r="C1354" t="s">
        <v>5435</v>
      </c>
      <c r="D1354">
        <v>202605</v>
      </c>
      <c r="E1354" t="s">
        <v>7673</v>
      </c>
      <c r="F1354" t="s">
        <v>5434</v>
      </c>
      <c r="G1354">
        <v>236</v>
      </c>
      <c r="H1354">
        <v>0</v>
      </c>
      <c r="I1354">
        <v>35</v>
      </c>
      <c r="J1354">
        <v>0.14830508474576301</v>
      </c>
      <c r="K1354">
        <v>201</v>
      </c>
      <c r="L1354" t="str">
        <f>VLOOKUP(Table1__5[[#This Row],[ShortCode]],$U$3:$W$100,3,0)</f>
        <v>Heineken Original</v>
      </c>
      <c r="M1354" t="str">
        <f>VLOOKUP(Table1__5[[#This Row],[ShortCode]],$U$3:$V$100,2,0)</f>
        <v>Group BB</v>
      </c>
      <c r="N1354" t="str">
        <f>RIGHT(Table1__5[[#This Row],[Calendar_month]],2)</f>
        <v>05</v>
      </c>
      <c r="O1354" t="str">
        <f>LEFT(Table1__5[[#This Row],[Calendar_month]],4)</f>
        <v>2026</v>
      </c>
      <c r="P1354" t="str">
        <f>_xlfn.TEXTBEFORE(Table1__5[[#This Row],[Distributor_Name]],"-")</f>
        <v>BD10</v>
      </c>
    </row>
    <row r="1355" spans="1:16" x14ac:dyDescent="0.75">
      <c r="A1355" t="s">
        <v>11</v>
      </c>
      <c r="B1355" t="s">
        <v>12</v>
      </c>
      <c r="C1355" t="s">
        <v>5435</v>
      </c>
      <c r="D1355">
        <v>202605</v>
      </c>
      <c r="E1355" t="s">
        <v>7673</v>
      </c>
      <c r="F1355" t="s">
        <v>7675</v>
      </c>
      <c r="G1355">
        <v>0</v>
      </c>
      <c r="H1355">
        <v>0</v>
      </c>
      <c r="I1355">
        <v>0</v>
      </c>
      <c r="J1355">
        <v>0</v>
      </c>
      <c r="K1355">
        <v>0</v>
      </c>
      <c r="L1355" t="str">
        <f>VLOOKUP(Table1__5[[#This Row],[ShortCode]],$U$3:$W$100,3,0)</f>
        <v>Larue</v>
      </c>
      <c r="M1355" t="str">
        <f>VLOOKUP(Table1__5[[#This Row],[ShortCode]],$U$3:$V$100,2,0)</f>
        <v>Group BB</v>
      </c>
      <c r="N1355" t="str">
        <f>RIGHT(Table1__5[[#This Row],[Calendar_month]],2)</f>
        <v>05</v>
      </c>
      <c r="O1355" t="str">
        <f>LEFT(Table1__5[[#This Row],[Calendar_month]],4)</f>
        <v>2026</v>
      </c>
      <c r="P1355" t="str">
        <f>_xlfn.TEXTBEFORE(Table1__5[[#This Row],[Distributor_Name]],"-")</f>
        <v>BD10</v>
      </c>
    </row>
    <row r="1356" spans="1:16" x14ac:dyDescent="0.75">
      <c r="A1356" t="s">
        <v>11</v>
      </c>
      <c r="B1356" t="s">
        <v>12</v>
      </c>
      <c r="C1356" t="s">
        <v>5435</v>
      </c>
      <c r="D1356">
        <v>202605</v>
      </c>
      <c r="E1356" t="s">
        <v>7673</v>
      </c>
      <c r="F1356" t="s">
        <v>5440</v>
      </c>
      <c r="G1356">
        <v>14</v>
      </c>
      <c r="H1356">
        <v>13</v>
      </c>
      <c r="I1356">
        <v>25</v>
      </c>
      <c r="J1356">
        <v>1.78571428571429</v>
      </c>
      <c r="K1356">
        <v>-11</v>
      </c>
      <c r="L1356" t="str">
        <f>VLOOKUP(Table1__5[[#This Row],[ShortCode]],$U$3:$W$100,3,0)</f>
        <v>Other</v>
      </c>
      <c r="M1356" t="str">
        <f>VLOOKUP(Table1__5[[#This Row],[ShortCode]],$U$3:$V$100,2,0)</f>
        <v>Group BB</v>
      </c>
      <c r="N1356" t="str">
        <f>RIGHT(Table1__5[[#This Row],[Calendar_month]],2)</f>
        <v>05</v>
      </c>
      <c r="O1356" t="str">
        <f>LEFT(Table1__5[[#This Row],[Calendar_month]],4)</f>
        <v>2026</v>
      </c>
      <c r="P1356" t="str">
        <f>_xlfn.TEXTBEFORE(Table1__5[[#This Row],[Distributor_Name]],"-")</f>
        <v>BD10</v>
      </c>
    </row>
    <row r="1357" spans="1:16" x14ac:dyDescent="0.75">
      <c r="A1357" t="s">
        <v>11</v>
      </c>
      <c r="B1357" t="s">
        <v>12</v>
      </c>
      <c r="C1357" t="s">
        <v>5435</v>
      </c>
      <c r="D1357">
        <v>202605</v>
      </c>
      <c r="E1357" t="s">
        <v>7673</v>
      </c>
      <c r="F1357" t="s">
        <v>5424</v>
      </c>
      <c r="G1357">
        <v>8</v>
      </c>
      <c r="H1357">
        <v>13</v>
      </c>
      <c r="I1357">
        <v>13</v>
      </c>
      <c r="J1357">
        <v>1.625</v>
      </c>
      <c r="K1357">
        <v>-5</v>
      </c>
      <c r="L1357" t="str">
        <f>VLOOKUP(Table1__5[[#This Row],[ShortCode]],$U$3:$W$100,3,0)</f>
        <v>Other</v>
      </c>
      <c r="M1357" t="str">
        <f>VLOOKUP(Table1__5[[#This Row],[ShortCode]],$U$3:$V$100,2,0)</f>
        <v>Group BB</v>
      </c>
      <c r="N1357" t="str">
        <f>RIGHT(Table1__5[[#This Row],[Calendar_month]],2)</f>
        <v>05</v>
      </c>
      <c r="O1357" t="str">
        <f>LEFT(Table1__5[[#This Row],[Calendar_month]],4)</f>
        <v>2026</v>
      </c>
      <c r="P1357" t="str">
        <f>_xlfn.TEXTBEFORE(Table1__5[[#This Row],[Distributor_Name]],"-")</f>
        <v>BD10</v>
      </c>
    </row>
    <row r="1358" spans="1:16" x14ac:dyDescent="0.75">
      <c r="A1358" t="s">
        <v>11</v>
      </c>
      <c r="B1358" t="s">
        <v>12</v>
      </c>
      <c r="C1358" t="s">
        <v>5435</v>
      </c>
      <c r="D1358">
        <v>202605</v>
      </c>
      <c r="E1358" t="s">
        <v>7673</v>
      </c>
      <c r="F1358" t="s">
        <v>7668</v>
      </c>
      <c r="G1358">
        <v>0</v>
      </c>
      <c r="H1358">
        <v>0</v>
      </c>
      <c r="I1358">
        <v>0</v>
      </c>
      <c r="J1358">
        <v>0</v>
      </c>
      <c r="K1358">
        <v>0</v>
      </c>
      <c r="L1358" t="str">
        <f>VLOOKUP(Table1__5[[#This Row],[ShortCode]],$U$3:$W$100,3,0)</f>
        <v>Other</v>
      </c>
      <c r="M1358" t="str">
        <f>VLOOKUP(Table1__5[[#This Row],[ShortCode]],$U$3:$V$100,2,0)</f>
        <v>Group BB</v>
      </c>
      <c r="N1358" t="str">
        <f>RIGHT(Table1__5[[#This Row],[Calendar_month]],2)</f>
        <v>05</v>
      </c>
      <c r="O1358" t="str">
        <f>LEFT(Table1__5[[#This Row],[Calendar_month]],4)</f>
        <v>2026</v>
      </c>
      <c r="P1358" t="str">
        <f>_xlfn.TEXTBEFORE(Table1__5[[#This Row],[Distributor_Name]],"-")</f>
        <v>BD10</v>
      </c>
    </row>
    <row r="1359" spans="1:16" x14ac:dyDescent="0.75">
      <c r="A1359" t="s">
        <v>11</v>
      </c>
      <c r="B1359" t="s">
        <v>12</v>
      </c>
      <c r="C1359" t="s">
        <v>5435</v>
      </c>
      <c r="D1359">
        <v>202605</v>
      </c>
      <c r="E1359" t="s">
        <v>7673</v>
      </c>
      <c r="F1359" t="s">
        <v>5430</v>
      </c>
      <c r="G1359">
        <v>27</v>
      </c>
      <c r="H1359">
        <v>13</v>
      </c>
      <c r="I1359">
        <v>16</v>
      </c>
      <c r="J1359">
        <v>0.592592592592593</v>
      </c>
      <c r="K1359">
        <v>11</v>
      </c>
      <c r="L1359" t="str">
        <f>VLOOKUP(Table1__5[[#This Row],[ShortCode]],$U$3:$W$100,3,0)</f>
        <v>Other</v>
      </c>
      <c r="M1359" t="str">
        <f>VLOOKUP(Table1__5[[#This Row],[ShortCode]],$U$3:$V$100,2,0)</f>
        <v>Group BB</v>
      </c>
      <c r="N1359" t="str">
        <f>RIGHT(Table1__5[[#This Row],[Calendar_month]],2)</f>
        <v>05</v>
      </c>
      <c r="O1359" t="str">
        <f>LEFT(Table1__5[[#This Row],[Calendar_month]],4)</f>
        <v>2026</v>
      </c>
      <c r="P1359" t="str">
        <f>_xlfn.TEXTBEFORE(Table1__5[[#This Row],[Distributor_Name]],"-")</f>
        <v>BD10</v>
      </c>
    </row>
    <row r="1360" spans="1:16" x14ac:dyDescent="0.75">
      <c r="A1360" t="s">
        <v>11</v>
      </c>
      <c r="B1360" t="s">
        <v>12</v>
      </c>
      <c r="C1360" t="s">
        <v>5435</v>
      </c>
      <c r="D1360">
        <v>202605</v>
      </c>
      <c r="E1360" t="s">
        <v>7673</v>
      </c>
      <c r="F1360" t="s">
        <v>5405</v>
      </c>
      <c r="G1360">
        <v>10976</v>
      </c>
      <c r="H1360">
        <v>13091</v>
      </c>
      <c r="I1360">
        <v>12912</v>
      </c>
      <c r="J1360">
        <v>1.1763848396501499</v>
      </c>
      <c r="K1360">
        <v>-1936</v>
      </c>
      <c r="L1360" t="str">
        <f>VLOOKUP(Table1__5[[#This Row],[ShortCode]],$U$3:$W$100,3,0)</f>
        <v>Tiger Regular</v>
      </c>
      <c r="M1360" t="str">
        <f>VLOOKUP(Table1__5[[#This Row],[ShortCode]],$U$3:$V$100,2,0)</f>
        <v>Group BB</v>
      </c>
      <c r="N1360" t="str">
        <f>RIGHT(Table1__5[[#This Row],[Calendar_month]],2)</f>
        <v>05</v>
      </c>
      <c r="O1360" t="str">
        <f>LEFT(Table1__5[[#This Row],[Calendar_month]],4)</f>
        <v>2026</v>
      </c>
      <c r="P1360" t="str">
        <f>_xlfn.TEXTBEFORE(Table1__5[[#This Row],[Distributor_Name]],"-")</f>
        <v>BD10</v>
      </c>
    </row>
    <row r="1361" spans="1:16" x14ac:dyDescent="0.75">
      <c r="A1361" t="s">
        <v>11</v>
      </c>
      <c r="B1361" t="s">
        <v>12</v>
      </c>
      <c r="C1361" t="s">
        <v>5435</v>
      </c>
      <c r="D1361">
        <v>202605</v>
      </c>
      <c r="E1361" t="s">
        <v>7673</v>
      </c>
      <c r="F1361" t="s">
        <v>5396</v>
      </c>
      <c r="G1361">
        <v>43890</v>
      </c>
      <c r="H1361">
        <v>42640</v>
      </c>
      <c r="I1361">
        <v>42630</v>
      </c>
      <c r="J1361">
        <v>0.97129186602870798</v>
      </c>
      <c r="K1361">
        <v>1260</v>
      </c>
      <c r="L1361" t="str">
        <f>VLOOKUP(Table1__5[[#This Row],[ShortCode]],$U$3:$W$100,3,0)</f>
        <v>Tiger Regular</v>
      </c>
      <c r="M1361" t="str">
        <f>VLOOKUP(Table1__5[[#This Row],[ShortCode]],$U$3:$V$100,2,0)</f>
        <v>Group BB</v>
      </c>
      <c r="N1361" t="str">
        <f>RIGHT(Table1__5[[#This Row],[Calendar_month]],2)</f>
        <v>05</v>
      </c>
      <c r="O1361" t="str">
        <f>LEFT(Table1__5[[#This Row],[Calendar_month]],4)</f>
        <v>2026</v>
      </c>
      <c r="P1361" t="str">
        <f>_xlfn.TEXTBEFORE(Table1__5[[#This Row],[Distributor_Name]],"-")</f>
        <v>BD10</v>
      </c>
    </row>
    <row r="1362" spans="1:16" x14ac:dyDescent="0.75">
      <c r="A1362" t="s">
        <v>11</v>
      </c>
      <c r="B1362" t="s">
        <v>12</v>
      </c>
      <c r="C1362" t="s">
        <v>5435</v>
      </c>
      <c r="D1362">
        <v>202605</v>
      </c>
      <c r="E1362" t="s">
        <v>7673</v>
      </c>
      <c r="F1362" t="s">
        <v>5408</v>
      </c>
      <c r="G1362">
        <v>1611</v>
      </c>
      <c r="H1362">
        <v>1260</v>
      </c>
      <c r="I1362">
        <v>1175</v>
      </c>
      <c r="J1362">
        <v>0.72936064556176305</v>
      </c>
      <c r="K1362">
        <v>436</v>
      </c>
      <c r="L1362" t="str">
        <f>VLOOKUP(Table1__5[[#This Row],[ShortCode]],$U$3:$W$100,3,0)</f>
        <v>Tiger Regular</v>
      </c>
      <c r="M1362" t="str">
        <f>VLOOKUP(Table1__5[[#This Row],[ShortCode]],$U$3:$V$100,2,0)</f>
        <v>Group BB</v>
      </c>
      <c r="N1362" t="str">
        <f>RIGHT(Table1__5[[#This Row],[Calendar_month]],2)</f>
        <v>05</v>
      </c>
      <c r="O1362" t="str">
        <f>LEFT(Table1__5[[#This Row],[Calendar_month]],4)</f>
        <v>2026</v>
      </c>
      <c r="P1362" t="str">
        <f>_xlfn.TEXTBEFORE(Table1__5[[#This Row],[Distributor_Name]],"-")</f>
        <v>BD10</v>
      </c>
    </row>
    <row r="1363" spans="1:16" x14ac:dyDescent="0.75">
      <c r="A1363" t="s">
        <v>11</v>
      </c>
      <c r="B1363" t="s">
        <v>12</v>
      </c>
      <c r="C1363" t="s">
        <v>5435</v>
      </c>
      <c r="D1363">
        <v>202606</v>
      </c>
      <c r="E1363" t="s">
        <v>7662</v>
      </c>
      <c r="F1363" t="s">
        <v>5393</v>
      </c>
      <c r="G1363">
        <v>102764</v>
      </c>
      <c r="H1363">
        <v>98540</v>
      </c>
      <c r="I1363">
        <v>98697</v>
      </c>
      <c r="J1363">
        <v>0.96042388385037603</v>
      </c>
      <c r="K1363">
        <v>4067</v>
      </c>
      <c r="L1363" t="str">
        <f>VLOOKUP(Table1__5[[#This Row],[ShortCode]],$U$3:$W$100,3,0)</f>
        <v>Heineken Silver</v>
      </c>
      <c r="M1363" t="str">
        <f>VLOOKUP(Table1__5[[#This Row],[ShortCode]],$U$3:$V$100,2,0)</f>
        <v>Group AA</v>
      </c>
      <c r="N1363" t="str">
        <f>RIGHT(Table1__5[[#This Row],[Calendar_month]],2)</f>
        <v>06</v>
      </c>
      <c r="O1363" t="str">
        <f>LEFT(Table1__5[[#This Row],[Calendar_month]],4)</f>
        <v>2026</v>
      </c>
      <c r="P1363" t="str">
        <f>_xlfn.TEXTBEFORE(Table1__5[[#This Row],[Distributor_Name]],"-")</f>
        <v>BD10</v>
      </c>
    </row>
    <row r="1364" spans="1:16" x14ac:dyDescent="0.75">
      <c r="A1364" t="s">
        <v>11</v>
      </c>
      <c r="B1364" t="s">
        <v>12</v>
      </c>
      <c r="C1364" t="s">
        <v>5435</v>
      </c>
      <c r="D1364">
        <v>202606</v>
      </c>
      <c r="E1364" t="s">
        <v>7662</v>
      </c>
      <c r="F1364" t="s">
        <v>5418</v>
      </c>
      <c r="G1364">
        <v>8</v>
      </c>
      <c r="H1364">
        <v>130</v>
      </c>
      <c r="I1364">
        <v>93</v>
      </c>
      <c r="J1364">
        <v>11.625</v>
      </c>
      <c r="K1364">
        <v>-85</v>
      </c>
      <c r="L1364" t="str">
        <f>VLOOKUP(Table1__5[[#This Row],[ShortCode]],$U$3:$W$100,3,0)</f>
        <v>Heineken Silver</v>
      </c>
      <c r="M1364" t="str">
        <f>VLOOKUP(Table1__5[[#This Row],[ShortCode]],$U$3:$V$100,2,0)</f>
        <v>Group AA</v>
      </c>
      <c r="N1364" t="str">
        <f>RIGHT(Table1__5[[#This Row],[Calendar_month]],2)</f>
        <v>06</v>
      </c>
      <c r="O1364" t="str">
        <f>LEFT(Table1__5[[#This Row],[Calendar_month]],4)</f>
        <v>2026</v>
      </c>
      <c r="P1364" t="str">
        <f>_xlfn.TEXTBEFORE(Table1__5[[#This Row],[Distributor_Name]],"-")</f>
        <v>BD10</v>
      </c>
    </row>
    <row r="1365" spans="1:16" x14ac:dyDescent="0.75">
      <c r="A1365" t="s">
        <v>11</v>
      </c>
      <c r="B1365" t="s">
        <v>12</v>
      </c>
      <c r="C1365" t="s">
        <v>5435</v>
      </c>
      <c r="D1365">
        <v>202606</v>
      </c>
      <c r="E1365" t="s">
        <v>7662</v>
      </c>
      <c r="F1365" t="s">
        <v>5401</v>
      </c>
      <c r="G1365">
        <v>4033</v>
      </c>
      <c r="H1365">
        <v>3952</v>
      </c>
      <c r="I1365">
        <v>3866</v>
      </c>
      <c r="J1365">
        <v>0.95859161914207802</v>
      </c>
      <c r="K1365">
        <v>167</v>
      </c>
      <c r="L1365" t="str">
        <f>VLOOKUP(Table1__5[[#This Row],[ShortCode]],$U$3:$W$100,3,0)</f>
        <v>Heineken Silver</v>
      </c>
      <c r="M1365" t="str">
        <f>VLOOKUP(Table1__5[[#This Row],[ShortCode]],$U$3:$V$100,2,0)</f>
        <v>Group AA</v>
      </c>
      <c r="N1365" t="str">
        <f>RIGHT(Table1__5[[#This Row],[Calendar_month]],2)</f>
        <v>06</v>
      </c>
      <c r="O1365" t="str">
        <f>LEFT(Table1__5[[#This Row],[Calendar_month]],4)</f>
        <v>2026</v>
      </c>
      <c r="P1365" t="str">
        <f>_xlfn.TEXTBEFORE(Table1__5[[#This Row],[Distributor_Name]],"-")</f>
        <v>BD10</v>
      </c>
    </row>
    <row r="1366" spans="1:16" x14ac:dyDescent="0.75">
      <c r="A1366" t="s">
        <v>11</v>
      </c>
      <c r="B1366" t="s">
        <v>12</v>
      </c>
      <c r="C1366" t="s">
        <v>5435</v>
      </c>
      <c r="D1366">
        <v>202606</v>
      </c>
      <c r="E1366" t="s">
        <v>7662</v>
      </c>
      <c r="F1366" t="s">
        <v>5410</v>
      </c>
      <c r="G1366">
        <v>0</v>
      </c>
      <c r="H1366">
        <v>0</v>
      </c>
      <c r="I1366">
        <v>0</v>
      </c>
      <c r="J1366">
        <v>0</v>
      </c>
      <c r="K1366">
        <v>0</v>
      </c>
      <c r="L1366" t="str">
        <f>VLOOKUP(Table1__5[[#This Row],[ShortCode]],$U$3:$W$100,3,0)</f>
        <v>Tiger Smooth</v>
      </c>
      <c r="M1366" t="str">
        <f>VLOOKUP(Table1__5[[#This Row],[ShortCode]],$U$3:$V$100,2,0)</f>
        <v>Group AA</v>
      </c>
      <c r="N1366" t="str">
        <f>RIGHT(Table1__5[[#This Row],[Calendar_month]],2)</f>
        <v>06</v>
      </c>
      <c r="O1366" t="str">
        <f>LEFT(Table1__5[[#This Row],[Calendar_month]],4)</f>
        <v>2026</v>
      </c>
      <c r="P1366" t="str">
        <f>_xlfn.TEXTBEFORE(Table1__5[[#This Row],[Distributor_Name]],"-")</f>
        <v>BD10</v>
      </c>
    </row>
    <row r="1367" spans="1:16" x14ac:dyDescent="0.75">
      <c r="A1367" t="s">
        <v>11</v>
      </c>
      <c r="B1367" t="s">
        <v>12</v>
      </c>
      <c r="C1367" t="s">
        <v>5435</v>
      </c>
      <c r="D1367">
        <v>202606</v>
      </c>
      <c r="E1367" t="s">
        <v>7662</v>
      </c>
      <c r="F1367" t="s">
        <v>5417</v>
      </c>
      <c r="G1367">
        <v>4791</v>
      </c>
      <c r="H1367">
        <v>6120</v>
      </c>
      <c r="I1367">
        <v>5939</v>
      </c>
      <c r="J1367">
        <v>1.23961594656648</v>
      </c>
      <c r="K1367">
        <v>-1148</v>
      </c>
      <c r="L1367" t="str">
        <f>VLOOKUP(Table1__5[[#This Row],[ShortCode]],$U$3:$W$100,3,0)</f>
        <v>Tiger Crystal</v>
      </c>
      <c r="M1367" t="str">
        <f>VLOOKUP(Table1__5[[#This Row],[ShortCode]],$U$3:$V$100,2,0)</f>
        <v>Group AA</v>
      </c>
      <c r="N1367" t="str">
        <f>RIGHT(Table1__5[[#This Row],[Calendar_month]],2)</f>
        <v>06</v>
      </c>
      <c r="O1367" t="str">
        <f>LEFT(Table1__5[[#This Row],[Calendar_month]],4)</f>
        <v>2026</v>
      </c>
      <c r="P1367" t="str">
        <f>_xlfn.TEXTBEFORE(Table1__5[[#This Row],[Distributor_Name]],"-")</f>
        <v>BD10</v>
      </c>
    </row>
    <row r="1368" spans="1:16" x14ac:dyDescent="0.75">
      <c r="A1368" t="s">
        <v>11</v>
      </c>
      <c r="B1368" t="s">
        <v>12</v>
      </c>
      <c r="C1368" t="s">
        <v>5435</v>
      </c>
      <c r="D1368">
        <v>202606</v>
      </c>
      <c r="E1368" t="s">
        <v>7662</v>
      </c>
      <c r="F1368" t="s">
        <v>5403</v>
      </c>
      <c r="G1368">
        <v>51956</v>
      </c>
      <c r="H1368">
        <v>54392</v>
      </c>
      <c r="I1368">
        <v>54434</v>
      </c>
      <c r="J1368">
        <v>1.04769420278697</v>
      </c>
      <c r="K1368">
        <v>-2478</v>
      </c>
      <c r="L1368" t="str">
        <f>VLOOKUP(Table1__5[[#This Row],[ShortCode]],$U$3:$W$100,3,0)</f>
        <v>Tiger Crystal</v>
      </c>
      <c r="M1368" t="str">
        <f>VLOOKUP(Table1__5[[#This Row],[ShortCode]],$U$3:$V$100,2,0)</f>
        <v>Group AA</v>
      </c>
      <c r="N1368" t="str">
        <f>RIGHT(Table1__5[[#This Row],[Calendar_month]],2)</f>
        <v>06</v>
      </c>
      <c r="O1368" t="str">
        <f>LEFT(Table1__5[[#This Row],[Calendar_month]],4)</f>
        <v>2026</v>
      </c>
      <c r="P1368" t="str">
        <f>_xlfn.TEXTBEFORE(Table1__5[[#This Row],[Distributor_Name]],"-")</f>
        <v>BD10</v>
      </c>
    </row>
    <row r="1369" spans="1:16" x14ac:dyDescent="0.75">
      <c r="A1369" t="s">
        <v>11</v>
      </c>
      <c r="B1369" t="s">
        <v>12</v>
      </c>
      <c r="C1369" t="s">
        <v>5435</v>
      </c>
      <c r="D1369">
        <v>202606</v>
      </c>
      <c r="E1369" t="s">
        <v>7662</v>
      </c>
      <c r="F1369" t="s">
        <v>5404</v>
      </c>
      <c r="G1369">
        <v>19281</v>
      </c>
      <c r="H1369">
        <v>19799</v>
      </c>
      <c r="I1369">
        <v>20540</v>
      </c>
      <c r="J1369">
        <v>1.0652974430786799</v>
      </c>
      <c r="K1369">
        <v>-1259</v>
      </c>
      <c r="L1369" t="str">
        <f>VLOOKUP(Table1__5[[#This Row],[ShortCode]],$U$3:$W$100,3,0)</f>
        <v>Tiger Crystal</v>
      </c>
      <c r="M1369" t="str">
        <f>VLOOKUP(Table1__5[[#This Row],[ShortCode]],$U$3:$V$100,2,0)</f>
        <v>Group AA</v>
      </c>
      <c r="N1369" t="str">
        <f>RIGHT(Table1__5[[#This Row],[Calendar_month]],2)</f>
        <v>06</v>
      </c>
      <c r="O1369" t="str">
        <f>LEFT(Table1__5[[#This Row],[Calendar_month]],4)</f>
        <v>2026</v>
      </c>
      <c r="P1369" t="str">
        <f>_xlfn.TEXTBEFORE(Table1__5[[#This Row],[Distributor_Name]],"-")</f>
        <v>BD10</v>
      </c>
    </row>
    <row r="1370" spans="1:16" x14ac:dyDescent="0.75">
      <c r="A1370" t="s">
        <v>11</v>
      </c>
      <c r="B1370" t="s">
        <v>12</v>
      </c>
      <c r="C1370" t="s">
        <v>5435</v>
      </c>
      <c r="D1370">
        <v>202606</v>
      </c>
      <c r="E1370" t="s">
        <v>7673</v>
      </c>
      <c r="F1370" t="s">
        <v>5436</v>
      </c>
      <c r="G1370">
        <v>0</v>
      </c>
      <c r="H1370">
        <v>0</v>
      </c>
      <c r="I1370">
        <v>0</v>
      </c>
      <c r="J1370">
        <v>0</v>
      </c>
      <c r="K1370">
        <v>0</v>
      </c>
      <c r="L1370" t="str">
        <f>VLOOKUP(Table1__5[[#This Row],[ShortCode]],$U$3:$W$100,3,0)</f>
        <v>Bivina</v>
      </c>
      <c r="M1370" t="str">
        <f>VLOOKUP(Table1__5[[#This Row],[ShortCode]],$U$3:$V$100,2,0)</f>
        <v>Group BB</v>
      </c>
      <c r="N1370" t="str">
        <f>RIGHT(Table1__5[[#This Row],[Calendar_month]],2)</f>
        <v>06</v>
      </c>
      <c r="O1370" t="str">
        <f>LEFT(Table1__5[[#This Row],[Calendar_month]],4)</f>
        <v>2026</v>
      </c>
      <c r="P1370" t="str">
        <f>_xlfn.TEXTBEFORE(Table1__5[[#This Row],[Distributor_Name]],"-")</f>
        <v>BD10</v>
      </c>
    </row>
    <row r="1371" spans="1:16" x14ac:dyDescent="0.75">
      <c r="A1371" t="s">
        <v>11</v>
      </c>
      <c r="B1371" t="s">
        <v>12</v>
      </c>
      <c r="C1371" t="s">
        <v>5435</v>
      </c>
      <c r="D1371">
        <v>202606</v>
      </c>
      <c r="E1371" t="s">
        <v>7673</v>
      </c>
      <c r="F1371" t="s">
        <v>5400</v>
      </c>
      <c r="G1371">
        <v>3885</v>
      </c>
      <c r="H1371">
        <v>2810</v>
      </c>
      <c r="I1371">
        <v>2811</v>
      </c>
      <c r="J1371">
        <v>0.72355212355212395</v>
      </c>
      <c r="K1371">
        <v>1074</v>
      </c>
      <c r="L1371" t="str">
        <f>VLOOKUP(Table1__5[[#This Row],[ShortCode]],$U$3:$W$100,3,0)</f>
        <v>Bia Việt</v>
      </c>
      <c r="M1371" t="str">
        <f>VLOOKUP(Table1__5[[#This Row],[ShortCode]],$U$3:$V$100,2,0)</f>
        <v>Group BB</v>
      </c>
      <c r="N1371" t="str">
        <f>RIGHT(Table1__5[[#This Row],[Calendar_month]],2)</f>
        <v>06</v>
      </c>
      <c r="O1371" t="str">
        <f>LEFT(Table1__5[[#This Row],[Calendar_month]],4)</f>
        <v>2026</v>
      </c>
      <c r="P1371" t="str">
        <f>_xlfn.TEXTBEFORE(Table1__5[[#This Row],[Distributor_Name]],"-")</f>
        <v>BD10</v>
      </c>
    </row>
    <row r="1372" spans="1:16" x14ac:dyDescent="0.75">
      <c r="A1372" t="s">
        <v>11</v>
      </c>
      <c r="B1372" t="s">
        <v>12</v>
      </c>
      <c r="C1372" t="s">
        <v>5435</v>
      </c>
      <c r="D1372">
        <v>202606</v>
      </c>
      <c r="E1372" t="s">
        <v>7673</v>
      </c>
      <c r="F1372" t="s">
        <v>5411</v>
      </c>
      <c r="G1372">
        <v>2679</v>
      </c>
      <c r="H1372">
        <v>3690</v>
      </c>
      <c r="I1372">
        <v>4152</v>
      </c>
      <c r="J1372">
        <v>1.5498320268757</v>
      </c>
      <c r="K1372">
        <v>-1473</v>
      </c>
      <c r="L1372" t="str">
        <f>VLOOKUP(Table1__5[[#This Row],[ShortCode]],$U$3:$W$100,3,0)</f>
        <v>Bia Việt</v>
      </c>
      <c r="M1372" t="str">
        <f>VLOOKUP(Table1__5[[#This Row],[ShortCode]],$U$3:$V$100,2,0)</f>
        <v>Group BB</v>
      </c>
      <c r="N1372" t="str">
        <f>RIGHT(Table1__5[[#This Row],[Calendar_month]],2)</f>
        <v>06</v>
      </c>
      <c r="O1372" t="str">
        <f>LEFT(Table1__5[[#This Row],[Calendar_month]],4)</f>
        <v>2026</v>
      </c>
      <c r="P1372" t="str">
        <f>_xlfn.TEXTBEFORE(Table1__5[[#This Row],[Distributor_Name]],"-")</f>
        <v>BD10</v>
      </c>
    </row>
    <row r="1373" spans="1:16" x14ac:dyDescent="0.75">
      <c r="A1373" t="s">
        <v>11</v>
      </c>
      <c r="B1373" t="s">
        <v>12</v>
      </c>
      <c r="C1373" t="s">
        <v>5435</v>
      </c>
      <c r="D1373">
        <v>202606</v>
      </c>
      <c r="E1373" t="s">
        <v>7673</v>
      </c>
      <c r="F1373" t="s">
        <v>5438</v>
      </c>
      <c r="G1373">
        <v>22</v>
      </c>
      <c r="H1373">
        <v>26</v>
      </c>
      <c r="I1373">
        <v>31</v>
      </c>
      <c r="J1373">
        <v>1.4090909090909101</v>
      </c>
      <c r="K1373">
        <v>-9</v>
      </c>
      <c r="L1373" t="str">
        <f>VLOOKUP(Table1__5[[#This Row],[ShortCode]],$U$3:$W$100,3,0)</f>
        <v>Other</v>
      </c>
      <c r="M1373" t="str">
        <f>VLOOKUP(Table1__5[[#This Row],[ShortCode]],$U$3:$V$100,2,0)</f>
        <v>Group BB</v>
      </c>
      <c r="N1373" t="str">
        <f>RIGHT(Table1__5[[#This Row],[Calendar_month]],2)</f>
        <v>06</v>
      </c>
      <c r="O1373" t="str">
        <f>LEFT(Table1__5[[#This Row],[Calendar_month]],4)</f>
        <v>2026</v>
      </c>
      <c r="P1373" t="str">
        <f>_xlfn.TEXTBEFORE(Table1__5[[#This Row],[Distributor_Name]],"-")</f>
        <v>BD10</v>
      </c>
    </row>
    <row r="1374" spans="1:16" x14ac:dyDescent="0.75">
      <c r="A1374" t="s">
        <v>11</v>
      </c>
      <c r="B1374" t="s">
        <v>12</v>
      </c>
      <c r="C1374" t="s">
        <v>5435</v>
      </c>
      <c r="D1374">
        <v>202606</v>
      </c>
      <c r="E1374" t="s">
        <v>7673</v>
      </c>
      <c r="F1374" t="s">
        <v>5426</v>
      </c>
      <c r="G1374">
        <v>9</v>
      </c>
      <c r="H1374">
        <v>10</v>
      </c>
      <c r="I1374">
        <v>0</v>
      </c>
      <c r="J1374">
        <v>0</v>
      </c>
      <c r="K1374">
        <v>9</v>
      </c>
      <c r="L1374" t="str">
        <f>VLOOKUP(Table1__5[[#This Row],[ShortCode]],$U$3:$W$100,3,0)</f>
        <v>Heineken Original</v>
      </c>
      <c r="M1374" t="str">
        <f>VLOOKUP(Table1__5[[#This Row],[ShortCode]],$U$3:$V$100,2,0)</f>
        <v>Group BB</v>
      </c>
      <c r="N1374" t="str">
        <f>RIGHT(Table1__5[[#This Row],[Calendar_month]],2)</f>
        <v>06</v>
      </c>
      <c r="O1374" t="str">
        <f>LEFT(Table1__5[[#This Row],[Calendar_month]],4)</f>
        <v>2026</v>
      </c>
      <c r="P1374" t="str">
        <f>_xlfn.TEXTBEFORE(Table1__5[[#This Row],[Distributor_Name]],"-")</f>
        <v>BD10</v>
      </c>
    </row>
    <row r="1375" spans="1:16" x14ac:dyDescent="0.75">
      <c r="A1375" t="s">
        <v>11</v>
      </c>
      <c r="B1375" t="s">
        <v>12</v>
      </c>
      <c r="C1375" t="s">
        <v>5435</v>
      </c>
      <c r="D1375">
        <v>202606</v>
      </c>
      <c r="E1375" t="s">
        <v>7673</v>
      </c>
      <c r="F1375" t="s">
        <v>5434</v>
      </c>
      <c r="G1375">
        <v>178</v>
      </c>
      <c r="H1375">
        <v>13</v>
      </c>
      <c r="I1375">
        <v>57</v>
      </c>
      <c r="J1375">
        <v>0.32022471910112399</v>
      </c>
      <c r="K1375">
        <v>121</v>
      </c>
      <c r="L1375" t="str">
        <f>VLOOKUP(Table1__5[[#This Row],[ShortCode]],$U$3:$W$100,3,0)</f>
        <v>Heineken Original</v>
      </c>
      <c r="M1375" t="str">
        <f>VLOOKUP(Table1__5[[#This Row],[ShortCode]],$U$3:$V$100,2,0)</f>
        <v>Group BB</v>
      </c>
      <c r="N1375" t="str">
        <f>RIGHT(Table1__5[[#This Row],[Calendar_month]],2)</f>
        <v>06</v>
      </c>
      <c r="O1375" t="str">
        <f>LEFT(Table1__5[[#This Row],[Calendar_month]],4)</f>
        <v>2026</v>
      </c>
      <c r="P1375" t="str">
        <f>_xlfn.TEXTBEFORE(Table1__5[[#This Row],[Distributor_Name]],"-")</f>
        <v>BD10</v>
      </c>
    </row>
    <row r="1376" spans="1:16" x14ac:dyDescent="0.75">
      <c r="A1376" t="s">
        <v>11</v>
      </c>
      <c r="B1376" t="s">
        <v>12</v>
      </c>
      <c r="C1376" t="s">
        <v>5435</v>
      </c>
      <c r="D1376">
        <v>202606</v>
      </c>
      <c r="E1376" t="s">
        <v>7673</v>
      </c>
      <c r="F1376" t="s">
        <v>7675</v>
      </c>
      <c r="G1376">
        <v>0</v>
      </c>
      <c r="H1376">
        <v>0</v>
      </c>
      <c r="I1376">
        <v>0</v>
      </c>
      <c r="J1376">
        <v>0</v>
      </c>
      <c r="K1376">
        <v>0</v>
      </c>
      <c r="L1376" t="str">
        <f>VLOOKUP(Table1__5[[#This Row],[ShortCode]],$U$3:$W$100,3,0)</f>
        <v>Larue</v>
      </c>
      <c r="M1376" t="str">
        <f>VLOOKUP(Table1__5[[#This Row],[ShortCode]],$U$3:$V$100,2,0)</f>
        <v>Group BB</v>
      </c>
      <c r="N1376" t="str">
        <f>RIGHT(Table1__5[[#This Row],[Calendar_month]],2)</f>
        <v>06</v>
      </c>
      <c r="O1376" t="str">
        <f>LEFT(Table1__5[[#This Row],[Calendar_month]],4)</f>
        <v>2026</v>
      </c>
      <c r="P1376" t="str">
        <f>_xlfn.TEXTBEFORE(Table1__5[[#This Row],[Distributor_Name]],"-")</f>
        <v>BD10</v>
      </c>
    </row>
    <row r="1377" spans="1:16" x14ac:dyDescent="0.75">
      <c r="A1377" t="s">
        <v>11</v>
      </c>
      <c r="B1377" t="s">
        <v>12</v>
      </c>
      <c r="C1377" t="s">
        <v>5435</v>
      </c>
      <c r="D1377">
        <v>202606</v>
      </c>
      <c r="E1377" t="s">
        <v>7673</v>
      </c>
      <c r="F1377" t="s">
        <v>7677</v>
      </c>
      <c r="G1377">
        <v>0</v>
      </c>
      <c r="H1377">
        <v>0</v>
      </c>
      <c r="I1377">
        <v>0</v>
      </c>
      <c r="J1377">
        <v>0</v>
      </c>
      <c r="K1377">
        <v>0</v>
      </c>
      <c r="L1377" t="str">
        <f>VLOOKUP(Table1__5[[#This Row],[ShortCode]],$U$3:$W$100,3,0)</f>
        <v>Larue</v>
      </c>
      <c r="M1377" t="str">
        <f>VLOOKUP(Table1__5[[#This Row],[ShortCode]],$U$3:$V$100,2,0)</f>
        <v>Group BB</v>
      </c>
      <c r="N1377" t="str">
        <f>RIGHT(Table1__5[[#This Row],[Calendar_month]],2)</f>
        <v>06</v>
      </c>
      <c r="O1377" t="str">
        <f>LEFT(Table1__5[[#This Row],[Calendar_month]],4)</f>
        <v>2026</v>
      </c>
      <c r="P1377" t="str">
        <f>_xlfn.TEXTBEFORE(Table1__5[[#This Row],[Distributor_Name]],"-")</f>
        <v>BD10</v>
      </c>
    </row>
    <row r="1378" spans="1:16" x14ac:dyDescent="0.75">
      <c r="A1378" t="s">
        <v>11</v>
      </c>
      <c r="B1378" t="s">
        <v>12</v>
      </c>
      <c r="C1378" t="s">
        <v>5435</v>
      </c>
      <c r="D1378">
        <v>202606</v>
      </c>
      <c r="E1378" t="s">
        <v>7673</v>
      </c>
      <c r="F1378" t="s">
        <v>5440</v>
      </c>
      <c r="G1378">
        <v>13</v>
      </c>
      <c r="H1378">
        <v>26</v>
      </c>
      <c r="I1378">
        <v>11</v>
      </c>
      <c r="J1378">
        <v>0.84615384615384603</v>
      </c>
      <c r="K1378">
        <v>2</v>
      </c>
      <c r="L1378" t="str">
        <f>VLOOKUP(Table1__5[[#This Row],[ShortCode]],$U$3:$W$100,3,0)</f>
        <v>Other</v>
      </c>
      <c r="M1378" t="str">
        <f>VLOOKUP(Table1__5[[#This Row],[ShortCode]],$U$3:$V$100,2,0)</f>
        <v>Group BB</v>
      </c>
      <c r="N1378" t="str">
        <f>RIGHT(Table1__5[[#This Row],[Calendar_month]],2)</f>
        <v>06</v>
      </c>
      <c r="O1378" t="str">
        <f>LEFT(Table1__5[[#This Row],[Calendar_month]],4)</f>
        <v>2026</v>
      </c>
      <c r="P1378" t="str">
        <f>_xlfn.TEXTBEFORE(Table1__5[[#This Row],[Distributor_Name]],"-")</f>
        <v>BD10</v>
      </c>
    </row>
    <row r="1379" spans="1:16" x14ac:dyDescent="0.75">
      <c r="A1379" t="s">
        <v>11</v>
      </c>
      <c r="B1379" t="s">
        <v>12</v>
      </c>
      <c r="C1379" t="s">
        <v>5435</v>
      </c>
      <c r="D1379">
        <v>202606</v>
      </c>
      <c r="E1379" t="s">
        <v>7673</v>
      </c>
      <c r="F1379" t="s">
        <v>5424</v>
      </c>
      <c r="G1379">
        <v>8</v>
      </c>
      <c r="H1379">
        <v>26</v>
      </c>
      <c r="I1379">
        <v>14</v>
      </c>
      <c r="J1379">
        <v>1.75</v>
      </c>
      <c r="K1379">
        <v>-6</v>
      </c>
      <c r="L1379" t="str">
        <f>VLOOKUP(Table1__5[[#This Row],[ShortCode]],$U$3:$W$100,3,0)</f>
        <v>Other</v>
      </c>
      <c r="M1379" t="str">
        <f>VLOOKUP(Table1__5[[#This Row],[ShortCode]],$U$3:$V$100,2,0)</f>
        <v>Group BB</v>
      </c>
      <c r="N1379" t="str">
        <f>RIGHT(Table1__5[[#This Row],[Calendar_month]],2)</f>
        <v>06</v>
      </c>
      <c r="O1379" t="str">
        <f>LEFT(Table1__5[[#This Row],[Calendar_month]],4)</f>
        <v>2026</v>
      </c>
      <c r="P1379" t="str">
        <f>_xlfn.TEXTBEFORE(Table1__5[[#This Row],[Distributor_Name]],"-")</f>
        <v>BD10</v>
      </c>
    </row>
    <row r="1380" spans="1:16" x14ac:dyDescent="0.75">
      <c r="A1380" t="s">
        <v>11</v>
      </c>
      <c r="B1380" t="s">
        <v>12</v>
      </c>
      <c r="C1380" t="s">
        <v>5435</v>
      </c>
      <c r="D1380">
        <v>202606</v>
      </c>
      <c r="E1380" t="s">
        <v>7673</v>
      </c>
      <c r="F1380" t="s">
        <v>7668</v>
      </c>
      <c r="G1380">
        <v>0</v>
      </c>
      <c r="H1380">
        <v>0</v>
      </c>
      <c r="I1380">
        <v>0</v>
      </c>
      <c r="J1380">
        <v>0</v>
      </c>
      <c r="K1380">
        <v>0</v>
      </c>
      <c r="L1380" t="str">
        <f>VLOOKUP(Table1__5[[#This Row],[ShortCode]],$U$3:$W$100,3,0)</f>
        <v>Other</v>
      </c>
      <c r="M1380" t="str">
        <f>VLOOKUP(Table1__5[[#This Row],[ShortCode]],$U$3:$V$100,2,0)</f>
        <v>Group BB</v>
      </c>
      <c r="N1380" t="str">
        <f>RIGHT(Table1__5[[#This Row],[Calendar_month]],2)</f>
        <v>06</v>
      </c>
      <c r="O1380" t="str">
        <f>LEFT(Table1__5[[#This Row],[Calendar_month]],4)</f>
        <v>2026</v>
      </c>
      <c r="P1380" t="str">
        <f>_xlfn.TEXTBEFORE(Table1__5[[#This Row],[Distributor_Name]],"-")</f>
        <v>BD10</v>
      </c>
    </row>
    <row r="1381" spans="1:16" x14ac:dyDescent="0.75">
      <c r="A1381" t="s">
        <v>11</v>
      </c>
      <c r="B1381" t="s">
        <v>12</v>
      </c>
      <c r="C1381" t="s">
        <v>5435</v>
      </c>
      <c r="D1381">
        <v>202606</v>
      </c>
      <c r="E1381" t="s">
        <v>7673</v>
      </c>
      <c r="F1381" t="s">
        <v>5430</v>
      </c>
      <c r="G1381">
        <v>21</v>
      </c>
      <c r="H1381">
        <v>39</v>
      </c>
      <c r="I1381">
        <v>15</v>
      </c>
      <c r="J1381">
        <v>0.71428571428571397</v>
      </c>
      <c r="K1381">
        <v>6</v>
      </c>
      <c r="L1381" t="str">
        <f>VLOOKUP(Table1__5[[#This Row],[ShortCode]],$U$3:$W$100,3,0)</f>
        <v>Other</v>
      </c>
      <c r="M1381" t="str">
        <f>VLOOKUP(Table1__5[[#This Row],[ShortCode]],$U$3:$V$100,2,0)</f>
        <v>Group BB</v>
      </c>
      <c r="N1381" t="str">
        <f>RIGHT(Table1__5[[#This Row],[Calendar_month]],2)</f>
        <v>06</v>
      </c>
      <c r="O1381" t="str">
        <f>LEFT(Table1__5[[#This Row],[Calendar_month]],4)</f>
        <v>2026</v>
      </c>
      <c r="P1381" t="str">
        <f>_xlfn.TEXTBEFORE(Table1__5[[#This Row],[Distributor_Name]],"-")</f>
        <v>BD10</v>
      </c>
    </row>
    <row r="1382" spans="1:16" x14ac:dyDescent="0.75">
      <c r="A1382" t="s">
        <v>11</v>
      </c>
      <c r="B1382" t="s">
        <v>12</v>
      </c>
      <c r="C1382" t="s">
        <v>5435</v>
      </c>
      <c r="D1382">
        <v>202606</v>
      </c>
      <c r="E1382" t="s">
        <v>7673</v>
      </c>
      <c r="F1382" t="s">
        <v>5405</v>
      </c>
      <c r="G1382">
        <v>14611</v>
      </c>
      <c r="H1382">
        <v>13273</v>
      </c>
      <c r="I1382">
        <v>13448</v>
      </c>
      <c r="J1382">
        <v>0.92040243652042997</v>
      </c>
      <c r="K1382">
        <v>1163</v>
      </c>
      <c r="L1382" t="str">
        <f>VLOOKUP(Table1__5[[#This Row],[ShortCode]],$U$3:$W$100,3,0)</f>
        <v>Tiger Regular</v>
      </c>
      <c r="M1382" t="str">
        <f>VLOOKUP(Table1__5[[#This Row],[ShortCode]],$U$3:$V$100,2,0)</f>
        <v>Group BB</v>
      </c>
      <c r="N1382" t="str">
        <f>RIGHT(Table1__5[[#This Row],[Calendar_month]],2)</f>
        <v>06</v>
      </c>
      <c r="O1382" t="str">
        <f>LEFT(Table1__5[[#This Row],[Calendar_month]],4)</f>
        <v>2026</v>
      </c>
      <c r="P1382" t="str">
        <f>_xlfn.TEXTBEFORE(Table1__5[[#This Row],[Distributor_Name]],"-")</f>
        <v>BD10</v>
      </c>
    </row>
    <row r="1383" spans="1:16" x14ac:dyDescent="0.75">
      <c r="A1383" t="s">
        <v>11</v>
      </c>
      <c r="B1383" t="s">
        <v>12</v>
      </c>
      <c r="C1383" t="s">
        <v>5435</v>
      </c>
      <c r="D1383">
        <v>202606</v>
      </c>
      <c r="E1383" t="s">
        <v>7673</v>
      </c>
      <c r="F1383" t="s">
        <v>5396</v>
      </c>
      <c r="G1383">
        <v>34805</v>
      </c>
      <c r="H1383">
        <v>35880</v>
      </c>
      <c r="I1383">
        <v>35887</v>
      </c>
      <c r="J1383">
        <v>1.03108748742997</v>
      </c>
      <c r="K1383">
        <v>-1082</v>
      </c>
      <c r="L1383" t="str">
        <f>VLOOKUP(Table1__5[[#This Row],[ShortCode]],$U$3:$W$100,3,0)</f>
        <v>Tiger Regular</v>
      </c>
      <c r="M1383" t="str">
        <f>VLOOKUP(Table1__5[[#This Row],[ShortCode]],$U$3:$V$100,2,0)</f>
        <v>Group BB</v>
      </c>
      <c r="N1383" t="str">
        <f>RIGHT(Table1__5[[#This Row],[Calendar_month]],2)</f>
        <v>06</v>
      </c>
      <c r="O1383" t="str">
        <f>LEFT(Table1__5[[#This Row],[Calendar_month]],4)</f>
        <v>2026</v>
      </c>
      <c r="P1383" t="str">
        <f>_xlfn.TEXTBEFORE(Table1__5[[#This Row],[Distributor_Name]],"-")</f>
        <v>BD10</v>
      </c>
    </row>
    <row r="1384" spans="1:16" x14ac:dyDescent="0.75">
      <c r="A1384" t="s">
        <v>11</v>
      </c>
      <c r="B1384" t="s">
        <v>12</v>
      </c>
      <c r="C1384" t="s">
        <v>5435</v>
      </c>
      <c r="D1384">
        <v>202606</v>
      </c>
      <c r="E1384" t="s">
        <v>7673</v>
      </c>
      <c r="F1384" t="s">
        <v>5408</v>
      </c>
      <c r="G1384">
        <v>1533</v>
      </c>
      <c r="H1384">
        <v>1350</v>
      </c>
      <c r="I1384">
        <v>1472</v>
      </c>
      <c r="J1384">
        <v>0.96020874103065901</v>
      </c>
      <c r="K1384">
        <v>61</v>
      </c>
      <c r="L1384" t="str">
        <f>VLOOKUP(Table1__5[[#This Row],[ShortCode]],$U$3:$W$100,3,0)</f>
        <v>Tiger Regular</v>
      </c>
      <c r="M1384" t="str">
        <f>VLOOKUP(Table1__5[[#This Row],[ShortCode]],$U$3:$V$100,2,0)</f>
        <v>Group BB</v>
      </c>
      <c r="N1384" t="str">
        <f>RIGHT(Table1__5[[#This Row],[Calendar_month]],2)</f>
        <v>06</v>
      </c>
      <c r="O1384" t="str">
        <f>LEFT(Table1__5[[#This Row],[Calendar_month]],4)</f>
        <v>2026</v>
      </c>
      <c r="P1384" t="str">
        <f>_xlfn.TEXTBEFORE(Table1__5[[#This Row],[Distributor_Name]],"-")</f>
        <v>BD10</v>
      </c>
    </row>
    <row r="1385" spans="1:16" x14ac:dyDescent="0.75">
      <c r="A1385" t="s">
        <v>11</v>
      </c>
      <c r="B1385" t="s">
        <v>12</v>
      </c>
      <c r="C1385" t="s">
        <v>5435</v>
      </c>
      <c r="D1385">
        <v>202607</v>
      </c>
      <c r="E1385" t="s">
        <v>7662</v>
      </c>
      <c r="F1385" t="s">
        <v>5393</v>
      </c>
      <c r="G1385">
        <v>75176</v>
      </c>
      <c r="H1385">
        <v>76830</v>
      </c>
      <c r="I1385">
        <v>77193</v>
      </c>
      <c r="J1385">
        <v>1.0268303713951299</v>
      </c>
      <c r="K1385">
        <v>-2017</v>
      </c>
      <c r="L1385" t="str">
        <f>VLOOKUP(Table1__5[[#This Row],[ShortCode]],$U$3:$W$100,3,0)</f>
        <v>Heineken Silver</v>
      </c>
      <c r="M1385" t="str">
        <f>VLOOKUP(Table1__5[[#This Row],[ShortCode]],$U$3:$V$100,2,0)</f>
        <v>Group AA</v>
      </c>
      <c r="N1385" t="str">
        <f>RIGHT(Table1__5[[#This Row],[Calendar_month]],2)</f>
        <v>07</v>
      </c>
      <c r="O1385" t="str">
        <f>LEFT(Table1__5[[#This Row],[Calendar_month]],4)</f>
        <v>2026</v>
      </c>
      <c r="P1385" t="str">
        <f>_xlfn.TEXTBEFORE(Table1__5[[#This Row],[Distributor_Name]],"-")</f>
        <v>BD10</v>
      </c>
    </row>
    <row r="1386" spans="1:16" x14ac:dyDescent="0.75">
      <c r="A1386" t="s">
        <v>11</v>
      </c>
      <c r="B1386" t="s">
        <v>12</v>
      </c>
      <c r="C1386" t="s">
        <v>5435</v>
      </c>
      <c r="D1386">
        <v>202607</v>
      </c>
      <c r="E1386" t="s">
        <v>7662</v>
      </c>
      <c r="F1386" t="s">
        <v>5418</v>
      </c>
      <c r="G1386">
        <v>12</v>
      </c>
      <c r="H1386">
        <v>100</v>
      </c>
      <c r="I1386">
        <v>132</v>
      </c>
      <c r="J1386">
        <v>11</v>
      </c>
      <c r="K1386">
        <v>-120</v>
      </c>
      <c r="L1386" t="str">
        <f>VLOOKUP(Table1__5[[#This Row],[ShortCode]],$U$3:$W$100,3,0)</f>
        <v>Heineken Silver</v>
      </c>
      <c r="M1386" t="str">
        <f>VLOOKUP(Table1__5[[#This Row],[ShortCode]],$U$3:$V$100,2,0)</f>
        <v>Group AA</v>
      </c>
      <c r="N1386" t="str">
        <f>RIGHT(Table1__5[[#This Row],[Calendar_month]],2)</f>
        <v>07</v>
      </c>
      <c r="O1386" t="str">
        <f>LEFT(Table1__5[[#This Row],[Calendar_month]],4)</f>
        <v>2026</v>
      </c>
      <c r="P1386" t="str">
        <f>_xlfn.TEXTBEFORE(Table1__5[[#This Row],[Distributor_Name]],"-")</f>
        <v>BD10</v>
      </c>
    </row>
    <row r="1387" spans="1:16" x14ac:dyDescent="0.75">
      <c r="A1387" t="s">
        <v>11</v>
      </c>
      <c r="B1387" t="s">
        <v>12</v>
      </c>
      <c r="C1387" t="s">
        <v>5435</v>
      </c>
      <c r="D1387">
        <v>202607</v>
      </c>
      <c r="E1387" t="s">
        <v>7662</v>
      </c>
      <c r="F1387" t="s">
        <v>5401</v>
      </c>
      <c r="G1387">
        <v>3448</v>
      </c>
      <c r="H1387">
        <v>3978</v>
      </c>
      <c r="I1387">
        <v>4077</v>
      </c>
      <c r="J1387">
        <v>1.18242459396752</v>
      </c>
      <c r="K1387">
        <v>-629</v>
      </c>
      <c r="L1387" t="str">
        <f>VLOOKUP(Table1__5[[#This Row],[ShortCode]],$U$3:$W$100,3,0)</f>
        <v>Heineken Silver</v>
      </c>
      <c r="M1387" t="str">
        <f>VLOOKUP(Table1__5[[#This Row],[ShortCode]],$U$3:$V$100,2,0)</f>
        <v>Group AA</v>
      </c>
      <c r="N1387" t="str">
        <f>RIGHT(Table1__5[[#This Row],[Calendar_month]],2)</f>
        <v>07</v>
      </c>
      <c r="O1387" t="str">
        <f>LEFT(Table1__5[[#This Row],[Calendar_month]],4)</f>
        <v>2026</v>
      </c>
      <c r="P1387" t="str">
        <f>_xlfn.TEXTBEFORE(Table1__5[[#This Row],[Distributor_Name]],"-")</f>
        <v>BD10</v>
      </c>
    </row>
    <row r="1388" spans="1:16" x14ac:dyDescent="0.75">
      <c r="A1388" t="s">
        <v>11</v>
      </c>
      <c r="B1388" t="s">
        <v>12</v>
      </c>
      <c r="C1388" t="s">
        <v>5435</v>
      </c>
      <c r="D1388">
        <v>202607</v>
      </c>
      <c r="E1388" t="s">
        <v>7662</v>
      </c>
      <c r="F1388" t="s">
        <v>5410</v>
      </c>
      <c r="G1388">
        <v>0</v>
      </c>
      <c r="H1388">
        <v>0</v>
      </c>
      <c r="I1388">
        <v>0</v>
      </c>
      <c r="J1388">
        <v>0</v>
      </c>
      <c r="K1388">
        <v>0</v>
      </c>
      <c r="L1388" t="str">
        <f>VLOOKUP(Table1__5[[#This Row],[ShortCode]],$U$3:$W$100,3,0)</f>
        <v>Tiger Smooth</v>
      </c>
      <c r="M1388" t="str">
        <f>VLOOKUP(Table1__5[[#This Row],[ShortCode]],$U$3:$V$100,2,0)</f>
        <v>Group AA</v>
      </c>
      <c r="N1388" t="str">
        <f>RIGHT(Table1__5[[#This Row],[Calendar_month]],2)</f>
        <v>07</v>
      </c>
      <c r="O1388" t="str">
        <f>LEFT(Table1__5[[#This Row],[Calendar_month]],4)</f>
        <v>2026</v>
      </c>
      <c r="P1388" t="str">
        <f>_xlfn.TEXTBEFORE(Table1__5[[#This Row],[Distributor_Name]],"-")</f>
        <v>BD10</v>
      </c>
    </row>
    <row r="1389" spans="1:16" x14ac:dyDescent="0.75">
      <c r="A1389" t="s">
        <v>11</v>
      </c>
      <c r="B1389" t="s">
        <v>12</v>
      </c>
      <c r="C1389" t="s">
        <v>5435</v>
      </c>
      <c r="D1389">
        <v>202607</v>
      </c>
      <c r="E1389" t="s">
        <v>7662</v>
      </c>
      <c r="F1389" t="s">
        <v>5417</v>
      </c>
      <c r="G1389">
        <v>4685</v>
      </c>
      <c r="H1389">
        <v>6890</v>
      </c>
      <c r="I1389">
        <v>6639</v>
      </c>
      <c r="J1389">
        <v>1.417075773746</v>
      </c>
      <c r="K1389">
        <v>-1954</v>
      </c>
      <c r="L1389" t="str">
        <f>VLOOKUP(Table1__5[[#This Row],[ShortCode]],$U$3:$W$100,3,0)</f>
        <v>Tiger Crystal</v>
      </c>
      <c r="M1389" t="str">
        <f>VLOOKUP(Table1__5[[#This Row],[ShortCode]],$U$3:$V$100,2,0)</f>
        <v>Group AA</v>
      </c>
      <c r="N1389" t="str">
        <f>RIGHT(Table1__5[[#This Row],[Calendar_month]],2)</f>
        <v>07</v>
      </c>
      <c r="O1389" t="str">
        <f>LEFT(Table1__5[[#This Row],[Calendar_month]],4)</f>
        <v>2026</v>
      </c>
      <c r="P1389" t="str">
        <f>_xlfn.TEXTBEFORE(Table1__5[[#This Row],[Distributor_Name]],"-")</f>
        <v>BD10</v>
      </c>
    </row>
    <row r="1390" spans="1:16" x14ac:dyDescent="0.75">
      <c r="A1390" t="s">
        <v>11</v>
      </c>
      <c r="B1390" t="s">
        <v>12</v>
      </c>
      <c r="C1390" t="s">
        <v>5435</v>
      </c>
      <c r="D1390">
        <v>202607</v>
      </c>
      <c r="E1390" t="s">
        <v>7662</v>
      </c>
      <c r="F1390" t="s">
        <v>5403</v>
      </c>
      <c r="G1390">
        <v>67395</v>
      </c>
      <c r="H1390">
        <v>63843</v>
      </c>
      <c r="I1390">
        <v>63839</v>
      </c>
      <c r="J1390">
        <v>0.94723644187254297</v>
      </c>
      <c r="K1390">
        <v>3556</v>
      </c>
      <c r="L1390" t="str">
        <f>VLOOKUP(Table1__5[[#This Row],[ShortCode]],$U$3:$W$100,3,0)</f>
        <v>Tiger Crystal</v>
      </c>
      <c r="M1390" t="str">
        <f>VLOOKUP(Table1__5[[#This Row],[ShortCode]],$U$3:$V$100,2,0)</f>
        <v>Group AA</v>
      </c>
      <c r="N1390" t="str">
        <f>RIGHT(Table1__5[[#This Row],[Calendar_month]],2)</f>
        <v>07</v>
      </c>
      <c r="O1390" t="str">
        <f>LEFT(Table1__5[[#This Row],[Calendar_month]],4)</f>
        <v>2026</v>
      </c>
      <c r="P1390" t="str">
        <f>_xlfn.TEXTBEFORE(Table1__5[[#This Row],[Distributor_Name]],"-")</f>
        <v>BD10</v>
      </c>
    </row>
    <row r="1391" spans="1:16" x14ac:dyDescent="0.75">
      <c r="A1391" t="s">
        <v>11</v>
      </c>
      <c r="B1391" t="s">
        <v>12</v>
      </c>
      <c r="C1391" t="s">
        <v>5435</v>
      </c>
      <c r="D1391">
        <v>202607</v>
      </c>
      <c r="E1391" t="s">
        <v>7662</v>
      </c>
      <c r="F1391" t="s">
        <v>5404</v>
      </c>
      <c r="G1391">
        <v>21621</v>
      </c>
      <c r="H1391">
        <v>20553</v>
      </c>
      <c r="I1391">
        <v>20612</v>
      </c>
      <c r="J1391">
        <v>0.95333240830673904</v>
      </c>
      <c r="K1391">
        <v>1009</v>
      </c>
      <c r="L1391" t="str">
        <f>VLOOKUP(Table1__5[[#This Row],[ShortCode]],$U$3:$W$100,3,0)</f>
        <v>Tiger Crystal</v>
      </c>
      <c r="M1391" t="str">
        <f>VLOOKUP(Table1__5[[#This Row],[ShortCode]],$U$3:$V$100,2,0)</f>
        <v>Group AA</v>
      </c>
      <c r="N1391" t="str">
        <f>RIGHT(Table1__5[[#This Row],[Calendar_month]],2)</f>
        <v>07</v>
      </c>
      <c r="O1391" t="str">
        <f>LEFT(Table1__5[[#This Row],[Calendar_month]],4)</f>
        <v>2026</v>
      </c>
      <c r="P1391" t="str">
        <f>_xlfn.TEXTBEFORE(Table1__5[[#This Row],[Distributor_Name]],"-")</f>
        <v>BD10</v>
      </c>
    </row>
    <row r="1392" spans="1:16" x14ac:dyDescent="0.75">
      <c r="A1392" t="s">
        <v>11</v>
      </c>
      <c r="B1392" t="s">
        <v>12</v>
      </c>
      <c r="C1392" t="s">
        <v>5435</v>
      </c>
      <c r="D1392">
        <v>202607</v>
      </c>
      <c r="E1392" t="s">
        <v>7673</v>
      </c>
      <c r="F1392" t="s">
        <v>5436</v>
      </c>
      <c r="G1392">
        <v>0</v>
      </c>
      <c r="H1392">
        <v>0</v>
      </c>
      <c r="I1392">
        <v>0</v>
      </c>
      <c r="J1392">
        <v>0</v>
      </c>
      <c r="K1392">
        <v>0</v>
      </c>
      <c r="L1392" t="str">
        <f>VLOOKUP(Table1__5[[#This Row],[ShortCode]],$U$3:$W$100,3,0)</f>
        <v>Bivina</v>
      </c>
      <c r="M1392" t="str">
        <f>VLOOKUP(Table1__5[[#This Row],[ShortCode]],$U$3:$V$100,2,0)</f>
        <v>Group BB</v>
      </c>
      <c r="N1392" t="str">
        <f>RIGHT(Table1__5[[#This Row],[Calendar_month]],2)</f>
        <v>07</v>
      </c>
      <c r="O1392" t="str">
        <f>LEFT(Table1__5[[#This Row],[Calendar_month]],4)</f>
        <v>2026</v>
      </c>
      <c r="P1392" t="str">
        <f>_xlfn.TEXTBEFORE(Table1__5[[#This Row],[Distributor_Name]],"-")</f>
        <v>BD10</v>
      </c>
    </row>
    <row r="1393" spans="1:16" x14ac:dyDescent="0.75">
      <c r="A1393" t="s">
        <v>11</v>
      </c>
      <c r="B1393" t="s">
        <v>12</v>
      </c>
      <c r="C1393" t="s">
        <v>5435</v>
      </c>
      <c r="D1393">
        <v>202607</v>
      </c>
      <c r="E1393" t="s">
        <v>7673</v>
      </c>
      <c r="F1393" t="s">
        <v>5400</v>
      </c>
      <c r="G1393">
        <v>3915</v>
      </c>
      <c r="H1393">
        <v>4330</v>
      </c>
      <c r="I1393">
        <v>4031</v>
      </c>
      <c r="J1393">
        <v>1.0296296296296299</v>
      </c>
      <c r="K1393">
        <v>-116</v>
      </c>
      <c r="L1393" t="str">
        <f>VLOOKUP(Table1__5[[#This Row],[ShortCode]],$U$3:$W$100,3,0)</f>
        <v>Bia Việt</v>
      </c>
      <c r="M1393" t="str">
        <f>VLOOKUP(Table1__5[[#This Row],[ShortCode]],$U$3:$V$100,2,0)</f>
        <v>Group BB</v>
      </c>
      <c r="N1393" t="str">
        <f>RIGHT(Table1__5[[#This Row],[Calendar_month]],2)</f>
        <v>07</v>
      </c>
      <c r="O1393" t="str">
        <f>LEFT(Table1__5[[#This Row],[Calendar_month]],4)</f>
        <v>2026</v>
      </c>
      <c r="P1393" t="str">
        <f>_xlfn.TEXTBEFORE(Table1__5[[#This Row],[Distributor_Name]],"-")</f>
        <v>BD10</v>
      </c>
    </row>
    <row r="1394" spans="1:16" x14ac:dyDescent="0.75">
      <c r="A1394" t="s">
        <v>11</v>
      </c>
      <c r="B1394" t="s">
        <v>12</v>
      </c>
      <c r="C1394" t="s">
        <v>5435</v>
      </c>
      <c r="D1394">
        <v>202607</v>
      </c>
      <c r="E1394" t="s">
        <v>7673</v>
      </c>
      <c r="F1394" t="s">
        <v>5411</v>
      </c>
      <c r="G1394">
        <v>2708</v>
      </c>
      <c r="H1394">
        <v>3340</v>
      </c>
      <c r="I1394">
        <v>2972</v>
      </c>
      <c r="J1394">
        <v>1.09748892171344</v>
      </c>
      <c r="K1394">
        <v>-264</v>
      </c>
      <c r="L1394" t="str">
        <f>VLOOKUP(Table1__5[[#This Row],[ShortCode]],$U$3:$W$100,3,0)</f>
        <v>Bia Việt</v>
      </c>
      <c r="M1394" t="str">
        <f>VLOOKUP(Table1__5[[#This Row],[ShortCode]],$U$3:$V$100,2,0)</f>
        <v>Group BB</v>
      </c>
      <c r="N1394" t="str">
        <f>RIGHT(Table1__5[[#This Row],[Calendar_month]],2)</f>
        <v>07</v>
      </c>
      <c r="O1394" t="str">
        <f>LEFT(Table1__5[[#This Row],[Calendar_month]],4)</f>
        <v>2026</v>
      </c>
      <c r="P1394" t="str">
        <f>_xlfn.TEXTBEFORE(Table1__5[[#This Row],[Distributor_Name]],"-")</f>
        <v>BD10</v>
      </c>
    </row>
    <row r="1395" spans="1:16" x14ac:dyDescent="0.75">
      <c r="A1395" t="s">
        <v>11</v>
      </c>
      <c r="B1395" t="s">
        <v>12</v>
      </c>
      <c r="C1395" t="s">
        <v>5435</v>
      </c>
      <c r="D1395">
        <v>202607</v>
      </c>
      <c r="E1395" t="s">
        <v>7673</v>
      </c>
      <c r="F1395" t="s">
        <v>5438</v>
      </c>
      <c r="G1395">
        <v>47</v>
      </c>
      <c r="H1395">
        <v>65</v>
      </c>
      <c r="I1395">
        <v>44</v>
      </c>
      <c r="J1395">
        <v>0.93617021276595702</v>
      </c>
      <c r="K1395">
        <v>3</v>
      </c>
      <c r="L1395" t="str">
        <f>VLOOKUP(Table1__5[[#This Row],[ShortCode]],$U$3:$W$100,3,0)</f>
        <v>Other</v>
      </c>
      <c r="M1395" t="str">
        <f>VLOOKUP(Table1__5[[#This Row],[ShortCode]],$U$3:$V$100,2,0)</f>
        <v>Group BB</v>
      </c>
      <c r="N1395" t="str">
        <f>RIGHT(Table1__5[[#This Row],[Calendar_month]],2)</f>
        <v>07</v>
      </c>
      <c r="O1395" t="str">
        <f>LEFT(Table1__5[[#This Row],[Calendar_month]],4)</f>
        <v>2026</v>
      </c>
      <c r="P1395" t="str">
        <f>_xlfn.TEXTBEFORE(Table1__5[[#This Row],[Distributor_Name]],"-")</f>
        <v>BD10</v>
      </c>
    </row>
    <row r="1396" spans="1:16" x14ac:dyDescent="0.75">
      <c r="A1396" t="s">
        <v>11</v>
      </c>
      <c r="B1396" t="s">
        <v>12</v>
      </c>
      <c r="C1396" t="s">
        <v>5435</v>
      </c>
      <c r="D1396">
        <v>202607</v>
      </c>
      <c r="E1396" t="s">
        <v>7673</v>
      </c>
      <c r="F1396" t="s">
        <v>5426</v>
      </c>
      <c r="G1396">
        <v>9</v>
      </c>
      <c r="H1396">
        <v>0</v>
      </c>
      <c r="I1396">
        <v>10</v>
      </c>
      <c r="J1396">
        <v>1.1111111111111101</v>
      </c>
      <c r="K1396">
        <v>-1</v>
      </c>
      <c r="L1396" t="str">
        <f>VLOOKUP(Table1__5[[#This Row],[ShortCode]],$U$3:$W$100,3,0)</f>
        <v>Heineken Original</v>
      </c>
      <c r="M1396" t="str">
        <f>VLOOKUP(Table1__5[[#This Row],[ShortCode]],$U$3:$V$100,2,0)</f>
        <v>Group BB</v>
      </c>
      <c r="N1396" t="str">
        <f>RIGHT(Table1__5[[#This Row],[Calendar_month]],2)</f>
        <v>07</v>
      </c>
      <c r="O1396" t="str">
        <f>LEFT(Table1__5[[#This Row],[Calendar_month]],4)</f>
        <v>2026</v>
      </c>
      <c r="P1396" t="str">
        <f>_xlfn.TEXTBEFORE(Table1__5[[#This Row],[Distributor_Name]],"-")</f>
        <v>BD10</v>
      </c>
    </row>
    <row r="1397" spans="1:16" x14ac:dyDescent="0.75">
      <c r="A1397" t="s">
        <v>11</v>
      </c>
      <c r="B1397" t="s">
        <v>12</v>
      </c>
      <c r="C1397" t="s">
        <v>5435</v>
      </c>
      <c r="D1397">
        <v>202607</v>
      </c>
      <c r="E1397" t="s">
        <v>7673</v>
      </c>
      <c r="F1397" t="s">
        <v>5434</v>
      </c>
      <c r="G1397">
        <v>92</v>
      </c>
      <c r="H1397">
        <v>91</v>
      </c>
      <c r="I1397">
        <v>89</v>
      </c>
      <c r="J1397">
        <v>0.96739130434782605</v>
      </c>
      <c r="K1397">
        <v>3</v>
      </c>
      <c r="L1397" t="str">
        <f>VLOOKUP(Table1__5[[#This Row],[ShortCode]],$U$3:$W$100,3,0)</f>
        <v>Heineken Original</v>
      </c>
      <c r="M1397" t="str">
        <f>VLOOKUP(Table1__5[[#This Row],[ShortCode]],$U$3:$V$100,2,0)</f>
        <v>Group BB</v>
      </c>
      <c r="N1397" t="str">
        <f>RIGHT(Table1__5[[#This Row],[Calendar_month]],2)</f>
        <v>07</v>
      </c>
      <c r="O1397" t="str">
        <f>LEFT(Table1__5[[#This Row],[Calendar_month]],4)</f>
        <v>2026</v>
      </c>
      <c r="P1397" t="str">
        <f>_xlfn.TEXTBEFORE(Table1__5[[#This Row],[Distributor_Name]],"-")</f>
        <v>BD10</v>
      </c>
    </row>
    <row r="1398" spans="1:16" x14ac:dyDescent="0.75">
      <c r="A1398" t="s">
        <v>11</v>
      </c>
      <c r="B1398" t="s">
        <v>12</v>
      </c>
      <c r="C1398" t="s">
        <v>5435</v>
      </c>
      <c r="D1398">
        <v>202607</v>
      </c>
      <c r="E1398" t="s">
        <v>7673</v>
      </c>
      <c r="F1398" t="s">
        <v>7675</v>
      </c>
      <c r="G1398">
        <v>0</v>
      </c>
      <c r="H1398">
        <v>0</v>
      </c>
      <c r="I1398">
        <v>0</v>
      </c>
      <c r="J1398">
        <v>0</v>
      </c>
      <c r="K1398">
        <v>0</v>
      </c>
      <c r="L1398" t="str">
        <f>VLOOKUP(Table1__5[[#This Row],[ShortCode]],$U$3:$W$100,3,0)</f>
        <v>Larue</v>
      </c>
      <c r="M1398" t="str">
        <f>VLOOKUP(Table1__5[[#This Row],[ShortCode]],$U$3:$V$100,2,0)</f>
        <v>Group BB</v>
      </c>
      <c r="N1398" t="str">
        <f>RIGHT(Table1__5[[#This Row],[Calendar_month]],2)</f>
        <v>07</v>
      </c>
      <c r="O1398" t="str">
        <f>LEFT(Table1__5[[#This Row],[Calendar_month]],4)</f>
        <v>2026</v>
      </c>
      <c r="P1398" t="str">
        <f>_xlfn.TEXTBEFORE(Table1__5[[#This Row],[Distributor_Name]],"-")</f>
        <v>BD10</v>
      </c>
    </row>
    <row r="1399" spans="1:16" x14ac:dyDescent="0.75">
      <c r="A1399" t="s">
        <v>11</v>
      </c>
      <c r="B1399" t="s">
        <v>12</v>
      </c>
      <c r="C1399" t="s">
        <v>5435</v>
      </c>
      <c r="D1399">
        <v>202607</v>
      </c>
      <c r="E1399" t="s">
        <v>7673</v>
      </c>
      <c r="F1399" t="s">
        <v>7677</v>
      </c>
      <c r="G1399">
        <v>0</v>
      </c>
      <c r="H1399">
        <v>0</v>
      </c>
      <c r="I1399">
        <v>0</v>
      </c>
      <c r="J1399">
        <v>0</v>
      </c>
      <c r="K1399">
        <v>0</v>
      </c>
      <c r="L1399" t="str">
        <f>VLOOKUP(Table1__5[[#This Row],[ShortCode]],$U$3:$W$100,3,0)</f>
        <v>Larue</v>
      </c>
      <c r="M1399" t="str">
        <f>VLOOKUP(Table1__5[[#This Row],[ShortCode]],$U$3:$V$100,2,0)</f>
        <v>Group BB</v>
      </c>
      <c r="N1399" t="str">
        <f>RIGHT(Table1__5[[#This Row],[Calendar_month]],2)</f>
        <v>07</v>
      </c>
      <c r="O1399" t="str">
        <f>LEFT(Table1__5[[#This Row],[Calendar_month]],4)</f>
        <v>2026</v>
      </c>
      <c r="P1399" t="str">
        <f>_xlfn.TEXTBEFORE(Table1__5[[#This Row],[Distributor_Name]],"-")</f>
        <v>BD10</v>
      </c>
    </row>
    <row r="1400" spans="1:16" x14ac:dyDescent="0.75">
      <c r="A1400" t="s">
        <v>11</v>
      </c>
      <c r="B1400" t="s">
        <v>12</v>
      </c>
      <c r="C1400" t="s">
        <v>5435</v>
      </c>
      <c r="D1400">
        <v>202607</v>
      </c>
      <c r="E1400" t="s">
        <v>7673</v>
      </c>
      <c r="F1400" t="s">
        <v>5440</v>
      </c>
      <c r="G1400">
        <v>15</v>
      </c>
      <c r="H1400">
        <v>13</v>
      </c>
      <c r="I1400">
        <v>15</v>
      </c>
      <c r="J1400">
        <v>1</v>
      </c>
      <c r="K1400">
        <v>0</v>
      </c>
      <c r="L1400" t="str">
        <f>VLOOKUP(Table1__5[[#This Row],[ShortCode]],$U$3:$W$100,3,0)</f>
        <v>Other</v>
      </c>
      <c r="M1400" t="str">
        <f>VLOOKUP(Table1__5[[#This Row],[ShortCode]],$U$3:$V$100,2,0)</f>
        <v>Group BB</v>
      </c>
      <c r="N1400" t="str">
        <f>RIGHT(Table1__5[[#This Row],[Calendar_month]],2)</f>
        <v>07</v>
      </c>
      <c r="O1400" t="str">
        <f>LEFT(Table1__5[[#This Row],[Calendar_month]],4)</f>
        <v>2026</v>
      </c>
      <c r="P1400" t="str">
        <f>_xlfn.TEXTBEFORE(Table1__5[[#This Row],[Distributor_Name]],"-")</f>
        <v>BD10</v>
      </c>
    </row>
    <row r="1401" spans="1:16" x14ac:dyDescent="0.75">
      <c r="A1401" t="s">
        <v>11</v>
      </c>
      <c r="B1401" t="s">
        <v>12</v>
      </c>
      <c r="C1401" t="s">
        <v>5435</v>
      </c>
      <c r="D1401">
        <v>202607</v>
      </c>
      <c r="E1401" t="s">
        <v>7673</v>
      </c>
      <c r="F1401" t="s">
        <v>5424</v>
      </c>
      <c r="G1401">
        <v>9</v>
      </c>
      <c r="H1401">
        <v>39</v>
      </c>
      <c r="I1401">
        <v>28</v>
      </c>
      <c r="J1401">
        <v>3.1111111111111098</v>
      </c>
      <c r="K1401">
        <v>-19</v>
      </c>
      <c r="L1401" t="str">
        <f>VLOOKUP(Table1__5[[#This Row],[ShortCode]],$U$3:$W$100,3,0)</f>
        <v>Other</v>
      </c>
      <c r="M1401" t="str">
        <f>VLOOKUP(Table1__5[[#This Row],[ShortCode]],$U$3:$V$100,2,0)</f>
        <v>Group BB</v>
      </c>
      <c r="N1401" t="str">
        <f>RIGHT(Table1__5[[#This Row],[Calendar_month]],2)</f>
        <v>07</v>
      </c>
      <c r="O1401" t="str">
        <f>LEFT(Table1__5[[#This Row],[Calendar_month]],4)</f>
        <v>2026</v>
      </c>
      <c r="P1401" t="str">
        <f>_xlfn.TEXTBEFORE(Table1__5[[#This Row],[Distributor_Name]],"-")</f>
        <v>BD10</v>
      </c>
    </row>
    <row r="1402" spans="1:16" x14ac:dyDescent="0.75">
      <c r="A1402" t="s">
        <v>11</v>
      </c>
      <c r="B1402" t="s">
        <v>12</v>
      </c>
      <c r="C1402" t="s">
        <v>5435</v>
      </c>
      <c r="D1402">
        <v>202607</v>
      </c>
      <c r="E1402" t="s">
        <v>7673</v>
      </c>
      <c r="F1402" t="s">
        <v>7668</v>
      </c>
      <c r="G1402">
        <v>0</v>
      </c>
      <c r="H1402">
        <v>0</v>
      </c>
      <c r="I1402">
        <v>0</v>
      </c>
      <c r="J1402">
        <v>0</v>
      </c>
      <c r="K1402">
        <v>0</v>
      </c>
      <c r="L1402" t="str">
        <f>VLOOKUP(Table1__5[[#This Row],[ShortCode]],$U$3:$W$100,3,0)</f>
        <v>Other</v>
      </c>
      <c r="M1402" t="str">
        <f>VLOOKUP(Table1__5[[#This Row],[ShortCode]],$U$3:$V$100,2,0)</f>
        <v>Group BB</v>
      </c>
      <c r="N1402" t="str">
        <f>RIGHT(Table1__5[[#This Row],[Calendar_month]],2)</f>
        <v>07</v>
      </c>
      <c r="O1402" t="str">
        <f>LEFT(Table1__5[[#This Row],[Calendar_month]],4)</f>
        <v>2026</v>
      </c>
      <c r="P1402" t="str">
        <f>_xlfn.TEXTBEFORE(Table1__5[[#This Row],[Distributor_Name]],"-")</f>
        <v>BD10</v>
      </c>
    </row>
    <row r="1403" spans="1:16" x14ac:dyDescent="0.75">
      <c r="A1403" t="s">
        <v>11</v>
      </c>
      <c r="B1403" t="s">
        <v>12</v>
      </c>
      <c r="C1403" t="s">
        <v>5435</v>
      </c>
      <c r="D1403">
        <v>202607</v>
      </c>
      <c r="E1403" t="s">
        <v>7673</v>
      </c>
      <c r="F1403" t="s">
        <v>5430</v>
      </c>
      <c r="G1403">
        <v>25</v>
      </c>
      <c r="H1403">
        <v>39</v>
      </c>
      <c r="I1403">
        <v>59</v>
      </c>
      <c r="J1403">
        <v>2.36</v>
      </c>
      <c r="K1403">
        <v>-34</v>
      </c>
      <c r="L1403" t="str">
        <f>VLOOKUP(Table1__5[[#This Row],[ShortCode]],$U$3:$W$100,3,0)</f>
        <v>Other</v>
      </c>
      <c r="M1403" t="str">
        <f>VLOOKUP(Table1__5[[#This Row],[ShortCode]],$U$3:$V$100,2,0)</f>
        <v>Group BB</v>
      </c>
      <c r="N1403" t="str">
        <f>RIGHT(Table1__5[[#This Row],[Calendar_month]],2)</f>
        <v>07</v>
      </c>
      <c r="O1403" t="str">
        <f>LEFT(Table1__5[[#This Row],[Calendar_month]],4)</f>
        <v>2026</v>
      </c>
      <c r="P1403" t="str">
        <f>_xlfn.TEXTBEFORE(Table1__5[[#This Row],[Distributor_Name]],"-")</f>
        <v>BD10</v>
      </c>
    </row>
    <row r="1404" spans="1:16" x14ac:dyDescent="0.75">
      <c r="A1404" t="s">
        <v>11</v>
      </c>
      <c r="B1404" t="s">
        <v>12</v>
      </c>
      <c r="C1404" t="s">
        <v>5435</v>
      </c>
      <c r="D1404">
        <v>202607</v>
      </c>
      <c r="E1404" t="s">
        <v>7673</v>
      </c>
      <c r="F1404" t="s">
        <v>5405</v>
      </c>
      <c r="G1404">
        <v>12699</v>
      </c>
      <c r="H1404">
        <v>14911</v>
      </c>
      <c r="I1404">
        <v>14300</v>
      </c>
      <c r="J1404">
        <v>1.1260729191274901</v>
      </c>
      <c r="K1404">
        <v>-1601</v>
      </c>
      <c r="L1404" t="str">
        <f>VLOOKUP(Table1__5[[#This Row],[ShortCode]],$U$3:$W$100,3,0)</f>
        <v>Tiger Regular</v>
      </c>
      <c r="M1404" t="str">
        <f>VLOOKUP(Table1__5[[#This Row],[ShortCode]],$U$3:$V$100,2,0)</f>
        <v>Group BB</v>
      </c>
      <c r="N1404" t="str">
        <f>RIGHT(Table1__5[[#This Row],[Calendar_month]],2)</f>
        <v>07</v>
      </c>
      <c r="O1404" t="str">
        <f>LEFT(Table1__5[[#This Row],[Calendar_month]],4)</f>
        <v>2026</v>
      </c>
      <c r="P1404" t="str">
        <f>_xlfn.TEXTBEFORE(Table1__5[[#This Row],[Distributor_Name]],"-")</f>
        <v>BD10</v>
      </c>
    </row>
    <row r="1405" spans="1:16" x14ac:dyDescent="0.75">
      <c r="A1405" t="s">
        <v>11</v>
      </c>
      <c r="B1405" t="s">
        <v>12</v>
      </c>
      <c r="C1405" t="s">
        <v>5435</v>
      </c>
      <c r="D1405">
        <v>202607</v>
      </c>
      <c r="E1405" t="s">
        <v>7673</v>
      </c>
      <c r="F1405" t="s">
        <v>5396</v>
      </c>
      <c r="G1405">
        <v>26963</v>
      </c>
      <c r="H1405">
        <v>25896</v>
      </c>
      <c r="I1405">
        <v>25988</v>
      </c>
      <c r="J1405">
        <v>0.96383933538552802</v>
      </c>
      <c r="K1405">
        <v>975</v>
      </c>
      <c r="L1405" t="str">
        <f>VLOOKUP(Table1__5[[#This Row],[ShortCode]],$U$3:$W$100,3,0)</f>
        <v>Tiger Regular</v>
      </c>
      <c r="M1405" t="str">
        <f>VLOOKUP(Table1__5[[#This Row],[ShortCode]],$U$3:$V$100,2,0)</f>
        <v>Group BB</v>
      </c>
      <c r="N1405" t="str">
        <f>RIGHT(Table1__5[[#This Row],[Calendar_month]],2)</f>
        <v>07</v>
      </c>
      <c r="O1405" t="str">
        <f>LEFT(Table1__5[[#This Row],[Calendar_month]],4)</f>
        <v>2026</v>
      </c>
      <c r="P1405" t="str">
        <f>_xlfn.TEXTBEFORE(Table1__5[[#This Row],[Distributor_Name]],"-")</f>
        <v>BD10</v>
      </c>
    </row>
    <row r="1406" spans="1:16" x14ac:dyDescent="0.75">
      <c r="A1406" t="s">
        <v>11</v>
      </c>
      <c r="B1406" t="s">
        <v>12</v>
      </c>
      <c r="C1406" t="s">
        <v>5435</v>
      </c>
      <c r="D1406">
        <v>202607</v>
      </c>
      <c r="E1406" t="s">
        <v>7673</v>
      </c>
      <c r="F1406" t="s">
        <v>5408</v>
      </c>
      <c r="G1406">
        <v>1728</v>
      </c>
      <c r="H1406">
        <v>1300</v>
      </c>
      <c r="I1406">
        <v>1165</v>
      </c>
      <c r="J1406">
        <v>0.67418981481481499</v>
      </c>
      <c r="K1406">
        <v>563</v>
      </c>
      <c r="L1406" t="str">
        <f>VLOOKUP(Table1__5[[#This Row],[ShortCode]],$U$3:$W$100,3,0)</f>
        <v>Tiger Regular</v>
      </c>
      <c r="M1406" t="str">
        <f>VLOOKUP(Table1__5[[#This Row],[ShortCode]],$U$3:$V$100,2,0)</f>
        <v>Group BB</v>
      </c>
      <c r="N1406" t="str">
        <f>RIGHT(Table1__5[[#This Row],[Calendar_month]],2)</f>
        <v>07</v>
      </c>
      <c r="O1406" t="str">
        <f>LEFT(Table1__5[[#This Row],[Calendar_month]],4)</f>
        <v>2026</v>
      </c>
      <c r="P1406" t="str">
        <f>_xlfn.TEXTBEFORE(Table1__5[[#This Row],[Distributor_Name]],"-")</f>
        <v>BD10</v>
      </c>
    </row>
    <row r="1407" spans="1:16" x14ac:dyDescent="0.75">
      <c r="A1407" t="s">
        <v>11</v>
      </c>
      <c r="B1407" t="s">
        <v>12</v>
      </c>
      <c r="C1407" t="s">
        <v>5435</v>
      </c>
      <c r="D1407">
        <v>202608</v>
      </c>
      <c r="E1407" t="s">
        <v>7662</v>
      </c>
      <c r="F1407" t="s">
        <v>5393</v>
      </c>
      <c r="G1407">
        <v>77137</v>
      </c>
      <c r="H1407">
        <v>25844</v>
      </c>
      <c r="I1407">
        <v>22838</v>
      </c>
      <c r="J1407">
        <v>0.296070627584687</v>
      </c>
      <c r="K1407">
        <v>54299</v>
      </c>
      <c r="L1407" t="str">
        <f>VLOOKUP(Table1__5[[#This Row],[ShortCode]],$U$3:$W$100,3,0)</f>
        <v>Heineken Silver</v>
      </c>
      <c r="M1407" t="str">
        <f>VLOOKUP(Table1__5[[#This Row],[ShortCode]],$U$3:$V$100,2,0)</f>
        <v>Group AA</v>
      </c>
      <c r="N1407" t="str">
        <f>RIGHT(Table1__5[[#This Row],[Calendar_month]],2)</f>
        <v>08</v>
      </c>
      <c r="O1407" t="str">
        <f>LEFT(Table1__5[[#This Row],[Calendar_month]],4)</f>
        <v>2026</v>
      </c>
      <c r="P1407" t="str">
        <f>_xlfn.TEXTBEFORE(Table1__5[[#This Row],[Distributor_Name]],"-")</f>
        <v>BD10</v>
      </c>
    </row>
    <row r="1408" spans="1:16" x14ac:dyDescent="0.75">
      <c r="A1408" t="s">
        <v>11</v>
      </c>
      <c r="B1408" t="s">
        <v>12</v>
      </c>
      <c r="C1408" t="s">
        <v>5435</v>
      </c>
      <c r="D1408">
        <v>202608</v>
      </c>
      <c r="E1408" t="s">
        <v>7662</v>
      </c>
      <c r="F1408" t="s">
        <v>5418</v>
      </c>
      <c r="G1408">
        <v>18</v>
      </c>
      <c r="H1408">
        <v>70</v>
      </c>
      <c r="I1408">
        <v>5</v>
      </c>
      <c r="J1408">
        <v>0.27777777777777801</v>
      </c>
      <c r="K1408">
        <v>13</v>
      </c>
      <c r="L1408" t="str">
        <f>VLOOKUP(Table1__5[[#This Row],[ShortCode]],$U$3:$W$100,3,0)</f>
        <v>Heineken Silver</v>
      </c>
      <c r="M1408" t="str">
        <f>VLOOKUP(Table1__5[[#This Row],[ShortCode]],$U$3:$V$100,2,0)</f>
        <v>Group AA</v>
      </c>
      <c r="N1408" t="str">
        <f>RIGHT(Table1__5[[#This Row],[Calendar_month]],2)</f>
        <v>08</v>
      </c>
      <c r="O1408" t="str">
        <f>LEFT(Table1__5[[#This Row],[Calendar_month]],4)</f>
        <v>2026</v>
      </c>
      <c r="P1408" t="str">
        <f>_xlfn.TEXTBEFORE(Table1__5[[#This Row],[Distributor_Name]],"-")</f>
        <v>BD10</v>
      </c>
    </row>
    <row r="1409" spans="1:16" x14ac:dyDescent="0.75">
      <c r="A1409" t="s">
        <v>11</v>
      </c>
      <c r="B1409" t="s">
        <v>12</v>
      </c>
      <c r="C1409" t="s">
        <v>5435</v>
      </c>
      <c r="D1409">
        <v>202608</v>
      </c>
      <c r="E1409" t="s">
        <v>7662</v>
      </c>
      <c r="F1409" t="s">
        <v>5401</v>
      </c>
      <c r="G1409">
        <v>4089</v>
      </c>
      <c r="H1409">
        <v>910</v>
      </c>
      <c r="I1409">
        <v>914</v>
      </c>
      <c r="J1409">
        <v>0.22352653460503799</v>
      </c>
      <c r="K1409">
        <v>3175</v>
      </c>
      <c r="L1409" t="str">
        <f>VLOOKUP(Table1__5[[#This Row],[ShortCode]],$U$3:$W$100,3,0)</f>
        <v>Heineken Silver</v>
      </c>
      <c r="M1409" t="str">
        <f>VLOOKUP(Table1__5[[#This Row],[ShortCode]],$U$3:$V$100,2,0)</f>
        <v>Group AA</v>
      </c>
      <c r="N1409" t="str">
        <f>RIGHT(Table1__5[[#This Row],[Calendar_month]],2)</f>
        <v>08</v>
      </c>
      <c r="O1409" t="str">
        <f>LEFT(Table1__5[[#This Row],[Calendar_month]],4)</f>
        <v>2026</v>
      </c>
      <c r="P1409" t="str">
        <f>_xlfn.TEXTBEFORE(Table1__5[[#This Row],[Distributor_Name]],"-")</f>
        <v>BD10</v>
      </c>
    </row>
    <row r="1410" spans="1:16" x14ac:dyDescent="0.75">
      <c r="A1410" t="s">
        <v>11</v>
      </c>
      <c r="B1410" t="s">
        <v>12</v>
      </c>
      <c r="C1410" t="s">
        <v>5435</v>
      </c>
      <c r="D1410">
        <v>202608</v>
      </c>
      <c r="E1410" t="s">
        <v>7662</v>
      </c>
      <c r="F1410" t="s">
        <v>5410</v>
      </c>
      <c r="G1410">
        <v>0</v>
      </c>
      <c r="H1410">
        <v>0</v>
      </c>
      <c r="I1410">
        <v>0</v>
      </c>
      <c r="J1410">
        <v>0</v>
      </c>
      <c r="K1410">
        <v>0</v>
      </c>
      <c r="L1410" t="str">
        <f>VLOOKUP(Table1__5[[#This Row],[ShortCode]],$U$3:$W$100,3,0)</f>
        <v>Tiger Smooth</v>
      </c>
      <c r="M1410" t="str">
        <f>VLOOKUP(Table1__5[[#This Row],[ShortCode]],$U$3:$V$100,2,0)</f>
        <v>Group AA</v>
      </c>
      <c r="N1410" t="str">
        <f>RIGHT(Table1__5[[#This Row],[Calendar_month]],2)</f>
        <v>08</v>
      </c>
      <c r="O1410" t="str">
        <f>LEFT(Table1__5[[#This Row],[Calendar_month]],4)</f>
        <v>2026</v>
      </c>
      <c r="P1410" t="str">
        <f>_xlfn.TEXTBEFORE(Table1__5[[#This Row],[Distributor_Name]],"-")</f>
        <v>BD10</v>
      </c>
    </row>
    <row r="1411" spans="1:16" x14ac:dyDescent="0.75">
      <c r="A1411" t="s">
        <v>11</v>
      </c>
      <c r="B1411" t="s">
        <v>12</v>
      </c>
      <c r="C1411" t="s">
        <v>5435</v>
      </c>
      <c r="D1411">
        <v>202608</v>
      </c>
      <c r="E1411" t="s">
        <v>7662</v>
      </c>
      <c r="F1411" t="s">
        <v>5417</v>
      </c>
      <c r="G1411">
        <v>5551</v>
      </c>
      <c r="H1411">
        <v>1410</v>
      </c>
      <c r="I1411">
        <v>945</v>
      </c>
      <c r="J1411">
        <v>0.170239596469105</v>
      </c>
      <c r="K1411">
        <v>4606</v>
      </c>
      <c r="L1411" t="str">
        <f>VLOOKUP(Table1__5[[#This Row],[ShortCode]],$U$3:$W$100,3,0)</f>
        <v>Tiger Crystal</v>
      </c>
      <c r="M1411" t="str">
        <f>VLOOKUP(Table1__5[[#This Row],[ShortCode]],$U$3:$V$100,2,0)</f>
        <v>Group AA</v>
      </c>
      <c r="N1411" t="str">
        <f>RIGHT(Table1__5[[#This Row],[Calendar_month]],2)</f>
        <v>08</v>
      </c>
      <c r="O1411" t="str">
        <f>LEFT(Table1__5[[#This Row],[Calendar_month]],4)</f>
        <v>2026</v>
      </c>
      <c r="P1411" t="str">
        <f>_xlfn.TEXTBEFORE(Table1__5[[#This Row],[Distributor_Name]],"-")</f>
        <v>BD10</v>
      </c>
    </row>
    <row r="1412" spans="1:16" x14ac:dyDescent="0.75">
      <c r="A1412" t="s">
        <v>11</v>
      </c>
      <c r="B1412" t="s">
        <v>12</v>
      </c>
      <c r="C1412" t="s">
        <v>5435</v>
      </c>
      <c r="D1412">
        <v>202608</v>
      </c>
      <c r="E1412" t="s">
        <v>7662</v>
      </c>
      <c r="F1412" t="s">
        <v>5403</v>
      </c>
      <c r="G1412">
        <v>70635</v>
      </c>
      <c r="H1412">
        <v>21320</v>
      </c>
      <c r="I1412">
        <v>18041</v>
      </c>
      <c r="J1412">
        <v>0.25541162313300803</v>
      </c>
      <c r="K1412">
        <v>52594</v>
      </c>
      <c r="L1412" t="str">
        <f>VLOOKUP(Table1__5[[#This Row],[ShortCode]],$U$3:$W$100,3,0)</f>
        <v>Tiger Crystal</v>
      </c>
      <c r="M1412" t="str">
        <f>VLOOKUP(Table1__5[[#This Row],[ShortCode]],$U$3:$V$100,2,0)</f>
        <v>Group AA</v>
      </c>
      <c r="N1412" t="str">
        <f>RIGHT(Table1__5[[#This Row],[Calendar_month]],2)</f>
        <v>08</v>
      </c>
      <c r="O1412" t="str">
        <f>LEFT(Table1__5[[#This Row],[Calendar_month]],4)</f>
        <v>2026</v>
      </c>
      <c r="P1412" t="str">
        <f>_xlfn.TEXTBEFORE(Table1__5[[#This Row],[Distributor_Name]],"-")</f>
        <v>BD10</v>
      </c>
    </row>
    <row r="1413" spans="1:16" x14ac:dyDescent="0.75">
      <c r="A1413" t="s">
        <v>11</v>
      </c>
      <c r="B1413" t="s">
        <v>12</v>
      </c>
      <c r="C1413" t="s">
        <v>5435</v>
      </c>
      <c r="D1413">
        <v>202608</v>
      </c>
      <c r="E1413" t="s">
        <v>7662</v>
      </c>
      <c r="F1413" t="s">
        <v>5404</v>
      </c>
      <c r="G1413">
        <v>21943</v>
      </c>
      <c r="H1413">
        <v>7865</v>
      </c>
      <c r="I1413">
        <v>5978</v>
      </c>
      <c r="J1413">
        <v>0.272433122180194</v>
      </c>
      <c r="K1413">
        <v>15965</v>
      </c>
      <c r="L1413" t="str">
        <f>VLOOKUP(Table1__5[[#This Row],[ShortCode]],$U$3:$W$100,3,0)</f>
        <v>Tiger Crystal</v>
      </c>
      <c r="M1413" t="str">
        <f>VLOOKUP(Table1__5[[#This Row],[ShortCode]],$U$3:$V$100,2,0)</f>
        <v>Group AA</v>
      </c>
      <c r="N1413" t="str">
        <f>RIGHT(Table1__5[[#This Row],[Calendar_month]],2)</f>
        <v>08</v>
      </c>
      <c r="O1413" t="str">
        <f>LEFT(Table1__5[[#This Row],[Calendar_month]],4)</f>
        <v>2026</v>
      </c>
      <c r="P1413" t="str">
        <f>_xlfn.TEXTBEFORE(Table1__5[[#This Row],[Distributor_Name]],"-")</f>
        <v>BD10</v>
      </c>
    </row>
    <row r="1414" spans="1:16" x14ac:dyDescent="0.75">
      <c r="A1414" t="s">
        <v>11</v>
      </c>
      <c r="B1414" t="s">
        <v>12</v>
      </c>
      <c r="C1414" t="s">
        <v>5435</v>
      </c>
      <c r="D1414">
        <v>202608</v>
      </c>
      <c r="E1414" t="s">
        <v>7673</v>
      </c>
      <c r="F1414" t="s">
        <v>5436</v>
      </c>
      <c r="G1414">
        <v>32</v>
      </c>
      <c r="H1414">
        <v>0</v>
      </c>
      <c r="I1414">
        <v>0</v>
      </c>
      <c r="J1414">
        <v>0</v>
      </c>
      <c r="K1414">
        <v>32</v>
      </c>
      <c r="L1414" t="str">
        <f>VLOOKUP(Table1__5[[#This Row],[ShortCode]],$U$3:$W$100,3,0)</f>
        <v>Bivina</v>
      </c>
      <c r="M1414" t="str">
        <f>VLOOKUP(Table1__5[[#This Row],[ShortCode]],$U$3:$V$100,2,0)</f>
        <v>Group BB</v>
      </c>
      <c r="N1414" t="str">
        <f>RIGHT(Table1__5[[#This Row],[Calendar_month]],2)</f>
        <v>08</v>
      </c>
      <c r="O1414" t="str">
        <f>LEFT(Table1__5[[#This Row],[Calendar_month]],4)</f>
        <v>2026</v>
      </c>
      <c r="P1414" t="str">
        <f>_xlfn.TEXTBEFORE(Table1__5[[#This Row],[Distributor_Name]],"-")</f>
        <v>BD10</v>
      </c>
    </row>
    <row r="1415" spans="1:16" x14ac:dyDescent="0.75">
      <c r="A1415" t="s">
        <v>11</v>
      </c>
      <c r="B1415" t="s">
        <v>12</v>
      </c>
      <c r="C1415" t="s">
        <v>5435</v>
      </c>
      <c r="D1415">
        <v>202608</v>
      </c>
      <c r="E1415" t="s">
        <v>7673</v>
      </c>
      <c r="F1415" t="s">
        <v>5400</v>
      </c>
      <c r="G1415">
        <v>3801</v>
      </c>
      <c r="H1415">
        <v>650</v>
      </c>
      <c r="I1415">
        <v>738</v>
      </c>
      <c r="J1415">
        <v>0.19415943172849301</v>
      </c>
      <c r="K1415">
        <v>3063</v>
      </c>
      <c r="L1415" t="str">
        <f>VLOOKUP(Table1__5[[#This Row],[ShortCode]],$U$3:$W$100,3,0)</f>
        <v>Bia Việt</v>
      </c>
      <c r="M1415" t="str">
        <f>VLOOKUP(Table1__5[[#This Row],[ShortCode]],$U$3:$V$100,2,0)</f>
        <v>Group BB</v>
      </c>
      <c r="N1415" t="str">
        <f>RIGHT(Table1__5[[#This Row],[Calendar_month]],2)</f>
        <v>08</v>
      </c>
      <c r="O1415" t="str">
        <f>LEFT(Table1__5[[#This Row],[Calendar_month]],4)</f>
        <v>2026</v>
      </c>
      <c r="P1415" t="str">
        <f>_xlfn.TEXTBEFORE(Table1__5[[#This Row],[Distributor_Name]],"-")</f>
        <v>BD10</v>
      </c>
    </row>
    <row r="1416" spans="1:16" x14ac:dyDescent="0.75">
      <c r="A1416" t="s">
        <v>11</v>
      </c>
      <c r="B1416" t="s">
        <v>12</v>
      </c>
      <c r="C1416" t="s">
        <v>5435</v>
      </c>
      <c r="D1416">
        <v>202608</v>
      </c>
      <c r="E1416" t="s">
        <v>7673</v>
      </c>
      <c r="F1416" t="s">
        <v>5411</v>
      </c>
      <c r="G1416">
        <v>3344</v>
      </c>
      <c r="H1416">
        <v>840</v>
      </c>
      <c r="I1416">
        <v>833</v>
      </c>
      <c r="J1416">
        <v>0.24910287081339699</v>
      </c>
      <c r="K1416">
        <v>2511</v>
      </c>
      <c r="L1416" t="str">
        <f>VLOOKUP(Table1__5[[#This Row],[ShortCode]],$U$3:$W$100,3,0)</f>
        <v>Bia Việt</v>
      </c>
      <c r="M1416" t="str">
        <f>VLOOKUP(Table1__5[[#This Row],[ShortCode]],$U$3:$V$100,2,0)</f>
        <v>Group BB</v>
      </c>
      <c r="N1416" t="str">
        <f>RIGHT(Table1__5[[#This Row],[Calendar_month]],2)</f>
        <v>08</v>
      </c>
      <c r="O1416" t="str">
        <f>LEFT(Table1__5[[#This Row],[Calendar_month]],4)</f>
        <v>2026</v>
      </c>
      <c r="P1416" t="str">
        <f>_xlfn.TEXTBEFORE(Table1__5[[#This Row],[Distributor_Name]],"-")</f>
        <v>BD10</v>
      </c>
    </row>
    <row r="1417" spans="1:16" x14ac:dyDescent="0.75">
      <c r="A1417" t="s">
        <v>11</v>
      </c>
      <c r="B1417" t="s">
        <v>12</v>
      </c>
      <c r="C1417" t="s">
        <v>5435</v>
      </c>
      <c r="D1417">
        <v>202608</v>
      </c>
      <c r="E1417" t="s">
        <v>7673</v>
      </c>
      <c r="F1417" t="s">
        <v>5438</v>
      </c>
      <c r="G1417">
        <v>45</v>
      </c>
      <c r="H1417">
        <v>26</v>
      </c>
      <c r="I1417">
        <v>14</v>
      </c>
      <c r="J1417">
        <v>0.31111111111111101</v>
      </c>
      <c r="K1417">
        <v>31</v>
      </c>
      <c r="L1417" t="str">
        <f>VLOOKUP(Table1__5[[#This Row],[ShortCode]],$U$3:$W$100,3,0)</f>
        <v>Other</v>
      </c>
      <c r="M1417" t="str">
        <f>VLOOKUP(Table1__5[[#This Row],[ShortCode]],$U$3:$V$100,2,0)</f>
        <v>Group BB</v>
      </c>
      <c r="N1417" t="str">
        <f>RIGHT(Table1__5[[#This Row],[Calendar_month]],2)</f>
        <v>08</v>
      </c>
      <c r="O1417" t="str">
        <f>LEFT(Table1__5[[#This Row],[Calendar_month]],4)</f>
        <v>2026</v>
      </c>
      <c r="P1417" t="str">
        <f>_xlfn.TEXTBEFORE(Table1__5[[#This Row],[Distributor_Name]],"-")</f>
        <v>BD10</v>
      </c>
    </row>
    <row r="1418" spans="1:16" x14ac:dyDescent="0.75">
      <c r="A1418" t="s">
        <v>11</v>
      </c>
      <c r="B1418" t="s">
        <v>12</v>
      </c>
      <c r="C1418" t="s">
        <v>5435</v>
      </c>
      <c r="D1418">
        <v>202608</v>
      </c>
      <c r="E1418" t="s">
        <v>7673</v>
      </c>
      <c r="F1418" t="s">
        <v>5426</v>
      </c>
      <c r="G1418">
        <v>8</v>
      </c>
      <c r="H1418">
        <v>0</v>
      </c>
      <c r="I1418">
        <v>0</v>
      </c>
      <c r="J1418">
        <v>0</v>
      </c>
      <c r="K1418">
        <v>8</v>
      </c>
      <c r="L1418" t="str">
        <f>VLOOKUP(Table1__5[[#This Row],[ShortCode]],$U$3:$W$100,3,0)</f>
        <v>Heineken Original</v>
      </c>
      <c r="M1418" t="str">
        <f>VLOOKUP(Table1__5[[#This Row],[ShortCode]],$U$3:$V$100,2,0)</f>
        <v>Group BB</v>
      </c>
      <c r="N1418" t="str">
        <f>RIGHT(Table1__5[[#This Row],[Calendar_month]],2)</f>
        <v>08</v>
      </c>
      <c r="O1418" t="str">
        <f>LEFT(Table1__5[[#This Row],[Calendar_month]],4)</f>
        <v>2026</v>
      </c>
      <c r="P1418" t="str">
        <f>_xlfn.TEXTBEFORE(Table1__5[[#This Row],[Distributor_Name]],"-")</f>
        <v>BD10</v>
      </c>
    </row>
    <row r="1419" spans="1:16" x14ac:dyDescent="0.75">
      <c r="A1419" t="s">
        <v>11</v>
      </c>
      <c r="B1419" t="s">
        <v>12</v>
      </c>
      <c r="C1419" t="s">
        <v>5435</v>
      </c>
      <c r="D1419">
        <v>202608</v>
      </c>
      <c r="E1419" t="s">
        <v>7673</v>
      </c>
      <c r="F1419" t="s">
        <v>5434</v>
      </c>
      <c r="G1419">
        <v>60</v>
      </c>
      <c r="H1419">
        <v>26</v>
      </c>
      <c r="I1419">
        <v>35</v>
      </c>
      <c r="J1419">
        <v>0.58333333333333304</v>
      </c>
      <c r="K1419">
        <v>25</v>
      </c>
      <c r="L1419" t="str">
        <f>VLOOKUP(Table1__5[[#This Row],[ShortCode]],$U$3:$W$100,3,0)</f>
        <v>Heineken Original</v>
      </c>
      <c r="M1419" t="str">
        <f>VLOOKUP(Table1__5[[#This Row],[ShortCode]],$U$3:$V$100,2,0)</f>
        <v>Group BB</v>
      </c>
      <c r="N1419" t="str">
        <f>RIGHT(Table1__5[[#This Row],[Calendar_month]],2)</f>
        <v>08</v>
      </c>
      <c r="O1419" t="str">
        <f>LEFT(Table1__5[[#This Row],[Calendar_month]],4)</f>
        <v>2026</v>
      </c>
      <c r="P1419" t="str">
        <f>_xlfn.TEXTBEFORE(Table1__5[[#This Row],[Distributor_Name]],"-")</f>
        <v>BD10</v>
      </c>
    </row>
    <row r="1420" spans="1:16" x14ac:dyDescent="0.75">
      <c r="A1420" t="s">
        <v>11</v>
      </c>
      <c r="B1420" t="s">
        <v>12</v>
      </c>
      <c r="C1420" t="s">
        <v>5435</v>
      </c>
      <c r="D1420">
        <v>202608</v>
      </c>
      <c r="E1420" t="s">
        <v>7673</v>
      </c>
      <c r="F1420" t="s">
        <v>7675</v>
      </c>
      <c r="G1420">
        <v>0</v>
      </c>
      <c r="H1420">
        <v>0</v>
      </c>
      <c r="I1420">
        <v>0</v>
      </c>
      <c r="J1420">
        <v>0</v>
      </c>
      <c r="K1420">
        <v>0</v>
      </c>
      <c r="L1420" t="str">
        <f>VLOOKUP(Table1__5[[#This Row],[ShortCode]],$U$3:$W$100,3,0)</f>
        <v>Larue</v>
      </c>
      <c r="M1420" t="str">
        <f>VLOOKUP(Table1__5[[#This Row],[ShortCode]],$U$3:$V$100,2,0)</f>
        <v>Group BB</v>
      </c>
      <c r="N1420" t="str">
        <f>RIGHT(Table1__5[[#This Row],[Calendar_month]],2)</f>
        <v>08</v>
      </c>
      <c r="O1420" t="str">
        <f>LEFT(Table1__5[[#This Row],[Calendar_month]],4)</f>
        <v>2026</v>
      </c>
      <c r="P1420" t="str">
        <f>_xlfn.TEXTBEFORE(Table1__5[[#This Row],[Distributor_Name]],"-")</f>
        <v>BD10</v>
      </c>
    </row>
    <row r="1421" spans="1:16" x14ac:dyDescent="0.75">
      <c r="A1421" t="s">
        <v>11</v>
      </c>
      <c r="B1421" t="s">
        <v>12</v>
      </c>
      <c r="C1421" t="s">
        <v>5435</v>
      </c>
      <c r="D1421">
        <v>202608</v>
      </c>
      <c r="E1421" t="s">
        <v>7673</v>
      </c>
      <c r="F1421" t="s">
        <v>5440</v>
      </c>
      <c r="G1421">
        <v>14</v>
      </c>
      <c r="H1421">
        <v>0</v>
      </c>
      <c r="I1421">
        <v>0</v>
      </c>
      <c r="J1421">
        <v>0</v>
      </c>
      <c r="K1421">
        <v>14</v>
      </c>
      <c r="L1421" t="str">
        <f>VLOOKUP(Table1__5[[#This Row],[ShortCode]],$U$3:$W$100,3,0)</f>
        <v>Other</v>
      </c>
      <c r="M1421" t="str">
        <f>VLOOKUP(Table1__5[[#This Row],[ShortCode]],$U$3:$V$100,2,0)</f>
        <v>Group BB</v>
      </c>
      <c r="N1421" t="str">
        <f>RIGHT(Table1__5[[#This Row],[Calendar_month]],2)</f>
        <v>08</v>
      </c>
      <c r="O1421" t="str">
        <f>LEFT(Table1__5[[#This Row],[Calendar_month]],4)</f>
        <v>2026</v>
      </c>
      <c r="P1421" t="str">
        <f>_xlfn.TEXTBEFORE(Table1__5[[#This Row],[Distributor_Name]],"-")</f>
        <v>BD10</v>
      </c>
    </row>
    <row r="1422" spans="1:16" x14ac:dyDescent="0.75">
      <c r="A1422" t="s">
        <v>11</v>
      </c>
      <c r="B1422" t="s">
        <v>12</v>
      </c>
      <c r="C1422" t="s">
        <v>5435</v>
      </c>
      <c r="D1422">
        <v>202608</v>
      </c>
      <c r="E1422" t="s">
        <v>7673</v>
      </c>
      <c r="F1422" t="s">
        <v>5424</v>
      </c>
      <c r="G1422">
        <v>13</v>
      </c>
      <c r="H1422">
        <v>0</v>
      </c>
      <c r="I1422">
        <v>15</v>
      </c>
      <c r="J1422">
        <v>1.15384615384615</v>
      </c>
      <c r="K1422">
        <v>-2</v>
      </c>
      <c r="L1422" t="str">
        <f>VLOOKUP(Table1__5[[#This Row],[ShortCode]],$U$3:$W$100,3,0)</f>
        <v>Other</v>
      </c>
      <c r="M1422" t="str">
        <f>VLOOKUP(Table1__5[[#This Row],[ShortCode]],$U$3:$V$100,2,0)</f>
        <v>Group BB</v>
      </c>
      <c r="N1422" t="str">
        <f>RIGHT(Table1__5[[#This Row],[Calendar_month]],2)</f>
        <v>08</v>
      </c>
      <c r="O1422" t="str">
        <f>LEFT(Table1__5[[#This Row],[Calendar_month]],4)</f>
        <v>2026</v>
      </c>
      <c r="P1422" t="str">
        <f>_xlfn.TEXTBEFORE(Table1__5[[#This Row],[Distributor_Name]],"-")</f>
        <v>BD10</v>
      </c>
    </row>
    <row r="1423" spans="1:16" x14ac:dyDescent="0.75">
      <c r="A1423" t="s">
        <v>11</v>
      </c>
      <c r="B1423" t="s">
        <v>12</v>
      </c>
      <c r="C1423" t="s">
        <v>5435</v>
      </c>
      <c r="D1423">
        <v>202608</v>
      </c>
      <c r="E1423" t="s">
        <v>7673</v>
      </c>
      <c r="F1423" t="s">
        <v>7668</v>
      </c>
      <c r="G1423">
        <v>0</v>
      </c>
      <c r="H1423">
        <v>0</v>
      </c>
      <c r="I1423">
        <v>0</v>
      </c>
      <c r="J1423">
        <v>0</v>
      </c>
      <c r="K1423">
        <v>0</v>
      </c>
      <c r="L1423" t="str">
        <f>VLOOKUP(Table1__5[[#This Row],[ShortCode]],$U$3:$W$100,3,0)</f>
        <v>Other</v>
      </c>
      <c r="M1423" t="str">
        <f>VLOOKUP(Table1__5[[#This Row],[ShortCode]],$U$3:$V$100,2,0)</f>
        <v>Group BB</v>
      </c>
      <c r="N1423" t="str">
        <f>RIGHT(Table1__5[[#This Row],[Calendar_month]],2)</f>
        <v>08</v>
      </c>
      <c r="O1423" t="str">
        <f>LEFT(Table1__5[[#This Row],[Calendar_month]],4)</f>
        <v>2026</v>
      </c>
      <c r="P1423" t="str">
        <f>_xlfn.TEXTBEFORE(Table1__5[[#This Row],[Distributor_Name]],"-")</f>
        <v>BD10</v>
      </c>
    </row>
    <row r="1424" spans="1:16" x14ac:dyDescent="0.75">
      <c r="A1424" t="s">
        <v>11</v>
      </c>
      <c r="B1424" t="s">
        <v>12</v>
      </c>
      <c r="C1424" t="s">
        <v>5435</v>
      </c>
      <c r="D1424">
        <v>202608</v>
      </c>
      <c r="E1424" t="s">
        <v>7673</v>
      </c>
      <c r="F1424" t="s">
        <v>5430</v>
      </c>
      <c r="G1424">
        <v>29</v>
      </c>
      <c r="H1424">
        <v>39</v>
      </c>
      <c r="I1424">
        <v>5</v>
      </c>
      <c r="J1424">
        <v>0.17241379310344801</v>
      </c>
      <c r="K1424">
        <v>24</v>
      </c>
      <c r="L1424" t="str">
        <f>VLOOKUP(Table1__5[[#This Row],[ShortCode]],$U$3:$W$100,3,0)</f>
        <v>Other</v>
      </c>
      <c r="M1424" t="str">
        <f>VLOOKUP(Table1__5[[#This Row],[ShortCode]],$U$3:$V$100,2,0)</f>
        <v>Group BB</v>
      </c>
      <c r="N1424" t="str">
        <f>RIGHT(Table1__5[[#This Row],[Calendar_month]],2)</f>
        <v>08</v>
      </c>
      <c r="O1424" t="str">
        <f>LEFT(Table1__5[[#This Row],[Calendar_month]],4)</f>
        <v>2026</v>
      </c>
      <c r="P1424" t="str">
        <f>_xlfn.TEXTBEFORE(Table1__5[[#This Row],[Distributor_Name]],"-")</f>
        <v>BD10</v>
      </c>
    </row>
    <row r="1425" spans="1:16" x14ac:dyDescent="0.75">
      <c r="A1425" t="s">
        <v>11</v>
      </c>
      <c r="B1425" t="s">
        <v>12</v>
      </c>
      <c r="C1425" t="s">
        <v>5435</v>
      </c>
      <c r="D1425">
        <v>202608</v>
      </c>
      <c r="E1425" t="s">
        <v>7673</v>
      </c>
      <c r="F1425" t="s">
        <v>5405</v>
      </c>
      <c r="G1425">
        <v>9116</v>
      </c>
      <c r="H1425">
        <v>2873</v>
      </c>
      <c r="I1425">
        <v>2121</v>
      </c>
      <c r="J1425">
        <v>0.232667836770513</v>
      </c>
      <c r="K1425">
        <v>6995</v>
      </c>
      <c r="L1425" t="str">
        <f>VLOOKUP(Table1__5[[#This Row],[ShortCode]],$U$3:$W$100,3,0)</f>
        <v>Tiger Regular</v>
      </c>
      <c r="M1425" t="str">
        <f>VLOOKUP(Table1__5[[#This Row],[ShortCode]],$U$3:$V$100,2,0)</f>
        <v>Group BB</v>
      </c>
      <c r="N1425" t="str">
        <f>RIGHT(Table1__5[[#This Row],[Calendar_month]],2)</f>
        <v>08</v>
      </c>
      <c r="O1425" t="str">
        <f>LEFT(Table1__5[[#This Row],[Calendar_month]],4)</f>
        <v>2026</v>
      </c>
      <c r="P1425" t="str">
        <f>_xlfn.TEXTBEFORE(Table1__5[[#This Row],[Distributor_Name]],"-")</f>
        <v>BD10</v>
      </c>
    </row>
    <row r="1426" spans="1:16" x14ac:dyDescent="0.75">
      <c r="A1426" t="s">
        <v>11</v>
      </c>
      <c r="B1426" t="s">
        <v>12</v>
      </c>
      <c r="C1426" t="s">
        <v>5435</v>
      </c>
      <c r="D1426">
        <v>202608</v>
      </c>
      <c r="E1426" t="s">
        <v>7673</v>
      </c>
      <c r="F1426" t="s">
        <v>5396</v>
      </c>
      <c r="G1426">
        <v>29837</v>
      </c>
      <c r="H1426">
        <v>6864</v>
      </c>
      <c r="I1426">
        <v>6476</v>
      </c>
      <c r="J1426">
        <v>0.21704594965981799</v>
      </c>
      <c r="K1426">
        <v>23361</v>
      </c>
      <c r="L1426" t="str">
        <f>VLOOKUP(Table1__5[[#This Row],[ShortCode]],$U$3:$W$100,3,0)</f>
        <v>Tiger Regular</v>
      </c>
      <c r="M1426" t="str">
        <f>VLOOKUP(Table1__5[[#This Row],[ShortCode]],$U$3:$V$100,2,0)</f>
        <v>Group BB</v>
      </c>
      <c r="N1426" t="str">
        <f>RIGHT(Table1__5[[#This Row],[Calendar_month]],2)</f>
        <v>08</v>
      </c>
      <c r="O1426" t="str">
        <f>LEFT(Table1__5[[#This Row],[Calendar_month]],4)</f>
        <v>2026</v>
      </c>
      <c r="P1426" t="str">
        <f>_xlfn.TEXTBEFORE(Table1__5[[#This Row],[Distributor_Name]],"-")</f>
        <v>BD10</v>
      </c>
    </row>
    <row r="1427" spans="1:16" x14ac:dyDescent="0.75">
      <c r="A1427" t="s">
        <v>11</v>
      </c>
      <c r="B1427" t="s">
        <v>12</v>
      </c>
      <c r="C1427" t="s">
        <v>5435</v>
      </c>
      <c r="D1427">
        <v>202608</v>
      </c>
      <c r="E1427" t="s">
        <v>7673</v>
      </c>
      <c r="F1427" t="s">
        <v>5408</v>
      </c>
      <c r="G1427">
        <v>1638</v>
      </c>
      <c r="H1427">
        <v>140</v>
      </c>
      <c r="I1427">
        <v>317</v>
      </c>
      <c r="J1427">
        <v>0.19352869352869401</v>
      </c>
      <c r="K1427">
        <v>1321</v>
      </c>
      <c r="L1427" t="str">
        <f>VLOOKUP(Table1__5[[#This Row],[ShortCode]],$U$3:$W$100,3,0)</f>
        <v>Tiger Regular</v>
      </c>
      <c r="M1427" t="str">
        <f>VLOOKUP(Table1__5[[#This Row],[ShortCode]],$U$3:$V$100,2,0)</f>
        <v>Group BB</v>
      </c>
      <c r="N1427" t="str">
        <f>RIGHT(Table1__5[[#This Row],[Calendar_month]],2)</f>
        <v>08</v>
      </c>
      <c r="O1427" t="str">
        <f>LEFT(Table1__5[[#This Row],[Calendar_month]],4)</f>
        <v>2026</v>
      </c>
      <c r="P1427" t="str">
        <f>_xlfn.TEXTBEFORE(Table1__5[[#This Row],[Distributor_Name]],"-")</f>
        <v>BD10</v>
      </c>
    </row>
    <row r="1428" spans="1:16" x14ac:dyDescent="0.75">
      <c r="A1428" t="s">
        <v>11</v>
      </c>
      <c r="B1428" t="s">
        <v>12</v>
      </c>
      <c r="C1428" t="s">
        <v>38</v>
      </c>
      <c r="D1428">
        <v>202501</v>
      </c>
      <c r="E1428" t="s">
        <v>7662</v>
      </c>
      <c r="F1428" t="s">
        <v>7664</v>
      </c>
      <c r="G1428">
        <v>0</v>
      </c>
      <c r="H1428">
        <v>0</v>
      </c>
      <c r="I1428">
        <v>0</v>
      </c>
      <c r="J1428">
        <v>0</v>
      </c>
      <c r="K1428">
        <v>0</v>
      </c>
      <c r="L1428" t="str">
        <f>VLOOKUP(Table1__5[[#This Row],[ShortCode]],$U$3:$W$100,3,0)</f>
        <v>Other</v>
      </c>
      <c r="M1428" t="str">
        <f>VLOOKUP(Table1__5[[#This Row],[ShortCode]],$U$3:$V$100,2,0)</f>
        <v>Group BB</v>
      </c>
      <c r="N1428" t="str">
        <f>RIGHT(Table1__5[[#This Row],[Calendar_month]],2)</f>
        <v>01</v>
      </c>
      <c r="O1428" t="str">
        <f>LEFT(Table1__5[[#This Row],[Calendar_month]],4)</f>
        <v>2025</v>
      </c>
      <c r="P1428" t="str">
        <f>_xlfn.TEXTBEFORE(Table1__5[[#This Row],[Distributor_Name]],"-")</f>
        <v>BD16</v>
      </c>
    </row>
    <row r="1429" spans="1:16" x14ac:dyDescent="0.75">
      <c r="A1429" t="s">
        <v>11</v>
      </c>
      <c r="B1429" t="s">
        <v>12</v>
      </c>
      <c r="C1429" t="s">
        <v>38</v>
      </c>
      <c r="D1429">
        <v>202501</v>
      </c>
      <c r="E1429" t="s">
        <v>7662</v>
      </c>
      <c r="F1429" t="s">
        <v>7690</v>
      </c>
      <c r="G1429">
        <v>0</v>
      </c>
      <c r="H1429">
        <v>0</v>
      </c>
      <c r="I1429">
        <v>0</v>
      </c>
      <c r="J1429">
        <v>0</v>
      </c>
      <c r="K1429">
        <v>0</v>
      </c>
      <c r="L1429" t="str">
        <f>VLOOKUP(Table1__5[[#This Row],[ShortCode]],$U$3:$W$100,3,0)</f>
        <v>Heineken Original</v>
      </c>
      <c r="M1429" t="str">
        <f>VLOOKUP(Table1__5[[#This Row],[ShortCode]],$U$3:$V$100,2,0)</f>
        <v>Group BB</v>
      </c>
      <c r="N1429" t="str">
        <f>RIGHT(Table1__5[[#This Row],[Calendar_month]],2)</f>
        <v>01</v>
      </c>
      <c r="O1429" t="str">
        <f>LEFT(Table1__5[[#This Row],[Calendar_month]],4)</f>
        <v>2025</v>
      </c>
      <c r="P1429" t="str">
        <f>_xlfn.TEXTBEFORE(Table1__5[[#This Row],[Distributor_Name]],"-")</f>
        <v>BD16</v>
      </c>
    </row>
    <row r="1430" spans="1:16" x14ac:dyDescent="0.75">
      <c r="A1430" t="s">
        <v>11</v>
      </c>
      <c r="B1430" t="s">
        <v>12</v>
      </c>
      <c r="C1430" t="s">
        <v>38</v>
      </c>
      <c r="D1430">
        <v>202501</v>
      </c>
      <c r="E1430" t="s">
        <v>7662</v>
      </c>
      <c r="F1430" t="s">
        <v>5426</v>
      </c>
      <c r="G1430">
        <v>17</v>
      </c>
      <c r="H1430">
        <v>0</v>
      </c>
      <c r="I1430">
        <v>5</v>
      </c>
      <c r="J1430">
        <v>0.29411764705882398</v>
      </c>
      <c r="K1430">
        <v>12</v>
      </c>
      <c r="L1430" t="str">
        <f>VLOOKUP(Table1__5[[#This Row],[ShortCode]],$U$3:$W$100,3,0)</f>
        <v>Heineken Original</v>
      </c>
      <c r="M1430" t="str">
        <f>VLOOKUP(Table1__5[[#This Row],[ShortCode]],$U$3:$V$100,2,0)</f>
        <v>Group BB</v>
      </c>
      <c r="N1430" t="str">
        <f>RIGHT(Table1__5[[#This Row],[Calendar_month]],2)</f>
        <v>01</v>
      </c>
      <c r="O1430" t="str">
        <f>LEFT(Table1__5[[#This Row],[Calendar_month]],4)</f>
        <v>2025</v>
      </c>
      <c r="P1430" t="str">
        <f>_xlfn.TEXTBEFORE(Table1__5[[#This Row],[Distributor_Name]],"-")</f>
        <v>BD16</v>
      </c>
    </row>
    <row r="1431" spans="1:16" x14ac:dyDescent="0.75">
      <c r="A1431" t="s">
        <v>11</v>
      </c>
      <c r="B1431" t="s">
        <v>12</v>
      </c>
      <c r="C1431" t="s">
        <v>38</v>
      </c>
      <c r="D1431">
        <v>202501</v>
      </c>
      <c r="E1431" t="s">
        <v>7662</v>
      </c>
      <c r="F1431" t="s">
        <v>5434</v>
      </c>
      <c r="G1431">
        <v>187</v>
      </c>
      <c r="H1431">
        <v>429</v>
      </c>
      <c r="I1431">
        <v>208</v>
      </c>
      <c r="J1431">
        <v>1.1122994652406399</v>
      </c>
      <c r="K1431">
        <v>-21</v>
      </c>
      <c r="L1431" t="str">
        <f>VLOOKUP(Table1__5[[#This Row],[ShortCode]],$U$3:$W$100,3,0)</f>
        <v>Heineken Original</v>
      </c>
      <c r="M1431" t="str">
        <f>VLOOKUP(Table1__5[[#This Row],[ShortCode]],$U$3:$V$100,2,0)</f>
        <v>Group BB</v>
      </c>
      <c r="N1431" t="str">
        <f>RIGHT(Table1__5[[#This Row],[Calendar_month]],2)</f>
        <v>01</v>
      </c>
      <c r="O1431" t="str">
        <f>LEFT(Table1__5[[#This Row],[Calendar_month]],4)</f>
        <v>2025</v>
      </c>
      <c r="P1431" t="str">
        <f>_xlfn.TEXTBEFORE(Table1__5[[#This Row],[Distributor_Name]],"-")</f>
        <v>BD16</v>
      </c>
    </row>
    <row r="1432" spans="1:16" x14ac:dyDescent="0.75">
      <c r="A1432" t="s">
        <v>11</v>
      </c>
      <c r="B1432" t="s">
        <v>12</v>
      </c>
      <c r="C1432" t="s">
        <v>38</v>
      </c>
      <c r="D1432">
        <v>202501</v>
      </c>
      <c r="E1432" t="s">
        <v>7662</v>
      </c>
      <c r="F1432" t="s">
        <v>5393</v>
      </c>
      <c r="G1432">
        <v>4327</v>
      </c>
      <c r="H1432">
        <v>5603</v>
      </c>
      <c r="I1432">
        <v>5317</v>
      </c>
      <c r="J1432">
        <v>1.2287959325167599</v>
      </c>
      <c r="K1432">
        <v>-990</v>
      </c>
      <c r="L1432" t="str">
        <f>VLOOKUP(Table1__5[[#This Row],[ShortCode]],$U$3:$W$100,3,0)</f>
        <v>Heineken Silver</v>
      </c>
      <c r="M1432" t="str">
        <f>VLOOKUP(Table1__5[[#This Row],[ShortCode]],$U$3:$V$100,2,0)</f>
        <v>Group AA</v>
      </c>
      <c r="N1432" t="str">
        <f>RIGHT(Table1__5[[#This Row],[Calendar_month]],2)</f>
        <v>01</v>
      </c>
      <c r="O1432" t="str">
        <f>LEFT(Table1__5[[#This Row],[Calendar_month]],4)</f>
        <v>2025</v>
      </c>
      <c r="P1432" t="str">
        <f>_xlfn.TEXTBEFORE(Table1__5[[#This Row],[Distributor_Name]],"-")</f>
        <v>BD16</v>
      </c>
    </row>
    <row r="1433" spans="1:16" x14ac:dyDescent="0.75">
      <c r="A1433" t="s">
        <v>11</v>
      </c>
      <c r="B1433" t="s">
        <v>12</v>
      </c>
      <c r="C1433" t="s">
        <v>38</v>
      </c>
      <c r="D1433">
        <v>202501</v>
      </c>
      <c r="E1433" t="s">
        <v>7662</v>
      </c>
      <c r="F1433" t="s">
        <v>5418</v>
      </c>
      <c r="G1433">
        <v>68</v>
      </c>
      <c r="H1433">
        <v>70</v>
      </c>
      <c r="I1433">
        <v>30</v>
      </c>
      <c r="J1433">
        <v>0.441176470588235</v>
      </c>
      <c r="K1433">
        <v>38</v>
      </c>
      <c r="L1433" t="str">
        <f>VLOOKUP(Table1__5[[#This Row],[ShortCode]],$U$3:$W$100,3,0)</f>
        <v>Heineken Silver</v>
      </c>
      <c r="M1433" t="str">
        <f>VLOOKUP(Table1__5[[#This Row],[ShortCode]],$U$3:$V$100,2,0)</f>
        <v>Group AA</v>
      </c>
      <c r="N1433" t="str">
        <f>RIGHT(Table1__5[[#This Row],[Calendar_month]],2)</f>
        <v>01</v>
      </c>
      <c r="O1433" t="str">
        <f>LEFT(Table1__5[[#This Row],[Calendar_month]],4)</f>
        <v>2025</v>
      </c>
      <c r="P1433" t="str">
        <f>_xlfn.TEXTBEFORE(Table1__5[[#This Row],[Distributor_Name]],"-")</f>
        <v>BD16</v>
      </c>
    </row>
    <row r="1434" spans="1:16" x14ac:dyDescent="0.75">
      <c r="A1434" t="s">
        <v>11</v>
      </c>
      <c r="B1434" t="s">
        <v>12</v>
      </c>
      <c r="C1434" t="s">
        <v>38</v>
      </c>
      <c r="D1434">
        <v>202501</v>
      </c>
      <c r="E1434" t="s">
        <v>7662</v>
      </c>
      <c r="F1434" t="s">
        <v>5401</v>
      </c>
      <c r="G1434">
        <v>1244</v>
      </c>
      <c r="H1434">
        <v>3211</v>
      </c>
      <c r="I1434">
        <v>2536</v>
      </c>
      <c r="J1434">
        <v>2.0385852090032199</v>
      </c>
      <c r="K1434">
        <v>-1292</v>
      </c>
      <c r="L1434" t="str">
        <f>VLOOKUP(Table1__5[[#This Row],[ShortCode]],$U$3:$W$100,3,0)</f>
        <v>Heineken Silver</v>
      </c>
      <c r="M1434" t="str">
        <f>VLOOKUP(Table1__5[[#This Row],[ShortCode]],$U$3:$V$100,2,0)</f>
        <v>Group AA</v>
      </c>
      <c r="N1434" t="str">
        <f>RIGHT(Table1__5[[#This Row],[Calendar_month]],2)</f>
        <v>01</v>
      </c>
      <c r="O1434" t="str">
        <f>LEFT(Table1__5[[#This Row],[Calendar_month]],4)</f>
        <v>2025</v>
      </c>
      <c r="P1434" t="str">
        <f>_xlfn.TEXTBEFORE(Table1__5[[#This Row],[Distributor_Name]],"-")</f>
        <v>BD16</v>
      </c>
    </row>
    <row r="1435" spans="1:16" x14ac:dyDescent="0.75">
      <c r="A1435" t="s">
        <v>11</v>
      </c>
      <c r="B1435" t="s">
        <v>12</v>
      </c>
      <c r="C1435" t="s">
        <v>38</v>
      </c>
      <c r="D1435">
        <v>202501</v>
      </c>
      <c r="E1435" t="s">
        <v>7662</v>
      </c>
      <c r="F1435" t="s">
        <v>7288</v>
      </c>
      <c r="G1435">
        <v>4</v>
      </c>
      <c r="H1435">
        <v>0</v>
      </c>
      <c r="I1435">
        <v>0</v>
      </c>
      <c r="J1435">
        <v>0</v>
      </c>
      <c r="K1435">
        <v>4</v>
      </c>
      <c r="L1435" t="str">
        <f>VLOOKUP(Table1__5[[#This Row],[ShortCode]],$U$3:$W$100,3,0)</f>
        <v>Heineken Silver</v>
      </c>
      <c r="M1435" t="str">
        <f>VLOOKUP(Table1__5[[#This Row],[ShortCode]],$U$3:$V$100,2,0)</f>
        <v>Group BB</v>
      </c>
      <c r="N1435" t="str">
        <f>RIGHT(Table1__5[[#This Row],[Calendar_month]],2)</f>
        <v>01</v>
      </c>
      <c r="O1435" t="str">
        <f>LEFT(Table1__5[[#This Row],[Calendar_month]],4)</f>
        <v>2025</v>
      </c>
      <c r="P1435" t="str">
        <f>_xlfn.TEXTBEFORE(Table1__5[[#This Row],[Distributor_Name]],"-")</f>
        <v>BD16</v>
      </c>
    </row>
    <row r="1436" spans="1:16" x14ac:dyDescent="0.75">
      <c r="A1436" t="s">
        <v>11</v>
      </c>
      <c r="B1436" t="s">
        <v>12</v>
      </c>
      <c r="C1436" t="s">
        <v>38</v>
      </c>
      <c r="D1436">
        <v>202501</v>
      </c>
      <c r="E1436" t="s">
        <v>7662</v>
      </c>
      <c r="F1436" t="s">
        <v>5440</v>
      </c>
      <c r="G1436">
        <v>0</v>
      </c>
      <c r="H1436">
        <v>0</v>
      </c>
      <c r="I1436">
        <v>0</v>
      </c>
      <c r="J1436">
        <v>0</v>
      </c>
      <c r="K1436">
        <v>0</v>
      </c>
      <c r="L1436" t="str">
        <f>VLOOKUP(Table1__5[[#This Row],[ShortCode]],$U$3:$W$100,3,0)</f>
        <v>Other</v>
      </c>
      <c r="M1436" t="str">
        <f>VLOOKUP(Table1__5[[#This Row],[ShortCode]],$U$3:$V$100,2,0)</f>
        <v>Group BB</v>
      </c>
      <c r="N1436" t="str">
        <f>RIGHT(Table1__5[[#This Row],[Calendar_month]],2)</f>
        <v>01</v>
      </c>
      <c r="O1436" t="str">
        <f>LEFT(Table1__5[[#This Row],[Calendar_month]],4)</f>
        <v>2025</v>
      </c>
      <c r="P1436" t="str">
        <f>_xlfn.TEXTBEFORE(Table1__5[[#This Row],[Distributor_Name]],"-")</f>
        <v>BD16</v>
      </c>
    </row>
    <row r="1437" spans="1:16" x14ac:dyDescent="0.75">
      <c r="A1437" t="s">
        <v>11</v>
      </c>
      <c r="B1437" t="s">
        <v>12</v>
      </c>
      <c r="C1437" t="s">
        <v>38</v>
      </c>
      <c r="D1437">
        <v>202501</v>
      </c>
      <c r="E1437" t="s">
        <v>7662</v>
      </c>
      <c r="F1437" t="s">
        <v>7665</v>
      </c>
      <c r="G1437">
        <v>0</v>
      </c>
      <c r="H1437">
        <v>0</v>
      </c>
      <c r="I1437">
        <v>0</v>
      </c>
      <c r="J1437">
        <v>0</v>
      </c>
      <c r="K1437">
        <v>0</v>
      </c>
      <c r="L1437" t="str">
        <f>VLOOKUP(Table1__5[[#This Row],[ShortCode]],$U$3:$W$100,3,0)</f>
        <v>Other</v>
      </c>
      <c r="M1437" t="str">
        <f>VLOOKUP(Table1__5[[#This Row],[ShortCode]],$U$3:$V$100,2,0)</f>
        <v>Group BB</v>
      </c>
      <c r="N1437" t="str">
        <f>RIGHT(Table1__5[[#This Row],[Calendar_month]],2)</f>
        <v>01</v>
      </c>
      <c r="O1437" t="str">
        <f>LEFT(Table1__5[[#This Row],[Calendar_month]],4)</f>
        <v>2025</v>
      </c>
      <c r="P1437" t="str">
        <f>_xlfn.TEXTBEFORE(Table1__5[[#This Row],[Distributor_Name]],"-")</f>
        <v>BD16</v>
      </c>
    </row>
    <row r="1438" spans="1:16" x14ac:dyDescent="0.75">
      <c r="A1438" t="s">
        <v>11</v>
      </c>
      <c r="B1438" t="s">
        <v>12</v>
      </c>
      <c r="C1438" t="s">
        <v>38</v>
      </c>
      <c r="D1438">
        <v>202501</v>
      </c>
      <c r="E1438" t="s">
        <v>7662</v>
      </c>
      <c r="F1438" t="s">
        <v>7691</v>
      </c>
      <c r="G1438">
        <v>0</v>
      </c>
      <c r="H1438">
        <v>0</v>
      </c>
      <c r="I1438">
        <v>0</v>
      </c>
      <c r="J1438">
        <v>0</v>
      </c>
      <c r="K1438">
        <v>0</v>
      </c>
      <c r="L1438" t="str">
        <f>VLOOKUP(Table1__5[[#This Row],[ShortCode]],$U$3:$W$100,3,0)</f>
        <v>Other</v>
      </c>
      <c r="M1438" t="str">
        <f>VLOOKUP(Table1__5[[#This Row],[ShortCode]],$U$3:$V$100,2,0)</f>
        <v>Group BB</v>
      </c>
      <c r="N1438" t="str">
        <f>RIGHT(Table1__5[[#This Row],[Calendar_month]],2)</f>
        <v>01</v>
      </c>
      <c r="O1438" t="str">
        <f>LEFT(Table1__5[[#This Row],[Calendar_month]],4)</f>
        <v>2025</v>
      </c>
      <c r="P1438" t="str">
        <f>_xlfn.TEXTBEFORE(Table1__5[[#This Row],[Distributor_Name]],"-")</f>
        <v>BD16</v>
      </c>
    </row>
    <row r="1439" spans="1:16" x14ac:dyDescent="0.75">
      <c r="A1439" t="s">
        <v>11</v>
      </c>
      <c r="B1439" t="s">
        <v>12</v>
      </c>
      <c r="C1439" t="s">
        <v>38</v>
      </c>
      <c r="D1439">
        <v>202501</v>
      </c>
      <c r="E1439" t="s">
        <v>7662</v>
      </c>
      <c r="F1439" t="s">
        <v>5424</v>
      </c>
      <c r="G1439">
        <v>9</v>
      </c>
      <c r="H1439">
        <v>0</v>
      </c>
      <c r="I1439">
        <v>6</v>
      </c>
      <c r="J1439">
        <v>0.66666666666666696</v>
      </c>
      <c r="K1439">
        <v>3</v>
      </c>
      <c r="L1439" t="str">
        <f>VLOOKUP(Table1__5[[#This Row],[ShortCode]],$U$3:$W$100,3,0)</f>
        <v>Other</v>
      </c>
      <c r="M1439" t="str">
        <f>VLOOKUP(Table1__5[[#This Row],[ShortCode]],$U$3:$V$100,2,0)</f>
        <v>Group BB</v>
      </c>
      <c r="N1439" t="str">
        <f>RIGHT(Table1__5[[#This Row],[Calendar_month]],2)</f>
        <v>01</v>
      </c>
      <c r="O1439" t="str">
        <f>LEFT(Table1__5[[#This Row],[Calendar_month]],4)</f>
        <v>2025</v>
      </c>
      <c r="P1439" t="str">
        <f>_xlfn.TEXTBEFORE(Table1__5[[#This Row],[Distributor_Name]],"-")</f>
        <v>BD16</v>
      </c>
    </row>
    <row r="1440" spans="1:16" x14ac:dyDescent="0.75">
      <c r="A1440" t="s">
        <v>11</v>
      </c>
      <c r="B1440" t="s">
        <v>12</v>
      </c>
      <c r="C1440" t="s">
        <v>38</v>
      </c>
      <c r="D1440">
        <v>202501</v>
      </c>
      <c r="E1440" t="s">
        <v>7662</v>
      </c>
      <c r="F1440" t="s">
        <v>7692</v>
      </c>
      <c r="G1440">
        <v>0</v>
      </c>
      <c r="H1440">
        <v>0</v>
      </c>
      <c r="I1440">
        <v>0</v>
      </c>
      <c r="J1440">
        <v>0</v>
      </c>
      <c r="K1440">
        <v>0</v>
      </c>
      <c r="L1440" t="str">
        <f>VLOOKUP(Table1__5[[#This Row],[ShortCode]],$U$3:$W$100,3,0)</f>
        <v>Other</v>
      </c>
      <c r="M1440" t="str">
        <f>VLOOKUP(Table1__5[[#This Row],[ShortCode]],$U$3:$V$100,2,0)</f>
        <v>Group BB</v>
      </c>
      <c r="N1440" t="str">
        <f>RIGHT(Table1__5[[#This Row],[Calendar_month]],2)</f>
        <v>01</v>
      </c>
      <c r="O1440" t="str">
        <f>LEFT(Table1__5[[#This Row],[Calendar_month]],4)</f>
        <v>2025</v>
      </c>
      <c r="P1440" t="str">
        <f>_xlfn.TEXTBEFORE(Table1__5[[#This Row],[Distributor_Name]],"-")</f>
        <v>BD16</v>
      </c>
    </row>
    <row r="1441" spans="1:16" x14ac:dyDescent="0.75">
      <c r="A1441" t="s">
        <v>11</v>
      </c>
      <c r="B1441" t="s">
        <v>12</v>
      </c>
      <c r="C1441" t="s">
        <v>38</v>
      </c>
      <c r="D1441">
        <v>202501</v>
      </c>
      <c r="E1441" t="s">
        <v>7662</v>
      </c>
      <c r="F1441" t="s">
        <v>7654</v>
      </c>
      <c r="G1441">
        <v>0</v>
      </c>
      <c r="H1441">
        <v>0</v>
      </c>
      <c r="I1441">
        <v>0</v>
      </c>
      <c r="J1441">
        <v>0</v>
      </c>
      <c r="K1441">
        <v>0</v>
      </c>
      <c r="L1441" t="str">
        <f>VLOOKUP(Table1__5[[#This Row],[ShortCode]],$U$3:$W$100,3,0)</f>
        <v>Other</v>
      </c>
      <c r="M1441" t="str">
        <f>VLOOKUP(Table1__5[[#This Row],[ShortCode]],$U$3:$V$100,2,0)</f>
        <v>Group BB</v>
      </c>
      <c r="N1441" t="str">
        <f>RIGHT(Table1__5[[#This Row],[Calendar_month]],2)</f>
        <v>01</v>
      </c>
      <c r="O1441" t="str">
        <f>LEFT(Table1__5[[#This Row],[Calendar_month]],4)</f>
        <v>2025</v>
      </c>
      <c r="P1441" t="str">
        <f>_xlfn.TEXTBEFORE(Table1__5[[#This Row],[Distributor_Name]],"-")</f>
        <v>BD16</v>
      </c>
    </row>
    <row r="1442" spans="1:16" x14ac:dyDescent="0.75">
      <c r="A1442" t="s">
        <v>11</v>
      </c>
      <c r="B1442" t="s">
        <v>12</v>
      </c>
      <c r="C1442" t="s">
        <v>38</v>
      </c>
      <c r="D1442">
        <v>202501</v>
      </c>
      <c r="E1442" t="s">
        <v>7662</v>
      </c>
      <c r="F1442" t="s">
        <v>7666</v>
      </c>
      <c r="G1442">
        <v>0</v>
      </c>
      <c r="H1442">
        <v>0</v>
      </c>
      <c r="I1442">
        <v>0</v>
      </c>
      <c r="J1442">
        <v>0</v>
      </c>
      <c r="K1442">
        <v>0</v>
      </c>
      <c r="L1442" t="str">
        <f>VLOOKUP(Table1__5[[#This Row],[ShortCode]],$U$3:$W$100,3,0)</f>
        <v>Other</v>
      </c>
      <c r="M1442" t="str">
        <f>VLOOKUP(Table1__5[[#This Row],[ShortCode]],$U$3:$V$100,2,0)</f>
        <v>Group BB</v>
      </c>
      <c r="N1442" t="str">
        <f>RIGHT(Table1__5[[#This Row],[Calendar_month]],2)</f>
        <v>01</v>
      </c>
      <c r="O1442" t="str">
        <f>LEFT(Table1__5[[#This Row],[Calendar_month]],4)</f>
        <v>2025</v>
      </c>
      <c r="P1442" t="str">
        <f>_xlfn.TEXTBEFORE(Table1__5[[#This Row],[Distributor_Name]],"-")</f>
        <v>BD16</v>
      </c>
    </row>
    <row r="1443" spans="1:16" x14ac:dyDescent="0.75">
      <c r="A1443" t="s">
        <v>11</v>
      </c>
      <c r="B1443" t="s">
        <v>12</v>
      </c>
      <c r="C1443" t="s">
        <v>38</v>
      </c>
      <c r="D1443">
        <v>202501</v>
      </c>
      <c r="E1443" t="s">
        <v>7662</v>
      </c>
      <c r="F1443" t="s">
        <v>7693</v>
      </c>
      <c r="G1443">
        <v>0</v>
      </c>
      <c r="H1443">
        <v>0</v>
      </c>
      <c r="I1443">
        <v>0</v>
      </c>
      <c r="J1443">
        <v>0</v>
      </c>
      <c r="K1443">
        <v>0</v>
      </c>
      <c r="L1443" t="str">
        <f>VLOOKUP(Table1__5[[#This Row],[ShortCode]],$U$3:$W$100,3,0)</f>
        <v>Other</v>
      </c>
      <c r="M1443" t="str">
        <f>VLOOKUP(Table1__5[[#This Row],[ShortCode]],$U$3:$V$100,2,0)</f>
        <v>Group BB</v>
      </c>
      <c r="N1443" t="str">
        <f>RIGHT(Table1__5[[#This Row],[Calendar_month]],2)</f>
        <v>01</v>
      </c>
      <c r="O1443" t="str">
        <f>LEFT(Table1__5[[#This Row],[Calendar_month]],4)</f>
        <v>2025</v>
      </c>
      <c r="P1443" t="str">
        <f>_xlfn.TEXTBEFORE(Table1__5[[#This Row],[Distributor_Name]],"-")</f>
        <v>BD16</v>
      </c>
    </row>
    <row r="1444" spans="1:16" x14ac:dyDescent="0.75">
      <c r="A1444" t="s">
        <v>11</v>
      </c>
      <c r="B1444" t="s">
        <v>12</v>
      </c>
      <c r="C1444" t="s">
        <v>38</v>
      </c>
      <c r="D1444">
        <v>202501</v>
      </c>
      <c r="E1444" t="s">
        <v>7662</v>
      </c>
      <c r="F1444" t="s">
        <v>7668</v>
      </c>
      <c r="G1444">
        <v>0</v>
      </c>
      <c r="H1444">
        <v>0</v>
      </c>
      <c r="I1444">
        <v>0</v>
      </c>
      <c r="J1444">
        <v>0</v>
      </c>
      <c r="K1444">
        <v>0</v>
      </c>
      <c r="L1444" t="str">
        <f>VLOOKUP(Table1__5[[#This Row],[ShortCode]],$U$3:$W$100,3,0)</f>
        <v>Other</v>
      </c>
      <c r="M1444" t="str">
        <f>VLOOKUP(Table1__5[[#This Row],[ShortCode]],$U$3:$V$100,2,0)</f>
        <v>Group BB</v>
      </c>
      <c r="N1444" t="str">
        <f>RIGHT(Table1__5[[#This Row],[Calendar_month]],2)</f>
        <v>01</v>
      </c>
      <c r="O1444" t="str">
        <f>LEFT(Table1__5[[#This Row],[Calendar_month]],4)</f>
        <v>2025</v>
      </c>
      <c r="P1444" t="str">
        <f>_xlfn.TEXTBEFORE(Table1__5[[#This Row],[Distributor_Name]],"-")</f>
        <v>BD16</v>
      </c>
    </row>
    <row r="1445" spans="1:16" x14ac:dyDescent="0.75">
      <c r="A1445" t="s">
        <v>11</v>
      </c>
      <c r="B1445" t="s">
        <v>12</v>
      </c>
      <c r="C1445" t="s">
        <v>38</v>
      </c>
      <c r="D1445">
        <v>202501</v>
      </c>
      <c r="E1445" t="s">
        <v>7662</v>
      </c>
      <c r="F1445" t="s">
        <v>5430</v>
      </c>
      <c r="G1445">
        <v>24</v>
      </c>
      <c r="H1445">
        <v>0</v>
      </c>
      <c r="I1445">
        <v>0</v>
      </c>
      <c r="J1445">
        <v>0</v>
      </c>
      <c r="K1445">
        <v>24</v>
      </c>
      <c r="L1445" t="str">
        <f>VLOOKUP(Table1__5[[#This Row],[ShortCode]],$U$3:$W$100,3,0)</f>
        <v>Other</v>
      </c>
      <c r="M1445" t="str">
        <f>VLOOKUP(Table1__5[[#This Row],[ShortCode]],$U$3:$V$100,2,0)</f>
        <v>Group BB</v>
      </c>
      <c r="N1445" t="str">
        <f>RIGHT(Table1__5[[#This Row],[Calendar_month]],2)</f>
        <v>01</v>
      </c>
      <c r="O1445" t="str">
        <f>LEFT(Table1__5[[#This Row],[Calendar_month]],4)</f>
        <v>2025</v>
      </c>
      <c r="P1445" t="str">
        <f>_xlfn.TEXTBEFORE(Table1__5[[#This Row],[Distributor_Name]],"-")</f>
        <v>BD16</v>
      </c>
    </row>
    <row r="1446" spans="1:16" x14ac:dyDescent="0.75">
      <c r="A1446" t="s">
        <v>11</v>
      </c>
      <c r="B1446" t="s">
        <v>12</v>
      </c>
      <c r="C1446" t="s">
        <v>38</v>
      </c>
      <c r="D1446">
        <v>202501</v>
      </c>
      <c r="E1446" t="s">
        <v>7662</v>
      </c>
      <c r="F1446" t="s">
        <v>7678</v>
      </c>
      <c r="G1446">
        <v>0</v>
      </c>
      <c r="H1446">
        <v>0</v>
      </c>
      <c r="I1446">
        <v>0</v>
      </c>
      <c r="J1446">
        <v>0</v>
      </c>
      <c r="K1446">
        <v>0</v>
      </c>
      <c r="L1446" t="str">
        <f>VLOOKUP(Table1__5[[#This Row],[ShortCode]],$U$3:$W$100,3,0)</f>
        <v>Other</v>
      </c>
      <c r="M1446" t="str">
        <f>VLOOKUP(Table1__5[[#This Row],[ShortCode]],$U$3:$V$100,2,0)</f>
        <v>Group BB</v>
      </c>
      <c r="N1446" t="str">
        <f>RIGHT(Table1__5[[#This Row],[Calendar_month]],2)</f>
        <v>01</v>
      </c>
      <c r="O1446" t="str">
        <f>LEFT(Table1__5[[#This Row],[Calendar_month]],4)</f>
        <v>2025</v>
      </c>
      <c r="P1446" t="str">
        <f>_xlfn.TEXTBEFORE(Table1__5[[#This Row],[Distributor_Name]],"-")</f>
        <v>BD16</v>
      </c>
    </row>
    <row r="1447" spans="1:16" x14ac:dyDescent="0.75">
      <c r="A1447" t="s">
        <v>11</v>
      </c>
      <c r="B1447" t="s">
        <v>12</v>
      </c>
      <c r="C1447" t="s">
        <v>38</v>
      </c>
      <c r="D1447">
        <v>202501</v>
      </c>
      <c r="E1447" t="s">
        <v>7662</v>
      </c>
      <c r="F1447" t="s">
        <v>7694</v>
      </c>
      <c r="G1447">
        <v>0</v>
      </c>
      <c r="H1447">
        <v>0</v>
      </c>
      <c r="I1447">
        <v>0</v>
      </c>
      <c r="J1447">
        <v>0</v>
      </c>
      <c r="K1447">
        <v>0</v>
      </c>
      <c r="L1447" t="str">
        <f>VLOOKUP(Table1__5[[#This Row],[ShortCode]],$U$3:$W$100,3,0)</f>
        <v>Other</v>
      </c>
      <c r="M1447" t="str">
        <f>VLOOKUP(Table1__5[[#This Row],[ShortCode]],$U$3:$V$100,2,0)</f>
        <v>Group BB</v>
      </c>
      <c r="N1447" t="str">
        <f>RIGHT(Table1__5[[#This Row],[Calendar_month]],2)</f>
        <v>01</v>
      </c>
      <c r="O1447" t="str">
        <f>LEFT(Table1__5[[#This Row],[Calendar_month]],4)</f>
        <v>2025</v>
      </c>
      <c r="P1447" t="str">
        <f>_xlfn.TEXTBEFORE(Table1__5[[#This Row],[Distributor_Name]],"-")</f>
        <v>BD16</v>
      </c>
    </row>
    <row r="1448" spans="1:16" x14ac:dyDescent="0.75">
      <c r="A1448" t="s">
        <v>11</v>
      </c>
      <c r="B1448" t="s">
        <v>12</v>
      </c>
      <c r="C1448" t="s">
        <v>38</v>
      </c>
      <c r="D1448">
        <v>202501</v>
      </c>
      <c r="E1448" t="s">
        <v>7662</v>
      </c>
      <c r="F1448" t="s">
        <v>7670</v>
      </c>
      <c r="G1448">
        <v>0</v>
      </c>
      <c r="H1448">
        <v>0</v>
      </c>
      <c r="I1448">
        <v>0</v>
      </c>
      <c r="J1448">
        <v>0</v>
      </c>
      <c r="K1448">
        <v>0</v>
      </c>
      <c r="L1448" t="str">
        <f>VLOOKUP(Table1__5[[#This Row],[ShortCode]],$U$3:$W$100,3,0)</f>
        <v>Other</v>
      </c>
      <c r="M1448" t="str">
        <f>VLOOKUP(Table1__5[[#This Row],[ShortCode]],$U$3:$V$100,2,0)</f>
        <v>Group BB</v>
      </c>
      <c r="N1448" t="str">
        <f>RIGHT(Table1__5[[#This Row],[Calendar_month]],2)</f>
        <v>01</v>
      </c>
      <c r="O1448" t="str">
        <f>LEFT(Table1__5[[#This Row],[Calendar_month]],4)</f>
        <v>2025</v>
      </c>
      <c r="P1448" t="str">
        <f>_xlfn.TEXTBEFORE(Table1__5[[#This Row],[Distributor_Name]],"-")</f>
        <v>BD16</v>
      </c>
    </row>
    <row r="1449" spans="1:16" x14ac:dyDescent="0.75">
      <c r="A1449" t="s">
        <v>11</v>
      </c>
      <c r="B1449" t="s">
        <v>12</v>
      </c>
      <c r="C1449" t="s">
        <v>38</v>
      </c>
      <c r="D1449">
        <v>202501</v>
      </c>
      <c r="E1449" t="s">
        <v>7662</v>
      </c>
      <c r="F1449" t="s">
        <v>5405</v>
      </c>
      <c r="G1449">
        <v>1645</v>
      </c>
      <c r="H1449">
        <v>3211</v>
      </c>
      <c r="I1449">
        <v>2529</v>
      </c>
      <c r="J1449">
        <v>1.53738601823708</v>
      </c>
      <c r="K1449">
        <v>-884</v>
      </c>
      <c r="L1449" t="str">
        <f>VLOOKUP(Table1__5[[#This Row],[ShortCode]],$U$3:$W$100,3,0)</f>
        <v>Tiger Regular</v>
      </c>
      <c r="M1449" t="str">
        <f>VLOOKUP(Table1__5[[#This Row],[ShortCode]],$U$3:$V$100,2,0)</f>
        <v>Group BB</v>
      </c>
      <c r="N1449" t="str">
        <f>RIGHT(Table1__5[[#This Row],[Calendar_month]],2)</f>
        <v>01</v>
      </c>
      <c r="O1449" t="str">
        <f>LEFT(Table1__5[[#This Row],[Calendar_month]],4)</f>
        <v>2025</v>
      </c>
      <c r="P1449" t="str">
        <f>_xlfn.TEXTBEFORE(Table1__5[[#This Row],[Distributor_Name]],"-")</f>
        <v>BD16</v>
      </c>
    </row>
    <row r="1450" spans="1:16" x14ac:dyDescent="0.75">
      <c r="A1450" t="s">
        <v>11</v>
      </c>
      <c r="B1450" t="s">
        <v>12</v>
      </c>
      <c r="C1450" t="s">
        <v>38</v>
      </c>
      <c r="D1450">
        <v>202501</v>
      </c>
      <c r="E1450" t="s">
        <v>7662</v>
      </c>
      <c r="F1450" t="s">
        <v>5396</v>
      </c>
      <c r="G1450">
        <v>18155</v>
      </c>
      <c r="H1450">
        <v>19903</v>
      </c>
      <c r="I1450">
        <v>21315</v>
      </c>
      <c r="J1450">
        <v>1.1740567336821801</v>
      </c>
      <c r="K1450">
        <v>-3160</v>
      </c>
      <c r="L1450" t="str">
        <f>VLOOKUP(Table1__5[[#This Row],[ShortCode]],$U$3:$W$100,3,0)</f>
        <v>Tiger Regular</v>
      </c>
      <c r="M1450" t="str">
        <f>VLOOKUP(Table1__5[[#This Row],[ShortCode]],$U$3:$V$100,2,0)</f>
        <v>Group BB</v>
      </c>
      <c r="N1450" t="str">
        <f>RIGHT(Table1__5[[#This Row],[Calendar_month]],2)</f>
        <v>01</v>
      </c>
      <c r="O1450" t="str">
        <f>LEFT(Table1__5[[#This Row],[Calendar_month]],4)</f>
        <v>2025</v>
      </c>
      <c r="P1450" t="str">
        <f>_xlfn.TEXTBEFORE(Table1__5[[#This Row],[Distributor_Name]],"-")</f>
        <v>BD16</v>
      </c>
    </row>
    <row r="1451" spans="1:16" x14ac:dyDescent="0.75">
      <c r="A1451" t="s">
        <v>11</v>
      </c>
      <c r="B1451" t="s">
        <v>12</v>
      </c>
      <c r="C1451" t="s">
        <v>38</v>
      </c>
      <c r="D1451">
        <v>202501</v>
      </c>
      <c r="E1451" t="s">
        <v>7662</v>
      </c>
      <c r="F1451" t="s">
        <v>5441</v>
      </c>
      <c r="G1451">
        <v>7</v>
      </c>
      <c r="H1451">
        <v>0</v>
      </c>
      <c r="I1451">
        <v>0</v>
      </c>
      <c r="J1451">
        <v>0</v>
      </c>
      <c r="K1451">
        <v>7</v>
      </c>
      <c r="L1451" t="str">
        <f>VLOOKUP(Table1__5[[#This Row],[ShortCode]],$U$3:$W$100,3,0)</f>
        <v>Tiger Regular</v>
      </c>
      <c r="M1451" t="str">
        <f>VLOOKUP(Table1__5[[#This Row],[ShortCode]],$U$3:$V$100,2,0)</f>
        <v>Group BB</v>
      </c>
      <c r="N1451" t="str">
        <f>RIGHT(Table1__5[[#This Row],[Calendar_month]],2)</f>
        <v>01</v>
      </c>
      <c r="O1451" t="str">
        <f>LEFT(Table1__5[[#This Row],[Calendar_month]],4)</f>
        <v>2025</v>
      </c>
      <c r="P1451" t="str">
        <f>_xlfn.TEXTBEFORE(Table1__5[[#This Row],[Distributor_Name]],"-")</f>
        <v>BD16</v>
      </c>
    </row>
    <row r="1452" spans="1:16" x14ac:dyDescent="0.75">
      <c r="A1452" t="s">
        <v>11</v>
      </c>
      <c r="B1452" t="s">
        <v>12</v>
      </c>
      <c r="C1452" t="s">
        <v>38</v>
      </c>
      <c r="D1452">
        <v>202501</v>
      </c>
      <c r="E1452" t="s">
        <v>7662</v>
      </c>
      <c r="F1452" t="s">
        <v>5408</v>
      </c>
      <c r="G1452">
        <v>1709</v>
      </c>
      <c r="H1452">
        <v>1470</v>
      </c>
      <c r="I1452">
        <v>1799</v>
      </c>
      <c r="J1452">
        <v>1.05266237565828</v>
      </c>
      <c r="K1452">
        <v>-90</v>
      </c>
      <c r="L1452" t="str">
        <f>VLOOKUP(Table1__5[[#This Row],[ShortCode]],$U$3:$W$100,3,0)</f>
        <v>Tiger Regular</v>
      </c>
      <c r="M1452" t="str">
        <f>VLOOKUP(Table1__5[[#This Row],[ShortCode]],$U$3:$V$100,2,0)</f>
        <v>Group BB</v>
      </c>
      <c r="N1452" t="str">
        <f>RIGHT(Table1__5[[#This Row],[Calendar_month]],2)</f>
        <v>01</v>
      </c>
      <c r="O1452" t="str">
        <f>LEFT(Table1__5[[#This Row],[Calendar_month]],4)</f>
        <v>2025</v>
      </c>
      <c r="P1452" t="str">
        <f>_xlfn.TEXTBEFORE(Table1__5[[#This Row],[Distributor_Name]],"-")</f>
        <v>BD16</v>
      </c>
    </row>
    <row r="1453" spans="1:16" x14ac:dyDescent="0.75">
      <c r="A1453" t="s">
        <v>11</v>
      </c>
      <c r="B1453" t="s">
        <v>12</v>
      </c>
      <c r="C1453" t="s">
        <v>38</v>
      </c>
      <c r="D1453">
        <v>202501</v>
      </c>
      <c r="E1453" t="s">
        <v>7662</v>
      </c>
      <c r="F1453" t="s">
        <v>5417</v>
      </c>
      <c r="G1453">
        <v>1434</v>
      </c>
      <c r="H1453">
        <v>2190</v>
      </c>
      <c r="I1453">
        <v>1729</v>
      </c>
      <c r="J1453">
        <v>1.2057182705718299</v>
      </c>
      <c r="K1453">
        <v>-295</v>
      </c>
      <c r="L1453" t="str">
        <f>VLOOKUP(Table1__5[[#This Row],[ShortCode]],$U$3:$W$100,3,0)</f>
        <v>Tiger Crystal</v>
      </c>
      <c r="M1453" t="str">
        <f>VLOOKUP(Table1__5[[#This Row],[ShortCode]],$U$3:$V$100,2,0)</f>
        <v>Group AA</v>
      </c>
      <c r="N1453" t="str">
        <f>RIGHT(Table1__5[[#This Row],[Calendar_month]],2)</f>
        <v>01</v>
      </c>
      <c r="O1453" t="str">
        <f>LEFT(Table1__5[[#This Row],[Calendar_month]],4)</f>
        <v>2025</v>
      </c>
      <c r="P1453" t="str">
        <f>_xlfn.TEXTBEFORE(Table1__5[[#This Row],[Distributor_Name]],"-")</f>
        <v>BD16</v>
      </c>
    </row>
    <row r="1454" spans="1:16" x14ac:dyDescent="0.75">
      <c r="A1454" t="s">
        <v>11</v>
      </c>
      <c r="B1454" t="s">
        <v>12</v>
      </c>
      <c r="C1454" t="s">
        <v>38</v>
      </c>
      <c r="D1454">
        <v>202501</v>
      </c>
      <c r="E1454" t="s">
        <v>7662</v>
      </c>
      <c r="F1454" t="s">
        <v>5403</v>
      </c>
      <c r="G1454">
        <v>624</v>
      </c>
      <c r="H1454">
        <v>473</v>
      </c>
      <c r="I1454">
        <v>1167</v>
      </c>
      <c r="J1454">
        <v>1.8701923076923099</v>
      </c>
      <c r="K1454">
        <v>-543</v>
      </c>
      <c r="L1454" t="str">
        <f>VLOOKUP(Table1__5[[#This Row],[ShortCode]],$U$3:$W$100,3,0)</f>
        <v>Tiger Crystal</v>
      </c>
      <c r="M1454" t="str">
        <f>VLOOKUP(Table1__5[[#This Row],[ShortCode]],$U$3:$V$100,2,0)</f>
        <v>Group AA</v>
      </c>
      <c r="N1454" t="str">
        <f>RIGHT(Table1__5[[#This Row],[Calendar_month]],2)</f>
        <v>01</v>
      </c>
      <c r="O1454" t="str">
        <f>LEFT(Table1__5[[#This Row],[Calendar_month]],4)</f>
        <v>2025</v>
      </c>
      <c r="P1454" t="str">
        <f>_xlfn.TEXTBEFORE(Table1__5[[#This Row],[Distributor_Name]],"-")</f>
        <v>BD16</v>
      </c>
    </row>
    <row r="1455" spans="1:16" x14ac:dyDescent="0.75">
      <c r="A1455" t="s">
        <v>11</v>
      </c>
      <c r="B1455" t="s">
        <v>12</v>
      </c>
      <c r="C1455" t="s">
        <v>38</v>
      </c>
      <c r="D1455">
        <v>202501</v>
      </c>
      <c r="E1455" t="s">
        <v>7662</v>
      </c>
      <c r="F1455" t="s">
        <v>5404</v>
      </c>
      <c r="G1455">
        <v>4962</v>
      </c>
      <c r="H1455">
        <v>6292</v>
      </c>
      <c r="I1455">
        <v>4665</v>
      </c>
      <c r="J1455">
        <v>0.94014510278113705</v>
      </c>
      <c r="K1455">
        <v>297</v>
      </c>
      <c r="L1455" t="str">
        <f>VLOOKUP(Table1__5[[#This Row],[ShortCode]],$U$3:$W$100,3,0)</f>
        <v>Tiger Crystal</v>
      </c>
      <c r="M1455" t="str">
        <f>VLOOKUP(Table1__5[[#This Row],[ShortCode]],$U$3:$V$100,2,0)</f>
        <v>Group AA</v>
      </c>
      <c r="N1455" t="str">
        <f>RIGHT(Table1__5[[#This Row],[Calendar_month]],2)</f>
        <v>01</v>
      </c>
      <c r="O1455" t="str">
        <f>LEFT(Table1__5[[#This Row],[Calendar_month]],4)</f>
        <v>2025</v>
      </c>
      <c r="P1455" t="str">
        <f>_xlfn.TEXTBEFORE(Table1__5[[#This Row],[Distributor_Name]],"-")</f>
        <v>BD16</v>
      </c>
    </row>
    <row r="1456" spans="1:16" x14ac:dyDescent="0.75">
      <c r="A1456" t="s">
        <v>11</v>
      </c>
      <c r="B1456" t="s">
        <v>12</v>
      </c>
      <c r="C1456" t="s">
        <v>38</v>
      </c>
      <c r="D1456">
        <v>202501</v>
      </c>
      <c r="E1456" t="s">
        <v>7662</v>
      </c>
      <c r="F1456" t="s">
        <v>7672</v>
      </c>
      <c r="G1456">
        <v>0</v>
      </c>
      <c r="H1456">
        <v>0</v>
      </c>
      <c r="I1456">
        <v>0</v>
      </c>
      <c r="J1456">
        <v>0</v>
      </c>
      <c r="K1456">
        <v>0</v>
      </c>
      <c r="L1456" t="str">
        <f>VLOOKUP(Table1__5[[#This Row],[ShortCode]],$U$3:$W$100,3,0)</f>
        <v>Other</v>
      </c>
      <c r="M1456" t="str">
        <f>VLOOKUP(Table1__5[[#This Row],[ShortCode]],$U$3:$V$100,2,0)</f>
        <v>Group BB</v>
      </c>
      <c r="N1456" t="str">
        <f>RIGHT(Table1__5[[#This Row],[Calendar_month]],2)</f>
        <v>01</v>
      </c>
      <c r="O1456" t="str">
        <f>LEFT(Table1__5[[#This Row],[Calendar_month]],4)</f>
        <v>2025</v>
      </c>
      <c r="P1456" t="str">
        <f>_xlfn.TEXTBEFORE(Table1__5[[#This Row],[Distributor_Name]],"-")</f>
        <v>BD16</v>
      </c>
    </row>
    <row r="1457" spans="1:16" x14ac:dyDescent="0.75">
      <c r="A1457" t="s">
        <v>11</v>
      </c>
      <c r="B1457" t="s">
        <v>12</v>
      </c>
      <c r="C1457" t="s">
        <v>38</v>
      </c>
      <c r="D1457">
        <v>202501</v>
      </c>
      <c r="E1457" t="s">
        <v>7673</v>
      </c>
      <c r="F1457" t="s">
        <v>5436</v>
      </c>
      <c r="G1457">
        <v>0</v>
      </c>
      <c r="H1457">
        <v>0</v>
      </c>
      <c r="I1457">
        <v>0</v>
      </c>
      <c r="J1457">
        <v>0</v>
      </c>
      <c r="K1457">
        <v>0</v>
      </c>
      <c r="L1457" t="str">
        <f>VLOOKUP(Table1__5[[#This Row],[ShortCode]],$U$3:$W$100,3,0)</f>
        <v>Bivina</v>
      </c>
      <c r="M1457" t="str">
        <f>VLOOKUP(Table1__5[[#This Row],[ShortCode]],$U$3:$V$100,2,0)</f>
        <v>Group BB</v>
      </c>
      <c r="N1457" t="str">
        <f>RIGHT(Table1__5[[#This Row],[Calendar_month]],2)</f>
        <v>01</v>
      </c>
      <c r="O1457" t="str">
        <f>LEFT(Table1__5[[#This Row],[Calendar_month]],4)</f>
        <v>2025</v>
      </c>
      <c r="P1457" t="str">
        <f>_xlfn.TEXTBEFORE(Table1__5[[#This Row],[Distributor_Name]],"-")</f>
        <v>BD16</v>
      </c>
    </row>
    <row r="1458" spans="1:16" x14ac:dyDescent="0.75">
      <c r="A1458" t="s">
        <v>11</v>
      </c>
      <c r="B1458" t="s">
        <v>12</v>
      </c>
      <c r="C1458" t="s">
        <v>38</v>
      </c>
      <c r="D1458">
        <v>202501</v>
      </c>
      <c r="E1458" t="s">
        <v>7673</v>
      </c>
      <c r="F1458" t="s">
        <v>7674</v>
      </c>
      <c r="G1458">
        <v>384</v>
      </c>
      <c r="H1458">
        <v>0</v>
      </c>
      <c r="I1458">
        <v>4</v>
      </c>
      <c r="J1458">
        <v>1.0416666666666701E-2</v>
      </c>
      <c r="K1458">
        <v>380</v>
      </c>
      <c r="L1458" t="str">
        <f>VLOOKUP(Table1__5[[#This Row],[ShortCode]],$U$3:$W$100,3,0)</f>
        <v>Bia Việt</v>
      </c>
      <c r="M1458" t="str">
        <f>VLOOKUP(Table1__5[[#This Row],[ShortCode]],$U$3:$V$100,2,0)</f>
        <v>Group BB</v>
      </c>
      <c r="N1458" t="str">
        <f>RIGHT(Table1__5[[#This Row],[Calendar_month]],2)</f>
        <v>01</v>
      </c>
      <c r="O1458" t="str">
        <f>LEFT(Table1__5[[#This Row],[Calendar_month]],4)</f>
        <v>2025</v>
      </c>
      <c r="P1458" t="str">
        <f>_xlfn.TEXTBEFORE(Table1__5[[#This Row],[Distributor_Name]],"-")</f>
        <v>BD16</v>
      </c>
    </row>
    <row r="1459" spans="1:16" x14ac:dyDescent="0.75">
      <c r="A1459" t="s">
        <v>11</v>
      </c>
      <c r="B1459" t="s">
        <v>12</v>
      </c>
      <c r="C1459" t="s">
        <v>38</v>
      </c>
      <c r="D1459">
        <v>202501</v>
      </c>
      <c r="E1459" t="s">
        <v>7673</v>
      </c>
      <c r="F1459" t="s">
        <v>5400</v>
      </c>
      <c r="G1459">
        <v>6082</v>
      </c>
      <c r="H1459">
        <v>1820</v>
      </c>
      <c r="I1459">
        <v>2854</v>
      </c>
      <c r="J1459">
        <v>0.46925353502137501</v>
      </c>
      <c r="K1459">
        <v>3228</v>
      </c>
      <c r="L1459" t="str">
        <f>VLOOKUP(Table1__5[[#This Row],[ShortCode]],$U$3:$W$100,3,0)</f>
        <v>Bia Việt</v>
      </c>
      <c r="M1459" t="str">
        <f>VLOOKUP(Table1__5[[#This Row],[ShortCode]],$U$3:$V$100,2,0)</f>
        <v>Group BB</v>
      </c>
      <c r="N1459" t="str">
        <f>RIGHT(Table1__5[[#This Row],[Calendar_month]],2)</f>
        <v>01</v>
      </c>
      <c r="O1459" t="str">
        <f>LEFT(Table1__5[[#This Row],[Calendar_month]],4)</f>
        <v>2025</v>
      </c>
      <c r="P1459" t="str">
        <f>_xlfn.TEXTBEFORE(Table1__5[[#This Row],[Distributor_Name]],"-")</f>
        <v>BD16</v>
      </c>
    </row>
    <row r="1460" spans="1:16" x14ac:dyDescent="0.75">
      <c r="A1460" t="s">
        <v>11</v>
      </c>
      <c r="B1460" t="s">
        <v>12</v>
      </c>
      <c r="C1460" t="s">
        <v>38</v>
      </c>
      <c r="D1460">
        <v>202501</v>
      </c>
      <c r="E1460" t="s">
        <v>7673</v>
      </c>
      <c r="F1460" t="s">
        <v>5411</v>
      </c>
      <c r="G1460">
        <v>381</v>
      </c>
      <c r="H1460">
        <v>0</v>
      </c>
      <c r="I1460">
        <v>40</v>
      </c>
      <c r="J1460">
        <v>0.10498687664042</v>
      </c>
      <c r="K1460">
        <v>341</v>
      </c>
      <c r="L1460" t="str">
        <f>VLOOKUP(Table1__5[[#This Row],[ShortCode]],$U$3:$W$100,3,0)</f>
        <v>Bia Việt</v>
      </c>
      <c r="M1460" t="str">
        <f>VLOOKUP(Table1__5[[#This Row],[ShortCode]],$U$3:$V$100,2,0)</f>
        <v>Group BB</v>
      </c>
      <c r="N1460" t="str">
        <f>RIGHT(Table1__5[[#This Row],[Calendar_month]],2)</f>
        <v>01</v>
      </c>
      <c r="O1460" t="str">
        <f>LEFT(Table1__5[[#This Row],[Calendar_month]],4)</f>
        <v>2025</v>
      </c>
      <c r="P1460" t="str">
        <f>_xlfn.TEXTBEFORE(Table1__5[[#This Row],[Distributor_Name]],"-")</f>
        <v>BD16</v>
      </c>
    </row>
    <row r="1461" spans="1:16" x14ac:dyDescent="0.75">
      <c r="A1461" t="s">
        <v>11</v>
      </c>
      <c r="B1461" t="s">
        <v>12</v>
      </c>
      <c r="C1461" t="s">
        <v>38</v>
      </c>
      <c r="D1461">
        <v>202501</v>
      </c>
      <c r="E1461" t="s">
        <v>7673</v>
      </c>
      <c r="F1461" t="s">
        <v>7675</v>
      </c>
      <c r="G1461">
        <v>0</v>
      </c>
      <c r="H1461">
        <v>0</v>
      </c>
      <c r="I1461">
        <v>0</v>
      </c>
      <c r="J1461">
        <v>0</v>
      </c>
      <c r="K1461">
        <v>0</v>
      </c>
      <c r="L1461" t="str">
        <f>VLOOKUP(Table1__5[[#This Row],[ShortCode]],$U$3:$W$100,3,0)</f>
        <v>Larue</v>
      </c>
      <c r="M1461" t="str">
        <f>VLOOKUP(Table1__5[[#This Row],[ShortCode]],$U$3:$V$100,2,0)</f>
        <v>Group BB</v>
      </c>
      <c r="N1461" t="str">
        <f>RIGHT(Table1__5[[#This Row],[Calendar_month]],2)</f>
        <v>01</v>
      </c>
      <c r="O1461" t="str">
        <f>LEFT(Table1__5[[#This Row],[Calendar_month]],4)</f>
        <v>2025</v>
      </c>
      <c r="P1461" t="str">
        <f>_xlfn.TEXTBEFORE(Table1__5[[#This Row],[Distributor_Name]],"-")</f>
        <v>BD16</v>
      </c>
    </row>
    <row r="1462" spans="1:16" x14ac:dyDescent="0.75">
      <c r="A1462" t="s">
        <v>11</v>
      </c>
      <c r="B1462" t="s">
        <v>12</v>
      </c>
      <c r="C1462" t="s">
        <v>38</v>
      </c>
      <c r="D1462">
        <v>202501</v>
      </c>
      <c r="E1462" t="s">
        <v>7673</v>
      </c>
      <c r="F1462" t="s">
        <v>7677</v>
      </c>
      <c r="G1462">
        <v>0</v>
      </c>
      <c r="H1462">
        <v>0</v>
      </c>
      <c r="I1462">
        <v>0</v>
      </c>
      <c r="J1462">
        <v>0</v>
      </c>
      <c r="K1462">
        <v>0</v>
      </c>
      <c r="L1462" t="str">
        <f>VLOOKUP(Table1__5[[#This Row],[ShortCode]],$U$3:$W$100,3,0)</f>
        <v>Larue</v>
      </c>
      <c r="M1462" t="str">
        <f>VLOOKUP(Table1__5[[#This Row],[ShortCode]],$U$3:$V$100,2,0)</f>
        <v>Group BB</v>
      </c>
      <c r="N1462" t="str">
        <f>RIGHT(Table1__5[[#This Row],[Calendar_month]],2)</f>
        <v>01</v>
      </c>
      <c r="O1462" t="str">
        <f>LEFT(Table1__5[[#This Row],[Calendar_month]],4)</f>
        <v>2025</v>
      </c>
      <c r="P1462" t="str">
        <f>_xlfn.TEXTBEFORE(Table1__5[[#This Row],[Distributor_Name]],"-")</f>
        <v>BD16</v>
      </c>
    </row>
    <row r="1463" spans="1:16" x14ac:dyDescent="0.75">
      <c r="A1463" t="s">
        <v>11</v>
      </c>
      <c r="B1463" t="s">
        <v>12</v>
      </c>
      <c r="C1463" t="s">
        <v>38</v>
      </c>
      <c r="D1463">
        <v>202502</v>
      </c>
      <c r="E1463" t="s">
        <v>7662</v>
      </c>
      <c r="F1463" t="s">
        <v>7664</v>
      </c>
      <c r="G1463">
        <v>0</v>
      </c>
      <c r="H1463">
        <v>0</v>
      </c>
      <c r="I1463">
        <v>0</v>
      </c>
      <c r="J1463">
        <v>0</v>
      </c>
      <c r="K1463">
        <v>0</v>
      </c>
      <c r="L1463" t="str">
        <f>VLOOKUP(Table1__5[[#This Row],[ShortCode]],$U$3:$W$100,3,0)</f>
        <v>Other</v>
      </c>
      <c r="M1463" t="str">
        <f>VLOOKUP(Table1__5[[#This Row],[ShortCode]],$U$3:$V$100,2,0)</f>
        <v>Group BB</v>
      </c>
      <c r="N1463" t="str">
        <f>RIGHT(Table1__5[[#This Row],[Calendar_month]],2)</f>
        <v>02</v>
      </c>
      <c r="O1463" t="str">
        <f>LEFT(Table1__5[[#This Row],[Calendar_month]],4)</f>
        <v>2025</v>
      </c>
      <c r="P1463" t="str">
        <f>_xlfn.TEXTBEFORE(Table1__5[[#This Row],[Distributor_Name]],"-")</f>
        <v>BD16</v>
      </c>
    </row>
    <row r="1464" spans="1:16" x14ac:dyDescent="0.75">
      <c r="A1464" t="s">
        <v>11</v>
      </c>
      <c r="B1464" t="s">
        <v>12</v>
      </c>
      <c r="C1464" t="s">
        <v>38</v>
      </c>
      <c r="D1464">
        <v>202502</v>
      </c>
      <c r="E1464" t="s">
        <v>7662</v>
      </c>
      <c r="F1464" t="s">
        <v>7690</v>
      </c>
      <c r="G1464">
        <v>0</v>
      </c>
      <c r="H1464">
        <v>0</v>
      </c>
      <c r="I1464">
        <v>0</v>
      </c>
      <c r="J1464">
        <v>0</v>
      </c>
      <c r="K1464">
        <v>0</v>
      </c>
      <c r="L1464" t="str">
        <f>VLOOKUP(Table1__5[[#This Row],[ShortCode]],$U$3:$W$100,3,0)</f>
        <v>Heineken Original</v>
      </c>
      <c r="M1464" t="str">
        <f>VLOOKUP(Table1__5[[#This Row],[ShortCode]],$U$3:$V$100,2,0)</f>
        <v>Group BB</v>
      </c>
      <c r="N1464" t="str">
        <f>RIGHT(Table1__5[[#This Row],[Calendar_month]],2)</f>
        <v>02</v>
      </c>
      <c r="O1464" t="str">
        <f>LEFT(Table1__5[[#This Row],[Calendar_month]],4)</f>
        <v>2025</v>
      </c>
      <c r="P1464" t="str">
        <f>_xlfn.TEXTBEFORE(Table1__5[[#This Row],[Distributor_Name]],"-")</f>
        <v>BD16</v>
      </c>
    </row>
    <row r="1465" spans="1:16" x14ac:dyDescent="0.75">
      <c r="A1465" t="s">
        <v>11</v>
      </c>
      <c r="B1465" t="s">
        <v>12</v>
      </c>
      <c r="C1465" t="s">
        <v>38</v>
      </c>
      <c r="D1465">
        <v>202502</v>
      </c>
      <c r="E1465" t="s">
        <v>7662</v>
      </c>
      <c r="F1465" t="s">
        <v>5426</v>
      </c>
      <c r="G1465">
        <v>6</v>
      </c>
      <c r="H1465">
        <v>0</v>
      </c>
      <c r="I1465">
        <v>2</v>
      </c>
      <c r="J1465">
        <v>0.33333333333333298</v>
      </c>
      <c r="K1465">
        <v>4</v>
      </c>
      <c r="L1465" t="str">
        <f>VLOOKUP(Table1__5[[#This Row],[ShortCode]],$U$3:$W$100,3,0)</f>
        <v>Heineken Original</v>
      </c>
      <c r="M1465" t="str">
        <f>VLOOKUP(Table1__5[[#This Row],[ShortCode]],$U$3:$V$100,2,0)</f>
        <v>Group BB</v>
      </c>
      <c r="N1465" t="str">
        <f>RIGHT(Table1__5[[#This Row],[Calendar_month]],2)</f>
        <v>02</v>
      </c>
      <c r="O1465" t="str">
        <f>LEFT(Table1__5[[#This Row],[Calendar_month]],4)</f>
        <v>2025</v>
      </c>
      <c r="P1465" t="str">
        <f>_xlfn.TEXTBEFORE(Table1__5[[#This Row],[Distributor_Name]],"-")</f>
        <v>BD16</v>
      </c>
    </row>
    <row r="1466" spans="1:16" x14ac:dyDescent="0.75">
      <c r="A1466" t="s">
        <v>11</v>
      </c>
      <c r="B1466" t="s">
        <v>12</v>
      </c>
      <c r="C1466" t="s">
        <v>38</v>
      </c>
      <c r="D1466">
        <v>202502</v>
      </c>
      <c r="E1466" t="s">
        <v>7662</v>
      </c>
      <c r="F1466" t="s">
        <v>5434</v>
      </c>
      <c r="G1466">
        <v>97</v>
      </c>
      <c r="H1466">
        <v>130</v>
      </c>
      <c r="I1466">
        <v>152</v>
      </c>
      <c r="J1466">
        <v>1.5670103092783501</v>
      </c>
      <c r="K1466">
        <v>-55</v>
      </c>
      <c r="L1466" t="str">
        <f>VLOOKUP(Table1__5[[#This Row],[ShortCode]],$U$3:$W$100,3,0)</f>
        <v>Heineken Original</v>
      </c>
      <c r="M1466" t="str">
        <f>VLOOKUP(Table1__5[[#This Row],[ShortCode]],$U$3:$V$100,2,0)</f>
        <v>Group BB</v>
      </c>
      <c r="N1466" t="str">
        <f>RIGHT(Table1__5[[#This Row],[Calendar_month]],2)</f>
        <v>02</v>
      </c>
      <c r="O1466" t="str">
        <f>LEFT(Table1__5[[#This Row],[Calendar_month]],4)</f>
        <v>2025</v>
      </c>
      <c r="P1466" t="str">
        <f>_xlfn.TEXTBEFORE(Table1__5[[#This Row],[Distributor_Name]],"-")</f>
        <v>BD16</v>
      </c>
    </row>
    <row r="1467" spans="1:16" x14ac:dyDescent="0.75">
      <c r="A1467" t="s">
        <v>11</v>
      </c>
      <c r="B1467" t="s">
        <v>12</v>
      </c>
      <c r="C1467" t="s">
        <v>38</v>
      </c>
      <c r="D1467">
        <v>202502</v>
      </c>
      <c r="E1467" t="s">
        <v>7662</v>
      </c>
      <c r="F1467" t="s">
        <v>5393</v>
      </c>
      <c r="G1467">
        <v>2627</v>
      </c>
      <c r="H1467">
        <v>6903</v>
      </c>
      <c r="I1467">
        <v>6438</v>
      </c>
      <c r="J1467">
        <v>2.4507042253521099</v>
      </c>
      <c r="K1467">
        <v>-3811</v>
      </c>
      <c r="L1467" t="str">
        <f>VLOOKUP(Table1__5[[#This Row],[ShortCode]],$U$3:$W$100,3,0)</f>
        <v>Heineken Silver</v>
      </c>
      <c r="M1467" t="str">
        <f>VLOOKUP(Table1__5[[#This Row],[ShortCode]],$U$3:$V$100,2,0)</f>
        <v>Group AA</v>
      </c>
      <c r="N1467" t="str">
        <f>RIGHT(Table1__5[[#This Row],[Calendar_month]],2)</f>
        <v>02</v>
      </c>
      <c r="O1467" t="str">
        <f>LEFT(Table1__5[[#This Row],[Calendar_month]],4)</f>
        <v>2025</v>
      </c>
      <c r="P1467" t="str">
        <f>_xlfn.TEXTBEFORE(Table1__5[[#This Row],[Distributor_Name]],"-")</f>
        <v>BD16</v>
      </c>
    </row>
    <row r="1468" spans="1:16" x14ac:dyDescent="0.75">
      <c r="A1468" t="s">
        <v>11</v>
      </c>
      <c r="B1468" t="s">
        <v>12</v>
      </c>
      <c r="C1468" t="s">
        <v>38</v>
      </c>
      <c r="D1468">
        <v>202502</v>
      </c>
      <c r="E1468" t="s">
        <v>7662</v>
      </c>
      <c r="F1468" t="s">
        <v>5418</v>
      </c>
      <c r="G1468">
        <v>42</v>
      </c>
      <c r="H1468">
        <v>0</v>
      </c>
      <c r="I1468">
        <v>25</v>
      </c>
      <c r="J1468">
        <v>0.59523809523809501</v>
      </c>
      <c r="K1468">
        <v>17</v>
      </c>
      <c r="L1468" t="str">
        <f>VLOOKUP(Table1__5[[#This Row],[ShortCode]],$U$3:$W$100,3,0)</f>
        <v>Heineken Silver</v>
      </c>
      <c r="M1468" t="str">
        <f>VLOOKUP(Table1__5[[#This Row],[ShortCode]],$U$3:$V$100,2,0)</f>
        <v>Group AA</v>
      </c>
      <c r="N1468" t="str">
        <f>RIGHT(Table1__5[[#This Row],[Calendar_month]],2)</f>
        <v>02</v>
      </c>
      <c r="O1468" t="str">
        <f>LEFT(Table1__5[[#This Row],[Calendar_month]],4)</f>
        <v>2025</v>
      </c>
      <c r="P1468" t="str">
        <f>_xlfn.TEXTBEFORE(Table1__5[[#This Row],[Distributor_Name]],"-")</f>
        <v>BD16</v>
      </c>
    </row>
    <row r="1469" spans="1:16" x14ac:dyDescent="0.75">
      <c r="A1469" t="s">
        <v>11</v>
      </c>
      <c r="B1469" t="s">
        <v>12</v>
      </c>
      <c r="C1469" t="s">
        <v>38</v>
      </c>
      <c r="D1469">
        <v>202502</v>
      </c>
      <c r="E1469" t="s">
        <v>7662</v>
      </c>
      <c r="F1469" t="s">
        <v>5401</v>
      </c>
      <c r="G1469">
        <v>914</v>
      </c>
      <c r="H1469">
        <v>1937</v>
      </c>
      <c r="I1469">
        <v>2578</v>
      </c>
      <c r="J1469">
        <v>2.82056892778993</v>
      </c>
      <c r="K1469">
        <v>-1664</v>
      </c>
      <c r="L1469" t="str">
        <f>VLOOKUP(Table1__5[[#This Row],[ShortCode]],$U$3:$W$100,3,0)</f>
        <v>Heineken Silver</v>
      </c>
      <c r="M1469" t="str">
        <f>VLOOKUP(Table1__5[[#This Row],[ShortCode]],$U$3:$V$100,2,0)</f>
        <v>Group AA</v>
      </c>
      <c r="N1469" t="str">
        <f>RIGHT(Table1__5[[#This Row],[Calendar_month]],2)</f>
        <v>02</v>
      </c>
      <c r="O1469" t="str">
        <f>LEFT(Table1__5[[#This Row],[Calendar_month]],4)</f>
        <v>2025</v>
      </c>
      <c r="P1469" t="str">
        <f>_xlfn.TEXTBEFORE(Table1__5[[#This Row],[Distributor_Name]],"-")</f>
        <v>BD16</v>
      </c>
    </row>
    <row r="1470" spans="1:16" x14ac:dyDescent="0.75">
      <c r="A1470" t="s">
        <v>11</v>
      </c>
      <c r="B1470" t="s">
        <v>12</v>
      </c>
      <c r="C1470" t="s">
        <v>38</v>
      </c>
      <c r="D1470">
        <v>202502</v>
      </c>
      <c r="E1470" t="s">
        <v>7662</v>
      </c>
      <c r="F1470" t="s">
        <v>7288</v>
      </c>
      <c r="G1470">
        <v>3</v>
      </c>
      <c r="H1470">
        <v>0</v>
      </c>
      <c r="I1470">
        <v>0</v>
      </c>
      <c r="J1470">
        <v>0</v>
      </c>
      <c r="K1470">
        <v>3</v>
      </c>
      <c r="L1470" t="str">
        <f>VLOOKUP(Table1__5[[#This Row],[ShortCode]],$U$3:$W$100,3,0)</f>
        <v>Heineken Silver</v>
      </c>
      <c r="M1470" t="str">
        <f>VLOOKUP(Table1__5[[#This Row],[ShortCode]],$U$3:$V$100,2,0)</f>
        <v>Group BB</v>
      </c>
      <c r="N1470" t="str">
        <f>RIGHT(Table1__5[[#This Row],[Calendar_month]],2)</f>
        <v>02</v>
      </c>
      <c r="O1470" t="str">
        <f>LEFT(Table1__5[[#This Row],[Calendar_month]],4)</f>
        <v>2025</v>
      </c>
      <c r="P1470" t="str">
        <f>_xlfn.TEXTBEFORE(Table1__5[[#This Row],[Distributor_Name]],"-")</f>
        <v>BD16</v>
      </c>
    </row>
    <row r="1471" spans="1:16" x14ac:dyDescent="0.75">
      <c r="A1471" t="s">
        <v>11</v>
      </c>
      <c r="B1471" t="s">
        <v>12</v>
      </c>
      <c r="C1471" t="s">
        <v>38</v>
      </c>
      <c r="D1471">
        <v>202502</v>
      </c>
      <c r="E1471" t="s">
        <v>7662</v>
      </c>
      <c r="F1471" t="s">
        <v>5440</v>
      </c>
      <c r="G1471">
        <v>0</v>
      </c>
      <c r="H1471">
        <v>0</v>
      </c>
      <c r="I1471">
        <v>0</v>
      </c>
      <c r="J1471">
        <v>0</v>
      </c>
      <c r="K1471">
        <v>0</v>
      </c>
      <c r="L1471" t="str">
        <f>VLOOKUP(Table1__5[[#This Row],[ShortCode]],$U$3:$W$100,3,0)</f>
        <v>Other</v>
      </c>
      <c r="M1471" t="str">
        <f>VLOOKUP(Table1__5[[#This Row],[ShortCode]],$U$3:$V$100,2,0)</f>
        <v>Group BB</v>
      </c>
      <c r="N1471" t="str">
        <f>RIGHT(Table1__5[[#This Row],[Calendar_month]],2)</f>
        <v>02</v>
      </c>
      <c r="O1471" t="str">
        <f>LEFT(Table1__5[[#This Row],[Calendar_month]],4)</f>
        <v>2025</v>
      </c>
      <c r="P1471" t="str">
        <f>_xlfn.TEXTBEFORE(Table1__5[[#This Row],[Distributor_Name]],"-")</f>
        <v>BD16</v>
      </c>
    </row>
    <row r="1472" spans="1:16" x14ac:dyDescent="0.75">
      <c r="A1472" t="s">
        <v>11</v>
      </c>
      <c r="B1472" t="s">
        <v>12</v>
      </c>
      <c r="C1472" t="s">
        <v>38</v>
      </c>
      <c r="D1472">
        <v>202502</v>
      </c>
      <c r="E1472" t="s">
        <v>7662</v>
      </c>
      <c r="F1472" t="s">
        <v>7665</v>
      </c>
      <c r="G1472">
        <v>0</v>
      </c>
      <c r="H1472">
        <v>0</v>
      </c>
      <c r="I1472">
        <v>0</v>
      </c>
      <c r="J1472">
        <v>0</v>
      </c>
      <c r="K1472">
        <v>0</v>
      </c>
      <c r="L1472" t="str">
        <f>VLOOKUP(Table1__5[[#This Row],[ShortCode]],$U$3:$W$100,3,0)</f>
        <v>Other</v>
      </c>
      <c r="M1472" t="str">
        <f>VLOOKUP(Table1__5[[#This Row],[ShortCode]],$U$3:$V$100,2,0)</f>
        <v>Group BB</v>
      </c>
      <c r="N1472" t="str">
        <f>RIGHT(Table1__5[[#This Row],[Calendar_month]],2)</f>
        <v>02</v>
      </c>
      <c r="O1472" t="str">
        <f>LEFT(Table1__5[[#This Row],[Calendar_month]],4)</f>
        <v>2025</v>
      </c>
      <c r="P1472" t="str">
        <f>_xlfn.TEXTBEFORE(Table1__5[[#This Row],[Distributor_Name]],"-")</f>
        <v>BD16</v>
      </c>
    </row>
    <row r="1473" spans="1:16" x14ac:dyDescent="0.75">
      <c r="A1473" t="s">
        <v>11</v>
      </c>
      <c r="B1473" t="s">
        <v>12</v>
      </c>
      <c r="C1473" t="s">
        <v>38</v>
      </c>
      <c r="D1473">
        <v>202502</v>
      </c>
      <c r="E1473" t="s">
        <v>7662</v>
      </c>
      <c r="F1473" t="s">
        <v>7691</v>
      </c>
      <c r="G1473">
        <v>0</v>
      </c>
      <c r="H1473">
        <v>0</v>
      </c>
      <c r="I1473">
        <v>0</v>
      </c>
      <c r="J1473">
        <v>0</v>
      </c>
      <c r="K1473">
        <v>0</v>
      </c>
      <c r="L1473" t="str">
        <f>VLOOKUP(Table1__5[[#This Row],[ShortCode]],$U$3:$W$100,3,0)</f>
        <v>Other</v>
      </c>
      <c r="M1473" t="str">
        <f>VLOOKUP(Table1__5[[#This Row],[ShortCode]],$U$3:$V$100,2,0)</f>
        <v>Group BB</v>
      </c>
      <c r="N1473" t="str">
        <f>RIGHT(Table1__5[[#This Row],[Calendar_month]],2)</f>
        <v>02</v>
      </c>
      <c r="O1473" t="str">
        <f>LEFT(Table1__5[[#This Row],[Calendar_month]],4)</f>
        <v>2025</v>
      </c>
      <c r="P1473" t="str">
        <f>_xlfn.TEXTBEFORE(Table1__5[[#This Row],[Distributor_Name]],"-")</f>
        <v>BD16</v>
      </c>
    </row>
    <row r="1474" spans="1:16" x14ac:dyDescent="0.75">
      <c r="A1474" t="s">
        <v>11</v>
      </c>
      <c r="B1474" t="s">
        <v>12</v>
      </c>
      <c r="C1474" t="s">
        <v>38</v>
      </c>
      <c r="D1474">
        <v>202502</v>
      </c>
      <c r="E1474" t="s">
        <v>7662</v>
      </c>
      <c r="F1474" t="s">
        <v>5424</v>
      </c>
      <c r="G1474">
        <v>6</v>
      </c>
      <c r="H1474">
        <v>0</v>
      </c>
      <c r="I1474">
        <v>0</v>
      </c>
      <c r="J1474">
        <v>0</v>
      </c>
      <c r="K1474">
        <v>6</v>
      </c>
      <c r="L1474" t="str">
        <f>VLOOKUP(Table1__5[[#This Row],[ShortCode]],$U$3:$W$100,3,0)</f>
        <v>Other</v>
      </c>
      <c r="M1474" t="str">
        <f>VLOOKUP(Table1__5[[#This Row],[ShortCode]],$U$3:$V$100,2,0)</f>
        <v>Group BB</v>
      </c>
      <c r="N1474" t="str">
        <f>RIGHT(Table1__5[[#This Row],[Calendar_month]],2)</f>
        <v>02</v>
      </c>
      <c r="O1474" t="str">
        <f>LEFT(Table1__5[[#This Row],[Calendar_month]],4)</f>
        <v>2025</v>
      </c>
      <c r="P1474" t="str">
        <f>_xlfn.TEXTBEFORE(Table1__5[[#This Row],[Distributor_Name]],"-")</f>
        <v>BD16</v>
      </c>
    </row>
    <row r="1475" spans="1:16" x14ac:dyDescent="0.75">
      <c r="A1475" t="s">
        <v>11</v>
      </c>
      <c r="B1475" t="s">
        <v>12</v>
      </c>
      <c r="C1475" t="s">
        <v>38</v>
      </c>
      <c r="D1475">
        <v>202502</v>
      </c>
      <c r="E1475" t="s">
        <v>7662</v>
      </c>
      <c r="F1475" t="s">
        <v>7692</v>
      </c>
      <c r="G1475">
        <v>0</v>
      </c>
      <c r="H1475">
        <v>0</v>
      </c>
      <c r="I1475">
        <v>0</v>
      </c>
      <c r="J1475">
        <v>0</v>
      </c>
      <c r="K1475">
        <v>0</v>
      </c>
      <c r="L1475" t="str">
        <f>VLOOKUP(Table1__5[[#This Row],[ShortCode]],$U$3:$W$100,3,0)</f>
        <v>Other</v>
      </c>
      <c r="M1475" t="str">
        <f>VLOOKUP(Table1__5[[#This Row],[ShortCode]],$U$3:$V$100,2,0)</f>
        <v>Group BB</v>
      </c>
      <c r="N1475" t="str">
        <f>RIGHT(Table1__5[[#This Row],[Calendar_month]],2)</f>
        <v>02</v>
      </c>
      <c r="O1475" t="str">
        <f>LEFT(Table1__5[[#This Row],[Calendar_month]],4)</f>
        <v>2025</v>
      </c>
      <c r="P1475" t="str">
        <f>_xlfn.TEXTBEFORE(Table1__5[[#This Row],[Distributor_Name]],"-")</f>
        <v>BD16</v>
      </c>
    </row>
    <row r="1476" spans="1:16" x14ac:dyDescent="0.75">
      <c r="A1476" t="s">
        <v>11</v>
      </c>
      <c r="B1476" t="s">
        <v>12</v>
      </c>
      <c r="C1476" t="s">
        <v>38</v>
      </c>
      <c r="D1476">
        <v>202502</v>
      </c>
      <c r="E1476" t="s">
        <v>7662</v>
      </c>
      <c r="F1476" t="s">
        <v>7654</v>
      </c>
      <c r="G1476">
        <v>0</v>
      </c>
      <c r="H1476">
        <v>0</v>
      </c>
      <c r="I1476">
        <v>0</v>
      </c>
      <c r="J1476">
        <v>0</v>
      </c>
      <c r="K1476">
        <v>0</v>
      </c>
      <c r="L1476" t="str">
        <f>VLOOKUP(Table1__5[[#This Row],[ShortCode]],$U$3:$W$100,3,0)</f>
        <v>Other</v>
      </c>
      <c r="M1476" t="str">
        <f>VLOOKUP(Table1__5[[#This Row],[ShortCode]],$U$3:$V$100,2,0)</f>
        <v>Group BB</v>
      </c>
      <c r="N1476" t="str">
        <f>RIGHT(Table1__5[[#This Row],[Calendar_month]],2)</f>
        <v>02</v>
      </c>
      <c r="O1476" t="str">
        <f>LEFT(Table1__5[[#This Row],[Calendar_month]],4)</f>
        <v>2025</v>
      </c>
      <c r="P1476" t="str">
        <f>_xlfn.TEXTBEFORE(Table1__5[[#This Row],[Distributor_Name]],"-")</f>
        <v>BD16</v>
      </c>
    </row>
    <row r="1477" spans="1:16" x14ac:dyDescent="0.75">
      <c r="A1477" t="s">
        <v>11</v>
      </c>
      <c r="B1477" t="s">
        <v>12</v>
      </c>
      <c r="C1477" t="s">
        <v>38</v>
      </c>
      <c r="D1477">
        <v>202502</v>
      </c>
      <c r="E1477" t="s">
        <v>7662</v>
      </c>
      <c r="F1477" t="s">
        <v>7666</v>
      </c>
      <c r="G1477">
        <v>0</v>
      </c>
      <c r="H1477">
        <v>0</v>
      </c>
      <c r="I1477">
        <v>0</v>
      </c>
      <c r="J1477">
        <v>0</v>
      </c>
      <c r="K1477">
        <v>0</v>
      </c>
      <c r="L1477" t="str">
        <f>VLOOKUP(Table1__5[[#This Row],[ShortCode]],$U$3:$W$100,3,0)</f>
        <v>Other</v>
      </c>
      <c r="M1477" t="str">
        <f>VLOOKUP(Table1__5[[#This Row],[ShortCode]],$U$3:$V$100,2,0)</f>
        <v>Group BB</v>
      </c>
      <c r="N1477" t="str">
        <f>RIGHT(Table1__5[[#This Row],[Calendar_month]],2)</f>
        <v>02</v>
      </c>
      <c r="O1477" t="str">
        <f>LEFT(Table1__5[[#This Row],[Calendar_month]],4)</f>
        <v>2025</v>
      </c>
      <c r="P1477" t="str">
        <f>_xlfn.TEXTBEFORE(Table1__5[[#This Row],[Distributor_Name]],"-")</f>
        <v>BD16</v>
      </c>
    </row>
    <row r="1478" spans="1:16" x14ac:dyDescent="0.75">
      <c r="A1478" t="s">
        <v>11</v>
      </c>
      <c r="B1478" t="s">
        <v>12</v>
      </c>
      <c r="C1478" t="s">
        <v>38</v>
      </c>
      <c r="D1478">
        <v>202502</v>
      </c>
      <c r="E1478" t="s">
        <v>7662</v>
      </c>
      <c r="F1478" t="s">
        <v>7693</v>
      </c>
      <c r="G1478">
        <v>0</v>
      </c>
      <c r="H1478">
        <v>0</v>
      </c>
      <c r="I1478">
        <v>0</v>
      </c>
      <c r="J1478">
        <v>0</v>
      </c>
      <c r="K1478">
        <v>0</v>
      </c>
      <c r="L1478" t="str">
        <f>VLOOKUP(Table1__5[[#This Row],[ShortCode]],$U$3:$W$100,3,0)</f>
        <v>Other</v>
      </c>
      <c r="M1478" t="str">
        <f>VLOOKUP(Table1__5[[#This Row],[ShortCode]],$U$3:$V$100,2,0)</f>
        <v>Group BB</v>
      </c>
      <c r="N1478" t="str">
        <f>RIGHT(Table1__5[[#This Row],[Calendar_month]],2)</f>
        <v>02</v>
      </c>
      <c r="O1478" t="str">
        <f>LEFT(Table1__5[[#This Row],[Calendar_month]],4)</f>
        <v>2025</v>
      </c>
      <c r="P1478" t="str">
        <f>_xlfn.TEXTBEFORE(Table1__5[[#This Row],[Distributor_Name]],"-")</f>
        <v>BD16</v>
      </c>
    </row>
    <row r="1479" spans="1:16" x14ac:dyDescent="0.75">
      <c r="A1479" t="s">
        <v>11</v>
      </c>
      <c r="B1479" t="s">
        <v>12</v>
      </c>
      <c r="C1479" t="s">
        <v>38</v>
      </c>
      <c r="D1479">
        <v>202502</v>
      </c>
      <c r="E1479" t="s">
        <v>7662</v>
      </c>
      <c r="F1479" t="s">
        <v>7668</v>
      </c>
      <c r="G1479">
        <v>0</v>
      </c>
      <c r="H1479">
        <v>0</v>
      </c>
      <c r="I1479">
        <v>0</v>
      </c>
      <c r="J1479">
        <v>0</v>
      </c>
      <c r="K1479">
        <v>0</v>
      </c>
      <c r="L1479" t="str">
        <f>VLOOKUP(Table1__5[[#This Row],[ShortCode]],$U$3:$W$100,3,0)</f>
        <v>Other</v>
      </c>
      <c r="M1479" t="str">
        <f>VLOOKUP(Table1__5[[#This Row],[ShortCode]],$U$3:$V$100,2,0)</f>
        <v>Group BB</v>
      </c>
      <c r="N1479" t="str">
        <f>RIGHT(Table1__5[[#This Row],[Calendar_month]],2)</f>
        <v>02</v>
      </c>
      <c r="O1479" t="str">
        <f>LEFT(Table1__5[[#This Row],[Calendar_month]],4)</f>
        <v>2025</v>
      </c>
      <c r="P1479" t="str">
        <f>_xlfn.TEXTBEFORE(Table1__5[[#This Row],[Distributor_Name]],"-")</f>
        <v>BD16</v>
      </c>
    </row>
    <row r="1480" spans="1:16" x14ac:dyDescent="0.75">
      <c r="A1480" t="s">
        <v>11</v>
      </c>
      <c r="B1480" t="s">
        <v>12</v>
      </c>
      <c r="C1480" t="s">
        <v>38</v>
      </c>
      <c r="D1480">
        <v>202502</v>
      </c>
      <c r="E1480" t="s">
        <v>7662</v>
      </c>
      <c r="F1480" t="s">
        <v>5430</v>
      </c>
      <c r="G1480">
        <v>13</v>
      </c>
      <c r="H1480">
        <v>0</v>
      </c>
      <c r="I1480">
        <v>0</v>
      </c>
      <c r="J1480">
        <v>0</v>
      </c>
      <c r="K1480">
        <v>13</v>
      </c>
      <c r="L1480" t="str">
        <f>VLOOKUP(Table1__5[[#This Row],[ShortCode]],$U$3:$W$100,3,0)</f>
        <v>Other</v>
      </c>
      <c r="M1480" t="str">
        <f>VLOOKUP(Table1__5[[#This Row],[ShortCode]],$U$3:$V$100,2,0)</f>
        <v>Group BB</v>
      </c>
      <c r="N1480" t="str">
        <f>RIGHT(Table1__5[[#This Row],[Calendar_month]],2)</f>
        <v>02</v>
      </c>
      <c r="O1480" t="str">
        <f>LEFT(Table1__5[[#This Row],[Calendar_month]],4)</f>
        <v>2025</v>
      </c>
      <c r="P1480" t="str">
        <f>_xlfn.TEXTBEFORE(Table1__5[[#This Row],[Distributor_Name]],"-")</f>
        <v>BD16</v>
      </c>
    </row>
    <row r="1481" spans="1:16" x14ac:dyDescent="0.75">
      <c r="A1481" t="s">
        <v>11</v>
      </c>
      <c r="B1481" t="s">
        <v>12</v>
      </c>
      <c r="C1481" t="s">
        <v>38</v>
      </c>
      <c r="D1481">
        <v>202502</v>
      </c>
      <c r="E1481" t="s">
        <v>7662</v>
      </c>
      <c r="F1481" t="s">
        <v>7678</v>
      </c>
      <c r="G1481">
        <v>0</v>
      </c>
      <c r="H1481">
        <v>0</v>
      </c>
      <c r="I1481">
        <v>0</v>
      </c>
      <c r="J1481">
        <v>0</v>
      </c>
      <c r="K1481">
        <v>0</v>
      </c>
      <c r="L1481" t="str">
        <f>VLOOKUP(Table1__5[[#This Row],[ShortCode]],$U$3:$W$100,3,0)</f>
        <v>Other</v>
      </c>
      <c r="M1481" t="str">
        <f>VLOOKUP(Table1__5[[#This Row],[ShortCode]],$U$3:$V$100,2,0)</f>
        <v>Group BB</v>
      </c>
      <c r="N1481" t="str">
        <f>RIGHT(Table1__5[[#This Row],[Calendar_month]],2)</f>
        <v>02</v>
      </c>
      <c r="O1481" t="str">
        <f>LEFT(Table1__5[[#This Row],[Calendar_month]],4)</f>
        <v>2025</v>
      </c>
      <c r="P1481" t="str">
        <f>_xlfn.TEXTBEFORE(Table1__5[[#This Row],[Distributor_Name]],"-")</f>
        <v>BD16</v>
      </c>
    </row>
    <row r="1482" spans="1:16" x14ac:dyDescent="0.75">
      <c r="A1482" t="s">
        <v>11</v>
      </c>
      <c r="B1482" t="s">
        <v>12</v>
      </c>
      <c r="C1482" t="s">
        <v>38</v>
      </c>
      <c r="D1482">
        <v>202502</v>
      </c>
      <c r="E1482" t="s">
        <v>7662</v>
      </c>
      <c r="F1482" t="s">
        <v>7694</v>
      </c>
      <c r="G1482">
        <v>0</v>
      </c>
      <c r="H1482">
        <v>0</v>
      </c>
      <c r="I1482">
        <v>0</v>
      </c>
      <c r="J1482">
        <v>0</v>
      </c>
      <c r="K1482">
        <v>0</v>
      </c>
      <c r="L1482" t="str">
        <f>VLOOKUP(Table1__5[[#This Row],[ShortCode]],$U$3:$W$100,3,0)</f>
        <v>Other</v>
      </c>
      <c r="M1482" t="str">
        <f>VLOOKUP(Table1__5[[#This Row],[ShortCode]],$U$3:$V$100,2,0)</f>
        <v>Group BB</v>
      </c>
      <c r="N1482" t="str">
        <f>RIGHT(Table1__5[[#This Row],[Calendar_month]],2)</f>
        <v>02</v>
      </c>
      <c r="O1482" t="str">
        <f>LEFT(Table1__5[[#This Row],[Calendar_month]],4)</f>
        <v>2025</v>
      </c>
      <c r="P1482" t="str">
        <f>_xlfn.TEXTBEFORE(Table1__5[[#This Row],[Distributor_Name]],"-")</f>
        <v>BD16</v>
      </c>
    </row>
    <row r="1483" spans="1:16" x14ac:dyDescent="0.75">
      <c r="A1483" t="s">
        <v>11</v>
      </c>
      <c r="B1483" t="s">
        <v>12</v>
      </c>
      <c r="C1483" t="s">
        <v>38</v>
      </c>
      <c r="D1483">
        <v>202502</v>
      </c>
      <c r="E1483" t="s">
        <v>7662</v>
      </c>
      <c r="F1483" t="s">
        <v>7670</v>
      </c>
      <c r="G1483">
        <v>0</v>
      </c>
      <c r="H1483">
        <v>0</v>
      </c>
      <c r="I1483">
        <v>0</v>
      </c>
      <c r="J1483">
        <v>0</v>
      </c>
      <c r="K1483">
        <v>0</v>
      </c>
      <c r="L1483" t="str">
        <f>VLOOKUP(Table1__5[[#This Row],[ShortCode]],$U$3:$W$100,3,0)</f>
        <v>Other</v>
      </c>
      <c r="M1483" t="str">
        <f>VLOOKUP(Table1__5[[#This Row],[ShortCode]],$U$3:$V$100,2,0)</f>
        <v>Group BB</v>
      </c>
      <c r="N1483" t="str">
        <f>RIGHT(Table1__5[[#This Row],[Calendar_month]],2)</f>
        <v>02</v>
      </c>
      <c r="O1483" t="str">
        <f>LEFT(Table1__5[[#This Row],[Calendar_month]],4)</f>
        <v>2025</v>
      </c>
      <c r="P1483" t="str">
        <f>_xlfn.TEXTBEFORE(Table1__5[[#This Row],[Distributor_Name]],"-")</f>
        <v>BD16</v>
      </c>
    </row>
    <row r="1484" spans="1:16" x14ac:dyDescent="0.75">
      <c r="A1484" t="s">
        <v>11</v>
      </c>
      <c r="B1484" t="s">
        <v>12</v>
      </c>
      <c r="C1484" t="s">
        <v>38</v>
      </c>
      <c r="D1484">
        <v>202502</v>
      </c>
      <c r="E1484" t="s">
        <v>7662</v>
      </c>
      <c r="F1484" t="s">
        <v>5405</v>
      </c>
      <c r="G1484">
        <v>1755</v>
      </c>
      <c r="H1484">
        <v>1183</v>
      </c>
      <c r="I1484">
        <v>1395</v>
      </c>
      <c r="J1484">
        <v>0.79487179487179505</v>
      </c>
      <c r="K1484">
        <v>360</v>
      </c>
      <c r="L1484" t="str">
        <f>VLOOKUP(Table1__5[[#This Row],[ShortCode]],$U$3:$W$100,3,0)</f>
        <v>Tiger Regular</v>
      </c>
      <c r="M1484" t="str">
        <f>VLOOKUP(Table1__5[[#This Row],[ShortCode]],$U$3:$V$100,2,0)</f>
        <v>Group BB</v>
      </c>
      <c r="N1484" t="str">
        <f>RIGHT(Table1__5[[#This Row],[Calendar_month]],2)</f>
        <v>02</v>
      </c>
      <c r="O1484" t="str">
        <f>LEFT(Table1__5[[#This Row],[Calendar_month]],4)</f>
        <v>2025</v>
      </c>
      <c r="P1484" t="str">
        <f>_xlfn.TEXTBEFORE(Table1__5[[#This Row],[Distributor_Name]],"-")</f>
        <v>BD16</v>
      </c>
    </row>
    <row r="1485" spans="1:16" x14ac:dyDescent="0.75">
      <c r="A1485" t="s">
        <v>11</v>
      </c>
      <c r="B1485" t="s">
        <v>12</v>
      </c>
      <c r="C1485" t="s">
        <v>38</v>
      </c>
      <c r="D1485">
        <v>202502</v>
      </c>
      <c r="E1485" t="s">
        <v>7662</v>
      </c>
      <c r="F1485" t="s">
        <v>5396</v>
      </c>
      <c r="G1485">
        <v>10219</v>
      </c>
      <c r="H1485">
        <v>15652</v>
      </c>
      <c r="I1485">
        <v>13714</v>
      </c>
      <c r="J1485">
        <v>1.34200998140718</v>
      </c>
      <c r="K1485">
        <v>-3495</v>
      </c>
      <c r="L1485" t="str">
        <f>VLOOKUP(Table1__5[[#This Row],[ShortCode]],$U$3:$W$100,3,0)</f>
        <v>Tiger Regular</v>
      </c>
      <c r="M1485" t="str">
        <f>VLOOKUP(Table1__5[[#This Row],[ShortCode]],$U$3:$V$100,2,0)</f>
        <v>Group BB</v>
      </c>
      <c r="N1485" t="str">
        <f>RIGHT(Table1__5[[#This Row],[Calendar_month]],2)</f>
        <v>02</v>
      </c>
      <c r="O1485" t="str">
        <f>LEFT(Table1__5[[#This Row],[Calendar_month]],4)</f>
        <v>2025</v>
      </c>
      <c r="P1485" t="str">
        <f>_xlfn.TEXTBEFORE(Table1__5[[#This Row],[Distributor_Name]],"-")</f>
        <v>BD16</v>
      </c>
    </row>
    <row r="1486" spans="1:16" x14ac:dyDescent="0.75">
      <c r="A1486" t="s">
        <v>11</v>
      </c>
      <c r="B1486" t="s">
        <v>12</v>
      </c>
      <c r="C1486" t="s">
        <v>38</v>
      </c>
      <c r="D1486">
        <v>202502</v>
      </c>
      <c r="E1486" t="s">
        <v>7662</v>
      </c>
      <c r="F1486" t="s">
        <v>5441</v>
      </c>
      <c r="G1486">
        <v>4</v>
      </c>
      <c r="H1486">
        <v>0</v>
      </c>
      <c r="I1486">
        <v>0</v>
      </c>
      <c r="J1486">
        <v>0</v>
      </c>
      <c r="K1486">
        <v>4</v>
      </c>
      <c r="L1486" t="str">
        <f>VLOOKUP(Table1__5[[#This Row],[ShortCode]],$U$3:$W$100,3,0)</f>
        <v>Tiger Regular</v>
      </c>
      <c r="M1486" t="str">
        <f>VLOOKUP(Table1__5[[#This Row],[ShortCode]],$U$3:$V$100,2,0)</f>
        <v>Group BB</v>
      </c>
      <c r="N1486" t="str">
        <f>RIGHT(Table1__5[[#This Row],[Calendar_month]],2)</f>
        <v>02</v>
      </c>
      <c r="O1486" t="str">
        <f>LEFT(Table1__5[[#This Row],[Calendar_month]],4)</f>
        <v>2025</v>
      </c>
      <c r="P1486" t="str">
        <f>_xlfn.TEXTBEFORE(Table1__5[[#This Row],[Distributor_Name]],"-")</f>
        <v>BD16</v>
      </c>
    </row>
    <row r="1487" spans="1:16" x14ac:dyDescent="0.75">
      <c r="A1487" t="s">
        <v>11</v>
      </c>
      <c r="B1487" t="s">
        <v>12</v>
      </c>
      <c r="C1487" t="s">
        <v>38</v>
      </c>
      <c r="D1487">
        <v>202502</v>
      </c>
      <c r="E1487" t="s">
        <v>7662</v>
      </c>
      <c r="F1487" t="s">
        <v>5408</v>
      </c>
      <c r="G1487">
        <v>1164</v>
      </c>
      <c r="H1487">
        <v>0</v>
      </c>
      <c r="I1487">
        <v>131</v>
      </c>
      <c r="J1487">
        <v>0.11254295532646</v>
      </c>
      <c r="K1487">
        <v>1033</v>
      </c>
      <c r="L1487" t="str">
        <f>VLOOKUP(Table1__5[[#This Row],[ShortCode]],$U$3:$W$100,3,0)</f>
        <v>Tiger Regular</v>
      </c>
      <c r="M1487" t="str">
        <f>VLOOKUP(Table1__5[[#This Row],[ShortCode]],$U$3:$V$100,2,0)</f>
        <v>Group BB</v>
      </c>
      <c r="N1487" t="str">
        <f>RIGHT(Table1__5[[#This Row],[Calendar_month]],2)</f>
        <v>02</v>
      </c>
      <c r="O1487" t="str">
        <f>LEFT(Table1__5[[#This Row],[Calendar_month]],4)</f>
        <v>2025</v>
      </c>
      <c r="P1487" t="str">
        <f>_xlfn.TEXTBEFORE(Table1__5[[#This Row],[Distributor_Name]],"-")</f>
        <v>BD16</v>
      </c>
    </row>
    <row r="1488" spans="1:16" x14ac:dyDescent="0.75">
      <c r="A1488" t="s">
        <v>11</v>
      </c>
      <c r="B1488" t="s">
        <v>12</v>
      </c>
      <c r="C1488" t="s">
        <v>38</v>
      </c>
      <c r="D1488">
        <v>202502</v>
      </c>
      <c r="E1488" t="s">
        <v>7662</v>
      </c>
      <c r="F1488" t="s">
        <v>5417</v>
      </c>
      <c r="G1488">
        <v>852</v>
      </c>
      <c r="H1488">
        <v>0</v>
      </c>
      <c r="I1488">
        <v>413</v>
      </c>
      <c r="J1488">
        <v>0.48474178403755902</v>
      </c>
      <c r="K1488">
        <v>439</v>
      </c>
      <c r="L1488" t="str">
        <f>VLOOKUP(Table1__5[[#This Row],[ShortCode]],$U$3:$W$100,3,0)</f>
        <v>Tiger Crystal</v>
      </c>
      <c r="M1488" t="str">
        <f>VLOOKUP(Table1__5[[#This Row],[ShortCode]],$U$3:$V$100,2,0)</f>
        <v>Group AA</v>
      </c>
      <c r="N1488" t="str">
        <f>RIGHT(Table1__5[[#This Row],[Calendar_month]],2)</f>
        <v>02</v>
      </c>
      <c r="O1488" t="str">
        <f>LEFT(Table1__5[[#This Row],[Calendar_month]],4)</f>
        <v>2025</v>
      </c>
      <c r="P1488" t="str">
        <f>_xlfn.TEXTBEFORE(Table1__5[[#This Row],[Distributor_Name]],"-")</f>
        <v>BD16</v>
      </c>
    </row>
    <row r="1489" spans="1:16" x14ac:dyDescent="0.75">
      <c r="A1489" t="s">
        <v>11</v>
      </c>
      <c r="B1489" t="s">
        <v>12</v>
      </c>
      <c r="C1489" t="s">
        <v>38</v>
      </c>
      <c r="D1489">
        <v>202502</v>
      </c>
      <c r="E1489" t="s">
        <v>7662</v>
      </c>
      <c r="F1489" t="s">
        <v>5403</v>
      </c>
      <c r="G1489">
        <v>514</v>
      </c>
      <c r="H1489">
        <v>1689</v>
      </c>
      <c r="I1489">
        <v>973</v>
      </c>
      <c r="J1489">
        <v>1.8929961089494201</v>
      </c>
      <c r="K1489">
        <v>-459</v>
      </c>
      <c r="L1489" t="str">
        <f>VLOOKUP(Table1__5[[#This Row],[ShortCode]],$U$3:$W$100,3,0)</f>
        <v>Tiger Crystal</v>
      </c>
      <c r="M1489" t="str">
        <f>VLOOKUP(Table1__5[[#This Row],[ShortCode]],$U$3:$V$100,2,0)</f>
        <v>Group AA</v>
      </c>
      <c r="N1489" t="str">
        <f>RIGHT(Table1__5[[#This Row],[Calendar_month]],2)</f>
        <v>02</v>
      </c>
      <c r="O1489" t="str">
        <f>LEFT(Table1__5[[#This Row],[Calendar_month]],4)</f>
        <v>2025</v>
      </c>
      <c r="P1489" t="str">
        <f>_xlfn.TEXTBEFORE(Table1__5[[#This Row],[Distributor_Name]],"-")</f>
        <v>BD16</v>
      </c>
    </row>
    <row r="1490" spans="1:16" x14ac:dyDescent="0.75">
      <c r="A1490" t="s">
        <v>11</v>
      </c>
      <c r="B1490" t="s">
        <v>12</v>
      </c>
      <c r="C1490" t="s">
        <v>38</v>
      </c>
      <c r="D1490">
        <v>202502</v>
      </c>
      <c r="E1490" t="s">
        <v>7662</v>
      </c>
      <c r="F1490" t="s">
        <v>5404</v>
      </c>
      <c r="G1490">
        <v>3338</v>
      </c>
      <c r="H1490">
        <v>3718</v>
      </c>
      <c r="I1490">
        <v>4965</v>
      </c>
      <c r="J1490">
        <v>1.4874176153385299</v>
      </c>
      <c r="K1490">
        <v>-1627</v>
      </c>
      <c r="L1490" t="str">
        <f>VLOOKUP(Table1__5[[#This Row],[ShortCode]],$U$3:$W$100,3,0)</f>
        <v>Tiger Crystal</v>
      </c>
      <c r="M1490" t="str">
        <f>VLOOKUP(Table1__5[[#This Row],[ShortCode]],$U$3:$V$100,2,0)</f>
        <v>Group AA</v>
      </c>
      <c r="N1490" t="str">
        <f>RIGHT(Table1__5[[#This Row],[Calendar_month]],2)</f>
        <v>02</v>
      </c>
      <c r="O1490" t="str">
        <f>LEFT(Table1__5[[#This Row],[Calendar_month]],4)</f>
        <v>2025</v>
      </c>
      <c r="P1490" t="str">
        <f>_xlfn.TEXTBEFORE(Table1__5[[#This Row],[Distributor_Name]],"-")</f>
        <v>BD16</v>
      </c>
    </row>
    <row r="1491" spans="1:16" x14ac:dyDescent="0.75">
      <c r="A1491" t="s">
        <v>11</v>
      </c>
      <c r="B1491" t="s">
        <v>12</v>
      </c>
      <c r="C1491" t="s">
        <v>38</v>
      </c>
      <c r="D1491">
        <v>202502</v>
      </c>
      <c r="E1491" t="s">
        <v>7662</v>
      </c>
      <c r="F1491" t="s">
        <v>7672</v>
      </c>
      <c r="G1491">
        <v>0</v>
      </c>
      <c r="H1491">
        <v>0</v>
      </c>
      <c r="I1491">
        <v>0</v>
      </c>
      <c r="J1491">
        <v>0</v>
      </c>
      <c r="K1491">
        <v>0</v>
      </c>
      <c r="L1491" t="str">
        <f>VLOOKUP(Table1__5[[#This Row],[ShortCode]],$U$3:$W$100,3,0)</f>
        <v>Other</v>
      </c>
      <c r="M1491" t="str">
        <f>VLOOKUP(Table1__5[[#This Row],[ShortCode]],$U$3:$V$100,2,0)</f>
        <v>Group BB</v>
      </c>
      <c r="N1491" t="str">
        <f>RIGHT(Table1__5[[#This Row],[Calendar_month]],2)</f>
        <v>02</v>
      </c>
      <c r="O1491" t="str">
        <f>LEFT(Table1__5[[#This Row],[Calendar_month]],4)</f>
        <v>2025</v>
      </c>
      <c r="P1491" t="str">
        <f>_xlfn.TEXTBEFORE(Table1__5[[#This Row],[Distributor_Name]],"-")</f>
        <v>BD16</v>
      </c>
    </row>
    <row r="1492" spans="1:16" x14ac:dyDescent="0.75">
      <c r="A1492" t="s">
        <v>11</v>
      </c>
      <c r="B1492" t="s">
        <v>12</v>
      </c>
      <c r="C1492" t="s">
        <v>38</v>
      </c>
      <c r="D1492">
        <v>202502</v>
      </c>
      <c r="E1492" t="s">
        <v>7673</v>
      </c>
      <c r="F1492" t="s">
        <v>5436</v>
      </c>
      <c r="G1492">
        <v>0</v>
      </c>
      <c r="H1492">
        <v>0</v>
      </c>
      <c r="I1492">
        <v>0</v>
      </c>
      <c r="J1492">
        <v>0</v>
      </c>
      <c r="K1492">
        <v>0</v>
      </c>
      <c r="L1492" t="str">
        <f>VLOOKUP(Table1__5[[#This Row],[ShortCode]],$U$3:$W$100,3,0)</f>
        <v>Bivina</v>
      </c>
      <c r="M1492" t="str">
        <f>VLOOKUP(Table1__5[[#This Row],[ShortCode]],$U$3:$V$100,2,0)</f>
        <v>Group BB</v>
      </c>
      <c r="N1492" t="str">
        <f>RIGHT(Table1__5[[#This Row],[Calendar_month]],2)</f>
        <v>02</v>
      </c>
      <c r="O1492" t="str">
        <f>LEFT(Table1__5[[#This Row],[Calendar_month]],4)</f>
        <v>2025</v>
      </c>
      <c r="P1492" t="str">
        <f>_xlfn.TEXTBEFORE(Table1__5[[#This Row],[Distributor_Name]],"-")</f>
        <v>BD16</v>
      </c>
    </row>
    <row r="1493" spans="1:16" x14ac:dyDescent="0.75">
      <c r="A1493" t="s">
        <v>11</v>
      </c>
      <c r="B1493" t="s">
        <v>12</v>
      </c>
      <c r="C1493" t="s">
        <v>38</v>
      </c>
      <c r="D1493">
        <v>202502</v>
      </c>
      <c r="E1493" t="s">
        <v>7673</v>
      </c>
      <c r="F1493" t="s">
        <v>7674</v>
      </c>
      <c r="G1493">
        <v>288</v>
      </c>
      <c r="H1493">
        <v>0</v>
      </c>
      <c r="I1493">
        <v>28</v>
      </c>
      <c r="J1493">
        <v>9.7222222222222196E-2</v>
      </c>
      <c r="K1493">
        <v>260</v>
      </c>
      <c r="L1493" t="str">
        <f>VLOOKUP(Table1__5[[#This Row],[ShortCode]],$U$3:$W$100,3,0)</f>
        <v>Bia Việt</v>
      </c>
      <c r="M1493" t="str">
        <f>VLOOKUP(Table1__5[[#This Row],[ShortCode]],$U$3:$V$100,2,0)</f>
        <v>Group BB</v>
      </c>
      <c r="N1493" t="str">
        <f>RIGHT(Table1__5[[#This Row],[Calendar_month]],2)</f>
        <v>02</v>
      </c>
      <c r="O1493" t="str">
        <f>LEFT(Table1__5[[#This Row],[Calendar_month]],4)</f>
        <v>2025</v>
      </c>
      <c r="P1493" t="str">
        <f>_xlfn.TEXTBEFORE(Table1__5[[#This Row],[Distributor_Name]],"-")</f>
        <v>BD16</v>
      </c>
    </row>
    <row r="1494" spans="1:16" x14ac:dyDescent="0.75">
      <c r="A1494" t="s">
        <v>11</v>
      </c>
      <c r="B1494" t="s">
        <v>12</v>
      </c>
      <c r="C1494" t="s">
        <v>38</v>
      </c>
      <c r="D1494">
        <v>202502</v>
      </c>
      <c r="E1494" t="s">
        <v>7673</v>
      </c>
      <c r="F1494" t="s">
        <v>5400</v>
      </c>
      <c r="G1494">
        <v>2666</v>
      </c>
      <c r="H1494">
        <v>1940</v>
      </c>
      <c r="I1494">
        <v>2185</v>
      </c>
      <c r="J1494">
        <v>0.81957989497374295</v>
      </c>
      <c r="K1494">
        <v>481</v>
      </c>
      <c r="L1494" t="str">
        <f>VLOOKUP(Table1__5[[#This Row],[ShortCode]],$U$3:$W$100,3,0)</f>
        <v>Bia Việt</v>
      </c>
      <c r="M1494" t="str">
        <f>VLOOKUP(Table1__5[[#This Row],[ShortCode]],$U$3:$V$100,2,0)</f>
        <v>Group BB</v>
      </c>
      <c r="N1494" t="str">
        <f>RIGHT(Table1__5[[#This Row],[Calendar_month]],2)</f>
        <v>02</v>
      </c>
      <c r="O1494" t="str">
        <f>LEFT(Table1__5[[#This Row],[Calendar_month]],4)</f>
        <v>2025</v>
      </c>
      <c r="P1494" t="str">
        <f>_xlfn.TEXTBEFORE(Table1__5[[#This Row],[Distributor_Name]],"-")</f>
        <v>BD16</v>
      </c>
    </row>
    <row r="1495" spans="1:16" x14ac:dyDescent="0.75">
      <c r="A1495" t="s">
        <v>11</v>
      </c>
      <c r="B1495" t="s">
        <v>12</v>
      </c>
      <c r="C1495" t="s">
        <v>38</v>
      </c>
      <c r="D1495">
        <v>202502</v>
      </c>
      <c r="E1495" t="s">
        <v>7673</v>
      </c>
      <c r="F1495" t="s">
        <v>5411</v>
      </c>
      <c r="G1495">
        <v>215</v>
      </c>
      <c r="H1495">
        <v>0</v>
      </c>
      <c r="I1495">
        <v>141</v>
      </c>
      <c r="J1495">
        <v>0.65581395348837201</v>
      </c>
      <c r="K1495">
        <v>74</v>
      </c>
      <c r="L1495" t="str">
        <f>VLOOKUP(Table1__5[[#This Row],[ShortCode]],$U$3:$W$100,3,0)</f>
        <v>Bia Việt</v>
      </c>
      <c r="M1495" t="str">
        <f>VLOOKUP(Table1__5[[#This Row],[ShortCode]],$U$3:$V$100,2,0)</f>
        <v>Group BB</v>
      </c>
      <c r="N1495" t="str">
        <f>RIGHT(Table1__5[[#This Row],[Calendar_month]],2)</f>
        <v>02</v>
      </c>
      <c r="O1495" t="str">
        <f>LEFT(Table1__5[[#This Row],[Calendar_month]],4)</f>
        <v>2025</v>
      </c>
      <c r="P1495" t="str">
        <f>_xlfn.TEXTBEFORE(Table1__5[[#This Row],[Distributor_Name]],"-")</f>
        <v>BD16</v>
      </c>
    </row>
    <row r="1496" spans="1:16" x14ac:dyDescent="0.75">
      <c r="A1496" t="s">
        <v>11</v>
      </c>
      <c r="B1496" t="s">
        <v>12</v>
      </c>
      <c r="C1496" t="s">
        <v>38</v>
      </c>
      <c r="D1496">
        <v>202502</v>
      </c>
      <c r="E1496" t="s">
        <v>7673</v>
      </c>
      <c r="F1496" t="s">
        <v>7675</v>
      </c>
      <c r="G1496">
        <v>0</v>
      </c>
      <c r="H1496">
        <v>0</v>
      </c>
      <c r="I1496">
        <v>0</v>
      </c>
      <c r="J1496">
        <v>0</v>
      </c>
      <c r="K1496">
        <v>0</v>
      </c>
      <c r="L1496" t="str">
        <f>VLOOKUP(Table1__5[[#This Row],[ShortCode]],$U$3:$W$100,3,0)</f>
        <v>Larue</v>
      </c>
      <c r="M1496" t="str">
        <f>VLOOKUP(Table1__5[[#This Row],[ShortCode]],$U$3:$V$100,2,0)</f>
        <v>Group BB</v>
      </c>
      <c r="N1496" t="str">
        <f>RIGHT(Table1__5[[#This Row],[Calendar_month]],2)</f>
        <v>02</v>
      </c>
      <c r="O1496" t="str">
        <f>LEFT(Table1__5[[#This Row],[Calendar_month]],4)</f>
        <v>2025</v>
      </c>
      <c r="P1496" t="str">
        <f>_xlfn.TEXTBEFORE(Table1__5[[#This Row],[Distributor_Name]],"-")</f>
        <v>BD16</v>
      </c>
    </row>
    <row r="1497" spans="1:16" x14ac:dyDescent="0.75">
      <c r="A1497" t="s">
        <v>11</v>
      </c>
      <c r="B1497" t="s">
        <v>12</v>
      </c>
      <c r="C1497" t="s">
        <v>38</v>
      </c>
      <c r="D1497">
        <v>202502</v>
      </c>
      <c r="E1497" t="s">
        <v>7673</v>
      </c>
      <c r="F1497" t="s">
        <v>7677</v>
      </c>
      <c r="G1497">
        <v>0</v>
      </c>
      <c r="H1497">
        <v>0</v>
      </c>
      <c r="I1497">
        <v>0</v>
      </c>
      <c r="J1497">
        <v>0</v>
      </c>
      <c r="K1497">
        <v>0</v>
      </c>
      <c r="L1497" t="str">
        <f>VLOOKUP(Table1__5[[#This Row],[ShortCode]],$U$3:$W$100,3,0)</f>
        <v>Larue</v>
      </c>
      <c r="M1497" t="str">
        <f>VLOOKUP(Table1__5[[#This Row],[ShortCode]],$U$3:$V$100,2,0)</f>
        <v>Group BB</v>
      </c>
      <c r="N1497" t="str">
        <f>RIGHT(Table1__5[[#This Row],[Calendar_month]],2)</f>
        <v>02</v>
      </c>
      <c r="O1497" t="str">
        <f>LEFT(Table1__5[[#This Row],[Calendar_month]],4)</f>
        <v>2025</v>
      </c>
      <c r="P1497" t="str">
        <f>_xlfn.TEXTBEFORE(Table1__5[[#This Row],[Distributor_Name]],"-")</f>
        <v>BD16</v>
      </c>
    </row>
    <row r="1498" spans="1:16" x14ac:dyDescent="0.75">
      <c r="A1498" t="s">
        <v>11</v>
      </c>
      <c r="B1498" t="s">
        <v>12</v>
      </c>
      <c r="C1498" t="s">
        <v>38</v>
      </c>
      <c r="D1498">
        <v>202503</v>
      </c>
      <c r="E1498" t="s">
        <v>7662</v>
      </c>
      <c r="F1498" t="s">
        <v>7664</v>
      </c>
      <c r="G1498">
        <v>0</v>
      </c>
      <c r="H1498">
        <v>0</v>
      </c>
      <c r="I1498">
        <v>0</v>
      </c>
      <c r="J1498">
        <v>0</v>
      </c>
      <c r="K1498">
        <v>0</v>
      </c>
      <c r="L1498" t="str">
        <f>VLOOKUP(Table1__5[[#This Row],[ShortCode]],$U$3:$W$100,3,0)</f>
        <v>Other</v>
      </c>
      <c r="M1498" t="str">
        <f>VLOOKUP(Table1__5[[#This Row],[ShortCode]],$U$3:$V$100,2,0)</f>
        <v>Group BB</v>
      </c>
      <c r="N1498" t="str">
        <f>RIGHT(Table1__5[[#This Row],[Calendar_month]],2)</f>
        <v>03</v>
      </c>
      <c r="O1498" t="str">
        <f>LEFT(Table1__5[[#This Row],[Calendar_month]],4)</f>
        <v>2025</v>
      </c>
      <c r="P1498" t="str">
        <f>_xlfn.TEXTBEFORE(Table1__5[[#This Row],[Distributor_Name]],"-")</f>
        <v>BD16</v>
      </c>
    </row>
    <row r="1499" spans="1:16" x14ac:dyDescent="0.75">
      <c r="A1499" t="s">
        <v>11</v>
      </c>
      <c r="B1499" t="s">
        <v>12</v>
      </c>
      <c r="C1499" t="s">
        <v>38</v>
      </c>
      <c r="D1499">
        <v>202503</v>
      </c>
      <c r="E1499" t="s">
        <v>7662</v>
      </c>
      <c r="F1499" t="s">
        <v>7690</v>
      </c>
      <c r="G1499">
        <v>0</v>
      </c>
      <c r="H1499">
        <v>0</v>
      </c>
      <c r="I1499">
        <v>0</v>
      </c>
      <c r="J1499">
        <v>0</v>
      </c>
      <c r="K1499">
        <v>0</v>
      </c>
      <c r="L1499" t="str">
        <f>VLOOKUP(Table1__5[[#This Row],[ShortCode]],$U$3:$W$100,3,0)</f>
        <v>Heineken Original</v>
      </c>
      <c r="M1499" t="str">
        <f>VLOOKUP(Table1__5[[#This Row],[ShortCode]],$U$3:$V$100,2,0)</f>
        <v>Group BB</v>
      </c>
      <c r="N1499" t="str">
        <f>RIGHT(Table1__5[[#This Row],[Calendar_month]],2)</f>
        <v>03</v>
      </c>
      <c r="O1499" t="str">
        <f>LEFT(Table1__5[[#This Row],[Calendar_month]],4)</f>
        <v>2025</v>
      </c>
      <c r="P1499" t="str">
        <f>_xlfn.TEXTBEFORE(Table1__5[[#This Row],[Distributor_Name]],"-")</f>
        <v>BD16</v>
      </c>
    </row>
    <row r="1500" spans="1:16" x14ac:dyDescent="0.75">
      <c r="A1500" t="s">
        <v>11</v>
      </c>
      <c r="B1500" t="s">
        <v>12</v>
      </c>
      <c r="C1500" t="s">
        <v>38</v>
      </c>
      <c r="D1500">
        <v>202503</v>
      </c>
      <c r="E1500" t="s">
        <v>7662</v>
      </c>
      <c r="F1500" t="s">
        <v>5426</v>
      </c>
      <c r="G1500">
        <v>4</v>
      </c>
      <c r="H1500">
        <v>10</v>
      </c>
      <c r="I1500">
        <v>18</v>
      </c>
      <c r="J1500">
        <v>4.5</v>
      </c>
      <c r="K1500">
        <v>-14</v>
      </c>
      <c r="L1500" t="str">
        <f>VLOOKUP(Table1__5[[#This Row],[ShortCode]],$U$3:$W$100,3,0)</f>
        <v>Heineken Original</v>
      </c>
      <c r="M1500" t="str">
        <f>VLOOKUP(Table1__5[[#This Row],[ShortCode]],$U$3:$V$100,2,0)</f>
        <v>Group BB</v>
      </c>
      <c r="N1500" t="str">
        <f>RIGHT(Table1__5[[#This Row],[Calendar_month]],2)</f>
        <v>03</v>
      </c>
      <c r="O1500" t="str">
        <f>LEFT(Table1__5[[#This Row],[Calendar_month]],4)</f>
        <v>2025</v>
      </c>
      <c r="P1500" t="str">
        <f>_xlfn.TEXTBEFORE(Table1__5[[#This Row],[Distributor_Name]],"-")</f>
        <v>BD16</v>
      </c>
    </row>
    <row r="1501" spans="1:16" x14ac:dyDescent="0.75">
      <c r="A1501" t="s">
        <v>11</v>
      </c>
      <c r="B1501" t="s">
        <v>12</v>
      </c>
      <c r="C1501" t="s">
        <v>38</v>
      </c>
      <c r="D1501">
        <v>202503</v>
      </c>
      <c r="E1501" t="s">
        <v>7662</v>
      </c>
      <c r="F1501" t="s">
        <v>5434</v>
      </c>
      <c r="G1501">
        <v>191</v>
      </c>
      <c r="H1501">
        <v>52</v>
      </c>
      <c r="I1501">
        <v>224</v>
      </c>
      <c r="J1501">
        <v>1.17277486910995</v>
      </c>
      <c r="K1501">
        <v>-33</v>
      </c>
      <c r="L1501" t="str">
        <f>VLOOKUP(Table1__5[[#This Row],[ShortCode]],$U$3:$W$100,3,0)</f>
        <v>Heineken Original</v>
      </c>
      <c r="M1501" t="str">
        <f>VLOOKUP(Table1__5[[#This Row],[ShortCode]],$U$3:$V$100,2,0)</f>
        <v>Group BB</v>
      </c>
      <c r="N1501" t="str">
        <f>RIGHT(Table1__5[[#This Row],[Calendar_month]],2)</f>
        <v>03</v>
      </c>
      <c r="O1501" t="str">
        <f>LEFT(Table1__5[[#This Row],[Calendar_month]],4)</f>
        <v>2025</v>
      </c>
      <c r="P1501" t="str">
        <f>_xlfn.TEXTBEFORE(Table1__5[[#This Row],[Distributor_Name]],"-")</f>
        <v>BD16</v>
      </c>
    </row>
    <row r="1502" spans="1:16" x14ac:dyDescent="0.75">
      <c r="A1502" t="s">
        <v>11</v>
      </c>
      <c r="B1502" t="s">
        <v>12</v>
      </c>
      <c r="C1502" t="s">
        <v>38</v>
      </c>
      <c r="D1502">
        <v>202503</v>
      </c>
      <c r="E1502" t="s">
        <v>7662</v>
      </c>
      <c r="F1502" t="s">
        <v>5393</v>
      </c>
      <c r="G1502">
        <v>3683</v>
      </c>
      <c r="H1502">
        <v>5103</v>
      </c>
      <c r="I1502">
        <v>5355</v>
      </c>
      <c r="J1502">
        <v>1.4539777355416801</v>
      </c>
      <c r="K1502">
        <v>-1672</v>
      </c>
      <c r="L1502" t="str">
        <f>VLOOKUP(Table1__5[[#This Row],[ShortCode]],$U$3:$W$100,3,0)</f>
        <v>Heineken Silver</v>
      </c>
      <c r="M1502" t="str">
        <f>VLOOKUP(Table1__5[[#This Row],[ShortCode]],$U$3:$V$100,2,0)</f>
        <v>Group AA</v>
      </c>
      <c r="N1502" t="str">
        <f>RIGHT(Table1__5[[#This Row],[Calendar_month]],2)</f>
        <v>03</v>
      </c>
      <c r="O1502" t="str">
        <f>LEFT(Table1__5[[#This Row],[Calendar_month]],4)</f>
        <v>2025</v>
      </c>
      <c r="P1502" t="str">
        <f>_xlfn.TEXTBEFORE(Table1__5[[#This Row],[Distributor_Name]],"-")</f>
        <v>BD16</v>
      </c>
    </row>
    <row r="1503" spans="1:16" x14ac:dyDescent="0.75">
      <c r="A1503" t="s">
        <v>11</v>
      </c>
      <c r="B1503" t="s">
        <v>12</v>
      </c>
      <c r="C1503" t="s">
        <v>38</v>
      </c>
      <c r="D1503">
        <v>202503</v>
      </c>
      <c r="E1503" t="s">
        <v>7662</v>
      </c>
      <c r="F1503" t="s">
        <v>5418</v>
      </c>
      <c r="G1503">
        <v>51</v>
      </c>
      <c r="H1503">
        <v>40</v>
      </c>
      <c r="I1503">
        <v>38</v>
      </c>
      <c r="J1503">
        <v>0.74509803921568596</v>
      </c>
      <c r="K1503">
        <v>13</v>
      </c>
      <c r="L1503" t="str">
        <f>VLOOKUP(Table1__5[[#This Row],[ShortCode]],$U$3:$W$100,3,0)</f>
        <v>Heineken Silver</v>
      </c>
      <c r="M1503" t="str">
        <f>VLOOKUP(Table1__5[[#This Row],[ShortCode]],$U$3:$V$100,2,0)</f>
        <v>Group AA</v>
      </c>
      <c r="N1503" t="str">
        <f>RIGHT(Table1__5[[#This Row],[Calendar_month]],2)</f>
        <v>03</v>
      </c>
      <c r="O1503" t="str">
        <f>LEFT(Table1__5[[#This Row],[Calendar_month]],4)</f>
        <v>2025</v>
      </c>
      <c r="P1503" t="str">
        <f>_xlfn.TEXTBEFORE(Table1__5[[#This Row],[Distributor_Name]],"-")</f>
        <v>BD16</v>
      </c>
    </row>
    <row r="1504" spans="1:16" x14ac:dyDescent="0.75">
      <c r="A1504" t="s">
        <v>11</v>
      </c>
      <c r="B1504" t="s">
        <v>12</v>
      </c>
      <c r="C1504" t="s">
        <v>38</v>
      </c>
      <c r="D1504">
        <v>202503</v>
      </c>
      <c r="E1504" t="s">
        <v>7662</v>
      </c>
      <c r="F1504" t="s">
        <v>5401</v>
      </c>
      <c r="G1504">
        <v>1417</v>
      </c>
      <c r="H1504">
        <v>1612</v>
      </c>
      <c r="I1504">
        <v>1396</v>
      </c>
      <c r="J1504">
        <v>0.98517995765702204</v>
      </c>
      <c r="K1504">
        <v>21</v>
      </c>
      <c r="L1504" t="str">
        <f>VLOOKUP(Table1__5[[#This Row],[ShortCode]],$U$3:$W$100,3,0)</f>
        <v>Heineken Silver</v>
      </c>
      <c r="M1504" t="str">
        <f>VLOOKUP(Table1__5[[#This Row],[ShortCode]],$U$3:$V$100,2,0)</f>
        <v>Group AA</v>
      </c>
      <c r="N1504" t="str">
        <f>RIGHT(Table1__5[[#This Row],[Calendar_month]],2)</f>
        <v>03</v>
      </c>
      <c r="O1504" t="str">
        <f>LEFT(Table1__5[[#This Row],[Calendar_month]],4)</f>
        <v>2025</v>
      </c>
      <c r="P1504" t="str">
        <f>_xlfn.TEXTBEFORE(Table1__5[[#This Row],[Distributor_Name]],"-")</f>
        <v>BD16</v>
      </c>
    </row>
    <row r="1505" spans="1:16" x14ac:dyDescent="0.75">
      <c r="A1505" t="s">
        <v>11</v>
      </c>
      <c r="B1505" t="s">
        <v>12</v>
      </c>
      <c r="C1505" t="s">
        <v>38</v>
      </c>
      <c r="D1505">
        <v>202503</v>
      </c>
      <c r="E1505" t="s">
        <v>7662</v>
      </c>
      <c r="F1505" t="s">
        <v>7288</v>
      </c>
      <c r="G1505">
        <v>0</v>
      </c>
      <c r="H1505">
        <v>0</v>
      </c>
      <c r="I1505">
        <v>0</v>
      </c>
      <c r="J1505">
        <v>0</v>
      </c>
      <c r="K1505">
        <v>0</v>
      </c>
      <c r="L1505" t="str">
        <f>VLOOKUP(Table1__5[[#This Row],[ShortCode]],$U$3:$W$100,3,0)</f>
        <v>Heineken Silver</v>
      </c>
      <c r="M1505" t="str">
        <f>VLOOKUP(Table1__5[[#This Row],[ShortCode]],$U$3:$V$100,2,0)</f>
        <v>Group BB</v>
      </c>
      <c r="N1505" t="str">
        <f>RIGHT(Table1__5[[#This Row],[Calendar_month]],2)</f>
        <v>03</v>
      </c>
      <c r="O1505" t="str">
        <f>LEFT(Table1__5[[#This Row],[Calendar_month]],4)</f>
        <v>2025</v>
      </c>
      <c r="P1505" t="str">
        <f>_xlfn.TEXTBEFORE(Table1__5[[#This Row],[Distributor_Name]],"-")</f>
        <v>BD16</v>
      </c>
    </row>
    <row r="1506" spans="1:16" x14ac:dyDescent="0.75">
      <c r="A1506" t="s">
        <v>11</v>
      </c>
      <c r="B1506" t="s">
        <v>12</v>
      </c>
      <c r="C1506" t="s">
        <v>38</v>
      </c>
      <c r="D1506">
        <v>202503</v>
      </c>
      <c r="E1506" t="s">
        <v>7662</v>
      </c>
      <c r="F1506" t="s">
        <v>5440</v>
      </c>
      <c r="G1506">
        <v>0</v>
      </c>
      <c r="H1506">
        <v>0</v>
      </c>
      <c r="I1506">
        <v>0</v>
      </c>
      <c r="J1506">
        <v>0</v>
      </c>
      <c r="K1506">
        <v>0</v>
      </c>
      <c r="L1506" t="str">
        <f>VLOOKUP(Table1__5[[#This Row],[ShortCode]],$U$3:$W$100,3,0)</f>
        <v>Other</v>
      </c>
      <c r="M1506" t="str">
        <f>VLOOKUP(Table1__5[[#This Row],[ShortCode]],$U$3:$V$100,2,0)</f>
        <v>Group BB</v>
      </c>
      <c r="N1506" t="str">
        <f>RIGHT(Table1__5[[#This Row],[Calendar_month]],2)</f>
        <v>03</v>
      </c>
      <c r="O1506" t="str">
        <f>LEFT(Table1__5[[#This Row],[Calendar_month]],4)</f>
        <v>2025</v>
      </c>
      <c r="P1506" t="str">
        <f>_xlfn.TEXTBEFORE(Table1__5[[#This Row],[Distributor_Name]],"-")</f>
        <v>BD16</v>
      </c>
    </row>
    <row r="1507" spans="1:16" x14ac:dyDescent="0.75">
      <c r="A1507" t="s">
        <v>11</v>
      </c>
      <c r="B1507" t="s">
        <v>12</v>
      </c>
      <c r="C1507" t="s">
        <v>38</v>
      </c>
      <c r="D1507">
        <v>202503</v>
      </c>
      <c r="E1507" t="s">
        <v>7662</v>
      </c>
      <c r="F1507" t="s">
        <v>7665</v>
      </c>
      <c r="G1507">
        <v>0</v>
      </c>
      <c r="H1507">
        <v>0</v>
      </c>
      <c r="I1507">
        <v>0</v>
      </c>
      <c r="J1507">
        <v>0</v>
      </c>
      <c r="K1507">
        <v>0</v>
      </c>
      <c r="L1507" t="str">
        <f>VLOOKUP(Table1__5[[#This Row],[ShortCode]],$U$3:$W$100,3,0)</f>
        <v>Other</v>
      </c>
      <c r="M1507" t="str">
        <f>VLOOKUP(Table1__5[[#This Row],[ShortCode]],$U$3:$V$100,2,0)</f>
        <v>Group BB</v>
      </c>
      <c r="N1507" t="str">
        <f>RIGHT(Table1__5[[#This Row],[Calendar_month]],2)</f>
        <v>03</v>
      </c>
      <c r="O1507" t="str">
        <f>LEFT(Table1__5[[#This Row],[Calendar_month]],4)</f>
        <v>2025</v>
      </c>
      <c r="P1507" t="str">
        <f>_xlfn.TEXTBEFORE(Table1__5[[#This Row],[Distributor_Name]],"-")</f>
        <v>BD16</v>
      </c>
    </row>
    <row r="1508" spans="1:16" x14ac:dyDescent="0.75">
      <c r="A1508" t="s">
        <v>11</v>
      </c>
      <c r="B1508" t="s">
        <v>12</v>
      </c>
      <c r="C1508" t="s">
        <v>38</v>
      </c>
      <c r="D1508">
        <v>202503</v>
      </c>
      <c r="E1508" t="s">
        <v>7662</v>
      </c>
      <c r="F1508" t="s">
        <v>7691</v>
      </c>
      <c r="G1508">
        <v>0</v>
      </c>
      <c r="H1508">
        <v>0</v>
      </c>
      <c r="I1508">
        <v>0</v>
      </c>
      <c r="J1508">
        <v>0</v>
      </c>
      <c r="K1508">
        <v>0</v>
      </c>
      <c r="L1508" t="str">
        <f>VLOOKUP(Table1__5[[#This Row],[ShortCode]],$U$3:$W$100,3,0)</f>
        <v>Other</v>
      </c>
      <c r="M1508" t="str">
        <f>VLOOKUP(Table1__5[[#This Row],[ShortCode]],$U$3:$V$100,2,0)</f>
        <v>Group BB</v>
      </c>
      <c r="N1508" t="str">
        <f>RIGHT(Table1__5[[#This Row],[Calendar_month]],2)</f>
        <v>03</v>
      </c>
      <c r="O1508" t="str">
        <f>LEFT(Table1__5[[#This Row],[Calendar_month]],4)</f>
        <v>2025</v>
      </c>
      <c r="P1508" t="str">
        <f>_xlfn.TEXTBEFORE(Table1__5[[#This Row],[Distributor_Name]],"-")</f>
        <v>BD16</v>
      </c>
    </row>
    <row r="1509" spans="1:16" x14ac:dyDescent="0.75">
      <c r="A1509" t="s">
        <v>11</v>
      </c>
      <c r="B1509" t="s">
        <v>12</v>
      </c>
      <c r="C1509" t="s">
        <v>38</v>
      </c>
      <c r="D1509">
        <v>202503</v>
      </c>
      <c r="E1509" t="s">
        <v>7662</v>
      </c>
      <c r="F1509" t="s">
        <v>5424</v>
      </c>
      <c r="G1509">
        <v>4</v>
      </c>
      <c r="H1509">
        <v>13</v>
      </c>
      <c r="I1509">
        <v>19</v>
      </c>
      <c r="J1509">
        <v>4.75</v>
      </c>
      <c r="K1509">
        <v>-15</v>
      </c>
      <c r="L1509" t="str">
        <f>VLOOKUP(Table1__5[[#This Row],[ShortCode]],$U$3:$W$100,3,0)</f>
        <v>Other</v>
      </c>
      <c r="M1509" t="str">
        <f>VLOOKUP(Table1__5[[#This Row],[ShortCode]],$U$3:$V$100,2,0)</f>
        <v>Group BB</v>
      </c>
      <c r="N1509" t="str">
        <f>RIGHT(Table1__5[[#This Row],[Calendar_month]],2)</f>
        <v>03</v>
      </c>
      <c r="O1509" t="str">
        <f>LEFT(Table1__5[[#This Row],[Calendar_month]],4)</f>
        <v>2025</v>
      </c>
      <c r="P1509" t="str">
        <f>_xlfn.TEXTBEFORE(Table1__5[[#This Row],[Distributor_Name]],"-")</f>
        <v>BD16</v>
      </c>
    </row>
    <row r="1510" spans="1:16" x14ac:dyDescent="0.75">
      <c r="A1510" t="s">
        <v>11</v>
      </c>
      <c r="B1510" t="s">
        <v>12</v>
      </c>
      <c r="C1510" t="s">
        <v>38</v>
      </c>
      <c r="D1510">
        <v>202503</v>
      </c>
      <c r="E1510" t="s">
        <v>7662</v>
      </c>
      <c r="F1510" t="s">
        <v>7692</v>
      </c>
      <c r="G1510">
        <v>0</v>
      </c>
      <c r="H1510">
        <v>0</v>
      </c>
      <c r="I1510">
        <v>0</v>
      </c>
      <c r="J1510">
        <v>0</v>
      </c>
      <c r="K1510">
        <v>0</v>
      </c>
      <c r="L1510" t="str">
        <f>VLOOKUP(Table1__5[[#This Row],[ShortCode]],$U$3:$W$100,3,0)</f>
        <v>Other</v>
      </c>
      <c r="M1510" t="str">
        <f>VLOOKUP(Table1__5[[#This Row],[ShortCode]],$U$3:$V$100,2,0)</f>
        <v>Group BB</v>
      </c>
      <c r="N1510" t="str">
        <f>RIGHT(Table1__5[[#This Row],[Calendar_month]],2)</f>
        <v>03</v>
      </c>
      <c r="O1510" t="str">
        <f>LEFT(Table1__5[[#This Row],[Calendar_month]],4)</f>
        <v>2025</v>
      </c>
      <c r="P1510" t="str">
        <f>_xlfn.TEXTBEFORE(Table1__5[[#This Row],[Distributor_Name]],"-")</f>
        <v>BD16</v>
      </c>
    </row>
    <row r="1511" spans="1:16" x14ac:dyDescent="0.75">
      <c r="A1511" t="s">
        <v>11</v>
      </c>
      <c r="B1511" t="s">
        <v>12</v>
      </c>
      <c r="C1511" t="s">
        <v>38</v>
      </c>
      <c r="D1511">
        <v>202503</v>
      </c>
      <c r="E1511" t="s">
        <v>7662</v>
      </c>
      <c r="F1511" t="s">
        <v>7654</v>
      </c>
      <c r="G1511">
        <v>0</v>
      </c>
      <c r="H1511">
        <v>0</v>
      </c>
      <c r="I1511">
        <v>0</v>
      </c>
      <c r="J1511">
        <v>0</v>
      </c>
      <c r="K1511">
        <v>0</v>
      </c>
      <c r="L1511" t="str">
        <f>VLOOKUP(Table1__5[[#This Row],[ShortCode]],$U$3:$W$100,3,0)</f>
        <v>Other</v>
      </c>
      <c r="M1511" t="str">
        <f>VLOOKUP(Table1__5[[#This Row],[ShortCode]],$U$3:$V$100,2,0)</f>
        <v>Group BB</v>
      </c>
      <c r="N1511" t="str">
        <f>RIGHT(Table1__5[[#This Row],[Calendar_month]],2)</f>
        <v>03</v>
      </c>
      <c r="O1511" t="str">
        <f>LEFT(Table1__5[[#This Row],[Calendar_month]],4)</f>
        <v>2025</v>
      </c>
      <c r="P1511" t="str">
        <f>_xlfn.TEXTBEFORE(Table1__5[[#This Row],[Distributor_Name]],"-")</f>
        <v>BD16</v>
      </c>
    </row>
    <row r="1512" spans="1:16" x14ac:dyDescent="0.75">
      <c r="A1512" t="s">
        <v>11</v>
      </c>
      <c r="B1512" t="s">
        <v>12</v>
      </c>
      <c r="C1512" t="s">
        <v>38</v>
      </c>
      <c r="D1512">
        <v>202503</v>
      </c>
      <c r="E1512" t="s">
        <v>7662</v>
      </c>
      <c r="F1512" t="s">
        <v>7666</v>
      </c>
      <c r="G1512">
        <v>0</v>
      </c>
      <c r="H1512">
        <v>0</v>
      </c>
      <c r="I1512">
        <v>0</v>
      </c>
      <c r="J1512">
        <v>0</v>
      </c>
      <c r="K1512">
        <v>0</v>
      </c>
      <c r="L1512" t="str">
        <f>VLOOKUP(Table1__5[[#This Row],[ShortCode]],$U$3:$W$100,3,0)</f>
        <v>Other</v>
      </c>
      <c r="M1512" t="str">
        <f>VLOOKUP(Table1__5[[#This Row],[ShortCode]],$U$3:$V$100,2,0)</f>
        <v>Group BB</v>
      </c>
      <c r="N1512" t="str">
        <f>RIGHT(Table1__5[[#This Row],[Calendar_month]],2)</f>
        <v>03</v>
      </c>
      <c r="O1512" t="str">
        <f>LEFT(Table1__5[[#This Row],[Calendar_month]],4)</f>
        <v>2025</v>
      </c>
      <c r="P1512" t="str">
        <f>_xlfn.TEXTBEFORE(Table1__5[[#This Row],[Distributor_Name]],"-")</f>
        <v>BD16</v>
      </c>
    </row>
    <row r="1513" spans="1:16" x14ac:dyDescent="0.75">
      <c r="A1513" t="s">
        <v>11</v>
      </c>
      <c r="B1513" t="s">
        <v>12</v>
      </c>
      <c r="C1513" t="s">
        <v>38</v>
      </c>
      <c r="D1513">
        <v>202503</v>
      </c>
      <c r="E1513" t="s">
        <v>7662</v>
      </c>
      <c r="F1513" t="s">
        <v>7693</v>
      </c>
      <c r="G1513">
        <v>0</v>
      </c>
      <c r="H1513">
        <v>0</v>
      </c>
      <c r="I1513">
        <v>0</v>
      </c>
      <c r="J1513">
        <v>0</v>
      </c>
      <c r="K1513">
        <v>0</v>
      </c>
      <c r="L1513" t="str">
        <f>VLOOKUP(Table1__5[[#This Row],[ShortCode]],$U$3:$W$100,3,0)</f>
        <v>Other</v>
      </c>
      <c r="M1513" t="str">
        <f>VLOOKUP(Table1__5[[#This Row],[ShortCode]],$U$3:$V$100,2,0)</f>
        <v>Group BB</v>
      </c>
      <c r="N1513" t="str">
        <f>RIGHT(Table1__5[[#This Row],[Calendar_month]],2)</f>
        <v>03</v>
      </c>
      <c r="O1513" t="str">
        <f>LEFT(Table1__5[[#This Row],[Calendar_month]],4)</f>
        <v>2025</v>
      </c>
      <c r="P1513" t="str">
        <f>_xlfn.TEXTBEFORE(Table1__5[[#This Row],[Distributor_Name]],"-")</f>
        <v>BD16</v>
      </c>
    </row>
    <row r="1514" spans="1:16" x14ac:dyDescent="0.75">
      <c r="A1514" t="s">
        <v>11</v>
      </c>
      <c r="B1514" t="s">
        <v>12</v>
      </c>
      <c r="C1514" t="s">
        <v>38</v>
      </c>
      <c r="D1514">
        <v>202503</v>
      </c>
      <c r="E1514" t="s">
        <v>7662</v>
      </c>
      <c r="F1514" t="s">
        <v>7668</v>
      </c>
      <c r="G1514">
        <v>0</v>
      </c>
      <c r="H1514">
        <v>0</v>
      </c>
      <c r="I1514">
        <v>0</v>
      </c>
      <c r="J1514">
        <v>0</v>
      </c>
      <c r="K1514">
        <v>0</v>
      </c>
      <c r="L1514" t="str">
        <f>VLOOKUP(Table1__5[[#This Row],[ShortCode]],$U$3:$W$100,3,0)</f>
        <v>Other</v>
      </c>
      <c r="M1514" t="str">
        <f>VLOOKUP(Table1__5[[#This Row],[ShortCode]],$U$3:$V$100,2,0)</f>
        <v>Group BB</v>
      </c>
      <c r="N1514" t="str">
        <f>RIGHT(Table1__5[[#This Row],[Calendar_month]],2)</f>
        <v>03</v>
      </c>
      <c r="O1514" t="str">
        <f>LEFT(Table1__5[[#This Row],[Calendar_month]],4)</f>
        <v>2025</v>
      </c>
      <c r="P1514" t="str">
        <f>_xlfn.TEXTBEFORE(Table1__5[[#This Row],[Distributor_Name]],"-")</f>
        <v>BD16</v>
      </c>
    </row>
    <row r="1515" spans="1:16" x14ac:dyDescent="0.75">
      <c r="A1515" t="s">
        <v>11</v>
      </c>
      <c r="B1515" t="s">
        <v>12</v>
      </c>
      <c r="C1515" t="s">
        <v>38</v>
      </c>
      <c r="D1515">
        <v>202503</v>
      </c>
      <c r="E1515" t="s">
        <v>7662</v>
      </c>
      <c r="F1515" t="s">
        <v>5430</v>
      </c>
      <c r="G1515">
        <v>19</v>
      </c>
      <c r="H1515">
        <v>52</v>
      </c>
      <c r="I1515">
        <v>34</v>
      </c>
      <c r="J1515">
        <v>1.7894736842105301</v>
      </c>
      <c r="K1515">
        <v>-15</v>
      </c>
      <c r="L1515" t="str">
        <f>VLOOKUP(Table1__5[[#This Row],[ShortCode]],$U$3:$W$100,3,0)</f>
        <v>Other</v>
      </c>
      <c r="M1515" t="str">
        <f>VLOOKUP(Table1__5[[#This Row],[ShortCode]],$U$3:$V$100,2,0)</f>
        <v>Group BB</v>
      </c>
      <c r="N1515" t="str">
        <f>RIGHT(Table1__5[[#This Row],[Calendar_month]],2)</f>
        <v>03</v>
      </c>
      <c r="O1515" t="str">
        <f>LEFT(Table1__5[[#This Row],[Calendar_month]],4)</f>
        <v>2025</v>
      </c>
      <c r="P1515" t="str">
        <f>_xlfn.TEXTBEFORE(Table1__5[[#This Row],[Distributor_Name]],"-")</f>
        <v>BD16</v>
      </c>
    </row>
    <row r="1516" spans="1:16" x14ac:dyDescent="0.75">
      <c r="A1516" t="s">
        <v>11</v>
      </c>
      <c r="B1516" t="s">
        <v>12</v>
      </c>
      <c r="C1516" t="s">
        <v>38</v>
      </c>
      <c r="D1516">
        <v>202503</v>
      </c>
      <c r="E1516" t="s">
        <v>7662</v>
      </c>
      <c r="F1516" t="s">
        <v>7678</v>
      </c>
      <c r="G1516">
        <v>0</v>
      </c>
      <c r="H1516">
        <v>0</v>
      </c>
      <c r="I1516">
        <v>0</v>
      </c>
      <c r="J1516">
        <v>0</v>
      </c>
      <c r="K1516">
        <v>0</v>
      </c>
      <c r="L1516" t="str">
        <f>VLOOKUP(Table1__5[[#This Row],[ShortCode]],$U$3:$W$100,3,0)</f>
        <v>Other</v>
      </c>
      <c r="M1516" t="str">
        <f>VLOOKUP(Table1__5[[#This Row],[ShortCode]],$U$3:$V$100,2,0)</f>
        <v>Group BB</v>
      </c>
      <c r="N1516" t="str">
        <f>RIGHT(Table1__5[[#This Row],[Calendar_month]],2)</f>
        <v>03</v>
      </c>
      <c r="O1516" t="str">
        <f>LEFT(Table1__5[[#This Row],[Calendar_month]],4)</f>
        <v>2025</v>
      </c>
      <c r="P1516" t="str">
        <f>_xlfn.TEXTBEFORE(Table1__5[[#This Row],[Distributor_Name]],"-")</f>
        <v>BD16</v>
      </c>
    </row>
    <row r="1517" spans="1:16" x14ac:dyDescent="0.75">
      <c r="A1517" t="s">
        <v>11</v>
      </c>
      <c r="B1517" t="s">
        <v>12</v>
      </c>
      <c r="C1517" t="s">
        <v>38</v>
      </c>
      <c r="D1517">
        <v>202503</v>
      </c>
      <c r="E1517" t="s">
        <v>7662</v>
      </c>
      <c r="F1517" t="s">
        <v>7694</v>
      </c>
      <c r="G1517">
        <v>0</v>
      </c>
      <c r="H1517">
        <v>0</v>
      </c>
      <c r="I1517">
        <v>0</v>
      </c>
      <c r="J1517">
        <v>0</v>
      </c>
      <c r="K1517">
        <v>0</v>
      </c>
      <c r="L1517" t="str">
        <f>VLOOKUP(Table1__5[[#This Row],[ShortCode]],$U$3:$W$100,3,0)</f>
        <v>Other</v>
      </c>
      <c r="M1517" t="str">
        <f>VLOOKUP(Table1__5[[#This Row],[ShortCode]],$U$3:$V$100,2,0)</f>
        <v>Group BB</v>
      </c>
      <c r="N1517" t="str">
        <f>RIGHT(Table1__5[[#This Row],[Calendar_month]],2)</f>
        <v>03</v>
      </c>
      <c r="O1517" t="str">
        <f>LEFT(Table1__5[[#This Row],[Calendar_month]],4)</f>
        <v>2025</v>
      </c>
      <c r="P1517" t="str">
        <f>_xlfn.TEXTBEFORE(Table1__5[[#This Row],[Distributor_Name]],"-")</f>
        <v>BD16</v>
      </c>
    </row>
    <row r="1518" spans="1:16" x14ac:dyDescent="0.75">
      <c r="A1518" t="s">
        <v>11</v>
      </c>
      <c r="B1518" t="s">
        <v>12</v>
      </c>
      <c r="C1518" t="s">
        <v>38</v>
      </c>
      <c r="D1518">
        <v>202503</v>
      </c>
      <c r="E1518" t="s">
        <v>7662</v>
      </c>
      <c r="F1518" t="s">
        <v>7670</v>
      </c>
      <c r="G1518">
        <v>0</v>
      </c>
      <c r="H1518">
        <v>0</v>
      </c>
      <c r="I1518">
        <v>0</v>
      </c>
      <c r="J1518">
        <v>0</v>
      </c>
      <c r="K1518">
        <v>0</v>
      </c>
      <c r="L1518" t="str">
        <f>VLOOKUP(Table1__5[[#This Row],[ShortCode]],$U$3:$W$100,3,0)</f>
        <v>Other</v>
      </c>
      <c r="M1518" t="str">
        <f>VLOOKUP(Table1__5[[#This Row],[ShortCode]],$U$3:$V$100,2,0)</f>
        <v>Group BB</v>
      </c>
      <c r="N1518" t="str">
        <f>RIGHT(Table1__5[[#This Row],[Calendar_month]],2)</f>
        <v>03</v>
      </c>
      <c r="O1518" t="str">
        <f>LEFT(Table1__5[[#This Row],[Calendar_month]],4)</f>
        <v>2025</v>
      </c>
      <c r="P1518" t="str">
        <f>_xlfn.TEXTBEFORE(Table1__5[[#This Row],[Distributor_Name]],"-")</f>
        <v>BD16</v>
      </c>
    </row>
    <row r="1519" spans="1:16" x14ac:dyDescent="0.75">
      <c r="A1519" t="s">
        <v>11</v>
      </c>
      <c r="B1519" t="s">
        <v>12</v>
      </c>
      <c r="C1519" t="s">
        <v>38</v>
      </c>
      <c r="D1519">
        <v>202503</v>
      </c>
      <c r="E1519" t="s">
        <v>7662</v>
      </c>
      <c r="F1519" t="s">
        <v>5405</v>
      </c>
      <c r="G1519">
        <v>1200</v>
      </c>
      <c r="H1519">
        <v>857</v>
      </c>
      <c r="I1519">
        <v>1652</v>
      </c>
      <c r="J1519">
        <v>1.37666666666667</v>
      </c>
      <c r="K1519">
        <v>-452</v>
      </c>
      <c r="L1519" t="str">
        <f>VLOOKUP(Table1__5[[#This Row],[ShortCode]],$U$3:$W$100,3,0)</f>
        <v>Tiger Regular</v>
      </c>
      <c r="M1519" t="str">
        <f>VLOOKUP(Table1__5[[#This Row],[ShortCode]],$U$3:$V$100,2,0)</f>
        <v>Group BB</v>
      </c>
      <c r="N1519" t="str">
        <f>RIGHT(Table1__5[[#This Row],[Calendar_month]],2)</f>
        <v>03</v>
      </c>
      <c r="O1519" t="str">
        <f>LEFT(Table1__5[[#This Row],[Calendar_month]],4)</f>
        <v>2025</v>
      </c>
      <c r="P1519" t="str">
        <f>_xlfn.TEXTBEFORE(Table1__5[[#This Row],[Distributor_Name]],"-")</f>
        <v>BD16</v>
      </c>
    </row>
    <row r="1520" spans="1:16" x14ac:dyDescent="0.75">
      <c r="A1520" t="s">
        <v>11</v>
      </c>
      <c r="B1520" t="s">
        <v>12</v>
      </c>
      <c r="C1520" t="s">
        <v>38</v>
      </c>
      <c r="D1520">
        <v>202503</v>
      </c>
      <c r="E1520" t="s">
        <v>7662</v>
      </c>
      <c r="F1520" t="s">
        <v>5396</v>
      </c>
      <c r="G1520">
        <v>25953</v>
      </c>
      <c r="H1520">
        <v>19630</v>
      </c>
      <c r="I1520">
        <v>18059</v>
      </c>
      <c r="J1520">
        <v>0.695834778252996</v>
      </c>
      <c r="K1520">
        <v>7894</v>
      </c>
      <c r="L1520" t="str">
        <f>VLOOKUP(Table1__5[[#This Row],[ShortCode]],$U$3:$W$100,3,0)</f>
        <v>Tiger Regular</v>
      </c>
      <c r="M1520" t="str">
        <f>VLOOKUP(Table1__5[[#This Row],[ShortCode]],$U$3:$V$100,2,0)</f>
        <v>Group BB</v>
      </c>
      <c r="N1520" t="str">
        <f>RIGHT(Table1__5[[#This Row],[Calendar_month]],2)</f>
        <v>03</v>
      </c>
      <c r="O1520" t="str">
        <f>LEFT(Table1__5[[#This Row],[Calendar_month]],4)</f>
        <v>2025</v>
      </c>
      <c r="P1520" t="str">
        <f>_xlfn.TEXTBEFORE(Table1__5[[#This Row],[Distributor_Name]],"-")</f>
        <v>BD16</v>
      </c>
    </row>
    <row r="1521" spans="1:16" x14ac:dyDescent="0.75">
      <c r="A1521" t="s">
        <v>11</v>
      </c>
      <c r="B1521" t="s">
        <v>12</v>
      </c>
      <c r="C1521" t="s">
        <v>38</v>
      </c>
      <c r="D1521">
        <v>202503</v>
      </c>
      <c r="E1521" t="s">
        <v>7662</v>
      </c>
      <c r="F1521" t="s">
        <v>5441</v>
      </c>
      <c r="G1521">
        <v>0</v>
      </c>
      <c r="H1521">
        <v>0</v>
      </c>
      <c r="I1521">
        <v>0</v>
      </c>
      <c r="J1521">
        <v>0</v>
      </c>
      <c r="K1521">
        <v>0</v>
      </c>
      <c r="L1521" t="str">
        <f>VLOOKUP(Table1__5[[#This Row],[ShortCode]],$U$3:$W$100,3,0)</f>
        <v>Tiger Regular</v>
      </c>
      <c r="M1521" t="str">
        <f>VLOOKUP(Table1__5[[#This Row],[ShortCode]],$U$3:$V$100,2,0)</f>
        <v>Group BB</v>
      </c>
      <c r="N1521" t="str">
        <f>RIGHT(Table1__5[[#This Row],[Calendar_month]],2)</f>
        <v>03</v>
      </c>
      <c r="O1521" t="str">
        <f>LEFT(Table1__5[[#This Row],[Calendar_month]],4)</f>
        <v>2025</v>
      </c>
      <c r="P1521" t="str">
        <f>_xlfn.TEXTBEFORE(Table1__5[[#This Row],[Distributor_Name]],"-")</f>
        <v>BD16</v>
      </c>
    </row>
    <row r="1522" spans="1:16" x14ac:dyDescent="0.75">
      <c r="A1522" t="s">
        <v>11</v>
      </c>
      <c r="B1522" t="s">
        <v>12</v>
      </c>
      <c r="C1522" t="s">
        <v>38</v>
      </c>
      <c r="D1522">
        <v>202503</v>
      </c>
      <c r="E1522" t="s">
        <v>7662</v>
      </c>
      <c r="F1522" t="s">
        <v>5408</v>
      </c>
      <c r="G1522">
        <v>1704</v>
      </c>
      <c r="H1522">
        <v>1780</v>
      </c>
      <c r="I1522">
        <v>1482</v>
      </c>
      <c r="J1522">
        <v>0.86971830985915499</v>
      </c>
      <c r="K1522">
        <v>222</v>
      </c>
      <c r="L1522" t="str">
        <f>VLOOKUP(Table1__5[[#This Row],[ShortCode]],$U$3:$W$100,3,0)</f>
        <v>Tiger Regular</v>
      </c>
      <c r="M1522" t="str">
        <f>VLOOKUP(Table1__5[[#This Row],[ShortCode]],$U$3:$V$100,2,0)</f>
        <v>Group BB</v>
      </c>
      <c r="N1522" t="str">
        <f>RIGHT(Table1__5[[#This Row],[Calendar_month]],2)</f>
        <v>03</v>
      </c>
      <c r="O1522" t="str">
        <f>LEFT(Table1__5[[#This Row],[Calendar_month]],4)</f>
        <v>2025</v>
      </c>
      <c r="P1522" t="str">
        <f>_xlfn.TEXTBEFORE(Table1__5[[#This Row],[Distributor_Name]],"-")</f>
        <v>BD16</v>
      </c>
    </row>
    <row r="1523" spans="1:16" x14ac:dyDescent="0.75">
      <c r="A1523" t="s">
        <v>11</v>
      </c>
      <c r="B1523" t="s">
        <v>12</v>
      </c>
      <c r="C1523" t="s">
        <v>38</v>
      </c>
      <c r="D1523">
        <v>202503</v>
      </c>
      <c r="E1523" t="s">
        <v>7662</v>
      </c>
      <c r="F1523" t="s">
        <v>5417</v>
      </c>
      <c r="G1523">
        <v>1457</v>
      </c>
      <c r="H1523">
        <v>1480</v>
      </c>
      <c r="I1523">
        <v>1711</v>
      </c>
      <c r="J1523">
        <v>1.1743308167467399</v>
      </c>
      <c r="K1523">
        <v>-254</v>
      </c>
      <c r="L1523" t="str">
        <f>VLOOKUP(Table1__5[[#This Row],[ShortCode]],$U$3:$W$100,3,0)</f>
        <v>Tiger Crystal</v>
      </c>
      <c r="M1523" t="str">
        <f>VLOOKUP(Table1__5[[#This Row],[ShortCode]],$U$3:$V$100,2,0)</f>
        <v>Group AA</v>
      </c>
      <c r="N1523" t="str">
        <f>RIGHT(Table1__5[[#This Row],[Calendar_month]],2)</f>
        <v>03</v>
      </c>
      <c r="O1523" t="str">
        <f>LEFT(Table1__5[[#This Row],[Calendar_month]],4)</f>
        <v>2025</v>
      </c>
      <c r="P1523" t="str">
        <f>_xlfn.TEXTBEFORE(Table1__5[[#This Row],[Distributor_Name]],"-")</f>
        <v>BD16</v>
      </c>
    </row>
    <row r="1524" spans="1:16" x14ac:dyDescent="0.75">
      <c r="A1524" t="s">
        <v>11</v>
      </c>
      <c r="B1524" t="s">
        <v>12</v>
      </c>
      <c r="C1524" t="s">
        <v>38</v>
      </c>
      <c r="D1524">
        <v>202503</v>
      </c>
      <c r="E1524" t="s">
        <v>7662</v>
      </c>
      <c r="F1524" t="s">
        <v>5403</v>
      </c>
      <c r="G1524">
        <v>659</v>
      </c>
      <c r="H1524">
        <v>1183</v>
      </c>
      <c r="I1524">
        <v>1822</v>
      </c>
      <c r="J1524">
        <v>2.76479514415781</v>
      </c>
      <c r="K1524">
        <v>-1163</v>
      </c>
      <c r="L1524" t="str">
        <f>VLOOKUP(Table1__5[[#This Row],[ShortCode]],$U$3:$W$100,3,0)</f>
        <v>Tiger Crystal</v>
      </c>
      <c r="M1524" t="str">
        <f>VLOOKUP(Table1__5[[#This Row],[ShortCode]],$U$3:$V$100,2,0)</f>
        <v>Group AA</v>
      </c>
      <c r="N1524" t="str">
        <f>RIGHT(Table1__5[[#This Row],[Calendar_month]],2)</f>
        <v>03</v>
      </c>
      <c r="O1524" t="str">
        <f>LEFT(Table1__5[[#This Row],[Calendar_month]],4)</f>
        <v>2025</v>
      </c>
      <c r="P1524" t="str">
        <f>_xlfn.TEXTBEFORE(Table1__5[[#This Row],[Distributor_Name]],"-")</f>
        <v>BD16</v>
      </c>
    </row>
    <row r="1525" spans="1:16" x14ac:dyDescent="0.75">
      <c r="A1525" t="s">
        <v>11</v>
      </c>
      <c r="B1525" t="s">
        <v>12</v>
      </c>
      <c r="C1525" t="s">
        <v>38</v>
      </c>
      <c r="D1525">
        <v>202503</v>
      </c>
      <c r="E1525" t="s">
        <v>7662</v>
      </c>
      <c r="F1525" t="s">
        <v>5404</v>
      </c>
      <c r="G1525">
        <v>3311</v>
      </c>
      <c r="H1525">
        <v>9542</v>
      </c>
      <c r="I1525">
        <v>9715</v>
      </c>
      <c r="J1525">
        <v>2.9341588643914198</v>
      </c>
      <c r="K1525">
        <v>-6404</v>
      </c>
      <c r="L1525" t="str">
        <f>VLOOKUP(Table1__5[[#This Row],[ShortCode]],$U$3:$W$100,3,0)</f>
        <v>Tiger Crystal</v>
      </c>
      <c r="M1525" t="str">
        <f>VLOOKUP(Table1__5[[#This Row],[ShortCode]],$U$3:$V$100,2,0)</f>
        <v>Group AA</v>
      </c>
      <c r="N1525" t="str">
        <f>RIGHT(Table1__5[[#This Row],[Calendar_month]],2)</f>
        <v>03</v>
      </c>
      <c r="O1525" t="str">
        <f>LEFT(Table1__5[[#This Row],[Calendar_month]],4)</f>
        <v>2025</v>
      </c>
      <c r="P1525" t="str">
        <f>_xlfn.TEXTBEFORE(Table1__5[[#This Row],[Distributor_Name]],"-")</f>
        <v>BD16</v>
      </c>
    </row>
    <row r="1526" spans="1:16" x14ac:dyDescent="0.75">
      <c r="A1526" t="s">
        <v>11</v>
      </c>
      <c r="B1526" t="s">
        <v>12</v>
      </c>
      <c r="C1526" t="s">
        <v>38</v>
      </c>
      <c r="D1526">
        <v>202503</v>
      </c>
      <c r="E1526" t="s">
        <v>7673</v>
      </c>
      <c r="F1526" t="s">
        <v>5436</v>
      </c>
      <c r="G1526">
        <v>0</v>
      </c>
      <c r="H1526">
        <v>0</v>
      </c>
      <c r="I1526">
        <v>0</v>
      </c>
      <c r="J1526">
        <v>0</v>
      </c>
      <c r="K1526">
        <v>0</v>
      </c>
      <c r="L1526" t="str">
        <f>VLOOKUP(Table1__5[[#This Row],[ShortCode]],$U$3:$W$100,3,0)</f>
        <v>Bivina</v>
      </c>
      <c r="M1526" t="str">
        <f>VLOOKUP(Table1__5[[#This Row],[ShortCode]],$U$3:$V$100,2,0)</f>
        <v>Group BB</v>
      </c>
      <c r="N1526" t="str">
        <f>RIGHT(Table1__5[[#This Row],[Calendar_month]],2)</f>
        <v>03</v>
      </c>
      <c r="O1526" t="str">
        <f>LEFT(Table1__5[[#This Row],[Calendar_month]],4)</f>
        <v>2025</v>
      </c>
      <c r="P1526" t="str">
        <f>_xlfn.TEXTBEFORE(Table1__5[[#This Row],[Distributor_Name]],"-")</f>
        <v>BD16</v>
      </c>
    </row>
    <row r="1527" spans="1:16" x14ac:dyDescent="0.75">
      <c r="A1527" t="s">
        <v>11</v>
      </c>
      <c r="B1527" t="s">
        <v>12</v>
      </c>
      <c r="C1527" t="s">
        <v>38</v>
      </c>
      <c r="D1527">
        <v>202503</v>
      </c>
      <c r="E1527" t="s">
        <v>7673</v>
      </c>
      <c r="F1527" t="s">
        <v>7674</v>
      </c>
      <c r="G1527">
        <v>203</v>
      </c>
      <c r="H1527">
        <v>0</v>
      </c>
      <c r="I1527">
        <v>48</v>
      </c>
      <c r="J1527">
        <v>0.23645320197044301</v>
      </c>
      <c r="K1527">
        <v>155</v>
      </c>
      <c r="L1527" t="str">
        <f>VLOOKUP(Table1__5[[#This Row],[ShortCode]],$U$3:$W$100,3,0)</f>
        <v>Bia Việt</v>
      </c>
      <c r="M1527" t="str">
        <f>VLOOKUP(Table1__5[[#This Row],[ShortCode]],$U$3:$V$100,2,0)</f>
        <v>Group BB</v>
      </c>
      <c r="N1527" t="str">
        <f>RIGHT(Table1__5[[#This Row],[Calendar_month]],2)</f>
        <v>03</v>
      </c>
      <c r="O1527" t="str">
        <f>LEFT(Table1__5[[#This Row],[Calendar_month]],4)</f>
        <v>2025</v>
      </c>
      <c r="P1527" t="str">
        <f>_xlfn.TEXTBEFORE(Table1__5[[#This Row],[Distributor_Name]],"-")</f>
        <v>BD16</v>
      </c>
    </row>
    <row r="1528" spans="1:16" x14ac:dyDescent="0.75">
      <c r="A1528" t="s">
        <v>11</v>
      </c>
      <c r="B1528" t="s">
        <v>12</v>
      </c>
      <c r="C1528" t="s">
        <v>38</v>
      </c>
      <c r="D1528">
        <v>202503</v>
      </c>
      <c r="E1528" t="s">
        <v>7673</v>
      </c>
      <c r="F1528" t="s">
        <v>5400</v>
      </c>
      <c r="G1528">
        <v>3125</v>
      </c>
      <c r="H1528">
        <v>1350</v>
      </c>
      <c r="I1528">
        <v>1497</v>
      </c>
      <c r="J1528">
        <v>0.47904000000000002</v>
      </c>
      <c r="K1528">
        <v>1628</v>
      </c>
      <c r="L1528" t="str">
        <f>VLOOKUP(Table1__5[[#This Row],[ShortCode]],$U$3:$W$100,3,0)</f>
        <v>Bia Việt</v>
      </c>
      <c r="M1528" t="str">
        <f>VLOOKUP(Table1__5[[#This Row],[ShortCode]],$U$3:$V$100,2,0)</f>
        <v>Group BB</v>
      </c>
      <c r="N1528" t="str">
        <f>RIGHT(Table1__5[[#This Row],[Calendar_month]],2)</f>
        <v>03</v>
      </c>
      <c r="O1528" t="str">
        <f>LEFT(Table1__5[[#This Row],[Calendar_month]],4)</f>
        <v>2025</v>
      </c>
      <c r="P1528" t="str">
        <f>_xlfn.TEXTBEFORE(Table1__5[[#This Row],[Distributor_Name]],"-")</f>
        <v>BD16</v>
      </c>
    </row>
    <row r="1529" spans="1:16" x14ac:dyDescent="0.75">
      <c r="A1529" t="s">
        <v>11</v>
      </c>
      <c r="B1529" t="s">
        <v>12</v>
      </c>
      <c r="C1529" t="s">
        <v>38</v>
      </c>
      <c r="D1529">
        <v>202503</v>
      </c>
      <c r="E1529" t="s">
        <v>7673</v>
      </c>
      <c r="F1529" t="s">
        <v>5411</v>
      </c>
      <c r="G1529">
        <v>181</v>
      </c>
      <c r="H1529">
        <v>850</v>
      </c>
      <c r="I1529">
        <v>876</v>
      </c>
      <c r="J1529">
        <v>4.8397790055248597</v>
      </c>
      <c r="K1529">
        <v>-695</v>
      </c>
      <c r="L1529" t="str">
        <f>VLOOKUP(Table1__5[[#This Row],[ShortCode]],$U$3:$W$100,3,0)</f>
        <v>Bia Việt</v>
      </c>
      <c r="M1529" t="str">
        <f>VLOOKUP(Table1__5[[#This Row],[ShortCode]],$U$3:$V$100,2,0)</f>
        <v>Group BB</v>
      </c>
      <c r="N1529" t="str">
        <f>RIGHT(Table1__5[[#This Row],[Calendar_month]],2)</f>
        <v>03</v>
      </c>
      <c r="O1529" t="str">
        <f>LEFT(Table1__5[[#This Row],[Calendar_month]],4)</f>
        <v>2025</v>
      </c>
      <c r="P1529" t="str">
        <f>_xlfn.TEXTBEFORE(Table1__5[[#This Row],[Distributor_Name]],"-")</f>
        <v>BD16</v>
      </c>
    </row>
    <row r="1530" spans="1:16" x14ac:dyDescent="0.75">
      <c r="A1530" t="s">
        <v>11</v>
      </c>
      <c r="B1530" t="s">
        <v>12</v>
      </c>
      <c r="C1530" t="s">
        <v>38</v>
      </c>
      <c r="D1530">
        <v>202503</v>
      </c>
      <c r="E1530" t="s">
        <v>7673</v>
      </c>
      <c r="F1530" t="s">
        <v>7675</v>
      </c>
      <c r="G1530">
        <v>0</v>
      </c>
      <c r="H1530">
        <v>0</v>
      </c>
      <c r="I1530">
        <v>0</v>
      </c>
      <c r="J1530">
        <v>0</v>
      </c>
      <c r="K1530">
        <v>0</v>
      </c>
      <c r="L1530" t="str">
        <f>VLOOKUP(Table1__5[[#This Row],[ShortCode]],$U$3:$W$100,3,0)</f>
        <v>Larue</v>
      </c>
      <c r="M1530" t="str">
        <f>VLOOKUP(Table1__5[[#This Row],[ShortCode]],$U$3:$V$100,2,0)</f>
        <v>Group BB</v>
      </c>
      <c r="N1530" t="str">
        <f>RIGHT(Table1__5[[#This Row],[Calendar_month]],2)</f>
        <v>03</v>
      </c>
      <c r="O1530" t="str">
        <f>LEFT(Table1__5[[#This Row],[Calendar_month]],4)</f>
        <v>2025</v>
      </c>
      <c r="P1530" t="str">
        <f>_xlfn.TEXTBEFORE(Table1__5[[#This Row],[Distributor_Name]],"-")</f>
        <v>BD16</v>
      </c>
    </row>
    <row r="1531" spans="1:16" x14ac:dyDescent="0.75">
      <c r="A1531" t="s">
        <v>11</v>
      </c>
      <c r="B1531" t="s">
        <v>12</v>
      </c>
      <c r="C1531" t="s">
        <v>38</v>
      </c>
      <c r="D1531">
        <v>202503</v>
      </c>
      <c r="E1531" t="s">
        <v>7673</v>
      </c>
      <c r="F1531" t="s">
        <v>7677</v>
      </c>
      <c r="G1531">
        <v>0</v>
      </c>
      <c r="H1531">
        <v>0</v>
      </c>
      <c r="I1531">
        <v>0</v>
      </c>
      <c r="J1531">
        <v>0</v>
      </c>
      <c r="K1531">
        <v>0</v>
      </c>
      <c r="L1531" t="str">
        <f>VLOOKUP(Table1__5[[#This Row],[ShortCode]],$U$3:$W$100,3,0)</f>
        <v>Larue</v>
      </c>
      <c r="M1531" t="str">
        <f>VLOOKUP(Table1__5[[#This Row],[ShortCode]],$U$3:$V$100,2,0)</f>
        <v>Group BB</v>
      </c>
      <c r="N1531" t="str">
        <f>RIGHT(Table1__5[[#This Row],[Calendar_month]],2)</f>
        <v>03</v>
      </c>
      <c r="O1531" t="str">
        <f>LEFT(Table1__5[[#This Row],[Calendar_month]],4)</f>
        <v>2025</v>
      </c>
      <c r="P1531" t="str">
        <f>_xlfn.TEXTBEFORE(Table1__5[[#This Row],[Distributor_Name]],"-")</f>
        <v>BD16</v>
      </c>
    </row>
    <row r="1532" spans="1:16" x14ac:dyDescent="0.75">
      <c r="A1532" t="s">
        <v>11</v>
      </c>
      <c r="B1532" t="s">
        <v>12</v>
      </c>
      <c r="C1532" t="s">
        <v>38</v>
      </c>
      <c r="D1532">
        <v>202504</v>
      </c>
      <c r="E1532" t="s">
        <v>7662</v>
      </c>
      <c r="F1532" t="s">
        <v>7663</v>
      </c>
      <c r="G1532">
        <v>0</v>
      </c>
      <c r="H1532">
        <v>0</v>
      </c>
      <c r="I1532">
        <v>0</v>
      </c>
      <c r="J1532">
        <v>0</v>
      </c>
      <c r="K1532">
        <v>0</v>
      </c>
      <c r="L1532" t="str">
        <f>VLOOKUP(Table1__5[[#This Row],[ShortCode]],$U$3:$W$100,3,0)</f>
        <v>Other</v>
      </c>
      <c r="M1532" t="str">
        <f>VLOOKUP(Table1__5[[#This Row],[ShortCode]],$U$3:$V$100,2,0)</f>
        <v>Group BB</v>
      </c>
      <c r="N1532" t="str">
        <f>RIGHT(Table1__5[[#This Row],[Calendar_month]],2)</f>
        <v>04</v>
      </c>
      <c r="O1532" t="str">
        <f>LEFT(Table1__5[[#This Row],[Calendar_month]],4)</f>
        <v>2025</v>
      </c>
      <c r="P1532" t="str">
        <f>_xlfn.TEXTBEFORE(Table1__5[[#This Row],[Distributor_Name]],"-")</f>
        <v>BD16</v>
      </c>
    </row>
    <row r="1533" spans="1:16" x14ac:dyDescent="0.75">
      <c r="A1533" t="s">
        <v>11</v>
      </c>
      <c r="B1533" t="s">
        <v>12</v>
      </c>
      <c r="C1533" t="s">
        <v>38</v>
      </c>
      <c r="D1533">
        <v>202504</v>
      </c>
      <c r="E1533" t="s">
        <v>7662</v>
      </c>
      <c r="F1533" t="s">
        <v>7695</v>
      </c>
      <c r="G1533">
        <v>0</v>
      </c>
      <c r="H1533">
        <v>0</v>
      </c>
      <c r="I1533">
        <v>0</v>
      </c>
      <c r="J1533">
        <v>0</v>
      </c>
      <c r="K1533">
        <v>0</v>
      </c>
      <c r="L1533" t="str">
        <f>VLOOKUP(Table1__5[[#This Row],[ShortCode]],$U$3:$W$100,3,0)</f>
        <v>Other</v>
      </c>
      <c r="M1533" t="str">
        <f>VLOOKUP(Table1__5[[#This Row],[ShortCode]],$U$3:$V$100,2,0)</f>
        <v>Group BB</v>
      </c>
      <c r="N1533" t="str">
        <f>RIGHT(Table1__5[[#This Row],[Calendar_month]],2)</f>
        <v>04</v>
      </c>
      <c r="O1533" t="str">
        <f>LEFT(Table1__5[[#This Row],[Calendar_month]],4)</f>
        <v>2025</v>
      </c>
      <c r="P1533" t="str">
        <f>_xlfn.TEXTBEFORE(Table1__5[[#This Row],[Distributor_Name]],"-")</f>
        <v>BD16</v>
      </c>
    </row>
    <row r="1534" spans="1:16" x14ac:dyDescent="0.75">
      <c r="A1534" t="s">
        <v>11</v>
      </c>
      <c r="B1534" t="s">
        <v>12</v>
      </c>
      <c r="C1534" t="s">
        <v>38</v>
      </c>
      <c r="D1534">
        <v>202504</v>
      </c>
      <c r="E1534" t="s">
        <v>7662</v>
      </c>
      <c r="F1534" t="s">
        <v>7664</v>
      </c>
      <c r="G1534">
        <v>0</v>
      </c>
      <c r="H1534">
        <v>0</v>
      </c>
      <c r="I1534">
        <v>0</v>
      </c>
      <c r="J1534">
        <v>0</v>
      </c>
      <c r="K1534">
        <v>0</v>
      </c>
      <c r="L1534" t="str">
        <f>VLOOKUP(Table1__5[[#This Row],[ShortCode]],$U$3:$W$100,3,0)</f>
        <v>Other</v>
      </c>
      <c r="M1534" t="str">
        <f>VLOOKUP(Table1__5[[#This Row],[ShortCode]],$U$3:$V$100,2,0)</f>
        <v>Group BB</v>
      </c>
      <c r="N1534" t="str">
        <f>RIGHT(Table1__5[[#This Row],[Calendar_month]],2)</f>
        <v>04</v>
      </c>
      <c r="O1534" t="str">
        <f>LEFT(Table1__5[[#This Row],[Calendar_month]],4)</f>
        <v>2025</v>
      </c>
      <c r="P1534" t="str">
        <f>_xlfn.TEXTBEFORE(Table1__5[[#This Row],[Distributor_Name]],"-")</f>
        <v>BD16</v>
      </c>
    </row>
    <row r="1535" spans="1:16" x14ac:dyDescent="0.75">
      <c r="A1535" t="s">
        <v>11</v>
      </c>
      <c r="B1535" t="s">
        <v>12</v>
      </c>
      <c r="C1535" t="s">
        <v>38</v>
      </c>
      <c r="D1535">
        <v>202504</v>
      </c>
      <c r="E1535" t="s">
        <v>7662</v>
      </c>
      <c r="F1535" t="s">
        <v>5426</v>
      </c>
      <c r="G1535">
        <v>7</v>
      </c>
      <c r="H1535">
        <v>10</v>
      </c>
      <c r="I1535">
        <v>7</v>
      </c>
      <c r="J1535">
        <v>1</v>
      </c>
      <c r="K1535">
        <v>0</v>
      </c>
      <c r="L1535" t="str">
        <f>VLOOKUP(Table1__5[[#This Row],[ShortCode]],$U$3:$W$100,3,0)</f>
        <v>Heineken Original</v>
      </c>
      <c r="M1535" t="str">
        <f>VLOOKUP(Table1__5[[#This Row],[ShortCode]],$U$3:$V$100,2,0)</f>
        <v>Group BB</v>
      </c>
      <c r="N1535" t="str">
        <f>RIGHT(Table1__5[[#This Row],[Calendar_month]],2)</f>
        <v>04</v>
      </c>
      <c r="O1535" t="str">
        <f>LEFT(Table1__5[[#This Row],[Calendar_month]],4)</f>
        <v>2025</v>
      </c>
      <c r="P1535" t="str">
        <f>_xlfn.TEXTBEFORE(Table1__5[[#This Row],[Distributor_Name]],"-")</f>
        <v>BD16</v>
      </c>
    </row>
    <row r="1536" spans="1:16" x14ac:dyDescent="0.75">
      <c r="A1536" t="s">
        <v>11</v>
      </c>
      <c r="B1536" t="s">
        <v>12</v>
      </c>
      <c r="C1536" t="s">
        <v>38</v>
      </c>
      <c r="D1536">
        <v>202504</v>
      </c>
      <c r="E1536" t="s">
        <v>7662</v>
      </c>
      <c r="F1536" t="s">
        <v>5434</v>
      </c>
      <c r="G1536">
        <v>296</v>
      </c>
      <c r="H1536">
        <v>52</v>
      </c>
      <c r="I1536">
        <v>76</v>
      </c>
      <c r="J1536">
        <v>0.25675675675675702</v>
      </c>
      <c r="K1536">
        <v>220</v>
      </c>
      <c r="L1536" t="str">
        <f>VLOOKUP(Table1__5[[#This Row],[ShortCode]],$U$3:$W$100,3,0)</f>
        <v>Heineken Original</v>
      </c>
      <c r="M1536" t="str">
        <f>VLOOKUP(Table1__5[[#This Row],[ShortCode]],$U$3:$V$100,2,0)</f>
        <v>Group BB</v>
      </c>
      <c r="N1536" t="str">
        <f>RIGHT(Table1__5[[#This Row],[Calendar_month]],2)</f>
        <v>04</v>
      </c>
      <c r="O1536" t="str">
        <f>LEFT(Table1__5[[#This Row],[Calendar_month]],4)</f>
        <v>2025</v>
      </c>
      <c r="P1536" t="str">
        <f>_xlfn.TEXTBEFORE(Table1__5[[#This Row],[Distributor_Name]],"-")</f>
        <v>BD16</v>
      </c>
    </row>
    <row r="1537" spans="1:16" x14ac:dyDescent="0.75">
      <c r="A1537" t="s">
        <v>11</v>
      </c>
      <c r="B1537" t="s">
        <v>12</v>
      </c>
      <c r="C1537" t="s">
        <v>38</v>
      </c>
      <c r="D1537">
        <v>202504</v>
      </c>
      <c r="E1537" t="s">
        <v>7662</v>
      </c>
      <c r="F1537" t="s">
        <v>5393</v>
      </c>
      <c r="G1537">
        <v>9025</v>
      </c>
      <c r="H1537">
        <v>9724</v>
      </c>
      <c r="I1537">
        <v>9287</v>
      </c>
      <c r="J1537">
        <v>1.02903047091413</v>
      </c>
      <c r="K1537">
        <v>-262</v>
      </c>
      <c r="L1537" t="str">
        <f>VLOOKUP(Table1__5[[#This Row],[ShortCode]],$U$3:$W$100,3,0)</f>
        <v>Heineken Silver</v>
      </c>
      <c r="M1537" t="str">
        <f>VLOOKUP(Table1__5[[#This Row],[ShortCode]],$U$3:$V$100,2,0)</f>
        <v>Group AA</v>
      </c>
      <c r="N1537" t="str">
        <f>RIGHT(Table1__5[[#This Row],[Calendar_month]],2)</f>
        <v>04</v>
      </c>
      <c r="O1537" t="str">
        <f>LEFT(Table1__5[[#This Row],[Calendar_month]],4)</f>
        <v>2025</v>
      </c>
      <c r="P1537" t="str">
        <f>_xlfn.TEXTBEFORE(Table1__5[[#This Row],[Distributor_Name]],"-")</f>
        <v>BD16</v>
      </c>
    </row>
    <row r="1538" spans="1:16" x14ac:dyDescent="0.75">
      <c r="A1538" t="s">
        <v>11</v>
      </c>
      <c r="B1538" t="s">
        <v>12</v>
      </c>
      <c r="C1538" t="s">
        <v>38</v>
      </c>
      <c r="D1538">
        <v>202504</v>
      </c>
      <c r="E1538" t="s">
        <v>7662</v>
      </c>
      <c r="F1538" t="s">
        <v>7681</v>
      </c>
      <c r="G1538">
        <v>0</v>
      </c>
      <c r="H1538">
        <v>0</v>
      </c>
      <c r="I1538">
        <v>0</v>
      </c>
      <c r="J1538">
        <v>0</v>
      </c>
      <c r="K1538">
        <v>0</v>
      </c>
      <c r="L1538" t="str">
        <f>VLOOKUP(Table1__5[[#This Row],[ShortCode]],$U$3:$W$100,3,0)</f>
        <v>Heineken Silver</v>
      </c>
      <c r="M1538" t="str">
        <f>VLOOKUP(Table1__5[[#This Row],[ShortCode]],$U$3:$V$100,2,0)</f>
        <v>Group BB</v>
      </c>
      <c r="N1538" t="str">
        <f>RIGHT(Table1__5[[#This Row],[Calendar_month]],2)</f>
        <v>04</v>
      </c>
      <c r="O1538" t="str">
        <f>LEFT(Table1__5[[#This Row],[Calendar_month]],4)</f>
        <v>2025</v>
      </c>
      <c r="P1538" t="str">
        <f>_xlfn.TEXTBEFORE(Table1__5[[#This Row],[Distributor_Name]],"-")</f>
        <v>BD16</v>
      </c>
    </row>
    <row r="1539" spans="1:16" x14ac:dyDescent="0.75">
      <c r="A1539" t="s">
        <v>11</v>
      </c>
      <c r="B1539" t="s">
        <v>12</v>
      </c>
      <c r="C1539" t="s">
        <v>38</v>
      </c>
      <c r="D1539">
        <v>202504</v>
      </c>
      <c r="E1539" t="s">
        <v>7662</v>
      </c>
      <c r="F1539" t="s">
        <v>5418</v>
      </c>
      <c r="G1539">
        <v>30</v>
      </c>
      <c r="H1539">
        <v>30</v>
      </c>
      <c r="I1539">
        <v>31</v>
      </c>
      <c r="J1539">
        <v>1.0333333333333301</v>
      </c>
      <c r="K1539">
        <v>-1</v>
      </c>
      <c r="L1539" t="str">
        <f>VLOOKUP(Table1__5[[#This Row],[ShortCode]],$U$3:$W$100,3,0)</f>
        <v>Heineken Silver</v>
      </c>
      <c r="M1539" t="str">
        <f>VLOOKUP(Table1__5[[#This Row],[ShortCode]],$U$3:$V$100,2,0)</f>
        <v>Group AA</v>
      </c>
      <c r="N1539" t="str">
        <f>RIGHT(Table1__5[[#This Row],[Calendar_month]],2)</f>
        <v>04</v>
      </c>
      <c r="O1539" t="str">
        <f>LEFT(Table1__5[[#This Row],[Calendar_month]],4)</f>
        <v>2025</v>
      </c>
      <c r="P1539" t="str">
        <f>_xlfn.TEXTBEFORE(Table1__5[[#This Row],[Distributor_Name]],"-")</f>
        <v>BD16</v>
      </c>
    </row>
    <row r="1540" spans="1:16" x14ac:dyDescent="0.75">
      <c r="A1540" t="s">
        <v>11</v>
      </c>
      <c r="B1540" t="s">
        <v>12</v>
      </c>
      <c r="C1540" t="s">
        <v>38</v>
      </c>
      <c r="D1540">
        <v>202504</v>
      </c>
      <c r="E1540" t="s">
        <v>7662</v>
      </c>
      <c r="F1540" t="s">
        <v>5401</v>
      </c>
      <c r="G1540">
        <v>1310</v>
      </c>
      <c r="H1540">
        <v>1495</v>
      </c>
      <c r="I1540">
        <v>1404</v>
      </c>
      <c r="J1540">
        <v>1.0717557251908401</v>
      </c>
      <c r="K1540">
        <v>-94</v>
      </c>
      <c r="L1540" t="str">
        <f>VLOOKUP(Table1__5[[#This Row],[ShortCode]],$U$3:$W$100,3,0)</f>
        <v>Heineken Silver</v>
      </c>
      <c r="M1540" t="str">
        <f>VLOOKUP(Table1__5[[#This Row],[ShortCode]],$U$3:$V$100,2,0)</f>
        <v>Group AA</v>
      </c>
      <c r="N1540" t="str">
        <f>RIGHT(Table1__5[[#This Row],[Calendar_month]],2)</f>
        <v>04</v>
      </c>
      <c r="O1540" t="str">
        <f>LEFT(Table1__5[[#This Row],[Calendar_month]],4)</f>
        <v>2025</v>
      </c>
      <c r="P1540" t="str">
        <f>_xlfn.TEXTBEFORE(Table1__5[[#This Row],[Distributor_Name]],"-")</f>
        <v>BD16</v>
      </c>
    </row>
    <row r="1541" spans="1:16" x14ac:dyDescent="0.75">
      <c r="A1541" t="s">
        <v>11</v>
      </c>
      <c r="B1541" t="s">
        <v>12</v>
      </c>
      <c r="C1541" t="s">
        <v>38</v>
      </c>
      <c r="D1541">
        <v>202504</v>
      </c>
      <c r="E1541" t="s">
        <v>7662</v>
      </c>
      <c r="F1541" t="s">
        <v>7682</v>
      </c>
      <c r="G1541">
        <v>0</v>
      </c>
      <c r="H1541">
        <v>0</v>
      </c>
      <c r="I1541">
        <v>0</v>
      </c>
      <c r="J1541">
        <v>0</v>
      </c>
      <c r="K1541">
        <v>0</v>
      </c>
      <c r="L1541" t="str">
        <f>VLOOKUP(Table1__5[[#This Row],[ShortCode]],$U$3:$W$100,3,0)</f>
        <v>Heineken Silver</v>
      </c>
      <c r="M1541" t="str">
        <f>VLOOKUP(Table1__5[[#This Row],[ShortCode]],$U$3:$V$100,2,0)</f>
        <v>Group AA</v>
      </c>
      <c r="N1541" t="str">
        <f>RIGHT(Table1__5[[#This Row],[Calendar_month]],2)</f>
        <v>04</v>
      </c>
      <c r="O1541" t="str">
        <f>LEFT(Table1__5[[#This Row],[Calendar_month]],4)</f>
        <v>2025</v>
      </c>
      <c r="P1541" t="str">
        <f>_xlfn.TEXTBEFORE(Table1__5[[#This Row],[Distributor_Name]],"-")</f>
        <v>BD16</v>
      </c>
    </row>
    <row r="1542" spans="1:16" x14ac:dyDescent="0.75">
      <c r="A1542" t="s">
        <v>11</v>
      </c>
      <c r="B1542" t="s">
        <v>12</v>
      </c>
      <c r="C1542" t="s">
        <v>38</v>
      </c>
      <c r="D1542">
        <v>202504</v>
      </c>
      <c r="E1542" t="s">
        <v>7662</v>
      </c>
      <c r="F1542" t="s">
        <v>7288</v>
      </c>
      <c r="G1542">
        <v>0</v>
      </c>
      <c r="H1542">
        <v>0</v>
      </c>
      <c r="I1542">
        <v>0</v>
      </c>
      <c r="J1542">
        <v>0</v>
      </c>
      <c r="K1542">
        <v>0</v>
      </c>
      <c r="L1542" t="str">
        <f>VLOOKUP(Table1__5[[#This Row],[ShortCode]],$U$3:$W$100,3,0)</f>
        <v>Heineken Silver</v>
      </c>
      <c r="M1542" t="str">
        <f>VLOOKUP(Table1__5[[#This Row],[ShortCode]],$U$3:$V$100,2,0)</f>
        <v>Group BB</v>
      </c>
      <c r="N1542" t="str">
        <f>RIGHT(Table1__5[[#This Row],[Calendar_month]],2)</f>
        <v>04</v>
      </c>
      <c r="O1542" t="str">
        <f>LEFT(Table1__5[[#This Row],[Calendar_month]],4)</f>
        <v>2025</v>
      </c>
      <c r="P1542" t="str">
        <f>_xlfn.TEXTBEFORE(Table1__5[[#This Row],[Distributor_Name]],"-")</f>
        <v>BD16</v>
      </c>
    </row>
    <row r="1543" spans="1:16" x14ac:dyDescent="0.75">
      <c r="A1543" t="s">
        <v>11</v>
      </c>
      <c r="B1543" t="s">
        <v>12</v>
      </c>
      <c r="C1543" t="s">
        <v>38</v>
      </c>
      <c r="D1543">
        <v>202504</v>
      </c>
      <c r="E1543" t="s">
        <v>7662</v>
      </c>
      <c r="F1543" t="s">
        <v>5440</v>
      </c>
      <c r="G1543">
        <v>0</v>
      </c>
      <c r="H1543">
        <v>0</v>
      </c>
      <c r="I1543">
        <v>0</v>
      </c>
      <c r="J1543">
        <v>0</v>
      </c>
      <c r="K1543">
        <v>0</v>
      </c>
      <c r="L1543" t="str">
        <f>VLOOKUP(Table1__5[[#This Row],[ShortCode]],$U$3:$W$100,3,0)</f>
        <v>Other</v>
      </c>
      <c r="M1543" t="str">
        <f>VLOOKUP(Table1__5[[#This Row],[ShortCode]],$U$3:$V$100,2,0)</f>
        <v>Group BB</v>
      </c>
      <c r="N1543" t="str">
        <f>RIGHT(Table1__5[[#This Row],[Calendar_month]],2)</f>
        <v>04</v>
      </c>
      <c r="O1543" t="str">
        <f>LEFT(Table1__5[[#This Row],[Calendar_month]],4)</f>
        <v>2025</v>
      </c>
      <c r="P1543" t="str">
        <f>_xlfn.TEXTBEFORE(Table1__5[[#This Row],[Distributor_Name]],"-")</f>
        <v>BD16</v>
      </c>
    </row>
    <row r="1544" spans="1:16" x14ac:dyDescent="0.75">
      <c r="A1544" t="s">
        <v>11</v>
      </c>
      <c r="B1544" t="s">
        <v>12</v>
      </c>
      <c r="C1544" t="s">
        <v>38</v>
      </c>
      <c r="D1544">
        <v>202504</v>
      </c>
      <c r="E1544" t="s">
        <v>7662</v>
      </c>
      <c r="F1544" t="s">
        <v>5424</v>
      </c>
      <c r="G1544">
        <v>10</v>
      </c>
      <c r="H1544">
        <v>0</v>
      </c>
      <c r="I1544">
        <v>3</v>
      </c>
      <c r="J1544">
        <v>0.3</v>
      </c>
      <c r="K1544">
        <v>7</v>
      </c>
      <c r="L1544" t="str">
        <f>VLOOKUP(Table1__5[[#This Row],[ShortCode]],$U$3:$W$100,3,0)</f>
        <v>Other</v>
      </c>
      <c r="M1544" t="str">
        <f>VLOOKUP(Table1__5[[#This Row],[ShortCode]],$U$3:$V$100,2,0)</f>
        <v>Group BB</v>
      </c>
      <c r="N1544" t="str">
        <f>RIGHT(Table1__5[[#This Row],[Calendar_month]],2)</f>
        <v>04</v>
      </c>
      <c r="O1544" t="str">
        <f>LEFT(Table1__5[[#This Row],[Calendar_month]],4)</f>
        <v>2025</v>
      </c>
      <c r="P1544" t="str">
        <f>_xlfn.TEXTBEFORE(Table1__5[[#This Row],[Distributor_Name]],"-")</f>
        <v>BD16</v>
      </c>
    </row>
    <row r="1545" spans="1:16" x14ac:dyDescent="0.75">
      <c r="A1545" t="s">
        <v>11</v>
      </c>
      <c r="B1545" t="s">
        <v>12</v>
      </c>
      <c r="C1545" t="s">
        <v>38</v>
      </c>
      <c r="D1545">
        <v>202504</v>
      </c>
      <c r="E1545" t="s">
        <v>7662</v>
      </c>
      <c r="F1545" t="s">
        <v>7654</v>
      </c>
      <c r="G1545">
        <v>0</v>
      </c>
      <c r="H1545">
        <v>0</v>
      </c>
      <c r="I1545">
        <v>0</v>
      </c>
      <c r="J1545">
        <v>0</v>
      </c>
      <c r="K1545">
        <v>0</v>
      </c>
      <c r="L1545" t="str">
        <f>VLOOKUP(Table1__5[[#This Row],[ShortCode]],$U$3:$W$100,3,0)</f>
        <v>Other</v>
      </c>
      <c r="M1545" t="str">
        <f>VLOOKUP(Table1__5[[#This Row],[ShortCode]],$U$3:$V$100,2,0)</f>
        <v>Group BB</v>
      </c>
      <c r="N1545" t="str">
        <f>RIGHT(Table1__5[[#This Row],[Calendar_month]],2)</f>
        <v>04</v>
      </c>
      <c r="O1545" t="str">
        <f>LEFT(Table1__5[[#This Row],[Calendar_month]],4)</f>
        <v>2025</v>
      </c>
      <c r="P1545" t="str">
        <f>_xlfn.TEXTBEFORE(Table1__5[[#This Row],[Distributor_Name]],"-")</f>
        <v>BD16</v>
      </c>
    </row>
    <row r="1546" spans="1:16" x14ac:dyDescent="0.75">
      <c r="A1546" t="s">
        <v>11</v>
      </c>
      <c r="B1546" t="s">
        <v>12</v>
      </c>
      <c r="C1546" t="s">
        <v>38</v>
      </c>
      <c r="D1546">
        <v>202504</v>
      </c>
      <c r="E1546" t="s">
        <v>7662</v>
      </c>
      <c r="F1546" t="s">
        <v>7667</v>
      </c>
      <c r="G1546">
        <v>0</v>
      </c>
      <c r="H1546">
        <v>0</v>
      </c>
      <c r="I1546">
        <v>0</v>
      </c>
      <c r="J1546">
        <v>0</v>
      </c>
      <c r="K1546">
        <v>0</v>
      </c>
      <c r="L1546" t="str">
        <f>VLOOKUP(Table1__5[[#This Row],[ShortCode]],$U$3:$W$100,3,0)</f>
        <v>Other</v>
      </c>
      <c r="M1546" t="str">
        <f>VLOOKUP(Table1__5[[#This Row],[ShortCode]],$U$3:$V$100,2,0)</f>
        <v>Group BB</v>
      </c>
      <c r="N1546" t="str">
        <f>RIGHT(Table1__5[[#This Row],[Calendar_month]],2)</f>
        <v>04</v>
      </c>
      <c r="O1546" t="str">
        <f>LEFT(Table1__5[[#This Row],[Calendar_month]],4)</f>
        <v>2025</v>
      </c>
      <c r="P1546" t="str">
        <f>_xlfn.TEXTBEFORE(Table1__5[[#This Row],[Distributor_Name]],"-")</f>
        <v>BD16</v>
      </c>
    </row>
    <row r="1547" spans="1:16" x14ac:dyDescent="0.75">
      <c r="A1547" t="s">
        <v>11</v>
      </c>
      <c r="B1547" t="s">
        <v>12</v>
      </c>
      <c r="C1547" t="s">
        <v>38</v>
      </c>
      <c r="D1547">
        <v>202504</v>
      </c>
      <c r="E1547" t="s">
        <v>7662</v>
      </c>
      <c r="F1547" t="s">
        <v>7668</v>
      </c>
      <c r="G1547">
        <v>0</v>
      </c>
      <c r="H1547">
        <v>0</v>
      </c>
      <c r="I1547">
        <v>0</v>
      </c>
      <c r="J1547">
        <v>0</v>
      </c>
      <c r="K1547">
        <v>0</v>
      </c>
      <c r="L1547" t="str">
        <f>VLOOKUP(Table1__5[[#This Row],[ShortCode]],$U$3:$W$100,3,0)</f>
        <v>Other</v>
      </c>
      <c r="M1547" t="str">
        <f>VLOOKUP(Table1__5[[#This Row],[ShortCode]],$U$3:$V$100,2,0)</f>
        <v>Group BB</v>
      </c>
      <c r="N1547" t="str">
        <f>RIGHT(Table1__5[[#This Row],[Calendar_month]],2)</f>
        <v>04</v>
      </c>
      <c r="O1547" t="str">
        <f>LEFT(Table1__5[[#This Row],[Calendar_month]],4)</f>
        <v>2025</v>
      </c>
      <c r="P1547" t="str">
        <f>_xlfn.TEXTBEFORE(Table1__5[[#This Row],[Distributor_Name]],"-")</f>
        <v>BD16</v>
      </c>
    </row>
    <row r="1548" spans="1:16" x14ac:dyDescent="0.75">
      <c r="A1548" t="s">
        <v>11</v>
      </c>
      <c r="B1548" t="s">
        <v>12</v>
      </c>
      <c r="C1548" t="s">
        <v>38</v>
      </c>
      <c r="D1548">
        <v>202504</v>
      </c>
      <c r="E1548" t="s">
        <v>7662</v>
      </c>
      <c r="F1548" t="s">
        <v>5430</v>
      </c>
      <c r="G1548">
        <v>23</v>
      </c>
      <c r="H1548">
        <v>0</v>
      </c>
      <c r="I1548">
        <v>4</v>
      </c>
      <c r="J1548">
        <v>0.173913043478261</v>
      </c>
      <c r="K1548">
        <v>19</v>
      </c>
      <c r="L1548" t="str">
        <f>VLOOKUP(Table1__5[[#This Row],[ShortCode]],$U$3:$W$100,3,0)</f>
        <v>Other</v>
      </c>
      <c r="M1548" t="str">
        <f>VLOOKUP(Table1__5[[#This Row],[ShortCode]],$U$3:$V$100,2,0)</f>
        <v>Group BB</v>
      </c>
      <c r="N1548" t="str">
        <f>RIGHT(Table1__5[[#This Row],[Calendar_month]],2)</f>
        <v>04</v>
      </c>
      <c r="O1548" t="str">
        <f>LEFT(Table1__5[[#This Row],[Calendar_month]],4)</f>
        <v>2025</v>
      </c>
      <c r="P1548" t="str">
        <f>_xlfn.TEXTBEFORE(Table1__5[[#This Row],[Distributor_Name]],"-")</f>
        <v>BD16</v>
      </c>
    </row>
    <row r="1549" spans="1:16" x14ac:dyDescent="0.75">
      <c r="A1549" t="s">
        <v>11</v>
      </c>
      <c r="B1549" t="s">
        <v>12</v>
      </c>
      <c r="C1549" t="s">
        <v>38</v>
      </c>
      <c r="D1549">
        <v>202504</v>
      </c>
      <c r="E1549" t="s">
        <v>7662</v>
      </c>
      <c r="F1549" t="s">
        <v>7678</v>
      </c>
      <c r="G1549">
        <v>0</v>
      </c>
      <c r="H1549">
        <v>0</v>
      </c>
      <c r="I1549">
        <v>0</v>
      </c>
      <c r="J1549">
        <v>0</v>
      </c>
      <c r="K1549">
        <v>0</v>
      </c>
      <c r="L1549" t="str">
        <f>VLOOKUP(Table1__5[[#This Row],[ShortCode]],$U$3:$W$100,3,0)</f>
        <v>Other</v>
      </c>
      <c r="M1549" t="str">
        <f>VLOOKUP(Table1__5[[#This Row],[ShortCode]],$U$3:$V$100,2,0)</f>
        <v>Group BB</v>
      </c>
      <c r="N1549" t="str">
        <f>RIGHT(Table1__5[[#This Row],[Calendar_month]],2)</f>
        <v>04</v>
      </c>
      <c r="O1549" t="str">
        <f>LEFT(Table1__5[[#This Row],[Calendar_month]],4)</f>
        <v>2025</v>
      </c>
      <c r="P1549" t="str">
        <f>_xlfn.TEXTBEFORE(Table1__5[[#This Row],[Distributor_Name]],"-")</f>
        <v>BD16</v>
      </c>
    </row>
    <row r="1550" spans="1:16" x14ac:dyDescent="0.75">
      <c r="A1550" t="s">
        <v>11</v>
      </c>
      <c r="B1550" t="s">
        <v>12</v>
      </c>
      <c r="C1550" t="s">
        <v>38</v>
      </c>
      <c r="D1550">
        <v>202504</v>
      </c>
      <c r="E1550" t="s">
        <v>7662</v>
      </c>
      <c r="F1550" t="s">
        <v>7669</v>
      </c>
      <c r="G1550">
        <v>0</v>
      </c>
      <c r="H1550">
        <v>0</v>
      </c>
      <c r="I1550">
        <v>0</v>
      </c>
      <c r="J1550">
        <v>0</v>
      </c>
      <c r="K1550">
        <v>0</v>
      </c>
      <c r="L1550" t="str">
        <f>VLOOKUP(Table1__5[[#This Row],[ShortCode]],$U$3:$W$100,3,0)</f>
        <v>Other</v>
      </c>
      <c r="M1550" t="str">
        <f>VLOOKUP(Table1__5[[#This Row],[ShortCode]],$U$3:$V$100,2,0)</f>
        <v>Group BB</v>
      </c>
      <c r="N1550" t="str">
        <f>RIGHT(Table1__5[[#This Row],[Calendar_month]],2)</f>
        <v>04</v>
      </c>
      <c r="O1550" t="str">
        <f>LEFT(Table1__5[[#This Row],[Calendar_month]],4)</f>
        <v>2025</v>
      </c>
      <c r="P1550" t="str">
        <f>_xlfn.TEXTBEFORE(Table1__5[[#This Row],[Distributor_Name]],"-")</f>
        <v>BD16</v>
      </c>
    </row>
    <row r="1551" spans="1:16" x14ac:dyDescent="0.75">
      <c r="A1551" t="s">
        <v>11</v>
      </c>
      <c r="B1551" t="s">
        <v>12</v>
      </c>
      <c r="C1551" t="s">
        <v>38</v>
      </c>
      <c r="D1551">
        <v>202504</v>
      </c>
      <c r="E1551" t="s">
        <v>7662</v>
      </c>
      <c r="F1551" t="s">
        <v>7670</v>
      </c>
      <c r="G1551">
        <v>0</v>
      </c>
      <c r="H1551">
        <v>0</v>
      </c>
      <c r="I1551">
        <v>0</v>
      </c>
      <c r="J1551">
        <v>0</v>
      </c>
      <c r="K1551">
        <v>0</v>
      </c>
      <c r="L1551" t="str">
        <f>VLOOKUP(Table1__5[[#This Row],[ShortCode]],$U$3:$W$100,3,0)</f>
        <v>Other</v>
      </c>
      <c r="M1551" t="str">
        <f>VLOOKUP(Table1__5[[#This Row],[ShortCode]],$U$3:$V$100,2,0)</f>
        <v>Group BB</v>
      </c>
      <c r="N1551" t="str">
        <f>RIGHT(Table1__5[[#This Row],[Calendar_month]],2)</f>
        <v>04</v>
      </c>
      <c r="O1551" t="str">
        <f>LEFT(Table1__5[[#This Row],[Calendar_month]],4)</f>
        <v>2025</v>
      </c>
      <c r="P1551" t="str">
        <f>_xlfn.TEXTBEFORE(Table1__5[[#This Row],[Distributor_Name]],"-")</f>
        <v>BD16</v>
      </c>
    </row>
    <row r="1552" spans="1:16" x14ac:dyDescent="0.75">
      <c r="A1552" t="s">
        <v>11</v>
      </c>
      <c r="B1552" t="s">
        <v>12</v>
      </c>
      <c r="C1552" t="s">
        <v>38</v>
      </c>
      <c r="D1552">
        <v>202504</v>
      </c>
      <c r="E1552" t="s">
        <v>7662</v>
      </c>
      <c r="F1552" t="s">
        <v>5405</v>
      </c>
      <c r="G1552">
        <v>1248</v>
      </c>
      <c r="H1552">
        <v>1453</v>
      </c>
      <c r="I1552">
        <v>1327</v>
      </c>
      <c r="J1552">
        <v>1.0633012820512799</v>
      </c>
      <c r="K1552">
        <v>-79</v>
      </c>
      <c r="L1552" t="str">
        <f>VLOOKUP(Table1__5[[#This Row],[ShortCode]],$U$3:$W$100,3,0)</f>
        <v>Tiger Regular</v>
      </c>
      <c r="M1552" t="str">
        <f>VLOOKUP(Table1__5[[#This Row],[ShortCode]],$U$3:$V$100,2,0)</f>
        <v>Group BB</v>
      </c>
      <c r="N1552" t="str">
        <f>RIGHT(Table1__5[[#This Row],[Calendar_month]],2)</f>
        <v>04</v>
      </c>
      <c r="O1552" t="str">
        <f>LEFT(Table1__5[[#This Row],[Calendar_month]],4)</f>
        <v>2025</v>
      </c>
      <c r="P1552" t="str">
        <f>_xlfn.TEXTBEFORE(Table1__5[[#This Row],[Distributor_Name]],"-")</f>
        <v>BD16</v>
      </c>
    </row>
    <row r="1553" spans="1:16" x14ac:dyDescent="0.75">
      <c r="A1553" t="s">
        <v>11</v>
      </c>
      <c r="B1553" t="s">
        <v>12</v>
      </c>
      <c r="C1553" t="s">
        <v>38</v>
      </c>
      <c r="D1553">
        <v>202504</v>
      </c>
      <c r="E1553" t="s">
        <v>7662</v>
      </c>
      <c r="F1553" t="s">
        <v>7679</v>
      </c>
      <c r="G1553">
        <v>0</v>
      </c>
      <c r="H1553">
        <v>0</v>
      </c>
      <c r="I1553">
        <v>0</v>
      </c>
      <c r="J1553">
        <v>0</v>
      </c>
      <c r="K1553">
        <v>0</v>
      </c>
      <c r="L1553" t="str">
        <f>VLOOKUP(Table1__5[[#This Row],[ShortCode]],$U$3:$W$100,3,0)</f>
        <v>Other</v>
      </c>
      <c r="M1553" t="str">
        <f>VLOOKUP(Table1__5[[#This Row],[ShortCode]],$U$3:$V$100,2,0)</f>
        <v>Group BB</v>
      </c>
      <c r="N1553" t="str">
        <f>RIGHT(Table1__5[[#This Row],[Calendar_month]],2)</f>
        <v>04</v>
      </c>
      <c r="O1553" t="str">
        <f>LEFT(Table1__5[[#This Row],[Calendar_month]],4)</f>
        <v>2025</v>
      </c>
      <c r="P1553" t="str">
        <f>_xlfn.TEXTBEFORE(Table1__5[[#This Row],[Distributor_Name]],"-")</f>
        <v>BD16</v>
      </c>
    </row>
    <row r="1554" spans="1:16" x14ac:dyDescent="0.75">
      <c r="A1554" t="s">
        <v>11</v>
      </c>
      <c r="B1554" t="s">
        <v>12</v>
      </c>
      <c r="C1554" t="s">
        <v>38</v>
      </c>
      <c r="D1554">
        <v>202504</v>
      </c>
      <c r="E1554" t="s">
        <v>7662</v>
      </c>
      <c r="F1554" t="s">
        <v>5396</v>
      </c>
      <c r="G1554">
        <v>18197</v>
      </c>
      <c r="H1554">
        <v>15470</v>
      </c>
      <c r="I1554">
        <v>18837</v>
      </c>
      <c r="J1554">
        <v>1.0351706325218399</v>
      </c>
      <c r="K1554">
        <v>-640</v>
      </c>
      <c r="L1554" t="str">
        <f>VLOOKUP(Table1__5[[#This Row],[ShortCode]],$U$3:$W$100,3,0)</f>
        <v>Tiger Regular</v>
      </c>
      <c r="M1554" t="str">
        <f>VLOOKUP(Table1__5[[#This Row],[ShortCode]],$U$3:$V$100,2,0)</f>
        <v>Group BB</v>
      </c>
      <c r="N1554" t="str">
        <f>RIGHT(Table1__5[[#This Row],[Calendar_month]],2)</f>
        <v>04</v>
      </c>
      <c r="O1554" t="str">
        <f>LEFT(Table1__5[[#This Row],[Calendar_month]],4)</f>
        <v>2025</v>
      </c>
      <c r="P1554" t="str">
        <f>_xlfn.TEXTBEFORE(Table1__5[[#This Row],[Distributor_Name]],"-")</f>
        <v>BD16</v>
      </c>
    </row>
    <row r="1555" spans="1:16" x14ac:dyDescent="0.75">
      <c r="A1555" t="s">
        <v>11</v>
      </c>
      <c r="B1555" t="s">
        <v>12</v>
      </c>
      <c r="C1555" t="s">
        <v>38</v>
      </c>
      <c r="D1555">
        <v>202504</v>
      </c>
      <c r="E1555" t="s">
        <v>7662</v>
      </c>
      <c r="F1555" t="s">
        <v>7683</v>
      </c>
      <c r="G1555">
        <v>0</v>
      </c>
      <c r="H1555">
        <v>0</v>
      </c>
      <c r="I1555">
        <v>0</v>
      </c>
      <c r="J1555">
        <v>0</v>
      </c>
      <c r="K1555">
        <v>0</v>
      </c>
      <c r="L1555" t="str">
        <f>VLOOKUP(Table1__5[[#This Row],[ShortCode]],$U$3:$W$100,3,0)</f>
        <v>Tiger Regular</v>
      </c>
      <c r="M1555" t="str">
        <f>VLOOKUP(Table1__5[[#This Row],[ShortCode]],$U$3:$V$100,2,0)</f>
        <v>Group BB</v>
      </c>
      <c r="N1555" t="str">
        <f>RIGHT(Table1__5[[#This Row],[Calendar_month]],2)</f>
        <v>04</v>
      </c>
      <c r="O1555" t="str">
        <f>LEFT(Table1__5[[#This Row],[Calendar_month]],4)</f>
        <v>2025</v>
      </c>
      <c r="P1555" t="str">
        <f>_xlfn.TEXTBEFORE(Table1__5[[#This Row],[Distributor_Name]],"-")</f>
        <v>BD16</v>
      </c>
    </row>
    <row r="1556" spans="1:16" x14ac:dyDescent="0.75">
      <c r="A1556" t="s">
        <v>11</v>
      </c>
      <c r="B1556" t="s">
        <v>12</v>
      </c>
      <c r="C1556" t="s">
        <v>38</v>
      </c>
      <c r="D1556">
        <v>202504</v>
      </c>
      <c r="E1556" t="s">
        <v>7662</v>
      </c>
      <c r="F1556" t="s">
        <v>5441</v>
      </c>
      <c r="G1556">
        <v>0</v>
      </c>
      <c r="H1556">
        <v>0</v>
      </c>
      <c r="I1556">
        <v>0</v>
      </c>
      <c r="J1556">
        <v>0</v>
      </c>
      <c r="K1556">
        <v>0</v>
      </c>
      <c r="L1556" t="str">
        <f>VLOOKUP(Table1__5[[#This Row],[ShortCode]],$U$3:$W$100,3,0)</f>
        <v>Tiger Regular</v>
      </c>
      <c r="M1556" t="str">
        <f>VLOOKUP(Table1__5[[#This Row],[ShortCode]],$U$3:$V$100,2,0)</f>
        <v>Group BB</v>
      </c>
      <c r="N1556" t="str">
        <f>RIGHT(Table1__5[[#This Row],[Calendar_month]],2)</f>
        <v>04</v>
      </c>
      <c r="O1556" t="str">
        <f>LEFT(Table1__5[[#This Row],[Calendar_month]],4)</f>
        <v>2025</v>
      </c>
      <c r="P1556" t="str">
        <f>_xlfn.TEXTBEFORE(Table1__5[[#This Row],[Distributor_Name]],"-")</f>
        <v>BD16</v>
      </c>
    </row>
    <row r="1557" spans="1:16" x14ac:dyDescent="0.75">
      <c r="A1557" t="s">
        <v>11</v>
      </c>
      <c r="B1557" t="s">
        <v>12</v>
      </c>
      <c r="C1557" t="s">
        <v>38</v>
      </c>
      <c r="D1557">
        <v>202504</v>
      </c>
      <c r="E1557" t="s">
        <v>7662</v>
      </c>
      <c r="F1557" t="s">
        <v>5408</v>
      </c>
      <c r="G1557">
        <v>1154</v>
      </c>
      <c r="H1557">
        <v>640</v>
      </c>
      <c r="I1557">
        <v>676</v>
      </c>
      <c r="J1557">
        <v>0.58578856152513004</v>
      </c>
      <c r="K1557">
        <v>478</v>
      </c>
      <c r="L1557" t="str">
        <f>VLOOKUP(Table1__5[[#This Row],[ShortCode]],$U$3:$W$100,3,0)</f>
        <v>Tiger Regular</v>
      </c>
      <c r="M1557" t="str">
        <f>VLOOKUP(Table1__5[[#This Row],[ShortCode]],$U$3:$V$100,2,0)</f>
        <v>Group BB</v>
      </c>
      <c r="N1557" t="str">
        <f>RIGHT(Table1__5[[#This Row],[Calendar_month]],2)</f>
        <v>04</v>
      </c>
      <c r="O1557" t="str">
        <f>LEFT(Table1__5[[#This Row],[Calendar_month]],4)</f>
        <v>2025</v>
      </c>
      <c r="P1557" t="str">
        <f>_xlfn.TEXTBEFORE(Table1__5[[#This Row],[Distributor_Name]],"-")</f>
        <v>BD16</v>
      </c>
    </row>
    <row r="1558" spans="1:16" x14ac:dyDescent="0.75">
      <c r="A1558" t="s">
        <v>11</v>
      </c>
      <c r="B1558" t="s">
        <v>12</v>
      </c>
      <c r="C1558" t="s">
        <v>38</v>
      </c>
      <c r="D1558">
        <v>202504</v>
      </c>
      <c r="E1558" t="s">
        <v>7662</v>
      </c>
      <c r="F1558" t="s">
        <v>7671</v>
      </c>
      <c r="G1558">
        <v>0</v>
      </c>
      <c r="H1558">
        <v>0</v>
      </c>
      <c r="I1558">
        <v>0</v>
      </c>
      <c r="J1558">
        <v>0</v>
      </c>
      <c r="K1558">
        <v>0</v>
      </c>
      <c r="L1558" t="str">
        <f>VLOOKUP(Table1__5[[#This Row],[ShortCode]],$U$3:$W$100,3,0)</f>
        <v>Other</v>
      </c>
      <c r="M1558" t="str">
        <f>VLOOKUP(Table1__5[[#This Row],[ShortCode]],$U$3:$V$100,2,0)</f>
        <v>Group BB</v>
      </c>
      <c r="N1558" t="str">
        <f>RIGHT(Table1__5[[#This Row],[Calendar_month]],2)</f>
        <v>04</v>
      </c>
      <c r="O1558" t="str">
        <f>LEFT(Table1__5[[#This Row],[Calendar_month]],4)</f>
        <v>2025</v>
      </c>
      <c r="P1558" t="str">
        <f>_xlfn.TEXTBEFORE(Table1__5[[#This Row],[Distributor_Name]],"-")</f>
        <v>BD16</v>
      </c>
    </row>
    <row r="1559" spans="1:16" x14ac:dyDescent="0.75">
      <c r="A1559" t="s">
        <v>11</v>
      </c>
      <c r="B1559" t="s">
        <v>12</v>
      </c>
      <c r="C1559" t="s">
        <v>38</v>
      </c>
      <c r="D1559">
        <v>202504</v>
      </c>
      <c r="E1559" t="s">
        <v>7662</v>
      </c>
      <c r="F1559" t="s">
        <v>5417</v>
      </c>
      <c r="G1559">
        <v>1252</v>
      </c>
      <c r="H1559">
        <v>1190</v>
      </c>
      <c r="I1559">
        <v>1212</v>
      </c>
      <c r="J1559">
        <v>0.96805111821086298</v>
      </c>
      <c r="K1559">
        <v>40</v>
      </c>
      <c r="L1559" t="str">
        <f>VLOOKUP(Table1__5[[#This Row],[ShortCode]],$U$3:$W$100,3,0)</f>
        <v>Tiger Crystal</v>
      </c>
      <c r="M1559" t="str">
        <f>VLOOKUP(Table1__5[[#This Row],[ShortCode]],$U$3:$V$100,2,0)</f>
        <v>Group AA</v>
      </c>
      <c r="N1559" t="str">
        <f>RIGHT(Table1__5[[#This Row],[Calendar_month]],2)</f>
        <v>04</v>
      </c>
      <c r="O1559" t="str">
        <f>LEFT(Table1__5[[#This Row],[Calendar_month]],4)</f>
        <v>2025</v>
      </c>
      <c r="P1559" t="str">
        <f>_xlfn.TEXTBEFORE(Table1__5[[#This Row],[Distributor_Name]],"-")</f>
        <v>BD16</v>
      </c>
    </row>
    <row r="1560" spans="1:16" x14ac:dyDescent="0.75">
      <c r="A1560" t="s">
        <v>11</v>
      </c>
      <c r="B1560" t="s">
        <v>12</v>
      </c>
      <c r="C1560" t="s">
        <v>38</v>
      </c>
      <c r="D1560">
        <v>202504</v>
      </c>
      <c r="E1560" t="s">
        <v>7662</v>
      </c>
      <c r="F1560" t="s">
        <v>5403</v>
      </c>
      <c r="G1560">
        <v>915</v>
      </c>
      <c r="H1560">
        <v>2119</v>
      </c>
      <c r="I1560">
        <v>1672</v>
      </c>
      <c r="J1560">
        <v>1.8273224043715799</v>
      </c>
      <c r="K1560">
        <v>-757</v>
      </c>
      <c r="L1560" t="str">
        <f>VLOOKUP(Table1__5[[#This Row],[ShortCode]],$U$3:$W$100,3,0)</f>
        <v>Tiger Crystal</v>
      </c>
      <c r="M1560" t="str">
        <f>VLOOKUP(Table1__5[[#This Row],[ShortCode]],$U$3:$V$100,2,0)</f>
        <v>Group AA</v>
      </c>
      <c r="N1560" t="str">
        <f>RIGHT(Table1__5[[#This Row],[Calendar_month]],2)</f>
        <v>04</v>
      </c>
      <c r="O1560" t="str">
        <f>LEFT(Table1__5[[#This Row],[Calendar_month]],4)</f>
        <v>2025</v>
      </c>
      <c r="P1560" t="str">
        <f>_xlfn.TEXTBEFORE(Table1__5[[#This Row],[Distributor_Name]],"-")</f>
        <v>BD16</v>
      </c>
    </row>
    <row r="1561" spans="1:16" x14ac:dyDescent="0.75">
      <c r="A1561" t="s">
        <v>11</v>
      </c>
      <c r="B1561" t="s">
        <v>12</v>
      </c>
      <c r="C1561" t="s">
        <v>38</v>
      </c>
      <c r="D1561">
        <v>202504</v>
      </c>
      <c r="E1561" t="s">
        <v>7662</v>
      </c>
      <c r="F1561" t="s">
        <v>5404</v>
      </c>
      <c r="G1561">
        <v>4306</v>
      </c>
      <c r="H1561">
        <v>7098</v>
      </c>
      <c r="I1561">
        <v>5834</v>
      </c>
      <c r="J1561">
        <v>1.35485369252206</v>
      </c>
      <c r="K1561">
        <v>-1528</v>
      </c>
      <c r="L1561" t="str">
        <f>VLOOKUP(Table1__5[[#This Row],[ShortCode]],$U$3:$W$100,3,0)</f>
        <v>Tiger Crystal</v>
      </c>
      <c r="M1561" t="str">
        <f>VLOOKUP(Table1__5[[#This Row],[ShortCode]],$U$3:$V$100,2,0)</f>
        <v>Group AA</v>
      </c>
      <c r="N1561" t="str">
        <f>RIGHT(Table1__5[[#This Row],[Calendar_month]],2)</f>
        <v>04</v>
      </c>
      <c r="O1561" t="str">
        <f>LEFT(Table1__5[[#This Row],[Calendar_month]],4)</f>
        <v>2025</v>
      </c>
      <c r="P1561" t="str">
        <f>_xlfn.TEXTBEFORE(Table1__5[[#This Row],[Distributor_Name]],"-")</f>
        <v>BD16</v>
      </c>
    </row>
    <row r="1562" spans="1:16" x14ac:dyDescent="0.75">
      <c r="A1562" t="s">
        <v>11</v>
      </c>
      <c r="B1562" t="s">
        <v>12</v>
      </c>
      <c r="C1562" t="s">
        <v>38</v>
      </c>
      <c r="D1562">
        <v>202504</v>
      </c>
      <c r="E1562" t="s">
        <v>7662</v>
      </c>
      <c r="F1562" t="s">
        <v>7684</v>
      </c>
      <c r="G1562">
        <v>0</v>
      </c>
      <c r="H1562">
        <v>0</v>
      </c>
      <c r="I1562">
        <v>0</v>
      </c>
      <c r="J1562">
        <v>0</v>
      </c>
      <c r="K1562">
        <v>0</v>
      </c>
      <c r="L1562" t="str">
        <f>VLOOKUP(Table1__5[[#This Row],[ShortCode]],$U$3:$W$100,3,0)</f>
        <v>Tiger Crystal</v>
      </c>
      <c r="M1562" t="str">
        <f>VLOOKUP(Table1__5[[#This Row],[ShortCode]],$U$3:$V$100,2,0)</f>
        <v>Group AA</v>
      </c>
      <c r="N1562" t="str">
        <f>RIGHT(Table1__5[[#This Row],[Calendar_month]],2)</f>
        <v>04</v>
      </c>
      <c r="O1562" t="str">
        <f>LEFT(Table1__5[[#This Row],[Calendar_month]],4)</f>
        <v>2025</v>
      </c>
      <c r="P1562" t="str">
        <f>_xlfn.TEXTBEFORE(Table1__5[[#This Row],[Distributor_Name]],"-")</f>
        <v>BD16</v>
      </c>
    </row>
    <row r="1563" spans="1:16" x14ac:dyDescent="0.75">
      <c r="A1563" t="s">
        <v>11</v>
      </c>
      <c r="B1563" t="s">
        <v>12</v>
      </c>
      <c r="C1563" t="s">
        <v>38</v>
      </c>
      <c r="D1563">
        <v>202504</v>
      </c>
      <c r="E1563" t="s">
        <v>7662</v>
      </c>
      <c r="F1563" t="s">
        <v>7672</v>
      </c>
      <c r="G1563">
        <v>2</v>
      </c>
      <c r="H1563">
        <v>0</v>
      </c>
      <c r="I1563">
        <v>0</v>
      </c>
      <c r="J1563">
        <v>0</v>
      </c>
      <c r="K1563">
        <v>2</v>
      </c>
      <c r="L1563" t="str">
        <f>VLOOKUP(Table1__5[[#This Row],[ShortCode]],$U$3:$W$100,3,0)</f>
        <v>Other</v>
      </c>
      <c r="M1563" t="str">
        <f>VLOOKUP(Table1__5[[#This Row],[ShortCode]],$U$3:$V$100,2,0)</f>
        <v>Group BB</v>
      </c>
      <c r="N1563" t="str">
        <f>RIGHT(Table1__5[[#This Row],[Calendar_month]],2)</f>
        <v>04</v>
      </c>
      <c r="O1563" t="str">
        <f>LEFT(Table1__5[[#This Row],[Calendar_month]],4)</f>
        <v>2025</v>
      </c>
      <c r="P1563" t="str">
        <f>_xlfn.TEXTBEFORE(Table1__5[[#This Row],[Distributor_Name]],"-")</f>
        <v>BD16</v>
      </c>
    </row>
    <row r="1564" spans="1:16" x14ac:dyDescent="0.75">
      <c r="A1564" t="s">
        <v>11</v>
      </c>
      <c r="B1564" t="s">
        <v>12</v>
      </c>
      <c r="C1564" t="s">
        <v>38</v>
      </c>
      <c r="D1564">
        <v>202504</v>
      </c>
      <c r="E1564" t="s">
        <v>7673</v>
      </c>
      <c r="F1564" t="s">
        <v>5436</v>
      </c>
      <c r="G1564">
        <v>0</v>
      </c>
      <c r="H1564">
        <v>0</v>
      </c>
      <c r="I1564">
        <v>0</v>
      </c>
      <c r="J1564">
        <v>0</v>
      </c>
      <c r="K1564">
        <v>0</v>
      </c>
      <c r="L1564" t="str">
        <f>VLOOKUP(Table1__5[[#This Row],[ShortCode]],$U$3:$W$100,3,0)</f>
        <v>Bivina</v>
      </c>
      <c r="M1564" t="str">
        <f>VLOOKUP(Table1__5[[#This Row],[ShortCode]],$U$3:$V$100,2,0)</f>
        <v>Group BB</v>
      </c>
      <c r="N1564" t="str">
        <f>RIGHT(Table1__5[[#This Row],[Calendar_month]],2)</f>
        <v>04</v>
      </c>
      <c r="O1564" t="str">
        <f>LEFT(Table1__5[[#This Row],[Calendar_month]],4)</f>
        <v>2025</v>
      </c>
      <c r="P1564" t="str">
        <f>_xlfn.TEXTBEFORE(Table1__5[[#This Row],[Distributor_Name]],"-")</f>
        <v>BD16</v>
      </c>
    </row>
    <row r="1565" spans="1:16" x14ac:dyDescent="0.75">
      <c r="A1565" t="s">
        <v>11</v>
      </c>
      <c r="B1565" t="s">
        <v>12</v>
      </c>
      <c r="C1565" t="s">
        <v>38</v>
      </c>
      <c r="D1565">
        <v>202504</v>
      </c>
      <c r="E1565" t="s">
        <v>7673</v>
      </c>
      <c r="F1565" t="s">
        <v>7674</v>
      </c>
      <c r="G1565">
        <v>257</v>
      </c>
      <c r="H1565">
        <v>0</v>
      </c>
      <c r="I1565">
        <v>0</v>
      </c>
      <c r="J1565">
        <v>0</v>
      </c>
      <c r="K1565">
        <v>257</v>
      </c>
      <c r="L1565" t="str">
        <f>VLOOKUP(Table1__5[[#This Row],[ShortCode]],$U$3:$W$100,3,0)</f>
        <v>Bia Việt</v>
      </c>
      <c r="M1565" t="str">
        <f>VLOOKUP(Table1__5[[#This Row],[ShortCode]],$U$3:$V$100,2,0)</f>
        <v>Group BB</v>
      </c>
      <c r="N1565" t="str">
        <f>RIGHT(Table1__5[[#This Row],[Calendar_month]],2)</f>
        <v>04</v>
      </c>
      <c r="O1565" t="str">
        <f>LEFT(Table1__5[[#This Row],[Calendar_month]],4)</f>
        <v>2025</v>
      </c>
      <c r="P1565" t="str">
        <f>_xlfn.TEXTBEFORE(Table1__5[[#This Row],[Distributor_Name]],"-")</f>
        <v>BD16</v>
      </c>
    </row>
    <row r="1566" spans="1:16" x14ac:dyDescent="0.75">
      <c r="A1566" t="s">
        <v>11</v>
      </c>
      <c r="B1566" t="s">
        <v>12</v>
      </c>
      <c r="C1566" t="s">
        <v>38</v>
      </c>
      <c r="D1566">
        <v>202504</v>
      </c>
      <c r="E1566" t="s">
        <v>7673</v>
      </c>
      <c r="F1566" t="s">
        <v>5400</v>
      </c>
      <c r="G1566">
        <v>6253</v>
      </c>
      <c r="H1566">
        <v>6440</v>
      </c>
      <c r="I1566">
        <v>6392</v>
      </c>
      <c r="J1566">
        <v>1.0222293299216401</v>
      </c>
      <c r="K1566">
        <v>-139</v>
      </c>
      <c r="L1566" t="str">
        <f>VLOOKUP(Table1__5[[#This Row],[ShortCode]],$U$3:$W$100,3,0)</f>
        <v>Bia Việt</v>
      </c>
      <c r="M1566" t="str">
        <f>VLOOKUP(Table1__5[[#This Row],[ShortCode]],$U$3:$V$100,2,0)</f>
        <v>Group BB</v>
      </c>
      <c r="N1566" t="str">
        <f>RIGHT(Table1__5[[#This Row],[Calendar_month]],2)</f>
        <v>04</v>
      </c>
      <c r="O1566" t="str">
        <f>LEFT(Table1__5[[#This Row],[Calendar_month]],4)</f>
        <v>2025</v>
      </c>
      <c r="P1566" t="str">
        <f>_xlfn.TEXTBEFORE(Table1__5[[#This Row],[Distributor_Name]],"-")</f>
        <v>BD16</v>
      </c>
    </row>
    <row r="1567" spans="1:16" x14ac:dyDescent="0.75">
      <c r="A1567" t="s">
        <v>11</v>
      </c>
      <c r="B1567" t="s">
        <v>12</v>
      </c>
      <c r="C1567" t="s">
        <v>38</v>
      </c>
      <c r="D1567">
        <v>202504</v>
      </c>
      <c r="E1567" t="s">
        <v>7673</v>
      </c>
      <c r="F1567" t="s">
        <v>5411</v>
      </c>
      <c r="G1567">
        <v>603</v>
      </c>
      <c r="H1567">
        <v>1170</v>
      </c>
      <c r="I1567">
        <v>857</v>
      </c>
      <c r="J1567">
        <v>1.4212271973466</v>
      </c>
      <c r="K1567">
        <v>-254</v>
      </c>
      <c r="L1567" t="str">
        <f>VLOOKUP(Table1__5[[#This Row],[ShortCode]],$U$3:$W$100,3,0)</f>
        <v>Bia Việt</v>
      </c>
      <c r="M1567" t="str">
        <f>VLOOKUP(Table1__5[[#This Row],[ShortCode]],$U$3:$V$100,2,0)</f>
        <v>Group BB</v>
      </c>
      <c r="N1567" t="str">
        <f>RIGHT(Table1__5[[#This Row],[Calendar_month]],2)</f>
        <v>04</v>
      </c>
      <c r="O1567" t="str">
        <f>LEFT(Table1__5[[#This Row],[Calendar_month]],4)</f>
        <v>2025</v>
      </c>
      <c r="P1567" t="str">
        <f>_xlfn.TEXTBEFORE(Table1__5[[#This Row],[Distributor_Name]],"-")</f>
        <v>BD16</v>
      </c>
    </row>
    <row r="1568" spans="1:16" x14ac:dyDescent="0.75">
      <c r="A1568" t="s">
        <v>11</v>
      </c>
      <c r="B1568" t="s">
        <v>12</v>
      </c>
      <c r="C1568" t="s">
        <v>38</v>
      </c>
      <c r="D1568">
        <v>202504</v>
      </c>
      <c r="E1568" t="s">
        <v>7673</v>
      </c>
      <c r="F1568" t="s">
        <v>7675</v>
      </c>
      <c r="G1568">
        <v>0</v>
      </c>
      <c r="H1568">
        <v>0</v>
      </c>
      <c r="I1568">
        <v>0</v>
      </c>
      <c r="J1568">
        <v>0</v>
      </c>
      <c r="K1568">
        <v>0</v>
      </c>
      <c r="L1568" t="str">
        <f>VLOOKUP(Table1__5[[#This Row],[ShortCode]],$U$3:$W$100,3,0)</f>
        <v>Larue</v>
      </c>
      <c r="M1568" t="str">
        <f>VLOOKUP(Table1__5[[#This Row],[ShortCode]],$U$3:$V$100,2,0)</f>
        <v>Group BB</v>
      </c>
      <c r="N1568" t="str">
        <f>RIGHT(Table1__5[[#This Row],[Calendar_month]],2)</f>
        <v>04</v>
      </c>
      <c r="O1568" t="str">
        <f>LEFT(Table1__5[[#This Row],[Calendar_month]],4)</f>
        <v>2025</v>
      </c>
      <c r="P1568" t="str">
        <f>_xlfn.TEXTBEFORE(Table1__5[[#This Row],[Distributor_Name]],"-")</f>
        <v>BD16</v>
      </c>
    </row>
    <row r="1569" spans="1:16" x14ac:dyDescent="0.75">
      <c r="A1569" t="s">
        <v>11</v>
      </c>
      <c r="B1569" t="s">
        <v>12</v>
      </c>
      <c r="C1569" t="s">
        <v>38</v>
      </c>
      <c r="D1569">
        <v>202504</v>
      </c>
      <c r="E1569" t="s">
        <v>7673</v>
      </c>
      <c r="F1569" t="s">
        <v>7676</v>
      </c>
      <c r="G1569">
        <v>0</v>
      </c>
      <c r="H1569">
        <v>0</v>
      </c>
      <c r="I1569">
        <v>0</v>
      </c>
      <c r="J1569">
        <v>0</v>
      </c>
      <c r="K1569">
        <v>0</v>
      </c>
      <c r="L1569" t="str">
        <f>VLOOKUP(Table1__5[[#This Row],[ShortCode]],$U$3:$W$100,3,0)</f>
        <v>Larue</v>
      </c>
      <c r="M1569" t="str">
        <f>VLOOKUP(Table1__5[[#This Row],[ShortCode]],$U$3:$V$100,2,0)</f>
        <v>Group BB</v>
      </c>
      <c r="N1569" t="str">
        <f>RIGHT(Table1__5[[#This Row],[Calendar_month]],2)</f>
        <v>04</v>
      </c>
      <c r="O1569" t="str">
        <f>LEFT(Table1__5[[#This Row],[Calendar_month]],4)</f>
        <v>2025</v>
      </c>
      <c r="P1569" t="str">
        <f>_xlfn.TEXTBEFORE(Table1__5[[#This Row],[Distributor_Name]],"-")</f>
        <v>BD16</v>
      </c>
    </row>
    <row r="1570" spans="1:16" x14ac:dyDescent="0.75">
      <c r="A1570" t="s">
        <v>11</v>
      </c>
      <c r="B1570" t="s">
        <v>12</v>
      </c>
      <c r="C1570" t="s">
        <v>38</v>
      </c>
      <c r="D1570">
        <v>202504</v>
      </c>
      <c r="E1570" t="s">
        <v>7673</v>
      </c>
      <c r="F1570" t="s">
        <v>7696</v>
      </c>
      <c r="G1570">
        <v>0</v>
      </c>
      <c r="H1570">
        <v>0</v>
      </c>
      <c r="I1570">
        <v>0</v>
      </c>
      <c r="J1570">
        <v>0</v>
      </c>
      <c r="K1570">
        <v>0</v>
      </c>
      <c r="L1570" t="str">
        <f>VLOOKUP(Table1__5[[#This Row],[ShortCode]],$U$3:$W$100,3,0)</f>
        <v>Larue</v>
      </c>
      <c r="M1570" t="str">
        <f>VLOOKUP(Table1__5[[#This Row],[ShortCode]],$U$3:$V$100,2,0)</f>
        <v>Group AA</v>
      </c>
      <c r="N1570" t="str">
        <f>RIGHT(Table1__5[[#This Row],[Calendar_month]],2)</f>
        <v>04</v>
      </c>
      <c r="O1570" t="str">
        <f>LEFT(Table1__5[[#This Row],[Calendar_month]],4)</f>
        <v>2025</v>
      </c>
      <c r="P1570" t="str">
        <f>_xlfn.TEXTBEFORE(Table1__5[[#This Row],[Distributor_Name]],"-")</f>
        <v>BD16</v>
      </c>
    </row>
    <row r="1571" spans="1:16" x14ac:dyDescent="0.75">
      <c r="A1571" t="s">
        <v>11</v>
      </c>
      <c r="B1571" t="s">
        <v>12</v>
      </c>
      <c r="C1571" t="s">
        <v>38</v>
      </c>
      <c r="D1571">
        <v>202504</v>
      </c>
      <c r="E1571" t="s">
        <v>7673</v>
      </c>
      <c r="F1571" t="s">
        <v>7677</v>
      </c>
      <c r="G1571">
        <v>0</v>
      </c>
      <c r="H1571">
        <v>0</v>
      </c>
      <c r="I1571">
        <v>0</v>
      </c>
      <c r="J1571">
        <v>0</v>
      </c>
      <c r="K1571">
        <v>0</v>
      </c>
      <c r="L1571" t="str">
        <f>VLOOKUP(Table1__5[[#This Row],[ShortCode]],$U$3:$W$100,3,0)</f>
        <v>Larue</v>
      </c>
      <c r="M1571" t="str">
        <f>VLOOKUP(Table1__5[[#This Row],[ShortCode]],$U$3:$V$100,2,0)</f>
        <v>Group BB</v>
      </c>
      <c r="N1571" t="str">
        <f>RIGHT(Table1__5[[#This Row],[Calendar_month]],2)</f>
        <v>04</v>
      </c>
      <c r="O1571" t="str">
        <f>LEFT(Table1__5[[#This Row],[Calendar_month]],4)</f>
        <v>2025</v>
      </c>
      <c r="P1571" t="str">
        <f>_xlfn.TEXTBEFORE(Table1__5[[#This Row],[Distributor_Name]],"-")</f>
        <v>BD16</v>
      </c>
    </row>
    <row r="1572" spans="1:16" x14ac:dyDescent="0.75">
      <c r="A1572" t="s">
        <v>11</v>
      </c>
      <c r="B1572" t="s">
        <v>12</v>
      </c>
      <c r="C1572" t="s">
        <v>38</v>
      </c>
      <c r="D1572">
        <v>202505</v>
      </c>
      <c r="E1572" t="s">
        <v>7662</v>
      </c>
      <c r="F1572" t="s">
        <v>7663</v>
      </c>
      <c r="G1572">
        <v>0</v>
      </c>
      <c r="H1572">
        <v>0</v>
      </c>
      <c r="I1572">
        <v>0</v>
      </c>
      <c r="J1572">
        <v>0</v>
      </c>
      <c r="K1572">
        <v>0</v>
      </c>
      <c r="L1572" t="str">
        <f>VLOOKUP(Table1__5[[#This Row],[ShortCode]],$U$3:$W$100,3,0)</f>
        <v>Other</v>
      </c>
      <c r="M1572" t="str">
        <f>VLOOKUP(Table1__5[[#This Row],[ShortCode]],$U$3:$V$100,2,0)</f>
        <v>Group BB</v>
      </c>
      <c r="N1572" t="str">
        <f>RIGHT(Table1__5[[#This Row],[Calendar_month]],2)</f>
        <v>05</v>
      </c>
      <c r="O1572" t="str">
        <f>LEFT(Table1__5[[#This Row],[Calendar_month]],4)</f>
        <v>2025</v>
      </c>
      <c r="P1572" t="str">
        <f>_xlfn.TEXTBEFORE(Table1__5[[#This Row],[Distributor_Name]],"-")</f>
        <v>BD16</v>
      </c>
    </row>
    <row r="1573" spans="1:16" x14ac:dyDescent="0.75">
      <c r="A1573" t="s">
        <v>11</v>
      </c>
      <c r="B1573" t="s">
        <v>12</v>
      </c>
      <c r="C1573" t="s">
        <v>38</v>
      </c>
      <c r="D1573">
        <v>202505</v>
      </c>
      <c r="E1573" t="s">
        <v>7662</v>
      </c>
      <c r="F1573" t="s">
        <v>7695</v>
      </c>
      <c r="G1573">
        <v>0</v>
      </c>
      <c r="H1573">
        <v>0</v>
      </c>
      <c r="I1573">
        <v>0</v>
      </c>
      <c r="J1573">
        <v>0</v>
      </c>
      <c r="K1573">
        <v>0</v>
      </c>
      <c r="L1573" t="str">
        <f>VLOOKUP(Table1__5[[#This Row],[ShortCode]],$U$3:$W$100,3,0)</f>
        <v>Other</v>
      </c>
      <c r="M1573" t="str">
        <f>VLOOKUP(Table1__5[[#This Row],[ShortCode]],$U$3:$V$100,2,0)</f>
        <v>Group BB</v>
      </c>
      <c r="N1573" t="str">
        <f>RIGHT(Table1__5[[#This Row],[Calendar_month]],2)</f>
        <v>05</v>
      </c>
      <c r="O1573" t="str">
        <f>LEFT(Table1__5[[#This Row],[Calendar_month]],4)</f>
        <v>2025</v>
      </c>
      <c r="P1573" t="str">
        <f>_xlfn.TEXTBEFORE(Table1__5[[#This Row],[Distributor_Name]],"-")</f>
        <v>BD16</v>
      </c>
    </row>
    <row r="1574" spans="1:16" x14ac:dyDescent="0.75">
      <c r="A1574" t="s">
        <v>11</v>
      </c>
      <c r="B1574" t="s">
        <v>12</v>
      </c>
      <c r="C1574" t="s">
        <v>38</v>
      </c>
      <c r="D1574">
        <v>202505</v>
      </c>
      <c r="E1574" t="s">
        <v>7662</v>
      </c>
      <c r="F1574" t="s">
        <v>5438</v>
      </c>
      <c r="G1574">
        <v>38</v>
      </c>
      <c r="H1574">
        <v>0</v>
      </c>
      <c r="I1574">
        <v>0</v>
      </c>
      <c r="J1574">
        <v>0</v>
      </c>
      <c r="K1574">
        <v>38</v>
      </c>
      <c r="L1574" t="str">
        <f>VLOOKUP(Table1__5[[#This Row],[ShortCode]],$U$3:$W$100,3,0)</f>
        <v>Other</v>
      </c>
      <c r="M1574" t="str">
        <f>VLOOKUP(Table1__5[[#This Row],[ShortCode]],$U$3:$V$100,2,0)</f>
        <v>Group BB</v>
      </c>
      <c r="N1574" t="str">
        <f>RIGHT(Table1__5[[#This Row],[Calendar_month]],2)</f>
        <v>05</v>
      </c>
      <c r="O1574" t="str">
        <f>LEFT(Table1__5[[#This Row],[Calendar_month]],4)</f>
        <v>2025</v>
      </c>
      <c r="P1574" t="str">
        <f>_xlfn.TEXTBEFORE(Table1__5[[#This Row],[Distributor_Name]],"-")</f>
        <v>BD16</v>
      </c>
    </row>
    <row r="1575" spans="1:16" x14ac:dyDescent="0.75">
      <c r="A1575" t="s">
        <v>11</v>
      </c>
      <c r="B1575" t="s">
        <v>12</v>
      </c>
      <c r="C1575" t="s">
        <v>38</v>
      </c>
      <c r="D1575">
        <v>202505</v>
      </c>
      <c r="E1575" t="s">
        <v>7662</v>
      </c>
      <c r="F1575" t="s">
        <v>7664</v>
      </c>
      <c r="G1575">
        <v>0</v>
      </c>
      <c r="H1575">
        <v>0</v>
      </c>
      <c r="I1575">
        <v>0</v>
      </c>
      <c r="J1575">
        <v>0</v>
      </c>
      <c r="K1575">
        <v>0</v>
      </c>
      <c r="L1575" t="str">
        <f>VLOOKUP(Table1__5[[#This Row],[ShortCode]],$U$3:$W$100,3,0)</f>
        <v>Other</v>
      </c>
      <c r="M1575" t="str">
        <f>VLOOKUP(Table1__5[[#This Row],[ShortCode]],$U$3:$V$100,2,0)</f>
        <v>Group BB</v>
      </c>
      <c r="N1575" t="str">
        <f>RIGHT(Table1__5[[#This Row],[Calendar_month]],2)</f>
        <v>05</v>
      </c>
      <c r="O1575" t="str">
        <f>LEFT(Table1__5[[#This Row],[Calendar_month]],4)</f>
        <v>2025</v>
      </c>
      <c r="P1575" t="str">
        <f>_xlfn.TEXTBEFORE(Table1__5[[#This Row],[Distributor_Name]],"-")</f>
        <v>BD16</v>
      </c>
    </row>
    <row r="1576" spans="1:16" x14ac:dyDescent="0.75">
      <c r="A1576" t="s">
        <v>11</v>
      </c>
      <c r="B1576" t="s">
        <v>12</v>
      </c>
      <c r="C1576" t="s">
        <v>38</v>
      </c>
      <c r="D1576">
        <v>202505</v>
      </c>
      <c r="E1576" t="s">
        <v>7662</v>
      </c>
      <c r="F1576" t="s">
        <v>5426</v>
      </c>
      <c r="G1576">
        <v>13</v>
      </c>
      <c r="H1576">
        <v>0</v>
      </c>
      <c r="I1576">
        <v>0</v>
      </c>
      <c r="J1576">
        <v>0</v>
      </c>
      <c r="K1576">
        <v>13</v>
      </c>
      <c r="L1576" t="str">
        <f>VLOOKUP(Table1__5[[#This Row],[ShortCode]],$U$3:$W$100,3,0)</f>
        <v>Heineken Original</v>
      </c>
      <c r="M1576" t="str">
        <f>VLOOKUP(Table1__5[[#This Row],[ShortCode]],$U$3:$V$100,2,0)</f>
        <v>Group BB</v>
      </c>
      <c r="N1576" t="str">
        <f>RIGHT(Table1__5[[#This Row],[Calendar_month]],2)</f>
        <v>05</v>
      </c>
      <c r="O1576" t="str">
        <f>LEFT(Table1__5[[#This Row],[Calendar_month]],4)</f>
        <v>2025</v>
      </c>
      <c r="P1576" t="str">
        <f>_xlfn.TEXTBEFORE(Table1__5[[#This Row],[Distributor_Name]],"-")</f>
        <v>BD16</v>
      </c>
    </row>
    <row r="1577" spans="1:16" x14ac:dyDescent="0.75">
      <c r="A1577" t="s">
        <v>11</v>
      </c>
      <c r="B1577" t="s">
        <v>12</v>
      </c>
      <c r="C1577" t="s">
        <v>38</v>
      </c>
      <c r="D1577">
        <v>202505</v>
      </c>
      <c r="E1577" t="s">
        <v>7662</v>
      </c>
      <c r="F1577" t="s">
        <v>5434</v>
      </c>
      <c r="G1577">
        <v>200</v>
      </c>
      <c r="H1577">
        <v>104</v>
      </c>
      <c r="I1577">
        <v>70</v>
      </c>
      <c r="J1577">
        <v>0.35</v>
      </c>
      <c r="K1577">
        <v>130</v>
      </c>
      <c r="L1577" t="str">
        <f>VLOOKUP(Table1__5[[#This Row],[ShortCode]],$U$3:$W$100,3,0)</f>
        <v>Heineken Original</v>
      </c>
      <c r="M1577" t="str">
        <f>VLOOKUP(Table1__5[[#This Row],[ShortCode]],$U$3:$V$100,2,0)</f>
        <v>Group BB</v>
      </c>
      <c r="N1577" t="str">
        <f>RIGHT(Table1__5[[#This Row],[Calendar_month]],2)</f>
        <v>05</v>
      </c>
      <c r="O1577" t="str">
        <f>LEFT(Table1__5[[#This Row],[Calendar_month]],4)</f>
        <v>2025</v>
      </c>
      <c r="P1577" t="str">
        <f>_xlfn.TEXTBEFORE(Table1__5[[#This Row],[Distributor_Name]],"-")</f>
        <v>BD16</v>
      </c>
    </row>
    <row r="1578" spans="1:16" x14ac:dyDescent="0.75">
      <c r="A1578" t="s">
        <v>11</v>
      </c>
      <c r="B1578" t="s">
        <v>12</v>
      </c>
      <c r="C1578" t="s">
        <v>38</v>
      </c>
      <c r="D1578">
        <v>202505</v>
      </c>
      <c r="E1578" t="s">
        <v>7662</v>
      </c>
      <c r="F1578" t="s">
        <v>5393</v>
      </c>
      <c r="G1578">
        <v>6547</v>
      </c>
      <c r="H1578">
        <v>9308</v>
      </c>
      <c r="I1578">
        <v>8649</v>
      </c>
      <c r="J1578">
        <v>1.32106308232778</v>
      </c>
      <c r="K1578">
        <v>-2102</v>
      </c>
      <c r="L1578" t="str">
        <f>VLOOKUP(Table1__5[[#This Row],[ShortCode]],$U$3:$W$100,3,0)</f>
        <v>Heineken Silver</v>
      </c>
      <c r="M1578" t="str">
        <f>VLOOKUP(Table1__5[[#This Row],[ShortCode]],$U$3:$V$100,2,0)</f>
        <v>Group AA</v>
      </c>
      <c r="N1578" t="str">
        <f>RIGHT(Table1__5[[#This Row],[Calendar_month]],2)</f>
        <v>05</v>
      </c>
      <c r="O1578" t="str">
        <f>LEFT(Table1__5[[#This Row],[Calendar_month]],4)</f>
        <v>2025</v>
      </c>
      <c r="P1578" t="str">
        <f>_xlfn.TEXTBEFORE(Table1__5[[#This Row],[Distributor_Name]],"-")</f>
        <v>BD16</v>
      </c>
    </row>
    <row r="1579" spans="1:16" x14ac:dyDescent="0.75">
      <c r="A1579" t="s">
        <v>11</v>
      </c>
      <c r="B1579" t="s">
        <v>12</v>
      </c>
      <c r="C1579" t="s">
        <v>38</v>
      </c>
      <c r="D1579">
        <v>202505</v>
      </c>
      <c r="E1579" t="s">
        <v>7662</v>
      </c>
      <c r="F1579" t="s">
        <v>7681</v>
      </c>
      <c r="G1579">
        <v>0</v>
      </c>
      <c r="H1579">
        <v>0</v>
      </c>
      <c r="I1579">
        <v>0</v>
      </c>
      <c r="J1579">
        <v>0</v>
      </c>
      <c r="K1579">
        <v>0</v>
      </c>
      <c r="L1579" t="str">
        <f>VLOOKUP(Table1__5[[#This Row],[ShortCode]],$U$3:$W$100,3,0)</f>
        <v>Heineken Silver</v>
      </c>
      <c r="M1579" t="str">
        <f>VLOOKUP(Table1__5[[#This Row],[ShortCode]],$U$3:$V$100,2,0)</f>
        <v>Group BB</v>
      </c>
      <c r="N1579" t="str">
        <f>RIGHT(Table1__5[[#This Row],[Calendar_month]],2)</f>
        <v>05</v>
      </c>
      <c r="O1579" t="str">
        <f>LEFT(Table1__5[[#This Row],[Calendar_month]],4)</f>
        <v>2025</v>
      </c>
      <c r="P1579" t="str">
        <f>_xlfn.TEXTBEFORE(Table1__5[[#This Row],[Distributor_Name]],"-")</f>
        <v>BD16</v>
      </c>
    </row>
    <row r="1580" spans="1:16" x14ac:dyDescent="0.75">
      <c r="A1580" t="s">
        <v>11</v>
      </c>
      <c r="B1580" t="s">
        <v>12</v>
      </c>
      <c r="C1580" t="s">
        <v>38</v>
      </c>
      <c r="D1580">
        <v>202505</v>
      </c>
      <c r="E1580" t="s">
        <v>7662</v>
      </c>
      <c r="F1580" t="s">
        <v>5418</v>
      </c>
      <c r="G1580">
        <v>36</v>
      </c>
      <c r="H1580">
        <v>30</v>
      </c>
      <c r="I1580">
        <v>11</v>
      </c>
      <c r="J1580">
        <v>0.30555555555555602</v>
      </c>
      <c r="K1580">
        <v>25</v>
      </c>
      <c r="L1580" t="str">
        <f>VLOOKUP(Table1__5[[#This Row],[ShortCode]],$U$3:$W$100,3,0)</f>
        <v>Heineken Silver</v>
      </c>
      <c r="M1580" t="str">
        <f>VLOOKUP(Table1__5[[#This Row],[ShortCode]],$U$3:$V$100,2,0)</f>
        <v>Group AA</v>
      </c>
      <c r="N1580" t="str">
        <f>RIGHT(Table1__5[[#This Row],[Calendar_month]],2)</f>
        <v>05</v>
      </c>
      <c r="O1580" t="str">
        <f>LEFT(Table1__5[[#This Row],[Calendar_month]],4)</f>
        <v>2025</v>
      </c>
      <c r="P1580" t="str">
        <f>_xlfn.TEXTBEFORE(Table1__5[[#This Row],[Distributor_Name]],"-")</f>
        <v>BD16</v>
      </c>
    </row>
    <row r="1581" spans="1:16" x14ac:dyDescent="0.75">
      <c r="A1581" t="s">
        <v>11</v>
      </c>
      <c r="B1581" t="s">
        <v>12</v>
      </c>
      <c r="C1581" t="s">
        <v>38</v>
      </c>
      <c r="D1581">
        <v>202505</v>
      </c>
      <c r="E1581" t="s">
        <v>7662</v>
      </c>
      <c r="F1581" t="s">
        <v>5401</v>
      </c>
      <c r="G1581">
        <v>1379</v>
      </c>
      <c r="H1581">
        <v>910</v>
      </c>
      <c r="I1581">
        <v>1022</v>
      </c>
      <c r="J1581">
        <v>0.74111675126903598</v>
      </c>
      <c r="K1581">
        <v>357</v>
      </c>
      <c r="L1581" t="str">
        <f>VLOOKUP(Table1__5[[#This Row],[ShortCode]],$U$3:$W$100,3,0)</f>
        <v>Heineken Silver</v>
      </c>
      <c r="M1581" t="str">
        <f>VLOOKUP(Table1__5[[#This Row],[ShortCode]],$U$3:$V$100,2,0)</f>
        <v>Group AA</v>
      </c>
      <c r="N1581" t="str">
        <f>RIGHT(Table1__5[[#This Row],[Calendar_month]],2)</f>
        <v>05</v>
      </c>
      <c r="O1581" t="str">
        <f>LEFT(Table1__5[[#This Row],[Calendar_month]],4)</f>
        <v>2025</v>
      </c>
      <c r="P1581" t="str">
        <f>_xlfn.TEXTBEFORE(Table1__5[[#This Row],[Distributor_Name]],"-")</f>
        <v>BD16</v>
      </c>
    </row>
    <row r="1582" spans="1:16" x14ac:dyDescent="0.75">
      <c r="A1582" t="s">
        <v>11</v>
      </c>
      <c r="B1582" t="s">
        <v>12</v>
      </c>
      <c r="C1582" t="s">
        <v>38</v>
      </c>
      <c r="D1582">
        <v>202505</v>
      </c>
      <c r="E1582" t="s">
        <v>7662</v>
      </c>
      <c r="F1582" t="s">
        <v>7682</v>
      </c>
      <c r="G1582">
        <v>0</v>
      </c>
      <c r="H1582">
        <v>0</v>
      </c>
      <c r="I1582">
        <v>0</v>
      </c>
      <c r="J1582">
        <v>0</v>
      </c>
      <c r="K1582">
        <v>0</v>
      </c>
      <c r="L1582" t="str">
        <f>VLOOKUP(Table1__5[[#This Row],[ShortCode]],$U$3:$W$100,3,0)</f>
        <v>Heineken Silver</v>
      </c>
      <c r="M1582" t="str">
        <f>VLOOKUP(Table1__5[[#This Row],[ShortCode]],$U$3:$V$100,2,0)</f>
        <v>Group AA</v>
      </c>
      <c r="N1582" t="str">
        <f>RIGHT(Table1__5[[#This Row],[Calendar_month]],2)</f>
        <v>05</v>
      </c>
      <c r="O1582" t="str">
        <f>LEFT(Table1__5[[#This Row],[Calendar_month]],4)</f>
        <v>2025</v>
      </c>
      <c r="P1582" t="str">
        <f>_xlfn.TEXTBEFORE(Table1__5[[#This Row],[Distributor_Name]],"-")</f>
        <v>BD16</v>
      </c>
    </row>
    <row r="1583" spans="1:16" x14ac:dyDescent="0.75">
      <c r="A1583" t="s">
        <v>11</v>
      </c>
      <c r="B1583" t="s">
        <v>12</v>
      </c>
      <c r="C1583" t="s">
        <v>38</v>
      </c>
      <c r="D1583">
        <v>202505</v>
      </c>
      <c r="E1583" t="s">
        <v>7662</v>
      </c>
      <c r="F1583" t="s">
        <v>7288</v>
      </c>
      <c r="G1583">
        <v>0</v>
      </c>
      <c r="H1583">
        <v>0</v>
      </c>
      <c r="I1583">
        <v>0</v>
      </c>
      <c r="J1583">
        <v>0</v>
      </c>
      <c r="K1583">
        <v>0</v>
      </c>
      <c r="L1583" t="str">
        <f>VLOOKUP(Table1__5[[#This Row],[ShortCode]],$U$3:$W$100,3,0)</f>
        <v>Heineken Silver</v>
      </c>
      <c r="M1583" t="str">
        <f>VLOOKUP(Table1__5[[#This Row],[ShortCode]],$U$3:$V$100,2,0)</f>
        <v>Group BB</v>
      </c>
      <c r="N1583" t="str">
        <f>RIGHT(Table1__5[[#This Row],[Calendar_month]],2)</f>
        <v>05</v>
      </c>
      <c r="O1583" t="str">
        <f>LEFT(Table1__5[[#This Row],[Calendar_month]],4)</f>
        <v>2025</v>
      </c>
      <c r="P1583" t="str">
        <f>_xlfn.TEXTBEFORE(Table1__5[[#This Row],[Distributor_Name]],"-")</f>
        <v>BD16</v>
      </c>
    </row>
    <row r="1584" spans="1:16" x14ac:dyDescent="0.75">
      <c r="A1584" t="s">
        <v>11</v>
      </c>
      <c r="B1584" t="s">
        <v>12</v>
      </c>
      <c r="C1584" t="s">
        <v>38</v>
      </c>
      <c r="D1584">
        <v>202505</v>
      </c>
      <c r="E1584" t="s">
        <v>7662</v>
      </c>
      <c r="F1584" t="s">
        <v>5440</v>
      </c>
      <c r="G1584">
        <v>0</v>
      </c>
      <c r="H1584">
        <v>0</v>
      </c>
      <c r="I1584">
        <v>0</v>
      </c>
      <c r="J1584">
        <v>0</v>
      </c>
      <c r="K1584">
        <v>0</v>
      </c>
      <c r="L1584" t="str">
        <f>VLOOKUP(Table1__5[[#This Row],[ShortCode]],$U$3:$W$100,3,0)</f>
        <v>Other</v>
      </c>
      <c r="M1584" t="str">
        <f>VLOOKUP(Table1__5[[#This Row],[ShortCode]],$U$3:$V$100,2,0)</f>
        <v>Group BB</v>
      </c>
      <c r="N1584" t="str">
        <f>RIGHT(Table1__5[[#This Row],[Calendar_month]],2)</f>
        <v>05</v>
      </c>
      <c r="O1584" t="str">
        <f>LEFT(Table1__5[[#This Row],[Calendar_month]],4)</f>
        <v>2025</v>
      </c>
      <c r="P1584" t="str">
        <f>_xlfn.TEXTBEFORE(Table1__5[[#This Row],[Distributor_Name]],"-")</f>
        <v>BD16</v>
      </c>
    </row>
    <row r="1585" spans="1:16" x14ac:dyDescent="0.75">
      <c r="A1585" t="s">
        <v>11</v>
      </c>
      <c r="B1585" t="s">
        <v>12</v>
      </c>
      <c r="C1585" t="s">
        <v>38</v>
      </c>
      <c r="D1585">
        <v>202505</v>
      </c>
      <c r="E1585" t="s">
        <v>7662</v>
      </c>
      <c r="F1585" t="s">
        <v>7665</v>
      </c>
      <c r="G1585">
        <v>0</v>
      </c>
      <c r="H1585">
        <v>0</v>
      </c>
      <c r="I1585">
        <v>0</v>
      </c>
      <c r="J1585">
        <v>0</v>
      </c>
      <c r="K1585">
        <v>0</v>
      </c>
      <c r="L1585" t="str">
        <f>VLOOKUP(Table1__5[[#This Row],[ShortCode]],$U$3:$W$100,3,0)</f>
        <v>Other</v>
      </c>
      <c r="M1585" t="str">
        <f>VLOOKUP(Table1__5[[#This Row],[ShortCode]],$U$3:$V$100,2,0)</f>
        <v>Group BB</v>
      </c>
      <c r="N1585" t="str">
        <f>RIGHT(Table1__5[[#This Row],[Calendar_month]],2)</f>
        <v>05</v>
      </c>
      <c r="O1585" t="str">
        <f>LEFT(Table1__5[[#This Row],[Calendar_month]],4)</f>
        <v>2025</v>
      </c>
      <c r="P1585" t="str">
        <f>_xlfn.TEXTBEFORE(Table1__5[[#This Row],[Distributor_Name]],"-")</f>
        <v>BD16</v>
      </c>
    </row>
    <row r="1586" spans="1:16" x14ac:dyDescent="0.75">
      <c r="A1586" t="s">
        <v>11</v>
      </c>
      <c r="B1586" t="s">
        <v>12</v>
      </c>
      <c r="C1586" t="s">
        <v>38</v>
      </c>
      <c r="D1586">
        <v>202505</v>
      </c>
      <c r="E1586" t="s">
        <v>7662</v>
      </c>
      <c r="F1586" t="s">
        <v>5424</v>
      </c>
      <c r="G1586">
        <v>10</v>
      </c>
      <c r="H1586">
        <v>0</v>
      </c>
      <c r="I1586">
        <v>5</v>
      </c>
      <c r="J1586">
        <v>0.5</v>
      </c>
      <c r="K1586">
        <v>5</v>
      </c>
      <c r="L1586" t="str">
        <f>VLOOKUP(Table1__5[[#This Row],[ShortCode]],$U$3:$W$100,3,0)</f>
        <v>Other</v>
      </c>
      <c r="M1586" t="str">
        <f>VLOOKUP(Table1__5[[#This Row],[ShortCode]],$U$3:$V$100,2,0)</f>
        <v>Group BB</v>
      </c>
      <c r="N1586" t="str">
        <f>RIGHT(Table1__5[[#This Row],[Calendar_month]],2)</f>
        <v>05</v>
      </c>
      <c r="O1586" t="str">
        <f>LEFT(Table1__5[[#This Row],[Calendar_month]],4)</f>
        <v>2025</v>
      </c>
      <c r="P1586" t="str">
        <f>_xlfn.TEXTBEFORE(Table1__5[[#This Row],[Distributor_Name]],"-")</f>
        <v>BD16</v>
      </c>
    </row>
    <row r="1587" spans="1:16" x14ac:dyDescent="0.75">
      <c r="A1587" t="s">
        <v>11</v>
      </c>
      <c r="B1587" t="s">
        <v>12</v>
      </c>
      <c r="C1587" t="s">
        <v>38</v>
      </c>
      <c r="D1587">
        <v>202505</v>
      </c>
      <c r="E1587" t="s">
        <v>7662</v>
      </c>
      <c r="F1587" t="s">
        <v>7654</v>
      </c>
      <c r="G1587">
        <v>0</v>
      </c>
      <c r="H1587">
        <v>0</v>
      </c>
      <c r="I1587">
        <v>0</v>
      </c>
      <c r="J1587">
        <v>0</v>
      </c>
      <c r="K1587">
        <v>0</v>
      </c>
      <c r="L1587" t="str">
        <f>VLOOKUP(Table1__5[[#This Row],[ShortCode]],$U$3:$W$100,3,0)</f>
        <v>Other</v>
      </c>
      <c r="M1587" t="str">
        <f>VLOOKUP(Table1__5[[#This Row],[ShortCode]],$U$3:$V$100,2,0)</f>
        <v>Group BB</v>
      </c>
      <c r="N1587" t="str">
        <f>RIGHT(Table1__5[[#This Row],[Calendar_month]],2)</f>
        <v>05</v>
      </c>
      <c r="O1587" t="str">
        <f>LEFT(Table1__5[[#This Row],[Calendar_month]],4)</f>
        <v>2025</v>
      </c>
      <c r="P1587" t="str">
        <f>_xlfn.TEXTBEFORE(Table1__5[[#This Row],[Distributor_Name]],"-")</f>
        <v>BD16</v>
      </c>
    </row>
    <row r="1588" spans="1:16" x14ac:dyDescent="0.75">
      <c r="A1588" t="s">
        <v>11</v>
      </c>
      <c r="B1588" t="s">
        <v>12</v>
      </c>
      <c r="C1588" t="s">
        <v>38</v>
      </c>
      <c r="D1588">
        <v>202505</v>
      </c>
      <c r="E1588" t="s">
        <v>7662</v>
      </c>
      <c r="F1588" t="s">
        <v>7667</v>
      </c>
      <c r="G1588">
        <v>0</v>
      </c>
      <c r="H1588">
        <v>0</v>
      </c>
      <c r="I1588">
        <v>0</v>
      </c>
      <c r="J1588">
        <v>0</v>
      </c>
      <c r="K1588">
        <v>0</v>
      </c>
      <c r="L1588" t="str">
        <f>VLOOKUP(Table1__5[[#This Row],[ShortCode]],$U$3:$W$100,3,0)</f>
        <v>Other</v>
      </c>
      <c r="M1588" t="str">
        <f>VLOOKUP(Table1__5[[#This Row],[ShortCode]],$U$3:$V$100,2,0)</f>
        <v>Group BB</v>
      </c>
      <c r="N1588" t="str">
        <f>RIGHT(Table1__5[[#This Row],[Calendar_month]],2)</f>
        <v>05</v>
      </c>
      <c r="O1588" t="str">
        <f>LEFT(Table1__5[[#This Row],[Calendar_month]],4)</f>
        <v>2025</v>
      </c>
      <c r="P1588" t="str">
        <f>_xlfn.TEXTBEFORE(Table1__5[[#This Row],[Distributor_Name]],"-")</f>
        <v>BD16</v>
      </c>
    </row>
    <row r="1589" spans="1:16" x14ac:dyDescent="0.75">
      <c r="A1589" t="s">
        <v>11</v>
      </c>
      <c r="B1589" t="s">
        <v>12</v>
      </c>
      <c r="C1589" t="s">
        <v>38</v>
      </c>
      <c r="D1589">
        <v>202505</v>
      </c>
      <c r="E1589" t="s">
        <v>7662</v>
      </c>
      <c r="F1589" t="s">
        <v>7668</v>
      </c>
      <c r="G1589">
        <v>2</v>
      </c>
      <c r="H1589">
        <v>0</v>
      </c>
      <c r="I1589">
        <v>0</v>
      </c>
      <c r="J1589">
        <v>0</v>
      </c>
      <c r="K1589">
        <v>2</v>
      </c>
      <c r="L1589" t="str">
        <f>VLOOKUP(Table1__5[[#This Row],[ShortCode]],$U$3:$W$100,3,0)</f>
        <v>Other</v>
      </c>
      <c r="M1589" t="str">
        <f>VLOOKUP(Table1__5[[#This Row],[ShortCode]],$U$3:$V$100,2,0)</f>
        <v>Group BB</v>
      </c>
      <c r="N1589" t="str">
        <f>RIGHT(Table1__5[[#This Row],[Calendar_month]],2)</f>
        <v>05</v>
      </c>
      <c r="O1589" t="str">
        <f>LEFT(Table1__5[[#This Row],[Calendar_month]],4)</f>
        <v>2025</v>
      </c>
      <c r="P1589" t="str">
        <f>_xlfn.TEXTBEFORE(Table1__5[[#This Row],[Distributor_Name]],"-")</f>
        <v>BD16</v>
      </c>
    </row>
    <row r="1590" spans="1:16" x14ac:dyDescent="0.75">
      <c r="A1590" t="s">
        <v>11</v>
      </c>
      <c r="B1590" t="s">
        <v>12</v>
      </c>
      <c r="C1590" t="s">
        <v>38</v>
      </c>
      <c r="D1590">
        <v>202505</v>
      </c>
      <c r="E1590" t="s">
        <v>7662</v>
      </c>
      <c r="F1590" t="s">
        <v>5430</v>
      </c>
      <c r="G1590">
        <v>14</v>
      </c>
      <c r="H1590">
        <v>0</v>
      </c>
      <c r="I1590">
        <v>8</v>
      </c>
      <c r="J1590">
        <v>0.57142857142857095</v>
      </c>
      <c r="K1590">
        <v>6</v>
      </c>
      <c r="L1590" t="str">
        <f>VLOOKUP(Table1__5[[#This Row],[ShortCode]],$U$3:$W$100,3,0)</f>
        <v>Other</v>
      </c>
      <c r="M1590" t="str">
        <f>VLOOKUP(Table1__5[[#This Row],[ShortCode]],$U$3:$V$100,2,0)</f>
        <v>Group BB</v>
      </c>
      <c r="N1590" t="str">
        <f>RIGHT(Table1__5[[#This Row],[Calendar_month]],2)</f>
        <v>05</v>
      </c>
      <c r="O1590" t="str">
        <f>LEFT(Table1__5[[#This Row],[Calendar_month]],4)</f>
        <v>2025</v>
      </c>
      <c r="P1590" t="str">
        <f>_xlfn.TEXTBEFORE(Table1__5[[#This Row],[Distributor_Name]],"-")</f>
        <v>BD16</v>
      </c>
    </row>
    <row r="1591" spans="1:16" x14ac:dyDescent="0.75">
      <c r="A1591" t="s">
        <v>11</v>
      </c>
      <c r="B1591" t="s">
        <v>12</v>
      </c>
      <c r="C1591" t="s">
        <v>38</v>
      </c>
      <c r="D1591">
        <v>202505</v>
      </c>
      <c r="E1591" t="s">
        <v>7662</v>
      </c>
      <c r="F1591" t="s">
        <v>7678</v>
      </c>
      <c r="G1591">
        <v>0</v>
      </c>
      <c r="H1591">
        <v>0</v>
      </c>
      <c r="I1591">
        <v>0</v>
      </c>
      <c r="J1591">
        <v>0</v>
      </c>
      <c r="K1591">
        <v>0</v>
      </c>
      <c r="L1591" t="str">
        <f>VLOOKUP(Table1__5[[#This Row],[ShortCode]],$U$3:$W$100,3,0)</f>
        <v>Other</v>
      </c>
      <c r="M1591" t="str">
        <f>VLOOKUP(Table1__5[[#This Row],[ShortCode]],$U$3:$V$100,2,0)</f>
        <v>Group BB</v>
      </c>
      <c r="N1591" t="str">
        <f>RIGHT(Table1__5[[#This Row],[Calendar_month]],2)</f>
        <v>05</v>
      </c>
      <c r="O1591" t="str">
        <f>LEFT(Table1__5[[#This Row],[Calendar_month]],4)</f>
        <v>2025</v>
      </c>
      <c r="P1591" t="str">
        <f>_xlfn.TEXTBEFORE(Table1__5[[#This Row],[Distributor_Name]],"-")</f>
        <v>BD16</v>
      </c>
    </row>
    <row r="1592" spans="1:16" x14ac:dyDescent="0.75">
      <c r="A1592" t="s">
        <v>11</v>
      </c>
      <c r="B1592" t="s">
        <v>12</v>
      </c>
      <c r="C1592" t="s">
        <v>38</v>
      </c>
      <c r="D1592">
        <v>202505</v>
      </c>
      <c r="E1592" t="s">
        <v>7662</v>
      </c>
      <c r="F1592" t="s">
        <v>7669</v>
      </c>
      <c r="G1592">
        <v>0</v>
      </c>
      <c r="H1592">
        <v>0</v>
      </c>
      <c r="I1592">
        <v>0</v>
      </c>
      <c r="J1592">
        <v>0</v>
      </c>
      <c r="K1592">
        <v>0</v>
      </c>
      <c r="L1592" t="str">
        <f>VLOOKUP(Table1__5[[#This Row],[ShortCode]],$U$3:$W$100,3,0)</f>
        <v>Other</v>
      </c>
      <c r="M1592" t="str">
        <f>VLOOKUP(Table1__5[[#This Row],[ShortCode]],$U$3:$V$100,2,0)</f>
        <v>Group BB</v>
      </c>
      <c r="N1592" t="str">
        <f>RIGHT(Table1__5[[#This Row],[Calendar_month]],2)</f>
        <v>05</v>
      </c>
      <c r="O1592" t="str">
        <f>LEFT(Table1__5[[#This Row],[Calendar_month]],4)</f>
        <v>2025</v>
      </c>
      <c r="P1592" t="str">
        <f>_xlfn.TEXTBEFORE(Table1__5[[#This Row],[Distributor_Name]],"-")</f>
        <v>BD16</v>
      </c>
    </row>
    <row r="1593" spans="1:16" x14ac:dyDescent="0.75">
      <c r="A1593" t="s">
        <v>11</v>
      </c>
      <c r="B1593" t="s">
        <v>12</v>
      </c>
      <c r="C1593" t="s">
        <v>38</v>
      </c>
      <c r="D1593">
        <v>202505</v>
      </c>
      <c r="E1593" t="s">
        <v>7662</v>
      </c>
      <c r="F1593" t="s">
        <v>7670</v>
      </c>
      <c r="G1593">
        <v>0</v>
      </c>
      <c r="H1593">
        <v>0</v>
      </c>
      <c r="I1593">
        <v>0</v>
      </c>
      <c r="J1593">
        <v>0</v>
      </c>
      <c r="K1593">
        <v>0</v>
      </c>
      <c r="L1593" t="str">
        <f>VLOOKUP(Table1__5[[#This Row],[ShortCode]],$U$3:$W$100,3,0)</f>
        <v>Other</v>
      </c>
      <c r="M1593" t="str">
        <f>VLOOKUP(Table1__5[[#This Row],[ShortCode]],$U$3:$V$100,2,0)</f>
        <v>Group BB</v>
      </c>
      <c r="N1593" t="str">
        <f>RIGHT(Table1__5[[#This Row],[Calendar_month]],2)</f>
        <v>05</v>
      </c>
      <c r="O1593" t="str">
        <f>LEFT(Table1__5[[#This Row],[Calendar_month]],4)</f>
        <v>2025</v>
      </c>
      <c r="P1593" t="str">
        <f>_xlfn.TEXTBEFORE(Table1__5[[#This Row],[Distributor_Name]],"-")</f>
        <v>BD16</v>
      </c>
    </row>
    <row r="1594" spans="1:16" x14ac:dyDescent="0.75">
      <c r="A1594" t="s">
        <v>11</v>
      </c>
      <c r="B1594" t="s">
        <v>12</v>
      </c>
      <c r="C1594" t="s">
        <v>38</v>
      </c>
      <c r="D1594">
        <v>202505</v>
      </c>
      <c r="E1594" t="s">
        <v>7662</v>
      </c>
      <c r="F1594" t="s">
        <v>5405</v>
      </c>
      <c r="G1594">
        <v>1866</v>
      </c>
      <c r="H1594">
        <v>2470</v>
      </c>
      <c r="I1594">
        <v>2599</v>
      </c>
      <c r="J1594">
        <v>1.3928188638799599</v>
      </c>
      <c r="K1594">
        <v>-733</v>
      </c>
      <c r="L1594" t="str">
        <f>VLOOKUP(Table1__5[[#This Row],[ShortCode]],$U$3:$W$100,3,0)</f>
        <v>Tiger Regular</v>
      </c>
      <c r="M1594" t="str">
        <f>VLOOKUP(Table1__5[[#This Row],[ShortCode]],$U$3:$V$100,2,0)</f>
        <v>Group BB</v>
      </c>
      <c r="N1594" t="str">
        <f>RIGHT(Table1__5[[#This Row],[Calendar_month]],2)</f>
        <v>05</v>
      </c>
      <c r="O1594" t="str">
        <f>LEFT(Table1__5[[#This Row],[Calendar_month]],4)</f>
        <v>2025</v>
      </c>
      <c r="P1594" t="str">
        <f>_xlfn.TEXTBEFORE(Table1__5[[#This Row],[Distributor_Name]],"-")</f>
        <v>BD16</v>
      </c>
    </row>
    <row r="1595" spans="1:16" x14ac:dyDescent="0.75">
      <c r="A1595" t="s">
        <v>11</v>
      </c>
      <c r="B1595" t="s">
        <v>12</v>
      </c>
      <c r="C1595" t="s">
        <v>38</v>
      </c>
      <c r="D1595">
        <v>202505</v>
      </c>
      <c r="E1595" t="s">
        <v>7662</v>
      </c>
      <c r="F1595" t="s">
        <v>7679</v>
      </c>
      <c r="G1595">
        <v>0</v>
      </c>
      <c r="H1595">
        <v>0</v>
      </c>
      <c r="I1595">
        <v>0</v>
      </c>
      <c r="J1595">
        <v>0</v>
      </c>
      <c r="K1595">
        <v>0</v>
      </c>
      <c r="L1595" t="str">
        <f>VLOOKUP(Table1__5[[#This Row],[ShortCode]],$U$3:$W$100,3,0)</f>
        <v>Other</v>
      </c>
      <c r="M1595" t="str">
        <f>VLOOKUP(Table1__5[[#This Row],[ShortCode]],$U$3:$V$100,2,0)</f>
        <v>Group BB</v>
      </c>
      <c r="N1595" t="str">
        <f>RIGHT(Table1__5[[#This Row],[Calendar_month]],2)</f>
        <v>05</v>
      </c>
      <c r="O1595" t="str">
        <f>LEFT(Table1__5[[#This Row],[Calendar_month]],4)</f>
        <v>2025</v>
      </c>
      <c r="P1595" t="str">
        <f>_xlfn.TEXTBEFORE(Table1__5[[#This Row],[Distributor_Name]],"-")</f>
        <v>BD16</v>
      </c>
    </row>
    <row r="1596" spans="1:16" x14ac:dyDescent="0.75">
      <c r="A1596" t="s">
        <v>11</v>
      </c>
      <c r="B1596" t="s">
        <v>12</v>
      </c>
      <c r="C1596" t="s">
        <v>38</v>
      </c>
      <c r="D1596">
        <v>202505</v>
      </c>
      <c r="E1596" t="s">
        <v>7662</v>
      </c>
      <c r="F1596" t="s">
        <v>5396</v>
      </c>
      <c r="G1596">
        <v>29198</v>
      </c>
      <c r="H1596">
        <v>5733</v>
      </c>
      <c r="I1596">
        <v>6808</v>
      </c>
      <c r="J1596">
        <v>0.23316665525036001</v>
      </c>
      <c r="K1596">
        <v>22390</v>
      </c>
      <c r="L1596" t="str">
        <f>VLOOKUP(Table1__5[[#This Row],[ShortCode]],$U$3:$W$100,3,0)</f>
        <v>Tiger Regular</v>
      </c>
      <c r="M1596" t="str">
        <f>VLOOKUP(Table1__5[[#This Row],[ShortCode]],$U$3:$V$100,2,0)</f>
        <v>Group BB</v>
      </c>
      <c r="N1596" t="str">
        <f>RIGHT(Table1__5[[#This Row],[Calendar_month]],2)</f>
        <v>05</v>
      </c>
      <c r="O1596" t="str">
        <f>LEFT(Table1__5[[#This Row],[Calendar_month]],4)</f>
        <v>2025</v>
      </c>
      <c r="P1596" t="str">
        <f>_xlfn.TEXTBEFORE(Table1__5[[#This Row],[Distributor_Name]],"-")</f>
        <v>BD16</v>
      </c>
    </row>
    <row r="1597" spans="1:16" x14ac:dyDescent="0.75">
      <c r="A1597" t="s">
        <v>11</v>
      </c>
      <c r="B1597" t="s">
        <v>12</v>
      </c>
      <c r="C1597" t="s">
        <v>38</v>
      </c>
      <c r="D1597">
        <v>202505</v>
      </c>
      <c r="E1597" t="s">
        <v>7662</v>
      </c>
      <c r="F1597" t="s">
        <v>7683</v>
      </c>
      <c r="G1597">
        <v>0</v>
      </c>
      <c r="H1597">
        <v>0</v>
      </c>
      <c r="I1597">
        <v>0</v>
      </c>
      <c r="J1597">
        <v>0</v>
      </c>
      <c r="K1597">
        <v>0</v>
      </c>
      <c r="L1597" t="str">
        <f>VLOOKUP(Table1__5[[#This Row],[ShortCode]],$U$3:$W$100,3,0)</f>
        <v>Tiger Regular</v>
      </c>
      <c r="M1597" t="str">
        <f>VLOOKUP(Table1__5[[#This Row],[ShortCode]],$U$3:$V$100,2,0)</f>
        <v>Group BB</v>
      </c>
      <c r="N1597" t="str">
        <f>RIGHT(Table1__5[[#This Row],[Calendar_month]],2)</f>
        <v>05</v>
      </c>
      <c r="O1597" t="str">
        <f>LEFT(Table1__5[[#This Row],[Calendar_month]],4)</f>
        <v>2025</v>
      </c>
      <c r="P1597" t="str">
        <f>_xlfn.TEXTBEFORE(Table1__5[[#This Row],[Distributor_Name]],"-")</f>
        <v>BD16</v>
      </c>
    </row>
    <row r="1598" spans="1:16" x14ac:dyDescent="0.75">
      <c r="A1598" t="s">
        <v>11</v>
      </c>
      <c r="B1598" t="s">
        <v>12</v>
      </c>
      <c r="C1598" t="s">
        <v>38</v>
      </c>
      <c r="D1598">
        <v>202505</v>
      </c>
      <c r="E1598" t="s">
        <v>7662</v>
      </c>
      <c r="F1598" t="s">
        <v>5441</v>
      </c>
      <c r="G1598">
        <v>0</v>
      </c>
      <c r="H1598">
        <v>0</v>
      </c>
      <c r="I1598">
        <v>0</v>
      </c>
      <c r="J1598">
        <v>0</v>
      </c>
      <c r="K1598">
        <v>0</v>
      </c>
      <c r="L1598" t="str">
        <f>VLOOKUP(Table1__5[[#This Row],[ShortCode]],$U$3:$W$100,3,0)</f>
        <v>Tiger Regular</v>
      </c>
      <c r="M1598" t="str">
        <f>VLOOKUP(Table1__5[[#This Row],[ShortCode]],$U$3:$V$100,2,0)</f>
        <v>Group BB</v>
      </c>
      <c r="N1598" t="str">
        <f>RIGHT(Table1__5[[#This Row],[Calendar_month]],2)</f>
        <v>05</v>
      </c>
      <c r="O1598" t="str">
        <f>LEFT(Table1__5[[#This Row],[Calendar_month]],4)</f>
        <v>2025</v>
      </c>
      <c r="P1598" t="str">
        <f>_xlfn.TEXTBEFORE(Table1__5[[#This Row],[Distributor_Name]],"-")</f>
        <v>BD16</v>
      </c>
    </row>
    <row r="1599" spans="1:16" x14ac:dyDescent="0.75">
      <c r="A1599" t="s">
        <v>11</v>
      </c>
      <c r="B1599" t="s">
        <v>12</v>
      </c>
      <c r="C1599" t="s">
        <v>38</v>
      </c>
      <c r="D1599">
        <v>202505</v>
      </c>
      <c r="E1599" t="s">
        <v>7662</v>
      </c>
      <c r="F1599" t="s">
        <v>5408</v>
      </c>
      <c r="G1599">
        <v>867</v>
      </c>
      <c r="H1599">
        <v>1180</v>
      </c>
      <c r="I1599">
        <v>1075</v>
      </c>
      <c r="J1599">
        <v>1.2399077277970001</v>
      </c>
      <c r="K1599">
        <v>-208</v>
      </c>
      <c r="L1599" t="str">
        <f>VLOOKUP(Table1__5[[#This Row],[ShortCode]],$U$3:$W$100,3,0)</f>
        <v>Tiger Regular</v>
      </c>
      <c r="M1599" t="str">
        <f>VLOOKUP(Table1__5[[#This Row],[ShortCode]],$U$3:$V$100,2,0)</f>
        <v>Group BB</v>
      </c>
      <c r="N1599" t="str">
        <f>RIGHT(Table1__5[[#This Row],[Calendar_month]],2)</f>
        <v>05</v>
      </c>
      <c r="O1599" t="str">
        <f>LEFT(Table1__5[[#This Row],[Calendar_month]],4)</f>
        <v>2025</v>
      </c>
      <c r="P1599" t="str">
        <f>_xlfn.TEXTBEFORE(Table1__5[[#This Row],[Distributor_Name]],"-")</f>
        <v>BD16</v>
      </c>
    </row>
    <row r="1600" spans="1:16" x14ac:dyDescent="0.75">
      <c r="A1600" t="s">
        <v>11</v>
      </c>
      <c r="B1600" t="s">
        <v>12</v>
      </c>
      <c r="C1600" t="s">
        <v>38</v>
      </c>
      <c r="D1600">
        <v>202505</v>
      </c>
      <c r="E1600" t="s">
        <v>7662</v>
      </c>
      <c r="F1600" t="s">
        <v>7671</v>
      </c>
      <c r="G1600">
        <v>0</v>
      </c>
      <c r="H1600">
        <v>0</v>
      </c>
      <c r="I1600">
        <v>0</v>
      </c>
      <c r="J1600">
        <v>0</v>
      </c>
      <c r="K1600">
        <v>0</v>
      </c>
      <c r="L1600" t="str">
        <f>VLOOKUP(Table1__5[[#This Row],[ShortCode]],$U$3:$W$100,3,0)</f>
        <v>Other</v>
      </c>
      <c r="M1600" t="str">
        <f>VLOOKUP(Table1__5[[#This Row],[ShortCode]],$U$3:$V$100,2,0)</f>
        <v>Group BB</v>
      </c>
      <c r="N1600" t="str">
        <f>RIGHT(Table1__5[[#This Row],[Calendar_month]],2)</f>
        <v>05</v>
      </c>
      <c r="O1600" t="str">
        <f>LEFT(Table1__5[[#This Row],[Calendar_month]],4)</f>
        <v>2025</v>
      </c>
      <c r="P1600" t="str">
        <f>_xlfn.TEXTBEFORE(Table1__5[[#This Row],[Distributor_Name]],"-")</f>
        <v>BD16</v>
      </c>
    </row>
    <row r="1601" spans="1:16" x14ac:dyDescent="0.75">
      <c r="A1601" t="s">
        <v>11</v>
      </c>
      <c r="B1601" t="s">
        <v>12</v>
      </c>
      <c r="C1601" t="s">
        <v>38</v>
      </c>
      <c r="D1601">
        <v>202505</v>
      </c>
      <c r="E1601" t="s">
        <v>7662</v>
      </c>
      <c r="F1601" t="s">
        <v>5417</v>
      </c>
      <c r="G1601">
        <v>1109</v>
      </c>
      <c r="H1601">
        <v>1440</v>
      </c>
      <c r="I1601">
        <v>1309</v>
      </c>
      <c r="J1601">
        <v>1.1803426510369699</v>
      </c>
      <c r="K1601">
        <v>-200</v>
      </c>
      <c r="L1601" t="str">
        <f>VLOOKUP(Table1__5[[#This Row],[ShortCode]],$U$3:$W$100,3,0)</f>
        <v>Tiger Crystal</v>
      </c>
      <c r="M1601" t="str">
        <f>VLOOKUP(Table1__5[[#This Row],[ShortCode]],$U$3:$V$100,2,0)</f>
        <v>Group AA</v>
      </c>
      <c r="N1601" t="str">
        <f>RIGHT(Table1__5[[#This Row],[Calendar_month]],2)</f>
        <v>05</v>
      </c>
      <c r="O1601" t="str">
        <f>LEFT(Table1__5[[#This Row],[Calendar_month]],4)</f>
        <v>2025</v>
      </c>
      <c r="P1601" t="str">
        <f>_xlfn.TEXTBEFORE(Table1__5[[#This Row],[Distributor_Name]],"-")</f>
        <v>BD16</v>
      </c>
    </row>
    <row r="1602" spans="1:16" x14ac:dyDescent="0.75">
      <c r="A1602" t="s">
        <v>11</v>
      </c>
      <c r="B1602" t="s">
        <v>12</v>
      </c>
      <c r="C1602" t="s">
        <v>38</v>
      </c>
      <c r="D1602">
        <v>202505</v>
      </c>
      <c r="E1602" t="s">
        <v>7662</v>
      </c>
      <c r="F1602" t="s">
        <v>5403</v>
      </c>
      <c r="G1602">
        <v>1875</v>
      </c>
      <c r="H1602">
        <v>2392</v>
      </c>
      <c r="I1602">
        <v>2707</v>
      </c>
      <c r="J1602">
        <v>1.44373333333333</v>
      </c>
      <c r="K1602">
        <v>-832</v>
      </c>
      <c r="L1602" t="str">
        <f>VLOOKUP(Table1__5[[#This Row],[ShortCode]],$U$3:$W$100,3,0)</f>
        <v>Tiger Crystal</v>
      </c>
      <c r="M1602" t="str">
        <f>VLOOKUP(Table1__5[[#This Row],[ShortCode]],$U$3:$V$100,2,0)</f>
        <v>Group AA</v>
      </c>
      <c r="N1602" t="str">
        <f>RIGHT(Table1__5[[#This Row],[Calendar_month]],2)</f>
        <v>05</v>
      </c>
      <c r="O1602" t="str">
        <f>LEFT(Table1__5[[#This Row],[Calendar_month]],4)</f>
        <v>2025</v>
      </c>
      <c r="P1602" t="str">
        <f>_xlfn.TEXTBEFORE(Table1__5[[#This Row],[Distributor_Name]],"-")</f>
        <v>BD16</v>
      </c>
    </row>
    <row r="1603" spans="1:16" x14ac:dyDescent="0.75">
      <c r="A1603" t="s">
        <v>11</v>
      </c>
      <c r="B1603" t="s">
        <v>12</v>
      </c>
      <c r="C1603" t="s">
        <v>38</v>
      </c>
      <c r="D1603">
        <v>202505</v>
      </c>
      <c r="E1603" t="s">
        <v>7662</v>
      </c>
      <c r="F1603" t="s">
        <v>5404</v>
      </c>
      <c r="G1603">
        <v>5442</v>
      </c>
      <c r="H1603">
        <v>6110</v>
      </c>
      <c r="I1603">
        <v>6954</v>
      </c>
      <c r="J1603">
        <v>1.2778390297684701</v>
      </c>
      <c r="K1603">
        <v>-1512</v>
      </c>
      <c r="L1603" t="str">
        <f>VLOOKUP(Table1__5[[#This Row],[ShortCode]],$U$3:$W$100,3,0)</f>
        <v>Tiger Crystal</v>
      </c>
      <c r="M1603" t="str">
        <f>VLOOKUP(Table1__5[[#This Row],[ShortCode]],$U$3:$V$100,2,0)</f>
        <v>Group AA</v>
      </c>
      <c r="N1603" t="str">
        <f>RIGHT(Table1__5[[#This Row],[Calendar_month]],2)</f>
        <v>05</v>
      </c>
      <c r="O1603" t="str">
        <f>LEFT(Table1__5[[#This Row],[Calendar_month]],4)</f>
        <v>2025</v>
      </c>
      <c r="P1603" t="str">
        <f>_xlfn.TEXTBEFORE(Table1__5[[#This Row],[Distributor_Name]],"-")</f>
        <v>BD16</v>
      </c>
    </row>
    <row r="1604" spans="1:16" x14ac:dyDescent="0.75">
      <c r="A1604" t="s">
        <v>11</v>
      </c>
      <c r="B1604" t="s">
        <v>12</v>
      </c>
      <c r="C1604" t="s">
        <v>38</v>
      </c>
      <c r="D1604">
        <v>202505</v>
      </c>
      <c r="E1604" t="s">
        <v>7662</v>
      </c>
      <c r="F1604" t="s">
        <v>7684</v>
      </c>
      <c r="G1604">
        <v>0</v>
      </c>
      <c r="H1604">
        <v>0</v>
      </c>
      <c r="I1604">
        <v>0</v>
      </c>
      <c r="J1604">
        <v>0</v>
      </c>
      <c r="K1604">
        <v>0</v>
      </c>
      <c r="L1604" t="str">
        <f>VLOOKUP(Table1__5[[#This Row],[ShortCode]],$U$3:$W$100,3,0)</f>
        <v>Tiger Crystal</v>
      </c>
      <c r="M1604" t="str">
        <f>VLOOKUP(Table1__5[[#This Row],[ShortCode]],$U$3:$V$100,2,0)</f>
        <v>Group AA</v>
      </c>
      <c r="N1604" t="str">
        <f>RIGHT(Table1__5[[#This Row],[Calendar_month]],2)</f>
        <v>05</v>
      </c>
      <c r="O1604" t="str">
        <f>LEFT(Table1__5[[#This Row],[Calendar_month]],4)</f>
        <v>2025</v>
      </c>
      <c r="P1604" t="str">
        <f>_xlfn.TEXTBEFORE(Table1__5[[#This Row],[Distributor_Name]],"-")</f>
        <v>BD16</v>
      </c>
    </row>
    <row r="1605" spans="1:16" x14ac:dyDescent="0.75">
      <c r="A1605" t="s">
        <v>11</v>
      </c>
      <c r="B1605" t="s">
        <v>12</v>
      </c>
      <c r="C1605" t="s">
        <v>38</v>
      </c>
      <c r="D1605">
        <v>202505</v>
      </c>
      <c r="E1605" t="s">
        <v>7662</v>
      </c>
      <c r="F1605" t="s">
        <v>7672</v>
      </c>
      <c r="G1605">
        <v>0</v>
      </c>
      <c r="H1605">
        <v>0</v>
      </c>
      <c r="I1605">
        <v>0</v>
      </c>
      <c r="J1605">
        <v>0</v>
      </c>
      <c r="K1605">
        <v>0</v>
      </c>
      <c r="L1605" t="str">
        <f>VLOOKUP(Table1__5[[#This Row],[ShortCode]],$U$3:$W$100,3,0)</f>
        <v>Other</v>
      </c>
      <c r="M1605" t="str">
        <f>VLOOKUP(Table1__5[[#This Row],[ShortCode]],$U$3:$V$100,2,0)</f>
        <v>Group BB</v>
      </c>
      <c r="N1605" t="str">
        <f>RIGHT(Table1__5[[#This Row],[Calendar_month]],2)</f>
        <v>05</v>
      </c>
      <c r="O1605" t="str">
        <f>LEFT(Table1__5[[#This Row],[Calendar_month]],4)</f>
        <v>2025</v>
      </c>
      <c r="P1605" t="str">
        <f>_xlfn.TEXTBEFORE(Table1__5[[#This Row],[Distributor_Name]],"-")</f>
        <v>BD16</v>
      </c>
    </row>
    <row r="1606" spans="1:16" x14ac:dyDescent="0.75">
      <c r="A1606" t="s">
        <v>11</v>
      </c>
      <c r="B1606" t="s">
        <v>12</v>
      </c>
      <c r="C1606" t="s">
        <v>38</v>
      </c>
      <c r="D1606">
        <v>202505</v>
      </c>
      <c r="E1606" t="s">
        <v>7673</v>
      </c>
      <c r="F1606" t="s">
        <v>5436</v>
      </c>
      <c r="G1606">
        <v>0</v>
      </c>
      <c r="H1606">
        <v>0</v>
      </c>
      <c r="I1606">
        <v>0</v>
      </c>
      <c r="J1606">
        <v>0</v>
      </c>
      <c r="K1606">
        <v>0</v>
      </c>
      <c r="L1606" t="str">
        <f>VLOOKUP(Table1__5[[#This Row],[ShortCode]],$U$3:$W$100,3,0)</f>
        <v>Bivina</v>
      </c>
      <c r="M1606" t="str">
        <f>VLOOKUP(Table1__5[[#This Row],[ShortCode]],$U$3:$V$100,2,0)</f>
        <v>Group BB</v>
      </c>
      <c r="N1606" t="str">
        <f>RIGHT(Table1__5[[#This Row],[Calendar_month]],2)</f>
        <v>05</v>
      </c>
      <c r="O1606" t="str">
        <f>LEFT(Table1__5[[#This Row],[Calendar_month]],4)</f>
        <v>2025</v>
      </c>
      <c r="P1606" t="str">
        <f>_xlfn.TEXTBEFORE(Table1__5[[#This Row],[Distributor_Name]],"-")</f>
        <v>BD16</v>
      </c>
    </row>
    <row r="1607" spans="1:16" x14ac:dyDescent="0.75">
      <c r="A1607" t="s">
        <v>11</v>
      </c>
      <c r="B1607" t="s">
        <v>12</v>
      </c>
      <c r="C1607" t="s">
        <v>38</v>
      </c>
      <c r="D1607">
        <v>202505</v>
      </c>
      <c r="E1607" t="s">
        <v>7673</v>
      </c>
      <c r="F1607" t="s">
        <v>7674</v>
      </c>
      <c r="G1607">
        <v>223</v>
      </c>
      <c r="H1607">
        <v>0</v>
      </c>
      <c r="I1607">
        <v>0</v>
      </c>
      <c r="J1607">
        <v>0</v>
      </c>
      <c r="K1607">
        <v>223</v>
      </c>
      <c r="L1607" t="str">
        <f>VLOOKUP(Table1__5[[#This Row],[ShortCode]],$U$3:$W$100,3,0)</f>
        <v>Bia Việt</v>
      </c>
      <c r="M1607" t="str">
        <f>VLOOKUP(Table1__5[[#This Row],[ShortCode]],$U$3:$V$100,2,0)</f>
        <v>Group BB</v>
      </c>
      <c r="N1607" t="str">
        <f>RIGHT(Table1__5[[#This Row],[Calendar_month]],2)</f>
        <v>05</v>
      </c>
      <c r="O1607" t="str">
        <f>LEFT(Table1__5[[#This Row],[Calendar_month]],4)</f>
        <v>2025</v>
      </c>
      <c r="P1607" t="str">
        <f>_xlfn.TEXTBEFORE(Table1__5[[#This Row],[Distributor_Name]],"-")</f>
        <v>BD16</v>
      </c>
    </row>
    <row r="1608" spans="1:16" x14ac:dyDescent="0.75">
      <c r="A1608" t="s">
        <v>11</v>
      </c>
      <c r="B1608" t="s">
        <v>12</v>
      </c>
      <c r="C1608" t="s">
        <v>38</v>
      </c>
      <c r="D1608">
        <v>202505</v>
      </c>
      <c r="E1608" t="s">
        <v>7673</v>
      </c>
      <c r="F1608" t="s">
        <v>5400</v>
      </c>
      <c r="G1608">
        <v>5767</v>
      </c>
      <c r="H1608">
        <v>2600</v>
      </c>
      <c r="I1608">
        <v>3060</v>
      </c>
      <c r="J1608">
        <v>0.53060516733136798</v>
      </c>
      <c r="K1608">
        <v>2707</v>
      </c>
      <c r="L1608" t="str">
        <f>VLOOKUP(Table1__5[[#This Row],[ShortCode]],$U$3:$W$100,3,0)</f>
        <v>Bia Việt</v>
      </c>
      <c r="M1608" t="str">
        <f>VLOOKUP(Table1__5[[#This Row],[ShortCode]],$U$3:$V$100,2,0)</f>
        <v>Group BB</v>
      </c>
      <c r="N1608" t="str">
        <f>RIGHT(Table1__5[[#This Row],[Calendar_month]],2)</f>
        <v>05</v>
      </c>
      <c r="O1608" t="str">
        <f>LEFT(Table1__5[[#This Row],[Calendar_month]],4)</f>
        <v>2025</v>
      </c>
      <c r="P1608" t="str">
        <f>_xlfn.TEXTBEFORE(Table1__5[[#This Row],[Distributor_Name]],"-")</f>
        <v>BD16</v>
      </c>
    </row>
    <row r="1609" spans="1:16" x14ac:dyDescent="0.75">
      <c r="A1609" t="s">
        <v>11</v>
      </c>
      <c r="B1609" t="s">
        <v>12</v>
      </c>
      <c r="C1609" t="s">
        <v>38</v>
      </c>
      <c r="D1609">
        <v>202505</v>
      </c>
      <c r="E1609" t="s">
        <v>7673</v>
      </c>
      <c r="F1609" t="s">
        <v>5411</v>
      </c>
      <c r="G1609">
        <v>970</v>
      </c>
      <c r="H1609">
        <v>910</v>
      </c>
      <c r="I1609">
        <v>1198</v>
      </c>
      <c r="J1609">
        <v>1.23505154639175</v>
      </c>
      <c r="K1609">
        <v>-228</v>
      </c>
      <c r="L1609" t="str">
        <f>VLOOKUP(Table1__5[[#This Row],[ShortCode]],$U$3:$W$100,3,0)</f>
        <v>Bia Việt</v>
      </c>
      <c r="M1609" t="str">
        <f>VLOOKUP(Table1__5[[#This Row],[ShortCode]],$U$3:$V$100,2,0)</f>
        <v>Group BB</v>
      </c>
      <c r="N1609" t="str">
        <f>RIGHT(Table1__5[[#This Row],[Calendar_month]],2)</f>
        <v>05</v>
      </c>
      <c r="O1609" t="str">
        <f>LEFT(Table1__5[[#This Row],[Calendar_month]],4)</f>
        <v>2025</v>
      </c>
      <c r="P1609" t="str">
        <f>_xlfn.TEXTBEFORE(Table1__5[[#This Row],[Distributor_Name]],"-")</f>
        <v>BD16</v>
      </c>
    </row>
    <row r="1610" spans="1:16" x14ac:dyDescent="0.75">
      <c r="A1610" t="s">
        <v>11</v>
      </c>
      <c r="B1610" t="s">
        <v>12</v>
      </c>
      <c r="C1610" t="s">
        <v>38</v>
      </c>
      <c r="D1610">
        <v>202505</v>
      </c>
      <c r="E1610" t="s">
        <v>7673</v>
      </c>
      <c r="F1610" t="s">
        <v>7675</v>
      </c>
      <c r="G1610">
        <v>0</v>
      </c>
      <c r="H1610">
        <v>0</v>
      </c>
      <c r="I1610">
        <v>0</v>
      </c>
      <c r="J1610">
        <v>0</v>
      </c>
      <c r="K1610">
        <v>0</v>
      </c>
      <c r="L1610" t="str">
        <f>VLOOKUP(Table1__5[[#This Row],[ShortCode]],$U$3:$W$100,3,0)</f>
        <v>Larue</v>
      </c>
      <c r="M1610" t="str">
        <f>VLOOKUP(Table1__5[[#This Row],[ShortCode]],$U$3:$V$100,2,0)</f>
        <v>Group BB</v>
      </c>
      <c r="N1610" t="str">
        <f>RIGHT(Table1__5[[#This Row],[Calendar_month]],2)</f>
        <v>05</v>
      </c>
      <c r="O1610" t="str">
        <f>LEFT(Table1__5[[#This Row],[Calendar_month]],4)</f>
        <v>2025</v>
      </c>
      <c r="P1610" t="str">
        <f>_xlfn.TEXTBEFORE(Table1__5[[#This Row],[Distributor_Name]],"-")</f>
        <v>BD16</v>
      </c>
    </row>
    <row r="1611" spans="1:16" x14ac:dyDescent="0.75">
      <c r="A1611" t="s">
        <v>11</v>
      </c>
      <c r="B1611" t="s">
        <v>12</v>
      </c>
      <c r="C1611" t="s">
        <v>38</v>
      </c>
      <c r="D1611">
        <v>202505</v>
      </c>
      <c r="E1611" t="s">
        <v>7673</v>
      </c>
      <c r="F1611" t="s">
        <v>7676</v>
      </c>
      <c r="G1611">
        <v>0</v>
      </c>
      <c r="H1611">
        <v>0</v>
      </c>
      <c r="I1611">
        <v>0</v>
      </c>
      <c r="J1611">
        <v>0</v>
      </c>
      <c r="K1611">
        <v>0</v>
      </c>
      <c r="L1611" t="str">
        <f>VLOOKUP(Table1__5[[#This Row],[ShortCode]],$U$3:$W$100,3,0)</f>
        <v>Larue</v>
      </c>
      <c r="M1611" t="str">
        <f>VLOOKUP(Table1__5[[#This Row],[ShortCode]],$U$3:$V$100,2,0)</f>
        <v>Group BB</v>
      </c>
      <c r="N1611" t="str">
        <f>RIGHT(Table1__5[[#This Row],[Calendar_month]],2)</f>
        <v>05</v>
      </c>
      <c r="O1611" t="str">
        <f>LEFT(Table1__5[[#This Row],[Calendar_month]],4)</f>
        <v>2025</v>
      </c>
      <c r="P1611" t="str">
        <f>_xlfn.TEXTBEFORE(Table1__5[[#This Row],[Distributor_Name]],"-")</f>
        <v>BD16</v>
      </c>
    </row>
    <row r="1612" spans="1:16" x14ac:dyDescent="0.75">
      <c r="A1612" t="s">
        <v>11</v>
      </c>
      <c r="B1612" t="s">
        <v>12</v>
      </c>
      <c r="C1612" t="s">
        <v>38</v>
      </c>
      <c r="D1612">
        <v>202505</v>
      </c>
      <c r="E1612" t="s">
        <v>7673</v>
      </c>
      <c r="F1612" t="s">
        <v>7696</v>
      </c>
      <c r="G1612">
        <v>0</v>
      </c>
      <c r="H1612">
        <v>0</v>
      </c>
      <c r="I1612">
        <v>0</v>
      </c>
      <c r="J1612">
        <v>0</v>
      </c>
      <c r="K1612">
        <v>0</v>
      </c>
      <c r="L1612" t="str">
        <f>VLOOKUP(Table1__5[[#This Row],[ShortCode]],$U$3:$W$100,3,0)</f>
        <v>Larue</v>
      </c>
      <c r="M1612" t="str">
        <f>VLOOKUP(Table1__5[[#This Row],[ShortCode]],$U$3:$V$100,2,0)</f>
        <v>Group AA</v>
      </c>
      <c r="N1612" t="str">
        <f>RIGHT(Table1__5[[#This Row],[Calendar_month]],2)</f>
        <v>05</v>
      </c>
      <c r="O1612" t="str">
        <f>LEFT(Table1__5[[#This Row],[Calendar_month]],4)</f>
        <v>2025</v>
      </c>
      <c r="P1612" t="str">
        <f>_xlfn.TEXTBEFORE(Table1__5[[#This Row],[Distributor_Name]],"-")</f>
        <v>BD16</v>
      </c>
    </row>
    <row r="1613" spans="1:16" x14ac:dyDescent="0.75">
      <c r="A1613" t="s">
        <v>11</v>
      </c>
      <c r="B1613" t="s">
        <v>12</v>
      </c>
      <c r="C1613" t="s">
        <v>38</v>
      </c>
      <c r="D1613">
        <v>202505</v>
      </c>
      <c r="E1613" t="s">
        <v>7673</v>
      </c>
      <c r="F1613" t="s">
        <v>7677</v>
      </c>
      <c r="G1613">
        <v>0</v>
      </c>
      <c r="H1613">
        <v>0</v>
      </c>
      <c r="I1613">
        <v>0</v>
      </c>
      <c r="J1613">
        <v>0</v>
      </c>
      <c r="K1613">
        <v>0</v>
      </c>
      <c r="L1613" t="str">
        <f>VLOOKUP(Table1__5[[#This Row],[ShortCode]],$U$3:$W$100,3,0)</f>
        <v>Larue</v>
      </c>
      <c r="M1613" t="str">
        <f>VLOOKUP(Table1__5[[#This Row],[ShortCode]],$U$3:$V$100,2,0)</f>
        <v>Group BB</v>
      </c>
      <c r="N1613" t="str">
        <f>RIGHT(Table1__5[[#This Row],[Calendar_month]],2)</f>
        <v>05</v>
      </c>
      <c r="O1613" t="str">
        <f>LEFT(Table1__5[[#This Row],[Calendar_month]],4)</f>
        <v>2025</v>
      </c>
      <c r="P1613" t="str">
        <f>_xlfn.TEXTBEFORE(Table1__5[[#This Row],[Distributor_Name]],"-")</f>
        <v>BD16</v>
      </c>
    </row>
    <row r="1614" spans="1:16" x14ac:dyDescent="0.75">
      <c r="A1614" t="s">
        <v>11</v>
      </c>
      <c r="B1614" t="s">
        <v>12</v>
      </c>
      <c r="C1614" t="s">
        <v>38</v>
      </c>
      <c r="D1614">
        <v>202506</v>
      </c>
      <c r="E1614" t="s">
        <v>7662</v>
      </c>
      <c r="F1614" t="s">
        <v>5438</v>
      </c>
      <c r="G1614">
        <v>32</v>
      </c>
      <c r="H1614">
        <v>0</v>
      </c>
      <c r="I1614">
        <v>0</v>
      </c>
      <c r="J1614">
        <v>0</v>
      </c>
      <c r="K1614">
        <v>32</v>
      </c>
      <c r="L1614" t="str">
        <f>VLOOKUP(Table1__5[[#This Row],[ShortCode]],$U$3:$W$100,3,0)</f>
        <v>Other</v>
      </c>
      <c r="M1614" t="str">
        <f>VLOOKUP(Table1__5[[#This Row],[ShortCode]],$U$3:$V$100,2,0)</f>
        <v>Group BB</v>
      </c>
      <c r="N1614" t="str">
        <f>RIGHT(Table1__5[[#This Row],[Calendar_month]],2)</f>
        <v>06</v>
      </c>
      <c r="O1614" t="str">
        <f>LEFT(Table1__5[[#This Row],[Calendar_month]],4)</f>
        <v>2025</v>
      </c>
      <c r="P1614" t="str">
        <f>_xlfn.TEXTBEFORE(Table1__5[[#This Row],[Distributor_Name]],"-")</f>
        <v>BD16</v>
      </c>
    </row>
    <row r="1615" spans="1:16" x14ac:dyDescent="0.75">
      <c r="A1615" t="s">
        <v>11</v>
      </c>
      <c r="B1615" t="s">
        <v>12</v>
      </c>
      <c r="C1615" t="s">
        <v>38</v>
      </c>
      <c r="D1615">
        <v>202506</v>
      </c>
      <c r="E1615" t="s">
        <v>7662</v>
      </c>
      <c r="F1615" t="s">
        <v>7664</v>
      </c>
      <c r="G1615">
        <v>0</v>
      </c>
      <c r="H1615">
        <v>0</v>
      </c>
      <c r="I1615">
        <v>0</v>
      </c>
      <c r="J1615">
        <v>0</v>
      </c>
      <c r="K1615">
        <v>0</v>
      </c>
      <c r="L1615" t="str">
        <f>VLOOKUP(Table1__5[[#This Row],[ShortCode]],$U$3:$W$100,3,0)</f>
        <v>Other</v>
      </c>
      <c r="M1615" t="str">
        <f>VLOOKUP(Table1__5[[#This Row],[ShortCode]],$U$3:$V$100,2,0)</f>
        <v>Group BB</v>
      </c>
      <c r="N1615" t="str">
        <f>RIGHT(Table1__5[[#This Row],[Calendar_month]],2)</f>
        <v>06</v>
      </c>
      <c r="O1615" t="str">
        <f>LEFT(Table1__5[[#This Row],[Calendar_month]],4)</f>
        <v>2025</v>
      </c>
      <c r="P1615" t="str">
        <f>_xlfn.TEXTBEFORE(Table1__5[[#This Row],[Distributor_Name]],"-")</f>
        <v>BD16</v>
      </c>
    </row>
    <row r="1616" spans="1:16" x14ac:dyDescent="0.75">
      <c r="A1616" t="s">
        <v>11</v>
      </c>
      <c r="B1616" t="s">
        <v>12</v>
      </c>
      <c r="C1616" t="s">
        <v>38</v>
      </c>
      <c r="D1616">
        <v>202506</v>
      </c>
      <c r="E1616" t="s">
        <v>7662</v>
      </c>
      <c r="F1616" t="s">
        <v>5426</v>
      </c>
      <c r="G1616">
        <v>15</v>
      </c>
      <c r="H1616">
        <v>20</v>
      </c>
      <c r="I1616">
        <v>3</v>
      </c>
      <c r="J1616">
        <v>0.2</v>
      </c>
      <c r="K1616">
        <v>12</v>
      </c>
      <c r="L1616" t="str">
        <f>VLOOKUP(Table1__5[[#This Row],[ShortCode]],$U$3:$W$100,3,0)</f>
        <v>Heineken Original</v>
      </c>
      <c r="M1616" t="str">
        <f>VLOOKUP(Table1__5[[#This Row],[ShortCode]],$U$3:$V$100,2,0)</f>
        <v>Group BB</v>
      </c>
      <c r="N1616" t="str">
        <f>RIGHT(Table1__5[[#This Row],[Calendar_month]],2)</f>
        <v>06</v>
      </c>
      <c r="O1616" t="str">
        <f>LEFT(Table1__5[[#This Row],[Calendar_month]],4)</f>
        <v>2025</v>
      </c>
      <c r="P1616" t="str">
        <f>_xlfn.TEXTBEFORE(Table1__5[[#This Row],[Distributor_Name]],"-")</f>
        <v>BD16</v>
      </c>
    </row>
    <row r="1617" spans="1:16" x14ac:dyDescent="0.75">
      <c r="A1617" t="s">
        <v>11</v>
      </c>
      <c r="B1617" t="s">
        <v>12</v>
      </c>
      <c r="C1617" t="s">
        <v>38</v>
      </c>
      <c r="D1617">
        <v>202506</v>
      </c>
      <c r="E1617" t="s">
        <v>7662</v>
      </c>
      <c r="F1617" t="s">
        <v>5434</v>
      </c>
      <c r="G1617">
        <v>152</v>
      </c>
      <c r="H1617">
        <v>130</v>
      </c>
      <c r="I1617">
        <v>147</v>
      </c>
      <c r="J1617">
        <v>0.96710526315789502</v>
      </c>
      <c r="K1617">
        <v>5</v>
      </c>
      <c r="L1617" t="str">
        <f>VLOOKUP(Table1__5[[#This Row],[ShortCode]],$U$3:$W$100,3,0)</f>
        <v>Heineken Original</v>
      </c>
      <c r="M1617" t="str">
        <f>VLOOKUP(Table1__5[[#This Row],[ShortCode]],$U$3:$V$100,2,0)</f>
        <v>Group BB</v>
      </c>
      <c r="N1617" t="str">
        <f>RIGHT(Table1__5[[#This Row],[Calendar_month]],2)</f>
        <v>06</v>
      </c>
      <c r="O1617" t="str">
        <f>LEFT(Table1__5[[#This Row],[Calendar_month]],4)</f>
        <v>2025</v>
      </c>
      <c r="P1617" t="str">
        <f>_xlfn.TEXTBEFORE(Table1__5[[#This Row],[Distributor_Name]],"-")</f>
        <v>BD16</v>
      </c>
    </row>
    <row r="1618" spans="1:16" x14ac:dyDescent="0.75">
      <c r="A1618" t="s">
        <v>11</v>
      </c>
      <c r="B1618" t="s">
        <v>12</v>
      </c>
      <c r="C1618" t="s">
        <v>38</v>
      </c>
      <c r="D1618">
        <v>202506</v>
      </c>
      <c r="E1618" t="s">
        <v>7662</v>
      </c>
      <c r="F1618" t="s">
        <v>5393</v>
      </c>
      <c r="G1618">
        <v>5785</v>
      </c>
      <c r="H1618">
        <v>9756</v>
      </c>
      <c r="I1618">
        <v>8360</v>
      </c>
      <c r="J1618">
        <v>1.44511668107174</v>
      </c>
      <c r="K1618">
        <v>-2575</v>
      </c>
      <c r="L1618" t="str">
        <f>VLOOKUP(Table1__5[[#This Row],[ShortCode]],$U$3:$W$100,3,0)</f>
        <v>Heineken Silver</v>
      </c>
      <c r="M1618" t="str">
        <f>VLOOKUP(Table1__5[[#This Row],[ShortCode]],$U$3:$V$100,2,0)</f>
        <v>Group AA</v>
      </c>
      <c r="N1618" t="str">
        <f>RIGHT(Table1__5[[#This Row],[Calendar_month]],2)</f>
        <v>06</v>
      </c>
      <c r="O1618" t="str">
        <f>LEFT(Table1__5[[#This Row],[Calendar_month]],4)</f>
        <v>2025</v>
      </c>
      <c r="P1618" t="str">
        <f>_xlfn.TEXTBEFORE(Table1__5[[#This Row],[Distributor_Name]],"-")</f>
        <v>BD16</v>
      </c>
    </row>
    <row r="1619" spans="1:16" x14ac:dyDescent="0.75">
      <c r="A1619" t="s">
        <v>11</v>
      </c>
      <c r="B1619" t="s">
        <v>12</v>
      </c>
      <c r="C1619" t="s">
        <v>38</v>
      </c>
      <c r="D1619">
        <v>202506</v>
      </c>
      <c r="E1619" t="s">
        <v>7662</v>
      </c>
      <c r="F1619" t="s">
        <v>5418</v>
      </c>
      <c r="G1619">
        <v>40</v>
      </c>
      <c r="H1619">
        <v>0</v>
      </c>
      <c r="I1619">
        <v>22</v>
      </c>
      <c r="J1619">
        <v>0.55000000000000004</v>
      </c>
      <c r="K1619">
        <v>18</v>
      </c>
      <c r="L1619" t="str">
        <f>VLOOKUP(Table1__5[[#This Row],[ShortCode]],$U$3:$W$100,3,0)</f>
        <v>Heineken Silver</v>
      </c>
      <c r="M1619" t="str">
        <f>VLOOKUP(Table1__5[[#This Row],[ShortCode]],$U$3:$V$100,2,0)</f>
        <v>Group AA</v>
      </c>
      <c r="N1619" t="str">
        <f>RIGHT(Table1__5[[#This Row],[Calendar_month]],2)</f>
        <v>06</v>
      </c>
      <c r="O1619" t="str">
        <f>LEFT(Table1__5[[#This Row],[Calendar_month]],4)</f>
        <v>2025</v>
      </c>
      <c r="P1619" t="str">
        <f>_xlfn.TEXTBEFORE(Table1__5[[#This Row],[Distributor_Name]],"-")</f>
        <v>BD16</v>
      </c>
    </row>
    <row r="1620" spans="1:16" x14ac:dyDescent="0.75">
      <c r="A1620" t="s">
        <v>11</v>
      </c>
      <c r="B1620" t="s">
        <v>12</v>
      </c>
      <c r="C1620" t="s">
        <v>38</v>
      </c>
      <c r="D1620">
        <v>202506</v>
      </c>
      <c r="E1620" t="s">
        <v>7662</v>
      </c>
      <c r="F1620" t="s">
        <v>5401</v>
      </c>
      <c r="G1620">
        <v>1412</v>
      </c>
      <c r="H1620">
        <v>1534</v>
      </c>
      <c r="I1620">
        <v>1386</v>
      </c>
      <c r="J1620">
        <v>0.98158640226628902</v>
      </c>
      <c r="K1620">
        <v>26</v>
      </c>
      <c r="L1620" t="str">
        <f>VLOOKUP(Table1__5[[#This Row],[ShortCode]],$U$3:$W$100,3,0)</f>
        <v>Heineken Silver</v>
      </c>
      <c r="M1620" t="str">
        <f>VLOOKUP(Table1__5[[#This Row],[ShortCode]],$U$3:$V$100,2,0)</f>
        <v>Group AA</v>
      </c>
      <c r="N1620" t="str">
        <f>RIGHT(Table1__5[[#This Row],[Calendar_month]],2)</f>
        <v>06</v>
      </c>
      <c r="O1620" t="str">
        <f>LEFT(Table1__5[[#This Row],[Calendar_month]],4)</f>
        <v>2025</v>
      </c>
      <c r="P1620" t="str">
        <f>_xlfn.TEXTBEFORE(Table1__5[[#This Row],[Distributor_Name]],"-")</f>
        <v>BD16</v>
      </c>
    </row>
    <row r="1621" spans="1:16" x14ac:dyDescent="0.75">
      <c r="A1621" t="s">
        <v>11</v>
      </c>
      <c r="B1621" t="s">
        <v>12</v>
      </c>
      <c r="C1621" t="s">
        <v>38</v>
      </c>
      <c r="D1621">
        <v>202506</v>
      </c>
      <c r="E1621" t="s">
        <v>7662</v>
      </c>
      <c r="F1621" t="s">
        <v>7288</v>
      </c>
      <c r="G1621">
        <v>0</v>
      </c>
      <c r="H1621">
        <v>0</v>
      </c>
      <c r="I1621">
        <v>0</v>
      </c>
      <c r="J1621">
        <v>0</v>
      </c>
      <c r="K1621">
        <v>0</v>
      </c>
      <c r="L1621" t="str">
        <f>VLOOKUP(Table1__5[[#This Row],[ShortCode]],$U$3:$W$100,3,0)</f>
        <v>Heineken Silver</v>
      </c>
      <c r="M1621" t="str">
        <f>VLOOKUP(Table1__5[[#This Row],[ShortCode]],$U$3:$V$100,2,0)</f>
        <v>Group BB</v>
      </c>
      <c r="N1621" t="str">
        <f>RIGHT(Table1__5[[#This Row],[Calendar_month]],2)</f>
        <v>06</v>
      </c>
      <c r="O1621" t="str">
        <f>LEFT(Table1__5[[#This Row],[Calendar_month]],4)</f>
        <v>2025</v>
      </c>
      <c r="P1621" t="str">
        <f>_xlfn.TEXTBEFORE(Table1__5[[#This Row],[Distributor_Name]],"-")</f>
        <v>BD16</v>
      </c>
    </row>
    <row r="1622" spans="1:16" x14ac:dyDescent="0.75">
      <c r="A1622" t="s">
        <v>11</v>
      </c>
      <c r="B1622" t="s">
        <v>12</v>
      </c>
      <c r="C1622" t="s">
        <v>38</v>
      </c>
      <c r="D1622">
        <v>202506</v>
      </c>
      <c r="E1622" t="s">
        <v>7662</v>
      </c>
      <c r="F1622" t="s">
        <v>5440</v>
      </c>
      <c r="G1622">
        <v>5</v>
      </c>
      <c r="H1622">
        <v>13</v>
      </c>
      <c r="I1622">
        <v>4</v>
      </c>
      <c r="J1622">
        <v>0.8</v>
      </c>
      <c r="K1622">
        <v>1</v>
      </c>
      <c r="L1622" t="str">
        <f>VLOOKUP(Table1__5[[#This Row],[ShortCode]],$U$3:$W$100,3,0)</f>
        <v>Other</v>
      </c>
      <c r="M1622" t="str">
        <f>VLOOKUP(Table1__5[[#This Row],[ShortCode]],$U$3:$V$100,2,0)</f>
        <v>Group BB</v>
      </c>
      <c r="N1622" t="str">
        <f>RIGHT(Table1__5[[#This Row],[Calendar_month]],2)</f>
        <v>06</v>
      </c>
      <c r="O1622" t="str">
        <f>LEFT(Table1__5[[#This Row],[Calendar_month]],4)</f>
        <v>2025</v>
      </c>
      <c r="P1622" t="str">
        <f>_xlfn.TEXTBEFORE(Table1__5[[#This Row],[Distributor_Name]],"-")</f>
        <v>BD16</v>
      </c>
    </row>
    <row r="1623" spans="1:16" x14ac:dyDescent="0.75">
      <c r="A1623" t="s">
        <v>11</v>
      </c>
      <c r="B1623" t="s">
        <v>12</v>
      </c>
      <c r="C1623" t="s">
        <v>38</v>
      </c>
      <c r="D1623">
        <v>202506</v>
      </c>
      <c r="E1623" t="s">
        <v>7662</v>
      </c>
      <c r="F1623" t="s">
        <v>7665</v>
      </c>
      <c r="G1623">
        <v>0</v>
      </c>
      <c r="H1623">
        <v>0</v>
      </c>
      <c r="I1623">
        <v>0</v>
      </c>
      <c r="J1623">
        <v>0</v>
      </c>
      <c r="K1623">
        <v>0</v>
      </c>
      <c r="L1623" t="str">
        <f>VLOOKUP(Table1__5[[#This Row],[ShortCode]],$U$3:$W$100,3,0)</f>
        <v>Other</v>
      </c>
      <c r="M1623" t="str">
        <f>VLOOKUP(Table1__5[[#This Row],[ShortCode]],$U$3:$V$100,2,0)</f>
        <v>Group BB</v>
      </c>
      <c r="N1623" t="str">
        <f>RIGHT(Table1__5[[#This Row],[Calendar_month]],2)</f>
        <v>06</v>
      </c>
      <c r="O1623" t="str">
        <f>LEFT(Table1__5[[#This Row],[Calendar_month]],4)</f>
        <v>2025</v>
      </c>
      <c r="P1623" t="str">
        <f>_xlfn.TEXTBEFORE(Table1__5[[#This Row],[Distributor_Name]],"-")</f>
        <v>BD16</v>
      </c>
    </row>
    <row r="1624" spans="1:16" x14ac:dyDescent="0.75">
      <c r="A1624" t="s">
        <v>11</v>
      </c>
      <c r="B1624" t="s">
        <v>12</v>
      </c>
      <c r="C1624" t="s">
        <v>38</v>
      </c>
      <c r="D1624">
        <v>202506</v>
      </c>
      <c r="E1624" t="s">
        <v>7662</v>
      </c>
      <c r="F1624" t="s">
        <v>5424</v>
      </c>
      <c r="G1624">
        <v>8</v>
      </c>
      <c r="H1624">
        <v>13</v>
      </c>
      <c r="I1624">
        <v>9</v>
      </c>
      <c r="J1624">
        <v>1.125</v>
      </c>
      <c r="K1624">
        <v>-1</v>
      </c>
      <c r="L1624" t="str">
        <f>VLOOKUP(Table1__5[[#This Row],[ShortCode]],$U$3:$W$100,3,0)</f>
        <v>Other</v>
      </c>
      <c r="M1624" t="str">
        <f>VLOOKUP(Table1__5[[#This Row],[ShortCode]],$U$3:$V$100,2,0)</f>
        <v>Group BB</v>
      </c>
      <c r="N1624" t="str">
        <f>RIGHT(Table1__5[[#This Row],[Calendar_month]],2)</f>
        <v>06</v>
      </c>
      <c r="O1624" t="str">
        <f>LEFT(Table1__5[[#This Row],[Calendar_month]],4)</f>
        <v>2025</v>
      </c>
      <c r="P1624" t="str">
        <f>_xlfn.TEXTBEFORE(Table1__5[[#This Row],[Distributor_Name]],"-")</f>
        <v>BD16</v>
      </c>
    </row>
    <row r="1625" spans="1:16" x14ac:dyDescent="0.75">
      <c r="A1625" t="s">
        <v>11</v>
      </c>
      <c r="B1625" t="s">
        <v>12</v>
      </c>
      <c r="C1625" t="s">
        <v>38</v>
      </c>
      <c r="D1625">
        <v>202506</v>
      </c>
      <c r="E1625" t="s">
        <v>7662</v>
      </c>
      <c r="F1625" t="s">
        <v>7654</v>
      </c>
      <c r="G1625">
        <v>0</v>
      </c>
      <c r="H1625">
        <v>0</v>
      </c>
      <c r="I1625">
        <v>0</v>
      </c>
      <c r="J1625">
        <v>0</v>
      </c>
      <c r="K1625">
        <v>0</v>
      </c>
      <c r="L1625" t="str">
        <f>VLOOKUP(Table1__5[[#This Row],[ShortCode]],$U$3:$W$100,3,0)</f>
        <v>Other</v>
      </c>
      <c r="M1625" t="str">
        <f>VLOOKUP(Table1__5[[#This Row],[ShortCode]],$U$3:$V$100,2,0)</f>
        <v>Group BB</v>
      </c>
      <c r="N1625" t="str">
        <f>RIGHT(Table1__5[[#This Row],[Calendar_month]],2)</f>
        <v>06</v>
      </c>
      <c r="O1625" t="str">
        <f>LEFT(Table1__5[[#This Row],[Calendar_month]],4)</f>
        <v>2025</v>
      </c>
      <c r="P1625" t="str">
        <f>_xlfn.TEXTBEFORE(Table1__5[[#This Row],[Distributor_Name]],"-")</f>
        <v>BD16</v>
      </c>
    </row>
    <row r="1626" spans="1:16" x14ac:dyDescent="0.75">
      <c r="A1626" t="s">
        <v>11</v>
      </c>
      <c r="B1626" t="s">
        <v>12</v>
      </c>
      <c r="C1626" t="s">
        <v>38</v>
      </c>
      <c r="D1626">
        <v>202506</v>
      </c>
      <c r="E1626" t="s">
        <v>7662</v>
      </c>
      <c r="F1626" t="s">
        <v>7667</v>
      </c>
      <c r="G1626">
        <v>0</v>
      </c>
      <c r="H1626">
        <v>0</v>
      </c>
      <c r="I1626">
        <v>0</v>
      </c>
      <c r="J1626">
        <v>0</v>
      </c>
      <c r="K1626">
        <v>0</v>
      </c>
      <c r="L1626" t="str">
        <f>VLOOKUP(Table1__5[[#This Row],[ShortCode]],$U$3:$W$100,3,0)</f>
        <v>Other</v>
      </c>
      <c r="M1626" t="str">
        <f>VLOOKUP(Table1__5[[#This Row],[ShortCode]],$U$3:$V$100,2,0)</f>
        <v>Group BB</v>
      </c>
      <c r="N1626" t="str">
        <f>RIGHT(Table1__5[[#This Row],[Calendar_month]],2)</f>
        <v>06</v>
      </c>
      <c r="O1626" t="str">
        <f>LEFT(Table1__5[[#This Row],[Calendar_month]],4)</f>
        <v>2025</v>
      </c>
      <c r="P1626" t="str">
        <f>_xlfn.TEXTBEFORE(Table1__5[[#This Row],[Distributor_Name]],"-")</f>
        <v>BD16</v>
      </c>
    </row>
    <row r="1627" spans="1:16" x14ac:dyDescent="0.75">
      <c r="A1627" t="s">
        <v>11</v>
      </c>
      <c r="B1627" t="s">
        <v>12</v>
      </c>
      <c r="C1627" t="s">
        <v>38</v>
      </c>
      <c r="D1627">
        <v>202506</v>
      </c>
      <c r="E1627" t="s">
        <v>7662</v>
      </c>
      <c r="F1627" t="s">
        <v>7668</v>
      </c>
      <c r="G1627">
        <v>1</v>
      </c>
      <c r="H1627">
        <v>0</v>
      </c>
      <c r="I1627">
        <v>0</v>
      </c>
      <c r="J1627">
        <v>0</v>
      </c>
      <c r="K1627">
        <v>1</v>
      </c>
      <c r="L1627" t="str">
        <f>VLOOKUP(Table1__5[[#This Row],[ShortCode]],$U$3:$W$100,3,0)</f>
        <v>Other</v>
      </c>
      <c r="M1627" t="str">
        <f>VLOOKUP(Table1__5[[#This Row],[ShortCode]],$U$3:$V$100,2,0)</f>
        <v>Group BB</v>
      </c>
      <c r="N1627" t="str">
        <f>RIGHT(Table1__5[[#This Row],[Calendar_month]],2)</f>
        <v>06</v>
      </c>
      <c r="O1627" t="str">
        <f>LEFT(Table1__5[[#This Row],[Calendar_month]],4)</f>
        <v>2025</v>
      </c>
      <c r="P1627" t="str">
        <f>_xlfn.TEXTBEFORE(Table1__5[[#This Row],[Distributor_Name]],"-")</f>
        <v>BD16</v>
      </c>
    </row>
    <row r="1628" spans="1:16" x14ac:dyDescent="0.75">
      <c r="A1628" t="s">
        <v>11</v>
      </c>
      <c r="B1628" t="s">
        <v>12</v>
      </c>
      <c r="C1628" t="s">
        <v>38</v>
      </c>
      <c r="D1628">
        <v>202506</v>
      </c>
      <c r="E1628" t="s">
        <v>7662</v>
      </c>
      <c r="F1628" t="s">
        <v>5430</v>
      </c>
      <c r="G1628">
        <v>13</v>
      </c>
      <c r="H1628">
        <v>26</v>
      </c>
      <c r="I1628">
        <v>10</v>
      </c>
      <c r="J1628">
        <v>0.76923076923076905</v>
      </c>
      <c r="K1628">
        <v>3</v>
      </c>
      <c r="L1628" t="str">
        <f>VLOOKUP(Table1__5[[#This Row],[ShortCode]],$U$3:$W$100,3,0)</f>
        <v>Other</v>
      </c>
      <c r="M1628" t="str">
        <f>VLOOKUP(Table1__5[[#This Row],[ShortCode]],$U$3:$V$100,2,0)</f>
        <v>Group BB</v>
      </c>
      <c r="N1628" t="str">
        <f>RIGHT(Table1__5[[#This Row],[Calendar_month]],2)</f>
        <v>06</v>
      </c>
      <c r="O1628" t="str">
        <f>LEFT(Table1__5[[#This Row],[Calendar_month]],4)</f>
        <v>2025</v>
      </c>
      <c r="P1628" t="str">
        <f>_xlfn.TEXTBEFORE(Table1__5[[#This Row],[Distributor_Name]],"-")</f>
        <v>BD16</v>
      </c>
    </row>
    <row r="1629" spans="1:16" x14ac:dyDescent="0.75">
      <c r="A1629" t="s">
        <v>11</v>
      </c>
      <c r="B1629" t="s">
        <v>12</v>
      </c>
      <c r="C1629" t="s">
        <v>38</v>
      </c>
      <c r="D1629">
        <v>202506</v>
      </c>
      <c r="E1629" t="s">
        <v>7662</v>
      </c>
      <c r="F1629" t="s">
        <v>7678</v>
      </c>
      <c r="G1629">
        <v>0</v>
      </c>
      <c r="H1629">
        <v>0</v>
      </c>
      <c r="I1629">
        <v>0</v>
      </c>
      <c r="J1629">
        <v>0</v>
      </c>
      <c r="K1629">
        <v>0</v>
      </c>
      <c r="L1629" t="str">
        <f>VLOOKUP(Table1__5[[#This Row],[ShortCode]],$U$3:$W$100,3,0)</f>
        <v>Other</v>
      </c>
      <c r="M1629" t="str">
        <f>VLOOKUP(Table1__5[[#This Row],[ShortCode]],$U$3:$V$100,2,0)</f>
        <v>Group BB</v>
      </c>
      <c r="N1629" t="str">
        <f>RIGHT(Table1__5[[#This Row],[Calendar_month]],2)</f>
        <v>06</v>
      </c>
      <c r="O1629" t="str">
        <f>LEFT(Table1__5[[#This Row],[Calendar_month]],4)</f>
        <v>2025</v>
      </c>
      <c r="P1629" t="str">
        <f>_xlfn.TEXTBEFORE(Table1__5[[#This Row],[Distributor_Name]],"-")</f>
        <v>BD16</v>
      </c>
    </row>
    <row r="1630" spans="1:16" x14ac:dyDescent="0.75">
      <c r="A1630" t="s">
        <v>11</v>
      </c>
      <c r="B1630" t="s">
        <v>12</v>
      </c>
      <c r="C1630" t="s">
        <v>38</v>
      </c>
      <c r="D1630">
        <v>202506</v>
      </c>
      <c r="E1630" t="s">
        <v>7662</v>
      </c>
      <c r="F1630" t="s">
        <v>7670</v>
      </c>
      <c r="G1630">
        <v>0</v>
      </c>
      <c r="H1630">
        <v>0</v>
      </c>
      <c r="I1630">
        <v>0</v>
      </c>
      <c r="J1630">
        <v>0</v>
      </c>
      <c r="K1630">
        <v>0</v>
      </c>
      <c r="L1630" t="str">
        <f>VLOOKUP(Table1__5[[#This Row],[ShortCode]],$U$3:$W$100,3,0)</f>
        <v>Other</v>
      </c>
      <c r="M1630" t="str">
        <f>VLOOKUP(Table1__5[[#This Row],[ShortCode]],$U$3:$V$100,2,0)</f>
        <v>Group BB</v>
      </c>
      <c r="N1630" t="str">
        <f>RIGHT(Table1__5[[#This Row],[Calendar_month]],2)</f>
        <v>06</v>
      </c>
      <c r="O1630" t="str">
        <f>LEFT(Table1__5[[#This Row],[Calendar_month]],4)</f>
        <v>2025</v>
      </c>
      <c r="P1630" t="str">
        <f>_xlfn.TEXTBEFORE(Table1__5[[#This Row],[Distributor_Name]],"-")</f>
        <v>BD16</v>
      </c>
    </row>
    <row r="1631" spans="1:16" x14ac:dyDescent="0.75">
      <c r="A1631" t="s">
        <v>11</v>
      </c>
      <c r="B1631" t="s">
        <v>12</v>
      </c>
      <c r="C1631" t="s">
        <v>38</v>
      </c>
      <c r="D1631">
        <v>202506</v>
      </c>
      <c r="E1631" t="s">
        <v>7662</v>
      </c>
      <c r="F1631" t="s">
        <v>5405</v>
      </c>
      <c r="G1631">
        <v>1790</v>
      </c>
      <c r="H1631">
        <v>2951</v>
      </c>
      <c r="I1631">
        <v>2868</v>
      </c>
      <c r="J1631">
        <v>1.6022346368715099</v>
      </c>
      <c r="K1631">
        <v>-1078</v>
      </c>
      <c r="L1631" t="str">
        <f>VLOOKUP(Table1__5[[#This Row],[ShortCode]],$U$3:$W$100,3,0)</f>
        <v>Tiger Regular</v>
      </c>
      <c r="M1631" t="str">
        <f>VLOOKUP(Table1__5[[#This Row],[ShortCode]],$U$3:$V$100,2,0)</f>
        <v>Group BB</v>
      </c>
      <c r="N1631" t="str">
        <f>RIGHT(Table1__5[[#This Row],[Calendar_month]],2)</f>
        <v>06</v>
      </c>
      <c r="O1631" t="str">
        <f>LEFT(Table1__5[[#This Row],[Calendar_month]],4)</f>
        <v>2025</v>
      </c>
      <c r="P1631" t="str">
        <f>_xlfn.TEXTBEFORE(Table1__5[[#This Row],[Distributor_Name]],"-")</f>
        <v>BD16</v>
      </c>
    </row>
    <row r="1632" spans="1:16" x14ac:dyDescent="0.75">
      <c r="A1632" t="s">
        <v>11</v>
      </c>
      <c r="B1632" t="s">
        <v>12</v>
      </c>
      <c r="C1632" t="s">
        <v>38</v>
      </c>
      <c r="D1632">
        <v>202506</v>
      </c>
      <c r="E1632" t="s">
        <v>7662</v>
      </c>
      <c r="F1632" t="s">
        <v>5396</v>
      </c>
      <c r="G1632">
        <v>19090</v>
      </c>
      <c r="H1632">
        <v>5460</v>
      </c>
      <c r="I1632">
        <v>5367</v>
      </c>
      <c r="J1632">
        <v>0.281141959140911</v>
      </c>
      <c r="K1632">
        <v>13723</v>
      </c>
      <c r="L1632" t="str">
        <f>VLOOKUP(Table1__5[[#This Row],[ShortCode]],$U$3:$W$100,3,0)</f>
        <v>Tiger Regular</v>
      </c>
      <c r="M1632" t="str">
        <f>VLOOKUP(Table1__5[[#This Row],[ShortCode]],$U$3:$V$100,2,0)</f>
        <v>Group BB</v>
      </c>
      <c r="N1632" t="str">
        <f>RIGHT(Table1__5[[#This Row],[Calendar_month]],2)</f>
        <v>06</v>
      </c>
      <c r="O1632" t="str">
        <f>LEFT(Table1__5[[#This Row],[Calendar_month]],4)</f>
        <v>2025</v>
      </c>
      <c r="P1632" t="str">
        <f>_xlfn.TEXTBEFORE(Table1__5[[#This Row],[Distributor_Name]],"-")</f>
        <v>BD16</v>
      </c>
    </row>
    <row r="1633" spans="1:16" x14ac:dyDescent="0.75">
      <c r="A1633" t="s">
        <v>11</v>
      </c>
      <c r="B1633" t="s">
        <v>12</v>
      </c>
      <c r="C1633" t="s">
        <v>38</v>
      </c>
      <c r="D1633">
        <v>202506</v>
      </c>
      <c r="E1633" t="s">
        <v>7662</v>
      </c>
      <c r="F1633" t="s">
        <v>5441</v>
      </c>
      <c r="G1633">
        <v>0</v>
      </c>
      <c r="H1633">
        <v>0</v>
      </c>
      <c r="I1633">
        <v>0</v>
      </c>
      <c r="J1633">
        <v>0</v>
      </c>
      <c r="K1633">
        <v>0</v>
      </c>
      <c r="L1633" t="str">
        <f>VLOOKUP(Table1__5[[#This Row],[ShortCode]],$U$3:$W$100,3,0)</f>
        <v>Tiger Regular</v>
      </c>
      <c r="M1633" t="str">
        <f>VLOOKUP(Table1__5[[#This Row],[ShortCode]],$U$3:$V$100,2,0)</f>
        <v>Group BB</v>
      </c>
      <c r="N1633" t="str">
        <f>RIGHT(Table1__5[[#This Row],[Calendar_month]],2)</f>
        <v>06</v>
      </c>
      <c r="O1633" t="str">
        <f>LEFT(Table1__5[[#This Row],[Calendar_month]],4)</f>
        <v>2025</v>
      </c>
      <c r="P1633" t="str">
        <f>_xlfn.TEXTBEFORE(Table1__5[[#This Row],[Distributor_Name]],"-")</f>
        <v>BD16</v>
      </c>
    </row>
    <row r="1634" spans="1:16" x14ac:dyDescent="0.75">
      <c r="A1634" t="s">
        <v>11</v>
      </c>
      <c r="B1634" t="s">
        <v>12</v>
      </c>
      <c r="C1634" t="s">
        <v>38</v>
      </c>
      <c r="D1634">
        <v>202506</v>
      </c>
      <c r="E1634" t="s">
        <v>7662</v>
      </c>
      <c r="F1634" t="s">
        <v>5408</v>
      </c>
      <c r="G1634">
        <v>917</v>
      </c>
      <c r="H1634">
        <v>620</v>
      </c>
      <c r="I1634">
        <v>722</v>
      </c>
      <c r="J1634">
        <v>0.78735005452562701</v>
      </c>
      <c r="K1634">
        <v>195</v>
      </c>
      <c r="L1634" t="str">
        <f>VLOOKUP(Table1__5[[#This Row],[ShortCode]],$U$3:$W$100,3,0)</f>
        <v>Tiger Regular</v>
      </c>
      <c r="M1634" t="str">
        <f>VLOOKUP(Table1__5[[#This Row],[ShortCode]],$U$3:$V$100,2,0)</f>
        <v>Group BB</v>
      </c>
      <c r="N1634" t="str">
        <f>RIGHT(Table1__5[[#This Row],[Calendar_month]],2)</f>
        <v>06</v>
      </c>
      <c r="O1634" t="str">
        <f>LEFT(Table1__5[[#This Row],[Calendar_month]],4)</f>
        <v>2025</v>
      </c>
      <c r="P1634" t="str">
        <f>_xlfn.TEXTBEFORE(Table1__5[[#This Row],[Distributor_Name]],"-")</f>
        <v>BD16</v>
      </c>
    </row>
    <row r="1635" spans="1:16" x14ac:dyDescent="0.75">
      <c r="A1635" t="s">
        <v>11</v>
      </c>
      <c r="B1635" t="s">
        <v>12</v>
      </c>
      <c r="C1635" t="s">
        <v>38</v>
      </c>
      <c r="D1635">
        <v>202506</v>
      </c>
      <c r="E1635" t="s">
        <v>7662</v>
      </c>
      <c r="F1635" t="s">
        <v>5417</v>
      </c>
      <c r="G1635">
        <v>1274</v>
      </c>
      <c r="H1635">
        <v>1320</v>
      </c>
      <c r="I1635">
        <v>1257</v>
      </c>
      <c r="J1635">
        <v>0.98665620094191497</v>
      </c>
      <c r="K1635">
        <v>17</v>
      </c>
      <c r="L1635" t="str">
        <f>VLOOKUP(Table1__5[[#This Row],[ShortCode]],$U$3:$W$100,3,0)</f>
        <v>Tiger Crystal</v>
      </c>
      <c r="M1635" t="str">
        <f>VLOOKUP(Table1__5[[#This Row],[ShortCode]],$U$3:$V$100,2,0)</f>
        <v>Group AA</v>
      </c>
      <c r="N1635" t="str">
        <f>RIGHT(Table1__5[[#This Row],[Calendar_month]],2)</f>
        <v>06</v>
      </c>
      <c r="O1635" t="str">
        <f>LEFT(Table1__5[[#This Row],[Calendar_month]],4)</f>
        <v>2025</v>
      </c>
      <c r="P1635" t="str">
        <f>_xlfn.TEXTBEFORE(Table1__5[[#This Row],[Distributor_Name]],"-")</f>
        <v>BD16</v>
      </c>
    </row>
    <row r="1636" spans="1:16" x14ac:dyDescent="0.75">
      <c r="A1636" t="s">
        <v>11</v>
      </c>
      <c r="B1636" t="s">
        <v>12</v>
      </c>
      <c r="C1636" t="s">
        <v>38</v>
      </c>
      <c r="D1636">
        <v>202506</v>
      </c>
      <c r="E1636" t="s">
        <v>7662</v>
      </c>
      <c r="F1636" t="s">
        <v>5403</v>
      </c>
      <c r="G1636">
        <v>1572</v>
      </c>
      <c r="H1636">
        <v>3042</v>
      </c>
      <c r="I1636">
        <v>2566</v>
      </c>
      <c r="J1636">
        <v>1.6323155216284999</v>
      </c>
      <c r="K1636">
        <v>-994</v>
      </c>
      <c r="L1636" t="str">
        <f>VLOOKUP(Table1__5[[#This Row],[ShortCode]],$U$3:$W$100,3,0)</f>
        <v>Tiger Crystal</v>
      </c>
      <c r="M1636" t="str">
        <f>VLOOKUP(Table1__5[[#This Row],[ShortCode]],$U$3:$V$100,2,0)</f>
        <v>Group AA</v>
      </c>
      <c r="N1636" t="str">
        <f>RIGHT(Table1__5[[#This Row],[Calendar_month]],2)</f>
        <v>06</v>
      </c>
      <c r="O1636" t="str">
        <f>LEFT(Table1__5[[#This Row],[Calendar_month]],4)</f>
        <v>2025</v>
      </c>
      <c r="P1636" t="str">
        <f>_xlfn.TEXTBEFORE(Table1__5[[#This Row],[Distributor_Name]],"-")</f>
        <v>BD16</v>
      </c>
    </row>
    <row r="1637" spans="1:16" x14ac:dyDescent="0.75">
      <c r="A1637" t="s">
        <v>11</v>
      </c>
      <c r="B1637" t="s">
        <v>12</v>
      </c>
      <c r="C1637" t="s">
        <v>38</v>
      </c>
      <c r="D1637">
        <v>202506</v>
      </c>
      <c r="E1637" t="s">
        <v>7662</v>
      </c>
      <c r="F1637" t="s">
        <v>5404</v>
      </c>
      <c r="G1637">
        <v>6020</v>
      </c>
      <c r="H1637">
        <v>2210</v>
      </c>
      <c r="I1637">
        <v>2915</v>
      </c>
      <c r="J1637">
        <v>0.48421926910299001</v>
      </c>
      <c r="K1637">
        <v>3105</v>
      </c>
      <c r="L1637" t="str">
        <f>VLOOKUP(Table1__5[[#This Row],[ShortCode]],$U$3:$W$100,3,0)</f>
        <v>Tiger Crystal</v>
      </c>
      <c r="M1637" t="str">
        <f>VLOOKUP(Table1__5[[#This Row],[ShortCode]],$U$3:$V$100,2,0)</f>
        <v>Group AA</v>
      </c>
      <c r="N1637" t="str">
        <f>RIGHT(Table1__5[[#This Row],[Calendar_month]],2)</f>
        <v>06</v>
      </c>
      <c r="O1637" t="str">
        <f>LEFT(Table1__5[[#This Row],[Calendar_month]],4)</f>
        <v>2025</v>
      </c>
      <c r="P1637" t="str">
        <f>_xlfn.TEXTBEFORE(Table1__5[[#This Row],[Distributor_Name]],"-")</f>
        <v>BD16</v>
      </c>
    </row>
    <row r="1638" spans="1:16" x14ac:dyDescent="0.75">
      <c r="A1638" t="s">
        <v>11</v>
      </c>
      <c r="B1638" t="s">
        <v>12</v>
      </c>
      <c r="C1638" t="s">
        <v>38</v>
      </c>
      <c r="D1638">
        <v>202506</v>
      </c>
      <c r="E1638" t="s">
        <v>7673</v>
      </c>
      <c r="F1638" t="s">
        <v>5436</v>
      </c>
      <c r="G1638">
        <v>0</v>
      </c>
      <c r="H1638">
        <v>0</v>
      </c>
      <c r="I1638">
        <v>0</v>
      </c>
      <c r="J1638">
        <v>0</v>
      </c>
      <c r="K1638">
        <v>0</v>
      </c>
      <c r="L1638" t="str">
        <f>VLOOKUP(Table1__5[[#This Row],[ShortCode]],$U$3:$W$100,3,0)</f>
        <v>Bivina</v>
      </c>
      <c r="M1638" t="str">
        <f>VLOOKUP(Table1__5[[#This Row],[ShortCode]],$U$3:$V$100,2,0)</f>
        <v>Group BB</v>
      </c>
      <c r="N1638" t="str">
        <f>RIGHT(Table1__5[[#This Row],[Calendar_month]],2)</f>
        <v>06</v>
      </c>
      <c r="O1638" t="str">
        <f>LEFT(Table1__5[[#This Row],[Calendar_month]],4)</f>
        <v>2025</v>
      </c>
      <c r="P1638" t="str">
        <f>_xlfn.TEXTBEFORE(Table1__5[[#This Row],[Distributor_Name]],"-")</f>
        <v>BD16</v>
      </c>
    </row>
    <row r="1639" spans="1:16" x14ac:dyDescent="0.75">
      <c r="A1639" t="s">
        <v>11</v>
      </c>
      <c r="B1639" t="s">
        <v>12</v>
      </c>
      <c r="C1639" t="s">
        <v>38</v>
      </c>
      <c r="D1639">
        <v>202506</v>
      </c>
      <c r="E1639" t="s">
        <v>7673</v>
      </c>
      <c r="F1639" t="s">
        <v>7674</v>
      </c>
      <c r="G1639">
        <v>71</v>
      </c>
      <c r="H1639">
        <v>0</v>
      </c>
      <c r="I1639">
        <v>0</v>
      </c>
      <c r="J1639">
        <v>0</v>
      </c>
      <c r="K1639">
        <v>71</v>
      </c>
      <c r="L1639" t="str">
        <f>VLOOKUP(Table1__5[[#This Row],[ShortCode]],$U$3:$W$100,3,0)</f>
        <v>Bia Việt</v>
      </c>
      <c r="M1639" t="str">
        <f>VLOOKUP(Table1__5[[#This Row],[ShortCode]],$U$3:$V$100,2,0)</f>
        <v>Group BB</v>
      </c>
      <c r="N1639" t="str">
        <f>RIGHT(Table1__5[[#This Row],[Calendar_month]],2)</f>
        <v>06</v>
      </c>
      <c r="O1639" t="str">
        <f>LEFT(Table1__5[[#This Row],[Calendar_month]],4)</f>
        <v>2025</v>
      </c>
      <c r="P1639" t="str">
        <f>_xlfn.TEXTBEFORE(Table1__5[[#This Row],[Distributor_Name]],"-")</f>
        <v>BD16</v>
      </c>
    </row>
    <row r="1640" spans="1:16" x14ac:dyDescent="0.75">
      <c r="A1640" t="s">
        <v>11</v>
      </c>
      <c r="B1640" t="s">
        <v>12</v>
      </c>
      <c r="C1640" t="s">
        <v>38</v>
      </c>
      <c r="D1640">
        <v>202506</v>
      </c>
      <c r="E1640" t="s">
        <v>7673</v>
      </c>
      <c r="F1640" t="s">
        <v>5400</v>
      </c>
      <c r="G1640">
        <v>4416</v>
      </c>
      <c r="H1640">
        <v>2510</v>
      </c>
      <c r="I1640">
        <v>2785</v>
      </c>
      <c r="J1640">
        <v>0.63066123188405798</v>
      </c>
      <c r="K1640">
        <v>1631</v>
      </c>
      <c r="L1640" t="str">
        <f>VLOOKUP(Table1__5[[#This Row],[ShortCode]],$U$3:$W$100,3,0)</f>
        <v>Bia Việt</v>
      </c>
      <c r="M1640" t="str">
        <f>VLOOKUP(Table1__5[[#This Row],[ShortCode]],$U$3:$V$100,2,0)</f>
        <v>Group BB</v>
      </c>
      <c r="N1640" t="str">
        <f>RIGHT(Table1__5[[#This Row],[Calendar_month]],2)</f>
        <v>06</v>
      </c>
      <c r="O1640" t="str">
        <f>LEFT(Table1__5[[#This Row],[Calendar_month]],4)</f>
        <v>2025</v>
      </c>
      <c r="P1640" t="str">
        <f>_xlfn.TEXTBEFORE(Table1__5[[#This Row],[Distributor_Name]],"-")</f>
        <v>BD16</v>
      </c>
    </row>
    <row r="1641" spans="1:16" x14ac:dyDescent="0.75">
      <c r="A1641" t="s">
        <v>11</v>
      </c>
      <c r="B1641" t="s">
        <v>12</v>
      </c>
      <c r="C1641" t="s">
        <v>38</v>
      </c>
      <c r="D1641">
        <v>202506</v>
      </c>
      <c r="E1641" t="s">
        <v>7673</v>
      </c>
      <c r="F1641" t="s">
        <v>5411</v>
      </c>
      <c r="G1641">
        <v>1250</v>
      </c>
      <c r="H1641">
        <v>1260</v>
      </c>
      <c r="I1641">
        <v>1026</v>
      </c>
      <c r="J1641">
        <v>0.82079999999999997</v>
      </c>
      <c r="K1641">
        <v>224</v>
      </c>
      <c r="L1641" t="str">
        <f>VLOOKUP(Table1__5[[#This Row],[ShortCode]],$U$3:$W$100,3,0)</f>
        <v>Bia Việt</v>
      </c>
      <c r="M1641" t="str">
        <f>VLOOKUP(Table1__5[[#This Row],[ShortCode]],$U$3:$V$100,2,0)</f>
        <v>Group BB</v>
      </c>
      <c r="N1641" t="str">
        <f>RIGHT(Table1__5[[#This Row],[Calendar_month]],2)</f>
        <v>06</v>
      </c>
      <c r="O1641" t="str">
        <f>LEFT(Table1__5[[#This Row],[Calendar_month]],4)</f>
        <v>2025</v>
      </c>
      <c r="P1641" t="str">
        <f>_xlfn.TEXTBEFORE(Table1__5[[#This Row],[Distributor_Name]],"-")</f>
        <v>BD16</v>
      </c>
    </row>
    <row r="1642" spans="1:16" x14ac:dyDescent="0.75">
      <c r="A1642" t="s">
        <v>11</v>
      </c>
      <c r="B1642" t="s">
        <v>12</v>
      </c>
      <c r="C1642" t="s">
        <v>38</v>
      </c>
      <c r="D1642">
        <v>202506</v>
      </c>
      <c r="E1642" t="s">
        <v>7673</v>
      </c>
      <c r="F1642" t="s">
        <v>7675</v>
      </c>
      <c r="G1642">
        <v>0</v>
      </c>
      <c r="H1642">
        <v>0</v>
      </c>
      <c r="I1642">
        <v>0</v>
      </c>
      <c r="J1642">
        <v>0</v>
      </c>
      <c r="K1642">
        <v>0</v>
      </c>
      <c r="L1642" t="str">
        <f>VLOOKUP(Table1__5[[#This Row],[ShortCode]],$U$3:$W$100,3,0)</f>
        <v>Larue</v>
      </c>
      <c r="M1642" t="str">
        <f>VLOOKUP(Table1__5[[#This Row],[ShortCode]],$U$3:$V$100,2,0)</f>
        <v>Group BB</v>
      </c>
      <c r="N1642" t="str">
        <f>RIGHT(Table1__5[[#This Row],[Calendar_month]],2)</f>
        <v>06</v>
      </c>
      <c r="O1642" t="str">
        <f>LEFT(Table1__5[[#This Row],[Calendar_month]],4)</f>
        <v>2025</v>
      </c>
      <c r="P1642" t="str">
        <f>_xlfn.TEXTBEFORE(Table1__5[[#This Row],[Distributor_Name]],"-")</f>
        <v>BD16</v>
      </c>
    </row>
    <row r="1643" spans="1:16" x14ac:dyDescent="0.75">
      <c r="A1643" t="s">
        <v>11</v>
      </c>
      <c r="B1643" t="s">
        <v>12</v>
      </c>
      <c r="C1643" t="s">
        <v>38</v>
      </c>
      <c r="D1643">
        <v>202506</v>
      </c>
      <c r="E1643" t="s">
        <v>7673</v>
      </c>
      <c r="F1643" t="s">
        <v>7677</v>
      </c>
      <c r="G1643">
        <v>0</v>
      </c>
      <c r="H1643">
        <v>0</v>
      </c>
      <c r="I1643">
        <v>0</v>
      </c>
      <c r="J1643">
        <v>0</v>
      </c>
      <c r="K1643">
        <v>0</v>
      </c>
      <c r="L1643" t="str">
        <f>VLOOKUP(Table1__5[[#This Row],[ShortCode]],$U$3:$W$100,3,0)</f>
        <v>Larue</v>
      </c>
      <c r="M1643" t="str">
        <f>VLOOKUP(Table1__5[[#This Row],[ShortCode]],$U$3:$V$100,2,0)</f>
        <v>Group BB</v>
      </c>
      <c r="N1643" t="str">
        <f>RIGHT(Table1__5[[#This Row],[Calendar_month]],2)</f>
        <v>06</v>
      </c>
      <c r="O1643" t="str">
        <f>LEFT(Table1__5[[#This Row],[Calendar_month]],4)</f>
        <v>2025</v>
      </c>
      <c r="P1643" t="str">
        <f>_xlfn.TEXTBEFORE(Table1__5[[#This Row],[Distributor_Name]],"-")</f>
        <v>BD16</v>
      </c>
    </row>
    <row r="1644" spans="1:16" x14ac:dyDescent="0.75">
      <c r="A1644" t="s">
        <v>11</v>
      </c>
      <c r="B1644" t="s">
        <v>12</v>
      </c>
      <c r="C1644" t="s">
        <v>38</v>
      </c>
      <c r="D1644">
        <v>202507</v>
      </c>
      <c r="E1644" t="s">
        <v>7662</v>
      </c>
      <c r="F1644" t="s">
        <v>5438</v>
      </c>
      <c r="G1644">
        <v>19</v>
      </c>
      <c r="H1644">
        <v>13</v>
      </c>
      <c r="I1644">
        <v>11</v>
      </c>
      <c r="J1644">
        <v>0.57894736842105299</v>
      </c>
      <c r="K1644">
        <v>8</v>
      </c>
      <c r="L1644" t="str">
        <f>VLOOKUP(Table1__5[[#This Row],[ShortCode]],$U$3:$W$100,3,0)</f>
        <v>Other</v>
      </c>
      <c r="M1644" t="str">
        <f>VLOOKUP(Table1__5[[#This Row],[ShortCode]],$U$3:$V$100,2,0)</f>
        <v>Group BB</v>
      </c>
      <c r="N1644" t="str">
        <f>RIGHT(Table1__5[[#This Row],[Calendar_month]],2)</f>
        <v>07</v>
      </c>
      <c r="O1644" t="str">
        <f>LEFT(Table1__5[[#This Row],[Calendar_month]],4)</f>
        <v>2025</v>
      </c>
      <c r="P1644" t="str">
        <f>_xlfn.TEXTBEFORE(Table1__5[[#This Row],[Distributor_Name]],"-")</f>
        <v>BD16</v>
      </c>
    </row>
    <row r="1645" spans="1:16" x14ac:dyDescent="0.75">
      <c r="A1645" t="s">
        <v>11</v>
      </c>
      <c r="B1645" t="s">
        <v>12</v>
      </c>
      <c r="C1645" t="s">
        <v>38</v>
      </c>
      <c r="D1645">
        <v>202507</v>
      </c>
      <c r="E1645" t="s">
        <v>7662</v>
      </c>
      <c r="F1645" t="s">
        <v>7664</v>
      </c>
      <c r="G1645">
        <v>0</v>
      </c>
      <c r="H1645">
        <v>0</v>
      </c>
      <c r="I1645">
        <v>0</v>
      </c>
      <c r="J1645">
        <v>0</v>
      </c>
      <c r="K1645">
        <v>0</v>
      </c>
      <c r="L1645" t="str">
        <f>VLOOKUP(Table1__5[[#This Row],[ShortCode]],$U$3:$W$100,3,0)</f>
        <v>Other</v>
      </c>
      <c r="M1645" t="str">
        <f>VLOOKUP(Table1__5[[#This Row],[ShortCode]],$U$3:$V$100,2,0)</f>
        <v>Group BB</v>
      </c>
      <c r="N1645" t="str">
        <f>RIGHT(Table1__5[[#This Row],[Calendar_month]],2)</f>
        <v>07</v>
      </c>
      <c r="O1645" t="str">
        <f>LEFT(Table1__5[[#This Row],[Calendar_month]],4)</f>
        <v>2025</v>
      </c>
      <c r="P1645" t="str">
        <f>_xlfn.TEXTBEFORE(Table1__5[[#This Row],[Distributor_Name]],"-")</f>
        <v>BD16</v>
      </c>
    </row>
    <row r="1646" spans="1:16" x14ac:dyDescent="0.75">
      <c r="A1646" t="s">
        <v>11</v>
      </c>
      <c r="B1646" t="s">
        <v>12</v>
      </c>
      <c r="C1646" t="s">
        <v>38</v>
      </c>
      <c r="D1646">
        <v>202507</v>
      </c>
      <c r="E1646" t="s">
        <v>7662</v>
      </c>
      <c r="F1646" t="s">
        <v>5426</v>
      </c>
      <c r="G1646">
        <v>15</v>
      </c>
      <c r="H1646">
        <v>0</v>
      </c>
      <c r="I1646">
        <v>2</v>
      </c>
      <c r="J1646">
        <v>0.133333333333333</v>
      </c>
      <c r="K1646">
        <v>13</v>
      </c>
      <c r="L1646" t="str">
        <f>VLOOKUP(Table1__5[[#This Row],[ShortCode]],$U$3:$W$100,3,0)</f>
        <v>Heineken Original</v>
      </c>
      <c r="M1646" t="str">
        <f>VLOOKUP(Table1__5[[#This Row],[ShortCode]],$U$3:$V$100,2,0)</f>
        <v>Group BB</v>
      </c>
      <c r="N1646" t="str">
        <f>RIGHT(Table1__5[[#This Row],[Calendar_month]],2)</f>
        <v>07</v>
      </c>
      <c r="O1646" t="str">
        <f>LEFT(Table1__5[[#This Row],[Calendar_month]],4)</f>
        <v>2025</v>
      </c>
      <c r="P1646" t="str">
        <f>_xlfn.TEXTBEFORE(Table1__5[[#This Row],[Distributor_Name]],"-")</f>
        <v>BD16</v>
      </c>
    </row>
    <row r="1647" spans="1:16" x14ac:dyDescent="0.75">
      <c r="A1647" t="s">
        <v>11</v>
      </c>
      <c r="B1647" t="s">
        <v>12</v>
      </c>
      <c r="C1647" t="s">
        <v>38</v>
      </c>
      <c r="D1647">
        <v>202507</v>
      </c>
      <c r="E1647" t="s">
        <v>7662</v>
      </c>
      <c r="F1647" t="s">
        <v>5434</v>
      </c>
      <c r="G1647">
        <v>187</v>
      </c>
      <c r="H1647">
        <v>130</v>
      </c>
      <c r="I1647">
        <v>126</v>
      </c>
      <c r="J1647">
        <v>0.67379679144384996</v>
      </c>
      <c r="K1647">
        <v>61</v>
      </c>
      <c r="L1647" t="str">
        <f>VLOOKUP(Table1__5[[#This Row],[ShortCode]],$U$3:$W$100,3,0)</f>
        <v>Heineken Original</v>
      </c>
      <c r="M1647" t="str">
        <f>VLOOKUP(Table1__5[[#This Row],[ShortCode]],$U$3:$V$100,2,0)</f>
        <v>Group BB</v>
      </c>
      <c r="N1647" t="str">
        <f>RIGHT(Table1__5[[#This Row],[Calendar_month]],2)</f>
        <v>07</v>
      </c>
      <c r="O1647" t="str">
        <f>LEFT(Table1__5[[#This Row],[Calendar_month]],4)</f>
        <v>2025</v>
      </c>
      <c r="P1647" t="str">
        <f>_xlfn.TEXTBEFORE(Table1__5[[#This Row],[Distributor_Name]],"-")</f>
        <v>BD16</v>
      </c>
    </row>
    <row r="1648" spans="1:16" x14ac:dyDescent="0.75">
      <c r="A1648" t="s">
        <v>11</v>
      </c>
      <c r="B1648" t="s">
        <v>12</v>
      </c>
      <c r="C1648" t="s">
        <v>38</v>
      </c>
      <c r="D1648">
        <v>202507</v>
      </c>
      <c r="E1648" t="s">
        <v>7662</v>
      </c>
      <c r="F1648" t="s">
        <v>5393</v>
      </c>
      <c r="G1648">
        <v>5692</v>
      </c>
      <c r="H1648">
        <v>11642</v>
      </c>
      <c r="I1648">
        <v>13158</v>
      </c>
      <c r="J1648">
        <v>2.31166549543219</v>
      </c>
      <c r="K1648">
        <v>-7466</v>
      </c>
      <c r="L1648" t="str">
        <f>VLOOKUP(Table1__5[[#This Row],[ShortCode]],$U$3:$W$100,3,0)</f>
        <v>Heineken Silver</v>
      </c>
      <c r="M1648" t="str">
        <f>VLOOKUP(Table1__5[[#This Row],[ShortCode]],$U$3:$V$100,2,0)</f>
        <v>Group AA</v>
      </c>
      <c r="N1648" t="str">
        <f>RIGHT(Table1__5[[#This Row],[Calendar_month]],2)</f>
        <v>07</v>
      </c>
      <c r="O1648" t="str">
        <f>LEFT(Table1__5[[#This Row],[Calendar_month]],4)</f>
        <v>2025</v>
      </c>
      <c r="P1648" t="str">
        <f>_xlfn.TEXTBEFORE(Table1__5[[#This Row],[Distributor_Name]],"-")</f>
        <v>BD16</v>
      </c>
    </row>
    <row r="1649" spans="1:16" x14ac:dyDescent="0.75">
      <c r="A1649" t="s">
        <v>11</v>
      </c>
      <c r="B1649" t="s">
        <v>12</v>
      </c>
      <c r="C1649" t="s">
        <v>38</v>
      </c>
      <c r="D1649">
        <v>202507</v>
      </c>
      <c r="E1649" t="s">
        <v>7662</v>
      </c>
      <c r="F1649" t="s">
        <v>5418</v>
      </c>
      <c r="G1649">
        <v>33</v>
      </c>
      <c r="H1649">
        <v>0</v>
      </c>
      <c r="I1649">
        <v>13</v>
      </c>
      <c r="J1649">
        <v>0.39393939393939398</v>
      </c>
      <c r="K1649">
        <v>20</v>
      </c>
      <c r="L1649" t="str">
        <f>VLOOKUP(Table1__5[[#This Row],[ShortCode]],$U$3:$W$100,3,0)</f>
        <v>Heineken Silver</v>
      </c>
      <c r="M1649" t="str">
        <f>VLOOKUP(Table1__5[[#This Row],[ShortCode]],$U$3:$V$100,2,0)</f>
        <v>Group AA</v>
      </c>
      <c r="N1649" t="str">
        <f>RIGHT(Table1__5[[#This Row],[Calendar_month]],2)</f>
        <v>07</v>
      </c>
      <c r="O1649" t="str">
        <f>LEFT(Table1__5[[#This Row],[Calendar_month]],4)</f>
        <v>2025</v>
      </c>
      <c r="P1649" t="str">
        <f>_xlfn.TEXTBEFORE(Table1__5[[#This Row],[Distributor_Name]],"-")</f>
        <v>BD16</v>
      </c>
    </row>
    <row r="1650" spans="1:16" x14ac:dyDescent="0.75">
      <c r="A1650" t="s">
        <v>11</v>
      </c>
      <c r="B1650" t="s">
        <v>12</v>
      </c>
      <c r="C1650" t="s">
        <v>38</v>
      </c>
      <c r="D1650">
        <v>202507</v>
      </c>
      <c r="E1650" t="s">
        <v>7662</v>
      </c>
      <c r="F1650" t="s">
        <v>5401</v>
      </c>
      <c r="G1650">
        <v>1998</v>
      </c>
      <c r="H1650">
        <v>910</v>
      </c>
      <c r="I1650">
        <v>897</v>
      </c>
      <c r="J1650">
        <v>0.44894894894894899</v>
      </c>
      <c r="K1650">
        <v>1101</v>
      </c>
      <c r="L1650" t="str">
        <f>VLOOKUP(Table1__5[[#This Row],[ShortCode]],$U$3:$W$100,3,0)</f>
        <v>Heineken Silver</v>
      </c>
      <c r="M1650" t="str">
        <f>VLOOKUP(Table1__5[[#This Row],[ShortCode]],$U$3:$V$100,2,0)</f>
        <v>Group AA</v>
      </c>
      <c r="N1650" t="str">
        <f>RIGHT(Table1__5[[#This Row],[Calendar_month]],2)</f>
        <v>07</v>
      </c>
      <c r="O1650" t="str">
        <f>LEFT(Table1__5[[#This Row],[Calendar_month]],4)</f>
        <v>2025</v>
      </c>
      <c r="P1650" t="str">
        <f>_xlfn.TEXTBEFORE(Table1__5[[#This Row],[Distributor_Name]],"-")</f>
        <v>BD16</v>
      </c>
    </row>
    <row r="1651" spans="1:16" x14ac:dyDescent="0.75">
      <c r="A1651" t="s">
        <v>11</v>
      </c>
      <c r="B1651" t="s">
        <v>12</v>
      </c>
      <c r="C1651" t="s">
        <v>38</v>
      </c>
      <c r="D1651">
        <v>202507</v>
      </c>
      <c r="E1651" t="s">
        <v>7662</v>
      </c>
      <c r="F1651" t="s">
        <v>7288</v>
      </c>
      <c r="G1651">
        <v>0</v>
      </c>
      <c r="H1651">
        <v>0</v>
      </c>
      <c r="I1651">
        <v>0</v>
      </c>
      <c r="J1651">
        <v>0</v>
      </c>
      <c r="K1651">
        <v>0</v>
      </c>
      <c r="L1651" t="str">
        <f>VLOOKUP(Table1__5[[#This Row],[ShortCode]],$U$3:$W$100,3,0)</f>
        <v>Heineken Silver</v>
      </c>
      <c r="M1651" t="str">
        <f>VLOOKUP(Table1__5[[#This Row],[ShortCode]],$U$3:$V$100,2,0)</f>
        <v>Group BB</v>
      </c>
      <c r="N1651" t="str">
        <f>RIGHT(Table1__5[[#This Row],[Calendar_month]],2)</f>
        <v>07</v>
      </c>
      <c r="O1651" t="str">
        <f>LEFT(Table1__5[[#This Row],[Calendar_month]],4)</f>
        <v>2025</v>
      </c>
      <c r="P1651" t="str">
        <f>_xlfn.TEXTBEFORE(Table1__5[[#This Row],[Distributor_Name]],"-")</f>
        <v>BD16</v>
      </c>
    </row>
    <row r="1652" spans="1:16" x14ac:dyDescent="0.75">
      <c r="A1652" t="s">
        <v>11</v>
      </c>
      <c r="B1652" t="s">
        <v>12</v>
      </c>
      <c r="C1652" t="s">
        <v>38</v>
      </c>
      <c r="D1652">
        <v>202507</v>
      </c>
      <c r="E1652" t="s">
        <v>7662</v>
      </c>
      <c r="F1652" t="s">
        <v>5440</v>
      </c>
      <c r="G1652">
        <v>5</v>
      </c>
      <c r="H1652">
        <v>0</v>
      </c>
      <c r="I1652">
        <v>4</v>
      </c>
      <c r="J1652">
        <v>0.8</v>
      </c>
      <c r="K1652">
        <v>1</v>
      </c>
      <c r="L1652" t="str">
        <f>VLOOKUP(Table1__5[[#This Row],[ShortCode]],$U$3:$W$100,3,0)</f>
        <v>Other</v>
      </c>
      <c r="M1652" t="str">
        <f>VLOOKUP(Table1__5[[#This Row],[ShortCode]],$U$3:$V$100,2,0)</f>
        <v>Group BB</v>
      </c>
      <c r="N1652" t="str">
        <f>RIGHT(Table1__5[[#This Row],[Calendar_month]],2)</f>
        <v>07</v>
      </c>
      <c r="O1652" t="str">
        <f>LEFT(Table1__5[[#This Row],[Calendar_month]],4)</f>
        <v>2025</v>
      </c>
      <c r="P1652" t="str">
        <f>_xlfn.TEXTBEFORE(Table1__5[[#This Row],[Distributor_Name]],"-")</f>
        <v>BD16</v>
      </c>
    </row>
    <row r="1653" spans="1:16" x14ac:dyDescent="0.75">
      <c r="A1653" t="s">
        <v>11</v>
      </c>
      <c r="B1653" t="s">
        <v>12</v>
      </c>
      <c r="C1653" t="s">
        <v>38</v>
      </c>
      <c r="D1653">
        <v>202507</v>
      </c>
      <c r="E1653" t="s">
        <v>7662</v>
      </c>
      <c r="F1653" t="s">
        <v>7665</v>
      </c>
      <c r="G1653">
        <v>0</v>
      </c>
      <c r="H1653">
        <v>0</v>
      </c>
      <c r="I1653">
        <v>0</v>
      </c>
      <c r="J1653">
        <v>0</v>
      </c>
      <c r="K1653">
        <v>0</v>
      </c>
      <c r="L1653" t="str">
        <f>VLOOKUP(Table1__5[[#This Row],[ShortCode]],$U$3:$W$100,3,0)</f>
        <v>Other</v>
      </c>
      <c r="M1653" t="str">
        <f>VLOOKUP(Table1__5[[#This Row],[ShortCode]],$U$3:$V$100,2,0)</f>
        <v>Group BB</v>
      </c>
      <c r="N1653" t="str">
        <f>RIGHT(Table1__5[[#This Row],[Calendar_month]],2)</f>
        <v>07</v>
      </c>
      <c r="O1653" t="str">
        <f>LEFT(Table1__5[[#This Row],[Calendar_month]],4)</f>
        <v>2025</v>
      </c>
      <c r="P1653" t="str">
        <f>_xlfn.TEXTBEFORE(Table1__5[[#This Row],[Distributor_Name]],"-")</f>
        <v>BD16</v>
      </c>
    </row>
    <row r="1654" spans="1:16" x14ac:dyDescent="0.75">
      <c r="A1654" t="s">
        <v>11</v>
      </c>
      <c r="B1654" t="s">
        <v>12</v>
      </c>
      <c r="C1654" t="s">
        <v>38</v>
      </c>
      <c r="D1654">
        <v>202507</v>
      </c>
      <c r="E1654" t="s">
        <v>7662</v>
      </c>
      <c r="F1654" t="s">
        <v>5424</v>
      </c>
      <c r="G1654">
        <v>12</v>
      </c>
      <c r="H1654">
        <v>0</v>
      </c>
      <c r="I1654">
        <v>3</v>
      </c>
      <c r="J1654">
        <v>0.25</v>
      </c>
      <c r="K1654">
        <v>9</v>
      </c>
      <c r="L1654" t="str">
        <f>VLOOKUP(Table1__5[[#This Row],[ShortCode]],$U$3:$W$100,3,0)</f>
        <v>Other</v>
      </c>
      <c r="M1654" t="str">
        <f>VLOOKUP(Table1__5[[#This Row],[ShortCode]],$U$3:$V$100,2,0)</f>
        <v>Group BB</v>
      </c>
      <c r="N1654" t="str">
        <f>RIGHT(Table1__5[[#This Row],[Calendar_month]],2)</f>
        <v>07</v>
      </c>
      <c r="O1654" t="str">
        <f>LEFT(Table1__5[[#This Row],[Calendar_month]],4)</f>
        <v>2025</v>
      </c>
      <c r="P1654" t="str">
        <f>_xlfn.TEXTBEFORE(Table1__5[[#This Row],[Distributor_Name]],"-")</f>
        <v>BD16</v>
      </c>
    </row>
    <row r="1655" spans="1:16" x14ac:dyDescent="0.75">
      <c r="A1655" t="s">
        <v>11</v>
      </c>
      <c r="B1655" t="s">
        <v>12</v>
      </c>
      <c r="C1655" t="s">
        <v>38</v>
      </c>
      <c r="D1655">
        <v>202507</v>
      </c>
      <c r="E1655" t="s">
        <v>7662</v>
      </c>
      <c r="F1655" t="s">
        <v>7654</v>
      </c>
      <c r="G1655">
        <v>0</v>
      </c>
      <c r="H1655">
        <v>0</v>
      </c>
      <c r="I1655">
        <v>0</v>
      </c>
      <c r="J1655">
        <v>0</v>
      </c>
      <c r="K1655">
        <v>0</v>
      </c>
      <c r="L1655" t="str">
        <f>VLOOKUP(Table1__5[[#This Row],[ShortCode]],$U$3:$W$100,3,0)</f>
        <v>Other</v>
      </c>
      <c r="M1655" t="str">
        <f>VLOOKUP(Table1__5[[#This Row],[ShortCode]],$U$3:$V$100,2,0)</f>
        <v>Group BB</v>
      </c>
      <c r="N1655" t="str">
        <f>RIGHT(Table1__5[[#This Row],[Calendar_month]],2)</f>
        <v>07</v>
      </c>
      <c r="O1655" t="str">
        <f>LEFT(Table1__5[[#This Row],[Calendar_month]],4)</f>
        <v>2025</v>
      </c>
      <c r="P1655" t="str">
        <f>_xlfn.TEXTBEFORE(Table1__5[[#This Row],[Distributor_Name]],"-")</f>
        <v>BD16</v>
      </c>
    </row>
    <row r="1656" spans="1:16" x14ac:dyDescent="0.75">
      <c r="A1656" t="s">
        <v>11</v>
      </c>
      <c r="B1656" t="s">
        <v>12</v>
      </c>
      <c r="C1656" t="s">
        <v>38</v>
      </c>
      <c r="D1656">
        <v>202507</v>
      </c>
      <c r="E1656" t="s">
        <v>7662</v>
      </c>
      <c r="F1656" t="s">
        <v>7667</v>
      </c>
      <c r="G1656">
        <v>0</v>
      </c>
      <c r="H1656">
        <v>0</v>
      </c>
      <c r="I1656">
        <v>0</v>
      </c>
      <c r="J1656">
        <v>0</v>
      </c>
      <c r="K1656">
        <v>0</v>
      </c>
      <c r="L1656" t="str">
        <f>VLOOKUP(Table1__5[[#This Row],[ShortCode]],$U$3:$W$100,3,0)</f>
        <v>Other</v>
      </c>
      <c r="M1656" t="str">
        <f>VLOOKUP(Table1__5[[#This Row],[ShortCode]],$U$3:$V$100,2,0)</f>
        <v>Group BB</v>
      </c>
      <c r="N1656" t="str">
        <f>RIGHT(Table1__5[[#This Row],[Calendar_month]],2)</f>
        <v>07</v>
      </c>
      <c r="O1656" t="str">
        <f>LEFT(Table1__5[[#This Row],[Calendar_month]],4)</f>
        <v>2025</v>
      </c>
      <c r="P1656" t="str">
        <f>_xlfn.TEXTBEFORE(Table1__5[[#This Row],[Distributor_Name]],"-")</f>
        <v>BD16</v>
      </c>
    </row>
    <row r="1657" spans="1:16" x14ac:dyDescent="0.75">
      <c r="A1657" t="s">
        <v>11</v>
      </c>
      <c r="B1657" t="s">
        <v>12</v>
      </c>
      <c r="C1657" t="s">
        <v>38</v>
      </c>
      <c r="D1657">
        <v>202507</v>
      </c>
      <c r="E1657" t="s">
        <v>7662</v>
      </c>
      <c r="F1657" t="s">
        <v>7668</v>
      </c>
      <c r="G1657">
        <v>1</v>
      </c>
      <c r="H1657">
        <v>0</v>
      </c>
      <c r="I1657">
        <v>0</v>
      </c>
      <c r="J1657">
        <v>0</v>
      </c>
      <c r="K1657">
        <v>1</v>
      </c>
      <c r="L1657" t="str">
        <f>VLOOKUP(Table1__5[[#This Row],[ShortCode]],$U$3:$W$100,3,0)</f>
        <v>Other</v>
      </c>
      <c r="M1657" t="str">
        <f>VLOOKUP(Table1__5[[#This Row],[ShortCode]],$U$3:$V$100,2,0)</f>
        <v>Group BB</v>
      </c>
      <c r="N1657" t="str">
        <f>RIGHT(Table1__5[[#This Row],[Calendar_month]],2)</f>
        <v>07</v>
      </c>
      <c r="O1657" t="str">
        <f>LEFT(Table1__5[[#This Row],[Calendar_month]],4)</f>
        <v>2025</v>
      </c>
      <c r="P1657" t="str">
        <f>_xlfn.TEXTBEFORE(Table1__5[[#This Row],[Distributor_Name]],"-")</f>
        <v>BD16</v>
      </c>
    </row>
    <row r="1658" spans="1:16" x14ac:dyDescent="0.75">
      <c r="A1658" t="s">
        <v>11</v>
      </c>
      <c r="B1658" t="s">
        <v>12</v>
      </c>
      <c r="C1658" t="s">
        <v>38</v>
      </c>
      <c r="D1658">
        <v>202507</v>
      </c>
      <c r="E1658" t="s">
        <v>7662</v>
      </c>
      <c r="F1658" t="s">
        <v>5430</v>
      </c>
      <c r="G1658">
        <v>13</v>
      </c>
      <c r="H1658">
        <v>0</v>
      </c>
      <c r="I1658">
        <v>4</v>
      </c>
      <c r="J1658">
        <v>0.30769230769230799</v>
      </c>
      <c r="K1658">
        <v>9</v>
      </c>
      <c r="L1658" t="str">
        <f>VLOOKUP(Table1__5[[#This Row],[ShortCode]],$U$3:$W$100,3,0)</f>
        <v>Other</v>
      </c>
      <c r="M1658" t="str">
        <f>VLOOKUP(Table1__5[[#This Row],[ShortCode]],$U$3:$V$100,2,0)</f>
        <v>Group BB</v>
      </c>
      <c r="N1658" t="str">
        <f>RIGHT(Table1__5[[#This Row],[Calendar_month]],2)</f>
        <v>07</v>
      </c>
      <c r="O1658" t="str">
        <f>LEFT(Table1__5[[#This Row],[Calendar_month]],4)</f>
        <v>2025</v>
      </c>
      <c r="P1658" t="str">
        <f>_xlfn.TEXTBEFORE(Table1__5[[#This Row],[Distributor_Name]],"-")</f>
        <v>BD16</v>
      </c>
    </row>
    <row r="1659" spans="1:16" x14ac:dyDescent="0.75">
      <c r="A1659" t="s">
        <v>11</v>
      </c>
      <c r="B1659" t="s">
        <v>12</v>
      </c>
      <c r="C1659" t="s">
        <v>38</v>
      </c>
      <c r="D1659">
        <v>202507</v>
      </c>
      <c r="E1659" t="s">
        <v>7662</v>
      </c>
      <c r="F1659" t="s">
        <v>7670</v>
      </c>
      <c r="G1659">
        <v>0</v>
      </c>
      <c r="H1659">
        <v>0</v>
      </c>
      <c r="I1659">
        <v>0</v>
      </c>
      <c r="J1659">
        <v>0</v>
      </c>
      <c r="K1659">
        <v>0</v>
      </c>
      <c r="L1659" t="str">
        <f>VLOOKUP(Table1__5[[#This Row],[ShortCode]],$U$3:$W$100,3,0)</f>
        <v>Other</v>
      </c>
      <c r="M1659" t="str">
        <f>VLOOKUP(Table1__5[[#This Row],[ShortCode]],$U$3:$V$100,2,0)</f>
        <v>Group BB</v>
      </c>
      <c r="N1659" t="str">
        <f>RIGHT(Table1__5[[#This Row],[Calendar_month]],2)</f>
        <v>07</v>
      </c>
      <c r="O1659" t="str">
        <f>LEFT(Table1__5[[#This Row],[Calendar_month]],4)</f>
        <v>2025</v>
      </c>
      <c r="P1659" t="str">
        <f>_xlfn.TEXTBEFORE(Table1__5[[#This Row],[Distributor_Name]],"-")</f>
        <v>BD16</v>
      </c>
    </row>
    <row r="1660" spans="1:16" x14ac:dyDescent="0.75">
      <c r="A1660" t="s">
        <v>11</v>
      </c>
      <c r="B1660" t="s">
        <v>12</v>
      </c>
      <c r="C1660" t="s">
        <v>38</v>
      </c>
      <c r="D1660">
        <v>202507</v>
      </c>
      <c r="E1660" t="s">
        <v>7662</v>
      </c>
      <c r="F1660" t="s">
        <v>5405</v>
      </c>
      <c r="G1660">
        <v>6621</v>
      </c>
      <c r="H1660">
        <v>4218</v>
      </c>
      <c r="I1660">
        <v>4640</v>
      </c>
      <c r="J1660">
        <v>0.70080048331067801</v>
      </c>
      <c r="K1660">
        <v>1981</v>
      </c>
      <c r="L1660" t="str">
        <f>VLOOKUP(Table1__5[[#This Row],[ShortCode]],$U$3:$W$100,3,0)</f>
        <v>Tiger Regular</v>
      </c>
      <c r="M1660" t="str">
        <f>VLOOKUP(Table1__5[[#This Row],[ShortCode]],$U$3:$V$100,2,0)</f>
        <v>Group BB</v>
      </c>
      <c r="N1660" t="str">
        <f>RIGHT(Table1__5[[#This Row],[Calendar_month]],2)</f>
        <v>07</v>
      </c>
      <c r="O1660" t="str">
        <f>LEFT(Table1__5[[#This Row],[Calendar_month]],4)</f>
        <v>2025</v>
      </c>
      <c r="P1660" t="str">
        <f>_xlfn.TEXTBEFORE(Table1__5[[#This Row],[Distributor_Name]],"-")</f>
        <v>BD16</v>
      </c>
    </row>
    <row r="1661" spans="1:16" x14ac:dyDescent="0.75">
      <c r="A1661" t="s">
        <v>11</v>
      </c>
      <c r="B1661" t="s">
        <v>12</v>
      </c>
      <c r="C1661" t="s">
        <v>38</v>
      </c>
      <c r="D1661">
        <v>202507</v>
      </c>
      <c r="E1661" t="s">
        <v>7662</v>
      </c>
      <c r="F1661" t="s">
        <v>7679</v>
      </c>
      <c r="G1661">
        <v>0</v>
      </c>
      <c r="H1661">
        <v>0</v>
      </c>
      <c r="I1661">
        <v>0</v>
      </c>
      <c r="J1661">
        <v>0</v>
      </c>
      <c r="K1661">
        <v>0</v>
      </c>
      <c r="L1661" t="str">
        <f>VLOOKUP(Table1__5[[#This Row],[ShortCode]],$U$3:$W$100,3,0)</f>
        <v>Other</v>
      </c>
      <c r="M1661" t="str">
        <f>VLOOKUP(Table1__5[[#This Row],[ShortCode]],$U$3:$V$100,2,0)</f>
        <v>Group BB</v>
      </c>
      <c r="N1661" t="str">
        <f>RIGHT(Table1__5[[#This Row],[Calendar_month]],2)</f>
        <v>07</v>
      </c>
      <c r="O1661" t="str">
        <f>LEFT(Table1__5[[#This Row],[Calendar_month]],4)</f>
        <v>2025</v>
      </c>
      <c r="P1661" t="str">
        <f>_xlfn.TEXTBEFORE(Table1__5[[#This Row],[Distributor_Name]],"-")</f>
        <v>BD16</v>
      </c>
    </row>
    <row r="1662" spans="1:16" x14ac:dyDescent="0.75">
      <c r="A1662" t="s">
        <v>11</v>
      </c>
      <c r="B1662" t="s">
        <v>12</v>
      </c>
      <c r="C1662" t="s">
        <v>38</v>
      </c>
      <c r="D1662">
        <v>202507</v>
      </c>
      <c r="E1662" t="s">
        <v>7662</v>
      </c>
      <c r="F1662" t="s">
        <v>5396</v>
      </c>
      <c r="G1662">
        <v>14368</v>
      </c>
      <c r="H1662">
        <v>9750</v>
      </c>
      <c r="I1662">
        <v>8394</v>
      </c>
      <c r="J1662">
        <v>0.58421492204899805</v>
      </c>
      <c r="K1662">
        <v>5974</v>
      </c>
      <c r="L1662" t="str">
        <f>VLOOKUP(Table1__5[[#This Row],[ShortCode]],$U$3:$W$100,3,0)</f>
        <v>Tiger Regular</v>
      </c>
      <c r="M1662" t="str">
        <f>VLOOKUP(Table1__5[[#This Row],[ShortCode]],$U$3:$V$100,2,0)</f>
        <v>Group BB</v>
      </c>
      <c r="N1662" t="str">
        <f>RIGHT(Table1__5[[#This Row],[Calendar_month]],2)</f>
        <v>07</v>
      </c>
      <c r="O1662" t="str">
        <f>LEFT(Table1__5[[#This Row],[Calendar_month]],4)</f>
        <v>2025</v>
      </c>
      <c r="P1662" t="str">
        <f>_xlfn.TEXTBEFORE(Table1__5[[#This Row],[Distributor_Name]],"-")</f>
        <v>BD16</v>
      </c>
    </row>
    <row r="1663" spans="1:16" x14ac:dyDescent="0.75">
      <c r="A1663" t="s">
        <v>11</v>
      </c>
      <c r="B1663" t="s">
        <v>12</v>
      </c>
      <c r="C1663" t="s">
        <v>38</v>
      </c>
      <c r="D1663">
        <v>202507</v>
      </c>
      <c r="E1663" t="s">
        <v>7662</v>
      </c>
      <c r="F1663" t="s">
        <v>5441</v>
      </c>
      <c r="G1663">
        <v>0</v>
      </c>
      <c r="H1663">
        <v>0</v>
      </c>
      <c r="I1663">
        <v>0</v>
      </c>
      <c r="J1663">
        <v>0</v>
      </c>
      <c r="K1663">
        <v>0</v>
      </c>
      <c r="L1663" t="str">
        <f>VLOOKUP(Table1__5[[#This Row],[ShortCode]],$U$3:$W$100,3,0)</f>
        <v>Tiger Regular</v>
      </c>
      <c r="M1663" t="str">
        <f>VLOOKUP(Table1__5[[#This Row],[ShortCode]],$U$3:$V$100,2,0)</f>
        <v>Group BB</v>
      </c>
      <c r="N1663" t="str">
        <f>RIGHT(Table1__5[[#This Row],[Calendar_month]],2)</f>
        <v>07</v>
      </c>
      <c r="O1663" t="str">
        <f>LEFT(Table1__5[[#This Row],[Calendar_month]],4)</f>
        <v>2025</v>
      </c>
      <c r="P1663" t="str">
        <f>_xlfn.TEXTBEFORE(Table1__5[[#This Row],[Distributor_Name]],"-")</f>
        <v>BD16</v>
      </c>
    </row>
    <row r="1664" spans="1:16" x14ac:dyDescent="0.75">
      <c r="A1664" t="s">
        <v>11</v>
      </c>
      <c r="B1664" t="s">
        <v>12</v>
      </c>
      <c r="C1664" t="s">
        <v>38</v>
      </c>
      <c r="D1664">
        <v>202507</v>
      </c>
      <c r="E1664" t="s">
        <v>7662</v>
      </c>
      <c r="F1664" t="s">
        <v>5408</v>
      </c>
      <c r="G1664">
        <v>972</v>
      </c>
      <c r="H1664">
        <v>1030</v>
      </c>
      <c r="I1664">
        <v>1034</v>
      </c>
      <c r="J1664">
        <v>1.06378600823045</v>
      </c>
      <c r="K1664">
        <v>-62</v>
      </c>
      <c r="L1664" t="str">
        <f>VLOOKUP(Table1__5[[#This Row],[ShortCode]],$U$3:$W$100,3,0)</f>
        <v>Tiger Regular</v>
      </c>
      <c r="M1664" t="str">
        <f>VLOOKUP(Table1__5[[#This Row],[ShortCode]],$U$3:$V$100,2,0)</f>
        <v>Group BB</v>
      </c>
      <c r="N1664" t="str">
        <f>RIGHT(Table1__5[[#This Row],[Calendar_month]],2)</f>
        <v>07</v>
      </c>
      <c r="O1664" t="str">
        <f>LEFT(Table1__5[[#This Row],[Calendar_month]],4)</f>
        <v>2025</v>
      </c>
      <c r="P1664" t="str">
        <f>_xlfn.TEXTBEFORE(Table1__5[[#This Row],[Distributor_Name]],"-")</f>
        <v>BD16</v>
      </c>
    </row>
    <row r="1665" spans="1:16" x14ac:dyDescent="0.75">
      <c r="A1665" t="s">
        <v>11</v>
      </c>
      <c r="B1665" t="s">
        <v>12</v>
      </c>
      <c r="C1665" t="s">
        <v>38</v>
      </c>
      <c r="D1665">
        <v>202507</v>
      </c>
      <c r="E1665" t="s">
        <v>7662</v>
      </c>
      <c r="F1665" t="s">
        <v>5417</v>
      </c>
      <c r="G1665">
        <v>1704</v>
      </c>
      <c r="H1665">
        <v>1630</v>
      </c>
      <c r="I1665">
        <v>1507</v>
      </c>
      <c r="J1665">
        <v>0.88438967136150204</v>
      </c>
      <c r="K1665">
        <v>197</v>
      </c>
      <c r="L1665" t="str">
        <f>VLOOKUP(Table1__5[[#This Row],[ShortCode]],$U$3:$W$100,3,0)</f>
        <v>Tiger Crystal</v>
      </c>
      <c r="M1665" t="str">
        <f>VLOOKUP(Table1__5[[#This Row],[ShortCode]],$U$3:$V$100,2,0)</f>
        <v>Group AA</v>
      </c>
      <c r="N1665" t="str">
        <f>RIGHT(Table1__5[[#This Row],[Calendar_month]],2)</f>
        <v>07</v>
      </c>
      <c r="O1665" t="str">
        <f>LEFT(Table1__5[[#This Row],[Calendar_month]],4)</f>
        <v>2025</v>
      </c>
      <c r="P1665" t="str">
        <f>_xlfn.TEXTBEFORE(Table1__5[[#This Row],[Distributor_Name]],"-")</f>
        <v>BD16</v>
      </c>
    </row>
    <row r="1666" spans="1:16" x14ac:dyDescent="0.75">
      <c r="A1666" t="s">
        <v>11</v>
      </c>
      <c r="B1666" t="s">
        <v>12</v>
      </c>
      <c r="C1666" t="s">
        <v>38</v>
      </c>
      <c r="D1666">
        <v>202507</v>
      </c>
      <c r="E1666" t="s">
        <v>7662</v>
      </c>
      <c r="F1666" t="s">
        <v>5403</v>
      </c>
      <c r="G1666">
        <v>1477</v>
      </c>
      <c r="H1666">
        <v>5408</v>
      </c>
      <c r="I1666">
        <v>5009</v>
      </c>
      <c r="J1666">
        <v>3.3913337846987099</v>
      </c>
      <c r="K1666">
        <v>-3532</v>
      </c>
      <c r="L1666" t="str">
        <f>VLOOKUP(Table1__5[[#This Row],[ShortCode]],$U$3:$W$100,3,0)</f>
        <v>Tiger Crystal</v>
      </c>
      <c r="M1666" t="str">
        <f>VLOOKUP(Table1__5[[#This Row],[ShortCode]],$U$3:$V$100,2,0)</f>
        <v>Group AA</v>
      </c>
      <c r="N1666" t="str">
        <f>RIGHT(Table1__5[[#This Row],[Calendar_month]],2)</f>
        <v>07</v>
      </c>
      <c r="O1666" t="str">
        <f>LEFT(Table1__5[[#This Row],[Calendar_month]],4)</f>
        <v>2025</v>
      </c>
      <c r="P1666" t="str">
        <f>_xlfn.TEXTBEFORE(Table1__5[[#This Row],[Distributor_Name]],"-")</f>
        <v>BD16</v>
      </c>
    </row>
    <row r="1667" spans="1:16" x14ac:dyDescent="0.75">
      <c r="A1667" t="s">
        <v>11</v>
      </c>
      <c r="B1667" t="s">
        <v>12</v>
      </c>
      <c r="C1667" t="s">
        <v>38</v>
      </c>
      <c r="D1667">
        <v>202507</v>
      </c>
      <c r="E1667" t="s">
        <v>7662</v>
      </c>
      <c r="F1667" t="s">
        <v>5404</v>
      </c>
      <c r="G1667">
        <v>5554</v>
      </c>
      <c r="H1667">
        <v>4290</v>
      </c>
      <c r="I1667">
        <v>4231</v>
      </c>
      <c r="J1667">
        <v>0.76179330212459495</v>
      </c>
      <c r="K1667">
        <v>1323</v>
      </c>
      <c r="L1667" t="str">
        <f>VLOOKUP(Table1__5[[#This Row],[ShortCode]],$U$3:$W$100,3,0)</f>
        <v>Tiger Crystal</v>
      </c>
      <c r="M1667" t="str">
        <f>VLOOKUP(Table1__5[[#This Row],[ShortCode]],$U$3:$V$100,2,0)</f>
        <v>Group AA</v>
      </c>
      <c r="N1667" t="str">
        <f>RIGHT(Table1__5[[#This Row],[Calendar_month]],2)</f>
        <v>07</v>
      </c>
      <c r="O1667" t="str">
        <f>LEFT(Table1__5[[#This Row],[Calendar_month]],4)</f>
        <v>2025</v>
      </c>
      <c r="P1667" t="str">
        <f>_xlfn.TEXTBEFORE(Table1__5[[#This Row],[Distributor_Name]],"-")</f>
        <v>BD16</v>
      </c>
    </row>
    <row r="1668" spans="1:16" x14ac:dyDescent="0.75">
      <c r="A1668" t="s">
        <v>11</v>
      </c>
      <c r="B1668" t="s">
        <v>12</v>
      </c>
      <c r="C1668" t="s">
        <v>38</v>
      </c>
      <c r="D1668">
        <v>202507</v>
      </c>
      <c r="E1668" t="s">
        <v>7662</v>
      </c>
      <c r="F1668" t="s">
        <v>7672</v>
      </c>
      <c r="G1668">
        <v>2</v>
      </c>
      <c r="H1668">
        <v>0</v>
      </c>
      <c r="I1668">
        <v>0</v>
      </c>
      <c r="J1668">
        <v>0</v>
      </c>
      <c r="K1668">
        <v>2</v>
      </c>
      <c r="L1668" t="str">
        <f>VLOOKUP(Table1__5[[#This Row],[ShortCode]],$U$3:$W$100,3,0)</f>
        <v>Other</v>
      </c>
      <c r="M1668" t="str">
        <f>VLOOKUP(Table1__5[[#This Row],[ShortCode]],$U$3:$V$100,2,0)</f>
        <v>Group BB</v>
      </c>
      <c r="N1668" t="str">
        <f>RIGHT(Table1__5[[#This Row],[Calendar_month]],2)</f>
        <v>07</v>
      </c>
      <c r="O1668" t="str">
        <f>LEFT(Table1__5[[#This Row],[Calendar_month]],4)</f>
        <v>2025</v>
      </c>
      <c r="P1668" t="str">
        <f>_xlfn.TEXTBEFORE(Table1__5[[#This Row],[Distributor_Name]],"-")</f>
        <v>BD16</v>
      </c>
    </row>
    <row r="1669" spans="1:16" x14ac:dyDescent="0.75">
      <c r="A1669" t="s">
        <v>11</v>
      </c>
      <c r="B1669" t="s">
        <v>12</v>
      </c>
      <c r="C1669" t="s">
        <v>38</v>
      </c>
      <c r="D1669">
        <v>202507</v>
      </c>
      <c r="E1669" t="s">
        <v>7673</v>
      </c>
      <c r="F1669" t="s">
        <v>5436</v>
      </c>
      <c r="G1669">
        <v>0</v>
      </c>
      <c r="H1669">
        <v>0</v>
      </c>
      <c r="I1669">
        <v>0</v>
      </c>
      <c r="J1669">
        <v>0</v>
      </c>
      <c r="K1669">
        <v>0</v>
      </c>
      <c r="L1669" t="str">
        <f>VLOOKUP(Table1__5[[#This Row],[ShortCode]],$U$3:$W$100,3,0)</f>
        <v>Bivina</v>
      </c>
      <c r="M1669" t="str">
        <f>VLOOKUP(Table1__5[[#This Row],[ShortCode]],$U$3:$V$100,2,0)</f>
        <v>Group BB</v>
      </c>
      <c r="N1669" t="str">
        <f>RIGHT(Table1__5[[#This Row],[Calendar_month]],2)</f>
        <v>07</v>
      </c>
      <c r="O1669" t="str">
        <f>LEFT(Table1__5[[#This Row],[Calendar_month]],4)</f>
        <v>2025</v>
      </c>
      <c r="P1669" t="str">
        <f>_xlfn.TEXTBEFORE(Table1__5[[#This Row],[Distributor_Name]],"-")</f>
        <v>BD16</v>
      </c>
    </row>
    <row r="1670" spans="1:16" x14ac:dyDescent="0.75">
      <c r="A1670" t="s">
        <v>11</v>
      </c>
      <c r="B1670" t="s">
        <v>12</v>
      </c>
      <c r="C1670" t="s">
        <v>38</v>
      </c>
      <c r="D1670">
        <v>202507</v>
      </c>
      <c r="E1670" t="s">
        <v>7673</v>
      </c>
      <c r="F1670" t="s">
        <v>7674</v>
      </c>
      <c r="G1670">
        <v>0</v>
      </c>
      <c r="H1670">
        <v>0</v>
      </c>
      <c r="I1670">
        <v>0</v>
      </c>
      <c r="J1670">
        <v>0</v>
      </c>
      <c r="K1670">
        <v>0</v>
      </c>
      <c r="L1670" t="str">
        <f>VLOOKUP(Table1__5[[#This Row],[ShortCode]],$U$3:$W$100,3,0)</f>
        <v>Bia Việt</v>
      </c>
      <c r="M1670" t="str">
        <f>VLOOKUP(Table1__5[[#This Row],[ShortCode]],$U$3:$V$100,2,0)</f>
        <v>Group BB</v>
      </c>
      <c r="N1670" t="str">
        <f>RIGHT(Table1__5[[#This Row],[Calendar_month]],2)</f>
        <v>07</v>
      </c>
      <c r="O1670" t="str">
        <f>LEFT(Table1__5[[#This Row],[Calendar_month]],4)</f>
        <v>2025</v>
      </c>
      <c r="P1670" t="str">
        <f>_xlfn.TEXTBEFORE(Table1__5[[#This Row],[Distributor_Name]],"-")</f>
        <v>BD16</v>
      </c>
    </row>
    <row r="1671" spans="1:16" x14ac:dyDescent="0.75">
      <c r="A1671" t="s">
        <v>11</v>
      </c>
      <c r="B1671" t="s">
        <v>12</v>
      </c>
      <c r="C1671" t="s">
        <v>38</v>
      </c>
      <c r="D1671">
        <v>202507</v>
      </c>
      <c r="E1671" t="s">
        <v>7673</v>
      </c>
      <c r="F1671" t="s">
        <v>5400</v>
      </c>
      <c r="G1671">
        <v>2257</v>
      </c>
      <c r="H1671">
        <v>780</v>
      </c>
      <c r="I1671">
        <v>883</v>
      </c>
      <c r="J1671">
        <v>0.39122729286663699</v>
      </c>
      <c r="K1671">
        <v>1374</v>
      </c>
      <c r="L1671" t="str">
        <f>VLOOKUP(Table1__5[[#This Row],[ShortCode]],$U$3:$W$100,3,0)</f>
        <v>Bia Việt</v>
      </c>
      <c r="M1671" t="str">
        <f>VLOOKUP(Table1__5[[#This Row],[ShortCode]],$U$3:$V$100,2,0)</f>
        <v>Group BB</v>
      </c>
      <c r="N1671" t="str">
        <f>RIGHT(Table1__5[[#This Row],[Calendar_month]],2)</f>
        <v>07</v>
      </c>
      <c r="O1671" t="str">
        <f>LEFT(Table1__5[[#This Row],[Calendar_month]],4)</f>
        <v>2025</v>
      </c>
      <c r="P1671" t="str">
        <f>_xlfn.TEXTBEFORE(Table1__5[[#This Row],[Distributor_Name]],"-")</f>
        <v>BD16</v>
      </c>
    </row>
    <row r="1672" spans="1:16" x14ac:dyDescent="0.75">
      <c r="A1672" t="s">
        <v>11</v>
      </c>
      <c r="B1672" t="s">
        <v>12</v>
      </c>
      <c r="C1672" t="s">
        <v>38</v>
      </c>
      <c r="D1672">
        <v>202507</v>
      </c>
      <c r="E1672" t="s">
        <v>7673</v>
      </c>
      <c r="F1672" t="s">
        <v>5411</v>
      </c>
      <c r="G1672">
        <v>658</v>
      </c>
      <c r="H1672">
        <v>770</v>
      </c>
      <c r="I1672">
        <v>1094</v>
      </c>
      <c r="J1672">
        <v>1.66261398176292</v>
      </c>
      <c r="K1672">
        <v>-436</v>
      </c>
      <c r="L1672" t="str">
        <f>VLOOKUP(Table1__5[[#This Row],[ShortCode]],$U$3:$W$100,3,0)</f>
        <v>Bia Việt</v>
      </c>
      <c r="M1672" t="str">
        <f>VLOOKUP(Table1__5[[#This Row],[ShortCode]],$U$3:$V$100,2,0)</f>
        <v>Group BB</v>
      </c>
      <c r="N1672" t="str">
        <f>RIGHT(Table1__5[[#This Row],[Calendar_month]],2)</f>
        <v>07</v>
      </c>
      <c r="O1672" t="str">
        <f>LEFT(Table1__5[[#This Row],[Calendar_month]],4)</f>
        <v>2025</v>
      </c>
      <c r="P1672" t="str">
        <f>_xlfn.TEXTBEFORE(Table1__5[[#This Row],[Distributor_Name]],"-")</f>
        <v>BD16</v>
      </c>
    </row>
    <row r="1673" spans="1:16" x14ac:dyDescent="0.75">
      <c r="A1673" t="s">
        <v>11</v>
      </c>
      <c r="B1673" t="s">
        <v>12</v>
      </c>
      <c r="C1673" t="s">
        <v>38</v>
      </c>
      <c r="D1673">
        <v>202507</v>
      </c>
      <c r="E1673" t="s">
        <v>7673</v>
      </c>
      <c r="F1673" t="s">
        <v>7675</v>
      </c>
      <c r="G1673">
        <v>0</v>
      </c>
      <c r="H1673">
        <v>0</v>
      </c>
      <c r="I1673">
        <v>0</v>
      </c>
      <c r="J1673">
        <v>0</v>
      </c>
      <c r="K1673">
        <v>0</v>
      </c>
      <c r="L1673" t="str">
        <f>VLOOKUP(Table1__5[[#This Row],[ShortCode]],$U$3:$W$100,3,0)</f>
        <v>Larue</v>
      </c>
      <c r="M1673" t="str">
        <f>VLOOKUP(Table1__5[[#This Row],[ShortCode]],$U$3:$V$100,2,0)</f>
        <v>Group BB</v>
      </c>
      <c r="N1673" t="str">
        <f>RIGHT(Table1__5[[#This Row],[Calendar_month]],2)</f>
        <v>07</v>
      </c>
      <c r="O1673" t="str">
        <f>LEFT(Table1__5[[#This Row],[Calendar_month]],4)</f>
        <v>2025</v>
      </c>
      <c r="P1673" t="str">
        <f>_xlfn.TEXTBEFORE(Table1__5[[#This Row],[Distributor_Name]],"-")</f>
        <v>BD16</v>
      </c>
    </row>
    <row r="1674" spans="1:16" x14ac:dyDescent="0.75">
      <c r="A1674" t="s">
        <v>11</v>
      </c>
      <c r="B1674" t="s">
        <v>12</v>
      </c>
      <c r="C1674" t="s">
        <v>38</v>
      </c>
      <c r="D1674">
        <v>202507</v>
      </c>
      <c r="E1674" t="s">
        <v>7673</v>
      </c>
      <c r="F1674" t="s">
        <v>7677</v>
      </c>
      <c r="G1674">
        <v>0</v>
      </c>
      <c r="H1674">
        <v>0</v>
      </c>
      <c r="I1674">
        <v>0</v>
      </c>
      <c r="J1674">
        <v>0</v>
      </c>
      <c r="K1674">
        <v>0</v>
      </c>
      <c r="L1674" t="str">
        <f>VLOOKUP(Table1__5[[#This Row],[ShortCode]],$U$3:$W$100,3,0)</f>
        <v>Larue</v>
      </c>
      <c r="M1674" t="str">
        <f>VLOOKUP(Table1__5[[#This Row],[ShortCode]],$U$3:$V$100,2,0)</f>
        <v>Group BB</v>
      </c>
      <c r="N1674" t="str">
        <f>RIGHT(Table1__5[[#This Row],[Calendar_month]],2)</f>
        <v>07</v>
      </c>
      <c r="O1674" t="str">
        <f>LEFT(Table1__5[[#This Row],[Calendar_month]],4)</f>
        <v>2025</v>
      </c>
      <c r="P1674" t="str">
        <f>_xlfn.TEXTBEFORE(Table1__5[[#This Row],[Distributor_Name]],"-")</f>
        <v>BD16</v>
      </c>
    </row>
    <row r="1675" spans="1:16" x14ac:dyDescent="0.75">
      <c r="A1675" t="s">
        <v>11</v>
      </c>
      <c r="B1675" t="s">
        <v>12</v>
      </c>
      <c r="C1675" t="s">
        <v>38</v>
      </c>
      <c r="D1675">
        <v>202508</v>
      </c>
      <c r="E1675" t="s">
        <v>7662</v>
      </c>
      <c r="F1675" t="s">
        <v>5438</v>
      </c>
      <c r="G1675">
        <v>31</v>
      </c>
      <c r="H1675">
        <v>26</v>
      </c>
      <c r="I1675">
        <v>9</v>
      </c>
      <c r="J1675">
        <v>0.29032258064516098</v>
      </c>
      <c r="K1675">
        <v>22</v>
      </c>
      <c r="L1675" t="str">
        <f>VLOOKUP(Table1__5[[#This Row],[ShortCode]],$U$3:$W$100,3,0)</f>
        <v>Other</v>
      </c>
      <c r="M1675" t="str">
        <f>VLOOKUP(Table1__5[[#This Row],[ShortCode]],$U$3:$V$100,2,0)</f>
        <v>Group BB</v>
      </c>
      <c r="N1675" t="str">
        <f>RIGHT(Table1__5[[#This Row],[Calendar_month]],2)</f>
        <v>08</v>
      </c>
      <c r="O1675" t="str">
        <f>LEFT(Table1__5[[#This Row],[Calendar_month]],4)</f>
        <v>2025</v>
      </c>
      <c r="P1675" t="str">
        <f>_xlfn.TEXTBEFORE(Table1__5[[#This Row],[Distributor_Name]],"-")</f>
        <v>BD16</v>
      </c>
    </row>
    <row r="1676" spans="1:16" x14ac:dyDescent="0.75">
      <c r="A1676" t="s">
        <v>11</v>
      </c>
      <c r="B1676" t="s">
        <v>12</v>
      </c>
      <c r="C1676" t="s">
        <v>38</v>
      </c>
      <c r="D1676">
        <v>202508</v>
      </c>
      <c r="E1676" t="s">
        <v>7662</v>
      </c>
      <c r="F1676" t="s">
        <v>7664</v>
      </c>
      <c r="G1676">
        <v>0</v>
      </c>
      <c r="H1676">
        <v>0</v>
      </c>
      <c r="I1676">
        <v>0</v>
      </c>
      <c r="J1676">
        <v>0</v>
      </c>
      <c r="K1676">
        <v>0</v>
      </c>
      <c r="L1676" t="str">
        <f>VLOOKUP(Table1__5[[#This Row],[ShortCode]],$U$3:$W$100,3,0)</f>
        <v>Other</v>
      </c>
      <c r="M1676" t="str">
        <f>VLOOKUP(Table1__5[[#This Row],[ShortCode]],$U$3:$V$100,2,0)</f>
        <v>Group BB</v>
      </c>
      <c r="N1676" t="str">
        <f>RIGHT(Table1__5[[#This Row],[Calendar_month]],2)</f>
        <v>08</v>
      </c>
      <c r="O1676" t="str">
        <f>LEFT(Table1__5[[#This Row],[Calendar_month]],4)</f>
        <v>2025</v>
      </c>
      <c r="P1676" t="str">
        <f>_xlfn.TEXTBEFORE(Table1__5[[#This Row],[Distributor_Name]],"-")</f>
        <v>BD16</v>
      </c>
    </row>
    <row r="1677" spans="1:16" x14ac:dyDescent="0.75">
      <c r="A1677" t="s">
        <v>11</v>
      </c>
      <c r="B1677" t="s">
        <v>12</v>
      </c>
      <c r="C1677" t="s">
        <v>38</v>
      </c>
      <c r="D1677">
        <v>202508</v>
      </c>
      <c r="E1677" t="s">
        <v>7662</v>
      </c>
      <c r="F1677" t="s">
        <v>5426</v>
      </c>
      <c r="G1677">
        <v>7</v>
      </c>
      <c r="H1677">
        <v>0</v>
      </c>
      <c r="I1677">
        <v>6</v>
      </c>
      <c r="J1677">
        <v>0.85714285714285698</v>
      </c>
      <c r="K1677">
        <v>1</v>
      </c>
      <c r="L1677" t="str">
        <f>VLOOKUP(Table1__5[[#This Row],[ShortCode]],$U$3:$W$100,3,0)</f>
        <v>Heineken Original</v>
      </c>
      <c r="M1677" t="str">
        <f>VLOOKUP(Table1__5[[#This Row],[ShortCode]],$U$3:$V$100,2,0)</f>
        <v>Group BB</v>
      </c>
      <c r="N1677" t="str">
        <f>RIGHT(Table1__5[[#This Row],[Calendar_month]],2)</f>
        <v>08</v>
      </c>
      <c r="O1677" t="str">
        <f>LEFT(Table1__5[[#This Row],[Calendar_month]],4)</f>
        <v>2025</v>
      </c>
      <c r="P1677" t="str">
        <f>_xlfn.TEXTBEFORE(Table1__5[[#This Row],[Distributor_Name]],"-")</f>
        <v>BD16</v>
      </c>
    </row>
    <row r="1678" spans="1:16" x14ac:dyDescent="0.75">
      <c r="A1678" t="s">
        <v>11</v>
      </c>
      <c r="B1678" t="s">
        <v>12</v>
      </c>
      <c r="C1678" t="s">
        <v>38</v>
      </c>
      <c r="D1678">
        <v>202508</v>
      </c>
      <c r="E1678" t="s">
        <v>7662</v>
      </c>
      <c r="F1678" t="s">
        <v>5434</v>
      </c>
      <c r="G1678">
        <v>225</v>
      </c>
      <c r="H1678">
        <v>130</v>
      </c>
      <c r="I1678">
        <v>126</v>
      </c>
      <c r="J1678">
        <v>0.56000000000000005</v>
      </c>
      <c r="K1678">
        <v>99</v>
      </c>
      <c r="L1678" t="str">
        <f>VLOOKUP(Table1__5[[#This Row],[ShortCode]],$U$3:$W$100,3,0)</f>
        <v>Heineken Original</v>
      </c>
      <c r="M1678" t="str">
        <f>VLOOKUP(Table1__5[[#This Row],[ShortCode]],$U$3:$V$100,2,0)</f>
        <v>Group BB</v>
      </c>
      <c r="N1678" t="str">
        <f>RIGHT(Table1__5[[#This Row],[Calendar_month]],2)</f>
        <v>08</v>
      </c>
      <c r="O1678" t="str">
        <f>LEFT(Table1__5[[#This Row],[Calendar_month]],4)</f>
        <v>2025</v>
      </c>
      <c r="P1678" t="str">
        <f>_xlfn.TEXTBEFORE(Table1__5[[#This Row],[Distributor_Name]],"-")</f>
        <v>BD16</v>
      </c>
    </row>
    <row r="1679" spans="1:16" x14ac:dyDescent="0.75">
      <c r="A1679" t="s">
        <v>11</v>
      </c>
      <c r="B1679" t="s">
        <v>12</v>
      </c>
      <c r="C1679" t="s">
        <v>38</v>
      </c>
      <c r="D1679">
        <v>202508</v>
      </c>
      <c r="E1679" t="s">
        <v>7662</v>
      </c>
      <c r="F1679" t="s">
        <v>5393</v>
      </c>
      <c r="G1679">
        <v>7089</v>
      </c>
      <c r="H1679">
        <v>15423</v>
      </c>
      <c r="I1679">
        <v>13450</v>
      </c>
      <c r="J1679">
        <v>1.8973056848638701</v>
      </c>
      <c r="K1679">
        <v>-6361</v>
      </c>
      <c r="L1679" t="str">
        <f>VLOOKUP(Table1__5[[#This Row],[ShortCode]],$U$3:$W$100,3,0)</f>
        <v>Heineken Silver</v>
      </c>
      <c r="M1679" t="str">
        <f>VLOOKUP(Table1__5[[#This Row],[ShortCode]],$U$3:$V$100,2,0)</f>
        <v>Group AA</v>
      </c>
      <c r="N1679" t="str">
        <f>RIGHT(Table1__5[[#This Row],[Calendar_month]],2)</f>
        <v>08</v>
      </c>
      <c r="O1679" t="str">
        <f>LEFT(Table1__5[[#This Row],[Calendar_month]],4)</f>
        <v>2025</v>
      </c>
      <c r="P1679" t="str">
        <f>_xlfn.TEXTBEFORE(Table1__5[[#This Row],[Distributor_Name]],"-")</f>
        <v>BD16</v>
      </c>
    </row>
    <row r="1680" spans="1:16" x14ac:dyDescent="0.75">
      <c r="A1680" t="s">
        <v>11</v>
      </c>
      <c r="B1680" t="s">
        <v>12</v>
      </c>
      <c r="C1680" t="s">
        <v>38</v>
      </c>
      <c r="D1680">
        <v>202508</v>
      </c>
      <c r="E1680" t="s">
        <v>7662</v>
      </c>
      <c r="F1680" t="s">
        <v>5418</v>
      </c>
      <c r="G1680">
        <v>24</v>
      </c>
      <c r="H1680">
        <v>50</v>
      </c>
      <c r="I1680">
        <v>25</v>
      </c>
      <c r="J1680">
        <v>1.0416666666666701</v>
      </c>
      <c r="K1680">
        <v>-1</v>
      </c>
      <c r="L1680" t="str">
        <f>VLOOKUP(Table1__5[[#This Row],[ShortCode]],$U$3:$W$100,3,0)</f>
        <v>Heineken Silver</v>
      </c>
      <c r="M1680" t="str">
        <f>VLOOKUP(Table1__5[[#This Row],[ShortCode]],$U$3:$V$100,2,0)</f>
        <v>Group AA</v>
      </c>
      <c r="N1680" t="str">
        <f>RIGHT(Table1__5[[#This Row],[Calendar_month]],2)</f>
        <v>08</v>
      </c>
      <c r="O1680" t="str">
        <f>LEFT(Table1__5[[#This Row],[Calendar_month]],4)</f>
        <v>2025</v>
      </c>
      <c r="P1680" t="str">
        <f>_xlfn.TEXTBEFORE(Table1__5[[#This Row],[Distributor_Name]],"-")</f>
        <v>BD16</v>
      </c>
    </row>
    <row r="1681" spans="1:16" x14ac:dyDescent="0.75">
      <c r="A1681" t="s">
        <v>11</v>
      </c>
      <c r="B1681" t="s">
        <v>12</v>
      </c>
      <c r="C1681" t="s">
        <v>38</v>
      </c>
      <c r="D1681">
        <v>202508</v>
      </c>
      <c r="E1681" t="s">
        <v>7662</v>
      </c>
      <c r="F1681" t="s">
        <v>5401</v>
      </c>
      <c r="G1681">
        <v>1425</v>
      </c>
      <c r="H1681">
        <v>1300</v>
      </c>
      <c r="I1681">
        <v>1312</v>
      </c>
      <c r="J1681">
        <v>0.92070175438596502</v>
      </c>
      <c r="K1681">
        <v>113</v>
      </c>
      <c r="L1681" t="str">
        <f>VLOOKUP(Table1__5[[#This Row],[ShortCode]],$U$3:$W$100,3,0)</f>
        <v>Heineken Silver</v>
      </c>
      <c r="M1681" t="str">
        <f>VLOOKUP(Table1__5[[#This Row],[ShortCode]],$U$3:$V$100,2,0)</f>
        <v>Group AA</v>
      </c>
      <c r="N1681" t="str">
        <f>RIGHT(Table1__5[[#This Row],[Calendar_month]],2)</f>
        <v>08</v>
      </c>
      <c r="O1681" t="str">
        <f>LEFT(Table1__5[[#This Row],[Calendar_month]],4)</f>
        <v>2025</v>
      </c>
      <c r="P1681" t="str">
        <f>_xlfn.TEXTBEFORE(Table1__5[[#This Row],[Distributor_Name]],"-")</f>
        <v>BD16</v>
      </c>
    </row>
    <row r="1682" spans="1:16" x14ac:dyDescent="0.75">
      <c r="A1682" t="s">
        <v>11</v>
      </c>
      <c r="B1682" t="s">
        <v>12</v>
      </c>
      <c r="C1682" t="s">
        <v>38</v>
      </c>
      <c r="D1682">
        <v>202508</v>
      </c>
      <c r="E1682" t="s">
        <v>7662</v>
      </c>
      <c r="F1682" t="s">
        <v>7288</v>
      </c>
      <c r="G1682">
        <v>0</v>
      </c>
      <c r="H1682">
        <v>0</v>
      </c>
      <c r="I1682">
        <v>0</v>
      </c>
      <c r="J1682">
        <v>0</v>
      </c>
      <c r="K1682">
        <v>0</v>
      </c>
      <c r="L1682" t="str">
        <f>VLOOKUP(Table1__5[[#This Row],[ShortCode]],$U$3:$W$100,3,0)</f>
        <v>Heineken Silver</v>
      </c>
      <c r="M1682" t="str">
        <f>VLOOKUP(Table1__5[[#This Row],[ShortCode]],$U$3:$V$100,2,0)</f>
        <v>Group BB</v>
      </c>
      <c r="N1682" t="str">
        <f>RIGHT(Table1__5[[#This Row],[Calendar_month]],2)</f>
        <v>08</v>
      </c>
      <c r="O1682" t="str">
        <f>LEFT(Table1__5[[#This Row],[Calendar_month]],4)</f>
        <v>2025</v>
      </c>
      <c r="P1682" t="str">
        <f>_xlfn.TEXTBEFORE(Table1__5[[#This Row],[Distributor_Name]],"-")</f>
        <v>BD16</v>
      </c>
    </row>
    <row r="1683" spans="1:16" x14ac:dyDescent="0.75">
      <c r="A1683" t="s">
        <v>11</v>
      </c>
      <c r="B1683" t="s">
        <v>12</v>
      </c>
      <c r="C1683" t="s">
        <v>38</v>
      </c>
      <c r="D1683">
        <v>202508</v>
      </c>
      <c r="E1683" t="s">
        <v>7662</v>
      </c>
      <c r="F1683" t="s">
        <v>5440</v>
      </c>
      <c r="G1683">
        <v>6</v>
      </c>
      <c r="H1683">
        <v>0</v>
      </c>
      <c r="I1683">
        <v>6</v>
      </c>
      <c r="J1683">
        <v>1</v>
      </c>
      <c r="K1683">
        <v>0</v>
      </c>
      <c r="L1683" t="str">
        <f>VLOOKUP(Table1__5[[#This Row],[ShortCode]],$U$3:$W$100,3,0)</f>
        <v>Other</v>
      </c>
      <c r="M1683" t="str">
        <f>VLOOKUP(Table1__5[[#This Row],[ShortCode]],$U$3:$V$100,2,0)</f>
        <v>Group BB</v>
      </c>
      <c r="N1683" t="str">
        <f>RIGHT(Table1__5[[#This Row],[Calendar_month]],2)</f>
        <v>08</v>
      </c>
      <c r="O1683" t="str">
        <f>LEFT(Table1__5[[#This Row],[Calendar_month]],4)</f>
        <v>2025</v>
      </c>
      <c r="P1683" t="str">
        <f>_xlfn.TEXTBEFORE(Table1__5[[#This Row],[Distributor_Name]],"-")</f>
        <v>BD16</v>
      </c>
    </row>
    <row r="1684" spans="1:16" x14ac:dyDescent="0.75">
      <c r="A1684" t="s">
        <v>11</v>
      </c>
      <c r="B1684" t="s">
        <v>12</v>
      </c>
      <c r="C1684" t="s">
        <v>38</v>
      </c>
      <c r="D1684">
        <v>202508</v>
      </c>
      <c r="E1684" t="s">
        <v>7662</v>
      </c>
      <c r="F1684" t="s">
        <v>5424</v>
      </c>
      <c r="G1684">
        <v>14</v>
      </c>
      <c r="H1684">
        <v>0</v>
      </c>
      <c r="I1684">
        <v>8</v>
      </c>
      <c r="J1684">
        <v>0.57142857142857095</v>
      </c>
      <c r="K1684">
        <v>6</v>
      </c>
      <c r="L1684" t="str">
        <f>VLOOKUP(Table1__5[[#This Row],[ShortCode]],$U$3:$W$100,3,0)</f>
        <v>Other</v>
      </c>
      <c r="M1684" t="str">
        <f>VLOOKUP(Table1__5[[#This Row],[ShortCode]],$U$3:$V$100,2,0)</f>
        <v>Group BB</v>
      </c>
      <c r="N1684" t="str">
        <f>RIGHT(Table1__5[[#This Row],[Calendar_month]],2)</f>
        <v>08</v>
      </c>
      <c r="O1684" t="str">
        <f>LEFT(Table1__5[[#This Row],[Calendar_month]],4)</f>
        <v>2025</v>
      </c>
      <c r="P1684" t="str">
        <f>_xlfn.TEXTBEFORE(Table1__5[[#This Row],[Distributor_Name]],"-")</f>
        <v>BD16</v>
      </c>
    </row>
    <row r="1685" spans="1:16" x14ac:dyDescent="0.75">
      <c r="A1685" t="s">
        <v>11</v>
      </c>
      <c r="B1685" t="s">
        <v>12</v>
      </c>
      <c r="C1685" t="s">
        <v>38</v>
      </c>
      <c r="D1685">
        <v>202508</v>
      </c>
      <c r="E1685" t="s">
        <v>7662</v>
      </c>
      <c r="F1685" t="s">
        <v>7654</v>
      </c>
      <c r="G1685">
        <v>0</v>
      </c>
      <c r="H1685">
        <v>0</v>
      </c>
      <c r="I1685">
        <v>0</v>
      </c>
      <c r="J1685">
        <v>0</v>
      </c>
      <c r="K1685">
        <v>0</v>
      </c>
      <c r="L1685" t="str">
        <f>VLOOKUP(Table1__5[[#This Row],[ShortCode]],$U$3:$W$100,3,0)</f>
        <v>Other</v>
      </c>
      <c r="M1685" t="str">
        <f>VLOOKUP(Table1__5[[#This Row],[ShortCode]],$U$3:$V$100,2,0)</f>
        <v>Group BB</v>
      </c>
      <c r="N1685" t="str">
        <f>RIGHT(Table1__5[[#This Row],[Calendar_month]],2)</f>
        <v>08</v>
      </c>
      <c r="O1685" t="str">
        <f>LEFT(Table1__5[[#This Row],[Calendar_month]],4)</f>
        <v>2025</v>
      </c>
      <c r="P1685" t="str">
        <f>_xlfn.TEXTBEFORE(Table1__5[[#This Row],[Distributor_Name]],"-")</f>
        <v>BD16</v>
      </c>
    </row>
    <row r="1686" spans="1:16" x14ac:dyDescent="0.75">
      <c r="A1686" t="s">
        <v>11</v>
      </c>
      <c r="B1686" t="s">
        <v>12</v>
      </c>
      <c r="C1686" t="s">
        <v>38</v>
      </c>
      <c r="D1686">
        <v>202508</v>
      </c>
      <c r="E1686" t="s">
        <v>7662</v>
      </c>
      <c r="F1686" t="s">
        <v>7667</v>
      </c>
      <c r="G1686">
        <v>0</v>
      </c>
      <c r="H1686">
        <v>0</v>
      </c>
      <c r="I1686">
        <v>0</v>
      </c>
      <c r="J1686">
        <v>0</v>
      </c>
      <c r="K1686">
        <v>0</v>
      </c>
      <c r="L1686" t="str">
        <f>VLOOKUP(Table1__5[[#This Row],[ShortCode]],$U$3:$W$100,3,0)</f>
        <v>Other</v>
      </c>
      <c r="M1686" t="str">
        <f>VLOOKUP(Table1__5[[#This Row],[ShortCode]],$U$3:$V$100,2,0)</f>
        <v>Group BB</v>
      </c>
      <c r="N1686" t="str">
        <f>RIGHT(Table1__5[[#This Row],[Calendar_month]],2)</f>
        <v>08</v>
      </c>
      <c r="O1686" t="str">
        <f>LEFT(Table1__5[[#This Row],[Calendar_month]],4)</f>
        <v>2025</v>
      </c>
      <c r="P1686" t="str">
        <f>_xlfn.TEXTBEFORE(Table1__5[[#This Row],[Distributor_Name]],"-")</f>
        <v>BD16</v>
      </c>
    </row>
    <row r="1687" spans="1:16" x14ac:dyDescent="0.75">
      <c r="A1687" t="s">
        <v>11</v>
      </c>
      <c r="B1687" t="s">
        <v>12</v>
      </c>
      <c r="C1687" t="s">
        <v>38</v>
      </c>
      <c r="D1687">
        <v>202508</v>
      </c>
      <c r="E1687" t="s">
        <v>7662</v>
      </c>
      <c r="F1687" t="s">
        <v>7668</v>
      </c>
      <c r="G1687">
        <v>1</v>
      </c>
      <c r="H1687">
        <v>0</v>
      </c>
      <c r="I1687">
        <v>0</v>
      </c>
      <c r="J1687">
        <v>0</v>
      </c>
      <c r="K1687">
        <v>1</v>
      </c>
      <c r="L1687" t="str">
        <f>VLOOKUP(Table1__5[[#This Row],[ShortCode]],$U$3:$W$100,3,0)</f>
        <v>Other</v>
      </c>
      <c r="M1687" t="str">
        <f>VLOOKUP(Table1__5[[#This Row],[ShortCode]],$U$3:$V$100,2,0)</f>
        <v>Group BB</v>
      </c>
      <c r="N1687" t="str">
        <f>RIGHT(Table1__5[[#This Row],[Calendar_month]],2)</f>
        <v>08</v>
      </c>
      <c r="O1687" t="str">
        <f>LEFT(Table1__5[[#This Row],[Calendar_month]],4)</f>
        <v>2025</v>
      </c>
      <c r="P1687" t="str">
        <f>_xlfn.TEXTBEFORE(Table1__5[[#This Row],[Distributor_Name]],"-")</f>
        <v>BD16</v>
      </c>
    </row>
    <row r="1688" spans="1:16" x14ac:dyDescent="0.75">
      <c r="A1688" t="s">
        <v>11</v>
      </c>
      <c r="B1688" t="s">
        <v>12</v>
      </c>
      <c r="C1688" t="s">
        <v>38</v>
      </c>
      <c r="D1688">
        <v>202508</v>
      </c>
      <c r="E1688" t="s">
        <v>7662</v>
      </c>
      <c r="F1688" t="s">
        <v>5430</v>
      </c>
      <c r="G1688">
        <v>15</v>
      </c>
      <c r="H1688">
        <v>0</v>
      </c>
      <c r="I1688">
        <v>16</v>
      </c>
      <c r="J1688">
        <v>1.06666666666667</v>
      </c>
      <c r="K1688">
        <v>-1</v>
      </c>
      <c r="L1688" t="str">
        <f>VLOOKUP(Table1__5[[#This Row],[ShortCode]],$U$3:$W$100,3,0)</f>
        <v>Other</v>
      </c>
      <c r="M1688" t="str">
        <f>VLOOKUP(Table1__5[[#This Row],[ShortCode]],$U$3:$V$100,2,0)</f>
        <v>Group BB</v>
      </c>
      <c r="N1688" t="str">
        <f>RIGHT(Table1__5[[#This Row],[Calendar_month]],2)</f>
        <v>08</v>
      </c>
      <c r="O1688" t="str">
        <f>LEFT(Table1__5[[#This Row],[Calendar_month]],4)</f>
        <v>2025</v>
      </c>
      <c r="P1688" t="str">
        <f>_xlfn.TEXTBEFORE(Table1__5[[#This Row],[Distributor_Name]],"-")</f>
        <v>BD16</v>
      </c>
    </row>
    <row r="1689" spans="1:16" x14ac:dyDescent="0.75">
      <c r="A1689" t="s">
        <v>11</v>
      </c>
      <c r="B1689" t="s">
        <v>12</v>
      </c>
      <c r="C1689" t="s">
        <v>38</v>
      </c>
      <c r="D1689">
        <v>202508</v>
      </c>
      <c r="E1689" t="s">
        <v>7662</v>
      </c>
      <c r="F1689" t="s">
        <v>7670</v>
      </c>
      <c r="G1689">
        <v>0</v>
      </c>
      <c r="H1689">
        <v>0</v>
      </c>
      <c r="I1689">
        <v>0</v>
      </c>
      <c r="J1689">
        <v>0</v>
      </c>
      <c r="K1689">
        <v>0</v>
      </c>
      <c r="L1689" t="str">
        <f>VLOOKUP(Table1__5[[#This Row],[ShortCode]],$U$3:$W$100,3,0)</f>
        <v>Other</v>
      </c>
      <c r="M1689" t="str">
        <f>VLOOKUP(Table1__5[[#This Row],[ShortCode]],$U$3:$V$100,2,0)</f>
        <v>Group BB</v>
      </c>
      <c r="N1689" t="str">
        <f>RIGHT(Table1__5[[#This Row],[Calendar_month]],2)</f>
        <v>08</v>
      </c>
      <c r="O1689" t="str">
        <f>LEFT(Table1__5[[#This Row],[Calendar_month]],4)</f>
        <v>2025</v>
      </c>
      <c r="P1689" t="str">
        <f>_xlfn.TEXTBEFORE(Table1__5[[#This Row],[Distributor_Name]],"-")</f>
        <v>BD16</v>
      </c>
    </row>
    <row r="1690" spans="1:16" x14ac:dyDescent="0.75">
      <c r="A1690" t="s">
        <v>11</v>
      </c>
      <c r="B1690" t="s">
        <v>12</v>
      </c>
      <c r="C1690" t="s">
        <v>38</v>
      </c>
      <c r="D1690">
        <v>202508</v>
      </c>
      <c r="E1690" t="s">
        <v>7662</v>
      </c>
      <c r="F1690" t="s">
        <v>5405</v>
      </c>
      <c r="G1690">
        <v>1713</v>
      </c>
      <c r="H1690">
        <v>2392</v>
      </c>
      <c r="I1690">
        <v>1859</v>
      </c>
      <c r="J1690">
        <v>1.0852305896088701</v>
      </c>
      <c r="K1690">
        <v>-146</v>
      </c>
      <c r="L1690" t="str">
        <f>VLOOKUP(Table1__5[[#This Row],[ShortCode]],$U$3:$W$100,3,0)</f>
        <v>Tiger Regular</v>
      </c>
      <c r="M1690" t="str">
        <f>VLOOKUP(Table1__5[[#This Row],[ShortCode]],$U$3:$V$100,2,0)</f>
        <v>Group BB</v>
      </c>
      <c r="N1690" t="str">
        <f>RIGHT(Table1__5[[#This Row],[Calendar_month]],2)</f>
        <v>08</v>
      </c>
      <c r="O1690" t="str">
        <f>LEFT(Table1__5[[#This Row],[Calendar_month]],4)</f>
        <v>2025</v>
      </c>
      <c r="P1690" t="str">
        <f>_xlfn.TEXTBEFORE(Table1__5[[#This Row],[Distributor_Name]],"-")</f>
        <v>BD16</v>
      </c>
    </row>
    <row r="1691" spans="1:16" x14ac:dyDescent="0.75">
      <c r="A1691" t="s">
        <v>11</v>
      </c>
      <c r="B1691" t="s">
        <v>12</v>
      </c>
      <c r="C1691" t="s">
        <v>38</v>
      </c>
      <c r="D1691">
        <v>202508</v>
      </c>
      <c r="E1691" t="s">
        <v>7662</v>
      </c>
      <c r="F1691" t="s">
        <v>7679</v>
      </c>
      <c r="G1691">
        <v>0</v>
      </c>
      <c r="H1691">
        <v>0</v>
      </c>
      <c r="I1691">
        <v>0</v>
      </c>
      <c r="J1691">
        <v>0</v>
      </c>
      <c r="K1691">
        <v>0</v>
      </c>
      <c r="L1691" t="str">
        <f>VLOOKUP(Table1__5[[#This Row],[ShortCode]],$U$3:$W$100,3,0)</f>
        <v>Other</v>
      </c>
      <c r="M1691" t="str">
        <f>VLOOKUP(Table1__5[[#This Row],[ShortCode]],$U$3:$V$100,2,0)</f>
        <v>Group BB</v>
      </c>
      <c r="N1691" t="str">
        <f>RIGHT(Table1__5[[#This Row],[Calendar_month]],2)</f>
        <v>08</v>
      </c>
      <c r="O1691" t="str">
        <f>LEFT(Table1__5[[#This Row],[Calendar_month]],4)</f>
        <v>2025</v>
      </c>
      <c r="P1691" t="str">
        <f>_xlfn.TEXTBEFORE(Table1__5[[#This Row],[Distributor_Name]],"-")</f>
        <v>BD16</v>
      </c>
    </row>
    <row r="1692" spans="1:16" x14ac:dyDescent="0.75">
      <c r="A1692" t="s">
        <v>11</v>
      </c>
      <c r="B1692" t="s">
        <v>12</v>
      </c>
      <c r="C1692" t="s">
        <v>38</v>
      </c>
      <c r="D1692">
        <v>202508</v>
      </c>
      <c r="E1692" t="s">
        <v>7662</v>
      </c>
      <c r="F1692" t="s">
        <v>5396</v>
      </c>
      <c r="G1692">
        <v>10428</v>
      </c>
      <c r="H1692">
        <v>6968</v>
      </c>
      <c r="I1692">
        <v>8107</v>
      </c>
      <c r="J1692">
        <v>0.77742616033755296</v>
      </c>
      <c r="K1692">
        <v>2321</v>
      </c>
      <c r="L1692" t="str">
        <f>VLOOKUP(Table1__5[[#This Row],[ShortCode]],$U$3:$W$100,3,0)</f>
        <v>Tiger Regular</v>
      </c>
      <c r="M1692" t="str">
        <f>VLOOKUP(Table1__5[[#This Row],[ShortCode]],$U$3:$V$100,2,0)</f>
        <v>Group BB</v>
      </c>
      <c r="N1692" t="str">
        <f>RIGHT(Table1__5[[#This Row],[Calendar_month]],2)</f>
        <v>08</v>
      </c>
      <c r="O1692" t="str">
        <f>LEFT(Table1__5[[#This Row],[Calendar_month]],4)</f>
        <v>2025</v>
      </c>
      <c r="P1692" t="str">
        <f>_xlfn.TEXTBEFORE(Table1__5[[#This Row],[Distributor_Name]],"-")</f>
        <v>BD16</v>
      </c>
    </row>
    <row r="1693" spans="1:16" x14ac:dyDescent="0.75">
      <c r="A1693" t="s">
        <v>11</v>
      </c>
      <c r="B1693" t="s">
        <v>12</v>
      </c>
      <c r="C1693" t="s">
        <v>38</v>
      </c>
      <c r="D1693">
        <v>202508</v>
      </c>
      <c r="E1693" t="s">
        <v>7662</v>
      </c>
      <c r="F1693" t="s">
        <v>5441</v>
      </c>
      <c r="G1693">
        <v>0</v>
      </c>
      <c r="H1693">
        <v>0</v>
      </c>
      <c r="I1693">
        <v>0</v>
      </c>
      <c r="J1693">
        <v>0</v>
      </c>
      <c r="K1693">
        <v>0</v>
      </c>
      <c r="L1693" t="str">
        <f>VLOOKUP(Table1__5[[#This Row],[ShortCode]],$U$3:$W$100,3,0)</f>
        <v>Tiger Regular</v>
      </c>
      <c r="M1693" t="str">
        <f>VLOOKUP(Table1__5[[#This Row],[ShortCode]],$U$3:$V$100,2,0)</f>
        <v>Group BB</v>
      </c>
      <c r="N1693" t="str">
        <f>RIGHT(Table1__5[[#This Row],[Calendar_month]],2)</f>
        <v>08</v>
      </c>
      <c r="O1693" t="str">
        <f>LEFT(Table1__5[[#This Row],[Calendar_month]],4)</f>
        <v>2025</v>
      </c>
      <c r="P1693" t="str">
        <f>_xlfn.TEXTBEFORE(Table1__5[[#This Row],[Distributor_Name]],"-")</f>
        <v>BD16</v>
      </c>
    </row>
    <row r="1694" spans="1:16" x14ac:dyDescent="0.75">
      <c r="A1694" t="s">
        <v>11</v>
      </c>
      <c r="B1694" t="s">
        <v>12</v>
      </c>
      <c r="C1694" t="s">
        <v>38</v>
      </c>
      <c r="D1694">
        <v>202508</v>
      </c>
      <c r="E1694" t="s">
        <v>7662</v>
      </c>
      <c r="F1694" t="s">
        <v>5408</v>
      </c>
      <c r="G1694">
        <v>1104</v>
      </c>
      <c r="H1694">
        <v>1100</v>
      </c>
      <c r="I1694">
        <v>984</v>
      </c>
      <c r="J1694">
        <v>0.89130434782608703</v>
      </c>
      <c r="K1694">
        <v>120</v>
      </c>
      <c r="L1694" t="str">
        <f>VLOOKUP(Table1__5[[#This Row],[ShortCode]],$U$3:$W$100,3,0)</f>
        <v>Tiger Regular</v>
      </c>
      <c r="M1694" t="str">
        <f>VLOOKUP(Table1__5[[#This Row],[ShortCode]],$U$3:$V$100,2,0)</f>
        <v>Group BB</v>
      </c>
      <c r="N1694" t="str">
        <f>RIGHT(Table1__5[[#This Row],[Calendar_month]],2)</f>
        <v>08</v>
      </c>
      <c r="O1694" t="str">
        <f>LEFT(Table1__5[[#This Row],[Calendar_month]],4)</f>
        <v>2025</v>
      </c>
      <c r="P1694" t="str">
        <f>_xlfn.TEXTBEFORE(Table1__5[[#This Row],[Distributor_Name]],"-")</f>
        <v>BD16</v>
      </c>
    </row>
    <row r="1695" spans="1:16" x14ac:dyDescent="0.75">
      <c r="A1695" t="s">
        <v>11</v>
      </c>
      <c r="B1695" t="s">
        <v>12</v>
      </c>
      <c r="C1695" t="s">
        <v>38</v>
      </c>
      <c r="D1695">
        <v>202508</v>
      </c>
      <c r="E1695" t="s">
        <v>7662</v>
      </c>
      <c r="F1695" t="s">
        <v>5417</v>
      </c>
      <c r="G1695">
        <v>1933</v>
      </c>
      <c r="H1695">
        <v>2160</v>
      </c>
      <c r="I1695">
        <v>2172</v>
      </c>
      <c r="J1695">
        <v>1.1236420072426301</v>
      </c>
      <c r="K1695">
        <v>-239</v>
      </c>
      <c r="L1695" t="str">
        <f>VLOOKUP(Table1__5[[#This Row],[ShortCode]],$U$3:$W$100,3,0)</f>
        <v>Tiger Crystal</v>
      </c>
      <c r="M1695" t="str">
        <f>VLOOKUP(Table1__5[[#This Row],[ShortCode]],$U$3:$V$100,2,0)</f>
        <v>Group AA</v>
      </c>
      <c r="N1695" t="str">
        <f>RIGHT(Table1__5[[#This Row],[Calendar_month]],2)</f>
        <v>08</v>
      </c>
      <c r="O1695" t="str">
        <f>LEFT(Table1__5[[#This Row],[Calendar_month]],4)</f>
        <v>2025</v>
      </c>
      <c r="P1695" t="str">
        <f>_xlfn.TEXTBEFORE(Table1__5[[#This Row],[Distributor_Name]],"-")</f>
        <v>BD16</v>
      </c>
    </row>
    <row r="1696" spans="1:16" x14ac:dyDescent="0.75">
      <c r="A1696" t="s">
        <v>11</v>
      </c>
      <c r="B1696" t="s">
        <v>12</v>
      </c>
      <c r="C1696" t="s">
        <v>38</v>
      </c>
      <c r="D1696">
        <v>202508</v>
      </c>
      <c r="E1696" t="s">
        <v>7662</v>
      </c>
      <c r="F1696" t="s">
        <v>5403</v>
      </c>
      <c r="G1696">
        <v>4591</v>
      </c>
      <c r="H1696">
        <v>4030</v>
      </c>
      <c r="I1696">
        <v>4604</v>
      </c>
      <c r="J1696">
        <v>1.0028316270964901</v>
      </c>
      <c r="K1696">
        <v>-13</v>
      </c>
      <c r="L1696" t="str">
        <f>VLOOKUP(Table1__5[[#This Row],[ShortCode]],$U$3:$W$100,3,0)</f>
        <v>Tiger Crystal</v>
      </c>
      <c r="M1696" t="str">
        <f>VLOOKUP(Table1__5[[#This Row],[ShortCode]],$U$3:$V$100,2,0)</f>
        <v>Group AA</v>
      </c>
      <c r="N1696" t="str">
        <f>RIGHT(Table1__5[[#This Row],[Calendar_month]],2)</f>
        <v>08</v>
      </c>
      <c r="O1696" t="str">
        <f>LEFT(Table1__5[[#This Row],[Calendar_month]],4)</f>
        <v>2025</v>
      </c>
      <c r="P1696" t="str">
        <f>_xlfn.TEXTBEFORE(Table1__5[[#This Row],[Distributor_Name]],"-")</f>
        <v>BD16</v>
      </c>
    </row>
    <row r="1697" spans="1:16" x14ac:dyDescent="0.75">
      <c r="A1697" t="s">
        <v>11</v>
      </c>
      <c r="B1697" t="s">
        <v>12</v>
      </c>
      <c r="C1697" t="s">
        <v>38</v>
      </c>
      <c r="D1697">
        <v>202508</v>
      </c>
      <c r="E1697" t="s">
        <v>7662</v>
      </c>
      <c r="F1697" t="s">
        <v>5404</v>
      </c>
      <c r="G1697">
        <v>6840</v>
      </c>
      <c r="H1697">
        <v>4823</v>
      </c>
      <c r="I1697">
        <v>3964</v>
      </c>
      <c r="J1697">
        <v>0.57953216374269001</v>
      </c>
      <c r="K1697">
        <v>2876</v>
      </c>
      <c r="L1697" t="str">
        <f>VLOOKUP(Table1__5[[#This Row],[ShortCode]],$U$3:$W$100,3,0)</f>
        <v>Tiger Crystal</v>
      </c>
      <c r="M1697" t="str">
        <f>VLOOKUP(Table1__5[[#This Row],[ShortCode]],$U$3:$V$100,2,0)</f>
        <v>Group AA</v>
      </c>
      <c r="N1697" t="str">
        <f>RIGHT(Table1__5[[#This Row],[Calendar_month]],2)</f>
        <v>08</v>
      </c>
      <c r="O1697" t="str">
        <f>LEFT(Table1__5[[#This Row],[Calendar_month]],4)</f>
        <v>2025</v>
      </c>
      <c r="P1697" t="str">
        <f>_xlfn.TEXTBEFORE(Table1__5[[#This Row],[Distributor_Name]],"-")</f>
        <v>BD16</v>
      </c>
    </row>
    <row r="1698" spans="1:16" x14ac:dyDescent="0.75">
      <c r="A1698" t="s">
        <v>11</v>
      </c>
      <c r="B1698" t="s">
        <v>12</v>
      </c>
      <c r="C1698" t="s">
        <v>38</v>
      </c>
      <c r="D1698">
        <v>202508</v>
      </c>
      <c r="E1698" t="s">
        <v>7662</v>
      </c>
      <c r="F1698" t="s">
        <v>7672</v>
      </c>
      <c r="G1698">
        <v>2</v>
      </c>
      <c r="H1698">
        <v>0</v>
      </c>
      <c r="I1698">
        <v>0</v>
      </c>
      <c r="J1698">
        <v>0</v>
      </c>
      <c r="K1698">
        <v>2</v>
      </c>
      <c r="L1698" t="str">
        <f>VLOOKUP(Table1__5[[#This Row],[ShortCode]],$U$3:$W$100,3,0)</f>
        <v>Other</v>
      </c>
      <c r="M1698" t="str">
        <f>VLOOKUP(Table1__5[[#This Row],[ShortCode]],$U$3:$V$100,2,0)</f>
        <v>Group BB</v>
      </c>
      <c r="N1698" t="str">
        <f>RIGHT(Table1__5[[#This Row],[Calendar_month]],2)</f>
        <v>08</v>
      </c>
      <c r="O1698" t="str">
        <f>LEFT(Table1__5[[#This Row],[Calendar_month]],4)</f>
        <v>2025</v>
      </c>
      <c r="P1698" t="str">
        <f>_xlfn.TEXTBEFORE(Table1__5[[#This Row],[Distributor_Name]],"-")</f>
        <v>BD16</v>
      </c>
    </row>
    <row r="1699" spans="1:16" x14ac:dyDescent="0.75">
      <c r="A1699" t="s">
        <v>11</v>
      </c>
      <c r="B1699" t="s">
        <v>12</v>
      </c>
      <c r="C1699" t="s">
        <v>38</v>
      </c>
      <c r="D1699">
        <v>202508</v>
      </c>
      <c r="E1699" t="s">
        <v>7673</v>
      </c>
      <c r="F1699" t="s">
        <v>5436</v>
      </c>
      <c r="G1699">
        <v>0</v>
      </c>
      <c r="H1699">
        <v>0</v>
      </c>
      <c r="I1699">
        <v>0</v>
      </c>
      <c r="J1699">
        <v>0</v>
      </c>
      <c r="K1699">
        <v>0</v>
      </c>
      <c r="L1699" t="str">
        <f>VLOOKUP(Table1__5[[#This Row],[ShortCode]],$U$3:$W$100,3,0)</f>
        <v>Bivina</v>
      </c>
      <c r="M1699" t="str">
        <f>VLOOKUP(Table1__5[[#This Row],[ShortCode]],$U$3:$V$100,2,0)</f>
        <v>Group BB</v>
      </c>
      <c r="N1699" t="str">
        <f>RIGHT(Table1__5[[#This Row],[Calendar_month]],2)</f>
        <v>08</v>
      </c>
      <c r="O1699" t="str">
        <f>LEFT(Table1__5[[#This Row],[Calendar_month]],4)</f>
        <v>2025</v>
      </c>
      <c r="P1699" t="str">
        <f>_xlfn.TEXTBEFORE(Table1__5[[#This Row],[Distributor_Name]],"-")</f>
        <v>BD16</v>
      </c>
    </row>
    <row r="1700" spans="1:16" x14ac:dyDescent="0.75">
      <c r="A1700" t="s">
        <v>11</v>
      </c>
      <c r="B1700" t="s">
        <v>12</v>
      </c>
      <c r="C1700" t="s">
        <v>38</v>
      </c>
      <c r="D1700">
        <v>202508</v>
      </c>
      <c r="E1700" t="s">
        <v>7673</v>
      </c>
      <c r="F1700" t="s">
        <v>7674</v>
      </c>
      <c r="G1700">
        <v>0</v>
      </c>
      <c r="H1700">
        <v>0</v>
      </c>
      <c r="I1700">
        <v>0</v>
      </c>
      <c r="J1700">
        <v>0</v>
      </c>
      <c r="K1700">
        <v>0</v>
      </c>
      <c r="L1700" t="str">
        <f>VLOOKUP(Table1__5[[#This Row],[ShortCode]],$U$3:$W$100,3,0)</f>
        <v>Bia Việt</v>
      </c>
      <c r="M1700" t="str">
        <f>VLOOKUP(Table1__5[[#This Row],[ShortCode]],$U$3:$V$100,2,0)</f>
        <v>Group BB</v>
      </c>
      <c r="N1700" t="str">
        <f>RIGHT(Table1__5[[#This Row],[Calendar_month]],2)</f>
        <v>08</v>
      </c>
      <c r="O1700" t="str">
        <f>LEFT(Table1__5[[#This Row],[Calendar_month]],4)</f>
        <v>2025</v>
      </c>
      <c r="P1700" t="str">
        <f>_xlfn.TEXTBEFORE(Table1__5[[#This Row],[Distributor_Name]],"-")</f>
        <v>BD16</v>
      </c>
    </row>
    <row r="1701" spans="1:16" x14ac:dyDescent="0.75">
      <c r="A1701" t="s">
        <v>11</v>
      </c>
      <c r="B1701" t="s">
        <v>12</v>
      </c>
      <c r="C1701" t="s">
        <v>38</v>
      </c>
      <c r="D1701">
        <v>202508</v>
      </c>
      <c r="E1701" t="s">
        <v>7673</v>
      </c>
      <c r="F1701" t="s">
        <v>5400</v>
      </c>
      <c r="G1701">
        <v>2367</v>
      </c>
      <c r="H1701">
        <v>2340</v>
      </c>
      <c r="I1701">
        <v>2340</v>
      </c>
      <c r="J1701">
        <v>0.98859315589353602</v>
      </c>
      <c r="K1701">
        <v>27</v>
      </c>
      <c r="L1701" t="str">
        <f>VLOOKUP(Table1__5[[#This Row],[ShortCode]],$U$3:$W$100,3,0)</f>
        <v>Bia Việt</v>
      </c>
      <c r="M1701" t="str">
        <f>VLOOKUP(Table1__5[[#This Row],[ShortCode]],$U$3:$V$100,2,0)</f>
        <v>Group BB</v>
      </c>
      <c r="N1701" t="str">
        <f>RIGHT(Table1__5[[#This Row],[Calendar_month]],2)</f>
        <v>08</v>
      </c>
      <c r="O1701" t="str">
        <f>LEFT(Table1__5[[#This Row],[Calendar_month]],4)</f>
        <v>2025</v>
      </c>
      <c r="P1701" t="str">
        <f>_xlfn.TEXTBEFORE(Table1__5[[#This Row],[Distributor_Name]],"-")</f>
        <v>BD16</v>
      </c>
    </row>
    <row r="1702" spans="1:16" x14ac:dyDescent="0.75">
      <c r="A1702" t="s">
        <v>11</v>
      </c>
      <c r="B1702" t="s">
        <v>12</v>
      </c>
      <c r="C1702" t="s">
        <v>38</v>
      </c>
      <c r="D1702">
        <v>202508</v>
      </c>
      <c r="E1702" t="s">
        <v>7673</v>
      </c>
      <c r="F1702" t="s">
        <v>5411</v>
      </c>
      <c r="G1702">
        <v>652</v>
      </c>
      <c r="H1702">
        <v>820</v>
      </c>
      <c r="I1702">
        <v>658</v>
      </c>
      <c r="J1702">
        <v>1.00920245398773</v>
      </c>
      <c r="K1702">
        <v>-6</v>
      </c>
      <c r="L1702" t="str">
        <f>VLOOKUP(Table1__5[[#This Row],[ShortCode]],$U$3:$W$100,3,0)</f>
        <v>Bia Việt</v>
      </c>
      <c r="M1702" t="str">
        <f>VLOOKUP(Table1__5[[#This Row],[ShortCode]],$U$3:$V$100,2,0)</f>
        <v>Group BB</v>
      </c>
      <c r="N1702" t="str">
        <f>RIGHT(Table1__5[[#This Row],[Calendar_month]],2)</f>
        <v>08</v>
      </c>
      <c r="O1702" t="str">
        <f>LEFT(Table1__5[[#This Row],[Calendar_month]],4)</f>
        <v>2025</v>
      </c>
      <c r="P1702" t="str">
        <f>_xlfn.TEXTBEFORE(Table1__5[[#This Row],[Distributor_Name]],"-")</f>
        <v>BD16</v>
      </c>
    </row>
    <row r="1703" spans="1:16" x14ac:dyDescent="0.75">
      <c r="A1703" t="s">
        <v>11</v>
      </c>
      <c r="B1703" t="s">
        <v>12</v>
      </c>
      <c r="C1703" t="s">
        <v>38</v>
      </c>
      <c r="D1703">
        <v>202508</v>
      </c>
      <c r="E1703" t="s">
        <v>7673</v>
      </c>
      <c r="F1703" t="s">
        <v>7675</v>
      </c>
      <c r="G1703">
        <v>0</v>
      </c>
      <c r="H1703">
        <v>0</v>
      </c>
      <c r="I1703">
        <v>0</v>
      </c>
      <c r="J1703">
        <v>0</v>
      </c>
      <c r="K1703">
        <v>0</v>
      </c>
      <c r="L1703" t="str">
        <f>VLOOKUP(Table1__5[[#This Row],[ShortCode]],$U$3:$W$100,3,0)</f>
        <v>Larue</v>
      </c>
      <c r="M1703" t="str">
        <f>VLOOKUP(Table1__5[[#This Row],[ShortCode]],$U$3:$V$100,2,0)</f>
        <v>Group BB</v>
      </c>
      <c r="N1703" t="str">
        <f>RIGHT(Table1__5[[#This Row],[Calendar_month]],2)</f>
        <v>08</v>
      </c>
      <c r="O1703" t="str">
        <f>LEFT(Table1__5[[#This Row],[Calendar_month]],4)</f>
        <v>2025</v>
      </c>
      <c r="P1703" t="str">
        <f>_xlfn.TEXTBEFORE(Table1__5[[#This Row],[Distributor_Name]],"-")</f>
        <v>BD16</v>
      </c>
    </row>
    <row r="1704" spans="1:16" x14ac:dyDescent="0.75">
      <c r="A1704" t="s">
        <v>11</v>
      </c>
      <c r="B1704" t="s">
        <v>12</v>
      </c>
      <c r="C1704" t="s">
        <v>38</v>
      </c>
      <c r="D1704">
        <v>202508</v>
      </c>
      <c r="E1704" t="s">
        <v>7673</v>
      </c>
      <c r="F1704" t="s">
        <v>7677</v>
      </c>
      <c r="G1704">
        <v>0</v>
      </c>
      <c r="H1704">
        <v>0</v>
      </c>
      <c r="I1704">
        <v>0</v>
      </c>
      <c r="J1704">
        <v>0</v>
      </c>
      <c r="K1704">
        <v>0</v>
      </c>
      <c r="L1704" t="str">
        <f>VLOOKUP(Table1__5[[#This Row],[ShortCode]],$U$3:$W$100,3,0)</f>
        <v>Larue</v>
      </c>
      <c r="M1704" t="str">
        <f>VLOOKUP(Table1__5[[#This Row],[ShortCode]],$U$3:$V$100,2,0)</f>
        <v>Group BB</v>
      </c>
      <c r="N1704" t="str">
        <f>RIGHT(Table1__5[[#This Row],[Calendar_month]],2)</f>
        <v>08</v>
      </c>
      <c r="O1704" t="str">
        <f>LEFT(Table1__5[[#This Row],[Calendar_month]],4)</f>
        <v>2025</v>
      </c>
      <c r="P1704" t="str">
        <f>_xlfn.TEXTBEFORE(Table1__5[[#This Row],[Distributor_Name]],"-")</f>
        <v>BD16</v>
      </c>
    </row>
    <row r="1705" spans="1:16" x14ac:dyDescent="0.75">
      <c r="A1705" t="s">
        <v>11</v>
      </c>
      <c r="B1705" t="s">
        <v>12</v>
      </c>
      <c r="C1705" t="s">
        <v>38</v>
      </c>
      <c r="D1705">
        <v>202509</v>
      </c>
      <c r="E1705" t="s">
        <v>7662</v>
      </c>
      <c r="F1705" t="s">
        <v>5438</v>
      </c>
      <c r="G1705">
        <v>13</v>
      </c>
      <c r="H1705">
        <v>0</v>
      </c>
      <c r="I1705">
        <v>13</v>
      </c>
      <c r="J1705">
        <v>1</v>
      </c>
      <c r="K1705">
        <v>0</v>
      </c>
      <c r="L1705" t="str">
        <f>VLOOKUP(Table1__5[[#This Row],[ShortCode]],$U$3:$W$100,3,0)</f>
        <v>Other</v>
      </c>
      <c r="M1705" t="str">
        <f>VLOOKUP(Table1__5[[#This Row],[ShortCode]],$U$3:$V$100,2,0)</f>
        <v>Group BB</v>
      </c>
      <c r="N1705" t="str">
        <f>RIGHT(Table1__5[[#This Row],[Calendar_month]],2)</f>
        <v>09</v>
      </c>
      <c r="O1705" t="str">
        <f>LEFT(Table1__5[[#This Row],[Calendar_month]],4)</f>
        <v>2025</v>
      </c>
      <c r="P1705" t="str">
        <f>_xlfn.TEXTBEFORE(Table1__5[[#This Row],[Distributor_Name]],"-")</f>
        <v>BD16</v>
      </c>
    </row>
    <row r="1706" spans="1:16" x14ac:dyDescent="0.75">
      <c r="A1706" t="s">
        <v>11</v>
      </c>
      <c r="B1706" t="s">
        <v>12</v>
      </c>
      <c r="C1706" t="s">
        <v>38</v>
      </c>
      <c r="D1706">
        <v>202509</v>
      </c>
      <c r="E1706" t="s">
        <v>7662</v>
      </c>
      <c r="F1706" t="s">
        <v>7664</v>
      </c>
      <c r="G1706">
        <v>0</v>
      </c>
      <c r="H1706">
        <v>0</v>
      </c>
      <c r="I1706">
        <v>0</v>
      </c>
      <c r="J1706">
        <v>0</v>
      </c>
      <c r="K1706">
        <v>0</v>
      </c>
      <c r="L1706" t="str">
        <f>VLOOKUP(Table1__5[[#This Row],[ShortCode]],$U$3:$W$100,3,0)</f>
        <v>Other</v>
      </c>
      <c r="M1706" t="str">
        <f>VLOOKUP(Table1__5[[#This Row],[ShortCode]],$U$3:$V$100,2,0)</f>
        <v>Group BB</v>
      </c>
      <c r="N1706" t="str">
        <f>RIGHT(Table1__5[[#This Row],[Calendar_month]],2)</f>
        <v>09</v>
      </c>
      <c r="O1706" t="str">
        <f>LEFT(Table1__5[[#This Row],[Calendar_month]],4)</f>
        <v>2025</v>
      </c>
      <c r="P1706" t="str">
        <f>_xlfn.TEXTBEFORE(Table1__5[[#This Row],[Distributor_Name]],"-")</f>
        <v>BD16</v>
      </c>
    </row>
    <row r="1707" spans="1:16" x14ac:dyDescent="0.75">
      <c r="A1707" t="s">
        <v>11</v>
      </c>
      <c r="B1707" t="s">
        <v>12</v>
      </c>
      <c r="C1707" t="s">
        <v>38</v>
      </c>
      <c r="D1707">
        <v>202509</v>
      </c>
      <c r="E1707" t="s">
        <v>7662</v>
      </c>
      <c r="F1707" t="s">
        <v>5426</v>
      </c>
      <c r="G1707">
        <v>10</v>
      </c>
      <c r="H1707">
        <v>0</v>
      </c>
      <c r="I1707">
        <v>4</v>
      </c>
      <c r="J1707">
        <v>0.4</v>
      </c>
      <c r="K1707">
        <v>6</v>
      </c>
      <c r="L1707" t="str">
        <f>VLOOKUP(Table1__5[[#This Row],[ShortCode]],$U$3:$W$100,3,0)</f>
        <v>Heineken Original</v>
      </c>
      <c r="M1707" t="str">
        <f>VLOOKUP(Table1__5[[#This Row],[ShortCode]],$U$3:$V$100,2,0)</f>
        <v>Group BB</v>
      </c>
      <c r="N1707" t="str">
        <f>RIGHT(Table1__5[[#This Row],[Calendar_month]],2)</f>
        <v>09</v>
      </c>
      <c r="O1707" t="str">
        <f>LEFT(Table1__5[[#This Row],[Calendar_month]],4)</f>
        <v>2025</v>
      </c>
      <c r="P1707" t="str">
        <f>_xlfn.TEXTBEFORE(Table1__5[[#This Row],[Distributor_Name]],"-")</f>
        <v>BD16</v>
      </c>
    </row>
    <row r="1708" spans="1:16" x14ac:dyDescent="0.75">
      <c r="A1708" t="s">
        <v>11</v>
      </c>
      <c r="B1708" t="s">
        <v>12</v>
      </c>
      <c r="C1708" t="s">
        <v>38</v>
      </c>
      <c r="D1708">
        <v>202509</v>
      </c>
      <c r="E1708" t="s">
        <v>7662</v>
      </c>
      <c r="F1708" t="s">
        <v>5434</v>
      </c>
      <c r="G1708">
        <v>183</v>
      </c>
      <c r="H1708">
        <v>78</v>
      </c>
      <c r="I1708">
        <v>106</v>
      </c>
      <c r="J1708">
        <v>0.57923497267759605</v>
      </c>
      <c r="K1708">
        <v>77</v>
      </c>
      <c r="L1708" t="str">
        <f>VLOOKUP(Table1__5[[#This Row],[ShortCode]],$U$3:$W$100,3,0)</f>
        <v>Heineken Original</v>
      </c>
      <c r="M1708" t="str">
        <f>VLOOKUP(Table1__5[[#This Row],[ShortCode]],$U$3:$V$100,2,0)</f>
        <v>Group BB</v>
      </c>
      <c r="N1708" t="str">
        <f>RIGHT(Table1__5[[#This Row],[Calendar_month]],2)</f>
        <v>09</v>
      </c>
      <c r="O1708" t="str">
        <f>LEFT(Table1__5[[#This Row],[Calendar_month]],4)</f>
        <v>2025</v>
      </c>
      <c r="P1708" t="str">
        <f>_xlfn.TEXTBEFORE(Table1__5[[#This Row],[Distributor_Name]],"-")</f>
        <v>BD16</v>
      </c>
    </row>
    <row r="1709" spans="1:16" x14ac:dyDescent="0.75">
      <c r="A1709" t="s">
        <v>11</v>
      </c>
      <c r="B1709" t="s">
        <v>12</v>
      </c>
      <c r="C1709" t="s">
        <v>38</v>
      </c>
      <c r="D1709">
        <v>202509</v>
      </c>
      <c r="E1709" t="s">
        <v>7662</v>
      </c>
      <c r="F1709" t="s">
        <v>5393</v>
      </c>
      <c r="G1709">
        <v>11524</v>
      </c>
      <c r="H1709">
        <v>18187</v>
      </c>
      <c r="I1709">
        <v>16977</v>
      </c>
      <c r="J1709">
        <v>1.47318639361333</v>
      </c>
      <c r="K1709">
        <v>-5453</v>
      </c>
      <c r="L1709" t="str">
        <f>VLOOKUP(Table1__5[[#This Row],[ShortCode]],$U$3:$W$100,3,0)</f>
        <v>Heineken Silver</v>
      </c>
      <c r="M1709" t="str">
        <f>VLOOKUP(Table1__5[[#This Row],[ShortCode]],$U$3:$V$100,2,0)</f>
        <v>Group AA</v>
      </c>
      <c r="N1709" t="str">
        <f>RIGHT(Table1__5[[#This Row],[Calendar_month]],2)</f>
        <v>09</v>
      </c>
      <c r="O1709" t="str">
        <f>LEFT(Table1__5[[#This Row],[Calendar_month]],4)</f>
        <v>2025</v>
      </c>
      <c r="P1709" t="str">
        <f>_xlfn.TEXTBEFORE(Table1__5[[#This Row],[Distributor_Name]],"-")</f>
        <v>BD16</v>
      </c>
    </row>
    <row r="1710" spans="1:16" x14ac:dyDescent="0.75">
      <c r="A1710" t="s">
        <v>11</v>
      </c>
      <c r="B1710" t="s">
        <v>12</v>
      </c>
      <c r="C1710" t="s">
        <v>38</v>
      </c>
      <c r="D1710">
        <v>202509</v>
      </c>
      <c r="E1710" t="s">
        <v>7662</v>
      </c>
      <c r="F1710" t="s">
        <v>5418</v>
      </c>
      <c r="G1710">
        <v>33</v>
      </c>
      <c r="H1710">
        <v>0</v>
      </c>
      <c r="I1710">
        <v>12</v>
      </c>
      <c r="J1710">
        <v>0.36363636363636398</v>
      </c>
      <c r="K1710">
        <v>21</v>
      </c>
      <c r="L1710" t="str">
        <f>VLOOKUP(Table1__5[[#This Row],[ShortCode]],$U$3:$W$100,3,0)</f>
        <v>Heineken Silver</v>
      </c>
      <c r="M1710" t="str">
        <f>VLOOKUP(Table1__5[[#This Row],[ShortCode]],$U$3:$V$100,2,0)</f>
        <v>Group AA</v>
      </c>
      <c r="N1710" t="str">
        <f>RIGHT(Table1__5[[#This Row],[Calendar_month]],2)</f>
        <v>09</v>
      </c>
      <c r="O1710" t="str">
        <f>LEFT(Table1__5[[#This Row],[Calendar_month]],4)</f>
        <v>2025</v>
      </c>
      <c r="P1710" t="str">
        <f>_xlfn.TEXTBEFORE(Table1__5[[#This Row],[Distributor_Name]],"-")</f>
        <v>BD16</v>
      </c>
    </row>
    <row r="1711" spans="1:16" x14ac:dyDescent="0.75">
      <c r="A1711" t="s">
        <v>11</v>
      </c>
      <c r="B1711" t="s">
        <v>12</v>
      </c>
      <c r="C1711" t="s">
        <v>38</v>
      </c>
      <c r="D1711">
        <v>202509</v>
      </c>
      <c r="E1711" t="s">
        <v>7662</v>
      </c>
      <c r="F1711" t="s">
        <v>5401</v>
      </c>
      <c r="G1711">
        <v>1353</v>
      </c>
      <c r="H1711">
        <v>1170</v>
      </c>
      <c r="I1711">
        <v>1249</v>
      </c>
      <c r="J1711">
        <v>0.92313377679231301</v>
      </c>
      <c r="K1711">
        <v>104</v>
      </c>
      <c r="L1711" t="str">
        <f>VLOOKUP(Table1__5[[#This Row],[ShortCode]],$U$3:$W$100,3,0)</f>
        <v>Heineken Silver</v>
      </c>
      <c r="M1711" t="str">
        <f>VLOOKUP(Table1__5[[#This Row],[ShortCode]],$U$3:$V$100,2,0)</f>
        <v>Group AA</v>
      </c>
      <c r="N1711" t="str">
        <f>RIGHT(Table1__5[[#This Row],[Calendar_month]],2)</f>
        <v>09</v>
      </c>
      <c r="O1711" t="str">
        <f>LEFT(Table1__5[[#This Row],[Calendar_month]],4)</f>
        <v>2025</v>
      </c>
      <c r="P1711" t="str">
        <f>_xlfn.TEXTBEFORE(Table1__5[[#This Row],[Distributor_Name]],"-")</f>
        <v>BD16</v>
      </c>
    </row>
    <row r="1712" spans="1:16" x14ac:dyDescent="0.75">
      <c r="A1712" t="s">
        <v>11</v>
      </c>
      <c r="B1712" t="s">
        <v>12</v>
      </c>
      <c r="C1712" t="s">
        <v>38</v>
      </c>
      <c r="D1712">
        <v>202509</v>
      </c>
      <c r="E1712" t="s">
        <v>7662</v>
      </c>
      <c r="F1712" t="s">
        <v>5440</v>
      </c>
      <c r="G1712">
        <v>6</v>
      </c>
      <c r="H1712">
        <v>0</v>
      </c>
      <c r="I1712">
        <v>0</v>
      </c>
      <c r="J1712">
        <v>0</v>
      </c>
      <c r="K1712">
        <v>6</v>
      </c>
      <c r="L1712" t="str">
        <f>VLOOKUP(Table1__5[[#This Row],[ShortCode]],$U$3:$W$100,3,0)</f>
        <v>Other</v>
      </c>
      <c r="M1712" t="str">
        <f>VLOOKUP(Table1__5[[#This Row],[ShortCode]],$U$3:$V$100,2,0)</f>
        <v>Group BB</v>
      </c>
      <c r="N1712" t="str">
        <f>RIGHT(Table1__5[[#This Row],[Calendar_month]],2)</f>
        <v>09</v>
      </c>
      <c r="O1712" t="str">
        <f>LEFT(Table1__5[[#This Row],[Calendar_month]],4)</f>
        <v>2025</v>
      </c>
      <c r="P1712" t="str">
        <f>_xlfn.TEXTBEFORE(Table1__5[[#This Row],[Distributor_Name]],"-")</f>
        <v>BD16</v>
      </c>
    </row>
    <row r="1713" spans="1:16" x14ac:dyDescent="0.75">
      <c r="A1713" t="s">
        <v>11</v>
      </c>
      <c r="B1713" t="s">
        <v>12</v>
      </c>
      <c r="C1713" t="s">
        <v>38</v>
      </c>
      <c r="D1713">
        <v>202509</v>
      </c>
      <c r="E1713" t="s">
        <v>7662</v>
      </c>
      <c r="F1713" t="s">
        <v>5424</v>
      </c>
      <c r="G1713">
        <v>8</v>
      </c>
      <c r="H1713">
        <v>26</v>
      </c>
      <c r="I1713">
        <v>1</v>
      </c>
      <c r="J1713">
        <v>0.125</v>
      </c>
      <c r="K1713">
        <v>7</v>
      </c>
      <c r="L1713" t="str">
        <f>VLOOKUP(Table1__5[[#This Row],[ShortCode]],$U$3:$W$100,3,0)</f>
        <v>Other</v>
      </c>
      <c r="M1713" t="str">
        <f>VLOOKUP(Table1__5[[#This Row],[ShortCode]],$U$3:$V$100,2,0)</f>
        <v>Group BB</v>
      </c>
      <c r="N1713" t="str">
        <f>RIGHT(Table1__5[[#This Row],[Calendar_month]],2)</f>
        <v>09</v>
      </c>
      <c r="O1713" t="str">
        <f>LEFT(Table1__5[[#This Row],[Calendar_month]],4)</f>
        <v>2025</v>
      </c>
      <c r="P1713" t="str">
        <f>_xlfn.TEXTBEFORE(Table1__5[[#This Row],[Distributor_Name]],"-")</f>
        <v>BD16</v>
      </c>
    </row>
    <row r="1714" spans="1:16" x14ac:dyDescent="0.75">
      <c r="A1714" t="s">
        <v>11</v>
      </c>
      <c r="B1714" t="s">
        <v>12</v>
      </c>
      <c r="C1714" t="s">
        <v>38</v>
      </c>
      <c r="D1714">
        <v>202509</v>
      </c>
      <c r="E1714" t="s">
        <v>7662</v>
      </c>
      <c r="F1714" t="s">
        <v>7668</v>
      </c>
      <c r="G1714">
        <v>1</v>
      </c>
      <c r="H1714">
        <v>0</v>
      </c>
      <c r="I1714">
        <v>0</v>
      </c>
      <c r="J1714">
        <v>0</v>
      </c>
      <c r="K1714">
        <v>1</v>
      </c>
      <c r="L1714" t="str">
        <f>VLOOKUP(Table1__5[[#This Row],[ShortCode]],$U$3:$W$100,3,0)</f>
        <v>Other</v>
      </c>
      <c r="M1714" t="str">
        <f>VLOOKUP(Table1__5[[#This Row],[ShortCode]],$U$3:$V$100,2,0)</f>
        <v>Group BB</v>
      </c>
      <c r="N1714" t="str">
        <f>RIGHT(Table1__5[[#This Row],[Calendar_month]],2)</f>
        <v>09</v>
      </c>
      <c r="O1714" t="str">
        <f>LEFT(Table1__5[[#This Row],[Calendar_month]],4)</f>
        <v>2025</v>
      </c>
      <c r="P1714" t="str">
        <f>_xlfn.TEXTBEFORE(Table1__5[[#This Row],[Distributor_Name]],"-")</f>
        <v>BD16</v>
      </c>
    </row>
    <row r="1715" spans="1:16" x14ac:dyDescent="0.75">
      <c r="A1715" t="s">
        <v>11</v>
      </c>
      <c r="B1715" t="s">
        <v>12</v>
      </c>
      <c r="C1715" t="s">
        <v>38</v>
      </c>
      <c r="D1715">
        <v>202509</v>
      </c>
      <c r="E1715" t="s">
        <v>7662</v>
      </c>
      <c r="F1715" t="s">
        <v>5430</v>
      </c>
      <c r="G1715">
        <v>10</v>
      </c>
      <c r="H1715">
        <v>26</v>
      </c>
      <c r="I1715">
        <v>1</v>
      </c>
      <c r="J1715">
        <v>0.1</v>
      </c>
      <c r="K1715">
        <v>9</v>
      </c>
      <c r="L1715" t="str">
        <f>VLOOKUP(Table1__5[[#This Row],[ShortCode]],$U$3:$W$100,3,0)</f>
        <v>Other</v>
      </c>
      <c r="M1715" t="str">
        <f>VLOOKUP(Table1__5[[#This Row],[ShortCode]],$U$3:$V$100,2,0)</f>
        <v>Group BB</v>
      </c>
      <c r="N1715" t="str">
        <f>RIGHT(Table1__5[[#This Row],[Calendar_month]],2)</f>
        <v>09</v>
      </c>
      <c r="O1715" t="str">
        <f>LEFT(Table1__5[[#This Row],[Calendar_month]],4)</f>
        <v>2025</v>
      </c>
      <c r="P1715" t="str">
        <f>_xlfn.TEXTBEFORE(Table1__5[[#This Row],[Distributor_Name]],"-")</f>
        <v>BD16</v>
      </c>
    </row>
    <row r="1716" spans="1:16" x14ac:dyDescent="0.75">
      <c r="A1716" t="s">
        <v>11</v>
      </c>
      <c r="B1716" t="s">
        <v>12</v>
      </c>
      <c r="C1716" t="s">
        <v>38</v>
      </c>
      <c r="D1716">
        <v>202509</v>
      </c>
      <c r="E1716" t="s">
        <v>7662</v>
      </c>
      <c r="F1716" t="s">
        <v>5405</v>
      </c>
      <c r="G1716">
        <v>2089</v>
      </c>
      <c r="H1716">
        <v>2535</v>
      </c>
      <c r="I1716">
        <v>2856</v>
      </c>
      <c r="J1716">
        <v>1.3671613212063201</v>
      </c>
      <c r="K1716">
        <v>-767</v>
      </c>
      <c r="L1716" t="str">
        <f>VLOOKUP(Table1__5[[#This Row],[ShortCode]],$U$3:$W$100,3,0)</f>
        <v>Tiger Regular</v>
      </c>
      <c r="M1716" t="str">
        <f>VLOOKUP(Table1__5[[#This Row],[ShortCode]],$U$3:$V$100,2,0)</f>
        <v>Group BB</v>
      </c>
      <c r="N1716" t="str">
        <f>RIGHT(Table1__5[[#This Row],[Calendar_month]],2)</f>
        <v>09</v>
      </c>
      <c r="O1716" t="str">
        <f>LEFT(Table1__5[[#This Row],[Calendar_month]],4)</f>
        <v>2025</v>
      </c>
      <c r="P1716" t="str">
        <f>_xlfn.TEXTBEFORE(Table1__5[[#This Row],[Distributor_Name]],"-")</f>
        <v>BD16</v>
      </c>
    </row>
    <row r="1717" spans="1:16" x14ac:dyDescent="0.75">
      <c r="A1717" t="s">
        <v>11</v>
      </c>
      <c r="B1717" t="s">
        <v>12</v>
      </c>
      <c r="C1717" t="s">
        <v>38</v>
      </c>
      <c r="D1717">
        <v>202509</v>
      </c>
      <c r="E1717" t="s">
        <v>7662</v>
      </c>
      <c r="F1717" t="s">
        <v>5396</v>
      </c>
      <c r="G1717">
        <v>9782</v>
      </c>
      <c r="H1717">
        <v>8229</v>
      </c>
      <c r="I1717">
        <v>7703</v>
      </c>
      <c r="J1717">
        <v>0.78746677571048895</v>
      </c>
      <c r="K1717">
        <v>2079</v>
      </c>
      <c r="L1717" t="str">
        <f>VLOOKUP(Table1__5[[#This Row],[ShortCode]],$U$3:$W$100,3,0)</f>
        <v>Tiger Regular</v>
      </c>
      <c r="M1717" t="str">
        <f>VLOOKUP(Table1__5[[#This Row],[ShortCode]],$U$3:$V$100,2,0)</f>
        <v>Group BB</v>
      </c>
      <c r="N1717" t="str">
        <f>RIGHT(Table1__5[[#This Row],[Calendar_month]],2)</f>
        <v>09</v>
      </c>
      <c r="O1717" t="str">
        <f>LEFT(Table1__5[[#This Row],[Calendar_month]],4)</f>
        <v>2025</v>
      </c>
      <c r="P1717" t="str">
        <f>_xlfn.TEXTBEFORE(Table1__5[[#This Row],[Distributor_Name]],"-")</f>
        <v>BD16</v>
      </c>
    </row>
    <row r="1718" spans="1:16" x14ac:dyDescent="0.75">
      <c r="A1718" t="s">
        <v>11</v>
      </c>
      <c r="B1718" t="s">
        <v>12</v>
      </c>
      <c r="C1718" t="s">
        <v>38</v>
      </c>
      <c r="D1718">
        <v>202509</v>
      </c>
      <c r="E1718" t="s">
        <v>7662</v>
      </c>
      <c r="F1718" t="s">
        <v>5408</v>
      </c>
      <c r="G1718">
        <v>925</v>
      </c>
      <c r="H1718">
        <v>730</v>
      </c>
      <c r="I1718">
        <v>812</v>
      </c>
      <c r="J1718">
        <v>0.87783783783783798</v>
      </c>
      <c r="K1718">
        <v>113</v>
      </c>
      <c r="L1718" t="str">
        <f>VLOOKUP(Table1__5[[#This Row],[ShortCode]],$U$3:$W$100,3,0)</f>
        <v>Tiger Regular</v>
      </c>
      <c r="M1718" t="str">
        <f>VLOOKUP(Table1__5[[#This Row],[ShortCode]],$U$3:$V$100,2,0)</f>
        <v>Group BB</v>
      </c>
      <c r="N1718" t="str">
        <f>RIGHT(Table1__5[[#This Row],[Calendar_month]],2)</f>
        <v>09</v>
      </c>
      <c r="O1718" t="str">
        <f>LEFT(Table1__5[[#This Row],[Calendar_month]],4)</f>
        <v>2025</v>
      </c>
      <c r="P1718" t="str">
        <f>_xlfn.TEXTBEFORE(Table1__5[[#This Row],[Distributor_Name]],"-")</f>
        <v>BD16</v>
      </c>
    </row>
    <row r="1719" spans="1:16" x14ac:dyDescent="0.75">
      <c r="A1719" t="s">
        <v>11</v>
      </c>
      <c r="B1719" t="s">
        <v>12</v>
      </c>
      <c r="C1719" t="s">
        <v>38</v>
      </c>
      <c r="D1719">
        <v>202509</v>
      </c>
      <c r="E1719" t="s">
        <v>7662</v>
      </c>
      <c r="F1719" t="s">
        <v>5417</v>
      </c>
      <c r="G1719">
        <v>1570</v>
      </c>
      <c r="H1719">
        <v>1880</v>
      </c>
      <c r="I1719">
        <v>1718</v>
      </c>
      <c r="J1719">
        <v>1.09426751592357</v>
      </c>
      <c r="K1719">
        <v>-148</v>
      </c>
      <c r="L1719" t="str">
        <f>VLOOKUP(Table1__5[[#This Row],[ShortCode]],$U$3:$W$100,3,0)</f>
        <v>Tiger Crystal</v>
      </c>
      <c r="M1719" t="str">
        <f>VLOOKUP(Table1__5[[#This Row],[ShortCode]],$U$3:$V$100,2,0)</f>
        <v>Group AA</v>
      </c>
      <c r="N1719" t="str">
        <f>RIGHT(Table1__5[[#This Row],[Calendar_month]],2)</f>
        <v>09</v>
      </c>
      <c r="O1719" t="str">
        <f>LEFT(Table1__5[[#This Row],[Calendar_month]],4)</f>
        <v>2025</v>
      </c>
      <c r="P1719" t="str">
        <f>_xlfn.TEXTBEFORE(Table1__5[[#This Row],[Distributor_Name]],"-")</f>
        <v>BD16</v>
      </c>
    </row>
    <row r="1720" spans="1:16" x14ac:dyDescent="0.75">
      <c r="A1720" t="s">
        <v>11</v>
      </c>
      <c r="B1720" t="s">
        <v>12</v>
      </c>
      <c r="C1720" t="s">
        <v>38</v>
      </c>
      <c r="D1720">
        <v>202509</v>
      </c>
      <c r="E1720" t="s">
        <v>7662</v>
      </c>
      <c r="F1720" t="s">
        <v>5403</v>
      </c>
      <c r="G1720">
        <v>5106</v>
      </c>
      <c r="H1720">
        <v>4927</v>
      </c>
      <c r="I1720">
        <v>4603</v>
      </c>
      <c r="J1720">
        <v>0.90148844496670599</v>
      </c>
      <c r="K1720">
        <v>503</v>
      </c>
      <c r="L1720" t="str">
        <f>VLOOKUP(Table1__5[[#This Row],[ShortCode]],$U$3:$W$100,3,0)</f>
        <v>Tiger Crystal</v>
      </c>
      <c r="M1720" t="str">
        <f>VLOOKUP(Table1__5[[#This Row],[ShortCode]],$U$3:$V$100,2,0)</f>
        <v>Group AA</v>
      </c>
      <c r="N1720" t="str">
        <f>RIGHT(Table1__5[[#This Row],[Calendar_month]],2)</f>
        <v>09</v>
      </c>
      <c r="O1720" t="str">
        <f>LEFT(Table1__5[[#This Row],[Calendar_month]],4)</f>
        <v>2025</v>
      </c>
      <c r="P1720" t="str">
        <f>_xlfn.TEXTBEFORE(Table1__5[[#This Row],[Distributor_Name]],"-")</f>
        <v>BD16</v>
      </c>
    </row>
    <row r="1721" spans="1:16" x14ac:dyDescent="0.75">
      <c r="A1721" t="s">
        <v>11</v>
      </c>
      <c r="B1721" t="s">
        <v>12</v>
      </c>
      <c r="C1721" t="s">
        <v>38</v>
      </c>
      <c r="D1721">
        <v>202509</v>
      </c>
      <c r="E1721" t="s">
        <v>7662</v>
      </c>
      <c r="F1721" t="s">
        <v>5404</v>
      </c>
      <c r="G1721">
        <v>4990</v>
      </c>
      <c r="H1721">
        <v>4732</v>
      </c>
      <c r="I1721">
        <v>4227</v>
      </c>
      <c r="J1721">
        <v>0.84709418837675399</v>
      </c>
      <c r="K1721">
        <v>763</v>
      </c>
      <c r="L1721" t="str">
        <f>VLOOKUP(Table1__5[[#This Row],[ShortCode]],$U$3:$W$100,3,0)</f>
        <v>Tiger Crystal</v>
      </c>
      <c r="M1721" t="str">
        <f>VLOOKUP(Table1__5[[#This Row],[ShortCode]],$U$3:$V$100,2,0)</f>
        <v>Group AA</v>
      </c>
      <c r="N1721" t="str">
        <f>RIGHT(Table1__5[[#This Row],[Calendar_month]],2)</f>
        <v>09</v>
      </c>
      <c r="O1721" t="str">
        <f>LEFT(Table1__5[[#This Row],[Calendar_month]],4)</f>
        <v>2025</v>
      </c>
      <c r="P1721" t="str">
        <f>_xlfn.TEXTBEFORE(Table1__5[[#This Row],[Distributor_Name]],"-")</f>
        <v>BD16</v>
      </c>
    </row>
    <row r="1722" spans="1:16" x14ac:dyDescent="0.75">
      <c r="A1722" t="s">
        <v>11</v>
      </c>
      <c r="B1722" t="s">
        <v>12</v>
      </c>
      <c r="C1722" t="s">
        <v>38</v>
      </c>
      <c r="D1722">
        <v>202509</v>
      </c>
      <c r="E1722" t="s">
        <v>7662</v>
      </c>
      <c r="F1722" t="s">
        <v>7672</v>
      </c>
      <c r="G1722">
        <v>2</v>
      </c>
      <c r="H1722">
        <v>0</v>
      </c>
      <c r="I1722">
        <v>0</v>
      </c>
      <c r="J1722">
        <v>0</v>
      </c>
      <c r="K1722">
        <v>2</v>
      </c>
      <c r="L1722" t="str">
        <f>VLOOKUP(Table1__5[[#This Row],[ShortCode]],$U$3:$W$100,3,0)</f>
        <v>Other</v>
      </c>
      <c r="M1722" t="str">
        <f>VLOOKUP(Table1__5[[#This Row],[ShortCode]],$U$3:$V$100,2,0)</f>
        <v>Group BB</v>
      </c>
      <c r="N1722" t="str">
        <f>RIGHT(Table1__5[[#This Row],[Calendar_month]],2)</f>
        <v>09</v>
      </c>
      <c r="O1722" t="str">
        <f>LEFT(Table1__5[[#This Row],[Calendar_month]],4)</f>
        <v>2025</v>
      </c>
      <c r="P1722" t="str">
        <f>_xlfn.TEXTBEFORE(Table1__5[[#This Row],[Distributor_Name]],"-")</f>
        <v>BD16</v>
      </c>
    </row>
    <row r="1723" spans="1:16" x14ac:dyDescent="0.75">
      <c r="A1723" t="s">
        <v>11</v>
      </c>
      <c r="B1723" t="s">
        <v>12</v>
      </c>
      <c r="C1723" t="s">
        <v>38</v>
      </c>
      <c r="D1723">
        <v>202509</v>
      </c>
      <c r="E1723" t="s">
        <v>7673</v>
      </c>
      <c r="F1723" t="s">
        <v>7674</v>
      </c>
      <c r="G1723">
        <v>139</v>
      </c>
      <c r="H1723">
        <v>80</v>
      </c>
      <c r="I1723">
        <v>35</v>
      </c>
      <c r="J1723">
        <v>0.25179856115107901</v>
      </c>
      <c r="K1723">
        <v>104</v>
      </c>
      <c r="L1723" t="str">
        <f>VLOOKUP(Table1__5[[#This Row],[ShortCode]],$U$3:$W$100,3,0)</f>
        <v>Bia Việt</v>
      </c>
      <c r="M1723" t="str">
        <f>VLOOKUP(Table1__5[[#This Row],[ShortCode]],$U$3:$V$100,2,0)</f>
        <v>Group BB</v>
      </c>
      <c r="N1723" t="str">
        <f>RIGHT(Table1__5[[#This Row],[Calendar_month]],2)</f>
        <v>09</v>
      </c>
      <c r="O1723" t="str">
        <f>LEFT(Table1__5[[#This Row],[Calendar_month]],4)</f>
        <v>2025</v>
      </c>
      <c r="P1723" t="str">
        <f>_xlfn.TEXTBEFORE(Table1__5[[#This Row],[Distributor_Name]],"-")</f>
        <v>BD16</v>
      </c>
    </row>
    <row r="1724" spans="1:16" x14ac:dyDescent="0.75">
      <c r="A1724" t="s">
        <v>11</v>
      </c>
      <c r="B1724" t="s">
        <v>12</v>
      </c>
      <c r="C1724" t="s">
        <v>38</v>
      </c>
      <c r="D1724">
        <v>202509</v>
      </c>
      <c r="E1724" t="s">
        <v>7673</v>
      </c>
      <c r="F1724" t="s">
        <v>5400</v>
      </c>
      <c r="G1724">
        <v>3690</v>
      </c>
      <c r="H1724">
        <v>5350</v>
      </c>
      <c r="I1724">
        <v>5111</v>
      </c>
      <c r="J1724">
        <v>1.3850948509485099</v>
      </c>
      <c r="K1724">
        <v>-1421</v>
      </c>
      <c r="L1724" t="str">
        <f>VLOOKUP(Table1__5[[#This Row],[ShortCode]],$U$3:$W$100,3,0)</f>
        <v>Bia Việt</v>
      </c>
      <c r="M1724" t="str">
        <f>VLOOKUP(Table1__5[[#This Row],[ShortCode]],$U$3:$V$100,2,0)</f>
        <v>Group BB</v>
      </c>
      <c r="N1724" t="str">
        <f>RIGHT(Table1__5[[#This Row],[Calendar_month]],2)</f>
        <v>09</v>
      </c>
      <c r="O1724" t="str">
        <f>LEFT(Table1__5[[#This Row],[Calendar_month]],4)</f>
        <v>2025</v>
      </c>
      <c r="P1724" t="str">
        <f>_xlfn.TEXTBEFORE(Table1__5[[#This Row],[Distributor_Name]],"-")</f>
        <v>BD16</v>
      </c>
    </row>
    <row r="1725" spans="1:16" x14ac:dyDescent="0.75">
      <c r="A1725" t="s">
        <v>11</v>
      </c>
      <c r="B1725" t="s">
        <v>12</v>
      </c>
      <c r="C1725" t="s">
        <v>38</v>
      </c>
      <c r="D1725">
        <v>202509</v>
      </c>
      <c r="E1725" t="s">
        <v>7673</v>
      </c>
      <c r="F1725" t="s">
        <v>5411</v>
      </c>
      <c r="G1725">
        <v>1125</v>
      </c>
      <c r="H1725">
        <v>1130</v>
      </c>
      <c r="I1725">
        <v>1135</v>
      </c>
      <c r="J1725">
        <v>1.0088888888888901</v>
      </c>
      <c r="K1725">
        <v>-10</v>
      </c>
      <c r="L1725" t="str">
        <f>VLOOKUP(Table1__5[[#This Row],[ShortCode]],$U$3:$W$100,3,0)</f>
        <v>Bia Việt</v>
      </c>
      <c r="M1725" t="str">
        <f>VLOOKUP(Table1__5[[#This Row],[ShortCode]],$U$3:$V$100,2,0)</f>
        <v>Group BB</v>
      </c>
      <c r="N1725" t="str">
        <f>RIGHT(Table1__5[[#This Row],[Calendar_month]],2)</f>
        <v>09</v>
      </c>
      <c r="O1725" t="str">
        <f>LEFT(Table1__5[[#This Row],[Calendar_month]],4)</f>
        <v>2025</v>
      </c>
      <c r="P1725" t="str">
        <f>_xlfn.TEXTBEFORE(Table1__5[[#This Row],[Distributor_Name]],"-")</f>
        <v>BD16</v>
      </c>
    </row>
    <row r="1726" spans="1:16" x14ac:dyDescent="0.75">
      <c r="A1726" t="s">
        <v>11</v>
      </c>
      <c r="B1726" t="s">
        <v>12</v>
      </c>
      <c r="C1726" t="s">
        <v>38</v>
      </c>
      <c r="D1726">
        <v>202510</v>
      </c>
      <c r="E1726" t="s">
        <v>7662</v>
      </c>
      <c r="F1726" t="s">
        <v>5438</v>
      </c>
      <c r="G1726">
        <v>8</v>
      </c>
      <c r="H1726">
        <v>26</v>
      </c>
      <c r="I1726">
        <v>22</v>
      </c>
      <c r="J1726">
        <v>2.75</v>
      </c>
      <c r="K1726">
        <v>-14</v>
      </c>
      <c r="L1726" t="str">
        <f>VLOOKUP(Table1__5[[#This Row],[ShortCode]],$U$3:$W$100,3,0)</f>
        <v>Other</v>
      </c>
      <c r="M1726" t="str">
        <f>VLOOKUP(Table1__5[[#This Row],[ShortCode]],$U$3:$V$100,2,0)</f>
        <v>Group BB</v>
      </c>
      <c r="N1726" t="str">
        <f>RIGHT(Table1__5[[#This Row],[Calendar_month]],2)</f>
        <v>10</v>
      </c>
      <c r="O1726" t="str">
        <f>LEFT(Table1__5[[#This Row],[Calendar_month]],4)</f>
        <v>2025</v>
      </c>
      <c r="P1726" t="str">
        <f>_xlfn.TEXTBEFORE(Table1__5[[#This Row],[Distributor_Name]],"-")</f>
        <v>BD16</v>
      </c>
    </row>
    <row r="1727" spans="1:16" x14ac:dyDescent="0.75">
      <c r="A1727" t="s">
        <v>11</v>
      </c>
      <c r="B1727" t="s">
        <v>12</v>
      </c>
      <c r="C1727" t="s">
        <v>38</v>
      </c>
      <c r="D1727">
        <v>202510</v>
      </c>
      <c r="E1727" t="s">
        <v>7662</v>
      </c>
      <c r="F1727" t="s">
        <v>5426</v>
      </c>
      <c r="G1727">
        <v>10</v>
      </c>
      <c r="H1727">
        <v>0</v>
      </c>
      <c r="I1727">
        <v>4</v>
      </c>
      <c r="J1727">
        <v>0.4</v>
      </c>
      <c r="K1727">
        <v>6</v>
      </c>
      <c r="L1727" t="str">
        <f>VLOOKUP(Table1__5[[#This Row],[ShortCode]],$U$3:$W$100,3,0)</f>
        <v>Heineken Original</v>
      </c>
      <c r="M1727" t="str">
        <f>VLOOKUP(Table1__5[[#This Row],[ShortCode]],$U$3:$V$100,2,0)</f>
        <v>Group BB</v>
      </c>
      <c r="N1727" t="str">
        <f>RIGHT(Table1__5[[#This Row],[Calendar_month]],2)</f>
        <v>10</v>
      </c>
      <c r="O1727" t="str">
        <f>LEFT(Table1__5[[#This Row],[Calendar_month]],4)</f>
        <v>2025</v>
      </c>
      <c r="P1727" t="str">
        <f>_xlfn.TEXTBEFORE(Table1__5[[#This Row],[Distributor_Name]],"-")</f>
        <v>BD16</v>
      </c>
    </row>
    <row r="1728" spans="1:16" x14ac:dyDescent="0.75">
      <c r="A1728" t="s">
        <v>11</v>
      </c>
      <c r="B1728" t="s">
        <v>12</v>
      </c>
      <c r="C1728" t="s">
        <v>38</v>
      </c>
      <c r="D1728">
        <v>202510</v>
      </c>
      <c r="E1728" t="s">
        <v>7662</v>
      </c>
      <c r="F1728" t="s">
        <v>5434</v>
      </c>
      <c r="G1728">
        <v>207</v>
      </c>
      <c r="H1728">
        <v>130</v>
      </c>
      <c r="I1728">
        <v>130</v>
      </c>
      <c r="J1728">
        <v>0.62801932367149804</v>
      </c>
      <c r="K1728">
        <v>77</v>
      </c>
      <c r="L1728" t="str">
        <f>VLOOKUP(Table1__5[[#This Row],[ShortCode]],$U$3:$W$100,3,0)</f>
        <v>Heineken Original</v>
      </c>
      <c r="M1728" t="str">
        <f>VLOOKUP(Table1__5[[#This Row],[ShortCode]],$U$3:$V$100,2,0)</f>
        <v>Group BB</v>
      </c>
      <c r="N1728" t="str">
        <f>RIGHT(Table1__5[[#This Row],[Calendar_month]],2)</f>
        <v>10</v>
      </c>
      <c r="O1728" t="str">
        <f>LEFT(Table1__5[[#This Row],[Calendar_month]],4)</f>
        <v>2025</v>
      </c>
      <c r="P1728" t="str">
        <f>_xlfn.TEXTBEFORE(Table1__5[[#This Row],[Distributor_Name]],"-")</f>
        <v>BD16</v>
      </c>
    </row>
    <row r="1729" spans="1:16" x14ac:dyDescent="0.75">
      <c r="A1729" t="s">
        <v>11</v>
      </c>
      <c r="B1729" t="s">
        <v>12</v>
      </c>
      <c r="C1729" t="s">
        <v>38</v>
      </c>
      <c r="D1729">
        <v>202510</v>
      </c>
      <c r="E1729" t="s">
        <v>7662</v>
      </c>
      <c r="F1729" t="s">
        <v>5393</v>
      </c>
      <c r="G1729">
        <v>15922</v>
      </c>
      <c r="H1729">
        <v>18538</v>
      </c>
      <c r="I1729">
        <v>21640</v>
      </c>
      <c r="J1729">
        <v>1.35912573797262</v>
      </c>
      <c r="K1729">
        <v>-5718</v>
      </c>
      <c r="L1729" t="str">
        <f>VLOOKUP(Table1__5[[#This Row],[ShortCode]],$U$3:$W$100,3,0)</f>
        <v>Heineken Silver</v>
      </c>
      <c r="M1729" t="str">
        <f>VLOOKUP(Table1__5[[#This Row],[ShortCode]],$U$3:$V$100,2,0)</f>
        <v>Group AA</v>
      </c>
      <c r="N1729" t="str">
        <f>RIGHT(Table1__5[[#This Row],[Calendar_month]],2)</f>
        <v>10</v>
      </c>
      <c r="O1729" t="str">
        <f>LEFT(Table1__5[[#This Row],[Calendar_month]],4)</f>
        <v>2025</v>
      </c>
      <c r="P1729" t="str">
        <f>_xlfn.TEXTBEFORE(Table1__5[[#This Row],[Distributor_Name]],"-")</f>
        <v>BD16</v>
      </c>
    </row>
    <row r="1730" spans="1:16" x14ac:dyDescent="0.75">
      <c r="A1730" t="s">
        <v>11</v>
      </c>
      <c r="B1730" t="s">
        <v>12</v>
      </c>
      <c r="C1730" t="s">
        <v>38</v>
      </c>
      <c r="D1730">
        <v>202510</v>
      </c>
      <c r="E1730" t="s">
        <v>7662</v>
      </c>
      <c r="F1730" t="s">
        <v>5418</v>
      </c>
      <c r="G1730">
        <v>37</v>
      </c>
      <c r="H1730">
        <v>0</v>
      </c>
      <c r="I1730">
        <v>11</v>
      </c>
      <c r="J1730">
        <v>0.29729729729729698</v>
      </c>
      <c r="K1730">
        <v>26</v>
      </c>
      <c r="L1730" t="str">
        <f>VLOOKUP(Table1__5[[#This Row],[ShortCode]],$U$3:$W$100,3,0)</f>
        <v>Heineken Silver</v>
      </c>
      <c r="M1730" t="str">
        <f>VLOOKUP(Table1__5[[#This Row],[ShortCode]],$U$3:$V$100,2,0)</f>
        <v>Group AA</v>
      </c>
      <c r="N1730" t="str">
        <f>RIGHT(Table1__5[[#This Row],[Calendar_month]],2)</f>
        <v>10</v>
      </c>
      <c r="O1730" t="str">
        <f>LEFT(Table1__5[[#This Row],[Calendar_month]],4)</f>
        <v>2025</v>
      </c>
      <c r="P1730" t="str">
        <f>_xlfn.TEXTBEFORE(Table1__5[[#This Row],[Distributor_Name]],"-")</f>
        <v>BD16</v>
      </c>
    </row>
    <row r="1731" spans="1:16" x14ac:dyDescent="0.75">
      <c r="A1731" t="s">
        <v>11</v>
      </c>
      <c r="B1731" t="s">
        <v>12</v>
      </c>
      <c r="C1731" t="s">
        <v>38</v>
      </c>
      <c r="D1731">
        <v>202510</v>
      </c>
      <c r="E1731" t="s">
        <v>7662</v>
      </c>
      <c r="F1731" t="s">
        <v>5401</v>
      </c>
      <c r="G1731">
        <v>2057</v>
      </c>
      <c r="H1731">
        <v>1521</v>
      </c>
      <c r="I1731">
        <v>1320</v>
      </c>
      <c r="J1731">
        <v>0.64171122994652396</v>
      </c>
      <c r="K1731">
        <v>737</v>
      </c>
      <c r="L1731" t="str">
        <f>VLOOKUP(Table1__5[[#This Row],[ShortCode]],$U$3:$W$100,3,0)</f>
        <v>Heineken Silver</v>
      </c>
      <c r="M1731" t="str">
        <f>VLOOKUP(Table1__5[[#This Row],[ShortCode]],$U$3:$V$100,2,0)</f>
        <v>Group AA</v>
      </c>
      <c r="N1731" t="str">
        <f>RIGHT(Table1__5[[#This Row],[Calendar_month]],2)</f>
        <v>10</v>
      </c>
      <c r="O1731" t="str">
        <f>LEFT(Table1__5[[#This Row],[Calendar_month]],4)</f>
        <v>2025</v>
      </c>
      <c r="P1731" t="str">
        <f>_xlfn.TEXTBEFORE(Table1__5[[#This Row],[Distributor_Name]],"-")</f>
        <v>BD16</v>
      </c>
    </row>
    <row r="1732" spans="1:16" x14ac:dyDescent="0.75">
      <c r="A1732" t="s">
        <v>11</v>
      </c>
      <c r="B1732" t="s">
        <v>12</v>
      </c>
      <c r="C1732" t="s">
        <v>38</v>
      </c>
      <c r="D1732">
        <v>202510</v>
      </c>
      <c r="E1732" t="s">
        <v>7662</v>
      </c>
      <c r="F1732" t="s">
        <v>5440</v>
      </c>
      <c r="G1732">
        <v>8</v>
      </c>
      <c r="H1732">
        <v>0</v>
      </c>
      <c r="I1732">
        <v>-4</v>
      </c>
      <c r="J1732">
        <v>-0.5</v>
      </c>
      <c r="K1732">
        <v>12</v>
      </c>
      <c r="L1732" t="str">
        <f>VLOOKUP(Table1__5[[#This Row],[ShortCode]],$U$3:$W$100,3,0)</f>
        <v>Other</v>
      </c>
      <c r="M1732" t="str">
        <f>VLOOKUP(Table1__5[[#This Row],[ShortCode]],$U$3:$V$100,2,0)</f>
        <v>Group BB</v>
      </c>
      <c r="N1732" t="str">
        <f>RIGHT(Table1__5[[#This Row],[Calendar_month]],2)</f>
        <v>10</v>
      </c>
      <c r="O1732" t="str">
        <f>LEFT(Table1__5[[#This Row],[Calendar_month]],4)</f>
        <v>2025</v>
      </c>
      <c r="P1732" t="str">
        <f>_xlfn.TEXTBEFORE(Table1__5[[#This Row],[Distributor_Name]],"-")</f>
        <v>BD16</v>
      </c>
    </row>
    <row r="1733" spans="1:16" x14ac:dyDescent="0.75">
      <c r="A1733" t="s">
        <v>11</v>
      </c>
      <c r="B1733" t="s">
        <v>12</v>
      </c>
      <c r="C1733" t="s">
        <v>38</v>
      </c>
      <c r="D1733">
        <v>202510</v>
      </c>
      <c r="E1733" t="s">
        <v>7662</v>
      </c>
      <c r="F1733" t="s">
        <v>5424</v>
      </c>
      <c r="G1733">
        <v>10</v>
      </c>
      <c r="H1733">
        <v>0</v>
      </c>
      <c r="I1733">
        <v>2</v>
      </c>
      <c r="J1733">
        <v>0.2</v>
      </c>
      <c r="K1733">
        <v>8</v>
      </c>
      <c r="L1733" t="str">
        <f>VLOOKUP(Table1__5[[#This Row],[ShortCode]],$U$3:$W$100,3,0)</f>
        <v>Other</v>
      </c>
      <c r="M1733" t="str">
        <f>VLOOKUP(Table1__5[[#This Row],[ShortCode]],$U$3:$V$100,2,0)</f>
        <v>Group BB</v>
      </c>
      <c r="N1733" t="str">
        <f>RIGHT(Table1__5[[#This Row],[Calendar_month]],2)</f>
        <v>10</v>
      </c>
      <c r="O1733" t="str">
        <f>LEFT(Table1__5[[#This Row],[Calendar_month]],4)</f>
        <v>2025</v>
      </c>
      <c r="P1733" t="str">
        <f>_xlfn.TEXTBEFORE(Table1__5[[#This Row],[Distributor_Name]],"-")</f>
        <v>BD16</v>
      </c>
    </row>
    <row r="1734" spans="1:16" x14ac:dyDescent="0.75">
      <c r="A1734" t="s">
        <v>11</v>
      </c>
      <c r="B1734" t="s">
        <v>12</v>
      </c>
      <c r="C1734" t="s">
        <v>38</v>
      </c>
      <c r="D1734">
        <v>202510</v>
      </c>
      <c r="E1734" t="s">
        <v>7662</v>
      </c>
      <c r="F1734" t="s">
        <v>7668</v>
      </c>
      <c r="G1734">
        <v>2</v>
      </c>
      <c r="H1734">
        <v>0</v>
      </c>
      <c r="I1734">
        <v>0</v>
      </c>
      <c r="J1734">
        <v>0</v>
      </c>
      <c r="K1734">
        <v>2</v>
      </c>
      <c r="L1734" t="str">
        <f>VLOOKUP(Table1__5[[#This Row],[ShortCode]],$U$3:$W$100,3,0)</f>
        <v>Other</v>
      </c>
      <c r="M1734" t="str">
        <f>VLOOKUP(Table1__5[[#This Row],[ShortCode]],$U$3:$V$100,2,0)</f>
        <v>Group BB</v>
      </c>
      <c r="N1734" t="str">
        <f>RIGHT(Table1__5[[#This Row],[Calendar_month]],2)</f>
        <v>10</v>
      </c>
      <c r="O1734" t="str">
        <f>LEFT(Table1__5[[#This Row],[Calendar_month]],4)</f>
        <v>2025</v>
      </c>
      <c r="P1734" t="str">
        <f>_xlfn.TEXTBEFORE(Table1__5[[#This Row],[Distributor_Name]],"-")</f>
        <v>BD16</v>
      </c>
    </row>
    <row r="1735" spans="1:16" x14ac:dyDescent="0.75">
      <c r="A1735" t="s">
        <v>11</v>
      </c>
      <c r="B1735" t="s">
        <v>12</v>
      </c>
      <c r="C1735" t="s">
        <v>38</v>
      </c>
      <c r="D1735">
        <v>202510</v>
      </c>
      <c r="E1735" t="s">
        <v>7662</v>
      </c>
      <c r="F1735" t="s">
        <v>5430</v>
      </c>
      <c r="G1735">
        <v>11</v>
      </c>
      <c r="H1735">
        <v>0</v>
      </c>
      <c r="I1735">
        <v>21</v>
      </c>
      <c r="J1735">
        <v>1.9090909090909101</v>
      </c>
      <c r="K1735">
        <v>-10</v>
      </c>
      <c r="L1735" t="str">
        <f>VLOOKUP(Table1__5[[#This Row],[ShortCode]],$U$3:$W$100,3,0)</f>
        <v>Other</v>
      </c>
      <c r="M1735" t="str">
        <f>VLOOKUP(Table1__5[[#This Row],[ShortCode]],$U$3:$V$100,2,0)</f>
        <v>Group BB</v>
      </c>
      <c r="N1735" t="str">
        <f>RIGHT(Table1__5[[#This Row],[Calendar_month]],2)</f>
        <v>10</v>
      </c>
      <c r="O1735" t="str">
        <f>LEFT(Table1__5[[#This Row],[Calendar_month]],4)</f>
        <v>2025</v>
      </c>
      <c r="P1735" t="str">
        <f>_xlfn.TEXTBEFORE(Table1__5[[#This Row],[Distributor_Name]],"-")</f>
        <v>BD16</v>
      </c>
    </row>
    <row r="1736" spans="1:16" x14ac:dyDescent="0.75">
      <c r="A1736" t="s">
        <v>11</v>
      </c>
      <c r="B1736" t="s">
        <v>12</v>
      </c>
      <c r="C1736" t="s">
        <v>38</v>
      </c>
      <c r="D1736">
        <v>202510</v>
      </c>
      <c r="E1736" t="s">
        <v>7662</v>
      </c>
      <c r="F1736" t="s">
        <v>5405</v>
      </c>
      <c r="G1736">
        <v>2303</v>
      </c>
      <c r="H1736">
        <v>2249</v>
      </c>
      <c r="I1736">
        <v>2361</v>
      </c>
      <c r="J1736">
        <v>1.0251845419018699</v>
      </c>
      <c r="K1736">
        <v>-58</v>
      </c>
      <c r="L1736" t="str">
        <f>VLOOKUP(Table1__5[[#This Row],[ShortCode]],$U$3:$W$100,3,0)</f>
        <v>Tiger Regular</v>
      </c>
      <c r="M1736" t="str">
        <f>VLOOKUP(Table1__5[[#This Row],[ShortCode]],$U$3:$V$100,2,0)</f>
        <v>Group BB</v>
      </c>
      <c r="N1736" t="str">
        <f>RIGHT(Table1__5[[#This Row],[Calendar_month]],2)</f>
        <v>10</v>
      </c>
      <c r="O1736" t="str">
        <f>LEFT(Table1__5[[#This Row],[Calendar_month]],4)</f>
        <v>2025</v>
      </c>
      <c r="P1736" t="str">
        <f>_xlfn.TEXTBEFORE(Table1__5[[#This Row],[Distributor_Name]],"-")</f>
        <v>BD16</v>
      </c>
    </row>
    <row r="1737" spans="1:16" x14ac:dyDescent="0.75">
      <c r="A1737" t="s">
        <v>11</v>
      </c>
      <c r="B1737" t="s">
        <v>12</v>
      </c>
      <c r="C1737" t="s">
        <v>38</v>
      </c>
      <c r="D1737">
        <v>202510</v>
      </c>
      <c r="E1737" t="s">
        <v>7662</v>
      </c>
      <c r="F1737" t="s">
        <v>5396</v>
      </c>
      <c r="G1737">
        <v>8297</v>
      </c>
      <c r="H1737">
        <v>6721</v>
      </c>
      <c r="I1737">
        <v>8126</v>
      </c>
      <c r="J1737">
        <v>0.97939014101482502</v>
      </c>
      <c r="K1737">
        <v>171</v>
      </c>
      <c r="L1737" t="str">
        <f>VLOOKUP(Table1__5[[#This Row],[ShortCode]],$U$3:$W$100,3,0)</f>
        <v>Tiger Regular</v>
      </c>
      <c r="M1737" t="str">
        <f>VLOOKUP(Table1__5[[#This Row],[ShortCode]],$U$3:$V$100,2,0)</f>
        <v>Group BB</v>
      </c>
      <c r="N1737" t="str">
        <f>RIGHT(Table1__5[[#This Row],[Calendar_month]],2)</f>
        <v>10</v>
      </c>
      <c r="O1737" t="str">
        <f>LEFT(Table1__5[[#This Row],[Calendar_month]],4)</f>
        <v>2025</v>
      </c>
      <c r="P1737" t="str">
        <f>_xlfn.TEXTBEFORE(Table1__5[[#This Row],[Distributor_Name]],"-")</f>
        <v>BD16</v>
      </c>
    </row>
    <row r="1738" spans="1:16" x14ac:dyDescent="0.75">
      <c r="A1738" t="s">
        <v>11</v>
      </c>
      <c r="B1738" t="s">
        <v>12</v>
      </c>
      <c r="C1738" t="s">
        <v>38</v>
      </c>
      <c r="D1738">
        <v>202510</v>
      </c>
      <c r="E1738" t="s">
        <v>7662</v>
      </c>
      <c r="F1738" t="s">
        <v>5408</v>
      </c>
      <c r="G1738">
        <v>1003</v>
      </c>
      <c r="H1738">
        <v>1010</v>
      </c>
      <c r="I1738">
        <v>996</v>
      </c>
      <c r="J1738">
        <v>0.99302093718843498</v>
      </c>
      <c r="K1738">
        <v>7</v>
      </c>
      <c r="L1738" t="str">
        <f>VLOOKUP(Table1__5[[#This Row],[ShortCode]],$U$3:$W$100,3,0)</f>
        <v>Tiger Regular</v>
      </c>
      <c r="M1738" t="str">
        <f>VLOOKUP(Table1__5[[#This Row],[ShortCode]],$U$3:$V$100,2,0)</f>
        <v>Group BB</v>
      </c>
      <c r="N1738" t="str">
        <f>RIGHT(Table1__5[[#This Row],[Calendar_month]],2)</f>
        <v>10</v>
      </c>
      <c r="O1738" t="str">
        <f>LEFT(Table1__5[[#This Row],[Calendar_month]],4)</f>
        <v>2025</v>
      </c>
      <c r="P1738" t="str">
        <f>_xlfn.TEXTBEFORE(Table1__5[[#This Row],[Distributor_Name]],"-")</f>
        <v>BD16</v>
      </c>
    </row>
    <row r="1739" spans="1:16" x14ac:dyDescent="0.75">
      <c r="A1739" t="s">
        <v>11</v>
      </c>
      <c r="B1739" t="s">
        <v>12</v>
      </c>
      <c r="C1739" t="s">
        <v>38</v>
      </c>
      <c r="D1739">
        <v>202510</v>
      </c>
      <c r="E1739" t="s">
        <v>7662</v>
      </c>
      <c r="F1739" t="s">
        <v>5417</v>
      </c>
      <c r="G1739">
        <v>1811</v>
      </c>
      <c r="H1739">
        <v>1980</v>
      </c>
      <c r="I1739">
        <v>2384</v>
      </c>
      <c r="J1739">
        <v>1.3163997791275499</v>
      </c>
      <c r="K1739">
        <v>-573</v>
      </c>
      <c r="L1739" t="str">
        <f>VLOOKUP(Table1__5[[#This Row],[ShortCode]],$U$3:$W$100,3,0)</f>
        <v>Tiger Crystal</v>
      </c>
      <c r="M1739" t="str">
        <f>VLOOKUP(Table1__5[[#This Row],[ShortCode]],$U$3:$V$100,2,0)</f>
        <v>Group AA</v>
      </c>
      <c r="N1739" t="str">
        <f>RIGHT(Table1__5[[#This Row],[Calendar_month]],2)</f>
        <v>10</v>
      </c>
      <c r="O1739" t="str">
        <f>LEFT(Table1__5[[#This Row],[Calendar_month]],4)</f>
        <v>2025</v>
      </c>
      <c r="P1739" t="str">
        <f>_xlfn.TEXTBEFORE(Table1__5[[#This Row],[Distributor_Name]],"-")</f>
        <v>BD16</v>
      </c>
    </row>
    <row r="1740" spans="1:16" x14ac:dyDescent="0.75">
      <c r="A1740" t="s">
        <v>11</v>
      </c>
      <c r="B1740" t="s">
        <v>12</v>
      </c>
      <c r="C1740" t="s">
        <v>38</v>
      </c>
      <c r="D1740">
        <v>202510</v>
      </c>
      <c r="E1740" t="s">
        <v>7662</v>
      </c>
      <c r="F1740" t="s">
        <v>5403</v>
      </c>
      <c r="G1740">
        <v>5115</v>
      </c>
      <c r="H1740">
        <v>5811</v>
      </c>
      <c r="I1740">
        <v>5390</v>
      </c>
      <c r="J1740">
        <v>1.0537634408602199</v>
      </c>
      <c r="K1740">
        <v>-275</v>
      </c>
      <c r="L1740" t="str">
        <f>VLOOKUP(Table1__5[[#This Row],[ShortCode]],$U$3:$W$100,3,0)</f>
        <v>Tiger Crystal</v>
      </c>
      <c r="M1740" t="str">
        <f>VLOOKUP(Table1__5[[#This Row],[ShortCode]],$U$3:$V$100,2,0)</f>
        <v>Group AA</v>
      </c>
      <c r="N1740" t="str">
        <f>RIGHT(Table1__5[[#This Row],[Calendar_month]],2)</f>
        <v>10</v>
      </c>
      <c r="O1740" t="str">
        <f>LEFT(Table1__5[[#This Row],[Calendar_month]],4)</f>
        <v>2025</v>
      </c>
      <c r="P1740" t="str">
        <f>_xlfn.TEXTBEFORE(Table1__5[[#This Row],[Distributor_Name]],"-")</f>
        <v>BD16</v>
      </c>
    </row>
    <row r="1741" spans="1:16" x14ac:dyDescent="0.75">
      <c r="A1741" t="s">
        <v>11</v>
      </c>
      <c r="B1741" t="s">
        <v>12</v>
      </c>
      <c r="C1741" t="s">
        <v>38</v>
      </c>
      <c r="D1741">
        <v>202510</v>
      </c>
      <c r="E1741" t="s">
        <v>7662</v>
      </c>
      <c r="F1741" t="s">
        <v>5404</v>
      </c>
      <c r="G1741">
        <v>5023</v>
      </c>
      <c r="H1741">
        <v>4368</v>
      </c>
      <c r="I1741">
        <v>4574</v>
      </c>
      <c r="J1741">
        <v>0.91061118853274903</v>
      </c>
      <c r="K1741">
        <v>449</v>
      </c>
      <c r="L1741" t="str">
        <f>VLOOKUP(Table1__5[[#This Row],[ShortCode]],$U$3:$W$100,3,0)</f>
        <v>Tiger Crystal</v>
      </c>
      <c r="M1741" t="str">
        <f>VLOOKUP(Table1__5[[#This Row],[ShortCode]],$U$3:$V$100,2,0)</f>
        <v>Group AA</v>
      </c>
      <c r="N1741" t="str">
        <f>RIGHT(Table1__5[[#This Row],[Calendar_month]],2)</f>
        <v>10</v>
      </c>
      <c r="O1741" t="str">
        <f>LEFT(Table1__5[[#This Row],[Calendar_month]],4)</f>
        <v>2025</v>
      </c>
      <c r="P1741" t="str">
        <f>_xlfn.TEXTBEFORE(Table1__5[[#This Row],[Distributor_Name]],"-")</f>
        <v>BD16</v>
      </c>
    </row>
    <row r="1742" spans="1:16" x14ac:dyDescent="0.75">
      <c r="A1742" t="s">
        <v>11</v>
      </c>
      <c r="B1742" t="s">
        <v>12</v>
      </c>
      <c r="C1742" t="s">
        <v>38</v>
      </c>
      <c r="D1742">
        <v>202510</v>
      </c>
      <c r="E1742" t="s">
        <v>7662</v>
      </c>
      <c r="F1742" t="s">
        <v>7672</v>
      </c>
      <c r="G1742">
        <v>2</v>
      </c>
      <c r="H1742">
        <v>0</v>
      </c>
      <c r="I1742">
        <v>0</v>
      </c>
      <c r="J1742">
        <v>0</v>
      </c>
      <c r="K1742">
        <v>2</v>
      </c>
      <c r="L1742" t="str">
        <f>VLOOKUP(Table1__5[[#This Row],[ShortCode]],$U$3:$W$100,3,0)</f>
        <v>Other</v>
      </c>
      <c r="M1742" t="str">
        <f>VLOOKUP(Table1__5[[#This Row],[ShortCode]],$U$3:$V$100,2,0)</f>
        <v>Group BB</v>
      </c>
      <c r="N1742" t="str">
        <f>RIGHT(Table1__5[[#This Row],[Calendar_month]],2)</f>
        <v>10</v>
      </c>
      <c r="O1742" t="str">
        <f>LEFT(Table1__5[[#This Row],[Calendar_month]],4)</f>
        <v>2025</v>
      </c>
      <c r="P1742" t="str">
        <f>_xlfn.TEXTBEFORE(Table1__5[[#This Row],[Distributor_Name]],"-")</f>
        <v>BD16</v>
      </c>
    </row>
    <row r="1743" spans="1:16" x14ac:dyDescent="0.75">
      <c r="A1743" t="s">
        <v>11</v>
      </c>
      <c r="B1743" t="s">
        <v>12</v>
      </c>
      <c r="C1743" t="s">
        <v>38</v>
      </c>
      <c r="D1743">
        <v>202510</v>
      </c>
      <c r="E1743" t="s">
        <v>7673</v>
      </c>
      <c r="F1743" t="s">
        <v>7674</v>
      </c>
      <c r="G1743">
        <v>221</v>
      </c>
      <c r="H1743">
        <v>0</v>
      </c>
      <c r="I1743">
        <v>45</v>
      </c>
      <c r="J1743">
        <v>0.203619909502262</v>
      </c>
      <c r="K1743">
        <v>176</v>
      </c>
      <c r="L1743" t="str">
        <f>VLOOKUP(Table1__5[[#This Row],[ShortCode]],$U$3:$W$100,3,0)</f>
        <v>Bia Việt</v>
      </c>
      <c r="M1743" t="str">
        <f>VLOOKUP(Table1__5[[#This Row],[ShortCode]],$U$3:$V$100,2,0)</f>
        <v>Group BB</v>
      </c>
      <c r="N1743" t="str">
        <f>RIGHT(Table1__5[[#This Row],[Calendar_month]],2)</f>
        <v>10</v>
      </c>
      <c r="O1743" t="str">
        <f>LEFT(Table1__5[[#This Row],[Calendar_month]],4)</f>
        <v>2025</v>
      </c>
      <c r="P1743" t="str">
        <f>_xlfn.TEXTBEFORE(Table1__5[[#This Row],[Distributor_Name]],"-")</f>
        <v>BD16</v>
      </c>
    </row>
    <row r="1744" spans="1:16" x14ac:dyDescent="0.75">
      <c r="A1744" t="s">
        <v>11</v>
      </c>
      <c r="B1744" t="s">
        <v>12</v>
      </c>
      <c r="C1744" t="s">
        <v>38</v>
      </c>
      <c r="D1744">
        <v>202510</v>
      </c>
      <c r="E1744" t="s">
        <v>7673</v>
      </c>
      <c r="F1744" t="s">
        <v>5400</v>
      </c>
      <c r="G1744">
        <v>3271</v>
      </c>
      <c r="H1744">
        <v>1760</v>
      </c>
      <c r="I1744">
        <v>1912</v>
      </c>
      <c r="J1744">
        <v>0.58453072454906796</v>
      </c>
      <c r="K1744">
        <v>1359</v>
      </c>
      <c r="L1744" t="str">
        <f>VLOOKUP(Table1__5[[#This Row],[ShortCode]],$U$3:$W$100,3,0)</f>
        <v>Bia Việt</v>
      </c>
      <c r="M1744" t="str">
        <f>VLOOKUP(Table1__5[[#This Row],[ShortCode]],$U$3:$V$100,2,0)</f>
        <v>Group BB</v>
      </c>
      <c r="N1744" t="str">
        <f>RIGHT(Table1__5[[#This Row],[Calendar_month]],2)</f>
        <v>10</v>
      </c>
      <c r="O1744" t="str">
        <f>LEFT(Table1__5[[#This Row],[Calendar_month]],4)</f>
        <v>2025</v>
      </c>
      <c r="P1744" t="str">
        <f>_xlfn.TEXTBEFORE(Table1__5[[#This Row],[Distributor_Name]],"-")</f>
        <v>BD16</v>
      </c>
    </row>
    <row r="1745" spans="1:16" x14ac:dyDescent="0.75">
      <c r="A1745" t="s">
        <v>11</v>
      </c>
      <c r="B1745" t="s">
        <v>12</v>
      </c>
      <c r="C1745" t="s">
        <v>38</v>
      </c>
      <c r="D1745">
        <v>202510</v>
      </c>
      <c r="E1745" t="s">
        <v>7673</v>
      </c>
      <c r="F1745" t="s">
        <v>5411</v>
      </c>
      <c r="G1745">
        <v>1146</v>
      </c>
      <c r="H1745">
        <v>330</v>
      </c>
      <c r="I1745">
        <v>495</v>
      </c>
      <c r="J1745">
        <v>0.43193717277486898</v>
      </c>
      <c r="K1745">
        <v>651</v>
      </c>
      <c r="L1745" t="str">
        <f>VLOOKUP(Table1__5[[#This Row],[ShortCode]],$U$3:$W$100,3,0)</f>
        <v>Bia Việt</v>
      </c>
      <c r="M1745" t="str">
        <f>VLOOKUP(Table1__5[[#This Row],[ShortCode]],$U$3:$V$100,2,0)</f>
        <v>Group BB</v>
      </c>
      <c r="N1745" t="str">
        <f>RIGHT(Table1__5[[#This Row],[Calendar_month]],2)</f>
        <v>10</v>
      </c>
      <c r="O1745" t="str">
        <f>LEFT(Table1__5[[#This Row],[Calendar_month]],4)</f>
        <v>2025</v>
      </c>
      <c r="P1745" t="str">
        <f>_xlfn.TEXTBEFORE(Table1__5[[#This Row],[Distributor_Name]],"-")</f>
        <v>BD16</v>
      </c>
    </row>
    <row r="1746" spans="1:16" x14ac:dyDescent="0.75">
      <c r="A1746" t="s">
        <v>11</v>
      </c>
      <c r="B1746" t="s">
        <v>12</v>
      </c>
      <c r="C1746" t="s">
        <v>38</v>
      </c>
      <c r="D1746">
        <v>202511</v>
      </c>
      <c r="E1746" t="s">
        <v>7662</v>
      </c>
      <c r="F1746" t="s">
        <v>5438</v>
      </c>
      <c r="G1746">
        <v>12</v>
      </c>
      <c r="H1746">
        <v>0</v>
      </c>
      <c r="I1746">
        <v>2</v>
      </c>
      <c r="J1746">
        <v>0.16666666666666699</v>
      </c>
      <c r="K1746">
        <v>10</v>
      </c>
      <c r="L1746" t="str">
        <f>VLOOKUP(Table1__5[[#This Row],[ShortCode]],$U$3:$W$100,3,0)</f>
        <v>Other</v>
      </c>
      <c r="M1746" t="str">
        <f>VLOOKUP(Table1__5[[#This Row],[ShortCode]],$U$3:$V$100,2,0)</f>
        <v>Group BB</v>
      </c>
      <c r="N1746" t="str">
        <f>RIGHT(Table1__5[[#This Row],[Calendar_month]],2)</f>
        <v>11</v>
      </c>
      <c r="O1746" t="str">
        <f>LEFT(Table1__5[[#This Row],[Calendar_month]],4)</f>
        <v>2025</v>
      </c>
      <c r="P1746" t="str">
        <f>_xlfn.TEXTBEFORE(Table1__5[[#This Row],[Distributor_Name]],"-")</f>
        <v>BD16</v>
      </c>
    </row>
    <row r="1747" spans="1:16" x14ac:dyDescent="0.75">
      <c r="A1747" t="s">
        <v>11</v>
      </c>
      <c r="B1747" t="s">
        <v>12</v>
      </c>
      <c r="C1747" t="s">
        <v>38</v>
      </c>
      <c r="D1747">
        <v>202511</v>
      </c>
      <c r="E1747" t="s">
        <v>7662</v>
      </c>
      <c r="F1747" t="s">
        <v>7664</v>
      </c>
      <c r="G1747">
        <v>0</v>
      </c>
      <c r="H1747">
        <v>0</v>
      </c>
      <c r="I1747">
        <v>0</v>
      </c>
      <c r="J1747">
        <v>0</v>
      </c>
      <c r="K1747">
        <v>0</v>
      </c>
      <c r="L1747" t="str">
        <f>VLOOKUP(Table1__5[[#This Row],[ShortCode]],$U$3:$W$100,3,0)</f>
        <v>Other</v>
      </c>
      <c r="M1747" t="str">
        <f>VLOOKUP(Table1__5[[#This Row],[ShortCode]],$U$3:$V$100,2,0)</f>
        <v>Group BB</v>
      </c>
      <c r="N1747" t="str">
        <f>RIGHT(Table1__5[[#This Row],[Calendar_month]],2)</f>
        <v>11</v>
      </c>
      <c r="O1747" t="str">
        <f>LEFT(Table1__5[[#This Row],[Calendar_month]],4)</f>
        <v>2025</v>
      </c>
      <c r="P1747" t="str">
        <f>_xlfn.TEXTBEFORE(Table1__5[[#This Row],[Distributor_Name]],"-")</f>
        <v>BD16</v>
      </c>
    </row>
    <row r="1748" spans="1:16" x14ac:dyDescent="0.75">
      <c r="A1748" t="s">
        <v>11</v>
      </c>
      <c r="B1748" t="s">
        <v>12</v>
      </c>
      <c r="C1748" t="s">
        <v>38</v>
      </c>
      <c r="D1748">
        <v>202511</v>
      </c>
      <c r="E1748" t="s">
        <v>7662</v>
      </c>
      <c r="F1748" t="s">
        <v>5426</v>
      </c>
      <c r="G1748">
        <v>9</v>
      </c>
      <c r="H1748">
        <v>0</v>
      </c>
      <c r="I1748">
        <v>0</v>
      </c>
      <c r="J1748">
        <v>0</v>
      </c>
      <c r="K1748">
        <v>9</v>
      </c>
      <c r="L1748" t="str">
        <f>VLOOKUP(Table1__5[[#This Row],[ShortCode]],$U$3:$W$100,3,0)</f>
        <v>Heineken Original</v>
      </c>
      <c r="M1748" t="str">
        <f>VLOOKUP(Table1__5[[#This Row],[ShortCode]],$U$3:$V$100,2,0)</f>
        <v>Group BB</v>
      </c>
      <c r="N1748" t="str">
        <f>RIGHT(Table1__5[[#This Row],[Calendar_month]],2)</f>
        <v>11</v>
      </c>
      <c r="O1748" t="str">
        <f>LEFT(Table1__5[[#This Row],[Calendar_month]],4)</f>
        <v>2025</v>
      </c>
      <c r="P1748" t="str">
        <f>_xlfn.TEXTBEFORE(Table1__5[[#This Row],[Distributor_Name]],"-")</f>
        <v>BD16</v>
      </c>
    </row>
    <row r="1749" spans="1:16" x14ac:dyDescent="0.75">
      <c r="A1749" t="s">
        <v>11</v>
      </c>
      <c r="B1749" t="s">
        <v>12</v>
      </c>
      <c r="C1749" t="s">
        <v>38</v>
      </c>
      <c r="D1749">
        <v>202511</v>
      </c>
      <c r="E1749" t="s">
        <v>7662</v>
      </c>
      <c r="F1749" t="s">
        <v>5434</v>
      </c>
      <c r="G1749">
        <v>399</v>
      </c>
      <c r="H1749">
        <v>130</v>
      </c>
      <c r="I1749">
        <v>125</v>
      </c>
      <c r="J1749">
        <v>0.31328320802005</v>
      </c>
      <c r="K1749">
        <v>274</v>
      </c>
      <c r="L1749" t="str">
        <f>VLOOKUP(Table1__5[[#This Row],[ShortCode]],$U$3:$W$100,3,0)</f>
        <v>Heineken Original</v>
      </c>
      <c r="M1749" t="str">
        <f>VLOOKUP(Table1__5[[#This Row],[ShortCode]],$U$3:$V$100,2,0)</f>
        <v>Group BB</v>
      </c>
      <c r="N1749" t="str">
        <f>RIGHT(Table1__5[[#This Row],[Calendar_month]],2)</f>
        <v>11</v>
      </c>
      <c r="O1749" t="str">
        <f>LEFT(Table1__5[[#This Row],[Calendar_month]],4)</f>
        <v>2025</v>
      </c>
      <c r="P1749" t="str">
        <f>_xlfn.TEXTBEFORE(Table1__5[[#This Row],[Distributor_Name]],"-")</f>
        <v>BD16</v>
      </c>
    </row>
    <row r="1750" spans="1:16" x14ac:dyDescent="0.75">
      <c r="A1750" t="s">
        <v>11</v>
      </c>
      <c r="B1750" t="s">
        <v>12</v>
      </c>
      <c r="C1750" t="s">
        <v>38</v>
      </c>
      <c r="D1750">
        <v>202511</v>
      </c>
      <c r="E1750" t="s">
        <v>7662</v>
      </c>
      <c r="F1750" t="s">
        <v>5393</v>
      </c>
      <c r="G1750">
        <v>13003</v>
      </c>
      <c r="H1750">
        <v>16081</v>
      </c>
      <c r="I1750">
        <v>16716</v>
      </c>
      <c r="J1750">
        <v>1.28554948857956</v>
      </c>
      <c r="K1750">
        <v>-3713</v>
      </c>
      <c r="L1750" t="str">
        <f>VLOOKUP(Table1__5[[#This Row],[ShortCode]],$U$3:$W$100,3,0)</f>
        <v>Heineken Silver</v>
      </c>
      <c r="M1750" t="str">
        <f>VLOOKUP(Table1__5[[#This Row],[ShortCode]],$U$3:$V$100,2,0)</f>
        <v>Group AA</v>
      </c>
      <c r="N1750" t="str">
        <f>RIGHT(Table1__5[[#This Row],[Calendar_month]],2)</f>
        <v>11</v>
      </c>
      <c r="O1750" t="str">
        <f>LEFT(Table1__5[[#This Row],[Calendar_month]],4)</f>
        <v>2025</v>
      </c>
      <c r="P1750" t="str">
        <f>_xlfn.TEXTBEFORE(Table1__5[[#This Row],[Distributor_Name]],"-")</f>
        <v>BD16</v>
      </c>
    </row>
    <row r="1751" spans="1:16" x14ac:dyDescent="0.75">
      <c r="A1751" t="s">
        <v>11</v>
      </c>
      <c r="B1751" t="s">
        <v>12</v>
      </c>
      <c r="C1751" t="s">
        <v>38</v>
      </c>
      <c r="D1751">
        <v>202511</v>
      </c>
      <c r="E1751" t="s">
        <v>7662</v>
      </c>
      <c r="F1751" t="s">
        <v>5418</v>
      </c>
      <c r="G1751">
        <v>33</v>
      </c>
      <c r="H1751">
        <v>40</v>
      </c>
      <c r="I1751">
        <v>16</v>
      </c>
      <c r="J1751">
        <v>0.48484848484848497</v>
      </c>
      <c r="K1751">
        <v>17</v>
      </c>
      <c r="L1751" t="str">
        <f>VLOOKUP(Table1__5[[#This Row],[ShortCode]],$U$3:$W$100,3,0)</f>
        <v>Heineken Silver</v>
      </c>
      <c r="M1751" t="str">
        <f>VLOOKUP(Table1__5[[#This Row],[ShortCode]],$U$3:$V$100,2,0)</f>
        <v>Group AA</v>
      </c>
      <c r="N1751" t="str">
        <f>RIGHT(Table1__5[[#This Row],[Calendar_month]],2)</f>
        <v>11</v>
      </c>
      <c r="O1751" t="str">
        <f>LEFT(Table1__5[[#This Row],[Calendar_month]],4)</f>
        <v>2025</v>
      </c>
      <c r="P1751" t="str">
        <f>_xlfn.TEXTBEFORE(Table1__5[[#This Row],[Distributor_Name]],"-")</f>
        <v>BD16</v>
      </c>
    </row>
    <row r="1752" spans="1:16" x14ac:dyDescent="0.75">
      <c r="A1752" t="s">
        <v>11</v>
      </c>
      <c r="B1752" t="s">
        <v>12</v>
      </c>
      <c r="C1752" t="s">
        <v>38</v>
      </c>
      <c r="D1752">
        <v>202511</v>
      </c>
      <c r="E1752" t="s">
        <v>7662</v>
      </c>
      <c r="F1752" t="s">
        <v>5401</v>
      </c>
      <c r="G1752">
        <v>1867</v>
      </c>
      <c r="H1752">
        <v>3016</v>
      </c>
      <c r="I1752">
        <v>3102</v>
      </c>
      <c r="J1752">
        <v>1.66148901981789</v>
      </c>
      <c r="K1752">
        <v>-1235</v>
      </c>
      <c r="L1752" t="str">
        <f>VLOOKUP(Table1__5[[#This Row],[ShortCode]],$U$3:$W$100,3,0)</f>
        <v>Heineken Silver</v>
      </c>
      <c r="M1752" t="str">
        <f>VLOOKUP(Table1__5[[#This Row],[ShortCode]],$U$3:$V$100,2,0)</f>
        <v>Group AA</v>
      </c>
      <c r="N1752" t="str">
        <f>RIGHT(Table1__5[[#This Row],[Calendar_month]],2)</f>
        <v>11</v>
      </c>
      <c r="O1752" t="str">
        <f>LEFT(Table1__5[[#This Row],[Calendar_month]],4)</f>
        <v>2025</v>
      </c>
      <c r="P1752" t="str">
        <f>_xlfn.TEXTBEFORE(Table1__5[[#This Row],[Distributor_Name]],"-")</f>
        <v>BD16</v>
      </c>
    </row>
    <row r="1753" spans="1:16" x14ac:dyDescent="0.75">
      <c r="A1753" t="s">
        <v>11</v>
      </c>
      <c r="B1753" t="s">
        <v>12</v>
      </c>
      <c r="C1753" t="s">
        <v>38</v>
      </c>
      <c r="D1753">
        <v>202511</v>
      </c>
      <c r="E1753" t="s">
        <v>7662</v>
      </c>
      <c r="F1753" t="s">
        <v>5440</v>
      </c>
      <c r="G1753">
        <v>5</v>
      </c>
      <c r="H1753">
        <v>0</v>
      </c>
      <c r="I1753">
        <v>1</v>
      </c>
      <c r="J1753">
        <v>0.2</v>
      </c>
      <c r="K1753">
        <v>4</v>
      </c>
      <c r="L1753" t="str">
        <f>VLOOKUP(Table1__5[[#This Row],[ShortCode]],$U$3:$W$100,3,0)</f>
        <v>Other</v>
      </c>
      <c r="M1753" t="str">
        <f>VLOOKUP(Table1__5[[#This Row],[ShortCode]],$U$3:$V$100,2,0)</f>
        <v>Group BB</v>
      </c>
      <c r="N1753" t="str">
        <f>RIGHT(Table1__5[[#This Row],[Calendar_month]],2)</f>
        <v>11</v>
      </c>
      <c r="O1753" t="str">
        <f>LEFT(Table1__5[[#This Row],[Calendar_month]],4)</f>
        <v>2025</v>
      </c>
      <c r="P1753" t="str">
        <f>_xlfn.TEXTBEFORE(Table1__5[[#This Row],[Distributor_Name]],"-")</f>
        <v>BD16</v>
      </c>
    </row>
    <row r="1754" spans="1:16" x14ac:dyDescent="0.75">
      <c r="A1754" t="s">
        <v>11</v>
      </c>
      <c r="B1754" t="s">
        <v>12</v>
      </c>
      <c r="C1754" t="s">
        <v>38</v>
      </c>
      <c r="D1754">
        <v>202511</v>
      </c>
      <c r="E1754" t="s">
        <v>7662</v>
      </c>
      <c r="F1754" t="s">
        <v>5424</v>
      </c>
      <c r="G1754">
        <v>6</v>
      </c>
      <c r="H1754">
        <v>0</v>
      </c>
      <c r="I1754">
        <v>2</v>
      </c>
      <c r="J1754">
        <v>0.33333333333333298</v>
      </c>
      <c r="K1754">
        <v>4</v>
      </c>
      <c r="L1754" t="str">
        <f>VLOOKUP(Table1__5[[#This Row],[ShortCode]],$U$3:$W$100,3,0)</f>
        <v>Other</v>
      </c>
      <c r="M1754" t="str">
        <f>VLOOKUP(Table1__5[[#This Row],[ShortCode]],$U$3:$V$100,2,0)</f>
        <v>Group BB</v>
      </c>
      <c r="N1754" t="str">
        <f>RIGHT(Table1__5[[#This Row],[Calendar_month]],2)</f>
        <v>11</v>
      </c>
      <c r="O1754" t="str">
        <f>LEFT(Table1__5[[#This Row],[Calendar_month]],4)</f>
        <v>2025</v>
      </c>
      <c r="P1754" t="str">
        <f>_xlfn.TEXTBEFORE(Table1__5[[#This Row],[Distributor_Name]],"-")</f>
        <v>BD16</v>
      </c>
    </row>
    <row r="1755" spans="1:16" x14ac:dyDescent="0.75">
      <c r="A1755" t="s">
        <v>11</v>
      </c>
      <c r="B1755" t="s">
        <v>12</v>
      </c>
      <c r="C1755" t="s">
        <v>38</v>
      </c>
      <c r="D1755">
        <v>202511</v>
      </c>
      <c r="E1755" t="s">
        <v>7662</v>
      </c>
      <c r="F1755" t="s">
        <v>7668</v>
      </c>
      <c r="G1755">
        <v>1</v>
      </c>
      <c r="H1755">
        <v>0</v>
      </c>
      <c r="I1755">
        <v>0</v>
      </c>
      <c r="J1755">
        <v>0</v>
      </c>
      <c r="K1755">
        <v>1</v>
      </c>
      <c r="L1755" t="str">
        <f>VLOOKUP(Table1__5[[#This Row],[ShortCode]],$U$3:$W$100,3,0)</f>
        <v>Other</v>
      </c>
      <c r="M1755" t="str">
        <f>VLOOKUP(Table1__5[[#This Row],[ShortCode]],$U$3:$V$100,2,0)</f>
        <v>Group BB</v>
      </c>
      <c r="N1755" t="str">
        <f>RIGHT(Table1__5[[#This Row],[Calendar_month]],2)</f>
        <v>11</v>
      </c>
      <c r="O1755" t="str">
        <f>LEFT(Table1__5[[#This Row],[Calendar_month]],4)</f>
        <v>2025</v>
      </c>
      <c r="P1755" t="str">
        <f>_xlfn.TEXTBEFORE(Table1__5[[#This Row],[Distributor_Name]],"-")</f>
        <v>BD16</v>
      </c>
    </row>
    <row r="1756" spans="1:16" x14ac:dyDescent="0.75">
      <c r="A1756" t="s">
        <v>11</v>
      </c>
      <c r="B1756" t="s">
        <v>12</v>
      </c>
      <c r="C1756" t="s">
        <v>38</v>
      </c>
      <c r="D1756">
        <v>202511</v>
      </c>
      <c r="E1756" t="s">
        <v>7662</v>
      </c>
      <c r="F1756" t="s">
        <v>5430</v>
      </c>
      <c r="G1756">
        <v>14</v>
      </c>
      <c r="H1756">
        <v>0</v>
      </c>
      <c r="I1756">
        <v>10</v>
      </c>
      <c r="J1756">
        <v>0.71428571428571397</v>
      </c>
      <c r="K1756">
        <v>4</v>
      </c>
      <c r="L1756" t="str">
        <f>VLOOKUP(Table1__5[[#This Row],[ShortCode]],$U$3:$W$100,3,0)</f>
        <v>Other</v>
      </c>
      <c r="M1756" t="str">
        <f>VLOOKUP(Table1__5[[#This Row],[ShortCode]],$U$3:$V$100,2,0)</f>
        <v>Group BB</v>
      </c>
      <c r="N1756" t="str">
        <f>RIGHT(Table1__5[[#This Row],[Calendar_month]],2)</f>
        <v>11</v>
      </c>
      <c r="O1756" t="str">
        <f>LEFT(Table1__5[[#This Row],[Calendar_month]],4)</f>
        <v>2025</v>
      </c>
      <c r="P1756" t="str">
        <f>_xlfn.TEXTBEFORE(Table1__5[[#This Row],[Distributor_Name]],"-")</f>
        <v>BD16</v>
      </c>
    </row>
    <row r="1757" spans="1:16" x14ac:dyDescent="0.75">
      <c r="A1757" t="s">
        <v>11</v>
      </c>
      <c r="B1757" t="s">
        <v>12</v>
      </c>
      <c r="C1757" t="s">
        <v>38</v>
      </c>
      <c r="D1757">
        <v>202511</v>
      </c>
      <c r="E1757" t="s">
        <v>7662</v>
      </c>
      <c r="F1757" t="s">
        <v>5405</v>
      </c>
      <c r="G1757">
        <v>3329</v>
      </c>
      <c r="H1757">
        <v>3821</v>
      </c>
      <c r="I1757">
        <v>3026</v>
      </c>
      <c r="J1757">
        <v>0.90898167617903303</v>
      </c>
      <c r="K1757">
        <v>303</v>
      </c>
      <c r="L1757" t="str">
        <f>VLOOKUP(Table1__5[[#This Row],[ShortCode]],$U$3:$W$100,3,0)</f>
        <v>Tiger Regular</v>
      </c>
      <c r="M1757" t="str">
        <f>VLOOKUP(Table1__5[[#This Row],[ShortCode]],$U$3:$V$100,2,0)</f>
        <v>Group BB</v>
      </c>
      <c r="N1757" t="str">
        <f>RIGHT(Table1__5[[#This Row],[Calendar_month]],2)</f>
        <v>11</v>
      </c>
      <c r="O1757" t="str">
        <f>LEFT(Table1__5[[#This Row],[Calendar_month]],4)</f>
        <v>2025</v>
      </c>
      <c r="P1757" t="str">
        <f>_xlfn.TEXTBEFORE(Table1__5[[#This Row],[Distributor_Name]],"-")</f>
        <v>BD16</v>
      </c>
    </row>
    <row r="1758" spans="1:16" x14ac:dyDescent="0.75">
      <c r="A1758" t="s">
        <v>11</v>
      </c>
      <c r="B1758" t="s">
        <v>12</v>
      </c>
      <c r="C1758" t="s">
        <v>38</v>
      </c>
      <c r="D1758">
        <v>202511</v>
      </c>
      <c r="E1758" t="s">
        <v>7662</v>
      </c>
      <c r="F1758" t="s">
        <v>5396</v>
      </c>
      <c r="G1758">
        <v>10072</v>
      </c>
      <c r="H1758">
        <v>12207</v>
      </c>
      <c r="I1758">
        <v>10418</v>
      </c>
      <c r="J1758">
        <v>1.03435266084194</v>
      </c>
      <c r="K1758">
        <v>-346</v>
      </c>
      <c r="L1758" t="str">
        <f>VLOOKUP(Table1__5[[#This Row],[ShortCode]],$U$3:$W$100,3,0)</f>
        <v>Tiger Regular</v>
      </c>
      <c r="M1758" t="str">
        <f>VLOOKUP(Table1__5[[#This Row],[ShortCode]],$U$3:$V$100,2,0)</f>
        <v>Group BB</v>
      </c>
      <c r="N1758" t="str">
        <f>RIGHT(Table1__5[[#This Row],[Calendar_month]],2)</f>
        <v>11</v>
      </c>
      <c r="O1758" t="str">
        <f>LEFT(Table1__5[[#This Row],[Calendar_month]],4)</f>
        <v>2025</v>
      </c>
      <c r="P1758" t="str">
        <f>_xlfn.TEXTBEFORE(Table1__5[[#This Row],[Distributor_Name]],"-")</f>
        <v>BD16</v>
      </c>
    </row>
    <row r="1759" spans="1:16" x14ac:dyDescent="0.75">
      <c r="A1759" t="s">
        <v>11</v>
      </c>
      <c r="B1759" t="s">
        <v>12</v>
      </c>
      <c r="C1759" t="s">
        <v>38</v>
      </c>
      <c r="D1759">
        <v>202511</v>
      </c>
      <c r="E1759" t="s">
        <v>7662</v>
      </c>
      <c r="F1759" t="s">
        <v>5408</v>
      </c>
      <c r="G1759">
        <v>1301</v>
      </c>
      <c r="H1759">
        <v>610</v>
      </c>
      <c r="I1759">
        <v>674</v>
      </c>
      <c r="J1759">
        <v>0.51806302843966201</v>
      </c>
      <c r="K1759">
        <v>627</v>
      </c>
      <c r="L1759" t="str">
        <f>VLOOKUP(Table1__5[[#This Row],[ShortCode]],$U$3:$W$100,3,0)</f>
        <v>Tiger Regular</v>
      </c>
      <c r="M1759" t="str">
        <f>VLOOKUP(Table1__5[[#This Row],[ShortCode]],$U$3:$V$100,2,0)</f>
        <v>Group BB</v>
      </c>
      <c r="N1759" t="str">
        <f>RIGHT(Table1__5[[#This Row],[Calendar_month]],2)</f>
        <v>11</v>
      </c>
      <c r="O1759" t="str">
        <f>LEFT(Table1__5[[#This Row],[Calendar_month]],4)</f>
        <v>2025</v>
      </c>
      <c r="P1759" t="str">
        <f>_xlfn.TEXTBEFORE(Table1__5[[#This Row],[Distributor_Name]],"-")</f>
        <v>BD16</v>
      </c>
    </row>
    <row r="1760" spans="1:16" x14ac:dyDescent="0.75">
      <c r="A1760" t="s">
        <v>11</v>
      </c>
      <c r="B1760" t="s">
        <v>12</v>
      </c>
      <c r="C1760" t="s">
        <v>38</v>
      </c>
      <c r="D1760">
        <v>202511</v>
      </c>
      <c r="E1760" t="s">
        <v>7662</v>
      </c>
      <c r="F1760" t="s">
        <v>5417</v>
      </c>
      <c r="G1760">
        <v>2057</v>
      </c>
      <c r="H1760">
        <v>1100</v>
      </c>
      <c r="I1760">
        <v>1161</v>
      </c>
      <c r="J1760">
        <v>0.56441419543023796</v>
      </c>
      <c r="K1760">
        <v>896</v>
      </c>
      <c r="L1760" t="str">
        <f>VLOOKUP(Table1__5[[#This Row],[ShortCode]],$U$3:$W$100,3,0)</f>
        <v>Tiger Crystal</v>
      </c>
      <c r="M1760" t="str">
        <f>VLOOKUP(Table1__5[[#This Row],[ShortCode]],$U$3:$V$100,2,0)</f>
        <v>Group AA</v>
      </c>
      <c r="N1760" t="str">
        <f>RIGHT(Table1__5[[#This Row],[Calendar_month]],2)</f>
        <v>11</v>
      </c>
      <c r="O1760" t="str">
        <f>LEFT(Table1__5[[#This Row],[Calendar_month]],4)</f>
        <v>2025</v>
      </c>
      <c r="P1760" t="str">
        <f>_xlfn.TEXTBEFORE(Table1__5[[#This Row],[Distributor_Name]],"-")</f>
        <v>BD16</v>
      </c>
    </row>
    <row r="1761" spans="1:16" x14ac:dyDescent="0.75">
      <c r="A1761" t="s">
        <v>11</v>
      </c>
      <c r="B1761" t="s">
        <v>12</v>
      </c>
      <c r="C1761" t="s">
        <v>38</v>
      </c>
      <c r="D1761">
        <v>202511</v>
      </c>
      <c r="E1761" t="s">
        <v>7662</v>
      </c>
      <c r="F1761" t="s">
        <v>5403</v>
      </c>
      <c r="G1761">
        <v>4578</v>
      </c>
      <c r="H1761">
        <v>4758</v>
      </c>
      <c r="I1761">
        <v>5616</v>
      </c>
      <c r="J1761">
        <v>1.22673656618611</v>
      </c>
      <c r="K1761">
        <v>-1038</v>
      </c>
      <c r="L1761" t="str">
        <f>VLOOKUP(Table1__5[[#This Row],[ShortCode]],$U$3:$W$100,3,0)</f>
        <v>Tiger Crystal</v>
      </c>
      <c r="M1761" t="str">
        <f>VLOOKUP(Table1__5[[#This Row],[ShortCode]],$U$3:$V$100,2,0)</f>
        <v>Group AA</v>
      </c>
      <c r="N1761" t="str">
        <f>RIGHT(Table1__5[[#This Row],[Calendar_month]],2)</f>
        <v>11</v>
      </c>
      <c r="O1761" t="str">
        <f>LEFT(Table1__5[[#This Row],[Calendar_month]],4)</f>
        <v>2025</v>
      </c>
      <c r="P1761" t="str">
        <f>_xlfn.TEXTBEFORE(Table1__5[[#This Row],[Distributor_Name]],"-")</f>
        <v>BD16</v>
      </c>
    </row>
    <row r="1762" spans="1:16" x14ac:dyDescent="0.75">
      <c r="A1762" t="s">
        <v>11</v>
      </c>
      <c r="B1762" t="s">
        <v>12</v>
      </c>
      <c r="C1762" t="s">
        <v>38</v>
      </c>
      <c r="D1762">
        <v>202511</v>
      </c>
      <c r="E1762" t="s">
        <v>7662</v>
      </c>
      <c r="F1762" t="s">
        <v>5404</v>
      </c>
      <c r="G1762">
        <v>5330</v>
      </c>
      <c r="H1762">
        <v>4017</v>
      </c>
      <c r="I1762">
        <v>4737</v>
      </c>
      <c r="J1762">
        <v>0.88874296435272004</v>
      </c>
      <c r="K1762">
        <v>593</v>
      </c>
      <c r="L1762" t="str">
        <f>VLOOKUP(Table1__5[[#This Row],[ShortCode]],$U$3:$W$100,3,0)</f>
        <v>Tiger Crystal</v>
      </c>
      <c r="M1762" t="str">
        <f>VLOOKUP(Table1__5[[#This Row],[ShortCode]],$U$3:$V$100,2,0)</f>
        <v>Group AA</v>
      </c>
      <c r="N1762" t="str">
        <f>RIGHT(Table1__5[[#This Row],[Calendar_month]],2)</f>
        <v>11</v>
      </c>
      <c r="O1762" t="str">
        <f>LEFT(Table1__5[[#This Row],[Calendar_month]],4)</f>
        <v>2025</v>
      </c>
      <c r="P1762" t="str">
        <f>_xlfn.TEXTBEFORE(Table1__5[[#This Row],[Distributor_Name]],"-")</f>
        <v>BD16</v>
      </c>
    </row>
    <row r="1763" spans="1:16" x14ac:dyDescent="0.75">
      <c r="A1763" t="s">
        <v>11</v>
      </c>
      <c r="B1763" t="s">
        <v>12</v>
      </c>
      <c r="C1763" t="s">
        <v>38</v>
      </c>
      <c r="D1763">
        <v>202511</v>
      </c>
      <c r="E1763" t="s">
        <v>7662</v>
      </c>
      <c r="F1763" t="s">
        <v>7672</v>
      </c>
      <c r="G1763">
        <v>2</v>
      </c>
      <c r="H1763">
        <v>0</v>
      </c>
      <c r="I1763">
        <v>0</v>
      </c>
      <c r="J1763">
        <v>0</v>
      </c>
      <c r="K1763">
        <v>2</v>
      </c>
      <c r="L1763" t="str">
        <f>VLOOKUP(Table1__5[[#This Row],[ShortCode]],$U$3:$W$100,3,0)</f>
        <v>Other</v>
      </c>
      <c r="M1763" t="str">
        <f>VLOOKUP(Table1__5[[#This Row],[ShortCode]],$U$3:$V$100,2,0)</f>
        <v>Group BB</v>
      </c>
      <c r="N1763" t="str">
        <f>RIGHT(Table1__5[[#This Row],[Calendar_month]],2)</f>
        <v>11</v>
      </c>
      <c r="O1763" t="str">
        <f>LEFT(Table1__5[[#This Row],[Calendar_month]],4)</f>
        <v>2025</v>
      </c>
      <c r="P1763" t="str">
        <f>_xlfn.TEXTBEFORE(Table1__5[[#This Row],[Distributor_Name]],"-")</f>
        <v>BD16</v>
      </c>
    </row>
    <row r="1764" spans="1:16" x14ac:dyDescent="0.75">
      <c r="A1764" t="s">
        <v>11</v>
      </c>
      <c r="B1764" t="s">
        <v>12</v>
      </c>
      <c r="C1764" t="s">
        <v>38</v>
      </c>
      <c r="D1764">
        <v>202511</v>
      </c>
      <c r="E1764" t="s">
        <v>7673</v>
      </c>
      <c r="F1764" t="s">
        <v>7674</v>
      </c>
      <c r="G1764">
        <v>23</v>
      </c>
      <c r="H1764">
        <v>0</v>
      </c>
      <c r="I1764">
        <v>0</v>
      </c>
      <c r="J1764">
        <v>0</v>
      </c>
      <c r="K1764">
        <v>23</v>
      </c>
      <c r="L1764" t="str">
        <f>VLOOKUP(Table1__5[[#This Row],[ShortCode]],$U$3:$W$100,3,0)</f>
        <v>Bia Việt</v>
      </c>
      <c r="M1764" t="str">
        <f>VLOOKUP(Table1__5[[#This Row],[ShortCode]],$U$3:$V$100,2,0)</f>
        <v>Group BB</v>
      </c>
      <c r="N1764" t="str">
        <f>RIGHT(Table1__5[[#This Row],[Calendar_month]],2)</f>
        <v>11</v>
      </c>
      <c r="O1764" t="str">
        <f>LEFT(Table1__5[[#This Row],[Calendar_month]],4)</f>
        <v>2025</v>
      </c>
      <c r="P1764" t="str">
        <f>_xlfn.TEXTBEFORE(Table1__5[[#This Row],[Distributor_Name]],"-")</f>
        <v>BD16</v>
      </c>
    </row>
    <row r="1765" spans="1:16" x14ac:dyDescent="0.75">
      <c r="A1765" t="s">
        <v>11</v>
      </c>
      <c r="B1765" t="s">
        <v>12</v>
      </c>
      <c r="C1765" t="s">
        <v>38</v>
      </c>
      <c r="D1765">
        <v>202511</v>
      </c>
      <c r="E1765" t="s">
        <v>7673</v>
      </c>
      <c r="F1765" t="s">
        <v>5400</v>
      </c>
      <c r="G1765">
        <v>1973</v>
      </c>
      <c r="H1765">
        <v>660</v>
      </c>
      <c r="I1765">
        <v>653</v>
      </c>
      <c r="J1765">
        <v>0.33096806893056302</v>
      </c>
      <c r="K1765">
        <v>1320</v>
      </c>
      <c r="L1765" t="str">
        <f>VLOOKUP(Table1__5[[#This Row],[ShortCode]],$U$3:$W$100,3,0)</f>
        <v>Bia Việt</v>
      </c>
      <c r="M1765" t="str">
        <f>VLOOKUP(Table1__5[[#This Row],[ShortCode]],$U$3:$V$100,2,0)</f>
        <v>Group BB</v>
      </c>
      <c r="N1765" t="str">
        <f>RIGHT(Table1__5[[#This Row],[Calendar_month]],2)</f>
        <v>11</v>
      </c>
      <c r="O1765" t="str">
        <f>LEFT(Table1__5[[#This Row],[Calendar_month]],4)</f>
        <v>2025</v>
      </c>
      <c r="P1765" t="str">
        <f>_xlfn.TEXTBEFORE(Table1__5[[#This Row],[Distributor_Name]],"-")</f>
        <v>BD16</v>
      </c>
    </row>
    <row r="1766" spans="1:16" x14ac:dyDescent="0.75">
      <c r="A1766" t="s">
        <v>11</v>
      </c>
      <c r="B1766" t="s">
        <v>12</v>
      </c>
      <c r="C1766" t="s">
        <v>38</v>
      </c>
      <c r="D1766">
        <v>202511</v>
      </c>
      <c r="E1766" t="s">
        <v>7673</v>
      </c>
      <c r="F1766" t="s">
        <v>5411</v>
      </c>
      <c r="G1766">
        <v>635</v>
      </c>
      <c r="H1766">
        <v>420</v>
      </c>
      <c r="I1766">
        <v>400</v>
      </c>
      <c r="J1766">
        <v>0.62992125984252001</v>
      </c>
      <c r="K1766">
        <v>235</v>
      </c>
      <c r="L1766" t="str">
        <f>VLOOKUP(Table1__5[[#This Row],[ShortCode]],$U$3:$W$100,3,0)</f>
        <v>Bia Việt</v>
      </c>
      <c r="M1766" t="str">
        <f>VLOOKUP(Table1__5[[#This Row],[ShortCode]],$U$3:$V$100,2,0)</f>
        <v>Group BB</v>
      </c>
      <c r="N1766" t="str">
        <f>RIGHT(Table1__5[[#This Row],[Calendar_month]],2)</f>
        <v>11</v>
      </c>
      <c r="O1766" t="str">
        <f>LEFT(Table1__5[[#This Row],[Calendar_month]],4)</f>
        <v>2025</v>
      </c>
      <c r="P1766" t="str">
        <f>_xlfn.TEXTBEFORE(Table1__5[[#This Row],[Distributor_Name]],"-")</f>
        <v>BD16</v>
      </c>
    </row>
    <row r="1767" spans="1:16" x14ac:dyDescent="0.75">
      <c r="A1767" t="s">
        <v>11</v>
      </c>
      <c r="B1767" t="s">
        <v>12</v>
      </c>
      <c r="C1767" t="s">
        <v>38</v>
      </c>
      <c r="D1767">
        <v>202512</v>
      </c>
      <c r="E1767" t="s">
        <v>7662</v>
      </c>
      <c r="F1767" t="s">
        <v>5393</v>
      </c>
      <c r="G1767">
        <v>18238</v>
      </c>
      <c r="H1767">
        <v>17329</v>
      </c>
      <c r="I1767">
        <v>18422</v>
      </c>
      <c r="J1767">
        <v>1.0100888255291101</v>
      </c>
      <c r="K1767">
        <v>-184</v>
      </c>
      <c r="L1767" t="str">
        <f>VLOOKUP(Table1__5[[#This Row],[ShortCode]],$U$3:$W$100,3,0)</f>
        <v>Heineken Silver</v>
      </c>
      <c r="M1767" t="str">
        <f>VLOOKUP(Table1__5[[#This Row],[ShortCode]],$U$3:$V$100,2,0)</f>
        <v>Group AA</v>
      </c>
      <c r="N1767" t="str">
        <f>RIGHT(Table1__5[[#This Row],[Calendar_month]],2)</f>
        <v>12</v>
      </c>
      <c r="O1767" t="str">
        <f>LEFT(Table1__5[[#This Row],[Calendar_month]],4)</f>
        <v>2025</v>
      </c>
      <c r="P1767" t="str">
        <f>_xlfn.TEXTBEFORE(Table1__5[[#This Row],[Distributor_Name]],"-")</f>
        <v>BD16</v>
      </c>
    </row>
    <row r="1768" spans="1:16" x14ac:dyDescent="0.75">
      <c r="A1768" t="s">
        <v>11</v>
      </c>
      <c r="B1768" t="s">
        <v>12</v>
      </c>
      <c r="C1768" t="s">
        <v>38</v>
      </c>
      <c r="D1768">
        <v>202512</v>
      </c>
      <c r="E1768" t="s">
        <v>7662</v>
      </c>
      <c r="F1768" t="s">
        <v>5396</v>
      </c>
      <c r="G1768">
        <v>9310</v>
      </c>
      <c r="H1768">
        <v>8450</v>
      </c>
      <c r="I1768">
        <v>10228</v>
      </c>
      <c r="J1768">
        <v>1.0986036519871101</v>
      </c>
      <c r="K1768">
        <v>-918</v>
      </c>
      <c r="L1768" t="str">
        <f>VLOOKUP(Table1__5[[#This Row],[ShortCode]],$U$3:$W$100,3,0)</f>
        <v>Tiger Regular</v>
      </c>
      <c r="M1768" t="str">
        <f>VLOOKUP(Table1__5[[#This Row],[ShortCode]],$U$3:$V$100,2,0)</f>
        <v>Group BB</v>
      </c>
      <c r="N1768" t="str">
        <f>RIGHT(Table1__5[[#This Row],[Calendar_month]],2)</f>
        <v>12</v>
      </c>
      <c r="O1768" t="str">
        <f>LEFT(Table1__5[[#This Row],[Calendar_month]],4)</f>
        <v>2025</v>
      </c>
      <c r="P1768" t="str">
        <f>_xlfn.TEXTBEFORE(Table1__5[[#This Row],[Distributor_Name]],"-")</f>
        <v>BD16</v>
      </c>
    </row>
    <row r="1769" spans="1:16" x14ac:dyDescent="0.75">
      <c r="A1769" t="s">
        <v>11</v>
      </c>
      <c r="B1769" t="s">
        <v>12</v>
      </c>
      <c r="C1769" t="s">
        <v>38</v>
      </c>
      <c r="D1769">
        <v>202512</v>
      </c>
      <c r="E1769" t="s">
        <v>7662</v>
      </c>
      <c r="F1769" t="s">
        <v>5404</v>
      </c>
      <c r="G1769">
        <v>4931</v>
      </c>
      <c r="H1769">
        <v>3809</v>
      </c>
      <c r="I1769">
        <v>4296</v>
      </c>
      <c r="J1769">
        <v>0.87122287568444501</v>
      </c>
      <c r="K1769">
        <v>635</v>
      </c>
      <c r="L1769" t="str">
        <f>VLOOKUP(Table1__5[[#This Row],[ShortCode]],$U$3:$W$100,3,0)</f>
        <v>Tiger Crystal</v>
      </c>
      <c r="M1769" t="str">
        <f>VLOOKUP(Table1__5[[#This Row],[ShortCode]],$U$3:$V$100,2,0)</f>
        <v>Group AA</v>
      </c>
      <c r="N1769" t="str">
        <f>RIGHT(Table1__5[[#This Row],[Calendar_month]],2)</f>
        <v>12</v>
      </c>
      <c r="O1769" t="str">
        <f>LEFT(Table1__5[[#This Row],[Calendar_month]],4)</f>
        <v>2025</v>
      </c>
      <c r="P1769" t="str">
        <f>_xlfn.TEXTBEFORE(Table1__5[[#This Row],[Distributor_Name]],"-")</f>
        <v>BD16</v>
      </c>
    </row>
    <row r="1770" spans="1:16" x14ac:dyDescent="0.75">
      <c r="A1770" t="s">
        <v>11</v>
      </c>
      <c r="B1770" t="s">
        <v>12</v>
      </c>
      <c r="C1770" t="s">
        <v>38</v>
      </c>
      <c r="D1770">
        <v>202512</v>
      </c>
      <c r="E1770" t="s">
        <v>7673</v>
      </c>
      <c r="F1770" t="s">
        <v>5438</v>
      </c>
      <c r="G1770">
        <v>24</v>
      </c>
      <c r="H1770">
        <v>26</v>
      </c>
      <c r="I1770">
        <v>16</v>
      </c>
      <c r="J1770">
        <v>0.66666666666666696</v>
      </c>
      <c r="K1770">
        <v>8</v>
      </c>
      <c r="L1770" t="str">
        <f>VLOOKUP(Table1__5[[#This Row],[ShortCode]],$U$3:$W$100,3,0)</f>
        <v>Other</v>
      </c>
      <c r="M1770" t="str">
        <f>VLOOKUP(Table1__5[[#This Row],[ShortCode]],$U$3:$V$100,2,0)</f>
        <v>Group BB</v>
      </c>
      <c r="N1770" t="str">
        <f>RIGHT(Table1__5[[#This Row],[Calendar_month]],2)</f>
        <v>12</v>
      </c>
      <c r="O1770" t="str">
        <f>LEFT(Table1__5[[#This Row],[Calendar_month]],4)</f>
        <v>2025</v>
      </c>
      <c r="P1770" t="str">
        <f>_xlfn.TEXTBEFORE(Table1__5[[#This Row],[Distributor_Name]],"-")</f>
        <v>BD16</v>
      </c>
    </row>
    <row r="1771" spans="1:16" x14ac:dyDescent="0.75">
      <c r="A1771" t="s">
        <v>11</v>
      </c>
      <c r="B1771" t="s">
        <v>12</v>
      </c>
      <c r="C1771" t="s">
        <v>38</v>
      </c>
      <c r="D1771">
        <v>202512</v>
      </c>
      <c r="E1771" t="s">
        <v>7673</v>
      </c>
      <c r="F1771" t="s">
        <v>7664</v>
      </c>
      <c r="G1771">
        <v>0</v>
      </c>
      <c r="H1771">
        <v>0</v>
      </c>
      <c r="I1771">
        <v>0</v>
      </c>
      <c r="J1771">
        <v>0</v>
      </c>
      <c r="K1771">
        <v>0</v>
      </c>
      <c r="L1771" t="str">
        <f>VLOOKUP(Table1__5[[#This Row],[ShortCode]],$U$3:$W$100,3,0)</f>
        <v>Other</v>
      </c>
      <c r="M1771" t="str">
        <f>VLOOKUP(Table1__5[[#This Row],[ShortCode]],$U$3:$V$100,2,0)</f>
        <v>Group BB</v>
      </c>
      <c r="N1771" t="str">
        <f>RIGHT(Table1__5[[#This Row],[Calendar_month]],2)</f>
        <v>12</v>
      </c>
      <c r="O1771" t="str">
        <f>LEFT(Table1__5[[#This Row],[Calendar_month]],4)</f>
        <v>2025</v>
      </c>
      <c r="P1771" t="str">
        <f>_xlfn.TEXTBEFORE(Table1__5[[#This Row],[Distributor_Name]],"-")</f>
        <v>BD16</v>
      </c>
    </row>
    <row r="1772" spans="1:16" x14ac:dyDescent="0.75">
      <c r="A1772" t="s">
        <v>11</v>
      </c>
      <c r="B1772" t="s">
        <v>12</v>
      </c>
      <c r="C1772" t="s">
        <v>38</v>
      </c>
      <c r="D1772">
        <v>202512</v>
      </c>
      <c r="E1772" t="s">
        <v>7673</v>
      </c>
      <c r="F1772" t="s">
        <v>5426</v>
      </c>
      <c r="G1772">
        <v>12</v>
      </c>
      <c r="H1772">
        <v>0</v>
      </c>
      <c r="I1772">
        <v>3</v>
      </c>
      <c r="J1772">
        <v>0.25</v>
      </c>
      <c r="K1772">
        <v>9</v>
      </c>
      <c r="L1772" t="str">
        <f>VLOOKUP(Table1__5[[#This Row],[ShortCode]],$U$3:$W$100,3,0)</f>
        <v>Heineken Original</v>
      </c>
      <c r="M1772" t="str">
        <f>VLOOKUP(Table1__5[[#This Row],[ShortCode]],$U$3:$V$100,2,0)</f>
        <v>Group BB</v>
      </c>
      <c r="N1772" t="str">
        <f>RIGHT(Table1__5[[#This Row],[Calendar_month]],2)</f>
        <v>12</v>
      </c>
      <c r="O1772" t="str">
        <f>LEFT(Table1__5[[#This Row],[Calendar_month]],4)</f>
        <v>2025</v>
      </c>
      <c r="P1772" t="str">
        <f>_xlfn.TEXTBEFORE(Table1__5[[#This Row],[Distributor_Name]],"-")</f>
        <v>BD16</v>
      </c>
    </row>
    <row r="1773" spans="1:16" x14ac:dyDescent="0.75">
      <c r="A1773" t="s">
        <v>11</v>
      </c>
      <c r="B1773" t="s">
        <v>12</v>
      </c>
      <c r="C1773" t="s">
        <v>38</v>
      </c>
      <c r="D1773">
        <v>202512</v>
      </c>
      <c r="E1773" t="s">
        <v>7673</v>
      </c>
      <c r="F1773" t="s">
        <v>5434</v>
      </c>
      <c r="G1773">
        <v>268</v>
      </c>
      <c r="H1773">
        <v>130</v>
      </c>
      <c r="I1773">
        <v>135</v>
      </c>
      <c r="J1773">
        <v>0.50373134328358204</v>
      </c>
      <c r="K1773">
        <v>133</v>
      </c>
      <c r="L1773" t="str">
        <f>VLOOKUP(Table1__5[[#This Row],[ShortCode]],$U$3:$W$100,3,0)</f>
        <v>Heineken Original</v>
      </c>
      <c r="M1773" t="str">
        <f>VLOOKUP(Table1__5[[#This Row],[ShortCode]],$U$3:$V$100,2,0)</f>
        <v>Group BB</v>
      </c>
      <c r="N1773" t="str">
        <f>RIGHT(Table1__5[[#This Row],[Calendar_month]],2)</f>
        <v>12</v>
      </c>
      <c r="O1773" t="str">
        <f>LEFT(Table1__5[[#This Row],[Calendar_month]],4)</f>
        <v>2025</v>
      </c>
      <c r="P1773" t="str">
        <f>_xlfn.TEXTBEFORE(Table1__5[[#This Row],[Distributor_Name]],"-")</f>
        <v>BD16</v>
      </c>
    </row>
    <row r="1774" spans="1:16" x14ac:dyDescent="0.75">
      <c r="A1774" t="s">
        <v>11</v>
      </c>
      <c r="B1774" t="s">
        <v>12</v>
      </c>
      <c r="C1774" t="s">
        <v>38</v>
      </c>
      <c r="D1774">
        <v>202512</v>
      </c>
      <c r="E1774" t="s">
        <v>7673</v>
      </c>
      <c r="F1774" t="s">
        <v>5418</v>
      </c>
      <c r="G1774">
        <v>33</v>
      </c>
      <c r="H1774">
        <v>0</v>
      </c>
      <c r="I1774">
        <v>12</v>
      </c>
      <c r="J1774">
        <v>0.36363636363636398</v>
      </c>
      <c r="K1774">
        <v>21</v>
      </c>
      <c r="L1774" t="str">
        <f>VLOOKUP(Table1__5[[#This Row],[ShortCode]],$U$3:$W$100,3,0)</f>
        <v>Heineken Silver</v>
      </c>
      <c r="M1774" t="str">
        <f>VLOOKUP(Table1__5[[#This Row],[ShortCode]],$U$3:$V$100,2,0)</f>
        <v>Group AA</v>
      </c>
      <c r="N1774" t="str">
        <f>RIGHT(Table1__5[[#This Row],[Calendar_month]],2)</f>
        <v>12</v>
      </c>
      <c r="O1774" t="str">
        <f>LEFT(Table1__5[[#This Row],[Calendar_month]],4)</f>
        <v>2025</v>
      </c>
      <c r="P1774" t="str">
        <f>_xlfn.TEXTBEFORE(Table1__5[[#This Row],[Distributor_Name]],"-")</f>
        <v>BD16</v>
      </c>
    </row>
    <row r="1775" spans="1:16" x14ac:dyDescent="0.75">
      <c r="A1775" t="s">
        <v>11</v>
      </c>
      <c r="B1775" t="s">
        <v>12</v>
      </c>
      <c r="C1775" t="s">
        <v>38</v>
      </c>
      <c r="D1775">
        <v>202512</v>
      </c>
      <c r="E1775" t="s">
        <v>7673</v>
      </c>
      <c r="F1775" t="s">
        <v>5401</v>
      </c>
      <c r="G1775">
        <v>2231</v>
      </c>
      <c r="H1775">
        <v>2496</v>
      </c>
      <c r="I1775">
        <v>2645</v>
      </c>
      <c r="J1775">
        <v>1.1855670103092799</v>
      </c>
      <c r="K1775">
        <v>-414</v>
      </c>
      <c r="L1775" t="str">
        <f>VLOOKUP(Table1__5[[#This Row],[ShortCode]],$U$3:$W$100,3,0)</f>
        <v>Heineken Silver</v>
      </c>
      <c r="M1775" t="str">
        <f>VLOOKUP(Table1__5[[#This Row],[ShortCode]],$U$3:$V$100,2,0)</f>
        <v>Group AA</v>
      </c>
      <c r="N1775" t="str">
        <f>RIGHT(Table1__5[[#This Row],[Calendar_month]],2)</f>
        <v>12</v>
      </c>
      <c r="O1775" t="str">
        <f>LEFT(Table1__5[[#This Row],[Calendar_month]],4)</f>
        <v>2025</v>
      </c>
      <c r="P1775" t="str">
        <f>_xlfn.TEXTBEFORE(Table1__5[[#This Row],[Distributor_Name]],"-")</f>
        <v>BD16</v>
      </c>
    </row>
    <row r="1776" spans="1:16" x14ac:dyDescent="0.75">
      <c r="A1776" t="s">
        <v>11</v>
      </c>
      <c r="B1776" t="s">
        <v>12</v>
      </c>
      <c r="C1776" t="s">
        <v>38</v>
      </c>
      <c r="D1776">
        <v>202512</v>
      </c>
      <c r="E1776" t="s">
        <v>7673</v>
      </c>
      <c r="F1776" t="s">
        <v>5440</v>
      </c>
      <c r="G1776">
        <v>4</v>
      </c>
      <c r="H1776">
        <v>0</v>
      </c>
      <c r="I1776">
        <v>1</v>
      </c>
      <c r="J1776">
        <v>0.25</v>
      </c>
      <c r="K1776">
        <v>3</v>
      </c>
      <c r="L1776" t="str">
        <f>VLOOKUP(Table1__5[[#This Row],[ShortCode]],$U$3:$W$100,3,0)</f>
        <v>Other</v>
      </c>
      <c r="M1776" t="str">
        <f>VLOOKUP(Table1__5[[#This Row],[ShortCode]],$U$3:$V$100,2,0)</f>
        <v>Group BB</v>
      </c>
      <c r="N1776" t="str">
        <f>RIGHT(Table1__5[[#This Row],[Calendar_month]],2)</f>
        <v>12</v>
      </c>
      <c r="O1776" t="str">
        <f>LEFT(Table1__5[[#This Row],[Calendar_month]],4)</f>
        <v>2025</v>
      </c>
      <c r="P1776" t="str">
        <f>_xlfn.TEXTBEFORE(Table1__5[[#This Row],[Distributor_Name]],"-")</f>
        <v>BD16</v>
      </c>
    </row>
    <row r="1777" spans="1:16" x14ac:dyDescent="0.75">
      <c r="A1777" t="s">
        <v>11</v>
      </c>
      <c r="B1777" t="s">
        <v>12</v>
      </c>
      <c r="C1777" t="s">
        <v>38</v>
      </c>
      <c r="D1777">
        <v>202512</v>
      </c>
      <c r="E1777" t="s">
        <v>7673</v>
      </c>
      <c r="F1777" t="s">
        <v>5424</v>
      </c>
      <c r="G1777">
        <v>6</v>
      </c>
      <c r="H1777">
        <v>0</v>
      </c>
      <c r="I1777">
        <v>8</v>
      </c>
      <c r="J1777">
        <v>1.3333333333333299</v>
      </c>
      <c r="K1777">
        <v>-2</v>
      </c>
      <c r="L1777" t="str">
        <f>VLOOKUP(Table1__5[[#This Row],[ShortCode]],$U$3:$W$100,3,0)</f>
        <v>Other</v>
      </c>
      <c r="M1777" t="str">
        <f>VLOOKUP(Table1__5[[#This Row],[ShortCode]],$U$3:$V$100,2,0)</f>
        <v>Group BB</v>
      </c>
      <c r="N1777" t="str">
        <f>RIGHT(Table1__5[[#This Row],[Calendar_month]],2)</f>
        <v>12</v>
      </c>
      <c r="O1777" t="str">
        <f>LEFT(Table1__5[[#This Row],[Calendar_month]],4)</f>
        <v>2025</v>
      </c>
      <c r="P1777" t="str">
        <f>_xlfn.TEXTBEFORE(Table1__5[[#This Row],[Distributor_Name]],"-")</f>
        <v>BD16</v>
      </c>
    </row>
    <row r="1778" spans="1:16" x14ac:dyDescent="0.75">
      <c r="A1778" t="s">
        <v>11</v>
      </c>
      <c r="B1778" t="s">
        <v>12</v>
      </c>
      <c r="C1778" t="s">
        <v>38</v>
      </c>
      <c r="D1778">
        <v>202512</v>
      </c>
      <c r="E1778" t="s">
        <v>7673</v>
      </c>
      <c r="F1778" t="s">
        <v>5430</v>
      </c>
      <c r="G1778">
        <v>13</v>
      </c>
      <c r="H1778">
        <v>0</v>
      </c>
      <c r="I1778">
        <v>15</v>
      </c>
      <c r="J1778">
        <v>1.15384615384615</v>
      </c>
      <c r="K1778">
        <v>-2</v>
      </c>
      <c r="L1778" t="str">
        <f>VLOOKUP(Table1__5[[#This Row],[ShortCode]],$U$3:$W$100,3,0)</f>
        <v>Other</v>
      </c>
      <c r="M1778" t="str">
        <f>VLOOKUP(Table1__5[[#This Row],[ShortCode]],$U$3:$V$100,2,0)</f>
        <v>Group BB</v>
      </c>
      <c r="N1778" t="str">
        <f>RIGHT(Table1__5[[#This Row],[Calendar_month]],2)</f>
        <v>12</v>
      </c>
      <c r="O1778" t="str">
        <f>LEFT(Table1__5[[#This Row],[Calendar_month]],4)</f>
        <v>2025</v>
      </c>
      <c r="P1778" t="str">
        <f>_xlfn.TEXTBEFORE(Table1__5[[#This Row],[Distributor_Name]],"-")</f>
        <v>BD16</v>
      </c>
    </row>
    <row r="1779" spans="1:16" x14ac:dyDescent="0.75">
      <c r="A1779" t="s">
        <v>11</v>
      </c>
      <c r="B1779" t="s">
        <v>12</v>
      </c>
      <c r="C1779" t="s">
        <v>38</v>
      </c>
      <c r="D1779">
        <v>202512</v>
      </c>
      <c r="E1779" t="s">
        <v>7673</v>
      </c>
      <c r="F1779" t="s">
        <v>5405</v>
      </c>
      <c r="G1779">
        <v>2042</v>
      </c>
      <c r="H1779">
        <v>2678</v>
      </c>
      <c r="I1779">
        <v>3560</v>
      </c>
      <c r="J1779">
        <v>1.743388834476</v>
      </c>
      <c r="K1779">
        <v>-1518</v>
      </c>
      <c r="L1779" t="str">
        <f>VLOOKUP(Table1__5[[#This Row],[ShortCode]],$U$3:$W$100,3,0)</f>
        <v>Tiger Regular</v>
      </c>
      <c r="M1779" t="str">
        <f>VLOOKUP(Table1__5[[#This Row],[ShortCode]],$U$3:$V$100,2,0)</f>
        <v>Group BB</v>
      </c>
      <c r="N1779" t="str">
        <f>RIGHT(Table1__5[[#This Row],[Calendar_month]],2)</f>
        <v>12</v>
      </c>
      <c r="O1779" t="str">
        <f>LEFT(Table1__5[[#This Row],[Calendar_month]],4)</f>
        <v>2025</v>
      </c>
      <c r="P1779" t="str">
        <f>_xlfn.TEXTBEFORE(Table1__5[[#This Row],[Distributor_Name]],"-")</f>
        <v>BD16</v>
      </c>
    </row>
    <row r="1780" spans="1:16" x14ac:dyDescent="0.75">
      <c r="A1780" t="s">
        <v>11</v>
      </c>
      <c r="B1780" t="s">
        <v>12</v>
      </c>
      <c r="C1780" t="s">
        <v>38</v>
      </c>
      <c r="D1780">
        <v>202512</v>
      </c>
      <c r="E1780" t="s">
        <v>7673</v>
      </c>
      <c r="F1780" t="s">
        <v>5408</v>
      </c>
      <c r="G1780">
        <v>1361</v>
      </c>
      <c r="H1780">
        <v>550</v>
      </c>
      <c r="I1780">
        <v>627</v>
      </c>
      <c r="J1780">
        <v>0.46069066862600999</v>
      </c>
      <c r="K1780">
        <v>734</v>
      </c>
      <c r="L1780" t="str">
        <f>VLOOKUP(Table1__5[[#This Row],[ShortCode]],$U$3:$W$100,3,0)</f>
        <v>Tiger Regular</v>
      </c>
      <c r="M1780" t="str">
        <f>VLOOKUP(Table1__5[[#This Row],[ShortCode]],$U$3:$V$100,2,0)</f>
        <v>Group BB</v>
      </c>
      <c r="N1780" t="str">
        <f>RIGHT(Table1__5[[#This Row],[Calendar_month]],2)</f>
        <v>12</v>
      </c>
      <c r="O1780" t="str">
        <f>LEFT(Table1__5[[#This Row],[Calendar_month]],4)</f>
        <v>2025</v>
      </c>
      <c r="P1780" t="str">
        <f>_xlfn.TEXTBEFORE(Table1__5[[#This Row],[Distributor_Name]],"-")</f>
        <v>BD16</v>
      </c>
    </row>
    <row r="1781" spans="1:16" x14ac:dyDescent="0.75">
      <c r="A1781" t="s">
        <v>11</v>
      </c>
      <c r="B1781" t="s">
        <v>12</v>
      </c>
      <c r="C1781" t="s">
        <v>38</v>
      </c>
      <c r="D1781">
        <v>202512</v>
      </c>
      <c r="E1781" t="s">
        <v>7673</v>
      </c>
      <c r="F1781" t="s">
        <v>5417</v>
      </c>
      <c r="G1781">
        <v>2243</v>
      </c>
      <c r="H1781">
        <v>1260</v>
      </c>
      <c r="I1781">
        <v>1280</v>
      </c>
      <c r="J1781">
        <v>0.57066428889879595</v>
      </c>
      <c r="K1781">
        <v>963</v>
      </c>
      <c r="L1781" t="str">
        <f>VLOOKUP(Table1__5[[#This Row],[ShortCode]],$U$3:$W$100,3,0)</f>
        <v>Tiger Crystal</v>
      </c>
      <c r="M1781" t="str">
        <f>VLOOKUP(Table1__5[[#This Row],[ShortCode]],$U$3:$V$100,2,0)</f>
        <v>Group AA</v>
      </c>
      <c r="N1781" t="str">
        <f>RIGHT(Table1__5[[#This Row],[Calendar_month]],2)</f>
        <v>12</v>
      </c>
      <c r="O1781" t="str">
        <f>LEFT(Table1__5[[#This Row],[Calendar_month]],4)</f>
        <v>2025</v>
      </c>
      <c r="P1781" t="str">
        <f>_xlfn.TEXTBEFORE(Table1__5[[#This Row],[Distributor_Name]],"-")</f>
        <v>BD16</v>
      </c>
    </row>
    <row r="1782" spans="1:16" x14ac:dyDescent="0.75">
      <c r="A1782" t="s">
        <v>11</v>
      </c>
      <c r="B1782" t="s">
        <v>12</v>
      </c>
      <c r="C1782" t="s">
        <v>38</v>
      </c>
      <c r="D1782">
        <v>202512</v>
      </c>
      <c r="E1782" t="s">
        <v>7673</v>
      </c>
      <c r="F1782" t="s">
        <v>5403</v>
      </c>
      <c r="G1782">
        <v>5246</v>
      </c>
      <c r="H1782">
        <v>5551</v>
      </c>
      <c r="I1782">
        <v>5925</v>
      </c>
      <c r="J1782">
        <v>1.12943194815097</v>
      </c>
      <c r="K1782">
        <v>-679</v>
      </c>
      <c r="L1782" t="str">
        <f>VLOOKUP(Table1__5[[#This Row],[ShortCode]],$U$3:$W$100,3,0)</f>
        <v>Tiger Crystal</v>
      </c>
      <c r="M1782" t="str">
        <f>VLOOKUP(Table1__5[[#This Row],[ShortCode]],$U$3:$V$100,2,0)</f>
        <v>Group AA</v>
      </c>
      <c r="N1782" t="str">
        <f>RIGHT(Table1__5[[#This Row],[Calendar_month]],2)</f>
        <v>12</v>
      </c>
      <c r="O1782" t="str">
        <f>LEFT(Table1__5[[#This Row],[Calendar_month]],4)</f>
        <v>2025</v>
      </c>
      <c r="P1782" t="str">
        <f>_xlfn.TEXTBEFORE(Table1__5[[#This Row],[Distributor_Name]],"-")</f>
        <v>BD16</v>
      </c>
    </row>
    <row r="1783" spans="1:16" x14ac:dyDescent="0.75">
      <c r="A1783" t="s">
        <v>11</v>
      </c>
      <c r="B1783" t="s">
        <v>12</v>
      </c>
      <c r="C1783" t="s">
        <v>38</v>
      </c>
      <c r="D1783">
        <v>202512</v>
      </c>
      <c r="E1783" t="s">
        <v>7673</v>
      </c>
      <c r="F1783" t="s">
        <v>7672</v>
      </c>
      <c r="G1783">
        <v>2</v>
      </c>
      <c r="H1783">
        <v>0</v>
      </c>
      <c r="I1783">
        <v>0</v>
      </c>
      <c r="J1783">
        <v>0</v>
      </c>
      <c r="K1783">
        <v>2</v>
      </c>
      <c r="L1783" t="str">
        <f>VLOOKUP(Table1__5[[#This Row],[ShortCode]],$U$3:$W$100,3,0)</f>
        <v>Other</v>
      </c>
      <c r="M1783" t="str">
        <f>VLOOKUP(Table1__5[[#This Row],[ShortCode]],$U$3:$V$100,2,0)</f>
        <v>Group BB</v>
      </c>
      <c r="N1783" t="str">
        <f>RIGHT(Table1__5[[#This Row],[Calendar_month]],2)</f>
        <v>12</v>
      </c>
      <c r="O1783" t="str">
        <f>LEFT(Table1__5[[#This Row],[Calendar_month]],4)</f>
        <v>2025</v>
      </c>
      <c r="P1783" t="str">
        <f>_xlfn.TEXTBEFORE(Table1__5[[#This Row],[Distributor_Name]],"-")</f>
        <v>BD16</v>
      </c>
    </row>
    <row r="1784" spans="1:16" x14ac:dyDescent="0.75">
      <c r="A1784" t="s">
        <v>11</v>
      </c>
      <c r="B1784" t="s">
        <v>12</v>
      </c>
      <c r="C1784" t="s">
        <v>38</v>
      </c>
      <c r="D1784">
        <v>202512</v>
      </c>
      <c r="E1784" t="s">
        <v>7687</v>
      </c>
      <c r="F1784" t="s">
        <v>5400</v>
      </c>
      <c r="G1784">
        <v>1191</v>
      </c>
      <c r="H1784">
        <v>440</v>
      </c>
      <c r="I1784">
        <v>534</v>
      </c>
      <c r="J1784">
        <v>0.448362720403023</v>
      </c>
      <c r="K1784">
        <v>657</v>
      </c>
      <c r="L1784" t="str">
        <f>VLOOKUP(Table1__5[[#This Row],[ShortCode]],$U$3:$W$100,3,0)</f>
        <v>Bia Việt</v>
      </c>
      <c r="M1784" t="str">
        <f>VLOOKUP(Table1__5[[#This Row],[ShortCode]],$U$3:$V$100,2,0)</f>
        <v>Group BB</v>
      </c>
      <c r="N1784" t="str">
        <f>RIGHT(Table1__5[[#This Row],[Calendar_month]],2)</f>
        <v>12</v>
      </c>
      <c r="O1784" t="str">
        <f>LEFT(Table1__5[[#This Row],[Calendar_month]],4)</f>
        <v>2025</v>
      </c>
      <c r="P1784" t="str">
        <f>_xlfn.TEXTBEFORE(Table1__5[[#This Row],[Distributor_Name]],"-")</f>
        <v>BD16</v>
      </c>
    </row>
    <row r="1785" spans="1:16" x14ac:dyDescent="0.75">
      <c r="A1785" t="s">
        <v>11</v>
      </c>
      <c r="B1785" t="s">
        <v>12</v>
      </c>
      <c r="C1785" t="s">
        <v>38</v>
      </c>
      <c r="D1785">
        <v>202512</v>
      </c>
      <c r="E1785" t="s">
        <v>7688</v>
      </c>
      <c r="F1785" t="s">
        <v>7674</v>
      </c>
      <c r="G1785">
        <v>26</v>
      </c>
      <c r="H1785">
        <v>0</v>
      </c>
      <c r="I1785">
        <v>0</v>
      </c>
      <c r="J1785">
        <v>0</v>
      </c>
      <c r="K1785">
        <v>26</v>
      </c>
      <c r="L1785" t="str">
        <f>VLOOKUP(Table1__5[[#This Row],[ShortCode]],$U$3:$W$100,3,0)</f>
        <v>Bia Việt</v>
      </c>
      <c r="M1785" t="str">
        <f>VLOOKUP(Table1__5[[#This Row],[ShortCode]],$U$3:$V$100,2,0)</f>
        <v>Group BB</v>
      </c>
      <c r="N1785" t="str">
        <f>RIGHT(Table1__5[[#This Row],[Calendar_month]],2)</f>
        <v>12</v>
      </c>
      <c r="O1785" t="str">
        <f>LEFT(Table1__5[[#This Row],[Calendar_month]],4)</f>
        <v>2025</v>
      </c>
      <c r="P1785" t="str">
        <f>_xlfn.TEXTBEFORE(Table1__5[[#This Row],[Distributor_Name]],"-")</f>
        <v>BD16</v>
      </c>
    </row>
    <row r="1786" spans="1:16" x14ac:dyDescent="0.75">
      <c r="A1786" t="s">
        <v>11</v>
      </c>
      <c r="B1786" t="s">
        <v>12</v>
      </c>
      <c r="C1786" t="s">
        <v>38</v>
      </c>
      <c r="D1786">
        <v>202512</v>
      </c>
      <c r="E1786" t="s">
        <v>7688</v>
      </c>
      <c r="F1786" t="s">
        <v>5411</v>
      </c>
      <c r="G1786">
        <v>491</v>
      </c>
      <c r="H1786">
        <v>610</v>
      </c>
      <c r="I1786">
        <v>630</v>
      </c>
      <c r="J1786">
        <v>1.2830957230142599</v>
      </c>
      <c r="K1786">
        <v>-139</v>
      </c>
      <c r="L1786" t="str">
        <f>VLOOKUP(Table1__5[[#This Row],[ShortCode]],$U$3:$W$100,3,0)</f>
        <v>Bia Việt</v>
      </c>
      <c r="M1786" t="str">
        <f>VLOOKUP(Table1__5[[#This Row],[ShortCode]],$U$3:$V$100,2,0)</f>
        <v>Group BB</v>
      </c>
      <c r="N1786" t="str">
        <f>RIGHT(Table1__5[[#This Row],[Calendar_month]],2)</f>
        <v>12</v>
      </c>
      <c r="O1786" t="str">
        <f>LEFT(Table1__5[[#This Row],[Calendar_month]],4)</f>
        <v>2025</v>
      </c>
      <c r="P1786" t="str">
        <f>_xlfn.TEXTBEFORE(Table1__5[[#This Row],[Distributor_Name]],"-")</f>
        <v>BD16</v>
      </c>
    </row>
    <row r="1787" spans="1:16" x14ac:dyDescent="0.75">
      <c r="A1787" t="s">
        <v>11</v>
      </c>
      <c r="B1787" t="s">
        <v>12</v>
      </c>
      <c r="C1787" t="s">
        <v>38</v>
      </c>
      <c r="D1787">
        <v>202601</v>
      </c>
      <c r="E1787" t="s">
        <v>7662</v>
      </c>
      <c r="F1787" t="s">
        <v>5393</v>
      </c>
      <c r="G1787">
        <v>23003</v>
      </c>
      <c r="H1787">
        <v>22815</v>
      </c>
      <c r="I1787">
        <v>22511</v>
      </c>
      <c r="J1787">
        <v>0.97861148545841803</v>
      </c>
      <c r="K1787">
        <v>492</v>
      </c>
      <c r="L1787" t="str">
        <f>VLOOKUP(Table1__5[[#This Row],[ShortCode]],$U$3:$W$100,3,0)</f>
        <v>Heineken Silver</v>
      </c>
      <c r="M1787" t="str">
        <f>VLOOKUP(Table1__5[[#This Row],[ShortCode]],$U$3:$V$100,2,0)</f>
        <v>Group AA</v>
      </c>
      <c r="N1787" t="str">
        <f>RIGHT(Table1__5[[#This Row],[Calendar_month]],2)</f>
        <v>01</v>
      </c>
      <c r="O1787" t="str">
        <f>LEFT(Table1__5[[#This Row],[Calendar_month]],4)</f>
        <v>2026</v>
      </c>
      <c r="P1787" t="str">
        <f>_xlfn.TEXTBEFORE(Table1__5[[#This Row],[Distributor_Name]],"-")</f>
        <v>BD16</v>
      </c>
    </row>
    <row r="1788" spans="1:16" x14ac:dyDescent="0.75">
      <c r="A1788" t="s">
        <v>11</v>
      </c>
      <c r="B1788" t="s">
        <v>12</v>
      </c>
      <c r="C1788" t="s">
        <v>38</v>
      </c>
      <c r="D1788">
        <v>202601</v>
      </c>
      <c r="E1788" t="s">
        <v>7662</v>
      </c>
      <c r="F1788" t="s">
        <v>5396</v>
      </c>
      <c r="G1788">
        <v>9568</v>
      </c>
      <c r="H1788">
        <v>9776</v>
      </c>
      <c r="I1788">
        <v>9796</v>
      </c>
      <c r="J1788">
        <v>1.02382943143813</v>
      </c>
      <c r="K1788">
        <v>-228</v>
      </c>
      <c r="L1788" t="str">
        <f>VLOOKUP(Table1__5[[#This Row],[ShortCode]],$U$3:$W$100,3,0)</f>
        <v>Tiger Regular</v>
      </c>
      <c r="M1788" t="str">
        <f>VLOOKUP(Table1__5[[#This Row],[ShortCode]],$U$3:$V$100,2,0)</f>
        <v>Group BB</v>
      </c>
      <c r="N1788" t="str">
        <f>RIGHT(Table1__5[[#This Row],[Calendar_month]],2)</f>
        <v>01</v>
      </c>
      <c r="O1788" t="str">
        <f>LEFT(Table1__5[[#This Row],[Calendar_month]],4)</f>
        <v>2026</v>
      </c>
      <c r="P1788" t="str">
        <f>_xlfn.TEXTBEFORE(Table1__5[[#This Row],[Distributor_Name]],"-")</f>
        <v>BD16</v>
      </c>
    </row>
    <row r="1789" spans="1:16" x14ac:dyDescent="0.75">
      <c r="A1789" t="s">
        <v>11</v>
      </c>
      <c r="B1789" t="s">
        <v>12</v>
      </c>
      <c r="C1789" t="s">
        <v>38</v>
      </c>
      <c r="D1789">
        <v>202601</v>
      </c>
      <c r="E1789" t="s">
        <v>7662</v>
      </c>
      <c r="F1789" t="s">
        <v>5404</v>
      </c>
      <c r="G1789">
        <v>4071</v>
      </c>
      <c r="H1789">
        <v>4771</v>
      </c>
      <c r="I1789">
        <v>4786</v>
      </c>
      <c r="J1789">
        <v>1.1756325227216899</v>
      </c>
      <c r="K1789">
        <v>-715</v>
      </c>
      <c r="L1789" t="str">
        <f>VLOOKUP(Table1__5[[#This Row],[ShortCode]],$U$3:$W$100,3,0)</f>
        <v>Tiger Crystal</v>
      </c>
      <c r="M1789" t="str">
        <f>VLOOKUP(Table1__5[[#This Row],[ShortCode]],$U$3:$V$100,2,0)</f>
        <v>Group AA</v>
      </c>
      <c r="N1789" t="str">
        <f>RIGHT(Table1__5[[#This Row],[Calendar_month]],2)</f>
        <v>01</v>
      </c>
      <c r="O1789" t="str">
        <f>LEFT(Table1__5[[#This Row],[Calendar_month]],4)</f>
        <v>2026</v>
      </c>
      <c r="P1789" t="str">
        <f>_xlfn.TEXTBEFORE(Table1__5[[#This Row],[Distributor_Name]],"-")</f>
        <v>BD16</v>
      </c>
    </row>
    <row r="1790" spans="1:16" x14ac:dyDescent="0.75">
      <c r="A1790" t="s">
        <v>11</v>
      </c>
      <c r="B1790" t="s">
        <v>12</v>
      </c>
      <c r="C1790" t="s">
        <v>38</v>
      </c>
      <c r="D1790">
        <v>202601</v>
      </c>
      <c r="E1790" t="s">
        <v>7673</v>
      </c>
      <c r="F1790" t="s">
        <v>5438</v>
      </c>
      <c r="G1790">
        <v>0</v>
      </c>
      <c r="H1790">
        <v>0</v>
      </c>
      <c r="I1790">
        <v>0</v>
      </c>
      <c r="J1790">
        <v>0</v>
      </c>
      <c r="K1790">
        <v>0</v>
      </c>
      <c r="L1790" t="str">
        <f>VLOOKUP(Table1__5[[#This Row],[ShortCode]],$U$3:$W$100,3,0)</f>
        <v>Other</v>
      </c>
      <c r="M1790" t="str">
        <f>VLOOKUP(Table1__5[[#This Row],[ShortCode]],$U$3:$V$100,2,0)</f>
        <v>Group BB</v>
      </c>
      <c r="N1790" t="str">
        <f>RIGHT(Table1__5[[#This Row],[Calendar_month]],2)</f>
        <v>01</v>
      </c>
      <c r="O1790" t="str">
        <f>LEFT(Table1__5[[#This Row],[Calendar_month]],4)</f>
        <v>2026</v>
      </c>
      <c r="P1790" t="str">
        <f>_xlfn.TEXTBEFORE(Table1__5[[#This Row],[Distributor_Name]],"-")</f>
        <v>BD16</v>
      </c>
    </row>
    <row r="1791" spans="1:16" x14ac:dyDescent="0.75">
      <c r="A1791" t="s">
        <v>11</v>
      </c>
      <c r="B1791" t="s">
        <v>12</v>
      </c>
      <c r="C1791" t="s">
        <v>38</v>
      </c>
      <c r="D1791">
        <v>202601</v>
      </c>
      <c r="E1791" t="s">
        <v>7673</v>
      </c>
      <c r="F1791" t="s">
        <v>5426</v>
      </c>
      <c r="G1791">
        <v>9</v>
      </c>
      <c r="H1791">
        <v>0</v>
      </c>
      <c r="I1791">
        <v>1</v>
      </c>
      <c r="J1791">
        <v>0.11111111111111099</v>
      </c>
      <c r="K1791">
        <v>8</v>
      </c>
      <c r="L1791" t="str">
        <f>VLOOKUP(Table1__5[[#This Row],[ShortCode]],$U$3:$W$100,3,0)</f>
        <v>Heineken Original</v>
      </c>
      <c r="M1791" t="str">
        <f>VLOOKUP(Table1__5[[#This Row],[ShortCode]],$U$3:$V$100,2,0)</f>
        <v>Group BB</v>
      </c>
      <c r="N1791" t="str">
        <f>RIGHT(Table1__5[[#This Row],[Calendar_month]],2)</f>
        <v>01</v>
      </c>
      <c r="O1791" t="str">
        <f>LEFT(Table1__5[[#This Row],[Calendar_month]],4)</f>
        <v>2026</v>
      </c>
      <c r="P1791" t="str">
        <f>_xlfn.TEXTBEFORE(Table1__5[[#This Row],[Distributor_Name]],"-")</f>
        <v>BD16</v>
      </c>
    </row>
    <row r="1792" spans="1:16" x14ac:dyDescent="0.75">
      <c r="A1792" t="s">
        <v>11</v>
      </c>
      <c r="B1792" t="s">
        <v>12</v>
      </c>
      <c r="C1792" t="s">
        <v>38</v>
      </c>
      <c r="D1792">
        <v>202601</v>
      </c>
      <c r="E1792" t="s">
        <v>7673</v>
      </c>
      <c r="F1792" t="s">
        <v>5434</v>
      </c>
      <c r="G1792">
        <v>333</v>
      </c>
      <c r="H1792">
        <v>130</v>
      </c>
      <c r="I1792">
        <v>130</v>
      </c>
      <c r="J1792">
        <v>0.39039039039038997</v>
      </c>
      <c r="K1792">
        <v>203</v>
      </c>
      <c r="L1792" t="str">
        <f>VLOOKUP(Table1__5[[#This Row],[ShortCode]],$U$3:$W$100,3,0)</f>
        <v>Heineken Original</v>
      </c>
      <c r="M1792" t="str">
        <f>VLOOKUP(Table1__5[[#This Row],[ShortCode]],$U$3:$V$100,2,0)</f>
        <v>Group BB</v>
      </c>
      <c r="N1792" t="str">
        <f>RIGHT(Table1__5[[#This Row],[Calendar_month]],2)</f>
        <v>01</v>
      </c>
      <c r="O1792" t="str">
        <f>LEFT(Table1__5[[#This Row],[Calendar_month]],4)</f>
        <v>2026</v>
      </c>
      <c r="P1792" t="str">
        <f>_xlfn.TEXTBEFORE(Table1__5[[#This Row],[Distributor_Name]],"-")</f>
        <v>BD16</v>
      </c>
    </row>
    <row r="1793" spans="1:16" x14ac:dyDescent="0.75">
      <c r="A1793" t="s">
        <v>11</v>
      </c>
      <c r="B1793" t="s">
        <v>12</v>
      </c>
      <c r="C1793" t="s">
        <v>38</v>
      </c>
      <c r="D1793">
        <v>202601</v>
      </c>
      <c r="E1793" t="s">
        <v>7673</v>
      </c>
      <c r="F1793" t="s">
        <v>5418</v>
      </c>
      <c r="G1793">
        <v>13</v>
      </c>
      <c r="H1793">
        <v>0</v>
      </c>
      <c r="I1793">
        <v>14</v>
      </c>
      <c r="J1793">
        <v>1.07692307692308</v>
      </c>
      <c r="K1793">
        <v>-1</v>
      </c>
      <c r="L1793" t="str">
        <f>VLOOKUP(Table1__5[[#This Row],[ShortCode]],$U$3:$W$100,3,0)</f>
        <v>Heineken Silver</v>
      </c>
      <c r="M1793" t="str">
        <f>VLOOKUP(Table1__5[[#This Row],[ShortCode]],$U$3:$V$100,2,0)</f>
        <v>Group AA</v>
      </c>
      <c r="N1793" t="str">
        <f>RIGHT(Table1__5[[#This Row],[Calendar_month]],2)</f>
        <v>01</v>
      </c>
      <c r="O1793" t="str">
        <f>LEFT(Table1__5[[#This Row],[Calendar_month]],4)</f>
        <v>2026</v>
      </c>
      <c r="P1793" t="str">
        <f>_xlfn.TEXTBEFORE(Table1__5[[#This Row],[Distributor_Name]],"-")</f>
        <v>BD16</v>
      </c>
    </row>
    <row r="1794" spans="1:16" x14ac:dyDescent="0.75">
      <c r="A1794" t="s">
        <v>11</v>
      </c>
      <c r="B1794" t="s">
        <v>12</v>
      </c>
      <c r="C1794" t="s">
        <v>38</v>
      </c>
      <c r="D1794">
        <v>202601</v>
      </c>
      <c r="E1794" t="s">
        <v>7673</v>
      </c>
      <c r="F1794" t="s">
        <v>5401</v>
      </c>
      <c r="G1794">
        <v>5336</v>
      </c>
      <c r="H1794">
        <v>3692</v>
      </c>
      <c r="I1794">
        <v>3697</v>
      </c>
      <c r="J1794">
        <v>0.69284107946026996</v>
      </c>
      <c r="K1794">
        <v>1639</v>
      </c>
      <c r="L1794" t="str">
        <f>VLOOKUP(Table1__5[[#This Row],[ShortCode]],$U$3:$W$100,3,0)</f>
        <v>Heineken Silver</v>
      </c>
      <c r="M1794" t="str">
        <f>VLOOKUP(Table1__5[[#This Row],[ShortCode]],$U$3:$V$100,2,0)</f>
        <v>Group AA</v>
      </c>
      <c r="N1794" t="str">
        <f>RIGHT(Table1__5[[#This Row],[Calendar_month]],2)</f>
        <v>01</v>
      </c>
      <c r="O1794" t="str">
        <f>LEFT(Table1__5[[#This Row],[Calendar_month]],4)</f>
        <v>2026</v>
      </c>
      <c r="P1794" t="str">
        <f>_xlfn.TEXTBEFORE(Table1__5[[#This Row],[Distributor_Name]],"-")</f>
        <v>BD16</v>
      </c>
    </row>
    <row r="1795" spans="1:16" x14ac:dyDescent="0.75">
      <c r="A1795" t="s">
        <v>11</v>
      </c>
      <c r="B1795" t="s">
        <v>12</v>
      </c>
      <c r="C1795" t="s">
        <v>38</v>
      </c>
      <c r="D1795">
        <v>202601</v>
      </c>
      <c r="E1795" t="s">
        <v>7673</v>
      </c>
      <c r="F1795" t="s">
        <v>5440</v>
      </c>
      <c r="G1795">
        <v>5</v>
      </c>
      <c r="H1795">
        <v>13</v>
      </c>
      <c r="I1795">
        <v>7</v>
      </c>
      <c r="J1795">
        <v>1.4</v>
      </c>
      <c r="K1795">
        <v>-2</v>
      </c>
      <c r="L1795" t="str">
        <f>VLOOKUP(Table1__5[[#This Row],[ShortCode]],$U$3:$W$100,3,0)</f>
        <v>Other</v>
      </c>
      <c r="M1795" t="str">
        <f>VLOOKUP(Table1__5[[#This Row],[ShortCode]],$U$3:$V$100,2,0)</f>
        <v>Group BB</v>
      </c>
      <c r="N1795" t="str">
        <f>RIGHT(Table1__5[[#This Row],[Calendar_month]],2)</f>
        <v>01</v>
      </c>
      <c r="O1795" t="str">
        <f>LEFT(Table1__5[[#This Row],[Calendar_month]],4)</f>
        <v>2026</v>
      </c>
      <c r="P1795" t="str">
        <f>_xlfn.TEXTBEFORE(Table1__5[[#This Row],[Distributor_Name]],"-")</f>
        <v>BD16</v>
      </c>
    </row>
    <row r="1796" spans="1:16" x14ac:dyDescent="0.75">
      <c r="A1796" t="s">
        <v>11</v>
      </c>
      <c r="B1796" t="s">
        <v>12</v>
      </c>
      <c r="C1796" t="s">
        <v>38</v>
      </c>
      <c r="D1796">
        <v>202601</v>
      </c>
      <c r="E1796" t="s">
        <v>7673</v>
      </c>
      <c r="F1796" t="s">
        <v>5424</v>
      </c>
      <c r="G1796">
        <v>8</v>
      </c>
      <c r="H1796">
        <v>0</v>
      </c>
      <c r="I1796">
        <v>10</v>
      </c>
      <c r="J1796">
        <v>1.25</v>
      </c>
      <c r="K1796">
        <v>-2</v>
      </c>
      <c r="L1796" t="str">
        <f>VLOOKUP(Table1__5[[#This Row],[ShortCode]],$U$3:$W$100,3,0)</f>
        <v>Other</v>
      </c>
      <c r="M1796" t="str">
        <f>VLOOKUP(Table1__5[[#This Row],[ShortCode]],$U$3:$V$100,2,0)</f>
        <v>Group BB</v>
      </c>
      <c r="N1796" t="str">
        <f>RIGHT(Table1__5[[#This Row],[Calendar_month]],2)</f>
        <v>01</v>
      </c>
      <c r="O1796" t="str">
        <f>LEFT(Table1__5[[#This Row],[Calendar_month]],4)</f>
        <v>2026</v>
      </c>
      <c r="P1796" t="str">
        <f>_xlfn.TEXTBEFORE(Table1__5[[#This Row],[Distributor_Name]],"-")</f>
        <v>BD16</v>
      </c>
    </row>
    <row r="1797" spans="1:16" x14ac:dyDescent="0.75">
      <c r="A1797" t="s">
        <v>11</v>
      </c>
      <c r="B1797" t="s">
        <v>12</v>
      </c>
      <c r="C1797" t="s">
        <v>38</v>
      </c>
      <c r="D1797">
        <v>202601</v>
      </c>
      <c r="E1797" t="s">
        <v>7673</v>
      </c>
      <c r="F1797" t="s">
        <v>7654</v>
      </c>
      <c r="G1797">
        <v>0</v>
      </c>
      <c r="H1797">
        <v>0</v>
      </c>
      <c r="I1797">
        <v>0</v>
      </c>
      <c r="J1797">
        <v>0</v>
      </c>
      <c r="K1797">
        <v>0</v>
      </c>
      <c r="L1797" t="str">
        <f>VLOOKUP(Table1__5[[#This Row],[ShortCode]],$U$3:$W$100,3,0)</f>
        <v>Other</v>
      </c>
      <c r="M1797" t="str">
        <f>VLOOKUP(Table1__5[[#This Row],[ShortCode]],$U$3:$V$100,2,0)</f>
        <v>Group BB</v>
      </c>
      <c r="N1797" t="str">
        <f>RIGHT(Table1__5[[#This Row],[Calendar_month]],2)</f>
        <v>01</v>
      </c>
      <c r="O1797" t="str">
        <f>LEFT(Table1__5[[#This Row],[Calendar_month]],4)</f>
        <v>2026</v>
      </c>
      <c r="P1797" t="str">
        <f>_xlfn.TEXTBEFORE(Table1__5[[#This Row],[Distributor_Name]],"-")</f>
        <v>BD16</v>
      </c>
    </row>
    <row r="1798" spans="1:16" x14ac:dyDescent="0.75">
      <c r="A1798" t="s">
        <v>11</v>
      </c>
      <c r="B1798" t="s">
        <v>12</v>
      </c>
      <c r="C1798" t="s">
        <v>38</v>
      </c>
      <c r="D1798">
        <v>202601</v>
      </c>
      <c r="E1798" t="s">
        <v>7673</v>
      </c>
      <c r="F1798" t="s">
        <v>5430</v>
      </c>
      <c r="G1798">
        <v>20</v>
      </c>
      <c r="H1798">
        <v>26</v>
      </c>
      <c r="I1798">
        <v>12</v>
      </c>
      <c r="J1798">
        <v>0.6</v>
      </c>
      <c r="K1798">
        <v>8</v>
      </c>
      <c r="L1798" t="str">
        <f>VLOOKUP(Table1__5[[#This Row],[ShortCode]],$U$3:$W$100,3,0)</f>
        <v>Other</v>
      </c>
      <c r="M1798" t="str">
        <f>VLOOKUP(Table1__5[[#This Row],[ShortCode]],$U$3:$V$100,2,0)</f>
        <v>Group BB</v>
      </c>
      <c r="N1798" t="str">
        <f>RIGHT(Table1__5[[#This Row],[Calendar_month]],2)</f>
        <v>01</v>
      </c>
      <c r="O1798" t="str">
        <f>LEFT(Table1__5[[#This Row],[Calendar_month]],4)</f>
        <v>2026</v>
      </c>
      <c r="P1798" t="str">
        <f>_xlfn.TEXTBEFORE(Table1__5[[#This Row],[Distributor_Name]],"-")</f>
        <v>BD16</v>
      </c>
    </row>
    <row r="1799" spans="1:16" x14ac:dyDescent="0.75">
      <c r="A1799" t="s">
        <v>11</v>
      </c>
      <c r="B1799" t="s">
        <v>12</v>
      </c>
      <c r="C1799" t="s">
        <v>38</v>
      </c>
      <c r="D1799">
        <v>202601</v>
      </c>
      <c r="E1799" t="s">
        <v>7673</v>
      </c>
      <c r="F1799" t="s">
        <v>5405</v>
      </c>
      <c r="G1799">
        <v>3126</v>
      </c>
      <c r="H1799">
        <v>4108</v>
      </c>
      <c r="I1799">
        <v>3829</v>
      </c>
      <c r="J1799">
        <v>1.2248880358285399</v>
      </c>
      <c r="K1799">
        <v>-703</v>
      </c>
      <c r="L1799" t="str">
        <f>VLOOKUP(Table1__5[[#This Row],[ShortCode]],$U$3:$W$100,3,0)</f>
        <v>Tiger Regular</v>
      </c>
      <c r="M1799" t="str">
        <f>VLOOKUP(Table1__5[[#This Row],[ShortCode]],$U$3:$V$100,2,0)</f>
        <v>Group BB</v>
      </c>
      <c r="N1799" t="str">
        <f>RIGHT(Table1__5[[#This Row],[Calendar_month]],2)</f>
        <v>01</v>
      </c>
      <c r="O1799" t="str">
        <f>LEFT(Table1__5[[#This Row],[Calendar_month]],4)</f>
        <v>2026</v>
      </c>
      <c r="P1799" t="str">
        <f>_xlfn.TEXTBEFORE(Table1__5[[#This Row],[Distributor_Name]],"-")</f>
        <v>BD16</v>
      </c>
    </row>
    <row r="1800" spans="1:16" x14ac:dyDescent="0.75">
      <c r="A1800" t="s">
        <v>11</v>
      </c>
      <c r="B1800" t="s">
        <v>12</v>
      </c>
      <c r="C1800" t="s">
        <v>38</v>
      </c>
      <c r="D1800">
        <v>202601</v>
      </c>
      <c r="E1800" t="s">
        <v>7673</v>
      </c>
      <c r="F1800" t="s">
        <v>5408</v>
      </c>
      <c r="G1800">
        <v>1079</v>
      </c>
      <c r="H1800">
        <v>700</v>
      </c>
      <c r="I1800">
        <v>700</v>
      </c>
      <c r="J1800">
        <v>0.64874884151992596</v>
      </c>
      <c r="K1800">
        <v>379</v>
      </c>
      <c r="L1800" t="str">
        <f>VLOOKUP(Table1__5[[#This Row],[ShortCode]],$U$3:$W$100,3,0)</f>
        <v>Tiger Regular</v>
      </c>
      <c r="M1800" t="str">
        <f>VLOOKUP(Table1__5[[#This Row],[ShortCode]],$U$3:$V$100,2,0)</f>
        <v>Group BB</v>
      </c>
      <c r="N1800" t="str">
        <f>RIGHT(Table1__5[[#This Row],[Calendar_month]],2)</f>
        <v>01</v>
      </c>
      <c r="O1800" t="str">
        <f>LEFT(Table1__5[[#This Row],[Calendar_month]],4)</f>
        <v>2026</v>
      </c>
      <c r="P1800" t="str">
        <f>_xlfn.TEXTBEFORE(Table1__5[[#This Row],[Distributor_Name]],"-")</f>
        <v>BD16</v>
      </c>
    </row>
    <row r="1801" spans="1:16" x14ac:dyDescent="0.75">
      <c r="A1801" t="s">
        <v>11</v>
      </c>
      <c r="B1801" t="s">
        <v>12</v>
      </c>
      <c r="C1801" t="s">
        <v>38</v>
      </c>
      <c r="D1801">
        <v>202601</v>
      </c>
      <c r="E1801" t="s">
        <v>7673</v>
      </c>
      <c r="F1801" t="s">
        <v>5417</v>
      </c>
      <c r="G1801">
        <v>2038</v>
      </c>
      <c r="H1801">
        <v>1080</v>
      </c>
      <c r="I1801">
        <v>1070</v>
      </c>
      <c r="J1801">
        <v>0.52502453385672199</v>
      </c>
      <c r="K1801">
        <v>968</v>
      </c>
      <c r="L1801" t="str">
        <f>VLOOKUP(Table1__5[[#This Row],[ShortCode]],$U$3:$W$100,3,0)</f>
        <v>Tiger Crystal</v>
      </c>
      <c r="M1801" t="str">
        <f>VLOOKUP(Table1__5[[#This Row],[ShortCode]],$U$3:$V$100,2,0)</f>
        <v>Group AA</v>
      </c>
      <c r="N1801" t="str">
        <f>RIGHT(Table1__5[[#This Row],[Calendar_month]],2)</f>
        <v>01</v>
      </c>
      <c r="O1801" t="str">
        <f>LEFT(Table1__5[[#This Row],[Calendar_month]],4)</f>
        <v>2026</v>
      </c>
      <c r="P1801" t="str">
        <f>_xlfn.TEXTBEFORE(Table1__5[[#This Row],[Distributor_Name]],"-")</f>
        <v>BD16</v>
      </c>
    </row>
    <row r="1802" spans="1:16" x14ac:dyDescent="0.75">
      <c r="A1802" t="s">
        <v>11</v>
      </c>
      <c r="B1802" t="s">
        <v>12</v>
      </c>
      <c r="C1802" t="s">
        <v>38</v>
      </c>
      <c r="D1802">
        <v>202601</v>
      </c>
      <c r="E1802" t="s">
        <v>7673</v>
      </c>
      <c r="F1802" t="s">
        <v>5403</v>
      </c>
      <c r="G1802">
        <v>6293</v>
      </c>
      <c r="H1802">
        <v>8905</v>
      </c>
      <c r="I1802">
        <v>8928</v>
      </c>
      <c r="J1802">
        <v>1.4187192118226599</v>
      </c>
      <c r="K1802">
        <v>-2635</v>
      </c>
      <c r="L1802" t="str">
        <f>VLOOKUP(Table1__5[[#This Row],[ShortCode]],$U$3:$W$100,3,0)</f>
        <v>Tiger Crystal</v>
      </c>
      <c r="M1802" t="str">
        <f>VLOOKUP(Table1__5[[#This Row],[ShortCode]],$U$3:$V$100,2,0)</f>
        <v>Group AA</v>
      </c>
      <c r="N1802" t="str">
        <f>RIGHT(Table1__5[[#This Row],[Calendar_month]],2)</f>
        <v>01</v>
      </c>
      <c r="O1802" t="str">
        <f>LEFT(Table1__5[[#This Row],[Calendar_month]],4)</f>
        <v>2026</v>
      </c>
      <c r="P1802" t="str">
        <f>_xlfn.TEXTBEFORE(Table1__5[[#This Row],[Distributor_Name]],"-")</f>
        <v>BD16</v>
      </c>
    </row>
    <row r="1803" spans="1:16" x14ac:dyDescent="0.75">
      <c r="A1803" t="s">
        <v>11</v>
      </c>
      <c r="B1803" t="s">
        <v>12</v>
      </c>
      <c r="C1803" t="s">
        <v>38</v>
      </c>
      <c r="D1803">
        <v>202601</v>
      </c>
      <c r="E1803" t="s">
        <v>7687</v>
      </c>
      <c r="F1803" t="s">
        <v>5400</v>
      </c>
      <c r="G1803">
        <v>1105</v>
      </c>
      <c r="H1803">
        <v>310</v>
      </c>
      <c r="I1803">
        <v>310</v>
      </c>
      <c r="J1803">
        <v>0.28054298642533898</v>
      </c>
      <c r="K1803">
        <v>795</v>
      </c>
      <c r="L1803" t="str">
        <f>VLOOKUP(Table1__5[[#This Row],[ShortCode]],$U$3:$W$100,3,0)</f>
        <v>Bia Việt</v>
      </c>
      <c r="M1803" t="str">
        <f>VLOOKUP(Table1__5[[#This Row],[ShortCode]],$U$3:$V$100,2,0)</f>
        <v>Group BB</v>
      </c>
      <c r="N1803" t="str">
        <f>RIGHT(Table1__5[[#This Row],[Calendar_month]],2)</f>
        <v>01</v>
      </c>
      <c r="O1803" t="str">
        <f>LEFT(Table1__5[[#This Row],[Calendar_month]],4)</f>
        <v>2026</v>
      </c>
      <c r="P1803" t="str">
        <f>_xlfn.TEXTBEFORE(Table1__5[[#This Row],[Distributor_Name]],"-")</f>
        <v>BD16</v>
      </c>
    </row>
    <row r="1804" spans="1:16" x14ac:dyDescent="0.75">
      <c r="A1804" t="s">
        <v>11</v>
      </c>
      <c r="B1804" t="s">
        <v>12</v>
      </c>
      <c r="C1804" t="s">
        <v>38</v>
      </c>
      <c r="D1804">
        <v>202601</v>
      </c>
      <c r="E1804" t="s">
        <v>7688</v>
      </c>
      <c r="F1804" t="s">
        <v>5436</v>
      </c>
      <c r="G1804">
        <v>0</v>
      </c>
      <c r="H1804">
        <v>0</v>
      </c>
      <c r="I1804">
        <v>0</v>
      </c>
      <c r="J1804">
        <v>0</v>
      </c>
      <c r="K1804">
        <v>0</v>
      </c>
      <c r="L1804" t="str">
        <f>VLOOKUP(Table1__5[[#This Row],[ShortCode]],$U$3:$W$100,3,0)</f>
        <v>Bivina</v>
      </c>
      <c r="M1804" t="str">
        <f>VLOOKUP(Table1__5[[#This Row],[ShortCode]],$U$3:$V$100,2,0)</f>
        <v>Group BB</v>
      </c>
      <c r="N1804" t="str">
        <f>RIGHT(Table1__5[[#This Row],[Calendar_month]],2)</f>
        <v>01</v>
      </c>
      <c r="O1804" t="str">
        <f>LEFT(Table1__5[[#This Row],[Calendar_month]],4)</f>
        <v>2026</v>
      </c>
      <c r="P1804" t="str">
        <f>_xlfn.TEXTBEFORE(Table1__5[[#This Row],[Distributor_Name]],"-")</f>
        <v>BD16</v>
      </c>
    </row>
    <row r="1805" spans="1:16" x14ac:dyDescent="0.75">
      <c r="A1805" t="s">
        <v>11</v>
      </c>
      <c r="B1805" t="s">
        <v>12</v>
      </c>
      <c r="C1805" t="s">
        <v>38</v>
      </c>
      <c r="D1805">
        <v>202601</v>
      </c>
      <c r="E1805" t="s">
        <v>7688</v>
      </c>
      <c r="F1805" t="s">
        <v>5411</v>
      </c>
      <c r="G1805">
        <v>547</v>
      </c>
      <c r="H1805">
        <v>260</v>
      </c>
      <c r="I1805">
        <v>260</v>
      </c>
      <c r="J1805">
        <v>0.47531992687385699</v>
      </c>
      <c r="K1805">
        <v>287</v>
      </c>
      <c r="L1805" t="str">
        <f>VLOOKUP(Table1__5[[#This Row],[ShortCode]],$U$3:$W$100,3,0)</f>
        <v>Bia Việt</v>
      </c>
      <c r="M1805" t="str">
        <f>VLOOKUP(Table1__5[[#This Row],[ShortCode]],$U$3:$V$100,2,0)</f>
        <v>Group BB</v>
      </c>
      <c r="N1805" t="str">
        <f>RIGHT(Table1__5[[#This Row],[Calendar_month]],2)</f>
        <v>01</v>
      </c>
      <c r="O1805" t="str">
        <f>LEFT(Table1__5[[#This Row],[Calendar_month]],4)</f>
        <v>2026</v>
      </c>
      <c r="P1805" t="str">
        <f>_xlfn.TEXTBEFORE(Table1__5[[#This Row],[Distributor_Name]],"-")</f>
        <v>BD16</v>
      </c>
    </row>
    <row r="1806" spans="1:16" x14ac:dyDescent="0.75">
      <c r="A1806" t="s">
        <v>11</v>
      </c>
      <c r="B1806" t="s">
        <v>12</v>
      </c>
      <c r="C1806" t="s">
        <v>38</v>
      </c>
      <c r="D1806">
        <v>202601</v>
      </c>
      <c r="E1806" t="s">
        <v>7688</v>
      </c>
      <c r="F1806" t="s">
        <v>7677</v>
      </c>
      <c r="G1806">
        <v>0</v>
      </c>
      <c r="H1806">
        <v>0</v>
      </c>
      <c r="I1806">
        <v>0</v>
      </c>
      <c r="J1806">
        <v>0</v>
      </c>
      <c r="K1806">
        <v>0</v>
      </c>
      <c r="L1806" t="str">
        <f>VLOOKUP(Table1__5[[#This Row],[ShortCode]],$U$3:$W$100,3,0)</f>
        <v>Larue</v>
      </c>
      <c r="M1806" t="str">
        <f>VLOOKUP(Table1__5[[#This Row],[ShortCode]],$U$3:$V$100,2,0)</f>
        <v>Group BB</v>
      </c>
      <c r="N1806" t="str">
        <f>RIGHT(Table1__5[[#This Row],[Calendar_month]],2)</f>
        <v>01</v>
      </c>
      <c r="O1806" t="str">
        <f>LEFT(Table1__5[[#This Row],[Calendar_month]],4)</f>
        <v>2026</v>
      </c>
      <c r="P1806" t="str">
        <f>_xlfn.TEXTBEFORE(Table1__5[[#This Row],[Distributor_Name]],"-")</f>
        <v>BD16</v>
      </c>
    </row>
    <row r="1807" spans="1:16" x14ac:dyDescent="0.75">
      <c r="A1807" t="s">
        <v>11</v>
      </c>
      <c r="B1807" t="s">
        <v>12</v>
      </c>
      <c r="C1807" t="s">
        <v>38</v>
      </c>
      <c r="D1807">
        <v>202602</v>
      </c>
      <c r="E1807" t="s">
        <v>7662</v>
      </c>
      <c r="F1807" t="s">
        <v>5393</v>
      </c>
      <c r="G1807">
        <v>14515</v>
      </c>
      <c r="H1807">
        <v>15808</v>
      </c>
      <c r="I1807">
        <v>15625</v>
      </c>
      <c r="J1807">
        <v>1.0764726145366901</v>
      </c>
      <c r="K1807">
        <v>-1110</v>
      </c>
      <c r="L1807" t="str">
        <f>VLOOKUP(Table1__5[[#This Row],[ShortCode]],$U$3:$W$100,3,0)</f>
        <v>Heineken Silver</v>
      </c>
      <c r="M1807" t="str">
        <f>VLOOKUP(Table1__5[[#This Row],[ShortCode]],$U$3:$V$100,2,0)</f>
        <v>Group AA</v>
      </c>
      <c r="N1807" t="str">
        <f>RIGHT(Table1__5[[#This Row],[Calendar_month]],2)</f>
        <v>02</v>
      </c>
      <c r="O1807" t="str">
        <f>LEFT(Table1__5[[#This Row],[Calendar_month]],4)</f>
        <v>2026</v>
      </c>
      <c r="P1807" t="str">
        <f>_xlfn.TEXTBEFORE(Table1__5[[#This Row],[Distributor_Name]],"-")</f>
        <v>BD16</v>
      </c>
    </row>
    <row r="1808" spans="1:16" x14ac:dyDescent="0.75">
      <c r="A1808" t="s">
        <v>11</v>
      </c>
      <c r="B1808" t="s">
        <v>12</v>
      </c>
      <c r="C1808" t="s">
        <v>38</v>
      </c>
      <c r="D1808">
        <v>202602</v>
      </c>
      <c r="E1808" t="s">
        <v>7662</v>
      </c>
      <c r="F1808" t="s">
        <v>5396</v>
      </c>
      <c r="G1808">
        <v>6586</v>
      </c>
      <c r="H1808">
        <v>5772</v>
      </c>
      <c r="I1808">
        <v>5772</v>
      </c>
      <c r="J1808">
        <v>0.87640449438202295</v>
      </c>
      <c r="K1808">
        <v>814</v>
      </c>
      <c r="L1808" t="str">
        <f>VLOOKUP(Table1__5[[#This Row],[ShortCode]],$U$3:$W$100,3,0)</f>
        <v>Tiger Regular</v>
      </c>
      <c r="M1808" t="str">
        <f>VLOOKUP(Table1__5[[#This Row],[ShortCode]],$U$3:$V$100,2,0)</f>
        <v>Group BB</v>
      </c>
      <c r="N1808" t="str">
        <f>RIGHT(Table1__5[[#This Row],[Calendar_month]],2)</f>
        <v>02</v>
      </c>
      <c r="O1808" t="str">
        <f>LEFT(Table1__5[[#This Row],[Calendar_month]],4)</f>
        <v>2026</v>
      </c>
      <c r="P1808" t="str">
        <f>_xlfn.TEXTBEFORE(Table1__5[[#This Row],[Distributor_Name]],"-")</f>
        <v>BD16</v>
      </c>
    </row>
    <row r="1809" spans="1:16" x14ac:dyDescent="0.75">
      <c r="A1809" t="s">
        <v>11</v>
      </c>
      <c r="B1809" t="s">
        <v>12</v>
      </c>
      <c r="C1809" t="s">
        <v>38</v>
      </c>
      <c r="D1809">
        <v>202602</v>
      </c>
      <c r="E1809" t="s">
        <v>7662</v>
      </c>
      <c r="F1809" t="s">
        <v>5404</v>
      </c>
      <c r="G1809">
        <v>3837</v>
      </c>
      <c r="H1809">
        <v>3809</v>
      </c>
      <c r="I1809">
        <v>3809</v>
      </c>
      <c r="J1809">
        <v>0.99270263226479005</v>
      </c>
      <c r="K1809">
        <v>28</v>
      </c>
      <c r="L1809" t="str">
        <f>VLOOKUP(Table1__5[[#This Row],[ShortCode]],$U$3:$W$100,3,0)</f>
        <v>Tiger Crystal</v>
      </c>
      <c r="M1809" t="str">
        <f>VLOOKUP(Table1__5[[#This Row],[ShortCode]],$U$3:$V$100,2,0)</f>
        <v>Group AA</v>
      </c>
      <c r="N1809" t="str">
        <f>RIGHT(Table1__5[[#This Row],[Calendar_month]],2)</f>
        <v>02</v>
      </c>
      <c r="O1809" t="str">
        <f>LEFT(Table1__5[[#This Row],[Calendar_month]],4)</f>
        <v>2026</v>
      </c>
      <c r="P1809" t="str">
        <f>_xlfn.TEXTBEFORE(Table1__5[[#This Row],[Distributor_Name]],"-")</f>
        <v>BD16</v>
      </c>
    </row>
    <row r="1810" spans="1:16" x14ac:dyDescent="0.75">
      <c r="A1810" t="s">
        <v>11</v>
      </c>
      <c r="B1810" t="s">
        <v>12</v>
      </c>
      <c r="C1810" t="s">
        <v>38</v>
      </c>
      <c r="D1810">
        <v>202602</v>
      </c>
      <c r="E1810" t="s">
        <v>7673</v>
      </c>
      <c r="F1810" t="s">
        <v>5438</v>
      </c>
      <c r="G1810">
        <v>0</v>
      </c>
      <c r="H1810">
        <v>0</v>
      </c>
      <c r="I1810">
        <v>0</v>
      </c>
      <c r="J1810">
        <v>0</v>
      </c>
      <c r="K1810">
        <v>0</v>
      </c>
      <c r="L1810" t="str">
        <f>VLOOKUP(Table1__5[[#This Row],[ShortCode]],$U$3:$W$100,3,0)</f>
        <v>Other</v>
      </c>
      <c r="M1810" t="str">
        <f>VLOOKUP(Table1__5[[#This Row],[ShortCode]],$U$3:$V$100,2,0)</f>
        <v>Group BB</v>
      </c>
      <c r="N1810" t="str">
        <f>RIGHT(Table1__5[[#This Row],[Calendar_month]],2)</f>
        <v>02</v>
      </c>
      <c r="O1810" t="str">
        <f>LEFT(Table1__5[[#This Row],[Calendar_month]],4)</f>
        <v>2026</v>
      </c>
      <c r="P1810" t="str">
        <f>_xlfn.TEXTBEFORE(Table1__5[[#This Row],[Distributor_Name]],"-")</f>
        <v>BD16</v>
      </c>
    </row>
    <row r="1811" spans="1:16" x14ac:dyDescent="0.75">
      <c r="A1811" t="s">
        <v>11</v>
      </c>
      <c r="B1811" t="s">
        <v>12</v>
      </c>
      <c r="C1811" t="s">
        <v>38</v>
      </c>
      <c r="D1811">
        <v>202602</v>
      </c>
      <c r="E1811" t="s">
        <v>7673</v>
      </c>
      <c r="F1811" t="s">
        <v>7664</v>
      </c>
      <c r="G1811">
        <v>0</v>
      </c>
      <c r="H1811">
        <v>0</v>
      </c>
      <c r="I1811">
        <v>0</v>
      </c>
      <c r="J1811">
        <v>0</v>
      </c>
      <c r="K1811">
        <v>0</v>
      </c>
      <c r="L1811" t="str">
        <f>VLOOKUP(Table1__5[[#This Row],[ShortCode]],$U$3:$W$100,3,0)</f>
        <v>Other</v>
      </c>
      <c r="M1811" t="str">
        <f>VLOOKUP(Table1__5[[#This Row],[ShortCode]],$U$3:$V$100,2,0)</f>
        <v>Group BB</v>
      </c>
      <c r="N1811" t="str">
        <f>RIGHT(Table1__5[[#This Row],[Calendar_month]],2)</f>
        <v>02</v>
      </c>
      <c r="O1811" t="str">
        <f>LEFT(Table1__5[[#This Row],[Calendar_month]],4)</f>
        <v>2026</v>
      </c>
      <c r="P1811" t="str">
        <f>_xlfn.TEXTBEFORE(Table1__5[[#This Row],[Distributor_Name]],"-")</f>
        <v>BD16</v>
      </c>
    </row>
    <row r="1812" spans="1:16" x14ac:dyDescent="0.75">
      <c r="A1812" t="s">
        <v>11</v>
      </c>
      <c r="B1812" t="s">
        <v>12</v>
      </c>
      <c r="C1812" t="s">
        <v>38</v>
      </c>
      <c r="D1812">
        <v>202602</v>
      </c>
      <c r="E1812" t="s">
        <v>7673</v>
      </c>
      <c r="F1812" t="s">
        <v>5426</v>
      </c>
      <c r="G1812">
        <v>3</v>
      </c>
      <c r="H1812">
        <v>0</v>
      </c>
      <c r="I1812">
        <v>0</v>
      </c>
      <c r="J1812">
        <v>0</v>
      </c>
      <c r="K1812">
        <v>3</v>
      </c>
      <c r="L1812" t="str">
        <f>VLOOKUP(Table1__5[[#This Row],[ShortCode]],$U$3:$W$100,3,0)</f>
        <v>Heineken Original</v>
      </c>
      <c r="M1812" t="str">
        <f>VLOOKUP(Table1__5[[#This Row],[ShortCode]],$U$3:$V$100,2,0)</f>
        <v>Group BB</v>
      </c>
      <c r="N1812" t="str">
        <f>RIGHT(Table1__5[[#This Row],[Calendar_month]],2)</f>
        <v>02</v>
      </c>
      <c r="O1812" t="str">
        <f>LEFT(Table1__5[[#This Row],[Calendar_month]],4)</f>
        <v>2026</v>
      </c>
      <c r="P1812" t="str">
        <f>_xlfn.TEXTBEFORE(Table1__5[[#This Row],[Distributor_Name]],"-")</f>
        <v>BD16</v>
      </c>
    </row>
    <row r="1813" spans="1:16" x14ac:dyDescent="0.75">
      <c r="A1813" t="s">
        <v>11</v>
      </c>
      <c r="B1813" t="s">
        <v>12</v>
      </c>
      <c r="C1813" t="s">
        <v>38</v>
      </c>
      <c r="D1813">
        <v>202602</v>
      </c>
      <c r="E1813" t="s">
        <v>7673</v>
      </c>
      <c r="F1813" t="s">
        <v>5434</v>
      </c>
      <c r="G1813">
        <v>187</v>
      </c>
      <c r="H1813">
        <v>13</v>
      </c>
      <c r="I1813">
        <v>13</v>
      </c>
      <c r="J1813">
        <v>6.9518716577540093E-2</v>
      </c>
      <c r="K1813">
        <v>174</v>
      </c>
      <c r="L1813" t="str">
        <f>VLOOKUP(Table1__5[[#This Row],[ShortCode]],$U$3:$W$100,3,0)</f>
        <v>Heineken Original</v>
      </c>
      <c r="M1813" t="str">
        <f>VLOOKUP(Table1__5[[#This Row],[ShortCode]],$U$3:$V$100,2,0)</f>
        <v>Group BB</v>
      </c>
      <c r="N1813" t="str">
        <f>RIGHT(Table1__5[[#This Row],[Calendar_month]],2)</f>
        <v>02</v>
      </c>
      <c r="O1813" t="str">
        <f>LEFT(Table1__5[[#This Row],[Calendar_month]],4)</f>
        <v>2026</v>
      </c>
      <c r="P1813" t="str">
        <f>_xlfn.TEXTBEFORE(Table1__5[[#This Row],[Distributor_Name]],"-")</f>
        <v>BD16</v>
      </c>
    </row>
    <row r="1814" spans="1:16" x14ac:dyDescent="0.75">
      <c r="A1814" t="s">
        <v>11</v>
      </c>
      <c r="B1814" t="s">
        <v>12</v>
      </c>
      <c r="C1814" t="s">
        <v>38</v>
      </c>
      <c r="D1814">
        <v>202602</v>
      </c>
      <c r="E1814" t="s">
        <v>7673</v>
      </c>
      <c r="F1814" t="s">
        <v>5418</v>
      </c>
      <c r="G1814">
        <v>11</v>
      </c>
      <c r="H1814">
        <v>0</v>
      </c>
      <c r="I1814">
        <v>0</v>
      </c>
      <c r="J1814">
        <v>0</v>
      </c>
      <c r="K1814">
        <v>11</v>
      </c>
      <c r="L1814" t="str">
        <f>VLOOKUP(Table1__5[[#This Row],[ShortCode]],$U$3:$W$100,3,0)</f>
        <v>Heineken Silver</v>
      </c>
      <c r="M1814" t="str">
        <f>VLOOKUP(Table1__5[[#This Row],[ShortCode]],$U$3:$V$100,2,0)</f>
        <v>Group AA</v>
      </c>
      <c r="N1814" t="str">
        <f>RIGHT(Table1__5[[#This Row],[Calendar_month]],2)</f>
        <v>02</v>
      </c>
      <c r="O1814" t="str">
        <f>LEFT(Table1__5[[#This Row],[Calendar_month]],4)</f>
        <v>2026</v>
      </c>
      <c r="P1814" t="str">
        <f>_xlfn.TEXTBEFORE(Table1__5[[#This Row],[Distributor_Name]],"-")</f>
        <v>BD16</v>
      </c>
    </row>
    <row r="1815" spans="1:16" x14ac:dyDescent="0.75">
      <c r="A1815" t="s">
        <v>11</v>
      </c>
      <c r="B1815" t="s">
        <v>12</v>
      </c>
      <c r="C1815" t="s">
        <v>38</v>
      </c>
      <c r="D1815">
        <v>202602</v>
      </c>
      <c r="E1815" t="s">
        <v>7673</v>
      </c>
      <c r="F1815" t="s">
        <v>5401</v>
      </c>
      <c r="G1815">
        <v>1258</v>
      </c>
      <c r="H1815">
        <v>2327</v>
      </c>
      <c r="I1815">
        <v>2327</v>
      </c>
      <c r="J1815">
        <v>1.8497615262321101</v>
      </c>
      <c r="K1815">
        <v>-1069</v>
      </c>
      <c r="L1815" t="str">
        <f>VLOOKUP(Table1__5[[#This Row],[ShortCode]],$U$3:$W$100,3,0)</f>
        <v>Heineken Silver</v>
      </c>
      <c r="M1815" t="str">
        <f>VLOOKUP(Table1__5[[#This Row],[ShortCode]],$U$3:$V$100,2,0)</f>
        <v>Group AA</v>
      </c>
      <c r="N1815" t="str">
        <f>RIGHT(Table1__5[[#This Row],[Calendar_month]],2)</f>
        <v>02</v>
      </c>
      <c r="O1815" t="str">
        <f>LEFT(Table1__5[[#This Row],[Calendar_month]],4)</f>
        <v>2026</v>
      </c>
      <c r="P1815" t="str">
        <f>_xlfn.TEXTBEFORE(Table1__5[[#This Row],[Distributor_Name]],"-")</f>
        <v>BD16</v>
      </c>
    </row>
    <row r="1816" spans="1:16" x14ac:dyDescent="0.75">
      <c r="A1816" t="s">
        <v>11</v>
      </c>
      <c r="B1816" t="s">
        <v>12</v>
      </c>
      <c r="C1816" t="s">
        <v>38</v>
      </c>
      <c r="D1816">
        <v>202602</v>
      </c>
      <c r="E1816" t="s">
        <v>7673</v>
      </c>
      <c r="F1816" t="s">
        <v>5440</v>
      </c>
      <c r="G1816">
        <v>3</v>
      </c>
      <c r="H1816">
        <v>0</v>
      </c>
      <c r="I1816">
        <v>4</v>
      </c>
      <c r="J1816">
        <v>1.3333333333333299</v>
      </c>
      <c r="K1816">
        <v>-1</v>
      </c>
      <c r="L1816" t="str">
        <f>VLOOKUP(Table1__5[[#This Row],[ShortCode]],$U$3:$W$100,3,0)</f>
        <v>Other</v>
      </c>
      <c r="M1816" t="str">
        <f>VLOOKUP(Table1__5[[#This Row],[ShortCode]],$U$3:$V$100,2,0)</f>
        <v>Group BB</v>
      </c>
      <c r="N1816" t="str">
        <f>RIGHT(Table1__5[[#This Row],[Calendar_month]],2)</f>
        <v>02</v>
      </c>
      <c r="O1816" t="str">
        <f>LEFT(Table1__5[[#This Row],[Calendar_month]],4)</f>
        <v>2026</v>
      </c>
      <c r="P1816" t="str">
        <f>_xlfn.TEXTBEFORE(Table1__5[[#This Row],[Distributor_Name]],"-")</f>
        <v>BD16</v>
      </c>
    </row>
    <row r="1817" spans="1:16" x14ac:dyDescent="0.75">
      <c r="A1817" t="s">
        <v>11</v>
      </c>
      <c r="B1817" t="s">
        <v>12</v>
      </c>
      <c r="C1817" t="s">
        <v>38</v>
      </c>
      <c r="D1817">
        <v>202602</v>
      </c>
      <c r="E1817" t="s">
        <v>7673</v>
      </c>
      <c r="F1817" t="s">
        <v>5424</v>
      </c>
      <c r="G1817">
        <v>4</v>
      </c>
      <c r="H1817">
        <v>0</v>
      </c>
      <c r="I1817">
        <v>3</v>
      </c>
      <c r="J1817">
        <v>0.75</v>
      </c>
      <c r="K1817">
        <v>1</v>
      </c>
      <c r="L1817" t="str">
        <f>VLOOKUP(Table1__5[[#This Row],[ShortCode]],$U$3:$W$100,3,0)</f>
        <v>Other</v>
      </c>
      <c r="M1817" t="str">
        <f>VLOOKUP(Table1__5[[#This Row],[ShortCode]],$U$3:$V$100,2,0)</f>
        <v>Group BB</v>
      </c>
      <c r="N1817" t="str">
        <f>RIGHT(Table1__5[[#This Row],[Calendar_month]],2)</f>
        <v>02</v>
      </c>
      <c r="O1817" t="str">
        <f>LEFT(Table1__5[[#This Row],[Calendar_month]],4)</f>
        <v>2026</v>
      </c>
      <c r="P1817" t="str">
        <f>_xlfn.TEXTBEFORE(Table1__5[[#This Row],[Distributor_Name]],"-")</f>
        <v>BD16</v>
      </c>
    </row>
    <row r="1818" spans="1:16" x14ac:dyDescent="0.75">
      <c r="A1818" t="s">
        <v>11</v>
      </c>
      <c r="B1818" t="s">
        <v>12</v>
      </c>
      <c r="C1818" t="s">
        <v>38</v>
      </c>
      <c r="D1818">
        <v>202602</v>
      </c>
      <c r="E1818" t="s">
        <v>7673</v>
      </c>
      <c r="F1818" t="s">
        <v>7654</v>
      </c>
      <c r="G1818">
        <v>0</v>
      </c>
      <c r="H1818">
        <v>0</v>
      </c>
      <c r="I1818">
        <v>0</v>
      </c>
      <c r="J1818">
        <v>0</v>
      </c>
      <c r="K1818">
        <v>0</v>
      </c>
      <c r="L1818" t="str">
        <f>VLOOKUP(Table1__5[[#This Row],[ShortCode]],$U$3:$W$100,3,0)</f>
        <v>Other</v>
      </c>
      <c r="M1818" t="str">
        <f>VLOOKUP(Table1__5[[#This Row],[ShortCode]],$U$3:$V$100,2,0)</f>
        <v>Group BB</v>
      </c>
      <c r="N1818" t="str">
        <f>RIGHT(Table1__5[[#This Row],[Calendar_month]],2)</f>
        <v>02</v>
      </c>
      <c r="O1818" t="str">
        <f>LEFT(Table1__5[[#This Row],[Calendar_month]],4)</f>
        <v>2026</v>
      </c>
      <c r="P1818" t="str">
        <f>_xlfn.TEXTBEFORE(Table1__5[[#This Row],[Distributor_Name]],"-")</f>
        <v>BD16</v>
      </c>
    </row>
    <row r="1819" spans="1:16" x14ac:dyDescent="0.75">
      <c r="A1819" t="s">
        <v>11</v>
      </c>
      <c r="B1819" t="s">
        <v>12</v>
      </c>
      <c r="C1819" t="s">
        <v>38</v>
      </c>
      <c r="D1819">
        <v>202602</v>
      </c>
      <c r="E1819" t="s">
        <v>7673</v>
      </c>
      <c r="F1819" t="s">
        <v>7668</v>
      </c>
      <c r="G1819">
        <v>0</v>
      </c>
      <c r="H1819">
        <v>0</v>
      </c>
      <c r="I1819">
        <v>0</v>
      </c>
      <c r="J1819">
        <v>0</v>
      </c>
      <c r="K1819">
        <v>0</v>
      </c>
      <c r="L1819" t="str">
        <f>VLOOKUP(Table1__5[[#This Row],[ShortCode]],$U$3:$W$100,3,0)</f>
        <v>Other</v>
      </c>
      <c r="M1819" t="str">
        <f>VLOOKUP(Table1__5[[#This Row],[ShortCode]],$U$3:$V$100,2,0)</f>
        <v>Group BB</v>
      </c>
      <c r="N1819" t="str">
        <f>RIGHT(Table1__5[[#This Row],[Calendar_month]],2)</f>
        <v>02</v>
      </c>
      <c r="O1819" t="str">
        <f>LEFT(Table1__5[[#This Row],[Calendar_month]],4)</f>
        <v>2026</v>
      </c>
      <c r="P1819" t="str">
        <f>_xlfn.TEXTBEFORE(Table1__5[[#This Row],[Distributor_Name]],"-")</f>
        <v>BD16</v>
      </c>
    </row>
    <row r="1820" spans="1:16" x14ac:dyDescent="0.75">
      <c r="A1820" t="s">
        <v>11</v>
      </c>
      <c r="B1820" t="s">
        <v>12</v>
      </c>
      <c r="C1820" t="s">
        <v>38</v>
      </c>
      <c r="D1820">
        <v>202602</v>
      </c>
      <c r="E1820" t="s">
        <v>7673</v>
      </c>
      <c r="F1820" t="s">
        <v>5430</v>
      </c>
      <c r="G1820">
        <v>17</v>
      </c>
      <c r="H1820">
        <v>0</v>
      </c>
      <c r="I1820">
        <v>6</v>
      </c>
      <c r="J1820">
        <v>0.35294117647058798</v>
      </c>
      <c r="K1820">
        <v>11</v>
      </c>
      <c r="L1820" t="str">
        <f>VLOOKUP(Table1__5[[#This Row],[ShortCode]],$U$3:$W$100,3,0)</f>
        <v>Other</v>
      </c>
      <c r="M1820" t="str">
        <f>VLOOKUP(Table1__5[[#This Row],[ShortCode]],$U$3:$V$100,2,0)</f>
        <v>Group BB</v>
      </c>
      <c r="N1820" t="str">
        <f>RIGHT(Table1__5[[#This Row],[Calendar_month]],2)</f>
        <v>02</v>
      </c>
      <c r="O1820" t="str">
        <f>LEFT(Table1__5[[#This Row],[Calendar_month]],4)</f>
        <v>2026</v>
      </c>
      <c r="P1820" t="str">
        <f>_xlfn.TEXTBEFORE(Table1__5[[#This Row],[Distributor_Name]],"-")</f>
        <v>BD16</v>
      </c>
    </row>
    <row r="1821" spans="1:16" x14ac:dyDescent="0.75">
      <c r="A1821" t="s">
        <v>11</v>
      </c>
      <c r="B1821" t="s">
        <v>12</v>
      </c>
      <c r="C1821" t="s">
        <v>38</v>
      </c>
      <c r="D1821">
        <v>202602</v>
      </c>
      <c r="E1821" t="s">
        <v>7673</v>
      </c>
      <c r="F1821" t="s">
        <v>7670</v>
      </c>
      <c r="G1821">
        <v>0</v>
      </c>
      <c r="H1821">
        <v>0</v>
      </c>
      <c r="I1821">
        <v>0</v>
      </c>
      <c r="J1821">
        <v>0</v>
      </c>
      <c r="K1821">
        <v>0</v>
      </c>
      <c r="L1821" t="str">
        <f>VLOOKUP(Table1__5[[#This Row],[ShortCode]],$U$3:$W$100,3,0)</f>
        <v>Other</v>
      </c>
      <c r="M1821" t="str">
        <f>VLOOKUP(Table1__5[[#This Row],[ShortCode]],$U$3:$V$100,2,0)</f>
        <v>Group BB</v>
      </c>
      <c r="N1821" t="str">
        <f>RIGHT(Table1__5[[#This Row],[Calendar_month]],2)</f>
        <v>02</v>
      </c>
      <c r="O1821" t="str">
        <f>LEFT(Table1__5[[#This Row],[Calendar_month]],4)</f>
        <v>2026</v>
      </c>
      <c r="P1821" t="str">
        <f>_xlfn.TEXTBEFORE(Table1__5[[#This Row],[Distributor_Name]],"-")</f>
        <v>BD16</v>
      </c>
    </row>
    <row r="1822" spans="1:16" x14ac:dyDescent="0.75">
      <c r="A1822" t="s">
        <v>11</v>
      </c>
      <c r="B1822" t="s">
        <v>12</v>
      </c>
      <c r="C1822" t="s">
        <v>38</v>
      </c>
      <c r="D1822">
        <v>202602</v>
      </c>
      <c r="E1822" t="s">
        <v>7673</v>
      </c>
      <c r="F1822" t="s">
        <v>5405</v>
      </c>
      <c r="G1822">
        <v>1426</v>
      </c>
      <c r="H1822">
        <v>1417</v>
      </c>
      <c r="I1822">
        <v>1684</v>
      </c>
      <c r="J1822">
        <v>1.1809256661991601</v>
      </c>
      <c r="K1822">
        <v>-258</v>
      </c>
      <c r="L1822" t="str">
        <f>VLOOKUP(Table1__5[[#This Row],[ShortCode]],$U$3:$W$100,3,0)</f>
        <v>Tiger Regular</v>
      </c>
      <c r="M1822" t="str">
        <f>VLOOKUP(Table1__5[[#This Row],[ShortCode]],$U$3:$V$100,2,0)</f>
        <v>Group BB</v>
      </c>
      <c r="N1822" t="str">
        <f>RIGHT(Table1__5[[#This Row],[Calendar_month]],2)</f>
        <v>02</v>
      </c>
      <c r="O1822" t="str">
        <f>LEFT(Table1__5[[#This Row],[Calendar_month]],4)</f>
        <v>2026</v>
      </c>
      <c r="P1822" t="str">
        <f>_xlfn.TEXTBEFORE(Table1__5[[#This Row],[Distributor_Name]],"-")</f>
        <v>BD16</v>
      </c>
    </row>
    <row r="1823" spans="1:16" x14ac:dyDescent="0.75">
      <c r="A1823" t="s">
        <v>11</v>
      </c>
      <c r="B1823" t="s">
        <v>12</v>
      </c>
      <c r="C1823" t="s">
        <v>38</v>
      </c>
      <c r="D1823">
        <v>202602</v>
      </c>
      <c r="E1823" t="s">
        <v>7673</v>
      </c>
      <c r="F1823" t="s">
        <v>5408</v>
      </c>
      <c r="G1823">
        <v>614</v>
      </c>
      <c r="H1823">
        <v>330</v>
      </c>
      <c r="I1823">
        <v>330</v>
      </c>
      <c r="J1823">
        <v>0.53745928338762206</v>
      </c>
      <c r="K1823">
        <v>284</v>
      </c>
      <c r="L1823" t="str">
        <f>VLOOKUP(Table1__5[[#This Row],[ShortCode]],$U$3:$W$100,3,0)</f>
        <v>Tiger Regular</v>
      </c>
      <c r="M1823" t="str">
        <f>VLOOKUP(Table1__5[[#This Row],[ShortCode]],$U$3:$V$100,2,0)</f>
        <v>Group BB</v>
      </c>
      <c r="N1823" t="str">
        <f>RIGHT(Table1__5[[#This Row],[Calendar_month]],2)</f>
        <v>02</v>
      </c>
      <c r="O1823" t="str">
        <f>LEFT(Table1__5[[#This Row],[Calendar_month]],4)</f>
        <v>2026</v>
      </c>
      <c r="P1823" t="str">
        <f>_xlfn.TEXTBEFORE(Table1__5[[#This Row],[Distributor_Name]],"-")</f>
        <v>BD16</v>
      </c>
    </row>
    <row r="1824" spans="1:16" x14ac:dyDescent="0.75">
      <c r="A1824" t="s">
        <v>11</v>
      </c>
      <c r="B1824" t="s">
        <v>12</v>
      </c>
      <c r="C1824" t="s">
        <v>38</v>
      </c>
      <c r="D1824">
        <v>202602</v>
      </c>
      <c r="E1824" t="s">
        <v>7673</v>
      </c>
      <c r="F1824" t="s">
        <v>7671</v>
      </c>
      <c r="G1824">
        <v>0</v>
      </c>
      <c r="H1824">
        <v>0</v>
      </c>
      <c r="I1824">
        <v>0</v>
      </c>
      <c r="J1824">
        <v>0</v>
      </c>
      <c r="K1824">
        <v>0</v>
      </c>
      <c r="L1824" t="str">
        <f>VLOOKUP(Table1__5[[#This Row],[ShortCode]],$U$3:$W$100,3,0)</f>
        <v>Other</v>
      </c>
      <c r="M1824" t="str">
        <f>VLOOKUP(Table1__5[[#This Row],[ShortCode]],$U$3:$V$100,2,0)</f>
        <v>Group BB</v>
      </c>
      <c r="N1824" t="str">
        <f>RIGHT(Table1__5[[#This Row],[Calendar_month]],2)</f>
        <v>02</v>
      </c>
      <c r="O1824" t="str">
        <f>LEFT(Table1__5[[#This Row],[Calendar_month]],4)</f>
        <v>2026</v>
      </c>
      <c r="P1824" t="str">
        <f>_xlfn.TEXTBEFORE(Table1__5[[#This Row],[Distributor_Name]],"-")</f>
        <v>BD16</v>
      </c>
    </row>
    <row r="1825" spans="1:16" x14ac:dyDescent="0.75">
      <c r="A1825" t="s">
        <v>11</v>
      </c>
      <c r="B1825" t="s">
        <v>12</v>
      </c>
      <c r="C1825" t="s">
        <v>38</v>
      </c>
      <c r="D1825">
        <v>202602</v>
      </c>
      <c r="E1825" t="s">
        <v>7673</v>
      </c>
      <c r="F1825" t="s">
        <v>5417</v>
      </c>
      <c r="G1825">
        <v>752</v>
      </c>
      <c r="H1825">
        <v>580</v>
      </c>
      <c r="I1825">
        <v>590</v>
      </c>
      <c r="J1825">
        <v>0.784574468085106</v>
      </c>
      <c r="K1825">
        <v>162</v>
      </c>
      <c r="L1825" t="str">
        <f>VLOOKUP(Table1__5[[#This Row],[ShortCode]],$U$3:$W$100,3,0)</f>
        <v>Tiger Crystal</v>
      </c>
      <c r="M1825" t="str">
        <f>VLOOKUP(Table1__5[[#This Row],[ShortCode]],$U$3:$V$100,2,0)</f>
        <v>Group AA</v>
      </c>
      <c r="N1825" t="str">
        <f>RIGHT(Table1__5[[#This Row],[Calendar_month]],2)</f>
        <v>02</v>
      </c>
      <c r="O1825" t="str">
        <f>LEFT(Table1__5[[#This Row],[Calendar_month]],4)</f>
        <v>2026</v>
      </c>
      <c r="P1825" t="str">
        <f>_xlfn.TEXTBEFORE(Table1__5[[#This Row],[Distributor_Name]],"-")</f>
        <v>BD16</v>
      </c>
    </row>
    <row r="1826" spans="1:16" x14ac:dyDescent="0.75">
      <c r="A1826" t="s">
        <v>11</v>
      </c>
      <c r="B1826" t="s">
        <v>12</v>
      </c>
      <c r="C1826" t="s">
        <v>38</v>
      </c>
      <c r="D1826">
        <v>202602</v>
      </c>
      <c r="E1826" t="s">
        <v>7673</v>
      </c>
      <c r="F1826" t="s">
        <v>5403</v>
      </c>
      <c r="G1826">
        <v>2929</v>
      </c>
      <c r="H1826">
        <v>3796</v>
      </c>
      <c r="I1826">
        <v>3796</v>
      </c>
      <c r="J1826">
        <v>1.29600546261523</v>
      </c>
      <c r="K1826">
        <v>-867</v>
      </c>
      <c r="L1826" t="str">
        <f>VLOOKUP(Table1__5[[#This Row],[ShortCode]],$U$3:$W$100,3,0)</f>
        <v>Tiger Crystal</v>
      </c>
      <c r="M1826" t="str">
        <f>VLOOKUP(Table1__5[[#This Row],[ShortCode]],$U$3:$V$100,2,0)</f>
        <v>Group AA</v>
      </c>
      <c r="N1826" t="str">
        <f>RIGHT(Table1__5[[#This Row],[Calendar_month]],2)</f>
        <v>02</v>
      </c>
      <c r="O1826" t="str">
        <f>LEFT(Table1__5[[#This Row],[Calendar_month]],4)</f>
        <v>2026</v>
      </c>
      <c r="P1826" t="str">
        <f>_xlfn.TEXTBEFORE(Table1__5[[#This Row],[Distributor_Name]],"-")</f>
        <v>BD16</v>
      </c>
    </row>
    <row r="1827" spans="1:16" x14ac:dyDescent="0.75">
      <c r="A1827" t="s">
        <v>11</v>
      </c>
      <c r="B1827" t="s">
        <v>12</v>
      </c>
      <c r="C1827" t="s">
        <v>38</v>
      </c>
      <c r="D1827">
        <v>202602</v>
      </c>
      <c r="E1827" t="s">
        <v>7673</v>
      </c>
      <c r="F1827" t="s">
        <v>7672</v>
      </c>
      <c r="G1827">
        <v>0</v>
      </c>
      <c r="H1827">
        <v>0</v>
      </c>
      <c r="I1827">
        <v>0</v>
      </c>
      <c r="J1827">
        <v>0</v>
      </c>
      <c r="K1827">
        <v>0</v>
      </c>
      <c r="L1827" t="str">
        <f>VLOOKUP(Table1__5[[#This Row],[ShortCode]],$U$3:$W$100,3,0)</f>
        <v>Other</v>
      </c>
      <c r="M1827" t="str">
        <f>VLOOKUP(Table1__5[[#This Row],[ShortCode]],$U$3:$V$100,2,0)</f>
        <v>Group BB</v>
      </c>
      <c r="N1827" t="str">
        <f>RIGHT(Table1__5[[#This Row],[Calendar_month]],2)</f>
        <v>02</v>
      </c>
      <c r="O1827" t="str">
        <f>LEFT(Table1__5[[#This Row],[Calendar_month]],4)</f>
        <v>2026</v>
      </c>
      <c r="P1827" t="str">
        <f>_xlfn.TEXTBEFORE(Table1__5[[#This Row],[Distributor_Name]],"-")</f>
        <v>BD16</v>
      </c>
    </row>
    <row r="1828" spans="1:16" x14ac:dyDescent="0.75">
      <c r="A1828" t="s">
        <v>11</v>
      </c>
      <c r="B1828" t="s">
        <v>12</v>
      </c>
      <c r="C1828" t="s">
        <v>38</v>
      </c>
      <c r="D1828">
        <v>202602</v>
      </c>
      <c r="E1828" t="s">
        <v>7687</v>
      </c>
      <c r="F1828" t="s">
        <v>5400</v>
      </c>
      <c r="G1828">
        <v>403</v>
      </c>
      <c r="H1828">
        <v>530</v>
      </c>
      <c r="I1828">
        <v>490</v>
      </c>
      <c r="J1828">
        <v>1.2158808933002501</v>
      </c>
      <c r="K1828">
        <v>-87</v>
      </c>
      <c r="L1828" t="str">
        <f>VLOOKUP(Table1__5[[#This Row],[ShortCode]],$U$3:$W$100,3,0)</f>
        <v>Bia Việt</v>
      </c>
      <c r="M1828" t="str">
        <f>VLOOKUP(Table1__5[[#This Row],[ShortCode]],$U$3:$V$100,2,0)</f>
        <v>Group BB</v>
      </c>
      <c r="N1828" t="str">
        <f>RIGHT(Table1__5[[#This Row],[Calendar_month]],2)</f>
        <v>02</v>
      </c>
      <c r="O1828" t="str">
        <f>LEFT(Table1__5[[#This Row],[Calendar_month]],4)</f>
        <v>2026</v>
      </c>
      <c r="P1828" t="str">
        <f>_xlfn.TEXTBEFORE(Table1__5[[#This Row],[Distributor_Name]],"-")</f>
        <v>BD16</v>
      </c>
    </row>
    <row r="1829" spans="1:16" x14ac:dyDescent="0.75">
      <c r="A1829" t="s">
        <v>11</v>
      </c>
      <c r="B1829" t="s">
        <v>12</v>
      </c>
      <c r="C1829" t="s">
        <v>38</v>
      </c>
      <c r="D1829">
        <v>202602</v>
      </c>
      <c r="E1829" t="s">
        <v>7688</v>
      </c>
      <c r="F1829" t="s">
        <v>5436</v>
      </c>
      <c r="G1829">
        <v>0</v>
      </c>
      <c r="H1829">
        <v>0</v>
      </c>
      <c r="I1829">
        <v>0</v>
      </c>
      <c r="J1829">
        <v>0</v>
      </c>
      <c r="K1829">
        <v>0</v>
      </c>
      <c r="L1829" t="str">
        <f>VLOOKUP(Table1__5[[#This Row],[ShortCode]],$U$3:$W$100,3,0)</f>
        <v>Bivina</v>
      </c>
      <c r="M1829" t="str">
        <f>VLOOKUP(Table1__5[[#This Row],[ShortCode]],$U$3:$V$100,2,0)</f>
        <v>Group BB</v>
      </c>
      <c r="N1829" t="str">
        <f>RIGHT(Table1__5[[#This Row],[Calendar_month]],2)</f>
        <v>02</v>
      </c>
      <c r="O1829" t="str">
        <f>LEFT(Table1__5[[#This Row],[Calendar_month]],4)</f>
        <v>2026</v>
      </c>
      <c r="P1829" t="str">
        <f>_xlfn.TEXTBEFORE(Table1__5[[#This Row],[Distributor_Name]],"-")</f>
        <v>BD16</v>
      </c>
    </row>
    <row r="1830" spans="1:16" x14ac:dyDescent="0.75">
      <c r="A1830" t="s">
        <v>11</v>
      </c>
      <c r="B1830" t="s">
        <v>12</v>
      </c>
      <c r="C1830" t="s">
        <v>38</v>
      </c>
      <c r="D1830">
        <v>202602</v>
      </c>
      <c r="E1830" t="s">
        <v>7688</v>
      </c>
      <c r="F1830" t="s">
        <v>5411</v>
      </c>
      <c r="G1830">
        <v>350</v>
      </c>
      <c r="H1830">
        <v>210</v>
      </c>
      <c r="I1830">
        <v>210</v>
      </c>
      <c r="J1830">
        <v>0.6</v>
      </c>
      <c r="K1830">
        <v>140</v>
      </c>
      <c r="L1830" t="str">
        <f>VLOOKUP(Table1__5[[#This Row],[ShortCode]],$U$3:$W$100,3,0)</f>
        <v>Bia Việt</v>
      </c>
      <c r="M1830" t="str">
        <f>VLOOKUP(Table1__5[[#This Row],[ShortCode]],$U$3:$V$100,2,0)</f>
        <v>Group BB</v>
      </c>
      <c r="N1830" t="str">
        <f>RIGHT(Table1__5[[#This Row],[Calendar_month]],2)</f>
        <v>02</v>
      </c>
      <c r="O1830" t="str">
        <f>LEFT(Table1__5[[#This Row],[Calendar_month]],4)</f>
        <v>2026</v>
      </c>
      <c r="P1830" t="str">
        <f>_xlfn.TEXTBEFORE(Table1__5[[#This Row],[Distributor_Name]],"-")</f>
        <v>BD16</v>
      </c>
    </row>
    <row r="1831" spans="1:16" x14ac:dyDescent="0.75">
      <c r="A1831" t="s">
        <v>11</v>
      </c>
      <c r="B1831" t="s">
        <v>12</v>
      </c>
      <c r="C1831" t="s">
        <v>38</v>
      </c>
      <c r="D1831">
        <v>202602</v>
      </c>
      <c r="E1831" t="s">
        <v>7688</v>
      </c>
      <c r="F1831" t="s">
        <v>7675</v>
      </c>
      <c r="G1831">
        <v>0</v>
      </c>
      <c r="H1831">
        <v>0</v>
      </c>
      <c r="I1831">
        <v>0</v>
      </c>
      <c r="J1831">
        <v>0</v>
      </c>
      <c r="K1831">
        <v>0</v>
      </c>
      <c r="L1831" t="str">
        <f>VLOOKUP(Table1__5[[#This Row],[ShortCode]],$U$3:$W$100,3,0)</f>
        <v>Larue</v>
      </c>
      <c r="M1831" t="str">
        <f>VLOOKUP(Table1__5[[#This Row],[ShortCode]],$U$3:$V$100,2,0)</f>
        <v>Group BB</v>
      </c>
      <c r="N1831" t="str">
        <f>RIGHT(Table1__5[[#This Row],[Calendar_month]],2)</f>
        <v>02</v>
      </c>
      <c r="O1831" t="str">
        <f>LEFT(Table1__5[[#This Row],[Calendar_month]],4)</f>
        <v>2026</v>
      </c>
      <c r="P1831" t="str">
        <f>_xlfn.TEXTBEFORE(Table1__5[[#This Row],[Distributor_Name]],"-")</f>
        <v>BD16</v>
      </c>
    </row>
    <row r="1832" spans="1:16" x14ac:dyDescent="0.75">
      <c r="A1832" t="s">
        <v>11</v>
      </c>
      <c r="B1832" t="s">
        <v>12</v>
      </c>
      <c r="C1832" t="s">
        <v>38</v>
      </c>
      <c r="D1832">
        <v>202602</v>
      </c>
      <c r="E1832" t="s">
        <v>7688</v>
      </c>
      <c r="F1832" t="s">
        <v>7677</v>
      </c>
      <c r="G1832">
        <v>0</v>
      </c>
      <c r="H1832">
        <v>0</v>
      </c>
      <c r="I1832">
        <v>0</v>
      </c>
      <c r="J1832">
        <v>0</v>
      </c>
      <c r="K1832">
        <v>0</v>
      </c>
      <c r="L1832" t="str">
        <f>VLOOKUP(Table1__5[[#This Row],[ShortCode]],$U$3:$W$100,3,0)</f>
        <v>Larue</v>
      </c>
      <c r="M1832" t="str">
        <f>VLOOKUP(Table1__5[[#This Row],[ShortCode]],$U$3:$V$100,2,0)</f>
        <v>Group BB</v>
      </c>
      <c r="N1832" t="str">
        <f>RIGHT(Table1__5[[#This Row],[Calendar_month]],2)</f>
        <v>02</v>
      </c>
      <c r="O1832" t="str">
        <f>LEFT(Table1__5[[#This Row],[Calendar_month]],4)</f>
        <v>2026</v>
      </c>
      <c r="P1832" t="str">
        <f>_xlfn.TEXTBEFORE(Table1__5[[#This Row],[Distributor_Name]],"-")</f>
        <v>BD16</v>
      </c>
    </row>
    <row r="1833" spans="1:16" x14ac:dyDescent="0.75">
      <c r="A1833" t="s">
        <v>11</v>
      </c>
      <c r="B1833" t="s">
        <v>12</v>
      </c>
      <c r="C1833" t="s">
        <v>38</v>
      </c>
      <c r="D1833">
        <v>202603</v>
      </c>
      <c r="E1833" t="s">
        <v>7662</v>
      </c>
      <c r="F1833" t="s">
        <v>5393</v>
      </c>
      <c r="G1833">
        <v>17116</v>
      </c>
      <c r="H1833">
        <v>18694</v>
      </c>
      <c r="I1833">
        <v>19183</v>
      </c>
      <c r="J1833">
        <v>1.1207641972423501</v>
      </c>
      <c r="K1833">
        <v>-2067</v>
      </c>
      <c r="L1833" t="str">
        <f>VLOOKUP(Table1__5[[#This Row],[ShortCode]],$U$3:$W$100,3,0)</f>
        <v>Heineken Silver</v>
      </c>
      <c r="M1833" t="str">
        <f>VLOOKUP(Table1__5[[#This Row],[ShortCode]],$U$3:$V$100,2,0)</f>
        <v>Group AA</v>
      </c>
      <c r="N1833" t="str">
        <f>RIGHT(Table1__5[[#This Row],[Calendar_month]],2)</f>
        <v>03</v>
      </c>
      <c r="O1833" t="str">
        <f>LEFT(Table1__5[[#This Row],[Calendar_month]],4)</f>
        <v>2026</v>
      </c>
      <c r="P1833" t="str">
        <f>_xlfn.TEXTBEFORE(Table1__5[[#This Row],[Distributor_Name]],"-")</f>
        <v>BD16</v>
      </c>
    </row>
    <row r="1834" spans="1:16" x14ac:dyDescent="0.75">
      <c r="A1834" t="s">
        <v>11</v>
      </c>
      <c r="B1834" t="s">
        <v>12</v>
      </c>
      <c r="C1834" t="s">
        <v>38</v>
      </c>
      <c r="D1834">
        <v>202603</v>
      </c>
      <c r="E1834" t="s">
        <v>7662</v>
      </c>
      <c r="F1834" t="s">
        <v>5396</v>
      </c>
      <c r="G1834">
        <v>8137</v>
      </c>
      <c r="H1834">
        <v>6903</v>
      </c>
      <c r="I1834">
        <v>6853</v>
      </c>
      <c r="J1834">
        <v>0.842202285854738</v>
      </c>
      <c r="K1834">
        <v>1284</v>
      </c>
      <c r="L1834" t="str">
        <f>VLOOKUP(Table1__5[[#This Row],[ShortCode]],$U$3:$W$100,3,0)</f>
        <v>Tiger Regular</v>
      </c>
      <c r="M1834" t="str">
        <f>VLOOKUP(Table1__5[[#This Row],[ShortCode]],$U$3:$V$100,2,0)</f>
        <v>Group BB</v>
      </c>
      <c r="N1834" t="str">
        <f>RIGHT(Table1__5[[#This Row],[Calendar_month]],2)</f>
        <v>03</v>
      </c>
      <c r="O1834" t="str">
        <f>LEFT(Table1__5[[#This Row],[Calendar_month]],4)</f>
        <v>2026</v>
      </c>
      <c r="P1834" t="str">
        <f>_xlfn.TEXTBEFORE(Table1__5[[#This Row],[Distributor_Name]],"-")</f>
        <v>BD16</v>
      </c>
    </row>
    <row r="1835" spans="1:16" x14ac:dyDescent="0.75">
      <c r="A1835" t="s">
        <v>11</v>
      </c>
      <c r="B1835" t="s">
        <v>12</v>
      </c>
      <c r="C1835" t="s">
        <v>38</v>
      </c>
      <c r="D1835">
        <v>202603</v>
      </c>
      <c r="E1835" t="s">
        <v>7662</v>
      </c>
      <c r="F1835" t="s">
        <v>5404</v>
      </c>
      <c r="G1835">
        <v>6892</v>
      </c>
      <c r="H1835">
        <v>6773</v>
      </c>
      <c r="I1835">
        <v>6286</v>
      </c>
      <c r="J1835">
        <v>0.91207196749854902</v>
      </c>
      <c r="K1835">
        <v>606.00000000000102</v>
      </c>
      <c r="L1835" t="str">
        <f>VLOOKUP(Table1__5[[#This Row],[ShortCode]],$U$3:$W$100,3,0)</f>
        <v>Tiger Crystal</v>
      </c>
      <c r="M1835" t="str">
        <f>VLOOKUP(Table1__5[[#This Row],[ShortCode]],$U$3:$V$100,2,0)</f>
        <v>Group AA</v>
      </c>
      <c r="N1835" t="str">
        <f>RIGHT(Table1__5[[#This Row],[Calendar_month]],2)</f>
        <v>03</v>
      </c>
      <c r="O1835" t="str">
        <f>LEFT(Table1__5[[#This Row],[Calendar_month]],4)</f>
        <v>2026</v>
      </c>
      <c r="P1835" t="str">
        <f>_xlfn.TEXTBEFORE(Table1__5[[#This Row],[Distributor_Name]],"-")</f>
        <v>BD16</v>
      </c>
    </row>
    <row r="1836" spans="1:16" x14ac:dyDescent="0.75">
      <c r="A1836" t="s">
        <v>11</v>
      </c>
      <c r="B1836" t="s">
        <v>12</v>
      </c>
      <c r="C1836" t="s">
        <v>38</v>
      </c>
      <c r="D1836">
        <v>202603</v>
      </c>
      <c r="E1836" t="s">
        <v>7673</v>
      </c>
      <c r="F1836" t="s">
        <v>5438</v>
      </c>
      <c r="G1836">
        <v>37</v>
      </c>
      <c r="H1836">
        <v>0</v>
      </c>
      <c r="I1836">
        <v>0</v>
      </c>
      <c r="J1836">
        <v>0</v>
      </c>
      <c r="K1836">
        <v>37</v>
      </c>
      <c r="L1836" t="str">
        <f>VLOOKUP(Table1__5[[#This Row],[ShortCode]],$U$3:$W$100,3,0)</f>
        <v>Other</v>
      </c>
      <c r="M1836" t="str">
        <f>VLOOKUP(Table1__5[[#This Row],[ShortCode]],$U$3:$V$100,2,0)</f>
        <v>Group BB</v>
      </c>
      <c r="N1836" t="str">
        <f>RIGHT(Table1__5[[#This Row],[Calendar_month]],2)</f>
        <v>03</v>
      </c>
      <c r="O1836" t="str">
        <f>LEFT(Table1__5[[#This Row],[Calendar_month]],4)</f>
        <v>2026</v>
      </c>
      <c r="P1836" t="str">
        <f>_xlfn.TEXTBEFORE(Table1__5[[#This Row],[Distributor_Name]],"-")</f>
        <v>BD16</v>
      </c>
    </row>
    <row r="1837" spans="1:16" x14ac:dyDescent="0.75">
      <c r="A1837" t="s">
        <v>11</v>
      </c>
      <c r="B1837" t="s">
        <v>12</v>
      </c>
      <c r="C1837" t="s">
        <v>38</v>
      </c>
      <c r="D1837">
        <v>202603</v>
      </c>
      <c r="E1837" t="s">
        <v>7673</v>
      </c>
      <c r="F1837" t="s">
        <v>5426</v>
      </c>
      <c r="G1837">
        <v>5</v>
      </c>
      <c r="H1837">
        <v>0</v>
      </c>
      <c r="I1837">
        <v>0</v>
      </c>
      <c r="J1837">
        <v>0</v>
      </c>
      <c r="K1837">
        <v>5</v>
      </c>
      <c r="L1837" t="str">
        <f>VLOOKUP(Table1__5[[#This Row],[ShortCode]],$U$3:$W$100,3,0)</f>
        <v>Heineken Original</v>
      </c>
      <c r="M1837" t="str">
        <f>VLOOKUP(Table1__5[[#This Row],[ShortCode]],$U$3:$V$100,2,0)</f>
        <v>Group BB</v>
      </c>
      <c r="N1837" t="str">
        <f>RIGHT(Table1__5[[#This Row],[Calendar_month]],2)</f>
        <v>03</v>
      </c>
      <c r="O1837" t="str">
        <f>LEFT(Table1__5[[#This Row],[Calendar_month]],4)</f>
        <v>2026</v>
      </c>
      <c r="P1837" t="str">
        <f>_xlfn.TEXTBEFORE(Table1__5[[#This Row],[Distributor_Name]],"-")</f>
        <v>BD16</v>
      </c>
    </row>
    <row r="1838" spans="1:16" x14ac:dyDescent="0.75">
      <c r="A1838" t="s">
        <v>11</v>
      </c>
      <c r="B1838" t="s">
        <v>12</v>
      </c>
      <c r="C1838" t="s">
        <v>38</v>
      </c>
      <c r="D1838">
        <v>202603</v>
      </c>
      <c r="E1838" t="s">
        <v>7673</v>
      </c>
      <c r="F1838" t="s">
        <v>5434</v>
      </c>
      <c r="G1838">
        <v>122</v>
      </c>
      <c r="H1838">
        <v>0</v>
      </c>
      <c r="I1838">
        <v>0</v>
      </c>
      <c r="J1838">
        <v>0</v>
      </c>
      <c r="K1838">
        <v>122</v>
      </c>
      <c r="L1838" t="str">
        <f>VLOOKUP(Table1__5[[#This Row],[ShortCode]],$U$3:$W$100,3,0)</f>
        <v>Heineken Original</v>
      </c>
      <c r="M1838" t="str">
        <f>VLOOKUP(Table1__5[[#This Row],[ShortCode]],$U$3:$V$100,2,0)</f>
        <v>Group BB</v>
      </c>
      <c r="N1838" t="str">
        <f>RIGHT(Table1__5[[#This Row],[Calendar_month]],2)</f>
        <v>03</v>
      </c>
      <c r="O1838" t="str">
        <f>LEFT(Table1__5[[#This Row],[Calendar_month]],4)</f>
        <v>2026</v>
      </c>
      <c r="P1838" t="str">
        <f>_xlfn.TEXTBEFORE(Table1__5[[#This Row],[Distributor_Name]],"-")</f>
        <v>BD16</v>
      </c>
    </row>
    <row r="1839" spans="1:16" x14ac:dyDescent="0.75">
      <c r="A1839" t="s">
        <v>11</v>
      </c>
      <c r="B1839" t="s">
        <v>12</v>
      </c>
      <c r="C1839" t="s">
        <v>38</v>
      </c>
      <c r="D1839">
        <v>202603</v>
      </c>
      <c r="E1839" t="s">
        <v>7673</v>
      </c>
      <c r="F1839" t="s">
        <v>5418</v>
      </c>
      <c r="G1839">
        <v>13</v>
      </c>
      <c r="H1839">
        <v>0</v>
      </c>
      <c r="I1839">
        <v>0</v>
      </c>
      <c r="J1839">
        <v>0</v>
      </c>
      <c r="K1839">
        <v>13</v>
      </c>
      <c r="L1839" t="str">
        <f>VLOOKUP(Table1__5[[#This Row],[ShortCode]],$U$3:$W$100,3,0)</f>
        <v>Heineken Silver</v>
      </c>
      <c r="M1839" t="str">
        <f>VLOOKUP(Table1__5[[#This Row],[ShortCode]],$U$3:$V$100,2,0)</f>
        <v>Group AA</v>
      </c>
      <c r="N1839" t="str">
        <f>RIGHT(Table1__5[[#This Row],[Calendar_month]],2)</f>
        <v>03</v>
      </c>
      <c r="O1839" t="str">
        <f>LEFT(Table1__5[[#This Row],[Calendar_month]],4)</f>
        <v>2026</v>
      </c>
      <c r="P1839" t="str">
        <f>_xlfn.TEXTBEFORE(Table1__5[[#This Row],[Distributor_Name]],"-")</f>
        <v>BD16</v>
      </c>
    </row>
    <row r="1840" spans="1:16" x14ac:dyDescent="0.75">
      <c r="A1840" t="s">
        <v>11</v>
      </c>
      <c r="B1840" t="s">
        <v>12</v>
      </c>
      <c r="C1840" t="s">
        <v>38</v>
      </c>
      <c r="D1840">
        <v>202603</v>
      </c>
      <c r="E1840" t="s">
        <v>7673</v>
      </c>
      <c r="F1840" t="s">
        <v>5401</v>
      </c>
      <c r="G1840">
        <v>3017</v>
      </c>
      <c r="H1840">
        <v>2743</v>
      </c>
      <c r="I1840">
        <v>2700</v>
      </c>
      <c r="J1840">
        <v>0.89492873715611498</v>
      </c>
      <c r="K1840">
        <v>317</v>
      </c>
      <c r="L1840" t="str">
        <f>VLOOKUP(Table1__5[[#This Row],[ShortCode]],$U$3:$W$100,3,0)</f>
        <v>Heineken Silver</v>
      </c>
      <c r="M1840" t="str">
        <f>VLOOKUP(Table1__5[[#This Row],[ShortCode]],$U$3:$V$100,2,0)</f>
        <v>Group AA</v>
      </c>
      <c r="N1840" t="str">
        <f>RIGHT(Table1__5[[#This Row],[Calendar_month]],2)</f>
        <v>03</v>
      </c>
      <c r="O1840" t="str">
        <f>LEFT(Table1__5[[#This Row],[Calendar_month]],4)</f>
        <v>2026</v>
      </c>
      <c r="P1840" t="str">
        <f>_xlfn.TEXTBEFORE(Table1__5[[#This Row],[Distributor_Name]],"-")</f>
        <v>BD16</v>
      </c>
    </row>
    <row r="1841" spans="1:16" x14ac:dyDescent="0.75">
      <c r="A1841" t="s">
        <v>11</v>
      </c>
      <c r="B1841" t="s">
        <v>12</v>
      </c>
      <c r="C1841" t="s">
        <v>38</v>
      </c>
      <c r="D1841">
        <v>202603</v>
      </c>
      <c r="E1841" t="s">
        <v>7673</v>
      </c>
      <c r="F1841" t="s">
        <v>5440</v>
      </c>
      <c r="G1841">
        <v>4</v>
      </c>
      <c r="H1841">
        <v>0</v>
      </c>
      <c r="I1841">
        <v>6</v>
      </c>
      <c r="J1841">
        <v>1.5</v>
      </c>
      <c r="K1841">
        <v>-2</v>
      </c>
      <c r="L1841" t="str">
        <f>VLOOKUP(Table1__5[[#This Row],[ShortCode]],$U$3:$W$100,3,0)</f>
        <v>Other</v>
      </c>
      <c r="M1841" t="str">
        <f>VLOOKUP(Table1__5[[#This Row],[ShortCode]],$U$3:$V$100,2,0)</f>
        <v>Group BB</v>
      </c>
      <c r="N1841" t="str">
        <f>RIGHT(Table1__5[[#This Row],[Calendar_month]],2)</f>
        <v>03</v>
      </c>
      <c r="O1841" t="str">
        <f>LEFT(Table1__5[[#This Row],[Calendar_month]],4)</f>
        <v>2026</v>
      </c>
      <c r="P1841" t="str">
        <f>_xlfn.TEXTBEFORE(Table1__5[[#This Row],[Distributor_Name]],"-")</f>
        <v>BD16</v>
      </c>
    </row>
    <row r="1842" spans="1:16" x14ac:dyDescent="0.75">
      <c r="A1842" t="s">
        <v>11</v>
      </c>
      <c r="B1842" t="s">
        <v>12</v>
      </c>
      <c r="C1842" t="s">
        <v>38</v>
      </c>
      <c r="D1842">
        <v>202603</v>
      </c>
      <c r="E1842" t="s">
        <v>7673</v>
      </c>
      <c r="F1842" t="s">
        <v>5424</v>
      </c>
      <c r="G1842">
        <v>3</v>
      </c>
      <c r="H1842">
        <v>0</v>
      </c>
      <c r="I1842">
        <v>0</v>
      </c>
      <c r="J1842">
        <v>0</v>
      </c>
      <c r="K1842">
        <v>3</v>
      </c>
      <c r="L1842" t="str">
        <f>VLOOKUP(Table1__5[[#This Row],[ShortCode]],$U$3:$W$100,3,0)</f>
        <v>Other</v>
      </c>
      <c r="M1842" t="str">
        <f>VLOOKUP(Table1__5[[#This Row],[ShortCode]],$U$3:$V$100,2,0)</f>
        <v>Group BB</v>
      </c>
      <c r="N1842" t="str">
        <f>RIGHT(Table1__5[[#This Row],[Calendar_month]],2)</f>
        <v>03</v>
      </c>
      <c r="O1842" t="str">
        <f>LEFT(Table1__5[[#This Row],[Calendar_month]],4)</f>
        <v>2026</v>
      </c>
      <c r="P1842" t="str">
        <f>_xlfn.TEXTBEFORE(Table1__5[[#This Row],[Distributor_Name]],"-")</f>
        <v>BD16</v>
      </c>
    </row>
    <row r="1843" spans="1:16" x14ac:dyDescent="0.75">
      <c r="A1843" t="s">
        <v>11</v>
      </c>
      <c r="B1843" t="s">
        <v>12</v>
      </c>
      <c r="C1843" t="s">
        <v>38</v>
      </c>
      <c r="D1843">
        <v>202603</v>
      </c>
      <c r="E1843" t="s">
        <v>7673</v>
      </c>
      <c r="F1843" t="s">
        <v>7654</v>
      </c>
      <c r="G1843">
        <v>0</v>
      </c>
      <c r="H1843">
        <v>0</v>
      </c>
      <c r="I1843">
        <v>0</v>
      </c>
      <c r="J1843">
        <v>0</v>
      </c>
      <c r="K1843">
        <v>0</v>
      </c>
      <c r="L1843" t="str">
        <f>VLOOKUP(Table1__5[[#This Row],[ShortCode]],$U$3:$W$100,3,0)</f>
        <v>Other</v>
      </c>
      <c r="M1843" t="str">
        <f>VLOOKUP(Table1__5[[#This Row],[ShortCode]],$U$3:$V$100,2,0)</f>
        <v>Group BB</v>
      </c>
      <c r="N1843" t="str">
        <f>RIGHT(Table1__5[[#This Row],[Calendar_month]],2)</f>
        <v>03</v>
      </c>
      <c r="O1843" t="str">
        <f>LEFT(Table1__5[[#This Row],[Calendar_month]],4)</f>
        <v>2026</v>
      </c>
      <c r="P1843" t="str">
        <f>_xlfn.TEXTBEFORE(Table1__5[[#This Row],[Distributor_Name]],"-")</f>
        <v>BD16</v>
      </c>
    </row>
    <row r="1844" spans="1:16" x14ac:dyDescent="0.75">
      <c r="A1844" t="s">
        <v>11</v>
      </c>
      <c r="B1844" t="s">
        <v>12</v>
      </c>
      <c r="C1844" t="s">
        <v>38</v>
      </c>
      <c r="D1844">
        <v>202603</v>
      </c>
      <c r="E1844" t="s">
        <v>7673</v>
      </c>
      <c r="F1844" t="s">
        <v>7668</v>
      </c>
      <c r="G1844">
        <v>0</v>
      </c>
      <c r="H1844">
        <v>0</v>
      </c>
      <c r="I1844">
        <v>0</v>
      </c>
      <c r="J1844">
        <v>0</v>
      </c>
      <c r="K1844">
        <v>0</v>
      </c>
      <c r="L1844" t="str">
        <f>VLOOKUP(Table1__5[[#This Row],[ShortCode]],$U$3:$W$100,3,0)</f>
        <v>Other</v>
      </c>
      <c r="M1844" t="str">
        <f>VLOOKUP(Table1__5[[#This Row],[ShortCode]],$U$3:$V$100,2,0)</f>
        <v>Group BB</v>
      </c>
      <c r="N1844" t="str">
        <f>RIGHT(Table1__5[[#This Row],[Calendar_month]],2)</f>
        <v>03</v>
      </c>
      <c r="O1844" t="str">
        <f>LEFT(Table1__5[[#This Row],[Calendar_month]],4)</f>
        <v>2026</v>
      </c>
      <c r="P1844" t="str">
        <f>_xlfn.TEXTBEFORE(Table1__5[[#This Row],[Distributor_Name]],"-")</f>
        <v>BD16</v>
      </c>
    </row>
    <row r="1845" spans="1:16" x14ac:dyDescent="0.75">
      <c r="A1845" t="s">
        <v>11</v>
      </c>
      <c r="B1845" t="s">
        <v>12</v>
      </c>
      <c r="C1845" t="s">
        <v>38</v>
      </c>
      <c r="D1845">
        <v>202603</v>
      </c>
      <c r="E1845" t="s">
        <v>7673</v>
      </c>
      <c r="F1845" t="s">
        <v>5430</v>
      </c>
      <c r="G1845">
        <v>15</v>
      </c>
      <c r="H1845">
        <v>0</v>
      </c>
      <c r="I1845">
        <v>5</v>
      </c>
      <c r="J1845">
        <v>0.33333333333333298</v>
      </c>
      <c r="K1845">
        <v>10</v>
      </c>
      <c r="L1845" t="str">
        <f>VLOOKUP(Table1__5[[#This Row],[ShortCode]],$U$3:$W$100,3,0)</f>
        <v>Other</v>
      </c>
      <c r="M1845" t="str">
        <f>VLOOKUP(Table1__5[[#This Row],[ShortCode]],$U$3:$V$100,2,0)</f>
        <v>Group BB</v>
      </c>
      <c r="N1845" t="str">
        <f>RIGHT(Table1__5[[#This Row],[Calendar_month]],2)</f>
        <v>03</v>
      </c>
      <c r="O1845" t="str">
        <f>LEFT(Table1__5[[#This Row],[Calendar_month]],4)</f>
        <v>2026</v>
      </c>
      <c r="P1845" t="str">
        <f>_xlfn.TEXTBEFORE(Table1__5[[#This Row],[Distributor_Name]],"-")</f>
        <v>BD16</v>
      </c>
    </row>
    <row r="1846" spans="1:16" x14ac:dyDescent="0.75">
      <c r="A1846" t="s">
        <v>11</v>
      </c>
      <c r="B1846" t="s">
        <v>12</v>
      </c>
      <c r="C1846" t="s">
        <v>38</v>
      </c>
      <c r="D1846">
        <v>202603</v>
      </c>
      <c r="E1846" t="s">
        <v>7673</v>
      </c>
      <c r="F1846" t="s">
        <v>5405</v>
      </c>
      <c r="G1846">
        <v>1067</v>
      </c>
      <c r="H1846">
        <v>4797</v>
      </c>
      <c r="I1846">
        <v>4822</v>
      </c>
      <c r="J1846">
        <v>4.5192127460168701</v>
      </c>
      <c r="K1846">
        <v>-3755</v>
      </c>
      <c r="L1846" t="str">
        <f>VLOOKUP(Table1__5[[#This Row],[ShortCode]],$U$3:$W$100,3,0)</f>
        <v>Tiger Regular</v>
      </c>
      <c r="M1846" t="str">
        <f>VLOOKUP(Table1__5[[#This Row],[ShortCode]],$U$3:$V$100,2,0)</f>
        <v>Group BB</v>
      </c>
      <c r="N1846" t="str">
        <f>RIGHT(Table1__5[[#This Row],[Calendar_month]],2)</f>
        <v>03</v>
      </c>
      <c r="O1846" t="str">
        <f>LEFT(Table1__5[[#This Row],[Calendar_month]],4)</f>
        <v>2026</v>
      </c>
      <c r="P1846" t="str">
        <f>_xlfn.TEXTBEFORE(Table1__5[[#This Row],[Distributor_Name]],"-")</f>
        <v>BD16</v>
      </c>
    </row>
    <row r="1847" spans="1:16" x14ac:dyDescent="0.75">
      <c r="A1847" t="s">
        <v>11</v>
      </c>
      <c r="B1847" t="s">
        <v>12</v>
      </c>
      <c r="C1847" t="s">
        <v>38</v>
      </c>
      <c r="D1847">
        <v>202603</v>
      </c>
      <c r="E1847" t="s">
        <v>7673</v>
      </c>
      <c r="F1847" t="s">
        <v>5408</v>
      </c>
      <c r="G1847">
        <v>765</v>
      </c>
      <c r="H1847">
        <v>430</v>
      </c>
      <c r="I1847">
        <v>430</v>
      </c>
      <c r="J1847">
        <v>0.56209150326797397</v>
      </c>
      <c r="K1847">
        <v>335</v>
      </c>
      <c r="L1847" t="str">
        <f>VLOOKUP(Table1__5[[#This Row],[ShortCode]],$U$3:$W$100,3,0)</f>
        <v>Tiger Regular</v>
      </c>
      <c r="M1847" t="str">
        <f>VLOOKUP(Table1__5[[#This Row],[ShortCode]],$U$3:$V$100,2,0)</f>
        <v>Group BB</v>
      </c>
      <c r="N1847" t="str">
        <f>RIGHT(Table1__5[[#This Row],[Calendar_month]],2)</f>
        <v>03</v>
      </c>
      <c r="O1847" t="str">
        <f>LEFT(Table1__5[[#This Row],[Calendar_month]],4)</f>
        <v>2026</v>
      </c>
      <c r="P1847" t="str">
        <f>_xlfn.TEXTBEFORE(Table1__5[[#This Row],[Distributor_Name]],"-")</f>
        <v>BD16</v>
      </c>
    </row>
    <row r="1848" spans="1:16" x14ac:dyDescent="0.75">
      <c r="A1848" t="s">
        <v>11</v>
      </c>
      <c r="B1848" t="s">
        <v>12</v>
      </c>
      <c r="C1848" t="s">
        <v>38</v>
      </c>
      <c r="D1848">
        <v>202603</v>
      </c>
      <c r="E1848" t="s">
        <v>7673</v>
      </c>
      <c r="F1848" t="s">
        <v>5417</v>
      </c>
      <c r="G1848">
        <v>1233</v>
      </c>
      <c r="H1848">
        <v>630</v>
      </c>
      <c r="I1848">
        <v>625</v>
      </c>
      <c r="J1848">
        <v>0.50689375506893797</v>
      </c>
      <c r="K1848">
        <v>608</v>
      </c>
      <c r="L1848" t="str">
        <f>VLOOKUP(Table1__5[[#This Row],[ShortCode]],$U$3:$W$100,3,0)</f>
        <v>Tiger Crystal</v>
      </c>
      <c r="M1848" t="str">
        <f>VLOOKUP(Table1__5[[#This Row],[ShortCode]],$U$3:$V$100,2,0)</f>
        <v>Group AA</v>
      </c>
      <c r="N1848" t="str">
        <f>RIGHT(Table1__5[[#This Row],[Calendar_month]],2)</f>
        <v>03</v>
      </c>
      <c r="O1848" t="str">
        <f>LEFT(Table1__5[[#This Row],[Calendar_month]],4)</f>
        <v>2026</v>
      </c>
      <c r="P1848" t="str">
        <f>_xlfn.TEXTBEFORE(Table1__5[[#This Row],[Distributor_Name]],"-")</f>
        <v>BD16</v>
      </c>
    </row>
    <row r="1849" spans="1:16" x14ac:dyDescent="0.75">
      <c r="A1849" t="s">
        <v>11</v>
      </c>
      <c r="B1849" t="s">
        <v>12</v>
      </c>
      <c r="C1849" t="s">
        <v>38</v>
      </c>
      <c r="D1849">
        <v>202603</v>
      </c>
      <c r="E1849" t="s">
        <v>7673</v>
      </c>
      <c r="F1849" t="s">
        <v>5403</v>
      </c>
      <c r="G1849">
        <v>5156</v>
      </c>
      <c r="H1849">
        <v>2964</v>
      </c>
      <c r="I1849">
        <v>2964</v>
      </c>
      <c r="J1849">
        <v>0.57486423584173796</v>
      </c>
      <c r="K1849">
        <v>2192</v>
      </c>
      <c r="L1849" t="str">
        <f>VLOOKUP(Table1__5[[#This Row],[ShortCode]],$U$3:$W$100,3,0)</f>
        <v>Tiger Crystal</v>
      </c>
      <c r="M1849" t="str">
        <f>VLOOKUP(Table1__5[[#This Row],[ShortCode]],$U$3:$V$100,2,0)</f>
        <v>Group AA</v>
      </c>
      <c r="N1849" t="str">
        <f>RIGHT(Table1__5[[#This Row],[Calendar_month]],2)</f>
        <v>03</v>
      </c>
      <c r="O1849" t="str">
        <f>LEFT(Table1__5[[#This Row],[Calendar_month]],4)</f>
        <v>2026</v>
      </c>
      <c r="P1849" t="str">
        <f>_xlfn.TEXTBEFORE(Table1__5[[#This Row],[Distributor_Name]],"-")</f>
        <v>BD16</v>
      </c>
    </row>
    <row r="1850" spans="1:16" x14ac:dyDescent="0.75">
      <c r="A1850" t="s">
        <v>11</v>
      </c>
      <c r="B1850" t="s">
        <v>12</v>
      </c>
      <c r="C1850" t="s">
        <v>38</v>
      </c>
      <c r="D1850">
        <v>202603</v>
      </c>
      <c r="E1850" t="s">
        <v>7687</v>
      </c>
      <c r="F1850" t="s">
        <v>5400</v>
      </c>
      <c r="G1850">
        <v>601</v>
      </c>
      <c r="H1850">
        <v>390</v>
      </c>
      <c r="I1850">
        <v>430</v>
      </c>
      <c r="J1850">
        <v>0.71547420965058195</v>
      </c>
      <c r="K1850">
        <v>171</v>
      </c>
      <c r="L1850" t="str">
        <f>VLOOKUP(Table1__5[[#This Row],[ShortCode]],$U$3:$W$100,3,0)</f>
        <v>Bia Việt</v>
      </c>
      <c r="M1850" t="str">
        <f>VLOOKUP(Table1__5[[#This Row],[ShortCode]],$U$3:$V$100,2,0)</f>
        <v>Group BB</v>
      </c>
      <c r="N1850" t="str">
        <f>RIGHT(Table1__5[[#This Row],[Calendar_month]],2)</f>
        <v>03</v>
      </c>
      <c r="O1850" t="str">
        <f>LEFT(Table1__5[[#This Row],[Calendar_month]],4)</f>
        <v>2026</v>
      </c>
      <c r="P1850" t="str">
        <f>_xlfn.TEXTBEFORE(Table1__5[[#This Row],[Distributor_Name]],"-")</f>
        <v>BD16</v>
      </c>
    </row>
    <row r="1851" spans="1:16" x14ac:dyDescent="0.75">
      <c r="A1851" t="s">
        <v>11</v>
      </c>
      <c r="B1851" t="s">
        <v>12</v>
      </c>
      <c r="C1851" t="s">
        <v>38</v>
      </c>
      <c r="D1851">
        <v>202603</v>
      </c>
      <c r="E1851" t="s">
        <v>7688</v>
      </c>
      <c r="F1851" t="s">
        <v>5436</v>
      </c>
      <c r="G1851">
        <v>0</v>
      </c>
      <c r="H1851">
        <v>0</v>
      </c>
      <c r="I1851">
        <v>0</v>
      </c>
      <c r="J1851">
        <v>0</v>
      </c>
      <c r="K1851">
        <v>0</v>
      </c>
      <c r="L1851" t="str">
        <f>VLOOKUP(Table1__5[[#This Row],[ShortCode]],$U$3:$W$100,3,0)</f>
        <v>Bivina</v>
      </c>
      <c r="M1851" t="str">
        <f>VLOOKUP(Table1__5[[#This Row],[ShortCode]],$U$3:$V$100,2,0)</f>
        <v>Group BB</v>
      </c>
      <c r="N1851" t="str">
        <f>RIGHT(Table1__5[[#This Row],[Calendar_month]],2)</f>
        <v>03</v>
      </c>
      <c r="O1851" t="str">
        <f>LEFT(Table1__5[[#This Row],[Calendar_month]],4)</f>
        <v>2026</v>
      </c>
      <c r="P1851" t="str">
        <f>_xlfn.TEXTBEFORE(Table1__5[[#This Row],[Distributor_Name]],"-")</f>
        <v>BD16</v>
      </c>
    </row>
    <row r="1852" spans="1:16" x14ac:dyDescent="0.75">
      <c r="A1852" t="s">
        <v>11</v>
      </c>
      <c r="B1852" t="s">
        <v>12</v>
      </c>
      <c r="C1852" t="s">
        <v>38</v>
      </c>
      <c r="D1852">
        <v>202603</v>
      </c>
      <c r="E1852" t="s">
        <v>7688</v>
      </c>
      <c r="F1852" t="s">
        <v>5411</v>
      </c>
      <c r="G1852">
        <v>263</v>
      </c>
      <c r="H1852">
        <v>310</v>
      </c>
      <c r="I1852">
        <v>310</v>
      </c>
      <c r="J1852">
        <v>1.1787072243346</v>
      </c>
      <c r="K1852">
        <v>-47</v>
      </c>
      <c r="L1852" t="str">
        <f>VLOOKUP(Table1__5[[#This Row],[ShortCode]],$U$3:$W$100,3,0)</f>
        <v>Bia Việt</v>
      </c>
      <c r="M1852" t="str">
        <f>VLOOKUP(Table1__5[[#This Row],[ShortCode]],$U$3:$V$100,2,0)</f>
        <v>Group BB</v>
      </c>
      <c r="N1852" t="str">
        <f>RIGHT(Table1__5[[#This Row],[Calendar_month]],2)</f>
        <v>03</v>
      </c>
      <c r="O1852" t="str">
        <f>LEFT(Table1__5[[#This Row],[Calendar_month]],4)</f>
        <v>2026</v>
      </c>
      <c r="P1852" t="str">
        <f>_xlfn.TEXTBEFORE(Table1__5[[#This Row],[Distributor_Name]],"-")</f>
        <v>BD16</v>
      </c>
    </row>
    <row r="1853" spans="1:16" x14ac:dyDescent="0.75">
      <c r="A1853" t="s">
        <v>11</v>
      </c>
      <c r="B1853" t="s">
        <v>12</v>
      </c>
      <c r="C1853" t="s">
        <v>38</v>
      </c>
      <c r="D1853">
        <v>202603</v>
      </c>
      <c r="E1853" t="s">
        <v>7688</v>
      </c>
      <c r="F1853" t="s">
        <v>7677</v>
      </c>
      <c r="G1853">
        <v>0</v>
      </c>
      <c r="H1853">
        <v>0</v>
      </c>
      <c r="I1853">
        <v>0</v>
      </c>
      <c r="J1853">
        <v>0</v>
      </c>
      <c r="K1853">
        <v>0</v>
      </c>
      <c r="L1853" t="str">
        <f>VLOOKUP(Table1__5[[#This Row],[ShortCode]],$U$3:$W$100,3,0)</f>
        <v>Larue</v>
      </c>
      <c r="M1853" t="str">
        <f>VLOOKUP(Table1__5[[#This Row],[ShortCode]],$U$3:$V$100,2,0)</f>
        <v>Group BB</v>
      </c>
      <c r="N1853" t="str">
        <f>RIGHT(Table1__5[[#This Row],[Calendar_month]],2)</f>
        <v>03</v>
      </c>
      <c r="O1853" t="str">
        <f>LEFT(Table1__5[[#This Row],[Calendar_month]],4)</f>
        <v>2026</v>
      </c>
      <c r="P1853" t="str">
        <f>_xlfn.TEXTBEFORE(Table1__5[[#This Row],[Distributor_Name]],"-")</f>
        <v>BD16</v>
      </c>
    </row>
    <row r="1854" spans="1:16" x14ac:dyDescent="0.75">
      <c r="A1854" t="s">
        <v>11</v>
      </c>
      <c r="B1854" t="s">
        <v>12</v>
      </c>
      <c r="C1854" t="s">
        <v>38</v>
      </c>
      <c r="D1854">
        <v>202604</v>
      </c>
      <c r="E1854" t="s">
        <v>7662</v>
      </c>
      <c r="F1854" t="s">
        <v>5393</v>
      </c>
      <c r="G1854">
        <v>20538</v>
      </c>
      <c r="H1854">
        <v>21034</v>
      </c>
      <c r="I1854">
        <v>20730</v>
      </c>
      <c r="J1854">
        <v>1.0093485246859499</v>
      </c>
      <c r="K1854">
        <v>-192</v>
      </c>
      <c r="L1854" t="str">
        <f>VLOOKUP(Table1__5[[#This Row],[ShortCode]],$U$3:$W$100,3,0)</f>
        <v>Heineken Silver</v>
      </c>
      <c r="M1854" t="str">
        <f>VLOOKUP(Table1__5[[#This Row],[ShortCode]],$U$3:$V$100,2,0)</f>
        <v>Group AA</v>
      </c>
      <c r="N1854" t="str">
        <f>RIGHT(Table1__5[[#This Row],[Calendar_month]],2)</f>
        <v>04</v>
      </c>
      <c r="O1854" t="str">
        <f>LEFT(Table1__5[[#This Row],[Calendar_month]],4)</f>
        <v>2026</v>
      </c>
      <c r="P1854" t="str">
        <f>_xlfn.TEXTBEFORE(Table1__5[[#This Row],[Distributor_Name]],"-")</f>
        <v>BD16</v>
      </c>
    </row>
    <row r="1855" spans="1:16" x14ac:dyDescent="0.75">
      <c r="A1855" t="s">
        <v>11</v>
      </c>
      <c r="B1855" t="s">
        <v>12</v>
      </c>
      <c r="C1855" t="s">
        <v>38</v>
      </c>
      <c r="D1855">
        <v>202604</v>
      </c>
      <c r="E1855" t="s">
        <v>7662</v>
      </c>
      <c r="F1855" t="s">
        <v>5418</v>
      </c>
      <c r="G1855">
        <v>10</v>
      </c>
      <c r="H1855">
        <v>0</v>
      </c>
      <c r="I1855">
        <v>0</v>
      </c>
      <c r="J1855">
        <v>0</v>
      </c>
      <c r="K1855">
        <v>10</v>
      </c>
      <c r="L1855" t="str">
        <f>VLOOKUP(Table1__5[[#This Row],[ShortCode]],$U$3:$W$100,3,0)</f>
        <v>Heineken Silver</v>
      </c>
      <c r="M1855" t="str">
        <f>VLOOKUP(Table1__5[[#This Row],[ShortCode]],$U$3:$V$100,2,0)</f>
        <v>Group AA</v>
      </c>
      <c r="N1855" t="str">
        <f>RIGHT(Table1__5[[#This Row],[Calendar_month]],2)</f>
        <v>04</v>
      </c>
      <c r="O1855" t="str">
        <f>LEFT(Table1__5[[#This Row],[Calendar_month]],4)</f>
        <v>2026</v>
      </c>
      <c r="P1855" t="str">
        <f>_xlfn.TEXTBEFORE(Table1__5[[#This Row],[Distributor_Name]],"-")</f>
        <v>BD16</v>
      </c>
    </row>
    <row r="1856" spans="1:16" x14ac:dyDescent="0.75">
      <c r="A1856" t="s">
        <v>11</v>
      </c>
      <c r="B1856" t="s">
        <v>12</v>
      </c>
      <c r="C1856" t="s">
        <v>38</v>
      </c>
      <c r="D1856">
        <v>202604</v>
      </c>
      <c r="E1856" t="s">
        <v>7662</v>
      </c>
      <c r="F1856" t="s">
        <v>5401</v>
      </c>
      <c r="G1856">
        <v>1570</v>
      </c>
      <c r="H1856">
        <v>1651</v>
      </c>
      <c r="I1856">
        <v>1694</v>
      </c>
      <c r="J1856">
        <v>1.0789808917197501</v>
      </c>
      <c r="K1856">
        <v>-124</v>
      </c>
      <c r="L1856" t="str">
        <f>VLOOKUP(Table1__5[[#This Row],[ShortCode]],$U$3:$W$100,3,0)</f>
        <v>Heineken Silver</v>
      </c>
      <c r="M1856" t="str">
        <f>VLOOKUP(Table1__5[[#This Row],[ShortCode]],$U$3:$V$100,2,0)</f>
        <v>Group AA</v>
      </c>
      <c r="N1856" t="str">
        <f>RIGHT(Table1__5[[#This Row],[Calendar_month]],2)</f>
        <v>04</v>
      </c>
      <c r="O1856" t="str">
        <f>LEFT(Table1__5[[#This Row],[Calendar_month]],4)</f>
        <v>2026</v>
      </c>
      <c r="P1856" t="str">
        <f>_xlfn.TEXTBEFORE(Table1__5[[#This Row],[Distributor_Name]],"-")</f>
        <v>BD16</v>
      </c>
    </row>
    <row r="1857" spans="1:16" x14ac:dyDescent="0.75">
      <c r="A1857" t="s">
        <v>11</v>
      </c>
      <c r="B1857" t="s">
        <v>12</v>
      </c>
      <c r="C1857" t="s">
        <v>38</v>
      </c>
      <c r="D1857">
        <v>202604</v>
      </c>
      <c r="E1857" t="s">
        <v>7662</v>
      </c>
      <c r="F1857" t="s">
        <v>5417</v>
      </c>
      <c r="G1857">
        <v>1235</v>
      </c>
      <c r="H1857">
        <v>1090</v>
      </c>
      <c r="I1857">
        <v>777</v>
      </c>
      <c r="J1857">
        <v>0.62914979757084999</v>
      </c>
      <c r="K1857">
        <v>458</v>
      </c>
      <c r="L1857" t="str">
        <f>VLOOKUP(Table1__5[[#This Row],[ShortCode]],$U$3:$W$100,3,0)</f>
        <v>Tiger Crystal</v>
      </c>
      <c r="M1857" t="str">
        <f>VLOOKUP(Table1__5[[#This Row],[ShortCode]],$U$3:$V$100,2,0)</f>
        <v>Group AA</v>
      </c>
      <c r="N1857" t="str">
        <f>RIGHT(Table1__5[[#This Row],[Calendar_month]],2)</f>
        <v>04</v>
      </c>
      <c r="O1857" t="str">
        <f>LEFT(Table1__5[[#This Row],[Calendar_month]],4)</f>
        <v>2026</v>
      </c>
      <c r="P1857" t="str">
        <f>_xlfn.TEXTBEFORE(Table1__5[[#This Row],[Distributor_Name]],"-")</f>
        <v>BD16</v>
      </c>
    </row>
    <row r="1858" spans="1:16" x14ac:dyDescent="0.75">
      <c r="A1858" t="s">
        <v>11</v>
      </c>
      <c r="B1858" t="s">
        <v>12</v>
      </c>
      <c r="C1858" t="s">
        <v>38</v>
      </c>
      <c r="D1858">
        <v>202604</v>
      </c>
      <c r="E1858" t="s">
        <v>7662</v>
      </c>
      <c r="F1858" t="s">
        <v>5403</v>
      </c>
      <c r="G1858">
        <v>10980</v>
      </c>
      <c r="H1858">
        <v>12003</v>
      </c>
      <c r="I1858">
        <v>11539</v>
      </c>
      <c r="J1858">
        <v>1.0509107468123899</v>
      </c>
      <c r="K1858">
        <v>-559</v>
      </c>
      <c r="L1858" t="str">
        <f>VLOOKUP(Table1__5[[#This Row],[ShortCode]],$U$3:$W$100,3,0)</f>
        <v>Tiger Crystal</v>
      </c>
      <c r="M1858" t="str">
        <f>VLOOKUP(Table1__5[[#This Row],[ShortCode]],$U$3:$V$100,2,0)</f>
        <v>Group AA</v>
      </c>
      <c r="N1858" t="str">
        <f>RIGHT(Table1__5[[#This Row],[Calendar_month]],2)</f>
        <v>04</v>
      </c>
      <c r="O1858" t="str">
        <f>LEFT(Table1__5[[#This Row],[Calendar_month]],4)</f>
        <v>2026</v>
      </c>
      <c r="P1858" t="str">
        <f>_xlfn.TEXTBEFORE(Table1__5[[#This Row],[Distributor_Name]],"-")</f>
        <v>BD16</v>
      </c>
    </row>
    <row r="1859" spans="1:16" x14ac:dyDescent="0.75">
      <c r="A1859" t="s">
        <v>11</v>
      </c>
      <c r="B1859" t="s">
        <v>12</v>
      </c>
      <c r="C1859" t="s">
        <v>38</v>
      </c>
      <c r="D1859">
        <v>202604</v>
      </c>
      <c r="E1859" t="s">
        <v>7662</v>
      </c>
      <c r="F1859" t="s">
        <v>5404</v>
      </c>
      <c r="G1859">
        <v>5251</v>
      </c>
      <c r="H1859">
        <v>4719</v>
      </c>
      <c r="I1859">
        <v>5122</v>
      </c>
      <c r="J1859">
        <v>0.97543325080937004</v>
      </c>
      <c r="K1859">
        <v>129</v>
      </c>
      <c r="L1859" t="str">
        <f>VLOOKUP(Table1__5[[#This Row],[ShortCode]],$U$3:$W$100,3,0)</f>
        <v>Tiger Crystal</v>
      </c>
      <c r="M1859" t="str">
        <f>VLOOKUP(Table1__5[[#This Row],[ShortCode]],$U$3:$V$100,2,0)</f>
        <v>Group AA</v>
      </c>
      <c r="N1859" t="str">
        <f>RIGHT(Table1__5[[#This Row],[Calendar_month]],2)</f>
        <v>04</v>
      </c>
      <c r="O1859" t="str">
        <f>LEFT(Table1__5[[#This Row],[Calendar_month]],4)</f>
        <v>2026</v>
      </c>
      <c r="P1859" t="str">
        <f>_xlfn.TEXTBEFORE(Table1__5[[#This Row],[Distributor_Name]],"-")</f>
        <v>BD16</v>
      </c>
    </row>
    <row r="1860" spans="1:16" x14ac:dyDescent="0.75">
      <c r="A1860" t="s">
        <v>11</v>
      </c>
      <c r="B1860" t="s">
        <v>12</v>
      </c>
      <c r="C1860" t="s">
        <v>38</v>
      </c>
      <c r="D1860">
        <v>202604</v>
      </c>
      <c r="E1860" t="s">
        <v>7673</v>
      </c>
      <c r="F1860" t="s">
        <v>5400</v>
      </c>
      <c r="G1860">
        <v>803</v>
      </c>
      <c r="H1860">
        <v>598</v>
      </c>
      <c r="I1860">
        <v>598</v>
      </c>
      <c r="J1860">
        <v>0.74470734744707301</v>
      </c>
      <c r="K1860">
        <v>205</v>
      </c>
      <c r="L1860" t="str">
        <f>VLOOKUP(Table1__5[[#This Row],[ShortCode]],$U$3:$W$100,3,0)</f>
        <v>Bia Việt</v>
      </c>
      <c r="M1860" t="str">
        <f>VLOOKUP(Table1__5[[#This Row],[ShortCode]],$U$3:$V$100,2,0)</f>
        <v>Group BB</v>
      </c>
      <c r="N1860" t="str">
        <f>RIGHT(Table1__5[[#This Row],[Calendar_month]],2)</f>
        <v>04</v>
      </c>
      <c r="O1860" t="str">
        <f>LEFT(Table1__5[[#This Row],[Calendar_month]],4)</f>
        <v>2026</v>
      </c>
      <c r="P1860" t="str">
        <f>_xlfn.TEXTBEFORE(Table1__5[[#This Row],[Distributor_Name]],"-")</f>
        <v>BD16</v>
      </c>
    </row>
    <row r="1861" spans="1:16" x14ac:dyDescent="0.75">
      <c r="A1861" t="s">
        <v>11</v>
      </c>
      <c r="B1861" t="s">
        <v>12</v>
      </c>
      <c r="C1861" t="s">
        <v>38</v>
      </c>
      <c r="D1861">
        <v>202604</v>
      </c>
      <c r="E1861" t="s">
        <v>7673</v>
      </c>
      <c r="F1861" t="s">
        <v>5411</v>
      </c>
      <c r="G1861">
        <v>565</v>
      </c>
      <c r="H1861">
        <v>558</v>
      </c>
      <c r="I1861">
        <v>538</v>
      </c>
      <c r="J1861">
        <v>0.95221238938053099</v>
      </c>
      <c r="K1861">
        <v>27</v>
      </c>
      <c r="L1861" t="str">
        <f>VLOOKUP(Table1__5[[#This Row],[ShortCode]],$U$3:$W$100,3,0)</f>
        <v>Bia Việt</v>
      </c>
      <c r="M1861" t="str">
        <f>VLOOKUP(Table1__5[[#This Row],[ShortCode]],$U$3:$V$100,2,0)</f>
        <v>Group BB</v>
      </c>
      <c r="N1861" t="str">
        <f>RIGHT(Table1__5[[#This Row],[Calendar_month]],2)</f>
        <v>04</v>
      </c>
      <c r="O1861" t="str">
        <f>LEFT(Table1__5[[#This Row],[Calendar_month]],4)</f>
        <v>2026</v>
      </c>
      <c r="P1861" t="str">
        <f>_xlfn.TEXTBEFORE(Table1__5[[#This Row],[Distributor_Name]],"-")</f>
        <v>BD16</v>
      </c>
    </row>
    <row r="1862" spans="1:16" x14ac:dyDescent="0.75">
      <c r="A1862" t="s">
        <v>11</v>
      </c>
      <c r="B1862" t="s">
        <v>12</v>
      </c>
      <c r="C1862" t="s">
        <v>38</v>
      </c>
      <c r="D1862">
        <v>202604</v>
      </c>
      <c r="E1862" t="s">
        <v>7673</v>
      </c>
      <c r="F1862" t="s">
        <v>5438</v>
      </c>
      <c r="G1862">
        <v>16</v>
      </c>
      <c r="H1862">
        <v>0</v>
      </c>
      <c r="I1862">
        <v>0</v>
      </c>
      <c r="J1862">
        <v>0</v>
      </c>
      <c r="K1862">
        <v>16</v>
      </c>
      <c r="L1862" t="str">
        <f>VLOOKUP(Table1__5[[#This Row],[ShortCode]],$U$3:$W$100,3,0)</f>
        <v>Other</v>
      </c>
      <c r="M1862" t="str">
        <f>VLOOKUP(Table1__5[[#This Row],[ShortCode]],$U$3:$V$100,2,0)</f>
        <v>Group BB</v>
      </c>
      <c r="N1862" t="str">
        <f>RIGHT(Table1__5[[#This Row],[Calendar_month]],2)</f>
        <v>04</v>
      </c>
      <c r="O1862" t="str">
        <f>LEFT(Table1__5[[#This Row],[Calendar_month]],4)</f>
        <v>2026</v>
      </c>
      <c r="P1862" t="str">
        <f>_xlfn.TEXTBEFORE(Table1__5[[#This Row],[Distributor_Name]],"-")</f>
        <v>BD16</v>
      </c>
    </row>
    <row r="1863" spans="1:16" x14ac:dyDescent="0.75">
      <c r="A1863" t="s">
        <v>11</v>
      </c>
      <c r="B1863" t="s">
        <v>12</v>
      </c>
      <c r="C1863" t="s">
        <v>38</v>
      </c>
      <c r="D1863">
        <v>202604</v>
      </c>
      <c r="E1863" t="s">
        <v>7673</v>
      </c>
      <c r="F1863" t="s">
        <v>7686</v>
      </c>
      <c r="G1863">
        <v>1</v>
      </c>
      <c r="H1863">
        <v>0</v>
      </c>
      <c r="I1863">
        <v>0</v>
      </c>
      <c r="J1863">
        <v>0</v>
      </c>
      <c r="K1863">
        <v>1</v>
      </c>
      <c r="L1863" t="str">
        <f>VLOOKUP(Table1__5[[#This Row],[ShortCode]],$U$3:$W$100,3,0)</f>
        <v>Other</v>
      </c>
      <c r="M1863" t="str">
        <f>VLOOKUP(Table1__5[[#This Row],[ShortCode]],$U$3:$V$100,2,0)</f>
        <v>Group BB</v>
      </c>
      <c r="N1863" t="str">
        <f>RIGHT(Table1__5[[#This Row],[Calendar_month]],2)</f>
        <v>04</v>
      </c>
      <c r="O1863" t="str">
        <f>LEFT(Table1__5[[#This Row],[Calendar_month]],4)</f>
        <v>2026</v>
      </c>
      <c r="P1863" t="str">
        <f>_xlfn.TEXTBEFORE(Table1__5[[#This Row],[Distributor_Name]],"-")</f>
        <v>BD16</v>
      </c>
    </row>
    <row r="1864" spans="1:16" x14ac:dyDescent="0.75">
      <c r="A1864" t="s">
        <v>11</v>
      </c>
      <c r="B1864" t="s">
        <v>12</v>
      </c>
      <c r="C1864" t="s">
        <v>38</v>
      </c>
      <c r="D1864">
        <v>202604</v>
      </c>
      <c r="E1864" t="s">
        <v>7673</v>
      </c>
      <c r="F1864" t="s">
        <v>5426</v>
      </c>
      <c r="G1864">
        <v>5</v>
      </c>
      <c r="H1864">
        <v>0</v>
      </c>
      <c r="I1864">
        <v>0</v>
      </c>
      <c r="J1864">
        <v>0</v>
      </c>
      <c r="K1864">
        <v>5</v>
      </c>
      <c r="L1864" t="str">
        <f>VLOOKUP(Table1__5[[#This Row],[ShortCode]],$U$3:$W$100,3,0)</f>
        <v>Heineken Original</v>
      </c>
      <c r="M1864" t="str">
        <f>VLOOKUP(Table1__5[[#This Row],[ShortCode]],$U$3:$V$100,2,0)</f>
        <v>Group BB</v>
      </c>
      <c r="N1864" t="str">
        <f>RIGHT(Table1__5[[#This Row],[Calendar_month]],2)</f>
        <v>04</v>
      </c>
      <c r="O1864" t="str">
        <f>LEFT(Table1__5[[#This Row],[Calendar_month]],4)</f>
        <v>2026</v>
      </c>
      <c r="P1864" t="str">
        <f>_xlfn.TEXTBEFORE(Table1__5[[#This Row],[Distributor_Name]],"-")</f>
        <v>BD16</v>
      </c>
    </row>
    <row r="1865" spans="1:16" x14ac:dyDescent="0.75">
      <c r="A1865" t="s">
        <v>11</v>
      </c>
      <c r="B1865" t="s">
        <v>12</v>
      </c>
      <c r="C1865" t="s">
        <v>38</v>
      </c>
      <c r="D1865">
        <v>202604</v>
      </c>
      <c r="E1865" t="s">
        <v>7673</v>
      </c>
      <c r="F1865" t="s">
        <v>5434</v>
      </c>
      <c r="G1865">
        <v>84</v>
      </c>
      <c r="H1865">
        <v>0</v>
      </c>
      <c r="I1865">
        <v>0</v>
      </c>
      <c r="J1865">
        <v>0</v>
      </c>
      <c r="K1865">
        <v>84</v>
      </c>
      <c r="L1865" t="str">
        <f>VLOOKUP(Table1__5[[#This Row],[ShortCode]],$U$3:$W$100,3,0)</f>
        <v>Heineken Original</v>
      </c>
      <c r="M1865" t="str">
        <f>VLOOKUP(Table1__5[[#This Row],[ShortCode]],$U$3:$V$100,2,0)</f>
        <v>Group BB</v>
      </c>
      <c r="N1865" t="str">
        <f>RIGHT(Table1__5[[#This Row],[Calendar_month]],2)</f>
        <v>04</v>
      </c>
      <c r="O1865" t="str">
        <f>LEFT(Table1__5[[#This Row],[Calendar_month]],4)</f>
        <v>2026</v>
      </c>
      <c r="P1865" t="str">
        <f>_xlfn.TEXTBEFORE(Table1__5[[#This Row],[Distributor_Name]],"-")</f>
        <v>BD16</v>
      </c>
    </row>
    <row r="1866" spans="1:16" x14ac:dyDescent="0.75">
      <c r="A1866" t="s">
        <v>11</v>
      </c>
      <c r="B1866" t="s">
        <v>12</v>
      </c>
      <c r="C1866" t="s">
        <v>38</v>
      </c>
      <c r="D1866">
        <v>202604</v>
      </c>
      <c r="E1866" t="s">
        <v>7673</v>
      </c>
      <c r="F1866" t="s">
        <v>7676</v>
      </c>
      <c r="G1866">
        <v>0</v>
      </c>
      <c r="H1866">
        <v>0</v>
      </c>
      <c r="I1866">
        <v>0</v>
      </c>
      <c r="J1866">
        <v>0</v>
      </c>
      <c r="K1866">
        <v>0</v>
      </c>
      <c r="L1866" t="str">
        <f>VLOOKUP(Table1__5[[#This Row],[ShortCode]],$U$3:$W$100,3,0)</f>
        <v>Larue</v>
      </c>
      <c r="M1866" t="str">
        <f>VLOOKUP(Table1__5[[#This Row],[ShortCode]],$U$3:$V$100,2,0)</f>
        <v>Group BB</v>
      </c>
      <c r="N1866" t="str">
        <f>RIGHT(Table1__5[[#This Row],[Calendar_month]],2)</f>
        <v>04</v>
      </c>
      <c r="O1866" t="str">
        <f>LEFT(Table1__5[[#This Row],[Calendar_month]],4)</f>
        <v>2026</v>
      </c>
      <c r="P1866" t="str">
        <f>_xlfn.TEXTBEFORE(Table1__5[[#This Row],[Distributor_Name]],"-")</f>
        <v>BD16</v>
      </c>
    </row>
    <row r="1867" spans="1:16" x14ac:dyDescent="0.75">
      <c r="A1867" t="s">
        <v>11</v>
      </c>
      <c r="B1867" t="s">
        <v>12</v>
      </c>
      <c r="C1867" t="s">
        <v>38</v>
      </c>
      <c r="D1867">
        <v>202604</v>
      </c>
      <c r="E1867" t="s">
        <v>7673</v>
      </c>
      <c r="F1867" t="s">
        <v>5440</v>
      </c>
      <c r="G1867">
        <v>3</v>
      </c>
      <c r="H1867">
        <v>0</v>
      </c>
      <c r="I1867">
        <v>3</v>
      </c>
      <c r="J1867">
        <v>1</v>
      </c>
      <c r="K1867">
        <v>0</v>
      </c>
      <c r="L1867" t="str">
        <f>VLOOKUP(Table1__5[[#This Row],[ShortCode]],$U$3:$W$100,3,0)</f>
        <v>Other</v>
      </c>
      <c r="M1867" t="str">
        <f>VLOOKUP(Table1__5[[#This Row],[ShortCode]],$U$3:$V$100,2,0)</f>
        <v>Group BB</v>
      </c>
      <c r="N1867" t="str">
        <f>RIGHT(Table1__5[[#This Row],[Calendar_month]],2)</f>
        <v>04</v>
      </c>
      <c r="O1867" t="str">
        <f>LEFT(Table1__5[[#This Row],[Calendar_month]],4)</f>
        <v>2026</v>
      </c>
      <c r="P1867" t="str">
        <f>_xlfn.TEXTBEFORE(Table1__5[[#This Row],[Distributor_Name]],"-")</f>
        <v>BD16</v>
      </c>
    </row>
    <row r="1868" spans="1:16" x14ac:dyDescent="0.75">
      <c r="A1868" t="s">
        <v>11</v>
      </c>
      <c r="B1868" t="s">
        <v>12</v>
      </c>
      <c r="C1868" t="s">
        <v>38</v>
      </c>
      <c r="D1868">
        <v>202604</v>
      </c>
      <c r="E1868" t="s">
        <v>7673</v>
      </c>
      <c r="F1868" t="s">
        <v>5424</v>
      </c>
      <c r="G1868">
        <v>6</v>
      </c>
      <c r="H1868">
        <v>0</v>
      </c>
      <c r="I1868">
        <v>0</v>
      </c>
      <c r="J1868">
        <v>0</v>
      </c>
      <c r="K1868">
        <v>6</v>
      </c>
      <c r="L1868" t="str">
        <f>VLOOKUP(Table1__5[[#This Row],[ShortCode]],$U$3:$W$100,3,0)</f>
        <v>Other</v>
      </c>
      <c r="M1868" t="str">
        <f>VLOOKUP(Table1__5[[#This Row],[ShortCode]],$U$3:$V$100,2,0)</f>
        <v>Group BB</v>
      </c>
      <c r="N1868" t="str">
        <f>RIGHT(Table1__5[[#This Row],[Calendar_month]],2)</f>
        <v>04</v>
      </c>
      <c r="O1868" t="str">
        <f>LEFT(Table1__5[[#This Row],[Calendar_month]],4)</f>
        <v>2026</v>
      </c>
      <c r="P1868" t="str">
        <f>_xlfn.TEXTBEFORE(Table1__5[[#This Row],[Distributor_Name]],"-")</f>
        <v>BD16</v>
      </c>
    </row>
    <row r="1869" spans="1:16" x14ac:dyDescent="0.75">
      <c r="A1869" t="s">
        <v>11</v>
      </c>
      <c r="B1869" t="s">
        <v>12</v>
      </c>
      <c r="C1869" t="s">
        <v>38</v>
      </c>
      <c r="D1869">
        <v>202604</v>
      </c>
      <c r="E1869" t="s">
        <v>7673</v>
      </c>
      <c r="F1869" t="s">
        <v>5430</v>
      </c>
      <c r="G1869">
        <v>15</v>
      </c>
      <c r="H1869">
        <v>0</v>
      </c>
      <c r="I1869">
        <v>3</v>
      </c>
      <c r="J1869">
        <v>0.2</v>
      </c>
      <c r="K1869">
        <v>12</v>
      </c>
      <c r="L1869" t="str">
        <f>VLOOKUP(Table1__5[[#This Row],[ShortCode]],$U$3:$W$100,3,0)</f>
        <v>Other</v>
      </c>
      <c r="M1869" t="str">
        <f>VLOOKUP(Table1__5[[#This Row],[ShortCode]],$U$3:$V$100,2,0)</f>
        <v>Group BB</v>
      </c>
      <c r="N1869" t="str">
        <f>RIGHT(Table1__5[[#This Row],[Calendar_month]],2)</f>
        <v>04</v>
      </c>
      <c r="O1869" t="str">
        <f>LEFT(Table1__5[[#This Row],[Calendar_month]],4)</f>
        <v>2026</v>
      </c>
      <c r="P1869" t="str">
        <f>_xlfn.TEXTBEFORE(Table1__5[[#This Row],[Distributor_Name]],"-")</f>
        <v>BD16</v>
      </c>
    </row>
    <row r="1870" spans="1:16" x14ac:dyDescent="0.75">
      <c r="A1870" t="s">
        <v>11</v>
      </c>
      <c r="B1870" t="s">
        <v>12</v>
      </c>
      <c r="C1870" t="s">
        <v>38</v>
      </c>
      <c r="D1870">
        <v>202604</v>
      </c>
      <c r="E1870" t="s">
        <v>7673</v>
      </c>
      <c r="F1870" t="s">
        <v>5405</v>
      </c>
      <c r="G1870">
        <v>2841</v>
      </c>
      <c r="H1870">
        <v>4849</v>
      </c>
      <c r="I1870">
        <v>4725</v>
      </c>
      <c r="J1870">
        <v>1.6631467793030601</v>
      </c>
      <c r="K1870">
        <v>-1884</v>
      </c>
      <c r="L1870" t="str">
        <f>VLOOKUP(Table1__5[[#This Row],[ShortCode]],$U$3:$W$100,3,0)</f>
        <v>Tiger Regular</v>
      </c>
      <c r="M1870" t="str">
        <f>VLOOKUP(Table1__5[[#This Row],[ShortCode]],$U$3:$V$100,2,0)</f>
        <v>Group BB</v>
      </c>
      <c r="N1870" t="str">
        <f>RIGHT(Table1__5[[#This Row],[Calendar_month]],2)</f>
        <v>04</v>
      </c>
      <c r="O1870" t="str">
        <f>LEFT(Table1__5[[#This Row],[Calendar_month]],4)</f>
        <v>2026</v>
      </c>
      <c r="P1870" t="str">
        <f>_xlfn.TEXTBEFORE(Table1__5[[#This Row],[Distributor_Name]],"-")</f>
        <v>BD16</v>
      </c>
    </row>
    <row r="1871" spans="1:16" x14ac:dyDescent="0.75">
      <c r="A1871" t="s">
        <v>11</v>
      </c>
      <c r="B1871" t="s">
        <v>12</v>
      </c>
      <c r="C1871" t="s">
        <v>38</v>
      </c>
      <c r="D1871">
        <v>202604</v>
      </c>
      <c r="E1871" t="s">
        <v>7673</v>
      </c>
      <c r="F1871" t="s">
        <v>5396</v>
      </c>
      <c r="G1871">
        <v>8010</v>
      </c>
      <c r="H1871">
        <v>6877</v>
      </c>
      <c r="I1871">
        <v>6915</v>
      </c>
      <c r="J1871">
        <v>0.86329588014981296</v>
      </c>
      <c r="K1871">
        <v>1095</v>
      </c>
      <c r="L1871" t="str">
        <f>VLOOKUP(Table1__5[[#This Row],[ShortCode]],$U$3:$W$100,3,0)</f>
        <v>Tiger Regular</v>
      </c>
      <c r="M1871" t="str">
        <f>VLOOKUP(Table1__5[[#This Row],[ShortCode]],$U$3:$V$100,2,0)</f>
        <v>Group BB</v>
      </c>
      <c r="N1871" t="str">
        <f>RIGHT(Table1__5[[#This Row],[Calendar_month]],2)</f>
        <v>04</v>
      </c>
      <c r="O1871" t="str">
        <f>LEFT(Table1__5[[#This Row],[Calendar_month]],4)</f>
        <v>2026</v>
      </c>
      <c r="P1871" t="str">
        <f>_xlfn.TEXTBEFORE(Table1__5[[#This Row],[Distributor_Name]],"-")</f>
        <v>BD16</v>
      </c>
    </row>
    <row r="1872" spans="1:16" x14ac:dyDescent="0.75">
      <c r="A1872" t="s">
        <v>11</v>
      </c>
      <c r="B1872" t="s">
        <v>12</v>
      </c>
      <c r="C1872" t="s">
        <v>38</v>
      </c>
      <c r="D1872">
        <v>202604</v>
      </c>
      <c r="E1872" t="s">
        <v>7673</v>
      </c>
      <c r="F1872" t="s">
        <v>5408</v>
      </c>
      <c r="G1872">
        <v>831</v>
      </c>
      <c r="H1872">
        <v>560</v>
      </c>
      <c r="I1872">
        <v>483</v>
      </c>
      <c r="J1872">
        <v>0.58122743682310496</v>
      </c>
      <c r="K1872">
        <v>348</v>
      </c>
      <c r="L1872" t="str">
        <f>VLOOKUP(Table1__5[[#This Row],[ShortCode]],$U$3:$W$100,3,0)</f>
        <v>Tiger Regular</v>
      </c>
      <c r="M1872" t="str">
        <f>VLOOKUP(Table1__5[[#This Row],[ShortCode]],$U$3:$V$100,2,0)</f>
        <v>Group BB</v>
      </c>
      <c r="N1872" t="str">
        <f>RIGHT(Table1__5[[#This Row],[Calendar_month]],2)</f>
        <v>04</v>
      </c>
      <c r="O1872" t="str">
        <f>LEFT(Table1__5[[#This Row],[Calendar_month]],4)</f>
        <v>2026</v>
      </c>
      <c r="P1872" t="str">
        <f>_xlfn.TEXTBEFORE(Table1__5[[#This Row],[Distributor_Name]],"-")</f>
        <v>BD16</v>
      </c>
    </row>
    <row r="1873" spans="1:16" x14ac:dyDescent="0.75">
      <c r="A1873" t="s">
        <v>11</v>
      </c>
      <c r="B1873" t="s">
        <v>12</v>
      </c>
      <c r="C1873" t="s">
        <v>38</v>
      </c>
      <c r="D1873">
        <v>202605</v>
      </c>
      <c r="E1873" t="s">
        <v>7662</v>
      </c>
      <c r="F1873" t="s">
        <v>5393</v>
      </c>
      <c r="G1873">
        <v>21094</v>
      </c>
      <c r="H1873">
        <v>21385</v>
      </c>
      <c r="I1873">
        <v>20938</v>
      </c>
      <c r="J1873">
        <v>0.992604532094434</v>
      </c>
      <c r="K1873">
        <v>156</v>
      </c>
      <c r="L1873" t="str">
        <f>VLOOKUP(Table1__5[[#This Row],[ShortCode]],$U$3:$W$100,3,0)</f>
        <v>Heineken Silver</v>
      </c>
      <c r="M1873" t="str">
        <f>VLOOKUP(Table1__5[[#This Row],[ShortCode]],$U$3:$V$100,2,0)</f>
        <v>Group AA</v>
      </c>
      <c r="N1873" t="str">
        <f>RIGHT(Table1__5[[#This Row],[Calendar_month]],2)</f>
        <v>05</v>
      </c>
      <c r="O1873" t="str">
        <f>LEFT(Table1__5[[#This Row],[Calendar_month]],4)</f>
        <v>2026</v>
      </c>
      <c r="P1873" t="str">
        <f>_xlfn.TEXTBEFORE(Table1__5[[#This Row],[Distributor_Name]],"-")</f>
        <v>BD16</v>
      </c>
    </row>
    <row r="1874" spans="1:16" x14ac:dyDescent="0.75">
      <c r="A1874" t="s">
        <v>11</v>
      </c>
      <c r="B1874" t="s">
        <v>12</v>
      </c>
      <c r="C1874" t="s">
        <v>38</v>
      </c>
      <c r="D1874">
        <v>202605</v>
      </c>
      <c r="E1874" t="s">
        <v>7662</v>
      </c>
      <c r="F1874" t="s">
        <v>5418</v>
      </c>
      <c r="G1874">
        <v>8</v>
      </c>
      <c r="H1874">
        <v>0</v>
      </c>
      <c r="I1874">
        <v>0</v>
      </c>
      <c r="J1874">
        <v>0</v>
      </c>
      <c r="K1874">
        <v>8</v>
      </c>
      <c r="L1874" t="str">
        <f>VLOOKUP(Table1__5[[#This Row],[ShortCode]],$U$3:$W$100,3,0)</f>
        <v>Heineken Silver</v>
      </c>
      <c r="M1874" t="str">
        <f>VLOOKUP(Table1__5[[#This Row],[ShortCode]],$U$3:$V$100,2,0)</f>
        <v>Group AA</v>
      </c>
      <c r="N1874" t="str">
        <f>RIGHT(Table1__5[[#This Row],[Calendar_month]],2)</f>
        <v>05</v>
      </c>
      <c r="O1874" t="str">
        <f>LEFT(Table1__5[[#This Row],[Calendar_month]],4)</f>
        <v>2026</v>
      </c>
      <c r="P1874" t="str">
        <f>_xlfn.TEXTBEFORE(Table1__5[[#This Row],[Distributor_Name]],"-")</f>
        <v>BD16</v>
      </c>
    </row>
    <row r="1875" spans="1:16" x14ac:dyDescent="0.75">
      <c r="A1875" t="s">
        <v>11</v>
      </c>
      <c r="B1875" t="s">
        <v>12</v>
      </c>
      <c r="C1875" t="s">
        <v>38</v>
      </c>
      <c r="D1875">
        <v>202605</v>
      </c>
      <c r="E1875" t="s">
        <v>7662</v>
      </c>
      <c r="F1875" t="s">
        <v>5401</v>
      </c>
      <c r="G1875">
        <v>1666</v>
      </c>
      <c r="H1875">
        <v>2275</v>
      </c>
      <c r="I1875">
        <v>1514</v>
      </c>
      <c r="J1875">
        <v>0.908763505402161</v>
      </c>
      <c r="K1875">
        <v>152</v>
      </c>
      <c r="L1875" t="str">
        <f>VLOOKUP(Table1__5[[#This Row],[ShortCode]],$U$3:$W$100,3,0)</f>
        <v>Heineken Silver</v>
      </c>
      <c r="M1875" t="str">
        <f>VLOOKUP(Table1__5[[#This Row],[ShortCode]],$U$3:$V$100,2,0)</f>
        <v>Group AA</v>
      </c>
      <c r="N1875" t="str">
        <f>RIGHT(Table1__5[[#This Row],[Calendar_month]],2)</f>
        <v>05</v>
      </c>
      <c r="O1875" t="str">
        <f>LEFT(Table1__5[[#This Row],[Calendar_month]],4)</f>
        <v>2026</v>
      </c>
      <c r="P1875" t="str">
        <f>_xlfn.TEXTBEFORE(Table1__5[[#This Row],[Distributor_Name]],"-")</f>
        <v>BD16</v>
      </c>
    </row>
    <row r="1876" spans="1:16" x14ac:dyDescent="0.75">
      <c r="A1876" t="s">
        <v>11</v>
      </c>
      <c r="B1876" t="s">
        <v>12</v>
      </c>
      <c r="C1876" t="s">
        <v>38</v>
      </c>
      <c r="D1876">
        <v>202605</v>
      </c>
      <c r="E1876" t="s">
        <v>7662</v>
      </c>
      <c r="F1876" t="s">
        <v>5410</v>
      </c>
      <c r="G1876">
        <v>0</v>
      </c>
      <c r="H1876">
        <v>0</v>
      </c>
      <c r="I1876">
        <v>0</v>
      </c>
      <c r="J1876">
        <v>0</v>
      </c>
      <c r="K1876">
        <v>0</v>
      </c>
      <c r="L1876" t="str">
        <f>VLOOKUP(Table1__5[[#This Row],[ShortCode]],$U$3:$W$100,3,0)</f>
        <v>Tiger Smooth</v>
      </c>
      <c r="M1876" t="str">
        <f>VLOOKUP(Table1__5[[#This Row],[ShortCode]],$U$3:$V$100,2,0)</f>
        <v>Group AA</v>
      </c>
      <c r="N1876" t="str">
        <f>RIGHT(Table1__5[[#This Row],[Calendar_month]],2)</f>
        <v>05</v>
      </c>
      <c r="O1876" t="str">
        <f>LEFT(Table1__5[[#This Row],[Calendar_month]],4)</f>
        <v>2026</v>
      </c>
      <c r="P1876" t="str">
        <f>_xlfn.TEXTBEFORE(Table1__5[[#This Row],[Distributor_Name]],"-")</f>
        <v>BD16</v>
      </c>
    </row>
    <row r="1877" spans="1:16" x14ac:dyDescent="0.75">
      <c r="A1877" t="s">
        <v>11</v>
      </c>
      <c r="B1877" t="s">
        <v>12</v>
      </c>
      <c r="C1877" t="s">
        <v>38</v>
      </c>
      <c r="D1877">
        <v>202605</v>
      </c>
      <c r="E1877" t="s">
        <v>7662</v>
      </c>
      <c r="F1877" t="s">
        <v>5417</v>
      </c>
      <c r="G1877">
        <v>855</v>
      </c>
      <c r="H1877">
        <v>140</v>
      </c>
      <c r="I1877">
        <v>358</v>
      </c>
      <c r="J1877">
        <v>0.41871345029239798</v>
      </c>
      <c r="K1877">
        <v>497</v>
      </c>
      <c r="L1877" t="str">
        <f>VLOOKUP(Table1__5[[#This Row],[ShortCode]],$U$3:$W$100,3,0)</f>
        <v>Tiger Crystal</v>
      </c>
      <c r="M1877" t="str">
        <f>VLOOKUP(Table1__5[[#This Row],[ShortCode]],$U$3:$V$100,2,0)</f>
        <v>Group AA</v>
      </c>
      <c r="N1877" t="str">
        <f>RIGHT(Table1__5[[#This Row],[Calendar_month]],2)</f>
        <v>05</v>
      </c>
      <c r="O1877" t="str">
        <f>LEFT(Table1__5[[#This Row],[Calendar_month]],4)</f>
        <v>2026</v>
      </c>
      <c r="P1877" t="str">
        <f>_xlfn.TEXTBEFORE(Table1__5[[#This Row],[Distributor_Name]],"-")</f>
        <v>BD16</v>
      </c>
    </row>
    <row r="1878" spans="1:16" x14ac:dyDescent="0.75">
      <c r="A1878" t="s">
        <v>11</v>
      </c>
      <c r="B1878" t="s">
        <v>12</v>
      </c>
      <c r="C1878" t="s">
        <v>38</v>
      </c>
      <c r="D1878">
        <v>202605</v>
      </c>
      <c r="E1878" t="s">
        <v>7662</v>
      </c>
      <c r="F1878" t="s">
        <v>5403</v>
      </c>
      <c r="G1878">
        <v>8730</v>
      </c>
      <c r="H1878">
        <v>8892</v>
      </c>
      <c r="I1878">
        <v>9267</v>
      </c>
      <c r="J1878">
        <v>1.06151202749141</v>
      </c>
      <c r="K1878">
        <v>-537</v>
      </c>
      <c r="L1878" t="str">
        <f>VLOOKUP(Table1__5[[#This Row],[ShortCode]],$U$3:$W$100,3,0)</f>
        <v>Tiger Crystal</v>
      </c>
      <c r="M1878" t="str">
        <f>VLOOKUP(Table1__5[[#This Row],[ShortCode]],$U$3:$V$100,2,0)</f>
        <v>Group AA</v>
      </c>
      <c r="N1878" t="str">
        <f>RIGHT(Table1__5[[#This Row],[Calendar_month]],2)</f>
        <v>05</v>
      </c>
      <c r="O1878" t="str">
        <f>LEFT(Table1__5[[#This Row],[Calendar_month]],4)</f>
        <v>2026</v>
      </c>
      <c r="P1878" t="str">
        <f>_xlfn.TEXTBEFORE(Table1__5[[#This Row],[Distributor_Name]],"-")</f>
        <v>BD16</v>
      </c>
    </row>
    <row r="1879" spans="1:16" x14ac:dyDescent="0.75">
      <c r="A1879" t="s">
        <v>11</v>
      </c>
      <c r="B1879" t="s">
        <v>12</v>
      </c>
      <c r="C1879" t="s">
        <v>38</v>
      </c>
      <c r="D1879">
        <v>202605</v>
      </c>
      <c r="E1879" t="s">
        <v>7662</v>
      </c>
      <c r="F1879" t="s">
        <v>5404</v>
      </c>
      <c r="G1879">
        <v>4296</v>
      </c>
      <c r="H1879">
        <v>4823</v>
      </c>
      <c r="I1879">
        <v>4594</v>
      </c>
      <c r="J1879">
        <v>1.06936685288641</v>
      </c>
      <c r="K1879">
        <v>-298</v>
      </c>
      <c r="L1879" t="str">
        <f>VLOOKUP(Table1__5[[#This Row],[ShortCode]],$U$3:$W$100,3,0)</f>
        <v>Tiger Crystal</v>
      </c>
      <c r="M1879" t="str">
        <f>VLOOKUP(Table1__5[[#This Row],[ShortCode]],$U$3:$V$100,2,0)</f>
        <v>Group AA</v>
      </c>
      <c r="N1879" t="str">
        <f>RIGHT(Table1__5[[#This Row],[Calendar_month]],2)</f>
        <v>05</v>
      </c>
      <c r="O1879" t="str">
        <f>LEFT(Table1__5[[#This Row],[Calendar_month]],4)</f>
        <v>2026</v>
      </c>
      <c r="P1879" t="str">
        <f>_xlfn.TEXTBEFORE(Table1__5[[#This Row],[Distributor_Name]],"-")</f>
        <v>BD16</v>
      </c>
    </row>
    <row r="1880" spans="1:16" x14ac:dyDescent="0.75">
      <c r="A1880" t="s">
        <v>11</v>
      </c>
      <c r="B1880" t="s">
        <v>12</v>
      </c>
      <c r="C1880" t="s">
        <v>38</v>
      </c>
      <c r="D1880">
        <v>202605</v>
      </c>
      <c r="E1880" t="s">
        <v>7673</v>
      </c>
      <c r="F1880" t="s">
        <v>5436</v>
      </c>
      <c r="G1880">
        <v>0</v>
      </c>
      <c r="H1880">
        <v>0</v>
      </c>
      <c r="I1880">
        <v>0</v>
      </c>
      <c r="J1880">
        <v>0</v>
      </c>
      <c r="K1880">
        <v>0</v>
      </c>
      <c r="L1880" t="str">
        <f>VLOOKUP(Table1__5[[#This Row],[ShortCode]],$U$3:$W$100,3,0)</f>
        <v>Bivina</v>
      </c>
      <c r="M1880" t="str">
        <f>VLOOKUP(Table1__5[[#This Row],[ShortCode]],$U$3:$V$100,2,0)</f>
        <v>Group BB</v>
      </c>
      <c r="N1880" t="str">
        <f>RIGHT(Table1__5[[#This Row],[Calendar_month]],2)</f>
        <v>05</v>
      </c>
      <c r="O1880" t="str">
        <f>LEFT(Table1__5[[#This Row],[Calendar_month]],4)</f>
        <v>2026</v>
      </c>
      <c r="P1880" t="str">
        <f>_xlfn.TEXTBEFORE(Table1__5[[#This Row],[Distributor_Name]],"-")</f>
        <v>BD16</v>
      </c>
    </row>
    <row r="1881" spans="1:16" x14ac:dyDescent="0.75">
      <c r="A1881" t="s">
        <v>11</v>
      </c>
      <c r="B1881" t="s">
        <v>12</v>
      </c>
      <c r="C1881" t="s">
        <v>38</v>
      </c>
      <c r="D1881">
        <v>202605</v>
      </c>
      <c r="E1881" t="s">
        <v>7673</v>
      </c>
      <c r="F1881" t="s">
        <v>5400</v>
      </c>
      <c r="G1881">
        <v>757</v>
      </c>
      <c r="H1881">
        <v>1110</v>
      </c>
      <c r="I1881">
        <v>1039</v>
      </c>
      <c r="J1881">
        <v>1.37252311756935</v>
      </c>
      <c r="K1881">
        <v>-282</v>
      </c>
      <c r="L1881" t="str">
        <f>VLOOKUP(Table1__5[[#This Row],[ShortCode]],$U$3:$W$100,3,0)</f>
        <v>Bia Việt</v>
      </c>
      <c r="M1881" t="str">
        <f>VLOOKUP(Table1__5[[#This Row],[ShortCode]],$U$3:$V$100,2,0)</f>
        <v>Group BB</v>
      </c>
      <c r="N1881" t="str">
        <f>RIGHT(Table1__5[[#This Row],[Calendar_month]],2)</f>
        <v>05</v>
      </c>
      <c r="O1881" t="str">
        <f>LEFT(Table1__5[[#This Row],[Calendar_month]],4)</f>
        <v>2026</v>
      </c>
      <c r="P1881" t="str">
        <f>_xlfn.TEXTBEFORE(Table1__5[[#This Row],[Distributor_Name]],"-")</f>
        <v>BD16</v>
      </c>
    </row>
    <row r="1882" spans="1:16" x14ac:dyDescent="0.75">
      <c r="A1882" t="s">
        <v>11</v>
      </c>
      <c r="B1882" t="s">
        <v>12</v>
      </c>
      <c r="C1882" t="s">
        <v>38</v>
      </c>
      <c r="D1882">
        <v>202605</v>
      </c>
      <c r="E1882" t="s">
        <v>7673</v>
      </c>
      <c r="F1882" t="s">
        <v>5411</v>
      </c>
      <c r="G1882">
        <v>583</v>
      </c>
      <c r="H1882">
        <v>440</v>
      </c>
      <c r="I1882">
        <v>460</v>
      </c>
      <c r="J1882">
        <v>0.78902229845626104</v>
      </c>
      <c r="K1882">
        <v>123</v>
      </c>
      <c r="L1882" t="str">
        <f>VLOOKUP(Table1__5[[#This Row],[ShortCode]],$U$3:$W$100,3,0)</f>
        <v>Bia Việt</v>
      </c>
      <c r="M1882" t="str">
        <f>VLOOKUP(Table1__5[[#This Row],[ShortCode]],$U$3:$V$100,2,0)</f>
        <v>Group BB</v>
      </c>
      <c r="N1882" t="str">
        <f>RIGHT(Table1__5[[#This Row],[Calendar_month]],2)</f>
        <v>05</v>
      </c>
      <c r="O1882" t="str">
        <f>LEFT(Table1__5[[#This Row],[Calendar_month]],4)</f>
        <v>2026</v>
      </c>
      <c r="P1882" t="str">
        <f>_xlfn.TEXTBEFORE(Table1__5[[#This Row],[Distributor_Name]],"-")</f>
        <v>BD16</v>
      </c>
    </row>
    <row r="1883" spans="1:16" x14ac:dyDescent="0.75">
      <c r="A1883" t="s">
        <v>11</v>
      </c>
      <c r="B1883" t="s">
        <v>12</v>
      </c>
      <c r="C1883" t="s">
        <v>38</v>
      </c>
      <c r="D1883">
        <v>202605</v>
      </c>
      <c r="E1883" t="s">
        <v>7673</v>
      </c>
      <c r="F1883" t="s">
        <v>5438</v>
      </c>
      <c r="G1883">
        <v>40</v>
      </c>
      <c r="H1883">
        <v>0</v>
      </c>
      <c r="I1883">
        <v>0</v>
      </c>
      <c r="J1883">
        <v>0</v>
      </c>
      <c r="K1883">
        <v>40</v>
      </c>
      <c r="L1883" t="str">
        <f>VLOOKUP(Table1__5[[#This Row],[ShortCode]],$U$3:$W$100,3,0)</f>
        <v>Other</v>
      </c>
      <c r="M1883" t="str">
        <f>VLOOKUP(Table1__5[[#This Row],[ShortCode]],$U$3:$V$100,2,0)</f>
        <v>Group BB</v>
      </c>
      <c r="N1883" t="str">
        <f>RIGHT(Table1__5[[#This Row],[Calendar_month]],2)</f>
        <v>05</v>
      </c>
      <c r="O1883" t="str">
        <f>LEFT(Table1__5[[#This Row],[Calendar_month]],4)</f>
        <v>2026</v>
      </c>
      <c r="P1883" t="str">
        <f>_xlfn.TEXTBEFORE(Table1__5[[#This Row],[Distributor_Name]],"-")</f>
        <v>BD16</v>
      </c>
    </row>
    <row r="1884" spans="1:16" x14ac:dyDescent="0.75">
      <c r="A1884" t="s">
        <v>11</v>
      </c>
      <c r="B1884" t="s">
        <v>12</v>
      </c>
      <c r="C1884" t="s">
        <v>38</v>
      </c>
      <c r="D1884">
        <v>202605</v>
      </c>
      <c r="E1884" t="s">
        <v>7673</v>
      </c>
      <c r="F1884" t="s">
        <v>5426</v>
      </c>
      <c r="G1884">
        <v>3</v>
      </c>
      <c r="H1884">
        <v>0</v>
      </c>
      <c r="I1884">
        <v>0</v>
      </c>
      <c r="J1884">
        <v>0</v>
      </c>
      <c r="K1884">
        <v>3</v>
      </c>
      <c r="L1884" t="str">
        <f>VLOOKUP(Table1__5[[#This Row],[ShortCode]],$U$3:$W$100,3,0)</f>
        <v>Heineken Original</v>
      </c>
      <c r="M1884" t="str">
        <f>VLOOKUP(Table1__5[[#This Row],[ShortCode]],$U$3:$V$100,2,0)</f>
        <v>Group BB</v>
      </c>
      <c r="N1884" t="str">
        <f>RIGHT(Table1__5[[#This Row],[Calendar_month]],2)</f>
        <v>05</v>
      </c>
      <c r="O1884" t="str">
        <f>LEFT(Table1__5[[#This Row],[Calendar_month]],4)</f>
        <v>2026</v>
      </c>
      <c r="P1884" t="str">
        <f>_xlfn.TEXTBEFORE(Table1__5[[#This Row],[Distributor_Name]],"-")</f>
        <v>BD16</v>
      </c>
    </row>
    <row r="1885" spans="1:16" x14ac:dyDescent="0.75">
      <c r="A1885" t="s">
        <v>11</v>
      </c>
      <c r="B1885" t="s">
        <v>12</v>
      </c>
      <c r="C1885" t="s">
        <v>38</v>
      </c>
      <c r="D1885">
        <v>202605</v>
      </c>
      <c r="E1885" t="s">
        <v>7673</v>
      </c>
      <c r="F1885" t="s">
        <v>5434</v>
      </c>
      <c r="G1885">
        <v>74</v>
      </c>
      <c r="H1885">
        <v>13</v>
      </c>
      <c r="I1885">
        <v>8</v>
      </c>
      <c r="J1885">
        <v>0.108108108108108</v>
      </c>
      <c r="K1885">
        <v>66</v>
      </c>
      <c r="L1885" t="str">
        <f>VLOOKUP(Table1__5[[#This Row],[ShortCode]],$U$3:$W$100,3,0)</f>
        <v>Heineken Original</v>
      </c>
      <c r="M1885" t="str">
        <f>VLOOKUP(Table1__5[[#This Row],[ShortCode]],$U$3:$V$100,2,0)</f>
        <v>Group BB</v>
      </c>
      <c r="N1885" t="str">
        <f>RIGHT(Table1__5[[#This Row],[Calendar_month]],2)</f>
        <v>05</v>
      </c>
      <c r="O1885" t="str">
        <f>LEFT(Table1__5[[#This Row],[Calendar_month]],4)</f>
        <v>2026</v>
      </c>
      <c r="P1885" t="str">
        <f>_xlfn.TEXTBEFORE(Table1__5[[#This Row],[Distributor_Name]],"-")</f>
        <v>BD16</v>
      </c>
    </row>
    <row r="1886" spans="1:16" x14ac:dyDescent="0.75">
      <c r="A1886" t="s">
        <v>11</v>
      </c>
      <c r="B1886" t="s">
        <v>12</v>
      </c>
      <c r="C1886" t="s">
        <v>38</v>
      </c>
      <c r="D1886">
        <v>202605</v>
      </c>
      <c r="E1886" t="s">
        <v>7673</v>
      </c>
      <c r="F1886" t="s">
        <v>7675</v>
      </c>
      <c r="G1886">
        <v>0</v>
      </c>
      <c r="H1886">
        <v>0</v>
      </c>
      <c r="I1886">
        <v>0</v>
      </c>
      <c r="J1886">
        <v>0</v>
      </c>
      <c r="K1886">
        <v>0</v>
      </c>
      <c r="L1886" t="str">
        <f>VLOOKUP(Table1__5[[#This Row],[ShortCode]],$U$3:$W$100,3,0)</f>
        <v>Larue</v>
      </c>
      <c r="M1886" t="str">
        <f>VLOOKUP(Table1__5[[#This Row],[ShortCode]],$U$3:$V$100,2,0)</f>
        <v>Group BB</v>
      </c>
      <c r="N1886" t="str">
        <f>RIGHT(Table1__5[[#This Row],[Calendar_month]],2)</f>
        <v>05</v>
      </c>
      <c r="O1886" t="str">
        <f>LEFT(Table1__5[[#This Row],[Calendar_month]],4)</f>
        <v>2026</v>
      </c>
      <c r="P1886" t="str">
        <f>_xlfn.TEXTBEFORE(Table1__5[[#This Row],[Distributor_Name]],"-")</f>
        <v>BD16</v>
      </c>
    </row>
    <row r="1887" spans="1:16" x14ac:dyDescent="0.75">
      <c r="A1887" t="s">
        <v>11</v>
      </c>
      <c r="B1887" t="s">
        <v>12</v>
      </c>
      <c r="C1887" t="s">
        <v>38</v>
      </c>
      <c r="D1887">
        <v>202605</v>
      </c>
      <c r="E1887" t="s">
        <v>7673</v>
      </c>
      <c r="F1887" t="s">
        <v>5440</v>
      </c>
      <c r="G1887">
        <v>5</v>
      </c>
      <c r="H1887">
        <v>0</v>
      </c>
      <c r="I1887">
        <v>0</v>
      </c>
      <c r="J1887">
        <v>0</v>
      </c>
      <c r="K1887">
        <v>5</v>
      </c>
      <c r="L1887" t="str">
        <f>VLOOKUP(Table1__5[[#This Row],[ShortCode]],$U$3:$W$100,3,0)</f>
        <v>Other</v>
      </c>
      <c r="M1887" t="str">
        <f>VLOOKUP(Table1__5[[#This Row],[ShortCode]],$U$3:$V$100,2,0)</f>
        <v>Group BB</v>
      </c>
      <c r="N1887" t="str">
        <f>RIGHT(Table1__5[[#This Row],[Calendar_month]],2)</f>
        <v>05</v>
      </c>
      <c r="O1887" t="str">
        <f>LEFT(Table1__5[[#This Row],[Calendar_month]],4)</f>
        <v>2026</v>
      </c>
      <c r="P1887" t="str">
        <f>_xlfn.TEXTBEFORE(Table1__5[[#This Row],[Distributor_Name]],"-")</f>
        <v>BD16</v>
      </c>
    </row>
    <row r="1888" spans="1:16" x14ac:dyDescent="0.75">
      <c r="A1888" t="s">
        <v>11</v>
      </c>
      <c r="B1888" t="s">
        <v>12</v>
      </c>
      <c r="C1888" t="s">
        <v>38</v>
      </c>
      <c r="D1888">
        <v>202605</v>
      </c>
      <c r="E1888" t="s">
        <v>7673</v>
      </c>
      <c r="F1888" t="s">
        <v>5424</v>
      </c>
      <c r="G1888">
        <v>5</v>
      </c>
      <c r="H1888">
        <v>0</v>
      </c>
      <c r="I1888">
        <v>0</v>
      </c>
      <c r="J1888">
        <v>0</v>
      </c>
      <c r="K1888">
        <v>5</v>
      </c>
      <c r="L1888" t="str">
        <f>VLOOKUP(Table1__5[[#This Row],[ShortCode]],$U$3:$W$100,3,0)</f>
        <v>Other</v>
      </c>
      <c r="M1888" t="str">
        <f>VLOOKUP(Table1__5[[#This Row],[ShortCode]],$U$3:$V$100,2,0)</f>
        <v>Group BB</v>
      </c>
      <c r="N1888" t="str">
        <f>RIGHT(Table1__5[[#This Row],[Calendar_month]],2)</f>
        <v>05</v>
      </c>
      <c r="O1888" t="str">
        <f>LEFT(Table1__5[[#This Row],[Calendar_month]],4)</f>
        <v>2026</v>
      </c>
      <c r="P1888" t="str">
        <f>_xlfn.TEXTBEFORE(Table1__5[[#This Row],[Distributor_Name]],"-")</f>
        <v>BD16</v>
      </c>
    </row>
    <row r="1889" spans="1:16" x14ac:dyDescent="0.75">
      <c r="A1889" t="s">
        <v>11</v>
      </c>
      <c r="B1889" t="s">
        <v>12</v>
      </c>
      <c r="C1889" t="s">
        <v>38</v>
      </c>
      <c r="D1889">
        <v>202605</v>
      </c>
      <c r="E1889" t="s">
        <v>7673</v>
      </c>
      <c r="F1889" t="s">
        <v>7668</v>
      </c>
      <c r="G1889">
        <v>0</v>
      </c>
      <c r="H1889">
        <v>0</v>
      </c>
      <c r="I1889">
        <v>0</v>
      </c>
      <c r="J1889">
        <v>0</v>
      </c>
      <c r="K1889">
        <v>0</v>
      </c>
      <c r="L1889" t="str">
        <f>VLOOKUP(Table1__5[[#This Row],[ShortCode]],$U$3:$W$100,3,0)</f>
        <v>Other</v>
      </c>
      <c r="M1889" t="str">
        <f>VLOOKUP(Table1__5[[#This Row],[ShortCode]],$U$3:$V$100,2,0)</f>
        <v>Group BB</v>
      </c>
      <c r="N1889" t="str">
        <f>RIGHT(Table1__5[[#This Row],[Calendar_month]],2)</f>
        <v>05</v>
      </c>
      <c r="O1889" t="str">
        <f>LEFT(Table1__5[[#This Row],[Calendar_month]],4)</f>
        <v>2026</v>
      </c>
      <c r="P1889" t="str">
        <f>_xlfn.TEXTBEFORE(Table1__5[[#This Row],[Distributor_Name]],"-")</f>
        <v>BD16</v>
      </c>
    </row>
    <row r="1890" spans="1:16" x14ac:dyDescent="0.75">
      <c r="A1890" t="s">
        <v>11</v>
      </c>
      <c r="B1890" t="s">
        <v>12</v>
      </c>
      <c r="C1890" t="s">
        <v>38</v>
      </c>
      <c r="D1890">
        <v>202605</v>
      </c>
      <c r="E1890" t="s">
        <v>7673</v>
      </c>
      <c r="F1890" t="s">
        <v>5430</v>
      </c>
      <c r="G1890">
        <v>11</v>
      </c>
      <c r="H1890">
        <v>0</v>
      </c>
      <c r="I1890">
        <v>0</v>
      </c>
      <c r="J1890">
        <v>0</v>
      </c>
      <c r="K1890">
        <v>11</v>
      </c>
      <c r="L1890" t="str">
        <f>VLOOKUP(Table1__5[[#This Row],[ShortCode]],$U$3:$W$100,3,0)</f>
        <v>Other</v>
      </c>
      <c r="M1890" t="str">
        <f>VLOOKUP(Table1__5[[#This Row],[ShortCode]],$U$3:$V$100,2,0)</f>
        <v>Group BB</v>
      </c>
      <c r="N1890" t="str">
        <f>RIGHT(Table1__5[[#This Row],[Calendar_month]],2)</f>
        <v>05</v>
      </c>
      <c r="O1890" t="str">
        <f>LEFT(Table1__5[[#This Row],[Calendar_month]],4)</f>
        <v>2026</v>
      </c>
      <c r="P1890" t="str">
        <f>_xlfn.TEXTBEFORE(Table1__5[[#This Row],[Distributor_Name]],"-")</f>
        <v>BD16</v>
      </c>
    </row>
    <row r="1891" spans="1:16" x14ac:dyDescent="0.75">
      <c r="A1891" t="s">
        <v>11</v>
      </c>
      <c r="B1891" t="s">
        <v>12</v>
      </c>
      <c r="C1891" t="s">
        <v>38</v>
      </c>
      <c r="D1891">
        <v>202605</v>
      </c>
      <c r="E1891" t="s">
        <v>7673</v>
      </c>
      <c r="F1891" t="s">
        <v>5405</v>
      </c>
      <c r="G1891">
        <v>3035</v>
      </c>
      <c r="H1891">
        <v>4628</v>
      </c>
      <c r="I1891">
        <v>3930</v>
      </c>
      <c r="J1891">
        <v>1.29489291598023</v>
      </c>
      <c r="K1891">
        <v>-895</v>
      </c>
      <c r="L1891" t="str">
        <f>VLOOKUP(Table1__5[[#This Row],[ShortCode]],$U$3:$W$100,3,0)</f>
        <v>Tiger Regular</v>
      </c>
      <c r="M1891" t="str">
        <f>VLOOKUP(Table1__5[[#This Row],[ShortCode]],$U$3:$V$100,2,0)</f>
        <v>Group BB</v>
      </c>
      <c r="N1891" t="str">
        <f>RIGHT(Table1__5[[#This Row],[Calendar_month]],2)</f>
        <v>05</v>
      </c>
      <c r="O1891" t="str">
        <f>LEFT(Table1__5[[#This Row],[Calendar_month]],4)</f>
        <v>2026</v>
      </c>
      <c r="P1891" t="str">
        <f>_xlfn.TEXTBEFORE(Table1__5[[#This Row],[Distributor_Name]],"-")</f>
        <v>BD16</v>
      </c>
    </row>
    <row r="1892" spans="1:16" x14ac:dyDescent="0.75">
      <c r="A1892" t="s">
        <v>11</v>
      </c>
      <c r="B1892" t="s">
        <v>12</v>
      </c>
      <c r="C1892" t="s">
        <v>38</v>
      </c>
      <c r="D1892">
        <v>202605</v>
      </c>
      <c r="E1892" t="s">
        <v>7673</v>
      </c>
      <c r="F1892" t="s">
        <v>5396</v>
      </c>
      <c r="G1892">
        <v>6033</v>
      </c>
      <c r="H1892">
        <v>5525</v>
      </c>
      <c r="I1892">
        <v>5485</v>
      </c>
      <c r="J1892">
        <v>0.90916625227913095</v>
      </c>
      <c r="K1892">
        <v>548</v>
      </c>
      <c r="L1892" t="str">
        <f>VLOOKUP(Table1__5[[#This Row],[ShortCode]],$U$3:$W$100,3,0)</f>
        <v>Tiger Regular</v>
      </c>
      <c r="M1892" t="str">
        <f>VLOOKUP(Table1__5[[#This Row],[ShortCode]],$U$3:$V$100,2,0)</f>
        <v>Group BB</v>
      </c>
      <c r="N1892" t="str">
        <f>RIGHT(Table1__5[[#This Row],[Calendar_month]],2)</f>
        <v>05</v>
      </c>
      <c r="O1892" t="str">
        <f>LEFT(Table1__5[[#This Row],[Calendar_month]],4)</f>
        <v>2026</v>
      </c>
      <c r="P1892" t="str">
        <f>_xlfn.TEXTBEFORE(Table1__5[[#This Row],[Distributor_Name]],"-")</f>
        <v>BD16</v>
      </c>
    </row>
    <row r="1893" spans="1:16" x14ac:dyDescent="0.75">
      <c r="A1893" t="s">
        <v>11</v>
      </c>
      <c r="B1893" t="s">
        <v>12</v>
      </c>
      <c r="C1893" t="s">
        <v>38</v>
      </c>
      <c r="D1893">
        <v>202605</v>
      </c>
      <c r="E1893" t="s">
        <v>7673</v>
      </c>
      <c r="F1893" t="s">
        <v>5408</v>
      </c>
      <c r="G1893">
        <v>496</v>
      </c>
      <c r="H1893">
        <v>60</v>
      </c>
      <c r="I1893">
        <v>132</v>
      </c>
      <c r="J1893">
        <v>0.266129032258065</v>
      </c>
      <c r="K1893">
        <v>364</v>
      </c>
      <c r="L1893" t="str">
        <f>VLOOKUP(Table1__5[[#This Row],[ShortCode]],$U$3:$W$100,3,0)</f>
        <v>Tiger Regular</v>
      </c>
      <c r="M1893" t="str">
        <f>VLOOKUP(Table1__5[[#This Row],[ShortCode]],$U$3:$V$100,2,0)</f>
        <v>Group BB</v>
      </c>
      <c r="N1893" t="str">
        <f>RIGHT(Table1__5[[#This Row],[Calendar_month]],2)</f>
        <v>05</v>
      </c>
      <c r="O1893" t="str">
        <f>LEFT(Table1__5[[#This Row],[Calendar_month]],4)</f>
        <v>2026</v>
      </c>
      <c r="P1893" t="str">
        <f>_xlfn.TEXTBEFORE(Table1__5[[#This Row],[Distributor_Name]],"-")</f>
        <v>BD16</v>
      </c>
    </row>
    <row r="1894" spans="1:16" x14ac:dyDescent="0.75">
      <c r="A1894" t="s">
        <v>11</v>
      </c>
      <c r="B1894" t="s">
        <v>12</v>
      </c>
      <c r="C1894" t="s">
        <v>38</v>
      </c>
      <c r="D1894">
        <v>202606</v>
      </c>
      <c r="E1894" t="s">
        <v>7662</v>
      </c>
      <c r="F1894" t="s">
        <v>5393</v>
      </c>
      <c r="G1894">
        <v>25378</v>
      </c>
      <c r="H1894">
        <v>25519</v>
      </c>
      <c r="I1894">
        <v>25823</v>
      </c>
      <c r="J1894">
        <v>1.01753487272441</v>
      </c>
      <c r="K1894">
        <v>-444.99999999999602</v>
      </c>
      <c r="L1894" t="str">
        <f>VLOOKUP(Table1__5[[#This Row],[ShortCode]],$U$3:$W$100,3,0)</f>
        <v>Heineken Silver</v>
      </c>
      <c r="M1894" t="str">
        <f>VLOOKUP(Table1__5[[#This Row],[ShortCode]],$U$3:$V$100,2,0)</f>
        <v>Group AA</v>
      </c>
      <c r="N1894" t="str">
        <f>RIGHT(Table1__5[[#This Row],[Calendar_month]],2)</f>
        <v>06</v>
      </c>
      <c r="O1894" t="str">
        <f>LEFT(Table1__5[[#This Row],[Calendar_month]],4)</f>
        <v>2026</v>
      </c>
      <c r="P1894" t="str">
        <f>_xlfn.TEXTBEFORE(Table1__5[[#This Row],[Distributor_Name]],"-")</f>
        <v>BD16</v>
      </c>
    </row>
    <row r="1895" spans="1:16" x14ac:dyDescent="0.75">
      <c r="A1895" t="s">
        <v>11</v>
      </c>
      <c r="B1895" t="s">
        <v>12</v>
      </c>
      <c r="C1895" t="s">
        <v>38</v>
      </c>
      <c r="D1895">
        <v>202606</v>
      </c>
      <c r="E1895" t="s">
        <v>7662</v>
      </c>
      <c r="F1895" t="s">
        <v>5418</v>
      </c>
      <c r="G1895">
        <v>10</v>
      </c>
      <c r="H1895">
        <v>0</v>
      </c>
      <c r="I1895">
        <v>0</v>
      </c>
      <c r="J1895">
        <v>0</v>
      </c>
      <c r="K1895">
        <v>10</v>
      </c>
      <c r="L1895" t="str">
        <f>VLOOKUP(Table1__5[[#This Row],[ShortCode]],$U$3:$W$100,3,0)</f>
        <v>Heineken Silver</v>
      </c>
      <c r="M1895" t="str">
        <f>VLOOKUP(Table1__5[[#This Row],[ShortCode]],$U$3:$V$100,2,0)</f>
        <v>Group AA</v>
      </c>
      <c r="N1895" t="str">
        <f>RIGHT(Table1__5[[#This Row],[Calendar_month]],2)</f>
        <v>06</v>
      </c>
      <c r="O1895" t="str">
        <f>LEFT(Table1__5[[#This Row],[Calendar_month]],4)</f>
        <v>2026</v>
      </c>
      <c r="P1895" t="str">
        <f>_xlfn.TEXTBEFORE(Table1__5[[#This Row],[Distributor_Name]],"-")</f>
        <v>BD16</v>
      </c>
    </row>
    <row r="1896" spans="1:16" x14ac:dyDescent="0.75">
      <c r="A1896" t="s">
        <v>11</v>
      </c>
      <c r="B1896" t="s">
        <v>12</v>
      </c>
      <c r="C1896" t="s">
        <v>38</v>
      </c>
      <c r="D1896">
        <v>202606</v>
      </c>
      <c r="E1896" t="s">
        <v>7662</v>
      </c>
      <c r="F1896" t="s">
        <v>5401</v>
      </c>
      <c r="G1896">
        <v>2120</v>
      </c>
      <c r="H1896">
        <v>2028</v>
      </c>
      <c r="I1896">
        <v>2755</v>
      </c>
      <c r="J1896">
        <v>1.29952830188679</v>
      </c>
      <c r="K1896">
        <v>-635</v>
      </c>
      <c r="L1896" t="str">
        <f>VLOOKUP(Table1__5[[#This Row],[ShortCode]],$U$3:$W$100,3,0)</f>
        <v>Heineken Silver</v>
      </c>
      <c r="M1896" t="str">
        <f>VLOOKUP(Table1__5[[#This Row],[ShortCode]],$U$3:$V$100,2,0)</f>
        <v>Group AA</v>
      </c>
      <c r="N1896" t="str">
        <f>RIGHT(Table1__5[[#This Row],[Calendar_month]],2)</f>
        <v>06</v>
      </c>
      <c r="O1896" t="str">
        <f>LEFT(Table1__5[[#This Row],[Calendar_month]],4)</f>
        <v>2026</v>
      </c>
      <c r="P1896" t="str">
        <f>_xlfn.TEXTBEFORE(Table1__5[[#This Row],[Distributor_Name]],"-")</f>
        <v>BD16</v>
      </c>
    </row>
    <row r="1897" spans="1:16" x14ac:dyDescent="0.75">
      <c r="A1897" t="s">
        <v>11</v>
      </c>
      <c r="B1897" t="s">
        <v>12</v>
      </c>
      <c r="C1897" t="s">
        <v>38</v>
      </c>
      <c r="D1897">
        <v>202606</v>
      </c>
      <c r="E1897" t="s">
        <v>7662</v>
      </c>
      <c r="F1897" t="s">
        <v>5410</v>
      </c>
      <c r="G1897">
        <v>0</v>
      </c>
      <c r="H1897">
        <v>0</v>
      </c>
      <c r="I1897">
        <v>0</v>
      </c>
      <c r="J1897">
        <v>0</v>
      </c>
      <c r="K1897">
        <v>0</v>
      </c>
      <c r="L1897" t="str">
        <f>VLOOKUP(Table1__5[[#This Row],[ShortCode]],$U$3:$W$100,3,0)</f>
        <v>Tiger Smooth</v>
      </c>
      <c r="M1897" t="str">
        <f>VLOOKUP(Table1__5[[#This Row],[ShortCode]],$U$3:$V$100,2,0)</f>
        <v>Group AA</v>
      </c>
      <c r="N1897" t="str">
        <f>RIGHT(Table1__5[[#This Row],[Calendar_month]],2)</f>
        <v>06</v>
      </c>
      <c r="O1897" t="str">
        <f>LEFT(Table1__5[[#This Row],[Calendar_month]],4)</f>
        <v>2026</v>
      </c>
      <c r="P1897" t="str">
        <f>_xlfn.TEXTBEFORE(Table1__5[[#This Row],[Distributor_Name]],"-")</f>
        <v>BD16</v>
      </c>
    </row>
    <row r="1898" spans="1:16" x14ac:dyDescent="0.75">
      <c r="A1898" t="s">
        <v>11</v>
      </c>
      <c r="B1898" t="s">
        <v>12</v>
      </c>
      <c r="C1898" t="s">
        <v>38</v>
      </c>
      <c r="D1898">
        <v>202606</v>
      </c>
      <c r="E1898" t="s">
        <v>7662</v>
      </c>
      <c r="F1898" t="s">
        <v>5417</v>
      </c>
      <c r="G1898">
        <v>743</v>
      </c>
      <c r="H1898">
        <v>790</v>
      </c>
      <c r="I1898">
        <v>687</v>
      </c>
      <c r="J1898">
        <v>0.92462987886944803</v>
      </c>
      <c r="K1898">
        <v>56</v>
      </c>
      <c r="L1898" t="str">
        <f>VLOOKUP(Table1__5[[#This Row],[ShortCode]],$U$3:$W$100,3,0)</f>
        <v>Tiger Crystal</v>
      </c>
      <c r="M1898" t="str">
        <f>VLOOKUP(Table1__5[[#This Row],[ShortCode]],$U$3:$V$100,2,0)</f>
        <v>Group AA</v>
      </c>
      <c r="N1898" t="str">
        <f>RIGHT(Table1__5[[#This Row],[Calendar_month]],2)</f>
        <v>06</v>
      </c>
      <c r="O1898" t="str">
        <f>LEFT(Table1__5[[#This Row],[Calendar_month]],4)</f>
        <v>2026</v>
      </c>
      <c r="P1898" t="str">
        <f>_xlfn.TEXTBEFORE(Table1__5[[#This Row],[Distributor_Name]],"-")</f>
        <v>BD16</v>
      </c>
    </row>
    <row r="1899" spans="1:16" x14ac:dyDescent="0.75">
      <c r="A1899" t="s">
        <v>11</v>
      </c>
      <c r="B1899" t="s">
        <v>12</v>
      </c>
      <c r="C1899" t="s">
        <v>38</v>
      </c>
      <c r="D1899">
        <v>202606</v>
      </c>
      <c r="E1899" t="s">
        <v>7662</v>
      </c>
      <c r="F1899" t="s">
        <v>5403</v>
      </c>
      <c r="G1899">
        <v>9383</v>
      </c>
      <c r="H1899">
        <v>10127</v>
      </c>
      <c r="I1899">
        <v>10106</v>
      </c>
      <c r="J1899">
        <v>1.07705424704252</v>
      </c>
      <c r="K1899">
        <v>-723</v>
      </c>
      <c r="L1899" t="str">
        <f>VLOOKUP(Table1__5[[#This Row],[ShortCode]],$U$3:$W$100,3,0)</f>
        <v>Tiger Crystal</v>
      </c>
      <c r="M1899" t="str">
        <f>VLOOKUP(Table1__5[[#This Row],[ShortCode]],$U$3:$V$100,2,0)</f>
        <v>Group AA</v>
      </c>
      <c r="N1899" t="str">
        <f>RIGHT(Table1__5[[#This Row],[Calendar_month]],2)</f>
        <v>06</v>
      </c>
      <c r="O1899" t="str">
        <f>LEFT(Table1__5[[#This Row],[Calendar_month]],4)</f>
        <v>2026</v>
      </c>
      <c r="P1899" t="str">
        <f>_xlfn.TEXTBEFORE(Table1__5[[#This Row],[Distributor_Name]],"-")</f>
        <v>BD16</v>
      </c>
    </row>
    <row r="1900" spans="1:16" x14ac:dyDescent="0.75">
      <c r="A1900" t="s">
        <v>11</v>
      </c>
      <c r="B1900" t="s">
        <v>12</v>
      </c>
      <c r="C1900" t="s">
        <v>38</v>
      </c>
      <c r="D1900">
        <v>202606</v>
      </c>
      <c r="E1900" t="s">
        <v>7662</v>
      </c>
      <c r="F1900" t="s">
        <v>5404</v>
      </c>
      <c r="G1900">
        <v>4452</v>
      </c>
      <c r="H1900">
        <v>3978</v>
      </c>
      <c r="I1900">
        <v>4306</v>
      </c>
      <c r="J1900">
        <v>0.96720575022461797</v>
      </c>
      <c r="K1900">
        <v>146</v>
      </c>
      <c r="L1900" t="str">
        <f>VLOOKUP(Table1__5[[#This Row],[ShortCode]],$U$3:$W$100,3,0)</f>
        <v>Tiger Crystal</v>
      </c>
      <c r="M1900" t="str">
        <f>VLOOKUP(Table1__5[[#This Row],[ShortCode]],$U$3:$V$100,2,0)</f>
        <v>Group AA</v>
      </c>
      <c r="N1900" t="str">
        <f>RIGHT(Table1__5[[#This Row],[Calendar_month]],2)</f>
        <v>06</v>
      </c>
      <c r="O1900" t="str">
        <f>LEFT(Table1__5[[#This Row],[Calendar_month]],4)</f>
        <v>2026</v>
      </c>
      <c r="P1900" t="str">
        <f>_xlfn.TEXTBEFORE(Table1__5[[#This Row],[Distributor_Name]],"-")</f>
        <v>BD16</v>
      </c>
    </row>
    <row r="1901" spans="1:16" x14ac:dyDescent="0.75">
      <c r="A1901" t="s">
        <v>11</v>
      </c>
      <c r="B1901" t="s">
        <v>12</v>
      </c>
      <c r="C1901" t="s">
        <v>38</v>
      </c>
      <c r="D1901">
        <v>202606</v>
      </c>
      <c r="E1901" t="s">
        <v>7673</v>
      </c>
      <c r="F1901" t="s">
        <v>5436</v>
      </c>
      <c r="G1901">
        <v>0</v>
      </c>
      <c r="H1901">
        <v>0</v>
      </c>
      <c r="I1901">
        <v>0</v>
      </c>
      <c r="J1901">
        <v>0</v>
      </c>
      <c r="K1901">
        <v>0</v>
      </c>
      <c r="L1901" t="str">
        <f>VLOOKUP(Table1__5[[#This Row],[ShortCode]],$U$3:$W$100,3,0)</f>
        <v>Bivina</v>
      </c>
      <c r="M1901" t="str">
        <f>VLOOKUP(Table1__5[[#This Row],[ShortCode]],$U$3:$V$100,2,0)</f>
        <v>Group BB</v>
      </c>
      <c r="N1901" t="str">
        <f>RIGHT(Table1__5[[#This Row],[Calendar_month]],2)</f>
        <v>06</v>
      </c>
      <c r="O1901" t="str">
        <f>LEFT(Table1__5[[#This Row],[Calendar_month]],4)</f>
        <v>2026</v>
      </c>
      <c r="P1901" t="str">
        <f>_xlfn.TEXTBEFORE(Table1__5[[#This Row],[Distributor_Name]],"-")</f>
        <v>BD16</v>
      </c>
    </row>
    <row r="1902" spans="1:16" x14ac:dyDescent="0.75">
      <c r="A1902" t="s">
        <v>11</v>
      </c>
      <c r="B1902" t="s">
        <v>12</v>
      </c>
      <c r="C1902" t="s">
        <v>38</v>
      </c>
      <c r="D1902">
        <v>202606</v>
      </c>
      <c r="E1902" t="s">
        <v>7673</v>
      </c>
      <c r="F1902" t="s">
        <v>5400</v>
      </c>
      <c r="G1902">
        <v>474</v>
      </c>
      <c r="H1902">
        <v>700</v>
      </c>
      <c r="I1902">
        <v>471</v>
      </c>
      <c r="J1902">
        <v>0.993670886075949</v>
      </c>
      <c r="K1902">
        <v>3</v>
      </c>
      <c r="L1902" t="str">
        <f>VLOOKUP(Table1__5[[#This Row],[ShortCode]],$U$3:$W$100,3,0)</f>
        <v>Bia Việt</v>
      </c>
      <c r="M1902" t="str">
        <f>VLOOKUP(Table1__5[[#This Row],[ShortCode]],$U$3:$V$100,2,0)</f>
        <v>Group BB</v>
      </c>
      <c r="N1902" t="str">
        <f>RIGHT(Table1__5[[#This Row],[Calendar_month]],2)</f>
        <v>06</v>
      </c>
      <c r="O1902" t="str">
        <f>LEFT(Table1__5[[#This Row],[Calendar_month]],4)</f>
        <v>2026</v>
      </c>
      <c r="P1902" t="str">
        <f>_xlfn.TEXTBEFORE(Table1__5[[#This Row],[Distributor_Name]],"-")</f>
        <v>BD16</v>
      </c>
    </row>
    <row r="1903" spans="1:16" x14ac:dyDescent="0.75">
      <c r="A1903" t="s">
        <v>11</v>
      </c>
      <c r="B1903" t="s">
        <v>12</v>
      </c>
      <c r="C1903" t="s">
        <v>38</v>
      </c>
      <c r="D1903">
        <v>202606</v>
      </c>
      <c r="E1903" t="s">
        <v>7673</v>
      </c>
      <c r="F1903" t="s">
        <v>5411</v>
      </c>
      <c r="G1903">
        <v>322</v>
      </c>
      <c r="H1903">
        <v>680</v>
      </c>
      <c r="I1903">
        <v>579</v>
      </c>
      <c r="J1903">
        <v>1.7981366459627299</v>
      </c>
      <c r="K1903">
        <v>-257</v>
      </c>
      <c r="L1903" t="str">
        <f>VLOOKUP(Table1__5[[#This Row],[ShortCode]],$U$3:$W$100,3,0)</f>
        <v>Bia Việt</v>
      </c>
      <c r="M1903" t="str">
        <f>VLOOKUP(Table1__5[[#This Row],[ShortCode]],$U$3:$V$100,2,0)</f>
        <v>Group BB</v>
      </c>
      <c r="N1903" t="str">
        <f>RIGHT(Table1__5[[#This Row],[Calendar_month]],2)</f>
        <v>06</v>
      </c>
      <c r="O1903" t="str">
        <f>LEFT(Table1__5[[#This Row],[Calendar_month]],4)</f>
        <v>2026</v>
      </c>
      <c r="P1903" t="str">
        <f>_xlfn.TEXTBEFORE(Table1__5[[#This Row],[Distributor_Name]],"-")</f>
        <v>BD16</v>
      </c>
    </row>
    <row r="1904" spans="1:16" x14ac:dyDescent="0.75">
      <c r="A1904" t="s">
        <v>11</v>
      </c>
      <c r="B1904" t="s">
        <v>12</v>
      </c>
      <c r="C1904" t="s">
        <v>38</v>
      </c>
      <c r="D1904">
        <v>202606</v>
      </c>
      <c r="E1904" t="s">
        <v>7673</v>
      </c>
      <c r="F1904" t="s">
        <v>5438</v>
      </c>
      <c r="G1904">
        <v>22</v>
      </c>
      <c r="H1904">
        <v>0</v>
      </c>
      <c r="I1904">
        <v>0</v>
      </c>
      <c r="J1904">
        <v>0</v>
      </c>
      <c r="K1904">
        <v>22</v>
      </c>
      <c r="L1904" t="str">
        <f>VLOOKUP(Table1__5[[#This Row],[ShortCode]],$U$3:$W$100,3,0)</f>
        <v>Other</v>
      </c>
      <c r="M1904" t="str">
        <f>VLOOKUP(Table1__5[[#This Row],[ShortCode]],$U$3:$V$100,2,0)</f>
        <v>Group BB</v>
      </c>
      <c r="N1904" t="str">
        <f>RIGHT(Table1__5[[#This Row],[Calendar_month]],2)</f>
        <v>06</v>
      </c>
      <c r="O1904" t="str">
        <f>LEFT(Table1__5[[#This Row],[Calendar_month]],4)</f>
        <v>2026</v>
      </c>
      <c r="P1904" t="str">
        <f>_xlfn.TEXTBEFORE(Table1__5[[#This Row],[Distributor_Name]],"-")</f>
        <v>BD16</v>
      </c>
    </row>
    <row r="1905" spans="1:16" x14ac:dyDescent="0.75">
      <c r="A1905" t="s">
        <v>11</v>
      </c>
      <c r="B1905" t="s">
        <v>12</v>
      </c>
      <c r="C1905" t="s">
        <v>38</v>
      </c>
      <c r="D1905">
        <v>202606</v>
      </c>
      <c r="E1905" t="s">
        <v>7673</v>
      </c>
      <c r="F1905" t="s">
        <v>5426</v>
      </c>
      <c r="G1905">
        <v>4</v>
      </c>
      <c r="H1905">
        <v>0</v>
      </c>
      <c r="I1905">
        <v>0</v>
      </c>
      <c r="J1905">
        <v>0</v>
      </c>
      <c r="K1905">
        <v>4</v>
      </c>
      <c r="L1905" t="str">
        <f>VLOOKUP(Table1__5[[#This Row],[ShortCode]],$U$3:$W$100,3,0)</f>
        <v>Heineken Original</v>
      </c>
      <c r="M1905" t="str">
        <f>VLOOKUP(Table1__5[[#This Row],[ShortCode]],$U$3:$V$100,2,0)</f>
        <v>Group BB</v>
      </c>
      <c r="N1905" t="str">
        <f>RIGHT(Table1__5[[#This Row],[Calendar_month]],2)</f>
        <v>06</v>
      </c>
      <c r="O1905" t="str">
        <f>LEFT(Table1__5[[#This Row],[Calendar_month]],4)</f>
        <v>2026</v>
      </c>
      <c r="P1905" t="str">
        <f>_xlfn.TEXTBEFORE(Table1__5[[#This Row],[Distributor_Name]],"-")</f>
        <v>BD16</v>
      </c>
    </row>
    <row r="1906" spans="1:16" x14ac:dyDescent="0.75">
      <c r="A1906" t="s">
        <v>11</v>
      </c>
      <c r="B1906" t="s">
        <v>12</v>
      </c>
      <c r="C1906" t="s">
        <v>38</v>
      </c>
      <c r="D1906">
        <v>202606</v>
      </c>
      <c r="E1906" t="s">
        <v>7673</v>
      </c>
      <c r="F1906" t="s">
        <v>5434</v>
      </c>
      <c r="G1906">
        <v>51</v>
      </c>
      <c r="H1906">
        <v>0</v>
      </c>
      <c r="I1906">
        <v>5</v>
      </c>
      <c r="J1906">
        <v>9.8039215686274495E-2</v>
      </c>
      <c r="K1906">
        <v>46</v>
      </c>
      <c r="L1906" t="str">
        <f>VLOOKUP(Table1__5[[#This Row],[ShortCode]],$U$3:$W$100,3,0)</f>
        <v>Heineken Original</v>
      </c>
      <c r="M1906" t="str">
        <f>VLOOKUP(Table1__5[[#This Row],[ShortCode]],$U$3:$V$100,2,0)</f>
        <v>Group BB</v>
      </c>
      <c r="N1906" t="str">
        <f>RIGHT(Table1__5[[#This Row],[Calendar_month]],2)</f>
        <v>06</v>
      </c>
      <c r="O1906" t="str">
        <f>LEFT(Table1__5[[#This Row],[Calendar_month]],4)</f>
        <v>2026</v>
      </c>
      <c r="P1906" t="str">
        <f>_xlfn.TEXTBEFORE(Table1__5[[#This Row],[Distributor_Name]],"-")</f>
        <v>BD16</v>
      </c>
    </row>
    <row r="1907" spans="1:16" x14ac:dyDescent="0.75">
      <c r="A1907" t="s">
        <v>11</v>
      </c>
      <c r="B1907" t="s">
        <v>12</v>
      </c>
      <c r="C1907" t="s">
        <v>38</v>
      </c>
      <c r="D1907">
        <v>202606</v>
      </c>
      <c r="E1907" t="s">
        <v>7673</v>
      </c>
      <c r="F1907" t="s">
        <v>7675</v>
      </c>
      <c r="G1907">
        <v>0</v>
      </c>
      <c r="H1907">
        <v>0</v>
      </c>
      <c r="I1907">
        <v>0</v>
      </c>
      <c r="J1907">
        <v>0</v>
      </c>
      <c r="K1907">
        <v>0</v>
      </c>
      <c r="L1907" t="str">
        <f>VLOOKUP(Table1__5[[#This Row],[ShortCode]],$U$3:$W$100,3,0)</f>
        <v>Larue</v>
      </c>
      <c r="M1907" t="str">
        <f>VLOOKUP(Table1__5[[#This Row],[ShortCode]],$U$3:$V$100,2,0)</f>
        <v>Group BB</v>
      </c>
      <c r="N1907" t="str">
        <f>RIGHT(Table1__5[[#This Row],[Calendar_month]],2)</f>
        <v>06</v>
      </c>
      <c r="O1907" t="str">
        <f>LEFT(Table1__5[[#This Row],[Calendar_month]],4)</f>
        <v>2026</v>
      </c>
      <c r="P1907" t="str">
        <f>_xlfn.TEXTBEFORE(Table1__5[[#This Row],[Distributor_Name]],"-")</f>
        <v>BD16</v>
      </c>
    </row>
    <row r="1908" spans="1:16" x14ac:dyDescent="0.75">
      <c r="A1908" t="s">
        <v>11</v>
      </c>
      <c r="B1908" t="s">
        <v>12</v>
      </c>
      <c r="C1908" t="s">
        <v>38</v>
      </c>
      <c r="D1908">
        <v>202606</v>
      </c>
      <c r="E1908" t="s">
        <v>7673</v>
      </c>
      <c r="F1908" t="s">
        <v>7677</v>
      </c>
      <c r="G1908">
        <v>0</v>
      </c>
      <c r="H1908">
        <v>0</v>
      </c>
      <c r="I1908">
        <v>0</v>
      </c>
      <c r="J1908">
        <v>0</v>
      </c>
      <c r="K1908">
        <v>0</v>
      </c>
      <c r="L1908" t="str">
        <f>VLOOKUP(Table1__5[[#This Row],[ShortCode]],$U$3:$W$100,3,0)</f>
        <v>Larue</v>
      </c>
      <c r="M1908" t="str">
        <f>VLOOKUP(Table1__5[[#This Row],[ShortCode]],$U$3:$V$100,2,0)</f>
        <v>Group BB</v>
      </c>
      <c r="N1908" t="str">
        <f>RIGHT(Table1__5[[#This Row],[Calendar_month]],2)</f>
        <v>06</v>
      </c>
      <c r="O1908" t="str">
        <f>LEFT(Table1__5[[#This Row],[Calendar_month]],4)</f>
        <v>2026</v>
      </c>
      <c r="P1908" t="str">
        <f>_xlfn.TEXTBEFORE(Table1__5[[#This Row],[Distributor_Name]],"-")</f>
        <v>BD16</v>
      </c>
    </row>
    <row r="1909" spans="1:16" x14ac:dyDescent="0.75">
      <c r="A1909" t="s">
        <v>11</v>
      </c>
      <c r="B1909" t="s">
        <v>12</v>
      </c>
      <c r="C1909" t="s">
        <v>38</v>
      </c>
      <c r="D1909">
        <v>202606</v>
      </c>
      <c r="E1909" t="s">
        <v>7673</v>
      </c>
      <c r="F1909" t="s">
        <v>5440</v>
      </c>
      <c r="G1909">
        <v>5</v>
      </c>
      <c r="H1909">
        <v>0</v>
      </c>
      <c r="I1909">
        <v>1</v>
      </c>
      <c r="J1909">
        <v>0.2</v>
      </c>
      <c r="K1909">
        <v>4</v>
      </c>
      <c r="L1909" t="str">
        <f>VLOOKUP(Table1__5[[#This Row],[ShortCode]],$U$3:$W$100,3,0)</f>
        <v>Other</v>
      </c>
      <c r="M1909" t="str">
        <f>VLOOKUP(Table1__5[[#This Row],[ShortCode]],$U$3:$V$100,2,0)</f>
        <v>Group BB</v>
      </c>
      <c r="N1909" t="str">
        <f>RIGHT(Table1__5[[#This Row],[Calendar_month]],2)</f>
        <v>06</v>
      </c>
      <c r="O1909" t="str">
        <f>LEFT(Table1__5[[#This Row],[Calendar_month]],4)</f>
        <v>2026</v>
      </c>
      <c r="P1909" t="str">
        <f>_xlfn.TEXTBEFORE(Table1__5[[#This Row],[Distributor_Name]],"-")</f>
        <v>BD16</v>
      </c>
    </row>
    <row r="1910" spans="1:16" x14ac:dyDescent="0.75">
      <c r="A1910" t="s">
        <v>11</v>
      </c>
      <c r="B1910" t="s">
        <v>12</v>
      </c>
      <c r="C1910" t="s">
        <v>38</v>
      </c>
      <c r="D1910">
        <v>202606</v>
      </c>
      <c r="E1910" t="s">
        <v>7673</v>
      </c>
      <c r="F1910" t="s">
        <v>5424</v>
      </c>
      <c r="G1910">
        <v>6</v>
      </c>
      <c r="H1910">
        <v>0</v>
      </c>
      <c r="I1910">
        <v>0</v>
      </c>
      <c r="J1910">
        <v>0</v>
      </c>
      <c r="K1910">
        <v>6</v>
      </c>
      <c r="L1910" t="str">
        <f>VLOOKUP(Table1__5[[#This Row],[ShortCode]],$U$3:$W$100,3,0)</f>
        <v>Other</v>
      </c>
      <c r="M1910" t="str">
        <f>VLOOKUP(Table1__5[[#This Row],[ShortCode]],$U$3:$V$100,2,0)</f>
        <v>Group BB</v>
      </c>
      <c r="N1910" t="str">
        <f>RIGHT(Table1__5[[#This Row],[Calendar_month]],2)</f>
        <v>06</v>
      </c>
      <c r="O1910" t="str">
        <f>LEFT(Table1__5[[#This Row],[Calendar_month]],4)</f>
        <v>2026</v>
      </c>
      <c r="P1910" t="str">
        <f>_xlfn.TEXTBEFORE(Table1__5[[#This Row],[Distributor_Name]],"-")</f>
        <v>BD16</v>
      </c>
    </row>
    <row r="1911" spans="1:16" x14ac:dyDescent="0.75">
      <c r="A1911" t="s">
        <v>11</v>
      </c>
      <c r="B1911" t="s">
        <v>12</v>
      </c>
      <c r="C1911" t="s">
        <v>38</v>
      </c>
      <c r="D1911">
        <v>202606</v>
      </c>
      <c r="E1911" t="s">
        <v>7673</v>
      </c>
      <c r="F1911" t="s">
        <v>7668</v>
      </c>
      <c r="G1911">
        <v>0</v>
      </c>
      <c r="H1911">
        <v>0</v>
      </c>
      <c r="I1911">
        <v>0</v>
      </c>
      <c r="J1911">
        <v>0</v>
      </c>
      <c r="K1911">
        <v>0</v>
      </c>
      <c r="L1911" t="str">
        <f>VLOOKUP(Table1__5[[#This Row],[ShortCode]],$U$3:$W$100,3,0)</f>
        <v>Other</v>
      </c>
      <c r="M1911" t="str">
        <f>VLOOKUP(Table1__5[[#This Row],[ShortCode]],$U$3:$V$100,2,0)</f>
        <v>Group BB</v>
      </c>
      <c r="N1911" t="str">
        <f>RIGHT(Table1__5[[#This Row],[Calendar_month]],2)</f>
        <v>06</v>
      </c>
      <c r="O1911" t="str">
        <f>LEFT(Table1__5[[#This Row],[Calendar_month]],4)</f>
        <v>2026</v>
      </c>
      <c r="P1911" t="str">
        <f>_xlfn.TEXTBEFORE(Table1__5[[#This Row],[Distributor_Name]],"-")</f>
        <v>BD16</v>
      </c>
    </row>
    <row r="1912" spans="1:16" x14ac:dyDescent="0.75">
      <c r="A1912" t="s">
        <v>11</v>
      </c>
      <c r="B1912" t="s">
        <v>12</v>
      </c>
      <c r="C1912" t="s">
        <v>38</v>
      </c>
      <c r="D1912">
        <v>202606</v>
      </c>
      <c r="E1912" t="s">
        <v>7673</v>
      </c>
      <c r="F1912" t="s">
        <v>5430</v>
      </c>
      <c r="G1912">
        <v>9</v>
      </c>
      <c r="H1912">
        <v>0</v>
      </c>
      <c r="I1912">
        <v>0</v>
      </c>
      <c r="J1912">
        <v>0</v>
      </c>
      <c r="K1912">
        <v>9</v>
      </c>
      <c r="L1912" t="str">
        <f>VLOOKUP(Table1__5[[#This Row],[ShortCode]],$U$3:$W$100,3,0)</f>
        <v>Other</v>
      </c>
      <c r="M1912" t="str">
        <f>VLOOKUP(Table1__5[[#This Row],[ShortCode]],$U$3:$V$100,2,0)</f>
        <v>Group BB</v>
      </c>
      <c r="N1912" t="str">
        <f>RIGHT(Table1__5[[#This Row],[Calendar_month]],2)</f>
        <v>06</v>
      </c>
      <c r="O1912" t="str">
        <f>LEFT(Table1__5[[#This Row],[Calendar_month]],4)</f>
        <v>2026</v>
      </c>
      <c r="P1912" t="str">
        <f>_xlfn.TEXTBEFORE(Table1__5[[#This Row],[Distributor_Name]],"-")</f>
        <v>BD16</v>
      </c>
    </row>
    <row r="1913" spans="1:16" x14ac:dyDescent="0.75">
      <c r="A1913" t="s">
        <v>11</v>
      </c>
      <c r="B1913" t="s">
        <v>12</v>
      </c>
      <c r="C1913" t="s">
        <v>38</v>
      </c>
      <c r="D1913">
        <v>202606</v>
      </c>
      <c r="E1913" t="s">
        <v>7673</v>
      </c>
      <c r="F1913" t="s">
        <v>5405</v>
      </c>
      <c r="G1913">
        <v>3667</v>
      </c>
      <c r="H1913">
        <v>3770</v>
      </c>
      <c r="I1913">
        <v>4421</v>
      </c>
      <c r="J1913">
        <v>1.20561767112081</v>
      </c>
      <c r="K1913">
        <v>-754</v>
      </c>
      <c r="L1913" t="str">
        <f>VLOOKUP(Table1__5[[#This Row],[ShortCode]],$U$3:$W$100,3,0)</f>
        <v>Tiger Regular</v>
      </c>
      <c r="M1913" t="str">
        <f>VLOOKUP(Table1__5[[#This Row],[ShortCode]],$U$3:$V$100,2,0)</f>
        <v>Group BB</v>
      </c>
      <c r="N1913" t="str">
        <f>RIGHT(Table1__5[[#This Row],[Calendar_month]],2)</f>
        <v>06</v>
      </c>
      <c r="O1913" t="str">
        <f>LEFT(Table1__5[[#This Row],[Calendar_month]],4)</f>
        <v>2026</v>
      </c>
      <c r="P1913" t="str">
        <f>_xlfn.TEXTBEFORE(Table1__5[[#This Row],[Distributor_Name]],"-")</f>
        <v>BD16</v>
      </c>
    </row>
    <row r="1914" spans="1:16" x14ac:dyDescent="0.75">
      <c r="A1914" t="s">
        <v>11</v>
      </c>
      <c r="B1914" t="s">
        <v>12</v>
      </c>
      <c r="C1914" t="s">
        <v>38</v>
      </c>
      <c r="D1914">
        <v>202606</v>
      </c>
      <c r="E1914" t="s">
        <v>7673</v>
      </c>
      <c r="F1914" t="s">
        <v>5396</v>
      </c>
      <c r="G1914">
        <v>4776</v>
      </c>
      <c r="H1914">
        <v>4186</v>
      </c>
      <c r="I1914">
        <v>4180</v>
      </c>
      <c r="J1914">
        <v>0.87520938023450601</v>
      </c>
      <c r="K1914">
        <v>596</v>
      </c>
      <c r="L1914" t="str">
        <f>VLOOKUP(Table1__5[[#This Row],[ShortCode]],$U$3:$W$100,3,0)</f>
        <v>Tiger Regular</v>
      </c>
      <c r="M1914" t="str">
        <f>VLOOKUP(Table1__5[[#This Row],[ShortCode]],$U$3:$V$100,2,0)</f>
        <v>Group BB</v>
      </c>
      <c r="N1914" t="str">
        <f>RIGHT(Table1__5[[#This Row],[Calendar_month]],2)</f>
        <v>06</v>
      </c>
      <c r="O1914" t="str">
        <f>LEFT(Table1__5[[#This Row],[Calendar_month]],4)</f>
        <v>2026</v>
      </c>
      <c r="P1914" t="str">
        <f>_xlfn.TEXTBEFORE(Table1__5[[#This Row],[Distributor_Name]],"-")</f>
        <v>BD16</v>
      </c>
    </row>
    <row r="1915" spans="1:16" x14ac:dyDescent="0.75">
      <c r="A1915" t="s">
        <v>11</v>
      </c>
      <c r="B1915" t="s">
        <v>12</v>
      </c>
      <c r="C1915" t="s">
        <v>38</v>
      </c>
      <c r="D1915">
        <v>202606</v>
      </c>
      <c r="E1915" t="s">
        <v>7673</v>
      </c>
      <c r="F1915" t="s">
        <v>5408</v>
      </c>
      <c r="G1915">
        <v>407</v>
      </c>
      <c r="H1915">
        <v>270</v>
      </c>
      <c r="I1915">
        <v>240</v>
      </c>
      <c r="J1915">
        <v>0.58968058968059001</v>
      </c>
      <c r="K1915">
        <v>167</v>
      </c>
      <c r="L1915" t="str">
        <f>VLOOKUP(Table1__5[[#This Row],[ShortCode]],$U$3:$W$100,3,0)</f>
        <v>Tiger Regular</v>
      </c>
      <c r="M1915" t="str">
        <f>VLOOKUP(Table1__5[[#This Row],[ShortCode]],$U$3:$V$100,2,0)</f>
        <v>Group BB</v>
      </c>
      <c r="N1915" t="str">
        <f>RIGHT(Table1__5[[#This Row],[Calendar_month]],2)</f>
        <v>06</v>
      </c>
      <c r="O1915" t="str">
        <f>LEFT(Table1__5[[#This Row],[Calendar_month]],4)</f>
        <v>2026</v>
      </c>
      <c r="P1915" t="str">
        <f>_xlfn.TEXTBEFORE(Table1__5[[#This Row],[Distributor_Name]],"-")</f>
        <v>BD16</v>
      </c>
    </row>
    <row r="1916" spans="1:16" x14ac:dyDescent="0.75">
      <c r="A1916" t="s">
        <v>11</v>
      </c>
      <c r="B1916" t="s">
        <v>12</v>
      </c>
      <c r="C1916" t="s">
        <v>38</v>
      </c>
      <c r="D1916">
        <v>202607</v>
      </c>
      <c r="E1916" t="s">
        <v>7662</v>
      </c>
      <c r="F1916" t="s">
        <v>5393</v>
      </c>
      <c r="G1916">
        <v>24569</v>
      </c>
      <c r="H1916">
        <v>25259</v>
      </c>
      <c r="I1916">
        <v>25498</v>
      </c>
      <c r="J1916">
        <v>1.03781187675526</v>
      </c>
      <c r="K1916">
        <v>-929</v>
      </c>
      <c r="L1916" t="str">
        <f>VLOOKUP(Table1__5[[#This Row],[ShortCode]],$U$3:$W$100,3,0)</f>
        <v>Heineken Silver</v>
      </c>
      <c r="M1916" t="str">
        <f>VLOOKUP(Table1__5[[#This Row],[ShortCode]],$U$3:$V$100,2,0)</f>
        <v>Group AA</v>
      </c>
      <c r="N1916" t="str">
        <f>RIGHT(Table1__5[[#This Row],[Calendar_month]],2)</f>
        <v>07</v>
      </c>
      <c r="O1916" t="str">
        <f>LEFT(Table1__5[[#This Row],[Calendar_month]],4)</f>
        <v>2026</v>
      </c>
      <c r="P1916" t="str">
        <f>_xlfn.TEXTBEFORE(Table1__5[[#This Row],[Distributor_Name]],"-")</f>
        <v>BD16</v>
      </c>
    </row>
    <row r="1917" spans="1:16" x14ac:dyDescent="0.75">
      <c r="A1917" t="s">
        <v>11</v>
      </c>
      <c r="B1917" t="s">
        <v>12</v>
      </c>
      <c r="C1917" t="s">
        <v>38</v>
      </c>
      <c r="D1917">
        <v>202607</v>
      </c>
      <c r="E1917" t="s">
        <v>7662</v>
      </c>
      <c r="F1917" t="s">
        <v>5418</v>
      </c>
      <c r="G1917">
        <v>8</v>
      </c>
      <c r="H1917">
        <v>0</v>
      </c>
      <c r="I1917">
        <v>0</v>
      </c>
      <c r="J1917">
        <v>0</v>
      </c>
      <c r="K1917">
        <v>8</v>
      </c>
      <c r="L1917" t="str">
        <f>VLOOKUP(Table1__5[[#This Row],[ShortCode]],$U$3:$W$100,3,0)</f>
        <v>Heineken Silver</v>
      </c>
      <c r="M1917" t="str">
        <f>VLOOKUP(Table1__5[[#This Row],[ShortCode]],$U$3:$V$100,2,0)</f>
        <v>Group AA</v>
      </c>
      <c r="N1917" t="str">
        <f>RIGHT(Table1__5[[#This Row],[Calendar_month]],2)</f>
        <v>07</v>
      </c>
      <c r="O1917" t="str">
        <f>LEFT(Table1__5[[#This Row],[Calendar_month]],4)</f>
        <v>2026</v>
      </c>
      <c r="P1917" t="str">
        <f>_xlfn.TEXTBEFORE(Table1__5[[#This Row],[Distributor_Name]],"-")</f>
        <v>BD16</v>
      </c>
    </row>
    <row r="1918" spans="1:16" x14ac:dyDescent="0.75">
      <c r="A1918" t="s">
        <v>11</v>
      </c>
      <c r="B1918" t="s">
        <v>12</v>
      </c>
      <c r="C1918" t="s">
        <v>38</v>
      </c>
      <c r="D1918">
        <v>202607</v>
      </c>
      <c r="E1918" t="s">
        <v>7662</v>
      </c>
      <c r="F1918" t="s">
        <v>5401</v>
      </c>
      <c r="G1918">
        <v>1940</v>
      </c>
      <c r="H1918">
        <v>1820</v>
      </c>
      <c r="I1918">
        <v>1793</v>
      </c>
      <c r="J1918">
        <v>0.92422680412371105</v>
      </c>
      <c r="K1918">
        <v>147</v>
      </c>
      <c r="L1918" t="str">
        <f>VLOOKUP(Table1__5[[#This Row],[ShortCode]],$U$3:$W$100,3,0)</f>
        <v>Heineken Silver</v>
      </c>
      <c r="M1918" t="str">
        <f>VLOOKUP(Table1__5[[#This Row],[ShortCode]],$U$3:$V$100,2,0)</f>
        <v>Group AA</v>
      </c>
      <c r="N1918" t="str">
        <f>RIGHT(Table1__5[[#This Row],[Calendar_month]],2)</f>
        <v>07</v>
      </c>
      <c r="O1918" t="str">
        <f>LEFT(Table1__5[[#This Row],[Calendar_month]],4)</f>
        <v>2026</v>
      </c>
      <c r="P1918" t="str">
        <f>_xlfn.TEXTBEFORE(Table1__5[[#This Row],[Distributor_Name]],"-")</f>
        <v>BD16</v>
      </c>
    </row>
    <row r="1919" spans="1:16" x14ac:dyDescent="0.75">
      <c r="A1919" t="s">
        <v>11</v>
      </c>
      <c r="B1919" t="s">
        <v>12</v>
      </c>
      <c r="C1919" t="s">
        <v>38</v>
      </c>
      <c r="D1919">
        <v>202607</v>
      </c>
      <c r="E1919" t="s">
        <v>7662</v>
      </c>
      <c r="F1919" t="s">
        <v>5410</v>
      </c>
      <c r="G1919">
        <v>0</v>
      </c>
      <c r="H1919">
        <v>0</v>
      </c>
      <c r="I1919">
        <v>0</v>
      </c>
      <c r="J1919">
        <v>0</v>
      </c>
      <c r="K1919">
        <v>0</v>
      </c>
      <c r="L1919" t="str">
        <f>VLOOKUP(Table1__5[[#This Row],[ShortCode]],$U$3:$W$100,3,0)</f>
        <v>Tiger Smooth</v>
      </c>
      <c r="M1919" t="str">
        <f>VLOOKUP(Table1__5[[#This Row],[ShortCode]],$U$3:$V$100,2,0)</f>
        <v>Group AA</v>
      </c>
      <c r="N1919" t="str">
        <f>RIGHT(Table1__5[[#This Row],[Calendar_month]],2)</f>
        <v>07</v>
      </c>
      <c r="O1919" t="str">
        <f>LEFT(Table1__5[[#This Row],[Calendar_month]],4)</f>
        <v>2026</v>
      </c>
      <c r="P1919" t="str">
        <f>_xlfn.TEXTBEFORE(Table1__5[[#This Row],[Distributor_Name]],"-")</f>
        <v>BD16</v>
      </c>
    </row>
    <row r="1920" spans="1:16" x14ac:dyDescent="0.75">
      <c r="A1920" t="s">
        <v>11</v>
      </c>
      <c r="B1920" t="s">
        <v>12</v>
      </c>
      <c r="C1920" t="s">
        <v>38</v>
      </c>
      <c r="D1920">
        <v>202607</v>
      </c>
      <c r="E1920" t="s">
        <v>7662</v>
      </c>
      <c r="F1920" t="s">
        <v>5417</v>
      </c>
      <c r="G1920">
        <v>607</v>
      </c>
      <c r="H1920">
        <v>610</v>
      </c>
      <c r="I1920">
        <v>734</v>
      </c>
      <c r="J1920">
        <v>1.20922570016474</v>
      </c>
      <c r="K1920">
        <v>-127</v>
      </c>
      <c r="L1920" t="str">
        <f>VLOOKUP(Table1__5[[#This Row],[ShortCode]],$U$3:$W$100,3,0)</f>
        <v>Tiger Crystal</v>
      </c>
      <c r="M1920" t="str">
        <f>VLOOKUP(Table1__5[[#This Row],[ShortCode]],$U$3:$V$100,2,0)</f>
        <v>Group AA</v>
      </c>
      <c r="N1920" t="str">
        <f>RIGHT(Table1__5[[#This Row],[Calendar_month]],2)</f>
        <v>07</v>
      </c>
      <c r="O1920" t="str">
        <f>LEFT(Table1__5[[#This Row],[Calendar_month]],4)</f>
        <v>2026</v>
      </c>
      <c r="P1920" t="str">
        <f>_xlfn.TEXTBEFORE(Table1__5[[#This Row],[Distributor_Name]],"-")</f>
        <v>BD16</v>
      </c>
    </row>
    <row r="1921" spans="1:16" x14ac:dyDescent="0.75">
      <c r="A1921" t="s">
        <v>11</v>
      </c>
      <c r="B1921" t="s">
        <v>12</v>
      </c>
      <c r="C1921" t="s">
        <v>38</v>
      </c>
      <c r="D1921">
        <v>202607</v>
      </c>
      <c r="E1921" t="s">
        <v>7662</v>
      </c>
      <c r="F1921" t="s">
        <v>5403</v>
      </c>
      <c r="G1921">
        <v>13284</v>
      </c>
      <c r="H1921">
        <v>13689</v>
      </c>
      <c r="I1921">
        <v>13278</v>
      </c>
      <c r="J1921">
        <v>0.99954832881662103</v>
      </c>
      <c r="K1921">
        <v>6.0000000000018199</v>
      </c>
      <c r="L1921" t="str">
        <f>VLOOKUP(Table1__5[[#This Row],[ShortCode]],$U$3:$W$100,3,0)</f>
        <v>Tiger Crystal</v>
      </c>
      <c r="M1921" t="str">
        <f>VLOOKUP(Table1__5[[#This Row],[ShortCode]],$U$3:$V$100,2,0)</f>
        <v>Group AA</v>
      </c>
      <c r="N1921" t="str">
        <f>RIGHT(Table1__5[[#This Row],[Calendar_month]],2)</f>
        <v>07</v>
      </c>
      <c r="O1921" t="str">
        <f>LEFT(Table1__5[[#This Row],[Calendar_month]],4)</f>
        <v>2026</v>
      </c>
      <c r="P1921" t="str">
        <f>_xlfn.TEXTBEFORE(Table1__5[[#This Row],[Distributor_Name]],"-")</f>
        <v>BD16</v>
      </c>
    </row>
    <row r="1922" spans="1:16" x14ac:dyDescent="0.75">
      <c r="A1922" t="s">
        <v>11</v>
      </c>
      <c r="B1922" t="s">
        <v>12</v>
      </c>
      <c r="C1922" t="s">
        <v>38</v>
      </c>
      <c r="D1922">
        <v>202607</v>
      </c>
      <c r="E1922" t="s">
        <v>7662</v>
      </c>
      <c r="F1922" t="s">
        <v>5404</v>
      </c>
      <c r="G1922">
        <v>4679</v>
      </c>
      <c r="H1922">
        <v>4329</v>
      </c>
      <c r="I1922">
        <v>4255</v>
      </c>
      <c r="J1922">
        <v>0.90938234665526796</v>
      </c>
      <c r="K1922">
        <v>424</v>
      </c>
      <c r="L1922" t="str">
        <f>VLOOKUP(Table1__5[[#This Row],[ShortCode]],$U$3:$W$100,3,0)</f>
        <v>Tiger Crystal</v>
      </c>
      <c r="M1922" t="str">
        <f>VLOOKUP(Table1__5[[#This Row],[ShortCode]],$U$3:$V$100,2,0)</f>
        <v>Group AA</v>
      </c>
      <c r="N1922" t="str">
        <f>RIGHT(Table1__5[[#This Row],[Calendar_month]],2)</f>
        <v>07</v>
      </c>
      <c r="O1922" t="str">
        <f>LEFT(Table1__5[[#This Row],[Calendar_month]],4)</f>
        <v>2026</v>
      </c>
      <c r="P1922" t="str">
        <f>_xlfn.TEXTBEFORE(Table1__5[[#This Row],[Distributor_Name]],"-")</f>
        <v>BD16</v>
      </c>
    </row>
    <row r="1923" spans="1:16" x14ac:dyDescent="0.75">
      <c r="A1923" t="s">
        <v>11</v>
      </c>
      <c r="B1923" t="s">
        <v>12</v>
      </c>
      <c r="C1923" t="s">
        <v>38</v>
      </c>
      <c r="D1923">
        <v>202607</v>
      </c>
      <c r="E1923" t="s">
        <v>7673</v>
      </c>
      <c r="F1923" t="s">
        <v>5436</v>
      </c>
      <c r="G1923">
        <v>0</v>
      </c>
      <c r="H1923">
        <v>0</v>
      </c>
      <c r="I1923">
        <v>0</v>
      </c>
      <c r="J1923">
        <v>0</v>
      </c>
      <c r="K1923">
        <v>0</v>
      </c>
      <c r="L1923" t="str">
        <f>VLOOKUP(Table1__5[[#This Row],[ShortCode]],$U$3:$W$100,3,0)</f>
        <v>Bivina</v>
      </c>
      <c r="M1923" t="str">
        <f>VLOOKUP(Table1__5[[#This Row],[ShortCode]],$U$3:$V$100,2,0)</f>
        <v>Group BB</v>
      </c>
      <c r="N1923" t="str">
        <f>RIGHT(Table1__5[[#This Row],[Calendar_month]],2)</f>
        <v>07</v>
      </c>
      <c r="O1923" t="str">
        <f>LEFT(Table1__5[[#This Row],[Calendar_month]],4)</f>
        <v>2026</v>
      </c>
      <c r="P1923" t="str">
        <f>_xlfn.TEXTBEFORE(Table1__5[[#This Row],[Distributor_Name]],"-")</f>
        <v>BD16</v>
      </c>
    </row>
    <row r="1924" spans="1:16" x14ac:dyDescent="0.75">
      <c r="A1924" t="s">
        <v>11</v>
      </c>
      <c r="B1924" t="s">
        <v>12</v>
      </c>
      <c r="C1924" t="s">
        <v>38</v>
      </c>
      <c r="D1924">
        <v>202607</v>
      </c>
      <c r="E1924" t="s">
        <v>7673</v>
      </c>
      <c r="F1924" t="s">
        <v>5400</v>
      </c>
      <c r="G1924">
        <v>466</v>
      </c>
      <c r="H1924">
        <v>1040</v>
      </c>
      <c r="I1924">
        <v>1205</v>
      </c>
      <c r="J1924">
        <v>2.5858369098712402</v>
      </c>
      <c r="K1924">
        <v>-739</v>
      </c>
      <c r="L1924" t="str">
        <f>VLOOKUP(Table1__5[[#This Row],[ShortCode]],$U$3:$W$100,3,0)</f>
        <v>Bia Việt</v>
      </c>
      <c r="M1924" t="str">
        <f>VLOOKUP(Table1__5[[#This Row],[ShortCode]],$U$3:$V$100,2,0)</f>
        <v>Group BB</v>
      </c>
      <c r="N1924" t="str">
        <f>RIGHT(Table1__5[[#This Row],[Calendar_month]],2)</f>
        <v>07</v>
      </c>
      <c r="O1924" t="str">
        <f>LEFT(Table1__5[[#This Row],[Calendar_month]],4)</f>
        <v>2026</v>
      </c>
      <c r="P1924" t="str">
        <f>_xlfn.TEXTBEFORE(Table1__5[[#This Row],[Distributor_Name]],"-")</f>
        <v>BD16</v>
      </c>
    </row>
    <row r="1925" spans="1:16" x14ac:dyDescent="0.75">
      <c r="A1925" t="s">
        <v>11</v>
      </c>
      <c r="B1925" t="s">
        <v>12</v>
      </c>
      <c r="C1925" t="s">
        <v>38</v>
      </c>
      <c r="D1925">
        <v>202607</v>
      </c>
      <c r="E1925" t="s">
        <v>7673</v>
      </c>
      <c r="F1925" t="s">
        <v>5411</v>
      </c>
      <c r="G1925">
        <v>341</v>
      </c>
      <c r="H1925">
        <v>560</v>
      </c>
      <c r="I1925">
        <v>651</v>
      </c>
      <c r="J1925">
        <v>1.9090909090909101</v>
      </c>
      <c r="K1925">
        <v>-310</v>
      </c>
      <c r="L1925" t="str">
        <f>VLOOKUP(Table1__5[[#This Row],[ShortCode]],$U$3:$W$100,3,0)</f>
        <v>Bia Việt</v>
      </c>
      <c r="M1925" t="str">
        <f>VLOOKUP(Table1__5[[#This Row],[ShortCode]],$U$3:$V$100,2,0)</f>
        <v>Group BB</v>
      </c>
      <c r="N1925" t="str">
        <f>RIGHT(Table1__5[[#This Row],[Calendar_month]],2)</f>
        <v>07</v>
      </c>
      <c r="O1925" t="str">
        <f>LEFT(Table1__5[[#This Row],[Calendar_month]],4)</f>
        <v>2026</v>
      </c>
      <c r="P1925" t="str">
        <f>_xlfn.TEXTBEFORE(Table1__5[[#This Row],[Distributor_Name]],"-")</f>
        <v>BD16</v>
      </c>
    </row>
    <row r="1926" spans="1:16" x14ac:dyDescent="0.75">
      <c r="A1926" t="s">
        <v>11</v>
      </c>
      <c r="B1926" t="s">
        <v>12</v>
      </c>
      <c r="C1926" t="s">
        <v>38</v>
      </c>
      <c r="D1926">
        <v>202607</v>
      </c>
      <c r="E1926" t="s">
        <v>7673</v>
      </c>
      <c r="F1926" t="s">
        <v>5438</v>
      </c>
      <c r="G1926">
        <v>35</v>
      </c>
      <c r="H1926">
        <v>0</v>
      </c>
      <c r="I1926">
        <v>0</v>
      </c>
      <c r="J1926">
        <v>0</v>
      </c>
      <c r="K1926">
        <v>35</v>
      </c>
      <c r="L1926" t="str">
        <f>VLOOKUP(Table1__5[[#This Row],[ShortCode]],$U$3:$W$100,3,0)</f>
        <v>Other</v>
      </c>
      <c r="M1926" t="str">
        <f>VLOOKUP(Table1__5[[#This Row],[ShortCode]],$U$3:$V$100,2,0)</f>
        <v>Group BB</v>
      </c>
      <c r="N1926" t="str">
        <f>RIGHT(Table1__5[[#This Row],[Calendar_month]],2)</f>
        <v>07</v>
      </c>
      <c r="O1926" t="str">
        <f>LEFT(Table1__5[[#This Row],[Calendar_month]],4)</f>
        <v>2026</v>
      </c>
      <c r="P1926" t="str">
        <f>_xlfn.TEXTBEFORE(Table1__5[[#This Row],[Distributor_Name]],"-")</f>
        <v>BD16</v>
      </c>
    </row>
    <row r="1927" spans="1:16" x14ac:dyDescent="0.75">
      <c r="A1927" t="s">
        <v>11</v>
      </c>
      <c r="B1927" t="s">
        <v>12</v>
      </c>
      <c r="C1927" t="s">
        <v>38</v>
      </c>
      <c r="D1927">
        <v>202607</v>
      </c>
      <c r="E1927" t="s">
        <v>7673</v>
      </c>
      <c r="F1927" t="s">
        <v>5426</v>
      </c>
      <c r="G1927">
        <v>2</v>
      </c>
      <c r="H1927">
        <v>0</v>
      </c>
      <c r="I1927">
        <v>0</v>
      </c>
      <c r="J1927">
        <v>0</v>
      </c>
      <c r="K1927">
        <v>2</v>
      </c>
      <c r="L1927" t="str">
        <f>VLOOKUP(Table1__5[[#This Row],[ShortCode]],$U$3:$W$100,3,0)</f>
        <v>Heineken Original</v>
      </c>
      <c r="M1927" t="str">
        <f>VLOOKUP(Table1__5[[#This Row],[ShortCode]],$U$3:$V$100,2,0)</f>
        <v>Group BB</v>
      </c>
      <c r="N1927" t="str">
        <f>RIGHT(Table1__5[[#This Row],[Calendar_month]],2)</f>
        <v>07</v>
      </c>
      <c r="O1927" t="str">
        <f>LEFT(Table1__5[[#This Row],[Calendar_month]],4)</f>
        <v>2026</v>
      </c>
      <c r="P1927" t="str">
        <f>_xlfn.TEXTBEFORE(Table1__5[[#This Row],[Distributor_Name]],"-")</f>
        <v>BD16</v>
      </c>
    </row>
    <row r="1928" spans="1:16" x14ac:dyDescent="0.75">
      <c r="A1928" t="s">
        <v>11</v>
      </c>
      <c r="B1928" t="s">
        <v>12</v>
      </c>
      <c r="C1928" t="s">
        <v>38</v>
      </c>
      <c r="D1928">
        <v>202607</v>
      </c>
      <c r="E1928" t="s">
        <v>7673</v>
      </c>
      <c r="F1928" t="s">
        <v>5434</v>
      </c>
      <c r="G1928">
        <v>21</v>
      </c>
      <c r="H1928">
        <v>0</v>
      </c>
      <c r="I1928">
        <v>0</v>
      </c>
      <c r="J1928">
        <v>0</v>
      </c>
      <c r="K1928">
        <v>21</v>
      </c>
      <c r="L1928" t="str">
        <f>VLOOKUP(Table1__5[[#This Row],[ShortCode]],$U$3:$W$100,3,0)</f>
        <v>Heineken Original</v>
      </c>
      <c r="M1928" t="str">
        <f>VLOOKUP(Table1__5[[#This Row],[ShortCode]],$U$3:$V$100,2,0)</f>
        <v>Group BB</v>
      </c>
      <c r="N1928" t="str">
        <f>RIGHT(Table1__5[[#This Row],[Calendar_month]],2)</f>
        <v>07</v>
      </c>
      <c r="O1928" t="str">
        <f>LEFT(Table1__5[[#This Row],[Calendar_month]],4)</f>
        <v>2026</v>
      </c>
      <c r="P1928" t="str">
        <f>_xlfn.TEXTBEFORE(Table1__5[[#This Row],[Distributor_Name]],"-")</f>
        <v>BD16</v>
      </c>
    </row>
    <row r="1929" spans="1:16" x14ac:dyDescent="0.75">
      <c r="A1929" t="s">
        <v>11</v>
      </c>
      <c r="B1929" t="s">
        <v>12</v>
      </c>
      <c r="C1929" t="s">
        <v>38</v>
      </c>
      <c r="D1929">
        <v>202607</v>
      </c>
      <c r="E1929" t="s">
        <v>7673</v>
      </c>
      <c r="F1929" t="s">
        <v>7675</v>
      </c>
      <c r="G1929">
        <v>0</v>
      </c>
      <c r="H1929">
        <v>0</v>
      </c>
      <c r="I1929">
        <v>0</v>
      </c>
      <c r="J1929">
        <v>0</v>
      </c>
      <c r="K1929">
        <v>0</v>
      </c>
      <c r="L1929" t="str">
        <f>VLOOKUP(Table1__5[[#This Row],[ShortCode]],$U$3:$W$100,3,0)</f>
        <v>Larue</v>
      </c>
      <c r="M1929" t="str">
        <f>VLOOKUP(Table1__5[[#This Row],[ShortCode]],$U$3:$V$100,2,0)</f>
        <v>Group BB</v>
      </c>
      <c r="N1929" t="str">
        <f>RIGHT(Table1__5[[#This Row],[Calendar_month]],2)</f>
        <v>07</v>
      </c>
      <c r="O1929" t="str">
        <f>LEFT(Table1__5[[#This Row],[Calendar_month]],4)</f>
        <v>2026</v>
      </c>
      <c r="P1929" t="str">
        <f>_xlfn.TEXTBEFORE(Table1__5[[#This Row],[Distributor_Name]],"-")</f>
        <v>BD16</v>
      </c>
    </row>
    <row r="1930" spans="1:16" x14ac:dyDescent="0.75">
      <c r="A1930" t="s">
        <v>11</v>
      </c>
      <c r="B1930" t="s">
        <v>12</v>
      </c>
      <c r="C1930" t="s">
        <v>38</v>
      </c>
      <c r="D1930">
        <v>202607</v>
      </c>
      <c r="E1930" t="s">
        <v>7673</v>
      </c>
      <c r="F1930" t="s">
        <v>7677</v>
      </c>
      <c r="G1930">
        <v>0</v>
      </c>
      <c r="H1930">
        <v>0</v>
      </c>
      <c r="I1930">
        <v>0</v>
      </c>
      <c r="J1930">
        <v>0</v>
      </c>
      <c r="K1930">
        <v>0</v>
      </c>
      <c r="L1930" t="str">
        <f>VLOOKUP(Table1__5[[#This Row],[ShortCode]],$U$3:$W$100,3,0)</f>
        <v>Larue</v>
      </c>
      <c r="M1930" t="str">
        <f>VLOOKUP(Table1__5[[#This Row],[ShortCode]],$U$3:$V$100,2,0)</f>
        <v>Group BB</v>
      </c>
      <c r="N1930" t="str">
        <f>RIGHT(Table1__5[[#This Row],[Calendar_month]],2)</f>
        <v>07</v>
      </c>
      <c r="O1930" t="str">
        <f>LEFT(Table1__5[[#This Row],[Calendar_month]],4)</f>
        <v>2026</v>
      </c>
      <c r="P1930" t="str">
        <f>_xlfn.TEXTBEFORE(Table1__5[[#This Row],[Distributor_Name]],"-")</f>
        <v>BD16</v>
      </c>
    </row>
    <row r="1931" spans="1:16" x14ac:dyDescent="0.75">
      <c r="A1931" t="s">
        <v>11</v>
      </c>
      <c r="B1931" t="s">
        <v>12</v>
      </c>
      <c r="C1931" t="s">
        <v>38</v>
      </c>
      <c r="D1931">
        <v>202607</v>
      </c>
      <c r="E1931" t="s">
        <v>7673</v>
      </c>
      <c r="F1931" t="s">
        <v>5440</v>
      </c>
      <c r="G1931">
        <v>5</v>
      </c>
      <c r="H1931">
        <v>0</v>
      </c>
      <c r="I1931">
        <v>0</v>
      </c>
      <c r="J1931">
        <v>0</v>
      </c>
      <c r="K1931">
        <v>5</v>
      </c>
      <c r="L1931" t="str">
        <f>VLOOKUP(Table1__5[[#This Row],[ShortCode]],$U$3:$W$100,3,0)</f>
        <v>Other</v>
      </c>
      <c r="M1931" t="str">
        <f>VLOOKUP(Table1__5[[#This Row],[ShortCode]],$U$3:$V$100,2,0)</f>
        <v>Group BB</v>
      </c>
      <c r="N1931" t="str">
        <f>RIGHT(Table1__5[[#This Row],[Calendar_month]],2)</f>
        <v>07</v>
      </c>
      <c r="O1931" t="str">
        <f>LEFT(Table1__5[[#This Row],[Calendar_month]],4)</f>
        <v>2026</v>
      </c>
      <c r="P1931" t="str">
        <f>_xlfn.TEXTBEFORE(Table1__5[[#This Row],[Distributor_Name]],"-")</f>
        <v>BD16</v>
      </c>
    </row>
    <row r="1932" spans="1:16" x14ac:dyDescent="0.75">
      <c r="A1932" t="s">
        <v>11</v>
      </c>
      <c r="B1932" t="s">
        <v>12</v>
      </c>
      <c r="C1932" t="s">
        <v>38</v>
      </c>
      <c r="D1932">
        <v>202607</v>
      </c>
      <c r="E1932" t="s">
        <v>7673</v>
      </c>
      <c r="F1932" t="s">
        <v>5424</v>
      </c>
      <c r="G1932">
        <v>6</v>
      </c>
      <c r="H1932">
        <v>0</v>
      </c>
      <c r="I1932">
        <v>0</v>
      </c>
      <c r="J1932">
        <v>0</v>
      </c>
      <c r="K1932">
        <v>6</v>
      </c>
      <c r="L1932" t="str">
        <f>VLOOKUP(Table1__5[[#This Row],[ShortCode]],$U$3:$W$100,3,0)</f>
        <v>Other</v>
      </c>
      <c r="M1932" t="str">
        <f>VLOOKUP(Table1__5[[#This Row],[ShortCode]],$U$3:$V$100,2,0)</f>
        <v>Group BB</v>
      </c>
      <c r="N1932" t="str">
        <f>RIGHT(Table1__5[[#This Row],[Calendar_month]],2)</f>
        <v>07</v>
      </c>
      <c r="O1932" t="str">
        <f>LEFT(Table1__5[[#This Row],[Calendar_month]],4)</f>
        <v>2026</v>
      </c>
      <c r="P1932" t="str">
        <f>_xlfn.TEXTBEFORE(Table1__5[[#This Row],[Distributor_Name]],"-")</f>
        <v>BD16</v>
      </c>
    </row>
    <row r="1933" spans="1:16" x14ac:dyDescent="0.75">
      <c r="A1933" t="s">
        <v>11</v>
      </c>
      <c r="B1933" t="s">
        <v>12</v>
      </c>
      <c r="C1933" t="s">
        <v>38</v>
      </c>
      <c r="D1933">
        <v>202607</v>
      </c>
      <c r="E1933" t="s">
        <v>7673</v>
      </c>
      <c r="F1933" t="s">
        <v>7668</v>
      </c>
      <c r="G1933">
        <v>0</v>
      </c>
      <c r="H1933">
        <v>0</v>
      </c>
      <c r="I1933">
        <v>0</v>
      </c>
      <c r="J1933">
        <v>0</v>
      </c>
      <c r="K1933">
        <v>0</v>
      </c>
      <c r="L1933" t="str">
        <f>VLOOKUP(Table1__5[[#This Row],[ShortCode]],$U$3:$W$100,3,0)</f>
        <v>Other</v>
      </c>
      <c r="M1933" t="str">
        <f>VLOOKUP(Table1__5[[#This Row],[ShortCode]],$U$3:$V$100,2,0)</f>
        <v>Group BB</v>
      </c>
      <c r="N1933" t="str">
        <f>RIGHT(Table1__5[[#This Row],[Calendar_month]],2)</f>
        <v>07</v>
      </c>
      <c r="O1933" t="str">
        <f>LEFT(Table1__5[[#This Row],[Calendar_month]],4)</f>
        <v>2026</v>
      </c>
      <c r="P1933" t="str">
        <f>_xlfn.TEXTBEFORE(Table1__5[[#This Row],[Distributor_Name]],"-")</f>
        <v>BD16</v>
      </c>
    </row>
    <row r="1934" spans="1:16" x14ac:dyDescent="0.75">
      <c r="A1934" t="s">
        <v>11</v>
      </c>
      <c r="B1934" t="s">
        <v>12</v>
      </c>
      <c r="C1934" t="s">
        <v>38</v>
      </c>
      <c r="D1934">
        <v>202607</v>
      </c>
      <c r="E1934" t="s">
        <v>7673</v>
      </c>
      <c r="F1934" t="s">
        <v>5430</v>
      </c>
      <c r="G1934">
        <v>8</v>
      </c>
      <c r="H1934">
        <v>0</v>
      </c>
      <c r="I1934">
        <v>0</v>
      </c>
      <c r="J1934">
        <v>0</v>
      </c>
      <c r="K1934">
        <v>8</v>
      </c>
      <c r="L1934" t="str">
        <f>VLOOKUP(Table1__5[[#This Row],[ShortCode]],$U$3:$W$100,3,0)</f>
        <v>Other</v>
      </c>
      <c r="M1934" t="str">
        <f>VLOOKUP(Table1__5[[#This Row],[ShortCode]],$U$3:$V$100,2,0)</f>
        <v>Group BB</v>
      </c>
      <c r="N1934" t="str">
        <f>RIGHT(Table1__5[[#This Row],[Calendar_month]],2)</f>
        <v>07</v>
      </c>
      <c r="O1934" t="str">
        <f>LEFT(Table1__5[[#This Row],[Calendar_month]],4)</f>
        <v>2026</v>
      </c>
      <c r="P1934" t="str">
        <f>_xlfn.TEXTBEFORE(Table1__5[[#This Row],[Distributor_Name]],"-")</f>
        <v>BD16</v>
      </c>
    </row>
    <row r="1935" spans="1:16" x14ac:dyDescent="0.75">
      <c r="A1935" t="s">
        <v>11</v>
      </c>
      <c r="B1935" t="s">
        <v>12</v>
      </c>
      <c r="C1935" t="s">
        <v>38</v>
      </c>
      <c r="D1935">
        <v>202607</v>
      </c>
      <c r="E1935" t="s">
        <v>7673</v>
      </c>
      <c r="F1935" t="s">
        <v>5405</v>
      </c>
      <c r="G1935">
        <v>5811</v>
      </c>
      <c r="H1935">
        <v>4888</v>
      </c>
      <c r="I1935">
        <v>4904</v>
      </c>
      <c r="J1935">
        <v>0.84391670968852195</v>
      </c>
      <c r="K1935">
        <v>907</v>
      </c>
      <c r="L1935" t="str">
        <f>VLOOKUP(Table1__5[[#This Row],[ShortCode]],$U$3:$W$100,3,0)</f>
        <v>Tiger Regular</v>
      </c>
      <c r="M1935" t="str">
        <f>VLOOKUP(Table1__5[[#This Row],[ShortCode]],$U$3:$V$100,2,0)</f>
        <v>Group BB</v>
      </c>
      <c r="N1935" t="str">
        <f>RIGHT(Table1__5[[#This Row],[Calendar_month]],2)</f>
        <v>07</v>
      </c>
      <c r="O1935" t="str">
        <f>LEFT(Table1__5[[#This Row],[Calendar_month]],4)</f>
        <v>2026</v>
      </c>
      <c r="P1935" t="str">
        <f>_xlfn.TEXTBEFORE(Table1__5[[#This Row],[Distributor_Name]],"-")</f>
        <v>BD16</v>
      </c>
    </row>
    <row r="1936" spans="1:16" x14ac:dyDescent="0.75">
      <c r="A1936" t="s">
        <v>11</v>
      </c>
      <c r="B1936" t="s">
        <v>12</v>
      </c>
      <c r="C1936" t="s">
        <v>38</v>
      </c>
      <c r="D1936">
        <v>202607</v>
      </c>
      <c r="E1936" t="s">
        <v>7673</v>
      </c>
      <c r="F1936" t="s">
        <v>5396</v>
      </c>
      <c r="G1936">
        <v>3712</v>
      </c>
      <c r="H1936">
        <v>3640</v>
      </c>
      <c r="I1936">
        <v>3690</v>
      </c>
      <c r="J1936">
        <v>0.99407327586206895</v>
      </c>
      <c r="K1936">
        <v>22</v>
      </c>
      <c r="L1936" t="str">
        <f>VLOOKUP(Table1__5[[#This Row],[ShortCode]],$U$3:$W$100,3,0)</f>
        <v>Tiger Regular</v>
      </c>
      <c r="M1936" t="str">
        <f>VLOOKUP(Table1__5[[#This Row],[ShortCode]],$U$3:$V$100,2,0)</f>
        <v>Group BB</v>
      </c>
      <c r="N1936" t="str">
        <f>RIGHT(Table1__5[[#This Row],[Calendar_month]],2)</f>
        <v>07</v>
      </c>
      <c r="O1936" t="str">
        <f>LEFT(Table1__5[[#This Row],[Calendar_month]],4)</f>
        <v>2026</v>
      </c>
      <c r="P1936" t="str">
        <f>_xlfn.TEXTBEFORE(Table1__5[[#This Row],[Distributor_Name]],"-")</f>
        <v>BD16</v>
      </c>
    </row>
    <row r="1937" spans="1:16" x14ac:dyDescent="0.75">
      <c r="A1937" t="s">
        <v>11</v>
      </c>
      <c r="B1937" t="s">
        <v>12</v>
      </c>
      <c r="C1937" t="s">
        <v>38</v>
      </c>
      <c r="D1937">
        <v>202607</v>
      </c>
      <c r="E1937" t="s">
        <v>7673</v>
      </c>
      <c r="F1937" t="s">
        <v>5408</v>
      </c>
      <c r="G1937">
        <v>441</v>
      </c>
      <c r="H1937">
        <v>280</v>
      </c>
      <c r="I1937">
        <v>308</v>
      </c>
      <c r="J1937">
        <v>0.69841269841269804</v>
      </c>
      <c r="K1937">
        <v>133</v>
      </c>
      <c r="L1937" t="str">
        <f>VLOOKUP(Table1__5[[#This Row],[ShortCode]],$U$3:$W$100,3,0)</f>
        <v>Tiger Regular</v>
      </c>
      <c r="M1937" t="str">
        <f>VLOOKUP(Table1__5[[#This Row],[ShortCode]],$U$3:$V$100,2,0)</f>
        <v>Group BB</v>
      </c>
      <c r="N1937" t="str">
        <f>RIGHT(Table1__5[[#This Row],[Calendar_month]],2)</f>
        <v>07</v>
      </c>
      <c r="O1937" t="str">
        <f>LEFT(Table1__5[[#This Row],[Calendar_month]],4)</f>
        <v>2026</v>
      </c>
      <c r="P1937" t="str">
        <f>_xlfn.TEXTBEFORE(Table1__5[[#This Row],[Distributor_Name]],"-")</f>
        <v>BD16</v>
      </c>
    </row>
    <row r="1938" spans="1:16" x14ac:dyDescent="0.75">
      <c r="A1938" t="s">
        <v>11</v>
      </c>
      <c r="B1938" t="s">
        <v>12</v>
      </c>
      <c r="C1938" t="s">
        <v>38</v>
      </c>
      <c r="D1938">
        <v>202608</v>
      </c>
      <c r="E1938" t="s">
        <v>7662</v>
      </c>
      <c r="F1938" t="s">
        <v>5393</v>
      </c>
      <c r="G1938">
        <v>26000</v>
      </c>
      <c r="H1938">
        <v>7943</v>
      </c>
      <c r="I1938">
        <v>6533</v>
      </c>
      <c r="J1938">
        <v>0.25126923076923102</v>
      </c>
      <c r="K1938">
        <v>19467</v>
      </c>
      <c r="L1938" t="str">
        <f>VLOOKUP(Table1__5[[#This Row],[ShortCode]],$U$3:$W$100,3,0)</f>
        <v>Heineken Silver</v>
      </c>
      <c r="M1938" t="str">
        <f>VLOOKUP(Table1__5[[#This Row],[ShortCode]],$U$3:$V$100,2,0)</f>
        <v>Group AA</v>
      </c>
      <c r="N1938" t="str">
        <f>RIGHT(Table1__5[[#This Row],[Calendar_month]],2)</f>
        <v>08</v>
      </c>
      <c r="O1938" t="str">
        <f>LEFT(Table1__5[[#This Row],[Calendar_month]],4)</f>
        <v>2026</v>
      </c>
      <c r="P1938" t="str">
        <f>_xlfn.TEXTBEFORE(Table1__5[[#This Row],[Distributor_Name]],"-")</f>
        <v>BD16</v>
      </c>
    </row>
    <row r="1939" spans="1:16" x14ac:dyDescent="0.75">
      <c r="A1939" t="s">
        <v>11</v>
      </c>
      <c r="B1939" t="s">
        <v>12</v>
      </c>
      <c r="C1939" t="s">
        <v>38</v>
      </c>
      <c r="D1939">
        <v>202608</v>
      </c>
      <c r="E1939" t="s">
        <v>7662</v>
      </c>
      <c r="F1939" t="s">
        <v>5418</v>
      </c>
      <c r="G1939">
        <v>9</v>
      </c>
      <c r="H1939">
        <v>0</v>
      </c>
      <c r="I1939">
        <v>0</v>
      </c>
      <c r="J1939">
        <v>0</v>
      </c>
      <c r="K1939">
        <v>9</v>
      </c>
      <c r="L1939" t="str">
        <f>VLOOKUP(Table1__5[[#This Row],[ShortCode]],$U$3:$W$100,3,0)</f>
        <v>Heineken Silver</v>
      </c>
      <c r="M1939" t="str">
        <f>VLOOKUP(Table1__5[[#This Row],[ShortCode]],$U$3:$V$100,2,0)</f>
        <v>Group AA</v>
      </c>
      <c r="N1939" t="str">
        <f>RIGHT(Table1__5[[#This Row],[Calendar_month]],2)</f>
        <v>08</v>
      </c>
      <c r="O1939" t="str">
        <f>LEFT(Table1__5[[#This Row],[Calendar_month]],4)</f>
        <v>2026</v>
      </c>
      <c r="P1939" t="str">
        <f>_xlfn.TEXTBEFORE(Table1__5[[#This Row],[Distributor_Name]],"-")</f>
        <v>BD16</v>
      </c>
    </row>
    <row r="1940" spans="1:16" x14ac:dyDescent="0.75">
      <c r="A1940" t="s">
        <v>11</v>
      </c>
      <c r="B1940" t="s">
        <v>12</v>
      </c>
      <c r="C1940" t="s">
        <v>38</v>
      </c>
      <c r="D1940">
        <v>202608</v>
      </c>
      <c r="E1940" t="s">
        <v>7662</v>
      </c>
      <c r="F1940" t="s">
        <v>5401</v>
      </c>
      <c r="G1940">
        <v>2320</v>
      </c>
      <c r="H1940">
        <v>650</v>
      </c>
      <c r="I1940">
        <v>514</v>
      </c>
      <c r="J1940">
        <v>0.22155172413793101</v>
      </c>
      <c r="K1940">
        <v>1806</v>
      </c>
      <c r="L1940" t="str">
        <f>VLOOKUP(Table1__5[[#This Row],[ShortCode]],$U$3:$W$100,3,0)</f>
        <v>Heineken Silver</v>
      </c>
      <c r="M1940" t="str">
        <f>VLOOKUP(Table1__5[[#This Row],[ShortCode]],$U$3:$V$100,2,0)</f>
        <v>Group AA</v>
      </c>
      <c r="N1940" t="str">
        <f>RIGHT(Table1__5[[#This Row],[Calendar_month]],2)</f>
        <v>08</v>
      </c>
      <c r="O1940" t="str">
        <f>LEFT(Table1__5[[#This Row],[Calendar_month]],4)</f>
        <v>2026</v>
      </c>
      <c r="P1940" t="str">
        <f>_xlfn.TEXTBEFORE(Table1__5[[#This Row],[Distributor_Name]],"-")</f>
        <v>BD16</v>
      </c>
    </row>
    <row r="1941" spans="1:16" x14ac:dyDescent="0.75">
      <c r="A1941" t="s">
        <v>11</v>
      </c>
      <c r="B1941" t="s">
        <v>12</v>
      </c>
      <c r="C1941" t="s">
        <v>38</v>
      </c>
      <c r="D1941">
        <v>202608</v>
      </c>
      <c r="E1941" t="s">
        <v>7662</v>
      </c>
      <c r="F1941" t="s">
        <v>5410</v>
      </c>
      <c r="G1941">
        <v>0</v>
      </c>
      <c r="H1941">
        <v>0</v>
      </c>
      <c r="I1941">
        <v>0</v>
      </c>
      <c r="J1941">
        <v>0</v>
      </c>
      <c r="K1941">
        <v>0</v>
      </c>
      <c r="L1941" t="str">
        <f>VLOOKUP(Table1__5[[#This Row],[ShortCode]],$U$3:$W$100,3,0)</f>
        <v>Tiger Smooth</v>
      </c>
      <c r="M1941" t="str">
        <f>VLOOKUP(Table1__5[[#This Row],[ShortCode]],$U$3:$V$100,2,0)</f>
        <v>Group AA</v>
      </c>
      <c r="N1941" t="str">
        <f>RIGHT(Table1__5[[#This Row],[Calendar_month]],2)</f>
        <v>08</v>
      </c>
      <c r="O1941" t="str">
        <f>LEFT(Table1__5[[#This Row],[Calendar_month]],4)</f>
        <v>2026</v>
      </c>
      <c r="P1941" t="str">
        <f>_xlfn.TEXTBEFORE(Table1__5[[#This Row],[Distributor_Name]],"-")</f>
        <v>BD16</v>
      </c>
    </row>
    <row r="1942" spans="1:16" x14ac:dyDescent="0.75">
      <c r="A1942" t="s">
        <v>11</v>
      </c>
      <c r="B1942" t="s">
        <v>12</v>
      </c>
      <c r="C1942" t="s">
        <v>38</v>
      </c>
      <c r="D1942">
        <v>202608</v>
      </c>
      <c r="E1942" t="s">
        <v>7662</v>
      </c>
      <c r="F1942" t="s">
        <v>5417</v>
      </c>
      <c r="G1942">
        <v>734</v>
      </c>
      <c r="H1942">
        <v>70</v>
      </c>
      <c r="I1942">
        <v>139</v>
      </c>
      <c r="J1942">
        <v>0.18937329700272501</v>
      </c>
      <c r="K1942">
        <v>595</v>
      </c>
      <c r="L1942" t="str">
        <f>VLOOKUP(Table1__5[[#This Row],[ShortCode]],$U$3:$W$100,3,0)</f>
        <v>Tiger Crystal</v>
      </c>
      <c r="M1942" t="str">
        <f>VLOOKUP(Table1__5[[#This Row],[ShortCode]],$U$3:$V$100,2,0)</f>
        <v>Group AA</v>
      </c>
      <c r="N1942" t="str">
        <f>RIGHT(Table1__5[[#This Row],[Calendar_month]],2)</f>
        <v>08</v>
      </c>
      <c r="O1942" t="str">
        <f>LEFT(Table1__5[[#This Row],[Calendar_month]],4)</f>
        <v>2026</v>
      </c>
      <c r="P1942" t="str">
        <f>_xlfn.TEXTBEFORE(Table1__5[[#This Row],[Distributor_Name]],"-")</f>
        <v>BD16</v>
      </c>
    </row>
    <row r="1943" spans="1:16" x14ac:dyDescent="0.75">
      <c r="A1943" t="s">
        <v>11</v>
      </c>
      <c r="B1943" t="s">
        <v>12</v>
      </c>
      <c r="C1943" t="s">
        <v>38</v>
      </c>
      <c r="D1943">
        <v>202608</v>
      </c>
      <c r="E1943" t="s">
        <v>7662</v>
      </c>
      <c r="F1943" t="s">
        <v>5403</v>
      </c>
      <c r="G1943">
        <v>14121</v>
      </c>
      <c r="H1943">
        <v>3380</v>
      </c>
      <c r="I1943">
        <v>2717</v>
      </c>
      <c r="J1943">
        <v>0.19240846965512401</v>
      </c>
      <c r="K1943">
        <v>11404</v>
      </c>
      <c r="L1943" t="str">
        <f>VLOOKUP(Table1__5[[#This Row],[ShortCode]],$U$3:$W$100,3,0)</f>
        <v>Tiger Crystal</v>
      </c>
      <c r="M1943" t="str">
        <f>VLOOKUP(Table1__5[[#This Row],[ShortCode]],$U$3:$V$100,2,0)</f>
        <v>Group AA</v>
      </c>
      <c r="N1943" t="str">
        <f>RIGHT(Table1__5[[#This Row],[Calendar_month]],2)</f>
        <v>08</v>
      </c>
      <c r="O1943" t="str">
        <f>LEFT(Table1__5[[#This Row],[Calendar_month]],4)</f>
        <v>2026</v>
      </c>
      <c r="P1943" t="str">
        <f>_xlfn.TEXTBEFORE(Table1__5[[#This Row],[Distributor_Name]],"-")</f>
        <v>BD16</v>
      </c>
    </row>
    <row r="1944" spans="1:16" x14ac:dyDescent="0.75">
      <c r="A1944" t="s">
        <v>11</v>
      </c>
      <c r="B1944" t="s">
        <v>12</v>
      </c>
      <c r="C1944" t="s">
        <v>38</v>
      </c>
      <c r="D1944">
        <v>202608</v>
      </c>
      <c r="E1944" t="s">
        <v>7662</v>
      </c>
      <c r="F1944" t="s">
        <v>5404</v>
      </c>
      <c r="G1944">
        <v>5714</v>
      </c>
      <c r="H1944">
        <v>1040</v>
      </c>
      <c r="I1944">
        <v>586</v>
      </c>
      <c r="J1944">
        <v>0.102555127756388</v>
      </c>
      <c r="K1944">
        <v>5128</v>
      </c>
      <c r="L1944" t="str">
        <f>VLOOKUP(Table1__5[[#This Row],[ShortCode]],$U$3:$W$100,3,0)</f>
        <v>Tiger Crystal</v>
      </c>
      <c r="M1944" t="str">
        <f>VLOOKUP(Table1__5[[#This Row],[ShortCode]],$U$3:$V$100,2,0)</f>
        <v>Group AA</v>
      </c>
      <c r="N1944" t="str">
        <f>RIGHT(Table1__5[[#This Row],[Calendar_month]],2)</f>
        <v>08</v>
      </c>
      <c r="O1944" t="str">
        <f>LEFT(Table1__5[[#This Row],[Calendar_month]],4)</f>
        <v>2026</v>
      </c>
      <c r="P1944" t="str">
        <f>_xlfn.TEXTBEFORE(Table1__5[[#This Row],[Distributor_Name]],"-")</f>
        <v>BD16</v>
      </c>
    </row>
    <row r="1945" spans="1:16" x14ac:dyDescent="0.75">
      <c r="A1945" t="s">
        <v>11</v>
      </c>
      <c r="B1945" t="s">
        <v>12</v>
      </c>
      <c r="C1945" t="s">
        <v>38</v>
      </c>
      <c r="D1945">
        <v>202608</v>
      </c>
      <c r="E1945" t="s">
        <v>7673</v>
      </c>
      <c r="F1945" t="s">
        <v>5436</v>
      </c>
      <c r="G1945">
        <v>0</v>
      </c>
      <c r="H1945">
        <v>0</v>
      </c>
      <c r="I1945">
        <v>0</v>
      </c>
      <c r="J1945">
        <v>0</v>
      </c>
      <c r="K1945">
        <v>0</v>
      </c>
      <c r="L1945" t="str">
        <f>VLOOKUP(Table1__5[[#This Row],[ShortCode]],$U$3:$W$100,3,0)</f>
        <v>Bivina</v>
      </c>
      <c r="M1945" t="str">
        <f>VLOOKUP(Table1__5[[#This Row],[ShortCode]],$U$3:$V$100,2,0)</f>
        <v>Group BB</v>
      </c>
      <c r="N1945" t="str">
        <f>RIGHT(Table1__5[[#This Row],[Calendar_month]],2)</f>
        <v>08</v>
      </c>
      <c r="O1945" t="str">
        <f>LEFT(Table1__5[[#This Row],[Calendar_month]],4)</f>
        <v>2026</v>
      </c>
      <c r="P1945" t="str">
        <f>_xlfn.TEXTBEFORE(Table1__5[[#This Row],[Distributor_Name]],"-")</f>
        <v>BD16</v>
      </c>
    </row>
    <row r="1946" spans="1:16" x14ac:dyDescent="0.75">
      <c r="A1946" t="s">
        <v>11</v>
      </c>
      <c r="B1946" t="s">
        <v>12</v>
      </c>
      <c r="C1946" t="s">
        <v>38</v>
      </c>
      <c r="D1946">
        <v>202608</v>
      </c>
      <c r="E1946" t="s">
        <v>7673</v>
      </c>
      <c r="F1946" t="s">
        <v>5400</v>
      </c>
      <c r="G1946">
        <v>445</v>
      </c>
      <c r="H1946">
        <v>130</v>
      </c>
      <c r="I1946">
        <v>145</v>
      </c>
      <c r="J1946">
        <v>0.325842696629214</v>
      </c>
      <c r="K1946">
        <v>300</v>
      </c>
      <c r="L1946" t="str">
        <f>VLOOKUP(Table1__5[[#This Row],[ShortCode]],$U$3:$W$100,3,0)</f>
        <v>Bia Việt</v>
      </c>
      <c r="M1946" t="str">
        <f>VLOOKUP(Table1__5[[#This Row],[ShortCode]],$U$3:$V$100,2,0)</f>
        <v>Group BB</v>
      </c>
      <c r="N1946" t="str">
        <f>RIGHT(Table1__5[[#This Row],[Calendar_month]],2)</f>
        <v>08</v>
      </c>
      <c r="O1946" t="str">
        <f>LEFT(Table1__5[[#This Row],[Calendar_month]],4)</f>
        <v>2026</v>
      </c>
      <c r="P1946" t="str">
        <f>_xlfn.TEXTBEFORE(Table1__5[[#This Row],[Distributor_Name]],"-")</f>
        <v>BD16</v>
      </c>
    </row>
    <row r="1947" spans="1:16" x14ac:dyDescent="0.75">
      <c r="A1947" t="s">
        <v>11</v>
      </c>
      <c r="B1947" t="s">
        <v>12</v>
      </c>
      <c r="C1947" t="s">
        <v>38</v>
      </c>
      <c r="D1947">
        <v>202608</v>
      </c>
      <c r="E1947" t="s">
        <v>7673</v>
      </c>
      <c r="F1947" t="s">
        <v>5411</v>
      </c>
      <c r="G1947">
        <v>397</v>
      </c>
      <c r="H1947">
        <v>140</v>
      </c>
      <c r="I1947">
        <v>25</v>
      </c>
      <c r="J1947">
        <v>6.2972292191435797E-2</v>
      </c>
      <c r="K1947">
        <v>372</v>
      </c>
      <c r="L1947" t="str">
        <f>VLOOKUP(Table1__5[[#This Row],[ShortCode]],$U$3:$W$100,3,0)</f>
        <v>Bia Việt</v>
      </c>
      <c r="M1947" t="str">
        <f>VLOOKUP(Table1__5[[#This Row],[ShortCode]],$U$3:$V$100,2,0)</f>
        <v>Group BB</v>
      </c>
      <c r="N1947" t="str">
        <f>RIGHT(Table1__5[[#This Row],[Calendar_month]],2)</f>
        <v>08</v>
      </c>
      <c r="O1947" t="str">
        <f>LEFT(Table1__5[[#This Row],[Calendar_month]],4)</f>
        <v>2026</v>
      </c>
      <c r="P1947" t="str">
        <f>_xlfn.TEXTBEFORE(Table1__5[[#This Row],[Distributor_Name]],"-")</f>
        <v>BD16</v>
      </c>
    </row>
    <row r="1948" spans="1:16" x14ac:dyDescent="0.75">
      <c r="A1948" t="s">
        <v>11</v>
      </c>
      <c r="B1948" t="s">
        <v>12</v>
      </c>
      <c r="C1948" t="s">
        <v>38</v>
      </c>
      <c r="D1948">
        <v>202608</v>
      </c>
      <c r="E1948" t="s">
        <v>7673</v>
      </c>
      <c r="F1948" t="s">
        <v>5438</v>
      </c>
      <c r="G1948">
        <v>34</v>
      </c>
      <c r="H1948">
        <v>0</v>
      </c>
      <c r="I1948">
        <v>0</v>
      </c>
      <c r="J1948">
        <v>0</v>
      </c>
      <c r="K1948">
        <v>34</v>
      </c>
      <c r="L1948" t="str">
        <f>VLOOKUP(Table1__5[[#This Row],[ShortCode]],$U$3:$W$100,3,0)</f>
        <v>Other</v>
      </c>
      <c r="M1948" t="str">
        <f>VLOOKUP(Table1__5[[#This Row],[ShortCode]],$U$3:$V$100,2,0)</f>
        <v>Group BB</v>
      </c>
      <c r="N1948" t="str">
        <f>RIGHT(Table1__5[[#This Row],[Calendar_month]],2)</f>
        <v>08</v>
      </c>
      <c r="O1948" t="str">
        <f>LEFT(Table1__5[[#This Row],[Calendar_month]],4)</f>
        <v>2026</v>
      </c>
      <c r="P1948" t="str">
        <f>_xlfn.TEXTBEFORE(Table1__5[[#This Row],[Distributor_Name]],"-")</f>
        <v>BD16</v>
      </c>
    </row>
    <row r="1949" spans="1:16" x14ac:dyDescent="0.75">
      <c r="A1949" t="s">
        <v>11</v>
      </c>
      <c r="B1949" t="s">
        <v>12</v>
      </c>
      <c r="C1949" t="s">
        <v>38</v>
      </c>
      <c r="D1949">
        <v>202608</v>
      </c>
      <c r="E1949" t="s">
        <v>7673</v>
      </c>
      <c r="F1949" t="s">
        <v>5426</v>
      </c>
      <c r="G1949">
        <v>2</v>
      </c>
      <c r="H1949">
        <v>0</v>
      </c>
      <c r="I1949">
        <v>0</v>
      </c>
      <c r="J1949">
        <v>0</v>
      </c>
      <c r="K1949">
        <v>2</v>
      </c>
      <c r="L1949" t="str">
        <f>VLOOKUP(Table1__5[[#This Row],[ShortCode]],$U$3:$W$100,3,0)</f>
        <v>Heineken Original</v>
      </c>
      <c r="M1949" t="str">
        <f>VLOOKUP(Table1__5[[#This Row],[ShortCode]],$U$3:$V$100,2,0)</f>
        <v>Group BB</v>
      </c>
      <c r="N1949" t="str">
        <f>RIGHT(Table1__5[[#This Row],[Calendar_month]],2)</f>
        <v>08</v>
      </c>
      <c r="O1949" t="str">
        <f>LEFT(Table1__5[[#This Row],[Calendar_month]],4)</f>
        <v>2026</v>
      </c>
      <c r="P1949" t="str">
        <f>_xlfn.TEXTBEFORE(Table1__5[[#This Row],[Distributor_Name]],"-")</f>
        <v>BD16</v>
      </c>
    </row>
    <row r="1950" spans="1:16" x14ac:dyDescent="0.75">
      <c r="A1950" t="s">
        <v>11</v>
      </c>
      <c r="B1950" t="s">
        <v>12</v>
      </c>
      <c r="C1950" t="s">
        <v>38</v>
      </c>
      <c r="D1950">
        <v>202608</v>
      </c>
      <c r="E1950" t="s">
        <v>7673</v>
      </c>
      <c r="F1950" t="s">
        <v>5434</v>
      </c>
      <c r="G1950">
        <v>14</v>
      </c>
      <c r="H1950">
        <v>0</v>
      </c>
      <c r="I1950">
        <v>0</v>
      </c>
      <c r="J1950">
        <v>0</v>
      </c>
      <c r="K1950">
        <v>14</v>
      </c>
      <c r="L1950" t="str">
        <f>VLOOKUP(Table1__5[[#This Row],[ShortCode]],$U$3:$W$100,3,0)</f>
        <v>Heineken Original</v>
      </c>
      <c r="M1950" t="str">
        <f>VLOOKUP(Table1__5[[#This Row],[ShortCode]],$U$3:$V$100,2,0)</f>
        <v>Group BB</v>
      </c>
      <c r="N1950" t="str">
        <f>RIGHT(Table1__5[[#This Row],[Calendar_month]],2)</f>
        <v>08</v>
      </c>
      <c r="O1950" t="str">
        <f>LEFT(Table1__5[[#This Row],[Calendar_month]],4)</f>
        <v>2026</v>
      </c>
      <c r="P1950" t="str">
        <f>_xlfn.TEXTBEFORE(Table1__5[[#This Row],[Distributor_Name]],"-")</f>
        <v>BD16</v>
      </c>
    </row>
    <row r="1951" spans="1:16" x14ac:dyDescent="0.75">
      <c r="A1951" t="s">
        <v>11</v>
      </c>
      <c r="B1951" t="s">
        <v>12</v>
      </c>
      <c r="C1951" t="s">
        <v>38</v>
      </c>
      <c r="D1951">
        <v>202608</v>
      </c>
      <c r="E1951" t="s">
        <v>7673</v>
      </c>
      <c r="F1951" t="s">
        <v>7675</v>
      </c>
      <c r="G1951">
        <v>0</v>
      </c>
      <c r="H1951">
        <v>0</v>
      </c>
      <c r="I1951">
        <v>0</v>
      </c>
      <c r="J1951">
        <v>0</v>
      </c>
      <c r="K1951">
        <v>0</v>
      </c>
      <c r="L1951" t="str">
        <f>VLOOKUP(Table1__5[[#This Row],[ShortCode]],$U$3:$W$100,3,0)</f>
        <v>Larue</v>
      </c>
      <c r="M1951" t="str">
        <f>VLOOKUP(Table1__5[[#This Row],[ShortCode]],$U$3:$V$100,2,0)</f>
        <v>Group BB</v>
      </c>
      <c r="N1951" t="str">
        <f>RIGHT(Table1__5[[#This Row],[Calendar_month]],2)</f>
        <v>08</v>
      </c>
      <c r="O1951" t="str">
        <f>LEFT(Table1__5[[#This Row],[Calendar_month]],4)</f>
        <v>2026</v>
      </c>
      <c r="P1951" t="str">
        <f>_xlfn.TEXTBEFORE(Table1__5[[#This Row],[Distributor_Name]],"-")</f>
        <v>BD16</v>
      </c>
    </row>
    <row r="1952" spans="1:16" x14ac:dyDescent="0.75">
      <c r="A1952" t="s">
        <v>11</v>
      </c>
      <c r="B1952" t="s">
        <v>12</v>
      </c>
      <c r="C1952" t="s">
        <v>38</v>
      </c>
      <c r="D1952">
        <v>202608</v>
      </c>
      <c r="E1952" t="s">
        <v>7673</v>
      </c>
      <c r="F1952" t="s">
        <v>5440</v>
      </c>
      <c r="G1952">
        <v>5</v>
      </c>
      <c r="H1952">
        <v>0</v>
      </c>
      <c r="I1952">
        <v>0</v>
      </c>
      <c r="J1952">
        <v>0</v>
      </c>
      <c r="K1952">
        <v>5</v>
      </c>
      <c r="L1952" t="str">
        <f>VLOOKUP(Table1__5[[#This Row],[ShortCode]],$U$3:$W$100,3,0)</f>
        <v>Other</v>
      </c>
      <c r="M1952" t="str">
        <f>VLOOKUP(Table1__5[[#This Row],[ShortCode]],$U$3:$V$100,2,0)</f>
        <v>Group BB</v>
      </c>
      <c r="N1952" t="str">
        <f>RIGHT(Table1__5[[#This Row],[Calendar_month]],2)</f>
        <v>08</v>
      </c>
      <c r="O1952" t="str">
        <f>LEFT(Table1__5[[#This Row],[Calendar_month]],4)</f>
        <v>2026</v>
      </c>
      <c r="P1952" t="str">
        <f>_xlfn.TEXTBEFORE(Table1__5[[#This Row],[Distributor_Name]],"-")</f>
        <v>BD16</v>
      </c>
    </row>
    <row r="1953" spans="1:16" x14ac:dyDescent="0.75">
      <c r="A1953" t="s">
        <v>11</v>
      </c>
      <c r="B1953" t="s">
        <v>12</v>
      </c>
      <c r="C1953" t="s">
        <v>38</v>
      </c>
      <c r="D1953">
        <v>202608</v>
      </c>
      <c r="E1953" t="s">
        <v>7673</v>
      </c>
      <c r="F1953" t="s">
        <v>5424</v>
      </c>
      <c r="G1953">
        <v>9</v>
      </c>
      <c r="H1953">
        <v>0</v>
      </c>
      <c r="I1953">
        <v>0</v>
      </c>
      <c r="J1953">
        <v>0</v>
      </c>
      <c r="K1953">
        <v>9</v>
      </c>
      <c r="L1953" t="str">
        <f>VLOOKUP(Table1__5[[#This Row],[ShortCode]],$U$3:$W$100,3,0)</f>
        <v>Other</v>
      </c>
      <c r="M1953" t="str">
        <f>VLOOKUP(Table1__5[[#This Row],[ShortCode]],$U$3:$V$100,2,0)</f>
        <v>Group BB</v>
      </c>
      <c r="N1953" t="str">
        <f>RIGHT(Table1__5[[#This Row],[Calendar_month]],2)</f>
        <v>08</v>
      </c>
      <c r="O1953" t="str">
        <f>LEFT(Table1__5[[#This Row],[Calendar_month]],4)</f>
        <v>2026</v>
      </c>
      <c r="P1953" t="str">
        <f>_xlfn.TEXTBEFORE(Table1__5[[#This Row],[Distributor_Name]],"-")</f>
        <v>BD16</v>
      </c>
    </row>
    <row r="1954" spans="1:16" x14ac:dyDescent="0.75">
      <c r="A1954" t="s">
        <v>11</v>
      </c>
      <c r="B1954" t="s">
        <v>12</v>
      </c>
      <c r="C1954" t="s">
        <v>38</v>
      </c>
      <c r="D1954">
        <v>202608</v>
      </c>
      <c r="E1954" t="s">
        <v>7673</v>
      </c>
      <c r="F1954" t="s">
        <v>7668</v>
      </c>
      <c r="G1954">
        <v>0</v>
      </c>
      <c r="H1954">
        <v>0</v>
      </c>
      <c r="I1954">
        <v>0</v>
      </c>
      <c r="J1954">
        <v>0</v>
      </c>
      <c r="K1954">
        <v>0</v>
      </c>
      <c r="L1954" t="str">
        <f>VLOOKUP(Table1__5[[#This Row],[ShortCode]],$U$3:$W$100,3,0)</f>
        <v>Other</v>
      </c>
      <c r="M1954" t="str">
        <f>VLOOKUP(Table1__5[[#This Row],[ShortCode]],$U$3:$V$100,2,0)</f>
        <v>Group BB</v>
      </c>
      <c r="N1954" t="str">
        <f>RIGHT(Table1__5[[#This Row],[Calendar_month]],2)</f>
        <v>08</v>
      </c>
      <c r="O1954" t="str">
        <f>LEFT(Table1__5[[#This Row],[Calendar_month]],4)</f>
        <v>2026</v>
      </c>
      <c r="P1954" t="str">
        <f>_xlfn.TEXTBEFORE(Table1__5[[#This Row],[Distributor_Name]],"-")</f>
        <v>BD16</v>
      </c>
    </row>
    <row r="1955" spans="1:16" x14ac:dyDescent="0.75">
      <c r="A1955" t="s">
        <v>11</v>
      </c>
      <c r="B1955" t="s">
        <v>12</v>
      </c>
      <c r="C1955" t="s">
        <v>38</v>
      </c>
      <c r="D1955">
        <v>202608</v>
      </c>
      <c r="E1955" t="s">
        <v>7673</v>
      </c>
      <c r="F1955" t="s">
        <v>5430</v>
      </c>
      <c r="G1955">
        <v>10</v>
      </c>
      <c r="H1955">
        <v>0</v>
      </c>
      <c r="I1955">
        <v>0</v>
      </c>
      <c r="J1955">
        <v>0</v>
      </c>
      <c r="K1955">
        <v>10</v>
      </c>
      <c r="L1955" t="str">
        <f>VLOOKUP(Table1__5[[#This Row],[ShortCode]],$U$3:$W$100,3,0)</f>
        <v>Other</v>
      </c>
      <c r="M1955" t="str">
        <f>VLOOKUP(Table1__5[[#This Row],[ShortCode]],$U$3:$V$100,2,0)</f>
        <v>Group BB</v>
      </c>
      <c r="N1955" t="str">
        <f>RIGHT(Table1__5[[#This Row],[Calendar_month]],2)</f>
        <v>08</v>
      </c>
      <c r="O1955" t="str">
        <f>LEFT(Table1__5[[#This Row],[Calendar_month]],4)</f>
        <v>2026</v>
      </c>
      <c r="P1955" t="str">
        <f>_xlfn.TEXTBEFORE(Table1__5[[#This Row],[Distributor_Name]],"-")</f>
        <v>BD16</v>
      </c>
    </row>
    <row r="1956" spans="1:16" x14ac:dyDescent="0.75">
      <c r="A1956" t="s">
        <v>11</v>
      </c>
      <c r="B1956" t="s">
        <v>12</v>
      </c>
      <c r="C1956" t="s">
        <v>38</v>
      </c>
      <c r="D1956">
        <v>202608</v>
      </c>
      <c r="E1956" t="s">
        <v>7673</v>
      </c>
      <c r="F1956" t="s">
        <v>5405</v>
      </c>
      <c r="G1956">
        <v>3918</v>
      </c>
      <c r="H1956">
        <v>1014</v>
      </c>
      <c r="I1956">
        <v>604</v>
      </c>
      <c r="J1956">
        <v>0.154160285860133</v>
      </c>
      <c r="K1956">
        <v>3314</v>
      </c>
      <c r="L1956" t="str">
        <f>VLOOKUP(Table1__5[[#This Row],[ShortCode]],$U$3:$W$100,3,0)</f>
        <v>Tiger Regular</v>
      </c>
      <c r="M1956" t="str">
        <f>VLOOKUP(Table1__5[[#This Row],[ShortCode]],$U$3:$V$100,2,0)</f>
        <v>Group BB</v>
      </c>
      <c r="N1956" t="str">
        <f>RIGHT(Table1__5[[#This Row],[Calendar_month]],2)</f>
        <v>08</v>
      </c>
      <c r="O1956" t="str">
        <f>LEFT(Table1__5[[#This Row],[Calendar_month]],4)</f>
        <v>2026</v>
      </c>
      <c r="P1956" t="str">
        <f>_xlfn.TEXTBEFORE(Table1__5[[#This Row],[Distributor_Name]],"-")</f>
        <v>BD16</v>
      </c>
    </row>
    <row r="1957" spans="1:16" x14ac:dyDescent="0.75">
      <c r="A1957" t="s">
        <v>11</v>
      </c>
      <c r="B1957" t="s">
        <v>12</v>
      </c>
      <c r="C1957" t="s">
        <v>38</v>
      </c>
      <c r="D1957">
        <v>202608</v>
      </c>
      <c r="E1957" t="s">
        <v>7673</v>
      </c>
      <c r="F1957" t="s">
        <v>5396</v>
      </c>
      <c r="G1957">
        <v>4147</v>
      </c>
      <c r="H1957">
        <v>910</v>
      </c>
      <c r="I1957">
        <v>707</v>
      </c>
      <c r="J1957">
        <v>0.17048468772606701</v>
      </c>
      <c r="K1957">
        <v>3440</v>
      </c>
      <c r="L1957" t="str">
        <f>VLOOKUP(Table1__5[[#This Row],[ShortCode]],$U$3:$W$100,3,0)</f>
        <v>Tiger Regular</v>
      </c>
      <c r="M1957" t="str">
        <f>VLOOKUP(Table1__5[[#This Row],[ShortCode]],$U$3:$V$100,2,0)</f>
        <v>Group BB</v>
      </c>
      <c r="N1957" t="str">
        <f>RIGHT(Table1__5[[#This Row],[Calendar_month]],2)</f>
        <v>08</v>
      </c>
      <c r="O1957" t="str">
        <f>LEFT(Table1__5[[#This Row],[Calendar_month]],4)</f>
        <v>2026</v>
      </c>
      <c r="P1957" t="str">
        <f>_xlfn.TEXTBEFORE(Table1__5[[#This Row],[Distributor_Name]],"-")</f>
        <v>BD16</v>
      </c>
    </row>
    <row r="1958" spans="1:16" x14ac:dyDescent="0.75">
      <c r="A1958" t="s">
        <v>11</v>
      </c>
      <c r="B1958" t="s">
        <v>12</v>
      </c>
      <c r="C1958" t="s">
        <v>38</v>
      </c>
      <c r="D1958">
        <v>202608</v>
      </c>
      <c r="E1958" t="s">
        <v>7673</v>
      </c>
      <c r="F1958" t="s">
        <v>5408</v>
      </c>
      <c r="G1958">
        <v>415</v>
      </c>
      <c r="H1958">
        <v>70</v>
      </c>
      <c r="I1958">
        <v>30</v>
      </c>
      <c r="J1958">
        <v>7.2289156626505993E-2</v>
      </c>
      <c r="K1958">
        <v>385</v>
      </c>
      <c r="L1958" t="str">
        <f>VLOOKUP(Table1__5[[#This Row],[ShortCode]],$U$3:$W$100,3,0)</f>
        <v>Tiger Regular</v>
      </c>
      <c r="M1958" t="str">
        <f>VLOOKUP(Table1__5[[#This Row],[ShortCode]],$U$3:$V$100,2,0)</f>
        <v>Group BB</v>
      </c>
      <c r="N1958" t="str">
        <f>RIGHT(Table1__5[[#This Row],[Calendar_month]],2)</f>
        <v>08</v>
      </c>
      <c r="O1958" t="str">
        <f>LEFT(Table1__5[[#This Row],[Calendar_month]],4)</f>
        <v>2026</v>
      </c>
      <c r="P1958" t="str">
        <f>_xlfn.TEXTBEFORE(Table1__5[[#This Row],[Distributor_Name]],"-")</f>
        <v>BD16</v>
      </c>
    </row>
    <row r="1959" spans="1:16" x14ac:dyDescent="0.75">
      <c r="A1959" t="s">
        <v>11</v>
      </c>
      <c r="B1959" t="s">
        <v>12</v>
      </c>
      <c r="C1959" t="s">
        <v>13</v>
      </c>
      <c r="D1959">
        <v>202501</v>
      </c>
      <c r="E1959" t="s">
        <v>7662</v>
      </c>
      <c r="F1959" t="s">
        <v>7664</v>
      </c>
      <c r="G1959">
        <v>0</v>
      </c>
      <c r="H1959">
        <v>0</v>
      </c>
      <c r="I1959">
        <v>0</v>
      </c>
      <c r="J1959">
        <v>0</v>
      </c>
      <c r="K1959">
        <v>0</v>
      </c>
      <c r="L1959" t="str">
        <f>VLOOKUP(Table1__5[[#This Row],[ShortCode]],$U$3:$W$100,3,0)</f>
        <v>Other</v>
      </c>
      <c r="M1959" t="str">
        <f>VLOOKUP(Table1__5[[#This Row],[ShortCode]],$U$3:$V$100,2,0)</f>
        <v>Group BB</v>
      </c>
      <c r="N1959" t="str">
        <f>RIGHT(Table1__5[[#This Row],[Calendar_month]],2)</f>
        <v>01</v>
      </c>
      <c r="O1959" t="str">
        <f>LEFT(Table1__5[[#This Row],[Calendar_month]],4)</f>
        <v>2025</v>
      </c>
      <c r="P1959" t="str">
        <f>_xlfn.TEXTBEFORE(Table1__5[[#This Row],[Distributor_Name]],"-")</f>
        <v>BD8</v>
      </c>
    </row>
    <row r="1960" spans="1:16" x14ac:dyDescent="0.75">
      <c r="A1960" t="s">
        <v>11</v>
      </c>
      <c r="B1960" t="s">
        <v>12</v>
      </c>
      <c r="C1960" t="s">
        <v>13</v>
      </c>
      <c r="D1960">
        <v>202501</v>
      </c>
      <c r="E1960" t="s">
        <v>7662</v>
      </c>
      <c r="F1960" t="s">
        <v>7690</v>
      </c>
      <c r="G1960">
        <v>0</v>
      </c>
      <c r="H1960">
        <v>0</v>
      </c>
      <c r="I1960">
        <v>0</v>
      </c>
      <c r="J1960">
        <v>0</v>
      </c>
      <c r="K1960">
        <v>0</v>
      </c>
      <c r="L1960" t="str">
        <f>VLOOKUP(Table1__5[[#This Row],[ShortCode]],$U$3:$W$100,3,0)</f>
        <v>Heineken Original</v>
      </c>
      <c r="M1960" t="str">
        <f>VLOOKUP(Table1__5[[#This Row],[ShortCode]],$U$3:$V$100,2,0)</f>
        <v>Group BB</v>
      </c>
      <c r="N1960" t="str">
        <f>RIGHT(Table1__5[[#This Row],[Calendar_month]],2)</f>
        <v>01</v>
      </c>
      <c r="O1960" t="str">
        <f>LEFT(Table1__5[[#This Row],[Calendar_month]],4)</f>
        <v>2025</v>
      </c>
      <c r="P1960" t="str">
        <f>_xlfn.TEXTBEFORE(Table1__5[[#This Row],[Distributor_Name]],"-")</f>
        <v>BD8</v>
      </c>
    </row>
    <row r="1961" spans="1:16" x14ac:dyDescent="0.75">
      <c r="A1961" t="s">
        <v>11</v>
      </c>
      <c r="B1961" t="s">
        <v>12</v>
      </c>
      <c r="C1961" t="s">
        <v>13</v>
      </c>
      <c r="D1961">
        <v>202501</v>
      </c>
      <c r="E1961" t="s">
        <v>7662</v>
      </c>
      <c r="F1961" t="s">
        <v>5426</v>
      </c>
      <c r="G1961">
        <v>111</v>
      </c>
      <c r="H1961">
        <v>210</v>
      </c>
      <c r="I1961">
        <v>172</v>
      </c>
      <c r="J1961">
        <v>1.5495495495495499</v>
      </c>
      <c r="K1961">
        <v>-61</v>
      </c>
      <c r="L1961" t="str">
        <f>VLOOKUP(Table1__5[[#This Row],[ShortCode]],$U$3:$W$100,3,0)</f>
        <v>Heineken Original</v>
      </c>
      <c r="M1961" t="str">
        <f>VLOOKUP(Table1__5[[#This Row],[ShortCode]],$U$3:$V$100,2,0)</f>
        <v>Group BB</v>
      </c>
      <c r="N1961" t="str">
        <f>RIGHT(Table1__5[[#This Row],[Calendar_month]],2)</f>
        <v>01</v>
      </c>
      <c r="O1961" t="str">
        <f>LEFT(Table1__5[[#This Row],[Calendar_month]],4)</f>
        <v>2025</v>
      </c>
      <c r="P1961" t="str">
        <f>_xlfn.TEXTBEFORE(Table1__5[[#This Row],[Distributor_Name]],"-")</f>
        <v>BD8</v>
      </c>
    </row>
    <row r="1962" spans="1:16" x14ac:dyDescent="0.75">
      <c r="A1962" t="s">
        <v>11</v>
      </c>
      <c r="B1962" t="s">
        <v>12</v>
      </c>
      <c r="C1962" t="s">
        <v>13</v>
      </c>
      <c r="D1962">
        <v>202501</v>
      </c>
      <c r="E1962" t="s">
        <v>7662</v>
      </c>
      <c r="F1962" t="s">
        <v>5434</v>
      </c>
      <c r="G1962">
        <v>458</v>
      </c>
      <c r="H1962">
        <v>299</v>
      </c>
      <c r="I1962">
        <v>300</v>
      </c>
      <c r="J1962">
        <v>0.65502183406113501</v>
      </c>
      <c r="K1962">
        <v>158</v>
      </c>
      <c r="L1962" t="str">
        <f>VLOOKUP(Table1__5[[#This Row],[ShortCode]],$U$3:$W$100,3,0)</f>
        <v>Heineken Original</v>
      </c>
      <c r="M1962" t="str">
        <f>VLOOKUP(Table1__5[[#This Row],[ShortCode]],$U$3:$V$100,2,0)</f>
        <v>Group BB</v>
      </c>
      <c r="N1962" t="str">
        <f>RIGHT(Table1__5[[#This Row],[Calendar_month]],2)</f>
        <v>01</v>
      </c>
      <c r="O1962" t="str">
        <f>LEFT(Table1__5[[#This Row],[Calendar_month]],4)</f>
        <v>2025</v>
      </c>
      <c r="P1962" t="str">
        <f>_xlfn.TEXTBEFORE(Table1__5[[#This Row],[Distributor_Name]],"-")</f>
        <v>BD8</v>
      </c>
    </row>
    <row r="1963" spans="1:16" x14ac:dyDescent="0.75">
      <c r="A1963" t="s">
        <v>11</v>
      </c>
      <c r="B1963" t="s">
        <v>12</v>
      </c>
      <c r="C1963" t="s">
        <v>13</v>
      </c>
      <c r="D1963">
        <v>202501</v>
      </c>
      <c r="E1963" t="s">
        <v>7662</v>
      </c>
      <c r="F1963" t="s">
        <v>5393</v>
      </c>
      <c r="G1963">
        <v>6867</v>
      </c>
      <c r="H1963">
        <v>8684</v>
      </c>
      <c r="I1963">
        <v>8622</v>
      </c>
      <c r="J1963">
        <v>1.2555701179554399</v>
      </c>
      <c r="K1963">
        <v>-1755</v>
      </c>
      <c r="L1963" t="str">
        <f>VLOOKUP(Table1__5[[#This Row],[ShortCode]],$U$3:$W$100,3,0)</f>
        <v>Heineken Silver</v>
      </c>
      <c r="M1963" t="str">
        <f>VLOOKUP(Table1__5[[#This Row],[ShortCode]],$U$3:$V$100,2,0)</f>
        <v>Group AA</v>
      </c>
      <c r="N1963" t="str">
        <f>RIGHT(Table1__5[[#This Row],[Calendar_month]],2)</f>
        <v>01</v>
      </c>
      <c r="O1963" t="str">
        <f>LEFT(Table1__5[[#This Row],[Calendar_month]],4)</f>
        <v>2025</v>
      </c>
      <c r="P1963" t="str">
        <f>_xlfn.TEXTBEFORE(Table1__5[[#This Row],[Distributor_Name]],"-")</f>
        <v>BD8</v>
      </c>
    </row>
    <row r="1964" spans="1:16" x14ac:dyDescent="0.75">
      <c r="A1964" t="s">
        <v>11</v>
      </c>
      <c r="B1964" t="s">
        <v>12</v>
      </c>
      <c r="C1964" t="s">
        <v>13</v>
      </c>
      <c r="D1964">
        <v>202501</v>
      </c>
      <c r="E1964" t="s">
        <v>7662</v>
      </c>
      <c r="F1964" t="s">
        <v>5418</v>
      </c>
      <c r="G1964">
        <v>61</v>
      </c>
      <c r="H1964">
        <v>70</v>
      </c>
      <c r="I1964">
        <v>53</v>
      </c>
      <c r="J1964">
        <v>0.86885245901639296</v>
      </c>
      <c r="K1964">
        <v>8</v>
      </c>
      <c r="L1964" t="str">
        <f>VLOOKUP(Table1__5[[#This Row],[ShortCode]],$U$3:$W$100,3,0)</f>
        <v>Heineken Silver</v>
      </c>
      <c r="M1964" t="str">
        <f>VLOOKUP(Table1__5[[#This Row],[ShortCode]],$U$3:$V$100,2,0)</f>
        <v>Group AA</v>
      </c>
      <c r="N1964" t="str">
        <f>RIGHT(Table1__5[[#This Row],[Calendar_month]],2)</f>
        <v>01</v>
      </c>
      <c r="O1964" t="str">
        <f>LEFT(Table1__5[[#This Row],[Calendar_month]],4)</f>
        <v>2025</v>
      </c>
      <c r="P1964" t="str">
        <f>_xlfn.TEXTBEFORE(Table1__5[[#This Row],[Distributor_Name]],"-")</f>
        <v>BD8</v>
      </c>
    </row>
    <row r="1965" spans="1:16" x14ac:dyDescent="0.75">
      <c r="A1965" t="s">
        <v>11</v>
      </c>
      <c r="B1965" t="s">
        <v>12</v>
      </c>
      <c r="C1965" t="s">
        <v>13</v>
      </c>
      <c r="D1965">
        <v>202501</v>
      </c>
      <c r="E1965" t="s">
        <v>7662</v>
      </c>
      <c r="F1965" t="s">
        <v>5401</v>
      </c>
      <c r="G1965">
        <v>5752</v>
      </c>
      <c r="H1965">
        <v>5239</v>
      </c>
      <c r="I1965">
        <v>4984</v>
      </c>
      <c r="J1965">
        <v>0.86648122392211402</v>
      </c>
      <c r="K1965">
        <v>768</v>
      </c>
      <c r="L1965" t="str">
        <f>VLOOKUP(Table1__5[[#This Row],[ShortCode]],$U$3:$W$100,3,0)</f>
        <v>Heineken Silver</v>
      </c>
      <c r="M1965" t="str">
        <f>VLOOKUP(Table1__5[[#This Row],[ShortCode]],$U$3:$V$100,2,0)</f>
        <v>Group AA</v>
      </c>
      <c r="N1965" t="str">
        <f>RIGHT(Table1__5[[#This Row],[Calendar_month]],2)</f>
        <v>01</v>
      </c>
      <c r="O1965" t="str">
        <f>LEFT(Table1__5[[#This Row],[Calendar_month]],4)</f>
        <v>2025</v>
      </c>
      <c r="P1965" t="str">
        <f>_xlfn.TEXTBEFORE(Table1__5[[#This Row],[Distributor_Name]],"-")</f>
        <v>BD8</v>
      </c>
    </row>
    <row r="1966" spans="1:16" x14ac:dyDescent="0.75">
      <c r="A1966" t="s">
        <v>11</v>
      </c>
      <c r="B1966" t="s">
        <v>12</v>
      </c>
      <c r="C1966" t="s">
        <v>13</v>
      </c>
      <c r="D1966">
        <v>202501</v>
      </c>
      <c r="E1966" t="s">
        <v>7662</v>
      </c>
      <c r="F1966" t="s">
        <v>7288</v>
      </c>
      <c r="G1966">
        <v>0</v>
      </c>
      <c r="H1966">
        <v>0</v>
      </c>
      <c r="I1966">
        <v>0</v>
      </c>
      <c r="J1966">
        <v>0</v>
      </c>
      <c r="K1966">
        <v>0</v>
      </c>
      <c r="L1966" t="str">
        <f>VLOOKUP(Table1__5[[#This Row],[ShortCode]],$U$3:$W$100,3,0)</f>
        <v>Heineken Silver</v>
      </c>
      <c r="M1966" t="str">
        <f>VLOOKUP(Table1__5[[#This Row],[ShortCode]],$U$3:$V$100,2,0)</f>
        <v>Group BB</v>
      </c>
      <c r="N1966" t="str">
        <f>RIGHT(Table1__5[[#This Row],[Calendar_month]],2)</f>
        <v>01</v>
      </c>
      <c r="O1966" t="str">
        <f>LEFT(Table1__5[[#This Row],[Calendar_month]],4)</f>
        <v>2025</v>
      </c>
      <c r="P1966" t="str">
        <f>_xlfn.TEXTBEFORE(Table1__5[[#This Row],[Distributor_Name]],"-")</f>
        <v>BD8</v>
      </c>
    </row>
    <row r="1967" spans="1:16" x14ac:dyDescent="0.75">
      <c r="A1967" t="s">
        <v>11</v>
      </c>
      <c r="B1967" t="s">
        <v>12</v>
      </c>
      <c r="C1967" t="s">
        <v>13</v>
      </c>
      <c r="D1967">
        <v>202501</v>
      </c>
      <c r="E1967" t="s">
        <v>7662</v>
      </c>
      <c r="F1967" t="s">
        <v>5440</v>
      </c>
      <c r="G1967">
        <v>8</v>
      </c>
      <c r="H1967">
        <v>0</v>
      </c>
      <c r="I1967">
        <v>0</v>
      </c>
      <c r="J1967">
        <v>0</v>
      </c>
      <c r="K1967">
        <v>8</v>
      </c>
      <c r="L1967" t="str">
        <f>VLOOKUP(Table1__5[[#This Row],[ShortCode]],$U$3:$W$100,3,0)</f>
        <v>Other</v>
      </c>
      <c r="M1967" t="str">
        <f>VLOOKUP(Table1__5[[#This Row],[ShortCode]],$U$3:$V$100,2,0)</f>
        <v>Group BB</v>
      </c>
      <c r="N1967" t="str">
        <f>RIGHT(Table1__5[[#This Row],[Calendar_month]],2)</f>
        <v>01</v>
      </c>
      <c r="O1967" t="str">
        <f>LEFT(Table1__5[[#This Row],[Calendar_month]],4)</f>
        <v>2025</v>
      </c>
      <c r="P1967" t="str">
        <f>_xlfn.TEXTBEFORE(Table1__5[[#This Row],[Distributor_Name]],"-")</f>
        <v>BD8</v>
      </c>
    </row>
    <row r="1968" spans="1:16" x14ac:dyDescent="0.75">
      <c r="A1968" t="s">
        <v>11</v>
      </c>
      <c r="B1968" t="s">
        <v>12</v>
      </c>
      <c r="C1968" t="s">
        <v>13</v>
      </c>
      <c r="D1968">
        <v>202501</v>
      </c>
      <c r="E1968" t="s">
        <v>7662</v>
      </c>
      <c r="F1968" t="s">
        <v>7665</v>
      </c>
      <c r="G1968">
        <v>0</v>
      </c>
      <c r="H1968">
        <v>0</v>
      </c>
      <c r="I1968">
        <v>0</v>
      </c>
      <c r="J1968">
        <v>0</v>
      </c>
      <c r="K1968">
        <v>0</v>
      </c>
      <c r="L1968" t="str">
        <f>VLOOKUP(Table1__5[[#This Row],[ShortCode]],$U$3:$W$100,3,0)</f>
        <v>Other</v>
      </c>
      <c r="M1968" t="str">
        <f>VLOOKUP(Table1__5[[#This Row],[ShortCode]],$U$3:$V$100,2,0)</f>
        <v>Group BB</v>
      </c>
      <c r="N1968" t="str">
        <f>RIGHT(Table1__5[[#This Row],[Calendar_month]],2)</f>
        <v>01</v>
      </c>
      <c r="O1968" t="str">
        <f>LEFT(Table1__5[[#This Row],[Calendar_month]],4)</f>
        <v>2025</v>
      </c>
      <c r="P1968" t="str">
        <f>_xlfn.TEXTBEFORE(Table1__5[[#This Row],[Distributor_Name]],"-")</f>
        <v>BD8</v>
      </c>
    </row>
    <row r="1969" spans="1:16" x14ac:dyDescent="0.75">
      <c r="A1969" t="s">
        <v>11</v>
      </c>
      <c r="B1969" t="s">
        <v>12</v>
      </c>
      <c r="C1969" t="s">
        <v>13</v>
      </c>
      <c r="D1969">
        <v>202501</v>
      </c>
      <c r="E1969" t="s">
        <v>7662</v>
      </c>
      <c r="F1969" t="s">
        <v>7691</v>
      </c>
      <c r="G1969">
        <v>0</v>
      </c>
      <c r="H1969">
        <v>0</v>
      </c>
      <c r="I1969">
        <v>0</v>
      </c>
      <c r="J1969">
        <v>0</v>
      </c>
      <c r="K1969">
        <v>0</v>
      </c>
      <c r="L1969" t="str">
        <f>VLOOKUP(Table1__5[[#This Row],[ShortCode]],$U$3:$W$100,3,0)</f>
        <v>Other</v>
      </c>
      <c r="M1969" t="str">
        <f>VLOOKUP(Table1__5[[#This Row],[ShortCode]],$U$3:$V$100,2,0)</f>
        <v>Group BB</v>
      </c>
      <c r="N1969" t="str">
        <f>RIGHT(Table1__5[[#This Row],[Calendar_month]],2)</f>
        <v>01</v>
      </c>
      <c r="O1969" t="str">
        <f>LEFT(Table1__5[[#This Row],[Calendar_month]],4)</f>
        <v>2025</v>
      </c>
      <c r="P1969" t="str">
        <f>_xlfn.TEXTBEFORE(Table1__5[[#This Row],[Distributor_Name]],"-")</f>
        <v>BD8</v>
      </c>
    </row>
    <row r="1970" spans="1:16" x14ac:dyDescent="0.75">
      <c r="A1970" t="s">
        <v>11</v>
      </c>
      <c r="B1970" t="s">
        <v>12</v>
      </c>
      <c r="C1970" t="s">
        <v>13</v>
      </c>
      <c r="D1970">
        <v>202501</v>
      </c>
      <c r="E1970" t="s">
        <v>7662</v>
      </c>
      <c r="F1970" t="s">
        <v>5424</v>
      </c>
      <c r="G1970">
        <v>9</v>
      </c>
      <c r="H1970">
        <v>13</v>
      </c>
      <c r="I1970">
        <v>6</v>
      </c>
      <c r="J1970">
        <v>0.66666666666666696</v>
      </c>
      <c r="K1970">
        <v>3</v>
      </c>
      <c r="L1970" t="str">
        <f>VLOOKUP(Table1__5[[#This Row],[ShortCode]],$U$3:$W$100,3,0)</f>
        <v>Other</v>
      </c>
      <c r="M1970" t="str">
        <f>VLOOKUP(Table1__5[[#This Row],[ShortCode]],$U$3:$V$100,2,0)</f>
        <v>Group BB</v>
      </c>
      <c r="N1970" t="str">
        <f>RIGHT(Table1__5[[#This Row],[Calendar_month]],2)</f>
        <v>01</v>
      </c>
      <c r="O1970" t="str">
        <f>LEFT(Table1__5[[#This Row],[Calendar_month]],4)</f>
        <v>2025</v>
      </c>
      <c r="P1970" t="str">
        <f>_xlfn.TEXTBEFORE(Table1__5[[#This Row],[Distributor_Name]],"-")</f>
        <v>BD8</v>
      </c>
    </row>
    <row r="1971" spans="1:16" x14ac:dyDescent="0.75">
      <c r="A1971" t="s">
        <v>11</v>
      </c>
      <c r="B1971" t="s">
        <v>12</v>
      </c>
      <c r="C1971" t="s">
        <v>13</v>
      </c>
      <c r="D1971">
        <v>202501</v>
      </c>
      <c r="E1971" t="s">
        <v>7662</v>
      </c>
      <c r="F1971" t="s">
        <v>7692</v>
      </c>
      <c r="G1971">
        <v>0</v>
      </c>
      <c r="H1971">
        <v>0</v>
      </c>
      <c r="I1971">
        <v>0</v>
      </c>
      <c r="J1971">
        <v>0</v>
      </c>
      <c r="K1971">
        <v>0</v>
      </c>
      <c r="L1971" t="str">
        <f>VLOOKUP(Table1__5[[#This Row],[ShortCode]],$U$3:$W$100,3,0)</f>
        <v>Other</v>
      </c>
      <c r="M1971" t="str">
        <f>VLOOKUP(Table1__5[[#This Row],[ShortCode]],$U$3:$V$100,2,0)</f>
        <v>Group BB</v>
      </c>
      <c r="N1971" t="str">
        <f>RIGHT(Table1__5[[#This Row],[Calendar_month]],2)</f>
        <v>01</v>
      </c>
      <c r="O1971" t="str">
        <f>LEFT(Table1__5[[#This Row],[Calendar_month]],4)</f>
        <v>2025</v>
      </c>
      <c r="P1971" t="str">
        <f>_xlfn.TEXTBEFORE(Table1__5[[#This Row],[Distributor_Name]],"-")</f>
        <v>BD8</v>
      </c>
    </row>
    <row r="1972" spans="1:16" x14ac:dyDescent="0.75">
      <c r="A1972" t="s">
        <v>11</v>
      </c>
      <c r="B1972" t="s">
        <v>12</v>
      </c>
      <c r="C1972" t="s">
        <v>13</v>
      </c>
      <c r="D1972">
        <v>202501</v>
      </c>
      <c r="E1972" t="s">
        <v>7662</v>
      </c>
      <c r="F1972" t="s">
        <v>7654</v>
      </c>
      <c r="G1972">
        <v>13</v>
      </c>
      <c r="H1972">
        <v>13</v>
      </c>
      <c r="I1972">
        <v>5</v>
      </c>
      <c r="J1972">
        <v>0.38461538461538503</v>
      </c>
      <c r="K1972">
        <v>8</v>
      </c>
      <c r="L1972" t="str">
        <f>VLOOKUP(Table1__5[[#This Row],[ShortCode]],$U$3:$W$100,3,0)</f>
        <v>Other</v>
      </c>
      <c r="M1972" t="str">
        <f>VLOOKUP(Table1__5[[#This Row],[ShortCode]],$U$3:$V$100,2,0)</f>
        <v>Group BB</v>
      </c>
      <c r="N1972" t="str">
        <f>RIGHT(Table1__5[[#This Row],[Calendar_month]],2)</f>
        <v>01</v>
      </c>
      <c r="O1972" t="str">
        <f>LEFT(Table1__5[[#This Row],[Calendar_month]],4)</f>
        <v>2025</v>
      </c>
      <c r="P1972" t="str">
        <f>_xlfn.TEXTBEFORE(Table1__5[[#This Row],[Distributor_Name]],"-")</f>
        <v>BD8</v>
      </c>
    </row>
    <row r="1973" spans="1:16" x14ac:dyDescent="0.75">
      <c r="A1973" t="s">
        <v>11</v>
      </c>
      <c r="B1973" t="s">
        <v>12</v>
      </c>
      <c r="C1973" t="s">
        <v>13</v>
      </c>
      <c r="D1973">
        <v>202501</v>
      </c>
      <c r="E1973" t="s">
        <v>7662</v>
      </c>
      <c r="F1973" t="s">
        <v>7666</v>
      </c>
      <c r="G1973">
        <v>0</v>
      </c>
      <c r="H1973">
        <v>0</v>
      </c>
      <c r="I1973">
        <v>0</v>
      </c>
      <c r="J1973">
        <v>0</v>
      </c>
      <c r="K1973">
        <v>0</v>
      </c>
      <c r="L1973" t="str">
        <f>VLOOKUP(Table1__5[[#This Row],[ShortCode]],$U$3:$W$100,3,0)</f>
        <v>Other</v>
      </c>
      <c r="M1973" t="str">
        <f>VLOOKUP(Table1__5[[#This Row],[ShortCode]],$U$3:$V$100,2,0)</f>
        <v>Group BB</v>
      </c>
      <c r="N1973" t="str">
        <f>RIGHT(Table1__5[[#This Row],[Calendar_month]],2)</f>
        <v>01</v>
      </c>
      <c r="O1973" t="str">
        <f>LEFT(Table1__5[[#This Row],[Calendar_month]],4)</f>
        <v>2025</v>
      </c>
      <c r="P1973" t="str">
        <f>_xlfn.TEXTBEFORE(Table1__5[[#This Row],[Distributor_Name]],"-")</f>
        <v>BD8</v>
      </c>
    </row>
    <row r="1974" spans="1:16" x14ac:dyDescent="0.75">
      <c r="A1974" t="s">
        <v>11</v>
      </c>
      <c r="B1974" t="s">
        <v>12</v>
      </c>
      <c r="C1974" t="s">
        <v>13</v>
      </c>
      <c r="D1974">
        <v>202501</v>
      </c>
      <c r="E1974" t="s">
        <v>7662</v>
      </c>
      <c r="F1974" t="s">
        <v>7693</v>
      </c>
      <c r="G1974">
        <v>0</v>
      </c>
      <c r="H1974">
        <v>0</v>
      </c>
      <c r="I1974">
        <v>0</v>
      </c>
      <c r="J1974">
        <v>0</v>
      </c>
      <c r="K1974">
        <v>0</v>
      </c>
      <c r="L1974" t="str">
        <f>VLOOKUP(Table1__5[[#This Row],[ShortCode]],$U$3:$W$100,3,0)</f>
        <v>Other</v>
      </c>
      <c r="M1974" t="str">
        <f>VLOOKUP(Table1__5[[#This Row],[ShortCode]],$U$3:$V$100,2,0)</f>
        <v>Group BB</v>
      </c>
      <c r="N1974" t="str">
        <f>RIGHT(Table1__5[[#This Row],[Calendar_month]],2)</f>
        <v>01</v>
      </c>
      <c r="O1974" t="str">
        <f>LEFT(Table1__5[[#This Row],[Calendar_month]],4)</f>
        <v>2025</v>
      </c>
      <c r="P1974" t="str">
        <f>_xlfn.TEXTBEFORE(Table1__5[[#This Row],[Distributor_Name]],"-")</f>
        <v>BD8</v>
      </c>
    </row>
    <row r="1975" spans="1:16" x14ac:dyDescent="0.75">
      <c r="A1975" t="s">
        <v>11</v>
      </c>
      <c r="B1975" t="s">
        <v>12</v>
      </c>
      <c r="C1975" t="s">
        <v>13</v>
      </c>
      <c r="D1975">
        <v>202501</v>
      </c>
      <c r="E1975" t="s">
        <v>7662</v>
      </c>
      <c r="F1975" t="s">
        <v>7668</v>
      </c>
      <c r="G1975">
        <v>0</v>
      </c>
      <c r="H1975">
        <v>0</v>
      </c>
      <c r="I1975">
        <v>0</v>
      </c>
      <c r="J1975">
        <v>0</v>
      </c>
      <c r="K1975">
        <v>0</v>
      </c>
      <c r="L1975" t="str">
        <f>VLOOKUP(Table1__5[[#This Row],[ShortCode]],$U$3:$W$100,3,0)</f>
        <v>Other</v>
      </c>
      <c r="M1975" t="str">
        <f>VLOOKUP(Table1__5[[#This Row],[ShortCode]],$U$3:$V$100,2,0)</f>
        <v>Group BB</v>
      </c>
      <c r="N1975" t="str">
        <f>RIGHT(Table1__5[[#This Row],[Calendar_month]],2)</f>
        <v>01</v>
      </c>
      <c r="O1975" t="str">
        <f>LEFT(Table1__5[[#This Row],[Calendar_month]],4)</f>
        <v>2025</v>
      </c>
      <c r="P1975" t="str">
        <f>_xlfn.TEXTBEFORE(Table1__5[[#This Row],[Distributor_Name]],"-")</f>
        <v>BD8</v>
      </c>
    </row>
    <row r="1976" spans="1:16" x14ac:dyDescent="0.75">
      <c r="A1976" t="s">
        <v>11</v>
      </c>
      <c r="B1976" t="s">
        <v>12</v>
      </c>
      <c r="C1976" t="s">
        <v>13</v>
      </c>
      <c r="D1976">
        <v>202501</v>
      </c>
      <c r="E1976" t="s">
        <v>7662</v>
      </c>
      <c r="F1976" t="s">
        <v>5430</v>
      </c>
      <c r="G1976">
        <v>0</v>
      </c>
      <c r="H1976">
        <v>0</v>
      </c>
      <c r="I1976">
        <v>0</v>
      </c>
      <c r="J1976">
        <v>0</v>
      </c>
      <c r="K1976">
        <v>0</v>
      </c>
      <c r="L1976" t="str">
        <f>VLOOKUP(Table1__5[[#This Row],[ShortCode]],$U$3:$W$100,3,0)</f>
        <v>Other</v>
      </c>
      <c r="M1976" t="str">
        <f>VLOOKUP(Table1__5[[#This Row],[ShortCode]],$U$3:$V$100,2,0)</f>
        <v>Group BB</v>
      </c>
      <c r="N1976" t="str">
        <f>RIGHT(Table1__5[[#This Row],[Calendar_month]],2)</f>
        <v>01</v>
      </c>
      <c r="O1976" t="str">
        <f>LEFT(Table1__5[[#This Row],[Calendar_month]],4)</f>
        <v>2025</v>
      </c>
      <c r="P1976" t="str">
        <f>_xlfn.TEXTBEFORE(Table1__5[[#This Row],[Distributor_Name]],"-")</f>
        <v>BD8</v>
      </c>
    </row>
    <row r="1977" spans="1:16" x14ac:dyDescent="0.75">
      <c r="A1977" t="s">
        <v>11</v>
      </c>
      <c r="B1977" t="s">
        <v>12</v>
      </c>
      <c r="C1977" t="s">
        <v>13</v>
      </c>
      <c r="D1977">
        <v>202501</v>
      </c>
      <c r="E1977" t="s">
        <v>7662</v>
      </c>
      <c r="F1977" t="s">
        <v>7678</v>
      </c>
      <c r="G1977">
        <v>0</v>
      </c>
      <c r="H1977">
        <v>0</v>
      </c>
      <c r="I1977">
        <v>0</v>
      </c>
      <c r="J1977">
        <v>0</v>
      </c>
      <c r="K1977">
        <v>0</v>
      </c>
      <c r="L1977" t="str">
        <f>VLOOKUP(Table1__5[[#This Row],[ShortCode]],$U$3:$W$100,3,0)</f>
        <v>Other</v>
      </c>
      <c r="M1977" t="str">
        <f>VLOOKUP(Table1__5[[#This Row],[ShortCode]],$U$3:$V$100,2,0)</f>
        <v>Group BB</v>
      </c>
      <c r="N1977" t="str">
        <f>RIGHT(Table1__5[[#This Row],[Calendar_month]],2)</f>
        <v>01</v>
      </c>
      <c r="O1977" t="str">
        <f>LEFT(Table1__5[[#This Row],[Calendar_month]],4)</f>
        <v>2025</v>
      </c>
      <c r="P1977" t="str">
        <f>_xlfn.TEXTBEFORE(Table1__5[[#This Row],[Distributor_Name]],"-")</f>
        <v>BD8</v>
      </c>
    </row>
    <row r="1978" spans="1:16" x14ac:dyDescent="0.75">
      <c r="A1978" t="s">
        <v>11</v>
      </c>
      <c r="B1978" t="s">
        <v>12</v>
      </c>
      <c r="C1978" t="s">
        <v>13</v>
      </c>
      <c r="D1978">
        <v>202501</v>
      </c>
      <c r="E1978" t="s">
        <v>7662</v>
      </c>
      <c r="F1978" t="s">
        <v>7694</v>
      </c>
      <c r="G1978">
        <v>0</v>
      </c>
      <c r="H1978">
        <v>0</v>
      </c>
      <c r="I1978">
        <v>0</v>
      </c>
      <c r="J1978">
        <v>0</v>
      </c>
      <c r="K1978">
        <v>0</v>
      </c>
      <c r="L1978" t="str">
        <f>VLOOKUP(Table1__5[[#This Row],[ShortCode]],$U$3:$W$100,3,0)</f>
        <v>Other</v>
      </c>
      <c r="M1978" t="str">
        <f>VLOOKUP(Table1__5[[#This Row],[ShortCode]],$U$3:$V$100,2,0)</f>
        <v>Group BB</v>
      </c>
      <c r="N1978" t="str">
        <f>RIGHT(Table1__5[[#This Row],[Calendar_month]],2)</f>
        <v>01</v>
      </c>
      <c r="O1978" t="str">
        <f>LEFT(Table1__5[[#This Row],[Calendar_month]],4)</f>
        <v>2025</v>
      </c>
      <c r="P1978" t="str">
        <f>_xlfn.TEXTBEFORE(Table1__5[[#This Row],[Distributor_Name]],"-")</f>
        <v>BD8</v>
      </c>
    </row>
    <row r="1979" spans="1:16" x14ac:dyDescent="0.75">
      <c r="A1979" t="s">
        <v>11</v>
      </c>
      <c r="B1979" t="s">
        <v>12</v>
      </c>
      <c r="C1979" t="s">
        <v>13</v>
      </c>
      <c r="D1979">
        <v>202501</v>
      </c>
      <c r="E1979" t="s">
        <v>7662</v>
      </c>
      <c r="F1979" t="s">
        <v>7670</v>
      </c>
      <c r="G1979">
        <v>0</v>
      </c>
      <c r="H1979">
        <v>0</v>
      </c>
      <c r="I1979">
        <v>0</v>
      </c>
      <c r="J1979">
        <v>0</v>
      </c>
      <c r="K1979">
        <v>0</v>
      </c>
      <c r="L1979" t="str">
        <f>VLOOKUP(Table1__5[[#This Row],[ShortCode]],$U$3:$W$100,3,0)</f>
        <v>Other</v>
      </c>
      <c r="M1979" t="str">
        <f>VLOOKUP(Table1__5[[#This Row],[ShortCode]],$U$3:$V$100,2,0)</f>
        <v>Group BB</v>
      </c>
      <c r="N1979" t="str">
        <f>RIGHT(Table1__5[[#This Row],[Calendar_month]],2)</f>
        <v>01</v>
      </c>
      <c r="O1979" t="str">
        <f>LEFT(Table1__5[[#This Row],[Calendar_month]],4)</f>
        <v>2025</v>
      </c>
      <c r="P1979" t="str">
        <f>_xlfn.TEXTBEFORE(Table1__5[[#This Row],[Distributor_Name]],"-")</f>
        <v>BD8</v>
      </c>
    </row>
    <row r="1980" spans="1:16" x14ac:dyDescent="0.75">
      <c r="A1980" t="s">
        <v>11</v>
      </c>
      <c r="B1980" t="s">
        <v>12</v>
      </c>
      <c r="C1980" t="s">
        <v>13</v>
      </c>
      <c r="D1980">
        <v>202501</v>
      </c>
      <c r="E1980" t="s">
        <v>7662</v>
      </c>
      <c r="F1980" t="s">
        <v>5405</v>
      </c>
      <c r="G1980">
        <v>1471</v>
      </c>
      <c r="H1980">
        <v>2101</v>
      </c>
      <c r="I1980">
        <v>2194</v>
      </c>
      <c r="J1980">
        <v>1.49150237933379</v>
      </c>
      <c r="K1980">
        <v>-723</v>
      </c>
      <c r="L1980" t="str">
        <f>VLOOKUP(Table1__5[[#This Row],[ShortCode]],$U$3:$W$100,3,0)</f>
        <v>Tiger Regular</v>
      </c>
      <c r="M1980" t="str">
        <f>VLOOKUP(Table1__5[[#This Row],[ShortCode]],$U$3:$V$100,2,0)</f>
        <v>Group BB</v>
      </c>
      <c r="N1980" t="str">
        <f>RIGHT(Table1__5[[#This Row],[Calendar_month]],2)</f>
        <v>01</v>
      </c>
      <c r="O1980" t="str">
        <f>LEFT(Table1__5[[#This Row],[Calendar_month]],4)</f>
        <v>2025</v>
      </c>
      <c r="P1980" t="str">
        <f>_xlfn.TEXTBEFORE(Table1__5[[#This Row],[Distributor_Name]],"-")</f>
        <v>BD8</v>
      </c>
    </row>
    <row r="1981" spans="1:16" x14ac:dyDescent="0.75">
      <c r="A1981" t="s">
        <v>11</v>
      </c>
      <c r="B1981" t="s">
        <v>12</v>
      </c>
      <c r="C1981" t="s">
        <v>13</v>
      </c>
      <c r="D1981">
        <v>202501</v>
      </c>
      <c r="E1981" t="s">
        <v>7662</v>
      </c>
      <c r="F1981" t="s">
        <v>5396</v>
      </c>
      <c r="G1981">
        <v>46782</v>
      </c>
      <c r="H1981">
        <v>42874</v>
      </c>
      <c r="I1981">
        <v>44027</v>
      </c>
      <c r="J1981">
        <v>0.94110982856654302</v>
      </c>
      <c r="K1981">
        <v>2755</v>
      </c>
      <c r="L1981" t="str">
        <f>VLOOKUP(Table1__5[[#This Row],[ShortCode]],$U$3:$W$100,3,0)</f>
        <v>Tiger Regular</v>
      </c>
      <c r="M1981" t="str">
        <f>VLOOKUP(Table1__5[[#This Row],[ShortCode]],$U$3:$V$100,2,0)</f>
        <v>Group BB</v>
      </c>
      <c r="N1981" t="str">
        <f>RIGHT(Table1__5[[#This Row],[Calendar_month]],2)</f>
        <v>01</v>
      </c>
      <c r="O1981" t="str">
        <f>LEFT(Table1__5[[#This Row],[Calendar_month]],4)</f>
        <v>2025</v>
      </c>
      <c r="P1981" t="str">
        <f>_xlfn.TEXTBEFORE(Table1__5[[#This Row],[Distributor_Name]],"-")</f>
        <v>BD8</v>
      </c>
    </row>
    <row r="1982" spans="1:16" x14ac:dyDescent="0.75">
      <c r="A1982" t="s">
        <v>11</v>
      </c>
      <c r="B1982" t="s">
        <v>12</v>
      </c>
      <c r="C1982" t="s">
        <v>13</v>
      </c>
      <c r="D1982">
        <v>202501</v>
      </c>
      <c r="E1982" t="s">
        <v>7662</v>
      </c>
      <c r="F1982" t="s">
        <v>5441</v>
      </c>
      <c r="G1982">
        <v>19</v>
      </c>
      <c r="H1982">
        <v>24</v>
      </c>
      <c r="I1982">
        <v>19</v>
      </c>
      <c r="J1982">
        <v>1</v>
      </c>
      <c r="K1982">
        <v>0</v>
      </c>
      <c r="L1982" t="str">
        <f>VLOOKUP(Table1__5[[#This Row],[ShortCode]],$U$3:$W$100,3,0)</f>
        <v>Tiger Regular</v>
      </c>
      <c r="M1982" t="str">
        <f>VLOOKUP(Table1__5[[#This Row],[ShortCode]],$U$3:$V$100,2,0)</f>
        <v>Group BB</v>
      </c>
      <c r="N1982" t="str">
        <f>RIGHT(Table1__5[[#This Row],[Calendar_month]],2)</f>
        <v>01</v>
      </c>
      <c r="O1982" t="str">
        <f>LEFT(Table1__5[[#This Row],[Calendar_month]],4)</f>
        <v>2025</v>
      </c>
      <c r="P1982" t="str">
        <f>_xlfn.TEXTBEFORE(Table1__5[[#This Row],[Distributor_Name]],"-")</f>
        <v>BD8</v>
      </c>
    </row>
    <row r="1983" spans="1:16" x14ac:dyDescent="0.75">
      <c r="A1983" t="s">
        <v>11</v>
      </c>
      <c r="B1983" t="s">
        <v>12</v>
      </c>
      <c r="C1983" t="s">
        <v>13</v>
      </c>
      <c r="D1983">
        <v>202501</v>
      </c>
      <c r="E1983" t="s">
        <v>7662</v>
      </c>
      <c r="F1983" t="s">
        <v>5408</v>
      </c>
      <c r="G1983">
        <v>2224</v>
      </c>
      <c r="H1983">
        <v>1680</v>
      </c>
      <c r="I1983">
        <v>1284</v>
      </c>
      <c r="J1983">
        <v>0.57733812949640295</v>
      </c>
      <c r="K1983">
        <v>940</v>
      </c>
      <c r="L1983" t="str">
        <f>VLOOKUP(Table1__5[[#This Row],[ShortCode]],$U$3:$W$100,3,0)</f>
        <v>Tiger Regular</v>
      </c>
      <c r="M1983" t="str">
        <f>VLOOKUP(Table1__5[[#This Row],[ShortCode]],$U$3:$V$100,2,0)</f>
        <v>Group BB</v>
      </c>
      <c r="N1983" t="str">
        <f>RIGHT(Table1__5[[#This Row],[Calendar_month]],2)</f>
        <v>01</v>
      </c>
      <c r="O1983" t="str">
        <f>LEFT(Table1__5[[#This Row],[Calendar_month]],4)</f>
        <v>2025</v>
      </c>
      <c r="P1983" t="str">
        <f>_xlfn.TEXTBEFORE(Table1__5[[#This Row],[Distributor_Name]],"-")</f>
        <v>BD8</v>
      </c>
    </row>
    <row r="1984" spans="1:16" x14ac:dyDescent="0.75">
      <c r="A1984" t="s">
        <v>11</v>
      </c>
      <c r="B1984" t="s">
        <v>12</v>
      </c>
      <c r="C1984" t="s">
        <v>13</v>
      </c>
      <c r="D1984">
        <v>202501</v>
      </c>
      <c r="E1984" t="s">
        <v>7662</v>
      </c>
      <c r="F1984" t="s">
        <v>5417</v>
      </c>
      <c r="G1984">
        <v>1828</v>
      </c>
      <c r="H1984">
        <v>1980</v>
      </c>
      <c r="I1984">
        <v>1476</v>
      </c>
      <c r="J1984">
        <v>0.80743982494529498</v>
      </c>
      <c r="K1984">
        <v>352</v>
      </c>
      <c r="L1984" t="str">
        <f>VLOOKUP(Table1__5[[#This Row],[ShortCode]],$U$3:$W$100,3,0)</f>
        <v>Tiger Crystal</v>
      </c>
      <c r="M1984" t="str">
        <f>VLOOKUP(Table1__5[[#This Row],[ShortCode]],$U$3:$V$100,2,0)</f>
        <v>Group AA</v>
      </c>
      <c r="N1984" t="str">
        <f>RIGHT(Table1__5[[#This Row],[Calendar_month]],2)</f>
        <v>01</v>
      </c>
      <c r="O1984" t="str">
        <f>LEFT(Table1__5[[#This Row],[Calendar_month]],4)</f>
        <v>2025</v>
      </c>
      <c r="P1984" t="str">
        <f>_xlfn.TEXTBEFORE(Table1__5[[#This Row],[Distributor_Name]],"-")</f>
        <v>BD8</v>
      </c>
    </row>
    <row r="1985" spans="1:16" x14ac:dyDescent="0.75">
      <c r="A1985" t="s">
        <v>11</v>
      </c>
      <c r="B1985" t="s">
        <v>12</v>
      </c>
      <c r="C1985" t="s">
        <v>13</v>
      </c>
      <c r="D1985">
        <v>202501</v>
      </c>
      <c r="E1985" t="s">
        <v>7662</v>
      </c>
      <c r="F1985" t="s">
        <v>5403</v>
      </c>
      <c r="G1985">
        <v>1549</v>
      </c>
      <c r="H1985">
        <v>3160</v>
      </c>
      <c r="I1985">
        <v>3253</v>
      </c>
      <c r="J1985">
        <v>2.1000645577792101</v>
      </c>
      <c r="K1985">
        <v>-1704</v>
      </c>
      <c r="L1985" t="str">
        <f>VLOOKUP(Table1__5[[#This Row],[ShortCode]],$U$3:$W$100,3,0)</f>
        <v>Tiger Crystal</v>
      </c>
      <c r="M1985" t="str">
        <f>VLOOKUP(Table1__5[[#This Row],[ShortCode]],$U$3:$V$100,2,0)</f>
        <v>Group AA</v>
      </c>
      <c r="N1985" t="str">
        <f>RIGHT(Table1__5[[#This Row],[Calendar_month]],2)</f>
        <v>01</v>
      </c>
      <c r="O1985" t="str">
        <f>LEFT(Table1__5[[#This Row],[Calendar_month]],4)</f>
        <v>2025</v>
      </c>
      <c r="P1985" t="str">
        <f>_xlfn.TEXTBEFORE(Table1__5[[#This Row],[Distributor_Name]],"-")</f>
        <v>BD8</v>
      </c>
    </row>
    <row r="1986" spans="1:16" x14ac:dyDescent="0.75">
      <c r="A1986" t="s">
        <v>11</v>
      </c>
      <c r="B1986" t="s">
        <v>12</v>
      </c>
      <c r="C1986" t="s">
        <v>13</v>
      </c>
      <c r="D1986">
        <v>202501</v>
      </c>
      <c r="E1986" t="s">
        <v>7662</v>
      </c>
      <c r="F1986" t="s">
        <v>5404</v>
      </c>
      <c r="G1986">
        <v>17041</v>
      </c>
      <c r="H1986">
        <v>18382</v>
      </c>
      <c r="I1986">
        <v>17779</v>
      </c>
      <c r="J1986">
        <v>1.04330731764568</v>
      </c>
      <c r="K1986">
        <v>-738</v>
      </c>
      <c r="L1986" t="str">
        <f>VLOOKUP(Table1__5[[#This Row],[ShortCode]],$U$3:$W$100,3,0)</f>
        <v>Tiger Crystal</v>
      </c>
      <c r="M1986" t="str">
        <f>VLOOKUP(Table1__5[[#This Row],[ShortCode]],$U$3:$V$100,2,0)</f>
        <v>Group AA</v>
      </c>
      <c r="N1986" t="str">
        <f>RIGHT(Table1__5[[#This Row],[Calendar_month]],2)</f>
        <v>01</v>
      </c>
      <c r="O1986" t="str">
        <f>LEFT(Table1__5[[#This Row],[Calendar_month]],4)</f>
        <v>2025</v>
      </c>
      <c r="P1986" t="str">
        <f>_xlfn.TEXTBEFORE(Table1__5[[#This Row],[Distributor_Name]],"-")</f>
        <v>BD8</v>
      </c>
    </row>
    <row r="1987" spans="1:16" x14ac:dyDescent="0.75">
      <c r="A1987" t="s">
        <v>11</v>
      </c>
      <c r="B1987" t="s">
        <v>12</v>
      </c>
      <c r="C1987" t="s">
        <v>13</v>
      </c>
      <c r="D1987">
        <v>202501</v>
      </c>
      <c r="E1987" t="s">
        <v>7662</v>
      </c>
      <c r="F1987" t="s">
        <v>7672</v>
      </c>
      <c r="G1987">
        <v>0</v>
      </c>
      <c r="H1987">
        <v>0</v>
      </c>
      <c r="I1987">
        <v>0</v>
      </c>
      <c r="J1987">
        <v>0</v>
      </c>
      <c r="K1987">
        <v>0</v>
      </c>
      <c r="L1987" t="str">
        <f>VLOOKUP(Table1__5[[#This Row],[ShortCode]],$U$3:$W$100,3,0)</f>
        <v>Other</v>
      </c>
      <c r="M1987" t="str">
        <f>VLOOKUP(Table1__5[[#This Row],[ShortCode]],$U$3:$V$100,2,0)</f>
        <v>Group BB</v>
      </c>
      <c r="N1987" t="str">
        <f>RIGHT(Table1__5[[#This Row],[Calendar_month]],2)</f>
        <v>01</v>
      </c>
      <c r="O1987" t="str">
        <f>LEFT(Table1__5[[#This Row],[Calendar_month]],4)</f>
        <v>2025</v>
      </c>
      <c r="P1987" t="str">
        <f>_xlfn.TEXTBEFORE(Table1__5[[#This Row],[Distributor_Name]],"-")</f>
        <v>BD8</v>
      </c>
    </row>
    <row r="1988" spans="1:16" x14ac:dyDescent="0.75">
      <c r="A1988" t="s">
        <v>11</v>
      </c>
      <c r="B1988" t="s">
        <v>12</v>
      </c>
      <c r="C1988" t="s">
        <v>13</v>
      </c>
      <c r="D1988">
        <v>202501</v>
      </c>
      <c r="E1988" t="s">
        <v>7673</v>
      </c>
      <c r="F1988" t="s">
        <v>5436</v>
      </c>
      <c r="G1988">
        <v>0</v>
      </c>
      <c r="H1988">
        <v>0</v>
      </c>
      <c r="I1988">
        <v>0</v>
      </c>
      <c r="J1988">
        <v>0</v>
      </c>
      <c r="K1988">
        <v>0</v>
      </c>
      <c r="L1988" t="str">
        <f>VLOOKUP(Table1__5[[#This Row],[ShortCode]],$U$3:$W$100,3,0)</f>
        <v>Bivina</v>
      </c>
      <c r="M1988" t="str">
        <f>VLOOKUP(Table1__5[[#This Row],[ShortCode]],$U$3:$V$100,2,0)</f>
        <v>Group BB</v>
      </c>
      <c r="N1988" t="str">
        <f>RIGHT(Table1__5[[#This Row],[Calendar_month]],2)</f>
        <v>01</v>
      </c>
      <c r="O1988" t="str">
        <f>LEFT(Table1__5[[#This Row],[Calendar_month]],4)</f>
        <v>2025</v>
      </c>
      <c r="P1988" t="str">
        <f>_xlfn.TEXTBEFORE(Table1__5[[#This Row],[Distributor_Name]],"-")</f>
        <v>BD8</v>
      </c>
    </row>
    <row r="1989" spans="1:16" x14ac:dyDescent="0.75">
      <c r="A1989" t="s">
        <v>11</v>
      </c>
      <c r="B1989" t="s">
        <v>12</v>
      </c>
      <c r="C1989" t="s">
        <v>13</v>
      </c>
      <c r="D1989">
        <v>202501</v>
      </c>
      <c r="E1989" t="s">
        <v>7673</v>
      </c>
      <c r="F1989" t="s">
        <v>7674</v>
      </c>
      <c r="G1989">
        <v>62</v>
      </c>
      <c r="H1989">
        <v>0</v>
      </c>
      <c r="I1989">
        <v>0</v>
      </c>
      <c r="J1989">
        <v>0</v>
      </c>
      <c r="K1989">
        <v>62</v>
      </c>
      <c r="L1989" t="str">
        <f>VLOOKUP(Table1__5[[#This Row],[ShortCode]],$U$3:$W$100,3,0)</f>
        <v>Bia Việt</v>
      </c>
      <c r="M1989" t="str">
        <f>VLOOKUP(Table1__5[[#This Row],[ShortCode]],$U$3:$V$100,2,0)</f>
        <v>Group BB</v>
      </c>
      <c r="N1989" t="str">
        <f>RIGHT(Table1__5[[#This Row],[Calendar_month]],2)</f>
        <v>01</v>
      </c>
      <c r="O1989" t="str">
        <f>LEFT(Table1__5[[#This Row],[Calendar_month]],4)</f>
        <v>2025</v>
      </c>
      <c r="P1989" t="str">
        <f>_xlfn.TEXTBEFORE(Table1__5[[#This Row],[Distributor_Name]],"-")</f>
        <v>BD8</v>
      </c>
    </row>
    <row r="1990" spans="1:16" x14ac:dyDescent="0.75">
      <c r="A1990" t="s">
        <v>11</v>
      </c>
      <c r="B1990" t="s">
        <v>12</v>
      </c>
      <c r="C1990" t="s">
        <v>13</v>
      </c>
      <c r="D1990">
        <v>202501</v>
      </c>
      <c r="E1990" t="s">
        <v>7673</v>
      </c>
      <c r="F1990" t="s">
        <v>5400</v>
      </c>
      <c r="G1990">
        <v>2861</v>
      </c>
      <c r="H1990">
        <v>3110</v>
      </c>
      <c r="I1990">
        <v>3724</v>
      </c>
      <c r="J1990">
        <v>1.30164278224397</v>
      </c>
      <c r="K1990">
        <v>-863</v>
      </c>
      <c r="L1990" t="str">
        <f>VLOOKUP(Table1__5[[#This Row],[ShortCode]],$U$3:$W$100,3,0)</f>
        <v>Bia Việt</v>
      </c>
      <c r="M1990" t="str">
        <f>VLOOKUP(Table1__5[[#This Row],[ShortCode]],$U$3:$V$100,2,0)</f>
        <v>Group BB</v>
      </c>
      <c r="N1990" t="str">
        <f>RIGHT(Table1__5[[#This Row],[Calendar_month]],2)</f>
        <v>01</v>
      </c>
      <c r="O1990" t="str">
        <f>LEFT(Table1__5[[#This Row],[Calendar_month]],4)</f>
        <v>2025</v>
      </c>
      <c r="P1990" t="str">
        <f>_xlfn.TEXTBEFORE(Table1__5[[#This Row],[Distributor_Name]],"-")</f>
        <v>BD8</v>
      </c>
    </row>
    <row r="1991" spans="1:16" x14ac:dyDescent="0.75">
      <c r="A1991" t="s">
        <v>11</v>
      </c>
      <c r="B1991" t="s">
        <v>12</v>
      </c>
      <c r="C1991" t="s">
        <v>13</v>
      </c>
      <c r="D1991">
        <v>202501</v>
      </c>
      <c r="E1991" t="s">
        <v>7673</v>
      </c>
      <c r="F1991" t="s">
        <v>5411</v>
      </c>
      <c r="G1991">
        <v>208</v>
      </c>
      <c r="H1991">
        <v>0</v>
      </c>
      <c r="I1991">
        <v>25</v>
      </c>
      <c r="J1991">
        <v>0.120192307692308</v>
      </c>
      <c r="K1991">
        <v>183</v>
      </c>
      <c r="L1991" t="str">
        <f>VLOOKUP(Table1__5[[#This Row],[ShortCode]],$U$3:$W$100,3,0)</f>
        <v>Bia Việt</v>
      </c>
      <c r="M1991" t="str">
        <f>VLOOKUP(Table1__5[[#This Row],[ShortCode]],$U$3:$V$100,2,0)</f>
        <v>Group BB</v>
      </c>
      <c r="N1991" t="str">
        <f>RIGHT(Table1__5[[#This Row],[Calendar_month]],2)</f>
        <v>01</v>
      </c>
      <c r="O1991" t="str">
        <f>LEFT(Table1__5[[#This Row],[Calendar_month]],4)</f>
        <v>2025</v>
      </c>
      <c r="P1991" t="str">
        <f>_xlfn.TEXTBEFORE(Table1__5[[#This Row],[Distributor_Name]],"-")</f>
        <v>BD8</v>
      </c>
    </row>
    <row r="1992" spans="1:16" x14ac:dyDescent="0.75">
      <c r="A1992" t="s">
        <v>11</v>
      </c>
      <c r="B1992" t="s">
        <v>12</v>
      </c>
      <c r="C1992" t="s">
        <v>13</v>
      </c>
      <c r="D1992">
        <v>202501</v>
      </c>
      <c r="E1992" t="s">
        <v>7673</v>
      </c>
      <c r="F1992" t="s">
        <v>7675</v>
      </c>
      <c r="G1992">
        <v>0</v>
      </c>
      <c r="H1992">
        <v>0</v>
      </c>
      <c r="I1992">
        <v>0</v>
      </c>
      <c r="J1992">
        <v>0</v>
      </c>
      <c r="K1992">
        <v>0</v>
      </c>
      <c r="L1992" t="str">
        <f>VLOOKUP(Table1__5[[#This Row],[ShortCode]],$U$3:$W$100,3,0)</f>
        <v>Larue</v>
      </c>
      <c r="M1992" t="str">
        <f>VLOOKUP(Table1__5[[#This Row],[ShortCode]],$U$3:$V$100,2,0)</f>
        <v>Group BB</v>
      </c>
      <c r="N1992" t="str">
        <f>RIGHT(Table1__5[[#This Row],[Calendar_month]],2)</f>
        <v>01</v>
      </c>
      <c r="O1992" t="str">
        <f>LEFT(Table1__5[[#This Row],[Calendar_month]],4)</f>
        <v>2025</v>
      </c>
      <c r="P1992" t="str">
        <f>_xlfn.TEXTBEFORE(Table1__5[[#This Row],[Distributor_Name]],"-")</f>
        <v>BD8</v>
      </c>
    </row>
    <row r="1993" spans="1:16" x14ac:dyDescent="0.75">
      <c r="A1993" t="s">
        <v>11</v>
      </c>
      <c r="B1993" t="s">
        <v>12</v>
      </c>
      <c r="C1993" t="s">
        <v>13</v>
      </c>
      <c r="D1993">
        <v>202501</v>
      </c>
      <c r="E1993" t="s">
        <v>7673</v>
      </c>
      <c r="F1993" t="s">
        <v>7677</v>
      </c>
      <c r="G1993">
        <v>0</v>
      </c>
      <c r="H1993">
        <v>0</v>
      </c>
      <c r="I1993">
        <v>0</v>
      </c>
      <c r="J1993">
        <v>0</v>
      </c>
      <c r="K1993">
        <v>0</v>
      </c>
      <c r="L1993" t="str">
        <f>VLOOKUP(Table1__5[[#This Row],[ShortCode]],$U$3:$W$100,3,0)</f>
        <v>Larue</v>
      </c>
      <c r="M1993" t="str">
        <f>VLOOKUP(Table1__5[[#This Row],[ShortCode]],$U$3:$V$100,2,0)</f>
        <v>Group BB</v>
      </c>
      <c r="N1993" t="str">
        <f>RIGHT(Table1__5[[#This Row],[Calendar_month]],2)</f>
        <v>01</v>
      </c>
      <c r="O1993" t="str">
        <f>LEFT(Table1__5[[#This Row],[Calendar_month]],4)</f>
        <v>2025</v>
      </c>
      <c r="P1993" t="str">
        <f>_xlfn.TEXTBEFORE(Table1__5[[#This Row],[Distributor_Name]],"-")</f>
        <v>BD8</v>
      </c>
    </row>
    <row r="1994" spans="1:16" x14ac:dyDescent="0.75">
      <c r="A1994" t="s">
        <v>11</v>
      </c>
      <c r="B1994" t="s">
        <v>12</v>
      </c>
      <c r="C1994" t="s">
        <v>13</v>
      </c>
      <c r="D1994">
        <v>202502</v>
      </c>
      <c r="E1994" t="s">
        <v>7662</v>
      </c>
      <c r="F1994" t="s">
        <v>7664</v>
      </c>
      <c r="G1994">
        <v>0</v>
      </c>
      <c r="H1994">
        <v>0</v>
      </c>
      <c r="I1994">
        <v>0</v>
      </c>
      <c r="J1994">
        <v>0</v>
      </c>
      <c r="K1994">
        <v>0</v>
      </c>
      <c r="L1994" t="str">
        <f>VLOOKUP(Table1__5[[#This Row],[ShortCode]],$U$3:$W$100,3,0)</f>
        <v>Other</v>
      </c>
      <c r="M1994" t="str">
        <f>VLOOKUP(Table1__5[[#This Row],[ShortCode]],$U$3:$V$100,2,0)</f>
        <v>Group BB</v>
      </c>
      <c r="N1994" t="str">
        <f>RIGHT(Table1__5[[#This Row],[Calendar_month]],2)</f>
        <v>02</v>
      </c>
      <c r="O1994" t="str">
        <f>LEFT(Table1__5[[#This Row],[Calendar_month]],4)</f>
        <v>2025</v>
      </c>
      <c r="P1994" t="str">
        <f>_xlfn.TEXTBEFORE(Table1__5[[#This Row],[Distributor_Name]],"-")</f>
        <v>BD8</v>
      </c>
    </row>
    <row r="1995" spans="1:16" x14ac:dyDescent="0.75">
      <c r="A1995" t="s">
        <v>11</v>
      </c>
      <c r="B1995" t="s">
        <v>12</v>
      </c>
      <c r="C1995" t="s">
        <v>13</v>
      </c>
      <c r="D1995">
        <v>202502</v>
      </c>
      <c r="E1995" t="s">
        <v>7662</v>
      </c>
      <c r="F1995" t="s">
        <v>7690</v>
      </c>
      <c r="G1995">
        <v>0</v>
      </c>
      <c r="H1995">
        <v>0</v>
      </c>
      <c r="I1995">
        <v>0</v>
      </c>
      <c r="J1995">
        <v>0</v>
      </c>
      <c r="K1995">
        <v>0</v>
      </c>
      <c r="L1995" t="str">
        <f>VLOOKUP(Table1__5[[#This Row],[ShortCode]],$U$3:$W$100,3,0)</f>
        <v>Heineken Original</v>
      </c>
      <c r="M1995" t="str">
        <f>VLOOKUP(Table1__5[[#This Row],[ShortCode]],$U$3:$V$100,2,0)</f>
        <v>Group BB</v>
      </c>
      <c r="N1995" t="str">
        <f>RIGHT(Table1__5[[#This Row],[Calendar_month]],2)</f>
        <v>02</v>
      </c>
      <c r="O1995" t="str">
        <f>LEFT(Table1__5[[#This Row],[Calendar_month]],4)</f>
        <v>2025</v>
      </c>
      <c r="P1995" t="str">
        <f>_xlfn.TEXTBEFORE(Table1__5[[#This Row],[Distributor_Name]],"-")</f>
        <v>BD8</v>
      </c>
    </row>
    <row r="1996" spans="1:16" x14ac:dyDescent="0.75">
      <c r="A1996" t="s">
        <v>11</v>
      </c>
      <c r="B1996" t="s">
        <v>12</v>
      </c>
      <c r="C1996" t="s">
        <v>13</v>
      </c>
      <c r="D1996">
        <v>202502</v>
      </c>
      <c r="E1996" t="s">
        <v>7662</v>
      </c>
      <c r="F1996" t="s">
        <v>5426</v>
      </c>
      <c r="G1996">
        <v>40</v>
      </c>
      <c r="H1996">
        <v>50</v>
      </c>
      <c r="I1996">
        <v>66</v>
      </c>
      <c r="J1996">
        <v>1.65</v>
      </c>
      <c r="K1996">
        <v>-26</v>
      </c>
      <c r="L1996" t="str">
        <f>VLOOKUP(Table1__5[[#This Row],[ShortCode]],$U$3:$W$100,3,0)</f>
        <v>Heineken Original</v>
      </c>
      <c r="M1996" t="str">
        <f>VLOOKUP(Table1__5[[#This Row],[ShortCode]],$U$3:$V$100,2,0)</f>
        <v>Group BB</v>
      </c>
      <c r="N1996" t="str">
        <f>RIGHT(Table1__5[[#This Row],[Calendar_month]],2)</f>
        <v>02</v>
      </c>
      <c r="O1996" t="str">
        <f>LEFT(Table1__5[[#This Row],[Calendar_month]],4)</f>
        <v>2025</v>
      </c>
      <c r="P1996" t="str">
        <f>_xlfn.TEXTBEFORE(Table1__5[[#This Row],[Distributor_Name]],"-")</f>
        <v>BD8</v>
      </c>
    </row>
    <row r="1997" spans="1:16" x14ac:dyDescent="0.75">
      <c r="A1997" t="s">
        <v>11</v>
      </c>
      <c r="B1997" t="s">
        <v>12</v>
      </c>
      <c r="C1997" t="s">
        <v>13</v>
      </c>
      <c r="D1997">
        <v>202502</v>
      </c>
      <c r="E1997" t="s">
        <v>7662</v>
      </c>
      <c r="F1997" t="s">
        <v>5434</v>
      </c>
      <c r="G1997">
        <v>238</v>
      </c>
      <c r="H1997">
        <v>299</v>
      </c>
      <c r="I1997">
        <v>256</v>
      </c>
      <c r="J1997">
        <v>1.0756302521008401</v>
      </c>
      <c r="K1997">
        <v>-18</v>
      </c>
      <c r="L1997" t="str">
        <f>VLOOKUP(Table1__5[[#This Row],[ShortCode]],$U$3:$W$100,3,0)</f>
        <v>Heineken Original</v>
      </c>
      <c r="M1997" t="str">
        <f>VLOOKUP(Table1__5[[#This Row],[ShortCode]],$U$3:$V$100,2,0)</f>
        <v>Group BB</v>
      </c>
      <c r="N1997" t="str">
        <f>RIGHT(Table1__5[[#This Row],[Calendar_month]],2)</f>
        <v>02</v>
      </c>
      <c r="O1997" t="str">
        <f>LEFT(Table1__5[[#This Row],[Calendar_month]],4)</f>
        <v>2025</v>
      </c>
      <c r="P1997" t="str">
        <f>_xlfn.TEXTBEFORE(Table1__5[[#This Row],[Distributor_Name]],"-")</f>
        <v>BD8</v>
      </c>
    </row>
    <row r="1998" spans="1:16" x14ac:dyDescent="0.75">
      <c r="A1998" t="s">
        <v>11</v>
      </c>
      <c r="B1998" t="s">
        <v>12</v>
      </c>
      <c r="C1998" t="s">
        <v>13</v>
      </c>
      <c r="D1998">
        <v>202502</v>
      </c>
      <c r="E1998" t="s">
        <v>7662</v>
      </c>
      <c r="F1998" t="s">
        <v>5393</v>
      </c>
      <c r="G1998">
        <v>4169</v>
      </c>
      <c r="H1998">
        <v>5652</v>
      </c>
      <c r="I1998">
        <v>5863</v>
      </c>
      <c r="J1998">
        <v>1.4063324538258599</v>
      </c>
      <c r="K1998">
        <v>-1694</v>
      </c>
      <c r="L1998" t="str">
        <f>VLOOKUP(Table1__5[[#This Row],[ShortCode]],$U$3:$W$100,3,0)</f>
        <v>Heineken Silver</v>
      </c>
      <c r="M1998" t="str">
        <f>VLOOKUP(Table1__5[[#This Row],[ShortCode]],$U$3:$V$100,2,0)</f>
        <v>Group AA</v>
      </c>
      <c r="N1998" t="str">
        <f>RIGHT(Table1__5[[#This Row],[Calendar_month]],2)</f>
        <v>02</v>
      </c>
      <c r="O1998" t="str">
        <f>LEFT(Table1__5[[#This Row],[Calendar_month]],4)</f>
        <v>2025</v>
      </c>
      <c r="P1998" t="str">
        <f>_xlfn.TEXTBEFORE(Table1__5[[#This Row],[Distributor_Name]],"-")</f>
        <v>BD8</v>
      </c>
    </row>
    <row r="1999" spans="1:16" x14ac:dyDescent="0.75">
      <c r="A1999" t="s">
        <v>11</v>
      </c>
      <c r="B1999" t="s">
        <v>12</v>
      </c>
      <c r="C1999" t="s">
        <v>13</v>
      </c>
      <c r="D1999">
        <v>202502</v>
      </c>
      <c r="E1999" t="s">
        <v>7662</v>
      </c>
      <c r="F1999" t="s">
        <v>5418</v>
      </c>
      <c r="G1999">
        <v>38</v>
      </c>
      <c r="H1999">
        <v>0</v>
      </c>
      <c r="I1999">
        <v>12</v>
      </c>
      <c r="J1999">
        <v>0.31578947368421101</v>
      </c>
      <c r="K1999">
        <v>26</v>
      </c>
      <c r="L1999" t="str">
        <f>VLOOKUP(Table1__5[[#This Row],[ShortCode]],$U$3:$W$100,3,0)</f>
        <v>Heineken Silver</v>
      </c>
      <c r="M1999" t="str">
        <f>VLOOKUP(Table1__5[[#This Row],[ShortCode]],$U$3:$V$100,2,0)</f>
        <v>Group AA</v>
      </c>
      <c r="N1999" t="str">
        <f>RIGHT(Table1__5[[#This Row],[Calendar_month]],2)</f>
        <v>02</v>
      </c>
      <c r="O1999" t="str">
        <f>LEFT(Table1__5[[#This Row],[Calendar_month]],4)</f>
        <v>2025</v>
      </c>
      <c r="P1999" t="str">
        <f>_xlfn.TEXTBEFORE(Table1__5[[#This Row],[Distributor_Name]],"-")</f>
        <v>BD8</v>
      </c>
    </row>
    <row r="2000" spans="1:16" x14ac:dyDescent="0.75">
      <c r="A2000" t="s">
        <v>11</v>
      </c>
      <c r="B2000" t="s">
        <v>12</v>
      </c>
      <c r="C2000" t="s">
        <v>13</v>
      </c>
      <c r="D2000">
        <v>202502</v>
      </c>
      <c r="E2000" t="s">
        <v>7662</v>
      </c>
      <c r="F2000" t="s">
        <v>5401</v>
      </c>
      <c r="G2000">
        <v>4226</v>
      </c>
      <c r="H2000">
        <v>2782</v>
      </c>
      <c r="I2000">
        <v>2514</v>
      </c>
      <c r="J2000">
        <v>0.59488878371983001</v>
      </c>
      <c r="K2000">
        <v>1712</v>
      </c>
      <c r="L2000" t="str">
        <f>VLOOKUP(Table1__5[[#This Row],[ShortCode]],$U$3:$W$100,3,0)</f>
        <v>Heineken Silver</v>
      </c>
      <c r="M2000" t="str">
        <f>VLOOKUP(Table1__5[[#This Row],[ShortCode]],$U$3:$V$100,2,0)</f>
        <v>Group AA</v>
      </c>
      <c r="N2000" t="str">
        <f>RIGHT(Table1__5[[#This Row],[Calendar_month]],2)</f>
        <v>02</v>
      </c>
      <c r="O2000" t="str">
        <f>LEFT(Table1__5[[#This Row],[Calendar_month]],4)</f>
        <v>2025</v>
      </c>
      <c r="P2000" t="str">
        <f>_xlfn.TEXTBEFORE(Table1__5[[#This Row],[Distributor_Name]],"-")</f>
        <v>BD8</v>
      </c>
    </row>
    <row r="2001" spans="1:16" x14ac:dyDescent="0.75">
      <c r="A2001" t="s">
        <v>11</v>
      </c>
      <c r="B2001" t="s">
        <v>12</v>
      </c>
      <c r="C2001" t="s">
        <v>13</v>
      </c>
      <c r="D2001">
        <v>202502</v>
      </c>
      <c r="E2001" t="s">
        <v>7662</v>
      </c>
      <c r="F2001" t="s">
        <v>7288</v>
      </c>
      <c r="G2001">
        <v>0</v>
      </c>
      <c r="H2001">
        <v>0</v>
      </c>
      <c r="I2001">
        <v>0</v>
      </c>
      <c r="J2001">
        <v>0</v>
      </c>
      <c r="K2001">
        <v>0</v>
      </c>
      <c r="L2001" t="str">
        <f>VLOOKUP(Table1__5[[#This Row],[ShortCode]],$U$3:$W$100,3,0)</f>
        <v>Heineken Silver</v>
      </c>
      <c r="M2001" t="str">
        <f>VLOOKUP(Table1__5[[#This Row],[ShortCode]],$U$3:$V$100,2,0)</f>
        <v>Group BB</v>
      </c>
      <c r="N2001" t="str">
        <f>RIGHT(Table1__5[[#This Row],[Calendar_month]],2)</f>
        <v>02</v>
      </c>
      <c r="O2001" t="str">
        <f>LEFT(Table1__5[[#This Row],[Calendar_month]],4)</f>
        <v>2025</v>
      </c>
      <c r="P2001" t="str">
        <f>_xlfn.TEXTBEFORE(Table1__5[[#This Row],[Distributor_Name]],"-")</f>
        <v>BD8</v>
      </c>
    </row>
    <row r="2002" spans="1:16" x14ac:dyDescent="0.75">
      <c r="A2002" t="s">
        <v>11</v>
      </c>
      <c r="B2002" t="s">
        <v>12</v>
      </c>
      <c r="C2002" t="s">
        <v>13</v>
      </c>
      <c r="D2002">
        <v>202502</v>
      </c>
      <c r="E2002" t="s">
        <v>7662</v>
      </c>
      <c r="F2002" t="s">
        <v>5440</v>
      </c>
      <c r="G2002">
        <v>6</v>
      </c>
      <c r="H2002">
        <v>0</v>
      </c>
      <c r="I2002">
        <v>0</v>
      </c>
      <c r="J2002">
        <v>0</v>
      </c>
      <c r="K2002">
        <v>6</v>
      </c>
      <c r="L2002" t="str">
        <f>VLOOKUP(Table1__5[[#This Row],[ShortCode]],$U$3:$W$100,3,0)</f>
        <v>Other</v>
      </c>
      <c r="M2002" t="str">
        <f>VLOOKUP(Table1__5[[#This Row],[ShortCode]],$U$3:$V$100,2,0)</f>
        <v>Group BB</v>
      </c>
      <c r="N2002" t="str">
        <f>RIGHT(Table1__5[[#This Row],[Calendar_month]],2)</f>
        <v>02</v>
      </c>
      <c r="O2002" t="str">
        <f>LEFT(Table1__5[[#This Row],[Calendar_month]],4)</f>
        <v>2025</v>
      </c>
      <c r="P2002" t="str">
        <f>_xlfn.TEXTBEFORE(Table1__5[[#This Row],[Distributor_Name]],"-")</f>
        <v>BD8</v>
      </c>
    </row>
    <row r="2003" spans="1:16" x14ac:dyDescent="0.75">
      <c r="A2003" t="s">
        <v>11</v>
      </c>
      <c r="B2003" t="s">
        <v>12</v>
      </c>
      <c r="C2003" t="s">
        <v>13</v>
      </c>
      <c r="D2003">
        <v>202502</v>
      </c>
      <c r="E2003" t="s">
        <v>7662</v>
      </c>
      <c r="F2003" t="s">
        <v>7665</v>
      </c>
      <c r="G2003">
        <v>0</v>
      </c>
      <c r="H2003">
        <v>0</v>
      </c>
      <c r="I2003">
        <v>0</v>
      </c>
      <c r="J2003">
        <v>0</v>
      </c>
      <c r="K2003">
        <v>0</v>
      </c>
      <c r="L2003" t="str">
        <f>VLOOKUP(Table1__5[[#This Row],[ShortCode]],$U$3:$W$100,3,0)</f>
        <v>Other</v>
      </c>
      <c r="M2003" t="str">
        <f>VLOOKUP(Table1__5[[#This Row],[ShortCode]],$U$3:$V$100,2,0)</f>
        <v>Group BB</v>
      </c>
      <c r="N2003" t="str">
        <f>RIGHT(Table1__5[[#This Row],[Calendar_month]],2)</f>
        <v>02</v>
      </c>
      <c r="O2003" t="str">
        <f>LEFT(Table1__5[[#This Row],[Calendar_month]],4)</f>
        <v>2025</v>
      </c>
      <c r="P2003" t="str">
        <f>_xlfn.TEXTBEFORE(Table1__5[[#This Row],[Distributor_Name]],"-")</f>
        <v>BD8</v>
      </c>
    </row>
    <row r="2004" spans="1:16" x14ac:dyDescent="0.75">
      <c r="A2004" t="s">
        <v>11</v>
      </c>
      <c r="B2004" t="s">
        <v>12</v>
      </c>
      <c r="C2004" t="s">
        <v>13</v>
      </c>
      <c r="D2004">
        <v>202502</v>
      </c>
      <c r="E2004" t="s">
        <v>7662</v>
      </c>
      <c r="F2004" t="s">
        <v>7691</v>
      </c>
      <c r="G2004">
        <v>0</v>
      </c>
      <c r="H2004">
        <v>0</v>
      </c>
      <c r="I2004">
        <v>0</v>
      </c>
      <c r="J2004">
        <v>0</v>
      </c>
      <c r="K2004">
        <v>0</v>
      </c>
      <c r="L2004" t="str">
        <f>VLOOKUP(Table1__5[[#This Row],[ShortCode]],$U$3:$W$100,3,0)</f>
        <v>Other</v>
      </c>
      <c r="M2004" t="str">
        <f>VLOOKUP(Table1__5[[#This Row],[ShortCode]],$U$3:$V$100,2,0)</f>
        <v>Group BB</v>
      </c>
      <c r="N2004" t="str">
        <f>RIGHT(Table1__5[[#This Row],[Calendar_month]],2)</f>
        <v>02</v>
      </c>
      <c r="O2004" t="str">
        <f>LEFT(Table1__5[[#This Row],[Calendar_month]],4)</f>
        <v>2025</v>
      </c>
      <c r="P2004" t="str">
        <f>_xlfn.TEXTBEFORE(Table1__5[[#This Row],[Distributor_Name]],"-")</f>
        <v>BD8</v>
      </c>
    </row>
    <row r="2005" spans="1:16" x14ac:dyDescent="0.75">
      <c r="A2005" t="s">
        <v>11</v>
      </c>
      <c r="B2005" t="s">
        <v>12</v>
      </c>
      <c r="C2005" t="s">
        <v>13</v>
      </c>
      <c r="D2005">
        <v>202502</v>
      </c>
      <c r="E2005" t="s">
        <v>7662</v>
      </c>
      <c r="F2005" t="s">
        <v>5424</v>
      </c>
      <c r="G2005">
        <v>6</v>
      </c>
      <c r="H2005">
        <v>0</v>
      </c>
      <c r="I2005">
        <v>0</v>
      </c>
      <c r="J2005">
        <v>0</v>
      </c>
      <c r="K2005">
        <v>6</v>
      </c>
      <c r="L2005" t="str">
        <f>VLOOKUP(Table1__5[[#This Row],[ShortCode]],$U$3:$W$100,3,0)</f>
        <v>Other</v>
      </c>
      <c r="M2005" t="str">
        <f>VLOOKUP(Table1__5[[#This Row],[ShortCode]],$U$3:$V$100,2,0)</f>
        <v>Group BB</v>
      </c>
      <c r="N2005" t="str">
        <f>RIGHT(Table1__5[[#This Row],[Calendar_month]],2)</f>
        <v>02</v>
      </c>
      <c r="O2005" t="str">
        <f>LEFT(Table1__5[[#This Row],[Calendar_month]],4)</f>
        <v>2025</v>
      </c>
      <c r="P2005" t="str">
        <f>_xlfn.TEXTBEFORE(Table1__5[[#This Row],[Distributor_Name]],"-")</f>
        <v>BD8</v>
      </c>
    </row>
    <row r="2006" spans="1:16" x14ac:dyDescent="0.75">
      <c r="A2006" t="s">
        <v>11</v>
      </c>
      <c r="B2006" t="s">
        <v>12</v>
      </c>
      <c r="C2006" t="s">
        <v>13</v>
      </c>
      <c r="D2006">
        <v>202502</v>
      </c>
      <c r="E2006" t="s">
        <v>7662</v>
      </c>
      <c r="F2006" t="s">
        <v>7692</v>
      </c>
      <c r="G2006">
        <v>0</v>
      </c>
      <c r="H2006">
        <v>0</v>
      </c>
      <c r="I2006">
        <v>0</v>
      </c>
      <c r="J2006">
        <v>0</v>
      </c>
      <c r="K2006">
        <v>0</v>
      </c>
      <c r="L2006" t="str">
        <f>VLOOKUP(Table1__5[[#This Row],[ShortCode]],$U$3:$W$100,3,0)</f>
        <v>Other</v>
      </c>
      <c r="M2006" t="str">
        <f>VLOOKUP(Table1__5[[#This Row],[ShortCode]],$U$3:$V$100,2,0)</f>
        <v>Group BB</v>
      </c>
      <c r="N2006" t="str">
        <f>RIGHT(Table1__5[[#This Row],[Calendar_month]],2)</f>
        <v>02</v>
      </c>
      <c r="O2006" t="str">
        <f>LEFT(Table1__5[[#This Row],[Calendar_month]],4)</f>
        <v>2025</v>
      </c>
      <c r="P2006" t="str">
        <f>_xlfn.TEXTBEFORE(Table1__5[[#This Row],[Distributor_Name]],"-")</f>
        <v>BD8</v>
      </c>
    </row>
    <row r="2007" spans="1:16" x14ac:dyDescent="0.75">
      <c r="A2007" t="s">
        <v>11</v>
      </c>
      <c r="B2007" t="s">
        <v>12</v>
      </c>
      <c r="C2007" t="s">
        <v>13</v>
      </c>
      <c r="D2007">
        <v>202502</v>
      </c>
      <c r="E2007" t="s">
        <v>7662</v>
      </c>
      <c r="F2007" t="s">
        <v>7654</v>
      </c>
      <c r="G2007">
        <v>9</v>
      </c>
      <c r="H2007">
        <v>0</v>
      </c>
      <c r="I2007">
        <v>0</v>
      </c>
      <c r="J2007">
        <v>0</v>
      </c>
      <c r="K2007">
        <v>9</v>
      </c>
      <c r="L2007" t="str">
        <f>VLOOKUP(Table1__5[[#This Row],[ShortCode]],$U$3:$W$100,3,0)</f>
        <v>Other</v>
      </c>
      <c r="M2007" t="str">
        <f>VLOOKUP(Table1__5[[#This Row],[ShortCode]],$U$3:$V$100,2,0)</f>
        <v>Group BB</v>
      </c>
      <c r="N2007" t="str">
        <f>RIGHT(Table1__5[[#This Row],[Calendar_month]],2)</f>
        <v>02</v>
      </c>
      <c r="O2007" t="str">
        <f>LEFT(Table1__5[[#This Row],[Calendar_month]],4)</f>
        <v>2025</v>
      </c>
      <c r="P2007" t="str">
        <f>_xlfn.TEXTBEFORE(Table1__5[[#This Row],[Distributor_Name]],"-")</f>
        <v>BD8</v>
      </c>
    </row>
    <row r="2008" spans="1:16" x14ac:dyDescent="0.75">
      <c r="A2008" t="s">
        <v>11</v>
      </c>
      <c r="B2008" t="s">
        <v>12</v>
      </c>
      <c r="C2008" t="s">
        <v>13</v>
      </c>
      <c r="D2008">
        <v>202502</v>
      </c>
      <c r="E2008" t="s">
        <v>7662</v>
      </c>
      <c r="F2008" t="s">
        <v>7666</v>
      </c>
      <c r="G2008">
        <v>0</v>
      </c>
      <c r="H2008">
        <v>0</v>
      </c>
      <c r="I2008">
        <v>0</v>
      </c>
      <c r="J2008">
        <v>0</v>
      </c>
      <c r="K2008">
        <v>0</v>
      </c>
      <c r="L2008" t="str">
        <f>VLOOKUP(Table1__5[[#This Row],[ShortCode]],$U$3:$W$100,3,0)</f>
        <v>Other</v>
      </c>
      <c r="M2008" t="str">
        <f>VLOOKUP(Table1__5[[#This Row],[ShortCode]],$U$3:$V$100,2,0)</f>
        <v>Group BB</v>
      </c>
      <c r="N2008" t="str">
        <f>RIGHT(Table1__5[[#This Row],[Calendar_month]],2)</f>
        <v>02</v>
      </c>
      <c r="O2008" t="str">
        <f>LEFT(Table1__5[[#This Row],[Calendar_month]],4)</f>
        <v>2025</v>
      </c>
      <c r="P2008" t="str">
        <f>_xlfn.TEXTBEFORE(Table1__5[[#This Row],[Distributor_Name]],"-")</f>
        <v>BD8</v>
      </c>
    </row>
    <row r="2009" spans="1:16" x14ac:dyDescent="0.75">
      <c r="A2009" t="s">
        <v>11</v>
      </c>
      <c r="B2009" t="s">
        <v>12</v>
      </c>
      <c r="C2009" t="s">
        <v>13</v>
      </c>
      <c r="D2009">
        <v>202502</v>
      </c>
      <c r="E2009" t="s">
        <v>7662</v>
      </c>
      <c r="F2009" t="s">
        <v>7693</v>
      </c>
      <c r="G2009">
        <v>0</v>
      </c>
      <c r="H2009">
        <v>0</v>
      </c>
      <c r="I2009">
        <v>0</v>
      </c>
      <c r="J2009">
        <v>0</v>
      </c>
      <c r="K2009">
        <v>0</v>
      </c>
      <c r="L2009" t="str">
        <f>VLOOKUP(Table1__5[[#This Row],[ShortCode]],$U$3:$W$100,3,0)</f>
        <v>Other</v>
      </c>
      <c r="M2009" t="str">
        <f>VLOOKUP(Table1__5[[#This Row],[ShortCode]],$U$3:$V$100,2,0)</f>
        <v>Group BB</v>
      </c>
      <c r="N2009" t="str">
        <f>RIGHT(Table1__5[[#This Row],[Calendar_month]],2)</f>
        <v>02</v>
      </c>
      <c r="O2009" t="str">
        <f>LEFT(Table1__5[[#This Row],[Calendar_month]],4)</f>
        <v>2025</v>
      </c>
      <c r="P2009" t="str">
        <f>_xlfn.TEXTBEFORE(Table1__5[[#This Row],[Distributor_Name]],"-")</f>
        <v>BD8</v>
      </c>
    </row>
    <row r="2010" spans="1:16" x14ac:dyDescent="0.75">
      <c r="A2010" t="s">
        <v>11</v>
      </c>
      <c r="B2010" t="s">
        <v>12</v>
      </c>
      <c r="C2010" t="s">
        <v>13</v>
      </c>
      <c r="D2010">
        <v>202502</v>
      </c>
      <c r="E2010" t="s">
        <v>7662</v>
      </c>
      <c r="F2010" t="s">
        <v>7668</v>
      </c>
      <c r="G2010">
        <v>0</v>
      </c>
      <c r="H2010">
        <v>0</v>
      </c>
      <c r="I2010">
        <v>0</v>
      </c>
      <c r="J2010">
        <v>0</v>
      </c>
      <c r="K2010">
        <v>0</v>
      </c>
      <c r="L2010" t="str">
        <f>VLOOKUP(Table1__5[[#This Row],[ShortCode]],$U$3:$W$100,3,0)</f>
        <v>Other</v>
      </c>
      <c r="M2010" t="str">
        <f>VLOOKUP(Table1__5[[#This Row],[ShortCode]],$U$3:$V$100,2,0)</f>
        <v>Group BB</v>
      </c>
      <c r="N2010" t="str">
        <f>RIGHT(Table1__5[[#This Row],[Calendar_month]],2)</f>
        <v>02</v>
      </c>
      <c r="O2010" t="str">
        <f>LEFT(Table1__5[[#This Row],[Calendar_month]],4)</f>
        <v>2025</v>
      </c>
      <c r="P2010" t="str">
        <f>_xlfn.TEXTBEFORE(Table1__5[[#This Row],[Distributor_Name]],"-")</f>
        <v>BD8</v>
      </c>
    </row>
    <row r="2011" spans="1:16" x14ac:dyDescent="0.75">
      <c r="A2011" t="s">
        <v>11</v>
      </c>
      <c r="B2011" t="s">
        <v>12</v>
      </c>
      <c r="C2011" t="s">
        <v>13</v>
      </c>
      <c r="D2011">
        <v>202502</v>
      </c>
      <c r="E2011" t="s">
        <v>7662</v>
      </c>
      <c r="F2011" t="s">
        <v>5430</v>
      </c>
      <c r="G2011">
        <v>0</v>
      </c>
      <c r="H2011">
        <v>0</v>
      </c>
      <c r="I2011">
        <v>0</v>
      </c>
      <c r="J2011">
        <v>0</v>
      </c>
      <c r="K2011">
        <v>0</v>
      </c>
      <c r="L2011" t="str">
        <f>VLOOKUP(Table1__5[[#This Row],[ShortCode]],$U$3:$W$100,3,0)</f>
        <v>Other</v>
      </c>
      <c r="M2011" t="str">
        <f>VLOOKUP(Table1__5[[#This Row],[ShortCode]],$U$3:$V$100,2,0)</f>
        <v>Group BB</v>
      </c>
      <c r="N2011" t="str">
        <f>RIGHT(Table1__5[[#This Row],[Calendar_month]],2)</f>
        <v>02</v>
      </c>
      <c r="O2011" t="str">
        <f>LEFT(Table1__5[[#This Row],[Calendar_month]],4)</f>
        <v>2025</v>
      </c>
      <c r="P2011" t="str">
        <f>_xlfn.TEXTBEFORE(Table1__5[[#This Row],[Distributor_Name]],"-")</f>
        <v>BD8</v>
      </c>
    </row>
    <row r="2012" spans="1:16" x14ac:dyDescent="0.75">
      <c r="A2012" t="s">
        <v>11</v>
      </c>
      <c r="B2012" t="s">
        <v>12</v>
      </c>
      <c r="C2012" t="s">
        <v>13</v>
      </c>
      <c r="D2012">
        <v>202502</v>
      </c>
      <c r="E2012" t="s">
        <v>7662</v>
      </c>
      <c r="F2012" t="s">
        <v>7678</v>
      </c>
      <c r="G2012">
        <v>0</v>
      </c>
      <c r="H2012">
        <v>0</v>
      </c>
      <c r="I2012">
        <v>0</v>
      </c>
      <c r="J2012">
        <v>0</v>
      </c>
      <c r="K2012">
        <v>0</v>
      </c>
      <c r="L2012" t="str">
        <f>VLOOKUP(Table1__5[[#This Row],[ShortCode]],$U$3:$W$100,3,0)</f>
        <v>Other</v>
      </c>
      <c r="M2012" t="str">
        <f>VLOOKUP(Table1__5[[#This Row],[ShortCode]],$U$3:$V$100,2,0)</f>
        <v>Group BB</v>
      </c>
      <c r="N2012" t="str">
        <f>RIGHT(Table1__5[[#This Row],[Calendar_month]],2)</f>
        <v>02</v>
      </c>
      <c r="O2012" t="str">
        <f>LEFT(Table1__5[[#This Row],[Calendar_month]],4)</f>
        <v>2025</v>
      </c>
      <c r="P2012" t="str">
        <f>_xlfn.TEXTBEFORE(Table1__5[[#This Row],[Distributor_Name]],"-")</f>
        <v>BD8</v>
      </c>
    </row>
    <row r="2013" spans="1:16" x14ac:dyDescent="0.75">
      <c r="A2013" t="s">
        <v>11</v>
      </c>
      <c r="B2013" t="s">
        <v>12</v>
      </c>
      <c r="C2013" t="s">
        <v>13</v>
      </c>
      <c r="D2013">
        <v>202502</v>
      </c>
      <c r="E2013" t="s">
        <v>7662</v>
      </c>
      <c r="F2013" t="s">
        <v>7694</v>
      </c>
      <c r="G2013">
        <v>0</v>
      </c>
      <c r="H2013">
        <v>0</v>
      </c>
      <c r="I2013">
        <v>0</v>
      </c>
      <c r="J2013">
        <v>0</v>
      </c>
      <c r="K2013">
        <v>0</v>
      </c>
      <c r="L2013" t="str">
        <f>VLOOKUP(Table1__5[[#This Row],[ShortCode]],$U$3:$W$100,3,0)</f>
        <v>Other</v>
      </c>
      <c r="M2013" t="str">
        <f>VLOOKUP(Table1__5[[#This Row],[ShortCode]],$U$3:$V$100,2,0)</f>
        <v>Group BB</v>
      </c>
      <c r="N2013" t="str">
        <f>RIGHT(Table1__5[[#This Row],[Calendar_month]],2)</f>
        <v>02</v>
      </c>
      <c r="O2013" t="str">
        <f>LEFT(Table1__5[[#This Row],[Calendar_month]],4)</f>
        <v>2025</v>
      </c>
      <c r="P2013" t="str">
        <f>_xlfn.TEXTBEFORE(Table1__5[[#This Row],[Distributor_Name]],"-")</f>
        <v>BD8</v>
      </c>
    </row>
    <row r="2014" spans="1:16" x14ac:dyDescent="0.75">
      <c r="A2014" t="s">
        <v>11</v>
      </c>
      <c r="B2014" t="s">
        <v>12</v>
      </c>
      <c r="C2014" t="s">
        <v>13</v>
      </c>
      <c r="D2014">
        <v>202502</v>
      </c>
      <c r="E2014" t="s">
        <v>7662</v>
      </c>
      <c r="F2014" t="s">
        <v>7670</v>
      </c>
      <c r="G2014">
        <v>0</v>
      </c>
      <c r="H2014">
        <v>0</v>
      </c>
      <c r="I2014">
        <v>0</v>
      </c>
      <c r="J2014">
        <v>0</v>
      </c>
      <c r="K2014">
        <v>0</v>
      </c>
      <c r="L2014" t="str">
        <f>VLOOKUP(Table1__5[[#This Row],[ShortCode]],$U$3:$W$100,3,0)</f>
        <v>Other</v>
      </c>
      <c r="M2014" t="str">
        <f>VLOOKUP(Table1__5[[#This Row],[ShortCode]],$U$3:$V$100,2,0)</f>
        <v>Group BB</v>
      </c>
      <c r="N2014" t="str">
        <f>RIGHT(Table1__5[[#This Row],[Calendar_month]],2)</f>
        <v>02</v>
      </c>
      <c r="O2014" t="str">
        <f>LEFT(Table1__5[[#This Row],[Calendar_month]],4)</f>
        <v>2025</v>
      </c>
      <c r="P2014" t="str">
        <f>_xlfn.TEXTBEFORE(Table1__5[[#This Row],[Distributor_Name]],"-")</f>
        <v>BD8</v>
      </c>
    </row>
    <row r="2015" spans="1:16" x14ac:dyDescent="0.75">
      <c r="A2015" t="s">
        <v>11</v>
      </c>
      <c r="B2015" t="s">
        <v>12</v>
      </c>
      <c r="C2015" t="s">
        <v>13</v>
      </c>
      <c r="D2015">
        <v>202502</v>
      </c>
      <c r="E2015" t="s">
        <v>7662</v>
      </c>
      <c r="F2015" t="s">
        <v>5405</v>
      </c>
      <c r="G2015">
        <v>-9627</v>
      </c>
      <c r="H2015">
        <v>0</v>
      </c>
      <c r="I2015">
        <v>0</v>
      </c>
      <c r="J2015">
        <v>0</v>
      </c>
      <c r="K2015">
        <v>-9627</v>
      </c>
      <c r="L2015" t="str">
        <f>VLOOKUP(Table1__5[[#This Row],[ShortCode]],$U$3:$W$100,3,0)</f>
        <v>Tiger Regular</v>
      </c>
      <c r="M2015" t="str">
        <f>VLOOKUP(Table1__5[[#This Row],[ShortCode]],$U$3:$V$100,2,0)</f>
        <v>Group BB</v>
      </c>
      <c r="N2015" t="str">
        <f>RIGHT(Table1__5[[#This Row],[Calendar_month]],2)</f>
        <v>02</v>
      </c>
      <c r="O2015" t="str">
        <f>LEFT(Table1__5[[#This Row],[Calendar_month]],4)</f>
        <v>2025</v>
      </c>
      <c r="P2015" t="str">
        <f>_xlfn.TEXTBEFORE(Table1__5[[#This Row],[Distributor_Name]],"-")</f>
        <v>BD8</v>
      </c>
    </row>
    <row r="2016" spans="1:16" x14ac:dyDescent="0.75">
      <c r="A2016" t="s">
        <v>11</v>
      </c>
      <c r="B2016" t="s">
        <v>12</v>
      </c>
      <c r="C2016" t="s">
        <v>13</v>
      </c>
      <c r="D2016">
        <v>202502</v>
      </c>
      <c r="E2016" t="s">
        <v>7662</v>
      </c>
      <c r="F2016" t="s">
        <v>5396</v>
      </c>
      <c r="G2016">
        <v>21627</v>
      </c>
      <c r="H2016">
        <v>14755</v>
      </c>
      <c r="I2016">
        <v>12449</v>
      </c>
      <c r="J2016">
        <v>0.57562306376288896</v>
      </c>
      <c r="K2016">
        <v>9178</v>
      </c>
      <c r="L2016" t="str">
        <f>VLOOKUP(Table1__5[[#This Row],[ShortCode]],$U$3:$W$100,3,0)</f>
        <v>Tiger Regular</v>
      </c>
      <c r="M2016" t="str">
        <f>VLOOKUP(Table1__5[[#This Row],[ShortCode]],$U$3:$V$100,2,0)</f>
        <v>Group BB</v>
      </c>
      <c r="N2016" t="str">
        <f>RIGHT(Table1__5[[#This Row],[Calendar_month]],2)</f>
        <v>02</v>
      </c>
      <c r="O2016" t="str">
        <f>LEFT(Table1__5[[#This Row],[Calendar_month]],4)</f>
        <v>2025</v>
      </c>
      <c r="P2016" t="str">
        <f>_xlfn.TEXTBEFORE(Table1__5[[#This Row],[Distributor_Name]],"-")</f>
        <v>BD8</v>
      </c>
    </row>
    <row r="2017" spans="1:16" x14ac:dyDescent="0.75">
      <c r="A2017" t="s">
        <v>11</v>
      </c>
      <c r="B2017" t="s">
        <v>12</v>
      </c>
      <c r="C2017" t="s">
        <v>13</v>
      </c>
      <c r="D2017">
        <v>202502</v>
      </c>
      <c r="E2017" t="s">
        <v>7662</v>
      </c>
      <c r="F2017" t="s">
        <v>5441</v>
      </c>
      <c r="G2017">
        <v>11</v>
      </c>
      <c r="H2017">
        <v>0</v>
      </c>
      <c r="I2017">
        <v>0</v>
      </c>
      <c r="J2017">
        <v>0</v>
      </c>
      <c r="K2017">
        <v>11</v>
      </c>
      <c r="L2017" t="str">
        <f>VLOOKUP(Table1__5[[#This Row],[ShortCode]],$U$3:$W$100,3,0)</f>
        <v>Tiger Regular</v>
      </c>
      <c r="M2017" t="str">
        <f>VLOOKUP(Table1__5[[#This Row],[ShortCode]],$U$3:$V$100,2,0)</f>
        <v>Group BB</v>
      </c>
      <c r="N2017" t="str">
        <f>RIGHT(Table1__5[[#This Row],[Calendar_month]],2)</f>
        <v>02</v>
      </c>
      <c r="O2017" t="str">
        <f>LEFT(Table1__5[[#This Row],[Calendar_month]],4)</f>
        <v>2025</v>
      </c>
      <c r="P2017" t="str">
        <f>_xlfn.TEXTBEFORE(Table1__5[[#This Row],[Distributor_Name]],"-")</f>
        <v>BD8</v>
      </c>
    </row>
    <row r="2018" spans="1:16" x14ac:dyDescent="0.75">
      <c r="A2018" t="s">
        <v>11</v>
      </c>
      <c r="B2018" t="s">
        <v>12</v>
      </c>
      <c r="C2018" t="s">
        <v>13</v>
      </c>
      <c r="D2018">
        <v>202502</v>
      </c>
      <c r="E2018" t="s">
        <v>7662</v>
      </c>
      <c r="F2018" t="s">
        <v>5408</v>
      </c>
      <c r="G2018">
        <v>1515</v>
      </c>
      <c r="H2018">
        <v>1050</v>
      </c>
      <c r="I2018">
        <v>1139</v>
      </c>
      <c r="J2018">
        <v>0.75181518151815196</v>
      </c>
      <c r="K2018">
        <v>376</v>
      </c>
      <c r="L2018" t="str">
        <f>VLOOKUP(Table1__5[[#This Row],[ShortCode]],$U$3:$W$100,3,0)</f>
        <v>Tiger Regular</v>
      </c>
      <c r="M2018" t="str">
        <f>VLOOKUP(Table1__5[[#This Row],[ShortCode]],$U$3:$V$100,2,0)</f>
        <v>Group BB</v>
      </c>
      <c r="N2018" t="str">
        <f>RIGHT(Table1__5[[#This Row],[Calendar_month]],2)</f>
        <v>02</v>
      </c>
      <c r="O2018" t="str">
        <f>LEFT(Table1__5[[#This Row],[Calendar_month]],4)</f>
        <v>2025</v>
      </c>
      <c r="P2018" t="str">
        <f>_xlfn.TEXTBEFORE(Table1__5[[#This Row],[Distributor_Name]],"-")</f>
        <v>BD8</v>
      </c>
    </row>
    <row r="2019" spans="1:16" x14ac:dyDescent="0.75">
      <c r="A2019" t="s">
        <v>11</v>
      </c>
      <c r="B2019" t="s">
        <v>12</v>
      </c>
      <c r="C2019" t="s">
        <v>13</v>
      </c>
      <c r="D2019">
        <v>202502</v>
      </c>
      <c r="E2019" t="s">
        <v>7662</v>
      </c>
      <c r="F2019" t="s">
        <v>5417</v>
      </c>
      <c r="G2019">
        <v>1086</v>
      </c>
      <c r="H2019">
        <v>800</v>
      </c>
      <c r="I2019">
        <v>936</v>
      </c>
      <c r="J2019">
        <v>0.86187845303867405</v>
      </c>
      <c r="K2019">
        <v>150</v>
      </c>
      <c r="L2019" t="str">
        <f>VLOOKUP(Table1__5[[#This Row],[ShortCode]],$U$3:$W$100,3,0)</f>
        <v>Tiger Crystal</v>
      </c>
      <c r="M2019" t="str">
        <f>VLOOKUP(Table1__5[[#This Row],[ShortCode]],$U$3:$V$100,2,0)</f>
        <v>Group AA</v>
      </c>
      <c r="N2019" t="str">
        <f>RIGHT(Table1__5[[#This Row],[Calendar_month]],2)</f>
        <v>02</v>
      </c>
      <c r="O2019" t="str">
        <f>LEFT(Table1__5[[#This Row],[Calendar_month]],4)</f>
        <v>2025</v>
      </c>
      <c r="P2019" t="str">
        <f>_xlfn.TEXTBEFORE(Table1__5[[#This Row],[Distributor_Name]],"-")</f>
        <v>BD8</v>
      </c>
    </row>
    <row r="2020" spans="1:16" x14ac:dyDescent="0.75">
      <c r="A2020" t="s">
        <v>11</v>
      </c>
      <c r="B2020" t="s">
        <v>12</v>
      </c>
      <c r="C2020" t="s">
        <v>13</v>
      </c>
      <c r="D2020">
        <v>202502</v>
      </c>
      <c r="E2020" t="s">
        <v>7662</v>
      </c>
      <c r="F2020" t="s">
        <v>5403</v>
      </c>
      <c r="G2020">
        <v>1276</v>
      </c>
      <c r="H2020">
        <v>876</v>
      </c>
      <c r="I2020">
        <v>987</v>
      </c>
      <c r="J2020">
        <v>0.77351097178683403</v>
      </c>
      <c r="K2020">
        <v>289</v>
      </c>
      <c r="L2020" t="str">
        <f>VLOOKUP(Table1__5[[#This Row],[ShortCode]],$U$3:$W$100,3,0)</f>
        <v>Tiger Crystal</v>
      </c>
      <c r="M2020" t="str">
        <f>VLOOKUP(Table1__5[[#This Row],[ShortCode]],$U$3:$V$100,2,0)</f>
        <v>Group AA</v>
      </c>
      <c r="N2020" t="str">
        <f>RIGHT(Table1__5[[#This Row],[Calendar_month]],2)</f>
        <v>02</v>
      </c>
      <c r="O2020" t="str">
        <f>LEFT(Table1__5[[#This Row],[Calendar_month]],4)</f>
        <v>2025</v>
      </c>
      <c r="P2020" t="str">
        <f>_xlfn.TEXTBEFORE(Table1__5[[#This Row],[Distributor_Name]],"-")</f>
        <v>BD8</v>
      </c>
    </row>
    <row r="2021" spans="1:16" x14ac:dyDescent="0.75">
      <c r="A2021" t="s">
        <v>11</v>
      </c>
      <c r="B2021" t="s">
        <v>12</v>
      </c>
      <c r="C2021" t="s">
        <v>13</v>
      </c>
      <c r="D2021">
        <v>202502</v>
      </c>
      <c r="E2021" t="s">
        <v>7662</v>
      </c>
      <c r="F2021" t="s">
        <v>5404</v>
      </c>
      <c r="G2021">
        <v>11463</v>
      </c>
      <c r="H2021">
        <v>13000</v>
      </c>
      <c r="I2021">
        <v>10919</v>
      </c>
      <c r="J2021">
        <v>0.95254296431998597</v>
      </c>
      <c r="K2021">
        <v>544</v>
      </c>
      <c r="L2021" t="str">
        <f>VLOOKUP(Table1__5[[#This Row],[ShortCode]],$U$3:$W$100,3,0)</f>
        <v>Tiger Crystal</v>
      </c>
      <c r="M2021" t="str">
        <f>VLOOKUP(Table1__5[[#This Row],[ShortCode]],$U$3:$V$100,2,0)</f>
        <v>Group AA</v>
      </c>
      <c r="N2021" t="str">
        <f>RIGHT(Table1__5[[#This Row],[Calendar_month]],2)</f>
        <v>02</v>
      </c>
      <c r="O2021" t="str">
        <f>LEFT(Table1__5[[#This Row],[Calendar_month]],4)</f>
        <v>2025</v>
      </c>
      <c r="P2021" t="str">
        <f>_xlfn.TEXTBEFORE(Table1__5[[#This Row],[Distributor_Name]],"-")</f>
        <v>BD8</v>
      </c>
    </row>
    <row r="2022" spans="1:16" x14ac:dyDescent="0.75">
      <c r="A2022" t="s">
        <v>11</v>
      </c>
      <c r="B2022" t="s">
        <v>12</v>
      </c>
      <c r="C2022" t="s">
        <v>13</v>
      </c>
      <c r="D2022">
        <v>202502</v>
      </c>
      <c r="E2022" t="s">
        <v>7662</v>
      </c>
      <c r="F2022" t="s">
        <v>7672</v>
      </c>
      <c r="G2022">
        <v>0</v>
      </c>
      <c r="H2022">
        <v>0</v>
      </c>
      <c r="I2022">
        <v>0</v>
      </c>
      <c r="J2022">
        <v>0</v>
      </c>
      <c r="K2022">
        <v>0</v>
      </c>
      <c r="L2022" t="str">
        <f>VLOOKUP(Table1__5[[#This Row],[ShortCode]],$U$3:$W$100,3,0)</f>
        <v>Other</v>
      </c>
      <c r="M2022" t="str">
        <f>VLOOKUP(Table1__5[[#This Row],[ShortCode]],$U$3:$V$100,2,0)</f>
        <v>Group BB</v>
      </c>
      <c r="N2022" t="str">
        <f>RIGHT(Table1__5[[#This Row],[Calendar_month]],2)</f>
        <v>02</v>
      </c>
      <c r="O2022" t="str">
        <f>LEFT(Table1__5[[#This Row],[Calendar_month]],4)</f>
        <v>2025</v>
      </c>
      <c r="P2022" t="str">
        <f>_xlfn.TEXTBEFORE(Table1__5[[#This Row],[Distributor_Name]],"-")</f>
        <v>BD8</v>
      </c>
    </row>
    <row r="2023" spans="1:16" x14ac:dyDescent="0.75">
      <c r="A2023" t="s">
        <v>11</v>
      </c>
      <c r="B2023" t="s">
        <v>12</v>
      </c>
      <c r="C2023" t="s">
        <v>13</v>
      </c>
      <c r="D2023">
        <v>202502</v>
      </c>
      <c r="E2023" t="s">
        <v>7673</v>
      </c>
      <c r="F2023" t="s">
        <v>5436</v>
      </c>
      <c r="G2023">
        <v>0</v>
      </c>
      <c r="H2023">
        <v>0</v>
      </c>
      <c r="I2023">
        <v>0</v>
      </c>
      <c r="J2023">
        <v>0</v>
      </c>
      <c r="K2023">
        <v>0</v>
      </c>
      <c r="L2023" t="str">
        <f>VLOOKUP(Table1__5[[#This Row],[ShortCode]],$U$3:$W$100,3,0)</f>
        <v>Bivina</v>
      </c>
      <c r="M2023" t="str">
        <f>VLOOKUP(Table1__5[[#This Row],[ShortCode]],$U$3:$V$100,2,0)</f>
        <v>Group BB</v>
      </c>
      <c r="N2023" t="str">
        <f>RIGHT(Table1__5[[#This Row],[Calendar_month]],2)</f>
        <v>02</v>
      </c>
      <c r="O2023" t="str">
        <f>LEFT(Table1__5[[#This Row],[Calendar_month]],4)</f>
        <v>2025</v>
      </c>
      <c r="P2023" t="str">
        <f>_xlfn.TEXTBEFORE(Table1__5[[#This Row],[Distributor_Name]],"-")</f>
        <v>BD8</v>
      </c>
    </row>
    <row r="2024" spans="1:16" x14ac:dyDescent="0.75">
      <c r="A2024" t="s">
        <v>11</v>
      </c>
      <c r="B2024" t="s">
        <v>12</v>
      </c>
      <c r="C2024" t="s">
        <v>13</v>
      </c>
      <c r="D2024">
        <v>202502</v>
      </c>
      <c r="E2024" t="s">
        <v>7673</v>
      </c>
      <c r="F2024" t="s">
        <v>7674</v>
      </c>
      <c r="G2024">
        <v>47</v>
      </c>
      <c r="H2024">
        <v>0</v>
      </c>
      <c r="I2024">
        <v>0</v>
      </c>
      <c r="J2024">
        <v>0</v>
      </c>
      <c r="K2024">
        <v>47</v>
      </c>
      <c r="L2024" t="str">
        <f>VLOOKUP(Table1__5[[#This Row],[ShortCode]],$U$3:$W$100,3,0)</f>
        <v>Bia Việt</v>
      </c>
      <c r="M2024" t="str">
        <f>VLOOKUP(Table1__5[[#This Row],[ShortCode]],$U$3:$V$100,2,0)</f>
        <v>Group BB</v>
      </c>
      <c r="N2024" t="str">
        <f>RIGHT(Table1__5[[#This Row],[Calendar_month]],2)</f>
        <v>02</v>
      </c>
      <c r="O2024" t="str">
        <f>LEFT(Table1__5[[#This Row],[Calendar_month]],4)</f>
        <v>2025</v>
      </c>
      <c r="P2024" t="str">
        <f>_xlfn.TEXTBEFORE(Table1__5[[#This Row],[Distributor_Name]],"-")</f>
        <v>BD8</v>
      </c>
    </row>
    <row r="2025" spans="1:16" x14ac:dyDescent="0.75">
      <c r="A2025" t="s">
        <v>11</v>
      </c>
      <c r="B2025" t="s">
        <v>12</v>
      </c>
      <c r="C2025" t="s">
        <v>13</v>
      </c>
      <c r="D2025">
        <v>202502</v>
      </c>
      <c r="E2025" t="s">
        <v>7673</v>
      </c>
      <c r="F2025" t="s">
        <v>5400</v>
      </c>
      <c r="G2025">
        <v>1255</v>
      </c>
      <c r="H2025">
        <v>520</v>
      </c>
      <c r="I2025">
        <v>500</v>
      </c>
      <c r="J2025">
        <v>0.39840637450199201</v>
      </c>
      <c r="K2025">
        <v>755</v>
      </c>
      <c r="L2025" t="str">
        <f>VLOOKUP(Table1__5[[#This Row],[ShortCode]],$U$3:$W$100,3,0)</f>
        <v>Bia Việt</v>
      </c>
      <c r="M2025" t="str">
        <f>VLOOKUP(Table1__5[[#This Row],[ShortCode]],$U$3:$V$100,2,0)</f>
        <v>Group BB</v>
      </c>
      <c r="N2025" t="str">
        <f>RIGHT(Table1__5[[#This Row],[Calendar_month]],2)</f>
        <v>02</v>
      </c>
      <c r="O2025" t="str">
        <f>LEFT(Table1__5[[#This Row],[Calendar_month]],4)</f>
        <v>2025</v>
      </c>
      <c r="P2025" t="str">
        <f>_xlfn.TEXTBEFORE(Table1__5[[#This Row],[Distributor_Name]],"-")</f>
        <v>BD8</v>
      </c>
    </row>
    <row r="2026" spans="1:16" x14ac:dyDescent="0.75">
      <c r="A2026" t="s">
        <v>11</v>
      </c>
      <c r="B2026" t="s">
        <v>12</v>
      </c>
      <c r="C2026" t="s">
        <v>13</v>
      </c>
      <c r="D2026">
        <v>202502</v>
      </c>
      <c r="E2026" t="s">
        <v>7673</v>
      </c>
      <c r="F2026" t="s">
        <v>5411</v>
      </c>
      <c r="G2026">
        <v>117</v>
      </c>
      <c r="H2026">
        <v>0</v>
      </c>
      <c r="I2026">
        <v>117</v>
      </c>
      <c r="J2026">
        <v>1</v>
      </c>
      <c r="K2026">
        <v>1.4210854715202001E-14</v>
      </c>
      <c r="L2026" t="str">
        <f>VLOOKUP(Table1__5[[#This Row],[ShortCode]],$U$3:$W$100,3,0)</f>
        <v>Bia Việt</v>
      </c>
      <c r="M2026" t="str">
        <f>VLOOKUP(Table1__5[[#This Row],[ShortCode]],$U$3:$V$100,2,0)</f>
        <v>Group BB</v>
      </c>
      <c r="N2026" t="str">
        <f>RIGHT(Table1__5[[#This Row],[Calendar_month]],2)</f>
        <v>02</v>
      </c>
      <c r="O2026" t="str">
        <f>LEFT(Table1__5[[#This Row],[Calendar_month]],4)</f>
        <v>2025</v>
      </c>
      <c r="P2026" t="str">
        <f>_xlfn.TEXTBEFORE(Table1__5[[#This Row],[Distributor_Name]],"-")</f>
        <v>BD8</v>
      </c>
    </row>
    <row r="2027" spans="1:16" x14ac:dyDescent="0.75">
      <c r="A2027" t="s">
        <v>11</v>
      </c>
      <c r="B2027" t="s">
        <v>12</v>
      </c>
      <c r="C2027" t="s">
        <v>13</v>
      </c>
      <c r="D2027">
        <v>202502</v>
      </c>
      <c r="E2027" t="s">
        <v>7673</v>
      </c>
      <c r="F2027" t="s">
        <v>7675</v>
      </c>
      <c r="G2027">
        <v>0</v>
      </c>
      <c r="H2027">
        <v>0</v>
      </c>
      <c r="I2027">
        <v>0</v>
      </c>
      <c r="J2027">
        <v>0</v>
      </c>
      <c r="K2027">
        <v>0</v>
      </c>
      <c r="L2027" t="str">
        <f>VLOOKUP(Table1__5[[#This Row],[ShortCode]],$U$3:$W$100,3,0)</f>
        <v>Larue</v>
      </c>
      <c r="M2027" t="str">
        <f>VLOOKUP(Table1__5[[#This Row],[ShortCode]],$U$3:$V$100,2,0)</f>
        <v>Group BB</v>
      </c>
      <c r="N2027" t="str">
        <f>RIGHT(Table1__5[[#This Row],[Calendar_month]],2)</f>
        <v>02</v>
      </c>
      <c r="O2027" t="str">
        <f>LEFT(Table1__5[[#This Row],[Calendar_month]],4)</f>
        <v>2025</v>
      </c>
      <c r="P2027" t="str">
        <f>_xlfn.TEXTBEFORE(Table1__5[[#This Row],[Distributor_Name]],"-")</f>
        <v>BD8</v>
      </c>
    </row>
    <row r="2028" spans="1:16" x14ac:dyDescent="0.75">
      <c r="A2028" t="s">
        <v>11</v>
      </c>
      <c r="B2028" t="s">
        <v>12</v>
      </c>
      <c r="C2028" t="s">
        <v>13</v>
      </c>
      <c r="D2028">
        <v>202502</v>
      </c>
      <c r="E2028" t="s">
        <v>7673</v>
      </c>
      <c r="F2028" t="s">
        <v>7677</v>
      </c>
      <c r="G2028">
        <v>0</v>
      </c>
      <c r="H2028">
        <v>0</v>
      </c>
      <c r="I2028">
        <v>0</v>
      </c>
      <c r="J2028">
        <v>0</v>
      </c>
      <c r="K2028">
        <v>0</v>
      </c>
      <c r="L2028" t="str">
        <f>VLOOKUP(Table1__5[[#This Row],[ShortCode]],$U$3:$W$100,3,0)</f>
        <v>Larue</v>
      </c>
      <c r="M2028" t="str">
        <f>VLOOKUP(Table1__5[[#This Row],[ShortCode]],$U$3:$V$100,2,0)</f>
        <v>Group BB</v>
      </c>
      <c r="N2028" t="str">
        <f>RIGHT(Table1__5[[#This Row],[Calendar_month]],2)</f>
        <v>02</v>
      </c>
      <c r="O2028" t="str">
        <f>LEFT(Table1__5[[#This Row],[Calendar_month]],4)</f>
        <v>2025</v>
      </c>
      <c r="P2028" t="str">
        <f>_xlfn.TEXTBEFORE(Table1__5[[#This Row],[Distributor_Name]],"-")</f>
        <v>BD8</v>
      </c>
    </row>
    <row r="2029" spans="1:16" x14ac:dyDescent="0.75">
      <c r="A2029" t="s">
        <v>11</v>
      </c>
      <c r="B2029" t="s">
        <v>12</v>
      </c>
      <c r="C2029" t="s">
        <v>13</v>
      </c>
      <c r="D2029">
        <v>202503</v>
      </c>
      <c r="E2029" t="s">
        <v>7662</v>
      </c>
      <c r="F2029" t="s">
        <v>7664</v>
      </c>
      <c r="G2029">
        <v>0</v>
      </c>
      <c r="H2029">
        <v>0</v>
      </c>
      <c r="I2029">
        <v>0</v>
      </c>
      <c r="J2029">
        <v>0</v>
      </c>
      <c r="K2029">
        <v>0</v>
      </c>
      <c r="L2029" t="str">
        <f>VLOOKUP(Table1__5[[#This Row],[ShortCode]],$U$3:$W$100,3,0)</f>
        <v>Other</v>
      </c>
      <c r="M2029" t="str">
        <f>VLOOKUP(Table1__5[[#This Row],[ShortCode]],$U$3:$V$100,2,0)</f>
        <v>Group BB</v>
      </c>
      <c r="N2029" t="str">
        <f>RIGHT(Table1__5[[#This Row],[Calendar_month]],2)</f>
        <v>03</v>
      </c>
      <c r="O2029" t="str">
        <f>LEFT(Table1__5[[#This Row],[Calendar_month]],4)</f>
        <v>2025</v>
      </c>
      <c r="P2029" t="str">
        <f>_xlfn.TEXTBEFORE(Table1__5[[#This Row],[Distributor_Name]],"-")</f>
        <v>BD8</v>
      </c>
    </row>
    <row r="2030" spans="1:16" x14ac:dyDescent="0.75">
      <c r="A2030" t="s">
        <v>11</v>
      </c>
      <c r="B2030" t="s">
        <v>12</v>
      </c>
      <c r="C2030" t="s">
        <v>13</v>
      </c>
      <c r="D2030">
        <v>202503</v>
      </c>
      <c r="E2030" t="s">
        <v>7662</v>
      </c>
      <c r="F2030" t="s">
        <v>7690</v>
      </c>
      <c r="G2030">
        <v>0</v>
      </c>
      <c r="H2030">
        <v>0</v>
      </c>
      <c r="I2030">
        <v>0</v>
      </c>
      <c r="J2030">
        <v>0</v>
      </c>
      <c r="K2030">
        <v>0</v>
      </c>
      <c r="L2030" t="str">
        <f>VLOOKUP(Table1__5[[#This Row],[ShortCode]],$U$3:$W$100,3,0)</f>
        <v>Heineken Original</v>
      </c>
      <c r="M2030" t="str">
        <f>VLOOKUP(Table1__5[[#This Row],[ShortCode]],$U$3:$V$100,2,0)</f>
        <v>Group BB</v>
      </c>
      <c r="N2030" t="str">
        <f>RIGHT(Table1__5[[#This Row],[Calendar_month]],2)</f>
        <v>03</v>
      </c>
      <c r="O2030" t="str">
        <f>LEFT(Table1__5[[#This Row],[Calendar_month]],4)</f>
        <v>2025</v>
      </c>
      <c r="P2030" t="str">
        <f>_xlfn.TEXTBEFORE(Table1__5[[#This Row],[Distributor_Name]],"-")</f>
        <v>BD8</v>
      </c>
    </row>
    <row r="2031" spans="1:16" x14ac:dyDescent="0.75">
      <c r="A2031" t="s">
        <v>11</v>
      </c>
      <c r="B2031" t="s">
        <v>12</v>
      </c>
      <c r="C2031" t="s">
        <v>13</v>
      </c>
      <c r="D2031">
        <v>202503</v>
      </c>
      <c r="E2031" t="s">
        <v>7662</v>
      </c>
      <c r="F2031" t="s">
        <v>5426</v>
      </c>
      <c r="G2031">
        <v>126</v>
      </c>
      <c r="H2031">
        <v>20</v>
      </c>
      <c r="I2031">
        <v>31</v>
      </c>
      <c r="J2031">
        <v>0.24603174603174599</v>
      </c>
      <c r="K2031">
        <v>95</v>
      </c>
      <c r="L2031" t="str">
        <f>VLOOKUP(Table1__5[[#This Row],[ShortCode]],$U$3:$W$100,3,0)</f>
        <v>Heineken Original</v>
      </c>
      <c r="M2031" t="str">
        <f>VLOOKUP(Table1__5[[#This Row],[ShortCode]],$U$3:$V$100,2,0)</f>
        <v>Group BB</v>
      </c>
      <c r="N2031" t="str">
        <f>RIGHT(Table1__5[[#This Row],[Calendar_month]],2)</f>
        <v>03</v>
      </c>
      <c r="O2031" t="str">
        <f>LEFT(Table1__5[[#This Row],[Calendar_month]],4)</f>
        <v>2025</v>
      </c>
      <c r="P2031" t="str">
        <f>_xlfn.TEXTBEFORE(Table1__5[[#This Row],[Distributor_Name]],"-")</f>
        <v>BD8</v>
      </c>
    </row>
    <row r="2032" spans="1:16" x14ac:dyDescent="0.75">
      <c r="A2032" t="s">
        <v>11</v>
      </c>
      <c r="B2032" t="s">
        <v>12</v>
      </c>
      <c r="C2032" t="s">
        <v>13</v>
      </c>
      <c r="D2032">
        <v>202503</v>
      </c>
      <c r="E2032" t="s">
        <v>7662</v>
      </c>
      <c r="F2032" t="s">
        <v>5434</v>
      </c>
      <c r="G2032">
        <v>470</v>
      </c>
      <c r="H2032">
        <v>130</v>
      </c>
      <c r="I2032">
        <v>64</v>
      </c>
      <c r="J2032">
        <v>0.136170212765957</v>
      </c>
      <c r="K2032">
        <v>406</v>
      </c>
      <c r="L2032" t="str">
        <f>VLOOKUP(Table1__5[[#This Row],[ShortCode]],$U$3:$W$100,3,0)</f>
        <v>Heineken Original</v>
      </c>
      <c r="M2032" t="str">
        <f>VLOOKUP(Table1__5[[#This Row],[ShortCode]],$U$3:$V$100,2,0)</f>
        <v>Group BB</v>
      </c>
      <c r="N2032" t="str">
        <f>RIGHT(Table1__5[[#This Row],[Calendar_month]],2)</f>
        <v>03</v>
      </c>
      <c r="O2032" t="str">
        <f>LEFT(Table1__5[[#This Row],[Calendar_month]],4)</f>
        <v>2025</v>
      </c>
      <c r="P2032" t="str">
        <f>_xlfn.TEXTBEFORE(Table1__5[[#This Row],[Distributor_Name]],"-")</f>
        <v>BD8</v>
      </c>
    </row>
    <row r="2033" spans="1:16" x14ac:dyDescent="0.75">
      <c r="A2033" t="s">
        <v>11</v>
      </c>
      <c r="B2033" t="s">
        <v>12</v>
      </c>
      <c r="C2033" t="s">
        <v>13</v>
      </c>
      <c r="D2033">
        <v>202503</v>
      </c>
      <c r="E2033" t="s">
        <v>7662</v>
      </c>
      <c r="F2033" t="s">
        <v>5393</v>
      </c>
      <c r="G2033">
        <v>6190</v>
      </c>
      <c r="H2033">
        <v>7631</v>
      </c>
      <c r="I2033">
        <v>5967</v>
      </c>
      <c r="J2033">
        <v>0.96397415185783497</v>
      </c>
      <c r="K2033">
        <v>223</v>
      </c>
      <c r="L2033" t="str">
        <f>VLOOKUP(Table1__5[[#This Row],[ShortCode]],$U$3:$W$100,3,0)</f>
        <v>Heineken Silver</v>
      </c>
      <c r="M2033" t="str">
        <f>VLOOKUP(Table1__5[[#This Row],[ShortCode]],$U$3:$V$100,2,0)</f>
        <v>Group AA</v>
      </c>
      <c r="N2033" t="str">
        <f>RIGHT(Table1__5[[#This Row],[Calendar_month]],2)</f>
        <v>03</v>
      </c>
      <c r="O2033" t="str">
        <f>LEFT(Table1__5[[#This Row],[Calendar_month]],4)</f>
        <v>2025</v>
      </c>
      <c r="P2033" t="str">
        <f>_xlfn.TEXTBEFORE(Table1__5[[#This Row],[Distributor_Name]],"-")</f>
        <v>BD8</v>
      </c>
    </row>
    <row r="2034" spans="1:16" x14ac:dyDescent="0.75">
      <c r="A2034" t="s">
        <v>11</v>
      </c>
      <c r="B2034" t="s">
        <v>12</v>
      </c>
      <c r="C2034" t="s">
        <v>13</v>
      </c>
      <c r="D2034">
        <v>202503</v>
      </c>
      <c r="E2034" t="s">
        <v>7662</v>
      </c>
      <c r="F2034" t="s">
        <v>5418</v>
      </c>
      <c r="G2034">
        <v>62</v>
      </c>
      <c r="H2034">
        <v>0</v>
      </c>
      <c r="I2034">
        <v>15</v>
      </c>
      <c r="J2034">
        <v>0.241935483870968</v>
      </c>
      <c r="K2034">
        <v>47</v>
      </c>
      <c r="L2034" t="str">
        <f>VLOOKUP(Table1__5[[#This Row],[ShortCode]],$U$3:$W$100,3,0)</f>
        <v>Heineken Silver</v>
      </c>
      <c r="M2034" t="str">
        <f>VLOOKUP(Table1__5[[#This Row],[ShortCode]],$U$3:$V$100,2,0)</f>
        <v>Group AA</v>
      </c>
      <c r="N2034" t="str">
        <f>RIGHT(Table1__5[[#This Row],[Calendar_month]],2)</f>
        <v>03</v>
      </c>
      <c r="O2034" t="str">
        <f>LEFT(Table1__5[[#This Row],[Calendar_month]],4)</f>
        <v>2025</v>
      </c>
      <c r="P2034" t="str">
        <f>_xlfn.TEXTBEFORE(Table1__5[[#This Row],[Distributor_Name]],"-")</f>
        <v>BD8</v>
      </c>
    </row>
    <row r="2035" spans="1:16" x14ac:dyDescent="0.75">
      <c r="A2035" t="s">
        <v>11</v>
      </c>
      <c r="B2035" t="s">
        <v>12</v>
      </c>
      <c r="C2035" t="s">
        <v>13</v>
      </c>
      <c r="D2035">
        <v>202503</v>
      </c>
      <c r="E2035" t="s">
        <v>7662</v>
      </c>
      <c r="F2035" t="s">
        <v>5401</v>
      </c>
      <c r="G2035">
        <v>3503</v>
      </c>
      <c r="H2035">
        <v>4719</v>
      </c>
      <c r="I2035">
        <v>4911</v>
      </c>
      <c r="J2035">
        <v>1.40194119326292</v>
      </c>
      <c r="K2035">
        <v>-1408</v>
      </c>
      <c r="L2035" t="str">
        <f>VLOOKUP(Table1__5[[#This Row],[ShortCode]],$U$3:$W$100,3,0)</f>
        <v>Heineken Silver</v>
      </c>
      <c r="M2035" t="str">
        <f>VLOOKUP(Table1__5[[#This Row],[ShortCode]],$U$3:$V$100,2,0)</f>
        <v>Group AA</v>
      </c>
      <c r="N2035" t="str">
        <f>RIGHT(Table1__5[[#This Row],[Calendar_month]],2)</f>
        <v>03</v>
      </c>
      <c r="O2035" t="str">
        <f>LEFT(Table1__5[[#This Row],[Calendar_month]],4)</f>
        <v>2025</v>
      </c>
      <c r="P2035" t="str">
        <f>_xlfn.TEXTBEFORE(Table1__5[[#This Row],[Distributor_Name]],"-")</f>
        <v>BD8</v>
      </c>
    </row>
    <row r="2036" spans="1:16" x14ac:dyDescent="0.75">
      <c r="A2036" t="s">
        <v>11</v>
      </c>
      <c r="B2036" t="s">
        <v>12</v>
      </c>
      <c r="C2036" t="s">
        <v>13</v>
      </c>
      <c r="D2036">
        <v>202503</v>
      </c>
      <c r="E2036" t="s">
        <v>7662</v>
      </c>
      <c r="F2036" t="s">
        <v>7288</v>
      </c>
      <c r="G2036">
        <v>0</v>
      </c>
      <c r="H2036">
        <v>0</v>
      </c>
      <c r="I2036">
        <v>0</v>
      </c>
      <c r="J2036">
        <v>0</v>
      </c>
      <c r="K2036">
        <v>0</v>
      </c>
      <c r="L2036" t="str">
        <f>VLOOKUP(Table1__5[[#This Row],[ShortCode]],$U$3:$W$100,3,0)</f>
        <v>Heineken Silver</v>
      </c>
      <c r="M2036" t="str">
        <f>VLOOKUP(Table1__5[[#This Row],[ShortCode]],$U$3:$V$100,2,0)</f>
        <v>Group BB</v>
      </c>
      <c r="N2036" t="str">
        <f>RIGHT(Table1__5[[#This Row],[Calendar_month]],2)</f>
        <v>03</v>
      </c>
      <c r="O2036" t="str">
        <f>LEFT(Table1__5[[#This Row],[Calendar_month]],4)</f>
        <v>2025</v>
      </c>
      <c r="P2036" t="str">
        <f>_xlfn.TEXTBEFORE(Table1__5[[#This Row],[Distributor_Name]],"-")</f>
        <v>BD8</v>
      </c>
    </row>
    <row r="2037" spans="1:16" x14ac:dyDescent="0.75">
      <c r="A2037" t="s">
        <v>11</v>
      </c>
      <c r="B2037" t="s">
        <v>12</v>
      </c>
      <c r="C2037" t="s">
        <v>13</v>
      </c>
      <c r="D2037">
        <v>202503</v>
      </c>
      <c r="E2037" t="s">
        <v>7662</v>
      </c>
      <c r="F2037" t="s">
        <v>5440</v>
      </c>
      <c r="G2037">
        <v>5</v>
      </c>
      <c r="H2037">
        <v>0</v>
      </c>
      <c r="I2037">
        <v>0</v>
      </c>
      <c r="J2037">
        <v>0</v>
      </c>
      <c r="K2037">
        <v>5</v>
      </c>
      <c r="L2037" t="str">
        <f>VLOOKUP(Table1__5[[#This Row],[ShortCode]],$U$3:$W$100,3,0)</f>
        <v>Other</v>
      </c>
      <c r="M2037" t="str">
        <f>VLOOKUP(Table1__5[[#This Row],[ShortCode]],$U$3:$V$100,2,0)</f>
        <v>Group BB</v>
      </c>
      <c r="N2037" t="str">
        <f>RIGHT(Table1__5[[#This Row],[Calendar_month]],2)</f>
        <v>03</v>
      </c>
      <c r="O2037" t="str">
        <f>LEFT(Table1__5[[#This Row],[Calendar_month]],4)</f>
        <v>2025</v>
      </c>
      <c r="P2037" t="str">
        <f>_xlfn.TEXTBEFORE(Table1__5[[#This Row],[Distributor_Name]],"-")</f>
        <v>BD8</v>
      </c>
    </row>
    <row r="2038" spans="1:16" x14ac:dyDescent="0.75">
      <c r="A2038" t="s">
        <v>11</v>
      </c>
      <c r="B2038" t="s">
        <v>12</v>
      </c>
      <c r="C2038" t="s">
        <v>13</v>
      </c>
      <c r="D2038">
        <v>202503</v>
      </c>
      <c r="E2038" t="s">
        <v>7662</v>
      </c>
      <c r="F2038" t="s">
        <v>7665</v>
      </c>
      <c r="G2038">
        <v>0</v>
      </c>
      <c r="H2038">
        <v>0</v>
      </c>
      <c r="I2038">
        <v>0</v>
      </c>
      <c r="J2038">
        <v>0</v>
      </c>
      <c r="K2038">
        <v>0</v>
      </c>
      <c r="L2038" t="str">
        <f>VLOOKUP(Table1__5[[#This Row],[ShortCode]],$U$3:$W$100,3,0)</f>
        <v>Other</v>
      </c>
      <c r="M2038" t="str">
        <f>VLOOKUP(Table1__5[[#This Row],[ShortCode]],$U$3:$V$100,2,0)</f>
        <v>Group BB</v>
      </c>
      <c r="N2038" t="str">
        <f>RIGHT(Table1__5[[#This Row],[Calendar_month]],2)</f>
        <v>03</v>
      </c>
      <c r="O2038" t="str">
        <f>LEFT(Table1__5[[#This Row],[Calendar_month]],4)</f>
        <v>2025</v>
      </c>
      <c r="P2038" t="str">
        <f>_xlfn.TEXTBEFORE(Table1__5[[#This Row],[Distributor_Name]],"-")</f>
        <v>BD8</v>
      </c>
    </row>
    <row r="2039" spans="1:16" x14ac:dyDescent="0.75">
      <c r="A2039" t="s">
        <v>11</v>
      </c>
      <c r="B2039" t="s">
        <v>12</v>
      </c>
      <c r="C2039" t="s">
        <v>13</v>
      </c>
      <c r="D2039">
        <v>202503</v>
      </c>
      <c r="E2039" t="s">
        <v>7662</v>
      </c>
      <c r="F2039" t="s">
        <v>7691</v>
      </c>
      <c r="G2039">
        <v>0</v>
      </c>
      <c r="H2039">
        <v>0</v>
      </c>
      <c r="I2039">
        <v>0</v>
      </c>
      <c r="J2039">
        <v>0</v>
      </c>
      <c r="K2039">
        <v>0</v>
      </c>
      <c r="L2039" t="str">
        <f>VLOOKUP(Table1__5[[#This Row],[ShortCode]],$U$3:$W$100,3,0)</f>
        <v>Other</v>
      </c>
      <c r="M2039" t="str">
        <f>VLOOKUP(Table1__5[[#This Row],[ShortCode]],$U$3:$V$100,2,0)</f>
        <v>Group BB</v>
      </c>
      <c r="N2039" t="str">
        <f>RIGHT(Table1__5[[#This Row],[Calendar_month]],2)</f>
        <v>03</v>
      </c>
      <c r="O2039" t="str">
        <f>LEFT(Table1__5[[#This Row],[Calendar_month]],4)</f>
        <v>2025</v>
      </c>
      <c r="P2039" t="str">
        <f>_xlfn.TEXTBEFORE(Table1__5[[#This Row],[Distributor_Name]],"-")</f>
        <v>BD8</v>
      </c>
    </row>
    <row r="2040" spans="1:16" x14ac:dyDescent="0.75">
      <c r="A2040" t="s">
        <v>11</v>
      </c>
      <c r="B2040" t="s">
        <v>12</v>
      </c>
      <c r="C2040" t="s">
        <v>13</v>
      </c>
      <c r="D2040">
        <v>202503</v>
      </c>
      <c r="E2040" t="s">
        <v>7662</v>
      </c>
      <c r="F2040" t="s">
        <v>5424</v>
      </c>
      <c r="G2040">
        <v>7</v>
      </c>
      <c r="H2040">
        <v>0</v>
      </c>
      <c r="I2040">
        <v>9</v>
      </c>
      <c r="J2040">
        <v>1.28571428571429</v>
      </c>
      <c r="K2040">
        <v>-2</v>
      </c>
      <c r="L2040" t="str">
        <f>VLOOKUP(Table1__5[[#This Row],[ShortCode]],$U$3:$W$100,3,0)</f>
        <v>Other</v>
      </c>
      <c r="M2040" t="str">
        <f>VLOOKUP(Table1__5[[#This Row],[ShortCode]],$U$3:$V$100,2,0)</f>
        <v>Group BB</v>
      </c>
      <c r="N2040" t="str">
        <f>RIGHT(Table1__5[[#This Row],[Calendar_month]],2)</f>
        <v>03</v>
      </c>
      <c r="O2040" t="str">
        <f>LEFT(Table1__5[[#This Row],[Calendar_month]],4)</f>
        <v>2025</v>
      </c>
      <c r="P2040" t="str">
        <f>_xlfn.TEXTBEFORE(Table1__5[[#This Row],[Distributor_Name]],"-")</f>
        <v>BD8</v>
      </c>
    </row>
    <row r="2041" spans="1:16" x14ac:dyDescent="0.75">
      <c r="A2041" t="s">
        <v>11</v>
      </c>
      <c r="B2041" t="s">
        <v>12</v>
      </c>
      <c r="C2041" t="s">
        <v>13</v>
      </c>
      <c r="D2041">
        <v>202503</v>
      </c>
      <c r="E2041" t="s">
        <v>7662</v>
      </c>
      <c r="F2041" t="s">
        <v>7692</v>
      </c>
      <c r="G2041">
        <v>0</v>
      </c>
      <c r="H2041">
        <v>0</v>
      </c>
      <c r="I2041">
        <v>0</v>
      </c>
      <c r="J2041">
        <v>0</v>
      </c>
      <c r="K2041">
        <v>0</v>
      </c>
      <c r="L2041" t="str">
        <f>VLOOKUP(Table1__5[[#This Row],[ShortCode]],$U$3:$W$100,3,0)</f>
        <v>Other</v>
      </c>
      <c r="M2041" t="str">
        <f>VLOOKUP(Table1__5[[#This Row],[ShortCode]],$U$3:$V$100,2,0)</f>
        <v>Group BB</v>
      </c>
      <c r="N2041" t="str">
        <f>RIGHT(Table1__5[[#This Row],[Calendar_month]],2)</f>
        <v>03</v>
      </c>
      <c r="O2041" t="str">
        <f>LEFT(Table1__5[[#This Row],[Calendar_month]],4)</f>
        <v>2025</v>
      </c>
      <c r="P2041" t="str">
        <f>_xlfn.TEXTBEFORE(Table1__5[[#This Row],[Distributor_Name]],"-")</f>
        <v>BD8</v>
      </c>
    </row>
    <row r="2042" spans="1:16" x14ac:dyDescent="0.75">
      <c r="A2042" t="s">
        <v>11</v>
      </c>
      <c r="B2042" t="s">
        <v>12</v>
      </c>
      <c r="C2042" t="s">
        <v>13</v>
      </c>
      <c r="D2042">
        <v>202503</v>
      </c>
      <c r="E2042" t="s">
        <v>7662</v>
      </c>
      <c r="F2042" t="s">
        <v>7654</v>
      </c>
      <c r="G2042">
        <v>0</v>
      </c>
      <c r="H2042">
        <v>0</v>
      </c>
      <c r="I2042">
        <v>0</v>
      </c>
      <c r="J2042">
        <v>0</v>
      </c>
      <c r="K2042">
        <v>0</v>
      </c>
      <c r="L2042" t="str">
        <f>VLOOKUP(Table1__5[[#This Row],[ShortCode]],$U$3:$W$100,3,0)</f>
        <v>Other</v>
      </c>
      <c r="M2042" t="str">
        <f>VLOOKUP(Table1__5[[#This Row],[ShortCode]],$U$3:$V$100,2,0)</f>
        <v>Group BB</v>
      </c>
      <c r="N2042" t="str">
        <f>RIGHT(Table1__5[[#This Row],[Calendar_month]],2)</f>
        <v>03</v>
      </c>
      <c r="O2042" t="str">
        <f>LEFT(Table1__5[[#This Row],[Calendar_month]],4)</f>
        <v>2025</v>
      </c>
      <c r="P2042" t="str">
        <f>_xlfn.TEXTBEFORE(Table1__5[[#This Row],[Distributor_Name]],"-")</f>
        <v>BD8</v>
      </c>
    </row>
    <row r="2043" spans="1:16" x14ac:dyDescent="0.75">
      <c r="A2043" t="s">
        <v>11</v>
      </c>
      <c r="B2043" t="s">
        <v>12</v>
      </c>
      <c r="C2043" t="s">
        <v>13</v>
      </c>
      <c r="D2043">
        <v>202503</v>
      </c>
      <c r="E2043" t="s">
        <v>7662</v>
      </c>
      <c r="F2043" t="s">
        <v>7666</v>
      </c>
      <c r="G2043">
        <v>0</v>
      </c>
      <c r="H2043">
        <v>0</v>
      </c>
      <c r="I2043">
        <v>0</v>
      </c>
      <c r="J2043">
        <v>0</v>
      </c>
      <c r="K2043">
        <v>0</v>
      </c>
      <c r="L2043" t="str">
        <f>VLOOKUP(Table1__5[[#This Row],[ShortCode]],$U$3:$W$100,3,0)</f>
        <v>Other</v>
      </c>
      <c r="M2043" t="str">
        <f>VLOOKUP(Table1__5[[#This Row],[ShortCode]],$U$3:$V$100,2,0)</f>
        <v>Group BB</v>
      </c>
      <c r="N2043" t="str">
        <f>RIGHT(Table1__5[[#This Row],[Calendar_month]],2)</f>
        <v>03</v>
      </c>
      <c r="O2043" t="str">
        <f>LEFT(Table1__5[[#This Row],[Calendar_month]],4)</f>
        <v>2025</v>
      </c>
      <c r="P2043" t="str">
        <f>_xlfn.TEXTBEFORE(Table1__5[[#This Row],[Distributor_Name]],"-")</f>
        <v>BD8</v>
      </c>
    </row>
    <row r="2044" spans="1:16" x14ac:dyDescent="0.75">
      <c r="A2044" t="s">
        <v>11</v>
      </c>
      <c r="B2044" t="s">
        <v>12</v>
      </c>
      <c r="C2044" t="s">
        <v>13</v>
      </c>
      <c r="D2044">
        <v>202503</v>
      </c>
      <c r="E2044" t="s">
        <v>7662</v>
      </c>
      <c r="F2044" t="s">
        <v>7693</v>
      </c>
      <c r="G2044">
        <v>0</v>
      </c>
      <c r="H2044">
        <v>0</v>
      </c>
      <c r="I2044">
        <v>0</v>
      </c>
      <c r="J2044">
        <v>0</v>
      </c>
      <c r="K2044">
        <v>0</v>
      </c>
      <c r="L2044" t="str">
        <f>VLOOKUP(Table1__5[[#This Row],[ShortCode]],$U$3:$W$100,3,0)</f>
        <v>Other</v>
      </c>
      <c r="M2044" t="str">
        <f>VLOOKUP(Table1__5[[#This Row],[ShortCode]],$U$3:$V$100,2,0)</f>
        <v>Group BB</v>
      </c>
      <c r="N2044" t="str">
        <f>RIGHT(Table1__5[[#This Row],[Calendar_month]],2)</f>
        <v>03</v>
      </c>
      <c r="O2044" t="str">
        <f>LEFT(Table1__5[[#This Row],[Calendar_month]],4)</f>
        <v>2025</v>
      </c>
      <c r="P2044" t="str">
        <f>_xlfn.TEXTBEFORE(Table1__5[[#This Row],[Distributor_Name]],"-")</f>
        <v>BD8</v>
      </c>
    </row>
    <row r="2045" spans="1:16" x14ac:dyDescent="0.75">
      <c r="A2045" t="s">
        <v>11</v>
      </c>
      <c r="B2045" t="s">
        <v>12</v>
      </c>
      <c r="C2045" t="s">
        <v>13</v>
      </c>
      <c r="D2045">
        <v>202503</v>
      </c>
      <c r="E2045" t="s">
        <v>7662</v>
      </c>
      <c r="F2045" t="s">
        <v>7668</v>
      </c>
      <c r="G2045">
        <v>0</v>
      </c>
      <c r="H2045">
        <v>0</v>
      </c>
      <c r="I2045">
        <v>0</v>
      </c>
      <c r="J2045">
        <v>0</v>
      </c>
      <c r="K2045">
        <v>0</v>
      </c>
      <c r="L2045" t="str">
        <f>VLOOKUP(Table1__5[[#This Row],[ShortCode]],$U$3:$W$100,3,0)</f>
        <v>Other</v>
      </c>
      <c r="M2045" t="str">
        <f>VLOOKUP(Table1__5[[#This Row],[ShortCode]],$U$3:$V$100,2,0)</f>
        <v>Group BB</v>
      </c>
      <c r="N2045" t="str">
        <f>RIGHT(Table1__5[[#This Row],[Calendar_month]],2)</f>
        <v>03</v>
      </c>
      <c r="O2045" t="str">
        <f>LEFT(Table1__5[[#This Row],[Calendar_month]],4)</f>
        <v>2025</v>
      </c>
      <c r="P2045" t="str">
        <f>_xlfn.TEXTBEFORE(Table1__5[[#This Row],[Distributor_Name]],"-")</f>
        <v>BD8</v>
      </c>
    </row>
    <row r="2046" spans="1:16" x14ac:dyDescent="0.75">
      <c r="A2046" t="s">
        <v>11</v>
      </c>
      <c r="B2046" t="s">
        <v>12</v>
      </c>
      <c r="C2046" t="s">
        <v>13</v>
      </c>
      <c r="D2046">
        <v>202503</v>
      </c>
      <c r="E2046" t="s">
        <v>7662</v>
      </c>
      <c r="F2046" t="s">
        <v>5430</v>
      </c>
      <c r="G2046">
        <v>0</v>
      </c>
      <c r="H2046">
        <v>0</v>
      </c>
      <c r="I2046">
        <v>0</v>
      </c>
      <c r="J2046">
        <v>0</v>
      </c>
      <c r="K2046">
        <v>0</v>
      </c>
      <c r="L2046" t="str">
        <f>VLOOKUP(Table1__5[[#This Row],[ShortCode]],$U$3:$W$100,3,0)</f>
        <v>Other</v>
      </c>
      <c r="M2046" t="str">
        <f>VLOOKUP(Table1__5[[#This Row],[ShortCode]],$U$3:$V$100,2,0)</f>
        <v>Group BB</v>
      </c>
      <c r="N2046" t="str">
        <f>RIGHT(Table1__5[[#This Row],[Calendar_month]],2)</f>
        <v>03</v>
      </c>
      <c r="O2046" t="str">
        <f>LEFT(Table1__5[[#This Row],[Calendar_month]],4)</f>
        <v>2025</v>
      </c>
      <c r="P2046" t="str">
        <f>_xlfn.TEXTBEFORE(Table1__5[[#This Row],[Distributor_Name]],"-")</f>
        <v>BD8</v>
      </c>
    </row>
    <row r="2047" spans="1:16" x14ac:dyDescent="0.75">
      <c r="A2047" t="s">
        <v>11</v>
      </c>
      <c r="B2047" t="s">
        <v>12</v>
      </c>
      <c r="C2047" t="s">
        <v>13</v>
      </c>
      <c r="D2047">
        <v>202503</v>
      </c>
      <c r="E2047" t="s">
        <v>7662</v>
      </c>
      <c r="F2047" t="s">
        <v>7678</v>
      </c>
      <c r="G2047">
        <v>0</v>
      </c>
      <c r="H2047">
        <v>0</v>
      </c>
      <c r="I2047">
        <v>0</v>
      </c>
      <c r="J2047">
        <v>0</v>
      </c>
      <c r="K2047">
        <v>0</v>
      </c>
      <c r="L2047" t="str">
        <f>VLOOKUP(Table1__5[[#This Row],[ShortCode]],$U$3:$W$100,3,0)</f>
        <v>Other</v>
      </c>
      <c r="M2047" t="str">
        <f>VLOOKUP(Table1__5[[#This Row],[ShortCode]],$U$3:$V$100,2,0)</f>
        <v>Group BB</v>
      </c>
      <c r="N2047" t="str">
        <f>RIGHT(Table1__5[[#This Row],[Calendar_month]],2)</f>
        <v>03</v>
      </c>
      <c r="O2047" t="str">
        <f>LEFT(Table1__5[[#This Row],[Calendar_month]],4)</f>
        <v>2025</v>
      </c>
      <c r="P2047" t="str">
        <f>_xlfn.TEXTBEFORE(Table1__5[[#This Row],[Distributor_Name]],"-")</f>
        <v>BD8</v>
      </c>
    </row>
    <row r="2048" spans="1:16" x14ac:dyDescent="0.75">
      <c r="A2048" t="s">
        <v>11</v>
      </c>
      <c r="B2048" t="s">
        <v>12</v>
      </c>
      <c r="C2048" t="s">
        <v>13</v>
      </c>
      <c r="D2048">
        <v>202503</v>
      </c>
      <c r="E2048" t="s">
        <v>7662</v>
      </c>
      <c r="F2048" t="s">
        <v>7694</v>
      </c>
      <c r="G2048">
        <v>0</v>
      </c>
      <c r="H2048">
        <v>0</v>
      </c>
      <c r="I2048">
        <v>0</v>
      </c>
      <c r="J2048">
        <v>0</v>
      </c>
      <c r="K2048">
        <v>0</v>
      </c>
      <c r="L2048" t="str">
        <f>VLOOKUP(Table1__5[[#This Row],[ShortCode]],$U$3:$W$100,3,0)</f>
        <v>Other</v>
      </c>
      <c r="M2048" t="str">
        <f>VLOOKUP(Table1__5[[#This Row],[ShortCode]],$U$3:$V$100,2,0)</f>
        <v>Group BB</v>
      </c>
      <c r="N2048" t="str">
        <f>RIGHT(Table1__5[[#This Row],[Calendar_month]],2)</f>
        <v>03</v>
      </c>
      <c r="O2048" t="str">
        <f>LEFT(Table1__5[[#This Row],[Calendar_month]],4)</f>
        <v>2025</v>
      </c>
      <c r="P2048" t="str">
        <f>_xlfn.TEXTBEFORE(Table1__5[[#This Row],[Distributor_Name]],"-")</f>
        <v>BD8</v>
      </c>
    </row>
    <row r="2049" spans="1:16" x14ac:dyDescent="0.75">
      <c r="A2049" t="s">
        <v>11</v>
      </c>
      <c r="B2049" t="s">
        <v>12</v>
      </c>
      <c r="C2049" t="s">
        <v>13</v>
      </c>
      <c r="D2049">
        <v>202503</v>
      </c>
      <c r="E2049" t="s">
        <v>7662</v>
      </c>
      <c r="F2049" t="s">
        <v>7670</v>
      </c>
      <c r="G2049">
        <v>0</v>
      </c>
      <c r="H2049">
        <v>0</v>
      </c>
      <c r="I2049">
        <v>0</v>
      </c>
      <c r="J2049">
        <v>0</v>
      </c>
      <c r="K2049">
        <v>0</v>
      </c>
      <c r="L2049" t="str">
        <f>VLOOKUP(Table1__5[[#This Row],[ShortCode]],$U$3:$W$100,3,0)</f>
        <v>Other</v>
      </c>
      <c r="M2049" t="str">
        <f>VLOOKUP(Table1__5[[#This Row],[ShortCode]],$U$3:$V$100,2,0)</f>
        <v>Group BB</v>
      </c>
      <c r="N2049" t="str">
        <f>RIGHT(Table1__5[[#This Row],[Calendar_month]],2)</f>
        <v>03</v>
      </c>
      <c r="O2049" t="str">
        <f>LEFT(Table1__5[[#This Row],[Calendar_month]],4)</f>
        <v>2025</v>
      </c>
      <c r="P2049" t="str">
        <f>_xlfn.TEXTBEFORE(Table1__5[[#This Row],[Distributor_Name]],"-")</f>
        <v>BD8</v>
      </c>
    </row>
    <row r="2050" spans="1:16" x14ac:dyDescent="0.75">
      <c r="A2050" t="s">
        <v>11</v>
      </c>
      <c r="B2050" t="s">
        <v>12</v>
      </c>
      <c r="C2050" t="s">
        <v>13</v>
      </c>
      <c r="D2050">
        <v>202503</v>
      </c>
      <c r="E2050" t="s">
        <v>7662</v>
      </c>
      <c r="F2050" t="s">
        <v>5405</v>
      </c>
      <c r="G2050">
        <v>1373</v>
      </c>
      <c r="H2050">
        <v>2704</v>
      </c>
      <c r="I2050">
        <v>2316</v>
      </c>
      <c r="J2050">
        <v>1.6868171886380201</v>
      </c>
      <c r="K2050">
        <v>-943</v>
      </c>
      <c r="L2050" t="str">
        <f>VLOOKUP(Table1__5[[#This Row],[ShortCode]],$U$3:$W$100,3,0)</f>
        <v>Tiger Regular</v>
      </c>
      <c r="M2050" t="str">
        <f>VLOOKUP(Table1__5[[#This Row],[ShortCode]],$U$3:$V$100,2,0)</f>
        <v>Group BB</v>
      </c>
      <c r="N2050" t="str">
        <f>RIGHT(Table1__5[[#This Row],[Calendar_month]],2)</f>
        <v>03</v>
      </c>
      <c r="O2050" t="str">
        <f>LEFT(Table1__5[[#This Row],[Calendar_month]],4)</f>
        <v>2025</v>
      </c>
      <c r="P2050" t="str">
        <f>_xlfn.TEXTBEFORE(Table1__5[[#This Row],[Distributor_Name]],"-")</f>
        <v>BD8</v>
      </c>
    </row>
    <row r="2051" spans="1:16" x14ac:dyDescent="0.75">
      <c r="A2051" t="s">
        <v>11</v>
      </c>
      <c r="B2051" t="s">
        <v>12</v>
      </c>
      <c r="C2051" t="s">
        <v>13</v>
      </c>
      <c r="D2051">
        <v>202503</v>
      </c>
      <c r="E2051" t="s">
        <v>7662</v>
      </c>
      <c r="F2051" t="s">
        <v>5396</v>
      </c>
      <c r="G2051">
        <v>21831</v>
      </c>
      <c r="H2051">
        <v>32643</v>
      </c>
      <c r="I2051">
        <v>30968</v>
      </c>
      <c r="J2051">
        <v>1.4185332783656299</v>
      </c>
      <c r="K2051">
        <v>-9137</v>
      </c>
      <c r="L2051" t="str">
        <f>VLOOKUP(Table1__5[[#This Row],[ShortCode]],$U$3:$W$100,3,0)</f>
        <v>Tiger Regular</v>
      </c>
      <c r="M2051" t="str">
        <f>VLOOKUP(Table1__5[[#This Row],[ShortCode]],$U$3:$V$100,2,0)</f>
        <v>Group BB</v>
      </c>
      <c r="N2051" t="str">
        <f>RIGHT(Table1__5[[#This Row],[Calendar_month]],2)</f>
        <v>03</v>
      </c>
      <c r="O2051" t="str">
        <f>LEFT(Table1__5[[#This Row],[Calendar_month]],4)</f>
        <v>2025</v>
      </c>
      <c r="P2051" t="str">
        <f>_xlfn.TEXTBEFORE(Table1__5[[#This Row],[Distributor_Name]],"-")</f>
        <v>BD8</v>
      </c>
    </row>
    <row r="2052" spans="1:16" x14ac:dyDescent="0.75">
      <c r="A2052" t="s">
        <v>11</v>
      </c>
      <c r="B2052" t="s">
        <v>12</v>
      </c>
      <c r="C2052" t="s">
        <v>13</v>
      </c>
      <c r="D2052">
        <v>202503</v>
      </c>
      <c r="E2052" t="s">
        <v>7662</v>
      </c>
      <c r="F2052" t="s">
        <v>5441</v>
      </c>
      <c r="G2052">
        <v>17</v>
      </c>
      <c r="H2052">
        <v>0</v>
      </c>
      <c r="I2052">
        <v>5</v>
      </c>
      <c r="J2052">
        <v>0.29411764705882398</v>
      </c>
      <c r="K2052">
        <v>12</v>
      </c>
      <c r="L2052" t="str">
        <f>VLOOKUP(Table1__5[[#This Row],[ShortCode]],$U$3:$W$100,3,0)</f>
        <v>Tiger Regular</v>
      </c>
      <c r="M2052" t="str">
        <f>VLOOKUP(Table1__5[[#This Row],[ShortCode]],$U$3:$V$100,2,0)</f>
        <v>Group BB</v>
      </c>
      <c r="N2052" t="str">
        <f>RIGHT(Table1__5[[#This Row],[Calendar_month]],2)</f>
        <v>03</v>
      </c>
      <c r="O2052" t="str">
        <f>LEFT(Table1__5[[#This Row],[Calendar_month]],4)</f>
        <v>2025</v>
      </c>
      <c r="P2052" t="str">
        <f>_xlfn.TEXTBEFORE(Table1__5[[#This Row],[Distributor_Name]],"-")</f>
        <v>BD8</v>
      </c>
    </row>
    <row r="2053" spans="1:16" x14ac:dyDescent="0.75">
      <c r="A2053" t="s">
        <v>11</v>
      </c>
      <c r="B2053" t="s">
        <v>12</v>
      </c>
      <c r="C2053" t="s">
        <v>13</v>
      </c>
      <c r="D2053">
        <v>202503</v>
      </c>
      <c r="E2053" t="s">
        <v>7662</v>
      </c>
      <c r="F2053" t="s">
        <v>5408</v>
      </c>
      <c r="G2053">
        <v>2506</v>
      </c>
      <c r="H2053">
        <v>1330</v>
      </c>
      <c r="I2053">
        <v>1003</v>
      </c>
      <c r="J2053">
        <v>0.40023942537909002</v>
      </c>
      <c r="K2053">
        <v>1503</v>
      </c>
      <c r="L2053" t="str">
        <f>VLOOKUP(Table1__5[[#This Row],[ShortCode]],$U$3:$W$100,3,0)</f>
        <v>Tiger Regular</v>
      </c>
      <c r="M2053" t="str">
        <f>VLOOKUP(Table1__5[[#This Row],[ShortCode]],$U$3:$V$100,2,0)</f>
        <v>Group BB</v>
      </c>
      <c r="N2053" t="str">
        <f>RIGHT(Table1__5[[#This Row],[Calendar_month]],2)</f>
        <v>03</v>
      </c>
      <c r="O2053" t="str">
        <f>LEFT(Table1__5[[#This Row],[Calendar_month]],4)</f>
        <v>2025</v>
      </c>
      <c r="P2053" t="str">
        <f>_xlfn.TEXTBEFORE(Table1__5[[#This Row],[Distributor_Name]],"-")</f>
        <v>BD8</v>
      </c>
    </row>
    <row r="2054" spans="1:16" x14ac:dyDescent="0.75">
      <c r="A2054" t="s">
        <v>11</v>
      </c>
      <c r="B2054" t="s">
        <v>12</v>
      </c>
      <c r="C2054" t="s">
        <v>13</v>
      </c>
      <c r="D2054">
        <v>202503</v>
      </c>
      <c r="E2054" t="s">
        <v>7662</v>
      </c>
      <c r="F2054" t="s">
        <v>5417</v>
      </c>
      <c r="G2054">
        <v>1894</v>
      </c>
      <c r="H2054">
        <v>1490</v>
      </c>
      <c r="I2054">
        <v>1193</v>
      </c>
      <c r="J2054">
        <v>0.62988384371700101</v>
      </c>
      <c r="K2054">
        <v>701</v>
      </c>
      <c r="L2054" t="str">
        <f>VLOOKUP(Table1__5[[#This Row],[ShortCode]],$U$3:$W$100,3,0)</f>
        <v>Tiger Crystal</v>
      </c>
      <c r="M2054" t="str">
        <f>VLOOKUP(Table1__5[[#This Row],[ShortCode]],$U$3:$V$100,2,0)</f>
        <v>Group AA</v>
      </c>
      <c r="N2054" t="str">
        <f>RIGHT(Table1__5[[#This Row],[Calendar_month]],2)</f>
        <v>03</v>
      </c>
      <c r="O2054" t="str">
        <f>LEFT(Table1__5[[#This Row],[Calendar_month]],4)</f>
        <v>2025</v>
      </c>
      <c r="P2054" t="str">
        <f>_xlfn.TEXTBEFORE(Table1__5[[#This Row],[Distributor_Name]],"-")</f>
        <v>BD8</v>
      </c>
    </row>
    <row r="2055" spans="1:16" x14ac:dyDescent="0.75">
      <c r="A2055" t="s">
        <v>11</v>
      </c>
      <c r="B2055" t="s">
        <v>12</v>
      </c>
      <c r="C2055" t="s">
        <v>13</v>
      </c>
      <c r="D2055">
        <v>202503</v>
      </c>
      <c r="E2055" t="s">
        <v>7662</v>
      </c>
      <c r="F2055" t="s">
        <v>5403</v>
      </c>
      <c r="G2055">
        <v>2068</v>
      </c>
      <c r="H2055">
        <v>2405</v>
      </c>
      <c r="I2055">
        <v>2236</v>
      </c>
      <c r="J2055">
        <v>1.08123791102515</v>
      </c>
      <c r="K2055">
        <v>-168</v>
      </c>
      <c r="L2055" t="str">
        <f>VLOOKUP(Table1__5[[#This Row],[ShortCode]],$U$3:$W$100,3,0)</f>
        <v>Tiger Crystal</v>
      </c>
      <c r="M2055" t="str">
        <f>VLOOKUP(Table1__5[[#This Row],[ShortCode]],$U$3:$V$100,2,0)</f>
        <v>Group AA</v>
      </c>
      <c r="N2055" t="str">
        <f>RIGHT(Table1__5[[#This Row],[Calendar_month]],2)</f>
        <v>03</v>
      </c>
      <c r="O2055" t="str">
        <f>LEFT(Table1__5[[#This Row],[Calendar_month]],4)</f>
        <v>2025</v>
      </c>
      <c r="P2055" t="str">
        <f>_xlfn.TEXTBEFORE(Table1__5[[#This Row],[Distributor_Name]],"-")</f>
        <v>BD8</v>
      </c>
    </row>
    <row r="2056" spans="1:16" x14ac:dyDescent="0.75">
      <c r="A2056" t="s">
        <v>11</v>
      </c>
      <c r="B2056" t="s">
        <v>12</v>
      </c>
      <c r="C2056" t="s">
        <v>13</v>
      </c>
      <c r="D2056">
        <v>202503</v>
      </c>
      <c r="E2056" t="s">
        <v>7662</v>
      </c>
      <c r="F2056" t="s">
        <v>5404</v>
      </c>
      <c r="G2056">
        <v>13534</v>
      </c>
      <c r="H2056">
        <v>20774</v>
      </c>
      <c r="I2056">
        <v>20618</v>
      </c>
      <c r="J2056">
        <v>1.52342249150288</v>
      </c>
      <c r="K2056">
        <v>-7084</v>
      </c>
      <c r="L2056" t="str">
        <f>VLOOKUP(Table1__5[[#This Row],[ShortCode]],$U$3:$W$100,3,0)</f>
        <v>Tiger Crystal</v>
      </c>
      <c r="M2056" t="str">
        <f>VLOOKUP(Table1__5[[#This Row],[ShortCode]],$U$3:$V$100,2,0)</f>
        <v>Group AA</v>
      </c>
      <c r="N2056" t="str">
        <f>RIGHT(Table1__5[[#This Row],[Calendar_month]],2)</f>
        <v>03</v>
      </c>
      <c r="O2056" t="str">
        <f>LEFT(Table1__5[[#This Row],[Calendar_month]],4)</f>
        <v>2025</v>
      </c>
      <c r="P2056" t="str">
        <f>_xlfn.TEXTBEFORE(Table1__5[[#This Row],[Distributor_Name]],"-")</f>
        <v>BD8</v>
      </c>
    </row>
    <row r="2057" spans="1:16" x14ac:dyDescent="0.75">
      <c r="A2057" t="s">
        <v>11</v>
      </c>
      <c r="B2057" t="s">
        <v>12</v>
      </c>
      <c r="C2057" t="s">
        <v>13</v>
      </c>
      <c r="D2057">
        <v>202503</v>
      </c>
      <c r="E2057" t="s">
        <v>7673</v>
      </c>
      <c r="F2057" t="s">
        <v>5436</v>
      </c>
      <c r="G2057">
        <v>0</v>
      </c>
      <c r="H2057">
        <v>0</v>
      </c>
      <c r="I2057">
        <v>0</v>
      </c>
      <c r="J2057">
        <v>0</v>
      </c>
      <c r="K2057">
        <v>0</v>
      </c>
      <c r="L2057" t="str">
        <f>VLOOKUP(Table1__5[[#This Row],[ShortCode]],$U$3:$W$100,3,0)</f>
        <v>Bivina</v>
      </c>
      <c r="M2057" t="str">
        <f>VLOOKUP(Table1__5[[#This Row],[ShortCode]],$U$3:$V$100,2,0)</f>
        <v>Group BB</v>
      </c>
      <c r="N2057" t="str">
        <f>RIGHT(Table1__5[[#This Row],[Calendar_month]],2)</f>
        <v>03</v>
      </c>
      <c r="O2057" t="str">
        <f>LEFT(Table1__5[[#This Row],[Calendar_month]],4)</f>
        <v>2025</v>
      </c>
      <c r="P2057" t="str">
        <f>_xlfn.TEXTBEFORE(Table1__5[[#This Row],[Distributor_Name]],"-")</f>
        <v>BD8</v>
      </c>
    </row>
    <row r="2058" spans="1:16" x14ac:dyDescent="0.75">
      <c r="A2058" t="s">
        <v>11</v>
      </c>
      <c r="B2058" t="s">
        <v>12</v>
      </c>
      <c r="C2058" t="s">
        <v>13</v>
      </c>
      <c r="D2058">
        <v>202503</v>
      </c>
      <c r="E2058" t="s">
        <v>7673</v>
      </c>
      <c r="F2058" t="s">
        <v>7674</v>
      </c>
      <c r="G2058">
        <v>206</v>
      </c>
      <c r="H2058">
        <v>0</v>
      </c>
      <c r="I2058">
        <v>0</v>
      </c>
      <c r="J2058">
        <v>0</v>
      </c>
      <c r="K2058">
        <v>206</v>
      </c>
      <c r="L2058" t="str">
        <f>VLOOKUP(Table1__5[[#This Row],[ShortCode]],$U$3:$W$100,3,0)</f>
        <v>Bia Việt</v>
      </c>
      <c r="M2058" t="str">
        <f>VLOOKUP(Table1__5[[#This Row],[ShortCode]],$U$3:$V$100,2,0)</f>
        <v>Group BB</v>
      </c>
      <c r="N2058" t="str">
        <f>RIGHT(Table1__5[[#This Row],[Calendar_month]],2)</f>
        <v>03</v>
      </c>
      <c r="O2058" t="str">
        <f>LEFT(Table1__5[[#This Row],[Calendar_month]],4)</f>
        <v>2025</v>
      </c>
      <c r="P2058" t="str">
        <f>_xlfn.TEXTBEFORE(Table1__5[[#This Row],[Distributor_Name]],"-")</f>
        <v>BD8</v>
      </c>
    </row>
    <row r="2059" spans="1:16" x14ac:dyDescent="0.75">
      <c r="A2059" t="s">
        <v>11</v>
      </c>
      <c r="B2059" t="s">
        <v>12</v>
      </c>
      <c r="C2059" t="s">
        <v>13</v>
      </c>
      <c r="D2059">
        <v>202503</v>
      </c>
      <c r="E2059" t="s">
        <v>7673</v>
      </c>
      <c r="F2059" t="s">
        <v>5400</v>
      </c>
      <c r="G2059">
        <v>2699</v>
      </c>
      <c r="H2059">
        <v>3510</v>
      </c>
      <c r="I2059">
        <v>2860</v>
      </c>
      <c r="J2059">
        <v>1.0596517228603199</v>
      </c>
      <c r="K2059">
        <v>-161</v>
      </c>
      <c r="L2059" t="str">
        <f>VLOOKUP(Table1__5[[#This Row],[ShortCode]],$U$3:$W$100,3,0)</f>
        <v>Bia Việt</v>
      </c>
      <c r="M2059" t="str">
        <f>VLOOKUP(Table1__5[[#This Row],[ShortCode]],$U$3:$V$100,2,0)</f>
        <v>Group BB</v>
      </c>
      <c r="N2059" t="str">
        <f>RIGHT(Table1__5[[#This Row],[Calendar_month]],2)</f>
        <v>03</v>
      </c>
      <c r="O2059" t="str">
        <f>LEFT(Table1__5[[#This Row],[Calendar_month]],4)</f>
        <v>2025</v>
      </c>
      <c r="P2059" t="str">
        <f>_xlfn.TEXTBEFORE(Table1__5[[#This Row],[Distributor_Name]],"-")</f>
        <v>BD8</v>
      </c>
    </row>
    <row r="2060" spans="1:16" x14ac:dyDescent="0.75">
      <c r="A2060" t="s">
        <v>11</v>
      </c>
      <c r="B2060" t="s">
        <v>12</v>
      </c>
      <c r="C2060" t="s">
        <v>13</v>
      </c>
      <c r="D2060">
        <v>202503</v>
      </c>
      <c r="E2060" t="s">
        <v>7673</v>
      </c>
      <c r="F2060" t="s">
        <v>5411</v>
      </c>
      <c r="G2060">
        <v>262</v>
      </c>
      <c r="H2060">
        <v>430</v>
      </c>
      <c r="I2060">
        <v>341</v>
      </c>
      <c r="J2060">
        <v>1.30152671755725</v>
      </c>
      <c r="K2060">
        <v>-79</v>
      </c>
      <c r="L2060" t="str">
        <f>VLOOKUP(Table1__5[[#This Row],[ShortCode]],$U$3:$W$100,3,0)</f>
        <v>Bia Việt</v>
      </c>
      <c r="M2060" t="str">
        <f>VLOOKUP(Table1__5[[#This Row],[ShortCode]],$U$3:$V$100,2,0)</f>
        <v>Group BB</v>
      </c>
      <c r="N2060" t="str">
        <f>RIGHT(Table1__5[[#This Row],[Calendar_month]],2)</f>
        <v>03</v>
      </c>
      <c r="O2060" t="str">
        <f>LEFT(Table1__5[[#This Row],[Calendar_month]],4)</f>
        <v>2025</v>
      </c>
      <c r="P2060" t="str">
        <f>_xlfn.TEXTBEFORE(Table1__5[[#This Row],[Distributor_Name]],"-")</f>
        <v>BD8</v>
      </c>
    </row>
    <row r="2061" spans="1:16" x14ac:dyDescent="0.75">
      <c r="A2061" t="s">
        <v>11</v>
      </c>
      <c r="B2061" t="s">
        <v>12</v>
      </c>
      <c r="C2061" t="s">
        <v>13</v>
      </c>
      <c r="D2061">
        <v>202503</v>
      </c>
      <c r="E2061" t="s">
        <v>7673</v>
      </c>
      <c r="F2061" t="s">
        <v>7675</v>
      </c>
      <c r="G2061">
        <v>0</v>
      </c>
      <c r="H2061">
        <v>0</v>
      </c>
      <c r="I2061">
        <v>0</v>
      </c>
      <c r="J2061">
        <v>0</v>
      </c>
      <c r="K2061">
        <v>0</v>
      </c>
      <c r="L2061" t="str">
        <f>VLOOKUP(Table1__5[[#This Row],[ShortCode]],$U$3:$W$100,3,0)</f>
        <v>Larue</v>
      </c>
      <c r="M2061" t="str">
        <f>VLOOKUP(Table1__5[[#This Row],[ShortCode]],$U$3:$V$100,2,0)</f>
        <v>Group BB</v>
      </c>
      <c r="N2061" t="str">
        <f>RIGHT(Table1__5[[#This Row],[Calendar_month]],2)</f>
        <v>03</v>
      </c>
      <c r="O2061" t="str">
        <f>LEFT(Table1__5[[#This Row],[Calendar_month]],4)</f>
        <v>2025</v>
      </c>
      <c r="P2061" t="str">
        <f>_xlfn.TEXTBEFORE(Table1__5[[#This Row],[Distributor_Name]],"-")</f>
        <v>BD8</v>
      </c>
    </row>
    <row r="2062" spans="1:16" x14ac:dyDescent="0.75">
      <c r="A2062" t="s">
        <v>11</v>
      </c>
      <c r="B2062" t="s">
        <v>12</v>
      </c>
      <c r="C2062" t="s">
        <v>13</v>
      </c>
      <c r="D2062">
        <v>202503</v>
      </c>
      <c r="E2062" t="s">
        <v>7673</v>
      </c>
      <c r="F2062" t="s">
        <v>7677</v>
      </c>
      <c r="G2062">
        <v>0</v>
      </c>
      <c r="H2062">
        <v>0</v>
      </c>
      <c r="I2062">
        <v>0</v>
      </c>
      <c r="J2062">
        <v>0</v>
      </c>
      <c r="K2062">
        <v>0</v>
      </c>
      <c r="L2062" t="str">
        <f>VLOOKUP(Table1__5[[#This Row],[ShortCode]],$U$3:$W$100,3,0)</f>
        <v>Larue</v>
      </c>
      <c r="M2062" t="str">
        <f>VLOOKUP(Table1__5[[#This Row],[ShortCode]],$U$3:$V$100,2,0)</f>
        <v>Group BB</v>
      </c>
      <c r="N2062" t="str">
        <f>RIGHT(Table1__5[[#This Row],[Calendar_month]],2)</f>
        <v>03</v>
      </c>
      <c r="O2062" t="str">
        <f>LEFT(Table1__5[[#This Row],[Calendar_month]],4)</f>
        <v>2025</v>
      </c>
      <c r="P2062" t="str">
        <f>_xlfn.TEXTBEFORE(Table1__5[[#This Row],[Distributor_Name]],"-")</f>
        <v>BD8</v>
      </c>
    </row>
    <row r="2063" spans="1:16" x14ac:dyDescent="0.75">
      <c r="A2063" t="s">
        <v>11</v>
      </c>
      <c r="B2063" t="s">
        <v>12</v>
      </c>
      <c r="C2063" t="s">
        <v>13</v>
      </c>
      <c r="D2063">
        <v>202504</v>
      </c>
      <c r="E2063" t="s">
        <v>7662</v>
      </c>
      <c r="F2063" t="s">
        <v>7663</v>
      </c>
      <c r="G2063">
        <v>0</v>
      </c>
      <c r="H2063">
        <v>0</v>
      </c>
      <c r="I2063">
        <v>0</v>
      </c>
      <c r="J2063">
        <v>0</v>
      </c>
      <c r="K2063">
        <v>0</v>
      </c>
      <c r="L2063" t="str">
        <f>VLOOKUP(Table1__5[[#This Row],[ShortCode]],$U$3:$W$100,3,0)</f>
        <v>Other</v>
      </c>
      <c r="M2063" t="str">
        <f>VLOOKUP(Table1__5[[#This Row],[ShortCode]],$U$3:$V$100,2,0)</f>
        <v>Group BB</v>
      </c>
      <c r="N2063" t="str">
        <f>RIGHT(Table1__5[[#This Row],[Calendar_month]],2)</f>
        <v>04</v>
      </c>
      <c r="O2063" t="str">
        <f>LEFT(Table1__5[[#This Row],[Calendar_month]],4)</f>
        <v>2025</v>
      </c>
      <c r="P2063" t="str">
        <f>_xlfn.TEXTBEFORE(Table1__5[[#This Row],[Distributor_Name]],"-")</f>
        <v>BD8</v>
      </c>
    </row>
    <row r="2064" spans="1:16" x14ac:dyDescent="0.75">
      <c r="A2064" t="s">
        <v>11</v>
      </c>
      <c r="B2064" t="s">
        <v>12</v>
      </c>
      <c r="C2064" t="s">
        <v>13</v>
      </c>
      <c r="D2064">
        <v>202504</v>
      </c>
      <c r="E2064" t="s">
        <v>7662</v>
      </c>
      <c r="F2064" t="s">
        <v>7695</v>
      </c>
      <c r="G2064">
        <v>0</v>
      </c>
      <c r="H2064">
        <v>0</v>
      </c>
      <c r="I2064">
        <v>0</v>
      </c>
      <c r="J2064">
        <v>0</v>
      </c>
      <c r="K2064">
        <v>0</v>
      </c>
      <c r="L2064" t="str">
        <f>VLOOKUP(Table1__5[[#This Row],[ShortCode]],$U$3:$W$100,3,0)</f>
        <v>Other</v>
      </c>
      <c r="M2064" t="str">
        <f>VLOOKUP(Table1__5[[#This Row],[ShortCode]],$U$3:$V$100,2,0)</f>
        <v>Group BB</v>
      </c>
      <c r="N2064" t="str">
        <f>RIGHT(Table1__5[[#This Row],[Calendar_month]],2)</f>
        <v>04</v>
      </c>
      <c r="O2064" t="str">
        <f>LEFT(Table1__5[[#This Row],[Calendar_month]],4)</f>
        <v>2025</v>
      </c>
      <c r="P2064" t="str">
        <f>_xlfn.TEXTBEFORE(Table1__5[[#This Row],[Distributor_Name]],"-")</f>
        <v>BD8</v>
      </c>
    </row>
    <row r="2065" spans="1:16" x14ac:dyDescent="0.75">
      <c r="A2065" t="s">
        <v>11</v>
      </c>
      <c r="B2065" t="s">
        <v>12</v>
      </c>
      <c r="C2065" t="s">
        <v>13</v>
      </c>
      <c r="D2065">
        <v>202504</v>
      </c>
      <c r="E2065" t="s">
        <v>7662</v>
      </c>
      <c r="F2065" t="s">
        <v>7664</v>
      </c>
      <c r="G2065">
        <v>10</v>
      </c>
      <c r="H2065">
        <v>26</v>
      </c>
      <c r="I2065">
        <v>46</v>
      </c>
      <c r="J2065">
        <v>4.5999999999999996</v>
      </c>
      <c r="K2065">
        <v>-36</v>
      </c>
      <c r="L2065" t="str">
        <f>VLOOKUP(Table1__5[[#This Row],[ShortCode]],$U$3:$W$100,3,0)</f>
        <v>Other</v>
      </c>
      <c r="M2065" t="str">
        <f>VLOOKUP(Table1__5[[#This Row],[ShortCode]],$U$3:$V$100,2,0)</f>
        <v>Group BB</v>
      </c>
      <c r="N2065" t="str">
        <f>RIGHT(Table1__5[[#This Row],[Calendar_month]],2)</f>
        <v>04</v>
      </c>
      <c r="O2065" t="str">
        <f>LEFT(Table1__5[[#This Row],[Calendar_month]],4)</f>
        <v>2025</v>
      </c>
      <c r="P2065" t="str">
        <f>_xlfn.TEXTBEFORE(Table1__5[[#This Row],[Distributor_Name]],"-")</f>
        <v>BD8</v>
      </c>
    </row>
    <row r="2066" spans="1:16" x14ac:dyDescent="0.75">
      <c r="A2066" t="s">
        <v>11</v>
      </c>
      <c r="B2066" t="s">
        <v>12</v>
      </c>
      <c r="C2066" t="s">
        <v>13</v>
      </c>
      <c r="D2066">
        <v>202504</v>
      </c>
      <c r="E2066" t="s">
        <v>7662</v>
      </c>
      <c r="F2066" t="s">
        <v>5426</v>
      </c>
      <c r="G2066">
        <v>85</v>
      </c>
      <c r="H2066">
        <v>50</v>
      </c>
      <c r="I2066">
        <v>47</v>
      </c>
      <c r="J2066">
        <v>0.55294117647058805</v>
      </c>
      <c r="K2066">
        <v>38</v>
      </c>
      <c r="L2066" t="str">
        <f>VLOOKUP(Table1__5[[#This Row],[ShortCode]],$U$3:$W$100,3,0)</f>
        <v>Heineken Original</v>
      </c>
      <c r="M2066" t="str">
        <f>VLOOKUP(Table1__5[[#This Row],[ShortCode]],$U$3:$V$100,2,0)</f>
        <v>Group BB</v>
      </c>
      <c r="N2066" t="str">
        <f>RIGHT(Table1__5[[#This Row],[Calendar_month]],2)</f>
        <v>04</v>
      </c>
      <c r="O2066" t="str">
        <f>LEFT(Table1__5[[#This Row],[Calendar_month]],4)</f>
        <v>2025</v>
      </c>
      <c r="P2066" t="str">
        <f>_xlfn.TEXTBEFORE(Table1__5[[#This Row],[Distributor_Name]],"-")</f>
        <v>BD8</v>
      </c>
    </row>
    <row r="2067" spans="1:16" x14ac:dyDescent="0.75">
      <c r="A2067" t="s">
        <v>11</v>
      </c>
      <c r="B2067" t="s">
        <v>12</v>
      </c>
      <c r="C2067" t="s">
        <v>13</v>
      </c>
      <c r="D2067">
        <v>202504</v>
      </c>
      <c r="E2067" t="s">
        <v>7662</v>
      </c>
      <c r="F2067" t="s">
        <v>5434</v>
      </c>
      <c r="G2067">
        <v>405</v>
      </c>
      <c r="H2067">
        <v>0</v>
      </c>
      <c r="I2067">
        <v>109</v>
      </c>
      <c r="J2067">
        <v>0.26913580246913599</v>
      </c>
      <c r="K2067">
        <v>296</v>
      </c>
      <c r="L2067" t="str">
        <f>VLOOKUP(Table1__5[[#This Row],[ShortCode]],$U$3:$W$100,3,0)</f>
        <v>Heineken Original</v>
      </c>
      <c r="M2067" t="str">
        <f>VLOOKUP(Table1__5[[#This Row],[ShortCode]],$U$3:$V$100,2,0)</f>
        <v>Group BB</v>
      </c>
      <c r="N2067" t="str">
        <f>RIGHT(Table1__5[[#This Row],[Calendar_month]],2)</f>
        <v>04</v>
      </c>
      <c r="O2067" t="str">
        <f>LEFT(Table1__5[[#This Row],[Calendar_month]],4)</f>
        <v>2025</v>
      </c>
      <c r="P2067" t="str">
        <f>_xlfn.TEXTBEFORE(Table1__5[[#This Row],[Distributor_Name]],"-")</f>
        <v>BD8</v>
      </c>
    </row>
    <row r="2068" spans="1:16" x14ac:dyDescent="0.75">
      <c r="A2068" t="s">
        <v>11</v>
      </c>
      <c r="B2068" t="s">
        <v>12</v>
      </c>
      <c r="C2068" t="s">
        <v>13</v>
      </c>
      <c r="D2068">
        <v>202504</v>
      </c>
      <c r="E2068" t="s">
        <v>7662</v>
      </c>
      <c r="F2068" t="s">
        <v>5393</v>
      </c>
      <c r="G2068">
        <v>16058</v>
      </c>
      <c r="H2068">
        <v>14664</v>
      </c>
      <c r="I2068">
        <v>14388</v>
      </c>
      <c r="J2068">
        <v>0.89600199277618597</v>
      </c>
      <c r="K2068">
        <v>1670</v>
      </c>
      <c r="L2068" t="str">
        <f>VLOOKUP(Table1__5[[#This Row],[ShortCode]],$U$3:$W$100,3,0)</f>
        <v>Heineken Silver</v>
      </c>
      <c r="M2068" t="str">
        <f>VLOOKUP(Table1__5[[#This Row],[ShortCode]],$U$3:$V$100,2,0)</f>
        <v>Group AA</v>
      </c>
      <c r="N2068" t="str">
        <f>RIGHT(Table1__5[[#This Row],[Calendar_month]],2)</f>
        <v>04</v>
      </c>
      <c r="O2068" t="str">
        <f>LEFT(Table1__5[[#This Row],[Calendar_month]],4)</f>
        <v>2025</v>
      </c>
      <c r="P2068" t="str">
        <f>_xlfn.TEXTBEFORE(Table1__5[[#This Row],[Distributor_Name]],"-")</f>
        <v>BD8</v>
      </c>
    </row>
    <row r="2069" spans="1:16" x14ac:dyDescent="0.75">
      <c r="A2069" t="s">
        <v>11</v>
      </c>
      <c r="B2069" t="s">
        <v>12</v>
      </c>
      <c r="C2069" t="s">
        <v>13</v>
      </c>
      <c r="D2069">
        <v>202504</v>
      </c>
      <c r="E2069" t="s">
        <v>7662</v>
      </c>
      <c r="F2069" t="s">
        <v>7681</v>
      </c>
      <c r="G2069">
        <v>0</v>
      </c>
      <c r="H2069">
        <v>0</v>
      </c>
      <c r="I2069">
        <v>0</v>
      </c>
      <c r="J2069">
        <v>0</v>
      </c>
      <c r="K2069">
        <v>0</v>
      </c>
      <c r="L2069" t="str">
        <f>VLOOKUP(Table1__5[[#This Row],[ShortCode]],$U$3:$W$100,3,0)</f>
        <v>Heineken Silver</v>
      </c>
      <c r="M2069" t="str">
        <f>VLOOKUP(Table1__5[[#This Row],[ShortCode]],$U$3:$V$100,2,0)</f>
        <v>Group BB</v>
      </c>
      <c r="N2069" t="str">
        <f>RIGHT(Table1__5[[#This Row],[Calendar_month]],2)</f>
        <v>04</v>
      </c>
      <c r="O2069" t="str">
        <f>LEFT(Table1__5[[#This Row],[Calendar_month]],4)</f>
        <v>2025</v>
      </c>
      <c r="P2069" t="str">
        <f>_xlfn.TEXTBEFORE(Table1__5[[#This Row],[Distributor_Name]],"-")</f>
        <v>BD8</v>
      </c>
    </row>
    <row r="2070" spans="1:16" x14ac:dyDescent="0.75">
      <c r="A2070" t="s">
        <v>11</v>
      </c>
      <c r="B2070" t="s">
        <v>12</v>
      </c>
      <c r="C2070" t="s">
        <v>13</v>
      </c>
      <c r="D2070">
        <v>202504</v>
      </c>
      <c r="E2070" t="s">
        <v>7662</v>
      </c>
      <c r="F2070" t="s">
        <v>5418</v>
      </c>
      <c r="G2070">
        <v>37</v>
      </c>
      <c r="H2070">
        <v>40</v>
      </c>
      <c r="I2070">
        <v>32</v>
      </c>
      <c r="J2070">
        <v>0.86486486486486502</v>
      </c>
      <c r="K2070">
        <v>5</v>
      </c>
      <c r="L2070" t="str">
        <f>VLOOKUP(Table1__5[[#This Row],[ShortCode]],$U$3:$W$100,3,0)</f>
        <v>Heineken Silver</v>
      </c>
      <c r="M2070" t="str">
        <f>VLOOKUP(Table1__5[[#This Row],[ShortCode]],$U$3:$V$100,2,0)</f>
        <v>Group AA</v>
      </c>
      <c r="N2070" t="str">
        <f>RIGHT(Table1__5[[#This Row],[Calendar_month]],2)</f>
        <v>04</v>
      </c>
      <c r="O2070" t="str">
        <f>LEFT(Table1__5[[#This Row],[Calendar_month]],4)</f>
        <v>2025</v>
      </c>
      <c r="P2070" t="str">
        <f>_xlfn.TEXTBEFORE(Table1__5[[#This Row],[Distributor_Name]],"-")</f>
        <v>BD8</v>
      </c>
    </row>
    <row r="2071" spans="1:16" x14ac:dyDescent="0.75">
      <c r="A2071" t="s">
        <v>11</v>
      </c>
      <c r="B2071" t="s">
        <v>12</v>
      </c>
      <c r="C2071" t="s">
        <v>13</v>
      </c>
      <c r="D2071">
        <v>202504</v>
      </c>
      <c r="E2071" t="s">
        <v>7662</v>
      </c>
      <c r="F2071" t="s">
        <v>5401</v>
      </c>
      <c r="G2071">
        <v>3227</v>
      </c>
      <c r="H2071">
        <v>4966</v>
      </c>
      <c r="I2071">
        <v>5065</v>
      </c>
      <c r="J2071">
        <v>1.56956925937403</v>
      </c>
      <c r="K2071">
        <v>-1838</v>
      </c>
      <c r="L2071" t="str">
        <f>VLOOKUP(Table1__5[[#This Row],[ShortCode]],$U$3:$W$100,3,0)</f>
        <v>Heineken Silver</v>
      </c>
      <c r="M2071" t="str">
        <f>VLOOKUP(Table1__5[[#This Row],[ShortCode]],$U$3:$V$100,2,0)</f>
        <v>Group AA</v>
      </c>
      <c r="N2071" t="str">
        <f>RIGHT(Table1__5[[#This Row],[Calendar_month]],2)</f>
        <v>04</v>
      </c>
      <c r="O2071" t="str">
        <f>LEFT(Table1__5[[#This Row],[Calendar_month]],4)</f>
        <v>2025</v>
      </c>
      <c r="P2071" t="str">
        <f>_xlfn.TEXTBEFORE(Table1__5[[#This Row],[Distributor_Name]],"-")</f>
        <v>BD8</v>
      </c>
    </row>
    <row r="2072" spans="1:16" x14ac:dyDescent="0.75">
      <c r="A2072" t="s">
        <v>11</v>
      </c>
      <c r="B2072" t="s">
        <v>12</v>
      </c>
      <c r="C2072" t="s">
        <v>13</v>
      </c>
      <c r="D2072">
        <v>202504</v>
      </c>
      <c r="E2072" t="s">
        <v>7662</v>
      </c>
      <c r="F2072" t="s">
        <v>7682</v>
      </c>
      <c r="G2072">
        <v>0</v>
      </c>
      <c r="H2072">
        <v>0</v>
      </c>
      <c r="I2072">
        <v>0</v>
      </c>
      <c r="J2072">
        <v>0</v>
      </c>
      <c r="K2072">
        <v>0</v>
      </c>
      <c r="L2072" t="str">
        <f>VLOOKUP(Table1__5[[#This Row],[ShortCode]],$U$3:$W$100,3,0)</f>
        <v>Heineken Silver</v>
      </c>
      <c r="M2072" t="str">
        <f>VLOOKUP(Table1__5[[#This Row],[ShortCode]],$U$3:$V$100,2,0)</f>
        <v>Group AA</v>
      </c>
      <c r="N2072" t="str">
        <f>RIGHT(Table1__5[[#This Row],[Calendar_month]],2)</f>
        <v>04</v>
      </c>
      <c r="O2072" t="str">
        <f>LEFT(Table1__5[[#This Row],[Calendar_month]],4)</f>
        <v>2025</v>
      </c>
      <c r="P2072" t="str">
        <f>_xlfn.TEXTBEFORE(Table1__5[[#This Row],[Distributor_Name]],"-")</f>
        <v>BD8</v>
      </c>
    </row>
    <row r="2073" spans="1:16" x14ac:dyDescent="0.75">
      <c r="A2073" t="s">
        <v>11</v>
      </c>
      <c r="B2073" t="s">
        <v>12</v>
      </c>
      <c r="C2073" t="s">
        <v>13</v>
      </c>
      <c r="D2073">
        <v>202504</v>
      </c>
      <c r="E2073" t="s">
        <v>7662</v>
      </c>
      <c r="F2073" t="s">
        <v>7288</v>
      </c>
      <c r="G2073">
        <v>0</v>
      </c>
      <c r="H2073">
        <v>0</v>
      </c>
      <c r="I2073">
        <v>0</v>
      </c>
      <c r="J2073">
        <v>0</v>
      </c>
      <c r="K2073">
        <v>0</v>
      </c>
      <c r="L2073" t="str">
        <f>VLOOKUP(Table1__5[[#This Row],[ShortCode]],$U$3:$W$100,3,0)</f>
        <v>Heineken Silver</v>
      </c>
      <c r="M2073" t="str">
        <f>VLOOKUP(Table1__5[[#This Row],[ShortCode]],$U$3:$V$100,2,0)</f>
        <v>Group BB</v>
      </c>
      <c r="N2073" t="str">
        <f>RIGHT(Table1__5[[#This Row],[Calendar_month]],2)</f>
        <v>04</v>
      </c>
      <c r="O2073" t="str">
        <f>LEFT(Table1__5[[#This Row],[Calendar_month]],4)</f>
        <v>2025</v>
      </c>
      <c r="P2073" t="str">
        <f>_xlfn.TEXTBEFORE(Table1__5[[#This Row],[Distributor_Name]],"-")</f>
        <v>BD8</v>
      </c>
    </row>
    <row r="2074" spans="1:16" x14ac:dyDescent="0.75">
      <c r="A2074" t="s">
        <v>11</v>
      </c>
      <c r="B2074" t="s">
        <v>12</v>
      </c>
      <c r="C2074" t="s">
        <v>13</v>
      </c>
      <c r="D2074">
        <v>202504</v>
      </c>
      <c r="E2074" t="s">
        <v>7662</v>
      </c>
      <c r="F2074" t="s">
        <v>5440</v>
      </c>
      <c r="G2074">
        <v>0</v>
      </c>
      <c r="H2074">
        <v>0</v>
      </c>
      <c r="I2074">
        <v>0</v>
      </c>
      <c r="J2074">
        <v>0</v>
      </c>
      <c r="K2074">
        <v>0</v>
      </c>
      <c r="L2074" t="str">
        <f>VLOOKUP(Table1__5[[#This Row],[ShortCode]],$U$3:$W$100,3,0)</f>
        <v>Other</v>
      </c>
      <c r="M2074" t="str">
        <f>VLOOKUP(Table1__5[[#This Row],[ShortCode]],$U$3:$V$100,2,0)</f>
        <v>Group BB</v>
      </c>
      <c r="N2074" t="str">
        <f>RIGHT(Table1__5[[#This Row],[Calendar_month]],2)</f>
        <v>04</v>
      </c>
      <c r="O2074" t="str">
        <f>LEFT(Table1__5[[#This Row],[Calendar_month]],4)</f>
        <v>2025</v>
      </c>
      <c r="P2074" t="str">
        <f>_xlfn.TEXTBEFORE(Table1__5[[#This Row],[Distributor_Name]],"-")</f>
        <v>BD8</v>
      </c>
    </row>
    <row r="2075" spans="1:16" x14ac:dyDescent="0.75">
      <c r="A2075" t="s">
        <v>11</v>
      </c>
      <c r="B2075" t="s">
        <v>12</v>
      </c>
      <c r="C2075" t="s">
        <v>13</v>
      </c>
      <c r="D2075">
        <v>202504</v>
      </c>
      <c r="E2075" t="s">
        <v>7662</v>
      </c>
      <c r="F2075" t="s">
        <v>5424</v>
      </c>
      <c r="G2075">
        <v>8</v>
      </c>
      <c r="H2075">
        <v>0</v>
      </c>
      <c r="I2075">
        <v>0</v>
      </c>
      <c r="J2075">
        <v>0</v>
      </c>
      <c r="K2075">
        <v>8</v>
      </c>
      <c r="L2075" t="str">
        <f>VLOOKUP(Table1__5[[#This Row],[ShortCode]],$U$3:$W$100,3,0)</f>
        <v>Other</v>
      </c>
      <c r="M2075" t="str">
        <f>VLOOKUP(Table1__5[[#This Row],[ShortCode]],$U$3:$V$100,2,0)</f>
        <v>Group BB</v>
      </c>
      <c r="N2075" t="str">
        <f>RIGHT(Table1__5[[#This Row],[Calendar_month]],2)</f>
        <v>04</v>
      </c>
      <c r="O2075" t="str">
        <f>LEFT(Table1__5[[#This Row],[Calendar_month]],4)</f>
        <v>2025</v>
      </c>
      <c r="P2075" t="str">
        <f>_xlfn.TEXTBEFORE(Table1__5[[#This Row],[Distributor_Name]],"-")</f>
        <v>BD8</v>
      </c>
    </row>
    <row r="2076" spans="1:16" x14ac:dyDescent="0.75">
      <c r="A2076" t="s">
        <v>11</v>
      </c>
      <c r="B2076" t="s">
        <v>12</v>
      </c>
      <c r="C2076" t="s">
        <v>13</v>
      </c>
      <c r="D2076">
        <v>202504</v>
      </c>
      <c r="E2076" t="s">
        <v>7662</v>
      </c>
      <c r="F2076" t="s">
        <v>7654</v>
      </c>
      <c r="G2076">
        <v>0</v>
      </c>
      <c r="H2076">
        <v>0</v>
      </c>
      <c r="I2076">
        <v>0</v>
      </c>
      <c r="J2076">
        <v>0</v>
      </c>
      <c r="K2076">
        <v>0</v>
      </c>
      <c r="L2076" t="str">
        <f>VLOOKUP(Table1__5[[#This Row],[ShortCode]],$U$3:$W$100,3,0)</f>
        <v>Other</v>
      </c>
      <c r="M2076" t="str">
        <f>VLOOKUP(Table1__5[[#This Row],[ShortCode]],$U$3:$V$100,2,0)</f>
        <v>Group BB</v>
      </c>
      <c r="N2076" t="str">
        <f>RIGHT(Table1__5[[#This Row],[Calendar_month]],2)</f>
        <v>04</v>
      </c>
      <c r="O2076" t="str">
        <f>LEFT(Table1__5[[#This Row],[Calendar_month]],4)</f>
        <v>2025</v>
      </c>
      <c r="P2076" t="str">
        <f>_xlfn.TEXTBEFORE(Table1__5[[#This Row],[Distributor_Name]],"-")</f>
        <v>BD8</v>
      </c>
    </row>
    <row r="2077" spans="1:16" x14ac:dyDescent="0.75">
      <c r="A2077" t="s">
        <v>11</v>
      </c>
      <c r="B2077" t="s">
        <v>12</v>
      </c>
      <c r="C2077" t="s">
        <v>13</v>
      </c>
      <c r="D2077">
        <v>202504</v>
      </c>
      <c r="E2077" t="s">
        <v>7662</v>
      </c>
      <c r="F2077" t="s">
        <v>7667</v>
      </c>
      <c r="G2077">
        <v>0</v>
      </c>
      <c r="H2077">
        <v>0</v>
      </c>
      <c r="I2077">
        <v>0</v>
      </c>
      <c r="J2077">
        <v>0</v>
      </c>
      <c r="K2077">
        <v>0</v>
      </c>
      <c r="L2077" t="str">
        <f>VLOOKUP(Table1__5[[#This Row],[ShortCode]],$U$3:$W$100,3,0)</f>
        <v>Other</v>
      </c>
      <c r="M2077" t="str">
        <f>VLOOKUP(Table1__5[[#This Row],[ShortCode]],$U$3:$V$100,2,0)</f>
        <v>Group BB</v>
      </c>
      <c r="N2077" t="str">
        <f>RIGHT(Table1__5[[#This Row],[Calendar_month]],2)</f>
        <v>04</v>
      </c>
      <c r="O2077" t="str">
        <f>LEFT(Table1__5[[#This Row],[Calendar_month]],4)</f>
        <v>2025</v>
      </c>
      <c r="P2077" t="str">
        <f>_xlfn.TEXTBEFORE(Table1__5[[#This Row],[Distributor_Name]],"-")</f>
        <v>BD8</v>
      </c>
    </row>
    <row r="2078" spans="1:16" x14ac:dyDescent="0.75">
      <c r="A2078" t="s">
        <v>11</v>
      </c>
      <c r="B2078" t="s">
        <v>12</v>
      </c>
      <c r="C2078" t="s">
        <v>13</v>
      </c>
      <c r="D2078">
        <v>202504</v>
      </c>
      <c r="E2078" t="s">
        <v>7662</v>
      </c>
      <c r="F2078" t="s">
        <v>7668</v>
      </c>
      <c r="G2078">
        <v>0</v>
      </c>
      <c r="H2078">
        <v>0</v>
      </c>
      <c r="I2078">
        <v>0</v>
      </c>
      <c r="J2078">
        <v>0</v>
      </c>
      <c r="K2078">
        <v>0</v>
      </c>
      <c r="L2078" t="str">
        <f>VLOOKUP(Table1__5[[#This Row],[ShortCode]],$U$3:$W$100,3,0)</f>
        <v>Other</v>
      </c>
      <c r="M2078" t="str">
        <f>VLOOKUP(Table1__5[[#This Row],[ShortCode]],$U$3:$V$100,2,0)</f>
        <v>Group BB</v>
      </c>
      <c r="N2078" t="str">
        <f>RIGHT(Table1__5[[#This Row],[Calendar_month]],2)</f>
        <v>04</v>
      </c>
      <c r="O2078" t="str">
        <f>LEFT(Table1__5[[#This Row],[Calendar_month]],4)</f>
        <v>2025</v>
      </c>
      <c r="P2078" t="str">
        <f>_xlfn.TEXTBEFORE(Table1__5[[#This Row],[Distributor_Name]],"-")</f>
        <v>BD8</v>
      </c>
    </row>
    <row r="2079" spans="1:16" x14ac:dyDescent="0.75">
      <c r="A2079" t="s">
        <v>11</v>
      </c>
      <c r="B2079" t="s">
        <v>12</v>
      </c>
      <c r="C2079" t="s">
        <v>13</v>
      </c>
      <c r="D2079">
        <v>202504</v>
      </c>
      <c r="E2079" t="s">
        <v>7662</v>
      </c>
      <c r="F2079" t="s">
        <v>5430</v>
      </c>
      <c r="G2079">
        <v>0</v>
      </c>
      <c r="H2079">
        <v>0</v>
      </c>
      <c r="I2079">
        <v>0</v>
      </c>
      <c r="J2079">
        <v>0</v>
      </c>
      <c r="K2079">
        <v>0</v>
      </c>
      <c r="L2079" t="str">
        <f>VLOOKUP(Table1__5[[#This Row],[ShortCode]],$U$3:$W$100,3,0)</f>
        <v>Other</v>
      </c>
      <c r="M2079" t="str">
        <f>VLOOKUP(Table1__5[[#This Row],[ShortCode]],$U$3:$V$100,2,0)</f>
        <v>Group BB</v>
      </c>
      <c r="N2079" t="str">
        <f>RIGHT(Table1__5[[#This Row],[Calendar_month]],2)</f>
        <v>04</v>
      </c>
      <c r="O2079" t="str">
        <f>LEFT(Table1__5[[#This Row],[Calendar_month]],4)</f>
        <v>2025</v>
      </c>
      <c r="P2079" t="str">
        <f>_xlfn.TEXTBEFORE(Table1__5[[#This Row],[Distributor_Name]],"-")</f>
        <v>BD8</v>
      </c>
    </row>
    <row r="2080" spans="1:16" x14ac:dyDescent="0.75">
      <c r="A2080" t="s">
        <v>11</v>
      </c>
      <c r="B2080" t="s">
        <v>12</v>
      </c>
      <c r="C2080" t="s">
        <v>13</v>
      </c>
      <c r="D2080">
        <v>202504</v>
      </c>
      <c r="E2080" t="s">
        <v>7662</v>
      </c>
      <c r="F2080" t="s">
        <v>7678</v>
      </c>
      <c r="G2080">
        <v>0</v>
      </c>
      <c r="H2080">
        <v>0</v>
      </c>
      <c r="I2080">
        <v>0</v>
      </c>
      <c r="J2080">
        <v>0</v>
      </c>
      <c r="K2080">
        <v>0</v>
      </c>
      <c r="L2080" t="str">
        <f>VLOOKUP(Table1__5[[#This Row],[ShortCode]],$U$3:$W$100,3,0)</f>
        <v>Other</v>
      </c>
      <c r="M2080" t="str">
        <f>VLOOKUP(Table1__5[[#This Row],[ShortCode]],$U$3:$V$100,2,0)</f>
        <v>Group BB</v>
      </c>
      <c r="N2080" t="str">
        <f>RIGHT(Table1__5[[#This Row],[Calendar_month]],2)</f>
        <v>04</v>
      </c>
      <c r="O2080" t="str">
        <f>LEFT(Table1__5[[#This Row],[Calendar_month]],4)</f>
        <v>2025</v>
      </c>
      <c r="P2080" t="str">
        <f>_xlfn.TEXTBEFORE(Table1__5[[#This Row],[Distributor_Name]],"-")</f>
        <v>BD8</v>
      </c>
    </row>
    <row r="2081" spans="1:16" x14ac:dyDescent="0.75">
      <c r="A2081" t="s">
        <v>11</v>
      </c>
      <c r="B2081" t="s">
        <v>12</v>
      </c>
      <c r="C2081" t="s">
        <v>13</v>
      </c>
      <c r="D2081">
        <v>202504</v>
      </c>
      <c r="E2081" t="s">
        <v>7662</v>
      </c>
      <c r="F2081" t="s">
        <v>7669</v>
      </c>
      <c r="G2081">
        <v>0</v>
      </c>
      <c r="H2081">
        <v>0</v>
      </c>
      <c r="I2081">
        <v>0</v>
      </c>
      <c r="J2081">
        <v>0</v>
      </c>
      <c r="K2081">
        <v>0</v>
      </c>
      <c r="L2081" t="str">
        <f>VLOOKUP(Table1__5[[#This Row],[ShortCode]],$U$3:$W$100,3,0)</f>
        <v>Other</v>
      </c>
      <c r="M2081" t="str">
        <f>VLOOKUP(Table1__5[[#This Row],[ShortCode]],$U$3:$V$100,2,0)</f>
        <v>Group BB</v>
      </c>
      <c r="N2081" t="str">
        <f>RIGHT(Table1__5[[#This Row],[Calendar_month]],2)</f>
        <v>04</v>
      </c>
      <c r="O2081" t="str">
        <f>LEFT(Table1__5[[#This Row],[Calendar_month]],4)</f>
        <v>2025</v>
      </c>
      <c r="P2081" t="str">
        <f>_xlfn.TEXTBEFORE(Table1__5[[#This Row],[Distributor_Name]],"-")</f>
        <v>BD8</v>
      </c>
    </row>
    <row r="2082" spans="1:16" x14ac:dyDescent="0.75">
      <c r="A2082" t="s">
        <v>11</v>
      </c>
      <c r="B2082" t="s">
        <v>12</v>
      </c>
      <c r="C2082" t="s">
        <v>13</v>
      </c>
      <c r="D2082">
        <v>202504</v>
      </c>
      <c r="E2082" t="s">
        <v>7662</v>
      </c>
      <c r="F2082" t="s">
        <v>7670</v>
      </c>
      <c r="G2082">
        <v>0</v>
      </c>
      <c r="H2082">
        <v>0</v>
      </c>
      <c r="I2082">
        <v>0</v>
      </c>
      <c r="J2082">
        <v>0</v>
      </c>
      <c r="K2082">
        <v>0</v>
      </c>
      <c r="L2082" t="str">
        <f>VLOOKUP(Table1__5[[#This Row],[ShortCode]],$U$3:$W$100,3,0)</f>
        <v>Other</v>
      </c>
      <c r="M2082" t="str">
        <f>VLOOKUP(Table1__5[[#This Row],[ShortCode]],$U$3:$V$100,2,0)</f>
        <v>Group BB</v>
      </c>
      <c r="N2082" t="str">
        <f>RIGHT(Table1__5[[#This Row],[Calendar_month]],2)</f>
        <v>04</v>
      </c>
      <c r="O2082" t="str">
        <f>LEFT(Table1__5[[#This Row],[Calendar_month]],4)</f>
        <v>2025</v>
      </c>
      <c r="P2082" t="str">
        <f>_xlfn.TEXTBEFORE(Table1__5[[#This Row],[Distributor_Name]],"-")</f>
        <v>BD8</v>
      </c>
    </row>
    <row r="2083" spans="1:16" x14ac:dyDescent="0.75">
      <c r="A2083" t="s">
        <v>11</v>
      </c>
      <c r="B2083" t="s">
        <v>12</v>
      </c>
      <c r="C2083" t="s">
        <v>13</v>
      </c>
      <c r="D2083">
        <v>202504</v>
      </c>
      <c r="E2083" t="s">
        <v>7662</v>
      </c>
      <c r="F2083" t="s">
        <v>5405</v>
      </c>
      <c r="G2083">
        <v>1635</v>
      </c>
      <c r="H2083">
        <v>3158</v>
      </c>
      <c r="I2083">
        <v>3429</v>
      </c>
      <c r="J2083">
        <v>2.0972477064220199</v>
      </c>
      <c r="K2083">
        <v>-1794</v>
      </c>
      <c r="L2083" t="str">
        <f>VLOOKUP(Table1__5[[#This Row],[ShortCode]],$U$3:$W$100,3,0)</f>
        <v>Tiger Regular</v>
      </c>
      <c r="M2083" t="str">
        <f>VLOOKUP(Table1__5[[#This Row],[ShortCode]],$U$3:$V$100,2,0)</f>
        <v>Group BB</v>
      </c>
      <c r="N2083" t="str">
        <f>RIGHT(Table1__5[[#This Row],[Calendar_month]],2)</f>
        <v>04</v>
      </c>
      <c r="O2083" t="str">
        <f>LEFT(Table1__5[[#This Row],[Calendar_month]],4)</f>
        <v>2025</v>
      </c>
      <c r="P2083" t="str">
        <f>_xlfn.TEXTBEFORE(Table1__5[[#This Row],[Distributor_Name]],"-")</f>
        <v>BD8</v>
      </c>
    </row>
    <row r="2084" spans="1:16" x14ac:dyDescent="0.75">
      <c r="A2084" t="s">
        <v>11</v>
      </c>
      <c r="B2084" t="s">
        <v>12</v>
      </c>
      <c r="C2084" t="s">
        <v>13</v>
      </c>
      <c r="D2084">
        <v>202504</v>
      </c>
      <c r="E2084" t="s">
        <v>7662</v>
      </c>
      <c r="F2084" t="s">
        <v>7679</v>
      </c>
      <c r="G2084">
        <v>0</v>
      </c>
      <c r="H2084">
        <v>0</v>
      </c>
      <c r="I2084">
        <v>0</v>
      </c>
      <c r="J2084">
        <v>0</v>
      </c>
      <c r="K2084">
        <v>0</v>
      </c>
      <c r="L2084" t="str">
        <f>VLOOKUP(Table1__5[[#This Row],[ShortCode]],$U$3:$W$100,3,0)</f>
        <v>Other</v>
      </c>
      <c r="M2084" t="str">
        <f>VLOOKUP(Table1__5[[#This Row],[ShortCode]],$U$3:$V$100,2,0)</f>
        <v>Group BB</v>
      </c>
      <c r="N2084" t="str">
        <f>RIGHT(Table1__5[[#This Row],[Calendar_month]],2)</f>
        <v>04</v>
      </c>
      <c r="O2084" t="str">
        <f>LEFT(Table1__5[[#This Row],[Calendar_month]],4)</f>
        <v>2025</v>
      </c>
      <c r="P2084" t="str">
        <f>_xlfn.TEXTBEFORE(Table1__5[[#This Row],[Distributor_Name]],"-")</f>
        <v>BD8</v>
      </c>
    </row>
    <row r="2085" spans="1:16" x14ac:dyDescent="0.75">
      <c r="A2085" t="s">
        <v>11</v>
      </c>
      <c r="B2085" t="s">
        <v>12</v>
      </c>
      <c r="C2085" t="s">
        <v>13</v>
      </c>
      <c r="D2085">
        <v>202504</v>
      </c>
      <c r="E2085" t="s">
        <v>7662</v>
      </c>
      <c r="F2085" t="s">
        <v>5396</v>
      </c>
      <c r="G2085">
        <v>19994</v>
      </c>
      <c r="H2085">
        <v>41899</v>
      </c>
      <c r="I2085">
        <v>39830</v>
      </c>
      <c r="J2085">
        <v>1.99209762928879</v>
      </c>
      <c r="K2085">
        <v>-19836</v>
      </c>
      <c r="L2085" t="str">
        <f>VLOOKUP(Table1__5[[#This Row],[ShortCode]],$U$3:$W$100,3,0)</f>
        <v>Tiger Regular</v>
      </c>
      <c r="M2085" t="str">
        <f>VLOOKUP(Table1__5[[#This Row],[ShortCode]],$U$3:$V$100,2,0)</f>
        <v>Group BB</v>
      </c>
      <c r="N2085" t="str">
        <f>RIGHT(Table1__5[[#This Row],[Calendar_month]],2)</f>
        <v>04</v>
      </c>
      <c r="O2085" t="str">
        <f>LEFT(Table1__5[[#This Row],[Calendar_month]],4)</f>
        <v>2025</v>
      </c>
      <c r="P2085" t="str">
        <f>_xlfn.TEXTBEFORE(Table1__5[[#This Row],[Distributor_Name]],"-")</f>
        <v>BD8</v>
      </c>
    </row>
    <row r="2086" spans="1:16" x14ac:dyDescent="0.75">
      <c r="A2086" t="s">
        <v>11</v>
      </c>
      <c r="B2086" t="s">
        <v>12</v>
      </c>
      <c r="C2086" t="s">
        <v>13</v>
      </c>
      <c r="D2086">
        <v>202504</v>
      </c>
      <c r="E2086" t="s">
        <v>7662</v>
      </c>
      <c r="F2086" t="s">
        <v>7683</v>
      </c>
      <c r="G2086">
        <v>0</v>
      </c>
      <c r="H2086">
        <v>0</v>
      </c>
      <c r="I2086">
        <v>0</v>
      </c>
      <c r="J2086">
        <v>0</v>
      </c>
      <c r="K2086">
        <v>0</v>
      </c>
      <c r="L2086" t="str">
        <f>VLOOKUP(Table1__5[[#This Row],[ShortCode]],$U$3:$W$100,3,0)</f>
        <v>Tiger Regular</v>
      </c>
      <c r="M2086" t="str">
        <f>VLOOKUP(Table1__5[[#This Row],[ShortCode]],$U$3:$V$100,2,0)</f>
        <v>Group BB</v>
      </c>
      <c r="N2086" t="str">
        <f>RIGHT(Table1__5[[#This Row],[Calendar_month]],2)</f>
        <v>04</v>
      </c>
      <c r="O2086" t="str">
        <f>LEFT(Table1__5[[#This Row],[Calendar_month]],4)</f>
        <v>2025</v>
      </c>
      <c r="P2086" t="str">
        <f>_xlfn.TEXTBEFORE(Table1__5[[#This Row],[Distributor_Name]],"-")</f>
        <v>BD8</v>
      </c>
    </row>
    <row r="2087" spans="1:16" x14ac:dyDescent="0.75">
      <c r="A2087" t="s">
        <v>11</v>
      </c>
      <c r="B2087" t="s">
        <v>12</v>
      </c>
      <c r="C2087" t="s">
        <v>13</v>
      </c>
      <c r="D2087">
        <v>202504</v>
      </c>
      <c r="E2087" t="s">
        <v>7662</v>
      </c>
      <c r="F2087" t="s">
        <v>5441</v>
      </c>
      <c r="G2087">
        <v>16</v>
      </c>
      <c r="H2087">
        <v>20</v>
      </c>
      <c r="I2087">
        <v>20</v>
      </c>
      <c r="J2087">
        <v>1.25</v>
      </c>
      <c r="K2087">
        <v>-4</v>
      </c>
      <c r="L2087" t="str">
        <f>VLOOKUP(Table1__5[[#This Row],[ShortCode]],$U$3:$W$100,3,0)</f>
        <v>Tiger Regular</v>
      </c>
      <c r="M2087" t="str">
        <f>VLOOKUP(Table1__5[[#This Row],[ShortCode]],$U$3:$V$100,2,0)</f>
        <v>Group BB</v>
      </c>
      <c r="N2087" t="str">
        <f>RIGHT(Table1__5[[#This Row],[Calendar_month]],2)</f>
        <v>04</v>
      </c>
      <c r="O2087" t="str">
        <f>LEFT(Table1__5[[#This Row],[Calendar_month]],4)</f>
        <v>2025</v>
      </c>
      <c r="P2087" t="str">
        <f>_xlfn.TEXTBEFORE(Table1__5[[#This Row],[Distributor_Name]],"-")</f>
        <v>BD8</v>
      </c>
    </row>
    <row r="2088" spans="1:16" x14ac:dyDescent="0.75">
      <c r="A2088" t="s">
        <v>11</v>
      </c>
      <c r="B2088" t="s">
        <v>12</v>
      </c>
      <c r="C2088" t="s">
        <v>13</v>
      </c>
      <c r="D2088">
        <v>202504</v>
      </c>
      <c r="E2088" t="s">
        <v>7662</v>
      </c>
      <c r="F2088" t="s">
        <v>5408</v>
      </c>
      <c r="G2088">
        <v>1765</v>
      </c>
      <c r="H2088">
        <v>910</v>
      </c>
      <c r="I2088">
        <v>1303</v>
      </c>
      <c r="J2088">
        <v>0.73824362606232297</v>
      </c>
      <c r="K2088">
        <v>462</v>
      </c>
      <c r="L2088" t="str">
        <f>VLOOKUP(Table1__5[[#This Row],[ShortCode]],$U$3:$W$100,3,0)</f>
        <v>Tiger Regular</v>
      </c>
      <c r="M2088" t="str">
        <f>VLOOKUP(Table1__5[[#This Row],[ShortCode]],$U$3:$V$100,2,0)</f>
        <v>Group BB</v>
      </c>
      <c r="N2088" t="str">
        <f>RIGHT(Table1__5[[#This Row],[Calendar_month]],2)</f>
        <v>04</v>
      </c>
      <c r="O2088" t="str">
        <f>LEFT(Table1__5[[#This Row],[Calendar_month]],4)</f>
        <v>2025</v>
      </c>
      <c r="P2088" t="str">
        <f>_xlfn.TEXTBEFORE(Table1__5[[#This Row],[Distributor_Name]],"-")</f>
        <v>BD8</v>
      </c>
    </row>
    <row r="2089" spans="1:16" x14ac:dyDescent="0.75">
      <c r="A2089" t="s">
        <v>11</v>
      </c>
      <c r="B2089" t="s">
        <v>12</v>
      </c>
      <c r="C2089" t="s">
        <v>13</v>
      </c>
      <c r="D2089">
        <v>202504</v>
      </c>
      <c r="E2089" t="s">
        <v>7662</v>
      </c>
      <c r="F2089" t="s">
        <v>7671</v>
      </c>
      <c r="G2089">
        <v>0</v>
      </c>
      <c r="H2089">
        <v>0</v>
      </c>
      <c r="I2089">
        <v>0</v>
      </c>
      <c r="J2089">
        <v>0</v>
      </c>
      <c r="K2089">
        <v>0</v>
      </c>
      <c r="L2089" t="str">
        <f>VLOOKUP(Table1__5[[#This Row],[ShortCode]],$U$3:$W$100,3,0)</f>
        <v>Other</v>
      </c>
      <c r="M2089" t="str">
        <f>VLOOKUP(Table1__5[[#This Row],[ShortCode]],$U$3:$V$100,2,0)</f>
        <v>Group BB</v>
      </c>
      <c r="N2089" t="str">
        <f>RIGHT(Table1__5[[#This Row],[Calendar_month]],2)</f>
        <v>04</v>
      </c>
      <c r="O2089" t="str">
        <f>LEFT(Table1__5[[#This Row],[Calendar_month]],4)</f>
        <v>2025</v>
      </c>
      <c r="P2089" t="str">
        <f>_xlfn.TEXTBEFORE(Table1__5[[#This Row],[Distributor_Name]],"-")</f>
        <v>BD8</v>
      </c>
    </row>
    <row r="2090" spans="1:16" x14ac:dyDescent="0.75">
      <c r="A2090" t="s">
        <v>11</v>
      </c>
      <c r="B2090" t="s">
        <v>12</v>
      </c>
      <c r="C2090" t="s">
        <v>13</v>
      </c>
      <c r="D2090">
        <v>202504</v>
      </c>
      <c r="E2090" t="s">
        <v>7662</v>
      </c>
      <c r="F2090" t="s">
        <v>5417</v>
      </c>
      <c r="G2090">
        <v>1724</v>
      </c>
      <c r="H2090">
        <v>1170</v>
      </c>
      <c r="I2090">
        <v>1611</v>
      </c>
      <c r="J2090">
        <v>0.93445475638051001</v>
      </c>
      <c r="K2090">
        <v>113</v>
      </c>
      <c r="L2090" t="str">
        <f>VLOOKUP(Table1__5[[#This Row],[ShortCode]],$U$3:$W$100,3,0)</f>
        <v>Tiger Crystal</v>
      </c>
      <c r="M2090" t="str">
        <f>VLOOKUP(Table1__5[[#This Row],[ShortCode]],$U$3:$V$100,2,0)</f>
        <v>Group AA</v>
      </c>
      <c r="N2090" t="str">
        <f>RIGHT(Table1__5[[#This Row],[Calendar_month]],2)</f>
        <v>04</v>
      </c>
      <c r="O2090" t="str">
        <f>LEFT(Table1__5[[#This Row],[Calendar_month]],4)</f>
        <v>2025</v>
      </c>
      <c r="P2090" t="str">
        <f>_xlfn.TEXTBEFORE(Table1__5[[#This Row],[Distributor_Name]],"-")</f>
        <v>BD8</v>
      </c>
    </row>
    <row r="2091" spans="1:16" x14ac:dyDescent="0.75">
      <c r="A2091" t="s">
        <v>11</v>
      </c>
      <c r="B2091" t="s">
        <v>12</v>
      </c>
      <c r="C2091" t="s">
        <v>13</v>
      </c>
      <c r="D2091">
        <v>202504</v>
      </c>
      <c r="E2091" t="s">
        <v>7662</v>
      </c>
      <c r="F2091" t="s">
        <v>5403</v>
      </c>
      <c r="G2091">
        <v>2688</v>
      </c>
      <c r="H2091">
        <v>3184</v>
      </c>
      <c r="I2091">
        <v>3108</v>
      </c>
      <c r="J2091">
        <v>1.15625</v>
      </c>
      <c r="K2091">
        <v>-420</v>
      </c>
      <c r="L2091" t="str">
        <f>VLOOKUP(Table1__5[[#This Row],[ShortCode]],$U$3:$W$100,3,0)</f>
        <v>Tiger Crystal</v>
      </c>
      <c r="M2091" t="str">
        <f>VLOOKUP(Table1__5[[#This Row],[ShortCode]],$U$3:$V$100,2,0)</f>
        <v>Group AA</v>
      </c>
      <c r="N2091" t="str">
        <f>RIGHT(Table1__5[[#This Row],[Calendar_month]],2)</f>
        <v>04</v>
      </c>
      <c r="O2091" t="str">
        <f>LEFT(Table1__5[[#This Row],[Calendar_month]],4)</f>
        <v>2025</v>
      </c>
      <c r="P2091" t="str">
        <f>_xlfn.TEXTBEFORE(Table1__5[[#This Row],[Distributor_Name]],"-")</f>
        <v>BD8</v>
      </c>
    </row>
    <row r="2092" spans="1:16" x14ac:dyDescent="0.75">
      <c r="A2092" t="s">
        <v>11</v>
      </c>
      <c r="B2092" t="s">
        <v>12</v>
      </c>
      <c r="C2092" t="s">
        <v>13</v>
      </c>
      <c r="D2092">
        <v>202504</v>
      </c>
      <c r="E2092" t="s">
        <v>7662</v>
      </c>
      <c r="F2092" t="s">
        <v>5404</v>
      </c>
      <c r="G2092">
        <v>14727</v>
      </c>
      <c r="H2092">
        <v>31746</v>
      </c>
      <c r="I2092">
        <v>29036</v>
      </c>
      <c r="J2092">
        <v>1.9716167583350299</v>
      </c>
      <c r="K2092">
        <v>-14309</v>
      </c>
      <c r="L2092" t="str">
        <f>VLOOKUP(Table1__5[[#This Row],[ShortCode]],$U$3:$W$100,3,0)</f>
        <v>Tiger Crystal</v>
      </c>
      <c r="M2092" t="str">
        <f>VLOOKUP(Table1__5[[#This Row],[ShortCode]],$U$3:$V$100,2,0)</f>
        <v>Group AA</v>
      </c>
      <c r="N2092" t="str">
        <f>RIGHT(Table1__5[[#This Row],[Calendar_month]],2)</f>
        <v>04</v>
      </c>
      <c r="O2092" t="str">
        <f>LEFT(Table1__5[[#This Row],[Calendar_month]],4)</f>
        <v>2025</v>
      </c>
      <c r="P2092" t="str">
        <f>_xlfn.TEXTBEFORE(Table1__5[[#This Row],[Distributor_Name]],"-")</f>
        <v>BD8</v>
      </c>
    </row>
    <row r="2093" spans="1:16" x14ac:dyDescent="0.75">
      <c r="A2093" t="s">
        <v>11</v>
      </c>
      <c r="B2093" t="s">
        <v>12</v>
      </c>
      <c r="C2093" t="s">
        <v>13</v>
      </c>
      <c r="D2093">
        <v>202504</v>
      </c>
      <c r="E2093" t="s">
        <v>7662</v>
      </c>
      <c r="F2093" t="s">
        <v>7684</v>
      </c>
      <c r="G2093">
        <v>0</v>
      </c>
      <c r="H2093">
        <v>0</v>
      </c>
      <c r="I2093">
        <v>0</v>
      </c>
      <c r="J2093">
        <v>0</v>
      </c>
      <c r="K2093">
        <v>0</v>
      </c>
      <c r="L2093" t="str">
        <f>VLOOKUP(Table1__5[[#This Row],[ShortCode]],$U$3:$W$100,3,0)</f>
        <v>Tiger Crystal</v>
      </c>
      <c r="M2093" t="str">
        <f>VLOOKUP(Table1__5[[#This Row],[ShortCode]],$U$3:$V$100,2,0)</f>
        <v>Group AA</v>
      </c>
      <c r="N2093" t="str">
        <f>RIGHT(Table1__5[[#This Row],[Calendar_month]],2)</f>
        <v>04</v>
      </c>
      <c r="O2093" t="str">
        <f>LEFT(Table1__5[[#This Row],[Calendar_month]],4)</f>
        <v>2025</v>
      </c>
      <c r="P2093" t="str">
        <f>_xlfn.TEXTBEFORE(Table1__5[[#This Row],[Distributor_Name]],"-")</f>
        <v>BD8</v>
      </c>
    </row>
    <row r="2094" spans="1:16" x14ac:dyDescent="0.75">
      <c r="A2094" t="s">
        <v>11</v>
      </c>
      <c r="B2094" t="s">
        <v>12</v>
      </c>
      <c r="C2094" t="s">
        <v>13</v>
      </c>
      <c r="D2094">
        <v>202504</v>
      </c>
      <c r="E2094" t="s">
        <v>7662</v>
      </c>
      <c r="F2094" t="s">
        <v>7672</v>
      </c>
      <c r="G2094">
        <v>2</v>
      </c>
      <c r="H2094">
        <v>0</v>
      </c>
      <c r="I2094">
        <v>0</v>
      </c>
      <c r="J2094">
        <v>0</v>
      </c>
      <c r="K2094">
        <v>2</v>
      </c>
      <c r="L2094" t="str">
        <f>VLOOKUP(Table1__5[[#This Row],[ShortCode]],$U$3:$W$100,3,0)</f>
        <v>Other</v>
      </c>
      <c r="M2094" t="str">
        <f>VLOOKUP(Table1__5[[#This Row],[ShortCode]],$U$3:$V$100,2,0)</f>
        <v>Group BB</v>
      </c>
      <c r="N2094" t="str">
        <f>RIGHT(Table1__5[[#This Row],[Calendar_month]],2)</f>
        <v>04</v>
      </c>
      <c r="O2094" t="str">
        <f>LEFT(Table1__5[[#This Row],[Calendar_month]],4)</f>
        <v>2025</v>
      </c>
      <c r="P2094" t="str">
        <f>_xlfn.TEXTBEFORE(Table1__5[[#This Row],[Distributor_Name]],"-")</f>
        <v>BD8</v>
      </c>
    </row>
    <row r="2095" spans="1:16" x14ac:dyDescent="0.75">
      <c r="A2095" t="s">
        <v>11</v>
      </c>
      <c r="B2095" t="s">
        <v>12</v>
      </c>
      <c r="C2095" t="s">
        <v>13</v>
      </c>
      <c r="D2095">
        <v>202504</v>
      </c>
      <c r="E2095" t="s">
        <v>7673</v>
      </c>
      <c r="F2095" t="s">
        <v>5436</v>
      </c>
      <c r="G2095">
        <v>0</v>
      </c>
      <c r="H2095">
        <v>0</v>
      </c>
      <c r="I2095">
        <v>0</v>
      </c>
      <c r="J2095">
        <v>0</v>
      </c>
      <c r="K2095">
        <v>0</v>
      </c>
      <c r="L2095" t="str">
        <f>VLOOKUP(Table1__5[[#This Row],[ShortCode]],$U$3:$W$100,3,0)</f>
        <v>Bivina</v>
      </c>
      <c r="M2095" t="str">
        <f>VLOOKUP(Table1__5[[#This Row],[ShortCode]],$U$3:$V$100,2,0)</f>
        <v>Group BB</v>
      </c>
      <c r="N2095" t="str">
        <f>RIGHT(Table1__5[[#This Row],[Calendar_month]],2)</f>
        <v>04</v>
      </c>
      <c r="O2095" t="str">
        <f>LEFT(Table1__5[[#This Row],[Calendar_month]],4)</f>
        <v>2025</v>
      </c>
      <c r="P2095" t="str">
        <f>_xlfn.TEXTBEFORE(Table1__5[[#This Row],[Distributor_Name]],"-")</f>
        <v>BD8</v>
      </c>
    </row>
    <row r="2096" spans="1:16" x14ac:dyDescent="0.75">
      <c r="A2096" t="s">
        <v>11</v>
      </c>
      <c r="B2096" t="s">
        <v>12</v>
      </c>
      <c r="C2096" t="s">
        <v>13</v>
      </c>
      <c r="D2096">
        <v>202504</v>
      </c>
      <c r="E2096" t="s">
        <v>7673</v>
      </c>
      <c r="F2096" t="s">
        <v>7674</v>
      </c>
      <c r="G2096">
        <v>0</v>
      </c>
      <c r="H2096">
        <v>0</v>
      </c>
      <c r="I2096">
        <v>0</v>
      </c>
      <c r="J2096">
        <v>0</v>
      </c>
      <c r="K2096">
        <v>0</v>
      </c>
      <c r="L2096" t="str">
        <f>VLOOKUP(Table1__5[[#This Row],[ShortCode]],$U$3:$W$100,3,0)</f>
        <v>Bia Việt</v>
      </c>
      <c r="M2096" t="str">
        <f>VLOOKUP(Table1__5[[#This Row],[ShortCode]],$U$3:$V$100,2,0)</f>
        <v>Group BB</v>
      </c>
      <c r="N2096" t="str">
        <f>RIGHT(Table1__5[[#This Row],[Calendar_month]],2)</f>
        <v>04</v>
      </c>
      <c r="O2096" t="str">
        <f>LEFT(Table1__5[[#This Row],[Calendar_month]],4)</f>
        <v>2025</v>
      </c>
      <c r="P2096" t="str">
        <f>_xlfn.TEXTBEFORE(Table1__5[[#This Row],[Distributor_Name]],"-")</f>
        <v>BD8</v>
      </c>
    </row>
    <row r="2097" spans="1:16" x14ac:dyDescent="0.75">
      <c r="A2097" t="s">
        <v>11</v>
      </c>
      <c r="B2097" t="s">
        <v>12</v>
      </c>
      <c r="C2097" t="s">
        <v>13</v>
      </c>
      <c r="D2097">
        <v>202504</v>
      </c>
      <c r="E2097" t="s">
        <v>7673</v>
      </c>
      <c r="F2097" t="s">
        <v>5400</v>
      </c>
      <c r="G2097">
        <v>5817</v>
      </c>
      <c r="H2097">
        <v>5820</v>
      </c>
      <c r="I2097">
        <v>6003</v>
      </c>
      <c r="J2097">
        <v>1.03197524497163</v>
      </c>
      <c r="K2097">
        <v>-186</v>
      </c>
      <c r="L2097" t="str">
        <f>VLOOKUP(Table1__5[[#This Row],[ShortCode]],$U$3:$W$100,3,0)</f>
        <v>Bia Việt</v>
      </c>
      <c r="M2097" t="str">
        <f>VLOOKUP(Table1__5[[#This Row],[ShortCode]],$U$3:$V$100,2,0)</f>
        <v>Group BB</v>
      </c>
      <c r="N2097" t="str">
        <f>RIGHT(Table1__5[[#This Row],[Calendar_month]],2)</f>
        <v>04</v>
      </c>
      <c r="O2097" t="str">
        <f>LEFT(Table1__5[[#This Row],[Calendar_month]],4)</f>
        <v>2025</v>
      </c>
      <c r="P2097" t="str">
        <f>_xlfn.TEXTBEFORE(Table1__5[[#This Row],[Distributor_Name]],"-")</f>
        <v>BD8</v>
      </c>
    </row>
    <row r="2098" spans="1:16" x14ac:dyDescent="0.75">
      <c r="A2098" t="s">
        <v>11</v>
      </c>
      <c r="B2098" t="s">
        <v>12</v>
      </c>
      <c r="C2098" t="s">
        <v>13</v>
      </c>
      <c r="D2098">
        <v>202504</v>
      </c>
      <c r="E2098" t="s">
        <v>7673</v>
      </c>
      <c r="F2098" t="s">
        <v>5411</v>
      </c>
      <c r="G2098">
        <v>480</v>
      </c>
      <c r="H2098">
        <v>480</v>
      </c>
      <c r="I2098">
        <v>480</v>
      </c>
      <c r="J2098">
        <v>1</v>
      </c>
      <c r="K2098">
        <v>0</v>
      </c>
      <c r="L2098" t="str">
        <f>VLOOKUP(Table1__5[[#This Row],[ShortCode]],$U$3:$W$100,3,0)</f>
        <v>Bia Việt</v>
      </c>
      <c r="M2098" t="str">
        <f>VLOOKUP(Table1__5[[#This Row],[ShortCode]],$U$3:$V$100,2,0)</f>
        <v>Group BB</v>
      </c>
      <c r="N2098" t="str">
        <f>RIGHT(Table1__5[[#This Row],[Calendar_month]],2)</f>
        <v>04</v>
      </c>
      <c r="O2098" t="str">
        <f>LEFT(Table1__5[[#This Row],[Calendar_month]],4)</f>
        <v>2025</v>
      </c>
      <c r="P2098" t="str">
        <f>_xlfn.TEXTBEFORE(Table1__5[[#This Row],[Distributor_Name]],"-")</f>
        <v>BD8</v>
      </c>
    </row>
    <row r="2099" spans="1:16" x14ac:dyDescent="0.75">
      <c r="A2099" t="s">
        <v>11</v>
      </c>
      <c r="B2099" t="s">
        <v>12</v>
      </c>
      <c r="C2099" t="s">
        <v>13</v>
      </c>
      <c r="D2099">
        <v>202504</v>
      </c>
      <c r="E2099" t="s">
        <v>7673</v>
      </c>
      <c r="F2099" t="s">
        <v>7675</v>
      </c>
      <c r="G2099">
        <v>0</v>
      </c>
      <c r="H2099">
        <v>0</v>
      </c>
      <c r="I2099">
        <v>0</v>
      </c>
      <c r="J2099">
        <v>0</v>
      </c>
      <c r="K2099">
        <v>0</v>
      </c>
      <c r="L2099" t="str">
        <f>VLOOKUP(Table1__5[[#This Row],[ShortCode]],$U$3:$W$100,3,0)</f>
        <v>Larue</v>
      </c>
      <c r="M2099" t="str">
        <f>VLOOKUP(Table1__5[[#This Row],[ShortCode]],$U$3:$V$100,2,0)</f>
        <v>Group BB</v>
      </c>
      <c r="N2099" t="str">
        <f>RIGHT(Table1__5[[#This Row],[Calendar_month]],2)</f>
        <v>04</v>
      </c>
      <c r="O2099" t="str">
        <f>LEFT(Table1__5[[#This Row],[Calendar_month]],4)</f>
        <v>2025</v>
      </c>
      <c r="P2099" t="str">
        <f>_xlfn.TEXTBEFORE(Table1__5[[#This Row],[Distributor_Name]],"-")</f>
        <v>BD8</v>
      </c>
    </row>
    <row r="2100" spans="1:16" x14ac:dyDescent="0.75">
      <c r="A2100" t="s">
        <v>11</v>
      </c>
      <c r="B2100" t="s">
        <v>12</v>
      </c>
      <c r="C2100" t="s">
        <v>13</v>
      </c>
      <c r="D2100">
        <v>202504</v>
      </c>
      <c r="E2100" t="s">
        <v>7673</v>
      </c>
      <c r="F2100" t="s">
        <v>7676</v>
      </c>
      <c r="G2100">
        <v>0</v>
      </c>
      <c r="H2100">
        <v>0</v>
      </c>
      <c r="I2100">
        <v>0</v>
      </c>
      <c r="J2100">
        <v>0</v>
      </c>
      <c r="K2100">
        <v>0</v>
      </c>
      <c r="L2100" t="str">
        <f>VLOOKUP(Table1__5[[#This Row],[ShortCode]],$U$3:$W$100,3,0)</f>
        <v>Larue</v>
      </c>
      <c r="M2100" t="str">
        <f>VLOOKUP(Table1__5[[#This Row],[ShortCode]],$U$3:$V$100,2,0)</f>
        <v>Group BB</v>
      </c>
      <c r="N2100" t="str">
        <f>RIGHT(Table1__5[[#This Row],[Calendar_month]],2)</f>
        <v>04</v>
      </c>
      <c r="O2100" t="str">
        <f>LEFT(Table1__5[[#This Row],[Calendar_month]],4)</f>
        <v>2025</v>
      </c>
      <c r="P2100" t="str">
        <f>_xlfn.TEXTBEFORE(Table1__5[[#This Row],[Distributor_Name]],"-")</f>
        <v>BD8</v>
      </c>
    </row>
    <row r="2101" spans="1:16" x14ac:dyDescent="0.75">
      <c r="A2101" t="s">
        <v>11</v>
      </c>
      <c r="B2101" t="s">
        <v>12</v>
      </c>
      <c r="C2101" t="s">
        <v>13</v>
      </c>
      <c r="D2101">
        <v>202504</v>
      </c>
      <c r="E2101" t="s">
        <v>7673</v>
      </c>
      <c r="F2101" t="s">
        <v>7696</v>
      </c>
      <c r="G2101">
        <v>0</v>
      </c>
      <c r="H2101">
        <v>0</v>
      </c>
      <c r="I2101">
        <v>0</v>
      </c>
      <c r="J2101">
        <v>0</v>
      </c>
      <c r="K2101">
        <v>0</v>
      </c>
      <c r="L2101" t="str">
        <f>VLOOKUP(Table1__5[[#This Row],[ShortCode]],$U$3:$W$100,3,0)</f>
        <v>Larue</v>
      </c>
      <c r="M2101" t="str">
        <f>VLOOKUP(Table1__5[[#This Row],[ShortCode]],$U$3:$V$100,2,0)</f>
        <v>Group AA</v>
      </c>
      <c r="N2101" t="str">
        <f>RIGHT(Table1__5[[#This Row],[Calendar_month]],2)</f>
        <v>04</v>
      </c>
      <c r="O2101" t="str">
        <f>LEFT(Table1__5[[#This Row],[Calendar_month]],4)</f>
        <v>2025</v>
      </c>
      <c r="P2101" t="str">
        <f>_xlfn.TEXTBEFORE(Table1__5[[#This Row],[Distributor_Name]],"-")</f>
        <v>BD8</v>
      </c>
    </row>
    <row r="2102" spans="1:16" x14ac:dyDescent="0.75">
      <c r="A2102" t="s">
        <v>11</v>
      </c>
      <c r="B2102" t="s">
        <v>12</v>
      </c>
      <c r="C2102" t="s">
        <v>13</v>
      </c>
      <c r="D2102">
        <v>202504</v>
      </c>
      <c r="E2102" t="s">
        <v>7673</v>
      </c>
      <c r="F2102" t="s">
        <v>7677</v>
      </c>
      <c r="G2102">
        <v>0</v>
      </c>
      <c r="H2102">
        <v>0</v>
      </c>
      <c r="I2102">
        <v>0</v>
      </c>
      <c r="J2102">
        <v>0</v>
      </c>
      <c r="K2102">
        <v>0</v>
      </c>
      <c r="L2102" t="str">
        <f>VLOOKUP(Table1__5[[#This Row],[ShortCode]],$U$3:$W$100,3,0)</f>
        <v>Larue</v>
      </c>
      <c r="M2102" t="str">
        <f>VLOOKUP(Table1__5[[#This Row],[ShortCode]],$U$3:$V$100,2,0)</f>
        <v>Group BB</v>
      </c>
      <c r="N2102" t="str">
        <f>RIGHT(Table1__5[[#This Row],[Calendar_month]],2)</f>
        <v>04</v>
      </c>
      <c r="O2102" t="str">
        <f>LEFT(Table1__5[[#This Row],[Calendar_month]],4)</f>
        <v>2025</v>
      </c>
      <c r="P2102" t="str">
        <f>_xlfn.TEXTBEFORE(Table1__5[[#This Row],[Distributor_Name]],"-")</f>
        <v>BD8</v>
      </c>
    </row>
    <row r="2103" spans="1:16" x14ac:dyDescent="0.75">
      <c r="A2103" t="s">
        <v>11</v>
      </c>
      <c r="B2103" t="s">
        <v>12</v>
      </c>
      <c r="C2103" t="s">
        <v>13</v>
      </c>
      <c r="D2103">
        <v>202505</v>
      </c>
      <c r="E2103" t="s">
        <v>7662</v>
      </c>
      <c r="F2103" t="s">
        <v>7663</v>
      </c>
      <c r="G2103">
        <v>0</v>
      </c>
      <c r="H2103">
        <v>0</v>
      </c>
      <c r="I2103">
        <v>0</v>
      </c>
      <c r="J2103">
        <v>0</v>
      </c>
      <c r="K2103">
        <v>0</v>
      </c>
      <c r="L2103" t="str">
        <f>VLOOKUP(Table1__5[[#This Row],[ShortCode]],$U$3:$W$100,3,0)</f>
        <v>Other</v>
      </c>
      <c r="M2103" t="str">
        <f>VLOOKUP(Table1__5[[#This Row],[ShortCode]],$U$3:$V$100,2,0)</f>
        <v>Group BB</v>
      </c>
      <c r="N2103" t="str">
        <f>RIGHT(Table1__5[[#This Row],[Calendar_month]],2)</f>
        <v>05</v>
      </c>
      <c r="O2103" t="str">
        <f>LEFT(Table1__5[[#This Row],[Calendar_month]],4)</f>
        <v>2025</v>
      </c>
      <c r="P2103" t="str">
        <f>_xlfn.TEXTBEFORE(Table1__5[[#This Row],[Distributor_Name]],"-")</f>
        <v>BD8</v>
      </c>
    </row>
    <row r="2104" spans="1:16" x14ac:dyDescent="0.75">
      <c r="A2104" t="s">
        <v>11</v>
      </c>
      <c r="B2104" t="s">
        <v>12</v>
      </c>
      <c r="C2104" t="s">
        <v>13</v>
      </c>
      <c r="D2104">
        <v>202505</v>
      </c>
      <c r="E2104" t="s">
        <v>7662</v>
      </c>
      <c r="F2104" t="s">
        <v>7695</v>
      </c>
      <c r="G2104">
        <v>0</v>
      </c>
      <c r="H2104">
        <v>0</v>
      </c>
      <c r="I2104">
        <v>0</v>
      </c>
      <c r="J2104">
        <v>0</v>
      </c>
      <c r="K2104">
        <v>0</v>
      </c>
      <c r="L2104" t="str">
        <f>VLOOKUP(Table1__5[[#This Row],[ShortCode]],$U$3:$W$100,3,0)</f>
        <v>Other</v>
      </c>
      <c r="M2104" t="str">
        <f>VLOOKUP(Table1__5[[#This Row],[ShortCode]],$U$3:$V$100,2,0)</f>
        <v>Group BB</v>
      </c>
      <c r="N2104" t="str">
        <f>RIGHT(Table1__5[[#This Row],[Calendar_month]],2)</f>
        <v>05</v>
      </c>
      <c r="O2104" t="str">
        <f>LEFT(Table1__5[[#This Row],[Calendar_month]],4)</f>
        <v>2025</v>
      </c>
      <c r="P2104" t="str">
        <f>_xlfn.TEXTBEFORE(Table1__5[[#This Row],[Distributor_Name]],"-")</f>
        <v>BD8</v>
      </c>
    </row>
    <row r="2105" spans="1:16" x14ac:dyDescent="0.75">
      <c r="A2105" t="s">
        <v>11</v>
      </c>
      <c r="B2105" t="s">
        <v>12</v>
      </c>
      <c r="C2105" t="s">
        <v>13</v>
      </c>
      <c r="D2105">
        <v>202505</v>
      </c>
      <c r="E2105" t="s">
        <v>7662</v>
      </c>
      <c r="F2105" t="s">
        <v>5438</v>
      </c>
      <c r="G2105">
        <v>41</v>
      </c>
      <c r="H2105">
        <v>0</v>
      </c>
      <c r="I2105">
        <v>0</v>
      </c>
      <c r="J2105">
        <v>0</v>
      </c>
      <c r="K2105">
        <v>41</v>
      </c>
      <c r="L2105" t="str">
        <f>VLOOKUP(Table1__5[[#This Row],[ShortCode]],$U$3:$W$100,3,0)</f>
        <v>Other</v>
      </c>
      <c r="M2105" t="str">
        <f>VLOOKUP(Table1__5[[#This Row],[ShortCode]],$U$3:$V$100,2,0)</f>
        <v>Group BB</v>
      </c>
      <c r="N2105" t="str">
        <f>RIGHT(Table1__5[[#This Row],[Calendar_month]],2)</f>
        <v>05</v>
      </c>
      <c r="O2105" t="str">
        <f>LEFT(Table1__5[[#This Row],[Calendar_month]],4)</f>
        <v>2025</v>
      </c>
      <c r="P2105" t="str">
        <f>_xlfn.TEXTBEFORE(Table1__5[[#This Row],[Distributor_Name]],"-")</f>
        <v>BD8</v>
      </c>
    </row>
    <row r="2106" spans="1:16" x14ac:dyDescent="0.75">
      <c r="A2106" t="s">
        <v>11</v>
      </c>
      <c r="B2106" t="s">
        <v>12</v>
      </c>
      <c r="C2106" t="s">
        <v>13</v>
      </c>
      <c r="D2106">
        <v>202505</v>
      </c>
      <c r="E2106" t="s">
        <v>7662</v>
      </c>
      <c r="F2106" t="s">
        <v>7664</v>
      </c>
      <c r="G2106">
        <v>0</v>
      </c>
      <c r="H2106">
        <v>0</v>
      </c>
      <c r="I2106">
        <v>0</v>
      </c>
      <c r="J2106">
        <v>0</v>
      </c>
      <c r="K2106">
        <v>0</v>
      </c>
      <c r="L2106" t="str">
        <f>VLOOKUP(Table1__5[[#This Row],[ShortCode]],$U$3:$W$100,3,0)</f>
        <v>Other</v>
      </c>
      <c r="M2106" t="str">
        <f>VLOOKUP(Table1__5[[#This Row],[ShortCode]],$U$3:$V$100,2,0)</f>
        <v>Group BB</v>
      </c>
      <c r="N2106" t="str">
        <f>RIGHT(Table1__5[[#This Row],[Calendar_month]],2)</f>
        <v>05</v>
      </c>
      <c r="O2106" t="str">
        <f>LEFT(Table1__5[[#This Row],[Calendar_month]],4)</f>
        <v>2025</v>
      </c>
      <c r="P2106" t="str">
        <f>_xlfn.TEXTBEFORE(Table1__5[[#This Row],[Distributor_Name]],"-")</f>
        <v>BD8</v>
      </c>
    </row>
    <row r="2107" spans="1:16" x14ac:dyDescent="0.75">
      <c r="A2107" t="s">
        <v>11</v>
      </c>
      <c r="B2107" t="s">
        <v>12</v>
      </c>
      <c r="C2107" t="s">
        <v>13</v>
      </c>
      <c r="D2107">
        <v>202505</v>
      </c>
      <c r="E2107" t="s">
        <v>7662</v>
      </c>
      <c r="F2107" t="s">
        <v>5426</v>
      </c>
      <c r="G2107">
        <v>66</v>
      </c>
      <c r="H2107">
        <v>50</v>
      </c>
      <c r="I2107">
        <v>63</v>
      </c>
      <c r="J2107">
        <v>0.95454545454545503</v>
      </c>
      <c r="K2107">
        <v>3</v>
      </c>
      <c r="L2107" t="str">
        <f>VLOOKUP(Table1__5[[#This Row],[ShortCode]],$U$3:$W$100,3,0)</f>
        <v>Heineken Original</v>
      </c>
      <c r="M2107" t="str">
        <f>VLOOKUP(Table1__5[[#This Row],[ShortCode]],$U$3:$V$100,2,0)</f>
        <v>Group BB</v>
      </c>
      <c r="N2107" t="str">
        <f>RIGHT(Table1__5[[#This Row],[Calendar_month]],2)</f>
        <v>05</v>
      </c>
      <c r="O2107" t="str">
        <f>LEFT(Table1__5[[#This Row],[Calendar_month]],4)</f>
        <v>2025</v>
      </c>
      <c r="P2107" t="str">
        <f>_xlfn.TEXTBEFORE(Table1__5[[#This Row],[Distributor_Name]],"-")</f>
        <v>BD8</v>
      </c>
    </row>
    <row r="2108" spans="1:16" x14ac:dyDescent="0.75">
      <c r="A2108" t="s">
        <v>11</v>
      </c>
      <c r="B2108" t="s">
        <v>12</v>
      </c>
      <c r="C2108" t="s">
        <v>13</v>
      </c>
      <c r="D2108">
        <v>202505</v>
      </c>
      <c r="E2108" t="s">
        <v>7662</v>
      </c>
      <c r="F2108" t="s">
        <v>5434</v>
      </c>
      <c r="G2108">
        <v>294</v>
      </c>
      <c r="H2108">
        <v>481</v>
      </c>
      <c r="I2108">
        <v>361</v>
      </c>
      <c r="J2108">
        <v>1.2278911564625801</v>
      </c>
      <c r="K2108">
        <v>-67</v>
      </c>
      <c r="L2108" t="str">
        <f>VLOOKUP(Table1__5[[#This Row],[ShortCode]],$U$3:$W$100,3,0)</f>
        <v>Heineken Original</v>
      </c>
      <c r="M2108" t="str">
        <f>VLOOKUP(Table1__5[[#This Row],[ShortCode]],$U$3:$V$100,2,0)</f>
        <v>Group BB</v>
      </c>
      <c r="N2108" t="str">
        <f>RIGHT(Table1__5[[#This Row],[Calendar_month]],2)</f>
        <v>05</v>
      </c>
      <c r="O2108" t="str">
        <f>LEFT(Table1__5[[#This Row],[Calendar_month]],4)</f>
        <v>2025</v>
      </c>
      <c r="P2108" t="str">
        <f>_xlfn.TEXTBEFORE(Table1__5[[#This Row],[Distributor_Name]],"-")</f>
        <v>BD8</v>
      </c>
    </row>
    <row r="2109" spans="1:16" x14ac:dyDescent="0.75">
      <c r="A2109" t="s">
        <v>11</v>
      </c>
      <c r="B2109" t="s">
        <v>12</v>
      </c>
      <c r="C2109" t="s">
        <v>13</v>
      </c>
      <c r="D2109">
        <v>202505</v>
      </c>
      <c r="E2109" t="s">
        <v>7662</v>
      </c>
      <c r="F2109" t="s">
        <v>5393</v>
      </c>
      <c r="G2109">
        <v>9144</v>
      </c>
      <c r="H2109">
        <v>17355</v>
      </c>
      <c r="I2109">
        <v>17395</v>
      </c>
      <c r="J2109">
        <v>1.90234033245844</v>
      </c>
      <c r="K2109">
        <v>-8251</v>
      </c>
      <c r="L2109" t="str">
        <f>VLOOKUP(Table1__5[[#This Row],[ShortCode]],$U$3:$W$100,3,0)</f>
        <v>Heineken Silver</v>
      </c>
      <c r="M2109" t="str">
        <f>VLOOKUP(Table1__5[[#This Row],[ShortCode]],$U$3:$V$100,2,0)</f>
        <v>Group AA</v>
      </c>
      <c r="N2109" t="str">
        <f>RIGHT(Table1__5[[#This Row],[Calendar_month]],2)</f>
        <v>05</v>
      </c>
      <c r="O2109" t="str">
        <f>LEFT(Table1__5[[#This Row],[Calendar_month]],4)</f>
        <v>2025</v>
      </c>
      <c r="P2109" t="str">
        <f>_xlfn.TEXTBEFORE(Table1__5[[#This Row],[Distributor_Name]],"-")</f>
        <v>BD8</v>
      </c>
    </row>
    <row r="2110" spans="1:16" x14ac:dyDescent="0.75">
      <c r="A2110" t="s">
        <v>11</v>
      </c>
      <c r="B2110" t="s">
        <v>12</v>
      </c>
      <c r="C2110" t="s">
        <v>13</v>
      </c>
      <c r="D2110">
        <v>202505</v>
      </c>
      <c r="E2110" t="s">
        <v>7662</v>
      </c>
      <c r="F2110" t="s">
        <v>7681</v>
      </c>
      <c r="G2110">
        <v>0</v>
      </c>
      <c r="H2110">
        <v>0</v>
      </c>
      <c r="I2110">
        <v>0</v>
      </c>
      <c r="J2110">
        <v>0</v>
      </c>
      <c r="K2110">
        <v>0</v>
      </c>
      <c r="L2110" t="str">
        <f>VLOOKUP(Table1__5[[#This Row],[ShortCode]],$U$3:$W$100,3,0)</f>
        <v>Heineken Silver</v>
      </c>
      <c r="M2110" t="str">
        <f>VLOOKUP(Table1__5[[#This Row],[ShortCode]],$U$3:$V$100,2,0)</f>
        <v>Group BB</v>
      </c>
      <c r="N2110" t="str">
        <f>RIGHT(Table1__5[[#This Row],[Calendar_month]],2)</f>
        <v>05</v>
      </c>
      <c r="O2110" t="str">
        <f>LEFT(Table1__5[[#This Row],[Calendar_month]],4)</f>
        <v>2025</v>
      </c>
      <c r="P2110" t="str">
        <f>_xlfn.TEXTBEFORE(Table1__5[[#This Row],[Distributor_Name]],"-")</f>
        <v>BD8</v>
      </c>
    </row>
    <row r="2111" spans="1:16" x14ac:dyDescent="0.75">
      <c r="A2111" t="s">
        <v>11</v>
      </c>
      <c r="B2111" t="s">
        <v>12</v>
      </c>
      <c r="C2111" t="s">
        <v>13</v>
      </c>
      <c r="D2111">
        <v>202505</v>
      </c>
      <c r="E2111" t="s">
        <v>7662</v>
      </c>
      <c r="F2111" t="s">
        <v>5418</v>
      </c>
      <c r="G2111">
        <v>29</v>
      </c>
      <c r="H2111">
        <v>40</v>
      </c>
      <c r="I2111">
        <v>48</v>
      </c>
      <c r="J2111">
        <v>1.6551724137931001</v>
      </c>
      <c r="K2111">
        <v>-19</v>
      </c>
      <c r="L2111" t="str">
        <f>VLOOKUP(Table1__5[[#This Row],[ShortCode]],$U$3:$W$100,3,0)</f>
        <v>Heineken Silver</v>
      </c>
      <c r="M2111" t="str">
        <f>VLOOKUP(Table1__5[[#This Row],[ShortCode]],$U$3:$V$100,2,0)</f>
        <v>Group AA</v>
      </c>
      <c r="N2111" t="str">
        <f>RIGHT(Table1__5[[#This Row],[Calendar_month]],2)</f>
        <v>05</v>
      </c>
      <c r="O2111" t="str">
        <f>LEFT(Table1__5[[#This Row],[Calendar_month]],4)</f>
        <v>2025</v>
      </c>
      <c r="P2111" t="str">
        <f>_xlfn.TEXTBEFORE(Table1__5[[#This Row],[Distributor_Name]],"-")</f>
        <v>BD8</v>
      </c>
    </row>
    <row r="2112" spans="1:16" x14ac:dyDescent="0.75">
      <c r="A2112" t="s">
        <v>11</v>
      </c>
      <c r="B2112" t="s">
        <v>12</v>
      </c>
      <c r="C2112" t="s">
        <v>13</v>
      </c>
      <c r="D2112">
        <v>202505</v>
      </c>
      <c r="E2112" t="s">
        <v>7662</v>
      </c>
      <c r="F2112" t="s">
        <v>5401</v>
      </c>
      <c r="G2112">
        <v>3785</v>
      </c>
      <c r="H2112">
        <v>3354</v>
      </c>
      <c r="I2112">
        <v>3416</v>
      </c>
      <c r="J2112">
        <v>0.90250990752972204</v>
      </c>
      <c r="K2112">
        <v>369</v>
      </c>
      <c r="L2112" t="str">
        <f>VLOOKUP(Table1__5[[#This Row],[ShortCode]],$U$3:$W$100,3,0)</f>
        <v>Heineken Silver</v>
      </c>
      <c r="M2112" t="str">
        <f>VLOOKUP(Table1__5[[#This Row],[ShortCode]],$U$3:$V$100,2,0)</f>
        <v>Group AA</v>
      </c>
      <c r="N2112" t="str">
        <f>RIGHT(Table1__5[[#This Row],[Calendar_month]],2)</f>
        <v>05</v>
      </c>
      <c r="O2112" t="str">
        <f>LEFT(Table1__5[[#This Row],[Calendar_month]],4)</f>
        <v>2025</v>
      </c>
      <c r="P2112" t="str">
        <f>_xlfn.TEXTBEFORE(Table1__5[[#This Row],[Distributor_Name]],"-")</f>
        <v>BD8</v>
      </c>
    </row>
    <row r="2113" spans="1:16" x14ac:dyDescent="0.75">
      <c r="A2113" t="s">
        <v>11</v>
      </c>
      <c r="B2113" t="s">
        <v>12</v>
      </c>
      <c r="C2113" t="s">
        <v>13</v>
      </c>
      <c r="D2113">
        <v>202505</v>
      </c>
      <c r="E2113" t="s">
        <v>7662</v>
      </c>
      <c r="F2113" t="s">
        <v>7682</v>
      </c>
      <c r="G2113">
        <v>0</v>
      </c>
      <c r="H2113">
        <v>0</v>
      </c>
      <c r="I2113">
        <v>0</v>
      </c>
      <c r="J2113">
        <v>0</v>
      </c>
      <c r="K2113">
        <v>0</v>
      </c>
      <c r="L2113" t="str">
        <f>VLOOKUP(Table1__5[[#This Row],[ShortCode]],$U$3:$W$100,3,0)</f>
        <v>Heineken Silver</v>
      </c>
      <c r="M2113" t="str">
        <f>VLOOKUP(Table1__5[[#This Row],[ShortCode]],$U$3:$V$100,2,0)</f>
        <v>Group AA</v>
      </c>
      <c r="N2113" t="str">
        <f>RIGHT(Table1__5[[#This Row],[Calendar_month]],2)</f>
        <v>05</v>
      </c>
      <c r="O2113" t="str">
        <f>LEFT(Table1__5[[#This Row],[Calendar_month]],4)</f>
        <v>2025</v>
      </c>
      <c r="P2113" t="str">
        <f>_xlfn.TEXTBEFORE(Table1__5[[#This Row],[Distributor_Name]],"-")</f>
        <v>BD8</v>
      </c>
    </row>
    <row r="2114" spans="1:16" x14ac:dyDescent="0.75">
      <c r="A2114" t="s">
        <v>11</v>
      </c>
      <c r="B2114" t="s">
        <v>12</v>
      </c>
      <c r="C2114" t="s">
        <v>13</v>
      </c>
      <c r="D2114">
        <v>202505</v>
      </c>
      <c r="E2114" t="s">
        <v>7662</v>
      </c>
      <c r="F2114" t="s">
        <v>7288</v>
      </c>
      <c r="G2114">
        <v>0</v>
      </c>
      <c r="H2114">
        <v>0</v>
      </c>
      <c r="I2114">
        <v>0</v>
      </c>
      <c r="J2114">
        <v>0</v>
      </c>
      <c r="K2114">
        <v>0</v>
      </c>
      <c r="L2114" t="str">
        <f>VLOOKUP(Table1__5[[#This Row],[ShortCode]],$U$3:$W$100,3,0)</f>
        <v>Heineken Silver</v>
      </c>
      <c r="M2114" t="str">
        <f>VLOOKUP(Table1__5[[#This Row],[ShortCode]],$U$3:$V$100,2,0)</f>
        <v>Group BB</v>
      </c>
      <c r="N2114" t="str">
        <f>RIGHT(Table1__5[[#This Row],[Calendar_month]],2)</f>
        <v>05</v>
      </c>
      <c r="O2114" t="str">
        <f>LEFT(Table1__5[[#This Row],[Calendar_month]],4)</f>
        <v>2025</v>
      </c>
      <c r="P2114" t="str">
        <f>_xlfn.TEXTBEFORE(Table1__5[[#This Row],[Distributor_Name]],"-")</f>
        <v>BD8</v>
      </c>
    </row>
    <row r="2115" spans="1:16" x14ac:dyDescent="0.75">
      <c r="A2115" t="s">
        <v>11</v>
      </c>
      <c r="B2115" t="s">
        <v>12</v>
      </c>
      <c r="C2115" t="s">
        <v>13</v>
      </c>
      <c r="D2115">
        <v>202505</v>
      </c>
      <c r="E2115" t="s">
        <v>7662</v>
      </c>
      <c r="F2115" t="s">
        <v>5440</v>
      </c>
      <c r="G2115">
        <v>0</v>
      </c>
      <c r="H2115">
        <v>0</v>
      </c>
      <c r="I2115">
        <v>0</v>
      </c>
      <c r="J2115">
        <v>0</v>
      </c>
      <c r="K2115">
        <v>0</v>
      </c>
      <c r="L2115" t="str">
        <f>VLOOKUP(Table1__5[[#This Row],[ShortCode]],$U$3:$W$100,3,0)</f>
        <v>Other</v>
      </c>
      <c r="M2115" t="str">
        <f>VLOOKUP(Table1__5[[#This Row],[ShortCode]],$U$3:$V$100,2,0)</f>
        <v>Group BB</v>
      </c>
      <c r="N2115" t="str">
        <f>RIGHT(Table1__5[[#This Row],[Calendar_month]],2)</f>
        <v>05</v>
      </c>
      <c r="O2115" t="str">
        <f>LEFT(Table1__5[[#This Row],[Calendar_month]],4)</f>
        <v>2025</v>
      </c>
      <c r="P2115" t="str">
        <f>_xlfn.TEXTBEFORE(Table1__5[[#This Row],[Distributor_Name]],"-")</f>
        <v>BD8</v>
      </c>
    </row>
    <row r="2116" spans="1:16" x14ac:dyDescent="0.75">
      <c r="A2116" t="s">
        <v>11</v>
      </c>
      <c r="B2116" t="s">
        <v>12</v>
      </c>
      <c r="C2116" t="s">
        <v>13</v>
      </c>
      <c r="D2116">
        <v>202505</v>
      </c>
      <c r="E2116" t="s">
        <v>7662</v>
      </c>
      <c r="F2116" t="s">
        <v>7665</v>
      </c>
      <c r="G2116">
        <v>0</v>
      </c>
      <c r="H2116">
        <v>0</v>
      </c>
      <c r="I2116">
        <v>0</v>
      </c>
      <c r="J2116">
        <v>0</v>
      </c>
      <c r="K2116">
        <v>0</v>
      </c>
      <c r="L2116" t="str">
        <f>VLOOKUP(Table1__5[[#This Row],[ShortCode]],$U$3:$W$100,3,0)</f>
        <v>Other</v>
      </c>
      <c r="M2116" t="str">
        <f>VLOOKUP(Table1__5[[#This Row],[ShortCode]],$U$3:$V$100,2,0)</f>
        <v>Group BB</v>
      </c>
      <c r="N2116" t="str">
        <f>RIGHT(Table1__5[[#This Row],[Calendar_month]],2)</f>
        <v>05</v>
      </c>
      <c r="O2116" t="str">
        <f>LEFT(Table1__5[[#This Row],[Calendar_month]],4)</f>
        <v>2025</v>
      </c>
      <c r="P2116" t="str">
        <f>_xlfn.TEXTBEFORE(Table1__5[[#This Row],[Distributor_Name]],"-")</f>
        <v>BD8</v>
      </c>
    </row>
    <row r="2117" spans="1:16" x14ac:dyDescent="0.75">
      <c r="A2117" t="s">
        <v>11</v>
      </c>
      <c r="B2117" t="s">
        <v>12</v>
      </c>
      <c r="C2117" t="s">
        <v>13</v>
      </c>
      <c r="D2117">
        <v>202505</v>
      </c>
      <c r="E2117" t="s">
        <v>7662</v>
      </c>
      <c r="F2117" t="s">
        <v>5424</v>
      </c>
      <c r="G2117">
        <v>14</v>
      </c>
      <c r="H2117">
        <v>0</v>
      </c>
      <c r="I2117">
        <v>0</v>
      </c>
      <c r="J2117">
        <v>0</v>
      </c>
      <c r="K2117">
        <v>14</v>
      </c>
      <c r="L2117" t="str">
        <f>VLOOKUP(Table1__5[[#This Row],[ShortCode]],$U$3:$W$100,3,0)</f>
        <v>Other</v>
      </c>
      <c r="M2117" t="str">
        <f>VLOOKUP(Table1__5[[#This Row],[ShortCode]],$U$3:$V$100,2,0)</f>
        <v>Group BB</v>
      </c>
      <c r="N2117" t="str">
        <f>RIGHT(Table1__5[[#This Row],[Calendar_month]],2)</f>
        <v>05</v>
      </c>
      <c r="O2117" t="str">
        <f>LEFT(Table1__5[[#This Row],[Calendar_month]],4)</f>
        <v>2025</v>
      </c>
      <c r="P2117" t="str">
        <f>_xlfn.TEXTBEFORE(Table1__5[[#This Row],[Distributor_Name]],"-")</f>
        <v>BD8</v>
      </c>
    </row>
    <row r="2118" spans="1:16" x14ac:dyDescent="0.75">
      <c r="A2118" t="s">
        <v>11</v>
      </c>
      <c r="B2118" t="s">
        <v>12</v>
      </c>
      <c r="C2118" t="s">
        <v>13</v>
      </c>
      <c r="D2118">
        <v>202505</v>
      </c>
      <c r="E2118" t="s">
        <v>7662</v>
      </c>
      <c r="F2118" t="s">
        <v>7654</v>
      </c>
      <c r="G2118">
        <v>5</v>
      </c>
      <c r="H2118">
        <v>0</v>
      </c>
      <c r="I2118">
        <v>2</v>
      </c>
      <c r="J2118">
        <v>0.4</v>
      </c>
      <c r="K2118">
        <v>3</v>
      </c>
      <c r="L2118" t="str">
        <f>VLOOKUP(Table1__5[[#This Row],[ShortCode]],$U$3:$W$100,3,0)</f>
        <v>Other</v>
      </c>
      <c r="M2118" t="str">
        <f>VLOOKUP(Table1__5[[#This Row],[ShortCode]],$U$3:$V$100,2,0)</f>
        <v>Group BB</v>
      </c>
      <c r="N2118" t="str">
        <f>RIGHT(Table1__5[[#This Row],[Calendar_month]],2)</f>
        <v>05</v>
      </c>
      <c r="O2118" t="str">
        <f>LEFT(Table1__5[[#This Row],[Calendar_month]],4)</f>
        <v>2025</v>
      </c>
      <c r="P2118" t="str">
        <f>_xlfn.TEXTBEFORE(Table1__5[[#This Row],[Distributor_Name]],"-")</f>
        <v>BD8</v>
      </c>
    </row>
    <row r="2119" spans="1:16" x14ac:dyDescent="0.75">
      <c r="A2119" t="s">
        <v>11</v>
      </c>
      <c r="B2119" t="s">
        <v>12</v>
      </c>
      <c r="C2119" t="s">
        <v>13</v>
      </c>
      <c r="D2119">
        <v>202505</v>
      </c>
      <c r="E2119" t="s">
        <v>7662</v>
      </c>
      <c r="F2119" t="s">
        <v>7667</v>
      </c>
      <c r="G2119">
        <v>0</v>
      </c>
      <c r="H2119">
        <v>0</v>
      </c>
      <c r="I2119">
        <v>0</v>
      </c>
      <c r="J2119">
        <v>0</v>
      </c>
      <c r="K2119">
        <v>0</v>
      </c>
      <c r="L2119" t="str">
        <f>VLOOKUP(Table1__5[[#This Row],[ShortCode]],$U$3:$W$100,3,0)</f>
        <v>Other</v>
      </c>
      <c r="M2119" t="str">
        <f>VLOOKUP(Table1__5[[#This Row],[ShortCode]],$U$3:$V$100,2,0)</f>
        <v>Group BB</v>
      </c>
      <c r="N2119" t="str">
        <f>RIGHT(Table1__5[[#This Row],[Calendar_month]],2)</f>
        <v>05</v>
      </c>
      <c r="O2119" t="str">
        <f>LEFT(Table1__5[[#This Row],[Calendar_month]],4)</f>
        <v>2025</v>
      </c>
      <c r="P2119" t="str">
        <f>_xlfn.TEXTBEFORE(Table1__5[[#This Row],[Distributor_Name]],"-")</f>
        <v>BD8</v>
      </c>
    </row>
    <row r="2120" spans="1:16" x14ac:dyDescent="0.75">
      <c r="A2120" t="s">
        <v>11</v>
      </c>
      <c r="B2120" t="s">
        <v>12</v>
      </c>
      <c r="C2120" t="s">
        <v>13</v>
      </c>
      <c r="D2120">
        <v>202505</v>
      </c>
      <c r="E2120" t="s">
        <v>7662</v>
      </c>
      <c r="F2120" t="s">
        <v>7668</v>
      </c>
      <c r="G2120">
        <v>0</v>
      </c>
      <c r="H2120">
        <v>0</v>
      </c>
      <c r="I2120">
        <v>0</v>
      </c>
      <c r="J2120">
        <v>0</v>
      </c>
      <c r="K2120">
        <v>0</v>
      </c>
      <c r="L2120" t="str">
        <f>VLOOKUP(Table1__5[[#This Row],[ShortCode]],$U$3:$W$100,3,0)</f>
        <v>Other</v>
      </c>
      <c r="M2120" t="str">
        <f>VLOOKUP(Table1__5[[#This Row],[ShortCode]],$U$3:$V$100,2,0)</f>
        <v>Group BB</v>
      </c>
      <c r="N2120" t="str">
        <f>RIGHT(Table1__5[[#This Row],[Calendar_month]],2)</f>
        <v>05</v>
      </c>
      <c r="O2120" t="str">
        <f>LEFT(Table1__5[[#This Row],[Calendar_month]],4)</f>
        <v>2025</v>
      </c>
      <c r="P2120" t="str">
        <f>_xlfn.TEXTBEFORE(Table1__5[[#This Row],[Distributor_Name]],"-")</f>
        <v>BD8</v>
      </c>
    </row>
    <row r="2121" spans="1:16" x14ac:dyDescent="0.75">
      <c r="A2121" t="s">
        <v>11</v>
      </c>
      <c r="B2121" t="s">
        <v>12</v>
      </c>
      <c r="C2121" t="s">
        <v>13</v>
      </c>
      <c r="D2121">
        <v>202505</v>
      </c>
      <c r="E2121" t="s">
        <v>7662</v>
      </c>
      <c r="F2121" t="s">
        <v>5430</v>
      </c>
      <c r="G2121">
        <v>0</v>
      </c>
      <c r="H2121">
        <v>0</v>
      </c>
      <c r="I2121">
        <v>0</v>
      </c>
      <c r="J2121">
        <v>0</v>
      </c>
      <c r="K2121">
        <v>0</v>
      </c>
      <c r="L2121" t="str">
        <f>VLOOKUP(Table1__5[[#This Row],[ShortCode]],$U$3:$W$100,3,0)</f>
        <v>Other</v>
      </c>
      <c r="M2121" t="str">
        <f>VLOOKUP(Table1__5[[#This Row],[ShortCode]],$U$3:$V$100,2,0)</f>
        <v>Group BB</v>
      </c>
      <c r="N2121" t="str">
        <f>RIGHT(Table1__5[[#This Row],[Calendar_month]],2)</f>
        <v>05</v>
      </c>
      <c r="O2121" t="str">
        <f>LEFT(Table1__5[[#This Row],[Calendar_month]],4)</f>
        <v>2025</v>
      </c>
      <c r="P2121" t="str">
        <f>_xlfn.TEXTBEFORE(Table1__5[[#This Row],[Distributor_Name]],"-")</f>
        <v>BD8</v>
      </c>
    </row>
    <row r="2122" spans="1:16" x14ac:dyDescent="0.75">
      <c r="A2122" t="s">
        <v>11</v>
      </c>
      <c r="B2122" t="s">
        <v>12</v>
      </c>
      <c r="C2122" t="s">
        <v>13</v>
      </c>
      <c r="D2122">
        <v>202505</v>
      </c>
      <c r="E2122" t="s">
        <v>7662</v>
      </c>
      <c r="F2122" t="s">
        <v>7678</v>
      </c>
      <c r="G2122">
        <v>0</v>
      </c>
      <c r="H2122">
        <v>0</v>
      </c>
      <c r="I2122">
        <v>0</v>
      </c>
      <c r="J2122">
        <v>0</v>
      </c>
      <c r="K2122">
        <v>0</v>
      </c>
      <c r="L2122" t="str">
        <f>VLOOKUP(Table1__5[[#This Row],[ShortCode]],$U$3:$W$100,3,0)</f>
        <v>Other</v>
      </c>
      <c r="M2122" t="str">
        <f>VLOOKUP(Table1__5[[#This Row],[ShortCode]],$U$3:$V$100,2,0)</f>
        <v>Group BB</v>
      </c>
      <c r="N2122" t="str">
        <f>RIGHT(Table1__5[[#This Row],[Calendar_month]],2)</f>
        <v>05</v>
      </c>
      <c r="O2122" t="str">
        <f>LEFT(Table1__5[[#This Row],[Calendar_month]],4)</f>
        <v>2025</v>
      </c>
      <c r="P2122" t="str">
        <f>_xlfn.TEXTBEFORE(Table1__5[[#This Row],[Distributor_Name]],"-")</f>
        <v>BD8</v>
      </c>
    </row>
    <row r="2123" spans="1:16" x14ac:dyDescent="0.75">
      <c r="A2123" t="s">
        <v>11</v>
      </c>
      <c r="B2123" t="s">
        <v>12</v>
      </c>
      <c r="C2123" t="s">
        <v>13</v>
      </c>
      <c r="D2123">
        <v>202505</v>
      </c>
      <c r="E2123" t="s">
        <v>7662</v>
      </c>
      <c r="F2123" t="s">
        <v>7669</v>
      </c>
      <c r="G2123">
        <v>0</v>
      </c>
      <c r="H2123">
        <v>0</v>
      </c>
      <c r="I2123">
        <v>0</v>
      </c>
      <c r="J2123">
        <v>0</v>
      </c>
      <c r="K2123">
        <v>0</v>
      </c>
      <c r="L2123" t="str">
        <f>VLOOKUP(Table1__5[[#This Row],[ShortCode]],$U$3:$W$100,3,0)</f>
        <v>Other</v>
      </c>
      <c r="M2123" t="str">
        <f>VLOOKUP(Table1__5[[#This Row],[ShortCode]],$U$3:$V$100,2,0)</f>
        <v>Group BB</v>
      </c>
      <c r="N2123" t="str">
        <f>RIGHT(Table1__5[[#This Row],[Calendar_month]],2)</f>
        <v>05</v>
      </c>
      <c r="O2123" t="str">
        <f>LEFT(Table1__5[[#This Row],[Calendar_month]],4)</f>
        <v>2025</v>
      </c>
      <c r="P2123" t="str">
        <f>_xlfn.TEXTBEFORE(Table1__5[[#This Row],[Distributor_Name]],"-")</f>
        <v>BD8</v>
      </c>
    </row>
    <row r="2124" spans="1:16" x14ac:dyDescent="0.75">
      <c r="A2124" t="s">
        <v>11</v>
      </c>
      <c r="B2124" t="s">
        <v>12</v>
      </c>
      <c r="C2124" t="s">
        <v>13</v>
      </c>
      <c r="D2124">
        <v>202505</v>
      </c>
      <c r="E2124" t="s">
        <v>7662</v>
      </c>
      <c r="F2124" t="s">
        <v>7670</v>
      </c>
      <c r="G2124">
        <v>0</v>
      </c>
      <c r="H2124">
        <v>0</v>
      </c>
      <c r="I2124">
        <v>0</v>
      </c>
      <c r="J2124">
        <v>0</v>
      </c>
      <c r="K2124">
        <v>0</v>
      </c>
      <c r="L2124" t="str">
        <f>VLOOKUP(Table1__5[[#This Row],[ShortCode]],$U$3:$W$100,3,0)</f>
        <v>Other</v>
      </c>
      <c r="M2124" t="str">
        <f>VLOOKUP(Table1__5[[#This Row],[ShortCode]],$U$3:$V$100,2,0)</f>
        <v>Group BB</v>
      </c>
      <c r="N2124" t="str">
        <f>RIGHT(Table1__5[[#This Row],[Calendar_month]],2)</f>
        <v>05</v>
      </c>
      <c r="O2124" t="str">
        <f>LEFT(Table1__5[[#This Row],[Calendar_month]],4)</f>
        <v>2025</v>
      </c>
      <c r="P2124" t="str">
        <f>_xlfn.TEXTBEFORE(Table1__5[[#This Row],[Distributor_Name]],"-")</f>
        <v>BD8</v>
      </c>
    </row>
    <row r="2125" spans="1:16" x14ac:dyDescent="0.75">
      <c r="A2125" t="s">
        <v>11</v>
      </c>
      <c r="B2125" t="s">
        <v>12</v>
      </c>
      <c r="C2125" t="s">
        <v>13</v>
      </c>
      <c r="D2125">
        <v>202505</v>
      </c>
      <c r="E2125" t="s">
        <v>7662</v>
      </c>
      <c r="F2125" t="s">
        <v>5405</v>
      </c>
      <c r="G2125">
        <v>3114</v>
      </c>
      <c r="H2125">
        <v>4459</v>
      </c>
      <c r="I2125">
        <v>4442</v>
      </c>
      <c r="J2125">
        <v>1.4264611432241501</v>
      </c>
      <c r="K2125">
        <v>-1328</v>
      </c>
      <c r="L2125" t="str">
        <f>VLOOKUP(Table1__5[[#This Row],[ShortCode]],$U$3:$W$100,3,0)</f>
        <v>Tiger Regular</v>
      </c>
      <c r="M2125" t="str">
        <f>VLOOKUP(Table1__5[[#This Row],[ShortCode]],$U$3:$V$100,2,0)</f>
        <v>Group BB</v>
      </c>
      <c r="N2125" t="str">
        <f>RIGHT(Table1__5[[#This Row],[Calendar_month]],2)</f>
        <v>05</v>
      </c>
      <c r="O2125" t="str">
        <f>LEFT(Table1__5[[#This Row],[Calendar_month]],4)</f>
        <v>2025</v>
      </c>
      <c r="P2125" t="str">
        <f>_xlfn.TEXTBEFORE(Table1__5[[#This Row],[Distributor_Name]],"-")</f>
        <v>BD8</v>
      </c>
    </row>
    <row r="2126" spans="1:16" x14ac:dyDescent="0.75">
      <c r="A2126" t="s">
        <v>11</v>
      </c>
      <c r="B2126" t="s">
        <v>12</v>
      </c>
      <c r="C2126" t="s">
        <v>13</v>
      </c>
      <c r="D2126">
        <v>202505</v>
      </c>
      <c r="E2126" t="s">
        <v>7662</v>
      </c>
      <c r="F2126" t="s">
        <v>7679</v>
      </c>
      <c r="G2126">
        <v>0</v>
      </c>
      <c r="H2126">
        <v>0</v>
      </c>
      <c r="I2126">
        <v>0</v>
      </c>
      <c r="J2126">
        <v>0</v>
      </c>
      <c r="K2126">
        <v>0</v>
      </c>
      <c r="L2126" t="str">
        <f>VLOOKUP(Table1__5[[#This Row],[ShortCode]],$U$3:$W$100,3,0)</f>
        <v>Other</v>
      </c>
      <c r="M2126" t="str">
        <f>VLOOKUP(Table1__5[[#This Row],[ShortCode]],$U$3:$V$100,2,0)</f>
        <v>Group BB</v>
      </c>
      <c r="N2126" t="str">
        <f>RIGHT(Table1__5[[#This Row],[Calendar_month]],2)</f>
        <v>05</v>
      </c>
      <c r="O2126" t="str">
        <f>LEFT(Table1__5[[#This Row],[Calendar_month]],4)</f>
        <v>2025</v>
      </c>
      <c r="P2126" t="str">
        <f>_xlfn.TEXTBEFORE(Table1__5[[#This Row],[Distributor_Name]],"-")</f>
        <v>BD8</v>
      </c>
    </row>
    <row r="2127" spans="1:16" x14ac:dyDescent="0.75">
      <c r="A2127" t="s">
        <v>11</v>
      </c>
      <c r="B2127" t="s">
        <v>12</v>
      </c>
      <c r="C2127" t="s">
        <v>13</v>
      </c>
      <c r="D2127">
        <v>202505</v>
      </c>
      <c r="E2127" t="s">
        <v>7662</v>
      </c>
      <c r="F2127" t="s">
        <v>5396</v>
      </c>
      <c r="G2127">
        <v>29385</v>
      </c>
      <c r="H2127">
        <v>44642</v>
      </c>
      <c r="I2127">
        <v>42722</v>
      </c>
      <c r="J2127">
        <v>1.45387102263059</v>
      </c>
      <c r="K2127">
        <v>-13337</v>
      </c>
      <c r="L2127" t="str">
        <f>VLOOKUP(Table1__5[[#This Row],[ShortCode]],$U$3:$W$100,3,0)</f>
        <v>Tiger Regular</v>
      </c>
      <c r="M2127" t="str">
        <f>VLOOKUP(Table1__5[[#This Row],[ShortCode]],$U$3:$V$100,2,0)</f>
        <v>Group BB</v>
      </c>
      <c r="N2127" t="str">
        <f>RIGHT(Table1__5[[#This Row],[Calendar_month]],2)</f>
        <v>05</v>
      </c>
      <c r="O2127" t="str">
        <f>LEFT(Table1__5[[#This Row],[Calendar_month]],4)</f>
        <v>2025</v>
      </c>
      <c r="P2127" t="str">
        <f>_xlfn.TEXTBEFORE(Table1__5[[#This Row],[Distributor_Name]],"-")</f>
        <v>BD8</v>
      </c>
    </row>
    <row r="2128" spans="1:16" x14ac:dyDescent="0.75">
      <c r="A2128" t="s">
        <v>11</v>
      </c>
      <c r="B2128" t="s">
        <v>12</v>
      </c>
      <c r="C2128" t="s">
        <v>13</v>
      </c>
      <c r="D2128">
        <v>202505</v>
      </c>
      <c r="E2128" t="s">
        <v>7662</v>
      </c>
      <c r="F2128" t="s">
        <v>7683</v>
      </c>
      <c r="G2128">
        <v>0</v>
      </c>
      <c r="H2128">
        <v>0</v>
      </c>
      <c r="I2128">
        <v>0</v>
      </c>
      <c r="J2128">
        <v>0</v>
      </c>
      <c r="K2128">
        <v>0</v>
      </c>
      <c r="L2128" t="str">
        <f>VLOOKUP(Table1__5[[#This Row],[ShortCode]],$U$3:$W$100,3,0)</f>
        <v>Tiger Regular</v>
      </c>
      <c r="M2128" t="str">
        <f>VLOOKUP(Table1__5[[#This Row],[ShortCode]],$U$3:$V$100,2,0)</f>
        <v>Group BB</v>
      </c>
      <c r="N2128" t="str">
        <f>RIGHT(Table1__5[[#This Row],[Calendar_month]],2)</f>
        <v>05</v>
      </c>
      <c r="O2128" t="str">
        <f>LEFT(Table1__5[[#This Row],[Calendar_month]],4)</f>
        <v>2025</v>
      </c>
      <c r="P2128" t="str">
        <f>_xlfn.TEXTBEFORE(Table1__5[[#This Row],[Distributor_Name]],"-")</f>
        <v>BD8</v>
      </c>
    </row>
    <row r="2129" spans="1:16" x14ac:dyDescent="0.75">
      <c r="A2129" t="s">
        <v>11</v>
      </c>
      <c r="B2129" t="s">
        <v>12</v>
      </c>
      <c r="C2129" t="s">
        <v>13</v>
      </c>
      <c r="D2129">
        <v>202505</v>
      </c>
      <c r="E2129" t="s">
        <v>7662</v>
      </c>
      <c r="F2129" t="s">
        <v>5441</v>
      </c>
      <c r="G2129">
        <v>9</v>
      </c>
      <c r="H2129">
        <v>20</v>
      </c>
      <c r="I2129">
        <v>10</v>
      </c>
      <c r="J2129">
        <v>1.1111111111111101</v>
      </c>
      <c r="K2129">
        <v>-1</v>
      </c>
      <c r="L2129" t="str">
        <f>VLOOKUP(Table1__5[[#This Row],[ShortCode]],$U$3:$W$100,3,0)</f>
        <v>Tiger Regular</v>
      </c>
      <c r="M2129" t="str">
        <f>VLOOKUP(Table1__5[[#This Row],[ShortCode]],$U$3:$V$100,2,0)</f>
        <v>Group BB</v>
      </c>
      <c r="N2129" t="str">
        <f>RIGHT(Table1__5[[#This Row],[Calendar_month]],2)</f>
        <v>05</v>
      </c>
      <c r="O2129" t="str">
        <f>LEFT(Table1__5[[#This Row],[Calendar_month]],4)</f>
        <v>2025</v>
      </c>
      <c r="P2129" t="str">
        <f>_xlfn.TEXTBEFORE(Table1__5[[#This Row],[Distributor_Name]],"-")</f>
        <v>BD8</v>
      </c>
    </row>
    <row r="2130" spans="1:16" x14ac:dyDescent="0.75">
      <c r="A2130" t="s">
        <v>11</v>
      </c>
      <c r="B2130" t="s">
        <v>12</v>
      </c>
      <c r="C2130" t="s">
        <v>13</v>
      </c>
      <c r="D2130">
        <v>202505</v>
      </c>
      <c r="E2130" t="s">
        <v>7662</v>
      </c>
      <c r="F2130" t="s">
        <v>5408</v>
      </c>
      <c r="G2130">
        <v>1524</v>
      </c>
      <c r="H2130">
        <v>1400</v>
      </c>
      <c r="I2130">
        <v>1324</v>
      </c>
      <c r="J2130">
        <v>0.86876640419947504</v>
      </c>
      <c r="K2130">
        <v>200</v>
      </c>
      <c r="L2130" t="str">
        <f>VLOOKUP(Table1__5[[#This Row],[ShortCode]],$U$3:$W$100,3,0)</f>
        <v>Tiger Regular</v>
      </c>
      <c r="M2130" t="str">
        <f>VLOOKUP(Table1__5[[#This Row],[ShortCode]],$U$3:$V$100,2,0)</f>
        <v>Group BB</v>
      </c>
      <c r="N2130" t="str">
        <f>RIGHT(Table1__5[[#This Row],[Calendar_month]],2)</f>
        <v>05</v>
      </c>
      <c r="O2130" t="str">
        <f>LEFT(Table1__5[[#This Row],[Calendar_month]],4)</f>
        <v>2025</v>
      </c>
      <c r="P2130" t="str">
        <f>_xlfn.TEXTBEFORE(Table1__5[[#This Row],[Distributor_Name]],"-")</f>
        <v>BD8</v>
      </c>
    </row>
    <row r="2131" spans="1:16" x14ac:dyDescent="0.75">
      <c r="A2131" t="s">
        <v>11</v>
      </c>
      <c r="B2131" t="s">
        <v>12</v>
      </c>
      <c r="C2131" t="s">
        <v>13</v>
      </c>
      <c r="D2131">
        <v>202505</v>
      </c>
      <c r="E2131" t="s">
        <v>7662</v>
      </c>
      <c r="F2131" t="s">
        <v>7671</v>
      </c>
      <c r="G2131">
        <v>0</v>
      </c>
      <c r="H2131">
        <v>0</v>
      </c>
      <c r="I2131">
        <v>0</v>
      </c>
      <c r="J2131">
        <v>0</v>
      </c>
      <c r="K2131">
        <v>0</v>
      </c>
      <c r="L2131" t="str">
        <f>VLOOKUP(Table1__5[[#This Row],[ShortCode]],$U$3:$W$100,3,0)</f>
        <v>Other</v>
      </c>
      <c r="M2131" t="str">
        <f>VLOOKUP(Table1__5[[#This Row],[ShortCode]],$U$3:$V$100,2,0)</f>
        <v>Group BB</v>
      </c>
      <c r="N2131" t="str">
        <f>RIGHT(Table1__5[[#This Row],[Calendar_month]],2)</f>
        <v>05</v>
      </c>
      <c r="O2131" t="str">
        <f>LEFT(Table1__5[[#This Row],[Calendar_month]],4)</f>
        <v>2025</v>
      </c>
      <c r="P2131" t="str">
        <f>_xlfn.TEXTBEFORE(Table1__5[[#This Row],[Distributor_Name]],"-")</f>
        <v>BD8</v>
      </c>
    </row>
    <row r="2132" spans="1:16" x14ac:dyDescent="0.75">
      <c r="A2132" t="s">
        <v>11</v>
      </c>
      <c r="B2132" t="s">
        <v>12</v>
      </c>
      <c r="C2132" t="s">
        <v>13</v>
      </c>
      <c r="D2132">
        <v>202505</v>
      </c>
      <c r="E2132" t="s">
        <v>7662</v>
      </c>
      <c r="F2132" t="s">
        <v>5417</v>
      </c>
      <c r="G2132">
        <v>1514</v>
      </c>
      <c r="H2132">
        <v>1630</v>
      </c>
      <c r="I2132">
        <v>1519</v>
      </c>
      <c r="J2132">
        <v>1.0033025099075299</v>
      </c>
      <c r="K2132">
        <v>-5</v>
      </c>
      <c r="L2132" t="str">
        <f>VLOOKUP(Table1__5[[#This Row],[ShortCode]],$U$3:$W$100,3,0)</f>
        <v>Tiger Crystal</v>
      </c>
      <c r="M2132" t="str">
        <f>VLOOKUP(Table1__5[[#This Row],[ShortCode]],$U$3:$V$100,2,0)</f>
        <v>Group AA</v>
      </c>
      <c r="N2132" t="str">
        <f>RIGHT(Table1__5[[#This Row],[Calendar_month]],2)</f>
        <v>05</v>
      </c>
      <c r="O2132" t="str">
        <f>LEFT(Table1__5[[#This Row],[Calendar_month]],4)</f>
        <v>2025</v>
      </c>
      <c r="P2132" t="str">
        <f>_xlfn.TEXTBEFORE(Table1__5[[#This Row],[Distributor_Name]],"-")</f>
        <v>BD8</v>
      </c>
    </row>
    <row r="2133" spans="1:16" x14ac:dyDescent="0.75">
      <c r="A2133" t="s">
        <v>11</v>
      </c>
      <c r="B2133" t="s">
        <v>12</v>
      </c>
      <c r="C2133" t="s">
        <v>13</v>
      </c>
      <c r="D2133">
        <v>202505</v>
      </c>
      <c r="E2133" t="s">
        <v>7662</v>
      </c>
      <c r="F2133" t="s">
        <v>5403</v>
      </c>
      <c r="G2133">
        <v>2885</v>
      </c>
      <c r="H2133">
        <v>4771</v>
      </c>
      <c r="I2133">
        <v>4850</v>
      </c>
      <c r="J2133">
        <v>1.68110918544194</v>
      </c>
      <c r="K2133">
        <v>-1965</v>
      </c>
      <c r="L2133" t="str">
        <f>VLOOKUP(Table1__5[[#This Row],[ShortCode]],$U$3:$W$100,3,0)</f>
        <v>Tiger Crystal</v>
      </c>
      <c r="M2133" t="str">
        <f>VLOOKUP(Table1__5[[#This Row],[ShortCode]],$U$3:$V$100,2,0)</f>
        <v>Group AA</v>
      </c>
      <c r="N2133" t="str">
        <f>RIGHT(Table1__5[[#This Row],[Calendar_month]],2)</f>
        <v>05</v>
      </c>
      <c r="O2133" t="str">
        <f>LEFT(Table1__5[[#This Row],[Calendar_month]],4)</f>
        <v>2025</v>
      </c>
      <c r="P2133" t="str">
        <f>_xlfn.TEXTBEFORE(Table1__5[[#This Row],[Distributor_Name]],"-")</f>
        <v>BD8</v>
      </c>
    </row>
    <row r="2134" spans="1:16" x14ac:dyDescent="0.75">
      <c r="A2134" t="s">
        <v>11</v>
      </c>
      <c r="B2134" t="s">
        <v>12</v>
      </c>
      <c r="C2134" t="s">
        <v>13</v>
      </c>
      <c r="D2134">
        <v>202505</v>
      </c>
      <c r="E2134" t="s">
        <v>7662</v>
      </c>
      <c r="F2134" t="s">
        <v>5404</v>
      </c>
      <c r="G2134">
        <v>16968</v>
      </c>
      <c r="H2134">
        <v>33501</v>
      </c>
      <c r="I2134">
        <v>33721</v>
      </c>
      <c r="J2134">
        <v>1.9873290900518601</v>
      </c>
      <c r="K2134">
        <v>-16753</v>
      </c>
      <c r="L2134" t="str">
        <f>VLOOKUP(Table1__5[[#This Row],[ShortCode]],$U$3:$W$100,3,0)</f>
        <v>Tiger Crystal</v>
      </c>
      <c r="M2134" t="str">
        <f>VLOOKUP(Table1__5[[#This Row],[ShortCode]],$U$3:$V$100,2,0)</f>
        <v>Group AA</v>
      </c>
      <c r="N2134" t="str">
        <f>RIGHT(Table1__5[[#This Row],[Calendar_month]],2)</f>
        <v>05</v>
      </c>
      <c r="O2134" t="str">
        <f>LEFT(Table1__5[[#This Row],[Calendar_month]],4)</f>
        <v>2025</v>
      </c>
      <c r="P2134" t="str">
        <f>_xlfn.TEXTBEFORE(Table1__5[[#This Row],[Distributor_Name]],"-")</f>
        <v>BD8</v>
      </c>
    </row>
    <row r="2135" spans="1:16" x14ac:dyDescent="0.75">
      <c r="A2135" t="s">
        <v>11</v>
      </c>
      <c r="B2135" t="s">
        <v>12</v>
      </c>
      <c r="C2135" t="s">
        <v>13</v>
      </c>
      <c r="D2135">
        <v>202505</v>
      </c>
      <c r="E2135" t="s">
        <v>7662</v>
      </c>
      <c r="F2135" t="s">
        <v>7684</v>
      </c>
      <c r="G2135">
        <v>0</v>
      </c>
      <c r="H2135">
        <v>0</v>
      </c>
      <c r="I2135">
        <v>0</v>
      </c>
      <c r="J2135">
        <v>0</v>
      </c>
      <c r="K2135">
        <v>0</v>
      </c>
      <c r="L2135" t="str">
        <f>VLOOKUP(Table1__5[[#This Row],[ShortCode]],$U$3:$W$100,3,0)</f>
        <v>Tiger Crystal</v>
      </c>
      <c r="M2135" t="str">
        <f>VLOOKUP(Table1__5[[#This Row],[ShortCode]],$U$3:$V$100,2,0)</f>
        <v>Group AA</v>
      </c>
      <c r="N2135" t="str">
        <f>RIGHT(Table1__5[[#This Row],[Calendar_month]],2)</f>
        <v>05</v>
      </c>
      <c r="O2135" t="str">
        <f>LEFT(Table1__5[[#This Row],[Calendar_month]],4)</f>
        <v>2025</v>
      </c>
      <c r="P2135" t="str">
        <f>_xlfn.TEXTBEFORE(Table1__5[[#This Row],[Distributor_Name]],"-")</f>
        <v>BD8</v>
      </c>
    </row>
    <row r="2136" spans="1:16" x14ac:dyDescent="0.75">
      <c r="A2136" t="s">
        <v>11</v>
      </c>
      <c r="B2136" t="s">
        <v>12</v>
      </c>
      <c r="C2136" t="s">
        <v>13</v>
      </c>
      <c r="D2136">
        <v>202505</v>
      </c>
      <c r="E2136" t="s">
        <v>7662</v>
      </c>
      <c r="F2136" t="s">
        <v>7672</v>
      </c>
      <c r="G2136">
        <v>0</v>
      </c>
      <c r="H2136">
        <v>0</v>
      </c>
      <c r="I2136">
        <v>0</v>
      </c>
      <c r="J2136">
        <v>0</v>
      </c>
      <c r="K2136">
        <v>0</v>
      </c>
      <c r="L2136" t="str">
        <f>VLOOKUP(Table1__5[[#This Row],[ShortCode]],$U$3:$W$100,3,0)</f>
        <v>Other</v>
      </c>
      <c r="M2136" t="str">
        <f>VLOOKUP(Table1__5[[#This Row],[ShortCode]],$U$3:$V$100,2,0)</f>
        <v>Group BB</v>
      </c>
      <c r="N2136" t="str">
        <f>RIGHT(Table1__5[[#This Row],[Calendar_month]],2)</f>
        <v>05</v>
      </c>
      <c r="O2136" t="str">
        <f>LEFT(Table1__5[[#This Row],[Calendar_month]],4)</f>
        <v>2025</v>
      </c>
      <c r="P2136" t="str">
        <f>_xlfn.TEXTBEFORE(Table1__5[[#This Row],[Distributor_Name]],"-")</f>
        <v>BD8</v>
      </c>
    </row>
    <row r="2137" spans="1:16" x14ac:dyDescent="0.75">
      <c r="A2137" t="s">
        <v>11</v>
      </c>
      <c r="B2137" t="s">
        <v>12</v>
      </c>
      <c r="C2137" t="s">
        <v>13</v>
      </c>
      <c r="D2137">
        <v>202505</v>
      </c>
      <c r="E2137" t="s">
        <v>7673</v>
      </c>
      <c r="F2137" t="s">
        <v>5436</v>
      </c>
      <c r="G2137">
        <v>0</v>
      </c>
      <c r="H2137">
        <v>0</v>
      </c>
      <c r="I2137">
        <v>0</v>
      </c>
      <c r="J2137">
        <v>0</v>
      </c>
      <c r="K2137">
        <v>0</v>
      </c>
      <c r="L2137" t="str">
        <f>VLOOKUP(Table1__5[[#This Row],[ShortCode]],$U$3:$W$100,3,0)</f>
        <v>Bivina</v>
      </c>
      <c r="M2137" t="str">
        <f>VLOOKUP(Table1__5[[#This Row],[ShortCode]],$U$3:$V$100,2,0)</f>
        <v>Group BB</v>
      </c>
      <c r="N2137" t="str">
        <f>RIGHT(Table1__5[[#This Row],[Calendar_month]],2)</f>
        <v>05</v>
      </c>
      <c r="O2137" t="str">
        <f>LEFT(Table1__5[[#This Row],[Calendar_month]],4)</f>
        <v>2025</v>
      </c>
      <c r="P2137" t="str">
        <f>_xlfn.TEXTBEFORE(Table1__5[[#This Row],[Distributor_Name]],"-")</f>
        <v>BD8</v>
      </c>
    </row>
    <row r="2138" spans="1:16" x14ac:dyDescent="0.75">
      <c r="A2138" t="s">
        <v>11</v>
      </c>
      <c r="B2138" t="s">
        <v>12</v>
      </c>
      <c r="C2138" t="s">
        <v>13</v>
      </c>
      <c r="D2138">
        <v>202505</v>
      </c>
      <c r="E2138" t="s">
        <v>7673</v>
      </c>
      <c r="F2138" t="s">
        <v>7674</v>
      </c>
      <c r="G2138">
        <v>0</v>
      </c>
      <c r="H2138">
        <v>0</v>
      </c>
      <c r="I2138">
        <v>0</v>
      </c>
      <c r="J2138">
        <v>0</v>
      </c>
      <c r="K2138">
        <v>0</v>
      </c>
      <c r="L2138" t="str">
        <f>VLOOKUP(Table1__5[[#This Row],[ShortCode]],$U$3:$W$100,3,0)</f>
        <v>Bia Việt</v>
      </c>
      <c r="M2138" t="str">
        <f>VLOOKUP(Table1__5[[#This Row],[ShortCode]],$U$3:$V$100,2,0)</f>
        <v>Group BB</v>
      </c>
      <c r="N2138" t="str">
        <f>RIGHT(Table1__5[[#This Row],[Calendar_month]],2)</f>
        <v>05</v>
      </c>
      <c r="O2138" t="str">
        <f>LEFT(Table1__5[[#This Row],[Calendar_month]],4)</f>
        <v>2025</v>
      </c>
      <c r="P2138" t="str">
        <f>_xlfn.TEXTBEFORE(Table1__5[[#This Row],[Distributor_Name]],"-")</f>
        <v>BD8</v>
      </c>
    </row>
    <row r="2139" spans="1:16" x14ac:dyDescent="0.75">
      <c r="A2139" t="s">
        <v>11</v>
      </c>
      <c r="B2139" t="s">
        <v>12</v>
      </c>
      <c r="C2139" t="s">
        <v>13</v>
      </c>
      <c r="D2139">
        <v>202505</v>
      </c>
      <c r="E2139" t="s">
        <v>7673</v>
      </c>
      <c r="F2139" t="s">
        <v>5400</v>
      </c>
      <c r="G2139">
        <v>8118</v>
      </c>
      <c r="H2139">
        <v>3630</v>
      </c>
      <c r="I2139">
        <v>3787</v>
      </c>
      <c r="J2139">
        <v>0.46649421039664901</v>
      </c>
      <c r="K2139">
        <v>4331</v>
      </c>
      <c r="L2139" t="str">
        <f>VLOOKUP(Table1__5[[#This Row],[ShortCode]],$U$3:$W$100,3,0)</f>
        <v>Bia Việt</v>
      </c>
      <c r="M2139" t="str">
        <f>VLOOKUP(Table1__5[[#This Row],[ShortCode]],$U$3:$V$100,2,0)</f>
        <v>Group BB</v>
      </c>
      <c r="N2139" t="str">
        <f>RIGHT(Table1__5[[#This Row],[Calendar_month]],2)</f>
        <v>05</v>
      </c>
      <c r="O2139" t="str">
        <f>LEFT(Table1__5[[#This Row],[Calendar_month]],4)</f>
        <v>2025</v>
      </c>
      <c r="P2139" t="str">
        <f>_xlfn.TEXTBEFORE(Table1__5[[#This Row],[Distributor_Name]],"-")</f>
        <v>BD8</v>
      </c>
    </row>
    <row r="2140" spans="1:16" x14ac:dyDescent="0.75">
      <c r="A2140" t="s">
        <v>11</v>
      </c>
      <c r="B2140" t="s">
        <v>12</v>
      </c>
      <c r="C2140" t="s">
        <v>13</v>
      </c>
      <c r="D2140">
        <v>202505</v>
      </c>
      <c r="E2140" t="s">
        <v>7673</v>
      </c>
      <c r="F2140" t="s">
        <v>5411</v>
      </c>
      <c r="G2140">
        <v>590</v>
      </c>
      <c r="H2140">
        <v>460</v>
      </c>
      <c r="I2140">
        <v>420</v>
      </c>
      <c r="J2140">
        <v>0.71186440677966101</v>
      </c>
      <c r="K2140">
        <v>170</v>
      </c>
      <c r="L2140" t="str">
        <f>VLOOKUP(Table1__5[[#This Row],[ShortCode]],$U$3:$W$100,3,0)</f>
        <v>Bia Việt</v>
      </c>
      <c r="M2140" t="str">
        <f>VLOOKUP(Table1__5[[#This Row],[ShortCode]],$U$3:$V$100,2,0)</f>
        <v>Group BB</v>
      </c>
      <c r="N2140" t="str">
        <f>RIGHT(Table1__5[[#This Row],[Calendar_month]],2)</f>
        <v>05</v>
      </c>
      <c r="O2140" t="str">
        <f>LEFT(Table1__5[[#This Row],[Calendar_month]],4)</f>
        <v>2025</v>
      </c>
      <c r="P2140" t="str">
        <f>_xlfn.TEXTBEFORE(Table1__5[[#This Row],[Distributor_Name]],"-")</f>
        <v>BD8</v>
      </c>
    </row>
    <row r="2141" spans="1:16" x14ac:dyDescent="0.75">
      <c r="A2141" t="s">
        <v>11</v>
      </c>
      <c r="B2141" t="s">
        <v>12</v>
      </c>
      <c r="C2141" t="s">
        <v>13</v>
      </c>
      <c r="D2141">
        <v>202505</v>
      </c>
      <c r="E2141" t="s">
        <v>7673</v>
      </c>
      <c r="F2141" t="s">
        <v>7675</v>
      </c>
      <c r="G2141">
        <v>0</v>
      </c>
      <c r="H2141">
        <v>0</v>
      </c>
      <c r="I2141">
        <v>0</v>
      </c>
      <c r="J2141">
        <v>0</v>
      </c>
      <c r="K2141">
        <v>0</v>
      </c>
      <c r="L2141" t="str">
        <f>VLOOKUP(Table1__5[[#This Row],[ShortCode]],$U$3:$W$100,3,0)</f>
        <v>Larue</v>
      </c>
      <c r="M2141" t="str">
        <f>VLOOKUP(Table1__5[[#This Row],[ShortCode]],$U$3:$V$100,2,0)</f>
        <v>Group BB</v>
      </c>
      <c r="N2141" t="str">
        <f>RIGHT(Table1__5[[#This Row],[Calendar_month]],2)</f>
        <v>05</v>
      </c>
      <c r="O2141" t="str">
        <f>LEFT(Table1__5[[#This Row],[Calendar_month]],4)</f>
        <v>2025</v>
      </c>
      <c r="P2141" t="str">
        <f>_xlfn.TEXTBEFORE(Table1__5[[#This Row],[Distributor_Name]],"-")</f>
        <v>BD8</v>
      </c>
    </row>
    <row r="2142" spans="1:16" x14ac:dyDescent="0.75">
      <c r="A2142" t="s">
        <v>11</v>
      </c>
      <c r="B2142" t="s">
        <v>12</v>
      </c>
      <c r="C2142" t="s">
        <v>13</v>
      </c>
      <c r="D2142">
        <v>202505</v>
      </c>
      <c r="E2142" t="s">
        <v>7673</v>
      </c>
      <c r="F2142" t="s">
        <v>7676</v>
      </c>
      <c r="G2142">
        <v>0</v>
      </c>
      <c r="H2142">
        <v>0</v>
      </c>
      <c r="I2142">
        <v>0</v>
      </c>
      <c r="J2142">
        <v>0</v>
      </c>
      <c r="K2142">
        <v>0</v>
      </c>
      <c r="L2142" t="str">
        <f>VLOOKUP(Table1__5[[#This Row],[ShortCode]],$U$3:$W$100,3,0)</f>
        <v>Larue</v>
      </c>
      <c r="M2142" t="str">
        <f>VLOOKUP(Table1__5[[#This Row],[ShortCode]],$U$3:$V$100,2,0)</f>
        <v>Group BB</v>
      </c>
      <c r="N2142" t="str">
        <f>RIGHT(Table1__5[[#This Row],[Calendar_month]],2)</f>
        <v>05</v>
      </c>
      <c r="O2142" t="str">
        <f>LEFT(Table1__5[[#This Row],[Calendar_month]],4)</f>
        <v>2025</v>
      </c>
      <c r="P2142" t="str">
        <f>_xlfn.TEXTBEFORE(Table1__5[[#This Row],[Distributor_Name]],"-")</f>
        <v>BD8</v>
      </c>
    </row>
    <row r="2143" spans="1:16" x14ac:dyDescent="0.75">
      <c r="A2143" t="s">
        <v>11</v>
      </c>
      <c r="B2143" t="s">
        <v>12</v>
      </c>
      <c r="C2143" t="s">
        <v>13</v>
      </c>
      <c r="D2143">
        <v>202505</v>
      </c>
      <c r="E2143" t="s">
        <v>7673</v>
      </c>
      <c r="F2143" t="s">
        <v>7696</v>
      </c>
      <c r="G2143">
        <v>0</v>
      </c>
      <c r="H2143">
        <v>0</v>
      </c>
      <c r="I2143">
        <v>0</v>
      </c>
      <c r="J2143">
        <v>0</v>
      </c>
      <c r="K2143">
        <v>0</v>
      </c>
      <c r="L2143" t="str">
        <f>VLOOKUP(Table1__5[[#This Row],[ShortCode]],$U$3:$W$100,3,0)</f>
        <v>Larue</v>
      </c>
      <c r="M2143" t="str">
        <f>VLOOKUP(Table1__5[[#This Row],[ShortCode]],$U$3:$V$100,2,0)</f>
        <v>Group AA</v>
      </c>
      <c r="N2143" t="str">
        <f>RIGHT(Table1__5[[#This Row],[Calendar_month]],2)</f>
        <v>05</v>
      </c>
      <c r="O2143" t="str">
        <f>LEFT(Table1__5[[#This Row],[Calendar_month]],4)</f>
        <v>2025</v>
      </c>
      <c r="P2143" t="str">
        <f>_xlfn.TEXTBEFORE(Table1__5[[#This Row],[Distributor_Name]],"-")</f>
        <v>BD8</v>
      </c>
    </row>
    <row r="2144" spans="1:16" x14ac:dyDescent="0.75">
      <c r="A2144" t="s">
        <v>11</v>
      </c>
      <c r="B2144" t="s">
        <v>12</v>
      </c>
      <c r="C2144" t="s">
        <v>13</v>
      </c>
      <c r="D2144">
        <v>202505</v>
      </c>
      <c r="E2144" t="s">
        <v>7673</v>
      </c>
      <c r="F2144" t="s">
        <v>7677</v>
      </c>
      <c r="G2144">
        <v>0</v>
      </c>
      <c r="H2144">
        <v>0</v>
      </c>
      <c r="I2144">
        <v>0</v>
      </c>
      <c r="J2144">
        <v>0</v>
      </c>
      <c r="K2144">
        <v>0</v>
      </c>
      <c r="L2144" t="str">
        <f>VLOOKUP(Table1__5[[#This Row],[ShortCode]],$U$3:$W$100,3,0)</f>
        <v>Larue</v>
      </c>
      <c r="M2144" t="str">
        <f>VLOOKUP(Table1__5[[#This Row],[ShortCode]],$U$3:$V$100,2,0)</f>
        <v>Group BB</v>
      </c>
      <c r="N2144" t="str">
        <f>RIGHT(Table1__5[[#This Row],[Calendar_month]],2)</f>
        <v>05</v>
      </c>
      <c r="O2144" t="str">
        <f>LEFT(Table1__5[[#This Row],[Calendar_month]],4)</f>
        <v>2025</v>
      </c>
      <c r="P2144" t="str">
        <f>_xlfn.TEXTBEFORE(Table1__5[[#This Row],[Distributor_Name]],"-")</f>
        <v>BD8</v>
      </c>
    </row>
    <row r="2145" spans="1:16" x14ac:dyDescent="0.75">
      <c r="A2145" t="s">
        <v>11</v>
      </c>
      <c r="B2145" t="s">
        <v>12</v>
      </c>
      <c r="C2145" t="s">
        <v>13</v>
      </c>
      <c r="D2145">
        <v>202506</v>
      </c>
      <c r="E2145" t="s">
        <v>7662</v>
      </c>
      <c r="F2145" t="s">
        <v>5438</v>
      </c>
      <c r="G2145">
        <v>24</v>
      </c>
      <c r="H2145">
        <v>0</v>
      </c>
      <c r="I2145">
        <v>0</v>
      </c>
      <c r="J2145">
        <v>0</v>
      </c>
      <c r="K2145">
        <v>24</v>
      </c>
      <c r="L2145" t="str">
        <f>VLOOKUP(Table1__5[[#This Row],[ShortCode]],$U$3:$W$100,3,0)</f>
        <v>Other</v>
      </c>
      <c r="M2145" t="str">
        <f>VLOOKUP(Table1__5[[#This Row],[ShortCode]],$U$3:$V$100,2,0)</f>
        <v>Group BB</v>
      </c>
      <c r="N2145" t="str">
        <f>RIGHT(Table1__5[[#This Row],[Calendar_month]],2)</f>
        <v>06</v>
      </c>
      <c r="O2145" t="str">
        <f>LEFT(Table1__5[[#This Row],[Calendar_month]],4)</f>
        <v>2025</v>
      </c>
      <c r="P2145" t="str">
        <f>_xlfn.TEXTBEFORE(Table1__5[[#This Row],[Distributor_Name]],"-")</f>
        <v>BD8</v>
      </c>
    </row>
    <row r="2146" spans="1:16" x14ac:dyDescent="0.75">
      <c r="A2146" t="s">
        <v>11</v>
      </c>
      <c r="B2146" t="s">
        <v>12</v>
      </c>
      <c r="C2146" t="s">
        <v>13</v>
      </c>
      <c r="D2146">
        <v>202506</v>
      </c>
      <c r="E2146" t="s">
        <v>7662</v>
      </c>
      <c r="F2146" t="s">
        <v>7664</v>
      </c>
      <c r="G2146">
        <v>0</v>
      </c>
      <c r="H2146">
        <v>0</v>
      </c>
      <c r="I2146">
        <v>0</v>
      </c>
      <c r="J2146">
        <v>0</v>
      </c>
      <c r="K2146">
        <v>0</v>
      </c>
      <c r="L2146" t="str">
        <f>VLOOKUP(Table1__5[[#This Row],[ShortCode]],$U$3:$W$100,3,0)</f>
        <v>Other</v>
      </c>
      <c r="M2146" t="str">
        <f>VLOOKUP(Table1__5[[#This Row],[ShortCode]],$U$3:$V$100,2,0)</f>
        <v>Group BB</v>
      </c>
      <c r="N2146" t="str">
        <f>RIGHT(Table1__5[[#This Row],[Calendar_month]],2)</f>
        <v>06</v>
      </c>
      <c r="O2146" t="str">
        <f>LEFT(Table1__5[[#This Row],[Calendar_month]],4)</f>
        <v>2025</v>
      </c>
      <c r="P2146" t="str">
        <f>_xlfn.TEXTBEFORE(Table1__5[[#This Row],[Distributor_Name]],"-")</f>
        <v>BD8</v>
      </c>
    </row>
    <row r="2147" spans="1:16" x14ac:dyDescent="0.75">
      <c r="A2147" t="s">
        <v>11</v>
      </c>
      <c r="B2147" t="s">
        <v>12</v>
      </c>
      <c r="C2147" t="s">
        <v>13</v>
      </c>
      <c r="D2147">
        <v>202506</v>
      </c>
      <c r="E2147" t="s">
        <v>7662</v>
      </c>
      <c r="F2147" t="s">
        <v>5426</v>
      </c>
      <c r="G2147">
        <v>47</v>
      </c>
      <c r="H2147">
        <v>40</v>
      </c>
      <c r="I2147">
        <v>58</v>
      </c>
      <c r="J2147">
        <v>1.23404255319149</v>
      </c>
      <c r="K2147">
        <v>-11</v>
      </c>
      <c r="L2147" t="str">
        <f>VLOOKUP(Table1__5[[#This Row],[ShortCode]],$U$3:$W$100,3,0)</f>
        <v>Heineken Original</v>
      </c>
      <c r="M2147" t="str">
        <f>VLOOKUP(Table1__5[[#This Row],[ShortCode]],$U$3:$V$100,2,0)</f>
        <v>Group BB</v>
      </c>
      <c r="N2147" t="str">
        <f>RIGHT(Table1__5[[#This Row],[Calendar_month]],2)</f>
        <v>06</v>
      </c>
      <c r="O2147" t="str">
        <f>LEFT(Table1__5[[#This Row],[Calendar_month]],4)</f>
        <v>2025</v>
      </c>
      <c r="P2147" t="str">
        <f>_xlfn.TEXTBEFORE(Table1__5[[#This Row],[Distributor_Name]],"-")</f>
        <v>BD8</v>
      </c>
    </row>
    <row r="2148" spans="1:16" x14ac:dyDescent="0.75">
      <c r="A2148" t="s">
        <v>11</v>
      </c>
      <c r="B2148" t="s">
        <v>12</v>
      </c>
      <c r="C2148" t="s">
        <v>13</v>
      </c>
      <c r="D2148">
        <v>202506</v>
      </c>
      <c r="E2148" t="s">
        <v>7662</v>
      </c>
      <c r="F2148" t="s">
        <v>5434</v>
      </c>
      <c r="G2148">
        <v>229</v>
      </c>
      <c r="H2148">
        <v>65</v>
      </c>
      <c r="I2148">
        <v>175</v>
      </c>
      <c r="J2148">
        <v>0.76419213973799105</v>
      </c>
      <c r="K2148">
        <v>54</v>
      </c>
      <c r="L2148" t="str">
        <f>VLOOKUP(Table1__5[[#This Row],[ShortCode]],$U$3:$W$100,3,0)</f>
        <v>Heineken Original</v>
      </c>
      <c r="M2148" t="str">
        <f>VLOOKUP(Table1__5[[#This Row],[ShortCode]],$U$3:$V$100,2,0)</f>
        <v>Group BB</v>
      </c>
      <c r="N2148" t="str">
        <f>RIGHT(Table1__5[[#This Row],[Calendar_month]],2)</f>
        <v>06</v>
      </c>
      <c r="O2148" t="str">
        <f>LEFT(Table1__5[[#This Row],[Calendar_month]],4)</f>
        <v>2025</v>
      </c>
      <c r="P2148" t="str">
        <f>_xlfn.TEXTBEFORE(Table1__5[[#This Row],[Distributor_Name]],"-")</f>
        <v>BD8</v>
      </c>
    </row>
    <row r="2149" spans="1:16" x14ac:dyDescent="0.75">
      <c r="A2149" t="s">
        <v>11</v>
      </c>
      <c r="B2149" t="s">
        <v>12</v>
      </c>
      <c r="C2149" t="s">
        <v>13</v>
      </c>
      <c r="D2149">
        <v>202506</v>
      </c>
      <c r="E2149" t="s">
        <v>7662</v>
      </c>
      <c r="F2149" t="s">
        <v>5393</v>
      </c>
      <c r="G2149">
        <v>9986</v>
      </c>
      <c r="H2149">
        <v>14637</v>
      </c>
      <c r="I2149">
        <v>15758</v>
      </c>
      <c r="J2149">
        <v>1.5780092128980601</v>
      </c>
      <c r="K2149">
        <v>-5772</v>
      </c>
      <c r="L2149" t="str">
        <f>VLOOKUP(Table1__5[[#This Row],[ShortCode]],$U$3:$W$100,3,0)</f>
        <v>Heineken Silver</v>
      </c>
      <c r="M2149" t="str">
        <f>VLOOKUP(Table1__5[[#This Row],[ShortCode]],$U$3:$V$100,2,0)</f>
        <v>Group AA</v>
      </c>
      <c r="N2149" t="str">
        <f>RIGHT(Table1__5[[#This Row],[Calendar_month]],2)</f>
        <v>06</v>
      </c>
      <c r="O2149" t="str">
        <f>LEFT(Table1__5[[#This Row],[Calendar_month]],4)</f>
        <v>2025</v>
      </c>
      <c r="P2149" t="str">
        <f>_xlfn.TEXTBEFORE(Table1__5[[#This Row],[Distributor_Name]],"-")</f>
        <v>BD8</v>
      </c>
    </row>
    <row r="2150" spans="1:16" x14ac:dyDescent="0.75">
      <c r="A2150" t="s">
        <v>11</v>
      </c>
      <c r="B2150" t="s">
        <v>12</v>
      </c>
      <c r="C2150" t="s">
        <v>13</v>
      </c>
      <c r="D2150">
        <v>202506</v>
      </c>
      <c r="E2150" t="s">
        <v>7662</v>
      </c>
      <c r="F2150" t="s">
        <v>5418</v>
      </c>
      <c r="G2150">
        <v>37</v>
      </c>
      <c r="H2150">
        <v>30</v>
      </c>
      <c r="I2150">
        <v>50</v>
      </c>
      <c r="J2150">
        <v>1.35135135135135</v>
      </c>
      <c r="K2150">
        <v>-13</v>
      </c>
      <c r="L2150" t="str">
        <f>VLOOKUP(Table1__5[[#This Row],[ShortCode]],$U$3:$W$100,3,0)</f>
        <v>Heineken Silver</v>
      </c>
      <c r="M2150" t="str">
        <f>VLOOKUP(Table1__5[[#This Row],[ShortCode]],$U$3:$V$100,2,0)</f>
        <v>Group AA</v>
      </c>
      <c r="N2150" t="str">
        <f>RIGHT(Table1__5[[#This Row],[Calendar_month]],2)</f>
        <v>06</v>
      </c>
      <c r="O2150" t="str">
        <f>LEFT(Table1__5[[#This Row],[Calendar_month]],4)</f>
        <v>2025</v>
      </c>
      <c r="P2150" t="str">
        <f>_xlfn.TEXTBEFORE(Table1__5[[#This Row],[Distributor_Name]],"-")</f>
        <v>BD8</v>
      </c>
    </row>
    <row r="2151" spans="1:16" x14ac:dyDescent="0.75">
      <c r="A2151" t="s">
        <v>11</v>
      </c>
      <c r="B2151" t="s">
        <v>12</v>
      </c>
      <c r="C2151" t="s">
        <v>13</v>
      </c>
      <c r="D2151">
        <v>202506</v>
      </c>
      <c r="E2151" t="s">
        <v>7662</v>
      </c>
      <c r="F2151" t="s">
        <v>5401</v>
      </c>
      <c r="G2151">
        <v>4645</v>
      </c>
      <c r="H2151">
        <v>4446</v>
      </c>
      <c r="I2151">
        <v>4206</v>
      </c>
      <c r="J2151">
        <v>0.90548977395048402</v>
      </c>
      <c r="K2151">
        <v>439</v>
      </c>
      <c r="L2151" t="str">
        <f>VLOOKUP(Table1__5[[#This Row],[ShortCode]],$U$3:$W$100,3,0)</f>
        <v>Heineken Silver</v>
      </c>
      <c r="M2151" t="str">
        <f>VLOOKUP(Table1__5[[#This Row],[ShortCode]],$U$3:$V$100,2,0)</f>
        <v>Group AA</v>
      </c>
      <c r="N2151" t="str">
        <f>RIGHT(Table1__5[[#This Row],[Calendar_month]],2)</f>
        <v>06</v>
      </c>
      <c r="O2151" t="str">
        <f>LEFT(Table1__5[[#This Row],[Calendar_month]],4)</f>
        <v>2025</v>
      </c>
      <c r="P2151" t="str">
        <f>_xlfn.TEXTBEFORE(Table1__5[[#This Row],[Distributor_Name]],"-")</f>
        <v>BD8</v>
      </c>
    </row>
    <row r="2152" spans="1:16" x14ac:dyDescent="0.75">
      <c r="A2152" t="s">
        <v>11</v>
      </c>
      <c r="B2152" t="s">
        <v>12</v>
      </c>
      <c r="C2152" t="s">
        <v>13</v>
      </c>
      <c r="D2152">
        <v>202506</v>
      </c>
      <c r="E2152" t="s">
        <v>7662</v>
      </c>
      <c r="F2152" t="s">
        <v>7288</v>
      </c>
      <c r="G2152">
        <v>0</v>
      </c>
      <c r="H2152">
        <v>0</v>
      </c>
      <c r="I2152">
        <v>0</v>
      </c>
      <c r="J2152">
        <v>0</v>
      </c>
      <c r="K2152">
        <v>0</v>
      </c>
      <c r="L2152" t="str">
        <f>VLOOKUP(Table1__5[[#This Row],[ShortCode]],$U$3:$W$100,3,0)</f>
        <v>Heineken Silver</v>
      </c>
      <c r="M2152" t="str">
        <f>VLOOKUP(Table1__5[[#This Row],[ShortCode]],$U$3:$V$100,2,0)</f>
        <v>Group BB</v>
      </c>
      <c r="N2152" t="str">
        <f>RIGHT(Table1__5[[#This Row],[Calendar_month]],2)</f>
        <v>06</v>
      </c>
      <c r="O2152" t="str">
        <f>LEFT(Table1__5[[#This Row],[Calendar_month]],4)</f>
        <v>2025</v>
      </c>
      <c r="P2152" t="str">
        <f>_xlfn.TEXTBEFORE(Table1__5[[#This Row],[Distributor_Name]],"-")</f>
        <v>BD8</v>
      </c>
    </row>
    <row r="2153" spans="1:16" x14ac:dyDescent="0.75">
      <c r="A2153" t="s">
        <v>11</v>
      </c>
      <c r="B2153" t="s">
        <v>12</v>
      </c>
      <c r="C2153" t="s">
        <v>13</v>
      </c>
      <c r="D2153">
        <v>202506</v>
      </c>
      <c r="E2153" t="s">
        <v>7662</v>
      </c>
      <c r="F2153" t="s">
        <v>5440</v>
      </c>
      <c r="G2153">
        <v>0</v>
      </c>
      <c r="H2153">
        <v>0</v>
      </c>
      <c r="I2153">
        <v>0</v>
      </c>
      <c r="J2153">
        <v>0</v>
      </c>
      <c r="K2153">
        <v>0</v>
      </c>
      <c r="L2153" t="str">
        <f>VLOOKUP(Table1__5[[#This Row],[ShortCode]],$U$3:$W$100,3,0)</f>
        <v>Other</v>
      </c>
      <c r="M2153" t="str">
        <f>VLOOKUP(Table1__5[[#This Row],[ShortCode]],$U$3:$V$100,2,0)</f>
        <v>Group BB</v>
      </c>
      <c r="N2153" t="str">
        <f>RIGHT(Table1__5[[#This Row],[Calendar_month]],2)</f>
        <v>06</v>
      </c>
      <c r="O2153" t="str">
        <f>LEFT(Table1__5[[#This Row],[Calendar_month]],4)</f>
        <v>2025</v>
      </c>
      <c r="P2153" t="str">
        <f>_xlfn.TEXTBEFORE(Table1__5[[#This Row],[Distributor_Name]],"-")</f>
        <v>BD8</v>
      </c>
    </row>
    <row r="2154" spans="1:16" x14ac:dyDescent="0.75">
      <c r="A2154" t="s">
        <v>11</v>
      </c>
      <c r="B2154" t="s">
        <v>12</v>
      </c>
      <c r="C2154" t="s">
        <v>13</v>
      </c>
      <c r="D2154">
        <v>202506</v>
      </c>
      <c r="E2154" t="s">
        <v>7662</v>
      </c>
      <c r="F2154" t="s">
        <v>7665</v>
      </c>
      <c r="G2154">
        <v>0</v>
      </c>
      <c r="H2154">
        <v>0</v>
      </c>
      <c r="I2154">
        <v>0</v>
      </c>
      <c r="J2154">
        <v>0</v>
      </c>
      <c r="K2154">
        <v>0</v>
      </c>
      <c r="L2154" t="str">
        <f>VLOOKUP(Table1__5[[#This Row],[ShortCode]],$U$3:$W$100,3,0)</f>
        <v>Other</v>
      </c>
      <c r="M2154" t="str">
        <f>VLOOKUP(Table1__5[[#This Row],[ShortCode]],$U$3:$V$100,2,0)</f>
        <v>Group BB</v>
      </c>
      <c r="N2154" t="str">
        <f>RIGHT(Table1__5[[#This Row],[Calendar_month]],2)</f>
        <v>06</v>
      </c>
      <c r="O2154" t="str">
        <f>LEFT(Table1__5[[#This Row],[Calendar_month]],4)</f>
        <v>2025</v>
      </c>
      <c r="P2154" t="str">
        <f>_xlfn.TEXTBEFORE(Table1__5[[#This Row],[Distributor_Name]],"-")</f>
        <v>BD8</v>
      </c>
    </row>
    <row r="2155" spans="1:16" x14ac:dyDescent="0.75">
      <c r="A2155" t="s">
        <v>11</v>
      </c>
      <c r="B2155" t="s">
        <v>12</v>
      </c>
      <c r="C2155" t="s">
        <v>13</v>
      </c>
      <c r="D2155">
        <v>202506</v>
      </c>
      <c r="E2155" t="s">
        <v>7662</v>
      </c>
      <c r="F2155" t="s">
        <v>5424</v>
      </c>
      <c r="G2155">
        <v>8</v>
      </c>
      <c r="H2155">
        <v>0</v>
      </c>
      <c r="I2155">
        <v>0</v>
      </c>
      <c r="J2155">
        <v>0</v>
      </c>
      <c r="K2155">
        <v>8</v>
      </c>
      <c r="L2155" t="str">
        <f>VLOOKUP(Table1__5[[#This Row],[ShortCode]],$U$3:$W$100,3,0)</f>
        <v>Other</v>
      </c>
      <c r="M2155" t="str">
        <f>VLOOKUP(Table1__5[[#This Row],[ShortCode]],$U$3:$V$100,2,0)</f>
        <v>Group BB</v>
      </c>
      <c r="N2155" t="str">
        <f>RIGHT(Table1__5[[#This Row],[Calendar_month]],2)</f>
        <v>06</v>
      </c>
      <c r="O2155" t="str">
        <f>LEFT(Table1__5[[#This Row],[Calendar_month]],4)</f>
        <v>2025</v>
      </c>
      <c r="P2155" t="str">
        <f>_xlfn.TEXTBEFORE(Table1__5[[#This Row],[Distributor_Name]],"-")</f>
        <v>BD8</v>
      </c>
    </row>
    <row r="2156" spans="1:16" x14ac:dyDescent="0.75">
      <c r="A2156" t="s">
        <v>11</v>
      </c>
      <c r="B2156" t="s">
        <v>12</v>
      </c>
      <c r="C2156" t="s">
        <v>13</v>
      </c>
      <c r="D2156">
        <v>202506</v>
      </c>
      <c r="E2156" t="s">
        <v>7662</v>
      </c>
      <c r="F2156" t="s">
        <v>7654</v>
      </c>
      <c r="G2156">
        <v>3</v>
      </c>
      <c r="H2156">
        <v>0</v>
      </c>
      <c r="I2156">
        <v>0</v>
      </c>
      <c r="J2156">
        <v>0</v>
      </c>
      <c r="K2156">
        <v>3</v>
      </c>
      <c r="L2156" t="str">
        <f>VLOOKUP(Table1__5[[#This Row],[ShortCode]],$U$3:$W$100,3,0)</f>
        <v>Other</v>
      </c>
      <c r="M2156" t="str">
        <f>VLOOKUP(Table1__5[[#This Row],[ShortCode]],$U$3:$V$100,2,0)</f>
        <v>Group BB</v>
      </c>
      <c r="N2156" t="str">
        <f>RIGHT(Table1__5[[#This Row],[Calendar_month]],2)</f>
        <v>06</v>
      </c>
      <c r="O2156" t="str">
        <f>LEFT(Table1__5[[#This Row],[Calendar_month]],4)</f>
        <v>2025</v>
      </c>
      <c r="P2156" t="str">
        <f>_xlfn.TEXTBEFORE(Table1__5[[#This Row],[Distributor_Name]],"-")</f>
        <v>BD8</v>
      </c>
    </row>
    <row r="2157" spans="1:16" x14ac:dyDescent="0.75">
      <c r="A2157" t="s">
        <v>11</v>
      </c>
      <c r="B2157" t="s">
        <v>12</v>
      </c>
      <c r="C2157" t="s">
        <v>13</v>
      </c>
      <c r="D2157">
        <v>202506</v>
      </c>
      <c r="E2157" t="s">
        <v>7662</v>
      </c>
      <c r="F2157" t="s">
        <v>7667</v>
      </c>
      <c r="G2157">
        <v>0</v>
      </c>
      <c r="H2157">
        <v>0</v>
      </c>
      <c r="I2157">
        <v>0</v>
      </c>
      <c r="J2157">
        <v>0</v>
      </c>
      <c r="K2157">
        <v>0</v>
      </c>
      <c r="L2157" t="str">
        <f>VLOOKUP(Table1__5[[#This Row],[ShortCode]],$U$3:$W$100,3,0)</f>
        <v>Other</v>
      </c>
      <c r="M2157" t="str">
        <f>VLOOKUP(Table1__5[[#This Row],[ShortCode]],$U$3:$V$100,2,0)</f>
        <v>Group BB</v>
      </c>
      <c r="N2157" t="str">
        <f>RIGHT(Table1__5[[#This Row],[Calendar_month]],2)</f>
        <v>06</v>
      </c>
      <c r="O2157" t="str">
        <f>LEFT(Table1__5[[#This Row],[Calendar_month]],4)</f>
        <v>2025</v>
      </c>
      <c r="P2157" t="str">
        <f>_xlfn.TEXTBEFORE(Table1__5[[#This Row],[Distributor_Name]],"-")</f>
        <v>BD8</v>
      </c>
    </row>
    <row r="2158" spans="1:16" x14ac:dyDescent="0.75">
      <c r="A2158" t="s">
        <v>11</v>
      </c>
      <c r="B2158" t="s">
        <v>12</v>
      </c>
      <c r="C2158" t="s">
        <v>13</v>
      </c>
      <c r="D2158">
        <v>202506</v>
      </c>
      <c r="E2158" t="s">
        <v>7662</v>
      </c>
      <c r="F2158" t="s">
        <v>7668</v>
      </c>
      <c r="G2158">
        <v>0</v>
      </c>
      <c r="H2158">
        <v>0</v>
      </c>
      <c r="I2158">
        <v>0</v>
      </c>
      <c r="J2158">
        <v>0</v>
      </c>
      <c r="K2158">
        <v>0</v>
      </c>
      <c r="L2158" t="str">
        <f>VLOOKUP(Table1__5[[#This Row],[ShortCode]],$U$3:$W$100,3,0)</f>
        <v>Other</v>
      </c>
      <c r="M2158" t="str">
        <f>VLOOKUP(Table1__5[[#This Row],[ShortCode]],$U$3:$V$100,2,0)</f>
        <v>Group BB</v>
      </c>
      <c r="N2158" t="str">
        <f>RIGHT(Table1__5[[#This Row],[Calendar_month]],2)</f>
        <v>06</v>
      </c>
      <c r="O2158" t="str">
        <f>LEFT(Table1__5[[#This Row],[Calendar_month]],4)</f>
        <v>2025</v>
      </c>
      <c r="P2158" t="str">
        <f>_xlfn.TEXTBEFORE(Table1__5[[#This Row],[Distributor_Name]],"-")</f>
        <v>BD8</v>
      </c>
    </row>
    <row r="2159" spans="1:16" x14ac:dyDescent="0.75">
      <c r="A2159" t="s">
        <v>11</v>
      </c>
      <c r="B2159" t="s">
        <v>12</v>
      </c>
      <c r="C2159" t="s">
        <v>13</v>
      </c>
      <c r="D2159">
        <v>202506</v>
      </c>
      <c r="E2159" t="s">
        <v>7662</v>
      </c>
      <c r="F2159" t="s">
        <v>5430</v>
      </c>
      <c r="G2159">
        <v>0</v>
      </c>
      <c r="H2159">
        <v>0</v>
      </c>
      <c r="I2159">
        <v>0</v>
      </c>
      <c r="J2159">
        <v>0</v>
      </c>
      <c r="K2159">
        <v>0</v>
      </c>
      <c r="L2159" t="str">
        <f>VLOOKUP(Table1__5[[#This Row],[ShortCode]],$U$3:$W$100,3,0)</f>
        <v>Other</v>
      </c>
      <c r="M2159" t="str">
        <f>VLOOKUP(Table1__5[[#This Row],[ShortCode]],$U$3:$V$100,2,0)</f>
        <v>Group BB</v>
      </c>
      <c r="N2159" t="str">
        <f>RIGHT(Table1__5[[#This Row],[Calendar_month]],2)</f>
        <v>06</v>
      </c>
      <c r="O2159" t="str">
        <f>LEFT(Table1__5[[#This Row],[Calendar_month]],4)</f>
        <v>2025</v>
      </c>
      <c r="P2159" t="str">
        <f>_xlfn.TEXTBEFORE(Table1__5[[#This Row],[Distributor_Name]],"-")</f>
        <v>BD8</v>
      </c>
    </row>
    <row r="2160" spans="1:16" x14ac:dyDescent="0.75">
      <c r="A2160" t="s">
        <v>11</v>
      </c>
      <c r="B2160" t="s">
        <v>12</v>
      </c>
      <c r="C2160" t="s">
        <v>13</v>
      </c>
      <c r="D2160">
        <v>202506</v>
      </c>
      <c r="E2160" t="s">
        <v>7662</v>
      </c>
      <c r="F2160" t="s">
        <v>7678</v>
      </c>
      <c r="G2160">
        <v>0</v>
      </c>
      <c r="H2160">
        <v>0</v>
      </c>
      <c r="I2160">
        <v>0</v>
      </c>
      <c r="J2160">
        <v>0</v>
      </c>
      <c r="K2160">
        <v>0</v>
      </c>
      <c r="L2160" t="str">
        <f>VLOOKUP(Table1__5[[#This Row],[ShortCode]],$U$3:$W$100,3,0)</f>
        <v>Other</v>
      </c>
      <c r="M2160" t="str">
        <f>VLOOKUP(Table1__5[[#This Row],[ShortCode]],$U$3:$V$100,2,0)</f>
        <v>Group BB</v>
      </c>
      <c r="N2160" t="str">
        <f>RIGHT(Table1__5[[#This Row],[Calendar_month]],2)</f>
        <v>06</v>
      </c>
      <c r="O2160" t="str">
        <f>LEFT(Table1__5[[#This Row],[Calendar_month]],4)</f>
        <v>2025</v>
      </c>
      <c r="P2160" t="str">
        <f>_xlfn.TEXTBEFORE(Table1__5[[#This Row],[Distributor_Name]],"-")</f>
        <v>BD8</v>
      </c>
    </row>
    <row r="2161" spans="1:16" x14ac:dyDescent="0.75">
      <c r="A2161" t="s">
        <v>11</v>
      </c>
      <c r="B2161" t="s">
        <v>12</v>
      </c>
      <c r="C2161" t="s">
        <v>13</v>
      </c>
      <c r="D2161">
        <v>202506</v>
      </c>
      <c r="E2161" t="s">
        <v>7662</v>
      </c>
      <c r="F2161" t="s">
        <v>7670</v>
      </c>
      <c r="G2161">
        <v>0</v>
      </c>
      <c r="H2161">
        <v>0</v>
      </c>
      <c r="I2161">
        <v>0</v>
      </c>
      <c r="J2161">
        <v>0</v>
      </c>
      <c r="K2161">
        <v>0</v>
      </c>
      <c r="L2161" t="str">
        <f>VLOOKUP(Table1__5[[#This Row],[ShortCode]],$U$3:$W$100,3,0)</f>
        <v>Other</v>
      </c>
      <c r="M2161" t="str">
        <f>VLOOKUP(Table1__5[[#This Row],[ShortCode]],$U$3:$V$100,2,0)</f>
        <v>Group BB</v>
      </c>
      <c r="N2161" t="str">
        <f>RIGHT(Table1__5[[#This Row],[Calendar_month]],2)</f>
        <v>06</v>
      </c>
      <c r="O2161" t="str">
        <f>LEFT(Table1__5[[#This Row],[Calendar_month]],4)</f>
        <v>2025</v>
      </c>
      <c r="P2161" t="str">
        <f>_xlfn.TEXTBEFORE(Table1__5[[#This Row],[Distributor_Name]],"-")</f>
        <v>BD8</v>
      </c>
    </row>
    <row r="2162" spans="1:16" x14ac:dyDescent="0.75">
      <c r="A2162" t="s">
        <v>11</v>
      </c>
      <c r="B2162" t="s">
        <v>12</v>
      </c>
      <c r="C2162" t="s">
        <v>13</v>
      </c>
      <c r="D2162">
        <v>202506</v>
      </c>
      <c r="E2162" t="s">
        <v>7662</v>
      </c>
      <c r="F2162" t="s">
        <v>5405</v>
      </c>
      <c r="G2162">
        <v>6891</v>
      </c>
      <c r="H2162">
        <v>6825</v>
      </c>
      <c r="I2162">
        <v>6500</v>
      </c>
      <c r="J2162">
        <v>0.94325932375562305</v>
      </c>
      <c r="K2162">
        <v>391</v>
      </c>
      <c r="L2162" t="str">
        <f>VLOOKUP(Table1__5[[#This Row],[ShortCode]],$U$3:$W$100,3,0)</f>
        <v>Tiger Regular</v>
      </c>
      <c r="M2162" t="str">
        <f>VLOOKUP(Table1__5[[#This Row],[ShortCode]],$U$3:$V$100,2,0)</f>
        <v>Group BB</v>
      </c>
      <c r="N2162" t="str">
        <f>RIGHT(Table1__5[[#This Row],[Calendar_month]],2)</f>
        <v>06</v>
      </c>
      <c r="O2162" t="str">
        <f>LEFT(Table1__5[[#This Row],[Calendar_month]],4)</f>
        <v>2025</v>
      </c>
      <c r="P2162" t="str">
        <f>_xlfn.TEXTBEFORE(Table1__5[[#This Row],[Distributor_Name]],"-")</f>
        <v>BD8</v>
      </c>
    </row>
    <row r="2163" spans="1:16" x14ac:dyDescent="0.75">
      <c r="A2163" t="s">
        <v>11</v>
      </c>
      <c r="B2163" t="s">
        <v>12</v>
      </c>
      <c r="C2163" t="s">
        <v>13</v>
      </c>
      <c r="D2163">
        <v>202506</v>
      </c>
      <c r="E2163" t="s">
        <v>7662</v>
      </c>
      <c r="F2163" t="s">
        <v>5396</v>
      </c>
      <c r="G2163">
        <v>34539</v>
      </c>
      <c r="H2163">
        <v>32851</v>
      </c>
      <c r="I2163">
        <v>38684</v>
      </c>
      <c r="J2163">
        <v>1.1200092648889699</v>
      </c>
      <c r="K2163">
        <v>-4145</v>
      </c>
      <c r="L2163" t="str">
        <f>VLOOKUP(Table1__5[[#This Row],[ShortCode]],$U$3:$W$100,3,0)</f>
        <v>Tiger Regular</v>
      </c>
      <c r="M2163" t="str">
        <f>VLOOKUP(Table1__5[[#This Row],[ShortCode]],$U$3:$V$100,2,0)</f>
        <v>Group BB</v>
      </c>
      <c r="N2163" t="str">
        <f>RIGHT(Table1__5[[#This Row],[Calendar_month]],2)</f>
        <v>06</v>
      </c>
      <c r="O2163" t="str">
        <f>LEFT(Table1__5[[#This Row],[Calendar_month]],4)</f>
        <v>2025</v>
      </c>
      <c r="P2163" t="str">
        <f>_xlfn.TEXTBEFORE(Table1__5[[#This Row],[Distributor_Name]],"-")</f>
        <v>BD8</v>
      </c>
    </row>
    <row r="2164" spans="1:16" x14ac:dyDescent="0.75">
      <c r="A2164" t="s">
        <v>11</v>
      </c>
      <c r="B2164" t="s">
        <v>12</v>
      </c>
      <c r="C2164" t="s">
        <v>13</v>
      </c>
      <c r="D2164">
        <v>202506</v>
      </c>
      <c r="E2164" t="s">
        <v>7662</v>
      </c>
      <c r="F2164" t="s">
        <v>5441</v>
      </c>
      <c r="G2164">
        <v>11</v>
      </c>
      <c r="H2164">
        <v>0</v>
      </c>
      <c r="I2164">
        <v>10</v>
      </c>
      <c r="J2164">
        <v>0.90909090909090895</v>
      </c>
      <c r="K2164">
        <v>1</v>
      </c>
      <c r="L2164" t="str">
        <f>VLOOKUP(Table1__5[[#This Row],[ShortCode]],$U$3:$W$100,3,0)</f>
        <v>Tiger Regular</v>
      </c>
      <c r="M2164" t="str">
        <f>VLOOKUP(Table1__5[[#This Row],[ShortCode]],$U$3:$V$100,2,0)</f>
        <v>Group BB</v>
      </c>
      <c r="N2164" t="str">
        <f>RIGHT(Table1__5[[#This Row],[Calendar_month]],2)</f>
        <v>06</v>
      </c>
      <c r="O2164" t="str">
        <f>LEFT(Table1__5[[#This Row],[Calendar_month]],4)</f>
        <v>2025</v>
      </c>
      <c r="P2164" t="str">
        <f>_xlfn.TEXTBEFORE(Table1__5[[#This Row],[Distributor_Name]],"-")</f>
        <v>BD8</v>
      </c>
    </row>
    <row r="2165" spans="1:16" x14ac:dyDescent="0.75">
      <c r="A2165" t="s">
        <v>11</v>
      </c>
      <c r="B2165" t="s">
        <v>12</v>
      </c>
      <c r="C2165" t="s">
        <v>13</v>
      </c>
      <c r="D2165">
        <v>202506</v>
      </c>
      <c r="E2165" t="s">
        <v>7662</v>
      </c>
      <c r="F2165" t="s">
        <v>5408</v>
      </c>
      <c r="G2165">
        <v>770</v>
      </c>
      <c r="H2165">
        <v>880</v>
      </c>
      <c r="I2165">
        <v>1078</v>
      </c>
      <c r="J2165">
        <v>1.4</v>
      </c>
      <c r="K2165">
        <v>-308</v>
      </c>
      <c r="L2165" t="str">
        <f>VLOOKUP(Table1__5[[#This Row],[ShortCode]],$U$3:$W$100,3,0)</f>
        <v>Tiger Regular</v>
      </c>
      <c r="M2165" t="str">
        <f>VLOOKUP(Table1__5[[#This Row],[ShortCode]],$U$3:$V$100,2,0)</f>
        <v>Group BB</v>
      </c>
      <c r="N2165" t="str">
        <f>RIGHT(Table1__5[[#This Row],[Calendar_month]],2)</f>
        <v>06</v>
      </c>
      <c r="O2165" t="str">
        <f>LEFT(Table1__5[[#This Row],[Calendar_month]],4)</f>
        <v>2025</v>
      </c>
      <c r="P2165" t="str">
        <f>_xlfn.TEXTBEFORE(Table1__5[[#This Row],[Distributor_Name]],"-")</f>
        <v>BD8</v>
      </c>
    </row>
    <row r="2166" spans="1:16" x14ac:dyDescent="0.75">
      <c r="A2166" t="s">
        <v>11</v>
      </c>
      <c r="B2166" t="s">
        <v>12</v>
      </c>
      <c r="C2166" t="s">
        <v>13</v>
      </c>
      <c r="D2166">
        <v>202506</v>
      </c>
      <c r="E2166" t="s">
        <v>7662</v>
      </c>
      <c r="F2166" t="s">
        <v>5417</v>
      </c>
      <c r="G2166">
        <v>989</v>
      </c>
      <c r="H2166">
        <v>1250</v>
      </c>
      <c r="I2166">
        <v>1305</v>
      </c>
      <c r="J2166">
        <v>1.3195146612740101</v>
      </c>
      <c r="K2166">
        <v>-316</v>
      </c>
      <c r="L2166" t="str">
        <f>VLOOKUP(Table1__5[[#This Row],[ShortCode]],$U$3:$W$100,3,0)</f>
        <v>Tiger Crystal</v>
      </c>
      <c r="M2166" t="str">
        <f>VLOOKUP(Table1__5[[#This Row],[ShortCode]],$U$3:$V$100,2,0)</f>
        <v>Group AA</v>
      </c>
      <c r="N2166" t="str">
        <f>RIGHT(Table1__5[[#This Row],[Calendar_month]],2)</f>
        <v>06</v>
      </c>
      <c r="O2166" t="str">
        <f>LEFT(Table1__5[[#This Row],[Calendar_month]],4)</f>
        <v>2025</v>
      </c>
      <c r="P2166" t="str">
        <f>_xlfn.TEXTBEFORE(Table1__5[[#This Row],[Distributor_Name]],"-")</f>
        <v>BD8</v>
      </c>
    </row>
    <row r="2167" spans="1:16" x14ac:dyDescent="0.75">
      <c r="A2167" t="s">
        <v>11</v>
      </c>
      <c r="B2167" t="s">
        <v>12</v>
      </c>
      <c r="C2167" t="s">
        <v>13</v>
      </c>
      <c r="D2167">
        <v>202506</v>
      </c>
      <c r="E2167" t="s">
        <v>7662</v>
      </c>
      <c r="F2167" t="s">
        <v>5403</v>
      </c>
      <c r="G2167">
        <v>6365</v>
      </c>
      <c r="H2167">
        <v>7033</v>
      </c>
      <c r="I2167">
        <v>7009</v>
      </c>
      <c r="J2167">
        <v>1.10117831893166</v>
      </c>
      <c r="K2167">
        <v>-644</v>
      </c>
      <c r="L2167" t="str">
        <f>VLOOKUP(Table1__5[[#This Row],[ShortCode]],$U$3:$W$100,3,0)</f>
        <v>Tiger Crystal</v>
      </c>
      <c r="M2167" t="str">
        <f>VLOOKUP(Table1__5[[#This Row],[ShortCode]],$U$3:$V$100,2,0)</f>
        <v>Group AA</v>
      </c>
      <c r="N2167" t="str">
        <f>RIGHT(Table1__5[[#This Row],[Calendar_month]],2)</f>
        <v>06</v>
      </c>
      <c r="O2167" t="str">
        <f>LEFT(Table1__5[[#This Row],[Calendar_month]],4)</f>
        <v>2025</v>
      </c>
      <c r="P2167" t="str">
        <f>_xlfn.TEXTBEFORE(Table1__5[[#This Row],[Distributor_Name]],"-")</f>
        <v>BD8</v>
      </c>
    </row>
    <row r="2168" spans="1:16" x14ac:dyDescent="0.75">
      <c r="A2168" t="s">
        <v>11</v>
      </c>
      <c r="B2168" t="s">
        <v>12</v>
      </c>
      <c r="C2168" t="s">
        <v>13</v>
      </c>
      <c r="D2168">
        <v>202506</v>
      </c>
      <c r="E2168" t="s">
        <v>7662</v>
      </c>
      <c r="F2168" t="s">
        <v>5404</v>
      </c>
      <c r="G2168">
        <v>15478</v>
      </c>
      <c r="H2168">
        <v>22516</v>
      </c>
      <c r="I2168">
        <v>26656</v>
      </c>
      <c r="J2168">
        <v>1.7221863289830699</v>
      </c>
      <c r="K2168">
        <v>-11178</v>
      </c>
      <c r="L2168" t="str">
        <f>VLOOKUP(Table1__5[[#This Row],[ShortCode]],$U$3:$W$100,3,0)</f>
        <v>Tiger Crystal</v>
      </c>
      <c r="M2168" t="str">
        <f>VLOOKUP(Table1__5[[#This Row],[ShortCode]],$U$3:$V$100,2,0)</f>
        <v>Group AA</v>
      </c>
      <c r="N2168" t="str">
        <f>RIGHT(Table1__5[[#This Row],[Calendar_month]],2)</f>
        <v>06</v>
      </c>
      <c r="O2168" t="str">
        <f>LEFT(Table1__5[[#This Row],[Calendar_month]],4)</f>
        <v>2025</v>
      </c>
      <c r="P2168" t="str">
        <f>_xlfn.TEXTBEFORE(Table1__5[[#This Row],[Distributor_Name]],"-")</f>
        <v>BD8</v>
      </c>
    </row>
    <row r="2169" spans="1:16" x14ac:dyDescent="0.75">
      <c r="A2169" t="s">
        <v>11</v>
      </c>
      <c r="B2169" t="s">
        <v>12</v>
      </c>
      <c r="C2169" t="s">
        <v>13</v>
      </c>
      <c r="D2169">
        <v>202506</v>
      </c>
      <c r="E2169" t="s">
        <v>7673</v>
      </c>
      <c r="F2169" t="s">
        <v>5436</v>
      </c>
      <c r="G2169">
        <v>0</v>
      </c>
      <c r="H2169">
        <v>0</v>
      </c>
      <c r="I2169">
        <v>0</v>
      </c>
      <c r="J2169">
        <v>0</v>
      </c>
      <c r="K2169">
        <v>0</v>
      </c>
      <c r="L2169" t="str">
        <f>VLOOKUP(Table1__5[[#This Row],[ShortCode]],$U$3:$W$100,3,0)</f>
        <v>Bivina</v>
      </c>
      <c r="M2169" t="str">
        <f>VLOOKUP(Table1__5[[#This Row],[ShortCode]],$U$3:$V$100,2,0)</f>
        <v>Group BB</v>
      </c>
      <c r="N2169" t="str">
        <f>RIGHT(Table1__5[[#This Row],[Calendar_month]],2)</f>
        <v>06</v>
      </c>
      <c r="O2169" t="str">
        <f>LEFT(Table1__5[[#This Row],[Calendar_month]],4)</f>
        <v>2025</v>
      </c>
      <c r="P2169" t="str">
        <f>_xlfn.TEXTBEFORE(Table1__5[[#This Row],[Distributor_Name]],"-")</f>
        <v>BD8</v>
      </c>
    </row>
    <row r="2170" spans="1:16" x14ac:dyDescent="0.75">
      <c r="A2170" t="s">
        <v>11</v>
      </c>
      <c r="B2170" t="s">
        <v>12</v>
      </c>
      <c r="C2170" t="s">
        <v>13</v>
      </c>
      <c r="D2170">
        <v>202506</v>
      </c>
      <c r="E2170" t="s">
        <v>7673</v>
      </c>
      <c r="F2170" t="s">
        <v>7674</v>
      </c>
      <c r="G2170">
        <v>2107</v>
      </c>
      <c r="H2170">
        <v>0</v>
      </c>
      <c r="I2170">
        <v>0</v>
      </c>
      <c r="J2170">
        <v>0</v>
      </c>
      <c r="K2170">
        <v>2107</v>
      </c>
      <c r="L2170" t="str">
        <f>VLOOKUP(Table1__5[[#This Row],[ShortCode]],$U$3:$W$100,3,0)</f>
        <v>Bia Việt</v>
      </c>
      <c r="M2170" t="str">
        <f>VLOOKUP(Table1__5[[#This Row],[ShortCode]],$U$3:$V$100,2,0)</f>
        <v>Group BB</v>
      </c>
      <c r="N2170" t="str">
        <f>RIGHT(Table1__5[[#This Row],[Calendar_month]],2)</f>
        <v>06</v>
      </c>
      <c r="O2170" t="str">
        <f>LEFT(Table1__5[[#This Row],[Calendar_month]],4)</f>
        <v>2025</v>
      </c>
      <c r="P2170" t="str">
        <f>_xlfn.TEXTBEFORE(Table1__5[[#This Row],[Distributor_Name]],"-")</f>
        <v>BD8</v>
      </c>
    </row>
    <row r="2171" spans="1:16" x14ac:dyDescent="0.75">
      <c r="A2171" t="s">
        <v>11</v>
      </c>
      <c r="B2171" t="s">
        <v>12</v>
      </c>
      <c r="C2171" t="s">
        <v>13</v>
      </c>
      <c r="D2171">
        <v>202506</v>
      </c>
      <c r="E2171" t="s">
        <v>7673</v>
      </c>
      <c r="F2171" t="s">
        <v>5400</v>
      </c>
      <c r="G2171">
        <v>4895</v>
      </c>
      <c r="H2171">
        <v>4550</v>
      </c>
      <c r="I2171">
        <v>4340</v>
      </c>
      <c r="J2171">
        <v>0.88661899897855001</v>
      </c>
      <c r="K2171">
        <v>555</v>
      </c>
      <c r="L2171" t="str">
        <f>VLOOKUP(Table1__5[[#This Row],[ShortCode]],$U$3:$W$100,3,0)</f>
        <v>Bia Việt</v>
      </c>
      <c r="M2171" t="str">
        <f>VLOOKUP(Table1__5[[#This Row],[ShortCode]],$U$3:$V$100,2,0)</f>
        <v>Group BB</v>
      </c>
      <c r="N2171" t="str">
        <f>RIGHT(Table1__5[[#This Row],[Calendar_month]],2)</f>
        <v>06</v>
      </c>
      <c r="O2171" t="str">
        <f>LEFT(Table1__5[[#This Row],[Calendar_month]],4)</f>
        <v>2025</v>
      </c>
      <c r="P2171" t="str">
        <f>_xlfn.TEXTBEFORE(Table1__5[[#This Row],[Distributor_Name]],"-")</f>
        <v>BD8</v>
      </c>
    </row>
    <row r="2172" spans="1:16" x14ac:dyDescent="0.75">
      <c r="A2172" t="s">
        <v>11</v>
      </c>
      <c r="B2172" t="s">
        <v>12</v>
      </c>
      <c r="C2172" t="s">
        <v>13</v>
      </c>
      <c r="D2172">
        <v>202506</v>
      </c>
      <c r="E2172" t="s">
        <v>7673</v>
      </c>
      <c r="F2172" t="s">
        <v>5411</v>
      </c>
      <c r="G2172">
        <v>409</v>
      </c>
      <c r="H2172">
        <v>410</v>
      </c>
      <c r="I2172">
        <v>554</v>
      </c>
      <c r="J2172">
        <v>1.3545232273838601</v>
      </c>
      <c r="K2172">
        <v>-145</v>
      </c>
      <c r="L2172" t="str">
        <f>VLOOKUP(Table1__5[[#This Row],[ShortCode]],$U$3:$W$100,3,0)</f>
        <v>Bia Việt</v>
      </c>
      <c r="M2172" t="str">
        <f>VLOOKUP(Table1__5[[#This Row],[ShortCode]],$U$3:$V$100,2,0)</f>
        <v>Group BB</v>
      </c>
      <c r="N2172" t="str">
        <f>RIGHT(Table1__5[[#This Row],[Calendar_month]],2)</f>
        <v>06</v>
      </c>
      <c r="O2172" t="str">
        <f>LEFT(Table1__5[[#This Row],[Calendar_month]],4)</f>
        <v>2025</v>
      </c>
      <c r="P2172" t="str">
        <f>_xlfn.TEXTBEFORE(Table1__5[[#This Row],[Distributor_Name]],"-")</f>
        <v>BD8</v>
      </c>
    </row>
    <row r="2173" spans="1:16" x14ac:dyDescent="0.75">
      <c r="A2173" t="s">
        <v>11</v>
      </c>
      <c r="B2173" t="s">
        <v>12</v>
      </c>
      <c r="C2173" t="s">
        <v>13</v>
      </c>
      <c r="D2173">
        <v>202506</v>
      </c>
      <c r="E2173" t="s">
        <v>7673</v>
      </c>
      <c r="F2173" t="s">
        <v>7675</v>
      </c>
      <c r="G2173">
        <v>0</v>
      </c>
      <c r="H2173">
        <v>0</v>
      </c>
      <c r="I2173">
        <v>0</v>
      </c>
      <c r="J2173">
        <v>0</v>
      </c>
      <c r="K2173">
        <v>0</v>
      </c>
      <c r="L2173" t="str">
        <f>VLOOKUP(Table1__5[[#This Row],[ShortCode]],$U$3:$W$100,3,0)</f>
        <v>Larue</v>
      </c>
      <c r="M2173" t="str">
        <f>VLOOKUP(Table1__5[[#This Row],[ShortCode]],$U$3:$V$100,2,0)</f>
        <v>Group BB</v>
      </c>
      <c r="N2173" t="str">
        <f>RIGHT(Table1__5[[#This Row],[Calendar_month]],2)</f>
        <v>06</v>
      </c>
      <c r="O2173" t="str">
        <f>LEFT(Table1__5[[#This Row],[Calendar_month]],4)</f>
        <v>2025</v>
      </c>
      <c r="P2173" t="str">
        <f>_xlfn.TEXTBEFORE(Table1__5[[#This Row],[Distributor_Name]],"-")</f>
        <v>BD8</v>
      </c>
    </row>
    <row r="2174" spans="1:16" x14ac:dyDescent="0.75">
      <c r="A2174" t="s">
        <v>11</v>
      </c>
      <c r="B2174" t="s">
        <v>12</v>
      </c>
      <c r="C2174" t="s">
        <v>13</v>
      </c>
      <c r="D2174">
        <v>202506</v>
      </c>
      <c r="E2174" t="s">
        <v>7673</v>
      </c>
      <c r="F2174" t="s">
        <v>7677</v>
      </c>
      <c r="G2174">
        <v>0</v>
      </c>
      <c r="H2174">
        <v>0</v>
      </c>
      <c r="I2174">
        <v>0</v>
      </c>
      <c r="J2174">
        <v>0</v>
      </c>
      <c r="K2174">
        <v>0</v>
      </c>
      <c r="L2174" t="str">
        <f>VLOOKUP(Table1__5[[#This Row],[ShortCode]],$U$3:$W$100,3,0)</f>
        <v>Larue</v>
      </c>
      <c r="M2174" t="str">
        <f>VLOOKUP(Table1__5[[#This Row],[ShortCode]],$U$3:$V$100,2,0)</f>
        <v>Group BB</v>
      </c>
      <c r="N2174" t="str">
        <f>RIGHT(Table1__5[[#This Row],[Calendar_month]],2)</f>
        <v>06</v>
      </c>
      <c r="O2174" t="str">
        <f>LEFT(Table1__5[[#This Row],[Calendar_month]],4)</f>
        <v>2025</v>
      </c>
      <c r="P2174" t="str">
        <f>_xlfn.TEXTBEFORE(Table1__5[[#This Row],[Distributor_Name]],"-")</f>
        <v>BD8</v>
      </c>
    </row>
    <row r="2175" spans="1:16" x14ac:dyDescent="0.75">
      <c r="A2175" t="s">
        <v>11</v>
      </c>
      <c r="B2175" t="s">
        <v>12</v>
      </c>
      <c r="C2175" t="s">
        <v>13</v>
      </c>
      <c r="D2175">
        <v>202507</v>
      </c>
      <c r="E2175" t="s">
        <v>7662</v>
      </c>
      <c r="F2175" t="s">
        <v>5438</v>
      </c>
      <c r="G2175">
        <v>15</v>
      </c>
      <c r="H2175">
        <v>13</v>
      </c>
      <c r="I2175">
        <v>0</v>
      </c>
      <c r="J2175">
        <v>0</v>
      </c>
      <c r="K2175">
        <v>15</v>
      </c>
      <c r="L2175" t="str">
        <f>VLOOKUP(Table1__5[[#This Row],[ShortCode]],$U$3:$W$100,3,0)</f>
        <v>Other</v>
      </c>
      <c r="M2175" t="str">
        <f>VLOOKUP(Table1__5[[#This Row],[ShortCode]],$U$3:$V$100,2,0)</f>
        <v>Group BB</v>
      </c>
      <c r="N2175" t="str">
        <f>RIGHT(Table1__5[[#This Row],[Calendar_month]],2)</f>
        <v>07</v>
      </c>
      <c r="O2175" t="str">
        <f>LEFT(Table1__5[[#This Row],[Calendar_month]],4)</f>
        <v>2025</v>
      </c>
      <c r="P2175" t="str">
        <f>_xlfn.TEXTBEFORE(Table1__5[[#This Row],[Distributor_Name]],"-")</f>
        <v>BD8</v>
      </c>
    </row>
    <row r="2176" spans="1:16" x14ac:dyDescent="0.75">
      <c r="A2176" t="s">
        <v>11</v>
      </c>
      <c r="B2176" t="s">
        <v>12</v>
      </c>
      <c r="C2176" t="s">
        <v>13</v>
      </c>
      <c r="D2176">
        <v>202507</v>
      </c>
      <c r="E2176" t="s">
        <v>7662</v>
      </c>
      <c r="F2176" t="s">
        <v>7664</v>
      </c>
      <c r="G2176">
        <v>0</v>
      </c>
      <c r="H2176">
        <v>0</v>
      </c>
      <c r="I2176">
        <v>0</v>
      </c>
      <c r="J2176">
        <v>0</v>
      </c>
      <c r="K2176">
        <v>0</v>
      </c>
      <c r="L2176" t="str">
        <f>VLOOKUP(Table1__5[[#This Row],[ShortCode]],$U$3:$W$100,3,0)</f>
        <v>Other</v>
      </c>
      <c r="M2176" t="str">
        <f>VLOOKUP(Table1__5[[#This Row],[ShortCode]],$U$3:$V$100,2,0)</f>
        <v>Group BB</v>
      </c>
      <c r="N2176" t="str">
        <f>RIGHT(Table1__5[[#This Row],[Calendar_month]],2)</f>
        <v>07</v>
      </c>
      <c r="O2176" t="str">
        <f>LEFT(Table1__5[[#This Row],[Calendar_month]],4)</f>
        <v>2025</v>
      </c>
      <c r="P2176" t="str">
        <f>_xlfn.TEXTBEFORE(Table1__5[[#This Row],[Distributor_Name]],"-")</f>
        <v>BD8</v>
      </c>
    </row>
    <row r="2177" spans="1:16" x14ac:dyDescent="0.75">
      <c r="A2177" t="s">
        <v>11</v>
      </c>
      <c r="B2177" t="s">
        <v>12</v>
      </c>
      <c r="C2177" t="s">
        <v>13</v>
      </c>
      <c r="D2177">
        <v>202507</v>
      </c>
      <c r="E2177" t="s">
        <v>7662</v>
      </c>
      <c r="F2177" t="s">
        <v>5426</v>
      </c>
      <c r="G2177">
        <v>89</v>
      </c>
      <c r="H2177">
        <v>70</v>
      </c>
      <c r="I2177">
        <v>20</v>
      </c>
      <c r="J2177">
        <v>0.224719101123595</v>
      </c>
      <c r="K2177">
        <v>69</v>
      </c>
      <c r="L2177" t="str">
        <f>VLOOKUP(Table1__5[[#This Row],[ShortCode]],$U$3:$W$100,3,0)</f>
        <v>Heineken Original</v>
      </c>
      <c r="M2177" t="str">
        <f>VLOOKUP(Table1__5[[#This Row],[ShortCode]],$U$3:$V$100,2,0)</f>
        <v>Group BB</v>
      </c>
      <c r="N2177" t="str">
        <f>RIGHT(Table1__5[[#This Row],[Calendar_month]],2)</f>
        <v>07</v>
      </c>
      <c r="O2177" t="str">
        <f>LEFT(Table1__5[[#This Row],[Calendar_month]],4)</f>
        <v>2025</v>
      </c>
      <c r="P2177" t="str">
        <f>_xlfn.TEXTBEFORE(Table1__5[[#This Row],[Distributor_Name]],"-")</f>
        <v>BD8</v>
      </c>
    </row>
    <row r="2178" spans="1:16" x14ac:dyDescent="0.75">
      <c r="A2178" t="s">
        <v>11</v>
      </c>
      <c r="B2178" t="s">
        <v>12</v>
      </c>
      <c r="C2178" t="s">
        <v>13</v>
      </c>
      <c r="D2178">
        <v>202507</v>
      </c>
      <c r="E2178" t="s">
        <v>7662</v>
      </c>
      <c r="F2178" t="s">
        <v>5434</v>
      </c>
      <c r="G2178">
        <v>507</v>
      </c>
      <c r="H2178">
        <v>390</v>
      </c>
      <c r="I2178">
        <v>308</v>
      </c>
      <c r="J2178">
        <v>0.60749506903353101</v>
      </c>
      <c r="K2178">
        <v>199</v>
      </c>
      <c r="L2178" t="str">
        <f>VLOOKUP(Table1__5[[#This Row],[ShortCode]],$U$3:$W$100,3,0)</f>
        <v>Heineken Original</v>
      </c>
      <c r="M2178" t="str">
        <f>VLOOKUP(Table1__5[[#This Row],[ShortCode]],$U$3:$V$100,2,0)</f>
        <v>Group BB</v>
      </c>
      <c r="N2178" t="str">
        <f>RIGHT(Table1__5[[#This Row],[Calendar_month]],2)</f>
        <v>07</v>
      </c>
      <c r="O2178" t="str">
        <f>LEFT(Table1__5[[#This Row],[Calendar_month]],4)</f>
        <v>2025</v>
      </c>
      <c r="P2178" t="str">
        <f>_xlfn.TEXTBEFORE(Table1__5[[#This Row],[Distributor_Name]],"-")</f>
        <v>BD8</v>
      </c>
    </row>
    <row r="2179" spans="1:16" x14ac:dyDescent="0.75">
      <c r="A2179" t="s">
        <v>11</v>
      </c>
      <c r="B2179" t="s">
        <v>12</v>
      </c>
      <c r="C2179" t="s">
        <v>13</v>
      </c>
      <c r="D2179">
        <v>202507</v>
      </c>
      <c r="E2179" t="s">
        <v>7662</v>
      </c>
      <c r="F2179" t="s">
        <v>5393</v>
      </c>
      <c r="G2179">
        <v>11157</v>
      </c>
      <c r="H2179">
        <v>17498</v>
      </c>
      <c r="I2179">
        <v>17148</v>
      </c>
      <c r="J2179">
        <v>1.5369723043829</v>
      </c>
      <c r="K2179">
        <v>-5991</v>
      </c>
      <c r="L2179" t="str">
        <f>VLOOKUP(Table1__5[[#This Row],[ShortCode]],$U$3:$W$100,3,0)</f>
        <v>Heineken Silver</v>
      </c>
      <c r="M2179" t="str">
        <f>VLOOKUP(Table1__5[[#This Row],[ShortCode]],$U$3:$V$100,2,0)</f>
        <v>Group AA</v>
      </c>
      <c r="N2179" t="str">
        <f>RIGHT(Table1__5[[#This Row],[Calendar_month]],2)</f>
        <v>07</v>
      </c>
      <c r="O2179" t="str">
        <f>LEFT(Table1__5[[#This Row],[Calendar_month]],4)</f>
        <v>2025</v>
      </c>
      <c r="P2179" t="str">
        <f>_xlfn.TEXTBEFORE(Table1__5[[#This Row],[Distributor_Name]],"-")</f>
        <v>BD8</v>
      </c>
    </row>
    <row r="2180" spans="1:16" x14ac:dyDescent="0.75">
      <c r="A2180" t="s">
        <v>11</v>
      </c>
      <c r="B2180" t="s">
        <v>12</v>
      </c>
      <c r="C2180" t="s">
        <v>13</v>
      </c>
      <c r="D2180">
        <v>202507</v>
      </c>
      <c r="E2180" t="s">
        <v>7662</v>
      </c>
      <c r="F2180" t="s">
        <v>5418</v>
      </c>
      <c r="G2180">
        <v>60</v>
      </c>
      <c r="H2180">
        <v>60</v>
      </c>
      <c r="I2180">
        <v>45</v>
      </c>
      <c r="J2180">
        <v>0.75</v>
      </c>
      <c r="K2180">
        <v>15</v>
      </c>
      <c r="L2180" t="str">
        <f>VLOOKUP(Table1__5[[#This Row],[ShortCode]],$U$3:$W$100,3,0)</f>
        <v>Heineken Silver</v>
      </c>
      <c r="M2180" t="str">
        <f>VLOOKUP(Table1__5[[#This Row],[ShortCode]],$U$3:$V$100,2,0)</f>
        <v>Group AA</v>
      </c>
      <c r="N2180" t="str">
        <f>RIGHT(Table1__5[[#This Row],[Calendar_month]],2)</f>
        <v>07</v>
      </c>
      <c r="O2180" t="str">
        <f>LEFT(Table1__5[[#This Row],[Calendar_month]],4)</f>
        <v>2025</v>
      </c>
      <c r="P2180" t="str">
        <f>_xlfn.TEXTBEFORE(Table1__5[[#This Row],[Distributor_Name]],"-")</f>
        <v>BD8</v>
      </c>
    </row>
    <row r="2181" spans="1:16" x14ac:dyDescent="0.75">
      <c r="A2181" t="s">
        <v>11</v>
      </c>
      <c r="B2181" t="s">
        <v>12</v>
      </c>
      <c r="C2181" t="s">
        <v>13</v>
      </c>
      <c r="D2181">
        <v>202507</v>
      </c>
      <c r="E2181" t="s">
        <v>7662</v>
      </c>
      <c r="F2181" t="s">
        <v>5401</v>
      </c>
      <c r="G2181">
        <v>3983</v>
      </c>
      <c r="H2181">
        <v>5096</v>
      </c>
      <c r="I2181">
        <v>4706</v>
      </c>
      <c r="J2181">
        <v>1.1815214662314799</v>
      </c>
      <c r="K2181">
        <v>-723</v>
      </c>
      <c r="L2181" t="str">
        <f>VLOOKUP(Table1__5[[#This Row],[ShortCode]],$U$3:$W$100,3,0)</f>
        <v>Heineken Silver</v>
      </c>
      <c r="M2181" t="str">
        <f>VLOOKUP(Table1__5[[#This Row],[ShortCode]],$U$3:$V$100,2,0)</f>
        <v>Group AA</v>
      </c>
      <c r="N2181" t="str">
        <f>RIGHT(Table1__5[[#This Row],[Calendar_month]],2)</f>
        <v>07</v>
      </c>
      <c r="O2181" t="str">
        <f>LEFT(Table1__5[[#This Row],[Calendar_month]],4)</f>
        <v>2025</v>
      </c>
      <c r="P2181" t="str">
        <f>_xlfn.TEXTBEFORE(Table1__5[[#This Row],[Distributor_Name]],"-")</f>
        <v>BD8</v>
      </c>
    </row>
    <row r="2182" spans="1:16" x14ac:dyDescent="0.75">
      <c r="A2182" t="s">
        <v>11</v>
      </c>
      <c r="B2182" t="s">
        <v>12</v>
      </c>
      <c r="C2182" t="s">
        <v>13</v>
      </c>
      <c r="D2182">
        <v>202507</v>
      </c>
      <c r="E2182" t="s">
        <v>7662</v>
      </c>
      <c r="F2182" t="s">
        <v>7288</v>
      </c>
      <c r="G2182">
        <v>0</v>
      </c>
      <c r="H2182">
        <v>0</v>
      </c>
      <c r="I2182">
        <v>0</v>
      </c>
      <c r="J2182">
        <v>0</v>
      </c>
      <c r="K2182">
        <v>0</v>
      </c>
      <c r="L2182" t="str">
        <f>VLOOKUP(Table1__5[[#This Row],[ShortCode]],$U$3:$W$100,3,0)</f>
        <v>Heineken Silver</v>
      </c>
      <c r="M2182" t="str">
        <f>VLOOKUP(Table1__5[[#This Row],[ShortCode]],$U$3:$V$100,2,0)</f>
        <v>Group BB</v>
      </c>
      <c r="N2182" t="str">
        <f>RIGHT(Table1__5[[#This Row],[Calendar_month]],2)</f>
        <v>07</v>
      </c>
      <c r="O2182" t="str">
        <f>LEFT(Table1__5[[#This Row],[Calendar_month]],4)</f>
        <v>2025</v>
      </c>
      <c r="P2182" t="str">
        <f>_xlfn.TEXTBEFORE(Table1__5[[#This Row],[Distributor_Name]],"-")</f>
        <v>BD8</v>
      </c>
    </row>
    <row r="2183" spans="1:16" x14ac:dyDescent="0.75">
      <c r="A2183" t="s">
        <v>11</v>
      </c>
      <c r="B2183" t="s">
        <v>12</v>
      </c>
      <c r="C2183" t="s">
        <v>13</v>
      </c>
      <c r="D2183">
        <v>202507</v>
      </c>
      <c r="E2183" t="s">
        <v>7662</v>
      </c>
      <c r="F2183" t="s">
        <v>5440</v>
      </c>
      <c r="G2183">
        <v>0</v>
      </c>
      <c r="H2183">
        <v>0</v>
      </c>
      <c r="I2183">
        <v>0</v>
      </c>
      <c r="J2183">
        <v>0</v>
      </c>
      <c r="K2183">
        <v>0</v>
      </c>
      <c r="L2183" t="str">
        <f>VLOOKUP(Table1__5[[#This Row],[ShortCode]],$U$3:$W$100,3,0)</f>
        <v>Other</v>
      </c>
      <c r="M2183" t="str">
        <f>VLOOKUP(Table1__5[[#This Row],[ShortCode]],$U$3:$V$100,2,0)</f>
        <v>Group BB</v>
      </c>
      <c r="N2183" t="str">
        <f>RIGHT(Table1__5[[#This Row],[Calendar_month]],2)</f>
        <v>07</v>
      </c>
      <c r="O2183" t="str">
        <f>LEFT(Table1__5[[#This Row],[Calendar_month]],4)</f>
        <v>2025</v>
      </c>
      <c r="P2183" t="str">
        <f>_xlfn.TEXTBEFORE(Table1__5[[#This Row],[Distributor_Name]],"-")</f>
        <v>BD8</v>
      </c>
    </row>
    <row r="2184" spans="1:16" x14ac:dyDescent="0.75">
      <c r="A2184" t="s">
        <v>11</v>
      </c>
      <c r="B2184" t="s">
        <v>12</v>
      </c>
      <c r="C2184" t="s">
        <v>13</v>
      </c>
      <c r="D2184">
        <v>202507</v>
      </c>
      <c r="E2184" t="s">
        <v>7662</v>
      </c>
      <c r="F2184" t="s">
        <v>7665</v>
      </c>
      <c r="G2184">
        <v>0</v>
      </c>
      <c r="H2184">
        <v>0</v>
      </c>
      <c r="I2184">
        <v>0</v>
      </c>
      <c r="J2184">
        <v>0</v>
      </c>
      <c r="K2184">
        <v>0</v>
      </c>
      <c r="L2184" t="str">
        <f>VLOOKUP(Table1__5[[#This Row],[ShortCode]],$U$3:$W$100,3,0)</f>
        <v>Other</v>
      </c>
      <c r="M2184" t="str">
        <f>VLOOKUP(Table1__5[[#This Row],[ShortCode]],$U$3:$V$100,2,0)</f>
        <v>Group BB</v>
      </c>
      <c r="N2184" t="str">
        <f>RIGHT(Table1__5[[#This Row],[Calendar_month]],2)</f>
        <v>07</v>
      </c>
      <c r="O2184" t="str">
        <f>LEFT(Table1__5[[#This Row],[Calendar_month]],4)</f>
        <v>2025</v>
      </c>
      <c r="P2184" t="str">
        <f>_xlfn.TEXTBEFORE(Table1__5[[#This Row],[Distributor_Name]],"-")</f>
        <v>BD8</v>
      </c>
    </row>
    <row r="2185" spans="1:16" x14ac:dyDescent="0.75">
      <c r="A2185" t="s">
        <v>11</v>
      </c>
      <c r="B2185" t="s">
        <v>12</v>
      </c>
      <c r="C2185" t="s">
        <v>13</v>
      </c>
      <c r="D2185">
        <v>202507</v>
      </c>
      <c r="E2185" t="s">
        <v>7662</v>
      </c>
      <c r="F2185" t="s">
        <v>5424</v>
      </c>
      <c r="G2185">
        <v>0</v>
      </c>
      <c r="H2185">
        <v>0</v>
      </c>
      <c r="I2185">
        <v>0</v>
      </c>
      <c r="J2185">
        <v>0</v>
      </c>
      <c r="K2185">
        <v>0</v>
      </c>
      <c r="L2185" t="str">
        <f>VLOOKUP(Table1__5[[#This Row],[ShortCode]],$U$3:$W$100,3,0)</f>
        <v>Other</v>
      </c>
      <c r="M2185" t="str">
        <f>VLOOKUP(Table1__5[[#This Row],[ShortCode]],$U$3:$V$100,2,0)</f>
        <v>Group BB</v>
      </c>
      <c r="N2185" t="str">
        <f>RIGHT(Table1__5[[#This Row],[Calendar_month]],2)</f>
        <v>07</v>
      </c>
      <c r="O2185" t="str">
        <f>LEFT(Table1__5[[#This Row],[Calendar_month]],4)</f>
        <v>2025</v>
      </c>
      <c r="P2185" t="str">
        <f>_xlfn.TEXTBEFORE(Table1__5[[#This Row],[Distributor_Name]],"-")</f>
        <v>BD8</v>
      </c>
    </row>
    <row r="2186" spans="1:16" x14ac:dyDescent="0.75">
      <c r="A2186" t="s">
        <v>11</v>
      </c>
      <c r="B2186" t="s">
        <v>12</v>
      </c>
      <c r="C2186" t="s">
        <v>13</v>
      </c>
      <c r="D2186">
        <v>202507</v>
      </c>
      <c r="E2186" t="s">
        <v>7662</v>
      </c>
      <c r="F2186" t="s">
        <v>7654</v>
      </c>
      <c r="G2186">
        <v>2</v>
      </c>
      <c r="H2186">
        <v>0</v>
      </c>
      <c r="I2186">
        <v>0</v>
      </c>
      <c r="J2186">
        <v>0</v>
      </c>
      <c r="K2186">
        <v>2</v>
      </c>
      <c r="L2186" t="str">
        <f>VLOOKUP(Table1__5[[#This Row],[ShortCode]],$U$3:$W$100,3,0)</f>
        <v>Other</v>
      </c>
      <c r="M2186" t="str">
        <f>VLOOKUP(Table1__5[[#This Row],[ShortCode]],$U$3:$V$100,2,0)</f>
        <v>Group BB</v>
      </c>
      <c r="N2186" t="str">
        <f>RIGHT(Table1__5[[#This Row],[Calendar_month]],2)</f>
        <v>07</v>
      </c>
      <c r="O2186" t="str">
        <f>LEFT(Table1__5[[#This Row],[Calendar_month]],4)</f>
        <v>2025</v>
      </c>
      <c r="P2186" t="str">
        <f>_xlfn.TEXTBEFORE(Table1__5[[#This Row],[Distributor_Name]],"-")</f>
        <v>BD8</v>
      </c>
    </row>
    <row r="2187" spans="1:16" x14ac:dyDescent="0.75">
      <c r="A2187" t="s">
        <v>11</v>
      </c>
      <c r="B2187" t="s">
        <v>12</v>
      </c>
      <c r="C2187" t="s">
        <v>13</v>
      </c>
      <c r="D2187">
        <v>202507</v>
      </c>
      <c r="E2187" t="s">
        <v>7662</v>
      </c>
      <c r="F2187" t="s">
        <v>7667</v>
      </c>
      <c r="G2187">
        <v>0</v>
      </c>
      <c r="H2187">
        <v>0</v>
      </c>
      <c r="I2187">
        <v>0</v>
      </c>
      <c r="J2187">
        <v>0</v>
      </c>
      <c r="K2187">
        <v>0</v>
      </c>
      <c r="L2187" t="str">
        <f>VLOOKUP(Table1__5[[#This Row],[ShortCode]],$U$3:$W$100,3,0)</f>
        <v>Other</v>
      </c>
      <c r="M2187" t="str">
        <f>VLOOKUP(Table1__5[[#This Row],[ShortCode]],$U$3:$V$100,2,0)</f>
        <v>Group BB</v>
      </c>
      <c r="N2187" t="str">
        <f>RIGHT(Table1__5[[#This Row],[Calendar_month]],2)</f>
        <v>07</v>
      </c>
      <c r="O2187" t="str">
        <f>LEFT(Table1__5[[#This Row],[Calendar_month]],4)</f>
        <v>2025</v>
      </c>
      <c r="P2187" t="str">
        <f>_xlfn.TEXTBEFORE(Table1__5[[#This Row],[Distributor_Name]],"-")</f>
        <v>BD8</v>
      </c>
    </row>
    <row r="2188" spans="1:16" x14ac:dyDescent="0.75">
      <c r="A2188" t="s">
        <v>11</v>
      </c>
      <c r="B2188" t="s">
        <v>12</v>
      </c>
      <c r="C2188" t="s">
        <v>13</v>
      </c>
      <c r="D2188">
        <v>202507</v>
      </c>
      <c r="E2188" t="s">
        <v>7662</v>
      </c>
      <c r="F2188" t="s">
        <v>7668</v>
      </c>
      <c r="G2188">
        <v>0</v>
      </c>
      <c r="H2188">
        <v>0</v>
      </c>
      <c r="I2188">
        <v>0</v>
      </c>
      <c r="J2188">
        <v>0</v>
      </c>
      <c r="K2188">
        <v>0</v>
      </c>
      <c r="L2188" t="str">
        <f>VLOOKUP(Table1__5[[#This Row],[ShortCode]],$U$3:$W$100,3,0)</f>
        <v>Other</v>
      </c>
      <c r="M2188" t="str">
        <f>VLOOKUP(Table1__5[[#This Row],[ShortCode]],$U$3:$V$100,2,0)</f>
        <v>Group BB</v>
      </c>
      <c r="N2188" t="str">
        <f>RIGHT(Table1__5[[#This Row],[Calendar_month]],2)</f>
        <v>07</v>
      </c>
      <c r="O2188" t="str">
        <f>LEFT(Table1__5[[#This Row],[Calendar_month]],4)</f>
        <v>2025</v>
      </c>
      <c r="P2188" t="str">
        <f>_xlfn.TEXTBEFORE(Table1__5[[#This Row],[Distributor_Name]],"-")</f>
        <v>BD8</v>
      </c>
    </row>
    <row r="2189" spans="1:16" x14ac:dyDescent="0.75">
      <c r="A2189" t="s">
        <v>11</v>
      </c>
      <c r="B2189" t="s">
        <v>12</v>
      </c>
      <c r="C2189" t="s">
        <v>13</v>
      </c>
      <c r="D2189">
        <v>202507</v>
      </c>
      <c r="E2189" t="s">
        <v>7662</v>
      </c>
      <c r="F2189" t="s">
        <v>5430</v>
      </c>
      <c r="G2189">
        <v>0</v>
      </c>
      <c r="H2189">
        <v>0</v>
      </c>
      <c r="I2189">
        <v>0</v>
      </c>
      <c r="J2189">
        <v>0</v>
      </c>
      <c r="K2189">
        <v>0</v>
      </c>
      <c r="L2189" t="str">
        <f>VLOOKUP(Table1__5[[#This Row],[ShortCode]],$U$3:$W$100,3,0)</f>
        <v>Other</v>
      </c>
      <c r="M2189" t="str">
        <f>VLOOKUP(Table1__5[[#This Row],[ShortCode]],$U$3:$V$100,2,0)</f>
        <v>Group BB</v>
      </c>
      <c r="N2189" t="str">
        <f>RIGHT(Table1__5[[#This Row],[Calendar_month]],2)</f>
        <v>07</v>
      </c>
      <c r="O2189" t="str">
        <f>LEFT(Table1__5[[#This Row],[Calendar_month]],4)</f>
        <v>2025</v>
      </c>
      <c r="P2189" t="str">
        <f>_xlfn.TEXTBEFORE(Table1__5[[#This Row],[Distributor_Name]],"-")</f>
        <v>BD8</v>
      </c>
    </row>
    <row r="2190" spans="1:16" x14ac:dyDescent="0.75">
      <c r="A2190" t="s">
        <v>11</v>
      </c>
      <c r="B2190" t="s">
        <v>12</v>
      </c>
      <c r="C2190" t="s">
        <v>13</v>
      </c>
      <c r="D2190">
        <v>202507</v>
      </c>
      <c r="E2190" t="s">
        <v>7662</v>
      </c>
      <c r="F2190" t="s">
        <v>7670</v>
      </c>
      <c r="G2190">
        <v>0</v>
      </c>
      <c r="H2190">
        <v>0</v>
      </c>
      <c r="I2190">
        <v>0</v>
      </c>
      <c r="J2190">
        <v>0</v>
      </c>
      <c r="K2190">
        <v>0</v>
      </c>
      <c r="L2190" t="str">
        <f>VLOOKUP(Table1__5[[#This Row],[ShortCode]],$U$3:$W$100,3,0)</f>
        <v>Other</v>
      </c>
      <c r="M2190" t="str">
        <f>VLOOKUP(Table1__5[[#This Row],[ShortCode]],$U$3:$V$100,2,0)</f>
        <v>Group BB</v>
      </c>
      <c r="N2190" t="str">
        <f>RIGHT(Table1__5[[#This Row],[Calendar_month]],2)</f>
        <v>07</v>
      </c>
      <c r="O2190" t="str">
        <f>LEFT(Table1__5[[#This Row],[Calendar_month]],4)</f>
        <v>2025</v>
      </c>
      <c r="P2190" t="str">
        <f>_xlfn.TEXTBEFORE(Table1__5[[#This Row],[Distributor_Name]],"-")</f>
        <v>BD8</v>
      </c>
    </row>
    <row r="2191" spans="1:16" x14ac:dyDescent="0.75">
      <c r="A2191" t="s">
        <v>11</v>
      </c>
      <c r="B2191" t="s">
        <v>12</v>
      </c>
      <c r="C2191" t="s">
        <v>13</v>
      </c>
      <c r="D2191">
        <v>202507</v>
      </c>
      <c r="E2191" t="s">
        <v>7662</v>
      </c>
      <c r="F2191" t="s">
        <v>5405</v>
      </c>
      <c r="G2191">
        <v>10154</v>
      </c>
      <c r="H2191">
        <v>5842</v>
      </c>
      <c r="I2191">
        <v>5724</v>
      </c>
      <c r="J2191">
        <v>0.56371873153437102</v>
      </c>
      <c r="K2191">
        <v>4430</v>
      </c>
      <c r="L2191" t="str">
        <f>VLOOKUP(Table1__5[[#This Row],[ShortCode]],$U$3:$W$100,3,0)</f>
        <v>Tiger Regular</v>
      </c>
      <c r="M2191" t="str">
        <f>VLOOKUP(Table1__5[[#This Row],[ShortCode]],$U$3:$V$100,2,0)</f>
        <v>Group BB</v>
      </c>
      <c r="N2191" t="str">
        <f>RIGHT(Table1__5[[#This Row],[Calendar_month]],2)</f>
        <v>07</v>
      </c>
      <c r="O2191" t="str">
        <f>LEFT(Table1__5[[#This Row],[Calendar_month]],4)</f>
        <v>2025</v>
      </c>
      <c r="P2191" t="str">
        <f>_xlfn.TEXTBEFORE(Table1__5[[#This Row],[Distributor_Name]],"-")</f>
        <v>BD8</v>
      </c>
    </row>
    <row r="2192" spans="1:16" x14ac:dyDescent="0.75">
      <c r="A2192" t="s">
        <v>11</v>
      </c>
      <c r="B2192" t="s">
        <v>12</v>
      </c>
      <c r="C2192" t="s">
        <v>13</v>
      </c>
      <c r="D2192">
        <v>202507</v>
      </c>
      <c r="E2192" t="s">
        <v>7662</v>
      </c>
      <c r="F2192" t="s">
        <v>7679</v>
      </c>
      <c r="G2192">
        <v>0</v>
      </c>
      <c r="H2192">
        <v>0</v>
      </c>
      <c r="I2192">
        <v>0</v>
      </c>
      <c r="J2192">
        <v>0</v>
      </c>
      <c r="K2192">
        <v>0</v>
      </c>
      <c r="L2192" t="str">
        <f>VLOOKUP(Table1__5[[#This Row],[ShortCode]],$U$3:$W$100,3,0)</f>
        <v>Other</v>
      </c>
      <c r="M2192" t="str">
        <f>VLOOKUP(Table1__5[[#This Row],[ShortCode]],$U$3:$V$100,2,0)</f>
        <v>Group BB</v>
      </c>
      <c r="N2192" t="str">
        <f>RIGHT(Table1__5[[#This Row],[Calendar_month]],2)</f>
        <v>07</v>
      </c>
      <c r="O2192" t="str">
        <f>LEFT(Table1__5[[#This Row],[Calendar_month]],4)</f>
        <v>2025</v>
      </c>
      <c r="P2192" t="str">
        <f>_xlfn.TEXTBEFORE(Table1__5[[#This Row],[Distributor_Name]],"-")</f>
        <v>BD8</v>
      </c>
    </row>
    <row r="2193" spans="1:16" x14ac:dyDescent="0.75">
      <c r="A2193" t="s">
        <v>11</v>
      </c>
      <c r="B2193" t="s">
        <v>12</v>
      </c>
      <c r="C2193" t="s">
        <v>13</v>
      </c>
      <c r="D2193">
        <v>202507</v>
      </c>
      <c r="E2193" t="s">
        <v>7662</v>
      </c>
      <c r="F2193" t="s">
        <v>5396</v>
      </c>
      <c r="G2193">
        <v>36472</v>
      </c>
      <c r="H2193">
        <v>33800</v>
      </c>
      <c r="I2193">
        <v>32082</v>
      </c>
      <c r="J2193">
        <v>0.87963369159903504</v>
      </c>
      <c r="K2193">
        <v>4390</v>
      </c>
      <c r="L2193" t="str">
        <f>VLOOKUP(Table1__5[[#This Row],[ShortCode]],$U$3:$W$100,3,0)</f>
        <v>Tiger Regular</v>
      </c>
      <c r="M2193" t="str">
        <f>VLOOKUP(Table1__5[[#This Row],[ShortCode]],$U$3:$V$100,2,0)</f>
        <v>Group BB</v>
      </c>
      <c r="N2193" t="str">
        <f>RIGHT(Table1__5[[#This Row],[Calendar_month]],2)</f>
        <v>07</v>
      </c>
      <c r="O2193" t="str">
        <f>LEFT(Table1__5[[#This Row],[Calendar_month]],4)</f>
        <v>2025</v>
      </c>
      <c r="P2193" t="str">
        <f>_xlfn.TEXTBEFORE(Table1__5[[#This Row],[Distributor_Name]],"-")</f>
        <v>BD8</v>
      </c>
    </row>
    <row r="2194" spans="1:16" x14ac:dyDescent="0.75">
      <c r="A2194" t="s">
        <v>11</v>
      </c>
      <c r="B2194" t="s">
        <v>12</v>
      </c>
      <c r="C2194" t="s">
        <v>13</v>
      </c>
      <c r="D2194">
        <v>202507</v>
      </c>
      <c r="E2194" t="s">
        <v>7662</v>
      </c>
      <c r="F2194" t="s">
        <v>5441</v>
      </c>
      <c r="G2194">
        <v>15</v>
      </c>
      <c r="H2194">
        <v>20</v>
      </c>
      <c r="I2194">
        <v>10</v>
      </c>
      <c r="J2194">
        <v>0.66666666666666696</v>
      </c>
      <c r="K2194">
        <v>5</v>
      </c>
      <c r="L2194" t="str">
        <f>VLOOKUP(Table1__5[[#This Row],[ShortCode]],$U$3:$W$100,3,0)</f>
        <v>Tiger Regular</v>
      </c>
      <c r="M2194" t="str">
        <f>VLOOKUP(Table1__5[[#This Row],[ShortCode]],$U$3:$V$100,2,0)</f>
        <v>Group BB</v>
      </c>
      <c r="N2194" t="str">
        <f>RIGHT(Table1__5[[#This Row],[Calendar_month]],2)</f>
        <v>07</v>
      </c>
      <c r="O2194" t="str">
        <f>LEFT(Table1__5[[#This Row],[Calendar_month]],4)</f>
        <v>2025</v>
      </c>
      <c r="P2194" t="str">
        <f>_xlfn.TEXTBEFORE(Table1__5[[#This Row],[Distributor_Name]],"-")</f>
        <v>BD8</v>
      </c>
    </row>
    <row r="2195" spans="1:16" x14ac:dyDescent="0.75">
      <c r="A2195" t="s">
        <v>11</v>
      </c>
      <c r="B2195" t="s">
        <v>12</v>
      </c>
      <c r="C2195" t="s">
        <v>13</v>
      </c>
      <c r="D2195">
        <v>202507</v>
      </c>
      <c r="E2195" t="s">
        <v>7662</v>
      </c>
      <c r="F2195" t="s">
        <v>5408</v>
      </c>
      <c r="G2195">
        <v>1107</v>
      </c>
      <c r="H2195">
        <v>1290</v>
      </c>
      <c r="I2195">
        <v>955</v>
      </c>
      <c r="J2195">
        <v>0.86269196025293604</v>
      </c>
      <c r="K2195">
        <v>152</v>
      </c>
      <c r="L2195" t="str">
        <f>VLOOKUP(Table1__5[[#This Row],[ShortCode]],$U$3:$W$100,3,0)</f>
        <v>Tiger Regular</v>
      </c>
      <c r="M2195" t="str">
        <f>VLOOKUP(Table1__5[[#This Row],[ShortCode]],$U$3:$V$100,2,0)</f>
        <v>Group BB</v>
      </c>
      <c r="N2195" t="str">
        <f>RIGHT(Table1__5[[#This Row],[Calendar_month]],2)</f>
        <v>07</v>
      </c>
      <c r="O2195" t="str">
        <f>LEFT(Table1__5[[#This Row],[Calendar_month]],4)</f>
        <v>2025</v>
      </c>
      <c r="P2195" t="str">
        <f>_xlfn.TEXTBEFORE(Table1__5[[#This Row],[Distributor_Name]],"-")</f>
        <v>BD8</v>
      </c>
    </row>
    <row r="2196" spans="1:16" x14ac:dyDescent="0.75">
      <c r="A2196" t="s">
        <v>11</v>
      </c>
      <c r="B2196" t="s">
        <v>12</v>
      </c>
      <c r="C2196" t="s">
        <v>13</v>
      </c>
      <c r="D2196">
        <v>202507</v>
      </c>
      <c r="E2196" t="s">
        <v>7662</v>
      </c>
      <c r="F2196" t="s">
        <v>5417</v>
      </c>
      <c r="G2196">
        <v>1704</v>
      </c>
      <c r="H2196">
        <v>1270</v>
      </c>
      <c r="I2196">
        <v>1110</v>
      </c>
      <c r="J2196">
        <v>0.65140845070422504</v>
      </c>
      <c r="K2196">
        <v>594</v>
      </c>
      <c r="L2196" t="str">
        <f>VLOOKUP(Table1__5[[#This Row],[ShortCode]],$U$3:$W$100,3,0)</f>
        <v>Tiger Crystal</v>
      </c>
      <c r="M2196" t="str">
        <f>VLOOKUP(Table1__5[[#This Row],[ShortCode]],$U$3:$V$100,2,0)</f>
        <v>Group AA</v>
      </c>
      <c r="N2196" t="str">
        <f>RIGHT(Table1__5[[#This Row],[Calendar_month]],2)</f>
        <v>07</v>
      </c>
      <c r="O2196" t="str">
        <f>LEFT(Table1__5[[#This Row],[Calendar_month]],4)</f>
        <v>2025</v>
      </c>
      <c r="P2196" t="str">
        <f>_xlfn.TEXTBEFORE(Table1__5[[#This Row],[Distributor_Name]],"-")</f>
        <v>BD8</v>
      </c>
    </row>
    <row r="2197" spans="1:16" x14ac:dyDescent="0.75">
      <c r="A2197" t="s">
        <v>11</v>
      </c>
      <c r="B2197" t="s">
        <v>12</v>
      </c>
      <c r="C2197" t="s">
        <v>13</v>
      </c>
      <c r="D2197">
        <v>202507</v>
      </c>
      <c r="E2197" t="s">
        <v>7662</v>
      </c>
      <c r="F2197" t="s">
        <v>5403</v>
      </c>
      <c r="G2197">
        <v>2229</v>
      </c>
      <c r="H2197">
        <v>9464</v>
      </c>
      <c r="I2197">
        <v>8789</v>
      </c>
      <c r="J2197">
        <v>3.94302377747869</v>
      </c>
      <c r="K2197">
        <v>-6560</v>
      </c>
      <c r="L2197" t="str">
        <f>VLOOKUP(Table1__5[[#This Row],[ShortCode]],$U$3:$W$100,3,0)</f>
        <v>Tiger Crystal</v>
      </c>
      <c r="M2197" t="str">
        <f>VLOOKUP(Table1__5[[#This Row],[ShortCode]],$U$3:$V$100,2,0)</f>
        <v>Group AA</v>
      </c>
      <c r="N2197" t="str">
        <f>RIGHT(Table1__5[[#This Row],[Calendar_month]],2)</f>
        <v>07</v>
      </c>
      <c r="O2197" t="str">
        <f>LEFT(Table1__5[[#This Row],[Calendar_month]],4)</f>
        <v>2025</v>
      </c>
      <c r="P2197" t="str">
        <f>_xlfn.TEXTBEFORE(Table1__5[[#This Row],[Distributor_Name]],"-")</f>
        <v>BD8</v>
      </c>
    </row>
    <row r="2198" spans="1:16" x14ac:dyDescent="0.75">
      <c r="A2198" t="s">
        <v>11</v>
      </c>
      <c r="B2198" t="s">
        <v>12</v>
      </c>
      <c r="C2198" t="s">
        <v>13</v>
      </c>
      <c r="D2198">
        <v>202507</v>
      </c>
      <c r="E2198" t="s">
        <v>7662</v>
      </c>
      <c r="F2198" t="s">
        <v>5404</v>
      </c>
      <c r="G2198">
        <v>24587</v>
      </c>
      <c r="H2198">
        <v>24960</v>
      </c>
      <c r="I2198">
        <v>23760</v>
      </c>
      <c r="J2198">
        <v>0.966364338878269</v>
      </c>
      <c r="K2198">
        <v>827</v>
      </c>
      <c r="L2198" t="str">
        <f>VLOOKUP(Table1__5[[#This Row],[ShortCode]],$U$3:$W$100,3,0)</f>
        <v>Tiger Crystal</v>
      </c>
      <c r="M2198" t="str">
        <f>VLOOKUP(Table1__5[[#This Row],[ShortCode]],$U$3:$V$100,2,0)</f>
        <v>Group AA</v>
      </c>
      <c r="N2198" t="str">
        <f>RIGHT(Table1__5[[#This Row],[Calendar_month]],2)</f>
        <v>07</v>
      </c>
      <c r="O2198" t="str">
        <f>LEFT(Table1__5[[#This Row],[Calendar_month]],4)</f>
        <v>2025</v>
      </c>
      <c r="P2198" t="str">
        <f>_xlfn.TEXTBEFORE(Table1__5[[#This Row],[Distributor_Name]],"-")</f>
        <v>BD8</v>
      </c>
    </row>
    <row r="2199" spans="1:16" x14ac:dyDescent="0.75">
      <c r="A2199" t="s">
        <v>11</v>
      </c>
      <c r="B2199" t="s">
        <v>12</v>
      </c>
      <c r="C2199" t="s">
        <v>13</v>
      </c>
      <c r="D2199">
        <v>202507</v>
      </c>
      <c r="E2199" t="s">
        <v>7662</v>
      </c>
      <c r="F2199" t="s">
        <v>7672</v>
      </c>
      <c r="G2199">
        <v>2</v>
      </c>
      <c r="H2199">
        <v>0</v>
      </c>
      <c r="I2199">
        <v>0</v>
      </c>
      <c r="J2199">
        <v>0</v>
      </c>
      <c r="K2199">
        <v>2</v>
      </c>
      <c r="L2199" t="str">
        <f>VLOOKUP(Table1__5[[#This Row],[ShortCode]],$U$3:$W$100,3,0)</f>
        <v>Other</v>
      </c>
      <c r="M2199" t="str">
        <f>VLOOKUP(Table1__5[[#This Row],[ShortCode]],$U$3:$V$100,2,0)</f>
        <v>Group BB</v>
      </c>
      <c r="N2199" t="str">
        <f>RIGHT(Table1__5[[#This Row],[Calendar_month]],2)</f>
        <v>07</v>
      </c>
      <c r="O2199" t="str">
        <f>LEFT(Table1__5[[#This Row],[Calendar_month]],4)</f>
        <v>2025</v>
      </c>
      <c r="P2199" t="str">
        <f>_xlfn.TEXTBEFORE(Table1__5[[#This Row],[Distributor_Name]],"-")</f>
        <v>BD8</v>
      </c>
    </row>
    <row r="2200" spans="1:16" x14ac:dyDescent="0.75">
      <c r="A2200" t="s">
        <v>11</v>
      </c>
      <c r="B2200" t="s">
        <v>12</v>
      </c>
      <c r="C2200" t="s">
        <v>13</v>
      </c>
      <c r="D2200">
        <v>202507</v>
      </c>
      <c r="E2200" t="s">
        <v>7673</v>
      </c>
      <c r="F2200" t="s">
        <v>5436</v>
      </c>
      <c r="G2200">
        <v>0</v>
      </c>
      <c r="H2200">
        <v>0</v>
      </c>
      <c r="I2200">
        <v>0</v>
      </c>
      <c r="J2200">
        <v>0</v>
      </c>
      <c r="K2200">
        <v>0</v>
      </c>
      <c r="L2200" t="str">
        <f>VLOOKUP(Table1__5[[#This Row],[ShortCode]],$U$3:$W$100,3,0)</f>
        <v>Bivina</v>
      </c>
      <c r="M2200" t="str">
        <f>VLOOKUP(Table1__5[[#This Row],[ShortCode]],$U$3:$V$100,2,0)</f>
        <v>Group BB</v>
      </c>
      <c r="N2200" t="str">
        <f>RIGHT(Table1__5[[#This Row],[Calendar_month]],2)</f>
        <v>07</v>
      </c>
      <c r="O2200" t="str">
        <f>LEFT(Table1__5[[#This Row],[Calendar_month]],4)</f>
        <v>2025</v>
      </c>
      <c r="P2200" t="str">
        <f>_xlfn.TEXTBEFORE(Table1__5[[#This Row],[Distributor_Name]],"-")</f>
        <v>BD8</v>
      </c>
    </row>
    <row r="2201" spans="1:16" x14ac:dyDescent="0.75">
      <c r="A2201" t="s">
        <v>11</v>
      </c>
      <c r="B2201" t="s">
        <v>12</v>
      </c>
      <c r="C2201" t="s">
        <v>13</v>
      </c>
      <c r="D2201">
        <v>202507</v>
      </c>
      <c r="E2201" t="s">
        <v>7673</v>
      </c>
      <c r="F2201" t="s">
        <v>7674</v>
      </c>
      <c r="G2201">
        <v>0</v>
      </c>
      <c r="H2201">
        <v>0</v>
      </c>
      <c r="I2201">
        <v>0</v>
      </c>
      <c r="J2201">
        <v>0</v>
      </c>
      <c r="K2201">
        <v>0</v>
      </c>
      <c r="L2201" t="str">
        <f>VLOOKUP(Table1__5[[#This Row],[ShortCode]],$U$3:$W$100,3,0)</f>
        <v>Bia Việt</v>
      </c>
      <c r="M2201" t="str">
        <f>VLOOKUP(Table1__5[[#This Row],[ShortCode]],$U$3:$V$100,2,0)</f>
        <v>Group BB</v>
      </c>
      <c r="N2201" t="str">
        <f>RIGHT(Table1__5[[#This Row],[Calendar_month]],2)</f>
        <v>07</v>
      </c>
      <c r="O2201" t="str">
        <f>LEFT(Table1__5[[#This Row],[Calendar_month]],4)</f>
        <v>2025</v>
      </c>
      <c r="P2201" t="str">
        <f>_xlfn.TEXTBEFORE(Table1__5[[#This Row],[Distributor_Name]],"-")</f>
        <v>BD8</v>
      </c>
    </row>
    <row r="2202" spans="1:16" x14ac:dyDescent="0.75">
      <c r="A2202" t="s">
        <v>11</v>
      </c>
      <c r="B2202" t="s">
        <v>12</v>
      </c>
      <c r="C2202" t="s">
        <v>13</v>
      </c>
      <c r="D2202">
        <v>202507</v>
      </c>
      <c r="E2202" t="s">
        <v>7673</v>
      </c>
      <c r="F2202" t="s">
        <v>5400</v>
      </c>
      <c r="G2202">
        <v>2913</v>
      </c>
      <c r="H2202">
        <v>1230</v>
      </c>
      <c r="I2202">
        <v>1703</v>
      </c>
      <c r="J2202">
        <v>0.58462066598008899</v>
      </c>
      <c r="K2202">
        <v>1210</v>
      </c>
      <c r="L2202" t="str">
        <f>VLOOKUP(Table1__5[[#This Row],[ShortCode]],$U$3:$W$100,3,0)</f>
        <v>Bia Việt</v>
      </c>
      <c r="M2202" t="str">
        <f>VLOOKUP(Table1__5[[#This Row],[ShortCode]],$U$3:$V$100,2,0)</f>
        <v>Group BB</v>
      </c>
      <c r="N2202" t="str">
        <f>RIGHT(Table1__5[[#This Row],[Calendar_month]],2)</f>
        <v>07</v>
      </c>
      <c r="O2202" t="str">
        <f>LEFT(Table1__5[[#This Row],[Calendar_month]],4)</f>
        <v>2025</v>
      </c>
      <c r="P2202" t="str">
        <f>_xlfn.TEXTBEFORE(Table1__5[[#This Row],[Distributor_Name]],"-")</f>
        <v>BD8</v>
      </c>
    </row>
    <row r="2203" spans="1:16" x14ac:dyDescent="0.75">
      <c r="A2203" t="s">
        <v>11</v>
      </c>
      <c r="B2203" t="s">
        <v>12</v>
      </c>
      <c r="C2203" t="s">
        <v>13</v>
      </c>
      <c r="D2203">
        <v>202507</v>
      </c>
      <c r="E2203" t="s">
        <v>7673</v>
      </c>
      <c r="F2203" t="s">
        <v>5411</v>
      </c>
      <c r="G2203">
        <v>254</v>
      </c>
      <c r="H2203">
        <v>490</v>
      </c>
      <c r="I2203">
        <v>400</v>
      </c>
      <c r="J2203">
        <v>1.5748031496063</v>
      </c>
      <c r="K2203">
        <v>-146</v>
      </c>
      <c r="L2203" t="str">
        <f>VLOOKUP(Table1__5[[#This Row],[ShortCode]],$U$3:$W$100,3,0)</f>
        <v>Bia Việt</v>
      </c>
      <c r="M2203" t="str">
        <f>VLOOKUP(Table1__5[[#This Row],[ShortCode]],$U$3:$V$100,2,0)</f>
        <v>Group BB</v>
      </c>
      <c r="N2203" t="str">
        <f>RIGHT(Table1__5[[#This Row],[Calendar_month]],2)</f>
        <v>07</v>
      </c>
      <c r="O2203" t="str">
        <f>LEFT(Table1__5[[#This Row],[Calendar_month]],4)</f>
        <v>2025</v>
      </c>
      <c r="P2203" t="str">
        <f>_xlfn.TEXTBEFORE(Table1__5[[#This Row],[Distributor_Name]],"-")</f>
        <v>BD8</v>
      </c>
    </row>
    <row r="2204" spans="1:16" x14ac:dyDescent="0.75">
      <c r="A2204" t="s">
        <v>11</v>
      </c>
      <c r="B2204" t="s">
        <v>12</v>
      </c>
      <c r="C2204" t="s">
        <v>13</v>
      </c>
      <c r="D2204">
        <v>202507</v>
      </c>
      <c r="E2204" t="s">
        <v>7673</v>
      </c>
      <c r="F2204" t="s">
        <v>7675</v>
      </c>
      <c r="G2204">
        <v>0</v>
      </c>
      <c r="H2204">
        <v>0</v>
      </c>
      <c r="I2204">
        <v>0</v>
      </c>
      <c r="J2204">
        <v>0</v>
      </c>
      <c r="K2204">
        <v>0</v>
      </c>
      <c r="L2204" t="str">
        <f>VLOOKUP(Table1__5[[#This Row],[ShortCode]],$U$3:$W$100,3,0)</f>
        <v>Larue</v>
      </c>
      <c r="M2204" t="str">
        <f>VLOOKUP(Table1__5[[#This Row],[ShortCode]],$U$3:$V$100,2,0)</f>
        <v>Group BB</v>
      </c>
      <c r="N2204" t="str">
        <f>RIGHT(Table1__5[[#This Row],[Calendar_month]],2)</f>
        <v>07</v>
      </c>
      <c r="O2204" t="str">
        <f>LEFT(Table1__5[[#This Row],[Calendar_month]],4)</f>
        <v>2025</v>
      </c>
      <c r="P2204" t="str">
        <f>_xlfn.TEXTBEFORE(Table1__5[[#This Row],[Distributor_Name]],"-")</f>
        <v>BD8</v>
      </c>
    </row>
    <row r="2205" spans="1:16" x14ac:dyDescent="0.75">
      <c r="A2205" t="s">
        <v>11</v>
      </c>
      <c r="B2205" t="s">
        <v>12</v>
      </c>
      <c r="C2205" t="s">
        <v>13</v>
      </c>
      <c r="D2205">
        <v>202507</v>
      </c>
      <c r="E2205" t="s">
        <v>7673</v>
      </c>
      <c r="F2205" t="s">
        <v>7677</v>
      </c>
      <c r="G2205">
        <v>0</v>
      </c>
      <c r="H2205">
        <v>0</v>
      </c>
      <c r="I2205">
        <v>0</v>
      </c>
      <c r="J2205">
        <v>0</v>
      </c>
      <c r="K2205">
        <v>0</v>
      </c>
      <c r="L2205" t="str">
        <f>VLOOKUP(Table1__5[[#This Row],[ShortCode]],$U$3:$W$100,3,0)</f>
        <v>Larue</v>
      </c>
      <c r="M2205" t="str">
        <f>VLOOKUP(Table1__5[[#This Row],[ShortCode]],$U$3:$V$100,2,0)</f>
        <v>Group BB</v>
      </c>
      <c r="N2205" t="str">
        <f>RIGHT(Table1__5[[#This Row],[Calendar_month]],2)</f>
        <v>07</v>
      </c>
      <c r="O2205" t="str">
        <f>LEFT(Table1__5[[#This Row],[Calendar_month]],4)</f>
        <v>2025</v>
      </c>
      <c r="P2205" t="str">
        <f>_xlfn.TEXTBEFORE(Table1__5[[#This Row],[Distributor_Name]],"-")</f>
        <v>BD8</v>
      </c>
    </row>
    <row r="2206" spans="1:16" x14ac:dyDescent="0.75">
      <c r="A2206" t="s">
        <v>11</v>
      </c>
      <c r="B2206" t="s">
        <v>12</v>
      </c>
      <c r="C2206" t="s">
        <v>13</v>
      </c>
      <c r="D2206">
        <v>202508</v>
      </c>
      <c r="E2206" t="s">
        <v>7662</v>
      </c>
      <c r="F2206" t="s">
        <v>5438</v>
      </c>
      <c r="G2206">
        <v>25</v>
      </c>
      <c r="H2206">
        <v>13</v>
      </c>
      <c r="I2206">
        <v>14</v>
      </c>
      <c r="J2206">
        <v>0.56000000000000005</v>
      </c>
      <c r="K2206">
        <v>11</v>
      </c>
      <c r="L2206" t="str">
        <f>VLOOKUP(Table1__5[[#This Row],[ShortCode]],$U$3:$W$100,3,0)</f>
        <v>Other</v>
      </c>
      <c r="M2206" t="str">
        <f>VLOOKUP(Table1__5[[#This Row],[ShortCode]],$U$3:$V$100,2,0)</f>
        <v>Group BB</v>
      </c>
      <c r="N2206" t="str">
        <f>RIGHT(Table1__5[[#This Row],[Calendar_month]],2)</f>
        <v>08</v>
      </c>
      <c r="O2206" t="str">
        <f>LEFT(Table1__5[[#This Row],[Calendar_month]],4)</f>
        <v>2025</v>
      </c>
      <c r="P2206" t="str">
        <f>_xlfn.TEXTBEFORE(Table1__5[[#This Row],[Distributor_Name]],"-")</f>
        <v>BD8</v>
      </c>
    </row>
    <row r="2207" spans="1:16" x14ac:dyDescent="0.75">
      <c r="A2207" t="s">
        <v>11</v>
      </c>
      <c r="B2207" t="s">
        <v>12</v>
      </c>
      <c r="C2207" t="s">
        <v>13</v>
      </c>
      <c r="D2207">
        <v>202508</v>
      </c>
      <c r="E2207" t="s">
        <v>7662</v>
      </c>
      <c r="F2207" t="s">
        <v>7664</v>
      </c>
      <c r="G2207">
        <v>0</v>
      </c>
      <c r="H2207">
        <v>0</v>
      </c>
      <c r="I2207">
        <v>0</v>
      </c>
      <c r="J2207">
        <v>0</v>
      </c>
      <c r="K2207">
        <v>0</v>
      </c>
      <c r="L2207" t="str">
        <f>VLOOKUP(Table1__5[[#This Row],[ShortCode]],$U$3:$W$100,3,0)</f>
        <v>Other</v>
      </c>
      <c r="M2207" t="str">
        <f>VLOOKUP(Table1__5[[#This Row],[ShortCode]],$U$3:$V$100,2,0)</f>
        <v>Group BB</v>
      </c>
      <c r="N2207" t="str">
        <f>RIGHT(Table1__5[[#This Row],[Calendar_month]],2)</f>
        <v>08</v>
      </c>
      <c r="O2207" t="str">
        <f>LEFT(Table1__5[[#This Row],[Calendar_month]],4)</f>
        <v>2025</v>
      </c>
      <c r="P2207" t="str">
        <f>_xlfn.TEXTBEFORE(Table1__5[[#This Row],[Distributor_Name]],"-")</f>
        <v>BD8</v>
      </c>
    </row>
    <row r="2208" spans="1:16" x14ac:dyDescent="0.75">
      <c r="A2208" t="s">
        <v>11</v>
      </c>
      <c r="B2208" t="s">
        <v>12</v>
      </c>
      <c r="C2208" t="s">
        <v>13</v>
      </c>
      <c r="D2208">
        <v>202508</v>
      </c>
      <c r="E2208" t="s">
        <v>7662</v>
      </c>
      <c r="F2208" t="s">
        <v>5426</v>
      </c>
      <c r="G2208">
        <v>78</v>
      </c>
      <c r="H2208">
        <v>60</v>
      </c>
      <c r="I2208">
        <v>83</v>
      </c>
      <c r="J2208">
        <v>1.0641025641025601</v>
      </c>
      <c r="K2208">
        <v>-5</v>
      </c>
      <c r="L2208" t="str">
        <f>VLOOKUP(Table1__5[[#This Row],[ShortCode]],$U$3:$W$100,3,0)</f>
        <v>Heineken Original</v>
      </c>
      <c r="M2208" t="str">
        <f>VLOOKUP(Table1__5[[#This Row],[ShortCode]],$U$3:$V$100,2,0)</f>
        <v>Group BB</v>
      </c>
      <c r="N2208" t="str">
        <f>RIGHT(Table1__5[[#This Row],[Calendar_month]],2)</f>
        <v>08</v>
      </c>
      <c r="O2208" t="str">
        <f>LEFT(Table1__5[[#This Row],[Calendar_month]],4)</f>
        <v>2025</v>
      </c>
      <c r="P2208" t="str">
        <f>_xlfn.TEXTBEFORE(Table1__5[[#This Row],[Distributor_Name]],"-")</f>
        <v>BD8</v>
      </c>
    </row>
    <row r="2209" spans="1:16" x14ac:dyDescent="0.75">
      <c r="A2209" t="s">
        <v>11</v>
      </c>
      <c r="B2209" t="s">
        <v>12</v>
      </c>
      <c r="C2209" t="s">
        <v>13</v>
      </c>
      <c r="D2209">
        <v>202508</v>
      </c>
      <c r="E2209" t="s">
        <v>7662</v>
      </c>
      <c r="F2209" t="s">
        <v>5434</v>
      </c>
      <c r="G2209">
        <v>474</v>
      </c>
      <c r="H2209">
        <v>0</v>
      </c>
      <c r="I2209">
        <v>47</v>
      </c>
      <c r="J2209">
        <v>9.9156118143459898E-2</v>
      </c>
      <c r="K2209">
        <v>427</v>
      </c>
      <c r="L2209" t="str">
        <f>VLOOKUP(Table1__5[[#This Row],[ShortCode]],$U$3:$W$100,3,0)</f>
        <v>Heineken Original</v>
      </c>
      <c r="M2209" t="str">
        <f>VLOOKUP(Table1__5[[#This Row],[ShortCode]],$U$3:$V$100,2,0)</f>
        <v>Group BB</v>
      </c>
      <c r="N2209" t="str">
        <f>RIGHT(Table1__5[[#This Row],[Calendar_month]],2)</f>
        <v>08</v>
      </c>
      <c r="O2209" t="str">
        <f>LEFT(Table1__5[[#This Row],[Calendar_month]],4)</f>
        <v>2025</v>
      </c>
      <c r="P2209" t="str">
        <f>_xlfn.TEXTBEFORE(Table1__5[[#This Row],[Distributor_Name]],"-")</f>
        <v>BD8</v>
      </c>
    </row>
    <row r="2210" spans="1:16" x14ac:dyDescent="0.75">
      <c r="A2210" t="s">
        <v>11</v>
      </c>
      <c r="B2210" t="s">
        <v>12</v>
      </c>
      <c r="C2210" t="s">
        <v>13</v>
      </c>
      <c r="D2210">
        <v>202508</v>
      </c>
      <c r="E2210" t="s">
        <v>7662</v>
      </c>
      <c r="F2210" t="s">
        <v>5393</v>
      </c>
      <c r="G2210">
        <v>13764</v>
      </c>
      <c r="H2210">
        <v>16055</v>
      </c>
      <c r="I2210">
        <v>15001</v>
      </c>
      <c r="J2210">
        <v>1.0898721301947101</v>
      </c>
      <c r="K2210">
        <v>-1237</v>
      </c>
      <c r="L2210" t="str">
        <f>VLOOKUP(Table1__5[[#This Row],[ShortCode]],$U$3:$W$100,3,0)</f>
        <v>Heineken Silver</v>
      </c>
      <c r="M2210" t="str">
        <f>VLOOKUP(Table1__5[[#This Row],[ShortCode]],$U$3:$V$100,2,0)</f>
        <v>Group AA</v>
      </c>
      <c r="N2210" t="str">
        <f>RIGHT(Table1__5[[#This Row],[Calendar_month]],2)</f>
        <v>08</v>
      </c>
      <c r="O2210" t="str">
        <f>LEFT(Table1__5[[#This Row],[Calendar_month]],4)</f>
        <v>2025</v>
      </c>
      <c r="P2210" t="str">
        <f>_xlfn.TEXTBEFORE(Table1__5[[#This Row],[Distributor_Name]],"-")</f>
        <v>BD8</v>
      </c>
    </row>
    <row r="2211" spans="1:16" x14ac:dyDescent="0.75">
      <c r="A2211" t="s">
        <v>11</v>
      </c>
      <c r="B2211" t="s">
        <v>12</v>
      </c>
      <c r="C2211" t="s">
        <v>13</v>
      </c>
      <c r="D2211">
        <v>202508</v>
      </c>
      <c r="E2211" t="s">
        <v>7662</v>
      </c>
      <c r="F2211" t="s">
        <v>5418</v>
      </c>
      <c r="G2211">
        <v>63</v>
      </c>
      <c r="H2211">
        <v>0</v>
      </c>
      <c r="I2211">
        <v>10</v>
      </c>
      <c r="J2211">
        <v>0.158730158730159</v>
      </c>
      <c r="K2211">
        <v>53</v>
      </c>
      <c r="L2211" t="str">
        <f>VLOOKUP(Table1__5[[#This Row],[ShortCode]],$U$3:$W$100,3,0)</f>
        <v>Heineken Silver</v>
      </c>
      <c r="M2211" t="str">
        <f>VLOOKUP(Table1__5[[#This Row],[ShortCode]],$U$3:$V$100,2,0)</f>
        <v>Group AA</v>
      </c>
      <c r="N2211" t="str">
        <f>RIGHT(Table1__5[[#This Row],[Calendar_month]],2)</f>
        <v>08</v>
      </c>
      <c r="O2211" t="str">
        <f>LEFT(Table1__5[[#This Row],[Calendar_month]],4)</f>
        <v>2025</v>
      </c>
      <c r="P2211" t="str">
        <f>_xlfn.TEXTBEFORE(Table1__5[[#This Row],[Distributor_Name]],"-")</f>
        <v>BD8</v>
      </c>
    </row>
    <row r="2212" spans="1:16" x14ac:dyDescent="0.75">
      <c r="A2212" t="s">
        <v>11</v>
      </c>
      <c r="B2212" t="s">
        <v>12</v>
      </c>
      <c r="C2212" t="s">
        <v>13</v>
      </c>
      <c r="D2212">
        <v>202508</v>
      </c>
      <c r="E2212" t="s">
        <v>7662</v>
      </c>
      <c r="F2212" t="s">
        <v>5401</v>
      </c>
      <c r="G2212">
        <v>4190</v>
      </c>
      <c r="H2212">
        <v>5720</v>
      </c>
      <c r="I2212">
        <v>6045</v>
      </c>
      <c r="J2212">
        <v>1.4427207637231501</v>
      </c>
      <c r="K2212">
        <v>-1855</v>
      </c>
      <c r="L2212" t="str">
        <f>VLOOKUP(Table1__5[[#This Row],[ShortCode]],$U$3:$W$100,3,0)</f>
        <v>Heineken Silver</v>
      </c>
      <c r="M2212" t="str">
        <f>VLOOKUP(Table1__5[[#This Row],[ShortCode]],$U$3:$V$100,2,0)</f>
        <v>Group AA</v>
      </c>
      <c r="N2212" t="str">
        <f>RIGHT(Table1__5[[#This Row],[Calendar_month]],2)</f>
        <v>08</v>
      </c>
      <c r="O2212" t="str">
        <f>LEFT(Table1__5[[#This Row],[Calendar_month]],4)</f>
        <v>2025</v>
      </c>
      <c r="P2212" t="str">
        <f>_xlfn.TEXTBEFORE(Table1__5[[#This Row],[Distributor_Name]],"-")</f>
        <v>BD8</v>
      </c>
    </row>
    <row r="2213" spans="1:16" x14ac:dyDescent="0.75">
      <c r="A2213" t="s">
        <v>11</v>
      </c>
      <c r="B2213" t="s">
        <v>12</v>
      </c>
      <c r="C2213" t="s">
        <v>13</v>
      </c>
      <c r="D2213">
        <v>202508</v>
      </c>
      <c r="E2213" t="s">
        <v>7662</v>
      </c>
      <c r="F2213" t="s">
        <v>7288</v>
      </c>
      <c r="G2213">
        <v>0</v>
      </c>
      <c r="H2213">
        <v>0</v>
      </c>
      <c r="I2213">
        <v>0</v>
      </c>
      <c r="J2213">
        <v>0</v>
      </c>
      <c r="K2213">
        <v>0</v>
      </c>
      <c r="L2213" t="str">
        <f>VLOOKUP(Table1__5[[#This Row],[ShortCode]],$U$3:$W$100,3,0)</f>
        <v>Heineken Silver</v>
      </c>
      <c r="M2213" t="str">
        <f>VLOOKUP(Table1__5[[#This Row],[ShortCode]],$U$3:$V$100,2,0)</f>
        <v>Group BB</v>
      </c>
      <c r="N2213" t="str">
        <f>RIGHT(Table1__5[[#This Row],[Calendar_month]],2)</f>
        <v>08</v>
      </c>
      <c r="O2213" t="str">
        <f>LEFT(Table1__5[[#This Row],[Calendar_month]],4)</f>
        <v>2025</v>
      </c>
      <c r="P2213" t="str">
        <f>_xlfn.TEXTBEFORE(Table1__5[[#This Row],[Distributor_Name]],"-")</f>
        <v>BD8</v>
      </c>
    </row>
    <row r="2214" spans="1:16" x14ac:dyDescent="0.75">
      <c r="A2214" t="s">
        <v>11</v>
      </c>
      <c r="B2214" t="s">
        <v>12</v>
      </c>
      <c r="C2214" t="s">
        <v>13</v>
      </c>
      <c r="D2214">
        <v>202508</v>
      </c>
      <c r="E2214" t="s">
        <v>7662</v>
      </c>
      <c r="F2214" t="s">
        <v>5440</v>
      </c>
      <c r="G2214">
        <v>0</v>
      </c>
      <c r="H2214">
        <v>0</v>
      </c>
      <c r="I2214">
        <v>0</v>
      </c>
      <c r="J2214">
        <v>0</v>
      </c>
      <c r="K2214">
        <v>0</v>
      </c>
      <c r="L2214" t="str">
        <f>VLOOKUP(Table1__5[[#This Row],[ShortCode]],$U$3:$W$100,3,0)</f>
        <v>Other</v>
      </c>
      <c r="M2214" t="str">
        <f>VLOOKUP(Table1__5[[#This Row],[ShortCode]],$U$3:$V$100,2,0)</f>
        <v>Group BB</v>
      </c>
      <c r="N2214" t="str">
        <f>RIGHT(Table1__5[[#This Row],[Calendar_month]],2)</f>
        <v>08</v>
      </c>
      <c r="O2214" t="str">
        <f>LEFT(Table1__5[[#This Row],[Calendar_month]],4)</f>
        <v>2025</v>
      </c>
      <c r="P2214" t="str">
        <f>_xlfn.TEXTBEFORE(Table1__5[[#This Row],[Distributor_Name]],"-")</f>
        <v>BD8</v>
      </c>
    </row>
    <row r="2215" spans="1:16" x14ac:dyDescent="0.75">
      <c r="A2215" t="s">
        <v>11</v>
      </c>
      <c r="B2215" t="s">
        <v>12</v>
      </c>
      <c r="C2215" t="s">
        <v>13</v>
      </c>
      <c r="D2215">
        <v>202508</v>
      </c>
      <c r="E2215" t="s">
        <v>7662</v>
      </c>
      <c r="F2215" t="s">
        <v>5424</v>
      </c>
      <c r="G2215">
        <v>0</v>
      </c>
      <c r="H2215">
        <v>0</v>
      </c>
      <c r="I2215">
        <v>0</v>
      </c>
      <c r="J2215">
        <v>0</v>
      </c>
      <c r="K2215">
        <v>0</v>
      </c>
      <c r="L2215" t="str">
        <f>VLOOKUP(Table1__5[[#This Row],[ShortCode]],$U$3:$W$100,3,0)</f>
        <v>Other</v>
      </c>
      <c r="M2215" t="str">
        <f>VLOOKUP(Table1__5[[#This Row],[ShortCode]],$U$3:$V$100,2,0)</f>
        <v>Group BB</v>
      </c>
      <c r="N2215" t="str">
        <f>RIGHT(Table1__5[[#This Row],[Calendar_month]],2)</f>
        <v>08</v>
      </c>
      <c r="O2215" t="str">
        <f>LEFT(Table1__5[[#This Row],[Calendar_month]],4)</f>
        <v>2025</v>
      </c>
      <c r="P2215" t="str">
        <f>_xlfn.TEXTBEFORE(Table1__5[[#This Row],[Distributor_Name]],"-")</f>
        <v>BD8</v>
      </c>
    </row>
    <row r="2216" spans="1:16" x14ac:dyDescent="0.75">
      <c r="A2216" t="s">
        <v>11</v>
      </c>
      <c r="B2216" t="s">
        <v>12</v>
      </c>
      <c r="C2216" t="s">
        <v>13</v>
      </c>
      <c r="D2216">
        <v>202508</v>
      </c>
      <c r="E2216" t="s">
        <v>7662</v>
      </c>
      <c r="F2216" t="s">
        <v>7654</v>
      </c>
      <c r="G2216">
        <v>3</v>
      </c>
      <c r="H2216">
        <v>0</v>
      </c>
      <c r="I2216">
        <v>0</v>
      </c>
      <c r="J2216">
        <v>0</v>
      </c>
      <c r="K2216">
        <v>3</v>
      </c>
      <c r="L2216" t="str">
        <f>VLOOKUP(Table1__5[[#This Row],[ShortCode]],$U$3:$W$100,3,0)</f>
        <v>Other</v>
      </c>
      <c r="M2216" t="str">
        <f>VLOOKUP(Table1__5[[#This Row],[ShortCode]],$U$3:$V$100,2,0)</f>
        <v>Group BB</v>
      </c>
      <c r="N2216" t="str">
        <f>RIGHT(Table1__5[[#This Row],[Calendar_month]],2)</f>
        <v>08</v>
      </c>
      <c r="O2216" t="str">
        <f>LEFT(Table1__5[[#This Row],[Calendar_month]],4)</f>
        <v>2025</v>
      </c>
      <c r="P2216" t="str">
        <f>_xlfn.TEXTBEFORE(Table1__5[[#This Row],[Distributor_Name]],"-")</f>
        <v>BD8</v>
      </c>
    </row>
    <row r="2217" spans="1:16" x14ac:dyDescent="0.75">
      <c r="A2217" t="s">
        <v>11</v>
      </c>
      <c r="B2217" t="s">
        <v>12</v>
      </c>
      <c r="C2217" t="s">
        <v>13</v>
      </c>
      <c r="D2217">
        <v>202508</v>
      </c>
      <c r="E2217" t="s">
        <v>7662</v>
      </c>
      <c r="F2217" t="s">
        <v>7667</v>
      </c>
      <c r="G2217">
        <v>0</v>
      </c>
      <c r="H2217">
        <v>0</v>
      </c>
      <c r="I2217">
        <v>0</v>
      </c>
      <c r="J2217">
        <v>0</v>
      </c>
      <c r="K2217">
        <v>0</v>
      </c>
      <c r="L2217" t="str">
        <f>VLOOKUP(Table1__5[[#This Row],[ShortCode]],$U$3:$W$100,3,0)</f>
        <v>Other</v>
      </c>
      <c r="M2217" t="str">
        <f>VLOOKUP(Table1__5[[#This Row],[ShortCode]],$U$3:$V$100,2,0)</f>
        <v>Group BB</v>
      </c>
      <c r="N2217" t="str">
        <f>RIGHT(Table1__5[[#This Row],[Calendar_month]],2)</f>
        <v>08</v>
      </c>
      <c r="O2217" t="str">
        <f>LEFT(Table1__5[[#This Row],[Calendar_month]],4)</f>
        <v>2025</v>
      </c>
      <c r="P2217" t="str">
        <f>_xlfn.TEXTBEFORE(Table1__5[[#This Row],[Distributor_Name]],"-")</f>
        <v>BD8</v>
      </c>
    </row>
    <row r="2218" spans="1:16" x14ac:dyDescent="0.75">
      <c r="A2218" t="s">
        <v>11</v>
      </c>
      <c r="B2218" t="s">
        <v>12</v>
      </c>
      <c r="C2218" t="s">
        <v>13</v>
      </c>
      <c r="D2218">
        <v>202508</v>
      </c>
      <c r="E2218" t="s">
        <v>7662</v>
      </c>
      <c r="F2218" t="s">
        <v>7668</v>
      </c>
      <c r="G2218">
        <v>1</v>
      </c>
      <c r="H2218">
        <v>0</v>
      </c>
      <c r="I2218">
        <v>0</v>
      </c>
      <c r="J2218">
        <v>0</v>
      </c>
      <c r="K2218">
        <v>1</v>
      </c>
      <c r="L2218" t="str">
        <f>VLOOKUP(Table1__5[[#This Row],[ShortCode]],$U$3:$W$100,3,0)</f>
        <v>Other</v>
      </c>
      <c r="M2218" t="str">
        <f>VLOOKUP(Table1__5[[#This Row],[ShortCode]],$U$3:$V$100,2,0)</f>
        <v>Group BB</v>
      </c>
      <c r="N2218" t="str">
        <f>RIGHT(Table1__5[[#This Row],[Calendar_month]],2)</f>
        <v>08</v>
      </c>
      <c r="O2218" t="str">
        <f>LEFT(Table1__5[[#This Row],[Calendar_month]],4)</f>
        <v>2025</v>
      </c>
      <c r="P2218" t="str">
        <f>_xlfn.TEXTBEFORE(Table1__5[[#This Row],[Distributor_Name]],"-")</f>
        <v>BD8</v>
      </c>
    </row>
    <row r="2219" spans="1:16" x14ac:dyDescent="0.75">
      <c r="A2219" t="s">
        <v>11</v>
      </c>
      <c r="B2219" t="s">
        <v>12</v>
      </c>
      <c r="C2219" t="s">
        <v>13</v>
      </c>
      <c r="D2219">
        <v>202508</v>
      </c>
      <c r="E2219" t="s">
        <v>7662</v>
      </c>
      <c r="F2219" t="s">
        <v>5430</v>
      </c>
      <c r="G2219">
        <v>0</v>
      </c>
      <c r="H2219">
        <v>0</v>
      </c>
      <c r="I2219">
        <v>0</v>
      </c>
      <c r="J2219">
        <v>0</v>
      </c>
      <c r="K2219">
        <v>0</v>
      </c>
      <c r="L2219" t="str">
        <f>VLOOKUP(Table1__5[[#This Row],[ShortCode]],$U$3:$W$100,3,0)</f>
        <v>Other</v>
      </c>
      <c r="M2219" t="str">
        <f>VLOOKUP(Table1__5[[#This Row],[ShortCode]],$U$3:$V$100,2,0)</f>
        <v>Group BB</v>
      </c>
      <c r="N2219" t="str">
        <f>RIGHT(Table1__5[[#This Row],[Calendar_month]],2)</f>
        <v>08</v>
      </c>
      <c r="O2219" t="str">
        <f>LEFT(Table1__5[[#This Row],[Calendar_month]],4)</f>
        <v>2025</v>
      </c>
      <c r="P2219" t="str">
        <f>_xlfn.TEXTBEFORE(Table1__5[[#This Row],[Distributor_Name]],"-")</f>
        <v>BD8</v>
      </c>
    </row>
    <row r="2220" spans="1:16" x14ac:dyDescent="0.75">
      <c r="A2220" t="s">
        <v>11</v>
      </c>
      <c r="B2220" t="s">
        <v>12</v>
      </c>
      <c r="C2220" t="s">
        <v>13</v>
      </c>
      <c r="D2220">
        <v>202508</v>
      </c>
      <c r="E2220" t="s">
        <v>7662</v>
      </c>
      <c r="F2220" t="s">
        <v>7670</v>
      </c>
      <c r="G2220">
        <v>0</v>
      </c>
      <c r="H2220">
        <v>0</v>
      </c>
      <c r="I2220">
        <v>0</v>
      </c>
      <c r="J2220">
        <v>0</v>
      </c>
      <c r="K2220">
        <v>0</v>
      </c>
      <c r="L2220" t="str">
        <f>VLOOKUP(Table1__5[[#This Row],[ShortCode]],$U$3:$W$100,3,0)</f>
        <v>Other</v>
      </c>
      <c r="M2220" t="str">
        <f>VLOOKUP(Table1__5[[#This Row],[ShortCode]],$U$3:$V$100,2,0)</f>
        <v>Group BB</v>
      </c>
      <c r="N2220" t="str">
        <f>RIGHT(Table1__5[[#This Row],[Calendar_month]],2)</f>
        <v>08</v>
      </c>
      <c r="O2220" t="str">
        <f>LEFT(Table1__5[[#This Row],[Calendar_month]],4)</f>
        <v>2025</v>
      </c>
      <c r="P2220" t="str">
        <f>_xlfn.TEXTBEFORE(Table1__5[[#This Row],[Distributor_Name]],"-")</f>
        <v>BD8</v>
      </c>
    </row>
    <row r="2221" spans="1:16" x14ac:dyDescent="0.75">
      <c r="A2221" t="s">
        <v>11</v>
      </c>
      <c r="B2221" t="s">
        <v>12</v>
      </c>
      <c r="C2221" t="s">
        <v>13</v>
      </c>
      <c r="D2221">
        <v>202508</v>
      </c>
      <c r="E2221" t="s">
        <v>7662</v>
      </c>
      <c r="F2221" t="s">
        <v>5405</v>
      </c>
      <c r="G2221">
        <v>2321</v>
      </c>
      <c r="H2221">
        <v>5231</v>
      </c>
      <c r="I2221">
        <v>5602</v>
      </c>
      <c r="J2221">
        <v>2.4136148211977599</v>
      </c>
      <c r="K2221">
        <v>-3281</v>
      </c>
      <c r="L2221" t="str">
        <f>VLOOKUP(Table1__5[[#This Row],[ShortCode]],$U$3:$W$100,3,0)</f>
        <v>Tiger Regular</v>
      </c>
      <c r="M2221" t="str">
        <f>VLOOKUP(Table1__5[[#This Row],[ShortCode]],$U$3:$V$100,2,0)</f>
        <v>Group BB</v>
      </c>
      <c r="N2221" t="str">
        <f>RIGHT(Table1__5[[#This Row],[Calendar_month]],2)</f>
        <v>08</v>
      </c>
      <c r="O2221" t="str">
        <f>LEFT(Table1__5[[#This Row],[Calendar_month]],4)</f>
        <v>2025</v>
      </c>
      <c r="P2221" t="str">
        <f>_xlfn.TEXTBEFORE(Table1__5[[#This Row],[Distributor_Name]],"-")</f>
        <v>BD8</v>
      </c>
    </row>
    <row r="2222" spans="1:16" x14ac:dyDescent="0.75">
      <c r="A2222" t="s">
        <v>11</v>
      </c>
      <c r="B2222" t="s">
        <v>12</v>
      </c>
      <c r="C2222" t="s">
        <v>13</v>
      </c>
      <c r="D2222">
        <v>202508</v>
      </c>
      <c r="E2222" t="s">
        <v>7662</v>
      </c>
      <c r="F2222" t="s">
        <v>7679</v>
      </c>
      <c r="G2222">
        <v>0</v>
      </c>
      <c r="H2222">
        <v>0</v>
      </c>
      <c r="I2222">
        <v>0</v>
      </c>
      <c r="J2222">
        <v>0</v>
      </c>
      <c r="K2222">
        <v>0</v>
      </c>
      <c r="L2222" t="str">
        <f>VLOOKUP(Table1__5[[#This Row],[ShortCode]],$U$3:$W$100,3,0)</f>
        <v>Other</v>
      </c>
      <c r="M2222" t="str">
        <f>VLOOKUP(Table1__5[[#This Row],[ShortCode]],$U$3:$V$100,2,0)</f>
        <v>Group BB</v>
      </c>
      <c r="N2222" t="str">
        <f>RIGHT(Table1__5[[#This Row],[Calendar_month]],2)</f>
        <v>08</v>
      </c>
      <c r="O2222" t="str">
        <f>LEFT(Table1__5[[#This Row],[Calendar_month]],4)</f>
        <v>2025</v>
      </c>
      <c r="P2222" t="str">
        <f>_xlfn.TEXTBEFORE(Table1__5[[#This Row],[Distributor_Name]],"-")</f>
        <v>BD8</v>
      </c>
    </row>
    <row r="2223" spans="1:16" x14ac:dyDescent="0.75">
      <c r="A2223" t="s">
        <v>11</v>
      </c>
      <c r="B2223" t="s">
        <v>12</v>
      </c>
      <c r="C2223" t="s">
        <v>13</v>
      </c>
      <c r="D2223">
        <v>202508</v>
      </c>
      <c r="E2223" t="s">
        <v>7662</v>
      </c>
      <c r="F2223" t="s">
        <v>5396</v>
      </c>
      <c r="G2223">
        <v>28464</v>
      </c>
      <c r="H2223">
        <v>31980</v>
      </c>
      <c r="I2223">
        <v>32712</v>
      </c>
      <c r="J2223">
        <v>1.1492411467116399</v>
      </c>
      <c r="K2223">
        <v>-4248</v>
      </c>
      <c r="L2223" t="str">
        <f>VLOOKUP(Table1__5[[#This Row],[ShortCode]],$U$3:$W$100,3,0)</f>
        <v>Tiger Regular</v>
      </c>
      <c r="M2223" t="str">
        <f>VLOOKUP(Table1__5[[#This Row],[ShortCode]],$U$3:$V$100,2,0)</f>
        <v>Group BB</v>
      </c>
      <c r="N2223" t="str">
        <f>RIGHT(Table1__5[[#This Row],[Calendar_month]],2)</f>
        <v>08</v>
      </c>
      <c r="O2223" t="str">
        <f>LEFT(Table1__5[[#This Row],[Calendar_month]],4)</f>
        <v>2025</v>
      </c>
      <c r="P2223" t="str">
        <f>_xlfn.TEXTBEFORE(Table1__5[[#This Row],[Distributor_Name]],"-")</f>
        <v>BD8</v>
      </c>
    </row>
    <row r="2224" spans="1:16" x14ac:dyDescent="0.75">
      <c r="A2224" t="s">
        <v>11</v>
      </c>
      <c r="B2224" t="s">
        <v>12</v>
      </c>
      <c r="C2224" t="s">
        <v>13</v>
      </c>
      <c r="D2224">
        <v>202508</v>
      </c>
      <c r="E2224" t="s">
        <v>7662</v>
      </c>
      <c r="F2224" t="s">
        <v>5441</v>
      </c>
      <c r="G2224">
        <v>13</v>
      </c>
      <c r="H2224">
        <v>0</v>
      </c>
      <c r="I2224">
        <v>0</v>
      </c>
      <c r="J2224">
        <v>0</v>
      </c>
      <c r="K2224">
        <v>13</v>
      </c>
      <c r="L2224" t="str">
        <f>VLOOKUP(Table1__5[[#This Row],[ShortCode]],$U$3:$W$100,3,0)</f>
        <v>Tiger Regular</v>
      </c>
      <c r="M2224" t="str">
        <f>VLOOKUP(Table1__5[[#This Row],[ShortCode]],$U$3:$V$100,2,0)</f>
        <v>Group BB</v>
      </c>
      <c r="N2224" t="str">
        <f>RIGHT(Table1__5[[#This Row],[Calendar_month]],2)</f>
        <v>08</v>
      </c>
      <c r="O2224" t="str">
        <f>LEFT(Table1__5[[#This Row],[Calendar_month]],4)</f>
        <v>2025</v>
      </c>
      <c r="P2224" t="str">
        <f>_xlfn.TEXTBEFORE(Table1__5[[#This Row],[Distributor_Name]],"-")</f>
        <v>BD8</v>
      </c>
    </row>
    <row r="2225" spans="1:16" x14ac:dyDescent="0.75">
      <c r="A2225" t="s">
        <v>11</v>
      </c>
      <c r="B2225" t="s">
        <v>12</v>
      </c>
      <c r="C2225" t="s">
        <v>13</v>
      </c>
      <c r="D2225">
        <v>202508</v>
      </c>
      <c r="E2225" t="s">
        <v>7662</v>
      </c>
      <c r="F2225" t="s">
        <v>5408</v>
      </c>
      <c r="G2225">
        <v>1153</v>
      </c>
      <c r="H2225">
        <v>640</v>
      </c>
      <c r="I2225">
        <v>754</v>
      </c>
      <c r="J2225">
        <v>0.65394622723330398</v>
      </c>
      <c r="K2225">
        <v>399</v>
      </c>
      <c r="L2225" t="str">
        <f>VLOOKUP(Table1__5[[#This Row],[ShortCode]],$U$3:$W$100,3,0)</f>
        <v>Tiger Regular</v>
      </c>
      <c r="M2225" t="str">
        <f>VLOOKUP(Table1__5[[#This Row],[ShortCode]],$U$3:$V$100,2,0)</f>
        <v>Group BB</v>
      </c>
      <c r="N2225" t="str">
        <f>RIGHT(Table1__5[[#This Row],[Calendar_month]],2)</f>
        <v>08</v>
      </c>
      <c r="O2225" t="str">
        <f>LEFT(Table1__5[[#This Row],[Calendar_month]],4)</f>
        <v>2025</v>
      </c>
      <c r="P2225" t="str">
        <f>_xlfn.TEXTBEFORE(Table1__5[[#This Row],[Distributor_Name]],"-")</f>
        <v>BD8</v>
      </c>
    </row>
    <row r="2226" spans="1:16" x14ac:dyDescent="0.75">
      <c r="A2226" t="s">
        <v>11</v>
      </c>
      <c r="B2226" t="s">
        <v>12</v>
      </c>
      <c r="C2226" t="s">
        <v>13</v>
      </c>
      <c r="D2226">
        <v>202508</v>
      </c>
      <c r="E2226" t="s">
        <v>7662</v>
      </c>
      <c r="F2226" t="s">
        <v>5417</v>
      </c>
      <c r="G2226">
        <v>1613</v>
      </c>
      <c r="H2226">
        <v>1200</v>
      </c>
      <c r="I2226">
        <v>1138</v>
      </c>
      <c r="J2226">
        <v>0.70551766893986401</v>
      </c>
      <c r="K2226">
        <v>475</v>
      </c>
      <c r="L2226" t="str">
        <f>VLOOKUP(Table1__5[[#This Row],[ShortCode]],$U$3:$W$100,3,0)</f>
        <v>Tiger Crystal</v>
      </c>
      <c r="M2226" t="str">
        <f>VLOOKUP(Table1__5[[#This Row],[ShortCode]],$U$3:$V$100,2,0)</f>
        <v>Group AA</v>
      </c>
      <c r="N2226" t="str">
        <f>RIGHT(Table1__5[[#This Row],[Calendar_month]],2)</f>
        <v>08</v>
      </c>
      <c r="O2226" t="str">
        <f>LEFT(Table1__5[[#This Row],[Calendar_month]],4)</f>
        <v>2025</v>
      </c>
      <c r="P2226" t="str">
        <f>_xlfn.TEXTBEFORE(Table1__5[[#This Row],[Distributor_Name]],"-")</f>
        <v>BD8</v>
      </c>
    </row>
    <row r="2227" spans="1:16" x14ac:dyDescent="0.75">
      <c r="A2227" t="s">
        <v>11</v>
      </c>
      <c r="B2227" t="s">
        <v>12</v>
      </c>
      <c r="C2227" t="s">
        <v>13</v>
      </c>
      <c r="D2227">
        <v>202508</v>
      </c>
      <c r="E2227" t="s">
        <v>7662</v>
      </c>
      <c r="F2227" t="s">
        <v>5403</v>
      </c>
      <c r="G2227">
        <v>8162</v>
      </c>
      <c r="H2227">
        <v>7098</v>
      </c>
      <c r="I2227">
        <v>7064</v>
      </c>
      <c r="J2227">
        <v>0.86547414849301596</v>
      </c>
      <c r="K2227">
        <v>1098</v>
      </c>
      <c r="L2227" t="str">
        <f>VLOOKUP(Table1__5[[#This Row],[ShortCode]],$U$3:$W$100,3,0)</f>
        <v>Tiger Crystal</v>
      </c>
      <c r="M2227" t="str">
        <f>VLOOKUP(Table1__5[[#This Row],[ShortCode]],$U$3:$V$100,2,0)</f>
        <v>Group AA</v>
      </c>
      <c r="N2227" t="str">
        <f>RIGHT(Table1__5[[#This Row],[Calendar_month]],2)</f>
        <v>08</v>
      </c>
      <c r="O2227" t="str">
        <f>LEFT(Table1__5[[#This Row],[Calendar_month]],4)</f>
        <v>2025</v>
      </c>
      <c r="P2227" t="str">
        <f>_xlfn.TEXTBEFORE(Table1__5[[#This Row],[Distributor_Name]],"-")</f>
        <v>BD8</v>
      </c>
    </row>
    <row r="2228" spans="1:16" x14ac:dyDescent="0.75">
      <c r="A2228" t="s">
        <v>11</v>
      </c>
      <c r="B2228" t="s">
        <v>12</v>
      </c>
      <c r="C2228" t="s">
        <v>13</v>
      </c>
      <c r="D2228">
        <v>202508</v>
      </c>
      <c r="E2228" t="s">
        <v>7662</v>
      </c>
      <c r="F2228" t="s">
        <v>5404</v>
      </c>
      <c r="G2228">
        <v>31409</v>
      </c>
      <c r="H2228">
        <v>26156</v>
      </c>
      <c r="I2228">
        <v>26344</v>
      </c>
      <c r="J2228">
        <v>0.838740488395046</v>
      </c>
      <c r="K2228">
        <v>5065</v>
      </c>
      <c r="L2228" t="str">
        <f>VLOOKUP(Table1__5[[#This Row],[ShortCode]],$U$3:$W$100,3,0)</f>
        <v>Tiger Crystal</v>
      </c>
      <c r="M2228" t="str">
        <f>VLOOKUP(Table1__5[[#This Row],[ShortCode]],$U$3:$V$100,2,0)</f>
        <v>Group AA</v>
      </c>
      <c r="N2228" t="str">
        <f>RIGHT(Table1__5[[#This Row],[Calendar_month]],2)</f>
        <v>08</v>
      </c>
      <c r="O2228" t="str">
        <f>LEFT(Table1__5[[#This Row],[Calendar_month]],4)</f>
        <v>2025</v>
      </c>
      <c r="P2228" t="str">
        <f>_xlfn.TEXTBEFORE(Table1__5[[#This Row],[Distributor_Name]],"-")</f>
        <v>BD8</v>
      </c>
    </row>
    <row r="2229" spans="1:16" x14ac:dyDescent="0.75">
      <c r="A2229" t="s">
        <v>11</v>
      </c>
      <c r="B2229" t="s">
        <v>12</v>
      </c>
      <c r="C2229" t="s">
        <v>13</v>
      </c>
      <c r="D2229">
        <v>202508</v>
      </c>
      <c r="E2229" t="s">
        <v>7662</v>
      </c>
      <c r="F2229" t="s">
        <v>7672</v>
      </c>
      <c r="G2229">
        <v>2</v>
      </c>
      <c r="H2229">
        <v>0</v>
      </c>
      <c r="I2229">
        <v>0</v>
      </c>
      <c r="J2229">
        <v>0</v>
      </c>
      <c r="K2229">
        <v>2</v>
      </c>
      <c r="L2229" t="str">
        <f>VLOOKUP(Table1__5[[#This Row],[ShortCode]],$U$3:$W$100,3,0)</f>
        <v>Other</v>
      </c>
      <c r="M2229" t="str">
        <f>VLOOKUP(Table1__5[[#This Row],[ShortCode]],$U$3:$V$100,2,0)</f>
        <v>Group BB</v>
      </c>
      <c r="N2229" t="str">
        <f>RIGHT(Table1__5[[#This Row],[Calendar_month]],2)</f>
        <v>08</v>
      </c>
      <c r="O2229" t="str">
        <f>LEFT(Table1__5[[#This Row],[Calendar_month]],4)</f>
        <v>2025</v>
      </c>
      <c r="P2229" t="str">
        <f>_xlfn.TEXTBEFORE(Table1__5[[#This Row],[Distributor_Name]],"-")</f>
        <v>BD8</v>
      </c>
    </row>
    <row r="2230" spans="1:16" x14ac:dyDescent="0.75">
      <c r="A2230" t="s">
        <v>11</v>
      </c>
      <c r="B2230" t="s">
        <v>12</v>
      </c>
      <c r="C2230" t="s">
        <v>13</v>
      </c>
      <c r="D2230">
        <v>202508</v>
      </c>
      <c r="E2230" t="s">
        <v>7673</v>
      </c>
      <c r="F2230" t="s">
        <v>5436</v>
      </c>
      <c r="G2230">
        <v>0</v>
      </c>
      <c r="H2230">
        <v>0</v>
      </c>
      <c r="I2230">
        <v>0</v>
      </c>
      <c r="J2230">
        <v>0</v>
      </c>
      <c r="K2230">
        <v>0</v>
      </c>
      <c r="L2230" t="str">
        <f>VLOOKUP(Table1__5[[#This Row],[ShortCode]],$U$3:$W$100,3,0)</f>
        <v>Bivina</v>
      </c>
      <c r="M2230" t="str">
        <f>VLOOKUP(Table1__5[[#This Row],[ShortCode]],$U$3:$V$100,2,0)</f>
        <v>Group BB</v>
      </c>
      <c r="N2230" t="str">
        <f>RIGHT(Table1__5[[#This Row],[Calendar_month]],2)</f>
        <v>08</v>
      </c>
      <c r="O2230" t="str">
        <f>LEFT(Table1__5[[#This Row],[Calendar_month]],4)</f>
        <v>2025</v>
      </c>
      <c r="P2230" t="str">
        <f>_xlfn.TEXTBEFORE(Table1__5[[#This Row],[Distributor_Name]],"-")</f>
        <v>BD8</v>
      </c>
    </row>
    <row r="2231" spans="1:16" x14ac:dyDescent="0.75">
      <c r="A2231" t="s">
        <v>11</v>
      </c>
      <c r="B2231" t="s">
        <v>12</v>
      </c>
      <c r="C2231" t="s">
        <v>13</v>
      </c>
      <c r="D2231">
        <v>202508</v>
      </c>
      <c r="E2231" t="s">
        <v>7673</v>
      </c>
      <c r="F2231" t="s">
        <v>7674</v>
      </c>
      <c r="G2231">
        <v>1123</v>
      </c>
      <c r="H2231">
        <v>480</v>
      </c>
      <c r="I2231">
        <v>480</v>
      </c>
      <c r="J2231">
        <v>0.42742653606411402</v>
      </c>
      <c r="K2231">
        <v>643</v>
      </c>
      <c r="L2231" t="str">
        <f>VLOOKUP(Table1__5[[#This Row],[ShortCode]],$U$3:$W$100,3,0)</f>
        <v>Bia Việt</v>
      </c>
      <c r="M2231" t="str">
        <f>VLOOKUP(Table1__5[[#This Row],[ShortCode]],$U$3:$V$100,2,0)</f>
        <v>Group BB</v>
      </c>
      <c r="N2231" t="str">
        <f>RIGHT(Table1__5[[#This Row],[Calendar_month]],2)</f>
        <v>08</v>
      </c>
      <c r="O2231" t="str">
        <f>LEFT(Table1__5[[#This Row],[Calendar_month]],4)</f>
        <v>2025</v>
      </c>
      <c r="P2231" t="str">
        <f>_xlfn.TEXTBEFORE(Table1__5[[#This Row],[Distributor_Name]],"-")</f>
        <v>BD8</v>
      </c>
    </row>
    <row r="2232" spans="1:16" x14ac:dyDescent="0.75">
      <c r="A2232" t="s">
        <v>11</v>
      </c>
      <c r="B2232" t="s">
        <v>12</v>
      </c>
      <c r="C2232" t="s">
        <v>13</v>
      </c>
      <c r="D2232">
        <v>202508</v>
      </c>
      <c r="E2232" t="s">
        <v>7673</v>
      </c>
      <c r="F2232" t="s">
        <v>5400</v>
      </c>
      <c r="G2232">
        <v>2763</v>
      </c>
      <c r="H2232">
        <v>3640</v>
      </c>
      <c r="I2232">
        <v>3279</v>
      </c>
      <c r="J2232">
        <v>1.1867535287730699</v>
      </c>
      <c r="K2232">
        <v>-516</v>
      </c>
      <c r="L2232" t="str">
        <f>VLOOKUP(Table1__5[[#This Row],[ShortCode]],$U$3:$W$100,3,0)</f>
        <v>Bia Việt</v>
      </c>
      <c r="M2232" t="str">
        <f>VLOOKUP(Table1__5[[#This Row],[ShortCode]],$U$3:$V$100,2,0)</f>
        <v>Group BB</v>
      </c>
      <c r="N2232" t="str">
        <f>RIGHT(Table1__5[[#This Row],[Calendar_month]],2)</f>
        <v>08</v>
      </c>
      <c r="O2232" t="str">
        <f>LEFT(Table1__5[[#This Row],[Calendar_month]],4)</f>
        <v>2025</v>
      </c>
      <c r="P2232" t="str">
        <f>_xlfn.TEXTBEFORE(Table1__5[[#This Row],[Distributor_Name]],"-")</f>
        <v>BD8</v>
      </c>
    </row>
    <row r="2233" spans="1:16" x14ac:dyDescent="0.75">
      <c r="A2233" t="s">
        <v>11</v>
      </c>
      <c r="B2233" t="s">
        <v>12</v>
      </c>
      <c r="C2233" t="s">
        <v>13</v>
      </c>
      <c r="D2233">
        <v>202508</v>
      </c>
      <c r="E2233" t="s">
        <v>7673</v>
      </c>
      <c r="F2233" t="s">
        <v>5411</v>
      </c>
      <c r="G2233">
        <v>295</v>
      </c>
      <c r="H2233">
        <v>380</v>
      </c>
      <c r="I2233">
        <v>401</v>
      </c>
      <c r="J2233">
        <v>1.3593220338983101</v>
      </c>
      <c r="K2233">
        <v>-106</v>
      </c>
      <c r="L2233" t="str">
        <f>VLOOKUP(Table1__5[[#This Row],[ShortCode]],$U$3:$W$100,3,0)</f>
        <v>Bia Việt</v>
      </c>
      <c r="M2233" t="str">
        <f>VLOOKUP(Table1__5[[#This Row],[ShortCode]],$U$3:$V$100,2,0)</f>
        <v>Group BB</v>
      </c>
      <c r="N2233" t="str">
        <f>RIGHT(Table1__5[[#This Row],[Calendar_month]],2)</f>
        <v>08</v>
      </c>
      <c r="O2233" t="str">
        <f>LEFT(Table1__5[[#This Row],[Calendar_month]],4)</f>
        <v>2025</v>
      </c>
      <c r="P2233" t="str">
        <f>_xlfn.TEXTBEFORE(Table1__5[[#This Row],[Distributor_Name]],"-")</f>
        <v>BD8</v>
      </c>
    </row>
    <row r="2234" spans="1:16" x14ac:dyDescent="0.75">
      <c r="A2234" t="s">
        <v>11</v>
      </c>
      <c r="B2234" t="s">
        <v>12</v>
      </c>
      <c r="C2234" t="s">
        <v>13</v>
      </c>
      <c r="D2234">
        <v>202508</v>
      </c>
      <c r="E2234" t="s">
        <v>7673</v>
      </c>
      <c r="F2234" t="s">
        <v>7675</v>
      </c>
      <c r="G2234">
        <v>0</v>
      </c>
      <c r="H2234">
        <v>0</v>
      </c>
      <c r="I2234">
        <v>0</v>
      </c>
      <c r="J2234">
        <v>0</v>
      </c>
      <c r="K2234">
        <v>0</v>
      </c>
      <c r="L2234" t="str">
        <f>VLOOKUP(Table1__5[[#This Row],[ShortCode]],$U$3:$W$100,3,0)</f>
        <v>Larue</v>
      </c>
      <c r="M2234" t="str">
        <f>VLOOKUP(Table1__5[[#This Row],[ShortCode]],$U$3:$V$100,2,0)</f>
        <v>Group BB</v>
      </c>
      <c r="N2234" t="str">
        <f>RIGHT(Table1__5[[#This Row],[Calendar_month]],2)</f>
        <v>08</v>
      </c>
      <c r="O2234" t="str">
        <f>LEFT(Table1__5[[#This Row],[Calendar_month]],4)</f>
        <v>2025</v>
      </c>
      <c r="P2234" t="str">
        <f>_xlfn.TEXTBEFORE(Table1__5[[#This Row],[Distributor_Name]],"-")</f>
        <v>BD8</v>
      </c>
    </row>
    <row r="2235" spans="1:16" x14ac:dyDescent="0.75">
      <c r="A2235" t="s">
        <v>11</v>
      </c>
      <c r="B2235" t="s">
        <v>12</v>
      </c>
      <c r="C2235" t="s">
        <v>13</v>
      </c>
      <c r="D2235">
        <v>202508</v>
      </c>
      <c r="E2235" t="s">
        <v>7673</v>
      </c>
      <c r="F2235" t="s">
        <v>7677</v>
      </c>
      <c r="G2235">
        <v>0</v>
      </c>
      <c r="H2235">
        <v>0</v>
      </c>
      <c r="I2235">
        <v>0</v>
      </c>
      <c r="J2235">
        <v>0</v>
      </c>
      <c r="K2235">
        <v>0</v>
      </c>
      <c r="L2235" t="str">
        <f>VLOOKUP(Table1__5[[#This Row],[ShortCode]],$U$3:$W$100,3,0)</f>
        <v>Larue</v>
      </c>
      <c r="M2235" t="str">
        <f>VLOOKUP(Table1__5[[#This Row],[ShortCode]],$U$3:$V$100,2,0)</f>
        <v>Group BB</v>
      </c>
      <c r="N2235" t="str">
        <f>RIGHT(Table1__5[[#This Row],[Calendar_month]],2)</f>
        <v>08</v>
      </c>
      <c r="O2235" t="str">
        <f>LEFT(Table1__5[[#This Row],[Calendar_month]],4)</f>
        <v>2025</v>
      </c>
      <c r="P2235" t="str">
        <f>_xlfn.TEXTBEFORE(Table1__5[[#This Row],[Distributor_Name]],"-")</f>
        <v>BD8</v>
      </c>
    </row>
    <row r="2236" spans="1:16" x14ac:dyDescent="0.75">
      <c r="A2236" t="s">
        <v>11</v>
      </c>
      <c r="B2236" t="s">
        <v>12</v>
      </c>
      <c r="C2236" t="s">
        <v>13</v>
      </c>
      <c r="D2236">
        <v>202509</v>
      </c>
      <c r="E2236" t="s">
        <v>7662</v>
      </c>
      <c r="F2236" t="s">
        <v>5438</v>
      </c>
      <c r="G2236">
        <v>14</v>
      </c>
      <c r="H2236">
        <v>65</v>
      </c>
      <c r="I2236">
        <v>40</v>
      </c>
      <c r="J2236">
        <v>2.8571428571428599</v>
      </c>
      <c r="K2236">
        <v>-26</v>
      </c>
      <c r="L2236" t="str">
        <f>VLOOKUP(Table1__5[[#This Row],[ShortCode]],$U$3:$W$100,3,0)</f>
        <v>Other</v>
      </c>
      <c r="M2236" t="str">
        <f>VLOOKUP(Table1__5[[#This Row],[ShortCode]],$U$3:$V$100,2,0)</f>
        <v>Group BB</v>
      </c>
      <c r="N2236" t="str">
        <f>RIGHT(Table1__5[[#This Row],[Calendar_month]],2)</f>
        <v>09</v>
      </c>
      <c r="O2236" t="str">
        <f>LEFT(Table1__5[[#This Row],[Calendar_month]],4)</f>
        <v>2025</v>
      </c>
      <c r="P2236" t="str">
        <f>_xlfn.TEXTBEFORE(Table1__5[[#This Row],[Distributor_Name]],"-")</f>
        <v>BD8</v>
      </c>
    </row>
    <row r="2237" spans="1:16" x14ac:dyDescent="0.75">
      <c r="A2237" t="s">
        <v>11</v>
      </c>
      <c r="B2237" t="s">
        <v>12</v>
      </c>
      <c r="C2237" t="s">
        <v>13</v>
      </c>
      <c r="D2237">
        <v>202509</v>
      </c>
      <c r="E2237" t="s">
        <v>7662</v>
      </c>
      <c r="F2237" t="s">
        <v>7664</v>
      </c>
      <c r="G2237">
        <v>0</v>
      </c>
      <c r="H2237">
        <v>0</v>
      </c>
      <c r="I2237">
        <v>0</v>
      </c>
      <c r="J2237">
        <v>0</v>
      </c>
      <c r="K2237">
        <v>0</v>
      </c>
      <c r="L2237" t="str">
        <f>VLOOKUP(Table1__5[[#This Row],[ShortCode]],$U$3:$W$100,3,0)</f>
        <v>Other</v>
      </c>
      <c r="M2237" t="str">
        <f>VLOOKUP(Table1__5[[#This Row],[ShortCode]],$U$3:$V$100,2,0)</f>
        <v>Group BB</v>
      </c>
      <c r="N2237" t="str">
        <f>RIGHT(Table1__5[[#This Row],[Calendar_month]],2)</f>
        <v>09</v>
      </c>
      <c r="O2237" t="str">
        <f>LEFT(Table1__5[[#This Row],[Calendar_month]],4)</f>
        <v>2025</v>
      </c>
      <c r="P2237" t="str">
        <f>_xlfn.TEXTBEFORE(Table1__5[[#This Row],[Distributor_Name]],"-")</f>
        <v>BD8</v>
      </c>
    </row>
    <row r="2238" spans="1:16" x14ac:dyDescent="0.75">
      <c r="A2238" t="s">
        <v>11</v>
      </c>
      <c r="B2238" t="s">
        <v>12</v>
      </c>
      <c r="C2238" t="s">
        <v>13</v>
      </c>
      <c r="D2238">
        <v>202509</v>
      </c>
      <c r="E2238" t="s">
        <v>7662</v>
      </c>
      <c r="F2238" t="s">
        <v>5426</v>
      </c>
      <c r="G2238">
        <v>85</v>
      </c>
      <c r="H2238">
        <v>20</v>
      </c>
      <c r="I2238">
        <v>10</v>
      </c>
      <c r="J2238">
        <v>0.11764705882352899</v>
      </c>
      <c r="K2238">
        <v>75</v>
      </c>
      <c r="L2238" t="str">
        <f>VLOOKUP(Table1__5[[#This Row],[ShortCode]],$U$3:$W$100,3,0)</f>
        <v>Heineken Original</v>
      </c>
      <c r="M2238" t="str">
        <f>VLOOKUP(Table1__5[[#This Row],[ShortCode]],$U$3:$V$100,2,0)</f>
        <v>Group BB</v>
      </c>
      <c r="N2238" t="str">
        <f>RIGHT(Table1__5[[#This Row],[Calendar_month]],2)</f>
        <v>09</v>
      </c>
      <c r="O2238" t="str">
        <f>LEFT(Table1__5[[#This Row],[Calendar_month]],4)</f>
        <v>2025</v>
      </c>
      <c r="P2238" t="str">
        <f>_xlfn.TEXTBEFORE(Table1__5[[#This Row],[Distributor_Name]],"-")</f>
        <v>BD8</v>
      </c>
    </row>
    <row r="2239" spans="1:16" x14ac:dyDescent="0.75">
      <c r="A2239" t="s">
        <v>11</v>
      </c>
      <c r="B2239" t="s">
        <v>12</v>
      </c>
      <c r="C2239" t="s">
        <v>13</v>
      </c>
      <c r="D2239">
        <v>202509</v>
      </c>
      <c r="E2239" t="s">
        <v>7662</v>
      </c>
      <c r="F2239" t="s">
        <v>5434</v>
      </c>
      <c r="G2239">
        <v>334</v>
      </c>
      <c r="H2239">
        <v>130</v>
      </c>
      <c r="I2239">
        <v>175</v>
      </c>
      <c r="J2239">
        <v>0.52395209580838298</v>
      </c>
      <c r="K2239">
        <v>159</v>
      </c>
      <c r="L2239" t="str">
        <f>VLOOKUP(Table1__5[[#This Row],[ShortCode]],$U$3:$W$100,3,0)</f>
        <v>Heineken Original</v>
      </c>
      <c r="M2239" t="str">
        <f>VLOOKUP(Table1__5[[#This Row],[ShortCode]],$U$3:$V$100,2,0)</f>
        <v>Group BB</v>
      </c>
      <c r="N2239" t="str">
        <f>RIGHT(Table1__5[[#This Row],[Calendar_month]],2)</f>
        <v>09</v>
      </c>
      <c r="O2239" t="str">
        <f>LEFT(Table1__5[[#This Row],[Calendar_month]],4)</f>
        <v>2025</v>
      </c>
      <c r="P2239" t="str">
        <f>_xlfn.TEXTBEFORE(Table1__5[[#This Row],[Distributor_Name]],"-")</f>
        <v>BD8</v>
      </c>
    </row>
    <row r="2240" spans="1:16" x14ac:dyDescent="0.75">
      <c r="A2240" t="s">
        <v>11</v>
      </c>
      <c r="B2240" t="s">
        <v>12</v>
      </c>
      <c r="C2240" t="s">
        <v>13</v>
      </c>
      <c r="D2240">
        <v>202509</v>
      </c>
      <c r="E2240" t="s">
        <v>7662</v>
      </c>
      <c r="F2240" t="s">
        <v>5393</v>
      </c>
      <c r="G2240">
        <v>21782</v>
      </c>
      <c r="H2240">
        <v>18278</v>
      </c>
      <c r="I2240">
        <v>17415</v>
      </c>
      <c r="J2240">
        <v>0.799513359654761</v>
      </c>
      <c r="K2240">
        <v>4367</v>
      </c>
      <c r="L2240" t="str">
        <f>VLOOKUP(Table1__5[[#This Row],[ShortCode]],$U$3:$W$100,3,0)</f>
        <v>Heineken Silver</v>
      </c>
      <c r="M2240" t="str">
        <f>VLOOKUP(Table1__5[[#This Row],[ShortCode]],$U$3:$V$100,2,0)</f>
        <v>Group AA</v>
      </c>
      <c r="N2240" t="str">
        <f>RIGHT(Table1__5[[#This Row],[Calendar_month]],2)</f>
        <v>09</v>
      </c>
      <c r="O2240" t="str">
        <f>LEFT(Table1__5[[#This Row],[Calendar_month]],4)</f>
        <v>2025</v>
      </c>
      <c r="P2240" t="str">
        <f>_xlfn.TEXTBEFORE(Table1__5[[#This Row],[Distributor_Name]],"-")</f>
        <v>BD8</v>
      </c>
    </row>
    <row r="2241" spans="1:16" x14ac:dyDescent="0.75">
      <c r="A2241" t="s">
        <v>11</v>
      </c>
      <c r="B2241" t="s">
        <v>12</v>
      </c>
      <c r="C2241" t="s">
        <v>13</v>
      </c>
      <c r="D2241">
        <v>202509</v>
      </c>
      <c r="E2241" t="s">
        <v>7662</v>
      </c>
      <c r="F2241" t="s">
        <v>5418</v>
      </c>
      <c r="G2241">
        <v>50</v>
      </c>
      <c r="H2241">
        <v>10</v>
      </c>
      <c r="I2241">
        <v>3</v>
      </c>
      <c r="J2241">
        <v>0.06</v>
      </c>
      <c r="K2241">
        <v>47</v>
      </c>
      <c r="L2241" t="str">
        <f>VLOOKUP(Table1__5[[#This Row],[ShortCode]],$U$3:$W$100,3,0)</f>
        <v>Heineken Silver</v>
      </c>
      <c r="M2241" t="str">
        <f>VLOOKUP(Table1__5[[#This Row],[ShortCode]],$U$3:$V$100,2,0)</f>
        <v>Group AA</v>
      </c>
      <c r="N2241" t="str">
        <f>RIGHT(Table1__5[[#This Row],[Calendar_month]],2)</f>
        <v>09</v>
      </c>
      <c r="O2241" t="str">
        <f>LEFT(Table1__5[[#This Row],[Calendar_month]],4)</f>
        <v>2025</v>
      </c>
      <c r="P2241" t="str">
        <f>_xlfn.TEXTBEFORE(Table1__5[[#This Row],[Distributor_Name]],"-")</f>
        <v>BD8</v>
      </c>
    </row>
    <row r="2242" spans="1:16" x14ac:dyDescent="0.75">
      <c r="A2242" t="s">
        <v>11</v>
      </c>
      <c r="B2242" t="s">
        <v>12</v>
      </c>
      <c r="C2242" t="s">
        <v>13</v>
      </c>
      <c r="D2242">
        <v>202509</v>
      </c>
      <c r="E2242" t="s">
        <v>7662</v>
      </c>
      <c r="F2242" t="s">
        <v>5401</v>
      </c>
      <c r="G2242">
        <v>5620</v>
      </c>
      <c r="H2242">
        <v>4355</v>
      </c>
      <c r="I2242">
        <v>4160</v>
      </c>
      <c r="J2242">
        <v>0.74021352313167299</v>
      </c>
      <c r="K2242">
        <v>1460</v>
      </c>
      <c r="L2242" t="str">
        <f>VLOOKUP(Table1__5[[#This Row],[ShortCode]],$U$3:$W$100,3,0)</f>
        <v>Heineken Silver</v>
      </c>
      <c r="M2242" t="str">
        <f>VLOOKUP(Table1__5[[#This Row],[ShortCode]],$U$3:$V$100,2,0)</f>
        <v>Group AA</v>
      </c>
      <c r="N2242" t="str">
        <f>RIGHT(Table1__5[[#This Row],[Calendar_month]],2)</f>
        <v>09</v>
      </c>
      <c r="O2242" t="str">
        <f>LEFT(Table1__5[[#This Row],[Calendar_month]],4)</f>
        <v>2025</v>
      </c>
      <c r="P2242" t="str">
        <f>_xlfn.TEXTBEFORE(Table1__5[[#This Row],[Distributor_Name]],"-")</f>
        <v>BD8</v>
      </c>
    </row>
    <row r="2243" spans="1:16" x14ac:dyDescent="0.75">
      <c r="A2243" t="s">
        <v>11</v>
      </c>
      <c r="B2243" t="s">
        <v>12</v>
      </c>
      <c r="C2243" t="s">
        <v>13</v>
      </c>
      <c r="D2243">
        <v>202509</v>
      </c>
      <c r="E2243" t="s">
        <v>7662</v>
      </c>
      <c r="F2243" t="s">
        <v>5424</v>
      </c>
      <c r="G2243">
        <v>12</v>
      </c>
      <c r="H2243">
        <v>0</v>
      </c>
      <c r="I2243">
        <v>0</v>
      </c>
      <c r="J2243">
        <v>0</v>
      </c>
      <c r="K2243">
        <v>12</v>
      </c>
      <c r="L2243" t="str">
        <f>VLOOKUP(Table1__5[[#This Row],[ShortCode]],$U$3:$W$100,3,0)</f>
        <v>Other</v>
      </c>
      <c r="M2243" t="str">
        <f>VLOOKUP(Table1__5[[#This Row],[ShortCode]],$U$3:$V$100,2,0)</f>
        <v>Group BB</v>
      </c>
      <c r="N2243" t="str">
        <f>RIGHT(Table1__5[[#This Row],[Calendar_month]],2)</f>
        <v>09</v>
      </c>
      <c r="O2243" t="str">
        <f>LEFT(Table1__5[[#This Row],[Calendar_month]],4)</f>
        <v>2025</v>
      </c>
      <c r="P2243" t="str">
        <f>_xlfn.TEXTBEFORE(Table1__5[[#This Row],[Distributor_Name]],"-")</f>
        <v>BD8</v>
      </c>
    </row>
    <row r="2244" spans="1:16" x14ac:dyDescent="0.75">
      <c r="A2244" t="s">
        <v>11</v>
      </c>
      <c r="B2244" t="s">
        <v>12</v>
      </c>
      <c r="C2244" t="s">
        <v>13</v>
      </c>
      <c r="D2244">
        <v>202509</v>
      </c>
      <c r="E2244" t="s">
        <v>7662</v>
      </c>
      <c r="F2244" t="s">
        <v>7654</v>
      </c>
      <c r="G2244">
        <v>4</v>
      </c>
      <c r="H2244">
        <v>0</v>
      </c>
      <c r="I2244">
        <v>0</v>
      </c>
      <c r="J2244">
        <v>0</v>
      </c>
      <c r="K2244">
        <v>4</v>
      </c>
      <c r="L2244" t="str">
        <f>VLOOKUP(Table1__5[[#This Row],[ShortCode]],$U$3:$W$100,3,0)</f>
        <v>Other</v>
      </c>
      <c r="M2244" t="str">
        <f>VLOOKUP(Table1__5[[#This Row],[ShortCode]],$U$3:$V$100,2,0)</f>
        <v>Group BB</v>
      </c>
      <c r="N2244" t="str">
        <f>RIGHT(Table1__5[[#This Row],[Calendar_month]],2)</f>
        <v>09</v>
      </c>
      <c r="O2244" t="str">
        <f>LEFT(Table1__5[[#This Row],[Calendar_month]],4)</f>
        <v>2025</v>
      </c>
      <c r="P2244" t="str">
        <f>_xlfn.TEXTBEFORE(Table1__5[[#This Row],[Distributor_Name]],"-")</f>
        <v>BD8</v>
      </c>
    </row>
    <row r="2245" spans="1:16" x14ac:dyDescent="0.75">
      <c r="A2245" t="s">
        <v>11</v>
      </c>
      <c r="B2245" t="s">
        <v>12</v>
      </c>
      <c r="C2245" t="s">
        <v>13</v>
      </c>
      <c r="D2245">
        <v>202509</v>
      </c>
      <c r="E2245" t="s">
        <v>7662</v>
      </c>
      <c r="F2245" t="s">
        <v>5405</v>
      </c>
      <c r="G2245">
        <v>4023</v>
      </c>
      <c r="H2245">
        <v>8255</v>
      </c>
      <c r="I2245">
        <v>8259</v>
      </c>
      <c r="J2245">
        <v>2.0529455630126798</v>
      </c>
      <c r="K2245">
        <v>-4236</v>
      </c>
      <c r="L2245" t="str">
        <f>VLOOKUP(Table1__5[[#This Row],[ShortCode]],$U$3:$W$100,3,0)</f>
        <v>Tiger Regular</v>
      </c>
      <c r="M2245" t="str">
        <f>VLOOKUP(Table1__5[[#This Row],[ShortCode]],$U$3:$V$100,2,0)</f>
        <v>Group BB</v>
      </c>
      <c r="N2245" t="str">
        <f>RIGHT(Table1__5[[#This Row],[Calendar_month]],2)</f>
        <v>09</v>
      </c>
      <c r="O2245" t="str">
        <f>LEFT(Table1__5[[#This Row],[Calendar_month]],4)</f>
        <v>2025</v>
      </c>
      <c r="P2245" t="str">
        <f>_xlfn.TEXTBEFORE(Table1__5[[#This Row],[Distributor_Name]],"-")</f>
        <v>BD8</v>
      </c>
    </row>
    <row r="2246" spans="1:16" x14ac:dyDescent="0.75">
      <c r="A2246" t="s">
        <v>11</v>
      </c>
      <c r="B2246" t="s">
        <v>12</v>
      </c>
      <c r="C2246" t="s">
        <v>13</v>
      </c>
      <c r="D2246">
        <v>202509</v>
      </c>
      <c r="E2246" t="s">
        <v>7662</v>
      </c>
      <c r="F2246" t="s">
        <v>5396</v>
      </c>
      <c r="G2246">
        <v>32160</v>
      </c>
      <c r="H2246">
        <v>37700</v>
      </c>
      <c r="I2246">
        <v>37718</v>
      </c>
      <c r="J2246">
        <v>1.17282338308458</v>
      </c>
      <c r="K2246">
        <v>-5558</v>
      </c>
      <c r="L2246" t="str">
        <f>VLOOKUP(Table1__5[[#This Row],[ShortCode]],$U$3:$W$100,3,0)</f>
        <v>Tiger Regular</v>
      </c>
      <c r="M2246" t="str">
        <f>VLOOKUP(Table1__5[[#This Row],[ShortCode]],$U$3:$V$100,2,0)</f>
        <v>Group BB</v>
      </c>
      <c r="N2246" t="str">
        <f>RIGHT(Table1__5[[#This Row],[Calendar_month]],2)</f>
        <v>09</v>
      </c>
      <c r="O2246" t="str">
        <f>LEFT(Table1__5[[#This Row],[Calendar_month]],4)</f>
        <v>2025</v>
      </c>
      <c r="P2246" t="str">
        <f>_xlfn.TEXTBEFORE(Table1__5[[#This Row],[Distributor_Name]],"-")</f>
        <v>BD8</v>
      </c>
    </row>
    <row r="2247" spans="1:16" x14ac:dyDescent="0.75">
      <c r="A2247" t="s">
        <v>11</v>
      </c>
      <c r="B2247" t="s">
        <v>12</v>
      </c>
      <c r="C2247" t="s">
        <v>13</v>
      </c>
      <c r="D2247">
        <v>202509</v>
      </c>
      <c r="E2247" t="s">
        <v>7662</v>
      </c>
      <c r="F2247" t="s">
        <v>5441</v>
      </c>
      <c r="G2247">
        <v>13</v>
      </c>
      <c r="H2247">
        <v>0</v>
      </c>
      <c r="I2247">
        <v>0</v>
      </c>
      <c r="J2247">
        <v>0</v>
      </c>
      <c r="K2247">
        <v>13</v>
      </c>
      <c r="L2247" t="str">
        <f>VLOOKUP(Table1__5[[#This Row],[ShortCode]],$U$3:$W$100,3,0)</f>
        <v>Tiger Regular</v>
      </c>
      <c r="M2247" t="str">
        <f>VLOOKUP(Table1__5[[#This Row],[ShortCode]],$U$3:$V$100,2,0)</f>
        <v>Group BB</v>
      </c>
      <c r="N2247" t="str">
        <f>RIGHT(Table1__5[[#This Row],[Calendar_month]],2)</f>
        <v>09</v>
      </c>
      <c r="O2247" t="str">
        <f>LEFT(Table1__5[[#This Row],[Calendar_month]],4)</f>
        <v>2025</v>
      </c>
      <c r="P2247" t="str">
        <f>_xlfn.TEXTBEFORE(Table1__5[[#This Row],[Distributor_Name]],"-")</f>
        <v>BD8</v>
      </c>
    </row>
    <row r="2248" spans="1:16" x14ac:dyDescent="0.75">
      <c r="A2248" t="s">
        <v>11</v>
      </c>
      <c r="B2248" t="s">
        <v>12</v>
      </c>
      <c r="C2248" t="s">
        <v>13</v>
      </c>
      <c r="D2248">
        <v>202509</v>
      </c>
      <c r="E2248" t="s">
        <v>7662</v>
      </c>
      <c r="F2248" t="s">
        <v>5408</v>
      </c>
      <c r="G2248">
        <v>1094</v>
      </c>
      <c r="H2248">
        <v>770</v>
      </c>
      <c r="I2248">
        <v>803</v>
      </c>
      <c r="J2248">
        <v>0.73400365630713005</v>
      </c>
      <c r="K2248">
        <v>291</v>
      </c>
      <c r="L2248" t="str">
        <f>VLOOKUP(Table1__5[[#This Row],[ShortCode]],$U$3:$W$100,3,0)</f>
        <v>Tiger Regular</v>
      </c>
      <c r="M2248" t="str">
        <f>VLOOKUP(Table1__5[[#This Row],[ShortCode]],$U$3:$V$100,2,0)</f>
        <v>Group BB</v>
      </c>
      <c r="N2248" t="str">
        <f>RIGHT(Table1__5[[#This Row],[Calendar_month]],2)</f>
        <v>09</v>
      </c>
      <c r="O2248" t="str">
        <f>LEFT(Table1__5[[#This Row],[Calendar_month]],4)</f>
        <v>2025</v>
      </c>
      <c r="P2248" t="str">
        <f>_xlfn.TEXTBEFORE(Table1__5[[#This Row],[Distributor_Name]],"-")</f>
        <v>BD8</v>
      </c>
    </row>
    <row r="2249" spans="1:16" x14ac:dyDescent="0.75">
      <c r="A2249" t="s">
        <v>11</v>
      </c>
      <c r="B2249" t="s">
        <v>12</v>
      </c>
      <c r="C2249" t="s">
        <v>13</v>
      </c>
      <c r="D2249">
        <v>202509</v>
      </c>
      <c r="E2249" t="s">
        <v>7662</v>
      </c>
      <c r="F2249" t="s">
        <v>5417</v>
      </c>
      <c r="G2249">
        <v>1530</v>
      </c>
      <c r="H2249">
        <v>1020</v>
      </c>
      <c r="I2249">
        <v>1030</v>
      </c>
      <c r="J2249">
        <v>0.67320261437908502</v>
      </c>
      <c r="K2249">
        <v>500</v>
      </c>
      <c r="L2249" t="str">
        <f>VLOOKUP(Table1__5[[#This Row],[ShortCode]],$U$3:$W$100,3,0)</f>
        <v>Tiger Crystal</v>
      </c>
      <c r="M2249" t="str">
        <f>VLOOKUP(Table1__5[[#This Row],[ShortCode]],$U$3:$V$100,2,0)</f>
        <v>Group AA</v>
      </c>
      <c r="N2249" t="str">
        <f>RIGHT(Table1__5[[#This Row],[Calendar_month]],2)</f>
        <v>09</v>
      </c>
      <c r="O2249" t="str">
        <f>LEFT(Table1__5[[#This Row],[Calendar_month]],4)</f>
        <v>2025</v>
      </c>
      <c r="P2249" t="str">
        <f>_xlfn.TEXTBEFORE(Table1__5[[#This Row],[Distributor_Name]],"-")</f>
        <v>BD8</v>
      </c>
    </row>
    <row r="2250" spans="1:16" x14ac:dyDescent="0.75">
      <c r="A2250" t="s">
        <v>11</v>
      </c>
      <c r="B2250" t="s">
        <v>12</v>
      </c>
      <c r="C2250" t="s">
        <v>13</v>
      </c>
      <c r="D2250">
        <v>202509</v>
      </c>
      <c r="E2250" t="s">
        <v>7662</v>
      </c>
      <c r="F2250" t="s">
        <v>5403</v>
      </c>
      <c r="G2250">
        <v>12241</v>
      </c>
      <c r="H2250">
        <v>10647</v>
      </c>
      <c r="I2250">
        <v>11315</v>
      </c>
      <c r="J2250">
        <v>0.92435258557307398</v>
      </c>
      <c r="K2250">
        <v>926</v>
      </c>
      <c r="L2250" t="str">
        <f>VLOOKUP(Table1__5[[#This Row],[ShortCode]],$U$3:$W$100,3,0)</f>
        <v>Tiger Crystal</v>
      </c>
      <c r="M2250" t="str">
        <f>VLOOKUP(Table1__5[[#This Row],[ShortCode]],$U$3:$V$100,2,0)</f>
        <v>Group AA</v>
      </c>
      <c r="N2250" t="str">
        <f>RIGHT(Table1__5[[#This Row],[Calendar_month]],2)</f>
        <v>09</v>
      </c>
      <c r="O2250" t="str">
        <f>LEFT(Table1__5[[#This Row],[Calendar_month]],4)</f>
        <v>2025</v>
      </c>
      <c r="P2250" t="str">
        <f>_xlfn.TEXTBEFORE(Table1__5[[#This Row],[Distributor_Name]],"-")</f>
        <v>BD8</v>
      </c>
    </row>
    <row r="2251" spans="1:16" x14ac:dyDescent="0.75">
      <c r="A2251" t="s">
        <v>11</v>
      </c>
      <c r="B2251" t="s">
        <v>12</v>
      </c>
      <c r="C2251" t="s">
        <v>13</v>
      </c>
      <c r="D2251">
        <v>202509</v>
      </c>
      <c r="E2251" t="s">
        <v>7662</v>
      </c>
      <c r="F2251" t="s">
        <v>5404</v>
      </c>
      <c r="G2251">
        <v>23428</v>
      </c>
      <c r="H2251">
        <v>21567</v>
      </c>
      <c r="I2251">
        <v>22496</v>
      </c>
      <c r="J2251">
        <v>0.96021854191565603</v>
      </c>
      <c r="K2251">
        <v>932</v>
      </c>
      <c r="L2251" t="str">
        <f>VLOOKUP(Table1__5[[#This Row],[ShortCode]],$U$3:$W$100,3,0)</f>
        <v>Tiger Crystal</v>
      </c>
      <c r="M2251" t="str">
        <f>VLOOKUP(Table1__5[[#This Row],[ShortCode]],$U$3:$V$100,2,0)</f>
        <v>Group AA</v>
      </c>
      <c r="N2251" t="str">
        <f>RIGHT(Table1__5[[#This Row],[Calendar_month]],2)</f>
        <v>09</v>
      </c>
      <c r="O2251" t="str">
        <f>LEFT(Table1__5[[#This Row],[Calendar_month]],4)</f>
        <v>2025</v>
      </c>
      <c r="P2251" t="str">
        <f>_xlfn.TEXTBEFORE(Table1__5[[#This Row],[Distributor_Name]],"-")</f>
        <v>BD8</v>
      </c>
    </row>
    <row r="2252" spans="1:16" x14ac:dyDescent="0.75">
      <c r="A2252" t="s">
        <v>11</v>
      </c>
      <c r="B2252" t="s">
        <v>12</v>
      </c>
      <c r="C2252" t="s">
        <v>13</v>
      </c>
      <c r="D2252">
        <v>202509</v>
      </c>
      <c r="E2252" t="s">
        <v>7662</v>
      </c>
      <c r="F2252" t="s">
        <v>7672</v>
      </c>
      <c r="G2252">
        <v>2</v>
      </c>
      <c r="H2252">
        <v>0</v>
      </c>
      <c r="I2252">
        <v>0</v>
      </c>
      <c r="J2252">
        <v>0</v>
      </c>
      <c r="K2252">
        <v>2</v>
      </c>
      <c r="L2252" t="str">
        <f>VLOOKUP(Table1__5[[#This Row],[ShortCode]],$U$3:$W$100,3,0)</f>
        <v>Other</v>
      </c>
      <c r="M2252" t="str">
        <f>VLOOKUP(Table1__5[[#This Row],[ShortCode]],$U$3:$V$100,2,0)</f>
        <v>Group BB</v>
      </c>
      <c r="N2252" t="str">
        <f>RIGHT(Table1__5[[#This Row],[Calendar_month]],2)</f>
        <v>09</v>
      </c>
      <c r="O2252" t="str">
        <f>LEFT(Table1__5[[#This Row],[Calendar_month]],4)</f>
        <v>2025</v>
      </c>
      <c r="P2252" t="str">
        <f>_xlfn.TEXTBEFORE(Table1__5[[#This Row],[Distributor_Name]],"-")</f>
        <v>BD8</v>
      </c>
    </row>
    <row r="2253" spans="1:16" x14ac:dyDescent="0.75">
      <c r="A2253" t="s">
        <v>11</v>
      </c>
      <c r="B2253" t="s">
        <v>12</v>
      </c>
      <c r="C2253" t="s">
        <v>13</v>
      </c>
      <c r="D2253">
        <v>202509</v>
      </c>
      <c r="E2253" t="s">
        <v>7673</v>
      </c>
      <c r="F2253" t="s">
        <v>7674</v>
      </c>
      <c r="G2253">
        <v>3671</v>
      </c>
      <c r="H2253">
        <v>1520</v>
      </c>
      <c r="I2253">
        <v>1390</v>
      </c>
      <c r="J2253">
        <v>0.37864342141106</v>
      </c>
      <c r="K2253">
        <v>2281</v>
      </c>
      <c r="L2253" t="str">
        <f>VLOOKUP(Table1__5[[#This Row],[ShortCode]],$U$3:$W$100,3,0)</f>
        <v>Bia Việt</v>
      </c>
      <c r="M2253" t="str">
        <f>VLOOKUP(Table1__5[[#This Row],[ShortCode]],$U$3:$V$100,2,0)</f>
        <v>Group BB</v>
      </c>
      <c r="N2253" t="str">
        <f>RIGHT(Table1__5[[#This Row],[Calendar_month]],2)</f>
        <v>09</v>
      </c>
      <c r="O2253" t="str">
        <f>LEFT(Table1__5[[#This Row],[Calendar_month]],4)</f>
        <v>2025</v>
      </c>
      <c r="P2253" t="str">
        <f>_xlfn.TEXTBEFORE(Table1__5[[#This Row],[Distributor_Name]],"-")</f>
        <v>BD8</v>
      </c>
    </row>
    <row r="2254" spans="1:16" x14ac:dyDescent="0.75">
      <c r="A2254" t="s">
        <v>11</v>
      </c>
      <c r="B2254" t="s">
        <v>12</v>
      </c>
      <c r="C2254" t="s">
        <v>13</v>
      </c>
      <c r="D2254">
        <v>202509</v>
      </c>
      <c r="E2254" t="s">
        <v>7673</v>
      </c>
      <c r="F2254" t="s">
        <v>5400</v>
      </c>
      <c r="G2254">
        <v>5938</v>
      </c>
      <c r="H2254">
        <v>4420</v>
      </c>
      <c r="I2254">
        <v>4625</v>
      </c>
      <c r="J2254">
        <v>0.77888177837655803</v>
      </c>
      <c r="K2254">
        <v>1313</v>
      </c>
      <c r="L2254" t="str">
        <f>VLOOKUP(Table1__5[[#This Row],[ShortCode]],$U$3:$W$100,3,0)</f>
        <v>Bia Việt</v>
      </c>
      <c r="M2254" t="str">
        <f>VLOOKUP(Table1__5[[#This Row],[ShortCode]],$U$3:$V$100,2,0)</f>
        <v>Group BB</v>
      </c>
      <c r="N2254" t="str">
        <f>RIGHT(Table1__5[[#This Row],[Calendar_month]],2)</f>
        <v>09</v>
      </c>
      <c r="O2254" t="str">
        <f>LEFT(Table1__5[[#This Row],[Calendar_month]],4)</f>
        <v>2025</v>
      </c>
      <c r="P2254" t="str">
        <f>_xlfn.TEXTBEFORE(Table1__5[[#This Row],[Distributor_Name]],"-")</f>
        <v>BD8</v>
      </c>
    </row>
    <row r="2255" spans="1:16" x14ac:dyDescent="0.75">
      <c r="A2255" t="s">
        <v>11</v>
      </c>
      <c r="B2255" t="s">
        <v>12</v>
      </c>
      <c r="C2255" t="s">
        <v>13</v>
      </c>
      <c r="D2255">
        <v>202509</v>
      </c>
      <c r="E2255" t="s">
        <v>7673</v>
      </c>
      <c r="F2255" t="s">
        <v>5411</v>
      </c>
      <c r="G2255">
        <v>605</v>
      </c>
      <c r="H2255">
        <v>460</v>
      </c>
      <c r="I2255">
        <v>489</v>
      </c>
      <c r="J2255">
        <v>0.80826446280991704</v>
      </c>
      <c r="K2255">
        <v>116</v>
      </c>
      <c r="L2255" t="str">
        <f>VLOOKUP(Table1__5[[#This Row],[ShortCode]],$U$3:$W$100,3,0)</f>
        <v>Bia Việt</v>
      </c>
      <c r="M2255" t="str">
        <f>VLOOKUP(Table1__5[[#This Row],[ShortCode]],$U$3:$V$100,2,0)</f>
        <v>Group BB</v>
      </c>
      <c r="N2255" t="str">
        <f>RIGHT(Table1__5[[#This Row],[Calendar_month]],2)</f>
        <v>09</v>
      </c>
      <c r="O2255" t="str">
        <f>LEFT(Table1__5[[#This Row],[Calendar_month]],4)</f>
        <v>2025</v>
      </c>
      <c r="P2255" t="str">
        <f>_xlfn.TEXTBEFORE(Table1__5[[#This Row],[Distributor_Name]],"-")</f>
        <v>BD8</v>
      </c>
    </row>
    <row r="2256" spans="1:16" x14ac:dyDescent="0.75">
      <c r="A2256" t="s">
        <v>11</v>
      </c>
      <c r="B2256" t="s">
        <v>12</v>
      </c>
      <c r="C2256" t="s">
        <v>13</v>
      </c>
      <c r="D2256">
        <v>202510</v>
      </c>
      <c r="E2256" t="s">
        <v>7662</v>
      </c>
      <c r="F2256" t="s">
        <v>5438</v>
      </c>
      <c r="G2256">
        <v>32</v>
      </c>
      <c r="H2256">
        <v>13</v>
      </c>
      <c r="I2256">
        <v>20</v>
      </c>
      <c r="J2256">
        <v>0.625</v>
      </c>
      <c r="K2256">
        <v>12</v>
      </c>
      <c r="L2256" t="str">
        <f>VLOOKUP(Table1__5[[#This Row],[ShortCode]],$U$3:$W$100,3,0)</f>
        <v>Other</v>
      </c>
      <c r="M2256" t="str">
        <f>VLOOKUP(Table1__5[[#This Row],[ShortCode]],$U$3:$V$100,2,0)</f>
        <v>Group BB</v>
      </c>
      <c r="N2256" t="str">
        <f>RIGHT(Table1__5[[#This Row],[Calendar_month]],2)</f>
        <v>10</v>
      </c>
      <c r="O2256" t="str">
        <f>LEFT(Table1__5[[#This Row],[Calendar_month]],4)</f>
        <v>2025</v>
      </c>
      <c r="P2256" t="str">
        <f>_xlfn.TEXTBEFORE(Table1__5[[#This Row],[Distributor_Name]],"-")</f>
        <v>BD8</v>
      </c>
    </row>
    <row r="2257" spans="1:16" x14ac:dyDescent="0.75">
      <c r="A2257" t="s">
        <v>11</v>
      </c>
      <c r="B2257" t="s">
        <v>12</v>
      </c>
      <c r="C2257" t="s">
        <v>13</v>
      </c>
      <c r="D2257">
        <v>202510</v>
      </c>
      <c r="E2257" t="s">
        <v>7662</v>
      </c>
      <c r="F2257" t="s">
        <v>5426</v>
      </c>
      <c r="G2257">
        <v>87</v>
      </c>
      <c r="H2257">
        <v>30</v>
      </c>
      <c r="I2257">
        <v>24</v>
      </c>
      <c r="J2257">
        <v>0.27586206896551702</v>
      </c>
      <c r="K2257">
        <v>63</v>
      </c>
      <c r="L2257" t="str">
        <f>VLOOKUP(Table1__5[[#This Row],[ShortCode]],$U$3:$W$100,3,0)</f>
        <v>Heineken Original</v>
      </c>
      <c r="M2257" t="str">
        <f>VLOOKUP(Table1__5[[#This Row],[ShortCode]],$U$3:$V$100,2,0)</f>
        <v>Group BB</v>
      </c>
      <c r="N2257" t="str">
        <f>RIGHT(Table1__5[[#This Row],[Calendar_month]],2)</f>
        <v>10</v>
      </c>
      <c r="O2257" t="str">
        <f>LEFT(Table1__5[[#This Row],[Calendar_month]],4)</f>
        <v>2025</v>
      </c>
      <c r="P2257" t="str">
        <f>_xlfn.TEXTBEFORE(Table1__5[[#This Row],[Distributor_Name]],"-")</f>
        <v>BD8</v>
      </c>
    </row>
    <row r="2258" spans="1:16" x14ac:dyDescent="0.75">
      <c r="A2258" t="s">
        <v>11</v>
      </c>
      <c r="B2258" t="s">
        <v>12</v>
      </c>
      <c r="C2258" t="s">
        <v>13</v>
      </c>
      <c r="D2258">
        <v>202510</v>
      </c>
      <c r="E2258" t="s">
        <v>7662</v>
      </c>
      <c r="F2258" t="s">
        <v>5434</v>
      </c>
      <c r="G2258">
        <v>353</v>
      </c>
      <c r="H2258">
        <v>429</v>
      </c>
      <c r="I2258">
        <v>294</v>
      </c>
      <c r="J2258">
        <v>0.83286118980169999</v>
      </c>
      <c r="K2258">
        <v>59</v>
      </c>
      <c r="L2258" t="str">
        <f>VLOOKUP(Table1__5[[#This Row],[ShortCode]],$U$3:$W$100,3,0)</f>
        <v>Heineken Original</v>
      </c>
      <c r="M2258" t="str">
        <f>VLOOKUP(Table1__5[[#This Row],[ShortCode]],$U$3:$V$100,2,0)</f>
        <v>Group BB</v>
      </c>
      <c r="N2258" t="str">
        <f>RIGHT(Table1__5[[#This Row],[Calendar_month]],2)</f>
        <v>10</v>
      </c>
      <c r="O2258" t="str">
        <f>LEFT(Table1__5[[#This Row],[Calendar_month]],4)</f>
        <v>2025</v>
      </c>
      <c r="P2258" t="str">
        <f>_xlfn.TEXTBEFORE(Table1__5[[#This Row],[Distributor_Name]],"-")</f>
        <v>BD8</v>
      </c>
    </row>
    <row r="2259" spans="1:16" x14ac:dyDescent="0.75">
      <c r="A2259" t="s">
        <v>11</v>
      </c>
      <c r="B2259" t="s">
        <v>12</v>
      </c>
      <c r="C2259" t="s">
        <v>13</v>
      </c>
      <c r="D2259">
        <v>202510</v>
      </c>
      <c r="E2259" t="s">
        <v>7662</v>
      </c>
      <c r="F2259" t="s">
        <v>5393</v>
      </c>
      <c r="G2259">
        <v>20865</v>
      </c>
      <c r="H2259">
        <v>26624</v>
      </c>
      <c r="I2259">
        <v>22538</v>
      </c>
      <c r="J2259">
        <v>1.08018212317278</v>
      </c>
      <c r="K2259">
        <v>-1673</v>
      </c>
      <c r="L2259" t="str">
        <f>VLOOKUP(Table1__5[[#This Row],[ShortCode]],$U$3:$W$100,3,0)</f>
        <v>Heineken Silver</v>
      </c>
      <c r="M2259" t="str">
        <f>VLOOKUP(Table1__5[[#This Row],[ShortCode]],$U$3:$V$100,2,0)</f>
        <v>Group AA</v>
      </c>
      <c r="N2259" t="str">
        <f>RIGHT(Table1__5[[#This Row],[Calendar_month]],2)</f>
        <v>10</v>
      </c>
      <c r="O2259" t="str">
        <f>LEFT(Table1__5[[#This Row],[Calendar_month]],4)</f>
        <v>2025</v>
      </c>
      <c r="P2259" t="str">
        <f>_xlfn.TEXTBEFORE(Table1__5[[#This Row],[Distributor_Name]],"-")</f>
        <v>BD8</v>
      </c>
    </row>
    <row r="2260" spans="1:16" x14ac:dyDescent="0.75">
      <c r="A2260" t="s">
        <v>11</v>
      </c>
      <c r="B2260" t="s">
        <v>12</v>
      </c>
      <c r="C2260" t="s">
        <v>13</v>
      </c>
      <c r="D2260">
        <v>202510</v>
      </c>
      <c r="E2260" t="s">
        <v>7662</v>
      </c>
      <c r="F2260" t="s">
        <v>5418</v>
      </c>
      <c r="G2260">
        <v>49</v>
      </c>
      <c r="H2260">
        <v>30</v>
      </c>
      <c r="I2260">
        <v>34</v>
      </c>
      <c r="J2260">
        <v>0.69387755102040805</v>
      </c>
      <c r="K2260">
        <v>15</v>
      </c>
      <c r="L2260" t="str">
        <f>VLOOKUP(Table1__5[[#This Row],[ShortCode]],$U$3:$W$100,3,0)</f>
        <v>Heineken Silver</v>
      </c>
      <c r="M2260" t="str">
        <f>VLOOKUP(Table1__5[[#This Row],[ShortCode]],$U$3:$V$100,2,0)</f>
        <v>Group AA</v>
      </c>
      <c r="N2260" t="str">
        <f>RIGHT(Table1__5[[#This Row],[Calendar_month]],2)</f>
        <v>10</v>
      </c>
      <c r="O2260" t="str">
        <f>LEFT(Table1__5[[#This Row],[Calendar_month]],4)</f>
        <v>2025</v>
      </c>
      <c r="P2260" t="str">
        <f>_xlfn.TEXTBEFORE(Table1__5[[#This Row],[Distributor_Name]],"-")</f>
        <v>BD8</v>
      </c>
    </row>
    <row r="2261" spans="1:16" x14ac:dyDescent="0.75">
      <c r="A2261" t="s">
        <v>11</v>
      </c>
      <c r="B2261" t="s">
        <v>12</v>
      </c>
      <c r="C2261" t="s">
        <v>13</v>
      </c>
      <c r="D2261">
        <v>202510</v>
      </c>
      <c r="E2261" t="s">
        <v>7662</v>
      </c>
      <c r="F2261" t="s">
        <v>5401</v>
      </c>
      <c r="G2261">
        <v>6094</v>
      </c>
      <c r="H2261">
        <v>4758</v>
      </c>
      <c r="I2261">
        <v>5213</v>
      </c>
      <c r="J2261">
        <v>0.85543157203806997</v>
      </c>
      <c r="K2261">
        <v>881</v>
      </c>
      <c r="L2261" t="str">
        <f>VLOOKUP(Table1__5[[#This Row],[ShortCode]],$U$3:$W$100,3,0)</f>
        <v>Heineken Silver</v>
      </c>
      <c r="M2261" t="str">
        <f>VLOOKUP(Table1__5[[#This Row],[ShortCode]],$U$3:$V$100,2,0)</f>
        <v>Group AA</v>
      </c>
      <c r="N2261" t="str">
        <f>RIGHT(Table1__5[[#This Row],[Calendar_month]],2)</f>
        <v>10</v>
      </c>
      <c r="O2261" t="str">
        <f>LEFT(Table1__5[[#This Row],[Calendar_month]],4)</f>
        <v>2025</v>
      </c>
      <c r="P2261" t="str">
        <f>_xlfn.TEXTBEFORE(Table1__5[[#This Row],[Distributor_Name]],"-")</f>
        <v>BD8</v>
      </c>
    </row>
    <row r="2262" spans="1:16" x14ac:dyDescent="0.75">
      <c r="A2262" t="s">
        <v>11</v>
      </c>
      <c r="B2262" t="s">
        <v>12</v>
      </c>
      <c r="C2262" t="s">
        <v>13</v>
      </c>
      <c r="D2262">
        <v>202510</v>
      </c>
      <c r="E2262" t="s">
        <v>7662</v>
      </c>
      <c r="F2262" t="s">
        <v>7654</v>
      </c>
      <c r="G2262">
        <v>2</v>
      </c>
      <c r="H2262">
        <v>0</v>
      </c>
      <c r="I2262">
        <v>0</v>
      </c>
      <c r="J2262">
        <v>0</v>
      </c>
      <c r="K2262">
        <v>2</v>
      </c>
      <c r="L2262" t="str">
        <f>VLOOKUP(Table1__5[[#This Row],[ShortCode]],$U$3:$W$100,3,0)</f>
        <v>Other</v>
      </c>
      <c r="M2262" t="str">
        <f>VLOOKUP(Table1__5[[#This Row],[ShortCode]],$U$3:$V$100,2,0)</f>
        <v>Group BB</v>
      </c>
      <c r="N2262" t="str">
        <f>RIGHT(Table1__5[[#This Row],[Calendar_month]],2)</f>
        <v>10</v>
      </c>
      <c r="O2262" t="str">
        <f>LEFT(Table1__5[[#This Row],[Calendar_month]],4)</f>
        <v>2025</v>
      </c>
      <c r="P2262" t="str">
        <f>_xlfn.TEXTBEFORE(Table1__5[[#This Row],[Distributor_Name]],"-")</f>
        <v>BD8</v>
      </c>
    </row>
    <row r="2263" spans="1:16" x14ac:dyDescent="0.75">
      <c r="A2263" t="s">
        <v>11</v>
      </c>
      <c r="B2263" t="s">
        <v>12</v>
      </c>
      <c r="C2263" t="s">
        <v>13</v>
      </c>
      <c r="D2263">
        <v>202510</v>
      </c>
      <c r="E2263" t="s">
        <v>7662</v>
      </c>
      <c r="F2263" t="s">
        <v>5405</v>
      </c>
      <c r="G2263">
        <v>4127</v>
      </c>
      <c r="H2263">
        <v>6253</v>
      </c>
      <c r="I2263">
        <v>6421</v>
      </c>
      <c r="J2263">
        <v>1.5558517082626599</v>
      </c>
      <c r="K2263">
        <v>-2294</v>
      </c>
      <c r="L2263" t="str">
        <f>VLOOKUP(Table1__5[[#This Row],[ShortCode]],$U$3:$W$100,3,0)</f>
        <v>Tiger Regular</v>
      </c>
      <c r="M2263" t="str">
        <f>VLOOKUP(Table1__5[[#This Row],[ShortCode]],$U$3:$V$100,2,0)</f>
        <v>Group BB</v>
      </c>
      <c r="N2263" t="str">
        <f>RIGHT(Table1__5[[#This Row],[Calendar_month]],2)</f>
        <v>10</v>
      </c>
      <c r="O2263" t="str">
        <f>LEFT(Table1__5[[#This Row],[Calendar_month]],4)</f>
        <v>2025</v>
      </c>
      <c r="P2263" t="str">
        <f>_xlfn.TEXTBEFORE(Table1__5[[#This Row],[Distributor_Name]],"-")</f>
        <v>BD8</v>
      </c>
    </row>
    <row r="2264" spans="1:16" x14ac:dyDescent="0.75">
      <c r="A2264" t="s">
        <v>11</v>
      </c>
      <c r="B2264" t="s">
        <v>12</v>
      </c>
      <c r="C2264" t="s">
        <v>13</v>
      </c>
      <c r="D2264">
        <v>202510</v>
      </c>
      <c r="E2264" t="s">
        <v>7662</v>
      </c>
      <c r="F2264" t="s">
        <v>5396</v>
      </c>
      <c r="G2264">
        <v>27966</v>
      </c>
      <c r="H2264">
        <v>22100</v>
      </c>
      <c r="I2264">
        <v>25661</v>
      </c>
      <c r="J2264">
        <v>0.91757848816419896</v>
      </c>
      <c r="K2264">
        <v>2305</v>
      </c>
      <c r="L2264" t="str">
        <f>VLOOKUP(Table1__5[[#This Row],[ShortCode]],$U$3:$W$100,3,0)</f>
        <v>Tiger Regular</v>
      </c>
      <c r="M2264" t="str">
        <f>VLOOKUP(Table1__5[[#This Row],[ShortCode]],$U$3:$V$100,2,0)</f>
        <v>Group BB</v>
      </c>
      <c r="N2264" t="str">
        <f>RIGHT(Table1__5[[#This Row],[Calendar_month]],2)</f>
        <v>10</v>
      </c>
      <c r="O2264" t="str">
        <f>LEFT(Table1__5[[#This Row],[Calendar_month]],4)</f>
        <v>2025</v>
      </c>
      <c r="P2264" t="str">
        <f>_xlfn.TEXTBEFORE(Table1__5[[#This Row],[Distributor_Name]],"-")</f>
        <v>BD8</v>
      </c>
    </row>
    <row r="2265" spans="1:16" x14ac:dyDescent="0.75">
      <c r="A2265" t="s">
        <v>11</v>
      </c>
      <c r="B2265" t="s">
        <v>12</v>
      </c>
      <c r="C2265" t="s">
        <v>13</v>
      </c>
      <c r="D2265">
        <v>202510</v>
      </c>
      <c r="E2265" t="s">
        <v>7662</v>
      </c>
      <c r="F2265" t="s">
        <v>5441</v>
      </c>
      <c r="G2265">
        <v>13</v>
      </c>
      <c r="H2265">
        <v>20</v>
      </c>
      <c r="I2265">
        <v>20</v>
      </c>
      <c r="J2265">
        <v>1.5384615384615401</v>
      </c>
      <c r="K2265">
        <v>-7</v>
      </c>
      <c r="L2265" t="str">
        <f>VLOOKUP(Table1__5[[#This Row],[ShortCode]],$U$3:$W$100,3,0)</f>
        <v>Tiger Regular</v>
      </c>
      <c r="M2265" t="str">
        <f>VLOOKUP(Table1__5[[#This Row],[ShortCode]],$U$3:$V$100,2,0)</f>
        <v>Group BB</v>
      </c>
      <c r="N2265" t="str">
        <f>RIGHT(Table1__5[[#This Row],[Calendar_month]],2)</f>
        <v>10</v>
      </c>
      <c r="O2265" t="str">
        <f>LEFT(Table1__5[[#This Row],[Calendar_month]],4)</f>
        <v>2025</v>
      </c>
      <c r="P2265" t="str">
        <f>_xlfn.TEXTBEFORE(Table1__5[[#This Row],[Distributor_Name]],"-")</f>
        <v>BD8</v>
      </c>
    </row>
    <row r="2266" spans="1:16" x14ac:dyDescent="0.75">
      <c r="A2266" t="s">
        <v>11</v>
      </c>
      <c r="B2266" t="s">
        <v>12</v>
      </c>
      <c r="C2266" t="s">
        <v>13</v>
      </c>
      <c r="D2266">
        <v>202510</v>
      </c>
      <c r="E2266" t="s">
        <v>7662</v>
      </c>
      <c r="F2266" t="s">
        <v>5408</v>
      </c>
      <c r="G2266">
        <v>1059</v>
      </c>
      <c r="H2266">
        <v>730</v>
      </c>
      <c r="I2266">
        <v>886</v>
      </c>
      <c r="J2266">
        <v>0.83663833805476895</v>
      </c>
      <c r="K2266">
        <v>173</v>
      </c>
      <c r="L2266" t="str">
        <f>VLOOKUP(Table1__5[[#This Row],[ShortCode]],$U$3:$W$100,3,0)</f>
        <v>Tiger Regular</v>
      </c>
      <c r="M2266" t="str">
        <f>VLOOKUP(Table1__5[[#This Row],[ShortCode]],$U$3:$V$100,2,0)</f>
        <v>Group BB</v>
      </c>
      <c r="N2266" t="str">
        <f>RIGHT(Table1__5[[#This Row],[Calendar_month]],2)</f>
        <v>10</v>
      </c>
      <c r="O2266" t="str">
        <f>LEFT(Table1__5[[#This Row],[Calendar_month]],4)</f>
        <v>2025</v>
      </c>
      <c r="P2266" t="str">
        <f>_xlfn.TEXTBEFORE(Table1__5[[#This Row],[Distributor_Name]],"-")</f>
        <v>BD8</v>
      </c>
    </row>
    <row r="2267" spans="1:16" x14ac:dyDescent="0.75">
      <c r="A2267" t="s">
        <v>11</v>
      </c>
      <c r="B2267" t="s">
        <v>12</v>
      </c>
      <c r="C2267" t="s">
        <v>13</v>
      </c>
      <c r="D2267">
        <v>202510</v>
      </c>
      <c r="E2267" t="s">
        <v>7662</v>
      </c>
      <c r="F2267" t="s">
        <v>5417</v>
      </c>
      <c r="G2267">
        <v>1390</v>
      </c>
      <c r="H2267">
        <v>1180</v>
      </c>
      <c r="I2267">
        <v>1412</v>
      </c>
      <c r="J2267">
        <v>1.0158273381295</v>
      </c>
      <c r="K2267">
        <v>-22</v>
      </c>
      <c r="L2267" t="str">
        <f>VLOOKUP(Table1__5[[#This Row],[ShortCode]],$U$3:$W$100,3,0)</f>
        <v>Tiger Crystal</v>
      </c>
      <c r="M2267" t="str">
        <f>VLOOKUP(Table1__5[[#This Row],[ShortCode]],$U$3:$V$100,2,0)</f>
        <v>Group AA</v>
      </c>
      <c r="N2267" t="str">
        <f>RIGHT(Table1__5[[#This Row],[Calendar_month]],2)</f>
        <v>10</v>
      </c>
      <c r="O2267" t="str">
        <f>LEFT(Table1__5[[#This Row],[Calendar_month]],4)</f>
        <v>2025</v>
      </c>
      <c r="P2267" t="str">
        <f>_xlfn.TEXTBEFORE(Table1__5[[#This Row],[Distributor_Name]],"-")</f>
        <v>BD8</v>
      </c>
    </row>
    <row r="2268" spans="1:16" x14ac:dyDescent="0.75">
      <c r="A2268" t="s">
        <v>11</v>
      </c>
      <c r="B2268" t="s">
        <v>12</v>
      </c>
      <c r="C2268" t="s">
        <v>13</v>
      </c>
      <c r="D2268">
        <v>202510</v>
      </c>
      <c r="E2268" t="s">
        <v>7662</v>
      </c>
      <c r="F2268" t="s">
        <v>5403</v>
      </c>
      <c r="G2268">
        <v>9764</v>
      </c>
      <c r="H2268">
        <v>10764</v>
      </c>
      <c r="I2268">
        <v>9190</v>
      </c>
      <c r="J2268">
        <v>0.94121261777959897</v>
      </c>
      <c r="K2268">
        <v>574</v>
      </c>
      <c r="L2268" t="str">
        <f>VLOOKUP(Table1__5[[#This Row],[ShortCode]],$U$3:$W$100,3,0)</f>
        <v>Tiger Crystal</v>
      </c>
      <c r="M2268" t="str">
        <f>VLOOKUP(Table1__5[[#This Row],[ShortCode]],$U$3:$V$100,2,0)</f>
        <v>Group AA</v>
      </c>
      <c r="N2268" t="str">
        <f>RIGHT(Table1__5[[#This Row],[Calendar_month]],2)</f>
        <v>10</v>
      </c>
      <c r="O2268" t="str">
        <f>LEFT(Table1__5[[#This Row],[Calendar_month]],4)</f>
        <v>2025</v>
      </c>
      <c r="P2268" t="str">
        <f>_xlfn.TEXTBEFORE(Table1__5[[#This Row],[Distributor_Name]],"-")</f>
        <v>BD8</v>
      </c>
    </row>
    <row r="2269" spans="1:16" x14ac:dyDescent="0.75">
      <c r="A2269" t="s">
        <v>11</v>
      </c>
      <c r="B2269" t="s">
        <v>12</v>
      </c>
      <c r="C2269" t="s">
        <v>13</v>
      </c>
      <c r="D2269">
        <v>202510</v>
      </c>
      <c r="E2269" t="s">
        <v>7662</v>
      </c>
      <c r="F2269" t="s">
        <v>5404</v>
      </c>
      <c r="G2269">
        <v>24237</v>
      </c>
      <c r="H2269">
        <v>24492</v>
      </c>
      <c r="I2269">
        <v>25623</v>
      </c>
      <c r="J2269">
        <v>1.0571852952098</v>
      </c>
      <c r="K2269">
        <v>-1386</v>
      </c>
      <c r="L2269" t="str">
        <f>VLOOKUP(Table1__5[[#This Row],[ShortCode]],$U$3:$W$100,3,0)</f>
        <v>Tiger Crystal</v>
      </c>
      <c r="M2269" t="str">
        <f>VLOOKUP(Table1__5[[#This Row],[ShortCode]],$U$3:$V$100,2,0)</f>
        <v>Group AA</v>
      </c>
      <c r="N2269" t="str">
        <f>RIGHT(Table1__5[[#This Row],[Calendar_month]],2)</f>
        <v>10</v>
      </c>
      <c r="O2269" t="str">
        <f>LEFT(Table1__5[[#This Row],[Calendar_month]],4)</f>
        <v>2025</v>
      </c>
      <c r="P2269" t="str">
        <f>_xlfn.TEXTBEFORE(Table1__5[[#This Row],[Distributor_Name]],"-")</f>
        <v>BD8</v>
      </c>
    </row>
    <row r="2270" spans="1:16" x14ac:dyDescent="0.75">
      <c r="A2270" t="s">
        <v>11</v>
      </c>
      <c r="B2270" t="s">
        <v>12</v>
      </c>
      <c r="C2270" t="s">
        <v>13</v>
      </c>
      <c r="D2270">
        <v>202510</v>
      </c>
      <c r="E2270" t="s">
        <v>7662</v>
      </c>
      <c r="F2270" t="s">
        <v>7672</v>
      </c>
      <c r="G2270">
        <v>2</v>
      </c>
      <c r="H2270">
        <v>0</v>
      </c>
      <c r="I2270">
        <v>0</v>
      </c>
      <c r="J2270">
        <v>0</v>
      </c>
      <c r="K2270">
        <v>2</v>
      </c>
      <c r="L2270" t="str">
        <f>VLOOKUP(Table1__5[[#This Row],[ShortCode]],$U$3:$W$100,3,0)</f>
        <v>Other</v>
      </c>
      <c r="M2270" t="str">
        <f>VLOOKUP(Table1__5[[#This Row],[ShortCode]],$U$3:$V$100,2,0)</f>
        <v>Group BB</v>
      </c>
      <c r="N2270" t="str">
        <f>RIGHT(Table1__5[[#This Row],[Calendar_month]],2)</f>
        <v>10</v>
      </c>
      <c r="O2270" t="str">
        <f>LEFT(Table1__5[[#This Row],[Calendar_month]],4)</f>
        <v>2025</v>
      </c>
      <c r="P2270" t="str">
        <f>_xlfn.TEXTBEFORE(Table1__5[[#This Row],[Distributor_Name]],"-")</f>
        <v>BD8</v>
      </c>
    </row>
    <row r="2271" spans="1:16" x14ac:dyDescent="0.75">
      <c r="A2271" t="s">
        <v>11</v>
      </c>
      <c r="B2271" t="s">
        <v>12</v>
      </c>
      <c r="C2271" t="s">
        <v>13</v>
      </c>
      <c r="D2271">
        <v>202510</v>
      </c>
      <c r="E2271" t="s">
        <v>7673</v>
      </c>
      <c r="F2271" t="s">
        <v>7674</v>
      </c>
      <c r="G2271">
        <v>3351</v>
      </c>
      <c r="H2271">
        <v>1480</v>
      </c>
      <c r="I2271">
        <v>1330</v>
      </c>
      <c r="J2271">
        <v>0.39689644882124703</v>
      </c>
      <c r="K2271">
        <v>2021</v>
      </c>
      <c r="L2271" t="str">
        <f>VLOOKUP(Table1__5[[#This Row],[ShortCode]],$U$3:$W$100,3,0)</f>
        <v>Bia Việt</v>
      </c>
      <c r="M2271" t="str">
        <f>VLOOKUP(Table1__5[[#This Row],[ShortCode]],$U$3:$V$100,2,0)</f>
        <v>Group BB</v>
      </c>
      <c r="N2271" t="str">
        <f>RIGHT(Table1__5[[#This Row],[Calendar_month]],2)</f>
        <v>10</v>
      </c>
      <c r="O2271" t="str">
        <f>LEFT(Table1__5[[#This Row],[Calendar_month]],4)</f>
        <v>2025</v>
      </c>
      <c r="P2271" t="str">
        <f>_xlfn.TEXTBEFORE(Table1__5[[#This Row],[Distributor_Name]],"-")</f>
        <v>BD8</v>
      </c>
    </row>
    <row r="2272" spans="1:16" x14ac:dyDescent="0.75">
      <c r="A2272" t="s">
        <v>11</v>
      </c>
      <c r="B2272" t="s">
        <v>12</v>
      </c>
      <c r="C2272" t="s">
        <v>13</v>
      </c>
      <c r="D2272">
        <v>202510</v>
      </c>
      <c r="E2272" t="s">
        <v>7673</v>
      </c>
      <c r="F2272" t="s">
        <v>5400</v>
      </c>
      <c r="G2272">
        <v>3870</v>
      </c>
      <c r="H2272">
        <v>2990</v>
      </c>
      <c r="I2272">
        <v>2778</v>
      </c>
      <c r="J2272">
        <v>0.71782945736434101</v>
      </c>
      <c r="K2272">
        <v>1092</v>
      </c>
      <c r="L2272" t="str">
        <f>VLOOKUP(Table1__5[[#This Row],[ShortCode]],$U$3:$W$100,3,0)</f>
        <v>Bia Việt</v>
      </c>
      <c r="M2272" t="str">
        <f>VLOOKUP(Table1__5[[#This Row],[ShortCode]],$U$3:$V$100,2,0)</f>
        <v>Group BB</v>
      </c>
      <c r="N2272" t="str">
        <f>RIGHT(Table1__5[[#This Row],[Calendar_month]],2)</f>
        <v>10</v>
      </c>
      <c r="O2272" t="str">
        <f>LEFT(Table1__5[[#This Row],[Calendar_month]],4)</f>
        <v>2025</v>
      </c>
      <c r="P2272" t="str">
        <f>_xlfn.TEXTBEFORE(Table1__5[[#This Row],[Distributor_Name]],"-")</f>
        <v>BD8</v>
      </c>
    </row>
    <row r="2273" spans="1:16" x14ac:dyDescent="0.75">
      <c r="A2273" t="s">
        <v>11</v>
      </c>
      <c r="B2273" t="s">
        <v>12</v>
      </c>
      <c r="C2273" t="s">
        <v>13</v>
      </c>
      <c r="D2273">
        <v>202510</v>
      </c>
      <c r="E2273" t="s">
        <v>7673</v>
      </c>
      <c r="F2273" t="s">
        <v>5411</v>
      </c>
      <c r="G2273">
        <v>474</v>
      </c>
      <c r="H2273">
        <v>390</v>
      </c>
      <c r="I2273">
        <v>350</v>
      </c>
      <c r="J2273">
        <v>0.73839662447257404</v>
      </c>
      <c r="K2273">
        <v>124</v>
      </c>
      <c r="L2273" t="str">
        <f>VLOOKUP(Table1__5[[#This Row],[ShortCode]],$U$3:$W$100,3,0)</f>
        <v>Bia Việt</v>
      </c>
      <c r="M2273" t="str">
        <f>VLOOKUP(Table1__5[[#This Row],[ShortCode]],$U$3:$V$100,2,0)</f>
        <v>Group BB</v>
      </c>
      <c r="N2273" t="str">
        <f>RIGHT(Table1__5[[#This Row],[Calendar_month]],2)</f>
        <v>10</v>
      </c>
      <c r="O2273" t="str">
        <f>LEFT(Table1__5[[#This Row],[Calendar_month]],4)</f>
        <v>2025</v>
      </c>
      <c r="P2273" t="str">
        <f>_xlfn.TEXTBEFORE(Table1__5[[#This Row],[Distributor_Name]],"-")</f>
        <v>BD8</v>
      </c>
    </row>
    <row r="2274" spans="1:16" x14ac:dyDescent="0.75">
      <c r="A2274" t="s">
        <v>11</v>
      </c>
      <c r="B2274" t="s">
        <v>12</v>
      </c>
      <c r="C2274" t="s">
        <v>13</v>
      </c>
      <c r="D2274">
        <v>202511</v>
      </c>
      <c r="E2274" t="s">
        <v>7662</v>
      </c>
      <c r="F2274" t="s">
        <v>5438</v>
      </c>
      <c r="G2274">
        <v>54</v>
      </c>
      <c r="H2274">
        <v>26</v>
      </c>
      <c r="I2274">
        <v>14</v>
      </c>
      <c r="J2274">
        <v>0.25925925925925902</v>
      </c>
      <c r="K2274">
        <v>40</v>
      </c>
      <c r="L2274" t="str">
        <f>VLOOKUP(Table1__5[[#This Row],[ShortCode]],$U$3:$W$100,3,0)</f>
        <v>Other</v>
      </c>
      <c r="M2274" t="str">
        <f>VLOOKUP(Table1__5[[#This Row],[ShortCode]],$U$3:$V$100,2,0)</f>
        <v>Group BB</v>
      </c>
      <c r="N2274" t="str">
        <f>RIGHT(Table1__5[[#This Row],[Calendar_month]],2)</f>
        <v>11</v>
      </c>
      <c r="O2274" t="str">
        <f>LEFT(Table1__5[[#This Row],[Calendar_month]],4)</f>
        <v>2025</v>
      </c>
      <c r="P2274" t="str">
        <f>_xlfn.TEXTBEFORE(Table1__5[[#This Row],[Distributor_Name]],"-")</f>
        <v>BD8</v>
      </c>
    </row>
    <row r="2275" spans="1:16" x14ac:dyDescent="0.75">
      <c r="A2275" t="s">
        <v>11</v>
      </c>
      <c r="B2275" t="s">
        <v>12</v>
      </c>
      <c r="C2275" t="s">
        <v>13</v>
      </c>
      <c r="D2275">
        <v>202511</v>
      </c>
      <c r="E2275" t="s">
        <v>7662</v>
      </c>
      <c r="F2275" t="s">
        <v>7664</v>
      </c>
      <c r="G2275">
        <v>0</v>
      </c>
      <c r="H2275">
        <v>0</v>
      </c>
      <c r="I2275">
        <v>0</v>
      </c>
      <c r="J2275">
        <v>0</v>
      </c>
      <c r="K2275">
        <v>0</v>
      </c>
      <c r="L2275" t="str">
        <f>VLOOKUP(Table1__5[[#This Row],[ShortCode]],$U$3:$W$100,3,0)</f>
        <v>Other</v>
      </c>
      <c r="M2275" t="str">
        <f>VLOOKUP(Table1__5[[#This Row],[ShortCode]],$U$3:$V$100,2,0)</f>
        <v>Group BB</v>
      </c>
      <c r="N2275" t="str">
        <f>RIGHT(Table1__5[[#This Row],[Calendar_month]],2)</f>
        <v>11</v>
      </c>
      <c r="O2275" t="str">
        <f>LEFT(Table1__5[[#This Row],[Calendar_month]],4)</f>
        <v>2025</v>
      </c>
      <c r="P2275" t="str">
        <f>_xlfn.TEXTBEFORE(Table1__5[[#This Row],[Distributor_Name]],"-")</f>
        <v>BD8</v>
      </c>
    </row>
    <row r="2276" spans="1:16" x14ac:dyDescent="0.75">
      <c r="A2276" t="s">
        <v>11</v>
      </c>
      <c r="B2276" t="s">
        <v>12</v>
      </c>
      <c r="C2276" t="s">
        <v>13</v>
      </c>
      <c r="D2276">
        <v>202511</v>
      </c>
      <c r="E2276" t="s">
        <v>7662</v>
      </c>
      <c r="F2276" t="s">
        <v>5426</v>
      </c>
      <c r="G2276">
        <v>94</v>
      </c>
      <c r="H2276">
        <v>0</v>
      </c>
      <c r="I2276">
        <v>15</v>
      </c>
      <c r="J2276">
        <v>0.159574468085106</v>
      </c>
      <c r="K2276">
        <v>79</v>
      </c>
      <c r="L2276" t="str">
        <f>VLOOKUP(Table1__5[[#This Row],[ShortCode]],$U$3:$W$100,3,0)</f>
        <v>Heineken Original</v>
      </c>
      <c r="M2276" t="str">
        <f>VLOOKUP(Table1__5[[#This Row],[ShortCode]],$U$3:$V$100,2,0)</f>
        <v>Group BB</v>
      </c>
      <c r="N2276" t="str">
        <f>RIGHT(Table1__5[[#This Row],[Calendar_month]],2)</f>
        <v>11</v>
      </c>
      <c r="O2276" t="str">
        <f>LEFT(Table1__5[[#This Row],[Calendar_month]],4)</f>
        <v>2025</v>
      </c>
      <c r="P2276" t="str">
        <f>_xlfn.TEXTBEFORE(Table1__5[[#This Row],[Distributor_Name]],"-")</f>
        <v>BD8</v>
      </c>
    </row>
    <row r="2277" spans="1:16" x14ac:dyDescent="0.75">
      <c r="A2277" t="s">
        <v>11</v>
      </c>
      <c r="B2277" t="s">
        <v>12</v>
      </c>
      <c r="C2277" t="s">
        <v>13</v>
      </c>
      <c r="D2277">
        <v>202511</v>
      </c>
      <c r="E2277" t="s">
        <v>7662</v>
      </c>
      <c r="F2277" t="s">
        <v>5434</v>
      </c>
      <c r="G2277">
        <v>722</v>
      </c>
      <c r="H2277">
        <v>130</v>
      </c>
      <c r="I2277">
        <v>155</v>
      </c>
      <c r="J2277">
        <v>0.214681440443213</v>
      </c>
      <c r="K2277">
        <v>567</v>
      </c>
      <c r="L2277" t="str">
        <f>VLOOKUP(Table1__5[[#This Row],[ShortCode]],$U$3:$W$100,3,0)</f>
        <v>Heineken Original</v>
      </c>
      <c r="M2277" t="str">
        <f>VLOOKUP(Table1__5[[#This Row],[ShortCode]],$U$3:$V$100,2,0)</f>
        <v>Group BB</v>
      </c>
      <c r="N2277" t="str">
        <f>RIGHT(Table1__5[[#This Row],[Calendar_month]],2)</f>
        <v>11</v>
      </c>
      <c r="O2277" t="str">
        <f>LEFT(Table1__5[[#This Row],[Calendar_month]],4)</f>
        <v>2025</v>
      </c>
      <c r="P2277" t="str">
        <f>_xlfn.TEXTBEFORE(Table1__5[[#This Row],[Distributor_Name]],"-")</f>
        <v>BD8</v>
      </c>
    </row>
    <row r="2278" spans="1:16" x14ac:dyDescent="0.75">
      <c r="A2278" t="s">
        <v>11</v>
      </c>
      <c r="B2278" t="s">
        <v>12</v>
      </c>
      <c r="C2278" t="s">
        <v>13</v>
      </c>
      <c r="D2278">
        <v>202511</v>
      </c>
      <c r="E2278" t="s">
        <v>7662</v>
      </c>
      <c r="F2278" t="s">
        <v>5393</v>
      </c>
      <c r="G2278">
        <v>17007</v>
      </c>
      <c r="H2278">
        <v>15444</v>
      </c>
      <c r="I2278">
        <v>20833</v>
      </c>
      <c r="J2278">
        <v>1.22496619039219</v>
      </c>
      <c r="K2278">
        <v>-3826</v>
      </c>
      <c r="L2278" t="str">
        <f>VLOOKUP(Table1__5[[#This Row],[ShortCode]],$U$3:$W$100,3,0)</f>
        <v>Heineken Silver</v>
      </c>
      <c r="M2278" t="str">
        <f>VLOOKUP(Table1__5[[#This Row],[ShortCode]],$U$3:$V$100,2,0)</f>
        <v>Group AA</v>
      </c>
      <c r="N2278" t="str">
        <f>RIGHT(Table1__5[[#This Row],[Calendar_month]],2)</f>
        <v>11</v>
      </c>
      <c r="O2278" t="str">
        <f>LEFT(Table1__5[[#This Row],[Calendar_month]],4)</f>
        <v>2025</v>
      </c>
      <c r="P2278" t="str">
        <f>_xlfn.TEXTBEFORE(Table1__5[[#This Row],[Distributor_Name]],"-")</f>
        <v>BD8</v>
      </c>
    </row>
    <row r="2279" spans="1:16" x14ac:dyDescent="0.75">
      <c r="A2279" t="s">
        <v>11</v>
      </c>
      <c r="B2279" t="s">
        <v>12</v>
      </c>
      <c r="C2279" t="s">
        <v>13</v>
      </c>
      <c r="D2279">
        <v>202511</v>
      </c>
      <c r="E2279" t="s">
        <v>7662</v>
      </c>
      <c r="F2279" t="s">
        <v>5418</v>
      </c>
      <c r="G2279">
        <v>59</v>
      </c>
      <c r="H2279">
        <v>50</v>
      </c>
      <c r="I2279">
        <v>70</v>
      </c>
      <c r="J2279">
        <v>1.1864406779661001</v>
      </c>
      <c r="K2279">
        <v>-11</v>
      </c>
      <c r="L2279" t="str">
        <f>VLOOKUP(Table1__5[[#This Row],[ShortCode]],$U$3:$W$100,3,0)</f>
        <v>Heineken Silver</v>
      </c>
      <c r="M2279" t="str">
        <f>VLOOKUP(Table1__5[[#This Row],[ShortCode]],$U$3:$V$100,2,0)</f>
        <v>Group AA</v>
      </c>
      <c r="N2279" t="str">
        <f>RIGHT(Table1__5[[#This Row],[Calendar_month]],2)</f>
        <v>11</v>
      </c>
      <c r="O2279" t="str">
        <f>LEFT(Table1__5[[#This Row],[Calendar_month]],4)</f>
        <v>2025</v>
      </c>
      <c r="P2279" t="str">
        <f>_xlfn.TEXTBEFORE(Table1__5[[#This Row],[Distributor_Name]],"-")</f>
        <v>BD8</v>
      </c>
    </row>
    <row r="2280" spans="1:16" x14ac:dyDescent="0.75">
      <c r="A2280" t="s">
        <v>11</v>
      </c>
      <c r="B2280" t="s">
        <v>12</v>
      </c>
      <c r="C2280" t="s">
        <v>13</v>
      </c>
      <c r="D2280">
        <v>202511</v>
      </c>
      <c r="E2280" t="s">
        <v>7662</v>
      </c>
      <c r="F2280" t="s">
        <v>5401</v>
      </c>
      <c r="G2280">
        <v>6708</v>
      </c>
      <c r="H2280">
        <v>2457</v>
      </c>
      <c r="I2280">
        <v>2643</v>
      </c>
      <c r="J2280">
        <v>0.394007155635063</v>
      </c>
      <c r="K2280">
        <v>4065</v>
      </c>
      <c r="L2280" t="str">
        <f>VLOOKUP(Table1__5[[#This Row],[ShortCode]],$U$3:$W$100,3,0)</f>
        <v>Heineken Silver</v>
      </c>
      <c r="M2280" t="str">
        <f>VLOOKUP(Table1__5[[#This Row],[ShortCode]],$U$3:$V$100,2,0)</f>
        <v>Group AA</v>
      </c>
      <c r="N2280" t="str">
        <f>RIGHT(Table1__5[[#This Row],[Calendar_month]],2)</f>
        <v>11</v>
      </c>
      <c r="O2280" t="str">
        <f>LEFT(Table1__5[[#This Row],[Calendar_month]],4)</f>
        <v>2025</v>
      </c>
      <c r="P2280" t="str">
        <f>_xlfn.TEXTBEFORE(Table1__5[[#This Row],[Distributor_Name]],"-")</f>
        <v>BD8</v>
      </c>
    </row>
    <row r="2281" spans="1:16" x14ac:dyDescent="0.75">
      <c r="A2281" t="s">
        <v>11</v>
      </c>
      <c r="B2281" t="s">
        <v>12</v>
      </c>
      <c r="C2281" t="s">
        <v>13</v>
      </c>
      <c r="D2281">
        <v>202511</v>
      </c>
      <c r="E2281" t="s">
        <v>7662</v>
      </c>
      <c r="F2281" t="s">
        <v>7654</v>
      </c>
      <c r="G2281">
        <v>3</v>
      </c>
      <c r="H2281">
        <v>0</v>
      </c>
      <c r="I2281">
        <v>0</v>
      </c>
      <c r="J2281">
        <v>0</v>
      </c>
      <c r="K2281">
        <v>3</v>
      </c>
      <c r="L2281" t="str">
        <f>VLOOKUP(Table1__5[[#This Row],[ShortCode]],$U$3:$W$100,3,0)</f>
        <v>Other</v>
      </c>
      <c r="M2281" t="str">
        <f>VLOOKUP(Table1__5[[#This Row],[ShortCode]],$U$3:$V$100,2,0)</f>
        <v>Group BB</v>
      </c>
      <c r="N2281" t="str">
        <f>RIGHT(Table1__5[[#This Row],[Calendar_month]],2)</f>
        <v>11</v>
      </c>
      <c r="O2281" t="str">
        <f>LEFT(Table1__5[[#This Row],[Calendar_month]],4)</f>
        <v>2025</v>
      </c>
      <c r="P2281" t="str">
        <f>_xlfn.TEXTBEFORE(Table1__5[[#This Row],[Distributor_Name]],"-")</f>
        <v>BD8</v>
      </c>
    </row>
    <row r="2282" spans="1:16" x14ac:dyDescent="0.75">
      <c r="A2282" t="s">
        <v>11</v>
      </c>
      <c r="B2282" t="s">
        <v>12</v>
      </c>
      <c r="C2282" t="s">
        <v>13</v>
      </c>
      <c r="D2282">
        <v>202511</v>
      </c>
      <c r="E2282" t="s">
        <v>7662</v>
      </c>
      <c r="F2282" t="s">
        <v>7668</v>
      </c>
      <c r="G2282">
        <v>1</v>
      </c>
      <c r="H2282">
        <v>0</v>
      </c>
      <c r="I2282">
        <v>0</v>
      </c>
      <c r="J2282">
        <v>0</v>
      </c>
      <c r="K2282">
        <v>1</v>
      </c>
      <c r="L2282" t="str">
        <f>VLOOKUP(Table1__5[[#This Row],[ShortCode]],$U$3:$W$100,3,0)</f>
        <v>Other</v>
      </c>
      <c r="M2282" t="str">
        <f>VLOOKUP(Table1__5[[#This Row],[ShortCode]],$U$3:$V$100,2,0)</f>
        <v>Group BB</v>
      </c>
      <c r="N2282" t="str">
        <f>RIGHT(Table1__5[[#This Row],[Calendar_month]],2)</f>
        <v>11</v>
      </c>
      <c r="O2282" t="str">
        <f>LEFT(Table1__5[[#This Row],[Calendar_month]],4)</f>
        <v>2025</v>
      </c>
      <c r="P2282" t="str">
        <f>_xlfn.TEXTBEFORE(Table1__5[[#This Row],[Distributor_Name]],"-")</f>
        <v>BD8</v>
      </c>
    </row>
    <row r="2283" spans="1:16" x14ac:dyDescent="0.75">
      <c r="A2283" t="s">
        <v>11</v>
      </c>
      <c r="B2283" t="s">
        <v>12</v>
      </c>
      <c r="C2283" t="s">
        <v>13</v>
      </c>
      <c r="D2283">
        <v>202511</v>
      </c>
      <c r="E2283" t="s">
        <v>7662</v>
      </c>
      <c r="F2283" t="s">
        <v>5405</v>
      </c>
      <c r="G2283">
        <v>6701</v>
      </c>
      <c r="H2283">
        <v>4173</v>
      </c>
      <c r="I2283">
        <v>3898</v>
      </c>
      <c r="J2283">
        <v>0.58170422325026105</v>
      </c>
      <c r="K2283">
        <v>2803</v>
      </c>
      <c r="L2283" t="str">
        <f>VLOOKUP(Table1__5[[#This Row],[ShortCode]],$U$3:$W$100,3,0)</f>
        <v>Tiger Regular</v>
      </c>
      <c r="M2283" t="str">
        <f>VLOOKUP(Table1__5[[#This Row],[ShortCode]],$U$3:$V$100,2,0)</f>
        <v>Group BB</v>
      </c>
      <c r="N2283" t="str">
        <f>RIGHT(Table1__5[[#This Row],[Calendar_month]],2)</f>
        <v>11</v>
      </c>
      <c r="O2283" t="str">
        <f>LEFT(Table1__5[[#This Row],[Calendar_month]],4)</f>
        <v>2025</v>
      </c>
      <c r="P2283" t="str">
        <f>_xlfn.TEXTBEFORE(Table1__5[[#This Row],[Distributor_Name]],"-")</f>
        <v>BD8</v>
      </c>
    </row>
    <row r="2284" spans="1:16" x14ac:dyDescent="0.75">
      <c r="A2284" t="s">
        <v>11</v>
      </c>
      <c r="B2284" t="s">
        <v>12</v>
      </c>
      <c r="C2284" t="s">
        <v>13</v>
      </c>
      <c r="D2284">
        <v>202511</v>
      </c>
      <c r="E2284" t="s">
        <v>7662</v>
      </c>
      <c r="F2284" t="s">
        <v>5396</v>
      </c>
      <c r="G2284">
        <v>38424</v>
      </c>
      <c r="H2284">
        <v>27586</v>
      </c>
      <c r="I2284">
        <v>23472</v>
      </c>
      <c r="J2284">
        <v>0.61086820737039305</v>
      </c>
      <c r="K2284">
        <v>14952</v>
      </c>
      <c r="L2284" t="str">
        <f>VLOOKUP(Table1__5[[#This Row],[ShortCode]],$U$3:$W$100,3,0)</f>
        <v>Tiger Regular</v>
      </c>
      <c r="M2284" t="str">
        <f>VLOOKUP(Table1__5[[#This Row],[ShortCode]],$U$3:$V$100,2,0)</f>
        <v>Group BB</v>
      </c>
      <c r="N2284" t="str">
        <f>RIGHT(Table1__5[[#This Row],[Calendar_month]],2)</f>
        <v>11</v>
      </c>
      <c r="O2284" t="str">
        <f>LEFT(Table1__5[[#This Row],[Calendar_month]],4)</f>
        <v>2025</v>
      </c>
      <c r="P2284" t="str">
        <f>_xlfn.TEXTBEFORE(Table1__5[[#This Row],[Distributor_Name]],"-")</f>
        <v>BD8</v>
      </c>
    </row>
    <row r="2285" spans="1:16" x14ac:dyDescent="0.75">
      <c r="A2285" t="s">
        <v>11</v>
      </c>
      <c r="B2285" t="s">
        <v>12</v>
      </c>
      <c r="C2285" t="s">
        <v>13</v>
      </c>
      <c r="D2285">
        <v>202511</v>
      </c>
      <c r="E2285" t="s">
        <v>7662</v>
      </c>
      <c r="F2285" t="s">
        <v>5441</v>
      </c>
      <c r="G2285">
        <v>12</v>
      </c>
      <c r="H2285">
        <v>0</v>
      </c>
      <c r="I2285">
        <v>0</v>
      </c>
      <c r="J2285">
        <v>0</v>
      </c>
      <c r="K2285">
        <v>12</v>
      </c>
      <c r="L2285" t="str">
        <f>VLOOKUP(Table1__5[[#This Row],[ShortCode]],$U$3:$W$100,3,0)</f>
        <v>Tiger Regular</v>
      </c>
      <c r="M2285" t="str">
        <f>VLOOKUP(Table1__5[[#This Row],[ShortCode]],$U$3:$V$100,2,0)</f>
        <v>Group BB</v>
      </c>
      <c r="N2285" t="str">
        <f>RIGHT(Table1__5[[#This Row],[Calendar_month]],2)</f>
        <v>11</v>
      </c>
      <c r="O2285" t="str">
        <f>LEFT(Table1__5[[#This Row],[Calendar_month]],4)</f>
        <v>2025</v>
      </c>
      <c r="P2285" t="str">
        <f>_xlfn.TEXTBEFORE(Table1__5[[#This Row],[Distributor_Name]],"-")</f>
        <v>BD8</v>
      </c>
    </row>
    <row r="2286" spans="1:16" x14ac:dyDescent="0.75">
      <c r="A2286" t="s">
        <v>11</v>
      </c>
      <c r="B2286" t="s">
        <v>12</v>
      </c>
      <c r="C2286" t="s">
        <v>13</v>
      </c>
      <c r="D2286">
        <v>202511</v>
      </c>
      <c r="E2286" t="s">
        <v>7662</v>
      </c>
      <c r="F2286" t="s">
        <v>5408</v>
      </c>
      <c r="G2286">
        <v>1323</v>
      </c>
      <c r="H2286">
        <v>670</v>
      </c>
      <c r="I2286">
        <v>702</v>
      </c>
      <c r="J2286">
        <v>0.530612244897959</v>
      </c>
      <c r="K2286">
        <v>621</v>
      </c>
      <c r="L2286" t="str">
        <f>VLOOKUP(Table1__5[[#This Row],[ShortCode]],$U$3:$W$100,3,0)</f>
        <v>Tiger Regular</v>
      </c>
      <c r="M2286" t="str">
        <f>VLOOKUP(Table1__5[[#This Row],[ShortCode]],$U$3:$V$100,2,0)</f>
        <v>Group BB</v>
      </c>
      <c r="N2286" t="str">
        <f>RIGHT(Table1__5[[#This Row],[Calendar_month]],2)</f>
        <v>11</v>
      </c>
      <c r="O2286" t="str">
        <f>LEFT(Table1__5[[#This Row],[Calendar_month]],4)</f>
        <v>2025</v>
      </c>
      <c r="P2286" t="str">
        <f>_xlfn.TEXTBEFORE(Table1__5[[#This Row],[Distributor_Name]],"-")</f>
        <v>BD8</v>
      </c>
    </row>
    <row r="2287" spans="1:16" x14ac:dyDescent="0.75">
      <c r="A2287" t="s">
        <v>11</v>
      </c>
      <c r="B2287" t="s">
        <v>12</v>
      </c>
      <c r="C2287" t="s">
        <v>13</v>
      </c>
      <c r="D2287">
        <v>202511</v>
      </c>
      <c r="E2287" t="s">
        <v>7662</v>
      </c>
      <c r="F2287" t="s">
        <v>5417</v>
      </c>
      <c r="G2287">
        <v>1480</v>
      </c>
      <c r="H2287">
        <v>1590</v>
      </c>
      <c r="I2287">
        <v>1500</v>
      </c>
      <c r="J2287">
        <v>1.01351351351351</v>
      </c>
      <c r="K2287">
        <v>-20</v>
      </c>
      <c r="L2287" t="str">
        <f>VLOOKUP(Table1__5[[#This Row],[ShortCode]],$U$3:$W$100,3,0)</f>
        <v>Tiger Crystal</v>
      </c>
      <c r="M2287" t="str">
        <f>VLOOKUP(Table1__5[[#This Row],[ShortCode]],$U$3:$V$100,2,0)</f>
        <v>Group AA</v>
      </c>
      <c r="N2287" t="str">
        <f>RIGHT(Table1__5[[#This Row],[Calendar_month]],2)</f>
        <v>11</v>
      </c>
      <c r="O2287" t="str">
        <f>LEFT(Table1__5[[#This Row],[Calendar_month]],4)</f>
        <v>2025</v>
      </c>
      <c r="P2287" t="str">
        <f>_xlfn.TEXTBEFORE(Table1__5[[#This Row],[Distributor_Name]],"-")</f>
        <v>BD8</v>
      </c>
    </row>
    <row r="2288" spans="1:16" x14ac:dyDescent="0.75">
      <c r="A2288" t="s">
        <v>11</v>
      </c>
      <c r="B2288" t="s">
        <v>12</v>
      </c>
      <c r="C2288" t="s">
        <v>13</v>
      </c>
      <c r="D2288">
        <v>202511</v>
      </c>
      <c r="E2288" t="s">
        <v>7662</v>
      </c>
      <c r="F2288" t="s">
        <v>5403</v>
      </c>
      <c r="G2288">
        <v>9340</v>
      </c>
      <c r="H2288">
        <v>10855</v>
      </c>
      <c r="I2288">
        <v>11628</v>
      </c>
      <c r="J2288">
        <v>1.2449678800856501</v>
      </c>
      <c r="K2288">
        <v>-2288</v>
      </c>
      <c r="L2288" t="str">
        <f>VLOOKUP(Table1__5[[#This Row],[ShortCode]],$U$3:$W$100,3,0)</f>
        <v>Tiger Crystal</v>
      </c>
      <c r="M2288" t="str">
        <f>VLOOKUP(Table1__5[[#This Row],[ShortCode]],$U$3:$V$100,2,0)</f>
        <v>Group AA</v>
      </c>
      <c r="N2288" t="str">
        <f>RIGHT(Table1__5[[#This Row],[Calendar_month]],2)</f>
        <v>11</v>
      </c>
      <c r="O2288" t="str">
        <f>LEFT(Table1__5[[#This Row],[Calendar_month]],4)</f>
        <v>2025</v>
      </c>
      <c r="P2288" t="str">
        <f>_xlfn.TEXTBEFORE(Table1__5[[#This Row],[Distributor_Name]],"-")</f>
        <v>BD8</v>
      </c>
    </row>
    <row r="2289" spans="1:16" x14ac:dyDescent="0.75">
      <c r="A2289" t="s">
        <v>11</v>
      </c>
      <c r="B2289" t="s">
        <v>12</v>
      </c>
      <c r="C2289" t="s">
        <v>13</v>
      </c>
      <c r="D2289">
        <v>202511</v>
      </c>
      <c r="E2289" t="s">
        <v>7662</v>
      </c>
      <c r="F2289" t="s">
        <v>5404</v>
      </c>
      <c r="G2289">
        <v>28391</v>
      </c>
      <c r="H2289">
        <v>14495</v>
      </c>
      <c r="I2289">
        <v>12343</v>
      </c>
      <c r="J2289">
        <v>0.43475044908597799</v>
      </c>
      <c r="K2289">
        <v>16048</v>
      </c>
      <c r="L2289" t="str">
        <f>VLOOKUP(Table1__5[[#This Row],[ShortCode]],$U$3:$W$100,3,0)</f>
        <v>Tiger Crystal</v>
      </c>
      <c r="M2289" t="str">
        <f>VLOOKUP(Table1__5[[#This Row],[ShortCode]],$U$3:$V$100,2,0)</f>
        <v>Group AA</v>
      </c>
      <c r="N2289" t="str">
        <f>RIGHT(Table1__5[[#This Row],[Calendar_month]],2)</f>
        <v>11</v>
      </c>
      <c r="O2289" t="str">
        <f>LEFT(Table1__5[[#This Row],[Calendar_month]],4)</f>
        <v>2025</v>
      </c>
      <c r="P2289" t="str">
        <f>_xlfn.TEXTBEFORE(Table1__5[[#This Row],[Distributor_Name]],"-")</f>
        <v>BD8</v>
      </c>
    </row>
    <row r="2290" spans="1:16" x14ac:dyDescent="0.75">
      <c r="A2290" t="s">
        <v>11</v>
      </c>
      <c r="B2290" t="s">
        <v>12</v>
      </c>
      <c r="C2290" t="s">
        <v>13</v>
      </c>
      <c r="D2290">
        <v>202511</v>
      </c>
      <c r="E2290" t="s">
        <v>7662</v>
      </c>
      <c r="F2290" t="s">
        <v>7672</v>
      </c>
      <c r="G2290">
        <v>2</v>
      </c>
      <c r="H2290">
        <v>0</v>
      </c>
      <c r="I2290">
        <v>0</v>
      </c>
      <c r="J2290">
        <v>0</v>
      </c>
      <c r="K2290">
        <v>2</v>
      </c>
      <c r="L2290" t="str">
        <f>VLOOKUP(Table1__5[[#This Row],[ShortCode]],$U$3:$W$100,3,0)</f>
        <v>Other</v>
      </c>
      <c r="M2290" t="str">
        <f>VLOOKUP(Table1__5[[#This Row],[ShortCode]],$U$3:$V$100,2,0)</f>
        <v>Group BB</v>
      </c>
      <c r="N2290" t="str">
        <f>RIGHT(Table1__5[[#This Row],[Calendar_month]],2)</f>
        <v>11</v>
      </c>
      <c r="O2290" t="str">
        <f>LEFT(Table1__5[[#This Row],[Calendar_month]],4)</f>
        <v>2025</v>
      </c>
      <c r="P2290" t="str">
        <f>_xlfn.TEXTBEFORE(Table1__5[[#This Row],[Distributor_Name]],"-")</f>
        <v>BD8</v>
      </c>
    </row>
    <row r="2291" spans="1:16" x14ac:dyDescent="0.75">
      <c r="A2291" t="s">
        <v>11</v>
      </c>
      <c r="B2291" t="s">
        <v>12</v>
      </c>
      <c r="C2291" t="s">
        <v>13</v>
      </c>
      <c r="D2291">
        <v>202511</v>
      </c>
      <c r="E2291" t="s">
        <v>7673</v>
      </c>
      <c r="F2291" t="s">
        <v>7674</v>
      </c>
      <c r="G2291">
        <v>419</v>
      </c>
      <c r="H2291">
        <v>460</v>
      </c>
      <c r="I2291">
        <v>280</v>
      </c>
      <c r="J2291">
        <v>0.66825775656324604</v>
      </c>
      <c r="K2291">
        <v>139</v>
      </c>
      <c r="L2291" t="str">
        <f>VLOOKUP(Table1__5[[#This Row],[ShortCode]],$U$3:$W$100,3,0)</f>
        <v>Bia Việt</v>
      </c>
      <c r="M2291" t="str">
        <f>VLOOKUP(Table1__5[[#This Row],[ShortCode]],$U$3:$V$100,2,0)</f>
        <v>Group BB</v>
      </c>
      <c r="N2291" t="str">
        <f>RIGHT(Table1__5[[#This Row],[Calendar_month]],2)</f>
        <v>11</v>
      </c>
      <c r="O2291" t="str">
        <f>LEFT(Table1__5[[#This Row],[Calendar_month]],4)</f>
        <v>2025</v>
      </c>
      <c r="P2291" t="str">
        <f>_xlfn.TEXTBEFORE(Table1__5[[#This Row],[Distributor_Name]],"-")</f>
        <v>BD8</v>
      </c>
    </row>
    <row r="2292" spans="1:16" x14ac:dyDescent="0.75">
      <c r="A2292" t="s">
        <v>11</v>
      </c>
      <c r="B2292" t="s">
        <v>12</v>
      </c>
      <c r="C2292" t="s">
        <v>13</v>
      </c>
      <c r="D2292">
        <v>202511</v>
      </c>
      <c r="E2292" t="s">
        <v>7673</v>
      </c>
      <c r="F2292" t="s">
        <v>5400</v>
      </c>
      <c r="G2292">
        <v>2080</v>
      </c>
      <c r="H2292">
        <v>2350</v>
      </c>
      <c r="I2292">
        <v>2439</v>
      </c>
      <c r="J2292">
        <v>1.17259615384615</v>
      </c>
      <c r="K2292">
        <v>-359</v>
      </c>
      <c r="L2292" t="str">
        <f>VLOOKUP(Table1__5[[#This Row],[ShortCode]],$U$3:$W$100,3,0)</f>
        <v>Bia Việt</v>
      </c>
      <c r="M2292" t="str">
        <f>VLOOKUP(Table1__5[[#This Row],[ShortCode]],$U$3:$V$100,2,0)</f>
        <v>Group BB</v>
      </c>
      <c r="N2292" t="str">
        <f>RIGHT(Table1__5[[#This Row],[Calendar_month]],2)</f>
        <v>11</v>
      </c>
      <c r="O2292" t="str">
        <f>LEFT(Table1__5[[#This Row],[Calendar_month]],4)</f>
        <v>2025</v>
      </c>
      <c r="P2292" t="str">
        <f>_xlfn.TEXTBEFORE(Table1__5[[#This Row],[Distributor_Name]],"-")</f>
        <v>BD8</v>
      </c>
    </row>
    <row r="2293" spans="1:16" x14ac:dyDescent="0.75">
      <c r="A2293" t="s">
        <v>11</v>
      </c>
      <c r="B2293" t="s">
        <v>12</v>
      </c>
      <c r="C2293" t="s">
        <v>13</v>
      </c>
      <c r="D2293">
        <v>202511</v>
      </c>
      <c r="E2293" t="s">
        <v>7673</v>
      </c>
      <c r="F2293" t="s">
        <v>5411</v>
      </c>
      <c r="G2293">
        <v>275</v>
      </c>
      <c r="H2293">
        <v>280</v>
      </c>
      <c r="I2293">
        <v>295</v>
      </c>
      <c r="J2293">
        <v>1.0727272727272701</v>
      </c>
      <c r="K2293">
        <v>-20</v>
      </c>
      <c r="L2293" t="str">
        <f>VLOOKUP(Table1__5[[#This Row],[ShortCode]],$U$3:$W$100,3,0)</f>
        <v>Bia Việt</v>
      </c>
      <c r="M2293" t="str">
        <f>VLOOKUP(Table1__5[[#This Row],[ShortCode]],$U$3:$V$100,2,0)</f>
        <v>Group BB</v>
      </c>
      <c r="N2293" t="str">
        <f>RIGHT(Table1__5[[#This Row],[Calendar_month]],2)</f>
        <v>11</v>
      </c>
      <c r="O2293" t="str">
        <f>LEFT(Table1__5[[#This Row],[Calendar_month]],4)</f>
        <v>2025</v>
      </c>
      <c r="P2293" t="str">
        <f>_xlfn.TEXTBEFORE(Table1__5[[#This Row],[Distributor_Name]],"-")</f>
        <v>BD8</v>
      </c>
    </row>
    <row r="2294" spans="1:16" x14ac:dyDescent="0.75">
      <c r="A2294" t="s">
        <v>11</v>
      </c>
      <c r="B2294" t="s">
        <v>12</v>
      </c>
      <c r="C2294" t="s">
        <v>13</v>
      </c>
      <c r="D2294">
        <v>202512</v>
      </c>
      <c r="E2294" t="s">
        <v>7662</v>
      </c>
      <c r="F2294" t="s">
        <v>5393</v>
      </c>
      <c r="G2294">
        <v>21525</v>
      </c>
      <c r="H2294">
        <v>14300</v>
      </c>
      <c r="I2294">
        <v>16043</v>
      </c>
      <c r="J2294">
        <v>0.74531939605110298</v>
      </c>
      <c r="K2294">
        <v>5482</v>
      </c>
      <c r="L2294" t="str">
        <f>VLOOKUP(Table1__5[[#This Row],[ShortCode]],$U$3:$W$100,3,0)</f>
        <v>Heineken Silver</v>
      </c>
      <c r="M2294" t="str">
        <f>VLOOKUP(Table1__5[[#This Row],[ShortCode]],$U$3:$V$100,2,0)</f>
        <v>Group AA</v>
      </c>
      <c r="N2294" t="str">
        <f>RIGHT(Table1__5[[#This Row],[Calendar_month]],2)</f>
        <v>12</v>
      </c>
      <c r="O2294" t="str">
        <f>LEFT(Table1__5[[#This Row],[Calendar_month]],4)</f>
        <v>2025</v>
      </c>
      <c r="P2294" t="str">
        <f>_xlfn.TEXTBEFORE(Table1__5[[#This Row],[Distributor_Name]],"-")</f>
        <v>BD8</v>
      </c>
    </row>
    <row r="2295" spans="1:16" x14ac:dyDescent="0.75">
      <c r="A2295" t="s">
        <v>11</v>
      </c>
      <c r="B2295" t="s">
        <v>12</v>
      </c>
      <c r="C2295" t="s">
        <v>13</v>
      </c>
      <c r="D2295">
        <v>202512</v>
      </c>
      <c r="E2295" t="s">
        <v>7662</v>
      </c>
      <c r="F2295" t="s">
        <v>5396</v>
      </c>
      <c r="G2295">
        <v>31539</v>
      </c>
      <c r="H2295">
        <v>27105</v>
      </c>
      <c r="I2295">
        <v>31313</v>
      </c>
      <c r="J2295">
        <v>0.992834268683218</v>
      </c>
      <c r="K2295">
        <v>226</v>
      </c>
      <c r="L2295" t="str">
        <f>VLOOKUP(Table1__5[[#This Row],[ShortCode]],$U$3:$W$100,3,0)</f>
        <v>Tiger Regular</v>
      </c>
      <c r="M2295" t="str">
        <f>VLOOKUP(Table1__5[[#This Row],[ShortCode]],$U$3:$V$100,2,0)</f>
        <v>Group BB</v>
      </c>
      <c r="N2295" t="str">
        <f>RIGHT(Table1__5[[#This Row],[Calendar_month]],2)</f>
        <v>12</v>
      </c>
      <c r="O2295" t="str">
        <f>LEFT(Table1__5[[#This Row],[Calendar_month]],4)</f>
        <v>2025</v>
      </c>
      <c r="P2295" t="str">
        <f>_xlfn.TEXTBEFORE(Table1__5[[#This Row],[Distributor_Name]],"-")</f>
        <v>BD8</v>
      </c>
    </row>
    <row r="2296" spans="1:16" x14ac:dyDescent="0.75">
      <c r="A2296" t="s">
        <v>11</v>
      </c>
      <c r="B2296" t="s">
        <v>12</v>
      </c>
      <c r="C2296" t="s">
        <v>13</v>
      </c>
      <c r="D2296">
        <v>202512</v>
      </c>
      <c r="E2296" t="s">
        <v>7662</v>
      </c>
      <c r="F2296" t="s">
        <v>5404</v>
      </c>
      <c r="G2296">
        <v>26855</v>
      </c>
      <c r="H2296">
        <v>5746</v>
      </c>
      <c r="I2296">
        <v>8040</v>
      </c>
      <c r="J2296">
        <v>0.29938558927573999</v>
      </c>
      <c r="K2296">
        <v>18815</v>
      </c>
      <c r="L2296" t="str">
        <f>VLOOKUP(Table1__5[[#This Row],[ShortCode]],$U$3:$W$100,3,0)</f>
        <v>Tiger Crystal</v>
      </c>
      <c r="M2296" t="str">
        <f>VLOOKUP(Table1__5[[#This Row],[ShortCode]],$U$3:$V$100,2,0)</f>
        <v>Group AA</v>
      </c>
      <c r="N2296" t="str">
        <f>RIGHT(Table1__5[[#This Row],[Calendar_month]],2)</f>
        <v>12</v>
      </c>
      <c r="O2296" t="str">
        <f>LEFT(Table1__5[[#This Row],[Calendar_month]],4)</f>
        <v>2025</v>
      </c>
      <c r="P2296" t="str">
        <f>_xlfn.TEXTBEFORE(Table1__5[[#This Row],[Distributor_Name]],"-")</f>
        <v>BD8</v>
      </c>
    </row>
    <row r="2297" spans="1:16" x14ac:dyDescent="0.75">
      <c r="A2297" t="s">
        <v>11</v>
      </c>
      <c r="B2297" t="s">
        <v>12</v>
      </c>
      <c r="C2297" t="s">
        <v>13</v>
      </c>
      <c r="D2297">
        <v>202512</v>
      </c>
      <c r="E2297" t="s">
        <v>7673</v>
      </c>
      <c r="F2297" t="s">
        <v>5438</v>
      </c>
      <c r="G2297">
        <v>46</v>
      </c>
      <c r="H2297">
        <v>13</v>
      </c>
      <c r="I2297">
        <v>55</v>
      </c>
      <c r="J2297">
        <v>1.1956521739130399</v>
      </c>
      <c r="K2297">
        <v>-9</v>
      </c>
      <c r="L2297" t="str">
        <f>VLOOKUP(Table1__5[[#This Row],[ShortCode]],$U$3:$W$100,3,0)</f>
        <v>Other</v>
      </c>
      <c r="M2297" t="str">
        <f>VLOOKUP(Table1__5[[#This Row],[ShortCode]],$U$3:$V$100,2,0)</f>
        <v>Group BB</v>
      </c>
      <c r="N2297" t="str">
        <f>RIGHT(Table1__5[[#This Row],[Calendar_month]],2)</f>
        <v>12</v>
      </c>
      <c r="O2297" t="str">
        <f>LEFT(Table1__5[[#This Row],[Calendar_month]],4)</f>
        <v>2025</v>
      </c>
      <c r="P2297" t="str">
        <f>_xlfn.TEXTBEFORE(Table1__5[[#This Row],[Distributor_Name]],"-")</f>
        <v>BD8</v>
      </c>
    </row>
    <row r="2298" spans="1:16" x14ac:dyDescent="0.75">
      <c r="A2298" t="s">
        <v>11</v>
      </c>
      <c r="B2298" t="s">
        <v>12</v>
      </c>
      <c r="C2298" t="s">
        <v>13</v>
      </c>
      <c r="D2298">
        <v>202512</v>
      </c>
      <c r="E2298" t="s">
        <v>7673</v>
      </c>
      <c r="F2298" t="s">
        <v>7664</v>
      </c>
      <c r="G2298">
        <v>0</v>
      </c>
      <c r="H2298">
        <v>0</v>
      </c>
      <c r="I2298">
        <v>0</v>
      </c>
      <c r="J2298">
        <v>0</v>
      </c>
      <c r="K2298">
        <v>0</v>
      </c>
      <c r="L2298" t="str">
        <f>VLOOKUP(Table1__5[[#This Row],[ShortCode]],$U$3:$W$100,3,0)</f>
        <v>Other</v>
      </c>
      <c r="M2298" t="str">
        <f>VLOOKUP(Table1__5[[#This Row],[ShortCode]],$U$3:$V$100,2,0)</f>
        <v>Group BB</v>
      </c>
      <c r="N2298" t="str">
        <f>RIGHT(Table1__5[[#This Row],[Calendar_month]],2)</f>
        <v>12</v>
      </c>
      <c r="O2298" t="str">
        <f>LEFT(Table1__5[[#This Row],[Calendar_month]],4)</f>
        <v>2025</v>
      </c>
      <c r="P2298" t="str">
        <f>_xlfn.TEXTBEFORE(Table1__5[[#This Row],[Distributor_Name]],"-")</f>
        <v>BD8</v>
      </c>
    </row>
    <row r="2299" spans="1:16" x14ac:dyDescent="0.75">
      <c r="A2299" t="s">
        <v>11</v>
      </c>
      <c r="B2299" t="s">
        <v>12</v>
      </c>
      <c r="C2299" t="s">
        <v>13</v>
      </c>
      <c r="D2299">
        <v>202512</v>
      </c>
      <c r="E2299" t="s">
        <v>7673</v>
      </c>
      <c r="F2299" t="s">
        <v>5426</v>
      </c>
      <c r="G2299">
        <v>103</v>
      </c>
      <c r="H2299">
        <v>0</v>
      </c>
      <c r="I2299">
        <v>17</v>
      </c>
      <c r="J2299">
        <v>0.16504854368932001</v>
      </c>
      <c r="K2299">
        <v>86</v>
      </c>
      <c r="L2299" t="str">
        <f>VLOOKUP(Table1__5[[#This Row],[ShortCode]],$U$3:$W$100,3,0)</f>
        <v>Heineken Original</v>
      </c>
      <c r="M2299" t="str">
        <f>VLOOKUP(Table1__5[[#This Row],[ShortCode]],$U$3:$V$100,2,0)</f>
        <v>Group BB</v>
      </c>
      <c r="N2299" t="str">
        <f>RIGHT(Table1__5[[#This Row],[Calendar_month]],2)</f>
        <v>12</v>
      </c>
      <c r="O2299" t="str">
        <f>LEFT(Table1__5[[#This Row],[Calendar_month]],4)</f>
        <v>2025</v>
      </c>
      <c r="P2299" t="str">
        <f>_xlfn.TEXTBEFORE(Table1__5[[#This Row],[Distributor_Name]],"-")</f>
        <v>BD8</v>
      </c>
    </row>
    <row r="2300" spans="1:16" x14ac:dyDescent="0.75">
      <c r="A2300" t="s">
        <v>11</v>
      </c>
      <c r="B2300" t="s">
        <v>12</v>
      </c>
      <c r="C2300" t="s">
        <v>13</v>
      </c>
      <c r="D2300">
        <v>202512</v>
      </c>
      <c r="E2300" t="s">
        <v>7673</v>
      </c>
      <c r="F2300" t="s">
        <v>5434</v>
      </c>
      <c r="G2300">
        <v>356</v>
      </c>
      <c r="H2300">
        <v>260</v>
      </c>
      <c r="I2300">
        <v>370</v>
      </c>
      <c r="J2300">
        <v>1.0393258426966301</v>
      </c>
      <c r="K2300">
        <v>-14</v>
      </c>
      <c r="L2300" t="str">
        <f>VLOOKUP(Table1__5[[#This Row],[ShortCode]],$U$3:$W$100,3,0)</f>
        <v>Heineken Original</v>
      </c>
      <c r="M2300" t="str">
        <f>VLOOKUP(Table1__5[[#This Row],[ShortCode]],$U$3:$V$100,2,0)</f>
        <v>Group BB</v>
      </c>
      <c r="N2300" t="str">
        <f>RIGHT(Table1__5[[#This Row],[Calendar_month]],2)</f>
        <v>12</v>
      </c>
      <c r="O2300" t="str">
        <f>LEFT(Table1__5[[#This Row],[Calendar_month]],4)</f>
        <v>2025</v>
      </c>
      <c r="P2300" t="str">
        <f>_xlfn.TEXTBEFORE(Table1__5[[#This Row],[Distributor_Name]],"-")</f>
        <v>BD8</v>
      </c>
    </row>
    <row r="2301" spans="1:16" x14ac:dyDescent="0.75">
      <c r="A2301" t="s">
        <v>11</v>
      </c>
      <c r="B2301" t="s">
        <v>12</v>
      </c>
      <c r="C2301" t="s">
        <v>13</v>
      </c>
      <c r="D2301">
        <v>202512</v>
      </c>
      <c r="E2301" t="s">
        <v>7673</v>
      </c>
      <c r="F2301" t="s">
        <v>5418</v>
      </c>
      <c r="G2301">
        <v>71</v>
      </c>
      <c r="H2301">
        <v>97</v>
      </c>
      <c r="I2301">
        <v>73</v>
      </c>
      <c r="J2301">
        <v>1.0281690140845099</v>
      </c>
      <c r="K2301">
        <v>-2</v>
      </c>
      <c r="L2301" t="str">
        <f>VLOOKUP(Table1__5[[#This Row],[ShortCode]],$U$3:$W$100,3,0)</f>
        <v>Heineken Silver</v>
      </c>
      <c r="M2301" t="str">
        <f>VLOOKUP(Table1__5[[#This Row],[ShortCode]],$U$3:$V$100,2,0)</f>
        <v>Group AA</v>
      </c>
      <c r="N2301" t="str">
        <f>RIGHT(Table1__5[[#This Row],[Calendar_month]],2)</f>
        <v>12</v>
      </c>
      <c r="O2301" t="str">
        <f>LEFT(Table1__5[[#This Row],[Calendar_month]],4)</f>
        <v>2025</v>
      </c>
      <c r="P2301" t="str">
        <f>_xlfn.TEXTBEFORE(Table1__5[[#This Row],[Distributor_Name]],"-")</f>
        <v>BD8</v>
      </c>
    </row>
    <row r="2302" spans="1:16" x14ac:dyDescent="0.75">
      <c r="A2302" t="s">
        <v>11</v>
      </c>
      <c r="B2302" t="s">
        <v>12</v>
      </c>
      <c r="C2302" t="s">
        <v>13</v>
      </c>
      <c r="D2302">
        <v>202512</v>
      </c>
      <c r="E2302" t="s">
        <v>7673</v>
      </c>
      <c r="F2302" t="s">
        <v>5401</v>
      </c>
      <c r="G2302">
        <v>6440</v>
      </c>
      <c r="H2302">
        <v>3237</v>
      </c>
      <c r="I2302">
        <v>3266</v>
      </c>
      <c r="J2302">
        <v>0.50714285714285701</v>
      </c>
      <c r="K2302">
        <v>3174</v>
      </c>
      <c r="L2302" t="str">
        <f>VLOOKUP(Table1__5[[#This Row],[ShortCode]],$U$3:$W$100,3,0)</f>
        <v>Heineken Silver</v>
      </c>
      <c r="M2302" t="str">
        <f>VLOOKUP(Table1__5[[#This Row],[ShortCode]],$U$3:$V$100,2,0)</f>
        <v>Group AA</v>
      </c>
      <c r="N2302" t="str">
        <f>RIGHT(Table1__5[[#This Row],[Calendar_month]],2)</f>
        <v>12</v>
      </c>
      <c r="O2302" t="str">
        <f>LEFT(Table1__5[[#This Row],[Calendar_month]],4)</f>
        <v>2025</v>
      </c>
      <c r="P2302" t="str">
        <f>_xlfn.TEXTBEFORE(Table1__5[[#This Row],[Distributor_Name]],"-")</f>
        <v>BD8</v>
      </c>
    </row>
    <row r="2303" spans="1:16" x14ac:dyDescent="0.75">
      <c r="A2303" t="s">
        <v>11</v>
      </c>
      <c r="B2303" t="s">
        <v>12</v>
      </c>
      <c r="C2303" t="s">
        <v>13</v>
      </c>
      <c r="D2303">
        <v>202512</v>
      </c>
      <c r="E2303" t="s">
        <v>7673</v>
      </c>
      <c r="F2303" t="s">
        <v>5405</v>
      </c>
      <c r="G2303">
        <v>4174</v>
      </c>
      <c r="H2303">
        <v>5187</v>
      </c>
      <c r="I2303">
        <v>5659</v>
      </c>
      <c r="J2303">
        <v>1.3557738380450399</v>
      </c>
      <c r="K2303">
        <v>-1485</v>
      </c>
      <c r="L2303" t="str">
        <f>VLOOKUP(Table1__5[[#This Row],[ShortCode]],$U$3:$W$100,3,0)</f>
        <v>Tiger Regular</v>
      </c>
      <c r="M2303" t="str">
        <f>VLOOKUP(Table1__5[[#This Row],[ShortCode]],$U$3:$V$100,2,0)</f>
        <v>Group BB</v>
      </c>
      <c r="N2303" t="str">
        <f>RIGHT(Table1__5[[#This Row],[Calendar_month]],2)</f>
        <v>12</v>
      </c>
      <c r="O2303" t="str">
        <f>LEFT(Table1__5[[#This Row],[Calendar_month]],4)</f>
        <v>2025</v>
      </c>
      <c r="P2303" t="str">
        <f>_xlfn.TEXTBEFORE(Table1__5[[#This Row],[Distributor_Name]],"-")</f>
        <v>BD8</v>
      </c>
    </row>
    <row r="2304" spans="1:16" x14ac:dyDescent="0.75">
      <c r="A2304" t="s">
        <v>11</v>
      </c>
      <c r="B2304" t="s">
        <v>12</v>
      </c>
      <c r="C2304" t="s">
        <v>13</v>
      </c>
      <c r="D2304">
        <v>202512</v>
      </c>
      <c r="E2304" t="s">
        <v>7673</v>
      </c>
      <c r="F2304" t="s">
        <v>5441</v>
      </c>
      <c r="G2304">
        <v>10</v>
      </c>
      <c r="H2304">
        <v>20</v>
      </c>
      <c r="I2304">
        <v>30</v>
      </c>
      <c r="J2304">
        <v>3</v>
      </c>
      <c r="K2304">
        <v>-20</v>
      </c>
      <c r="L2304" t="str">
        <f>VLOOKUP(Table1__5[[#This Row],[ShortCode]],$U$3:$W$100,3,0)</f>
        <v>Tiger Regular</v>
      </c>
      <c r="M2304" t="str">
        <f>VLOOKUP(Table1__5[[#This Row],[ShortCode]],$U$3:$V$100,2,0)</f>
        <v>Group BB</v>
      </c>
      <c r="N2304" t="str">
        <f>RIGHT(Table1__5[[#This Row],[Calendar_month]],2)</f>
        <v>12</v>
      </c>
      <c r="O2304" t="str">
        <f>LEFT(Table1__5[[#This Row],[Calendar_month]],4)</f>
        <v>2025</v>
      </c>
      <c r="P2304" t="str">
        <f>_xlfn.TEXTBEFORE(Table1__5[[#This Row],[Distributor_Name]],"-")</f>
        <v>BD8</v>
      </c>
    </row>
    <row r="2305" spans="1:16" x14ac:dyDescent="0.75">
      <c r="A2305" t="s">
        <v>11</v>
      </c>
      <c r="B2305" t="s">
        <v>12</v>
      </c>
      <c r="C2305" t="s">
        <v>13</v>
      </c>
      <c r="D2305">
        <v>202512</v>
      </c>
      <c r="E2305" t="s">
        <v>7673</v>
      </c>
      <c r="F2305" t="s">
        <v>5408</v>
      </c>
      <c r="G2305">
        <v>1332</v>
      </c>
      <c r="H2305">
        <v>640</v>
      </c>
      <c r="I2305">
        <v>775</v>
      </c>
      <c r="J2305">
        <v>0.58183183183183196</v>
      </c>
      <c r="K2305">
        <v>557</v>
      </c>
      <c r="L2305" t="str">
        <f>VLOOKUP(Table1__5[[#This Row],[ShortCode]],$U$3:$W$100,3,0)</f>
        <v>Tiger Regular</v>
      </c>
      <c r="M2305" t="str">
        <f>VLOOKUP(Table1__5[[#This Row],[ShortCode]],$U$3:$V$100,2,0)</f>
        <v>Group BB</v>
      </c>
      <c r="N2305" t="str">
        <f>RIGHT(Table1__5[[#This Row],[Calendar_month]],2)</f>
        <v>12</v>
      </c>
      <c r="O2305" t="str">
        <f>LEFT(Table1__5[[#This Row],[Calendar_month]],4)</f>
        <v>2025</v>
      </c>
      <c r="P2305" t="str">
        <f>_xlfn.TEXTBEFORE(Table1__5[[#This Row],[Distributor_Name]],"-")</f>
        <v>BD8</v>
      </c>
    </row>
    <row r="2306" spans="1:16" x14ac:dyDescent="0.75">
      <c r="A2306" t="s">
        <v>11</v>
      </c>
      <c r="B2306" t="s">
        <v>12</v>
      </c>
      <c r="C2306" t="s">
        <v>13</v>
      </c>
      <c r="D2306">
        <v>202512</v>
      </c>
      <c r="E2306" t="s">
        <v>7673</v>
      </c>
      <c r="F2306" t="s">
        <v>5417</v>
      </c>
      <c r="G2306">
        <v>1408</v>
      </c>
      <c r="H2306">
        <v>890</v>
      </c>
      <c r="I2306">
        <v>1240</v>
      </c>
      <c r="J2306">
        <v>0.88068181818181801</v>
      </c>
      <c r="K2306">
        <v>168</v>
      </c>
      <c r="L2306" t="str">
        <f>VLOOKUP(Table1__5[[#This Row],[ShortCode]],$U$3:$W$100,3,0)</f>
        <v>Tiger Crystal</v>
      </c>
      <c r="M2306" t="str">
        <f>VLOOKUP(Table1__5[[#This Row],[ShortCode]],$U$3:$V$100,2,0)</f>
        <v>Group AA</v>
      </c>
      <c r="N2306" t="str">
        <f>RIGHT(Table1__5[[#This Row],[Calendar_month]],2)</f>
        <v>12</v>
      </c>
      <c r="O2306" t="str">
        <f>LEFT(Table1__5[[#This Row],[Calendar_month]],4)</f>
        <v>2025</v>
      </c>
      <c r="P2306" t="str">
        <f>_xlfn.TEXTBEFORE(Table1__5[[#This Row],[Distributor_Name]],"-")</f>
        <v>BD8</v>
      </c>
    </row>
    <row r="2307" spans="1:16" x14ac:dyDescent="0.75">
      <c r="A2307" t="s">
        <v>11</v>
      </c>
      <c r="B2307" t="s">
        <v>12</v>
      </c>
      <c r="C2307" t="s">
        <v>13</v>
      </c>
      <c r="D2307">
        <v>202512</v>
      </c>
      <c r="E2307" t="s">
        <v>7673</v>
      </c>
      <c r="F2307" t="s">
        <v>5403</v>
      </c>
      <c r="G2307">
        <v>11507</v>
      </c>
      <c r="H2307">
        <v>13468</v>
      </c>
      <c r="I2307">
        <v>14555</v>
      </c>
      <c r="J2307">
        <v>1.26488224558964</v>
      </c>
      <c r="K2307">
        <v>-3048</v>
      </c>
      <c r="L2307" t="str">
        <f>VLOOKUP(Table1__5[[#This Row],[ShortCode]],$U$3:$W$100,3,0)</f>
        <v>Tiger Crystal</v>
      </c>
      <c r="M2307" t="str">
        <f>VLOOKUP(Table1__5[[#This Row],[ShortCode]],$U$3:$V$100,2,0)</f>
        <v>Group AA</v>
      </c>
      <c r="N2307" t="str">
        <f>RIGHT(Table1__5[[#This Row],[Calendar_month]],2)</f>
        <v>12</v>
      </c>
      <c r="O2307" t="str">
        <f>LEFT(Table1__5[[#This Row],[Calendar_month]],4)</f>
        <v>2025</v>
      </c>
      <c r="P2307" t="str">
        <f>_xlfn.TEXTBEFORE(Table1__5[[#This Row],[Distributor_Name]],"-")</f>
        <v>BD8</v>
      </c>
    </row>
    <row r="2308" spans="1:16" x14ac:dyDescent="0.75">
      <c r="A2308" t="s">
        <v>11</v>
      </c>
      <c r="B2308" t="s">
        <v>12</v>
      </c>
      <c r="C2308" t="s">
        <v>13</v>
      </c>
      <c r="D2308">
        <v>202512</v>
      </c>
      <c r="E2308" t="s">
        <v>7673</v>
      </c>
      <c r="F2308" t="s">
        <v>7672</v>
      </c>
      <c r="G2308">
        <v>2</v>
      </c>
      <c r="H2308">
        <v>0</v>
      </c>
      <c r="I2308">
        <v>0</v>
      </c>
      <c r="J2308">
        <v>0</v>
      </c>
      <c r="K2308">
        <v>2</v>
      </c>
      <c r="L2308" t="str">
        <f>VLOOKUP(Table1__5[[#This Row],[ShortCode]],$U$3:$W$100,3,0)</f>
        <v>Other</v>
      </c>
      <c r="M2308" t="str">
        <f>VLOOKUP(Table1__5[[#This Row],[ShortCode]],$U$3:$V$100,2,0)</f>
        <v>Group BB</v>
      </c>
      <c r="N2308" t="str">
        <f>RIGHT(Table1__5[[#This Row],[Calendar_month]],2)</f>
        <v>12</v>
      </c>
      <c r="O2308" t="str">
        <f>LEFT(Table1__5[[#This Row],[Calendar_month]],4)</f>
        <v>2025</v>
      </c>
      <c r="P2308" t="str">
        <f>_xlfn.TEXTBEFORE(Table1__5[[#This Row],[Distributor_Name]],"-")</f>
        <v>BD8</v>
      </c>
    </row>
    <row r="2309" spans="1:16" x14ac:dyDescent="0.75">
      <c r="A2309" t="s">
        <v>11</v>
      </c>
      <c r="B2309" t="s">
        <v>12</v>
      </c>
      <c r="C2309" t="s">
        <v>13</v>
      </c>
      <c r="D2309">
        <v>202512</v>
      </c>
      <c r="E2309" t="s">
        <v>7687</v>
      </c>
      <c r="F2309" t="s">
        <v>5400</v>
      </c>
      <c r="G2309">
        <v>1471</v>
      </c>
      <c r="H2309">
        <v>650</v>
      </c>
      <c r="I2309">
        <v>996</v>
      </c>
      <c r="J2309">
        <v>0.67709041468388897</v>
      </c>
      <c r="K2309">
        <v>475</v>
      </c>
      <c r="L2309" t="str">
        <f>VLOOKUP(Table1__5[[#This Row],[ShortCode]],$U$3:$W$100,3,0)</f>
        <v>Bia Việt</v>
      </c>
      <c r="M2309" t="str">
        <f>VLOOKUP(Table1__5[[#This Row],[ShortCode]],$U$3:$V$100,2,0)</f>
        <v>Group BB</v>
      </c>
      <c r="N2309" t="str">
        <f>RIGHT(Table1__5[[#This Row],[Calendar_month]],2)</f>
        <v>12</v>
      </c>
      <c r="O2309" t="str">
        <f>LEFT(Table1__5[[#This Row],[Calendar_month]],4)</f>
        <v>2025</v>
      </c>
      <c r="P2309" t="str">
        <f>_xlfn.TEXTBEFORE(Table1__5[[#This Row],[Distributor_Name]],"-")</f>
        <v>BD8</v>
      </c>
    </row>
    <row r="2310" spans="1:16" x14ac:dyDescent="0.75">
      <c r="A2310" t="s">
        <v>11</v>
      </c>
      <c r="B2310" t="s">
        <v>12</v>
      </c>
      <c r="C2310" t="s">
        <v>13</v>
      </c>
      <c r="D2310">
        <v>202512</v>
      </c>
      <c r="E2310" t="s">
        <v>7688</v>
      </c>
      <c r="F2310" t="s">
        <v>7674</v>
      </c>
      <c r="G2310">
        <v>362</v>
      </c>
      <c r="H2310">
        <v>0</v>
      </c>
      <c r="I2310">
        <v>460</v>
      </c>
      <c r="J2310">
        <v>1.2707182320442001</v>
      </c>
      <c r="K2310">
        <v>-98.000000000000099</v>
      </c>
      <c r="L2310" t="str">
        <f>VLOOKUP(Table1__5[[#This Row],[ShortCode]],$U$3:$W$100,3,0)</f>
        <v>Bia Việt</v>
      </c>
      <c r="M2310" t="str">
        <f>VLOOKUP(Table1__5[[#This Row],[ShortCode]],$U$3:$V$100,2,0)</f>
        <v>Group BB</v>
      </c>
      <c r="N2310" t="str">
        <f>RIGHT(Table1__5[[#This Row],[Calendar_month]],2)</f>
        <v>12</v>
      </c>
      <c r="O2310" t="str">
        <f>LEFT(Table1__5[[#This Row],[Calendar_month]],4)</f>
        <v>2025</v>
      </c>
      <c r="P2310" t="str">
        <f>_xlfn.TEXTBEFORE(Table1__5[[#This Row],[Distributor_Name]],"-")</f>
        <v>BD8</v>
      </c>
    </row>
    <row r="2311" spans="1:16" x14ac:dyDescent="0.75">
      <c r="A2311" t="s">
        <v>11</v>
      </c>
      <c r="B2311" t="s">
        <v>12</v>
      </c>
      <c r="C2311" t="s">
        <v>13</v>
      </c>
      <c r="D2311">
        <v>202512</v>
      </c>
      <c r="E2311" t="s">
        <v>7688</v>
      </c>
      <c r="F2311" t="s">
        <v>5411</v>
      </c>
      <c r="G2311">
        <v>222</v>
      </c>
      <c r="H2311">
        <v>70</v>
      </c>
      <c r="I2311">
        <v>135</v>
      </c>
      <c r="J2311">
        <v>0.608108108108108</v>
      </c>
      <c r="K2311">
        <v>87</v>
      </c>
      <c r="L2311" t="str">
        <f>VLOOKUP(Table1__5[[#This Row],[ShortCode]],$U$3:$W$100,3,0)</f>
        <v>Bia Việt</v>
      </c>
      <c r="M2311" t="str">
        <f>VLOOKUP(Table1__5[[#This Row],[ShortCode]],$U$3:$V$100,2,0)</f>
        <v>Group BB</v>
      </c>
      <c r="N2311" t="str">
        <f>RIGHT(Table1__5[[#This Row],[Calendar_month]],2)</f>
        <v>12</v>
      </c>
      <c r="O2311" t="str">
        <f>LEFT(Table1__5[[#This Row],[Calendar_month]],4)</f>
        <v>2025</v>
      </c>
      <c r="P2311" t="str">
        <f>_xlfn.TEXTBEFORE(Table1__5[[#This Row],[Distributor_Name]],"-")</f>
        <v>BD8</v>
      </c>
    </row>
    <row r="2312" spans="1:16" x14ac:dyDescent="0.75">
      <c r="A2312" t="s">
        <v>11</v>
      </c>
      <c r="B2312" t="s">
        <v>12</v>
      </c>
      <c r="C2312" t="s">
        <v>13</v>
      </c>
      <c r="D2312">
        <v>202601</v>
      </c>
      <c r="E2312" t="s">
        <v>7662</v>
      </c>
      <c r="F2312" t="s">
        <v>5393</v>
      </c>
      <c r="G2312">
        <v>24844</v>
      </c>
      <c r="H2312">
        <v>29874</v>
      </c>
      <c r="I2312">
        <v>29874</v>
      </c>
      <c r="J2312">
        <v>1.2024633714377699</v>
      </c>
      <c r="K2312">
        <v>-5030</v>
      </c>
      <c r="L2312" t="str">
        <f>VLOOKUP(Table1__5[[#This Row],[ShortCode]],$U$3:$W$100,3,0)</f>
        <v>Heineken Silver</v>
      </c>
      <c r="M2312" t="str">
        <f>VLOOKUP(Table1__5[[#This Row],[ShortCode]],$U$3:$V$100,2,0)</f>
        <v>Group AA</v>
      </c>
      <c r="N2312" t="str">
        <f>RIGHT(Table1__5[[#This Row],[Calendar_month]],2)</f>
        <v>01</v>
      </c>
      <c r="O2312" t="str">
        <f>LEFT(Table1__5[[#This Row],[Calendar_month]],4)</f>
        <v>2026</v>
      </c>
      <c r="P2312" t="str">
        <f>_xlfn.TEXTBEFORE(Table1__5[[#This Row],[Distributor_Name]],"-")</f>
        <v>BD8</v>
      </c>
    </row>
    <row r="2313" spans="1:16" x14ac:dyDescent="0.75">
      <c r="A2313" t="s">
        <v>11</v>
      </c>
      <c r="B2313" t="s">
        <v>12</v>
      </c>
      <c r="C2313" t="s">
        <v>13</v>
      </c>
      <c r="D2313">
        <v>202601</v>
      </c>
      <c r="E2313" t="s">
        <v>7662</v>
      </c>
      <c r="F2313" t="s">
        <v>5396</v>
      </c>
      <c r="G2313">
        <v>25185</v>
      </c>
      <c r="H2313">
        <v>27027</v>
      </c>
      <c r="I2313">
        <v>27027</v>
      </c>
      <c r="J2313">
        <v>1.0731387730792099</v>
      </c>
      <c r="K2313">
        <v>-1842</v>
      </c>
      <c r="L2313" t="str">
        <f>VLOOKUP(Table1__5[[#This Row],[ShortCode]],$U$3:$W$100,3,0)</f>
        <v>Tiger Regular</v>
      </c>
      <c r="M2313" t="str">
        <f>VLOOKUP(Table1__5[[#This Row],[ShortCode]],$U$3:$V$100,2,0)</f>
        <v>Group BB</v>
      </c>
      <c r="N2313" t="str">
        <f>RIGHT(Table1__5[[#This Row],[Calendar_month]],2)</f>
        <v>01</v>
      </c>
      <c r="O2313" t="str">
        <f>LEFT(Table1__5[[#This Row],[Calendar_month]],4)</f>
        <v>2026</v>
      </c>
      <c r="P2313" t="str">
        <f>_xlfn.TEXTBEFORE(Table1__5[[#This Row],[Distributor_Name]],"-")</f>
        <v>BD8</v>
      </c>
    </row>
    <row r="2314" spans="1:16" x14ac:dyDescent="0.75">
      <c r="A2314" t="s">
        <v>11</v>
      </c>
      <c r="B2314" t="s">
        <v>12</v>
      </c>
      <c r="C2314" t="s">
        <v>13</v>
      </c>
      <c r="D2314">
        <v>202601</v>
      </c>
      <c r="E2314" t="s">
        <v>7662</v>
      </c>
      <c r="F2314" t="s">
        <v>5404</v>
      </c>
      <c r="G2314">
        <v>14554</v>
      </c>
      <c r="H2314">
        <v>7774</v>
      </c>
      <c r="I2314">
        <v>7774</v>
      </c>
      <c r="J2314">
        <v>0.53414868764600798</v>
      </c>
      <c r="K2314">
        <v>6780</v>
      </c>
      <c r="L2314" t="str">
        <f>VLOOKUP(Table1__5[[#This Row],[ShortCode]],$U$3:$W$100,3,0)</f>
        <v>Tiger Crystal</v>
      </c>
      <c r="M2314" t="str">
        <f>VLOOKUP(Table1__5[[#This Row],[ShortCode]],$U$3:$V$100,2,0)</f>
        <v>Group AA</v>
      </c>
      <c r="N2314" t="str">
        <f>RIGHT(Table1__5[[#This Row],[Calendar_month]],2)</f>
        <v>01</v>
      </c>
      <c r="O2314" t="str">
        <f>LEFT(Table1__5[[#This Row],[Calendar_month]],4)</f>
        <v>2026</v>
      </c>
      <c r="P2314" t="str">
        <f>_xlfn.TEXTBEFORE(Table1__5[[#This Row],[Distributor_Name]],"-")</f>
        <v>BD8</v>
      </c>
    </row>
    <row r="2315" spans="1:16" x14ac:dyDescent="0.75">
      <c r="A2315" t="s">
        <v>11</v>
      </c>
      <c r="B2315" t="s">
        <v>12</v>
      </c>
      <c r="C2315" t="s">
        <v>13</v>
      </c>
      <c r="D2315">
        <v>202601</v>
      </c>
      <c r="E2315" t="s">
        <v>7673</v>
      </c>
      <c r="F2315" t="s">
        <v>5438</v>
      </c>
      <c r="G2315">
        <v>155</v>
      </c>
      <c r="H2315">
        <v>39</v>
      </c>
      <c r="I2315">
        <v>39</v>
      </c>
      <c r="J2315">
        <v>0.25161290322580598</v>
      </c>
      <c r="K2315">
        <v>116</v>
      </c>
      <c r="L2315" t="str">
        <f>VLOOKUP(Table1__5[[#This Row],[ShortCode]],$U$3:$W$100,3,0)</f>
        <v>Other</v>
      </c>
      <c r="M2315" t="str">
        <f>VLOOKUP(Table1__5[[#This Row],[ShortCode]],$U$3:$V$100,2,0)</f>
        <v>Group BB</v>
      </c>
      <c r="N2315" t="str">
        <f>RIGHT(Table1__5[[#This Row],[Calendar_month]],2)</f>
        <v>01</v>
      </c>
      <c r="O2315" t="str">
        <f>LEFT(Table1__5[[#This Row],[Calendar_month]],4)</f>
        <v>2026</v>
      </c>
      <c r="P2315" t="str">
        <f>_xlfn.TEXTBEFORE(Table1__5[[#This Row],[Distributor_Name]],"-")</f>
        <v>BD8</v>
      </c>
    </row>
    <row r="2316" spans="1:16" x14ac:dyDescent="0.75">
      <c r="A2316" t="s">
        <v>11</v>
      </c>
      <c r="B2316" t="s">
        <v>12</v>
      </c>
      <c r="C2316" t="s">
        <v>13</v>
      </c>
      <c r="D2316">
        <v>202601</v>
      </c>
      <c r="E2316" t="s">
        <v>7673</v>
      </c>
      <c r="F2316" t="s">
        <v>5426</v>
      </c>
      <c r="G2316">
        <v>62</v>
      </c>
      <c r="H2316">
        <v>0</v>
      </c>
      <c r="I2316">
        <v>18</v>
      </c>
      <c r="J2316">
        <v>0.29032258064516098</v>
      </c>
      <c r="K2316">
        <v>44</v>
      </c>
      <c r="L2316" t="str">
        <f>VLOOKUP(Table1__5[[#This Row],[ShortCode]],$U$3:$W$100,3,0)</f>
        <v>Heineken Original</v>
      </c>
      <c r="M2316" t="str">
        <f>VLOOKUP(Table1__5[[#This Row],[ShortCode]],$U$3:$V$100,2,0)</f>
        <v>Group BB</v>
      </c>
      <c r="N2316" t="str">
        <f>RIGHT(Table1__5[[#This Row],[Calendar_month]],2)</f>
        <v>01</v>
      </c>
      <c r="O2316" t="str">
        <f>LEFT(Table1__5[[#This Row],[Calendar_month]],4)</f>
        <v>2026</v>
      </c>
      <c r="P2316" t="str">
        <f>_xlfn.TEXTBEFORE(Table1__5[[#This Row],[Distributor_Name]],"-")</f>
        <v>BD8</v>
      </c>
    </row>
    <row r="2317" spans="1:16" x14ac:dyDescent="0.75">
      <c r="A2317" t="s">
        <v>11</v>
      </c>
      <c r="B2317" t="s">
        <v>12</v>
      </c>
      <c r="C2317" t="s">
        <v>13</v>
      </c>
      <c r="D2317">
        <v>202601</v>
      </c>
      <c r="E2317" t="s">
        <v>7673</v>
      </c>
      <c r="F2317" t="s">
        <v>5434</v>
      </c>
      <c r="G2317">
        <v>596</v>
      </c>
      <c r="H2317">
        <v>182</v>
      </c>
      <c r="I2317">
        <v>174</v>
      </c>
      <c r="J2317">
        <v>0.29194630872483202</v>
      </c>
      <c r="K2317">
        <v>422</v>
      </c>
      <c r="L2317" t="str">
        <f>VLOOKUP(Table1__5[[#This Row],[ShortCode]],$U$3:$W$100,3,0)</f>
        <v>Heineken Original</v>
      </c>
      <c r="M2317" t="str">
        <f>VLOOKUP(Table1__5[[#This Row],[ShortCode]],$U$3:$V$100,2,0)</f>
        <v>Group BB</v>
      </c>
      <c r="N2317" t="str">
        <f>RIGHT(Table1__5[[#This Row],[Calendar_month]],2)</f>
        <v>01</v>
      </c>
      <c r="O2317" t="str">
        <f>LEFT(Table1__5[[#This Row],[Calendar_month]],4)</f>
        <v>2026</v>
      </c>
      <c r="P2317" t="str">
        <f>_xlfn.TEXTBEFORE(Table1__5[[#This Row],[Distributor_Name]],"-")</f>
        <v>BD8</v>
      </c>
    </row>
    <row r="2318" spans="1:16" x14ac:dyDescent="0.75">
      <c r="A2318" t="s">
        <v>11</v>
      </c>
      <c r="B2318" t="s">
        <v>12</v>
      </c>
      <c r="C2318" t="s">
        <v>13</v>
      </c>
      <c r="D2318">
        <v>202601</v>
      </c>
      <c r="E2318" t="s">
        <v>7673</v>
      </c>
      <c r="F2318" t="s">
        <v>5418</v>
      </c>
      <c r="G2318">
        <v>33</v>
      </c>
      <c r="H2318">
        <v>100</v>
      </c>
      <c r="I2318">
        <v>84</v>
      </c>
      <c r="J2318">
        <v>2.5454545454545499</v>
      </c>
      <c r="K2318">
        <v>-51</v>
      </c>
      <c r="L2318" t="str">
        <f>VLOOKUP(Table1__5[[#This Row],[ShortCode]],$U$3:$W$100,3,0)</f>
        <v>Heineken Silver</v>
      </c>
      <c r="M2318" t="str">
        <f>VLOOKUP(Table1__5[[#This Row],[ShortCode]],$U$3:$V$100,2,0)</f>
        <v>Group AA</v>
      </c>
      <c r="N2318" t="str">
        <f>RIGHT(Table1__5[[#This Row],[Calendar_month]],2)</f>
        <v>01</v>
      </c>
      <c r="O2318" t="str">
        <f>LEFT(Table1__5[[#This Row],[Calendar_month]],4)</f>
        <v>2026</v>
      </c>
      <c r="P2318" t="str">
        <f>_xlfn.TEXTBEFORE(Table1__5[[#This Row],[Distributor_Name]],"-")</f>
        <v>BD8</v>
      </c>
    </row>
    <row r="2319" spans="1:16" x14ac:dyDescent="0.75">
      <c r="A2319" t="s">
        <v>11</v>
      </c>
      <c r="B2319" t="s">
        <v>12</v>
      </c>
      <c r="C2319" t="s">
        <v>13</v>
      </c>
      <c r="D2319">
        <v>202601</v>
      </c>
      <c r="E2319" t="s">
        <v>7673</v>
      </c>
      <c r="F2319" t="s">
        <v>5401</v>
      </c>
      <c r="G2319">
        <v>9180</v>
      </c>
      <c r="H2319">
        <v>7371</v>
      </c>
      <c r="I2319">
        <v>6979</v>
      </c>
      <c r="J2319">
        <v>0.76023965141612204</v>
      </c>
      <c r="K2319">
        <v>2201</v>
      </c>
      <c r="L2319" t="str">
        <f>VLOOKUP(Table1__5[[#This Row],[ShortCode]],$U$3:$W$100,3,0)</f>
        <v>Heineken Silver</v>
      </c>
      <c r="M2319" t="str">
        <f>VLOOKUP(Table1__5[[#This Row],[ShortCode]],$U$3:$V$100,2,0)</f>
        <v>Group AA</v>
      </c>
      <c r="N2319" t="str">
        <f>RIGHT(Table1__5[[#This Row],[Calendar_month]],2)</f>
        <v>01</v>
      </c>
      <c r="O2319" t="str">
        <f>LEFT(Table1__5[[#This Row],[Calendar_month]],4)</f>
        <v>2026</v>
      </c>
      <c r="P2319" t="str">
        <f>_xlfn.TEXTBEFORE(Table1__5[[#This Row],[Distributor_Name]],"-")</f>
        <v>BD8</v>
      </c>
    </row>
    <row r="2320" spans="1:16" x14ac:dyDescent="0.75">
      <c r="A2320" t="s">
        <v>11</v>
      </c>
      <c r="B2320" t="s">
        <v>12</v>
      </c>
      <c r="C2320" t="s">
        <v>13</v>
      </c>
      <c r="D2320">
        <v>202601</v>
      </c>
      <c r="E2320" t="s">
        <v>7673</v>
      </c>
      <c r="F2320" t="s">
        <v>5440</v>
      </c>
      <c r="G2320">
        <v>0</v>
      </c>
      <c r="H2320">
        <v>0</v>
      </c>
      <c r="I2320">
        <v>0</v>
      </c>
      <c r="J2320">
        <v>0</v>
      </c>
      <c r="K2320">
        <v>0</v>
      </c>
      <c r="L2320" t="str">
        <f>VLOOKUP(Table1__5[[#This Row],[ShortCode]],$U$3:$W$100,3,0)</f>
        <v>Other</v>
      </c>
      <c r="M2320" t="str">
        <f>VLOOKUP(Table1__5[[#This Row],[ShortCode]],$U$3:$V$100,2,0)</f>
        <v>Group BB</v>
      </c>
      <c r="N2320" t="str">
        <f>RIGHT(Table1__5[[#This Row],[Calendar_month]],2)</f>
        <v>01</v>
      </c>
      <c r="O2320" t="str">
        <f>LEFT(Table1__5[[#This Row],[Calendar_month]],4)</f>
        <v>2026</v>
      </c>
      <c r="P2320" t="str">
        <f>_xlfn.TEXTBEFORE(Table1__5[[#This Row],[Distributor_Name]],"-")</f>
        <v>BD8</v>
      </c>
    </row>
    <row r="2321" spans="1:16" x14ac:dyDescent="0.75">
      <c r="A2321" t="s">
        <v>11</v>
      </c>
      <c r="B2321" t="s">
        <v>12</v>
      </c>
      <c r="C2321" t="s">
        <v>13</v>
      </c>
      <c r="D2321">
        <v>202601</v>
      </c>
      <c r="E2321" t="s">
        <v>7673</v>
      </c>
      <c r="F2321" t="s">
        <v>5424</v>
      </c>
      <c r="G2321">
        <v>0</v>
      </c>
      <c r="H2321">
        <v>0</v>
      </c>
      <c r="I2321">
        <v>0</v>
      </c>
      <c r="J2321">
        <v>0</v>
      </c>
      <c r="K2321">
        <v>0</v>
      </c>
      <c r="L2321" t="str">
        <f>VLOOKUP(Table1__5[[#This Row],[ShortCode]],$U$3:$W$100,3,0)</f>
        <v>Other</v>
      </c>
      <c r="M2321" t="str">
        <f>VLOOKUP(Table1__5[[#This Row],[ShortCode]],$U$3:$V$100,2,0)</f>
        <v>Group BB</v>
      </c>
      <c r="N2321" t="str">
        <f>RIGHT(Table1__5[[#This Row],[Calendar_month]],2)</f>
        <v>01</v>
      </c>
      <c r="O2321" t="str">
        <f>LEFT(Table1__5[[#This Row],[Calendar_month]],4)</f>
        <v>2026</v>
      </c>
      <c r="P2321" t="str">
        <f>_xlfn.TEXTBEFORE(Table1__5[[#This Row],[Distributor_Name]],"-")</f>
        <v>BD8</v>
      </c>
    </row>
    <row r="2322" spans="1:16" x14ac:dyDescent="0.75">
      <c r="A2322" t="s">
        <v>11</v>
      </c>
      <c r="B2322" t="s">
        <v>12</v>
      </c>
      <c r="C2322" t="s">
        <v>13</v>
      </c>
      <c r="D2322">
        <v>202601</v>
      </c>
      <c r="E2322" t="s">
        <v>7673</v>
      </c>
      <c r="F2322" t="s">
        <v>7654</v>
      </c>
      <c r="G2322">
        <v>0</v>
      </c>
      <c r="H2322">
        <v>0</v>
      </c>
      <c r="I2322">
        <v>0</v>
      </c>
      <c r="J2322">
        <v>0</v>
      </c>
      <c r="K2322">
        <v>0</v>
      </c>
      <c r="L2322" t="str">
        <f>VLOOKUP(Table1__5[[#This Row],[ShortCode]],$U$3:$W$100,3,0)</f>
        <v>Other</v>
      </c>
      <c r="M2322" t="str">
        <f>VLOOKUP(Table1__5[[#This Row],[ShortCode]],$U$3:$V$100,2,0)</f>
        <v>Group BB</v>
      </c>
      <c r="N2322" t="str">
        <f>RIGHT(Table1__5[[#This Row],[Calendar_month]],2)</f>
        <v>01</v>
      </c>
      <c r="O2322" t="str">
        <f>LEFT(Table1__5[[#This Row],[Calendar_month]],4)</f>
        <v>2026</v>
      </c>
      <c r="P2322" t="str">
        <f>_xlfn.TEXTBEFORE(Table1__5[[#This Row],[Distributor_Name]],"-")</f>
        <v>BD8</v>
      </c>
    </row>
    <row r="2323" spans="1:16" x14ac:dyDescent="0.75">
      <c r="A2323" t="s">
        <v>11</v>
      </c>
      <c r="B2323" t="s">
        <v>12</v>
      </c>
      <c r="C2323" t="s">
        <v>13</v>
      </c>
      <c r="D2323">
        <v>202601</v>
      </c>
      <c r="E2323" t="s">
        <v>7673</v>
      </c>
      <c r="F2323" t="s">
        <v>5430</v>
      </c>
      <c r="G2323">
        <v>0</v>
      </c>
      <c r="H2323">
        <v>0</v>
      </c>
      <c r="I2323">
        <v>0</v>
      </c>
      <c r="J2323">
        <v>0</v>
      </c>
      <c r="K2323">
        <v>0</v>
      </c>
      <c r="L2323" t="str">
        <f>VLOOKUP(Table1__5[[#This Row],[ShortCode]],$U$3:$W$100,3,0)</f>
        <v>Other</v>
      </c>
      <c r="M2323" t="str">
        <f>VLOOKUP(Table1__5[[#This Row],[ShortCode]],$U$3:$V$100,2,0)</f>
        <v>Group BB</v>
      </c>
      <c r="N2323" t="str">
        <f>RIGHT(Table1__5[[#This Row],[Calendar_month]],2)</f>
        <v>01</v>
      </c>
      <c r="O2323" t="str">
        <f>LEFT(Table1__5[[#This Row],[Calendar_month]],4)</f>
        <v>2026</v>
      </c>
      <c r="P2323" t="str">
        <f>_xlfn.TEXTBEFORE(Table1__5[[#This Row],[Distributor_Name]],"-")</f>
        <v>BD8</v>
      </c>
    </row>
    <row r="2324" spans="1:16" x14ac:dyDescent="0.75">
      <c r="A2324" t="s">
        <v>11</v>
      </c>
      <c r="B2324" t="s">
        <v>12</v>
      </c>
      <c r="C2324" t="s">
        <v>13</v>
      </c>
      <c r="D2324">
        <v>202601</v>
      </c>
      <c r="E2324" t="s">
        <v>7673</v>
      </c>
      <c r="F2324" t="s">
        <v>5405</v>
      </c>
      <c r="G2324">
        <v>5978</v>
      </c>
      <c r="H2324">
        <v>6045</v>
      </c>
      <c r="I2324">
        <v>6007</v>
      </c>
      <c r="J2324">
        <v>1.0048511207761801</v>
      </c>
      <c r="K2324">
        <v>-29</v>
      </c>
      <c r="L2324" t="str">
        <f>VLOOKUP(Table1__5[[#This Row],[ShortCode]],$U$3:$W$100,3,0)</f>
        <v>Tiger Regular</v>
      </c>
      <c r="M2324" t="str">
        <f>VLOOKUP(Table1__5[[#This Row],[ShortCode]],$U$3:$V$100,2,0)</f>
        <v>Group BB</v>
      </c>
      <c r="N2324" t="str">
        <f>RIGHT(Table1__5[[#This Row],[Calendar_month]],2)</f>
        <v>01</v>
      </c>
      <c r="O2324" t="str">
        <f>LEFT(Table1__5[[#This Row],[Calendar_month]],4)</f>
        <v>2026</v>
      </c>
      <c r="P2324" t="str">
        <f>_xlfn.TEXTBEFORE(Table1__5[[#This Row],[Distributor_Name]],"-")</f>
        <v>BD8</v>
      </c>
    </row>
    <row r="2325" spans="1:16" x14ac:dyDescent="0.75">
      <c r="A2325" t="s">
        <v>11</v>
      </c>
      <c r="B2325" t="s">
        <v>12</v>
      </c>
      <c r="C2325" t="s">
        <v>13</v>
      </c>
      <c r="D2325">
        <v>202601</v>
      </c>
      <c r="E2325" t="s">
        <v>7673</v>
      </c>
      <c r="F2325" t="s">
        <v>5408</v>
      </c>
      <c r="G2325">
        <v>1021</v>
      </c>
      <c r="H2325">
        <v>880</v>
      </c>
      <c r="I2325">
        <v>735</v>
      </c>
      <c r="J2325">
        <v>0.71988246816846202</v>
      </c>
      <c r="K2325">
        <v>286</v>
      </c>
      <c r="L2325" t="str">
        <f>VLOOKUP(Table1__5[[#This Row],[ShortCode]],$U$3:$W$100,3,0)</f>
        <v>Tiger Regular</v>
      </c>
      <c r="M2325" t="str">
        <f>VLOOKUP(Table1__5[[#This Row],[ShortCode]],$U$3:$V$100,2,0)</f>
        <v>Group BB</v>
      </c>
      <c r="N2325" t="str">
        <f>RIGHT(Table1__5[[#This Row],[Calendar_month]],2)</f>
        <v>01</v>
      </c>
      <c r="O2325" t="str">
        <f>LEFT(Table1__5[[#This Row],[Calendar_month]],4)</f>
        <v>2026</v>
      </c>
      <c r="P2325" t="str">
        <f>_xlfn.TEXTBEFORE(Table1__5[[#This Row],[Distributor_Name]],"-")</f>
        <v>BD8</v>
      </c>
    </row>
    <row r="2326" spans="1:16" x14ac:dyDescent="0.75">
      <c r="A2326" t="s">
        <v>11</v>
      </c>
      <c r="B2326" t="s">
        <v>12</v>
      </c>
      <c r="C2326" t="s">
        <v>13</v>
      </c>
      <c r="D2326">
        <v>202601</v>
      </c>
      <c r="E2326" t="s">
        <v>7673</v>
      </c>
      <c r="F2326" t="s">
        <v>5417</v>
      </c>
      <c r="G2326">
        <v>1302</v>
      </c>
      <c r="H2326">
        <v>2080</v>
      </c>
      <c r="I2326">
        <v>1765</v>
      </c>
      <c r="J2326">
        <v>1.35560675883257</v>
      </c>
      <c r="K2326">
        <v>-463</v>
      </c>
      <c r="L2326" t="str">
        <f>VLOOKUP(Table1__5[[#This Row],[ShortCode]],$U$3:$W$100,3,0)</f>
        <v>Tiger Crystal</v>
      </c>
      <c r="M2326" t="str">
        <f>VLOOKUP(Table1__5[[#This Row],[ShortCode]],$U$3:$V$100,2,0)</f>
        <v>Group AA</v>
      </c>
      <c r="N2326" t="str">
        <f>RIGHT(Table1__5[[#This Row],[Calendar_month]],2)</f>
        <v>01</v>
      </c>
      <c r="O2326" t="str">
        <f>LEFT(Table1__5[[#This Row],[Calendar_month]],4)</f>
        <v>2026</v>
      </c>
      <c r="P2326" t="str">
        <f>_xlfn.TEXTBEFORE(Table1__5[[#This Row],[Distributor_Name]],"-")</f>
        <v>BD8</v>
      </c>
    </row>
    <row r="2327" spans="1:16" x14ac:dyDescent="0.75">
      <c r="A2327" t="s">
        <v>11</v>
      </c>
      <c r="B2327" t="s">
        <v>12</v>
      </c>
      <c r="C2327" t="s">
        <v>13</v>
      </c>
      <c r="D2327">
        <v>202601</v>
      </c>
      <c r="E2327" t="s">
        <v>7673</v>
      </c>
      <c r="F2327" t="s">
        <v>5403</v>
      </c>
      <c r="G2327">
        <v>9109</v>
      </c>
      <c r="H2327">
        <v>12168</v>
      </c>
      <c r="I2327">
        <v>12068</v>
      </c>
      <c r="J2327">
        <v>1.3248435613129901</v>
      </c>
      <c r="K2327">
        <v>-2959</v>
      </c>
      <c r="L2327" t="str">
        <f>VLOOKUP(Table1__5[[#This Row],[ShortCode]],$U$3:$W$100,3,0)</f>
        <v>Tiger Crystal</v>
      </c>
      <c r="M2327" t="str">
        <f>VLOOKUP(Table1__5[[#This Row],[ShortCode]],$U$3:$V$100,2,0)</f>
        <v>Group AA</v>
      </c>
      <c r="N2327" t="str">
        <f>RIGHT(Table1__5[[#This Row],[Calendar_month]],2)</f>
        <v>01</v>
      </c>
      <c r="O2327" t="str">
        <f>LEFT(Table1__5[[#This Row],[Calendar_month]],4)</f>
        <v>2026</v>
      </c>
      <c r="P2327" t="str">
        <f>_xlfn.TEXTBEFORE(Table1__5[[#This Row],[Distributor_Name]],"-")</f>
        <v>BD8</v>
      </c>
    </row>
    <row r="2328" spans="1:16" x14ac:dyDescent="0.75">
      <c r="A2328" t="s">
        <v>11</v>
      </c>
      <c r="B2328" t="s">
        <v>12</v>
      </c>
      <c r="C2328" t="s">
        <v>13</v>
      </c>
      <c r="D2328">
        <v>202601</v>
      </c>
      <c r="E2328" t="s">
        <v>7687</v>
      </c>
      <c r="F2328" t="s">
        <v>5400</v>
      </c>
      <c r="G2328">
        <v>1523</v>
      </c>
      <c r="H2328">
        <v>990</v>
      </c>
      <c r="I2328">
        <v>990</v>
      </c>
      <c r="J2328">
        <v>0.65003282994090605</v>
      </c>
      <c r="K2328">
        <v>533</v>
      </c>
      <c r="L2328" t="str">
        <f>VLOOKUP(Table1__5[[#This Row],[ShortCode]],$U$3:$W$100,3,0)</f>
        <v>Bia Việt</v>
      </c>
      <c r="M2328" t="str">
        <f>VLOOKUP(Table1__5[[#This Row],[ShortCode]],$U$3:$V$100,2,0)</f>
        <v>Group BB</v>
      </c>
      <c r="N2328" t="str">
        <f>RIGHT(Table1__5[[#This Row],[Calendar_month]],2)</f>
        <v>01</v>
      </c>
      <c r="O2328" t="str">
        <f>LEFT(Table1__5[[#This Row],[Calendar_month]],4)</f>
        <v>2026</v>
      </c>
      <c r="P2328" t="str">
        <f>_xlfn.TEXTBEFORE(Table1__5[[#This Row],[Distributor_Name]],"-")</f>
        <v>BD8</v>
      </c>
    </row>
    <row r="2329" spans="1:16" x14ac:dyDescent="0.75">
      <c r="A2329" t="s">
        <v>11</v>
      </c>
      <c r="B2329" t="s">
        <v>12</v>
      </c>
      <c r="C2329" t="s">
        <v>13</v>
      </c>
      <c r="D2329">
        <v>202601</v>
      </c>
      <c r="E2329" t="s">
        <v>7688</v>
      </c>
      <c r="F2329" t="s">
        <v>5436</v>
      </c>
      <c r="G2329">
        <v>0</v>
      </c>
      <c r="H2329">
        <v>0</v>
      </c>
      <c r="I2329">
        <v>0</v>
      </c>
      <c r="J2329">
        <v>0</v>
      </c>
      <c r="K2329">
        <v>0</v>
      </c>
      <c r="L2329" t="str">
        <f>VLOOKUP(Table1__5[[#This Row],[ShortCode]],$U$3:$W$100,3,0)</f>
        <v>Bivina</v>
      </c>
      <c r="M2329" t="str">
        <f>VLOOKUP(Table1__5[[#This Row],[ShortCode]],$U$3:$V$100,2,0)</f>
        <v>Group BB</v>
      </c>
      <c r="N2329" t="str">
        <f>RIGHT(Table1__5[[#This Row],[Calendar_month]],2)</f>
        <v>01</v>
      </c>
      <c r="O2329" t="str">
        <f>LEFT(Table1__5[[#This Row],[Calendar_month]],4)</f>
        <v>2026</v>
      </c>
      <c r="P2329" t="str">
        <f>_xlfn.TEXTBEFORE(Table1__5[[#This Row],[Distributor_Name]],"-")</f>
        <v>BD8</v>
      </c>
    </row>
    <row r="2330" spans="1:16" x14ac:dyDescent="0.75">
      <c r="A2330" t="s">
        <v>11</v>
      </c>
      <c r="B2330" t="s">
        <v>12</v>
      </c>
      <c r="C2330" t="s">
        <v>13</v>
      </c>
      <c r="D2330">
        <v>202601</v>
      </c>
      <c r="E2330" t="s">
        <v>7688</v>
      </c>
      <c r="F2330" t="s">
        <v>5411</v>
      </c>
      <c r="G2330">
        <v>229</v>
      </c>
      <c r="H2330">
        <v>280</v>
      </c>
      <c r="I2330">
        <v>235</v>
      </c>
      <c r="J2330">
        <v>1.0262008733624499</v>
      </c>
      <c r="K2330">
        <v>-6</v>
      </c>
      <c r="L2330" t="str">
        <f>VLOOKUP(Table1__5[[#This Row],[ShortCode]],$U$3:$W$100,3,0)</f>
        <v>Bia Việt</v>
      </c>
      <c r="M2330" t="str">
        <f>VLOOKUP(Table1__5[[#This Row],[ShortCode]],$U$3:$V$100,2,0)</f>
        <v>Group BB</v>
      </c>
      <c r="N2330" t="str">
        <f>RIGHT(Table1__5[[#This Row],[Calendar_month]],2)</f>
        <v>01</v>
      </c>
      <c r="O2330" t="str">
        <f>LEFT(Table1__5[[#This Row],[Calendar_month]],4)</f>
        <v>2026</v>
      </c>
      <c r="P2330" t="str">
        <f>_xlfn.TEXTBEFORE(Table1__5[[#This Row],[Distributor_Name]],"-")</f>
        <v>BD8</v>
      </c>
    </row>
    <row r="2331" spans="1:16" x14ac:dyDescent="0.75">
      <c r="A2331" t="s">
        <v>11</v>
      </c>
      <c r="B2331" t="s">
        <v>12</v>
      </c>
      <c r="C2331" t="s">
        <v>13</v>
      </c>
      <c r="D2331">
        <v>202601</v>
      </c>
      <c r="E2331" t="s">
        <v>7688</v>
      </c>
      <c r="F2331" t="s">
        <v>7677</v>
      </c>
      <c r="G2331">
        <v>0</v>
      </c>
      <c r="H2331">
        <v>0</v>
      </c>
      <c r="I2331">
        <v>0</v>
      </c>
      <c r="J2331">
        <v>0</v>
      </c>
      <c r="K2331">
        <v>0</v>
      </c>
      <c r="L2331" t="str">
        <f>VLOOKUP(Table1__5[[#This Row],[ShortCode]],$U$3:$W$100,3,0)</f>
        <v>Larue</v>
      </c>
      <c r="M2331" t="str">
        <f>VLOOKUP(Table1__5[[#This Row],[ShortCode]],$U$3:$V$100,2,0)</f>
        <v>Group BB</v>
      </c>
      <c r="N2331" t="str">
        <f>RIGHT(Table1__5[[#This Row],[Calendar_month]],2)</f>
        <v>01</v>
      </c>
      <c r="O2331" t="str">
        <f>LEFT(Table1__5[[#This Row],[Calendar_month]],4)</f>
        <v>2026</v>
      </c>
      <c r="P2331" t="str">
        <f>_xlfn.TEXTBEFORE(Table1__5[[#This Row],[Distributor_Name]],"-")</f>
        <v>BD8</v>
      </c>
    </row>
    <row r="2332" spans="1:16" x14ac:dyDescent="0.75">
      <c r="A2332" t="s">
        <v>11</v>
      </c>
      <c r="B2332" t="s">
        <v>12</v>
      </c>
      <c r="C2332" t="s">
        <v>13</v>
      </c>
      <c r="D2332">
        <v>202602</v>
      </c>
      <c r="E2332" t="s">
        <v>7662</v>
      </c>
      <c r="F2332" t="s">
        <v>5393</v>
      </c>
      <c r="G2332">
        <v>14554</v>
      </c>
      <c r="H2332">
        <v>13793</v>
      </c>
      <c r="I2332">
        <v>13728</v>
      </c>
      <c r="J2332">
        <v>0.94324584306719805</v>
      </c>
      <c r="K2332">
        <v>825.99999999999795</v>
      </c>
      <c r="L2332" t="str">
        <f>VLOOKUP(Table1__5[[#This Row],[ShortCode]],$U$3:$W$100,3,0)</f>
        <v>Heineken Silver</v>
      </c>
      <c r="M2332" t="str">
        <f>VLOOKUP(Table1__5[[#This Row],[ShortCode]],$U$3:$V$100,2,0)</f>
        <v>Group AA</v>
      </c>
      <c r="N2332" t="str">
        <f>RIGHT(Table1__5[[#This Row],[Calendar_month]],2)</f>
        <v>02</v>
      </c>
      <c r="O2332" t="str">
        <f>LEFT(Table1__5[[#This Row],[Calendar_month]],4)</f>
        <v>2026</v>
      </c>
      <c r="P2332" t="str">
        <f>_xlfn.TEXTBEFORE(Table1__5[[#This Row],[Distributor_Name]],"-")</f>
        <v>BD8</v>
      </c>
    </row>
    <row r="2333" spans="1:16" x14ac:dyDescent="0.75">
      <c r="A2333" t="s">
        <v>11</v>
      </c>
      <c r="B2333" t="s">
        <v>12</v>
      </c>
      <c r="C2333" t="s">
        <v>13</v>
      </c>
      <c r="D2333">
        <v>202602</v>
      </c>
      <c r="E2333" t="s">
        <v>7662</v>
      </c>
      <c r="F2333" t="s">
        <v>5396</v>
      </c>
      <c r="G2333">
        <v>12478</v>
      </c>
      <c r="H2333">
        <v>11843</v>
      </c>
      <c r="I2333">
        <v>11813</v>
      </c>
      <c r="J2333">
        <v>0.94670620291713403</v>
      </c>
      <c r="K2333">
        <v>665</v>
      </c>
      <c r="L2333" t="str">
        <f>VLOOKUP(Table1__5[[#This Row],[ShortCode]],$U$3:$W$100,3,0)</f>
        <v>Tiger Regular</v>
      </c>
      <c r="M2333" t="str">
        <f>VLOOKUP(Table1__5[[#This Row],[ShortCode]],$U$3:$V$100,2,0)</f>
        <v>Group BB</v>
      </c>
      <c r="N2333" t="str">
        <f>RIGHT(Table1__5[[#This Row],[Calendar_month]],2)</f>
        <v>02</v>
      </c>
      <c r="O2333" t="str">
        <f>LEFT(Table1__5[[#This Row],[Calendar_month]],4)</f>
        <v>2026</v>
      </c>
      <c r="P2333" t="str">
        <f>_xlfn.TEXTBEFORE(Table1__5[[#This Row],[Distributor_Name]],"-")</f>
        <v>BD8</v>
      </c>
    </row>
    <row r="2334" spans="1:16" x14ac:dyDescent="0.75">
      <c r="A2334" t="s">
        <v>11</v>
      </c>
      <c r="B2334" t="s">
        <v>12</v>
      </c>
      <c r="C2334" t="s">
        <v>13</v>
      </c>
      <c r="D2334">
        <v>202602</v>
      </c>
      <c r="E2334" t="s">
        <v>7662</v>
      </c>
      <c r="F2334" t="s">
        <v>5404</v>
      </c>
      <c r="G2334">
        <v>3109</v>
      </c>
      <c r="H2334">
        <v>4823</v>
      </c>
      <c r="I2334">
        <v>4792</v>
      </c>
      <c r="J2334">
        <v>1.5413316178835601</v>
      </c>
      <c r="K2334">
        <v>-1683</v>
      </c>
      <c r="L2334" t="str">
        <f>VLOOKUP(Table1__5[[#This Row],[ShortCode]],$U$3:$W$100,3,0)</f>
        <v>Tiger Crystal</v>
      </c>
      <c r="M2334" t="str">
        <f>VLOOKUP(Table1__5[[#This Row],[ShortCode]],$U$3:$V$100,2,0)</f>
        <v>Group AA</v>
      </c>
      <c r="N2334" t="str">
        <f>RIGHT(Table1__5[[#This Row],[Calendar_month]],2)</f>
        <v>02</v>
      </c>
      <c r="O2334" t="str">
        <f>LEFT(Table1__5[[#This Row],[Calendar_month]],4)</f>
        <v>2026</v>
      </c>
      <c r="P2334" t="str">
        <f>_xlfn.TEXTBEFORE(Table1__5[[#This Row],[Distributor_Name]],"-")</f>
        <v>BD8</v>
      </c>
    </row>
    <row r="2335" spans="1:16" x14ac:dyDescent="0.75">
      <c r="A2335" t="s">
        <v>11</v>
      </c>
      <c r="B2335" t="s">
        <v>12</v>
      </c>
      <c r="C2335" t="s">
        <v>13</v>
      </c>
      <c r="D2335">
        <v>202602</v>
      </c>
      <c r="E2335" t="s">
        <v>7673</v>
      </c>
      <c r="F2335" t="s">
        <v>5438</v>
      </c>
      <c r="G2335">
        <v>0</v>
      </c>
      <c r="H2335">
        <v>0</v>
      </c>
      <c r="I2335">
        <v>0</v>
      </c>
      <c r="J2335">
        <v>0</v>
      </c>
      <c r="K2335">
        <v>0</v>
      </c>
      <c r="L2335" t="str">
        <f>VLOOKUP(Table1__5[[#This Row],[ShortCode]],$U$3:$W$100,3,0)</f>
        <v>Other</v>
      </c>
      <c r="M2335" t="str">
        <f>VLOOKUP(Table1__5[[#This Row],[ShortCode]],$U$3:$V$100,2,0)</f>
        <v>Group BB</v>
      </c>
      <c r="N2335" t="str">
        <f>RIGHT(Table1__5[[#This Row],[Calendar_month]],2)</f>
        <v>02</v>
      </c>
      <c r="O2335" t="str">
        <f>LEFT(Table1__5[[#This Row],[Calendar_month]],4)</f>
        <v>2026</v>
      </c>
      <c r="P2335" t="str">
        <f>_xlfn.TEXTBEFORE(Table1__5[[#This Row],[Distributor_Name]],"-")</f>
        <v>BD8</v>
      </c>
    </row>
    <row r="2336" spans="1:16" x14ac:dyDescent="0.75">
      <c r="A2336" t="s">
        <v>11</v>
      </c>
      <c r="B2336" t="s">
        <v>12</v>
      </c>
      <c r="C2336" t="s">
        <v>13</v>
      </c>
      <c r="D2336">
        <v>202602</v>
      </c>
      <c r="E2336" t="s">
        <v>7673</v>
      </c>
      <c r="F2336" t="s">
        <v>7664</v>
      </c>
      <c r="G2336">
        <v>0</v>
      </c>
      <c r="H2336">
        <v>0</v>
      </c>
      <c r="I2336">
        <v>0</v>
      </c>
      <c r="J2336">
        <v>0</v>
      </c>
      <c r="K2336">
        <v>0</v>
      </c>
      <c r="L2336" t="str">
        <f>VLOOKUP(Table1__5[[#This Row],[ShortCode]],$U$3:$W$100,3,0)</f>
        <v>Other</v>
      </c>
      <c r="M2336" t="str">
        <f>VLOOKUP(Table1__5[[#This Row],[ShortCode]],$U$3:$V$100,2,0)</f>
        <v>Group BB</v>
      </c>
      <c r="N2336" t="str">
        <f>RIGHT(Table1__5[[#This Row],[Calendar_month]],2)</f>
        <v>02</v>
      </c>
      <c r="O2336" t="str">
        <f>LEFT(Table1__5[[#This Row],[Calendar_month]],4)</f>
        <v>2026</v>
      </c>
      <c r="P2336" t="str">
        <f>_xlfn.TEXTBEFORE(Table1__5[[#This Row],[Distributor_Name]],"-")</f>
        <v>BD8</v>
      </c>
    </row>
    <row r="2337" spans="1:16" x14ac:dyDescent="0.75">
      <c r="A2337" t="s">
        <v>11</v>
      </c>
      <c r="B2337" t="s">
        <v>12</v>
      </c>
      <c r="C2337" t="s">
        <v>13</v>
      </c>
      <c r="D2337">
        <v>202602</v>
      </c>
      <c r="E2337" t="s">
        <v>7673</v>
      </c>
      <c r="F2337" t="s">
        <v>5426</v>
      </c>
      <c r="G2337">
        <v>21</v>
      </c>
      <c r="H2337">
        <v>20</v>
      </c>
      <c r="I2337">
        <v>12</v>
      </c>
      <c r="J2337">
        <v>0.57142857142857095</v>
      </c>
      <c r="K2337">
        <v>9</v>
      </c>
      <c r="L2337" t="str">
        <f>VLOOKUP(Table1__5[[#This Row],[ShortCode]],$U$3:$W$100,3,0)</f>
        <v>Heineken Original</v>
      </c>
      <c r="M2337" t="str">
        <f>VLOOKUP(Table1__5[[#This Row],[ShortCode]],$U$3:$V$100,2,0)</f>
        <v>Group BB</v>
      </c>
      <c r="N2337" t="str">
        <f>RIGHT(Table1__5[[#This Row],[Calendar_month]],2)</f>
        <v>02</v>
      </c>
      <c r="O2337" t="str">
        <f>LEFT(Table1__5[[#This Row],[Calendar_month]],4)</f>
        <v>2026</v>
      </c>
      <c r="P2337" t="str">
        <f>_xlfn.TEXTBEFORE(Table1__5[[#This Row],[Distributor_Name]],"-")</f>
        <v>BD8</v>
      </c>
    </row>
    <row r="2338" spans="1:16" x14ac:dyDescent="0.75">
      <c r="A2338" t="s">
        <v>11</v>
      </c>
      <c r="B2338" t="s">
        <v>12</v>
      </c>
      <c r="C2338" t="s">
        <v>13</v>
      </c>
      <c r="D2338">
        <v>202602</v>
      </c>
      <c r="E2338" t="s">
        <v>7673</v>
      </c>
      <c r="F2338" t="s">
        <v>5434</v>
      </c>
      <c r="G2338">
        <v>241</v>
      </c>
      <c r="H2338">
        <v>260</v>
      </c>
      <c r="I2338">
        <v>250</v>
      </c>
      <c r="J2338">
        <v>1.0373443983402499</v>
      </c>
      <c r="K2338">
        <v>-8.9999999999999698</v>
      </c>
      <c r="L2338" t="str">
        <f>VLOOKUP(Table1__5[[#This Row],[ShortCode]],$U$3:$W$100,3,0)</f>
        <v>Heineken Original</v>
      </c>
      <c r="M2338" t="str">
        <f>VLOOKUP(Table1__5[[#This Row],[ShortCode]],$U$3:$V$100,2,0)</f>
        <v>Group BB</v>
      </c>
      <c r="N2338" t="str">
        <f>RIGHT(Table1__5[[#This Row],[Calendar_month]],2)</f>
        <v>02</v>
      </c>
      <c r="O2338" t="str">
        <f>LEFT(Table1__5[[#This Row],[Calendar_month]],4)</f>
        <v>2026</v>
      </c>
      <c r="P2338" t="str">
        <f>_xlfn.TEXTBEFORE(Table1__5[[#This Row],[Distributor_Name]],"-")</f>
        <v>BD8</v>
      </c>
    </row>
    <row r="2339" spans="1:16" x14ac:dyDescent="0.75">
      <c r="A2339" t="s">
        <v>11</v>
      </c>
      <c r="B2339" t="s">
        <v>12</v>
      </c>
      <c r="C2339" t="s">
        <v>13</v>
      </c>
      <c r="D2339">
        <v>202602</v>
      </c>
      <c r="E2339" t="s">
        <v>7673</v>
      </c>
      <c r="F2339" t="s">
        <v>5418</v>
      </c>
      <c r="G2339">
        <v>29</v>
      </c>
      <c r="H2339">
        <v>100</v>
      </c>
      <c r="I2339">
        <v>120</v>
      </c>
      <c r="J2339">
        <v>4.1379310344827598</v>
      </c>
      <c r="K2339">
        <v>-91</v>
      </c>
      <c r="L2339" t="str">
        <f>VLOOKUP(Table1__5[[#This Row],[ShortCode]],$U$3:$W$100,3,0)</f>
        <v>Heineken Silver</v>
      </c>
      <c r="M2339" t="str">
        <f>VLOOKUP(Table1__5[[#This Row],[ShortCode]],$U$3:$V$100,2,0)</f>
        <v>Group AA</v>
      </c>
      <c r="N2339" t="str">
        <f>RIGHT(Table1__5[[#This Row],[Calendar_month]],2)</f>
        <v>02</v>
      </c>
      <c r="O2339" t="str">
        <f>LEFT(Table1__5[[#This Row],[Calendar_month]],4)</f>
        <v>2026</v>
      </c>
      <c r="P2339" t="str">
        <f>_xlfn.TEXTBEFORE(Table1__5[[#This Row],[Distributor_Name]],"-")</f>
        <v>BD8</v>
      </c>
    </row>
    <row r="2340" spans="1:16" x14ac:dyDescent="0.75">
      <c r="A2340" t="s">
        <v>11</v>
      </c>
      <c r="B2340" t="s">
        <v>12</v>
      </c>
      <c r="C2340" t="s">
        <v>13</v>
      </c>
      <c r="D2340">
        <v>202602</v>
      </c>
      <c r="E2340" t="s">
        <v>7673</v>
      </c>
      <c r="F2340" t="s">
        <v>5401</v>
      </c>
      <c r="G2340">
        <v>2731</v>
      </c>
      <c r="H2340">
        <v>2665</v>
      </c>
      <c r="I2340">
        <v>3057</v>
      </c>
      <c r="J2340">
        <v>1.11937019406811</v>
      </c>
      <c r="K2340">
        <v>-326</v>
      </c>
      <c r="L2340" t="str">
        <f>VLOOKUP(Table1__5[[#This Row],[ShortCode]],$U$3:$W$100,3,0)</f>
        <v>Heineken Silver</v>
      </c>
      <c r="M2340" t="str">
        <f>VLOOKUP(Table1__5[[#This Row],[ShortCode]],$U$3:$V$100,2,0)</f>
        <v>Group AA</v>
      </c>
      <c r="N2340" t="str">
        <f>RIGHT(Table1__5[[#This Row],[Calendar_month]],2)</f>
        <v>02</v>
      </c>
      <c r="O2340" t="str">
        <f>LEFT(Table1__5[[#This Row],[Calendar_month]],4)</f>
        <v>2026</v>
      </c>
      <c r="P2340" t="str">
        <f>_xlfn.TEXTBEFORE(Table1__5[[#This Row],[Distributor_Name]],"-")</f>
        <v>BD8</v>
      </c>
    </row>
    <row r="2341" spans="1:16" x14ac:dyDescent="0.75">
      <c r="A2341" t="s">
        <v>11</v>
      </c>
      <c r="B2341" t="s">
        <v>12</v>
      </c>
      <c r="C2341" t="s">
        <v>13</v>
      </c>
      <c r="D2341">
        <v>202602</v>
      </c>
      <c r="E2341" t="s">
        <v>7673</v>
      </c>
      <c r="F2341" t="s">
        <v>5440</v>
      </c>
      <c r="G2341">
        <v>0</v>
      </c>
      <c r="H2341">
        <v>0</v>
      </c>
      <c r="I2341">
        <v>0</v>
      </c>
      <c r="J2341">
        <v>0</v>
      </c>
      <c r="K2341">
        <v>0</v>
      </c>
      <c r="L2341" t="str">
        <f>VLOOKUP(Table1__5[[#This Row],[ShortCode]],$U$3:$W$100,3,0)</f>
        <v>Other</v>
      </c>
      <c r="M2341" t="str">
        <f>VLOOKUP(Table1__5[[#This Row],[ShortCode]],$U$3:$V$100,2,0)</f>
        <v>Group BB</v>
      </c>
      <c r="N2341" t="str">
        <f>RIGHT(Table1__5[[#This Row],[Calendar_month]],2)</f>
        <v>02</v>
      </c>
      <c r="O2341" t="str">
        <f>LEFT(Table1__5[[#This Row],[Calendar_month]],4)</f>
        <v>2026</v>
      </c>
      <c r="P2341" t="str">
        <f>_xlfn.TEXTBEFORE(Table1__5[[#This Row],[Distributor_Name]],"-")</f>
        <v>BD8</v>
      </c>
    </row>
    <row r="2342" spans="1:16" x14ac:dyDescent="0.75">
      <c r="A2342" t="s">
        <v>11</v>
      </c>
      <c r="B2342" t="s">
        <v>12</v>
      </c>
      <c r="C2342" t="s">
        <v>13</v>
      </c>
      <c r="D2342">
        <v>202602</v>
      </c>
      <c r="E2342" t="s">
        <v>7673</v>
      </c>
      <c r="F2342" t="s">
        <v>5424</v>
      </c>
      <c r="G2342">
        <v>0</v>
      </c>
      <c r="H2342">
        <v>0</v>
      </c>
      <c r="I2342">
        <v>0</v>
      </c>
      <c r="J2342">
        <v>0</v>
      </c>
      <c r="K2342">
        <v>0</v>
      </c>
      <c r="L2342" t="str">
        <f>VLOOKUP(Table1__5[[#This Row],[ShortCode]],$U$3:$W$100,3,0)</f>
        <v>Other</v>
      </c>
      <c r="M2342" t="str">
        <f>VLOOKUP(Table1__5[[#This Row],[ShortCode]],$U$3:$V$100,2,0)</f>
        <v>Group BB</v>
      </c>
      <c r="N2342" t="str">
        <f>RIGHT(Table1__5[[#This Row],[Calendar_month]],2)</f>
        <v>02</v>
      </c>
      <c r="O2342" t="str">
        <f>LEFT(Table1__5[[#This Row],[Calendar_month]],4)</f>
        <v>2026</v>
      </c>
      <c r="P2342" t="str">
        <f>_xlfn.TEXTBEFORE(Table1__5[[#This Row],[Distributor_Name]],"-")</f>
        <v>BD8</v>
      </c>
    </row>
    <row r="2343" spans="1:16" x14ac:dyDescent="0.75">
      <c r="A2343" t="s">
        <v>11</v>
      </c>
      <c r="B2343" t="s">
        <v>12</v>
      </c>
      <c r="C2343" t="s">
        <v>13</v>
      </c>
      <c r="D2343">
        <v>202602</v>
      </c>
      <c r="E2343" t="s">
        <v>7673</v>
      </c>
      <c r="F2343" t="s">
        <v>7654</v>
      </c>
      <c r="G2343">
        <v>0</v>
      </c>
      <c r="H2343">
        <v>0</v>
      </c>
      <c r="I2343">
        <v>0</v>
      </c>
      <c r="J2343">
        <v>0</v>
      </c>
      <c r="K2343">
        <v>0</v>
      </c>
      <c r="L2343" t="str">
        <f>VLOOKUP(Table1__5[[#This Row],[ShortCode]],$U$3:$W$100,3,0)</f>
        <v>Other</v>
      </c>
      <c r="M2343" t="str">
        <f>VLOOKUP(Table1__5[[#This Row],[ShortCode]],$U$3:$V$100,2,0)</f>
        <v>Group BB</v>
      </c>
      <c r="N2343" t="str">
        <f>RIGHT(Table1__5[[#This Row],[Calendar_month]],2)</f>
        <v>02</v>
      </c>
      <c r="O2343" t="str">
        <f>LEFT(Table1__5[[#This Row],[Calendar_month]],4)</f>
        <v>2026</v>
      </c>
      <c r="P2343" t="str">
        <f>_xlfn.TEXTBEFORE(Table1__5[[#This Row],[Distributor_Name]],"-")</f>
        <v>BD8</v>
      </c>
    </row>
    <row r="2344" spans="1:16" x14ac:dyDescent="0.75">
      <c r="A2344" t="s">
        <v>11</v>
      </c>
      <c r="B2344" t="s">
        <v>12</v>
      </c>
      <c r="C2344" t="s">
        <v>13</v>
      </c>
      <c r="D2344">
        <v>202602</v>
      </c>
      <c r="E2344" t="s">
        <v>7673</v>
      </c>
      <c r="F2344" t="s">
        <v>7668</v>
      </c>
      <c r="G2344">
        <v>0</v>
      </c>
      <c r="H2344">
        <v>0</v>
      </c>
      <c r="I2344">
        <v>0</v>
      </c>
      <c r="J2344">
        <v>0</v>
      </c>
      <c r="K2344">
        <v>0</v>
      </c>
      <c r="L2344" t="str">
        <f>VLOOKUP(Table1__5[[#This Row],[ShortCode]],$U$3:$W$100,3,0)</f>
        <v>Other</v>
      </c>
      <c r="M2344" t="str">
        <f>VLOOKUP(Table1__5[[#This Row],[ShortCode]],$U$3:$V$100,2,0)</f>
        <v>Group BB</v>
      </c>
      <c r="N2344" t="str">
        <f>RIGHT(Table1__5[[#This Row],[Calendar_month]],2)</f>
        <v>02</v>
      </c>
      <c r="O2344" t="str">
        <f>LEFT(Table1__5[[#This Row],[Calendar_month]],4)</f>
        <v>2026</v>
      </c>
      <c r="P2344" t="str">
        <f>_xlfn.TEXTBEFORE(Table1__5[[#This Row],[Distributor_Name]],"-")</f>
        <v>BD8</v>
      </c>
    </row>
    <row r="2345" spans="1:16" x14ac:dyDescent="0.75">
      <c r="A2345" t="s">
        <v>11</v>
      </c>
      <c r="B2345" t="s">
        <v>12</v>
      </c>
      <c r="C2345" t="s">
        <v>13</v>
      </c>
      <c r="D2345">
        <v>202602</v>
      </c>
      <c r="E2345" t="s">
        <v>7673</v>
      </c>
      <c r="F2345" t="s">
        <v>5430</v>
      </c>
      <c r="G2345">
        <v>0</v>
      </c>
      <c r="H2345">
        <v>0</v>
      </c>
      <c r="I2345">
        <v>0</v>
      </c>
      <c r="J2345">
        <v>0</v>
      </c>
      <c r="K2345">
        <v>0</v>
      </c>
      <c r="L2345" t="str">
        <f>VLOOKUP(Table1__5[[#This Row],[ShortCode]],$U$3:$W$100,3,0)</f>
        <v>Other</v>
      </c>
      <c r="M2345" t="str">
        <f>VLOOKUP(Table1__5[[#This Row],[ShortCode]],$U$3:$V$100,2,0)</f>
        <v>Group BB</v>
      </c>
      <c r="N2345" t="str">
        <f>RIGHT(Table1__5[[#This Row],[Calendar_month]],2)</f>
        <v>02</v>
      </c>
      <c r="O2345" t="str">
        <f>LEFT(Table1__5[[#This Row],[Calendar_month]],4)</f>
        <v>2026</v>
      </c>
      <c r="P2345" t="str">
        <f>_xlfn.TEXTBEFORE(Table1__5[[#This Row],[Distributor_Name]],"-")</f>
        <v>BD8</v>
      </c>
    </row>
    <row r="2346" spans="1:16" x14ac:dyDescent="0.75">
      <c r="A2346" t="s">
        <v>11</v>
      </c>
      <c r="B2346" t="s">
        <v>12</v>
      </c>
      <c r="C2346" t="s">
        <v>13</v>
      </c>
      <c r="D2346">
        <v>202602</v>
      </c>
      <c r="E2346" t="s">
        <v>7673</v>
      </c>
      <c r="F2346" t="s">
        <v>7670</v>
      </c>
      <c r="G2346">
        <v>0</v>
      </c>
      <c r="H2346">
        <v>0</v>
      </c>
      <c r="I2346">
        <v>0</v>
      </c>
      <c r="J2346">
        <v>0</v>
      </c>
      <c r="K2346">
        <v>0</v>
      </c>
      <c r="L2346" t="str">
        <f>VLOOKUP(Table1__5[[#This Row],[ShortCode]],$U$3:$W$100,3,0)</f>
        <v>Other</v>
      </c>
      <c r="M2346" t="str">
        <f>VLOOKUP(Table1__5[[#This Row],[ShortCode]],$U$3:$V$100,2,0)</f>
        <v>Group BB</v>
      </c>
      <c r="N2346" t="str">
        <f>RIGHT(Table1__5[[#This Row],[Calendar_month]],2)</f>
        <v>02</v>
      </c>
      <c r="O2346" t="str">
        <f>LEFT(Table1__5[[#This Row],[Calendar_month]],4)</f>
        <v>2026</v>
      </c>
      <c r="P2346" t="str">
        <f>_xlfn.TEXTBEFORE(Table1__5[[#This Row],[Distributor_Name]],"-")</f>
        <v>BD8</v>
      </c>
    </row>
    <row r="2347" spans="1:16" x14ac:dyDescent="0.75">
      <c r="A2347" t="s">
        <v>11</v>
      </c>
      <c r="B2347" t="s">
        <v>12</v>
      </c>
      <c r="C2347" t="s">
        <v>13</v>
      </c>
      <c r="D2347">
        <v>202602</v>
      </c>
      <c r="E2347" t="s">
        <v>7673</v>
      </c>
      <c r="F2347" t="s">
        <v>5405</v>
      </c>
      <c r="G2347">
        <v>2672</v>
      </c>
      <c r="H2347">
        <v>2639</v>
      </c>
      <c r="I2347">
        <v>2677</v>
      </c>
      <c r="J2347">
        <v>1.0018712574850299</v>
      </c>
      <c r="K2347">
        <v>-5</v>
      </c>
      <c r="L2347" t="str">
        <f>VLOOKUP(Table1__5[[#This Row],[ShortCode]],$U$3:$W$100,3,0)</f>
        <v>Tiger Regular</v>
      </c>
      <c r="M2347" t="str">
        <f>VLOOKUP(Table1__5[[#This Row],[ShortCode]],$U$3:$V$100,2,0)</f>
        <v>Group BB</v>
      </c>
      <c r="N2347" t="str">
        <f>RIGHT(Table1__5[[#This Row],[Calendar_month]],2)</f>
        <v>02</v>
      </c>
      <c r="O2347" t="str">
        <f>LEFT(Table1__5[[#This Row],[Calendar_month]],4)</f>
        <v>2026</v>
      </c>
      <c r="P2347" t="str">
        <f>_xlfn.TEXTBEFORE(Table1__5[[#This Row],[Distributor_Name]],"-")</f>
        <v>BD8</v>
      </c>
    </row>
    <row r="2348" spans="1:16" x14ac:dyDescent="0.75">
      <c r="A2348" t="s">
        <v>11</v>
      </c>
      <c r="B2348" t="s">
        <v>12</v>
      </c>
      <c r="C2348" t="s">
        <v>13</v>
      </c>
      <c r="D2348">
        <v>202602</v>
      </c>
      <c r="E2348" t="s">
        <v>7673</v>
      </c>
      <c r="F2348" t="s">
        <v>5408</v>
      </c>
      <c r="G2348">
        <v>537</v>
      </c>
      <c r="H2348">
        <v>580</v>
      </c>
      <c r="I2348">
        <v>485</v>
      </c>
      <c r="J2348">
        <v>0.90316573556796997</v>
      </c>
      <c r="K2348">
        <v>51.999999999999901</v>
      </c>
      <c r="L2348" t="str">
        <f>VLOOKUP(Table1__5[[#This Row],[ShortCode]],$U$3:$W$100,3,0)</f>
        <v>Tiger Regular</v>
      </c>
      <c r="M2348" t="str">
        <f>VLOOKUP(Table1__5[[#This Row],[ShortCode]],$U$3:$V$100,2,0)</f>
        <v>Group BB</v>
      </c>
      <c r="N2348" t="str">
        <f>RIGHT(Table1__5[[#This Row],[Calendar_month]],2)</f>
        <v>02</v>
      </c>
      <c r="O2348" t="str">
        <f>LEFT(Table1__5[[#This Row],[Calendar_month]],4)</f>
        <v>2026</v>
      </c>
      <c r="P2348" t="str">
        <f>_xlfn.TEXTBEFORE(Table1__5[[#This Row],[Distributor_Name]],"-")</f>
        <v>BD8</v>
      </c>
    </row>
    <row r="2349" spans="1:16" x14ac:dyDescent="0.75">
      <c r="A2349" t="s">
        <v>11</v>
      </c>
      <c r="B2349" t="s">
        <v>12</v>
      </c>
      <c r="C2349" t="s">
        <v>13</v>
      </c>
      <c r="D2349">
        <v>202602</v>
      </c>
      <c r="E2349" t="s">
        <v>7673</v>
      </c>
      <c r="F2349" t="s">
        <v>7671</v>
      </c>
      <c r="G2349">
        <v>0</v>
      </c>
      <c r="H2349">
        <v>0</v>
      </c>
      <c r="I2349">
        <v>0</v>
      </c>
      <c r="J2349">
        <v>0</v>
      </c>
      <c r="K2349">
        <v>0</v>
      </c>
      <c r="L2349" t="str">
        <f>VLOOKUP(Table1__5[[#This Row],[ShortCode]],$U$3:$W$100,3,0)</f>
        <v>Other</v>
      </c>
      <c r="M2349" t="str">
        <f>VLOOKUP(Table1__5[[#This Row],[ShortCode]],$U$3:$V$100,2,0)</f>
        <v>Group BB</v>
      </c>
      <c r="N2349" t="str">
        <f>RIGHT(Table1__5[[#This Row],[Calendar_month]],2)</f>
        <v>02</v>
      </c>
      <c r="O2349" t="str">
        <f>LEFT(Table1__5[[#This Row],[Calendar_month]],4)</f>
        <v>2026</v>
      </c>
      <c r="P2349" t="str">
        <f>_xlfn.TEXTBEFORE(Table1__5[[#This Row],[Distributor_Name]],"-")</f>
        <v>BD8</v>
      </c>
    </row>
    <row r="2350" spans="1:16" x14ac:dyDescent="0.75">
      <c r="A2350" t="s">
        <v>11</v>
      </c>
      <c r="B2350" t="s">
        <v>12</v>
      </c>
      <c r="C2350" t="s">
        <v>13</v>
      </c>
      <c r="D2350">
        <v>202602</v>
      </c>
      <c r="E2350" t="s">
        <v>7673</v>
      </c>
      <c r="F2350" t="s">
        <v>5417</v>
      </c>
      <c r="G2350">
        <v>496</v>
      </c>
      <c r="H2350">
        <v>950</v>
      </c>
      <c r="I2350">
        <v>940</v>
      </c>
      <c r="J2350">
        <v>1.8951612903225801</v>
      </c>
      <c r="K2350">
        <v>-444</v>
      </c>
      <c r="L2350" t="str">
        <f>VLOOKUP(Table1__5[[#This Row],[ShortCode]],$U$3:$W$100,3,0)</f>
        <v>Tiger Crystal</v>
      </c>
      <c r="M2350" t="str">
        <f>VLOOKUP(Table1__5[[#This Row],[ShortCode]],$U$3:$V$100,2,0)</f>
        <v>Group AA</v>
      </c>
      <c r="N2350" t="str">
        <f>RIGHT(Table1__5[[#This Row],[Calendar_month]],2)</f>
        <v>02</v>
      </c>
      <c r="O2350" t="str">
        <f>LEFT(Table1__5[[#This Row],[Calendar_month]],4)</f>
        <v>2026</v>
      </c>
      <c r="P2350" t="str">
        <f>_xlfn.TEXTBEFORE(Table1__5[[#This Row],[Distributor_Name]],"-")</f>
        <v>BD8</v>
      </c>
    </row>
    <row r="2351" spans="1:16" x14ac:dyDescent="0.75">
      <c r="A2351" t="s">
        <v>11</v>
      </c>
      <c r="B2351" t="s">
        <v>12</v>
      </c>
      <c r="C2351" t="s">
        <v>13</v>
      </c>
      <c r="D2351">
        <v>202602</v>
      </c>
      <c r="E2351" t="s">
        <v>7673</v>
      </c>
      <c r="F2351" t="s">
        <v>5403</v>
      </c>
      <c r="G2351">
        <v>5633</v>
      </c>
      <c r="H2351">
        <v>5512</v>
      </c>
      <c r="I2351">
        <v>5612</v>
      </c>
      <c r="J2351">
        <v>0.99627196875554802</v>
      </c>
      <c r="K2351">
        <v>21</v>
      </c>
      <c r="L2351" t="str">
        <f>VLOOKUP(Table1__5[[#This Row],[ShortCode]],$U$3:$W$100,3,0)</f>
        <v>Tiger Crystal</v>
      </c>
      <c r="M2351" t="str">
        <f>VLOOKUP(Table1__5[[#This Row],[ShortCode]],$U$3:$V$100,2,0)</f>
        <v>Group AA</v>
      </c>
      <c r="N2351" t="str">
        <f>RIGHT(Table1__5[[#This Row],[Calendar_month]],2)</f>
        <v>02</v>
      </c>
      <c r="O2351" t="str">
        <f>LEFT(Table1__5[[#This Row],[Calendar_month]],4)</f>
        <v>2026</v>
      </c>
      <c r="P2351" t="str">
        <f>_xlfn.TEXTBEFORE(Table1__5[[#This Row],[Distributor_Name]],"-")</f>
        <v>BD8</v>
      </c>
    </row>
    <row r="2352" spans="1:16" x14ac:dyDescent="0.75">
      <c r="A2352" t="s">
        <v>11</v>
      </c>
      <c r="B2352" t="s">
        <v>12</v>
      </c>
      <c r="C2352" t="s">
        <v>13</v>
      </c>
      <c r="D2352">
        <v>202602</v>
      </c>
      <c r="E2352" t="s">
        <v>7673</v>
      </c>
      <c r="F2352" t="s">
        <v>7672</v>
      </c>
      <c r="G2352">
        <v>0</v>
      </c>
      <c r="H2352">
        <v>0</v>
      </c>
      <c r="I2352">
        <v>0</v>
      </c>
      <c r="J2352">
        <v>0</v>
      </c>
      <c r="K2352">
        <v>0</v>
      </c>
      <c r="L2352" t="str">
        <f>VLOOKUP(Table1__5[[#This Row],[ShortCode]],$U$3:$W$100,3,0)</f>
        <v>Other</v>
      </c>
      <c r="M2352" t="str">
        <f>VLOOKUP(Table1__5[[#This Row],[ShortCode]],$U$3:$V$100,2,0)</f>
        <v>Group BB</v>
      </c>
      <c r="N2352" t="str">
        <f>RIGHT(Table1__5[[#This Row],[Calendar_month]],2)</f>
        <v>02</v>
      </c>
      <c r="O2352" t="str">
        <f>LEFT(Table1__5[[#This Row],[Calendar_month]],4)</f>
        <v>2026</v>
      </c>
      <c r="P2352" t="str">
        <f>_xlfn.TEXTBEFORE(Table1__5[[#This Row],[Distributor_Name]],"-")</f>
        <v>BD8</v>
      </c>
    </row>
    <row r="2353" spans="1:16" x14ac:dyDescent="0.75">
      <c r="A2353" t="s">
        <v>11</v>
      </c>
      <c r="B2353" t="s">
        <v>12</v>
      </c>
      <c r="C2353" t="s">
        <v>13</v>
      </c>
      <c r="D2353">
        <v>202602</v>
      </c>
      <c r="E2353" t="s">
        <v>7687</v>
      </c>
      <c r="F2353" t="s">
        <v>5400</v>
      </c>
      <c r="G2353">
        <v>581</v>
      </c>
      <c r="H2353">
        <v>0</v>
      </c>
      <c r="I2353">
        <v>0</v>
      </c>
      <c r="J2353">
        <v>0</v>
      </c>
      <c r="K2353">
        <v>581</v>
      </c>
      <c r="L2353" t="str">
        <f>VLOOKUP(Table1__5[[#This Row],[ShortCode]],$U$3:$W$100,3,0)</f>
        <v>Bia Việt</v>
      </c>
      <c r="M2353" t="str">
        <f>VLOOKUP(Table1__5[[#This Row],[ShortCode]],$U$3:$V$100,2,0)</f>
        <v>Group BB</v>
      </c>
      <c r="N2353" t="str">
        <f>RIGHT(Table1__5[[#This Row],[Calendar_month]],2)</f>
        <v>02</v>
      </c>
      <c r="O2353" t="str">
        <f>LEFT(Table1__5[[#This Row],[Calendar_month]],4)</f>
        <v>2026</v>
      </c>
      <c r="P2353" t="str">
        <f>_xlfn.TEXTBEFORE(Table1__5[[#This Row],[Distributor_Name]],"-")</f>
        <v>BD8</v>
      </c>
    </row>
    <row r="2354" spans="1:16" x14ac:dyDescent="0.75">
      <c r="A2354" t="s">
        <v>11</v>
      </c>
      <c r="B2354" t="s">
        <v>12</v>
      </c>
      <c r="C2354" t="s">
        <v>13</v>
      </c>
      <c r="D2354">
        <v>202602</v>
      </c>
      <c r="E2354" t="s">
        <v>7688</v>
      </c>
      <c r="F2354" t="s">
        <v>5436</v>
      </c>
      <c r="G2354">
        <v>0</v>
      </c>
      <c r="H2354">
        <v>0</v>
      </c>
      <c r="I2354">
        <v>0</v>
      </c>
      <c r="J2354">
        <v>0</v>
      </c>
      <c r="K2354">
        <v>0</v>
      </c>
      <c r="L2354" t="str">
        <f>VLOOKUP(Table1__5[[#This Row],[ShortCode]],$U$3:$W$100,3,0)</f>
        <v>Bivina</v>
      </c>
      <c r="M2354" t="str">
        <f>VLOOKUP(Table1__5[[#This Row],[ShortCode]],$U$3:$V$100,2,0)</f>
        <v>Group BB</v>
      </c>
      <c r="N2354" t="str">
        <f>RIGHT(Table1__5[[#This Row],[Calendar_month]],2)</f>
        <v>02</v>
      </c>
      <c r="O2354" t="str">
        <f>LEFT(Table1__5[[#This Row],[Calendar_month]],4)</f>
        <v>2026</v>
      </c>
      <c r="P2354" t="str">
        <f>_xlfn.TEXTBEFORE(Table1__5[[#This Row],[Distributor_Name]],"-")</f>
        <v>BD8</v>
      </c>
    </row>
    <row r="2355" spans="1:16" x14ac:dyDescent="0.75">
      <c r="A2355" t="s">
        <v>11</v>
      </c>
      <c r="B2355" t="s">
        <v>12</v>
      </c>
      <c r="C2355" t="s">
        <v>13</v>
      </c>
      <c r="D2355">
        <v>202602</v>
      </c>
      <c r="E2355" t="s">
        <v>7688</v>
      </c>
      <c r="F2355" t="s">
        <v>5411</v>
      </c>
      <c r="G2355">
        <v>132</v>
      </c>
      <c r="H2355">
        <v>140</v>
      </c>
      <c r="I2355">
        <v>132</v>
      </c>
      <c r="J2355">
        <v>1</v>
      </c>
      <c r="K2355">
        <v>0</v>
      </c>
      <c r="L2355" t="str">
        <f>VLOOKUP(Table1__5[[#This Row],[ShortCode]],$U$3:$W$100,3,0)</f>
        <v>Bia Việt</v>
      </c>
      <c r="M2355" t="str">
        <f>VLOOKUP(Table1__5[[#This Row],[ShortCode]],$U$3:$V$100,2,0)</f>
        <v>Group BB</v>
      </c>
      <c r="N2355" t="str">
        <f>RIGHT(Table1__5[[#This Row],[Calendar_month]],2)</f>
        <v>02</v>
      </c>
      <c r="O2355" t="str">
        <f>LEFT(Table1__5[[#This Row],[Calendar_month]],4)</f>
        <v>2026</v>
      </c>
      <c r="P2355" t="str">
        <f>_xlfn.TEXTBEFORE(Table1__5[[#This Row],[Distributor_Name]],"-")</f>
        <v>BD8</v>
      </c>
    </row>
    <row r="2356" spans="1:16" x14ac:dyDescent="0.75">
      <c r="A2356" t="s">
        <v>11</v>
      </c>
      <c r="B2356" t="s">
        <v>12</v>
      </c>
      <c r="C2356" t="s">
        <v>13</v>
      </c>
      <c r="D2356">
        <v>202602</v>
      </c>
      <c r="E2356" t="s">
        <v>7688</v>
      </c>
      <c r="F2356" t="s">
        <v>7675</v>
      </c>
      <c r="G2356">
        <v>0</v>
      </c>
      <c r="H2356">
        <v>0</v>
      </c>
      <c r="I2356">
        <v>0</v>
      </c>
      <c r="J2356">
        <v>0</v>
      </c>
      <c r="K2356">
        <v>0</v>
      </c>
      <c r="L2356" t="str">
        <f>VLOOKUP(Table1__5[[#This Row],[ShortCode]],$U$3:$W$100,3,0)</f>
        <v>Larue</v>
      </c>
      <c r="M2356" t="str">
        <f>VLOOKUP(Table1__5[[#This Row],[ShortCode]],$U$3:$V$100,2,0)</f>
        <v>Group BB</v>
      </c>
      <c r="N2356" t="str">
        <f>RIGHT(Table1__5[[#This Row],[Calendar_month]],2)</f>
        <v>02</v>
      </c>
      <c r="O2356" t="str">
        <f>LEFT(Table1__5[[#This Row],[Calendar_month]],4)</f>
        <v>2026</v>
      </c>
      <c r="P2356" t="str">
        <f>_xlfn.TEXTBEFORE(Table1__5[[#This Row],[Distributor_Name]],"-")</f>
        <v>BD8</v>
      </c>
    </row>
    <row r="2357" spans="1:16" x14ac:dyDescent="0.75">
      <c r="A2357" t="s">
        <v>11</v>
      </c>
      <c r="B2357" t="s">
        <v>12</v>
      </c>
      <c r="C2357" t="s">
        <v>13</v>
      </c>
      <c r="D2357">
        <v>202602</v>
      </c>
      <c r="E2357" t="s">
        <v>7688</v>
      </c>
      <c r="F2357" t="s">
        <v>7677</v>
      </c>
      <c r="G2357">
        <v>0</v>
      </c>
      <c r="H2357">
        <v>0</v>
      </c>
      <c r="I2357">
        <v>0</v>
      </c>
      <c r="J2357">
        <v>0</v>
      </c>
      <c r="K2357">
        <v>0</v>
      </c>
      <c r="L2357" t="str">
        <f>VLOOKUP(Table1__5[[#This Row],[ShortCode]],$U$3:$W$100,3,0)</f>
        <v>Larue</v>
      </c>
      <c r="M2357" t="str">
        <f>VLOOKUP(Table1__5[[#This Row],[ShortCode]],$U$3:$V$100,2,0)</f>
        <v>Group BB</v>
      </c>
      <c r="N2357" t="str">
        <f>RIGHT(Table1__5[[#This Row],[Calendar_month]],2)</f>
        <v>02</v>
      </c>
      <c r="O2357" t="str">
        <f>LEFT(Table1__5[[#This Row],[Calendar_month]],4)</f>
        <v>2026</v>
      </c>
      <c r="P2357" t="str">
        <f>_xlfn.TEXTBEFORE(Table1__5[[#This Row],[Distributor_Name]],"-")</f>
        <v>BD8</v>
      </c>
    </row>
    <row r="2358" spans="1:16" x14ac:dyDescent="0.75">
      <c r="A2358" t="s">
        <v>11</v>
      </c>
      <c r="B2358" t="s">
        <v>12</v>
      </c>
      <c r="C2358" t="s">
        <v>13</v>
      </c>
      <c r="D2358">
        <v>202603</v>
      </c>
      <c r="E2358" t="s">
        <v>7662</v>
      </c>
      <c r="F2358" t="s">
        <v>5393</v>
      </c>
      <c r="G2358">
        <v>17582</v>
      </c>
      <c r="H2358">
        <v>18967</v>
      </c>
      <c r="I2358">
        <v>18932</v>
      </c>
      <c r="J2358">
        <v>1.076783073598</v>
      </c>
      <c r="K2358">
        <v>-1350</v>
      </c>
      <c r="L2358" t="str">
        <f>VLOOKUP(Table1__5[[#This Row],[ShortCode]],$U$3:$W$100,3,0)</f>
        <v>Heineken Silver</v>
      </c>
      <c r="M2358" t="str">
        <f>VLOOKUP(Table1__5[[#This Row],[ShortCode]],$U$3:$V$100,2,0)</f>
        <v>Group AA</v>
      </c>
      <c r="N2358" t="str">
        <f>RIGHT(Table1__5[[#This Row],[Calendar_month]],2)</f>
        <v>03</v>
      </c>
      <c r="O2358" t="str">
        <f>LEFT(Table1__5[[#This Row],[Calendar_month]],4)</f>
        <v>2026</v>
      </c>
      <c r="P2358" t="str">
        <f>_xlfn.TEXTBEFORE(Table1__5[[#This Row],[Distributor_Name]],"-")</f>
        <v>BD8</v>
      </c>
    </row>
    <row r="2359" spans="1:16" x14ac:dyDescent="0.75">
      <c r="A2359" t="s">
        <v>11</v>
      </c>
      <c r="B2359" t="s">
        <v>12</v>
      </c>
      <c r="C2359" t="s">
        <v>13</v>
      </c>
      <c r="D2359">
        <v>202603</v>
      </c>
      <c r="E2359" t="s">
        <v>7662</v>
      </c>
      <c r="F2359" t="s">
        <v>5396</v>
      </c>
      <c r="G2359">
        <v>16799</v>
      </c>
      <c r="H2359">
        <v>15522</v>
      </c>
      <c r="I2359">
        <v>15446</v>
      </c>
      <c r="J2359">
        <v>0.91945949163640694</v>
      </c>
      <c r="K2359">
        <v>1353</v>
      </c>
      <c r="L2359" t="str">
        <f>VLOOKUP(Table1__5[[#This Row],[ShortCode]],$U$3:$W$100,3,0)</f>
        <v>Tiger Regular</v>
      </c>
      <c r="M2359" t="str">
        <f>VLOOKUP(Table1__5[[#This Row],[ShortCode]],$U$3:$V$100,2,0)</f>
        <v>Group BB</v>
      </c>
      <c r="N2359" t="str">
        <f>RIGHT(Table1__5[[#This Row],[Calendar_month]],2)</f>
        <v>03</v>
      </c>
      <c r="O2359" t="str">
        <f>LEFT(Table1__5[[#This Row],[Calendar_month]],4)</f>
        <v>2026</v>
      </c>
      <c r="P2359" t="str">
        <f>_xlfn.TEXTBEFORE(Table1__5[[#This Row],[Distributor_Name]],"-")</f>
        <v>BD8</v>
      </c>
    </row>
    <row r="2360" spans="1:16" x14ac:dyDescent="0.75">
      <c r="A2360" t="s">
        <v>11</v>
      </c>
      <c r="B2360" t="s">
        <v>12</v>
      </c>
      <c r="C2360" t="s">
        <v>13</v>
      </c>
      <c r="D2360">
        <v>202603</v>
      </c>
      <c r="E2360" t="s">
        <v>7662</v>
      </c>
      <c r="F2360" t="s">
        <v>5404</v>
      </c>
      <c r="G2360">
        <v>12594</v>
      </c>
      <c r="H2360">
        <v>12675</v>
      </c>
      <c r="I2360">
        <v>12625</v>
      </c>
      <c r="J2360">
        <v>1.00246148959822</v>
      </c>
      <c r="K2360">
        <v>-31.000000000001801</v>
      </c>
      <c r="L2360" t="str">
        <f>VLOOKUP(Table1__5[[#This Row],[ShortCode]],$U$3:$W$100,3,0)</f>
        <v>Tiger Crystal</v>
      </c>
      <c r="M2360" t="str">
        <f>VLOOKUP(Table1__5[[#This Row],[ShortCode]],$U$3:$V$100,2,0)</f>
        <v>Group AA</v>
      </c>
      <c r="N2360" t="str">
        <f>RIGHT(Table1__5[[#This Row],[Calendar_month]],2)</f>
        <v>03</v>
      </c>
      <c r="O2360" t="str">
        <f>LEFT(Table1__5[[#This Row],[Calendar_month]],4)</f>
        <v>2026</v>
      </c>
      <c r="P2360" t="str">
        <f>_xlfn.TEXTBEFORE(Table1__5[[#This Row],[Distributor_Name]],"-")</f>
        <v>BD8</v>
      </c>
    </row>
    <row r="2361" spans="1:16" x14ac:dyDescent="0.75">
      <c r="A2361" t="s">
        <v>11</v>
      </c>
      <c r="B2361" t="s">
        <v>12</v>
      </c>
      <c r="C2361" t="s">
        <v>13</v>
      </c>
      <c r="D2361">
        <v>202603</v>
      </c>
      <c r="E2361" t="s">
        <v>7673</v>
      </c>
      <c r="F2361" t="s">
        <v>5438</v>
      </c>
      <c r="G2361">
        <v>35</v>
      </c>
      <c r="H2361">
        <v>39</v>
      </c>
      <c r="I2361">
        <v>39</v>
      </c>
      <c r="J2361">
        <v>1.1142857142857101</v>
      </c>
      <c r="K2361">
        <v>-4</v>
      </c>
      <c r="L2361" t="str">
        <f>VLOOKUP(Table1__5[[#This Row],[ShortCode]],$U$3:$W$100,3,0)</f>
        <v>Other</v>
      </c>
      <c r="M2361" t="str">
        <f>VLOOKUP(Table1__5[[#This Row],[ShortCode]],$U$3:$V$100,2,0)</f>
        <v>Group BB</v>
      </c>
      <c r="N2361" t="str">
        <f>RIGHT(Table1__5[[#This Row],[Calendar_month]],2)</f>
        <v>03</v>
      </c>
      <c r="O2361" t="str">
        <f>LEFT(Table1__5[[#This Row],[Calendar_month]],4)</f>
        <v>2026</v>
      </c>
      <c r="P2361" t="str">
        <f>_xlfn.TEXTBEFORE(Table1__5[[#This Row],[Distributor_Name]],"-")</f>
        <v>BD8</v>
      </c>
    </row>
    <row r="2362" spans="1:16" x14ac:dyDescent="0.75">
      <c r="A2362" t="s">
        <v>11</v>
      </c>
      <c r="B2362" t="s">
        <v>12</v>
      </c>
      <c r="C2362" t="s">
        <v>13</v>
      </c>
      <c r="D2362">
        <v>202603</v>
      </c>
      <c r="E2362" t="s">
        <v>7673</v>
      </c>
      <c r="F2362" t="s">
        <v>5426</v>
      </c>
      <c r="G2362">
        <v>25</v>
      </c>
      <c r="H2362">
        <v>0</v>
      </c>
      <c r="I2362">
        <v>4</v>
      </c>
      <c r="J2362">
        <v>0.16</v>
      </c>
      <c r="K2362">
        <v>21</v>
      </c>
      <c r="L2362" t="str">
        <f>VLOOKUP(Table1__5[[#This Row],[ShortCode]],$U$3:$W$100,3,0)</f>
        <v>Heineken Original</v>
      </c>
      <c r="M2362" t="str">
        <f>VLOOKUP(Table1__5[[#This Row],[ShortCode]],$U$3:$V$100,2,0)</f>
        <v>Group BB</v>
      </c>
      <c r="N2362" t="str">
        <f>RIGHT(Table1__5[[#This Row],[Calendar_month]],2)</f>
        <v>03</v>
      </c>
      <c r="O2362" t="str">
        <f>LEFT(Table1__5[[#This Row],[Calendar_month]],4)</f>
        <v>2026</v>
      </c>
      <c r="P2362" t="str">
        <f>_xlfn.TEXTBEFORE(Table1__5[[#This Row],[Distributor_Name]],"-")</f>
        <v>BD8</v>
      </c>
    </row>
    <row r="2363" spans="1:16" x14ac:dyDescent="0.75">
      <c r="A2363" t="s">
        <v>11</v>
      </c>
      <c r="B2363" t="s">
        <v>12</v>
      </c>
      <c r="C2363" t="s">
        <v>13</v>
      </c>
      <c r="D2363">
        <v>202603</v>
      </c>
      <c r="E2363" t="s">
        <v>7673</v>
      </c>
      <c r="F2363" t="s">
        <v>5434</v>
      </c>
      <c r="G2363">
        <v>184</v>
      </c>
      <c r="H2363">
        <v>130</v>
      </c>
      <c r="I2363">
        <v>113</v>
      </c>
      <c r="J2363">
        <v>0.61413043478260898</v>
      </c>
      <c r="K2363">
        <v>71</v>
      </c>
      <c r="L2363" t="str">
        <f>VLOOKUP(Table1__5[[#This Row],[ShortCode]],$U$3:$W$100,3,0)</f>
        <v>Heineken Original</v>
      </c>
      <c r="M2363" t="str">
        <f>VLOOKUP(Table1__5[[#This Row],[ShortCode]],$U$3:$V$100,2,0)</f>
        <v>Group BB</v>
      </c>
      <c r="N2363" t="str">
        <f>RIGHT(Table1__5[[#This Row],[Calendar_month]],2)</f>
        <v>03</v>
      </c>
      <c r="O2363" t="str">
        <f>LEFT(Table1__5[[#This Row],[Calendar_month]],4)</f>
        <v>2026</v>
      </c>
      <c r="P2363" t="str">
        <f>_xlfn.TEXTBEFORE(Table1__5[[#This Row],[Distributor_Name]],"-")</f>
        <v>BD8</v>
      </c>
    </row>
    <row r="2364" spans="1:16" x14ac:dyDescent="0.75">
      <c r="A2364" t="s">
        <v>11</v>
      </c>
      <c r="B2364" t="s">
        <v>12</v>
      </c>
      <c r="C2364" t="s">
        <v>13</v>
      </c>
      <c r="D2364">
        <v>202603</v>
      </c>
      <c r="E2364" t="s">
        <v>7673</v>
      </c>
      <c r="F2364" t="s">
        <v>5418</v>
      </c>
      <c r="G2364">
        <v>50</v>
      </c>
      <c r="H2364">
        <v>30</v>
      </c>
      <c r="I2364">
        <v>43</v>
      </c>
      <c r="J2364">
        <v>0.86</v>
      </c>
      <c r="K2364">
        <v>7</v>
      </c>
      <c r="L2364" t="str">
        <f>VLOOKUP(Table1__5[[#This Row],[ShortCode]],$U$3:$W$100,3,0)</f>
        <v>Heineken Silver</v>
      </c>
      <c r="M2364" t="str">
        <f>VLOOKUP(Table1__5[[#This Row],[ShortCode]],$U$3:$V$100,2,0)</f>
        <v>Group AA</v>
      </c>
      <c r="N2364" t="str">
        <f>RIGHT(Table1__5[[#This Row],[Calendar_month]],2)</f>
        <v>03</v>
      </c>
      <c r="O2364" t="str">
        <f>LEFT(Table1__5[[#This Row],[Calendar_month]],4)</f>
        <v>2026</v>
      </c>
      <c r="P2364" t="str">
        <f>_xlfn.TEXTBEFORE(Table1__5[[#This Row],[Distributor_Name]],"-")</f>
        <v>BD8</v>
      </c>
    </row>
    <row r="2365" spans="1:16" x14ac:dyDescent="0.75">
      <c r="A2365" t="s">
        <v>11</v>
      </c>
      <c r="B2365" t="s">
        <v>12</v>
      </c>
      <c r="C2365" t="s">
        <v>13</v>
      </c>
      <c r="D2365">
        <v>202603</v>
      </c>
      <c r="E2365" t="s">
        <v>7673</v>
      </c>
      <c r="F2365" t="s">
        <v>5401</v>
      </c>
      <c r="G2365">
        <v>5730</v>
      </c>
      <c r="H2365">
        <v>3224</v>
      </c>
      <c r="I2365">
        <v>3160</v>
      </c>
      <c r="J2365">
        <v>0.55148342059336797</v>
      </c>
      <c r="K2365">
        <v>2570</v>
      </c>
      <c r="L2365" t="str">
        <f>VLOOKUP(Table1__5[[#This Row],[ShortCode]],$U$3:$W$100,3,0)</f>
        <v>Heineken Silver</v>
      </c>
      <c r="M2365" t="str">
        <f>VLOOKUP(Table1__5[[#This Row],[ShortCode]],$U$3:$V$100,2,0)</f>
        <v>Group AA</v>
      </c>
      <c r="N2365" t="str">
        <f>RIGHT(Table1__5[[#This Row],[Calendar_month]],2)</f>
        <v>03</v>
      </c>
      <c r="O2365" t="str">
        <f>LEFT(Table1__5[[#This Row],[Calendar_month]],4)</f>
        <v>2026</v>
      </c>
      <c r="P2365" t="str">
        <f>_xlfn.TEXTBEFORE(Table1__5[[#This Row],[Distributor_Name]],"-")</f>
        <v>BD8</v>
      </c>
    </row>
    <row r="2366" spans="1:16" x14ac:dyDescent="0.75">
      <c r="A2366" t="s">
        <v>11</v>
      </c>
      <c r="B2366" t="s">
        <v>12</v>
      </c>
      <c r="C2366" t="s">
        <v>13</v>
      </c>
      <c r="D2366">
        <v>202603</v>
      </c>
      <c r="E2366" t="s">
        <v>7673</v>
      </c>
      <c r="F2366" t="s">
        <v>5440</v>
      </c>
      <c r="G2366">
        <v>0</v>
      </c>
      <c r="H2366">
        <v>0</v>
      </c>
      <c r="I2366">
        <v>0</v>
      </c>
      <c r="J2366">
        <v>0</v>
      </c>
      <c r="K2366">
        <v>0</v>
      </c>
      <c r="L2366" t="str">
        <f>VLOOKUP(Table1__5[[#This Row],[ShortCode]],$U$3:$W$100,3,0)</f>
        <v>Other</v>
      </c>
      <c r="M2366" t="str">
        <f>VLOOKUP(Table1__5[[#This Row],[ShortCode]],$U$3:$V$100,2,0)</f>
        <v>Group BB</v>
      </c>
      <c r="N2366" t="str">
        <f>RIGHT(Table1__5[[#This Row],[Calendar_month]],2)</f>
        <v>03</v>
      </c>
      <c r="O2366" t="str">
        <f>LEFT(Table1__5[[#This Row],[Calendar_month]],4)</f>
        <v>2026</v>
      </c>
      <c r="P2366" t="str">
        <f>_xlfn.TEXTBEFORE(Table1__5[[#This Row],[Distributor_Name]],"-")</f>
        <v>BD8</v>
      </c>
    </row>
    <row r="2367" spans="1:16" x14ac:dyDescent="0.75">
      <c r="A2367" t="s">
        <v>11</v>
      </c>
      <c r="B2367" t="s">
        <v>12</v>
      </c>
      <c r="C2367" t="s">
        <v>13</v>
      </c>
      <c r="D2367">
        <v>202603</v>
      </c>
      <c r="E2367" t="s">
        <v>7673</v>
      </c>
      <c r="F2367" t="s">
        <v>5424</v>
      </c>
      <c r="G2367">
        <v>0</v>
      </c>
      <c r="H2367">
        <v>0</v>
      </c>
      <c r="I2367">
        <v>0</v>
      </c>
      <c r="J2367">
        <v>0</v>
      </c>
      <c r="K2367">
        <v>0</v>
      </c>
      <c r="L2367" t="str">
        <f>VLOOKUP(Table1__5[[#This Row],[ShortCode]],$U$3:$W$100,3,0)</f>
        <v>Other</v>
      </c>
      <c r="M2367" t="str">
        <f>VLOOKUP(Table1__5[[#This Row],[ShortCode]],$U$3:$V$100,2,0)</f>
        <v>Group BB</v>
      </c>
      <c r="N2367" t="str">
        <f>RIGHT(Table1__5[[#This Row],[Calendar_month]],2)</f>
        <v>03</v>
      </c>
      <c r="O2367" t="str">
        <f>LEFT(Table1__5[[#This Row],[Calendar_month]],4)</f>
        <v>2026</v>
      </c>
      <c r="P2367" t="str">
        <f>_xlfn.TEXTBEFORE(Table1__5[[#This Row],[Distributor_Name]],"-")</f>
        <v>BD8</v>
      </c>
    </row>
    <row r="2368" spans="1:16" x14ac:dyDescent="0.75">
      <c r="A2368" t="s">
        <v>11</v>
      </c>
      <c r="B2368" t="s">
        <v>12</v>
      </c>
      <c r="C2368" t="s">
        <v>13</v>
      </c>
      <c r="D2368">
        <v>202603</v>
      </c>
      <c r="E2368" t="s">
        <v>7673</v>
      </c>
      <c r="F2368" t="s">
        <v>7654</v>
      </c>
      <c r="G2368">
        <v>0</v>
      </c>
      <c r="H2368">
        <v>0</v>
      </c>
      <c r="I2368">
        <v>0</v>
      </c>
      <c r="J2368">
        <v>0</v>
      </c>
      <c r="K2368">
        <v>0</v>
      </c>
      <c r="L2368" t="str">
        <f>VLOOKUP(Table1__5[[#This Row],[ShortCode]],$U$3:$W$100,3,0)</f>
        <v>Other</v>
      </c>
      <c r="M2368" t="str">
        <f>VLOOKUP(Table1__5[[#This Row],[ShortCode]],$U$3:$V$100,2,0)</f>
        <v>Group BB</v>
      </c>
      <c r="N2368" t="str">
        <f>RIGHT(Table1__5[[#This Row],[Calendar_month]],2)</f>
        <v>03</v>
      </c>
      <c r="O2368" t="str">
        <f>LEFT(Table1__5[[#This Row],[Calendar_month]],4)</f>
        <v>2026</v>
      </c>
      <c r="P2368" t="str">
        <f>_xlfn.TEXTBEFORE(Table1__5[[#This Row],[Distributor_Name]],"-")</f>
        <v>BD8</v>
      </c>
    </row>
    <row r="2369" spans="1:16" x14ac:dyDescent="0.75">
      <c r="A2369" t="s">
        <v>11</v>
      </c>
      <c r="B2369" t="s">
        <v>12</v>
      </c>
      <c r="C2369" t="s">
        <v>13</v>
      </c>
      <c r="D2369">
        <v>202603</v>
      </c>
      <c r="E2369" t="s">
        <v>7673</v>
      </c>
      <c r="F2369" t="s">
        <v>7668</v>
      </c>
      <c r="G2369">
        <v>0</v>
      </c>
      <c r="H2369">
        <v>0</v>
      </c>
      <c r="I2369">
        <v>0</v>
      </c>
      <c r="J2369">
        <v>0</v>
      </c>
      <c r="K2369">
        <v>0</v>
      </c>
      <c r="L2369" t="str">
        <f>VLOOKUP(Table1__5[[#This Row],[ShortCode]],$U$3:$W$100,3,0)</f>
        <v>Other</v>
      </c>
      <c r="M2369" t="str">
        <f>VLOOKUP(Table1__5[[#This Row],[ShortCode]],$U$3:$V$100,2,0)</f>
        <v>Group BB</v>
      </c>
      <c r="N2369" t="str">
        <f>RIGHT(Table1__5[[#This Row],[Calendar_month]],2)</f>
        <v>03</v>
      </c>
      <c r="O2369" t="str">
        <f>LEFT(Table1__5[[#This Row],[Calendar_month]],4)</f>
        <v>2026</v>
      </c>
      <c r="P2369" t="str">
        <f>_xlfn.TEXTBEFORE(Table1__5[[#This Row],[Distributor_Name]],"-")</f>
        <v>BD8</v>
      </c>
    </row>
    <row r="2370" spans="1:16" x14ac:dyDescent="0.75">
      <c r="A2370" t="s">
        <v>11</v>
      </c>
      <c r="B2370" t="s">
        <v>12</v>
      </c>
      <c r="C2370" t="s">
        <v>13</v>
      </c>
      <c r="D2370">
        <v>202603</v>
      </c>
      <c r="E2370" t="s">
        <v>7673</v>
      </c>
      <c r="F2370" t="s">
        <v>5430</v>
      </c>
      <c r="G2370">
        <v>0</v>
      </c>
      <c r="H2370">
        <v>0</v>
      </c>
      <c r="I2370">
        <v>0</v>
      </c>
      <c r="J2370">
        <v>0</v>
      </c>
      <c r="K2370">
        <v>0</v>
      </c>
      <c r="L2370" t="str">
        <f>VLOOKUP(Table1__5[[#This Row],[ShortCode]],$U$3:$W$100,3,0)</f>
        <v>Other</v>
      </c>
      <c r="M2370" t="str">
        <f>VLOOKUP(Table1__5[[#This Row],[ShortCode]],$U$3:$V$100,2,0)</f>
        <v>Group BB</v>
      </c>
      <c r="N2370" t="str">
        <f>RIGHT(Table1__5[[#This Row],[Calendar_month]],2)</f>
        <v>03</v>
      </c>
      <c r="O2370" t="str">
        <f>LEFT(Table1__5[[#This Row],[Calendar_month]],4)</f>
        <v>2026</v>
      </c>
      <c r="P2370" t="str">
        <f>_xlfn.TEXTBEFORE(Table1__5[[#This Row],[Distributor_Name]],"-")</f>
        <v>BD8</v>
      </c>
    </row>
    <row r="2371" spans="1:16" x14ac:dyDescent="0.75">
      <c r="A2371" t="s">
        <v>11</v>
      </c>
      <c r="B2371" t="s">
        <v>12</v>
      </c>
      <c r="C2371" t="s">
        <v>13</v>
      </c>
      <c r="D2371">
        <v>202603</v>
      </c>
      <c r="E2371" t="s">
        <v>7673</v>
      </c>
      <c r="F2371" t="s">
        <v>5405</v>
      </c>
      <c r="G2371">
        <v>1392</v>
      </c>
      <c r="H2371">
        <v>4680</v>
      </c>
      <c r="I2371">
        <v>4680</v>
      </c>
      <c r="J2371">
        <v>3.3620689655172402</v>
      </c>
      <c r="K2371">
        <v>-3288</v>
      </c>
      <c r="L2371" t="str">
        <f>VLOOKUP(Table1__5[[#This Row],[ShortCode]],$U$3:$W$100,3,0)</f>
        <v>Tiger Regular</v>
      </c>
      <c r="M2371" t="str">
        <f>VLOOKUP(Table1__5[[#This Row],[ShortCode]],$U$3:$V$100,2,0)</f>
        <v>Group BB</v>
      </c>
      <c r="N2371" t="str">
        <f>RIGHT(Table1__5[[#This Row],[Calendar_month]],2)</f>
        <v>03</v>
      </c>
      <c r="O2371" t="str">
        <f>LEFT(Table1__5[[#This Row],[Calendar_month]],4)</f>
        <v>2026</v>
      </c>
      <c r="P2371" t="str">
        <f>_xlfn.TEXTBEFORE(Table1__5[[#This Row],[Distributor_Name]],"-")</f>
        <v>BD8</v>
      </c>
    </row>
    <row r="2372" spans="1:16" x14ac:dyDescent="0.75">
      <c r="A2372" t="s">
        <v>11</v>
      </c>
      <c r="B2372" t="s">
        <v>12</v>
      </c>
      <c r="C2372" t="s">
        <v>13</v>
      </c>
      <c r="D2372">
        <v>202603</v>
      </c>
      <c r="E2372" t="s">
        <v>7673</v>
      </c>
      <c r="F2372" t="s">
        <v>5408</v>
      </c>
      <c r="G2372">
        <v>739</v>
      </c>
      <c r="H2372">
        <v>520</v>
      </c>
      <c r="I2372">
        <v>582</v>
      </c>
      <c r="J2372">
        <v>0.78755074424898497</v>
      </c>
      <c r="K2372">
        <v>157</v>
      </c>
      <c r="L2372" t="str">
        <f>VLOOKUP(Table1__5[[#This Row],[ShortCode]],$U$3:$W$100,3,0)</f>
        <v>Tiger Regular</v>
      </c>
      <c r="M2372" t="str">
        <f>VLOOKUP(Table1__5[[#This Row],[ShortCode]],$U$3:$V$100,2,0)</f>
        <v>Group BB</v>
      </c>
      <c r="N2372" t="str">
        <f>RIGHT(Table1__5[[#This Row],[Calendar_month]],2)</f>
        <v>03</v>
      </c>
      <c r="O2372" t="str">
        <f>LEFT(Table1__5[[#This Row],[Calendar_month]],4)</f>
        <v>2026</v>
      </c>
      <c r="P2372" t="str">
        <f>_xlfn.TEXTBEFORE(Table1__5[[#This Row],[Distributor_Name]],"-")</f>
        <v>BD8</v>
      </c>
    </row>
    <row r="2373" spans="1:16" x14ac:dyDescent="0.75">
      <c r="A2373" t="s">
        <v>11</v>
      </c>
      <c r="B2373" t="s">
        <v>12</v>
      </c>
      <c r="C2373" t="s">
        <v>13</v>
      </c>
      <c r="D2373">
        <v>202603</v>
      </c>
      <c r="E2373" t="s">
        <v>7673</v>
      </c>
      <c r="F2373" t="s">
        <v>5417</v>
      </c>
      <c r="G2373">
        <v>916</v>
      </c>
      <c r="H2373">
        <v>1150</v>
      </c>
      <c r="I2373">
        <v>1310</v>
      </c>
      <c r="J2373">
        <v>1.4301310043668101</v>
      </c>
      <c r="K2373">
        <v>-394</v>
      </c>
      <c r="L2373" t="str">
        <f>VLOOKUP(Table1__5[[#This Row],[ShortCode]],$U$3:$W$100,3,0)</f>
        <v>Tiger Crystal</v>
      </c>
      <c r="M2373" t="str">
        <f>VLOOKUP(Table1__5[[#This Row],[ShortCode]],$U$3:$V$100,2,0)</f>
        <v>Group AA</v>
      </c>
      <c r="N2373" t="str">
        <f>RIGHT(Table1__5[[#This Row],[Calendar_month]],2)</f>
        <v>03</v>
      </c>
      <c r="O2373" t="str">
        <f>LEFT(Table1__5[[#This Row],[Calendar_month]],4)</f>
        <v>2026</v>
      </c>
      <c r="P2373" t="str">
        <f>_xlfn.TEXTBEFORE(Table1__5[[#This Row],[Distributor_Name]],"-")</f>
        <v>BD8</v>
      </c>
    </row>
    <row r="2374" spans="1:16" x14ac:dyDescent="0.75">
      <c r="A2374" t="s">
        <v>11</v>
      </c>
      <c r="B2374" t="s">
        <v>12</v>
      </c>
      <c r="C2374" t="s">
        <v>13</v>
      </c>
      <c r="D2374">
        <v>202603</v>
      </c>
      <c r="E2374" t="s">
        <v>7673</v>
      </c>
      <c r="F2374" t="s">
        <v>5403</v>
      </c>
      <c r="G2374">
        <v>7935</v>
      </c>
      <c r="H2374">
        <v>7826</v>
      </c>
      <c r="I2374">
        <v>7533</v>
      </c>
      <c r="J2374">
        <v>0.94933837429111501</v>
      </c>
      <c r="K2374">
        <v>402</v>
      </c>
      <c r="L2374" t="str">
        <f>VLOOKUP(Table1__5[[#This Row],[ShortCode]],$U$3:$W$100,3,0)</f>
        <v>Tiger Crystal</v>
      </c>
      <c r="M2374" t="str">
        <f>VLOOKUP(Table1__5[[#This Row],[ShortCode]],$U$3:$V$100,2,0)</f>
        <v>Group AA</v>
      </c>
      <c r="N2374" t="str">
        <f>RIGHT(Table1__5[[#This Row],[Calendar_month]],2)</f>
        <v>03</v>
      </c>
      <c r="O2374" t="str">
        <f>LEFT(Table1__5[[#This Row],[Calendar_month]],4)</f>
        <v>2026</v>
      </c>
      <c r="P2374" t="str">
        <f>_xlfn.TEXTBEFORE(Table1__5[[#This Row],[Distributor_Name]],"-")</f>
        <v>BD8</v>
      </c>
    </row>
    <row r="2375" spans="1:16" x14ac:dyDescent="0.75">
      <c r="A2375" t="s">
        <v>11</v>
      </c>
      <c r="B2375" t="s">
        <v>12</v>
      </c>
      <c r="C2375" t="s">
        <v>13</v>
      </c>
      <c r="D2375">
        <v>202603</v>
      </c>
      <c r="E2375" t="s">
        <v>7687</v>
      </c>
      <c r="F2375" t="s">
        <v>5400</v>
      </c>
      <c r="G2375">
        <v>688</v>
      </c>
      <c r="H2375">
        <v>130</v>
      </c>
      <c r="I2375">
        <v>130</v>
      </c>
      <c r="J2375">
        <v>0.188953488372093</v>
      </c>
      <c r="K2375">
        <v>558</v>
      </c>
      <c r="L2375" t="str">
        <f>VLOOKUP(Table1__5[[#This Row],[ShortCode]],$U$3:$W$100,3,0)</f>
        <v>Bia Việt</v>
      </c>
      <c r="M2375" t="str">
        <f>VLOOKUP(Table1__5[[#This Row],[ShortCode]],$U$3:$V$100,2,0)</f>
        <v>Group BB</v>
      </c>
      <c r="N2375" t="str">
        <f>RIGHT(Table1__5[[#This Row],[Calendar_month]],2)</f>
        <v>03</v>
      </c>
      <c r="O2375" t="str">
        <f>LEFT(Table1__5[[#This Row],[Calendar_month]],4)</f>
        <v>2026</v>
      </c>
      <c r="P2375" t="str">
        <f>_xlfn.TEXTBEFORE(Table1__5[[#This Row],[Distributor_Name]],"-")</f>
        <v>BD8</v>
      </c>
    </row>
    <row r="2376" spans="1:16" x14ac:dyDescent="0.75">
      <c r="A2376" t="s">
        <v>11</v>
      </c>
      <c r="B2376" t="s">
        <v>12</v>
      </c>
      <c r="C2376" t="s">
        <v>13</v>
      </c>
      <c r="D2376">
        <v>202603</v>
      </c>
      <c r="E2376" t="s">
        <v>7688</v>
      </c>
      <c r="F2376" t="s">
        <v>5436</v>
      </c>
      <c r="G2376">
        <v>0</v>
      </c>
      <c r="H2376">
        <v>0</v>
      </c>
      <c r="I2376">
        <v>0</v>
      </c>
      <c r="J2376">
        <v>0</v>
      </c>
      <c r="K2376">
        <v>0</v>
      </c>
      <c r="L2376" t="str">
        <f>VLOOKUP(Table1__5[[#This Row],[ShortCode]],$U$3:$W$100,3,0)</f>
        <v>Bivina</v>
      </c>
      <c r="M2376" t="str">
        <f>VLOOKUP(Table1__5[[#This Row],[ShortCode]],$U$3:$V$100,2,0)</f>
        <v>Group BB</v>
      </c>
      <c r="N2376" t="str">
        <f>RIGHT(Table1__5[[#This Row],[Calendar_month]],2)</f>
        <v>03</v>
      </c>
      <c r="O2376" t="str">
        <f>LEFT(Table1__5[[#This Row],[Calendar_month]],4)</f>
        <v>2026</v>
      </c>
      <c r="P2376" t="str">
        <f>_xlfn.TEXTBEFORE(Table1__5[[#This Row],[Distributor_Name]],"-")</f>
        <v>BD8</v>
      </c>
    </row>
    <row r="2377" spans="1:16" x14ac:dyDescent="0.75">
      <c r="A2377" t="s">
        <v>11</v>
      </c>
      <c r="B2377" t="s">
        <v>12</v>
      </c>
      <c r="C2377" t="s">
        <v>13</v>
      </c>
      <c r="D2377">
        <v>202603</v>
      </c>
      <c r="E2377" t="s">
        <v>7688</v>
      </c>
      <c r="F2377" t="s">
        <v>5411</v>
      </c>
      <c r="G2377">
        <v>91</v>
      </c>
      <c r="H2377">
        <v>140</v>
      </c>
      <c r="I2377">
        <v>193</v>
      </c>
      <c r="J2377">
        <v>2.12087912087912</v>
      </c>
      <c r="K2377">
        <v>-102</v>
      </c>
      <c r="L2377" t="str">
        <f>VLOOKUP(Table1__5[[#This Row],[ShortCode]],$U$3:$W$100,3,0)</f>
        <v>Bia Việt</v>
      </c>
      <c r="M2377" t="str">
        <f>VLOOKUP(Table1__5[[#This Row],[ShortCode]],$U$3:$V$100,2,0)</f>
        <v>Group BB</v>
      </c>
      <c r="N2377" t="str">
        <f>RIGHT(Table1__5[[#This Row],[Calendar_month]],2)</f>
        <v>03</v>
      </c>
      <c r="O2377" t="str">
        <f>LEFT(Table1__5[[#This Row],[Calendar_month]],4)</f>
        <v>2026</v>
      </c>
      <c r="P2377" t="str">
        <f>_xlfn.TEXTBEFORE(Table1__5[[#This Row],[Distributor_Name]],"-")</f>
        <v>BD8</v>
      </c>
    </row>
    <row r="2378" spans="1:16" x14ac:dyDescent="0.75">
      <c r="A2378" t="s">
        <v>11</v>
      </c>
      <c r="B2378" t="s">
        <v>12</v>
      </c>
      <c r="C2378" t="s">
        <v>13</v>
      </c>
      <c r="D2378">
        <v>202603</v>
      </c>
      <c r="E2378" t="s">
        <v>7688</v>
      </c>
      <c r="F2378" t="s">
        <v>7677</v>
      </c>
      <c r="G2378">
        <v>0</v>
      </c>
      <c r="H2378">
        <v>0</v>
      </c>
      <c r="I2378">
        <v>0</v>
      </c>
      <c r="J2378">
        <v>0</v>
      </c>
      <c r="K2378">
        <v>0</v>
      </c>
      <c r="L2378" t="str">
        <f>VLOOKUP(Table1__5[[#This Row],[ShortCode]],$U$3:$W$100,3,0)</f>
        <v>Larue</v>
      </c>
      <c r="M2378" t="str">
        <f>VLOOKUP(Table1__5[[#This Row],[ShortCode]],$U$3:$V$100,2,0)</f>
        <v>Group BB</v>
      </c>
      <c r="N2378" t="str">
        <f>RIGHT(Table1__5[[#This Row],[Calendar_month]],2)</f>
        <v>03</v>
      </c>
      <c r="O2378" t="str">
        <f>LEFT(Table1__5[[#This Row],[Calendar_month]],4)</f>
        <v>2026</v>
      </c>
      <c r="P2378" t="str">
        <f>_xlfn.TEXTBEFORE(Table1__5[[#This Row],[Distributor_Name]],"-")</f>
        <v>BD8</v>
      </c>
    </row>
    <row r="2379" spans="1:16" x14ac:dyDescent="0.75">
      <c r="A2379" t="s">
        <v>11</v>
      </c>
      <c r="B2379" t="s">
        <v>12</v>
      </c>
      <c r="C2379" t="s">
        <v>13</v>
      </c>
      <c r="D2379">
        <v>202604</v>
      </c>
      <c r="E2379" t="s">
        <v>7662</v>
      </c>
      <c r="F2379" t="s">
        <v>5393</v>
      </c>
      <c r="G2379">
        <v>17993</v>
      </c>
      <c r="H2379">
        <v>18811</v>
      </c>
      <c r="I2379">
        <v>18911</v>
      </c>
      <c r="J2379">
        <v>1.0510198410492999</v>
      </c>
      <c r="K2379">
        <v>-918</v>
      </c>
      <c r="L2379" t="str">
        <f>VLOOKUP(Table1__5[[#This Row],[ShortCode]],$U$3:$W$100,3,0)</f>
        <v>Heineken Silver</v>
      </c>
      <c r="M2379" t="str">
        <f>VLOOKUP(Table1__5[[#This Row],[ShortCode]],$U$3:$V$100,2,0)</f>
        <v>Group AA</v>
      </c>
      <c r="N2379" t="str">
        <f>RIGHT(Table1__5[[#This Row],[Calendar_month]],2)</f>
        <v>04</v>
      </c>
      <c r="O2379" t="str">
        <f>LEFT(Table1__5[[#This Row],[Calendar_month]],4)</f>
        <v>2026</v>
      </c>
      <c r="P2379" t="str">
        <f>_xlfn.TEXTBEFORE(Table1__5[[#This Row],[Distributor_Name]],"-")</f>
        <v>BD8</v>
      </c>
    </row>
    <row r="2380" spans="1:16" x14ac:dyDescent="0.75">
      <c r="A2380" t="s">
        <v>11</v>
      </c>
      <c r="B2380" t="s">
        <v>12</v>
      </c>
      <c r="C2380" t="s">
        <v>13</v>
      </c>
      <c r="D2380">
        <v>202604</v>
      </c>
      <c r="E2380" t="s">
        <v>7662</v>
      </c>
      <c r="F2380" t="s">
        <v>5418</v>
      </c>
      <c r="G2380">
        <v>44</v>
      </c>
      <c r="H2380">
        <v>70</v>
      </c>
      <c r="I2380">
        <v>50</v>
      </c>
      <c r="J2380">
        <v>1.13636363636364</v>
      </c>
      <c r="K2380">
        <v>-6</v>
      </c>
      <c r="L2380" t="str">
        <f>VLOOKUP(Table1__5[[#This Row],[ShortCode]],$U$3:$W$100,3,0)</f>
        <v>Heineken Silver</v>
      </c>
      <c r="M2380" t="str">
        <f>VLOOKUP(Table1__5[[#This Row],[ShortCode]],$U$3:$V$100,2,0)</f>
        <v>Group AA</v>
      </c>
      <c r="N2380" t="str">
        <f>RIGHT(Table1__5[[#This Row],[Calendar_month]],2)</f>
        <v>04</v>
      </c>
      <c r="O2380" t="str">
        <f>LEFT(Table1__5[[#This Row],[Calendar_month]],4)</f>
        <v>2026</v>
      </c>
      <c r="P2380" t="str">
        <f>_xlfn.TEXTBEFORE(Table1__5[[#This Row],[Distributor_Name]],"-")</f>
        <v>BD8</v>
      </c>
    </row>
    <row r="2381" spans="1:16" x14ac:dyDescent="0.75">
      <c r="A2381" t="s">
        <v>11</v>
      </c>
      <c r="B2381" t="s">
        <v>12</v>
      </c>
      <c r="C2381" t="s">
        <v>13</v>
      </c>
      <c r="D2381">
        <v>202604</v>
      </c>
      <c r="E2381" t="s">
        <v>7662</v>
      </c>
      <c r="F2381" t="s">
        <v>5401</v>
      </c>
      <c r="G2381">
        <v>2220</v>
      </c>
      <c r="H2381">
        <v>2262</v>
      </c>
      <c r="I2381">
        <v>2251</v>
      </c>
      <c r="J2381">
        <v>1.0139639639639599</v>
      </c>
      <c r="K2381">
        <v>-31</v>
      </c>
      <c r="L2381" t="str">
        <f>VLOOKUP(Table1__5[[#This Row],[ShortCode]],$U$3:$W$100,3,0)</f>
        <v>Heineken Silver</v>
      </c>
      <c r="M2381" t="str">
        <f>VLOOKUP(Table1__5[[#This Row],[ShortCode]],$U$3:$V$100,2,0)</f>
        <v>Group AA</v>
      </c>
      <c r="N2381" t="str">
        <f>RIGHT(Table1__5[[#This Row],[Calendar_month]],2)</f>
        <v>04</v>
      </c>
      <c r="O2381" t="str">
        <f>LEFT(Table1__5[[#This Row],[Calendar_month]],4)</f>
        <v>2026</v>
      </c>
      <c r="P2381" t="str">
        <f>_xlfn.TEXTBEFORE(Table1__5[[#This Row],[Distributor_Name]],"-")</f>
        <v>BD8</v>
      </c>
    </row>
    <row r="2382" spans="1:16" x14ac:dyDescent="0.75">
      <c r="A2382" t="s">
        <v>11</v>
      </c>
      <c r="B2382" t="s">
        <v>12</v>
      </c>
      <c r="C2382" t="s">
        <v>13</v>
      </c>
      <c r="D2382">
        <v>202604</v>
      </c>
      <c r="E2382" t="s">
        <v>7662</v>
      </c>
      <c r="F2382" t="s">
        <v>5417</v>
      </c>
      <c r="G2382">
        <v>927</v>
      </c>
      <c r="H2382">
        <v>1170</v>
      </c>
      <c r="I2382">
        <v>1172</v>
      </c>
      <c r="J2382">
        <v>1.2642934196332301</v>
      </c>
      <c r="K2382">
        <v>-245</v>
      </c>
      <c r="L2382" t="str">
        <f>VLOOKUP(Table1__5[[#This Row],[ShortCode]],$U$3:$W$100,3,0)</f>
        <v>Tiger Crystal</v>
      </c>
      <c r="M2382" t="str">
        <f>VLOOKUP(Table1__5[[#This Row],[ShortCode]],$U$3:$V$100,2,0)</f>
        <v>Group AA</v>
      </c>
      <c r="N2382" t="str">
        <f>RIGHT(Table1__5[[#This Row],[Calendar_month]],2)</f>
        <v>04</v>
      </c>
      <c r="O2382" t="str">
        <f>LEFT(Table1__5[[#This Row],[Calendar_month]],4)</f>
        <v>2026</v>
      </c>
      <c r="P2382" t="str">
        <f>_xlfn.TEXTBEFORE(Table1__5[[#This Row],[Distributor_Name]],"-")</f>
        <v>BD8</v>
      </c>
    </row>
    <row r="2383" spans="1:16" x14ac:dyDescent="0.75">
      <c r="A2383" t="s">
        <v>11</v>
      </c>
      <c r="B2383" t="s">
        <v>12</v>
      </c>
      <c r="C2383" t="s">
        <v>13</v>
      </c>
      <c r="D2383">
        <v>202604</v>
      </c>
      <c r="E2383" t="s">
        <v>7662</v>
      </c>
      <c r="F2383" t="s">
        <v>5403</v>
      </c>
      <c r="G2383">
        <v>14009</v>
      </c>
      <c r="H2383">
        <v>14007</v>
      </c>
      <c r="I2383">
        <v>14300</v>
      </c>
      <c r="J2383">
        <v>1.0207723606253101</v>
      </c>
      <c r="K2383">
        <v>-291</v>
      </c>
      <c r="L2383" t="str">
        <f>VLOOKUP(Table1__5[[#This Row],[ShortCode]],$U$3:$W$100,3,0)</f>
        <v>Tiger Crystal</v>
      </c>
      <c r="M2383" t="str">
        <f>VLOOKUP(Table1__5[[#This Row],[ShortCode]],$U$3:$V$100,2,0)</f>
        <v>Group AA</v>
      </c>
      <c r="N2383" t="str">
        <f>RIGHT(Table1__5[[#This Row],[Calendar_month]],2)</f>
        <v>04</v>
      </c>
      <c r="O2383" t="str">
        <f>LEFT(Table1__5[[#This Row],[Calendar_month]],4)</f>
        <v>2026</v>
      </c>
      <c r="P2383" t="str">
        <f>_xlfn.TEXTBEFORE(Table1__5[[#This Row],[Distributor_Name]],"-")</f>
        <v>BD8</v>
      </c>
    </row>
    <row r="2384" spans="1:16" x14ac:dyDescent="0.75">
      <c r="A2384" t="s">
        <v>11</v>
      </c>
      <c r="B2384" t="s">
        <v>12</v>
      </c>
      <c r="C2384" t="s">
        <v>13</v>
      </c>
      <c r="D2384">
        <v>202604</v>
      </c>
      <c r="E2384" t="s">
        <v>7662</v>
      </c>
      <c r="F2384" t="s">
        <v>5404</v>
      </c>
      <c r="G2384">
        <v>12146</v>
      </c>
      <c r="H2384">
        <v>11271</v>
      </c>
      <c r="I2384">
        <v>11352</v>
      </c>
      <c r="J2384">
        <v>0.93462868434052404</v>
      </c>
      <c r="K2384">
        <v>794</v>
      </c>
      <c r="L2384" t="str">
        <f>VLOOKUP(Table1__5[[#This Row],[ShortCode]],$U$3:$W$100,3,0)</f>
        <v>Tiger Crystal</v>
      </c>
      <c r="M2384" t="str">
        <f>VLOOKUP(Table1__5[[#This Row],[ShortCode]],$U$3:$V$100,2,0)</f>
        <v>Group AA</v>
      </c>
      <c r="N2384" t="str">
        <f>RIGHT(Table1__5[[#This Row],[Calendar_month]],2)</f>
        <v>04</v>
      </c>
      <c r="O2384" t="str">
        <f>LEFT(Table1__5[[#This Row],[Calendar_month]],4)</f>
        <v>2026</v>
      </c>
      <c r="P2384" t="str">
        <f>_xlfn.TEXTBEFORE(Table1__5[[#This Row],[Distributor_Name]],"-")</f>
        <v>BD8</v>
      </c>
    </row>
    <row r="2385" spans="1:16" x14ac:dyDescent="0.75">
      <c r="A2385" t="s">
        <v>11</v>
      </c>
      <c r="B2385" t="s">
        <v>12</v>
      </c>
      <c r="C2385" t="s">
        <v>13</v>
      </c>
      <c r="D2385">
        <v>202604</v>
      </c>
      <c r="E2385" t="s">
        <v>7673</v>
      </c>
      <c r="F2385" t="s">
        <v>5400</v>
      </c>
      <c r="G2385">
        <v>1599</v>
      </c>
      <c r="H2385">
        <v>1580</v>
      </c>
      <c r="I2385">
        <v>1579</v>
      </c>
      <c r="J2385">
        <v>0.98749218261413396</v>
      </c>
      <c r="K2385">
        <v>20</v>
      </c>
      <c r="L2385" t="str">
        <f>VLOOKUP(Table1__5[[#This Row],[ShortCode]],$U$3:$W$100,3,0)</f>
        <v>Bia Việt</v>
      </c>
      <c r="M2385" t="str">
        <f>VLOOKUP(Table1__5[[#This Row],[ShortCode]],$U$3:$V$100,2,0)</f>
        <v>Group BB</v>
      </c>
      <c r="N2385" t="str">
        <f>RIGHT(Table1__5[[#This Row],[Calendar_month]],2)</f>
        <v>04</v>
      </c>
      <c r="O2385" t="str">
        <f>LEFT(Table1__5[[#This Row],[Calendar_month]],4)</f>
        <v>2026</v>
      </c>
      <c r="P2385" t="str">
        <f>_xlfn.TEXTBEFORE(Table1__5[[#This Row],[Distributor_Name]],"-")</f>
        <v>BD8</v>
      </c>
    </row>
    <row r="2386" spans="1:16" x14ac:dyDescent="0.75">
      <c r="A2386" t="s">
        <v>11</v>
      </c>
      <c r="B2386" t="s">
        <v>12</v>
      </c>
      <c r="C2386" t="s">
        <v>13</v>
      </c>
      <c r="D2386">
        <v>202604</v>
      </c>
      <c r="E2386" t="s">
        <v>7673</v>
      </c>
      <c r="F2386" t="s">
        <v>5411</v>
      </c>
      <c r="G2386">
        <v>214</v>
      </c>
      <c r="H2386">
        <v>287</v>
      </c>
      <c r="I2386">
        <v>265</v>
      </c>
      <c r="J2386">
        <v>1.23831775700935</v>
      </c>
      <c r="K2386">
        <v>-51</v>
      </c>
      <c r="L2386" t="str">
        <f>VLOOKUP(Table1__5[[#This Row],[ShortCode]],$U$3:$W$100,3,0)</f>
        <v>Bia Việt</v>
      </c>
      <c r="M2386" t="str">
        <f>VLOOKUP(Table1__5[[#This Row],[ShortCode]],$U$3:$V$100,2,0)</f>
        <v>Group BB</v>
      </c>
      <c r="N2386" t="str">
        <f>RIGHT(Table1__5[[#This Row],[Calendar_month]],2)</f>
        <v>04</v>
      </c>
      <c r="O2386" t="str">
        <f>LEFT(Table1__5[[#This Row],[Calendar_month]],4)</f>
        <v>2026</v>
      </c>
      <c r="P2386" t="str">
        <f>_xlfn.TEXTBEFORE(Table1__5[[#This Row],[Distributor_Name]],"-")</f>
        <v>BD8</v>
      </c>
    </row>
    <row r="2387" spans="1:16" x14ac:dyDescent="0.75">
      <c r="A2387" t="s">
        <v>11</v>
      </c>
      <c r="B2387" t="s">
        <v>12</v>
      </c>
      <c r="C2387" t="s">
        <v>13</v>
      </c>
      <c r="D2387">
        <v>202604</v>
      </c>
      <c r="E2387" t="s">
        <v>7673</v>
      </c>
      <c r="F2387" t="s">
        <v>5438</v>
      </c>
      <c r="G2387">
        <v>13</v>
      </c>
      <c r="H2387">
        <v>0</v>
      </c>
      <c r="I2387">
        <v>0</v>
      </c>
      <c r="J2387">
        <v>0</v>
      </c>
      <c r="K2387">
        <v>13</v>
      </c>
      <c r="L2387" t="str">
        <f>VLOOKUP(Table1__5[[#This Row],[ShortCode]],$U$3:$W$100,3,0)</f>
        <v>Other</v>
      </c>
      <c r="M2387" t="str">
        <f>VLOOKUP(Table1__5[[#This Row],[ShortCode]],$U$3:$V$100,2,0)</f>
        <v>Group BB</v>
      </c>
      <c r="N2387" t="str">
        <f>RIGHT(Table1__5[[#This Row],[Calendar_month]],2)</f>
        <v>04</v>
      </c>
      <c r="O2387" t="str">
        <f>LEFT(Table1__5[[#This Row],[Calendar_month]],4)</f>
        <v>2026</v>
      </c>
      <c r="P2387" t="str">
        <f>_xlfn.TEXTBEFORE(Table1__5[[#This Row],[Distributor_Name]],"-")</f>
        <v>BD8</v>
      </c>
    </row>
    <row r="2388" spans="1:16" x14ac:dyDescent="0.75">
      <c r="A2388" t="s">
        <v>11</v>
      </c>
      <c r="B2388" t="s">
        <v>12</v>
      </c>
      <c r="C2388" t="s">
        <v>13</v>
      </c>
      <c r="D2388">
        <v>202604</v>
      </c>
      <c r="E2388" t="s">
        <v>7673</v>
      </c>
      <c r="F2388" t="s">
        <v>7686</v>
      </c>
      <c r="G2388">
        <v>2</v>
      </c>
      <c r="H2388">
        <v>0</v>
      </c>
      <c r="I2388">
        <v>0</v>
      </c>
      <c r="J2388">
        <v>0</v>
      </c>
      <c r="K2388">
        <v>2</v>
      </c>
      <c r="L2388" t="str">
        <f>VLOOKUP(Table1__5[[#This Row],[ShortCode]],$U$3:$W$100,3,0)</f>
        <v>Other</v>
      </c>
      <c r="M2388" t="str">
        <f>VLOOKUP(Table1__5[[#This Row],[ShortCode]],$U$3:$V$100,2,0)</f>
        <v>Group BB</v>
      </c>
      <c r="N2388" t="str">
        <f>RIGHT(Table1__5[[#This Row],[Calendar_month]],2)</f>
        <v>04</v>
      </c>
      <c r="O2388" t="str">
        <f>LEFT(Table1__5[[#This Row],[Calendar_month]],4)</f>
        <v>2026</v>
      </c>
      <c r="P2388" t="str">
        <f>_xlfn.TEXTBEFORE(Table1__5[[#This Row],[Distributor_Name]],"-")</f>
        <v>BD8</v>
      </c>
    </row>
    <row r="2389" spans="1:16" x14ac:dyDescent="0.75">
      <c r="A2389" t="s">
        <v>11</v>
      </c>
      <c r="B2389" t="s">
        <v>12</v>
      </c>
      <c r="C2389" t="s">
        <v>13</v>
      </c>
      <c r="D2389">
        <v>202604</v>
      </c>
      <c r="E2389" t="s">
        <v>7673</v>
      </c>
      <c r="F2389" t="s">
        <v>5426</v>
      </c>
      <c r="G2389">
        <v>25</v>
      </c>
      <c r="H2389">
        <v>30</v>
      </c>
      <c r="I2389">
        <v>9</v>
      </c>
      <c r="J2389">
        <v>0.36</v>
      </c>
      <c r="K2389">
        <v>16</v>
      </c>
      <c r="L2389" t="str">
        <f>VLOOKUP(Table1__5[[#This Row],[ShortCode]],$U$3:$W$100,3,0)</f>
        <v>Heineken Original</v>
      </c>
      <c r="M2389" t="str">
        <f>VLOOKUP(Table1__5[[#This Row],[ShortCode]],$U$3:$V$100,2,0)</f>
        <v>Group BB</v>
      </c>
      <c r="N2389" t="str">
        <f>RIGHT(Table1__5[[#This Row],[Calendar_month]],2)</f>
        <v>04</v>
      </c>
      <c r="O2389" t="str">
        <f>LEFT(Table1__5[[#This Row],[Calendar_month]],4)</f>
        <v>2026</v>
      </c>
      <c r="P2389" t="str">
        <f>_xlfn.TEXTBEFORE(Table1__5[[#This Row],[Distributor_Name]],"-")</f>
        <v>BD8</v>
      </c>
    </row>
    <row r="2390" spans="1:16" x14ac:dyDescent="0.75">
      <c r="A2390" t="s">
        <v>11</v>
      </c>
      <c r="B2390" t="s">
        <v>12</v>
      </c>
      <c r="C2390" t="s">
        <v>13</v>
      </c>
      <c r="D2390">
        <v>202604</v>
      </c>
      <c r="E2390" t="s">
        <v>7673</v>
      </c>
      <c r="F2390" t="s">
        <v>5434</v>
      </c>
      <c r="G2390">
        <v>135</v>
      </c>
      <c r="H2390">
        <v>117</v>
      </c>
      <c r="I2390">
        <v>86</v>
      </c>
      <c r="J2390">
        <v>0.63703703703703696</v>
      </c>
      <c r="K2390">
        <v>49</v>
      </c>
      <c r="L2390" t="str">
        <f>VLOOKUP(Table1__5[[#This Row],[ShortCode]],$U$3:$W$100,3,0)</f>
        <v>Heineken Original</v>
      </c>
      <c r="M2390" t="str">
        <f>VLOOKUP(Table1__5[[#This Row],[ShortCode]],$U$3:$V$100,2,0)</f>
        <v>Group BB</v>
      </c>
      <c r="N2390" t="str">
        <f>RIGHT(Table1__5[[#This Row],[Calendar_month]],2)</f>
        <v>04</v>
      </c>
      <c r="O2390" t="str">
        <f>LEFT(Table1__5[[#This Row],[Calendar_month]],4)</f>
        <v>2026</v>
      </c>
      <c r="P2390" t="str">
        <f>_xlfn.TEXTBEFORE(Table1__5[[#This Row],[Distributor_Name]],"-")</f>
        <v>BD8</v>
      </c>
    </row>
    <row r="2391" spans="1:16" x14ac:dyDescent="0.75">
      <c r="A2391" t="s">
        <v>11</v>
      </c>
      <c r="B2391" t="s">
        <v>12</v>
      </c>
      <c r="C2391" t="s">
        <v>13</v>
      </c>
      <c r="D2391">
        <v>202604</v>
      </c>
      <c r="E2391" t="s">
        <v>7673</v>
      </c>
      <c r="F2391" t="s">
        <v>7676</v>
      </c>
      <c r="G2391">
        <v>0</v>
      </c>
      <c r="H2391">
        <v>0</v>
      </c>
      <c r="I2391">
        <v>0</v>
      </c>
      <c r="J2391">
        <v>0</v>
      </c>
      <c r="K2391">
        <v>0</v>
      </c>
      <c r="L2391" t="str">
        <f>VLOOKUP(Table1__5[[#This Row],[ShortCode]],$U$3:$W$100,3,0)</f>
        <v>Larue</v>
      </c>
      <c r="M2391" t="str">
        <f>VLOOKUP(Table1__5[[#This Row],[ShortCode]],$U$3:$V$100,2,0)</f>
        <v>Group BB</v>
      </c>
      <c r="N2391" t="str">
        <f>RIGHT(Table1__5[[#This Row],[Calendar_month]],2)</f>
        <v>04</v>
      </c>
      <c r="O2391" t="str">
        <f>LEFT(Table1__5[[#This Row],[Calendar_month]],4)</f>
        <v>2026</v>
      </c>
      <c r="P2391" t="str">
        <f>_xlfn.TEXTBEFORE(Table1__5[[#This Row],[Distributor_Name]],"-")</f>
        <v>BD8</v>
      </c>
    </row>
    <row r="2392" spans="1:16" x14ac:dyDescent="0.75">
      <c r="A2392" t="s">
        <v>11</v>
      </c>
      <c r="B2392" t="s">
        <v>12</v>
      </c>
      <c r="C2392" t="s">
        <v>13</v>
      </c>
      <c r="D2392">
        <v>202604</v>
      </c>
      <c r="E2392" t="s">
        <v>7673</v>
      </c>
      <c r="F2392" t="s">
        <v>5405</v>
      </c>
      <c r="G2392">
        <v>3712</v>
      </c>
      <c r="H2392">
        <v>6136</v>
      </c>
      <c r="I2392">
        <v>5896</v>
      </c>
      <c r="J2392">
        <v>1.58836206896552</v>
      </c>
      <c r="K2392">
        <v>-2184</v>
      </c>
      <c r="L2392" t="str">
        <f>VLOOKUP(Table1__5[[#This Row],[ShortCode]],$U$3:$W$100,3,0)</f>
        <v>Tiger Regular</v>
      </c>
      <c r="M2392" t="str">
        <f>VLOOKUP(Table1__5[[#This Row],[ShortCode]],$U$3:$V$100,2,0)</f>
        <v>Group BB</v>
      </c>
      <c r="N2392" t="str">
        <f>RIGHT(Table1__5[[#This Row],[Calendar_month]],2)</f>
        <v>04</v>
      </c>
      <c r="O2392" t="str">
        <f>LEFT(Table1__5[[#This Row],[Calendar_month]],4)</f>
        <v>2026</v>
      </c>
      <c r="P2392" t="str">
        <f>_xlfn.TEXTBEFORE(Table1__5[[#This Row],[Distributor_Name]],"-")</f>
        <v>BD8</v>
      </c>
    </row>
    <row r="2393" spans="1:16" x14ac:dyDescent="0.75">
      <c r="A2393" t="s">
        <v>11</v>
      </c>
      <c r="B2393" t="s">
        <v>12</v>
      </c>
      <c r="C2393" t="s">
        <v>13</v>
      </c>
      <c r="D2393">
        <v>202604</v>
      </c>
      <c r="E2393" t="s">
        <v>7673</v>
      </c>
      <c r="F2393" t="s">
        <v>5396</v>
      </c>
      <c r="G2393">
        <v>18937</v>
      </c>
      <c r="H2393">
        <v>17173</v>
      </c>
      <c r="I2393">
        <v>17279</v>
      </c>
      <c r="J2393">
        <v>0.91244653324180203</v>
      </c>
      <c r="K2393">
        <v>1658</v>
      </c>
      <c r="L2393" t="str">
        <f>VLOOKUP(Table1__5[[#This Row],[ShortCode]],$U$3:$W$100,3,0)</f>
        <v>Tiger Regular</v>
      </c>
      <c r="M2393" t="str">
        <f>VLOOKUP(Table1__5[[#This Row],[ShortCode]],$U$3:$V$100,2,0)</f>
        <v>Group BB</v>
      </c>
      <c r="N2393" t="str">
        <f>RIGHT(Table1__5[[#This Row],[Calendar_month]],2)</f>
        <v>04</v>
      </c>
      <c r="O2393" t="str">
        <f>LEFT(Table1__5[[#This Row],[Calendar_month]],4)</f>
        <v>2026</v>
      </c>
      <c r="P2393" t="str">
        <f>_xlfn.TEXTBEFORE(Table1__5[[#This Row],[Distributor_Name]],"-")</f>
        <v>BD8</v>
      </c>
    </row>
    <row r="2394" spans="1:16" x14ac:dyDescent="0.75">
      <c r="A2394" t="s">
        <v>11</v>
      </c>
      <c r="B2394" t="s">
        <v>12</v>
      </c>
      <c r="C2394" t="s">
        <v>13</v>
      </c>
      <c r="D2394">
        <v>202604</v>
      </c>
      <c r="E2394" t="s">
        <v>7673</v>
      </c>
      <c r="F2394" t="s">
        <v>5408</v>
      </c>
      <c r="G2394">
        <v>720</v>
      </c>
      <c r="H2394">
        <v>480</v>
      </c>
      <c r="I2394">
        <v>376</v>
      </c>
      <c r="J2394">
        <v>0.52222222222222203</v>
      </c>
      <c r="K2394">
        <v>344</v>
      </c>
      <c r="L2394" t="str">
        <f>VLOOKUP(Table1__5[[#This Row],[ShortCode]],$U$3:$W$100,3,0)</f>
        <v>Tiger Regular</v>
      </c>
      <c r="M2394" t="str">
        <f>VLOOKUP(Table1__5[[#This Row],[ShortCode]],$U$3:$V$100,2,0)</f>
        <v>Group BB</v>
      </c>
      <c r="N2394" t="str">
        <f>RIGHT(Table1__5[[#This Row],[Calendar_month]],2)</f>
        <v>04</v>
      </c>
      <c r="O2394" t="str">
        <f>LEFT(Table1__5[[#This Row],[Calendar_month]],4)</f>
        <v>2026</v>
      </c>
      <c r="P2394" t="str">
        <f>_xlfn.TEXTBEFORE(Table1__5[[#This Row],[Distributor_Name]],"-")</f>
        <v>BD8</v>
      </c>
    </row>
    <row r="2395" spans="1:16" x14ac:dyDescent="0.75">
      <c r="A2395" t="s">
        <v>11</v>
      </c>
      <c r="B2395" t="s">
        <v>12</v>
      </c>
      <c r="C2395" t="s">
        <v>13</v>
      </c>
      <c r="D2395">
        <v>202605</v>
      </c>
      <c r="E2395" t="s">
        <v>7662</v>
      </c>
      <c r="F2395" t="s">
        <v>5393</v>
      </c>
      <c r="G2395">
        <v>23917</v>
      </c>
      <c r="H2395">
        <v>23478</v>
      </c>
      <c r="I2395">
        <v>23102</v>
      </c>
      <c r="J2395">
        <v>0.96592381987707499</v>
      </c>
      <c r="K2395">
        <v>815</v>
      </c>
      <c r="L2395" t="str">
        <f>VLOOKUP(Table1__5[[#This Row],[ShortCode]],$U$3:$W$100,3,0)</f>
        <v>Heineken Silver</v>
      </c>
      <c r="M2395" t="str">
        <f>VLOOKUP(Table1__5[[#This Row],[ShortCode]],$U$3:$V$100,2,0)</f>
        <v>Group AA</v>
      </c>
      <c r="N2395" t="str">
        <f>RIGHT(Table1__5[[#This Row],[Calendar_month]],2)</f>
        <v>05</v>
      </c>
      <c r="O2395" t="str">
        <f>LEFT(Table1__5[[#This Row],[Calendar_month]],4)</f>
        <v>2026</v>
      </c>
      <c r="P2395" t="str">
        <f>_xlfn.TEXTBEFORE(Table1__5[[#This Row],[Distributor_Name]],"-")</f>
        <v>BD8</v>
      </c>
    </row>
    <row r="2396" spans="1:16" x14ac:dyDescent="0.75">
      <c r="A2396" t="s">
        <v>11</v>
      </c>
      <c r="B2396" t="s">
        <v>12</v>
      </c>
      <c r="C2396" t="s">
        <v>13</v>
      </c>
      <c r="D2396">
        <v>202605</v>
      </c>
      <c r="E2396" t="s">
        <v>7662</v>
      </c>
      <c r="F2396" t="s">
        <v>5418</v>
      </c>
      <c r="G2396">
        <v>45</v>
      </c>
      <c r="H2396">
        <v>50</v>
      </c>
      <c r="I2396">
        <v>28</v>
      </c>
      <c r="J2396">
        <v>0.62222222222222201</v>
      </c>
      <c r="K2396">
        <v>17</v>
      </c>
      <c r="L2396" t="str">
        <f>VLOOKUP(Table1__5[[#This Row],[ShortCode]],$U$3:$W$100,3,0)</f>
        <v>Heineken Silver</v>
      </c>
      <c r="M2396" t="str">
        <f>VLOOKUP(Table1__5[[#This Row],[ShortCode]],$U$3:$V$100,2,0)</f>
        <v>Group AA</v>
      </c>
      <c r="N2396" t="str">
        <f>RIGHT(Table1__5[[#This Row],[Calendar_month]],2)</f>
        <v>05</v>
      </c>
      <c r="O2396" t="str">
        <f>LEFT(Table1__5[[#This Row],[Calendar_month]],4)</f>
        <v>2026</v>
      </c>
      <c r="P2396" t="str">
        <f>_xlfn.TEXTBEFORE(Table1__5[[#This Row],[Distributor_Name]],"-")</f>
        <v>BD8</v>
      </c>
    </row>
    <row r="2397" spans="1:16" x14ac:dyDescent="0.75">
      <c r="A2397" t="s">
        <v>11</v>
      </c>
      <c r="B2397" t="s">
        <v>12</v>
      </c>
      <c r="C2397" t="s">
        <v>13</v>
      </c>
      <c r="D2397">
        <v>202605</v>
      </c>
      <c r="E2397" t="s">
        <v>7662</v>
      </c>
      <c r="F2397" t="s">
        <v>5401</v>
      </c>
      <c r="G2397">
        <v>2385</v>
      </c>
      <c r="H2397">
        <v>2483</v>
      </c>
      <c r="I2397">
        <v>2308</v>
      </c>
      <c r="J2397">
        <v>0.96771488469601696</v>
      </c>
      <c r="K2397">
        <v>77</v>
      </c>
      <c r="L2397" t="str">
        <f>VLOOKUP(Table1__5[[#This Row],[ShortCode]],$U$3:$W$100,3,0)</f>
        <v>Heineken Silver</v>
      </c>
      <c r="M2397" t="str">
        <f>VLOOKUP(Table1__5[[#This Row],[ShortCode]],$U$3:$V$100,2,0)</f>
        <v>Group AA</v>
      </c>
      <c r="N2397" t="str">
        <f>RIGHT(Table1__5[[#This Row],[Calendar_month]],2)</f>
        <v>05</v>
      </c>
      <c r="O2397" t="str">
        <f>LEFT(Table1__5[[#This Row],[Calendar_month]],4)</f>
        <v>2026</v>
      </c>
      <c r="P2397" t="str">
        <f>_xlfn.TEXTBEFORE(Table1__5[[#This Row],[Distributor_Name]],"-")</f>
        <v>BD8</v>
      </c>
    </row>
    <row r="2398" spans="1:16" x14ac:dyDescent="0.75">
      <c r="A2398" t="s">
        <v>11</v>
      </c>
      <c r="B2398" t="s">
        <v>12</v>
      </c>
      <c r="C2398" t="s">
        <v>13</v>
      </c>
      <c r="D2398">
        <v>202605</v>
      </c>
      <c r="E2398" t="s">
        <v>7662</v>
      </c>
      <c r="F2398" t="s">
        <v>5410</v>
      </c>
      <c r="G2398">
        <v>0</v>
      </c>
      <c r="H2398">
        <v>0</v>
      </c>
      <c r="I2398">
        <v>0</v>
      </c>
      <c r="J2398">
        <v>0</v>
      </c>
      <c r="K2398">
        <v>0</v>
      </c>
      <c r="L2398" t="str">
        <f>VLOOKUP(Table1__5[[#This Row],[ShortCode]],$U$3:$W$100,3,0)</f>
        <v>Tiger Smooth</v>
      </c>
      <c r="M2398" t="str">
        <f>VLOOKUP(Table1__5[[#This Row],[ShortCode]],$U$3:$V$100,2,0)</f>
        <v>Group AA</v>
      </c>
      <c r="N2398" t="str">
        <f>RIGHT(Table1__5[[#This Row],[Calendar_month]],2)</f>
        <v>05</v>
      </c>
      <c r="O2398" t="str">
        <f>LEFT(Table1__5[[#This Row],[Calendar_month]],4)</f>
        <v>2026</v>
      </c>
      <c r="P2398" t="str">
        <f>_xlfn.TEXTBEFORE(Table1__5[[#This Row],[Distributor_Name]],"-")</f>
        <v>BD8</v>
      </c>
    </row>
    <row r="2399" spans="1:16" x14ac:dyDescent="0.75">
      <c r="A2399" t="s">
        <v>11</v>
      </c>
      <c r="B2399" t="s">
        <v>12</v>
      </c>
      <c r="C2399" t="s">
        <v>13</v>
      </c>
      <c r="D2399">
        <v>202605</v>
      </c>
      <c r="E2399" t="s">
        <v>7662</v>
      </c>
      <c r="F2399" t="s">
        <v>5417</v>
      </c>
      <c r="G2399">
        <v>1330</v>
      </c>
      <c r="H2399">
        <v>730</v>
      </c>
      <c r="I2399">
        <v>790</v>
      </c>
      <c r="J2399">
        <v>0.59398496240601495</v>
      </c>
      <c r="K2399">
        <v>540</v>
      </c>
      <c r="L2399" t="str">
        <f>VLOOKUP(Table1__5[[#This Row],[ShortCode]],$U$3:$W$100,3,0)</f>
        <v>Tiger Crystal</v>
      </c>
      <c r="M2399" t="str">
        <f>VLOOKUP(Table1__5[[#This Row],[ShortCode]],$U$3:$V$100,2,0)</f>
        <v>Group AA</v>
      </c>
      <c r="N2399" t="str">
        <f>RIGHT(Table1__5[[#This Row],[Calendar_month]],2)</f>
        <v>05</v>
      </c>
      <c r="O2399" t="str">
        <f>LEFT(Table1__5[[#This Row],[Calendar_month]],4)</f>
        <v>2026</v>
      </c>
      <c r="P2399" t="str">
        <f>_xlfn.TEXTBEFORE(Table1__5[[#This Row],[Distributor_Name]],"-")</f>
        <v>BD8</v>
      </c>
    </row>
    <row r="2400" spans="1:16" x14ac:dyDescent="0.75">
      <c r="A2400" t="s">
        <v>11</v>
      </c>
      <c r="B2400" t="s">
        <v>12</v>
      </c>
      <c r="C2400" t="s">
        <v>13</v>
      </c>
      <c r="D2400">
        <v>202605</v>
      </c>
      <c r="E2400" t="s">
        <v>7662</v>
      </c>
      <c r="F2400" t="s">
        <v>5403</v>
      </c>
      <c r="G2400">
        <v>13893</v>
      </c>
      <c r="H2400">
        <v>14469</v>
      </c>
      <c r="I2400">
        <v>14234</v>
      </c>
      <c r="J2400">
        <v>1.0245447347585099</v>
      </c>
      <c r="K2400">
        <v>-340.99999999999801</v>
      </c>
      <c r="L2400" t="str">
        <f>VLOOKUP(Table1__5[[#This Row],[ShortCode]],$U$3:$W$100,3,0)</f>
        <v>Tiger Crystal</v>
      </c>
      <c r="M2400" t="str">
        <f>VLOOKUP(Table1__5[[#This Row],[ShortCode]],$U$3:$V$100,2,0)</f>
        <v>Group AA</v>
      </c>
      <c r="N2400" t="str">
        <f>RIGHT(Table1__5[[#This Row],[Calendar_month]],2)</f>
        <v>05</v>
      </c>
      <c r="O2400" t="str">
        <f>LEFT(Table1__5[[#This Row],[Calendar_month]],4)</f>
        <v>2026</v>
      </c>
      <c r="P2400" t="str">
        <f>_xlfn.TEXTBEFORE(Table1__5[[#This Row],[Distributor_Name]],"-")</f>
        <v>BD8</v>
      </c>
    </row>
    <row r="2401" spans="1:16" x14ac:dyDescent="0.75">
      <c r="A2401" t="s">
        <v>11</v>
      </c>
      <c r="B2401" t="s">
        <v>12</v>
      </c>
      <c r="C2401" t="s">
        <v>13</v>
      </c>
      <c r="D2401">
        <v>202605</v>
      </c>
      <c r="E2401" t="s">
        <v>7662</v>
      </c>
      <c r="F2401" t="s">
        <v>5404</v>
      </c>
      <c r="G2401">
        <v>7533</v>
      </c>
      <c r="H2401">
        <v>8905</v>
      </c>
      <c r="I2401">
        <v>8660</v>
      </c>
      <c r="J2401">
        <v>1.1496083897517599</v>
      </c>
      <c r="K2401">
        <v>-1127</v>
      </c>
      <c r="L2401" t="str">
        <f>VLOOKUP(Table1__5[[#This Row],[ShortCode]],$U$3:$W$100,3,0)</f>
        <v>Tiger Crystal</v>
      </c>
      <c r="M2401" t="str">
        <f>VLOOKUP(Table1__5[[#This Row],[ShortCode]],$U$3:$V$100,2,0)</f>
        <v>Group AA</v>
      </c>
      <c r="N2401" t="str">
        <f>RIGHT(Table1__5[[#This Row],[Calendar_month]],2)</f>
        <v>05</v>
      </c>
      <c r="O2401" t="str">
        <f>LEFT(Table1__5[[#This Row],[Calendar_month]],4)</f>
        <v>2026</v>
      </c>
      <c r="P2401" t="str">
        <f>_xlfn.TEXTBEFORE(Table1__5[[#This Row],[Distributor_Name]],"-")</f>
        <v>BD8</v>
      </c>
    </row>
    <row r="2402" spans="1:16" x14ac:dyDescent="0.75">
      <c r="A2402" t="s">
        <v>11</v>
      </c>
      <c r="B2402" t="s">
        <v>12</v>
      </c>
      <c r="C2402" t="s">
        <v>13</v>
      </c>
      <c r="D2402">
        <v>202605</v>
      </c>
      <c r="E2402" t="s">
        <v>7673</v>
      </c>
      <c r="F2402" t="s">
        <v>5436</v>
      </c>
      <c r="G2402">
        <v>0</v>
      </c>
      <c r="H2402">
        <v>0</v>
      </c>
      <c r="I2402">
        <v>0</v>
      </c>
      <c r="J2402">
        <v>0</v>
      </c>
      <c r="K2402">
        <v>0</v>
      </c>
      <c r="L2402" t="str">
        <f>VLOOKUP(Table1__5[[#This Row],[ShortCode]],$U$3:$W$100,3,0)</f>
        <v>Bivina</v>
      </c>
      <c r="M2402" t="str">
        <f>VLOOKUP(Table1__5[[#This Row],[ShortCode]],$U$3:$V$100,2,0)</f>
        <v>Group BB</v>
      </c>
      <c r="N2402" t="str">
        <f>RIGHT(Table1__5[[#This Row],[Calendar_month]],2)</f>
        <v>05</v>
      </c>
      <c r="O2402" t="str">
        <f>LEFT(Table1__5[[#This Row],[Calendar_month]],4)</f>
        <v>2026</v>
      </c>
      <c r="P2402" t="str">
        <f>_xlfn.TEXTBEFORE(Table1__5[[#This Row],[Distributor_Name]],"-")</f>
        <v>BD8</v>
      </c>
    </row>
    <row r="2403" spans="1:16" x14ac:dyDescent="0.75">
      <c r="A2403" t="s">
        <v>11</v>
      </c>
      <c r="B2403" t="s">
        <v>12</v>
      </c>
      <c r="C2403" t="s">
        <v>13</v>
      </c>
      <c r="D2403">
        <v>202605</v>
      </c>
      <c r="E2403" t="s">
        <v>7673</v>
      </c>
      <c r="F2403" t="s">
        <v>5400</v>
      </c>
      <c r="G2403">
        <v>2004</v>
      </c>
      <c r="H2403">
        <v>2010</v>
      </c>
      <c r="I2403">
        <v>1991</v>
      </c>
      <c r="J2403">
        <v>0.99351297405189598</v>
      </c>
      <c r="K2403">
        <v>13</v>
      </c>
      <c r="L2403" t="str">
        <f>VLOOKUP(Table1__5[[#This Row],[ShortCode]],$U$3:$W$100,3,0)</f>
        <v>Bia Việt</v>
      </c>
      <c r="M2403" t="str">
        <f>VLOOKUP(Table1__5[[#This Row],[ShortCode]],$U$3:$V$100,2,0)</f>
        <v>Group BB</v>
      </c>
      <c r="N2403" t="str">
        <f>RIGHT(Table1__5[[#This Row],[Calendar_month]],2)</f>
        <v>05</v>
      </c>
      <c r="O2403" t="str">
        <f>LEFT(Table1__5[[#This Row],[Calendar_month]],4)</f>
        <v>2026</v>
      </c>
      <c r="P2403" t="str">
        <f>_xlfn.TEXTBEFORE(Table1__5[[#This Row],[Distributor_Name]],"-")</f>
        <v>BD8</v>
      </c>
    </row>
    <row r="2404" spans="1:16" x14ac:dyDescent="0.75">
      <c r="A2404" t="s">
        <v>11</v>
      </c>
      <c r="B2404" t="s">
        <v>12</v>
      </c>
      <c r="C2404" t="s">
        <v>13</v>
      </c>
      <c r="D2404">
        <v>202605</v>
      </c>
      <c r="E2404" t="s">
        <v>7673</v>
      </c>
      <c r="F2404" t="s">
        <v>5411</v>
      </c>
      <c r="G2404">
        <v>337</v>
      </c>
      <c r="H2404">
        <v>410</v>
      </c>
      <c r="I2404">
        <v>427</v>
      </c>
      <c r="J2404">
        <v>1.2670623145400599</v>
      </c>
      <c r="K2404">
        <v>-89.999999999999901</v>
      </c>
      <c r="L2404" t="str">
        <f>VLOOKUP(Table1__5[[#This Row],[ShortCode]],$U$3:$W$100,3,0)</f>
        <v>Bia Việt</v>
      </c>
      <c r="M2404" t="str">
        <f>VLOOKUP(Table1__5[[#This Row],[ShortCode]],$U$3:$V$100,2,0)</f>
        <v>Group BB</v>
      </c>
      <c r="N2404" t="str">
        <f>RIGHT(Table1__5[[#This Row],[Calendar_month]],2)</f>
        <v>05</v>
      </c>
      <c r="O2404" t="str">
        <f>LEFT(Table1__5[[#This Row],[Calendar_month]],4)</f>
        <v>2026</v>
      </c>
      <c r="P2404" t="str">
        <f>_xlfn.TEXTBEFORE(Table1__5[[#This Row],[Distributor_Name]],"-")</f>
        <v>BD8</v>
      </c>
    </row>
    <row r="2405" spans="1:16" x14ac:dyDescent="0.75">
      <c r="A2405" t="s">
        <v>11</v>
      </c>
      <c r="B2405" t="s">
        <v>12</v>
      </c>
      <c r="C2405" t="s">
        <v>13</v>
      </c>
      <c r="D2405">
        <v>202605</v>
      </c>
      <c r="E2405" t="s">
        <v>7673</v>
      </c>
      <c r="F2405" t="s">
        <v>5438</v>
      </c>
      <c r="G2405">
        <v>40</v>
      </c>
      <c r="H2405">
        <v>13</v>
      </c>
      <c r="I2405">
        <v>0</v>
      </c>
      <c r="J2405">
        <v>0</v>
      </c>
      <c r="K2405">
        <v>40</v>
      </c>
      <c r="L2405" t="str">
        <f>VLOOKUP(Table1__5[[#This Row],[ShortCode]],$U$3:$W$100,3,0)</f>
        <v>Other</v>
      </c>
      <c r="M2405" t="str">
        <f>VLOOKUP(Table1__5[[#This Row],[ShortCode]],$U$3:$V$100,2,0)</f>
        <v>Group BB</v>
      </c>
      <c r="N2405" t="str">
        <f>RIGHT(Table1__5[[#This Row],[Calendar_month]],2)</f>
        <v>05</v>
      </c>
      <c r="O2405" t="str">
        <f>LEFT(Table1__5[[#This Row],[Calendar_month]],4)</f>
        <v>2026</v>
      </c>
      <c r="P2405" t="str">
        <f>_xlfn.TEXTBEFORE(Table1__5[[#This Row],[Distributor_Name]],"-")</f>
        <v>BD8</v>
      </c>
    </row>
    <row r="2406" spans="1:16" x14ac:dyDescent="0.75">
      <c r="A2406" t="s">
        <v>11</v>
      </c>
      <c r="B2406" t="s">
        <v>12</v>
      </c>
      <c r="C2406" t="s">
        <v>13</v>
      </c>
      <c r="D2406">
        <v>202605</v>
      </c>
      <c r="E2406" t="s">
        <v>7673</v>
      </c>
      <c r="F2406" t="s">
        <v>5426</v>
      </c>
      <c r="G2406">
        <v>19</v>
      </c>
      <c r="H2406">
        <v>0</v>
      </c>
      <c r="I2406">
        <v>15</v>
      </c>
      <c r="J2406">
        <v>0.78947368421052599</v>
      </c>
      <c r="K2406">
        <v>4</v>
      </c>
      <c r="L2406" t="str">
        <f>VLOOKUP(Table1__5[[#This Row],[ShortCode]],$U$3:$W$100,3,0)</f>
        <v>Heineken Original</v>
      </c>
      <c r="M2406" t="str">
        <f>VLOOKUP(Table1__5[[#This Row],[ShortCode]],$U$3:$V$100,2,0)</f>
        <v>Group BB</v>
      </c>
      <c r="N2406" t="str">
        <f>RIGHT(Table1__5[[#This Row],[Calendar_month]],2)</f>
        <v>05</v>
      </c>
      <c r="O2406" t="str">
        <f>LEFT(Table1__5[[#This Row],[Calendar_month]],4)</f>
        <v>2026</v>
      </c>
      <c r="P2406" t="str">
        <f>_xlfn.TEXTBEFORE(Table1__5[[#This Row],[Distributor_Name]],"-")</f>
        <v>BD8</v>
      </c>
    </row>
    <row r="2407" spans="1:16" x14ac:dyDescent="0.75">
      <c r="A2407" t="s">
        <v>11</v>
      </c>
      <c r="B2407" t="s">
        <v>12</v>
      </c>
      <c r="C2407" t="s">
        <v>13</v>
      </c>
      <c r="D2407">
        <v>202605</v>
      </c>
      <c r="E2407" t="s">
        <v>7673</v>
      </c>
      <c r="F2407" t="s">
        <v>5434</v>
      </c>
      <c r="G2407">
        <v>152</v>
      </c>
      <c r="H2407">
        <v>104</v>
      </c>
      <c r="I2407">
        <v>148</v>
      </c>
      <c r="J2407">
        <v>0.97368421052631604</v>
      </c>
      <c r="K2407">
        <v>4</v>
      </c>
      <c r="L2407" t="str">
        <f>VLOOKUP(Table1__5[[#This Row],[ShortCode]],$U$3:$W$100,3,0)</f>
        <v>Heineken Original</v>
      </c>
      <c r="M2407" t="str">
        <f>VLOOKUP(Table1__5[[#This Row],[ShortCode]],$U$3:$V$100,2,0)</f>
        <v>Group BB</v>
      </c>
      <c r="N2407" t="str">
        <f>RIGHT(Table1__5[[#This Row],[Calendar_month]],2)</f>
        <v>05</v>
      </c>
      <c r="O2407" t="str">
        <f>LEFT(Table1__5[[#This Row],[Calendar_month]],4)</f>
        <v>2026</v>
      </c>
      <c r="P2407" t="str">
        <f>_xlfn.TEXTBEFORE(Table1__5[[#This Row],[Distributor_Name]],"-")</f>
        <v>BD8</v>
      </c>
    </row>
    <row r="2408" spans="1:16" x14ac:dyDescent="0.75">
      <c r="A2408" t="s">
        <v>11</v>
      </c>
      <c r="B2408" t="s">
        <v>12</v>
      </c>
      <c r="C2408" t="s">
        <v>13</v>
      </c>
      <c r="D2408">
        <v>202605</v>
      </c>
      <c r="E2408" t="s">
        <v>7673</v>
      </c>
      <c r="F2408" t="s">
        <v>7675</v>
      </c>
      <c r="G2408">
        <v>0</v>
      </c>
      <c r="H2408">
        <v>0</v>
      </c>
      <c r="I2408">
        <v>0</v>
      </c>
      <c r="J2408">
        <v>0</v>
      </c>
      <c r="K2408">
        <v>0</v>
      </c>
      <c r="L2408" t="str">
        <f>VLOOKUP(Table1__5[[#This Row],[ShortCode]],$U$3:$W$100,3,0)</f>
        <v>Larue</v>
      </c>
      <c r="M2408" t="str">
        <f>VLOOKUP(Table1__5[[#This Row],[ShortCode]],$U$3:$V$100,2,0)</f>
        <v>Group BB</v>
      </c>
      <c r="N2408" t="str">
        <f>RIGHT(Table1__5[[#This Row],[Calendar_month]],2)</f>
        <v>05</v>
      </c>
      <c r="O2408" t="str">
        <f>LEFT(Table1__5[[#This Row],[Calendar_month]],4)</f>
        <v>2026</v>
      </c>
      <c r="P2408" t="str">
        <f>_xlfn.TEXTBEFORE(Table1__5[[#This Row],[Distributor_Name]],"-")</f>
        <v>BD8</v>
      </c>
    </row>
    <row r="2409" spans="1:16" x14ac:dyDescent="0.75">
      <c r="A2409" t="s">
        <v>11</v>
      </c>
      <c r="B2409" t="s">
        <v>12</v>
      </c>
      <c r="C2409" t="s">
        <v>13</v>
      </c>
      <c r="D2409">
        <v>202605</v>
      </c>
      <c r="E2409" t="s">
        <v>7673</v>
      </c>
      <c r="F2409" t="s">
        <v>5440</v>
      </c>
      <c r="G2409">
        <v>0</v>
      </c>
      <c r="H2409">
        <v>0</v>
      </c>
      <c r="I2409">
        <v>0</v>
      </c>
      <c r="J2409">
        <v>0</v>
      </c>
      <c r="K2409">
        <v>0</v>
      </c>
      <c r="L2409" t="str">
        <f>VLOOKUP(Table1__5[[#This Row],[ShortCode]],$U$3:$W$100,3,0)</f>
        <v>Other</v>
      </c>
      <c r="M2409" t="str">
        <f>VLOOKUP(Table1__5[[#This Row],[ShortCode]],$U$3:$V$100,2,0)</f>
        <v>Group BB</v>
      </c>
      <c r="N2409" t="str">
        <f>RIGHT(Table1__5[[#This Row],[Calendar_month]],2)</f>
        <v>05</v>
      </c>
      <c r="O2409" t="str">
        <f>LEFT(Table1__5[[#This Row],[Calendar_month]],4)</f>
        <v>2026</v>
      </c>
      <c r="P2409" t="str">
        <f>_xlfn.TEXTBEFORE(Table1__5[[#This Row],[Distributor_Name]],"-")</f>
        <v>BD8</v>
      </c>
    </row>
    <row r="2410" spans="1:16" x14ac:dyDescent="0.75">
      <c r="A2410" t="s">
        <v>11</v>
      </c>
      <c r="B2410" t="s">
        <v>12</v>
      </c>
      <c r="C2410" t="s">
        <v>13</v>
      </c>
      <c r="D2410">
        <v>202605</v>
      </c>
      <c r="E2410" t="s">
        <v>7673</v>
      </c>
      <c r="F2410" t="s">
        <v>5424</v>
      </c>
      <c r="G2410">
        <v>0</v>
      </c>
      <c r="H2410">
        <v>0</v>
      </c>
      <c r="I2410">
        <v>0</v>
      </c>
      <c r="J2410">
        <v>0</v>
      </c>
      <c r="K2410">
        <v>0</v>
      </c>
      <c r="L2410" t="str">
        <f>VLOOKUP(Table1__5[[#This Row],[ShortCode]],$U$3:$W$100,3,0)</f>
        <v>Other</v>
      </c>
      <c r="M2410" t="str">
        <f>VLOOKUP(Table1__5[[#This Row],[ShortCode]],$U$3:$V$100,2,0)</f>
        <v>Group BB</v>
      </c>
      <c r="N2410" t="str">
        <f>RIGHT(Table1__5[[#This Row],[Calendar_month]],2)</f>
        <v>05</v>
      </c>
      <c r="O2410" t="str">
        <f>LEFT(Table1__5[[#This Row],[Calendar_month]],4)</f>
        <v>2026</v>
      </c>
      <c r="P2410" t="str">
        <f>_xlfn.TEXTBEFORE(Table1__5[[#This Row],[Distributor_Name]],"-")</f>
        <v>BD8</v>
      </c>
    </row>
    <row r="2411" spans="1:16" x14ac:dyDescent="0.75">
      <c r="A2411" t="s">
        <v>11</v>
      </c>
      <c r="B2411" t="s">
        <v>12</v>
      </c>
      <c r="C2411" t="s">
        <v>13</v>
      </c>
      <c r="D2411">
        <v>202605</v>
      </c>
      <c r="E2411" t="s">
        <v>7673</v>
      </c>
      <c r="F2411" t="s">
        <v>7668</v>
      </c>
      <c r="G2411">
        <v>2</v>
      </c>
      <c r="H2411">
        <v>0</v>
      </c>
      <c r="I2411">
        <v>6</v>
      </c>
      <c r="J2411">
        <v>3</v>
      </c>
      <c r="K2411">
        <v>-4</v>
      </c>
      <c r="L2411" t="str">
        <f>VLOOKUP(Table1__5[[#This Row],[ShortCode]],$U$3:$W$100,3,0)</f>
        <v>Other</v>
      </c>
      <c r="M2411" t="str">
        <f>VLOOKUP(Table1__5[[#This Row],[ShortCode]],$U$3:$V$100,2,0)</f>
        <v>Group BB</v>
      </c>
      <c r="N2411" t="str">
        <f>RIGHT(Table1__5[[#This Row],[Calendar_month]],2)</f>
        <v>05</v>
      </c>
      <c r="O2411" t="str">
        <f>LEFT(Table1__5[[#This Row],[Calendar_month]],4)</f>
        <v>2026</v>
      </c>
      <c r="P2411" t="str">
        <f>_xlfn.TEXTBEFORE(Table1__5[[#This Row],[Distributor_Name]],"-")</f>
        <v>BD8</v>
      </c>
    </row>
    <row r="2412" spans="1:16" x14ac:dyDescent="0.75">
      <c r="A2412" t="s">
        <v>11</v>
      </c>
      <c r="B2412" t="s">
        <v>12</v>
      </c>
      <c r="C2412" t="s">
        <v>13</v>
      </c>
      <c r="D2412">
        <v>202605</v>
      </c>
      <c r="E2412" t="s">
        <v>7673</v>
      </c>
      <c r="F2412" t="s">
        <v>5430</v>
      </c>
      <c r="G2412">
        <v>0</v>
      </c>
      <c r="H2412">
        <v>0</v>
      </c>
      <c r="I2412">
        <v>0</v>
      </c>
      <c r="J2412">
        <v>0</v>
      </c>
      <c r="K2412">
        <v>0</v>
      </c>
      <c r="L2412" t="str">
        <f>VLOOKUP(Table1__5[[#This Row],[ShortCode]],$U$3:$W$100,3,0)</f>
        <v>Other</v>
      </c>
      <c r="M2412" t="str">
        <f>VLOOKUP(Table1__5[[#This Row],[ShortCode]],$U$3:$V$100,2,0)</f>
        <v>Group BB</v>
      </c>
      <c r="N2412" t="str">
        <f>RIGHT(Table1__5[[#This Row],[Calendar_month]],2)</f>
        <v>05</v>
      </c>
      <c r="O2412" t="str">
        <f>LEFT(Table1__5[[#This Row],[Calendar_month]],4)</f>
        <v>2026</v>
      </c>
      <c r="P2412" t="str">
        <f>_xlfn.TEXTBEFORE(Table1__5[[#This Row],[Distributor_Name]],"-")</f>
        <v>BD8</v>
      </c>
    </row>
    <row r="2413" spans="1:16" x14ac:dyDescent="0.75">
      <c r="A2413" t="s">
        <v>11</v>
      </c>
      <c r="B2413" t="s">
        <v>12</v>
      </c>
      <c r="C2413" t="s">
        <v>13</v>
      </c>
      <c r="D2413">
        <v>202605</v>
      </c>
      <c r="E2413" t="s">
        <v>7673</v>
      </c>
      <c r="F2413" t="s">
        <v>5405</v>
      </c>
      <c r="G2413">
        <v>2287</v>
      </c>
      <c r="H2413">
        <v>3029</v>
      </c>
      <c r="I2413">
        <v>3269</v>
      </c>
      <c r="J2413">
        <v>1.4293834717971099</v>
      </c>
      <c r="K2413">
        <v>-982</v>
      </c>
      <c r="L2413" t="str">
        <f>VLOOKUP(Table1__5[[#This Row],[ShortCode]],$U$3:$W$100,3,0)</f>
        <v>Tiger Regular</v>
      </c>
      <c r="M2413" t="str">
        <f>VLOOKUP(Table1__5[[#This Row],[ShortCode]],$U$3:$V$100,2,0)</f>
        <v>Group BB</v>
      </c>
      <c r="N2413" t="str">
        <f>RIGHT(Table1__5[[#This Row],[Calendar_month]],2)</f>
        <v>05</v>
      </c>
      <c r="O2413" t="str">
        <f>LEFT(Table1__5[[#This Row],[Calendar_month]],4)</f>
        <v>2026</v>
      </c>
      <c r="P2413" t="str">
        <f>_xlfn.TEXTBEFORE(Table1__5[[#This Row],[Distributor_Name]],"-")</f>
        <v>BD8</v>
      </c>
    </row>
    <row r="2414" spans="1:16" x14ac:dyDescent="0.75">
      <c r="A2414" t="s">
        <v>11</v>
      </c>
      <c r="B2414" t="s">
        <v>12</v>
      </c>
      <c r="C2414" t="s">
        <v>13</v>
      </c>
      <c r="D2414">
        <v>202605</v>
      </c>
      <c r="E2414" t="s">
        <v>7673</v>
      </c>
      <c r="F2414" t="s">
        <v>5396</v>
      </c>
      <c r="G2414">
        <v>14906</v>
      </c>
      <c r="H2414">
        <v>14885</v>
      </c>
      <c r="I2414">
        <v>14716</v>
      </c>
      <c r="J2414">
        <v>0.98725345498456996</v>
      </c>
      <c r="K2414">
        <v>190</v>
      </c>
      <c r="L2414" t="str">
        <f>VLOOKUP(Table1__5[[#This Row],[ShortCode]],$U$3:$W$100,3,0)</f>
        <v>Tiger Regular</v>
      </c>
      <c r="M2414" t="str">
        <f>VLOOKUP(Table1__5[[#This Row],[ShortCode]],$U$3:$V$100,2,0)</f>
        <v>Group BB</v>
      </c>
      <c r="N2414" t="str">
        <f>RIGHT(Table1__5[[#This Row],[Calendar_month]],2)</f>
        <v>05</v>
      </c>
      <c r="O2414" t="str">
        <f>LEFT(Table1__5[[#This Row],[Calendar_month]],4)</f>
        <v>2026</v>
      </c>
      <c r="P2414" t="str">
        <f>_xlfn.TEXTBEFORE(Table1__5[[#This Row],[Distributor_Name]],"-")</f>
        <v>BD8</v>
      </c>
    </row>
    <row r="2415" spans="1:16" x14ac:dyDescent="0.75">
      <c r="A2415" t="s">
        <v>11</v>
      </c>
      <c r="B2415" t="s">
        <v>12</v>
      </c>
      <c r="C2415" t="s">
        <v>13</v>
      </c>
      <c r="D2415">
        <v>202605</v>
      </c>
      <c r="E2415" t="s">
        <v>7673</v>
      </c>
      <c r="F2415" t="s">
        <v>5408</v>
      </c>
      <c r="G2415">
        <v>604</v>
      </c>
      <c r="H2415">
        <v>270</v>
      </c>
      <c r="I2415">
        <v>340</v>
      </c>
      <c r="J2415">
        <v>0.56291390728476798</v>
      </c>
      <c r="K2415">
        <v>264</v>
      </c>
      <c r="L2415" t="str">
        <f>VLOOKUP(Table1__5[[#This Row],[ShortCode]],$U$3:$W$100,3,0)</f>
        <v>Tiger Regular</v>
      </c>
      <c r="M2415" t="str">
        <f>VLOOKUP(Table1__5[[#This Row],[ShortCode]],$U$3:$V$100,2,0)</f>
        <v>Group BB</v>
      </c>
      <c r="N2415" t="str">
        <f>RIGHT(Table1__5[[#This Row],[Calendar_month]],2)</f>
        <v>05</v>
      </c>
      <c r="O2415" t="str">
        <f>LEFT(Table1__5[[#This Row],[Calendar_month]],4)</f>
        <v>2026</v>
      </c>
      <c r="P2415" t="str">
        <f>_xlfn.TEXTBEFORE(Table1__5[[#This Row],[Distributor_Name]],"-")</f>
        <v>BD8</v>
      </c>
    </row>
    <row r="2416" spans="1:16" x14ac:dyDescent="0.75">
      <c r="A2416" t="s">
        <v>11</v>
      </c>
      <c r="B2416" t="s">
        <v>12</v>
      </c>
      <c r="C2416" t="s">
        <v>13</v>
      </c>
      <c r="D2416">
        <v>202606</v>
      </c>
      <c r="E2416" t="s">
        <v>7662</v>
      </c>
      <c r="F2416" t="s">
        <v>5393</v>
      </c>
      <c r="G2416">
        <v>26479</v>
      </c>
      <c r="H2416">
        <v>26702</v>
      </c>
      <c r="I2416">
        <v>27078</v>
      </c>
      <c r="J2416">
        <v>1.02262170021526</v>
      </c>
      <c r="K2416">
        <v>-598.99999999999602</v>
      </c>
      <c r="L2416" t="str">
        <f>VLOOKUP(Table1__5[[#This Row],[ShortCode]],$U$3:$W$100,3,0)</f>
        <v>Heineken Silver</v>
      </c>
      <c r="M2416" t="str">
        <f>VLOOKUP(Table1__5[[#This Row],[ShortCode]],$U$3:$V$100,2,0)</f>
        <v>Group AA</v>
      </c>
      <c r="N2416" t="str">
        <f>RIGHT(Table1__5[[#This Row],[Calendar_month]],2)</f>
        <v>06</v>
      </c>
      <c r="O2416" t="str">
        <f>LEFT(Table1__5[[#This Row],[Calendar_month]],4)</f>
        <v>2026</v>
      </c>
      <c r="P2416" t="str">
        <f>_xlfn.TEXTBEFORE(Table1__5[[#This Row],[Distributor_Name]],"-")</f>
        <v>BD8</v>
      </c>
    </row>
    <row r="2417" spans="1:16" x14ac:dyDescent="0.75">
      <c r="A2417" t="s">
        <v>11</v>
      </c>
      <c r="B2417" t="s">
        <v>12</v>
      </c>
      <c r="C2417" t="s">
        <v>13</v>
      </c>
      <c r="D2417">
        <v>202606</v>
      </c>
      <c r="E2417" t="s">
        <v>7662</v>
      </c>
      <c r="F2417" t="s">
        <v>5418</v>
      </c>
      <c r="G2417">
        <v>54</v>
      </c>
      <c r="H2417">
        <v>50</v>
      </c>
      <c r="I2417">
        <v>51</v>
      </c>
      <c r="J2417">
        <v>0.94444444444444398</v>
      </c>
      <c r="K2417">
        <v>3</v>
      </c>
      <c r="L2417" t="str">
        <f>VLOOKUP(Table1__5[[#This Row],[ShortCode]],$U$3:$W$100,3,0)</f>
        <v>Heineken Silver</v>
      </c>
      <c r="M2417" t="str">
        <f>VLOOKUP(Table1__5[[#This Row],[ShortCode]],$U$3:$V$100,2,0)</f>
        <v>Group AA</v>
      </c>
      <c r="N2417" t="str">
        <f>RIGHT(Table1__5[[#This Row],[Calendar_month]],2)</f>
        <v>06</v>
      </c>
      <c r="O2417" t="str">
        <f>LEFT(Table1__5[[#This Row],[Calendar_month]],4)</f>
        <v>2026</v>
      </c>
      <c r="P2417" t="str">
        <f>_xlfn.TEXTBEFORE(Table1__5[[#This Row],[Distributor_Name]],"-")</f>
        <v>BD8</v>
      </c>
    </row>
    <row r="2418" spans="1:16" x14ac:dyDescent="0.75">
      <c r="A2418" t="s">
        <v>11</v>
      </c>
      <c r="B2418" t="s">
        <v>12</v>
      </c>
      <c r="C2418" t="s">
        <v>13</v>
      </c>
      <c r="D2418">
        <v>202606</v>
      </c>
      <c r="E2418" t="s">
        <v>7662</v>
      </c>
      <c r="F2418" t="s">
        <v>5401</v>
      </c>
      <c r="G2418">
        <v>3247</v>
      </c>
      <c r="H2418">
        <v>2899</v>
      </c>
      <c r="I2418">
        <v>2422</v>
      </c>
      <c r="J2418">
        <v>0.74591931013242996</v>
      </c>
      <c r="K2418">
        <v>825</v>
      </c>
      <c r="L2418" t="str">
        <f>VLOOKUP(Table1__5[[#This Row],[ShortCode]],$U$3:$W$100,3,0)</f>
        <v>Heineken Silver</v>
      </c>
      <c r="M2418" t="str">
        <f>VLOOKUP(Table1__5[[#This Row],[ShortCode]],$U$3:$V$100,2,0)</f>
        <v>Group AA</v>
      </c>
      <c r="N2418" t="str">
        <f>RIGHT(Table1__5[[#This Row],[Calendar_month]],2)</f>
        <v>06</v>
      </c>
      <c r="O2418" t="str">
        <f>LEFT(Table1__5[[#This Row],[Calendar_month]],4)</f>
        <v>2026</v>
      </c>
      <c r="P2418" t="str">
        <f>_xlfn.TEXTBEFORE(Table1__5[[#This Row],[Distributor_Name]],"-")</f>
        <v>BD8</v>
      </c>
    </row>
    <row r="2419" spans="1:16" x14ac:dyDescent="0.75">
      <c r="A2419" t="s">
        <v>11</v>
      </c>
      <c r="B2419" t="s">
        <v>12</v>
      </c>
      <c r="C2419" t="s">
        <v>13</v>
      </c>
      <c r="D2419">
        <v>202606</v>
      </c>
      <c r="E2419" t="s">
        <v>7662</v>
      </c>
      <c r="F2419" t="s">
        <v>5410</v>
      </c>
      <c r="G2419">
        <v>0</v>
      </c>
      <c r="H2419">
        <v>0</v>
      </c>
      <c r="I2419">
        <v>0</v>
      </c>
      <c r="J2419">
        <v>0</v>
      </c>
      <c r="K2419">
        <v>0</v>
      </c>
      <c r="L2419" t="str">
        <f>VLOOKUP(Table1__5[[#This Row],[ShortCode]],$U$3:$W$100,3,0)</f>
        <v>Tiger Smooth</v>
      </c>
      <c r="M2419" t="str">
        <f>VLOOKUP(Table1__5[[#This Row],[ShortCode]],$U$3:$V$100,2,0)</f>
        <v>Group AA</v>
      </c>
      <c r="N2419" t="str">
        <f>RIGHT(Table1__5[[#This Row],[Calendar_month]],2)</f>
        <v>06</v>
      </c>
      <c r="O2419" t="str">
        <f>LEFT(Table1__5[[#This Row],[Calendar_month]],4)</f>
        <v>2026</v>
      </c>
      <c r="P2419" t="str">
        <f>_xlfn.TEXTBEFORE(Table1__5[[#This Row],[Distributor_Name]],"-")</f>
        <v>BD8</v>
      </c>
    </row>
    <row r="2420" spans="1:16" x14ac:dyDescent="0.75">
      <c r="A2420" t="s">
        <v>11</v>
      </c>
      <c r="B2420" t="s">
        <v>12</v>
      </c>
      <c r="C2420" t="s">
        <v>13</v>
      </c>
      <c r="D2420">
        <v>202606</v>
      </c>
      <c r="E2420" t="s">
        <v>7662</v>
      </c>
      <c r="F2420" t="s">
        <v>5417</v>
      </c>
      <c r="G2420">
        <v>1215</v>
      </c>
      <c r="H2420">
        <v>1110</v>
      </c>
      <c r="I2420">
        <v>1172</v>
      </c>
      <c r="J2420">
        <v>0.96460905349794202</v>
      </c>
      <c r="K2420">
        <v>43</v>
      </c>
      <c r="L2420" t="str">
        <f>VLOOKUP(Table1__5[[#This Row],[ShortCode]],$U$3:$W$100,3,0)</f>
        <v>Tiger Crystal</v>
      </c>
      <c r="M2420" t="str">
        <f>VLOOKUP(Table1__5[[#This Row],[ShortCode]],$U$3:$V$100,2,0)</f>
        <v>Group AA</v>
      </c>
      <c r="N2420" t="str">
        <f>RIGHT(Table1__5[[#This Row],[Calendar_month]],2)</f>
        <v>06</v>
      </c>
      <c r="O2420" t="str">
        <f>LEFT(Table1__5[[#This Row],[Calendar_month]],4)</f>
        <v>2026</v>
      </c>
      <c r="P2420" t="str">
        <f>_xlfn.TEXTBEFORE(Table1__5[[#This Row],[Distributor_Name]],"-")</f>
        <v>BD8</v>
      </c>
    </row>
    <row r="2421" spans="1:16" x14ac:dyDescent="0.75">
      <c r="A2421" t="s">
        <v>11</v>
      </c>
      <c r="B2421" t="s">
        <v>12</v>
      </c>
      <c r="C2421" t="s">
        <v>13</v>
      </c>
      <c r="D2421">
        <v>202606</v>
      </c>
      <c r="E2421" t="s">
        <v>7662</v>
      </c>
      <c r="F2421" t="s">
        <v>5403</v>
      </c>
      <c r="G2421">
        <v>16047</v>
      </c>
      <c r="H2421">
        <v>16224</v>
      </c>
      <c r="I2421">
        <v>16459</v>
      </c>
      <c r="J2421">
        <v>1.0256745809185499</v>
      </c>
      <c r="K2421">
        <v>-412</v>
      </c>
      <c r="L2421" t="str">
        <f>VLOOKUP(Table1__5[[#This Row],[ShortCode]],$U$3:$W$100,3,0)</f>
        <v>Tiger Crystal</v>
      </c>
      <c r="M2421" t="str">
        <f>VLOOKUP(Table1__5[[#This Row],[ShortCode]],$U$3:$V$100,2,0)</f>
        <v>Group AA</v>
      </c>
      <c r="N2421" t="str">
        <f>RIGHT(Table1__5[[#This Row],[Calendar_month]],2)</f>
        <v>06</v>
      </c>
      <c r="O2421" t="str">
        <f>LEFT(Table1__5[[#This Row],[Calendar_month]],4)</f>
        <v>2026</v>
      </c>
      <c r="P2421" t="str">
        <f>_xlfn.TEXTBEFORE(Table1__5[[#This Row],[Distributor_Name]],"-")</f>
        <v>BD8</v>
      </c>
    </row>
    <row r="2422" spans="1:16" x14ac:dyDescent="0.75">
      <c r="A2422" t="s">
        <v>11</v>
      </c>
      <c r="B2422" t="s">
        <v>12</v>
      </c>
      <c r="C2422" t="s">
        <v>13</v>
      </c>
      <c r="D2422">
        <v>202606</v>
      </c>
      <c r="E2422" t="s">
        <v>7662</v>
      </c>
      <c r="F2422" t="s">
        <v>5404</v>
      </c>
      <c r="G2422">
        <v>8719</v>
      </c>
      <c r="H2422">
        <v>8905</v>
      </c>
      <c r="I2422">
        <v>8705</v>
      </c>
      <c r="J2422">
        <v>0.99839431127422895</v>
      </c>
      <c r="K2422">
        <v>14</v>
      </c>
      <c r="L2422" t="str">
        <f>VLOOKUP(Table1__5[[#This Row],[ShortCode]],$U$3:$W$100,3,0)</f>
        <v>Tiger Crystal</v>
      </c>
      <c r="M2422" t="str">
        <f>VLOOKUP(Table1__5[[#This Row],[ShortCode]],$U$3:$V$100,2,0)</f>
        <v>Group AA</v>
      </c>
      <c r="N2422" t="str">
        <f>RIGHT(Table1__5[[#This Row],[Calendar_month]],2)</f>
        <v>06</v>
      </c>
      <c r="O2422" t="str">
        <f>LEFT(Table1__5[[#This Row],[Calendar_month]],4)</f>
        <v>2026</v>
      </c>
      <c r="P2422" t="str">
        <f>_xlfn.TEXTBEFORE(Table1__5[[#This Row],[Distributor_Name]],"-")</f>
        <v>BD8</v>
      </c>
    </row>
    <row r="2423" spans="1:16" x14ac:dyDescent="0.75">
      <c r="A2423" t="s">
        <v>11</v>
      </c>
      <c r="B2423" t="s">
        <v>12</v>
      </c>
      <c r="C2423" t="s">
        <v>13</v>
      </c>
      <c r="D2423">
        <v>202606</v>
      </c>
      <c r="E2423" t="s">
        <v>7673</v>
      </c>
      <c r="F2423" t="s">
        <v>5436</v>
      </c>
      <c r="G2423">
        <v>0</v>
      </c>
      <c r="H2423">
        <v>0</v>
      </c>
      <c r="I2423">
        <v>0</v>
      </c>
      <c r="J2423">
        <v>0</v>
      </c>
      <c r="K2423">
        <v>0</v>
      </c>
      <c r="L2423" t="str">
        <f>VLOOKUP(Table1__5[[#This Row],[ShortCode]],$U$3:$W$100,3,0)</f>
        <v>Bivina</v>
      </c>
      <c r="M2423" t="str">
        <f>VLOOKUP(Table1__5[[#This Row],[ShortCode]],$U$3:$V$100,2,0)</f>
        <v>Group BB</v>
      </c>
      <c r="N2423" t="str">
        <f>RIGHT(Table1__5[[#This Row],[Calendar_month]],2)</f>
        <v>06</v>
      </c>
      <c r="O2423" t="str">
        <f>LEFT(Table1__5[[#This Row],[Calendar_month]],4)</f>
        <v>2026</v>
      </c>
      <c r="P2423" t="str">
        <f>_xlfn.TEXTBEFORE(Table1__5[[#This Row],[Distributor_Name]],"-")</f>
        <v>BD8</v>
      </c>
    </row>
    <row r="2424" spans="1:16" x14ac:dyDescent="0.75">
      <c r="A2424" t="s">
        <v>11</v>
      </c>
      <c r="B2424" t="s">
        <v>12</v>
      </c>
      <c r="C2424" t="s">
        <v>13</v>
      </c>
      <c r="D2424">
        <v>202606</v>
      </c>
      <c r="E2424" t="s">
        <v>7673</v>
      </c>
      <c r="F2424" t="s">
        <v>5400</v>
      </c>
      <c r="G2424">
        <v>1010</v>
      </c>
      <c r="H2424">
        <v>1040</v>
      </c>
      <c r="I2424">
        <v>1015</v>
      </c>
      <c r="J2424">
        <v>1.0049504950495001</v>
      </c>
      <c r="K2424">
        <v>-4.9999999999998899</v>
      </c>
      <c r="L2424" t="str">
        <f>VLOOKUP(Table1__5[[#This Row],[ShortCode]],$U$3:$W$100,3,0)</f>
        <v>Bia Việt</v>
      </c>
      <c r="M2424" t="str">
        <f>VLOOKUP(Table1__5[[#This Row],[ShortCode]],$U$3:$V$100,2,0)</f>
        <v>Group BB</v>
      </c>
      <c r="N2424" t="str">
        <f>RIGHT(Table1__5[[#This Row],[Calendar_month]],2)</f>
        <v>06</v>
      </c>
      <c r="O2424" t="str">
        <f>LEFT(Table1__5[[#This Row],[Calendar_month]],4)</f>
        <v>2026</v>
      </c>
      <c r="P2424" t="str">
        <f>_xlfn.TEXTBEFORE(Table1__5[[#This Row],[Distributor_Name]],"-")</f>
        <v>BD8</v>
      </c>
    </row>
    <row r="2425" spans="1:16" x14ac:dyDescent="0.75">
      <c r="A2425" t="s">
        <v>11</v>
      </c>
      <c r="B2425" t="s">
        <v>12</v>
      </c>
      <c r="C2425" t="s">
        <v>13</v>
      </c>
      <c r="D2425">
        <v>202606</v>
      </c>
      <c r="E2425" t="s">
        <v>7673</v>
      </c>
      <c r="F2425" t="s">
        <v>5411</v>
      </c>
      <c r="G2425">
        <v>197</v>
      </c>
      <c r="H2425">
        <v>570</v>
      </c>
      <c r="I2425">
        <v>575</v>
      </c>
      <c r="J2425">
        <v>2.91878172588833</v>
      </c>
      <c r="K2425">
        <v>-378</v>
      </c>
      <c r="L2425" t="str">
        <f>VLOOKUP(Table1__5[[#This Row],[ShortCode]],$U$3:$W$100,3,0)</f>
        <v>Bia Việt</v>
      </c>
      <c r="M2425" t="str">
        <f>VLOOKUP(Table1__5[[#This Row],[ShortCode]],$U$3:$V$100,2,0)</f>
        <v>Group BB</v>
      </c>
      <c r="N2425" t="str">
        <f>RIGHT(Table1__5[[#This Row],[Calendar_month]],2)</f>
        <v>06</v>
      </c>
      <c r="O2425" t="str">
        <f>LEFT(Table1__5[[#This Row],[Calendar_month]],4)</f>
        <v>2026</v>
      </c>
      <c r="P2425" t="str">
        <f>_xlfn.TEXTBEFORE(Table1__5[[#This Row],[Distributor_Name]],"-")</f>
        <v>BD8</v>
      </c>
    </row>
    <row r="2426" spans="1:16" x14ac:dyDescent="0.75">
      <c r="A2426" t="s">
        <v>11</v>
      </c>
      <c r="B2426" t="s">
        <v>12</v>
      </c>
      <c r="C2426" t="s">
        <v>13</v>
      </c>
      <c r="D2426">
        <v>202606</v>
      </c>
      <c r="E2426" t="s">
        <v>7673</v>
      </c>
      <c r="F2426" t="s">
        <v>5438</v>
      </c>
      <c r="G2426">
        <v>22</v>
      </c>
      <c r="H2426">
        <v>0</v>
      </c>
      <c r="I2426">
        <v>13</v>
      </c>
      <c r="J2426">
        <v>0.59090909090909105</v>
      </c>
      <c r="K2426">
        <v>9</v>
      </c>
      <c r="L2426" t="str">
        <f>VLOOKUP(Table1__5[[#This Row],[ShortCode]],$U$3:$W$100,3,0)</f>
        <v>Other</v>
      </c>
      <c r="M2426" t="str">
        <f>VLOOKUP(Table1__5[[#This Row],[ShortCode]],$U$3:$V$100,2,0)</f>
        <v>Group BB</v>
      </c>
      <c r="N2426" t="str">
        <f>RIGHT(Table1__5[[#This Row],[Calendar_month]],2)</f>
        <v>06</v>
      </c>
      <c r="O2426" t="str">
        <f>LEFT(Table1__5[[#This Row],[Calendar_month]],4)</f>
        <v>2026</v>
      </c>
      <c r="P2426" t="str">
        <f>_xlfn.TEXTBEFORE(Table1__5[[#This Row],[Distributor_Name]],"-")</f>
        <v>BD8</v>
      </c>
    </row>
    <row r="2427" spans="1:16" x14ac:dyDescent="0.75">
      <c r="A2427" t="s">
        <v>11</v>
      </c>
      <c r="B2427" t="s">
        <v>12</v>
      </c>
      <c r="C2427" t="s">
        <v>13</v>
      </c>
      <c r="D2427">
        <v>202606</v>
      </c>
      <c r="E2427" t="s">
        <v>7673</v>
      </c>
      <c r="F2427" t="s">
        <v>5426</v>
      </c>
      <c r="G2427">
        <v>20</v>
      </c>
      <c r="H2427">
        <v>80</v>
      </c>
      <c r="I2427">
        <v>70</v>
      </c>
      <c r="J2427">
        <v>3.5</v>
      </c>
      <c r="K2427">
        <v>-50</v>
      </c>
      <c r="L2427" t="str">
        <f>VLOOKUP(Table1__5[[#This Row],[ShortCode]],$U$3:$W$100,3,0)</f>
        <v>Heineken Original</v>
      </c>
      <c r="M2427" t="str">
        <f>VLOOKUP(Table1__5[[#This Row],[ShortCode]],$U$3:$V$100,2,0)</f>
        <v>Group BB</v>
      </c>
      <c r="N2427" t="str">
        <f>RIGHT(Table1__5[[#This Row],[Calendar_month]],2)</f>
        <v>06</v>
      </c>
      <c r="O2427" t="str">
        <f>LEFT(Table1__5[[#This Row],[Calendar_month]],4)</f>
        <v>2026</v>
      </c>
      <c r="P2427" t="str">
        <f>_xlfn.TEXTBEFORE(Table1__5[[#This Row],[Distributor_Name]],"-")</f>
        <v>BD8</v>
      </c>
    </row>
    <row r="2428" spans="1:16" x14ac:dyDescent="0.75">
      <c r="A2428" t="s">
        <v>11</v>
      </c>
      <c r="B2428" t="s">
        <v>12</v>
      </c>
      <c r="C2428" t="s">
        <v>13</v>
      </c>
      <c r="D2428">
        <v>202606</v>
      </c>
      <c r="E2428" t="s">
        <v>7673</v>
      </c>
      <c r="F2428" t="s">
        <v>5434</v>
      </c>
      <c r="G2428">
        <v>143</v>
      </c>
      <c r="H2428">
        <v>26</v>
      </c>
      <c r="I2428">
        <v>43</v>
      </c>
      <c r="J2428">
        <v>0.30069930069930101</v>
      </c>
      <c r="K2428">
        <v>100</v>
      </c>
      <c r="L2428" t="str">
        <f>VLOOKUP(Table1__5[[#This Row],[ShortCode]],$U$3:$W$100,3,0)</f>
        <v>Heineken Original</v>
      </c>
      <c r="M2428" t="str">
        <f>VLOOKUP(Table1__5[[#This Row],[ShortCode]],$U$3:$V$100,2,0)</f>
        <v>Group BB</v>
      </c>
      <c r="N2428" t="str">
        <f>RIGHT(Table1__5[[#This Row],[Calendar_month]],2)</f>
        <v>06</v>
      </c>
      <c r="O2428" t="str">
        <f>LEFT(Table1__5[[#This Row],[Calendar_month]],4)</f>
        <v>2026</v>
      </c>
      <c r="P2428" t="str">
        <f>_xlfn.TEXTBEFORE(Table1__5[[#This Row],[Distributor_Name]],"-")</f>
        <v>BD8</v>
      </c>
    </row>
    <row r="2429" spans="1:16" x14ac:dyDescent="0.75">
      <c r="A2429" t="s">
        <v>11</v>
      </c>
      <c r="B2429" t="s">
        <v>12</v>
      </c>
      <c r="C2429" t="s">
        <v>13</v>
      </c>
      <c r="D2429">
        <v>202606</v>
      </c>
      <c r="E2429" t="s">
        <v>7673</v>
      </c>
      <c r="F2429" t="s">
        <v>7675</v>
      </c>
      <c r="G2429">
        <v>0</v>
      </c>
      <c r="H2429">
        <v>0</v>
      </c>
      <c r="I2429">
        <v>0</v>
      </c>
      <c r="J2429">
        <v>0</v>
      </c>
      <c r="K2429">
        <v>0</v>
      </c>
      <c r="L2429" t="str">
        <f>VLOOKUP(Table1__5[[#This Row],[ShortCode]],$U$3:$W$100,3,0)</f>
        <v>Larue</v>
      </c>
      <c r="M2429" t="str">
        <f>VLOOKUP(Table1__5[[#This Row],[ShortCode]],$U$3:$V$100,2,0)</f>
        <v>Group BB</v>
      </c>
      <c r="N2429" t="str">
        <f>RIGHT(Table1__5[[#This Row],[Calendar_month]],2)</f>
        <v>06</v>
      </c>
      <c r="O2429" t="str">
        <f>LEFT(Table1__5[[#This Row],[Calendar_month]],4)</f>
        <v>2026</v>
      </c>
      <c r="P2429" t="str">
        <f>_xlfn.TEXTBEFORE(Table1__5[[#This Row],[Distributor_Name]],"-")</f>
        <v>BD8</v>
      </c>
    </row>
    <row r="2430" spans="1:16" x14ac:dyDescent="0.75">
      <c r="A2430" t="s">
        <v>11</v>
      </c>
      <c r="B2430" t="s">
        <v>12</v>
      </c>
      <c r="C2430" t="s">
        <v>13</v>
      </c>
      <c r="D2430">
        <v>202606</v>
      </c>
      <c r="E2430" t="s">
        <v>7673</v>
      </c>
      <c r="F2430" t="s">
        <v>7677</v>
      </c>
      <c r="G2430">
        <v>0</v>
      </c>
      <c r="H2430">
        <v>0</v>
      </c>
      <c r="I2430">
        <v>0</v>
      </c>
      <c r="J2430">
        <v>0</v>
      </c>
      <c r="K2430">
        <v>0</v>
      </c>
      <c r="L2430" t="str">
        <f>VLOOKUP(Table1__5[[#This Row],[ShortCode]],$U$3:$W$100,3,0)</f>
        <v>Larue</v>
      </c>
      <c r="M2430" t="str">
        <f>VLOOKUP(Table1__5[[#This Row],[ShortCode]],$U$3:$V$100,2,0)</f>
        <v>Group BB</v>
      </c>
      <c r="N2430" t="str">
        <f>RIGHT(Table1__5[[#This Row],[Calendar_month]],2)</f>
        <v>06</v>
      </c>
      <c r="O2430" t="str">
        <f>LEFT(Table1__5[[#This Row],[Calendar_month]],4)</f>
        <v>2026</v>
      </c>
      <c r="P2430" t="str">
        <f>_xlfn.TEXTBEFORE(Table1__5[[#This Row],[Distributor_Name]],"-")</f>
        <v>BD8</v>
      </c>
    </row>
    <row r="2431" spans="1:16" x14ac:dyDescent="0.75">
      <c r="A2431" t="s">
        <v>11</v>
      </c>
      <c r="B2431" t="s">
        <v>12</v>
      </c>
      <c r="C2431" t="s">
        <v>13</v>
      </c>
      <c r="D2431">
        <v>202606</v>
      </c>
      <c r="E2431" t="s">
        <v>7673</v>
      </c>
      <c r="F2431" t="s">
        <v>5440</v>
      </c>
      <c r="G2431">
        <v>0</v>
      </c>
      <c r="H2431">
        <v>0</v>
      </c>
      <c r="I2431">
        <v>0</v>
      </c>
      <c r="J2431">
        <v>0</v>
      </c>
      <c r="K2431">
        <v>0</v>
      </c>
      <c r="L2431" t="str">
        <f>VLOOKUP(Table1__5[[#This Row],[ShortCode]],$U$3:$W$100,3,0)</f>
        <v>Other</v>
      </c>
      <c r="M2431" t="str">
        <f>VLOOKUP(Table1__5[[#This Row],[ShortCode]],$U$3:$V$100,2,0)</f>
        <v>Group BB</v>
      </c>
      <c r="N2431" t="str">
        <f>RIGHT(Table1__5[[#This Row],[Calendar_month]],2)</f>
        <v>06</v>
      </c>
      <c r="O2431" t="str">
        <f>LEFT(Table1__5[[#This Row],[Calendar_month]],4)</f>
        <v>2026</v>
      </c>
      <c r="P2431" t="str">
        <f>_xlfn.TEXTBEFORE(Table1__5[[#This Row],[Distributor_Name]],"-")</f>
        <v>BD8</v>
      </c>
    </row>
    <row r="2432" spans="1:16" x14ac:dyDescent="0.75">
      <c r="A2432" t="s">
        <v>11</v>
      </c>
      <c r="B2432" t="s">
        <v>12</v>
      </c>
      <c r="C2432" t="s">
        <v>13</v>
      </c>
      <c r="D2432">
        <v>202606</v>
      </c>
      <c r="E2432" t="s">
        <v>7673</v>
      </c>
      <c r="F2432" t="s">
        <v>5424</v>
      </c>
      <c r="G2432">
        <v>0</v>
      </c>
      <c r="H2432">
        <v>0</v>
      </c>
      <c r="I2432">
        <v>0</v>
      </c>
      <c r="J2432">
        <v>0</v>
      </c>
      <c r="K2432">
        <v>0</v>
      </c>
      <c r="L2432" t="str">
        <f>VLOOKUP(Table1__5[[#This Row],[ShortCode]],$U$3:$W$100,3,0)</f>
        <v>Other</v>
      </c>
      <c r="M2432" t="str">
        <f>VLOOKUP(Table1__5[[#This Row],[ShortCode]],$U$3:$V$100,2,0)</f>
        <v>Group BB</v>
      </c>
      <c r="N2432" t="str">
        <f>RIGHT(Table1__5[[#This Row],[Calendar_month]],2)</f>
        <v>06</v>
      </c>
      <c r="O2432" t="str">
        <f>LEFT(Table1__5[[#This Row],[Calendar_month]],4)</f>
        <v>2026</v>
      </c>
      <c r="P2432" t="str">
        <f>_xlfn.TEXTBEFORE(Table1__5[[#This Row],[Distributor_Name]],"-")</f>
        <v>BD8</v>
      </c>
    </row>
    <row r="2433" spans="1:16" x14ac:dyDescent="0.75">
      <c r="A2433" t="s">
        <v>11</v>
      </c>
      <c r="B2433" t="s">
        <v>12</v>
      </c>
      <c r="C2433" t="s">
        <v>13</v>
      </c>
      <c r="D2433">
        <v>202606</v>
      </c>
      <c r="E2433" t="s">
        <v>7673</v>
      </c>
      <c r="F2433" t="s">
        <v>7668</v>
      </c>
      <c r="G2433">
        <v>3</v>
      </c>
      <c r="H2433">
        <v>0</v>
      </c>
      <c r="I2433">
        <v>2</v>
      </c>
      <c r="J2433">
        <v>0.66666666666666696</v>
      </c>
      <c r="K2433">
        <v>1</v>
      </c>
      <c r="L2433" t="str">
        <f>VLOOKUP(Table1__5[[#This Row],[ShortCode]],$U$3:$W$100,3,0)</f>
        <v>Other</v>
      </c>
      <c r="M2433" t="str">
        <f>VLOOKUP(Table1__5[[#This Row],[ShortCode]],$U$3:$V$100,2,0)</f>
        <v>Group BB</v>
      </c>
      <c r="N2433" t="str">
        <f>RIGHT(Table1__5[[#This Row],[Calendar_month]],2)</f>
        <v>06</v>
      </c>
      <c r="O2433" t="str">
        <f>LEFT(Table1__5[[#This Row],[Calendar_month]],4)</f>
        <v>2026</v>
      </c>
      <c r="P2433" t="str">
        <f>_xlfn.TEXTBEFORE(Table1__5[[#This Row],[Distributor_Name]],"-")</f>
        <v>BD8</v>
      </c>
    </row>
    <row r="2434" spans="1:16" x14ac:dyDescent="0.75">
      <c r="A2434" t="s">
        <v>11</v>
      </c>
      <c r="B2434" t="s">
        <v>12</v>
      </c>
      <c r="C2434" t="s">
        <v>13</v>
      </c>
      <c r="D2434">
        <v>202606</v>
      </c>
      <c r="E2434" t="s">
        <v>7673</v>
      </c>
      <c r="F2434" t="s">
        <v>5430</v>
      </c>
      <c r="G2434">
        <v>0</v>
      </c>
      <c r="H2434">
        <v>0</v>
      </c>
      <c r="I2434">
        <v>0</v>
      </c>
      <c r="J2434">
        <v>0</v>
      </c>
      <c r="K2434">
        <v>0</v>
      </c>
      <c r="L2434" t="str">
        <f>VLOOKUP(Table1__5[[#This Row],[ShortCode]],$U$3:$W$100,3,0)</f>
        <v>Other</v>
      </c>
      <c r="M2434" t="str">
        <f>VLOOKUP(Table1__5[[#This Row],[ShortCode]],$U$3:$V$100,2,0)</f>
        <v>Group BB</v>
      </c>
      <c r="N2434" t="str">
        <f>RIGHT(Table1__5[[#This Row],[Calendar_month]],2)</f>
        <v>06</v>
      </c>
      <c r="O2434" t="str">
        <f>LEFT(Table1__5[[#This Row],[Calendar_month]],4)</f>
        <v>2026</v>
      </c>
      <c r="P2434" t="str">
        <f>_xlfn.TEXTBEFORE(Table1__5[[#This Row],[Distributor_Name]],"-")</f>
        <v>BD8</v>
      </c>
    </row>
    <row r="2435" spans="1:16" x14ac:dyDescent="0.75">
      <c r="A2435" t="s">
        <v>11</v>
      </c>
      <c r="B2435" t="s">
        <v>12</v>
      </c>
      <c r="C2435" t="s">
        <v>13</v>
      </c>
      <c r="D2435">
        <v>202606</v>
      </c>
      <c r="E2435" t="s">
        <v>7673</v>
      </c>
      <c r="F2435" t="s">
        <v>5405</v>
      </c>
      <c r="G2435">
        <v>1535</v>
      </c>
      <c r="H2435">
        <v>2353</v>
      </c>
      <c r="I2435">
        <v>2351</v>
      </c>
      <c r="J2435">
        <v>1.53159609120521</v>
      </c>
      <c r="K2435">
        <v>-816</v>
      </c>
      <c r="L2435" t="str">
        <f>VLOOKUP(Table1__5[[#This Row],[ShortCode]],$U$3:$W$100,3,0)</f>
        <v>Tiger Regular</v>
      </c>
      <c r="M2435" t="str">
        <f>VLOOKUP(Table1__5[[#This Row],[ShortCode]],$U$3:$V$100,2,0)</f>
        <v>Group BB</v>
      </c>
      <c r="N2435" t="str">
        <f>RIGHT(Table1__5[[#This Row],[Calendar_month]],2)</f>
        <v>06</v>
      </c>
      <c r="O2435" t="str">
        <f>LEFT(Table1__5[[#This Row],[Calendar_month]],4)</f>
        <v>2026</v>
      </c>
      <c r="P2435" t="str">
        <f>_xlfn.TEXTBEFORE(Table1__5[[#This Row],[Distributor_Name]],"-")</f>
        <v>BD8</v>
      </c>
    </row>
    <row r="2436" spans="1:16" x14ac:dyDescent="0.75">
      <c r="A2436" t="s">
        <v>11</v>
      </c>
      <c r="B2436" t="s">
        <v>12</v>
      </c>
      <c r="C2436" t="s">
        <v>13</v>
      </c>
      <c r="D2436">
        <v>202606</v>
      </c>
      <c r="E2436" t="s">
        <v>7673</v>
      </c>
      <c r="F2436" t="s">
        <v>5396</v>
      </c>
      <c r="G2436">
        <v>11982</v>
      </c>
      <c r="H2436">
        <v>11830</v>
      </c>
      <c r="I2436">
        <v>11999</v>
      </c>
      <c r="J2436">
        <v>1.0014187948589599</v>
      </c>
      <c r="K2436">
        <v>-17</v>
      </c>
      <c r="L2436" t="str">
        <f>VLOOKUP(Table1__5[[#This Row],[ShortCode]],$U$3:$W$100,3,0)</f>
        <v>Tiger Regular</v>
      </c>
      <c r="M2436" t="str">
        <f>VLOOKUP(Table1__5[[#This Row],[ShortCode]],$U$3:$V$100,2,0)</f>
        <v>Group BB</v>
      </c>
      <c r="N2436" t="str">
        <f>RIGHT(Table1__5[[#This Row],[Calendar_month]],2)</f>
        <v>06</v>
      </c>
      <c r="O2436" t="str">
        <f>LEFT(Table1__5[[#This Row],[Calendar_month]],4)</f>
        <v>2026</v>
      </c>
      <c r="P2436" t="str">
        <f>_xlfn.TEXTBEFORE(Table1__5[[#This Row],[Distributor_Name]],"-")</f>
        <v>BD8</v>
      </c>
    </row>
    <row r="2437" spans="1:16" x14ac:dyDescent="0.75">
      <c r="A2437" t="s">
        <v>11</v>
      </c>
      <c r="B2437" t="s">
        <v>12</v>
      </c>
      <c r="C2437" t="s">
        <v>13</v>
      </c>
      <c r="D2437">
        <v>202606</v>
      </c>
      <c r="E2437" t="s">
        <v>7673</v>
      </c>
      <c r="F2437" t="s">
        <v>5408</v>
      </c>
      <c r="G2437">
        <v>528</v>
      </c>
      <c r="H2437">
        <v>330</v>
      </c>
      <c r="I2437">
        <v>434</v>
      </c>
      <c r="J2437">
        <v>0.82196969696969702</v>
      </c>
      <c r="K2437">
        <v>94</v>
      </c>
      <c r="L2437" t="str">
        <f>VLOOKUP(Table1__5[[#This Row],[ShortCode]],$U$3:$W$100,3,0)</f>
        <v>Tiger Regular</v>
      </c>
      <c r="M2437" t="str">
        <f>VLOOKUP(Table1__5[[#This Row],[ShortCode]],$U$3:$V$100,2,0)</f>
        <v>Group BB</v>
      </c>
      <c r="N2437" t="str">
        <f>RIGHT(Table1__5[[#This Row],[Calendar_month]],2)</f>
        <v>06</v>
      </c>
      <c r="O2437" t="str">
        <f>LEFT(Table1__5[[#This Row],[Calendar_month]],4)</f>
        <v>2026</v>
      </c>
      <c r="P2437" t="str">
        <f>_xlfn.TEXTBEFORE(Table1__5[[#This Row],[Distributor_Name]],"-")</f>
        <v>BD8</v>
      </c>
    </row>
    <row r="2438" spans="1:16" x14ac:dyDescent="0.75">
      <c r="A2438" t="s">
        <v>11</v>
      </c>
      <c r="B2438" t="s">
        <v>12</v>
      </c>
      <c r="C2438" t="s">
        <v>13</v>
      </c>
      <c r="D2438">
        <v>202607</v>
      </c>
      <c r="E2438" t="s">
        <v>7662</v>
      </c>
      <c r="F2438" t="s">
        <v>5393</v>
      </c>
      <c r="G2438">
        <v>22268</v>
      </c>
      <c r="H2438">
        <v>23621</v>
      </c>
      <c r="I2438">
        <v>23085</v>
      </c>
      <c r="J2438">
        <v>1.0366894197952199</v>
      </c>
      <c r="K2438">
        <v>-817</v>
      </c>
      <c r="L2438" t="str">
        <f>VLOOKUP(Table1__5[[#This Row],[ShortCode]],$U$3:$W$100,3,0)</f>
        <v>Heineken Silver</v>
      </c>
      <c r="M2438" t="str">
        <f>VLOOKUP(Table1__5[[#This Row],[ShortCode]],$U$3:$V$100,2,0)</f>
        <v>Group AA</v>
      </c>
      <c r="N2438" t="str">
        <f>RIGHT(Table1__5[[#This Row],[Calendar_month]],2)</f>
        <v>07</v>
      </c>
      <c r="O2438" t="str">
        <f>LEFT(Table1__5[[#This Row],[Calendar_month]],4)</f>
        <v>2026</v>
      </c>
      <c r="P2438" t="str">
        <f>_xlfn.TEXTBEFORE(Table1__5[[#This Row],[Distributor_Name]],"-")</f>
        <v>BD8</v>
      </c>
    </row>
    <row r="2439" spans="1:16" x14ac:dyDescent="0.75">
      <c r="A2439" t="s">
        <v>11</v>
      </c>
      <c r="B2439" t="s">
        <v>12</v>
      </c>
      <c r="C2439" t="s">
        <v>13</v>
      </c>
      <c r="D2439">
        <v>202607</v>
      </c>
      <c r="E2439" t="s">
        <v>7662</v>
      </c>
      <c r="F2439" t="s">
        <v>5418</v>
      </c>
      <c r="G2439">
        <v>37</v>
      </c>
      <c r="H2439">
        <v>100</v>
      </c>
      <c r="I2439">
        <v>106</v>
      </c>
      <c r="J2439">
        <v>2.86486486486486</v>
      </c>
      <c r="K2439">
        <v>-69</v>
      </c>
      <c r="L2439" t="str">
        <f>VLOOKUP(Table1__5[[#This Row],[ShortCode]],$U$3:$W$100,3,0)</f>
        <v>Heineken Silver</v>
      </c>
      <c r="M2439" t="str">
        <f>VLOOKUP(Table1__5[[#This Row],[ShortCode]],$U$3:$V$100,2,0)</f>
        <v>Group AA</v>
      </c>
      <c r="N2439" t="str">
        <f>RIGHT(Table1__5[[#This Row],[Calendar_month]],2)</f>
        <v>07</v>
      </c>
      <c r="O2439" t="str">
        <f>LEFT(Table1__5[[#This Row],[Calendar_month]],4)</f>
        <v>2026</v>
      </c>
      <c r="P2439" t="str">
        <f>_xlfn.TEXTBEFORE(Table1__5[[#This Row],[Distributor_Name]],"-")</f>
        <v>BD8</v>
      </c>
    </row>
    <row r="2440" spans="1:16" x14ac:dyDescent="0.75">
      <c r="A2440" t="s">
        <v>11</v>
      </c>
      <c r="B2440" t="s">
        <v>12</v>
      </c>
      <c r="C2440" t="s">
        <v>13</v>
      </c>
      <c r="D2440">
        <v>202607</v>
      </c>
      <c r="E2440" t="s">
        <v>7662</v>
      </c>
      <c r="F2440" t="s">
        <v>5401</v>
      </c>
      <c r="G2440">
        <v>2821</v>
      </c>
      <c r="H2440">
        <v>3120</v>
      </c>
      <c r="I2440">
        <v>3684</v>
      </c>
      <c r="J2440">
        <v>1.3059198865650501</v>
      </c>
      <c r="K2440">
        <v>-863</v>
      </c>
      <c r="L2440" t="str">
        <f>VLOOKUP(Table1__5[[#This Row],[ShortCode]],$U$3:$W$100,3,0)</f>
        <v>Heineken Silver</v>
      </c>
      <c r="M2440" t="str">
        <f>VLOOKUP(Table1__5[[#This Row],[ShortCode]],$U$3:$V$100,2,0)</f>
        <v>Group AA</v>
      </c>
      <c r="N2440" t="str">
        <f>RIGHT(Table1__5[[#This Row],[Calendar_month]],2)</f>
        <v>07</v>
      </c>
      <c r="O2440" t="str">
        <f>LEFT(Table1__5[[#This Row],[Calendar_month]],4)</f>
        <v>2026</v>
      </c>
      <c r="P2440" t="str">
        <f>_xlfn.TEXTBEFORE(Table1__5[[#This Row],[Distributor_Name]],"-")</f>
        <v>BD8</v>
      </c>
    </row>
    <row r="2441" spans="1:16" x14ac:dyDescent="0.75">
      <c r="A2441" t="s">
        <v>11</v>
      </c>
      <c r="B2441" t="s">
        <v>12</v>
      </c>
      <c r="C2441" t="s">
        <v>13</v>
      </c>
      <c r="D2441">
        <v>202607</v>
      </c>
      <c r="E2441" t="s">
        <v>7662</v>
      </c>
      <c r="F2441" t="s">
        <v>5410</v>
      </c>
      <c r="G2441">
        <v>0</v>
      </c>
      <c r="H2441">
        <v>0</v>
      </c>
      <c r="I2441">
        <v>0</v>
      </c>
      <c r="J2441">
        <v>0</v>
      </c>
      <c r="K2441">
        <v>0</v>
      </c>
      <c r="L2441" t="str">
        <f>VLOOKUP(Table1__5[[#This Row],[ShortCode]],$U$3:$W$100,3,0)</f>
        <v>Tiger Smooth</v>
      </c>
      <c r="M2441" t="str">
        <f>VLOOKUP(Table1__5[[#This Row],[ShortCode]],$U$3:$V$100,2,0)</f>
        <v>Group AA</v>
      </c>
      <c r="N2441" t="str">
        <f>RIGHT(Table1__5[[#This Row],[Calendar_month]],2)</f>
        <v>07</v>
      </c>
      <c r="O2441" t="str">
        <f>LEFT(Table1__5[[#This Row],[Calendar_month]],4)</f>
        <v>2026</v>
      </c>
      <c r="P2441" t="str">
        <f>_xlfn.TEXTBEFORE(Table1__5[[#This Row],[Distributor_Name]],"-")</f>
        <v>BD8</v>
      </c>
    </row>
    <row r="2442" spans="1:16" x14ac:dyDescent="0.75">
      <c r="A2442" t="s">
        <v>11</v>
      </c>
      <c r="B2442" t="s">
        <v>12</v>
      </c>
      <c r="C2442" t="s">
        <v>13</v>
      </c>
      <c r="D2442">
        <v>202607</v>
      </c>
      <c r="E2442" t="s">
        <v>7662</v>
      </c>
      <c r="F2442" t="s">
        <v>5417</v>
      </c>
      <c r="G2442">
        <v>1129</v>
      </c>
      <c r="H2442">
        <v>1350</v>
      </c>
      <c r="I2442">
        <v>1103</v>
      </c>
      <c r="J2442">
        <v>0.97697077059344595</v>
      </c>
      <c r="K2442">
        <v>26</v>
      </c>
      <c r="L2442" t="str">
        <f>VLOOKUP(Table1__5[[#This Row],[ShortCode]],$U$3:$W$100,3,0)</f>
        <v>Tiger Crystal</v>
      </c>
      <c r="M2442" t="str">
        <f>VLOOKUP(Table1__5[[#This Row],[ShortCode]],$U$3:$V$100,2,0)</f>
        <v>Group AA</v>
      </c>
      <c r="N2442" t="str">
        <f>RIGHT(Table1__5[[#This Row],[Calendar_month]],2)</f>
        <v>07</v>
      </c>
      <c r="O2442" t="str">
        <f>LEFT(Table1__5[[#This Row],[Calendar_month]],4)</f>
        <v>2026</v>
      </c>
      <c r="P2442" t="str">
        <f>_xlfn.TEXTBEFORE(Table1__5[[#This Row],[Distributor_Name]],"-")</f>
        <v>BD8</v>
      </c>
    </row>
    <row r="2443" spans="1:16" x14ac:dyDescent="0.75">
      <c r="A2443" t="s">
        <v>11</v>
      </c>
      <c r="B2443" t="s">
        <v>12</v>
      </c>
      <c r="C2443" t="s">
        <v>13</v>
      </c>
      <c r="D2443">
        <v>202607</v>
      </c>
      <c r="E2443" t="s">
        <v>7662</v>
      </c>
      <c r="F2443" t="s">
        <v>5403</v>
      </c>
      <c r="G2443">
        <v>17685</v>
      </c>
      <c r="H2443">
        <v>17745</v>
      </c>
      <c r="I2443">
        <v>17321</v>
      </c>
      <c r="J2443">
        <v>0.97941758552445601</v>
      </c>
      <c r="K2443">
        <v>364</v>
      </c>
      <c r="L2443" t="str">
        <f>VLOOKUP(Table1__5[[#This Row],[ShortCode]],$U$3:$W$100,3,0)</f>
        <v>Tiger Crystal</v>
      </c>
      <c r="M2443" t="str">
        <f>VLOOKUP(Table1__5[[#This Row],[ShortCode]],$U$3:$V$100,2,0)</f>
        <v>Group AA</v>
      </c>
      <c r="N2443" t="str">
        <f>RIGHT(Table1__5[[#This Row],[Calendar_month]],2)</f>
        <v>07</v>
      </c>
      <c r="O2443" t="str">
        <f>LEFT(Table1__5[[#This Row],[Calendar_month]],4)</f>
        <v>2026</v>
      </c>
      <c r="P2443" t="str">
        <f>_xlfn.TEXTBEFORE(Table1__5[[#This Row],[Distributor_Name]],"-")</f>
        <v>BD8</v>
      </c>
    </row>
    <row r="2444" spans="1:16" x14ac:dyDescent="0.75">
      <c r="A2444" t="s">
        <v>11</v>
      </c>
      <c r="B2444" t="s">
        <v>12</v>
      </c>
      <c r="C2444" t="s">
        <v>13</v>
      </c>
      <c r="D2444">
        <v>202607</v>
      </c>
      <c r="E2444" t="s">
        <v>7662</v>
      </c>
      <c r="F2444" t="s">
        <v>5404</v>
      </c>
      <c r="G2444">
        <v>9149</v>
      </c>
      <c r="H2444">
        <v>7553</v>
      </c>
      <c r="I2444">
        <v>7941</v>
      </c>
      <c r="J2444">
        <v>0.86796371188108001</v>
      </c>
      <c r="K2444">
        <v>1208</v>
      </c>
      <c r="L2444" t="str">
        <f>VLOOKUP(Table1__5[[#This Row],[ShortCode]],$U$3:$W$100,3,0)</f>
        <v>Tiger Crystal</v>
      </c>
      <c r="M2444" t="str">
        <f>VLOOKUP(Table1__5[[#This Row],[ShortCode]],$U$3:$V$100,2,0)</f>
        <v>Group AA</v>
      </c>
      <c r="N2444" t="str">
        <f>RIGHT(Table1__5[[#This Row],[Calendar_month]],2)</f>
        <v>07</v>
      </c>
      <c r="O2444" t="str">
        <f>LEFT(Table1__5[[#This Row],[Calendar_month]],4)</f>
        <v>2026</v>
      </c>
      <c r="P2444" t="str">
        <f>_xlfn.TEXTBEFORE(Table1__5[[#This Row],[Distributor_Name]],"-")</f>
        <v>BD8</v>
      </c>
    </row>
    <row r="2445" spans="1:16" x14ac:dyDescent="0.75">
      <c r="A2445" t="s">
        <v>11</v>
      </c>
      <c r="B2445" t="s">
        <v>12</v>
      </c>
      <c r="C2445" t="s">
        <v>13</v>
      </c>
      <c r="D2445">
        <v>202607</v>
      </c>
      <c r="E2445" t="s">
        <v>7673</v>
      </c>
      <c r="F2445" t="s">
        <v>5436</v>
      </c>
      <c r="G2445">
        <v>0</v>
      </c>
      <c r="H2445">
        <v>0</v>
      </c>
      <c r="I2445">
        <v>0</v>
      </c>
      <c r="J2445">
        <v>0</v>
      </c>
      <c r="K2445">
        <v>0</v>
      </c>
      <c r="L2445" t="str">
        <f>VLOOKUP(Table1__5[[#This Row],[ShortCode]],$U$3:$W$100,3,0)</f>
        <v>Bivina</v>
      </c>
      <c r="M2445" t="str">
        <f>VLOOKUP(Table1__5[[#This Row],[ShortCode]],$U$3:$V$100,2,0)</f>
        <v>Group BB</v>
      </c>
      <c r="N2445" t="str">
        <f>RIGHT(Table1__5[[#This Row],[Calendar_month]],2)</f>
        <v>07</v>
      </c>
      <c r="O2445" t="str">
        <f>LEFT(Table1__5[[#This Row],[Calendar_month]],4)</f>
        <v>2026</v>
      </c>
      <c r="P2445" t="str">
        <f>_xlfn.TEXTBEFORE(Table1__5[[#This Row],[Distributor_Name]],"-")</f>
        <v>BD8</v>
      </c>
    </row>
    <row r="2446" spans="1:16" x14ac:dyDescent="0.75">
      <c r="A2446" t="s">
        <v>11</v>
      </c>
      <c r="B2446" t="s">
        <v>12</v>
      </c>
      <c r="C2446" t="s">
        <v>13</v>
      </c>
      <c r="D2446">
        <v>202607</v>
      </c>
      <c r="E2446" t="s">
        <v>7673</v>
      </c>
      <c r="F2446" t="s">
        <v>5400</v>
      </c>
      <c r="G2446">
        <v>1020</v>
      </c>
      <c r="H2446">
        <v>1170</v>
      </c>
      <c r="I2446">
        <v>1215</v>
      </c>
      <c r="J2446">
        <v>1.1911764705882399</v>
      </c>
      <c r="K2446">
        <v>-195</v>
      </c>
      <c r="L2446" t="str">
        <f>VLOOKUP(Table1__5[[#This Row],[ShortCode]],$U$3:$W$100,3,0)</f>
        <v>Bia Việt</v>
      </c>
      <c r="M2446" t="str">
        <f>VLOOKUP(Table1__5[[#This Row],[ShortCode]],$U$3:$V$100,2,0)</f>
        <v>Group BB</v>
      </c>
      <c r="N2446" t="str">
        <f>RIGHT(Table1__5[[#This Row],[Calendar_month]],2)</f>
        <v>07</v>
      </c>
      <c r="O2446" t="str">
        <f>LEFT(Table1__5[[#This Row],[Calendar_month]],4)</f>
        <v>2026</v>
      </c>
      <c r="P2446" t="str">
        <f>_xlfn.TEXTBEFORE(Table1__5[[#This Row],[Distributor_Name]],"-")</f>
        <v>BD8</v>
      </c>
    </row>
    <row r="2447" spans="1:16" x14ac:dyDescent="0.75">
      <c r="A2447" t="s">
        <v>11</v>
      </c>
      <c r="B2447" t="s">
        <v>12</v>
      </c>
      <c r="C2447" t="s">
        <v>13</v>
      </c>
      <c r="D2447">
        <v>202607</v>
      </c>
      <c r="E2447" t="s">
        <v>7673</v>
      </c>
      <c r="F2447" t="s">
        <v>5411</v>
      </c>
      <c r="G2447">
        <v>278</v>
      </c>
      <c r="H2447">
        <v>350</v>
      </c>
      <c r="I2447">
        <v>350</v>
      </c>
      <c r="J2447">
        <v>1.2589928057554001</v>
      </c>
      <c r="K2447">
        <v>-72</v>
      </c>
      <c r="L2447" t="str">
        <f>VLOOKUP(Table1__5[[#This Row],[ShortCode]],$U$3:$W$100,3,0)</f>
        <v>Bia Việt</v>
      </c>
      <c r="M2447" t="str">
        <f>VLOOKUP(Table1__5[[#This Row],[ShortCode]],$U$3:$V$100,2,0)</f>
        <v>Group BB</v>
      </c>
      <c r="N2447" t="str">
        <f>RIGHT(Table1__5[[#This Row],[Calendar_month]],2)</f>
        <v>07</v>
      </c>
      <c r="O2447" t="str">
        <f>LEFT(Table1__5[[#This Row],[Calendar_month]],4)</f>
        <v>2026</v>
      </c>
      <c r="P2447" t="str">
        <f>_xlfn.TEXTBEFORE(Table1__5[[#This Row],[Distributor_Name]],"-")</f>
        <v>BD8</v>
      </c>
    </row>
    <row r="2448" spans="1:16" x14ac:dyDescent="0.75">
      <c r="A2448" t="s">
        <v>11</v>
      </c>
      <c r="B2448" t="s">
        <v>12</v>
      </c>
      <c r="C2448" t="s">
        <v>13</v>
      </c>
      <c r="D2448">
        <v>202607</v>
      </c>
      <c r="E2448" t="s">
        <v>7673</v>
      </c>
      <c r="F2448" t="s">
        <v>5438</v>
      </c>
      <c r="G2448">
        <v>39</v>
      </c>
      <c r="H2448">
        <v>26</v>
      </c>
      <c r="I2448">
        <v>22</v>
      </c>
      <c r="J2448">
        <v>0.56410256410256399</v>
      </c>
      <c r="K2448">
        <v>17</v>
      </c>
      <c r="L2448" t="str">
        <f>VLOOKUP(Table1__5[[#This Row],[ShortCode]],$U$3:$W$100,3,0)</f>
        <v>Other</v>
      </c>
      <c r="M2448" t="str">
        <f>VLOOKUP(Table1__5[[#This Row],[ShortCode]],$U$3:$V$100,2,0)</f>
        <v>Group BB</v>
      </c>
      <c r="N2448" t="str">
        <f>RIGHT(Table1__5[[#This Row],[Calendar_month]],2)</f>
        <v>07</v>
      </c>
      <c r="O2448" t="str">
        <f>LEFT(Table1__5[[#This Row],[Calendar_month]],4)</f>
        <v>2026</v>
      </c>
      <c r="P2448" t="str">
        <f>_xlfn.TEXTBEFORE(Table1__5[[#This Row],[Distributor_Name]],"-")</f>
        <v>BD8</v>
      </c>
    </row>
    <row r="2449" spans="1:16" x14ac:dyDescent="0.75">
      <c r="A2449" t="s">
        <v>11</v>
      </c>
      <c r="B2449" t="s">
        <v>12</v>
      </c>
      <c r="C2449" t="s">
        <v>13</v>
      </c>
      <c r="D2449">
        <v>202607</v>
      </c>
      <c r="E2449" t="s">
        <v>7673</v>
      </c>
      <c r="F2449" t="s">
        <v>5426</v>
      </c>
      <c r="G2449">
        <v>34</v>
      </c>
      <c r="H2449">
        <v>0</v>
      </c>
      <c r="I2449">
        <v>0</v>
      </c>
      <c r="J2449">
        <v>0</v>
      </c>
      <c r="K2449">
        <v>34</v>
      </c>
      <c r="L2449" t="str">
        <f>VLOOKUP(Table1__5[[#This Row],[ShortCode]],$U$3:$W$100,3,0)</f>
        <v>Heineken Original</v>
      </c>
      <c r="M2449" t="str">
        <f>VLOOKUP(Table1__5[[#This Row],[ShortCode]],$U$3:$V$100,2,0)</f>
        <v>Group BB</v>
      </c>
      <c r="N2449" t="str">
        <f>RIGHT(Table1__5[[#This Row],[Calendar_month]],2)</f>
        <v>07</v>
      </c>
      <c r="O2449" t="str">
        <f>LEFT(Table1__5[[#This Row],[Calendar_month]],4)</f>
        <v>2026</v>
      </c>
      <c r="P2449" t="str">
        <f>_xlfn.TEXTBEFORE(Table1__5[[#This Row],[Distributor_Name]],"-")</f>
        <v>BD8</v>
      </c>
    </row>
    <row r="2450" spans="1:16" x14ac:dyDescent="0.75">
      <c r="A2450" t="s">
        <v>11</v>
      </c>
      <c r="B2450" t="s">
        <v>12</v>
      </c>
      <c r="C2450" t="s">
        <v>13</v>
      </c>
      <c r="D2450">
        <v>202607</v>
      </c>
      <c r="E2450" t="s">
        <v>7673</v>
      </c>
      <c r="F2450" t="s">
        <v>5434</v>
      </c>
      <c r="G2450">
        <v>76</v>
      </c>
      <c r="H2450">
        <v>143</v>
      </c>
      <c r="I2450">
        <v>92</v>
      </c>
      <c r="J2450">
        <v>1.2105263157894699</v>
      </c>
      <c r="K2450">
        <v>-16</v>
      </c>
      <c r="L2450" t="str">
        <f>VLOOKUP(Table1__5[[#This Row],[ShortCode]],$U$3:$W$100,3,0)</f>
        <v>Heineken Original</v>
      </c>
      <c r="M2450" t="str">
        <f>VLOOKUP(Table1__5[[#This Row],[ShortCode]],$U$3:$V$100,2,0)</f>
        <v>Group BB</v>
      </c>
      <c r="N2450" t="str">
        <f>RIGHT(Table1__5[[#This Row],[Calendar_month]],2)</f>
        <v>07</v>
      </c>
      <c r="O2450" t="str">
        <f>LEFT(Table1__5[[#This Row],[Calendar_month]],4)</f>
        <v>2026</v>
      </c>
      <c r="P2450" t="str">
        <f>_xlfn.TEXTBEFORE(Table1__5[[#This Row],[Distributor_Name]],"-")</f>
        <v>BD8</v>
      </c>
    </row>
    <row r="2451" spans="1:16" x14ac:dyDescent="0.75">
      <c r="A2451" t="s">
        <v>11</v>
      </c>
      <c r="B2451" t="s">
        <v>12</v>
      </c>
      <c r="C2451" t="s">
        <v>13</v>
      </c>
      <c r="D2451">
        <v>202607</v>
      </c>
      <c r="E2451" t="s">
        <v>7673</v>
      </c>
      <c r="F2451" t="s">
        <v>7675</v>
      </c>
      <c r="G2451">
        <v>0</v>
      </c>
      <c r="H2451">
        <v>0</v>
      </c>
      <c r="I2451">
        <v>0</v>
      </c>
      <c r="J2451">
        <v>0</v>
      </c>
      <c r="K2451">
        <v>0</v>
      </c>
      <c r="L2451" t="str">
        <f>VLOOKUP(Table1__5[[#This Row],[ShortCode]],$U$3:$W$100,3,0)</f>
        <v>Larue</v>
      </c>
      <c r="M2451" t="str">
        <f>VLOOKUP(Table1__5[[#This Row],[ShortCode]],$U$3:$V$100,2,0)</f>
        <v>Group BB</v>
      </c>
      <c r="N2451" t="str">
        <f>RIGHT(Table1__5[[#This Row],[Calendar_month]],2)</f>
        <v>07</v>
      </c>
      <c r="O2451" t="str">
        <f>LEFT(Table1__5[[#This Row],[Calendar_month]],4)</f>
        <v>2026</v>
      </c>
      <c r="P2451" t="str">
        <f>_xlfn.TEXTBEFORE(Table1__5[[#This Row],[Distributor_Name]],"-")</f>
        <v>BD8</v>
      </c>
    </row>
    <row r="2452" spans="1:16" x14ac:dyDescent="0.75">
      <c r="A2452" t="s">
        <v>11</v>
      </c>
      <c r="B2452" t="s">
        <v>12</v>
      </c>
      <c r="C2452" t="s">
        <v>13</v>
      </c>
      <c r="D2452">
        <v>202607</v>
      </c>
      <c r="E2452" t="s">
        <v>7673</v>
      </c>
      <c r="F2452" t="s">
        <v>7677</v>
      </c>
      <c r="G2452">
        <v>0</v>
      </c>
      <c r="H2452">
        <v>0</v>
      </c>
      <c r="I2452">
        <v>0</v>
      </c>
      <c r="J2452">
        <v>0</v>
      </c>
      <c r="K2452">
        <v>0</v>
      </c>
      <c r="L2452" t="str">
        <f>VLOOKUP(Table1__5[[#This Row],[ShortCode]],$U$3:$W$100,3,0)</f>
        <v>Larue</v>
      </c>
      <c r="M2452" t="str">
        <f>VLOOKUP(Table1__5[[#This Row],[ShortCode]],$U$3:$V$100,2,0)</f>
        <v>Group BB</v>
      </c>
      <c r="N2452" t="str">
        <f>RIGHT(Table1__5[[#This Row],[Calendar_month]],2)</f>
        <v>07</v>
      </c>
      <c r="O2452" t="str">
        <f>LEFT(Table1__5[[#This Row],[Calendar_month]],4)</f>
        <v>2026</v>
      </c>
      <c r="P2452" t="str">
        <f>_xlfn.TEXTBEFORE(Table1__5[[#This Row],[Distributor_Name]],"-")</f>
        <v>BD8</v>
      </c>
    </row>
    <row r="2453" spans="1:16" x14ac:dyDescent="0.75">
      <c r="A2453" t="s">
        <v>11</v>
      </c>
      <c r="B2453" t="s">
        <v>12</v>
      </c>
      <c r="C2453" t="s">
        <v>13</v>
      </c>
      <c r="D2453">
        <v>202607</v>
      </c>
      <c r="E2453" t="s">
        <v>7673</v>
      </c>
      <c r="F2453" t="s">
        <v>5440</v>
      </c>
      <c r="G2453">
        <v>0</v>
      </c>
      <c r="H2453">
        <v>0</v>
      </c>
      <c r="I2453">
        <v>0</v>
      </c>
      <c r="J2453">
        <v>0</v>
      </c>
      <c r="K2453">
        <v>0</v>
      </c>
      <c r="L2453" t="str">
        <f>VLOOKUP(Table1__5[[#This Row],[ShortCode]],$U$3:$W$100,3,0)</f>
        <v>Other</v>
      </c>
      <c r="M2453" t="str">
        <f>VLOOKUP(Table1__5[[#This Row],[ShortCode]],$U$3:$V$100,2,0)</f>
        <v>Group BB</v>
      </c>
      <c r="N2453" t="str">
        <f>RIGHT(Table1__5[[#This Row],[Calendar_month]],2)</f>
        <v>07</v>
      </c>
      <c r="O2453" t="str">
        <f>LEFT(Table1__5[[#This Row],[Calendar_month]],4)</f>
        <v>2026</v>
      </c>
      <c r="P2453" t="str">
        <f>_xlfn.TEXTBEFORE(Table1__5[[#This Row],[Distributor_Name]],"-")</f>
        <v>BD8</v>
      </c>
    </row>
    <row r="2454" spans="1:16" x14ac:dyDescent="0.75">
      <c r="A2454" t="s">
        <v>11</v>
      </c>
      <c r="B2454" t="s">
        <v>12</v>
      </c>
      <c r="C2454" t="s">
        <v>13</v>
      </c>
      <c r="D2454">
        <v>202607</v>
      </c>
      <c r="E2454" t="s">
        <v>7673</v>
      </c>
      <c r="F2454" t="s">
        <v>5424</v>
      </c>
      <c r="G2454">
        <v>0</v>
      </c>
      <c r="H2454">
        <v>0</v>
      </c>
      <c r="I2454">
        <v>0</v>
      </c>
      <c r="J2454">
        <v>0</v>
      </c>
      <c r="K2454">
        <v>0</v>
      </c>
      <c r="L2454" t="str">
        <f>VLOOKUP(Table1__5[[#This Row],[ShortCode]],$U$3:$W$100,3,0)</f>
        <v>Other</v>
      </c>
      <c r="M2454" t="str">
        <f>VLOOKUP(Table1__5[[#This Row],[ShortCode]],$U$3:$V$100,2,0)</f>
        <v>Group BB</v>
      </c>
      <c r="N2454" t="str">
        <f>RIGHT(Table1__5[[#This Row],[Calendar_month]],2)</f>
        <v>07</v>
      </c>
      <c r="O2454" t="str">
        <f>LEFT(Table1__5[[#This Row],[Calendar_month]],4)</f>
        <v>2026</v>
      </c>
      <c r="P2454" t="str">
        <f>_xlfn.TEXTBEFORE(Table1__5[[#This Row],[Distributor_Name]],"-")</f>
        <v>BD8</v>
      </c>
    </row>
    <row r="2455" spans="1:16" x14ac:dyDescent="0.75">
      <c r="A2455" t="s">
        <v>11</v>
      </c>
      <c r="B2455" t="s">
        <v>12</v>
      </c>
      <c r="C2455" t="s">
        <v>13</v>
      </c>
      <c r="D2455">
        <v>202607</v>
      </c>
      <c r="E2455" t="s">
        <v>7673</v>
      </c>
      <c r="F2455" t="s">
        <v>7668</v>
      </c>
      <c r="G2455">
        <v>3</v>
      </c>
      <c r="H2455">
        <v>0</v>
      </c>
      <c r="I2455">
        <v>3</v>
      </c>
      <c r="J2455">
        <v>1</v>
      </c>
      <c r="K2455">
        <v>0</v>
      </c>
      <c r="L2455" t="str">
        <f>VLOOKUP(Table1__5[[#This Row],[ShortCode]],$U$3:$W$100,3,0)</f>
        <v>Other</v>
      </c>
      <c r="M2455" t="str">
        <f>VLOOKUP(Table1__5[[#This Row],[ShortCode]],$U$3:$V$100,2,0)</f>
        <v>Group BB</v>
      </c>
      <c r="N2455" t="str">
        <f>RIGHT(Table1__5[[#This Row],[Calendar_month]],2)</f>
        <v>07</v>
      </c>
      <c r="O2455" t="str">
        <f>LEFT(Table1__5[[#This Row],[Calendar_month]],4)</f>
        <v>2026</v>
      </c>
      <c r="P2455" t="str">
        <f>_xlfn.TEXTBEFORE(Table1__5[[#This Row],[Distributor_Name]],"-")</f>
        <v>BD8</v>
      </c>
    </row>
    <row r="2456" spans="1:16" x14ac:dyDescent="0.75">
      <c r="A2456" t="s">
        <v>11</v>
      </c>
      <c r="B2456" t="s">
        <v>12</v>
      </c>
      <c r="C2456" t="s">
        <v>13</v>
      </c>
      <c r="D2456">
        <v>202607</v>
      </c>
      <c r="E2456" t="s">
        <v>7673</v>
      </c>
      <c r="F2456" t="s">
        <v>5430</v>
      </c>
      <c r="G2456">
        <v>0</v>
      </c>
      <c r="H2456">
        <v>0</v>
      </c>
      <c r="I2456">
        <v>0</v>
      </c>
      <c r="J2456">
        <v>0</v>
      </c>
      <c r="K2456">
        <v>0</v>
      </c>
      <c r="L2456" t="str">
        <f>VLOOKUP(Table1__5[[#This Row],[ShortCode]],$U$3:$W$100,3,0)</f>
        <v>Other</v>
      </c>
      <c r="M2456" t="str">
        <f>VLOOKUP(Table1__5[[#This Row],[ShortCode]],$U$3:$V$100,2,0)</f>
        <v>Group BB</v>
      </c>
      <c r="N2456" t="str">
        <f>RIGHT(Table1__5[[#This Row],[Calendar_month]],2)</f>
        <v>07</v>
      </c>
      <c r="O2456" t="str">
        <f>LEFT(Table1__5[[#This Row],[Calendar_month]],4)</f>
        <v>2026</v>
      </c>
      <c r="P2456" t="str">
        <f>_xlfn.TEXTBEFORE(Table1__5[[#This Row],[Distributor_Name]],"-")</f>
        <v>BD8</v>
      </c>
    </row>
    <row r="2457" spans="1:16" x14ac:dyDescent="0.75">
      <c r="A2457" t="s">
        <v>11</v>
      </c>
      <c r="B2457" t="s">
        <v>12</v>
      </c>
      <c r="C2457" t="s">
        <v>13</v>
      </c>
      <c r="D2457">
        <v>202607</v>
      </c>
      <c r="E2457" t="s">
        <v>7673</v>
      </c>
      <c r="F2457" t="s">
        <v>5405</v>
      </c>
      <c r="G2457">
        <v>2962</v>
      </c>
      <c r="H2457">
        <v>3666</v>
      </c>
      <c r="I2457">
        <v>3629</v>
      </c>
      <c r="J2457">
        <v>1.2251856853477401</v>
      </c>
      <c r="K2457">
        <v>-667</v>
      </c>
      <c r="L2457" t="str">
        <f>VLOOKUP(Table1__5[[#This Row],[ShortCode]],$U$3:$W$100,3,0)</f>
        <v>Tiger Regular</v>
      </c>
      <c r="M2457" t="str">
        <f>VLOOKUP(Table1__5[[#This Row],[ShortCode]],$U$3:$V$100,2,0)</f>
        <v>Group BB</v>
      </c>
      <c r="N2457" t="str">
        <f>RIGHT(Table1__5[[#This Row],[Calendar_month]],2)</f>
        <v>07</v>
      </c>
      <c r="O2457" t="str">
        <f>LEFT(Table1__5[[#This Row],[Calendar_month]],4)</f>
        <v>2026</v>
      </c>
      <c r="P2457" t="str">
        <f>_xlfn.TEXTBEFORE(Table1__5[[#This Row],[Distributor_Name]],"-")</f>
        <v>BD8</v>
      </c>
    </row>
    <row r="2458" spans="1:16" x14ac:dyDescent="0.75">
      <c r="A2458" t="s">
        <v>11</v>
      </c>
      <c r="B2458" t="s">
        <v>12</v>
      </c>
      <c r="C2458" t="s">
        <v>13</v>
      </c>
      <c r="D2458">
        <v>202607</v>
      </c>
      <c r="E2458" t="s">
        <v>7673</v>
      </c>
      <c r="F2458" t="s">
        <v>5396</v>
      </c>
      <c r="G2458">
        <v>9767</v>
      </c>
      <c r="H2458">
        <v>8957</v>
      </c>
      <c r="I2458">
        <v>9012</v>
      </c>
      <c r="J2458">
        <v>0.92269888399713296</v>
      </c>
      <c r="K2458">
        <v>755</v>
      </c>
      <c r="L2458" t="str">
        <f>VLOOKUP(Table1__5[[#This Row],[ShortCode]],$U$3:$W$100,3,0)</f>
        <v>Tiger Regular</v>
      </c>
      <c r="M2458" t="str">
        <f>VLOOKUP(Table1__5[[#This Row],[ShortCode]],$U$3:$V$100,2,0)</f>
        <v>Group BB</v>
      </c>
      <c r="N2458" t="str">
        <f>RIGHT(Table1__5[[#This Row],[Calendar_month]],2)</f>
        <v>07</v>
      </c>
      <c r="O2458" t="str">
        <f>LEFT(Table1__5[[#This Row],[Calendar_month]],4)</f>
        <v>2026</v>
      </c>
      <c r="P2458" t="str">
        <f>_xlfn.TEXTBEFORE(Table1__5[[#This Row],[Distributor_Name]],"-")</f>
        <v>BD8</v>
      </c>
    </row>
    <row r="2459" spans="1:16" x14ac:dyDescent="0.75">
      <c r="A2459" t="s">
        <v>11</v>
      </c>
      <c r="B2459" t="s">
        <v>12</v>
      </c>
      <c r="C2459" t="s">
        <v>13</v>
      </c>
      <c r="D2459">
        <v>202607</v>
      </c>
      <c r="E2459" t="s">
        <v>7673</v>
      </c>
      <c r="F2459" t="s">
        <v>5408</v>
      </c>
      <c r="G2459">
        <v>592</v>
      </c>
      <c r="H2459">
        <v>470</v>
      </c>
      <c r="I2459">
        <v>454</v>
      </c>
      <c r="J2459">
        <v>0.766891891891892</v>
      </c>
      <c r="K2459">
        <v>138</v>
      </c>
      <c r="L2459" t="str">
        <f>VLOOKUP(Table1__5[[#This Row],[ShortCode]],$U$3:$W$100,3,0)</f>
        <v>Tiger Regular</v>
      </c>
      <c r="M2459" t="str">
        <f>VLOOKUP(Table1__5[[#This Row],[ShortCode]],$U$3:$V$100,2,0)</f>
        <v>Group BB</v>
      </c>
      <c r="N2459" t="str">
        <f>RIGHT(Table1__5[[#This Row],[Calendar_month]],2)</f>
        <v>07</v>
      </c>
      <c r="O2459" t="str">
        <f>LEFT(Table1__5[[#This Row],[Calendar_month]],4)</f>
        <v>2026</v>
      </c>
      <c r="P2459" t="str">
        <f>_xlfn.TEXTBEFORE(Table1__5[[#This Row],[Distributor_Name]],"-")</f>
        <v>BD8</v>
      </c>
    </row>
    <row r="2460" spans="1:16" x14ac:dyDescent="0.75">
      <c r="A2460" t="s">
        <v>11</v>
      </c>
      <c r="B2460" t="s">
        <v>12</v>
      </c>
      <c r="C2460" t="s">
        <v>13</v>
      </c>
      <c r="D2460">
        <v>202608</v>
      </c>
      <c r="E2460" t="s">
        <v>7662</v>
      </c>
      <c r="F2460" t="s">
        <v>5393</v>
      </c>
      <c r="G2460">
        <v>28466</v>
      </c>
      <c r="H2460">
        <v>8450</v>
      </c>
      <c r="I2460">
        <v>7623</v>
      </c>
      <c r="J2460">
        <v>0.26779315674840198</v>
      </c>
      <c r="K2460">
        <v>20843</v>
      </c>
      <c r="L2460" t="str">
        <f>VLOOKUP(Table1__5[[#This Row],[ShortCode]],$U$3:$W$100,3,0)</f>
        <v>Heineken Silver</v>
      </c>
      <c r="M2460" t="str">
        <f>VLOOKUP(Table1__5[[#This Row],[ShortCode]],$U$3:$V$100,2,0)</f>
        <v>Group AA</v>
      </c>
      <c r="N2460" t="str">
        <f>RIGHT(Table1__5[[#This Row],[Calendar_month]],2)</f>
        <v>08</v>
      </c>
      <c r="O2460" t="str">
        <f>LEFT(Table1__5[[#This Row],[Calendar_month]],4)</f>
        <v>2026</v>
      </c>
      <c r="P2460" t="str">
        <f>_xlfn.TEXTBEFORE(Table1__5[[#This Row],[Distributor_Name]],"-")</f>
        <v>BD8</v>
      </c>
    </row>
    <row r="2461" spans="1:16" x14ac:dyDescent="0.75">
      <c r="A2461" t="s">
        <v>11</v>
      </c>
      <c r="B2461" t="s">
        <v>12</v>
      </c>
      <c r="C2461" t="s">
        <v>13</v>
      </c>
      <c r="D2461">
        <v>202608</v>
      </c>
      <c r="E2461" t="s">
        <v>7662</v>
      </c>
      <c r="F2461" t="s">
        <v>5418</v>
      </c>
      <c r="G2461">
        <v>40</v>
      </c>
      <c r="H2461">
        <v>0</v>
      </c>
      <c r="I2461">
        <v>10</v>
      </c>
      <c r="J2461">
        <v>0.25</v>
      </c>
      <c r="K2461">
        <v>30</v>
      </c>
      <c r="L2461" t="str">
        <f>VLOOKUP(Table1__5[[#This Row],[ShortCode]],$U$3:$W$100,3,0)</f>
        <v>Heineken Silver</v>
      </c>
      <c r="M2461" t="str">
        <f>VLOOKUP(Table1__5[[#This Row],[ShortCode]],$U$3:$V$100,2,0)</f>
        <v>Group AA</v>
      </c>
      <c r="N2461" t="str">
        <f>RIGHT(Table1__5[[#This Row],[Calendar_month]],2)</f>
        <v>08</v>
      </c>
      <c r="O2461" t="str">
        <f>LEFT(Table1__5[[#This Row],[Calendar_month]],4)</f>
        <v>2026</v>
      </c>
      <c r="P2461" t="str">
        <f>_xlfn.TEXTBEFORE(Table1__5[[#This Row],[Distributor_Name]],"-")</f>
        <v>BD8</v>
      </c>
    </row>
    <row r="2462" spans="1:16" x14ac:dyDescent="0.75">
      <c r="A2462" t="s">
        <v>11</v>
      </c>
      <c r="B2462" t="s">
        <v>12</v>
      </c>
      <c r="C2462" t="s">
        <v>13</v>
      </c>
      <c r="D2462">
        <v>202608</v>
      </c>
      <c r="E2462" t="s">
        <v>7662</v>
      </c>
      <c r="F2462" t="s">
        <v>5401</v>
      </c>
      <c r="G2462">
        <v>3349</v>
      </c>
      <c r="H2462">
        <v>780</v>
      </c>
      <c r="I2462">
        <v>761</v>
      </c>
      <c r="J2462">
        <v>0.22723200955509101</v>
      </c>
      <c r="K2462">
        <v>2588</v>
      </c>
      <c r="L2462" t="str">
        <f>VLOOKUP(Table1__5[[#This Row],[ShortCode]],$U$3:$W$100,3,0)</f>
        <v>Heineken Silver</v>
      </c>
      <c r="M2462" t="str">
        <f>VLOOKUP(Table1__5[[#This Row],[ShortCode]],$U$3:$V$100,2,0)</f>
        <v>Group AA</v>
      </c>
      <c r="N2462" t="str">
        <f>RIGHT(Table1__5[[#This Row],[Calendar_month]],2)</f>
        <v>08</v>
      </c>
      <c r="O2462" t="str">
        <f>LEFT(Table1__5[[#This Row],[Calendar_month]],4)</f>
        <v>2026</v>
      </c>
      <c r="P2462" t="str">
        <f>_xlfn.TEXTBEFORE(Table1__5[[#This Row],[Distributor_Name]],"-")</f>
        <v>BD8</v>
      </c>
    </row>
    <row r="2463" spans="1:16" x14ac:dyDescent="0.75">
      <c r="A2463" t="s">
        <v>11</v>
      </c>
      <c r="B2463" t="s">
        <v>12</v>
      </c>
      <c r="C2463" t="s">
        <v>13</v>
      </c>
      <c r="D2463">
        <v>202608</v>
      </c>
      <c r="E2463" t="s">
        <v>7662</v>
      </c>
      <c r="F2463" t="s">
        <v>5410</v>
      </c>
      <c r="G2463">
        <v>0</v>
      </c>
      <c r="H2463">
        <v>0</v>
      </c>
      <c r="I2463">
        <v>0</v>
      </c>
      <c r="J2463">
        <v>0</v>
      </c>
      <c r="K2463">
        <v>0</v>
      </c>
      <c r="L2463" t="str">
        <f>VLOOKUP(Table1__5[[#This Row],[ShortCode]],$U$3:$W$100,3,0)</f>
        <v>Tiger Smooth</v>
      </c>
      <c r="M2463" t="str">
        <f>VLOOKUP(Table1__5[[#This Row],[ShortCode]],$U$3:$V$100,2,0)</f>
        <v>Group AA</v>
      </c>
      <c r="N2463" t="str">
        <f>RIGHT(Table1__5[[#This Row],[Calendar_month]],2)</f>
        <v>08</v>
      </c>
      <c r="O2463" t="str">
        <f>LEFT(Table1__5[[#This Row],[Calendar_month]],4)</f>
        <v>2026</v>
      </c>
      <c r="P2463" t="str">
        <f>_xlfn.TEXTBEFORE(Table1__5[[#This Row],[Distributor_Name]],"-")</f>
        <v>BD8</v>
      </c>
    </row>
    <row r="2464" spans="1:16" x14ac:dyDescent="0.75">
      <c r="A2464" t="s">
        <v>11</v>
      </c>
      <c r="B2464" t="s">
        <v>12</v>
      </c>
      <c r="C2464" t="s">
        <v>13</v>
      </c>
      <c r="D2464">
        <v>202608</v>
      </c>
      <c r="E2464" t="s">
        <v>7662</v>
      </c>
      <c r="F2464" t="s">
        <v>5417</v>
      </c>
      <c r="G2464">
        <v>1336</v>
      </c>
      <c r="H2464">
        <v>320</v>
      </c>
      <c r="I2464">
        <v>335</v>
      </c>
      <c r="J2464">
        <v>0.25074850299401202</v>
      </c>
      <c r="K2464">
        <v>1001</v>
      </c>
      <c r="L2464" t="str">
        <f>VLOOKUP(Table1__5[[#This Row],[ShortCode]],$U$3:$W$100,3,0)</f>
        <v>Tiger Crystal</v>
      </c>
      <c r="M2464" t="str">
        <f>VLOOKUP(Table1__5[[#This Row],[ShortCode]],$U$3:$V$100,2,0)</f>
        <v>Group AA</v>
      </c>
      <c r="N2464" t="str">
        <f>RIGHT(Table1__5[[#This Row],[Calendar_month]],2)</f>
        <v>08</v>
      </c>
      <c r="O2464" t="str">
        <f>LEFT(Table1__5[[#This Row],[Calendar_month]],4)</f>
        <v>2026</v>
      </c>
      <c r="P2464" t="str">
        <f>_xlfn.TEXTBEFORE(Table1__5[[#This Row],[Distributor_Name]],"-")</f>
        <v>BD8</v>
      </c>
    </row>
    <row r="2465" spans="1:16" x14ac:dyDescent="0.75">
      <c r="A2465" t="s">
        <v>11</v>
      </c>
      <c r="B2465" t="s">
        <v>12</v>
      </c>
      <c r="C2465" t="s">
        <v>13</v>
      </c>
      <c r="D2465">
        <v>202608</v>
      </c>
      <c r="E2465" t="s">
        <v>7662</v>
      </c>
      <c r="F2465" t="s">
        <v>5403</v>
      </c>
      <c r="G2465">
        <v>19564</v>
      </c>
      <c r="H2465">
        <v>6734</v>
      </c>
      <c r="I2465">
        <v>4737</v>
      </c>
      <c r="J2465">
        <v>0.242128399100388</v>
      </c>
      <c r="K2465">
        <v>14827</v>
      </c>
      <c r="L2465" t="str">
        <f>VLOOKUP(Table1__5[[#This Row],[ShortCode]],$U$3:$W$100,3,0)</f>
        <v>Tiger Crystal</v>
      </c>
      <c r="M2465" t="str">
        <f>VLOOKUP(Table1__5[[#This Row],[ShortCode]],$U$3:$V$100,2,0)</f>
        <v>Group AA</v>
      </c>
      <c r="N2465" t="str">
        <f>RIGHT(Table1__5[[#This Row],[Calendar_month]],2)</f>
        <v>08</v>
      </c>
      <c r="O2465" t="str">
        <f>LEFT(Table1__5[[#This Row],[Calendar_month]],4)</f>
        <v>2026</v>
      </c>
      <c r="P2465" t="str">
        <f>_xlfn.TEXTBEFORE(Table1__5[[#This Row],[Distributor_Name]],"-")</f>
        <v>BD8</v>
      </c>
    </row>
    <row r="2466" spans="1:16" x14ac:dyDescent="0.75">
      <c r="A2466" t="s">
        <v>11</v>
      </c>
      <c r="B2466" t="s">
        <v>12</v>
      </c>
      <c r="C2466" t="s">
        <v>13</v>
      </c>
      <c r="D2466">
        <v>202608</v>
      </c>
      <c r="E2466" t="s">
        <v>7662</v>
      </c>
      <c r="F2466" t="s">
        <v>5404</v>
      </c>
      <c r="G2466">
        <v>7502</v>
      </c>
      <c r="H2466">
        <v>2470</v>
      </c>
      <c r="I2466">
        <v>1934</v>
      </c>
      <c r="J2466">
        <v>0.257797920554519</v>
      </c>
      <c r="K2466">
        <v>5568</v>
      </c>
      <c r="L2466" t="str">
        <f>VLOOKUP(Table1__5[[#This Row],[ShortCode]],$U$3:$W$100,3,0)</f>
        <v>Tiger Crystal</v>
      </c>
      <c r="M2466" t="str">
        <f>VLOOKUP(Table1__5[[#This Row],[ShortCode]],$U$3:$V$100,2,0)</f>
        <v>Group AA</v>
      </c>
      <c r="N2466" t="str">
        <f>RIGHT(Table1__5[[#This Row],[Calendar_month]],2)</f>
        <v>08</v>
      </c>
      <c r="O2466" t="str">
        <f>LEFT(Table1__5[[#This Row],[Calendar_month]],4)</f>
        <v>2026</v>
      </c>
      <c r="P2466" t="str">
        <f>_xlfn.TEXTBEFORE(Table1__5[[#This Row],[Distributor_Name]],"-")</f>
        <v>BD8</v>
      </c>
    </row>
    <row r="2467" spans="1:16" x14ac:dyDescent="0.75">
      <c r="A2467" t="s">
        <v>11</v>
      </c>
      <c r="B2467" t="s">
        <v>12</v>
      </c>
      <c r="C2467" t="s">
        <v>13</v>
      </c>
      <c r="D2467">
        <v>202608</v>
      </c>
      <c r="E2467" t="s">
        <v>7673</v>
      </c>
      <c r="F2467" t="s">
        <v>5436</v>
      </c>
      <c r="G2467">
        <v>0</v>
      </c>
      <c r="H2467">
        <v>0</v>
      </c>
      <c r="I2467">
        <v>0</v>
      </c>
      <c r="J2467">
        <v>0</v>
      </c>
      <c r="K2467">
        <v>0</v>
      </c>
      <c r="L2467" t="str">
        <f>VLOOKUP(Table1__5[[#This Row],[ShortCode]],$U$3:$W$100,3,0)</f>
        <v>Bivina</v>
      </c>
      <c r="M2467" t="str">
        <f>VLOOKUP(Table1__5[[#This Row],[ShortCode]],$U$3:$V$100,2,0)</f>
        <v>Group BB</v>
      </c>
      <c r="N2467" t="str">
        <f>RIGHT(Table1__5[[#This Row],[Calendar_month]],2)</f>
        <v>08</v>
      </c>
      <c r="O2467" t="str">
        <f>LEFT(Table1__5[[#This Row],[Calendar_month]],4)</f>
        <v>2026</v>
      </c>
      <c r="P2467" t="str">
        <f>_xlfn.TEXTBEFORE(Table1__5[[#This Row],[Distributor_Name]],"-")</f>
        <v>BD8</v>
      </c>
    </row>
    <row r="2468" spans="1:16" x14ac:dyDescent="0.75">
      <c r="A2468" t="s">
        <v>11</v>
      </c>
      <c r="B2468" t="s">
        <v>12</v>
      </c>
      <c r="C2468" t="s">
        <v>13</v>
      </c>
      <c r="D2468">
        <v>202608</v>
      </c>
      <c r="E2468" t="s">
        <v>7673</v>
      </c>
      <c r="F2468" t="s">
        <v>5400</v>
      </c>
      <c r="G2468">
        <v>967</v>
      </c>
      <c r="H2468">
        <v>260</v>
      </c>
      <c r="I2468">
        <v>173</v>
      </c>
      <c r="J2468">
        <v>0.17890382626680501</v>
      </c>
      <c r="K2468">
        <v>794</v>
      </c>
      <c r="L2468" t="str">
        <f>VLOOKUP(Table1__5[[#This Row],[ShortCode]],$U$3:$W$100,3,0)</f>
        <v>Bia Việt</v>
      </c>
      <c r="M2468" t="str">
        <f>VLOOKUP(Table1__5[[#This Row],[ShortCode]],$U$3:$V$100,2,0)</f>
        <v>Group BB</v>
      </c>
      <c r="N2468" t="str">
        <f>RIGHT(Table1__5[[#This Row],[Calendar_month]],2)</f>
        <v>08</v>
      </c>
      <c r="O2468" t="str">
        <f>LEFT(Table1__5[[#This Row],[Calendar_month]],4)</f>
        <v>2026</v>
      </c>
      <c r="P2468" t="str">
        <f>_xlfn.TEXTBEFORE(Table1__5[[#This Row],[Distributor_Name]],"-")</f>
        <v>BD8</v>
      </c>
    </row>
    <row r="2469" spans="1:16" x14ac:dyDescent="0.75">
      <c r="A2469" t="s">
        <v>11</v>
      </c>
      <c r="B2469" t="s">
        <v>12</v>
      </c>
      <c r="C2469" t="s">
        <v>13</v>
      </c>
      <c r="D2469">
        <v>202608</v>
      </c>
      <c r="E2469" t="s">
        <v>7673</v>
      </c>
      <c r="F2469" t="s">
        <v>5411</v>
      </c>
      <c r="G2469">
        <v>323</v>
      </c>
      <c r="H2469">
        <v>140</v>
      </c>
      <c r="I2469">
        <v>20</v>
      </c>
      <c r="J2469">
        <v>6.19195046439628E-2</v>
      </c>
      <c r="K2469">
        <v>303</v>
      </c>
      <c r="L2469" t="str">
        <f>VLOOKUP(Table1__5[[#This Row],[ShortCode]],$U$3:$W$100,3,0)</f>
        <v>Bia Việt</v>
      </c>
      <c r="M2469" t="str">
        <f>VLOOKUP(Table1__5[[#This Row],[ShortCode]],$U$3:$V$100,2,0)</f>
        <v>Group BB</v>
      </c>
      <c r="N2469" t="str">
        <f>RIGHT(Table1__5[[#This Row],[Calendar_month]],2)</f>
        <v>08</v>
      </c>
      <c r="O2469" t="str">
        <f>LEFT(Table1__5[[#This Row],[Calendar_month]],4)</f>
        <v>2026</v>
      </c>
      <c r="P2469" t="str">
        <f>_xlfn.TEXTBEFORE(Table1__5[[#This Row],[Distributor_Name]],"-")</f>
        <v>BD8</v>
      </c>
    </row>
    <row r="2470" spans="1:16" x14ac:dyDescent="0.75">
      <c r="A2470" t="s">
        <v>11</v>
      </c>
      <c r="B2470" t="s">
        <v>12</v>
      </c>
      <c r="C2470" t="s">
        <v>13</v>
      </c>
      <c r="D2470">
        <v>202608</v>
      </c>
      <c r="E2470" t="s">
        <v>7673</v>
      </c>
      <c r="F2470" t="s">
        <v>5438</v>
      </c>
      <c r="G2470">
        <v>37</v>
      </c>
      <c r="H2470">
        <v>0</v>
      </c>
      <c r="I2470">
        <v>0</v>
      </c>
      <c r="J2470">
        <v>0</v>
      </c>
      <c r="K2470">
        <v>37</v>
      </c>
      <c r="L2470" t="str">
        <f>VLOOKUP(Table1__5[[#This Row],[ShortCode]],$U$3:$W$100,3,0)</f>
        <v>Other</v>
      </c>
      <c r="M2470" t="str">
        <f>VLOOKUP(Table1__5[[#This Row],[ShortCode]],$U$3:$V$100,2,0)</f>
        <v>Group BB</v>
      </c>
      <c r="N2470" t="str">
        <f>RIGHT(Table1__5[[#This Row],[Calendar_month]],2)</f>
        <v>08</v>
      </c>
      <c r="O2470" t="str">
        <f>LEFT(Table1__5[[#This Row],[Calendar_month]],4)</f>
        <v>2026</v>
      </c>
      <c r="P2470" t="str">
        <f>_xlfn.TEXTBEFORE(Table1__5[[#This Row],[Distributor_Name]],"-")</f>
        <v>BD8</v>
      </c>
    </row>
    <row r="2471" spans="1:16" x14ac:dyDescent="0.75">
      <c r="A2471" t="s">
        <v>11</v>
      </c>
      <c r="B2471" t="s">
        <v>12</v>
      </c>
      <c r="C2471" t="s">
        <v>13</v>
      </c>
      <c r="D2471">
        <v>202608</v>
      </c>
      <c r="E2471" t="s">
        <v>7673</v>
      </c>
      <c r="F2471" t="s">
        <v>5426</v>
      </c>
      <c r="G2471">
        <v>30</v>
      </c>
      <c r="H2471">
        <v>0</v>
      </c>
      <c r="I2471">
        <v>0</v>
      </c>
      <c r="J2471">
        <v>0</v>
      </c>
      <c r="K2471">
        <v>30</v>
      </c>
      <c r="L2471" t="str">
        <f>VLOOKUP(Table1__5[[#This Row],[ShortCode]],$U$3:$W$100,3,0)</f>
        <v>Heineken Original</v>
      </c>
      <c r="M2471" t="str">
        <f>VLOOKUP(Table1__5[[#This Row],[ShortCode]],$U$3:$V$100,2,0)</f>
        <v>Group BB</v>
      </c>
      <c r="N2471" t="str">
        <f>RIGHT(Table1__5[[#This Row],[Calendar_month]],2)</f>
        <v>08</v>
      </c>
      <c r="O2471" t="str">
        <f>LEFT(Table1__5[[#This Row],[Calendar_month]],4)</f>
        <v>2026</v>
      </c>
      <c r="P2471" t="str">
        <f>_xlfn.TEXTBEFORE(Table1__5[[#This Row],[Distributor_Name]],"-")</f>
        <v>BD8</v>
      </c>
    </row>
    <row r="2472" spans="1:16" x14ac:dyDescent="0.75">
      <c r="A2472" t="s">
        <v>11</v>
      </c>
      <c r="B2472" t="s">
        <v>12</v>
      </c>
      <c r="C2472" t="s">
        <v>13</v>
      </c>
      <c r="D2472">
        <v>202608</v>
      </c>
      <c r="E2472" t="s">
        <v>7673</v>
      </c>
      <c r="F2472" t="s">
        <v>5434</v>
      </c>
      <c r="G2472">
        <v>50</v>
      </c>
      <c r="H2472">
        <v>52</v>
      </c>
      <c r="I2472">
        <v>17</v>
      </c>
      <c r="J2472">
        <v>0.34</v>
      </c>
      <c r="K2472">
        <v>33</v>
      </c>
      <c r="L2472" t="str">
        <f>VLOOKUP(Table1__5[[#This Row],[ShortCode]],$U$3:$W$100,3,0)</f>
        <v>Heineken Original</v>
      </c>
      <c r="M2472" t="str">
        <f>VLOOKUP(Table1__5[[#This Row],[ShortCode]],$U$3:$V$100,2,0)</f>
        <v>Group BB</v>
      </c>
      <c r="N2472" t="str">
        <f>RIGHT(Table1__5[[#This Row],[Calendar_month]],2)</f>
        <v>08</v>
      </c>
      <c r="O2472" t="str">
        <f>LEFT(Table1__5[[#This Row],[Calendar_month]],4)</f>
        <v>2026</v>
      </c>
      <c r="P2472" t="str">
        <f>_xlfn.TEXTBEFORE(Table1__5[[#This Row],[Distributor_Name]],"-")</f>
        <v>BD8</v>
      </c>
    </row>
    <row r="2473" spans="1:16" x14ac:dyDescent="0.75">
      <c r="A2473" t="s">
        <v>11</v>
      </c>
      <c r="B2473" t="s">
        <v>12</v>
      </c>
      <c r="C2473" t="s">
        <v>13</v>
      </c>
      <c r="D2473">
        <v>202608</v>
      </c>
      <c r="E2473" t="s">
        <v>7673</v>
      </c>
      <c r="F2473" t="s">
        <v>7675</v>
      </c>
      <c r="G2473">
        <v>0</v>
      </c>
      <c r="H2473">
        <v>0</v>
      </c>
      <c r="I2473">
        <v>0</v>
      </c>
      <c r="J2473">
        <v>0</v>
      </c>
      <c r="K2473">
        <v>0</v>
      </c>
      <c r="L2473" t="str">
        <f>VLOOKUP(Table1__5[[#This Row],[ShortCode]],$U$3:$W$100,3,0)</f>
        <v>Larue</v>
      </c>
      <c r="M2473" t="str">
        <f>VLOOKUP(Table1__5[[#This Row],[ShortCode]],$U$3:$V$100,2,0)</f>
        <v>Group BB</v>
      </c>
      <c r="N2473" t="str">
        <f>RIGHT(Table1__5[[#This Row],[Calendar_month]],2)</f>
        <v>08</v>
      </c>
      <c r="O2473" t="str">
        <f>LEFT(Table1__5[[#This Row],[Calendar_month]],4)</f>
        <v>2026</v>
      </c>
      <c r="P2473" t="str">
        <f>_xlfn.TEXTBEFORE(Table1__5[[#This Row],[Distributor_Name]],"-")</f>
        <v>BD8</v>
      </c>
    </row>
    <row r="2474" spans="1:16" x14ac:dyDescent="0.75">
      <c r="A2474" t="s">
        <v>11</v>
      </c>
      <c r="B2474" t="s">
        <v>12</v>
      </c>
      <c r="C2474" t="s">
        <v>13</v>
      </c>
      <c r="D2474">
        <v>202608</v>
      </c>
      <c r="E2474" t="s">
        <v>7673</v>
      </c>
      <c r="F2474" t="s">
        <v>5440</v>
      </c>
      <c r="G2474">
        <v>0</v>
      </c>
      <c r="H2474">
        <v>0</v>
      </c>
      <c r="I2474">
        <v>0</v>
      </c>
      <c r="J2474">
        <v>0</v>
      </c>
      <c r="K2474">
        <v>0</v>
      </c>
      <c r="L2474" t="str">
        <f>VLOOKUP(Table1__5[[#This Row],[ShortCode]],$U$3:$W$100,3,0)</f>
        <v>Other</v>
      </c>
      <c r="M2474" t="str">
        <f>VLOOKUP(Table1__5[[#This Row],[ShortCode]],$U$3:$V$100,2,0)</f>
        <v>Group BB</v>
      </c>
      <c r="N2474" t="str">
        <f>RIGHT(Table1__5[[#This Row],[Calendar_month]],2)</f>
        <v>08</v>
      </c>
      <c r="O2474" t="str">
        <f>LEFT(Table1__5[[#This Row],[Calendar_month]],4)</f>
        <v>2026</v>
      </c>
      <c r="P2474" t="str">
        <f>_xlfn.TEXTBEFORE(Table1__5[[#This Row],[Distributor_Name]],"-")</f>
        <v>BD8</v>
      </c>
    </row>
    <row r="2475" spans="1:16" x14ac:dyDescent="0.75">
      <c r="A2475" t="s">
        <v>11</v>
      </c>
      <c r="B2475" t="s">
        <v>12</v>
      </c>
      <c r="C2475" t="s">
        <v>13</v>
      </c>
      <c r="D2475">
        <v>202608</v>
      </c>
      <c r="E2475" t="s">
        <v>7673</v>
      </c>
      <c r="F2475" t="s">
        <v>5424</v>
      </c>
      <c r="G2475">
        <v>0</v>
      </c>
      <c r="H2475">
        <v>0</v>
      </c>
      <c r="I2475">
        <v>0</v>
      </c>
      <c r="J2475">
        <v>0</v>
      </c>
      <c r="K2475">
        <v>0</v>
      </c>
      <c r="L2475" t="str">
        <f>VLOOKUP(Table1__5[[#This Row],[ShortCode]],$U$3:$W$100,3,0)</f>
        <v>Other</v>
      </c>
      <c r="M2475" t="str">
        <f>VLOOKUP(Table1__5[[#This Row],[ShortCode]],$U$3:$V$100,2,0)</f>
        <v>Group BB</v>
      </c>
      <c r="N2475" t="str">
        <f>RIGHT(Table1__5[[#This Row],[Calendar_month]],2)</f>
        <v>08</v>
      </c>
      <c r="O2475" t="str">
        <f>LEFT(Table1__5[[#This Row],[Calendar_month]],4)</f>
        <v>2026</v>
      </c>
      <c r="P2475" t="str">
        <f>_xlfn.TEXTBEFORE(Table1__5[[#This Row],[Distributor_Name]],"-")</f>
        <v>BD8</v>
      </c>
    </row>
    <row r="2476" spans="1:16" x14ac:dyDescent="0.75">
      <c r="A2476" t="s">
        <v>11</v>
      </c>
      <c r="B2476" t="s">
        <v>12</v>
      </c>
      <c r="C2476" t="s">
        <v>13</v>
      </c>
      <c r="D2476">
        <v>202608</v>
      </c>
      <c r="E2476" t="s">
        <v>7673</v>
      </c>
      <c r="F2476" t="s">
        <v>7668</v>
      </c>
      <c r="G2476">
        <v>5</v>
      </c>
      <c r="H2476">
        <v>0</v>
      </c>
      <c r="I2476">
        <v>0</v>
      </c>
      <c r="J2476">
        <v>0</v>
      </c>
      <c r="K2476">
        <v>5</v>
      </c>
      <c r="L2476" t="str">
        <f>VLOOKUP(Table1__5[[#This Row],[ShortCode]],$U$3:$W$100,3,0)</f>
        <v>Other</v>
      </c>
      <c r="M2476" t="str">
        <f>VLOOKUP(Table1__5[[#This Row],[ShortCode]],$U$3:$V$100,2,0)</f>
        <v>Group BB</v>
      </c>
      <c r="N2476" t="str">
        <f>RIGHT(Table1__5[[#This Row],[Calendar_month]],2)</f>
        <v>08</v>
      </c>
      <c r="O2476" t="str">
        <f>LEFT(Table1__5[[#This Row],[Calendar_month]],4)</f>
        <v>2026</v>
      </c>
      <c r="P2476" t="str">
        <f>_xlfn.TEXTBEFORE(Table1__5[[#This Row],[Distributor_Name]],"-")</f>
        <v>BD8</v>
      </c>
    </row>
    <row r="2477" spans="1:16" x14ac:dyDescent="0.75">
      <c r="A2477" t="s">
        <v>11</v>
      </c>
      <c r="B2477" t="s">
        <v>12</v>
      </c>
      <c r="C2477" t="s">
        <v>13</v>
      </c>
      <c r="D2477">
        <v>202608</v>
      </c>
      <c r="E2477" t="s">
        <v>7673</v>
      </c>
      <c r="F2477" t="s">
        <v>5430</v>
      </c>
      <c r="G2477">
        <v>0</v>
      </c>
      <c r="H2477">
        <v>0</v>
      </c>
      <c r="I2477">
        <v>0</v>
      </c>
      <c r="J2477">
        <v>0</v>
      </c>
      <c r="K2477">
        <v>0</v>
      </c>
      <c r="L2477" t="str">
        <f>VLOOKUP(Table1__5[[#This Row],[ShortCode]],$U$3:$W$100,3,0)</f>
        <v>Other</v>
      </c>
      <c r="M2477" t="str">
        <f>VLOOKUP(Table1__5[[#This Row],[ShortCode]],$U$3:$V$100,2,0)</f>
        <v>Group BB</v>
      </c>
      <c r="N2477" t="str">
        <f>RIGHT(Table1__5[[#This Row],[Calendar_month]],2)</f>
        <v>08</v>
      </c>
      <c r="O2477" t="str">
        <f>LEFT(Table1__5[[#This Row],[Calendar_month]],4)</f>
        <v>2026</v>
      </c>
      <c r="P2477" t="str">
        <f>_xlfn.TEXTBEFORE(Table1__5[[#This Row],[Distributor_Name]],"-")</f>
        <v>BD8</v>
      </c>
    </row>
    <row r="2478" spans="1:16" x14ac:dyDescent="0.75">
      <c r="A2478" t="s">
        <v>11</v>
      </c>
      <c r="B2478" t="s">
        <v>12</v>
      </c>
      <c r="C2478" t="s">
        <v>13</v>
      </c>
      <c r="D2478">
        <v>202608</v>
      </c>
      <c r="E2478" t="s">
        <v>7673</v>
      </c>
      <c r="F2478" t="s">
        <v>5405</v>
      </c>
      <c r="G2478">
        <v>2619</v>
      </c>
      <c r="H2478">
        <v>845</v>
      </c>
      <c r="I2478">
        <v>484</v>
      </c>
      <c r="J2478">
        <v>0.18480336006109199</v>
      </c>
      <c r="K2478">
        <v>2135</v>
      </c>
      <c r="L2478" t="str">
        <f>VLOOKUP(Table1__5[[#This Row],[ShortCode]],$U$3:$W$100,3,0)</f>
        <v>Tiger Regular</v>
      </c>
      <c r="M2478" t="str">
        <f>VLOOKUP(Table1__5[[#This Row],[ShortCode]],$U$3:$V$100,2,0)</f>
        <v>Group BB</v>
      </c>
      <c r="N2478" t="str">
        <f>RIGHT(Table1__5[[#This Row],[Calendar_month]],2)</f>
        <v>08</v>
      </c>
      <c r="O2478" t="str">
        <f>LEFT(Table1__5[[#This Row],[Calendar_month]],4)</f>
        <v>2026</v>
      </c>
      <c r="P2478" t="str">
        <f>_xlfn.TEXTBEFORE(Table1__5[[#This Row],[Distributor_Name]],"-")</f>
        <v>BD8</v>
      </c>
    </row>
    <row r="2479" spans="1:16" x14ac:dyDescent="0.75">
      <c r="A2479" t="s">
        <v>11</v>
      </c>
      <c r="B2479" t="s">
        <v>12</v>
      </c>
      <c r="C2479" t="s">
        <v>13</v>
      </c>
      <c r="D2479">
        <v>202608</v>
      </c>
      <c r="E2479" t="s">
        <v>7673</v>
      </c>
      <c r="F2479" t="s">
        <v>5396</v>
      </c>
      <c r="G2479">
        <v>10710</v>
      </c>
      <c r="H2479">
        <v>3003</v>
      </c>
      <c r="I2479">
        <v>2569</v>
      </c>
      <c r="J2479">
        <v>0.239869281045752</v>
      </c>
      <c r="K2479">
        <v>8141</v>
      </c>
      <c r="L2479" t="str">
        <f>VLOOKUP(Table1__5[[#This Row],[ShortCode]],$U$3:$W$100,3,0)</f>
        <v>Tiger Regular</v>
      </c>
      <c r="M2479" t="str">
        <f>VLOOKUP(Table1__5[[#This Row],[ShortCode]],$U$3:$V$100,2,0)</f>
        <v>Group BB</v>
      </c>
      <c r="N2479" t="str">
        <f>RIGHT(Table1__5[[#This Row],[Calendar_month]],2)</f>
        <v>08</v>
      </c>
      <c r="O2479" t="str">
        <f>LEFT(Table1__5[[#This Row],[Calendar_month]],4)</f>
        <v>2026</v>
      </c>
      <c r="P2479" t="str">
        <f>_xlfn.TEXTBEFORE(Table1__5[[#This Row],[Distributor_Name]],"-")</f>
        <v>BD8</v>
      </c>
    </row>
    <row r="2480" spans="1:16" x14ac:dyDescent="0.75">
      <c r="A2480" t="s">
        <v>11</v>
      </c>
      <c r="B2480" t="s">
        <v>12</v>
      </c>
      <c r="C2480" t="s">
        <v>13</v>
      </c>
      <c r="D2480">
        <v>202608</v>
      </c>
      <c r="E2480" t="s">
        <v>7673</v>
      </c>
      <c r="F2480" t="s">
        <v>5408</v>
      </c>
      <c r="G2480">
        <v>558</v>
      </c>
      <c r="H2480">
        <v>120</v>
      </c>
      <c r="I2480">
        <v>44</v>
      </c>
      <c r="J2480">
        <v>7.8853046594982101E-2</v>
      </c>
      <c r="K2480">
        <v>514</v>
      </c>
      <c r="L2480" t="str">
        <f>VLOOKUP(Table1__5[[#This Row],[ShortCode]],$U$3:$W$100,3,0)</f>
        <v>Tiger Regular</v>
      </c>
      <c r="M2480" t="str">
        <f>VLOOKUP(Table1__5[[#This Row],[ShortCode]],$U$3:$V$100,2,0)</f>
        <v>Group BB</v>
      </c>
      <c r="N2480" t="str">
        <f>RIGHT(Table1__5[[#This Row],[Calendar_month]],2)</f>
        <v>08</v>
      </c>
      <c r="O2480" t="str">
        <f>LEFT(Table1__5[[#This Row],[Calendar_month]],4)</f>
        <v>2026</v>
      </c>
      <c r="P2480" t="str">
        <f>_xlfn.TEXTBEFORE(Table1__5[[#This Row],[Distributor_Name]],"-")</f>
        <v>BD8</v>
      </c>
    </row>
    <row r="2481" spans="1:16" x14ac:dyDescent="0.75">
      <c r="A2481" t="s">
        <v>11</v>
      </c>
      <c r="B2481" t="s">
        <v>12</v>
      </c>
      <c r="C2481" t="s">
        <v>5448</v>
      </c>
      <c r="D2481">
        <v>202501</v>
      </c>
      <c r="E2481" t="s">
        <v>7662</v>
      </c>
      <c r="F2481" t="s">
        <v>7664</v>
      </c>
      <c r="G2481">
        <v>0</v>
      </c>
      <c r="H2481">
        <v>0</v>
      </c>
      <c r="I2481">
        <v>0</v>
      </c>
      <c r="J2481">
        <v>0</v>
      </c>
      <c r="K2481">
        <v>0</v>
      </c>
      <c r="L2481" t="str">
        <f>VLOOKUP(Table1__5[[#This Row],[ShortCode]],$U$3:$W$100,3,0)</f>
        <v>Other</v>
      </c>
      <c r="M2481" t="str">
        <f>VLOOKUP(Table1__5[[#This Row],[ShortCode]],$U$3:$V$100,2,0)</f>
        <v>Group BB</v>
      </c>
      <c r="N2481" t="str">
        <f>RIGHT(Table1__5[[#This Row],[Calendar_month]],2)</f>
        <v>01</v>
      </c>
      <c r="O2481" t="str">
        <f>LEFT(Table1__5[[#This Row],[Calendar_month]],4)</f>
        <v>2025</v>
      </c>
      <c r="P2481" t="str">
        <f>_xlfn.TEXTBEFORE(Table1__5[[#This Row],[Distributor_Name]],"-")</f>
        <v>BD</v>
      </c>
    </row>
    <row r="2482" spans="1:16" x14ac:dyDescent="0.75">
      <c r="A2482" t="s">
        <v>11</v>
      </c>
      <c r="B2482" t="s">
        <v>12</v>
      </c>
      <c r="C2482" t="s">
        <v>5448</v>
      </c>
      <c r="D2482">
        <v>202501</v>
      </c>
      <c r="E2482" t="s">
        <v>7662</v>
      </c>
      <c r="F2482" t="s">
        <v>7690</v>
      </c>
      <c r="G2482">
        <v>0</v>
      </c>
      <c r="H2482">
        <v>0</v>
      </c>
      <c r="I2482">
        <v>0</v>
      </c>
      <c r="J2482">
        <v>0</v>
      </c>
      <c r="K2482">
        <v>0</v>
      </c>
      <c r="L2482" t="str">
        <f>VLOOKUP(Table1__5[[#This Row],[ShortCode]],$U$3:$W$100,3,0)</f>
        <v>Heineken Original</v>
      </c>
      <c r="M2482" t="str">
        <f>VLOOKUP(Table1__5[[#This Row],[ShortCode]],$U$3:$V$100,2,0)</f>
        <v>Group BB</v>
      </c>
      <c r="N2482" t="str">
        <f>RIGHT(Table1__5[[#This Row],[Calendar_month]],2)</f>
        <v>01</v>
      </c>
      <c r="O2482" t="str">
        <f>LEFT(Table1__5[[#This Row],[Calendar_month]],4)</f>
        <v>2025</v>
      </c>
      <c r="P2482" t="str">
        <f>_xlfn.TEXTBEFORE(Table1__5[[#This Row],[Distributor_Name]],"-")</f>
        <v>BD</v>
      </c>
    </row>
    <row r="2483" spans="1:16" x14ac:dyDescent="0.75">
      <c r="A2483" t="s">
        <v>11</v>
      </c>
      <c r="B2483" t="s">
        <v>12</v>
      </c>
      <c r="C2483" t="s">
        <v>5448</v>
      </c>
      <c r="D2483">
        <v>202501</v>
      </c>
      <c r="E2483" t="s">
        <v>7662</v>
      </c>
      <c r="F2483" t="s">
        <v>5426</v>
      </c>
      <c r="G2483">
        <v>94</v>
      </c>
      <c r="H2483">
        <v>90</v>
      </c>
      <c r="I2483">
        <v>72</v>
      </c>
      <c r="J2483">
        <v>0.76595744680851097</v>
      </c>
      <c r="K2483">
        <v>22</v>
      </c>
      <c r="L2483" t="str">
        <f>VLOOKUP(Table1__5[[#This Row],[ShortCode]],$U$3:$W$100,3,0)</f>
        <v>Heineken Original</v>
      </c>
      <c r="M2483" t="str">
        <f>VLOOKUP(Table1__5[[#This Row],[ShortCode]],$U$3:$V$100,2,0)</f>
        <v>Group BB</v>
      </c>
      <c r="N2483" t="str">
        <f>RIGHT(Table1__5[[#This Row],[Calendar_month]],2)</f>
        <v>01</v>
      </c>
      <c r="O2483" t="str">
        <f>LEFT(Table1__5[[#This Row],[Calendar_month]],4)</f>
        <v>2025</v>
      </c>
      <c r="P2483" t="str">
        <f>_xlfn.TEXTBEFORE(Table1__5[[#This Row],[Distributor_Name]],"-")</f>
        <v>BD</v>
      </c>
    </row>
    <row r="2484" spans="1:16" x14ac:dyDescent="0.75">
      <c r="A2484" t="s">
        <v>11</v>
      </c>
      <c r="B2484" t="s">
        <v>12</v>
      </c>
      <c r="C2484" t="s">
        <v>5448</v>
      </c>
      <c r="D2484">
        <v>202501</v>
      </c>
      <c r="E2484" t="s">
        <v>7662</v>
      </c>
      <c r="F2484" t="s">
        <v>5434</v>
      </c>
      <c r="G2484">
        <v>916</v>
      </c>
      <c r="H2484">
        <v>5980</v>
      </c>
      <c r="I2484">
        <v>5646</v>
      </c>
      <c r="J2484">
        <v>6.1637554585152801</v>
      </c>
      <c r="K2484">
        <v>-4730</v>
      </c>
      <c r="L2484" t="str">
        <f>VLOOKUP(Table1__5[[#This Row],[ShortCode]],$U$3:$W$100,3,0)</f>
        <v>Heineken Original</v>
      </c>
      <c r="M2484" t="str">
        <f>VLOOKUP(Table1__5[[#This Row],[ShortCode]],$U$3:$V$100,2,0)</f>
        <v>Group BB</v>
      </c>
      <c r="N2484" t="str">
        <f>RIGHT(Table1__5[[#This Row],[Calendar_month]],2)</f>
        <v>01</v>
      </c>
      <c r="O2484" t="str">
        <f>LEFT(Table1__5[[#This Row],[Calendar_month]],4)</f>
        <v>2025</v>
      </c>
      <c r="P2484" t="str">
        <f>_xlfn.TEXTBEFORE(Table1__5[[#This Row],[Distributor_Name]],"-")</f>
        <v>BD</v>
      </c>
    </row>
    <row r="2485" spans="1:16" x14ac:dyDescent="0.75">
      <c r="A2485" t="s">
        <v>11</v>
      </c>
      <c r="B2485" t="s">
        <v>12</v>
      </c>
      <c r="C2485" t="s">
        <v>5448</v>
      </c>
      <c r="D2485">
        <v>202501</v>
      </c>
      <c r="E2485" t="s">
        <v>7662</v>
      </c>
      <c r="F2485" t="s">
        <v>5393</v>
      </c>
      <c r="G2485">
        <v>6508</v>
      </c>
      <c r="H2485">
        <v>8125</v>
      </c>
      <c r="I2485">
        <v>8238</v>
      </c>
      <c r="J2485">
        <v>1.26582667486171</v>
      </c>
      <c r="K2485">
        <v>-1730</v>
      </c>
      <c r="L2485" t="str">
        <f>VLOOKUP(Table1__5[[#This Row],[ShortCode]],$U$3:$W$100,3,0)</f>
        <v>Heineken Silver</v>
      </c>
      <c r="M2485" t="str">
        <f>VLOOKUP(Table1__5[[#This Row],[ShortCode]],$U$3:$V$100,2,0)</f>
        <v>Group AA</v>
      </c>
      <c r="N2485" t="str">
        <f>RIGHT(Table1__5[[#This Row],[Calendar_month]],2)</f>
        <v>01</v>
      </c>
      <c r="O2485" t="str">
        <f>LEFT(Table1__5[[#This Row],[Calendar_month]],4)</f>
        <v>2025</v>
      </c>
      <c r="P2485" t="str">
        <f>_xlfn.TEXTBEFORE(Table1__5[[#This Row],[Distributor_Name]],"-")</f>
        <v>BD</v>
      </c>
    </row>
    <row r="2486" spans="1:16" x14ac:dyDescent="0.75">
      <c r="A2486" t="s">
        <v>11</v>
      </c>
      <c r="B2486" t="s">
        <v>12</v>
      </c>
      <c r="C2486" t="s">
        <v>5448</v>
      </c>
      <c r="D2486">
        <v>202501</v>
      </c>
      <c r="E2486" t="s">
        <v>7662</v>
      </c>
      <c r="F2486" t="s">
        <v>5418</v>
      </c>
      <c r="G2486">
        <v>97</v>
      </c>
      <c r="H2486">
        <v>140</v>
      </c>
      <c r="I2486">
        <v>54</v>
      </c>
      <c r="J2486">
        <v>0.55670103092783496</v>
      </c>
      <c r="K2486">
        <v>43</v>
      </c>
      <c r="L2486" t="str">
        <f>VLOOKUP(Table1__5[[#This Row],[ShortCode]],$U$3:$W$100,3,0)</f>
        <v>Heineken Silver</v>
      </c>
      <c r="M2486" t="str">
        <f>VLOOKUP(Table1__5[[#This Row],[ShortCode]],$U$3:$V$100,2,0)</f>
        <v>Group AA</v>
      </c>
      <c r="N2486" t="str">
        <f>RIGHT(Table1__5[[#This Row],[Calendar_month]],2)</f>
        <v>01</v>
      </c>
      <c r="O2486" t="str">
        <f>LEFT(Table1__5[[#This Row],[Calendar_month]],4)</f>
        <v>2025</v>
      </c>
      <c r="P2486" t="str">
        <f>_xlfn.TEXTBEFORE(Table1__5[[#This Row],[Distributor_Name]],"-")</f>
        <v>BD</v>
      </c>
    </row>
    <row r="2487" spans="1:16" x14ac:dyDescent="0.75">
      <c r="A2487" t="s">
        <v>11</v>
      </c>
      <c r="B2487" t="s">
        <v>12</v>
      </c>
      <c r="C2487" t="s">
        <v>5448</v>
      </c>
      <c r="D2487">
        <v>202501</v>
      </c>
      <c r="E2487" t="s">
        <v>7662</v>
      </c>
      <c r="F2487" t="s">
        <v>5401</v>
      </c>
      <c r="G2487">
        <v>3847</v>
      </c>
      <c r="H2487">
        <v>5421</v>
      </c>
      <c r="I2487">
        <v>3942</v>
      </c>
      <c r="J2487">
        <v>1.0246945671952199</v>
      </c>
      <c r="K2487">
        <v>-95</v>
      </c>
      <c r="L2487" t="str">
        <f>VLOOKUP(Table1__5[[#This Row],[ShortCode]],$U$3:$W$100,3,0)</f>
        <v>Heineken Silver</v>
      </c>
      <c r="M2487" t="str">
        <f>VLOOKUP(Table1__5[[#This Row],[ShortCode]],$U$3:$V$100,2,0)</f>
        <v>Group AA</v>
      </c>
      <c r="N2487" t="str">
        <f>RIGHT(Table1__5[[#This Row],[Calendar_month]],2)</f>
        <v>01</v>
      </c>
      <c r="O2487" t="str">
        <f>LEFT(Table1__5[[#This Row],[Calendar_month]],4)</f>
        <v>2025</v>
      </c>
      <c r="P2487" t="str">
        <f>_xlfn.TEXTBEFORE(Table1__5[[#This Row],[Distributor_Name]],"-")</f>
        <v>BD</v>
      </c>
    </row>
    <row r="2488" spans="1:16" x14ac:dyDescent="0.75">
      <c r="A2488" t="s">
        <v>11</v>
      </c>
      <c r="B2488" t="s">
        <v>12</v>
      </c>
      <c r="C2488" t="s">
        <v>5448</v>
      </c>
      <c r="D2488">
        <v>202501</v>
      </c>
      <c r="E2488" t="s">
        <v>7662</v>
      </c>
      <c r="F2488" t="s">
        <v>7288</v>
      </c>
      <c r="G2488">
        <v>0</v>
      </c>
      <c r="H2488">
        <v>0</v>
      </c>
      <c r="I2488">
        <v>0</v>
      </c>
      <c r="J2488">
        <v>0</v>
      </c>
      <c r="K2488">
        <v>0</v>
      </c>
      <c r="L2488" t="str">
        <f>VLOOKUP(Table1__5[[#This Row],[ShortCode]],$U$3:$W$100,3,0)</f>
        <v>Heineken Silver</v>
      </c>
      <c r="M2488" t="str">
        <f>VLOOKUP(Table1__5[[#This Row],[ShortCode]],$U$3:$V$100,2,0)</f>
        <v>Group BB</v>
      </c>
      <c r="N2488" t="str">
        <f>RIGHT(Table1__5[[#This Row],[Calendar_month]],2)</f>
        <v>01</v>
      </c>
      <c r="O2488" t="str">
        <f>LEFT(Table1__5[[#This Row],[Calendar_month]],4)</f>
        <v>2025</v>
      </c>
      <c r="P2488" t="str">
        <f>_xlfn.TEXTBEFORE(Table1__5[[#This Row],[Distributor_Name]],"-")</f>
        <v>BD</v>
      </c>
    </row>
    <row r="2489" spans="1:16" x14ac:dyDescent="0.75">
      <c r="A2489" t="s">
        <v>11</v>
      </c>
      <c r="B2489" t="s">
        <v>12</v>
      </c>
      <c r="C2489" t="s">
        <v>5448</v>
      </c>
      <c r="D2489">
        <v>202501</v>
      </c>
      <c r="E2489" t="s">
        <v>7662</v>
      </c>
      <c r="F2489" t="s">
        <v>5440</v>
      </c>
      <c r="G2489">
        <v>31</v>
      </c>
      <c r="H2489">
        <v>26</v>
      </c>
      <c r="I2489">
        <v>20</v>
      </c>
      <c r="J2489">
        <v>0.64516129032258096</v>
      </c>
      <c r="K2489">
        <v>11</v>
      </c>
      <c r="L2489" t="str">
        <f>VLOOKUP(Table1__5[[#This Row],[ShortCode]],$U$3:$W$100,3,0)</f>
        <v>Other</v>
      </c>
      <c r="M2489" t="str">
        <f>VLOOKUP(Table1__5[[#This Row],[ShortCode]],$U$3:$V$100,2,0)</f>
        <v>Group BB</v>
      </c>
      <c r="N2489" t="str">
        <f>RIGHT(Table1__5[[#This Row],[Calendar_month]],2)</f>
        <v>01</v>
      </c>
      <c r="O2489" t="str">
        <f>LEFT(Table1__5[[#This Row],[Calendar_month]],4)</f>
        <v>2025</v>
      </c>
      <c r="P2489" t="str">
        <f>_xlfn.TEXTBEFORE(Table1__5[[#This Row],[Distributor_Name]],"-")</f>
        <v>BD</v>
      </c>
    </row>
    <row r="2490" spans="1:16" x14ac:dyDescent="0.75">
      <c r="A2490" t="s">
        <v>11</v>
      </c>
      <c r="B2490" t="s">
        <v>12</v>
      </c>
      <c r="C2490" t="s">
        <v>5448</v>
      </c>
      <c r="D2490">
        <v>202501</v>
      </c>
      <c r="E2490" t="s">
        <v>7662</v>
      </c>
      <c r="F2490" t="s">
        <v>7665</v>
      </c>
      <c r="G2490">
        <v>0</v>
      </c>
      <c r="H2490">
        <v>0</v>
      </c>
      <c r="I2490">
        <v>0</v>
      </c>
      <c r="J2490">
        <v>0</v>
      </c>
      <c r="K2490">
        <v>0</v>
      </c>
      <c r="L2490" t="str">
        <f>VLOOKUP(Table1__5[[#This Row],[ShortCode]],$U$3:$W$100,3,0)</f>
        <v>Other</v>
      </c>
      <c r="M2490" t="str">
        <f>VLOOKUP(Table1__5[[#This Row],[ShortCode]],$U$3:$V$100,2,0)</f>
        <v>Group BB</v>
      </c>
      <c r="N2490" t="str">
        <f>RIGHT(Table1__5[[#This Row],[Calendar_month]],2)</f>
        <v>01</v>
      </c>
      <c r="O2490" t="str">
        <f>LEFT(Table1__5[[#This Row],[Calendar_month]],4)</f>
        <v>2025</v>
      </c>
      <c r="P2490" t="str">
        <f>_xlfn.TEXTBEFORE(Table1__5[[#This Row],[Distributor_Name]],"-")</f>
        <v>BD</v>
      </c>
    </row>
    <row r="2491" spans="1:16" x14ac:dyDescent="0.75">
      <c r="A2491" t="s">
        <v>11</v>
      </c>
      <c r="B2491" t="s">
        <v>12</v>
      </c>
      <c r="C2491" t="s">
        <v>5448</v>
      </c>
      <c r="D2491">
        <v>202501</v>
      </c>
      <c r="E2491" t="s">
        <v>7662</v>
      </c>
      <c r="F2491" t="s">
        <v>7691</v>
      </c>
      <c r="G2491">
        <v>0</v>
      </c>
      <c r="H2491">
        <v>0</v>
      </c>
      <c r="I2491">
        <v>0</v>
      </c>
      <c r="J2491">
        <v>0</v>
      </c>
      <c r="K2491">
        <v>0</v>
      </c>
      <c r="L2491" t="str">
        <f>VLOOKUP(Table1__5[[#This Row],[ShortCode]],$U$3:$W$100,3,0)</f>
        <v>Other</v>
      </c>
      <c r="M2491" t="str">
        <f>VLOOKUP(Table1__5[[#This Row],[ShortCode]],$U$3:$V$100,2,0)</f>
        <v>Group BB</v>
      </c>
      <c r="N2491" t="str">
        <f>RIGHT(Table1__5[[#This Row],[Calendar_month]],2)</f>
        <v>01</v>
      </c>
      <c r="O2491" t="str">
        <f>LEFT(Table1__5[[#This Row],[Calendar_month]],4)</f>
        <v>2025</v>
      </c>
      <c r="P2491" t="str">
        <f>_xlfn.TEXTBEFORE(Table1__5[[#This Row],[Distributor_Name]],"-")</f>
        <v>BD</v>
      </c>
    </row>
    <row r="2492" spans="1:16" x14ac:dyDescent="0.75">
      <c r="A2492" t="s">
        <v>11</v>
      </c>
      <c r="B2492" t="s">
        <v>12</v>
      </c>
      <c r="C2492" t="s">
        <v>5448</v>
      </c>
      <c r="D2492">
        <v>202501</v>
      </c>
      <c r="E2492" t="s">
        <v>7662</v>
      </c>
      <c r="F2492" t="s">
        <v>5424</v>
      </c>
      <c r="G2492">
        <v>34</v>
      </c>
      <c r="H2492">
        <v>26</v>
      </c>
      <c r="I2492">
        <v>35</v>
      </c>
      <c r="J2492">
        <v>1.02941176470588</v>
      </c>
      <c r="K2492">
        <v>-1</v>
      </c>
      <c r="L2492" t="str">
        <f>VLOOKUP(Table1__5[[#This Row],[ShortCode]],$U$3:$W$100,3,0)</f>
        <v>Other</v>
      </c>
      <c r="M2492" t="str">
        <f>VLOOKUP(Table1__5[[#This Row],[ShortCode]],$U$3:$V$100,2,0)</f>
        <v>Group BB</v>
      </c>
      <c r="N2492" t="str">
        <f>RIGHT(Table1__5[[#This Row],[Calendar_month]],2)</f>
        <v>01</v>
      </c>
      <c r="O2492" t="str">
        <f>LEFT(Table1__5[[#This Row],[Calendar_month]],4)</f>
        <v>2025</v>
      </c>
      <c r="P2492" t="str">
        <f>_xlfn.TEXTBEFORE(Table1__5[[#This Row],[Distributor_Name]],"-")</f>
        <v>BD</v>
      </c>
    </row>
    <row r="2493" spans="1:16" x14ac:dyDescent="0.75">
      <c r="A2493" t="s">
        <v>11</v>
      </c>
      <c r="B2493" t="s">
        <v>12</v>
      </c>
      <c r="C2493" t="s">
        <v>5448</v>
      </c>
      <c r="D2493">
        <v>202501</v>
      </c>
      <c r="E2493" t="s">
        <v>7662</v>
      </c>
      <c r="F2493" t="s">
        <v>7692</v>
      </c>
      <c r="G2493">
        <v>0</v>
      </c>
      <c r="H2493">
        <v>0</v>
      </c>
      <c r="I2493">
        <v>0</v>
      </c>
      <c r="J2493">
        <v>0</v>
      </c>
      <c r="K2493">
        <v>0</v>
      </c>
      <c r="L2493" t="str">
        <f>VLOOKUP(Table1__5[[#This Row],[ShortCode]],$U$3:$W$100,3,0)</f>
        <v>Other</v>
      </c>
      <c r="M2493" t="str">
        <f>VLOOKUP(Table1__5[[#This Row],[ShortCode]],$U$3:$V$100,2,0)</f>
        <v>Group BB</v>
      </c>
      <c r="N2493" t="str">
        <f>RIGHT(Table1__5[[#This Row],[Calendar_month]],2)</f>
        <v>01</v>
      </c>
      <c r="O2493" t="str">
        <f>LEFT(Table1__5[[#This Row],[Calendar_month]],4)</f>
        <v>2025</v>
      </c>
      <c r="P2493" t="str">
        <f>_xlfn.TEXTBEFORE(Table1__5[[#This Row],[Distributor_Name]],"-")</f>
        <v>BD</v>
      </c>
    </row>
    <row r="2494" spans="1:16" x14ac:dyDescent="0.75">
      <c r="A2494" t="s">
        <v>11</v>
      </c>
      <c r="B2494" t="s">
        <v>12</v>
      </c>
      <c r="C2494" t="s">
        <v>5448</v>
      </c>
      <c r="D2494">
        <v>202501</v>
      </c>
      <c r="E2494" t="s">
        <v>7662</v>
      </c>
      <c r="F2494" t="s">
        <v>7654</v>
      </c>
      <c r="G2494">
        <v>7</v>
      </c>
      <c r="H2494">
        <v>0</v>
      </c>
      <c r="I2494">
        <v>7</v>
      </c>
      <c r="J2494">
        <v>1</v>
      </c>
      <c r="K2494">
        <v>0</v>
      </c>
      <c r="L2494" t="str">
        <f>VLOOKUP(Table1__5[[#This Row],[ShortCode]],$U$3:$W$100,3,0)</f>
        <v>Other</v>
      </c>
      <c r="M2494" t="str">
        <f>VLOOKUP(Table1__5[[#This Row],[ShortCode]],$U$3:$V$100,2,0)</f>
        <v>Group BB</v>
      </c>
      <c r="N2494" t="str">
        <f>RIGHT(Table1__5[[#This Row],[Calendar_month]],2)</f>
        <v>01</v>
      </c>
      <c r="O2494" t="str">
        <f>LEFT(Table1__5[[#This Row],[Calendar_month]],4)</f>
        <v>2025</v>
      </c>
      <c r="P2494" t="str">
        <f>_xlfn.TEXTBEFORE(Table1__5[[#This Row],[Distributor_Name]],"-")</f>
        <v>BD</v>
      </c>
    </row>
    <row r="2495" spans="1:16" x14ac:dyDescent="0.75">
      <c r="A2495" t="s">
        <v>11</v>
      </c>
      <c r="B2495" t="s">
        <v>12</v>
      </c>
      <c r="C2495" t="s">
        <v>5448</v>
      </c>
      <c r="D2495">
        <v>202501</v>
      </c>
      <c r="E2495" t="s">
        <v>7662</v>
      </c>
      <c r="F2495" t="s">
        <v>7666</v>
      </c>
      <c r="G2495">
        <v>0</v>
      </c>
      <c r="H2495">
        <v>0</v>
      </c>
      <c r="I2495">
        <v>0</v>
      </c>
      <c r="J2495">
        <v>0</v>
      </c>
      <c r="K2495">
        <v>0</v>
      </c>
      <c r="L2495" t="str">
        <f>VLOOKUP(Table1__5[[#This Row],[ShortCode]],$U$3:$W$100,3,0)</f>
        <v>Other</v>
      </c>
      <c r="M2495" t="str">
        <f>VLOOKUP(Table1__5[[#This Row],[ShortCode]],$U$3:$V$100,2,0)</f>
        <v>Group BB</v>
      </c>
      <c r="N2495" t="str">
        <f>RIGHT(Table1__5[[#This Row],[Calendar_month]],2)</f>
        <v>01</v>
      </c>
      <c r="O2495" t="str">
        <f>LEFT(Table1__5[[#This Row],[Calendar_month]],4)</f>
        <v>2025</v>
      </c>
      <c r="P2495" t="str">
        <f>_xlfn.TEXTBEFORE(Table1__5[[#This Row],[Distributor_Name]],"-")</f>
        <v>BD</v>
      </c>
    </row>
    <row r="2496" spans="1:16" x14ac:dyDescent="0.75">
      <c r="A2496" t="s">
        <v>11</v>
      </c>
      <c r="B2496" t="s">
        <v>12</v>
      </c>
      <c r="C2496" t="s">
        <v>5448</v>
      </c>
      <c r="D2496">
        <v>202501</v>
      </c>
      <c r="E2496" t="s">
        <v>7662</v>
      </c>
      <c r="F2496" t="s">
        <v>7693</v>
      </c>
      <c r="G2496">
        <v>0</v>
      </c>
      <c r="H2496">
        <v>0</v>
      </c>
      <c r="I2496">
        <v>0</v>
      </c>
      <c r="J2496">
        <v>0</v>
      </c>
      <c r="K2496">
        <v>0</v>
      </c>
      <c r="L2496" t="str">
        <f>VLOOKUP(Table1__5[[#This Row],[ShortCode]],$U$3:$W$100,3,0)</f>
        <v>Other</v>
      </c>
      <c r="M2496" t="str">
        <f>VLOOKUP(Table1__5[[#This Row],[ShortCode]],$U$3:$V$100,2,0)</f>
        <v>Group BB</v>
      </c>
      <c r="N2496" t="str">
        <f>RIGHT(Table1__5[[#This Row],[Calendar_month]],2)</f>
        <v>01</v>
      </c>
      <c r="O2496" t="str">
        <f>LEFT(Table1__5[[#This Row],[Calendar_month]],4)</f>
        <v>2025</v>
      </c>
      <c r="P2496" t="str">
        <f>_xlfn.TEXTBEFORE(Table1__5[[#This Row],[Distributor_Name]],"-")</f>
        <v>BD</v>
      </c>
    </row>
    <row r="2497" spans="1:16" x14ac:dyDescent="0.75">
      <c r="A2497" t="s">
        <v>11</v>
      </c>
      <c r="B2497" t="s">
        <v>12</v>
      </c>
      <c r="C2497" t="s">
        <v>5448</v>
      </c>
      <c r="D2497">
        <v>202501</v>
      </c>
      <c r="E2497" t="s">
        <v>7662</v>
      </c>
      <c r="F2497" t="s">
        <v>7668</v>
      </c>
      <c r="G2497">
        <v>0</v>
      </c>
      <c r="H2497">
        <v>0</v>
      </c>
      <c r="I2497">
        <v>0</v>
      </c>
      <c r="J2497">
        <v>0</v>
      </c>
      <c r="K2497">
        <v>0</v>
      </c>
      <c r="L2497" t="str">
        <f>VLOOKUP(Table1__5[[#This Row],[ShortCode]],$U$3:$W$100,3,0)</f>
        <v>Other</v>
      </c>
      <c r="M2497" t="str">
        <f>VLOOKUP(Table1__5[[#This Row],[ShortCode]],$U$3:$V$100,2,0)</f>
        <v>Group BB</v>
      </c>
      <c r="N2497" t="str">
        <f>RIGHT(Table1__5[[#This Row],[Calendar_month]],2)</f>
        <v>01</v>
      </c>
      <c r="O2497" t="str">
        <f>LEFT(Table1__5[[#This Row],[Calendar_month]],4)</f>
        <v>2025</v>
      </c>
      <c r="P2497" t="str">
        <f>_xlfn.TEXTBEFORE(Table1__5[[#This Row],[Distributor_Name]],"-")</f>
        <v>BD</v>
      </c>
    </row>
    <row r="2498" spans="1:16" x14ac:dyDescent="0.75">
      <c r="A2498" t="s">
        <v>11</v>
      </c>
      <c r="B2498" t="s">
        <v>12</v>
      </c>
      <c r="C2498" t="s">
        <v>5448</v>
      </c>
      <c r="D2498">
        <v>202501</v>
      </c>
      <c r="E2498" t="s">
        <v>7662</v>
      </c>
      <c r="F2498" t="s">
        <v>5430</v>
      </c>
      <c r="G2498">
        <v>45</v>
      </c>
      <c r="H2498">
        <v>26</v>
      </c>
      <c r="I2498">
        <v>32</v>
      </c>
      <c r="J2498">
        <v>0.71111111111111103</v>
      </c>
      <c r="K2498">
        <v>13</v>
      </c>
      <c r="L2498" t="str">
        <f>VLOOKUP(Table1__5[[#This Row],[ShortCode]],$U$3:$W$100,3,0)</f>
        <v>Other</v>
      </c>
      <c r="M2498" t="str">
        <f>VLOOKUP(Table1__5[[#This Row],[ShortCode]],$U$3:$V$100,2,0)</f>
        <v>Group BB</v>
      </c>
      <c r="N2498" t="str">
        <f>RIGHT(Table1__5[[#This Row],[Calendar_month]],2)</f>
        <v>01</v>
      </c>
      <c r="O2498" t="str">
        <f>LEFT(Table1__5[[#This Row],[Calendar_month]],4)</f>
        <v>2025</v>
      </c>
      <c r="P2498" t="str">
        <f>_xlfn.TEXTBEFORE(Table1__5[[#This Row],[Distributor_Name]],"-")</f>
        <v>BD</v>
      </c>
    </row>
    <row r="2499" spans="1:16" x14ac:dyDescent="0.75">
      <c r="A2499" t="s">
        <v>11</v>
      </c>
      <c r="B2499" t="s">
        <v>12</v>
      </c>
      <c r="C2499" t="s">
        <v>5448</v>
      </c>
      <c r="D2499">
        <v>202501</v>
      </c>
      <c r="E2499" t="s">
        <v>7662</v>
      </c>
      <c r="F2499" t="s">
        <v>7678</v>
      </c>
      <c r="G2499">
        <v>0</v>
      </c>
      <c r="H2499">
        <v>0</v>
      </c>
      <c r="I2499">
        <v>0</v>
      </c>
      <c r="J2499">
        <v>0</v>
      </c>
      <c r="K2499">
        <v>0</v>
      </c>
      <c r="L2499" t="str">
        <f>VLOOKUP(Table1__5[[#This Row],[ShortCode]],$U$3:$W$100,3,0)</f>
        <v>Other</v>
      </c>
      <c r="M2499" t="str">
        <f>VLOOKUP(Table1__5[[#This Row],[ShortCode]],$U$3:$V$100,2,0)</f>
        <v>Group BB</v>
      </c>
      <c r="N2499" t="str">
        <f>RIGHT(Table1__5[[#This Row],[Calendar_month]],2)</f>
        <v>01</v>
      </c>
      <c r="O2499" t="str">
        <f>LEFT(Table1__5[[#This Row],[Calendar_month]],4)</f>
        <v>2025</v>
      </c>
      <c r="P2499" t="str">
        <f>_xlfn.TEXTBEFORE(Table1__5[[#This Row],[Distributor_Name]],"-")</f>
        <v>BD</v>
      </c>
    </row>
    <row r="2500" spans="1:16" x14ac:dyDescent="0.75">
      <c r="A2500" t="s">
        <v>11</v>
      </c>
      <c r="B2500" t="s">
        <v>12</v>
      </c>
      <c r="C2500" t="s">
        <v>5448</v>
      </c>
      <c r="D2500">
        <v>202501</v>
      </c>
      <c r="E2500" t="s">
        <v>7662</v>
      </c>
      <c r="F2500" t="s">
        <v>7694</v>
      </c>
      <c r="G2500">
        <v>0</v>
      </c>
      <c r="H2500">
        <v>0</v>
      </c>
      <c r="I2500">
        <v>0</v>
      </c>
      <c r="J2500">
        <v>0</v>
      </c>
      <c r="K2500">
        <v>0</v>
      </c>
      <c r="L2500" t="str">
        <f>VLOOKUP(Table1__5[[#This Row],[ShortCode]],$U$3:$W$100,3,0)</f>
        <v>Other</v>
      </c>
      <c r="M2500" t="str">
        <f>VLOOKUP(Table1__5[[#This Row],[ShortCode]],$U$3:$V$100,2,0)</f>
        <v>Group BB</v>
      </c>
      <c r="N2500" t="str">
        <f>RIGHT(Table1__5[[#This Row],[Calendar_month]],2)</f>
        <v>01</v>
      </c>
      <c r="O2500" t="str">
        <f>LEFT(Table1__5[[#This Row],[Calendar_month]],4)</f>
        <v>2025</v>
      </c>
      <c r="P2500" t="str">
        <f>_xlfn.TEXTBEFORE(Table1__5[[#This Row],[Distributor_Name]],"-")</f>
        <v>BD</v>
      </c>
    </row>
    <row r="2501" spans="1:16" x14ac:dyDescent="0.75">
      <c r="A2501" t="s">
        <v>11</v>
      </c>
      <c r="B2501" t="s">
        <v>12</v>
      </c>
      <c r="C2501" t="s">
        <v>5448</v>
      </c>
      <c r="D2501">
        <v>202501</v>
      </c>
      <c r="E2501" t="s">
        <v>7662</v>
      </c>
      <c r="F2501" t="s">
        <v>7670</v>
      </c>
      <c r="G2501">
        <v>0</v>
      </c>
      <c r="H2501">
        <v>0</v>
      </c>
      <c r="I2501">
        <v>0</v>
      </c>
      <c r="J2501">
        <v>0</v>
      </c>
      <c r="K2501">
        <v>0</v>
      </c>
      <c r="L2501" t="str">
        <f>VLOOKUP(Table1__5[[#This Row],[ShortCode]],$U$3:$W$100,3,0)</f>
        <v>Other</v>
      </c>
      <c r="M2501" t="str">
        <f>VLOOKUP(Table1__5[[#This Row],[ShortCode]],$U$3:$V$100,2,0)</f>
        <v>Group BB</v>
      </c>
      <c r="N2501" t="str">
        <f>RIGHT(Table1__5[[#This Row],[Calendar_month]],2)</f>
        <v>01</v>
      </c>
      <c r="O2501" t="str">
        <f>LEFT(Table1__5[[#This Row],[Calendar_month]],4)</f>
        <v>2025</v>
      </c>
      <c r="P2501" t="str">
        <f>_xlfn.TEXTBEFORE(Table1__5[[#This Row],[Distributor_Name]],"-")</f>
        <v>BD</v>
      </c>
    </row>
    <row r="2502" spans="1:16" x14ac:dyDescent="0.75">
      <c r="A2502" t="s">
        <v>11</v>
      </c>
      <c r="B2502" t="s">
        <v>12</v>
      </c>
      <c r="C2502" t="s">
        <v>5448</v>
      </c>
      <c r="D2502">
        <v>202501</v>
      </c>
      <c r="E2502" t="s">
        <v>7662</v>
      </c>
      <c r="F2502" t="s">
        <v>5405</v>
      </c>
      <c r="G2502">
        <v>1720</v>
      </c>
      <c r="H2502">
        <v>8553</v>
      </c>
      <c r="I2502">
        <v>5742</v>
      </c>
      <c r="J2502">
        <v>3.3383720930232599</v>
      </c>
      <c r="K2502">
        <v>-4022</v>
      </c>
      <c r="L2502" t="str">
        <f>VLOOKUP(Table1__5[[#This Row],[ShortCode]],$U$3:$W$100,3,0)</f>
        <v>Tiger Regular</v>
      </c>
      <c r="M2502" t="str">
        <f>VLOOKUP(Table1__5[[#This Row],[ShortCode]],$U$3:$V$100,2,0)</f>
        <v>Group BB</v>
      </c>
      <c r="N2502" t="str">
        <f>RIGHT(Table1__5[[#This Row],[Calendar_month]],2)</f>
        <v>01</v>
      </c>
      <c r="O2502" t="str">
        <f>LEFT(Table1__5[[#This Row],[Calendar_month]],4)</f>
        <v>2025</v>
      </c>
      <c r="P2502" t="str">
        <f>_xlfn.TEXTBEFORE(Table1__5[[#This Row],[Distributor_Name]],"-")</f>
        <v>BD</v>
      </c>
    </row>
    <row r="2503" spans="1:16" x14ac:dyDescent="0.75">
      <c r="A2503" t="s">
        <v>11</v>
      </c>
      <c r="B2503" t="s">
        <v>12</v>
      </c>
      <c r="C2503" t="s">
        <v>5448</v>
      </c>
      <c r="D2503">
        <v>202501</v>
      </c>
      <c r="E2503" t="s">
        <v>7662</v>
      </c>
      <c r="F2503" t="s">
        <v>5396</v>
      </c>
      <c r="G2503">
        <v>33052</v>
      </c>
      <c r="H2503">
        <v>34775</v>
      </c>
      <c r="I2503">
        <v>39459</v>
      </c>
      <c r="J2503">
        <v>1.1938460607527499</v>
      </c>
      <c r="K2503">
        <v>-6407</v>
      </c>
      <c r="L2503" t="str">
        <f>VLOOKUP(Table1__5[[#This Row],[ShortCode]],$U$3:$W$100,3,0)</f>
        <v>Tiger Regular</v>
      </c>
      <c r="M2503" t="str">
        <f>VLOOKUP(Table1__5[[#This Row],[ShortCode]],$U$3:$V$100,2,0)</f>
        <v>Group BB</v>
      </c>
      <c r="N2503" t="str">
        <f>RIGHT(Table1__5[[#This Row],[Calendar_month]],2)</f>
        <v>01</v>
      </c>
      <c r="O2503" t="str">
        <f>LEFT(Table1__5[[#This Row],[Calendar_month]],4)</f>
        <v>2025</v>
      </c>
      <c r="P2503" t="str">
        <f>_xlfn.TEXTBEFORE(Table1__5[[#This Row],[Distributor_Name]],"-")</f>
        <v>BD</v>
      </c>
    </row>
    <row r="2504" spans="1:16" x14ac:dyDescent="0.75">
      <c r="A2504" t="s">
        <v>11</v>
      </c>
      <c r="B2504" t="s">
        <v>12</v>
      </c>
      <c r="C2504" t="s">
        <v>5448</v>
      </c>
      <c r="D2504">
        <v>202501</v>
      </c>
      <c r="E2504" t="s">
        <v>7662</v>
      </c>
      <c r="F2504" t="s">
        <v>5441</v>
      </c>
      <c r="G2504">
        <v>12</v>
      </c>
      <c r="H2504">
        <v>20</v>
      </c>
      <c r="I2504">
        <v>9</v>
      </c>
      <c r="J2504">
        <v>0.75</v>
      </c>
      <c r="K2504">
        <v>3</v>
      </c>
      <c r="L2504" t="str">
        <f>VLOOKUP(Table1__5[[#This Row],[ShortCode]],$U$3:$W$100,3,0)</f>
        <v>Tiger Regular</v>
      </c>
      <c r="M2504" t="str">
        <f>VLOOKUP(Table1__5[[#This Row],[ShortCode]],$U$3:$V$100,2,0)</f>
        <v>Group BB</v>
      </c>
      <c r="N2504" t="str">
        <f>RIGHT(Table1__5[[#This Row],[Calendar_month]],2)</f>
        <v>01</v>
      </c>
      <c r="O2504" t="str">
        <f>LEFT(Table1__5[[#This Row],[Calendar_month]],4)</f>
        <v>2025</v>
      </c>
      <c r="P2504" t="str">
        <f>_xlfn.TEXTBEFORE(Table1__5[[#This Row],[Distributor_Name]],"-")</f>
        <v>BD</v>
      </c>
    </row>
    <row r="2505" spans="1:16" x14ac:dyDescent="0.75">
      <c r="A2505" t="s">
        <v>11</v>
      </c>
      <c r="B2505" t="s">
        <v>12</v>
      </c>
      <c r="C2505" t="s">
        <v>5448</v>
      </c>
      <c r="D2505">
        <v>202501</v>
      </c>
      <c r="E2505" t="s">
        <v>7662</v>
      </c>
      <c r="F2505" t="s">
        <v>5408</v>
      </c>
      <c r="G2505">
        <v>3324</v>
      </c>
      <c r="H2505">
        <v>2890</v>
      </c>
      <c r="I2505">
        <v>2649</v>
      </c>
      <c r="J2505">
        <v>0.79693140794223805</v>
      </c>
      <c r="K2505">
        <v>675</v>
      </c>
      <c r="L2505" t="str">
        <f>VLOOKUP(Table1__5[[#This Row],[ShortCode]],$U$3:$W$100,3,0)</f>
        <v>Tiger Regular</v>
      </c>
      <c r="M2505" t="str">
        <f>VLOOKUP(Table1__5[[#This Row],[ShortCode]],$U$3:$V$100,2,0)</f>
        <v>Group BB</v>
      </c>
      <c r="N2505" t="str">
        <f>RIGHT(Table1__5[[#This Row],[Calendar_month]],2)</f>
        <v>01</v>
      </c>
      <c r="O2505" t="str">
        <f>LEFT(Table1__5[[#This Row],[Calendar_month]],4)</f>
        <v>2025</v>
      </c>
      <c r="P2505" t="str">
        <f>_xlfn.TEXTBEFORE(Table1__5[[#This Row],[Distributor_Name]],"-")</f>
        <v>BD</v>
      </c>
    </row>
    <row r="2506" spans="1:16" x14ac:dyDescent="0.75">
      <c r="A2506" t="s">
        <v>11</v>
      </c>
      <c r="B2506" t="s">
        <v>12</v>
      </c>
      <c r="C2506" t="s">
        <v>5448</v>
      </c>
      <c r="D2506">
        <v>202501</v>
      </c>
      <c r="E2506" t="s">
        <v>7662</v>
      </c>
      <c r="F2506" t="s">
        <v>5417</v>
      </c>
      <c r="G2506">
        <v>1908</v>
      </c>
      <c r="H2506">
        <v>2540</v>
      </c>
      <c r="I2506">
        <v>2583</v>
      </c>
      <c r="J2506">
        <v>1.35377358490566</v>
      </c>
      <c r="K2506">
        <v>-675</v>
      </c>
      <c r="L2506" t="str">
        <f>VLOOKUP(Table1__5[[#This Row],[ShortCode]],$U$3:$W$100,3,0)</f>
        <v>Tiger Crystal</v>
      </c>
      <c r="M2506" t="str">
        <f>VLOOKUP(Table1__5[[#This Row],[ShortCode]],$U$3:$V$100,2,0)</f>
        <v>Group AA</v>
      </c>
      <c r="N2506" t="str">
        <f>RIGHT(Table1__5[[#This Row],[Calendar_month]],2)</f>
        <v>01</v>
      </c>
      <c r="O2506" t="str">
        <f>LEFT(Table1__5[[#This Row],[Calendar_month]],4)</f>
        <v>2025</v>
      </c>
      <c r="P2506" t="str">
        <f>_xlfn.TEXTBEFORE(Table1__5[[#This Row],[Distributor_Name]],"-")</f>
        <v>BD</v>
      </c>
    </row>
    <row r="2507" spans="1:16" x14ac:dyDescent="0.75">
      <c r="A2507" t="s">
        <v>11</v>
      </c>
      <c r="B2507" t="s">
        <v>12</v>
      </c>
      <c r="C2507" t="s">
        <v>5448</v>
      </c>
      <c r="D2507">
        <v>202501</v>
      </c>
      <c r="E2507" t="s">
        <v>7662</v>
      </c>
      <c r="F2507" t="s">
        <v>5403</v>
      </c>
      <c r="G2507">
        <v>1730</v>
      </c>
      <c r="H2507">
        <v>2559</v>
      </c>
      <c r="I2507">
        <v>2688</v>
      </c>
      <c r="J2507">
        <v>1.5537572254335299</v>
      </c>
      <c r="K2507">
        <v>-958</v>
      </c>
      <c r="L2507" t="str">
        <f>VLOOKUP(Table1__5[[#This Row],[ShortCode]],$U$3:$W$100,3,0)</f>
        <v>Tiger Crystal</v>
      </c>
      <c r="M2507" t="str">
        <f>VLOOKUP(Table1__5[[#This Row],[ShortCode]],$U$3:$V$100,2,0)</f>
        <v>Group AA</v>
      </c>
      <c r="N2507" t="str">
        <f>RIGHT(Table1__5[[#This Row],[Calendar_month]],2)</f>
        <v>01</v>
      </c>
      <c r="O2507" t="str">
        <f>LEFT(Table1__5[[#This Row],[Calendar_month]],4)</f>
        <v>2025</v>
      </c>
      <c r="P2507" t="str">
        <f>_xlfn.TEXTBEFORE(Table1__5[[#This Row],[Distributor_Name]],"-")</f>
        <v>BD</v>
      </c>
    </row>
    <row r="2508" spans="1:16" x14ac:dyDescent="0.75">
      <c r="A2508" t="s">
        <v>11</v>
      </c>
      <c r="B2508" t="s">
        <v>12</v>
      </c>
      <c r="C2508" t="s">
        <v>5448</v>
      </c>
      <c r="D2508">
        <v>202501</v>
      </c>
      <c r="E2508" t="s">
        <v>7662</v>
      </c>
      <c r="F2508" t="s">
        <v>5404</v>
      </c>
      <c r="G2508">
        <v>12201</v>
      </c>
      <c r="H2508">
        <v>13104</v>
      </c>
      <c r="I2508">
        <v>12017</v>
      </c>
      <c r="J2508">
        <v>0.98491926891238402</v>
      </c>
      <c r="K2508">
        <v>184</v>
      </c>
      <c r="L2508" t="str">
        <f>VLOOKUP(Table1__5[[#This Row],[ShortCode]],$U$3:$W$100,3,0)</f>
        <v>Tiger Crystal</v>
      </c>
      <c r="M2508" t="str">
        <f>VLOOKUP(Table1__5[[#This Row],[ShortCode]],$U$3:$V$100,2,0)</f>
        <v>Group AA</v>
      </c>
      <c r="N2508" t="str">
        <f>RIGHT(Table1__5[[#This Row],[Calendar_month]],2)</f>
        <v>01</v>
      </c>
      <c r="O2508" t="str">
        <f>LEFT(Table1__5[[#This Row],[Calendar_month]],4)</f>
        <v>2025</v>
      </c>
      <c r="P2508" t="str">
        <f>_xlfn.TEXTBEFORE(Table1__5[[#This Row],[Distributor_Name]],"-")</f>
        <v>BD</v>
      </c>
    </row>
    <row r="2509" spans="1:16" x14ac:dyDescent="0.75">
      <c r="A2509" t="s">
        <v>11</v>
      </c>
      <c r="B2509" t="s">
        <v>12</v>
      </c>
      <c r="C2509" t="s">
        <v>5448</v>
      </c>
      <c r="D2509">
        <v>202501</v>
      </c>
      <c r="E2509" t="s">
        <v>7662</v>
      </c>
      <c r="F2509" t="s">
        <v>7672</v>
      </c>
      <c r="G2509">
        <v>0</v>
      </c>
      <c r="H2509">
        <v>0</v>
      </c>
      <c r="I2509">
        <v>0</v>
      </c>
      <c r="J2509">
        <v>0</v>
      </c>
      <c r="K2509">
        <v>0</v>
      </c>
      <c r="L2509" t="str">
        <f>VLOOKUP(Table1__5[[#This Row],[ShortCode]],$U$3:$W$100,3,0)</f>
        <v>Other</v>
      </c>
      <c r="M2509" t="str">
        <f>VLOOKUP(Table1__5[[#This Row],[ShortCode]],$U$3:$V$100,2,0)</f>
        <v>Group BB</v>
      </c>
      <c r="N2509" t="str">
        <f>RIGHT(Table1__5[[#This Row],[Calendar_month]],2)</f>
        <v>01</v>
      </c>
      <c r="O2509" t="str">
        <f>LEFT(Table1__5[[#This Row],[Calendar_month]],4)</f>
        <v>2025</v>
      </c>
      <c r="P2509" t="str">
        <f>_xlfn.TEXTBEFORE(Table1__5[[#This Row],[Distributor_Name]],"-")</f>
        <v>BD</v>
      </c>
    </row>
    <row r="2510" spans="1:16" x14ac:dyDescent="0.75">
      <c r="A2510" t="s">
        <v>11</v>
      </c>
      <c r="B2510" t="s">
        <v>12</v>
      </c>
      <c r="C2510" t="s">
        <v>5448</v>
      </c>
      <c r="D2510">
        <v>202501</v>
      </c>
      <c r="E2510" t="s">
        <v>7673</v>
      </c>
      <c r="F2510" t="s">
        <v>5436</v>
      </c>
      <c r="G2510">
        <v>0</v>
      </c>
      <c r="H2510">
        <v>0</v>
      </c>
      <c r="I2510">
        <v>0</v>
      </c>
      <c r="J2510">
        <v>0</v>
      </c>
      <c r="K2510">
        <v>0</v>
      </c>
      <c r="L2510" t="str">
        <f>VLOOKUP(Table1__5[[#This Row],[ShortCode]],$U$3:$W$100,3,0)</f>
        <v>Bivina</v>
      </c>
      <c r="M2510" t="str">
        <f>VLOOKUP(Table1__5[[#This Row],[ShortCode]],$U$3:$V$100,2,0)</f>
        <v>Group BB</v>
      </c>
      <c r="N2510" t="str">
        <f>RIGHT(Table1__5[[#This Row],[Calendar_month]],2)</f>
        <v>01</v>
      </c>
      <c r="O2510" t="str">
        <f>LEFT(Table1__5[[#This Row],[Calendar_month]],4)</f>
        <v>2025</v>
      </c>
      <c r="P2510" t="str">
        <f>_xlfn.TEXTBEFORE(Table1__5[[#This Row],[Distributor_Name]],"-")</f>
        <v>BD</v>
      </c>
    </row>
    <row r="2511" spans="1:16" x14ac:dyDescent="0.75">
      <c r="A2511" t="s">
        <v>11</v>
      </c>
      <c r="B2511" t="s">
        <v>12</v>
      </c>
      <c r="C2511" t="s">
        <v>5448</v>
      </c>
      <c r="D2511">
        <v>202501</v>
      </c>
      <c r="E2511" t="s">
        <v>7673</v>
      </c>
      <c r="F2511" t="s">
        <v>7674</v>
      </c>
      <c r="G2511">
        <v>730</v>
      </c>
      <c r="H2511">
        <v>240</v>
      </c>
      <c r="I2511">
        <v>246</v>
      </c>
      <c r="J2511">
        <v>0.33698630136986302</v>
      </c>
      <c r="K2511">
        <v>484</v>
      </c>
      <c r="L2511" t="str">
        <f>VLOOKUP(Table1__5[[#This Row],[ShortCode]],$U$3:$W$100,3,0)</f>
        <v>Bia Việt</v>
      </c>
      <c r="M2511" t="str">
        <f>VLOOKUP(Table1__5[[#This Row],[ShortCode]],$U$3:$V$100,2,0)</f>
        <v>Group BB</v>
      </c>
      <c r="N2511" t="str">
        <f>RIGHT(Table1__5[[#This Row],[Calendar_month]],2)</f>
        <v>01</v>
      </c>
      <c r="O2511" t="str">
        <f>LEFT(Table1__5[[#This Row],[Calendar_month]],4)</f>
        <v>2025</v>
      </c>
      <c r="P2511" t="str">
        <f>_xlfn.TEXTBEFORE(Table1__5[[#This Row],[Distributor_Name]],"-")</f>
        <v>BD</v>
      </c>
    </row>
    <row r="2512" spans="1:16" x14ac:dyDescent="0.75">
      <c r="A2512" t="s">
        <v>11</v>
      </c>
      <c r="B2512" t="s">
        <v>12</v>
      </c>
      <c r="C2512" t="s">
        <v>5448</v>
      </c>
      <c r="D2512">
        <v>202501</v>
      </c>
      <c r="E2512" t="s">
        <v>7673</v>
      </c>
      <c r="F2512" t="s">
        <v>5400</v>
      </c>
      <c r="G2512">
        <v>3720</v>
      </c>
      <c r="H2512">
        <v>5220</v>
      </c>
      <c r="I2512">
        <v>5203</v>
      </c>
      <c r="J2512">
        <v>1.39865591397849</v>
      </c>
      <c r="K2512">
        <v>-1483</v>
      </c>
      <c r="L2512" t="str">
        <f>VLOOKUP(Table1__5[[#This Row],[ShortCode]],$U$3:$W$100,3,0)</f>
        <v>Bia Việt</v>
      </c>
      <c r="M2512" t="str">
        <f>VLOOKUP(Table1__5[[#This Row],[ShortCode]],$U$3:$V$100,2,0)</f>
        <v>Group BB</v>
      </c>
      <c r="N2512" t="str">
        <f>RIGHT(Table1__5[[#This Row],[Calendar_month]],2)</f>
        <v>01</v>
      </c>
      <c r="O2512" t="str">
        <f>LEFT(Table1__5[[#This Row],[Calendar_month]],4)</f>
        <v>2025</v>
      </c>
      <c r="P2512" t="str">
        <f>_xlfn.TEXTBEFORE(Table1__5[[#This Row],[Distributor_Name]],"-")</f>
        <v>BD</v>
      </c>
    </row>
    <row r="2513" spans="1:16" x14ac:dyDescent="0.75">
      <c r="A2513" t="s">
        <v>11</v>
      </c>
      <c r="B2513" t="s">
        <v>12</v>
      </c>
      <c r="C2513" t="s">
        <v>5448</v>
      </c>
      <c r="D2513">
        <v>202501</v>
      </c>
      <c r="E2513" t="s">
        <v>7673</v>
      </c>
      <c r="F2513" t="s">
        <v>5411</v>
      </c>
      <c r="G2513">
        <v>1311</v>
      </c>
      <c r="H2513">
        <v>210</v>
      </c>
      <c r="I2513">
        <v>175</v>
      </c>
      <c r="J2513">
        <v>0.13348588863463001</v>
      </c>
      <c r="K2513">
        <v>1136</v>
      </c>
      <c r="L2513" t="str">
        <f>VLOOKUP(Table1__5[[#This Row],[ShortCode]],$U$3:$W$100,3,0)</f>
        <v>Bia Việt</v>
      </c>
      <c r="M2513" t="str">
        <f>VLOOKUP(Table1__5[[#This Row],[ShortCode]],$U$3:$V$100,2,0)</f>
        <v>Group BB</v>
      </c>
      <c r="N2513" t="str">
        <f>RIGHT(Table1__5[[#This Row],[Calendar_month]],2)</f>
        <v>01</v>
      </c>
      <c r="O2513" t="str">
        <f>LEFT(Table1__5[[#This Row],[Calendar_month]],4)</f>
        <v>2025</v>
      </c>
      <c r="P2513" t="str">
        <f>_xlfn.TEXTBEFORE(Table1__5[[#This Row],[Distributor_Name]],"-")</f>
        <v>BD</v>
      </c>
    </row>
    <row r="2514" spans="1:16" x14ac:dyDescent="0.75">
      <c r="A2514" t="s">
        <v>11</v>
      </c>
      <c r="B2514" t="s">
        <v>12</v>
      </c>
      <c r="C2514" t="s">
        <v>5448</v>
      </c>
      <c r="D2514">
        <v>202501</v>
      </c>
      <c r="E2514" t="s">
        <v>7673</v>
      </c>
      <c r="F2514" t="s">
        <v>7675</v>
      </c>
      <c r="G2514">
        <v>0</v>
      </c>
      <c r="H2514">
        <v>0</v>
      </c>
      <c r="I2514">
        <v>0</v>
      </c>
      <c r="J2514">
        <v>0</v>
      </c>
      <c r="K2514">
        <v>0</v>
      </c>
      <c r="L2514" t="str">
        <f>VLOOKUP(Table1__5[[#This Row],[ShortCode]],$U$3:$W$100,3,0)</f>
        <v>Larue</v>
      </c>
      <c r="M2514" t="str">
        <f>VLOOKUP(Table1__5[[#This Row],[ShortCode]],$U$3:$V$100,2,0)</f>
        <v>Group BB</v>
      </c>
      <c r="N2514" t="str">
        <f>RIGHT(Table1__5[[#This Row],[Calendar_month]],2)</f>
        <v>01</v>
      </c>
      <c r="O2514" t="str">
        <f>LEFT(Table1__5[[#This Row],[Calendar_month]],4)</f>
        <v>2025</v>
      </c>
      <c r="P2514" t="str">
        <f>_xlfn.TEXTBEFORE(Table1__5[[#This Row],[Distributor_Name]],"-")</f>
        <v>BD</v>
      </c>
    </row>
    <row r="2515" spans="1:16" x14ac:dyDescent="0.75">
      <c r="A2515" t="s">
        <v>11</v>
      </c>
      <c r="B2515" t="s">
        <v>12</v>
      </c>
      <c r="C2515" t="s">
        <v>5448</v>
      </c>
      <c r="D2515">
        <v>202501</v>
      </c>
      <c r="E2515" t="s">
        <v>7673</v>
      </c>
      <c r="F2515" t="s">
        <v>7677</v>
      </c>
      <c r="G2515">
        <v>0</v>
      </c>
      <c r="H2515">
        <v>0</v>
      </c>
      <c r="I2515">
        <v>0</v>
      </c>
      <c r="J2515">
        <v>0</v>
      </c>
      <c r="K2515">
        <v>0</v>
      </c>
      <c r="L2515" t="str">
        <f>VLOOKUP(Table1__5[[#This Row],[ShortCode]],$U$3:$W$100,3,0)</f>
        <v>Larue</v>
      </c>
      <c r="M2515" t="str">
        <f>VLOOKUP(Table1__5[[#This Row],[ShortCode]],$U$3:$V$100,2,0)</f>
        <v>Group BB</v>
      </c>
      <c r="N2515" t="str">
        <f>RIGHT(Table1__5[[#This Row],[Calendar_month]],2)</f>
        <v>01</v>
      </c>
      <c r="O2515" t="str">
        <f>LEFT(Table1__5[[#This Row],[Calendar_month]],4)</f>
        <v>2025</v>
      </c>
      <c r="P2515" t="str">
        <f>_xlfn.TEXTBEFORE(Table1__5[[#This Row],[Distributor_Name]],"-")</f>
        <v>BD</v>
      </c>
    </row>
    <row r="2516" spans="1:16" x14ac:dyDescent="0.75">
      <c r="A2516" t="s">
        <v>11</v>
      </c>
      <c r="B2516" t="s">
        <v>12</v>
      </c>
      <c r="C2516" t="s">
        <v>5448</v>
      </c>
      <c r="D2516">
        <v>202502</v>
      </c>
      <c r="E2516" t="s">
        <v>7662</v>
      </c>
      <c r="F2516" t="s">
        <v>7664</v>
      </c>
      <c r="G2516">
        <v>0</v>
      </c>
      <c r="H2516">
        <v>0</v>
      </c>
      <c r="I2516">
        <v>0</v>
      </c>
      <c r="J2516">
        <v>0</v>
      </c>
      <c r="K2516">
        <v>0</v>
      </c>
      <c r="L2516" t="str">
        <f>VLOOKUP(Table1__5[[#This Row],[ShortCode]],$U$3:$W$100,3,0)</f>
        <v>Other</v>
      </c>
      <c r="M2516" t="str">
        <f>VLOOKUP(Table1__5[[#This Row],[ShortCode]],$U$3:$V$100,2,0)</f>
        <v>Group BB</v>
      </c>
      <c r="N2516" t="str">
        <f>RIGHT(Table1__5[[#This Row],[Calendar_month]],2)</f>
        <v>02</v>
      </c>
      <c r="O2516" t="str">
        <f>LEFT(Table1__5[[#This Row],[Calendar_month]],4)</f>
        <v>2025</v>
      </c>
      <c r="P2516" t="str">
        <f>_xlfn.TEXTBEFORE(Table1__5[[#This Row],[Distributor_Name]],"-")</f>
        <v>BD</v>
      </c>
    </row>
    <row r="2517" spans="1:16" x14ac:dyDescent="0.75">
      <c r="A2517" t="s">
        <v>11</v>
      </c>
      <c r="B2517" t="s">
        <v>12</v>
      </c>
      <c r="C2517" t="s">
        <v>5448</v>
      </c>
      <c r="D2517">
        <v>202502</v>
      </c>
      <c r="E2517" t="s">
        <v>7662</v>
      </c>
      <c r="F2517" t="s">
        <v>7690</v>
      </c>
      <c r="G2517">
        <v>0</v>
      </c>
      <c r="H2517">
        <v>0</v>
      </c>
      <c r="I2517">
        <v>0</v>
      </c>
      <c r="J2517">
        <v>0</v>
      </c>
      <c r="K2517">
        <v>0</v>
      </c>
      <c r="L2517" t="str">
        <f>VLOOKUP(Table1__5[[#This Row],[ShortCode]],$U$3:$W$100,3,0)</f>
        <v>Heineken Original</v>
      </c>
      <c r="M2517" t="str">
        <f>VLOOKUP(Table1__5[[#This Row],[ShortCode]],$U$3:$V$100,2,0)</f>
        <v>Group BB</v>
      </c>
      <c r="N2517" t="str">
        <f>RIGHT(Table1__5[[#This Row],[Calendar_month]],2)</f>
        <v>02</v>
      </c>
      <c r="O2517" t="str">
        <f>LEFT(Table1__5[[#This Row],[Calendar_month]],4)</f>
        <v>2025</v>
      </c>
      <c r="P2517" t="str">
        <f>_xlfn.TEXTBEFORE(Table1__5[[#This Row],[Distributor_Name]],"-")</f>
        <v>BD</v>
      </c>
    </row>
    <row r="2518" spans="1:16" x14ac:dyDescent="0.75">
      <c r="A2518" t="s">
        <v>11</v>
      </c>
      <c r="B2518" t="s">
        <v>12</v>
      </c>
      <c r="C2518" t="s">
        <v>5448</v>
      </c>
      <c r="D2518">
        <v>202502</v>
      </c>
      <c r="E2518" t="s">
        <v>7662</v>
      </c>
      <c r="F2518" t="s">
        <v>5426</v>
      </c>
      <c r="G2518">
        <v>33</v>
      </c>
      <c r="H2518">
        <v>0</v>
      </c>
      <c r="I2518">
        <v>31</v>
      </c>
      <c r="J2518">
        <v>0.939393939393939</v>
      </c>
      <c r="K2518">
        <v>2</v>
      </c>
      <c r="L2518" t="str">
        <f>VLOOKUP(Table1__5[[#This Row],[ShortCode]],$U$3:$W$100,3,0)</f>
        <v>Heineken Original</v>
      </c>
      <c r="M2518" t="str">
        <f>VLOOKUP(Table1__5[[#This Row],[ShortCode]],$U$3:$V$100,2,0)</f>
        <v>Group BB</v>
      </c>
      <c r="N2518" t="str">
        <f>RIGHT(Table1__5[[#This Row],[Calendar_month]],2)</f>
        <v>02</v>
      </c>
      <c r="O2518" t="str">
        <f>LEFT(Table1__5[[#This Row],[Calendar_month]],4)</f>
        <v>2025</v>
      </c>
      <c r="P2518" t="str">
        <f>_xlfn.TEXTBEFORE(Table1__5[[#This Row],[Distributor_Name]],"-")</f>
        <v>BD</v>
      </c>
    </row>
    <row r="2519" spans="1:16" x14ac:dyDescent="0.75">
      <c r="A2519" t="s">
        <v>11</v>
      </c>
      <c r="B2519" t="s">
        <v>12</v>
      </c>
      <c r="C2519" t="s">
        <v>5448</v>
      </c>
      <c r="D2519">
        <v>202502</v>
      </c>
      <c r="E2519" t="s">
        <v>7662</v>
      </c>
      <c r="F2519" t="s">
        <v>5434</v>
      </c>
      <c r="G2519">
        <v>475</v>
      </c>
      <c r="H2519">
        <v>390</v>
      </c>
      <c r="I2519">
        <v>496</v>
      </c>
      <c r="J2519">
        <v>1.0442105263157899</v>
      </c>
      <c r="K2519">
        <v>-21</v>
      </c>
      <c r="L2519" t="str">
        <f>VLOOKUP(Table1__5[[#This Row],[ShortCode]],$U$3:$W$100,3,0)</f>
        <v>Heineken Original</v>
      </c>
      <c r="M2519" t="str">
        <f>VLOOKUP(Table1__5[[#This Row],[ShortCode]],$U$3:$V$100,2,0)</f>
        <v>Group BB</v>
      </c>
      <c r="N2519" t="str">
        <f>RIGHT(Table1__5[[#This Row],[Calendar_month]],2)</f>
        <v>02</v>
      </c>
      <c r="O2519" t="str">
        <f>LEFT(Table1__5[[#This Row],[Calendar_month]],4)</f>
        <v>2025</v>
      </c>
      <c r="P2519" t="str">
        <f>_xlfn.TEXTBEFORE(Table1__5[[#This Row],[Distributor_Name]],"-")</f>
        <v>BD</v>
      </c>
    </row>
    <row r="2520" spans="1:16" x14ac:dyDescent="0.75">
      <c r="A2520" t="s">
        <v>11</v>
      </c>
      <c r="B2520" t="s">
        <v>12</v>
      </c>
      <c r="C2520" t="s">
        <v>5448</v>
      </c>
      <c r="D2520">
        <v>202502</v>
      </c>
      <c r="E2520" t="s">
        <v>7662</v>
      </c>
      <c r="F2520" t="s">
        <v>5393</v>
      </c>
      <c r="G2520">
        <v>3952</v>
      </c>
      <c r="H2520">
        <v>7447</v>
      </c>
      <c r="I2520">
        <v>7507</v>
      </c>
      <c r="J2520">
        <v>1.89954453441296</v>
      </c>
      <c r="K2520">
        <v>-3555</v>
      </c>
      <c r="L2520" t="str">
        <f>VLOOKUP(Table1__5[[#This Row],[ShortCode]],$U$3:$W$100,3,0)</f>
        <v>Heineken Silver</v>
      </c>
      <c r="M2520" t="str">
        <f>VLOOKUP(Table1__5[[#This Row],[ShortCode]],$U$3:$V$100,2,0)</f>
        <v>Group AA</v>
      </c>
      <c r="N2520" t="str">
        <f>RIGHT(Table1__5[[#This Row],[Calendar_month]],2)</f>
        <v>02</v>
      </c>
      <c r="O2520" t="str">
        <f>LEFT(Table1__5[[#This Row],[Calendar_month]],4)</f>
        <v>2025</v>
      </c>
      <c r="P2520" t="str">
        <f>_xlfn.TEXTBEFORE(Table1__5[[#This Row],[Distributor_Name]],"-")</f>
        <v>BD</v>
      </c>
    </row>
    <row r="2521" spans="1:16" x14ac:dyDescent="0.75">
      <c r="A2521" t="s">
        <v>11</v>
      </c>
      <c r="B2521" t="s">
        <v>12</v>
      </c>
      <c r="C2521" t="s">
        <v>5448</v>
      </c>
      <c r="D2521">
        <v>202502</v>
      </c>
      <c r="E2521" t="s">
        <v>7662</v>
      </c>
      <c r="F2521" t="s">
        <v>5418</v>
      </c>
      <c r="G2521">
        <v>60</v>
      </c>
      <c r="H2521">
        <v>0</v>
      </c>
      <c r="I2521">
        <v>15</v>
      </c>
      <c r="J2521">
        <v>0.25</v>
      </c>
      <c r="K2521">
        <v>45</v>
      </c>
      <c r="L2521" t="str">
        <f>VLOOKUP(Table1__5[[#This Row],[ShortCode]],$U$3:$W$100,3,0)</f>
        <v>Heineken Silver</v>
      </c>
      <c r="M2521" t="str">
        <f>VLOOKUP(Table1__5[[#This Row],[ShortCode]],$U$3:$V$100,2,0)</f>
        <v>Group AA</v>
      </c>
      <c r="N2521" t="str">
        <f>RIGHT(Table1__5[[#This Row],[Calendar_month]],2)</f>
        <v>02</v>
      </c>
      <c r="O2521" t="str">
        <f>LEFT(Table1__5[[#This Row],[Calendar_month]],4)</f>
        <v>2025</v>
      </c>
      <c r="P2521" t="str">
        <f>_xlfn.TEXTBEFORE(Table1__5[[#This Row],[Distributor_Name]],"-")</f>
        <v>BD</v>
      </c>
    </row>
    <row r="2522" spans="1:16" x14ac:dyDescent="0.75">
      <c r="A2522" t="s">
        <v>11</v>
      </c>
      <c r="B2522" t="s">
        <v>12</v>
      </c>
      <c r="C2522" t="s">
        <v>5448</v>
      </c>
      <c r="D2522">
        <v>202502</v>
      </c>
      <c r="E2522" t="s">
        <v>7662</v>
      </c>
      <c r="F2522" t="s">
        <v>5401</v>
      </c>
      <c r="G2522">
        <v>2826</v>
      </c>
      <c r="H2522">
        <v>1690</v>
      </c>
      <c r="I2522">
        <v>3182</v>
      </c>
      <c r="J2522">
        <v>1.12597310686483</v>
      </c>
      <c r="K2522">
        <v>-356</v>
      </c>
      <c r="L2522" t="str">
        <f>VLOOKUP(Table1__5[[#This Row],[ShortCode]],$U$3:$W$100,3,0)</f>
        <v>Heineken Silver</v>
      </c>
      <c r="M2522" t="str">
        <f>VLOOKUP(Table1__5[[#This Row],[ShortCode]],$U$3:$V$100,2,0)</f>
        <v>Group AA</v>
      </c>
      <c r="N2522" t="str">
        <f>RIGHT(Table1__5[[#This Row],[Calendar_month]],2)</f>
        <v>02</v>
      </c>
      <c r="O2522" t="str">
        <f>LEFT(Table1__5[[#This Row],[Calendar_month]],4)</f>
        <v>2025</v>
      </c>
      <c r="P2522" t="str">
        <f>_xlfn.TEXTBEFORE(Table1__5[[#This Row],[Distributor_Name]],"-")</f>
        <v>BD</v>
      </c>
    </row>
    <row r="2523" spans="1:16" x14ac:dyDescent="0.75">
      <c r="A2523" t="s">
        <v>11</v>
      </c>
      <c r="B2523" t="s">
        <v>12</v>
      </c>
      <c r="C2523" t="s">
        <v>5448</v>
      </c>
      <c r="D2523">
        <v>202502</v>
      </c>
      <c r="E2523" t="s">
        <v>7662</v>
      </c>
      <c r="F2523" t="s">
        <v>7288</v>
      </c>
      <c r="G2523">
        <v>0</v>
      </c>
      <c r="H2523">
        <v>0</v>
      </c>
      <c r="I2523">
        <v>0</v>
      </c>
      <c r="J2523">
        <v>0</v>
      </c>
      <c r="K2523">
        <v>0</v>
      </c>
      <c r="L2523" t="str">
        <f>VLOOKUP(Table1__5[[#This Row],[ShortCode]],$U$3:$W$100,3,0)</f>
        <v>Heineken Silver</v>
      </c>
      <c r="M2523" t="str">
        <f>VLOOKUP(Table1__5[[#This Row],[ShortCode]],$U$3:$V$100,2,0)</f>
        <v>Group BB</v>
      </c>
      <c r="N2523" t="str">
        <f>RIGHT(Table1__5[[#This Row],[Calendar_month]],2)</f>
        <v>02</v>
      </c>
      <c r="O2523" t="str">
        <f>LEFT(Table1__5[[#This Row],[Calendar_month]],4)</f>
        <v>2025</v>
      </c>
      <c r="P2523" t="str">
        <f>_xlfn.TEXTBEFORE(Table1__5[[#This Row],[Distributor_Name]],"-")</f>
        <v>BD</v>
      </c>
    </row>
    <row r="2524" spans="1:16" x14ac:dyDescent="0.75">
      <c r="A2524" t="s">
        <v>11</v>
      </c>
      <c r="B2524" t="s">
        <v>12</v>
      </c>
      <c r="C2524" t="s">
        <v>5448</v>
      </c>
      <c r="D2524">
        <v>202502</v>
      </c>
      <c r="E2524" t="s">
        <v>7662</v>
      </c>
      <c r="F2524" t="s">
        <v>5440</v>
      </c>
      <c r="G2524">
        <v>21</v>
      </c>
      <c r="H2524">
        <v>26</v>
      </c>
      <c r="I2524">
        <v>12</v>
      </c>
      <c r="J2524">
        <v>0.57142857142857095</v>
      </c>
      <c r="K2524">
        <v>9</v>
      </c>
      <c r="L2524" t="str">
        <f>VLOOKUP(Table1__5[[#This Row],[ShortCode]],$U$3:$W$100,3,0)</f>
        <v>Other</v>
      </c>
      <c r="M2524" t="str">
        <f>VLOOKUP(Table1__5[[#This Row],[ShortCode]],$U$3:$V$100,2,0)</f>
        <v>Group BB</v>
      </c>
      <c r="N2524" t="str">
        <f>RIGHT(Table1__5[[#This Row],[Calendar_month]],2)</f>
        <v>02</v>
      </c>
      <c r="O2524" t="str">
        <f>LEFT(Table1__5[[#This Row],[Calendar_month]],4)</f>
        <v>2025</v>
      </c>
      <c r="P2524" t="str">
        <f>_xlfn.TEXTBEFORE(Table1__5[[#This Row],[Distributor_Name]],"-")</f>
        <v>BD</v>
      </c>
    </row>
    <row r="2525" spans="1:16" x14ac:dyDescent="0.75">
      <c r="A2525" t="s">
        <v>11</v>
      </c>
      <c r="B2525" t="s">
        <v>12</v>
      </c>
      <c r="C2525" t="s">
        <v>5448</v>
      </c>
      <c r="D2525">
        <v>202502</v>
      </c>
      <c r="E2525" t="s">
        <v>7662</v>
      </c>
      <c r="F2525" t="s">
        <v>7665</v>
      </c>
      <c r="G2525">
        <v>0</v>
      </c>
      <c r="H2525">
        <v>0</v>
      </c>
      <c r="I2525">
        <v>0</v>
      </c>
      <c r="J2525">
        <v>0</v>
      </c>
      <c r="K2525">
        <v>0</v>
      </c>
      <c r="L2525" t="str">
        <f>VLOOKUP(Table1__5[[#This Row],[ShortCode]],$U$3:$W$100,3,0)</f>
        <v>Other</v>
      </c>
      <c r="M2525" t="str">
        <f>VLOOKUP(Table1__5[[#This Row],[ShortCode]],$U$3:$V$100,2,0)</f>
        <v>Group BB</v>
      </c>
      <c r="N2525" t="str">
        <f>RIGHT(Table1__5[[#This Row],[Calendar_month]],2)</f>
        <v>02</v>
      </c>
      <c r="O2525" t="str">
        <f>LEFT(Table1__5[[#This Row],[Calendar_month]],4)</f>
        <v>2025</v>
      </c>
      <c r="P2525" t="str">
        <f>_xlfn.TEXTBEFORE(Table1__5[[#This Row],[Distributor_Name]],"-")</f>
        <v>BD</v>
      </c>
    </row>
    <row r="2526" spans="1:16" x14ac:dyDescent="0.75">
      <c r="A2526" t="s">
        <v>11</v>
      </c>
      <c r="B2526" t="s">
        <v>12</v>
      </c>
      <c r="C2526" t="s">
        <v>5448</v>
      </c>
      <c r="D2526">
        <v>202502</v>
      </c>
      <c r="E2526" t="s">
        <v>7662</v>
      </c>
      <c r="F2526" t="s">
        <v>7691</v>
      </c>
      <c r="G2526">
        <v>0</v>
      </c>
      <c r="H2526">
        <v>0</v>
      </c>
      <c r="I2526">
        <v>0</v>
      </c>
      <c r="J2526">
        <v>0</v>
      </c>
      <c r="K2526">
        <v>0</v>
      </c>
      <c r="L2526" t="str">
        <f>VLOOKUP(Table1__5[[#This Row],[ShortCode]],$U$3:$W$100,3,0)</f>
        <v>Other</v>
      </c>
      <c r="M2526" t="str">
        <f>VLOOKUP(Table1__5[[#This Row],[ShortCode]],$U$3:$V$100,2,0)</f>
        <v>Group BB</v>
      </c>
      <c r="N2526" t="str">
        <f>RIGHT(Table1__5[[#This Row],[Calendar_month]],2)</f>
        <v>02</v>
      </c>
      <c r="O2526" t="str">
        <f>LEFT(Table1__5[[#This Row],[Calendar_month]],4)</f>
        <v>2025</v>
      </c>
      <c r="P2526" t="str">
        <f>_xlfn.TEXTBEFORE(Table1__5[[#This Row],[Distributor_Name]],"-")</f>
        <v>BD</v>
      </c>
    </row>
    <row r="2527" spans="1:16" x14ac:dyDescent="0.75">
      <c r="A2527" t="s">
        <v>11</v>
      </c>
      <c r="B2527" t="s">
        <v>12</v>
      </c>
      <c r="C2527" t="s">
        <v>5448</v>
      </c>
      <c r="D2527">
        <v>202502</v>
      </c>
      <c r="E2527" t="s">
        <v>7662</v>
      </c>
      <c r="F2527" t="s">
        <v>5424</v>
      </c>
      <c r="G2527">
        <v>23</v>
      </c>
      <c r="H2527">
        <v>26</v>
      </c>
      <c r="I2527">
        <v>27</v>
      </c>
      <c r="J2527">
        <v>1.1739130434782601</v>
      </c>
      <c r="K2527">
        <v>-4</v>
      </c>
      <c r="L2527" t="str">
        <f>VLOOKUP(Table1__5[[#This Row],[ShortCode]],$U$3:$W$100,3,0)</f>
        <v>Other</v>
      </c>
      <c r="M2527" t="str">
        <f>VLOOKUP(Table1__5[[#This Row],[ShortCode]],$U$3:$V$100,2,0)</f>
        <v>Group BB</v>
      </c>
      <c r="N2527" t="str">
        <f>RIGHT(Table1__5[[#This Row],[Calendar_month]],2)</f>
        <v>02</v>
      </c>
      <c r="O2527" t="str">
        <f>LEFT(Table1__5[[#This Row],[Calendar_month]],4)</f>
        <v>2025</v>
      </c>
      <c r="P2527" t="str">
        <f>_xlfn.TEXTBEFORE(Table1__5[[#This Row],[Distributor_Name]],"-")</f>
        <v>BD</v>
      </c>
    </row>
    <row r="2528" spans="1:16" x14ac:dyDescent="0.75">
      <c r="A2528" t="s">
        <v>11</v>
      </c>
      <c r="B2528" t="s">
        <v>12</v>
      </c>
      <c r="C2528" t="s">
        <v>5448</v>
      </c>
      <c r="D2528">
        <v>202502</v>
      </c>
      <c r="E2528" t="s">
        <v>7662</v>
      </c>
      <c r="F2528" t="s">
        <v>7692</v>
      </c>
      <c r="G2528">
        <v>0</v>
      </c>
      <c r="H2528">
        <v>0</v>
      </c>
      <c r="I2528">
        <v>0</v>
      </c>
      <c r="J2528">
        <v>0</v>
      </c>
      <c r="K2528">
        <v>0</v>
      </c>
      <c r="L2528" t="str">
        <f>VLOOKUP(Table1__5[[#This Row],[ShortCode]],$U$3:$W$100,3,0)</f>
        <v>Other</v>
      </c>
      <c r="M2528" t="str">
        <f>VLOOKUP(Table1__5[[#This Row],[ShortCode]],$U$3:$V$100,2,0)</f>
        <v>Group BB</v>
      </c>
      <c r="N2528" t="str">
        <f>RIGHT(Table1__5[[#This Row],[Calendar_month]],2)</f>
        <v>02</v>
      </c>
      <c r="O2528" t="str">
        <f>LEFT(Table1__5[[#This Row],[Calendar_month]],4)</f>
        <v>2025</v>
      </c>
      <c r="P2528" t="str">
        <f>_xlfn.TEXTBEFORE(Table1__5[[#This Row],[Distributor_Name]],"-")</f>
        <v>BD</v>
      </c>
    </row>
    <row r="2529" spans="1:16" x14ac:dyDescent="0.75">
      <c r="A2529" t="s">
        <v>11</v>
      </c>
      <c r="B2529" t="s">
        <v>12</v>
      </c>
      <c r="C2529" t="s">
        <v>5448</v>
      </c>
      <c r="D2529">
        <v>202502</v>
      </c>
      <c r="E2529" t="s">
        <v>7662</v>
      </c>
      <c r="F2529" t="s">
        <v>7654</v>
      </c>
      <c r="G2529">
        <v>5</v>
      </c>
      <c r="H2529">
        <v>13</v>
      </c>
      <c r="I2529">
        <v>3</v>
      </c>
      <c r="J2529">
        <v>0.6</v>
      </c>
      <c r="K2529">
        <v>2</v>
      </c>
      <c r="L2529" t="str">
        <f>VLOOKUP(Table1__5[[#This Row],[ShortCode]],$U$3:$W$100,3,0)</f>
        <v>Other</v>
      </c>
      <c r="M2529" t="str">
        <f>VLOOKUP(Table1__5[[#This Row],[ShortCode]],$U$3:$V$100,2,0)</f>
        <v>Group BB</v>
      </c>
      <c r="N2529" t="str">
        <f>RIGHT(Table1__5[[#This Row],[Calendar_month]],2)</f>
        <v>02</v>
      </c>
      <c r="O2529" t="str">
        <f>LEFT(Table1__5[[#This Row],[Calendar_month]],4)</f>
        <v>2025</v>
      </c>
      <c r="P2529" t="str">
        <f>_xlfn.TEXTBEFORE(Table1__5[[#This Row],[Distributor_Name]],"-")</f>
        <v>BD</v>
      </c>
    </row>
    <row r="2530" spans="1:16" x14ac:dyDescent="0.75">
      <c r="A2530" t="s">
        <v>11</v>
      </c>
      <c r="B2530" t="s">
        <v>12</v>
      </c>
      <c r="C2530" t="s">
        <v>5448</v>
      </c>
      <c r="D2530">
        <v>202502</v>
      </c>
      <c r="E2530" t="s">
        <v>7662</v>
      </c>
      <c r="F2530" t="s">
        <v>7666</v>
      </c>
      <c r="G2530">
        <v>0</v>
      </c>
      <c r="H2530">
        <v>0</v>
      </c>
      <c r="I2530">
        <v>0</v>
      </c>
      <c r="J2530">
        <v>0</v>
      </c>
      <c r="K2530">
        <v>0</v>
      </c>
      <c r="L2530" t="str">
        <f>VLOOKUP(Table1__5[[#This Row],[ShortCode]],$U$3:$W$100,3,0)</f>
        <v>Other</v>
      </c>
      <c r="M2530" t="str">
        <f>VLOOKUP(Table1__5[[#This Row],[ShortCode]],$U$3:$V$100,2,0)</f>
        <v>Group BB</v>
      </c>
      <c r="N2530" t="str">
        <f>RIGHT(Table1__5[[#This Row],[Calendar_month]],2)</f>
        <v>02</v>
      </c>
      <c r="O2530" t="str">
        <f>LEFT(Table1__5[[#This Row],[Calendar_month]],4)</f>
        <v>2025</v>
      </c>
      <c r="P2530" t="str">
        <f>_xlfn.TEXTBEFORE(Table1__5[[#This Row],[Distributor_Name]],"-")</f>
        <v>BD</v>
      </c>
    </row>
    <row r="2531" spans="1:16" x14ac:dyDescent="0.75">
      <c r="A2531" t="s">
        <v>11</v>
      </c>
      <c r="B2531" t="s">
        <v>12</v>
      </c>
      <c r="C2531" t="s">
        <v>5448</v>
      </c>
      <c r="D2531">
        <v>202502</v>
      </c>
      <c r="E2531" t="s">
        <v>7662</v>
      </c>
      <c r="F2531" t="s">
        <v>7693</v>
      </c>
      <c r="G2531">
        <v>0</v>
      </c>
      <c r="H2531">
        <v>0</v>
      </c>
      <c r="I2531">
        <v>0</v>
      </c>
      <c r="J2531">
        <v>0</v>
      </c>
      <c r="K2531">
        <v>0</v>
      </c>
      <c r="L2531" t="str">
        <f>VLOOKUP(Table1__5[[#This Row],[ShortCode]],$U$3:$W$100,3,0)</f>
        <v>Other</v>
      </c>
      <c r="M2531" t="str">
        <f>VLOOKUP(Table1__5[[#This Row],[ShortCode]],$U$3:$V$100,2,0)</f>
        <v>Group BB</v>
      </c>
      <c r="N2531" t="str">
        <f>RIGHT(Table1__5[[#This Row],[Calendar_month]],2)</f>
        <v>02</v>
      </c>
      <c r="O2531" t="str">
        <f>LEFT(Table1__5[[#This Row],[Calendar_month]],4)</f>
        <v>2025</v>
      </c>
      <c r="P2531" t="str">
        <f>_xlfn.TEXTBEFORE(Table1__5[[#This Row],[Distributor_Name]],"-")</f>
        <v>BD</v>
      </c>
    </row>
    <row r="2532" spans="1:16" x14ac:dyDescent="0.75">
      <c r="A2532" t="s">
        <v>11</v>
      </c>
      <c r="B2532" t="s">
        <v>12</v>
      </c>
      <c r="C2532" t="s">
        <v>5448</v>
      </c>
      <c r="D2532">
        <v>202502</v>
      </c>
      <c r="E2532" t="s">
        <v>7662</v>
      </c>
      <c r="F2532" t="s">
        <v>7668</v>
      </c>
      <c r="G2532">
        <v>0</v>
      </c>
      <c r="H2532">
        <v>0</v>
      </c>
      <c r="I2532">
        <v>0</v>
      </c>
      <c r="J2532">
        <v>0</v>
      </c>
      <c r="K2532">
        <v>0</v>
      </c>
      <c r="L2532" t="str">
        <f>VLOOKUP(Table1__5[[#This Row],[ShortCode]],$U$3:$W$100,3,0)</f>
        <v>Other</v>
      </c>
      <c r="M2532" t="str">
        <f>VLOOKUP(Table1__5[[#This Row],[ShortCode]],$U$3:$V$100,2,0)</f>
        <v>Group BB</v>
      </c>
      <c r="N2532" t="str">
        <f>RIGHT(Table1__5[[#This Row],[Calendar_month]],2)</f>
        <v>02</v>
      </c>
      <c r="O2532" t="str">
        <f>LEFT(Table1__5[[#This Row],[Calendar_month]],4)</f>
        <v>2025</v>
      </c>
      <c r="P2532" t="str">
        <f>_xlfn.TEXTBEFORE(Table1__5[[#This Row],[Distributor_Name]],"-")</f>
        <v>BD</v>
      </c>
    </row>
    <row r="2533" spans="1:16" x14ac:dyDescent="0.75">
      <c r="A2533" t="s">
        <v>11</v>
      </c>
      <c r="B2533" t="s">
        <v>12</v>
      </c>
      <c r="C2533" t="s">
        <v>5448</v>
      </c>
      <c r="D2533">
        <v>202502</v>
      </c>
      <c r="E2533" t="s">
        <v>7662</v>
      </c>
      <c r="F2533" t="s">
        <v>5430</v>
      </c>
      <c r="G2533">
        <v>24</v>
      </c>
      <c r="H2533">
        <v>0</v>
      </c>
      <c r="I2533">
        <v>10</v>
      </c>
      <c r="J2533">
        <v>0.41666666666666702</v>
      </c>
      <c r="K2533">
        <v>14</v>
      </c>
      <c r="L2533" t="str">
        <f>VLOOKUP(Table1__5[[#This Row],[ShortCode]],$U$3:$W$100,3,0)</f>
        <v>Other</v>
      </c>
      <c r="M2533" t="str">
        <f>VLOOKUP(Table1__5[[#This Row],[ShortCode]],$U$3:$V$100,2,0)</f>
        <v>Group BB</v>
      </c>
      <c r="N2533" t="str">
        <f>RIGHT(Table1__5[[#This Row],[Calendar_month]],2)</f>
        <v>02</v>
      </c>
      <c r="O2533" t="str">
        <f>LEFT(Table1__5[[#This Row],[Calendar_month]],4)</f>
        <v>2025</v>
      </c>
      <c r="P2533" t="str">
        <f>_xlfn.TEXTBEFORE(Table1__5[[#This Row],[Distributor_Name]],"-")</f>
        <v>BD</v>
      </c>
    </row>
    <row r="2534" spans="1:16" x14ac:dyDescent="0.75">
      <c r="A2534" t="s">
        <v>11</v>
      </c>
      <c r="B2534" t="s">
        <v>12</v>
      </c>
      <c r="C2534" t="s">
        <v>5448</v>
      </c>
      <c r="D2534">
        <v>202502</v>
      </c>
      <c r="E2534" t="s">
        <v>7662</v>
      </c>
      <c r="F2534" t="s">
        <v>7678</v>
      </c>
      <c r="G2534">
        <v>0</v>
      </c>
      <c r="H2534">
        <v>0</v>
      </c>
      <c r="I2534">
        <v>0</v>
      </c>
      <c r="J2534">
        <v>0</v>
      </c>
      <c r="K2534">
        <v>0</v>
      </c>
      <c r="L2534" t="str">
        <f>VLOOKUP(Table1__5[[#This Row],[ShortCode]],$U$3:$W$100,3,0)</f>
        <v>Other</v>
      </c>
      <c r="M2534" t="str">
        <f>VLOOKUP(Table1__5[[#This Row],[ShortCode]],$U$3:$V$100,2,0)</f>
        <v>Group BB</v>
      </c>
      <c r="N2534" t="str">
        <f>RIGHT(Table1__5[[#This Row],[Calendar_month]],2)</f>
        <v>02</v>
      </c>
      <c r="O2534" t="str">
        <f>LEFT(Table1__5[[#This Row],[Calendar_month]],4)</f>
        <v>2025</v>
      </c>
      <c r="P2534" t="str">
        <f>_xlfn.TEXTBEFORE(Table1__5[[#This Row],[Distributor_Name]],"-")</f>
        <v>BD</v>
      </c>
    </row>
    <row r="2535" spans="1:16" x14ac:dyDescent="0.75">
      <c r="A2535" t="s">
        <v>11</v>
      </c>
      <c r="B2535" t="s">
        <v>12</v>
      </c>
      <c r="C2535" t="s">
        <v>5448</v>
      </c>
      <c r="D2535">
        <v>202502</v>
      </c>
      <c r="E2535" t="s">
        <v>7662</v>
      </c>
      <c r="F2535" t="s">
        <v>7694</v>
      </c>
      <c r="G2535">
        <v>0</v>
      </c>
      <c r="H2535">
        <v>0</v>
      </c>
      <c r="I2535">
        <v>0</v>
      </c>
      <c r="J2535">
        <v>0</v>
      </c>
      <c r="K2535">
        <v>0</v>
      </c>
      <c r="L2535" t="str">
        <f>VLOOKUP(Table1__5[[#This Row],[ShortCode]],$U$3:$W$100,3,0)</f>
        <v>Other</v>
      </c>
      <c r="M2535" t="str">
        <f>VLOOKUP(Table1__5[[#This Row],[ShortCode]],$U$3:$V$100,2,0)</f>
        <v>Group BB</v>
      </c>
      <c r="N2535" t="str">
        <f>RIGHT(Table1__5[[#This Row],[Calendar_month]],2)</f>
        <v>02</v>
      </c>
      <c r="O2535" t="str">
        <f>LEFT(Table1__5[[#This Row],[Calendar_month]],4)</f>
        <v>2025</v>
      </c>
      <c r="P2535" t="str">
        <f>_xlfn.TEXTBEFORE(Table1__5[[#This Row],[Distributor_Name]],"-")</f>
        <v>BD</v>
      </c>
    </row>
    <row r="2536" spans="1:16" x14ac:dyDescent="0.75">
      <c r="A2536" t="s">
        <v>11</v>
      </c>
      <c r="B2536" t="s">
        <v>12</v>
      </c>
      <c r="C2536" t="s">
        <v>5448</v>
      </c>
      <c r="D2536">
        <v>202502</v>
      </c>
      <c r="E2536" t="s">
        <v>7662</v>
      </c>
      <c r="F2536" t="s">
        <v>7670</v>
      </c>
      <c r="G2536">
        <v>0</v>
      </c>
      <c r="H2536">
        <v>0</v>
      </c>
      <c r="I2536">
        <v>0</v>
      </c>
      <c r="J2536">
        <v>0</v>
      </c>
      <c r="K2536">
        <v>0</v>
      </c>
      <c r="L2536" t="str">
        <f>VLOOKUP(Table1__5[[#This Row],[ShortCode]],$U$3:$W$100,3,0)</f>
        <v>Other</v>
      </c>
      <c r="M2536" t="str">
        <f>VLOOKUP(Table1__5[[#This Row],[ShortCode]],$U$3:$V$100,2,0)</f>
        <v>Group BB</v>
      </c>
      <c r="N2536" t="str">
        <f>RIGHT(Table1__5[[#This Row],[Calendar_month]],2)</f>
        <v>02</v>
      </c>
      <c r="O2536" t="str">
        <f>LEFT(Table1__5[[#This Row],[Calendar_month]],4)</f>
        <v>2025</v>
      </c>
      <c r="P2536" t="str">
        <f>_xlfn.TEXTBEFORE(Table1__5[[#This Row],[Distributor_Name]],"-")</f>
        <v>BD</v>
      </c>
    </row>
    <row r="2537" spans="1:16" x14ac:dyDescent="0.75">
      <c r="A2537" t="s">
        <v>11</v>
      </c>
      <c r="B2537" t="s">
        <v>12</v>
      </c>
      <c r="C2537" t="s">
        <v>5448</v>
      </c>
      <c r="D2537">
        <v>202502</v>
      </c>
      <c r="E2537" t="s">
        <v>7662</v>
      </c>
      <c r="F2537" t="s">
        <v>5405</v>
      </c>
      <c r="G2537">
        <v>-982</v>
      </c>
      <c r="H2537">
        <v>0</v>
      </c>
      <c r="I2537">
        <v>0</v>
      </c>
      <c r="J2537">
        <v>0</v>
      </c>
      <c r="K2537">
        <v>-982</v>
      </c>
      <c r="L2537" t="str">
        <f>VLOOKUP(Table1__5[[#This Row],[ShortCode]],$U$3:$W$100,3,0)</f>
        <v>Tiger Regular</v>
      </c>
      <c r="M2537" t="str">
        <f>VLOOKUP(Table1__5[[#This Row],[ShortCode]],$U$3:$V$100,2,0)</f>
        <v>Group BB</v>
      </c>
      <c r="N2537" t="str">
        <f>RIGHT(Table1__5[[#This Row],[Calendar_month]],2)</f>
        <v>02</v>
      </c>
      <c r="O2537" t="str">
        <f>LEFT(Table1__5[[#This Row],[Calendar_month]],4)</f>
        <v>2025</v>
      </c>
      <c r="P2537" t="str">
        <f>_xlfn.TEXTBEFORE(Table1__5[[#This Row],[Distributor_Name]],"-")</f>
        <v>BD</v>
      </c>
    </row>
    <row r="2538" spans="1:16" x14ac:dyDescent="0.75">
      <c r="A2538" t="s">
        <v>11</v>
      </c>
      <c r="B2538" t="s">
        <v>12</v>
      </c>
      <c r="C2538" t="s">
        <v>5448</v>
      </c>
      <c r="D2538">
        <v>202502</v>
      </c>
      <c r="E2538" t="s">
        <v>7662</v>
      </c>
      <c r="F2538" t="s">
        <v>5396</v>
      </c>
      <c r="G2538">
        <v>23810</v>
      </c>
      <c r="H2538">
        <v>29926</v>
      </c>
      <c r="I2538">
        <v>27538</v>
      </c>
      <c r="J2538">
        <v>1.15657286854263</v>
      </c>
      <c r="K2538">
        <v>-3728</v>
      </c>
      <c r="L2538" t="str">
        <f>VLOOKUP(Table1__5[[#This Row],[ShortCode]],$U$3:$W$100,3,0)</f>
        <v>Tiger Regular</v>
      </c>
      <c r="M2538" t="str">
        <f>VLOOKUP(Table1__5[[#This Row],[ShortCode]],$U$3:$V$100,2,0)</f>
        <v>Group BB</v>
      </c>
      <c r="N2538" t="str">
        <f>RIGHT(Table1__5[[#This Row],[Calendar_month]],2)</f>
        <v>02</v>
      </c>
      <c r="O2538" t="str">
        <f>LEFT(Table1__5[[#This Row],[Calendar_month]],4)</f>
        <v>2025</v>
      </c>
      <c r="P2538" t="str">
        <f>_xlfn.TEXTBEFORE(Table1__5[[#This Row],[Distributor_Name]],"-")</f>
        <v>BD</v>
      </c>
    </row>
    <row r="2539" spans="1:16" x14ac:dyDescent="0.75">
      <c r="A2539" t="s">
        <v>11</v>
      </c>
      <c r="B2539" t="s">
        <v>12</v>
      </c>
      <c r="C2539" t="s">
        <v>5448</v>
      </c>
      <c r="D2539">
        <v>202502</v>
      </c>
      <c r="E2539" t="s">
        <v>7662</v>
      </c>
      <c r="F2539" t="s">
        <v>5441</v>
      </c>
      <c r="G2539">
        <v>7</v>
      </c>
      <c r="H2539">
        <v>0</v>
      </c>
      <c r="I2539">
        <v>11</v>
      </c>
      <c r="J2539">
        <v>1.5714285714285701</v>
      </c>
      <c r="K2539">
        <v>-4</v>
      </c>
      <c r="L2539" t="str">
        <f>VLOOKUP(Table1__5[[#This Row],[ShortCode]],$U$3:$W$100,3,0)</f>
        <v>Tiger Regular</v>
      </c>
      <c r="M2539" t="str">
        <f>VLOOKUP(Table1__5[[#This Row],[ShortCode]],$U$3:$V$100,2,0)</f>
        <v>Group BB</v>
      </c>
      <c r="N2539" t="str">
        <f>RIGHT(Table1__5[[#This Row],[Calendar_month]],2)</f>
        <v>02</v>
      </c>
      <c r="O2539" t="str">
        <f>LEFT(Table1__5[[#This Row],[Calendar_month]],4)</f>
        <v>2025</v>
      </c>
      <c r="P2539" t="str">
        <f>_xlfn.TEXTBEFORE(Table1__5[[#This Row],[Distributor_Name]],"-")</f>
        <v>BD</v>
      </c>
    </row>
    <row r="2540" spans="1:16" x14ac:dyDescent="0.75">
      <c r="A2540" t="s">
        <v>11</v>
      </c>
      <c r="B2540" t="s">
        <v>12</v>
      </c>
      <c r="C2540" t="s">
        <v>5448</v>
      </c>
      <c r="D2540">
        <v>202502</v>
      </c>
      <c r="E2540" t="s">
        <v>7662</v>
      </c>
      <c r="F2540" t="s">
        <v>5408</v>
      </c>
      <c r="G2540">
        <v>2264</v>
      </c>
      <c r="H2540">
        <v>820</v>
      </c>
      <c r="I2540">
        <v>1087</v>
      </c>
      <c r="J2540">
        <v>0.48012367491166102</v>
      </c>
      <c r="K2540">
        <v>1177</v>
      </c>
      <c r="L2540" t="str">
        <f>VLOOKUP(Table1__5[[#This Row],[ShortCode]],$U$3:$W$100,3,0)</f>
        <v>Tiger Regular</v>
      </c>
      <c r="M2540" t="str">
        <f>VLOOKUP(Table1__5[[#This Row],[ShortCode]],$U$3:$V$100,2,0)</f>
        <v>Group BB</v>
      </c>
      <c r="N2540" t="str">
        <f>RIGHT(Table1__5[[#This Row],[Calendar_month]],2)</f>
        <v>02</v>
      </c>
      <c r="O2540" t="str">
        <f>LEFT(Table1__5[[#This Row],[Calendar_month]],4)</f>
        <v>2025</v>
      </c>
      <c r="P2540" t="str">
        <f>_xlfn.TEXTBEFORE(Table1__5[[#This Row],[Distributor_Name]],"-")</f>
        <v>BD</v>
      </c>
    </row>
    <row r="2541" spans="1:16" x14ac:dyDescent="0.75">
      <c r="A2541" t="s">
        <v>11</v>
      </c>
      <c r="B2541" t="s">
        <v>12</v>
      </c>
      <c r="C2541" t="s">
        <v>5448</v>
      </c>
      <c r="D2541">
        <v>202502</v>
      </c>
      <c r="E2541" t="s">
        <v>7662</v>
      </c>
      <c r="F2541" t="s">
        <v>5417</v>
      </c>
      <c r="G2541">
        <v>1134</v>
      </c>
      <c r="H2541">
        <v>630</v>
      </c>
      <c r="I2541">
        <v>814</v>
      </c>
      <c r="J2541">
        <v>0.71781305114638405</v>
      </c>
      <c r="K2541">
        <v>320</v>
      </c>
      <c r="L2541" t="str">
        <f>VLOOKUP(Table1__5[[#This Row],[ShortCode]],$U$3:$W$100,3,0)</f>
        <v>Tiger Crystal</v>
      </c>
      <c r="M2541" t="str">
        <f>VLOOKUP(Table1__5[[#This Row],[ShortCode]],$U$3:$V$100,2,0)</f>
        <v>Group AA</v>
      </c>
      <c r="N2541" t="str">
        <f>RIGHT(Table1__5[[#This Row],[Calendar_month]],2)</f>
        <v>02</v>
      </c>
      <c r="O2541" t="str">
        <f>LEFT(Table1__5[[#This Row],[Calendar_month]],4)</f>
        <v>2025</v>
      </c>
      <c r="P2541" t="str">
        <f>_xlfn.TEXTBEFORE(Table1__5[[#This Row],[Distributor_Name]],"-")</f>
        <v>BD</v>
      </c>
    </row>
    <row r="2542" spans="1:16" x14ac:dyDescent="0.75">
      <c r="A2542" t="s">
        <v>11</v>
      </c>
      <c r="B2542" t="s">
        <v>12</v>
      </c>
      <c r="C2542" t="s">
        <v>5448</v>
      </c>
      <c r="D2542">
        <v>202502</v>
      </c>
      <c r="E2542" t="s">
        <v>7662</v>
      </c>
      <c r="F2542" t="s">
        <v>5403</v>
      </c>
      <c r="G2542">
        <v>1425</v>
      </c>
      <c r="H2542">
        <v>2028</v>
      </c>
      <c r="I2542">
        <v>2678</v>
      </c>
      <c r="J2542">
        <v>1.8792982456140399</v>
      </c>
      <c r="K2542">
        <v>-1253</v>
      </c>
      <c r="L2542" t="str">
        <f>VLOOKUP(Table1__5[[#This Row],[ShortCode]],$U$3:$W$100,3,0)</f>
        <v>Tiger Crystal</v>
      </c>
      <c r="M2542" t="str">
        <f>VLOOKUP(Table1__5[[#This Row],[ShortCode]],$U$3:$V$100,2,0)</f>
        <v>Group AA</v>
      </c>
      <c r="N2542" t="str">
        <f>RIGHT(Table1__5[[#This Row],[Calendar_month]],2)</f>
        <v>02</v>
      </c>
      <c r="O2542" t="str">
        <f>LEFT(Table1__5[[#This Row],[Calendar_month]],4)</f>
        <v>2025</v>
      </c>
      <c r="P2542" t="str">
        <f>_xlfn.TEXTBEFORE(Table1__5[[#This Row],[Distributor_Name]],"-")</f>
        <v>BD</v>
      </c>
    </row>
    <row r="2543" spans="1:16" x14ac:dyDescent="0.75">
      <c r="A2543" t="s">
        <v>11</v>
      </c>
      <c r="B2543" t="s">
        <v>12</v>
      </c>
      <c r="C2543" t="s">
        <v>5448</v>
      </c>
      <c r="D2543">
        <v>202502</v>
      </c>
      <c r="E2543" t="s">
        <v>7662</v>
      </c>
      <c r="F2543" t="s">
        <v>5404</v>
      </c>
      <c r="G2543">
        <v>8208</v>
      </c>
      <c r="H2543">
        <v>10452</v>
      </c>
      <c r="I2543">
        <v>10253</v>
      </c>
      <c r="J2543">
        <v>1.2491471734892801</v>
      </c>
      <c r="K2543">
        <v>-2045</v>
      </c>
      <c r="L2543" t="str">
        <f>VLOOKUP(Table1__5[[#This Row],[ShortCode]],$U$3:$W$100,3,0)</f>
        <v>Tiger Crystal</v>
      </c>
      <c r="M2543" t="str">
        <f>VLOOKUP(Table1__5[[#This Row],[ShortCode]],$U$3:$V$100,2,0)</f>
        <v>Group AA</v>
      </c>
      <c r="N2543" t="str">
        <f>RIGHT(Table1__5[[#This Row],[Calendar_month]],2)</f>
        <v>02</v>
      </c>
      <c r="O2543" t="str">
        <f>LEFT(Table1__5[[#This Row],[Calendar_month]],4)</f>
        <v>2025</v>
      </c>
      <c r="P2543" t="str">
        <f>_xlfn.TEXTBEFORE(Table1__5[[#This Row],[Distributor_Name]],"-")</f>
        <v>BD</v>
      </c>
    </row>
    <row r="2544" spans="1:16" x14ac:dyDescent="0.75">
      <c r="A2544" t="s">
        <v>11</v>
      </c>
      <c r="B2544" t="s">
        <v>12</v>
      </c>
      <c r="C2544" t="s">
        <v>5448</v>
      </c>
      <c r="D2544">
        <v>202502</v>
      </c>
      <c r="E2544" t="s">
        <v>7662</v>
      </c>
      <c r="F2544" t="s">
        <v>7672</v>
      </c>
      <c r="G2544">
        <v>0</v>
      </c>
      <c r="H2544">
        <v>0</v>
      </c>
      <c r="I2544">
        <v>0</v>
      </c>
      <c r="J2544">
        <v>0</v>
      </c>
      <c r="K2544">
        <v>0</v>
      </c>
      <c r="L2544" t="str">
        <f>VLOOKUP(Table1__5[[#This Row],[ShortCode]],$U$3:$W$100,3,0)</f>
        <v>Other</v>
      </c>
      <c r="M2544" t="str">
        <f>VLOOKUP(Table1__5[[#This Row],[ShortCode]],$U$3:$V$100,2,0)</f>
        <v>Group BB</v>
      </c>
      <c r="N2544" t="str">
        <f>RIGHT(Table1__5[[#This Row],[Calendar_month]],2)</f>
        <v>02</v>
      </c>
      <c r="O2544" t="str">
        <f>LEFT(Table1__5[[#This Row],[Calendar_month]],4)</f>
        <v>2025</v>
      </c>
      <c r="P2544" t="str">
        <f>_xlfn.TEXTBEFORE(Table1__5[[#This Row],[Distributor_Name]],"-")</f>
        <v>BD</v>
      </c>
    </row>
    <row r="2545" spans="1:16" x14ac:dyDescent="0.75">
      <c r="A2545" t="s">
        <v>11</v>
      </c>
      <c r="B2545" t="s">
        <v>12</v>
      </c>
      <c r="C2545" t="s">
        <v>5448</v>
      </c>
      <c r="D2545">
        <v>202502</v>
      </c>
      <c r="E2545" t="s">
        <v>7673</v>
      </c>
      <c r="F2545" t="s">
        <v>5436</v>
      </c>
      <c r="G2545">
        <v>0</v>
      </c>
      <c r="H2545">
        <v>0</v>
      </c>
      <c r="I2545">
        <v>0</v>
      </c>
      <c r="J2545">
        <v>0</v>
      </c>
      <c r="K2545">
        <v>0</v>
      </c>
      <c r="L2545" t="str">
        <f>VLOOKUP(Table1__5[[#This Row],[ShortCode]],$U$3:$W$100,3,0)</f>
        <v>Bivina</v>
      </c>
      <c r="M2545" t="str">
        <f>VLOOKUP(Table1__5[[#This Row],[ShortCode]],$U$3:$V$100,2,0)</f>
        <v>Group BB</v>
      </c>
      <c r="N2545" t="str">
        <f>RIGHT(Table1__5[[#This Row],[Calendar_month]],2)</f>
        <v>02</v>
      </c>
      <c r="O2545" t="str">
        <f>LEFT(Table1__5[[#This Row],[Calendar_month]],4)</f>
        <v>2025</v>
      </c>
      <c r="P2545" t="str">
        <f>_xlfn.TEXTBEFORE(Table1__5[[#This Row],[Distributor_Name]],"-")</f>
        <v>BD</v>
      </c>
    </row>
    <row r="2546" spans="1:16" x14ac:dyDescent="0.75">
      <c r="A2546" t="s">
        <v>11</v>
      </c>
      <c r="B2546" t="s">
        <v>12</v>
      </c>
      <c r="C2546" t="s">
        <v>5448</v>
      </c>
      <c r="D2546">
        <v>202502</v>
      </c>
      <c r="E2546" t="s">
        <v>7673</v>
      </c>
      <c r="F2546" t="s">
        <v>7674</v>
      </c>
      <c r="G2546">
        <v>547</v>
      </c>
      <c r="H2546">
        <v>40</v>
      </c>
      <c r="I2546">
        <v>131</v>
      </c>
      <c r="J2546">
        <v>0.23948811700182801</v>
      </c>
      <c r="K2546">
        <v>416</v>
      </c>
      <c r="L2546" t="str">
        <f>VLOOKUP(Table1__5[[#This Row],[ShortCode]],$U$3:$W$100,3,0)</f>
        <v>Bia Việt</v>
      </c>
      <c r="M2546" t="str">
        <f>VLOOKUP(Table1__5[[#This Row],[ShortCode]],$U$3:$V$100,2,0)</f>
        <v>Group BB</v>
      </c>
      <c r="N2546" t="str">
        <f>RIGHT(Table1__5[[#This Row],[Calendar_month]],2)</f>
        <v>02</v>
      </c>
      <c r="O2546" t="str">
        <f>LEFT(Table1__5[[#This Row],[Calendar_month]],4)</f>
        <v>2025</v>
      </c>
      <c r="P2546" t="str">
        <f>_xlfn.TEXTBEFORE(Table1__5[[#This Row],[Distributor_Name]],"-")</f>
        <v>BD</v>
      </c>
    </row>
    <row r="2547" spans="1:16" x14ac:dyDescent="0.75">
      <c r="A2547" t="s">
        <v>11</v>
      </c>
      <c r="B2547" t="s">
        <v>12</v>
      </c>
      <c r="C2547" t="s">
        <v>5448</v>
      </c>
      <c r="D2547">
        <v>202502</v>
      </c>
      <c r="E2547" t="s">
        <v>7673</v>
      </c>
      <c r="F2547" t="s">
        <v>5400</v>
      </c>
      <c r="G2547">
        <v>1728</v>
      </c>
      <c r="H2547">
        <v>2640</v>
      </c>
      <c r="I2547">
        <v>2618</v>
      </c>
      <c r="J2547">
        <v>1.5150462962963001</v>
      </c>
      <c r="K2547">
        <v>-890</v>
      </c>
      <c r="L2547" t="str">
        <f>VLOOKUP(Table1__5[[#This Row],[ShortCode]],$U$3:$W$100,3,0)</f>
        <v>Bia Việt</v>
      </c>
      <c r="M2547" t="str">
        <f>VLOOKUP(Table1__5[[#This Row],[ShortCode]],$U$3:$V$100,2,0)</f>
        <v>Group BB</v>
      </c>
      <c r="N2547" t="str">
        <f>RIGHT(Table1__5[[#This Row],[Calendar_month]],2)</f>
        <v>02</v>
      </c>
      <c r="O2547" t="str">
        <f>LEFT(Table1__5[[#This Row],[Calendar_month]],4)</f>
        <v>2025</v>
      </c>
      <c r="P2547" t="str">
        <f>_xlfn.TEXTBEFORE(Table1__5[[#This Row],[Distributor_Name]],"-")</f>
        <v>BD</v>
      </c>
    </row>
    <row r="2548" spans="1:16" x14ac:dyDescent="0.75">
      <c r="A2548" t="s">
        <v>11</v>
      </c>
      <c r="B2548" t="s">
        <v>12</v>
      </c>
      <c r="C2548" t="s">
        <v>5448</v>
      </c>
      <c r="D2548">
        <v>202502</v>
      </c>
      <c r="E2548" t="s">
        <v>7673</v>
      </c>
      <c r="F2548" t="s">
        <v>5411</v>
      </c>
      <c r="G2548">
        <v>739</v>
      </c>
      <c r="H2548">
        <v>100</v>
      </c>
      <c r="I2548">
        <v>175</v>
      </c>
      <c r="J2548">
        <v>0.23680649526386999</v>
      </c>
      <c r="K2548">
        <v>564</v>
      </c>
      <c r="L2548" t="str">
        <f>VLOOKUP(Table1__5[[#This Row],[ShortCode]],$U$3:$W$100,3,0)</f>
        <v>Bia Việt</v>
      </c>
      <c r="M2548" t="str">
        <f>VLOOKUP(Table1__5[[#This Row],[ShortCode]],$U$3:$V$100,2,0)</f>
        <v>Group BB</v>
      </c>
      <c r="N2548" t="str">
        <f>RIGHT(Table1__5[[#This Row],[Calendar_month]],2)</f>
        <v>02</v>
      </c>
      <c r="O2548" t="str">
        <f>LEFT(Table1__5[[#This Row],[Calendar_month]],4)</f>
        <v>2025</v>
      </c>
      <c r="P2548" t="str">
        <f>_xlfn.TEXTBEFORE(Table1__5[[#This Row],[Distributor_Name]],"-")</f>
        <v>BD</v>
      </c>
    </row>
    <row r="2549" spans="1:16" x14ac:dyDescent="0.75">
      <c r="A2549" t="s">
        <v>11</v>
      </c>
      <c r="B2549" t="s">
        <v>12</v>
      </c>
      <c r="C2549" t="s">
        <v>5448</v>
      </c>
      <c r="D2549">
        <v>202502</v>
      </c>
      <c r="E2549" t="s">
        <v>7673</v>
      </c>
      <c r="F2549" t="s">
        <v>7675</v>
      </c>
      <c r="G2549">
        <v>0</v>
      </c>
      <c r="H2549">
        <v>0</v>
      </c>
      <c r="I2549">
        <v>0</v>
      </c>
      <c r="J2549">
        <v>0</v>
      </c>
      <c r="K2549">
        <v>0</v>
      </c>
      <c r="L2549" t="str">
        <f>VLOOKUP(Table1__5[[#This Row],[ShortCode]],$U$3:$W$100,3,0)</f>
        <v>Larue</v>
      </c>
      <c r="M2549" t="str">
        <f>VLOOKUP(Table1__5[[#This Row],[ShortCode]],$U$3:$V$100,2,0)</f>
        <v>Group BB</v>
      </c>
      <c r="N2549" t="str">
        <f>RIGHT(Table1__5[[#This Row],[Calendar_month]],2)</f>
        <v>02</v>
      </c>
      <c r="O2549" t="str">
        <f>LEFT(Table1__5[[#This Row],[Calendar_month]],4)</f>
        <v>2025</v>
      </c>
      <c r="P2549" t="str">
        <f>_xlfn.TEXTBEFORE(Table1__5[[#This Row],[Distributor_Name]],"-")</f>
        <v>BD</v>
      </c>
    </row>
    <row r="2550" spans="1:16" x14ac:dyDescent="0.75">
      <c r="A2550" t="s">
        <v>11</v>
      </c>
      <c r="B2550" t="s">
        <v>12</v>
      </c>
      <c r="C2550" t="s">
        <v>5448</v>
      </c>
      <c r="D2550">
        <v>202502</v>
      </c>
      <c r="E2550" t="s">
        <v>7673</v>
      </c>
      <c r="F2550" t="s">
        <v>7677</v>
      </c>
      <c r="G2550">
        <v>0</v>
      </c>
      <c r="H2550">
        <v>0</v>
      </c>
      <c r="I2550">
        <v>0</v>
      </c>
      <c r="J2550">
        <v>0</v>
      </c>
      <c r="K2550">
        <v>0</v>
      </c>
      <c r="L2550" t="str">
        <f>VLOOKUP(Table1__5[[#This Row],[ShortCode]],$U$3:$W$100,3,0)</f>
        <v>Larue</v>
      </c>
      <c r="M2550" t="str">
        <f>VLOOKUP(Table1__5[[#This Row],[ShortCode]],$U$3:$V$100,2,0)</f>
        <v>Group BB</v>
      </c>
      <c r="N2550" t="str">
        <f>RIGHT(Table1__5[[#This Row],[Calendar_month]],2)</f>
        <v>02</v>
      </c>
      <c r="O2550" t="str">
        <f>LEFT(Table1__5[[#This Row],[Calendar_month]],4)</f>
        <v>2025</v>
      </c>
      <c r="P2550" t="str">
        <f>_xlfn.TEXTBEFORE(Table1__5[[#This Row],[Distributor_Name]],"-")</f>
        <v>BD</v>
      </c>
    </row>
    <row r="2551" spans="1:16" x14ac:dyDescent="0.75">
      <c r="A2551" t="s">
        <v>11</v>
      </c>
      <c r="B2551" t="s">
        <v>12</v>
      </c>
      <c r="C2551" t="s">
        <v>5448</v>
      </c>
      <c r="D2551">
        <v>202503</v>
      </c>
      <c r="E2551" t="s">
        <v>7662</v>
      </c>
      <c r="F2551" t="s">
        <v>7664</v>
      </c>
      <c r="G2551">
        <v>0</v>
      </c>
      <c r="H2551">
        <v>0</v>
      </c>
      <c r="I2551">
        <v>0</v>
      </c>
      <c r="J2551">
        <v>0</v>
      </c>
      <c r="K2551">
        <v>0</v>
      </c>
      <c r="L2551" t="str">
        <f>VLOOKUP(Table1__5[[#This Row],[ShortCode]],$U$3:$W$100,3,0)</f>
        <v>Other</v>
      </c>
      <c r="M2551" t="str">
        <f>VLOOKUP(Table1__5[[#This Row],[ShortCode]],$U$3:$V$100,2,0)</f>
        <v>Group BB</v>
      </c>
      <c r="N2551" t="str">
        <f>RIGHT(Table1__5[[#This Row],[Calendar_month]],2)</f>
        <v>03</v>
      </c>
      <c r="O2551" t="str">
        <f>LEFT(Table1__5[[#This Row],[Calendar_month]],4)</f>
        <v>2025</v>
      </c>
      <c r="P2551" t="str">
        <f>_xlfn.TEXTBEFORE(Table1__5[[#This Row],[Distributor_Name]],"-")</f>
        <v>BD</v>
      </c>
    </row>
    <row r="2552" spans="1:16" x14ac:dyDescent="0.75">
      <c r="A2552" t="s">
        <v>11</v>
      </c>
      <c r="B2552" t="s">
        <v>12</v>
      </c>
      <c r="C2552" t="s">
        <v>5448</v>
      </c>
      <c r="D2552">
        <v>202503</v>
      </c>
      <c r="E2552" t="s">
        <v>7662</v>
      </c>
      <c r="F2552" t="s">
        <v>7690</v>
      </c>
      <c r="G2552">
        <v>0</v>
      </c>
      <c r="H2552">
        <v>0</v>
      </c>
      <c r="I2552">
        <v>0</v>
      </c>
      <c r="J2552">
        <v>0</v>
      </c>
      <c r="K2552">
        <v>0</v>
      </c>
      <c r="L2552" t="str">
        <f>VLOOKUP(Table1__5[[#This Row],[ShortCode]],$U$3:$W$100,3,0)</f>
        <v>Heineken Original</v>
      </c>
      <c r="M2552" t="str">
        <f>VLOOKUP(Table1__5[[#This Row],[ShortCode]],$U$3:$V$100,2,0)</f>
        <v>Group BB</v>
      </c>
      <c r="N2552" t="str">
        <f>RIGHT(Table1__5[[#This Row],[Calendar_month]],2)</f>
        <v>03</v>
      </c>
      <c r="O2552" t="str">
        <f>LEFT(Table1__5[[#This Row],[Calendar_month]],4)</f>
        <v>2025</v>
      </c>
      <c r="P2552" t="str">
        <f>_xlfn.TEXTBEFORE(Table1__5[[#This Row],[Distributor_Name]],"-")</f>
        <v>BD</v>
      </c>
    </row>
    <row r="2553" spans="1:16" x14ac:dyDescent="0.75">
      <c r="A2553" t="s">
        <v>11</v>
      </c>
      <c r="B2553" t="s">
        <v>12</v>
      </c>
      <c r="C2553" t="s">
        <v>5448</v>
      </c>
      <c r="D2553">
        <v>202503</v>
      </c>
      <c r="E2553" t="s">
        <v>7662</v>
      </c>
      <c r="F2553" t="s">
        <v>5426</v>
      </c>
      <c r="G2553">
        <v>58</v>
      </c>
      <c r="H2553">
        <v>70</v>
      </c>
      <c r="I2553">
        <v>76</v>
      </c>
      <c r="J2553">
        <v>1.31034482758621</v>
      </c>
      <c r="K2553">
        <v>-18</v>
      </c>
      <c r="L2553" t="str">
        <f>VLOOKUP(Table1__5[[#This Row],[ShortCode]],$U$3:$W$100,3,0)</f>
        <v>Heineken Original</v>
      </c>
      <c r="M2553" t="str">
        <f>VLOOKUP(Table1__5[[#This Row],[ShortCode]],$U$3:$V$100,2,0)</f>
        <v>Group BB</v>
      </c>
      <c r="N2553" t="str">
        <f>RIGHT(Table1__5[[#This Row],[Calendar_month]],2)</f>
        <v>03</v>
      </c>
      <c r="O2553" t="str">
        <f>LEFT(Table1__5[[#This Row],[Calendar_month]],4)</f>
        <v>2025</v>
      </c>
      <c r="P2553" t="str">
        <f>_xlfn.TEXTBEFORE(Table1__5[[#This Row],[Distributor_Name]],"-")</f>
        <v>BD</v>
      </c>
    </row>
    <row r="2554" spans="1:16" x14ac:dyDescent="0.75">
      <c r="A2554" t="s">
        <v>11</v>
      </c>
      <c r="B2554" t="s">
        <v>12</v>
      </c>
      <c r="C2554" t="s">
        <v>5448</v>
      </c>
      <c r="D2554">
        <v>202503</v>
      </c>
      <c r="E2554" t="s">
        <v>7662</v>
      </c>
      <c r="F2554" t="s">
        <v>5434</v>
      </c>
      <c r="G2554">
        <v>916</v>
      </c>
      <c r="H2554">
        <v>520</v>
      </c>
      <c r="I2554">
        <v>584</v>
      </c>
      <c r="J2554">
        <v>0.63755458515283803</v>
      </c>
      <c r="K2554">
        <v>332</v>
      </c>
      <c r="L2554" t="str">
        <f>VLOOKUP(Table1__5[[#This Row],[ShortCode]],$U$3:$W$100,3,0)</f>
        <v>Heineken Original</v>
      </c>
      <c r="M2554" t="str">
        <f>VLOOKUP(Table1__5[[#This Row],[ShortCode]],$U$3:$V$100,2,0)</f>
        <v>Group BB</v>
      </c>
      <c r="N2554" t="str">
        <f>RIGHT(Table1__5[[#This Row],[Calendar_month]],2)</f>
        <v>03</v>
      </c>
      <c r="O2554" t="str">
        <f>LEFT(Table1__5[[#This Row],[Calendar_month]],4)</f>
        <v>2025</v>
      </c>
      <c r="P2554" t="str">
        <f>_xlfn.TEXTBEFORE(Table1__5[[#This Row],[Distributor_Name]],"-")</f>
        <v>BD</v>
      </c>
    </row>
    <row r="2555" spans="1:16" x14ac:dyDescent="0.75">
      <c r="A2555" t="s">
        <v>11</v>
      </c>
      <c r="B2555" t="s">
        <v>12</v>
      </c>
      <c r="C2555" t="s">
        <v>5448</v>
      </c>
      <c r="D2555">
        <v>202503</v>
      </c>
      <c r="E2555" t="s">
        <v>7662</v>
      </c>
      <c r="F2555" t="s">
        <v>5393</v>
      </c>
      <c r="G2555">
        <v>4904</v>
      </c>
      <c r="H2555">
        <v>6838</v>
      </c>
      <c r="I2555">
        <v>6706</v>
      </c>
      <c r="J2555">
        <v>1.3674551386623199</v>
      </c>
      <c r="K2555">
        <v>-1802</v>
      </c>
      <c r="L2555" t="str">
        <f>VLOOKUP(Table1__5[[#This Row],[ShortCode]],$U$3:$W$100,3,0)</f>
        <v>Heineken Silver</v>
      </c>
      <c r="M2555" t="str">
        <f>VLOOKUP(Table1__5[[#This Row],[ShortCode]],$U$3:$V$100,2,0)</f>
        <v>Group AA</v>
      </c>
      <c r="N2555" t="str">
        <f>RIGHT(Table1__5[[#This Row],[Calendar_month]],2)</f>
        <v>03</v>
      </c>
      <c r="O2555" t="str">
        <f>LEFT(Table1__5[[#This Row],[Calendar_month]],4)</f>
        <v>2025</v>
      </c>
      <c r="P2555" t="str">
        <f>_xlfn.TEXTBEFORE(Table1__5[[#This Row],[Distributor_Name]],"-")</f>
        <v>BD</v>
      </c>
    </row>
    <row r="2556" spans="1:16" x14ac:dyDescent="0.75">
      <c r="A2556" t="s">
        <v>11</v>
      </c>
      <c r="B2556" t="s">
        <v>12</v>
      </c>
      <c r="C2556" t="s">
        <v>5448</v>
      </c>
      <c r="D2556">
        <v>202503</v>
      </c>
      <c r="E2556" t="s">
        <v>7662</v>
      </c>
      <c r="F2556" t="s">
        <v>5418</v>
      </c>
      <c r="G2556">
        <v>83</v>
      </c>
      <c r="H2556">
        <v>0</v>
      </c>
      <c r="I2556">
        <v>42</v>
      </c>
      <c r="J2556">
        <v>0.50602409638554202</v>
      </c>
      <c r="K2556">
        <v>41</v>
      </c>
      <c r="L2556" t="str">
        <f>VLOOKUP(Table1__5[[#This Row],[ShortCode]],$U$3:$W$100,3,0)</f>
        <v>Heineken Silver</v>
      </c>
      <c r="M2556" t="str">
        <f>VLOOKUP(Table1__5[[#This Row],[ShortCode]],$U$3:$V$100,2,0)</f>
        <v>Group AA</v>
      </c>
      <c r="N2556" t="str">
        <f>RIGHT(Table1__5[[#This Row],[Calendar_month]],2)</f>
        <v>03</v>
      </c>
      <c r="O2556" t="str">
        <f>LEFT(Table1__5[[#This Row],[Calendar_month]],4)</f>
        <v>2025</v>
      </c>
      <c r="P2556" t="str">
        <f>_xlfn.TEXTBEFORE(Table1__5[[#This Row],[Distributor_Name]],"-")</f>
        <v>BD</v>
      </c>
    </row>
    <row r="2557" spans="1:16" x14ac:dyDescent="0.75">
      <c r="A2557" t="s">
        <v>11</v>
      </c>
      <c r="B2557" t="s">
        <v>12</v>
      </c>
      <c r="C2557" t="s">
        <v>5448</v>
      </c>
      <c r="D2557">
        <v>202503</v>
      </c>
      <c r="E2557" t="s">
        <v>7662</v>
      </c>
      <c r="F2557" t="s">
        <v>5401</v>
      </c>
      <c r="G2557">
        <v>2535</v>
      </c>
      <c r="H2557">
        <v>2353</v>
      </c>
      <c r="I2557">
        <v>2481</v>
      </c>
      <c r="J2557">
        <v>0.97869822485207103</v>
      </c>
      <c r="K2557">
        <v>54</v>
      </c>
      <c r="L2557" t="str">
        <f>VLOOKUP(Table1__5[[#This Row],[ShortCode]],$U$3:$W$100,3,0)</f>
        <v>Heineken Silver</v>
      </c>
      <c r="M2557" t="str">
        <f>VLOOKUP(Table1__5[[#This Row],[ShortCode]],$U$3:$V$100,2,0)</f>
        <v>Group AA</v>
      </c>
      <c r="N2557" t="str">
        <f>RIGHT(Table1__5[[#This Row],[Calendar_month]],2)</f>
        <v>03</v>
      </c>
      <c r="O2557" t="str">
        <f>LEFT(Table1__5[[#This Row],[Calendar_month]],4)</f>
        <v>2025</v>
      </c>
      <c r="P2557" t="str">
        <f>_xlfn.TEXTBEFORE(Table1__5[[#This Row],[Distributor_Name]],"-")</f>
        <v>BD</v>
      </c>
    </row>
    <row r="2558" spans="1:16" x14ac:dyDescent="0.75">
      <c r="A2558" t="s">
        <v>11</v>
      </c>
      <c r="B2558" t="s">
        <v>12</v>
      </c>
      <c r="C2558" t="s">
        <v>5448</v>
      </c>
      <c r="D2558">
        <v>202503</v>
      </c>
      <c r="E2558" t="s">
        <v>7662</v>
      </c>
      <c r="F2558" t="s">
        <v>7288</v>
      </c>
      <c r="G2558">
        <v>0</v>
      </c>
      <c r="H2558">
        <v>0</v>
      </c>
      <c r="I2558">
        <v>0</v>
      </c>
      <c r="J2558">
        <v>0</v>
      </c>
      <c r="K2558">
        <v>0</v>
      </c>
      <c r="L2558" t="str">
        <f>VLOOKUP(Table1__5[[#This Row],[ShortCode]],$U$3:$W$100,3,0)</f>
        <v>Heineken Silver</v>
      </c>
      <c r="M2558" t="str">
        <f>VLOOKUP(Table1__5[[#This Row],[ShortCode]],$U$3:$V$100,2,0)</f>
        <v>Group BB</v>
      </c>
      <c r="N2558" t="str">
        <f>RIGHT(Table1__5[[#This Row],[Calendar_month]],2)</f>
        <v>03</v>
      </c>
      <c r="O2558" t="str">
        <f>LEFT(Table1__5[[#This Row],[Calendar_month]],4)</f>
        <v>2025</v>
      </c>
      <c r="P2558" t="str">
        <f>_xlfn.TEXTBEFORE(Table1__5[[#This Row],[Distributor_Name]],"-")</f>
        <v>BD</v>
      </c>
    </row>
    <row r="2559" spans="1:16" x14ac:dyDescent="0.75">
      <c r="A2559" t="s">
        <v>11</v>
      </c>
      <c r="B2559" t="s">
        <v>12</v>
      </c>
      <c r="C2559" t="s">
        <v>5448</v>
      </c>
      <c r="D2559">
        <v>202503</v>
      </c>
      <c r="E2559" t="s">
        <v>7662</v>
      </c>
      <c r="F2559" t="s">
        <v>5440</v>
      </c>
      <c r="G2559">
        <v>9</v>
      </c>
      <c r="H2559">
        <v>0</v>
      </c>
      <c r="I2559">
        <v>10</v>
      </c>
      <c r="J2559">
        <v>1.1111111111111101</v>
      </c>
      <c r="K2559">
        <v>-1</v>
      </c>
      <c r="L2559" t="str">
        <f>VLOOKUP(Table1__5[[#This Row],[ShortCode]],$U$3:$W$100,3,0)</f>
        <v>Other</v>
      </c>
      <c r="M2559" t="str">
        <f>VLOOKUP(Table1__5[[#This Row],[ShortCode]],$U$3:$V$100,2,0)</f>
        <v>Group BB</v>
      </c>
      <c r="N2559" t="str">
        <f>RIGHT(Table1__5[[#This Row],[Calendar_month]],2)</f>
        <v>03</v>
      </c>
      <c r="O2559" t="str">
        <f>LEFT(Table1__5[[#This Row],[Calendar_month]],4)</f>
        <v>2025</v>
      </c>
      <c r="P2559" t="str">
        <f>_xlfn.TEXTBEFORE(Table1__5[[#This Row],[Distributor_Name]],"-")</f>
        <v>BD</v>
      </c>
    </row>
    <row r="2560" spans="1:16" x14ac:dyDescent="0.75">
      <c r="A2560" t="s">
        <v>11</v>
      </c>
      <c r="B2560" t="s">
        <v>12</v>
      </c>
      <c r="C2560" t="s">
        <v>5448</v>
      </c>
      <c r="D2560">
        <v>202503</v>
      </c>
      <c r="E2560" t="s">
        <v>7662</v>
      </c>
      <c r="F2560" t="s">
        <v>7665</v>
      </c>
      <c r="G2560">
        <v>0</v>
      </c>
      <c r="H2560">
        <v>0</v>
      </c>
      <c r="I2560">
        <v>0</v>
      </c>
      <c r="J2560">
        <v>0</v>
      </c>
      <c r="K2560">
        <v>0</v>
      </c>
      <c r="L2560" t="str">
        <f>VLOOKUP(Table1__5[[#This Row],[ShortCode]],$U$3:$W$100,3,0)</f>
        <v>Other</v>
      </c>
      <c r="M2560" t="str">
        <f>VLOOKUP(Table1__5[[#This Row],[ShortCode]],$U$3:$V$100,2,0)</f>
        <v>Group BB</v>
      </c>
      <c r="N2560" t="str">
        <f>RIGHT(Table1__5[[#This Row],[Calendar_month]],2)</f>
        <v>03</v>
      </c>
      <c r="O2560" t="str">
        <f>LEFT(Table1__5[[#This Row],[Calendar_month]],4)</f>
        <v>2025</v>
      </c>
      <c r="P2560" t="str">
        <f>_xlfn.TEXTBEFORE(Table1__5[[#This Row],[Distributor_Name]],"-")</f>
        <v>BD</v>
      </c>
    </row>
    <row r="2561" spans="1:16" x14ac:dyDescent="0.75">
      <c r="A2561" t="s">
        <v>11</v>
      </c>
      <c r="B2561" t="s">
        <v>12</v>
      </c>
      <c r="C2561" t="s">
        <v>5448</v>
      </c>
      <c r="D2561">
        <v>202503</v>
      </c>
      <c r="E2561" t="s">
        <v>7662</v>
      </c>
      <c r="F2561" t="s">
        <v>7691</v>
      </c>
      <c r="G2561">
        <v>0</v>
      </c>
      <c r="H2561">
        <v>0</v>
      </c>
      <c r="I2561">
        <v>0</v>
      </c>
      <c r="J2561">
        <v>0</v>
      </c>
      <c r="K2561">
        <v>0</v>
      </c>
      <c r="L2561" t="str">
        <f>VLOOKUP(Table1__5[[#This Row],[ShortCode]],$U$3:$W$100,3,0)</f>
        <v>Other</v>
      </c>
      <c r="M2561" t="str">
        <f>VLOOKUP(Table1__5[[#This Row],[ShortCode]],$U$3:$V$100,2,0)</f>
        <v>Group BB</v>
      </c>
      <c r="N2561" t="str">
        <f>RIGHT(Table1__5[[#This Row],[Calendar_month]],2)</f>
        <v>03</v>
      </c>
      <c r="O2561" t="str">
        <f>LEFT(Table1__5[[#This Row],[Calendar_month]],4)</f>
        <v>2025</v>
      </c>
      <c r="P2561" t="str">
        <f>_xlfn.TEXTBEFORE(Table1__5[[#This Row],[Distributor_Name]],"-")</f>
        <v>BD</v>
      </c>
    </row>
    <row r="2562" spans="1:16" x14ac:dyDescent="0.75">
      <c r="A2562" t="s">
        <v>11</v>
      </c>
      <c r="B2562" t="s">
        <v>12</v>
      </c>
      <c r="C2562" t="s">
        <v>5448</v>
      </c>
      <c r="D2562">
        <v>202503</v>
      </c>
      <c r="E2562" t="s">
        <v>7662</v>
      </c>
      <c r="F2562" t="s">
        <v>5424</v>
      </c>
      <c r="G2562">
        <v>31</v>
      </c>
      <c r="H2562">
        <v>26</v>
      </c>
      <c r="I2562">
        <v>16</v>
      </c>
      <c r="J2562">
        <v>0.51612903225806495</v>
      </c>
      <c r="K2562">
        <v>15</v>
      </c>
      <c r="L2562" t="str">
        <f>VLOOKUP(Table1__5[[#This Row],[ShortCode]],$U$3:$W$100,3,0)</f>
        <v>Other</v>
      </c>
      <c r="M2562" t="str">
        <f>VLOOKUP(Table1__5[[#This Row],[ShortCode]],$U$3:$V$100,2,0)</f>
        <v>Group BB</v>
      </c>
      <c r="N2562" t="str">
        <f>RIGHT(Table1__5[[#This Row],[Calendar_month]],2)</f>
        <v>03</v>
      </c>
      <c r="O2562" t="str">
        <f>LEFT(Table1__5[[#This Row],[Calendar_month]],4)</f>
        <v>2025</v>
      </c>
      <c r="P2562" t="str">
        <f>_xlfn.TEXTBEFORE(Table1__5[[#This Row],[Distributor_Name]],"-")</f>
        <v>BD</v>
      </c>
    </row>
    <row r="2563" spans="1:16" x14ac:dyDescent="0.75">
      <c r="A2563" t="s">
        <v>11</v>
      </c>
      <c r="B2563" t="s">
        <v>12</v>
      </c>
      <c r="C2563" t="s">
        <v>5448</v>
      </c>
      <c r="D2563">
        <v>202503</v>
      </c>
      <c r="E2563" t="s">
        <v>7662</v>
      </c>
      <c r="F2563" t="s">
        <v>7692</v>
      </c>
      <c r="G2563">
        <v>0</v>
      </c>
      <c r="H2563">
        <v>0</v>
      </c>
      <c r="I2563">
        <v>0</v>
      </c>
      <c r="J2563">
        <v>0</v>
      </c>
      <c r="K2563">
        <v>0</v>
      </c>
      <c r="L2563" t="str">
        <f>VLOOKUP(Table1__5[[#This Row],[ShortCode]],$U$3:$W$100,3,0)</f>
        <v>Other</v>
      </c>
      <c r="M2563" t="str">
        <f>VLOOKUP(Table1__5[[#This Row],[ShortCode]],$U$3:$V$100,2,0)</f>
        <v>Group BB</v>
      </c>
      <c r="N2563" t="str">
        <f>RIGHT(Table1__5[[#This Row],[Calendar_month]],2)</f>
        <v>03</v>
      </c>
      <c r="O2563" t="str">
        <f>LEFT(Table1__5[[#This Row],[Calendar_month]],4)</f>
        <v>2025</v>
      </c>
      <c r="P2563" t="str">
        <f>_xlfn.TEXTBEFORE(Table1__5[[#This Row],[Distributor_Name]],"-")</f>
        <v>BD</v>
      </c>
    </row>
    <row r="2564" spans="1:16" x14ac:dyDescent="0.75">
      <c r="A2564" t="s">
        <v>11</v>
      </c>
      <c r="B2564" t="s">
        <v>12</v>
      </c>
      <c r="C2564" t="s">
        <v>5448</v>
      </c>
      <c r="D2564">
        <v>202503</v>
      </c>
      <c r="E2564" t="s">
        <v>7662</v>
      </c>
      <c r="F2564" t="s">
        <v>7654</v>
      </c>
      <c r="G2564">
        <v>0</v>
      </c>
      <c r="H2564">
        <v>0</v>
      </c>
      <c r="I2564">
        <v>0</v>
      </c>
      <c r="J2564">
        <v>0</v>
      </c>
      <c r="K2564">
        <v>0</v>
      </c>
      <c r="L2564" t="str">
        <f>VLOOKUP(Table1__5[[#This Row],[ShortCode]],$U$3:$W$100,3,0)</f>
        <v>Other</v>
      </c>
      <c r="M2564" t="str">
        <f>VLOOKUP(Table1__5[[#This Row],[ShortCode]],$U$3:$V$100,2,0)</f>
        <v>Group BB</v>
      </c>
      <c r="N2564" t="str">
        <f>RIGHT(Table1__5[[#This Row],[Calendar_month]],2)</f>
        <v>03</v>
      </c>
      <c r="O2564" t="str">
        <f>LEFT(Table1__5[[#This Row],[Calendar_month]],4)</f>
        <v>2025</v>
      </c>
      <c r="P2564" t="str">
        <f>_xlfn.TEXTBEFORE(Table1__5[[#This Row],[Distributor_Name]],"-")</f>
        <v>BD</v>
      </c>
    </row>
    <row r="2565" spans="1:16" x14ac:dyDescent="0.75">
      <c r="A2565" t="s">
        <v>11</v>
      </c>
      <c r="B2565" t="s">
        <v>12</v>
      </c>
      <c r="C2565" t="s">
        <v>5448</v>
      </c>
      <c r="D2565">
        <v>202503</v>
      </c>
      <c r="E2565" t="s">
        <v>7662</v>
      </c>
      <c r="F2565" t="s">
        <v>7666</v>
      </c>
      <c r="G2565">
        <v>0</v>
      </c>
      <c r="H2565">
        <v>0</v>
      </c>
      <c r="I2565">
        <v>0</v>
      </c>
      <c r="J2565">
        <v>0</v>
      </c>
      <c r="K2565">
        <v>0</v>
      </c>
      <c r="L2565" t="str">
        <f>VLOOKUP(Table1__5[[#This Row],[ShortCode]],$U$3:$W$100,3,0)</f>
        <v>Other</v>
      </c>
      <c r="M2565" t="str">
        <f>VLOOKUP(Table1__5[[#This Row],[ShortCode]],$U$3:$V$100,2,0)</f>
        <v>Group BB</v>
      </c>
      <c r="N2565" t="str">
        <f>RIGHT(Table1__5[[#This Row],[Calendar_month]],2)</f>
        <v>03</v>
      </c>
      <c r="O2565" t="str">
        <f>LEFT(Table1__5[[#This Row],[Calendar_month]],4)</f>
        <v>2025</v>
      </c>
      <c r="P2565" t="str">
        <f>_xlfn.TEXTBEFORE(Table1__5[[#This Row],[Distributor_Name]],"-")</f>
        <v>BD</v>
      </c>
    </row>
    <row r="2566" spans="1:16" x14ac:dyDescent="0.75">
      <c r="A2566" t="s">
        <v>11</v>
      </c>
      <c r="B2566" t="s">
        <v>12</v>
      </c>
      <c r="C2566" t="s">
        <v>5448</v>
      </c>
      <c r="D2566">
        <v>202503</v>
      </c>
      <c r="E2566" t="s">
        <v>7662</v>
      </c>
      <c r="F2566" t="s">
        <v>7693</v>
      </c>
      <c r="G2566">
        <v>0</v>
      </c>
      <c r="H2566">
        <v>0</v>
      </c>
      <c r="I2566">
        <v>0</v>
      </c>
      <c r="J2566">
        <v>0</v>
      </c>
      <c r="K2566">
        <v>0</v>
      </c>
      <c r="L2566" t="str">
        <f>VLOOKUP(Table1__5[[#This Row],[ShortCode]],$U$3:$W$100,3,0)</f>
        <v>Other</v>
      </c>
      <c r="M2566" t="str">
        <f>VLOOKUP(Table1__5[[#This Row],[ShortCode]],$U$3:$V$100,2,0)</f>
        <v>Group BB</v>
      </c>
      <c r="N2566" t="str">
        <f>RIGHT(Table1__5[[#This Row],[Calendar_month]],2)</f>
        <v>03</v>
      </c>
      <c r="O2566" t="str">
        <f>LEFT(Table1__5[[#This Row],[Calendar_month]],4)</f>
        <v>2025</v>
      </c>
      <c r="P2566" t="str">
        <f>_xlfn.TEXTBEFORE(Table1__5[[#This Row],[Distributor_Name]],"-")</f>
        <v>BD</v>
      </c>
    </row>
    <row r="2567" spans="1:16" x14ac:dyDescent="0.75">
      <c r="A2567" t="s">
        <v>11</v>
      </c>
      <c r="B2567" t="s">
        <v>12</v>
      </c>
      <c r="C2567" t="s">
        <v>5448</v>
      </c>
      <c r="D2567">
        <v>202503</v>
      </c>
      <c r="E2567" t="s">
        <v>7662</v>
      </c>
      <c r="F2567" t="s">
        <v>7668</v>
      </c>
      <c r="G2567">
        <v>0</v>
      </c>
      <c r="H2567">
        <v>0</v>
      </c>
      <c r="I2567">
        <v>0</v>
      </c>
      <c r="J2567">
        <v>0</v>
      </c>
      <c r="K2567">
        <v>0</v>
      </c>
      <c r="L2567" t="str">
        <f>VLOOKUP(Table1__5[[#This Row],[ShortCode]],$U$3:$W$100,3,0)</f>
        <v>Other</v>
      </c>
      <c r="M2567" t="str">
        <f>VLOOKUP(Table1__5[[#This Row],[ShortCode]],$U$3:$V$100,2,0)</f>
        <v>Group BB</v>
      </c>
      <c r="N2567" t="str">
        <f>RIGHT(Table1__5[[#This Row],[Calendar_month]],2)</f>
        <v>03</v>
      </c>
      <c r="O2567" t="str">
        <f>LEFT(Table1__5[[#This Row],[Calendar_month]],4)</f>
        <v>2025</v>
      </c>
      <c r="P2567" t="str">
        <f>_xlfn.TEXTBEFORE(Table1__5[[#This Row],[Distributor_Name]],"-")</f>
        <v>BD</v>
      </c>
    </row>
    <row r="2568" spans="1:16" x14ac:dyDescent="0.75">
      <c r="A2568" t="s">
        <v>11</v>
      </c>
      <c r="B2568" t="s">
        <v>12</v>
      </c>
      <c r="C2568" t="s">
        <v>5448</v>
      </c>
      <c r="D2568">
        <v>202503</v>
      </c>
      <c r="E2568" t="s">
        <v>7662</v>
      </c>
      <c r="F2568" t="s">
        <v>5430</v>
      </c>
      <c r="G2568">
        <v>40</v>
      </c>
      <c r="H2568">
        <v>26</v>
      </c>
      <c r="I2568">
        <v>17</v>
      </c>
      <c r="J2568">
        <v>0.42499999999999999</v>
      </c>
      <c r="K2568">
        <v>23</v>
      </c>
      <c r="L2568" t="str">
        <f>VLOOKUP(Table1__5[[#This Row],[ShortCode]],$U$3:$W$100,3,0)</f>
        <v>Other</v>
      </c>
      <c r="M2568" t="str">
        <f>VLOOKUP(Table1__5[[#This Row],[ShortCode]],$U$3:$V$100,2,0)</f>
        <v>Group BB</v>
      </c>
      <c r="N2568" t="str">
        <f>RIGHT(Table1__5[[#This Row],[Calendar_month]],2)</f>
        <v>03</v>
      </c>
      <c r="O2568" t="str">
        <f>LEFT(Table1__5[[#This Row],[Calendar_month]],4)</f>
        <v>2025</v>
      </c>
      <c r="P2568" t="str">
        <f>_xlfn.TEXTBEFORE(Table1__5[[#This Row],[Distributor_Name]],"-")</f>
        <v>BD</v>
      </c>
    </row>
    <row r="2569" spans="1:16" x14ac:dyDescent="0.75">
      <c r="A2569" t="s">
        <v>11</v>
      </c>
      <c r="B2569" t="s">
        <v>12</v>
      </c>
      <c r="C2569" t="s">
        <v>5448</v>
      </c>
      <c r="D2569">
        <v>202503</v>
      </c>
      <c r="E2569" t="s">
        <v>7662</v>
      </c>
      <c r="F2569" t="s">
        <v>7678</v>
      </c>
      <c r="G2569">
        <v>0</v>
      </c>
      <c r="H2569">
        <v>0</v>
      </c>
      <c r="I2569">
        <v>0</v>
      </c>
      <c r="J2569">
        <v>0</v>
      </c>
      <c r="K2569">
        <v>0</v>
      </c>
      <c r="L2569" t="str">
        <f>VLOOKUP(Table1__5[[#This Row],[ShortCode]],$U$3:$W$100,3,0)</f>
        <v>Other</v>
      </c>
      <c r="M2569" t="str">
        <f>VLOOKUP(Table1__5[[#This Row],[ShortCode]],$U$3:$V$100,2,0)</f>
        <v>Group BB</v>
      </c>
      <c r="N2569" t="str">
        <f>RIGHT(Table1__5[[#This Row],[Calendar_month]],2)</f>
        <v>03</v>
      </c>
      <c r="O2569" t="str">
        <f>LEFT(Table1__5[[#This Row],[Calendar_month]],4)</f>
        <v>2025</v>
      </c>
      <c r="P2569" t="str">
        <f>_xlfn.TEXTBEFORE(Table1__5[[#This Row],[Distributor_Name]],"-")</f>
        <v>BD</v>
      </c>
    </row>
    <row r="2570" spans="1:16" x14ac:dyDescent="0.75">
      <c r="A2570" t="s">
        <v>11</v>
      </c>
      <c r="B2570" t="s">
        <v>12</v>
      </c>
      <c r="C2570" t="s">
        <v>5448</v>
      </c>
      <c r="D2570">
        <v>202503</v>
      </c>
      <c r="E2570" t="s">
        <v>7662</v>
      </c>
      <c r="F2570" t="s">
        <v>7694</v>
      </c>
      <c r="G2570">
        <v>0</v>
      </c>
      <c r="H2570">
        <v>0</v>
      </c>
      <c r="I2570">
        <v>0</v>
      </c>
      <c r="J2570">
        <v>0</v>
      </c>
      <c r="K2570">
        <v>0</v>
      </c>
      <c r="L2570" t="str">
        <f>VLOOKUP(Table1__5[[#This Row],[ShortCode]],$U$3:$W$100,3,0)</f>
        <v>Other</v>
      </c>
      <c r="M2570" t="str">
        <f>VLOOKUP(Table1__5[[#This Row],[ShortCode]],$U$3:$V$100,2,0)</f>
        <v>Group BB</v>
      </c>
      <c r="N2570" t="str">
        <f>RIGHT(Table1__5[[#This Row],[Calendar_month]],2)</f>
        <v>03</v>
      </c>
      <c r="O2570" t="str">
        <f>LEFT(Table1__5[[#This Row],[Calendar_month]],4)</f>
        <v>2025</v>
      </c>
      <c r="P2570" t="str">
        <f>_xlfn.TEXTBEFORE(Table1__5[[#This Row],[Distributor_Name]],"-")</f>
        <v>BD</v>
      </c>
    </row>
    <row r="2571" spans="1:16" x14ac:dyDescent="0.75">
      <c r="A2571" t="s">
        <v>11</v>
      </c>
      <c r="B2571" t="s">
        <v>12</v>
      </c>
      <c r="C2571" t="s">
        <v>5448</v>
      </c>
      <c r="D2571">
        <v>202503</v>
      </c>
      <c r="E2571" t="s">
        <v>7662</v>
      </c>
      <c r="F2571" t="s">
        <v>7670</v>
      </c>
      <c r="G2571">
        <v>0</v>
      </c>
      <c r="H2571">
        <v>0</v>
      </c>
      <c r="I2571">
        <v>0</v>
      </c>
      <c r="J2571">
        <v>0</v>
      </c>
      <c r="K2571">
        <v>0</v>
      </c>
      <c r="L2571" t="str">
        <f>VLOOKUP(Table1__5[[#This Row],[ShortCode]],$U$3:$W$100,3,0)</f>
        <v>Other</v>
      </c>
      <c r="M2571" t="str">
        <f>VLOOKUP(Table1__5[[#This Row],[ShortCode]],$U$3:$V$100,2,0)</f>
        <v>Group BB</v>
      </c>
      <c r="N2571" t="str">
        <f>RIGHT(Table1__5[[#This Row],[Calendar_month]],2)</f>
        <v>03</v>
      </c>
      <c r="O2571" t="str">
        <f>LEFT(Table1__5[[#This Row],[Calendar_month]],4)</f>
        <v>2025</v>
      </c>
      <c r="P2571" t="str">
        <f>_xlfn.TEXTBEFORE(Table1__5[[#This Row],[Distributor_Name]],"-")</f>
        <v>BD</v>
      </c>
    </row>
    <row r="2572" spans="1:16" x14ac:dyDescent="0.75">
      <c r="A2572" t="s">
        <v>11</v>
      </c>
      <c r="B2572" t="s">
        <v>12</v>
      </c>
      <c r="C2572" t="s">
        <v>5448</v>
      </c>
      <c r="D2572">
        <v>202503</v>
      </c>
      <c r="E2572" t="s">
        <v>7662</v>
      </c>
      <c r="F2572" t="s">
        <v>5405</v>
      </c>
      <c r="G2572">
        <v>3261</v>
      </c>
      <c r="H2572">
        <v>3887</v>
      </c>
      <c r="I2572">
        <v>3540</v>
      </c>
      <c r="J2572">
        <v>1.0855565777368901</v>
      </c>
      <c r="K2572">
        <v>-279</v>
      </c>
      <c r="L2572" t="str">
        <f>VLOOKUP(Table1__5[[#This Row],[ShortCode]],$U$3:$W$100,3,0)</f>
        <v>Tiger Regular</v>
      </c>
      <c r="M2572" t="str">
        <f>VLOOKUP(Table1__5[[#This Row],[ShortCode]],$U$3:$V$100,2,0)</f>
        <v>Group BB</v>
      </c>
      <c r="N2572" t="str">
        <f>RIGHT(Table1__5[[#This Row],[Calendar_month]],2)</f>
        <v>03</v>
      </c>
      <c r="O2572" t="str">
        <f>LEFT(Table1__5[[#This Row],[Calendar_month]],4)</f>
        <v>2025</v>
      </c>
      <c r="P2572" t="str">
        <f>_xlfn.TEXTBEFORE(Table1__5[[#This Row],[Distributor_Name]],"-")</f>
        <v>BD</v>
      </c>
    </row>
    <row r="2573" spans="1:16" x14ac:dyDescent="0.75">
      <c r="A2573" t="s">
        <v>11</v>
      </c>
      <c r="B2573" t="s">
        <v>12</v>
      </c>
      <c r="C2573" t="s">
        <v>5448</v>
      </c>
      <c r="D2573">
        <v>202503</v>
      </c>
      <c r="E2573" t="s">
        <v>7662</v>
      </c>
      <c r="F2573" t="s">
        <v>5396</v>
      </c>
      <c r="G2573">
        <v>31823</v>
      </c>
      <c r="H2573">
        <v>26442</v>
      </c>
      <c r="I2573">
        <v>24423</v>
      </c>
      <c r="J2573">
        <v>0.76746378405555704</v>
      </c>
      <c r="K2573">
        <v>7400</v>
      </c>
      <c r="L2573" t="str">
        <f>VLOOKUP(Table1__5[[#This Row],[ShortCode]],$U$3:$W$100,3,0)</f>
        <v>Tiger Regular</v>
      </c>
      <c r="M2573" t="str">
        <f>VLOOKUP(Table1__5[[#This Row],[ShortCode]],$U$3:$V$100,2,0)</f>
        <v>Group BB</v>
      </c>
      <c r="N2573" t="str">
        <f>RIGHT(Table1__5[[#This Row],[Calendar_month]],2)</f>
        <v>03</v>
      </c>
      <c r="O2573" t="str">
        <f>LEFT(Table1__5[[#This Row],[Calendar_month]],4)</f>
        <v>2025</v>
      </c>
      <c r="P2573" t="str">
        <f>_xlfn.TEXTBEFORE(Table1__5[[#This Row],[Distributor_Name]],"-")</f>
        <v>BD</v>
      </c>
    </row>
    <row r="2574" spans="1:16" x14ac:dyDescent="0.75">
      <c r="A2574" t="s">
        <v>11</v>
      </c>
      <c r="B2574" t="s">
        <v>12</v>
      </c>
      <c r="C2574" t="s">
        <v>5448</v>
      </c>
      <c r="D2574">
        <v>202503</v>
      </c>
      <c r="E2574" t="s">
        <v>7662</v>
      </c>
      <c r="F2574" t="s">
        <v>5441</v>
      </c>
      <c r="G2574">
        <v>9</v>
      </c>
      <c r="H2574">
        <v>10</v>
      </c>
      <c r="I2574">
        <v>14</v>
      </c>
      <c r="J2574">
        <v>1.55555555555556</v>
      </c>
      <c r="K2574">
        <v>-5</v>
      </c>
      <c r="L2574" t="str">
        <f>VLOOKUP(Table1__5[[#This Row],[ShortCode]],$U$3:$W$100,3,0)</f>
        <v>Tiger Regular</v>
      </c>
      <c r="M2574" t="str">
        <f>VLOOKUP(Table1__5[[#This Row],[ShortCode]],$U$3:$V$100,2,0)</f>
        <v>Group BB</v>
      </c>
      <c r="N2574" t="str">
        <f>RIGHT(Table1__5[[#This Row],[Calendar_month]],2)</f>
        <v>03</v>
      </c>
      <c r="O2574" t="str">
        <f>LEFT(Table1__5[[#This Row],[Calendar_month]],4)</f>
        <v>2025</v>
      </c>
      <c r="P2574" t="str">
        <f>_xlfn.TEXTBEFORE(Table1__5[[#This Row],[Distributor_Name]],"-")</f>
        <v>BD</v>
      </c>
    </row>
    <row r="2575" spans="1:16" x14ac:dyDescent="0.75">
      <c r="A2575" t="s">
        <v>11</v>
      </c>
      <c r="B2575" t="s">
        <v>12</v>
      </c>
      <c r="C2575" t="s">
        <v>5448</v>
      </c>
      <c r="D2575">
        <v>202503</v>
      </c>
      <c r="E2575" t="s">
        <v>7662</v>
      </c>
      <c r="F2575" t="s">
        <v>5408</v>
      </c>
      <c r="G2575">
        <v>3720</v>
      </c>
      <c r="H2575">
        <v>2400</v>
      </c>
      <c r="I2575">
        <v>2071</v>
      </c>
      <c r="J2575">
        <v>0.55672043010752703</v>
      </c>
      <c r="K2575">
        <v>1649</v>
      </c>
      <c r="L2575" t="str">
        <f>VLOOKUP(Table1__5[[#This Row],[ShortCode]],$U$3:$W$100,3,0)</f>
        <v>Tiger Regular</v>
      </c>
      <c r="M2575" t="str">
        <f>VLOOKUP(Table1__5[[#This Row],[ShortCode]],$U$3:$V$100,2,0)</f>
        <v>Group BB</v>
      </c>
      <c r="N2575" t="str">
        <f>RIGHT(Table1__5[[#This Row],[Calendar_month]],2)</f>
        <v>03</v>
      </c>
      <c r="O2575" t="str">
        <f>LEFT(Table1__5[[#This Row],[Calendar_month]],4)</f>
        <v>2025</v>
      </c>
      <c r="P2575" t="str">
        <f>_xlfn.TEXTBEFORE(Table1__5[[#This Row],[Distributor_Name]],"-")</f>
        <v>BD</v>
      </c>
    </row>
    <row r="2576" spans="1:16" x14ac:dyDescent="0.75">
      <c r="A2576" t="s">
        <v>11</v>
      </c>
      <c r="B2576" t="s">
        <v>12</v>
      </c>
      <c r="C2576" t="s">
        <v>5448</v>
      </c>
      <c r="D2576">
        <v>202503</v>
      </c>
      <c r="E2576" t="s">
        <v>7662</v>
      </c>
      <c r="F2576" t="s">
        <v>5417</v>
      </c>
      <c r="G2576">
        <v>2520</v>
      </c>
      <c r="H2576">
        <v>1740</v>
      </c>
      <c r="I2576">
        <v>1581</v>
      </c>
      <c r="J2576">
        <v>0.62738095238095204</v>
      </c>
      <c r="K2576">
        <v>939</v>
      </c>
      <c r="L2576" t="str">
        <f>VLOOKUP(Table1__5[[#This Row],[ShortCode]],$U$3:$W$100,3,0)</f>
        <v>Tiger Crystal</v>
      </c>
      <c r="M2576" t="str">
        <f>VLOOKUP(Table1__5[[#This Row],[ShortCode]],$U$3:$V$100,2,0)</f>
        <v>Group AA</v>
      </c>
      <c r="N2576" t="str">
        <f>RIGHT(Table1__5[[#This Row],[Calendar_month]],2)</f>
        <v>03</v>
      </c>
      <c r="O2576" t="str">
        <f>LEFT(Table1__5[[#This Row],[Calendar_month]],4)</f>
        <v>2025</v>
      </c>
      <c r="P2576" t="str">
        <f>_xlfn.TEXTBEFORE(Table1__5[[#This Row],[Distributor_Name]],"-")</f>
        <v>BD</v>
      </c>
    </row>
    <row r="2577" spans="1:16" x14ac:dyDescent="0.75">
      <c r="A2577" t="s">
        <v>11</v>
      </c>
      <c r="B2577" t="s">
        <v>12</v>
      </c>
      <c r="C2577" t="s">
        <v>5448</v>
      </c>
      <c r="D2577">
        <v>202503</v>
      </c>
      <c r="E2577" t="s">
        <v>7662</v>
      </c>
      <c r="F2577" t="s">
        <v>5403</v>
      </c>
      <c r="G2577">
        <v>1980</v>
      </c>
      <c r="H2577">
        <v>4316</v>
      </c>
      <c r="I2577">
        <v>4308</v>
      </c>
      <c r="J2577">
        <v>2.1757575757575802</v>
      </c>
      <c r="K2577">
        <v>-2328</v>
      </c>
      <c r="L2577" t="str">
        <f>VLOOKUP(Table1__5[[#This Row],[ShortCode]],$U$3:$W$100,3,0)</f>
        <v>Tiger Crystal</v>
      </c>
      <c r="M2577" t="str">
        <f>VLOOKUP(Table1__5[[#This Row],[ShortCode]],$U$3:$V$100,2,0)</f>
        <v>Group AA</v>
      </c>
      <c r="N2577" t="str">
        <f>RIGHT(Table1__5[[#This Row],[Calendar_month]],2)</f>
        <v>03</v>
      </c>
      <c r="O2577" t="str">
        <f>LEFT(Table1__5[[#This Row],[Calendar_month]],4)</f>
        <v>2025</v>
      </c>
      <c r="P2577" t="str">
        <f>_xlfn.TEXTBEFORE(Table1__5[[#This Row],[Distributor_Name]],"-")</f>
        <v>BD</v>
      </c>
    </row>
    <row r="2578" spans="1:16" x14ac:dyDescent="0.75">
      <c r="A2578" t="s">
        <v>11</v>
      </c>
      <c r="B2578" t="s">
        <v>12</v>
      </c>
      <c r="C2578" t="s">
        <v>5448</v>
      </c>
      <c r="D2578">
        <v>202503</v>
      </c>
      <c r="E2578" t="s">
        <v>7662</v>
      </c>
      <c r="F2578" t="s">
        <v>5404</v>
      </c>
      <c r="G2578">
        <v>10440</v>
      </c>
      <c r="H2578">
        <v>16341</v>
      </c>
      <c r="I2578">
        <v>16500</v>
      </c>
      <c r="J2578">
        <v>1.5804597701149401</v>
      </c>
      <c r="K2578">
        <v>-6060</v>
      </c>
      <c r="L2578" t="str">
        <f>VLOOKUP(Table1__5[[#This Row],[ShortCode]],$U$3:$W$100,3,0)</f>
        <v>Tiger Crystal</v>
      </c>
      <c r="M2578" t="str">
        <f>VLOOKUP(Table1__5[[#This Row],[ShortCode]],$U$3:$V$100,2,0)</f>
        <v>Group AA</v>
      </c>
      <c r="N2578" t="str">
        <f>RIGHT(Table1__5[[#This Row],[Calendar_month]],2)</f>
        <v>03</v>
      </c>
      <c r="O2578" t="str">
        <f>LEFT(Table1__5[[#This Row],[Calendar_month]],4)</f>
        <v>2025</v>
      </c>
      <c r="P2578" t="str">
        <f>_xlfn.TEXTBEFORE(Table1__5[[#This Row],[Distributor_Name]],"-")</f>
        <v>BD</v>
      </c>
    </row>
    <row r="2579" spans="1:16" x14ac:dyDescent="0.75">
      <c r="A2579" t="s">
        <v>11</v>
      </c>
      <c r="B2579" t="s">
        <v>12</v>
      </c>
      <c r="C2579" t="s">
        <v>5448</v>
      </c>
      <c r="D2579">
        <v>202503</v>
      </c>
      <c r="E2579" t="s">
        <v>7673</v>
      </c>
      <c r="F2579" t="s">
        <v>5436</v>
      </c>
      <c r="G2579">
        <v>0</v>
      </c>
      <c r="H2579">
        <v>0</v>
      </c>
      <c r="I2579">
        <v>0</v>
      </c>
      <c r="J2579">
        <v>0</v>
      </c>
      <c r="K2579">
        <v>0</v>
      </c>
      <c r="L2579" t="str">
        <f>VLOOKUP(Table1__5[[#This Row],[ShortCode]],$U$3:$W$100,3,0)</f>
        <v>Bivina</v>
      </c>
      <c r="M2579" t="str">
        <f>VLOOKUP(Table1__5[[#This Row],[ShortCode]],$U$3:$V$100,2,0)</f>
        <v>Group BB</v>
      </c>
      <c r="N2579" t="str">
        <f>RIGHT(Table1__5[[#This Row],[Calendar_month]],2)</f>
        <v>03</v>
      </c>
      <c r="O2579" t="str">
        <f>LEFT(Table1__5[[#This Row],[Calendar_month]],4)</f>
        <v>2025</v>
      </c>
      <c r="P2579" t="str">
        <f>_xlfn.TEXTBEFORE(Table1__5[[#This Row],[Distributor_Name]],"-")</f>
        <v>BD</v>
      </c>
    </row>
    <row r="2580" spans="1:16" x14ac:dyDescent="0.75">
      <c r="A2580" t="s">
        <v>11</v>
      </c>
      <c r="B2580" t="s">
        <v>12</v>
      </c>
      <c r="C2580" t="s">
        <v>5448</v>
      </c>
      <c r="D2580">
        <v>202503</v>
      </c>
      <c r="E2580" t="s">
        <v>7673</v>
      </c>
      <c r="F2580" t="s">
        <v>7674</v>
      </c>
      <c r="G2580">
        <v>1028</v>
      </c>
      <c r="H2580">
        <v>400</v>
      </c>
      <c r="I2580">
        <v>223</v>
      </c>
      <c r="J2580">
        <v>0.21692607003891101</v>
      </c>
      <c r="K2580">
        <v>805</v>
      </c>
      <c r="L2580" t="str">
        <f>VLOOKUP(Table1__5[[#This Row],[ShortCode]],$U$3:$W$100,3,0)</f>
        <v>Bia Việt</v>
      </c>
      <c r="M2580" t="str">
        <f>VLOOKUP(Table1__5[[#This Row],[ShortCode]],$U$3:$V$100,2,0)</f>
        <v>Group BB</v>
      </c>
      <c r="N2580" t="str">
        <f>RIGHT(Table1__5[[#This Row],[Calendar_month]],2)</f>
        <v>03</v>
      </c>
      <c r="O2580" t="str">
        <f>LEFT(Table1__5[[#This Row],[Calendar_month]],4)</f>
        <v>2025</v>
      </c>
      <c r="P2580" t="str">
        <f>_xlfn.TEXTBEFORE(Table1__5[[#This Row],[Distributor_Name]],"-")</f>
        <v>BD</v>
      </c>
    </row>
    <row r="2581" spans="1:16" x14ac:dyDescent="0.75">
      <c r="A2581" t="s">
        <v>11</v>
      </c>
      <c r="B2581" t="s">
        <v>12</v>
      </c>
      <c r="C2581" t="s">
        <v>5448</v>
      </c>
      <c r="D2581">
        <v>202503</v>
      </c>
      <c r="E2581" t="s">
        <v>7673</v>
      </c>
      <c r="F2581" t="s">
        <v>5400</v>
      </c>
      <c r="G2581">
        <v>5054</v>
      </c>
      <c r="H2581">
        <v>2700</v>
      </c>
      <c r="I2581">
        <v>2095</v>
      </c>
      <c r="J2581">
        <v>0.414523149980214</v>
      </c>
      <c r="K2581">
        <v>2959</v>
      </c>
      <c r="L2581" t="str">
        <f>VLOOKUP(Table1__5[[#This Row],[ShortCode]],$U$3:$W$100,3,0)</f>
        <v>Bia Việt</v>
      </c>
      <c r="M2581" t="str">
        <f>VLOOKUP(Table1__5[[#This Row],[ShortCode]],$U$3:$V$100,2,0)</f>
        <v>Group BB</v>
      </c>
      <c r="N2581" t="str">
        <f>RIGHT(Table1__5[[#This Row],[Calendar_month]],2)</f>
        <v>03</v>
      </c>
      <c r="O2581" t="str">
        <f>LEFT(Table1__5[[#This Row],[Calendar_month]],4)</f>
        <v>2025</v>
      </c>
      <c r="P2581" t="str">
        <f>_xlfn.TEXTBEFORE(Table1__5[[#This Row],[Distributor_Name]],"-")</f>
        <v>BD</v>
      </c>
    </row>
    <row r="2582" spans="1:16" x14ac:dyDescent="0.75">
      <c r="A2582" t="s">
        <v>11</v>
      </c>
      <c r="B2582" t="s">
        <v>12</v>
      </c>
      <c r="C2582" t="s">
        <v>5448</v>
      </c>
      <c r="D2582">
        <v>202503</v>
      </c>
      <c r="E2582" t="s">
        <v>7673</v>
      </c>
      <c r="F2582" t="s">
        <v>5411</v>
      </c>
      <c r="G2582">
        <v>863</v>
      </c>
      <c r="H2582">
        <v>680</v>
      </c>
      <c r="I2582">
        <v>423</v>
      </c>
      <c r="J2582">
        <v>0.490150637311703</v>
      </c>
      <c r="K2582">
        <v>440</v>
      </c>
      <c r="L2582" t="str">
        <f>VLOOKUP(Table1__5[[#This Row],[ShortCode]],$U$3:$W$100,3,0)</f>
        <v>Bia Việt</v>
      </c>
      <c r="M2582" t="str">
        <f>VLOOKUP(Table1__5[[#This Row],[ShortCode]],$U$3:$V$100,2,0)</f>
        <v>Group BB</v>
      </c>
      <c r="N2582" t="str">
        <f>RIGHT(Table1__5[[#This Row],[Calendar_month]],2)</f>
        <v>03</v>
      </c>
      <c r="O2582" t="str">
        <f>LEFT(Table1__5[[#This Row],[Calendar_month]],4)</f>
        <v>2025</v>
      </c>
      <c r="P2582" t="str">
        <f>_xlfn.TEXTBEFORE(Table1__5[[#This Row],[Distributor_Name]],"-")</f>
        <v>BD</v>
      </c>
    </row>
    <row r="2583" spans="1:16" x14ac:dyDescent="0.75">
      <c r="A2583" t="s">
        <v>11</v>
      </c>
      <c r="B2583" t="s">
        <v>12</v>
      </c>
      <c r="C2583" t="s">
        <v>5448</v>
      </c>
      <c r="D2583">
        <v>202503</v>
      </c>
      <c r="E2583" t="s">
        <v>7673</v>
      </c>
      <c r="F2583" t="s">
        <v>7675</v>
      </c>
      <c r="G2583">
        <v>0</v>
      </c>
      <c r="H2583">
        <v>0</v>
      </c>
      <c r="I2583">
        <v>0</v>
      </c>
      <c r="J2583">
        <v>0</v>
      </c>
      <c r="K2583">
        <v>0</v>
      </c>
      <c r="L2583" t="str">
        <f>VLOOKUP(Table1__5[[#This Row],[ShortCode]],$U$3:$W$100,3,0)</f>
        <v>Larue</v>
      </c>
      <c r="M2583" t="str">
        <f>VLOOKUP(Table1__5[[#This Row],[ShortCode]],$U$3:$V$100,2,0)</f>
        <v>Group BB</v>
      </c>
      <c r="N2583" t="str">
        <f>RIGHT(Table1__5[[#This Row],[Calendar_month]],2)</f>
        <v>03</v>
      </c>
      <c r="O2583" t="str">
        <f>LEFT(Table1__5[[#This Row],[Calendar_month]],4)</f>
        <v>2025</v>
      </c>
      <c r="P2583" t="str">
        <f>_xlfn.TEXTBEFORE(Table1__5[[#This Row],[Distributor_Name]],"-")</f>
        <v>BD</v>
      </c>
    </row>
    <row r="2584" spans="1:16" x14ac:dyDescent="0.75">
      <c r="A2584" t="s">
        <v>11</v>
      </c>
      <c r="B2584" t="s">
        <v>12</v>
      </c>
      <c r="C2584" t="s">
        <v>5448</v>
      </c>
      <c r="D2584">
        <v>202503</v>
      </c>
      <c r="E2584" t="s">
        <v>7673</v>
      </c>
      <c r="F2584" t="s">
        <v>7677</v>
      </c>
      <c r="G2584">
        <v>0</v>
      </c>
      <c r="H2584">
        <v>0</v>
      </c>
      <c r="I2584">
        <v>0</v>
      </c>
      <c r="J2584">
        <v>0</v>
      </c>
      <c r="K2584">
        <v>0</v>
      </c>
      <c r="L2584" t="str">
        <f>VLOOKUP(Table1__5[[#This Row],[ShortCode]],$U$3:$W$100,3,0)</f>
        <v>Larue</v>
      </c>
      <c r="M2584" t="str">
        <f>VLOOKUP(Table1__5[[#This Row],[ShortCode]],$U$3:$V$100,2,0)</f>
        <v>Group BB</v>
      </c>
      <c r="N2584" t="str">
        <f>RIGHT(Table1__5[[#This Row],[Calendar_month]],2)</f>
        <v>03</v>
      </c>
      <c r="O2584" t="str">
        <f>LEFT(Table1__5[[#This Row],[Calendar_month]],4)</f>
        <v>2025</v>
      </c>
      <c r="P2584" t="str">
        <f>_xlfn.TEXTBEFORE(Table1__5[[#This Row],[Distributor_Name]],"-")</f>
        <v>BD</v>
      </c>
    </row>
    <row r="2585" spans="1:16" x14ac:dyDescent="0.75">
      <c r="A2585" t="s">
        <v>11</v>
      </c>
      <c r="B2585" t="s">
        <v>12</v>
      </c>
      <c r="C2585" t="s">
        <v>5448</v>
      </c>
      <c r="D2585">
        <v>202504</v>
      </c>
      <c r="E2585" t="s">
        <v>7662</v>
      </c>
      <c r="F2585" t="s">
        <v>7663</v>
      </c>
      <c r="G2585">
        <v>0</v>
      </c>
      <c r="H2585">
        <v>0</v>
      </c>
      <c r="I2585">
        <v>0</v>
      </c>
      <c r="J2585">
        <v>0</v>
      </c>
      <c r="K2585">
        <v>0</v>
      </c>
      <c r="L2585" t="str">
        <f>VLOOKUP(Table1__5[[#This Row],[ShortCode]],$U$3:$W$100,3,0)</f>
        <v>Other</v>
      </c>
      <c r="M2585" t="str">
        <f>VLOOKUP(Table1__5[[#This Row],[ShortCode]],$U$3:$V$100,2,0)</f>
        <v>Group BB</v>
      </c>
      <c r="N2585" t="str">
        <f>RIGHT(Table1__5[[#This Row],[Calendar_month]],2)</f>
        <v>04</v>
      </c>
      <c r="O2585" t="str">
        <f>LEFT(Table1__5[[#This Row],[Calendar_month]],4)</f>
        <v>2025</v>
      </c>
      <c r="P2585" t="str">
        <f>_xlfn.TEXTBEFORE(Table1__5[[#This Row],[Distributor_Name]],"-")</f>
        <v>BD</v>
      </c>
    </row>
    <row r="2586" spans="1:16" x14ac:dyDescent="0.75">
      <c r="A2586" t="s">
        <v>11</v>
      </c>
      <c r="B2586" t="s">
        <v>12</v>
      </c>
      <c r="C2586" t="s">
        <v>5448</v>
      </c>
      <c r="D2586">
        <v>202504</v>
      </c>
      <c r="E2586" t="s">
        <v>7662</v>
      </c>
      <c r="F2586" t="s">
        <v>7695</v>
      </c>
      <c r="G2586">
        <v>0</v>
      </c>
      <c r="H2586">
        <v>0</v>
      </c>
      <c r="I2586">
        <v>0</v>
      </c>
      <c r="J2586">
        <v>0</v>
      </c>
      <c r="K2586">
        <v>0</v>
      </c>
      <c r="L2586" t="str">
        <f>VLOOKUP(Table1__5[[#This Row],[ShortCode]],$U$3:$W$100,3,0)</f>
        <v>Other</v>
      </c>
      <c r="M2586" t="str">
        <f>VLOOKUP(Table1__5[[#This Row],[ShortCode]],$U$3:$V$100,2,0)</f>
        <v>Group BB</v>
      </c>
      <c r="N2586" t="str">
        <f>RIGHT(Table1__5[[#This Row],[Calendar_month]],2)</f>
        <v>04</v>
      </c>
      <c r="O2586" t="str">
        <f>LEFT(Table1__5[[#This Row],[Calendar_month]],4)</f>
        <v>2025</v>
      </c>
      <c r="P2586" t="str">
        <f>_xlfn.TEXTBEFORE(Table1__5[[#This Row],[Distributor_Name]],"-")</f>
        <v>BD</v>
      </c>
    </row>
    <row r="2587" spans="1:16" x14ac:dyDescent="0.75">
      <c r="A2587" t="s">
        <v>11</v>
      </c>
      <c r="B2587" t="s">
        <v>12</v>
      </c>
      <c r="C2587" t="s">
        <v>5448</v>
      </c>
      <c r="D2587">
        <v>202504</v>
      </c>
      <c r="E2587" t="s">
        <v>7662</v>
      </c>
      <c r="F2587" t="s">
        <v>7664</v>
      </c>
      <c r="G2587">
        <v>10</v>
      </c>
      <c r="H2587">
        <v>52</v>
      </c>
      <c r="I2587">
        <v>21</v>
      </c>
      <c r="J2587">
        <v>2.1</v>
      </c>
      <c r="K2587">
        <v>-11</v>
      </c>
      <c r="L2587" t="str">
        <f>VLOOKUP(Table1__5[[#This Row],[ShortCode]],$U$3:$W$100,3,0)</f>
        <v>Other</v>
      </c>
      <c r="M2587" t="str">
        <f>VLOOKUP(Table1__5[[#This Row],[ShortCode]],$U$3:$V$100,2,0)</f>
        <v>Group BB</v>
      </c>
      <c r="N2587" t="str">
        <f>RIGHT(Table1__5[[#This Row],[Calendar_month]],2)</f>
        <v>04</v>
      </c>
      <c r="O2587" t="str">
        <f>LEFT(Table1__5[[#This Row],[Calendar_month]],4)</f>
        <v>2025</v>
      </c>
      <c r="P2587" t="str">
        <f>_xlfn.TEXTBEFORE(Table1__5[[#This Row],[Distributor_Name]],"-")</f>
        <v>BD</v>
      </c>
    </row>
    <row r="2588" spans="1:16" x14ac:dyDescent="0.75">
      <c r="A2588" t="s">
        <v>11</v>
      </c>
      <c r="B2588" t="s">
        <v>12</v>
      </c>
      <c r="C2588" t="s">
        <v>5448</v>
      </c>
      <c r="D2588">
        <v>202504</v>
      </c>
      <c r="E2588" t="s">
        <v>7662</v>
      </c>
      <c r="F2588" t="s">
        <v>5426</v>
      </c>
      <c r="G2588">
        <v>60</v>
      </c>
      <c r="H2588">
        <v>60</v>
      </c>
      <c r="I2588">
        <v>56</v>
      </c>
      <c r="J2588">
        <v>0.93333333333333302</v>
      </c>
      <c r="K2588">
        <v>4</v>
      </c>
      <c r="L2588" t="str">
        <f>VLOOKUP(Table1__5[[#This Row],[ShortCode]],$U$3:$W$100,3,0)</f>
        <v>Heineken Original</v>
      </c>
      <c r="M2588" t="str">
        <f>VLOOKUP(Table1__5[[#This Row],[ShortCode]],$U$3:$V$100,2,0)</f>
        <v>Group BB</v>
      </c>
      <c r="N2588" t="str">
        <f>RIGHT(Table1__5[[#This Row],[Calendar_month]],2)</f>
        <v>04</v>
      </c>
      <c r="O2588" t="str">
        <f>LEFT(Table1__5[[#This Row],[Calendar_month]],4)</f>
        <v>2025</v>
      </c>
      <c r="P2588" t="str">
        <f>_xlfn.TEXTBEFORE(Table1__5[[#This Row],[Distributor_Name]],"-")</f>
        <v>BD</v>
      </c>
    </row>
    <row r="2589" spans="1:16" x14ac:dyDescent="0.75">
      <c r="A2589" t="s">
        <v>11</v>
      </c>
      <c r="B2589" t="s">
        <v>12</v>
      </c>
      <c r="C2589" t="s">
        <v>5448</v>
      </c>
      <c r="D2589">
        <v>202504</v>
      </c>
      <c r="E2589" t="s">
        <v>7662</v>
      </c>
      <c r="F2589" t="s">
        <v>5434</v>
      </c>
      <c r="G2589">
        <v>1074</v>
      </c>
      <c r="H2589">
        <v>390</v>
      </c>
      <c r="I2589">
        <v>354</v>
      </c>
      <c r="J2589">
        <v>0.32960893854748602</v>
      </c>
      <c r="K2589">
        <v>720</v>
      </c>
      <c r="L2589" t="str">
        <f>VLOOKUP(Table1__5[[#This Row],[ShortCode]],$U$3:$W$100,3,0)</f>
        <v>Heineken Original</v>
      </c>
      <c r="M2589" t="str">
        <f>VLOOKUP(Table1__5[[#This Row],[ShortCode]],$U$3:$V$100,2,0)</f>
        <v>Group BB</v>
      </c>
      <c r="N2589" t="str">
        <f>RIGHT(Table1__5[[#This Row],[Calendar_month]],2)</f>
        <v>04</v>
      </c>
      <c r="O2589" t="str">
        <f>LEFT(Table1__5[[#This Row],[Calendar_month]],4)</f>
        <v>2025</v>
      </c>
      <c r="P2589" t="str">
        <f>_xlfn.TEXTBEFORE(Table1__5[[#This Row],[Distributor_Name]],"-")</f>
        <v>BD</v>
      </c>
    </row>
    <row r="2590" spans="1:16" x14ac:dyDescent="0.75">
      <c r="A2590" t="s">
        <v>11</v>
      </c>
      <c r="B2590" t="s">
        <v>12</v>
      </c>
      <c r="C2590" t="s">
        <v>5448</v>
      </c>
      <c r="D2590">
        <v>202504</v>
      </c>
      <c r="E2590" t="s">
        <v>7662</v>
      </c>
      <c r="F2590" t="s">
        <v>5393</v>
      </c>
      <c r="G2590">
        <v>13728</v>
      </c>
      <c r="H2590">
        <v>13767</v>
      </c>
      <c r="I2590">
        <v>13180</v>
      </c>
      <c r="J2590">
        <v>0.96008158508158503</v>
      </c>
      <c r="K2590">
        <v>548</v>
      </c>
      <c r="L2590" t="str">
        <f>VLOOKUP(Table1__5[[#This Row],[ShortCode]],$U$3:$W$100,3,0)</f>
        <v>Heineken Silver</v>
      </c>
      <c r="M2590" t="str">
        <f>VLOOKUP(Table1__5[[#This Row],[ShortCode]],$U$3:$V$100,2,0)</f>
        <v>Group AA</v>
      </c>
      <c r="N2590" t="str">
        <f>RIGHT(Table1__5[[#This Row],[Calendar_month]],2)</f>
        <v>04</v>
      </c>
      <c r="O2590" t="str">
        <f>LEFT(Table1__5[[#This Row],[Calendar_month]],4)</f>
        <v>2025</v>
      </c>
      <c r="P2590" t="str">
        <f>_xlfn.TEXTBEFORE(Table1__5[[#This Row],[Distributor_Name]],"-")</f>
        <v>BD</v>
      </c>
    </row>
    <row r="2591" spans="1:16" x14ac:dyDescent="0.75">
      <c r="A2591" t="s">
        <v>11</v>
      </c>
      <c r="B2591" t="s">
        <v>12</v>
      </c>
      <c r="C2591" t="s">
        <v>5448</v>
      </c>
      <c r="D2591">
        <v>202504</v>
      </c>
      <c r="E2591" t="s">
        <v>7662</v>
      </c>
      <c r="F2591" t="s">
        <v>7681</v>
      </c>
      <c r="G2591">
        <v>0</v>
      </c>
      <c r="H2591">
        <v>0</v>
      </c>
      <c r="I2591">
        <v>0</v>
      </c>
      <c r="J2591">
        <v>0</v>
      </c>
      <c r="K2591">
        <v>0</v>
      </c>
      <c r="L2591" t="str">
        <f>VLOOKUP(Table1__5[[#This Row],[ShortCode]],$U$3:$W$100,3,0)</f>
        <v>Heineken Silver</v>
      </c>
      <c r="M2591" t="str">
        <f>VLOOKUP(Table1__5[[#This Row],[ShortCode]],$U$3:$V$100,2,0)</f>
        <v>Group BB</v>
      </c>
      <c r="N2591" t="str">
        <f>RIGHT(Table1__5[[#This Row],[Calendar_month]],2)</f>
        <v>04</v>
      </c>
      <c r="O2591" t="str">
        <f>LEFT(Table1__5[[#This Row],[Calendar_month]],4)</f>
        <v>2025</v>
      </c>
      <c r="P2591" t="str">
        <f>_xlfn.TEXTBEFORE(Table1__5[[#This Row],[Distributor_Name]],"-")</f>
        <v>BD</v>
      </c>
    </row>
    <row r="2592" spans="1:16" x14ac:dyDescent="0.75">
      <c r="A2592" t="s">
        <v>11</v>
      </c>
      <c r="B2592" t="s">
        <v>12</v>
      </c>
      <c r="C2592" t="s">
        <v>5448</v>
      </c>
      <c r="D2592">
        <v>202504</v>
      </c>
      <c r="E2592" t="s">
        <v>7662</v>
      </c>
      <c r="F2592" t="s">
        <v>5418</v>
      </c>
      <c r="G2592">
        <v>57</v>
      </c>
      <c r="H2592">
        <v>60</v>
      </c>
      <c r="I2592">
        <v>25</v>
      </c>
      <c r="J2592">
        <v>0.43859649122806998</v>
      </c>
      <c r="K2592">
        <v>32</v>
      </c>
      <c r="L2592" t="str">
        <f>VLOOKUP(Table1__5[[#This Row],[ShortCode]],$U$3:$W$100,3,0)</f>
        <v>Heineken Silver</v>
      </c>
      <c r="M2592" t="str">
        <f>VLOOKUP(Table1__5[[#This Row],[ShortCode]],$U$3:$V$100,2,0)</f>
        <v>Group AA</v>
      </c>
      <c r="N2592" t="str">
        <f>RIGHT(Table1__5[[#This Row],[Calendar_month]],2)</f>
        <v>04</v>
      </c>
      <c r="O2592" t="str">
        <f>LEFT(Table1__5[[#This Row],[Calendar_month]],4)</f>
        <v>2025</v>
      </c>
      <c r="P2592" t="str">
        <f>_xlfn.TEXTBEFORE(Table1__5[[#This Row],[Distributor_Name]],"-")</f>
        <v>BD</v>
      </c>
    </row>
    <row r="2593" spans="1:16" x14ac:dyDescent="0.75">
      <c r="A2593" t="s">
        <v>11</v>
      </c>
      <c r="B2593" t="s">
        <v>12</v>
      </c>
      <c r="C2593" t="s">
        <v>5448</v>
      </c>
      <c r="D2593">
        <v>202504</v>
      </c>
      <c r="E2593" t="s">
        <v>7662</v>
      </c>
      <c r="F2593" t="s">
        <v>5401</v>
      </c>
      <c r="G2593">
        <v>2212</v>
      </c>
      <c r="H2593">
        <v>1274</v>
      </c>
      <c r="I2593">
        <v>1666</v>
      </c>
      <c r="J2593">
        <v>0.753164556962025</v>
      </c>
      <c r="K2593">
        <v>546</v>
      </c>
      <c r="L2593" t="str">
        <f>VLOOKUP(Table1__5[[#This Row],[ShortCode]],$U$3:$W$100,3,0)</f>
        <v>Heineken Silver</v>
      </c>
      <c r="M2593" t="str">
        <f>VLOOKUP(Table1__5[[#This Row],[ShortCode]],$U$3:$V$100,2,0)</f>
        <v>Group AA</v>
      </c>
      <c r="N2593" t="str">
        <f>RIGHT(Table1__5[[#This Row],[Calendar_month]],2)</f>
        <v>04</v>
      </c>
      <c r="O2593" t="str">
        <f>LEFT(Table1__5[[#This Row],[Calendar_month]],4)</f>
        <v>2025</v>
      </c>
      <c r="P2593" t="str">
        <f>_xlfn.TEXTBEFORE(Table1__5[[#This Row],[Distributor_Name]],"-")</f>
        <v>BD</v>
      </c>
    </row>
    <row r="2594" spans="1:16" x14ac:dyDescent="0.75">
      <c r="A2594" t="s">
        <v>11</v>
      </c>
      <c r="B2594" t="s">
        <v>12</v>
      </c>
      <c r="C2594" t="s">
        <v>5448</v>
      </c>
      <c r="D2594">
        <v>202504</v>
      </c>
      <c r="E2594" t="s">
        <v>7662</v>
      </c>
      <c r="F2594" t="s">
        <v>7682</v>
      </c>
      <c r="G2594">
        <v>0</v>
      </c>
      <c r="H2594">
        <v>0</v>
      </c>
      <c r="I2594">
        <v>0</v>
      </c>
      <c r="J2594">
        <v>0</v>
      </c>
      <c r="K2594">
        <v>0</v>
      </c>
      <c r="L2594" t="str">
        <f>VLOOKUP(Table1__5[[#This Row],[ShortCode]],$U$3:$W$100,3,0)</f>
        <v>Heineken Silver</v>
      </c>
      <c r="M2594" t="str">
        <f>VLOOKUP(Table1__5[[#This Row],[ShortCode]],$U$3:$V$100,2,0)</f>
        <v>Group AA</v>
      </c>
      <c r="N2594" t="str">
        <f>RIGHT(Table1__5[[#This Row],[Calendar_month]],2)</f>
        <v>04</v>
      </c>
      <c r="O2594" t="str">
        <f>LEFT(Table1__5[[#This Row],[Calendar_month]],4)</f>
        <v>2025</v>
      </c>
      <c r="P2594" t="str">
        <f>_xlfn.TEXTBEFORE(Table1__5[[#This Row],[Distributor_Name]],"-")</f>
        <v>BD</v>
      </c>
    </row>
    <row r="2595" spans="1:16" x14ac:dyDescent="0.75">
      <c r="A2595" t="s">
        <v>11</v>
      </c>
      <c r="B2595" t="s">
        <v>12</v>
      </c>
      <c r="C2595" t="s">
        <v>5448</v>
      </c>
      <c r="D2595">
        <v>202504</v>
      </c>
      <c r="E2595" t="s">
        <v>7662</v>
      </c>
      <c r="F2595" t="s">
        <v>7288</v>
      </c>
      <c r="G2595">
        <v>0</v>
      </c>
      <c r="H2595">
        <v>0</v>
      </c>
      <c r="I2595">
        <v>0</v>
      </c>
      <c r="J2595">
        <v>0</v>
      </c>
      <c r="K2595">
        <v>0</v>
      </c>
      <c r="L2595" t="str">
        <f>VLOOKUP(Table1__5[[#This Row],[ShortCode]],$U$3:$W$100,3,0)</f>
        <v>Heineken Silver</v>
      </c>
      <c r="M2595" t="str">
        <f>VLOOKUP(Table1__5[[#This Row],[ShortCode]],$U$3:$V$100,2,0)</f>
        <v>Group BB</v>
      </c>
      <c r="N2595" t="str">
        <f>RIGHT(Table1__5[[#This Row],[Calendar_month]],2)</f>
        <v>04</v>
      </c>
      <c r="O2595" t="str">
        <f>LEFT(Table1__5[[#This Row],[Calendar_month]],4)</f>
        <v>2025</v>
      </c>
      <c r="P2595" t="str">
        <f>_xlfn.TEXTBEFORE(Table1__5[[#This Row],[Distributor_Name]],"-")</f>
        <v>BD</v>
      </c>
    </row>
    <row r="2596" spans="1:16" x14ac:dyDescent="0.75">
      <c r="A2596" t="s">
        <v>11</v>
      </c>
      <c r="B2596" t="s">
        <v>12</v>
      </c>
      <c r="C2596" t="s">
        <v>5448</v>
      </c>
      <c r="D2596">
        <v>202504</v>
      </c>
      <c r="E2596" t="s">
        <v>7662</v>
      </c>
      <c r="F2596" t="s">
        <v>5440</v>
      </c>
      <c r="G2596">
        <v>16</v>
      </c>
      <c r="H2596">
        <v>0</v>
      </c>
      <c r="I2596">
        <v>10</v>
      </c>
      <c r="J2596">
        <v>0.625</v>
      </c>
      <c r="K2596">
        <v>6</v>
      </c>
      <c r="L2596" t="str">
        <f>VLOOKUP(Table1__5[[#This Row],[ShortCode]],$U$3:$W$100,3,0)</f>
        <v>Other</v>
      </c>
      <c r="M2596" t="str">
        <f>VLOOKUP(Table1__5[[#This Row],[ShortCode]],$U$3:$V$100,2,0)</f>
        <v>Group BB</v>
      </c>
      <c r="N2596" t="str">
        <f>RIGHT(Table1__5[[#This Row],[Calendar_month]],2)</f>
        <v>04</v>
      </c>
      <c r="O2596" t="str">
        <f>LEFT(Table1__5[[#This Row],[Calendar_month]],4)</f>
        <v>2025</v>
      </c>
      <c r="P2596" t="str">
        <f>_xlfn.TEXTBEFORE(Table1__5[[#This Row],[Distributor_Name]],"-")</f>
        <v>BD</v>
      </c>
    </row>
    <row r="2597" spans="1:16" x14ac:dyDescent="0.75">
      <c r="A2597" t="s">
        <v>11</v>
      </c>
      <c r="B2597" t="s">
        <v>12</v>
      </c>
      <c r="C2597" t="s">
        <v>5448</v>
      </c>
      <c r="D2597">
        <v>202504</v>
      </c>
      <c r="E2597" t="s">
        <v>7662</v>
      </c>
      <c r="F2597" t="s">
        <v>5424</v>
      </c>
      <c r="G2597">
        <v>45</v>
      </c>
      <c r="H2597">
        <v>0</v>
      </c>
      <c r="I2597">
        <v>20</v>
      </c>
      <c r="J2597">
        <v>0.44444444444444398</v>
      </c>
      <c r="K2597">
        <v>25</v>
      </c>
      <c r="L2597" t="str">
        <f>VLOOKUP(Table1__5[[#This Row],[ShortCode]],$U$3:$W$100,3,0)</f>
        <v>Other</v>
      </c>
      <c r="M2597" t="str">
        <f>VLOOKUP(Table1__5[[#This Row],[ShortCode]],$U$3:$V$100,2,0)</f>
        <v>Group BB</v>
      </c>
      <c r="N2597" t="str">
        <f>RIGHT(Table1__5[[#This Row],[Calendar_month]],2)</f>
        <v>04</v>
      </c>
      <c r="O2597" t="str">
        <f>LEFT(Table1__5[[#This Row],[Calendar_month]],4)</f>
        <v>2025</v>
      </c>
      <c r="P2597" t="str">
        <f>_xlfn.TEXTBEFORE(Table1__5[[#This Row],[Distributor_Name]],"-")</f>
        <v>BD</v>
      </c>
    </row>
    <row r="2598" spans="1:16" x14ac:dyDescent="0.75">
      <c r="A2598" t="s">
        <v>11</v>
      </c>
      <c r="B2598" t="s">
        <v>12</v>
      </c>
      <c r="C2598" t="s">
        <v>5448</v>
      </c>
      <c r="D2598">
        <v>202504</v>
      </c>
      <c r="E2598" t="s">
        <v>7662</v>
      </c>
      <c r="F2598" t="s">
        <v>7654</v>
      </c>
      <c r="G2598">
        <v>0</v>
      </c>
      <c r="H2598">
        <v>0</v>
      </c>
      <c r="I2598">
        <v>0</v>
      </c>
      <c r="J2598">
        <v>0</v>
      </c>
      <c r="K2598">
        <v>0</v>
      </c>
      <c r="L2598" t="str">
        <f>VLOOKUP(Table1__5[[#This Row],[ShortCode]],$U$3:$W$100,3,0)</f>
        <v>Other</v>
      </c>
      <c r="M2598" t="str">
        <f>VLOOKUP(Table1__5[[#This Row],[ShortCode]],$U$3:$V$100,2,0)</f>
        <v>Group BB</v>
      </c>
      <c r="N2598" t="str">
        <f>RIGHT(Table1__5[[#This Row],[Calendar_month]],2)</f>
        <v>04</v>
      </c>
      <c r="O2598" t="str">
        <f>LEFT(Table1__5[[#This Row],[Calendar_month]],4)</f>
        <v>2025</v>
      </c>
      <c r="P2598" t="str">
        <f>_xlfn.TEXTBEFORE(Table1__5[[#This Row],[Distributor_Name]],"-")</f>
        <v>BD</v>
      </c>
    </row>
    <row r="2599" spans="1:16" x14ac:dyDescent="0.75">
      <c r="A2599" t="s">
        <v>11</v>
      </c>
      <c r="B2599" t="s">
        <v>12</v>
      </c>
      <c r="C2599" t="s">
        <v>5448</v>
      </c>
      <c r="D2599">
        <v>202504</v>
      </c>
      <c r="E2599" t="s">
        <v>7662</v>
      </c>
      <c r="F2599" t="s">
        <v>7667</v>
      </c>
      <c r="G2599">
        <v>0</v>
      </c>
      <c r="H2599">
        <v>0</v>
      </c>
      <c r="I2599">
        <v>0</v>
      </c>
      <c r="J2599">
        <v>0</v>
      </c>
      <c r="K2599">
        <v>0</v>
      </c>
      <c r="L2599" t="str">
        <f>VLOOKUP(Table1__5[[#This Row],[ShortCode]],$U$3:$W$100,3,0)</f>
        <v>Other</v>
      </c>
      <c r="M2599" t="str">
        <f>VLOOKUP(Table1__5[[#This Row],[ShortCode]],$U$3:$V$100,2,0)</f>
        <v>Group BB</v>
      </c>
      <c r="N2599" t="str">
        <f>RIGHT(Table1__5[[#This Row],[Calendar_month]],2)</f>
        <v>04</v>
      </c>
      <c r="O2599" t="str">
        <f>LEFT(Table1__5[[#This Row],[Calendar_month]],4)</f>
        <v>2025</v>
      </c>
      <c r="P2599" t="str">
        <f>_xlfn.TEXTBEFORE(Table1__5[[#This Row],[Distributor_Name]],"-")</f>
        <v>BD</v>
      </c>
    </row>
    <row r="2600" spans="1:16" x14ac:dyDescent="0.75">
      <c r="A2600" t="s">
        <v>11</v>
      </c>
      <c r="B2600" t="s">
        <v>12</v>
      </c>
      <c r="C2600" t="s">
        <v>5448</v>
      </c>
      <c r="D2600">
        <v>202504</v>
      </c>
      <c r="E2600" t="s">
        <v>7662</v>
      </c>
      <c r="F2600" t="s">
        <v>7668</v>
      </c>
      <c r="G2600">
        <v>0</v>
      </c>
      <c r="H2600">
        <v>0</v>
      </c>
      <c r="I2600">
        <v>0</v>
      </c>
      <c r="J2600">
        <v>0</v>
      </c>
      <c r="K2600">
        <v>0</v>
      </c>
      <c r="L2600" t="str">
        <f>VLOOKUP(Table1__5[[#This Row],[ShortCode]],$U$3:$W$100,3,0)</f>
        <v>Other</v>
      </c>
      <c r="M2600" t="str">
        <f>VLOOKUP(Table1__5[[#This Row],[ShortCode]],$U$3:$V$100,2,0)</f>
        <v>Group BB</v>
      </c>
      <c r="N2600" t="str">
        <f>RIGHT(Table1__5[[#This Row],[Calendar_month]],2)</f>
        <v>04</v>
      </c>
      <c r="O2600" t="str">
        <f>LEFT(Table1__5[[#This Row],[Calendar_month]],4)</f>
        <v>2025</v>
      </c>
      <c r="P2600" t="str">
        <f>_xlfn.TEXTBEFORE(Table1__5[[#This Row],[Distributor_Name]],"-")</f>
        <v>BD</v>
      </c>
    </row>
    <row r="2601" spans="1:16" x14ac:dyDescent="0.75">
      <c r="A2601" t="s">
        <v>11</v>
      </c>
      <c r="B2601" t="s">
        <v>12</v>
      </c>
      <c r="C2601" t="s">
        <v>5448</v>
      </c>
      <c r="D2601">
        <v>202504</v>
      </c>
      <c r="E2601" t="s">
        <v>7662</v>
      </c>
      <c r="F2601" t="s">
        <v>5430</v>
      </c>
      <c r="G2601">
        <v>42</v>
      </c>
      <c r="H2601">
        <v>26</v>
      </c>
      <c r="I2601">
        <v>23</v>
      </c>
      <c r="J2601">
        <v>0.547619047619048</v>
      </c>
      <c r="K2601">
        <v>19</v>
      </c>
      <c r="L2601" t="str">
        <f>VLOOKUP(Table1__5[[#This Row],[ShortCode]],$U$3:$W$100,3,0)</f>
        <v>Other</v>
      </c>
      <c r="M2601" t="str">
        <f>VLOOKUP(Table1__5[[#This Row],[ShortCode]],$U$3:$V$100,2,0)</f>
        <v>Group BB</v>
      </c>
      <c r="N2601" t="str">
        <f>RIGHT(Table1__5[[#This Row],[Calendar_month]],2)</f>
        <v>04</v>
      </c>
      <c r="O2601" t="str">
        <f>LEFT(Table1__5[[#This Row],[Calendar_month]],4)</f>
        <v>2025</v>
      </c>
      <c r="P2601" t="str">
        <f>_xlfn.TEXTBEFORE(Table1__5[[#This Row],[Distributor_Name]],"-")</f>
        <v>BD</v>
      </c>
    </row>
    <row r="2602" spans="1:16" x14ac:dyDescent="0.75">
      <c r="A2602" t="s">
        <v>11</v>
      </c>
      <c r="B2602" t="s">
        <v>12</v>
      </c>
      <c r="C2602" t="s">
        <v>5448</v>
      </c>
      <c r="D2602">
        <v>202504</v>
      </c>
      <c r="E2602" t="s">
        <v>7662</v>
      </c>
      <c r="F2602" t="s">
        <v>7678</v>
      </c>
      <c r="G2602">
        <v>0</v>
      </c>
      <c r="H2602">
        <v>0</v>
      </c>
      <c r="I2602">
        <v>0</v>
      </c>
      <c r="J2602">
        <v>0</v>
      </c>
      <c r="K2602">
        <v>0</v>
      </c>
      <c r="L2602" t="str">
        <f>VLOOKUP(Table1__5[[#This Row],[ShortCode]],$U$3:$W$100,3,0)</f>
        <v>Other</v>
      </c>
      <c r="M2602" t="str">
        <f>VLOOKUP(Table1__5[[#This Row],[ShortCode]],$U$3:$V$100,2,0)</f>
        <v>Group BB</v>
      </c>
      <c r="N2602" t="str">
        <f>RIGHT(Table1__5[[#This Row],[Calendar_month]],2)</f>
        <v>04</v>
      </c>
      <c r="O2602" t="str">
        <f>LEFT(Table1__5[[#This Row],[Calendar_month]],4)</f>
        <v>2025</v>
      </c>
      <c r="P2602" t="str">
        <f>_xlfn.TEXTBEFORE(Table1__5[[#This Row],[Distributor_Name]],"-")</f>
        <v>BD</v>
      </c>
    </row>
    <row r="2603" spans="1:16" x14ac:dyDescent="0.75">
      <c r="A2603" t="s">
        <v>11</v>
      </c>
      <c r="B2603" t="s">
        <v>12</v>
      </c>
      <c r="C2603" t="s">
        <v>5448</v>
      </c>
      <c r="D2603">
        <v>202504</v>
      </c>
      <c r="E2603" t="s">
        <v>7662</v>
      </c>
      <c r="F2603" t="s">
        <v>7669</v>
      </c>
      <c r="G2603">
        <v>0</v>
      </c>
      <c r="H2603">
        <v>0</v>
      </c>
      <c r="I2603">
        <v>0</v>
      </c>
      <c r="J2603">
        <v>0</v>
      </c>
      <c r="K2603">
        <v>0</v>
      </c>
      <c r="L2603" t="str">
        <f>VLOOKUP(Table1__5[[#This Row],[ShortCode]],$U$3:$W$100,3,0)</f>
        <v>Other</v>
      </c>
      <c r="M2603" t="str">
        <f>VLOOKUP(Table1__5[[#This Row],[ShortCode]],$U$3:$V$100,2,0)</f>
        <v>Group BB</v>
      </c>
      <c r="N2603" t="str">
        <f>RIGHT(Table1__5[[#This Row],[Calendar_month]],2)</f>
        <v>04</v>
      </c>
      <c r="O2603" t="str">
        <f>LEFT(Table1__5[[#This Row],[Calendar_month]],4)</f>
        <v>2025</v>
      </c>
      <c r="P2603" t="str">
        <f>_xlfn.TEXTBEFORE(Table1__5[[#This Row],[Distributor_Name]],"-")</f>
        <v>BD</v>
      </c>
    </row>
    <row r="2604" spans="1:16" x14ac:dyDescent="0.75">
      <c r="A2604" t="s">
        <v>11</v>
      </c>
      <c r="B2604" t="s">
        <v>12</v>
      </c>
      <c r="C2604" t="s">
        <v>5448</v>
      </c>
      <c r="D2604">
        <v>202504</v>
      </c>
      <c r="E2604" t="s">
        <v>7662</v>
      </c>
      <c r="F2604" t="s">
        <v>7670</v>
      </c>
      <c r="G2604">
        <v>0</v>
      </c>
      <c r="H2604">
        <v>0</v>
      </c>
      <c r="I2604">
        <v>0</v>
      </c>
      <c r="J2604">
        <v>0</v>
      </c>
      <c r="K2604">
        <v>0</v>
      </c>
      <c r="L2604" t="str">
        <f>VLOOKUP(Table1__5[[#This Row],[ShortCode]],$U$3:$W$100,3,0)</f>
        <v>Other</v>
      </c>
      <c r="M2604" t="str">
        <f>VLOOKUP(Table1__5[[#This Row],[ShortCode]],$U$3:$V$100,2,0)</f>
        <v>Group BB</v>
      </c>
      <c r="N2604" t="str">
        <f>RIGHT(Table1__5[[#This Row],[Calendar_month]],2)</f>
        <v>04</v>
      </c>
      <c r="O2604" t="str">
        <f>LEFT(Table1__5[[#This Row],[Calendar_month]],4)</f>
        <v>2025</v>
      </c>
      <c r="P2604" t="str">
        <f>_xlfn.TEXTBEFORE(Table1__5[[#This Row],[Distributor_Name]],"-")</f>
        <v>BD</v>
      </c>
    </row>
    <row r="2605" spans="1:16" x14ac:dyDescent="0.75">
      <c r="A2605" t="s">
        <v>11</v>
      </c>
      <c r="B2605" t="s">
        <v>12</v>
      </c>
      <c r="C2605" t="s">
        <v>5448</v>
      </c>
      <c r="D2605">
        <v>202504</v>
      </c>
      <c r="E2605" t="s">
        <v>7662</v>
      </c>
      <c r="F2605" t="s">
        <v>5405</v>
      </c>
      <c r="G2605">
        <v>3984</v>
      </c>
      <c r="H2605">
        <v>3840</v>
      </c>
      <c r="I2605">
        <v>5065</v>
      </c>
      <c r="J2605">
        <v>1.27133534136546</v>
      </c>
      <c r="K2605">
        <v>-1081</v>
      </c>
      <c r="L2605" t="str">
        <f>VLOOKUP(Table1__5[[#This Row],[ShortCode]],$U$3:$W$100,3,0)</f>
        <v>Tiger Regular</v>
      </c>
      <c r="M2605" t="str">
        <f>VLOOKUP(Table1__5[[#This Row],[ShortCode]],$U$3:$V$100,2,0)</f>
        <v>Group BB</v>
      </c>
      <c r="N2605" t="str">
        <f>RIGHT(Table1__5[[#This Row],[Calendar_month]],2)</f>
        <v>04</v>
      </c>
      <c r="O2605" t="str">
        <f>LEFT(Table1__5[[#This Row],[Calendar_month]],4)</f>
        <v>2025</v>
      </c>
      <c r="P2605" t="str">
        <f>_xlfn.TEXTBEFORE(Table1__5[[#This Row],[Distributor_Name]],"-")</f>
        <v>BD</v>
      </c>
    </row>
    <row r="2606" spans="1:16" x14ac:dyDescent="0.75">
      <c r="A2606" t="s">
        <v>11</v>
      </c>
      <c r="B2606" t="s">
        <v>12</v>
      </c>
      <c r="C2606" t="s">
        <v>5448</v>
      </c>
      <c r="D2606">
        <v>202504</v>
      </c>
      <c r="E2606" t="s">
        <v>7662</v>
      </c>
      <c r="F2606" t="s">
        <v>7679</v>
      </c>
      <c r="G2606">
        <v>0</v>
      </c>
      <c r="H2606">
        <v>0</v>
      </c>
      <c r="I2606">
        <v>0</v>
      </c>
      <c r="J2606">
        <v>0</v>
      </c>
      <c r="K2606">
        <v>0</v>
      </c>
      <c r="L2606" t="str">
        <f>VLOOKUP(Table1__5[[#This Row],[ShortCode]],$U$3:$W$100,3,0)</f>
        <v>Other</v>
      </c>
      <c r="M2606" t="str">
        <f>VLOOKUP(Table1__5[[#This Row],[ShortCode]],$U$3:$V$100,2,0)</f>
        <v>Group BB</v>
      </c>
      <c r="N2606" t="str">
        <f>RIGHT(Table1__5[[#This Row],[Calendar_month]],2)</f>
        <v>04</v>
      </c>
      <c r="O2606" t="str">
        <f>LEFT(Table1__5[[#This Row],[Calendar_month]],4)</f>
        <v>2025</v>
      </c>
      <c r="P2606" t="str">
        <f>_xlfn.TEXTBEFORE(Table1__5[[#This Row],[Distributor_Name]],"-")</f>
        <v>BD</v>
      </c>
    </row>
    <row r="2607" spans="1:16" x14ac:dyDescent="0.75">
      <c r="A2607" t="s">
        <v>11</v>
      </c>
      <c r="B2607" t="s">
        <v>12</v>
      </c>
      <c r="C2607" t="s">
        <v>5448</v>
      </c>
      <c r="D2607">
        <v>202504</v>
      </c>
      <c r="E2607" t="s">
        <v>7662</v>
      </c>
      <c r="F2607" t="s">
        <v>5396</v>
      </c>
      <c r="G2607">
        <v>18049</v>
      </c>
      <c r="H2607">
        <v>26429</v>
      </c>
      <c r="I2607">
        <v>20335</v>
      </c>
      <c r="J2607">
        <v>1.1266552163554799</v>
      </c>
      <c r="K2607">
        <v>-2286</v>
      </c>
      <c r="L2607" t="str">
        <f>VLOOKUP(Table1__5[[#This Row],[ShortCode]],$U$3:$W$100,3,0)</f>
        <v>Tiger Regular</v>
      </c>
      <c r="M2607" t="str">
        <f>VLOOKUP(Table1__5[[#This Row],[ShortCode]],$U$3:$V$100,2,0)</f>
        <v>Group BB</v>
      </c>
      <c r="N2607" t="str">
        <f>RIGHT(Table1__5[[#This Row],[Calendar_month]],2)</f>
        <v>04</v>
      </c>
      <c r="O2607" t="str">
        <f>LEFT(Table1__5[[#This Row],[Calendar_month]],4)</f>
        <v>2025</v>
      </c>
      <c r="P2607" t="str">
        <f>_xlfn.TEXTBEFORE(Table1__5[[#This Row],[Distributor_Name]],"-")</f>
        <v>BD</v>
      </c>
    </row>
    <row r="2608" spans="1:16" x14ac:dyDescent="0.75">
      <c r="A2608" t="s">
        <v>11</v>
      </c>
      <c r="B2608" t="s">
        <v>12</v>
      </c>
      <c r="C2608" t="s">
        <v>5448</v>
      </c>
      <c r="D2608">
        <v>202504</v>
      </c>
      <c r="E2608" t="s">
        <v>7662</v>
      </c>
      <c r="F2608" t="s">
        <v>7683</v>
      </c>
      <c r="G2608">
        <v>0</v>
      </c>
      <c r="H2608">
        <v>0</v>
      </c>
      <c r="I2608">
        <v>0</v>
      </c>
      <c r="J2608">
        <v>0</v>
      </c>
      <c r="K2608">
        <v>0</v>
      </c>
      <c r="L2608" t="str">
        <f>VLOOKUP(Table1__5[[#This Row],[ShortCode]],$U$3:$W$100,3,0)</f>
        <v>Tiger Regular</v>
      </c>
      <c r="M2608" t="str">
        <f>VLOOKUP(Table1__5[[#This Row],[ShortCode]],$U$3:$V$100,2,0)</f>
        <v>Group BB</v>
      </c>
      <c r="N2608" t="str">
        <f>RIGHT(Table1__5[[#This Row],[Calendar_month]],2)</f>
        <v>04</v>
      </c>
      <c r="O2608" t="str">
        <f>LEFT(Table1__5[[#This Row],[Calendar_month]],4)</f>
        <v>2025</v>
      </c>
      <c r="P2608" t="str">
        <f>_xlfn.TEXTBEFORE(Table1__5[[#This Row],[Distributor_Name]],"-")</f>
        <v>BD</v>
      </c>
    </row>
    <row r="2609" spans="1:16" x14ac:dyDescent="0.75">
      <c r="A2609" t="s">
        <v>11</v>
      </c>
      <c r="B2609" t="s">
        <v>12</v>
      </c>
      <c r="C2609" t="s">
        <v>5448</v>
      </c>
      <c r="D2609">
        <v>202504</v>
      </c>
      <c r="E2609" t="s">
        <v>7662</v>
      </c>
      <c r="F2609" t="s">
        <v>5441</v>
      </c>
      <c r="G2609">
        <v>16</v>
      </c>
      <c r="H2609">
        <v>20</v>
      </c>
      <c r="I2609">
        <v>11</v>
      </c>
      <c r="J2609">
        <v>0.6875</v>
      </c>
      <c r="K2609">
        <v>5</v>
      </c>
      <c r="L2609" t="str">
        <f>VLOOKUP(Table1__5[[#This Row],[ShortCode]],$U$3:$W$100,3,0)</f>
        <v>Tiger Regular</v>
      </c>
      <c r="M2609" t="str">
        <f>VLOOKUP(Table1__5[[#This Row],[ShortCode]],$U$3:$V$100,2,0)</f>
        <v>Group BB</v>
      </c>
      <c r="N2609" t="str">
        <f>RIGHT(Table1__5[[#This Row],[Calendar_month]],2)</f>
        <v>04</v>
      </c>
      <c r="O2609" t="str">
        <f>LEFT(Table1__5[[#This Row],[Calendar_month]],4)</f>
        <v>2025</v>
      </c>
      <c r="P2609" t="str">
        <f>_xlfn.TEXTBEFORE(Table1__5[[#This Row],[Distributor_Name]],"-")</f>
        <v>BD</v>
      </c>
    </row>
    <row r="2610" spans="1:16" x14ac:dyDescent="0.75">
      <c r="A2610" t="s">
        <v>11</v>
      </c>
      <c r="B2610" t="s">
        <v>12</v>
      </c>
      <c r="C2610" t="s">
        <v>5448</v>
      </c>
      <c r="D2610">
        <v>202504</v>
      </c>
      <c r="E2610" t="s">
        <v>7662</v>
      </c>
      <c r="F2610" t="s">
        <v>5408</v>
      </c>
      <c r="G2610">
        <v>3314</v>
      </c>
      <c r="H2610">
        <v>1890</v>
      </c>
      <c r="I2610">
        <v>2308</v>
      </c>
      <c r="J2610">
        <v>0.69643934821967401</v>
      </c>
      <c r="K2610">
        <v>1006</v>
      </c>
      <c r="L2610" t="str">
        <f>VLOOKUP(Table1__5[[#This Row],[ShortCode]],$U$3:$W$100,3,0)</f>
        <v>Tiger Regular</v>
      </c>
      <c r="M2610" t="str">
        <f>VLOOKUP(Table1__5[[#This Row],[ShortCode]],$U$3:$V$100,2,0)</f>
        <v>Group BB</v>
      </c>
      <c r="N2610" t="str">
        <f>RIGHT(Table1__5[[#This Row],[Calendar_month]],2)</f>
        <v>04</v>
      </c>
      <c r="O2610" t="str">
        <f>LEFT(Table1__5[[#This Row],[Calendar_month]],4)</f>
        <v>2025</v>
      </c>
      <c r="P2610" t="str">
        <f>_xlfn.TEXTBEFORE(Table1__5[[#This Row],[Distributor_Name]],"-")</f>
        <v>BD</v>
      </c>
    </row>
    <row r="2611" spans="1:16" x14ac:dyDescent="0.75">
      <c r="A2611" t="s">
        <v>11</v>
      </c>
      <c r="B2611" t="s">
        <v>12</v>
      </c>
      <c r="C2611" t="s">
        <v>5448</v>
      </c>
      <c r="D2611">
        <v>202504</v>
      </c>
      <c r="E2611" t="s">
        <v>7662</v>
      </c>
      <c r="F2611" t="s">
        <v>7671</v>
      </c>
      <c r="G2611">
        <v>0</v>
      </c>
      <c r="H2611">
        <v>0</v>
      </c>
      <c r="I2611">
        <v>0</v>
      </c>
      <c r="J2611">
        <v>0</v>
      </c>
      <c r="K2611">
        <v>0</v>
      </c>
      <c r="L2611" t="str">
        <f>VLOOKUP(Table1__5[[#This Row],[ShortCode]],$U$3:$W$100,3,0)</f>
        <v>Other</v>
      </c>
      <c r="M2611" t="str">
        <f>VLOOKUP(Table1__5[[#This Row],[ShortCode]],$U$3:$V$100,2,0)</f>
        <v>Group BB</v>
      </c>
      <c r="N2611" t="str">
        <f>RIGHT(Table1__5[[#This Row],[Calendar_month]],2)</f>
        <v>04</v>
      </c>
      <c r="O2611" t="str">
        <f>LEFT(Table1__5[[#This Row],[Calendar_month]],4)</f>
        <v>2025</v>
      </c>
      <c r="P2611" t="str">
        <f>_xlfn.TEXTBEFORE(Table1__5[[#This Row],[Distributor_Name]],"-")</f>
        <v>BD</v>
      </c>
    </row>
    <row r="2612" spans="1:16" x14ac:dyDescent="0.75">
      <c r="A2612" t="s">
        <v>11</v>
      </c>
      <c r="B2612" t="s">
        <v>12</v>
      </c>
      <c r="C2612" t="s">
        <v>5448</v>
      </c>
      <c r="D2612">
        <v>202504</v>
      </c>
      <c r="E2612" t="s">
        <v>7662</v>
      </c>
      <c r="F2612" t="s">
        <v>5417</v>
      </c>
      <c r="G2612">
        <v>2789</v>
      </c>
      <c r="H2612">
        <v>2030</v>
      </c>
      <c r="I2612">
        <v>1986</v>
      </c>
      <c r="J2612">
        <v>0.71208318393689496</v>
      </c>
      <c r="K2612">
        <v>803</v>
      </c>
      <c r="L2612" t="str">
        <f>VLOOKUP(Table1__5[[#This Row],[ShortCode]],$U$3:$W$100,3,0)</f>
        <v>Tiger Crystal</v>
      </c>
      <c r="M2612" t="str">
        <f>VLOOKUP(Table1__5[[#This Row],[ShortCode]],$U$3:$V$100,2,0)</f>
        <v>Group AA</v>
      </c>
      <c r="N2612" t="str">
        <f>RIGHT(Table1__5[[#This Row],[Calendar_month]],2)</f>
        <v>04</v>
      </c>
      <c r="O2612" t="str">
        <f>LEFT(Table1__5[[#This Row],[Calendar_month]],4)</f>
        <v>2025</v>
      </c>
      <c r="P2612" t="str">
        <f>_xlfn.TEXTBEFORE(Table1__5[[#This Row],[Distributor_Name]],"-")</f>
        <v>BD</v>
      </c>
    </row>
    <row r="2613" spans="1:16" x14ac:dyDescent="0.75">
      <c r="A2613" t="s">
        <v>11</v>
      </c>
      <c r="B2613" t="s">
        <v>12</v>
      </c>
      <c r="C2613" t="s">
        <v>5448</v>
      </c>
      <c r="D2613">
        <v>202504</v>
      </c>
      <c r="E2613" t="s">
        <v>7662</v>
      </c>
      <c r="F2613" t="s">
        <v>5403</v>
      </c>
      <c r="G2613">
        <v>2049</v>
      </c>
      <c r="H2613">
        <v>3743</v>
      </c>
      <c r="I2613">
        <v>4157</v>
      </c>
      <c r="J2613">
        <v>2.0287945339189899</v>
      </c>
      <c r="K2613">
        <v>-2108</v>
      </c>
      <c r="L2613" t="str">
        <f>VLOOKUP(Table1__5[[#This Row],[ShortCode]],$U$3:$W$100,3,0)</f>
        <v>Tiger Crystal</v>
      </c>
      <c r="M2613" t="str">
        <f>VLOOKUP(Table1__5[[#This Row],[ShortCode]],$U$3:$V$100,2,0)</f>
        <v>Group AA</v>
      </c>
      <c r="N2613" t="str">
        <f>RIGHT(Table1__5[[#This Row],[Calendar_month]],2)</f>
        <v>04</v>
      </c>
      <c r="O2613" t="str">
        <f>LEFT(Table1__5[[#This Row],[Calendar_month]],4)</f>
        <v>2025</v>
      </c>
      <c r="P2613" t="str">
        <f>_xlfn.TEXTBEFORE(Table1__5[[#This Row],[Distributor_Name]],"-")</f>
        <v>BD</v>
      </c>
    </row>
    <row r="2614" spans="1:16" x14ac:dyDescent="0.75">
      <c r="A2614" t="s">
        <v>11</v>
      </c>
      <c r="B2614" t="s">
        <v>12</v>
      </c>
      <c r="C2614" t="s">
        <v>5448</v>
      </c>
      <c r="D2614">
        <v>202504</v>
      </c>
      <c r="E2614" t="s">
        <v>7662</v>
      </c>
      <c r="F2614" t="s">
        <v>5404</v>
      </c>
      <c r="G2614">
        <v>12394</v>
      </c>
      <c r="H2614">
        <v>14781</v>
      </c>
      <c r="I2614">
        <v>15327</v>
      </c>
      <c r="J2614">
        <v>1.2366467645635</v>
      </c>
      <c r="K2614">
        <v>-2933</v>
      </c>
      <c r="L2614" t="str">
        <f>VLOOKUP(Table1__5[[#This Row],[ShortCode]],$U$3:$W$100,3,0)</f>
        <v>Tiger Crystal</v>
      </c>
      <c r="M2614" t="str">
        <f>VLOOKUP(Table1__5[[#This Row],[ShortCode]],$U$3:$V$100,2,0)</f>
        <v>Group AA</v>
      </c>
      <c r="N2614" t="str">
        <f>RIGHT(Table1__5[[#This Row],[Calendar_month]],2)</f>
        <v>04</v>
      </c>
      <c r="O2614" t="str">
        <f>LEFT(Table1__5[[#This Row],[Calendar_month]],4)</f>
        <v>2025</v>
      </c>
      <c r="P2614" t="str">
        <f>_xlfn.TEXTBEFORE(Table1__5[[#This Row],[Distributor_Name]],"-")</f>
        <v>BD</v>
      </c>
    </row>
    <row r="2615" spans="1:16" x14ac:dyDescent="0.75">
      <c r="A2615" t="s">
        <v>11</v>
      </c>
      <c r="B2615" t="s">
        <v>12</v>
      </c>
      <c r="C2615" t="s">
        <v>5448</v>
      </c>
      <c r="D2615">
        <v>202504</v>
      </c>
      <c r="E2615" t="s">
        <v>7662</v>
      </c>
      <c r="F2615" t="s">
        <v>7684</v>
      </c>
      <c r="G2615">
        <v>0</v>
      </c>
      <c r="H2615">
        <v>0</v>
      </c>
      <c r="I2615">
        <v>0</v>
      </c>
      <c r="J2615">
        <v>0</v>
      </c>
      <c r="K2615">
        <v>0</v>
      </c>
      <c r="L2615" t="str">
        <f>VLOOKUP(Table1__5[[#This Row],[ShortCode]],$U$3:$W$100,3,0)</f>
        <v>Tiger Crystal</v>
      </c>
      <c r="M2615" t="str">
        <f>VLOOKUP(Table1__5[[#This Row],[ShortCode]],$U$3:$V$100,2,0)</f>
        <v>Group AA</v>
      </c>
      <c r="N2615" t="str">
        <f>RIGHT(Table1__5[[#This Row],[Calendar_month]],2)</f>
        <v>04</v>
      </c>
      <c r="O2615" t="str">
        <f>LEFT(Table1__5[[#This Row],[Calendar_month]],4)</f>
        <v>2025</v>
      </c>
      <c r="P2615" t="str">
        <f>_xlfn.TEXTBEFORE(Table1__5[[#This Row],[Distributor_Name]],"-")</f>
        <v>BD</v>
      </c>
    </row>
    <row r="2616" spans="1:16" x14ac:dyDescent="0.75">
      <c r="A2616" t="s">
        <v>11</v>
      </c>
      <c r="B2616" t="s">
        <v>12</v>
      </c>
      <c r="C2616" t="s">
        <v>5448</v>
      </c>
      <c r="D2616">
        <v>202504</v>
      </c>
      <c r="E2616" t="s">
        <v>7662</v>
      </c>
      <c r="F2616" t="s">
        <v>7672</v>
      </c>
      <c r="G2616">
        <v>2</v>
      </c>
      <c r="H2616">
        <v>0</v>
      </c>
      <c r="I2616">
        <v>0</v>
      </c>
      <c r="J2616">
        <v>0</v>
      </c>
      <c r="K2616">
        <v>2</v>
      </c>
      <c r="L2616" t="str">
        <f>VLOOKUP(Table1__5[[#This Row],[ShortCode]],$U$3:$W$100,3,0)</f>
        <v>Other</v>
      </c>
      <c r="M2616" t="str">
        <f>VLOOKUP(Table1__5[[#This Row],[ShortCode]],$U$3:$V$100,2,0)</f>
        <v>Group BB</v>
      </c>
      <c r="N2616" t="str">
        <f>RIGHT(Table1__5[[#This Row],[Calendar_month]],2)</f>
        <v>04</v>
      </c>
      <c r="O2616" t="str">
        <f>LEFT(Table1__5[[#This Row],[Calendar_month]],4)</f>
        <v>2025</v>
      </c>
      <c r="P2616" t="str">
        <f>_xlfn.TEXTBEFORE(Table1__5[[#This Row],[Distributor_Name]],"-")</f>
        <v>BD</v>
      </c>
    </row>
    <row r="2617" spans="1:16" x14ac:dyDescent="0.75">
      <c r="A2617" t="s">
        <v>11</v>
      </c>
      <c r="B2617" t="s">
        <v>12</v>
      </c>
      <c r="C2617" t="s">
        <v>5448</v>
      </c>
      <c r="D2617">
        <v>202504</v>
      </c>
      <c r="E2617" t="s">
        <v>7673</v>
      </c>
      <c r="F2617" t="s">
        <v>5436</v>
      </c>
      <c r="G2617">
        <v>0</v>
      </c>
      <c r="H2617">
        <v>0</v>
      </c>
      <c r="I2617">
        <v>0</v>
      </c>
      <c r="J2617">
        <v>0</v>
      </c>
      <c r="K2617">
        <v>0</v>
      </c>
      <c r="L2617" t="str">
        <f>VLOOKUP(Table1__5[[#This Row],[ShortCode]],$U$3:$W$100,3,0)</f>
        <v>Bivina</v>
      </c>
      <c r="M2617" t="str">
        <f>VLOOKUP(Table1__5[[#This Row],[ShortCode]],$U$3:$V$100,2,0)</f>
        <v>Group BB</v>
      </c>
      <c r="N2617" t="str">
        <f>RIGHT(Table1__5[[#This Row],[Calendar_month]],2)</f>
        <v>04</v>
      </c>
      <c r="O2617" t="str">
        <f>LEFT(Table1__5[[#This Row],[Calendar_month]],4)</f>
        <v>2025</v>
      </c>
      <c r="P2617" t="str">
        <f>_xlfn.TEXTBEFORE(Table1__5[[#This Row],[Distributor_Name]],"-")</f>
        <v>BD</v>
      </c>
    </row>
    <row r="2618" spans="1:16" x14ac:dyDescent="0.75">
      <c r="A2618" t="s">
        <v>11</v>
      </c>
      <c r="B2618" t="s">
        <v>12</v>
      </c>
      <c r="C2618" t="s">
        <v>5448</v>
      </c>
      <c r="D2618">
        <v>202504</v>
      </c>
      <c r="E2618" t="s">
        <v>7673</v>
      </c>
      <c r="F2618" t="s">
        <v>7674</v>
      </c>
      <c r="G2618">
        <v>2721</v>
      </c>
      <c r="H2618">
        <v>920</v>
      </c>
      <c r="I2618">
        <v>903</v>
      </c>
      <c r="J2618">
        <v>0.33186328555678102</v>
      </c>
      <c r="K2618">
        <v>1818</v>
      </c>
      <c r="L2618" t="str">
        <f>VLOOKUP(Table1__5[[#This Row],[ShortCode]],$U$3:$W$100,3,0)</f>
        <v>Bia Việt</v>
      </c>
      <c r="M2618" t="str">
        <f>VLOOKUP(Table1__5[[#This Row],[ShortCode]],$U$3:$V$100,2,0)</f>
        <v>Group BB</v>
      </c>
      <c r="N2618" t="str">
        <f>RIGHT(Table1__5[[#This Row],[Calendar_month]],2)</f>
        <v>04</v>
      </c>
      <c r="O2618" t="str">
        <f>LEFT(Table1__5[[#This Row],[Calendar_month]],4)</f>
        <v>2025</v>
      </c>
      <c r="P2618" t="str">
        <f>_xlfn.TEXTBEFORE(Table1__5[[#This Row],[Distributor_Name]],"-")</f>
        <v>BD</v>
      </c>
    </row>
    <row r="2619" spans="1:16" x14ac:dyDescent="0.75">
      <c r="A2619" t="s">
        <v>11</v>
      </c>
      <c r="B2619" t="s">
        <v>12</v>
      </c>
      <c r="C2619" t="s">
        <v>5448</v>
      </c>
      <c r="D2619">
        <v>202504</v>
      </c>
      <c r="E2619" t="s">
        <v>7673</v>
      </c>
      <c r="F2619" t="s">
        <v>5400</v>
      </c>
      <c r="G2619">
        <v>7550</v>
      </c>
      <c r="H2619">
        <v>6450</v>
      </c>
      <c r="I2619">
        <v>7075</v>
      </c>
      <c r="J2619">
        <v>0.93708609271523202</v>
      </c>
      <c r="K2619">
        <v>475.00000000000102</v>
      </c>
      <c r="L2619" t="str">
        <f>VLOOKUP(Table1__5[[#This Row],[ShortCode]],$U$3:$W$100,3,0)</f>
        <v>Bia Việt</v>
      </c>
      <c r="M2619" t="str">
        <f>VLOOKUP(Table1__5[[#This Row],[ShortCode]],$U$3:$V$100,2,0)</f>
        <v>Group BB</v>
      </c>
      <c r="N2619" t="str">
        <f>RIGHT(Table1__5[[#This Row],[Calendar_month]],2)</f>
        <v>04</v>
      </c>
      <c r="O2619" t="str">
        <f>LEFT(Table1__5[[#This Row],[Calendar_month]],4)</f>
        <v>2025</v>
      </c>
      <c r="P2619" t="str">
        <f>_xlfn.TEXTBEFORE(Table1__5[[#This Row],[Distributor_Name]],"-")</f>
        <v>BD</v>
      </c>
    </row>
    <row r="2620" spans="1:16" x14ac:dyDescent="0.75">
      <c r="A2620" t="s">
        <v>11</v>
      </c>
      <c r="B2620" t="s">
        <v>12</v>
      </c>
      <c r="C2620" t="s">
        <v>5448</v>
      </c>
      <c r="D2620">
        <v>202504</v>
      </c>
      <c r="E2620" t="s">
        <v>7673</v>
      </c>
      <c r="F2620" t="s">
        <v>5411</v>
      </c>
      <c r="G2620">
        <v>1209</v>
      </c>
      <c r="H2620">
        <v>720</v>
      </c>
      <c r="I2620">
        <v>938</v>
      </c>
      <c r="J2620">
        <v>0.77584780810587295</v>
      </c>
      <c r="K2620">
        <v>271</v>
      </c>
      <c r="L2620" t="str">
        <f>VLOOKUP(Table1__5[[#This Row],[ShortCode]],$U$3:$W$100,3,0)</f>
        <v>Bia Việt</v>
      </c>
      <c r="M2620" t="str">
        <f>VLOOKUP(Table1__5[[#This Row],[ShortCode]],$U$3:$V$100,2,0)</f>
        <v>Group BB</v>
      </c>
      <c r="N2620" t="str">
        <f>RIGHT(Table1__5[[#This Row],[Calendar_month]],2)</f>
        <v>04</v>
      </c>
      <c r="O2620" t="str">
        <f>LEFT(Table1__5[[#This Row],[Calendar_month]],4)</f>
        <v>2025</v>
      </c>
      <c r="P2620" t="str">
        <f>_xlfn.TEXTBEFORE(Table1__5[[#This Row],[Distributor_Name]],"-")</f>
        <v>BD</v>
      </c>
    </row>
    <row r="2621" spans="1:16" x14ac:dyDescent="0.75">
      <c r="A2621" t="s">
        <v>11</v>
      </c>
      <c r="B2621" t="s">
        <v>12</v>
      </c>
      <c r="C2621" t="s">
        <v>5448</v>
      </c>
      <c r="D2621">
        <v>202504</v>
      </c>
      <c r="E2621" t="s">
        <v>7673</v>
      </c>
      <c r="F2621" t="s">
        <v>7675</v>
      </c>
      <c r="G2621">
        <v>0</v>
      </c>
      <c r="H2621">
        <v>0</v>
      </c>
      <c r="I2621">
        <v>0</v>
      </c>
      <c r="J2621">
        <v>0</v>
      </c>
      <c r="K2621">
        <v>0</v>
      </c>
      <c r="L2621" t="str">
        <f>VLOOKUP(Table1__5[[#This Row],[ShortCode]],$U$3:$W$100,3,0)</f>
        <v>Larue</v>
      </c>
      <c r="M2621" t="str">
        <f>VLOOKUP(Table1__5[[#This Row],[ShortCode]],$U$3:$V$100,2,0)</f>
        <v>Group BB</v>
      </c>
      <c r="N2621" t="str">
        <f>RIGHT(Table1__5[[#This Row],[Calendar_month]],2)</f>
        <v>04</v>
      </c>
      <c r="O2621" t="str">
        <f>LEFT(Table1__5[[#This Row],[Calendar_month]],4)</f>
        <v>2025</v>
      </c>
      <c r="P2621" t="str">
        <f>_xlfn.TEXTBEFORE(Table1__5[[#This Row],[Distributor_Name]],"-")</f>
        <v>BD</v>
      </c>
    </row>
    <row r="2622" spans="1:16" x14ac:dyDescent="0.75">
      <c r="A2622" t="s">
        <v>11</v>
      </c>
      <c r="B2622" t="s">
        <v>12</v>
      </c>
      <c r="C2622" t="s">
        <v>5448</v>
      </c>
      <c r="D2622">
        <v>202504</v>
      </c>
      <c r="E2622" t="s">
        <v>7673</v>
      </c>
      <c r="F2622" t="s">
        <v>7676</v>
      </c>
      <c r="G2622">
        <v>0</v>
      </c>
      <c r="H2622">
        <v>0</v>
      </c>
      <c r="I2622">
        <v>0</v>
      </c>
      <c r="J2622">
        <v>0</v>
      </c>
      <c r="K2622">
        <v>0</v>
      </c>
      <c r="L2622" t="str">
        <f>VLOOKUP(Table1__5[[#This Row],[ShortCode]],$U$3:$W$100,3,0)</f>
        <v>Larue</v>
      </c>
      <c r="M2622" t="str">
        <f>VLOOKUP(Table1__5[[#This Row],[ShortCode]],$U$3:$V$100,2,0)</f>
        <v>Group BB</v>
      </c>
      <c r="N2622" t="str">
        <f>RIGHT(Table1__5[[#This Row],[Calendar_month]],2)</f>
        <v>04</v>
      </c>
      <c r="O2622" t="str">
        <f>LEFT(Table1__5[[#This Row],[Calendar_month]],4)</f>
        <v>2025</v>
      </c>
      <c r="P2622" t="str">
        <f>_xlfn.TEXTBEFORE(Table1__5[[#This Row],[Distributor_Name]],"-")</f>
        <v>BD</v>
      </c>
    </row>
    <row r="2623" spans="1:16" x14ac:dyDescent="0.75">
      <c r="A2623" t="s">
        <v>11</v>
      </c>
      <c r="B2623" t="s">
        <v>12</v>
      </c>
      <c r="C2623" t="s">
        <v>5448</v>
      </c>
      <c r="D2623">
        <v>202504</v>
      </c>
      <c r="E2623" t="s">
        <v>7673</v>
      </c>
      <c r="F2623" t="s">
        <v>7696</v>
      </c>
      <c r="G2623">
        <v>0</v>
      </c>
      <c r="H2623">
        <v>0</v>
      </c>
      <c r="I2623">
        <v>0</v>
      </c>
      <c r="J2623">
        <v>0</v>
      </c>
      <c r="K2623">
        <v>0</v>
      </c>
      <c r="L2623" t="str">
        <f>VLOOKUP(Table1__5[[#This Row],[ShortCode]],$U$3:$W$100,3,0)</f>
        <v>Larue</v>
      </c>
      <c r="M2623" t="str">
        <f>VLOOKUP(Table1__5[[#This Row],[ShortCode]],$U$3:$V$100,2,0)</f>
        <v>Group AA</v>
      </c>
      <c r="N2623" t="str">
        <f>RIGHT(Table1__5[[#This Row],[Calendar_month]],2)</f>
        <v>04</v>
      </c>
      <c r="O2623" t="str">
        <f>LEFT(Table1__5[[#This Row],[Calendar_month]],4)</f>
        <v>2025</v>
      </c>
      <c r="P2623" t="str">
        <f>_xlfn.TEXTBEFORE(Table1__5[[#This Row],[Distributor_Name]],"-")</f>
        <v>BD</v>
      </c>
    </row>
    <row r="2624" spans="1:16" x14ac:dyDescent="0.75">
      <c r="A2624" t="s">
        <v>11</v>
      </c>
      <c r="B2624" t="s">
        <v>12</v>
      </c>
      <c r="C2624" t="s">
        <v>5448</v>
      </c>
      <c r="D2624">
        <v>202504</v>
      </c>
      <c r="E2624" t="s">
        <v>7673</v>
      </c>
      <c r="F2624" t="s">
        <v>7677</v>
      </c>
      <c r="G2624">
        <v>0</v>
      </c>
      <c r="H2624">
        <v>0</v>
      </c>
      <c r="I2624">
        <v>0</v>
      </c>
      <c r="J2624">
        <v>0</v>
      </c>
      <c r="K2624">
        <v>0</v>
      </c>
      <c r="L2624" t="str">
        <f>VLOOKUP(Table1__5[[#This Row],[ShortCode]],$U$3:$W$100,3,0)</f>
        <v>Larue</v>
      </c>
      <c r="M2624" t="str">
        <f>VLOOKUP(Table1__5[[#This Row],[ShortCode]],$U$3:$V$100,2,0)</f>
        <v>Group BB</v>
      </c>
      <c r="N2624" t="str">
        <f>RIGHT(Table1__5[[#This Row],[Calendar_month]],2)</f>
        <v>04</v>
      </c>
      <c r="O2624" t="str">
        <f>LEFT(Table1__5[[#This Row],[Calendar_month]],4)</f>
        <v>2025</v>
      </c>
      <c r="P2624" t="str">
        <f>_xlfn.TEXTBEFORE(Table1__5[[#This Row],[Distributor_Name]],"-")</f>
        <v>BD</v>
      </c>
    </row>
    <row r="2625" spans="1:16" x14ac:dyDescent="0.75">
      <c r="A2625" t="s">
        <v>11</v>
      </c>
      <c r="B2625" t="s">
        <v>12</v>
      </c>
      <c r="C2625" t="s">
        <v>5448</v>
      </c>
      <c r="D2625">
        <v>202505</v>
      </c>
      <c r="E2625" t="s">
        <v>7662</v>
      </c>
      <c r="F2625" t="s">
        <v>7663</v>
      </c>
      <c r="G2625">
        <v>0</v>
      </c>
      <c r="H2625">
        <v>0</v>
      </c>
      <c r="I2625">
        <v>0</v>
      </c>
      <c r="J2625">
        <v>0</v>
      </c>
      <c r="K2625">
        <v>0</v>
      </c>
      <c r="L2625" t="str">
        <f>VLOOKUP(Table1__5[[#This Row],[ShortCode]],$U$3:$W$100,3,0)</f>
        <v>Other</v>
      </c>
      <c r="M2625" t="str">
        <f>VLOOKUP(Table1__5[[#This Row],[ShortCode]],$U$3:$V$100,2,0)</f>
        <v>Group BB</v>
      </c>
      <c r="N2625" t="str">
        <f>RIGHT(Table1__5[[#This Row],[Calendar_month]],2)</f>
        <v>05</v>
      </c>
      <c r="O2625" t="str">
        <f>LEFT(Table1__5[[#This Row],[Calendar_month]],4)</f>
        <v>2025</v>
      </c>
      <c r="P2625" t="str">
        <f>_xlfn.TEXTBEFORE(Table1__5[[#This Row],[Distributor_Name]],"-")</f>
        <v>BD</v>
      </c>
    </row>
    <row r="2626" spans="1:16" x14ac:dyDescent="0.75">
      <c r="A2626" t="s">
        <v>11</v>
      </c>
      <c r="B2626" t="s">
        <v>12</v>
      </c>
      <c r="C2626" t="s">
        <v>5448</v>
      </c>
      <c r="D2626">
        <v>202505</v>
      </c>
      <c r="E2626" t="s">
        <v>7662</v>
      </c>
      <c r="F2626" t="s">
        <v>7695</v>
      </c>
      <c r="G2626">
        <v>0</v>
      </c>
      <c r="H2626">
        <v>0</v>
      </c>
      <c r="I2626">
        <v>0</v>
      </c>
      <c r="J2626">
        <v>0</v>
      </c>
      <c r="K2626">
        <v>0</v>
      </c>
      <c r="L2626" t="str">
        <f>VLOOKUP(Table1__5[[#This Row],[ShortCode]],$U$3:$W$100,3,0)</f>
        <v>Other</v>
      </c>
      <c r="M2626" t="str">
        <f>VLOOKUP(Table1__5[[#This Row],[ShortCode]],$U$3:$V$100,2,0)</f>
        <v>Group BB</v>
      </c>
      <c r="N2626" t="str">
        <f>RIGHT(Table1__5[[#This Row],[Calendar_month]],2)</f>
        <v>05</v>
      </c>
      <c r="O2626" t="str">
        <f>LEFT(Table1__5[[#This Row],[Calendar_month]],4)</f>
        <v>2025</v>
      </c>
      <c r="P2626" t="str">
        <f>_xlfn.TEXTBEFORE(Table1__5[[#This Row],[Distributor_Name]],"-")</f>
        <v>BD</v>
      </c>
    </row>
    <row r="2627" spans="1:16" x14ac:dyDescent="0.75">
      <c r="A2627" t="s">
        <v>11</v>
      </c>
      <c r="B2627" t="s">
        <v>12</v>
      </c>
      <c r="C2627" t="s">
        <v>5448</v>
      </c>
      <c r="D2627">
        <v>202505</v>
      </c>
      <c r="E2627" t="s">
        <v>7662</v>
      </c>
      <c r="F2627" t="s">
        <v>5438</v>
      </c>
      <c r="G2627">
        <v>47</v>
      </c>
      <c r="H2627">
        <v>0</v>
      </c>
      <c r="I2627">
        <v>0</v>
      </c>
      <c r="J2627">
        <v>0</v>
      </c>
      <c r="K2627">
        <v>47</v>
      </c>
      <c r="L2627" t="str">
        <f>VLOOKUP(Table1__5[[#This Row],[ShortCode]],$U$3:$W$100,3,0)</f>
        <v>Other</v>
      </c>
      <c r="M2627" t="str">
        <f>VLOOKUP(Table1__5[[#This Row],[ShortCode]],$U$3:$V$100,2,0)</f>
        <v>Group BB</v>
      </c>
      <c r="N2627" t="str">
        <f>RIGHT(Table1__5[[#This Row],[Calendar_month]],2)</f>
        <v>05</v>
      </c>
      <c r="O2627" t="str">
        <f>LEFT(Table1__5[[#This Row],[Calendar_month]],4)</f>
        <v>2025</v>
      </c>
      <c r="P2627" t="str">
        <f>_xlfn.TEXTBEFORE(Table1__5[[#This Row],[Distributor_Name]],"-")</f>
        <v>BD</v>
      </c>
    </row>
    <row r="2628" spans="1:16" x14ac:dyDescent="0.75">
      <c r="A2628" t="s">
        <v>11</v>
      </c>
      <c r="B2628" t="s">
        <v>12</v>
      </c>
      <c r="C2628" t="s">
        <v>5448</v>
      </c>
      <c r="D2628">
        <v>202505</v>
      </c>
      <c r="E2628" t="s">
        <v>7662</v>
      </c>
      <c r="F2628" t="s">
        <v>7664</v>
      </c>
      <c r="G2628">
        <v>0</v>
      </c>
      <c r="H2628">
        <v>0</v>
      </c>
      <c r="I2628">
        <v>0</v>
      </c>
      <c r="J2628">
        <v>0</v>
      </c>
      <c r="K2628">
        <v>0</v>
      </c>
      <c r="L2628" t="str">
        <f>VLOOKUP(Table1__5[[#This Row],[ShortCode]],$U$3:$W$100,3,0)</f>
        <v>Other</v>
      </c>
      <c r="M2628" t="str">
        <f>VLOOKUP(Table1__5[[#This Row],[ShortCode]],$U$3:$V$100,2,0)</f>
        <v>Group BB</v>
      </c>
      <c r="N2628" t="str">
        <f>RIGHT(Table1__5[[#This Row],[Calendar_month]],2)</f>
        <v>05</v>
      </c>
      <c r="O2628" t="str">
        <f>LEFT(Table1__5[[#This Row],[Calendar_month]],4)</f>
        <v>2025</v>
      </c>
      <c r="P2628" t="str">
        <f>_xlfn.TEXTBEFORE(Table1__5[[#This Row],[Distributor_Name]],"-")</f>
        <v>BD</v>
      </c>
    </row>
    <row r="2629" spans="1:16" x14ac:dyDescent="0.75">
      <c r="A2629" t="s">
        <v>11</v>
      </c>
      <c r="B2629" t="s">
        <v>12</v>
      </c>
      <c r="C2629" t="s">
        <v>5448</v>
      </c>
      <c r="D2629">
        <v>202505</v>
      </c>
      <c r="E2629" t="s">
        <v>7662</v>
      </c>
      <c r="F2629" t="s">
        <v>5426</v>
      </c>
      <c r="G2629">
        <v>86</v>
      </c>
      <c r="H2629">
        <v>90</v>
      </c>
      <c r="I2629">
        <v>75</v>
      </c>
      <c r="J2629">
        <v>0.87209302325581395</v>
      </c>
      <c r="K2629">
        <v>11</v>
      </c>
      <c r="L2629" t="str">
        <f>VLOOKUP(Table1__5[[#This Row],[ShortCode]],$U$3:$W$100,3,0)</f>
        <v>Heineken Original</v>
      </c>
      <c r="M2629" t="str">
        <f>VLOOKUP(Table1__5[[#This Row],[ShortCode]],$U$3:$V$100,2,0)</f>
        <v>Group BB</v>
      </c>
      <c r="N2629" t="str">
        <f>RIGHT(Table1__5[[#This Row],[Calendar_month]],2)</f>
        <v>05</v>
      </c>
      <c r="O2629" t="str">
        <f>LEFT(Table1__5[[#This Row],[Calendar_month]],4)</f>
        <v>2025</v>
      </c>
      <c r="P2629" t="str">
        <f>_xlfn.TEXTBEFORE(Table1__5[[#This Row],[Distributor_Name]],"-")</f>
        <v>BD</v>
      </c>
    </row>
    <row r="2630" spans="1:16" x14ac:dyDescent="0.75">
      <c r="A2630" t="s">
        <v>11</v>
      </c>
      <c r="B2630" t="s">
        <v>12</v>
      </c>
      <c r="C2630" t="s">
        <v>5448</v>
      </c>
      <c r="D2630">
        <v>202505</v>
      </c>
      <c r="E2630" t="s">
        <v>7662</v>
      </c>
      <c r="F2630" t="s">
        <v>5434</v>
      </c>
      <c r="G2630">
        <v>1093</v>
      </c>
      <c r="H2630">
        <v>520</v>
      </c>
      <c r="I2630">
        <v>581</v>
      </c>
      <c r="J2630">
        <v>0.53156450137236999</v>
      </c>
      <c r="K2630">
        <v>512</v>
      </c>
      <c r="L2630" t="str">
        <f>VLOOKUP(Table1__5[[#This Row],[ShortCode]],$U$3:$W$100,3,0)</f>
        <v>Heineken Original</v>
      </c>
      <c r="M2630" t="str">
        <f>VLOOKUP(Table1__5[[#This Row],[ShortCode]],$U$3:$V$100,2,0)</f>
        <v>Group BB</v>
      </c>
      <c r="N2630" t="str">
        <f>RIGHT(Table1__5[[#This Row],[Calendar_month]],2)</f>
        <v>05</v>
      </c>
      <c r="O2630" t="str">
        <f>LEFT(Table1__5[[#This Row],[Calendar_month]],4)</f>
        <v>2025</v>
      </c>
      <c r="P2630" t="str">
        <f>_xlfn.TEXTBEFORE(Table1__5[[#This Row],[Distributor_Name]],"-")</f>
        <v>BD</v>
      </c>
    </row>
    <row r="2631" spans="1:16" x14ac:dyDescent="0.75">
      <c r="A2631" t="s">
        <v>11</v>
      </c>
      <c r="B2631" t="s">
        <v>12</v>
      </c>
      <c r="C2631" t="s">
        <v>5448</v>
      </c>
      <c r="D2631">
        <v>202505</v>
      </c>
      <c r="E2631" t="s">
        <v>7662</v>
      </c>
      <c r="F2631" t="s">
        <v>5393</v>
      </c>
      <c r="G2631">
        <v>8685</v>
      </c>
      <c r="H2631">
        <v>14456</v>
      </c>
      <c r="I2631">
        <v>13503</v>
      </c>
      <c r="J2631">
        <v>1.5547495682210699</v>
      </c>
      <c r="K2631">
        <v>-4818</v>
      </c>
      <c r="L2631" t="str">
        <f>VLOOKUP(Table1__5[[#This Row],[ShortCode]],$U$3:$W$100,3,0)</f>
        <v>Heineken Silver</v>
      </c>
      <c r="M2631" t="str">
        <f>VLOOKUP(Table1__5[[#This Row],[ShortCode]],$U$3:$V$100,2,0)</f>
        <v>Group AA</v>
      </c>
      <c r="N2631" t="str">
        <f>RIGHT(Table1__5[[#This Row],[Calendar_month]],2)</f>
        <v>05</v>
      </c>
      <c r="O2631" t="str">
        <f>LEFT(Table1__5[[#This Row],[Calendar_month]],4)</f>
        <v>2025</v>
      </c>
      <c r="P2631" t="str">
        <f>_xlfn.TEXTBEFORE(Table1__5[[#This Row],[Distributor_Name]],"-")</f>
        <v>BD</v>
      </c>
    </row>
    <row r="2632" spans="1:16" x14ac:dyDescent="0.75">
      <c r="A2632" t="s">
        <v>11</v>
      </c>
      <c r="B2632" t="s">
        <v>12</v>
      </c>
      <c r="C2632" t="s">
        <v>5448</v>
      </c>
      <c r="D2632">
        <v>202505</v>
      </c>
      <c r="E2632" t="s">
        <v>7662</v>
      </c>
      <c r="F2632" t="s">
        <v>7681</v>
      </c>
      <c r="G2632">
        <v>0</v>
      </c>
      <c r="H2632">
        <v>0</v>
      </c>
      <c r="I2632">
        <v>0</v>
      </c>
      <c r="J2632">
        <v>0</v>
      </c>
      <c r="K2632">
        <v>0</v>
      </c>
      <c r="L2632" t="str">
        <f>VLOOKUP(Table1__5[[#This Row],[ShortCode]],$U$3:$W$100,3,0)</f>
        <v>Heineken Silver</v>
      </c>
      <c r="M2632" t="str">
        <f>VLOOKUP(Table1__5[[#This Row],[ShortCode]],$U$3:$V$100,2,0)</f>
        <v>Group BB</v>
      </c>
      <c r="N2632" t="str">
        <f>RIGHT(Table1__5[[#This Row],[Calendar_month]],2)</f>
        <v>05</v>
      </c>
      <c r="O2632" t="str">
        <f>LEFT(Table1__5[[#This Row],[Calendar_month]],4)</f>
        <v>2025</v>
      </c>
      <c r="P2632" t="str">
        <f>_xlfn.TEXTBEFORE(Table1__5[[#This Row],[Distributor_Name]],"-")</f>
        <v>BD</v>
      </c>
    </row>
    <row r="2633" spans="1:16" x14ac:dyDescent="0.75">
      <c r="A2633" t="s">
        <v>11</v>
      </c>
      <c r="B2633" t="s">
        <v>12</v>
      </c>
      <c r="C2633" t="s">
        <v>5448</v>
      </c>
      <c r="D2633">
        <v>202505</v>
      </c>
      <c r="E2633" t="s">
        <v>7662</v>
      </c>
      <c r="F2633" t="s">
        <v>5418</v>
      </c>
      <c r="G2633">
        <v>43</v>
      </c>
      <c r="H2633">
        <v>0</v>
      </c>
      <c r="I2633">
        <v>26</v>
      </c>
      <c r="J2633">
        <v>0.60465116279069797</v>
      </c>
      <c r="K2633">
        <v>17</v>
      </c>
      <c r="L2633" t="str">
        <f>VLOOKUP(Table1__5[[#This Row],[ShortCode]],$U$3:$W$100,3,0)</f>
        <v>Heineken Silver</v>
      </c>
      <c r="M2633" t="str">
        <f>VLOOKUP(Table1__5[[#This Row],[ShortCode]],$U$3:$V$100,2,0)</f>
        <v>Group AA</v>
      </c>
      <c r="N2633" t="str">
        <f>RIGHT(Table1__5[[#This Row],[Calendar_month]],2)</f>
        <v>05</v>
      </c>
      <c r="O2633" t="str">
        <f>LEFT(Table1__5[[#This Row],[Calendar_month]],4)</f>
        <v>2025</v>
      </c>
      <c r="P2633" t="str">
        <f>_xlfn.TEXTBEFORE(Table1__5[[#This Row],[Distributor_Name]],"-")</f>
        <v>BD</v>
      </c>
    </row>
    <row r="2634" spans="1:16" x14ac:dyDescent="0.75">
      <c r="A2634" t="s">
        <v>11</v>
      </c>
      <c r="B2634" t="s">
        <v>12</v>
      </c>
      <c r="C2634" t="s">
        <v>5448</v>
      </c>
      <c r="D2634">
        <v>202505</v>
      </c>
      <c r="E2634" t="s">
        <v>7662</v>
      </c>
      <c r="F2634" t="s">
        <v>5401</v>
      </c>
      <c r="G2634">
        <v>2465</v>
      </c>
      <c r="H2634">
        <v>1833</v>
      </c>
      <c r="I2634">
        <v>1663</v>
      </c>
      <c r="J2634">
        <v>0.67464503042596302</v>
      </c>
      <c r="K2634">
        <v>802</v>
      </c>
      <c r="L2634" t="str">
        <f>VLOOKUP(Table1__5[[#This Row],[ShortCode]],$U$3:$W$100,3,0)</f>
        <v>Heineken Silver</v>
      </c>
      <c r="M2634" t="str">
        <f>VLOOKUP(Table1__5[[#This Row],[ShortCode]],$U$3:$V$100,2,0)</f>
        <v>Group AA</v>
      </c>
      <c r="N2634" t="str">
        <f>RIGHT(Table1__5[[#This Row],[Calendar_month]],2)</f>
        <v>05</v>
      </c>
      <c r="O2634" t="str">
        <f>LEFT(Table1__5[[#This Row],[Calendar_month]],4)</f>
        <v>2025</v>
      </c>
      <c r="P2634" t="str">
        <f>_xlfn.TEXTBEFORE(Table1__5[[#This Row],[Distributor_Name]],"-")</f>
        <v>BD</v>
      </c>
    </row>
    <row r="2635" spans="1:16" x14ac:dyDescent="0.75">
      <c r="A2635" t="s">
        <v>11</v>
      </c>
      <c r="B2635" t="s">
        <v>12</v>
      </c>
      <c r="C2635" t="s">
        <v>5448</v>
      </c>
      <c r="D2635">
        <v>202505</v>
      </c>
      <c r="E2635" t="s">
        <v>7662</v>
      </c>
      <c r="F2635" t="s">
        <v>7682</v>
      </c>
      <c r="G2635">
        <v>0</v>
      </c>
      <c r="H2635">
        <v>0</v>
      </c>
      <c r="I2635">
        <v>0</v>
      </c>
      <c r="J2635">
        <v>0</v>
      </c>
      <c r="K2635">
        <v>0</v>
      </c>
      <c r="L2635" t="str">
        <f>VLOOKUP(Table1__5[[#This Row],[ShortCode]],$U$3:$W$100,3,0)</f>
        <v>Heineken Silver</v>
      </c>
      <c r="M2635" t="str">
        <f>VLOOKUP(Table1__5[[#This Row],[ShortCode]],$U$3:$V$100,2,0)</f>
        <v>Group AA</v>
      </c>
      <c r="N2635" t="str">
        <f>RIGHT(Table1__5[[#This Row],[Calendar_month]],2)</f>
        <v>05</v>
      </c>
      <c r="O2635" t="str">
        <f>LEFT(Table1__5[[#This Row],[Calendar_month]],4)</f>
        <v>2025</v>
      </c>
      <c r="P2635" t="str">
        <f>_xlfn.TEXTBEFORE(Table1__5[[#This Row],[Distributor_Name]],"-")</f>
        <v>BD</v>
      </c>
    </row>
    <row r="2636" spans="1:16" x14ac:dyDescent="0.75">
      <c r="A2636" t="s">
        <v>11</v>
      </c>
      <c r="B2636" t="s">
        <v>12</v>
      </c>
      <c r="C2636" t="s">
        <v>5448</v>
      </c>
      <c r="D2636">
        <v>202505</v>
      </c>
      <c r="E2636" t="s">
        <v>7662</v>
      </c>
      <c r="F2636" t="s">
        <v>7288</v>
      </c>
      <c r="G2636">
        <v>0</v>
      </c>
      <c r="H2636">
        <v>0</v>
      </c>
      <c r="I2636">
        <v>0</v>
      </c>
      <c r="J2636">
        <v>0</v>
      </c>
      <c r="K2636">
        <v>0</v>
      </c>
      <c r="L2636" t="str">
        <f>VLOOKUP(Table1__5[[#This Row],[ShortCode]],$U$3:$W$100,3,0)</f>
        <v>Heineken Silver</v>
      </c>
      <c r="M2636" t="str">
        <f>VLOOKUP(Table1__5[[#This Row],[ShortCode]],$U$3:$V$100,2,0)</f>
        <v>Group BB</v>
      </c>
      <c r="N2636" t="str">
        <f>RIGHT(Table1__5[[#This Row],[Calendar_month]],2)</f>
        <v>05</v>
      </c>
      <c r="O2636" t="str">
        <f>LEFT(Table1__5[[#This Row],[Calendar_month]],4)</f>
        <v>2025</v>
      </c>
      <c r="P2636" t="str">
        <f>_xlfn.TEXTBEFORE(Table1__5[[#This Row],[Distributor_Name]],"-")</f>
        <v>BD</v>
      </c>
    </row>
    <row r="2637" spans="1:16" x14ac:dyDescent="0.75">
      <c r="A2637" t="s">
        <v>11</v>
      </c>
      <c r="B2637" t="s">
        <v>12</v>
      </c>
      <c r="C2637" t="s">
        <v>5448</v>
      </c>
      <c r="D2637">
        <v>202505</v>
      </c>
      <c r="E2637" t="s">
        <v>7662</v>
      </c>
      <c r="F2637" t="s">
        <v>5440</v>
      </c>
      <c r="G2637">
        <v>19</v>
      </c>
      <c r="H2637">
        <v>0</v>
      </c>
      <c r="I2637">
        <v>4</v>
      </c>
      <c r="J2637">
        <v>0.21052631578947401</v>
      </c>
      <c r="K2637">
        <v>15</v>
      </c>
      <c r="L2637" t="str">
        <f>VLOOKUP(Table1__5[[#This Row],[ShortCode]],$U$3:$W$100,3,0)</f>
        <v>Other</v>
      </c>
      <c r="M2637" t="str">
        <f>VLOOKUP(Table1__5[[#This Row],[ShortCode]],$U$3:$V$100,2,0)</f>
        <v>Group BB</v>
      </c>
      <c r="N2637" t="str">
        <f>RIGHT(Table1__5[[#This Row],[Calendar_month]],2)</f>
        <v>05</v>
      </c>
      <c r="O2637" t="str">
        <f>LEFT(Table1__5[[#This Row],[Calendar_month]],4)</f>
        <v>2025</v>
      </c>
      <c r="P2637" t="str">
        <f>_xlfn.TEXTBEFORE(Table1__5[[#This Row],[Distributor_Name]],"-")</f>
        <v>BD</v>
      </c>
    </row>
    <row r="2638" spans="1:16" x14ac:dyDescent="0.75">
      <c r="A2638" t="s">
        <v>11</v>
      </c>
      <c r="B2638" t="s">
        <v>12</v>
      </c>
      <c r="C2638" t="s">
        <v>5448</v>
      </c>
      <c r="D2638">
        <v>202505</v>
      </c>
      <c r="E2638" t="s">
        <v>7662</v>
      </c>
      <c r="F2638" t="s">
        <v>7665</v>
      </c>
      <c r="G2638">
        <v>0</v>
      </c>
      <c r="H2638">
        <v>0</v>
      </c>
      <c r="I2638">
        <v>0</v>
      </c>
      <c r="J2638">
        <v>0</v>
      </c>
      <c r="K2638">
        <v>0</v>
      </c>
      <c r="L2638" t="str">
        <f>VLOOKUP(Table1__5[[#This Row],[ShortCode]],$U$3:$W$100,3,0)</f>
        <v>Other</v>
      </c>
      <c r="M2638" t="str">
        <f>VLOOKUP(Table1__5[[#This Row],[ShortCode]],$U$3:$V$100,2,0)</f>
        <v>Group BB</v>
      </c>
      <c r="N2638" t="str">
        <f>RIGHT(Table1__5[[#This Row],[Calendar_month]],2)</f>
        <v>05</v>
      </c>
      <c r="O2638" t="str">
        <f>LEFT(Table1__5[[#This Row],[Calendar_month]],4)</f>
        <v>2025</v>
      </c>
      <c r="P2638" t="str">
        <f>_xlfn.TEXTBEFORE(Table1__5[[#This Row],[Distributor_Name]],"-")</f>
        <v>BD</v>
      </c>
    </row>
    <row r="2639" spans="1:16" x14ac:dyDescent="0.75">
      <c r="A2639" t="s">
        <v>11</v>
      </c>
      <c r="B2639" t="s">
        <v>12</v>
      </c>
      <c r="C2639" t="s">
        <v>5448</v>
      </c>
      <c r="D2639">
        <v>202505</v>
      </c>
      <c r="E2639" t="s">
        <v>7662</v>
      </c>
      <c r="F2639" t="s">
        <v>5424</v>
      </c>
      <c r="G2639">
        <v>34</v>
      </c>
      <c r="H2639">
        <v>0</v>
      </c>
      <c r="I2639">
        <v>7</v>
      </c>
      <c r="J2639">
        <v>0.20588235294117599</v>
      </c>
      <c r="K2639">
        <v>27</v>
      </c>
      <c r="L2639" t="str">
        <f>VLOOKUP(Table1__5[[#This Row],[ShortCode]],$U$3:$W$100,3,0)</f>
        <v>Other</v>
      </c>
      <c r="M2639" t="str">
        <f>VLOOKUP(Table1__5[[#This Row],[ShortCode]],$U$3:$V$100,2,0)</f>
        <v>Group BB</v>
      </c>
      <c r="N2639" t="str">
        <f>RIGHT(Table1__5[[#This Row],[Calendar_month]],2)</f>
        <v>05</v>
      </c>
      <c r="O2639" t="str">
        <f>LEFT(Table1__5[[#This Row],[Calendar_month]],4)</f>
        <v>2025</v>
      </c>
      <c r="P2639" t="str">
        <f>_xlfn.TEXTBEFORE(Table1__5[[#This Row],[Distributor_Name]],"-")</f>
        <v>BD</v>
      </c>
    </row>
    <row r="2640" spans="1:16" x14ac:dyDescent="0.75">
      <c r="A2640" t="s">
        <v>11</v>
      </c>
      <c r="B2640" t="s">
        <v>12</v>
      </c>
      <c r="C2640" t="s">
        <v>5448</v>
      </c>
      <c r="D2640">
        <v>202505</v>
      </c>
      <c r="E2640" t="s">
        <v>7662</v>
      </c>
      <c r="F2640" t="s">
        <v>7654</v>
      </c>
      <c r="G2640">
        <v>7</v>
      </c>
      <c r="H2640">
        <v>13</v>
      </c>
      <c r="I2640">
        <v>7</v>
      </c>
      <c r="J2640">
        <v>1</v>
      </c>
      <c r="K2640">
        <v>0</v>
      </c>
      <c r="L2640" t="str">
        <f>VLOOKUP(Table1__5[[#This Row],[ShortCode]],$U$3:$W$100,3,0)</f>
        <v>Other</v>
      </c>
      <c r="M2640" t="str">
        <f>VLOOKUP(Table1__5[[#This Row],[ShortCode]],$U$3:$V$100,2,0)</f>
        <v>Group BB</v>
      </c>
      <c r="N2640" t="str">
        <f>RIGHT(Table1__5[[#This Row],[Calendar_month]],2)</f>
        <v>05</v>
      </c>
      <c r="O2640" t="str">
        <f>LEFT(Table1__5[[#This Row],[Calendar_month]],4)</f>
        <v>2025</v>
      </c>
      <c r="P2640" t="str">
        <f>_xlfn.TEXTBEFORE(Table1__5[[#This Row],[Distributor_Name]],"-")</f>
        <v>BD</v>
      </c>
    </row>
    <row r="2641" spans="1:16" x14ac:dyDescent="0.75">
      <c r="A2641" t="s">
        <v>11</v>
      </c>
      <c r="B2641" t="s">
        <v>12</v>
      </c>
      <c r="C2641" t="s">
        <v>5448</v>
      </c>
      <c r="D2641">
        <v>202505</v>
      </c>
      <c r="E2641" t="s">
        <v>7662</v>
      </c>
      <c r="F2641" t="s">
        <v>7667</v>
      </c>
      <c r="G2641">
        <v>0</v>
      </c>
      <c r="H2641">
        <v>0</v>
      </c>
      <c r="I2641">
        <v>0</v>
      </c>
      <c r="J2641">
        <v>0</v>
      </c>
      <c r="K2641">
        <v>0</v>
      </c>
      <c r="L2641" t="str">
        <f>VLOOKUP(Table1__5[[#This Row],[ShortCode]],$U$3:$W$100,3,0)</f>
        <v>Other</v>
      </c>
      <c r="M2641" t="str">
        <f>VLOOKUP(Table1__5[[#This Row],[ShortCode]],$U$3:$V$100,2,0)</f>
        <v>Group BB</v>
      </c>
      <c r="N2641" t="str">
        <f>RIGHT(Table1__5[[#This Row],[Calendar_month]],2)</f>
        <v>05</v>
      </c>
      <c r="O2641" t="str">
        <f>LEFT(Table1__5[[#This Row],[Calendar_month]],4)</f>
        <v>2025</v>
      </c>
      <c r="P2641" t="str">
        <f>_xlfn.TEXTBEFORE(Table1__5[[#This Row],[Distributor_Name]],"-")</f>
        <v>BD</v>
      </c>
    </row>
    <row r="2642" spans="1:16" x14ac:dyDescent="0.75">
      <c r="A2642" t="s">
        <v>11</v>
      </c>
      <c r="B2642" t="s">
        <v>12</v>
      </c>
      <c r="C2642" t="s">
        <v>5448</v>
      </c>
      <c r="D2642">
        <v>202505</v>
      </c>
      <c r="E2642" t="s">
        <v>7662</v>
      </c>
      <c r="F2642" t="s">
        <v>7668</v>
      </c>
      <c r="G2642">
        <v>0</v>
      </c>
      <c r="H2642">
        <v>0</v>
      </c>
      <c r="I2642">
        <v>0</v>
      </c>
      <c r="J2642">
        <v>0</v>
      </c>
      <c r="K2642">
        <v>0</v>
      </c>
      <c r="L2642" t="str">
        <f>VLOOKUP(Table1__5[[#This Row],[ShortCode]],$U$3:$W$100,3,0)</f>
        <v>Other</v>
      </c>
      <c r="M2642" t="str">
        <f>VLOOKUP(Table1__5[[#This Row],[ShortCode]],$U$3:$V$100,2,0)</f>
        <v>Group BB</v>
      </c>
      <c r="N2642" t="str">
        <f>RIGHT(Table1__5[[#This Row],[Calendar_month]],2)</f>
        <v>05</v>
      </c>
      <c r="O2642" t="str">
        <f>LEFT(Table1__5[[#This Row],[Calendar_month]],4)</f>
        <v>2025</v>
      </c>
      <c r="P2642" t="str">
        <f>_xlfn.TEXTBEFORE(Table1__5[[#This Row],[Distributor_Name]],"-")</f>
        <v>BD</v>
      </c>
    </row>
    <row r="2643" spans="1:16" x14ac:dyDescent="0.75">
      <c r="A2643" t="s">
        <v>11</v>
      </c>
      <c r="B2643" t="s">
        <v>12</v>
      </c>
      <c r="C2643" t="s">
        <v>5448</v>
      </c>
      <c r="D2643">
        <v>202505</v>
      </c>
      <c r="E2643" t="s">
        <v>7662</v>
      </c>
      <c r="F2643" t="s">
        <v>5430</v>
      </c>
      <c r="G2643">
        <v>23</v>
      </c>
      <c r="H2643">
        <v>13</v>
      </c>
      <c r="I2643">
        <v>23</v>
      </c>
      <c r="J2643">
        <v>1</v>
      </c>
      <c r="K2643">
        <v>0</v>
      </c>
      <c r="L2643" t="str">
        <f>VLOOKUP(Table1__5[[#This Row],[ShortCode]],$U$3:$W$100,3,0)</f>
        <v>Other</v>
      </c>
      <c r="M2643" t="str">
        <f>VLOOKUP(Table1__5[[#This Row],[ShortCode]],$U$3:$V$100,2,0)</f>
        <v>Group BB</v>
      </c>
      <c r="N2643" t="str">
        <f>RIGHT(Table1__5[[#This Row],[Calendar_month]],2)</f>
        <v>05</v>
      </c>
      <c r="O2643" t="str">
        <f>LEFT(Table1__5[[#This Row],[Calendar_month]],4)</f>
        <v>2025</v>
      </c>
      <c r="P2643" t="str">
        <f>_xlfn.TEXTBEFORE(Table1__5[[#This Row],[Distributor_Name]],"-")</f>
        <v>BD</v>
      </c>
    </row>
    <row r="2644" spans="1:16" x14ac:dyDescent="0.75">
      <c r="A2644" t="s">
        <v>11</v>
      </c>
      <c r="B2644" t="s">
        <v>12</v>
      </c>
      <c r="C2644" t="s">
        <v>5448</v>
      </c>
      <c r="D2644">
        <v>202505</v>
      </c>
      <c r="E2644" t="s">
        <v>7662</v>
      </c>
      <c r="F2644" t="s">
        <v>7678</v>
      </c>
      <c r="G2644">
        <v>0</v>
      </c>
      <c r="H2644">
        <v>0</v>
      </c>
      <c r="I2644">
        <v>0</v>
      </c>
      <c r="J2644">
        <v>0</v>
      </c>
      <c r="K2644">
        <v>0</v>
      </c>
      <c r="L2644" t="str">
        <f>VLOOKUP(Table1__5[[#This Row],[ShortCode]],$U$3:$W$100,3,0)</f>
        <v>Other</v>
      </c>
      <c r="M2644" t="str">
        <f>VLOOKUP(Table1__5[[#This Row],[ShortCode]],$U$3:$V$100,2,0)</f>
        <v>Group BB</v>
      </c>
      <c r="N2644" t="str">
        <f>RIGHT(Table1__5[[#This Row],[Calendar_month]],2)</f>
        <v>05</v>
      </c>
      <c r="O2644" t="str">
        <f>LEFT(Table1__5[[#This Row],[Calendar_month]],4)</f>
        <v>2025</v>
      </c>
      <c r="P2644" t="str">
        <f>_xlfn.TEXTBEFORE(Table1__5[[#This Row],[Distributor_Name]],"-")</f>
        <v>BD</v>
      </c>
    </row>
    <row r="2645" spans="1:16" x14ac:dyDescent="0.75">
      <c r="A2645" t="s">
        <v>11</v>
      </c>
      <c r="B2645" t="s">
        <v>12</v>
      </c>
      <c r="C2645" t="s">
        <v>5448</v>
      </c>
      <c r="D2645">
        <v>202505</v>
      </c>
      <c r="E2645" t="s">
        <v>7662</v>
      </c>
      <c r="F2645" t="s">
        <v>7669</v>
      </c>
      <c r="G2645">
        <v>0</v>
      </c>
      <c r="H2645">
        <v>0</v>
      </c>
      <c r="I2645">
        <v>0</v>
      </c>
      <c r="J2645">
        <v>0</v>
      </c>
      <c r="K2645">
        <v>0</v>
      </c>
      <c r="L2645" t="str">
        <f>VLOOKUP(Table1__5[[#This Row],[ShortCode]],$U$3:$W$100,3,0)</f>
        <v>Other</v>
      </c>
      <c r="M2645" t="str">
        <f>VLOOKUP(Table1__5[[#This Row],[ShortCode]],$U$3:$V$100,2,0)</f>
        <v>Group BB</v>
      </c>
      <c r="N2645" t="str">
        <f>RIGHT(Table1__5[[#This Row],[Calendar_month]],2)</f>
        <v>05</v>
      </c>
      <c r="O2645" t="str">
        <f>LEFT(Table1__5[[#This Row],[Calendar_month]],4)</f>
        <v>2025</v>
      </c>
      <c r="P2645" t="str">
        <f>_xlfn.TEXTBEFORE(Table1__5[[#This Row],[Distributor_Name]],"-")</f>
        <v>BD</v>
      </c>
    </row>
    <row r="2646" spans="1:16" x14ac:dyDescent="0.75">
      <c r="A2646" t="s">
        <v>11</v>
      </c>
      <c r="B2646" t="s">
        <v>12</v>
      </c>
      <c r="C2646" t="s">
        <v>5448</v>
      </c>
      <c r="D2646">
        <v>202505</v>
      </c>
      <c r="E2646" t="s">
        <v>7662</v>
      </c>
      <c r="F2646" t="s">
        <v>7670</v>
      </c>
      <c r="G2646">
        <v>0</v>
      </c>
      <c r="H2646">
        <v>0</v>
      </c>
      <c r="I2646">
        <v>0</v>
      </c>
      <c r="J2646">
        <v>0</v>
      </c>
      <c r="K2646">
        <v>0</v>
      </c>
      <c r="L2646" t="str">
        <f>VLOOKUP(Table1__5[[#This Row],[ShortCode]],$U$3:$W$100,3,0)</f>
        <v>Other</v>
      </c>
      <c r="M2646" t="str">
        <f>VLOOKUP(Table1__5[[#This Row],[ShortCode]],$U$3:$V$100,2,0)</f>
        <v>Group BB</v>
      </c>
      <c r="N2646" t="str">
        <f>RIGHT(Table1__5[[#This Row],[Calendar_month]],2)</f>
        <v>05</v>
      </c>
      <c r="O2646" t="str">
        <f>LEFT(Table1__5[[#This Row],[Calendar_month]],4)</f>
        <v>2025</v>
      </c>
      <c r="P2646" t="str">
        <f>_xlfn.TEXTBEFORE(Table1__5[[#This Row],[Distributor_Name]],"-")</f>
        <v>BD</v>
      </c>
    </row>
    <row r="2647" spans="1:16" x14ac:dyDescent="0.75">
      <c r="A2647" t="s">
        <v>11</v>
      </c>
      <c r="B2647" t="s">
        <v>12</v>
      </c>
      <c r="C2647" t="s">
        <v>5448</v>
      </c>
      <c r="D2647">
        <v>202505</v>
      </c>
      <c r="E2647" t="s">
        <v>7662</v>
      </c>
      <c r="F2647" t="s">
        <v>5405</v>
      </c>
      <c r="G2647">
        <v>6191</v>
      </c>
      <c r="H2647">
        <v>5525</v>
      </c>
      <c r="I2647">
        <v>5537</v>
      </c>
      <c r="J2647">
        <v>0.89436278468745001</v>
      </c>
      <c r="K2647">
        <v>654</v>
      </c>
      <c r="L2647" t="str">
        <f>VLOOKUP(Table1__5[[#This Row],[ShortCode]],$U$3:$W$100,3,0)</f>
        <v>Tiger Regular</v>
      </c>
      <c r="M2647" t="str">
        <f>VLOOKUP(Table1__5[[#This Row],[ShortCode]],$U$3:$V$100,2,0)</f>
        <v>Group BB</v>
      </c>
      <c r="N2647" t="str">
        <f>RIGHT(Table1__5[[#This Row],[Calendar_month]],2)</f>
        <v>05</v>
      </c>
      <c r="O2647" t="str">
        <f>LEFT(Table1__5[[#This Row],[Calendar_month]],4)</f>
        <v>2025</v>
      </c>
      <c r="P2647" t="str">
        <f>_xlfn.TEXTBEFORE(Table1__5[[#This Row],[Distributor_Name]],"-")</f>
        <v>BD</v>
      </c>
    </row>
    <row r="2648" spans="1:16" x14ac:dyDescent="0.75">
      <c r="A2648" t="s">
        <v>11</v>
      </c>
      <c r="B2648" t="s">
        <v>12</v>
      </c>
      <c r="C2648" t="s">
        <v>5448</v>
      </c>
      <c r="D2648">
        <v>202505</v>
      </c>
      <c r="E2648" t="s">
        <v>7662</v>
      </c>
      <c r="F2648" t="s">
        <v>7679</v>
      </c>
      <c r="G2648">
        <v>0</v>
      </c>
      <c r="H2648">
        <v>0</v>
      </c>
      <c r="I2648">
        <v>0</v>
      </c>
      <c r="J2648">
        <v>0</v>
      </c>
      <c r="K2648">
        <v>0</v>
      </c>
      <c r="L2648" t="str">
        <f>VLOOKUP(Table1__5[[#This Row],[ShortCode]],$U$3:$W$100,3,0)</f>
        <v>Other</v>
      </c>
      <c r="M2648" t="str">
        <f>VLOOKUP(Table1__5[[#This Row],[ShortCode]],$U$3:$V$100,2,0)</f>
        <v>Group BB</v>
      </c>
      <c r="N2648" t="str">
        <f>RIGHT(Table1__5[[#This Row],[Calendar_month]],2)</f>
        <v>05</v>
      </c>
      <c r="O2648" t="str">
        <f>LEFT(Table1__5[[#This Row],[Calendar_month]],4)</f>
        <v>2025</v>
      </c>
      <c r="P2648" t="str">
        <f>_xlfn.TEXTBEFORE(Table1__5[[#This Row],[Distributor_Name]],"-")</f>
        <v>BD</v>
      </c>
    </row>
    <row r="2649" spans="1:16" x14ac:dyDescent="0.75">
      <c r="A2649" t="s">
        <v>11</v>
      </c>
      <c r="B2649" t="s">
        <v>12</v>
      </c>
      <c r="C2649" t="s">
        <v>5448</v>
      </c>
      <c r="D2649">
        <v>202505</v>
      </c>
      <c r="E2649" t="s">
        <v>7662</v>
      </c>
      <c r="F2649" t="s">
        <v>5396</v>
      </c>
      <c r="G2649">
        <v>34414</v>
      </c>
      <c r="H2649">
        <v>24297</v>
      </c>
      <c r="I2649">
        <v>29731</v>
      </c>
      <c r="J2649">
        <v>0.86392165978961999</v>
      </c>
      <c r="K2649">
        <v>4683</v>
      </c>
      <c r="L2649" t="str">
        <f>VLOOKUP(Table1__5[[#This Row],[ShortCode]],$U$3:$W$100,3,0)</f>
        <v>Tiger Regular</v>
      </c>
      <c r="M2649" t="str">
        <f>VLOOKUP(Table1__5[[#This Row],[ShortCode]],$U$3:$V$100,2,0)</f>
        <v>Group BB</v>
      </c>
      <c r="N2649" t="str">
        <f>RIGHT(Table1__5[[#This Row],[Calendar_month]],2)</f>
        <v>05</v>
      </c>
      <c r="O2649" t="str">
        <f>LEFT(Table1__5[[#This Row],[Calendar_month]],4)</f>
        <v>2025</v>
      </c>
      <c r="P2649" t="str">
        <f>_xlfn.TEXTBEFORE(Table1__5[[#This Row],[Distributor_Name]],"-")</f>
        <v>BD</v>
      </c>
    </row>
    <row r="2650" spans="1:16" x14ac:dyDescent="0.75">
      <c r="A2650" t="s">
        <v>11</v>
      </c>
      <c r="B2650" t="s">
        <v>12</v>
      </c>
      <c r="C2650" t="s">
        <v>5448</v>
      </c>
      <c r="D2650">
        <v>202505</v>
      </c>
      <c r="E2650" t="s">
        <v>7662</v>
      </c>
      <c r="F2650" t="s">
        <v>7683</v>
      </c>
      <c r="G2650">
        <v>0</v>
      </c>
      <c r="H2650">
        <v>0</v>
      </c>
      <c r="I2650">
        <v>0</v>
      </c>
      <c r="J2650">
        <v>0</v>
      </c>
      <c r="K2650">
        <v>0</v>
      </c>
      <c r="L2650" t="str">
        <f>VLOOKUP(Table1__5[[#This Row],[ShortCode]],$U$3:$W$100,3,0)</f>
        <v>Tiger Regular</v>
      </c>
      <c r="M2650" t="str">
        <f>VLOOKUP(Table1__5[[#This Row],[ShortCode]],$U$3:$V$100,2,0)</f>
        <v>Group BB</v>
      </c>
      <c r="N2650" t="str">
        <f>RIGHT(Table1__5[[#This Row],[Calendar_month]],2)</f>
        <v>05</v>
      </c>
      <c r="O2650" t="str">
        <f>LEFT(Table1__5[[#This Row],[Calendar_month]],4)</f>
        <v>2025</v>
      </c>
      <c r="P2650" t="str">
        <f>_xlfn.TEXTBEFORE(Table1__5[[#This Row],[Distributor_Name]],"-")</f>
        <v>BD</v>
      </c>
    </row>
    <row r="2651" spans="1:16" x14ac:dyDescent="0.75">
      <c r="A2651" t="s">
        <v>11</v>
      </c>
      <c r="B2651" t="s">
        <v>12</v>
      </c>
      <c r="C2651" t="s">
        <v>5448</v>
      </c>
      <c r="D2651">
        <v>202505</v>
      </c>
      <c r="E2651" t="s">
        <v>7662</v>
      </c>
      <c r="F2651" t="s">
        <v>5441</v>
      </c>
      <c r="G2651">
        <v>15</v>
      </c>
      <c r="H2651">
        <v>10</v>
      </c>
      <c r="I2651">
        <v>12</v>
      </c>
      <c r="J2651">
        <v>0.8</v>
      </c>
      <c r="K2651">
        <v>3</v>
      </c>
      <c r="L2651" t="str">
        <f>VLOOKUP(Table1__5[[#This Row],[ShortCode]],$U$3:$W$100,3,0)</f>
        <v>Tiger Regular</v>
      </c>
      <c r="M2651" t="str">
        <f>VLOOKUP(Table1__5[[#This Row],[ShortCode]],$U$3:$V$100,2,0)</f>
        <v>Group BB</v>
      </c>
      <c r="N2651" t="str">
        <f>RIGHT(Table1__5[[#This Row],[Calendar_month]],2)</f>
        <v>05</v>
      </c>
      <c r="O2651" t="str">
        <f>LEFT(Table1__5[[#This Row],[Calendar_month]],4)</f>
        <v>2025</v>
      </c>
      <c r="P2651" t="str">
        <f>_xlfn.TEXTBEFORE(Table1__5[[#This Row],[Distributor_Name]],"-")</f>
        <v>BD</v>
      </c>
    </row>
    <row r="2652" spans="1:16" x14ac:dyDescent="0.75">
      <c r="A2652" t="s">
        <v>11</v>
      </c>
      <c r="B2652" t="s">
        <v>12</v>
      </c>
      <c r="C2652" t="s">
        <v>5448</v>
      </c>
      <c r="D2652">
        <v>202505</v>
      </c>
      <c r="E2652" t="s">
        <v>7662</v>
      </c>
      <c r="F2652" t="s">
        <v>5408</v>
      </c>
      <c r="G2652">
        <v>2601</v>
      </c>
      <c r="H2652">
        <v>2210</v>
      </c>
      <c r="I2652">
        <v>2115</v>
      </c>
      <c r="J2652">
        <v>0.813148788927336</v>
      </c>
      <c r="K2652">
        <v>486</v>
      </c>
      <c r="L2652" t="str">
        <f>VLOOKUP(Table1__5[[#This Row],[ShortCode]],$U$3:$W$100,3,0)</f>
        <v>Tiger Regular</v>
      </c>
      <c r="M2652" t="str">
        <f>VLOOKUP(Table1__5[[#This Row],[ShortCode]],$U$3:$V$100,2,0)</f>
        <v>Group BB</v>
      </c>
      <c r="N2652" t="str">
        <f>RIGHT(Table1__5[[#This Row],[Calendar_month]],2)</f>
        <v>05</v>
      </c>
      <c r="O2652" t="str">
        <f>LEFT(Table1__5[[#This Row],[Calendar_month]],4)</f>
        <v>2025</v>
      </c>
      <c r="P2652" t="str">
        <f>_xlfn.TEXTBEFORE(Table1__5[[#This Row],[Distributor_Name]],"-")</f>
        <v>BD</v>
      </c>
    </row>
    <row r="2653" spans="1:16" x14ac:dyDescent="0.75">
      <c r="A2653" t="s">
        <v>11</v>
      </c>
      <c r="B2653" t="s">
        <v>12</v>
      </c>
      <c r="C2653" t="s">
        <v>5448</v>
      </c>
      <c r="D2653">
        <v>202505</v>
      </c>
      <c r="E2653" t="s">
        <v>7662</v>
      </c>
      <c r="F2653" t="s">
        <v>7671</v>
      </c>
      <c r="G2653">
        <v>0</v>
      </c>
      <c r="H2653">
        <v>0</v>
      </c>
      <c r="I2653">
        <v>0</v>
      </c>
      <c r="J2653">
        <v>0</v>
      </c>
      <c r="K2653">
        <v>0</v>
      </c>
      <c r="L2653" t="str">
        <f>VLOOKUP(Table1__5[[#This Row],[ShortCode]],$U$3:$W$100,3,0)</f>
        <v>Other</v>
      </c>
      <c r="M2653" t="str">
        <f>VLOOKUP(Table1__5[[#This Row],[ShortCode]],$U$3:$V$100,2,0)</f>
        <v>Group BB</v>
      </c>
      <c r="N2653" t="str">
        <f>RIGHT(Table1__5[[#This Row],[Calendar_month]],2)</f>
        <v>05</v>
      </c>
      <c r="O2653" t="str">
        <f>LEFT(Table1__5[[#This Row],[Calendar_month]],4)</f>
        <v>2025</v>
      </c>
      <c r="P2653" t="str">
        <f>_xlfn.TEXTBEFORE(Table1__5[[#This Row],[Distributor_Name]],"-")</f>
        <v>BD</v>
      </c>
    </row>
    <row r="2654" spans="1:16" x14ac:dyDescent="0.75">
      <c r="A2654" t="s">
        <v>11</v>
      </c>
      <c r="B2654" t="s">
        <v>12</v>
      </c>
      <c r="C2654" t="s">
        <v>5448</v>
      </c>
      <c r="D2654">
        <v>202505</v>
      </c>
      <c r="E2654" t="s">
        <v>7662</v>
      </c>
      <c r="F2654" t="s">
        <v>5417</v>
      </c>
      <c r="G2654">
        <v>1893</v>
      </c>
      <c r="H2654">
        <v>1280</v>
      </c>
      <c r="I2654">
        <v>1571</v>
      </c>
      <c r="J2654">
        <v>0.82989963021658797</v>
      </c>
      <c r="K2654">
        <v>322</v>
      </c>
      <c r="L2654" t="str">
        <f>VLOOKUP(Table1__5[[#This Row],[ShortCode]],$U$3:$W$100,3,0)</f>
        <v>Tiger Crystal</v>
      </c>
      <c r="M2654" t="str">
        <f>VLOOKUP(Table1__5[[#This Row],[ShortCode]],$U$3:$V$100,2,0)</f>
        <v>Group AA</v>
      </c>
      <c r="N2654" t="str">
        <f>RIGHT(Table1__5[[#This Row],[Calendar_month]],2)</f>
        <v>05</v>
      </c>
      <c r="O2654" t="str">
        <f>LEFT(Table1__5[[#This Row],[Calendar_month]],4)</f>
        <v>2025</v>
      </c>
      <c r="P2654" t="str">
        <f>_xlfn.TEXTBEFORE(Table1__5[[#This Row],[Distributor_Name]],"-")</f>
        <v>BD</v>
      </c>
    </row>
    <row r="2655" spans="1:16" x14ac:dyDescent="0.75">
      <c r="A2655" t="s">
        <v>11</v>
      </c>
      <c r="B2655" t="s">
        <v>12</v>
      </c>
      <c r="C2655" t="s">
        <v>5448</v>
      </c>
      <c r="D2655">
        <v>202505</v>
      </c>
      <c r="E2655" t="s">
        <v>7662</v>
      </c>
      <c r="F2655" t="s">
        <v>5403</v>
      </c>
      <c r="G2655">
        <v>3365</v>
      </c>
      <c r="H2655">
        <v>6279</v>
      </c>
      <c r="I2655">
        <v>6269</v>
      </c>
      <c r="J2655">
        <v>1.8630014858841</v>
      </c>
      <c r="K2655">
        <v>-2904</v>
      </c>
      <c r="L2655" t="str">
        <f>VLOOKUP(Table1__5[[#This Row],[ShortCode]],$U$3:$W$100,3,0)</f>
        <v>Tiger Crystal</v>
      </c>
      <c r="M2655" t="str">
        <f>VLOOKUP(Table1__5[[#This Row],[ShortCode]],$U$3:$V$100,2,0)</f>
        <v>Group AA</v>
      </c>
      <c r="N2655" t="str">
        <f>RIGHT(Table1__5[[#This Row],[Calendar_month]],2)</f>
        <v>05</v>
      </c>
      <c r="O2655" t="str">
        <f>LEFT(Table1__5[[#This Row],[Calendar_month]],4)</f>
        <v>2025</v>
      </c>
      <c r="P2655" t="str">
        <f>_xlfn.TEXTBEFORE(Table1__5[[#This Row],[Distributor_Name]],"-")</f>
        <v>BD</v>
      </c>
    </row>
    <row r="2656" spans="1:16" x14ac:dyDescent="0.75">
      <c r="A2656" t="s">
        <v>11</v>
      </c>
      <c r="B2656" t="s">
        <v>12</v>
      </c>
      <c r="C2656" t="s">
        <v>5448</v>
      </c>
      <c r="D2656">
        <v>202505</v>
      </c>
      <c r="E2656" t="s">
        <v>7662</v>
      </c>
      <c r="F2656" t="s">
        <v>5404</v>
      </c>
      <c r="G2656">
        <v>13464</v>
      </c>
      <c r="H2656">
        <v>14989</v>
      </c>
      <c r="I2656">
        <v>14192</v>
      </c>
      <c r="J2656">
        <v>1.0540701128936401</v>
      </c>
      <c r="K2656">
        <v>-727.99999999999795</v>
      </c>
      <c r="L2656" t="str">
        <f>VLOOKUP(Table1__5[[#This Row],[ShortCode]],$U$3:$W$100,3,0)</f>
        <v>Tiger Crystal</v>
      </c>
      <c r="M2656" t="str">
        <f>VLOOKUP(Table1__5[[#This Row],[ShortCode]],$U$3:$V$100,2,0)</f>
        <v>Group AA</v>
      </c>
      <c r="N2656" t="str">
        <f>RIGHT(Table1__5[[#This Row],[Calendar_month]],2)</f>
        <v>05</v>
      </c>
      <c r="O2656" t="str">
        <f>LEFT(Table1__5[[#This Row],[Calendar_month]],4)</f>
        <v>2025</v>
      </c>
      <c r="P2656" t="str">
        <f>_xlfn.TEXTBEFORE(Table1__5[[#This Row],[Distributor_Name]],"-")</f>
        <v>BD</v>
      </c>
    </row>
    <row r="2657" spans="1:16" x14ac:dyDescent="0.75">
      <c r="A2657" t="s">
        <v>11</v>
      </c>
      <c r="B2657" t="s">
        <v>12</v>
      </c>
      <c r="C2657" t="s">
        <v>5448</v>
      </c>
      <c r="D2657">
        <v>202505</v>
      </c>
      <c r="E2657" t="s">
        <v>7662</v>
      </c>
      <c r="F2657" t="s">
        <v>7684</v>
      </c>
      <c r="G2657">
        <v>0</v>
      </c>
      <c r="H2657">
        <v>0</v>
      </c>
      <c r="I2657">
        <v>0</v>
      </c>
      <c r="J2657">
        <v>0</v>
      </c>
      <c r="K2657">
        <v>0</v>
      </c>
      <c r="L2657" t="str">
        <f>VLOOKUP(Table1__5[[#This Row],[ShortCode]],$U$3:$W$100,3,0)</f>
        <v>Tiger Crystal</v>
      </c>
      <c r="M2657" t="str">
        <f>VLOOKUP(Table1__5[[#This Row],[ShortCode]],$U$3:$V$100,2,0)</f>
        <v>Group AA</v>
      </c>
      <c r="N2657" t="str">
        <f>RIGHT(Table1__5[[#This Row],[Calendar_month]],2)</f>
        <v>05</v>
      </c>
      <c r="O2657" t="str">
        <f>LEFT(Table1__5[[#This Row],[Calendar_month]],4)</f>
        <v>2025</v>
      </c>
      <c r="P2657" t="str">
        <f>_xlfn.TEXTBEFORE(Table1__5[[#This Row],[Distributor_Name]],"-")</f>
        <v>BD</v>
      </c>
    </row>
    <row r="2658" spans="1:16" x14ac:dyDescent="0.75">
      <c r="A2658" t="s">
        <v>11</v>
      </c>
      <c r="B2658" t="s">
        <v>12</v>
      </c>
      <c r="C2658" t="s">
        <v>5448</v>
      </c>
      <c r="D2658">
        <v>202505</v>
      </c>
      <c r="E2658" t="s">
        <v>7662</v>
      </c>
      <c r="F2658" t="s">
        <v>7672</v>
      </c>
      <c r="G2658">
        <v>0</v>
      </c>
      <c r="H2658">
        <v>0</v>
      </c>
      <c r="I2658">
        <v>0</v>
      </c>
      <c r="J2658">
        <v>0</v>
      </c>
      <c r="K2658">
        <v>0</v>
      </c>
      <c r="L2658" t="str">
        <f>VLOOKUP(Table1__5[[#This Row],[ShortCode]],$U$3:$W$100,3,0)</f>
        <v>Other</v>
      </c>
      <c r="M2658" t="str">
        <f>VLOOKUP(Table1__5[[#This Row],[ShortCode]],$U$3:$V$100,2,0)</f>
        <v>Group BB</v>
      </c>
      <c r="N2658" t="str">
        <f>RIGHT(Table1__5[[#This Row],[Calendar_month]],2)</f>
        <v>05</v>
      </c>
      <c r="O2658" t="str">
        <f>LEFT(Table1__5[[#This Row],[Calendar_month]],4)</f>
        <v>2025</v>
      </c>
      <c r="P2658" t="str">
        <f>_xlfn.TEXTBEFORE(Table1__5[[#This Row],[Distributor_Name]],"-")</f>
        <v>BD</v>
      </c>
    </row>
    <row r="2659" spans="1:16" x14ac:dyDescent="0.75">
      <c r="A2659" t="s">
        <v>11</v>
      </c>
      <c r="B2659" t="s">
        <v>12</v>
      </c>
      <c r="C2659" t="s">
        <v>5448</v>
      </c>
      <c r="D2659">
        <v>202505</v>
      </c>
      <c r="E2659" t="s">
        <v>7673</v>
      </c>
      <c r="F2659" t="s">
        <v>5436</v>
      </c>
      <c r="G2659">
        <v>0</v>
      </c>
      <c r="H2659">
        <v>0</v>
      </c>
      <c r="I2659">
        <v>0</v>
      </c>
      <c r="J2659">
        <v>0</v>
      </c>
      <c r="K2659">
        <v>0</v>
      </c>
      <c r="L2659" t="str">
        <f>VLOOKUP(Table1__5[[#This Row],[ShortCode]],$U$3:$W$100,3,0)</f>
        <v>Bivina</v>
      </c>
      <c r="M2659" t="str">
        <f>VLOOKUP(Table1__5[[#This Row],[ShortCode]],$U$3:$V$100,2,0)</f>
        <v>Group BB</v>
      </c>
      <c r="N2659" t="str">
        <f>RIGHT(Table1__5[[#This Row],[Calendar_month]],2)</f>
        <v>05</v>
      </c>
      <c r="O2659" t="str">
        <f>LEFT(Table1__5[[#This Row],[Calendar_month]],4)</f>
        <v>2025</v>
      </c>
      <c r="P2659" t="str">
        <f>_xlfn.TEXTBEFORE(Table1__5[[#This Row],[Distributor_Name]],"-")</f>
        <v>BD</v>
      </c>
    </row>
    <row r="2660" spans="1:16" x14ac:dyDescent="0.75">
      <c r="A2660" t="s">
        <v>11</v>
      </c>
      <c r="B2660" t="s">
        <v>12</v>
      </c>
      <c r="C2660" t="s">
        <v>5448</v>
      </c>
      <c r="D2660">
        <v>202505</v>
      </c>
      <c r="E2660" t="s">
        <v>7673</v>
      </c>
      <c r="F2660" t="s">
        <v>7674</v>
      </c>
      <c r="G2660">
        <v>2243</v>
      </c>
      <c r="H2660">
        <v>2880</v>
      </c>
      <c r="I2660">
        <v>2918</v>
      </c>
      <c r="J2660">
        <v>1.30093624609897</v>
      </c>
      <c r="K2660">
        <v>-675</v>
      </c>
      <c r="L2660" t="str">
        <f>VLOOKUP(Table1__5[[#This Row],[ShortCode]],$U$3:$W$100,3,0)</f>
        <v>Bia Việt</v>
      </c>
      <c r="M2660" t="str">
        <f>VLOOKUP(Table1__5[[#This Row],[ShortCode]],$U$3:$V$100,2,0)</f>
        <v>Group BB</v>
      </c>
      <c r="N2660" t="str">
        <f>RIGHT(Table1__5[[#This Row],[Calendar_month]],2)</f>
        <v>05</v>
      </c>
      <c r="O2660" t="str">
        <f>LEFT(Table1__5[[#This Row],[Calendar_month]],4)</f>
        <v>2025</v>
      </c>
      <c r="P2660" t="str">
        <f>_xlfn.TEXTBEFORE(Table1__5[[#This Row],[Distributor_Name]],"-")</f>
        <v>BD</v>
      </c>
    </row>
    <row r="2661" spans="1:16" x14ac:dyDescent="0.75">
      <c r="A2661" t="s">
        <v>11</v>
      </c>
      <c r="B2661" t="s">
        <v>12</v>
      </c>
      <c r="C2661" t="s">
        <v>5448</v>
      </c>
      <c r="D2661">
        <v>202505</v>
      </c>
      <c r="E2661" t="s">
        <v>7673</v>
      </c>
      <c r="F2661" t="s">
        <v>5400</v>
      </c>
      <c r="G2661">
        <v>8293</v>
      </c>
      <c r="H2661">
        <v>4620</v>
      </c>
      <c r="I2661">
        <v>4527</v>
      </c>
      <c r="J2661">
        <v>0.54588206921500104</v>
      </c>
      <c r="K2661">
        <v>3766</v>
      </c>
      <c r="L2661" t="str">
        <f>VLOOKUP(Table1__5[[#This Row],[ShortCode]],$U$3:$W$100,3,0)</f>
        <v>Bia Việt</v>
      </c>
      <c r="M2661" t="str">
        <f>VLOOKUP(Table1__5[[#This Row],[ShortCode]],$U$3:$V$100,2,0)</f>
        <v>Group BB</v>
      </c>
      <c r="N2661" t="str">
        <f>RIGHT(Table1__5[[#This Row],[Calendar_month]],2)</f>
        <v>05</v>
      </c>
      <c r="O2661" t="str">
        <f>LEFT(Table1__5[[#This Row],[Calendar_month]],4)</f>
        <v>2025</v>
      </c>
      <c r="P2661" t="str">
        <f>_xlfn.TEXTBEFORE(Table1__5[[#This Row],[Distributor_Name]],"-")</f>
        <v>BD</v>
      </c>
    </row>
    <row r="2662" spans="1:16" x14ac:dyDescent="0.75">
      <c r="A2662" t="s">
        <v>11</v>
      </c>
      <c r="B2662" t="s">
        <v>12</v>
      </c>
      <c r="C2662" t="s">
        <v>5448</v>
      </c>
      <c r="D2662">
        <v>202505</v>
      </c>
      <c r="E2662" t="s">
        <v>7673</v>
      </c>
      <c r="F2662" t="s">
        <v>5411</v>
      </c>
      <c r="G2662">
        <v>1524</v>
      </c>
      <c r="H2662">
        <v>1090</v>
      </c>
      <c r="I2662">
        <v>895</v>
      </c>
      <c r="J2662">
        <v>0.587270341207349</v>
      </c>
      <c r="K2662">
        <v>629</v>
      </c>
      <c r="L2662" t="str">
        <f>VLOOKUP(Table1__5[[#This Row],[ShortCode]],$U$3:$W$100,3,0)</f>
        <v>Bia Việt</v>
      </c>
      <c r="M2662" t="str">
        <f>VLOOKUP(Table1__5[[#This Row],[ShortCode]],$U$3:$V$100,2,0)</f>
        <v>Group BB</v>
      </c>
      <c r="N2662" t="str">
        <f>RIGHT(Table1__5[[#This Row],[Calendar_month]],2)</f>
        <v>05</v>
      </c>
      <c r="O2662" t="str">
        <f>LEFT(Table1__5[[#This Row],[Calendar_month]],4)</f>
        <v>2025</v>
      </c>
      <c r="P2662" t="str">
        <f>_xlfn.TEXTBEFORE(Table1__5[[#This Row],[Distributor_Name]],"-")</f>
        <v>BD</v>
      </c>
    </row>
    <row r="2663" spans="1:16" x14ac:dyDescent="0.75">
      <c r="A2663" t="s">
        <v>11</v>
      </c>
      <c r="B2663" t="s">
        <v>12</v>
      </c>
      <c r="C2663" t="s">
        <v>5448</v>
      </c>
      <c r="D2663">
        <v>202505</v>
      </c>
      <c r="E2663" t="s">
        <v>7673</v>
      </c>
      <c r="F2663" t="s">
        <v>7675</v>
      </c>
      <c r="G2663">
        <v>0</v>
      </c>
      <c r="H2663">
        <v>0</v>
      </c>
      <c r="I2663">
        <v>0</v>
      </c>
      <c r="J2663">
        <v>0</v>
      </c>
      <c r="K2663">
        <v>0</v>
      </c>
      <c r="L2663" t="str">
        <f>VLOOKUP(Table1__5[[#This Row],[ShortCode]],$U$3:$W$100,3,0)</f>
        <v>Larue</v>
      </c>
      <c r="M2663" t="str">
        <f>VLOOKUP(Table1__5[[#This Row],[ShortCode]],$U$3:$V$100,2,0)</f>
        <v>Group BB</v>
      </c>
      <c r="N2663" t="str">
        <f>RIGHT(Table1__5[[#This Row],[Calendar_month]],2)</f>
        <v>05</v>
      </c>
      <c r="O2663" t="str">
        <f>LEFT(Table1__5[[#This Row],[Calendar_month]],4)</f>
        <v>2025</v>
      </c>
      <c r="P2663" t="str">
        <f>_xlfn.TEXTBEFORE(Table1__5[[#This Row],[Distributor_Name]],"-")</f>
        <v>BD</v>
      </c>
    </row>
    <row r="2664" spans="1:16" x14ac:dyDescent="0.75">
      <c r="A2664" t="s">
        <v>11</v>
      </c>
      <c r="B2664" t="s">
        <v>12</v>
      </c>
      <c r="C2664" t="s">
        <v>5448</v>
      </c>
      <c r="D2664">
        <v>202505</v>
      </c>
      <c r="E2664" t="s">
        <v>7673</v>
      </c>
      <c r="F2664" t="s">
        <v>7676</v>
      </c>
      <c r="G2664">
        <v>0</v>
      </c>
      <c r="H2664">
        <v>0</v>
      </c>
      <c r="I2664">
        <v>0</v>
      </c>
      <c r="J2664">
        <v>0</v>
      </c>
      <c r="K2664">
        <v>0</v>
      </c>
      <c r="L2664" t="str">
        <f>VLOOKUP(Table1__5[[#This Row],[ShortCode]],$U$3:$W$100,3,0)</f>
        <v>Larue</v>
      </c>
      <c r="M2664" t="str">
        <f>VLOOKUP(Table1__5[[#This Row],[ShortCode]],$U$3:$V$100,2,0)</f>
        <v>Group BB</v>
      </c>
      <c r="N2664" t="str">
        <f>RIGHT(Table1__5[[#This Row],[Calendar_month]],2)</f>
        <v>05</v>
      </c>
      <c r="O2664" t="str">
        <f>LEFT(Table1__5[[#This Row],[Calendar_month]],4)</f>
        <v>2025</v>
      </c>
      <c r="P2664" t="str">
        <f>_xlfn.TEXTBEFORE(Table1__5[[#This Row],[Distributor_Name]],"-")</f>
        <v>BD</v>
      </c>
    </row>
    <row r="2665" spans="1:16" x14ac:dyDescent="0.75">
      <c r="A2665" t="s">
        <v>11</v>
      </c>
      <c r="B2665" t="s">
        <v>12</v>
      </c>
      <c r="C2665" t="s">
        <v>5448</v>
      </c>
      <c r="D2665">
        <v>202505</v>
      </c>
      <c r="E2665" t="s">
        <v>7673</v>
      </c>
      <c r="F2665" t="s">
        <v>7696</v>
      </c>
      <c r="G2665">
        <v>0</v>
      </c>
      <c r="H2665">
        <v>0</v>
      </c>
      <c r="I2665">
        <v>0</v>
      </c>
      <c r="J2665">
        <v>0</v>
      </c>
      <c r="K2665">
        <v>0</v>
      </c>
      <c r="L2665" t="str">
        <f>VLOOKUP(Table1__5[[#This Row],[ShortCode]],$U$3:$W$100,3,0)</f>
        <v>Larue</v>
      </c>
      <c r="M2665" t="str">
        <f>VLOOKUP(Table1__5[[#This Row],[ShortCode]],$U$3:$V$100,2,0)</f>
        <v>Group AA</v>
      </c>
      <c r="N2665" t="str">
        <f>RIGHT(Table1__5[[#This Row],[Calendar_month]],2)</f>
        <v>05</v>
      </c>
      <c r="O2665" t="str">
        <f>LEFT(Table1__5[[#This Row],[Calendar_month]],4)</f>
        <v>2025</v>
      </c>
      <c r="P2665" t="str">
        <f>_xlfn.TEXTBEFORE(Table1__5[[#This Row],[Distributor_Name]],"-")</f>
        <v>BD</v>
      </c>
    </row>
    <row r="2666" spans="1:16" x14ac:dyDescent="0.75">
      <c r="A2666" t="s">
        <v>11</v>
      </c>
      <c r="B2666" t="s">
        <v>12</v>
      </c>
      <c r="C2666" t="s">
        <v>5448</v>
      </c>
      <c r="D2666">
        <v>202505</v>
      </c>
      <c r="E2666" t="s">
        <v>7673</v>
      </c>
      <c r="F2666" t="s">
        <v>7677</v>
      </c>
      <c r="G2666">
        <v>0</v>
      </c>
      <c r="H2666">
        <v>0</v>
      </c>
      <c r="I2666">
        <v>0</v>
      </c>
      <c r="J2666">
        <v>0</v>
      </c>
      <c r="K2666">
        <v>0</v>
      </c>
      <c r="L2666" t="str">
        <f>VLOOKUP(Table1__5[[#This Row],[ShortCode]],$U$3:$W$100,3,0)</f>
        <v>Larue</v>
      </c>
      <c r="M2666" t="str">
        <f>VLOOKUP(Table1__5[[#This Row],[ShortCode]],$U$3:$V$100,2,0)</f>
        <v>Group BB</v>
      </c>
      <c r="N2666" t="str">
        <f>RIGHT(Table1__5[[#This Row],[Calendar_month]],2)</f>
        <v>05</v>
      </c>
      <c r="O2666" t="str">
        <f>LEFT(Table1__5[[#This Row],[Calendar_month]],4)</f>
        <v>2025</v>
      </c>
      <c r="P2666" t="str">
        <f>_xlfn.TEXTBEFORE(Table1__5[[#This Row],[Distributor_Name]],"-")</f>
        <v>BD</v>
      </c>
    </row>
    <row r="2667" spans="1:16" x14ac:dyDescent="0.75">
      <c r="A2667" t="s">
        <v>11</v>
      </c>
      <c r="B2667" t="s">
        <v>12</v>
      </c>
      <c r="C2667" t="s">
        <v>5448</v>
      </c>
      <c r="D2667">
        <v>202506</v>
      </c>
      <c r="E2667" t="s">
        <v>7662</v>
      </c>
      <c r="F2667" t="s">
        <v>5438</v>
      </c>
      <c r="G2667">
        <v>33</v>
      </c>
      <c r="H2667">
        <v>0</v>
      </c>
      <c r="I2667">
        <v>0</v>
      </c>
      <c r="J2667">
        <v>0</v>
      </c>
      <c r="K2667">
        <v>33</v>
      </c>
      <c r="L2667" t="str">
        <f>VLOOKUP(Table1__5[[#This Row],[ShortCode]],$U$3:$W$100,3,0)</f>
        <v>Other</v>
      </c>
      <c r="M2667" t="str">
        <f>VLOOKUP(Table1__5[[#This Row],[ShortCode]],$U$3:$V$100,2,0)</f>
        <v>Group BB</v>
      </c>
      <c r="N2667" t="str">
        <f>RIGHT(Table1__5[[#This Row],[Calendar_month]],2)</f>
        <v>06</v>
      </c>
      <c r="O2667" t="str">
        <f>LEFT(Table1__5[[#This Row],[Calendar_month]],4)</f>
        <v>2025</v>
      </c>
      <c r="P2667" t="str">
        <f>_xlfn.TEXTBEFORE(Table1__5[[#This Row],[Distributor_Name]],"-")</f>
        <v>BD</v>
      </c>
    </row>
    <row r="2668" spans="1:16" x14ac:dyDescent="0.75">
      <c r="A2668" t="s">
        <v>11</v>
      </c>
      <c r="B2668" t="s">
        <v>12</v>
      </c>
      <c r="C2668" t="s">
        <v>5448</v>
      </c>
      <c r="D2668">
        <v>202506</v>
      </c>
      <c r="E2668" t="s">
        <v>7662</v>
      </c>
      <c r="F2668" t="s">
        <v>7664</v>
      </c>
      <c r="G2668">
        <v>0</v>
      </c>
      <c r="H2668">
        <v>0</v>
      </c>
      <c r="I2668">
        <v>0</v>
      </c>
      <c r="J2668">
        <v>0</v>
      </c>
      <c r="K2668">
        <v>0</v>
      </c>
      <c r="L2668" t="str">
        <f>VLOOKUP(Table1__5[[#This Row],[ShortCode]],$U$3:$W$100,3,0)</f>
        <v>Other</v>
      </c>
      <c r="M2668" t="str">
        <f>VLOOKUP(Table1__5[[#This Row],[ShortCode]],$U$3:$V$100,2,0)</f>
        <v>Group BB</v>
      </c>
      <c r="N2668" t="str">
        <f>RIGHT(Table1__5[[#This Row],[Calendar_month]],2)</f>
        <v>06</v>
      </c>
      <c r="O2668" t="str">
        <f>LEFT(Table1__5[[#This Row],[Calendar_month]],4)</f>
        <v>2025</v>
      </c>
      <c r="P2668" t="str">
        <f>_xlfn.TEXTBEFORE(Table1__5[[#This Row],[Distributor_Name]],"-")</f>
        <v>BD</v>
      </c>
    </row>
    <row r="2669" spans="1:16" x14ac:dyDescent="0.75">
      <c r="A2669" t="s">
        <v>11</v>
      </c>
      <c r="B2669" t="s">
        <v>12</v>
      </c>
      <c r="C2669" t="s">
        <v>5448</v>
      </c>
      <c r="D2669">
        <v>202506</v>
      </c>
      <c r="E2669" t="s">
        <v>7662</v>
      </c>
      <c r="F2669" t="s">
        <v>5426</v>
      </c>
      <c r="G2669">
        <v>91</v>
      </c>
      <c r="H2669">
        <v>30</v>
      </c>
      <c r="I2669">
        <v>35</v>
      </c>
      <c r="J2669">
        <v>0.38461538461538503</v>
      </c>
      <c r="K2669">
        <v>56</v>
      </c>
      <c r="L2669" t="str">
        <f>VLOOKUP(Table1__5[[#This Row],[ShortCode]],$U$3:$W$100,3,0)</f>
        <v>Heineken Original</v>
      </c>
      <c r="M2669" t="str">
        <f>VLOOKUP(Table1__5[[#This Row],[ShortCode]],$U$3:$V$100,2,0)</f>
        <v>Group BB</v>
      </c>
      <c r="N2669" t="str">
        <f>RIGHT(Table1__5[[#This Row],[Calendar_month]],2)</f>
        <v>06</v>
      </c>
      <c r="O2669" t="str">
        <f>LEFT(Table1__5[[#This Row],[Calendar_month]],4)</f>
        <v>2025</v>
      </c>
      <c r="P2669" t="str">
        <f>_xlfn.TEXTBEFORE(Table1__5[[#This Row],[Distributor_Name]],"-")</f>
        <v>BD</v>
      </c>
    </row>
    <row r="2670" spans="1:16" x14ac:dyDescent="0.75">
      <c r="A2670" t="s">
        <v>11</v>
      </c>
      <c r="B2670" t="s">
        <v>12</v>
      </c>
      <c r="C2670" t="s">
        <v>5448</v>
      </c>
      <c r="D2670">
        <v>202506</v>
      </c>
      <c r="E2670" t="s">
        <v>7662</v>
      </c>
      <c r="F2670" t="s">
        <v>5434</v>
      </c>
      <c r="G2670">
        <v>643</v>
      </c>
      <c r="H2670">
        <v>442</v>
      </c>
      <c r="I2670">
        <v>471</v>
      </c>
      <c r="J2670">
        <v>0.73250388802488298</v>
      </c>
      <c r="K2670">
        <v>172</v>
      </c>
      <c r="L2670" t="str">
        <f>VLOOKUP(Table1__5[[#This Row],[ShortCode]],$U$3:$W$100,3,0)</f>
        <v>Heineken Original</v>
      </c>
      <c r="M2670" t="str">
        <f>VLOOKUP(Table1__5[[#This Row],[ShortCode]],$U$3:$V$100,2,0)</f>
        <v>Group BB</v>
      </c>
      <c r="N2670" t="str">
        <f>RIGHT(Table1__5[[#This Row],[Calendar_month]],2)</f>
        <v>06</v>
      </c>
      <c r="O2670" t="str">
        <f>LEFT(Table1__5[[#This Row],[Calendar_month]],4)</f>
        <v>2025</v>
      </c>
      <c r="P2670" t="str">
        <f>_xlfn.TEXTBEFORE(Table1__5[[#This Row],[Distributor_Name]],"-")</f>
        <v>BD</v>
      </c>
    </row>
    <row r="2671" spans="1:16" x14ac:dyDescent="0.75">
      <c r="A2671" t="s">
        <v>11</v>
      </c>
      <c r="B2671" t="s">
        <v>12</v>
      </c>
      <c r="C2671" t="s">
        <v>5448</v>
      </c>
      <c r="D2671">
        <v>202506</v>
      </c>
      <c r="E2671" t="s">
        <v>7662</v>
      </c>
      <c r="F2671" t="s">
        <v>5393</v>
      </c>
      <c r="G2671">
        <v>10452</v>
      </c>
      <c r="H2671">
        <v>15195</v>
      </c>
      <c r="I2671">
        <v>15432</v>
      </c>
      <c r="J2671">
        <v>1.4764638346727901</v>
      </c>
      <c r="K2671">
        <v>-4980</v>
      </c>
      <c r="L2671" t="str">
        <f>VLOOKUP(Table1__5[[#This Row],[ShortCode]],$U$3:$W$100,3,0)</f>
        <v>Heineken Silver</v>
      </c>
      <c r="M2671" t="str">
        <f>VLOOKUP(Table1__5[[#This Row],[ShortCode]],$U$3:$V$100,2,0)</f>
        <v>Group AA</v>
      </c>
      <c r="N2671" t="str">
        <f>RIGHT(Table1__5[[#This Row],[Calendar_month]],2)</f>
        <v>06</v>
      </c>
      <c r="O2671" t="str">
        <f>LEFT(Table1__5[[#This Row],[Calendar_month]],4)</f>
        <v>2025</v>
      </c>
      <c r="P2671" t="str">
        <f>_xlfn.TEXTBEFORE(Table1__5[[#This Row],[Distributor_Name]],"-")</f>
        <v>BD</v>
      </c>
    </row>
    <row r="2672" spans="1:16" x14ac:dyDescent="0.75">
      <c r="A2672" t="s">
        <v>11</v>
      </c>
      <c r="B2672" t="s">
        <v>12</v>
      </c>
      <c r="C2672" t="s">
        <v>5448</v>
      </c>
      <c r="D2672">
        <v>202506</v>
      </c>
      <c r="E2672" t="s">
        <v>7662</v>
      </c>
      <c r="F2672" t="s">
        <v>5418</v>
      </c>
      <c r="G2672">
        <v>51</v>
      </c>
      <c r="H2672">
        <v>30</v>
      </c>
      <c r="I2672">
        <v>29</v>
      </c>
      <c r="J2672">
        <v>0.56862745098039202</v>
      </c>
      <c r="K2672">
        <v>22</v>
      </c>
      <c r="L2672" t="str">
        <f>VLOOKUP(Table1__5[[#This Row],[ShortCode]],$U$3:$W$100,3,0)</f>
        <v>Heineken Silver</v>
      </c>
      <c r="M2672" t="str">
        <f>VLOOKUP(Table1__5[[#This Row],[ShortCode]],$U$3:$V$100,2,0)</f>
        <v>Group AA</v>
      </c>
      <c r="N2672" t="str">
        <f>RIGHT(Table1__5[[#This Row],[Calendar_month]],2)</f>
        <v>06</v>
      </c>
      <c r="O2672" t="str">
        <f>LEFT(Table1__5[[#This Row],[Calendar_month]],4)</f>
        <v>2025</v>
      </c>
      <c r="P2672" t="str">
        <f>_xlfn.TEXTBEFORE(Table1__5[[#This Row],[Distributor_Name]],"-")</f>
        <v>BD</v>
      </c>
    </row>
    <row r="2673" spans="1:16" x14ac:dyDescent="0.75">
      <c r="A2673" t="s">
        <v>11</v>
      </c>
      <c r="B2673" t="s">
        <v>12</v>
      </c>
      <c r="C2673" t="s">
        <v>5448</v>
      </c>
      <c r="D2673">
        <v>202506</v>
      </c>
      <c r="E2673" t="s">
        <v>7662</v>
      </c>
      <c r="F2673" t="s">
        <v>5401</v>
      </c>
      <c r="G2673">
        <v>2123</v>
      </c>
      <c r="H2673">
        <v>1508</v>
      </c>
      <c r="I2673">
        <v>1413</v>
      </c>
      <c r="J2673">
        <v>0.66556759302873303</v>
      </c>
      <c r="K2673">
        <v>710</v>
      </c>
      <c r="L2673" t="str">
        <f>VLOOKUP(Table1__5[[#This Row],[ShortCode]],$U$3:$W$100,3,0)</f>
        <v>Heineken Silver</v>
      </c>
      <c r="M2673" t="str">
        <f>VLOOKUP(Table1__5[[#This Row],[ShortCode]],$U$3:$V$100,2,0)</f>
        <v>Group AA</v>
      </c>
      <c r="N2673" t="str">
        <f>RIGHT(Table1__5[[#This Row],[Calendar_month]],2)</f>
        <v>06</v>
      </c>
      <c r="O2673" t="str">
        <f>LEFT(Table1__5[[#This Row],[Calendar_month]],4)</f>
        <v>2025</v>
      </c>
      <c r="P2673" t="str">
        <f>_xlfn.TEXTBEFORE(Table1__5[[#This Row],[Distributor_Name]],"-")</f>
        <v>BD</v>
      </c>
    </row>
    <row r="2674" spans="1:16" x14ac:dyDescent="0.75">
      <c r="A2674" t="s">
        <v>11</v>
      </c>
      <c r="B2674" t="s">
        <v>12</v>
      </c>
      <c r="C2674" t="s">
        <v>5448</v>
      </c>
      <c r="D2674">
        <v>202506</v>
      </c>
      <c r="E2674" t="s">
        <v>7662</v>
      </c>
      <c r="F2674" t="s">
        <v>7288</v>
      </c>
      <c r="G2674">
        <v>0</v>
      </c>
      <c r="H2674">
        <v>0</v>
      </c>
      <c r="I2674">
        <v>0</v>
      </c>
      <c r="J2674">
        <v>0</v>
      </c>
      <c r="K2674">
        <v>0</v>
      </c>
      <c r="L2674" t="str">
        <f>VLOOKUP(Table1__5[[#This Row],[ShortCode]],$U$3:$W$100,3,0)</f>
        <v>Heineken Silver</v>
      </c>
      <c r="M2674" t="str">
        <f>VLOOKUP(Table1__5[[#This Row],[ShortCode]],$U$3:$V$100,2,0)</f>
        <v>Group BB</v>
      </c>
      <c r="N2674" t="str">
        <f>RIGHT(Table1__5[[#This Row],[Calendar_month]],2)</f>
        <v>06</v>
      </c>
      <c r="O2674" t="str">
        <f>LEFT(Table1__5[[#This Row],[Calendar_month]],4)</f>
        <v>2025</v>
      </c>
      <c r="P2674" t="str">
        <f>_xlfn.TEXTBEFORE(Table1__5[[#This Row],[Distributor_Name]],"-")</f>
        <v>BD</v>
      </c>
    </row>
    <row r="2675" spans="1:16" x14ac:dyDescent="0.75">
      <c r="A2675" t="s">
        <v>11</v>
      </c>
      <c r="B2675" t="s">
        <v>12</v>
      </c>
      <c r="C2675" t="s">
        <v>5448</v>
      </c>
      <c r="D2675">
        <v>202506</v>
      </c>
      <c r="E2675" t="s">
        <v>7662</v>
      </c>
      <c r="F2675" t="s">
        <v>5440</v>
      </c>
      <c r="G2675">
        <v>13</v>
      </c>
      <c r="H2675">
        <v>13</v>
      </c>
      <c r="I2675">
        <v>8</v>
      </c>
      <c r="J2675">
        <v>0.61538461538461497</v>
      </c>
      <c r="K2675">
        <v>5</v>
      </c>
      <c r="L2675" t="str">
        <f>VLOOKUP(Table1__5[[#This Row],[ShortCode]],$U$3:$W$100,3,0)</f>
        <v>Other</v>
      </c>
      <c r="M2675" t="str">
        <f>VLOOKUP(Table1__5[[#This Row],[ShortCode]],$U$3:$V$100,2,0)</f>
        <v>Group BB</v>
      </c>
      <c r="N2675" t="str">
        <f>RIGHT(Table1__5[[#This Row],[Calendar_month]],2)</f>
        <v>06</v>
      </c>
      <c r="O2675" t="str">
        <f>LEFT(Table1__5[[#This Row],[Calendar_month]],4)</f>
        <v>2025</v>
      </c>
      <c r="P2675" t="str">
        <f>_xlfn.TEXTBEFORE(Table1__5[[#This Row],[Distributor_Name]],"-")</f>
        <v>BD</v>
      </c>
    </row>
    <row r="2676" spans="1:16" x14ac:dyDescent="0.75">
      <c r="A2676" t="s">
        <v>11</v>
      </c>
      <c r="B2676" t="s">
        <v>12</v>
      </c>
      <c r="C2676" t="s">
        <v>5448</v>
      </c>
      <c r="D2676">
        <v>202506</v>
      </c>
      <c r="E2676" t="s">
        <v>7662</v>
      </c>
      <c r="F2676" t="s">
        <v>7665</v>
      </c>
      <c r="G2676">
        <v>0</v>
      </c>
      <c r="H2676">
        <v>0</v>
      </c>
      <c r="I2676">
        <v>0</v>
      </c>
      <c r="J2676">
        <v>0</v>
      </c>
      <c r="K2676">
        <v>0</v>
      </c>
      <c r="L2676" t="str">
        <f>VLOOKUP(Table1__5[[#This Row],[ShortCode]],$U$3:$W$100,3,0)</f>
        <v>Other</v>
      </c>
      <c r="M2676" t="str">
        <f>VLOOKUP(Table1__5[[#This Row],[ShortCode]],$U$3:$V$100,2,0)</f>
        <v>Group BB</v>
      </c>
      <c r="N2676" t="str">
        <f>RIGHT(Table1__5[[#This Row],[Calendar_month]],2)</f>
        <v>06</v>
      </c>
      <c r="O2676" t="str">
        <f>LEFT(Table1__5[[#This Row],[Calendar_month]],4)</f>
        <v>2025</v>
      </c>
      <c r="P2676" t="str">
        <f>_xlfn.TEXTBEFORE(Table1__5[[#This Row],[Distributor_Name]],"-")</f>
        <v>BD</v>
      </c>
    </row>
    <row r="2677" spans="1:16" x14ac:dyDescent="0.75">
      <c r="A2677" t="s">
        <v>11</v>
      </c>
      <c r="B2677" t="s">
        <v>12</v>
      </c>
      <c r="C2677" t="s">
        <v>5448</v>
      </c>
      <c r="D2677">
        <v>202506</v>
      </c>
      <c r="E2677" t="s">
        <v>7662</v>
      </c>
      <c r="F2677" t="s">
        <v>5424</v>
      </c>
      <c r="G2677">
        <v>18</v>
      </c>
      <c r="H2677">
        <v>13</v>
      </c>
      <c r="I2677">
        <v>10</v>
      </c>
      <c r="J2677">
        <v>0.55555555555555602</v>
      </c>
      <c r="K2677">
        <v>8</v>
      </c>
      <c r="L2677" t="str">
        <f>VLOOKUP(Table1__5[[#This Row],[ShortCode]],$U$3:$W$100,3,0)</f>
        <v>Other</v>
      </c>
      <c r="M2677" t="str">
        <f>VLOOKUP(Table1__5[[#This Row],[ShortCode]],$U$3:$V$100,2,0)</f>
        <v>Group BB</v>
      </c>
      <c r="N2677" t="str">
        <f>RIGHT(Table1__5[[#This Row],[Calendar_month]],2)</f>
        <v>06</v>
      </c>
      <c r="O2677" t="str">
        <f>LEFT(Table1__5[[#This Row],[Calendar_month]],4)</f>
        <v>2025</v>
      </c>
      <c r="P2677" t="str">
        <f>_xlfn.TEXTBEFORE(Table1__5[[#This Row],[Distributor_Name]],"-")</f>
        <v>BD</v>
      </c>
    </row>
    <row r="2678" spans="1:16" x14ac:dyDescent="0.75">
      <c r="A2678" t="s">
        <v>11</v>
      </c>
      <c r="B2678" t="s">
        <v>12</v>
      </c>
      <c r="C2678" t="s">
        <v>5448</v>
      </c>
      <c r="D2678">
        <v>202506</v>
      </c>
      <c r="E2678" t="s">
        <v>7662</v>
      </c>
      <c r="F2678" t="s">
        <v>7654</v>
      </c>
      <c r="G2678">
        <v>8</v>
      </c>
      <c r="H2678">
        <v>0</v>
      </c>
      <c r="I2678">
        <v>3</v>
      </c>
      <c r="J2678">
        <v>0.375</v>
      </c>
      <c r="K2678">
        <v>5</v>
      </c>
      <c r="L2678" t="str">
        <f>VLOOKUP(Table1__5[[#This Row],[ShortCode]],$U$3:$W$100,3,0)</f>
        <v>Other</v>
      </c>
      <c r="M2678" t="str">
        <f>VLOOKUP(Table1__5[[#This Row],[ShortCode]],$U$3:$V$100,2,0)</f>
        <v>Group BB</v>
      </c>
      <c r="N2678" t="str">
        <f>RIGHT(Table1__5[[#This Row],[Calendar_month]],2)</f>
        <v>06</v>
      </c>
      <c r="O2678" t="str">
        <f>LEFT(Table1__5[[#This Row],[Calendar_month]],4)</f>
        <v>2025</v>
      </c>
      <c r="P2678" t="str">
        <f>_xlfn.TEXTBEFORE(Table1__5[[#This Row],[Distributor_Name]],"-")</f>
        <v>BD</v>
      </c>
    </row>
    <row r="2679" spans="1:16" x14ac:dyDescent="0.75">
      <c r="A2679" t="s">
        <v>11</v>
      </c>
      <c r="B2679" t="s">
        <v>12</v>
      </c>
      <c r="C2679" t="s">
        <v>5448</v>
      </c>
      <c r="D2679">
        <v>202506</v>
      </c>
      <c r="E2679" t="s">
        <v>7662</v>
      </c>
      <c r="F2679" t="s">
        <v>7667</v>
      </c>
      <c r="G2679">
        <v>0</v>
      </c>
      <c r="H2679">
        <v>0</v>
      </c>
      <c r="I2679">
        <v>0</v>
      </c>
      <c r="J2679">
        <v>0</v>
      </c>
      <c r="K2679">
        <v>0</v>
      </c>
      <c r="L2679" t="str">
        <f>VLOOKUP(Table1__5[[#This Row],[ShortCode]],$U$3:$W$100,3,0)</f>
        <v>Other</v>
      </c>
      <c r="M2679" t="str">
        <f>VLOOKUP(Table1__5[[#This Row],[ShortCode]],$U$3:$V$100,2,0)</f>
        <v>Group BB</v>
      </c>
      <c r="N2679" t="str">
        <f>RIGHT(Table1__5[[#This Row],[Calendar_month]],2)</f>
        <v>06</v>
      </c>
      <c r="O2679" t="str">
        <f>LEFT(Table1__5[[#This Row],[Calendar_month]],4)</f>
        <v>2025</v>
      </c>
      <c r="P2679" t="str">
        <f>_xlfn.TEXTBEFORE(Table1__5[[#This Row],[Distributor_Name]],"-")</f>
        <v>BD</v>
      </c>
    </row>
    <row r="2680" spans="1:16" x14ac:dyDescent="0.75">
      <c r="A2680" t="s">
        <v>11</v>
      </c>
      <c r="B2680" t="s">
        <v>12</v>
      </c>
      <c r="C2680" t="s">
        <v>5448</v>
      </c>
      <c r="D2680">
        <v>202506</v>
      </c>
      <c r="E2680" t="s">
        <v>7662</v>
      </c>
      <c r="F2680" t="s">
        <v>7668</v>
      </c>
      <c r="G2680">
        <v>0</v>
      </c>
      <c r="H2680">
        <v>0</v>
      </c>
      <c r="I2680">
        <v>0</v>
      </c>
      <c r="J2680">
        <v>0</v>
      </c>
      <c r="K2680">
        <v>0</v>
      </c>
      <c r="L2680" t="str">
        <f>VLOOKUP(Table1__5[[#This Row],[ShortCode]],$U$3:$W$100,3,0)</f>
        <v>Other</v>
      </c>
      <c r="M2680" t="str">
        <f>VLOOKUP(Table1__5[[#This Row],[ShortCode]],$U$3:$V$100,2,0)</f>
        <v>Group BB</v>
      </c>
      <c r="N2680" t="str">
        <f>RIGHT(Table1__5[[#This Row],[Calendar_month]],2)</f>
        <v>06</v>
      </c>
      <c r="O2680" t="str">
        <f>LEFT(Table1__5[[#This Row],[Calendar_month]],4)</f>
        <v>2025</v>
      </c>
      <c r="P2680" t="str">
        <f>_xlfn.TEXTBEFORE(Table1__5[[#This Row],[Distributor_Name]],"-")</f>
        <v>BD</v>
      </c>
    </row>
    <row r="2681" spans="1:16" x14ac:dyDescent="0.75">
      <c r="A2681" t="s">
        <v>11</v>
      </c>
      <c r="B2681" t="s">
        <v>12</v>
      </c>
      <c r="C2681" t="s">
        <v>5448</v>
      </c>
      <c r="D2681">
        <v>202506</v>
      </c>
      <c r="E2681" t="s">
        <v>7662</v>
      </c>
      <c r="F2681" t="s">
        <v>5430</v>
      </c>
      <c r="G2681">
        <v>28</v>
      </c>
      <c r="H2681">
        <v>13</v>
      </c>
      <c r="I2681">
        <v>10</v>
      </c>
      <c r="J2681">
        <v>0.35714285714285698</v>
      </c>
      <c r="K2681">
        <v>18</v>
      </c>
      <c r="L2681" t="str">
        <f>VLOOKUP(Table1__5[[#This Row],[ShortCode]],$U$3:$W$100,3,0)</f>
        <v>Other</v>
      </c>
      <c r="M2681" t="str">
        <f>VLOOKUP(Table1__5[[#This Row],[ShortCode]],$U$3:$V$100,2,0)</f>
        <v>Group BB</v>
      </c>
      <c r="N2681" t="str">
        <f>RIGHT(Table1__5[[#This Row],[Calendar_month]],2)</f>
        <v>06</v>
      </c>
      <c r="O2681" t="str">
        <f>LEFT(Table1__5[[#This Row],[Calendar_month]],4)</f>
        <v>2025</v>
      </c>
      <c r="P2681" t="str">
        <f>_xlfn.TEXTBEFORE(Table1__5[[#This Row],[Distributor_Name]],"-")</f>
        <v>BD</v>
      </c>
    </row>
    <row r="2682" spans="1:16" x14ac:dyDescent="0.75">
      <c r="A2682" t="s">
        <v>11</v>
      </c>
      <c r="B2682" t="s">
        <v>12</v>
      </c>
      <c r="C2682" t="s">
        <v>5448</v>
      </c>
      <c r="D2682">
        <v>202506</v>
      </c>
      <c r="E2682" t="s">
        <v>7662</v>
      </c>
      <c r="F2682" t="s">
        <v>7678</v>
      </c>
      <c r="G2682">
        <v>0</v>
      </c>
      <c r="H2682">
        <v>0</v>
      </c>
      <c r="I2682">
        <v>0</v>
      </c>
      <c r="J2682">
        <v>0</v>
      </c>
      <c r="K2682">
        <v>0</v>
      </c>
      <c r="L2682" t="str">
        <f>VLOOKUP(Table1__5[[#This Row],[ShortCode]],$U$3:$W$100,3,0)</f>
        <v>Other</v>
      </c>
      <c r="M2682" t="str">
        <f>VLOOKUP(Table1__5[[#This Row],[ShortCode]],$U$3:$V$100,2,0)</f>
        <v>Group BB</v>
      </c>
      <c r="N2682" t="str">
        <f>RIGHT(Table1__5[[#This Row],[Calendar_month]],2)</f>
        <v>06</v>
      </c>
      <c r="O2682" t="str">
        <f>LEFT(Table1__5[[#This Row],[Calendar_month]],4)</f>
        <v>2025</v>
      </c>
      <c r="P2682" t="str">
        <f>_xlfn.TEXTBEFORE(Table1__5[[#This Row],[Distributor_Name]],"-")</f>
        <v>BD</v>
      </c>
    </row>
    <row r="2683" spans="1:16" x14ac:dyDescent="0.75">
      <c r="A2683" t="s">
        <v>11</v>
      </c>
      <c r="B2683" t="s">
        <v>12</v>
      </c>
      <c r="C2683" t="s">
        <v>5448</v>
      </c>
      <c r="D2683">
        <v>202506</v>
      </c>
      <c r="E2683" t="s">
        <v>7662</v>
      </c>
      <c r="F2683" t="s">
        <v>7670</v>
      </c>
      <c r="G2683">
        <v>0</v>
      </c>
      <c r="H2683">
        <v>0</v>
      </c>
      <c r="I2683">
        <v>0</v>
      </c>
      <c r="J2683">
        <v>0</v>
      </c>
      <c r="K2683">
        <v>0</v>
      </c>
      <c r="L2683" t="str">
        <f>VLOOKUP(Table1__5[[#This Row],[ShortCode]],$U$3:$W$100,3,0)</f>
        <v>Other</v>
      </c>
      <c r="M2683" t="str">
        <f>VLOOKUP(Table1__5[[#This Row],[ShortCode]],$U$3:$V$100,2,0)</f>
        <v>Group BB</v>
      </c>
      <c r="N2683" t="str">
        <f>RIGHT(Table1__5[[#This Row],[Calendar_month]],2)</f>
        <v>06</v>
      </c>
      <c r="O2683" t="str">
        <f>LEFT(Table1__5[[#This Row],[Calendar_month]],4)</f>
        <v>2025</v>
      </c>
      <c r="P2683" t="str">
        <f>_xlfn.TEXTBEFORE(Table1__5[[#This Row],[Distributor_Name]],"-")</f>
        <v>BD</v>
      </c>
    </row>
    <row r="2684" spans="1:16" x14ac:dyDescent="0.75">
      <c r="A2684" t="s">
        <v>11</v>
      </c>
      <c r="B2684" t="s">
        <v>12</v>
      </c>
      <c r="C2684" t="s">
        <v>5448</v>
      </c>
      <c r="D2684">
        <v>202506</v>
      </c>
      <c r="E2684" t="s">
        <v>7662</v>
      </c>
      <c r="F2684" t="s">
        <v>5405</v>
      </c>
      <c r="G2684">
        <v>4786</v>
      </c>
      <c r="H2684">
        <v>5668</v>
      </c>
      <c r="I2684">
        <v>4986</v>
      </c>
      <c r="J2684">
        <v>1.0417885499373201</v>
      </c>
      <c r="K2684">
        <v>-200</v>
      </c>
      <c r="L2684" t="str">
        <f>VLOOKUP(Table1__5[[#This Row],[ShortCode]],$U$3:$W$100,3,0)</f>
        <v>Tiger Regular</v>
      </c>
      <c r="M2684" t="str">
        <f>VLOOKUP(Table1__5[[#This Row],[ShortCode]],$U$3:$V$100,2,0)</f>
        <v>Group BB</v>
      </c>
      <c r="N2684" t="str">
        <f>RIGHT(Table1__5[[#This Row],[Calendar_month]],2)</f>
        <v>06</v>
      </c>
      <c r="O2684" t="str">
        <f>LEFT(Table1__5[[#This Row],[Calendar_month]],4)</f>
        <v>2025</v>
      </c>
      <c r="P2684" t="str">
        <f>_xlfn.TEXTBEFORE(Table1__5[[#This Row],[Distributor_Name]],"-")</f>
        <v>BD</v>
      </c>
    </row>
    <row r="2685" spans="1:16" x14ac:dyDescent="0.75">
      <c r="A2685" t="s">
        <v>11</v>
      </c>
      <c r="B2685" t="s">
        <v>12</v>
      </c>
      <c r="C2685" t="s">
        <v>5448</v>
      </c>
      <c r="D2685">
        <v>202506</v>
      </c>
      <c r="E2685" t="s">
        <v>7662</v>
      </c>
      <c r="F2685" t="s">
        <v>5396</v>
      </c>
      <c r="G2685">
        <v>32875</v>
      </c>
      <c r="H2685">
        <v>27768</v>
      </c>
      <c r="I2685">
        <v>24974</v>
      </c>
      <c r="J2685">
        <v>0.75966539923954401</v>
      </c>
      <c r="K2685">
        <v>7901</v>
      </c>
      <c r="L2685" t="str">
        <f>VLOOKUP(Table1__5[[#This Row],[ShortCode]],$U$3:$W$100,3,0)</f>
        <v>Tiger Regular</v>
      </c>
      <c r="M2685" t="str">
        <f>VLOOKUP(Table1__5[[#This Row],[ShortCode]],$U$3:$V$100,2,0)</f>
        <v>Group BB</v>
      </c>
      <c r="N2685" t="str">
        <f>RIGHT(Table1__5[[#This Row],[Calendar_month]],2)</f>
        <v>06</v>
      </c>
      <c r="O2685" t="str">
        <f>LEFT(Table1__5[[#This Row],[Calendar_month]],4)</f>
        <v>2025</v>
      </c>
      <c r="P2685" t="str">
        <f>_xlfn.TEXTBEFORE(Table1__5[[#This Row],[Distributor_Name]],"-")</f>
        <v>BD</v>
      </c>
    </row>
    <row r="2686" spans="1:16" x14ac:dyDescent="0.75">
      <c r="A2686" t="s">
        <v>11</v>
      </c>
      <c r="B2686" t="s">
        <v>12</v>
      </c>
      <c r="C2686" t="s">
        <v>5448</v>
      </c>
      <c r="D2686">
        <v>202506</v>
      </c>
      <c r="E2686" t="s">
        <v>7662</v>
      </c>
      <c r="F2686" t="s">
        <v>5441</v>
      </c>
      <c r="G2686">
        <v>16</v>
      </c>
      <c r="H2686">
        <v>0</v>
      </c>
      <c r="I2686">
        <v>8</v>
      </c>
      <c r="J2686">
        <v>0.5</v>
      </c>
      <c r="K2686">
        <v>8</v>
      </c>
      <c r="L2686" t="str">
        <f>VLOOKUP(Table1__5[[#This Row],[ShortCode]],$U$3:$W$100,3,0)</f>
        <v>Tiger Regular</v>
      </c>
      <c r="M2686" t="str">
        <f>VLOOKUP(Table1__5[[#This Row],[ShortCode]],$U$3:$V$100,2,0)</f>
        <v>Group BB</v>
      </c>
      <c r="N2686" t="str">
        <f>RIGHT(Table1__5[[#This Row],[Calendar_month]],2)</f>
        <v>06</v>
      </c>
      <c r="O2686" t="str">
        <f>LEFT(Table1__5[[#This Row],[Calendar_month]],4)</f>
        <v>2025</v>
      </c>
      <c r="P2686" t="str">
        <f>_xlfn.TEXTBEFORE(Table1__5[[#This Row],[Distributor_Name]],"-")</f>
        <v>BD</v>
      </c>
    </row>
    <row r="2687" spans="1:16" x14ac:dyDescent="0.75">
      <c r="A2687" t="s">
        <v>11</v>
      </c>
      <c r="B2687" t="s">
        <v>12</v>
      </c>
      <c r="C2687" t="s">
        <v>5448</v>
      </c>
      <c r="D2687">
        <v>202506</v>
      </c>
      <c r="E2687" t="s">
        <v>7662</v>
      </c>
      <c r="F2687" t="s">
        <v>5408</v>
      </c>
      <c r="G2687">
        <v>1941</v>
      </c>
      <c r="H2687">
        <v>1810</v>
      </c>
      <c r="I2687">
        <v>1516</v>
      </c>
      <c r="J2687">
        <v>0.78104070066975795</v>
      </c>
      <c r="K2687">
        <v>425</v>
      </c>
      <c r="L2687" t="str">
        <f>VLOOKUP(Table1__5[[#This Row],[ShortCode]],$U$3:$W$100,3,0)</f>
        <v>Tiger Regular</v>
      </c>
      <c r="M2687" t="str">
        <f>VLOOKUP(Table1__5[[#This Row],[ShortCode]],$U$3:$V$100,2,0)</f>
        <v>Group BB</v>
      </c>
      <c r="N2687" t="str">
        <f>RIGHT(Table1__5[[#This Row],[Calendar_month]],2)</f>
        <v>06</v>
      </c>
      <c r="O2687" t="str">
        <f>LEFT(Table1__5[[#This Row],[Calendar_month]],4)</f>
        <v>2025</v>
      </c>
      <c r="P2687" t="str">
        <f>_xlfn.TEXTBEFORE(Table1__5[[#This Row],[Distributor_Name]],"-")</f>
        <v>BD</v>
      </c>
    </row>
    <row r="2688" spans="1:16" x14ac:dyDescent="0.75">
      <c r="A2688" t="s">
        <v>11</v>
      </c>
      <c r="B2688" t="s">
        <v>12</v>
      </c>
      <c r="C2688" t="s">
        <v>5448</v>
      </c>
      <c r="D2688">
        <v>202506</v>
      </c>
      <c r="E2688" t="s">
        <v>7662</v>
      </c>
      <c r="F2688" t="s">
        <v>5417</v>
      </c>
      <c r="G2688">
        <v>1621</v>
      </c>
      <c r="H2688">
        <v>1400</v>
      </c>
      <c r="I2688">
        <v>1138</v>
      </c>
      <c r="J2688">
        <v>0.70203578038248005</v>
      </c>
      <c r="K2688">
        <v>483</v>
      </c>
      <c r="L2688" t="str">
        <f>VLOOKUP(Table1__5[[#This Row],[ShortCode]],$U$3:$W$100,3,0)</f>
        <v>Tiger Crystal</v>
      </c>
      <c r="M2688" t="str">
        <f>VLOOKUP(Table1__5[[#This Row],[ShortCode]],$U$3:$V$100,2,0)</f>
        <v>Group AA</v>
      </c>
      <c r="N2688" t="str">
        <f>RIGHT(Table1__5[[#This Row],[Calendar_month]],2)</f>
        <v>06</v>
      </c>
      <c r="O2688" t="str">
        <f>LEFT(Table1__5[[#This Row],[Calendar_month]],4)</f>
        <v>2025</v>
      </c>
      <c r="P2688" t="str">
        <f>_xlfn.TEXTBEFORE(Table1__5[[#This Row],[Distributor_Name]],"-")</f>
        <v>BD</v>
      </c>
    </row>
    <row r="2689" spans="1:16" x14ac:dyDescent="0.75">
      <c r="A2689" t="s">
        <v>11</v>
      </c>
      <c r="B2689" t="s">
        <v>12</v>
      </c>
      <c r="C2689" t="s">
        <v>5448</v>
      </c>
      <c r="D2689">
        <v>202506</v>
      </c>
      <c r="E2689" t="s">
        <v>7662</v>
      </c>
      <c r="F2689" t="s">
        <v>5403</v>
      </c>
      <c r="G2689">
        <v>3184</v>
      </c>
      <c r="H2689">
        <v>8697</v>
      </c>
      <c r="I2689">
        <v>7169</v>
      </c>
      <c r="J2689">
        <v>2.2515703517587902</v>
      </c>
      <c r="K2689">
        <v>-3985</v>
      </c>
      <c r="L2689" t="str">
        <f>VLOOKUP(Table1__5[[#This Row],[ShortCode]],$U$3:$W$100,3,0)</f>
        <v>Tiger Crystal</v>
      </c>
      <c r="M2689" t="str">
        <f>VLOOKUP(Table1__5[[#This Row],[ShortCode]],$U$3:$V$100,2,0)</f>
        <v>Group AA</v>
      </c>
      <c r="N2689" t="str">
        <f>RIGHT(Table1__5[[#This Row],[Calendar_month]],2)</f>
        <v>06</v>
      </c>
      <c r="O2689" t="str">
        <f>LEFT(Table1__5[[#This Row],[Calendar_month]],4)</f>
        <v>2025</v>
      </c>
      <c r="P2689" t="str">
        <f>_xlfn.TEXTBEFORE(Table1__5[[#This Row],[Distributor_Name]],"-")</f>
        <v>BD</v>
      </c>
    </row>
    <row r="2690" spans="1:16" x14ac:dyDescent="0.75">
      <c r="A2690" t="s">
        <v>11</v>
      </c>
      <c r="B2690" t="s">
        <v>12</v>
      </c>
      <c r="C2690" t="s">
        <v>5448</v>
      </c>
      <c r="D2690">
        <v>202506</v>
      </c>
      <c r="E2690" t="s">
        <v>7662</v>
      </c>
      <c r="F2690" t="s">
        <v>5404</v>
      </c>
      <c r="G2690">
        <v>12673</v>
      </c>
      <c r="H2690">
        <v>13663</v>
      </c>
      <c r="I2690">
        <v>11953</v>
      </c>
      <c r="J2690">
        <v>0.94318630158604899</v>
      </c>
      <c r="K2690">
        <v>720</v>
      </c>
      <c r="L2690" t="str">
        <f>VLOOKUP(Table1__5[[#This Row],[ShortCode]],$U$3:$W$100,3,0)</f>
        <v>Tiger Crystal</v>
      </c>
      <c r="M2690" t="str">
        <f>VLOOKUP(Table1__5[[#This Row],[ShortCode]],$U$3:$V$100,2,0)</f>
        <v>Group AA</v>
      </c>
      <c r="N2690" t="str">
        <f>RIGHT(Table1__5[[#This Row],[Calendar_month]],2)</f>
        <v>06</v>
      </c>
      <c r="O2690" t="str">
        <f>LEFT(Table1__5[[#This Row],[Calendar_month]],4)</f>
        <v>2025</v>
      </c>
      <c r="P2690" t="str">
        <f>_xlfn.TEXTBEFORE(Table1__5[[#This Row],[Distributor_Name]],"-")</f>
        <v>BD</v>
      </c>
    </row>
    <row r="2691" spans="1:16" x14ac:dyDescent="0.75">
      <c r="A2691" t="s">
        <v>11</v>
      </c>
      <c r="B2691" t="s">
        <v>12</v>
      </c>
      <c r="C2691" t="s">
        <v>5448</v>
      </c>
      <c r="D2691">
        <v>202506</v>
      </c>
      <c r="E2691" t="s">
        <v>7673</v>
      </c>
      <c r="F2691" t="s">
        <v>5436</v>
      </c>
      <c r="G2691">
        <v>0</v>
      </c>
      <c r="H2691">
        <v>0</v>
      </c>
      <c r="I2691">
        <v>0</v>
      </c>
      <c r="J2691">
        <v>0</v>
      </c>
      <c r="K2691">
        <v>0</v>
      </c>
      <c r="L2691" t="str">
        <f>VLOOKUP(Table1__5[[#This Row],[ShortCode]],$U$3:$W$100,3,0)</f>
        <v>Bivina</v>
      </c>
      <c r="M2691" t="str">
        <f>VLOOKUP(Table1__5[[#This Row],[ShortCode]],$U$3:$V$100,2,0)</f>
        <v>Group BB</v>
      </c>
      <c r="N2691" t="str">
        <f>RIGHT(Table1__5[[#This Row],[Calendar_month]],2)</f>
        <v>06</v>
      </c>
      <c r="O2691" t="str">
        <f>LEFT(Table1__5[[#This Row],[Calendar_month]],4)</f>
        <v>2025</v>
      </c>
      <c r="P2691" t="str">
        <f>_xlfn.TEXTBEFORE(Table1__5[[#This Row],[Distributor_Name]],"-")</f>
        <v>BD</v>
      </c>
    </row>
    <row r="2692" spans="1:16" x14ac:dyDescent="0.75">
      <c r="A2692" t="s">
        <v>11</v>
      </c>
      <c r="B2692" t="s">
        <v>12</v>
      </c>
      <c r="C2692" t="s">
        <v>5448</v>
      </c>
      <c r="D2692">
        <v>202506</v>
      </c>
      <c r="E2692" t="s">
        <v>7673</v>
      </c>
      <c r="F2692" t="s">
        <v>7674</v>
      </c>
      <c r="G2692">
        <v>1533</v>
      </c>
      <c r="H2692">
        <v>0</v>
      </c>
      <c r="I2692">
        <v>45</v>
      </c>
      <c r="J2692">
        <v>2.9354207436399202E-2</v>
      </c>
      <c r="K2692">
        <v>1488</v>
      </c>
      <c r="L2692" t="str">
        <f>VLOOKUP(Table1__5[[#This Row],[ShortCode]],$U$3:$W$100,3,0)</f>
        <v>Bia Việt</v>
      </c>
      <c r="M2692" t="str">
        <f>VLOOKUP(Table1__5[[#This Row],[ShortCode]],$U$3:$V$100,2,0)</f>
        <v>Group BB</v>
      </c>
      <c r="N2692" t="str">
        <f>RIGHT(Table1__5[[#This Row],[Calendar_month]],2)</f>
        <v>06</v>
      </c>
      <c r="O2692" t="str">
        <f>LEFT(Table1__5[[#This Row],[Calendar_month]],4)</f>
        <v>2025</v>
      </c>
      <c r="P2692" t="str">
        <f>_xlfn.TEXTBEFORE(Table1__5[[#This Row],[Distributor_Name]],"-")</f>
        <v>BD</v>
      </c>
    </row>
    <row r="2693" spans="1:16" x14ac:dyDescent="0.75">
      <c r="A2693" t="s">
        <v>11</v>
      </c>
      <c r="B2693" t="s">
        <v>12</v>
      </c>
      <c r="C2693" t="s">
        <v>5448</v>
      </c>
      <c r="D2693">
        <v>202506</v>
      </c>
      <c r="E2693" t="s">
        <v>7673</v>
      </c>
      <c r="F2693" t="s">
        <v>5400</v>
      </c>
      <c r="G2693">
        <v>5706</v>
      </c>
      <c r="H2693">
        <v>4000</v>
      </c>
      <c r="I2693">
        <v>3888</v>
      </c>
      <c r="J2693">
        <v>0.68138801261829696</v>
      </c>
      <c r="K2693">
        <v>1818</v>
      </c>
      <c r="L2693" t="str">
        <f>VLOOKUP(Table1__5[[#This Row],[ShortCode]],$U$3:$W$100,3,0)</f>
        <v>Bia Việt</v>
      </c>
      <c r="M2693" t="str">
        <f>VLOOKUP(Table1__5[[#This Row],[ShortCode]],$U$3:$V$100,2,0)</f>
        <v>Group BB</v>
      </c>
      <c r="N2693" t="str">
        <f>RIGHT(Table1__5[[#This Row],[Calendar_month]],2)</f>
        <v>06</v>
      </c>
      <c r="O2693" t="str">
        <f>LEFT(Table1__5[[#This Row],[Calendar_month]],4)</f>
        <v>2025</v>
      </c>
      <c r="P2693" t="str">
        <f>_xlfn.TEXTBEFORE(Table1__5[[#This Row],[Distributor_Name]],"-")</f>
        <v>BD</v>
      </c>
    </row>
    <row r="2694" spans="1:16" x14ac:dyDescent="0.75">
      <c r="A2694" t="s">
        <v>11</v>
      </c>
      <c r="B2694" t="s">
        <v>12</v>
      </c>
      <c r="C2694" t="s">
        <v>5448</v>
      </c>
      <c r="D2694">
        <v>202506</v>
      </c>
      <c r="E2694" t="s">
        <v>7673</v>
      </c>
      <c r="F2694" t="s">
        <v>5411</v>
      </c>
      <c r="G2694">
        <v>1411</v>
      </c>
      <c r="H2694">
        <v>1420</v>
      </c>
      <c r="I2694">
        <v>1411</v>
      </c>
      <c r="J2694">
        <v>1</v>
      </c>
      <c r="K2694">
        <v>0</v>
      </c>
      <c r="L2694" t="str">
        <f>VLOOKUP(Table1__5[[#This Row],[ShortCode]],$U$3:$W$100,3,0)</f>
        <v>Bia Việt</v>
      </c>
      <c r="M2694" t="str">
        <f>VLOOKUP(Table1__5[[#This Row],[ShortCode]],$U$3:$V$100,2,0)</f>
        <v>Group BB</v>
      </c>
      <c r="N2694" t="str">
        <f>RIGHT(Table1__5[[#This Row],[Calendar_month]],2)</f>
        <v>06</v>
      </c>
      <c r="O2694" t="str">
        <f>LEFT(Table1__5[[#This Row],[Calendar_month]],4)</f>
        <v>2025</v>
      </c>
      <c r="P2694" t="str">
        <f>_xlfn.TEXTBEFORE(Table1__5[[#This Row],[Distributor_Name]],"-")</f>
        <v>BD</v>
      </c>
    </row>
    <row r="2695" spans="1:16" x14ac:dyDescent="0.75">
      <c r="A2695" t="s">
        <v>11</v>
      </c>
      <c r="B2695" t="s">
        <v>12</v>
      </c>
      <c r="C2695" t="s">
        <v>5448</v>
      </c>
      <c r="D2695">
        <v>202506</v>
      </c>
      <c r="E2695" t="s">
        <v>7673</v>
      </c>
      <c r="F2695" t="s">
        <v>7675</v>
      </c>
      <c r="G2695">
        <v>0</v>
      </c>
      <c r="H2695">
        <v>0</v>
      </c>
      <c r="I2695">
        <v>0</v>
      </c>
      <c r="J2695">
        <v>0</v>
      </c>
      <c r="K2695">
        <v>0</v>
      </c>
      <c r="L2695" t="str">
        <f>VLOOKUP(Table1__5[[#This Row],[ShortCode]],$U$3:$W$100,3,0)</f>
        <v>Larue</v>
      </c>
      <c r="M2695" t="str">
        <f>VLOOKUP(Table1__5[[#This Row],[ShortCode]],$U$3:$V$100,2,0)</f>
        <v>Group BB</v>
      </c>
      <c r="N2695" t="str">
        <f>RIGHT(Table1__5[[#This Row],[Calendar_month]],2)</f>
        <v>06</v>
      </c>
      <c r="O2695" t="str">
        <f>LEFT(Table1__5[[#This Row],[Calendar_month]],4)</f>
        <v>2025</v>
      </c>
      <c r="P2695" t="str">
        <f>_xlfn.TEXTBEFORE(Table1__5[[#This Row],[Distributor_Name]],"-")</f>
        <v>BD</v>
      </c>
    </row>
    <row r="2696" spans="1:16" x14ac:dyDescent="0.75">
      <c r="A2696" t="s">
        <v>11</v>
      </c>
      <c r="B2696" t="s">
        <v>12</v>
      </c>
      <c r="C2696" t="s">
        <v>5448</v>
      </c>
      <c r="D2696">
        <v>202506</v>
      </c>
      <c r="E2696" t="s">
        <v>7673</v>
      </c>
      <c r="F2696" t="s">
        <v>7677</v>
      </c>
      <c r="G2696">
        <v>0</v>
      </c>
      <c r="H2696">
        <v>0</v>
      </c>
      <c r="I2696">
        <v>0</v>
      </c>
      <c r="J2696">
        <v>0</v>
      </c>
      <c r="K2696">
        <v>0</v>
      </c>
      <c r="L2696" t="str">
        <f>VLOOKUP(Table1__5[[#This Row],[ShortCode]],$U$3:$W$100,3,0)</f>
        <v>Larue</v>
      </c>
      <c r="M2696" t="str">
        <f>VLOOKUP(Table1__5[[#This Row],[ShortCode]],$U$3:$V$100,2,0)</f>
        <v>Group BB</v>
      </c>
      <c r="N2696" t="str">
        <f>RIGHT(Table1__5[[#This Row],[Calendar_month]],2)</f>
        <v>06</v>
      </c>
      <c r="O2696" t="str">
        <f>LEFT(Table1__5[[#This Row],[Calendar_month]],4)</f>
        <v>2025</v>
      </c>
      <c r="P2696" t="str">
        <f>_xlfn.TEXTBEFORE(Table1__5[[#This Row],[Distributor_Name]],"-")</f>
        <v>BD</v>
      </c>
    </row>
    <row r="2697" spans="1:16" x14ac:dyDescent="0.75">
      <c r="A2697" t="s">
        <v>11</v>
      </c>
      <c r="B2697" t="s">
        <v>12</v>
      </c>
      <c r="C2697" t="s">
        <v>5448</v>
      </c>
      <c r="D2697">
        <v>202507</v>
      </c>
      <c r="E2697" t="s">
        <v>7662</v>
      </c>
      <c r="F2697" t="s">
        <v>5438</v>
      </c>
      <c r="G2697">
        <v>16</v>
      </c>
      <c r="H2697">
        <v>100</v>
      </c>
      <c r="I2697">
        <v>70</v>
      </c>
      <c r="J2697">
        <v>4.375</v>
      </c>
      <c r="K2697">
        <v>-54</v>
      </c>
      <c r="L2697" t="str">
        <f>VLOOKUP(Table1__5[[#This Row],[ShortCode]],$U$3:$W$100,3,0)</f>
        <v>Other</v>
      </c>
      <c r="M2697" t="str">
        <f>VLOOKUP(Table1__5[[#This Row],[ShortCode]],$U$3:$V$100,2,0)</f>
        <v>Group BB</v>
      </c>
      <c r="N2697" t="str">
        <f>RIGHT(Table1__5[[#This Row],[Calendar_month]],2)</f>
        <v>07</v>
      </c>
      <c r="O2697" t="str">
        <f>LEFT(Table1__5[[#This Row],[Calendar_month]],4)</f>
        <v>2025</v>
      </c>
      <c r="P2697" t="str">
        <f>_xlfn.TEXTBEFORE(Table1__5[[#This Row],[Distributor_Name]],"-")</f>
        <v>BD</v>
      </c>
    </row>
    <row r="2698" spans="1:16" x14ac:dyDescent="0.75">
      <c r="A2698" t="s">
        <v>11</v>
      </c>
      <c r="B2698" t="s">
        <v>12</v>
      </c>
      <c r="C2698" t="s">
        <v>5448</v>
      </c>
      <c r="D2698">
        <v>202507</v>
      </c>
      <c r="E2698" t="s">
        <v>7662</v>
      </c>
      <c r="F2698" t="s">
        <v>7664</v>
      </c>
      <c r="G2698">
        <v>0</v>
      </c>
      <c r="H2698">
        <v>0</v>
      </c>
      <c r="I2698">
        <v>0</v>
      </c>
      <c r="J2698">
        <v>0</v>
      </c>
      <c r="K2698">
        <v>0</v>
      </c>
      <c r="L2698" t="str">
        <f>VLOOKUP(Table1__5[[#This Row],[ShortCode]],$U$3:$W$100,3,0)</f>
        <v>Other</v>
      </c>
      <c r="M2698" t="str">
        <f>VLOOKUP(Table1__5[[#This Row],[ShortCode]],$U$3:$V$100,2,0)</f>
        <v>Group BB</v>
      </c>
      <c r="N2698" t="str">
        <f>RIGHT(Table1__5[[#This Row],[Calendar_month]],2)</f>
        <v>07</v>
      </c>
      <c r="O2698" t="str">
        <f>LEFT(Table1__5[[#This Row],[Calendar_month]],4)</f>
        <v>2025</v>
      </c>
      <c r="P2698" t="str">
        <f>_xlfn.TEXTBEFORE(Table1__5[[#This Row],[Distributor_Name]],"-")</f>
        <v>BD</v>
      </c>
    </row>
    <row r="2699" spans="1:16" x14ac:dyDescent="0.75">
      <c r="A2699" t="s">
        <v>11</v>
      </c>
      <c r="B2699" t="s">
        <v>12</v>
      </c>
      <c r="C2699" t="s">
        <v>5448</v>
      </c>
      <c r="D2699">
        <v>202507</v>
      </c>
      <c r="E2699" t="s">
        <v>7662</v>
      </c>
      <c r="F2699" t="s">
        <v>5426</v>
      </c>
      <c r="G2699">
        <v>91</v>
      </c>
      <c r="H2699">
        <v>60</v>
      </c>
      <c r="I2699">
        <v>46</v>
      </c>
      <c r="J2699">
        <v>0.50549450549450503</v>
      </c>
      <c r="K2699">
        <v>45</v>
      </c>
      <c r="L2699" t="str">
        <f>VLOOKUP(Table1__5[[#This Row],[ShortCode]],$U$3:$W$100,3,0)</f>
        <v>Heineken Original</v>
      </c>
      <c r="M2699" t="str">
        <f>VLOOKUP(Table1__5[[#This Row],[ShortCode]],$U$3:$V$100,2,0)</f>
        <v>Group BB</v>
      </c>
      <c r="N2699" t="str">
        <f>RIGHT(Table1__5[[#This Row],[Calendar_month]],2)</f>
        <v>07</v>
      </c>
      <c r="O2699" t="str">
        <f>LEFT(Table1__5[[#This Row],[Calendar_month]],4)</f>
        <v>2025</v>
      </c>
      <c r="P2699" t="str">
        <f>_xlfn.TEXTBEFORE(Table1__5[[#This Row],[Distributor_Name]],"-")</f>
        <v>BD</v>
      </c>
    </row>
    <row r="2700" spans="1:16" x14ac:dyDescent="0.75">
      <c r="A2700" t="s">
        <v>11</v>
      </c>
      <c r="B2700" t="s">
        <v>12</v>
      </c>
      <c r="C2700" t="s">
        <v>5448</v>
      </c>
      <c r="D2700">
        <v>202507</v>
      </c>
      <c r="E2700" t="s">
        <v>7662</v>
      </c>
      <c r="F2700" t="s">
        <v>5434</v>
      </c>
      <c r="G2700">
        <v>783</v>
      </c>
      <c r="H2700">
        <v>520</v>
      </c>
      <c r="I2700">
        <v>405</v>
      </c>
      <c r="J2700">
        <v>0.51724137931034497</v>
      </c>
      <c r="K2700">
        <v>378</v>
      </c>
      <c r="L2700" t="str">
        <f>VLOOKUP(Table1__5[[#This Row],[ShortCode]],$U$3:$W$100,3,0)</f>
        <v>Heineken Original</v>
      </c>
      <c r="M2700" t="str">
        <f>VLOOKUP(Table1__5[[#This Row],[ShortCode]],$U$3:$V$100,2,0)</f>
        <v>Group BB</v>
      </c>
      <c r="N2700" t="str">
        <f>RIGHT(Table1__5[[#This Row],[Calendar_month]],2)</f>
        <v>07</v>
      </c>
      <c r="O2700" t="str">
        <f>LEFT(Table1__5[[#This Row],[Calendar_month]],4)</f>
        <v>2025</v>
      </c>
      <c r="P2700" t="str">
        <f>_xlfn.TEXTBEFORE(Table1__5[[#This Row],[Distributor_Name]],"-")</f>
        <v>BD</v>
      </c>
    </row>
    <row r="2701" spans="1:16" x14ac:dyDescent="0.75">
      <c r="A2701" t="s">
        <v>11</v>
      </c>
      <c r="B2701" t="s">
        <v>12</v>
      </c>
      <c r="C2701" t="s">
        <v>5448</v>
      </c>
      <c r="D2701">
        <v>202507</v>
      </c>
      <c r="E2701" t="s">
        <v>7662</v>
      </c>
      <c r="F2701" t="s">
        <v>5393</v>
      </c>
      <c r="G2701">
        <v>10382</v>
      </c>
      <c r="H2701">
        <v>20408</v>
      </c>
      <c r="I2701">
        <v>19349</v>
      </c>
      <c r="J2701">
        <v>1.86370641494895</v>
      </c>
      <c r="K2701">
        <v>-8967</v>
      </c>
      <c r="L2701" t="str">
        <f>VLOOKUP(Table1__5[[#This Row],[ShortCode]],$U$3:$W$100,3,0)</f>
        <v>Heineken Silver</v>
      </c>
      <c r="M2701" t="str">
        <f>VLOOKUP(Table1__5[[#This Row],[ShortCode]],$U$3:$V$100,2,0)</f>
        <v>Group AA</v>
      </c>
      <c r="N2701" t="str">
        <f>RIGHT(Table1__5[[#This Row],[Calendar_month]],2)</f>
        <v>07</v>
      </c>
      <c r="O2701" t="str">
        <f>LEFT(Table1__5[[#This Row],[Calendar_month]],4)</f>
        <v>2025</v>
      </c>
      <c r="P2701" t="str">
        <f>_xlfn.TEXTBEFORE(Table1__5[[#This Row],[Distributor_Name]],"-")</f>
        <v>BD</v>
      </c>
    </row>
    <row r="2702" spans="1:16" x14ac:dyDescent="0.75">
      <c r="A2702" t="s">
        <v>11</v>
      </c>
      <c r="B2702" t="s">
        <v>12</v>
      </c>
      <c r="C2702" t="s">
        <v>5448</v>
      </c>
      <c r="D2702">
        <v>202507</v>
      </c>
      <c r="E2702" t="s">
        <v>7662</v>
      </c>
      <c r="F2702" t="s">
        <v>5418</v>
      </c>
      <c r="G2702">
        <v>38</v>
      </c>
      <c r="H2702">
        <v>80</v>
      </c>
      <c r="I2702">
        <v>75</v>
      </c>
      <c r="J2702">
        <v>1.9736842105263199</v>
      </c>
      <c r="K2702">
        <v>-37</v>
      </c>
      <c r="L2702" t="str">
        <f>VLOOKUP(Table1__5[[#This Row],[ShortCode]],$U$3:$W$100,3,0)</f>
        <v>Heineken Silver</v>
      </c>
      <c r="M2702" t="str">
        <f>VLOOKUP(Table1__5[[#This Row],[ShortCode]],$U$3:$V$100,2,0)</f>
        <v>Group AA</v>
      </c>
      <c r="N2702" t="str">
        <f>RIGHT(Table1__5[[#This Row],[Calendar_month]],2)</f>
        <v>07</v>
      </c>
      <c r="O2702" t="str">
        <f>LEFT(Table1__5[[#This Row],[Calendar_month]],4)</f>
        <v>2025</v>
      </c>
      <c r="P2702" t="str">
        <f>_xlfn.TEXTBEFORE(Table1__5[[#This Row],[Distributor_Name]],"-")</f>
        <v>BD</v>
      </c>
    </row>
    <row r="2703" spans="1:16" x14ac:dyDescent="0.75">
      <c r="A2703" t="s">
        <v>11</v>
      </c>
      <c r="B2703" t="s">
        <v>12</v>
      </c>
      <c r="C2703" t="s">
        <v>5448</v>
      </c>
      <c r="D2703">
        <v>202507</v>
      </c>
      <c r="E2703" t="s">
        <v>7662</v>
      </c>
      <c r="F2703" t="s">
        <v>5401</v>
      </c>
      <c r="G2703">
        <v>1691</v>
      </c>
      <c r="H2703">
        <v>2080</v>
      </c>
      <c r="I2703">
        <v>2043</v>
      </c>
      <c r="J2703">
        <v>1.2081608515671201</v>
      </c>
      <c r="K2703">
        <v>-352</v>
      </c>
      <c r="L2703" t="str">
        <f>VLOOKUP(Table1__5[[#This Row],[ShortCode]],$U$3:$W$100,3,0)</f>
        <v>Heineken Silver</v>
      </c>
      <c r="M2703" t="str">
        <f>VLOOKUP(Table1__5[[#This Row],[ShortCode]],$U$3:$V$100,2,0)</f>
        <v>Group AA</v>
      </c>
      <c r="N2703" t="str">
        <f>RIGHT(Table1__5[[#This Row],[Calendar_month]],2)</f>
        <v>07</v>
      </c>
      <c r="O2703" t="str">
        <f>LEFT(Table1__5[[#This Row],[Calendar_month]],4)</f>
        <v>2025</v>
      </c>
      <c r="P2703" t="str">
        <f>_xlfn.TEXTBEFORE(Table1__5[[#This Row],[Distributor_Name]],"-")</f>
        <v>BD</v>
      </c>
    </row>
    <row r="2704" spans="1:16" x14ac:dyDescent="0.75">
      <c r="A2704" t="s">
        <v>11</v>
      </c>
      <c r="B2704" t="s">
        <v>12</v>
      </c>
      <c r="C2704" t="s">
        <v>5448</v>
      </c>
      <c r="D2704">
        <v>202507</v>
      </c>
      <c r="E2704" t="s">
        <v>7662</v>
      </c>
      <c r="F2704" t="s">
        <v>7288</v>
      </c>
      <c r="G2704">
        <v>0</v>
      </c>
      <c r="H2704">
        <v>0</v>
      </c>
      <c r="I2704">
        <v>0</v>
      </c>
      <c r="J2704">
        <v>0</v>
      </c>
      <c r="K2704">
        <v>0</v>
      </c>
      <c r="L2704" t="str">
        <f>VLOOKUP(Table1__5[[#This Row],[ShortCode]],$U$3:$W$100,3,0)</f>
        <v>Heineken Silver</v>
      </c>
      <c r="M2704" t="str">
        <f>VLOOKUP(Table1__5[[#This Row],[ShortCode]],$U$3:$V$100,2,0)</f>
        <v>Group BB</v>
      </c>
      <c r="N2704" t="str">
        <f>RIGHT(Table1__5[[#This Row],[Calendar_month]],2)</f>
        <v>07</v>
      </c>
      <c r="O2704" t="str">
        <f>LEFT(Table1__5[[#This Row],[Calendar_month]],4)</f>
        <v>2025</v>
      </c>
      <c r="P2704" t="str">
        <f>_xlfn.TEXTBEFORE(Table1__5[[#This Row],[Distributor_Name]],"-")</f>
        <v>BD</v>
      </c>
    </row>
    <row r="2705" spans="1:16" x14ac:dyDescent="0.75">
      <c r="A2705" t="s">
        <v>11</v>
      </c>
      <c r="B2705" t="s">
        <v>12</v>
      </c>
      <c r="C2705" t="s">
        <v>5448</v>
      </c>
      <c r="D2705">
        <v>202507</v>
      </c>
      <c r="E2705" t="s">
        <v>7662</v>
      </c>
      <c r="F2705" t="s">
        <v>5440</v>
      </c>
      <c r="G2705">
        <v>12</v>
      </c>
      <c r="H2705">
        <v>0</v>
      </c>
      <c r="I2705">
        <v>4</v>
      </c>
      <c r="J2705">
        <v>0.33333333333333298</v>
      </c>
      <c r="K2705">
        <v>8</v>
      </c>
      <c r="L2705" t="str">
        <f>VLOOKUP(Table1__5[[#This Row],[ShortCode]],$U$3:$W$100,3,0)</f>
        <v>Other</v>
      </c>
      <c r="M2705" t="str">
        <f>VLOOKUP(Table1__5[[#This Row],[ShortCode]],$U$3:$V$100,2,0)</f>
        <v>Group BB</v>
      </c>
      <c r="N2705" t="str">
        <f>RIGHT(Table1__5[[#This Row],[Calendar_month]],2)</f>
        <v>07</v>
      </c>
      <c r="O2705" t="str">
        <f>LEFT(Table1__5[[#This Row],[Calendar_month]],4)</f>
        <v>2025</v>
      </c>
      <c r="P2705" t="str">
        <f>_xlfn.TEXTBEFORE(Table1__5[[#This Row],[Distributor_Name]],"-")</f>
        <v>BD</v>
      </c>
    </row>
    <row r="2706" spans="1:16" x14ac:dyDescent="0.75">
      <c r="A2706" t="s">
        <v>11</v>
      </c>
      <c r="B2706" t="s">
        <v>12</v>
      </c>
      <c r="C2706" t="s">
        <v>5448</v>
      </c>
      <c r="D2706">
        <v>202507</v>
      </c>
      <c r="E2706" t="s">
        <v>7662</v>
      </c>
      <c r="F2706" t="s">
        <v>7665</v>
      </c>
      <c r="G2706">
        <v>0</v>
      </c>
      <c r="H2706">
        <v>0</v>
      </c>
      <c r="I2706">
        <v>0</v>
      </c>
      <c r="J2706">
        <v>0</v>
      </c>
      <c r="K2706">
        <v>0</v>
      </c>
      <c r="L2706" t="str">
        <f>VLOOKUP(Table1__5[[#This Row],[ShortCode]],$U$3:$W$100,3,0)</f>
        <v>Other</v>
      </c>
      <c r="M2706" t="str">
        <f>VLOOKUP(Table1__5[[#This Row],[ShortCode]],$U$3:$V$100,2,0)</f>
        <v>Group BB</v>
      </c>
      <c r="N2706" t="str">
        <f>RIGHT(Table1__5[[#This Row],[Calendar_month]],2)</f>
        <v>07</v>
      </c>
      <c r="O2706" t="str">
        <f>LEFT(Table1__5[[#This Row],[Calendar_month]],4)</f>
        <v>2025</v>
      </c>
      <c r="P2706" t="str">
        <f>_xlfn.TEXTBEFORE(Table1__5[[#This Row],[Distributor_Name]],"-")</f>
        <v>BD</v>
      </c>
    </row>
    <row r="2707" spans="1:16" x14ac:dyDescent="0.75">
      <c r="A2707" t="s">
        <v>11</v>
      </c>
      <c r="B2707" t="s">
        <v>12</v>
      </c>
      <c r="C2707" t="s">
        <v>5448</v>
      </c>
      <c r="D2707">
        <v>202507</v>
      </c>
      <c r="E2707" t="s">
        <v>7662</v>
      </c>
      <c r="F2707" t="s">
        <v>5424</v>
      </c>
      <c r="G2707">
        <v>21</v>
      </c>
      <c r="H2707">
        <v>13</v>
      </c>
      <c r="I2707">
        <v>11</v>
      </c>
      <c r="J2707">
        <v>0.52380952380952395</v>
      </c>
      <c r="K2707">
        <v>10</v>
      </c>
      <c r="L2707" t="str">
        <f>VLOOKUP(Table1__5[[#This Row],[ShortCode]],$U$3:$W$100,3,0)</f>
        <v>Other</v>
      </c>
      <c r="M2707" t="str">
        <f>VLOOKUP(Table1__5[[#This Row],[ShortCode]],$U$3:$V$100,2,0)</f>
        <v>Group BB</v>
      </c>
      <c r="N2707" t="str">
        <f>RIGHT(Table1__5[[#This Row],[Calendar_month]],2)</f>
        <v>07</v>
      </c>
      <c r="O2707" t="str">
        <f>LEFT(Table1__5[[#This Row],[Calendar_month]],4)</f>
        <v>2025</v>
      </c>
      <c r="P2707" t="str">
        <f>_xlfn.TEXTBEFORE(Table1__5[[#This Row],[Distributor_Name]],"-")</f>
        <v>BD</v>
      </c>
    </row>
    <row r="2708" spans="1:16" x14ac:dyDescent="0.75">
      <c r="A2708" t="s">
        <v>11</v>
      </c>
      <c r="B2708" t="s">
        <v>12</v>
      </c>
      <c r="C2708" t="s">
        <v>5448</v>
      </c>
      <c r="D2708">
        <v>202507</v>
      </c>
      <c r="E2708" t="s">
        <v>7662</v>
      </c>
      <c r="F2708" t="s">
        <v>7654</v>
      </c>
      <c r="G2708">
        <v>5</v>
      </c>
      <c r="H2708">
        <v>0</v>
      </c>
      <c r="I2708">
        <v>5</v>
      </c>
      <c r="J2708">
        <v>1</v>
      </c>
      <c r="K2708">
        <v>0</v>
      </c>
      <c r="L2708" t="str">
        <f>VLOOKUP(Table1__5[[#This Row],[ShortCode]],$U$3:$W$100,3,0)</f>
        <v>Other</v>
      </c>
      <c r="M2708" t="str">
        <f>VLOOKUP(Table1__5[[#This Row],[ShortCode]],$U$3:$V$100,2,0)</f>
        <v>Group BB</v>
      </c>
      <c r="N2708" t="str">
        <f>RIGHT(Table1__5[[#This Row],[Calendar_month]],2)</f>
        <v>07</v>
      </c>
      <c r="O2708" t="str">
        <f>LEFT(Table1__5[[#This Row],[Calendar_month]],4)</f>
        <v>2025</v>
      </c>
      <c r="P2708" t="str">
        <f>_xlfn.TEXTBEFORE(Table1__5[[#This Row],[Distributor_Name]],"-")</f>
        <v>BD</v>
      </c>
    </row>
    <row r="2709" spans="1:16" x14ac:dyDescent="0.75">
      <c r="A2709" t="s">
        <v>11</v>
      </c>
      <c r="B2709" t="s">
        <v>12</v>
      </c>
      <c r="C2709" t="s">
        <v>5448</v>
      </c>
      <c r="D2709">
        <v>202507</v>
      </c>
      <c r="E2709" t="s">
        <v>7662</v>
      </c>
      <c r="F2709" t="s">
        <v>7667</v>
      </c>
      <c r="G2709">
        <v>0</v>
      </c>
      <c r="H2709">
        <v>0</v>
      </c>
      <c r="I2709">
        <v>0</v>
      </c>
      <c r="J2709">
        <v>0</v>
      </c>
      <c r="K2709">
        <v>0</v>
      </c>
      <c r="L2709" t="str">
        <f>VLOOKUP(Table1__5[[#This Row],[ShortCode]],$U$3:$W$100,3,0)</f>
        <v>Other</v>
      </c>
      <c r="M2709" t="str">
        <f>VLOOKUP(Table1__5[[#This Row],[ShortCode]],$U$3:$V$100,2,0)</f>
        <v>Group BB</v>
      </c>
      <c r="N2709" t="str">
        <f>RIGHT(Table1__5[[#This Row],[Calendar_month]],2)</f>
        <v>07</v>
      </c>
      <c r="O2709" t="str">
        <f>LEFT(Table1__5[[#This Row],[Calendar_month]],4)</f>
        <v>2025</v>
      </c>
      <c r="P2709" t="str">
        <f>_xlfn.TEXTBEFORE(Table1__5[[#This Row],[Distributor_Name]],"-")</f>
        <v>BD</v>
      </c>
    </row>
    <row r="2710" spans="1:16" x14ac:dyDescent="0.75">
      <c r="A2710" t="s">
        <v>11</v>
      </c>
      <c r="B2710" t="s">
        <v>12</v>
      </c>
      <c r="C2710" t="s">
        <v>5448</v>
      </c>
      <c r="D2710">
        <v>202507</v>
      </c>
      <c r="E2710" t="s">
        <v>7662</v>
      </c>
      <c r="F2710" t="s">
        <v>7668</v>
      </c>
      <c r="G2710">
        <v>0</v>
      </c>
      <c r="H2710">
        <v>0</v>
      </c>
      <c r="I2710">
        <v>0</v>
      </c>
      <c r="J2710">
        <v>0</v>
      </c>
      <c r="K2710">
        <v>0</v>
      </c>
      <c r="L2710" t="str">
        <f>VLOOKUP(Table1__5[[#This Row],[ShortCode]],$U$3:$W$100,3,0)</f>
        <v>Other</v>
      </c>
      <c r="M2710" t="str">
        <f>VLOOKUP(Table1__5[[#This Row],[ShortCode]],$U$3:$V$100,2,0)</f>
        <v>Group BB</v>
      </c>
      <c r="N2710" t="str">
        <f>RIGHT(Table1__5[[#This Row],[Calendar_month]],2)</f>
        <v>07</v>
      </c>
      <c r="O2710" t="str">
        <f>LEFT(Table1__5[[#This Row],[Calendar_month]],4)</f>
        <v>2025</v>
      </c>
      <c r="P2710" t="str">
        <f>_xlfn.TEXTBEFORE(Table1__5[[#This Row],[Distributor_Name]],"-")</f>
        <v>BD</v>
      </c>
    </row>
    <row r="2711" spans="1:16" x14ac:dyDescent="0.75">
      <c r="A2711" t="s">
        <v>11</v>
      </c>
      <c r="B2711" t="s">
        <v>12</v>
      </c>
      <c r="C2711" t="s">
        <v>5448</v>
      </c>
      <c r="D2711">
        <v>202507</v>
      </c>
      <c r="E2711" t="s">
        <v>7662</v>
      </c>
      <c r="F2711" t="s">
        <v>5430</v>
      </c>
      <c r="G2711">
        <v>25</v>
      </c>
      <c r="H2711">
        <v>26</v>
      </c>
      <c r="I2711">
        <v>25</v>
      </c>
      <c r="J2711">
        <v>1</v>
      </c>
      <c r="K2711">
        <v>0</v>
      </c>
      <c r="L2711" t="str">
        <f>VLOOKUP(Table1__5[[#This Row],[ShortCode]],$U$3:$W$100,3,0)</f>
        <v>Other</v>
      </c>
      <c r="M2711" t="str">
        <f>VLOOKUP(Table1__5[[#This Row],[ShortCode]],$U$3:$V$100,2,0)</f>
        <v>Group BB</v>
      </c>
      <c r="N2711" t="str">
        <f>RIGHT(Table1__5[[#This Row],[Calendar_month]],2)</f>
        <v>07</v>
      </c>
      <c r="O2711" t="str">
        <f>LEFT(Table1__5[[#This Row],[Calendar_month]],4)</f>
        <v>2025</v>
      </c>
      <c r="P2711" t="str">
        <f>_xlfn.TEXTBEFORE(Table1__5[[#This Row],[Distributor_Name]],"-")</f>
        <v>BD</v>
      </c>
    </row>
    <row r="2712" spans="1:16" x14ac:dyDescent="0.75">
      <c r="A2712" t="s">
        <v>11</v>
      </c>
      <c r="B2712" t="s">
        <v>12</v>
      </c>
      <c r="C2712" t="s">
        <v>5448</v>
      </c>
      <c r="D2712">
        <v>202507</v>
      </c>
      <c r="E2712" t="s">
        <v>7662</v>
      </c>
      <c r="F2712" t="s">
        <v>7670</v>
      </c>
      <c r="G2712">
        <v>0</v>
      </c>
      <c r="H2712">
        <v>0</v>
      </c>
      <c r="I2712">
        <v>0</v>
      </c>
      <c r="J2712">
        <v>0</v>
      </c>
      <c r="K2712">
        <v>0</v>
      </c>
      <c r="L2712" t="str">
        <f>VLOOKUP(Table1__5[[#This Row],[ShortCode]],$U$3:$W$100,3,0)</f>
        <v>Other</v>
      </c>
      <c r="M2712" t="str">
        <f>VLOOKUP(Table1__5[[#This Row],[ShortCode]],$U$3:$V$100,2,0)</f>
        <v>Group BB</v>
      </c>
      <c r="N2712" t="str">
        <f>RIGHT(Table1__5[[#This Row],[Calendar_month]],2)</f>
        <v>07</v>
      </c>
      <c r="O2712" t="str">
        <f>LEFT(Table1__5[[#This Row],[Calendar_month]],4)</f>
        <v>2025</v>
      </c>
      <c r="P2712" t="str">
        <f>_xlfn.TEXTBEFORE(Table1__5[[#This Row],[Distributor_Name]],"-")</f>
        <v>BD</v>
      </c>
    </row>
    <row r="2713" spans="1:16" x14ac:dyDescent="0.75">
      <c r="A2713" t="s">
        <v>11</v>
      </c>
      <c r="B2713" t="s">
        <v>12</v>
      </c>
      <c r="C2713" t="s">
        <v>5448</v>
      </c>
      <c r="D2713">
        <v>202507</v>
      </c>
      <c r="E2713" t="s">
        <v>7662</v>
      </c>
      <c r="F2713" t="s">
        <v>5405</v>
      </c>
      <c r="G2713">
        <v>13166</v>
      </c>
      <c r="H2713">
        <v>4901</v>
      </c>
      <c r="I2713">
        <v>5461</v>
      </c>
      <c r="J2713">
        <v>0.41478049521494798</v>
      </c>
      <c r="K2713">
        <v>7705</v>
      </c>
      <c r="L2713" t="str">
        <f>VLOOKUP(Table1__5[[#This Row],[ShortCode]],$U$3:$W$100,3,0)</f>
        <v>Tiger Regular</v>
      </c>
      <c r="M2713" t="str">
        <f>VLOOKUP(Table1__5[[#This Row],[ShortCode]],$U$3:$V$100,2,0)</f>
        <v>Group BB</v>
      </c>
      <c r="N2713" t="str">
        <f>RIGHT(Table1__5[[#This Row],[Calendar_month]],2)</f>
        <v>07</v>
      </c>
      <c r="O2713" t="str">
        <f>LEFT(Table1__5[[#This Row],[Calendar_month]],4)</f>
        <v>2025</v>
      </c>
      <c r="P2713" t="str">
        <f>_xlfn.TEXTBEFORE(Table1__5[[#This Row],[Distributor_Name]],"-")</f>
        <v>BD</v>
      </c>
    </row>
    <row r="2714" spans="1:16" x14ac:dyDescent="0.75">
      <c r="A2714" t="s">
        <v>11</v>
      </c>
      <c r="B2714" t="s">
        <v>12</v>
      </c>
      <c r="C2714" t="s">
        <v>5448</v>
      </c>
      <c r="D2714">
        <v>202507</v>
      </c>
      <c r="E2714" t="s">
        <v>7662</v>
      </c>
      <c r="F2714" t="s">
        <v>7679</v>
      </c>
      <c r="G2714">
        <v>0</v>
      </c>
      <c r="H2714">
        <v>0</v>
      </c>
      <c r="I2714">
        <v>0</v>
      </c>
      <c r="J2714">
        <v>0</v>
      </c>
      <c r="K2714">
        <v>0</v>
      </c>
      <c r="L2714" t="str">
        <f>VLOOKUP(Table1__5[[#This Row],[ShortCode]],$U$3:$W$100,3,0)</f>
        <v>Other</v>
      </c>
      <c r="M2714" t="str">
        <f>VLOOKUP(Table1__5[[#This Row],[ShortCode]],$U$3:$V$100,2,0)</f>
        <v>Group BB</v>
      </c>
      <c r="N2714" t="str">
        <f>RIGHT(Table1__5[[#This Row],[Calendar_month]],2)</f>
        <v>07</v>
      </c>
      <c r="O2714" t="str">
        <f>LEFT(Table1__5[[#This Row],[Calendar_month]],4)</f>
        <v>2025</v>
      </c>
      <c r="P2714" t="str">
        <f>_xlfn.TEXTBEFORE(Table1__5[[#This Row],[Distributor_Name]],"-")</f>
        <v>BD</v>
      </c>
    </row>
    <row r="2715" spans="1:16" x14ac:dyDescent="0.75">
      <c r="A2715" t="s">
        <v>11</v>
      </c>
      <c r="B2715" t="s">
        <v>12</v>
      </c>
      <c r="C2715" t="s">
        <v>5448</v>
      </c>
      <c r="D2715">
        <v>202507</v>
      </c>
      <c r="E2715" t="s">
        <v>7662</v>
      </c>
      <c r="F2715" t="s">
        <v>5396</v>
      </c>
      <c r="G2715">
        <v>28206</v>
      </c>
      <c r="H2715">
        <v>24206</v>
      </c>
      <c r="I2715">
        <v>24901</v>
      </c>
      <c r="J2715">
        <v>0.882826349003758</v>
      </c>
      <c r="K2715">
        <v>3305</v>
      </c>
      <c r="L2715" t="str">
        <f>VLOOKUP(Table1__5[[#This Row],[ShortCode]],$U$3:$W$100,3,0)</f>
        <v>Tiger Regular</v>
      </c>
      <c r="M2715" t="str">
        <f>VLOOKUP(Table1__5[[#This Row],[ShortCode]],$U$3:$V$100,2,0)</f>
        <v>Group BB</v>
      </c>
      <c r="N2715" t="str">
        <f>RIGHT(Table1__5[[#This Row],[Calendar_month]],2)</f>
        <v>07</v>
      </c>
      <c r="O2715" t="str">
        <f>LEFT(Table1__5[[#This Row],[Calendar_month]],4)</f>
        <v>2025</v>
      </c>
      <c r="P2715" t="str">
        <f>_xlfn.TEXTBEFORE(Table1__5[[#This Row],[Distributor_Name]],"-")</f>
        <v>BD</v>
      </c>
    </row>
    <row r="2716" spans="1:16" x14ac:dyDescent="0.75">
      <c r="A2716" t="s">
        <v>11</v>
      </c>
      <c r="B2716" t="s">
        <v>12</v>
      </c>
      <c r="C2716" t="s">
        <v>5448</v>
      </c>
      <c r="D2716">
        <v>202507</v>
      </c>
      <c r="E2716" t="s">
        <v>7662</v>
      </c>
      <c r="F2716" t="s">
        <v>5441</v>
      </c>
      <c r="G2716">
        <v>10</v>
      </c>
      <c r="H2716">
        <v>20</v>
      </c>
      <c r="I2716">
        <v>9</v>
      </c>
      <c r="J2716">
        <v>0.9</v>
      </c>
      <c r="K2716">
        <v>1</v>
      </c>
      <c r="L2716" t="str">
        <f>VLOOKUP(Table1__5[[#This Row],[ShortCode]],$U$3:$W$100,3,0)</f>
        <v>Tiger Regular</v>
      </c>
      <c r="M2716" t="str">
        <f>VLOOKUP(Table1__5[[#This Row],[ShortCode]],$U$3:$V$100,2,0)</f>
        <v>Group BB</v>
      </c>
      <c r="N2716" t="str">
        <f>RIGHT(Table1__5[[#This Row],[Calendar_month]],2)</f>
        <v>07</v>
      </c>
      <c r="O2716" t="str">
        <f>LEFT(Table1__5[[#This Row],[Calendar_month]],4)</f>
        <v>2025</v>
      </c>
      <c r="P2716" t="str">
        <f>_xlfn.TEXTBEFORE(Table1__5[[#This Row],[Distributor_Name]],"-")</f>
        <v>BD</v>
      </c>
    </row>
    <row r="2717" spans="1:16" x14ac:dyDescent="0.75">
      <c r="A2717" t="s">
        <v>11</v>
      </c>
      <c r="B2717" t="s">
        <v>12</v>
      </c>
      <c r="C2717" t="s">
        <v>5448</v>
      </c>
      <c r="D2717">
        <v>202507</v>
      </c>
      <c r="E2717" t="s">
        <v>7662</v>
      </c>
      <c r="F2717" t="s">
        <v>5408</v>
      </c>
      <c r="G2717">
        <v>2046</v>
      </c>
      <c r="H2717">
        <v>1890</v>
      </c>
      <c r="I2717">
        <v>1917</v>
      </c>
      <c r="J2717">
        <v>0.93695014662756604</v>
      </c>
      <c r="K2717">
        <v>129</v>
      </c>
      <c r="L2717" t="str">
        <f>VLOOKUP(Table1__5[[#This Row],[ShortCode]],$U$3:$W$100,3,0)</f>
        <v>Tiger Regular</v>
      </c>
      <c r="M2717" t="str">
        <f>VLOOKUP(Table1__5[[#This Row],[ShortCode]],$U$3:$V$100,2,0)</f>
        <v>Group BB</v>
      </c>
      <c r="N2717" t="str">
        <f>RIGHT(Table1__5[[#This Row],[Calendar_month]],2)</f>
        <v>07</v>
      </c>
      <c r="O2717" t="str">
        <f>LEFT(Table1__5[[#This Row],[Calendar_month]],4)</f>
        <v>2025</v>
      </c>
      <c r="P2717" t="str">
        <f>_xlfn.TEXTBEFORE(Table1__5[[#This Row],[Distributor_Name]],"-")</f>
        <v>BD</v>
      </c>
    </row>
    <row r="2718" spans="1:16" x14ac:dyDescent="0.75">
      <c r="A2718" t="s">
        <v>11</v>
      </c>
      <c r="B2718" t="s">
        <v>12</v>
      </c>
      <c r="C2718" t="s">
        <v>5448</v>
      </c>
      <c r="D2718">
        <v>202507</v>
      </c>
      <c r="E2718" t="s">
        <v>7662</v>
      </c>
      <c r="F2718" t="s">
        <v>5417</v>
      </c>
      <c r="G2718">
        <v>2007</v>
      </c>
      <c r="H2718">
        <v>1670</v>
      </c>
      <c r="I2718">
        <v>1739</v>
      </c>
      <c r="J2718">
        <v>0.86646736422521198</v>
      </c>
      <c r="K2718">
        <v>268</v>
      </c>
      <c r="L2718" t="str">
        <f>VLOOKUP(Table1__5[[#This Row],[ShortCode]],$U$3:$W$100,3,0)</f>
        <v>Tiger Crystal</v>
      </c>
      <c r="M2718" t="str">
        <f>VLOOKUP(Table1__5[[#This Row],[ShortCode]],$U$3:$V$100,2,0)</f>
        <v>Group AA</v>
      </c>
      <c r="N2718" t="str">
        <f>RIGHT(Table1__5[[#This Row],[Calendar_month]],2)</f>
        <v>07</v>
      </c>
      <c r="O2718" t="str">
        <f>LEFT(Table1__5[[#This Row],[Calendar_month]],4)</f>
        <v>2025</v>
      </c>
      <c r="P2718" t="str">
        <f>_xlfn.TEXTBEFORE(Table1__5[[#This Row],[Distributor_Name]],"-")</f>
        <v>BD</v>
      </c>
    </row>
    <row r="2719" spans="1:16" x14ac:dyDescent="0.75">
      <c r="A2719" t="s">
        <v>11</v>
      </c>
      <c r="B2719" t="s">
        <v>12</v>
      </c>
      <c r="C2719" t="s">
        <v>5448</v>
      </c>
      <c r="D2719">
        <v>202507</v>
      </c>
      <c r="E2719" t="s">
        <v>7662</v>
      </c>
      <c r="F2719" t="s">
        <v>5403</v>
      </c>
      <c r="G2719">
        <v>3240</v>
      </c>
      <c r="H2719">
        <v>12116</v>
      </c>
      <c r="I2719">
        <v>11976</v>
      </c>
      <c r="J2719">
        <v>3.6962962962963002</v>
      </c>
      <c r="K2719">
        <v>-8736</v>
      </c>
      <c r="L2719" t="str">
        <f>VLOOKUP(Table1__5[[#This Row],[ShortCode]],$U$3:$W$100,3,0)</f>
        <v>Tiger Crystal</v>
      </c>
      <c r="M2719" t="str">
        <f>VLOOKUP(Table1__5[[#This Row],[ShortCode]],$U$3:$V$100,2,0)</f>
        <v>Group AA</v>
      </c>
      <c r="N2719" t="str">
        <f>RIGHT(Table1__5[[#This Row],[Calendar_month]],2)</f>
        <v>07</v>
      </c>
      <c r="O2719" t="str">
        <f>LEFT(Table1__5[[#This Row],[Calendar_month]],4)</f>
        <v>2025</v>
      </c>
      <c r="P2719" t="str">
        <f>_xlfn.TEXTBEFORE(Table1__5[[#This Row],[Distributor_Name]],"-")</f>
        <v>BD</v>
      </c>
    </row>
    <row r="2720" spans="1:16" x14ac:dyDescent="0.75">
      <c r="A2720" t="s">
        <v>11</v>
      </c>
      <c r="B2720" t="s">
        <v>12</v>
      </c>
      <c r="C2720" t="s">
        <v>5448</v>
      </c>
      <c r="D2720">
        <v>202507</v>
      </c>
      <c r="E2720" t="s">
        <v>7662</v>
      </c>
      <c r="F2720" t="s">
        <v>5404</v>
      </c>
      <c r="G2720">
        <v>11907</v>
      </c>
      <c r="H2720">
        <v>11778</v>
      </c>
      <c r="I2720">
        <v>12301</v>
      </c>
      <c r="J2720">
        <v>1.0330897791215199</v>
      </c>
      <c r="K2720">
        <v>-393.99999999999801</v>
      </c>
      <c r="L2720" t="str">
        <f>VLOOKUP(Table1__5[[#This Row],[ShortCode]],$U$3:$W$100,3,0)</f>
        <v>Tiger Crystal</v>
      </c>
      <c r="M2720" t="str">
        <f>VLOOKUP(Table1__5[[#This Row],[ShortCode]],$U$3:$V$100,2,0)</f>
        <v>Group AA</v>
      </c>
      <c r="N2720" t="str">
        <f>RIGHT(Table1__5[[#This Row],[Calendar_month]],2)</f>
        <v>07</v>
      </c>
      <c r="O2720" t="str">
        <f>LEFT(Table1__5[[#This Row],[Calendar_month]],4)</f>
        <v>2025</v>
      </c>
      <c r="P2720" t="str">
        <f>_xlfn.TEXTBEFORE(Table1__5[[#This Row],[Distributor_Name]],"-")</f>
        <v>BD</v>
      </c>
    </row>
    <row r="2721" spans="1:16" x14ac:dyDescent="0.75">
      <c r="A2721" t="s">
        <v>11</v>
      </c>
      <c r="B2721" t="s">
        <v>12</v>
      </c>
      <c r="C2721" t="s">
        <v>5448</v>
      </c>
      <c r="D2721">
        <v>202507</v>
      </c>
      <c r="E2721" t="s">
        <v>7662</v>
      </c>
      <c r="F2721" t="s">
        <v>7672</v>
      </c>
      <c r="G2721">
        <v>2</v>
      </c>
      <c r="H2721">
        <v>0</v>
      </c>
      <c r="I2721">
        <v>0</v>
      </c>
      <c r="J2721">
        <v>0</v>
      </c>
      <c r="K2721">
        <v>2</v>
      </c>
      <c r="L2721" t="str">
        <f>VLOOKUP(Table1__5[[#This Row],[ShortCode]],$U$3:$W$100,3,0)</f>
        <v>Other</v>
      </c>
      <c r="M2721" t="str">
        <f>VLOOKUP(Table1__5[[#This Row],[ShortCode]],$U$3:$V$100,2,0)</f>
        <v>Group BB</v>
      </c>
      <c r="N2721" t="str">
        <f>RIGHT(Table1__5[[#This Row],[Calendar_month]],2)</f>
        <v>07</v>
      </c>
      <c r="O2721" t="str">
        <f>LEFT(Table1__5[[#This Row],[Calendar_month]],4)</f>
        <v>2025</v>
      </c>
      <c r="P2721" t="str">
        <f>_xlfn.TEXTBEFORE(Table1__5[[#This Row],[Distributor_Name]],"-")</f>
        <v>BD</v>
      </c>
    </row>
    <row r="2722" spans="1:16" x14ac:dyDescent="0.75">
      <c r="A2722" t="s">
        <v>11</v>
      </c>
      <c r="B2722" t="s">
        <v>12</v>
      </c>
      <c r="C2722" t="s">
        <v>5448</v>
      </c>
      <c r="D2722">
        <v>202507</v>
      </c>
      <c r="E2722" t="s">
        <v>7673</v>
      </c>
      <c r="F2722" t="s">
        <v>5436</v>
      </c>
      <c r="G2722">
        <v>0</v>
      </c>
      <c r="H2722">
        <v>0</v>
      </c>
      <c r="I2722">
        <v>0</v>
      </c>
      <c r="J2722">
        <v>0</v>
      </c>
      <c r="K2722">
        <v>0</v>
      </c>
      <c r="L2722" t="str">
        <f>VLOOKUP(Table1__5[[#This Row],[ShortCode]],$U$3:$W$100,3,0)</f>
        <v>Bivina</v>
      </c>
      <c r="M2722" t="str">
        <f>VLOOKUP(Table1__5[[#This Row],[ShortCode]],$U$3:$V$100,2,0)</f>
        <v>Group BB</v>
      </c>
      <c r="N2722" t="str">
        <f>RIGHT(Table1__5[[#This Row],[Calendar_month]],2)</f>
        <v>07</v>
      </c>
      <c r="O2722" t="str">
        <f>LEFT(Table1__5[[#This Row],[Calendar_month]],4)</f>
        <v>2025</v>
      </c>
      <c r="P2722" t="str">
        <f>_xlfn.TEXTBEFORE(Table1__5[[#This Row],[Distributor_Name]],"-")</f>
        <v>BD</v>
      </c>
    </row>
    <row r="2723" spans="1:16" x14ac:dyDescent="0.75">
      <c r="A2723" t="s">
        <v>11</v>
      </c>
      <c r="B2723" t="s">
        <v>12</v>
      </c>
      <c r="C2723" t="s">
        <v>5448</v>
      </c>
      <c r="D2723">
        <v>202507</v>
      </c>
      <c r="E2723" t="s">
        <v>7673</v>
      </c>
      <c r="F2723" t="s">
        <v>7674</v>
      </c>
      <c r="G2723">
        <v>0</v>
      </c>
      <c r="H2723">
        <v>0</v>
      </c>
      <c r="I2723">
        <v>0</v>
      </c>
      <c r="J2723">
        <v>0</v>
      </c>
      <c r="K2723">
        <v>0</v>
      </c>
      <c r="L2723" t="str">
        <f>VLOOKUP(Table1__5[[#This Row],[ShortCode]],$U$3:$W$100,3,0)</f>
        <v>Bia Việt</v>
      </c>
      <c r="M2723" t="str">
        <f>VLOOKUP(Table1__5[[#This Row],[ShortCode]],$U$3:$V$100,2,0)</f>
        <v>Group BB</v>
      </c>
      <c r="N2723" t="str">
        <f>RIGHT(Table1__5[[#This Row],[Calendar_month]],2)</f>
        <v>07</v>
      </c>
      <c r="O2723" t="str">
        <f>LEFT(Table1__5[[#This Row],[Calendar_month]],4)</f>
        <v>2025</v>
      </c>
      <c r="P2723" t="str">
        <f>_xlfn.TEXTBEFORE(Table1__5[[#This Row],[Distributor_Name]],"-")</f>
        <v>BD</v>
      </c>
    </row>
    <row r="2724" spans="1:16" x14ac:dyDescent="0.75">
      <c r="A2724" t="s">
        <v>11</v>
      </c>
      <c r="B2724" t="s">
        <v>12</v>
      </c>
      <c r="C2724" t="s">
        <v>5448</v>
      </c>
      <c r="D2724">
        <v>202507</v>
      </c>
      <c r="E2724" t="s">
        <v>7673</v>
      </c>
      <c r="F2724" t="s">
        <v>5400</v>
      </c>
      <c r="G2724">
        <v>3031</v>
      </c>
      <c r="H2724">
        <v>3000</v>
      </c>
      <c r="I2724">
        <v>3224</v>
      </c>
      <c r="J2724">
        <v>1.0636753546684301</v>
      </c>
      <c r="K2724">
        <v>-193</v>
      </c>
      <c r="L2724" t="str">
        <f>VLOOKUP(Table1__5[[#This Row],[ShortCode]],$U$3:$W$100,3,0)</f>
        <v>Bia Việt</v>
      </c>
      <c r="M2724" t="str">
        <f>VLOOKUP(Table1__5[[#This Row],[ShortCode]],$U$3:$V$100,2,0)</f>
        <v>Group BB</v>
      </c>
      <c r="N2724" t="str">
        <f>RIGHT(Table1__5[[#This Row],[Calendar_month]],2)</f>
        <v>07</v>
      </c>
      <c r="O2724" t="str">
        <f>LEFT(Table1__5[[#This Row],[Calendar_month]],4)</f>
        <v>2025</v>
      </c>
      <c r="P2724" t="str">
        <f>_xlfn.TEXTBEFORE(Table1__5[[#This Row],[Distributor_Name]],"-")</f>
        <v>BD</v>
      </c>
    </row>
    <row r="2725" spans="1:16" x14ac:dyDescent="0.75">
      <c r="A2725" t="s">
        <v>11</v>
      </c>
      <c r="B2725" t="s">
        <v>12</v>
      </c>
      <c r="C2725" t="s">
        <v>5448</v>
      </c>
      <c r="D2725">
        <v>202507</v>
      </c>
      <c r="E2725" t="s">
        <v>7673</v>
      </c>
      <c r="F2725" t="s">
        <v>5411</v>
      </c>
      <c r="G2725">
        <v>529</v>
      </c>
      <c r="H2725">
        <v>530</v>
      </c>
      <c r="I2725">
        <v>742</v>
      </c>
      <c r="J2725">
        <v>1.4026465028355399</v>
      </c>
      <c r="K2725">
        <v>-213</v>
      </c>
      <c r="L2725" t="str">
        <f>VLOOKUP(Table1__5[[#This Row],[ShortCode]],$U$3:$W$100,3,0)</f>
        <v>Bia Việt</v>
      </c>
      <c r="M2725" t="str">
        <f>VLOOKUP(Table1__5[[#This Row],[ShortCode]],$U$3:$V$100,2,0)</f>
        <v>Group BB</v>
      </c>
      <c r="N2725" t="str">
        <f>RIGHT(Table1__5[[#This Row],[Calendar_month]],2)</f>
        <v>07</v>
      </c>
      <c r="O2725" t="str">
        <f>LEFT(Table1__5[[#This Row],[Calendar_month]],4)</f>
        <v>2025</v>
      </c>
      <c r="P2725" t="str">
        <f>_xlfn.TEXTBEFORE(Table1__5[[#This Row],[Distributor_Name]],"-")</f>
        <v>BD</v>
      </c>
    </row>
    <row r="2726" spans="1:16" x14ac:dyDescent="0.75">
      <c r="A2726" t="s">
        <v>11</v>
      </c>
      <c r="B2726" t="s">
        <v>12</v>
      </c>
      <c r="C2726" t="s">
        <v>5448</v>
      </c>
      <c r="D2726">
        <v>202507</v>
      </c>
      <c r="E2726" t="s">
        <v>7673</v>
      </c>
      <c r="F2726" t="s">
        <v>7675</v>
      </c>
      <c r="G2726">
        <v>0</v>
      </c>
      <c r="H2726">
        <v>0</v>
      </c>
      <c r="I2726">
        <v>0</v>
      </c>
      <c r="J2726">
        <v>0</v>
      </c>
      <c r="K2726">
        <v>0</v>
      </c>
      <c r="L2726" t="str">
        <f>VLOOKUP(Table1__5[[#This Row],[ShortCode]],$U$3:$W$100,3,0)</f>
        <v>Larue</v>
      </c>
      <c r="M2726" t="str">
        <f>VLOOKUP(Table1__5[[#This Row],[ShortCode]],$U$3:$V$100,2,0)</f>
        <v>Group BB</v>
      </c>
      <c r="N2726" t="str">
        <f>RIGHT(Table1__5[[#This Row],[Calendar_month]],2)</f>
        <v>07</v>
      </c>
      <c r="O2726" t="str">
        <f>LEFT(Table1__5[[#This Row],[Calendar_month]],4)</f>
        <v>2025</v>
      </c>
      <c r="P2726" t="str">
        <f>_xlfn.TEXTBEFORE(Table1__5[[#This Row],[Distributor_Name]],"-")</f>
        <v>BD</v>
      </c>
    </row>
    <row r="2727" spans="1:16" x14ac:dyDescent="0.75">
      <c r="A2727" t="s">
        <v>11</v>
      </c>
      <c r="B2727" t="s">
        <v>12</v>
      </c>
      <c r="C2727" t="s">
        <v>5448</v>
      </c>
      <c r="D2727">
        <v>202507</v>
      </c>
      <c r="E2727" t="s">
        <v>7673</v>
      </c>
      <c r="F2727" t="s">
        <v>7677</v>
      </c>
      <c r="G2727">
        <v>0</v>
      </c>
      <c r="H2727">
        <v>0</v>
      </c>
      <c r="I2727">
        <v>0</v>
      </c>
      <c r="J2727">
        <v>0</v>
      </c>
      <c r="K2727">
        <v>0</v>
      </c>
      <c r="L2727" t="str">
        <f>VLOOKUP(Table1__5[[#This Row],[ShortCode]],$U$3:$W$100,3,0)</f>
        <v>Larue</v>
      </c>
      <c r="M2727" t="str">
        <f>VLOOKUP(Table1__5[[#This Row],[ShortCode]],$U$3:$V$100,2,0)</f>
        <v>Group BB</v>
      </c>
      <c r="N2727" t="str">
        <f>RIGHT(Table1__5[[#This Row],[Calendar_month]],2)</f>
        <v>07</v>
      </c>
      <c r="O2727" t="str">
        <f>LEFT(Table1__5[[#This Row],[Calendar_month]],4)</f>
        <v>2025</v>
      </c>
      <c r="P2727" t="str">
        <f>_xlfn.TEXTBEFORE(Table1__5[[#This Row],[Distributor_Name]],"-")</f>
        <v>BD</v>
      </c>
    </row>
    <row r="2728" spans="1:16" x14ac:dyDescent="0.75">
      <c r="A2728" t="s">
        <v>11</v>
      </c>
      <c r="B2728" t="s">
        <v>12</v>
      </c>
      <c r="C2728" t="s">
        <v>5448</v>
      </c>
      <c r="D2728">
        <v>202508</v>
      </c>
      <c r="E2728" t="s">
        <v>7662</v>
      </c>
      <c r="F2728" t="s">
        <v>5438</v>
      </c>
      <c r="G2728">
        <v>25</v>
      </c>
      <c r="H2728">
        <v>78</v>
      </c>
      <c r="I2728">
        <v>44</v>
      </c>
      <c r="J2728">
        <v>1.76</v>
      </c>
      <c r="K2728">
        <v>-19</v>
      </c>
      <c r="L2728" t="str">
        <f>VLOOKUP(Table1__5[[#This Row],[ShortCode]],$U$3:$W$100,3,0)</f>
        <v>Other</v>
      </c>
      <c r="M2728" t="str">
        <f>VLOOKUP(Table1__5[[#This Row],[ShortCode]],$U$3:$V$100,2,0)</f>
        <v>Group BB</v>
      </c>
      <c r="N2728" t="str">
        <f>RIGHT(Table1__5[[#This Row],[Calendar_month]],2)</f>
        <v>08</v>
      </c>
      <c r="O2728" t="str">
        <f>LEFT(Table1__5[[#This Row],[Calendar_month]],4)</f>
        <v>2025</v>
      </c>
      <c r="P2728" t="str">
        <f>_xlfn.TEXTBEFORE(Table1__5[[#This Row],[Distributor_Name]],"-")</f>
        <v>BD</v>
      </c>
    </row>
    <row r="2729" spans="1:16" x14ac:dyDescent="0.75">
      <c r="A2729" t="s">
        <v>11</v>
      </c>
      <c r="B2729" t="s">
        <v>12</v>
      </c>
      <c r="C2729" t="s">
        <v>5448</v>
      </c>
      <c r="D2729">
        <v>202508</v>
      </c>
      <c r="E2729" t="s">
        <v>7662</v>
      </c>
      <c r="F2729" t="s">
        <v>7664</v>
      </c>
      <c r="G2729">
        <v>0</v>
      </c>
      <c r="H2729">
        <v>0</v>
      </c>
      <c r="I2729">
        <v>0</v>
      </c>
      <c r="J2729">
        <v>0</v>
      </c>
      <c r="K2729">
        <v>0</v>
      </c>
      <c r="L2729" t="str">
        <f>VLOOKUP(Table1__5[[#This Row],[ShortCode]],$U$3:$W$100,3,0)</f>
        <v>Other</v>
      </c>
      <c r="M2729" t="str">
        <f>VLOOKUP(Table1__5[[#This Row],[ShortCode]],$U$3:$V$100,2,0)</f>
        <v>Group BB</v>
      </c>
      <c r="N2729" t="str">
        <f>RIGHT(Table1__5[[#This Row],[Calendar_month]],2)</f>
        <v>08</v>
      </c>
      <c r="O2729" t="str">
        <f>LEFT(Table1__5[[#This Row],[Calendar_month]],4)</f>
        <v>2025</v>
      </c>
      <c r="P2729" t="str">
        <f>_xlfn.TEXTBEFORE(Table1__5[[#This Row],[Distributor_Name]],"-")</f>
        <v>BD</v>
      </c>
    </row>
    <row r="2730" spans="1:16" x14ac:dyDescent="0.75">
      <c r="A2730" t="s">
        <v>11</v>
      </c>
      <c r="B2730" t="s">
        <v>12</v>
      </c>
      <c r="C2730" t="s">
        <v>5448</v>
      </c>
      <c r="D2730">
        <v>202508</v>
      </c>
      <c r="E2730" t="s">
        <v>7662</v>
      </c>
      <c r="F2730" t="s">
        <v>5426</v>
      </c>
      <c r="G2730">
        <v>88</v>
      </c>
      <c r="H2730">
        <v>50</v>
      </c>
      <c r="I2730">
        <v>63</v>
      </c>
      <c r="J2730">
        <v>0.71590909090909105</v>
      </c>
      <c r="K2730">
        <v>25</v>
      </c>
      <c r="L2730" t="str">
        <f>VLOOKUP(Table1__5[[#This Row],[ShortCode]],$U$3:$W$100,3,0)</f>
        <v>Heineken Original</v>
      </c>
      <c r="M2730" t="str">
        <f>VLOOKUP(Table1__5[[#This Row],[ShortCode]],$U$3:$V$100,2,0)</f>
        <v>Group BB</v>
      </c>
      <c r="N2730" t="str">
        <f>RIGHT(Table1__5[[#This Row],[Calendar_month]],2)</f>
        <v>08</v>
      </c>
      <c r="O2730" t="str">
        <f>LEFT(Table1__5[[#This Row],[Calendar_month]],4)</f>
        <v>2025</v>
      </c>
      <c r="P2730" t="str">
        <f>_xlfn.TEXTBEFORE(Table1__5[[#This Row],[Distributor_Name]],"-")</f>
        <v>BD</v>
      </c>
    </row>
    <row r="2731" spans="1:16" x14ac:dyDescent="0.75">
      <c r="A2731" t="s">
        <v>11</v>
      </c>
      <c r="B2731" t="s">
        <v>12</v>
      </c>
      <c r="C2731" t="s">
        <v>5448</v>
      </c>
      <c r="D2731">
        <v>202508</v>
      </c>
      <c r="E2731" t="s">
        <v>7662</v>
      </c>
      <c r="F2731" t="s">
        <v>5434</v>
      </c>
      <c r="G2731">
        <v>825</v>
      </c>
      <c r="H2731">
        <v>611</v>
      </c>
      <c r="I2731">
        <v>505</v>
      </c>
      <c r="J2731">
        <v>0.61212121212121196</v>
      </c>
      <c r="K2731">
        <v>320</v>
      </c>
      <c r="L2731" t="str">
        <f>VLOOKUP(Table1__5[[#This Row],[ShortCode]],$U$3:$W$100,3,0)</f>
        <v>Heineken Original</v>
      </c>
      <c r="M2731" t="str">
        <f>VLOOKUP(Table1__5[[#This Row],[ShortCode]],$U$3:$V$100,2,0)</f>
        <v>Group BB</v>
      </c>
      <c r="N2731" t="str">
        <f>RIGHT(Table1__5[[#This Row],[Calendar_month]],2)</f>
        <v>08</v>
      </c>
      <c r="O2731" t="str">
        <f>LEFT(Table1__5[[#This Row],[Calendar_month]],4)</f>
        <v>2025</v>
      </c>
      <c r="P2731" t="str">
        <f>_xlfn.TEXTBEFORE(Table1__5[[#This Row],[Distributor_Name]],"-")</f>
        <v>BD</v>
      </c>
    </row>
    <row r="2732" spans="1:16" x14ac:dyDescent="0.75">
      <c r="A2732" t="s">
        <v>11</v>
      </c>
      <c r="B2732" t="s">
        <v>12</v>
      </c>
      <c r="C2732" t="s">
        <v>5448</v>
      </c>
      <c r="D2732">
        <v>202508</v>
      </c>
      <c r="E2732" t="s">
        <v>7662</v>
      </c>
      <c r="F2732" t="s">
        <v>5393</v>
      </c>
      <c r="G2732">
        <v>13809</v>
      </c>
      <c r="H2732">
        <v>17653</v>
      </c>
      <c r="I2732">
        <v>15165</v>
      </c>
      <c r="J2732">
        <v>1.0981968281555501</v>
      </c>
      <c r="K2732">
        <v>-1356</v>
      </c>
      <c r="L2732" t="str">
        <f>VLOOKUP(Table1__5[[#This Row],[ShortCode]],$U$3:$W$100,3,0)</f>
        <v>Heineken Silver</v>
      </c>
      <c r="M2732" t="str">
        <f>VLOOKUP(Table1__5[[#This Row],[ShortCode]],$U$3:$V$100,2,0)</f>
        <v>Group AA</v>
      </c>
      <c r="N2732" t="str">
        <f>RIGHT(Table1__5[[#This Row],[Calendar_month]],2)</f>
        <v>08</v>
      </c>
      <c r="O2732" t="str">
        <f>LEFT(Table1__5[[#This Row],[Calendar_month]],4)</f>
        <v>2025</v>
      </c>
      <c r="P2732" t="str">
        <f>_xlfn.TEXTBEFORE(Table1__5[[#This Row],[Distributor_Name]],"-")</f>
        <v>BD</v>
      </c>
    </row>
    <row r="2733" spans="1:16" x14ac:dyDescent="0.75">
      <c r="A2733" t="s">
        <v>11</v>
      </c>
      <c r="B2733" t="s">
        <v>12</v>
      </c>
      <c r="C2733" t="s">
        <v>5448</v>
      </c>
      <c r="D2733">
        <v>202508</v>
      </c>
      <c r="E2733" t="s">
        <v>7662</v>
      </c>
      <c r="F2733" t="s">
        <v>5418</v>
      </c>
      <c r="G2733">
        <v>59</v>
      </c>
      <c r="H2733">
        <v>40</v>
      </c>
      <c r="I2733">
        <v>37</v>
      </c>
      <c r="J2733">
        <v>0.62711864406779705</v>
      </c>
      <c r="K2733">
        <v>22</v>
      </c>
      <c r="L2733" t="str">
        <f>VLOOKUP(Table1__5[[#This Row],[ShortCode]],$U$3:$W$100,3,0)</f>
        <v>Heineken Silver</v>
      </c>
      <c r="M2733" t="str">
        <f>VLOOKUP(Table1__5[[#This Row],[ShortCode]],$U$3:$V$100,2,0)</f>
        <v>Group AA</v>
      </c>
      <c r="N2733" t="str">
        <f>RIGHT(Table1__5[[#This Row],[Calendar_month]],2)</f>
        <v>08</v>
      </c>
      <c r="O2733" t="str">
        <f>LEFT(Table1__5[[#This Row],[Calendar_month]],4)</f>
        <v>2025</v>
      </c>
      <c r="P2733" t="str">
        <f>_xlfn.TEXTBEFORE(Table1__5[[#This Row],[Distributor_Name]],"-")</f>
        <v>BD</v>
      </c>
    </row>
    <row r="2734" spans="1:16" x14ac:dyDescent="0.75">
      <c r="A2734" t="s">
        <v>11</v>
      </c>
      <c r="B2734" t="s">
        <v>12</v>
      </c>
      <c r="C2734" t="s">
        <v>5448</v>
      </c>
      <c r="D2734">
        <v>202508</v>
      </c>
      <c r="E2734" t="s">
        <v>7662</v>
      </c>
      <c r="F2734" t="s">
        <v>5401</v>
      </c>
      <c r="G2734">
        <v>1784</v>
      </c>
      <c r="H2734">
        <v>1664</v>
      </c>
      <c r="I2734">
        <v>1437</v>
      </c>
      <c r="J2734">
        <v>0.80549327354260103</v>
      </c>
      <c r="K2734">
        <v>347</v>
      </c>
      <c r="L2734" t="str">
        <f>VLOOKUP(Table1__5[[#This Row],[ShortCode]],$U$3:$W$100,3,0)</f>
        <v>Heineken Silver</v>
      </c>
      <c r="M2734" t="str">
        <f>VLOOKUP(Table1__5[[#This Row],[ShortCode]],$U$3:$V$100,2,0)</f>
        <v>Group AA</v>
      </c>
      <c r="N2734" t="str">
        <f>RIGHT(Table1__5[[#This Row],[Calendar_month]],2)</f>
        <v>08</v>
      </c>
      <c r="O2734" t="str">
        <f>LEFT(Table1__5[[#This Row],[Calendar_month]],4)</f>
        <v>2025</v>
      </c>
      <c r="P2734" t="str">
        <f>_xlfn.TEXTBEFORE(Table1__5[[#This Row],[Distributor_Name]],"-")</f>
        <v>BD</v>
      </c>
    </row>
    <row r="2735" spans="1:16" x14ac:dyDescent="0.75">
      <c r="A2735" t="s">
        <v>11</v>
      </c>
      <c r="B2735" t="s">
        <v>12</v>
      </c>
      <c r="C2735" t="s">
        <v>5448</v>
      </c>
      <c r="D2735">
        <v>202508</v>
      </c>
      <c r="E2735" t="s">
        <v>7662</v>
      </c>
      <c r="F2735" t="s">
        <v>7288</v>
      </c>
      <c r="G2735">
        <v>0</v>
      </c>
      <c r="H2735">
        <v>0</v>
      </c>
      <c r="I2735">
        <v>0</v>
      </c>
      <c r="J2735">
        <v>0</v>
      </c>
      <c r="K2735">
        <v>0</v>
      </c>
      <c r="L2735" t="str">
        <f>VLOOKUP(Table1__5[[#This Row],[ShortCode]],$U$3:$W$100,3,0)</f>
        <v>Heineken Silver</v>
      </c>
      <c r="M2735" t="str">
        <f>VLOOKUP(Table1__5[[#This Row],[ShortCode]],$U$3:$V$100,2,0)</f>
        <v>Group BB</v>
      </c>
      <c r="N2735" t="str">
        <f>RIGHT(Table1__5[[#This Row],[Calendar_month]],2)</f>
        <v>08</v>
      </c>
      <c r="O2735" t="str">
        <f>LEFT(Table1__5[[#This Row],[Calendar_month]],4)</f>
        <v>2025</v>
      </c>
      <c r="P2735" t="str">
        <f>_xlfn.TEXTBEFORE(Table1__5[[#This Row],[Distributor_Name]],"-")</f>
        <v>BD</v>
      </c>
    </row>
    <row r="2736" spans="1:16" x14ac:dyDescent="0.75">
      <c r="A2736" t="s">
        <v>11</v>
      </c>
      <c r="B2736" t="s">
        <v>12</v>
      </c>
      <c r="C2736" t="s">
        <v>5448</v>
      </c>
      <c r="D2736">
        <v>202508</v>
      </c>
      <c r="E2736" t="s">
        <v>7662</v>
      </c>
      <c r="F2736" t="s">
        <v>5440</v>
      </c>
      <c r="G2736">
        <v>11</v>
      </c>
      <c r="H2736">
        <v>13</v>
      </c>
      <c r="I2736">
        <v>14</v>
      </c>
      <c r="J2736">
        <v>1.27272727272727</v>
      </c>
      <c r="K2736">
        <v>-3</v>
      </c>
      <c r="L2736" t="str">
        <f>VLOOKUP(Table1__5[[#This Row],[ShortCode]],$U$3:$W$100,3,0)</f>
        <v>Other</v>
      </c>
      <c r="M2736" t="str">
        <f>VLOOKUP(Table1__5[[#This Row],[ShortCode]],$U$3:$V$100,2,0)</f>
        <v>Group BB</v>
      </c>
      <c r="N2736" t="str">
        <f>RIGHT(Table1__5[[#This Row],[Calendar_month]],2)</f>
        <v>08</v>
      </c>
      <c r="O2736" t="str">
        <f>LEFT(Table1__5[[#This Row],[Calendar_month]],4)</f>
        <v>2025</v>
      </c>
      <c r="P2736" t="str">
        <f>_xlfn.TEXTBEFORE(Table1__5[[#This Row],[Distributor_Name]],"-")</f>
        <v>BD</v>
      </c>
    </row>
    <row r="2737" spans="1:16" x14ac:dyDescent="0.75">
      <c r="A2737" t="s">
        <v>11</v>
      </c>
      <c r="B2737" t="s">
        <v>12</v>
      </c>
      <c r="C2737" t="s">
        <v>5448</v>
      </c>
      <c r="D2737">
        <v>202508</v>
      </c>
      <c r="E2737" t="s">
        <v>7662</v>
      </c>
      <c r="F2737" t="s">
        <v>5424</v>
      </c>
      <c r="G2737">
        <v>17</v>
      </c>
      <c r="H2737">
        <v>26</v>
      </c>
      <c r="I2737">
        <v>20</v>
      </c>
      <c r="J2737">
        <v>1.1764705882352899</v>
      </c>
      <c r="K2737">
        <v>-3</v>
      </c>
      <c r="L2737" t="str">
        <f>VLOOKUP(Table1__5[[#This Row],[ShortCode]],$U$3:$W$100,3,0)</f>
        <v>Other</v>
      </c>
      <c r="M2737" t="str">
        <f>VLOOKUP(Table1__5[[#This Row],[ShortCode]],$U$3:$V$100,2,0)</f>
        <v>Group BB</v>
      </c>
      <c r="N2737" t="str">
        <f>RIGHT(Table1__5[[#This Row],[Calendar_month]],2)</f>
        <v>08</v>
      </c>
      <c r="O2737" t="str">
        <f>LEFT(Table1__5[[#This Row],[Calendar_month]],4)</f>
        <v>2025</v>
      </c>
      <c r="P2737" t="str">
        <f>_xlfn.TEXTBEFORE(Table1__5[[#This Row],[Distributor_Name]],"-")</f>
        <v>BD</v>
      </c>
    </row>
    <row r="2738" spans="1:16" x14ac:dyDescent="0.75">
      <c r="A2738" t="s">
        <v>11</v>
      </c>
      <c r="B2738" t="s">
        <v>12</v>
      </c>
      <c r="C2738" t="s">
        <v>5448</v>
      </c>
      <c r="D2738">
        <v>202508</v>
      </c>
      <c r="E2738" t="s">
        <v>7662</v>
      </c>
      <c r="F2738" t="s">
        <v>7654</v>
      </c>
      <c r="G2738">
        <v>6</v>
      </c>
      <c r="H2738">
        <v>13</v>
      </c>
      <c r="I2738">
        <v>6</v>
      </c>
      <c r="J2738">
        <v>1</v>
      </c>
      <c r="K2738">
        <v>0</v>
      </c>
      <c r="L2738" t="str">
        <f>VLOOKUP(Table1__5[[#This Row],[ShortCode]],$U$3:$W$100,3,0)</f>
        <v>Other</v>
      </c>
      <c r="M2738" t="str">
        <f>VLOOKUP(Table1__5[[#This Row],[ShortCode]],$U$3:$V$100,2,0)</f>
        <v>Group BB</v>
      </c>
      <c r="N2738" t="str">
        <f>RIGHT(Table1__5[[#This Row],[Calendar_month]],2)</f>
        <v>08</v>
      </c>
      <c r="O2738" t="str">
        <f>LEFT(Table1__5[[#This Row],[Calendar_month]],4)</f>
        <v>2025</v>
      </c>
      <c r="P2738" t="str">
        <f>_xlfn.TEXTBEFORE(Table1__5[[#This Row],[Distributor_Name]],"-")</f>
        <v>BD</v>
      </c>
    </row>
    <row r="2739" spans="1:16" x14ac:dyDescent="0.75">
      <c r="A2739" t="s">
        <v>11</v>
      </c>
      <c r="B2739" t="s">
        <v>12</v>
      </c>
      <c r="C2739" t="s">
        <v>5448</v>
      </c>
      <c r="D2739">
        <v>202508</v>
      </c>
      <c r="E2739" t="s">
        <v>7662</v>
      </c>
      <c r="F2739" t="s">
        <v>7667</v>
      </c>
      <c r="G2739">
        <v>0</v>
      </c>
      <c r="H2739">
        <v>0</v>
      </c>
      <c r="I2739">
        <v>0</v>
      </c>
      <c r="J2739">
        <v>0</v>
      </c>
      <c r="K2739">
        <v>0</v>
      </c>
      <c r="L2739" t="str">
        <f>VLOOKUP(Table1__5[[#This Row],[ShortCode]],$U$3:$W$100,3,0)</f>
        <v>Other</v>
      </c>
      <c r="M2739" t="str">
        <f>VLOOKUP(Table1__5[[#This Row],[ShortCode]],$U$3:$V$100,2,0)</f>
        <v>Group BB</v>
      </c>
      <c r="N2739" t="str">
        <f>RIGHT(Table1__5[[#This Row],[Calendar_month]],2)</f>
        <v>08</v>
      </c>
      <c r="O2739" t="str">
        <f>LEFT(Table1__5[[#This Row],[Calendar_month]],4)</f>
        <v>2025</v>
      </c>
      <c r="P2739" t="str">
        <f>_xlfn.TEXTBEFORE(Table1__5[[#This Row],[Distributor_Name]],"-")</f>
        <v>BD</v>
      </c>
    </row>
    <row r="2740" spans="1:16" x14ac:dyDescent="0.75">
      <c r="A2740" t="s">
        <v>11</v>
      </c>
      <c r="B2740" t="s">
        <v>12</v>
      </c>
      <c r="C2740" t="s">
        <v>5448</v>
      </c>
      <c r="D2740">
        <v>202508</v>
      </c>
      <c r="E2740" t="s">
        <v>7662</v>
      </c>
      <c r="F2740" t="s">
        <v>7668</v>
      </c>
      <c r="G2740">
        <v>1</v>
      </c>
      <c r="H2740">
        <v>0</v>
      </c>
      <c r="I2740">
        <v>0</v>
      </c>
      <c r="J2740">
        <v>0</v>
      </c>
      <c r="K2740">
        <v>1</v>
      </c>
      <c r="L2740" t="str">
        <f>VLOOKUP(Table1__5[[#This Row],[ShortCode]],$U$3:$W$100,3,0)</f>
        <v>Other</v>
      </c>
      <c r="M2740" t="str">
        <f>VLOOKUP(Table1__5[[#This Row],[ShortCode]],$U$3:$V$100,2,0)</f>
        <v>Group BB</v>
      </c>
      <c r="N2740" t="str">
        <f>RIGHT(Table1__5[[#This Row],[Calendar_month]],2)</f>
        <v>08</v>
      </c>
      <c r="O2740" t="str">
        <f>LEFT(Table1__5[[#This Row],[Calendar_month]],4)</f>
        <v>2025</v>
      </c>
      <c r="P2740" t="str">
        <f>_xlfn.TEXTBEFORE(Table1__5[[#This Row],[Distributor_Name]],"-")</f>
        <v>BD</v>
      </c>
    </row>
    <row r="2741" spans="1:16" x14ac:dyDescent="0.75">
      <c r="A2741" t="s">
        <v>11</v>
      </c>
      <c r="B2741" t="s">
        <v>12</v>
      </c>
      <c r="C2741" t="s">
        <v>5448</v>
      </c>
      <c r="D2741">
        <v>202508</v>
      </c>
      <c r="E2741" t="s">
        <v>7662</v>
      </c>
      <c r="F2741" t="s">
        <v>5430</v>
      </c>
      <c r="G2741">
        <v>31</v>
      </c>
      <c r="H2741">
        <v>26</v>
      </c>
      <c r="I2741">
        <v>20</v>
      </c>
      <c r="J2741">
        <v>0.64516129032258096</v>
      </c>
      <c r="K2741">
        <v>11</v>
      </c>
      <c r="L2741" t="str">
        <f>VLOOKUP(Table1__5[[#This Row],[ShortCode]],$U$3:$W$100,3,0)</f>
        <v>Other</v>
      </c>
      <c r="M2741" t="str">
        <f>VLOOKUP(Table1__5[[#This Row],[ShortCode]],$U$3:$V$100,2,0)</f>
        <v>Group BB</v>
      </c>
      <c r="N2741" t="str">
        <f>RIGHT(Table1__5[[#This Row],[Calendar_month]],2)</f>
        <v>08</v>
      </c>
      <c r="O2741" t="str">
        <f>LEFT(Table1__5[[#This Row],[Calendar_month]],4)</f>
        <v>2025</v>
      </c>
      <c r="P2741" t="str">
        <f>_xlfn.TEXTBEFORE(Table1__5[[#This Row],[Distributor_Name]],"-")</f>
        <v>BD</v>
      </c>
    </row>
    <row r="2742" spans="1:16" x14ac:dyDescent="0.75">
      <c r="A2742" t="s">
        <v>11</v>
      </c>
      <c r="B2742" t="s">
        <v>12</v>
      </c>
      <c r="C2742" t="s">
        <v>5448</v>
      </c>
      <c r="D2742">
        <v>202508</v>
      </c>
      <c r="E2742" t="s">
        <v>7662</v>
      </c>
      <c r="F2742" t="s">
        <v>7670</v>
      </c>
      <c r="G2742">
        <v>0</v>
      </c>
      <c r="H2742">
        <v>0</v>
      </c>
      <c r="I2742">
        <v>0</v>
      </c>
      <c r="J2742">
        <v>0</v>
      </c>
      <c r="K2742">
        <v>0</v>
      </c>
      <c r="L2742" t="str">
        <f>VLOOKUP(Table1__5[[#This Row],[ShortCode]],$U$3:$W$100,3,0)</f>
        <v>Other</v>
      </c>
      <c r="M2742" t="str">
        <f>VLOOKUP(Table1__5[[#This Row],[ShortCode]],$U$3:$V$100,2,0)</f>
        <v>Group BB</v>
      </c>
      <c r="N2742" t="str">
        <f>RIGHT(Table1__5[[#This Row],[Calendar_month]],2)</f>
        <v>08</v>
      </c>
      <c r="O2742" t="str">
        <f>LEFT(Table1__5[[#This Row],[Calendar_month]],4)</f>
        <v>2025</v>
      </c>
      <c r="P2742" t="str">
        <f>_xlfn.TEXTBEFORE(Table1__5[[#This Row],[Distributor_Name]],"-")</f>
        <v>BD</v>
      </c>
    </row>
    <row r="2743" spans="1:16" x14ac:dyDescent="0.75">
      <c r="A2743" t="s">
        <v>11</v>
      </c>
      <c r="B2743" t="s">
        <v>12</v>
      </c>
      <c r="C2743" t="s">
        <v>5448</v>
      </c>
      <c r="D2743">
        <v>202508</v>
      </c>
      <c r="E2743" t="s">
        <v>7662</v>
      </c>
      <c r="F2743" t="s">
        <v>5405</v>
      </c>
      <c r="G2743">
        <v>4008</v>
      </c>
      <c r="H2743">
        <v>5326</v>
      </c>
      <c r="I2743">
        <v>4796</v>
      </c>
      <c r="J2743">
        <v>1.1966067864271499</v>
      </c>
      <c r="K2743">
        <v>-788</v>
      </c>
      <c r="L2743" t="str">
        <f>VLOOKUP(Table1__5[[#This Row],[ShortCode]],$U$3:$W$100,3,0)</f>
        <v>Tiger Regular</v>
      </c>
      <c r="M2743" t="str">
        <f>VLOOKUP(Table1__5[[#This Row],[ShortCode]],$U$3:$V$100,2,0)</f>
        <v>Group BB</v>
      </c>
      <c r="N2743" t="str">
        <f>RIGHT(Table1__5[[#This Row],[Calendar_month]],2)</f>
        <v>08</v>
      </c>
      <c r="O2743" t="str">
        <f>LEFT(Table1__5[[#This Row],[Calendar_month]],4)</f>
        <v>2025</v>
      </c>
      <c r="P2743" t="str">
        <f>_xlfn.TEXTBEFORE(Table1__5[[#This Row],[Distributor_Name]],"-")</f>
        <v>BD</v>
      </c>
    </row>
    <row r="2744" spans="1:16" x14ac:dyDescent="0.75">
      <c r="A2744" t="s">
        <v>11</v>
      </c>
      <c r="B2744" t="s">
        <v>12</v>
      </c>
      <c r="C2744" t="s">
        <v>5448</v>
      </c>
      <c r="D2744">
        <v>202508</v>
      </c>
      <c r="E2744" t="s">
        <v>7662</v>
      </c>
      <c r="F2744" t="s">
        <v>7679</v>
      </c>
      <c r="G2744">
        <v>0</v>
      </c>
      <c r="H2744">
        <v>0</v>
      </c>
      <c r="I2744">
        <v>0</v>
      </c>
      <c r="J2744">
        <v>0</v>
      </c>
      <c r="K2744">
        <v>0</v>
      </c>
      <c r="L2744" t="str">
        <f>VLOOKUP(Table1__5[[#This Row],[ShortCode]],$U$3:$W$100,3,0)</f>
        <v>Other</v>
      </c>
      <c r="M2744" t="str">
        <f>VLOOKUP(Table1__5[[#This Row],[ShortCode]],$U$3:$V$100,2,0)</f>
        <v>Group BB</v>
      </c>
      <c r="N2744" t="str">
        <f>RIGHT(Table1__5[[#This Row],[Calendar_month]],2)</f>
        <v>08</v>
      </c>
      <c r="O2744" t="str">
        <f>LEFT(Table1__5[[#This Row],[Calendar_month]],4)</f>
        <v>2025</v>
      </c>
      <c r="P2744" t="str">
        <f>_xlfn.TEXTBEFORE(Table1__5[[#This Row],[Distributor_Name]],"-")</f>
        <v>BD</v>
      </c>
    </row>
    <row r="2745" spans="1:16" x14ac:dyDescent="0.75">
      <c r="A2745" t="s">
        <v>11</v>
      </c>
      <c r="B2745" t="s">
        <v>12</v>
      </c>
      <c r="C2745" t="s">
        <v>5448</v>
      </c>
      <c r="D2745">
        <v>202508</v>
      </c>
      <c r="E2745" t="s">
        <v>7662</v>
      </c>
      <c r="F2745" t="s">
        <v>5396</v>
      </c>
      <c r="G2745">
        <v>24828</v>
      </c>
      <c r="H2745">
        <v>25389</v>
      </c>
      <c r="I2745">
        <v>27271</v>
      </c>
      <c r="J2745">
        <v>1.09839697116159</v>
      </c>
      <c r="K2745">
        <v>-2443</v>
      </c>
      <c r="L2745" t="str">
        <f>VLOOKUP(Table1__5[[#This Row],[ShortCode]],$U$3:$W$100,3,0)</f>
        <v>Tiger Regular</v>
      </c>
      <c r="M2745" t="str">
        <f>VLOOKUP(Table1__5[[#This Row],[ShortCode]],$U$3:$V$100,2,0)</f>
        <v>Group BB</v>
      </c>
      <c r="N2745" t="str">
        <f>RIGHT(Table1__5[[#This Row],[Calendar_month]],2)</f>
        <v>08</v>
      </c>
      <c r="O2745" t="str">
        <f>LEFT(Table1__5[[#This Row],[Calendar_month]],4)</f>
        <v>2025</v>
      </c>
      <c r="P2745" t="str">
        <f>_xlfn.TEXTBEFORE(Table1__5[[#This Row],[Distributor_Name]],"-")</f>
        <v>BD</v>
      </c>
    </row>
    <row r="2746" spans="1:16" x14ac:dyDescent="0.75">
      <c r="A2746" t="s">
        <v>11</v>
      </c>
      <c r="B2746" t="s">
        <v>12</v>
      </c>
      <c r="C2746" t="s">
        <v>5448</v>
      </c>
      <c r="D2746">
        <v>202508</v>
      </c>
      <c r="E2746" t="s">
        <v>7662</v>
      </c>
      <c r="F2746" t="s">
        <v>5441</v>
      </c>
      <c r="G2746">
        <v>12</v>
      </c>
      <c r="H2746">
        <v>0</v>
      </c>
      <c r="I2746">
        <v>8</v>
      </c>
      <c r="J2746">
        <v>0.66666666666666696</v>
      </c>
      <c r="K2746">
        <v>4</v>
      </c>
      <c r="L2746" t="str">
        <f>VLOOKUP(Table1__5[[#This Row],[ShortCode]],$U$3:$W$100,3,0)</f>
        <v>Tiger Regular</v>
      </c>
      <c r="M2746" t="str">
        <f>VLOOKUP(Table1__5[[#This Row],[ShortCode]],$U$3:$V$100,2,0)</f>
        <v>Group BB</v>
      </c>
      <c r="N2746" t="str">
        <f>RIGHT(Table1__5[[#This Row],[Calendar_month]],2)</f>
        <v>08</v>
      </c>
      <c r="O2746" t="str">
        <f>LEFT(Table1__5[[#This Row],[Calendar_month]],4)</f>
        <v>2025</v>
      </c>
      <c r="P2746" t="str">
        <f>_xlfn.TEXTBEFORE(Table1__5[[#This Row],[Distributor_Name]],"-")</f>
        <v>BD</v>
      </c>
    </row>
    <row r="2747" spans="1:16" x14ac:dyDescent="0.75">
      <c r="A2747" t="s">
        <v>11</v>
      </c>
      <c r="B2747" t="s">
        <v>12</v>
      </c>
      <c r="C2747" t="s">
        <v>5448</v>
      </c>
      <c r="D2747">
        <v>202508</v>
      </c>
      <c r="E2747" t="s">
        <v>7662</v>
      </c>
      <c r="F2747" t="s">
        <v>5408</v>
      </c>
      <c r="G2747">
        <v>1907</v>
      </c>
      <c r="H2747">
        <v>1830</v>
      </c>
      <c r="I2747">
        <v>1613</v>
      </c>
      <c r="J2747">
        <v>0.84583114840062901</v>
      </c>
      <c r="K2747">
        <v>294</v>
      </c>
      <c r="L2747" t="str">
        <f>VLOOKUP(Table1__5[[#This Row],[ShortCode]],$U$3:$W$100,3,0)</f>
        <v>Tiger Regular</v>
      </c>
      <c r="M2747" t="str">
        <f>VLOOKUP(Table1__5[[#This Row],[ShortCode]],$U$3:$V$100,2,0)</f>
        <v>Group BB</v>
      </c>
      <c r="N2747" t="str">
        <f>RIGHT(Table1__5[[#This Row],[Calendar_month]],2)</f>
        <v>08</v>
      </c>
      <c r="O2747" t="str">
        <f>LEFT(Table1__5[[#This Row],[Calendar_month]],4)</f>
        <v>2025</v>
      </c>
      <c r="P2747" t="str">
        <f>_xlfn.TEXTBEFORE(Table1__5[[#This Row],[Distributor_Name]],"-")</f>
        <v>BD</v>
      </c>
    </row>
    <row r="2748" spans="1:16" x14ac:dyDescent="0.75">
      <c r="A2748" t="s">
        <v>11</v>
      </c>
      <c r="B2748" t="s">
        <v>12</v>
      </c>
      <c r="C2748" t="s">
        <v>5448</v>
      </c>
      <c r="D2748">
        <v>202508</v>
      </c>
      <c r="E2748" t="s">
        <v>7662</v>
      </c>
      <c r="F2748" t="s">
        <v>5417</v>
      </c>
      <c r="G2748">
        <v>1803</v>
      </c>
      <c r="H2748">
        <v>1660</v>
      </c>
      <c r="I2748">
        <v>1400</v>
      </c>
      <c r="J2748">
        <v>0.77648363838047696</v>
      </c>
      <c r="K2748">
        <v>403</v>
      </c>
      <c r="L2748" t="str">
        <f>VLOOKUP(Table1__5[[#This Row],[ShortCode]],$U$3:$W$100,3,0)</f>
        <v>Tiger Crystal</v>
      </c>
      <c r="M2748" t="str">
        <f>VLOOKUP(Table1__5[[#This Row],[ShortCode]],$U$3:$V$100,2,0)</f>
        <v>Group AA</v>
      </c>
      <c r="N2748" t="str">
        <f>RIGHT(Table1__5[[#This Row],[Calendar_month]],2)</f>
        <v>08</v>
      </c>
      <c r="O2748" t="str">
        <f>LEFT(Table1__5[[#This Row],[Calendar_month]],4)</f>
        <v>2025</v>
      </c>
      <c r="P2748" t="str">
        <f>_xlfn.TEXTBEFORE(Table1__5[[#This Row],[Distributor_Name]],"-")</f>
        <v>BD</v>
      </c>
    </row>
    <row r="2749" spans="1:16" x14ac:dyDescent="0.75">
      <c r="A2749" t="s">
        <v>11</v>
      </c>
      <c r="B2749" t="s">
        <v>12</v>
      </c>
      <c r="C2749" t="s">
        <v>5448</v>
      </c>
      <c r="D2749">
        <v>202508</v>
      </c>
      <c r="E2749" t="s">
        <v>7662</v>
      </c>
      <c r="F2749" t="s">
        <v>5403</v>
      </c>
      <c r="G2749">
        <v>9422</v>
      </c>
      <c r="H2749">
        <v>4979</v>
      </c>
      <c r="I2749">
        <v>4923</v>
      </c>
      <c r="J2749">
        <v>0.52250053067289304</v>
      </c>
      <c r="K2749">
        <v>4499</v>
      </c>
      <c r="L2749" t="str">
        <f>VLOOKUP(Table1__5[[#This Row],[ShortCode]],$U$3:$W$100,3,0)</f>
        <v>Tiger Crystal</v>
      </c>
      <c r="M2749" t="str">
        <f>VLOOKUP(Table1__5[[#This Row],[ShortCode]],$U$3:$V$100,2,0)</f>
        <v>Group AA</v>
      </c>
      <c r="N2749" t="str">
        <f>RIGHT(Table1__5[[#This Row],[Calendar_month]],2)</f>
        <v>08</v>
      </c>
      <c r="O2749" t="str">
        <f>LEFT(Table1__5[[#This Row],[Calendar_month]],4)</f>
        <v>2025</v>
      </c>
      <c r="P2749" t="str">
        <f>_xlfn.TEXTBEFORE(Table1__5[[#This Row],[Distributor_Name]],"-")</f>
        <v>BD</v>
      </c>
    </row>
    <row r="2750" spans="1:16" x14ac:dyDescent="0.75">
      <c r="A2750" t="s">
        <v>11</v>
      </c>
      <c r="B2750" t="s">
        <v>12</v>
      </c>
      <c r="C2750" t="s">
        <v>5448</v>
      </c>
      <c r="D2750">
        <v>202508</v>
      </c>
      <c r="E2750" t="s">
        <v>7662</v>
      </c>
      <c r="F2750" t="s">
        <v>5404</v>
      </c>
      <c r="G2750">
        <v>14777</v>
      </c>
      <c r="H2750">
        <v>13390</v>
      </c>
      <c r="I2750">
        <v>13588</v>
      </c>
      <c r="J2750">
        <v>0.91953711849495801</v>
      </c>
      <c r="K2750">
        <v>1189</v>
      </c>
      <c r="L2750" t="str">
        <f>VLOOKUP(Table1__5[[#This Row],[ShortCode]],$U$3:$W$100,3,0)</f>
        <v>Tiger Crystal</v>
      </c>
      <c r="M2750" t="str">
        <f>VLOOKUP(Table1__5[[#This Row],[ShortCode]],$U$3:$V$100,2,0)</f>
        <v>Group AA</v>
      </c>
      <c r="N2750" t="str">
        <f>RIGHT(Table1__5[[#This Row],[Calendar_month]],2)</f>
        <v>08</v>
      </c>
      <c r="O2750" t="str">
        <f>LEFT(Table1__5[[#This Row],[Calendar_month]],4)</f>
        <v>2025</v>
      </c>
      <c r="P2750" t="str">
        <f>_xlfn.TEXTBEFORE(Table1__5[[#This Row],[Distributor_Name]],"-")</f>
        <v>BD</v>
      </c>
    </row>
    <row r="2751" spans="1:16" x14ac:dyDescent="0.75">
      <c r="A2751" t="s">
        <v>11</v>
      </c>
      <c r="B2751" t="s">
        <v>12</v>
      </c>
      <c r="C2751" t="s">
        <v>5448</v>
      </c>
      <c r="D2751">
        <v>202508</v>
      </c>
      <c r="E2751" t="s">
        <v>7662</v>
      </c>
      <c r="F2751" t="s">
        <v>7672</v>
      </c>
      <c r="G2751">
        <v>2</v>
      </c>
      <c r="H2751">
        <v>0</v>
      </c>
      <c r="I2751">
        <v>0</v>
      </c>
      <c r="J2751">
        <v>0</v>
      </c>
      <c r="K2751">
        <v>2</v>
      </c>
      <c r="L2751" t="str">
        <f>VLOOKUP(Table1__5[[#This Row],[ShortCode]],$U$3:$W$100,3,0)</f>
        <v>Other</v>
      </c>
      <c r="M2751" t="str">
        <f>VLOOKUP(Table1__5[[#This Row],[ShortCode]],$U$3:$V$100,2,0)</f>
        <v>Group BB</v>
      </c>
      <c r="N2751" t="str">
        <f>RIGHT(Table1__5[[#This Row],[Calendar_month]],2)</f>
        <v>08</v>
      </c>
      <c r="O2751" t="str">
        <f>LEFT(Table1__5[[#This Row],[Calendar_month]],4)</f>
        <v>2025</v>
      </c>
      <c r="P2751" t="str">
        <f>_xlfn.TEXTBEFORE(Table1__5[[#This Row],[Distributor_Name]],"-")</f>
        <v>BD</v>
      </c>
    </row>
    <row r="2752" spans="1:16" x14ac:dyDescent="0.75">
      <c r="A2752" t="s">
        <v>11</v>
      </c>
      <c r="B2752" t="s">
        <v>12</v>
      </c>
      <c r="C2752" t="s">
        <v>5448</v>
      </c>
      <c r="D2752">
        <v>202508</v>
      </c>
      <c r="E2752" t="s">
        <v>7673</v>
      </c>
      <c r="F2752" t="s">
        <v>5436</v>
      </c>
      <c r="G2752">
        <v>0</v>
      </c>
      <c r="H2752">
        <v>0</v>
      </c>
      <c r="I2752">
        <v>0</v>
      </c>
      <c r="J2752">
        <v>0</v>
      </c>
      <c r="K2752">
        <v>0</v>
      </c>
      <c r="L2752" t="str">
        <f>VLOOKUP(Table1__5[[#This Row],[ShortCode]],$U$3:$W$100,3,0)</f>
        <v>Bivina</v>
      </c>
      <c r="M2752" t="str">
        <f>VLOOKUP(Table1__5[[#This Row],[ShortCode]],$U$3:$V$100,2,0)</f>
        <v>Group BB</v>
      </c>
      <c r="N2752" t="str">
        <f>RIGHT(Table1__5[[#This Row],[Calendar_month]],2)</f>
        <v>08</v>
      </c>
      <c r="O2752" t="str">
        <f>LEFT(Table1__5[[#This Row],[Calendar_month]],4)</f>
        <v>2025</v>
      </c>
      <c r="P2752" t="str">
        <f>_xlfn.TEXTBEFORE(Table1__5[[#This Row],[Distributor_Name]],"-")</f>
        <v>BD</v>
      </c>
    </row>
    <row r="2753" spans="1:16" x14ac:dyDescent="0.75">
      <c r="A2753" t="s">
        <v>11</v>
      </c>
      <c r="B2753" t="s">
        <v>12</v>
      </c>
      <c r="C2753" t="s">
        <v>5448</v>
      </c>
      <c r="D2753">
        <v>202508</v>
      </c>
      <c r="E2753" t="s">
        <v>7673</v>
      </c>
      <c r="F2753" t="s">
        <v>7674</v>
      </c>
      <c r="G2753">
        <v>55</v>
      </c>
      <c r="H2753">
        <v>1240</v>
      </c>
      <c r="I2753">
        <v>102</v>
      </c>
      <c r="J2753">
        <v>1.8545454545454501</v>
      </c>
      <c r="K2753">
        <v>-47</v>
      </c>
      <c r="L2753" t="str">
        <f>VLOOKUP(Table1__5[[#This Row],[ShortCode]],$U$3:$W$100,3,0)</f>
        <v>Bia Việt</v>
      </c>
      <c r="M2753" t="str">
        <f>VLOOKUP(Table1__5[[#This Row],[ShortCode]],$U$3:$V$100,2,0)</f>
        <v>Group BB</v>
      </c>
      <c r="N2753" t="str">
        <f>RIGHT(Table1__5[[#This Row],[Calendar_month]],2)</f>
        <v>08</v>
      </c>
      <c r="O2753" t="str">
        <f>LEFT(Table1__5[[#This Row],[Calendar_month]],4)</f>
        <v>2025</v>
      </c>
      <c r="P2753" t="str">
        <f>_xlfn.TEXTBEFORE(Table1__5[[#This Row],[Distributor_Name]],"-")</f>
        <v>BD</v>
      </c>
    </row>
    <row r="2754" spans="1:16" x14ac:dyDescent="0.75">
      <c r="A2754" t="s">
        <v>11</v>
      </c>
      <c r="B2754" t="s">
        <v>12</v>
      </c>
      <c r="C2754" t="s">
        <v>5448</v>
      </c>
      <c r="D2754">
        <v>202508</v>
      </c>
      <c r="E2754" t="s">
        <v>7673</v>
      </c>
      <c r="F2754" t="s">
        <v>5400</v>
      </c>
      <c r="G2754">
        <v>3334</v>
      </c>
      <c r="H2754">
        <v>3730</v>
      </c>
      <c r="I2754">
        <v>3313</v>
      </c>
      <c r="J2754">
        <v>0.99370125974805101</v>
      </c>
      <c r="K2754">
        <v>20.999999999999499</v>
      </c>
      <c r="L2754" t="str">
        <f>VLOOKUP(Table1__5[[#This Row],[ShortCode]],$U$3:$W$100,3,0)</f>
        <v>Bia Việt</v>
      </c>
      <c r="M2754" t="str">
        <f>VLOOKUP(Table1__5[[#This Row],[ShortCode]],$U$3:$V$100,2,0)</f>
        <v>Group BB</v>
      </c>
      <c r="N2754" t="str">
        <f>RIGHT(Table1__5[[#This Row],[Calendar_month]],2)</f>
        <v>08</v>
      </c>
      <c r="O2754" t="str">
        <f>LEFT(Table1__5[[#This Row],[Calendar_month]],4)</f>
        <v>2025</v>
      </c>
      <c r="P2754" t="str">
        <f>_xlfn.TEXTBEFORE(Table1__5[[#This Row],[Distributor_Name]],"-")</f>
        <v>BD</v>
      </c>
    </row>
    <row r="2755" spans="1:16" x14ac:dyDescent="0.75">
      <c r="A2755" t="s">
        <v>11</v>
      </c>
      <c r="B2755" t="s">
        <v>12</v>
      </c>
      <c r="C2755" t="s">
        <v>5448</v>
      </c>
      <c r="D2755">
        <v>202508</v>
      </c>
      <c r="E2755" t="s">
        <v>7673</v>
      </c>
      <c r="F2755" t="s">
        <v>5411</v>
      </c>
      <c r="G2755">
        <v>485</v>
      </c>
      <c r="H2755">
        <v>680</v>
      </c>
      <c r="I2755">
        <v>635</v>
      </c>
      <c r="J2755">
        <v>1.3092783505154599</v>
      </c>
      <c r="K2755">
        <v>-150</v>
      </c>
      <c r="L2755" t="str">
        <f>VLOOKUP(Table1__5[[#This Row],[ShortCode]],$U$3:$W$100,3,0)</f>
        <v>Bia Việt</v>
      </c>
      <c r="M2755" t="str">
        <f>VLOOKUP(Table1__5[[#This Row],[ShortCode]],$U$3:$V$100,2,0)</f>
        <v>Group BB</v>
      </c>
      <c r="N2755" t="str">
        <f>RIGHT(Table1__5[[#This Row],[Calendar_month]],2)</f>
        <v>08</v>
      </c>
      <c r="O2755" t="str">
        <f>LEFT(Table1__5[[#This Row],[Calendar_month]],4)</f>
        <v>2025</v>
      </c>
      <c r="P2755" t="str">
        <f>_xlfn.TEXTBEFORE(Table1__5[[#This Row],[Distributor_Name]],"-")</f>
        <v>BD</v>
      </c>
    </row>
    <row r="2756" spans="1:16" x14ac:dyDescent="0.75">
      <c r="A2756" t="s">
        <v>11</v>
      </c>
      <c r="B2756" t="s">
        <v>12</v>
      </c>
      <c r="C2756" t="s">
        <v>5448</v>
      </c>
      <c r="D2756">
        <v>202508</v>
      </c>
      <c r="E2756" t="s">
        <v>7673</v>
      </c>
      <c r="F2756" t="s">
        <v>7675</v>
      </c>
      <c r="G2756">
        <v>0</v>
      </c>
      <c r="H2756">
        <v>0</v>
      </c>
      <c r="I2756">
        <v>0</v>
      </c>
      <c r="J2756">
        <v>0</v>
      </c>
      <c r="K2756">
        <v>0</v>
      </c>
      <c r="L2756" t="str">
        <f>VLOOKUP(Table1__5[[#This Row],[ShortCode]],$U$3:$W$100,3,0)</f>
        <v>Larue</v>
      </c>
      <c r="M2756" t="str">
        <f>VLOOKUP(Table1__5[[#This Row],[ShortCode]],$U$3:$V$100,2,0)</f>
        <v>Group BB</v>
      </c>
      <c r="N2756" t="str">
        <f>RIGHT(Table1__5[[#This Row],[Calendar_month]],2)</f>
        <v>08</v>
      </c>
      <c r="O2756" t="str">
        <f>LEFT(Table1__5[[#This Row],[Calendar_month]],4)</f>
        <v>2025</v>
      </c>
      <c r="P2756" t="str">
        <f>_xlfn.TEXTBEFORE(Table1__5[[#This Row],[Distributor_Name]],"-")</f>
        <v>BD</v>
      </c>
    </row>
    <row r="2757" spans="1:16" x14ac:dyDescent="0.75">
      <c r="A2757" t="s">
        <v>11</v>
      </c>
      <c r="B2757" t="s">
        <v>12</v>
      </c>
      <c r="C2757" t="s">
        <v>5448</v>
      </c>
      <c r="D2757">
        <v>202508</v>
      </c>
      <c r="E2757" t="s">
        <v>7673</v>
      </c>
      <c r="F2757" t="s">
        <v>7677</v>
      </c>
      <c r="G2757">
        <v>0</v>
      </c>
      <c r="H2757">
        <v>0</v>
      </c>
      <c r="I2757">
        <v>0</v>
      </c>
      <c r="J2757">
        <v>0</v>
      </c>
      <c r="K2757">
        <v>0</v>
      </c>
      <c r="L2757" t="str">
        <f>VLOOKUP(Table1__5[[#This Row],[ShortCode]],$U$3:$W$100,3,0)</f>
        <v>Larue</v>
      </c>
      <c r="M2757" t="str">
        <f>VLOOKUP(Table1__5[[#This Row],[ShortCode]],$U$3:$V$100,2,0)</f>
        <v>Group BB</v>
      </c>
      <c r="N2757" t="str">
        <f>RIGHT(Table1__5[[#This Row],[Calendar_month]],2)</f>
        <v>08</v>
      </c>
      <c r="O2757" t="str">
        <f>LEFT(Table1__5[[#This Row],[Calendar_month]],4)</f>
        <v>2025</v>
      </c>
      <c r="P2757" t="str">
        <f>_xlfn.TEXTBEFORE(Table1__5[[#This Row],[Distributor_Name]],"-")</f>
        <v>BD</v>
      </c>
    </row>
    <row r="2758" spans="1:16" x14ac:dyDescent="0.75">
      <c r="A2758" t="s">
        <v>11</v>
      </c>
      <c r="B2758" t="s">
        <v>12</v>
      </c>
      <c r="C2758" t="s">
        <v>5448</v>
      </c>
      <c r="D2758">
        <v>202509</v>
      </c>
      <c r="E2758" t="s">
        <v>7662</v>
      </c>
      <c r="F2758" t="s">
        <v>5438</v>
      </c>
      <c r="G2758">
        <v>14</v>
      </c>
      <c r="H2758">
        <v>26</v>
      </c>
      <c r="I2758">
        <v>67</v>
      </c>
      <c r="J2758">
        <v>4.78571428571429</v>
      </c>
      <c r="K2758">
        <v>-53</v>
      </c>
      <c r="L2758" t="str">
        <f>VLOOKUP(Table1__5[[#This Row],[ShortCode]],$U$3:$W$100,3,0)</f>
        <v>Other</v>
      </c>
      <c r="M2758" t="str">
        <f>VLOOKUP(Table1__5[[#This Row],[ShortCode]],$U$3:$V$100,2,0)</f>
        <v>Group BB</v>
      </c>
      <c r="N2758" t="str">
        <f>RIGHT(Table1__5[[#This Row],[Calendar_month]],2)</f>
        <v>09</v>
      </c>
      <c r="O2758" t="str">
        <f>LEFT(Table1__5[[#This Row],[Calendar_month]],4)</f>
        <v>2025</v>
      </c>
      <c r="P2758" t="str">
        <f>_xlfn.TEXTBEFORE(Table1__5[[#This Row],[Distributor_Name]],"-")</f>
        <v>BD</v>
      </c>
    </row>
    <row r="2759" spans="1:16" x14ac:dyDescent="0.75">
      <c r="A2759" t="s">
        <v>11</v>
      </c>
      <c r="B2759" t="s">
        <v>12</v>
      </c>
      <c r="C2759" t="s">
        <v>5448</v>
      </c>
      <c r="D2759">
        <v>202509</v>
      </c>
      <c r="E2759" t="s">
        <v>7662</v>
      </c>
      <c r="F2759" t="s">
        <v>7664</v>
      </c>
      <c r="G2759">
        <v>0</v>
      </c>
      <c r="H2759">
        <v>0</v>
      </c>
      <c r="I2759">
        <v>0</v>
      </c>
      <c r="J2759">
        <v>0</v>
      </c>
      <c r="K2759">
        <v>0</v>
      </c>
      <c r="L2759" t="str">
        <f>VLOOKUP(Table1__5[[#This Row],[ShortCode]],$U$3:$W$100,3,0)</f>
        <v>Other</v>
      </c>
      <c r="M2759" t="str">
        <f>VLOOKUP(Table1__5[[#This Row],[ShortCode]],$U$3:$V$100,2,0)</f>
        <v>Group BB</v>
      </c>
      <c r="N2759" t="str">
        <f>RIGHT(Table1__5[[#This Row],[Calendar_month]],2)</f>
        <v>09</v>
      </c>
      <c r="O2759" t="str">
        <f>LEFT(Table1__5[[#This Row],[Calendar_month]],4)</f>
        <v>2025</v>
      </c>
      <c r="P2759" t="str">
        <f>_xlfn.TEXTBEFORE(Table1__5[[#This Row],[Distributor_Name]],"-")</f>
        <v>BD</v>
      </c>
    </row>
    <row r="2760" spans="1:16" x14ac:dyDescent="0.75">
      <c r="A2760" t="s">
        <v>11</v>
      </c>
      <c r="B2760" t="s">
        <v>12</v>
      </c>
      <c r="C2760" t="s">
        <v>5448</v>
      </c>
      <c r="D2760">
        <v>202509</v>
      </c>
      <c r="E2760" t="s">
        <v>7662</v>
      </c>
      <c r="F2760" t="s">
        <v>5426</v>
      </c>
      <c r="G2760">
        <v>102</v>
      </c>
      <c r="H2760">
        <v>50</v>
      </c>
      <c r="I2760">
        <v>61</v>
      </c>
      <c r="J2760">
        <v>0.59803921568627405</v>
      </c>
      <c r="K2760">
        <v>41</v>
      </c>
      <c r="L2760" t="str">
        <f>VLOOKUP(Table1__5[[#This Row],[ShortCode]],$U$3:$W$100,3,0)</f>
        <v>Heineken Original</v>
      </c>
      <c r="M2760" t="str">
        <f>VLOOKUP(Table1__5[[#This Row],[ShortCode]],$U$3:$V$100,2,0)</f>
        <v>Group BB</v>
      </c>
      <c r="N2760" t="str">
        <f>RIGHT(Table1__5[[#This Row],[Calendar_month]],2)</f>
        <v>09</v>
      </c>
      <c r="O2760" t="str">
        <f>LEFT(Table1__5[[#This Row],[Calendar_month]],4)</f>
        <v>2025</v>
      </c>
      <c r="P2760" t="str">
        <f>_xlfn.TEXTBEFORE(Table1__5[[#This Row],[Distributor_Name]],"-")</f>
        <v>BD</v>
      </c>
    </row>
    <row r="2761" spans="1:16" x14ac:dyDescent="0.75">
      <c r="A2761" t="s">
        <v>11</v>
      </c>
      <c r="B2761" t="s">
        <v>12</v>
      </c>
      <c r="C2761" t="s">
        <v>5448</v>
      </c>
      <c r="D2761">
        <v>202509</v>
      </c>
      <c r="E2761" t="s">
        <v>7662</v>
      </c>
      <c r="F2761" t="s">
        <v>5434</v>
      </c>
      <c r="G2761">
        <v>928</v>
      </c>
      <c r="H2761">
        <v>286</v>
      </c>
      <c r="I2761">
        <v>451</v>
      </c>
      <c r="J2761">
        <v>0.48599137931034497</v>
      </c>
      <c r="K2761">
        <v>477</v>
      </c>
      <c r="L2761" t="str">
        <f>VLOOKUP(Table1__5[[#This Row],[ShortCode]],$U$3:$W$100,3,0)</f>
        <v>Heineken Original</v>
      </c>
      <c r="M2761" t="str">
        <f>VLOOKUP(Table1__5[[#This Row],[ShortCode]],$U$3:$V$100,2,0)</f>
        <v>Group BB</v>
      </c>
      <c r="N2761" t="str">
        <f>RIGHT(Table1__5[[#This Row],[Calendar_month]],2)</f>
        <v>09</v>
      </c>
      <c r="O2761" t="str">
        <f>LEFT(Table1__5[[#This Row],[Calendar_month]],4)</f>
        <v>2025</v>
      </c>
      <c r="P2761" t="str">
        <f>_xlfn.TEXTBEFORE(Table1__5[[#This Row],[Distributor_Name]],"-")</f>
        <v>BD</v>
      </c>
    </row>
    <row r="2762" spans="1:16" x14ac:dyDescent="0.75">
      <c r="A2762" t="s">
        <v>11</v>
      </c>
      <c r="B2762" t="s">
        <v>12</v>
      </c>
      <c r="C2762" t="s">
        <v>5448</v>
      </c>
      <c r="D2762">
        <v>202509</v>
      </c>
      <c r="E2762" t="s">
        <v>7662</v>
      </c>
      <c r="F2762" t="s">
        <v>5393</v>
      </c>
      <c r="G2762">
        <v>19305</v>
      </c>
      <c r="H2762">
        <v>14768</v>
      </c>
      <c r="I2762">
        <v>16024</v>
      </c>
      <c r="J2762">
        <v>0.83004403004403005</v>
      </c>
      <c r="K2762">
        <v>3281</v>
      </c>
      <c r="L2762" t="str">
        <f>VLOOKUP(Table1__5[[#This Row],[ShortCode]],$U$3:$W$100,3,0)</f>
        <v>Heineken Silver</v>
      </c>
      <c r="M2762" t="str">
        <f>VLOOKUP(Table1__5[[#This Row],[ShortCode]],$U$3:$V$100,2,0)</f>
        <v>Group AA</v>
      </c>
      <c r="N2762" t="str">
        <f>RIGHT(Table1__5[[#This Row],[Calendar_month]],2)</f>
        <v>09</v>
      </c>
      <c r="O2762" t="str">
        <f>LEFT(Table1__5[[#This Row],[Calendar_month]],4)</f>
        <v>2025</v>
      </c>
      <c r="P2762" t="str">
        <f>_xlfn.TEXTBEFORE(Table1__5[[#This Row],[Distributor_Name]],"-")</f>
        <v>BD</v>
      </c>
    </row>
    <row r="2763" spans="1:16" x14ac:dyDescent="0.75">
      <c r="A2763" t="s">
        <v>11</v>
      </c>
      <c r="B2763" t="s">
        <v>12</v>
      </c>
      <c r="C2763" t="s">
        <v>5448</v>
      </c>
      <c r="D2763">
        <v>202509</v>
      </c>
      <c r="E2763" t="s">
        <v>7662</v>
      </c>
      <c r="F2763" t="s">
        <v>5418</v>
      </c>
      <c r="G2763">
        <v>59</v>
      </c>
      <c r="H2763">
        <v>20</v>
      </c>
      <c r="I2763">
        <v>40</v>
      </c>
      <c r="J2763">
        <v>0.677966101694915</v>
      </c>
      <c r="K2763">
        <v>19</v>
      </c>
      <c r="L2763" t="str">
        <f>VLOOKUP(Table1__5[[#This Row],[ShortCode]],$U$3:$W$100,3,0)</f>
        <v>Heineken Silver</v>
      </c>
      <c r="M2763" t="str">
        <f>VLOOKUP(Table1__5[[#This Row],[ShortCode]],$U$3:$V$100,2,0)</f>
        <v>Group AA</v>
      </c>
      <c r="N2763" t="str">
        <f>RIGHT(Table1__5[[#This Row],[Calendar_month]],2)</f>
        <v>09</v>
      </c>
      <c r="O2763" t="str">
        <f>LEFT(Table1__5[[#This Row],[Calendar_month]],4)</f>
        <v>2025</v>
      </c>
      <c r="P2763" t="str">
        <f>_xlfn.TEXTBEFORE(Table1__5[[#This Row],[Distributor_Name]],"-")</f>
        <v>BD</v>
      </c>
    </row>
    <row r="2764" spans="1:16" x14ac:dyDescent="0.75">
      <c r="A2764" t="s">
        <v>11</v>
      </c>
      <c r="B2764" t="s">
        <v>12</v>
      </c>
      <c r="C2764" t="s">
        <v>5448</v>
      </c>
      <c r="D2764">
        <v>202509</v>
      </c>
      <c r="E2764" t="s">
        <v>7662</v>
      </c>
      <c r="F2764" t="s">
        <v>5401</v>
      </c>
      <c r="G2764">
        <v>2185</v>
      </c>
      <c r="H2764">
        <v>1690</v>
      </c>
      <c r="I2764">
        <v>1740</v>
      </c>
      <c r="J2764">
        <v>0.79633867276887904</v>
      </c>
      <c r="K2764">
        <v>445</v>
      </c>
      <c r="L2764" t="str">
        <f>VLOOKUP(Table1__5[[#This Row],[ShortCode]],$U$3:$W$100,3,0)</f>
        <v>Heineken Silver</v>
      </c>
      <c r="M2764" t="str">
        <f>VLOOKUP(Table1__5[[#This Row],[ShortCode]],$U$3:$V$100,2,0)</f>
        <v>Group AA</v>
      </c>
      <c r="N2764" t="str">
        <f>RIGHT(Table1__5[[#This Row],[Calendar_month]],2)</f>
        <v>09</v>
      </c>
      <c r="O2764" t="str">
        <f>LEFT(Table1__5[[#This Row],[Calendar_month]],4)</f>
        <v>2025</v>
      </c>
      <c r="P2764" t="str">
        <f>_xlfn.TEXTBEFORE(Table1__5[[#This Row],[Distributor_Name]],"-")</f>
        <v>BD</v>
      </c>
    </row>
    <row r="2765" spans="1:16" x14ac:dyDescent="0.75">
      <c r="A2765" t="s">
        <v>11</v>
      </c>
      <c r="B2765" t="s">
        <v>12</v>
      </c>
      <c r="C2765" t="s">
        <v>5448</v>
      </c>
      <c r="D2765">
        <v>202509</v>
      </c>
      <c r="E2765" t="s">
        <v>7662</v>
      </c>
      <c r="F2765" t="s">
        <v>5440</v>
      </c>
      <c r="G2765">
        <v>13</v>
      </c>
      <c r="H2765">
        <v>0</v>
      </c>
      <c r="I2765">
        <v>1</v>
      </c>
      <c r="J2765">
        <v>7.69230769230769E-2</v>
      </c>
      <c r="K2765">
        <v>12</v>
      </c>
      <c r="L2765" t="str">
        <f>VLOOKUP(Table1__5[[#This Row],[ShortCode]],$U$3:$W$100,3,0)</f>
        <v>Other</v>
      </c>
      <c r="M2765" t="str">
        <f>VLOOKUP(Table1__5[[#This Row],[ShortCode]],$U$3:$V$100,2,0)</f>
        <v>Group BB</v>
      </c>
      <c r="N2765" t="str">
        <f>RIGHT(Table1__5[[#This Row],[Calendar_month]],2)</f>
        <v>09</v>
      </c>
      <c r="O2765" t="str">
        <f>LEFT(Table1__5[[#This Row],[Calendar_month]],4)</f>
        <v>2025</v>
      </c>
      <c r="P2765" t="str">
        <f>_xlfn.TEXTBEFORE(Table1__5[[#This Row],[Distributor_Name]],"-")</f>
        <v>BD</v>
      </c>
    </row>
    <row r="2766" spans="1:16" x14ac:dyDescent="0.75">
      <c r="A2766" t="s">
        <v>11</v>
      </c>
      <c r="B2766" t="s">
        <v>12</v>
      </c>
      <c r="C2766" t="s">
        <v>5448</v>
      </c>
      <c r="D2766">
        <v>202509</v>
      </c>
      <c r="E2766" t="s">
        <v>7662</v>
      </c>
      <c r="F2766" t="s">
        <v>5424</v>
      </c>
      <c r="G2766">
        <v>18</v>
      </c>
      <c r="H2766">
        <v>26</v>
      </c>
      <c r="I2766">
        <v>19</v>
      </c>
      <c r="J2766">
        <v>1.05555555555556</v>
      </c>
      <c r="K2766">
        <v>-1</v>
      </c>
      <c r="L2766" t="str">
        <f>VLOOKUP(Table1__5[[#This Row],[ShortCode]],$U$3:$W$100,3,0)</f>
        <v>Other</v>
      </c>
      <c r="M2766" t="str">
        <f>VLOOKUP(Table1__5[[#This Row],[ShortCode]],$U$3:$V$100,2,0)</f>
        <v>Group BB</v>
      </c>
      <c r="N2766" t="str">
        <f>RIGHT(Table1__5[[#This Row],[Calendar_month]],2)</f>
        <v>09</v>
      </c>
      <c r="O2766" t="str">
        <f>LEFT(Table1__5[[#This Row],[Calendar_month]],4)</f>
        <v>2025</v>
      </c>
      <c r="P2766" t="str">
        <f>_xlfn.TEXTBEFORE(Table1__5[[#This Row],[Distributor_Name]],"-")</f>
        <v>BD</v>
      </c>
    </row>
    <row r="2767" spans="1:16" x14ac:dyDescent="0.75">
      <c r="A2767" t="s">
        <v>11</v>
      </c>
      <c r="B2767" t="s">
        <v>12</v>
      </c>
      <c r="C2767" t="s">
        <v>5448</v>
      </c>
      <c r="D2767">
        <v>202509</v>
      </c>
      <c r="E2767" t="s">
        <v>7662</v>
      </c>
      <c r="F2767" t="s">
        <v>7654</v>
      </c>
      <c r="G2767">
        <v>6</v>
      </c>
      <c r="H2767">
        <v>0</v>
      </c>
      <c r="I2767">
        <v>1</v>
      </c>
      <c r="J2767">
        <v>0.16666666666666699</v>
      </c>
      <c r="K2767">
        <v>5</v>
      </c>
      <c r="L2767" t="str">
        <f>VLOOKUP(Table1__5[[#This Row],[ShortCode]],$U$3:$W$100,3,0)</f>
        <v>Other</v>
      </c>
      <c r="M2767" t="str">
        <f>VLOOKUP(Table1__5[[#This Row],[ShortCode]],$U$3:$V$100,2,0)</f>
        <v>Group BB</v>
      </c>
      <c r="N2767" t="str">
        <f>RIGHT(Table1__5[[#This Row],[Calendar_month]],2)</f>
        <v>09</v>
      </c>
      <c r="O2767" t="str">
        <f>LEFT(Table1__5[[#This Row],[Calendar_month]],4)</f>
        <v>2025</v>
      </c>
      <c r="P2767" t="str">
        <f>_xlfn.TEXTBEFORE(Table1__5[[#This Row],[Distributor_Name]],"-")</f>
        <v>BD</v>
      </c>
    </row>
    <row r="2768" spans="1:16" x14ac:dyDescent="0.75">
      <c r="A2768" t="s">
        <v>11</v>
      </c>
      <c r="B2768" t="s">
        <v>12</v>
      </c>
      <c r="C2768" t="s">
        <v>5448</v>
      </c>
      <c r="D2768">
        <v>202509</v>
      </c>
      <c r="E2768" t="s">
        <v>7662</v>
      </c>
      <c r="F2768" t="s">
        <v>5430</v>
      </c>
      <c r="G2768">
        <v>20</v>
      </c>
      <c r="H2768">
        <v>13</v>
      </c>
      <c r="I2768">
        <v>17</v>
      </c>
      <c r="J2768">
        <v>0.85</v>
      </c>
      <c r="K2768">
        <v>3</v>
      </c>
      <c r="L2768" t="str">
        <f>VLOOKUP(Table1__5[[#This Row],[ShortCode]],$U$3:$W$100,3,0)</f>
        <v>Other</v>
      </c>
      <c r="M2768" t="str">
        <f>VLOOKUP(Table1__5[[#This Row],[ShortCode]],$U$3:$V$100,2,0)</f>
        <v>Group BB</v>
      </c>
      <c r="N2768" t="str">
        <f>RIGHT(Table1__5[[#This Row],[Calendar_month]],2)</f>
        <v>09</v>
      </c>
      <c r="O2768" t="str">
        <f>LEFT(Table1__5[[#This Row],[Calendar_month]],4)</f>
        <v>2025</v>
      </c>
      <c r="P2768" t="str">
        <f>_xlfn.TEXTBEFORE(Table1__5[[#This Row],[Distributor_Name]],"-")</f>
        <v>BD</v>
      </c>
    </row>
    <row r="2769" spans="1:16" x14ac:dyDescent="0.75">
      <c r="A2769" t="s">
        <v>11</v>
      </c>
      <c r="B2769" t="s">
        <v>12</v>
      </c>
      <c r="C2769" t="s">
        <v>5448</v>
      </c>
      <c r="D2769">
        <v>202509</v>
      </c>
      <c r="E2769" t="s">
        <v>7662</v>
      </c>
      <c r="F2769" t="s">
        <v>5405</v>
      </c>
      <c r="G2769">
        <v>4393</v>
      </c>
      <c r="H2769">
        <v>7254</v>
      </c>
      <c r="I2769">
        <v>7205</v>
      </c>
      <c r="J2769">
        <v>1.64010926473936</v>
      </c>
      <c r="K2769">
        <v>-2812</v>
      </c>
      <c r="L2769" t="str">
        <f>VLOOKUP(Table1__5[[#This Row],[ShortCode]],$U$3:$W$100,3,0)</f>
        <v>Tiger Regular</v>
      </c>
      <c r="M2769" t="str">
        <f>VLOOKUP(Table1__5[[#This Row],[ShortCode]],$U$3:$V$100,2,0)</f>
        <v>Group BB</v>
      </c>
      <c r="N2769" t="str">
        <f>RIGHT(Table1__5[[#This Row],[Calendar_month]],2)</f>
        <v>09</v>
      </c>
      <c r="O2769" t="str">
        <f>LEFT(Table1__5[[#This Row],[Calendar_month]],4)</f>
        <v>2025</v>
      </c>
      <c r="P2769" t="str">
        <f>_xlfn.TEXTBEFORE(Table1__5[[#This Row],[Distributor_Name]],"-")</f>
        <v>BD</v>
      </c>
    </row>
    <row r="2770" spans="1:16" x14ac:dyDescent="0.75">
      <c r="A2770" t="s">
        <v>11</v>
      </c>
      <c r="B2770" t="s">
        <v>12</v>
      </c>
      <c r="C2770" t="s">
        <v>5448</v>
      </c>
      <c r="D2770">
        <v>202509</v>
      </c>
      <c r="E2770" t="s">
        <v>7662</v>
      </c>
      <c r="F2770" t="s">
        <v>5396</v>
      </c>
      <c r="G2770">
        <v>23609</v>
      </c>
      <c r="H2770">
        <v>26351</v>
      </c>
      <c r="I2770">
        <v>27212</v>
      </c>
      <c r="J2770">
        <v>1.1526112923037799</v>
      </c>
      <c r="K2770">
        <v>-3603</v>
      </c>
      <c r="L2770" t="str">
        <f>VLOOKUP(Table1__5[[#This Row],[ShortCode]],$U$3:$W$100,3,0)</f>
        <v>Tiger Regular</v>
      </c>
      <c r="M2770" t="str">
        <f>VLOOKUP(Table1__5[[#This Row],[ShortCode]],$U$3:$V$100,2,0)</f>
        <v>Group BB</v>
      </c>
      <c r="N2770" t="str">
        <f>RIGHT(Table1__5[[#This Row],[Calendar_month]],2)</f>
        <v>09</v>
      </c>
      <c r="O2770" t="str">
        <f>LEFT(Table1__5[[#This Row],[Calendar_month]],4)</f>
        <v>2025</v>
      </c>
      <c r="P2770" t="str">
        <f>_xlfn.TEXTBEFORE(Table1__5[[#This Row],[Distributor_Name]],"-")</f>
        <v>BD</v>
      </c>
    </row>
    <row r="2771" spans="1:16" x14ac:dyDescent="0.75">
      <c r="A2771" t="s">
        <v>11</v>
      </c>
      <c r="B2771" t="s">
        <v>12</v>
      </c>
      <c r="C2771" t="s">
        <v>5448</v>
      </c>
      <c r="D2771">
        <v>202509</v>
      </c>
      <c r="E2771" t="s">
        <v>7662</v>
      </c>
      <c r="F2771" t="s">
        <v>5441</v>
      </c>
      <c r="G2771">
        <v>12</v>
      </c>
      <c r="H2771">
        <v>10</v>
      </c>
      <c r="I2771">
        <v>9</v>
      </c>
      <c r="J2771">
        <v>0.75</v>
      </c>
      <c r="K2771">
        <v>3</v>
      </c>
      <c r="L2771" t="str">
        <f>VLOOKUP(Table1__5[[#This Row],[ShortCode]],$U$3:$W$100,3,0)</f>
        <v>Tiger Regular</v>
      </c>
      <c r="M2771" t="str">
        <f>VLOOKUP(Table1__5[[#This Row],[ShortCode]],$U$3:$V$100,2,0)</f>
        <v>Group BB</v>
      </c>
      <c r="N2771" t="str">
        <f>RIGHT(Table1__5[[#This Row],[Calendar_month]],2)</f>
        <v>09</v>
      </c>
      <c r="O2771" t="str">
        <f>LEFT(Table1__5[[#This Row],[Calendar_month]],4)</f>
        <v>2025</v>
      </c>
      <c r="P2771" t="str">
        <f>_xlfn.TEXTBEFORE(Table1__5[[#This Row],[Distributor_Name]],"-")</f>
        <v>BD</v>
      </c>
    </row>
    <row r="2772" spans="1:16" x14ac:dyDescent="0.75">
      <c r="A2772" t="s">
        <v>11</v>
      </c>
      <c r="B2772" t="s">
        <v>12</v>
      </c>
      <c r="C2772" t="s">
        <v>5448</v>
      </c>
      <c r="D2772">
        <v>202509</v>
      </c>
      <c r="E2772" t="s">
        <v>7662</v>
      </c>
      <c r="F2772" t="s">
        <v>5408</v>
      </c>
      <c r="G2772">
        <v>1987</v>
      </c>
      <c r="H2772">
        <v>960</v>
      </c>
      <c r="I2772">
        <v>1162</v>
      </c>
      <c r="J2772">
        <v>0.58480120785103196</v>
      </c>
      <c r="K2772">
        <v>825</v>
      </c>
      <c r="L2772" t="str">
        <f>VLOOKUP(Table1__5[[#This Row],[ShortCode]],$U$3:$W$100,3,0)</f>
        <v>Tiger Regular</v>
      </c>
      <c r="M2772" t="str">
        <f>VLOOKUP(Table1__5[[#This Row],[ShortCode]],$U$3:$V$100,2,0)</f>
        <v>Group BB</v>
      </c>
      <c r="N2772" t="str">
        <f>RIGHT(Table1__5[[#This Row],[Calendar_month]],2)</f>
        <v>09</v>
      </c>
      <c r="O2772" t="str">
        <f>LEFT(Table1__5[[#This Row],[Calendar_month]],4)</f>
        <v>2025</v>
      </c>
      <c r="P2772" t="str">
        <f>_xlfn.TEXTBEFORE(Table1__5[[#This Row],[Distributor_Name]],"-")</f>
        <v>BD</v>
      </c>
    </row>
    <row r="2773" spans="1:16" x14ac:dyDescent="0.75">
      <c r="A2773" t="s">
        <v>11</v>
      </c>
      <c r="B2773" t="s">
        <v>12</v>
      </c>
      <c r="C2773" t="s">
        <v>5448</v>
      </c>
      <c r="D2773">
        <v>202509</v>
      </c>
      <c r="E2773" t="s">
        <v>7662</v>
      </c>
      <c r="F2773" t="s">
        <v>5417</v>
      </c>
      <c r="G2773">
        <v>1834</v>
      </c>
      <c r="H2773">
        <v>950</v>
      </c>
      <c r="I2773">
        <v>1159</v>
      </c>
      <c r="J2773">
        <v>0.63195201744820095</v>
      </c>
      <c r="K2773">
        <v>675</v>
      </c>
      <c r="L2773" t="str">
        <f>VLOOKUP(Table1__5[[#This Row],[ShortCode]],$U$3:$W$100,3,0)</f>
        <v>Tiger Crystal</v>
      </c>
      <c r="M2773" t="str">
        <f>VLOOKUP(Table1__5[[#This Row],[ShortCode]],$U$3:$V$100,2,0)</f>
        <v>Group AA</v>
      </c>
      <c r="N2773" t="str">
        <f>RIGHT(Table1__5[[#This Row],[Calendar_month]],2)</f>
        <v>09</v>
      </c>
      <c r="O2773" t="str">
        <f>LEFT(Table1__5[[#This Row],[Calendar_month]],4)</f>
        <v>2025</v>
      </c>
      <c r="P2773" t="str">
        <f>_xlfn.TEXTBEFORE(Table1__5[[#This Row],[Distributor_Name]],"-")</f>
        <v>BD</v>
      </c>
    </row>
    <row r="2774" spans="1:16" x14ac:dyDescent="0.75">
      <c r="A2774" t="s">
        <v>11</v>
      </c>
      <c r="B2774" t="s">
        <v>12</v>
      </c>
      <c r="C2774" t="s">
        <v>5448</v>
      </c>
      <c r="D2774">
        <v>202509</v>
      </c>
      <c r="E2774" t="s">
        <v>7662</v>
      </c>
      <c r="F2774" t="s">
        <v>5403</v>
      </c>
      <c r="G2774">
        <v>10323</v>
      </c>
      <c r="H2774">
        <v>14001</v>
      </c>
      <c r="I2774">
        <v>14477</v>
      </c>
      <c r="J2774">
        <v>1.4024024024024</v>
      </c>
      <c r="K2774">
        <v>-4154</v>
      </c>
      <c r="L2774" t="str">
        <f>VLOOKUP(Table1__5[[#This Row],[ShortCode]],$U$3:$W$100,3,0)</f>
        <v>Tiger Crystal</v>
      </c>
      <c r="M2774" t="str">
        <f>VLOOKUP(Table1__5[[#This Row],[ShortCode]],$U$3:$V$100,2,0)</f>
        <v>Group AA</v>
      </c>
      <c r="N2774" t="str">
        <f>RIGHT(Table1__5[[#This Row],[Calendar_month]],2)</f>
        <v>09</v>
      </c>
      <c r="O2774" t="str">
        <f>LEFT(Table1__5[[#This Row],[Calendar_month]],4)</f>
        <v>2025</v>
      </c>
      <c r="P2774" t="str">
        <f>_xlfn.TEXTBEFORE(Table1__5[[#This Row],[Distributor_Name]],"-")</f>
        <v>BD</v>
      </c>
    </row>
    <row r="2775" spans="1:16" x14ac:dyDescent="0.75">
      <c r="A2775" t="s">
        <v>11</v>
      </c>
      <c r="B2775" t="s">
        <v>12</v>
      </c>
      <c r="C2775" t="s">
        <v>5448</v>
      </c>
      <c r="D2775">
        <v>202509</v>
      </c>
      <c r="E2775" t="s">
        <v>7662</v>
      </c>
      <c r="F2775" t="s">
        <v>5404</v>
      </c>
      <c r="G2775">
        <v>12909</v>
      </c>
      <c r="H2775">
        <v>12610</v>
      </c>
      <c r="I2775">
        <v>13894</v>
      </c>
      <c r="J2775">
        <v>1.0763033542489699</v>
      </c>
      <c r="K2775">
        <v>-984.99999999999795</v>
      </c>
      <c r="L2775" t="str">
        <f>VLOOKUP(Table1__5[[#This Row],[ShortCode]],$U$3:$W$100,3,0)</f>
        <v>Tiger Crystal</v>
      </c>
      <c r="M2775" t="str">
        <f>VLOOKUP(Table1__5[[#This Row],[ShortCode]],$U$3:$V$100,2,0)</f>
        <v>Group AA</v>
      </c>
      <c r="N2775" t="str">
        <f>RIGHT(Table1__5[[#This Row],[Calendar_month]],2)</f>
        <v>09</v>
      </c>
      <c r="O2775" t="str">
        <f>LEFT(Table1__5[[#This Row],[Calendar_month]],4)</f>
        <v>2025</v>
      </c>
      <c r="P2775" t="str">
        <f>_xlfn.TEXTBEFORE(Table1__5[[#This Row],[Distributor_Name]],"-")</f>
        <v>BD</v>
      </c>
    </row>
    <row r="2776" spans="1:16" x14ac:dyDescent="0.75">
      <c r="A2776" t="s">
        <v>11</v>
      </c>
      <c r="B2776" t="s">
        <v>12</v>
      </c>
      <c r="C2776" t="s">
        <v>5448</v>
      </c>
      <c r="D2776">
        <v>202509</v>
      </c>
      <c r="E2776" t="s">
        <v>7662</v>
      </c>
      <c r="F2776" t="s">
        <v>7672</v>
      </c>
      <c r="G2776">
        <v>2</v>
      </c>
      <c r="H2776">
        <v>0</v>
      </c>
      <c r="I2776">
        <v>0</v>
      </c>
      <c r="J2776">
        <v>0</v>
      </c>
      <c r="K2776">
        <v>2</v>
      </c>
      <c r="L2776" t="str">
        <f>VLOOKUP(Table1__5[[#This Row],[ShortCode]],$U$3:$W$100,3,0)</f>
        <v>Other</v>
      </c>
      <c r="M2776" t="str">
        <f>VLOOKUP(Table1__5[[#This Row],[ShortCode]],$U$3:$V$100,2,0)</f>
        <v>Group BB</v>
      </c>
      <c r="N2776" t="str">
        <f>RIGHT(Table1__5[[#This Row],[Calendar_month]],2)</f>
        <v>09</v>
      </c>
      <c r="O2776" t="str">
        <f>LEFT(Table1__5[[#This Row],[Calendar_month]],4)</f>
        <v>2025</v>
      </c>
      <c r="P2776" t="str">
        <f>_xlfn.TEXTBEFORE(Table1__5[[#This Row],[Distributor_Name]],"-")</f>
        <v>BD</v>
      </c>
    </row>
    <row r="2777" spans="1:16" x14ac:dyDescent="0.75">
      <c r="A2777" t="s">
        <v>11</v>
      </c>
      <c r="B2777" t="s">
        <v>12</v>
      </c>
      <c r="C2777" t="s">
        <v>5448</v>
      </c>
      <c r="D2777">
        <v>202509</v>
      </c>
      <c r="E2777" t="s">
        <v>7673</v>
      </c>
      <c r="F2777" t="s">
        <v>5436</v>
      </c>
      <c r="G2777">
        <v>0</v>
      </c>
      <c r="H2777">
        <v>0</v>
      </c>
      <c r="I2777">
        <v>0</v>
      </c>
      <c r="J2777">
        <v>0</v>
      </c>
      <c r="K2777">
        <v>0</v>
      </c>
      <c r="L2777" t="str">
        <f>VLOOKUP(Table1__5[[#This Row],[ShortCode]],$U$3:$W$100,3,0)</f>
        <v>Bivina</v>
      </c>
      <c r="M2777" t="str">
        <f>VLOOKUP(Table1__5[[#This Row],[ShortCode]],$U$3:$V$100,2,0)</f>
        <v>Group BB</v>
      </c>
      <c r="N2777" t="str">
        <f>RIGHT(Table1__5[[#This Row],[Calendar_month]],2)</f>
        <v>09</v>
      </c>
      <c r="O2777" t="str">
        <f>LEFT(Table1__5[[#This Row],[Calendar_month]],4)</f>
        <v>2025</v>
      </c>
      <c r="P2777" t="str">
        <f>_xlfn.TEXTBEFORE(Table1__5[[#This Row],[Distributor_Name]],"-")</f>
        <v>BD</v>
      </c>
    </row>
    <row r="2778" spans="1:16" x14ac:dyDescent="0.75">
      <c r="A2778" t="s">
        <v>11</v>
      </c>
      <c r="B2778" t="s">
        <v>12</v>
      </c>
      <c r="C2778" t="s">
        <v>5448</v>
      </c>
      <c r="D2778">
        <v>202509</v>
      </c>
      <c r="E2778" t="s">
        <v>7673</v>
      </c>
      <c r="F2778" t="s">
        <v>7674</v>
      </c>
      <c r="G2778">
        <v>813</v>
      </c>
      <c r="H2778">
        <v>960</v>
      </c>
      <c r="I2778">
        <v>1126</v>
      </c>
      <c r="J2778">
        <v>1.3849938499384999</v>
      </c>
      <c r="K2778">
        <v>-313</v>
      </c>
      <c r="L2778" t="str">
        <f>VLOOKUP(Table1__5[[#This Row],[ShortCode]],$U$3:$W$100,3,0)</f>
        <v>Bia Việt</v>
      </c>
      <c r="M2778" t="str">
        <f>VLOOKUP(Table1__5[[#This Row],[ShortCode]],$U$3:$V$100,2,0)</f>
        <v>Group BB</v>
      </c>
      <c r="N2778" t="str">
        <f>RIGHT(Table1__5[[#This Row],[Calendar_month]],2)</f>
        <v>09</v>
      </c>
      <c r="O2778" t="str">
        <f>LEFT(Table1__5[[#This Row],[Calendar_month]],4)</f>
        <v>2025</v>
      </c>
      <c r="P2778" t="str">
        <f>_xlfn.TEXTBEFORE(Table1__5[[#This Row],[Distributor_Name]],"-")</f>
        <v>BD</v>
      </c>
    </row>
    <row r="2779" spans="1:16" x14ac:dyDescent="0.75">
      <c r="A2779" t="s">
        <v>11</v>
      </c>
      <c r="B2779" t="s">
        <v>12</v>
      </c>
      <c r="C2779" t="s">
        <v>5448</v>
      </c>
      <c r="D2779">
        <v>202509</v>
      </c>
      <c r="E2779" t="s">
        <v>7673</v>
      </c>
      <c r="F2779" t="s">
        <v>5400</v>
      </c>
      <c r="G2779">
        <v>5642</v>
      </c>
      <c r="H2779">
        <v>5590</v>
      </c>
      <c r="I2779">
        <v>5496</v>
      </c>
      <c r="J2779">
        <v>0.97412265154200595</v>
      </c>
      <c r="K2779">
        <v>146</v>
      </c>
      <c r="L2779" t="str">
        <f>VLOOKUP(Table1__5[[#This Row],[ShortCode]],$U$3:$W$100,3,0)</f>
        <v>Bia Việt</v>
      </c>
      <c r="M2779" t="str">
        <f>VLOOKUP(Table1__5[[#This Row],[ShortCode]],$U$3:$V$100,2,0)</f>
        <v>Group BB</v>
      </c>
      <c r="N2779" t="str">
        <f>RIGHT(Table1__5[[#This Row],[Calendar_month]],2)</f>
        <v>09</v>
      </c>
      <c r="O2779" t="str">
        <f>LEFT(Table1__5[[#This Row],[Calendar_month]],4)</f>
        <v>2025</v>
      </c>
      <c r="P2779" t="str">
        <f>_xlfn.TEXTBEFORE(Table1__5[[#This Row],[Distributor_Name]],"-")</f>
        <v>BD</v>
      </c>
    </row>
    <row r="2780" spans="1:16" x14ac:dyDescent="0.75">
      <c r="A2780" t="s">
        <v>11</v>
      </c>
      <c r="B2780" t="s">
        <v>12</v>
      </c>
      <c r="C2780" t="s">
        <v>5448</v>
      </c>
      <c r="D2780">
        <v>202509</v>
      </c>
      <c r="E2780" t="s">
        <v>7673</v>
      </c>
      <c r="F2780" t="s">
        <v>5411</v>
      </c>
      <c r="G2780">
        <v>1033</v>
      </c>
      <c r="H2780">
        <v>1040</v>
      </c>
      <c r="I2780">
        <v>1055</v>
      </c>
      <c r="J2780">
        <v>1.0212971926427901</v>
      </c>
      <c r="K2780">
        <v>-22</v>
      </c>
      <c r="L2780" t="str">
        <f>VLOOKUP(Table1__5[[#This Row],[ShortCode]],$U$3:$W$100,3,0)</f>
        <v>Bia Việt</v>
      </c>
      <c r="M2780" t="str">
        <f>VLOOKUP(Table1__5[[#This Row],[ShortCode]],$U$3:$V$100,2,0)</f>
        <v>Group BB</v>
      </c>
      <c r="N2780" t="str">
        <f>RIGHT(Table1__5[[#This Row],[Calendar_month]],2)</f>
        <v>09</v>
      </c>
      <c r="O2780" t="str">
        <f>LEFT(Table1__5[[#This Row],[Calendar_month]],4)</f>
        <v>2025</v>
      </c>
      <c r="P2780" t="str">
        <f>_xlfn.TEXTBEFORE(Table1__5[[#This Row],[Distributor_Name]],"-")</f>
        <v>BD</v>
      </c>
    </row>
    <row r="2781" spans="1:16" x14ac:dyDescent="0.75">
      <c r="A2781" t="s">
        <v>11</v>
      </c>
      <c r="B2781" t="s">
        <v>12</v>
      </c>
      <c r="C2781" t="s">
        <v>5448</v>
      </c>
      <c r="D2781">
        <v>202509</v>
      </c>
      <c r="E2781" t="s">
        <v>7673</v>
      </c>
      <c r="F2781" t="s">
        <v>7677</v>
      </c>
      <c r="G2781">
        <v>0</v>
      </c>
      <c r="H2781">
        <v>0</v>
      </c>
      <c r="I2781">
        <v>0</v>
      </c>
      <c r="J2781">
        <v>0</v>
      </c>
      <c r="K2781">
        <v>0</v>
      </c>
      <c r="L2781" t="str">
        <f>VLOOKUP(Table1__5[[#This Row],[ShortCode]],$U$3:$W$100,3,0)</f>
        <v>Larue</v>
      </c>
      <c r="M2781" t="str">
        <f>VLOOKUP(Table1__5[[#This Row],[ShortCode]],$U$3:$V$100,2,0)</f>
        <v>Group BB</v>
      </c>
      <c r="N2781" t="str">
        <f>RIGHT(Table1__5[[#This Row],[Calendar_month]],2)</f>
        <v>09</v>
      </c>
      <c r="O2781" t="str">
        <f>LEFT(Table1__5[[#This Row],[Calendar_month]],4)</f>
        <v>2025</v>
      </c>
      <c r="P2781" t="str">
        <f>_xlfn.TEXTBEFORE(Table1__5[[#This Row],[Distributor_Name]],"-")</f>
        <v>BD</v>
      </c>
    </row>
    <row r="2782" spans="1:16" x14ac:dyDescent="0.75">
      <c r="A2782" t="s">
        <v>11</v>
      </c>
      <c r="B2782" t="s">
        <v>12</v>
      </c>
      <c r="C2782" t="s">
        <v>5448</v>
      </c>
      <c r="D2782">
        <v>202510</v>
      </c>
      <c r="E2782" t="s">
        <v>7662</v>
      </c>
      <c r="F2782" t="s">
        <v>5438</v>
      </c>
      <c r="G2782">
        <v>21</v>
      </c>
      <c r="H2782">
        <v>78</v>
      </c>
      <c r="I2782">
        <v>66</v>
      </c>
      <c r="J2782">
        <v>3.1428571428571401</v>
      </c>
      <c r="K2782">
        <v>-45</v>
      </c>
      <c r="L2782" t="str">
        <f>VLOOKUP(Table1__5[[#This Row],[ShortCode]],$U$3:$W$100,3,0)</f>
        <v>Other</v>
      </c>
      <c r="M2782" t="str">
        <f>VLOOKUP(Table1__5[[#This Row],[ShortCode]],$U$3:$V$100,2,0)</f>
        <v>Group BB</v>
      </c>
      <c r="N2782" t="str">
        <f>RIGHT(Table1__5[[#This Row],[Calendar_month]],2)</f>
        <v>10</v>
      </c>
      <c r="O2782" t="str">
        <f>LEFT(Table1__5[[#This Row],[Calendar_month]],4)</f>
        <v>2025</v>
      </c>
      <c r="P2782" t="str">
        <f>_xlfn.TEXTBEFORE(Table1__5[[#This Row],[Distributor_Name]],"-")</f>
        <v>BD</v>
      </c>
    </row>
    <row r="2783" spans="1:16" x14ac:dyDescent="0.75">
      <c r="A2783" t="s">
        <v>11</v>
      </c>
      <c r="B2783" t="s">
        <v>12</v>
      </c>
      <c r="C2783" t="s">
        <v>5448</v>
      </c>
      <c r="D2783">
        <v>202510</v>
      </c>
      <c r="E2783" t="s">
        <v>7662</v>
      </c>
      <c r="F2783" t="s">
        <v>5426</v>
      </c>
      <c r="G2783">
        <v>109</v>
      </c>
      <c r="H2783">
        <v>40</v>
      </c>
      <c r="I2783">
        <v>35</v>
      </c>
      <c r="J2783">
        <v>0.32110091743119301</v>
      </c>
      <c r="K2783">
        <v>74</v>
      </c>
      <c r="L2783" t="str">
        <f>VLOOKUP(Table1__5[[#This Row],[ShortCode]],$U$3:$W$100,3,0)</f>
        <v>Heineken Original</v>
      </c>
      <c r="M2783" t="str">
        <f>VLOOKUP(Table1__5[[#This Row],[ShortCode]],$U$3:$V$100,2,0)</f>
        <v>Group BB</v>
      </c>
      <c r="N2783" t="str">
        <f>RIGHT(Table1__5[[#This Row],[Calendar_month]],2)</f>
        <v>10</v>
      </c>
      <c r="O2783" t="str">
        <f>LEFT(Table1__5[[#This Row],[Calendar_month]],4)</f>
        <v>2025</v>
      </c>
      <c r="P2783" t="str">
        <f>_xlfn.TEXTBEFORE(Table1__5[[#This Row],[Distributor_Name]],"-")</f>
        <v>BD</v>
      </c>
    </row>
    <row r="2784" spans="1:16" x14ac:dyDescent="0.75">
      <c r="A2784" t="s">
        <v>11</v>
      </c>
      <c r="B2784" t="s">
        <v>12</v>
      </c>
      <c r="C2784" t="s">
        <v>5448</v>
      </c>
      <c r="D2784">
        <v>202510</v>
      </c>
      <c r="E2784" t="s">
        <v>7662</v>
      </c>
      <c r="F2784" t="s">
        <v>5434</v>
      </c>
      <c r="G2784">
        <v>958</v>
      </c>
      <c r="H2784">
        <v>442</v>
      </c>
      <c r="I2784">
        <v>520</v>
      </c>
      <c r="J2784">
        <v>0.54279749478079298</v>
      </c>
      <c r="K2784">
        <v>438</v>
      </c>
      <c r="L2784" t="str">
        <f>VLOOKUP(Table1__5[[#This Row],[ShortCode]],$U$3:$W$100,3,0)</f>
        <v>Heineken Original</v>
      </c>
      <c r="M2784" t="str">
        <f>VLOOKUP(Table1__5[[#This Row],[ShortCode]],$U$3:$V$100,2,0)</f>
        <v>Group BB</v>
      </c>
      <c r="N2784" t="str">
        <f>RIGHT(Table1__5[[#This Row],[Calendar_month]],2)</f>
        <v>10</v>
      </c>
      <c r="O2784" t="str">
        <f>LEFT(Table1__5[[#This Row],[Calendar_month]],4)</f>
        <v>2025</v>
      </c>
      <c r="P2784" t="str">
        <f>_xlfn.TEXTBEFORE(Table1__5[[#This Row],[Distributor_Name]],"-")</f>
        <v>BD</v>
      </c>
    </row>
    <row r="2785" spans="1:16" x14ac:dyDescent="0.75">
      <c r="A2785" t="s">
        <v>11</v>
      </c>
      <c r="B2785" t="s">
        <v>12</v>
      </c>
      <c r="C2785" t="s">
        <v>5448</v>
      </c>
      <c r="D2785">
        <v>202510</v>
      </c>
      <c r="E2785" t="s">
        <v>7662</v>
      </c>
      <c r="F2785" t="s">
        <v>5393</v>
      </c>
      <c r="G2785">
        <v>22458</v>
      </c>
      <c r="H2785">
        <v>21931</v>
      </c>
      <c r="I2785">
        <v>23413</v>
      </c>
      <c r="J2785">
        <v>1.0425238222459701</v>
      </c>
      <c r="K2785">
        <v>-955</v>
      </c>
      <c r="L2785" t="str">
        <f>VLOOKUP(Table1__5[[#This Row],[ShortCode]],$U$3:$W$100,3,0)</f>
        <v>Heineken Silver</v>
      </c>
      <c r="M2785" t="str">
        <f>VLOOKUP(Table1__5[[#This Row],[ShortCode]],$U$3:$V$100,2,0)</f>
        <v>Group AA</v>
      </c>
      <c r="N2785" t="str">
        <f>RIGHT(Table1__5[[#This Row],[Calendar_month]],2)</f>
        <v>10</v>
      </c>
      <c r="O2785" t="str">
        <f>LEFT(Table1__5[[#This Row],[Calendar_month]],4)</f>
        <v>2025</v>
      </c>
      <c r="P2785" t="str">
        <f>_xlfn.TEXTBEFORE(Table1__5[[#This Row],[Distributor_Name]],"-")</f>
        <v>BD</v>
      </c>
    </row>
    <row r="2786" spans="1:16" x14ac:dyDescent="0.75">
      <c r="A2786" t="s">
        <v>11</v>
      </c>
      <c r="B2786" t="s">
        <v>12</v>
      </c>
      <c r="C2786" t="s">
        <v>5448</v>
      </c>
      <c r="D2786">
        <v>202510</v>
      </c>
      <c r="E2786" t="s">
        <v>7662</v>
      </c>
      <c r="F2786" t="s">
        <v>5418</v>
      </c>
      <c r="G2786">
        <v>66</v>
      </c>
      <c r="H2786">
        <v>60</v>
      </c>
      <c r="I2786">
        <v>48</v>
      </c>
      <c r="J2786">
        <v>0.72727272727272696</v>
      </c>
      <c r="K2786">
        <v>18</v>
      </c>
      <c r="L2786" t="str">
        <f>VLOOKUP(Table1__5[[#This Row],[ShortCode]],$U$3:$W$100,3,0)</f>
        <v>Heineken Silver</v>
      </c>
      <c r="M2786" t="str">
        <f>VLOOKUP(Table1__5[[#This Row],[ShortCode]],$U$3:$V$100,2,0)</f>
        <v>Group AA</v>
      </c>
      <c r="N2786" t="str">
        <f>RIGHT(Table1__5[[#This Row],[Calendar_month]],2)</f>
        <v>10</v>
      </c>
      <c r="O2786" t="str">
        <f>LEFT(Table1__5[[#This Row],[Calendar_month]],4)</f>
        <v>2025</v>
      </c>
      <c r="P2786" t="str">
        <f>_xlfn.TEXTBEFORE(Table1__5[[#This Row],[Distributor_Name]],"-")</f>
        <v>BD</v>
      </c>
    </row>
    <row r="2787" spans="1:16" x14ac:dyDescent="0.75">
      <c r="A2787" t="s">
        <v>11</v>
      </c>
      <c r="B2787" t="s">
        <v>12</v>
      </c>
      <c r="C2787" t="s">
        <v>5448</v>
      </c>
      <c r="D2787">
        <v>202510</v>
      </c>
      <c r="E2787" t="s">
        <v>7662</v>
      </c>
      <c r="F2787" t="s">
        <v>5401</v>
      </c>
      <c r="G2787">
        <v>2407</v>
      </c>
      <c r="H2787">
        <v>2184</v>
      </c>
      <c r="I2787">
        <v>2509</v>
      </c>
      <c r="J2787">
        <v>1.0423764021603701</v>
      </c>
      <c r="K2787">
        <v>-102</v>
      </c>
      <c r="L2787" t="str">
        <f>VLOOKUP(Table1__5[[#This Row],[ShortCode]],$U$3:$W$100,3,0)</f>
        <v>Heineken Silver</v>
      </c>
      <c r="M2787" t="str">
        <f>VLOOKUP(Table1__5[[#This Row],[ShortCode]],$U$3:$V$100,2,0)</f>
        <v>Group AA</v>
      </c>
      <c r="N2787" t="str">
        <f>RIGHT(Table1__5[[#This Row],[Calendar_month]],2)</f>
        <v>10</v>
      </c>
      <c r="O2787" t="str">
        <f>LEFT(Table1__5[[#This Row],[Calendar_month]],4)</f>
        <v>2025</v>
      </c>
      <c r="P2787" t="str">
        <f>_xlfn.TEXTBEFORE(Table1__5[[#This Row],[Distributor_Name]],"-")</f>
        <v>BD</v>
      </c>
    </row>
    <row r="2788" spans="1:16" x14ac:dyDescent="0.75">
      <c r="A2788" t="s">
        <v>11</v>
      </c>
      <c r="B2788" t="s">
        <v>12</v>
      </c>
      <c r="C2788" t="s">
        <v>5448</v>
      </c>
      <c r="D2788">
        <v>202510</v>
      </c>
      <c r="E2788" t="s">
        <v>7662</v>
      </c>
      <c r="F2788" t="s">
        <v>5440</v>
      </c>
      <c r="G2788">
        <v>13</v>
      </c>
      <c r="H2788">
        <v>13</v>
      </c>
      <c r="I2788">
        <v>12</v>
      </c>
      <c r="J2788">
        <v>0.92307692307692302</v>
      </c>
      <c r="K2788">
        <v>1</v>
      </c>
      <c r="L2788" t="str">
        <f>VLOOKUP(Table1__5[[#This Row],[ShortCode]],$U$3:$W$100,3,0)</f>
        <v>Other</v>
      </c>
      <c r="M2788" t="str">
        <f>VLOOKUP(Table1__5[[#This Row],[ShortCode]],$U$3:$V$100,2,0)</f>
        <v>Group BB</v>
      </c>
      <c r="N2788" t="str">
        <f>RIGHT(Table1__5[[#This Row],[Calendar_month]],2)</f>
        <v>10</v>
      </c>
      <c r="O2788" t="str">
        <f>LEFT(Table1__5[[#This Row],[Calendar_month]],4)</f>
        <v>2025</v>
      </c>
      <c r="P2788" t="str">
        <f>_xlfn.TEXTBEFORE(Table1__5[[#This Row],[Distributor_Name]],"-")</f>
        <v>BD</v>
      </c>
    </row>
    <row r="2789" spans="1:16" x14ac:dyDescent="0.75">
      <c r="A2789" t="s">
        <v>11</v>
      </c>
      <c r="B2789" t="s">
        <v>12</v>
      </c>
      <c r="C2789" t="s">
        <v>5448</v>
      </c>
      <c r="D2789">
        <v>202510</v>
      </c>
      <c r="E2789" t="s">
        <v>7662</v>
      </c>
      <c r="F2789" t="s">
        <v>5424</v>
      </c>
      <c r="G2789">
        <v>27</v>
      </c>
      <c r="H2789">
        <v>0</v>
      </c>
      <c r="I2789">
        <v>18</v>
      </c>
      <c r="J2789">
        <v>0.66666666666666696</v>
      </c>
      <c r="K2789">
        <v>9</v>
      </c>
      <c r="L2789" t="str">
        <f>VLOOKUP(Table1__5[[#This Row],[ShortCode]],$U$3:$W$100,3,0)</f>
        <v>Other</v>
      </c>
      <c r="M2789" t="str">
        <f>VLOOKUP(Table1__5[[#This Row],[ShortCode]],$U$3:$V$100,2,0)</f>
        <v>Group BB</v>
      </c>
      <c r="N2789" t="str">
        <f>RIGHT(Table1__5[[#This Row],[Calendar_month]],2)</f>
        <v>10</v>
      </c>
      <c r="O2789" t="str">
        <f>LEFT(Table1__5[[#This Row],[Calendar_month]],4)</f>
        <v>2025</v>
      </c>
      <c r="P2789" t="str">
        <f>_xlfn.TEXTBEFORE(Table1__5[[#This Row],[Distributor_Name]],"-")</f>
        <v>BD</v>
      </c>
    </row>
    <row r="2790" spans="1:16" x14ac:dyDescent="0.75">
      <c r="A2790" t="s">
        <v>11</v>
      </c>
      <c r="B2790" t="s">
        <v>12</v>
      </c>
      <c r="C2790" t="s">
        <v>5448</v>
      </c>
      <c r="D2790">
        <v>202510</v>
      </c>
      <c r="E2790" t="s">
        <v>7662</v>
      </c>
      <c r="F2790" t="s">
        <v>7654</v>
      </c>
      <c r="G2790">
        <v>7</v>
      </c>
      <c r="H2790">
        <v>0</v>
      </c>
      <c r="I2790">
        <v>1</v>
      </c>
      <c r="J2790">
        <v>0.14285714285714299</v>
      </c>
      <c r="K2790">
        <v>6</v>
      </c>
      <c r="L2790" t="str">
        <f>VLOOKUP(Table1__5[[#This Row],[ShortCode]],$U$3:$W$100,3,0)</f>
        <v>Other</v>
      </c>
      <c r="M2790" t="str">
        <f>VLOOKUP(Table1__5[[#This Row],[ShortCode]],$U$3:$V$100,2,0)</f>
        <v>Group BB</v>
      </c>
      <c r="N2790" t="str">
        <f>RIGHT(Table1__5[[#This Row],[Calendar_month]],2)</f>
        <v>10</v>
      </c>
      <c r="O2790" t="str">
        <f>LEFT(Table1__5[[#This Row],[Calendar_month]],4)</f>
        <v>2025</v>
      </c>
      <c r="P2790" t="str">
        <f>_xlfn.TEXTBEFORE(Table1__5[[#This Row],[Distributor_Name]],"-")</f>
        <v>BD</v>
      </c>
    </row>
    <row r="2791" spans="1:16" x14ac:dyDescent="0.75">
      <c r="A2791" t="s">
        <v>11</v>
      </c>
      <c r="B2791" t="s">
        <v>12</v>
      </c>
      <c r="C2791" t="s">
        <v>5448</v>
      </c>
      <c r="D2791">
        <v>202510</v>
      </c>
      <c r="E2791" t="s">
        <v>7662</v>
      </c>
      <c r="F2791" t="s">
        <v>5430</v>
      </c>
      <c r="G2791">
        <v>27</v>
      </c>
      <c r="H2791">
        <v>13</v>
      </c>
      <c r="I2791">
        <v>17</v>
      </c>
      <c r="J2791">
        <v>0.62962962962962998</v>
      </c>
      <c r="K2791">
        <v>10</v>
      </c>
      <c r="L2791" t="str">
        <f>VLOOKUP(Table1__5[[#This Row],[ShortCode]],$U$3:$W$100,3,0)</f>
        <v>Other</v>
      </c>
      <c r="M2791" t="str">
        <f>VLOOKUP(Table1__5[[#This Row],[ShortCode]],$U$3:$V$100,2,0)</f>
        <v>Group BB</v>
      </c>
      <c r="N2791" t="str">
        <f>RIGHT(Table1__5[[#This Row],[Calendar_month]],2)</f>
        <v>10</v>
      </c>
      <c r="O2791" t="str">
        <f>LEFT(Table1__5[[#This Row],[Calendar_month]],4)</f>
        <v>2025</v>
      </c>
      <c r="P2791" t="str">
        <f>_xlfn.TEXTBEFORE(Table1__5[[#This Row],[Distributor_Name]],"-")</f>
        <v>BD</v>
      </c>
    </row>
    <row r="2792" spans="1:16" x14ac:dyDescent="0.75">
      <c r="A2792" t="s">
        <v>11</v>
      </c>
      <c r="B2792" t="s">
        <v>12</v>
      </c>
      <c r="C2792" t="s">
        <v>5448</v>
      </c>
      <c r="D2792">
        <v>202510</v>
      </c>
      <c r="E2792" t="s">
        <v>7662</v>
      </c>
      <c r="F2792" t="s">
        <v>5405</v>
      </c>
      <c r="G2792">
        <v>4913</v>
      </c>
      <c r="H2792">
        <v>6929</v>
      </c>
      <c r="I2792">
        <v>6013</v>
      </c>
      <c r="J2792">
        <v>1.2238957866883799</v>
      </c>
      <c r="K2792">
        <v>-1100</v>
      </c>
      <c r="L2792" t="str">
        <f>VLOOKUP(Table1__5[[#This Row],[ShortCode]],$U$3:$W$100,3,0)</f>
        <v>Tiger Regular</v>
      </c>
      <c r="M2792" t="str">
        <f>VLOOKUP(Table1__5[[#This Row],[ShortCode]],$U$3:$V$100,2,0)</f>
        <v>Group BB</v>
      </c>
      <c r="N2792" t="str">
        <f>RIGHT(Table1__5[[#This Row],[Calendar_month]],2)</f>
        <v>10</v>
      </c>
      <c r="O2792" t="str">
        <f>LEFT(Table1__5[[#This Row],[Calendar_month]],4)</f>
        <v>2025</v>
      </c>
      <c r="P2792" t="str">
        <f>_xlfn.TEXTBEFORE(Table1__5[[#This Row],[Distributor_Name]],"-")</f>
        <v>BD</v>
      </c>
    </row>
    <row r="2793" spans="1:16" x14ac:dyDescent="0.75">
      <c r="A2793" t="s">
        <v>11</v>
      </c>
      <c r="B2793" t="s">
        <v>12</v>
      </c>
      <c r="C2793" t="s">
        <v>5448</v>
      </c>
      <c r="D2793">
        <v>202510</v>
      </c>
      <c r="E2793" t="s">
        <v>7662</v>
      </c>
      <c r="F2793" t="s">
        <v>5396</v>
      </c>
      <c r="G2793">
        <v>21947</v>
      </c>
      <c r="H2793">
        <v>17576</v>
      </c>
      <c r="I2793">
        <v>21169</v>
      </c>
      <c r="J2793">
        <v>0.96455096368524196</v>
      </c>
      <c r="K2793">
        <v>778</v>
      </c>
      <c r="L2793" t="str">
        <f>VLOOKUP(Table1__5[[#This Row],[ShortCode]],$U$3:$W$100,3,0)</f>
        <v>Tiger Regular</v>
      </c>
      <c r="M2793" t="str">
        <f>VLOOKUP(Table1__5[[#This Row],[ShortCode]],$U$3:$V$100,2,0)</f>
        <v>Group BB</v>
      </c>
      <c r="N2793" t="str">
        <f>RIGHT(Table1__5[[#This Row],[Calendar_month]],2)</f>
        <v>10</v>
      </c>
      <c r="O2793" t="str">
        <f>LEFT(Table1__5[[#This Row],[Calendar_month]],4)</f>
        <v>2025</v>
      </c>
      <c r="P2793" t="str">
        <f>_xlfn.TEXTBEFORE(Table1__5[[#This Row],[Distributor_Name]],"-")</f>
        <v>BD</v>
      </c>
    </row>
    <row r="2794" spans="1:16" x14ac:dyDescent="0.75">
      <c r="A2794" t="s">
        <v>11</v>
      </c>
      <c r="B2794" t="s">
        <v>12</v>
      </c>
      <c r="C2794" t="s">
        <v>5448</v>
      </c>
      <c r="D2794">
        <v>202510</v>
      </c>
      <c r="E2794" t="s">
        <v>7662</v>
      </c>
      <c r="F2794" t="s">
        <v>5441</v>
      </c>
      <c r="G2794">
        <v>11</v>
      </c>
      <c r="H2794">
        <v>10</v>
      </c>
      <c r="I2794">
        <v>8</v>
      </c>
      <c r="J2794">
        <v>0.72727272727272696</v>
      </c>
      <c r="K2794">
        <v>3</v>
      </c>
      <c r="L2794" t="str">
        <f>VLOOKUP(Table1__5[[#This Row],[ShortCode]],$U$3:$W$100,3,0)</f>
        <v>Tiger Regular</v>
      </c>
      <c r="M2794" t="str">
        <f>VLOOKUP(Table1__5[[#This Row],[ShortCode]],$U$3:$V$100,2,0)</f>
        <v>Group BB</v>
      </c>
      <c r="N2794" t="str">
        <f>RIGHT(Table1__5[[#This Row],[Calendar_month]],2)</f>
        <v>10</v>
      </c>
      <c r="O2794" t="str">
        <f>LEFT(Table1__5[[#This Row],[Calendar_month]],4)</f>
        <v>2025</v>
      </c>
      <c r="P2794" t="str">
        <f>_xlfn.TEXTBEFORE(Table1__5[[#This Row],[Distributor_Name]],"-")</f>
        <v>BD</v>
      </c>
    </row>
    <row r="2795" spans="1:16" x14ac:dyDescent="0.75">
      <c r="A2795" t="s">
        <v>11</v>
      </c>
      <c r="B2795" t="s">
        <v>12</v>
      </c>
      <c r="C2795" t="s">
        <v>5448</v>
      </c>
      <c r="D2795">
        <v>202510</v>
      </c>
      <c r="E2795" t="s">
        <v>7662</v>
      </c>
      <c r="F2795" t="s">
        <v>5408</v>
      </c>
      <c r="G2795">
        <v>1962</v>
      </c>
      <c r="H2795">
        <v>1200</v>
      </c>
      <c r="I2795">
        <v>1361</v>
      </c>
      <c r="J2795">
        <v>0.69367991845056098</v>
      </c>
      <c r="K2795">
        <v>601</v>
      </c>
      <c r="L2795" t="str">
        <f>VLOOKUP(Table1__5[[#This Row],[ShortCode]],$U$3:$W$100,3,0)</f>
        <v>Tiger Regular</v>
      </c>
      <c r="M2795" t="str">
        <f>VLOOKUP(Table1__5[[#This Row],[ShortCode]],$U$3:$V$100,2,0)</f>
        <v>Group BB</v>
      </c>
      <c r="N2795" t="str">
        <f>RIGHT(Table1__5[[#This Row],[Calendar_month]],2)</f>
        <v>10</v>
      </c>
      <c r="O2795" t="str">
        <f>LEFT(Table1__5[[#This Row],[Calendar_month]],4)</f>
        <v>2025</v>
      </c>
      <c r="P2795" t="str">
        <f>_xlfn.TEXTBEFORE(Table1__5[[#This Row],[Distributor_Name]],"-")</f>
        <v>BD</v>
      </c>
    </row>
    <row r="2796" spans="1:16" x14ac:dyDescent="0.75">
      <c r="A2796" t="s">
        <v>11</v>
      </c>
      <c r="B2796" t="s">
        <v>12</v>
      </c>
      <c r="C2796" t="s">
        <v>5448</v>
      </c>
      <c r="D2796">
        <v>202510</v>
      </c>
      <c r="E2796" t="s">
        <v>7662</v>
      </c>
      <c r="F2796" t="s">
        <v>5417</v>
      </c>
      <c r="G2796">
        <v>1749</v>
      </c>
      <c r="H2796">
        <v>1090</v>
      </c>
      <c r="I2796">
        <v>1146</v>
      </c>
      <c r="J2796">
        <v>0.65523156089193801</v>
      </c>
      <c r="K2796">
        <v>603</v>
      </c>
      <c r="L2796" t="str">
        <f>VLOOKUP(Table1__5[[#This Row],[ShortCode]],$U$3:$W$100,3,0)</f>
        <v>Tiger Crystal</v>
      </c>
      <c r="M2796" t="str">
        <f>VLOOKUP(Table1__5[[#This Row],[ShortCode]],$U$3:$V$100,2,0)</f>
        <v>Group AA</v>
      </c>
      <c r="N2796" t="str">
        <f>RIGHT(Table1__5[[#This Row],[Calendar_month]],2)</f>
        <v>10</v>
      </c>
      <c r="O2796" t="str">
        <f>LEFT(Table1__5[[#This Row],[Calendar_month]],4)</f>
        <v>2025</v>
      </c>
      <c r="P2796" t="str">
        <f>_xlfn.TEXTBEFORE(Table1__5[[#This Row],[Distributor_Name]],"-")</f>
        <v>BD</v>
      </c>
    </row>
    <row r="2797" spans="1:16" x14ac:dyDescent="0.75">
      <c r="A2797" t="s">
        <v>11</v>
      </c>
      <c r="B2797" t="s">
        <v>12</v>
      </c>
      <c r="C2797" t="s">
        <v>5448</v>
      </c>
      <c r="D2797">
        <v>202510</v>
      </c>
      <c r="E2797" t="s">
        <v>7662</v>
      </c>
      <c r="F2797" t="s">
        <v>5403</v>
      </c>
      <c r="G2797">
        <v>11750</v>
      </c>
      <c r="H2797">
        <v>13065</v>
      </c>
      <c r="I2797">
        <v>12507</v>
      </c>
      <c r="J2797">
        <v>1.0644255319148901</v>
      </c>
      <c r="K2797">
        <v>-757</v>
      </c>
      <c r="L2797" t="str">
        <f>VLOOKUP(Table1__5[[#This Row],[ShortCode]],$U$3:$W$100,3,0)</f>
        <v>Tiger Crystal</v>
      </c>
      <c r="M2797" t="str">
        <f>VLOOKUP(Table1__5[[#This Row],[ShortCode]],$U$3:$V$100,2,0)</f>
        <v>Group AA</v>
      </c>
      <c r="N2797" t="str">
        <f>RIGHT(Table1__5[[#This Row],[Calendar_month]],2)</f>
        <v>10</v>
      </c>
      <c r="O2797" t="str">
        <f>LEFT(Table1__5[[#This Row],[Calendar_month]],4)</f>
        <v>2025</v>
      </c>
      <c r="P2797" t="str">
        <f>_xlfn.TEXTBEFORE(Table1__5[[#This Row],[Distributor_Name]],"-")</f>
        <v>BD</v>
      </c>
    </row>
    <row r="2798" spans="1:16" x14ac:dyDescent="0.75">
      <c r="A2798" t="s">
        <v>11</v>
      </c>
      <c r="B2798" t="s">
        <v>12</v>
      </c>
      <c r="C2798" t="s">
        <v>5448</v>
      </c>
      <c r="D2798">
        <v>202510</v>
      </c>
      <c r="E2798" t="s">
        <v>7662</v>
      </c>
      <c r="F2798" t="s">
        <v>5404</v>
      </c>
      <c r="G2798">
        <v>13726</v>
      </c>
      <c r="H2798">
        <v>15600</v>
      </c>
      <c r="I2798">
        <v>15239</v>
      </c>
      <c r="J2798">
        <v>1.1102287629316601</v>
      </c>
      <c r="K2798">
        <v>-1513</v>
      </c>
      <c r="L2798" t="str">
        <f>VLOOKUP(Table1__5[[#This Row],[ShortCode]],$U$3:$W$100,3,0)</f>
        <v>Tiger Crystal</v>
      </c>
      <c r="M2798" t="str">
        <f>VLOOKUP(Table1__5[[#This Row],[ShortCode]],$U$3:$V$100,2,0)</f>
        <v>Group AA</v>
      </c>
      <c r="N2798" t="str">
        <f>RIGHT(Table1__5[[#This Row],[Calendar_month]],2)</f>
        <v>10</v>
      </c>
      <c r="O2798" t="str">
        <f>LEFT(Table1__5[[#This Row],[Calendar_month]],4)</f>
        <v>2025</v>
      </c>
      <c r="P2798" t="str">
        <f>_xlfn.TEXTBEFORE(Table1__5[[#This Row],[Distributor_Name]],"-")</f>
        <v>BD</v>
      </c>
    </row>
    <row r="2799" spans="1:16" x14ac:dyDescent="0.75">
      <c r="A2799" t="s">
        <v>11</v>
      </c>
      <c r="B2799" t="s">
        <v>12</v>
      </c>
      <c r="C2799" t="s">
        <v>5448</v>
      </c>
      <c r="D2799">
        <v>202510</v>
      </c>
      <c r="E2799" t="s">
        <v>7662</v>
      </c>
      <c r="F2799" t="s">
        <v>7672</v>
      </c>
      <c r="G2799">
        <v>2</v>
      </c>
      <c r="H2799">
        <v>0</v>
      </c>
      <c r="I2799">
        <v>0</v>
      </c>
      <c r="J2799">
        <v>0</v>
      </c>
      <c r="K2799">
        <v>2</v>
      </c>
      <c r="L2799" t="str">
        <f>VLOOKUP(Table1__5[[#This Row],[ShortCode]],$U$3:$W$100,3,0)</f>
        <v>Other</v>
      </c>
      <c r="M2799" t="str">
        <f>VLOOKUP(Table1__5[[#This Row],[ShortCode]],$U$3:$V$100,2,0)</f>
        <v>Group BB</v>
      </c>
      <c r="N2799" t="str">
        <f>RIGHT(Table1__5[[#This Row],[Calendar_month]],2)</f>
        <v>10</v>
      </c>
      <c r="O2799" t="str">
        <f>LEFT(Table1__5[[#This Row],[Calendar_month]],4)</f>
        <v>2025</v>
      </c>
      <c r="P2799" t="str">
        <f>_xlfn.TEXTBEFORE(Table1__5[[#This Row],[Distributor_Name]],"-")</f>
        <v>BD</v>
      </c>
    </row>
    <row r="2800" spans="1:16" x14ac:dyDescent="0.75">
      <c r="A2800" t="s">
        <v>11</v>
      </c>
      <c r="B2800" t="s">
        <v>12</v>
      </c>
      <c r="C2800" t="s">
        <v>5448</v>
      </c>
      <c r="D2800">
        <v>202510</v>
      </c>
      <c r="E2800" t="s">
        <v>7673</v>
      </c>
      <c r="F2800" t="s">
        <v>5436</v>
      </c>
      <c r="G2800">
        <v>0</v>
      </c>
      <c r="H2800">
        <v>0</v>
      </c>
      <c r="I2800">
        <v>0</v>
      </c>
      <c r="J2800">
        <v>0</v>
      </c>
      <c r="K2800">
        <v>0</v>
      </c>
      <c r="L2800" t="str">
        <f>VLOOKUP(Table1__5[[#This Row],[ShortCode]],$U$3:$W$100,3,0)</f>
        <v>Bivina</v>
      </c>
      <c r="M2800" t="str">
        <f>VLOOKUP(Table1__5[[#This Row],[ShortCode]],$U$3:$V$100,2,0)</f>
        <v>Group BB</v>
      </c>
      <c r="N2800" t="str">
        <f>RIGHT(Table1__5[[#This Row],[Calendar_month]],2)</f>
        <v>10</v>
      </c>
      <c r="O2800" t="str">
        <f>LEFT(Table1__5[[#This Row],[Calendar_month]],4)</f>
        <v>2025</v>
      </c>
      <c r="P2800" t="str">
        <f>_xlfn.TEXTBEFORE(Table1__5[[#This Row],[Distributor_Name]],"-")</f>
        <v>BD</v>
      </c>
    </row>
    <row r="2801" spans="1:16" x14ac:dyDescent="0.75">
      <c r="A2801" t="s">
        <v>11</v>
      </c>
      <c r="B2801" t="s">
        <v>12</v>
      </c>
      <c r="C2801" t="s">
        <v>5448</v>
      </c>
      <c r="D2801">
        <v>202510</v>
      </c>
      <c r="E2801" t="s">
        <v>7673</v>
      </c>
      <c r="F2801" t="s">
        <v>7674</v>
      </c>
      <c r="G2801">
        <v>544</v>
      </c>
      <c r="H2801">
        <v>1040</v>
      </c>
      <c r="I2801">
        <v>632</v>
      </c>
      <c r="J2801">
        <v>1.1617647058823499</v>
      </c>
      <c r="K2801">
        <v>-88</v>
      </c>
      <c r="L2801" t="str">
        <f>VLOOKUP(Table1__5[[#This Row],[ShortCode]],$U$3:$W$100,3,0)</f>
        <v>Bia Việt</v>
      </c>
      <c r="M2801" t="str">
        <f>VLOOKUP(Table1__5[[#This Row],[ShortCode]],$U$3:$V$100,2,0)</f>
        <v>Group BB</v>
      </c>
      <c r="N2801" t="str">
        <f>RIGHT(Table1__5[[#This Row],[Calendar_month]],2)</f>
        <v>10</v>
      </c>
      <c r="O2801" t="str">
        <f>LEFT(Table1__5[[#This Row],[Calendar_month]],4)</f>
        <v>2025</v>
      </c>
      <c r="P2801" t="str">
        <f>_xlfn.TEXTBEFORE(Table1__5[[#This Row],[Distributor_Name]],"-")</f>
        <v>BD</v>
      </c>
    </row>
    <row r="2802" spans="1:16" x14ac:dyDescent="0.75">
      <c r="A2802" t="s">
        <v>11</v>
      </c>
      <c r="B2802" t="s">
        <v>12</v>
      </c>
      <c r="C2802" t="s">
        <v>5448</v>
      </c>
      <c r="D2802">
        <v>202510</v>
      </c>
      <c r="E2802" t="s">
        <v>7673</v>
      </c>
      <c r="F2802" t="s">
        <v>5400</v>
      </c>
      <c r="G2802">
        <v>4230</v>
      </c>
      <c r="H2802">
        <v>3980</v>
      </c>
      <c r="I2802">
        <v>4204</v>
      </c>
      <c r="J2802">
        <v>0.99385342789598097</v>
      </c>
      <c r="K2802">
        <v>26</v>
      </c>
      <c r="L2802" t="str">
        <f>VLOOKUP(Table1__5[[#This Row],[ShortCode]],$U$3:$W$100,3,0)</f>
        <v>Bia Việt</v>
      </c>
      <c r="M2802" t="str">
        <f>VLOOKUP(Table1__5[[#This Row],[ShortCode]],$U$3:$V$100,2,0)</f>
        <v>Group BB</v>
      </c>
      <c r="N2802" t="str">
        <f>RIGHT(Table1__5[[#This Row],[Calendar_month]],2)</f>
        <v>10</v>
      </c>
      <c r="O2802" t="str">
        <f>LEFT(Table1__5[[#This Row],[Calendar_month]],4)</f>
        <v>2025</v>
      </c>
      <c r="P2802" t="str">
        <f>_xlfn.TEXTBEFORE(Table1__5[[#This Row],[Distributor_Name]],"-")</f>
        <v>BD</v>
      </c>
    </row>
    <row r="2803" spans="1:16" x14ac:dyDescent="0.75">
      <c r="A2803" t="s">
        <v>11</v>
      </c>
      <c r="B2803" t="s">
        <v>12</v>
      </c>
      <c r="C2803" t="s">
        <v>5448</v>
      </c>
      <c r="D2803">
        <v>202510</v>
      </c>
      <c r="E2803" t="s">
        <v>7673</v>
      </c>
      <c r="F2803" t="s">
        <v>5411</v>
      </c>
      <c r="G2803">
        <v>950</v>
      </c>
      <c r="H2803">
        <v>950</v>
      </c>
      <c r="I2803">
        <v>950</v>
      </c>
      <c r="J2803">
        <v>1</v>
      </c>
      <c r="K2803">
        <v>1.13686837721616E-13</v>
      </c>
      <c r="L2803" t="str">
        <f>VLOOKUP(Table1__5[[#This Row],[ShortCode]],$U$3:$W$100,3,0)</f>
        <v>Bia Việt</v>
      </c>
      <c r="M2803" t="str">
        <f>VLOOKUP(Table1__5[[#This Row],[ShortCode]],$U$3:$V$100,2,0)</f>
        <v>Group BB</v>
      </c>
      <c r="N2803" t="str">
        <f>RIGHT(Table1__5[[#This Row],[Calendar_month]],2)</f>
        <v>10</v>
      </c>
      <c r="O2803" t="str">
        <f>LEFT(Table1__5[[#This Row],[Calendar_month]],4)</f>
        <v>2025</v>
      </c>
      <c r="P2803" t="str">
        <f>_xlfn.TEXTBEFORE(Table1__5[[#This Row],[Distributor_Name]],"-")</f>
        <v>BD</v>
      </c>
    </row>
    <row r="2804" spans="1:16" x14ac:dyDescent="0.75">
      <c r="A2804" t="s">
        <v>11</v>
      </c>
      <c r="B2804" t="s">
        <v>12</v>
      </c>
      <c r="C2804" t="s">
        <v>5448</v>
      </c>
      <c r="D2804">
        <v>202510</v>
      </c>
      <c r="E2804" t="s">
        <v>7673</v>
      </c>
      <c r="F2804" t="s">
        <v>7677</v>
      </c>
      <c r="G2804">
        <v>0</v>
      </c>
      <c r="H2804">
        <v>0</v>
      </c>
      <c r="I2804">
        <v>0</v>
      </c>
      <c r="J2804">
        <v>0</v>
      </c>
      <c r="K2804">
        <v>0</v>
      </c>
      <c r="L2804" t="str">
        <f>VLOOKUP(Table1__5[[#This Row],[ShortCode]],$U$3:$W$100,3,0)</f>
        <v>Larue</v>
      </c>
      <c r="M2804" t="str">
        <f>VLOOKUP(Table1__5[[#This Row],[ShortCode]],$U$3:$V$100,2,0)</f>
        <v>Group BB</v>
      </c>
      <c r="N2804" t="str">
        <f>RIGHT(Table1__5[[#This Row],[Calendar_month]],2)</f>
        <v>10</v>
      </c>
      <c r="O2804" t="str">
        <f>LEFT(Table1__5[[#This Row],[Calendar_month]],4)</f>
        <v>2025</v>
      </c>
      <c r="P2804" t="str">
        <f>_xlfn.TEXTBEFORE(Table1__5[[#This Row],[Distributor_Name]],"-")</f>
        <v>BD</v>
      </c>
    </row>
    <row r="2805" spans="1:16" x14ac:dyDescent="0.75">
      <c r="A2805" t="s">
        <v>11</v>
      </c>
      <c r="B2805" t="s">
        <v>12</v>
      </c>
      <c r="C2805" t="s">
        <v>5448</v>
      </c>
      <c r="D2805">
        <v>202511</v>
      </c>
      <c r="E2805" t="s">
        <v>7662</v>
      </c>
      <c r="F2805" t="s">
        <v>5438</v>
      </c>
      <c r="G2805">
        <v>33</v>
      </c>
      <c r="H2805">
        <v>78</v>
      </c>
      <c r="I2805">
        <v>66</v>
      </c>
      <c r="J2805">
        <v>2</v>
      </c>
      <c r="K2805">
        <v>-33</v>
      </c>
      <c r="L2805" t="str">
        <f>VLOOKUP(Table1__5[[#This Row],[ShortCode]],$U$3:$W$100,3,0)</f>
        <v>Other</v>
      </c>
      <c r="M2805" t="str">
        <f>VLOOKUP(Table1__5[[#This Row],[ShortCode]],$U$3:$V$100,2,0)</f>
        <v>Group BB</v>
      </c>
      <c r="N2805" t="str">
        <f>RIGHT(Table1__5[[#This Row],[Calendar_month]],2)</f>
        <v>11</v>
      </c>
      <c r="O2805" t="str">
        <f>LEFT(Table1__5[[#This Row],[Calendar_month]],4)</f>
        <v>2025</v>
      </c>
      <c r="P2805" t="str">
        <f>_xlfn.TEXTBEFORE(Table1__5[[#This Row],[Distributor_Name]],"-")</f>
        <v>BD</v>
      </c>
    </row>
    <row r="2806" spans="1:16" x14ac:dyDescent="0.75">
      <c r="A2806" t="s">
        <v>11</v>
      </c>
      <c r="B2806" t="s">
        <v>12</v>
      </c>
      <c r="C2806" t="s">
        <v>5448</v>
      </c>
      <c r="D2806">
        <v>202511</v>
      </c>
      <c r="E2806" t="s">
        <v>7662</v>
      </c>
      <c r="F2806" t="s">
        <v>7664</v>
      </c>
      <c r="G2806">
        <v>0</v>
      </c>
      <c r="H2806">
        <v>0</v>
      </c>
      <c r="I2806">
        <v>0</v>
      </c>
      <c r="J2806">
        <v>0</v>
      </c>
      <c r="K2806">
        <v>0</v>
      </c>
      <c r="L2806" t="str">
        <f>VLOOKUP(Table1__5[[#This Row],[ShortCode]],$U$3:$W$100,3,0)</f>
        <v>Other</v>
      </c>
      <c r="M2806" t="str">
        <f>VLOOKUP(Table1__5[[#This Row],[ShortCode]],$U$3:$V$100,2,0)</f>
        <v>Group BB</v>
      </c>
      <c r="N2806" t="str">
        <f>RIGHT(Table1__5[[#This Row],[Calendar_month]],2)</f>
        <v>11</v>
      </c>
      <c r="O2806" t="str">
        <f>LEFT(Table1__5[[#This Row],[Calendar_month]],4)</f>
        <v>2025</v>
      </c>
      <c r="P2806" t="str">
        <f>_xlfn.TEXTBEFORE(Table1__5[[#This Row],[Distributor_Name]],"-")</f>
        <v>BD</v>
      </c>
    </row>
    <row r="2807" spans="1:16" x14ac:dyDescent="0.75">
      <c r="A2807" t="s">
        <v>11</v>
      </c>
      <c r="B2807" t="s">
        <v>12</v>
      </c>
      <c r="C2807" t="s">
        <v>5448</v>
      </c>
      <c r="D2807">
        <v>202511</v>
      </c>
      <c r="E2807" t="s">
        <v>7662</v>
      </c>
      <c r="F2807" t="s">
        <v>5426</v>
      </c>
      <c r="G2807">
        <v>111</v>
      </c>
      <c r="H2807">
        <v>0</v>
      </c>
      <c r="I2807">
        <v>15</v>
      </c>
      <c r="J2807">
        <v>0.135135135135135</v>
      </c>
      <c r="K2807">
        <v>96</v>
      </c>
      <c r="L2807" t="str">
        <f>VLOOKUP(Table1__5[[#This Row],[ShortCode]],$U$3:$W$100,3,0)</f>
        <v>Heineken Original</v>
      </c>
      <c r="M2807" t="str">
        <f>VLOOKUP(Table1__5[[#This Row],[ShortCode]],$U$3:$V$100,2,0)</f>
        <v>Group BB</v>
      </c>
      <c r="N2807" t="str">
        <f>RIGHT(Table1__5[[#This Row],[Calendar_month]],2)</f>
        <v>11</v>
      </c>
      <c r="O2807" t="str">
        <f>LEFT(Table1__5[[#This Row],[Calendar_month]],4)</f>
        <v>2025</v>
      </c>
      <c r="P2807" t="str">
        <f>_xlfn.TEXTBEFORE(Table1__5[[#This Row],[Distributor_Name]],"-")</f>
        <v>BD</v>
      </c>
    </row>
    <row r="2808" spans="1:16" x14ac:dyDescent="0.75">
      <c r="A2808" t="s">
        <v>11</v>
      </c>
      <c r="B2808" t="s">
        <v>12</v>
      </c>
      <c r="C2808" t="s">
        <v>5448</v>
      </c>
      <c r="D2808">
        <v>202511</v>
      </c>
      <c r="E2808" t="s">
        <v>7662</v>
      </c>
      <c r="F2808" t="s">
        <v>5434</v>
      </c>
      <c r="G2808">
        <v>1487</v>
      </c>
      <c r="H2808">
        <v>780</v>
      </c>
      <c r="I2808">
        <v>760</v>
      </c>
      <c r="J2808">
        <v>0.51109616677874903</v>
      </c>
      <c r="K2808">
        <v>727</v>
      </c>
      <c r="L2808" t="str">
        <f>VLOOKUP(Table1__5[[#This Row],[ShortCode]],$U$3:$W$100,3,0)</f>
        <v>Heineken Original</v>
      </c>
      <c r="M2808" t="str">
        <f>VLOOKUP(Table1__5[[#This Row],[ShortCode]],$U$3:$V$100,2,0)</f>
        <v>Group BB</v>
      </c>
      <c r="N2808" t="str">
        <f>RIGHT(Table1__5[[#This Row],[Calendar_month]],2)</f>
        <v>11</v>
      </c>
      <c r="O2808" t="str">
        <f>LEFT(Table1__5[[#This Row],[Calendar_month]],4)</f>
        <v>2025</v>
      </c>
      <c r="P2808" t="str">
        <f>_xlfn.TEXTBEFORE(Table1__5[[#This Row],[Distributor_Name]],"-")</f>
        <v>BD</v>
      </c>
    </row>
    <row r="2809" spans="1:16" x14ac:dyDescent="0.75">
      <c r="A2809" t="s">
        <v>11</v>
      </c>
      <c r="B2809" t="s">
        <v>12</v>
      </c>
      <c r="C2809" t="s">
        <v>5448</v>
      </c>
      <c r="D2809">
        <v>202511</v>
      </c>
      <c r="E2809" t="s">
        <v>7662</v>
      </c>
      <c r="F2809" t="s">
        <v>5393</v>
      </c>
      <c r="G2809">
        <v>16171</v>
      </c>
      <c r="H2809">
        <v>23686</v>
      </c>
      <c r="I2809">
        <v>24182</v>
      </c>
      <c r="J2809">
        <v>1.49539298744666</v>
      </c>
      <c r="K2809">
        <v>-8011</v>
      </c>
      <c r="L2809" t="str">
        <f>VLOOKUP(Table1__5[[#This Row],[ShortCode]],$U$3:$W$100,3,0)</f>
        <v>Heineken Silver</v>
      </c>
      <c r="M2809" t="str">
        <f>VLOOKUP(Table1__5[[#This Row],[ShortCode]],$U$3:$V$100,2,0)</f>
        <v>Group AA</v>
      </c>
      <c r="N2809" t="str">
        <f>RIGHT(Table1__5[[#This Row],[Calendar_month]],2)</f>
        <v>11</v>
      </c>
      <c r="O2809" t="str">
        <f>LEFT(Table1__5[[#This Row],[Calendar_month]],4)</f>
        <v>2025</v>
      </c>
      <c r="P2809" t="str">
        <f>_xlfn.TEXTBEFORE(Table1__5[[#This Row],[Distributor_Name]],"-")</f>
        <v>BD</v>
      </c>
    </row>
    <row r="2810" spans="1:16" x14ac:dyDescent="0.75">
      <c r="A2810" t="s">
        <v>11</v>
      </c>
      <c r="B2810" t="s">
        <v>12</v>
      </c>
      <c r="C2810" t="s">
        <v>5448</v>
      </c>
      <c r="D2810">
        <v>202511</v>
      </c>
      <c r="E2810" t="s">
        <v>7662</v>
      </c>
      <c r="F2810" t="s">
        <v>5418</v>
      </c>
      <c r="G2810">
        <v>79</v>
      </c>
      <c r="H2810">
        <v>30</v>
      </c>
      <c r="I2810">
        <v>36</v>
      </c>
      <c r="J2810">
        <v>0.455696202531646</v>
      </c>
      <c r="K2810">
        <v>43</v>
      </c>
      <c r="L2810" t="str">
        <f>VLOOKUP(Table1__5[[#This Row],[ShortCode]],$U$3:$W$100,3,0)</f>
        <v>Heineken Silver</v>
      </c>
      <c r="M2810" t="str">
        <f>VLOOKUP(Table1__5[[#This Row],[ShortCode]],$U$3:$V$100,2,0)</f>
        <v>Group AA</v>
      </c>
      <c r="N2810" t="str">
        <f>RIGHT(Table1__5[[#This Row],[Calendar_month]],2)</f>
        <v>11</v>
      </c>
      <c r="O2810" t="str">
        <f>LEFT(Table1__5[[#This Row],[Calendar_month]],4)</f>
        <v>2025</v>
      </c>
      <c r="P2810" t="str">
        <f>_xlfn.TEXTBEFORE(Table1__5[[#This Row],[Distributor_Name]],"-")</f>
        <v>BD</v>
      </c>
    </row>
    <row r="2811" spans="1:16" x14ac:dyDescent="0.75">
      <c r="A2811" t="s">
        <v>11</v>
      </c>
      <c r="B2811" t="s">
        <v>12</v>
      </c>
      <c r="C2811" t="s">
        <v>5448</v>
      </c>
      <c r="D2811">
        <v>202511</v>
      </c>
      <c r="E2811" t="s">
        <v>7662</v>
      </c>
      <c r="F2811" t="s">
        <v>5401</v>
      </c>
      <c r="G2811">
        <v>2452</v>
      </c>
      <c r="H2811">
        <v>2899</v>
      </c>
      <c r="I2811">
        <v>2848</v>
      </c>
      <c r="J2811">
        <v>1.1615008156606901</v>
      </c>
      <c r="K2811">
        <v>-396</v>
      </c>
      <c r="L2811" t="str">
        <f>VLOOKUP(Table1__5[[#This Row],[ShortCode]],$U$3:$W$100,3,0)</f>
        <v>Heineken Silver</v>
      </c>
      <c r="M2811" t="str">
        <f>VLOOKUP(Table1__5[[#This Row],[ShortCode]],$U$3:$V$100,2,0)</f>
        <v>Group AA</v>
      </c>
      <c r="N2811" t="str">
        <f>RIGHT(Table1__5[[#This Row],[Calendar_month]],2)</f>
        <v>11</v>
      </c>
      <c r="O2811" t="str">
        <f>LEFT(Table1__5[[#This Row],[Calendar_month]],4)</f>
        <v>2025</v>
      </c>
      <c r="P2811" t="str">
        <f>_xlfn.TEXTBEFORE(Table1__5[[#This Row],[Distributor_Name]],"-")</f>
        <v>BD</v>
      </c>
    </row>
    <row r="2812" spans="1:16" x14ac:dyDescent="0.75">
      <c r="A2812" t="s">
        <v>11</v>
      </c>
      <c r="B2812" t="s">
        <v>12</v>
      </c>
      <c r="C2812" t="s">
        <v>5448</v>
      </c>
      <c r="D2812">
        <v>202511</v>
      </c>
      <c r="E2812" t="s">
        <v>7662</v>
      </c>
      <c r="F2812" t="s">
        <v>5440</v>
      </c>
      <c r="G2812">
        <v>9</v>
      </c>
      <c r="H2812">
        <v>0</v>
      </c>
      <c r="I2812">
        <v>14</v>
      </c>
      <c r="J2812">
        <v>1.55555555555556</v>
      </c>
      <c r="K2812">
        <v>-5</v>
      </c>
      <c r="L2812" t="str">
        <f>VLOOKUP(Table1__5[[#This Row],[ShortCode]],$U$3:$W$100,3,0)</f>
        <v>Other</v>
      </c>
      <c r="M2812" t="str">
        <f>VLOOKUP(Table1__5[[#This Row],[ShortCode]],$U$3:$V$100,2,0)</f>
        <v>Group BB</v>
      </c>
      <c r="N2812" t="str">
        <f>RIGHT(Table1__5[[#This Row],[Calendar_month]],2)</f>
        <v>11</v>
      </c>
      <c r="O2812" t="str">
        <f>LEFT(Table1__5[[#This Row],[Calendar_month]],4)</f>
        <v>2025</v>
      </c>
      <c r="P2812" t="str">
        <f>_xlfn.TEXTBEFORE(Table1__5[[#This Row],[Distributor_Name]],"-")</f>
        <v>BD</v>
      </c>
    </row>
    <row r="2813" spans="1:16" x14ac:dyDescent="0.75">
      <c r="A2813" t="s">
        <v>11</v>
      </c>
      <c r="B2813" t="s">
        <v>12</v>
      </c>
      <c r="C2813" t="s">
        <v>5448</v>
      </c>
      <c r="D2813">
        <v>202511</v>
      </c>
      <c r="E2813" t="s">
        <v>7662</v>
      </c>
      <c r="F2813" t="s">
        <v>5424</v>
      </c>
      <c r="G2813">
        <v>17</v>
      </c>
      <c r="H2813">
        <v>39</v>
      </c>
      <c r="I2813">
        <v>17</v>
      </c>
      <c r="J2813">
        <v>1</v>
      </c>
      <c r="K2813">
        <v>0</v>
      </c>
      <c r="L2813" t="str">
        <f>VLOOKUP(Table1__5[[#This Row],[ShortCode]],$U$3:$W$100,3,0)</f>
        <v>Other</v>
      </c>
      <c r="M2813" t="str">
        <f>VLOOKUP(Table1__5[[#This Row],[ShortCode]],$U$3:$V$100,2,0)</f>
        <v>Group BB</v>
      </c>
      <c r="N2813" t="str">
        <f>RIGHT(Table1__5[[#This Row],[Calendar_month]],2)</f>
        <v>11</v>
      </c>
      <c r="O2813" t="str">
        <f>LEFT(Table1__5[[#This Row],[Calendar_month]],4)</f>
        <v>2025</v>
      </c>
      <c r="P2813" t="str">
        <f>_xlfn.TEXTBEFORE(Table1__5[[#This Row],[Distributor_Name]],"-")</f>
        <v>BD</v>
      </c>
    </row>
    <row r="2814" spans="1:16" x14ac:dyDescent="0.75">
      <c r="A2814" t="s">
        <v>11</v>
      </c>
      <c r="B2814" t="s">
        <v>12</v>
      </c>
      <c r="C2814" t="s">
        <v>5448</v>
      </c>
      <c r="D2814">
        <v>202511</v>
      </c>
      <c r="E2814" t="s">
        <v>7662</v>
      </c>
      <c r="F2814" t="s">
        <v>7654</v>
      </c>
      <c r="G2814">
        <v>5</v>
      </c>
      <c r="H2814">
        <v>0</v>
      </c>
      <c r="I2814">
        <v>0</v>
      </c>
      <c r="J2814">
        <v>0</v>
      </c>
      <c r="K2814">
        <v>5</v>
      </c>
      <c r="L2814" t="str">
        <f>VLOOKUP(Table1__5[[#This Row],[ShortCode]],$U$3:$W$100,3,0)</f>
        <v>Other</v>
      </c>
      <c r="M2814" t="str">
        <f>VLOOKUP(Table1__5[[#This Row],[ShortCode]],$U$3:$V$100,2,0)</f>
        <v>Group BB</v>
      </c>
      <c r="N2814" t="str">
        <f>RIGHT(Table1__5[[#This Row],[Calendar_month]],2)</f>
        <v>11</v>
      </c>
      <c r="O2814" t="str">
        <f>LEFT(Table1__5[[#This Row],[Calendar_month]],4)</f>
        <v>2025</v>
      </c>
      <c r="P2814" t="str">
        <f>_xlfn.TEXTBEFORE(Table1__5[[#This Row],[Distributor_Name]],"-")</f>
        <v>BD</v>
      </c>
    </row>
    <row r="2815" spans="1:16" x14ac:dyDescent="0.75">
      <c r="A2815" t="s">
        <v>11</v>
      </c>
      <c r="B2815" t="s">
        <v>12</v>
      </c>
      <c r="C2815" t="s">
        <v>5448</v>
      </c>
      <c r="D2815">
        <v>202511</v>
      </c>
      <c r="E2815" t="s">
        <v>7662</v>
      </c>
      <c r="F2815" t="s">
        <v>7668</v>
      </c>
      <c r="G2815">
        <v>1</v>
      </c>
      <c r="H2815">
        <v>0</v>
      </c>
      <c r="I2815">
        <v>0</v>
      </c>
      <c r="J2815">
        <v>0</v>
      </c>
      <c r="K2815">
        <v>1</v>
      </c>
      <c r="L2815" t="str">
        <f>VLOOKUP(Table1__5[[#This Row],[ShortCode]],$U$3:$W$100,3,0)</f>
        <v>Other</v>
      </c>
      <c r="M2815" t="str">
        <f>VLOOKUP(Table1__5[[#This Row],[ShortCode]],$U$3:$V$100,2,0)</f>
        <v>Group BB</v>
      </c>
      <c r="N2815" t="str">
        <f>RIGHT(Table1__5[[#This Row],[Calendar_month]],2)</f>
        <v>11</v>
      </c>
      <c r="O2815" t="str">
        <f>LEFT(Table1__5[[#This Row],[Calendar_month]],4)</f>
        <v>2025</v>
      </c>
      <c r="P2815" t="str">
        <f>_xlfn.TEXTBEFORE(Table1__5[[#This Row],[Distributor_Name]],"-")</f>
        <v>BD</v>
      </c>
    </row>
    <row r="2816" spans="1:16" x14ac:dyDescent="0.75">
      <c r="A2816" t="s">
        <v>11</v>
      </c>
      <c r="B2816" t="s">
        <v>12</v>
      </c>
      <c r="C2816" t="s">
        <v>5448</v>
      </c>
      <c r="D2816">
        <v>202511</v>
      </c>
      <c r="E2816" t="s">
        <v>7662</v>
      </c>
      <c r="F2816" t="s">
        <v>5430</v>
      </c>
      <c r="G2816">
        <v>23</v>
      </c>
      <c r="H2816">
        <v>52</v>
      </c>
      <c r="I2816">
        <v>31</v>
      </c>
      <c r="J2816">
        <v>1.34782608695652</v>
      </c>
      <c r="K2816">
        <v>-8</v>
      </c>
      <c r="L2816" t="str">
        <f>VLOOKUP(Table1__5[[#This Row],[ShortCode]],$U$3:$W$100,3,0)</f>
        <v>Other</v>
      </c>
      <c r="M2816" t="str">
        <f>VLOOKUP(Table1__5[[#This Row],[ShortCode]],$U$3:$V$100,2,0)</f>
        <v>Group BB</v>
      </c>
      <c r="N2816" t="str">
        <f>RIGHT(Table1__5[[#This Row],[Calendar_month]],2)</f>
        <v>11</v>
      </c>
      <c r="O2816" t="str">
        <f>LEFT(Table1__5[[#This Row],[Calendar_month]],4)</f>
        <v>2025</v>
      </c>
      <c r="P2816" t="str">
        <f>_xlfn.TEXTBEFORE(Table1__5[[#This Row],[Distributor_Name]],"-")</f>
        <v>BD</v>
      </c>
    </row>
    <row r="2817" spans="1:16" x14ac:dyDescent="0.75">
      <c r="A2817" t="s">
        <v>11</v>
      </c>
      <c r="B2817" t="s">
        <v>12</v>
      </c>
      <c r="C2817" t="s">
        <v>5448</v>
      </c>
      <c r="D2817">
        <v>202511</v>
      </c>
      <c r="E2817" t="s">
        <v>7662</v>
      </c>
      <c r="F2817" t="s">
        <v>5405</v>
      </c>
      <c r="G2817">
        <v>5881</v>
      </c>
      <c r="H2817">
        <v>6799</v>
      </c>
      <c r="I2817">
        <v>8406</v>
      </c>
      <c r="J2817">
        <v>1.4293487502125499</v>
      </c>
      <c r="K2817">
        <v>-2525</v>
      </c>
      <c r="L2817" t="str">
        <f>VLOOKUP(Table1__5[[#This Row],[ShortCode]],$U$3:$W$100,3,0)</f>
        <v>Tiger Regular</v>
      </c>
      <c r="M2817" t="str">
        <f>VLOOKUP(Table1__5[[#This Row],[ShortCode]],$U$3:$V$100,2,0)</f>
        <v>Group BB</v>
      </c>
      <c r="N2817" t="str">
        <f>RIGHT(Table1__5[[#This Row],[Calendar_month]],2)</f>
        <v>11</v>
      </c>
      <c r="O2817" t="str">
        <f>LEFT(Table1__5[[#This Row],[Calendar_month]],4)</f>
        <v>2025</v>
      </c>
      <c r="P2817" t="str">
        <f>_xlfn.TEXTBEFORE(Table1__5[[#This Row],[Distributor_Name]],"-")</f>
        <v>BD</v>
      </c>
    </row>
    <row r="2818" spans="1:16" x14ac:dyDescent="0.75">
      <c r="A2818" t="s">
        <v>11</v>
      </c>
      <c r="B2818" t="s">
        <v>12</v>
      </c>
      <c r="C2818" t="s">
        <v>5448</v>
      </c>
      <c r="D2818">
        <v>202511</v>
      </c>
      <c r="E2818" t="s">
        <v>7662</v>
      </c>
      <c r="F2818" t="s">
        <v>5396</v>
      </c>
      <c r="G2818">
        <v>31532</v>
      </c>
      <c r="H2818">
        <v>33501</v>
      </c>
      <c r="I2818">
        <v>32060</v>
      </c>
      <c r="J2818">
        <v>1.0167448940758601</v>
      </c>
      <c r="K2818">
        <v>-528</v>
      </c>
      <c r="L2818" t="str">
        <f>VLOOKUP(Table1__5[[#This Row],[ShortCode]],$U$3:$W$100,3,0)</f>
        <v>Tiger Regular</v>
      </c>
      <c r="M2818" t="str">
        <f>VLOOKUP(Table1__5[[#This Row],[ShortCode]],$U$3:$V$100,2,0)</f>
        <v>Group BB</v>
      </c>
      <c r="N2818" t="str">
        <f>RIGHT(Table1__5[[#This Row],[Calendar_month]],2)</f>
        <v>11</v>
      </c>
      <c r="O2818" t="str">
        <f>LEFT(Table1__5[[#This Row],[Calendar_month]],4)</f>
        <v>2025</v>
      </c>
      <c r="P2818" t="str">
        <f>_xlfn.TEXTBEFORE(Table1__5[[#This Row],[Distributor_Name]],"-")</f>
        <v>BD</v>
      </c>
    </row>
    <row r="2819" spans="1:16" x14ac:dyDescent="0.75">
      <c r="A2819" t="s">
        <v>11</v>
      </c>
      <c r="B2819" t="s">
        <v>12</v>
      </c>
      <c r="C2819" t="s">
        <v>5448</v>
      </c>
      <c r="D2819">
        <v>202511</v>
      </c>
      <c r="E2819" t="s">
        <v>7662</v>
      </c>
      <c r="F2819" t="s">
        <v>5441</v>
      </c>
      <c r="G2819">
        <v>9</v>
      </c>
      <c r="H2819">
        <v>10</v>
      </c>
      <c r="I2819">
        <v>9</v>
      </c>
      <c r="J2819">
        <v>1</v>
      </c>
      <c r="K2819">
        <v>0</v>
      </c>
      <c r="L2819" t="str">
        <f>VLOOKUP(Table1__5[[#This Row],[ShortCode]],$U$3:$W$100,3,0)</f>
        <v>Tiger Regular</v>
      </c>
      <c r="M2819" t="str">
        <f>VLOOKUP(Table1__5[[#This Row],[ShortCode]],$U$3:$V$100,2,0)</f>
        <v>Group BB</v>
      </c>
      <c r="N2819" t="str">
        <f>RIGHT(Table1__5[[#This Row],[Calendar_month]],2)</f>
        <v>11</v>
      </c>
      <c r="O2819" t="str">
        <f>LEFT(Table1__5[[#This Row],[Calendar_month]],4)</f>
        <v>2025</v>
      </c>
      <c r="P2819" t="str">
        <f>_xlfn.TEXTBEFORE(Table1__5[[#This Row],[Distributor_Name]],"-")</f>
        <v>BD</v>
      </c>
    </row>
    <row r="2820" spans="1:16" x14ac:dyDescent="0.75">
      <c r="A2820" t="s">
        <v>11</v>
      </c>
      <c r="B2820" t="s">
        <v>12</v>
      </c>
      <c r="C2820" t="s">
        <v>5448</v>
      </c>
      <c r="D2820">
        <v>202511</v>
      </c>
      <c r="E2820" t="s">
        <v>7662</v>
      </c>
      <c r="F2820" t="s">
        <v>5408</v>
      </c>
      <c r="G2820">
        <v>2142</v>
      </c>
      <c r="H2820">
        <v>1200</v>
      </c>
      <c r="I2820">
        <v>1155</v>
      </c>
      <c r="J2820">
        <v>0.53921568627451</v>
      </c>
      <c r="K2820">
        <v>987</v>
      </c>
      <c r="L2820" t="str">
        <f>VLOOKUP(Table1__5[[#This Row],[ShortCode]],$U$3:$W$100,3,0)</f>
        <v>Tiger Regular</v>
      </c>
      <c r="M2820" t="str">
        <f>VLOOKUP(Table1__5[[#This Row],[ShortCode]],$U$3:$V$100,2,0)</f>
        <v>Group BB</v>
      </c>
      <c r="N2820" t="str">
        <f>RIGHT(Table1__5[[#This Row],[Calendar_month]],2)</f>
        <v>11</v>
      </c>
      <c r="O2820" t="str">
        <f>LEFT(Table1__5[[#This Row],[Calendar_month]],4)</f>
        <v>2025</v>
      </c>
      <c r="P2820" t="str">
        <f>_xlfn.TEXTBEFORE(Table1__5[[#This Row],[Distributor_Name]],"-")</f>
        <v>BD</v>
      </c>
    </row>
    <row r="2821" spans="1:16" x14ac:dyDescent="0.75">
      <c r="A2821" t="s">
        <v>11</v>
      </c>
      <c r="B2821" t="s">
        <v>12</v>
      </c>
      <c r="C2821" t="s">
        <v>5448</v>
      </c>
      <c r="D2821">
        <v>202511</v>
      </c>
      <c r="E2821" t="s">
        <v>7662</v>
      </c>
      <c r="F2821" t="s">
        <v>5417</v>
      </c>
      <c r="G2821">
        <v>1566</v>
      </c>
      <c r="H2821">
        <v>980</v>
      </c>
      <c r="I2821">
        <v>1176</v>
      </c>
      <c r="J2821">
        <v>0.75095785440613005</v>
      </c>
      <c r="K2821">
        <v>390</v>
      </c>
      <c r="L2821" t="str">
        <f>VLOOKUP(Table1__5[[#This Row],[ShortCode]],$U$3:$W$100,3,0)</f>
        <v>Tiger Crystal</v>
      </c>
      <c r="M2821" t="str">
        <f>VLOOKUP(Table1__5[[#This Row],[ShortCode]],$U$3:$V$100,2,0)</f>
        <v>Group AA</v>
      </c>
      <c r="N2821" t="str">
        <f>RIGHT(Table1__5[[#This Row],[Calendar_month]],2)</f>
        <v>11</v>
      </c>
      <c r="O2821" t="str">
        <f>LEFT(Table1__5[[#This Row],[Calendar_month]],4)</f>
        <v>2025</v>
      </c>
      <c r="P2821" t="str">
        <f>_xlfn.TEXTBEFORE(Table1__5[[#This Row],[Distributor_Name]],"-")</f>
        <v>BD</v>
      </c>
    </row>
    <row r="2822" spans="1:16" x14ac:dyDescent="0.75">
      <c r="A2822" t="s">
        <v>11</v>
      </c>
      <c r="B2822" t="s">
        <v>12</v>
      </c>
      <c r="C2822" t="s">
        <v>5448</v>
      </c>
      <c r="D2822">
        <v>202511</v>
      </c>
      <c r="E2822" t="s">
        <v>7662</v>
      </c>
      <c r="F2822" t="s">
        <v>5403</v>
      </c>
      <c r="G2822">
        <v>10674</v>
      </c>
      <c r="H2822">
        <v>14001</v>
      </c>
      <c r="I2822">
        <v>14078</v>
      </c>
      <c r="J2822">
        <v>1.3189057522953</v>
      </c>
      <c r="K2822">
        <v>-3404</v>
      </c>
      <c r="L2822" t="str">
        <f>VLOOKUP(Table1__5[[#This Row],[ShortCode]],$U$3:$W$100,3,0)</f>
        <v>Tiger Crystal</v>
      </c>
      <c r="M2822" t="str">
        <f>VLOOKUP(Table1__5[[#This Row],[ShortCode]],$U$3:$V$100,2,0)</f>
        <v>Group AA</v>
      </c>
      <c r="N2822" t="str">
        <f>RIGHT(Table1__5[[#This Row],[Calendar_month]],2)</f>
        <v>11</v>
      </c>
      <c r="O2822" t="str">
        <f>LEFT(Table1__5[[#This Row],[Calendar_month]],4)</f>
        <v>2025</v>
      </c>
      <c r="P2822" t="str">
        <f>_xlfn.TEXTBEFORE(Table1__5[[#This Row],[Distributor_Name]],"-")</f>
        <v>BD</v>
      </c>
    </row>
    <row r="2823" spans="1:16" x14ac:dyDescent="0.75">
      <c r="A2823" t="s">
        <v>11</v>
      </c>
      <c r="B2823" t="s">
        <v>12</v>
      </c>
      <c r="C2823" t="s">
        <v>5448</v>
      </c>
      <c r="D2823">
        <v>202511</v>
      </c>
      <c r="E2823" t="s">
        <v>7662</v>
      </c>
      <c r="F2823" t="s">
        <v>5404</v>
      </c>
      <c r="G2823">
        <v>14118</v>
      </c>
      <c r="H2823">
        <v>12493</v>
      </c>
      <c r="I2823">
        <v>13194</v>
      </c>
      <c r="J2823">
        <v>0.93455163620909498</v>
      </c>
      <c r="K2823">
        <v>924.00000000000205</v>
      </c>
      <c r="L2823" t="str">
        <f>VLOOKUP(Table1__5[[#This Row],[ShortCode]],$U$3:$W$100,3,0)</f>
        <v>Tiger Crystal</v>
      </c>
      <c r="M2823" t="str">
        <f>VLOOKUP(Table1__5[[#This Row],[ShortCode]],$U$3:$V$100,2,0)</f>
        <v>Group AA</v>
      </c>
      <c r="N2823" t="str">
        <f>RIGHT(Table1__5[[#This Row],[Calendar_month]],2)</f>
        <v>11</v>
      </c>
      <c r="O2823" t="str">
        <f>LEFT(Table1__5[[#This Row],[Calendar_month]],4)</f>
        <v>2025</v>
      </c>
      <c r="P2823" t="str">
        <f>_xlfn.TEXTBEFORE(Table1__5[[#This Row],[Distributor_Name]],"-")</f>
        <v>BD</v>
      </c>
    </row>
    <row r="2824" spans="1:16" x14ac:dyDescent="0.75">
      <c r="A2824" t="s">
        <v>11</v>
      </c>
      <c r="B2824" t="s">
        <v>12</v>
      </c>
      <c r="C2824" t="s">
        <v>5448</v>
      </c>
      <c r="D2824">
        <v>202511</v>
      </c>
      <c r="E2824" t="s">
        <v>7662</v>
      </c>
      <c r="F2824" t="s">
        <v>7672</v>
      </c>
      <c r="G2824">
        <v>2</v>
      </c>
      <c r="H2824">
        <v>0</v>
      </c>
      <c r="I2824">
        <v>0</v>
      </c>
      <c r="J2824">
        <v>0</v>
      </c>
      <c r="K2824">
        <v>2</v>
      </c>
      <c r="L2824" t="str">
        <f>VLOOKUP(Table1__5[[#This Row],[ShortCode]],$U$3:$W$100,3,0)</f>
        <v>Other</v>
      </c>
      <c r="M2824" t="str">
        <f>VLOOKUP(Table1__5[[#This Row],[ShortCode]],$U$3:$V$100,2,0)</f>
        <v>Group BB</v>
      </c>
      <c r="N2824" t="str">
        <f>RIGHT(Table1__5[[#This Row],[Calendar_month]],2)</f>
        <v>11</v>
      </c>
      <c r="O2824" t="str">
        <f>LEFT(Table1__5[[#This Row],[Calendar_month]],4)</f>
        <v>2025</v>
      </c>
      <c r="P2824" t="str">
        <f>_xlfn.TEXTBEFORE(Table1__5[[#This Row],[Distributor_Name]],"-")</f>
        <v>BD</v>
      </c>
    </row>
    <row r="2825" spans="1:16" x14ac:dyDescent="0.75">
      <c r="A2825" t="s">
        <v>11</v>
      </c>
      <c r="B2825" t="s">
        <v>12</v>
      </c>
      <c r="C2825" t="s">
        <v>5448</v>
      </c>
      <c r="D2825">
        <v>202511</v>
      </c>
      <c r="E2825" t="s">
        <v>7673</v>
      </c>
      <c r="F2825" t="s">
        <v>5436</v>
      </c>
      <c r="G2825">
        <v>0</v>
      </c>
      <c r="H2825">
        <v>0</v>
      </c>
      <c r="I2825">
        <v>0</v>
      </c>
      <c r="J2825">
        <v>0</v>
      </c>
      <c r="K2825">
        <v>0</v>
      </c>
      <c r="L2825" t="str">
        <f>VLOOKUP(Table1__5[[#This Row],[ShortCode]],$U$3:$W$100,3,0)</f>
        <v>Bivina</v>
      </c>
      <c r="M2825" t="str">
        <f>VLOOKUP(Table1__5[[#This Row],[ShortCode]],$U$3:$V$100,2,0)</f>
        <v>Group BB</v>
      </c>
      <c r="N2825" t="str">
        <f>RIGHT(Table1__5[[#This Row],[Calendar_month]],2)</f>
        <v>11</v>
      </c>
      <c r="O2825" t="str">
        <f>LEFT(Table1__5[[#This Row],[Calendar_month]],4)</f>
        <v>2025</v>
      </c>
      <c r="P2825" t="str">
        <f>_xlfn.TEXTBEFORE(Table1__5[[#This Row],[Distributor_Name]],"-")</f>
        <v>BD</v>
      </c>
    </row>
    <row r="2826" spans="1:16" x14ac:dyDescent="0.75">
      <c r="A2826" t="s">
        <v>11</v>
      </c>
      <c r="B2826" t="s">
        <v>12</v>
      </c>
      <c r="C2826" t="s">
        <v>5448</v>
      </c>
      <c r="D2826">
        <v>202511</v>
      </c>
      <c r="E2826" t="s">
        <v>7673</v>
      </c>
      <c r="F2826" t="s">
        <v>7674</v>
      </c>
      <c r="G2826">
        <v>84</v>
      </c>
      <c r="H2826">
        <v>0</v>
      </c>
      <c r="I2826">
        <v>116</v>
      </c>
      <c r="J2826">
        <v>1.38095238095238</v>
      </c>
      <c r="K2826">
        <v>-32</v>
      </c>
      <c r="L2826" t="str">
        <f>VLOOKUP(Table1__5[[#This Row],[ShortCode]],$U$3:$W$100,3,0)</f>
        <v>Bia Việt</v>
      </c>
      <c r="M2826" t="str">
        <f>VLOOKUP(Table1__5[[#This Row],[ShortCode]],$U$3:$V$100,2,0)</f>
        <v>Group BB</v>
      </c>
      <c r="N2826" t="str">
        <f>RIGHT(Table1__5[[#This Row],[Calendar_month]],2)</f>
        <v>11</v>
      </c>
      <c r="O2826" t="str">
        <f>LEFT(Table1__5[[#This Row],[Calendar_month]],4)</f>
        <v>2025</v>
      </c>
      <c r="P2826" t="str">
        <f>_xlfn.TEXTBEFORE(Table1__5[[#This Row],[Distributor_Name]],"-")</f>
        <v>BD</v>
      </c>
    </row>
    <row r="2827" spans="1:16" x14ac:dyDescent="0.75">
      <c r="A2827" t="s">
        <v>11</v>
      </c>
      <c r="B2827" t="s">
        <v>12</v>
      </c>
      <c r="C2827" t="s">
        <v>5448</v>
      </c>
      <c r="D2827">
        <v>202511</v>
      </c>
      <c r="E2827" t="s">
        <v>7673</v>
      </c>
      <c r="F2827" t="s">
        <v>5400</v>
      </c>
      <c r="G2827">
        <v>2305</v>
      </c>
      <c r="H2827">
        <v>910</v>
      </c>
      <c r="I2827">
        <v>1172</v>
      </c>
      <c r="J2827">
        <v>0.50845986984815605</v>
      </c>
      <c r="K2827">
        <v>1133</v>
      </c>
      <c r="L2827" t="str">
        <f>VLOOKUP(Table1__5[[#This Row],[ShortCode]],$U$3:$W$100,3,0)</f>
        <v>Bia Việt</v>
      </c>
      <c r="M2827" t="str">
        <f>VLOOKUP(Table1__5[[#This Row],[ShortCode]],$U$3:$V$100,2,0)</f>
        <v>Group BB</v>
      </c>
      <c r="N2827" t="str">
        <f>RIGHT(Table1__5[[#This Row],[Calendar_month]],2)</f>
        <v>11</v>
      </c>
      <c r="O2827" t="str">
        <f>LEFT(Table1__5[[#This Row],[Calendar_month]],4)</f>
        <v>2025</v>
      </c>
      <c r="P2827" t="str">
        <f>_xlfn.TEXTBEFORE(Table1__5[[#This Row],[Distributor_Name]],"-")</f>
        <v>BD</v>
      </c>
    </row>
    <row r="2828" spans="1:16" x14ac:dyDescent="0.75">
      <c r="A2828" t="s">
        <v>11</v>
      </c>
      <c r="B2828" t="s">
        <v>12</v>
      </c>
      <c r="C2828" t="s">
        <v>5448</v>
      </c>
      <c r="D2828">
        <v>202511</v>
      </c>
      <c r="E2828" t="s">
        <v>7673</v>
      </c>
      <c r="F2828" t="s">
        <v>5411</v>
      </c>
      <c r="G2828">
        <v>440</v>
      </c>
      <c r="H2828">
        <v>490</v>
      </c>
      <c r="I2828">
        <v>565</v>
      </c>
      <c r="J2828">
        <v>1.2840909090909101</v>
      </c>
      <c r="K2828">
        <v>-125</v>
      </c>
      <c r="L2828" t="str">
        <f>VLOOKUP(Table1__5[[#This Row],[ShortCode]],$U$3:$W$100,3,0)</f>
        <v>Bia Việt</v>
      </c>
      <c r="M2828" t="str">
        <f>VLOOKUP(Table1__5[[#This Row],[ShortCode]],$U$3:$V$100,2,0)</f>
        <v>Group BB</v>
      </c>
      <c r="N2828" t="str">
        <f>RIGHT(Table1__5[[#This Row],[Calendar_month]],2)</f>
        <v>11</v>
      </c>
      <c r="O2828" t="str">
        <f>LEFT(Table1__5[[#This Row],[Calendar_month]],4)</f>
        <v>2025</v>
      </c>
      <c r="P2828" t="str">
        <f>_xlfn.TEXTBEFORE(Table1__5[[#This Row],[Distributor_Name]],"-")</f>
        <v>BD</v>
      </c>
    </row>
    <row r="2829" spans="1:16" x14ac:dyDescent="0.75">
      <c r="A2829" t="s">
        <v>11</v>
      </c>
      <c r="B2829" t="s">
        <v>12</v>
      </c>
      <c r="C2829" t="s">
        <v>5448</v>
      </c>
      <c r="D2829">
        <v>202511</v>
      </c>
      <c r="E2829" t="s">
        <v>7673</v>
      </c>
      <c r="F2829" t="s">
        <v>7677</v>
      </c>
      <c r="G2829">
        <v>0</v>
      </c>
      <c r="H2829">
        <v>0</v>
      </c>
      <c r="I2829">
        <v>0</v>
      </c>
      <c r="J2829">
        <v>0</v>
      </c>
      <c r="K2829">
        <v>0</v>
      </c>
      <c r="L2829" t="str">
        <f>VLOOKUP(Table1__5[[#This Row],[ShortCode]],$U$3:$W$100,3,0)</f>
        <v>Larue</v>
      </c>
      <c r="M2829" t="str">
        <f>VLOOKUP(Table1__5[[#This Row],[ShortCode]],$U$3:$V$100,2,0)</f>
        <v>Group BB</v>
      </c>
      <c r="N2829" t="str">
        <f>RIGHT(Table1__5[[#This Row],[Calendar_month]],2)</f>
        <v>11</v>
      </c>
      <c r="O2829" t="str">
        <f>LEFT(Table1__5[[#This Row],[Calendar_month]],4)</f>
        <v>2025</v>
      </c>
      <c r="P2829" t="str">
        <f>_xlfn.TEXTBEFORE(Table1__5[[#This Row],[Distributor_Name]],"-")</f>
        <v>BD</v>
      </c>
    </row>
    <row r="2830" spans="1:16" x14ac:dyDescent="0.75">
      <c r="A2830" t="s">
        <v>11</v>
      </c>
      <c r="B2830" t="s">
        <v>12</v>
      </c>
      <c r="C2830" t="s">
        <v>5448</v>
      </c>
      <c r="D2830">
        <v>202512</v>
      </c>
      <c r="E2830" t="s">
        <v>7662</v>
      </c>
      <c r="F2830" t="s">
        <v>5393</v>
      </c>
      <c r="G2830">
        <v>21696</v>
      </c>
      <c r="H2830">
        <v>21554</v>
      </c>
      <c r="I2830">
        <v>23530</v>
      </c>
      <c r="J2830">
        <v>1.0845317109144501</v>
      </c>
      <c r="K2830">
        <v>-1834</v>
      </c>
      <c r="L2830" t="str">
        <f>VLOOKUP(Table1__5[[#This Row],[ShortCode]],$U$3:$W$100,3,0)</f>
        <v>Heineken Silver</v>
      </c>
      <c r="M2830" t="str">
        <f>VLOOKUP(Table1__5[[#This Row],[ShortCode]],$U$3:$V$100,2,0)</f>
        <v>Group AA</v>
      </c>
      <c r="N2830" t="str">
        <f>RIGHT(Table1__5[[#This Row],[Calendar_month]],2)</f>
        <v>12</v>
      </c>
      <c r="O2830" t="str">
        <f>LEFT(Table1__5[[#This Row],[Calendar_month]],4)</f>
        <v>2025</v>
      </c>
      <c r="P2830" t="str">
        <f>_xlfn.TEXTBEFORE(Table1__5[[#This Row],[Distributor_Name]],"-")</f>
        <v>BD</v>
      </c>
    </row>
    <row r="2831" spans="1:16" x14ac:dyDescent="0.75">
      <c r="A2831" t="s">
        <v>11</v>
      </c>
      <c r="B2831" t="s">
        <v>12</v>
      </c>
      <c r="C2831" t="s">
        <v>5448</v>
      </c>
      <c r="D2831">
        <v>202512</v>
      </c>
      <c r="E2831" t="s">
        <v>7662</v>
      </c>
      <c r="F2831" t="s">
        <v>5396</v>
      </c>
      <c r="G2831">
        <v>29161</v>
      </c>
      <c r="H2831">
        <v>28392</v>
      </c>
      <c r="I2831">
        <v>29856</v>
      </c>
      <c r="J2831">
        <v>1.02383320187922</v>
      </c>
      <c r="K2831">
        <v>-695</v>
      </c>
      <c r="L2831" t="str">
        <f>VLOOKUP(Table1__5[[#This Row],[ShortCode]],$U$3:$W$100,3,0)</f>
        <v>Tiger Regular</v>
      </c>
      <c r="M2831" t="str">
        <f>VLOOKUP(Table1__5[[#This Row],[ShortCode]],$U$3:$V$100,2,0)</f>
        <v>Group BB</v>
      </c>
      <c r="N2831" t="str">
        <f>RIGHT(Table1__5[[#This Row],[Calendar_month]],2)</f>
        <v>12</v>
      </c>
      <c r="O2831" t="str">
        <f>LEFT(Table1__5[[#This Row],[Calendar_month]],4)</f>
        <v>2025</v>
      </c>
      <c r="P2831" t="str">
        <f>_xlfn.TEXTBEFORE(Table1__5[[#This Row],[Distributor_Name]],"-")</f>
        <v>BD</v>
      </c>
    </row>
    <row r="2832" spans="1:16" x14ac:dyDescent="0.75">
      <c r="A2832" t="s">
        <v>11</v>
      </c>
      <c r="B2832" t="s">
        <v>12</v>
      </c>
      <c r="C2832" t="s">
        <v>5448</v>
      </c>
      <c r="D2832">
        <v>202512</v>
      </c>
      <c r="E2832" t="s">
        <v>7662</v>
      </c>
      <c r="F2832" t="s">
        <v>5404</v>
      </c>
      <c r="G2832">
        <v>15260</v>
      </c>
      <c r="H2832">
        <v>8346</v>
      </c>
      <c r="I2832">
        <v>9662</v>
      </c>
      <c r="J2832">
        <v>0.63315858453473095</v>
      </c>
      <c r="K2832">
        <v>5598</v>
      </c>
      <c r="L2832" t="str">
        <f>VLOOKUP(Table1__5[[#This Row],[ShortCode]],$U$3:$W$100,3,0)</f>
        <v>Tiger Crystal</v>
      </c>
      <c r="M2832" t="str">
        <f>VLOOKUP(Table1__5[[#This Row],[ShortCode]],$U$3:$V$100,2,0)</f>
        <v>Group AA</v>
      </c>
      <c r="N2832" t="str">
        <f>RIGHT(Table1__5[[#This Row],[Calendar_month]],2)</f>
        <v>12</v>
      </c>
      <c r="O2832" t="str">
        <f>LEFT(Table1__5[[#This Row],[Calendar_month]],4)</f>
        <v>2025</v>
      </c>
      <c r="P2832" t="str">
        <f>_xlfn.TEXTBEFORE(Table1__5[[#This Row],[Distributor_Name]],"-")</f>
        <v>BD</v>
      </c>
    </row>
    <row r="2833" spans="1:16" x14ac:dyDescent="0.75">
      <c r="A2833" t="s">
        <v>11</v>
      </c>
      <c r="B2833" t="s">
        <v>12</v>
      </c>
      <c r="C2833" t="s">
        <v>5448</v>
      </c>
      <c r="D2833">
        <v>202512</v>
      </c>
      <c r="E2833" t="s">
        <v>7673</v>
      </c>
      <c r="F2833" t="s">
        <v>5438</v>
      </c>
      <c r="G2833">
        <v>67</v>
      </c>
      <c r="H2833">
        <v>26</v>
      </c>
      <c r="I2833">
        <v>69</v>
      </c>
      <c r="J2833">
        <v>1.0298507462686599</v>
      </c>
      <c r="K2833">
        <v>-2</v>
      </c>
      <c r="L2833" t="str">
        <f>VLOOKUP(Table1__5[[#This Row],[ShortCode]],$U$3:$W$100,3,0)</f>
        <v>Other</v>
      </c>
      <c r="M2833" t="str">
        <f>VLOOKUP(Table1__5[[#This Row],[ShortCode]],$U$3:$V$100,2,0)</f>
        <v>Group BB</v>
      </c>
      <c r="N2833" t="str">
        <f>RIGHT(Table1__5[[#This Row],[Calendar_month]],2)</f>
        <v>12</v>
      </c>
      <c r="O2833" t="str">
        <f>LEFT(Table1__5[[#This Row],[Calendar_month]],4)</f>
        <v>2025</v>
      </c>
      <c r="P2833" t="str">
        <f>_xlfn.TEXTBEFORE(Table1__5[[#This Row],[Distributor_Name]],"-")</f>
        <v>BD</v>
      </c>
    </row>
    <row r="2834" spans="1:16" x14ac:dyDescent="0.75">
      <c r="A2834" t="s">
        <v>11</v>
      </c>
      <c r="B2834" t="s">
        <v>12</v>
      </c>
      <c r="C2834" t="s">
        <v>5448</v>
      </c>
      <c r="D2834">
        <v>202512</v>
      </c>
      <c r="E2834" t="s">
        <v>7673</v>
      </c>
      <c r="F2834" t="s">
        <v>7664</v>
      </c>
      <c r="G2834">
        <v>0</v>
      </c>
      <c r="H2834">
        <v>0</v>
      </c>
      <c r="I2834">
        <v>0</v>
      </c>
      <c r="J2834">
        <v>0</v>
      </c>
      <c r="K2834">
        <v>0</v>
      </c>
      <c r="L2834" t="str">
        <f>VLOOKUP(Table1__5[[#This Row],[ShortCode]],$U$3:$W$100,3,0)</f>
        <v>Other</v>
      </c>
      <c r="M2834" t="str">
        <f>VLOOKUP(Table1__5[[#This Row],[ShortCode]],$U$3:$V$100,2,0)</f>
        <v>Group BB</v>
      </c>
      <c r="N2834" t="str">
        <f>RIGHT(Table1__5[[#This Row],[Calendar_month]],2)</f>
        <v>12</v>
      </c>
      <c r="O2834" t="str">
        <f>LEFT(Table1__5[[#This Row],[Calendar_month]],4)</f>
        <v>2025</v>
      </c>
      <c r="P2834" t="str">
        <f>_xlfn.TEXTBEFORE(Table1__5[[#This Row],[Distributor_Name]],"-")</f>
        <v>BD</v>
      </c>
    </row>
    <row r="2835" spans="1:16" x14ac:dyDescent="0.75">
      <c r="A2835" t="s">
        <v>11</v>
      </c>
      <c r="B2835" t="s">
        <v>12</v>
      </c>
      <c r="C2835" t="s">
        <v>5448</v>
      </c>
      <c r="D2835">
        <v>202512</v>
      </c>
      <c r="E2835" t="s">
        <v>7673</v>
      </c>
      <c r="F2835" t="s">
        <v>5426</v>
      </c>
      <c r="G2835">
        <v>122</v>
      </c>
      <c r="H2835">
        <v>30</v>
      </c>
      <c r="I2835">
        <v>55</v>
      </c>
      <c r="J2835">
        <v>0.45081967213114799</v>
      </c>
      <c r="K2835">
        <v>67</v>
      </c>
      <c r="L2835" t="str">
        <f>VLOOKUP(Table1__5[[#This Row],[ShortCode]],$U$3:$W$100,3,0)</f>
        <v>Heineken Original</v>
      </c>
      <c r="M2835" t="str">
        <f>VLOOKUP(Table1__5[[#This Row],[ShortCode]],$U$3:$V$100,2,0)</f>
        <v>Group BB</v>
      </c>
      <c r="N2835" t="str">
        <f>RIGHT(Table1__5[[#This Row],[Calendar_month]],2)</f>
        <v>12</v>
      </c>
      <c r="O2835" t="str">
        <f>LEFT(Table1__5[[#This Row],[Calendar_month]],4)</f>
        <v>2025</v>
      </c>
      <c r="P2835" t="str">
        <f>_xlfn.TEXTBEFORE(Table1__5[[#This Row],[Distributor_Name]],"-")</f>
        <v>BD</v>
      </c>
    </row>
    <row r="2836" spans="1:16" x14ac:dyDescent="0.75">
      <c r="A2836" t="s">
        <v>11</v>
      </c>
      <c r="B2836" t="s">
        <v>12</v>
      </c>
      <c r="C2836" t="s">
        <v>5448</v>
      </c>
      <c r="D2836">
        <v>202512</v>
      </c>
      <c r="E2836" t="s">
        <v>7673</v>
      </c>
      <c r="F2836" t="s">
        <v>5434</v>
      </c>
      <c r="G2836">
        <v>1050</v>
      </c>
      <c r="H2836">
        <v>819</v>
      </c>
      <c r="I2836">
        <v>999</v>
      </c>
      <c r="J2836">
        <v>0.95142857142857096</v>
      </c>
      <c r="K2836">
        <v>51.000000000000099</v>
      </c>
      <c r="L2836" t="str">
        <f>VLOOKUP(Table1__5[[#This Row],[ShortCode]],$U$3:$W$100,3,0)</f>
        <v>Heineken Original</v>
      </c>
      <c r="M2836" t="str">
        <f>VLOOKUP(Table1__5[[#This Row],[ShortCode]],$U$3:$V$100,2,0)</f>
        <v>Group BB</v>
      </c>
      <c r="N2836" t="str">
        <f>RIGHT(Table1__5[[#This Row],[Calendar_month]],2)</f>
        <v>12</v>
      </c>
      <c r="O2836" t="str">
        <f>LEFT(Table1__5[[#This Row],[Calendar_month]],4)</f>
        <v>2025</v>
      </c>
      <c r="P2836" t="str">
        <f>_xlfn.TEXTBEFORE(Table1__5[[#This Row],[Distributor_Name]],"-")</f>
        <v>BD</v>
      </c>
    </row>
    <row r="2837" spans="1:16" x14ac:dyDescent="0.75">
      <c r="A2837" t="s">
        <v>11</v>
      </c>
      <c r="B2837" t="s">
        <v>12</v>
      </c>
      <c r="C2837" t="s">
        <v>5448</v>
      </c>
      <c r="D2837">
        <v>202512</v>
      </c>
      <c r="E2837" t="s">
        <v>7673</v>
      </c>
      <c r="F2837" t="s">
        <v>5418</v>
      </c>
      <c r="G2837">
        <v>87</v>
      </c>
      <c r="H2837">
        <v>0</v>
      </c>
      <c r="I2837">
        <v>15</v>
      </c>
      <c r="J2837">
        <v>0.17241379310344801</v>
      </c>
      <c r="K2837">
        <v>72</v>
      </c>
      <c r="L2837" t="str">
        <f>VLOOKUP(Table1__5[[#This Row],[ShortCode]],$U$3:$W$100,3,0)</f>
        <v>Heineken Silver</v>
      </c>
      <c r="M2837" t="str">
        <f>VLOOKUP(Table1__5[[#This Row],[ShortCode]],$U$3:$V$100,2,0)</f>
        <v>Group AA</v>
      </c>
      <c r="N2837" t="str">
        <f>RIGHT(Table1__5[[#This Row],[Calendar_month]],2)</f>
        <v>12</v>
      </c>
      <c r="O2837" t="str">
        <f>LEFT(Table1__5[[#This Row],[Calendar_month]],4)</f>
        <v>2025</v>
      </c>
      <c r="P2837" t="str">
        <f>_xlfn.TEXTBEFORE(Table1__5[[#This Row],[Distributor_Name]],"-")</f>
        <v>BD</v>
      </c>
    </row>
    <row r="2838" spans="1:16" x14ac:dyDescent="0.75">
      <c r="A2838" t="s">
        <v>11</v>
      </c>
      <c r="B2838" t="s">
        <v>12</v>
      </c>
      <c r="C2838" t="s">
        <v>5448</v>
      </c>
      <c r="D2838">
        <v>202512</v>
      </c>
      <c r="E2838" t="s">
        <v>7673</v>
      </c>
      <c r="F2838" t="s">
        <v>5401</v>
      </c>
      <c r="G2838">
        <v>2749</v>
      </c>
      <c r="H2838">
        <v>1807</v>
      </c>
      <c r="I2838">
        <v>2012</v>
      </c>
      <c r="J2838">
        <v>0.73190251000363804</v>
      </c>
      <c r="K2838">
        <v>737</v>
      </c>
      <c r="L2838" t="str">
        <f>VLOOKUP(Table1__5[[#This Row],[ShortCode]],$U$3:$W$100,3,0)</f>
        <v>Heineken Silver</v>
      </c>
      <c r="M2838" t="str">
        <f>VLOOKUP(Table1__5[[#This Row],[ShortCode]],$U$3:$V$100,2,0)</f>
        <v>Group AA</v>
      </c>
      <c r="N2838" t="str">
        <f>RIGHT(Table1__5[[#This Row],[Calendar_month]],2)</f>
        <v>12</v>
      </c>
      <c r="O2838" t="str">
        <f>LEFT(Table1__5[[#This Row],[Calendar_month]],4)</f>
        <v>2025</v>
      </c>
      <c r="P2838" t="str">
        <f>_xlfn.TEXTBEFORE(Table1__5[[#This Row],[Distributor_Name]],"-")</f>
        <v>BD</v>
      </c>
    </row>
    <row r="2839" spans="1:16" x14ac:dyDescent="0.75">
      <c r="A2839" t="s">
        <v>11</v>
      </c>
      <c r="B2839" t="s">
        <v>12</v>
      </c>
      <c r="C2839" t="s">
        <v>5448</v>
      </c>
      <c r="D2839">
        <v>202512</v>
      </c>
      <c r="E2839" t="s">
        <v>7673</v>
      </c>
      <c r="F2839" t="s">
        <v>5440</v>
      </c>
      <c r="G2839">
        <v>9</v>
      </c>
      <c r="H2839">
        <v>13</v>
      </c>
      <c r="I2839">
        <v>11</v>
      </c>
      <c r="J2839">
        <v>1.2222222222222201</v>
      </c>
      <c r="K2839">
        <v>-2</v>
      </c>
      <c r="L2839" t="str">
        <f>VLOOKUP(Table1__5[[#This Row],[ShortCode]],$U$3:$W$100,3,0)</f>
        <v>Other</v>
      </c>
      <c r="M2839" t="str">
        <f>VLOOKUP(Table1__5[[#This Row],[ShortCode]],$U$3:$V$100,2,0)</f>
        <v>Group BB</v>
      </c>
      <c r="N2839" t="str">
        <f>RIGHT(Table1__5[[#This Row],[Calendar_month]],2)</f>
        <v>12</v>
      </c>
      <c r="O2839" t="str">
        <f>LEFT(Table1__5[[#This Row],[Calendar_month]],4)</f>
        <v>2025</v>
      </c>
      <c r="P2839" t="str">
        <f>_xlfn.TEXTBEFORE(Table1__5[[#This Row],[Distributor_Name]],"-")</f>
        <v>BD</v>
      </c>
    </row>
    <row r="2840" spans="1:16" x14ac:dyDescent="0.75">
      <c r="A2840" t="s">
        <v>11</v>
      </c>
      <c r="B2840" t="s">
        <v>12</v>
      </c>
      <c r="C2840" t="s">
        <v>5448</v>
      </c>
      <c r="D2840">
        <v>202512</v>
      </c>
      <c r="E2840" t="s">
        <v>7673</v>
      </c>
      <c r="F2840" t="s">
        <v>5424</v>
      </c>
      <c r="G2840">
        <v>21</v>
      </c>
      <c r="H2840">
        <v>13</v>
      </c>
      <c r="I2840">
        <v>39</v>
      </c>
      <c r="J2840">
        <v>1.8571428571428601</v>
      </c>
      <c r="K2840">
        <v>-18</v>
      </c>
      <c r="L2840" t="str">
        <f>VLOOKUP(Table1__5[[#This Row],[ShortCode]],$U$3:$W$100,3,0)</f>
        <v>Other</v>
      </c>
      <c r="M2840" t="str">
        <f>VLOOKUP(Table1__5[[#This Row],[ShortCode]],$U$3:$V$100,2,0)</f>
        <v>Group BB</v>
      </c>
      <c r="N2840" t="str">
        <f>RIGHT(Table1__5[[#This Row],[Calendar_month]],2)</f>
        <v>12</v>
      </c>
      <c r="O2840" t="str">
        <f>LEFT(Table1__5[[#This Row],[Calendar_month]],4)</f>
        <v>2025</v>
      </c>
      <c r="P2840" t="str">
        <f>_xlfn.TEXTBEFORE(Table1__5[[#This Row],[Distributor_Name]],"-")</f>
        <v>BD</v>
      </c>
    </row>
    <row r="2841" spans="1:16" x14ac:dyDescent="0.75">
      <c r="A2841" t="s">
        <v>11</v>
      </c>
      <c r="B2841" t="s">
        <v>12</v>
      </c>
      <c r="C2841" t="s">
        <v>5448</v>
      </c>
      <c r="D2841">
        <v>202512</v>
      </c>
      <c r="E2841" t="s">
        <v>7673</v>
      </c>
      <c r="F2841" t="s">
        <v>7654</v>
      </c>
      <c r="G2841">
        <v>4</v>
      </c>
      <c r="H2841">
        <v>0</v>
      </c>
      <c r="I2841">
        <v>12</v>
      </c>
      <c r="J2841">
        <v>3</v>
      </c>
      <c r="K2841">
        <v>-8</v>
      </c>
      <c r="L2841" t="str">
        <f>VLOOKUP(Table1__5[[#This Row],[ShortCode]],$U$3:$W$100,3,0)</f>
        <v>Other</v>
      </c>
      <c r="M2841" t="str">
        <f>VLOOKUP(Table1__5[[#This Row],[ShortCode]],$U$3:$V$100,2,0)</f>
        <v>Group BB</v>
      </c>
      <c r="N2841" t="str">
        <f>RIGHT(Table1__5[[#This Row],[Calendar_month]],2)</f>
        <v>12</v>
      </c>
      <c r="O2841" t="str">
        <f>LEFT(Table1__5[[#This Row],[Calendar_month]],4)</f>
        <v>2025</v>
      </c>
      <c r="P2841" t="str">
        <f>_xlfn.TEXTBEFORE(Table1__5[[#This Row],[Distributor_Name]],"-")</f>
        <v>BD</v>
      </c>
    </row>
    <row r="2842" spans="1:16" x14ac:dyDescent="0.75">
      <c r="A2842" t="s">
        <v>11</v>
      </c>
      <c r="B2842" t="s">
        <v>12</v>
      </c>
      <c r="C2842" t="s">
        <v>5448</v>
      </c>
      <c r="D2842">
        <v>202512</v>
      </c>
      <c r="E2842" t="s">
        <v>7673</v>
      </c>
      <c r="F2842" t="s">
        <v>5430</v>
      </c>
      <c r="G2842">
        <v>22</v>
      </c>
      <c r="H2842">
        <v>39</v>
      </c>
      <c r="I2842">
        <v>64</v>
      </c>
      <c r="J2842">
        <v>2.9090909090909101</v>
      </c>
      <c r="K2842">
        <v>-42</v>
      </c>
      <c r="L2842" t="str">
        <f>VLOOKUP(Table1__5[[#This Row],[ShortCode]],$U$3:$W$100,3,0)</f>
        <v>Other</v>
      </c>
      <c r="M2842" t="str">
        <f>VLOOKUP(Table1__5[[#This Row],[ShortCode]],$U$3:$V$100,2,0)</f>
        <v>Group BB</v>
      </c>
      <c r="N2842" t="str">
        <f>RIGHT(Table1__5[[#This Row],[Calendar_month]],2)</f>
        <v>12</v>
      </c>
      <c r="O2842" t="str">
        <f>LEFT(Table1__5[[#This Row],[Calendar_month]],4)</f>
        <v>2025</v>
      </c>
      <c r="P2842" t="str">
        <f>_xlfn.TEXTBEFORE(Table1__5[[#This Row],[Distributor_Name]],"-")</f>
        <v>BD</v>
      </c>
    </row>
    <row r="2843" spans="1:16" x14ac:dyDescent="0.75">
      <c r="A2843" t="s">
        <v>11</v>
      </c>
      <c r="B2843" t="s">
        <v>12</v>
      </c>
      <c r="C2843" t="s">
        <v>5448</v>
      </c>
      <c r="D2843">
        <v>202512</v>
      </c>
      <c r="E2843" t="s">
        <v>7673</v>
      </c>
      <c r="F2843" t="s">
        <v>5405</v>
      </c>
      <c r="G2843">
        <v>4023</v>
      </c>
      <c r="H2843">
        <v>7462</v>
      </c>
      <c r="I2843">
        <v>7522</v>
      </c>
      <c r="J2843">
        <v>1.8697489435744501</v>
      </c>
      <c r="K2843">
        <v>-3499</v>
      </c>
      <c r="L2843" t="str">
        <f>VLOOKUP(Table1__5[[#This Row],[ShortCode]],$U$3:$W$100,3,0)</f>
        <v>Tiger Regular</v>
      </c>
      <c r="M2843" t="str">
        <f>VLOOKUP(Table1__5[[#This Row],[ShortCode]],$U$3:$V$100,2,0)</f>
        <v>Group BB</v>
      </c>
      <c r="N2843" t="str">
        <f>RIGHT(Table1__5[[#This Row],[Calendar_month]],2)</f>
        <v>12</v>
      </c>
      <c r="O2843" t="str">
        <f>LEFT(Table1__5[[#This Row],[Calendar_month]],4)</f>
        <v>2025</v>
      </c>
      <c r="P2843" t="str">
        <f>_xlfn.TEXTBEFORE(Table1__5[[#This Row],[Distributor_Name]],"-")</f>
        <v>BD</v>
      </c>
    </row>
    <row r="2844" spans="1:16" x14ac:dyDescent="0.75">
      <c r="A2844" t="s">
        <v>11</v>
      </c>
      <c r="B2844" t="s">
        <v>12</v>
      </c>
      <c r="C2844" t="s">
        <v>5448</v>
      </c>
      <c r="D2844">
        <v>202512</v>
      </c>
      <c r="E2844" t="s">
        <v>7673</v>
      </c>
      <c r="F2844" t="s">
        <v>5441</v>
      </c>
      <c r="G2844">
        <v>6</v>
      </c>
      <c r="H2844">
        <v>0</v>
      </c>
      <c r="I2844">
        <v>8</v>
      </c>
      <c r="J2844">
        <v>1.3333333333333299</v>
      </c>
      <c r="K2844">
        <v>-2</v>
      </c>
      <c r="L2844" t="str">
        <f>VLOOKUP(Table1__5[[#This Row],[ShortCode]],$U$3:$W$100,3,0)</f>
        <v>Tiger Regular</v>
      </c>
      <c r="M2844" t="str">
        <f>VLOOKUP(Table1__5[[#This Row],[ShortCode]],$U$3:$V$100,2,0)</f>
        <v>Group BB</v>
      </c>
      <c r="N2844" t="str">
        <f>RIGHT(Table1__5[[#This Row],[Calendar_month]],2)</f>
        <v>12</v>
      </c>
      <c r="O2844" t="str">
        <f>LEFT(Table1__5[[#This Row],[Calendar_month]],4)</f>
        <v>2025</v>
      </c>
      <c r="P2844" t="str">
        <f>_xlfn.TEXTBEFORE(Table1__5[[#This Row],[Distributor_Name]],"-")</f>
        <v>BD</v>
      </c>
    </row>
    <row r="2845" spans="1:16" x14ac:dyDescent="0.75">
      <c r="A2845" t="s">
        <v>11</v>
      </c>
      <c r="B2845" t="s">
        <v>12</v>
      </c>
      <c r="C2845" t="s">
        <v>5448</v>
      </c>
      <c r="D2845">
        <v>202512</v>
      </c>
      <c r="E2845" t="s">
        <v>7673</v>
      </c>
      <c r="F2845" t="s">
        <v>5408</v>
      </c>
      <c r="G2845">
        <v>2186</v>
      </c>
      <c r="H2845">
        <v>660</v>
      </c>
      <c r="I2845">
        <v>1097</v>
      </c>
      <c r="J2845">
        <v>0.50182982616651395</v>
      </c>
      <c r="K2845">
        <v>1089</v>
      </c>
      <c r="L2845" t="str">
        <f>VLOOKUP(Table1__5[[#This Row],[ShortCode]],$U$3:$W$100,3,0)</f>
        <v>Tiger Regular</v>
      </c>
      <c r="M2845" t="str">
        <f>VLOOKUP(Table1__5[[#This Row],[ShortCode]],$U$3:$V$100,2,0)</f>
        <v>Group BB</v>
      </c>
      <c r="N2845" t="str">
        <f>RIGHT(Table1__5[[#This Row],[Calendar_month]],2)</f>
        <v>12</v>
      </c>
      <c r="O2845" t="str">
        <f>LEFT(Table1__5[[#This Row],[Calendar_month]],4)</f>
        <v>2025</v>
      </c>
      <c r="P2845" t="str">
        <f>_xlfn.TEXTBEFORE(Table1__5[[#This Row],[Distributor_Name]],"-")</f>
        <v>BD</v>
      </c>
    </row>
    <row r="2846" spans="1:16" x14ac:dyDescent="0.75">
      <c r="A2846" t="s">
        <v>11</v>
      </c>
      <c r="B2846" t="s">
        <v>12</v>
      </c>
      <c r="C2846" t="s">
        <v>5448</v>
      </c>
      <c r="D2846">
        <v>202512</v>
      </c>
      <c r="E2846" t="s">
        <v>7673</v>
      </c>
      <c r="F2846" t="s">
        <v>5417</v>
      </c>
      <c r="G2846">
        <v>1401</v>
      </c>
      <c r="H2846">
        <v>680</v>
      </c>
      <c r="I2846">
        <v>973</v>
      </c>
      <c r="J2846">
        <v>0.69450392576730902</v>
      </c>
      <c r="K2846">
        <v>428</v>
      </c>
      <c r="L2846" t="str">
        <f>VLOOKUP(Table1__5[[#This Row],[ShortCode]],$U$3:$W$100,3,0)</f>
        <v>Tiger Crystal</v>
      </c>
      <c r="M2846" t="str">
        <f>VLOOKUP(Table1__5[[#This Row],[ShortCode]],$U$3:$V$100,2,0)</f>
        <v>Group AA</v>
      </c>
      <c r="N2846" t="str">
        <f>RIGHT(Table1__5[[#This Row],[Calendar_month]],2)</f>
        <v>12</v>
      </c>
      <c r="O2846" t="str">
        <f>LEFT(Table1__5[[#This Row],[Calendar_month]],4)</f>
        <v>2025</v>
      </c>
      <c r="P2846" t="str">
        <f>_xlfn.TEXTBEFORE(Table1__5[[#This Row],[Distributor_Name]],"-")</f>
        <v>BD</v>
      </c>
    </row>
    <row r="2847" spans="1:16" x14ac:dyDescent="0.75">
      <c r="A2847" t="s">
        <v>11</v>
      </c>
      <c r="B2847" t="s">
        <v>12</v>
      </c>
      <c r="C2847" t="s">
        <v>5448</v>
      </c>
      <c r="D2847">
        <v>202512</v>
      </c>
      <c r="E2847" t="s">
        <v>7673</v>
      </c>
      <c r="F2847" t="s">
        <v>5403</v>
      </c>
      <c r="G2847">
        <v>12896</v>
      </c>
      <c r="H2847">
        <v>12428</v>
      </c>
      <c r="I2847">
        <v>14167</v>
      </c>
      <c r="J2847">
        <v>1.0985576923076901</v>
      </c>
      <c r="K2847">
        <v>-1271</v>
      </c>
      <c r="L2847" t="str">
        <f>VLOOKUP(Table1__5[[#This Row],[ShortCode]],$U$3:$W$100,3,0)</f>
        <v>Tiger Crystal</v>
      </c>
      <c r="M2847" t="str">
        <f>VLOOKUP(Table1__5[[#This Row],[ShortCode]],$U$3:$V$100,2,0)</f>
        <v>Group AA</v>
      </c>
      <c r="N2847" t="str">
        <f>RIGHT(Table1__5[[#This Row],[Calendar_month]],2)</f>
        <v>12</v>
      </c>
      <c r="O2847" t="str">
        <f>LEFT(Table1__5[[#This Row],[Calendar_month]],4)</f>
        <v>2025</v>
      </c>
      <c r="P2847" t="str">
        <f>_xlfn.TEXTBEFORE(Table1__5[[#This Row],[Distributor_Name]],"-")</f>
        <v>BD</v>
      </c>
    </row>
    <row r="2848" spans="1:16" x14ac:dyDescent="0.75">
      <c r="A2848" t="s">
        <v>11</v>
      </c>
      <c r="B2848" t="s">
        <v>12</v>
      </c>
      <c r="C2848" t="s">
        <v>5448</v>
      </c>
      <c r="D2848">
        <v>202512</v>
      </c>
      <c r="E2848" t="s">
        <v>7673</v>
      </c>
      <c r="F2848" t="s">
        <v>7672</v>
      </c>
      <c r="G2848">
        <v>2</v>
      </c>
      <c r="H2848">
        <v>0</v>
      </c>
      <c r="I2848">
        <v>6</v>
      </c>
      <c r="J2848">
        <v>3</v>
      </c>
      <c r="K2848">
        <v>-4</v>
      </c>
      <c r="L2848" t="str">
        <f>VLOOKUP(Table1__5[[#This Row],[ShortCode]],$U$3:$W$100,3,0)</f>
        <v>Other</v>
      </c>
      <c r="M2848" t="str">
        <f>VLOOKUP(Table1__5[[#This Row],[ShortCode]],$U$3:$V$100,2,0)</f>
        <v>Group BB</v>
      </c>
      <c r="N2848" t="str">
        <f>RIGHT(Table1__5[[#This Row],[Calendar_month]],2)</f>
        <v>12</v>
      </c>
      <c r="O2848" t="str">
        <f>LEFT(Table1__5[[#This Row],[Calendar_month]],4)</f>
        <v>2025</v>
      </c>
      <c r="P2848" t="str">
        <f>_xlfn.TEXTBEFORE(Table1__5[[#This Row],[Distributor_Name]],"-")</f>
        <v>BD</v>
      </c>
    </row>
    <row r="2849" spans="1:16" x14ac:dyDescent="0.75">
      <c r="A2849" t="s">
        <v>11</v>
      </c>
      <c r="B2849" t="s">
        <v>12</v>
      </c>
      <c r="C2849" t="s">
        <v>5448</v>
      </c>
      <c r="D2849">
        <v>202512</v>
      </c>
      <c r="E2849" t="s">
        <v>7687</v>
      </c>
      <c r="F2849" t="s">
        <v>5400</v>
      </c>
      <c r="G2849">
        <v>1772</v>
      </c>
      <c r="H2849">
        <v>650</v>
      </c>
      <c r="I2849">
        <v>681</v>
      </c>
      <c r="J2849">
        <v>0.38431151241535</v>
      </c>
      <c r="K2849">
        <v>1091</v>
      </c>
      <c r="L2849" t="str">
        <f>VLOOKUP(Table1__5[[#This Row],[ShortCode]],$U$3:$W$100,3,0)</f>
        <v>Bia Việt</v>
      </c>
      <c r="M2849" t="str">
        <f>VLOOKUP(Table1__5[[#This Row],[ShortCode]],$U$3:$V$100,2,0)</f>
        <v>Group BB</v>
      </c>
      <c r="N2849" t="str">
        <f>RIGHT(Table1__5[[#This Row],[Calendar_month]],2)</f>
        <v>12</v>
      </c>
      <c r="O2849" t="str">
        <f>LEFT(Table1__5[[#This Row],[Calendar_month]],4)</f>
        <v>2025</v>
      </c>
      <c r="P2849" t="str">
        <f>_xlfn.TEXTBEFORE(Table1__5[[#This Row],[Distributor_Name]],"-")</f>
        <v>BD</v>
      </c>
    </row>
    <row r="2850" spans="1:16" x14ac:dyDescent="0.75">
      <c r="A2850" t="s">
        <v>11</v>
      </c>
      <c r="B2850" t="s">
        <v>12</v>
      </c>
      <c r="C2850" t="s">
        <v>5448</v>
      </c>
      <c r="D2850">
        <v>202512</v>
      </c>
      <c r="E2850" t="s">
        <v>7688</v>
      </c>
      <c r="F2850" t="s">
        <v>5436</v>
      </c>
      <c r="G2850">
        <v>0</v>
      </c>
      <c r="H2850">
        <v>0</v>
      </c>
      <c r="I2850">
        <v>0</v>
      </c>
      <c r="J2850">
        <v>0</v>
      </c>
      <c r="K2850">
        <v>0</v>
      </c>
      <c r="L2850" t="str">
        <f>VLOOKUP(Table1__5[[#This Row],[ShortCode]],$U$3:$W$100,3,0)</f>
        <v>Bivina</v>
      </c>
      <c r="M2850" t="str">
        <f>VLOOKUP(Table1__5[[#This Row],[ShortCode]],$U$3:$V$100,2,0)</f>
        <v>Group BB</v>
      </c>
      <c r="N2850" t="str">
        <f>RIGHT(Table1__5[[#This Row],[Calendar_month]],2)</f>
        <v>12</v>
      </c>
      <c r="O2850" t="str">
        <f>LEFT(Table1__5[[#This Row],[Calendar_month]],4)</f>
        <v>2025</v>
      </c>
      <c r="P2850" t="str">
        <f>_xlfn.TEXTBEFORE(Table1__5[[#This Row],[Distributor_Name]],"-")</f>
        <v>BD</v>
      </c>
    </row>
    <row r="2851" spans="1:16" x14ac:dyDescent="0.75">
      <c r="A2851" t="s">
        <v>11</v>
      </c>
      <c r="B2851" t="s">
        <v>12</v>
      </c>
      <c r="C2851" t="s">
        <v>5448</v>
      </c>
      <c r="D2851">
        <v>202512</v>
      </c>
      <c r="E2851" t="s">
        <v>7688</v>
      </c>
      <c r="F2851" t="s">
        <v>7674</v>
      </c>
      <c r="G2851">
        <v>96</v>
      </c>
      <c r="H2851">
        <v>0</v>
      </c>
      <c r="I2851">
        <v>1264</v>
      </c>
      <c r="J2851">
        <v>13.1666666666667</v>
      </c>
      <c r="K2851">
        <v>-1168</v>
      </c>
      <c r="L2851" t="str">
        <f>VLOOKUP(Table1__5[[#This Row],[ShortCode]],$U$3:$W$100,3,0)</f>
        <v>Bia Việt</v>
      </c>
      <c r="M2851" t="str">
        <f>VLOOKUP(Table1__5[[#This Row],[ShortCode]],$U$3:$V$100,2,0)</f>
        <v>Group BB</v>
      </c>
      <c r="N2851" t="str">
        <f>RIGHT(Table1__5[[#This Row],[Calendar_month]],2)</f>
        <v>12</v>
      </c>
      <c r="O2851" t="str">
        <f>LEFT(Table1__5[[#This Row],[Calendar_month]],4)</f>
        <v>2025</v>
      </c>
      <c r="P2851" t="str">
        <f>_xlfn.TEXTBEFORE(Table1__5[[#This Row],[Distributor_Name]],"-")</f>
        <v>BD</v>
      </c>
    </row>
    <row r="2852" spans="1:16" x14ac:dyDescent="0.75">
      <c r="A2852" t="s">
        <v>11</v>
      </c>
      <c r="B2852" t="s">
        <v>12</v>
      </c>
      <c r="C2852" t="s">
        <v>5448</v>
      </c>
      <c r="D2852">
        <v>202512</v>
      </c>
      <c r="E2852" t="s">
        <v>7688</v>
      </c>
      <c r="F2852" t="s">
        <v>5411</v>
      </c>
      <c r="G2852">
        <v>381</v>
      </c>
      <c r="H2852">
        <v>280</v>
      </c>
      <c r="I2852">
        <v>289</v>
      </c>
      <c r="J2852">
        <v>0.75853018372703396</v>
      </c>
      <c r="K2852">
        <v>92</v>
      </c>
      <c r="L2852" t="str">
        <f>VLOOKUP(Table1__5[[#This Row],[ShortCode]],$U$3:$W$100,3,0)</f>
        <v>Bia Việt</v>
      </c>
      <c r="M2852" t="str">
        <f>VLOOKUP(Table1__5[[#This Row],[ShortCode]],$U$3:$V$100,2,0)</f>
        <v>Group BB</v>
      </c>
      <c r="N2852" t="str">
        <f>RIGHT(Table1__5[[#This Row],[Calendar_month]],2)</f>
        <v>12</v>
      </c>
      <c r="O2852" t="str">
        <f>LEFT(Table1__5[[#This Row],[Calendar_month]],4)</f>
        <v>2025</v>
      </c>
      <c r="P2852" t="str">
        <f>_xlfn.TEXTBEFORE(Table1__5[[#This Row],[Distributor_Name]],"-")</f>
        <v>BD</v>
      </c>
    </row>
    <row r="2853" spans="1:16" x14ac:dyDescent="0.75">
      <c r="A2853" t="s">
        <v>11</v>
      </c>
      <c r="B2853" t="s">
        <v>12</v>
      </c>
      <c r="C2853" t="s">
        <v>5448</v>
      </c>
      <c r="D2853">
        <v>202512</v>
      </c>
      <c r="E2853" t="s">
        <v>7688</v>
      </c>
      <c r="F2853" t="s">
        <v>7677</v>
      </c>
      <c r="G2853">
        <v>0</v>
      </c>
      <c r="H2853">
        <v>0</v>
      </c>
      <c r="I2853">
        <v>0</v>
      </c>
      <c r="J2853">
        <v>0</v>
      </c>
      <c r="K2853">
        <v>0</v>
      </c>
      <c r="L2853" t="str">
        <f>VLOOKUP(Table1__5[[#This Row],[ShortCode]],$U$3:$W$100,3,0)</f>
        <v>Larue</v>
      </c>
      <c r="M2853" t="str">
        <f>VLOOKUP(Table1__5[[#This Row],[ShortCode]],$U$3:$V$100,2,0)</f>
        <v>Group BB</v>
      </c>
      <c r="N2853" t="str">
        <f>RIGHT(Table1__5[[#This Row],[Calendar_month]],2)</f>
        <v>12</v>
      </c>
      <c r="O2853" t="str">
        <f>LEFT(Table1__5[[#This Row],[Calendar_month]],4)</f>
        <v>2025</v>
      </c>
      <c r="P2853" t="str">
        <f>_xlfn.TEXTBEFORE(Table1__5[[#This Row],[Distributor_Name]],"-")</f>
        <v>BD</v>
      </c>
    </row>
    <row r="2854" spans="1:16" x14ac:dyDescent="0.75">
      <c r="A2854" t="s">
        <v>11</v>
      </c>
      <c r="B2854" t="s">
        <v>12</v>
      </c>
      <c r="C2854" t="s">
        <v>5448</v>
      </c>
      <c r="D2854">
        <v>202601</v>
      </c>
      <c r="E2854" t="s">
        <v>7662</v>
      </c>
      <c r="F2854" t="s">
        <v>5393</v>
      </c>
      <c r="G2854">
        <v>28875</v>
      </c>
      <c r="H2854">
        <v>31369</v>
      </c>
      <c r="I2854">
        <v>31365</v>
      </c>
      <c r="J2854">
        <v>1.08623376623377</v>
      </c>
      <c r="K2854">
        <v>-2490</v>
      </c>
      <c r="L2854" t="str">
        <f>VLOOKUP(Table1__5[[#This Row],[ShortCode]],$U$3:$W$100,3,0)</f>
        <v>Heineken Silver</v>
      </c>
      <c r="M2854" t="str">
        <f>VLOOKUP(Table1__5[[#This Row],[ShortCode]],$U$3:$V$100,2,0)</f>
        <v>Group AA</v>
      </c>
      <c r="N2854" t="str">
        <f>RIGHT(Table1__5[[#This Row],[Calendar_month]],2)</f>
        <v>01</v>
      </c>
      <c r="O2854" t="str">
        <f>LEFT(Table1__5[[#This Row],[Calendar_month]],4)</f>
        <v>2026</v>
      </c>
      <c r="P2854" t="str">
        <f>_xlfn.TEXTBEFORE(Table1__5[[#This Row],[Distributor_Name]],"-")</f>
        <v>BD</v>
      </c>
    </row>
    <row r="2855" spans="1:16" x14ac:dyDescent="0.75">
      <c r="A2855" t="s">
        <v>11</v>
      </c>
      <c r="B2855" t="s">
        <v>12</v>
      </c>
      <c r="C2855" t="s">
        <v>5448</v>
      </c>
      <c r="D2855">
        <v>202601</v>
      </c>
      <c r="E2855" t="s">
        <v>7662</v>
      </c>
      <c r="F2855" t="s">
        <v>5396</v>
      </c>
      <c r="G2855">
        <v>28325</v>
      </c>
      <c r="H2855">
        <v>27794</v>
      </c>
      <c r="I2855">
        <v>27794</v>
      </c>
      <c r="J2855">
        <v>0.98125330979699898</v>
      </c>
      <c r="K2855">
        <v>531</v>
      </c>
      <c r="L2855" t="str">
        <f>VLOOKUP(Table1__5[[#This Row],[ShortCode]],$U$3:$W$100,3,0)</f>
        <v>Tiger Regular</v>
      </c>
      <c r="M2855" t="str">
        <f>VLOOKUP(Table1__5[[#This Row],[ShortCode]],$U$3:$V$100,2,0)</f>
        <v>Group BB</v>
      </c>
      <c r="N2855" t="str">
        <f>RIGHT(Table1__5[[#This Row],[Calendar_month]],2)</f>
        <v>01</v>
      </c>
      <c r="O2855" t="str">
        <f>LEFT(Table1__5[[#This Row],[Calendar_month]],4)</f>
        <v>2026</v>
      </c>
      <c r="P2855" t="str">
        <f>_xlfn.TEXTBEFORE(Table1__5[[#This Row],[Distributor_Name]],"-")</f>
        <v>BD</v>
      </c>
    </row>
    <row r="2856" spans="1:16" x14ac:dyDescent="0.75">
      <c r="A2856" t="s">
        <v>11</v>
      </c>
      <c r="B2856" t="s">
        <v>12</v>
      </c>
      <c r="C2856" t="s">
        <v>5448</v>
      </c>
      <c r="D2856">
        <v>202601</v>
      </c>
      <c r="E2856" t="s">
        <v>7662</v>
      </c>
      <c r="F2856" t="s">
        <v>5404</v>
      </c>
      <c r="G2856">
        <v>14743</v>
      </c>
      <c r="H2856">
        <v>13273</v>
      </c>
      <c r="I2856">
        <v>13019</v>
      </c>
      <c r="J2856">
        <v>0.88306314861290103</v>
      </c>
      <c r="K2856">
        <v>1724</v>
      </c>
      <c r="L2856" t="str">
        <f>VLOOKUP(Table1__5[[#This Row],[ShortCode]],$U$3:$W$100,3,0)</f>
        <v>Tiger Crystal</v>
      </c>
      <c r="M2856" t="str">
        <f>VLOOKUP(Table1__5[[#This Row],[ShortCode]],$U$3:$V$100,2,0)</f>
        <v>Group AA</v>
      </c>
      <c r="N2856" t="str">
        <f>RIGHT(Table1__5[[#This Row],[Calendar_month]],2)</f>
        <v>01</v>
      </c>
      <c r="O2856" t="str">
        <f>LEFT(Table1__5[[#This Row],[Calendar_month]],4)</f>
        <v>2026</v>
      </c>
      <c r="P2856" t="str">
        <f>_xlfn.TEXTBEFORE(Table1__5[[#This Row],[Distributor_Name]],"-")</f>
        <v>BD</v>
      </c>
    </row>
    <row r="2857" spans="1:16" x14ac:dyDescent="0.75">
      <c r="A2857" t="s">
        <v>11</v>
      </c>
      <c r="B2857" t="s">
        <v>12</v>
      </c>
      <c r="C2857" t="s">
        <v>5448</v>
      </c>
      <c r="D2857">
        <v>202601</v>
      </c>
      <c r="E2857" t="s">
        <v>7673</v>
      </c>
      <c r="F2857" t="s">
        <v>5438</v>
      </c>
      <c r="G2857">
        <v>0</v>
      </c>
      <c r="H2857">
        <v>0</v>
      </c>
      <c r="I2857">
        <v>0</v>
      </c>
      <c r="J2857">
        <v>0</v>
      </c>
      <c r="K2857">
        <v>0</v>
      </c>
      <c r="L2857" t="str">
        <f>VLOOKUP(Table1__5[[#This Row],[ShortCode]],$U$3:$W$100,3,0)</f>
        <v>Other</v>
      </c>
      <c r="M2857" t="str">
        <f>VLOOKUP(Table1__5[[#This Row],[ShortCode]],$U$3:$V$100,2,0)</f>
        <v>Group BB</v>
      </c>
      <c r="N2857" t="str">
        <f>RIGHT(Table1__5[[#This Row],[Calendar_month]],2)</f>
        <v>01</v>
      </c>
      <c r="O2857" t="str">
        <f>LEFT(Table1__5[[#This Row],[Calendar_month]],4)</f>
        <v>2026</v>
      </c>
      <c r="P2857" t="str">
        <f>_xlfn.TEXTBEFORE(Table1__5[[#This Row],[Distributor_Name]],"-")</f>
        <v>BD</v>
      </c>
    </row>
    <row r="2858" spans="1:16" x14ac:dyDescent="0.75">
      <c r="A2858" t="s">
        <v>11</v>
      </c>
      <c r="B2858" t="s">
        <v>12</v>
      </c>
      <c r="C2858" t="s">
        <v>5448</v>
      </c>
      <c r="D2858">
        <v>202601</v>
      </c>
      <c r="E2858" t="s">
        <v>7673</v>
      </c>
      <c r="F2858" t="s">
        <v>5426</v>
      </c>
      <c r="G2858">
        <v>102</v>
      </c>
      <c r="H2858">
        <v>50</v>
      </c>
      <c r="I2858">
        <v>50</v>
      </c>
      <c r="J2858">
        <v>0.49019607843137297</v>
      </c>
      <c r="K2858">
        <v>52</v>
      </c>
      <c r="L2858" t="str">
        <f>VLOOKUP(Table1__5[[#This Row],[ShortCode]],$U$3:$W$100,3,0)</f>
        <v>Heineken Original</v>
      </c>
      <c r="M2858" t="str">
        <f>VLOOKUP(Table1__5[[#This Row],[ShortCode]],$U$3:$V$100,2,0)</f>
        <v>Group BB</v>
      </c>
      <c r="N2858" t="str">
        <f>RIGHT(Table1__5[[#This Row],[Calendar_month]],2)</f>
        <v>01</v>
      </c>
      <c r="O2858" t="str">
        <f>LEFT(Table1__5[[#This Row],[Calendar_month]],4)</f>
        <v>2026</v>
      </c>
      <c r="P2858" t="str">
        <f>_xlfn.TEXTBEFORE(Table1__5[[#This Row],[Distributor_Name]],"-")</f>
        <v>BD</v>
      </c>
    </row>
    <row r="2859" spans="1:16" x14ac:dyDescent="0.75">
      <c r="A2859" t="s">
        <v>11</v>
      </c>
      <c r="B2859" t="s">
        <v>12</v>
      </c>
      <c r="C2859" t="s">
        <v>5448</v>
      </c>
      <c r="D2859">
        <v>202601</v>
      </c>
      <c r="E2859" t="s">
        <v>7673</v>
      </c>
      <c r="F2859" t="s">
        <v>5434</v>
      </c>
      <c r="G2859">
        <v>1572</v>
      </c>
      <c r="H2859">
        <v>1365</v>
      </c>
      <c r="I2859">
        <v>1272</v>
      </c>
      <c r="J2859">
        <v>0.80916030534351102</v>
      </c>
      <c r="K2859">
        <v>300</v>
      </c>
      <c r="L2859" t="str">
        <f>VLOOKUP(Table1__5[[#This Row],[ShortCode]],$U$3:$W$100,3,0)</f>
        <v>Heineken Original</v>
      </c>
      <c r="M2859" t="str">
        <f>VLOOKUP(Table1__5[[#This Row],[ShortCode]],$U$3:$V$100,2,0)</f>
        <v>Group BB</v>
      </c>
      <c r="N2859" t="str">
        <f>RIGHT(Table1__5[[#This Row],[Calendar_month]],2)</f>
        <v>01</v>
      </c>
      <c r="O2859" t="str">
        <f>LEFT(Table1__5[[#This Row],[Calendar_month]],4)</f>
        <v>2026</v>
      </c>
      <c r="P2859" t="str">
        <f>_xlfn.TEXTBEFORE(Table1__5[[#This Row],[Distributor_Name]],"-")</f>
        <v>BD</v>
      </c>
    </row>
    <row r="2860" spans="1:16" x14ac:dyDescent="0.75">
      <c r="A2860" t="s">
        <v>11</v>
      </c>
      <c r="B2860" t="s">
        <v>12</v>
      </c>
      <c r="C2860" t="s">
        <v>5448</v>
      </c>
      <c r="D2860">
        <v>202601</v>
      </c>
      <c r="E2860" t="s">
        <v>7673</v>
      </c>
      <c r="F2860" t="s">
        <v>5418</v>
      </c>
      <c r="G2860">
        <v>35</v>
      </c>
      <c r="H2860">
        <v>20</v>
      </c>
      <c r="I2860">
        <v>38</v>
      </c>
      <c r="J2860">
        <v>1.0857142857142901</v>
      </c>
      <c r="K2860">
        <v>-3</v>
      </c>
      <c r="L2860" t="str">
        <f>VLOOKUP(Table1__5[[#This Row],[ShortCode]],$U$3:$W$100,3,0)</f>
        <v>Heineken Silver</v>
      </c>
      <c r="M2860" t="str">
        <f>VLOOKUP(Table1__5[[#This Row],[ShortCode]],$U$3:$V$100,2,0)</f>
        <v>Group AA</v>
      </c>
      <c r="N2860" t="str">
        <f>RIGHT(Table1__5[[#This Row],[Calendar_month]],2)</f>
        <v>01</v>
      </c>
      <c r="O2860" t="str">
        <f>LEFT(Table1__5[[#This Row],[Calendar_month]],4)</f>
        <v>2026</v>
      </c>
      <c r="P2860" t="str">
        <f>_xlfn.TEXTBEFORE(Table1__5[[#This Row],[Distributor_Name]],"-")</f>
        <v>BD</v>
      </c>
    </row>
    <row r="2861" spans="1:16" x14ac:dyDescent="0.75">
      <c r="A2861" t="s">
        <v>11</v>
      </c>
      <c r="B2861" t="s">
        <v>12</v>
      </c>
      <c r="C2861" t="s">
        <v>5448</v>
      </c>
      <c r="D2861">
        <v>202601</v>
      </c>
      <c r="E2861" t="s">
        <v>7673</v>
      </c>
      <c r="F2861" t="s">
        <v>5401</v>
      </c>
      <c r="G2861">
        <v>6244</v>
      </c>
      <c r="H2861">
        <v>4992</v>
      </c>
      <c r="I2861">
        <v>4744</v>
      </c>
      <c r="J2861">
        <v>0.75976937860345894</v>
      </c>
      <c r="K2861">
        <v>1500</v>
      </c>
      <c r="L2861" t="str">
        <f>VLOOKUP(Table1__5[[#This Row],[ShortCode]],$U$3:$W$100,3,0)</f>
        <v>Heineken Silver</v>
      </c>
      <c r="M2861" t="str">
        <f>VLOOKUP(Table1__5[[#This Row],[ShortCode]],$U$3:$V$100,2,0)</f>
        <v>Group AA</v>
      </c>
      <c r="N2861" t="str">
        <f>RIGHT(Table1__5[[#This Row],[Calendar_month]],2)</f>
        <v>01</v>
      </c>
      <c r="O2861" t="str">
        <f>LEFT(Table1__5[[#This Row],[Calendar_month]],4)</f>
        <v>2026</v>
      </c>
      <c r="P2861" t="str">
        <f>_xlfn.TEXTBEFORE(Table1__5[[#This Row],[Distributor_Name]],"-")</f>
        <v>BD</v>
      </c>
    </row>
    <row r="2862" spans="1:16" x14ac:dyDescent="0.75">
      <c r="A2862" t="s">
        <v>11</v>
      </c>
      <c r="B2862" t="s">
        <v>12</v>
      </c>
      <c r="C2862" t="s">
        <v>5448</v>
      </c>
      <c r="D2862">
        <v>202601</v>
      </c>
      <c r="E2862" t="s">
        <v>7673</v>
      </c>
      <c r="F2862" t="s">
        <v>5440</v>
      </c>
      <c r="G2862">
        <v>15</v>
      </c>
      <c r="H2862">
        <v>26</v>
      </c>
      <c r="I2862">
        <v>16</v>
      </c>
      <c r="J2862">
        <v>1.06666666666667</v>
      </c>
      <c r="K2862">
        <v>-1</v>
      </c>
      <c r="L2862" t="str">
        <f>VLOOKUP(Table1__5[[#This Row],[ShortCode]],$U$3:$W$100,3,0)</f>
        <v>Other</v>
      </c>
      <c r="M2862" t="str">
        <f>VLOOKUP(Table1__5[[#This Row],[ShortCode]],$U$3:$V$100,2,0)</f>
        <v>Group BB</v>
      </c>
      <c r="N2862" t="str">
        <f>RIGHT(Table1__5[[#This Row],[Calendar_month]],2)</f>
        <v>01</v>
      </c>
      <c r="O2862" t="str">
        <f>LEFT(Table1__5[[#This Row],[Calendar_month]],4)</f>
        <v>2026</v>
      </c>
      <c r="P2862" t="str">
        <f>_xlfn.TEXTBEFORE(Table1__5[[#This Row],[Distributor_Name]],"-")</f>
        <v>BD</v>
      </c>
    </row>
    <row r="2863" spans="1:16" x14ac:dyDescent="0.75">
      <c r="A2863" t="s">
        <v>11</v>
      </c>
      <c r="B2863" t="s">
        <v>12</v>
      </c>
      <c r="C2863" t="s">
        <v>5448</v>
      </c>
      <c r="D2863">
        <v>202601</v>
      </c>
      <c r="E2863" t="s">
        <v>7673</v>
      </c>
      <c r="F2863" t="s">
        <v>5424</v>
      </c>
      <c r="G2863">
        <v>37</v>
      </c>
      <c r="H2863">
        <v>39</v>
      </c>
      <c r="I2863">
        <v>31</v>
      </c>
      <c r="J2863">
        <v>0.83783783783783805</v>
      </c>
      <c r="K2863">
        <v>6</v>
      </c>
      <c r="L2863" t="str">
        <f>VLOOKUP(Table1__5[[#This Row],[ShortCode]],$U$3:$W$100,3,0)</f>
        <v>Other</v>
      </c>
      <c r="M2863" t="str">
        <f>VLOOKUP(Table1__5[[#This Row],[ShortCode]],$U$3:$V$100,2,0)</f>
        <v>Group BB</v>
      </c>
      <c r="N2863" t="str">
        <f>RIGHT(Table1__5[[#This Row],[Calendar_month]],2)</f>
        <v>01</v>
      </c>
      <c r="O2863" t="str">
        <f>LEFT(Table1__5[[#This Row],[Calendar_month]],4)</f>
        <v>2026</v>
      </c>
      <c r="P2863" t="str">
        <f>_xlfn.TEXTBEFORE(Table1__5[[#This Row],[Distributor_Name]],"-")</f>
        <v>BD</v>
      </c>
    </row>
    <row r="2864" spans="1:16" x14ac:dyDescent="0.75">
      <c r="A2864" t="s">
        <v>11</v>
      </c>
      <c r="B2864" t="s">
        <v>12</v>
      </c>
      <c r="C2864" t="s">
        <v>5448</v>
      </c>
      <c r="D2864">
        <v>202601</v>
      </c>
      <c r="E2864" t="s">
        <v>7673</v>
      </c>
      <c r="F2864" t="s">
        <v>7654</v>
      </c>
      <c r="G2864">
        <v>6</v>
      </c>
      <c r="H2864">
        <v>0</v>
      </c>
      <c r="I2864">
        <v>0</v>
      </c>
      <c r="J2864">
        <v>0</v>
      </c>
      <c r="K2864">
        <v>6</v>
      </c>
      <c r="L2864" t="str">
        <f>VLOOKUP(Table1__5[[#This Row],[ShortCode]],$U$3:$W$100,3,0)</f>
        <v>Other</v>
      </c>
      <c r="M2864" t="str">
        <f>VLOOKUP(Table1__5[[#This Row],[ShortCode]],$U$3:$V$100,2,0)</f>
        <v>Group BB</v>
      </c>
      <c r="N2864" t="str">
        <f>RIGHT(Table1__5[[#This Row],[Calendar_month]],2)</f>
        <v>01</v>
      </c>
      <c r="O2864" t="str">
        <f>LEFT(Table1__5[[#This Row],[Calendar_month]],4)</f>
        <v>2026</v>
      </c>
      <c r="P2864" t="str">
        <f>_xlfn.TEXTBEFORE(Table1__5[[#This Row],[Distributor_Name]],"-")</f>
        <v>BD</v>
      </c>
    </row>
    <row r="2865" spans="1:16" x14ac:dyDescent="0.75">
      <c r="A2865" t="s">
        <v>11</v>
      </c>
      <c r="B2865" t="s">
        <v>12</v>
      </c>
      <c r="C2865" t="s">
        <v>5448</v>
      </c>
      <c r="D2865">
        <v>202601</v>
      </c>
      <c r="E2865" t="s">
        <v>7673</v>
      </c>
      <c r="F2865" t="s">
        <v>5430</v>
      </c>
      <c r="G2865">
        <v>50</v>
      </c>
      <c r="H2865">
        <v>39</v>
      </c>
      <c r="I2865">
        <v>34</v>
      </c>
      <c r="J2865">
        <v>0.68</v>
      </c>
      <c r="K2865">
        <v>16</v>
      </c>
      <c r="L2865" t="str">
        <f>VLOOKUP(Table1__5[[#This Row],[ShortCode]],$U$3:$W$100,3,0)</f>
        <v>Other</v>
      </c>
      <c r="M2865" t="str">
        <f>VLOOKUP(Table1__5[[#This Row],[ShortCode]],$U$3:$V$100,2,0)</f>
        <v>Group BB</v>
      </c>
      <c r="N2865" t="str">
        <f>RIGHT(Table1__5[[#This Row],[Calendar_month]],2)</f>
        <v>01</v>
      </c>
      <c r="O2865" t="str">
        <f>LEFT(Table1__5[[#This Row],[Calendar_month]],4)</f>
        <v>2026</v>
      </c>
      <c r="P2865" t="str">
        <f>_xlfn.TEXTBEFORE(Table1__5[[#This Row],[Distributor_Name]],"-")</f>
        <v>BD</v>
      </c>
    </row>
    <row r="2866" spans="1:16" x14ac:dyDescent="0.75">
      <c r="A2866" t="s">
        <v>11</v>
      </c>
      <c r="B2866" t="s">
        <v>12</v>
      </c>
      <c r="C2866" t="s">
        <v>5448</v>
      </c>
      <c r="D2866">
        <v>202601</v>
      </c>
      <c r="E2866" t="s">
        <v>7673</v>
      </c>
      <c r="F2866" t="s">
        <v>5405</v>
      </c>
      <c r="G2866">
        <v>6531</v>
      </c>
      <c r="H2866">
        <v>8801</v>
      </c>
      <c r="I2866">
        <v>8794</v>
      </c>
      <c r="J2866">
        <v>1.3465013014852201</v>
      </c>
      <c r="K2866">
        <v>-2263</v>
      </c>
      <c r="L2866" t="str">
        <f>VLOOKUP(Table1__5[[#This Row],[ShortCode]],$U$3:$W$100,3,0)</f>
        <v>Tiger Regular</v>
      </c>
      <c r="M2866" t="str">
        <f>VLOOKUP(Table1__5[[#This Row],[ShortCode]],$U$3:$V$100,2,0)</f>
        <v>Group BB</v>
      </c>
      <c r="N2866" t="str">
        <f>RIGHT(Table1__5[[#This Row],[Calendar_month]],2)</f>
        <v>01</v>
      </c>
      <c r="O2866" t="str">
        <f>LEFT(Table1__5[[#This Row],[Calendar_month]],4)</f>
        <v>2026</v>
      </c>
      <c r="P2866" t="str">
        <f>_xlfn.TEXTBEFORE(Table1__5[[#This Row],[Distributor_Name]],"-")</f>
        <v>BD</v>
      </c>
    </row>
    <row r="2867" spans="1:16" x14ac:dyDescent="0.75">
      <c r="A2867" t="s">
        <v>11</v>
      </c>
      <c r="B2867" t="s">
        <v>12</v>
      </c>
      <c r="C2867" t="s">
        <v>5448</v>
      </c>
      <c r="D2867">
        <v>202601</v>
      </c>
      <c r="E2867" t="s">
        <v>7673</v>
      </c>
      <c r="F2867" t="s">
        <v>5408</v>
      </c>
      <c r="G2867">
        <v>1722</v>
      </c>
      <c r="H2867">
        <v>1340</v>
      </c>
      <c r="I2867">
        <v>1336</v>
      </c>
      <c r="J2867">
        <v>0.77584204413472702</v>
      </c>
      <c r="K2867">
        <v>386</v>
      </c>
      <c r="L2867" t="str">
        <f>VLOOKUP(Table1__5[[#This Row],[ShortCode]],$U$3:$W$100,3,0)</f>
        <v>Tiger Regular</v>
      </c>
      <c r="M2867" t="str">
        <f>VLOOKUP(Table1__5[[#This Row],[ShortCode]],$U$3:$V$100,2,0)</f>
        <v>Group BB</v>
      </c>
      <c r="N2867" t="str">
        <f>RIGHT(Table1__5[[#This Row],[Calendar_month]],2)</f>
        <v>01</v>
      </c>
      <c r="O2867" t="str">
        <f>LEFT(Table1__5[[#This Row],[Calendar_month]],4)</f>
        <v>2026</v>
      </c>
      <c r="P2867" t="str">
        <f>_xlfn.TEXTBEFORE(Table1__5[[#This Row],[Distributor_Name]],"-")</f>
        <v>BD</v>
      </c>
    </row>
    <row r="2868" spans="1:16" x14ac:dyDescent="0.75">
      <c r="A2868" t="s">
        <v>11</v>
      </c>
      <c r="B2868" t="s">
        <v>12</v>
      </c>
      <c r="C2868" t="s">
        <v>5448</v>
      </c>
      <c r="D2868">
        <v>202601</v>
      </c>
      <c r="E2868" t="s">
        <v>7673</v>
      </c>
      <c r="F2868" t="s">
        <v>5417</v>
      </c>
      <c r="G2868">
        <v>1305</v>
      </c>
      <c r="H2868">
        <v>1470</v>
      </c>
      <c r="I2868">
        <v>1470</v>
      </c>
      <c r="J2868">
        <v>1.1264367816092</v>
      </c>
      <c r="K2868">
        <v>-165</v>
      </c>
      <c r="L2868" t="str">
        <f>VLOOKUP(Table1__5[[#This Row],[ShortCode]],$U$3:$W$100,3,0)</f>
        <v>Tiger Crystal</v>
      </c>
      <c r="M2868" t="str">
        <f>VLOOKUP(Table1__5[[#This Row],[ShortCode]],$U$3:$V$100,2,0)</f>
        <v>Group AA</v>
      </c>
      <c r="N2868" t="str">
        <f>RIGHT(Table1__5[[#This Row],[Calendar_month]],2)</f>
        <v>01</v>
      </c>
      <c r="O2868" t="str">
        <f>LEFT(Table1__5[[#This Row],[Calendar_month]],4)</f>
        <v>2026</v>
      </c>
      <c r="P2868" t="str">
        <f>_xlfn.TEXTBEFORE(Table1__5[[#This Row],[Distributor_Name]],"-")</f>
        <v>BD</v>
      </c>
    </row>
    <row r="2869" spans="1:16" x14ac:dyDescent="0.75">
      <c r="A2869" t="s">
        <v>11</v>
      </c>
      <c r="B2869" t="s">
        <v>12</v>
      </c>
      <c r="C2869" t="s">
        <v>5448</v>
      </c>
      <c r="D2869">
        <v>202601</v>
      </c>
      <c r="E2869" t="s">
        <v>7673</v>
      </c>
      <c r="F2869" t="s">
        <v>5403</v>
      </c>
      <c r="G2869">
        <v>15958</v>
      </c>
      <c r="H2869">
        <v>19526</v>
      </c>
      <c r="I2869">
        <v>19521</v>
      </c>
      <c r="J2869">
        <v>1.2232735931820999</v>
      </c>
      <c r="K2869">
        <v>-3563</v>
      </c>
      <c r="L2869" t="str">
        <f>VLOOKUP(Table1__5[[#This Row],[ShortCode]],$U$3:$W$100,3,0)</f>
        <v>Tiger Crystal</v>
      </c>
      <c r="M2869" t="str">
        <f>VLOOKUP(Table1__5[[#This Row],[ShortCode]],$U$3:$V$100,2,0)</f>
        <v>Group AA</v>
      </c>
      <c r="N2869" t="str">
        <f>RIGHT(Table1__5[[#This Row],[Calendar_month]],2)</f>
        <v>01</v>
      </c>
      <c r="O2869" t="str">
        <f>LEFT(Table1__5[[#This Row],[Calendar_month]],4)</f>
        <v>2026</v>
      </c>
      <c r="P2869" t="str">
        <f>_xlfn.TEXTBEFORE(Table1__5[[#This Row],[Distributor_Name]],"-")</f>
        <v>BD</v>
      </c>
    </row>
    <row r="2870" spans="1:16" x14ac:dyDescent="0.75">
      <c r="A2870" t="s">
        <v>11</v>
      </c>
      <c r="B2870" t="s">
        <v>12</v>
      </c>
      <c r="C2870" t="s">
        <v>5448</v>
      </c>
      <c r="D2870">
        <v>202601</v>
      </c>
      <c r="E2870" t="s">
        <v>7687</v>
      </c>
      <c r="F2870" t="s">
        <v>5400</v>
      </c>
      <c r="G2870">
        <v>1894</v>
      </c>
      <c r="H2870">
        <v>1350</v>
      </c>
      <c r="I2870">
        <v>1350</v>
      </c>
      <c r="J2870">
        <v>0.71277719112988402</v>
      </c>
      <c r="K2870">
        <v>544</v>
      </c>
      <c r="L2870" t="str">
        <f>VLOOKUP(Table1__5[[#This Row],[ShortCode]],$U$3:$W$100,3,0)</f>
        <v>Bia Việt</v>
      </c>
      <c r="M2870" t="str">
        <f>VLOOKUP(Table1__5[[#This Row],[ShortCode]],$U$3:$V$100,2,0)</f>
        <v>Group BB</v>
      </c>
      <c r="N2870" t="str">
        <f>RIGHT(Table1__5[[#This Row],[Calendar_month]],2)</f>
        <v>01</v>
      </c>
      <c r="O2870" t="str">
        <f>LEFT(Table1__5[[#This Row],[Calendar_month]],4)</f>
        <v>2026</v>
      </c>
      <c r="P2870" t="str">
        <f>_xlfn.TEXTBEFORE(Table1__5[[#This Row],[Distributor_Name]],"-")</f>
        <v>BD</v>
      </c>
    </row>
    <row r="2871" spans="1:16" x14ac:dyDescent="0.75">
      <c r="A2871" t="s">
        <v>11</v>
      </c>
      <c r="B2871" t="s">
        <v>12</v>
      </c>
      <c r="C2871" t="s">
        <v>5448</v>
      </c>
      <c r="D2871">
        <v>202601</v>
      </c>
      <c r="E2871" t="s">
        <v>7688</v>
      </c>
      <c r="F2871" t="s">
        <v>5436</v>
      </c>
      <c r="G2871">
        <v>0</v>
      </c>
      <c r="H2871">
        <v>0</v>
      </c>
      <c r="I2871">
        <v>0</v>
      </c>
      <c r="J2871">
        <v>0</v>
      </c>
      <c r="K2871">
        <v>0</v>
      </c>
      <c r="L2871" t="str">
        <f>VLOOKUP(Table1__5[[#This Row],[ShortCode]],$U$3:$W$100,3,0)</f>
        <v>Bivina</v>
      </c>
      <c r="M2871" t="str">
        <f>VLOOKUP(Table1__5[[#This Row],[ShortCode]],$U$3:$V$100,2,0)</f>
        <v>Group BB</v>
      </c>
      <c r="N2871" t="str">
        <f>RIGHT(Table1__5[[#This Row],[Calendar_month]],2)</f>
        <v>01</v>
      </c>
      <c r="O2871" t="str">
        <f>LEFT(Table1__5[[#This Row],[Calendar_month]],4)</f>
        <v>2026</v>
      </c>
      <c r="P2871" t="str">
        <f>_xlfn.TEXTBEFORE(Table1__5[[#This Row],[Distributor_Name]],"-")</f>
        <v>BD</v>
      </c>
    </row>
    <row r="2872" spans="1:16" x14ac:dyDescent="0.75">
      <c r="A2872" t="s">
        <v>11</v>
      </c>
      <c r="B2872" t="s">
        <v>12</v>
      </c>
      <c r="C2872" t="s">
        <v>5448</v>
      </c>
      <c r="D2872">
        <v>202601</v>
      </c>
      <c r="E2872" t="s">
        <v>7688</v>
      </c>
      <c r="F2872" t="s">
        <v>5411</v>
      </c>
      <c r="G2872">
        <v>377</v>
      </c>
      <c r="H2872">
        <v>490</v>
      </c>
      <c r="I2872">
        <v>490</v>
      </c>
      <c r="J2872">
        <v>1.2997347480106101</v>
      </c>
      <c r="K2872">
        <v>-113</v>
      </c>
      <c r="L2872" t="str">
        <f>VLOOKUP(Table1__5[[#This Row],[ShortCode]],$U$3:$W$100,3,0)</f>
        <v>Bia Việt</v>
      </c>
      <c r="M2872" t="str">
        <f>VLOOKUP(Table1__5[[#This Row],[ShortCode]],$U$3:$V$100,2,0)</f>
        <v>Group BB</v>
      </c>
      <c r="N2872" t="str">
        <f>RIGHT(Table1__5[[#This Row],[Calendar_month]],2)</f>
        <v>01</v>
      </c>
      <c r="O2872" t="str">
        <f>LEFT(Table1__5[[#This Row],[Calendar_month]],4)</f>
        <v>2026</v>
      </c>
      <c r="P2872" t="str">
        <f>_xlfn.TEXTBEFORE(Table1__5[[#This Row],[Distributor_Name]],"-")</f>
        <v>BD</v>
      </c>
    </row>
    <row r="2873" spans="1:16" x14ac:dyDescent="0.75">
      <c r="A2873" t="s">
        <v>11</v>
      </c>
      <c r="B2873" t="s">
        <v>12</v>
      </c>
      <c r="C2873" t="s">
        <v>5448</v>
      </c>
      <c r="D2873">
        <v>202601</v>
      </c>
      <c r="E2873" t="s">
        <v>7688</v>
      </c>
      <c r="F2873" t="s">
        <v>7677</v>
      </c>
      <c r="G2873">
        <v>0</v>
      </c>
      <c r="H2873">
        <v>0</v>
      </c>
      <c r="I2873">
        <v>0</v>
      </c>
      <c r="J2873">
        <v>0</v>
      </c>
      <c r="K2873">
        <v>0</v>
      </c>
      <c r="L2873" t="str">
        <f>VLOOKUP(Table1__5[[#This Row],[ShortCode]],$U$3:$W$100,3,0)</f>
        <v>Larue</v>
      </c>
      <c r="M2873" t="str">
        <f>VLOOKUP(Table1__5[[#This Row],[ShortCode]],$U$3:$V$100,2,0)</f>
        <v>Group BB</v>
      </c>
      <c r="N2873" t="str">
        <f>RIGHT(Table1__5[[#This Row],[Calendar_month]],2)</f>
        <v>01</v>
      </c>
      <c r="O2873" t="str">
        <f>LEFT(Table1__5[[#This Row],[Calendar_month]],4)</f>
        <v>2026</v>
      </c>
      <c r="P2873" t="str">
        <f>_xlfn.TEXTBEFORE(Table1__5[[#This Row],[Distributor_Name]],"-")</f>
        <v>BD</v>
      </c>
    </row>
    <row r="2874" spans="1:16" x14ac:dyDescent="0.75">
      <c r="A2874" t="s">
        <v>11</v>
      </c>
      <c r="B2874" t="s">
        <v>12</v>
      </c>
      <c r="C2874" t="s">
        <v>5448</v>
      </c>
      <c r="D2874">
        <v>202602</v>
      </c>
      <c r="E2874" t="s">
        <v>7662</v>
      </c>
      <c r="F2874" t="s">
        <v>5393</v>
      </c>
      <c r="G2874">
        <v>17846</v>
      </c>
      <c r="H2874">
        <v>19734</v>
      </c>
      <c r="I2874">
        <v>19738</v>
      </c>
      <c r="J2874">
        <v>1.1060181553289301</v>
      </c>
      <c r="K2874">
        <v>-1892</v>
      </c>
      <c r="L2874" t="str">
        <f>VLOOKUP(Table1__5[[#This Row],[ShortCode]],$U$3:$W$100,3,0)</f>
        <v>Heineken Silver</v>
      </c>
      <c r="M2874" t="str">
        <f>VLOOKUP(Table1__5[[#This Row],[ShortCode]],$U$3:$V$100,2,0)</f>
        <v>Group AA</v>
      </c>
      <c r="N2874" t="str">
        <f>RIGHT(Table1__5[[#This Row],[Calendar_month]],2)</f>
        <v>02</v>
      </c>
      <c r="O2874" t="str">
        <f>LEFT(Table1__5[[#This Row],[Calendar_month]],4)</f>
        <v>2026</v>
      </c>
      <c r="P2874" t="str">
        <f>_xlfn.TEXTBEFORE(Table1__5[[#This Row],[Distributor_Name]],"-")</f>
        <v>BD</v>
      </c>
    </row>
    <row r="2875" spans="1:16" x14ac:dyDescent="0.75">
      <c r="A2875" t="s">
        <v>11</v>
      </c>
      <c r="B2875" t="s">
        <v>12</v>
      </c>
      <c r="C2875" t="s">
        <v>5448</v>
      </c>
      <c r="D2875">
        <v>202602</v>
      </c>
      <c r="E2875" t="s">
        <v>7662</v>
      </c>
      <c r="F2875" t="s">
        <v>5396</v>
      </c>
      <c r="G2875">
        <v>19861</v>
      </c>
      <c r="H2875">
        <v>18252</v>
      </c>
      <c r="I2875">
        <v>18252</v>
      </c>
      <c r="J2875">
        <v>0.91898695936760499</v>
      </c>
      <c r="K2875">
        <v>1609</v>
      </c>
      <c r="L2875" t="str">
        <f>VLOOKUP(Table1__5[[#This Row],[ShortCode]],$U$3:$W$100,3,0)</f>
        <v>Tiger Regular</v>
      </c>
      <c r="M2875" t="str">
        <f>VLOOKUP(Table1__5[[#This Row],[ShortCode]],$U$3:$V$100,2,0)</f>
        <v>Group BB</v>
      </c>
      <c r="N2875" t="str">
        <f>RIGHT(Table1__5[[#This Row],[Calendar_month]],2)</f>
        <v>02</v>
      </c>
      <c r="O2875" t="str">
        <f>LEFT(Table1__5[[#This Row],[Calendar_month]],4)</f>
        <v>2026</v>
      </c>
      <c r="P2875" t="str">
        <f>_xlfn.TEXTBEFORE(Table1__5[[#This Row],[Distributor_Name]],"-")</f>
        <v>BD</v>
      </c>
    </row>
    <row r="2876" spans="1:16" x14ac:dyDescent="0.75">
      <c r="A2876" t="s">
        <v>11</v>
      </c>
      <c r="B2876" t="s">
        <v>12</v>
      </c>
      <c r="C2876" t="s">
        <v>5448</v>
      </c>
      <c r="D2876">
        <v>202602</v>
      </c>
      <c r="E2876" t="s">
        <v>7662</v>
      </c>
      <c r="F2876" t="s">
        <v>5404</v>
      </c>
      <c r="G2876">
        <v>7703</v>
      </c>
      <c r="H2876">
        <v>7150</v>
      </c>
      <c r="I2876">
        <v>7404</v>
      </c>
      <c r="J2876">
        <v>0.961183954303518</v>
      </c>
      <c r="K2876">
        <v>299.00000000000102</v>
      </c>
      <c r="L2876" t="str">
        <f>VLOOKUP(Table1__5[[#This Row],[ShortCode]],$U$3:$W$100,3,0)</f>
        <v>Tiger Crystal</v>
      </c>
      <c r="M2876" t="str">
        <f>VLOOKUP(Table1__5[[#This Row],[ShortCode]],$U$3:$V$100,2,0)</f>
        <v>Group AA</v>
      </c>
      <c r="N2876" t="str">
        <f>RIGHT(Table1__5[[#This Row],[Calendar_month]],2)</f>
        <v>02</v>
      </c>
      <c r="O2876" t="str">
        <f>LEFT(Table1__5[[#This Row],[Calendar_month]],4)</f>
        <v>2026</v>
      </c>
      <c r="P2876" t="str">
        <f>_xlfn.TEXTBEFORE(Table1__5[[#This Row],[Distributor_Name]],"-")</f>
        <v>BD</v>
      </c>
    </row>
    <row r="2877" spans="1:16" x14ac:dyDescent="0.75">
      <c r="A2877" t="s">
        <v>11</v>
      </c>
      <c r="B2877" t="s">
        <v>12</v>
      </c>
      <c r="C2877" t="s">
        <v>5448</v>
      </c>
      <c r="D2877">
        <v>202602</v>
      </c>
      <c r="E2877" t="s">
        <v>7673</v>
      </c>
      <c r="F2877" t="s">
        <v>5438</v>
      </c>
      <c r="G2877">
        <v>0</v>
      </c>
      <c r="H2877">
        <v>0</v>
      </c>
      <c r="I2877">
        <v>0</v>
      </c>
      <c r="J2877">
        <v>0</v>
      </c>
      <c r="K2877">
        <v>0</v>
      </c>
      <c r="L2877" t="str">
        <f>VLOOKUP(Table1__5[[#This Row],[ShortCode]],$U$3:$W$100,3,0)</f>
        <v>Other</v>
      </c>
      <c r="M2877" t="str">
        <f>VLOOKUP(Table1__5[[#This Row],[ShortCode]],$U$3:$V$100,2,0)</f>
        <v>Group BB</v>
      </c>
      <c r="N2877" t="str">
        <f>RIGHT(Table1__5[[#This Row],[Calendar_month]],2)</f>
        <v>02</v>
      </c>
      <c r="O2877" t="str">
        <f>LEFT(Table1__5[[#This Row],[Calendar_month]],4)</f>
        <v>2026</v>
      </c>
      <c r="P2877" t="str">
        <f>_xlfn.TEXTBEFORE(Table1__5[[#This Row],[Distributor_Name]],"-")</f>
        <v>BD</v>
      </c>
    </row>
    <row r="2878" spans="1:16" x14ac:dyDescent="0.75">
      <c r="A2878" t="s">
        <v>11</v>
      </c>
      <c r="B2878" t="s">
        <v>12</v>
      </c>
      <c r="C2878" t="s">
        <v>5448</v>
      </c>
      <c r="D2878">
        <v>202602</v>
      </c>
      <c r="E2878" t="s">
        <v>7673</v>
      </c>
      <c r="F2878" t="s">
        <v>7664</v>
      </c>
      <c r="G2878">
        <v>0</v>
      </c>
      <c r="H2878">
        <v>0</v>
      </c>
      <c r="I2878">
        <v>0</v>
      </c>
      <c r="J2878">
        <v>0</v>
      </c>
      <c r="K2878">
        <v>0</v>
      </c>
      <c r="L2878" t="str">
        <f>VLOOKUP(Table1__5[[#This Row],[ShortCode]],$U$3:$W$100,3,0)</f>
        <v>Other</v>
      </c>
      <c r="M2878" t="str">
        <f>VLOOKUP(Table1__5[[#This Row],[ShortCode]],$U$3:$V$100,2,0)</f>
        <v>Group BB</v>
      </c>
      <c r="N2878" t="str">
        <f>RIGHT(Table1__5[[#This Row],[Calendar_month]],2)</f>
        <v>02</v>
      </c>
      <c r="O2878" t="str">
        <f>LEFT(Table1__5[[#This Row],[Calendar_month]],4)</f>
        <v>2026</v>
      </c>
      <c r="P2878" t="str">
        <f>_xlfn.TEXTBEFORE(Table1__5[[#This Row],[Distributor_Name]],"-")</f>
        <v>BD</v>
      </c>
    </row>
    <row r="2879" spans="1:16" x14ac:dyDescent="0.75">
      <c r="A2879" t="s">
        <v>11</v>
      </c>
      <c r="B2879" t="s">
        <v>12</v>
      </c>
      <c r="C2879" t="s">
        <v>5448</v>
      </c>
      <c r="D2879">
        <v>202602</v>
      </c>
      <c r="E2879" t="s">
        <v>7673</v>
      </c>
      <c r="F2879" t="s">
        <v>5426</v>
      </c>
      <c r="G2879">
        <v>38</v>
      </c>
      <c r="H2879">
        <v>40</v>
      </c>
      <c r="I2879">
        <v>35</v>
      </c>
      <c r="J2879">
        <v>0.92105263157894701</v>
      </c>
      <c r="K2879">
        <v>3</v>
      </c>
      <c r="L2879" t="str">
        <f>VLOOKUP(Table1__5[[#This Row],[ShortCode]],$U$3:$W$100,3,0)</f>
        <v>Heineken Original</v>
      </c>
      <c r="M2879" t="str">
        <f>VLOOKUP(Table1__5[[#This Row],[ShortCode]],$U$3:$V$100,2,0)</f>
        <v>Group BB</v>
      </c>
      <c r="N2879" t="str">
        <f>RIGHT(Table1__5[[#This Row],[Calendar_month]],2)</f>
        <v>02</v>
      </c>
      <c r="O2879" t="str">
        <f>LEFT(Table1__5[[#This Row],[Calendar_month]],4)</f>
        <v>2026</v>
      </c>
      <c r="P2879" t="str">
        <f>_xlfn.TEXTBEFORE(Table1__5[[#This Row],[Distributor_Name]],"-")</f>
        <v>BD</v>
      </c>
    </row>
    <row r="2880" spans="1:16" x14ac:dyDescent="0.75">
      <c r="A2880" t="s">
        <v>11</v>
      </c>
      <c r="B2880" t="s">
        <v>12</v>
      </c>
      <c r="C2880" t="s">
        <v>5448</v>
      </c>
      <c r="D2880">
        <v>202602</v>
      </c>
      <c r="E2880" t="s">
        <v>7673</v>
      </c>
      <c r="F2880" t="s">
        <v>5434</v>
      </c>
      <c r="G2880">
        <v>879</v>
      </c>
      <c r="H2880">
        <v>468</v>
      </c>
      <c r="I2880">
        <v>561</v>
      </c>
      <c r="J2880">
        <v>0.63822525597269597</v>
      </c>
      <c r="K2880">
        <v>318</v>
      </c>
      <c r="L2880" t="str">
        <f>VLOOKUP(Table1__5[[#This Row],[ShortCode]],$U$3:$W$100,3,0)</f>
        <v>Heineken Original</v>
      </c>
      <c r="M2880" t="str">
        <f>VLOOKUP(Table1__5[[#This Row],[ShortCode]],$U$3:$V$100,2,0)</f>
        <v>Group BB</v>
      </c>
      <c r="N2880" t="str">
        <f>RIGHT(Table1__5[[#This Row],[Calendar_month]],2)</f>
        <v>02</v>
      </c>
      <c r="O2880" t="str">
        <f>LEFT(Table1__5[[#This Row],[Calendar_month]],4)</f>
        <v>2026</v>
      </c>
      <c r="P2880" t="str">
        <f>_xlfn.TEXTBEFORE(Table1__5[[#This Row],[Distributor_Name]],"-")</f>
        <v>BD</v>
      </c>
    </row>
    <row r="2881" spans="1:16" x14ac:dyDescent="0.75">
      <c r="A2881" t="s">
        <v>11</v>
      </c>
      <c r="B2881" t="s">
        <v>12</v>
      </c>
      <c r="C2881" t="s">
        <v>5448</v>
      </c>
      <c r="D2881">
        <v>202602</v>
      </c>
      <c r="E2881" t="s">
        <v>7673</v>
      </c>
      <c r="F2881" t="s">
        <v>5418</v>
      </c>
      <c r="G2881">
        <v>25</v>
      </c>
      <c r="H2881">
        <v>50</v>
      </c>
      <c r="I2881">
        <v>29</v>
      </c>
      <c r="J2881">
        <v>1.1599999999999999</v>
      </c>
      <c r="K2881">
        <v>-4</v>
      </c>
      <c r="L2881" t="str">
        <f>VLOOKUP(Table1__5[[#This Row],[ShortCode]],$U$3:$W$100,3,0)</f>
        <v>Heineken Silver</v>
      </c>
      <c r="M2881" t="str">
        <f>VLOOKUP(Table1__5[[#This Row],[ShortCode]],$U$3:$V$100,2,0)</f>
        <v>Group AA</v>
      </c>
      <c r="N2881" t="str">
        <f>RIGHT(Table1__5[[#This Row],[Calendar_month]],2)</f>
        <v>02</v>
      </c>
      <c r="O2881" t="str">
        <f>LEFT(Table1__5[[#This Row],[Calendar_month]],4)</f>
        <v>2026</v>
      </c>
      <c r="P2881" t="str">
        <f>_xlfn.TEXTBEFORE(Table1__5[[#This Row],[Distributor_Name]],"-")</f>
        <v>BD</v>
      </c>
    </row>
    <row r="2882" spans="1:16" x14ac:dyDescent="0.75">
      <c r="A2882" t="s">
        <v>11</v>
      </c>
      <c r="B2882" t="s">
        <v>12</v>
      </c>
      <c r="C2882" t="s">
        <v>5448</v>
      </c>
      <c r="D2882">
        <v>202602</v>
      </c>
      <c r="E2882" t="s">
        <v>7673</v>
      </c>
      <c r="F2882" t="s">
        <v>5401</v>
      </c>
      <c r="G2882">
        <v>1637</v>
      </c>
      <c r="H2882">
        <v>1716</v>
      </c>
      <c r="I2882">
        <v>1964</v>
      </c>
      <c r="J2882">
        <v>1.19975565058033</v>
      </c>
      <c r="K2882">
        <v>-327</v>
      </c>
      <c r="L2882" t="str">
        <f>VLOOKUP(Table1__5[[#This Row],[ShortCode]],$U$3:$W$100,3,0)</f>
        <v>Heineken Silver</v>
      </c>
      <c r="M2882" t="str">
        <f>VLOOKUP(Table1__5[[#This Row],[ShortCode]],$U$3:$V$100,2,0)</f>
        <v>Group AA</v>
      </c>
      <c r="N2882" t="str">
        <f>RIGHT(Table1__5[[#This Row],[Calendar_month]],2)</f>
        <v>02</v>
      </c>
      <c r="O2882" t="str">
        <f>LEFT(Table1__5[[#This Row],[Calendar_month]],4)</f>
        <v>2026</v>
      </c>
      <c r="P2882" t="str">
        <f>_xlfn.TEXTBEFORE(Table1__5[[#This Row],[Distributor_Name]],"-")</f>
        <v>BD</v>
      </c>
    </row>
    <row r="2883" spans="1:16" x14ac:dyDescent="0.75">
      <c r="A2883" t="s">
        <v>11</v>
      </c>
      <c r="B2883" t="s">
        <v>12</v>
      </c>
      <c r="C2883" t="s">
        <v>5448</v>
      </c>
      <c r="D2883">
        <v>202602</v>
      </c>
      <c r="E2883" t="s">
        <v>7673</v>
      </c>
      <c r="F2883" t="s">
        <v>5440</v>
      </c>
      <c r="G2883">
        <v>10</v>
      </c>
      <c r="H2883">
        <v>0</v>
      </c>
      <c r="I2883">
        <v>5</v>
      </c>
      <c r="J2883">
        <v>0.5</v>
      </c>
      <c r="K2883">
        <v>5</v>
      </c>
      <c r="L2883" t="str">
        <f>VLOOKUP(Table1__5[[#This Row],[ShortCode]],$U$3:$W$100,3,0)</f>
        <v>Other</v>
      </c>
      <c r="M2883" t="str">
        <f>VLOOKUP(Table1__5[[#This Row],[ShortCode]],$U$3:$V$100,2,0)</f>
        <v>Group BB</v>
      </c>
      <c r="N2883" t="str">
        <f>RIGHT(Table1__5[[#This Row],[Calendar_month]],2)</f>
        <v>02</v>
      </c>
      <c r="O2883" t="str">
        <f>LEFT(Table1__5[[#This Row],[Calendar_month]],4)</f>
        <v>2026</v>
      </c>
      <c r="P2883" t="str">
        <f>_xlfn.TEXTBEFORE(Table1__5[[#This Row],[Distributor_Name]],"-")</f>
        <v>BD</v>
      </c>
    </row>
    <row r="2884" spans="1:16" x14ac:dyDescent="0.75">
      <c r="A2884" t="s">
        <v>11</v>
      </c>
      <c r="B2884" t="s">
        <v>12</v>
      </c>
      <c r="C2884" t="s">
        <v>5448</v>
      </c>
      <c r="D2884">
        <v>202602</v>
      </c>
      <c r="E2884" t="s">
        <v>7673</v>
      </c>
      <c r="F2884" t="s">
        <v>5424</v>
      </c>
      <c r="G2884">
        <v>17</v>
      </c>
      <c r="H2884">
        <v>13</v>
      </c>
      <c r="I2884">
        <v>10</v>
      </c>
      <c r="J2884">
        <v>0.58823529411764697</v>
      </c>
      <c r="K2884">
        <v>7</v>
      </c>
      <c r="L2884" t="str">
        <f>VLOOKUP(Table1__5[[#This Row],[ShortCode]],$U$3:$W$100,3,0)</f>
        <v>Other</v>
      </c>
      <c r="M2884" t="str">
        <f>VLOOKUP(Table1__5[[#This Row],[ShortCode]],$U$3:$V$100,2,0)</f>
        <v>Group BB</v>
      </c>
      <c r="N2884" t="str">
        <f>RIGHT(Table1__5[[#This Row],[Calendar_month]],2)</f>
        <v>02</v>
      </c>
      <c r="O2884" t="str">
        <f>LEFT(Table1__5[[#This Row],[Calendar_month]],4)</f>
        <v>2026</v>
      </c>
      <c r="P2884" t="str">
        <f>_xlfn.TEXTBEFORE(Table1__5[[#This Row],[Distributor_Name]],"-")</f>
        <v>BD</v>
      </c>
    </row>
    <row r="2885" spans="1:16" x14ac:dyDescent="0.75">
      <c r="A2885" t="s">
        <v>11</v>
      </c>
      <c r="B2885" t="s">
        <v>12</v>
      </c>
      <c r="C2885" t="s">
        <v>5448</v>
      </c>
      <c r="D2885">
        <v>202602</v>
      </c>
      <c r="E2885" t="s">
        <v>7673</v>
      </c>
      <c r="F2885" t="s">
        <v>7654</v>
      </c>
      <c r="G2885">
        <v>0</v>
      </c>
      <c r="H2885">
        <v>0</v>
      </c>
      <c r="I2885">
        <v>0</v>
      </c>
      <c r="J2885">
        <v>0</v>
      </c>
      <c r="K2885">
        <v>0</v>
      </c>
      <c r="L2885" t="str">
        <f>VLOOKUP(Table1__5[[#This Row],[ShortCode]],$U$3:$W$100,3,0)</f>
        <v>Other</v>
      </c>
      <c r="M2885" t="str">
        <f>VLOOKUP(Table1__5[[#This Row],[ShortCode]],$U$3:$V$100,2,0)</f>
        <v>Group BB</v>
      </c>
      <c r="N2885" t="str">
        <f>RIGHT(Table1__5[[#This Row],[Calendar_month]],2)</f>
        <v>02</v>
      </c>
      <c r="O2885" t="str">
        <f>LEFT(Table1__5[[#This Row],[Calendar_month]],4)</f>
        <v>2026</v>
      </c>
      <c r="P2885" t="str">
        <f>_xlfn.TEXTBEFORE(Table1__5[[#This Row],[Distributor_Name]],"-")</f>
        <v>BD</v>
      </c>
    </row>
    <row r="2886" spans="1:16" x14ac:dyDescent="0.75">
      <c r="A2886" t="s">
        <v>11</v>
      </c>
      <c r="B2886" t="s">
        <v>12</v>
      </c>
      <c r="C2886" t="s">
        <v>5448</v>
      </c>
      <c r="D2886">
        <v>202602</v>
      </c>
      <c r="E2886" t="s">
        <v>7673</v>
      </c>
      <c r="F2886" t="s">
        <v>7668</v>
      </c>
      <c r="G2886">
        <v>2</v>
      </c>
      <c r="H2886">
        <v>0</v>
      </c>
      <c r="I2886">
        <v>0</v>
      </c>
      <c r="J2886">
        <v>0</v>
      </c>
      <c r="K2886">
        <v>2</v>
      </c>
      <c r="L2886" t="str">
        <f>VLOOKUP(Table1__5[[#This Row],[ShortCode]],$U$3:$W$100,3,0)</f>
        <v>Other</v>
      </c>
      <c r="M2886" t="str">
        <f>VLOOKUP(Table1__5[[#This Row],[ShortCode]],$U$3:$V$100,2,0)</f>
        <v>Group BB</v>
      </c>
      <c r="N2886" t="str">
        <f>RIGHT(Table1__5[[#This Row],[Calendar_month]],2)</f>
        <v>02</v>
      </c>
      <c r="O2886" t="str">
        <f>LEFT(Table1__5[[#This Row],[Calendar_month]],4)</f>
        <v>2026</v>
      </c>
      <c r="P2886" t="str">
        <f>_xlfn.TEXTBEFORE(Table1__5[[#This Row],[Distributor_Name]],"-")</f>
        <v>BD</v>
      </c>
    </row>
    <row r="2887" spans="1:16" x14ac:dyDescent="0.75">
      <c r="A2887" t="s">
        <v>11</v>
      </c>
      <c r="B2887" t="s">
        <v>12</v>
      </c>
      <c r="C2887" t="s">
        <v>5448</v>
      </c>
      <c r="D2887">
        <v>202602</v>
      </c>
      <c r="E2887" t="s">
        <v>7673</v>
      </c>
      <c r="F2887" t="s">
        <v>5430</v>
      </c>
      <c r="G2887">
        <v>40</v>
      </c>
      <c r="H2887">
        <v>26</v>
      </c>
      <c r="I2887">
        <v>25</v>
      </c>
      <c r="J2887">
        <v>0.625</v>
      </c>
      <c r="K2887">
        <v>15</v>
      </c>
      <c r="L2887" t="str">
        <f>VLOOKUP(Table1__5[[#This Row],[ShortCode]],$U$3:$W$100,3,0)</f>
        <v>Other</v>
      </c>
      <c r="M2887" t="str">
        <f>VLOOKUP(Table1__5[[#This Row],[ShortCode]],$U$3:$V$100,2,0)</f>
        <v>Group BB</v>
      </c>
      <c r="N2887" t="str">
        <f>RIGHT(Table1__5[[#This Row],[Calendar_month]],2)</f>
        <v>02</v>
      </c>
      <c r="O2887" t="str">
        <f>LEFT(Table1__5[[#This Row],[Calendar_month]],4)</f>
        <v>2026</v>
      </c>
      <c r="P2887" t="str">
        <f>_xlfn.TEXTBEFORE(Table1__5[[#This Row],[Distributor_Name]],"-")</f>
        <v>BD</v>
      </c>
    </row>
    <row r="2888" spans="1:16" x14ac:dyDescent="0.75">
      <c r="A2888" t="s">
        <v>11</v>
      </c>
      <c r="B2888" t="s">
        <v>12</v>
      </c>
      <c r="C2888" t="s">
        <v>5448</v>
      </c>
      <c r="D2888">
        <v>202602</v>
      </c>
      <c r="E2888" t="s">
        <v>7673</v>
      </c>
      <c r="F2888" t="s">
        <v>7670</v>
      </c>
      <c r="G2888">
        <v>0</v>
      </c>
      <c r="H2888">
        <v>0</v>
      </c>
      <c r="I2888">
        <v>0</v>
      </c>
      <c r="J2888">
        <v>0</v>
      </c>
      <c r="K2888">
        <v>0</v>
      </c>
      <c r="L2888" t="str">
        <f>VLOOKUP(Table1__5[[#This Row],[ShortCode]],$U$3:$W$100,3,0)</f>
        <v>Other</v>
      </c>
      <c r="M2888" t="str">
        <f>VLOOKUP(Table1__5[[#This Row],[ShortCode]],$U$3:$V$100,2,0)</f>
        <v>Group BB</v>
      </c>
      <c r="N2888" t="str">
        <f>RIGHT(Table1__5[[#This Row],[Calendar_month]],2)</f>
        <v>02</v>
      </c>
      <c r="O2888" t="str">
        <f>LEFT(Table1__5[[#This Row],[Calendar_month]],4)</f>
        <v>2026</v>
      </c>
      <c r="P2888" t="str">
        <f>_xlfn.TEXTBEFORE(Table1__5[[#This Row],[Distributor_Name]],"-")</f>
        <v>BD</v>
      </c>
    </row>
    <row r="2889" spans="1:16" x14ac:dyDescent="0.75">
      <c r="A2889" t="s">
        <v>11</v>
      </c>
      <c r="B2889" t="s">
        <v>12</v>
      </c>
      <c r="C2889" t="s">
        <v>5448</v>
      </c>
      <c r="D2889">
        <v>202602</v>
      </c>
      <c r="E2889" t="s">
        <v>7673</v>
      </c>
      <c r="F2889" t="s">
        <v>5405</v>
      </c>
      <c r="G2889">
        <v>3515</v>
      </c>
      <c r="H2889">
        <v>3627</v>
      </c>
      <c r="I2889">
        <v>3504</v>
      </c>
      <c r="J2889">
        <v>0.99687055476529196</v>
      </c>
      <c r="K2889">
        <v>11</v>
      </c>
      <c r="L2889" t="str">
        <f>VLOOKUP(Table1__5[[#This Row],[ShortCode]],$U$3:$W$100,3,0)</f>
        <v>Tiger Regular</v>
      </c>
      <c r="M2889" t="str">
        <f>VLOOKUP(Table1__5[[#This Row],[ShortCode]],$U$3:$V$100,2,0)</f>
        <v>Group BB</v>
      </c>
      <c r="N2889" t="str">
        <f>RIGHT(Table1__5[[#This Row],[Calendar_month]],2)</f>
        <v>02</v>
      </c>
      <c r="O2889" t="str">
        <f>LEFT(Table1__5[[#This Row],[Calendar_month]],4)</f>
        <v>2026</v>
      </c>
      <c r="P2889" t="str">
        <f>_xlfn.TEXTBEFORE(Table1__5[[#This Row],[Distributor_Name]],"-")</f>
        <v>BD</v>
      </c>
    </row>
    <row r="2890" spans="1:16" x14ac:dyDescent="0.75">
      <c r="A2890" t="s">
        <v>11</v>
      </c>
      <c r="B2890" t="s">
        <v>12</v>
      </c>
      <c r="C2890" t="s">
        <v>5448</v>
      </c>
      <c r="D2890">
        <v>202602</v>
      </c>
      <c r="E2890" t="s">
        <v>7673</v>
      </c>
      <c r="F2890" t="s">
        <v>5408</v>
      </c>
      <c r="G2890">
        <v>1004</v>
      </c>
      <c r="H2890">
        <v>920</v>
      </c>
      <c r="I2890">
        <v>667</v>
      </c>
      <c r="J2890">
        <v>0.66434262948207201</v>
      </c>
      <c r="K2890">
        <v>337</v>
      </c>
      <c r="L2890" t="str">
        <f>VLOOKUP(Table1__5[[#This Row],[ShortCode]],$U$3:$W$100,3,0)</f>
        <v>Tiger Regular</v>
      </c>
      <c r="M2890" t="str">
        <f>VLOOKUP(Table1__5[[#This Row],[ShortCode]],$U$3:$V$100,2,0)</f>
        <v>Group BB</v>
      </c>
      <c r="N2890" t="str">
        <f>RIGHT(Table1__5[[#This Row],[Calendar_month]],2)</f>
        <v>02</v>
      </c>
      <c r="O2890" t="str">
        <f>LEFT(Table1__5[[#This Row],[Calendar_month]],4)</f>
        <v>2026</v>
      </c>
      <c r="P2890" t="str">
        <f>_xlfn.TEXTBEFORE(Table1__5[[#This Row],[Distributor_Name]],"-")</f>
        <v>BD</v>
      </c>
    </row>
    <row r="2891" spans="1:16" x14ac:dyDescent="0.75">
      <c r="A2891" t="s">
        <v>11</v>
      </c>
      <c r="B2891" t="s">
        <v>12</v>
      </c>
      <c r="C2891" t="s">
        <v>5448</v>
      </c>
      <c r="D2891">
        <v>202602</v>
      </c>
      <c r="E2891" t="s">
        <v>7673</v>
      </c>
      <c r="F2891" t="s">
        <v>7671</v>
      </c>
      <c r="G2891">
        <v>0</v>
      </c>
      <c r="H2891">
        <v>0</v>
      </c>
      <c r="I2891">
        <v>0</v>
      </c>
      <c r="J2891">
        <v>0</v>
      </c>
      <c r="K2891">
        <v>0</v>
      </c>
      <c r="L2891" t="str">
        <f>VLOOKUP(Table1__5[[#This Row],[ShortCode]],$U$3:$W$100,3,0)</f>
        <v>Other</v>
      </c>
      <c r="M2891" t="str">
        <f>VLOOKUP(Table1__5[[#This Row],[ShortCode]],$U$3:$V$100,2,0)</f>
        <v>Group BB</v>
      </c>
      <c r="N2891" t="str">
        <f>RIGHT(Table1__5[[#This Row],[Calendar_month]],2)</f>
        <v>02</v>
      </c>
      <c r="O2891" t="str">
        <f>LEFT(Table1__5[[#This Row],[Calendar_month]],4)</f>
        <v>2026</v>
      </c>
      <c r="P2891" t="str">
        <f>_xlfn.TEXTBEFORE(Table1__5[[#This Row],[Distributor_Name]],"-")</f>
        <v>BD</v>
      </c>
    </row>
    <row r="2892" spans="1:16" x14ac:dyDescent="0.75">
      <c r="A2892" t="s">
        <v>11</v>
      </c>
      <c r="B2892" t="s">
        <v>12</v>
      </c>
      <c r="C2892" t="s">
        <v>5448</v>
      </c>
      <c r="D2892">
        <v>202602</v>
      </c>
      <c r="E2892" t="s">
        <v>7673</v>
      </c>
      <c r="F2892" t="s">
        <v>5417</v>
      </c>
      <c r="G2892">
        <v>498</v>
      </c>
      <c r="H2892">
        <v>1080</v>
      </c>
      <c r="I2892">
        <v>858</v>
      </c>
      <c r="J2892">
        <v>1.7228915662650599</v>
      </c>
      <c r="K2892">
        <v>-360</v>
      </c>
      <c r="L2892" t="str">
        <f>VLOOKUP(Table1__5[[#This Row],[ShortCode]],$U$3:$W$100,3,0)</f>
        <v>Tiger Crystal</v>
      </c>
      <c r="M2892" t="str">
        <f>VLOOKUP(Table1__5[[#This Row],[ShortCode]],$U$3:$V$100,2,0)</f>
        <v>Group AA</v>
      </c>
      <c r="N2892" t="str">
        <f>RIGHT(Table1__5[[#This Row],[Calendar_month]],2)</f>
        <v>02</v>
      </c>
      <c r="O2892" t="str">
        <f>LEFT(Table1__5[[#This Row],[Calendar_month]],4)</f>
        <v>2026</v>
      </c>
      <c r="P2892" t="str">
        <f>_xlfn.TEXTBEFORE(Table1__5[[#This Row],[Distributor_Name]],"-")</f>
        <v>BD</v>
      </c>
    </row>
    <row r="2893" spans="1:16" x14ac:dyDescent="0.75">
      <c r="A2893" t="s">
        <v>11</v>
      </c>
      <c r="B2893" t="s">
        <v>12</v>
      </c>
      <c r="C2893" t="s">
        <v>5448</v>
      </c>
      <c r="D2893">
        <v>202602</v>
      </c>
      <c r="E2893" t="s">
        <v>7673</v>
      </c>
      <c r="F2893" t="s">
        <v>5403</v>
      </c>
      <c r="G2893">
        <v>7419</v>
      </c>
      <c r="H2893">
        <v>7787</v>
      </c>
      <c r="I2893">
        <v>7788</v>
      </c>
      <c r="J2893">
        <v>1.0497371613424999</v>
      </c>
      <c r="K2893">
        <v>-368.99999999999898</v>
      </c>
      <c r="L2893" t="str">
        <f>VLOOKUP(Table1__5[[#This Row],[ShortCode]],$U$3:$W$100,3,0)</f>
        <v>Tiger Crystal</v>
      </c>
      <c r="M2893" t="str">
        <f>VLOOKUP(Table1__5[[#This Row],[ShortCode]],$U$3:$V$100,2,0)</f>
        <v>Group AA</v>
      </c>
      <c r="N2893" t="str">
        <f>RIGHT(Table1__5[[#This Row],[Calendar_month]],2)</f>
        <v>02</v>
      </c>
      <c r="O2893" t="str">
        <f>LEFT(Table1__5[[#This Row],[Calendar_month]],4)</f>
        <v>2026</v>
      </c>
      <c r="P2893" t="str">
        <f>_xlfn.TEXTBEFORE(Table1__5[[#This Row],[Distributor_Name]],"-")</f>
        <v>BD</v>
      </c>
    </row>
    <row r="2894" spans="1:16" x14ac:dyDescent="0.75">
      <c r="A2894" t="s">
        <v>11</v>
      </c>
      <c r="B2894" t="s">
        <v>12</v>
      </c>
      <c r="C2894" t="s">
        <v>5448</v>
      </c>
      <c r="D2894">
        <v>202602</v>
      </c>
      <c r="E2894" t="s">
        <v>7673</v>
      </c>
      <c r="F2894" t="s">
        <v>7672</v>
      </c>
      <c r="G2894">
        <v>0</v>
      </c>
      <c r="H2894">
        <v>0</v>
      </c>
      <c r="I2894">
        <v>0</v>
      </c>
      <c r="J2894">
        <v>0</v>
      </c>
      <c r="K2894">
        <v>0</v>
      </c>
      <c r="L2894" t="str">
        <f>VLOOKUP(Table1__5[[#This Row],[ShortCode]],$U$3:$W$100,3,0)</f>
        <v>Other</v>
      </c>
      <c r="M2894" t="str">
        <f>VLOOKUP(Table1__5[[#This Row],[ShortCode]],$U$3:$V$100,2,0)</f>
        <v>Group BB</v>
      </c>
      <c r="N2894" t="str">
        <f>RIGHT(Table1__5[[#This Row],[Calendar_month]],2)</f>
        <v>02</v>
      </c>
      <c r="O2894" t="str">
        <f>LEFT(Table1__5[[#This Row],[Calendar_month]],4)</f>
        <v>2026</v>
      </c>
      <c r="P2894" t="str">
        <f>_xlfn.TEXTBEFORE(Table1__5[[#This Row],[Distributor_Name]],"-")</f>
        <v>BD</v>
      </c>
    </row>
    <row r="2895" spans="1:16" x14ac:dyDescent="0.75">
      <c r="A2895" t="s">
        <v>11</v>
      </c>
      <c r="B2895" t="s">
        <v>12</v>
      </c>
      <c r="C2895" t="s">
        <v>5448</v>
      </c>
      <c r="D2895">
        <v>202602</v>
      </c>
      <c r="E2895" t="s">
        <v>7687</v>
      </c>
      <c r="F2895" t="s">
        <v>5400</v>
      </c>
      <c r="G2895">
        <v>866</v>
      </c>
      <c r="H2895">
        <v>930</v>
      </c>
      <c r="I2895">
        <v>870</v>
      </c>
      <c r="J2895">
        <v>1.00461893764434</v>
      </c>
      <c r="K2895">
        <v>-3.9999999999998899</v>
      </c>
      <c r="L2895" t="str">
        <f>VLOOKUP(Table1__5[[#This Row],[ShortCode]],$U$3:$W$100,3,0)</f>
        <v>Bia Việt</v>
      </c>
      <c r="M2895" t="str">
        <f>VLOOKUP(Table1__5[[#This Row],[ShortCode]],$U$3:$V$100,2,0)</f>
        <v>Group BB</v>
      </c>
      <c r="N2895" t="str">
        <f>RIGHT(Table1__5[[#This Row],[Calendar_month]],2)</f>
        <v>02</v>
      </c>
      <c r="O2895" t="str">
        <f>LEFT(Table1__5[[#This Row],[Calendar_month]],4)</f>
        <v>2026</v>
      </c>
      <c r="P2895" t="str">
        <f>_xlfn.TEXTBEFORE(Table1__5[[#This Row],[Distributor_Name]],"-")</f>
        <v>BD</v>
      </c>
    </row>
    <row r="2896" spans="1:16" x14ac:dyDescent="0.75">
      <c r="A2896" t="s">
        <v>11</v>
      </c>
      <c r="B2896" t="s">
        <v>12</v>
      </c>
      <c r="C2896" t="s">
        <v>5448</v>
      </c>
      <c r="D2896">
        <v>202602</v>
      </c>
      <c r="E2896" t="s">
        <v>7688</v>
      </c>
      <c r="F2896" t="s">
        <v>5436</v>
      </c>
      <c r="G2896">
        <v>0</v>
      </c>
      <c r="H2896">
        <v>0</v>
      </c>
      <c r="I2896">
        <v>0</v>
      </c>
      <c r="J2896">
        <v>0</v>
      </c>
      <c r="K2896">
        <v>0</v>
      </c>
      <c r="L2896" t="str">
        <f>VLOOKUP(Table1__5[[#This Row],[ShortCode]],$U$3:$W$100,3,0)</f>
        <v>Bivina</v>
      </c>
      <c r="M2896" t="str">
        <f>VLOOKUP(Table1__5[[#This Row],[ShortCode]],$U$3:$V$100,2,0)</f>
        <v>Group BB</v>
      </c>
      <c r="N2896" t="str">
        <f>RIGHT(Table1__5[[#This Row],[Calendar_month]],2)</f>
        <v>02</v>
      </c>
      <c r="O2896" t="str">
        <f>LEFT(Table1__5[[#This Row],[Calendar_month]],4)</f>
        <v>2026</v>
      </c>
      <c r="P2896" t="str">
        <f>_xlfn.TEXTBEFORE(Table1__5[[#This Row],[Distributor_Name]],"-")</f>
        <v>BD</v>
      </c>
    </row>
    <row r="2897" spans="1:16" x14ac:dyDescent="0.75">
      <c r="A2897" t="s">
        <v>11</v>
      </c>
      <c r="B2897" t="s">
        <v>12</v>
      </c>
      <c r="C2897" t="s">
        <v>5448</v>
      </c>
      <c r="D2897">
        <v>202602</v>
      </c>
      <c r="E2897" t="s">
        <v>7688</v>
      </c>
      <c r="F2897" t="s">
        <v>5411</v>
      </c>
      <c r="G2897">
        <v>277</v>
      </c>
      <c r="H2897">
        <v>380</v>
      </c>
      <c r="I2897">
        <v>378</v>
      </c>
      <c r="J2897">
        <v>1.36462093862816</v>
      </c>
      <c r="K2897">
        <v>-101</v>
      </c>
      <c r="L2897" t="str">
        <f>VLOOKUP(Table1__5[[#This Row],[ShortCode]],$U$3:$W$100,3,0)</f>
        <v>Bia Việt</v>
      </c>
      <c r="M2897" t="str">
        <f>VLOOKUP(Table1__5[[#This Row],[ShortCode]],$U$3:$V$100,2,0)</f>
        <v>Group BB</v>
      </c>
      <c r="N2897" t="str">
        <f>RIGHT(Table1__5[[#This Row],[Calendar_month]],2)</f>
        <v>02</v>
      </c>
      <c r="O2897" t="str">
        <f>LEFT(Table1__5[[#This Row],[Calendar_month]],4)</f>
        <v>2026</v>
      </c>
      <c r="P2897" t="str">
        <f>_xlfn.TEXTBEFORE(Table1__5[[#This Row],[Distributor_Name]],"-")</f>
        <v>BD</v>
      </c>
    </row>
    <row r="2898" spans="1:16" x14ac:dyDescent="0.75">
      <c r="A2898" t="s">
        <v>11</v>
      </c>
      <c r="B2898" t="s">
        <v>12</v>
      </c>
      <c r="C2898" t="s">
        <v>5448</v>
      </c>
      <c r="D2898">
        <v>202602</v>
      </c>
      <c r="E2898" t="s">
        <v>7688</v>
      </c>
      <c r="F2898" t="s">
        <v>7675</v>
      </c>
      <c r="G2898">
        <v>0</v>
      </c>
      <c r="H2898">
        <v>0</v>
      </c>
      <c r="I2898">
        <v>0</v>
      </c>
      <c r="J2898">
        <v>0</v>
      </c>
      <c r="K2898">
        <v>0</v>
      </c>
      <c r="L2898" t="str">
        <f>VLOOKUP(Table1__5[[#This Row],[ShortCode]],$U$3:$W$100,3,0)</f>
        <v>Larue</v>
      </c>
      <c r="M2898" t="str">
        <f>VLOOKUP(Table1__5[[#This Row],[ShortCode]],$U$3:$V$100,2,0)</f>
        <v>Group BB</v>
      </c>
      <c r="N2898" t="str">
        <f>RIGHT(Table1__5[[#This Row],[Calendar_month]],2)</f>
        <v>02</v>
      </c>
      <c r="O2898" t="str">
        <f>LEFT(Table1__5[[#This Row],[Calendar_month]],4)</f>
        <v>2026</v>
      </c>
      <c r="P2898" t="str">
        <f>_xlfn.TEXTBEFORE(Table1__5[[#This Row],[Distributor_Name]],"-")</f>
        <v>BD</v>
      </c>
    </row>
    <row r="2899" spans="1:16" x14ac:dyDescent="0.75">
      <c r="A2899" t="s">
        <v>11</v>
      </c>
      <c r="B2899" t="s">
        <v>12</v>
      </c>
      <c r="C2899" t="s">
        <v>5448</v>
      </c>
      <c r="D2899">
        <v>202602</v>
      </c>
      <c r="E2899" t="s">
        <v>7688</v>
      </c>
      <c r="F2899" t="s">
        <v>7677</v>
      </c>
      <c r="G2899">
        <v>0</v>
      </c>
      <c r="H2899">
        <v>0</v>
      </c>
      <c r="I2899">
        <v>0</v>
      </c>
      <c r="J2899">
        <v>0</v>
      </c>
      <c r="K2899">
        <v>0</v>
      </c>
      <c r="L2899" t="str">
        <f>VLOOKUP(Table1__5[[#This Row],[ShortCode]],$U$3:$W$100,3,0)</f>
        <v>Larue</v>
      </c>
      <c r="M2899" t="str">
        <f>VLOOKUP(Table1__5[[#This Row],[ShortCode]],$U$3:$V$100,2,0)</f>
        <v>Group BB</v>
      </c>
      <c r="N2899" t="str">
        <f>RIGHT(Table1__5[[#This Row],[Calendar_month]],2)</f>
        <v>02</v>
      </c>
      <c r="O2899" t="str">
        <f>LEFT(Table1__5[[#This Row],[Calendar_month]],4)</f>
        <v>2026</v>
      </c>
      <c r="P2899" t="str">
        <f>_xlfn.TEXTBEFORE(Table1__5[[#This Row],[Distributor_Name]],"-")</f>
        <v>BD</v>
      </c>
    </row>
    <row r="2900" spans="1:16" x14ac:dyDescent="0.75">
      <c r="A2900" t="s">
        <v>11</v>
      </c>
      <c r="B2900" t="s">
        <v>12</v>
      </c>
      <c r="C2900" t="s">
        <v>5448</v>
      </c>
      <c r="D2900">
        <v>202603</v>
      </c>
      <c r="E2900" t="s">
        <v>7662</v>
      </c>
      <c r="F2900" t="s">
        <v>5393</v>
      </c>
      <c r="G2900">
        <v>21853</v>
      </c>
      <c r="H2900">
        <v>23595</v>
      </c>
      <c r="I2900">
        <v>23595</v>
      </c>
      <c r="J2900">
        <v>1.07971445568114</v>
      </c>
      <c r="K2900">
        <v>-1742</v>
      </c>
      <c r="L2900" t="str">
        <f>VLOOKUP(Table1__5[[#This Row],[ShortCode]],$U$3:$W$100,3,0)</f>
        <v>Heineken Silver</v>
      </c>
      <c r="M2900" t="str">
        <f>VLOOKUP(Table1__5[[#This Row],[ShortCode]],$U$3:$V$100,2,0)</f>
        <v>Group AA</v>
      </c>
      <c r="N2900" t="str">
        <f>RIGHT(Table1__5[[#This Row],[Calendar_month]],2)</f>
        <v>03</v>
      </c>
      <c r="O2900" t="str">
        <f>LEFT(Table1__5[[#This Row],[Calendar_month]],4)</f>
        <v>2026</v>
      </c>
      <c r="P2900" t="str">
        <f>_xlfn.TEXTBEFORE(Table1__5[[#This Row],[Distributor_Name]],"-")</f>
        <v>BD</v>
      </c>
    </row>
    <row r="2901" spans="1:16" x14ac:dyDescent="0.75">
      <c r="A2901" t="s">
        <v>11</v>
      </c>
      <c r="B2901" t="s">
        <v>12</v>
      </c>
      <c r="C2901" t="s">
        <v>5448</v>
      </c>
      <c r="D2901">
        <v>202603</v>
      </c>
      <c r="E2901" t="s">
        <v>7662</v>
      </c>
      <c r="F2901" t="s">
        <v>5396</v>
      </c>
      <c r="G2901">
        <v>22239</v>
      </c>
      <c r="H2901">
        <v>20436</v>
      </c>
      <c r="I2901">
        <v>20436</v>
      </c>
      <c r="J2901">
        <v>0.91892621071091296</v>
      </c>
      <c r="K2901">
        <v>1803</v>
      </c>
      <c r="L2901" t="str">
        <f>VLOOKUP(Table1__5[[#This Row],[ShortCode]],$U$3:$W$100,3,0)</f>
        <v>Tiger Regular</v>
      </c>
      <c r="M2901" t="str">
        <f>VLOOKUP(Table1__5[[#This Row],[ShortCode]],$U$3:$V$100,2,0)</f>
        <v>Group BB</v>
      </c>
      <c r="N2901" t="str">
        <f>RIGHT(Table1__5[[#This Row],[Calendar_month]],2)</f>
        <v>03</v>
      </c>
      <c r="O2901" t="str">
        <f>LEFT(Table1__5[[#This Row],[Calendar_month]],4)</f>
        <v>2026</v>
      </c>
      <c r="P2901" t="str">
        <f>_xlfn.TEXTBEFORE(Table1__5[[#This Row],[Distributor_Name]],"-")</f>
        <v>BD</v>
      </c>
    </row>
    <row r="2902" spans="1:16" x14ac:dyDescent="0.75">
      <c r="A2902" t="s">
        <v>11</v>
      </c>
      <c r="B2902" t="s">
        <v>12</v>
      </c>
      <c r="C2902" t="s">
        <v>5448</v>
      </c>
      <c r="D2902">
        <v>202603</v>
      </c>
      <c r="E2902" t="s">
        <v>7662</v>
      </c>
      <c r="F2902" t="s">
        <v>5404</v>
      </c>
      <c r="G2902">
        <v>12314</v>
      </c>
      <c r="H2902">
        <v>12376</v>
      </c>
      <c r="I2902">
        <v>12376</v>
      </c>
      <c r="J2902">
        <v>1.0050349196037001</v>
      </c>
      <c r="K2902">
        <v>-62</v>
      </c>
      <c r="L2902" t="str">
        <f>VLOOKUP(Table1__5[[#This Row],[ShortCode]],$U$3:$W$100,3,0)</f>
        <v>Tiger Crystal</v>
      </c>
      <c r="M2902" t="str">
        <f>VLOOKUP(Table1__5[[#This Row],[ShortCode]],$U$3:$V$100,2,0)</f>
        <v>Group AA</v>
      </c>
      <c r="N2902" t="str">
        <f>RIGHT(Table1__5[[#This Row],[Calendar_month]],2)</f>
        <v>03</v>
      </c>
      <c r="O2902" t="str">
        <f>LEFT(Table1__5[[#This Row],[Calendar_month]],4)</f>
        <v>2026</v>
      </c>
      <c r="P2902" t="str">
        <f>_xlfn.TEXTBEFORE(Table1__5[[#This Row],[Distributor_Name]],"-")</f>
        <v>BD</v>
      </c>
    </row>
    <row r="2903" spans="1:16" x14ac:dyDescent="0.75">
      <c r="A2903" t="s">
        <v>11</v>
      </c>
      <c r="B2903" t="s">
        <v>12</v>
      </c>
      <c r="C2903" t="s">
        <v>5448</v>
      </c>
      <c r="D2903">
        <v>202603</v>
      </c>
      <c r="E2903" t="s">
        <v>7673</v>
      </c>
      <c r="F2903" t="s">
        <v>5438</v>
      </c>
      <c r="G2903">
        <v>39</v>
      </c>
      <c r="H2903">
        <v>78</v>
      </c>
      <c r="I2903">
        <v>78</v>
      </c>
      <c r="J2903">
        <v>2</v>
      </c>
      <c r="K2903">
        <v>-39</v>
      </c>
      <c r="L2903" t="str">
        <f>VLOOKUP(Table1__5[[#This Row],[ShortCode]],$U$3:$W$100,3,0)</f>
        <v>Other</v>
      </c>
      <c r="M2903" t="str">
        <f>VLOOKUP(Table1__5[[#This Row],[ShortCode]],$U$3:$V$100,2,0)</f>
        <v>Group BB</v>
      </c>
      <c r="N2903" t="str">
        <f>RIGHT(Table1__5[[#This Row],[Calendar_month]],2)</f>
        <v>03</v>
      </c>
      <c r="O2903" t="str">
        <f>LEFT(Table1__5[[#This Row],[Calendar_month]],4)</f>
        <v>2026</v>
      </c>
      <c r="P2903" t="str">
        <f>_xlfn.TEXTBEFORE(Table1__5[[#This Row],[Distributor_Name]],"-")</f>
        <v>BD</v>
      </c>
    </row>
    <row r="2904" spans="1:16" x14ac:dyDescent="0.75">
      <c r="A2904" t="s">
        <v>11</v>
      </c>
      <c r="B2904" t="s">
        <v>12</v>
      </c>
      <c r="C2904" t="s">
        <v>5448</v>
      </c>
      <c r="D2904">
        <v>202603</v>
      </c>
      <c r="E2904" t="s">
        <v>7673</v>
      </c>
      <c r="F2904" t="s">
        <v>5426</v>
      </c>
      <c r="G2904">
        <v>69</v>
      </c>
      <c r="H2904">
        <v>60</v>
      </c>
      <c r="I2904">
        <v>45</v>
      </c>
      <c r="J2904">
        <v>0.65217391304347805</v>
      </c>
      <c r="K2904">
        <v>24</v>
      </c>
      <c r="L2904" t="str">
        <f>VLOOKUP(Table1__5[[#This Row],[ShortCode]],$U$3:$W$100,3,0)</f>
        <v>Heineken Original</v>
      </c>
      <c r="M2904" t="str">
        <f>VLOOKUP(Table1__5[[#This Row],[ShortCode]],$U$3:$V$100,2,0)</f>
        <v>Group BB</v>
      </c>
      <c r="N2904" t="str">
        <f>RIGHT(Table1__5[[#This Row],[Calendar_month]],2)</f>
        <v>03</v>
      </c>
      <c r="O2904" t="str">
        <f>LEFT(Table1__5[[#This Row],[Calendar_month]],4)</f>
        <v>2026</v>
      </c>
      <c r="P2904" t="str">
        <f>_xlfn.TEXTBEFORE(Table1__5[[#This Row],[Distributor_Name]],"-")</f>
        <v>BD</v>
      </c>
    </row>
    <row r="2905" spans="1:16" x14ac:dyDescent="0.75">
      <c r="A2905" t="s">
        <v>11</v>
      </c>
      <c r="B2905" t="s">
        <v>12</v>
      </c>
      <c r="C2905" t="s">
        <v>5448</v>
      </c>
      <c r="D2905">
        <v>202603</v>
      </c>
      <c r="E2905" t="s">
        <v>7673</v>
      </c>
      <c r="F2905" t="s">
        <v>5434</v>
      </c>
      <c r="G2905">
        <v>551</v>
      </c>
      <c r="H2905">
        <v>572</v>
      </c>
      <c r="I2905">
        <v>572</v>
      </c>
      <c r="J2905">
        <v>1.0381125226860299</v>
      </c>
      <c r="K2905">
        <v>-21</v>
      </c>
      <c r="L2905" t="str">
        <f>VLOOKUP(Table1__5[[#This Row],[ShortCode]],$U$3:$W$100,3,0)</f>
        <v>Heineken Original</v>
      </c>
      <c r="M2905" t="str">
        <f>VLOOKUP(Table1__5[[#This Row],[ShortCode]],$U$3:$V$100,2,0)</f>
        <v>Group BB</v>
      </c>
      <c r="N2905" t="str">
        <f>RIGHT(Table1__5[[#This Row],[Calendar_month]],2)</f>
        <v>03</v>
      </c>
      <c r="O2905" t="str">
        <f>LEFT(Table1__5[[#This Row],[Calendar_month]],4)</f>
        <v>2026</v>
      </c>
      <c r="P2905" t="str">
        <f>_xlfn.TEXTBEFORE(Table1__5[[#This Row],[Distributor_Name]],"-")</f>
        <v>BD</v>
      </c>
    </row>
    <row r="2906" spans="1:16" x14ac:dyDescent="0.75">
      <c r="A2906" t="s">
        <v>11</v>
      </c>
      <c r="B2906" t="s">
        <v>12</v>
      </c>
      <c r="C2906" t="s">
        <v>5448</v>
      </c>
      <c r="D2906">
        <v>202603</v>
      </c>
      <c r="E2906" t="s">
        <v>7673</v>
      </c>
      <c r="F2906" t="s">
        <v>5418</v>
      </c>
      <c r="G2906">
        <v>38</v>
      </c>
      <c r="H2906">
        <v>50</v>
      </c>
      <c r="I2906">
        <v>53</v>
      </c>
      <c r="J2906">
        <v>1.3947368421052599</v>
      </c>
      <c r="K2906">
        <v>-15</v>
      </c>
      <c r="L2906" t="str">
        <f>VLOOKUP(Table1__5[[#This Row],[ShortCode]],$U$3:$W$100,3,0)</f>
        <v>Heineken Silver</v>
      </c>
      <c r="M2906" t="str">
        <f>VLOOKUP(Table1__5[[#This Row],[ShortCode]],$U$3:$V$100,2,0)</f>
        <v>Group AA</v>
      </c>
      <c r="N2906" t="str">
        <f>RIGHT(Table1__5[[#This Row],[Calendar_month]],2)</f>
        <v>03</v>
      </c>
      <c r="O2906" t="str">
        <f>LEFT(Table1__5[[#This Row],[Calendar_month]],4)</f>
        <v>2026</v>
      </c>
      <c r="P2906" t="str">
        <f>_xlfn.TEXTBEFORE(Table1__5[[#This Row],[Distributor_Name]],"-")</f>
        <v>BD</v>
      </c>
    </row>
    <row r="2907" spans="1:16" x14ac:dyDescent="0.75">
      <c r="A2907" t="s">
        <v>11</v>
      </c>
      <c r="B2907" t="s">
        <v>12</v>
      </c>
      <c r="C2907" t="s">
        <v>5448</v>
      </c>
      <c r="D2907">
        <v>202603</v>
      </c>
      <c r="E2907" t="s">
        <v>7673</v>
      </c>
      <c r="F2907" t="s">
        <v>5401</v>
      </c>
      <c r="G2907">
        <v>4026</v>
      </c>
      <c r="H2907">
        <v>3224</v>
      </c>
      <c r="I2907">
        <v>3167</v>
      </c>
      <c r="J2907">
        <v>0.78663686040735203</v>
      </c>
      <c r="K2907">
        <v>859</v>
      </c>
      <c r="L2907" t="str">
        <f>VLOOKUP(Table1__5[[#This Row],[ShortCode]],$U$3:$W$100,3,0)</f>
        <v>Heineken Silver</v>
      </c>
      <c r="M2907" t="str">
        <f>VLOOKUP(Table1__5[[#This Row],[ShortCode]],$U$3:$V$100,2,0)</f>
        <v>Group AA</v>
      </c>
      <c r="N2907" t="str">
        <f>RIGHT(Table1__5[[#This Row],[Calendar_month]],2)</f>
        <v>03</v>
      </c>
      <c r="O2907" t="str">
        <f>LEFT(Table1__5[[#This Row],[Calendar_month]],4)</f>
        <v>2026</v>
      </c>
      <c r="P2907" t="str">
        <f>_xlfn.TEXTBEFORE(Table1__5[[#This Row],[Distributor_Name]],"-")</f>
        <v>BD</v>
      </c>
    </row>
    <row r="2908" spans="1:16" x14ac:dyDescent="0.75">
      <c r="A2908" t="s">
        <v>11</v>
      </c>
      <c r="B2908" t="s">
        <v>12</v>
      </c>
      <c r="C2908" t="s">
        <v>5448</v>
      </c>
      <c r="D2908">
        <v>202603</v>
      </c>
      <c r="E2908" t="s">
        <v>7673</v>
      </c>
      <c r="F2908" t="s">
        <v>5440</v>
      </c>
      <c r="G2908">
        <v>13</v>
      </c>
      <c r="H2908">
        <v>0</v>
      </c>
      <c r="I2908">
        <v>10</v>
      </c>
      <c r="J2908">
        <v>0.76923076923076905</v>
      </c>
      <c r="K2908">
        <v>3</v>
      </c>
      <c r="L2908" t="str">
        <f>VLOOKUP(Table1__5[[#This Row],[ShortCode]],$U$3:$W$100,3,0)</f>
        <v>Other</v>
      </c>
      <c r="M2908" t="str">
        <f>VLOOKUP(Table1__5[[#This Row],[ShortCode]],$U$3:$V$100,2,0)</f>
        <v>Group BB</v>
      </c>
      <c r="N2908" t="str">
        <f>RIGHT(Table1__5[[#This Row],[Calendar_month]],2)</f>
        <v>03</v>
      </c>
      <c r="O2908" t="str">
        <f>LEFT(Table1__5[[#This Row],[Calendar_month]],4)</f>
        <v>2026</v>
      </c>
      <c r="P2908" t="str">
        <f>_xlfn.TEXTBEFORE(Table1__5[[#This Row],[Distributor_Name]],"-")</f>
        <v>BD</v>
      </c>
    </row>
    <row r="2909" spans="1:16" x14ac:dyDescent="0.75">
      <c r="A2909" t="s">
        <v>11</v>
      </c>
      <c r="B2909" t="s">
        <v>12</v>
      </c>
      <c r="C2909" t="s">
        <v>5448</v>
      </c>
      <c r="D2909">
        <v>202603</v>
      </c>
      <c r="E2909" t="s">
        <v>7673</v>
      </c>
      <c r="F2909" t="s">
        <v>5424</v>
      </c>
      <c r="G2909">
        <v>15</v>
      </c>
      <c r="H2909">
        <v>13</v>
      </c>
      <c r="I2909">
        <v>16</v>
      </c>
      <c r="J2909">
        <v>1.06666666666667</v>
      </c>
      <c r="K2909">
        <v>-1</v>
      </c>
      <c r="L2909" t="str">
        <f>VLOOKUP(Table1__5[[#This Row],[ShortCode]],$U$3:$W$100,3,0)</f>
        <v>Other</v>
      </c>
      <c r="M2909" t="str">
        <f>VLOOKUP(Table1__5[[#This Row],[ShortCode]],$U$3:$V$100,2,0)</f>
        <v>Group BB</v>
      </c>
      <c r="N2909" t="str">
        <f>RIGHT(Table1__5[[#This Row],[Calendar_month]],2)</f>
        <v>03</v>
      </c>
      <c r="O2909" t="str">
        <f>LEFT(Table1__5[[#This Row],[Calendar_month]],4)</f>
        <v>2026</v>
      </c>
      <c r="P2909" t="str">
        <f>_xlfn.TEXTBEFORE(Table1__5[[#This Row],[Distributor_Name]],"-")</f>
        <v>BD</v>
      </c>
    </row>
    <row r="2910" spans="1:16" x14ac:dyDescent="0.75">
      <c r="A2910" t="s">
        <v>11</v>
      </c>
      <c r="B2910" t="s">
        <v>12</v>
      </c>
      <c r="C2910" t="s">
        <v>5448</v>
      </c>
      <c r="D2910">
        <v>202603</v>
      </c>
      <c r="E2910" t="s">
        <v>7673</v>
      </c>
      <c r="F2910" t="s">
        <v>7654</v>
      </c>
      <c r="G2910">
        <v>4</v>
      </c>
      <c r="H2910">
        <v>0</v>
      </c>
      <c r="I2910">
        <v>0</v>
      </c>
      <c r="J2910">
        <v>0</v>
      </c>
      <c r="K2910">
        <v>4</v>
      </c>
      <c r="L2910" t="str">
        <f>VLOOKUP(Table1__5[[#This Row],[ShortCode]],$U$3:$W$100,3,0)</f>
        <v>Other</v>
      </c>
      <c r="M2910" t="str">
        <f>VLOOKUP(Table1__5[[#This Row],[ShortCode]],$U$3:$V$100,2,0)</f>
        <v>Group BB</v>
      </c>
      <c r="N2910" t="str">
        <f>RIGHT(Table1__5[[#This Row],[Calendar_month]],2)</f>
        <v>03</v>
      </c>
      <c r="O2910" t="str">
        <f>LEFT(Table1__5[[#This Row],[Calendar_month]],4)</f>
        <v>2026</v>
      </c>
      <c r="P2910" t="str">
        <f>_xlfn.TEXTBEFORE(Table1__5[[#This Row],[Distributor_Name]],"-")</f>
        <v>BD</v>
      </c>
    </row>
    <row r="2911" spans="1:16" x14ac:dyDescent="0.75">
      <c r="A2911" t="s">
        <v>11</v>
      </c>
      <c r="B2911" t="s">
        <v>12</v>
      </c>
      <c r="C2911" t="s">
        <v>5448</v>
      </c>
      <c r="D2911">
        <v>202603</v>
      </c>
      <c r="E2911" t="s">
        <v>7673</v>
      </c>
      <c r="F2911" t="s">
        <v>7668</v>
      </c>
      <c r="G2911">
        <v>2</v>
      </c>
      <c r="H2911">
        <v>0</v>
      </c>
      <c r="I2911">
        <v>10</v>
      </c>
      <c r="J2911">
        <v>5</v>
      </c>
      <c r="K2911">
        <v>-8</v>
      </c>
      <c r="L2911" t="str">
        <f>VLOOKUP(Table1__5[[#This Row],[ShortCode]],$U$3:$W$100,3,0)</f>
        <v>Other</v>
      </c>
      <c r="M2911" t="str">
        <f>VLOOKUP(Table1__5[[#This Row],[ShortCode]],$U$3:$V$100,2,0)</f>
        <v>Group BB</v>
      </c>
      <c r="N2911" t="str">
        <f>RIGHT(Table1__5[[#This Row],[Calendar_month]],2)</f>
        <v>03</v>
      </c>
      <c r="O2911" t="str">
        <f>LEFT(Table1__5[[#This Row],[Calendar_month]],4)</f>
        <v>2026</v>
      </c>
      <c r="P2911" t="str">
        <f>_xlfn.TEXTBEFORE(Table1__5[[#This Row],[Distributor_Name]],"-")</f>
        <v>BD</v>
      </c>
    </row>
    <row r="2912" spans="1:16" x14ac:dyDescent="0.75">
      <c r="A2912" t="s">
        <v>11</v>
      </c>
      <c r="B2912" t="s">
        <v>12</v>
      </c>
      <c r="C2912" t="s">
        <v>5448</v>
      </c>
      <c r="D2912">
        <v>202603</v>
      </c>
      <c r="E2912" t="s">
        <v>7673</v>
      </c>
      <c r="F2912" t="s">
        <v>5430</v>
      </c>
      <c r="G2912">
        <v>47</v>
      </c>
      <c r="H2912">
        <v>13</v>
      </c>
      <c r="I2912">
        <v>18</v>
      </c>
      <c r="J2912">
        <v>0.38297872340425498</v>
      </c>
      <c r="K2912">
        <v>29</v>
      </c>
      <c r="L2912" t="str">
        <f>VLOOKUP(Table1__5[[#This Row],[ShortCode]],$U$3:$W$100,3,0)</f>
        <v>Other</v>
      </c>
      <c r="M2912" t="str">
        <f>VLOOKUP(Table1__5[[#This Row],[ShortCode]],$U$3:$V$100,2,0)</f>
        <v>Group BB</v>
      </c>
      <c r="N2912" t="str">
        <f>RIGHT(Table1__5[[#This Row],[Calendar_month]],2)</f>
        <v>03</v>
      </c>
      <c r="O2912" t="str">
        <f>LEFT(Table1__5[[#This Row],[Calendar_month]],4)</f>
        <v>2026</v>
      </c>
      <c r="P2912" t="str">
        <f>_xlfn.TEXTBEFORE(Table1__5[[#This Row],[Distributor_Name]],"-")</f>
        <v>BD</v>
      </c>
    </row>
    <row r="2913" spans="1:16" x14ac:dyDescent="0.75">
      <c r="A2913" t="s">
        <v>11</v>
      </c>
      <c r="B2913" t="s">
        <v>12</v>
      </c>
      <c r="C2913" t="s">
        <v>5448</v>
      </c>
      <c r="D2913">
        <v>202603</v>
      </c>
      <c r="E2913" t="s">
        <v>7673</v>
      </c>
      <c r="F2913" t="s">
        <v>5405</v>
      </c>
      <c r="G2913">
        <v>2662</v>
      </c>
      <c r="H2913">
        <v>2990</v>
      </c>
      <c r="I2913">
        <v>3120</v>
      </c>
      <c r="J2913">
        <v>1.17205108940646</v>
      </c>
      <c r="K2913">
        <v>-458</v>
      </c>
      <c r="L2913" t="str">
        <f>VLOOKUP(Table1__5[[#This Row],[ShortCode]],$U$3:$W$100,3,0)</f>
        <v>Tiger Regular</v>
      </c>
      <c r="M2913" t="str">
        <f>VLOOKUP(Table1__5[[#This Row],[ShortCode]],$U$3:$V$100,2,0)</f>
        <v>Group BB</v>
      </c>
      <c r="N2913" t="str">
        <f>RIGHT(Table1__5[[#This Row],[Calendar_month]],2)</f>
        <v>03</v>
      </c>
      <c r="O2913" t="str">
        <f>LEFT(Table1__5[[#This Row],[Calendar_month]],4)</f>
        <v>2026</v>
      </c>
      <c r="P2913" t="str">
        <f>_xlfn.TEXTBEFORE(Table1__5[[#This Row],[Distributor_Name]],"-")</f>
        <v>BD</v>
      </c>
    </row>
    <row r="2914" spans="1:16" x14ac:dyDescent="0.75">
      <c r="A2914" t="s">
        <v>11</v>
      </c>
      <c r="B2914" t="s">
        <v>12</v>
      </c>
      <c r="C2914" t="s">
        <v>5448</v>
      </c>
      <c r="D2914">
        <v>202603</v>
      </c>
      <c r="E2914" t="s">
        <v>7673</v>
      </c>
      <c r="F2914" t="s">
        <v>5408</v>
      </c>
      <c r="G2914">
        <v>1294</v>
      </c>
      <c r="H2914">
        <v>960</v>
      </c>
      <c r="I2914">
        <v>1217</v>
      </c>
      <c r="J2914">
        <v>0.94049459041731098</v>
      </c>
      <c r="K2914">
        <v>77</v>
      </c>
      <c r="L2914" t="str">
        <f>VLOOKUP(Table1__5[[#This Row],[ShortCode]],$U$3:$W$100,3,0)</f>
        <v>Tiger Regular</v>
      </c>
      <c r="M2914" t="str">
        <f>VLOOKUP(Table1__5[[#This Row],[ShortCode]],$U$3:$V$100,2,0)</f>
        <v>Group BB</v>
      </c>
      <c r="N2914" t="str">
        <f>RIGHT(Table1__5[[#This Row],[Calendar_month]],2)</f>
        <v>03</v>
      </c>
      <c r="O2914" t="str">
        <f>LEFT(Table1__5[[#This Row],[Calendar_month]],4)</f>
        <v>2026</v>
      </c>
      <c r="P2914" t="str">
        <f>_xlfn.TEXTBEFORE(Table1__5[[#This Row],[Distributor_Name]],"-")</f>
        <v>BD</v>
      </c>
    </row>
    <row r="2915" spans="1:16" x14ac:dyDescent="0.75">
      <c r="A2915" t="s">
        <v>11</v>
      </c>
      <c r="B2915" t="s">
        <v>12</v>
      </c>
      <c r="C2915" t="s">
        <v>5448</v>
      </c>
      <c r="D2915">
        <v>202603</v>
      </c>
      <c r="E2915" t="s">
        <v>7673</v>
      </c>
      <c r="F2915" t="s">
        <v>5417</v>
      </c>
      <c r="G2915">
        <v>884</v>
      </c>
      <c r="H2915">
        <v>1390</v>
      </c>
      <c r="I2915">
        <v>1475</v>
      </c>
      <c r="J2915">
        <v>1.6685520361991</v>
      </c>
      <c r="K2915">
        <v>-591</v>
      </c>
      <c r="L2915" t="str">
        <f>VLOOKUP(Table1__5[[#This Row],[ShortCode]],$U$3:$W$100,3,0)</f>
        <v>Tiger Crystal</v>
      </c>
      <c r="M2915" t="str">
        <f>VLOOKUP(Table1__5[[#This Row],[ShortCode]],$U$3:$V$100,2,0)</f>
        <v>Group AA</v>
      </c>
      <c r="N2915" t="str">
        <f>RIGHT(Table1__5[[#This Row],[Calendar_month]],2)</f>
        <v>03</v>
      </c>
      <c r="O2915" t="str">
        <f>LEFT(Table1__5[[#This Row],[Calendar_month]],4)</f>
        <v>2026</v>
      </c>
      <c r="P2915" t="str">
        <f>_xlfn.TEXTBEFORE(Table1__5[[#This Row],[Distributor_Name]],"-")</f>
        <v>BD</v>
      </c>
    </row>
    <row r="2916" spans="1:16" x14ac:dyDescent="0.75">
      <c r="A2916" t="s">
        <v>11</v>
      </c>
      <c r="B2916" t="s">
        <v>12</v>
      </c>
      <c r="C2916" t="s">
        <v>5448</v>
      </c>
      <c r="D2916">
        <v>202603</v>
      </c>
      <c r="E2916" t="s">
        <v>7673</v>
      </c>
      <c r="F2916" t="s">
        <v>5403</v>
      </c>
      <c r="G2916">
        <v>13017</v>
      </c>
      <c r="H2916">
        <v>14066</v>
      </c>
      <c r="I2916">
        <v>14069</v>
      </c>
      <c r="J2916">
        <v>1.0808173926403899</v>
      </c>
      <c r="K2916">
        <v>-1052</v>
      </c>
      <c r="L2916" t="str">
        <f>VLOOKUP(Table1__5[[#This Row],[ShortCode]],$U$3:$W$100,3,0)</f>
        <v>Tiger Crystal</v>
      </c>
      <c r="M2916" t="str">
        <f>VLOOKUP(Table1__5[[#This Row],[ShortCode]],$U$3:$V$100,2,0)</f>
        <v>Group AA</v>
      </c>
      <c r="N2916" t="str">
        <f>RIGHT(Table1__5[[#This Row],[Calendar_month]],2)</f>
        <v>03</v>
      </c>
      <c r="O2916" t="str">
        <f>LEFT(Table1__5[[#This Row],[Calendar_month]],4)</f>
        <v>2026</v>
      </c>
      <c r="P2916" t="str">
        <f>_xlfn.TEXTBEFORE(Table1__5[[#This Row],[Distributor_Name]],"-")</f>
        <v>BD</v>
      </c>
    </row>
    <row r="2917" spans="1:16" x14ac:dyDescent="0.75">
      <c r="A2917" t="s">
        <v>11</v>
      </c>
      <c r="B2917" t="s">
        <v>12</v>
      </c>
      <c r="C2917" t="s">
        <v>5448</v>
      </c>
      <c r="D2917">
        <v>202603</v>
      </c>
      <c r="E2917" t="s">
        <v>7687</v>
      </c>
      <c r="F2917" t="s">
        <v>5400</v>
      </c>
      <c r="G2917">
        <v>960</v>
      </c>
      <c r="H2917">
        <v>970</v>
      </c>
      <c r="I2917">
        <v>1002</v>
      </c>
      <c r="J2917">
        <v>1.04375</v>
      </c>
      <c r="K2917">
        <v>-42.000000000000099</v>
      </c>
      <c r="L2917" t="str">
        <f>VLOOKUP(Table1__5[[#This Row],[ShortCode]],$U$3:$W$100,3,0)</f>
        <v>Bia Việt</v>
      </c>
      <c r="M2917" t="str">
        <f>VLOOKUP(Table1__5[[#This Row],[ShortCode]],$U$3:$V$100,2,0)</f>
        <v>Group BB</v>
      </c>
      <c r="N2917" t="str">
        <f>RIGHT(Table1__5[[#This Row],[Calendar_month]],2)</f>
        <v>03</v>
      </c>
      <c r="O2917" t="str">
        <f>LEFT(Table1__5[[#This Row],[Calendar_month]],4)</f>
        <v>2026</v>
      </c>
      <c r="P2917" t="str">
        <f>_xlfn.TEXTBEFORE(Table1__5[[#This Row],[Distributor_Name]],"-")</f>
        <v>BD</v>
      </c>
    </row>
    <row r="2918" spans="1:16" x14ac:dyDescent="0.75">
      <c r="A2918" t="s">
        <v>11</v>
      </c>
      <c r="B2918" t="s">
        <v>12</v>
      </c>
      <c r="C2918" t="s">
        <v>5448</v>
      </c>
      <c r="D2918">
        <v>202603</v>
      </c>
      <c r="E2918" t="s">
        <v>7688</v>
      </c>
      <c r="F2918" t="s">
        <v>5436</v>
      </c>
      <c r="G2918">
        <v>0</v>
      </c>
      <c r="H2918">
        <v>0</v>
      </c>
      <c r="I2918">
        <v>0</v>
      </c>
      <c r="J2918">
        <v>0</v>
      </c>
      <c r="K2918">
        <v>0</v>
      </c>
      <c r="L2918" t="str">
        <f>VLOOKUP(Table1__5[[#This Row],[ShortCode]],$U$3:$W$100,3,0)</f>
        <v>Bivina</v>
      </c>
      <c r="M2918" t="str">
        <f>VLOOKUP(Table1__5[[#This Row],[ShortCode]],$U$3:$V$100,2,0)</f>
        <v>Group BB</v>
      </c>
      <c r="N2918" t="str">
        <f>RIGHT(Table1__5[[#This Row],[Calendar_month]],2)</f>
        <v>03</v>
      </c>
      <c r="O2918" t="str">
        <f>LEFT(Table1__5[[#This Row],[Calendar_month]],4)</f>
        <v>2026</v>
      </c>
      <c r="P2918" t="str">
        <f>_xlfn.TEXTBEFORE(Table1__5[[#This Row],[Distributor_Name]],"-")</f>
        <v>BD</v>
      </c>
    </row>
    <row r="2919" spans="1:16" x14ac:dyDescent="0.75">
      <c r="A2919" t="s">
        <v>11</v>
      </c>
      <c r="B2919" t="s">
        <v>12</v>
      </c>
      <c r="C2919" t="s">
        <v>5448</v>
      </c>
      <c r="D2919">
        <v>202603</v>
      </c>
      <c r="E2919" t="s">
        <v>7688</v>
      </c>
      <c r="F2919" t="s">
        <v>5411</v>
      </c>
      <c r="G2919">
        <v>177</v>
      </c>
      <c r="H2919">
        <v>180</v>
      </c>
      <c r="I2919">
        <v>177</v>
      </c>
      <c r="J2919">
        <v>1</v>
      </c>
      <c r="K2919">
        <v>0</v>
      </c>
      <c r="L2919" t="str">
        <f>VLOOKUP(Table1__5[[#This Row],[ShortCode]],$U$3:$W$100,3,0)</f>
        <v>Bia Việt</v>
      </c>
      <c r="M2919" t="str">
        <f>VLOOKUP(Table1__5[[#This Row],[ShortCode]],$U$3:$V$100,2,0)</f>
        <v>Group BB</v>
      </c>
      <c r="N2919" t="str">
        <f>RIGHT(Table1__5[[#This Row],[Calendar_month]],2)</f>
        <v>03</v>
      </c>
      <c r="O2919" t="str">
        <f>LEFT(Table1__5[[#This Row],[Calendar_month]],4)</f>
        <v>2026</v>
      </c>
      <c r="P2919" t="str">
        <f>_xlfn.TEXTBEFORE(Table1__5[[#This Row],[Distributor_Name]],"-")</f>
        <v>BD</v>
      </c>
    </row>
    <row r="2920" spans="1:16" x14ac:dyDescent="0.75">
      <c r="A2920" t="s">
        <v>11</v>
      </c>
      <c r="B2920" t="s">
        <v>12</v>
      </c>
      <c r="C2920" t="s">
        <v>5448</v>
      </c>
      <c r="D2920">
        <v>202603</v>
      </c>
      <c r="E2920" t="s">
        <v>7688</v>
      </c>
      <c r="F2920" t="s">
        <v>7677</v>
      </c>
      <c r="G2920">
        <v>0</v>
      </c>
      <c r="H2920">
        <v>0</v>
      </c>
      <c r="I2920">
        <v>0</v>
      </c>
      <c r="J2920">
        <v>0</v>
      </c>
      <c r="K2920">
        <v>0</v>
      </c>
      <c r="L2920" t="str">
        <f>VLOOKUP(Table1__5[[#This Row],[ShortCode]],$U$3:$W$100,3,0)</f>
        <v>Larue</v>
      </c>
      <c r="M2920" t="str">
        <f>VLOOKUP(Table1__5[[#This Row],[ShortCode]],$U$3:$V$100,2,0)</f>
        <v>Group BB</v>
      </c>
      <c r="N2920" t="str">
        <f>RIGHT(Table1__5[[#This Row],[Calendar_month]],2)</f>
        <v>03</v>
      </c>
      <c r="O2920" t="str">
        <f>LEFT(Table1__5[[#This Row],[Calendar_month]],4)</f>
        <v>2026</v>
      </c>
      <c r="P2920" t="str">
        <f>_xlfn.TEXTBEFORE(Table1__5[[#This Row],[Distributor_Name]],"-")</f>
        <v>BD</v>
      </c>
    </row>
    <row r="2921" spans="1:16" x14ac:dyDescent="0.75">
      <c r="A2921" t="s">
        <v>11</v>
      </c>
      <c r="B2921" t="s">
        <v>12</v>
      </c>
      <c r="C2921" t="s">
        <v>5448</v>
      </c>
      <c r="D2921">
        <v>202604</v>
      </c>
      <c r="E2921" t="s">
        <v>7662</v>
      </c>
      <c r="F2921" t="s">
        <v>5393</v>
      </c>
      <c r="G2921">
        <v>27011</v>
      </c>
      <c r="H2921">
        <v>27742</v>
      </c>
      <c r="I2921">
        <v>27663</v>
      </c>
      <c r="J2921">
        <v>1.02413831402021</v>
      </c>
      <c r="K2921">
        <v>-651.99999999999602</v>
      </c>
      <c r="L2921" t="str">
        <f>VLOOKUP(Table1__5[[#This Row],[ShortCode]],$U$3:$W$100,3,0)</f>
        <v>Heineken Silver</v>
      </c>
      <c r="M2921" t="str">
        <f>VLOOKUP(Table1__5[[#This Row],[ShortCode]],$U$3:$V$100,2,0)</f>
        <v>Group AA</v>
      </c>
      <c r="N2921" t="str">
        <f>RIGHT(Table1__5[[#This Row],[Calendar_month]],2)</f>
        <v>04</v>
      </c>
      <c r="O2921" t="str">
        <f>LEFT(Table1__5[[#This Row],[Calendar_month]],4)</f>
        <v>2026</v>
      </c>
      <c r="P2921" t="str">
        <f>_xlfn.TEXTBEFORE(Table1__5[[#This Row],[Distributor_Name]],"-")</f>
        <v>BD</v>
      </c>
    </row>
    <row r="2922" spans="1:16" x14ac:dyDescent="0.75">
      <c r="A2922" t="s">
        <v>11</v>
      </c>
      <c r="B2922" t="s">
        <v>12</v>
      </c>
      <c r="C2922" t="s">
        <v>5448</v>
      </c>
      <c r="D2922">
        <v>202604</v>
      </c>
      <c r="E2922" t="s">
        <v>7662</v>
      </c>
      <c r="F2922" t="s">
        <v>5418</v>
      </c>
      <c r="G2922">
        <v>25</v>
      </c>
      <c r="H2922">
        <v>160</v>
      </c>
      <c r="I2922">
        <v>127</v>
      </c>
      <c r="J2922">
        <v>5.08</v>
      </c>
      <c r="K2922">
        <v>-102</v>
      </c>
      <c r="L2922" t="str">
        <f>VLOOKUP(Table1__5[[#This Row],[ShortCode]],$U$3:$W$100,3,0)</f>
        <v>Heineken Silver</v>
      </c>
      <c r="M2922" t="str">
        <f>VLOOKUP(Table1__5[[#This Row],[ShortCode]],$U$3:$V$100,2,0)</f>
        <v>Group AA</v>
      </c>
      <c r="N2922" t="str">
        <f>RIGHT(Table1__5[[#This Row],[Calendar_month]],2)</f>
        <v>04</v>
      </c>
      <c r="O2922" t="str">
        <f>LEFT(Table1__5[[#This Row],[Calendar_month]],4)</f>
        <v>2026</v>
      </c>
      <c r="P2922" t="str">
        <f>_xlfn.TEXTBEFORE(Table1__5[[#This Row],[Distributor_Name]],"-")</f>
        <v>BD</v>
      </c>
    </row>
    <row r="2923" spans="1:16" x14ac:dyDescent="0.75">
      <c r="A2923" t="s">
        <v>11</v>
      </c>
      <c r="B2923" t="s">
        <v>12</v>
      </c>
      <c r="C2923" t="s">
        <v>5448</v>
      </c>
      <c r="D2923">
        <v>202604</v>
      </c>
      <c r="E2923" t="s">
        <v>7662</v>
      </c>
      <c r="F2923" t="s">
        <v>5401</v>
      </c>
      <c r="G2923">
        <v>1893</v>
      </c>
      <c r="H2923">
        <v>2197</v>
      </c>
      <c r="I2923">
        <v>2254</v>
      </c>
      <c r="J2923">
        <v>1.19070258848389</v>
      </c>
      <c r="K2923">
        <v>-361</v>
      </c>
      <c r="L2923" t="str">
        <f>VLOOKUP(Table1__5[[#This Row],[ShortCode]],$U$3:$W$100,3,0)</f>
        <v>Heineken Silver</v>
      </c>
      <c r="M2923" t="str">
        <f>VLOOKUP(Table1__5[[#This Row],[ShortCode]],$U$3:$V$100,2,0)</f>
        <v>Group AA</v>
      </c>
      <c r="N2923" t="str">
        <f>RIGHT(Table1__5[[#This Row],[Calendar_month]],2)</f>
        <v>04</v>
      </c>
      <c r="O2923" t="str">
        <f>LEFT(Table1__5[[#This Row],[Calendar_month]],4)</f>
        <v>2026</v>
      </c>
      <c r="P2923" t="str">
        <f>_xlfn.TEXTBEFORE(Table1__5[[#This Row],[Distributor_Name]],"-")</f>
        <v>BD</v>
      </c>
    </row>
    <row r="2924" spans="1:16" x14ac:dyDescent="0.75">
      <c r="A2924" t="s">
        <v>11</v>
      </c>
      <c r="B2924" t="s">
        <v>12</v>
      </c>
      <c r="C2924" t="s">
        <v>5448</v>
      </c>
      <c r="D2924">
        <v>202604</v>
      </c>
      <c r="E2924" t="s">
        <v>7662</v>
      </c>
      <c r="F2924" t="s">
        <v>5417</v>
      </c>
      <c r="G2924">
        <v>970</v>
      </c>
      <c r="H2924">
        <v>1740</v>
      </c>
      <c r="I2924">
        <v>1374</v>
      </c>
      <c r="J2924">
        <v>1.4164948453608199</v>
      </c>
      <c r="K2924">
        <v>-404</v>
      </c>
      <c r="L2924" t="str">
        <f>VLOOKUP(Table1__5[[#This Row],[ShortCode]],$U$3:$W$100,3,0)</f>
        <v>Tiger Crystal</v>
      </c>
      <c r="M2924" t="str">
        <f>VLOOKUP(Table1__5[[#This Row],[ShortCode]],$U$3:$V$100,2,0)</f>
        <v>Group AA</v>
      </c>
      <c r="N2924" t="str">
        <f>RIGHT(Table1__5[[#This Row],[Calendar_month]],2)</f>
        <v>04</v>
      </c>
      <c r="O2924" t="str">
        <f>LEFT(Table1__5[[#This Row],[Calendar_month]],4)</f>
        <v>2026</v>
      </c>
      <c r="P2924" t="str">
        <f>_xlfn.TEXTBEFORE(Table1__5[[#This Row],[Distributor_Name]],"-")</f>
        <v>BD</v>
      </c>
    </row>
    <row r="2925" spans="1:16" x14ac:dyDescent="0.75">
      <c r="A2925" t="s">
        <v>11</v>
      </c>
      <c r="B2925" t="s">
        <v>12</v>
      </c>
      <c r="C2925" t="s">
        <v>5448</v>
      </c>
      <c r="D2925">
        <v>202604</v>
      </c>
      <c r="E2925" t="s">
        <v>7662</v>
      </c>
      <c r="F2925" t="s">
        <v>5403</v>
      </c>
      <c r="G2925">
        <v>22796</v>
      </c>
      <c r="H2925">
        <v>22828</v>
      </c>
      <c r="I2925">
        <v>22829</v>
      </c>
      <c r="J2925">
        <v>1.00144762238989</v>
      </c>
      <c r="K2925">
        <v>-33</v>
      </c>
      <c r="L2925" t="str">
        <f>VLOOKUP(Table1__5[[#This Row],[ShortCode]],$U$3:$W$100,3,0)</f>
        <v>Tiger Crystal</v>
      </c>
      <c r="M2925" t="str">
        <f>VLOOKUP(Table1__5[[#This Row],[ShortCode]],$U$3:$V$100,2,0)</f>
        <v>Group AA</v>
      </c>
      <c r="N2925" t="str">
        <f>RIGHT(Table1__5[[#This Row],[Calendar_month]],2)</f>
        <v>04</v>
      </c>
      <c r="O2925" t="str">
        <f>LEFT(Table1__5[[#This Row],[Calendar_month]],4)</f>
        <v>2026</v>
      </c>
      <c r="P2925" t="str">
        <f>_xlfn.TEXTBEFORE(Table1__5[[#This Row],[Distributor_Name]],"-")</f>
        <v>BD</v>
      </c>
    </row>
    <row r="2926" spans="1:16" x14ac:dyDescent="0.75">
      <c r="A2926" t="s">
        <v>11</v>
      </c>
      <c r="B2926" t="s">
        <v>12</v>
      </c>
      <c r="C2926" t="s">
        <v>5448</v>
      </c>
      <c r="D2926">
        <v>202604</v>
      </c>
      <c r="E2926" t="s">
        <v>7662</v>
      </c>
      <c r="F2926" t="s">
        <v>5404</v>
      </c>
      <c r="G2926">
        <v>12489</v>
      </c>
      <c r="H2926">
        <v>11258</v>
      </c>
      <c r="I2926">
        <v>11258</v>
      </c>
      <c r="J2926">
        <v>0.90143326126991796</v>
      </c>
      <c r="K2926">
        <v>1231</v>
      </c>
      <c r="L2926" t="str">
        <f>VLOOKUP(Table1__5[[#This Row],[ShortCode]],$U$3:$W$100,3,0)</f>
        <v>Tiger Crystal</v>
      </c>
      <c r="M2926" t="str">
        <f>VLOOKUP(Table1__5[[#This Row],[ShortCode]],$U$3:$V$100,2,0)</f>
        <v>Group AA</v>
      </c>
      <c r="N2926" t="str">
        <f>RIGHT(Table1__5[[#This Row],[Calendar_month]],2)</f>
        <v>04</v>
      </c>
      <c r="O2926" t="str">
        <f>LEFT(Table1__5[[#This Row],[Calendar_month]],4)</f>
        <v>2026</v>
      </c>
      <c r="P2926" t="str">
        <f>_xlfn.TEXTBEFORE(Table1__5[[#This Row],[Distributor_Name]],"-")</f>
        <v>BD</v>
      </c>
    </row>
    <row r="2927" spans="1:16" x14ac:dyDescent="0.75">
      <c r="A2927" t="s">
        <v>11</v>
      </c>
      <c r="B2927" t="s">
        <v>12</v>
      </c>
      <c r="C2927" t="s">
        <v>5448</v>
      </c>
      <c r="D2927">
        <v>202604</v>
      </c>
      <c r="E2927" t="s">
        <v>7673</v>
      </c>
      <c r="F2927" t="s">
        <v>5436</v>
      </c>
      <c r="G2927">
        <v>0</v>
      </c>
      <c r="H2927">
        <v>0</v>
      </c>
      <c r="I2927">
        <v>0</v>
      </c>
      <c r="J2927">
        <v>0</v>
      </c>
      <c r="K2927">
        <v>0</v>
      </c>
      <c r="L2927" t="str">
        <f>VLOOKUP(Table1__5[[#This Row],[ShortCode]],$U$3:$W$100,3,0)</f>
        <v>Bivina</v>
      </c>
      <c r="M2927" t="str">
        <f>VLOOKUP(Table1__5[[#This Row],[ShortCode]],$U$3:$V$100,2,0)</f>
        <v>Group BB</v>
      </c>
      <c r="N2927" t="str">
        <f>RIGHT(Table1__5[[#This Row],[Calendar_month]],2)</f>
        <v>04</v>
      </c>
      <c r="O2927" t="str">
        <f>LEFT(Table1__5[[#This Row],[Calendar_month]],4)</f>
        <v>2026</v>
      </c>
      <c r="P2927" t="str">
        <f>_xlfn.TEXTBEFORE(Table1__5[[#This Row],[Distributor_Name]],"-")</f>
        <v>BD</v>
      </c>
    </row>
    <row r="2928" spans="1:16" x14ac:dyDescent="0.75">
      <c r="A2928" t="s">
        <v>11</v>
      </c>
      <c r="B2928" t="s">
        <v>12</v>
      </c>
      <c r="C2928" t="s">
        <v>5448</v>
      </c>
      <c r="D2928">
        <v>202604</v>
      </c>
      <c r="E2928" t="s">
        <v>7673</v>
      </c>
      <c r="F2928" t="s">
        <v>5400</v>
      </c>
      <c r="G2928">
        <v>2350</v>
      </c>
      <c r="H2928">
        <v>2245</v>
      </c>
      <c r="I2928">
        <v>2242</v>
      </c>
      <c r="J2928">
        <v>0.95404255319148901</v>
      </c>
      <c r="K2928">
        <v>108</v>
      </c>
      <c r="L2928" t="str">
        <f>VLOOKUP(Table1__5[[#This Row],[ShortCode]],$U$3:$W$100,3,0)</f>
        <v>Bia Việt</v>
      </c>
      <c r="M2928" t="str">
        <f>VLOOKUP(Table1__5[[#This Row],[ShortCode]],$U$3:$V$100,2,0)</f>
        <v>Group BB</v>
      </c>
      <c r="N2928" t="str">
        <f>RIGHT(Table1__5[[#This Row],[Calendar_month]],2)</f>
        <v>04</v>
      </c>
      <c r="O2928" t="str">
        <f>LEFT(Table1__5[[#This Row],[Calendar_month]],4)</f>
        <v>2026</v>
      </c>
      <c r="P2928" t="str">
        <f>_xlfn.TEXTBEFORE(Table1__5[[#This Row],[Distributor_Name]],"-")</f>
        <v>BD</v>
      </c>
    </row>
    <row r="2929" spans="1:16" x14ac:dyDescent="0.75">
      <c r="A2929" t="s">
        <v>11</v>
      </c>
      <c r="B2929" t="s">
        <v>12</v>
      </c>
      <c r="C2929" t="s">
        <v>5448</v>
      </c>
      <c r="D2929">
        <v>202604</v>
      </c>
      <c r="E2929" t="s">
        <v>7673</v>
      </c>
      <c r="F2929" t="s">
        <v>5411</v>
      </c>
      <c r="G2929">
        <v>542</v>
      </c>
      <c r="H2929">
        <v>953</v>
      </c>
      <c r="I2929">
        <v>701</v>
      </c>
      <c r="J2929">
        <v>1.2933579335793399</v>
      </c>
      <c r="K2929">
        <v>-159</v>
      </c>
      <c r="L2929" t="str">
        <f>VLOOKUP(Table1__5[[#This Row],[ShortCode]],$U$3:$W$100,3,0)</f>
        <v>Bia Việt</v>
      </c>
      <c r="M2929" t="str">
        <f>VLOOKUP(Table1__5[[#This Row],[ShortCode]],$U$3:$V$100,2,0)</f>
        <v>Group BB</v>
      </c>
      <c r="N2929" t="str">
        <f>RIGHT(Table1__5[[#This Row],[Calendar_month]],2)</f>
        <v>04</v>
      </c>
      <c r="O2929" t="str">
        <f>LEFT(Table1__5[[#This Row],[Calendar_month]],4)</f>
        <v>2026</v>
      </c>
      <c r="P2929" t="str">
        <f>_xlfn.TEXTBEFORE(Table1__5[[#This Row],[Distributor_Name]],"-")</f>
        <v>BD</v>
      </c>
    </row>
    <row r="2930" spans="1:16" x14ac:dyDescent="0.75">
      <c r="A2930" t="s">
        <v>11</v>
      </c>
      <c r="B2930" t="s">
        <v>12</v>
      </c>
      <c r="C2930" t="s">
        <v>5448</v>
      </c>
      <c r="D2930">
        <v>202604</v>
      </c>
      <c r="E2930" t="s">
        <v>7673</v>
      </c>
      <c r="F2930" t="s">
        <v>5438</v>
      </c>
      <c r="G2930">
        <v>17</v>
      </c>
      <c r="H2930">
        <v>104</v>
      </c>
      <c r="I2930">
        <v>104</v>
      </c>
      <c r="J2930">
        <v>6.1176470588235299</v>
      </c>
      <c r="K2930">
        <v>-87</v>
      </c>
      <c r="L2930" t="str">
        <f>VLOOKUP(Table1__5[[#This Row],[ShortCode]],$U$3:$W$100,3,0)</f>
        <v>Other</v>
      </c>
      <c r="M2930" t="str">
        <f>VLOOKUP(Table1__5[[#This Row],[ShortCode]],$U$3:$V$100,2,0)</f>
        <v>Group BB</v>
      </c>
      <c r="N2930" t="str">
        <f>RIGHT(Table1__5[[#This Row],[Calendar_month]],2)</f>
        <v>04</v>
      </c>
      <c r="O2930" t="str">
        <f>LEFT(Table1__5[[#This Row],[Calendar_month]],4)</f>
        <v>2026</v>
      </c>
      <c r="P2930" t="str">
        <f>_xlfn.TEXTBEFORE(Table1__5[[#This Row],[Distributor_Name]],"-")</f>
        <v>BD</v>
      </c>
    </row>
    <row r="2931" spans="1:16" x14ac:dyDescent="0.75">
      <c r="A2931" t="s">
        <v>11</v>
      </c>
      <c r="B2931" t="s">
        <v>12</v>
      </c>
      <c r="C2931" t="s">
        <v>5448</v>
      </c>
      <c r="D2931">
        <v>202604</v>
      </c>
      <c r="E2931" t="s">
        <v>7673</v>
      </c>
      <c r="F2931" t="s">
        <v>7686</v>
      </c>
      <c r="G2931">
        <v>4</v>
      </c>
      <c r="H2931">
        <v>0</v>
      </c>
      <c r="I2931">
        <v>0</v>
      </c>
      <c r="J2931">
        <v>0</v>
      </c>
      <c r="K2931">
        <v>4</v>
      </c>
      <c r="L2931" t="str">
        <f>VLOOKUP(Table1__5[[#This Row],[ShortCode]],$U$3:$W$100,3,0)</f>
        <v>Other</v>
      </c>
      <c r="M2931" t="str">
        <f>VLOOKUP(Table1__5[[#This Row],[ShortCode]],$U$3:$V$100,2,0)</f>
        <v>Group BB</v>
      </c>
      <c r="N2931" t="str">
        <f>RIGHT(Table1__5[[#This Row],[Calendar_month]],2)</f>
        <v>04</v>
      </c>
      <c r="O2931" t="str">
        <f>LEFT(Table1__5[[#This Row],[Calendar_month]],4)</f>
        <v>2026</v>
      </c>
      <c r="P2931" t="str">
        <f>_xlfn.TEXTBEFORE(Table1__5[[#This Row],[Distributor_Name]],"-")</f>
        <v>BD</v>
      </c>
    </row>
    <row r="2932" spans="1:16" x14ac:dyDescent="0.75">
      <c r="A2932" t="s">
        <v>11</v>
      </c>
      <c r="B2932" t="s">
        <v>12</v>
      </c>
      <c r="C2932" t="s">
        <v>5448</v>
      </c>
      <c r="D2932">
        <v>202604</v>
      </c>
      <c r="E2932" t="s">
        <v>7673</v>
      </c>
      <c r="F2932" t="s">
        <v>5426</v>
      </c>
      <c r="G2932">
        <v>69</v>
      </c>
      <c r="H2932">
        <v>30</v>
      </c>
      <c r="I2932">
        <v>45</v>
      </c>
      <c r="J2932">
        <v>0.65217391304347805</v>
      </c>
      <c r="K2932">
        <v>24</v>
      </c>
      <c r="L2932" t="str">
        <f>VLOOKUP(Table1__5[[#This Row],[ShortCode]],$U$3:$W$100,3,0)</f>
        <v>Heineken Original</v>
      </c>
      <c r="M2932" t="str">
        <f>VLOOKUP(Table1__5[[#This Row],[ShortCode]],$U$3:$V$100,2,0)</f>
        <v>Group BB</v>
      </c>
      <c r="N2932" t="str">
        <f>RIGHT(Table1__5[[#This Row],[Calendar_month]],2)</f>
        <v>04</v>
      </c>
      <c r="O2932" t="str">
        <f>LEFT(Table1__5[[#This Row],[Calendar_month]],4)</f>
        <v>2026</v>
      </c>
      <c r="P2932" t="str">
        <f>_xlfn.TEXTBEFORE(Table1__5[[#This Row],[Distributor_Name]],"-")</f>
        <v>BD</v>
      </c>
    </row>
    <row r="2933" spans="1:16" x14ac:dyDescent="0.75">
      <c r="A2933" t="s">
        <v>11</v>
      </c>
      <c r="B2933" t="s">
        <v>12</v>
      </c>
      <c r="C2933" t="s">
        <v>5448</v>
      </c>
      <c r="D2933">
        <v>202604</v>
      </c>
      <c r="E2933" t="s">
        <v>7673</v>
      </c>
      <c r="F2933" t="s">
        <v>5434</v>
      </c>
      <c r="G2933">
        <v>398</v>
      </c>
      <c r="H2933">
        <v>338</v>
      </c>
      <c r="I2933">
        <v>338</v>
      </c>
      <c r="J2933">
        <v>0.84924623115577902</v>
      </c>
      <c r="K2933">
        <v>60</v>
      </c>
      <c r="L2933" t="str">
        <f>VLOOKUP(Table1__5[[#This Row],[ShortCode]],$U$3:$W$100,3,0)</f>
        <v>Heineken Original</v>
      </c>
      <c r="M2933" t="str">
        <f>VLOOKUP(Table1__5[[#This Row],[ShortCode]],$U$3:$V$100,2,0)</f>
        <v>Group BB</v>
      </c>
      <c r="N2933" t="str">
        <f>RIGHT(Table1__5[[#This Row],[Calendar_month]],2)</f>
        <v>04</v>
      </c>
      <c r="O2933" t="str">
        <f>LEFT(Table1__5[[#This Row],[Calendar_month]],4)</f>
        <v>2026</v>
      </c>
      <c r="P2933" t="str">
        <f>_xlfn.TEXTBEFORE(Table1__5[[#This Row],[Distributor_Name]],"-")</f>
        <v>BD</v>
      </c>
    </row>
    <row r="2934" spans="1:16" x14ac:dyDescent="0.75">
      <c r="A2934" t="s">
        <v>11</v>
      </c>
      <c r="B2934" t="s">
        <v>12</v>
      </c>
      <c r="C2934" t="s">
        <v>5448</v>
      </c>
      <c r="D2934">
        <v>202604</v>
      </c>
      <c r="E2934" t="s">
        <v>7673</v>
      </c>
      <c r="F2934" t="s">
        <v>7676</v>
      </c>
      <c r="G2934">
        <v>0</v>
      </c>
      <c r="H2934">
        <v>0</v>
      </c>
      <c r="I2934">
        <v>0</v>
      </c>
      <c r="J2934">
        <v>0</v>
      </c>
      <c r="K2934">
        <v>0</v>
      </c>
      <c r="L2934" t="str">
        <f>VLOOKUP(Table1__5[[#This Row],[ShortCode]],$U$3:$W$100,3,0)</f>
        <v>Larue</v>
      </c>
      <c r="M2934" t="str">
        <f>VLOOKUP(Table1__5[[#This Row],[ShortCode]],$U$3:$V$100,2,0)</f>
        <v>Group BB</v>
      </c>
      <c r="N2934" t="str">
        <f>RIGHT(Table1__5[[#This Row],[Calendar_month]],2)</f>
        <v>04</v>
      </c>
      <c r="O2934" t="str">
        <f>LEFT(Table1__5[[#This Row],[Calendar_month]],4)</f>
        <v>2026</v>
      </c>
      <c r="P2934" t="str">
        <f>_xlfn.TEXTBEFORE(Table1__5[[#This Row],[Distributor_Name]],"-")</f>
        <v>BD</v>
      </c>
    </row>
    <row r="2935" spans="1:16" x14ac:dyDescent="0.75">
      <c r="A2935" t="s">
        <v>11</v>
      </c>
      <c r="B2935" t="s">
        <v>12</v>
      </c>
      <c r="C2935" t="s">
        <v>5448</v>
      </c>
      <c r="D2935">
        <v>202604</v>
      </c>
      <c r="E2935" t="s">
        <v>7673</v>
      </c>
      <c r="F2935" t="s">
        <v>7677</v>
      </c>
      <c r="G2935">
        <v>0</v>
      </c>
      <c r="H2935">
        <v>0</v>
      </c>
      <c r="I2935">
        <v>0</v>
      </c>
      <c r="J2935">
        <v>0</v>
      </c>
      <c r="K2935">
        <v>0</v>
      </c>
      <c r="L2935" t="str">
        <f>VLOOKUP(Table1__5[[#This Row],[ShortCode]],$U$3:$W$100,3,0)</f>
        <v>Larue</v>
      </c>
      <c r="M2935" t="str">
        <f>VLOOKUP(Table1__5[[#This Row],[ShortCode]],$U$3:$V$100,2,0)</f>
        <v>Group BB</v>
      </c>
      <c r="N2935" t="str">
        <f>RIGHT(Table1__5[[#This Row],[Calendar_month]],2)</f>
        <v>04</v>
      </c>
      <c r="O2935" t="str">
        <f>LEFT(Table1__5[[#This Row],[Calendar_month]],4)</f>
        <v>2026</v>
      </c>
      <c r="P2935" t="str">
        <f>_xlfn.TEXTBEFORE(Table1__5[[#This Row],[Distributor_Name]],"-")</f>
        <v>BD</v>
      </c>
    </row>
    <row r="2936" spans="1:16" x14ac:dyDescent="0.75">
      <c r="A2936" t="s">
        <v>11</v>
      </c>
      <c r="B2936" t="s">
        <v>12</v>
      </c>
      <c r="C2936" t="s">
        <v>5448</v>
      </c>
      <c r="D2936">
        <v>202604</v>
      </c>
      <c r="E2936" t="s">
        <v>7673</v>
      </c>
      <c r="F2936" t="s">
        <v>5440</v>
      </c>
      <c r="G2936">
        <v>11</v>
      </c>
      <c r="H2936">
        <v>0</v>
      </c>
      <c r="I2936">
        <v>0</v>
      </c>
      <c r="J2936">
        <v>0</v>
      </c>
      <c r="K2936">
        <v>11</v>
      </c>
      <c r="L2936" t="str">
        <f>VLOOKUP(Table1__5[[#This Row],[ShortCode]],$U$3:$W$100,3,0)</f>
        <v>Other</v>
      </c>
      <c r="M2936" t="str">
        <f>VLOOKUP(Table1__5[[#This Row],[ShortCode]],$U$3:$V$100,2,0)</f>
        <v>Group BB</v>
      </c>
      <c r="N2936" t="str">
        <f>RIGHT(Table1__5[[#This Row],[Calendar_month]],2)</f>
        <v>04</v>
      </c>
      <c r="O2936" t="str">
        <f>LEFT(Table1__5[[#This Row],[Calendar_month]],4)</f>
        <v>2026</v>
      </c>
      <c r="P2936" t="str">
        <f>_xlfn.TEXTBEFORE(Table1__5[[#This Row],[Distributor_Name]],"-")</f>
        <v>BD</v>
      </c>
    </row>
    <row r="2937" spans="1:16" x14ac:dyDescent="0.75">
      <c r="A2937" t="s">
        <v>11</v>
      </c>
      <c r="B2937" t="s">
        <v>12</v>
      </c>
      <c r="C2937" t="s">
        <v>5448</v>
      </c>
      <c r="D2937">
        <v>202604</v>
      </c>
      <c r="E2937" t="s">
        <v>7673</v>
      </c>
      <c r="F2937" t="s">
        <v>5424</v>
      </c>
      <c r="G2937">
        <v>28</v>
      </c>
      <c r="H2937">
        <v>52</v>
      </c>
      <c r="I2937">
        <v>31</v>
      </c>
      <c r="J2937">
        <v>1.1071428571428601</v>
      </c>
      <c r="K2937">
        <v>-3</v>
      </c>
      <c r="L2937" t="str">
        <f>VLOOKUP(Table1__5[[#This Row],[ShortCode]],$U$3:$W$100,3,0)</f>
        <v>Other</v>
      </c>
      <c r="M2937" t="str">
        <f>VLOOKUP(Table1__5[[#This Row],[ShortCode]],$U$3:$V$100,2,0)</f>
        <v>Group BB</v>
      </c>
      <c r="N2937" t="str">
        <f>RIGHT(Table1__5[[#This Row],[Calendar_month]],2)</f>
        <v>04</v>
      </c>
      <c r="O2937" t="str">
        <f>LEFT(Table1__5[[#This Row],[Calendar_month]],4)</f>
        <v>2026</v>
      </c>
      <c r="P2937" t="str">
        <f>_xlfn.TEXTBEFORE(Table1__5[[#This Row],[Distributor_Name]],"-")</f>
        <v>BD</v>
      </c>
    </row>
    <row r="2938" spans="1:16" x14ac:dyDescent="0.75">
      <c r="A2938" t="s">
        <v>11</v>
      </c>
      <c r="B2938" t="s">
        <v>12</v>
      </c>
      <c r="C2938" t="s">
        <v>5448</v>
      </c>
      <c r="D2938">
        <v>202604</v>
      </c>
      <c r="E2938" t="s">
        <v>7673</v>
      </c>
      <c r="F2938" t="s">
        <v>7654</v>
      </c>
      <c r="G2938">
        <v>7</v>
      </c>
      <c r="H2938">
        <v>0</v>
      </c>
      <c r="I2938">
        <v>0</v>
      </c>
      <c r="J2938">
        <v>0</v>
      </c>
      <c r="K2938">
        <v>7</v>
      </c>
      <c r="L2938" t="str">
        <f>VLOOKUP(Table1__5[[#This Row],[ShortCode]],$U$3:$W$100,3,0)</f>
        <v>Other</v>
      </c>
      <c r="M2938" t="str">
        <f>VLOOKUP(Table1__5[[#This Row],[ShortCode]],$U$3:$V$100,2,0)</f>
        <v>Group BB</v>
      </c>
      <c r="N2938" t="str">
        <f>RIGHT(Table1__5[[#This Row],[Calendar_month]],2)</f>
        <v>04</v>
      </c>
      <c r="O2938" t="str">
        <f>LEFT(Table1__5[[#This Row],[Calendar_month]],4)</f>
        <v>2026</v>
      </c>
      <c r="P2938" t="str">
        <f>_xlfn.TEXTBEFORE(Table1__5[[#This Row],[Distributor_Name]],"-")</f>
        <v>BD</v>
      </c>
    </row>
    <row r="2939" spans="1:16" x14ac:dyDescent="0.75">
      <c r="A2939" t="s">
        <v>11</v>
      </c>
      <c r="B2939" t="s">
        <v>12</v>
      </c>
      <c r="C2939" t="s">
        <v>5448</v>
      </c>
      <c r="D2939">
        <v>202604</v>
      </c>
      <c r="E2939" t="s">
        <v>7673</v>
      </c>
      <c r="F2939" t="s">
        <v>5430</v>
      </c>
      <c r="G2939">
        <v>40</v>
      </c>
      <c r="H2939">
        <v>65</v>
      </c>
      <c r="I2939">
        <v>43</v>
      </c>
      <c r="J2939">
        <v>1.075</v>
      </c>
      <c r="K2939">
        <v>-3</v>
      </c>
      <c r="L2939" t="str">
        <f>VLOOKUP(Table1__5[[#This Row],[ShortCode]],$U$3:$W$100,3,0)</f>
        <v>Other</v>
      </c>
      <c r="M2939" t="str">
        <f>VLOOKUP(Table1__5[[#This Row],[ShortCode]],$U$3:$V$100,2,0)</f>
        <v>Group BB</v>
      </c>
      <c r="N2939" t="str">
        <f>RIGHT(Table1__5[[#This Row],[Calendar_month]],2)</f>
        <v>04</v>
      </c>
      <c r="O2939" t="str">
        <f>LEFT(Table1__5[[#This Row],[Calendar_month]],4)</f>
        <v>2026</v>
      </c>
      <c r="P2939" t="str">
        <f>_xlfn.TEXTBEFORE(Table1__5[[#This Row],[Distributor_Name]],"-")</f>
        <v>BD</v>
      </c>
    </row>
    <row r="2940" spans="1:16" x14ac:dyDescent="0.75">
      <c r="A2940" t="s">
        <v>11</v>
      </c>
      <c r="B2940" t="s">
        <v>12</v>
      </c>
      <c r="C2940" t="s">
        <v>5448</v>
      </c>
      <c r="D2940">
        <v>202604</v>
      </c>
      <c r="E2940" t="s">
        <v>7673</v>
      </c>
      <c r="F2940" t="s">
        <v>5405</v>
      </c>
      <c r="G2940">
        <v>6592</v>
      </c>
      <c r="H2940">
        <v>8801</v>
      </c>
      <c r="I2940">
        <v>8801</v>
      </c>
      <c r="J2940">
        <v>1.3351031553398101</v>
      </c>
      <c r="K2940">
        <v>-2209</v>
      </c>
      <c r="L2940" t="str">
        <f>VLOOKUP(Table1__5[[#This Row],[ShortCode]],$U$3:$W$100,3,0)</f>
        <v>Tiger Regular</v>
      </c>
      <c r="M2940" t="str">
        <f>VLOOKUP(Table1__5[[#This Row],[ShortCode]],$U$3:$V$100,2,0)</f>
        <v>Group BB</v>
      </c>
      <c r="N2940" t="str">
        <f>RIGHT(Table1__5[[#This Row],[Calendar_month]],2)</f>
        <v>04</v>
      </c>
      <c r="O2940" t="str">
        <f>LEFT(Table1__5[[#This Row],[Calendar_month]],4)</f>
        <v>2026</v>
      </c>
      <c r="P2940" t="str">
        <f>_xlfn.TEXTBEFORE(Table1__5[[#This Row],[Distributor_Name]],"-")</f>
        <v>BD</v>
      </c>
    </row>
    <row r="2941" spans="1:16" x14ac:dyDescent="0.75">
      <c r="A2941" t="s">
        <v>11</v>
      </c>
      <c r="B2941" t="s">
        <v>12</v>
      </c>
      <c r="C2941" t="s">
        <v>5448</v>
      </c>
      <c r="D2941">
        <v>202604</v>
      </c>
      <c r="E2941" t="s">
        <v>7673</v>
      </c>
      <c r="F2941" t="s">
        <v>5396</v>
      </c>
      <c r="G2941">
        <v>26574</v>
      </c>
      <c r="H2941">
        <v>24518</v>
      </c>
      <c r="I2941">
        <v>24518</v>
      </c>
      <c r="J2941">
        <v>0.92263114322269901</v>
      </c>
      <c r="K2941">
        <v>2056</v>
      </c>
      <c r="L2941" t="str">
        <f>VLOOKUP(Table1__5[[#This Row],[ShortCode]],$U$3:$W$100,3,0)</f>
        <v>Tiger Regular</v>
      </c>
      <c r="M2941" t="str">
        <f>VLOOKUP(Table1__5[[#This Row],[ShortCode]],$U$3:$V$100,2,0)</f>
        <v>Group BB</v>
      </c>
      <c r="N2941" t="str">
        <f>RIGHT(Table1__5[[#This Row],[Calendar_month]],2)</f>
        <v>04</v>
      </c>
      <c r="O2941" t="str">
        <f>LEFT(Table1__5[[#This Row],[Calendar_month]],4)</f>
        <v>2026</v>
      </c>
      <c r="P2941" t="str">
        <f>_xlfn.TEXTBEFORE(Table1__5[[#This Row],[Distributor_Name]],"-")</f>
        <v>BD</v>
      </c>
    </row>
    <row r="2942" spans="1:16" x14ac:dyDescent="0.75">
      <c r="A2942" t="s">
        <v>11</v>
      </c>
      <c r="B2942" t="s">
        <v>12</v>
      </c>
      <c r="C2942" t="s">
        <v>5448</v>
      </c>
      <c r="D2942">
        <v>202604</v>
      </c>
      <c r="E2942" t="s">
        <v>7673</v>
      </c>
      <c r="F2942" t="s">
        <v>5408</v>
      </c>
      <c r="G2942">
        <v>1460</v>
      </c>
      <c r="H2942">
        <v>1370</v>
      </c>
      <c r="I2942">
        <v>1270</v>
      </c>
      <c r="J2942">
        <v>0.86986301369862995</v>
      </c>
      <c r="K2942">
        <v>190</v>
      </c>
      <c r="L2942" t="str">
        <f>VLOOKUP(Table1__5[[#This Row],[ShortCode]],$U$3:$W$100,3,0)</f>
        <v>Tiger Regular</v>
      </c>
      <c r="M2942" t="str">
        <f>VLOOKUP(Table1__5[[#This Row],[ShortCode]],$U$3:$V$100,2,0)</f>
        <v>Group BB</v>
      </c>
      <c r="N2942" t="str">
        <f>RIGHT(Table1__5[[#This Row],[Calendar_month]],2)</f>
        <v>04</v>
      </c>
      <c r="O2942" t="str">
        <f>LEFT(Table1__5[[#This Row],[Calendar_month]],4)</f>
        <v>2026</v>
      </c>
      <c r="P2942" t="str">
        <f>_xlfn.TEXTBEFORE(Table1__5[[#This Row],[Distributor_Name]],"-")</f>
        <v>BD</v>
      </c>
    </row>
    <row r="2943" spans="1:16" x14ac:dyDescent="0.75">
      <c r="A2943" t="s">
        <v>11</v>
      </c>
      <c r="B2943" t="s">
        <v>12</v>
      </c>
      <c r="C2943" t="s">
        <v>5448</v>
      </c>
      <c r="D2943">
        <v>202605</v>
      </c>
      <c r="E2943" t="s">
        <v>7662</v>
      </c>
      <c r="F2943" t="s">
        <v>5393</v>
      </c>
      <c r="G2943">
        <v>27824</v>
      </c>
      <c r="H2943">
        <v>28132</v>
      </c>
      <c r="I2943">
        <v>27891</v>
      </c>
      <c r="J2943">
        <v>1.00240799309948</v>
      </c>
      <c r="K2943">
        <v>-67</v>
      </c>
      <c r="L2943" t="str">
        <f>VLOOKUP(Table1__5[[#This Row],[ShortCode]],$U$3:$W$100,3,0)</f>
        <v>Heineken Silver</v>
      </c>
      <c r="M2943" t="str">
        <f>VLOOKUP(Table1__5[[#This Row],[ShortCode]],$U$3:$V$100,2,0)</f>
        <v>Group AA</v>
      </c>
      <c r="N2943" t="str">
        <f>RIGHT(Table1__5[[#This Row],[Calendar_month]],2)</f>
        <v>05</v>
      </c>
      <c r="O2943" t="str">
        <f>LEFT(Table1__5[[#This Row],[Calendar_month]],4)</f>
        <v>2026</v>
      </c>
      <c r="P2943" t="str">
        <f>_xlfn.TEXTBEFORE(Table1__5[[#This Row],[Distributor_Name]],"-")</f>
        <v>BD</v>
      </c>
    </row>
    <row r="2944" spans="1:16" x14ac:dyDescent="0.75">
      <c r="A2944" t="s">
        <v>11</v>
      </c>
      <c r="B2944" t="s">
        <v>12</v>
      </c>
      <c r="C2944" t="s">
        <v>5448</v>
      </c>
      <c r="D2944">
        <v>202605</v>
      </c>
      <c r="E2944" t="s">
        <v>7662</v>
      </c>
      <c r="F2944" t="s">
        <v>5418</v>
      </c>
      <c r="G2944">
        <v>28</v>
      </c>
      <c r="H2944">
        <v>0</v>
      </c>
      <c r="I2944">
        <v>30</v>
      </c>
      <c r="J2944">
        <v>1.0714285714285701</v>
      </c>
      <c r="K2944">
        <v>-2</v>
      </c>
      <c r="L2944" t="str">
        <f>VLOOKUP(Table1__5[[#This Row],[ShortCode]],$U$3:$W$100,3,0)</f>
        <v>Heineken Silver</v>
      </c>
      <c r="M2944" t="str">
        <f>VLOOKUP(Table1__5[[#This Row],[ShortCode]],$U$3:$V$100,2,0)</f>
        <v>Group AA</v>
      </c>
      <c r="N2944" t="str">
        <f>RIGHT(Table1__5[[#This Row],[Calendar_month]],2)</f>
        <v>05</v>
      </c>
      <c r="O2944" t="str">
        <f>LEFT(Table1__5[[#This Row],[Calendar_month]],4)</f>
        <v>2026</v>
      </c>
      <c r="P2944" t="str">
        <f>_xlfn.TEXTBEFORE(Table1__5[[#This Row],[Distributor_Name]],"-")</f>
        <v>BD</v>
      </c>
    </row>
    <row r="2945" spans="1:16" x14ac:dyDescent="0.75">
      <c r="A2945" t="s">
        <v>11</v>
      </c>
      <c r="B2945" t="s">
        <v>12</v>
      </c>
      <c r="C2945" t="s">
        <v>5448</v>
      </c>
      <c r="D2945">
        <v>202605</v>
      </c>
      <c r="E2945" t="s">
        <v>7662</v>
      </c>
      <c r="F2945" t="s">
        <v>5401</v>
      </c>
      <c r="G2945">
        <v>1741</v>
      </c>
      <c r="H2945">
        <v>1846</v>
      </c>
      <c r="I2945">
        <v>1836</v>
      </c>
      <c r="J2945">
        <v>1.05456634118323</v>
      </c>
      <c r="K2945">
        <v>-94.999999999999801</v>
      </c>
      <c r="L2945" t="str">
        <f>VLOOKUP(Table1__5[[#This Row],[ShortCode]],$U$3:$W$100,3,0)</f>
        <v>Heineken Silver</v>
      </c>
      <c r="M2945" t="str">
        <f>VLOOKUP(Table1__5[[#This Row],[ShortCode]],$U$3:$V$100,2,0)</f>
        <v>Group AA</v>
      </c>
      <c r="N2945" t="str">
        <f>RIGHT(Table1__5[[#This Row],[Calendar_month]],2)</f>
        <v>05</v>
      </c>
      <c r="O2945" t="str">
        <f>LEFT(Table1__5[[#This Row],[Calendar_month]],4)</f>
        <v>2026</v>
      </c>
      <c r="P2945" t="str">
        <f>_xlfn.TEXTBEFORE(Table1__5[[#This Row],[Distributor_Name]],"-")</f>
        <v>BD</v>
      </c>
    </row>
    <row r="2946" spans="1:16" x14ac:dyDescent="0.75">
      <c r="A2946" t="s">
        <v>11</v>
      </c>
      <c r="B2946" t="s">
        <v>12</v>
      </c>
      <c r="C2946" t="s">
        <v>5448</v>
      </c>
      <c r="D2946">
        <v>202605</v>
      </c>
      <c r="E2946" t="s">
        <v>7662</v>
      </c>
      <c r="F2946" t="s">
        <v>5410</v>
      </c>
      <c r="G2946">
        <v>0</v>
      </c>
      <c r="H2946">
        <v>0</v>
      </c>
      <c r="I2946">
        <v>0</v>
      </c>
      <c r="J2946">
        <v>0</v>
      </c>
      <c r="K2946">
        <v>0</v>
      </c>
      <c r="L2946" t="str">
        <f>VLOOKUP(Table1__5[[#This Row],[ShortCode]],$U$3:$W$100,3,0)</f>
        <v>Tiger Smooth</v>
      </c>
      <c r="M2946" t="str">
        <f>VLOOKUP(Table1__5[[#This Row],[ShortCode]],$U$3:$V$100,2,0)</f>
        <v>Group AA</v>
      </c>
      <c r="N2946" t="str">
        <f>RIGHT(Table1__5[[#This Row],[Calendar_month]],2)</f>
        <v>05</v>
      </c>
      <c r="O2946" t="str">
        <f>LEFT(Table1__5[[#This Row],[Calendar_month]],4)</f>
        <v>2026</v>
      </c>
      <c r="P2946" t="str">
        <f>_xlfn.TEXTBEFORE(Table1__5[[#This Row],[Distributor_Name]],"-")</f>
        <v>BD</v>
      </c>
    </row>
    <row r="2947" spans="1:16" x14ac:dyDescent="0.75">
      <c r="A2947" t="s">
        <v>11</v>
      </c>
      <c r="B2947" t="s">
        <v>12</v>
      </c>
      <c r="C2947" t="s">
        <v>5448</v>
      </c>
      <c r="D2947">
        <v>202605</v>
      </c>
      <c r="E2947" t="s">
        <v>7662</v>
      </c>
      <c r="F2947" t="s">
        <v>5417</v>
      </c>
      <c r="G2947">
        <v>1128</v>
      </c>
      <c r="H2947">
        <v>680</v>
      </c>
      <c r="I2947">
        <v>1060</v>
      </c>
      <c r="J2947">
        <v>0.939716312056738</v>
      </c>
      <c r="K2947">
        <v>68</v>
      </c>
      <c r="L2947" t="str">
        <f>VLOOKUP(Table1__5[[#This Row],[ShortCode]],$U$3:$W$100,3,0)</f>
        <v>Tiger Crystal</v>
      </c>
      <c r="M2947" t="str">
        <f>VLOOKUP(Table1__5[[#This Row],[ShortCode]],$U$3:$V$100,2,0)</f>
        <v>Group AA</v>
      </c>
      <c r="N2947" t="str">
        <f>RIGHT(Table1__5[[#This Row],[Calendar_month]],2)</f>
        <v>05</v>
      </c>
      <c r="O2947" t="str">
        <f>LEFT(Table1__5[[#This Row],[Calendar_month]],4)</f>
        <v>2026</v>
      </c>
      <c r="P2947" t="str">
        <f>_xlfn.TEXTBEFORE(Table1__5[[#This Row],[Distributor_Name]],"-")</f>
        <v>BD</v>
      </c>
    </row>
    <row r="2948" spans="1:16" x14ac:dyDescent="0.75">
      <c r="A2948" t="s">
        <v>11</v>
      </c>
      <c r="B2948" t="s">
        <v>12</v>
      </c>
      <c r="C2948" t="s">
        <v>5448</v>
      </c>
      <c r="D2948">
        <v>202605</v>
      </c>
      <c r="E2948" t="s">
        <v>7662</v>
      </c>
      <c r="F2948" t="s">
        <v>5403</v>
      </c>
      <c r="G2948">
        <v>20621</v>
      </c>
      <c r="H2948">
        <v>21034</v>
      </c>
      <c r="I2948">
        <v>20822</v>
      </c>
      <c r="J2948">
        <v>1.0097473449396199</v>
      </c>
      <c r="K2948">
        <v>-201</v>
      </c>
      <c r="L2948" t="str">
        <f>VLOOKUP(Table1__5[[#This Row],[ShortCode]],$U$3:$W$100,3,0)</f>
        <v>Tiger Crystal</v>
      </c>
      <c r="M2948" t="str">
        <f>VLOOKUP(Table1__5[[#This Row],[ShortCode]],$U$3:$V$100,2,0)</f>
        <v>Group AA</v>
      </c>
      <c r="N2948" t="str">
        <f>RIGHT(Table1__5[[#This Row],[Calendar_month]],2)</f>
        <v>05</v>
      </c>
      <c r="O2948" t="str">
        <f>LEFT(Table1__5[[#This Row],[Calendar_month]],4)</f>
        <v>2026</v>
      </c>
      <c r="P2948" t="str">
        <f>_xlfn.TEXTBEFORE(Table1__5[[#This Row],[Distributor_Name]],"-")</f>
        <v>BD</v>
      </c>
    </row>
    <row r="2949" spans="1:16" x14ac:dyDescent="0.75">
      <c r="A2949" t="s">
        <v>11</v>
      </c>
      <c r="B2949" t="s">
        <v>12</v>
      </c>
      <c r="C2949" t="s">
        <v>5448</v>
      </c>
      <c r="D2949">
        <v>202605</v>
      </c>
      <c r="E2949" t="s">
        <v>7662</v>
      </c>
      <c r="F2949" t="s">
        <v>5404</v>
      </c>
      <c r="G2949">
        <v>9823</v>
      </c>
      <c r="H2949">
        <v>9620</v>
      </c>
      <c r="I2949">
        <v>9623</v>
      </c>
      <c r="J2949">
        <v>0.97963962129695603</v>
      </c>
      <c r="K2949">
        <v>200</v>
      </c>
      <c r="L2949" t="str">
        <f>VLOOKUP(Table1__5[[#This Row],[ShortCode]],$U$3:$W$100,3,0)</f>
        <v>Tiger Crystal</v>
      </c>
      <c r="M2949" t="str">
        <f>VLOOKUP(Table1__5[[#This Row],[ShortCode]],$U$3:$V$100,2,0)</f>
        <v>Group AA</v>
      </c>
      <c r="N2949" t="str">
        <f>RIGHT(Table1__5[[#This Row],[Calendar_month]],2)</f>
        <v>05</v>
      </c>
      <c r="O2949" t="str">
        <f>LEFT(Table1__5[[#This Row],[Calendar_month]],4)</f>
        <v>2026</v>
      </c>
      <c r="P2949" t="str">
        <f>_xlfn.TEXTBEFORE(Table1__5[[#This Row],[Distributor_Name]],"-")</f>
        <v>BD</v>
      </c>
    </row>
    <row r="2950" spans="1:16" x14ac:dyDescent="0.75">
      <c r="A2950" t="s">
        <v>11</v>
      </c>
      <c r="B2950" t="s">
        <v>12</v>
      </c>
      <c r="C2950" t="s">
        <v>5448</v>
      </c>
      <c r="D2950">
        <v>202605</v>
      </c>
      <c r="E2950" t="s">
        <v>7673</v>
      </c>
      <c r="F2950" t="s">
        <v>5436</v>
      </c>
      <c r="G2950">
        <v>0</v>
      </c>
      <c r="H2950">
        <v>0</v>
      </c>
      <c r="I2950">
        <v>0</v>
      </c>
      <c r="J2950">
        <v>0</v>
      </c>
      <c r="K2950">
        <v>0</v>
      </c>
      <c r="L2950" t="str">
        <f>VLOOKUP(Table1__5[[#This Row],[ShortCode]],$U$3:$W$100,3,0)</f>
        <v>Bivina</v>
      </c>
      <c r="M2950" t="str">
        <f>VLOOKUP(Table1__5[[#This Row],[ShortCode]],$U$3:$V$100,2,0)</f>
        <v>Group BB</v>
      </c>
      <c r="N2950" t="str">
        <f>RIGHT(Table1__5[[#This Row],[Calendar_month]],2)</f>
        <v>05</v>
      </c>
      <c r="O2950" t="str">
        <f>LEFT(Table1__5[[#This Row],[Calendar_month]],4)</f>
        <v>2026</v>
      </c>
      <c r="P2950" t="str">
        <f>_xlfn.TEXTBEFORE(Table1__5[[#This Row],[Distributor_Name]],"-")</f>
        <v>BD</v>
      </c>
    </row>
    <row r="2951" spans="1:16" x14ac:dyDescent="0.75">
      <c r="A2951" t="s">
        <v>11</v>
      </c>
      <c r="B2951" t="s">
        <v>12</v>
      </c>
      <c r="C2951" t="s">
        <v>5448</v>
      </c>
      <c r="D2951">
        <v>202605</v>
      </c>
      <c r="E2951" t="s">
        <v>7673</v>
      </c>
      <c r="F2951" t="s">
        <v>5400</v>
      </c>
      <c r="G2951">
        <v>1829</v>
      </c>
      <c r="H2951">
        <v>2830</v>
      </c>
      <c r="I2951">
        <v>2786</v>
      </c>
      <c r="J2951">
        <v>1.52323674138874</v>
      </c>
      <c r="K2951">
        <v>-957</v>
      </c>
      <c r="L2951" t="str">
        <f>VLOOKUP(Table1__5[[#This Row],[ShortCode]],$U$3:$W$100,3,0)</f>
        <v>Bia Việt</v>
      </c>
      <c r="M2951" t="str">
        <f>VLOOKUP(Table1__5[[#This Row],[ShortCode]],$U$3:$V$100,2,0)</f>
        <v>Group BB</v>
      </c>
      <c r="N2951" t="str">
        <f>RIGHT(Table1__5[[#This Row],[Calendar_month]],2)</f>
        <v>05</v>
      </c>
      <c r="O2951" t="str">
        <f>LEFT(Table1__5[[#This Row],[Calendar_month]],4)</f>
        <v>2026</v>
      </c>
      <c r="P2951" t="str">
        <f>_xlfn.TEXTBEFORE(Table1__5[[#This Row],[Distributor_Name]],"-")</f>
        <v>BD</v>
      </c>
    </row>
    <row r="2952" spans="1:16" x14ac:dyDescent="0.75">
      <c r="A2952" t="s">
        <v>11</v>
      </c>
      <c r="B2952" t="s">
        <v>12</v>
      </c>
      <c r="C2952" t="s">
        <v>5448</v>
      </c>
      <c r="D2952">
        <v>202605</v>
      </c>
      <c r="E2952" t="s">
        <v>7673</v>
      </c>
      <c r="F2952" t="s">
        <v>5411</v>
      </c>
      <c r="G2952">
        <v>639</v>
      </c>
      <c r="H2952">
        <v>300</v>
      </c>
      <c r="I2952">
        <v>550</v>
      </c>
      <c r="J2952">
        <v>0.86071987480438195</v>
      </c>
      <c r="K2952">
        <v>89</v>
      </c>
      <c r="L2952" t="str">
        <f>VLOOKUP(Table1__5[[#This Row],[ShortCode]],$U$3:$W$100,3,0)</f>
        <v>Bia Việt</v>
      </c>
      <c r="M2952" t="str">
        <f>VLOOKUP(Table1__5[[#This Row],[ShortCode]],$U$3:$V$100,2,0)</f>
        <v>Group BB</v>
      </c>
      <c r="N2952" t="str">
        <f>RIGHT(Table1__5[[#This Row],[Calendar_month]],2)</f>
        <v>05</v>
      </c>
      <c r="O2952" t="str">
        <f>LEFT(Table1__5[[#This Row],[Calendar_month]],4)</f>
        <v>2026</v>
      </c>
      <c r="P2952" t="str">
        <f>_xlfn.TEXTBEFORE(Table1__5[[#This Row],[Distributor_Name]],"-")</f>
        <v>BD</v>
      </c>
    </row>
    <row r="2953" spans="1:16" x14ac:dyDescent="0.75">
      <c r="A2953" t="s">
        <v>11</v>
      </c>
      <c r="B2953" t="s">
        <v>12</v>
      </c>
      <c r="C2953" t="s">
        <v>5448</v>
      </c>
      <c r="D2953">
        <v>202605</v>
      </c>
      <c r="E2953" t="s">
        <v>7673</v>
      </c>
      <c r="F2953" t="s">
        <v>5438</v>
      </c>
      <c r="G2953">
        <v>40</v>
      </c>
      <c r="H2953">
        <v>78</v>
      </c>
      <c r="I2953">
        <v>32</v>
      </c>
      <c r="J2953">
        <v>0.8</v>
      </c>
      <c r="K2953">
        <v>8</v>
      </c>
      <c r="L2953" t="str">
        <f>VLOOKUP(Table1__5[[#This Row],[ShortCode]],$U$3:$W$100,3,0)</f>
        <v>Other</v>
      </c>
      <c r="M2953" t="str">
        <f>VLOOKUP(Table1__5[[#This Row],[ShortCode]],$U$3:$V$100,2,0)</f>
        <v>Group BB</v>
      </c>
      <c r="N2953" t="str">
        <f>RIGHT(Table1__5[[#This Row],[Calendar_month]],2)</f>
        <v>05</v>
      </c>
      <c r="O2953" t="str">
        <f>LEFT(Table1__5[[#This Row],[Calendar_month]],4)</f>
        <v>2026</v>
      </c>
      <c r="P2953" t="str">
        <f>_xlfn.TEXTBEFORE(Table1__5[[#This Row],[Distributor_Name]],"-")</f>
        <v>BD</v>
      </c>
    </row>
    <row r="2954" spans="1:16" x14ac:dyDescent="0.75">
      <c r="A2954" t="s">
        <v>11</v>
      </c>
      <c r="B2954" t="s">
        <v>12</v>
      </c>
      <c r="C2954" t="s">
        <v>5448</v>
      </c>
      <c r="D2954">
        <v>202605</v>
      </c>
      <c r="E2954" t="s">
        <v>7673</v>
      </c>
      <c r="F2954" t="s">
        <v>5426</v>
      </c>
      <c r="G2954">
        <v>56</v>
      </c>
      <c r="H2954">
        <v>10</v>
      </c>
      <c r="I2954">
        <v>15</v>
      </c>
      <c r="J2954">
        <v>0.26785714285714302</v>
      </c>
      <c r="K2954">
        <v>41</v>
      </c>
      <c r="L2954" t="str">
        <f>VLOOKUP(Table1__5[[#This Row],[ShortCode]],$U$3:$W$100,3,0)</f>
        <v>Heineken Original</v>
      </c>
      <c r="M2954" t="str">
        <f>VLOOKUP(Table1__5[[#This Row],[ShortCode]],$U$3:$V$100,2,0)</f>
        <v>Group BB</v>
      </c>
      <c r="N2954" t="str">
        <f>RIGHT(Table1__5[[#This Row],[Calendar_month]],2)</f>
        <v>05</v>
      </c>
      <c r="O2954" t="str">
        <f>LEFT(Table1__5[[#This Row],[Calendar_month]],4)</f>
        <v>2026</v>
      </c>
      <c r="P2954" t="str">
        <f>_xlfn.TEXTBEFORE(Table1__5[[#This Row],[Distributor_Name]],"-")</f>
        <v>BD</v>
      </c>
    </row>
    <row r="2955" spans="1:16" x14ac:dyDescent="0.75">
      <c r="A2955" t="s">
        <v>11</v>
      </c>
      <c r="B2955" t="s">
        <v>12</v>
      </c>
      <c r="C2955" t="s">
        <v>5448</v>
      </c>
      <c r="D2955">
        <v>202605</v>
      </c>
      <c r="E2955" t="s">
        <v>7673</v>
      </c>
      <c r="F2955" t="s">
        <v>5434</v>
      </c>
      <c r="G2955">
        <v>547</v>
      </c>
      <c r="H2955">
        <v>390</v>
      </c>
      <c r="I2955">
        <v>341</v>
      </c>
      <c r="J2955">
        <v>0.62340036563071299</v>
      </c>
      <c r="K2955">
        <v>206</v>
      </c>
      <c r="L2955" t="str">
        <f>VLOOKUP(Table1__5[[#This Row],[ShortCode]],$U$3:$W$100,3,0)</f>
        <v>Heineken Original</v>
      </c>
      <c r="M2955" t="str">
        <f>VLOOKUP(Table1__5[[#This Row],[ShortCode]],$U$3:$V$100,2,0)</f>
        <v>Group BB</v>
      </c>
      <c r="N2955" t="str">
        <f>RIGHT(Table1__5[[#This Row],[Calendar_month]],2)</f>
        <v>05</v>
      </c>
      <c r="O2955" t="str">
        <f>LEFT(Table1__5[[#This Row],[Calendar_month]],4)</f>
        <v>2026</v>
      </c>
      <c r="P2955" t="str">
        <f>_xlfn.TEXTBEFORE(Table1__5[[#This Row],[Distributor_Name]],"-")</f>
        <v>BD</v>
      </c>
    </row>
    <row r="2956" spans="1:16" x14ac:dyDescent="0.75">
      <c r="A2956" t="s">
        <v>11</v>
      </c>
      <c r="B2956" t="s">
        <v>12</v>
      </c>
      <c r="C2956" t="s">
        <v>5448</v>
      </c>
      <c r="D2956">
        <v>202605</v>
      </c>
      <c r="E2956" t="s">
        <v>7673</v>
      </c>
      <c r="F2956" t="s">
        <v>7675</v>
      </c>
      <c r="G2956">
        <v>0</v>
      </c>
      <c r="H2956">
        <v>0</v>
      </c>
      <c r="I2956">
        <v>0</v>
      </c>
      <c r="J2956">
        <v>0</v>
      </c>
      <c r="K2956">
        <v>0</v>
      </c>
      <c r="L2956" t="str">
        <f>VLOOKUP(Table1__5[[#This Row],[ShortCode]],$U$3:$W$100,3,0)</f>
        <v>Larue</v>
      </c>
      <c r="M2956" t="str">
        <f>VLOOKUP(Table1__5[[#This Row],[ShortCode]],$U$3:$V$100,2,0)</f>
        <v>Group BB</v>
      </c>
      <c r="N2956" t="str">
        <f>RIGHT(Table1__5[[#This Row],[Calendar_month]],2)</f>
        <v>05</v>
      </c>
      <c r="O2956" t="str">
        <f>LEFT(Table1__5[[#This Row],[Calendar_month]],4)</f>
        <v>2026</v>
      </c>
      <c r="P2956" t="str">
        <f>_xlfn.TEXTBEFORE(Table1__5[[#This Row],[Distributor_Name]],"-")</f>
        <v>BD</v>
      </c>
    </row>
    <row r="2957" spans="1:16" x14ac:dyDescent="0.75">
      <c r="A2957" t="s">
        <v>11</v>
      </c>
      <c r="B2957" t="s">
        <v>12</v>
      </c>
      <c r="C2957" t="s">
        <v>5448</v>
      </c>
      <c r="D2957">
        <v>202605</v>
      </c>
      <c r="E2957" t="s">
        <v>7673</v>
      </c>
      <c r="F2957" t="s">
        <v>5440</v>
      </c>
      <c r="G2957">
        <v>15</v>
      </c>
      <c r="H2957">
        <v>0</v>
      </c>
      <c r="I2957">
        <v>0</v>
      </c>
      <c r="J2957">
        <v>0</v>
      </c>
      <c r="K2957">
        <v>15</v>
      </c>
      <c r="L2957" t="str">
        <f>VLOOKUP(Table1__5[[#This Row],[ShortCode]],$U$3:$W$100,3,0)</f>
        <v>Other</v>
      </c>
      <c r="M2957" t="str">
        <f>VLOOKUP(Table1__5[[#This Row],[ShortCode]],$U$3:$V$100,2,0)</f>
        <v>Group BB</v>
      </c>
      <c r="N2957" t="str">
        <f>RIGHT(Table1__5[[#This Row],[Calendar_month]],2)</f>
        <v>05</v>
      </c>
      <c r="O2957" t="str">
        <f>LEFT(Table1__5[[#This Row],[Calendar_month]],4)</f>
        <v>2026</v>
      </c>
      <c r="P2957" t="str">
        <f>_xlfn.TEXTBEFORE(Table1__5[[#This Row],[Distributor_Name]],"-")</f>
        <v>BD</v>
      </c>
    </row>
    <row r="2958" spans="1:16" x14ac:dyDescent="0.75">
      <c r="A2958" t="s">
        <v>11</v>
      </c>
      <c r="B2958" t="s">
        <v>12</v>
      </c>
      <c r="C2958" t="s">
        <v>5448</v>
      </c>
      <c r="D2958">
        <v>202605</v>
      </c>
      <c r="E2958" t="s">
        <v>7673</v>
      </c>
      <c r="F2958" t="s">
        <v>5424</v>
      </c>
      <c r="G2958">
        <v>18</v>
      </c>
      <c r="H2958">
        <v>0</v>
      </c>
      <c r="I2958">
        <v>25</v>
      </c>
      <c r="J2958">
        <v>1.3888888888888899</v>
      </c>
      <c r="K2958">
        <v>-7</v>
      </c>
      <c r="L2958" t="str">
        <f>VLOOKUP(Table1__5[[#This Row],[ShortCode]],$U$3:$W$100,3,0)</f>
        <v>Other</v>
      </c>
      <c r="M2958" t="str">
        <f>VLOOKUP(Table1__5[[#This Row],[ShortCode]],$U$3:$V$100,2,0)</f>
        <v>Group BB</v>
      </c>
      <c r="N2958" t="str">
        <f>RIGHT(Table1__5[[#This Row],[Calendar_month]],2)</f>
        <v>05</v>
      </c>
      <c r="O2958" t="str">
        <f>LEFT(Table1__5[[#This Row],[Calendar_month]],4)</f>
        <v>2026</v>
      </c>
      <c r="P2958" t="str">
        <f>_xlfn.TEXTBEFORE(Table1__5[[#This Row],[Distributor_Name]],"-")</f>
        <v>BD</v>
      </c>
    </row>
    <row r="2959" spans="1:16" x14ac:dyDescent="0.75">
      <c r="A2959" t="s">
        <v>11</v>
      </c>
      <c r="B2959" t="s">
        <v>12</v>
      </c>
      <c r="C2959" t="s">
        <v>5448</v>
      </c>
      <c r="D2959">
        <v>202605</v>
      </c>
      <c r="E2959" t="s">
        <v>7673</v>
      </c>
      <c r="F2959" t="s">
        <v>7668</v>
      </c>
      <c r="G2959">
        <v>6</v>
      </c>
      <c r="H2959">
        <v>0</v>
      </c>
      <c r="I2959">
        <v>7</v>
      </c>
      <c r="J2959">
        <v>1.1666666666666701</v>
      </c>
      <c r="K2959">
        <v>-1</v>
      </c>
      <c r="L2959" t="str">
        <f>VLOOKUP(Table1__5[[#This Row],[ShortCode]],$U$3:$W$100,3,0)</f>
        <v>Other</v>
      </c>
      <c r="M2959" t="str">
        <f>VLOOKUP(Table1__5[[#This Row],[ShortCode]],$U$3:$V$100,2,0)</f>
        <v>Group BB</v>
      </c>
      <c r="N2959" t="str">
        <f>RIGHT(Table1__5[[#This Row],[Calendar_month]],2)</f>
        <v>05</v>
      </c>
      <c r="O2959" t="str">
        <f>LEFT(Table1__5[[#This Row],[Calendar_month]],4)</f>
        <v>2026</v>
      </c>
      <c r="P2959" t="str">
        <f>_xlfn.TEXTBEFORE(Table1__5[[#This Row],[Distributor_Name]],"-")</f>
        <v>BD</v>
      </c>
    </row>
    <row r="2960" spans="1:16" x14ac:dyDescent="0.75">
      <c r="A2960" t="s">
        <v>11</v>
      </c>
      <c r="B2960" t="s">
        <v>12</v>
      </c>
      <c r="C2960" t="s">
        <v>5448</v>
      </c>
      <c r="D2960">
        <v>202605</v>
      </c>
      <c r="E2960" t="s">
        <v>7673</v>
      </c>
      <c r="F2960" t="s">
        <v>5430</v>
      </c>
      <c r="G2960">
        <v>46</v>
      </c>
      <c r="H2960">
        <v>26</v>
      </c>
      <c r="I2960">
        <v>30</v>
      </c>
      <c r="J2960">
        <v>0.65217391304347805</v>
      </c>
      <c r="K2960">
        <v>16</v>
      </c>
      <c r="L2960" t="str">
        <f>VLOOKUP(Table1__5[[#This Row],[ShortCode]],$U$3:$W$100,3,0)</f>
        <v>Other</v>
      </c>
      <c r="M2960" t="str">
        <f>VLOOKUP(Table1__5[[#This Row],[ShortCode]],$U$3:$V$100,2,0)</f>
        <v>Group BB</v>
      </c>
      <c r="N2960" t="str">
        <f>RIGHT(Table1__5[[#This Row],[Calendar_month]],2)</f>
        <v>05</v>
      </c>
      <c r="O2960" t="str">
        <f>LEFT(Table1__5[[#This Row],[Calendar_month]],4)</f>
        <v>2026</v>
      </c>
      <c r="P2960" t="str">
        <f>_xlfn.TEXTBEFORE(Table1__5[[#This Row],[Distributor_Name]],"-")</f>
        <v>BD</v>
      </c>
    </row>
    <row r="2961" spans="1:16" x14ac:dyDescent="0.75">
      <c r="A2961" t="s">
        <v>11</v>
      </c>
      <c r="B2961" t="s">
        <v>12</v>
      </c>
      <c r="C2961" t="s">
        <v>5448</v>
      </c>
      <c r="D2961">
        <v>202605</v>
      </c>
      <c r="E2961" t="s">
        <v>7673</v>
      </c>
      <c r="F2961" t="s">
        <v>5405</v>
      </c>
      <c r="G2961">
        <v>5584</v>
      </c>
      <c r="H2961">
        <v>7319</v>
      </c>
      <c r="I2961">
        <v>6993</v>
      </c>
      <c r="J2961">
        <v>1.25232808022923</v>
      </c>
      <c r="K2961">
        <v>-1409</v>
      </c>
      <c r="L2961" t="str">
        <f>VLOOKUP(Table1__5[[#This Row],[ShortCode]],$U$3:$W$100,3,0)</f>
        <v>Tiger Regular</v>
      </c>
      <c r="M2961" t="str">
        <f>VLOOKUP(Table1__5[[#This Row],[ShortCode]],$U$3:$V$100,2,0)</f>
        <v>Group BB</v>
      </c>
      <c r="N2961" t="str">
        <f>RIGHT(Table1__5[[#This Row],[Calendar_month]],2)</f>
        <v>05</v>
      </c>
      <c r="O2961" t="str">
        <f>LEFT(Table1__5[[#This Row],[Calendar_month]],4)</f>
        <v>2026</v>
      </c>
      <c r="P2961" t="str">
        <f>_xlfn.TEXTBEFORE(Table1__5[[#This Row],[Distributor_Name]],"-")</f>
        <v>BD</v>
      </c>
    </row>
    <row r="2962" spans="1:16" x14ac:dyDescent="0.75">
      <c r="A2962" t="s">
        <v>11</v>
      </c>
      <c r="B2962" t="s">
        <v>12</v>
      </c>
      <c r="C2962" t="s">
        <v>5448</v>
      </c>
      <c r="D2962">
        <v>202605</v>
      </c>
      <c r="E2962" t="s">
        <v>7673</v>
      </c>
      <c r="F2962" t="s">
        <v>5396</v>
      </c>
      <c r="G2962">
        <v>18299</v>
      </c>
      <c r="H2962">
        <v>17082</v>
      </c>
      <c r="I2962">
        <v>17071</v>
      </c>
      <c r="J2962">
        <v>0.93289250778731103</v>
      </c>
      <c r="K2962">
        <v>1228</v>
      </c>
      <c r="L2962" t="str">
        <f>VLOOKUP(Table1__5[[#This Row],[ShortCode]],$U$3:$W$100,3,0)</f>
        <v>Tiger Regular</v>
      </c>
      <c r="M2962" t="str">
        <f>VLOOKUP(Table1__5[[#This Row],[ShortCode]],$U$3:$V$100,2,0)</f>
        <v>Group BB</v>
      </c>
      <c r="N2962" t="str">
        <f>RIGHT(Table1__5[[#This Row],[Calendar_month]],2)</f>
        <v>05</v>
      </c>
      <c r="O2962" t="str">
        <f>LEFT(Table1__5[[#This Row],[Calendar_month]],4)</f>
        <v>2026</v>
      </c>
      <c r="P2962" t="str">
        <f>_xlfn.TEXTBEFORE(Table1__5[[#This Row],[Distributor_Name]],"-")</f>
        <v>BD</v>
      </c>
    </row>
    <row r="2963" spans="1:16" x14ac:dyDescent="0.75">
      <c r="A2963" t="s">
        <v>11</v>
      </c>
      <c r="B2963" t="s">
        <v>12</v>
      </c>
      <c r="C2963" t="s">
        <v>5448</v>
      </c>
      <c r="D2963">
        <v>202605</v>
      </c>
      <c r="E2963" t="s">
        <v>7673</v>
      </c>
      <c r="F2963" t="s">
        <v>5408</v>
      </c>
      <c r="G2963">
        <v>1022</v>
      </c>
      <c r="H2963">
        <v>520</v>
      </c>
      <c r="I2963">
        <v>595</v>
      </c>
      <c r="J2963">
        <v>0.58219178082191803</v>
      </c>
      <c r="K2963">
        <v>427</v>
      </c>
      <c r="L2963" t="str">
        <f>VLOOKUP(Table1__5[[#This Row],[ShortCode]],$U$3:$W$100,3,0)</f>
        <v>Tiger Regular</v>
      </c>
      <c r="M2963" t="str">
        <f>VLOOKUP(Table1__5[[#This Row],[ShortCode]],$U$3:$V$100,2,0)</f>
        <v>Group BB</v>
      </c>
      <c r="N2963" t="str">
        <f>RIGHT(Table1__5[[#This Row],[Calendar_month]],2)</f>
        <v>05</v>
      </c>
      <c r="O2963" t="str">
        <f>LEFT(Table1__5[[#This Row],[Calendar_month]],4)</f>
        <v>2026</v>
      </c>
      <c r="P2963" t="str">
        <f>_xlfn.TEXTBEFORE(Table1__5[[#This Row],[Distributor_Name]],"-")</f>
        <v>BD</v>
      </c>
    </row>
    <row r="2964" spans="1:16" x14ac:dyDescent="0.75">
      <c r="A2964" t="s">
        <v>11</v>
      </c>
      <c r="B2964" t="s">
        <v>12</v>
      </c>
      <c r="C2964" t="s">
        <v>5448</v>
      </c>
      <c r="D2964">
        <v>202606</v>
      </c>
      <c r="E2964" t="s">
        <v>7662</v>
      </c>
      <c r="F2964" t="s">
        <v>5393</v>
      </c>
      <c r="G2964">
        <v>31850</v>
      </c>
      <c r="H2964">
        <v>31993</v>
      </c>
      <c r="I2964">
        <v>32190</v>
      </c>
      <c r="J2964">
        <v>1.0106750392464701</v>
      </c>
      <c r="K2964">
        <v>-340</v>
      </c>
      <c r="L2964" t="str">
        <f>VLOOKUP(Table1__5[[#This Row],[ShortCode]],$U$3:$W$100,3,0)</f>
        <v>Heineken Silver</v>
      </c>
      <c r="M2964" t="str">
        <f>VLOOKUP(Table1__5[[#This Row],[ShortCode]],$U$3:$V$100,2,0)</f>
        <v>Group AA</v>
      </c>
      <c r="N2964" t="str">
        <f>RIGHT(Table1__5[[#This Row],[Calendar_month]],2)</f>
        <v>06</v>
      </c>
      <c r="O2964" t="str">
        <f>LEFT(Table1__5[[#This Row],[Calendar_month]],4)</f>
        <v>2026</v>
      </c>
      <c r="P2964" t="str">
        <f>_xlfn.TEXTBEFORE(Table1__5[[#This Row],[Distributor_Name]],"-")</f>
        <v>BD</v>
      </c>
    </row>
    <row r="2965" spans="1:16" x14ac:dyDescent="0.75">
      <c r="A2965" t="s">
        <v>11</v>
      </c>
      <c r="B2965" t="s">
        <v>12</v>
      </c>
      <c r="C2965" t="s">
        <v>5448</v>
      </c>
      <c r="D2965">
        <v>202606</v>
      </c>
      <c r="E2965" t="s">
        <v>7662</v>
      </c>
      <c r="F2965" t="s">
        <v>5418</v>
      </c>
      <c r="G2965">
        <v>38</v>
      </c>
      <c r="H2965">
        <v>50</v>
      </c>
      <c r="I2965">
        <v>71</v>
      </c>
      <c r="J2965">
        <v>1.8684210526315801</v>
      </c>
      <c r="K2965">
        <v>-33</v>
      </c>
      <c r="L2965" t="str">
        <f>VLOOKUP(Table1__5[[#This Row],[ShortCode]],$U$3:$W$100,3,0)</f>
        <v>Heineken Silver</v>
      </c>
      <c r="M2965" t="str">
        <f>VLOOKUP(Table1__5[[#This Row],[ShortCode]],$U$3:$V$100,2,0)</f>
        <v>Group AA</v>
      </c>
      <c r="N2965" t="str">
        <f>RIGHT(Table1__5[[#This Row],[Calendar_month]],2)</f>
        <v>06</v>
      </c>
      <c r="O2965" t="str">
        <f>LEFT(Table1__5[[#This Row],[Calendar_month]],4)</f>
        <v>2026</v>
      </c>
      <c r="P2965" t="str">
        <f>_xlfn.TEXTBEFORE(Table1__5[[#This Row],[Distributor_Name]],"-")</f>
        <v>BD</v>
      </c>
    </row>
    <row r="2966" spans="1:16" x14ac:dyDescent="0.75">
      <c r="A2966" t="s">
        <v>11</v>
      </c>
      <c r="B2966" t="s">
        <v>12</v>
      </c>
      <c r="C2966" t="s">
        <v>5448</v>
      </c>
      <c r="D2966">
        <v>202606</v>
      </c>
      <c r="E2966" t="s">
        <v>7662</v>
      </c>
      <c r="F2966" t="s">
        <v>5401</v>
      </c>
      <c r="G2966">
        <v>2347</v>
      </c>
      <c r="H2966">
        <v>2288</v>
      </c>
      <c r="I2966">
        <v>2298</v>
      </c>
      <c r="J2966">
        <v>0.97912228376651</v>
      </c>
      <c r="K2966">
        <v>49</v>
      </c>
      <c r="L2966" t="str">
        <f>VLOOKUP(Table1__5[[#This Row],[ShortCode]],$U$3:$W$100,3,0)</f>
        <v>Heineken Silver</v>
      </c>
      <c r="M2966" t="str">
        <f>VLOOKUP(Table1__5[[#This Row],[ShortCode]],$U$3:$V$100,2,0)</f>
        <v>Group AA</v>
      </c>
      <c r="N2966" t="str">
        <f>RIGHT(Table1__5[[#This Row],[Calendar_month]],2)</f>
        <v>06</v>
      </c>
      <c r="O2966" t="str">
        <f>LEFT(Table1__5[[#This Row],[Calendar_month]],4)</f>
        <v>2026</v>
      </c>
      <c r="P2966" t="str">
        <f>_xlfn.TEXTBEFORE(Table1__5[[#This Row],[Distributor_Name]],"-")</f>
        <v>BD</v>
      </c>
    </row>
    <row r="2967" spans="1:16" x14ac:dyDescent="0.75">
      <c r="A2967" t="s">
        <v>11</v>
      </c>
      <c r="B2967" t="s">
        <v>12</v>
      </c>
      <c r="C2967" t="s">
        <v>5448</v>
      </c>
      <c r="D2967">
        <v>202606</v>
      </c>
      <c r="E2967" t="s">
        <v>7662</v>
      </c>
      <c r="F2967" t="s">
        <v>5410</v>
      </c>
      <c r="G2967">
        <v>0</v>
      </c>
      <c r="H2967">
        <v>0</v>
      </c>
      <c r="I2967">
        <v>0</v>
      </c>
      <c r="J2967">
        <v>0</v>
      </c>
      <c r="K2967">
        <v>0</v>
      </c>
      <c r="L2967" t="str">
        <f>VLOOKUP(Table1__5[[#This Row],[ShortCode]],$U$3:$W$100,3,0)</f>
        <v>Tiger Smooth</v>
      </c>
      <c r="M2967" t="str">
        <f>VLOOKUP(Table1__5[[#This Row],[ShortCode]],$U$3:$V$100,2,0)</f>
        <v>Group AA</v>
      </c>
      <c r="N2967" t="str">
        <f>RIGHT(Table1__5[[#This Row],[Calendar_month]],2)</f>
        <v>06</v>
      </c>
      <c r="O2967" t="str">
        <f>LEFT(Table1__5[[#This Row],[Calendar_month]],4)</f>
        <v>2026</v>
      </c>
      <c r="P2967" t="str">
        <f>_xlfn.TEXTBEFORE(Table1__5[[#This Row],[Distributor_Name]],"-")</f>
        <v>BD</v>
      </c>
    </row>
    <row r="2968" spans="1:16" x14ac:dyDescent="0.75">
      <c r="A2968" t="s">
        <v>11</v>
      </c>
      <c r="B2968" t="s">
        <v>12</v>
      </c>
      <c r="C2968" t="s">
        <v>5448</v>
      </c>
      <c r="D2968">
        <v>202606</v>
      </c>
      <c r="E2968" t="s">
        <v>7662</v>
      </c>
      <c r="F2968" t="s">
        <v>5417</v>
      </c>
      <c r="G2968">
        <v>1154</v>
      </c>
      <c r="H2968">
        <v>1320</v>
      </c>
      <c r="I2968">
        <v>1363</v>
      </c>
      <c r="J2968">
        <v>1.18110918544194</v>
      </c>
      <c r="K2968">
        <v>-209</v>
      </c>
      <c r="L2968" t="str">
        <f>VLOOKUP(Table1__5[[#This Row],[ShortCode]],$U$3:$W$100,3,0)</f>
        <v>Tiger Crystal</v>
      </c>
      <c r="M2968" t="str">
        <f>VLOOKUP(Table1__5[[#This Row],[ShortCode]],$U$3:$V$100,2,0)</f>
        <v>Group AA</v>
      </c>
      <c r="N2968" t="str">
        <f>RIGHT(Table1__5[[#This Row],[Calendar_month]],2)</f>
        <v>06</v>
      </c>
      <c r="O2968" t="str">
        <f>LEFT(Table1__5[[#This Row],[Calendar_month]],4)</f>
        <v>2026</v>
      </c>
      <c r="P2968" t="str">
        <f>_xlfn.TEXTBEFORE(Table1__5[[#This Row],[Distributor_Name]],"-")</f>
        <v>BD</v>
      </c>
    </row>
    <row r="2969" spans="1:16" x14ac:dyDescent="0.75">
      <c r="A2969" t="s">
        <v>11</v>
      </c>
      <c r="B2969" t="s">
        <v>12</v>
      </c>
      <c r="C2969" t="s">
        <v>5448</v>
      </c>
      <c r="D2969">
        <v>202606</v>
      </c>
      <c r="E2969" t="s">
        <v>7662</v>
      </c>
      <c r="F2969" t="s">
        <v>5403</v>
      </c>
      <c r="G2969">
        <v>22156</v>
      </c>
      <c r="H2969">
        <v>22425</v>
      </c>
      <c r="I2969">
        <v>22601</v>
      </c>
      <c r="J2969">
        <v>1.0200848528615301</v>
      </c>
      <c r="K2969">
        <v>-445</v>
      </c>
      <c r="L2969" t="str">
        <f>VLOOKUP(Table1__5[[#This Row],[ShortCode]],$U$3:$W$100,3,0)</f>
        <v>Tiger Crystal</v>
      </c>
      <c r="M2969" t="str">
        <f>VLOOKUP(Table1__5[[#This Row],[ShortCode]],$U$3:$V$100,2,0)</f>
        <v>Group AA</v>
      </c>
      <c r="N2969" t="str">
        <f>RIGHT(Table1__5[[#This Row],[Calendar_month]],2)</f>
        <v>06</v>
      </c>
      <c r="O2969" t="str">
        <f>LEFT(Table1__5[[#This Row],[Calendar_month]],4)</f>
        <v>2026</v>
      </c>
      <c r="P2969" t="str">
        <f>_xlfn.TEXTBEFORE(Table1__5[[#This Row],[Distributor_Name]],"-")</f>
        <v>BD</v>
      </c>
    </row>
    <row r="2970" spans="1:16" x14ac:dyDescent="0.75">
      <c r="A2970" t="s">
        <v>11</v>
      </c>
      <c r="B2970" t="s">
        <v>12</v>
      </c>
      <c r="C2970" t="s">
        <v>5448</v>
      </c>
      <c r="D2970">
        <v>202606</v>
      </c>
      <c r="E2970" t="s">
        <v>7662</v>
      </c>
      <c r="F2970" t="s">
        <v>5404</v>
      </c>
      <c r="G2970">
        <v>11126</v>
      </c>
      <c r="H2970">
        <v>10569</v>
      </c>
      <c r="I2970">
        <v>10160</v>
      </c>
      <c r="J2970">
        <v>0.913176343699443</v>
      </c>
      <c r="K2970">
        <v>966</v>
      </c>
      <c r="L2970" t="str">
        <f>VLOOKUP(Table1__5[[#This Row],[ShortCode]],$U$3:$W$100,3,0)</f>
        <v>Tiger Crystal</v>
      </c>
      <c r="M2970" t="str">
        <f>VLOOKUP(Table1__5[[#This Row],[ShortCode]],$U$3:$V$100,2,0)</f>
        <v>Group AA</v>
      </c>
      <c r="N2970" t="str">
        <f>RIGHT(Table1__5[[#This Row],[Calendar_month]],2)</f>
        <v>06</v>
      </c>
      <c r="O2970" t="str">
        <f>LEFT(Table1__5[[#This Row],[Calendar_month]],4)</f>
        <v>2026</v>
      </c>
      <c r="P2970" t="str">
        <f>_xlfn.TEXTBEFORE(Table1__5[[#This Row],[Distributor_Name]],"-")</f>
        <v>BD</v>
      </c>
    </row>
    <row r="2971" spans="1:16" x14ac:dyDescent="0.75">
      <c r="A2971" t="s">
        <v>11</v>
      </c>
      <c r="B2971" t="s">
        <v>12</v>
      </c>
      <c r="C2971" t="s">
        <v>5448</v>
      </c>
      <c r="D2971">
        <v>202606</v>
      </c>
      <c r="E2971" t="s">
        <v>7673</v>
      </c>
      <c r="F2971" t="s">
        <v>5436</v>
      </c>
      <c r="G2971">
        <v>0</v>
      </c>
      <c r="H2971">
        <v>0</v>
      </c>
      <c r="I2971">
        <v>0</v>
      </c>
      <c r="J2971">
        <v>0</v>
      </c>
      <c r="K2971">
        <v>0</v>
      </c>
      <c r="L2971" t="str">
        <f>VLOOKUP(Table1__5[[#This Row],[ShortCode]],$U$3:$W$100,3,0)</f>
        <v>Bivina</v>
      </c>
      <c r="M2971" t="str">
        <f>VLOOKUP(Table1__5[[#This Row],[ShortCode]],$U$3:$V$100,2,0)</f>
        <v>Group BB</v>
      </c>
      <c r="N2971" t="str">
        <f>RIGHT(Table1__5[[#This Row],[Calendar_month]],2)</f>
        <v>06</v>
      </c>
      <c r="O2971" t="str">
        <f>LEFT(Table1__5[[#This Row],[Calendar_month]],4)</f>
        <v>2026</v>
      </c>
      <c r="P2971" t="str">
        <f>_xlfn.TEXTBEFORE(Table1__5[[#This Row],[Distributor_Name]],"-")</f>
        <v>BD</v>
      </c>
    </row>
    <row r="2972" spans="1:16" x14ac:dyDescent="0.75">
      <c r="A2972" t="s">
        <v>11</v>
      </c>
      <c r="B2972" t="s">
        <v>12</v>
      </c>
      <c r="C2972" t="s">
        <v>5448</v>
      </c>
      <c r="D2972">
        <v>202606</v>
      </c>
      <c r="E2972" t="s">
        <v>7673</v>
      </c>
      <c r="F2972" t="s">
        <v>5400</v>
      </c>
      <c r="G2972">
        <v>1257</v>
      </c>
      <c r="H2972">
        <v>1090</v>
      </c>
      <c r="I2972">
        <v>946</v>
      </c>
      <c r="J2972">
        <v>0.75258552108194099</v>
      </c>
      <c r="K2972">
        <v>311</v>
      </c>
      <c r="L2972" t="str">
        <f>VLOOKUP(Table1__5[[#This Row],[ShortCode]],$U$3:$W$100,3,0)</f>
        <v>Bia Việt</v>
      </c>
      <c r="M2972" t="str">
        <f>VLOOKUP(Table1__5[[#This Row],[ShortCode]],$U$3:$V$100,2,0)</f>
        <v>Group BB</v>
      </c>
      <c r="N2972" t="str">
        <f>RIGHT(Table1__5[[#This Row],[Calendar_month]],2)</f>
        <v>06</v>
      </c>
      <c r="O2972" t="str">
        <f>LEFT(Table1__5[[#This Row],[Calendar_month]],4)</f>
        <v>2026</v>
      </c>
      <c r="P2972" t="str">
        <f>_xlfn.TEXTBEFORE(Table1__5[[#This Row],[Distributor_Name]],"-")</f>
        <v>BD</v>
      </c>
    </row>
    <row r="2973" spans="1:16" x14ac:dyDescent="0.75">
      <c r="A2973" t="s">
        <v>11</v>
      </c>
      <c r="B2973" t="s">
        <v>12</v>
      </c>
      <c r="C2973" t="s">
        <v>5448</v>
      </c>
      <c r="D2973">
        <v>202606</v>
      </c>
      <c r="E2973" t="s">
        <v>7673</v>
      </c>
      <c r="F2973" t="s">
        <v>5411</v>
      </c>
      <c r="G2973">
        <v>208</v>
      </c>
      <c r="H2973">
        <v>420</v>
      </c>
      <c r="I2973">
        <v>427</v>
      </c>
      <c r="J2973">
        <v>2.0528846153846101</v>
      </c>
      <c r="K2973">
        <v>-219</v>
      </c>
      <c r="L2973" t="str">
        <f>VLOOKUP(Table1__5[[#This Row],[ShortCode]],$U$3:$W$100,3,0)</f>
        <v>Bia Việt</v>
      </c>
      <c r="M2973" t="str">
        <f>VLOOKUP(Table1__5[[#This Row],[ShortCode]],$U$3:$V$100,2,0)</f>
        <v>Group BB</v>
      </c>
      <c r="N2973" t="str">
        <f>RIGHT(Table1__5[[#This Row],[Calendar_month]],2)</f>
        <v>06</v>
      </c>
      <c r="O2973" t="str">
        <f>LEFT(Table1__5[[#This Row],[Calendar_month]],4)</f>
        <v>2026</v>
      </c>
      <c r="P2973" t="str">
        <f>_xlfn.TEXTBEFORE(Table1__5[[#This Row],[Distributor_Name]],"-")</f>
        <v>BD</v>
      </c>
    </row>
    <row r="2974" spans="1:16" x14ac:dyDescent="0.75">
      <c r="A2974" t="s">
        <v>11</v>
      </c>
      <c r="B2974" t="s">
        <v>12</v>
      </c>
      <c r="C2974" t="s">
        <v>5448</v>
      </c>
      <c r="D2974">
        <v>202606</v>
      </c>
      <c r="E2974" t="s">
        <v>7673</v>
      </c>
      <c r="F2974" t="s">
        <v>5438</v>
      </c>
      <c r="G2974">
        <v>22</v>
      </c>
      <c r="H2974">
        <v>0</v>
      </c>
      <c r="I2974">
        <v>44</v>
      </c>
      <c r="J2974">
        <v>2</v>
      </c>
      <c r="K2974">
        <v>-22</v>
      </c>
      <c r="L2974" t="str">
        <f>VLOOKUP(Table1__5[[#This Row],[ShortCode]],$U$3:$W$100,3,0)</f>
        <v>Other</v>
      </c>
      <c r="M2974" t="str">
        <f>VLOOKUP(Table1__5[[#This Row],[ShortCode]],$U$3:$V$100,2,0)</f>
        <v>Group BB</v>
      </c>
      <c r="N2974" t="str">
        <f>RIGHT(Table1__5[[#This Row],[Calendar_month]],2)</f>
        <v>06</v>
      </c>
      <c r="O2974" t="str">
        <f>LEFT(Table1__5[[#This Row],[Calendar_month]],4)</f>
        <v>2026</v>
      </c>
      <c r="P2974" t="str">
        <f>_xlfn.TEXTBEFORE(Table1__5[[#This Row],[Distributor_Name]],"-")</f>
        <v>BD</v>
      </c>
    </row>
    <row r="2975" spans="1:16" x14ac:dyDescent="0.75">
      <c r="A2975" t="s">
        <v>11</v>
      </c>
      <c r="B2975" t="s">
        <v>12</v>
      </c>
      <c r="C2975" t="s">
        <v>5448</v>
      </c>
      <c r="D2975">
        <v>202606</v>
      </c>
      <c r="E2975" t="s">
        <v>7673</v>
      </c>
      <c r="F2975" t="s">
        <v>5426</v>
      </c>
      <c r="G2975">
        <v>63</v>
      </c>
      <c r="H2975">
        <v>70</v>
      </c>
      <c r="I2975">
        <v>65</v>
      </c>
      <c r="J2975">
        <v>1.0317460317460301</v>
      </c>
      <c r="K2975">
        <v>-2</v>
      </c>
      <c r="L2975" t="str">
        <f>VLOOKUP(Table1__5[[#This Row],[ShortCode]],$U$3:$W$100,3,0)</f>
        <v>Heineken Original</v>
      </c>
      <c r="M2975" t="str">
        <f>VLOOKUP(Table1__5[[#This Row],[ShortCode]],$U$3:$V$100,2,0)</f>
        <v>Group BB</v>
      </c>
      <c r="N2975" t="str">
        <f>RIGHT(Table1__5[[#This Row],[Calendar_month]],2)</f>
        <v>06</v>
      </c>
      <c r="O2975" t="str">
        <f>LEFT(Table1__5[[#This Row],[Calendar_month]],4)</f>
        <v>2026</v>
      </c>
      <c r="P2975" t="str">
        <f>_xlfn.TEXTBEFORE(Table1__5[[#This Row],[Distributor_Name]],"-")</f>
        <v>BD</v>
      </c>
    </row>
    <row r="2976" spans="1:16" x14ac:dyDescent="0.75">
      <c r="A2976" t="s">
        <v>11</v>
      </c>
      <c r="B2976" t="s">
        <v>12</v>
      </c>
      <c r="C2976" t="s">
        <v>5448</v>
      </c>
      <c r="D2976">
        <v>202606</v>
      </c>
      <c r="E2976" t="s">
        <v>7673</v>
      </c>
      <c r="F2976" t="s">
        <v>5434</v>
      </c>
      <c r="G2976">
        <v>485</v>
      </c>
      <c r="H2976">
        <v>169</v>
      </c>
      <c r="I2976">
        <v>211</v>
      </c>
      <c r="J2976">
        <v>0.43505154639175297</v>
      </c>
      <c r="K2976">
        <v>274</v>
      </c>
      <c r="L2976" t="str">
        <f>VLOOKUP(Table1__5[[#This Row],[ShortCode]],$U$3:$W$100,3,0)</f>
        <v>Heineken Original</v>
      </c>
      <c r="M2976" t="str">
        <f>VLOOKUP(Table1__5[[#This Row],[ShortCode]],$U$3:$V$100,2,0)</f>
        <v>Group BB</v>
      </c>
      <c r="N2976" t="str">
        <f>RIGHT(Table1__5[[#This Row],[Calendar_month]],2)</f>
        <v>06</v>
      </c>
      <c r="O2976" t="str">
        <f>LEFT(Table1__5[[#This Row],[Calendar_month]],4)</f>
        <v>2026</v>
      </c>
      <c r="P2976" t="str">
        <f>_xlfn.TEXTBEFORE(Table1__5[[#This Row],[Distributor_Name]],"-")</f>
        <v>BD</v>
      </c>
    </row>
    <row r="2977" spans="1:16" x14ac:dyDescent="0.75">
      <c r="A2977" t="s">
        <v>11</v>
      </c>
      <c r="B2977" t="s">
        <v>12</v>
      </c>
      <c r="C2977" t="s">
        <v>5448</v>
      </c>
      <c r="D2977">
        <v>202606</v>
      </c>
      <c r="E2977" t="s">
        <v>7673</v>
      </c>
      <c r="F2977" t="s">
        <v>7675</v>
      </c>
      <c r="G2977">
        <v>0</v>
      </c>
      <c r="H2977">
        <v>0</v>
      </c>
      <c r="I2977">
        <v>0</v>
      </c>
      <c r="J2977">
        <v>0</v>
      </c>
      <c r="K2977">
        <v>0</v>
      </c>
      <c r="L2977" t="str">
        <f>VLOOKUP(Table1__5[[#This Row],[ShortCode]],$U$3:$W$100,3,0)</f>
        <v>Larue</v>
      </c>
      <c r="M2977" t="str">
        <f>VLOOKUP(Table1__5[[#This Row],[ShortCode]],$U$3:$V$100,2,0)</f>
        <v>Group BB</v>
      </c>
      <c r="N2977" t="str">
        <f>RIGHT(Table1__5[[#This Row],[Calendar_month]],2)</f>
        <v>06</v>
      </c>
      <c r="O2977" t="str">
        <f>LEFT(Table1__5[[#This Row],[Calendar_month]],4)</f>
        <v>2026</v>
      </c>
      <c r="P2977" t="str">
        <f>_xlfn.TEXTBEFORE(Table1__5[[#This Row],[Distributor_Name]],"-")</f>
        <v>BD</v>
      </c>
    </row>
    <row r="2978" spans="1:16" x14ac:dyDescent="0.75">
      <c r="A2978" t="s">
        <v>11</v>
      </c>
      <c r="B2978" t="s">
        <v>12</v>
      </c>
      <c r="C2978" t="s">
        <v>5448</v>
      </c>
      <c r="D2978">
        <v>202606</v>
      </c>
      <c r="E2978" t="s">
        <v>7673</v>
      </c>
      <c r="F2978" t="s">
        <v>7677</v>
      </c>
      <c r="G2978">
        <v>0</v>
      </c>
      <c r="H2978">
        <v>0</v>
      </c>
      <c r="I2978">
        <v>0</v>
      </c>
      <c r="J2978">
        <v>0</v>
      </c>
      <c r="K2978">
        <v>0</v>
      </c>
      <c r="L2978" t="str">
        <f>VLOOKUP(Table1__5[[#This Row],[ShortCode]],$U$3:$W$100,3,0)</f>
        <v>Larue</v>
      </c>
      <c r="M2978" t="str">
        <f>VLOOKUP(Table1__5[[#This Row],[ShortCode]],$U$3:$V$100,2,0)</f>
        <v>Group BB</v>
      </c>
      <c r="N2978" t="str">
        <f>RIGHT(Table1__5[[#This Row],[Calendar_month]],2)</f>
        <v>06</v>
      </c>
      <c r="O2978" t="str">
        <f>LEFT(Table1__5[[#This Row],[Calendar_month]],4)</f>
        <v>2026</v>
      </c>
      <c r="P2978" t="str">
        <f>_xlfn.TEXTBEFORE(Table1__5[[#This Row],[Distributor_Name]],"-")</f>
        <v>BD</v>
      </c>
    </row>
    <row r="2979" spans="1:16" x14ac:dyDescent="0.75">
      <c r="A2979" t="s">
        <v>11</v>
      </c>
      <c r="B2979" t="s">
        <v>12</v>
      </c>
      <c r="C2979" t="s">
        <v>5448</v>
      </c>
      <c r="D2979">
        <v>202606</v>
      </c>
      <c r="E2979" t="s">
        <v>7673</v>
      </c>
      <c r="F2979" t="s">
        <v>5440</v>
      </c>
      <c r="G2979">
        <v>11</v>
      </c>
      <c r="H2979">
        <v>0</v>
      </c>
      <c r="I2979">
        <v>0</v>
      </c>
      <c r="J2979">
        <v>0</v>
      </c>
      <c r="K2979">
        <v>11</v>
      </c>
      <c r="L2979" t="str">
        <f>VLOOKUP(Table1__5[[#This Row],[ShortCode]],$U$3:$W$100,3,0)</f>
        <v>Other</v>
      </c>
      <c r="M2979" t="str">
        <f>VLOOKUP(Table1__5[[#This Row],[ShortCode]],$U$3:$V$100,2,0)</f>
        <v>Group BB</v>
      </c>
      <c r="N2979" t="str">
        <f>RIGHT(Table1__5[[#This Row],[Calendar_month]],2)</f>
        <v>06</v>
      </c>
      <c r="O2979" t="str">
        <f>LEFT(Table1__5[[#This Row],[Calendar_month]],4)</f>
        <v>2026</v>
      </c>
      <c r="P2979" t="str">
        <f>_xlfn.TEXTBEFORE(Table1__5[[#This Row],[Distributor_Name]],"-")</f>
        <v>BD</v>
      </c>
    </row>
    <row r="2980" spans="1:16" x14ac:dyDescent="0.75">
      <c r="A2980" t="s">
        <v>11</v>
      </c>
      <c r="B2980" t="s">
        <v>12</v>
      </c>
      <c r="C2980" t="s">
        <v>5448</v>
      </c>
      <c r="D2980">
        <v>202606</v>
      </c>
      <c r="E2980" t="s">
        <v>7673</v>
      </c>
      <c r="F2980" t="s">
        <v>5424</v>
      </c>
      <c r="G2980">
        <v>21</v>
      </c>
      <c r="H2980">
        <v>26</v>
      </c>
      <c r="I2980">
        <v>30</v>
      </c>
      <c r="J2980">
        <v>1.4285714285714299</v>
      </c>
      <c r="K2980">
        <v>-9</v>
      </c>
      <c r="L2980" t="str">
        <f>VLOOKUP(Table1__5[[#This Row],[ShortCode]],$U$3:$W$100,3,0)</f>
        <v>Other</v>
      </c>
      <c r="M2980" t="str">
        <f>VLOOKUP(Table1__5[[#This Row],[ShortCode]],$U$3:$V$100,2,0)</f>
        <v>Group BB</v>
      </c>
      <c r="N2980" t="str">
        <f>RIGHT(Table1__5[[#This Row],[Calendar_month]],2)</f>
        <v>06</v>
      </c>
      <c r="O2980" t="str">
        <f>LEFT(Table1__5[[#This Row],[Calendar_month]],4)</f>
        <v>2026</v>
      </c>
      <c r="P2980" t="str">
        <f>_xlfn.TEXTBEFORE(Table1__5[[#This Row],[Distributor_Name]],"-")</f>
        <v>BD</v>
      </c>
    </row>
    <row r="2981" spans="1:16" x14ac:dyDescent="0.75">
      <c r="A2981" t="s">
        <v>11</v>
      </c>
      <c r="B2981" t="s">
        <v>12</v>
      </c>
      <c r="C2981" t="s">
        <v>5448</v>
      </c>
      <c r="D2981">
        <v>202606</v>
      </c>
      <c r="E2981" t="s">
        <v>7673</v>
      </c>
      <c r="F2981" t="s">
        <v>7668</v>
      </c>
      <c r="G2981">
        <v>5</v>
      </c>
      <c r="H2981">
        <v>0</v>
      </c>
      <c r="I2981">
        <v>6</v>
      </c>
      <c r="J2981">
        <v>1.2</v>
      </c>
      <c r="K2981">
        <v>-1</v>
      </c>
      <c r="L2981" t="str">
        <f>VLOOKUP(Table1__5[[#This Row],[ShortCode]],$U$3:$W$100,3,0)</f>
        <v>Other</v>
      </c>
      <c r="M2981" t="str">
        <f>VLOOKUP(Table1__5[[#This Row],[ShortCode]],$U$3:$V$100,2,0)</f>
        <v>Group BB</v>
      </c>
      <c r="N2981" t="str">
        <f>RIGHT(Table1__5[[#This Row],[Calendar_month]],2)</f>
        <v>06</v>
      </c>
      <c r="O2981" t="str">
        <f>LEFT(Table1__5[[#This Row],[Calendar_month]],4)</f>
        <v>2026</v>
      </c>
      <c r="P2981" t="str">
        <f>_xlfn.TEXTBEFORE(Table1__5[[#This Row],[Distributor_Name]],"-")</f>
        <v>BD</v>
      </c>
    </row>
    <row r="2982" spans="1:16" x14ac:dyDescent="0.75">
      <c r="A2982" t="s">
        <v>11</v>
      </c>
      <c r="B2982" t="s">
        <v>12</v>
      </c>
      <c r="C2982" t="s">
        <v>5448</v>
      </c>
      <c r="D2982">
        <v>202606</v>
      </c>
      <c r="E2982" t="s">
        <v>7673</v>
      </c>
      <c r="F2982" t="s">
        <v>5430</v>
      </c>
      <c r="G2982">
        <v>39</v>
      </c>
      <c r="H2982">
        <v>65</v>
      </c>
      <c r="I2982">
        <v>78</v>
      </c>
      <c r="J2982">
        <v>2</v>
      </c>
      <c r="K2982">
        <v>-39</v>
      </c>
      <c r="L2982" t="str">
        <f>VLOOKUP(Table1__5[[#This Row],[ShortCode]],$U$3:$W$100,3,0)</f>
        <v>Other</v>
      </c>
      <c r="M2982" t="str">
        <f>VLOOKUP(Table1__5[[#This Row],[ShortCode]],$U$3:$V$100,2,0)</f>
        <v>Group BB</v>
      </c>
      <c r="N2982" t="str">
        <f>RIGHT(Table1__5[[#This Row],[Calendar_month]],2)</f>
        <v>06</v>
      </c>
      <c r="O2982" t="str">
        <f>LEFT(Table1__5[[#This Row],[Calendar_month]],4)</f>
        <v>2026</v>
      </c>
      <c r="P2982" t="str">
        <f>_xlfn.TEXTBEFORE(Table1__5[[#This Row],[Distributor_Name]],"-")</f>
        <v>BD</v>
      </c>
    </row>
    <row r="2983" spans="1:16" x14ac:dyDescent="0.75">
      <c r="A2983" t="s">
        <v>11</v>
      </c>
      <c r="B2983" t="s">
        <v>12</v>
      </c>
      <c r="C2983" t="s">
        <v>5448</v>
      </c>
      <c r="D2983">
        <v>202606</v>
      </c>
      <c r="E2983" t="s">
        <v>7673</v>
      </c>
      <c r="F2983" t="s">
        <v>5405</v>
      </c>
      <c r="G2983">
        <v>6359</v>
      </c>
      <c r="H2983">
        <v>6799</v>
      </c>
      <c r="I2983">
        <v>7118</v>
      </c>
      <c r="J2983">
        <v>1.1193583896839101</v>
      </c>
      <c r="K2983">
        <v>-759</v>
      </c>
      <c r="L2983" t="str">
        <f>VLOOKUP(Table1__5[[#This Row],[ShortCode]],$U$3:$W$100,3,0)</f>
        <v>Tiger Regular</v>
      </c>
      <c r="M2983" t="str">
        <f>VLOOKUP(Table1__5[[#This Row],[ShortCode]],$U$3:$V$100,2,0)</f>
        <v>Group BB</v>
      </c>
      <c r="N2983" t="str">
        <f>RIGHT(Table1__5[[#This Row],[Calendar_month]],2)</f>
        <v>06</v>
      </c>
      <c r="O2983" t="str">
        <f>LEFT(Table1__5[[#This Row],[Calendar_month]],4)</f>
        <v>2026</v>
      </c>
      <c r="P2983" t="str">
        <f>_xlfn.TEXTBEFORE(Table1__5[[#This Row],[Distributor_Name]],"-")</f>
        <v>BD</v>
      </c>
    </row>
    <row r="2984" spans="1:16" x14ac:dyDescent="0.75">
      <c r="A2984" t="s">
        <v>11</v>
      </c>
      <c r="B2984" t="s">
        <v>12</v>
      </c>
      <c r="C2984" t="s">
        <v>5448</v>
      </c>
      <c r="D2984">
        <v>202606</v>
      </c>
      <c r="E2984" t="s">
        <v>7673</v>
      </c>
      <c r="F2984" t="s">
        <v>5396</v>
      </c>
      <c r="G2984">
        <v>14771</v>
      </c>
      <c r="H2984">
        <v>15158</v>
      </c>
      <c r="I2984">
        <v>14350</v>
      </c>
      <c r="J2984">
        <v>0.97149820594407998</v>
      </c>
      <c r="K2984">
        <v>421</v>
      </c>
      <c r="L2984" t="str">
        <f>VLOOKUP(Table1__5[[#This Row],[ShortCode]],$U$3:$W$100,3,0)</f>
        <v>Tiger Regular</v>
      </c>
      <c r="M2984" t="str">
        <f>VLOOKUP(Table1__5[[#This Row],[ShortCode]],$U$3:$V$100,2,0)</f>
        <v>Group BB</v>
      </c>
      <c r="N2984" t="str">
        <f>RIGHT(Table1__5[[#This Row],[Calendar_month]],2)</f>
        <v>06</v>
      </c>
      <c r="O2984" t="str">
        <f>LEFT(Table1__5[[#This Row],[Calendar_month]],4)</f>
        <v>2026</v>
      </c>
      <c r="P2984" t="str">
        <f>_xlfn.TEXTBEFORE(Table1__5[[#This Row],[Distributor_Name]],"-")</f>
        <v>BD</v>
      </c>
    </row>
    <row r="2985" spans="1:16" x14ac:dyDescent="0.75">
      <c r="A2985" t="s">
        <v>11</v>
      </c>
      <c r="B2985" t="s">
        <v>12</v>
      </c>
      <c r="C2985" t="s">
        <v>5448</v>
      </c>
      <c r="D2985">
        <v>202606</v>
      </c>
      <c r="E2985" t="s">
        <v>7673</v>
      </c>
      <c r="F2985" t="s">
        <v>5408</v>
      </c>
      <c r="G2985">
        <v>941</v>
      </c>
      <c r="H2985">
        <v>890</v>
      </c>
      <c r="I2985">
        <v>915</v>
      </c>
      <c r="J2985">
        <v>0.97236981934112598</v>
      </c>
      <c r="K2985">
        <v>26</v>
      </c>
      <c r="L2985" t="str">
        <f>VLOOKUP(Table1__5[[#This Row],[ShortCode]],$U$3:$W$100,3,0)</f>
        <v>Tiger Regular</v>
      </c>
      <c r="M2985" t="str">
        <f>VLOOKUP(Table1__5[[#This Row],[ShortCode]],$U$3:$V$100,2,0)</f>
        <v>Group BB</v>
      </c>
      <c r="N2985" t="str">
        <f>RIGHT(Table1__5[[#This Row],[Calendar_month]],2)</f>
        <v>06</v>
      </c>
      <c r="O2985" t="str">
        <f>LEFT(Table1__5[[#This Row],[Calendar_month]],4)</f>
        <v>2026</v>
      </c>
      <c r="P2985" t="str">
        <f>_xlfn.TEXTBEFORE(Table1__5[[#This Row],[Distributor_Name]],"-")</f>
        <v>BD</v>
      </c>
    </row>
    <row r="2986" spans="1:16" x14ac:dyDescent="0.75">
      <c r="A2986" t="s">
        <v>11</v>
      </c>
      <c r="B2986" t="s">
        <v>12</v>
      </c>
      <c r="C2986" t="s">
        <v>5448</v>
      </c>
      <c r="D2986">
        <v>202607</v>
      </c>
      <c r="E2986" t="s">
        <v>7662</v>
      </c>
      <c r="F2986" t="s">
        <v>5393</v>
      </c>
      <c r="G2986">
        <v>31474</v>
      </c>
      <c r="H2986">
        <v>32279</v>
      </c>
      <c r="I2986">
        <v>32402</v>
      </c>
      <c r="J2986">
        <v>1.0294846540001299</v>
      </c>
      <c r="K2986">
        <v>-928</v>
      </c>
      <c r="L2986" t="str">
        <f>VLOOKUP(Table1__5[[#This Row],[ShortCode]],$U$3:$W$100,3,0)</f>
        <v>Heineken Silver</v>
      </c>
      <c r="M2986" t="str">
        <f>VLOOKUP(Table1__5[[#This Row],[ShortCode]],$U$3:$V$100,2,0)</f>
        <v>Group AA</v>
      </c>
      <c r="N2986" t="str">
        <f>RIGHT(Table1__5[[#This Row],[Calendar_month]],2)</f>
        <v>07</v>
      </c>
      <c r="O2986" t="str">
        <f>LEFT(Table1__5[[#This Row],[Calendar_month]],4)</f>
        <v>2026</v>
      </c>
      <c r="P2986" t="str">
        <f>_xlfn.TEXTBEFORE(Table1__5[[#This Row],[Distributor_Name]],"-")</f>
        <v>BD</v>
      </c>
    </row>
    <row r="2987" spans="1:16" x14ac:dyDescent="0.75">
      <c r="A2987" t="s">
        <v>11</v>
      </c>
      <c r="B2987" t="s">
        <v>12</v>
      </c>
      <c r="C2987" t="s">
        <v>5448</v>
      </c>
      <c r="D2987">
        <v>202607</v>
      </c>
      <c r="E2987" t="s">
        <v>7662</v>
      </c>
      <c r="F2987" t="s">
        <v>5418</v>
      </c>
      <c r="G2987">
        <v>32</v>
      </c>
      <c r="H2987">
        <v>110</v>
      </c>
      <c r="I2987">
        <v>88</v>
      </c>
      <c r="J2987">
        <v>2.75</v>
      </c>
      <c r="K2987">
        <v>-56</v>
      </c>
      <c r="L2987" t="str">
        <f>VLOOKUP(Table1__5[[#This Row],[ShortCode]],$U$3:$W$100,3,0)</f>
        <v>Heineken Silver</v>
      </c>
      <c r="M2987" t="str">
        <f>VLOOKUP(Table1__5[[#This Row],[ShortCode]],$U$3:$V$100,2,0)</f>
        <v>Group AA</v>
      </c>
      <c r="N2987" t="str">
        <f>RIGHT(Table1__5[[#This Row],[Calendar_month]],2)</f>
        <v>07</v>
      </c>
      <c r="O2987" t="str">
        <f>LEFT(Table1__5[[#This Row],[Calendar_month]],4)</f>
        <v>2026</v>
      </c>
      <c r="P2987" t="str">
        <f>_xlfn.TEXTBEFORE(Table1__5[[#This Row],[Distributor_Name]],"-")</f>
        <v>BD</v>
      </c>
    </row>
    <row r="2988" spans="1:16" x14ac:dyDescent="0.75">
      <c r="A2988" t="s">
        <v>11</v>
      </c>
      <c r="B2988" t="s">
        <v>12</v>
      </c>
      <c r="C2988" t="s">
        <v>5448</v>
      </c>
      <c r="D2988">
        <v>202607</v>
      </c>
      <c r="E2988" t="s">
        <v>7662</v>
      </c>
      <c r="F2988" t="s">
        <v>5401</v>
      </c>
      <c r="G2988">
        <v>2150</v>
      </c>
      <c r="H2988">
        <v>2340</v>
      </c>
      <c r="I2988">
        <v>2340</v>
      </c>
      <c r="J2988">
        <v>1.0883720930232601</v>
      </c>
      <c r="K2988">
        <v>-190</v>
      </c>
      <c r="L2988" t="str">
        <f>VLOOKUP(Table1__5[[#This Row],[ShortCode]],$U$3:$W$100,3,0)</f>
        <v>Heineken Silver</v>
      </c>
      <c r="M2988" t="str">
        <f>VLOOKUP(Table1__5[[#This Row],[ShortCode]],$U$3:$V$100,2,0)</f>
        <v>Group AA</v>
      </c>
      <c r="N2988" t="str">
        <f>RIGHT(Table1__5[[#This Row],[Calendar_month]],2)</f>
        <v>07</v>
      </c>
      <c r="O2988" t="str">
        <f>LEFT(Table1__5[[#This Row],[Calendar_month]],4)</f>
        <v>2026</v>
      </c>
      <c r="P2988" t="str">
        <f>_xlfn.TEXTBEFORE(Table1__5[[#This Row],[Distributor_Name]],"-")</f>
        <v>BD</v>
      </c>
    </row>
    <row r="2989" spans="1:16" x14ac:dyDescent="0.75">
      <c r="A2989" t="s">
        <v>11</v>
      </c>
      <c r="B2989" t="s">
        <v>12</v>
      </c>
      <c r="C2989" t="s">
        <v>5448</v>
      </c>
      <c r="D2989">
        <v>202607</v>
      </c>
      <c r="E2989" t="s">
        <v>7662</v>
      </c>
      <c r="F2989" t="s">
        <v>5410</v>
      </c>
      <c r="G2989">
        <v>0</v>
      </c>
      <c r="H2989">
        <v>0</v>
      </c>
      <c r="I2989">
        <v>0</v>
      </c>
      <c r="J2989">
        <v>0</v>
      </c>
      <c r="K2989">
        <v>0</v>
      </c>
      <c r="L2989" t="str">
        <f>VLOOKUP(Table1__5[[#This Row],[ShortCode]],$U$3:$W$100,3,0)</f>
        <v>Tiger Smooth</v>
      </c>
      <c r="M2989" t="str">
        <f>VLOOKUP(Table1__5[[#This Row],[ShortCode]],$U$3:$V$100,2,0)</f>
        <v>Group AA</v>
      </c>
      <c r="N2989" t="str">
        <f>RIGHT(Table1__5[[#This Row],[Calendar_month]],2)</f>
        <v>07</v>
      </c>
      <c r="O2989" t="str">
        <f>LEFT(Table1__5[[#This Row],[Calendar_month]],4)</f>
        <v>2026</v>
      </c>
      <c r="P2989" t="str">
        <f>_xlfn.TEXTBEFORE(Table1__5[[#This Row],[Distributor_Name]],"-")</f>
        <v>BD</v>
      </c>
    </row>
    <row r="2990" spans="1:16" x14ac:dyDescent="0.75">
      <c r="A2990" t="s">
        <v>11</v>
      </c>
      <c r="B2990" t="s">
        <v>12</v>
      </c>
      <c r="C2990" t="s">
        <v>5448</v>
      </c>
      <c r="D2990">
        <v>202607</v>
      </c>
      <c r="E2990" t="s">
        <v>7662</v>
      </c>
      <c r="F2990" t="s">
        <v>5417</v>
      </c>
      <c r="G2990">
        <v>1151</v>
      </c>
      <c r="H2990">
        <v>1750</v>
      </c>
      <c r="I2990">
        <v>1721</v>
      </c>
      <c r="J2990">
        <v>1.4952215464813201</v>
      </c>
      <c r="K2990">
        <v>-570</v>
      </c>
      <c r="L2990" t="str">
        <f>VLOOKUP(Table1__5[[#This Row],[ShortCode]],$U$3:$W$100,3,0)</f>
        <v>Tiger Crystal</v>
      </c>
      <c r="M2990" t="str">
        <f>VLOOKUP(Table1__5[[#This Row],[ShortCode]],$U$3:$V$100,2,0)</f>
        <v>Group AA</v>
      </c>
      <c r="N2990" t="str">
        <f>RIGHT(Table1__5[[#This Row],[Calendar_month]],2)</f>
        <v>07</v>
      </c>
      <c r="O2990" t="str">
        <f>LEFT(Table1__5[[#This Row],[Calendar_month]],4)</f>
        <v>2026</v>
      </c>
      <c r="P2990" t="str">
        <f>_xlfn.TEXTBEFORE(Table1__5[[#This Row],[Distributor_Name]],"-")</f>
        <v>BD</v>
      </c>
    </row>
    <row r="2991" spans="1:16" x14ac:dyDescent="0.75">
      <c r="A2991" t="s">
        <v>11</v>
      </c>
      <c r="B2991" t="s">
        <v>12</v>
      </c>
      <c r="C2991" t="s">
        <v>5448</v>
      </c>
      <c r="D2991">
        <v>202607</v>
      </c>
      <c r="E2991" t="s">
        <v>7662</v>
      </c>
      <c r="F2991" t="s">
        <v>5403</v>
      </c>
      <c r="G2991">
        <v>25888</v>
      </c>
      <c r="H2991">
        <v>25636</v>
      </c>
      <c r="I2991">
        <v>25658</v>
      </c>
      <c r="J2991">
        <v>0.99111557478368395</v>
      </c>
      <c r="K2991">
        <v>229.99999999999599</v>
      </c>
      <c r="L2991" t="str">
        <f>VLOOKUP(Table1__5[[#This Row],[ShortCode]],$U$3:$W$100,3,0)</f>
        <v>Tiger Crystal</v>
      </c>
      <c r="M2991" t="str">
        <f>VLOOKUP(Table1__5[[#This Row],[ShortCode]],$U$3:$V$100,2,0)</f>
        <v>Group AA</v>
      </c>
      <c r="N2991" t="str">
        <f>RIGHT(Table1__5[[#This Row],[Calendar_month]],2)</f>
        <v>07</v>
      </c>
      <c r="O2991" t="str">
        <f>LEFT(Table1__5[[#This Row],[Calendar_month]],4)</f>
        <v>2026</v>
      </c>
      <c r="P2991" t="str">
        <f>_xlfn.TEXTBEFORE(Table1__5[[#This Row],[Distributor_Name]],"-")</f>
        <v>BD</v>
      </c>
    </row>
    <row r="2992" spans="1:16" x14ac:dyDescent="0.75">
      <c r="A2992" t="s">
        <v>11</v>
      </c>
      <c r="B2992" t="s">
        <v>12</v>
      </c>
      <c r="C2992" t="s">
        <v>5448</v>
      </c>
      <c r="D2992">
        <v>202607</v>
      </c>
      <c r="E2992" t="s">
        <v>7662</v>
      </c>
      <c r="F2992" t="s">
        <v>5404</v>
      </c>
      <c r="G2992">
        <v>10142</v>
      </c>
      <c r="H2992">
        <v>8242</v>
      </c>
      <c r="I2992">
        <v>8647</v>
      </c>
      <c r="J2992">
        <v>0.85259317688818803</v>
      </c>
      <c r="K2992">
        <v>1495</v>
      </c>
      <c r="L2992" t="str">
        <f>VLOOKUP(Table1__5[[#This Row],[ShortCode]],$U$3:$W$100,3,0)</f>
        <v>Tiger Crystal</v>
      </c>
      <c r="M2992" t="str">
        <f>VLOOKUP(Table1__5[[#This Row],[ShortCode]],$U$3:$V$100,2,0)</f>
        <v>Group AA</v>
      </c>
      <c r="N2992" t="str">
        <f>RIGHT(Table1__5[[#This Row],[Calendar_month]],2)</f>
        <v>07</v>
      </c>
      <c r="O2992" t="str">
        <f>LEFT(Table1__5[[#This Row],[Calendar_month]],4)</f>
        <v>2026</v>
      </c>
      <c r="P2992" t="str">
        <f>_xlfn.TEXTBEFORE(Table1__5[[#This Row],[Distributor_Name]],"-")</f>
        <v>BD</v>
      </c>
    </row>
    <row r="2993" spans="1:16" x14ac:dyDescent="0.75">
      <c r="A2993" t="s">
        <v>11</v>
      </c>
      <c r="B2993" t="s">
        <v>12</v>
      </c>
      <c r="C2993" t="s">
        <v>5448</v>
      </c>
      <c r="D2993">
        <v>202607</v>
      </c>
      <c r="E2993" t="s">
        <v>7673</v>
      </c>
      <c r="F2993" t="s">
        <v>5436</v>
      </c>
      <c r="G2993">
        <v>0</v>
      </c>
      <c r="H2993">
        <v>0</v>
      </c>
      <c r="I2993">
        <v>0</v>
      </c>
      <c r="J2993">
        <v>0</v>
      </c>
      <c r="K2993">
        <v>0</v>
      </c>
      <c r="L2993" t="str">
        <f>VLOOKUP(Table1__5[[#This Row],[ShortCode]],$U$3:$W$100,3,0)</f>
        <v>Bivina</v>
      </c>
      <c r="M2993" t="str">
        <f>VLOOKUP(Table1__5[[#This Row],[ShortCode]],$U$3:$V$100,2,0)</f>
        <v>Group BB</v>
      </c>
      <c r="N2993" t="str">
        <f>RIGHT(Table1__5[[#This Row],[Calendar_month]],2)</f>
        <v>07</v>
      </c>
      <c r="O2993" t="str">
        <f>LEFT(Table1__5[[#This Row],[Calendar_month]],4)</f>
        <v>2026</v>
      </c>
      <c r="P2993" t="str">
        <f>_xlfn.TEXTBEFORE(Table1__5[[#This Row],[Distributor_Name]],"-")</f>
        <v>BD</v>
      </c>
    </row>
    <row r="2994" spans="1:16" x14ac:dyDescent="0.75">
      <c r="A2994" t="s">
        <v>11</v>
      </c>
      <c r="B2994" t="s">
        <v>12</v>
      </c>
      <c r="C2994" t="s">
        <v>5448</v>
      </c>
      <c r="D2994">
        <v>202607</v>
      </c>
      <c r="E2994" t="s">
        <v>7673</v>
      </c>
      <c r="F2994" t="s">
        <v>5400</v>
      </c>
      <c r="G2994">
        <v>1296</v>
      </c>
      <c r="H2994">
        <v>1430</v>
      </c>
      <c r="I2994">
        <v>1649</v>
      </c>
      <c r="J2994">
        <v>1.2723765432098799</v>
      </c>
      <c r="K2994">
        <v>-353</v>
      </c>
      <c r="L2994" t="str">
        <f>VLOOKUP(Table1__5[[#This Row],[ShortCode]],$U$3:$W$100,3,0)</f>
        <v>Bia Việt</v>
      </c>
      <c r="M2994" t="str">
        <f>VLOOKUP(Table1__5[[#This Row],[ShortCode]],$U$3:$V$100,2,0)</f>
        <v>Group BB</v>
      </c>
      <c r="N2994" t="str">
        <f>RIGHT(Table1__5[[#This Row],[Calendar_month]],2)</f>
        <v>07</v>
      </c>
      <c r="O2994" t="str">
        <f>LEFT(Table1__5[[#This Row],[Calendar_month]],4)</f>
        <v>2026</v>
      </c>
      <c r="P2994" t="str">
        <f>_xlfn.TEXTBEFORE(Table1__5[[#This Row],[Distributor_Name]],"-")</f>
        <v>BD</v>
      </c>
    </row>
    <row r="2995" spans="1:16" x14ac:dyDescent="0.75">
      <c r="A2995" t="s">
        <v>11</v>
      </c>
      <c r="B2995" t="s">
        <v>12</v>
      </c>
      <c r="C2995" t="s">
        <v>5448</v>
      </c>
      <c r="D2995">
        <v>202607</v>
      </c>
      <c r="E2995" t="s">
        <v>7673</v>
      </c>
      <c r="F2995" t="s">
        <v>5411</v>
      </c>
      <c r="G2995">
        <v>384</v>
      </c>
      <c r="H2995">
        <v>680</v>
      </c>
      <c r="I2995">
        <v>665</v>
      </c>
      <c r="J2995">
        <v>1.7317708333333299</v>
      </c>
      <c r="K2995">
        <v>-281</v>
      </c>
      <c r="L2995" t="str">
        <f>VLOOKUP(Table1__5[[#This Row],[ShortCode]],$U$3:$W$100,3,0)</f>
        <v>Bia Việt</v>
      </c>
      <c r="M2995" t="str">
        <f>VLOOKUP(Table1__5[[#This Row],[ShortCode]],$U$3:$V$100,2,0)</f>
        <v>Group BB</v>
      </c>
      <c r="N2995" t="str">
        <f>RIGHT(Table1__5[[#This Row],[Calendar_month]],2)</f>
        <v>07</v>
      </c>
      <c r="O2995" t="str">
        <f>LEFT(Table1__5[[#This Row],[Calendar_month]],4)</f>
        <v>2026</v>
      </c>
      <c r="P2995" t="str">
        <f>_xlfn.TEXTBEFORE(Table1__5[[#This Row],[Distributor_Name]],"-")</f>
        <v>BD</v>
      </c>
    </row>
    <row r="2996" spans="1:16" x14ac:dyDescent="0.75">
      <c r="A2996" t="s">
        <v>11</v>
      </c>
      <c r="B2996" t="s">
        <v>12</v>
      </c>
      <c r="C2996" t="s">
        <v>5448</v>
      </c>
      <c r="D2996">
        <v>202607</v>
      </c>
      <c r="E2996" t="s">
        <v>7673</v>
      </c>
      <c r="F2996" t="s">
        <v>5438</v>
      </c>
      <c r="G2996">
        <v>81</v>
      </c>
      <c r="H2996">
        <v>65</v>
      </c>
      <c r="I2996">
        <v>38</v>
      </c>
      <c r="J2996">
        <v>0.469135802469136</v>
      </c>
      <c r="K2996">
        <v>43</v>
      </c>
      <c r="L2996" t="str">
        <f>VLOOKUP(Table1__5[[#This Row],[ShortCode]],$U$3:$W$100,3,0)</f>
        <v>Other</v>
      </c>
      <c r="M2996" t="str">
        <f>VLOOKUP(Table1__5[[#This Row],[ShortCode]],$U$3:$V$100,2,0)</f>
        <v>Group BB</v>
      </c>
      <c r="N2996" t="str">
        <f>RIGHT(Table1__5[[#This Row],[Calendar_month]],2)</f>
        <v>07</v>
      </c>
      <c r="O2996" t="str">
        <f>LEFT(Table1__5[[#This Row],[Calendar_month]],4)</f>
        <v>2026</v>
      </c>
      <c r="P2996" t="str">
        <f>_xlfn.TEXTBEFORE(Table1__5[[#This Row],[Distributor_Name]],"-")</f>
        <v>BD</v>
      </c>
    </row>
    <row r="2997" spans="1:16" x14ac:dyDescent="0.75">
      <c r="A2997" t="s">
        <v>11</v>
      </c>
      <c r="B2997" t="s">
        <v>12</v>
      </c>
      <c r="C2997" t="s">
        <v>5448</v>
      </c>
      <c r="D2997">
        <v>202607</v>
      </c>
      <c r="E2997" t="s">
        <v>7673</v>
      </c>
      <c r="F2997" t="s">
        <v>5426</v>
      </c>
      <c r="G2997">
        <v>65</v>
      </c>
      <c r="H2997">
        <v>80</v>
      </c>
      <c r="I2997">
        <v>53</v>
      </c>
      <c r="J2997">
        <v>0.81538461538461504</v>
      </c>
      <c r="K2997">
        <v>12</v>
      </c>
      <c r="L2997" t="str">
        <f>VLOOKUP(Table1__5[[#This Row],[ShortCode]],$U$3:$W$100,3,0)</f>
        <v>Heineken Original</v>
      </c>
      <c r="M2997" t="str">
        <f>VLOOKUP(Table1__5[[#This Row],[ShortCode]],$U$3:$V$100,2,0)</f>
        <v>Group BB</v>
      </c>
      <c r="N2997" t="str">
        <f>RIGHT(Table1__5[[#This Row],[Calendar_month]],2)</f>
        <v>07</v>
      </c>
      <c r="O2997" t="str">
        <f>LEFT(Table1__5[[#This Row],[Calendar_month]],4)</f>
        <v>2026</v>
      </c>
      <c r="P2997" t="str">
        <f>_xlfn.TEXTBEFORE(Table1__5[[#This Row],[Distributor_Name]],"-")</f>
        <v>BD</v>
      </c>
    </row>
    <row r="2998" spans="1:16" x14ac:dyDescent="0.75">
      <c r="A2998" t="s">
        <v>11</v>
      </c>
      <c r="B2998" t="s">
        <v>12</v>
      </c>
      <c r="C2998" t="s">
        <v>5448</v>
      </c>
      <c r="D2998">
        <v>202607</v>
      </c>
      <c r="E2998" t="s">
        <v>7673</v>
      </c>
      <c r="F2998" t="s">
        <v>5434</v>
      </c>
      <c r="G2998">
        <v>294</v>
      </c>
      <c r="H2998">
        <v>351</v>
      </c>
      <c r="I2998">
        <v>358</v>
      </c>
      <c r="J2998">
        <v>1.21768707482993</v>
      </c>
      <c r="K2998">
        <v>-64</v>
      </c>
      <c r="L2998" t="str">
        <f>VLOOKUP(Table1__5[[#This Row],[ShortCode]],$U$3:$W$100,3,0)</f>
        <v>Heineken Original</v>
      </c>
      <c r="M2998" t="str">
        <f>VLOOKUP(Table1__5[[#This Row],[ShortCode]],$U$3:$V$100,2,0)</f>
        <v>Group BB</v>
      </c>
      <c r="N2998" t="str">
        <f>RIGHT(Table1__5[[#This Row],[Calendar_month]],2)</f>
        <v>07</v>
      </c>
      <c r="O2998" t="str">
        <f>LEFT(Table1__5[[#This Row],[Calendar_month]],4)</f>
        <v>2026</v>
      </c>
      <c r="P2998" t="str">
        <f>_xlfn.TEXTBEFORE(Table1__5[[#This Row],[Distributor_Name]],"-")</f>
        <v>BD</v>
      </c>
    </row>
    <row r="2999" spans="1:16" x14ac:dyDescent="0.75">
      <c r="A2999" t="s">
        <v>11</v>
      </c>
      <c r="B2999" t="s">
        <v>12</v>
      </c>
      <c r="C2999" t="s">
        <v>5448</v>
      </c>
      <c r="D2999">
        <v>202607</v>
      </c>
      <c r="E2999" t="s">
        <v>7673</v>
      </c>
      <c r="F2999" t="s">
        <v>7675</v>
      </c>
      <c r="G2999">
        <v>0</v>
      </c>
      <c r="H2999">
        <v>0</v>
      </c>
      <c r="I2999">
        <v>0</v>
      </c>
      <c r="J2999">
        <v>0</v>
      </c>
      <c r="K2999">
        <v>0</v>
      </c>
      <c r="L2999" t="str">
        <f>VLOOKUP(Table1__5[[#This Row],[ShortCode]],$U$3:$W$100,3,0)</f>
        <v>Larue</v>
      </c>
      <c r="M2999" t="str">
        <f>VLOOKUP(Table1__5[[#This Row],[ShortCode]],$U$3:$V$100,2,0)</f>
        <v>Group BB</v>
      </c>
      <c r="N2999" t="str">
        <f>RIGHT(Table1__5[[#This Row],[Calendar_month]],2)</f>
        <v>07</v>
      </c>
      <c r="O2999" t="str">
        <f>LEFT(Table1__5[[#This Row],[Calendar_month]],4)</f>
        <v>2026</v>
      </c>
      <c r="P2999" t="str">
        <f>_xlfn.TEXTBEFORE(Table1__5[[#This Row],[Distributor_Name]],"-")</f>
        <v>BD</v>
      </c>
    </row>
    <row r="3000" spans="1:16" x14ac:dyDescent="0.75">
      <c r="A3000" t="s">
        <v>11</v>
      </c>
      <c r="B3000" t="s">
        <v>12</v>
      </c>
      <c r="C3000" t="s">
        <v>5448</v>
      </c>
      <c r="D3000">
        <v>202607</v>
      </c>
      <c r="E3000" t="s">
        <v>7673</v>
      </c>
      <c r="F3000" t="s">
        <v>7677</v>
      </c>
      <c r="G3000">
        <v>0</v>
      </c>
      <c r="H3000">
        <v>0</v>
      </c>
      <c r="I3000">
        <v>0</v>
      </c>
      <c r="J3000">
        <v>0</v>
      </c>
      <c r="K3000">
        <v>0</v>
      </c>
      <c r="L3000" t="str">
        <f>VLOOKUP(Table1__5[[#This Row],[ShortCode]],$U$3:$W$100,3,0)</f>
        <v>Larue</v>
      </c>
      <c r="M3000" t="str">
        <f>VLOOKUP(Table1__5[[#This Row],[ShortCode]],$U$3:$V$100,2,0)</f>
        <v>Group BB</v>
      </c>
      <c r="N3000" t="str">
        <f>RIGHT(Table1__5[[#This Row],[Calendar_month]],2)</f>
        <v>07</v>
      </c>
      <c r="O3000" t="str">
        <f>LEFT(Table1__5[[#This Row],[Calendar_month]],4)</f>
        <v>2026</v>
      </c>
      <c r="P3000" t="str">
        <f>_xlfn.TEXTBEFORE(Table1__5[[#This Row],[Distributor_Name]],"-")</f>
        <v>BD</v>
      </c>
    </row>
    <row r="3001" spans="1:16" x14ac:dyDescent="0.75">
      <c r="A3001" t="s">
        <v>11</v>
      </c>
      <c r="B3001" t="s">
        <v>12</v>
      </c>
      <c r="C3001" t="s">
        <v>5448</v>
      </c>
      <c r="D3001">
        <v>202607</v>
      </c>
      <c r="E3001" t="s">
        <v>7673</v>
      </c>
      <c r="F3001" t="s">
        <v>5440</v>
      </c>
      <c r="G3001">
        <v>13</v>
      </c>
      <c r="H3001">
        <v>26</v>
      </c>
      <c r="I3001">
        <v>10</v>
      </c>
      <c r="J3001">
        <v>0.76923076923076905</v>
      </c>
      <c r="K3001">
        <v>3</v>
      </c>
      <c r="L3001" t="str">
        <f>VLOOKUP(Table1__5[[#This Row],[ShortCode]],$U$3:$W$100,3,0)</f>
        <v>Other</v>
      </c>
      <c r="M3001" t="str">
        <f>VLOOKUP(Table1__5[[#This Row],[ShortCode]],$U$3:$V$100,2,0)</f>
        <v>Group BB</v>
      </c>
      <c r="N3001" t="str">
        <f>RIGHT(Table1__5[[#This Row],[Calendar_month]],2)</f>
        <v>07</v>
      </c>
      <c r="O3001" t="str">
        <f>LEFT(Table1__5[[#This Row],[Calendar_month]],4)</f>
        <v>2026</v>
      </c>
      <c r="P3001" t="str">
        <f>_xlfn.TEXTBEFORE(Table1__5[[#This Row],[Distributor_Name]],"-")</f>
        <v>BD</v>
      </c>
    </row>
    <row r="3002" spans="1:16" x14ac:dyDescent="0.75">
      <c r="A3002" t="s">
        <v>11</v>
      </c>
      <c r="B3002" t="s">
        <v>12</v>
      </c>
      <c r="C3002" t="s">
        <v>5448</v>
      </c>
      <c r="D3002">
        <v>202607</v>
      </c>
      <c r="E3002" t="s">
        <v>7673</v>
      </c>
      <c r="F3002" t="s">
        <v>5424</v>
      </c>
      <c r="G3002">
        <v>22</v>
      </c>
      <c r="H3002">
        <v>78</v>
      </c>
      <c r="I3002">
        <v>44</v>
      </c>
      <c r="J3002">
        <v>2</v>
      </c>
      <c r="K3002">
        <v>-22</v>
      </c>
      <c r="L3002" t="str">
        <f>VLOOKUP(Table1__5[[#This Row],[ShortCode]],$U$3:$W$100,3,0)</f>
        <v>Other</v>
      </c>
      <c r="M3002" t="str">
        <f>VLOOKUP(Table1__5[[#This Row],[ShortCode]],$U$3:$V$100,2,0)</f>
        <v>Group BB</v>
      </c>
      <c r="N3002" t="str">
        <f>RIGHT(Table1__5[[#This Row],[Calendar_month]],2)</f>
        <v>07</v>
      </c>
      <c r="O3002" t="str">
        <f>LEFT(Table1__5[[#This Row],[Calendar_month]],4)</f>
        <v>2026</v>
      </c>
      <c r="P3002" t="str">
        <f>_xlfn.TEXTBEFORE(Table1__5[[#This Row],[Distributor_Name]],"-")</f>
        <v>BD</v>
      </c>
    </row>
    <row r="3003" spans="1:16" x14ac:dyDescent="0.75">
      <c r="A3003" t="s">
        <v>11</v>
      </c>
      <c r="B3003" t="s">
        <v>12</v>
      </c>
      <c r="C3003" t="s">
        <v>5448</v>
      </c>
      <c r="D3003">
        <v>202607</v>
      </c>
      <c r="E3003" t="s">
        <v>7673</v>
      </c>
      <c r="F3003" t="s">
        <v>7668</v>
      </c>
      <c r="G3003">
        <v>4</v>
      </c>
      <c r="H3003">
        <v>0</v>
      </c>
      <c r="I3003">
        <v>0</v>
      </c>
      <c r="J3003">
        <v>0</v>
      </c>
      <c r="K3003">
        <v>4</v>
      </c>
      <c r="L3003" t="str">
        <f>VLOOKUP(Table1__5[[#This Row],[ShortCode]],$U$3:$W$100,3,0)</f>
        <v>Other</v>
      </c>
      <c r="M3003" t="str">
        <f>VLOOKUP(Table1__5[[#This Row],[ShortCode]],$U$3:$V$100,2,0)</f>
        <v>Group BB</v>
      </c>
      <c r="N3003" t="str">
        <f>RIGHT(Table1__5[[#This Row],[Calendar_month]],2)</f>
        <v>07</v>
      </c>
      <c r="O3003" t="str">
        <f>LEFT(Table1__5[[#This Row],[Calendar_month]],4)</f>
        <v>2026</v>
      </c>
      <c r="P3003" t="str">
        <f>_xlfn.TEXTBEFORE(Table1__5[[#This Row],[Distributor_Name]],"-")</f>
        <v>BD</v>
      </c>
    </row>
    <row r="3004" spans="1:16" x14ac:dyDescent="0.75">
      <c r="A3004" t="s">
        <v>11</v>
      </c>
      <c r="B3004" t="s">
        <v>12</v>
      </c>
      <c r="C3004" t="s">
        <v>5448</v>
      </c>
      <c r="D3004">
        <v>202607</v>
      </c>
      <c r="E3004" t="s">
        <v>7673</v>
      </c>
      <c r="F3004" t="s">
        <v>5430</v>
      </c>
      <c r="G3004">
        <v>46</v>
      </c>
      <c r="H3004">
        <v>65</v>
      </c>
      <c r="I3004">
        <v>65</v>
      </c>
      <c r="J3004">
        <v>1.4130434782608701</v>
      </c>
      <c r="K3004">
        <v>-19</v>
      </c>
      <c r="L3004" t="str">
        <f>VLOOKUP(Table1__5[[#This Row],[ShortCode]],$U$3:$W$100,3,0)</f>
        <v>Other</v>
      </c>
      <c r="M3004" t="str">
        <f>VLOOKUP(Table1__5[[#This Row],[ShortCode]],$U$3:$V$100,2,0)</f>
        <v>Group BB</v>
      </c>
      <c r="N3004" t="str">
        <f>RIGHT(Table1__5[[#This Row],[Calendar_month]],2)</f>
        <v>07</v>
      </c>
      <c r="O3004" t="str">
        <f>LEFT(Table1__5[[#This Row],[Calendar_month]],4)</f>
        <v>2026</v>
      </c>
      <c r="P3004" t="str">
        <f>_xlfn.TEXTBEFORE(Table1__5[[#This Row],[Distributor_Name]],"-")</f>
        <v>BD</v>
      </c>
    </row>
    <row r="3005" spans="1:16" x14ac:dyDescent="0.75">
      <c r="A3005" t="s">
        <v>11</v>
      </c>
      <c r="B3005" t="s">
        <v>12</v>
      </c>
      <c r="C3005" t="s">
        <v>5448</v>
      </c>
      <c r="D3005">
        <v>202607</v>
      </c>
      <c r="E3005" t="s">
        <v>7673</v>
      </c>
      <c r="F3005" t="s">
        <v>5405</v>
      </c>
      <c r="G3005">
        <v>5912</v>
      </c>
      <c r="H3005">
        <v>6084</v>
      </c>
      <c r="I3005">
        <v>6048</v>
      </c>
      <c r="J3005">
        <v>1.0230040595399199</v>
      </c>
      <c r="K3005">
        <v>-136</v>
      </c>
      <c r="L3005" t="str">
        <f>VLOOKUP(Table1__5[[#This Row],[ShortCode]],$U$3:$W$100,3,0)</f>
        <v>Tiger Regular</v>
      </c>
      <c r="M3005" t="str">
        <f>VLOOKUP(Table1__5[[#This Row],[ShortCode]],$U$3:$V$100,2,0)</f>
        <v>Group BB</v>
      </c>
      <c r="N3005" t="str">
        <f>RIGHT(Table1__5[[#This Row],[Calendar_month]],2)</f>
        <v>07</v>
      </c>
      <c r="O3005" t="str">
        <f>LEFT(Table1__5[[#This Row],[Calendar_month]],4)</f>
        <v>2026</v>
      </c>
      <c r="P3005" t="str">
        <f>_xlfn.TEXTBEFORE(Table1__5[[#This Row],[Distributor_Name]],"-")</f>
        <v>BD</v>
      </c>
    </row>
    <row r="3006" spans="1:16" x14ac:dyDescent="0.75">
      <c r="A3006" t="s">
        <v>11</v>
      </c>
      <c r="B3006" t="s">
        <v>12</v>
      </c>
      <c r="C3006" t="s">
        <v>5448</v>
      </c>
      <c r="D3006">
        <v>202607</v>
      </c>
      <c r="E3006" t="s">
        <v>7673</v>
      </c>
      <c r="F3006" t="s">
        <v>5396</v>
      </c>
      <c r="G3006">
        <v>11441</v>
      </c>
      <c r="H3006">
        <v>10829</v>
      </c>
      <c r="I3006">
        <v>10767</v>
      </c>
      <c r="J3006">
        <v>0.94108906564111505</v>
      </c>
      <c r="K3006">
        <v>674</v>
      </c>
      <c r="L3006" t="str">
        <f>VLOOKUP(Table1__5[[#This Row],[ShortCode]],$U$3:$W$100,3,0)</f>
        <v>Tiger Regular</v>
      </c>
      <c r="M3006" t="str">
        <f>VLOOKUP(Table1__5[[#This Row],[ShortCode]],$U$3:$V$100,2,0)</f>
        <v>Group BB</v>
      </c>
      <c r="N3006" t="str">
        <f>RIGHT(Table1__5[[#This Row],[Calendar_month]],2)</f>
        <v>07</v>
      </c>
      <c r="O3006" t="str">
        <f>LEFT(Table1__5[[#This Row],[Calendar_month]],4)</f>
        <v>2026</v>
      </c>
      <c r="P3006" t="str">
        <f>_xlfn.TEXTBEFORE(Table1__5[[#This Row],[Distributor_Name]],"-")</f>
        <v>BD</v>
      </c>
    </row>
    <row r="3007" spans="1:16" x14ac:dyDescent="0.75">
      <c r="A3007" t="s">
        <v>11</v>
      </c>
      <c r="B3007" t="s">
        <v>12</v>
      </c>
      <c r="C3007" t="s">
        <v>5448</v>
      </c>
      <c r="D3007">
        <v>202607</v>
      </c>
      <c r="E3007" t="s">
        <v>7673</v>
      </c>
      <c r="F3007" t="s">
        <v>5408</v>
      </c>
      <c r="G3007">
        <v>1143</v>
      </c>
      <c r="H3007">
        <v>1190</v>
      </c>
      <c r="I3007">
        <v>1036</v>
      </c>
      <c r="J3007">
        <v>0.90638670166229196</v>
      </c>
      <c r="K3007">
        <v>107</v>
      </c>
      <c r="L3007" t="str">
        <f>VLOOKUP(Table1__5[[#This Row],[ShortCode]],$U$3:$W$100,3,0)</f>
        <v>Tiger Regular</v>
      </c>
      <c r="M3007" t="str">
        <f>VLOOKUP(Table1__5[[#This Row],[ShortCode]],$U$3:$V$100,2,0)</f>
        <v>Group BB</v>
      </c>
      <c r="N3007" t="str">
        <f>RIGHT(Table1__5[[#This Row],[Calendar_month]],2)</f>
        <v>07</v>
      </c>
      <c r="O3007" t="str">
        <f>LEFT(Table1__5[[#This Row],[Calendar_month]],4)</f>
        <v>2026</v>
      </c>
      <c r="P3007" t="str">
        <f>_xlfn.TEXTBEFORE(Table1__5[[#This Row],[Distributor_Name]],"-")</f>
        <v>BD</v>
      </c>
    </row>
    <row r="3008" spans="1:16" x14ac:dyDescent="0.75">
      <c r="A3008" t="s">
        <v>11</v>
      </c>
      <c r="B3008" t="s">
        <v>12</v>
      </c>
      <c r="C3008" t="s">
        <v>5448</v>
      </c>
      <c r="D3008">
        <v>202608</v>
      </c>
      <c r="E3008" t="s">
        <v>7662</v>
      </c>
      <c r="F3008" t="s">
        <v>5393</v>
      </c>
      <c r="G3008">
        <v>33173</v>
      </c>
      <c r="H3008">
        <v>7605</v>
      </c>
      <c r="I3008">
        <v>6362</v>
      </c>
      <c r="J3008">
        <v>0.19178247369849</v>
      </c>
      <c r="K3008">
        <v>26811</v>
      </c>
      <c r="L3008" t="str">
        <f>VLOOKUP(Table1__5[[#This Row],[ShortCode]],$U$3:$W$100,3,0)</f>
        <v>Heineken Silver</v>
      </c>
      <c r="M3008" t="str">
        <f>VLOOKUP(Table1__5[[#This Row],[ShortCode]],$U$3:$V$100,2,0)</f>
        <v>Group AA</v>
      </c>
      <c r="N3008" t="str">
        <f>RIGHT(Table1__5[[#This Row],[Calendar_month]],2)</f>
        <v>08</v>
      </c>
      <c r="O3008" t="str">
        <f>LEFT(Table1__5[[#This Row],[Calendar_month]],4)</f>
        <v>2026</v>
      </c>
      <c r="P3008" t="str">
        <f>_xlfn.TEXTBEFORE(Table1__5[[#This Row],[Distributor_Name]],"-")</f>
        <v>BD</v>
      </c>
    </row>
    <row r="3009" spans="1:16" x14ac:dyDescent="0.75">
      <c r="A3009" t="s">
        <v>11</v>
      </c>
      <c r="B3009" t="s">
        <v>12</v>
      </c>
      <c r="C3009" t="s">
        <v>5448</v>
      </c>
      <c r="D3009">
        <v>202608</v>
      </c>
      <c r="E3009" t="s">
        <v>7662</v>
      </c>
      <c r="F3009" t="s">
        <v>5418</v>
      </c>
      <c r="G3009">
        <v>36</v>
      </c>
      <c r="H3009">
        <v>0</v>
      </c>
      <c r="I3009">
        <v>20</v>
      </c>
      <c r="J3009">
        <v>0.55555555555555602</v>
      </c>
      <c r="K3009">
        <v>16</v>
      </c>
      <c r="L3009" t="str">
        <f>VLOOKUP(Table1__5[[#This Row],[ShortCode]],$U$3:$W$100,3,0)</f>
        <v>Heineken Silver</v>
      </c>
      <c r="M3009" t="str">
        <f>VLOOKUP(Table1__5[[#This Row],[ShortCode]],$U$3:$V$100,2,0)</f>
        <v>Group AA</v>
      </c>
      <c r="N3009" t="str">
        <f>RIGHT(Table1__5[[#This Row],[Calendar_month]],2)</f>
        <v>08</v>
      </c>
      <c r="O3009" t="str">
        <f>LEFT(Table1__5[[#This Row],[Calendar_month]],4)</f>
        <v>2026</v>
      </c>
      <c r="P3009" t="str">
        <f>_xlfn.TEXTBEFORE(Table1__5[[#This Row],[Distributor_Name]],"-")</f>
        <v>BD</v>
      </c>
    </row>
    <row r="3010" spans="1:16" x14ac:dyDescent="0.75">
      <c r="A3010" t="s">
        <v>11</v>
      </c>
      <c r="B3010" t="s">
        <v>12</v>
      </c>
      <c r="C3010" t="s">
        <v>5448</v>
      </c>
      <c r="D3010">
        <v>202608</v>
      </c>
      <c r="E3010" t="s">
        <v>7662</v>
      </c>
      <c r="F3010" t="s">
        <v>5401</v>
      </c>
      <c r="G3010">
        <v>2570</v>
      </c>
      <c r="H3010">
        <v>650</v>
      </c>
      <c r="I3010">
        <v>541</v>
      </c>
      <c r="J3010">
        <v>0.21050583657587499</v>
      </c>
      <c r="K3010">
        <v>2029</v>
      </c>
      <c r="L3010" t="str">
        <f>VLOOKUP(Table1__5[[#This Row],[ShortCode]],$U$3:$W$100,3,0)</f>
        <v>Heineken Silver</v>
      </c>
      <c r="M3010" t="str">
        <f>VLOOKUP(Table1__5[[#This Row],[ShortCode]],$U$3:$V$100,2,0)</f>
        <v>Group AA</v>
      </c>
      <c r="N3010" t="str">
        <f>RIGHT(Table1__5[[#This Row],[Calendar_month]],2)</f>
        <v>08</v>
      </c>
      <c r="O3010" t="str">
        <f>LEFT(Table1__5[[#This Row],[Calendar_month]],4)</f>
        <v>2026</v>
      </c>
      <c r="P3010" t="str">
        <f>_xlfn.TEXTBEFORE(Table1__5[[#This Row],[Distributor_Name]],"-")</f>
        <v>BD</v>
      </c>
    </row>
    <row r="3011" spans="1:16" x14ac:dyDescent="0.75">
      <c r="A3011" t="s">
        <v>11</v>
      </c>
      <c r="B3011" t="s">
        <v>12</v>
      </c>
      <c r="C3011" t="s">
        <v>5448</v>
      </c>
      <c r="D3011">
        <v>202608</v>
      </c>
      <c r="E3011" t="s">
        <v>7662</v>
      </c>
      <c r="F3011" t="s">
        <v>5410</v>
      </c>
      <c r="G3011">
        <v>0</v>
      </c>
      <c r="H3011">
        <v>0</v>
      </c>
      <c r="I3011">
        <v>0</v>
      </c>
      <c r="J3011">
        <v>0</v>
      </c>
      <c r="K3011">
        <v>0</v>
      </c>
      <c r="L3011" t="str">
        <f>VLOOKUP(Table1__5[[#This Row],[ShortCode]],$U$3:$W$100,3,0)</f>
        <v>Tiger Smooth</v>
      </c>
      <c r="M3011" t="str">
        <f>VLOOKUP(Table1__5[[#This Row],[ShortCode]],$U$3:$V$100,2,0)</f>
        <v>Group AA</v>
      </c>
      <c r="N3011" t="str">
        <f>RIGHT(Table1__5[[#This Row],[Calendar_month]],2)</f>
        <v>08</v>
      </c>
      <c r="O3011" t="str">
        <f>LEFT(Table1__5[[#This Row],[Calendar_month]],4)</f>
        <v>2026</v>
      </c>
      <c r="P3011" t="str">
        <f>_xlfn.TEXTBEFORE(Table1__5[[#This Row],[Distributor_Name]],"-")</f>
        <v>BD</v>
      </c>
    </row>
    <row r="3012" spans="1:16" x14ac:dyDescent="0.75">
      <c r="A3012" t="s">
        <v>11</v>
      </c>
      <c r="B3012" t="s">
        <v>12</v>
      </c>
      <c r="C3012" t="s">
        <v>5448</v>
      </c>
      <c r="D3012">
        <v>202608</v>
      </c>
      <c r="E3012" t="s">
        <v>7662</v>
      </c>
      <c r="F3012" t="s">
        <v>5417</v>
      </c>
      <c r="G3012">
        <v>1353</v>
      </c>
      <c r="H3012">
        <v>140</v>
      </c>
      <c r="I3012">
        <v>95</v>
      </c>
      <c r="J3012">
        <v>7.0214338507021398E-2</v>
      </c>
      <c r="K3012">
        <v>1258</v>
      </c>
      <c r="L3012" t="str">
        <f>VLOOKUP(Table1__5[[#This Row],[ShortCode]],$U$3:$W$100,3,0)</f>
        <v>Tiger Crystal</v>
      </c>
      <c r="M3012" t="str">
        <f>VLOOKUP(Table1__5[[#This Row],[ShortCode]],$U$3:$V$100,2,0)</f>
        <v>Group AA</v>
      </c>
      <c r="N3012" t="str">
        <f>RIGHT(Table1__5[[#This Row],[Calendar_month]],2)</f>
        <v>08</v>
      </c>
      <c r="O3012" t="str">
        <f>LEFT(Table1__5[[#This Row],[Calendar_month]],4)</f>
        <v>2026</v>
      </c>
      <c r="P3012" t="str">
        <f>_xlfn.TEXTBEFORE(Table1__5[[#This Row],[Distributor_Name]],"-")</f>
        <v>BD</v>
      </c>
    </row>
    <row r="3013" spans="1:16" x14ac:dyDescent="0.75">
      <c r="A3013" t="s">
        <v>11</v>
      </c>
      <c r="B3013" t="s">
        <v>12</v>
      </c>
      <c r="C3013" t="s">
        <v>5448</v>
      </c>
      <c r="D3013">
        <v>202608</v>
      </c>
      <c r="E3013" t="s">
        <v>7662</v>
      </c>
      <c r="F3013" t="s">
        <v>5403</v>
      </c>
      <c r="G3013">
        <v>23554</v>
      </c>
      <c r="H3013">
        <v>4901</v>
      </c>
      <c r="I3013">
        <v>385</v>
      </c>
      <c r="J3013">
        <v>1.63454190371062E-2</v>
      </c>
      <c r="K3013">
        <v>23169</v>
      </c>
      <c r="L3013" t="str">
        <f>VLOOKUP(Table1__5[[#This Row],[ShortCode]],$U$3:$W$100,3,0)</f>
        <v>Tiger Crystal</v>
      </c>
      <c r="M3013" t="str">
        <f>VLOOKUP(Table1__5[[#This Row],[ShortCode]],$U$3:$V$100,2,0)</f>
        <v>Group AA</v>
      </c>
      <c r="N3013" t="str">
        <f>RIGHT(Table1__5[[#This Row],[Calendar_month]],2)</f>
        <v>08</v>
      </c>
      <c r="O3013" t="str">
        <f>LEFT(Table1__5[[#This Row],[Calendar_month]],4)</f>
        <v>2026</v>
      </c>
      <c r="P3013" t="str">
        <f>_xlfn.TEXTBEFORE(Table1__5[[#This Row],[Distributor_Name]],"-")</f>
        <v>BD</v>
      </c>
    </row>
    <row r="3014" spans="1:16" x14ac:dyDescent="0.75">
      <c r="A3014" t="s">
        <v>11</v>
      </c>
      <c r="B3014" t="s">
        <v>12</v>
      </c>
      <c r="C3014" t="s">
        <v>5448</v>
      </c>
      <c r="D3014">
        <v>202608</v>
      </c>
      <c r="E3014" t="s">
        <v>7662</v>
      </c>
      <c r="F3014" t="s">
        <v>5404</v>
      </c>
      <c r="G3014">
        <v>8619</v>
      </c>
      <c r="H3014">
        <v>1729</v>
      </c>
      <c r="I3014">
        <v>155</v>
      </c>
      <c r="J3014">
        <v>1.7983524770855099E-2</v>
      </c>
      <c r="K3014">
        <v>8464</v>
      </c>
      <c r="L3014" t="str">
        <f>VLOOKUP(Table1__5[[#This Row],[ShortCode]],$U$3:$W$100,3,0)</f>
        <v>Tiger Crystal</v>
      </c>
      <c r="M3014" t="str">
        <f>VLOOKUP(Table1__5[[#This Row],[ShortCode]],$U$3:$V$100,2,0)</f>
        <v>Group AA</v>
      </c>
      <c r="N3014" t="str">
        <f>RIGHT(Table1__5[[#This Row],[Calendar_month]],2)</f>
        <v>08</v>
      </c>
      <c r="O3014" t="str">
        <f>LEFT(Table1__5[[#This Row],[Calendar_month]],4)</f>
        <v>2026</v>
      </c>
      <c r="P3014" t="str">
        <f>_xlfn.TEXTBEFORE(Table1__5[[#This Row],[Distributor_Name]],"-")</f>
        <v>BD</v>
      </c>
    </row>
    <row r="3015" spans="1:16" x14ac:dyDescent="0.75">
      <c r="A3015" t="s">
        <v>11</v>
      </c>
      <c r="B3015" t="s">
        <v>12</v>
      </c>
      <c r="C3015" t="s">
        <v>5448</v>
      </c>
      <c r="D3015">
        <v>202608</v>
      </c>
      <c r="E3015" t="s">
        <v>7673</v>
      </c>
      <c r="F3015" t="s">
        <v>5436</v>
      </c>
      <c r="G3015">
        <v>45</v>
      </c>
      <c r="H3015">
        <v>0</v>
      </c>
      <c r="I3015">
        <v>0</v>
      </c>
      <c r="J3015">
        <v>0</v>
      </c>
      <c r="K3015">
        <v>45</v>
      </c>
      <c r="L3015" t="str">
        <f>VLOOKUP(Table1__5[[#This Row],[ShortCode]],$U$3:$W$100,3,0)</f>
        <v>Bivina</v>
      </c>
      <c r="M3015" t="str">
        <f>VLOOKUP(Table1__5[[#This Row],[ShortCode]],$U$3:$V$100,2,0)</f>
        <v>Group BB</v>
      </c>
      <c r="N3015" t="str">
        <f>RIGHT(Table1__5[[#This Row],[Calendar_month]],2)</f>
        <v>08</v>
      </c>
      <c r="O3015" t="str">
        <f>LEFT(Table1__5[[#This Row],[Calendar_month]],4)</f>
        <v>2026</v>
      </c>
      <c r="P3015" t="str">
        <f>_xlfn.TEXTBEFORE(Table1__5[[#This Row],[Distributor_Name]],"-")</f>
        <v>BD</v>
      </c>
    </row>
    <row r="3016" spans="1:16" x14ac:dyDescent="0.75">
      <c r="A3016" t="s">
        <v>11</v>
      </c>
      <c r="B3016" t="s">
        <v>12</v>
      </c>
      <c r="C3016" t="s">
        <v>5448</v>
      </c>
      <c r="D3016">
        <v>202608</v>
      </c>
      <c r="E3016" t="s">
        <v>7673</v>
      </c>
      <c r="F3016" t="s">
        <v>5400</v>
      </c>
      <c r="G3016">
        <v>1236</v>
      </c>
      <c r="H3016">
        <v>390</v>
      </c>
      <c r="I3016">
        <v>390</v>
      </c>
      <c r="J3016">
        <v>0.31553398058252402</v>
      </c>
      <c r="K3016">
        <v>846</v>
      </c>
      <c r="L3016" t="str">
        <f>VLOOKUP(Table1__5[[#This Row],[ShortCode]],$U$3:$W$100,3,0)</f>
        <v>Bia Việt</v>
      </c>
      <c r="M3016" t="str">
        <f>VLOOKUP(Table1__5[[#This Row],[ShortCode]],$U$3:$V$100,2,0)</f>
        <v>Group BB</v>
      </c>
      <c r="N3016" t="str">
        <f>RIGHT(Table1__5[[#This Row],[Calendar_month]],2)</f>
        <v>08</v>
      </c>
      <c r="O3016" t="str">
        <f>LEFT(Table1__5[[#This Row],[Calendar_month]],4)</f>
        <v>2026</v>
      </c>
      <c r="P3016" t="str">
        <f>_xlfn.TEXTBEFORE(Table1__5[[#This Row],[Distributor_Name]],"-")</f>
        <v>BD</v>
      </c>
    </row>
    <row r="3017" spans="1:16" x14ac:dyDescent="0.75">
      <c r="A3017" t="s">
        <v>11</v>
      </c>
      <c r="B3017" t="s">
        <v>12</v>
      </c>
      <c r="C3017" t="s">
        <v>5448</v>
      </c>
      <c r="D3017">
        <v>202608</v>
      </c>
      <c r="E3017" t="s">
        <v>7673</v>
      </c>
      <c r="F3017" t="s">
        <v>5411</v>
      </c>
      <c r="G3017">
        <v>458</v>
      </c>
      <c r="H3017">
        <v>140</v>
      </c>
      <c r="I3017">
        <v>118</v>
      </c>
      <c r="J3017">
        <v>0.25764192139738001</v>
      </c>
      <c r="K3017">
        <v>340</v>
      </c>
      <c r="L3017" t="str">
        <f>VLOOKUP(Table1__5[[#This Row],[ShortCode]],$U$3:$W$100,3,0)</f>
        <v>Bia Việt</v>
      </c>
      <c r="M3017" t="str">
        <f>VLOOKUP(Table1__5[[#This Row],[ShortCode]],$U$3:$V$100,2,0)</f>
        <v>Group BB</v>
      </c>
      <c r="N3017" t="str">
        <f>RIGHT(Table1__5[[#This Row],[Calendar_month]],2)</f>
        <v>08</v>
      </c>
      <c r="O3017" t="str">
        <f>LEFT(Table1__5[[#This Row],[Calendar_month]],4)</f>
        <v>2026</v>
      </c>
      <c r="P3017" t="str">
        <f>_xlfn.TEXTBEFORE(Table1__5[[#This Row],[Distributor_Name]],"-")</f>
        <v>BD</v>
      </c>
    </row>
    <row r="3018" spans="1:16" x14ac:dyDescent="0.75">
      <c r="A3018" t="s">
        <v>11</v>
      </c>
      <c r="B3018" t="s">
        <v>12</v>
      </c>
      <c r="C3018" t="s">
        <v>5448</v>
      </c>
      <c r="D3018">
        <v>202608</v>
      </c>
      <c r="E3018" t="s">
        <v>7673</v>
      </c>
      <c r="F3018" t="s">
        <v>5438</v>
      </c>
      <c r="G3018">
        <v>77</v>
      </c>
      <c r="H3018">
        <v>0</v>
      </c>
      <c r="I3018">
        <v>13</v>
      </c>
      <c r="J3018">
        <v>0.168831168831169</v>
      </c>
      <c r="K3018">
        <v>64</v>
      </c>
      <c r="L3018" t="str">
        <f>VLOOKUP(Table1__5[[#This Row],[ShortCode]],$U$3:$W$100,3,0)</f>
        <v>Other</v>
      </c>
      <c r="M3018" t="str">
        <f>VLOOKUP(Table1__5[[#This Row],[ShortCode]],$U$3:$V$100,2,0)</f>
        <v>Group BB</v>
      </c>
      <c r="N3018" t="str">
        <f>RIGHT(Table1__5[[#This Row],[Calendar_month]],2)</f>
        <v>08</v>
      </c>
      <c r="O3018" t="str">
        <f>LEFT(Table1__5[[#This Row],[Calendar_month]],4)</f>
        <v>2026</v>
      </c>
      <c r="P3018" t="str">
        <f>_xlfn.TEXTBEFORE(Table1__5[[#This Row],[Distributor_Name]],"-")</f>
        <v>BD</v>
      </c>
    </row>
    <row r="3019" spans="1:16" x14ac:dyDescent="0.75">
      <c r="A3019" t="s">
        <v>11</v>
      </c>
      <c r="B3019" t="s">
        <v>12</v>
      </c>
      <c r="C3019" t="s">
        <v>5448</v>
      </c>
      <c r="D3019">
        <v>202608</v>
      </c>
      <c r="E3019" t="s">
        <v>7673</v>
      </c>
      <c r="F3019" t="s">
        <v>5426</v>
      </c>
      <c r="G3019">
        <v>57</v>
      </c>
      <c r="H3019">
        <v>0</v>
      </c>
      <c r="I3019">
        <v>10</v>
      </c>
      <c r="J3019">
        <v>0.175438596491228</v>
      </c>
      <c r="K3019">
        <v>47</v>
      </c>
      <c r="L3019" t="str">
        <f>VLOOKUP(Table1__5[[#This Row],[ShortCode]],$U$3:$W$100,3,0)</f>
        <v>Heineken Original</v>
      </c>
      <c r="M3019" t="str">
        <f>VLOOKUP(Table1__5[[#This Row],[ShortCode]],$U$3:$V$100,2,0)</f>
        <v>Group BB</v>
      </c>
      <c r="N3019" t="str">
        <f>RIGHT(Table1__5[[#This Row],[Calendar_month]],2)</f>
        <v>08</v>
      </c>
      <c r="O3019" t="str">
        <f>LEFT(Table1__5[[#This Row],[Calendar_month]],4)</f>
        <v>2026</v>
      </c>
      <c r="P3019" t="str">
        <f>_xlfn.TEXTBEFORE(Table1__5[[#This Row],[Distributor_Name]],"-")</f>
        <v>BD</v>
      </c>
    </row>
    <row r="3020" spans="1:16" x14ac:dyDescent="0.75">
      <c r="A3020" t="s">
        <v>11</v>
      </c>
      <c r="B3020" t="s">
        <v>12</v>
      </c>
      <c r="C3020" t="s">
        <v>5448</v>
      </c>
      <c r="D3020">
        <v>202608</v>
      </c>
      <c r="E3020" t="s">
        <v>7673</v>
      </c>
      <c r="F3020" t="s">
        <v>5434</v>
      </c>
      <c r="G3020">
        <v>192</v>
      </c>
      <c r="H3020">
        <v>182</v>
      </c>
      <c r="I3020">
        <v>143</v>
      </c>
      <c r="J3020">
        <v>0.74479166666666696</v>
      </c>
      <c r="K3020">
        <v>49</v>
      </c>
      <c r="L3020" t="str">
        <f>VLOOKUP(Table1__5[[#This Row],[ShortCode]],$U$3:$W$100,3,0)</f>
        <v>Heineken Original</v>
      </c>
      <c r="M3020" t="str">
        <f>VLOOKUP(Table1__5[[#This Row],[ShortCode]],$U$3:$V$100,2,0)</f>
        <v>Group BB</v>
      </c>
      <c r="N3020" t="str">
        <f>RIGHT(Table1__5[[#This Row],[Calendar_month]],2)</f>
        <v>08</v>
      </c>
      <c r="O3020" t="str">
        <f>LEFT(Table1__5[[#This Row],[Calendar_month]],4)</f>
        <v>2026</v>
      </c>
      <c r="P3020" t="str">
        <f>_xlfn.TEXTBEFORE(Table1__5[[#This Row],[Distributor_Name]],"-")</f>
        <v>BD</v>
      </c>
    </row>
    <row r="3021" spans="1:16" x14ac:dyDescent="0.75">
      <c r="A3021" t="s">
        <v>11</v>
      </c>
      <c r="B3021" t="s">
        <v>12</v>
      </c>
      <c r="C3021" t="s">
        <v>5448</v>
      </c>
      <c r="D3021">
        <v>202608</v>
      </c>
      <c r="E3021" t="s">
        <v>7673</v>
      </c>
      <c r="F3021" t="s">
        <v>7675</v>
      </c>
      <c r="G3021">
        <v>0</v>
      </c>
      <c r="H3021">
        <v>0</v>
      </c>
      <c r="I3021">
        <v>0</v>
      </c>
      <c r="J3021">
        <v>0</v>
      </c>
      <c r="K3021">
        <v>0</v>
      </c>
      <c r="L3021" t="str">
        <f>VLOOKUP(Table1__5[[#This Row],[ShortCode]],$U$3:$W$100,3,0)</f>
        <v>Larue</v>
      </c>
      <c r="M3021" t="str">
        <f>VLOOKUP(Table1__5[[#This Row],[ShortCode]],$U$3:$V$100,2,0)</f>
        <v>Group BB</v>
      </c>
      <c r="N3021" t="str">
        <f>RIGHT(Table1__5[[#This Row],[Calendar_month]],2)</f>
        <v>08</v>
      </c>
      <c r="O3021" t="str">
        <f>LEFT(Table1__5[[#This Row],[Calendar_month]],4)</f>
        <v>2026</v>
      </c>
      <c r="P3021" t="str">
        <f>_xlfn.TEXTBEFORE(Table1__5[[#This Row],[Distributor_Name]],"-")</f>
        <v>BD</v>
      </c>
    </row>
    <row r="3022" spans="1:16" x14ac:dyDescent="0.75">
      <c r="A3022" t="s">
        <v>11</v>
      </c>
      <c r="B3022" t="s">
        <v>12</v>
      </c>
      <c r="C3022" t="s">
        <v>5448</v>
      </c>
      <c r="D3022">
        <v>202608</v>
      </c>
      <c r="E3022" t="s">
        <v>7673</v>
      </c>
      <c r="F3022" t="s">
        <v>5440</v>
      </c>
      <c r="G3022">
        <v>12</v>
      </c>
      <c r="H3022">
        <v>0</v>
      </c>
      <c r="I3022">
        <v>7</v>
      </c>
      <c r="J3022">
        <v>0.58333333333333304</v>
      </c>
      <c r="K3022">
        <v>5</v>
      </c>
      <c r="L3022" t="str">
        <f>VLOOKUP(Table1__5[[#This Row],[ShortCode]],$U$3:$W$100,3,0)</f>
        <v>Other</v>
      </c>
      <c r="M3022" t="str">
        <f>VLOOKUP(Table1__5[[#This Row],[ShortCode]],$U$3:$V$100,2,0)</f>
        <v>Group BB</v>
      </c>
      <c r="N3022" t="str">
        <f>RIGHT(Table1__5[[#This Row],[Calendar_month]],2)</f>
        <v>08</v>
      </c>
      <c r="O3022" t="str">
        <f>LEFT(Table1__5[[#This Row],[Calendar_month]],4)</f>
        <v>2026</v>
      </c>
      <c r="P3022" t="str">
        <f>_xlfn.TEXTBEFORE(Table1__5[[#This Row],[Distributor_Name]],"-")</f>
        <v>BD</v>
      </c>
    </row>
    <row r="3023" spans="1:16" x14ac:dyDescent="0.75">
      <c r="A3023" t="s">
        <v>11</v>
      </c>
      <c r="B3023" t="s">
        <v>12</v>
      </c>
      <c r="C3023" t="s">
        <v>5448</v>
      </c>
      <c r="D3023">
        <v>202608</v>
      </c>
      <c r="E3023" t="s">
        <v>7673</v>
      </c>
      <c r="F3023" t="s">
        <v>5424</v>
      </c>
      <c r="G3023">
        <v>31</v>
      </c>
      <c r="H3023">
        <v>0</v>
      </c>
      <c r="I3023">
        <v>11</v>
      </c>
      <c r="J3023">
        <v>0.35483870967741898</v>
      </c>
      <c r="K3023">
        <v>20</v>
      </c>
      <c r="L3023" t="str">
        <f>VLOOKUP(Table1__5[[#This Row],[ShortCode]],$U$3:$W$100,3,0)</f>
        <v>Other</v>
      </c>
      <c r="M3023" t="str">
        <f>VLOOKUP(Table1__5[[#This Row],[ShortCode]],$U$3:$V$100,2,0)</f>
        <v>Group BB</v>
      </c>
      <c r="N3023" t="str">
        <f>RIGHT(Table1__5[[#This Row],[Calendar_month]],2)</f>
        <v>08</v>
      </c>
      <c r="O3023" t="str">
        <f>LEFT(Table1__5[[#This Row],[Calendar_month]],4)</f>
        <v>2026</v>
      </c>
      <c r="P3023" t="str">
        <f>_xlfn.TEXTBEFORE(Table1__5[[#This Row],[Distributor_Name]],"-")</f>
        <v>BD</v>
      </c>
    </row>
    <row r="3024" spans="1:16" x14ac:dyDescent="0.75">
      <c r="A3024" t="s">
        <v>11</v>
      </c>
      <c r="B3024" t="s">
        <v>12</v>
      </c>
      <c r="C3024" t="s">
        <v>5448</v>
      </c>
      <c r="D3024">
        <v>202608</v>
      </c>
      <c r="E3024" t="s">
        <v>7673</v>
      </c>
      <c r="F3024" t="s">
        <v>7668</v>
      </c>
      <c r="G3024">
        <v>10</v>
      </c>
      <c r="H3024">
        <v>0</v>
      </c>
      <c r="I3024">
        <v>0</v>
      </c>
      <c r="J3024">
        <v>0</v>
      </c>
      <c r="K3024">
        <v>10</v>
      </c>
      <c r="L3024" t="str">
        <f>VLOOKUP(Table1__5[[#This Row],[ShortCode]],$U$3:$W$100,3,0)</f>
        <v>Other</v>
      </c>
      <c r="M3024" t="str">
        <f>VLOOKUP(Table1__5[[#This Row],[ShortCode]],$U$3:$V$100,2,0)</f>
        <v>Group BB</v>
      </c>
      <c r="N3024" t="str">
        <f>RIGHT(Table1__5[[#This Row],[Calendar_month]],2)</f>
        <v>08</v>
      </c>
      <c r="O3024" t="str">
        <f>LEFT(Table1__5[[#This Row],[Calendar_month]],4)</f>
        <v>2026</v>
      </c>
      <c r="P3024" t="str">
        <f>_xlfn.TEXTBEFORE(Table1__5[[#This Row],[Distributor_Name]],"-")</f>
        <v>BD</v>
      </c>
    </row>
    <row r="3025" spans="1:16" x14ac:dyDescent="0.75">
      <c r="A3025" t="s">
        <v>11</v>
      </c>
      <c r="B3025" t="s">
        <v>12</v>
      </c>
      <c r="C3025" t="s">
        <v>5448</v>
      </c>
      <c r="D3025">
        <v>202608</v>
      </c>
      <c r="E3025" t="s">
        <v>7673</v>
      </c>
      <c r="F3025" t="s">
        <v>5430</v>
      </c>
      <c r="G3025">
        <v>56</v>
      </c>
      <c r="H3025">
        <v>39</v>
      </c>
      <c r="I3025">
        <v>13</v>
      </c>
      <c r="J3025">
        <v>0.23214285714285701</v>
      </c>
      <c r="K3025">
        <v>43</v>
      </c>
      <c r="L3025" t="str">
        <f>VLOOKUP(Table1__5[[#This Row],[ShortCode]],$U$3:$W$100,3,0)</f>
        <v>Other</v>
      </c>
      <c r="M3025" t="str">
        <f>VLOOKUP(Table1__5[[#This Row],[ShortCode]],$U$3:$V$100,2,0)</f>
        <v>Group BB</v>
      </c>
      <c r="N3025" t="str">
        <f>RIGHT(Table1__5[[#This Row],[Calendar_month]],2)</f>
        <v>08</v>
      </c>
      <c r="O3025" t="str">
        <f>LEFT(Table1__5[[#This Row],[Calendar_month]],4)</f>
        <v>2026</v>
      </c>
      <c r="P3025" t="str">
        <f>_xlfn.TEXTBEFORE(Table1__5[[#This Row],[Distributor_Name]],"-")</f>
        <v>BD</v>
      </c>
    </row>
    <row r="3026" spans="1:16" x14ac:dyDescent="0.75">
      <c r="A3026" t="s">
        <v>11</v>
      </c>
      <c r="B3026" t="s">
        <v>12</v>
      </c>
      <c r="C3026" t="s">
        <v>5448</v>
      </c>
      <c r="D3026">
        <v>202608</v>
      </c>
      <c r="E3026" t="s">
        <v>7673</v>
      </c>
      <c r="F3026" t="s">
        <v>5405</v>
      </c>
      <c r="G3026">
        <v>5062</v>
      </c>
      <c r="H3026">
        <v>1690</v>
      </c>
      <c r="I3026">
        <v>1119</v>
      </c>
      <c r="J3026">
        <v>0.22105887001185301</v>
      </c>
      <c r="K3026">
        <v>3943</v>
      </c>
      <c r="L3026" t="str">
        <f>VLOOKUP(Table1__5[[#This Row],[ShortCode]],$U$3:$W$100,3,0)</f>
        <v>Tiger Regular</v>
      </c>
      <c r="M3026" t="str">
        <f>VLOOKUP(Table1__5[[#This Row],[ShortCode]],$U$3:$V$100,2,0)</f>
        <v>Group BB</v>
      </c>
      <c r="N3026" t="str">
        <f>RIGHT(Table1__5[[#This Row],[Calendar_month]],2)</f>
        <v>08</v>
      </c>
      <c r="O3026" t="str">
        <f>LEFT(Table1__5[[#This Row],[Calendar_month]],4)</f>
        <v>2026</v>
      </c>
      <c r="P3026" t="str">
        <f>_xlfn.TEXTBEFORE(Table1__5[[#This Row],[Distributor_Name]],"-")</f>
        <v>BD</v>
      </c>
    </row>
    <row r="3027" spans="1:16" x14ac:dyDescent="0.75">
      <c r="A3027" t="s">
        <v>11</v>
      </c>
      <c r="B3027" t="s">
        <v>12</v>
      </c>
      <c r="C3027" t="s">
        <v>5448</v>
      </c>
      <c r="D3027">
        <v>202608</v>
      </c>
      <c r="E3027" t="s">
        <v>7673</v>
      </c>
      <c r="F3027" t="s">
        <v>5396</v>
      </c>
      <c r="G3027">
        <v>12703</v>
      </c>
      <c r="H3027">
        <v>1690</v>
      </c>
      <c r="I3027">
        <v>1376</v>
      </c>
      <c r="J3027">
        <v>0.10832086908604301</v>
      </c>
      <c r="K3027">
        <v>11327</v>
      </c>
      <c r="L3027" t="str">
        <f>VLOOKUP(Table1__5[[#This Row],[ShortCode]],$U$3:$W$100,3,0)</f>
        <v>Tiger Regular</v>
      </c>
      <c r="M3027" t="str">
        <f>VLOOKUP(Table1__5[[#This Row],[ShortCode]],$U$3:$V$100,2,0)</f>
        <v>Group BB</v>
      </c>
      <c r="N3027" t="str">
        <f>RIGHT(Table1__5[[#This Row],[Calendar_month]],2)</f>
        <v>08</v>
      </c>
      <c r="O3027" t="str">
        <f>LEFT(Table1__5[[#This Row],[Calendar_month]],4)</f>
        <v>2026</v>
      </c>
      <c r="P3027" t="str">
        <f>_xlfn.TEXTBEFORE(Table1__5[[#This Row],[Distributor_Name]],"-")</f>
        <v>BD</v>
      </c>
    </row>
    <row r="3028" spans="1:16" x14ac:dyDescent="0.75">
      <c r="A3028" t="s">
        <v>11</v>
      </c>
      <c r="B3028" t="s">
        <v>12</v>
      </c>
      <c r="C3028" t="s">
        <v>5448</v>
      </c>
      <c r="D3028">
        <v>202608</v>
      </c>
      <c r="E3028" t="s">
        <v>7673</v>
      </c>
      <c r="F3028" t="s">
        <v>5408</v>
      </c>
      <c r="G3028">
        <v>1079</v>
      </c>
      <c r="H3028">
        <v>140</v>
      </c>
      <c r="I3028">
        <v>95</v>
      </c>
      <c r="J3028">
        <v>8.8044485634847097E-2</v>
      </c>
      <c r="K3028">
        <v>984</v>
      </c>
      <c r="L3028" t="str">
        <f>VLOOKUP(Table1__5[[#This Row],[ShortCode]],$U$3:$W$100,3,0)</f>
        <v>Tiger Regular</v>
      </c>
      <c r="M3028" t="str">
        <f>VLOOKUP(Table1__5[[#This Row],[ShortCode]],$U$3:$V$100,2,0)</f>
        <v>Group BB</v>
      </c>
      <c r="N3028" t="str">
        <f>RIGHT(Table1__5[[#This Row],[Calendar_month]],2)</f>
        <v>08</v>
      </c>
      <c r="O3028" t="str">
        <f>LEFT(Table1__5[[#This Row],[Calendar_month]],4)</f>
        <v>2026</v>
      </c>
      <c r="P3028" t="str">
        <f>_xlfn.TEXTBEFORE(Table1__5[[#This Row],[Distributor_Name]],"-")</f>
        <v>BD</v>
      </c>
    </row>
    <row r="3029" spans="1:16" x14ac:dyDescent="0.75">
      <c r="A3029" t="s">
        <v>11</v>
      </c>
      <c r="B3029" t="s">
        <v>22</v>
      </c>
      <c r="C3029" t="s">
        <v>88</v>
      </c>
      <c r="D3029">
        <v>202501</v>
      </c>
      <c r="E3029" t="s">
        <v>7662</v>
      </c>
      <c r="F3029" t="s">
        <v>7664</v>
      </c>
      <c r="G3029">
        <v>0</v>
      </c>
      <c r="H3029">
        <v>0</v>
      </c>
      <c r="I3029">
        <v>0</v>
      </c>
      <c r="J3029">
        <v>0</v>
      </c>
      <c r="K3029">
        <v>0</v>
      </c>
      <c r="L3029" t="str">
        <f>VLOOKUP(Table1__5[[#This Row],[ShortCode]],$U$3:$W$100,3,0)</f>
        <v>Other</v>
      </c>
      <c r="M3029" t="str">
        <f>VLOOKUP(Table1__5[[#This Row],[ShortCode]],$U$3:$V$100,2,0)</f>
        <v>Group BB</v>
      </c>
      <c r="N3029" t="str">
        <f>RIGHT(Table1__5[[#This Row],[Calendar_month]],2)</f>
        <v>01</v>
      </c>
      <c r="O3029" t="str">
        <f>LEFT(Table1__5[[#This Row],[Calendar_month]],4)</f>
        <v>2025</v>
      </c>
      <c r="P3029" t="str">
        <f>_xlfn.TEXTBEFORE(Table1__5[[#This Row],[Distributor_Name]],"-")</f>
        <v>BD11</v>
      </c>
    </row>
    <row r="3030" spans="1:16" x14ac:dyDescent="0.75">
      <c r="A3030" t="s">
        <v>11</v>
      </c>
      <c r="B3030" t="s">
        <v>22</v>
      </c>
      <c r="C3030" t="s">
        <v>88</v>
      </c>
      <c r="D3030">
        <v>202501</v>
      </c>
      <c r="E3030" t="s">
        <v>7662</v>
      </c>
      <c r="F3030" t="s">
        <v>7690</v>
      </c>
      <c r="G3030">
        <v>0</v>
      </c>
      <c r="H3030">
        <v>0</v>
      </c>
      <c r="I3030">
        <v>0</v>
      </c>
      <c r="J3030">
        <v>0</v>
      </c>
      <c r="K3030">
        <v>0</v>
      </c>
      <c r="L3030" t="str">
        <f>VLOOKUP(Table1__5[[#This Row],[ShortCode]],$U$3:$W$100,3,0)</f>
        <v>Heineken Original</v>
      </c>
      <c r="M3030" t="str">
        <f>VLOOKUP(Table1__5[[#This Row],[ShortCode]],$U$3:$V$100,2,0)</f>
        <v>Group BB</v>
      </c>
      <c r="N3030" t="str">
        <f>RIGHT(Table1__5[[#This Row],[Calendar_month]],2)</f>
        <v>01</v>
      </c>
      <c r="O3030" t="str">
        <f>LEFT(Table1__5[[#This Row],[Calendar_month]],4)</f>
        <v>2025</v>
      </c>
      <c r="P3030" t="str">
        <f>_xlfn.TEXTBEFORE(Table1__5[[#This Row],[Distributor_Name]],"-")</f>
        <v>BD11</v>
      </c>
    </row>
    <row r="3031" spans="1:16" x14ac:dyDescent="0.75">
      <c r="A3031" t="s">
        <v>11</v>
      </c>
      <c r="B3031" t="s">
        <v>22</v>
      </c>
      <c r="C3031" t="s">
        <v>88</v>
      </c>
      <c r="D3031">
        <v>202501</v>
      </c>
      <c r="E3031" t="s">
        <v>7662</v>
      </c>
      <c r="F3031" t="s">
        <v>5426</v>
      </c>
      <c r="G3031">
        <v>83</v>
      </c>
      <c r="H3031">
        <v>40</v>
      </c>
      <c r="I3031">
        <v>5</v>
      </c>
      <c r="J3031">
        <v>6.02409638554217E-2</v>
      </c>
      <c r="K3031">
        <v>78</v>
      </c>
      <c r="L3031" t="str">
        <f>VLOOKUP(Table1__5[[#This Row],[ShortCode]],$U$3:$W$100,3,0)</f>
        <v>Heineken Original</v>
      </c>
      <c r="M3031" t="str">
        <f>VLOOKUP(Table1__5[[#This Row],[ShortCode]],$U$3:$V$100,2,0)</f>
        <v>Group BB</v>
      </c>
      <c r="N3031" t="str">
        <f>RIGHT(Table1__5[[#This Row],[Calendar_month]],2)</f>
        <v>01</v>
      </c>
      <c r="O3031" t="str">
        <f>LEFT(Table1__5[[#This Row],[Calendar_month]],4)</f>
        <v>2025</v>
      </c>
      <c r="P3031" t="str">
        <f>_xlfn.TEXTBEFORE(Table1__5[[#This Row],[Distributor_Name]],"-")</f>
        <v>BD11</v>
      </c>
    </row>
    <row r="3032" spans="1:16" x14ac:dyDescent="0.75">
      <c r="A3032" t="s">
        <v>11</v>
      </c>
      <c r="B3032" t="s">
        <v>22</v>
      </c>
      <c r="C3032" t="s">
        <v>88</v>
      </c>
      <c r="D3032">
        <v>202501</v>
      </c>
      <c r="E3032" t="s">
        <v>7662</v>
      </c>
      <c r="F3032" t="s">
        <v>5434</v>
      </c>
      <c r="G3032">
        <v>250</v>
      </c>
      <c r="H3032">
        <v>845</v>
      </c>
      <c r="I3032">
        <v>900</v>
      </c>
      <c r="J3032">
        <v>3.6</v>
      </c>
      <c r="K3032">
        <v>-650</v>
      </c>
      <c r="L3032" t="str">
        <f>VLOOKUP(Table1__5[[#This Row],[ShortCode]],$U$3:$W$100,3,0)</f>
        <v>Heineken Original</v>
      </c>
      <c r="M3032" t="str">
        <f>VLOOKUP(Table1__5[[#This Row],[ShortCode]],$U$3:$V$100,2,0)</f>
        <v>Group BB</v>
      </c>
      <c r="N3032" t="str">
        <f>RIGHT(Table1__5[[#This Row],[Calendar_month]],2)</f>
        <v>01</v>
      </c>
      <c r="O3032" t="str">
        <f>LEFT(Table1__5[[#This Row],[Calendar_month]],4)</f>
        <v>2025</v>
      </c>
      <c r="P3032" t="str">
        <f>_xlfn.TEXTBEFORE(Table1__5[[#This Row],[Distributor_Name]],"-")</f>
        <v>BD11</v>
      </c>
    </row>
    <row r="3033" spans="1:16" x14ac:dyDescent="0.75">
      <c r="A3033" t="s">
        <v>11</v>
      </c>
      <c r="B3033" t="s">
        <v>22</v>
      </c>
      <c r="C3033" t="s">
        <v>88</v>
      </c>
      <c r="D3033">
        <v>202501</v>
      </c>
      <c r="E3033" t="s">
        <v>7662</v>
      </c>
      <c r="F3033" t="s">
        <v>5393</v>
      </c>
      <c r="G3033">
        <v>6806</v>
      </c>
      <c r="H3033">
        <v>7342</v>
      </c>
      <c r="I3033">
        <v>6857</v>
      </c>
      <c r="J3033">
        <v>1.0074933881868899</v>
      </c>
      <c r="K3033">
        <v>-51</v>
      </c>
      <c r="L3033" t="str">
        <f>VLOOKUP(Table1__5[[#This Row],[ShortCode]],$U$3:$W$100,3,0)</f>
        <v>Heineken Silver</v>
      </c>
      <c r="M3033" t="str">
        <f>VLOOKUP(Table1__5[[#This Row],[ShortCode]],$U$3:$V$100,2,0)</f>
        <v>Group AA</v>
      </c>
      <c r="N3033" t="str">
        <f>RIGHT(Table1__5[[#This Row],[Calendar_month]],2)</f>
        <v>01</v>
      </c>
      <c r="O3033" t="str">
        <f>LEFT(Table1__5[[#This Row],[Calendar_month]],4)</f>
        <v>2025</v>
      </c>
      <c r="P3033" t="str">
        <f>_xlfn.TEXTBEFORE(Table1__5[[#This Row],[Distributor_Name]],"-")</f>
        <v>BD11</v>
      </c>
    </row>
    <row r="3034" spans="1:16" x14ac:dyDescent="0.75">
      <c r="A3034" t="s">
        <v>11</v>
      </c>
      <c r="B3034" t="s">
        <v>22</v>
      </c>
      <c r="C3034" t="s">
        <v>88</v>
      </c>
      <c r="D3034">
        <v>202501</v>
      </c>
      <c r="E3034" t="s">
        <v>7662</v>
      </c>
      <c r="F3034" t="s">
        <v>5418</v>
      </c>
      <c r="G3034">
        <v>55</v>
      </c>
      <c r="H3034">
        <v>110</v>
      </c>
      <c r="I3034">
        <v>15</v>
      </c>
      <c r="J3034">
        <v>0.27272727272727298</v>
      </c>
      <c r="K3034">
        <v>40</v>
      </c>
      <c r="L3034" t="str">
        <f>VLOOKUP(Table1__5[[#This Row],[ShortCode]],$U$3:$W$100,3,0)</f>
        <v>Heineken Silver</v>
      </c>
      <c r="M3034" t="str">
        <f>VLOOKUP(Table1__5[[#This Row],[ShortCode]],$U$3:$V$100,2,0)</f>
        <v>Group AA</v>
      </c>
      <c r="N3034" t="str">
        <f>RIGHT(Table1__5[[#This Row],[Calendar_month]],2)</f>
        <v>01</v>
      </c>
      <c r="O3034" t="str">
        <f>LEFT(Table1__5[[#This Row],[Calendar_month]],4)</f>
        <v>2025</v>
      </c>
      <c r="P3034" t="str">
        <f>_xlfn.TEXTBEFORE(Table1__5[[#This Row],[Distributor_Name]],"-")</f>
        <v>BD11</v>
      </c>
    </row>
    <row r="3035" spans="1:16" x14ac:dyDescent="0.75">
      <c r="A3035" t="s">
        <v>11</v>
      </c>
      <c r="B3035" t="s">
        <v>22</v>
      </c>
      <c r="C3035" t="s">
        <v>88</v>
      </c>
      <c r="D3035">
        <v>202501</v>
      </c>
      <c r="E3035" t="s">
        <v>7662</v>
      </c>
      <c r="F3035" t="s">
        <v>5401</v>
      </c>
      <c r="G3035">
        <v>1281</v>
      </c>
      <c r="H3035">
        <v>2067</v>
      </c>
      <c r="I3035">
        <v>1367</v>
      </c>
      <c r="J3035">
        <v>1.06713505074161</v>
      </c>
      <c r="K3035">
        <v>-86</v>
      </c>
      <c r="L3035" t="str">
        <f>VLOOKUP(Table1__5[[#This Row],[ShortCode]],$U$3:$W$100,3,0)</f>
        <v>Heineken Silver</v>
      </c>
      <c r="M3035" t="str">
        <f>VLOOKUP(Table1__5[[#This Row],[ShortCode]],$U$3:$V$100,2,0)</f>
        <v>Group AA</v>
      </c>
      <c r="N3035" t="str">
        <f>RIGHT(Table1__5[[#This Row],[Calendar_month]],2)</f>
        <v>01</v>
      </c>
      <c r="O3035" t="str">
        <f>LEFT(Table1__5[[#This Row],[Calendar_month]],4)</f>
        <v>2025</v>
      </c>
      <c r="P3035" t="str">
        <f>_xlfn.TEXTBEFORE(Table1__5[[#This Row],[Distributor_Name]],"-")</f>
        <v>BD11</v>
      </c>
    </row>
    <row r="3036" spans="1:16" x14ac:dyDescent="0.75">
      <c r="A3036" t="s">
        <v>11</v>
      </c>
      <c r="B3036" t="s">
        <v>22</v>
      </c>
      <c r="C3036" t="s">
        <v>88</v>
      </c>
      <c r="D3036">
        <v>202501</v>
      </c>
      <c r="E3036" t="s">
        <v>7662</v>
      </c>
      <c r="F3036" t="s">
        <v>7288</v>
      </c>
      <c r="G3036">
        <v>0</v>
      </c>
      <c r="H3036">
        <v>0</v>
      </c>
      <c r="I3036">
        <v>0</v>
      </c>
      <c r="J3036">
        <v>0</v>
      </c>
      <c r="K3036">
        <v>0</v>
      </c>
      <c r="L3036" t="str">
        <f>VLOOKUP(Table1__5[[#This Row],[ShortCode]],$U$3:$W$100,3,0)</f>
        <v>Heineken Silver</v>
      </c>
      <c r="M3036" t="str">
        <f>VLOOKUP(Table1__5[[#This Row],[ShortCode]],$U$3:$V$100,2,0)</f>
        <v>Group BB</v>
      </c>
      <c r="N3036" t="str">
        <f>RIGHT(Table1__5[[#This Row],[Calendar_month]],2)</f>
        <v>01</v>
      </c>
      <c r="O3036" t="str">
        <f>LEFT(Table1__5[[#This Row],[Calendar_month]],4)</f>
        <v>2025</v>
      </c>
      <c r="P3036" t="str">
        <f>_xlfn.TEXTBEFORE(Table1__5[[#This Row],[Distributor_Name]],"-")</f>
        <v>BD11</v>
      </c>
    </row>
    <row r="3037" spans="1:16" x14ac:dyDescent="0.75">
      <c r="A3037" t="s">
        <v>11</v>
      </c>
      <c r="B3037" t="s">
        <v>22</v>
      </c>
      <c r="C3037" t="s">
        <v>88</v>
      </c>
      <c r="D3037">
        <v>202501</v>
      </c>
      <c r="E3037" t="s">
        <v>7662</v>
      </c>
      <c r="F3037" t="s">
        <v>5440</v>
      </c>
      <c r="G3037">
        <v>0</v>
      </c>
      <c r="H3037">
        <v>0</v>
      </c>
      <c r="I3037">
        <v>0</v>
      </c>
      <c r="J3037">
        <v>0</v>
      </c>
      <c r="K3037">
        <v>0</v>
      </c>
      <c r="L3037" t="str">
        <f>VLOOKUP(Table1__5[[#This Row],[ShortCode]],$U$3:$W$100,3,0)</f>
        <v>Other</v>
      </c>
      <c r="M3037" t="str">
        <f>VLOOKUP(Table1__5[[#This Row],[ShortCode]],$U$3:$V$100,2,0)</f>
        <v>Group BB</v>
      </c>
      <c r="N3037" t="str">
        <f>RIGHT(Table1__5[[#This Row],[Calendar_month]],2)</f>
        <v>01</v>
      </c>
      <c r="O3037" t="str">
        <f>LEFT(Table1__5[[#This Row],[Calendar_month]],4)</f>
        <v>2025</v>
      </c>
      <c r="P3037" t="str">
        <f>_xlfn.TEXTBEFORE(Table1__5[[#This Row],[Distributor_Name]],"-")</f>
        <v>BD11</v>
      </c>
    </row>
    <row r="3038" spans="1:16" x14ac:dyDescent="0.75">
      <c r="A3038" t="s">
        <v>11</v>
      </c>
      <c r="B3038" t="s">
        <v>22</v>
      </c>
      <c r="C3038" t="s">
        <v>88</v>
      </c>
      <c r="D3038">
        <v>202501</v>
      </c>
      <c r="E3038" t="s">
        <v>7662</v>
      </c>
      <c r="F3038" t="s">
        <v>7665</v>
      </c>
      <c r="G3038">
        <v>0</v>
      </c>
      <c r="H3038">
        <v>0</v>
      </c>
      <c r="I3038">
        <v>0</v>
      </c>
      <c r="J3038">
        <v>0</v>
      </c>
      <c r="K3038">
        <v>0</v>
      </c>
      <c r="L3038" t="str">
        <f>VLOOKUP(Table1__5[[#This Row],[ShortCode]],$U$3:$W$100,3,0)</f>
        <v>Other</v>
      </c>
      <c r="M3038" t="str">
        <f>VLOOKUP(Table1__5[[#This Row],[ShortCode]],$U$3:$V$100,2,0)</f>
        <v>Group BB</v>
      </c>
      <c r="N3038" t="str">
        <f>RIGHT(Table1__5[[#This Row],[Calendar_month]],2)</f>
        <v>01</v>
      </c>
      <c r="O3038" t="str">
        <f>LEFT(Table1__5[[#This Row],[Calendar_month]],4)</f>
        <v>2025</v>
      </c>
      <c r="P3038" t="str">
        <f>_xlfn.TEXTBEFORE(Table1__5[[#This Row],[Distributor_Name]],"-")</f>
        <v>BD11</v>
      </c>
    </row>
    <row r="3039" spans="1:16" x14ac:dyDescent="0.75">
      <c r="A3039" t="s">
        <v>11</v>
      </c>
      <c r="B3039" t="s">
        <v>22</v>
      </c>
      <c r="C3039" t="s">
        <v>88</v>
      </c>
      <c r="D3039">
        <v>202501</v>
      </c>
      <c r="E3039" t="s">
        <v>7662</v>
      </c>
      <c r="F3039" t="s">
        <v>7691</v>
      </c>
      <c r="G3039">
        <v>0</v>
      </c>
      <c r="H3039">
        <v>0</v>
      </c>
      <c r="I3039">
        <v>0</v>
      </c>
      <c r="J3039">
        <v>0</v>
      </c>
      <c r="K3039">
        <v>0</v>
      </c>
      <c r="L3039" t="str">
        <f>VLOOKUP(Table1__5[[#This Row],[ShortCode]],$U$3:$W$100,3,0)</f>
        <v>Other</v>
      </c>
      <c r="M3039" t="str">
        <f>VLOOKUP(Table1__5[[#This Row],[ShortCode]],$U$3:$V$100,2,0)</f>
        <v>Group BB</v>
      </c>
      <c r="N3039" t="str">
        <f>RIGHT(Table1__5[[#This Row],[Calendar_month]],2)</f>
        <v>01</v>
      </c>
      <c r="O3039" t="str">
        <f>LEFT(Table1__5[[#This Row],[Calendar_month]],4)</f>
        <v>2025</v>
      </c>
      <c r="P3039" t="str">
        <f>_xlfn.TEXTBEFORE(Table1__5[[#This Row],[Distributor_Name]],"-")</f>
        <v>BD11</v>
      </c>
    </row>
    <row r="3040" spans="1:16" x14ac:dyDescent="0.75">
      <c r="A3040" t="s">
        <v>11</v>
      </c>
      <c r="B3040" t="s">
        <v>22</v>
      </c>
      <c r="C3040" t="s">
        <v>88</v>
      </c>
      <c r="D3040">
        <v>202501</v>
      </c>
      <c r="E3040" t="s">
        <v>7662</v>
      </c>
      <c r="F3040" t="s">
        <v>5424</v>
      </c>
      <c r="G3040">
        <v>8</v>
      </c>
      <c r="H3040">
        <v>0</v>
      </c>
      <c r="I3040">
        <v>0</v>
      </c>
      <c r="J3040">
        <v>0</v>
      </c>
      <c r="K3040">
        <v>8</v>
      </c>
      <c r="L3040" t="str">
        <f>VLOOKUP(Table1__5[[#This Row],[ShortCode]],$U$3:$W$100,3,0)</f>
        <v>Other</v>
      </c>
      <c r="M3040" t="str">
        <f>VLOOKUP(Table1__5[[#This Row],[ShortCode]],$U$3:$V$100,2,0)</f>
        <v>Group BB</v>
      </c>
      <c r="N3040" t="str">
        <f>RIGHT(Table1__5[[#This Row],[Calendar_month]],2)</f>
        <v>01</v>
      </c>
      <c r="O3040" t="str">
        <f>LEFT(Table1__5[[#This Row],[Calendar_month]],4)</f>
        <v>2025</v>
      </c>
      <c r="P3040" t="str">
        <f>_xlfn.TEXTBEFORE(Table1__5[[#This Row],[Distributor_Name]],"-")</f>
        <v>BD11</v>
      </c>
    </row>
    <row r="3041" spans="1:16" x14ac:dyDescent="0.75">
      <c r="A3041" t="s">
        <v>11</v>
      </c>
      <c r="B3041" t="s">
        <v>22</v>
      </c>
      <c r="C3041" t="s">
        <v>88</v>
      </c>
      <c r="D3041">
        <v>202501</v>
      </c>
      <c r="E3041" t="s">
        <v>7662</v>
      </c>
      <c r="F3041" t="s">
        <v>7692</v>
      </c>
      <c r="G3041">
        <v>0</v>
      </c>
      <c r="H3041">
        <v>0</v>
      </c>
      <c r="I3041">
        <v>0</v>
      </c>
      <c r="J3041">
        <v>0</v>
      </c>
      <c r="K3041">
        <v>0</v>
      </c>
      <c r="L3041" t="str">
        <f>VLOOKUP(Table1__5[[#This Row],[ShortCode]],$U$3:$W$100,3,0)</f>
        <v>Other</v>
      </c>
      <c r="M3041" t="str">
        <f>VLOOKUP(Table1__5[[#This Row],[ShortCode]],$U$3:$V$100,2,0)</f>
        <v>Group BB</v>
      </c>
      <c r="N3041" t="str">
        <f>RIGHT(Table1__5[[#This Row],[Calendar_month]],2)</f>
        <v>01</v>
      </c>
      <c r="O3041" t="str">
        <f>LEFT(Table1__5[[#This Row],[Calendar_month]],4)</f>
        <v>2025</v>
      </c>
      <c r="P3041" t="str">
        <f>_xlfn.TEXTBEFORE(Table1__5[[#This Row],[Distributor_Name]],"-")</f>
        <v>BD11</v>
      </c>
    </row>
    <row r="3042" spans="1:16" x14ac:dyDescent="0.75">
      <c r="A3042" t="s">
        <v>11</v>
      </c>
      <c r="B3042" t="s">
        <v>22</v>
      </c>
      <c r="C3042" t="s">
        <v>88</v>
      </c>
      <c r="D3042">
        <v>202501</v>
      </c>
      <c r="E3042" t="s">
        <v>7662</v>
      </c>
      <c r="F3042" t="s">
        <v>7654</v>
      </c>
      <c r="G3042">
        <v>1</v>
      </c>
      <c r="H3042">
        <v>0</v>
      </c>
      <c r="I3042">
        <v>0</v>
      </c>
      <c r="J3042">
        <v>0</v>
      </c>
      <c r="K3042">
        <v>1</v>
      </c>
      <c r="L3042" t="str">
        <f>VLOOKUP(Table1__5[[#This Row],[ShortCode]],$U$3:$W$100,3,0)</f>
        <v>Other</v>
      </c>
      <c r="M3042" t="str">
        <f>VLOOKUP(Table1__5[[#This Row],[ShortCode]],$U$3:$V$100,2,0)</f>
        <v>Group BB</v>
      </c>
      <c r="N3042" t="str">
        <f>RIGHT(Table1__5[[#This Row],[Calendar_month]],2)</f>
        <v>01</v>
      </c>
      <c r="O3042" t="str">
        <f>LEFT(Table1__5[[#This Row],[Calendar_month]],4)</f>
        <v>2025</v>
      </c>
      <c r="P3042" t="str">
        <f>_xlfn.TEXTBEFORE(Table1__5[[#This Row],[Distributor_Name]],"-")</f>
        <v>BD11</v>
      </c>
    </row>
    <row r="3043" spans="1:16" x14ac:dyDescent="0.75">
      <c r="A3043" t="s">
        <v>11</v>
      </c>
      <c r="B3043" t="s">
        <v>22</v>
      </c>
      <c r="C3043" t="s">
        <v>88</v>
      </c>
      <c r="D3043">
        <v>202501</v>
      </c>
      <c r="E3043" t="s">
        <v>7662</v>
      </c>
      <c r="F3043" t="s">
        <v>7666</v>
      </c>
      <c r="G3043">
        <v>0</v>
      </c>
      <c r="H3043">
        <v>0</v>
      </c>
      <c r="I3043">
        <v>0</v>
      </c>
      <c r="J3043">
        <v>0</v>
      </c>
      <c r="K3043">
        <v>0</v>
      </c>
      <c r="L3043" t="str">
        <f>VLOOKUP(Table1__5[[#This Row],[ShortCode]],$U$3:$W$100,3,0)</f>
        <v>Other</v>
      </c>
      <c r="M3043" t="str">
        <f>VLOOKUP(Table1__5[[#This Row],[ShortCode]],$U$3:$V$100,2,0)</f>
        <v>Group BB</v>
      </c>
      <c r="N3043" t="str">
        <f>RIGHT(Table1__5[[#This Row],[Calendar_month]],2)</f>
        <v>01</v>
      </c>
      <c r="O3043" t="str">
        <f>LEFT(Table1__5[[#This Row],[Calendar_month]],4)</f>
        <v>2025</v>
      </c>
      <c r="P3043" t="str">
        <f>_xlfn.TEXTBEFORE(Table1__5[[#This Row],[Distributor_Name]],"-")</f>
        <v>BD11</v>
      </c>
    </row>
    <row r="3044" spans="1:16" x14ac:dyDescent="0.75">
      <c r="A3044" t="s">
        <v>11</v>
      </c>
      <c r="B3044" t="s">
        <v>22</v>
      </c>
      <c r="C3044" t="s">
        <v>88</v>
      </c>
      <c r="D3044">
        <v>202501</v>
      </c>
      <c r="E3044" t="s">
        <v>7662</v>
      </c>
      <c r="F3044" t="s">
        <v>7693</v>
      </c>
      <c r="G3044">
        <v>0</v>
      </c>
      <c r="H3044">
        <v>0</v>
      </c>
      <c r="I3044">
        <v>0</v>
      </c>
      <c r="J3044">
        <v>0</v>
      </c>
      <c r="K3044">
        <v>0</v>
      </c>
      <c r="L3044" t="str">
        <f>VLOOKUP(Table1__5[[#This Row],[ShortCode]],$U$3:$W$100,3,0)</f>
        <v>Other</v>
      </c>
      <c r="M3044" t="str">
        <f>VLOOKUP(Table1__5[[#This Row],[ShortCode]],$U$3:$V$100,2,0)</f>
        <v>Group BB</v>
      </c>
      <c r="N3044" t="str">
        <f>RIGHT(Table1__5[[#This Row],[Calendar_month]],2)</f>
        <v>01</v>
      </c>
      <c r="O3044" t="str">
        <f>LEFT(Table1__5[[#This Row],[Calendar_month]],4)</f>
        <v>2025</v>
      </c>
      <c r="P3044" t="str">
        <f>_xlfn.TEXTBEFORE(Table1__5[[#This Row],[Distributor_Name]],"-")</f>
        <v>BD11</v>
      </c>
    </row>
    <row r="3045" spans="1:16" x14ac:dyDescent="0.75">
      <c r="A3045" t="s">
        <v>11</v>
      </c>
      <c r="B3045" t="s">
        <v>22</v>
      </c>
      <c r="C3045" t="s">
        <v>88</v>
      </c>
      <c r="D3045">
        <v>202501</v>
      </c>
      <c r="E3045" t="s">
        <v>7662</v>
      </c>
      <c r="F3045" t="s">
        <v>7668</v>
      </c>
      <c r="G3045">
        <v>0</v>
      </c>
      <c r="H3045">
        <v>0</v>
      </c>
      <c r="I3045">
        <v>0</v>
      </c>
      <c r="J3045">
        <v>0</v>
      </c>
      <c r="K3045">
        <v>0</v>
      </c>
      <c r="L3045" t="str">
        <f>VLOOKUP(Table1__5[[#This Row],[ShortCode]],$U$3:$W$100,3,0)</f>
        <v>Other</v>
      </c>
      <c r="M3045" t="str">
        <f>VLOOKUP(Table1__5[[#This Row],[ShortCode]],$U$3:$V$100,2,0)</f>
        <v>Group BB</v>
      </c>
      <c r="N3045" t="str">
        <f>RIGHT(Table1__5[[#This Row],[Calendar_month]],2)</f>
        <v>01</v>
      </c>
      <c r="O3045" t="str">
        <f>LEFT(Table1__5[[#This Row],[Calendar_month]],4)</f>
        <v>2025</v>
      </c>
      <c r="P3045" t="str">
        <f>_xlfn.TEXTBEFORE(Table1__5[[#This Row],[Distributor_Name]],"-")</f>
        <v>BD11</v>
      </c>
    </row>
    <row r="3046" spans="1:16" x14ac:dyDescent="0.75">
      <c r="A3046" t="s">
        <v>11</v>
      </c>
      <c r="B3046" t="s">
        <v>22</v>
      </c>
      <c r="C3046" t="s">
        <v>88</v>
      </c>
      <c r="D3046">
        <v>202501</v>
      </c>
      <c r="E3046" t="s">
        <v>7662</v>
      </c>
      <c r="F3046" t="s">
        <v>5430</v>
      </c>
      <c r="G3046">
        <v>87</v>
      </c>
      <c r="H3046">
        <v>0</v>
      </c>
      <c r="I3046">
        <v>0</v>
      </c>
      <c r="J3046">
        <v>0</v>
      </c>
      <c r="K3046">
        <v>87</v>
      </c>
      <c r="L3046" t="str">
        <f>VLOOKUP(Table1__5[[#This Row],[ShortCode]],$U$3:$W$100,3,0)</f>
        <v>Other</v>
      </c>
      <c r="M3046" t="str">
        <f>VLOOKUP(Table1__5[[#This Row],[ShortCode]],$U$3:$V$100,2,0)</f>
        <v>Group BB</v>
      </c>
      <c r="N3046" t="str">
        <f>RIGHT(Table1__5[[#This Row],[Calendar_month]],2)</f>
        <v>01</v>
      </c>
      <c r="O3046" t="str">
        <f>LEFT(Table1__5[[#This Row],[Calendar_month]],4)</f>
        <v>2025</v>
      </c>
      <c r="P3046" t="str">
        <f>_xlfn.TEXTBEFORE(Table1__5[[#This Row],[Distributor_Name]],"-")</f>
        <v>BD11</v>
      </c>
    </row>
    <row r="3047" spans="1:16" x14ac:dyDescent="0.75">
      <c r="A3047" t="s">
        <v>11</v>
      </c>
      <c r="B3047" t="s">
        <v>22</v>
      </c>
      <c r="C3047" t="s">
        <v>88</v>
      </c>
      <c r="D3047">
        <v>202501</v>
      </c>
      <c r="E3047" t="s">
        <v>7662</v>
      </c>
      <c r="F3047" t="s">
        <v>7678</v>
      </c>
      <c r="G3047">
        <v>0</v>
      </c>
      <c r="H3047">
        <v>0</v>
      </c>
      <c r="I3047">
        <v>0</v>
      </c>
      <c r="J3047">
        <v>0</v>
      </c>
      <c r="K3047">
        <v>0</v>
      </c>
      <c r="L3047" t="str">
        <f>VLOOKUP(Table1__5[[#This Row],[ShortCode]],$U$3:$W$100,3,0)</f>
        <v>Other</v>
      </c>
      <c r="M3047" t="str">
        <f>VLOOKUP(Table1__5[[#This Row],[ShortCode]],$U$3:$V$100,2,0)</f>
        <v>Group BB</v>
      </c>
      <c r="N3047" t="str">
        <f>RIGHT(Table1__5[[#This Row],[Calendar_month]],2)</f>
        <v>01</v>
      </c>
      <c r="O3047" t="str">
        <f>LEFT(Table1__5[[#This Row],[Calendar_month]],4)</f>
        <v>2025</v>
      </c>
      <c r="P3047" t="str">
        <f>_xlfn.TEXTBEFORE(Table1__5[[#This Row],[Distributor_Name]],"-")</f>
        <v>BD11</v>
      </c>
    </row>
    <row r="3048" spans="1:16" x14ac:dyDescent="0.75">
      <c r="A3048" t="s">
        <v>11</v>
      </c>
      <c r="B3048" t="s">
        <v>22</v>
      </c>
      <c r="C3048" t="s">
        <v>88</v>
      </c>
      <c r="D3048">
        <v>202501</v>
      </c>
      <c r="E3048" t="s">
        <v>7662</v>
      </c>
      <c r="F3048" t="s">
        <v>7694</v>
      </c>
      <c r="G3048">
        <v>0</v>
      </c>
      <c r="H3048">
        <v>0</v>
      </c>
      <c r="I3048">
        <v>0</v>
      </c>
      <c r="J3048">
        <v>0</v>
      </c>
      <c r="K3048">
        <v>0</v>
      </c>
      <c r="L3048" t="str">
        <f>VLOOKUP(Table1__5[[#This Row],[ShortCode]],$U$3:$W$100,3,0)</f>
        <v>Other</v>
      </c>
      <c r="M3048" t="str">
        <f>VLOOKUP(Table1__5[[#This Row],[ShortCode]],$U$3:$V$100,2,0)</f>
        <v>Group BB</v>
      </c>
      <c r="N3048" t="str">
        <f>RIGHT(Table1__5[[#This Row],[Calendar_month]],2)</f>
        <v>01</v>
      </c>
      <c r="O3048" t="str">
        <f>LEFT(Table1__5[[#This Row],[Calendar_month]],4)</f>
        <v>2025</v>
      </c>
      <c r="P3048" t="str">
        <f>_xlfn.TEXTBEFORE(Table1__5[[#This Row],[Distributor_Name]],"-")</f>
        <v>BD11</v>
      </c>
    </row>
    <row r="3049" spans="1:16" x14ac:dyDescent="0.75">
      <c r="A3049" t="s">
        <v>11</v>
      </c>
      <c r="B3049" t="s">
        <v>22</v>
      </c>
      <c r="C3049" t="s">
        <v>88</v>
      </c>
      <c r="D3049">
        <v>202501</v>
      </c>
      <c r="E3049" t="s">
        <v>7662</v>
      </c>
      <c r="F3049" t="s">
        <v>7670</v>
      </c>
      <c r="G3049">
        <v>0</v>
      </c>
      <c r="H3049">
        <v>0</v>
      </c>
      <c r="I3049">
        <v>0</v>
      </c>
      <c r="J3049">
        <v>0</v>
      </c>
      <c r="K3049">
        <v>0</v>
      </c>
      <c r="L3049" t="str">
        <f>VLOOKUP(Table1__5[[#This Row],[ShortCode]],$U$3:$W$100,3,0)</f>
        <v>Other</v>
      </c>
      <c r="M3049" t="str">
        <f>VLOOKUP(Table1__5[[#This Row],[ShortCode]],$U$3:$V$100,2,0)</f>
        <v>Group BB</v>
      </c>
      <c r="N3049" t="str">
        <f>RIGHT(Table1__5[[#This Row],[Calendar_month]],2)</f>
        <v>01</v>
      </c>
      <c r="O3049" t="str">
        <f>LEFT(Table1__5[[#This Row],[Calendar_month]],4)</f>
        <v>2025</v>
      </c>
      <c r="P3049" t="str">
        <f>_xlfn.TEXTBEFORE(Table1__5[[#This Row],[Distributor_Name]],"-")</f>
        <v>BD11</v>
      </c>
    </row>
    <row r="3050" spans="1:16" x14ac:dyDescent="0.75">
      <c r="A3050" t="s">
        <v>11</v>
      </c>
      <c r="B3050" t="s">
        <v>22</v>
      </c>
      <c r="C3050" t="s">
        <v>88</v>
      </c>
      <c r="D3050">
        <v>202501</v>
      </c>
      <c r="E3050" t="s">
        <v>7662</v>
      </c>
      <c r="F3050" t="s">
        <v>5405</v>
      </c>
      <c r="G3050">
        <v>3025</v>
      </c>
      <c r="H3050">
        <v>6607</v>
      </c>
      <c r="I3050">
        <v>5687</v>
      </c>
      <c r="J3050">
        <v>1.88</v>
      </c>
      <c r="K3050">
        <v>-2662</v>
      </c>
      <c r="L3050" t="str">
        <f>VLOOKUP(Table1__5[[#This Row],[ShortCode]],$U$3:$W$100,3,0)</f>
        <v>Tiger Regular</v>
      </c>
      <c r="M3050" t="str">
        <f>VLOOKUP(Table1__5[[#This Row],[ShortCode]],$U$3:$V$100,2,0)</f>
        <v>Group BB</v>
      </c>
      <c r="N3050" t="str">
        <f>RIGHT(Table1__5[[#This Row],[Calendar_month]],2)</f>
        <v>01</v>
      </c>
      <c r="O3050" t="str">
        <f>LEFT(Table1__5[[#This Row],[Calendar_month]],4)</f>
        <v>2025</v>
      </c>
      <c r="P3050" t="str">
        <f>_xlfn.TEXTBEFORE(Table1__5[[#This Row],[Distributor_Name]],"-")</f>
        <v>BD11</v>
      </c>
    </row>
    <row r="3051" spans="1:16" x14ac:dyDescent="0.75">
      <c r="A3051" t="s">
        <v>11</v>
      </c>
      <c r="B3051" t="s">
        <v>22</v>
      </c>
      <c r="C3051" t="s">
        <v>88</v>
      </c>
      <c r="D3051">
        <v>202501</v>
      </c>
      <c r="E3051" t="s">
        <v>7662</v>
      </c>
      <c r="F3051" t="s">
        <v>5396</v>
      </c>
      <c r="G3051">
        <v>32880</v>
      </c>
      <c r="H3051">
        <v>34476</v>
      </c>
      <c r="I3051">
        <v>33169</v>
      </c>
      <c r="J3051">
        <v>1.0087895377128999</v>
      </c>
      <c r="K3051">
        <v>-289</v>
      </c>
      <c r="L3051" t="str">
        <f>VLOOKUP(Table1__5[[#This Row],[ShortCode]],$U$3:$W$100,3,0)</f>
        <v>Tiger Regular</v>
      </c>
      <c r="M3051" t="str">
        <f>VLOOKUP(Table1__5[[#This Row],[ShortCode]],$U$3:$V$100,2,0)</f>
        <v>Group BB</v>
      </c>
      <c r="N3051" t="str">
        <f>RIGHT(Table1__5[[#This Row],[Calendar_month]],2)</f>
        <v>01</v>
      </c>
      <c r="O3051" t="str">
        <f>LEFT(Table1__5[[#This Row],[Calendar_month]],4)</f>
        <v>2025</v>
      </c>
      <c r="P3051" t="str">
        <f>_xlfn.TEXTBEFORE(Table1__5[[#This Row],[Distributor_Name]],"-")</f>
        <v>BD11</v>
      </c>
    </row>
    <row r="3052" spans="1:16" x14ac:dyDescent="0.75">
      <c r="A3052" t="s">
        <v>11</v>
      </c>
      <c r="B3052" t="s">
        <v>22</v>
      </c>
      <c r="C3052" t="s">
        <v>88</v>
      </c>
      <c r="D3052">
        <v>202501</v>
      </c>
      <c r="E3052" t="s">
        <v>7662</v>
      </c>
      <c r="F3052" t="s">
        <v>5441</v>
      </c>
      <c r="G3052">
        <v>0</v>
      </c>
      <c r="H3052">
        <v>0</v>
      </c>
      <c r="I3052">
        <v>0</v>
      </c>
      <c r="J3052">
        <v>0</v>
      </c>
      <c r="K3052">
        <v>0</v>
      </c>
      <c r="L3052" t="str">
        <f>VLOOKUP(Table1__5[[#This Row],[ShortCode]],$U$3:$W$100,3,0)</f>
        <v>Tiger Regular</v>
      </c>
      <c r="M3052" t="str">
        <f>VLOOKUP(Table1__5[[#This Row],[ShortCode]],$U$3:$V$100,2,0)</f>
        <v>Group BB</v>
      </c>
      <c r="N3052" t="str">
        <f>RIGHT(Table1__5[[#This Row],[Calendar_month]],2)</f>
        <v>01</v>
      </c>
      <c r="O3052" t="str">
        <f>LEFT(Table1__5[[#This Row],[Calendar_month]],4)</f>
        <v>2025</v>
      </c>
      <c r="P3052" t="str">
        <f>_xlfn.TEXTBEFORE(Table1__5[[#This Row],[Distributor_Name]],"-")</f>
        <v>BD11</v>
      </c>
    </row>
    <row r="3053" spans="1:16" x14ac:dyDescent="0.75">
      <c r="A3053" t="s">
        <v>11</v>
      </c>
      <c r="B3053" t="s">
        <v>22</v>
      </c>
      <c r="C3053" t="s">
        <v>88</v>
      </c>
      <c r="D3053">
        <v>202501</v>
      </c>
      <c r="E3053" t="s">
        <v>7662</v>
      </c>
      <c r="F3053" t="s">
        <v>5408</v>
      </c>
      <c r="G3053">
        <v>4116</v>
      </c>
      <c r="H3053">
        <v>3190</v>
      </c>
      <c r="I3053">
        <v>2202</v>
      </c>
      <c r="J3053">
        <v>0.53498542274052496</v>
      </c>
      <c r="K3053">
        <v>1914</v>
      </c>
      <c r="L3053" t="str">
        <f>VLOOKUP(Table1__5[[#This Row],[ShortCode]],$U$3:$W$100,3,0)</f>
        <v>Tiger Regular</v>
      </c>
      <c r="M3053" t="str">
        <f>VLOOKUP(Table1__5[[#This Row],[ShortCode]],$U$3:$V$100,2,0)</f>
        <v>Group BB</v>
      </c>
      <c r="N3053" t="str">
        <f>RIGHT(Table1__5[[#This Row],[Calendar_month]],2)</f>
        <v>01</v>
      </c>
      <c r="O3053" t="str">
        <f>LEFT(Table1__5[[#This Row],[Calendar_month]],4)</f>
        <v>2025</v>
      </c>
      <c r="P3053" t="str">
        <f>_xlfn.TEXTBEFORE(Table1__5[[#This Row],[Distributor_Name]],"-")</f>
        <v>BD11</v>
      </c>
    </row>
    <row r="3054" spans="1:16" x14ac:dyDescent="0.75">
      <c r="A3054" t="s">
        <v>11</v>
      </c>
      <c r="B3054" t="s">
        <v>22</v>
      </c>
      <c r="C3054" t="s">
        <v>88</v>
      </c>
      <c r="D3054">
        <v>202501</v>
      </c>
      <c r="E3054" t="s">
        <v>7662</v>
      </c>
      <c r="F3054" t="s">
        <v>5417</v>
      </c>
      <c r="G3054">
        <v>3262</v>
      </c>
      <c r="H3054">
        <v>3780</v>
      </c>
      <c r="I3054">
        <v>2161</v>
      </c>
      <c r="J3054">
        <v>0.66247700797056996</v>
      </c>
      <c r="K3054">
        <v>1101</v>
      </c>
      <c r="L3054" t="str">
        <f>VLOOKUP(Table1__5[[#This Row],[ShortCode]],$U$3:$W$100,3,0)</f>
        <v>Tiger Crystal</v>
      </c>
      <c r="M3054" t="str">
        <f>VLOOKUP(Table1__5[[#This Row],[ShortCode]],$U$3:$V$100,2,0)</f>
        <v>Group AA</v>
      </c>
      <c r="N3054" t="str">
        <f>RIGHT(Table1__5[[#This Row],[Calendar_month]],2)</f>
        <v>01</v>
      </c>
      <c r="O3054" t="str">
        <f>LEFT(Table1__5[[#This Row],[Calendar_month]],4)</f>
        <v>2025</v>
      </c>
      <c r="P3054" t="str">
        <f>_xlfn.TEXTBEFORE(Table1__5[[#This Row],[Distributor_Name]],"-")</f>
        <v>BD11</v>
      </c>
    </row>
    <row r="3055" spans="1:16" x14ac:dyDescent="0.75">
      <c r="A3055" t="s">
        <v>11</v>
      </c>
      <c r="B3055" t="s">
        <v>22</v>
      </c>
      <c r="C3055" t="s">
        <v>88</v>
      </c>
      <c r="D3055">
        <v>202501</v>
      </c>
      <c r="E3055" t="s">
        <v>7662</v>
      </c>
      <c r="F3055" t="s">
        <v>5403</v>
      </c>
      <c r="G3055">
        <v>1789</v>
      </c>
      <c r="H3055">
        <v>2655</v>
      </c>
      <c r="I3055">
        <v>2640</v>
      </c>
      <c r="J3055">
        <v>1.47568474007826</v>
      </c>
      <c r="K3055">
        <v>-851</v>
      </c>
      <c r="L3055" t="str">
        <f>VLOOKUP(Table1__5[[#This Row],[ShortCode]],$U$3:$W$100,3,0)</f>
        <v>Tiger Crystal</v>
      </c>
      <c r="M3055" t="str">
        <f>VLOOKUP(Table1__5[[#This Row],[ShortCode]],$U$3:$V$100,2,0)</f>
        <v>Group AA</v>
      </c>
      <c r="N3055" t="str">
        <f>RIGHT(Table1__5[[#This Row],[Calendar_month]],2)</f>
        <v>01</v>
      </c>
      <c r="O3055" t="str">
        <f>LEFT(Table1__5[[#This Row],[Calendar_month]],4)</f>
        <v>2025</v>
      </c>
      <c r="P3055" t="str">
        <f>_xlfn.TEXTBEFORE(Table1__5[[#This Row],[Distributor_Name]],"-")</f>
        <v>BD11</v>
      </c>
    </row>
    <row r="3056" spans="1:16" x14ac:dyDescent="0.75">
      <c r="A3056" t="s">
        <v>11</v>
      </c>
      <c r="B3056" t="s">
        <v>22</v>
      </c>
      <c r="C3056" t="s">
        <v>88</v>
      </c>
      <c r="D3056">
        <v>202501</v>
      </c>
      <c r="E3056" t="s">
        <v>7662</v>
      </c>
      <c r="F3056" t="s">
        <v>5404</v>
      </c>
      <c r="G3056">
        <v>9267</v>
      </c>
      <c r="H3056">
        <v>9087</v>
      </c>
      <c r="I3056">
        <v>9238</v>
      </c>
      <c r="J3056">
        <v>0.99687061616488604</v>
      </c>
      <c r="K3056">
        <v>29</v>
      </c>
      <c r="L3056" t="str">
        <f>VLOOKUP(Table1__5[[#This Row],[ShortCode]],$U$3:$W$100,3,0)</f>
        <v>Tiger Crystal</v>
      </c>
      <c r="M3056" t="str">
        <f>VLOOKUP(Table1__5[[#This Row],[ShortCode]],$U$3:$V$100,2,0)</f>
        <v>Group AA</v>
      </c>
      <c r="N3056" t="str">
        <f>RIGHT(Table1__5[[#This Row],[Calendar_month]],2)</f>
        <v>01</v>
      </c>
      <c r="O3056" t="str">
        <f>LEFT(Table1__5[[#This Row],[Calendar_month]],4)</f>
        <v>2025</v>
      </c>
      <c r="P3056" t="str">
        <f>_xlfn.TEXTBEFORE(Table1__5[[#This Row],[Distributor_Name]],"-")</f>
        <v>BD11</v>
      </c>
    </row>
    <row r="3057" spans="1:16" x14ac:dyDescent="0.75">
      <c r="A3057" t="s">
        <v>11</v>
      </c>
      <c r="B3057" t="s">
        <v>22</v>
      </c>
      <c r="C3057" t="s">
        <v>88</v>
      </c>
      <c r="D3057">
        <v>202501</v>
      </c>
      <c r="E3057" t="s">
        <v>7662</v>
      </c>
      <c r="F3057" t="s">
        <v>7672</v>
      </c>
      <c r="G3057">
        <v>0</v>
      </c>
      <c r="H3057">
        <v>0</v>
      </c>
      <c r="I3057">
        <v>0</v>
      </c>
      <c r="J3057">
        <v>0</v>
      </c>
      <c r="K3057">
        <v>0</v>
      </c>
      <c r="L3057" t="str">
        <f>VLOOKUP(Table1__5[[#This Row],[ShortCode]],$U$3:$W$100,3,0)</f>
        <v>Other</v>
      </c>
      <c r="M3057" t="str">
        <f>VLOOKUP(Table1__5[[#This Row],[ShortCode]],$U$3:$V$100,2,0)</f>
        <v>Group BB</v>
      </c>
      <c r="N3057" t="str">
        <f>RIGHT(Table1__5[[#This Row],[Calendar_month]],2)</f>
        <v>01</v>
      </c>
      <c r="O3057" t="str">
        <f>LEFT(Table1__5[[#This Row],[Calendar_month]],4)</f>
        <v>2025</v>
      </c>
      <c r="P3057" t="str">
        <f>_xlfn.TEXTBEFORE(Table1__5[[#This Row],[Distributor_Name]],"-")</f>
        <v>BD11</v>
      </c>
    </row>
    <row r="3058" spans="1:16" x14ac:dyDescent="0.75">
      <c r="A3058" t="s">
        <v>11</v>
      </c>
      <c r="B3058" t="s">
        <v>22</v>
      </c>
      <c r="C3058" t="s">
        <v>88</v>
      </c>
      <c r="D3058">
        <v>202501</v>
      </c>
      <c r="E3058" t="s">
        <v>7673</v>
      </c>
      <c r="F3058" t="s">
        <v>5436</v>
      </c>
      <c r="G3058">
        <v>0</v>
      </c>
      <c r="H3058">
        <v>0</v>
      </c>
      <c r="I3058">
        <v>0</v>
      </c>
      <c r="J3058">
        <v>0</v>
      </c>
      <c r="K3058">
        <v>0</v>
      </c>
      <c r="L3058" t="str">
        <f>VLOOKUP(Table1__5[[#This Row],[ShortCode]],$U$3:$W$100,3,0)</f>
        <v>Bivina</v>
      </c>
      <c r="M3058" t="str">
        <f>VLOOKUP(Table1__5[[#This Row],[ShortCode]],$U$3:$V$100,2,0)</f>
        <v>Group BB</v>
      </c>
      <c r="N3058" t="str">
        <f>RIGHT(Table1__5[[#This Row],[Calendar_month]],2)</f>
        <v>01</v>
      </c>
      <c r="O3058" t="str">
        <f>LEFT(Table1__5[[#This Row],[Calendar_month]],4)</f>
        <v>2025</v>
      </c>
      <c r="P3058" t="str">
        <f>_xlfn.TEXTBEFORE(Table1__5[[#This Row],[Distributor_Name]],"-")</f>
        <v>BD11</v>
      </c>
    </row>
    <row r="3059" spans="1:16" x14ac:dyDescent="0.75">
      <c r="A3059" t="s">
        <v>11</v>
      </c>
      <c r="B3059" t="s">
        <v>22</v>
      </c>
      <c r="C3059" t="s">
        <v>88</v>
      </c>
      <c r="D3059">
        <v>202501</v>
      </c>
      <c r="E3059" t="s">
        <v>7673</v>
      </c>
      <c r="F3059" t="s">
        <v>7674</v>
      </c>
      <c r="G3059">
        <v>533</v>
      </c>
      <c r="H3059">
        <v>0</v>
      </c>
      <c r="I3059">
        <v>83</v>
      </c>
      <c r="J3059">
        <v>0.155722326454034</v>
      </c>
      <c r="K3059">
        <v>450</v>
      </c>
      <c r="L3059" t="str">
        <f>VLOOKUP(Table1__5[[#This Row],[ShortCode]],$U$3:$W$100,3,0)</f>
        <v>Bia Việt</v>
      </c>
      <c r="M3059" t="str">
        <f>VLOOKUP(Table1__5[[#This Row],[ShortCode]],$U$3:$V$100,2,0)</f>
        <v>Group BB</v>
      </c>
      <c r="N3059" t="str">
        <f>RIGHT(Table1__5[[#This Row],[Calendar_month]],2)</f>
        <v>01</v>
      </c>
      <c r="O3059" t="str">
        <f>LEFT(Table1__5[[#This Row],[Calendar_month]],4)</f>
        <v>2025</v>
      </c>
      <c r="P3059" t="str">
        <f>_xlfn.TEXTBEFORE(Table1__5[[#This Row],[Distributor_Name]],"-")</f>
        <v>BD11</v>
      </c>
    </row>
    <row r="3060" spans="1:16" x14ac:dyDescent="0.75">
      <c r="A3060" t="s">
        <v>11</v>
      </c>
      <c r="B3060" t="s">
        <v>22</v>
      </c>
      <c r="C3060" t="s">
        <v>88</v>
      </c>
      <c r="D3060">
        <v>202501</v>
      </c>
      <c r="E3060" t="s">
        <v>7673</v>
      </c>
      <c r="F3060" t="s">
        <v>5400</v>
      </c>
      <c r="G3060">
        <v>10041</v>
      </c>
      <c r="H3060">
        <v>0</v>
      </c>
      <c r="I3060">
        <v>1396</v>
      </c>
      <c r="J3060">
        <v>0.13902997709391501</v>
      </c>
      <c r="K3060">
        <v>8645</v>
      </c>
      <c r="L3060" t="str">
        <f>VLOOKUP(Table1__5[[#This Row],[ShortCode]],$U$3:$W$100,3,0)</f>
        <v>Bia Việt</v>
      </c>
      <c r="M3060" t="str">
        <f>VLOOKUP(Table1__5[[#This Row],[ShortCode]],$U$3:$V$100,2,0)</f>
        <v>Group BB</v>
      </c>
      <c r="N3060" t="str">
        <f>RIGHT(Table1__5[[#This Row],[Calendar_month]],2)</f>
        <v>01</v>
      </c>
      <c r="O3060" t="str">
        <f>LEFT(Table1__5[[#This Row],[Calendar_month]],4)</f>
        <v>2025</v>
      </c>
      <c r="P3060" t="str">
        <f>_xlfn.TEXTBEFORE(Table1__5[[#This Row],[Distributor_Name]],"-")</f>
        <v>BD11</v>
      </c>
    </row>
    <row r="3061" spans="1:16" x14ac:dyDescent="0.75">
      <c r="A3061" t="s">
        <v>11</v>
      </c>
      <c r="B3061" t="s">
        <v>22</v>
      </c>
      <c r="C3061" t="s">
        <v>88</v>
      </c>
      <c r="D3061">
        <v>202501</v>
      </c>
      <c r="E3061" t="s">
        <v>7673</v>
      </c>
      <c r="F3061" t="s">
        <v>5411</v>
      </c>
      <c r="G3061">
        <v>2037</v>
      </c>
      <c r="H3061">
        <v>930</v>
      </c>
      <c r="I3061">
        <v>1605</v>
      </c>
      <c r="J3061">
        <v>0.78792341678939604</v>
      </c>
      <c r="K3061">
        <v>432</v>
      </c>
      <c r="L3061" t="str">
        <f>VLOOKUP(Table1__5[[#This Row],[ShortCode]],$U$3:$W$100,3,0)</f>
        <v>Bia Việt</v>
      </c>
      <c r="M3061" t="str">
        <f>VLOOKUP(Table1__5[[#This Row],[ShortCode]],$U$3:$V$100,2,0)</f>
        <v>Group BB</v>
      </c>
      <c r="N3061" t="str">
        <f>RIGHT(Table1__5[[#This Row],[Calendar_month]],2)</f>
        <v>01</v>
      </c>
      <c r="O3061" t="str">
        <f>LEFT(Table1__5[[#This Row],[Calendar_month]],4)</f>
        <v>2025</v>
      </c>
      <c r="P3061" t="str">
        <f>_xlfn.TEXTBEFORE(Table1__5[[#This Row],[Distributor_Name]],"-")</f>
        <v>BD11</v>
      </c>
    </row>
    <row r="3062" spans="1:16" x14ac:dyDescent="0.75">
      <c r="A3062" t="s">
        <v>11</v>
      </c>
      <c r="B3062" t="s">
        <v>22</v>
      </c>
      <c r="C3062" t="s">
        <v>88</v>
      </c>
      <c r="D3062">
        <v>202501</v>
      </c>
      <c r="E3062" t="s">
        <v>7673</v>
      </c>
      <c r="F3062" t="s">
        <v>7697</v>
      </c>
      <c r="G3062">
        <v>0</v>
      </c>
      <c r="H3062">
        <v>0</v>
      </c>
      <c r="I3062">
        <v>0</v>
      </c>
      <c r="J3062">
        <v>0</v>
      </c>
      <c r="K3062">
        <v>0</v>
      </c>
      <c r="L3062" t="e">
        <f>VLOOKUP(Table1__5[[#This Row],[ShortCode]],$U$3:$W$100,3,0)</f>
        <v>#N/A</v>
      </c>
      <c r="M3062" t="e">
        <f>VLOOKUP(Table1__5[[#This Row],[ShortCode]],$U$3:$V$100,2,0)</f>
        <v>#N/A</v>
      </c>
      <c r="N3062" t="str">
        <f>RIGHT(Table1__5[[#This Row],[Calendar_month]],2)</f>
        <v>01</v>
      </c>
      <c r="O3062" t="str">
        <f>LEFT(Table1__5[[#This Row],[Calendar_month]],4)</f>
        <v>2025</v>
      </c>
      <c r="P3062" t="str">
        <f>_xlfn.TEXTBEFORE(Table1__5[[#This Row],[Distributor_Name]],"-")</f>
        <v>BD11</v>
      </c>
    </row>
    <row r="3063" spans="1:16" x14ac:dyDescent="0.75">
      <c r="A3063" t="s">
        <v>11</v>
      </c>
      <c r="B3063" t="s">
        <v>22</v>
      </c>
      <c r="C3063" t="s">
        <v>88</v>
      </c>
      <c r="D3063">
        <v>202501</v>
      </c>
      <c r="E3063" t="s">
        <v>7673</v>
      </c>
      <c r="F3063" t="s">
        <v>7675</v>
      </c>
      <c r="G3063">
        <v>0</v>
      </c>
      <c r="H3063">
        <v>0</v>
      </c>
      <c r="I3063">
        <v>0</v>
      </c>
      <c r="J3063">
        <v>0</v>
      </c>
      <c r="K3063">
        <v>0</v>
      </c>
      <c r="L3063" t="str">
        <f>VLOOKUP(Table1__5[[#This Row],[ShortCode]],$U$3:$W$100,3,0)</f>
        <v>Larue</v>
      </c>
      <c r="M3063" t="str">
        <f>VLOOKUP(Table1__5[[#This Row],[ShortCode]],$U$3:$V$100,2,0)</f>
        <v>Group BB</v>
      </c>
      <c r="N3063" t="str">
        <f>RIGHT(Table1__5[[#This Row],[Calendar_month]],2)</f>
        <v>01</v>
      </c>
      <c r="O3063" t="str">
        <f>LEFT(Table1__5[[#This Row],[Calendar_month]],4)</f>
        <v>2025</v>
      </c>
      <c r="P3063" t="str">
        <f>_xlfn.TEXTBEFORE(Table1__5[[#This Row],[Distributor_Name]],"-")</f>
        <v>BD11</v>
      </c>
    </row>
    <row r="3064" spans="1:16" x14ac:dyDescent="0.75">
      <c r="A3064" t="s">
        <v>11</v>
      </c>
      <c r="B3064" t="s">
        <v>22</v>
      </c>
      <c r="C3064" t="s">
        <v>88</v>
      </c>
      <c r="D3064">
        <v>202501</v>
      </c>
      <c r="E3064" t="s">
        <v>7673</v>
      </c>
      <c r="F3064" t="s">
        <v>7677</v>
      </c>
      <c r="G3064">
        <v>0</v>
      </c>
      <c r="H3064">
        <v>0</v>
      </c>
      <c r="I3064">
        <v>0</v>
      </c>
      <c r="J3064">
        <v>0</v>
      </c>
      <c r="K3064">
        <v>0</v>
      </c>
      <c r="L3064" t="str">
        <f>VLOOKUP(Table1__5[[#This Row],[ShortCode]],$U$3:$W$100,3,0)</f>
        <v>Larue</v>
      </c>
      <c r="M3064" t="str">
        <f>VLOOKUP(Table1__5[[#This Row],[ShortCode]],$U$3:$V$100,2,0)</f>
        <v>Group BB</v>
      </c>
      <c r="N3064" t="str">
        <f>RIGHT(Table1__5[[#This Row],[Calendar_month]],2)</f>
        <v>01</v>
      </c>
      <c r="O3064" t="str">
        <f>LEFT(Table1__5[[#This Row],[Calendar_month]],4)</f>
        <v>2025</v>
      </c>
      <c r="P3064" t="str">
        <f>_xlfn.TEXTBEFORE(Table1__5[[#This Row],[Distributor_Name]],"-")</f>
        <v>BD11</v>
      </c>
    </row>
    <row r="3065" spans="1:16" x14ac:dyDescent="0.75">
      <c r="A3065" t="s">
        <v>11</v>
      </c>
      <c r="B3065" t="s">
        <v>22</v>
      </c>
      <c r="C3065" t="s">
        <v>88</v>
      </c>
      <c r="D3065">
        <v>202502</v>
      </c>
      <c r="E3065" t="s">
        <v>7662</v>
      </c>
      <c r="F3065" t="s">
        <v>7664</v>
      </c>
      <c r="G3065">
        <v>0</v>
      </c>
      <c r="H3065">
        <v>0</v>
      </c>
      <c r="I3065">
        <v>0</v>
      </c>
      <c r="J3065">
        <v>0</v>
      </c>
      <c r="K3065">
        <v>0</v>
      </c>
      <c r="L3065" t="str">
        <f>VLOOKUP(Table1__5[[#This Row],[ShortCode]],$U$3:$W$100,3,0)</f>
        <v>Other</v>
      </c>
      <c r="M3065" t="str">
        <f>VLOOKUP(Table1__5[[#This Row],[ShortCode]],$U$3:$V$100,2,0)</f>
        <v>Group BB</v>
      </c>
      <c r="N3065" t="str">
        <f>RIGHT(Table1__5[[#This Row],[Calendar_month]],2)</f>
        <v>02</v>
      </c>
      <c r="O3065" t="str">
        <f>LEFT(Table1__5[[#This Row],[Calendar_month]],4)</f>
        <v>2025</v>
      </c>
      <c r="P3065" t="str">
        <f>_xlfn.TEXTBEFORE(Table1__5[[#This Row],[Distributor_Name]],"-")</f>
        <v>BD11</v>
      </c>
    </row>
    <row r="3066" spans="1:16" x14ac:dyDescent="0.75">
      <c r="A3066" t="s">
        <v>11</v>
      </c>
      <c r="B3066" t="s">
        <v>22</v>
      </c>
      <c r="C3066" t="s">
        <v>88</v>
      </c>
      <c r="D3066">
        <v>202502</v>
      </c>
      <c r="E3066" t="s">
        <v>7662</v>
      </c>
      <c r="F3066" t="s">
        <v>7690</v>
      </c>
      <c r="G3066">
        <v>0</v>
      </c>
      <c r="H3066">
        <v>0</v>
      </c>
      <c r="I3066">
        <v>0</v>
      </c>
      <c r="J3066">
        <v>0</v>
      </c>
      <c r="K3066">
        <v>0</v>
      </c>
      <c r="L3066" t="str">
        <f>VLOOKUP(Table1__5[[#This Row],[ShortCode]],$U$3:$W$100,3,0)</f>
        <v>Heineken Original</v>
      </c>
      <c r="M3066" t="str">
        <f>VLOOKUP(Table1__5[[#This Row],[ShortCode]],$U$3:$V$100,2,0)</f>
        <v>Group BB</v>
      </c>
      <c r="N3066" t="str">
        <f>RIGHT(Table1__5[[#This Row],[Calendar_month]],2)</f>
        <v>02</v>
      </c>
      <c r="O3066" t="str">
        <f>LEFT(Table1__5[[#This Row],[Calendar_month]],4)</f>
        <v>2025</v>
      </c>
      <c r="P3066" t="str">
        <f>_xlfn.TEXTBEFORE(Table1__5[[#This Row],[Distributor_Name]],"-")</f>
        <v>BD11</v>
      </c>
    </row>
    <row r="3067" spans="1:16" x14ac:dyDescent="0.75">
      <c r="A3067" t="s">
        <v>11</v>
      </c>
      <c r="B3067" t="s">
        <v>22</v>
      </c>
      <c r="C3067" t="s">
        <v>88</v>
      </c>
      <c r="D3067">
        <v>202502</v>
      </c>
      <c r="E3067" t="s">
        <v>7662</v>
      </c>
      <c r="F3067" t="s">
        <v>5426</v>
      </c>
      <c r="G3067">
        <v>29</v>
      </c>
      <c r="H3067">
        <v>30</v>
      </c>
      <c r="I3067">
        <v>80</v>
      </c>
      <c r="J3067">
        <v>2.7586206896551699</v>
      </c>
      <c r="K3067">
        <v>-51</v>
      </c>
      <c r="L3067" t="str">
        <f>VLOOKUP(Table1__5[[#This Row],[ShortCode]],$U$3:$W$100,3,0)</f>
        <v>Heineken Original</v>
      </c>
      <c r="M3067" t="str">
        <f>VLOOKUP(Table1__5[[#This Row],[ShortCode]],$U$3:$V$100,2,0)</f>
        <v>Group BB</v>
      </c>
      <c r="N3067" t="str">
        <f>RIGHT(Table1__5[[#This Row],[Calendar_month]],2)</f>
        <v>02</v>
      </c>
      <c r="O3067" t="str">
        <f>LEFT(Table1__5[[#This Row],[Calendar_month]],4)</f>
        <v>2025</v>
      </c>
      <c r="P3067" t="str">
        <f>_xlfn.TEXTBEFORE(Table1__5[[#This Row],[Distributor_Name]],"-")</f>
        <v>BD11</v>
      </c>
    </row>
    <row r="3068" spans="1:16" x14ac:dyDescent="0.75">
      <c r="A3068" t="s">
        <v>11</v>
      </c>
      <c r="B3068" t="s">
        <v>22</v>
      </c>
      <c r="C3068" t="s">
        <v>88</v>
      </c>
      <c r="D3068">
        <v>202502</v>
      </c>
      <c r="E3068" t="s">
        <v>7662</v>
      </c>
      <c r="F3068" t="s">
        <v>5434</v>
      </c>
      <c r="G3068">
        <v>130</v>
      </c>
      <c r="H3068">
        <v>390</v>
      </c>
      <c r="I3068">
        <v>145</v>
      </c>
      <c r="J3068">
        <v>1.1153846153846201</v>
      </c>
      <c r="K3068">
        <v>-15</v>
      </c>
      <c r="L3068" t="str">
        <f>VLOOKUP(Table1__5[[#This Row],[ShortCode]],$U$3:$W$100,3,0)</f>
        <v>Heineken Original</v>
      </c>
      <c r="M3068" t="str">
        <f>VLOOKUP(Table1__5[[#This Row],[ShortCode]],$U$3:$V$100,2,0)</f>
        <v>Group BB</v>
      </c>
      <c r="N3068" t="str">
        <f>RIGHT(Table1__5[[#This Row],[Calendar_month]],2)</f>
        <v>02</v>
      </c>
      <c r="O3068" t="str">
        <f>LEFT(Table1__5[[#This Row],[Calendar_month]],4)</f>
        <v>2025</v>
      </c>
      <c r="P3068" t="str">
        <f>_xlfn.TEXTBEFORE(Table1__5[[#This Row],[Distributor_Name]],"-")</f>
        <v>BD11</v>
      </c>
    </row>
    <row r="3069" spans="1:16" x14ac:dyDescent="0.75">
      <c r="A3069" t="s">
        <v>11</v>
      </c>
      <c r="B3069" t="s">
        <v>22</v>
      </c>
      <c r="C3069" t="s">
        <v>88</v>
      </c>
      <c r="D3069">
        <v>202502</v>
      </c>
      <c r="E3069" t="s">
        <v>7662</v>
      </c>
      <c r="F3069" t="s">
        <v>5393</v>
      </c>
      <c r="G3069">
        <v>4132</v>
      </c>
      <c r="H3069">
        <v>5603</v>
      </c>
      <c r="I3069">
        <v>5465</v>
      </c>
      <c r="J3069">
        <v>1.3226040658276901</v>
      </c>
      <c r="K3069">
        <v>-1333</v>
      </c>
      <c r="L3069" t="str">
        <f>VLOOKUP(Table1__5[[#This Row],[ShortCode]],$U$3:$W$100,3,0)</f>
        <v>Heineken Silver</v>
      </c>
      <c r="M3069" t="str">
        <f>VLOOKUP(Table1__5[[#This Row],[ShortCode]],$U$3:$V$100,2,0)</f>
        <v>Group AA</v>
      </c>
      <c r="N3069" t="str">
        <f>RIGHT(Table1__5[[#This Row],[Calendar_month]],2)</f>
        <v>02</v>
      </c>
      <c r="O3069" t="str">
        <f>LEFT(Table1__5[[#This Row],[Calendar_month]],4)</f>
        <v>2025</v>
      </c>
      <c r="P3069" t="str">
        <f>_xlfn.TEXTBEFORE(Table1__5[[#This Row],[Distributor_Name]],"-")</f>
        <v>BD11</v>
      </c>
    </row>
    <row r="3070" spans="1:16" x14ac:dyDescent="0.75">
      <c r="A3070" t="s">
        <v>11</v>
      </c>
      <c r="B3070" t="s">
        <v>22</v>
      </c>
      <c r="C3070" t="s">
        <v>88</v>
      </c>
      <c r="D3070">
        <v>202502</v>
      </c>
      <c r="E3070" t="s">
        <v>7662</v>
      </c>
      <c r="F3070" t="s">
        <v>5418</v>
      </c>
      <c r="G3070">
        <v>34</v>
      </c>
      <c r="H3070">
        <v>120</v>
      </c>
      <c r="I3070">
        <v>155</v>
      </c>
      <c r="J3070">
        <v>4.5588235294117601</v>
      </c>
      <c r="K3070">
        <v>-121</v>
      </c>
      <c r="L3070" t="str">
        <f>VLOOKUP(Table1__5[[#This Row],[ShortCode]],$U$3:$W$100,3,0)</f>
        <v>Heineken Silver</v>
      </c>
      <c r="M3070" t="str">
        <f>VLOOKUP(Table1__5[[#This Row],[ShortCode]],$U$3:$V$100,2,0)</f>
        <v>Group AA</v>
      </c>
      <c r="N3070" t="str">
        <f>RIGHT(Table1__5[[#This Row],[Calendar_month]],2)</f>
        <v>02</v>
      </c>
      <c r="O3070" t="str">
        <f>LEFT(Table1__5[[#This Row],[Calendar_month]],4)</f>
        <v>2025</v>
      </c>
      <c r="P3070" t="str">
        <f>_xlfn.TEXTBEFORE(Table1__5[[#This Row],[Distributor_Name]],"-")</f>
        <v>BD11</v>
      </c>
    </row>
    <row r="3071" spans="1:16" x14ac:dyDescent="0.75">
      <c r="A3071" t="s">
        <v>11</v>
      </c>
      <c r="B3071" t="s">
        <v>22</v>
      </c>
      <c r="C3071" t="s">
        <v>88</v>
      </c>
      <c r="D3071">
        <v>202502</v>
      </c>
      <c r="E3071" t="s">
        <v>7662</v>
      </c>
      <c r="F3071" t="s">
        <v>5401</v>
      </c>
      <c r="G3071">
        <v>941</v>
      </c>
      <c r="H3071">
        <v>1118</v>
      </c>
      <c r="I3071">
        <v>1145</v>
      </c>
      <c r="J3071">
        <v>1.21679064824655</v>
      </c>
      <c r="K3071">
        <v>-204</v>
      </c>
      <c r="L3071" t="str">
        <f>VLOOKUP(Table1__5[[#This Row],[ShortCode]],$U$3:$W$100,3,0)</f>
        <v>Heineken Silver</v>
      </c>
      <c r="M3071" t="str">
        <f>VLOOKUP(Table1__5[[#This Row],[ShortCode]],$U$3:$V$100,2,0)</f>
        <v>Group AA</v>
      </c>
      <c r="N3071" t="str">
        <f>RIGHT(Table1__5[[#This Row],[Calendar_month]],2)</f>
        <v>02</v>
      </c>
      <c r="O3071" t="str">
        <f>LEFT(Table1__5[[#This Row],[Calendar_month]],4)</f>
        <v>2025</v>
      </c>
      <c r="P3071" t="str">
        <f>_xlfn.TEXTBEFORE(Table1__5[[#This Row],[Distributor_Name]],"-")</f>
        <v>BD11</v>
      </c>
    </row>
    <row r="3072" spans="1:16" x14ac:dyDescent="0.75">
      <c r="A3072" t="s">
        <v>11</v>
      </c>
      <c r="B3072" t="s">
        <v>22</v>
      </c>
      <c r="C3072" t="s">
        <v>88</v>
      </c>
      <c r="D3072">
        <v>202502</v>
      </c>
      <c r="E3072" t="s">
        <v>7662</v>
      </c>
      <c r="F3072" t="s">
        <v>7288</v>
      </c>
      <c r="G3072">
        <v>0</v>
      </c>
      <c r="H3072">
        <v>0</v>
      </c>
      <c r="I3072">
        <v>0</v>
      </c>
      <c r="J3072">
        <v>0</v>
      </c>
      <c r="K3072">
        <v>0</v>
      </c>
      <c r="L3072" t="str">
        <f>VLOOKUP(Table1__5[[#This Row],[ShortCode]],$U$3:$W$100,3,0)</f>
        <v>Heineken Silver</v>
      </c>
      <c r="M3072" t="str">
        <f>VLOOKUP(Table1__5[[#This Row],[ShortCode]],$U$3:$V$100,2,0)</f>
        <v>Group BB</v>
      </c>
      <c r="N3072" t="str">
        <f>RIGHT(Table1__5[[#This Row],[Calendar_month]],2)</f>
        <v>02</v>
      </c>
      <c r="O3072" t="str">
        <f>LEFT(Table1__5[[#This Row],[Calendar_month]],4)</f>
        <v>2025</v>
      </c>
      <c r="P3072" t="str">
        <f>_xlfn.TEXTBEFORE(Table1__5[[#This Row],[Distributor_Name]],"-")</f>
        <v>BD11</v>
      </c>
    </row>
    <row r="3073" spans="1:16" x14ac:dyDescent="0.75">
      <c r="A3073" t="s">
        <v>11</v>
      </c>
      <c r="B3073" t="s">
        <v>22</v>
      </c>
      <c r="C3073" t="s">
        <v>88</v>
      </c>
      <c r="D3073">
        <v>202502</v>
      </c>
      <c r="E3073" t="s">
        <v>7662</v>
      </c>
      <c r="F3073" t="s">
        <v>5440</v>
      </c>
      <c r="G3073">
        <v>0</v>
      </c>
      <c r="H3073">
        <v>0</v>
      </c>
      <c r="I3073">
        <v>0</v>
      </c>
      <c r="J3073">
        <v>0</v>
      </c>
      <c r="K3073">
        <v>0</v>
      </c>
      <c r="L3073" t="str">
        <f>VLOOKUP(Table1__5[[#This Row],[ShortCode]],$U$3:$W$100,3,0)</f>
        <v>Other</v>
      </c>
      <c r="M3073" t="str">
        <f>VLOOKUP(Table1__5[[#This Row],[ShortCode]],$U$3:$V$100,2,0)</f>
        <v>Group BB</v>
      </c>
      <c r="N3073" t="str">
        <f>RIGHT(Table1__5[[#This Row],[Calendar_month]],2)</f>
        <v>02</v>
      </c>
      <c r="O3073" t="str">
        <f>LEFT(Table1__5[[#This Row],[Calendar_month]],4)</f>
        <v>2025</v>
      </c>
      <c r="P3073" t="str">
        <f>_xlfn.TEXTBEFORE(Table1__5[[#This Row],[Distributor_Name]],"-")</f>
        <v>BD11</v>
      </c>
    </row>
    <row r="3074" spans="1:16" x14ac:dyDescent="0.75">
      <c r="A3074" t="s">
        <v>11</v>
      </c>
      <c r="B3074" t="s">
        <v>22</v>
      </c>
      <c r="C3074" t="s">
        <v>88</v>
      </c>
      <c r="D3074">
        <v>202502</v>
      </c>
      <c r="E3074" t="s">
        <v>7662</v>
      </c>
      <c r="F3074" t="s">
        <v>7665</v>
      </c>
      <c r="G3074">
        <v>0</v>
      </c>
      <c r="H3074">
        <v>0</v>
      </c>
      <c r="I3074">
        <v>0</v>
      </c>
      <c r="J3074">
        <v>0</v>
      </c>
      <c r="K3074">
        <v>0</v>
      </c>
      <c r="L3074" t="str">
        <f>VLOOKUP(Table1__5[[#This Row],[ShortCode]],$U$3:$W$100,3,0)</f>
        <v>Other</v>
      </c>
      <c r="M3074" t="str">
        <f>VLOOKUP(Table1__5[[#This Row],[ShortCode]],$U$3:$V$100,2,0)</f>
        <v>Group BB</v>
      </c>
      <c r="N3074" t="str">
        <f>RIGHT(Table1__5[[#This Row],[Calendar_month]],2)</f>
        <v>02</v>
      </c>
      <c r="O3074" t="str">
        <f>LEFT(Table1__5[[#This Row],[Calendar_month]],4)</f>
        <v>2025</v>
      </c>
      <c r="P3074" t="str">
        <f>_xlfn.TEXTBEFORE(Table1__5[[#This Row],[Distributor_Name]],"-")</f>
        <v>BD11</v>
      </c>
    </row>
    <row r="3075" spans="1:16" x14ac:dyDescent="0.75">
      <c r="A3075" t="s">
        <v>11</v>
      </c>
      <c r="B3075" t="s">
        <v>22</v>
      </c>
      <c r="C3075" t="s">
        <v>88</v>
      </c>
      <c r="D3075">
        <v>202502</v>
      </c>
      <c r="E3075" t="s">
        <v>7662</v>
      </c>
      <c r="F3075" t="s">
        <v>7691</v>
      </c>
      <c r="G3075">
        <v>0</v>
      </c>
      <c r="H3075">
        <v>0</v>
      </c>
      <c r="I3075">
        <v>0</v>
      </c>
      <c r="J3075">
        <v>0</v>
      </c>
      <c r="K3075">
        <v>0</v>
      </c>
      <c r="L3075" t="str">
        <f>VLOOKUP(Table1__5[[#This Row],[ShortCode]],$U$3:$W$100,3,0)</f>
        <v>Other</v>
      </c>
      <c r="M3075" t="str">
        <f>VLOOKUP(Table1__5[[#This Row],[ShortCode]],$U$3:$V$100,2,0)</f>
        <v>Group BB</v>
      </c>
      <c r="N3075" t="str">
        <f>RIGHT(Table1__5[[#This Row],[Calendar_month]],2)</f>
        <v>02</v>
      </c>
      <c r="O3075" t="str">
        <f>LEFT(Table1__5[[#This Row],[Calendar_month]],4)</f>
        <v>2025</v>
      </c>
      <c r="P3075" t="str">
        <f>_xlfn.TEXTBEFORE(Table1__5[[#This Row],[Distributor_Name]],"-")</f>
        <v>BD11</v>
      </c>
    </row>
    <row r="3076" spans="1:16" x14ac:dyDescent="0.75">
      <c r="A3076" t="s">
        <v>11</v>
      </c>
      <c r="B3076" t="s">
        <v>22</v>
      </c>
      <c r="C3076" t="s">
        <v>88</v>
      </c>
      <c r="D3076">
        <v>202502</v>
      </c>
      <c r="E3076" t="s">
        <v>7662</v>
      </c>
      <c r="F3076" t="s">
        <v>5424</v>
      </c>
      <c r="G3076">
        <v>6</v>
      </c>
      <c r="H3076">
        <v>39</v>
      </c>
      <c r="I3076">
        <v>4</v>
      </c>
      <c r="J3076">
        <v>0.66666666666666696</v>
      </c>
      <c r="K3076">
        <v>2</v>
      </c>
      <c r="L3076" t="str">
        <f>VLOOKUP(Table1__5[[#This Row],[ShortCode]],$U$3:$W$100,3,0)</f>
        <v>Other</v>
      </c>
      <c r="M3076" t="str">
        <f>VLOOKUP(Table1__5[[#This Row],[ShortCode]],$U$3:$V$100,2,0)</f>
        <v>Group BB</v>
      </c>
      <c r="N3076" t="str">
        <f>RIGHT(Table1__5[[#This Row],[Calendar_month]],2)</f>
        <v>02</v>
      </c>
      <c r="O3076" t="str">
        <f>LEFT(Table1__5[[#This Row],[Calendar_month]],4)</f>
        <v>2025</v>
      </c>
      <c r="P3076" t="str">
        <f>_xlfn.TEXTBEFORE(Table1__5[[#This Row],[Distributor_Name]],"-")</f>
        <v>BD11</v>
      </c>
    </row>
    <row r="3077" spans="1:16" x14ac:dyDescent="0.75">
      <c r="A3077" t="s">
        <v>11</v>
      </c>
      <c r="B3077" t="s">
        <v>22</v>
      </c>
      <c r="C3077" t="s">
        <v>88</v>
      </c>
      <c r="D3077">
        <v>202502</v>
      </c>
      <c r="E3077" t="s">
        <v>7662</v>
      </c>
      <c r="F3077" t="s">
        <v>7692</v>
      </c>
      <c r="G3077">
        <v>0</v>
      </c>
      <c r="H3077">
        <v>0</v>
      </c>
      <c r="I3077">
        <v>0</v>
      </c>
      <c r="J3077">
        <v>0</v>
      </c>
      <c r="K3077">
        <v>0</v>
      </c>
      <c r="L3077" t="str">
        <f>VLOOKUP(Table1__5[[#This Row],[ShortCode]],$U$3:$W$100,3,0)</f>
        <v>Other</v>
      </c>
      <c r="M3077" t="str">
        <f>VLOOKUP(Table1__5[[#This Row],[ShortCode]],$U$3:$V$100,2,0)</f>
        <v>Group BB</v>
      </c>
      <c r="N3077" t="str">
        <f>RIGHT(Table1__5[[#This Row],[Calendar_month]],2)</f>
        <v>02</v>
      </c>
      <c r="O3077" t="str">
        <f>LEFT(Table1__5[[#This Row],[Calendar_month]],4)</f>
        <v>2025</v>
      </c>
      <c r="P3077" t="str">
        <f>_xlfn.TEXTBEFORE(Table1__5[[#This Row],[Distributor_Name]],"-")</f>
        <v>BD11</v>
      </c>
    </row>
    <row r="3078" spans="1:16" x14ac:dyDescent="0.75">
      <c r="A3078" t="s">
        <v>11</v>
      </c>
      <c r="B3078" t="s">
        <v>22</v>
      </c>
      <c r="C3078" t="s">
        <v>88</v>
      </c>
      <c r="D3078">
        <v>202502</v>
      </c>
      <c r="E3078" t="s">
        <v>7662</v>
      </c>
      <c r="F3078" t="s">
        <v>7654</v>
      </c>
      <c r="G3078">
        <v>1</v>
      </c>
      <c r="H3078">
        <v>0</v>
      </c>
      <c r="I3078">
        <v>0</v>
      </c>
      <c r="J3078">
        <v>0</v>
      </c>
      <c r="K3078">
        <v>1</v>
      </c>
      <c r="L3078" t="str">
        <f>VLOOKUP(Table1__5[[#This Row],[ShortCode]],$U$3:$W$100,3,0)</f>
        <v>Other</v>
      </c>
      <c r="M3078" t="str">
        <f>VLOOKUP(Table1__5[[#This Row],[ShortCode]],$U$3:$V$100,2,0)</f>
        <v>Group BB</v>
      </c>
      <c r="N3078" t="str">
        <f>RIGHT(Table1__5[[#This Row],[Calendar_month]],2)</f>
        <v>02</v>
      </c>
      <c r="O3078" t="str">
        <f>LEFT(Table1__5[[#This Row],[Calendar_month]],4)</f>
        <v>2025</v>
      </c>
      <c r="P3078" t="str">
        <f>_xlfn.TEXTBEFORE(Table1__5[[#This Row],[Distributor_Name]],"-")</f>
        <v>BD11</v>
      </c>
    </row>
    <row r="3079" spans="1:16" x14ac:dyDescent="0.75">
      <c r="A3079" t="s">
        <v>11</v>
      </c>
      <c r="B3079" t="s">
        <v>22</v>
      </c>
      <c r="C3079" t="s">
        <v>88</v>
      </c>
      <c r="D3079">
        <v>202502</v>
      </c>
      <c r="E3079" t="s">
        <v>7662</v>
      </c>
      <c r="F3079" t="s">
        <v>7666</v>
      </c>
      <c r="G3079">
        <v>0</v>
      </c>
      <c r="H3079">
        <v>0</v>
      </c>
      <c r="I3079">
        <v>0</v>
      </c>
      <c r="J3079">
        <v>0</v>
      </c>
      <c r="K3079">
        <v>0</v>
      </c>
      <c r="L3079" t="str">
        <f>VLOOKUP(Table1__5[[#This Row],[ShortCode]],$U$3:$W$100,3,0)</f>
        <v>Other</v>
      </c>
      <c r="M3079" t="str">
        <f>VLOOKUP(Table1__5[[#This Row],[ShortCode]],$U$3:$V$100,2,0)</f>
        <v>Group BB</v>
      </c>
      <c r="N3079" t="str">
        <f>RIGHT(Table1__5[[#This Row],[Calendar_month]],2)</f>
        <v>02</v>
      </c>
      <c r="O3079" t="str">
        <f>LEFT(Table1__5[[#This Row],[Calendar_month]],4)</f>
        <v>2025</v>
      </c>
      <c r="P3079" t="str">
        <f>_xlfn.TEXTBEFORE(Table1__5[[#This Row],[Distributor_Name]],"-")</f>
        <v>BD11</v>
      </c>
    </row>
    <row r="3080" spans="1:16" x14ac:dyDescent="0.75">
      <c r="A3080" t="s">
        <v>11</v>
      </c>
      <c r="B3080" t="s">
        <v>22</v>
      </c>
      <c r="C3080" t="s">
        <v>88</v>
      </c>
      <c r="D3080">
        <v>202502</v>
      </c>
      <c r="E3080" t="s">
        <v>7662</v>
      </c>
      <c r="F3080" t="s">
        <v>7693</v>
      </c>
      <c r="G3080">
        <v>0</v>
      </c>
      <c r="H3080">
        <v>0</v>
      </c>
      <c r="I3080">
        <v>0</v>
      </c>
      <c r="J3080">
        <v>0</v>
      </c>
      <c r="K3080">
        <v>0</v>
      </c>
      <c r="L3080" t="str">
        <f>VLOOKUP(Table1__5[[#This Row],[ShortCode]],$U$3:$W$100,3,0)</f>
        <v>Other</v>
      </c>
      <c r="M3080" t="str">
        <f>VLOOKUP(Table1__5[[#This Row],[ShortCode]],$U$3:$V$100,2,0)</f>
        <v>Group BB</v>
      </c>
      <c r="N3080" t="str">
        <f>RIGHT(Table1__5[[#This Row],[Calendar_month]],2)</f>
        <v>02</v>
      </c>
      <c r="O3080" t="str">
        <f>LEFT(Table1__5[[#This Row],[Calendar_month]],4)</f>
        <v>2025</v>
      </c>
      <c r="P3080" t="str">
        <f>_xlfn.TEXTBEFORE(Table1__5[[#This Row],[Distributor_Name]],"-")</f>
        <v>BD11</v>
      </c>
    </row>
    <row r="3081" spans="1:16" x14ac:dyDescent="0.75">
      <c r="A3081" t="s">
        <v>11</v>
      </c>
      <c r="B3081" t="s">
        <v>22</v>
      </c>
      <c r="C3081" t="s">
        <v>88</v>
      </c>
      <c r="D3081">
        <v>202502</v>
      </c>
      <c r="E3081" t="s">
        <v>7662</v>
      </c>
      <c r="F3081" t="s">
        <v>7668</v>
      </c>
      <c r="G3081">
        <v>0</v>
      </c>
      <c r="H3081">
        <v>0</v>
      </c>
      <c r="I3081">
        <v>0</v>
      </c>
      <c r="J3081">
        <v>0</v>
      </c>
      <c r="K3081">
        <v>0</v>
      </c>
      <c r="L3081" t="str">
        <f>VLOOKUP(Table1__5[[#This Row],[ShortCode]],$U$3:$W$100,3,0)</f>
        <v>Other</v>
      </c>
      <c r="M3081" t="str">
        <f>VLOOKUP(Table1__5[[#This Row],[ShortCode]],$U$3:$V$100,2,0)</f>
        <v>Group BB</v>
      </c>
      <c r="N3081" t="str">
        <f>RIGHT(Table1__5[[#This Row],[Calendar_month]],2)</f>
        <v>02</v>
      </c>
      <c r="O3081" t="str">
        <f>LEFT(Table1__5[[#This Row],[Calendar_month]],4)</f>
        <v>2025</v>
      </c>
      <c r="P3081" t="str">
        <f>_xlfn.TEXTBEFORE(Table1__5[[#This Row],[Distributor_Name]],"-")</f>
        <v>BD11</v>
      </c>
    </row>
    <row r="3082" spans="1:16" x14ac:dyDescent="0.75">
      <c r="A3082" t="s">
        <v>11</v>
      </c>
      <c r="B3082" t="s">
        <v>22</v>
      </c>
      <c r="C3082" t="s">
        <v>88</v>
      </c>
      <c r="D3082">
        <v>202502</v>
      </c>
      <c r="E3082" t="s">
        <v>7662</v>
      </c>
      <c r="F3082" t="s">
        <v>5430</v>
      </c>
      <c r="G3082">
        <v>47</v>
      </c>
      <c r="H3082">
        <v>52</v>
      </c>
      <c r="I3082">
        <v>13</v>
      </c>
      <c r="J3082">
        <v>0.27659574468085102</v>
      </c>
      <c r="K3082">
        <v>34</v>
      </c>
      <c r="L3082" t="str">
        <f>VLOOKUP(Table1__5[[#This Row],[ShortCode]],$U$3:$W$100,3,0)</f>
        <v>Other</v>
      </c>
      <c r="M3082" t="str">
        <f>VLOOKUP(Table1__5[[#This Row],[ShortCode]],$U$3:$V$100,2,0)</f>
        <v>Group BB</v>
      </c>
      <c r="N3082" t="str">
        <f>RIGHT(Table1__5[[#This Row],[Calendar_month]],2)</f>
        <v>02</v>
      </c>
      <c r="O3082" t="str">
        <f>LEFT(Table1__5[[#This Row],[Calendar_month]],4)</f>
        <v>2025</v>
      </c>
      <c r="P3082" t="str">
        <f>_xlfn.TEXTBEFORE(Table1__5[[#This Row],[Distributor_Name]],"-")</f>
        <v>BD11</v>
      </c>
    </row>
    <row r="3083" spans="1:16" x14ac:dyDescent="0.75">
      <c r="A3083" t="s">
        <v>11</v>
      </c>
      <c r="B3083" t="s">
        <v>22</v>
      </c>
      <c r="C3083" t="s">
        <v>88</v>
      </c>
      <c r="D3083">
        <v>202502</v>
      </c>
      <c r="E3083" t="s">
        <v>7662</v>
      </c>
      <c r="F3083" t="s">
        <v>7678</v>
      </c>
      <c r="G3083">
        <v>0</v>
      </c>
      <c r="H3083">
        <v>0</v>
      </c>
      <c r="I3083">
        <v>0</v>
      </c>
      <c r="J3083">
        <v>0</v>
      </c>
      <c r="K3083">
        <v>0</v>
      </c>
      <c r="L3083" t="str">
        <f>VLOOKUP(Table1__5[[#This Row],[ShortCode]],$U$3:$W$100,3,0)</f>
        <v>Other</v>
      </c>
      <c r="M3083" t="str">
        <f>VLOOKUP(Table1__5[[#This Row],[ShortCode]],$U$3:$V$100,2,0)</f>
        <v>Group BB</v>
      </c>
      <c r="N3083" t="str">
        <f>RIGHT(Table1__5[[#This Row],[Calendar_month]],2)</f>
        <v>02</v>
      </c>
      <c r="O3083" t="str">
        <f>LEFT(Table1__5[[#This Row],[Calendar_month]],4)</f>
        <v>2025</v>
      </c>
      <c r="P3083" t="str">
        <f>_xlfn.TEXTBEFORE(Table1__5[[#This Row],[Distributor_Name]],"-")</f>
        <v>BD11</v>
      </c>
    </row>
    <row r="3084" spans="1:16" x14ac:dyDescent="0.75">
      <c r="A3084" t="s">
        <v>11</v>
      </c>
      <c r="B3084" t="s">
        <v>22</v>
      </c>
      <c r="C3084" t="s">
        <v>88</v>
      </c>
      <c r="D3084">
        <v>202502</v>
      </c>
      <c r="E3084" t="s">
        <v>7662</v>
      </c>
      <c r="F3084" t="s">
        <v>7694</v>
      </c>
      <c r="G3084">
        <v>0</v>
      </c>
      <c r="H3084">
        <v>0</v>
      </c>
      <c r="I3084">
        <v>0</v>
      </c>
      <c r="J3084">
        <v>0</v>
      </c>
      <c r="K3084">
        <v>0</v>
      </c>
      <c r="L3084" t="str">
        <f>VLOOKUP(Table1__5[[#This Row],[ShortCode]],$U$3:$W$100,3,0)</f>
        <v>Other</v>
      </c>
      <c r="M3084" t="str">
        <f>VLOOKUP(Table1__5[[#This Row],[ShortCode]],$U$3:$V$100,2,0)</f>
        <v>Group BB</v>
      </c>
      <c r="N3084" t="str">
        <f>RIGHT(Table1__5[[#This Row],[Calendar_month]],2)</f>
        <v>02</v>
      </c>
      <c r="O3084" t="str">
        <f>LEFT(Table1__5[[#This Row],[Calendar_month]],4)</f>
        <v>2025</v>
      </c>
      <c r="P3084" t="str">
        <f>_xlfn.TEXTBEFORE(Table1__5[[#This Row],[Distributor_Name]],"-")</f>
        <v>BD11</v>
      </c>
    </row>
    <row r="3085" spans="1:16" x14ac:dyDescent="0.75">
      <c r="A3085" t="s">
        <v>11</v>
      </c>
      <c r="B3085" t="s">
        <v>22</v>
      </c>
      <c r="C3085" t="s">
        <v>88</v>
      </c>
      <c r="D3085">
        <v>202502</v>
      </c>
      <c r="E3085" t="s">
        <v>7662</v>
      </c>
      <c r="F3085" t="s">
        <v>7670</v>
      </c>
      <c r="G3085">
        <v>0</v>
      </c>
      <c r="H3085">
        <v>0</v>
      </c>
      <c r="I3085">
        <v>0</v>
      </c>
      <c r="J3085">
        <v>0</v>
      </c>
      <c r="K3085">
        <v>0</v>
      </c>
      <c r="L3085" t="str">
        <f>VLOOKUP(Table1__5[[#This Row],[ShortCode]],$U$3:$W$100,3,0)</f>
        <v>Other</v>
      </c>
      <c r="M3085" t="str">
        <f>VLOOKUP(Table1__5[[#This Row],[ShortCode]],$U$3:$V$100,2,0)</f>
        <v>Group BB</v>
      </c>
      <c r="N3085" t="str">
        <f>RIGHT(Table1__5[[#This Row],[Calendar_month]],2)</f>
        <v>02</v>
      </c>
      <c r="O3085" t="str">
        <f>LEFT(Table1__5[[#This Row],[Calendar_month]],4)</f>
        <v>2025</v>
      </c>
      <c r="P3085" t="str">
        <f>_xlfn.TEXTBEFORE(Table1__5[[#This Row],[Distributor_Name]],"-")</f>
        <v>BD11</v>
      </c>
    </row>
    <row r="3086" spans="1:16" x14ac:dyDescent="0.75">
      <c r="A3086" t="s">
        <v>11</v>
      </c>
      <c r="B3086" t="s">
        <v>22</v>
      </c>
      <c r="C3086" t="s">
        <v>88</v>
      </c>
      <c r="D3086">
        <v>202502</v>
      </c>
      <c r="E3086" t="s">
        <v>7662</v>
      </c>
      <c r="F3086" t="s">
        <v>5405</v>
      </c>
      <c r="G3086">
        <v>2772</v>
      </c>
      <c r="H3086">
        <v>3380</v>
      </c>
      <c r="I3086">
        <v>3761</v>
      </c>
      <c r="J3086">
        <v>1.35678210678211</v>
      </c>
      <c r="K3086">
        <v>-989</v>
      </c>
      <c r="L3086" t="str">
        <f>VLOOKUP(Table1__5[[#This Row],[ShortCode]],$U$3:$W$100,3,0)</f>
        <v>Tiger Regular</v>
      </c>
      <c r="M3086" t="str">
        <f>VLOOKUP(Table1__5[[#This Row],[ShortCode]],$U$3:$V$100,2,0)</f>
        <v>Group BB</v>
      </c>
      <c r="N3086" t="str">
        <f>RIGHT(Table1__5[[#This Row],[Calendar_month]],2)</f>
        <v>02</v>
      </c>
      <c r="O3086" t="str">
        <f>LEFT(Table1__5[[#This Row],[Calendar_month]],4)</f>
        <v>2025</v>
      </c>
      <c r="P3086" t="str">
        <f>_xlfn.TEXTBEFORE(Table1__5[[#This Row],[Distributor_Name]],"-")</f>
        <v>BD11</v>
      </c>
    </row>
    <row r="3087" spans="1:16" x14ac:dyDescent="0.75">
      <c r="A3087" t="s">
        <v>11</v>
      </c>
      <c r="B3087" t="s">
        <v>22</v>
      </c>
      <c r="C3087" t="s">
        <v>88</v>
      </c>
      <c r="D3087">
        <v>202502</v>
      </c>
      <c r="E3087" t="s">
        <v>7662</v>
      </c>
      <c r="F3087" t="s">
        <v>5396</v>
      </c>
      <c r="G3087">
        <v>27554</v>
      </c>
      <c r="H3087">
        <v>29991</v>
      </c>
      <c r="I3087">
        <v>32086</v>
      </c>
      <c r="J3087">
        <v>1.16447702692894</v>
      </c>
      <c r="K3087">
        <v>-4532</v>
      </c>
      <c r="L3087" t="str">
        <f>VLOOKUP(Table1__5[[#This Row],[ShortCode]],$U$3:$W$100,3,0)</f>
        <v>Tiger Regular</v>
      </c>
      <c r="M3087" t="str">
        <f>VLOOKUP(Table1__5[[#This Row],[ShortCode]],$U$3:$V$100,2,0)</f>
        <v>Group BB</v>
      </c>
      <c r="N3087" t="str">
        <f>RIGHT(Table1__5[[#This Row],[Calendar_month]],2)</f>
        <v>02</v>
      </c>
      <c r="O3087" t="str">
        <f>LEFT(Table1__5[[#This Row],[Calendar_month]],4)</f>
        <v>2025</v>
      </c>
      <c r="P3087" t="str">
        <f>_xlfn.TEXTBEFORE(Table1__5[[#This Row],[Distributor_Name]],"-")</f>
        <v>BD11</v>
      </c>
    </row>
    <row r="3088" spans="1:16" x14ac:dyDescent="0.75">
      <c r="A3088" t="s">
        <v>11</v>
      </c>
      <c r="B3088" t="s">
        <v>22</v>
      </c>
      <c r="C3088" t="s">
        <v>88</v>
      </c>
      <c r="D3088">
        <v>202502</v>
      </c>
      <c r="E3088" t="s">
        <v>7662</v>
      </c>
      <c r="F3088" t="s">
        <v>5441</v>
      </c>
      <c r="G3088">
        <v>0</v>
      </c>
      <c r="H3088">
        <v>0</v>
      </c>
      <c r="I3088">
        <v>0</v>
      </c>
      <c r="J3088">
        <v>0</v>
      </c>
      <c r="K3088">
        <v>0</v>
      </c>
      <c r="L3088" t="str">
        <f>VLOOKUP(Table1__5[[#This Row],[ShortCode]],$U$3:$W$100,3,0)</f>
        <v>Tiger Regular</v>
      </c>
      <c r="M3088" t="str">
        <f>VLOOKUP(Table1__5[[#This Row],[ShortCode]],$U$3:$V$100,2,0)</f>
        <v>Group BB</v>
      </c>
      <c r="N3088" t="str">
        <f>RIGHT(Table1__5[[#This Row],[Calendar_month]],2)</f>
        <v>02</v>
      </c>
      <c r="O3088" t="str">
        <f>LEFT(Table1__5[[#This Row],[Calendar_month]],4)</f>
        <v>2025</v>
      </c>
      <c r="P3088" t="str">
        <f>_xlfn.TEXTBEFORE(Table1__5[[#This Row],[Distributor_Name]],"-")</f>
        <v>BD11</v>
      </c>
    </row>
    <row r="3089" spans="1:16" x14ac:dyDescent="0.75">
      <c r="A3089" t="s">
        <v>11</v>
      </c>
      <c r="B3089" t="s">
        <v>22</v>
      </c>
      <c r="C3089" t="s">
        <v>88</v>
      </c>
      <c r="D3089">
        <v>202502</v>
      </c>
      <c r="E3089" t="s">
        <v>7662</v>
      </c>
      <c r="F3089" t="s">
        <v>5408</v>
      </c>
      <c r="G3089">
        <v>2804</v>
      </c>
      <c r="H3089">
        <v>2120</v>
      </c>
      <c r="I3089">
        <v>2697</v>
      </c>
      <c r="J3089">
        <v>0.96184022824536397</v>
      </c>
      <c r="K3089">
        <v>107</v>
      </c>
      <c r="L3089" t="str">
        <f>VLOOKUP(Table1__5[[#This Row],[ShortCode]],$U$3:$W$100,3,0)</f>
        <v>Tiger Regular</v>
      </c>
      <c r="M3089" t="str">
        <f>VLOOKUP(Table1__5[[#This Row],[ShortCode]],$U$3:$V$100,2,0)</f>
        <v>Group BB</v>
      </c>
      <c r="N3089" t="str">
        <f>RIGHT(Table1__5[[#This Row],[Calendar_month]],2)</f>
        <v>02</v>
      </c>
      <c r="O3089" t="str">
        <f>LEFT(Table1__5[[#This Row],[Calendar_month]],4)</f>
        <v>2025</v>
      </c>
      <c r="P3089" t="str">
        <f>_xlfn.TEXTBEFORE(Table1__5[[#This Row],[Distributor_Name]],"-")</f>
        <v>BD11</v>
      </c>
    </row>
    <row r="3090" spans="1:16" x14ac:dyDescent="0.75">
      <c r="A3090" t="s">
        <v>11</v>
      </c>
      <c r="B3090" t="s">
        <v>22</v>
      </c>
      <c r="C3090" t="s">
        <v>88</v>
      </c>
      <c r="D3090">
        <v>202502</v>
      </c>
      <c r="E3090" t="s">
        <v>7662</v>
      </c>
      <c r="F3090" t="s">
        <v>5417</v>
      </c>
      <c r="G3090">
        <v>1938</v>
      </c>
      <c r="H3090">
        <v>2240</v>
      </c>
      <c r="I3090">
        <v>3057</v>
      </c>
      <c r="J3090">
        <v>1.57739938080495</v>
      </c>
      <c r="K3090">
        <v>-1119</v>
      </c>
      <c r="L3090" t="str">
        <f>VLOOKUP(Table1__5[[#This Row],[ShortCode]],$U$3:$W$100,3,0)</f>
        <v>Tiger Crystal</v>
      </c>
      <c r="M3090" t="str">
        <f>VLOOKUP(Table1__5[[#This Row],[ShortCode]],$U$3:$V$100,2,0)</f>
        <v>Group AA</v>
      </c>
      <c r="N3090" t="str">
        <f>RIGHT(Table1__5[[#This Row],[Calendar_month]],2)</f>
        <v>02</v>
      </c>
      <c r="O3090" t="str">
        <f>LEFT(Table1__5[[#This Row],[Calendar_month]],4)</f>
        <v>2025</v>
      </c>
      <c r="P3090" t="str">
        <f>_xlfn.TEXTBEFORE(Table1__5[[#This Row],[Distributor_Name]],"-")</f>
        <v>BD11</v>
      </c>
    </row>
    <row r="3091" spans="1:16" x14ac:dyDescent="0.75">
      <c r="A3091" t="s">
        <v>11</v>
      </c>
      <c r="B3091" t="s">
        <v>22</v>
      </c>
      <c r="C3091" t="s">
        <v>88</v>
      </c>
      <c r="D3091">
        <v>202502</v>
      </c>
      <c r="E3091" t="s">
        <v>7662</v>
      </c>
      <c r="F3091" t="s">
        <v>5403</v>
      </c>
      <c r="G3091">
        <v>1469</v>
      </c>
      <c r="H3091">
        <v>2230</v>
      </c>
      <c r="I3091">
        <v>2043</v>
      </c>
      <c r="J3091">
        <v>1.39074200136147</v>
      </c>
      <c r="K3091">
        <v>-574</v>
      </c>
      <c r="L3091" t="str">
        <f>VLOOKUP(Table1__5[[#This Row],[ShortCode]],$U$3:$W$100,3,0)</f>
        <v>Tiger Crystal</v>
      </c>
      <c r="M3091" t="str">
        <f>VLOOKUP(Table1__5[[#This Row],[ShortCode]],$U$3:$V$100,2,0)</f>
        <v>Group AA</v>
      </c>
      <c r="N3091" t="str">
        <f>RIGHT(Table1__5[[#This Row],[Calendar_month]],2)</f>
        <v>02</v>
      </c>
      <c r="O3091" t="str">
        <f>LEFT(Table1__5[[#This Row],[Calendar_month]],4)</f>
        <v>2025</v>
      </c>
      <c r="P3091" t="str">
        <f>_xlfn.TEXTBEFORE(Table1__5[[#This Row],[Distributor_Name]],"-")</f>
        <v>BD11</v>
      </c>
    </row>
    <row r="3092" spans="1:16" x14ac:dyDescent="0.75">
      <c r="A3092" t="s">
        <v>11</v>
      </c>
      <c r="B3092" t="s">
        <v>22</v>
      </c>
      <c r="C3092" t="s">
        <v>88</v>
      </c>
      <c r="D3092">
        <v>202502</v>
      </c>
      <c r="E3092" t="s">
        <v>7662</v>
      </c>
      <c r="F3092" t="s">
        <v>5404</v>
      </c>
      <c r="G3092">
        <v>6234</v>
      </c>
      <c r="H3092">
        <v>3640</v>
      </c>
      <c r="I3092">
        <v>4673</v>
      </c>
      <c r="J3092">
        <v>0.74959897337183201</v>
      </c>
      <c r="K3092">
        <v>1561</v>
      </c>
      <c r="L3092" t="str">
        <f>VLOOKUP(Table1__5[[#This Row],[ShortCode]],$U$3:$W$100,3,0)</f>
        <v>Tiger Crystal</v>
      </c>
      <c r="M3092" t="str">
        <f>VLOOKUP(Table1__5[[#This Row],[ShortCode]],$U$3:$V$100,2,0)</f>
        <v>Group AA</v>
      </c>
      <c r="N3092" t="str">
        <f>RIGHT(Table1__5[[#This Row],[Calendar_month]],2)</f>
        <v>02</v>
      </c>
      <c r="O3092" t="str">
        <f>LEFT(Table1__5[[#This Row],[Calendar_month]],4)</f>
        <v>2025</v>
      </c>
      <c r="P3092" t="str">
        <f>_xlfn.TEXTBEFORE(Table1__5[[#This Row],[Distributor_Name]],"-")</f>
        <v>BD11</v>
      </c>
    </row>
    <row r="3093" spans="1:16" x14ac:dyDescent="0.75">
      <c r="A3093" t="s">
        <v>11</v>
      </c>
      <c r="B3093" t="s">
        <v>22</v>
      </c>
      <c r="C3093" t="s">
        <v>88</v>
      </c>
      <c r="D3093">
        <v>202502</v>
      </c>
      <c r="E3093" t="s">
        <v>7662</v>
      </c>
      <c r="F3093" t="s">
        <v>7672</v>
      </c>
      <c r="G3093">
        <v>0</v>
      </c>
      <c r="H3093">
        <v>0</v>
      </c>
      <c r="I3093">
        <v>0</v>
      </c>
      <c r="J3093">
        <v>0</v>
      </c>
      <c r="K3093">
        <v>0</v>
      </c>
      <c r="L3093" t="str">
        <f>VLOOKUP(Table1__5[[#This Row],[ShortCode]],$U$3:$W$100,3,0)</f>
        <v>Other</v>
      </c>
      <c r="M3093" t="str">
        <f>VLOOKUP(Table1__5[[#This Row],[ShortCode]],$U$3:$V$100,2,0)</f>
        <v>Group BB</v>
      </c>
      <c r="N3093" t="str">
        <f>RIGHT(Table1__5[[#This Row],[Calendar_month]],2)</f>
        <v>02</v>
      </c>
      <c r="O3093" t="str">
        <f>LEFT(Table1__5[[#This Row],[Calendar_month]],4)</f>
        <v>2025</v>
      </c>
      <c r="P3093" t="str">
        <f>_xlfn.TEXTBEFORE(Table1__5[[#This Row],[Distributor_Name]],"-")</f>
        <v>BD11</v>
      </c>
    </row>
    <row r="3094" spans="1:16" x14ac:dyDescent="0.75">
      <c r="A3094" t="s">
        <v>11</v>
      </c>
      <c r="B3094" t="s">
        <v>22</v>
      </c>
      <c r="C3094" t="s">
        <v>88</v>
      </c>
      <c r="D3094">
        <v>202502</v>
      </c>
      <c r="E3094" t="s">
        <v>7673</v>
      </c>
      <c r="F3094" t="s">
        <v>5436</v>
      </c>
      <c r="G3094">
        <v>0</v>
      </c>
      <c r="H3094">
        <v>0</v>
      </c>
      <c r="I3094">
        <v>0</v>
      </c>
      <c r="J3094">
        <v>0</v>
      </c>
      <c r="K3094">
        <v>0</v>
      </c>
      <c r="L3094" t="str">
        <f>VLOOKUP(Table1__5[[#This Row],[ShortCode]],$U$3:$W$100,3,0)</f>
        <v>Bivina</v>
      </c>
      <c r="M3094" t="str">
        <f>VLOOKUP(Table1__5[[#This Row],[ShortCode]],$U$3:$V$100,2,0)</f>
        <v>Group BB</v>
      </c>
      <c r="N3094" t="str">
        <f>RIGHT(Table1__5[[#This Row],[Calendar_month]],2)</f>
        <v>02</v>
      </c>
      <c r="O3094" t="str">
        <f>LEFT(Table1__5[[#This Row],[Calendar_month]],4)</f>
        <v>2025</v>
      </c>
      <c r="P3094" t="str">
        <f>_xlfn.TEXTBEFORE(Table1__5[[#This Row],[Distributor_Name]],"-")</f>
        <v>BD11</v>
      </c>
    </row>
    <row r="3095" spans="1:16" x14ac:dyDescent="0.75">
      <c r="A3095" t="s">
        <v>11</v>
      </c>
      <c r="B3095" t="s">
        <v>22</v>
      </c>
      <c r="C3095" t="s">
        <v>88</v>
      </c>
      <c r="D3095">
        <v>202502</v>
      </c>
      <c r="E3095" t="s">
        <v>7673</v>
      </c>
      <c r="F3095" t="s">
        <v>7674</v>
      </c>
      <c r="G3095">
        <v>399</v>
      </c>
      <c r="H3095">
        <v>720</v>
      </c>
      <c r="I3095">
        <v>732</v>
      </c>
      <c r="J3095">
        <v>1.8345864661654101</v>
      </c>
      <c r="K3095">
        <v>-333</v>
      </c>
      <c r="L3095" t="str">
        <f>VLOOKUP(Table1__5[[#This Row],[ShortCode]],$U$3:$W$100,3,0)</f>
        <v>Bia Việt</v>
      </c>
      <c r="M3095" t="str">
        <f>VLOOKUP(Table1__5[[#This Row],[ShortCode]],$U$3:$V$100,2,0)</f>
        <v>Group BB</v>
      </c>
      <c r="N3095" t="str">
        <f>RIGHT(Table1__5[[#This Row],[Calendar_month]],2)</f>
        <v>02</v>
      </c>
      <c r="O3095" t="str">
        <f>LEFT(Table1__5[[#This Row],[Calendar_month]],4)</f>
        <v>2025</v>
      </c>
      <c r="P3095" t="str">
        <f>_xlfn.TEXTBEFORE(Table1__5[[#This Row],[Distributor_Name]],"-")</f>
        <v>BD11</v>
      </c>
    </row>
    <row r="3096" spans="1:16" x14ac:dyDescent="0.75">
      <c r="A3096" t="s">
        <v>11</v>
      </c>
      <c r="B3096" t="s">
        <v>22</v>
      </c>
      <c r="C3096" t="s">
        <v>88</v>
      </c>
      <c r="D3096">
        <v>202502</v>
      </c>
      <c r="E3096" t="s">
        <v>7673</v>
      </c>
      <c r="F3096" t="s">
        <v>5400</v>
      </c>
      <c r="G3096">
        <v>3643</v>
      </c>
      <c r="H3096">
        <v>1820</v>
      </c>
      <c r="I3096">
        <v>2891</v>
      </c>
      <c r="J3096">
        <v>0.79357672248147104</v>
      </c>
      <c r="K3096">
        <v>752</v>
      </c>
      <c r="L3096" t="str">
        <f>VLOOKUP(Table1__5[[#This Row],[ShortCode]],$U$3:$W$100,3,0)</f>
        <v>Bia Việt</v>
      </c>
      <c r="M3096" t="str">
        <f>VLOOKUP(Table1__5[[#This Row],[ShortCode]],$U$3:$V$100,2,0)</f>
        <v>Group BB</v>
      </c>
      <c r="N3096" t="str">
        <f>RIGHT(Table1__5[[#This Row],[Calendar_month]],2)</f>
        <v>02</v>
      </c>
      <c r="O3096" t="str">
        <f>LEFT(Table1__5[[#This Row],[Calendar_month]],4)</f>
        <v>2025</v>
      </c>
      <c r="P3096" t="str">
        <f>_xlfn.TEXTBEFORE(Table1__5[[#This Row],[Distributor_Name]],"-")</f>
        <v>BD11</v>
      </c>
    </row>
    <row r="3097" spans="1:16" x14ac:dyDescent="0.75">
      <c r="A3097" t="s">
        <v>11</v>
      </c>
      <c r="B3097" t="s">
        <v>22</v>
      </c>
      <c r="C3097" t="s">
        <v>88</v>
      </c>
      <c r="D3097">
        <v>202502</v>
      </c>
      <c r="E3097" t="s">
        <v>7673</v>
      </c>
      <c r="F3097" t="s">
        <v>5411</v>
      </c>
      <c r="G3097">
        <v>1223</v>
      </c>
      <c r="H3097">
        <v>910</v>
      </c>
      <c r="I3097">
        <v>1216</v>
      </c>
      <c r="J3097">
        <v>0.99427636958299304</v>
      </c>
      <c r="K3097">
        <v>7</v>
      </c>
      <c r="L3097" t="str">
        <f>VLOOKUP(Table1__5[[#This Row],[ShortCode]],$U$3:$W$100,3,0)</f>
        <v>Bia Việt</v>
      </c>
      <c r="M3097" t="str">
        <f>VLOOKUP(Table1__5[[#This Row],[ShortCode]],$U$3:$V$100,2,0)</f>
        <v>Group BB</v>
      </c>
      <c r="N3097" t="str">
        <f>RIGHT(Table1__5[[#This Row],[Calendar_month]],2)</f>
        <v>02</v>
      </c>
      <c r="O3097" t="str">
        <f>LEFT(Table1__5[[#This Row],[Calendar_month]],4)</f>
        <v>2025</v>
      </c>
      <c r="P3097" t="str">
        <f>_xlfn.TEXTBEFORE(Table1__5[[#This Row],[Distributor_Name]],"-")</f>
        <v>BD11</v>
      </c>
    </row>
    <row r="3098" spans="1:16" x14ac:dyDescent="0.75">
      <c r="A3098" t="s">
        <v>11</v>
      </c>
      <c r="B3098" t="s">
        <v>22</v>
      </c>
      <c r="C3098" t="s">
        <v>88</v>
      </c>
      <c r="D3098">
        <v>202502</v>
      </c>
      <c r="E3098" t="s">
        <v>7673</v>
      </c>
      <c r="F3098" t="s">
        <v>7675</v>
      </c>
      <c r="G3098">
        <v>0</v>
      </c>
      <c r="H3098">
        <v>0</v>
      </c>
      <c r="I3098">
        <v>0</v>
      </c>
      <c r="J3098">
        <v>0</v>
      </c>
      <c r="K3098">
        <v>0</v>
      </c>
      <c r="L3098" t="str">
        <f>VLOOKUP(Table1__5[[#This Row],[ShortCode]],$U$3:$W$100,3,0)</f>
        <v>Larue</v>
      </c>
      <c r="M3098" t="str">
        <f>VLOOKUP(Table1__5[[#This Row],[ShortCode]],$U$3:$V$100,2,0)</f>
        <v>Group BB</v>
      </c>
      <c r="N3098" t="str">
        <f>RIGHT(Table1__5[[#This Row],[Calendar_month]],2)</f>
        <v>02</v>
      </c>
      <c r="O3098" t="str">
        <f>LEFT(Table1__5[[#This Row],[Calendar_month]],4)</f>
        <v>2025</v>
      </c>
      <c r="P3098" t="str">
        <f>_xlfn.TEXTBEFORE(Table1__5[[#This Row],[Distributor_Name]],"-")</f>
        <v>BD11</v>
      </c>
    </row>
    <row r="3099" spans="1:16" x14ac:dyDescent="0.75">
      <c r="A3099" t="s">
        <v>11</v>
      </c>
      <c r="B3099" t="s">
        <v>22</v>
      </c>
      <c r="C3099" t="s">
        <v>88</v>
      </c>
      <c r="D3099">
        <v>202502</v>
      </c>
      <c r="E3099" t="s">
        <v>7673</v>
      </c>
      <c r="F3099" t="s">
        <v>7677</v>
      </c>
      <c r="G3099">
        <v>0</v>
      </c>
      <c r="H3099">
        <v>0</v>
      </c>
      <c r="I3099">
        <v>0</v>
      </c>
      <c r="J3099">
        <v>0</v>
      </c>
      <c r="K3099">
        <v>0</v>
      </c>
      <c r="L3099" t="str">
        <f>VLOOKUP(Table1__5[[#This Row],[ShortCode]],$U$3:$W$100,3,0)</f>
        <v>Larue</v>
      </c>
      <c r="M3099" t="str">
        <f>VLOOKUP(Table1__5[[#This Row],[ShortCode]],$U$3:$V$100,2,0)</f>
        <v>Group BB</v>
      </c>
      <c r="N3099" t="str">
        <f>RIGHT(Table1__5[[#This Row],[Calendar_month]],2)</f>
        <v>02</v>
      </c>
      <c r="O3099" t="str">
        <f>LEFT(Table1__5[[#This Row],[Calendar_month]],4)</f>
        <v>2025</v>
      </c>
      <c r="P3099" t="str">
        <f>_xlfn.TEXTBEFORE(Table1__5[[#This Row],[Distributor_Name]],"-")</f>
        <v>BD11</v>
      </c>
    </row>
    <row r="3100" spans="1:16" x14ac:dyDescent="0.75">
      <c r="A3100" t="s">
        <v>11</v>
      </c>
      <c r="B3100" t="s">
        <v>22</v>
      </c>
      <c r="C3100" t="s">
        <v>88</v>
      </c>
      <c r="D3100">
        <v>202503</v>
      </c>
      <c r="E3100" t="s">
        <v>7662</v>
      </c>
      <c r="F3100" t="s">
        <v>7664</v>
      </c>
      <c r="G3100">
        <v>0</v>
      </c>
      <c r="H3100">
        <v>0</v>
      </c>
      <c r="I3100">
        <v>0</v>
      </c>
      <c r="J3100">
        <v>0</v>
      </c>
      <c r="K3100">
        <v>0</v>
      </c>
      <c r="L3100" t="str">
        <f>VLOOKUP(Table1__5[[#This Row],[ShortCode]],$U$3:$W$100,3,0)</f>
        <v>Other</v>
      </c>
      <c r="M3100" t="str">
        <f>VLOOKUP(Table1__5[[#This Row],[ShortCode]],$U$3:$V$100,2,0)</f>
        <v>Group BB</v>
      </c>
      <c r="N3100" t="str">
        <f>RIGHT(Table1__5[[#This Row],[Calendar_month]],2)</f>
        <v>03</v>
      </c>
      <c r="O3100" t="str">
        <f>LEFT(Table1__5[[#This Row],[Calendar_month]],4)</f>
        <v>2025</v>
      </c>
      <c r="P3100" t="str">
        <f>_xlfn.TEXTBEFORE(Table1__5[[#This Row],[Distributor_Name]],"-")</f>
        <v>BD11</v>
      </c>
    </row>
    <row r="3101" spans="1:16" x14ac:dyDescent="0.75">
      <c r="A3101" t="s">
        <v>11</v>
      </c>
      <c r="B3101" t="s">
        <v>22</v>
      </c>
      <c r="C3101" t="s">
        <v>88</v>
      </c>
      <c r="D3101">
        <v>202503</v>
      </c>
      <c r="E3101" t="s">
        <v>7662</v>
      </c>
      <c r="F3101" t="s">
        <v>7690</v>
      </c>
      <c r="G3101">
        <v>0</v>
      </c>
      <c r="H3101">
        <v>0</v>
      </c>
      <c r="I3101">
        <v>0</v>
      </c>
      <c r="J3101">
        <v>0</v>
      </c>
      <c r="K3101">
        <v>0</v>
      </c>
      <c r="L3101" t="str">
        <f>VLOOKUP(Table1__5[[#This Row],[ShortCode]],$U$3:$W$100,3,0)</f>
        <v>Heineken Original</v>
      </c>
      <c r="M3101" t="str">
        <f>VLOOKUP(Table1__5[[#This Row],[ShortCode]],$U$3:$V$100,2,0)</f>
        <v>Group BB</v>
      </c>
      <c r="N3101" t="str">
        <f>RIGHT(Table1__5[[#This Row],[Calendar_month]],2)</f>
        <v>03</v>
      </c>
      <c r="O3101" t="str">
        <f>LEFT(Table1__5[[#This Row],[Calendar_month]],4)</f>
        <v>2025</v>
      </c>
      <c r="P3101" t="str">
        <f>_xlfn.TEXTBEFORE(Table1__5[[#This Row],[Distributor_Name]],"-")</f>
        <v>BD11</v>
      </c>
    </row>
    <row r="3102" spans="1:16" x14ac:dyDescent="0.75">
      <c r="A3102" t="s">
        <v>11</v>
      </c>
      <c r="B3102" t="s">
        <v>22</v>
      </c>
      <c r="C3102" t="s">
        <v>88</v>
      </c>
      <c r="D3102">
        <v>202503</v>
      </c>
      <c r="E3102" t="s">
        <v>7662</v>
      </c>
      <c r="F3102" t="s">
        <v>5426</v>
      </c>
      <c r="G3102">
        <v>68</v>
      </c>
      <c r="H3102">
        <v>80</v>
      </c>
      <c r="I3102">
        <v>91</v>
      </c>
      <c r="J3102">
        <v>1.3382352941176501</v>
      </c>
      <c r="K3102">
        <v>-23</v>
      </c>
      <c r="L3102" t="str">
        <f>VLOOKUP(Table1__5[[#This Row],[ShortCode]],$U$3:$W$100,3,0)</f>
        <v>Heineken Original</v>
      </c>
      <c r="M3102" t="str">
        <f>VLOOKUP(Table1__5[[#This Row],[ShortCode]],$U$3:$V$100,2,0)</f>
        <v>Group BB</v>
      </c>
      <c r="N3102" t="str">
        <f>RIGHT(Table1__5[[#This Row],[Calendar_month]],2)</f>
        <v>03</v>
      </c>
      <c r="O3102" t="str">
        <f>LEFT(Table1__5[[#This Row],[Calendar_month]],4)</f>
        <v>2025</v>
      </c>
      <c r="P3102" t="str">
        <f>_xlfn.TEXTBEFORE(Table1__5[[#This Row],[Distributor_Name]],"-")</f>
        <v>BD11</v>
      </c>
    </row>
    <row r="3103" spans="1:16" x14ac:dyDescent="0.75">
      <c r="A3103" t="s">
        <v>11</v>
      </c>
      <c r="B3103" t="s">
        <v>22</v>
      </c>
      <c r="C3103" t="s">
        <v>88</v>
      </c>
      <c r="D3103">
        <v>202503</v>
      </c>
      <c r="E3103" t="s">
        <v>7662</v>
      </c>
      <c r="F3103" t="s">
        <v>5434</v>
      </c>
      <c r="G3103">
        <v>472</v>
      </c>
      <c r="H3103">
        <v>130</v>
      </c>
      <c r="I3103">
        <v>244</v>
      </c>
      <c r="J3103">
        <v>0.51694915254237295</v>
      </c>
      <c r="K3103">
        <v>228</v>
      </c>
      <c r="L3103" t="str">
        <f>VLOOKUP(Table1__5[[#This Row],[ShortCode]],$U$3:$W$100,3,0)</f>
        <v>Heineken Original</v>
      </c>
      <c r="M3103" t="str">
        <f>VLOOKUP(Table1__5[[#This Row],[ShortCode]],$U$3:$V$100,2,0)</f>
        <v>Group BB</v>
      </c>
      <c r="N3103" t="str">
        <f>RIGHT(Table1__5[[#This Row],[Calendar_month]],2)</f>
        <v>03</v>
      </c>
      <c r="O3103" t="str">
        <f>LEFT(Table1__5[[#This Row],[Calendar_month]],4)</f>
        <v>2025</v>
      </c>
      <c r="P3103" t="str">
        <f>_xlfn.TEXTBEFORE(Table1__5[[#This Row],[Distributor_Name]],"-")</f>
        <v>BD11</v>
      </c>
    </row>
    <row r="3104" spans="1:16" x14ac:dyDescent="0.75">
      <c r="A3104" t="s">
        <v>11</v>
      </c>
      <c r="B3104" t="s">
        <v>22</v>
      </c>
      <c r="C3104" t="s">
        <v>88</v>
      </c>
      <c r="D3104">
        <v>202503</v>
      </c>
      <c r="E3104" t="s">
        <v>7662</v>
      </c>
      <c r="F3104" t="s">
        <v>5393</v>
      </c>
      <c r="G3104">
        <v>4448</v>
      </c>
      <c r="H3104">
        <v>6539</v>
      </c>
      <c r="I3104">
        <v>7018</v>
      </c>
      <c r="J3104">
        <v>1.57778776978417</v>
      </c>
      <c r="K3104">
        <v>-2570</v>
      </c>
      <c r="L3104" t="str">
        <f>VLOOKUP(Table1__5[[#This Row],[ShortCode]],$U$3:$W$100,3,0)</f>
        <v>Heineken Silver</v>
      </c>
      <c r="M3104" t="str">
        <f>VLOOKUP(Table1__5[[#This Row],[ShortCode]],$U$3:$V$100,2,0)</f>
        <v>Group AA</v>
      </c>
      <c r="N3104" t="str">
        <f>RIGHT(Table1__5[[#This Row],[Calendar_month]],2)</f>
        <v>03</v>
      </c>
      <c r="O3104" t="str">
        <f>LEFT(Table1__5[[#This Row],[Calendar_month]],4)</f>
        <v>2025</v>
      </c>
      <c r="P3104" t="str">
        <f>_xlfn.TEXTBEFORE(Table1__5[[#This Row],[Distributor_Name]],"-")</f>
        <v>BD11</v>
      </c>
    </row>
    <row r="3105" spans="1:16" x14ac:dyDescent="0.75">
      <c r="A3105" t="s">
        <v>11</v>
      </c>
      <c r="B3105" t="s">
        <v>22</v>
      </c>
      <c r="C3105" t="s">
        <v>88</v>
      </c>
      <c r="D3105">
        <v>202503</v>
      </c>
      <c r="E3105" t="s">
        <v>7662</v>
      </c>
      <c r="F3105" t="s">
        <v>5418</v>
      </c>
      <c r="G3105">
        <v>53</v>
      </c>
      <c r="H3105">
        <v>140</v>
      </c>
      <c r="I3105">
        <v>223</v>
      </c>
      <c r="J3105">
        <v>4.2075471698113196</v>
      </c>
      <c r="K3105">
        <v>-170</v>
      </c>
      <c r="L3105" t="str">
        <f>VLOOKUP(Table1__5[[#This Row],[ShortCode]],$U$3:$W$100,3,0)</f>
        <v>Heineken Silver</v>
      </c>
      <c r="M3105" t="str">
        <f>VLOOKUP(Table1__5[[#This Row],[ShortCode]],$U$3:$V$100,2,0)</f>
        <v>Group AA</v>
      </c>
      <c r="N3105" t="str">
        <f>RIGHT(Table1__5[[#This Row],[Calendar_month]],2)</f>
        <v>03</v>
      </c>
      <c r="O3105" t="str">
        <f>LEFT(Table1__5[[#This Row],[Calendar_month]],4)</f>
        <v>2025</v>
      </c>
      <c r="P3105" t="str">
        <f>_xlfn.TEXTBEFORE(Table1__5[[#This Row],[Distributor_Name]],"-")</f>
        <v>BD11</v>
      </c>
    </row>
    <row r="3106" spans="1:16" x14ac:dyDescent="0.75">
      <c r="A3106" t="s">
        <v>11</v>
      </c>
      <c r="B3106" t="s">
        <v>22</v>
      </c>
      <c r="C3106" t="s">
        <v>88</v>
      </c>
      <c r="D3106">
        <v>202503</v>
      </c>
      <c r="E3106" t="s">
        <v>7662</v>
      </c>
      <c r="F3106" t="s">
        <v>5401</v>
      </c>
      <c r="G3106">
        <v>978</v>
      </c>
      <c r="H3106">
        <v>1066</v>
      </c>
      <c r="I3106">
        <v>1638</v>
      </c>
      <c r="J3106">
        <v>1.6748466257668699</v>
      </c>
      <c r="K3106">
        <v>-660</v>
      </c>
      <c r="L3106" t="str">
        <f>VLOOKUP(Table1__5[[#This Row],[ShortCode]],$U$3:$W$100,3,0)</f>
        <v>Heineken Silver</v>
      </c>
      <c r="M3106" t="str">
        <f>VLOOKUP(Table1__5[[#This Row],[ShortCode]],$U$3:$V$100,2,0)</f>
        <v>Group AA</v>
      </c>
      <c r="N3106" t="str">
        <f>RIGHT(Table1__5[[#This Row],[Calendar_month]],2)</f>
        <v>03</v>
      </c>
      <c r="O3106" t="str">
        <f>LEFT(Table1__5[[#This Row],[Calendar_month]],4)</f>
        <v>2025</v>
      </c>
      <c r="P3106" t="str">
        <f>_xlfn.TEXTBEFORE(Table1__5[[#This Row],[Distributor_Name]],"-")</f>
        <v>BD11</v>
      </c>
    </row>
    <row r="3107" spans="1:16" x14ac:dyDescent="0.75">
      <c r="A3107" t="s">
        <v>11</v>
      </c>
      <c r="B3107" t="s">
        <v>22</v>
      </c>
      <c r="C3107" t="s">
        <v>88</v>
      </c>
      <c r="D3107">
        <v>202503</v>
      </c>
      <c r="E3107" t="s">
        <v>7662</v>
      </c>
      <c r="F3107" t="s">
        <v>7288</v>
      </c>
      <c r="G3107">
        <v>0</v>
      </c>
      <c r="H3107">
        <v>0</v>
      </c>
      <c r="I3107">
        <v>0</v>
      </c>
      <c r="J3107">
        <v>0</v>
      </c>
      <c r="K3107">
        <v>0</v>
      </c>
      <c r="L3107" t="str">
        <f>VLOOKUP(Table1__5[[#This Row],[ShortCode]],$U$3:$W$100,3,0)</f>
        <v>Heineken Silver</v>
      </c>
      <c r="M3107" t="str">
        <f>VLOOKUP(Table1__5[[#This Row],[ShortCode]],$U$3:$V$100,2,0)</f>
        <v>Group BB</v>
      </c>
      <c r="N3107" t="str">
        <f>RIGHT(Table1__5[[#This Row],[Calendar_month]],2)</f>
        <v>03</v>
      </c>
      <c r="O3107" t="str">
        <f>LEFT(Table1__5[[#This Row],[Calendar_month]],4)</f>
        <v>2025</v>
      </c>
      <c r="P3107" t="str">
        <f>_xlfn.TEXTBEFORE(Table1__5[[#This Row],[Distributor_Name]],"-")</f>
        <v>BD11</v>
      </c>
    </row>
    <row r="3108" spans="1:16" x14ac:dyDescent="0.75">
      <c r="A3108" t="s">
        <v>11</v>
      </c>
      <c r="B3108" t="s">
        <v>22</v>
      </c>
      <c r="C3108" t="s">
        <v>88</v>
      </c>
      <c r="D3108">
        <v>202503</v>
      </c>
      <c r="E3108" t="s">
        <v>7662</v>
      </c>
      <c r="F3108" t="s">
        <v>5440</v>
      </c>
      <c r="G3108">
        <v>0</v>
      </c>
      <c r="H3108">
        <v>0</v>
      </c>
      <c r="I3108">
        <v>0</v>
      </c>
      <c r="J3108">
        <v>0</v>
      </c>
      <c r="K3108">
        <v>0</v>
      </c>
      <c r="L3108" t="str">
        <f>VLOOKUP(Table1__5[[#This Row],[ShortCode]],$U$3:$W$100,3,0)</f>
        <v>Other</v>
      </c>
      <c r="M3108" t="str">
        <f>VLOOKUP(Table1__5[[#This Row],[ShortCode]],$U$3:$V$100,2,0)</f>
        <v>Group BB</v>
      </c>
      <c r="N3108" t="str">
        <f>RIGHT(Table1__5[[#This Row],[Calendar_month]],2)</f>
        <v>03</v>
      </c>
      <c r="O3108" t="str">
        <f>LEFT(Table1__5[[#This Row],[Calendar_month]],4)</f>
        <v>2025</v>
      </c>
      <c r="P3108" t="str">
        <f>_xlfn.TEXTBEFORE(Table1__5[[#This Row],[Distributor_Name]],"-")</f>
        <v>BD11</v>
      </c>
    </row>
    <row r="3109" spans="1:16" x14ac:dyDescent="0.75">
      <c r="A3109" t="s">
        <v>11</v>
      </c>
      <c r="B3109" t="s">
        <v>22</v>
      </c>
      <c r="C3109" t="s">
        <v>88</v>
      </c>
      <c r="D3109">
        <v>202503</v>
      </c>
      <c r="E3109" t="s">
        <v>7662</v>
      </c>
      <c r="F3109" t="s">
        <v>7665</v>
      </c>
      <c r="G3109">
        <v>0</v>
      </c>
      <c r="H3109">
        <v>0</v>
      </c>
      <c r="I3109">
        <v>0</v>
      </c>
      <c r="J3109">
        <v>0</v>
      </c>
      <c r="K3109">
        <v>0</v>
      </c>
      <c r="L3109" t="str">
        <f>VLOOKUP(Table1__5[[#This Row],[ShortCode]],$U$3:$W$100,3,0)</f>
        <v>Other</v>
      </c>
      <c r="M3109" t="str">
        <f>VLOOKUP(Table1__5[[#This Row],[ShortCode]],$U$3:$V$100,2,0)</f>
        <v>Group BB</v>
      </c>
      <c r="N3109" t="str">
        <f>RIGHT(Table1__5[[#This Row],[Calendar_month]],2)</f>
        <v>03</v>
      </c>
      <c r="O3109" t="str">
        <f>LEFT(Table1__5[[#This Row],[Calendar_month]],4)</f>
        <v>2025</v>
      </c>
      <c r="P3109" t="str">
        <f>_xlfn.TEXTBEFORE(Table1__5[[#This Row],[Distributor_Name]],"-")</f>
        <v>BD11</v>
      </c>
    </row>
    <row r="3110" spans="1:16" x14ac:dyDescent="0.75">
      <c r="A3110" t="s">
        <v>11</v>
      </c>
      <c r="B3110" t="s">
        <v>22</v>
      </c>
      <c r="C3110" t="s">
        <v>88</v>
      </c>
      <c r="D3110">
        <v>202503</v>
      </c>
      <c r="E3110" t="s">
        <v>7662</v>
      </c>
      <c r="F3110" t="s">
        <v>7691</v>
      </c>
      <c r="G3110">
        <v>0</v>
      </c>
      <c r="H3110">
        <v>0</v>
      </c>
      <c r="I3110">
        <v>0</v>
      </c>
      <c r="J3110">
        <v>0</v>
      </c>
      <c r="K3110">
        <v>0</v>
      </c>
      <c r="L3110" t="str">
        <f>VLOOKUP(Table1__5[[#This Row],[ShortCode]],$U$3:$W$100,3,0)</f>
        <v>Other</v>
      </c>
      <c r="M3110" t="str">
        <f>VLOOKUP(Table1__5[[#This Row],[ShortCode]],$U$3:$V$100,2,0)</f>
        <v>Group BB</v>
      </c>
      <c r="N3110" t="str">
        <f>RIGHT(Table1__5[[#This Row],[Calendar_month]],2)</f>
        <v>03</v>
      </c>
      <c r="O3110" t="str">
        <f>LEFT(Table1__5[[#This Row],[Calendar_month]],4)</f>
        <v>2025</v>
      </c>
      <c r="P3110" t="str">
        <f>_xlfn.TEXTBEFORE(Table1__5[[#This Row],[Distributor_Name]],"-")</f>
        <v>BD11</v>
      </c>
    </row>
    <row r="3111" spans="1:16" x14ac:dyDescent="0.75">
      <c r="A3111" t="s">
        <v>11</v>
      </c>
      <c r="B3111" t="s">
        <v>22</v>
      </c>
      <c r="C3111" t="s">
        <v>88</v>
      </c>
      <c r="D3111">
        <v>202503</v>
      </c>
      <c r="E3111" t="s">
        <v>7662</v>
      </c>
      <c r="F3111" t="s">
        <v>5424</v>
      </c>
      <c r="G3111">
        <v>20</v>
      </c>
      <c r="H3111">
        <v>0</v>
      </c>
      <c r="I3111">
        <v>35</v>
      </c>
      <c r="J3111">
        <v>1.75</v>
      </c>
      <c r="K3111">
        <v>-15</v>
      </c>
      <c r="L3111" t="str">
        <f>VLOOKUP(Table1__5[[#This Row],[ShortCode]],$U$3:$W$100,3,0)</f>
        <v>Other</v>
      </c>
      <c r="M3111" t="str">
        <f>VLOOKUP(Table1__5[[#This Row],[ShortCode]],$U$3:$V$100,2,0)</f>
        <v>Group BB</v>
      </c>
      <c r="N3111" t="str">
        <f>RIGHT(Table1__5[[#This Row],[Calendar_month]],2)</f>
        <v>03</v>
      </c>
      <c r="O3111" t="str">
        <f>LEFT(Table1__5[[#This Row],[Calendar_month]],4)</f>
        <v>2025</v>
      </c>
      <c r="P3111" t="str">
        <f>_xlfn.TEXTBEFORE(Table1__5[[#This Row],[Distributor_Name]],"-")</f>
        <v>BD11</v>
      </c>
    </row>
    <row r="3112" spans="1:16" x14ac:dyDescent="0.75">
      <c r="A3112" t="s">
        <v>11</v>
      </c>
      <c r="B3112" t="s">
        <v>22</v>
      </c>
      <c r="C3112" t="s">
        <v>88</v>
      </c>
      <c r="D3112">
        <v>202503</v>
      </c>
      <c r="E3112" t="s">
        <v>7662</v>
      </c>
      <c r="F3112" t="s">
        <v>7692</v>
      </c>
      <c r="G3112">
        <v>0</v>
      </c>
      <c r="H3112">
        <v>0</v>
      </c>
      <c r="I3112">
        <v>0</v>
      </c>
      <c r="J3112">
        <v>0</v>
      </c>
      <c r="K3112">
        <v>0</v>
      </c>
      <c r="L3112" t="str">
        <f>VLOOKUP(Table1__5[[#This Row],[ShortCode]],$U$3:$W$100,3,0)</f>
        <v>Other</v>
      </c>
      <c r="M3112" t="str">
        <f>VLOOKUP(Table1__5[[#This Row],[ShortCode]],$U$3:$V$100,2,0)</f>
        <v>Group BB</v>
      </c>
      <c r="N3112" t="str">
        <f>RIGHT(Table1__5[[#This Row],[Calendar_month]],2)</f>
        <v>03</v>
      </c>
      <c r="O3112" t="str">
        <f>LEFT(Table1__5[[#This Row],[Calendar_month]],4)</f>
        <v>2025</v>
      </c>
      <c r="P3112" t="str">
        <f>_xlfn.TEXTBEFORE(Table1__5[[#This Row],[Distributor_Name]],"-")</f>
        <v>BD11</v>
      </c>
    </row>
    <row r="3113" spans="1:16" x14ac:dyDescent="0.75">
      <c r="A3113" t="s">
        <v>11</v>
      </c>
      <c r="B3113" t="s">
        <v>22</v>
      </c>
      <c r="C3113" t="s">
        <v>88</v>
      </c>
      <c r="D3113">
        <v>202503</v>
      </c>
      <c r="E3113" t="s">
        <v>7662</v>
      </c>
      <c r="F3113" t="s">
        <v>7654</v>
      </c>
      <c r="G3113">
        <v>0</v>
      </c>
      <c r="H3113">
        <v>0</v>
      </c>
      <c r="I3113">
        <v>0</v>
      </c>
      <c r="J3113">
        <v>0</v>
      </c>
      <c r="K3113">
        <v>0</v>
      </c>
      <c r="L3113" t="str">
        <f>VLOOKUP(Table1__5[[#This Row],[ShortCode]],$U$3:$W$100,3,0)</f>
        <v>Other</v>
      </c>
      <c r="M3113" t="str">
        <f>VLOOKUP(Table1__5[[#This Row],[ShortCode]],$U$3:$V$100,2,0)</f>
        <v>Group BB</v>
      </c>
      <c r="N3113" t="str">
        <f>RIGHT(Table1__5[[#This Row],[Calendar_month]],2)</f>
        <v>03</v>
      </c>
      <c r="O3113" t="str">
        <f>LEFT(Table1__5[[#This Row],[Calendar_month]],4)</f>
        <v>2025</v>
      </c>
      <c r="P3113" t="str">
        <f>_xlfn.TEXTBEFORE(Table1__5[[#This Row],[Distributor_Name]],"-")</f>
        <v>BD11</v>
      </c>
    </row>
    <row r="3114" spans="1:16" x14ac:dyDescent="0.75">
      <c r="A3114" t="s">
        <v>11</v>
      </c>
      <c r="B3114" t="s">
        <v>22</v>
      </c>
      <c r="C3114" t="s">
        <v>88</v>
      </c>
      <c r="D3114">
        <v>202503</v>
      </c>
      <c r="E3114" t="s">
        <v>7662</v>
      </c>
      <c r="F3114" t="s">
        <v>7666</v>
      </c>
      <c r="G3114">
        <v>0</v>
      </c>
      <c r="H3114">
        <v>0</v>
      </c>
      <c r="I3114">
        <v>0</v>
      </c>
      <c r="J3114">
        <v>0</v>
      </c>
      <c r="K3114">
        <v>0</v>
      </c>
      <c r="L3114" t="str">
        <f>VLOOKUP(Table1__5[[#This Row],[ShortCode]],$U$3:$W$100,3,0)</f>
        <v>Other</v>
      </c>
      <c r="M3114" t="str">
        <f>VLOOKUP(Table1__5[[#This Row],[ShortCode]],$U$3:$V$100,2,0)</f>
        <v>Group BB</v>
      </c>
      <c r="N3114" t="str">
        <f>RIGHT(Table1__5[[#This Row],[Calendar_month]],2)</f>
        <v>03</v>
      </c>
      <c r="O3114" t="str">
        <f>LEFT(Table1__5[[#This Row],[Calendar_month]],4)</f>
        <v>2025</v>
      </c>
      <c r="P3114" t="str">
        <f>_xlfn.TEXTBEFORE(Table1__5[[#This Row],[Distributor_Name]],"-")</f>
        <v>BD11</v>
      </c>
    </row>
    <row r="3115" spans="1:16" x14ac:dyDescent="0.75">
      <c r="A3115" t="s">
        <v>11</v>
      </c>
      <c r="B3115" t="s">
        <v>22</v>
      </c>
      <c r="C3115" t="s">
        <v>88</v>
      </c>
      <c r="D3115">
        <v>202503</v>
      </c>
      <c r="E3115" t="s">
        <v>7662</v>
      </c>
      <c r="F3115" t="s">
        <v>7693</v>
      </c>
      <c r="G3115">
        <v>0</v>
      </c>
      <c r="H3115">
        <v>0</v>
      </c>
      <c r="I3115">
        <v>0</v>
      </c>
      <c r="J3115">
        <v>0</v>
      </c>
      <c r="K3115">
        <v>0</v>
      </c>
      <c r="L3115" t="str">
        <f>VLOOKUP(Table1__5[[#This Row],[ShortCode]],$U$3:$W$100,3,0)</f>
        <v>Other</v>
      </c>
      <c r="M3115" t="str">
        <f>VLOOKUP(Table1__5[[#This Row],[ShortCode]],$U$3:$V$100,2,0)</f>
        <v>Group BB</v>
      </c>
      <c r="N3115" t="str">
        <f>RIGHT(Table1__5[[#This Row],[Calendar_month]],2)</f>
        <v>03</v>
      </c>
      <c r="O3115" t="str">
        <f>LEFT(Table1__5[[#This Row],[Calendar_month]],4)</f>
        <v>2025</v>
      </c>
      <c r="P3115" t="str">
        <f>_xlfn.TEXTBEFORE(Table1__5[[#This Row],[Distributor_Name]],"-")</f>
        <v>BD11</v>
      </c>
    </row>
    <row r="3116" spans="1:16" x14ac:dyDescent="0.75">
      <c r="A3116" t="s">
        <v>11</v>
      </c>
      <c r="B3116" t="s">
        <v>22</v>
      </c>
      <c r="C3116" t="s">
        <v>88</v>
      </c>
      <c r="D3116">
        <v>202503</v>
      </c>
      <c r="E3116" t="s">
        <v>7662</v>
      </c>
      <c r="F3116" t="s">
        <v>7668</v>
      </c>
      <c r="G3116">
        <v>0</v>
      </c>
      <c r="H3116">
        <v>0</v>
      </c>
      <c r="I3116">
        <v>0</v>
      </c>
      <c r="J3116">
        <v>0</v>
      </c>
      <c r="K3116">
        <v>0</v>
      </c>
      <c r="L3116" t="str">
        <f>VLOOKUP(Table1__5[[#This Row],[ShortCode]],$U$3:$W$100,3,0)</f>
        <v>Other</v>
      </c>
      <c r="M3116" t="str">
        <f>VLOOKUP(Table1__5[[#This Row],[ShortCode]],$U$3:$V$100,2,0)</f>
        <v>Group BB</v>
      </c>
      <c r="N3116" t="str">
        <f>RIGHT(Table1__5[[#This Row],[Calendar_month]],2)</f>
        <v>03</v>
      </c>
      <c r="O3116" t="str">
        <f>LEFT(Table1__5[[#This Row],[Calendar_month]],4)</f>
        <v>2025</v>
      </c>
      <c r="P3116" t="str">
        <f>_xlfn.TEXTBEFORE(Table1__5[[#This Row],[Distributor_Name]],"-")</f>
        <v>BD11</v>
      </c>
    </row>
    <row r="3117" spans="1:16" x14ac:dyDescent="0.75">
      <c r="A3117" t="s">
        <v>11</v>
      </c>
      <c r="B3117" t="s">
        <v>22</v>
      </c>
      <c r="C3117" t="s">
        <v>88</v>
      </c>
      <c r="D3117">
        <v>202503</v>
      </c>
      <c r="E3117" t="s">
        <v>7662</v>
      </c>
      <c r="F3117" t="s">
        <v>5430</v>
      </c>
      <c r="G3117">
        <v>57</v>
      </c>
      <c r="H3117">
        <v>0</v>
      </c>
      <c r="I3117">
        <v>39</v>
      </c>
      <c r="J3117">
        <v>0.68421052631578905</v>
      </c>
      <c r="K3117">
        <v>18</v>
      </c>
      <c r="L3117" t="str">
        <f>VLOOKUP(Table1__5[[#This Row],[ShortCode]],$U$3:$W$100,3,0)</f>
        <v>Other</v>
      </c>
      <c r="M3117" t="str">
        <f>VLOOKUP(Table1__5[[#This Row],[ShortCode]],$U$3:$V$100,2,0)</f>
        <v>Group BB</v>
      </c>
      <c r="N3117" t="str">
        <f>RIGHT(Table1__5[[#This Row],[Calendar_month]],2)</f>
        <v>03</v>
      </c>
      <c r="O3117" t="str">
        <f>LEFT(Table1__5[[#This Row],[Calendar_month]],4)</f>
        <v>2025</v>
      </c>
      <c r="P3117" t="str">
        <f>_xlfn.TEXTBEFORE(Table1__5[[#This Row],[Distributor_Name]],"-")</f>
        <v>BD11</v>
      </c>
    </row>
    <row r="3118" spans="1:16" x14ac:dyDescent="0.75">
      <c r="A3118" t="s">
        <v>11</v>
      </c>
      <c r="B3118" t="s">
        <v>22</v>
      </c>
      <c r="C3118" t="s">
        <v>88</v>
      </c>
      <c r="D3118">
        <v>202503</v>
      </c>
      <c r="E3118" t="s">
        <v>7662</v>
      </c>
      <c r="F3118" t="s">
        <v>7678</v>
      </c>
      <c r="G3118">
        <v>0</v>
      </c>
      <c r="H3118">
        <v>0</v>
      </c>
      <c r="I3118">
        <v>0</v>
      </c>
      <c r="J3118">
        <v>0</v>
      </c>
      <c r="K3118">
        <v>0</v>
      </c>
      <c r="L3118" t="str">
        <f>VLOOKUP(Table1__5[[#This Row],[ShortCode]],$U$3:$W$100,3,0)</f>
        <v>Other</v>
      </c>
      <c r="M3118" t="str">
        <f>VLOOKUP(Table1__5[[#This Row],[ShortCode]],$U$3:$V$100,2,0)</f>
        <v>Group BB</v>
      </c>
      <c r="N3118" t="str">
        <f>RIGHT(Table1__5[[#This Row],[Calendar_month]],2)</f>
        <v>03</v>
      </c>
      <c r="O3118" t="str">
        <f>LEFT(Table1__5[[#This Row],[Calendar_month]],4)</f>
        <v>2025</v>
      </c>
      <c r="P3118" t="str">
        <f>_xlfn.TEXTBEFORE(Table1__5[[#This Row],[Distributor_Name]],"-")</f>
        <v>BD11</v>
      </c>
    </row>
    <row r="3119" spans="1:16" x14ac:dyDescent="0.75">
      <c r="A3119" t="s">
        <v>11</v>
      </c>
      <c r="B3119" t="s">
        <v>22</v>
      </c>
      <c r="C3119" t="s">
        <v>88</v>
      </c>
      <c r="D3119">
        <v>202503</v>
      </c>
      <c r="E3119" t="s">
        <v>7662</v>
      </c>
      <c r="F3119" t="s">
        <v>7694</v>
      </c>
      <c r="G3119">
        <v>0</v>
      </c>
      <c r="H3119">
        <v>0</v>
      </c>
      <c r="I3119">
        <v>0</v>
      </c>
      <c r="J3119">
        <v>0</v>
      </c>
      <c r="K3119">
        <v>0</v>
      </c>
      <c r="L3119" t="str">
        <f>VLOOKUP(Table1__5[[#This Row],[ShortCode]],$U$3:$W$100,3,0)</f>
        <v>Other</v>
      </c>
      <c r="M3119" t="str">
        <f>VLOOKUP(Table1__5[[#This Row],[ShortCode]],$U$3:$V$100,2,0)</f>
        <v>Group BB</v>
      </c>
      <c r="N3119" t="str">
        <f>RIGHT(Table1__5[[#This Row],[Calendar_month]],2)</f>
        <v>03</v>
      </c>
      <c r="O3119" t="str">
        <f>LEFT(Table1__5[[#This Row],[Calendar_month]],4)</f>
        <v>2025</v>
      </c>
      <c r="P3119" t="str">
        <f>_xlfn.TEXTBEFORE(Table1__5[[#This Row],[Distributor_Name]],"-")</f>
        <v>BD11</v>
      </c>
    </row>
    <row r="3120" spans="1:16" x14ac:dyDescent="0.75">
      <c r="A3120" t="s">
        <v>11</v>
      </c>
      <c r="B3120" t="s">
        <v>22</v>
      </c>
      <c r="C3120" t="s">
        <v>88</v>
      </c>
      <c r="D3120">
        <v>202503</v>
      </c>
      <c r="E3120" t="s">
        <v>7662</v>
      </c>
      <c r="F3120" t="s">
        <v>7670</v>
      </c>
      <c r="G3120">
        <v>0</v>
      </c>
      <c r="H3120">
        <v>0</v>
      </c>
      <c r="I3120">
        <v>0</v>
      </c>
      <c r="J3120">
        <v>0</v>
      </c>
      <c r="K3120">
        <v>0</v>
      </c>
      <c r="L3120" t="str">
        <f>VLOOKUP(Table1__5[[#This Row],[ShortCode]],$U$3:$W$100,3,0)</f>
        <v>Other</v>
      </c>
      <c r="M3120" t="str">
        <f>VLOOKUP(Table1__5[[#This Row],[ShortCode]],$U$3:$V$100,2,0)</f>
        <v>Group BB</v>
      </c>
      <c r="N3120" t="str">
        <f>RIGHT(Table1__5[[#This Row],[Calendar_month]],2)</f>
        <v>03</v>
      </c>
      <c r="O3120" t="str">
        <f>LEFT(Table1__5[[#This Row],[Calendar_month]],4)</f>
        <v>2025</v>
      </c>
      <c r="P3120" t="str">
        <f>_xlfn.TEXTBEFORE(Table1__5[[#This Row],[Distributor_Name]],"-")</f>
        <v>BD11</v>
      </c>
    </row>
    <row r="3121" spans="1:16" x14ac:dyDescent="0.75">
      <c r="A3121" t="s">
        <v>11</v>
      </c>
      <c r="B3121" t="s">
        <v>22</v>
      </c>
      <c r="C3121" t="s">
        <v>88</v>
      </c>
      <c r="D3121">
        <v>202503</v>
      </c>
      <c r="E3121" t="s">
        <v>7662</v>
      </c>
      <c r="F3121" t="s">
        <v>5405</v>
      </c>
      <c r="G3121">
        <v>2966</v>
      </c>
      <c r="H3121">
        <v>8767</v>
      </c>
      <c r="I3121">
        <v>7255</v>
      </c>
      <c r="J3121">
        <v>2.4460552933243398</v>
      </c>
      <c r="K3121">
        <v>-4289</v>
      </c>
      <c r="L3121" t="str">
        <f>VLOOKUP(Table1__5[[#This Row],[ShortCode]],$U$3:$W$100,3,0)</f>
        <v>Tiger Regular</v>
      </c>
      <c r="M3121" t="str">
        <f>VLOOKUP(Table1__5[[#This Row],[ShortCode]],$U$3:$V$100,2,0)</f>
        <v>Group BB</v>
      </c>
      <c r="N3121" t="str">
        <f>RIGHT(Table1__5[[#This Row],[Calendar_month]],2)</f>
        <v>03</v>
      </c>
      <c r="O3121" t="str">
        <f>LEFT(Table1__5[[#This Row],[Calendar_month]],4)</f>
        <v>2025</v>
      </c>
      <c r="P3121" t="str">
        <f>_xlfn.TEXTBEFORE(Table1__5[[#This Row],[Distributor_Name]],"-")</f>
        <v>BD11</v>
      </c>
    </row>
    <row r="3122" spans="1:16" x14ac:dyDescent="0.75">
      <c r="A3122" t="s">
        <v>11</v>
      </c>
      <c r="B3122" t="s">
        <v>22</v>
      </c>
      <c r="C3122" t="s">
        <v>88</v>
      </c>
      <c r="D3122">
        <v>202503</v>
      </c>
      <c r="E3122" t="s">
        <v>7662</v>
      </c>
      <c r="F3122" t="s">
        <v>5396</v>
      </c>
      <c r="G3122">
        <v>30837</v>
      </c>
      <c r="H3122">
        <v>25233</v>
      </c>
      <c r="I3122">
        <v>24603</v>
      </c>
      <c r="J3122">
        <v>0.79784025683432203</v>
      </c>
      <c r="K3122">
        <v>6234</v>
      </c>
      <c r="L3122" t="str">
        <f>VLOOKUP(Table1__5[[#This Row],[ShortCode]],$U$3:$W$100,3,0)</f>
        <v>Tiger Regular</v>
      </c>
      <c r="M3122" t="str">
        <f>VLOOKUP(Table1__5[[#This Row],[ShortCode]],$U$3:$V$100,2,0)</f>
        <v>Group BB</v>
      </c>
      <c r="N3122" t="str">
        <f>RIGHT(Table1__5[[#This Row],[Calendar_month]],2)</f>
        <v>03</v>
      </c>
      <c r="O3122" t="str">
        <f>LEFT(Table1__5[[#This Row],[Calendar_month]],4)</f>
        <v>2025</v>
      </c>
      <c r="P3122" t="str">
        <f>_xlfn.TEXTBEFORE(Table1__5[[#This Row],[Distributor_Name]],"-")</f>
        <v>BD11</v>
      </c>
    </row>
    <row r="3123" spans="1:16" x14ac:dyDescent="0.75">
      <c r="A3123" t="s">
        <v>11</v>
      </c>
      <c r="B3123" t="s">
        <v>22</v>
      </c>
      <c r="C3123" t="s">
        <v>88</v>
      </c>
      <c r="D3123">
        <v>202503</v>
      </c>
      <c r="E3123" t="s">
        <v>7662</v>
      </c>
      <c r="F3123" t="s">
        <v>5441</v>
      </c>
      <c r="G3123">
        <v>0</v>
      </c>
      <c r="H3123">
        <v>0</v>
      </c>
      <c r="I3123">
        <v>0</v>
      </c>
      <c r="J3123">
        <v>0</v>
      </c>
      <c r="K3123">
        <v>0</v>
      </c>
      <c r="L3123" t="str">
        <f>VLOOKUP(Table1__5[[#This Row],[ShortCode]],$U$3:$W$100,3,0)</f>
        <v>Tiger Regular</v>
      </c>
      <c r="M3123" t="str">
        <f>VLOOKUP(Table1__5[[#This Row],[ShortCode]],$U$3:$V$100,2,0)</f>
        <v>Group BB</v>
      </c>
      <c r="N3123" t="str">
        <f>RIGHT(Table1__5[[#This Row],[Calendar_month]],2)</f>
        <v>03</v>
      </c>
      <c r="O3123" t="str">
        <f>LEFT(Table1__5[[#This Row],[Calendar_month]],4)</f>
        <v>2025</v>
      </c>
      <c r="P3123" t="str">
        <f>_xlfn.TEXTBEFORE(Table1__5[[#This Row],[Distributor_Name]],"-")</f>
        <v>BD11</v>
      </c>
    </row>
    <row r="3124" spans="1:16" x14ac:dyDescent="0.75">
      <c r="A3124" t="s">
        <v>11</v>
      </c>
      <c r="B3124" t="s">
        <v>22</v>
      </c>
      <c r="C3124" t="s">
        <v>88</v>
      </c>
      <c r="D3124">
        <v>202503</v>
      </c>
      <c r="E3124" t="s">
        <v>7662</v>
      </c>
      <c r="F3124" t="s">
        <v>5408</v>
      </c>
      <c r="G3124">
        <v>4112</v>
      </c>
      <c r="H3124">
        <v>4150</v>
      </c>
      <c r="I3124">
        <v>3504</v>
      </c>
      <c r="J3124">
        <v>0.85214007782101198</v>
      </c>
      <c r="K3124">
        <v>608</v>
      </c>
      <c r="L3124" t="str">
        <f>VLOOKUP(Table1__5[[#This Row],[ShortCode]],$U$3:$W$100,3,0)</f>
        <v>Tiger Regular</v>
      </c>
      <c r="M3124" t="str">
        <f>VLOOKUP(Table1__5[[#This Row],[ShortCode]],$U$3:$V$100,2,0)</f>
        <v>Group BB</v>
      </c>
      <c r="N3124" t="str">
        <f>RIGHT(Table1__5[[#This Row],[Calendar_month]],2)</f>
        <v>03</v>
      </c>
      <c r="O3124" t="str">
        <f>LEFT(Table1__5[[#This Row],[Calendar_month]],4)</f>
        <v>2025</v>
      </c>
      <c r="P3124" t="str">
        <f>_xlfn.TEXTBEFORE(Table1__5[[#This Row],[Distributor_Name]],"-")</f>
        <v>BD11</v>
      </c>
    </row>
    <row r="3125" spans="1:16" x14ac:dyDescent="0.75">
      <c r="A3125" t="s">
        <v>11</v>
      </c>
      <c r="B3125" t="s">
        <v>22</v>
      </c>
      <c r="C3125" t="s">
        <v>88</v>
      </c>
      <c r="D3125">
        <v>202503</v>
      </c>
      <c r="E3125" t="s">
        <v>7662</v>
      </c>
      <c r="F3125" t="s">
        <v>5417</v>
      </c>
      <c r="G3125">
        <v>3277</v>
      </c>
      <c r="H3125">
        <v>3720</v>
      </c>
      <c r="I3125">
        <v>3885</v>
      </c>
      <c r="J3125">
        <v>1.18553555080867</v>
      </c>
      <c r="K3125">
        <v>-608</v>
      </c>
      <c r="L3125" t="str">
        <f>VLOOKUP(Table1__5[[#This Row],[ShortCode]],$U$3:$W$100,3,0)</f>
        <v>Tiger Crystal</v>
      </c>
      <c r="M3125" t="str">
        <f>VLOOKUP(Table1__5[[#This Row],[ShortCode]],$U$3:$V$100,2,0)</f>
        <v>Group AA</v>
      </c>
      <c r="N3125" t="str">
        <f>RIGHT(Table1__5[[#This Row],[Calendar_month]],2)</f>
        <v>03</v>
      </c>
      <c r="O3125" t="str">
        <f>LEFT(Table1__5[[#This Row],[Calendar_month]],4)</f>
        <v>2025</v>
      </c>
      <c r="P3125" t="str">
        <f>_xlfn.TEXTBEFORE(Table1__5[[#This Row],[Distributor_Name]],"-")</f>
        <v>BD11</v>
      </c>
    </row>
    <row r="3126" spans="1:16" x14ac:dyDescent="0.75">
      <c r="A3126" t="s">
        <v>11</v>
      </c>
      <c r="B3126" t="s">
        <v>22</v>
      </c>
      <c r="C3126" t="s">
        <v>88</v>
      </c>
      <c r="D3126">
        <v>202503</v>
      </c>
      <c r="E3126" t="s">
        <v>7662</v>
      </c>
      <c r="F3126" t="s">
        <v>5403</v>
      </c>
      <c r="G3126">
        <v>2526</v>
      </c>
      <c r="H3126">
        <v>7946</v>
      </c>
      <c r="I3126">
        <v>6524</v>
      </c>
      <c r="J3126">
        <v>2.5827395091052998</v>
      </c>
      <c r="K3126">
        <v>-3998</v>
      </c>
      <c r="L3126" t="str">
        <f>VLOOKUP(Table1__5[[#This Row],[ShortCode]],$U$3:$W$100,3,0)</f>
        <v>Tiger Crystal</v>
      </c>
      <c r="M3126" t="str">
        <f>VLOOKUP(Table1__5[[#This Row],[ShortCode]],$U$3:$V$100,2,0)</f>
        <v>Group AA</v>
      </c>
      <c r="N3126" t="str">
        <f>RIGHT(Table1__5[[#This Row],[Calendar_month]],2)</f>
        <v>03</v>
      </c>
      <c r="O3126" t="str">
        <f>LEFT(Table1__5[[#This Row],[Calendar_month]],4)</f>
        <v>2025</v>
      </c>
      <c r="P3126" t="str">
        <f>_xlfn.TEXTBEFORE(Table1__5[[#This Row],[Distributor_Name]],"-")</f>
        <v>BD11</v>
      </c>
    </row>
    <row r="3127" spans="1:16" x14ac:dyDescent="0.75">
      <c r="A3127" t="s">
        <v>11</v>
      </c>
      <c r="B3127" t="s">
        <v>22</v>
      </c>
      <c r="C3127" t="s">
        <v>88</v>
      </c>
      <c r="D3127">
        <v>202503</v>
      </c>
      <c r="E3127" t="s">
        <v>7662</v>
      </c>
      <c r="F3127" t="s">
        <v>5404</v>
      </c>
      <c r="G3127">
        <v>7109</v>
      </c>
      <c r="H3127">
        <v>5720</v>
      </c>
      <c r="I3127">
        <v>5138</v>
      </c>
      <c r="J3127">
        <v>0.72274581516387704</v>
      </c>
      <c r="K3127">
        <v>1971</v>
      </c>
      <c r="L3127" t="str">
        <f>VLOOKUP(Table1__5[[#This Row],[ShortCode]],$U$3:$W$100,3,0)</f>
        <v>Tiger Crystal</v>
      </c>
      <c r="M3127" t="str">
        <f>VLOOKUP(Table1__5[[#This Row],[ShortCode]],$U$3:$V$100,2,0)</f>
        <v>Group AA</v>
      </c>
      <c r="N3127" t="str">
        <f>RIGHT(Table1__5[[#This Row],[Calendar_month]],2)</f>
        <v>03</v>
      </c>
      <c r="O3127" t="str">
        <f>LEFT(Table1__5[[#This Row],[Calendar_month]],4)</f>
        <v>2025</v>
      </c>
      <c r="P3127" t="str">
        <f>_xlfn.TEXTBEFORE(Table1__5[[#This Row],[Distributor_Name]],"-")</f>
        <v>BD11</v>
      </c>
    </row>
    <row r="3128" spans="1:16" x14ac:dyDescent="0.75">
      <c r="A3128" t="s">
        <v>11</v>
      </c>
      <c r="B3128" t="s">
        <v>22</v>
      </c>
      <c r="C3128" t="s">
        <v>88</v>
      </c>
      <c r="D3128">
        <v>202503</v>
      </c>
      <c r="E3128" t="s">
        <v>7673</v>
      </c>
      <c r="F3128" t="s">
        <v>5436</v>
      </c>
      <c r="G3128">
        <v>0</v>
      </c>
      <c r="H3128">
        <v>0</v>
      </c>
      <c r="I3128">
        <v>0</v>
      </c>
      <c r="J3128">
        <v>0</v>
      </c>
      <c r="K3128">
        <v>0</v>
      </c>
      <c r="L3128" t="str">
        <f>VLOOKUP(Table1__5[[#This Row],[ShortCode]],$U$3:$W$100,3,0)</f>
        <v>Bivina</v>
      </c>
      <c r="M3128" t="str">
        <f>VLOOKUP(Table1__5[[#This Row],[ShortCode]],$U$3:$V$100,2,0)</f>
        <v>Group BB</v>
      </c>
      <c r="N3128" t="str">
        <f>RIGHT(Table1__5[[#This Row],[Calendar_month]],2)</f>
        <v>03</v>
      </c>
      <c r="O3128" t="str">
        <f>LEFT(Table1__5[[#This Row],[Calendar_month]],4)</f>
        <v>2025</v>
      </c>
      <c r="P3128" t="str">
        <f>_xlfn.TEXTBEFORE(Table1__5[[#This Row],[Distributor_Name]],"-")</f>
        <v>BD11</v>
      </c>
    </row>
    <row r="3129" spans="1:16" x14ac:dyDescent="0.75">
      <c r="A3129" t="s">
        <v>11</v>
      </c>
      <c r="B3129" t="s">
        <v>22</v>
      </c>
      <c r="C3129" t="s">
        <v>88</v>
      </c>
      <c r="D3129">
        <v>202503</v>
      </c>
      <c r="E3129" t="s">
        <v>7673</v>
      </c>
      <c r="F3129" t="s">
        <v>7674</v>
      </c>
      <c r="G3129">
        <v>1287</v>
      </c>
      <c r="H3129">
        <v>480</v>
      </c>
      <c r="I3129">
        <v>489</v>
      </c>
      <c r="J3129">
        <v>0.37995337995338002</v>
      </c>
      <c r="K3129">
        <v>798</v>
      </c>
      <c r="L3129" t="str">
        <f>VLOOKUP(Table1__5[[#This Row],[ShortCode]],$U$3:$W$100,3,0)</f>
        <v>Bia Việt</v>
      </c>
      <c r="M3129" t="str">
        <f>VLOOKUP(Table1__5[[#This Row],[ShortCode]],$U$3:$V$100,2,0)</f>
        <v>Group BB</v>
      </c>
      <c r="N3129" t="str">
        <f>RIGHT(Table1__5[[#This Row],[Calendar_month]],2)</f>
        <v>03</v>
      </c>
      <c r="O3129" t="str">
        <f>LEFT(Table1__5[[#This Row],[Calendar_month]],4)</f>
        <v>2025</v>
      </c>
      <c r="P3129" t="str">
        <f>_xlfn.TEXTBEFORE(Table1__5[[#This Row],[Distributor_Name]],"-")</f>
        <v>BD11</v>
      </c>
    </row>
    <row r="3130" spans="1:16" x14ac:dyDescent="0.75">
      <c r="A3130" t="s">
        <v>11</v>
      </c>
      <c r="B3130" t="s">
        <v>22</v>
      </c>
      <c r="C3130" t="s">
        <v>88</v>
      </c>
      <c r="D3130">
        <v>202503</v>
      </c>
      <c r="E3130" t="s">
        <v>7673</v>
      </c>
      <c r="F3130" t="s">
        <v>5400</v>
      </c>
      <c r="G3130">
        <v>4179</v>
      </c>
      <c r="H3130">
        <v>4230</v>
      </c>
      <c r="I3130">
        <v>4275</v>
      </c>
      <c r="J3130">
        <v>1.0229720028714999</v>
      </c>
      <c r="K3130">
        <v>-96</v>
      </c>
      <c r="L3130" t="str">
        <f>VLOOKUP(Table1__5[[#This Row],[ShortCode]],$U$3:$W$100,3,0)</f>
        <v>Bia Việt</v>
      </c>
      <c r="M3130" t="str">
        <f>VLOOKUP(Table1__5[[#This Row],[ShortCode]],$U$3:$V$100,2,0)</f>
        <v>Group BB</v>
      </c>
      <c r="N3130" t="str">
        <f>RIGHT(Table1__5[[#This Row],[Calendar_month]],2)</f>
        <v>03</v>
      </c>
      <c r="O3130" t="str">
        <f>LEFT(Table1__5[[#This Row],[Calendar_month]],4)</f>
        <v>2025</v>
      </c>
      <c r="P3130" t="str">
        <f>_xlfn.TEXTBEFORE(Table1__5[[#This Row],[Distributor_Name]],"-")</f>
        <v>BD11</v>
      </c>
    </row>
    <row r="3131" spans="1:16" x14ac:dyDescent="0.75">
      <c r="A3131" t="s">
        <v>11</v>
      </c>
      <c r="B3131" t="s">
        <v>22</v>
      </c>
      <c r="C3131" t="s">
        <v>88</v>
      </c>
      <c r="D3131">
        <v>202503</v>
      </c>
      <c r="E3131" t="s">
        <v>7673</v>
      </c>
      <c r="F3131" t="s">
        <v>5411</v>
      </c>
      <c r="G3131">
        <v>2167</v>
      </c>
      <c r="H3131">
        <v>2970</v>
      </c>
      <c r="I3131">
        <v>2537</v>
      </c>
      <c r="J3131">
        <v>1.1707429626211401</v>
      </c>
      <c r="K3131">
        <v>-370</v>
      </c>
      <c r="L3131" t="str">
        <f>VLOOKUP(Table1__5[[#This Row],[ShortCode]],$U$3:$W$100,3,0)</f>
        <v>Bia Việt</v>
      </c>
      <c r="M3131" t="str">
        <f>VLOOKUP(Table1__5[[#This Row],[ShortCode]],$U$3:$V$100,2,0)</f>
        <v>Group BB</v>
      </c>
      <c r="N3131" t="str">
        <f>RIGHT(Table1__5[[#This Row],[Calendar_month]],2)</f>
        <v>03</v>
      </c>
      <c r="O3131" t="str">
        <f>LEFT(Table1__5[[#This Row],[Calendar_month]],4)</f>
        <v>2025</v>
      </c>
      <c r="P3131" t="str">
        <f>_xlfn.TEXTBEFORE(Table1__5[[#This Row],[Distributor_Name]],"-")</f>
        <v>BD11</v>
      </c>
    </row>
    <row r="3132" spans="1:16" x14ac:dyDescent="0.75">
      <c r="A3132" t="s">
        <v>11</v>
      </c>
      <c r="B3132" t="s">
        <v>22</v>
      </c>
      <c r="C3132" t="s">
        <v>88</v>
      </c>
      <c r="D3132">
        <v>202503</v>
      </c>
      <c r="E3132" t="s">
        <v>7673</v>
      </c>
      <c r="F3132" t="s">
        <v>7675</v>
      </c>
      <c r="G3132">
        <v>0</v>
      </c>
      <c r="H3132">
        <v>0</v>
      </c>
      <c r="I3132">
        <v>0</v>
      </c>
      <c r="J3132">
        <v>0</v>
      </c>
      <c r="K3132">
        <v>0</v>
      </c>
      <c r="L3132" t="str">
        <f>VLOOKUP(Table1__5[[#This Row],[ShortCode]],$U$3:$W$100,3,0)</f>
        <v>Larue</v>
      </c>
      <c r="M3132" t="str">
        <f>VLOOKUP(Table1__5[[#This Row],[ShortCode]],$U$3:$V$100,2,0)</f>
        <v>Group BB</v>
      </c>
      <c r="N3132" t="str">
        <f>RIGHT(Table1__5[[#This Row],[Calendar_month]],2)</f>
        <v>03</v>
      </c>
      <c r="O3132" t="str">
        <f>LEFT(Table1__5[[#This Row],[Calendar_month]],4)</f>
        <v>2025</v>
      </c>
      <c r="P3132" t="str">
        <f>_xlfn.TEXTBEFORE(Table1__5[[#This Row],[Distributor_Name]],"-")</f>
        <v>BD11</v>
      </c>
    </row>
    <row r="3133" spans="1:16" x14ac:dyDescent="0.75">
      <c r="A3133" t="s">
        <v>11</v>
      </c>
      <c r="B3133" t="s">
        <v>22</v>
      </c>
      <c r="C3133" t="s">
        <v>88</v>
      </c>
      <c r="D3133">
        <v>202503</v>
      </c>
      <c r="E3133" t="s">
        <v>7673</v>
      </c>
      <c r="F3133" t="s">
        <v>7677</v>
      </c>
      <c r="G3133">
        <v>0</v>
      </c>
      <c r="H3133">
        <v>0</v>
      </c>
      <c r="I3133">
        <v>0</v>
      </c>
      <c r="J3133">
        <v>0</v>
      </c>
      <c r="K3133">
        <v>0</v>
      </c>
      <c r="L3133" t="str">
        <f>VLOOKUP(Table1__5[[#This Row],[ShortCode]],$U$3:$W$100,3,0)</f>
        <v>Larue</v>
      </c>
      <c r="M3133" t="str">
        <f>VLOOKUP(Table1__5[[#This Row],[ShortCode]],$U$3:$V$100,2,0)</f>
        <v>Group BB</v>
      </c>
      <c r="N3133" t="str">
        <f>RIGHT(Table1__5[[#This Row],[Calendar_month]],2)</f>
        <v>03</v>
      </c>
      <c r="O3133" t="str">
        <f>LEFT(Table1__5[[#This Row],[Calendar_month]],4)</f>
        <v>2025</v>
      </c>
      <c r="P3133" t="str">
        <f>_xlfn.TEXTBEFORE(Table1__5[[#This Row],[Distributor_Name]],"-")</f>
        <v>BD11</v>
      </c>
    </row>
    <row r="3134" spans="1:16" x14ac:dyDescent="0.75">
      <c r="A3134" t="s">
        <v>11</v>
      </c>
      <c r="B3134" t="s">
        <v>22</v>
      </c>
      <c r="C3134" t="s">
        <v>88</v>
      </c>
      <c r="D3134">
        <v>202504</v>
      </c>
      <c r="E3134" t="s">
        <v>7662</v>
      </c>
      <c r="F3134" t="s">
        <v>7663</v>
      </c>
      <c r="G3134">
        <v>0</v>
      </c>
      <c r="H3134">
        <v>0</v>
      </c>
      <c r="I3134">
        <v>0</v>
      </c>
      <c r="J3134">
        <v>0</v>
      </c>
      <c r="K3134">
        <v>0</v>
      </c>
      <c r="L3134" t="str">
        <f>VLOOKUP(Table1__5[[#This Row],[ShortCode]],$U$3:$W$100,3,0)</f>
        <v>Other</v>
      </c>
      <c r="M3134" t="str">
        <f>VLOOKUP(Table1__5[[#This Row],[ShortCode]],$U$3:$V$100,2,0)</f>
        <v>Group BB</v>
      </c>
      <c r="N3134" t="str">
        <f>RIGHT(Table1__5[[#This Row],[Calendar_month]],2)</f>
        <v>04</v>
      </c>
      <c r="O3134" t="str">
        <f>LEFT(Table1__5[[#This Row],[Calendar_month]],4)</f>
        <v>2025</v>
      </c>
      <c r="P3134" t="str">
        <f>_xlfn.TEXTBEFORE(Table1__5[[#This Row],[Distributor_Name]],"-")</f>
        <v>BD11</v>
      </c>
    </row>
    <row r="3135" spans="1:16" x14ac:dyDescent="0.75">
      <c r="A3135" t="s">
        <v>11</v>
      </c>
      <c r="B3135" t="s">
        <v>22</v>
      </c>
      <c r="C3135" t="s">
        <v>88</v>
      </c>
      <c r="D3135">
        <v>202504</v>
      </c>
      <c r="E3135" t="s">
        <v>7662</v>
      </c>
      <c r="F3135" t="s">
        <v>7695</v>
      </c>
      <c r="G3135">
        <v>0</v>
      </c>
      <c r="H3135">
        <v>0</v>
      </c>
      <c r="I3135">
        <v>0</v>
      </c>
      <c r="J3135">
        <v>0</v>
      </c>
      <c r="K3135">
        <v>0</v>
      </c>
      <c r="L3135" t="str">
        <f>VLOOKUP(Table1__5[[#This Row],[ShortCode]],$U$3:$W$100,3,0)</f>
        <v>Other</v>
      </c>
      <c r="M3135" t="str">
        <f>VLOOKUP(Table1__5[[#This Row],[ShortCode]],$U$3:$V$100,2,0)</f>
        <v>Group BB</v>
      </c>
      <c r="N3135" t="str">
        <f>RIGHT(Table1__5[[#This Row],[Calendar_month]],2)</f>
        <v>04</v>
      </c>
      <c r="O3135" t="str">
        <f>LEFT(Table1__5[[#This Row],[Calendar_month]],4)</f>
        <v>2025</v>
      </c>
      <c r="P3135" t="str">
        <f>_xlfn.TEXTBEFORE(Table1__5[[#This Row],[Distributor_Name]],"-")</f>
        <v>BD11</v>
      </c>
    </row>
    <row r="3136" spans="1:16" x14ac:dyDescent="0.75">
      <c r="A3136" t="s">
        <v>11</v>
      </c>
      <c r="B3136" t="s">
        <v>22</v>
      </c>
      <c r="C3136" t="s">
        <v>88</v>
      </c>
      <c r="D3136">
        <v>202504</v>
      </c>
      <c r="E3136" t="s">
        <v>7662</v>
      </c>
      <c r="F3136" t="s">
        <v>7664</v>
      </c>
      <c r="G3136">
        <v>1</v>
      </c>
      <c r="H3136">
        <v>0</v>
      </c>
      <c r="I3136">
        <v>0</v>
      </c>
      <c r="J3136">
        <v>0</v>
      </c>
      <c r="K3136">
        <v>1</v>
      </c>
      <c r="L3136" t="str">
        <f>VLOOKUP(Table1__5[[#This Row],[ShortCode]],$U$3:$W$100,3,0)</f>
        <v>Other</v>
      </c>
      <c r="M3136" t="str">
        <f>VLOOKUP(Table1__5[[#This Row],[ShortCode]],$U$3:$V$100,2,0)</f>
        <v>Group BB</v>
      </c>
      <c r="N3136" t="str">
        <f>RIGHT(Table1__5[[#This Row],[Calendar_month]],2)</f>
        <v>04</v>
      </c>
      <c r="O3136" t="str">
        <f>LEFT(Table1__5[[#This Row],[Calendar_month]],4)</f>
        <v>2025</v>
      </c>
      <c r="P3136" t="str">
        <f>_xlfn.TEXTBEFORE(Table1__5[[#This Row],[Distributor_Name]],"-")</f>
        <v>BD11</v>
      </c>
    </row>
    <row r="3137" spans="1:16" x14ac:dyDescent="0.75">
      <c r="A3137" t="s">
        <v>11</v>
      </c>
      <c r="B3137" t="s">
        <v>22</v>
      </c>
      <c r="C3137" t="s">
        <v>88</v>
      </c>
      <c r="D3137">
        <v>202504</v>
      </c>
      <c r="E3137" t="s">
        <v>7662</v>
      </c>
      <c r="F3137" t="s">
        <v>5426</v>
      </c>
      <c r="G3137">
        <v>55</v>
      </c>
      <c r="H3137">
        <v>70</v>
      </c>
      <c r="I3137">
        <v>89</v>
      </c>
      <c r="J3137">
        <v>1.6181818181818199</v>
      </c>
      <c r="K3137">
        <v>-34</v>
      </c>
      <c r="L3137" t="str">
        <f>VLOOKUP(Table1__5[[#This Row],[ShortCode]],$U$3:$W$100,3,0)</f>
        <v>Heineken Original</v>
      </c>
      <c r="M3137" t="str">
        <f>VLOOKUP(Table1__5[[#This Row],[ShortCode]],$U$3:$V$100,2,0)</f>
        <v>Group BB</v>
      </c>
      <c r="N3137" t="str">
        <f>RIGHT(Table1__5[[#This Row],[Calendar_month]],2)</f>
        <v>04</v>
      </c>
      <c r="O3137" t="str">
        <f>LEFT(Table1__5[[#This Row],[Calendar_month]],4)</f>
        <v>2025</v>
      </c>
      <c r="P3137" t="str">
        <f>_xlfn.TEXTBEFORE(Table1__5[[#This Row],[Distributor_Name]],"-")</f>
        <v>BD11</v>
      </c>
    </row>
    <row r="3138" spans="1:16" x14ac:dyDescent="0.75">
      <c r="A3138" t="s">
        <v>11</v>
      </c>
      <c r="B3138" t="s">
        <v>22</v>
      </c>
      <c r="C3138" t="s">
        <v>88</v>
      </c>
      <c r="D3138">
        <v>202504</v>
      </c>
      <c r="E3138" t="s">
        <v>7662</v>
      </c>
      <c r="F3138" t="s">
        <v>5434</v>
      </c>
      <c r="G3138">
        <v>841</v>
      </c>
      <c r="H3138">
        <v>260</v>
      </c>
      <c r="I3138">
        <v>203</v>
      </c>
      <c r="J3138">
        <v>0.24137931034482801</v>
      </c>
      <c r="K3138">
        <v>638</v>
      </c>
      <c r="L3138" t="str">
        <f>VLOOKUP(Table1__5[[#This Row],[ShortCode]],$U$3:$W$100,3,0)</f>
        <v>Heineken Original</v>
      </c>
      <c r="M3138" t="str">
        <f>VLOOKUP(Table1__5[[#This Row],[ShortCode]],$U$3:$V$100,2,0)</f>
        <v>Group BB</v>
      </c>
      <c r="N3138" t="str">
        <f>RIGHT(Table1__5[[#This Row],[Calendar_month]],2)</f>
        <v>04</v>
      </c>
      <c r="O3138" t="str">
        <f>LEFT(Table1__5[[#This Row],[Calendar_month]],4)</f>
        <v>2025</v>
      </c>
      <c r="P3138" t="str">
        <f>_xlfn.TEXTBEFORE(Table1__5[[#This Row],[Distributor_Name]],"-")</f>
        <v>BD11</v>
      </c>
    </row>
    <row r="3139" spans="1:16" x14ac:dyDescent="0.75">
      <c r="A3139" t="s">
        <v>11</v>
      </c>
      <c r="B3139" t="s">
        <v>22</v>
      </c>
      <c r="C3139" t="s">
        <v>88</v>
      </c>
      <c r="D3139">
        <v>202504</v>
      </c>
      <c r="E3139" t="s">
        <v>7662</v>
      </c>
      <c r="F3139" t="s">
        <v>5393</v>
      </c>
      <c r="G3139">
        <v>12811</v>
      </c>
      <c r="H3139">
        <v>14963</v>
      </c>
      <c r="I3139">
        <v>14655</v>
      </c>
      <c r="J3139">
        <v>1.14393880259152</v>
      </c>
      <c r="K3139">
        <v>-1844</v>
      </c>
      <c r="L3139" t="str">
        <f>VLOOKUP(Table1__5[[#This Row],[ShortCode]],$U$3:$W$100,3,0)</f>
        <v>Heineken Silver</v>
      </c>
      <c r="M3139" t="str">
        <f>VLOOKUP(Table1__5[[#This Row],[ShortCode]],$U$3:$V$100,2,0)</f>
        <v>Group AA</v>
      </c>
      <c r="N3139" t="str">
        <f>RIGHT(Table1__5[[#This Row],[Calendar_month]],2)</f>
        <v>04</v>
      </c>
      <c r="O3139" t="str">
        <f>LEFT(Table1__5[[#This Row],[Calendar_month]],4)</f>
        <v>2025</v>
      </c>
      <c r="P3139" t="str">
        <f>_xlfn.TEXTBEFORE(Table1__5[[#This Row],[Distributor_Name]],"-")</f>
        <v>BD11</v>
      </c>
    </row>
    <row r="3140" spans="1:16" x14ac:dyDescent="0.75">
      <c r="A3140" t="s">
        <v>11</v>
      </c>
      <c r="B3140" t="s">
        <v>22</v>
      </c>
      <c r="C3140" t="s">
        <v>88</v>
      </c>
      <c r="D3140">
        <v>202504</v>
      </c>
      <c r="E3140" t="s">
        <v>7662</v>
      </c>
      <c r="F3140" t="s">
        <v>7681</v>
      </c>
      <c r="G3140">
        <v>0</v>
      </c>
      <c r="H3140">
        <v>0</v>
      </c>
      <c r="I3140">
        <v>0</v>
      </c>
      <c r="J3140">
        <v>0</v>
      </c>
      <c r="K3140">
        <v>0</v>
      </c>
      <c r="L3140" t="str">
        <f>VLOOKUP(Table1__5[[#This Row],[ShortCode]],$U$3:$W$100,3,0)</f>
        <v>Heineken Silver</v>
      </c>
      <c r="M3140" t="str">
        <f>VLOOKUP(Table1__5[[#This Row],[ShortCode]],$U$3:$V$100,2,0)</f>
        <v>Group BB</v>
      </c>
      <c r="N3140" t="str">
        <f>RIGHT(Table1__5[[#This Row],[Calendar_month]],2)</f>
        <v>04</v>
      </c>
      <c r="O3140" t="str">
        <f>LEFT(Table1__5[[#This Row],[Calendar_month]],4)</f>
        <v>2025</v>
      </c>
      <c r="P3140" t="str">
        <f>_xlfn.TEXTBEFORE(Table1__5[[#This Row],[Distributor_Name]],"-")</f>
        <v>BD11</v>
      </c>
    </row>
    <row r="3141" spans="1:16" x14ac:dyDescent="0.75">
      <c r="A3141" t="s">
        <v>11</v>
      </c>
      <c r="B3141" t="s">
        <v>22</v>
      </c>
      <c r="C3141" t="s">
        <v>88</v>
      </c>
      <c r="D3141">
        <v>202504</v>
      </c>
      <c r="E3141" t="s">
        <v>7662</v>
      </c>
      <c r="F3141" t="s">
        <v>5418</v>
      </c>
      <c r="G3141">
        <v>43</v>
      </c>
      <c r="H3141">
        <v>210</v>
      </c>
      <c r="I3141">
        <v>123</v>
      </c>
      <c r="J3141">
        <v>2.86046511627907</v>
      </c>
      <c r="K3141">
        <v>-80</v>
      </c>
      <c r="L3141" t="str">
        <f>VLOOKUP(Table1__5[[#This Row],[ShortCode]],$U$3:$W$100,3,0)</f>
        <v>Heineken Silver</v>
      </c>
      <c r="M3141" t="str">
        <f>VLOOKUP(Table1__5[[#This Row],[ShortCode]],$U$3:$V$100,2,0)</f>
        <v>Group AA</v>
      </c>
      <c r="N3141" t="str">
        <f>RIGHT(Table1__5[[#This Row],[Calendar_month]],2)</f>
        <v>04</v>
      </c>
      <c r="O3141" t="str">
        <f>LEFT(Table1__5[[#This Row],[Calendar_month]],4)</f>
        <v>2025</v>
      </c>
      <c r="P3141" t="str">
        <f>_xlfn.TEXTBEFORE(Table1__5[[#This Row],[Distributor_Name]],"-")</f>
        <v>BD11</v>
      </c>
    </row>
    <row r="3142" spans="1:16" x14ac:dyDescent="0.75">
      <c r="A3142" t="s">
        <v>11</v>
      </c>
      <c r="B3142" t="s">
        <v>22</v>
      </c>
      <c r="C3142" t="s">
        <v>88</v>
      </c>
      <c r="D3142">
        <v>202504</v>
      </c>
      <c r="E3142" t="s">
        <v>7662</v>
      </c>
      <c r="F3142" t="s">
        <v>5401</v>
      </c>
      <c r="G3142">
        <v>1315</v>
      </c>
      <c r="H3142">
        <v>741</v>
      </c>
      <c r="I3142">
        <v>794</v>
      </c>
      <c r="J3142">
        <v>0.60380228136882097</v>
      </c>
      <c r="K3142">
        <v>521</v>
      </c>
      <c r="L3142" t="str">
        <f>VLOOKUP(Table1__5[[#This Row],[ShortCode]],$U$3:$W$100,3,0)</f>
        <v>Heineken Silver</v>
      </c>
      <c r="M3142" t="str">
        <f>VLOOKUP(Table1__5[[#This Row],[ShortCode]],$U$3:$V$100,2,0)</f>
        <v>Group AA</v>
      </c>
      <c r="N3142" t="str">
        <f>RIGHT(Table1__5[[#This Row],[Calendar_month]],2)</f>
        <v>04</v>
      </c>
      <c r="O3142" t="str">
        <f>LEFT(Table1__5[[#This Row],[Calendar_month]],4)</f>
        <v>2025</v>
      </c>
      <c r="P3142" t="str">
        <f>_xlfn.TEXTBEFORE(Table1__5[[#This Row],[Distributor_Name]],"-")</f>
        <v>BD11</v>
      </c>
    </row>
    <row r="3143" spans="1:16" x14ac:dyDescent="0.75">
      <c r="A3143" t="s">
        <v>11</v>
      </c>
      <c r="B3143" t="s">
        <v>22</v>
      </c>
      <c r="C3143" t="s">
        <v>88</v>
      </c>
      <c r="D3143">
        <v>202504</v>
      </c>
      <c r="E3143" t="s">
        <v>7662</v>
      </c>
      <c r="F3143" t="s">
        <v>7682</v>
      </c>
      <c r="G3143">
        <v>0</v>
      </c>
      <c r="H3143">
        <v>0</v>
      </c>
      <c r="I3143">
        <v>0</v>
      </c>
      <c r="J3143">
        <v>0</v>
      </c>
      <c r="K3143">
        <v>0</v>
      </c>
      <c r="L3143" t="str">
        <f>VLOOKUP(Table1__5[[#This Row],[ShortCode]],$U$3:$W$100,3,0)</f>
        <v>Heineken Silver</v>
      </c>
      <c r="M3143" t="str">
        <f>VLOOKUP(Table1__5[[#This Row],[ShortCode]],$U$3:$V$100,2,0)</f>
        <v>Group AA</v>
      </c>
      <c r="N3143" t="str">
        <f>RIGHT(Table1__5[[#This Row],[Calendar_month]],2)</f>
        <v>04</v>
      </c>
      <c r="O3143" t="str">
        <f>LEFT(Table1__5[[#This Row],[Calendar_month]],4)</f>
        <v>2025</v>
      </c>
      <c r="P3143" t="str">
        <f>_xlfn.TEXTBEFORE(Table1__5[[#This Row],[Distributor_Name]],"-")</f>
        <v>BD11</v>
      </c>
    </row>
    <row r="3144" spans="1:16" x14ac:dyDescent="0.75">
      <c r="A3144" t="s">
        <v>11</v>
      </c>
      <c r="B3144" t="s">
        <v>22</v>
      </c>
      <c r="C3144" t="s">
        <v>88</v>
      </c>
      <c r="D3144">
        <v>202504</v>
      </c>
      <c r="E3144" t="s">
        <v>7662</v>
      </c>
      <c r="F3144" t="s">
        <v>7288</v>
      </c>
      <c r="G3144">
        <v>0</v>
      </c>
      <c r="H3144">
        <v>0</v>
      </c>
      <c r="I3144">
        <v>0</v>
      </c>
      <c r="J3144">
        <v>0</v>
      </c>
      <c r="K3144">
        <v>0</v>
      </c>
      <c r="L3144" t="str">
        <f>VLOOKUP(Table1__5[[#This Row],[ShortCode]],$U$3:$W$100,3,0)</f>
        <v>Heineken Silver</v>
      </c>
      <c r="M3144" t="str">
        <f>VLOOKUP(Table1__5[[#This Row],[ShortCode]],$U$3:$V$100,2,0)</f>
        <v>Group BB</v>
      </c>
      <c r="N3144" t="str">
        <f>RIGHT(Table1__5[[#This Row],[Calendar_month]],2)</f>
        <v>04</v>
      </c>
      <c r="O3144" t="str">
        <f>LEFT(Table1__5[[#This Row],[Calendar_month]],4)</f>
        <v>2025</v>
      </c>
      <c r="P3144" t="str">
        <f>_xlfn.TEXTBEFORE(Table1__5[[#This Row],[Distributor_Name]],"-")</f>
        <v>BD11</v>
      </c>
    </row>
    <row r="3145" spans="1:16" x14ac:dyDescent="0.75">
      <c r="A3145" t="s">
        <v>11</v>
      </c>
      <c r="B3145" t="s">
        <v>22</v>
      </c>
      <c r="C3145" t="s">
        <v>88</v>
      </c>
      <c r="D3145">
        <v>202504</v>
      </c>
      <c r="E3145" t="s">
        <v>7662</v>
      </c>
      <c r="F3145" t="s">
        <v>5440</v>
      </c>
      <c r="G3145">
        <v>63</v>
      </c>
      <c r="H3145">
        <v>39</v>
      </c>
      <c r="I3145">
        <v>6</v>
      </c>
      <c r="J3145">
        <v>9.5238095238095205E-2</v>
      </c>
      <c r="K3145">
        <v>57</v>
      </c>
      <c r="L3145" t="str">
        <f>VLOOKUP(Table1__5[[#This Row],[ShortCode]],$U$3:$W$100,3,0)</f>
        <v>Other</v>
      </c>
      <c r="M3145" t="str">
        <f>VLOOKUP(Table1__5[[#This Row],[ShortCode]],$U$3:$V$100,2,0)</f>
        <v>Group BB</v>
      </c>
      <c r="N3145" t="str">
        <f>RIGHT(Table1__5[[#This Row],[Calendar_month]],2)</f>
        <v>04</v>
      </c>
      <c r="O3145" t="str">
        <f>LEFT(Table1__5[[#This Row],[Calendar_month]],4)</f>
        <v>2025</v>
      </c>
      <c r="P3145" t="str">
        <f>_xlfn.TEXTBEFORE(Table1__5[[#This Row],[Distributor_Name]],"-")</f>
        <v>BD11</v>
      </c>
    </row>
    <row r="3146" spans="1:16" x14ac:dyDescent="0.75">
      <c r="A3146" t="s">
        <v>11</v>
      </c>
      <c r="B3146" t="s">
        <v>22</v>
      </c>
      <c r="C3146" t="s">
        <v>88</v>
      </c>
      <c r="D3146">
        <v>202504</v>
      </c>
      <c r="E3146" t="s">
        <v>7662</v>
      </c>
      <c r="F3146" t="s">
        <v>5424</v>
      </c>
      <c r="G3146">
        <v>27</v>
      </c>
      <c r="H3146">
        <v>39</v>
      </c>
      <c r="I3146">
        <v>14</v>
      </c>
      <c r="J3146">
        <v>0.51851851851851805</v>
      </c>
      <c r="K3146">
        <v>13</v>
      </c>
      <c r="L3146" t="str">
        <f>VLOOKUP(Table1__5[[#This Row],[ShortCode]],$U$3:$W$100,3,0)</f>
        <v>Other</v>
      </c>
      <c r="M3146" t="str">
        <f>VLOOKUP(Table1__5[[#This Row],[ShortCode]],$U$3:$V$100,2,0)</f>
        <v>Group BB</v>
      </c>
      <c r="N3146" t="str">
        <f>RIGHT(Table1__5[[#This Row],[Calendar_month]],2)</f>
        <v>04</v>
      </c>
      <c r="O3146" t="str">
        <f>LEFT(Table1__5[[#This Row],[Calendar_month]],4)</f>
        <v>2025</v>
      </c>
      <c r="P3146" t="str">
        <f>_xlfn.TEXTBEFORE(Table1__5[[#This Row],[Distributor_Name]],"-")</f>
        <v>BD11</v>
      </c>
    </row>
    <row r="3147" spans="1:16" x14ac:dyDescent="0.75">
      <c r="A3147" t="s">
        <v>11</v>
      </c>
      <c r="B3147" t="s">
        <v>22</v>
      </c>
      <c r="C3147" t="s">
        <v>88</v>
      </c>
      <c r="D3147">
        <v>202504</v>
      </c>
      <c r="E3147" t="s">
        <v>7662</v>
      </c>
      <c r="F3147" t="s">
        <v>7654</v>
      </c>
      <c r="G3147">
        <v>0</v>
      </c>
      <c r="H3147">
        <v>0</v>
      </c>
      <c r="I3147">
        <v>0</v>
      </c>
      <c r="J3147">
        <v>0</v>
      </c>
      <c r="K3147">
        <v>0</v>
      </c>
      <c r="L3147" t="str">
        <f>VLOOKUP(Table1__5[[#This Row],[ShortCode]],$U$3:$W$100,3,0)</f>
        <v>Other</v>
      </c>
      <c r="M3147" t="str">
        <f>VLOOKUP(Table1__5[[#This Row],[ShortCode]],$U$3:$V$100,2,0)</f>
        <v>Group BB</v>
      </c>
      <c r="N3147" t="str">
        <f>RIGHT(Table1__5[[#This Row],[Calendar_month]],2)</f>
        <v>04</v>
      </c>
      <c r="O3147" t="str">
        <f>LEFT(Table1__5[[#This Row],[Calendar_month]],4)</f>
        <v>2025</v>
      </c>
      <c r="P3147" t="str">
        <f>_xlfn.TEXTBEFORE(Table1__5[[#This Row],[Distributor_Name]],"-")</f>
        <v>BD11</v>
      </c>
    </row>
    <row r="3148" spans="1:16" x14ac:dyDescent="0.75">
      <c r="A3148" t="s">
        <v>11</v>
      </c>
      <c r="B3148" t="s">
        <v>22</v>
      </c>
      <c r="C3148" t="s">
        <v>88</v>
      </c>
      <c r="D3148">
        <v>202504</v>
      </c>
      <c r="E3148" t="s">
        <v>7662</v>
      </c>
      <c r="F3148" t="s">
        <v>7667</v>
      </c>
      <c r="G3148">
        <v>0</v>
      </c>
      <c r="H3148">
        <v>0</v>
      </c>
      <c r="I3148">
        <v>0</v>
      </c>
      <c r="J3148">
        <v>0</v>
      </c>
      <c r="K3148">
        <v>0</v>
      </c>
      <c r="L3148" t="str">
        <f>VLOOKUP(Table1__5[[#This Row],[ShortCode]],$U$3:$W$100,3,0)</f>
        <v>Other</v>
      </c>
      <c r="M3148" t="str">
        <f>VLOOKUP(Table1__5[[#This Row],[ShortCode]],$U$3:$V$100,2,0)</f>
        <v>Group BB</v>
      </c>
      <c r="N3148" t="str">
        <f>RIGHT(Table1__5[[#This Row],[Calendar_month]],2)</f>
        <v>04</v>
      </c>
      <c r="O3148" t="str">
        <f>LEFT(Table1__5[[#This Row],[Calendar_month]],4)</f>
        <v>2025</v>
      </c>
      <c r="P3148" t="str">
        <f>_xlfn.TEXTBEFORE(Table1__5[[#This Row],[Distributor_Name]],"-")</f>
        <v>BD11</v>
      </c>
    </row>
    <row r="3149" spans="1:16" x14ac:dyDescent="0.75">
      <c r="A3149" t="s">
        <v>11</v>
      </c>
      <c r="B3149" t="s">
        <v>22</v>
      </c>
      <c r="C3149" t="s">
        <v>88</v>
      </c>
      <c r="D3149">
        <v>202504</v>
      </c>
      <c r="E3149" t="s">
        <v>7662</v>
      </c>
      <c r="F3149" t="s">
        <v>7668</v>
      </c>
      <c r="G3149">
        <v>0</v>
      </c>
      <c r="H3149">
        <v>0</v>
      </c>
      <c r="I3149">
        <v>0</v>
      </c>
      <c r="J3149">
        <v>0</v>
      </c>
      <c r="K3149">
        <v>0</v>
      </c>
      <c r="L3149" t="str">
        <f>VLOOKUP(Table1__5[[#This Row],[ShortCode]],$U$3:$W$100,3,0)</f>
        <v>Other</v>
      </c>
      <c r="M3149" t="str">
        <f>VLOOKUP(Table1__5[[#This Row],[ShortCode]],$U$3:$V$100,2,0)</f>
        <v>Group BB</v>
      </c>
      <c r="N3149" t="str">
        <f>RIGHT(Table1__5[[#This Row],[Calendar_month]],2)</f>
        <v>04</v>
      </c>
      <c r="O3149" t="str">
        <f>LEFT(Table1__5[[#This Row],[Calendar_month]],4)</f>
        <v>2025</v>
      </c>
      <c r="P3149" t="str">
        <f>_xlfn.TEXTBEFORE(Table1__5[[#This Row],[Distributor_Name]],"-")</f>
        <v>BD11</v>
      </c>
    </row>
    <row r="3150" spans="1:16" x14ac:dyDescent="0.75">
      <c r="A3150" t="s">
        <v>11</v>
      </c>
      <c r="B3150" t="s">
        <v>22</v>
      </c>
      <c r="C3150" t="s">
        <v>88</v>
      </c>
      <c r="D3150">
        <v>202504</v>
      </c>
      <c r="E3150" t="s">
        <v>7662</v>
      </c>
      <c r="F3150" t="s">
        <v>5430</v>
      </c>
      <c r="G3150">
        <v>41</v>
      </c>
      <c r="H3150">
        <v>52</v>
      </c>
      <c r="I3150">
        <v>19</v>
      </c>
      <c r="J3150">
        <v>0.46341463414634099</v>
      </c>
      <c r="K3150">
        <v>22</v>
      </c>
      <c r="L3150" t="str">
        <f>VLOOKUP(Table1__5[[#This Row],[ShortCode]],$U$3:$W$100,3,0)</f>
        <v>Other</v>
      </c>
      <c r="M3150" t="str">
        <f>VLOOKUP(Table1__5[[#This Row],[ShortCode]],$U$3:$V$100,2,0)</f>
        <v>Group BB</v>
      </c>
      <c r="N3150" t="str">
        <f>RIGHT(Table1__5[[#This Row],[Calendar_month]],2)</f>
        <v>04</v>
      </c>
      <c r="O3150" t="str">
        <f>LEFT(Table1__5[[#This Row],[Calendar_month]],4)</f>
        <v>2025</v>
      </c>
      <c r="P3150" t="str">
        <f>_xlfn.TEXTBEFORE(Table1__5[[#This Row],[Distributor_Name]],"-")</f>
        <v>BD11</v>
      </c>
    </row>
    <row r="3151" spans="1:16" x14ac:dyDescent="0.75">
      <c r="A3151" t="s">
        <v>11</v>
      </c>
      <c r="B3151" t="s">
        <v>22</v>
      </c>
      <c r="C3151" t="s">
        <v>88</v>
      </c>
      <c r="D3151">
        <v>202504</v>
      </c>
      <c r="E3151" t="s">
        <v>7662</v>
      </c>
      <c r="F3151" t="s">
        <v>7678</v>
      </c>
      <c r="G3151">
        <v>0</v>
      </c>
      <c r="H3151">
        <v>0</v>
      </c>
      <c r="I3151">
        <v>0</v>
      </c>
      <c r="J3151">
        <v>0</v>
      </c>
      <c r="K3151">
        <v>0</v>
      </c>
      <c r="L3151" t="str">
        <f>VLOOKUP(Table1__5[[#This Row],[ShortCode]],$U$3:$W$100,3,0)</f>
        <v>Other</v>
      </c>
      <c r="M3151" t="str">
        <f>VLOOKUP(Table1__5[[#This Row],[ShortCode]],$U$3:$V$100,2,0)</f>
        <v>Group BB</v>
      </c>
      <c r="N3151" t="str">
        <f>RIGHT(Table1__5[[#This Row],[Calendar_month]],2)</f>
        <v>04</v>
      </c>
      <c r="O3151" t="str">
        <f>LEFT(Table1__5[[#This Row],[Calendar_month]],4)</f>
        <v>2025</v>
      </c>
      <c r="P3151" t="str">
        <f>_xlfn.TEXTBEFORE(Table1__5[[#This Row],[Distributor_Name]],"-")</f>
        <v>BD11</v>
      </c>
    </row>
    <row r="3152" spans="1:16" x14ac:dyDescent="0.75">
      <c r="A3152" t="s">
        <v>11</v>
      </c>
      <c r="B3152" t="s">
        <v>22</v>
      </c>
      <c r="C3152" t="s">
        <v>88</v>
      </c>
      <c r="D3152">
        <v>202504</v>
      </c>
      <c r="E3152" t="s">
        <v>7662</v>
      </c>
      <c r="F3152" t="s">
        <v>7669</v>
      </c>
      <c r="G3152">
        <v>0</v>
      </c>
      <c r="H3152">
        <v>0</v>
      </c>
      <c r="I3152">
        <v>0</v>
      </c>
      <c r="J3152">
        <v>0</v>
      </c>
      <c r="K3152">
        <v>0</v>
      </c>
      <c r="L3152" t="str">
        <f>VLOOKUP(Table1__5[[#This Row],[ShortCode]],$U$3:$W$100,3,0)</f>
        <v>Other</v>
      </c>
      <c r="M3152" t="str">
        <f>VLOOKUP(Table1__5[[#This Row],[ShortCode]],$U$3:$V$100,2,0)</f>
        <v>Group BB</v>
      </c>
      <c r="N3152" t="str">
        <f>RIGHT(Table1__5[[#This Row],[Calendar_month]],2)</f>
        <v>04</v>
      </c>
      <c r="O3152" t="str">
        <f>LEFT(Table1__5[[#This Row],[Calendar_month]],4)</f>
        <v>2025</v>
      </c>
      <c r="P3152" t="str">
        <f>_xlfn.TEXTBEFORE(Table1__5[[#This Row],[Distributor_Name]],"-")</f>
        <v>BD11</v>
      </c>
    </row>
    <row r="3153" spans="1:16" x14ac:dyDescent="0.75">
      <c r="A3153" t="s">
        <v>11</v>
      </c>
      <c r="B3153" t="s">
        <v>22</v>
      </c>
      <c r="C3153" t="s">
        <v>88</v>
      </c>
      <c r="D3153">
        <v>202504</v>
      </c>
      <c r="E3153" t="s">
        <v>7662</v>
      </c>
      <c r="F3153" t="s">
        <v>7670</v>
      </c>
      <c r="G3153">
        <v>0</v>
      </c>
      <c r="H3153">
        <v>0</v>
      </c>
      <c r="I3153">
        <v>0</v>
      </c>
      <c r="J3153">
        <v>0</v>
      </c>
      <c r="K3153">
        <v>0</v>
      </c>
      <c r="L3153" t="str">
        <f>VLOOKUP(Table1__5[[#This Row],[ShortCode]],$U$3:$W$100,3,0)</f>
        <v>Other</v>
      </c>
      <c r="M3153" t="str">
        <f>VLOOKUP(Table1__5[[#This Row],[ShortCode]],$U$3:$V$100,2,0)</f>
        <v>Group BB</v>
      </c>
      <c r="N3153" t="str">
        <f>RIGHT(Table1__5[[#This Row],[Calendar_month]],2)</f>
        <v>04</v>
      </c>
      <c r="O3153" t="str">
        <f>LEFT(Table1__5[[#This Row],[Calendar_month]],4)</f>
        <v>2025</v>
      </c>
      <c r="P3153" t="str">
        <f>_xlfn.TEXTBEFORE(Table1__5[[#This Row],[Distributor_Name]],"-")</f>
        <v>BD11</v>
      </c>
    </row>
    <row r="3154" spans="1:16" x14ac:dyDescent="0.75">
      <c r="A3154" t="s">
        <v>11</v>
      </c>
      <c r="B3154" t="s">
        <v>22</v>
      </c>
      <c r="C3154" t="s">
        <v>88</v>
      </c>
      <c r="D3154">
        <v>202504</v>
      </c>
      <c r="E3154" t="s">
        <v>7662</v>
      </c>
      <c r="F3154" t="s">
        <v>5405</v>
      </c>
      <c r="G3154">
        <v>4919</v>
      </c>
      <c r="H3154">
        <v>4384</v>
      </c>
      <c r="I3154">
        <v>5592</v>
      </c>
      <c r="J3154">
        <v>1.1368164261028699</v>
      </c>
      <c r="K3154">
        <v>-673</v>
      </c>
      <c r="L3154" t="str">
        <f>VLOOKUP(Table1__5[[#This Row],[ShortCode]],$U$3:$W$100,3,0)</f>
        <v>Tiger Regular</v>
      </c>
      <c r="M3154" t="str">
        <f>VLOOKUP(Table1__5[[#This Row],[ShortCode]],$U$3:$V$100,2,0)</f>
        <v>Group BB</v>
      </c>
      <c r="N3154" t="str">
        <f>RIGHT(Table1__5[[#This Row],[Calendar_month]],2)</f>
        <v>04</v>
      </c>
      <c r="O3154" t="str">
        <f>LEFT(Table1__5[[#This Row],[Calendar_month]],4)</f>
        <v>2025</v>
      </c>
      <c r="P3154" t="str">
        <f>_xlfn.TEXTBEFORE(Table1__5[[#This Row],[Distributor_Name]],"-")</f>
        <v>BD11</v>
      </c>
    </row>
    <row r="3155" spans="1:16" x14ac:dyDescent="0.75">
      <c r="A3155" t="s">
        <v>11</v>
      </c>
      <c r="B3155" t="s">
        <v>22</v>
      </c>
      <c r="C3155" t="s">
        <v>88</v>
      </c>
      <c r="D3155">
        <v>202504</v>
      </c>
      <c r="E3155" t="s">
        <v>7662</v>
      </c>
      <c r="F3155" t="s">
        <v>7679</v>
      </c>
      <c r="G3155">
        <v>0</v>
      </c>
      <c r="H3155">
        <v>0</v>
      </c>
      <c r="I3155">
        <v>0</v>
      </c>
      <c r="J3155">
        <v>0</v>
      </c>
      <c r="K3155">
        <v>0</v>
      </c>
      <c r="L3155" t="str">
        <f>VLOOKUP(Table1__5[[#This Row],[ShortCode]],$U$3:$W$100,3,0)</f>
        <v>Other</v>
      </c>
      <c r="M3155" t="str">
        <f>VLOOKUP(Table1__5[[#This Row],[ShortCode]],$U$3:$V$100,2,0)</f>
        <v>Group BB</v>
      </c>
      <c r="N3155" t="str">
        <f>RIGHT(Table1__5[[#This Row],[Calendar_month]],2)</f>
        <v>04</v>
      </c>
      <c r="O3155" t="str">
        <f>LEFT(Table1__5[[#This Row],[Calendar_month]],4)</f>
        <v>2025</v>
      </c>
      <c r="P3155" t="str">
        <f>_xlfn.TEXTBEFORE(Table1__5[[#This Row],[Distributor_Name]],"-")</f>
        <v>BD11</v>
      </c>
    </row>
    <row r="3156" spans="1:16" x14ac:dyDescent="0.75">
      <c r="A3156" t="s">
        <v>11</v>
      </c>
      <c r="B3156" t="s">
        <v>22</v>
      </c>
      <c r="C3156" t="s">
        <v>88</v>
      </c>
      <c r="D3156">
        <v>202504</v>
      </c>
      <c r="E3156" t="s">
        <v>7662</v>
      </c>
      <c r="F3156" t="s">
        <v>5396</v>
      </c>
      <c r="G3156">
        <v>17175</v>
      </c>
      <c r="H3156">
        <v>17264</v>
      </c>
      <c r="I3156">
        <v>17536</v>
      </c>
      <c r="J3156">
        <v>1.02101892285298</v>
      </c>
      <c r="K3156">
        <v>-361</v>
      </c>
      <c r="L3156" t="str">
        <f>VLOOKUP(Table1__5[[#This Row],[ShortCode]],$U$3:$W$100,3,0)</f>
        <v>Tiger Regular</v>
      </c>
      <c r="M3156" t="str">
        <f>VLOOKUP(Table1__5[[#This Row],[ShortCode]],$U$3:$V$100,2,0)</f>
        <v>Group BB</v>
      </c>
      <c r="N3156" t="str">
        <f>RIGHT(Table1__5[[#This Row],[Calendar_month]],2)</f>
        <v>04</v>
      </c>
      <c r="O3156" t="str">
        <f>LEFT(Table1__5[[#This Row],[Calendar_month]],4)</f>
        <v>2025</v>
      </c>
      <c r="P3156" t="str">
        <f>_xlfn.TEXTBEFORE(Table1__5[[#This Row],[Distributor_Name]],"-")</f>
        <v>BD11</v>
      </c>
    </row>
    <row r="3157" spans="1:16" x14ac:dyDescent="0.75">
      <c r="A3157" t="s">
        <v>11</v>
      </c>
      <c r="B3157" t="s">
        <v>22</v>
      </c>
      <c r="C3157" t="s">
        <v>88</v>
      </c>
      <c r="D3157">
        <v>202504</v>
      </c>
      <c r="E3157" t="s">
        <v>7662</v>
      </c>
      <c r="F3157" t="s">
        <v>7683</v>
      </c>
      <c r="G3157">
        <v>0</v>
      </c>
      <c r="H3157">
        <v>0</v>
      </c>
      <c r="I3157">
        <v>0</v>
      </c>
      <c r="J3157">
        <v>0</v>
      </c>
      <c r="K3157">
        <v>0</v>
      </c>
      <c r="L3157" t="str">
        <f>VLOOKUP(Table1__5[[#This Row],[ShortCode]],$U$3:$W$100,3,0)</f>
        <v>Tiger Regular</v>
      </c>
      <c r="M3157" t="str">
        <f>VLOOKUP(Table1__5[[#This Row],[ShortCode]],$U$3:$V$100,2,0)</f>
        <v>Group BB</v>
      </c>
      <c r="N3157" t="str">
        <f>RIGHT(Table1__5[[#This Row],[Calendar_month]],2)</f>
        <v>04</v>
      </c>
      <c r="O3157" t="str">
        <f>LEFT(Table1__5[[#This Row],[Calendar_month]],4)</f>
        <v>2025</v>
      </c>
      <c r="P3157" t="str">
        <f>_xlfn.TEXTBEFORE(Table1__5[[#This Row],[Distributor_Name]],"-")</f>
        <v>BD11</v>
      </c>
    </row>
    <row r="3158" spans="1:16" x14ac:dyDescent="0.75">
      <c r="A3158" t="s">
        <v>11</v>
      </c>
      <c r="B3158" t="s">
        <v>22</v>
      </c>
      <c r="C3158" t="s">
        <v>88</v>
      </c>
      <c r="D3158">
        <v>202504</v>
      </c>
      <c r="E3158" t="s">
        <v>7662</v>
      </c>
      <c r="F3158" t="s">
        <v>5441</v>
      </c>
      <c r="G3158">
        <v>0</v>
      </c>
      <c r="H3158">
        <v>0</v>
      </c>
      <c r="I3158">
        <v>0</v>
      </c>
      <c r="J3158">
        <v>0</v>
      </c>
      <c r="K3158">
        <v>0</v>
      </c>
      <c r="L3158" t="str">
        <f>VLOOKUP(Table1__5[[#This Row],[ShortCode]],$U$3:$W$100,3,0)</f>
        <v>Tiger Regular</v>
      </c>
      <c r="M3158" t="str">
        <f>VLOOKUP(Table1__5[[#This Row],[ShortCode]],$U$3:$V$100,2,0)</f>
        <v>Group BB</v>
      </c>
      <c r="N3158" t="str">
        <f>RIGHT(Table1__5[[#This Row],[Calendar_month]],2)</f>
        <v>04</v>
      </c>
      <c r="O3158" t="str">
        <f>LEFT(Table1__5[[#This Row],[Calendar_month]],4)</f>
        <v>2025</v>
      </c>
      <c r="P3158" t="str">
        <f>_xlfn.TEXTBEFORE(Table1__5[[#This Row],[Distributor_Name]],"-")</f>
        <v>BD11</v>
      </c>
    </row>
    <row r="3159" spans="1:16" x14ac:dyDescent="0.75">
      <c r="A3159" t="s">
        <v>11</v>
      </c>
      <c r="B3159" t="s">
        <v>22</v>
      </c>
      <c r="C3159" t="s">
        <v>88</v>
      </c>
      <c r="D3159">
        <v>202504</v>
      </c>
      <c r="E3159" t="s">
        <v>7662</v>
      </c>
      <c r="F3159" t="s">
        <v>5408</v>
      </c>
      <c r="G3159">
        <v>4736</v>
      </c>
      <c r="H3159">
        <v>4640</v>
      </c>
      <c r="I3159">
        <v>4486</v>
      </c>
      <c r="J3159">
        <v>0.94721283783783805</v>
      </c>
      <c r="K3159">
        <v>250</v>
      </c>
      <c r="L3159" t="str">
        <f>VLOOKUP(Table1__5[[#This Row],[ShortCode]],$U$3:$W$100,3,0)</f>
        <v>Tiger Regular</v>
      </c>
      <c r="M3159" t="str">
        <f>VLOOKUP(Table1__5[[#This Row],[ShortCode]],$U$3:$V$100,2,0)</f>
        <v>Group BB</v>
      </c>
      <c r="N3159" t="str">
        <f>RIGHT(Table1__5[[#This Row],[Calendar_month]],2)</f>
        <v>04</v>
      </c>
      <c r="O3159" t="str">
        <f>LEFT(Table1__5[[#This Row],[Calendar_month]],4)</f>
        <v>2025</v>
      </c>
      <c r="P3159" t="str">
        <f>_xlfn.TEXTBEFORE(Table1__5[[#This Row],[Distributor_Name]],"-")</f>
        <v>BD11</v>
      </c>
    </row>
    <row r="3160" spans="1:16" x14ac:dyDescent="0.75">
      <c r="A3160" t="s">
        <v>11</v>
      </c>
      <c r="B3160" t="s">
        <v>22</v>
      </c>
      <c r="C3160" t="s">
        <v>88</v>
      </c>
      <c r="D3160">
        <v>202504</v>
      </c>
      <c r="E3160" t="s">
        <v>7662</v>
      </c>
      <c r="F3160" t="s">
        <v>7671</v>
      </c>
      <c r="G3160">
        <v>0</v>
      </c>
      <c r="H3160">
        <v>0</v>
      </c>
      <c r="I3160">
        <v>0</v>
      </c>
      <c r="J3160">
        <v>0</v>
      </c>
      <c r="K3160">
        <v>0</v>
      </c>
      <c r="L3160" t="str">
        <f>VLOOKUP(Table1__5[[#This Row],[ShortCode]],$U$3:$W$100,3,0)</f>
        <v>Other</v>
      </c>
      <c r="M3160" t="str">
        <f>VLOOKUP(Table1__5[[#This Row],[ShortCode]],$U$3:$V$100,2,0)</f>
        <v>Group BB</v>
      </c>
      <c r="N3160" t="str">
        <f>RIGHT(Table1__5[[#This Row],[Calendar_month]],2)</f>
        <v>04</v>
      </c>
      <c r="O3160" t="str">
        <f>LEFT(Table1__5[[#This Row],[Calendar_month]],4)</f>
        <v>2025</v>
      </c>
      <c r="P3160" t="str">
        <f>_xlfn.TEXTBEFORE(Table1__5[[#This Row],[Distributor_Name]],"-")</f>
        <v>BD11</v>
      </c>
    </row>
    <row r="3161" spans="1:16" x14ac:dyDescent="0.75">
      <c r="A3161" t="s">
        <v>11</v>
      </c>
      <c r="B3161" t="s">
        <v>22</v>
      </c>
      <c r="C3161" t="s">
        <v>88</v>
      </c>
      <c r="D3161">
        <v>202504</v>
      </c>
      <c r="E3161" t="s">
        <v>7662</v>
      </c>
      <c r="F3161" t="s">
        <v>5417</v>
      </c>
      <c r="G3161">
        <v>3516</v>
      </c>
      <c r="H3161">
        <v>3470</v>
      </c>
      <c r="I3161">
        <v>3401</v>
      </c>
      <c r="J3161">
        <v>0.96729237770193399</v>
      </c>
      <c r="K3161">
        <v>115</v>
      </c>
      <c r="L3161" t="str">
        <f>VLOOKUP(Table1__5[[#This Row],[ShortCode]],$U$3:$W$100,3,0)</f>
        <v>Tiger Crystal</v>
      </c>
      <c r="M3161" t="str">
        <f>VLOOKUP(Table1__5[[#This Row],[ShortCode]],$U$3:$V$100,2,0)</f>
        <v>Group AA</v>
      </c>
      <c r="N3161" t="str">
        <f>RIGHT(Table1__5[[#This Row],[Calendar_month]],2)</f>
        <v>04</v>
      </c>
      <c r="O3161" t="str">
        <f>LEFT(Table1__5[[#This Row],[Calendar_month]],4)</f>
        <v>2025</v>
      </c>
      <c r="P3161" t="str">
        <f>_xlfn.TEXTBEFORE(Table1__5[[#This Row],[Distributor_Name]],"-")</f>
        <v>BD11</v>
      </c>
    </row>
    <row r="3162" spans="1:16" x14ac:dyDescent="0.75">
      <c r="A3162" t="s">
        <v>11</v>
      </c>
      <c r="B3162" t="s">
        <v>22</v>
      </c>
      <c r="C3162" t="s">
        <v>88</v>
      </c>
      <c r="D3162">
        <v>202504</v>
      </c>
      <c r="E3162" t="s">
        <v>7662</v>
      </c>
      <c r="F3162" t="s">
        <v>5403</v>
      </c>
      <c r="G3162">
        <v>4192</v>
      </c>
      <c r="H3162">
        <v>5889</v>
      </c>
      <c r="I3162">
        <v>5769</v>
      </c>
      <c r="J3162">
        <v>1.3761927480916001</v>
      </c>
      <c r="K3162">
        <v>-1577</v>
      </c>
      <c r="L3162" t="str">
        <f>VLOOKUP(Table1__5[[#This Row],[ShortCode]],$U$3:$W$100,3,0)</f>
        <v>Tiger Crystal</v>
      </c>
      <c r="M3162" t="str">
        <f>VLOOKUP(Table1__5[[#This Row],[ShortCode]],$U$3:$V$100,2,0)</f>
        <v>Group AA</v>
      </c>
      <c r="N3162" t="str">
        <f>RIGHT(Table1__5[[#This Row],[Calendar_month]],2)</f>
        <v>04</v>
      </c>
      <c r="O3162" t="str">
        <f>LEFT(Table1__5[[#This Row],[Calendar_month]],4)</f>
        <v>2025</v>
      </c>
      <c r="P3162" t="str">
        <f>_xlfn.TEXTBEFORE(Table1__5[[#This Row],[Distributor_Name]],"-")</f>
        <v>BD11</v>
      </c>
    </row>
    <row r="3163" spans="1:16" x14ac:dyDescent="0.75">
      <c r="A3163" t="s">
        <v>11</v>
      </c>
      <c r="B3163" t="s">
        <v>22</v>
      </c>
      <c r="C3163" t="s">
        <v>88</v>
      </c>
      <c r="D3163">
        <v>202504</v>
      </c>
      <c r="E3163" t="s">
        <v>7662</v>
      </c>
      <c r="F3163" t="s">
        <v>5404</v>
      </c>
      <c r="G3163">
        <v>5342</v>
      </c>
      <c r="H3163">
        <v>6240</v>
      </c>
      <c r="I3163">
        <v>6582</v>
      </c>
      <c r="J3163">
        <v>1.2321228004492699</v>
      </c>
      <c r="K3163">
        <v>-1240</v>
      </c>
      <c r="L3163" t="str">
        <f>VLOOKUP(Table1__5[[#This Row],[ShortCode]],$U$3:$W$100,3,0)</f>
        <v>Tiger Crystal</v>
      </c>
      <c r="M3163" t="str">
        <f>VLOOKUP(Table1__5[[#This Row],[ShortCode]],$U$3:$V$100,2,0)</f>
        <v>Group AA</v>
      </c>
      <c r="N3163" t="str">
        <f>RIGHT(Table1__5[[#This Row],[Calendar_month]],2)</f>
        <v>04</v>
      </c>
      <c r="O3163" t="str">
        <f>LEFT(Table1__5[[#This Row],[Calendar_month]],4)</f>
        <v>2025</v>
      </c>
      <c r="P3163" t="str">
        <f>_xlfn.TEXTBEFORE(Table1__5[[#This Row],[Distributor_Name]],"-")</f>
        <v>BD11</v>
      </c>
    </row>
    <row r="3164" spans="1:16" x14ac:dyDescent="0.75">
      <c r="A3164" t="s">
        <v>11</v>
      </c>
      <c r="B3164" t="s">
        <v>22</v>
      </c>
      <c r="C3164" t="s">
        <v>88</v>
      </c>
      <c r="D3164">
        <v>202504</v>
      </c>
      <c r="E3164" t="s">
        <v>7662</v>
      </c>
      <c r="F3164" t="s">
        <v>7684</v>
      </c>
      <c r="G3164">
        <v>0</v>
      </c>
      <c r="H3164">
        <v>0</v>
      </c>
      <c r="I3164">
        <v>0</v>
      </c>
      <c r="J3164">
        <v>0</v>
      </c>
      <c r="K3164">
        <v>0</v>
      </c>
      <c r="L3164" t="str">
        <f>VLOOKUP(Table1__5[[#This Row],[ShortCode]],$U$3:$W$100,3,0)</f>
        <v>Tiger Crystal</v>
      </c>
      <c r="M3164" t="str">
        <f>VLOOKUP(Table1__5[[#This Row],[ShortCode]],$U$3:$V$100,2,0)</f>
        <v>Group AA</v>
      </c>
      <c r="N3164" t="str">
        <f>RIGHT(Table1__5[[#This Row],[Calendar_month]],2)</f>
        <v>04</v>
      </c>
      <c r="O3164" t="str">
        <f>LEFT(Table1__5[[#This Row],[Calendar_month]],4)</f>
        <v>2025</v>
      </c>
      <c r="P3164" t="str">
        <f>_xlfn.TEXTBEFORE(Table1__5[[#This Row],[Distributor_Name]],"-")</f>
        <v>BD11</v>
      </c>
    </row>
    <row r="3165" spans="1:16" x14ac:dyDescent="0.75">
      <c r="A3165" t="s">
        <v>11</v>
      </c>
      <c r="B3165" t="s">
        <v>22</v>
      </c>
      <c r="C3165" t="s">
        <v>88</v>
      </c>
      <c r="D3165">
        <v>202504</v>
      </c>
      <c r="E3165" t="s">
        <v>7662</v>
      </c>
      <c r="F3165" t="s">
        <v>7672</v>
      </c>
      <c r="G3165">
        <v>0</v>
      </c>
      <c r="H3165">
        <v>0</v>
      </c>
      <c r="I3165">
        <v>0</v>
      </c>
      <c r="J3165">
        <v>0</v>
      </c>
      <c r="K3165">
        <v>0</v>
      </c>
      <c r="L3165" t="str">
        <f>VLOOKUP(Table1__5[[#This Row],[ShortCode]],$U$3:$W$100,3,0)</f>
        <v>Other</v>
      </c>
      <c r="M3165" t="str">
        <f>VLOOKUP(Table1__5[[#This Row],[ShortCode]],$U$3:$V$100,2,0)</f>
        <v>Group BB</v>
      </c>
      <c r="N3165" t="str">
        <f>RIGHT(Table1__5[[#This Row],[Calendar_month]],2)</f>
        <v>04</v>
      </c>
      <c r="O3165" t="str">
        <f>LEFT(Table1__5[[#This Row],[Calendar_month]],4)</f>
        <v>2025</v>
      </c>
      <c r="P3165" t="str">
        <f>_xlfn.TEXTBEFORE(Table1__5[[#This Row],[Distributor_Name]],"-")</f>
        <v>BD11</v>
      </c>
    </row>
    <row r="3166" spans="1:16" x14ac:dyDescent="0.75">
      <c r="A3166" t="s">
        <v>11</v>
      </c>
      <c r="B3166" t="s">
        <v>22</v>
      </c>
      <c r="C3166" t="s">
        <v>88</v>
      </c>
      <c r="D3166">
        <v>202504</v>
      </c>
      <c r="E3166" t="s">
        <v>7673</v>
      </c>
      <c r="F3166" t="s">
        <v>5436</v>
      </c>
      <c r="G3166">
        <v>0</v>
      </c>
      <c r="H3166">
        <v>0</v>
      </c>
      <c r="I3166">
        <v>0</v>
      </c>
      <c r="J3166">
        <v>0</v>
      </c>
      <c r="K3166">
        <v>0</v>
      </c>
      <c r="L3166" t="str">
        <f>VLOOKUP(Table1__5[[#This Row],[ShortCode]],$U$3:$W$100,3,0)</f>
        <v>Bivina</v>
      </c>
      <c r="M3166" t="str">
        <f>VLOOKUP(Table1__5[[#This Row],[ShortCode]],$U$3:$V$100,2,0)</f>
        <v>Group BB</v>
      </c>
      <c r="N3166" t="str">
        <f>RIGHT(Table1__5[[#This Row],[Calendar_month]],2)</f>
        <v>04</v>
      </c>
      <c r="O3166" t="str">
        <f>LEFT(Table1__5[[#This Row],[Calendar_month]],4)</f>
        <v>2025</v>
      </c>
      <c r="P3166" t="str">
        <f>_xlfn.TEXTBEFORE(Table1__5[[#This Row],[Distributor_Name]],"-")</f>
        <v>BD11</v>
      </c>
    </row>
    <row r="3167" spans="1:16" x14ac:dyDescent="0.75">
      <c r="A3167" t="s">
        <v>11</v>
      </c>
      <c r="B3167" t="s">
        <v>22</v>
      </c>
      <c r="C3167" t="s">
        <v>88</v>
      </c>
      <c r="D3167">
        <v>202504</v>
      </c>
      <c r="E3167" t="s">
        <v>7673</v>
      </c>
      <c r="F3167" t="s">
        <v>7674</v>
      </c>
      <c r="G3167">
        <v>2208</v>
      </c>
      <c r="H3167">
        <v>300</v>
      </c>
      <c r="I3167">
        <v>158</v>
      </c>
      <c r="J3167">
        <v>7.1557971014492794E-2</v>
      </c>
      <c r="K3167">
        <v>2050</v>
      </c>
      <c r="L3167" t="str">
        <f>VLOOKUP(Table1__5[[#This Row],[ShortCode]],$U$3:$W$100,3,0)</f>
        <v>Bia Việt</v>
      </c>
      <c r="M3167" t="str">
        <f>VLOOKUP(Table1__5[[#This Row],[ShortCode]],$U$3:$V$100,2,0)</f>
        <v>Group BB</v>
      </c>
      <c r="N3167" t="str">
        <f>RIGHT(Table1__5[[#This Row],[Calendar_month]],2)</f>
        <v>04</v>
      </c>
      <c r="O3167" t="str">
        <f>LEFT(Table1__5[[#This Row],[Calendar_month]],4)</f>
        <v>2025</v>
      </c>
      <c r="P3167" t="str">
        <f>_xlfn.TEXTBEFORE(Table1__5[[#This Row],[Distributor_Name]],"-")</f>
        <v>BD11</v>
      </c>
    </row>
    <row r="3168" spans="1:16" x14ac:dyDescent="0.75">
      <c r="A3168" t="s">
        <v>11</v>
      </c>
      <c r="B3168" t="s">
        <v>22</v>
      </c>
      <c r="C3168" t="s">
        <v>88</v>
      </c>
      <c r="D3168">
        <v>202504</v>
      </c>
      <c r="E3168" t="s">
        <v>7673</v>
      </c>
      <c r="F3168" t="s">
        <v>5400</v>
      </c>
      <c r="G3168">
        <v>13624</v>
      </c>
      <c r="H3168">
        <v>12460</v>
      </c>
      <c r="I3168">
        <v>9482</v>
      </c>
      <c r="J3168">
        <v>0.69597768643570201</v>
      </c>
      <c r="K3168">
        <v>4142</v>
      </c>
      <c r="L3168" t="str">
        <f>VLOOKUP(Table1__5[[#This Row],[ShortCode]],$U$3:$W$100,3,0)</f>
        <v>Bia Việt</v>
      </c>
      <c r="M3168" t="str">
        <f>VLOOKUP(Table1__5[[#This Row],[ShortCode]],$U$3:$V$100,2,0)</f>
        <v>Group BB</v>
      </c>
      <c r="N3168" t="str">
        <f>RIGHT(Table1__5[[#This Row],[Calendar_month]],2)</f>
        <v>04</v>
      </c>
      <c r="O3168" t="str">
        <f>LEFT(Table1__5[[#This Row],[Calendar_month]],4)</f>
        <v>2025</v>
      </c>
      <c r="P3168" t="str">
        <f>_xlfn.TEXTBEFORE(Table1__5[[#This Row],[Distributor_Name]],"-")</f>
        <v>BD11</v>
      </c>
    </row>
    <row r="3169" spans="1:16" x14ac:dyDescent="0.75">
      <c r="A3169" t="s">
        <v>11</v>
      </c>
      <c r="B3169" t="s">
        <v>22</v>
      </c>
      <c r="C3169" t="s">
        <v>88</v>
      </c>
      <c r="D3169">
        <v>202504</v>
      </c>
      <c r="E3169" t="s">
        <v>7673</v>
      </c>
      <c r="F3169" t="s">
        <v>5411</v>
      </c>
      <c r="G3169">
        <v>4827</v>
      </c>
      <c r="H3169">
        <v>3620</v>
      </c>
      <c r="I3169">
        <v>3542</v>
      </c>
      <c r="J3169">
        <v>0.73378910296250299</v>
      </c>
      <c r="K3169">
        <v>1285</v>
      </c>
      <c r="L3169" t="str">
        <f>VLOOKUP(Table1__5[[#This Row],[ShortCode]],$U$3:$W$100,3,0)</f>
        <v>Bia Việt</v>
      </c>
      <c r="M3169" t="str">
        <f>VLOOKUP(Table1__5[[#This Row],[ShortCode]],$U$3:$V$100,2,0)</f>
        <v>Group BB</v>
      </c>
      <c r="N3169" t="str">
        <f>RIGHT(Table1__5[[#This Row],[Calendar_month]],2)</f>
        <v>04</v>
      </c>
      <c r="O3169" t="str">
        <f>LEFT(Table1__5[[#This Row],[Calendar_month]],4)</f>
        <v>2025</v>
      </c>
      <c r="P3169" t="str">
        <f>_xlfn.TEXTBEFORE(Table1__5[[#This Row],[Distributor_Name]],"-")</f>
        <v>BD11</v>
      </c>
    </row>
    <row r="3170" spans="1:16" x14ac:dyDescent="0.75">
      <c r="A3170" t="s">
        <v>11</v>
      </c>
      <c r="B3170" t="s">
        <v>22</v>
      </c>
      <c r="C3170" t="s">
        <v>88</v>
      </c>
      <c r="D3170">
        <v>202504</v>
      </c>
      <c r="E3170" t="s">
        <v>7673</v>
      </c>
      <c r="F3170" t="s">
        <v>7675</v>
      </c>
      <c r="G3170">
        <v>0</v>
      </c>
      <c r="H3170">
        <v>0</v>
      </c>
      <c r="I3170">
        <v>0</v>
      </c>
      <c r="J3170">
        <v>0</v>
      </c>
      <c r="K3170">
        <v>0</v>
      </c>
      <c r="L3170" t="str">
        <f>VLOOKUP(Table1__5[[#This Row],[ShortCode]],$U$3:$W$100,3,0)</f>
        <v>Larue</v>
      </c>
      <c r="M3170" t="str">
        <f>VLOOKUP(Table1__5[[#This Row],[ShortCode]],$U$3:$V$100,2,0)</f>
        <v>Group BB</v>
      </c>
      <c r="N3170" t="str">
        <f>RIGHT(Table1__5[[#This Row],[Calendar_month]],2)</f>
        <v>04</v>
      </c>
      <c r="O3170" t="str">
        <f>LEFT(Table1__5[[#This Row],[Calendar_month]],4)</f>
        <v>2025</v>
      </c>
      <c r="P3170" t="str">
        <f>_xlfn.TEXTBEFORE(Table1__5[[#This Row],[Distributor_Name]],"-")</f>
        <v>BD11</v>
      </c>
    </row>
    <row r="3171" spans="1:16" x14ac:dyDescent="0.75">
      <c r="A3171" t="s">
        <v>11</v>
      </c>
      <c r="B3171" t="s">
        <v>22</v>
      </c>
      <c r="C3171" t="s">
        <v>88</v>
      </c>
      <c r="D3171">
        <v>202504</v>
      </c>
      <c r="E3171" t="s">
        <v>7673</v>
      </c>
      <c r="F3171" t="s">
        <v>7676</v>
      </c>
      <c r="G3171">
        <v>0</v>
      </c>
      <c r="H3171">
        <v>0</v>
      </c>
      <c r="I3171">
        <v>0</v>
      </c>
      <c r="J3171">
        <v>0</v>
      </c>
      <c r="K3171">
        <v>0</v>
      </c>
      <c r="L3171" t="str">
        <f>VLOOKUP(Table1__5[[#This Row],[ShortCode]],$U$3:$W$100,3,0)</f>
        <v>Larue</v>
      </c>
      <c r="M3171" t="str">
        <f>VLOOKUP(Table1__5[[#This Row],[ShortCode]],$U$3:$V$100,2,0)</f>
        <v>Group BB</v>
      </c>
      <c r="N3171" t="str">
        <f>RIGHT(Table1__5[[#This Row],[Calendar_month]],2)</f>
        <v>04</v>
      </c>
      <c r="O3171" t="str">
        <f>LEFT(Table1__5[[#This Row],[Calendar_month]],4)</f>
        <v>2025</v>
      </c>
      <c r="P3171" t="str">
        <f>_xlfn.TEXTBEFORE(Table1__5[[#This Row],[Distributor_Name]],"-")</f>
        <v>BD11</v>
      </c>
    </row>
    <row r="3172" spans="1:16" x14ac:dyDescent="0.75">
      <c r="A3172" t="s">
        <v>11</v>
      </c>
      <c r="B3172" t="s">
        <v>22</v>
      </c>
      <c r="C3172" t="s">
        <v>88</v>
      </c>
      <c r="D3172">
        <v>202504</v>
      </c>
      <c r="E3172" t="s">
        <v>7673</v>
      </c>
      <c r="F3172" t="s">
        <v>7696</v>
      </c>
      <c r="G3172">
        <v>0</v>
      </c>
      <c r="H3172">
        <v>0</v>
      </c>
      <c r="I3172">
        <v>0</v>
      </c>
      <c r="J3172">
        <v>0</v>
      </c>
      <c r="K3172">
        <v>0</v>
      </c>
      <c r="L3172" t="str">
        <f>VLOOKUP(Table1__5[[#This Row],[ShortCode]],$U$3:$W$100,3,0)</f>
        <v>Larue</v>
      </c>
      <c r="M3172" t="str">
        <f>VLOOKUP(Table1__5[[#This Row],[ShortCode]],$U$3:$V$100,2,0)</f>
        <v>Group AA</v>
      </c>
      <c r="N3172" t="str">
        <f>RIGHT(Table1__5[[#This Row],[Calendar_month]],2)</f>
        <v>04</v>
      </c>
      <c r="O3172" t="str">
        <f>LEFT(Table1__5[[#This Row],[Calendar_month]],4)</f>
        <v>2025</v>
      </c>
      <c r="P3172" t="str">
        <f>_xlfn.TEXTBEFORE(Table1__5[[#This Row],[Distributor_Name]],"-")</f>
        <v>BD11</v>
      </c>
    </row>
    <row r="3173" spans="1:16" x14ac:dyDescent="0.75">
      <c r="A3173" t="s">
        <v>11</v>
      </c>
      <c r="B3173" t="s">
        <v>22</v>
      </c>
      <c r="C3173" t="s">
        <v>88</v>
      </c>
      <c r="D3173">
        <v>202504</v>
      </c>
      <c r="E3173" t="s">
        <v>7673</v>
      </c>
      <c r="F3173" t="s">
        <v>7677</v>
      </c>
      <c r="G3173">
        <v>0</v>
      </c>
      <c r="H3173">
        <v>0</v>
      </c>
      <c r="I3173">
        <v>0</v>
      </c>
      <c r="J3173">
        <v>0</v>
      </c>
      <c r="K3173">
        <v>0</v>
      </c>
      <c r="L3173" t="str">
        <f>VLOOKUP(Table1__5[[#This Row],[ShortCode]],$U$3:$W$100,3,0)</f>
        <v>Larue</v>
      </c>
      <c r="M3173" t="str">
        <f>VLOOKUP(Table1__5[[#This Row],[ShortCode]],$U$3:$V$100,2,0)</f>
        <v>Group BB</v>
      </c>
      <c r="N3173" t="str">
        <f>RIGHT(Table1__5[[#This Row],[Calendar_month]],2)</f>
        <v>04</v>
      </c>
      <c r="O3173" t="str">
        <f>LEFT(Table1__5[[#This Row],[Calendar_month]],4)</f>
        <v>2025</v>
      </c>
      <c r="P3173" t="str">
        <f>_xlfn.TEXTBEFORE(Table1__5[[#This Row],[Distributor_Name]],"-")</f>
        <v>BD11</v>
      </c>
    </row>
    <row r="3174" spans="1:16" x14ac:dyDescent="0.75">
      <c r="A3174" t="s">
        <v>11</v>
      </c>
      <c r="B3174" t="s">
        <v>22</v>
      </c>
      <c r="C3174" t="s">
        <v>88</v>
      </c>
      <c r="D3174">
        <v>202505</v>
      </c>
      <c r="E3174" t="s">
        <v>7662</v>
      </c>
      <c r="F3174" t="s">
        <v>7663</v>
      </c>
      <c r="G3174">
        <v>0</v>
      </c>
      <c r="H3174">
        <v>0</v>
      </c>
      <c r="I3174">
        <v>0</v>
      </c>
      <c r="J3174">
        <v>0</v>
      </c>
      <c r="K3174">
        <v>0</v>
      </c>
      <c r="L3174" t="str">
        <f>VLOOKUP(Table1__5[[#This Row],[ShortCode]],$U$3:$W$100,3,0)</f>
        <v>Other</v>
      </c>
      <c r="M3174" t="str">
        <f>VLOOKUP(Table1__5[[#This Row],[ShortCode]],$U$3:$V$100,2,0)</f>
        <v>Group BB</v>
      </c>
      <c r="N3174" t="str">
        <f>RIGHT(Table1__5[[#This Row],[Calendar_month]],2)</f>
        <v>05</v>
      </c>
      <c r="O3174" t="str">
        <f>LEFT(Table1__5[[#This Row],[Calendar_month]],4)</f>
        <v>2025</v>
      </c>
      <c r="P3174" t="str">
        <f>_xlfn.TEXTBEFORE(Table1__5[[#This Row],[Distributor_Name]],"-")</f>
        <v>BD11</v>
      </c>
    </row>
    <row r="3175" spans="1:16" x14ac:dyDescent="0.75">
      <c r="A3175" t="s">
        <v>11</v>
      </c>
      <c r="B3175" t="s">
        <v>22</v>
      </c>
      <c r="C3175" t="s">
        <v>88</v>
      </c>
      <c r="D3175">
        <v>202505</v>
      </c>
      <c r="E3175" t="s">
        <v>7662</v>
      </c>
      <c r="F3175" t="s">
        <v>7695</v>
      </c>
      <c r="G3175">
        <v>0</v>
      </c>
      <c r="H3175">
        <v>0</v>
      </c>
      <c r="I3175">
        <v>0</v>
      </c>
      <c r="J3175">
        <v>0</v>
      </c>
      <c r="K3175">
        <v>0</v>
      </c>
      <c r="L3175" t="str">
        <f>VLOOKUP(Table1__5[[#This Row],[ShortCode]],$U$3:$W$100,3,0)</f>
        <v>Other</v>
      </c>
      <c r="M3175" t="str">
        <f>VLOOKUP(Table1__5[[#This Row],[ShortCode]],$U$3:$V$100,2,0)</f>
        <v>Group BB</v>
      </c>
      <c r="N3175" t="str">
        <f>RIGHT(Table1__5[[#This Row],[Calendar_month]],2)</f>
        <v>05</v>
      </c>
      <c r="O3175" t="str">
        <f>LEFT(Table1__5[[#This Row],[Calendar_month]],4)</f>
        <v>2025</v>
      </c>
      <c r="P3175" t="str">
        <f>_xlfn.TEXTBEFORE(Table1__5[[#This Row],[Distributor_Name]],"-")</f>
        <v>BD11</v>
      </c>
    </row>
    <row r="3176" spans="1:16" x14ac:dyDescent="0.75">
      <c r="A3176" t="s">
        <v>11</v>
      </c>
      <c r="B3176" t="s">
        <v>22</v>
      </c>
      <c r="C3176" t="s">
        <v>88</v>
      </c>
      <c r="D3176">
        <v>202505</v>
      </c>
      <c r="E3176" t="s">
        <v>7662</v>
      </c>
      <c r="F3176" t="s">
        <v>5438</v>
      </c>
      <c r="G3176">
        <v>4</v>
      </c>
      <c r="H3176">
        <v>0</v>
      </c>
      <c r="I3176">
        <v>0</v>
      </c>
      <c r="J3176">
        <v>0</v>
      </c>
      <c r="K3176">
        <v>4</v>
      </c>
      <c r="L3176" t="str">
        <f>VLOOKUP(Table1__5[[#This Row],[ShortCode]],$U$3:$W$100,3,0)</f>
        <v>Other</v>
      </c>
      <c r="M3176" t="str">
        <f>VLOOKUP(Table1__5[[#This Row],[ShortCode]],$U$3:$V$100,2,0)</f>
        <v>Group BB</v>
      </c>
      <c r="N3176" t="str">
        <f>RIGHT(Table1__5[[#This Row],[Calendar_month]],2)</f>
        <v>05</v>
      </c>
      <c r="O3176" t="str">
        <f>LEFT(Table1__5[[#This Row],[Calendar_month]],4)</f>
        <v>2025</v>
      </c>
      <c r="P3176" t="str">
        <f>_xlfn.TEXTBEFORE(Table1__5[[#This Row],[Distributor_Name]],"-")</f>
        <v>BD11</v>
      </c>
    </row>
    <row r="3177" spans="1:16" x14ac:dyDescent="0.75">
      <c r="A3177" t="s">
        <v>11</v>
      </c>
      <c r="B3177" t="s">
        <v>22</v>
      </c>
      <c r="C3177" t="s">
        <v>88</v>
      </c>
      <c r="D3177">
        <v>202505</v>
      </c>
      <c r="E3177" t="s">
        <v>7662</v>
      </c>
      <c r="F3177" t="s">
        <v>7664</v>
      </c>
      <c r="G3177">
        <v>0</v>
      </c>
      <c r="H3177">
        <v>0</v>
      </c>
      <c r="I3177">
        <v>0</v>
      </c>
      <c r="J3177">
        <v>0</v>
      </c>
      <c r="K3177">
        <v>0</v>
      </c>
      <c r="L3177" t="str">
        <f>VLOOKUP(Table1__5[[#This Row],[ShortCode]],$U$3:$W$100,3,0)</f>
        <v>Other</v>
      </c>
      <c r="M3177" t="str">
        <f>VLOOKUP(Table1__5[[#This Row],[ShortCode]],$U$3:$V$100,2,0)</f>
        <v>Group BB</v>
      </c>
      <c r="N3177" t="str">
        <f>RIGHT(Table1__5[[#This Row],[Calendar_month]],2)</f>
        <v>05</v>
      </c>
      <c r="O3177" t="str">
        <f>LEFT(Table1__5[[#This Row],[Calendar_month]],4)</f>
        <v>2025</v>
      </c>
      <c r="P3177" t="str">
        <f>_xlfn.TEXTBEFORE(Table1__5[[#This Row],[Distributor_Name]],"-")</f>
        <v>BD11</v>
      </c>
    </row>
    <row r="3178" spans="1:16" x14ac:dyDescent="0.75">
      <c r="A3178" t="s">
        <v>11</v>
      </c>
      <c r="B3178" t="s">
        <v>22</v>
      </c>
      <c r="C3178" t="s">
        <v>88</v>
      </c>
      <c r="D3178">
        <v>202505</v>
      </c>
      <c r="E3178" t="s">
        <v>7662</v>
      </c>
      <c r="F3178" t="s">
        <v>5426</v>
      </c>
      <c r="G3178">
        <v>58</v>
      </c>
      <c r="H3178">
        <v>140</v>
      </c>
      <c r="I3178">
        <v>104</v>
      </c>
      <c r="J3178">
        <v>1.7931034482758601</v>
      </c>
      <c r="K3178">
        <v>-46</v>
      </c>
      <c r="L3178" t="str">
        <f>VLOOKUP(Table1__5[[#This Row],[ShortCode]],$U$3:$W$100,3,0)</f>
        <v>Heineken Original</v>
      </c>
      <c r="M3178" t="str">
        <f>VLOOKUP(Table1__5[[#This Row],[ShortCode]],$U$3:$V$100,2,0)</f>
        <v>Group BB</v>
      </c>
      <c r="N3178" t="str">
        <f>RIGHT(Table1__5[[#This Row],[Calendar_month]],2)</f>
        <v>05</v>
      </c>
      <c r="O3178" t="str">
        <f>LEFT(Table1__5[[#This Row],[Calendar_month]],4)</f>
        <v>2025</v>
      </c>
      <c r="P3178" t="str">
        <f>_xlfn.TEXTBEFORE(Table1__5[[#This Row],[Distributor_Name]],"-")</f>
        <v>BD11</v>
      </c>
    </row>
    <row r="3179" spans="1:16" x14ac:dyDescent="0.75">
      <c r="A3179" t="s">
        <v>11</v>
      </c>
      <c r="B3179" t="s">
        <v>22</v>
      </c>
      <c r="C3179" t="s">
        <v>88</v>
      </c>
      <c r="D3179">
        <v>202505</v>
      </c>
      <c r="E3179" t="s">
        <v>7662</v>
      </c>
      <c r="F3179" t="s">
        <v>5434</v>
      </c>
      <c r="G3179">
        <v>489</v>
      </c>
      <c r="H3179">
        <v>130</v>
      </c>
      <c r="I3179">
        <v>213</v>
      </c>
      <c r="J3179">
        <v>0.43558282208589</v>
      </c>
      <c r="K3179">
        <v>276</v>
      </c>
      <c r="L3179" t="str">
        <f>VLOOKUP(Table1__5[[#This Row],[ShortCode]],$U$3:$W$100,3,0)</f>
        <v>Heineken Original</v>
      </c>
      <c r="M3179" t="str">
        <f>VLOOKUP(Table1__5[[#This Row],[ShortCode]],$U$3:$V$100,2,0)</f>
        <v>Group BB</v>
      </c>
      <c r="N3179" t="str">
        <f>RIGHT(Table1__5[[#This Row],[Calendar_month]],2)</f>
        <v>05</v>
      </c>
      <c r="O3179" t="str">
        <f>LEFT(Table1__5[[#This Row],[Calendar_month]],4)</f>
        <v>2025</v>
      </c>
      <c r="P3179" t="str">
        <f>_xlfn.TEXTBEFORE(Table1__5[[#This Row],[Distributor_Name]],"-")</f>
        <v>BD11</v>
      </c>
    </row>
    <row r="3180" spans="1:16" x14ac:dyDescent="0.75">
      <c r="A3180" t="s">
        <v>11</v>
      </c>
      <c r="B3180" t="s">
        <v>22</v>
      </c>
      <c r="C3180" t="s">
        <v>88</v>
      </c>
      <c r="D3180">
        <v>202505</v>
      </c>
      <c r="E3180" t="s">
        <v>7662</v>
      </c>
      <c r="F3180" t="s">
        <v>5393</v>
      </c>
      <c r="G3180">
        <v>10116</v>
      </c>
      <c r="H3180">
        <v>13355</v>
      </c>
      <c r="I3180">
        <v>9759</v>
      </c>
      <c r="J3180">
        <v>0.96470937129300105</v>
      </c>
      <c r="K3180">
        <v>357</v>
      </c>
      <c r="L3180" t="str">
        <f>VLOOKUP(Table1__5[[#This Row],[ShortCode]],$U$3:$W$100,3,0)</f>
        <v>Heineken Silver</v>
      </c>
      <c r="M3180" t="str">
        <f>VLOOKUP(Table1__5[[#This Row],[ShortCode]],$U$3:$V$100,2,0)</f>
        <v>Group AA</v>
      </c>
      <c r="N3180" t="str">
        <f>RIGHT(Table1__5[[#This Row],[Calendar_month]],2)</f>
        <v>05</v>
      </c>
      <c r="O3180" t="str">
        <f>LEFT(Table1__5[[#This Row],[Calendar_month]],4)</f>
        <v>2025</v>
      </c>
      <c r="P3180" t="str">
        <f>_xlfn.TEXTBEFORE(Table1__5[[#This Row],[Distributor_Name]],"-")</f>
        <v>BD11</v>
      </c>
    </row>
    <row r="3181" spans="1:16" x14ac:dyDescent="0.75">
      <c r="A3181" t="s">
        <v>11</v>
      </c>
      <c r="B3181" t="s">
        <v>22</v>
      </c>
      <c r="C3181" t="s">
        <v>88</v>
      </c>
      <c r="D3181">
        <v>202505</v>
      </c>
      <c r="E3181" t="s">
        <v>7662</v>
      </c>
      <c r="F3181" t="s">
        <v>7681</v>
      </c>
      <c r="G3181">
        <v>0</v>
      </c>
      <c r="H3181">
        <v>0</v>
      </c>
      <c r="I3181">
        <v>0</v>
      </c>
      <c r="J3181">
        <v>0</v>
      </c>
      <c r="K3181">
        <v>0</v>
      </c>
      <c r="L3181" t="str">
        <f>VLOOKUP(Table1__5[[#This Row],[ShortCode]],$U$3:$W$100,3,0)</f>
        <v>Heineken Silver</v>
      </c>
      <c r="M3181" t="str">
        <f>VLOOKUP(Table1__5[[#This Row],[ShortCode]],$U$3:$V$100,2,0)</f>
        <v>Group BB</v>
      </c>
      <c r="N3181" t="str">
        <f>RIGHT(Table1__5[[#This Row],[Calendar_month]],2)</f>
        <v>05</v>
      </c>
      <c r="O3181" t="str">
        <f>LEFT(Table1__5[[#This Row],[Calendar_month]],4)</f>
        <v>2025</v>
      </c>
      <c r="P3181" t="str">
        <f>_xlfn.TEXTBEFORE(Table1__5[[#This Row],[Distributor_Name]],"-")</f>
        <v>BD11</v>
      </c>
    </row>
    <row r="3182" spans="1:16" x14ac:dyDescent="0.75">
      <c r="A3182" t="s">
        <v>11</v>
      </c>
      <c r="B3182" t="s">
        <v>22</v>
      </c>
      <c r="C3182" t="s">
        <v>88</v>
      </c>
      <c r="D3182">
        <v>202505</v>
      </c>
      <c r="E3182" t="s">
        <v>7662</v>
      </c>
      <c r="F3182" t="s">
        <v>5418</v>
      </c>
      <c r="G3182">
        <v>40</v>
      </c>
      <c r="H3182">
        <v>140</v>
      </c>
      <c r="I3182">
        <v>116</v>
      </c>
      <c r="J3182">
        <v>2.9</v>
      </c>
      <c r="K3182">
        <v>-76</v>
      </c>
      <c r="L3182" t="str">
        <f>VLOOKUP(Table1__5[[#This Row],[ShortCode]],$U$3:$W$100,3,0)</f>
        <v>Heineken Silver</v>
      </c>
      <c r="M3182" t="str">
        <f>VLOOKUP(Table1__5[[#This Row],[ShortCode]],$U$3:$V$100,2,0)</f>
        <v>Group AA</v>
      </c>
      <c r="N3182" t="str">
        <f>RIGHT(Table1__5[[#This Row],[Calendar_month]],2)</f>
        <v>05</v>
      </c>
      <c r="O3182" t="str">
        <f>LEFT(Table1__5[[#This Row],[Calendar_month]],4)</f>
        <v>2025</v>
      </c>
      <c r="P3182" t="str">
        <f>_xlfn.TEXTBEFORE(Table1__5[[#This Row],[Distributor_Name]],"-")</f>
        <v>BD11</v>
      </c>
    </row>
    <row r="3183" spans="1:16" x14ac:dyDescent="0.75">
      <c r="A3183" t="s">
        <v>11</v>
      </c>
      <c r="B3183" t="s">
        <v>22</v>
      </c>
      <c r="C3183" t="s">
        <v>88</v>
      </c>
      <c r="D3183">
        <v>202505</v>
      </c>
      <c r="E3183" t="s">
        <v>7662</v>
      </c>
      <c r="F3183" t="s">
        <v>5401</v>
      </c>
      <c r="G3183">
        <v>1214</v>
      </c>
      <c r="H3183">
        <v>910</v>
      </c>
      <c r="I3183">
        <v>813</v>
      </c>
      <c r="J3183">
        <v>0.66968698517298197</v>
      </c>
      <c r="K3183">
        <v>401</v>
      </c>
      <c r="L3183" t="str">
        <f>VLOOKUP(Table1__5[[#This Row],[ShortCode]],$U$3:$W$100,3,0)</f>
        <v>Heineken Silver</v>
      </c>
      <c r="M3183" t="str">
        <f>VLOOKUP(Table1__5[[#This Row],[ShortCode]],$U$3:$V$100,2,0)</f>
        <v>Group AA</v>
      </c>
      <c r="N3183" t="str">
        <f>RIGHT(Table1__5[[#This Row],[Calendar_month]],2)</f>
        <v>05</v>
      </c>
      <c r="O3183" t="str">
        <f>LEFT(Table1__5[[#This Row],[Calendar_month]],4)</f>
        <v>2025</v>
      </c>
      <c r="P3183" t="str">
        <f>_xlfn.TEXTBEFORE(Table1__5[[#This Row],[Distributor_Name]],"-")</f>
        <v>BD11</v>
      </c>
    </row>
    <row r="3184" spans="1:16" x14ac:dyDescent="0.75">
      <c r="A3184" t="s">
        <v>11</v>
      </c>
      <c r="B3184" t="s">
        <v>22</v>
      </c>
      <c r="C3184" t="s">
        <v>88</v>
      </c>
      <c r="D3184">
        <v>202505</v>
      </c>
      <c r="E3184" t="s">
        <v>7662</v>
      </c>
      <c r="F3184" t="s">
        <v>7682</v>
      </c>
      <c r="G3184">
        <v>0</v>
      </c>
      <c r="H3184">
        <v>0</v>
      </c>
      <c r="I3184">
        <v>0</v>
      </c>
      <c r="J3184">
        <v>0</v>
      </c>
      <c r="K3184">
        <v>0</v>
      </c>
      <c r="L3184" t="str">
        <f>VLOOKUP(Table1__5[[#This Row],[ShortCode]],$U$3:$W$100,3,0)</f>
        <v>Heineken Silver</v>
      </c>
      <c r="M3184" t="str">
        <f>VLOOKUP(Table1__5[[#This Row],[ShortCode]],$U$3:$V$100,2,0)</f>
        <v>Group AA</v>
      </c>
      <c r="N3184" t="str">
        <f>RIGHT(Table1__5[[#This Row],[Calendar_month]],2)</f>
        <v>05</v>
      </c>
      <c r="O3184" t="str">
        <f>LEFT(Table1__5[[#This Row],[Calendar_month]],4)</f>
        <v>2025</v>
      </c>
      <c r="P3184" t="str">
        <f>_xlfn.TEXTBEFORE(Table1__5[[#This Row],[Distributor_Name]],"-")</f>
        <v>BD11</v>
      </c>
    </row>
    <row r="3185" spans="1:16" x14ac:dyDescent="0.75">
      <c r="A3185" t="s">
        <v>11</v>
      </c>
      <c r="B3185" t="s">
        <v>22</v>
      </c>
      <c r="C3185" t="s">
        <v>88</v>
      </c>
      <c r="D3185">
        <v>202505</v>
      </c>
      <c r="E3185" t="s">
        <v>7662</v>
      </c>
      <c r="F3185" t="s">
        <v>7288</v>
      </c>
      <c r="G3185">
        <v>0</v>
      </c>
      <c r="H3185">
        <v>0</v>
      </c>
      <c r="I3185">
        <v>0</v>
      </c>
      <c r="J3185">
        <v>0</v>
      </c>
      <c r="K3185">
        <v>0</v>
      </c>
      <c r="L3185" t="str">
        <f>VLOOKUP(Table1__5[[#This Row],[ShortCode]],$U$3:$W$100,3,0)</f>
        <v>Heineken Silver</v>
      </c>
      <c r="M3185" t="str">
        <f>VLOOKUP(Table1__5[[#This Row],[ShortCode]],$U$3:$V$100,2,0)</f>
        <v>Group BB</v>
      </c>
      <c r="N3185" t="str">
        <f>RIGHT(Table1__5[[#This Row],[Calendar_month]],2)</f>
        <v>05</v>
      </c>
      <c r="O3185" t="str">
        <f>LEFT(Table1__5[[#This Row],[Calendar_month]],4)</f>
        <v>2025</v>
      </c>
      <c r="P3185" t="str">
        <f>_xlfn.TEXTBEFORE(Table1__5[[#This Row],[Distributor_Name]],"-")</f>
        <v>BD11</v>
      </c>
    </row>
    <row r="3186" spans="1:16" x14ac:dyDescent="0.75">
      <c r="A3186" t="s">
        <v>11</v>
      </c>
      <c r="B3186" t="s">
        <v>22</v>
      </c>
      <c r="C3186" t="s">
        <v>88</v>
      </c>
      <c r="D3186">
        <v>202505</v>
      </c>
      <c r="E3186" t="s">
        <v>7662</v>
      </c>
      <c r="F3186" t="s">
        <v>5440</v>
      </c>
      <c r="G3186">
        <v>13</v>
      </c>
      <c r="H3186">
        <v>39</v>
      </c>
      <c r="I3186">
        <v>27</v>
      </c>
      <c r="J3186">
        <v>2.0769230769230802</v>
      </c>
      <c r="K3186">
        <v>-14</v>
      </c>
      <c r="L3186" t="str">
        <f>VLOOKUP(Table1__5[[#This Row],[ShortCode]],$U$3:$W$100,3,0)</f>
        <v>Other</v>
      </c>
      <c r="M3186" t="str">
        <f>VLOOKUP(Table1__5[[#This Row],[ShortCode]],$U$3:$V$100,2,0)</f>
        <v>Group BB</v>
      </c>
      <c r="N3186" t="str">
        <f>RIGHT(Table1__5[[#This Row],[Calendar_month]],2)</f>
        <v>05</v>
      </c>
      <c r="O3186" t="str">
        <f>LEFT(Table1__5[[#This Row],[Calendar_month]],4)</f>
        <v>2025</v>
      </c>
      <c r="P3186" t="str">
        <f>_xlfn.TEXTBEFORE(Table1__5[[#This Row],[Distributor_Name]],"-")</f>
        <v>BD11</v>
      </c>
    </row>
    <row r="3187" spans="1:16" x14ac:dyDescent="0.75">
      <c r="A3187" t="s">
        <v>11</v>
      </c>
      <c r="B3187" t="s">
        <v>22</v>
      </c>
      <c r="C3187" t="s">
        <v>88</v>
      </c>
      <c r="D3187">
        <v>202505</v>
      </c>
      <c r="E3187" t="s">
        <v>7662</v>
      </c>
      <c r="F3187" t="s">
        <v>7665</v>
      </c>
      <c r="G3187">
        <v>0</v>
      </c>
      <c r="H3187">
        <v>0</v>
      </c>
      <c r="I3187">
        <v>0</v>
      </c>
      <c r="J3187">
        <v>0</v>
      </c>
      <c r="K3187">
        <v>0</v>
      </c>
      <c r="L3187" t="str">
        <f>VLOOKUP(Table1__5[[#This Row],[ShortCode]],$U$3:$W$100,3,0)</f>
        <v>Other</v>
      </c>
      <c r="M3187" t="str">
        <f>VLOOKUP(Table1__5[[#This Row],[ShortCode]],$U$3:$V$100,2,0)</f>
        <v>Group BB</v>
      </c>
      <c r="N3187" t="str">
        <f>RIGHT(Table1__5[[#This Row],[Calendar_month]],2)</f>
        <v>05</v>
      </c>
      <c r="O3187" t="str">
        <f>LEFT(Table1__5[[#This Row],[Calendar_month]],4)</f>
        <v>2025</v>
      </c>
      <c r="P3187" t="str">
        <f>_xlfn.TEXTBEFORE(Table1__5[[#This Row],[Distributor_Name]],"-")</f>
        <v>BD11</v>
      </c>
    </row>
    <row r="3188" spans="1:16" x14ac:dyDescent="0.75">
      <c r="A3188" t="s">
        <v>11</v>
      </c>
      <c r="B3188" t="s">
        <v>22</v>
      </c>
      <c r="C3188" t="s">
        <v>88</v>
      </c>
      <c r="D3188">
        <v>202505</v>
      </c>
      <c r="E3188" t="s">
        <v>7662</v>
      </c>
      <c r="F3188" t="s">
        <v>5424</v>
      </c>
      <c r="G3188">
        <v>17</v>
      </c>
      <c r="H3188">
        <v>39</v>
      </c>
      <c r="I3188">
        <v>25</v>
      </c>
      <c r="J3188">
        <v>1.47058823529412</v>
      </c>
      <c r="K3188">
        <v>-8</v>
      </c>
      <c r="L3188" t="str">
        <f>VLOOKUP(Table1__5[[#This Row],[ShortCode]],$U$3:$W$100,3,0)</f>
        <v>Other</v>
      </c>
      <c r="M3188" t="str">
        <f>VLOOKUP(Table1__5[[#This Row],[ShortCode]],$U$3:$V$100,2,0)</f>
        <v>Group BB</v>
      </c>
      <c r="N3188" t="str">
        <f>RIGHT(Table1__5[[#This Row],[Calendar_month]],2)</f>
        <v>05</v>
      </c>
      <c r="O3188" t="str">
        <f>LEFT(Table1__5[[#This Row],[Calendar_month]],4)</f>
        <v>2025</v>
      </c>
      <c r="P3188" t="str">
        <f>_xlfn.TEXTBEFORE(Table1__5[[#This Row],[Distributor_Name]],"-")</f>
        <v>BD11</v>
      </c>
    </row>
    <row r="3189" spans="1:16" x14ac:dyDescent="0.75">
      <c r="A3189" t="s">
        <v>11</v>
      </c>
      <c r="B3189" t="s">
        <v>22</v>
      </c>
      <c r="C3189" t="s">
        <v>88</v>
      </c>
      <c r="D3189">
        <v>202505</v>
      </c>
      <c r="E3189" t="s">
        <v>7662</v>
      </c>
      <c r="F3189" t="s">
        <v>7654</v>
      </c>
      <c r="G3189">
        <v>2</v>
      </c>
      <c r="H3189">
        <v>0</v>
      </c>
      <c r="I3189">
        <v>0</v>
      </c>
      <c r="J3189">
        <v>0</v>
      </c>
      <c r="K3189">
        <v>2</v>
      </c>
      <c r="L3189" t="str">
        <f>VLOOKUP(Table1__5[[#This Row],[ShortCode]],$U$3:$W$100,3,0)</f>
        <v>Other</v>
      </c>
      <c r="M3189" t="str">
        <f>VLOOKUP(Table1__5[[#This Row],[ShortCode]],$U$3:$V$100,2,0)</f>
        <v>Group BB</v>
      </c>
      <c r="N3189" t="str">
        <f>RIGHT(Table1__5[[#This Row],[Calendar_month]],2)</f>
        <v>05</v>
      </c>
      <c r="O3189" t="str">
        <f>LEFT(Table1__5[[#This Row],[Calendar_month]],4)</f>
        <v>2025</v>
      </c>
      <c r="P3189" t="str">
        <f>_xlfn.TEXTBEFORE(Table1__5[[#This Row],[Distributor_Name]],"-")</f>
        <v>BD11</v>
      </c>
    </row>
    <row r="3190" spans="1:16" x14ac:dyDescent="0.75">
      <c r="A3190" t="s">
        <v>11</v>
      </c>
      <c r="B3190" t="s">
        <v>22</v>
      </c>
      <c r="C3190" t="s">
        <v>88</v>
      </c>
      <c r="D3190">
        <v>202505</v>
      </c>
      <c r="E3190" t="s">
        <v>7662</v>
      </c>
      <c r="F3190" t="s">
        <v>7667</v>
      </c>
      <c r="G3190">
        <v>0</v>
      </c>
      <c r="H3190">
        <v>0</v>
      </c>
      <c r="I3190">
        <v>0</v>
      </c>
      <c r="J3190">
        <v>0</v>
      </c>
      <c r="K3190">
        <v>0</v>
      </c>
      <c r="L3190" t="str">
        <f>VLOOKUP(Table1__5[[#This Row],[ShortCode]],$U$3:$W$100,3,0)</f>
        <v>Other</v>
      </c>
      <c r="M3190" t="str">
        <f>VLOOKUP(Table1__5[[#This Row],[ShortCode]],$U$3:$V$100,2,0)</f>
        <v>Group BB</v>
      </c>
      <c r="N3190" t="str">
        <f>RIGHT(Table1__5[[#This Row],[Calendar_month]],2)</f>
        <v>05</v>
      </c>
      <c r="O3190" t="str">
        <f>LEFT(Table1__5[[#This Row],[Calendar_month]],4)</f>
        <v>2025</v>
      </c>
      <c r="P3190" t="str">
        <f>_xlfn.TEXTBEFORE(Table1__5[[#This Row],[Distributor_Name]],"-")</f>
        <v>BD11</v>
      </c>
    </row>
    <row r="3191" spans="1:16" x14ac:dyDescent="0.75">
      <c r="A3191" t="s">
        <v>11</v>
      </c>
      <c r="B3191" t="s">
        <v>22</v>
      </c>
      <c r="C3191" t="s">
        <v>88</v>
      </c>
      <c r="D3191">
        <v>202505</v>
      </c>
      <c r="E3191" t="s">
        <v>7662</v>
      </c>
      <c r="F3191" t="s">
        <v>7668</v>
      </c>
      <c r="G3191">
        <v>1</v>
      </c>
      <c r="H3191">
        <v>0</v>
      </c>
      <c r="I3191">
        <v>0</v>
      </c>
      <c r="J3191">
        <v>0</v>
      </c>
      <c r="K3191">
        <v>1</v>
      </c>
      <c r="L3191" t="str">
        <f>VLOOKUP(Table1__5[[#This Row],[ShortCode]],$U$3:$W$100,3,0)</f>
        <v>Other</v>
      </c>
      <c r="M3191" t="str">
        <f>VLOOKUP(Table1__5[[#This Row],[ShortCode]],$U$3:$V$100,2,0)</f>
        <v>Group BB</v>
      </c>
      <c r="N3191" t="str">
        <f>RIGHT(Table1__5[[#This Row],[Calendar_month]],2)</f>
        <v>05</v>
      </c>
      <c r="O3191" t="str">
        <f>LEFT(Table1__5[[#This Row],[Calendar_month]],4)</f>
        <v>2025</v>
      </c>
      <c r="P3191" t="str">
        <f>_xlfn.TEXTBEFORE(Table1__5[[#This Row],[Distributor_Name]],"-")</f>
        <v>BD11</v>
      </c>
    </row>
    <row r="3192" spans="1:16" x14ac:dyDescent="0.75">
      <c r="A3192" t="s">
        <v>11</v>
      </c>
      <c r="B3192" t="s">
        <v>22</v>
      </c>
      <c r="C3192" t="s">
        <v>88</v>
      </c>
      <c r="D3192">
        <v>202505</v>
      </c>
      <c r="E3192" t="s">
        <v>7662</v>
      </c>
      <c r="F3192" t="s">
        <v>5430</v>
      </c>
      <c r="G3192">
        <v>38</v>
      </c>
      <c r="H3192">
        <v>52</v>
      </c>
      <c r="I3192">
        <v>27</v>
      </c>
      <c r="J3192">
        <v>0.71052631578947401</v>
      </c>
      <c r="K3192">
        <v>11</v>
      </c>
      <c r="L3192" t="str">
        <f>VLOOKUP(Table1__5[[#This Row],[ShortCode]],$U$3:$W$100,3,0)</f>
        <v>Other</v>
      </c>
      <c r="M3192" t="str">
        <f>VLOOKUP(Table1__5[[#This Row],[ShortCode]],$U$3:$V$100,2,0)</f>
        <v>Group BB</v>
      </c>
      <c r="N3192" t="str">
        <f>RIGHT(Table1__5[[#This Row],[Calendar_month]],2)</f>
        <v>05</v>
      </c>
      <c r="O3192" t="str">
        <f>LEFT(Table1__5[[#This Row],[Calendar_month]],4)</f>
        <v>2025</v>
      </c>
      <c r="P3192" t="str">
        <f>_xlfn.TEXTBEFORE(Table1__5[[#This Row],[Distributor_Name]],"-")</f>
        <v>BD11</v>
      </c>
    </row>
    <row r="3193" spans="1:16" x14ac:dyDescent="0.75">
      <c r="A3193" t="s">
        <v>11</v>
      </c>
      <c r="B3193" t="s">
        <v>22</v>
      </c>
      <c r="C3193" t="s">
        <v>88</v>
      </c>
      <c r="D3193">
        <v>202505</v>
      </c>
      <c r="E3193" t="s">
        <v>7662</v>
      </c>
      <c r="F3193" t="s">
        <v>7678</v>
      </c>
      <c r="G3193">
        <v>0</v>
      </c>
      <c r="H3193">
        <v>0</v>
      </c>
      <c r="I3193">
        <v>0</v>
      </c>
      <c r="J3193">
        <v>0</v>
      </c>
      <c r="K3193">
        <v>0</v>
      </c>
      <c r="L3193" t="str">
        <f>VLOOKUP(Table1__5[[#This Row],[ShortCode]],$U$3:$W$100,3,0)</f>
        <v>Other</v>
      </c>
      <c r="M3193" t="str">
        <f>VLOOKUP(Table1__5[[#This Row],[ShortCode]],$U$3:$V$100,2,0)</f>
        <v>Group BB</v>
      </c>
      <c r="N3193" t="str">
        <f>RIGHT(Table1__5[[#This Row],[Calendar_month]],2)</f>
        <v>05</v>
      </c>
      <c r="O3193" t="str">
        <f>LEFT(Table1__5[[#This Row],[Calendar_month]],4)</f>
        <v>2025</v>
      </c>
      <c r="P3193" t="str">
        <f>_xlfn.TEXTBEFORE(Table1__5[[#This Row],[Distributor_Name]],"-")</f>
        <v>BD11</v>
      </c>
    </row>
    <row r="3194" spans="1:16" x14ac:dyDescent="0.75">
      <c r="A3194" t="s">
        <v>11</v>
      </c>
      <c r="B3194" t="s">
        <v>22</v>
      </c>
      <c r="C3194" t="s">
        <v>88</v>
      </c>
      <c r="D3194">
        <v>202505</v>
      </c>
      <c r="E3194" t="s">
        <v>7662</v>
      </c>
      <c r="F3194" t="s">
        <v>7669</v>
      </c>
      <c r="G3194">
        <v>0</v>
      </c>
      <c r="H3194">
        <v>0</v>
      </c>
      <c r="I3194">
        <v>0</v>
      </c>
      <c r="J3194">
        <v>0</v>
      </c>
      <c r="K3194">
        <v>0</v>
      </c>
      <c r="L3194" t="str">
        <f>VLOOKUP(Table1__5[[#This Row],[ShortCode]],$U$3:$W$100,3,0)</f>
        <v>Other</v>
      </c>
      <c r="M3194" t="str">
        <f>VLOOKUP(Table1__5[[#This Row],[ShortCode]],$U$3:$V$100,2,0)</f>
        <v>Group BB</v>
      </c>
      <c r="N3194" t="str">
        <f>RIGHT(Table1__5[[#This Row],[Calendar_month]],2)</f>
        <v>05</v>
      </c>
      <c r="O3194" t="str">
        <f>LEFT(Table1__5[[#This Row],[Calendar_month]],4)</f>
        <v>2025</v>
      </c>
      <c r="P3194" t="str">
        <f>_xlfn.TEXTBEFORE(Table1__5[[#This Row],[Distributor_Name]],"-")</f>
        <v>BD11</v>
      </c>
    </row>
    <row r="3195" spans="1:16" x14ac:dyDescent="0.75">
      <c r="A3195" t="s">
        <v>11</v>
      </c>
      <c r="B3195" t="s">
        <v>22</v>
      </c>
      <c r="C3195" t="s">
        <v>88</v>
      </c>
      <c r="D3195">
        <v>202505</v>
      </c>
      <c r="E3195" t="s">
        <v>7662</v>
      </c>
      <c r="F3195" t="s">
        <v>7670</v>
      </c>
      <c r="G3195">
        <v>0</v>
      </c>
      <c r="H3195">
        <v>0</v>
      </c>
      <c r="I3195">
        <v>0</v>
      </c>
      <c r="J3195">
        <v>0</v>
      </c>
      <c r="K3195">
        <v>0</v>
      </c>
      <c r="L3195" t="str">
        <f>VLOOKUP(Table1__5[[#This Row],[ShortCode]],$U$3:$W$100,3,0)</f>
        <v>Other</v>
      </c>
      <c r="M3195" t="str">
        <f>VLOOKUP(Table1__5[[#This Row],[ShortCode]],$U$3:$V$100,2,0)</f>
        <v>Group BB</v>
      </c>
      <c r="N3195" t="str">
        <f>RIGHT(Table1__5[[#This Row],[Calendar_month]],2)</f>
        <v>05</v>
      </c>
      <c r="O3195" t="str">
        <f>LEFT(Table1__5[[#This Row],[Calendar_month]],4)</f>
        <v>2025</v>
      </c>
      <c r="P3195" t="str">
        <f>_xlfn.TEXTBEFORE(Table1__5[[#This Row],[Distributor_Name]],"-")</f>
        <v>BD11</v>
      </c>
    </row>
    <row r="3196" spans="1:16" x14ac:dyDescent="0.75">
      <c r="A3196" t="s">
        <v>11</v>
      </c>
      <c r="B3196" t="s">
        <v>22</v>
      </c>
      <c r="C3196" t="s">
        <v>88</v>
      </c>
      <c r="D3196">
        <v>202505</v>
      </c>
      <c r="E3196" t="s">
        <v>7662</v>
      </c>
      <c r="F3196" t="s">
        <v>5405</v>
      </c>
      <c r="G3196">
        <v>5446</v>
      </c>
      <c r="H3196">
        <v>7325</v>
      </c>
      <c r="I3196">
        <v>5266</v>
      </c>
      <c r="J3196">
        <v>0.96694821887623905</v>
      </c>
      <c r="K3196">
        <v>180</v>
      </c>
      <c r="L3196" t="str">
        <f>VLOOKUP(Table1__5[[#This Row],[ShortCode]],$U$3:$W$100,3,0)</f>
        <v>Tiger Regular</v>
      </c>
      <c r="M3196" t="str">
        <f>VLOOKUP(Table1__5[[#This Row],[ShortCode]],$U$3:$V$100,2,0)</f>
        <v>Group BB</v>
      </c>
      <c r="N3196" t="str">
        <f>RIGHT(Table1__5[[#This Row],[Calendar_month]],2)</f>
        <v>05</v>
      </c>
      <c r="O3196" t="str">
        <f>LEFT(Table1__5[[#This Row],[Calendar_month]],4)</f>
        <v>2025</v>
      </c>
      <c r="P3196" t="str">
        <f>_xlfn.TEXTBEFORE(Table1__5[[#This Row],[Distributor_Name]],"-")</f>
        <v>BD11</v>
      </c>
    </row>
    <row r="3197" spans="1:16" x14ac:dyDescent="0.75">
      <c r="A3197" t="s">
        <v>11</v>
      </c>
      <c r="B3197" t="s">
        <v>22</v>
      </c>
      <c r="C3197" t="s">
        <v>88</v>
      </c>
      <c r="D3197">
        <v>202505</v>
      </c>
      <c r="E3197" t="s">
        <v>7662</v>
      </c>
      <c r="F3197" t="s">
        <v>7679</v>
      </c>
      <c r="G3197">
        <v>0</v>
      </c>
      <c r="H3197">
        <v>0</v>
      </c>
      <c r="I3197">
        <v>0</v>
      </c>
      <c r="J3197">
        <v>0</v>
      </c>
      <c r="K3197">
        <v>0</v>
      </c>
      <c r="L3197" t="str">
        <f>VLOOKUP(Table1__5[[#This Row],[ShortCode]],$U$3:$W$100,3,0)</f>
        <v>Other</v>
      </c>
      <c r="M3197" t="str">
        <f>VLOOKUP(Table1__5[[#This Row],[ShortCode]],$U$3:$V$100,2,0)</f>
        <v>Group BB</v>
      </c>
      <c r="N3197" t="str">
        <f>RIGHT(Table1__5[[#This Row],[Calendar_month]],2)</f>
        <v>05</v>
      </c>
      <c r="O3197" t="str">
        <f>LEFT(Table1__5[[#This Row],[Calendar_month]],4)</f>
        <v>2025</v>
      </c>
      <c r="P3197" t="str">
        <f>_xlfn.TEXTBEFORE(Table1__5[[#This Row],[Distributor_Name]],"-")</f>
        <v>BD11</v>
      </c>
    </row>
    <row r="3198" spans="1:16" x14ac:dyDescent="0.75">
      <c r="A3198" t="s">
        <v>11</v>
      </c>
      <c r="B3198" t="s">
        <v>22</v>
      </c>
      <c r="C3198" t="s">
        <v>88</v>
      </c>
      <c r="D3198">
        <v>202505</v>
      </c>
      <c r="E3198" t="s">
        <v>7662</v>
      </c>
      <c r="F3198" t="s">
        <v>5396</v>
      </c>
      <c r="G3198">
        <v>21695</v>
      </c>
      <c r="H3198">
        <v>21710</v>
      </c>
      <c r="I3198">
        <v>22300</v>
      </c>
      <c r="J3198">
        <v>1.02788660981793</v>
      </c>
      <c r="K3198">
        <v>-605</v>
      </c>
      <c r="L3198" t="str">
        <f>VLOOKUP(Table1__5[[#This Row],[ShortCode]],$U$3:$W$100,3,0)</f>
        <v>Tiger Regular</v>
      </c>
      <c r="M3198" t="str">
        <f>VLOOKUP(Table1__5[[#This Row],[ShortCode]],$U$3:$V$100,2,0)</f>
        <v>Group BB</v>
      </c>
      <c r="N3198" t="str">
        <f>RIGHT(Table1__5[[#This Row],[Calendar_month]],2)</f>
        <v>05</v>
      </c>
      <c r="O3198" t="str">
        <f>LEFT(Table1__5[[#This Row],[Calendar_month]],4)</f>
        <v>2025</v>
      </c>
      <c r="P3198" t="str">
        <f>_xlfn.TEXTBEFORE(Table1__5[[#This Row],[Distributor_Name]],"-")</f>
        <v>BD11</v>
      </c>
    </row>
    <row r="3199" spans="1:16" x14ac:dyDescent="0.75">
      <c r="A3199" t="s">
        <v>11</v>
      </c>
      <c r="B3199" t="s">
        <v>22</v>
      </c>
      <c r="C3199" t="s">
        <v>88</v>
      </c>
      <c r="D3199">
        <v>202505</v>
      </c>
      <c r="E3199" t="s">
        <v>7662</v>
      </c>
      <c r="F3199" t="s">
        <v>7683</v>
      </c>
      <c r="G3199">
        <v>0</v>
      </c>
      <c r="H3199">
        <v>0</v>
      </c>
      <c r="I3199">
        <v>0</v>
      </c>
      <c r="J3199">
        <v>0</v>
      </c>
      <c r="K3199">
        <v>0</v>
      </c>
      <c r="L3199" t="str">
        <f>VLOOKUP(Table1__5[[#This Row],[ShortCode]],$U$3:$W$100,3,0)</f>
        <v>Tiger Regular</v>
      </c>
      <c r="M3199" t="str">
        <f>VLOOKUP(Table1__5[[#This Row],[ShortCode]],$U$3:$V$100,2,0)</f>
        <v>Group BB</v>
      </c>
      <c r="N3199" t="str">
        <f>RIGHT(Table1__5[[#This Row],[Calendar_month]],2)</f>
        <v>05</v>
      </c>
      <c r="O3199" t="str">
        <f>LEFT(Table1__5[[#This Row],[Calendar_month]],4)</f>
        <v>2025</v>
      </c>
      <c r="P3199" t="str">
        <f>_xlfn.TEXTBEFORE(Table1__5[[#This Row],[Distributor_Name]],"-")</f>
        <v>BD11</v>
      </c>
    </row>
    <row r="3200" spans="1:16" x14ac:dyDescent="0.75">
      <c r="A3200" t="s">
        <v>11</v>
      </c>
      <c r="B3200" t="s">
        <v>22</v>
      </c>
      <c r="C3200" t="s">
        <v>88</v>
      </c>
      <c r="D3200">
        <v>202505</v>
      </c>
      <c r="E3200" t="s">
        <v>7662</v>
      </c>
      <c r="F3200" t="s">
        <v>5441</v>
      </c>
      <c r="G3200">
        <v>0</v>
      </c>
      <c r="H3200">
        <v>0</v>
      </c>
      <c r="I3200">
        <v>0</v>
      </c>
      <c r="J3200">
        <v>0</v>
      </c>
      <c r="K3200">
        <v>0</v>
      </c>
      <c r="L3200" t="str">
        <f>VLOOKUP(Table1__5[[#This Row],[ShortCode]],$U$3:$W$100,3,0)</f>
        <v>Tiger Regular</v>
      </c>
      <c r="M3200" t="str">
        <f>VLOOKUP(Table1__5[[#This Row],[ShortCode]],$U$3:$V$100,2,0)</f>
        <v>Group BB</v>
      </c>
      <c r="N3200" t="str">
        <f>RIGHT(Table1__5[[#This Row],[Calendar_month]],2)</f>
        <v>05</v>
      </c>
      <c r="O3200" t="str">
        <f>LEFT(Table1__5[[#This Row],[Calendar_month]],4)</f>
        <v>2025</v>
      </c>
      <c r="P3200" t="str">
        <f>_xlfn.TEXTBEFORE(Table1__5[[#This Row],[Distributor_Name]],"-")</f>
        <v>BD11</v>
      </c>
    </row>
    <row r="3201" spans="1:16" x14ac:dyDescent="0.75">
      <c r="A3201" t="s">
        <v>11</v>
      </c>
      <c r="B3201" t="s">
        <v>22</v>
      </c>
      <c r="C3201" t="s">
        <v>88</v>
      </c>
      <c r="D3201">
        <v>202505</v>
      </c>
      <c r="E3201" t="s">
        <v>7662</v>
      </c>
      <c r="F3201" t="s">
        <v>5408</v>
      </c>
      <c r="G3201">
        <v>4499</v>
      </c>
      <c r="H3201">
        <v>1180</v>
      </c>
      <c r="I3201">
        <v>1800</v>
      </c>
      <c r="J3201">
        <v>0.40008890864636598</v>
      </c>
      <c r="K3201">
        <v>2699</v>
      </c>
      <c r="L3201" t="str">
        <f>VLOOKUP(Table1__5[[#This Row],[ShortCode]],$U$3:$W$100,3,0)</f>
        <v>Tiger Regular</v>
      </c>
      <c r="M3201" t="str">
        <f>VLOOKUP(Table1__5[[#This Row],[ShortCode]],$U$3:$V$100,2,0)</f>
        <v>Group BB</v>
      </c>
      <c r="N3201" t="str">
        <f>RIGHT(Table1__5[[#This Row],[Calendar_month]],2)</f>
        <v>05</v>
      </c>
      <c r="O3201" t="str">
        <f>LEFT(Table1__5[[#This Row],[Calendar_month]],4)</f>
        <v>2025</v>
      </c>
      <c r="P3201" t="str">
        <f>_xlfn.TEXTBEFORE(Table1__5[[#This Row],[Distributor_Name]],"-")</f>
        <v>BD11</v>
      </c>
    </row>
    <row r="3202" spans="1:16" x14ac:dyDescent="0.75">
      <c r="A3202" t="s">
        <v>11</v>
      </c>
      <c r="B3202" t="s">
        <v>22</v>
      </c>
      <c r="C3202" t="s">
        <v>88</v>
      </c>
      <c r="D3202">
        <v>202505</v>
      </c>
      <c r="E3202" t="s">
        <v>7662</v>
      </c>
      <c r="F3202" t="s">
        <v>7671</v>
      </c>
      <c r="G3202">
        <v>0</v>
      </c>
      <c r="H3202">
        <v>0</v>
      </c>
      <c r="I3202">
        <v>0</v>
      </c>
      <c r="J3202">
        <v>0</v>
      </c>
      <c r="K3202">
        <v>0</v>
      </c>
      <c r="L3202" t="str">
        <f>VLOOKUP(Table1__5[[#This Row],[ShortCode]],$U$3:$W$100,3,0)</f>
        <v>Other</v>
      </c>
      <c r="M3202" t="str">
        <f>VLOOKUP(Table1__5[[#This Row],[ShortCode]],$U$3:$V$100,2,0)</f>
        <v>Group BB</v>
      </c>
      <c r="N3202" t="str">
        <f>RIGHT(Table1__5[[#This Row],[Calendar_month]],2)</f>
        <v>05</v>
      </c>
      <c r="O3202" t="str">
        <f>LEFT(Table1__5[[#This Row],[Calendar_month]],4)</f>
        <v>2025</v>
      </c>
      <c r="P3202" t="str">
        <f>_xlfn.TEXTBEFORE(Table1__5[[#This Row],[Distributor_Name]],"-")</f>
        <v>BD11</v>
      </c>
    </row>
    <row r="3203" spans="1:16" x14ac:dyDescent="0.75">
      <c r="A3203" t="s">
        <v>11</v>
      </c>
      <c r="B3203" t="s">
        <v>22</v>
      </c>
      <c r="C3203" t="s">
        <v>88</v>
      </c>
      <c r="D3203">
        <v>202505</v>
      </c>
      <c r="E3203" t="s">
        <v>7662</v>
      </c>
      <c r="F3203" t="s">
        <v>5417</v>
      </c>
      <c r="G3203">
        <v>3038</v>
      </c>
      <c r="H3203">
        <v>2470</v>
      </c>
      <c r="I3203">
        <v>2817</v>
      </c>
      <c r="J3203">
        <v>0.92725477287689295</v>
      </c>
      <c r="K3203">
        <v>221</v>
      </c>
      <c r="L3203" t="str">
        <f>VLOOKUP(Table1__5[[#This Row],[ShortCode]],$U$3:$W$100,3,0)</f>
        <v>Tiger Crystal</v>
      </c>
      <c r="M3203" t="str">
        <f>VLOOKUP(Table1__5[[#This Row],[ShortCode]],$U$3:$V$100,2,0)</f>
        <v>Group AA</v>
      </c>
      <c r="N3203" t="str">
        <f>RIGHT(Table1__5[[#This Row],[Calendar_month]],2)</f>
        <v>05</v>
      </c>
      <c r="O3203" t="str">
        <f>LEFT(Table1__5[[#This Row],[Calendar_month]],4)</f>
        <v>2025</v>
      </c>
      <c r="P3203" t="str">
        <f>_xlfn.TEXTBEFORE(Table1__5[[#This Row],[Distributor_Name]],"-")</f>
        <v>BD11</v>
      </c>
    </row>
    <row r="3204" spans="1:16" x14ac:dyDescent="0.75">
      <c r="A3204" t="s">
        <v>11</v>
      </c>
      <c r="B3204" t="s">
        <v>22</v>
      </c>
      <c r="C3204" t="s">
        <v>88</v>
      </c>
      <c r="D3204">
        <v>202505</v>
      </c>
      <c r="E3204" t="s">
        <v>7662</v>
      </c>
      <c r="F3204" t="s">
        <v>5403</v>
      </c>
      <c r="G3204">
        <v>4965</v>
      </c>
      <c r="H3204">
        <v>4901</v>
      </c>
      <c r="I3204">
        <v>6162</v>
      </c>
      <c r="J3204">
        <v>1.24108761329305</v>
      </c>
      <c r="K3204">
        <v>-1197</v>
      </c>
      <c r="L3204" t="str">
        <f>VLOOKUP(Table1__5[[#This Row],[ShortCode]],$U$3:$W$100,3,0)</f>
        <v>Tiger Crystal</v>
      </c>
      <c r="M3204" t="str">
        <f>VLOOKUP(Table1__5[[#This Row],[ShortCode]],$U$3:$V$100,2,0)</f>
        <v>Group AA</v>
      </c>
      <c r="N3204" t="str">
        <f>RIGHT(Table1__5[[#This Row],[Calendar_month]],2)</f>
        <v>05</v>
      </c>
      <c r="O3204" t="str">
        <f>LEFT(Table1__5[[#This Row],[Calendar_month]],4)</f>
        <v>2025</v>
      </c>
      <c r="P3204" t="str">
        <f>_xlfn.TEXTBEFORE(Table1__5[[#This Row],[Distributor_Name]],"-")</f>
        <v>BD11</v>
      </c>
    </row>
    <row r="3205" spans="1:16" x14ac:dyDescent="0.75">
      <c r="A3205" t="s">
        <v>11</v>
      </c>
      <c r="B3205" t="s">
        <v>22</v>
      </c>
      <c r="C3205" t="s">
        <v>88</v>
      </c>
      <c r="D3205">
        <v>202505</v>
      </c>
      <c r="E3205" t="s">
        <v>7662</v>
      </c>
      <c r="F3205" t="s">
        <v>5404</v>
      </c>
      <c r="G3205">
        <v>5194</v>
      </c>
      <c r="H3205">
        <v>7852</v>
      </c>
      <c r="I3205">
        <v>7810</v>
      </c>
      <c r="J3205">
        <v>1.5036580670003801</v>
      </c>
      <c r="K3205">
        <v>-2616</v>
      </c>
      <c r="L3205" t="str">
        <f>VLOOKUP(Table1__5[[#This Row],[ShortCode]],$U$3:$W$100,3,0)</f>
        <v>Tiger Crystal</v>
      </c>
      <c r="M3205" t="str">
        <f>VLOOKUP(Table1__5[[#This Row],[ShortCode]],$U$3:$V$100,2,0)</f>
        <v>Group AA</v>
      </c>
      <c r="N3205" t="str">
        <f>RIGHT(Table1__5[[#This Row],[Calendar_month]],2)</f>
        <v>05</v>
      </c>
      <c r="O3205" t="str">
        <f>LEFT(Table1__5[[#This Row],[Calendar_month]],4)</f>
        <v>2025</v>
      </c>
      <c r="P3205" t="str">
        <f>_xlfn.TEXTBEFORE(Table1__5[[#This Row],[Distributor_Name]],"-")</f>
        <v>BD11</v>
      </c>
    </row>
    <row r="3206" spans="1:16" x14ac:dyDescent="0.75">
      <c r="A3206" t="s">
        <v>11</v>
      </c>
      <c r="B3206" t="s">
        <v>22</v>
      </c>
      <c r="C3206" t="s">
        <v>88</v>
      </c>
      <c r="D3206">
        <v>202505</v>
      </c>
      <c r="E3206" t="s">
        <v>7662</v>
      </c>
      <c r="F3206" t="s">
        <v>7684</v>
      </c>
      <c r="G3206">
        <v>0</v>
      </c>
      <c r="H3206">
        <v>0</v>
      </c>
      <c r="I3206">
        <v>0</v>
      </c>
      <c r="J3206">
        <v>0</v>
      </c>
      <c r="K3206">
        <v>0</v>
      </c>
      <c r="L3206" t="str">
        <f>VLOOKUP(Table1__5[[#This Row],[ShortCode]],$U$3:$W$100,3,0)</f>
        <v>Tiger Crystal</v>
      </c>
      <c r="M3206" t="str">
        <f>VLOOKUP(Table1__5[[#This Row],[ShortCode]],$U$3:$V$100,2,0)</f>
        <v>Group AA</v>
      </c>
      <c r="N3206" t="str">
        <f>RIGHT(Table1__5[[#This Row],[Calendar_month]],2)</f>
        <v>05</v>
      </c>
      <c r="O3206" t="str">
        <f>LEFT(Table1__5[[#This Row],[Calendar_month]],4)</f>
        <v>2025</v>
      </c>
      <c r="P3206" t="str">
        <f>_xlfn.TEXTBEFORE(Table1__5[[#This Row],[Distributor_Name]],"-")</f>
        <v>BD11</v>
      </c>
    </row>
    <row r="3207" spans="1:16" x14ac:dyDescent="0.75">
      <c r="A3207" t="s">
        <v>11</v>
      </c>
      <c r="B3207" t="s">
        <v>22</v>
      </c>
      <c r="C3207" t="s">
        <v>88</v>
      </c>
      <c r="D3207">
        <v>202505</v>
      </c>
      <c r="E3207" t="s">
        <v>7662</v>
      </c>
      <c r="F3207" t="s">
        <v>7672</v>
      </c>
      <c r="G3207">
        <v>0</v>
      </c>
      <c r="H3207">
        <v>0</v>
      </c>
      <c r="I3207">
        <v>0</v>
      </c>
      <c r="J3207">
        <v>0</v>
      </c>
      <c r="K3207">
        <v>0</v>
      </c>
      <c r="L3207" t="str">
        <f>VLOOKUP(Table1__5[[#This Row],[ShortCode]],$U$3:$W$100,3,0)</f>
        <v>Other</v>
      </c>
      <c r="M3207" t="str">
        <f>VLOOKUP(Table1__5[[#This Row],[ShortCode]],$U$3:$V$100,2,0)</f>
        <v>Group BB</v>
      </c>
      <c r="N3207" t="str">
        <f>RIGHT(Table1__5[[#This Row],[Calendar_month]],2)</f>
        <v>05</v>
      </c>
      <c r="O3207" t="str">
        <f>LEFT(Table1__5[[#This Row],[Calendar_month]],4)</f>
        <v>2025</v>
      </c>
      <c r="P3207" t="str">
        <f>_xlfn.TEXTBEFORE(Table1__5[[#This Row],[Distributor_Name]],"-")</f>
        <v>BD11</v>
      </c>
    </row>
    <row r="3208" spans="1:16" x14ac:dyDescent="0.75">
      <c r="A3208" t="s">
        <v>11</v>
      </c>
      <c r="B3208" t="s">
        <v>22</v>
      </c>
      <c r="C3208" t="s">
        <v>88</v>
      </c>
      <c r="D3208">
        <v>202505</v>
      </c>
      <c r="E3208" t="s">
        <v>7673</v>
      </c>
      <c r="F3208" t="s">
        <v>5436</v>
      </c>
      <c r="G3208">
        <v>0</v>
      </c>
      <c r="H3208">
        <v>0</v>
      </c>
      <c r="I3208">
        <v>0</v>
      </c>
      <c r="J3208">
        <v>0</v>
      </c>
      <c r="K3208">
        <v>0</v>
      </c>
      <c r="L3208" t="str">
        <f>VLOOKUP(Table1__5[[#This Row],[ShortCode]],$U$3:$W$100,3,0)</f>
        <v>Bivina</v>
      </c>
      <c r="M3208" t="str">
        <f>VLOOKUP(Table1__5[[#This Row],[ShortCode]],$U$3:$V$100,2,0)</f>
        <v>Group BB</v>
      </c>
      <c r="N3208" t="str">
        <f>RIGHT(Table1__5[[#This Row],[Calendar_month]],2)</f>
        <v>05</v>
      </c>
      <c r="O3208" t="str">
        <f>LEFT(Table1__5[[#This Row],[Calendar_month]],4)</f>
        <v>2025</v>
      </c>
      <c r="P3208" t="str">
        <f>_xlfn.TEXTBEFORE(Table1__5[[#This Row],[Distributor_Name]],"-")</f>
        <v>BD11</v>
      </c>
    </row>
    <row r="3209" spans="1:16" x14ac:dyDescent="0.75">
      <c r="A3209" t="s">
        <v>11</v>
      </c>
      <c r="B3209" t="s">
        <v>22</v>
      </c>
      <c r="C3209" t="s">
        <v>88</v>
      </c>
      <c r="D3209">
        <v>202505</v>
      </c>
      <c r="E3209" t="s">
        <v>7673</v>
      </c>
      <c r="F3209" t="s">
        <v>7674</v>
      </c>
      <c r="G3209">
        <v>1213</v>
      </c>
      <c r="H3209">
        <v>0</v>
      </c>
      <c r="I3209">
        <v>73</v>
      </c>
      <c r="J3209">
        <v>6.0181368507831803E-2</v>
      </c>
      <c r="K3209">
        <v>1140</v>
      </c>
      <c r="L3209" t="str">
        <f>VLOOKUP(Table1__5[[#This Row],[ShortCode]],$U$3:$W$100,3,0)</f>
        <v>Bia Việt</v>
      </c>
      <c r="M3209" t="str">
        <f>VLOOKUP(Table1__5[[#This Row],[ShortCode]],$U$3:$V$100,2,0)</f>
        <v>Group BB</v>
      </c>
      <c r="N3209" t="str">
        <f>RIGHT(Table1__5[[#This Row],[Calendar_month]],2)</f>
        <v>05</v>
      </c>
      <c r="O3209" t="str">
        <f>LEFT(Table1__5[[#This Row],[Calendar_month]],4)</f>
        <v>2025</v>
      </c>
      <c r="P3209" t="str">
        <f>_xlfn.TEXTBEFORE(Table1__5[[#This Row],[Distributor_Name]],"-")</f>
        <v>BD11</v>
      </c>
    </row>
    <row r="3210" spans="1:16" x14ac:dyDescent="0.75">
      <c r="A3210" t="s">
        <v>11</v>
      </c>
      <c r="B3210" t="s">
        <v>22</v>
      </c>
      <c r="C3210" t="s">
        <v>88</v>
      </c>
      <c r="D3210">
        <v>202505</v>
      </c>
      <c r="E3210" t="s">
        <v>7673</v>
      </c>
      <c r="F3210" t="s">
        <v>5400</v>
      </c>
      <c r="G3210">
        <v>10551</v>
      </c>
      <c r="H3210">
        <v>5720</v>
      </c>
      <c r="I3210">
        <v>7438</v>
      </c>
      <c r="J3210">
        <v>0.70495687612548597</v>
      </c>
      <c r="K3210">
        <v>3113</v>
      </c>
      <c r="L3210" t="str">
        <f>VLOOKUP(Table1__5[[#This Row],[ShortCode]],$U$3:$W$100,3,0)</f>
        <v>Bia Việt</v>
      </c>
      <c r="M3210" t="str">
        <f>VLOOKUP(Table1__5[[#This Row],[ShortCode]],$U$3:$V$100,2,0)</f>
        <v>Group BB</v>
      </c>
      <c r="N3210" t="str">
        <f>RIGHT(Table1__5[[#This Row],[Calendar_month]],2)</f>
        <v>05</v>
      </c>
      <c r="O3210" t="str">
        <f>LEFT(Table1__5[[#This Row],[Calendar_month]],4)</f>
        <v>2025</v>
      </c>
      <c r="P3210" t="str">
        <f>_xlfn.TEXTBEFORE(Table1__5[[#This Row],[Distributor_Name]],"-")</f>
        <v>BD11</v>
      </c>
    </row>
    <row r="3211" spans="1:16" x14ac:dyDescent="0.75">
      <c r="A3211" t="s">
        <v>11</v>
      </c>
      <c r="B3211" t="s">
        <v>22</v>
      </c>
      <c r="C3211" t="s">
        <v>88</v>
      </c>
      <c r="D3211">
        <v>202505</v>
      </c>
      <c r="E3211" t="s">
        <v>7673</v>
      </c>
      <c r="F3211" t="s">
        <v>5411</v>
      </c>
      <c r="G3211">
        <v>4051</v>
      </c>
      <c r="H3211">
        <v>4120</v>
      </c>
      <c r="I3211">
        <v>3094</v>
      </c>
      <c r="J3211">
        <v>0.76376203406566301</v>
      </c>
      <c r="K3211">
        <v>957</v>
      </c>
      <c r="L3211" t="str">
        <f>VLOOKUP(Table1__5[[#This Row],[ShortCode]],$U$3:$W$100,3,0)</f>
        <v>Bia Việt</v>
      </c>
      <c r="M3211" t="str">
        <f>VLOOKUP(Table1__5[[#This Row],[ShortCode]],$U$3:$V$100,2,0)</f>
        <v>Group BB</v>
      </c>
      <c r="N3211" t="str">
        <f>RIGHT(Table1__5[[#This Row],[Calendar_month]],2)</f>
        <v>05</v>
      </c>
      <c r="O3211" t="str">
        <f>LEFT(Table1__5[[#This Row],[Calendar_month]],4)</f>
        <v>2025</v>
      </c>
      <c r="P3211" t="str">
        <f>_xlfn.TEXTBEFORE(Table1__5[[#This Row],[Distributor_Name]],"-")</f>
        <v>BD11</v>
      </c>
    </row>
    <row r="3212" spans="1:16" x14ac:dyDescent="0.75">
      <c r="A3212" t="s">
        <v>11</v>
      </c>
      <c r="B3212" t="s">
        <v>22</v>
      </c>
      <c r="C3212" t="s">
        <v>88</v>
      </c>
      <c r="D3212">
        <v>202505</v>
      </c>
      <c r="E3212" t="s">
        <v>7673</v>
      </c>
      <c r="F3212" t="s">
        <v>7675</v>
      </c>
      <c r="G3212">
        <v>0</v>
      </c>
      <c r="H3212">
        <v>0</v>
      </c>
      <c r="I3212">
        <v>0</v>
      </c>
      <c r="J3212">
        <v>0</v>
      </c>
      <c r="K3212">
        <v>0</v>
      </c>
      <c r="L3212" t="str">
        <f>VLOOKUP(Table1__5[[#This Row],[ShortCode]],$U$3:$W$100,3,0)</f>
        <v>Larue</v>
      </c>
      <c r="M3212" t="str">
        <f>VLOOKUP(Table1__5[[#This Row],[ShortCode]],$U$3:$V$100,2,0)</f>
        <v>Group BB</v>
      </c>
      <c r="N3212" t="str">
        <f>RIGHT(Table1__5[[#This Row],[Calendar_month]],2)</f>
        <v>05</v>
      </c>
      <c r="O3212" t="str">
        <f>LEFT(Table1__5[[#This Row],[Calendar_month]],4)</f>
        <v>2025</v>
      </c>
      <c r="P3212" t="str">
        <f>_xlfn.TEXTBEFORE(Table1__5[[#This Row],[Distributor_Name]],"-")</f>
        <v>BD11</v>
      </c>
    </row>
    <row r="3213" spans="1:16" x14ac:dyDescent="0.75">
      <c r="A3213" t="s">
        <v>11</v>
      </c>
      <c r="B3213" t="s">
        <v>22</v>
      </c>
      <c r="C3213" t="s">
        <v>88</v>
      </c>
      <c r="D3213">
        <v>202505</v>
      </c>
      <c r="E3213" t="s">
        <v>7673</v>
      </c>
      <c r="F3213" t="s">
        <v>7676</v>
      </c>
      <c r="G3213">
        <v>0</v>
      </c>
      <c r="H3213">
        <v>0</v>
      </c>
      <c r="I3213">
        <v>0</v>
      </c>
      <c r="J3213">
        <v>0</v>
      </c>
      <c r="K3213">
        <v>0</v>
      </c>
      <c r="L3213" t="str">
        <f>VLOOKUP(Table1__5[[#This Row],[ShortCode]],$U$3:$W$100,3,0)</f>
        <v>Larue</v>
      </c>
      <c r="M3213" t="str">
        <f>VLOOKUP(Table1__5[[#This Row],[ShortCode]],$U$3:$V$100,2,0)</f>
        <v>Group BB</v>
      </c>
      <c r="N3213" t="str">
        <f>RIGHT(Table1__5[[#This Row],[Calendar_month]],2)</f>
        <v>05</v>
      </c>
      <c r="O3213" t="str">
        <f>LEFT(Table1__5[[#This Row],[Calendar_month]],4)</f>
        <v>2025</v>
      </c>
      <c r="P3213" t="str">
        <f>_xlfn.TEXTBEFORE(Table1__5[[#This Row],[Distributor_Name]],"-")</f>
        <v>BD11</v>
      </c>
    </row>
    <row r="3214" spans="1:16" x14ac:dyDescent="0.75">
      <c r="A3214" t="s">
        <v>11</v>
      </c>
      <c r="B3214" t="s">
        <v>22</v>
      </c>
      <c r="C3214" t="s">
        <v>88</v>
      </c>
      <c r="D3214">
        <v>202505</v>
      </c>
      <c r="E3214" t="s">
        <v>7673</v>
      </c>
      <c r="F3214" t="s">
        <v>7696</v>
      </c>
      <c r="G3214">
        <v>0</v>
      </c>
      <c r="H3214">
        <v>0</v>
      </c>
      <c r="I3214">
        <v>0</v>
      </c>
      <c r="J3214">
        <v>0</v>
      </c>
      <c r="K3214">
        <v>0</v>
      </c>
      <c r="L3214" t="str">
        <f>VLOOKUP(Table1__5[[#This Row],[ShortCode]],$U$3:$W$100,3,0)</f>
        <v>Larue</v>
      </c>
      <c r="M3214" t="str">
        <f>VLOOKUP(Table1__5[[#This Row],[ShortCode]],$U$3:$V$100,2,0)</f>
        <v>Group AA</v>
      </c>
      <c r="N3214" t="str">
        <f>RIGHT(Table1__5[[#This Row],[Calendar_month]],2)</f>
        <v>05</v>
      </c>
      <c r="O3214" t="str">
        <f>LEFT(Table1__5[[#This Row],[Calendar_month]],4)</f>
        <v>2025</v>
      </c>
      <c r="P3214" t="str">
        <f>_xlfn.TEXTBEFORE(Table1__5[[#This Row],[Distributor_Name]],"-")</f>
        <v>BD11</v>
      </c>
    </row>
    <row r="3215" spans="1:16" x14ac:dyDescent="0.75">
      <c r="A3215" t="s">
        <v>11</v>
      </c>
      <c r="B3215" t="s">
        <v>22</v>
      </c>
      <c r="C3215" t="s">
        <v>88</v>
      </c>
      <c r="D3215">
        <v>202505</v>
      </c>
      <c r="E3215" t="s">
        <v>7673</v>
      </c>
      <c r="F3215" t="s">
        <v>7677</v>
      </c>
      <c r="G3215">
        <v>0</v>
      </c>
      <c r="H3215">
        <v>0</v>
      </c>
      <c r="I3215">
        <v>0</v>
      </c>
      <c r="J3215">
        <v>0</v>
      </c>
      <c r="K3215">
        <v>0</v>
      </c>
      <c r="L3215" t="str">
        <f>VLOOKUP(Table1__5[[#This Row],[ShortCode]],$U$3:$W$100,3,0)</f>
        <v>Larue</v>
      </c>
      <c r="M3215" t="str">
        <f>VLOOKUP(Table1__5[[#This Row],[ShortCode]],$U$3:$V$100,2,0)</f>
        <v>Group BB</v>
      </c>
      <c r="N3215" t="str">
        <f>RIGHT(Table1__5[[#This Row],[Calendar_month]],2)</f>
        <v>05</v>
      </c>
      <c r="O3215" t="str">
        <f>LEFT(Table1__5[[#This Row],[Calendar_month]],4)</f>
        <v>2025</v>
      </c>
      <c r="P3215" t="str">
        <f>_xlfn.TEXTBEFORE(Table1__5[[#This Row],[Distributor_Name]],"-")</f>
        <v>BD11</v>
      </c>
    </row>
    <row r="3216" spans="1:16" x14ac:dyDescent="0.75">
      <c r="A3216" t="s">
        <v>11</v>
      </c>
      <c r="B3216" t="s">
        <v>22</v>
      </c>
      <c r="C3216" t="s">
        <v>88</v>
      </c>
      <c r="D3216">
        <v>202506</v>
      </c>
      <c r="E3216" t="s">
        <v>7662</v>
      </c>
      <c r="F3216" t="s">
        <v>5438</v>
      </c>
      <c r="G3216">
        <v>3</v>
      </c>
      <c r="H3216">
        <v>0</v>
      </c>
      <c r="I3216">
        <v>0</v>
      </c>
      <c r="J3216">
        <v>0</v>
      </c>
      <c r="K3216">
        <v>3</v>
      </c>
      <c r="L3216" t="str">
        <f>VLOOKUP(Table1__5[[#This Row],[ShortCode]],$U$3:$W$100,3,0)</f>
        <v>Other</v>
      </c>
      <c r="M3216" t="str">
        <f>VLOOKUP(Table1__5[[#This Row],[ShortCode]],$U$3:$V$100,2,0)</f>
        <v>Group BB</v>
      </c>
      <c r="N3216" t="str">
        <f>RIGHT(Table1__5[[#This Row],[Calendar_month]],2)</f>
        <v>06</v>
      </c>
      <c r="O3216" t="str">
        <f>LEFT(Table1__5[[#This Row],[Calendar_month]],4)</f>
        <v>2025</v>
      </c>
      <c r="P3216" t="str">
        <f>_xlfn.TEXTBEFORE(Table1__5[[#This Row],[Distributor_Name]],"-")</f>
        <v>BD11</v>
      </c>
    </row>
    <row r="3217" spans="1:16" x14ac:dyDescent="0.75">
      <c r="A3217" t="s">
        <v>11</v>
      </c>
      <c r="B3217" t="s">
        <v>22</v>
      </c>
      <c r="C3217" t="s">
        <v>88</v>
      </c>
      <c r="D3217">
        <v>202506</v>
      </c>
      <c r="E3217" t="s">
        <v>7662</v>
      </c>
      <c r="F3217" t="s">
        <v>7664</v>
      </c>
      <c r="G3217">
        <v>0</v>
      </c>
      <c r="H3217">
        <v>0</v>
      </c>
      <c r="I3217">
        <v>0</v>
      </c>
      <c r="J3217">
        <v>0</v>
      </c>
      <c r="K3217">
        <v>0</v>
      </c>
      <c r="L3217" t="str">
        <f>VLOOKUP(Table1__5[[#This Row],[ShortCode]],$U$3:$W$100,3,0)</f>
        <v>Other</v>
      </c>
      <c r="M3217" t="str">
        <f>VLOOKUP(Table1__5[[#This Row],[ShortCode]],$U$3:$V$100,2,0)</f>
        <v>Group BB</v>
      </c>
      <c r="N3217" t="str">
        <f>RIGHT(Table1__5[[#This Row],[Calendar_month]],2)</f>
        <v>06</v>
      </c>
      <c r="O3217" t="str">
        <f>LEFT(Table1__5[[#This Row],[Calendar_month]],4)</f>
        <v>2025</v>
      </c>
      <c r="P3217" t="str">
        <f>_xlfn.TEXTBEFORE(Table1__5[[#This Row],[Distributor_Name]],"-")</f>
        <v>BD11</v>
      </c>
    </row>
    <row r="3218" spans="1:16" x14ac:dyDescent="0.75">
      <c r="A3218" t="s">
        <v>11</v>
      </c>
      <c r="B3218" t="s">
        <v>22</v>
      </c>
      <c r="C3218" t="s">
        <v>88</v>
      </c>
      <c r="D3218">
        <v>202506</v>
      </c>
      <c r="E3218" t="s">
        <v>7662</v>
      </c>
      <c r="F3218" t="s">
        <v>5426</v>
      </c>
      <c r="G3218">
        <v>58</v>
      </c>
      <c r="H3218">
        <v>140</v>
      </c>
      <c r="I3218">
        <v>85</v>
      </c>
      <c r="J3218">
        <v>1.4655172413793101</v>
      </c>
      <c r="K3218">
        <v>-27</v>
      </c>
      <c r="L3218" t="str">
        <f>VLOOKUP(Table1__5[[#This Row],[ShortCode]],$U$3:$W$100,3,0)</f>
        <v>Heineken Original</v>
      </c>
      <c r="M3218" t="str">
        <f>VLOOKUP(Table1__5[[#This Row],[ShortCode]],$U$3:$V$100,2,0)</f>
        <v>Group BB</v>
      </c>
      <c r="N3218" t="str">
        <f>RIGHT(Table1__5[[#This Row],[Calendar_month]],2)</f>
        <v>06</v>
      </c>
      <c r="O3218" t="str">
        <f>LEFT(Table1__5[[#This Row],[Calendar_month]],4)</f>
        <v>2025</v>
      </c>
      <c r="P3218" t="str">
        <f>_xlfn.TEXTBEFORE(Table1__5[[#This Row],[Distributor_Name]],"-")</f>
        <v>BD11</v>
      </c>
    </row>
    <row r="3219" spans="1:16" x14ac:dyDescent="0.75">
      <c r="A3219" t="s">
        <v>11</v>
      </c>
      <c r="B3219" t="s">
        <v>22</v>
      </c>
      <c r="C3219" t="s">
        <v>88</v>
      </c>
      <c r="D3219">
        <v>202506</v>
      </c>
      <c r="E3219" t="s">
        <v>7662</v>
      </c>
      <c r="F3219" t="s">
        <v>5434</v>
      </c>
      <c r="G3219">
        <v>417</v>
      </c>
      <c r="H3219">
        <v>260</v>
      </c>
      <c r="I3219">
        <v>97</v>
      </c>
      <c r="J3219">
        <v>0.23261390887290201</v>
      </c>
      <c r="K3219">
        <v>320</v>
      </c>
      <c r="L3219" t="str">
        <f>VLOOKUP(Table1__5[[#This Row],[ShortCode]],$U$3:$W$100,3,0)</f>
        <v>Heineken Original</v>
      </c>
      <c r="M3219" t="str">
        <f>VLOOKUP(Table1__5[[#This Row],[ShortCode]],$U$3:$V$100,2,0)</f>
        <v>Group BB</v>
      </c>
      <c r="N3219" t="str">
        <f>RIGHT(Table1__5[[#This Row],[Calendar_month]],2)</f>
        <v>06</v>
      </c>
      <c r="O3219" t="str">
        <f>LEFT(Table1__5[[#This Row],[Calendar_month]],4)</f>
        <v>2025</v>
      </c>
      <c r="P3219" t="str">
        <f>_xlfn.TEXTBEFORE(Table1__5[[#This Row],[Distributor_Name]],"-")</f>
        <v>BD11</v>
      </c>
    </row>
    <row r="3220" spans="1:16" x14ac:dyDescent="0.75">
      <c r="A3220" t="s">
        <v>11</v>
      </c>
      <c r="B3220" t="s">
        <v>22</v>
      </c>
      <c r="C3220" t="s">
        <v>88</v>
      </c>
      <c r="D3220">
        <v>202506</v>
      </c>
      <c r="E3220" t="s">
        <v>7662</v>
      </c>
      <c r="F3220" t="s">
        <v>5393</v>
      </c>
      <c r="G3220">
        <v>8690</v>
      </c>
      <c r="H3220">
        <v>12421</v>
      </c>
      <c r="I3220">
        <v>14000</v>
      </c>
      <c r="J3220">
        <v>1.61104718066743</v>
      </c>
      <c r="K3220">
        <v>-5310</v>
      </c>
      <c r="L3220" t="str">
        <f>VLOOKUP(Table1__5[[#This Row],[ShortCode]],$U$3:$W$100,3,0)</f>
        <v>Heineken Silver</v>
      </c>
      <c r="M3220" t="str">
        <f>VLOOKUP(Table1__5[[#This Row],[ShortCode]],$U$3:$V$100,2,0)</f>
        <v>Group AA</v>
      </c>
      <c r="N3220" t="str">
        <f>RIGHT(Table1__5[[#This Row],[Calendar_month]],2)</f>
        <v>06</v>
      </c>
      <c r="O3220" t="str">
        <f>LEFT(Table1__5[[#This Row],[Calendar_month]],4)</f>
        <v>2025</v>
      </c>
      <c r="P3220" t="str">
        <f>_xlfn.TEXTBEFORE(Table1__5[[#This Row],[Distributor_Name]],"-")</f>
        <v>BD11</v>
      </c>
    </row>
    <row r="3221" spans="1:16" x14ac:dyDescent="0.75">
      <c r="A3221" t="s">
        <v>11</v>
      </c>
      <c r="B3221" t="s">
        <v>22</v>
      </c>
      <c r="C3221" t="s">
        <v>88</v>
      </c>
      <c r="D3221">
        <v>202506</v>
      </c>
      <c r="E3221" t="s">
        <v>7662</v>
      </c>
      <c r="F3221" t="s">
        <v>5418</v>
      </c>
      <c r="G3221">
        <v>43</v>
      </c>
      <c r="H3221">
        <v>60</v>
      </c>
      <c r="I3221">
        <v>149</v>
      </c>
      <c r="J3221">
        <v>3.46511627906977</v>
      </c>
      <c r="K3221">
        <v>-106</v>
      </c>
      <c r="L3221" t="str">
        <f>VLOOKUP(Table1__5[[#This Row],[ShortCode]],$U$3:$W$100,3,0)</f>
        <v>Heineken Silver</v>
      </c>
      <c r="M3221" t="str">
        <f>VLOOKUP(Table1__5[[#This Row],[ShortCode]],$U$3:$V$100,2,0)</f>
        <v>Group AA</v>
      </c>
      <c r="N3221" t="str">
        <f>RIGHT(Table1__5[[#This Row],[Calendar_month]],2)</f>
        <v>06</v>
      </c>
      <c r="O3221" t="str">
        <f>LEFT(Table1__5[[#This Row],[Calendar_month]],4)</f>
        <v>2025</v>
      </c>
      <c r="P3221" t="str">
        <f>_xlfn.TEXTBEFORE(Table1__5[[#This Row],[Distributor_Name]],"-")</f>
        <v>BD11</v>
      </c>
    </row>
    <row r="3222" spans="1:16" x14ac:dyDescent="0.75">
      <c r="A3222" t="s">
        <v>11</v>
      </c>
      <c r="B3222" t="s">
        <v>22</v>
      </c>
      <c r="C3222" t="s">
        <v>88</v>
      </c>
      <c r="D3222">
        <v>202506</v>
      </c>
      <c r="E3222" t="s">
        <v>7662</v>
      </c>
      <c r="F3222" t="s">
        <v>5401</v>
      </c>
      <c r="G3222">
        <v>1125</v>
      </c>
      <c r="H3222">
        <v>650</v>
      </c>
      <c r="I3222">
        <v>711</v>
      </c>
      <c r="J3222">
        <v>0.63200000000000001</v>
      </c>
      <c r="K3222">
        <v>414</v>
      </c>
      <c r="L3222" t="str">
        <f>VLOOKUP(Table1__5[[#This Row],[ShortCode]],$U$3:$W$100,3,0)</f>
        <v>Heineken Silver</v>
      </c>
      <c r="M3222" t="str">
        <f>VLOOKUP(Table1__5[[#This Row],[ShortCode]],$U$3:$V$100,2,0)</f>
        <v>Group AA</v>
      </c>
      <c r="N3222" t="str">
        <f>RIGHT(Table1__5[[#This Row],[Calendar_month]],2)</f>
        <v>06</v>
      </c>
      <c r="O3222" t="str">
        <f>LEFT(Table1__5[[#This Row],[Calendar_month]],4)</f>
        <v>2025</v>
      </c>
      <c r="P3222" t="str">
        <f>_xlfn.TEXTBEFORE(Table1__5[[#This Row],[Distributor_Name]],"-")</f>
        <v>BD11</v>
      </c>
    </row>
    <row r="3223" spans="1:16" x14ac:dyDescent="0.75">
      <c r="A3223" t="s">
        <v>11</v>
      </c>
      <c r="B3223" t="s">
        <v>22</v>
      </c>
      <c r="C3223" t="s">
        <v>88</v>
      </c>
      <c r="D3223">
        <v>202506</v>
      </c>
      <c r="E3223" t="s">
        <v>7662</v>
      </c>
      <c r="F3223" t="s">
        <v>7288</v>
      </c>
      <c r="G3223">
        <v>0</v>
      </c>
      <c r="H3223">
        <v>0</v>
      </c>
      <c r="I3223">
        <v>0</v>
      </c>
      <c r="J3223">
        <v>0</v>
      </c>
      <c r="K3223">
        <v>0</v>
      </c>
      <c r="L3223" t="str">
        <f>VLOOKUP(Table1__5[[#This Row],[ShortCode]],$U$3:$W$100,3,0)</f>
        <v>Heineken Silver</v>
      </c>
      <c r="M3223" t="str">
        <f>VLOOKUP(Table1__5[[#This Row],[ShortCode]],$U$3:$V$100,2,0)</f>
        <v>Group BB</v>
      </c>
      <c r="N3223" t="str">
        <f>RIGHT(Table1__5[[#This Row],[Calendar_month]],2)</f>
        <v>06</v>
      </c>
      <c r="O3223" t="str">
        <f>LEFT(Table1__5[[#This Row],[Calendar_month]],4)</f>
        <v>2025</v>
      </c>
      <c r="P3223" t="str">
        <f>_xlfn.TEXTBEFORE(Table1__5[[#This Row],[Distributor_Name]],"-")</f>
        <v>BD11</v>
      </c>
    </row>
    <row r="3224" spans="1:16" x14ac:dyDescent="0.75">
      <c r="A3224" t="s">
        <v>11</v>
      </c>
      <c r="B3224" t="s">
        <v>22</v>
      </c>
      <c r="C3224" t="s">
        <v>88</v>
      </c>
      <c r="D3224">
        <v>202506</v>
      </c>
      <c r="E3224" t="s">
        <v>7662</v>
      </c>
      <c r="F3224" t="s">
        <v>5440</v>
      </c>
      <c r="G3224">
        <v>11</v>
      </c>
      <c r="H3224">
        <v>0</v>
      </c>
      <c r="I3224">
        <v>5</v>
      </c>
      <c r="J3224">
        <v>0.45454545454545497</v>
      </c>
      <c r="K3224">
        <v>6</v>
      </c>
      <c r="L3224" t="str">
        <f>VLOOKUP(Table1__5[[#This Row],[ShortCode]],$U$3:$W$100,3,0)</f>
        <v>Other</v>
      </c>
      <c r="M3224" t="str">
        <f>VLOOKUP(Table1__5[[#This Row],[ShortCode]],$U$3:$V$100,2,0)</f>
        <v>Group BB</v>
      </c>
      <c r="N3224" t="str">
        <f>RIGHT(Table1__5[[#This Row],[Calendar_month]],2)</f>
        <v>06</v>
      </c>
      <c r="O3224" t="str">
        <f>LEFT(Table1__5[[#This Row],[Calendar_month]],4)</f>
        <v>2025</v>
      </c>
      <c r="P3224" t="str">
        <f>_xlfn.TEXTBEFORE(Table1__5[[#This Row],[Distributor_Name]],"-")</f>
        <v>BD11</v>
      </c>
    </row>
    <row r="3225" spans="1:16" x14ac:dyDescent="0.75">
      <c r="A3225" t="s">
        <v>11</v>
      </c>
      <c r="B3225" t="s">
        <v>22</v>
      </c>
      <c r="C3225" t="s">
        <v>88</v>
      </c>
      <c r="D3225">
        <v>202506</v>
      </c>
      <c r="E3225" t="s">
        <v>7662</v>
      </c>
      <c r="F3225" t="s">
        <v>7665</v>
      </c>
      <c r="G3225">
        <v>0</v>
      </c>
      <c r="H3225">
        <v>0</v>
      </c>
      <c r="I3225">
        <v>0</v>
      </c>
      <c r="J3225">
        <v>0</v>
      </c>
      <c r="K3225">
        <v>0</v>
      </c>
      <c r="L3225" t="str">
        <f>VLOOKUP(Table1__5[[#This Row],[ShortCode]],$U$3:$W$100,3,0)</f>
        <v>Other</v>
      </c>
      <c r="M3225" t="str">
        <f>VLOOKUP(Table1__5[[#This Row],[ShortCode]],$U$3:$V$100,2,0)</f>
        <v>Group BB</v>
      </c>
      <c r="N3225" t="str">
        <f>RIGHT(Table1__5[[#This Row],[Calendar_month]],2)</f>
        <v>06</v>
      </c>
      <c r="O3225" t="str">
        <f>LEFT(Table1__5[[#This Row],[Calendar_month]],4)</f>
        <v>2025</v>
      </c>
      <c r="P3225" t="str">
        <f>_xlfn.TEXTBEFORE(Table1__5[[#This Row],[Distributor_Name]],"-")</f>
        <v>BD11</v>
      </c>
    </row>
    <row r="3226" spans="1:16" x14ac:dyDescent="0.75">
      <c r="A3226" t="s">
        <v>11</v>
      </c>
      <c r="B3226" t="s">
        <v>22</v>
      </c>
      <c r="C3226" t="s">
        <v>88</v>
      </c>
      <c r="D3226">
        <v>202506</v>
      </c>
      <c r="E3226" t="s">
        <v>7662</v>
      </c>
      <c r="F3226" t="s">
        <v>5424</v>
      </c>
      <c r="G3226">
        <v>14</v>
      </c>
      <c r="H3226">
        <v>0</v>
      </c>
      <c r="I3226">
        <v>17</v>
      </c>
      <c r="J3226">
        <v>1.21428571428571</v>
      </c>
      <c r="K3226">
        <v>-3</v>
      </c>
      <c r="L3226" t="str">
        <f>VLOOKUP(Table1__5[[#This Row],[ShortCode]],$U$3:$W$100,3,0)</f>
        <v>Other</v>
      </c>
      <c r="M3226" t="str">
        <f>VLOOKUP(Table1__5[[#This Row],[ShortCode]],$U$3:$V$100,2,0)</f>
        <v>Group BB</v>
      </c>
      <c r="N3226" t="str">
        <f>RIGHT(Table1__5[[#This Row],[Calendar_month]],2)</f>
        <v>06</v>
      </c>
      <c r="O3226" t="str">
        <f>LEFT(Table1__5[[#This Row],[Calendar_month]],4)</f>
        <v>2025</v>
      </c>
      <c r="P3226" t="str">
        <f>_xlfn.TEXTBEFORE(Table1__5[[#This Row],[Distributor_Name]],"-")</f>
        <v>BD11</v>
      </c>
    </row>
    <row r="3227" spans="1:16" x14ac:dyDescent="0.75">
      <c r="A3227" t="s">
        <v>11</v>
      </c>
      <c r="B3227" t="s">
        <v>22</v>
      </c>
      <c r="C3227" t="s">
        <v>88</v>
      </c>
      <c r="D3227">
        <v>202506</v>
      </c>
      <c r="E3227" t="s">
        <v>7662</v>
      </c>
      <c r="F3227" t="s">
        <v>7654</v>
      </c>
      <c r="G3227">
        <v>2</v>
      </c>
      <c r="H3227">
        <v>0</v>
      </c>
      <c r="I3227">
        <v>0</v>
      </c>
      <c r="J3227">
        <v>0</v>
      </c>
      <c r="K3227">
        <v>2</v>
      </c>
      <c r="L3227" t="str">
        <f>VLOOKUP(Table1__5[[#This Row],[ShortCode]],$U$3:$W$100,3,0)</f>
        <v>Other</v>
      </c>
      <c r="M3227" t="str">
        <f>VLOOKUP(Table1__5[[#This Row],[ShortCode]],$U$3:$V$100,2,0)</f>
        <v>Group BB</v>
      </c>
      <c r="N3227" t="str">
        <f>RIGHT(Table1__5[[#This Row],[Calendar_month]],2)</f>
        <v>06</v>
      </c>
      <c r="O3227" t="str">
        <f>LEFT(Table1__5[[#This Row],[Calendar_month]],4)</f>
        <v>2025</v>
      </c>
      <c r="P3227" t="str">
        <f>_xlfn.TEXTBEFORE(Table1__5[[#This Row],[Distributor_Name]],"-")</f>
        <v>BD11</v>
      </c>
    </row>
    <row r="3228" spans="1:16" x14ac:dyDescent="0.75">
      <c r="A3228" t="s">
        <v>11</v>
      </c>
      <c r="B3228" t="s">
        <v>22</v>
      </c>
      <c r="C3228" t="s">
        <v>88</v>
      </c>
      <c r="D3228">
        <v>202506</v>
      </c>
      <c r="E3228" t="s">
        <v>7662</v>
      </c>
      <c r="F3228" t="s">
        <v>7667</v>
      </c>
      <c r="G3228">
        <v>0</v>
      </c>
      <c r="H3228">
        <v>0</v>
      </c>
      <c r="I3228">
        <v>0</v>
      </c>
      <c r="J3228">
        <v>0</v>
      </c>
      <c r="K3228">
        <v>0</v>
      </c>
      <c r="L3228" t="str">
        <f>VLOOKUP(Table1__5[[#This Row],[ShortCode]],$U$3:$W$100,3,0)</f>
        <v>Other</v>
      </c>
      <c r="M3228" t="str">
        <f>VLOOKUP(Table1__5[[#This Row],[ShortCode]],$U$3:$V$100,2,0)</f>
        <v>Group BB</v>
      </c>
      <c r="N3228" t="str">
        <f>RIGHT(Table1__5[[#This Row],[Calendar_month]],2)</f>
        <v>06</v>
      </c>
      <c r="O3228" t="str">
        <f>LEFT(Table1__5[[#This Row],[Calendar_month]],4)</f>
        <v>2025</v>
      </c>
      <c r="P3228" t="str">
        <f>_xlfn.TEXTBEFORE(Table1__5[[#This Row],[Distributor_Name]],"-")</f>
        <v>BD11</v>
      </c>
    </row>
    <row r="3229" spans="1:16" x14ac:dyDescent="0.75">
      <c r="A3229" t="s">
        <v>11</v>
      </c>
      <c r="B3229" t="s">
        <v>22</v>
      </c>
      <c r="C3229" t="s">
        <v>88</v>
      </c>
      <c r="D3229">
        <v>202506</v>
      </c>
      <c r="E3229" t="s">
        <v>7662</v>
      </c>
      <c r="F3229" t="s">
        <v>7668</v>
      </c>
      <c r="G3229">
        <v>1</v>
      </c>
      <c r="H3229">
        <v>0</v>
      </c>
      <c r="I3229">
        <v>0</v>
      </c>
      <c r="J3229">
        <v>0</v>
      </c>
      <c r="K3229">
        <v>1</v>
      </c>
      <c r="L3229" t="str">
        <f>VLOOKUP(Table1__5[[#This Row],[ShortCode]],$U$3:$W$100,3,0)</f>
        <v>Other</v>
      </c>
      <c r="M3229" t="str">
        <f>VLOOKUP(Table1__5[[#This Row],[ShortCode]],$U$3:$V$100,2,0)</f>
        <v>Group BB</v>
      </c>
      <c r="N3229" t="str">
        <f>RIGHT(Table1__5[[#This Row],[Calendar_month]],2)</f>
        <v>06</v>
      </c>
      <c r="O3229" t="str">
        <f>LEFT(Table1__5[[#This Row],[Calendar_month]],4)</f>
        <v>2025</v>
      </c>
      <c r="P3229" t="str">
        <f>_xlfn.TEXTBEFORE(Table1__5[[#This Row],[Distributor_Name]],"-")</f>
        <v>BD11</v>
      </c>
    </row>
    <row r="3230" spans="1:16" x14ac:dyDescent="0.75">
      <c r="A3230" t="s">
        <v>11</v>
      </c>
      <c r="B3230" t="s">
        <v>22</v>
      </c>
      <c r="C3230" t="s">
        <v>88</v>
      </c>
      <c r="D3230">
        <v>202506</v>
      </c>
      <c r="E3230" t="s">
        <v>7662</v>
      </c>
      <c r="F3230" t="s">
        <v>5430</v>
      </c>
      <c r="G3230">
        <v>28</v>
      </c>
      <c r="H3230">
        <v>0</v>
      </c>
      <c r="I3230">
        <v>48</v>
      </c>
      <c r="J3230">
        <v>1.71428571428571</v>
      </c>
      <c r="K3230">
        <v>-20</v>
      </c>
      <c r="L3230" t="str">
        <f>VLOOKUP(Table1__5[[#This Row],[ShortCode]],$U$3:$W$100,3,0)</f>
        <v>Other</v>
      </c>
      <c r="M3230" t="str">
        <f>VLOOKUP(Table1__5[[#This Row],[ShortCode]],$U$3:$V$100,2,0)</f>
        <v>Group BB</v>
      </c>
      <c r="N3230" t="str">
        <f>RIGHT(Table1__5[[#This Row],[Calendar_month]],2)</f>
        <v>06</v>
      </c>
      <c r="O3230" t="str">
        <f>LEFT(Table1__5[[#This Row],[Calendar_month]],4)</f>
        <v>2025</v>
      </c>
      <c r="P3230" t="str">
        <f>_xlfn.TEXTBEFORE(Table1__5[[#This Row],[Distributor_Name]],"-")</f>
        <v>BD11</v>
      </c>
    </row>
    <row r="3231" spans="1:16" x14ac:dyDescent="0.75">
      <c r="A3231" t="s">
        <v>11</v>
      </c>
      <c r="B3231" t="s">
        <v>22</v>
      </c>
      <c r="C3231" t="s">
        <v>88</v>
      </c>
      <c r="D3231">
        <v>202506</v>
      </c>
      <c r="E3231" t="s">
        <v>7662</v>
      </c>
      <c r="F3231" t="s">
        <v>7678</v>
      </c>
      <c r="G3231">
        <v>0</v>
      </c>
      <c r="H3231">
        <v>0</v>
      </c>
      <c r="I3231">
        <v>0</v>
      </c>
      <c r="J3231">
        <v>0</v>
      </c>
      <c r="K3231">
        <v>0</v>
      </c>
      <c r="L3231" t="str">
        <f>VLOOKUP(Table1__5[[#This Row],[ShortCode]],$U$3:$W$100,3,0)</f>
        <v>Other</v>
      </c>
      <c r="M3231" t="str">
        <f>VLOOKUP(Table1__5[[#This Row],[ShortCode]],$U$3:$V$100,2,0)</f>
        <v>Group BB</v>
      </c>
      <c r="N3231" t="str">
        <f>RIGHT(Table1__5[[#This Row],[Calendar_month]],2)</f>
        <v>06</v>
      </c>
      <c r="O3231" t="str">
        <f>LEFT(Table1__5[[#This Row],[Calendar_month]],4)</f>
        <v>2025</v>
      </c>
      <c r="P3231" t="str">
        <f>_xlfn.TEXTBEFORE(Table1__5[[#This Row],[Distributor_Name]],"-")</f>
        <v>BD11</v>
      </c>
    </row>
    <row r="3232" spans="1:16" x14ac:dyDescent="0.75">
      <c r="A3232" t="s">
        <v>11</v>
      </c>
      <c r="B3232" t="s">
        <v>22</v>
      </c>
      <c r="C3232" t="s">
        <v>88</v>
      </c>
      <c r="D3232">
        <v>202506</v>
      </c>
      <c r="E3232" t="s">
        <v>7662</v>
      </c>
      <c r="F3232" t="s">
        <v>7670</v>
      </c>
      <c r="G3232">
        <v>0</v>
      </c>
      <c r="H3232">
        <v>0</v>
      </c>
      <c r="I3232">
        <v>0</v>
      </c>
      <c r="J3232">
        <v>0</v>
      </c>
      <c r="K3232">
        <v>0</v>
      </c>
      <c r="L3232" t="str">
        <f>VLOOKUP(Table1__5[[#This Row],[ShortCode]],$U$3:$W$100,3,0)</f>
        <v>Other</v>
      </c>
      <c r="M3232" t="str">
        <f>VLOOKUP(Table1__5[[#This Row],[ShortCode]],$U$3:$V$100,2,0)</f>
        <v>Group BB</v>
      </c>
      <c r="N3232" t="str">
        <f>RIGHT(Table1__5[[#This Row],[Calendar_month]],2)</f>
        <v>06</v>
      </c>
      <c r="O3232" t="str">
        <f>LEFT(Table1__5[[#This Row],[Calendar_month]],4)</f>
        <v>2025</v>
      </c>
      <c r="P3232" t="str">
        <f>_xlfn.TEXTBEFORE(Table1__5[[#This Row],[Distributor_Name]],"-")</f>
        <v>BD11</v>
      </c>
    </row>
    <row r="3233" spans="1:16" x14ac:dyDescent="0.75">
      <c r="A3233" t="s">
        <v>11</v>
      </c>
      <c r="B3233" t="s">
        <v>22</v>
      </c>
      <c r="C3233" t="s">
        <v>88</v>
      </c>
      <c r="D3233">
        <v>202506</v>
      </c>
      <c r="E3233" t="s">
        <v>7662</v>
      </c>
      <c r="F3233" t="s">
        <v>5405</v>
      </c>
      <c r="G3233">
        <v>3133</v>
      </c>
      <c r="H3233">
        <v>5447</v>
      </c>
      <c r="I3233">
        <v>6755</v>
      </c>
      <c r="J3233">
        <v>2.1560804340887301</v>
      </c>
      <c r="K3233">
        <v>-3622</v>
      </c>
      <c r="L3233" t="str">
        <f>VLOOKUP(Table1__5[[#This Row],[ShortCode]],$U$3:$W$100,3,0)</f>
        <v>Tiger Regular</v>
      </c>
      <c r="M3233" t="str">
        <f>VLOOKUP(Table1__5[[#This Row],[ShortCode]],$U$3:$V$100,2,0)</f>
        <v>Group BB</v>
      </c>
      <c r="N3233" t="str">
        <f>RIGHT(Table1__5[[#This Row],[Calendar_month]],2)</f>
        <v>06</v>
      </c>
      <c r="O3233" t="str">
        <f>LEFT(Table1__5[[#This Row],[Calendar_month]],4)</f>
        <v>2025</v>
      </c>
      <c r="P3233" t="str">
        <f>_xlfn.TEXTBEFORE(Table1__5[[#This Row],[Distributor_Name]],"-")</f>
        <v>BD11</v>
      </c>
    </row>
    <row r="3234" spans="1:16" x14ac:dyDescent="0.75">
      <c r="A3234" t="s">
        <v>11</v>
      </c>
      <c r="B3234" t="s">
        <v>22</v>
      </c>
      <c r="C3234" t="s">
        <v>88</v>
      </c>
      <c r="D3234">
        <v>202506</v>
      </c>
      <c r="E3234" t="s">
        <v>7662</v>
      </c>
      <c r="F3234" t="s">
        <v>5396</v>
      </c>
      <c r="G3234">
        <v>19418</v>
      </c>
      <c r="H3234">
        <v>17524</v>
      </c>
      <c r="I3234">
        <v>17214</v>
      </c>
      <c r="J3234">
        <v>0.88649706457925603</v>
      </c>
      <c r="K3234">
        <v>2204</v>
      </c>
      <c r="L3234" t="str">
        <f>VLOOKUP(Table1__5[[#This Row],[ShortCode]],$U$3:$W$100,3,0)</f>
        <v>Tiger Regular</v>
      </c>
      <c r="M3234" t="str">
        <f>VLOOKUP(Table1__5[[#This Row],[ShortCode]],$U$3:$V$100,2,0)</f>
        <v>Group BB</v>
      </c>
      <c r="N3234" t="str">
        <f>RIGHT(Table1__5[[#This Row],[Calendar_month]],2)</f>
        <v>06</v>
      </c>
      <c r="O3234" t="str">
        <f>LEFT(Table1__5[[#This Row],[Calendar_month]],4)</f>
        <v>2025</v>
      </c>
      <c r="P3234" t="str">
        <f>_xlfn.TEXTBEFORE(Table1__5[[#This Row],[Distributor_Name]],"-")</f>
        <v>BD11</v>
      </c>
    </row>
    <row r="3235" spans="1:16" x14ac:dyDescent="0.75">
      <c r="A3235" t="s">
        <v>11</v>
      </c>
      <c r="B3235" t="s">
        <v>22</v>
      </c>
      <c r="C3235" t="s">
        <v>88</v>
      </c>
      <c r="D3235">
        <v>202506</v>
      </c>
      <c r="E3235" t="s">
        <v>7662</v>
      </c>
      <c r="F3235" t="s">
        <v>5441</v>
      </c>
      <c r="G3235">
        <v>0</v>
      </c>
      <c r="H3235">
        <v>0</v>
      </c>
      <c r="I3235">
        <v>0</v>
      </c>
      <c r="J3235">
        <v>0</v>
      </c>
      <c r="K3235">
        <v>0</v>
      </c>
      <c r="L3235" t="str">
        <f>VLOOKUP(Table1__5[[#This Row],[ShortCode]],$U$3:$W$100,3,0)</f>
        <v>Tiger Regular</v>
      </c>
      <c r="M3235" t="str">
        <f>VLOOKUP(Table1__5[[#This Row],[ShortCode]],$U$3:$V$100,2,0)</f>
        <v>Group BB</v>
      </c>
      <c r="N3235" t="str">
        <f>RIGHT(Table1__5[[#This Row],[Calendar_month]],2)</f>
        <v>06</v>
      </c>
      <c r="O3235" t="str">
        <f>LEFT(Table1__5[[#This Row],[Calendar_month]],4)</f>
        <v>2025</v>
      </c>
      <c r="P3235" t="str">
        <f>_xlfn.TEXTBEFORE(Table1__5[[#This Row],[Distributor_Name]],"-")</f>
        <v>BD11</v>
      </c>
    </row>
    <row r="3236" spans="1:16" x14ac:dyDescent="0.75">
      <c r="A3236" t="s">
        <v>11</v>
      </c>
      <c r="B3236" t="s">
        <v>22</v>
      </c>
      <c r="C3236" t="s">
        <v>88</v>
      </c>
      <c r="D3236">
        <v>202506</v>
      </c>
      <c r="E3236" t="s">
        <v>7662</v>
      </c>
      <c r="F3236" t="s">
        <v>5408</v>
      </c>
      <c r="G3236">
        <v>3059</v>
      </c>
      <c r="H3236">
        <v>2900</v>
      </c>
      <c r="I3236">
        <v>2579</v>
      </c>
      <c r="J3236">
        <v>0.84308597580908795</v>
      </c>
      <c r="K3236">
        <v>480</v>
      </c>
      <c r="L3236" t="str">
        <f>VLOOKUP(Table1__5[[#This Row],[ShortCode]],$U$3:$W$100,3,0)</f>
        <v>Tiger Regular</v>
      </c>
      <c r="M3236" t="str">
        <f>VLOOKUP(Table1__5[[#This Row],[ShortCode]],$U$3:$V$100,2,0)</f>
        <v>Group BB</v>
      </c>
      <c r="N3236" t="str">
        <f>RIGHT(Table1__5[[#This Row],[Calendar_month]],2)</f>
        <v>06</v>
      </c>
      <c r="O3236" t="str">
        <f>LEFT(Table1__5[[#This Row],[Calendar_month]],4)</f>
        <v>2025</v>
      </c>
      <c r="P3236" t="str">
        <f>_xlfn.TEXTBEFORE(Table1__5[[#This Row],[Distributor_Name]],"-")</f>
        <v>BD11</v>
      </c>
    </row>
    <row r="3237" spans="1:16" x14ac:dyDescent="0.75">
      <c r="A3237" t="s">
        <v>11</v>
      </c>
      <c r="B3237" t="s">
        <v>22</v>
      </c>
      <c r="C3237" t="s">
        <v>88</v>
      </c>
      <c r="D3237">
        <v>202506</v>
      </c>
      <c r="E3237" t="s">
        <v>7662</v>
      </c>
      <c r="F3237" t="s">
        <v>5417</v>
      </c>
      <c r="G3237">
        <v>2608</v>
      </c>
      <c r="H3237">
        <v>3420</v>
      </c>
      <c r="I3237">
        <v>2907</v>
      </c>
      <c r="J3237">
        <v>1.1146472392638</v>
      </c>
      <c r="K3237">
        <v>-299</v>
      </c>
      <c r="L3237" t="str">
        <f>VLOOKUP(Table1__5[[#This Row],[ShortCode]],$U$3:$W$100,3,0)</f>
        <v>Tiger Crystal</v>
      </c>
      <c r="M3237" t="str">
        <f>VLOOKUP(Table1__5[[#This Row],[ShortCode]],$U$3:$V$100,2,0)</f>
        <v>Group AA</v>
      </c>
      <c r="N3237" t="str">
        <f>RIGHT(Table1__5[[#This Row],[Calendar_month]],2)</f>
        <v>06</v>
      </c>
      <c r="O3237" t="str">
        <f>LEFT(Table1__5[[#This Row],[Calendar_month]],4)</f>
        <v>2025</v>
      </c>
      <c r="P3237" t="str">
        <f>_xlfn.TEXTBEFORE(Table1__5[[#This Row],[Distributor_Name]],"-")</f>
        <v>BD11</v>
      </c>
    </row>
    <row r="3238" spans="1:16" x14ac:dyDescent="0.75">
      <c r="A3238" t="s">
        <v>11</v>
      </c>
      <c r="B3238" t="s">
        <v>22</v>
      </c>
      <c r="C3238" t="s">
        <v>88</v>
      </c>
      <c r="D3238">
        <v>202506</v>
      </c>
      <c r="E3238" t="s">
        <v>7662</v>
      </c>
      <c r="F3238" t="s">
        <v>5403</v>
      </c>
      <c r="G3238">
        <v>5129</v>
      </c>
      <c r="H3238">
        <v>8892</v>
      </c>
      <c r="I3238">
        <v>8083</v>
      </c>
      <c r="J3238">
        <v>1.57594072918698</v>
      </c>
      <c r="K3238">
        <v>-2954</v>
      </c>
      <c r="L3238" t="str">
        <f>VLOOKUP(Table1__5[[#This Row],[ShortCode]],$U$3:$W$100,3,0)</f>
        <v>Tiger Crystal</v>
      </c>
      <c r="M3238" t="str">
        <f>VLOOKUP(Table1__5[[#This Row],[ShortCode]],$U$3:$V$100,2,0)</f>
        <v>Group AA</v>
      </c>
      <c r="N3238" t="str">
        <f>RIGHT(Table1__5[[#This Row],[Calendar_month]],2)</f>
        <v>06</v>
      </c>
      <c r="O3238" t="str">
        <f>LEFT(Table1__5[[#This Row],[Calendar_month]],4)</f>
        <v>2025</v>
      </c>
      <c r="P3238" t="str">
        <f>_xlfn.TEXTBEFORE(Table1__5[[#This Row],[Distributor_Name]],"-")</f>
        <v>BD11</v>
      </c>
    </row>
    <row r="3239" spans="1:16" x14ac:dyDescent="0.75">
      <c r="A3239" t="s">
        <v>11</v>
      </c>
      <c r="B3239" t="s">
        <v>22</v>
      </c>
      <c r="C3239" t="s">
        <v>88</v>
      </c>
      <c r="D3239">
        <v>202506</v>
      </c>
      <c r="E3239" t="s">
        <v>7662</v>
      </c>
      <c r="F3239" t="s">
        <v>5404</v>
      </c>
      <c r="G3239">
        <v>6597</v>
      </c>
      <c r="H3239">
        <v>5330</v>
      </c>
      <c r="I3239">
        <v>5771</v>
      </c>
      <c r="J3239">
        <v>0.87479157192663304</v>
      </c>
      <c r="K3239">
        <v>826</v>
      </c>
      <c r="L3239" t="str">
        <f>VLOOKUP(Table1__5[[#This Row],[ShortCode]],$U$3:$W$100,3,0)</f>
        <v>Tiger Crystal</v>
      </c>
      <c r="M3239" t="str">
        <f>VLOOKUP(Table1__5[[#This Row],[ShortCode]],$U$3:$V$100,2,0)</f>
        <v>Group AA</v>
      </c>
      <c r="N3239" t="str">
        <f>RIGHT(Table1__5[[#This Row],[Calendar_month]],2)</f>
        <v>06</v>
      </c>
      <c r="O3239" t="str">
        <f>LEFT(Table1__5[[#This Row],[Calendar_month]],4)</f>
        <v>2025</v>
      </c>
      <c r="P3239" t="str">
        <f>_xlfn.TEXTBEFORE(Table1__5[[#This Row],[Distributor_Name]],"-")</f>
        <v>BD11</v>
      </c>
    </row>
    <row r="3240" spans="1:16" x14ac:dyDescent="0.75">
      <c r="A3240" t="s">
        <v>11</v>
      </c>
      <c r="B3240" t="s">
        <v>22</v>
      </c>
      <c r="C3240" t="s">
        <v>88</v>
      </c>
      <c r="D3240">
        <v>202506</v>
      </c>
      <c r="E3240" t="s">
        <v>7673</v>
      </c>
      <c r="F3240" t="s">
        <v>5436</v>
      </c>
      <c r="G3240">
        <v>0</v>
      </c>
      <c r="H3240">
        <v>0</v>
      </c>
      <c r="I3240">
        <v>0</v>
      </c>
      <c r="J3240">
        <v>0</v>
      </c>
      <c r="K3240">
        <v>0</v>
      </c>
      <c r="L3240" t="str">
        <f>VLOOKUP(Table1__5[[#This Row],[ShortCode]],$U$3:$W$100,3,0)</f>
        <v>Bivina</v>
      </c>
      <c r="M3240" t="str">
        <f>VLOOKUP(Table1__5[[#This Row],[ShortCode]],$U$3:$V$100,2,0)</f>
        <v>Group BB</v>
      </c>
      <c r="N3240" t="str">
        <f>RIGHT(Table1__5[[#This Row],[Calendar_month]],2)</f>
        <v>06</v>
      </c>
      <c r="O3240" t="str">
        <f>LEFT(Table1__5[[#This Row],[Calendar_month]],4)</f>
        <v>2025</v>
      </c>
      <c r="P3240" t="str">
        <f>_xlfn.TEXTBEFORE(Table1__5[[#This Row],[Distributor_Name]],"-")</f>
        <v>BD11</v>
      </c>
    </row>
    <row r="3241" spans="1:16" x14ac:dyDescent="0.75">
      <c r="A3241" t="s">
        <v>11</v>
      </c>
      <c r="B3241" t="s">
        <v>22</v>
      </c>
      <c r="C3241" t="s">
        <v>88</v>
      </c>
      <c r="D3241">
        <v>202506</v>
      </c>
      <c r="E3241" t="s">
        <v>7673</v>
      </c>
      <c r="F3241" t="s">
        <v>7674</v>
      </c>
      <c r="G3241">
        <v>451</v>
      </c>
      <c r="H3241">
        <v>0</v>
      </c>
      <c r="I3241">
        <v>35</v>
      </c>
      <c r="J3241">
        <v>7.7605321507760505E-2</v>
      </c>
      <c r="K3241">
        <v>416</v>
      </c>
      <c r="L3241" t="str">
        <f>VLOOKUP(Table1__5[[#This Row],[ShortCode]],$U$3:$W$100,3,0)</f>
        <v>Bia Việt</v>
      </c>
      <c r="M3241" t="str">
        <f>VLOOKUP(Table1__5[[#This Row],[ShortCode]],$U$3:$V$100,2,0)</f>
        <v>Group BB</v>
      </c>
      <c r="N3241" t="str">
        <f>RIGHT(Table1__5[[#This Row],[Calendar_month]],2)</f>
        <v>06</v>
      </c>
      <c r="O3241" t="str">
        <f>LEFT(Table1__5[[#This Row],[Calendar_month]],4)</f>
        <v>2025</v>
      </c>
      <c r="P3241" t="str">
        <f>_xlfn.TEXTBEFORE(Table1__5[[#This Row],[Distributor_Name]],"-")</f>
        <v>BD11</v>
      </c>
    </row>
    <row r="3242" spans="1:16" x14ac:dyDescent="0.75">
      <c r="A3242" t="s">
        <v>11</v>
      </c>
      <c r="B3242" t="s">
        <v>22</v>
      </c>
      <c r="C3242" t="s">
        <v>88</v>
      </c>
      <c r="D3242">
        <v>202506</v>
      </c>
      <c r="E3242" t="s">
        <v>7673</v>
      </c>
      <c r="F3242" t="s">
        <v>5400</v>
      </c>
      <c r="G3242">
        <v>6123</v>
      </c>
      <c r="H3242">
        <v>9490</v>
      </c>
      <c r="I3242">
        <v>7849</v>
      </c>
      <c r="J3242">
        <v>1.28188796341663</v>
      </c>
      <c r="K3242">
        <v>-1726</v>
      </c>
      <c r="L3242" t="str">
        <f>VLOOKUP(Table1__5[[#This Row],[ShortCode]],$U$3:$W$100,3,0)</f>
        <v>Bia Việt</v>
      </c>
      <c r="M3242" t="str">
        <f>VLOOKUP(Table1__5[[#This Row],[ShortCode]],$U$3:$V$100,2,0)</f>
        <v>Group BB</v>
      </c>
      <c r="N3242" t="str">
        <f>RIGHT(Table1__5[[#This Row],[Calendar_month]],2)</f>
        <v>06</v>
      </c>
      <c r="O3242" t="str">
        <f>LEFT(Table1__5[[#This Row],[Calendar_month]],4)</f>
        <v>2025</v>
      </c>
      <c r="P3242" t="str">
        <f>_xlfn.TEXTBEFORE(Table1__5[[#This Row],[Distributor_Name]],"-")</f>
        <v>BD11</v>
      </c>
    </row>
    <row r="3243" spans="1:16" x14ac:dyDescent="0.75">
      <c r="A3243" t="s">
        <v>11</v>
      </c>
      <c r="B3243" t="s">
        <v>22</v>
      </c>
      <c r="C3243" t="s">
        <v>88</v>
      </c>
      <c r="D3243">
        <v>202506</v>
      </c>
      <c r="E3243" t="s">
        <v>7673</v>
      </c>
      <c r="F3243" t="s">
        <v>5411</v>
      </c>
      <c r="G3243">
        <v>3742</v>
      </c>
      <c r="H3243">
        <v>1470</v>
      </c>
      <c r="I3243">
        <v>2462</v>
      </c>
      <c r="J3243">
        <v>0.65793693212186</v>
      </c>
      <c r="K3243">
        <v>1280</v>
      </c>
      <c r="L3243" t="str">
        <f>VLOOKUP(Table1__5[[#This Row],[ShortCode]],$U$3:$W$100,3,0)</f>
        <v>Bia Việt</v>
      </c>
      <c r="M3243" t="str">
        <f>VLOOKUP(Table1__5[[#This Row],[ShortCode]],$U$3:$V$100,2,0)</f>
        <v>Group BB</v>
      </c>
      <c r="N3243" t="str">
        <f>RIGHT(Table1__5[[#This Row],[Calendar_month]],2)</f>
        <v>06</v>
      </c>
      <c r="O3243" t="str">
        <f>LEFT(Table1__5[[#This Row],[Calendar_month]],4)</f>
        <v>2025</v>
      </c>
      <c r="P3243" t="str">
        <f>_xlfn.TEXTBEFORE(Table1__5[[#This Row],[Distributor_Name]],"-")</f>
        <v>BD11</v>
      </c>
    </row>
    <row r="3244" spans="1:16" x14ac:dyDescent="0.75">
      <c r="A3244" t="s">
        <v>11</v>
      </c>
      <c r="B3244" t="s">
        <v>22</v>
      </c>
      <c r="C3244" t="s">
        <v>88</v>
      </c>
      <c r="D3244">
        <v>202506</v>
      </c>
      <c r="E3244" t="s">
        <v>7673</v>
      </c>
      <c r="F3244" t="s">
        <v>7675</v>
      </c>
      <c r="G3244">
        <v>0</v>
      </c>
      <c r="H3244">
        <v>0</v>
      </c>
      <c r="I3244">
        <v>0</v>
      </c>
      <c r="J3244">
        <v>0</v>
      </c>
      <c r="K3244">
        <v>0</v>
      </c>
      <c r="L3244" t="str">
        <f>VLOOKUP(Table1__5[[#This Row],[ShortCode]],$U$3:$W$100,3,0)</f>
        <v>Larue</v>
      </c>
      <c r="M3244" t="str">
        <f>VLOOKUP(Table1__5[[#This Row],[ShortCode]],$U$3:$V$100,2,0)</f>
        <v>Group BB</v>
      </c>
      <c r="N3244" t="str">
        <f>RIGHT(Table1__5[[#This Row],[Calendar_month]],2)</f>
        <v>06</v>
      </c>
      <c r="O3244" t="str">
        <f>LEFT(Table1__5[[#This Row],[Calendar_month]],4)</f>
        <v>2025</v>
      </c>
      <c r="P3244" t="str">
        <f>_xlfn.TEXTBEFORE(Table1__5[[#This Row],[Distributor_Name]],"-")</f>
        <v>BD11</v>
      </c>
    </row>
    <row r="3245" spans="1:16" x14ac:dyDescent="0.75">
      <c r="A3245" t="s">
        <v>11</v>
      </c>
      <c r="B3245" t="s">
        <v>22</v>
      </c>
      <c r="C3245" t="s">
        <v>88</v>
      </c>
      <c r="D3245">
        <v>202506</v>
      </c>
      <c r="E3245" t="s">
        <v>7673</v>
      </c>
      <c r="F3245" t="s">
        <v>7677</v>
      </c>
      <c r="G3245">
        <v>0</v>
      </c>
      <c r="H3245">
        <v>0</v>
      </c>
      <c r="I3245">
        <v>0</v>
      </c>
      <c r="J3245">
        <v>0</v>
      </c>
      <c r="K3245">
        <v>0</v>
      </c>
      <c r="L3245" t="str">
        <f>VLOOKUP(Table1__5[[#This Row],[ShortCode]],$U$3:$W$100,3,0)</f>
        <v>Larue</v>
      </c>
      <c r="M3245" t="str">
        <f>VLOOKUP(Table1__5[[#This Row],[ShortCode]],$U$3:$V$100,2,0)</f>
        <v>Group BB</v>
      </c>
      <c r="N3245" t="str">
        <f>RIGHT(Table1__5[[#This Row],[Calendar_month]],2)</f>
        <v>06</v>
      </c>
      <c r="O3245" t="str">
        <f>LEFT(Table1__5[[#This Row],[Calendar_month]],4)</f>
        <v>2025</v>
      </c>
      <c r="P3245" t="str">
        <f>_xlfn.TEXTBEFORE(Table1__5[[#This Row],[Distributor_Name]],"-")</f>
        <v>BD11</v>
      </c>
    </row>
    <row r="3246" spans="1:16" x14ac:dyDescent="0.75">
      <c r="A3246" t="s">
        <v>11</v>
      </c>
      <c r="B3246" t="s">
        <v>22</v>
      </c>
      <c r="C3246" t="s">
        <v>88</v>
      </c>
      <c r="D3246">
        <v>202507</v>
      </c>
      <c r="E3246" t="s">
        <v>7662</v>
      </c>
      <c r="F3246" t="s">
        <v>5438</v>
      </c>
      <c r="G3246">
        <v>2</v>
      </c>
      <c r="H3246">
        <v>0</v>
      </c>
      <c r="I3246">
        <v>0</v>
      </c>
      <c r="J3246">
        <v>0</v>
      </c>
      <c r="K3246">
        <v>2</v>
      </c>
      <c r="L3246" t="str">
        <f>VLOOKUP(Table1__5[[#This Row],[ShortCode]],$U$3:$W$100,3,0)</f>
        <v>Other</v>
      </c>
      <c r="M3246" t="str">
        <f>VLOOKUP(Table1__5[[#This Row],[ShortCode]],$U$3:$V$100,2,0)</f>
        <v>Group BB</v>
      </c>
      <c r="N3246" t="str">
        <f>RIGHT(Table1__5[[#This Row],[Calendar_month]],2)</f>
        <v>07</v>
      </c>
      <c r="O3246" t="str">
        <f>LEFT(Table1__5[[#This Row],[Calendar_month]],4)</f>
        <v>2025</v>
      </c>
      <c r="P3246" t="str">
        <f>_xlfn.TEXTBEFORE(Table1__5[[#This Row],[Distributor_Name]],"-")</f>
        <v>BD11</v>
      </c>
    </row>
    <row r="3247" spans="1:16" x14ac:dyDescent="0.75">
      <c r="A3247" t="s">
        <v>11</v>
      </c>
      <c r="B3247" t="s">
        <v>22</v>
      </c>
      <c r="C3247" t="s">
        <v>88</v>
      </c>
      <c r="D3247">
        <v>202507</v>
      </c>
      <c r="E3247" t="s">
        <v>7662</v>
      </c>
      <c r="F3247" t="s">
        <v>7664</v>
      </c>
      <c r="G3247">
        <v>0</v>
      </c>
      <c r="H3247">
        <v>0</v>
      </c>
      <c r="I3247">
        <v>0</v>
      </c>
      <c r="J3247">
        <v>0</v>
      </c>
      <c r="K3247">
        <v>0</v>
      </c>
      <c r="L3247" t="str">
        <f>VLOOKUP(Table1__5[[#This Row],[ShortCode]],$U$3:$W$100,3,0)</f>
        <v>Other</v>
      </c>
      <c r="M3247" t="str">
        <f>VLOOKUP(Table1__5[[#This Row],[ShortCode]],$U$3:$V$100,2,0)</f>
        <v>Group BB</v>
      </c>
      <c r="N3247" t="str">
        <f>RIGHT(Table1__5[[#This Row],[Calendar_month]],2)</f>
        <v>07</v>
      </c>
      <c r="O3247" t="str">
        <f>LEFT(Table1__5[[#This Row],[Calendar_month]],4)</f>
        <v>2025</v>
      </c>
      <c r="P3247" t="str">
        <f>_xlfn.TEXTBEFORE(Table1__5[[#This Row],[Distributor_Name]],"-")</f>
        <v>BD11</v>
      </c>
    </row>
    <row r="3248" spans="1:16" x14ac:dyDescent="0.75">
      <c r="A3248" t="s">
        <v>11</v>
      </c>
      <c r="B3248" t="s">
        <v>22</v>
      </c>
      <c r="C3248" t="s">
        <v>88</v>
      </c>
      <c r="D3248">
        <v>202507</v>
      </c>
      <c r="E3248" t="s">
        <v>7662</v>
      </c>
      <c r="F3248" t="s">
        <v>5426</v>
      </c>
      <c r="G3248">
        <v>74</v>
      </c>
      <c r="H3248">
        <v>0</v>
      </c>
      <c r="I3248">
        <v>71</v>
      </c>
      <c r="J3248">
        <v>0.95945945945945899</v>
      </c>
      <c r="K3248">
        <v>3</v>
      </c>
      <c r="L3248" t="str">
        <f>VLOOKUP(Table1__5[[#This Row],[ShortCode]],$U$3:$W$100,3,0)</f>
        <v>Heineken Original</v>
      </c>
      <c r="M3248" t="str">
        <f>VLOOKUP(Table1__5[[#This Row],[ShortCode]],$U$3:$V$100,2,0)</f>
        <v>Group BB</v>
      </c>
      <c r="N3248" t="str">
        <f>RIGHT(Table1__5[[#This Row],[Calendar_month]],2)</f>
        <v>07</v>
      </c>
      <c r="O3248" t="str">
        <f>LEFT(Table1__5[[#This Row],[Calendar_month]],4)</f>
        <v>2025</v>
      </c>
      <c r="P3248" t="str">
        <f>_xlfn.TEXTBEFORE(Table1__5[[#This Row],[Distributor_Name]],"-")</f>
        <v>BD11</v>
      </c>
    </row>
    <row r="3249" spans="1:16" x14ac:dyDescent="0.75">
      <c r="A3249" t="s">
        <v>11</v>
      </c>
      <c r="B3249" t="s">
        <v>22</v>
      </c>
      <c r="C3249" t="s">
        <v>88</v>
      </c>
      <c r="D3249">
        <v>202507</v>
      </c>
      <c r="E3249" t="s">
        <v>7662</v>
      </c>
      <c r="F3249" t="s">
        <v>5434</v>
      </c>
      <c r="G3249">
        <v>491</v>
      </c>
      <c r="H3249">
        <v>130</v>
      </c>
      <c r="I3249">
        <v>164</v>
      </c>
      <c r="J3249">
        <v>0.334012219959267</v>
      </c>
      <c r="K3249">
        <v>327</v>
      </c>
      <c r="L3249" t="str">
        <f>VLOOKUP(Table1__5[[#This Row],[ShortCode]],$U$3:$W$100,3,0)</f>
        <v>Heineken Original</v>
      </c>
      <c r="M3249" t="str">
        <f>VLOOKUP(Table1__5[[#This Row],[ShortCode]],$U$3:$V$100,2,0)</f>
        <v>Group BB</v>
      </c>
      <c r="N3249" t="str">
        <f>RIGHT(Table1__5[[#This Row],[Calendar_month]],2)</f>
        <v>07</v>
      </c>
      <c r="O3249" t="str">
        <f>LEFT(Table1__5[[#This Row],[Calendar_month]],4)</f>
        <v>2025</v>
      </c>
      <c r="P3249" t="str">
        <f>_xlfn.TEXTBEFORE(Table1__5[[#This Row],[Distributor_Name]],"-")</f>
        <v>BD11</v>
      </c>
    </row>
    <row r="3250" spans="1:16" x14ac:dyDescent="0.75">
      <c r="A3250" t="s">
        <v>11</v>
      </c>
      <c r="B3250" t="s">
        <v>22</v>
      </c>
      <c r="C3250" t="s">
        <v>88</v>
      </c>
      <c r="D3250">
        <v>202507</v>
      </c>
      <c r="E3250" t="s">
        <v>7662</v>
      </c>
      <c r="F3250" t="s">
        <v>5393</v>
      </c>
      <c r="G3250">
        <v>7238</v>
      </c>
      <c r="H3250">
        <v>21372</v>
      </c>
      <c r="I3250">
        <v>18707</v>
      </c>
      <c r="J3250">
        <v>2.5845537441282098</v>
      </c>
      <c r="K3250">
        <v>-11469</v>
      </c>
      <c r="L3250" t="str">
        <f>VLOOKUP(Table1__5[[#This Row],[ShortCode]],$U$3:$W$100,3,0)</f>
        <v>Heineken Silver</v>
      </c>
      <c r="M3250" t="str">
        <f>VLOOKUP(Table1__5[[#This Row],[ShortCode]],$U$3:$V$100,2,0)</f>
        <v>Group AA</v>
      </c>
      <c r="N3250" t="str">
        <f>RIGHT(Table1__5[[#This Row],[Calendar_month]],2)</f>
        <v>07</v>
      </c>
      <c r="O3250" t="str">
        <f>LEFT(Table1__5[[#This Row],[Calendar_month]],4)</f>
        <v>2025</v>
      </c>
      <c r="P3250" t="str">
        <f>_xlfn.TEXTBEFORE(Table1__5[[#This Row],[Distributor_Name]],"-")</f>
        <v>BD11</v>
      </c>
    </row>
    <row r="3251" spans="1:16" x14ac:dyDescent="0.75">
      <c r="A3251" t="s">
        <v>11</v>
      </c>
      <c r="B3251" t="s">
        <v>22</v>
      </c>
      <c r="C3251" t="s">
        <v>88</v>
      </c>
      <c r="D3251">
        <v>202507</v>
      </c>
      <c r="E3251" t="s">
        <v>7662</v>
      </c>
      <c r="F3251" t="s">
        <v>5418</v>
      </c>
      <c r="G3251">
        <v>56</v>
      </c>
      <c r="H3251">
        <v>140</v>
      </c>
      <c r="I3251">
        <v>150</v>
      </c>
      <c r="J3251">
        <v>2.6785714285714302</v>
      </c>
      <c r="K3251">
        <v>-94</v>
      </c>
      <c r="L3251" t="str">
        <f>VLOOKUP(Table1__5[[#This Row],[ShortCode]],$U$3:$W$100,3,0)</f>
        <v>Heineken Silver</v>
      </c>
      <c r="M3251" t="str">
        <f>VLOOKUP(Table1__5[[#This Row],[ShortCode]],$U$3:$V$100,2,0)</f>
        <v>Group AA</v>
      </c>
      <c r="N3251" t="str">
        <f>RIGHT(Table1__5[[#This Row],[Calendar_month]],2)</f>
        <v>07</v>
      </c>
      <c r="O3251" t="str">
        <f>LEFT(Table1__5[[#This Row],[Calendar_month]],4)</f>
        <v>2025</v>
      </c>
      <c r="P3251" t="str">
        <f>_xlfn.TEXTBEFORE(Table1__5[[#This Row],[Distributor_Name]],"-")</f>
        <v>BD11</v>
      </c>
    </row>
    <row r="3252" spans="1:16" x14ac:dyDescent="0.75">
      <c r="A3252" t="s">
        <v>11</v>
      </c>
      <c r="B3252" t="s">
        <v>22</v>
      </c>
      <c r="C3252" t="s">
        <v>88</v>
      </c>
      <c r="D3252">
        <v>202507</v>
      </c>
      <c r="E3252" t="s">
        <v>7662</v>
      </c>
      <c r="F3252" t="s">
        <v>5401</v>
      </c>
      <c r="G3252">
        <v>920</v>
      </c>
      <c r="H3252">
        <v>520</v>
      </c>
      <c r="I3252">
        <v>631</v>
      </c>
      <c r="J3252">
        <v>0.68586956521739095</v>
      </c>
      <c r="K3252">
        <v>289</v>
      </c>
      <c r="L3252" t="str">
        <f>VLOOKUP(Table1__5[[#This Row],[ShortCode]],$U$3:$W$100,3,0)</f>
        <v>Heineken Silver</v>
      </c>
      <c r="M3252" t="str">
        <f>VLOOKUP(Table1__5[[#This Row],[ShortCode]],$U$3:$V$100,2,0)</f>
        <v>Group AA</v>
      </c>
      <c r="N3252" t="str">
        <f>RIGHT(Table1__5[[#This Row],[Calendar_month]],2)</f>
        <v>07</v>
      </c>
      <c r="O3252" t="str">
        <f>LEFT(Table1__5[[#This Row],[Calendar_month]],4)</f>
        <v>2025</v>
      </c>
      <c r="P3252" t="str">
        <f>_xlfn.TEXTBEFORE(Table1__5[[#This Row],[Distributor_Name]],"-")</f>
        <v>BD11</v>
      </c>
    </row>
    <row r="3253" spans="1:16" x14ac:dyDescent="0.75">
      <c r="A3253" t="s">
        <v>11</v>
      </c>
      <c r="B3253" t="s">
        <v>22</v>
      </c>
      <c r="C3253" t="s">
        <v>88</v>
      </c>
      <c r="D3253">
        <v>202507</v>
      </c>
      <c r="E3253" t="s">
        <v>7662</v>
      </c>
      <c r="F3253" t="s">
        <v>7288</v>
      </c>
      <c r="G3253">
        <v>0</v>
      </c>
      <c r="H3253">
        <v>0</v>
      </c>
      <c r="I3253">
        <v>0</v>
      </c>
      <c r="J3253">
        <v>0</v>
      </c>
      <c r="K3253">
        <v>0</v>
      </c>
      <c r="L3253" t="str">
        <f>VLOOKUP(Table1__5[[#This Row],[ShortCode]],$U$3:$W$100,3,0)</f>
        <v>Heineken Silver</v>
      </c>
      <c r="M3253" t="str">
        <f>VLOOKUP(Table1__5[[#This Row],[ShortCode]],$U$3:$V$100,2,0)</f>
        <v>Group BB</v>
      </c>
      <c r="N3253" t="str">
        <f>RIGHT(Table1__5[[#This Row],[Calendar_month]],2)</f>
        <v>07</v>
      </c>
      <c r="O3253" t="str">
        <f>LEFT(Table1__5[[#This Row],[Calendar_month]],4)</f>
        <v>2025</v>
      </c>
      <c r="P3253" t="str">
        <f>_xlfn.TEXTBEFORE(Table1__5[[#This Row],[Distributor_Name]],"-")</f>
        <v>BD11</v>
      </c>
    </row>
    <row r="3254" spans="1:16" x14ac:dyDescent="0.75">
      <c r="A3254" t="s">
        <v>11</v>
      </c>
      <c r="B3254" t="s">
        <v>22</v>
      </c>
      <c r="C3254" t="s">
        <v>88</v>
      </c>
      <c r="D3254">
        <v>202507</v>
      </c>
      <c r="E3254" t="s">
        <v>7662</v>
      </c>
      <c r="F3254" t="s">
        <v>5440</v>
      </c>
      <c r="G3254">
        <v>21</v>
      </c>
      <c r="H3254">
        <v>39</v>
      </c>
      <c r="I3254">
        <v>18</v>
      </c>
      <c r="J3254">
        <v>0.85714285714285698</v>
      </c>
      <c r="K3254">
        <v>3</v>
      </c>
      <c r="L3254" t="str">
        <f>VLOOKUP(Table1__5[[#This Row],[ShortCode]],$U$3:$W$100,3,0)</f>
        <v>Other</v>
      </c>
      <c r="M3254" t="str">
        <f>VLOOKUP(Table1__5[[#This Row],[ShortCode]],$U$3:$V$100,2,0)</f>
        <v>Group BB</v>
      </c>
      <c r="N3254" t="str">
        <f>RIGHT(Table1__5[[#This Row],[Calendar_month]],2)</f>
        <v>07</v>
      </c>
      <c r="O3254" t="str">
        <f>LEFT(Table1__5[[#This Row],[Calendar_month]],4)</f>
        <v>2025</v>
      </c>
      <c r="P3254" t="str">
        <f>_xlfn.TEXTBEFORE(Table1__5[[#This Row],[Distributor_Name]],"-")</f>
        <v>BD11</v>
      </c>
    </row>
    <row r="3255" spans="1:16" x14ac:dyDescent="0.75">
      <c r="A3255" t="s">
        <v>11</v>
      </c>
      <c r="B3255" t="s">
        <v>22</v>
      </c>
      <c r="C3255" t="s">
        <v>88</v>
      </c>
      <c r="D3255">
        <v>202507</v>
      </c>
      <c r="E3255" t="s">
        <v>7662</v>
      </c>
      <c r="F3255" t="s">
        <v>7665</v>
      </c>
      <c r="G3255">
        <v>0</v>
      </c>
      <c r="H3255">
        <v>0</v>
      </c>
      <c r="I3255">
        <v>0</v>
      </c>
      <c r="J3255">
        <v>0</v>
      </c>
      <c r="K3255">
        <v>0</v>
      </c>
      <c r="L3255" t="str">
        <f>VLOOKUP(Table1__5[[#This Row],[ShortCode]],$U$3:$W$100,3,0)</f>
        <v>Other</v>
      </c>
      <c r="M3255" t="str">
        <f>VLOOKUP(Table1__5[[#This Row],[ShortCode]],$U$3:$V$100,2,0)</f>
        <v>Group BB</v>
      </c>
      <c r="N3255" t="str">
        <f>RIGHT(Table1__5[[#This Row],[Calendar_month]],2)</f>
        <v>07</v>
      </c>
      <c r="O3255" t="str">
        <f>LEFT(Table1__5[[#This Row],[Calendar_month]],4)</f>
        <v>2025</v>
      </c>
      <c r="P3255" t="str">
        <f>_xlfn.TEXTBEFORE(Table1__5[[#This Row],[Distributor_Name]],"-")</f>
        <v>BD11</v>
      </c>
    </row>
    <row r="3256" spans="1:16" x14ac:dyDescent="0.75">
      <c r="A3256" t="s">
        <v>11</v>
      </c>
      <c r="B3256" t="s">
        <v>22</v>
      </c>
      <c r="C3256" t="s">
        <v>88</v>
      </c>
      <c r="D3256">
        <v>202507</v>
      </c>
      <c r="E3256" t="s">
        <v>7662</v>
      </c>
      <c r="F3256" t="s">
        <v>5424</v>
      </c>
      <c r="G3256">
        <v>26</v>
      </c>
      <c r="H3256">
        <v>26</v>
      </c>
      <c r="I3256">
        <v>7</v>
      </c>
      <c r="J3256">
        <v>0.269230769230769</v>
      </c>
      <c r="K3256">
        <v>19</v>
      </c>
      <c r="L3256" t="str">
        <f>VLOOKUP(Table1__5[[#This Row],[ShortCode]],$U$3:$W$100,3,0)</f>
        <v>Other</v>
      </c>
      <c r="M3256" t="str">
        <f>VLOOKUP(Table1__5[[#This Row],[ShortCode]],$U$3:$V$100,2,0)</f>
        <v>Group BB</v>
      </c>
      <c r="N3256" t="str">
        <f>RIGHT(Table1__5[[#This Row],[Calendar_month]],2)</f>
        <v>07</v>
      </c>
      <c r="O3256" t="str">
        <f>LEFT(Table1__5[[#This Row],[Calendar_month]],4)</f>
        <v>2025</v>
      </c>
      <c r="P3256" t="str">
        <f>_xlfn.TEXTBEFORE(Table1__5[[#This Row],[Distributor_Name]],"-")</f>
        <v>BD11</v>
      </c>
    </row>
    <row r="3257" spans="1:16" x14ac:dyDescent="0.75">
      <c r="A3257" t="s">
        <v>11</v>
      </c>
      <c r="B3257" t="s">
        <v>22</v>
      </c>
      <c r="C3257" t="s">
        <v>88</v>
      </c>
      <c r="D3257">
        <v>202507</v>
      </c>
      <c r="E3257" t="s">
        <v>7662</v>
      </c>
      <c r="F3257" t="s">
        <v>7654</v>
      </c>
      <c r="G3257">
        <v>2</v>
      </c>
      <c r="H3257">
        <v>0</v>
      </c>
      <c r="I3257">
        <v>0</v>
      </c>
      <c r="J3257">
        <v>0</v>
      </c>
      <c r="K3257">
        <v>2</v>
      </c>
      <c r="L3257" t="str">
        <f>VLOOKUP(Table1__5[[#This Row],[ShortCode]],$U$3:$W$100,3,0)</f>
        <v>Other</v>
      </c>
      <c r="M3257" t="str">
        <f>VLOOKUP(Table1__5[[#This Row],[ShortCode]],$U$3:$V$100,2,0)</f>
        <v>Group BB</v>
      </c>
      <c r="N3257" t="str">
        <f>RIGHT(Table1__5[[#This Row],[Calendar_month]],2)</f>
        <v>07</v>
      </c>
      <c r="O3257" t="str">
        <f>LEFT(Table1__5[[#This Row],[Calendar_month]],4)</f>
        <v>2025</v>
      </c>
      <c r="P3257" t="str">
        <f>_xlfn.TEXTBEFORE(Table1__5[[#This Row],[Distributor_Name]],"-")</f>
        <v>BD11</v>
      </c>
    </row>
    <row r="3258" spans="1:16" x14ac:dyDescent="0.75">
      <c r="A3258" t="s">
        <v>11</v>
      </c>
      <c r="B3258" t="s">
        <v>22</v>
      </c>
      <c r="C3258" t="s">
        <v>88</v>
      </c>
      <c r="D3258">
        <v>202507</v>
      </c>
      <c r="E3258" t="s">
        <v>7662</v>
      </c>
      <c r="F3258" t="s">
        <v>7667</v>
      </c>
      <c r="G3258">
        <v>0</v>
      </c>
      <c r="H3258">
        <v>0</v>
      </c>
      <c r="I3258">
        <v>0</v>
      </c>
      <c r="J3258">
        <v>0</v>
      </c>
      <c r="K3258">
        <v>0</v>
      </c>
      <c r="L3258" t="str">
        <f>VLOOKUP(Table1__5[[#This Row],[ShortCode]],$U$3:$W$100,3,0)</f>
        <v>Other</v>
      </c>
      <c r="M3258" t="str">
        <f>VLOOKUP(Table1__5[[#This Row],[ShortCode]],$U$3:$V$100,2,0)</f>
        <v>Group BB</v>
      </c>
      <c r="N3258" t="str">
        <f>RIGHT(Table1__5[[#This Row],[Calendar_month]],2)</f>
        <v>07</v>
      </c>
      <c r="O3258" t="str">
        <f>LEFT(Table1__5[[#This Row],[Calendar_month]],4)</f>
        <v>2025</v>
      </c>
      <c r="P3258" t="str">
        <f>_xlfn.TEXTBEFORE(Table1__5[[#This Row],[Distributor_Name]],"-")</f>
        <v>BD11</v>
      </c>
    </row>
    <row r="3259" spans="1:16" x14ac:dyDescent="0.75">
      <c r="A3259" t="s">
        <v>11</v>
      </c>
      <c r="B3259" t="s">
        <v>22</v>
      </c>
      <c r="C3259" t="s">
        <v>88</v>
      </c>
      <c r="D3259">
        <v>202507</v>
      </c>
      <c r="E3259" t="s">
        <v>7662</v>
      </c>
      <c r="F3259" t="s">
        <v>7668</v>
      </c>
      <c r="G3259">
        <v>1</v>
      </c>
      <c r="H3259">
        <v>0</v>
      </c>
      <c r="I3259">
        <v>0</v>
      </c>
      <c r="J3259">
        <v>0</v>
      </c>
      <c r="K3259">
        <v>1</v>
      </c>
      <c r="L3259" t="str">
        <f>VLOOKUP(Table1__5[[#This Row],[ShortCode]],$U$3:$W$100,3,0)</f>
        <v>Other</v>
      </c>
      <c r="M3259" t="str">
        <f>VLOOKUP(Table1__5[[#This Row],[ShortCode]],$U$3:$V$100,2,0)</f>
        <v>Group BB</v>
      </c>
      <c r="N3259" t="str">
        <f>RIGHT(Table1__5[[#This Row],[Calendar_month]],2)</f>
        <v>07</v>
      </c>
      <c r="O3259" t="str">
        <f>LEFT(Table1__5[[#This Row],[Calendar_month]],4)</f>
        <v>2025</v>
      </c>
      <c r="P3259" t="str">
        <f>_xlfn.TEXTBEFORE(Table1__5[[#This Row],[Distributor_Name]],"-")</f>
        <v>BD11</v>
      </c>
    </row>
    <row r="3260" spans="1:16" x14ac:dyDescent="0.75">
      <c r="A3260" t="s">
        <v>11</v>
      </c>
      <c r="B3260" t="s">
        <v>22</v>
      </c>
      <c r="C3260" t="s">
        <v>88</v>
      </c>
      <c r="D3260">
        <v>202507</v>
      </c>
      <c r="E3260" t="s">
        <v>7662</v>
      </c>
      <c r="F3260" t="s">
        <v>5430</v>
      </c>
      <c r="G3260">
        <v>55</v>
      </c>
      <c r="H3260">
        <v>65</v>
      </c>
      <c r="I3260">
        <v>31</v>
      </c>
      <c r="J3260">
        <v>0.56363636363636405</v>
      </c>
      <c r="K3260">
        <v>24</v>
      </c>
      <c r="L3260" t="str">
        <f>VLOOKUP(Table1__5[[#This Row],[ShortCode]],$U$3:$W$100,3,0)</f>
        <v>Other</v>
      </c>
      <c r="M3260" t="str">
        <f>VLOOKUP(Table1__5[[#This Row],[ShortCode]],$U$3:$V$100,2,0)</f>
        <v>Group BB</v>
      </c>
      <c r="N3260" t="str">
        <f>RIGHT(Table1__5[[#This Row],[Calendar_month]],2)</f>
        <v>07</v>
      </c>
      <c r="O3260" t="str">
        <f>LEFT(Table1__5[[#This Row],[Calendar_month]],4)</f>
        <v>2025</v>
      </c>
      <c r="P3260" t="str">
        <f>_xlfn.TEXTBEFORE(Table1__5[[#This Row],[Distributor_Name]],"-")</f>
        <v>BD11</v>
      </c>
    </row>
    <row r="3261" spans="1:16" x14ac:dyDescent="0.75">
      <c r="A3261" t="s">
        <v>11</v>
      </c>
      <c r="B3261" t="s">
        <v>22</v>
      </c>
      <c r="C3261" t="s">
        <v>88</v>
      </c>
      <c r="D3261">
        <v>202507</v>
      </c>
      <c r="E3261" t="s">
        <v>7662</v>
      </c>
      <c r="F3261" t="s">
        <v>7670</v>
      </c>
      <c r="G3261">
        <v>0</v>
      </c>
      <c r="H3261">
        <v>0</v>
      </c>
      <c r="I3261">
        <v>0</v>
      </c>
      <c r="J3261">
        <v>0</v>
      </c>
      <c r="K3261">
        <v>0</v>
      </c>
      <c r="L3261" t="str">
        <f>VLOOKUP(Table1__5[[#This Row],[ShortCode]],$U$3:$W$100,3,0)</f>
        <v>Other</v>
      </c>
      <c r="M3261" t="str">
        <f>VLOOKUP(Table1__5[[#This Row],[ShortCode]],$U$3:$V$100,2,0)</f>
        <v>Group BB</v>
      </c>
      <c r="N3261" t="str">
        <f>RIGHT(Table1__5[[#This Row],[Calendar_month]],2)</f>
        <v>07</v>
      </c>
      <c r="O3261" t="str">
        <f>LEFT(Table1__5[[#This Row],[Calendar_month]],4)</f>
        <v>2025</v>
      </c>
      <c r="P3261" t="str">
        <f>_xlfn.TEXTBEFORE(Table1__5[[#This Row],[Distributor_Name]],"-")</f>
        <v>BD11</v>
      </c>
    </row>
    <row r="3262" spans="1:16" x14ac:dyDescent="0.75">
      <c r="A3262" t="s">
        <v>11</v>
      </c>
      <c r="B3262" t="s">
        <v>22</v>
      </c>
      <c r="C3262" t="s">
        <v>88</v>
      </c>
      <c r="D3262">
        <v>202507</v>
      </c>
      <c r="E3262" t="s">
        <v>7662</v>
      </c>
      <c r="F3262" t="s">
        <v>5405</v>
      </c>
      <c r="G3262">
        <v>1206</v>
      </c>
      <c r="H3262">
        <v>9971</v>
      </c>
      <c r="I3262">
        <v>11420</v>
      </c>
      <c r="J3262">
        <v>9.4693200663349906</v>
      </c>
      <c r="K3262">
        <v>-10214</v>
      </c>
      <c r="L3262" t="str">
        <f>VLOOKUP(Table1__5[[#This Row],[ShortCode]],$U$3:$W$100,3,0)</f>
        <v>Tiger Regular</v>
      </c>
      <c r="M3262" t="str">
        <f>VLOOKUP(Table1__5[[#This Row],[ShortCode]],$U$3:$V$100,2,0)</f>
        <v>Group BB</v>
      </c>
      <c r="N3262" t="str">
        <f>RIGHT(Table1__5[[#This Row],[Calendar_month]],2)</f>
        <v>07</v>
      </c>
      <c r="O3262" t="str">
        <f>LEFT(Table1__5[[#This Row],[Calendar_month]],4)</f>
        <v>2025</v>
      </c>
      <c r="P3262" t="str">
        <f>_xlfn.TEXTBEFORE(Table1__5[[#This Row],[Distributor_Name]],"-")</f>
        <v>BD11</v>
      </c>
    </row>
    <row r="3263" spans="1:16" x14ac:dyDescent="0.75">
      <c r="A3263" t="s">
        <v>11</v>
      </c>
      <c r="B3263" t="s">
        <v>22</v>
      </c>
      <c r="C3263" t="s">
        <v>88</v>
      </c>
      <c r="D3263">
        <v>202507</v>
      </c>
      <c r="E3263" t="s">
        <v>7662</v>
      </c>
      <c r="F3263" t="s">
        <v>7679</v>
      </c>
      <c r="G3263">
        <v>0</v>
      </c>
      <c r="H3263">
        <v>0</v>
      </c>
      <c r="I3263">
        <v>0</v>
      </c>
      <c r="J3263">
        <v>0</v>
      </c>
      <c r="K3263">
        <v>0</v>
      </c>
      <c r="L3263" t="str">
        <f>VLOOKUP(Table1__5[[#This Row],[ShortCode]],$U$3:$W$100,3,0)</f>
        <v>Other</v>
      </c>
      <c r="M3263" t="str">
        <f>VLOOKUP(Table1__5[[#This Row],[ShortCode]],$U$3:$V$100,2,0)</f>
        <v>Group BB</v>
      </c>
      <c r="N3263" t="str">
        <f>RIGHT(Table1__5[[#This Row],[Calendar_month]],2)</f>
        <v>07</v>
      </c>
      <c r="O3263" t="str">
        <f>LEFT(Table1__5[[#This Row],[Calendar_month]],4)</f>
        <v>2025</v>
      </c>
      <c r="P3263" t="str">
        <f>_xlfn.TEXTBEFORE(Table1__5[[#This Row],[Distributor_Name]],"-")</f>
        <v>BD11</v>
      </c>
    </row>
    <row r="3264" spans="1:16" x14ac:dyDescent="0.75">
      <c r="A3264" t="s">
        <v>11</v>
      </c>
      <c r="B3264" t="s">
        <v>22</v>
      </c>
      <c r="C3264" t="s">
        <v>88</v>
      </c>
      <c r="D3264">
        <v>202507</v>
      </c>
      <c r="E3264" t="s">
        <v>7662</v>
      </c>
      <c r="F3264" t="s">
        <v>5396</v>
      </c>
      <c r="G3264">
        <v>23449</v>
      </c>
      <c r="H3264">
        <v>17836</v>
      </c>
      <c r="I3264">
        <v>19144</v>
      </c>
      <c r="J3264">
        <v>0.81641008145336702</v>
      </c>
      <c r="K3264">
        <v>4305</v>
      </c>
      <c r="L3264" t="str">
        <f>VLOOKUP(Table1__5[[#This Row],[ShortCode]],$U$3:$W$100,3,0)</f>
        <v>Tiger Regular</v>
      </c>
      <c r="M3264" t="str">
        <f>VLOOKUP(Table1__5[[#This Row],[ShortCode]],$U$3:$V$100,2,0)</f>
        <v>Group BB</v>
      </c>
      <c r="N3264" t="str">
        <f>RIGHT(Table1__5[[#This Row],[Calendar_month]],2)</f>
        <v>07</v>
      </c>
      <c r="O3264" t="str">
        <f>LEFT(Table1__5[[#This Row],[Calendar_month]],4)</f>
        <v>2025</v>
      </c>
      <c r="P3264" t="str">
        <f>_xlfn.TEXTBEFORE(Table1__5[[#This Row],[Distributor_Name]],"-")</f>
        <v>BD11</v>
      </c>
    </row>
    <row r="3265" spans="1:16" x14ac:dyDescent="0.75">
      <c r="A3265" t="s">
        <v>11</v>
      </c>
      <c r="B3265" t="s">
        <v>22</v>
      </c>
      <c r="C3265" t="s">
        <v>88</v>
      </c>
      <c r="D3265">
        <v>202507</v>
      </c>
      <c r="E3265" t="s">
        <v>7662</v>
      </c>
      <c r="F3265" t="s">
        <v>5441</v>
      </c>
      <c r="G3265">
        <v>0</v>
      </c>
      <c r="H3265">
        <v>0</v>
      </c>
      <c r="I3265">
        <v>0</v>
      </c>
      <c r="J3265">
        <v>0</v>
      </c>
      <c r="K3265">
        <v>0</v>
      </c>
      <c r="L3265" t="str">
        <f>VLOOKUP(Table1__5[[#This Row],[ShortCode]],$U$3:$W$100,3,0)</f>
        <v>Tiger Regular</v>
      </c>
      <c r="M3265" t="str">
        <f>VLOOKUP(Table1__5[[#This Row],[ShortCode]],$U$3:$V$100,2,0)</f>
        <v>Group BB</v>
      </c>
      <c r="N3265" t="str">
        <f>RIGHT(Table1__5[[#This Row],[Calendar_month]],2)</f>
        <v>07</v>
      </c>
      <c r="O3265" t="str">
        <f>LEFT(Table1__5[[#This Row],[Calendar_month]],4)</f>
        <v>2025</v>
      </c>
      <c r="P3265" t="str">
        <f>_xlfn.TEXTBEFORE(Table1__5[[#This Row],[Distributor_Name]],"-")</f>
        <v>BD11</v>
      </c>
    </row>
    <row r="3266" spans="1:16" x14ac:dyDescent="0.75">
      <c r="A3266" t="s">
        <v>11</v>
      </c>
      <c r="B3266" t="s">
        <v>22</v>
      </c>
      <c r="C3266" t="s">
        <v>88</v>
      </c>
      <c r="D3266">
        <v>202507</v>
      </c>
      <c r="E3266" t="s">
        <v>7662</v>
      </c>
      <c r="F3266" t="s">
        <v>5408</v>
      </c>
      <c r="G3266">
        <v>3285</v>
      </c>
      <c r="H3266">
        <v>2330</v>
      </c>
      <c r="I3266">
        <v>2956</v>
      </c>
      <c r="J3266">
        <v>0.89984779299847795</v>
      </c>
      <c r="K3266">
        <v>329</v>
      </c>
      <c r="L3266" t="str">
        <f>VLOOKUP(Table1__5[[#This Row],[ShortCode]],$U$3:$W$100,3,0)</f>
        <v>Tiger Regular</v>
      </c>
      <c r="M3266" t="str">
        <f>VLOOKUP(Table1__5[[#This Row],[ShortCode]],$U$3:$V$100,2,0)</f>
        <v>Group BB</v>
      </c>
      <c r="N3266" t="str">
        <f>RIGHT(Table1__5[[#This Row],[Calendar_month]],2)</f>
        <v>07</v>
      </c>
      <c r="O3266" t="str">
        <f>LEFT(Table1__5[[#This Row],[Calendar_month]],4)</f>
        <v>2025</v>
      </c>
      <c r="P3266" t="str">
        <f>_xlfn.TEXTBEFORE(Table1__5[[#This Row],[Distributor_Name]],"-")</f>
        <v>BD11</v>
      </c>
    </row>
    <row r="3267" spans="1:16" x14ac:dyDescent="0.75">
      <c r="A3267" t="s">
        <v>11</v>
      </c>
      <c r="B3267" t="s">
        <v>22</v>
      </c>
      <c r="C3267" t="s">
        <v>88</v>
      </c>
      <c r="D3267">
        <v>202507</v>
      </c>
      <c r="E3267" t="s">
        <v>7662</v>
      </c>
      <c r="F3267" t="s">
        <v>5417</v>
      </c>
      <c r="G3267">
        <v>3334</v>
      </c>
      <c r="H3267">
        <v>2840</v>
      </c>
      <c r="I3267">
        <v>3490</v>
      </c>
      <c r="J3267">
        <v>1.04679064187163</v>
      </c>
      <c r="K3267">
        <v>-156</v>
      </c>
      <c r="L3267" t="str">
        <f>VLOOKUP(Table1__5[[#This Row],[ShortCode]],$U$3:$W$100,3,0)</f>
        <v>Tiger Crystal</v>
      </c>
      <c r="M3267" t="str">
        <f>VLOOKUP(Table1__5[[#This Row],[ShortCode]],$U$3:$V$100,2,0)</f>
        <v>Group AA</v>
      </c>
      <c r="N3267" t="str">
        <f>RIGHT(Table1__5[[#This Row],[Calendar_month]],2)</f>
        <v>07</v>
      </c>
      <c r="O3267" t="str">
        <f>LEFT(Table1__5[[#This Row],[Calendar_month]],4)</f>
        <v>2025</v>
      </c>
      <c r="P3267" t="str">
        <f>_xlfn.TEXTBEFORE(Table1__5[[#This Row],[Distributor_Name]],"-")</f>
        <v>BD11</v>
      </c>
    </row>
    <row r="3268" spans="1:16" x14ac:dyDescent="0.75">
      <c r="A3268" t="s">
        <v>11</v>
      </c>
      <c r="B3268" t="s">
        <v>22</v>
      </c>
      <c r="C3268" t="s">
        <v>88</v>
      </c>
      <c r="D3268">
        <v>202507</v>
      </c>
      <c r="E3268" t="s">
        <v>7662</v>
      </c>
      <c r="F3268" t="s">
        <v>5403</v>
      </c>
      <c r="G3268">
        <v>5016</v>
      </c>
      <c r="H3268">
        <v>12675</v>
      </c>
      <c r="I3268">
        <v>12145</v>
      </c>
      <c r="J3268">
        <v>2.42125199362042</v>
      </c>
      <c r="K3268">
        <v>-7129</v>
      </c>
      <c r="L3268" t="str">
        <f>VLOOKUP(Table1__5[[#This Row],[ShortCode]],$U$3:$W$100,3,0)</f>
        <v>Tiger Crystal</v>
      </c>
      <c r="M3268" t="str">
        <f>VLOOKUP(Table1__5[[#This Row],[ShortCode]],$U$3:$V$100,2,0)</f>
        <v>Group AA</v>
      </c>
      <c r="N3268" t="str">
        <f>RIGHT(Table1__5[[#This Row],[Calendar_month]],2)</f>
        <v>07</v>
      </c>
      <c r="O3268" t="str">
        <f>LEFT(Table1__5[[#This Row],[Calendar_month]],4)</f>
        <v>2025</v>
      </c>
      <c r="P3268" t="str">
        <f>_xlfn.TEXTBEFORE(Table1__5[[#This Row],[Distributor_Name]],"-")</f>
        <v>BD11</v>
      </c>
    </row>
    <row r="3269" spans="1:16" x14ac:dyDescent="0.75">
      <c r="A3269" t="s">
        <v>11</v>
      </c>
      <c r="B3269" t="s">
        <v>22</v>
      </c>
      <c r="C3269" t="s">
        <v>88</v>
      </c>
      <c r="D3269">
        <v>202507</v>
      </c>
      <c r="E3269" t="s">
        <v>7662</v>
      </c>
      <c r="F3269" t="s">
        <v>5404</v>
      </c>
      <c r="G3269">
        <v>7758</v>
      </c>
      <c r="H3269">
        <v>4160</v>
      </c>
      <c r="I3269">
        <v>3899</v>
      </c>
      <c r="J3269">
        <v>0.502577984016499</v>
      </c>
      <c r="K3269">
        <v>3859</v>
      </c>
      <c r="L3269" t="str">
        <f>VLOOKUP(Table1__5[[#This Row],[ShortCode]],$U$3:$W$100,3,0)</f>
        <v>Tiger Crystal</v>
      </c>
      <c r="M3269" t="str">
        <f>VLOOKUP(Table1__5[[#This Row],[ShortCode]],$U$3:$V$100,2,0)</f>
        <v>Group AA</v>
      </c>
      <c r="N3269" t="str">
        <f>RIGHT(Table1__5[[#This Row],[Calendar_month]],2)</f>
        <v>07</v>
      </c>
      <c r="O3269" t="str">
        <f>LEFT(Table1__5[[#This Row],[Calendar_month]],4)</f>
        <v>2025</v>
      </c>
      <c r="P3269" t="str">
        <f>_xlfn.TEXTBEFORE(Table1__5[[#This Row],[Distributor_Name]],"-")</f>
        <v>BD11</v>
      </c>
    </row>
    <row r="3270" spans="1:16" x14ac:dyDescent="0.75">
      <c r="A3270" t="s">
        <v>11</v>
      </c>
      <c r="B3270" t="s">
        <v>22</v>
      </c>
      <c r="C3270" t="s">
        <v>88</v>
      </c>
      <c r="D3270">
        <v>202507</v>
      </c>
      <c r="E3270" t="s">
        <v>7662</v>
      </c>
      <c r="F3270" t="s">
        <v>7672</v>
      </c>
      <c r="G3270">
        <v>0</v>
      </c>
      <c r="H3270">
        <v>0</v>
      </c>
      <c r="I3270">
        <v>0</v>
      </c>
      <c r="J3270">
        <v>0</v>
      </c>
      <c r="K3270">
        <v>0</v>
      </c>
      <c r="L3270" t="str">
        <f>VLOOKUP(Table1__5[[#This Row],[ShortCode]],$U$3:$W$100,3,0)</f>
        <v>Other</v>
      </c>
      <c r="M3270" t="str">
        <f>VLOOKUP(Table1__5[[#This Row],[ShortCode]],$U$3:$V$100,2,0)</f>
        <v>Group BB</v>
      </c>
      <c r="N3270" t="str">
        <f>RIGHT(Table1__5[[#This Row],[Calendar_month]],2)</f>
        <v>07</v>
      </c>
      <c r="O3270" t="str">
        <f>LEFT(Table1__5[[#This Row],[Calendar_month]],4)</f>
        <v>2025</v>
      </c>
      <c r="P3270" t="str">
        <f>_xlfn.TEXTBEFORE(Table1__5[[#This Row],[Distributor_Name]],"-")</f>
        <v>BD11</v>
      </c>
    </row>
    <row r="3271" spans="1:16" x14ac:dyDescent="0.75">
      <c r="A3271" t="s">
        <v>11</v>
      </c>
      <c r="B3271" t="s">
        <v>22</v>
      </c>
      <c r="C3271" t="s">
        <v>88</v>
      </c>
      <c r="D3271">
        <v>202507</v>
      </c>
      <c r="E3271" t="s">
        <v>7673</v>
      </c>
      <c r="F3271" t="s">
        <v>5436</v>
      </c>
      <c r="G3271">
        <v>0</v>
      </c>
      <c r="H3271">
        <v>0</v>
      </c>
      <c r="I3271">
        <v>0</v>
      </c>
      <c r="J3271">
        <v>0</v>
      </c>
      <c r="K3271">
        <v>0</v>
      </c>
      <c r="L3271" t="str">
        <f>VLOOKUP(Table1__5[[#This Row],[ShortCode]],$U$3:$W$100,3,0)</f>
        <v>Bivina</v>
      </c>
      <c r="M3271" t="str">
        <f>VLOOKUP(Table1__5[[#This Row],[ShortCode]],$U$3:$V$100,2,0)</f>
        <v>Group BB</v>
      </c>
      <c r="N3271" t="str">
        <f>RIGHT(Table1__5[[#This Row],[Calendar_month]],2)</f>
        <v>07</v>
      </c>
      <c r="O3271" t="str">
        <f>LEFT(Table1__5[[#This Row],[Calendar_month]],4)</f>
        <v>2025</v>
      </c>
      <c r="P3271" t="str">
        <f>_xlfn.TEXTBEFORE(Table1__5[[#This Row],[Distributor_Name]],"-")</f>
        <v>BD11</v>
      </c>
    </row>
    <row r="3272" spans="1:16" x14ac:dyDescent="0.75">
      <c r="A3272" t="s">
        <v>11</v>
      </c>
      <c r="B3272" t="s">
        <v>22</v>
      </c>
      <c r="C3272" t="s">
        <v>88</v>
      </c>
      <c r="D3272">
        <v>202507</v>
      </c>
      <c r="E3272" t="s">
        <v>7673</v>
      </c>
      <c r="F3272" t="s">
        <v>7674</v>
      </c>
      <c r="G3272">
        <v>0</v>
      </c>
      <c r="H3272">
        <v>0</v>
      </c>
      <c r="I3272">
        <v>0</v>
      </c>
      <c r="J3272">
        <v>0</v>
      </c>
      <c r="K3272">
        <v>0</v>
      </c>
      <c r="L3272" t="str">
        <f>VLOOKUP(Table1__5[[#This Row],[ShortCode]],$U$3:$W$100,3,0)</f>
        <v>Bia Việt</v>
      </c>
      <c r="M3272" t="str">
        <f>VLOOKUP(Table1__5[[#This Row],[ShortCode]],$U$3:$V$100,2,0)</f>
        <v>Group BB</v>
      </c>
      <c r="N3272" t="str">
        <f>RIGHT(Table1__5[[#This Row],[Calendar_month]],2)</f>
        <v>07</v>
      </c>
      <c r="O3272" t="str">
        <f>LEFT(Table1__5[[#This Row],[Calendar_month]],4)</f>
        <v>2025</v>
      </c>
      <c r="P3272" t="str">
        <f>_xlfn.TEXTBEFORE(Table1__5[[#This Row],[Distributor_Name]],"-")</f>
        <v>BD11</v>
      </c>
    </row>
    <row r="3273" spans="1:16" x14ac:dyDescent="0.75">
      <c r="A3273" t="s">
        <v>11</v>
      </c>
      <c r="B3273" t="s">
        <v>22</v>
      </c>
      <c r="C3273" t="s">
        <v>88</v>
      </c>
      <c r="D3273">
        <v>202507</v>
      </c>
      <c r="E3273" t="s">
        <v>7673</v>
      </c>
      <c r="F3273" t="s">
        <v>5400</v>
      </c>
      <c r="G3273">
        <v>3505</v>
      </c>
      <c r="H3273">
        <v>1820</v>
      </c>
      <c r="I3273">
        <v>4684</v>
      </c>
      <c r="J3273">
        <v>1.3363766048502099</v>
      </c>
      <c r="K3273">
        <v>-1179</v>
      </c>
      <c r="L3273" t="str">
        <f>VLOOKUP(Table1__5[[#This Row],[ShortCode]],$U$3:$W$100,3,0)</f>
        <v>Bia Việt</v>
      </c>
      <c r="M3273" t="str">
        <f>VLOOKUP(Table1__5[[#This Row],[ShortCode]],$U$3:$V$100,2,0)</f>
        <v>Group BB</v>
      </c>
      <c r="N3273" t="str">
        <f>RIGHT(Table1__5[[#This Row],[Calendar_month]],2)</f>
        <v>07</v>
      </c>
      <c r="O3273" t="str">
        <f>LEFT(Table1__5[[#This Row],[Calendar_month]],4)</f>
        <v>2025</v>
      </c>
      <c r="P3273" t="str">
        <f>_xlfn.TEXTBEFORE(Table1__5[[#This Row],[Distributor_Name]],"-")</f>
        <v>BD11</v>
      </c>
    </row>
    <row r="3274" spans="1:16" x14ac:dyDescent="0.75">
      <c r="A3274" t="s">
        <v>11</v>
      </c>
      <c r="B3274" t="s">
        <v>22</v>
      </c>
      <c r="C3274" t="s">
        <v>88</v>
      </c>
      <c r="D3274">
        <v>202507</v>
      </c>
      <c r="E3274" t="s">
        <v>7673</v>
      </c>
      <c r="F3274" t="s">
        <v>5411</v>
      </c>
      <c r="G3274">
        <v>902</v>
      </c>
      <c r="H3274">
        <v>1680</v>
      </c>
      <c r="I3274">
        <v>2065</v>
      </c>
      <c r="J3274">
        <v>2.2893569844789399</v>
      </c>
      <c r="K3274">
        <v>-1163</v>
      </c>
      <c r="L3274" t="str">
        <f>VLOOKUP(Table1__5[[#This Row],[ShortCode]],$U$3:$W$100,3,0)</f>
        <v>Bia Việt</v>
      </c>
      <c r="M3274" t="str">
        <f>VLOOKUP(Table1__5[[#This Row],[ShortCode]],$U$3:$V$100,2,0)</f>
        <v>Group BB</v>
      </c>
      <c r="N3274" t="str">
        <f>RIGHT(Table1__5[[#This Row],[Calendar_month]],2)</f>
        <v>07</v>
      </c>
      <c r="O3274" t="str">
        <f>LEFT(Table1__5[[#This Row],[Calendar_month]],4)</f>
        <v>2025</v>
      </c>
      <c r="P3274" t="str">
        <f>_xlfn.TEXTBEFORE(Table1__5[[#This Row],[Distributor_Name]],"-")</f>
        <v>BD11</v>
      </c>
    </row>
    <row r="3275" spans="1:16" x14ac:dyDescent="0.75">
      <c r="A3275" t="s">
        <v>11</v>
      </c>
      <c r="B3275" t="s">
        <v>22</v>
      </c>
      <c r="C3275" t="s">
        <v>88</v>
      </c>
      <c r="D3275">
        <v>202507</v>
      </c>
      <c r="E3275" t="s">
        <v>7673</v>
      </c>
      <c r="F3275" t="s">
        <v>7675</v>
      </c>
      <c r="G3275">
        <v>0</v>
      </c>
      <c r="H3275">
        <v>0</v>
      </c>
      <c r="I3275">
        <v>0</v>
      </c>
      <c r="J3275">
        <v>0</v>
      </c>
      <c r="K3275">
        <v>0</v>
      </c>
      <c r="L3275" t="str">
        <f>VLOOKUP(Table1__5[[#This Row],[ShortCode]],$U$3:$W$100,3,0)</f>
        <v>Larue</v>
      </c>
      <c r="M3275" t="str">
        <f>VLOOKUP(Table1__5[[#This Row],[ShortCode]],$U$3:$V$100,2,0)</f>
        <v>Group BB</v>
      </c>
      <c r="N3275" t="str">
        <f>RIGHT(Table1__5[[#This Row],[Calendar_month]],2)</f>
        <v>07</v>
      </c>
      <c r="O3275" t="str">
        <f>LEFT(Table1__5[[#This Row],[Calendar_month]],4)</f>
        <v>2025</v>
      </c>
      <c r="P3275" t="str">
        <f>_xlfn.TEXTBEFORE(Table1__5[[#This Row],[Distributor_Name]],"-")</f>
        <v>BD11</v>
      </c>
    </row>
    <row r="3276" spans="1:16" x14ac:dyDescent="0.75">
      <c r="A3276" t="s">
        <v>11</v>
      </c>
      <c r="B3276" t="s">
        <v>22</v>
      </c>
      <c r="C3276" t="s">
        <v>88</v>
      </c>
      <c r="D3276">
        <v>202507</v>
      </c>
      <c r="E3276" t="s">
        <v>7673</v>
      </c>
      <c r="F3276" t="s">
        <v>7677</v>
      </c>
      <c r="G3276">
        <v>0</v>
      </c>
      <c r="H3276">
        <v>0</v>
      </c>
      <c r="I3276">
        <v>0</v>
      </c>
      <c r="J3276">
        <v>0</v>
      </c>
      <c r="K3276">
        <v>0</v>
      </c>
      <c r="L3276" t="str">
        <f>VLOOKUP(Table1__5[[#This Row],[ShortCode]],$U$3:$W$100,3,0)</f>
        <v>Larue</v>
      </c>
      <c r="M3276" t="str">
        <f>VLOOKUP(Table1__5[[#This Row],[ShortCode]],$U$3:$V$100,2,0)</f>
        <v>Group BB</v>
      </c>
      <c r="N3276" t="str">
        <f>RIGHT(Table1__5[[#This Row],[Calendar_month]],2)</f>
        <v>07</v>
      </c>
      <c r="O3276" t="str">
        <f>LEFT(Table1__5[[#This Row],[Calendar_month]],4)</f>
        <v>2025</v>
      </c>
      <c r="P3276" t="str">
        <f>_xlfn.TEXTBEFORE(Table1__5[[#This Row],[Distributor_Name]],"-")</f>
        <v>BD11</v>
      </c>
    </row>
    <row r="3277" spans="1:16" x14ac:dyDescent="0.75">
      <c r="A3277" t="s">
        <v>11</v>
      </c>
      <c r="B3277" t="s">
        <v>22</v>
      </c>
      <c r="C3277" t="s">
        <v>88</v>
      </c>
      <c r="D3277">
        <v>202508</v>
      </c>
      <c r="E3277" t="s">
        <v>7662</v>
      </c>
      <c r="F3277" t="s">
        <v>5438</v>
      </c>
      <c r="G3277">
        <v>3</v>
      </c>
      <c r="H3277">
        <v>0</v>
      </c>
      <c r="I3277">
        <v>0</v>
      </c>
      <c r="J3277">
        <v>0</v>
      </c>
      <c r="K3277">
        <v>3</v>
      </c>
      <c r="L3277" t="str">
        <f>VLOOKUP(Table1__5[[#This Row],[ShortCode]],$U$3:$W$100,3,0)</f>
        <v>Other</v>
      </c>
      <c r="M3277" t="str">
        <f>VLOOKUP(Table1__5[[#This Row],[ShortCode]],$U$3:$V$100,2,0)</f>
        <v>Group BB</v>
      </c>
      <c r="N3277" t="str">
        <f>RIGHT(Table1__5[[#This Row],[Calendar_month]],2)</f>
        <v>08</v>
      </c>
      <c r="O3277" t="str">
        <f>LEFT(Table1__5[[#This Row],[Calendar_month]],4)</f>
        <v>2025</v>
      </c>
      <c r="P3277" t="str">
        <f>_xlfn.TEXTBEFORE(Table1__5[[#This Row],[Distributor_Name]],"-")</f>
        <v>BD11</v>
      </c>
    </row>
    <row r="3278" spans="1:16" x14ac:dyDescent="0.75">
      <c r="A3278" t="s">
        <v>11</v>
      </c>
      <c r="B3278" t="s">
        <v>22</v>
      </c>
      <c r="C3278" t="s">
        <v>88</v>
      </c>
      <c r="D3278">
        <v>202508</v>
      </c>
      <c r="E3278" t="s">
        <v>7662</v>
      </c>
      <c r="F3278" t="s">
        <v>7664</v>
      </c>
      <c r="G3278">
        <v>0</v>
      </c>
      <c r="H3278">
        <v>0</v>
      </c>
      <c r="I3278">
        <v>0</v>
      </c>
      <c r="J3278">
        <v>0</v>
      </c>
      <c r="K3278">
        <v>0</v>
      </c>
      <c r="L3278" t="str">
        <f>VLOOKUP(Table1__5[[#This Row],[ShortCode]],$U$3:$W$100,3,0)</f>
        <v>Other</v>
      </c>
      <c r="M3278" t="str">
        <f>VLOOKUP(Table1__5[[#This Row],[ShortCode]],$U$3:$V$100,2,0)</f>
        <v>Group BB</v>
      </c>
      <c r="N3278" t="str">
        <f>RIGHT(Table1__5[[#This Row],[Calendar_month]],2)</f>
        <v>08</v>
      </c>
      <c r="O3278" t="str">
        <f>LEFT(Table1__5[[#This Row],[Calendar_month]],4)</f>
        <v>2025</v>
      </c>
      <c r="P3278" t="str">
        <f>_xlfn.TEXTBEFORE(Table1__5[[#This Row],[Distributor_Name]],"-")</f>
        <v>BD11</v>
      </c>
    </row>
    <row r="3279" spans="1:16" x14ac:dyDescent="0.75">
      <c r="A3279" t="s">
        <v>11</v>
      </c>
      <c r="B3279" t="s">
        <v>22</v>
      </c>
      <c r="C3279" t="s">
        <v>88</v>
      </c>
      <c r="D3279">
        <v>202508</v>
      </c>
      <c r="E3279" t="s">
        <v>7662</v>
      </c>
      <c r="F3279" t="s">
        <v>5426</v>
      </c>
      <c r="G3279">
        <v>65</v>
      </c>
      <c r="H3279">
        <v>140</v>
      </c>
      <c r="I3279">
        <v>76</v>
      </c>
      <c r="J3279">
        <v>1.16923076923077</v>
      </c>
      <c r="K3279">
        <v>-11</v>
      </c>
      <c r="L3279" t="str">
        <f>VLOOKUP(Table1__5[[#This Row],[ShortCode]],$U$3:$W$100,3,0)</f>
        <v>Heineken Original</v>
      </c>
      <c r="M3279" t="str">
        <f>VLOOKUP(Table1__5[[#This Row],[ShortCode]],$U$3:$V$100,2,0)</f>
        <v>Group BB</v>
      </c>
      <c r="N3279" t="str">
        <f>RIGHT(Table1__5[[#This Row],[Calendar_month]],2)</f>
        <v>08</v>
      </c>
      <c r="O3279" t="str">
        <f>LEFT(Table1__5[[#This Row],[Calendar_month]],4)</f>
        <v>2025</v>
      </c>
      <c r="P3279" t="str">
        <f>_xlfn.TEXTBEFORE(Table1__5[[#This Row],[Distributor_Name]],"-")</f>
        <v>BD11</v>
      </c>
    </row>
    <row r="3280" spans="1:16" x14ac:dyDescent="0.75">
      <c r="A3280" t="s">
        <v>11</v>
      </c>
      <c r="B3280" t="s">
        <v>22</v>
      </c>
      <c r="C3280" t="s">
        <v>88</v>
      </c>
      <c r="D3280">
        <v>202508</v>
      </c>
      <c r="E3280" t="s">
        <v>7662</v>
      </c>
      <c r="F3280" t="s">
        <v>5434</v>
      </c>
      <c r="G3280">
        <v>459</v>
      </c>
      <c r="H3280">
        <v>260</v>
      </c>
      <c r="I3280">
        <v>225</v>
      </c>
      <c r="J3280">
        <v>0.49019607843137297</v>
      </c>
      <c r="K3280">
        <v>234</v>
      </c>
      <c r="L3280" t="str">
        <f>VLOOKUP(Table1__5[[#This Row],[ShortCode]],$U$3:$W$100,3,0)</f>
        <v>Heineken Original</v>
      </c>
      <c r="M3280" t="str">
        <f>VLOOKUP(Table1__5[[#This Row],[ShortCode]],$U$3:$V$100,2,0)</f>
        <v>Group BB</v>
      </c>
      <c r="N3280" t="str">
        <f>RIGHT(Table1__5[[#This Row],[Calendar_month]],2)</f>
        <v>08</v>
      </c>
      <c r="O3280" t="str">
        <f>LEFT(Table1__5[[#This Row],[Calendar_month]],4)</f>
        <v>2025</v>
      </c>
      <c r="P3280" t="str">
        <f>_xlfn.TEXTBEFORE(Table1__5[[#This Row],[Distributor_Name]],"-")</f>
        <v>BD11</v>
      </c>
    </row>
    <row r="3281" spans="1:16" x14ac:dyDescent="0.75">
      <c r="A3281" t="s">
        <v>11</v>
      </c>
      <c r="B3281" t="s">
        <v>22</v>
      </c>
      <c r="C3281" t="s">
        <v>88</v>
      </c>
      <c r="D3281">
        <v>202508</v>
      </c>
      <c r="E3281" t="s">
        <v>7662</v>
      </c>
      <c r="F3281" t="s">
        <v>5393</v>
      </c>
      <c r="G3281">
        <v>11589</v>
      </c>
      <c r="H3281">
        <v>21118</v>
      </c>
      <c r="I3281">
        <v>22150</v>
      </c>
      <c r="J3281">
        <v>1.9112951937181799</v>
      </c>
      <c r="K3281">
        <v>-10561</v>
      </c>
      <c r="L3281" t="str">
        <f>VLOOKUP(Table1__5[[#This Row],[ShortCode]],$U$3:$W$100,3,0)</f>
        <v>Heineken Silver</v>
      </c>
      <c r="M3281" t="str">
        <f>VLOOKUP(Table1__5[[#This Row],[ShortCode]],$U$3:$V$100,2,0)</f>
        <v>Group AA</v>
      </c>
      <c r="N3281" t="str">
        <f>RIGHT(Table1__5[[#This Row],[Calendar_month]],2)</f>
        <v>08</v>
      </c>
      <c r="O3281" t="str">
        <f>LEFT(Table1__5[[#This Row],[Calendar_month]],4)</f>
        <v>2025</v>
      </c>
      <c r="P3281" t="str">
        <f>_xlfn.TEXTBEFORE(Table1__5[[#This Row],[Distributor_Name]],"-")</f>
        <v>BD11</v>
      </c>
    </row>
    <row r="3282" spans="1:16" x14ac:dyDescent="0.75">
      <c r="A3282" t="s">
        <v>11</v>
      </c>
      <c r="B3282" t="s">
        <v>22</v>
      </c>
      <c r="C3282" t="s">
        <v>88</v>
      </c>
      <c r="D3282">
        <v>202508</v>
      </c>
      <c r="E3282" t="s">
        <v>7662</v>
      </c>
      <c r="F3282" t="s">
        <v>5418</v>
      </c>
      <c r="G3282">
        <v>56</v>
      </c>
      <c r="H3282">
        <v>140</v>
      </c>
      <c r="I3282">
        <v>100</v>
      </c>
      <c r="J3282">
        <v>1.78571428571429</v>
      </c>
      <c r="K3282">
        <v>-44</v>
      </c>
      <c r="L3282" t="str">
        <f>VLOOKUP(Table1__5[[#This Row],[ShortCode]],$U$3:$W$100,3,0)</f>
        <v>Heineken Silver</v>
      </c>
      <c r="M3282" t="str">
        <f>VLOOKUP(Table1__5[[#This Row],[ShortCode]],$U$3:$V$100,2,0)</f>
        <v>Group AA</v>
      </c>
      <c r="N3282" t="str">
        <f>RIGHT(Table1__5[[#This Row],[Calendar_month]],2)</f>
        <v>08</v>
      </c>
      <c r="O3282" t="str">
        <f>LEFT(Table1__5[[#This Row],[Calendar_month]],4)</f>
        <v>2025</v>
      </c>
      <c r="P3282" t="str">
        <f>_xlfn.TEXTBEFORE(Table1__5[[#This Row],[Distributor_Name]],"-")</f>
        <v>BD11</v>
      </c>
    </row>
    <row r="3283" spans="1:16" x14ac:dyDescent="0.75">
      <c r="A3283" t="s">
        <v>11</v>
      </c>
      <c r="B3283" t="s">
        <v>22</v>
      </c>
      <c r="C3283" t="s">
        <v>88</v>
      </c>
      <c r="D3283">
        <v>202508</v>
      </c>
      <c r="E3283" t="s">
        <v>7662</v>
      </c>
      <c r="F3283" t="s">
        <v>5401</v>
      </c>
      <c r="G3283">
        <v>926</v>
      </c>
      <c r="H3283">
        <v>910</v>
      </c>
      <c r="I3283">
        <v>713</v>
      </c>
      <c r="J3283">
        <v>0.76997840172786203</v>
      </c>
      <c r="K3283">
        <v>213</v>
      </c>
      <c r="L3283" t="str">
        <f>VLOOKUP(Table1__5[[#This Row],[ShortCode]],$U$3:$W$100,3,0)</f>
        <v>Heineken Silver</v>
      </c>
      <c r="M3283" t="str">
        <f>VLOOKUP(Table1__5[[#This Row],[ShortCode]],$U$3:$V$100,2,0)</f>
        <v>Group AA</v>
      </c>
      <c r="N3283" t="str">
        <f>RIGHT(Table1__5[[#This Row],[Calendar_month]],2)</f>
        <v>08</v>
      </c>
      <c r="O3283" t="str">
        <f>LEFT(Table1__5[[#This Row],[Calendar_month]],4)</f>
        <v>2025</v>
      </c>
      <c r="P3283" t="str">
        <f>_xlfn.TEXTBEFORE(Table1__5[[#This Row],[Distributor_Name]],"-")</f>
        <v>BD11</v>
      </c>
    </row>
    <row r="3284" spans="1:16" x14ac:dyDescent="0.75">
      <c r="A3284" t="s">
        <v>11</v>
      </c>
      <c r="B3284" t="s">
        <v>22</v>
      </c>
      <c r="C3284" t="s">
        <v>88</v>
      </c>
      <c r="D3284">
        <v>202508</v>
      </c>
      <c r="E3284" t="s">
        <v>7662</v>
      </c>
      <c r="F3284" t="s">
        <v>7288</v>
      </c>
      <c r="G3284">
        <v>0</v>
      </c>
      <c r="H3284">
        <v>0</v>
      </c>
      <c r="I3284">
        <v>0</v>
      </c>
      <c r="J3284">
        <v>0</v>
      </c>
      <c r="K3284">
        <v>0</v>
      </c>
      <c r="L3284" t="str">
        <f>VLOOKUP(Table1__5[[#This Row],[ShortCode]],$U$3:$W$100,3,0)</f>
        <v>Heineken Silver</v>
      </c>
      <c r="M3284" t="str">
        <f>VLOOKUP(Table1__5[[#This Row],[ShortCode]],$U$3:$V$100,2,0)</f>
        <v>Group BB</v>
      </c>
      <c r="N3284" t="str">
        <f>RIGHT(Table1__5[[#This Row],[Calendar_month]],2)</f>
        <v>08</v>
      </c>
      <c r="O3284" t="str">
        <f>LEFT(Table1__5[[#This Row],[Calendar_month]],4)</f>
        <v>2025</v>
      </c>
      <c r="P3284" t="str">
        <f>_xlfn.TEXTBEFORE(Table1__5[[#This Row],[Distributor_Name]],"-")</f>
        <v>BD11</v>
      </c>
    </row>
    <row r="3285" spans="1:16" x14ac:dyDescent="0.75">
      <c r="A3285" t="s">
        <v>11</v>
      </c>
      <c r="B3285" t="s">
        <v>22</v>
      </c>
      <c r="C3285" t="s">
        <v>88</v>
      </c>
      <c r="D3285">
        <v>202508</v>
      </c>
      <c r="E3285" t="s">
        <v>7662</v>
      </c>
      <c r="F3285" t="s">
        <v>5440</v>
      </c>
      <c r="G3285">
        <v>22</v>
      </c>
      <c r="H3285">
        <v>0</v>
      </c>
      <c r="I3285">
        <v>37</v>
      </c>
      <c r="J3285">
        <v>1.6818181818181801</v>
      </c>
      <c r="K3285">
        <v>-15</v>
      </c>
      <c r="L3285" t="str">
        <f>VLOOKUP(Table1__5[[#This Row],[ShortCode]],$U$3:$W$100,3,0)</f>
        <v>Other</v>
      </c>
      <c r="M3285" t="str">
        <f>VLOOKUP(Table1__5[[#This Row],[ShortCode]],$U$3:$V$100,2,0)</f>
        <v>Group BB</v>
      </c>
      <c r="N3285" t="str">
        <f>RIGHT(Table1__5[[#This Row],[Calendar_month]],2)</f>
        <v>08</v>
      </c>
      <c r="O3285" t="str">
        <f>LEFT(Table1__5[[#This Row],[Calendar_month]],4)</f>
        <v>2025</v>
      </c>
      <c r="P3285" t="str">
        <f>_xlfn.TEXTBEFORE(Table1__5[[#This Row],[Distributor_Name]],"-")</f>
        <v>BD11</v>
      </c>
    </row>
    <row r="3286" spans="1:16" x14ac:dyDescent="0.75">
      <c r="A3286" t="s">
        <v>11</v>
      </c>
      <c r="B3286" t="s">
        <v>22</v>
      </c>
      <c r="C3286" t="s">
        <v>88</v>
      </c>
      <c r="D3286">
        <v>202508</v>
      </c>
      <c r="E3286" t="s">
        <v>7662</v>
      </c>
      <c r="F3286" t="s">
        <v>5424</v>
      </c>
      <c r="G3286">
        <v>17</v>
      </c>
      <c r="H3286">
        <v>0</v>
      </c>
      <c r="I3286">
        <v>35</v>
      </c>
      <c r="J3286">
        <v>2.0588235294117601</v>
      </c>
      <c r="K3286">
        <v>-18</v>
      </c>
      <c r="L3286" t="str">
        <f>VLOOKUP(Table1__5[[#This Row],[ShortCode]],$U$3:$W$100,3,0)</f>
        <v>Other</v>
      </c>
      <c r="M3286" t="str">
        <f>VLOOKUP(Table1__5[[#This Row],[ShortCode]],$U$3:$V$100,2,0)</f>
        <v>Group BB</v>
      </c>
      <c r="N3286" t="str">
        <f>RIGHT(Table1__5[[#This Row],[Calendar_month]],2)</f>
        <v>08</v>
      </c>
      <c r="O3286" t="str">
        <f>LEFT(Table1__5[[#This Row],[Calendar_month]],4)</f>
        <v>2025</v>
      </c>
      <c r="P3286" t="str">
        <f>_xlfn.TEXTBEFORE(Table1__5[[#This Row],[Distributor_Name]],"-")</f>
        <v>BD11</v>
      </c>
    </row>
    <row r="3287" spans="1:16" x14ac:dyDescent="0.75">
      <c r="A3287" t="s">
        <v>11</v>
      </c>
      <c r="B3287" t="s">
        <v>22</v>
      </c>
      <c r="C3287" t="s">
        <v>88</v>
      </c>
      <c r="D3287">
        <v>202508</v>
      </c>
      <c r="E3287" t="s">
        <v>7662</v>
      </c>
      <c r="F3287" t="s">
        <v>7654</v>
      </c>
      <c r="G3287">
        <v>1</v>
      </c>
      <c r="H3287">
        <v>0</v>
      </c>
      <c r="I3287">
        <v>0</v>
      </c>
      <c r="J3287">
        <v>0</v>
      </c>
      <c r="K3287">
        <v>1</v>
      </c>
      <c r="L3287" t="str">
        <f>VLOOKUP(Table1__5[[#This Row],[ShortCode]],$U$3:$W$100,3,0)</f>
        <v>Other</v>
      </c>
      <c r="M3287" t="str">
        <f>VLOOKUP(Table1__5[[#This Row],[ShortCode]],$U$3:$V$100,2,0)</f>
        <v>Group BB</v>
      </c>
      <c r="N3287" t="str">
        <f>RIGHT(Table1__5[[#This Row],[Calendar_month]],2)</f>
        <v>08</v>
      </c>
      <c r="O3287" t="str">
        <f>LEFT(Table1__5[[#This Row],[Calendar_month]],4)</f>
        <v>2025</v>
      </c>
      <c r="P3287" t="str">
        <f>_xlfn.TEXTBEFORE(Table1__5[[#This Row],[Distributor_Name]],"-")</f>
        <v>BD11</v>
      </c>
    </row>
    <row r="3288" spans="1:16" x14ac:dyDescent="0.75">
      <c r="A3288" t="s">
        <v>11</v>
      </c>
      <c r="B3288" t="s">
        <v>22</v>
      </c>
      <c r="C3288" t="s">
        <v>88</v>
      </c>
      <c r="D3288">
        <v>202508</v>
      </c>
      <c r="E3288" t="s">
        <v>7662</v>
      </c>
      <c r="F3288" t="s">
        <v>7667</v>
      </c>
      <c r="G3288">
        <v>0</v>
      </c>
      <c r="H3288">
        <v>0</v>
      </c>
      <c r="I3288">
        <v>0</v>
      </c>
      <c r="J3288">
        <v>0</v>
      </c>
      <c r="K3288">
        <v>0</v>
      </c>
      <c r="L3288" t="str">
        <f>VLOOKUP(Table1__5[[#This Row],[ShortCode]],$U$3:$W$100,3,0)</f>
        <v>Other</v>
      </c>
      <c r="M3288" t="str">
        <f>VLOOKUP(Table1__5[[#This Row],[ShortCode]],$U$3:$V$100,2,0)</f>
        <v>Group BB</v>
      </c>
      <c r="N3288" t="str">
        <f>RIGHT(Table1__5[[#This Row],[Calendar_month]],2)</f>
        <v>08</v>
      </c>
      <c r="O3288" t="str">
        <f>LEFT(Table1__5[[#This Row],[Calendar_month]],4)</f>
        <v>2025</v>
      </c>
      <c r="P3288" t="str">
        <f>_xlfn.TEXTBEFORE(Table1__5[[#This Row],[Distributor_Name]],"-")</f>
        <v>BD11</v>
      </c>
    </row>
    <row r="3289" spans="1:16" x14ac:dyDescent="0.75">
      <c r="A3289" t="s">
        <v>11</v>
      </c>
      <c r="B3289" t="s">
        <v>22</v>
      </c>
      <c r="C3289" t="s">
        <v>88</v>
      </c>
      <c r="D3289">
        <v>202508</v>
      </c>
      <c r="E3289" t="s">
        <v>7662</v>
      </c>
      <c r="F3289" t="s">
        <v>7668</v>
      </c>
      <c r="G3289">
        <v>1</v>
      </c>
      <c r="H3289">
        <v>0</v>
      </c>
      <c r="I3289">
        <v>0</v>
      </c>
      <c r="J3289">
        <v>0</v>
      </c>
      <c r="K3289">
        <v>1</v>
      </c>
      <c r="L3289" t="str">
        <f>VLOOKUP(Table1__5[[#This Row],[ShortCode]],$U$3:$W$100,3,0)</f>
        <v>Other</v>
      </c>
      <c r="M3289" t="str">
        <f>VLOOKUP(Table1__5[[#This Row],[ShortCode]],$U$3:$V$100,2,0)</f>
        <v>Group BB</v>
      </c>
      <c r="N3289" t="str">
        <f>RIGHT(Table1__5[[#This Row],[Calendar_month]],2)</f>
        <v>08</v>
      </c>
      <c r="O3289" t="str">
        <f>LEFT(Table1__5[[#This Row],[Calendar_month]],4)</f>
        <v>2025</v>
      </c>
      <c r="P3289" t="str">
        <f>_xlfn.TEXTBEFORE(Table1__5[[#This Row],[Distributor_Name]],"-")</f>
        <v>BD11</v>
      </c>
    </row>
    <row r="3290" spans="1:16" x14ac:dyDescent="0.75">
      <c r="A3290" t="s">
        <v>11</v>
      </c>
      <c r="B3290" t="s">
        <v>22</v>
      </c>
      <c r="C3290" t="s">
        <v>88</v>
      </c>
      <c r="D3290">
        <v>202508</v>
      </c>
      <c r="E3290" t="s">
        <v>7662</v>
      </c>
      <c r="F3290" t="s">
        <v>5430</v>
      </c>
      <c r="G3290">
        <v>28</v>
      </c>
      <c r="H3290">
        <v>0</v>
      </c>
      <c r="I3290">
        <v>23</v>
      </c>
      <c r="J3290">
        <v>0.82142857142857095</v>
      </c>
      <c r="K3290">
        <v>5</v>
      </c>
      <c r="L3290" t="str">
        <f>VLOOKUP(Table1__5[[#This Row],[ShortCode]],$U$3:$W$100,3,0)</f>
        <v>Other</v>
      </c>
      <c r="M3290" t="str">
        <f>VLOOKUP(Table1__5[[#This Row],[ShortCode]],$U$3:$V$100,2,0)</f>
        <v>Group BB</v>
      </c>
      <c r="N3290" t="str">
        <f>RIGHT(Table1__5[[#This Row],[Calendar_month]],2)</f>
        <v>08</v>
      </c>
      <c r="O3290" t="str">
        <f>LEFT(Table1__5[[#This Row],[Calendar_month]],4)</f>
        <v>2025</v>
      </c>
      <c r="P3290" t="str">
        <f>_xlfn.TEXTBEFORE(Table1__5[[#This Row],[Distributor_Name]],"-")</f>
        <v>BD11</v>
      </c>
    </row>
    <row r="3291" spans="1:16" x14ac:dyDescent="0.75">
      <c r="A3291" t="s">
        <v>11</v>
      </c>
      <c r="B3291" t="s">
        <v>22</v>
      </c>
      <c r="C3291" t="s">
        <v>88</v>
      </c>
      <c r="D3291">
        <v>202508</v>
      </c>
      <c r="E3291" t="s">
        <v>7662</v>
      </c>
      <c r="F3291" t="s">
        <v>7670</v>
      </c>
      <c r="G3291">
        <v>0</v>
      </c>
      <c r="H3291">
        <v>0</v>
      </c>
      <c r="I3291">
        <v>0</v>
      </c>
      <c r="J3291">
        <v>0</v>
      </c>
      <c r="K3291">
        <v>0</v>
      </c>
      <c r="L3291" t="str">
        <f>VLOOKUP(Table1__5[[#This Row],[ShortCode]],$U$3:$W$100,3,0)</f>
        <v>Other</v>
      </c>
      <c r="M3291" t="str">
        <f>VLOOKUP(Table1__5[[#This Row],[ShortCode]],$U$3:$V$100,2,0)</f>
        <v>Group BB</v>
      </c>
      <c r="N3291" t="str">
        <f>RIGHT(Table1__5[[#This Row],[Calendar_month]],2)</f>
        <v>08</v>
      </c>
      <c r="O3291" t="str">
        <f>LEFT(Table1__5[[#This Row],[Calendar_month]],4)</f>
        <v>2025</v>
      </c>
      <c r="P3291" t="str">
        <f>_xlfn.TEXTBEFORE(Table1__5[[#This Row],[Distributor_Name]],"-")</f>
        <v>BD11</v>
      </c>
    </row>
    <row r="3292" spans="1:16" x14ac:dyDescent="0.75">
      <c r="A3292" t="s">
        <v>11</v>
      </c>
      <c r="B3292" t="s">
        <v>22</v>
      </c>
      <c r="C3292" t="s">
        <v>88</v>
      </c>
      <c r="D3292">
        <v>202508</v>
      </c>
      <c r="E3292" t="s">
        <v>7662</v>
      </c>
      <c r="F3292" t="s">
        <v>5405</v>
      </c>
      <c r="G3292">
        <v>6423</v>
      </c>
      <c r="H3292">
        <v>8538</v>
      </c>
      <c r="I3292">
        <v>8098</v>
      </c>
      <c r="J3292">
        <v>1.2607815662463</v>
      </c>
      <c r="K3292">
        <v>-1675</v>
      </c>
      <c r="L3292" t="str">
        <f>VLOOKUP(Table1__5[[#This Row],[ShortCode]],$U$3:$W$100,3,0)</f>
        <v>Tiger Regular</v>
      </c>
      <c r="M3292" t="str">
        <f>VLOOKUP(Table1__5[[#This Row],[ShortCode]],$U$3:$V$100,2,0)</f>
        <v>Group BB</v>
      </c>
      <c r="N3292" t="str">
        <f>RIGHT(Table1__5[[#This Row],[Calendar_month]],2)</f>
        <v>08</v>
      </c>
      <c r="O3292" t="str">
        <f>LEFT(Table1__5[[#This Row],[Calendar_month]],4)</f>
        <v>2025</v>
      </c>
      <c r="P3292" t="str">
        <f>_xlfn.TEXTBEFORE(Table1__5[[#This Row],[Distributor_Name]],"-")</f>
        <v>BD11</v>
      </c>
    </row>
    <row r="3293" spans="1:16" x14ac:dyDescent="0.75">
      <c r="A3293" t="s">
        <v>11</v>
      </c>
      <c r="B3293" t="s">
        <v>22</v>
      </c>
      <c r="C3293" t="s">
        <v>88</v>
      </c>
      <c r="D3293">
        <v>202508</v>
      </c>
      <c r="E3293" t="s">
        <v>7662</v>
      </c>
      <c r="F3293" t="s">
        <v>7679</v>
      </c>
      <c r="G3293">
        <v>0</v>
      </c>
      <c r="H3293">
        <v>0</v>
      </c>
      <c r="I3293">
        <v>0</v>
      </c>
      <c r="J3293">
        <v>0</v>
      </c>
      <c r="K3293">
        <v>0</v>
      </c>
      <c r="L3293" t="str">
        <f>VLOOKUP(Table1__5[[#This Row],[ShortCode]],$U$3:$W$100,3,0)</f>
        <v>Other</v>
      </c>
      <c r="M3293" t="str">
        <f>VLOOKUP(Table1__5[[#This Row],[ShortCode]],$U$3:$V$100,2,0)</f>
        <v>Group BB</v>
      </c>
      <c r="N3293" t="str">
        <f>RIGHT(Table1__5[[#This Row],[Calendar_month]],2)</f>
        <v>08</v>
      </c>
      <c r="O3293" t="str">
        <f>LEFT(Table1__5[[#This Row],[Calendar_month]],4)</f>
        <v>2025</v>
      </c>
      <c r="P3293" t="str">
        <f>_xlfn.TEXTBEFORE(Table1__5[[#This Row],[Distributor_Name]],"-")</f>
        <v>BD11</v>
      </c>
    </row>
    <row r="3294" spans="1:16" x14ac:dyDescent="0.75">
      <c r="A3294" t="s">
        <v>11</v>
      </c>
      <c r="B3294" t="s">
        <v>22</v>
      </c>
      <c r="C3294" t="s">
        <v>88</v>
      </c>
      <c r="D3294">
        <v>202508</v>
      </c>
      <c r="E3294" t="s">
        <v>7662</v>
      </c>
      <c r="F3294" t="s">
        <v>5396</v>
      </c>
      <c r="G3294">
        <v>23068</v>
      </c>
      <c r="H3294">
        <v>17095</v>
      </c>
      <c r="I3294">
        <v>17070</v>
      </c>
      <c r="J3294">
        <v>0.73998612796948104</v>
      </c>
      <c r="K3294">
        <v>5998</v>
      </c>
      <c r="L3294" t="str">
        <f>VLOOKUP(Table1__5[[#This Row],[ShortCode]],$U$3:$W$100,3,0)</f>
        <v>Tiger Regular</v>
      </c>
      <c r="M3294" t="str">
        <f>VLOOKUP(Table1__5[[#This Row],[ShortCode]],$U$3:$V$100,2,0)</f>
        <v>Group BB</v>
      </c>
      <c r="N3294" t="str">
        <f>RIGHT(Table1__5[[#This Row],[Calendar_month]],2)</f>
        <v>08</v>
      </c>
      <c r="O3294" t="str">
        <f>LEFT(Table1__5[[#This Row],[Calendar_month]],4)</f>
        <v>2025</v>
      </c>
      <c r="P3294" t="str">
        <f>_xlfn.TEXTBEFORE(Table1__5[[#This Row],[Distributor_Name]],"-")</f>
        <v>BD11</v>
      </c>
    </row>
    <row r="3295" spans="1:16" x14ac:dyDescent="0.75">
      <c r="A3295" t="s">
        <v>11</v>
      </c>
      <c r="B3295" t="s">
        <v>22</v>
      </c>
      <c r="C3295" t="s">
        <v>88</v>
      </c>
      <c r="D3295">
        <v>202508</v>
      </c>
      <c r="E3295" t="s">
        <v>7662</v>
      </c>
      <c r="F3295" t="s">
        <v>5441</v>
      </c>
      <c r="G3295">
        <v>0</v>
      </c>
      <c r="H3295">
        <v>0</v>
      </c>
      <c r="I3295">
        <v>0</v>
      </c>
      <c r="J3295">
        <v>0</v>
      </c>
      <c r="K3295">
        <v>0</v>
      </c>
      <c r="L3295" t="str">
        <f>VLOOKUP(Table1__5[[#This Row],[ShortCode]],$U$3:$W$100,3,0)</f>
        <v>Tiger Regular</v>
      </c>
      <c r="M3295" t="str">
        <f>VLOOKUP(Table1__5[[#This Row],[ShortCode]],$U$3:$V$100,2,0)</f>
        <v>Group BB</v>
      </c>
      <c r="N3295" t="str">
        <f>RIGHT(Table1__5[[#This Row],[Calendar_month]],2)</f>
        <v>08</v>
      </c>
      <c r="O3295" t="str">
        <f>LEFT(Table1__5[[#This Row],[Calendar_month]],4)</f>
        <v>2025</v>
      </c>
      <c r="P3295" t="str">
        <f>_xlfn.TEXTBEFORE(Table1__5[[#This Row],[Distributor_Name]],"-")</f>
        <v>BD11</v>
      </c>
    </row>
    <row r="3296" spans="1:16" x14ac:dyDescent="0.75">
      <c r="A3296" t="s">
        <v>11</v>
      </c>
      <c r="B3296" t="s">
        <v>22</v>
      </c>
      <c r="C3296" t="s">
        <v>88</v>
      </c>
      <c r="D3296">
        <v>202508</v>
      </c>
      <c r="E3296" t="s">
        <v>7662</v>
      </c>
      <c r="F3296" t="s">
        <v>5408</v>
      </c>
      <c r="G3296">
        <v>2815</v>
      </c>
      <c r="H3296">
        <v>2730</v>
      </c>
      <c r="I3296">
        <v>2719</v>
      </c>
      <c r="J3296">
        <v>0.96589698046181205</v>
      </c>
      <c r="K3296">
        <v>96</v>
      </c>
      <c r="L3296" t="str">
        <f>VLOOKUP(Table1__5[[#This Row],[ShortCode]],$U$3:$W$100,3,0)</f>
        <v>Tiger Regular</v>
      </c>
      <c r="M3296" t="str">
        <f>VLOOKUP(Table1__5[[#This Row],[ShortCode]],$U$3:$V$100,2,0)</f>
        <v>Group BB</v>
      </c>
      <c r="N3296" t="str">
        <f>RIGHT(Table1__5[[#This Row],[Calendar_month]],2)</f>
        <v>08</v>
      </c>
      <c r="O3296" t="str">
        <f>LEFT(Table1__5[[#This Row],[Calendar_month]],4)</f>
        <v>2025</v>
      </c>
      <c r="P3296" t="str">
        <f>_xlfn.TEXTBEFORE(Table1__5[[#This Row],[Distributor_Name]],"-")</f>
        <v>BD11</v>
      </c>
    </row>
    <row r="3297" spans="1:16" x14ac:dyDescent="0.75">
      <c r="A3297" t="s">
        <v>11</v>
      </c>
      <c r="B3297" t="s">
        <v>22</v>
      </c>
      <c r="C3297" t="s">
        <v>88</v>
      </c>
      <c r="D3297">
        <v>202508</v>
      </c>
      <c r="E3297" t="s">
        <v>7662</v>
      </c>
      <c r="F3297" t="s">
        <v>5417</v>
      </c>
      <c r="G3297">
        <v>3093</v>
      </c>
      <c r="H3297">
        <v>3260</v>
      </c>
      <c r="I3297">
        <v>3184</v>
      </c>
      <c r="J3297">
        <v>1.0294212738441599</v>
      </c>
      <c r="K3297">
        <v>-91</v>
      </c>
      <c r="L3297" t="str">
        <f>VLOOKUP(Table1__5[[#This Row],[ShortCode]],$U$3:$W$100,3,0)</f>
        <v>Tiger Crystal</v>
      </c>
      <c r="M3297" t="str">
        <f>VLOOKUP(Table1__5[[#This Row],[ShortCode]],$U$3:$V$100,2,0)</f>
        <v>Group AA</v>
      </c>
      <c r="N3297" t="str">
        <f>RIGHT(Table1__5[[#This Row],[Calendar_month]],2)</f>
        <v>08</v>
      </c>
      <c r="O3297" t="str">
        <f>LEFT(Table1__5[[#This Row],[Calendar_month]],4)</f>
        <v>2025</v>
      </c>
      <c r="P3297" t="str">
        <f>_xlfn.TEXTBEFORE(Table1__5[[#This Row],[Distributor_Name]],"-")</f>
        <v>BD11</v>
      </c>
    </row>
    <row r="3298" spans="1:16" x14ac:dyDescent="0.75">
      <c r="A3298" t="s">
        <v>11</v>
      </c>
      <c r="B3298" t="s">
        <v>22</v>
      </c>
      <c r="C3298" t="s">
        <v>88</v>
      </c>
      <c r="D3298">
        <v>202508</v>
      </c>
      <c r="E3298" t="s">
        <v>7662</v>
      </c>
      <c r="F3298" t="s">
        <v>5403</v>
      </c>
      <c r="G3298">
        <v>8377</v>
      </c>
      <c r="H3298">
        <v>8112</v>
      </c>
      <c r="I3298">
        <v>8984</v>
      </c>
      <c r="J3298">
        <v>1.0724603079861501</v>
      </c>
      <c r="K3298">
        <v>-607</v>
      </c>
      <c r="L3298" t="str">
        <f>VLOOKUP(Table1__5[[#This Row],[ShortCode]],$U$3:$W$100,3,0)</f>
        <v>Tiger Crystal</v>
      </c>
      <c r="M3298" t="str">
        <f>VLOOKUP(Table1__5[[#This Row],[ShortCode]],$U$3:$V$100,2,0)</f>
        <v>Group AA</v>
      </c>
      <c r="N3298" t="str">
        <f>RIGHT(Table1__5[[#This Row],[Calendar_month]],2)</f>
        <v>08</v>
      </c>
      <c r="O3298" t="str">
        <f>LEFT(Table1__5[[#This Row],[Calendar_month]],4)</f>
        <v>2025</v>
      </c>
      <c r="P3298" t="str">
        <f>_xlfn.TEXTBEFORE(Table1__5[[#This Row],[Distributor_Name]],"-")</f>
        <v>BD11</v>
      </c>
    </row>
    <row r="3299" spans="1:16" x14ac:dyDescent="0.75">
      <c r="A3299" t="s">
        <v>11</v>
      </c>
      <c r="B3299" t="s">
        <v>22</v>
      </c>
      <c r="C3299" t="s">
        <v>88</v>
      </c>
      <c r="D3299">
        <v>202508</v>
      </c>
      <c r="E3299" t="s">
        <v>7662</v>
      </c>
      <c r="F3299" t="s">
        <v>5404</v>
      </c>
      <c r="G3299">
        <v>7515</v>
      </c>
      <c r="H3299">
        <v>6110</v>
      </c>
      <c r="I3299">
        <v>5466</v>
      </c>
      <c r="J3299">
        <v>0.72734530938123798</v>
      </c>
      <c r="K3299">
        <v>2049</v>
      </c>
      <c r="L3299" t="str">
        <f>VLOOKUP(Table1__5[[#This Row],[ShortCode]],$U$3:$W$100,3,0)</f>
        <v>Tiger Crystal</v>
      </c>
      <c r="M3299" t="str">
        <f>VLOOKUP(Table1__5[[#This Row],[ShortCode]],$U$3:$V$100,2,0)</f>
        <v>Group AA</v>
      </c>
      <c r="N3299" t="str">
        <f>RIGHT(Table1__5[[#This Row],[Calendar_month]],2)</f>
        <v>08</v>
      </c>
      <c r="O3299" t="str">
        <f>LEFT(Table1__5[[#This Row],[Calendar_month]],4)</f>
        <v>2025</v>
      </c>
      <c r="P3299" t="str">
        <f>_xlfn.TEXTBEFORE(Table1__5[[#This Row],[Distributor_Name]],"-")</f>
        <v>BD11</v>
      </c>
    </row>
    <row r="3300" spans="1:16" x14ac:dyDescent="0.75">
      <c r="A3300" t="s">
        <v>11</v>
      </c>
      <c r="B3300" t="s">
        <v>22</v>
      </c>
      <c r="C3300" t="s">
        <v>88</v>
      </c>
      <c r="D3300">
        <v>202508</v>
      </c>
      <c r="E3300" t="s">
        <v>7662</v>
      </c>
      <c r="F3300" t="s">
        <v>7672</v>
      </c>
      <c r="G3300">
        <v>0</v>
      </c>
      <c r="H3300">
        <v>0</v>
      </c>
      <c r="I3300">
        <v>0</v>
      </c>
      <c r="J3300">
        <v>0</v>
      </c>
      <c r="K3300">
        <v>0</v>
      </c>
      <c r="L3300" t="str">
        <f>VLOOKUP(Table1__5[[#This Row],[ShortCode]],$U$3:$W$100,3,0)</f>
        <v>Other</v>
      </c>
      <c r="M3300" t="str">
        <f>VLOOKUP(Table1__5[[#This Row],[ShortCode]],$U$3:$V$100,2,0)</f>
        <v>Group BB</v>
      </c>
      <c r="N3300" t="str">
        <f>RIGHT(Table1__5[[#This Row],[Calendar_month]],2)</f>
        <v>08</v>
      </c>
      <c r="O3300" t="str">
        <f>LEFT(Table1__5[[#This Row],[Calendar_month]],4)</f>
        <v>2025</v>
      </c>
      <c r="P3300" t="str">
        <f>_xlfn.TEXTBEFORE(Table1__5[[#This Row],[Distributor_Name]],"-")</f>
        <v>BD11</v>
      </c>
    </row>
    <row r="3301" spans="1:16" x14ac:dyDescent="0.75">
      <c r="A3301" t="s">
        <v>11</v>
      </c>
      <c r="B3301" t="s">
        <v>22</v>
      </c>
      <c r="C3301" t="s">
        <v>88</v>
      </c>
      <c r="D3301">
        <v>202508</v>
      </c>
      <c r="E3301" t="s">
        <v>7673</v>
      </c>
      <c r="F3301" t="s">
        <v>5436</v>
      </c>
      <c r="G3301">
        <v>0</v>
      </c>
      <c r="H3301">
        <v>0</v>
      </c>
      <c r="I3301">
        <v>0</v>
      </c>
      <c r="J3301">
        <v>0</v>
      </c>
      <c r="K3301">
        <v>0</v>
      </c>
      <c r="L3301" t="str">
        <f>VLOOKUP(Table1__5[[#This Row],[ShortCode]],$U$3:$W$100,3,0)</f>
        <v>Bivina</v>
      </c>
      <c r="M3301" t="str">
        <f>VLOOKUP(Table1__5[[#This Row],[ShortCode]],$U$3:$V$100,2,0)</f>
        <v>Group BB</v>
      </c>
      <c r="N3301" t="str">
        <f>RIGHT(Table1__5[[#This Row],[Calendar_month]],2)</f>
        <v>08</v>
      </c>
      <c r="O3301" t="str">
        <f>LEFT(Table1__5[[#This Row],[Calendar_month]],4)</f>
        <v>2025</v>
      </c>
      <c r="P3301" t="str">
        <f>_xlfn.TEXTBEFORE(Table1__5[[#This Row],[Distributor_Name]],"-")</f>
        <v>BD11</v>
      </c>
    </row>
    <row r="3302" spans="1:16" x14ac:dyDescent="0.75">
      <c r="A3302" t="s">
        <v>11</v>
      </c>
      <c r="B3302" t="s">
        <v>22</v>
      </c>
      <c r="C3302" t="s">
        <v>88</v>
      </c>
      <c r="D3302">
        <v>202508</v>
      </c>
      <c r="E3302" t="s">
        <v>7673</v>
      </c>
      <c r="F3302" t="s">
        <v>7674</v>
      </c>
      <c r="G3302">
        <v>74</v>
      </c>
      <c r="H3302">
        <v>360</v>
      </c>
      <c r="I3302">
        <v>10</v>
      </c>
      <c r="J3302">
        <v>0.135135135135135</v>
      </c>
      <c r="K3302">
        <v>64</v>
      </c>
      <c r="L3302" t="str">
        <f>VLOOKUP(Table1__5[[#This Row],[ShortCode]],$U$3:$W$100,3,0)</f>
        <v>Bia Việt</v>
      </c>
      <c r="M3302" t="str">
        <f>VLOOKUP(Table1__5[[#This Row],[ShortCode]],$U$3:$V$100,2,0)</f>
        <v>Group BB</v>
      </c>
      <c r="N3302" t="str">
        <f>RIGHT(Table1__5[[#This Row],[Calendar_month]],2)</f>
        <v>08</v>
      </c>
      <c r="O3302" t="str">
        <f>LEFT(Table1__5[[#This Row],[Calendar_month]],4)</f>
        <v>2025</v>
      </c>
      <c r="P3302" t="str">
        <f>_xlfn.TEXTBEFORE(Table1__5[[#This Row],[Distributor_Name]],"-")</f>
        <v>BD11</v>
      </c>
    </row>
    <row r="3303" spans="1:16" x14ac:dyDescent="0.75">
      <c r="A3303" t="s">
        <v>11</v>
      </c>
      <c r="B3303" t="s">
        <v>22</v>
      </c>
      <c r="C3303" t="s">
        <v>88</v>
      </c>
      <c r="D3303">
        <v>202508</v>
      </c>
      <c r="E3303" t="s">
        <v>7673</v>
      </c>
      <c r="F3303" t="s">
        <v>5400</v>
      </c>
      <c r="G3303">
        <v>3832</v>
      </c>
      <c r="H3303">
        <v>4590</v>
      </c>
      <c r="I3303">
        <v>2974</v>
      </c>
      <c r="J3303">
        <v>0.77609603340292299</v>
      </c>
      <c r="K3303">
        <v>858</v>
      </c>
      <c r="L3303" t="str">
        <f>VLOOKUP(Table1__5[[#This Row],[ShortCode]],$U$3:$W$100,3,0)</f>
        <v>Bia Việt</v>
      </c>
      <c r="M3303" t="str">
        <f>VLOOKUP(Table1__5[[#This Row],[ShortCode]],$U$3:$V$100,2,0)</f>
        <v>Group BB</v>
      </c>
      <c r="N3303" t="str">
        <f>RIGHT(Table1__5[[#This Row],[Calendar_month]],2)</f>
        <v>08</v>
      </c>
      <c r="O3303" t="str">
        <f>LEFT(Table1__5[[#This Row],[Calendar_month]],4)</f>
        <v>2025</v>
      </c>
      <c r="P3303" t="str">
        <f>_xlfn.TEXTBEFORE(Table1__5[[#This Row],[Distributor_Name]],"-")</f>
        <v>BD11</v>
      </c>
    </row>
    <row r="3304" spans="1:16" x14ac:dyDescent="0.75">
      <c r="A3304" t="s">
        <v>11</v>
      </c>
      <c r="B3304" t="s">
        <v>22</v>
      </c>
      <c r="C3304" t="s">
        <v>88</v>
      </c>
      <c r="D3304">
        <v>202508</v>
      </c>
      <c r="E3304" t="s">
        <v>7673</v>
      </c>
      <c r="F3304" t="s">
        <v>5411</v>
      </c>
      <c r="G3304">
        <v>1266</v>
      </c>
      <c r="H3304">
        <v>2510</v>
      </c>
      <c r="I3304">
        <v>2327</v>
      </c>
      <c r="J3304">
        <v>1.83807266982622</v>
      </c>
      <c r="K3304">
        <v>-1061</v>
      </c>
      <c r="L3304" t="str">
        <f>VLOOKUP(Table1__5[[#This Row],[ShortCode]],$U$3:$W$100,3,0)</f>
        <v>Bia Việt</v>
      </c>
      <c r="M3304" t="str">
        <f>VLOOKUP(Table1__5[[#This Row],[ShortCode]],$U$3:$V$100,2,0)</f>
        <v>Group BB</v>
      </c>
      <c r="N3304" t="str">
        <f>RIGHT(Table1__5[[#This Row],[Calendar_month]],2)</f>
        <v>08</v>
      </c>
      <c r="O3304" t="str">
        <f>LEFT(Table1__5[[#This Row],[Calendar_month]],4)</f>
        <v>2025</v>
      </c>
      <c r="P3304" t="str">
        <f>_xlfn.TEXTBEFORE(Table1__5[[#This Row],[Distributor_Name]],"-")</f>
        <v>BD11</v>
      </c>
    </row>
    <row r="3305" spans="1:16" x14ac:dyDescent="0.75">
      <c r="A3305" t="s">
        <v>11</v>
      </c>
      <c r="B3305" t="s">
        <v>22</v>
      </c>
      <c r="C3305" t="s">
        <v>88</v>
      </c>
      <c r="D3305">
        <v>202508</v>
      </c>
      <c r="E3305" t="s">
        <v>7673</v>
      </c>
      <c r="F3305" t="s">
        <v>7675</v>
      </c>
      <c r="G3305">
        <v>0</v>
      </c>
      <c r="H3305">
        <v>0</v>
      </c>
      <c r="I3305">
        <v>0</v>
      </c>
      <c r="J3305">
        <v>0</v>
      </c>
      <c r="K3305">
        <v>0</v>
      </c>
      <c r="L3305" t="str">
        <f>VLOOKUP(Table1__5[[#This Row],[ShortCode]],$U$3:$W$100,3,0)</f>
        <v>Larue</v>
      </c>
      <c r="M3305" t="str">
        <f>VLOOKUP(Table1__5[[#This Row],[ShortCode]],$U$3:$V$100,2,0)</f>
        <v>Group BB</v>
      </c>
      <c r="N3305" t="str">
        <f>RIGHT(Table1__5[[#This Row],[Calendar_month]],2)</f>
        <v>08</v>
      </c>
      <c r="O3305" t="str">
        <f>LEFT(Table1__5[[#This Row],[Calendar_month]],4)</f>
        <v>2025</v>
      </c>
      <c r="P3305" t="str">
        <f>_xlfn.TEXTBEFORE(Table1__5[[#This Row],[Distributor_Name]],"-")</f>
        <v>BD11</v>
      </c>
    </row>
    <row r="3306" spans="1:16" x14ac:dyDescent="0.75">
      <c r="A3306" t="s">
        <v>11</v>
      </c>
      <c r="B3306" t="s">
        <v>22</v>
      </c>
      <c r="C3306" t="s">
        <v>88</v>
      </c>
      <c r="D3306">
        <v>202508</v>
      </c>
      <c r="E3306" t="s">
        <v>7673</v>
      </c>
      <c r="F3306" t="s">
        <v>7677</v>
      </c>
      <c r="G3306">
        <v>0</v>
      </c>
      <c r="H3306">
        <v>0</v>
      </c>
      <c r="I3306">
        <v>0</v>
      </c>
      <c r="J3306">
        <v>0</v>
      </c>
      <c r="K3306">
        <v>0</v>
      </c>
      <c r="L3306" t="str">
        <f>VLOOKUP(Table1__5[[#This Row],[ShortCode]],$U$3:$W$100,3,0)</f>
        <v>Larue</v>
      </c>
      <c r="M3306" t="str">
        <f>VLOOKUP(Table1__5[[#This Row],[ShortCode]],$U$3:$V$100,2,0)</f>
        <v>Group BB</v>
      </c>
      <c r="N3306" t="str">
        <f>RIGHT(Table1__5[[#This Row],[Calendar_month]],2)</f>
        <v>08</v>
      </c>
      <c r="O3306" t="str">
        <f>LEFT(Table1__5[[#This Row],[Calendar_month]],4)</f>
        <v>2025</v>
      </c>
      <c r="P3306" t="str">
        <f>_xlfn.TEXTBEFORE(Table1__5[[#This Row],[Distributor_Name]],"-")</f>
        <v>BD11</v>
      </c>
    </row>
    <row r="3307" spans="1:16" x14ac:dyDescent="0.75">
      <c r="A3307" t="s">
        <v>11</v>
      </c>
      <c r="B3307" t="s">
        <v>22</v>
      </c>
      <c r="C3307" t="s">
        <v>88</v>
      </c>
      <c r="D3307">
        <v>202509</v>
      </c>
      <c r="E3307" t="s">
        <v>7662</v>
      </c>
      <c r="F3307" t="s">
        <v>5438</v>
      </c>
      <c r="G3307">
        <v>2</v>
      </c>
      <c r="H3307">
        <v>0</v>
      </c>
      <c r="I3307">
        <v>0</v>
      </c>
      <c r="J3307">
        <v>0</v>
      </c>
      <c r="K3307">
        <v>2</v>
      </c>
      <c r="L3307" t="str">
        <f>VLOOKUP(Table1__5[[#This Row],[ShortCode]],$U$3:$W$100,3,0)</f>
        <v>Other</v>
      </c>
      <c r="M3307" t="str">
        <f>VLOOKUP(Table1__5[[#This Row],[ShortCode]],$U$3:$V$100,2,0)</f>
        <v>Group BB</v>
      </c>
      <c r="N3307" t="str">
        <f>RIGHT(Table1__5[[#This Row],[Calendar_month]],2)</f>
        <v>09</v>
      </c>
      <c r="O3307" t="str">
        <f>LEFT(Table1__5[[#This Row],[Calendar_month]],4)</f>
        <v>2025</v>
      </c>
      <c r="P3307" t="str">
        <f>_xlfn.TEXTBEFORE(Table1__5[[#This Row],[Distributor_Name]],"-")</f>
        <v>BD11</v>
      </c>
    </row>
    <row r="3308" spans="1:16" x14ac:dyDescent="0.75">
      <c r="A3308" t="s">
        <v>11</v>
      </c>
      <c r="B3308" t="s">
        <v>22</v>
      </c>
      <c r="C3308" t="s">
        <v>88</v>
      </c>
      <c r="D3308">
        <v>202509</v>
      </c>
      <c r="E3308" t="s">
        <v>7662</v>
      </c>
      <c r="F3308" t="s">
        <v>7664</v>
      </c>
      <c r="G3308">
        <v>0</v>
      </c>
      <c r="H3308">
        <v>0</v>
      </c>
      <c r="I3308">
        <v>0</v>
      </c>
      <c r="J3308">
        <v>0</v>
      </c>
      <c r="K3308">
        <v>0</v>
      </c>
      <c r="L3308" t="str">
        <f>VLOOKUP(Table1__5[[#This Row],[ShortCode]],$U$3:$W$100,3,0)</f>
        <v>Other</v>
      </c>
      <c r="M3308" t="str">
        <f>VLOOKUP(Table1__5[[#This Row],[ShortCode]],$U$3:$V$100,2,0)</f>
        <v>Group BB</v>
      </c>
      <c r="N3308" t="str">
        <f>RIGHT(Table1__5[[#This Row],[Calendar_month]],2)</f>
        <v>09</v>
      </c>
      <c r="O3308" t="str">
        <f>LEFT(Table1__5[[#This Row],[Calendar_month]],4)</f>
        <v>2025</v>
      </c>
      <c r="P3308" t="str">
        <f>_xlfn.TEXTBEFORE(Table1__5[[#This Row],[Distributor_Name]],"-")</f>
        <v>BD11</v>
      </c>
    </row>
    <row r="3309" spans="1:16" x14ac:dyDescent="0.75">
      <c r="A3309" t="s">
        <v>11</v>
      </c>
      <c r="B3309" t="s">
        <v>22</v>
      </c>
      <c r="C3309" t="s">
        <v>88</v>
      </c>
      <c r="D3309">
        <v>202509</v>
      </c>
      <c r="E3309" t="s">
        <v>7662</v>
      </c>
      <c r="F3309" t="s">
        <v>5426</v>
      </c>
      <c r="G3309">
        <v>74</v>
      </c>
      <c r="H3309">
        <v>0</v>
      </c>
      <c r="I3309">
        <v>70</v>
      </c>
      <c r="J3309">
        <v>0.94594594594594605</v>
      </c>
      <c r="K3309">
        <v>4</v>
      </c>
      <c r="L3309" t="str">
        <f>VLOOKUP(Table1__5[[#This Row],[ShortCode]],$U$3:$W$100,3,0)</f>
        <v>Heineken Original</v>
      </c>
      <c r="M3309" t="str">
        <f>VLOOKUP(Table1__5[[#This Row],[ShortCode]],$U$3:$V$100,2,0)</f>
        <v>Group BB</v>
      </c>
      <c r="N3309" t="str">
        <f>RIGHT(Table1__5[[#This Row],[Calendar_month]],2)</f>
        <v>09</v>
      </c>
      <c r="O3309" t="str">
        <f>LEFT(Table1__5[[#This Row],[Calendar_month]],4)</f>
        <v>2025</v>
      </c>
      <c r="P3309" t="str">
        <f>_xlfn.TEXTBEFORE(Table1__5[[#This Row],[Distributor_Name]],"-")</f>
        <v>BD11</v>
      </c>
    </row>
    <row r="3310" spans="1:16" x14ac:dyDescent="0.75">
      <c r="A3310" t="s">
        <v>11</v>
      </c>
      <c r="B3310" t="s">
        <v>22</v>
      </c>
      <c r="C3310" t="s">
        <v>88</v>
      </c>
      <c r="D3310">
        <v>202509</v>
      </c>
      <c r="E3310" t="s">
        <v>7662</v>
      </c>
      <c r="F3310" t="s">
        <v>5434</v>
      </c>
      <c r="G3310">
        <v>442</v>
      </c>
      <c r="H3310">
        <v>0</v>
      </c>
      <c r="I3310">
        <v>47</v>
      </c>
      <c r="J3310">
        <v>0.106334841628959</v>
      </c>
      <c r="K3310">
        <v>395</v>
      </c>
      <c r="L3310" t="str">
        <f>VLOOKUP(Table1__5[[#This Row],[ShortCode]],$U$3:$W$100,3,0)</f>
        <v>Heineken Original</v>
      </c>
      <c r="M3310" t="str">
        <f>VLOOKUP(Table1__5[[#This Row],[ShortCode]],$U$3:$V$100,2,0)</f>
        <v>Group BB</v>
      </c>
      <c r="N3310" t="str">
        <f>RIGHT(Table1__5[[#This Row],[Calendar_month]],2)</f>
        <v>09</v>
      </c>
      <c r="O3310" t="str">
        <f>LEFT(Table1__5[[#This Row],[Calendar_month]],4)</f>
        <v>2025</v>
      </c>
      <c r="P3310" t="str">
        <f>_xlfn.TEXTBEFORE(Table1__5[[#This Row],[Distributor_Name]],"-")</f>
        <v>BD11</v>
      </c>
    </row>
    <row r="3311" spans="1:16" x14ac:dyDescent="0.75">
      <c r="A3311" t="s">
        <v>11</v>
      </c>
      <c r="B3311" t="s">
        <v>22</v>
      </c>
      <c r="C3311" t="s">
        <v>88</v>
      </c>
      <c r="D3311">
        <v>202509</v>
      </c>
      <c r="E3311" t="s">
        <v>7662</v>
      </c>
      <c r="F3311" t="s">
        <v>5393</v>
      </c>
      <c r="G3311">
        <v>15118</v>
      </c>
      <c r="H3311">
        <v>26962</v>
      </c>
      <c r="I3311">
        <v>28128</v>
      </c>
      <c r="J3311">
        <v>1.8605635666093401</v>
      </c>
      <c r="K3311">
        <v>-13010</v>
      </c>
      <c r="L3311" t="str">
        <f>VLOOKUP(Table1__5[[#This Row],[ShortCode]],$U$3:$W$100,3,0)</f>
        <v>Heineken Silver</v>
      </c>
      <c r="M3311" t="str">
        <f>VLOOKUP(Table1__5[[#This Row],[ShortCode]],$U$3:$V$100,2,0)</f>
        <v>Group AA</v>
      </c>
      <c r="N3311" t="str">
        <f>RIGHT(Table1__5[[#This Row],[Calendar_month]],2)</f>
        <v>09</v>
      </c>
      <c r="O3311" t="str">
        <f>LEFT(Table1__5[[#This Row],[Calendar_month]],4)</f>
        <v>2025</v>
      </c>
      <c r="P3311" t="str">
        <f>_xlfn.TEXTBEFORE(Table1__5[[#This Row],[Distributor_Name]],"-")</f>
        <v>BD11</v>
      </c>
    </row>
    <row r="3312" spans="1:16" x14ac:dyDescent="0.75">
      <c r="A3312" t="s">
        <v>11</v>
      </c>
      <c r="B3312" t="s">
        <v>22</v>
      </c>
      <c r="C3312" t="s">
        <v>88</v>
      </c>
      <c r="D3312">
        <v>202509</v>
      </c>
      <c r="E3312" t="s">
        <v>7662</v>
      </c>
      <c r="F3312" t="s">
        <v>5418</v>
      </c>
      <c r="G3312">
        <v>41</v>
      </c>
      <c r="H3312">
        <v>140</v>
      </c>
      <c r="I3312">
        <v>154</v>
      </c>
      <c r="J3312">
        <v>3.75609756097561</v>
      </c>
      <c r="K3312">
        <v>-113</v>
      </c>
      <c r="L3312" t="str">
        <f>VLOOKUP(Table1__5[[#This Row],[ShortCode]],$U$3:$W$100,3,0)</f>
        <v>Heineken Silver</v>
      </c>
      <c r="M3312" t="str">
        <f>VLOOKUP(Table1__5[[#This Row],[ShortCode]],$U$3:$V$100,2,0)</f>
        <v>Group AA</v>
      </c>
      <c r="N3312" t="str">
        <f>RIGHT(Table1__5[[#This Row],[Calendar_month]],2)</f>
        <v>09</v>
      </c>
      <c r="O3312" t="str">
        <f>LEFT(Table1__5[[#This Row],[Calendar_month]],4)</f>
        <v>2025</v>
      </c>
      <c r="P3312" t="str">
        <f>_xlfn.TEXTBEFORE(Table1__5[[#This Row],[Distributor_Name]],"-")</f>
        <v>BD11</v>
      </c>
    </row>
    <row r="3313" spans="1:16" x14ac:dyDescent="0.75">
      <c r="A3313" t="s">
        <v>11</v>
      </c>
      <c r="B3313" t="s">
        <v>22</v>
      </c>
      <c r="C3313" t="s">
        <v>88</v>
      </c>
      <c r="D3313">
        <v>202509</v>
      </c>
      <c r="E3313" t="s">
        <v>7662</v>
      </c>
      <c r="F3313" t="s">
        <v>5401</v>
      </c>
      <c r="G3313">
        <v>1051</v>
      </c>
      <c r="H3313">
        <v>520</v>
      </c>
      <c r="I3313">
        <v>775</v>
      </c>
      <c r="J3313">
        <v>0.73739295908658398</v>
      </c>
      <c r="K3313">
        <v>276</v>
      </c>
      <c r="L3313" t="str">
        <f>VLOOKUP(Table1__5[[#This Row],[ShortCode]],$U$3:$W$100,3,0)</f>
        <v>Heineken Silver</v>
      </c>
      <c r="M3313" t="str">
        <f>VLOOKUP(Table1__5[[#This Row],[ShortCode]],$U$3:$V$100,2,0)</f>
        <v>Group AA</v>
      </c>
      <c r="N3313" t="str">
        <f>RIGHT(Table1__5[[#This Row],[Calendar_month]],2)</f>
        <v>09</v>
      </c>
      <c r="O3313" t="str">
        <f>LEFT(Table1__5[[#This Row],[Calendar_month]],4)</f>
        <v>2025</v>
      </c>
      <c r="P3313" t="str">
        <f>_xlfn.TEXTBEFORE(Table1__5[[#This Row],[Distributor_Name]],"-")</f>
        <v>BD11</v>
      </c>
    </row>
    <row r="3314" spans="1:16" x14ac:dyDescent="0.75">
      <c r="A3314" t="s">
        <v>11</v>
      </c>
      <c r="B3314" t="s">
        <v>22</v>
      </c>
      <c r="C3314" t="s">
        <v>88</v>
      </c>
      <c r="D3314">
        <v>202509</v>
      </c>
      <c r="E3314" t="s">
        <v>7662</v>
      </c>
      <c r="F3314" t="s">
        <v>7288</v>
      </c>
      <c r="G3314">
        <v>0</v>
      </c>
      <c r="H3314">
        <v>0</v>
      </c>
      <c r="I3314">
        <v>0</v>
      </c>
      <c r="J3314">
        <v>0</v>
      </c>
      <c r="K3314">
        <v>0</v>
      </c>
      <c r="L3314" t="str">
        <f>VLOOKUP(Table1__5[[#This Row],[ShortCode]],$U$3:$W$100,3,0)</f>
        <v>Heineken Silver</v>
      </c>
      <c r="M3314" t="str">
        <f>VLOOKUP(Table1__5[[#This Row],[ShortCode]],$U$3:$V$100,2,0)</f>
        <v>Group BB</v>
      </c>
      <c r="N3314" t="str">
        <f>RIGHT(Table1__5[[#This Row],[Calendar_month]],2)</f>
        <v>09</v>
      </c>
      <c r="O3314" t="str">
        <f>LEFT(Table1__5[[#This Row],[Calendar_month]],4)</f>
        <v>2025</v>
      </c>
      <c r="P3314" t="str">
        <f>_xlfn.TEXTBEFORE(Table1__5[[#This Row],[Distributor_Name]],"-")</f>
        <v>BD11</v>
      </c>
    </row>
    <row r="3315" spans="1:16" x14ac:dyDescent="0.75">
      <c r="A3315" t="s">
        <v>11</v>
      </c>
      <c r="B3315" t="s">
        <v>22</v>
      </c>
      <c r="C3315" t="s">
        <v>88</v>
      </c>
      <c r="D3315">
        <v>202509</v>
      </c>
      <c r="E3315" t="s">
        <v>7662</v>
      </c>
      <c r="F3315" t="s">
        <v>5440</v>
      </c>
      <c r="G3315">
        <v>11</v>
      </c>
      <c r="H3315">
        <v>13</v>
      </c>
      <c r="I3315">
        <v>8</v>
      </c>
      <c r="J3315">
        <v>0.72727272727272696</v>
      </c>
      <c r="K3315">
        <v>3</v>
      </c>
      <c r="L3315" t="str">
        <f>VLOOKUP(Table1__5[[#This Row],[ShortCode]],$U$3:$W$100,3,0)</f>
        <v>Other</v>
      </c>
      <c r="M3315" t="str">
        <f>VLOOKUP(Table1__5[[#This Row],[ShortCode]],$U$3:$V$100,2,0)</f>
        <v>Group BB</v>
      </c>
      <c r="N3315" t="str">
        <f>RIGHT(Table1__5[[#This Row],[Calendar_month]],2)</f>
        <v>09</v>
      </c>
      <c r="O3315" t="str">
        <f>LEFT(Table1__5[[#This Row],[Calendar_month]],4)</f>
        <v>2025</v>
      </c>
      <c r="P3315" t="str">
        <f>_xlfn.TEXTBEFORE(Table1__5[[#This Row],[Distributor_Name]],"-")</f>
        <v>BD11</v>
      </c>
    </row>
    <row r="3316" spans="1:16" x14ac:dyDescent="0.75">
      <c r="A3316" t="s">
        <v>11</v>
      </c>
      <c r="B3316" t="s">
        <v>22</v>
      </c>
      <c r="C3316" t="s">
        <v>88</v>
      </c>
      <c r="D3316">
        <v>202509</v>
      </c>
      <c r="E3316" t="s">
        <v>7662</v>
      </c>
      <c r="F3316" t="s">
        <v>7665</v>
      </c>
      <c r="G3316">
        <v>0</v>
      </c>
      <c r="H3316">
        <v>0</v>
      </c>
      <c r="I3316">
        <v>0</v>
      </c>
      <c r="J3316">
        <v>0</v>
      </c>
      <c r="K3316">
        <v>0</v>
      </c>
      <c r="L3316" t="str">
        <f>VLOOKUP(Table1__5[[#This Row],[ShortCode]],$U$3:$W$100,3,0)</f>
        <v>Other</v>
      </c>
      <c r="M3316" t="str">
        <f>VLOOKUP(Table1__5[[#This Row],[ShortCode]],$U$3:$V$100,2,0)</f>
        <v>Group BB</v>
      </c>
      <c r="N3316" t="str">
        <f>RIGHT(Table1__5[[#This Row],[Calendar_month]],2)</f>
        <v>09</v>
      </c>
      <c r="O3316" t="str">
        <f>LEFT(Table1__5[[#This Row],[Calendar_month]],4)</f>
        <v>2025</v>
      </c>
      <c r="P3316" t="str">
        <f>_xlfn.TEXTBEFORE(Table1__5[[#This Row],[Distributor_Name]],"-")</f>
        <v>BD11</v>
      </c>
    </row>
    <row r="3317" spans="1:16" x14ac:dyDescent="0.75">
      <c r="A3317" t="s">
        <v>11</v>
      </c>
      <c r="B3317" t="s">
        <v>22</v>
      </c>
      <c r="C3317" t="s">
        <v>88</v>
      </c>
      <c r="D3317">
        <v>202509</v>
      </c>
      <c r="E3317" t="s">
        <v>7662</v>
      </c>
      <c r="F3317" t="s">
        <v>5424</v>
      </c>
      <c r="G3317">
        <v>16</v>
      </c>
      <c r="H3317">
        <v>26</v>
      </c>
      <c r="I3317">
        <v>18</v>
      </c>
      <c r="J3317">
        <v>1.125</v>
      </c>
      <c r="K3317">
        <v>-2</v>
      </c>
      <c r="L3317" t="str">
        <f>VLOOKUP(Table1__5[[#This Row],[ShortCode]],$U$3:$W$100,3,0)</f>
        <v>Other</v>
      </c>
      <c r="M3317" t="str">
        <f>VLOOKUP(Table1__5[[#This Row],[ShortCode]],$U$3:$V$100,2,0)</f>
        <v>Group BB</v>
      </c>
      <c r="N3317" t="str">
        <f>RIGHT(Table1__5[[#This Row],[Calendar_month]],2)</f>
        <v>09</v>
      </c>
      <c r="O3317" t="str">
        <f>LEFT(Table1__5[[#This Row],[Calendar_month]],4)</f>
        <v>2025</v>
      </c>
      <c r="P3317" t="str">
        <f>_xlfn.TEXTBEFORE(Table1__5[[#This Row],[Distributor_Name]],"-")</f>
        <v>BD11</v>
      </c>
    </row>
    <row r="3318" spans="1:16" x14ac:dyDescent="0.75">
      <c r="A3318" t="s">
        <v>11</v>
      </c>
      <c r="B3318" t="s">
        <v>22</v>
      </c>
      <c r="C3318" t="s">
        <v>88</v>
      </c>
      <c r="D3318">
        <v>202509</v>
      </c>
      <c r="E3318" t="s">
        <v>7662</v>
      </c>
      <c r="F3318" t="s">
        <v>7654</v>
      </c>
      <c r="G3318">
        <v>2</v>
      </c>
      <c r="H3318">
        <v>0</v>
      </c>
      <c r="I3318">
        <v>0</v>
      </c>
      <c r="J3318">
        <v>0</v>
      </c>
      <c r="K3318">
        <v>2</v>
      </c>
      <c r="L3318" t="str">
        <f>VLOOKUP(Table1__5[[#This Row],[ShortCode]],$U$3:$W$100,3,0)</f>
        <v>Other</v>
      </c>
      <c r="M3318" t="str">
        <f>VLOOKUP(Table1__5[[#This Row],[ShortCode]],$U$3:$V$100,2,0)</f>
        <v>Group BB</v>
      </c>
      <c r="N3318" t="str">
        <f>RIGHT(Table1__5[[#This Row],[Calendar_month]],2)</f>
        <v>09</v>
      </c>
      <c r="O3318" t="str">
        <f>LEFT(Table1__5[[#This Row],[Calendar_month]],4)</f>
        <v>2025</v>
      </c>
      <c r="P3318" t="str">
        <f>_xlfn.TEXTBEFORE(Table1__5[[#This Row],[Distributor_Name]],"-")</f>
        <v>BD11</v>
      </c>
    </row>
    <row r="3319" spans="1:16" x14ac:dyDescent="0.75">
      <c r="A3319" t="s">
        <v>11</v>
      </c>
      <c r="B3319" t="s">
        <v>22</v>
      </c>
      <c r="C3319" t="s">
        <v>88</v>
      </c>
      <c r="D3319">
        <v>202509</v>
      </c>
      <c r="E3319" t="s">
        <v>7662</v>
      </c>
      <c r="F3319" t="s">
        <v>7667</v>
      </c>
      <c r="G3319">
        <v>0</v>
      </c>
      <c r="H3319">
        <v>0</v>
      </c>
      <c r="I3319">
        <v>0</v>
      </c>
      <c r="J3319">
        <v>0</v>
      </c>
      <c r="K3319">
        <v>0</v>
      </c>
      <c r="L3319" t="str">
        <f>VLOOKUP(Table1__5[[#This Row],[ShortCode]],$U$3:$W$100,3,0)</f>
        <v>Other</v>
      </c>
      <c r="M3319" t="str">
        <f>VLOOKUP(Table1__5[[#This Row],[ShortCode]],$U$3:$V$100,2,0)</f>
        <v>Group BB</v>
      </c>
      <c r="N3319" t="str">
        <f>RIGHT(Table1__5[[#This Row],[Calendar_month]],2)</f>
        <v>09</v>
      </c>
      <c r="O3319" t="str">
        <f>LEFT(Table1__5[[#This Row],[Calendar_month]],4)</f>
        <v>2025</v>
      </c>
      <c r="P3319" t="str">
        <f>_xlfn.TEXTBEFORE(Table1__5[[#This Row],[Distributor_Name]],"-")</f>
        <v>BD11</v>
      </c>
    </row>
    <row r="3320" spans="1:16" x14ac:dyDescent="0.75">
      <c r="A3320" t="s">
        <v>11</v>
      </c>
      <c r="B3320" t="s">
        <v>22</v>
      </c>
      <c r="C3320" t="s">
        <v>88</v>
      </c>
      <c r="D3320">
        <v>202509</v>
      </c>
      <c r="E3320" t="s">
        <v>7662</v>
      </c>
      <c r="F3320" t="s">
        <v>7668</v>
      </c>
      <c r="G3320">
        <v>1</v>
      </c>
      <c r="H3320">
        <v>0</v>
      </c>
      <c r="I3320">
        <v>0</v>
      </c>
      <c r="J3320">
        <v>0</v>
      </c>
      <c r="K3320">
        <v>1</v>
      </c>
      <c r="L3320" t="str">
        <f>VLOOKUP(Table1__5[[#This Row],[ShortCode]],$U$3:$W$100,3,0)</f>
        <v>Other</v>
      </c>
      <c r="M3320" t="str">
        <f>VLOOKUP(Table1__5[[#This Row],[ShortCode]],$U$3:$V$100,2,0)</f>
        <v>Group BB</v>
      </c>
      <c r="N3320" t="str">
        <f>RIGHT(Table1__5[[#This Row],[Calendar_month]],2)</f>
        <v>09</v>
      </c>
      <c r="O3320" t="str">
        <f>LEFT(Table1__5[[#This Row],[Calendar_month]],4)</f>
        <v>2025</v>
      </c>
      <c r="P3320" t="str">
        <f>_xlfn.TEXTBEFORE(Table1__5[[#This Row],[Distributor_Name]],"-")</f>
        <v>BD11</v>
      </c>
    </row>
    <row r="3321" spans="1:16" x14ac:dyDescent="0.75">
      <c r="A3321" t="s">
        <v>11</v>
      </c>
      <c r="B3321" t="s">
        <v>22</v>
      </c>
      <c r="C3321" t="s">
        <v>88</v>
      </c>
      <c r="D3321">
        <v>202509</v>
      </c>
      <c r="E3321" t="s">
        <v>7662</v>
      </c>
      <c r="F3321" t="s">
        <v>5430</v>
      </c>
      <c r="G3321">
        <v>21</v>
      </c>
      <c r="H3321">
        <v>52</v>
      </c>
      <c r="I3321">
        <v>37</v>
      </c>
      <c r="J3321">
        <v>1.7619047619047601</v>
      </c>
      <c r="K3321">
        <v>-16</v>
      </c>
      <c r="L3321" t="str">
        <f>VLOOKUP(Table1__5[[#This Row],[ShortCode]],$U$3:$W$100,3,0)</f>
        <v>Other</v>
      </c>
      <c r="M3321" t="str">
        <f>VLOOKUP(Table1__5[[#This Row],[ShortCode]],$U$3:$V$100,2,0)</f>
        <v>Group BB</v>
      </c>
      <c r="N3321" t="str">
        <f>RIGHT(Table1__5[[#This Row],[Calendar_month]],2)</f>
        <v>09</v>
      </c>
      <c r="O3321" t="str">
        <f>LEFT(Table1__5[[#This Row],[Calendar_month]],4)</f>
        <v>2025</v>
      </c>
      <c r="P3321" t="str">
        <f>_xlfn.TEXTBEFORE(Table1__5[[#This Row],[Distributor_Name]],"-")</f>
        <v>BD11</v>
      </c>
    </row>
    <row r="3322" spans="1:16" x14ac:dyDescent="0.75">
      <c r="A3322" t="s">
        <v>11</v>
      </c>
      <c r="B3322" t="s">
        <v>22</v>
      </c>
      <c r="C3322" t="s">
        <v>88</v>
      </c>
      <c r="D3322">
        <v>202509</v>
      </c>
      <c r="E3322" t="s">
        <v>7662</v>
      </c>
      <c r="F3322" t="s">
        <v>7678</v>
      </c>
      <c r="G3322">
        <v>0</v>
      </c>
      <c r="H3322">
        <v>0</v>
      </c>
      <c r="I3322">
        <v>0</v>
      </c>
      <c r="J3322">
        <v>0</v>
      </c>
      <c r="K3322">
        <v>0</v>
      </c>
      <c r="L3322" t="str">
        <f>VLOOKUP(Table1__5[[#This Row],[ShortCode]],$U$3:$W$100,3,0)</f>
        <v>Other</v>
      </c>
      <c r="M3322" t="str">
        <f>VLOOKUP(Table1__5[[#This Row],[ShortCode]],$U$3:$V$100,2,0)</f>
        <v>Group BB</v>
      </c>
      <c r="N3322" t="str">
        <f>RIGHT(Table1__5[[#This Row],[Calendar_month]],2)</f>
        <v>09</v>
      </c>
      <c r="O3322" t="str">
        <f>LEFT(Table1__5[[#This Row],[Calendar_month]],4)</f>
        <v>2025</v>
      </c>
      <c r="P3322" t="str">
        <f>_xlfn.TEXTBEFORE(Table1__5[[#This Row],[Distributor_Name]],"-")</f>
        <v>BD11</v>
      </c>
    </row>
    <row r="3323" spans="1:16" x14ac:dyDescent="0.75">
      <c r="A3323" t="s">
        <v>11</v>
      </c>
      <c r="B3323" t="s">
        <v>22</v>
      </c>
      <c r="C3323" t="s">
        <v>88</v>
      </c>
      <c r="D3323">
        <v>202509</v>
      </c>
      <c r="E3323" t="s">
        <v>7662</v>
      </c>
      <c r="F3323" t="s">
        <v>7670</v>
      </c>
      <c r="G3323">
        <v>0</v>
      </c>
      <c r="H3323">
        <v>0</v>
      </c>
      <c r="I3323">
        <v>0</v>
      </c>
      <c r="J3323">
        <v>0</v>
      </c>
      <c r="K3323">
        <v>0</v>
      </c>
      <c r="L3323" t="str">
        <f>VLOOKUP(Table1__5[[#This Row],[ShortCode]],$U$3:$W$100,3,0)</f>
        <v>Other</v>
      </c>
      <c r="M3323" t="str">
        <f>VLOOKUP(Table1__5[[#This Row],[ShortCode]],$U$3:$V$100,2,0)</f>
        <v>Group BB</v>
      </c>
      <c r="N3323" t="str">
        <f>RIGHT(Table1__5[[#This Row],[Calendar_month]],2)</f>
        <v>09</v>
      </c>
      <c r="O3323" t="str">
        <f>LEFT(Table1__5[[#This Row],[Calendar_month]],4)</f>
        <v>2025</v>
      </c>
      <c r="P3323" t="str">
        <f>_xlfn.TEXTBEFORE(Table1__5[[#This Row],[Distributor_Name]],"-")</f>
        <v>BD11</v>
      </c>
    </row>
    <row r="3324" spans="1:16" x14ac:dyDescent="0.75">
      <c r="A3324" t="s">
        <v>11</v>
      </c>
      <c r="B3324" t="s">
        <v>22</v>
      </c>
      <c r="C3324" t="s">
        <v>88</v>
      </c>
      <c r="D3324">
        <v>202509</v>
      </c>
      <c r="E3324" t="s">
        <v>7662</v>
      </c>
      <c r="F3324" t="s">
        <v>5405</v>
      </c>
      <c r="G3324">
        <v>9738</v>
      </c>
      <c r="H3324">
        <v>9841</v>
      </c>
      <c r="I3324">
        <v>9973</v>
      </c>
      <c r="J3324">
        <v>1.02413226535223</v>
      </c>
      <c r="K3324">
        <v>-235</v>
      </c>
      <c r="L3324" t="str">
        <f>VLOOKUP(Table1__5[[#This Row],[ShortCode]],$U$3:$W$100,3,0)</f>
        <v>Tiger Regular</v>
      </c>
      <c r="M3324" t="str">
        <f>VLOOKUP(Table1__5[[#This Row],[ShortCode]],$U$3:$V$100,2,0)</f>
        <v>Group BB</v>
      </c>
      <c r="N3324" t="str">
        <f>RIGHT(Table1__5[[#This Row],[Calendar_month]],2)</f>
        <v>09</v>
      </c>
      <c r="O3324" t="str">
        <f>LEFT(Table1__5[[#This Row],[Calendar_month]],4)</f>
        <v>2025</v>
      </c>
      <c r="P3324" t="str">
        <f>_xlfn.TEXTBEFORE(Table1__5[[#This Row],[Distributor_Name]],"-")</f>
        <v>BD11</v>
      </c>
    </row>
    <row r="3325" spans="1:16" x14ac:dyDescent="0.75">
      <c r="A3325" t="s">
        <v>11</v>
      </c>
      <c r="B3325" t="s">
        <v>22</v>
      </c>
      <c r="C3325" t="s">
        <v>88</v>
      </c>
      <c r="D3325">
        <v>202509</v>
      </c>
      <c r="E3325" t="s">
        <v>7662</v>
      </c>
      <c r="F3325" t="s">
        <v>7679</v>
      </c>
      <c r="G3325">
        <v>0</v>
      </c>
      <c r="H3325">
        <v>0</v>
      </c>
      <c r="I3325">
        <v>0</v>
      </c>
      <c r="J3325">
        <v>0</v>
      </c>
      <c r="K3325">
        <v>0</v>
      </c>
      <c r="L3325" t="str">
        <f>VLOOKUP(Table1__5[[#This Row],[ShortCode]],$U$3:$W$100,3,0)</f>
        <v>Other</v>
      </c>
      <c r="M3325" t="str">
        <f>VLOOKUP(Table1__5[[#This Row],[ShortCode]],$U$3:$V$100,2,0)</f>
        <v>Group BB</v>
      </c>
      <c r="N3325" t="str">
        <f>RIGHT(Table1__5[[#This Row],[Calendar_month]],2)</f>
        <v>09</v>
      </c>
      <c r="O3325" t="str">
        <f>LEFT(Table1__5[[#This Row],[Calendar_month]],4)</f>
        <v>2025</v>
      </c>
      <c r="P3325" t="str">
        <f>_xlfn.TEXTBEFORE(Table1__5[[#This Row],[Distributor_Name]],"-")</f>
        <v>BD11</v>
      </c>
    </row>
    <row r="3326" spans="1:16" x14ac:dyDescent="0.75">
      <c r="A3326" t="s">
        <v>11</v>
      </c>
      <c r="B3326" t="s">
        <v>22</v>
      </c>
      <c r="C3326" t="s">
        <v>88</v>
      </c>
      <c r="D3326">
        <v>202509</v>
      </c>
      <c r="E3326" t="s">
        <v>7662</v>
      </c>
      <c r="F3326" t="s">
        <v>5396</v>
      </c>
      <c r="G3326">
        <v>17836</v>
      </c>
      <c r="H3326">
        <v>17225</v>
      </c>
      <c r="I3326">
        <v>17110</v>
      </c>
      <c r="J3326">
        <v>0.95929580623458199</v>
      </c>
      <c r="K3326">
        <v>726</v>
      </c>
      <c r="L3326" t="str">
        <f>VLOOKUP(Table1__5[[#This Row],[ShortCode]],$U$3:$W$100,3,0)</f>
        <v>Tiger Regular</v>
      </c>
      <c r="M3326" t="str">
        <f>VLOOKUP(Table1__5[[#This Row],[ShortCode]],$U$3:$V$100,2,0)</f>
        <v>Group BB</v>
      </c>
      <c r="N3326" t="str">
        <f>RIGHT(Table1__5[[#This Row],[Calendar_month]],2)</f>
        <v>09</v>
      </c>
      <c r="O3326" t="str">
        <f>LEFT(Table1__5[[#This Row],[Calendar_month]],4)</f>
        <v>2025</v>
      </c>
      <c r="P3326" t="str">
        <f>_xlfn.TEXTBEFORE(Table1__5[[#This Row],[Distributor_Name]],"-")</f>
        <v>BD11</v>
      </c>
    </row>
    <row r="3327" spans="1:16" x14ac:dyDescent="0.75">
      <c r="A3327" t="s">
        <v>11</v>
      </c>
      <c r="B3327" t="s">
        <v>22</v>
      </c>
      <c r="C3327" t="s">
        <v>88</v>
      </c>
      <c r="D3327">
        <v>202509</v>
      </c>
      <c r="E3327" t="s">
        <v>7662</v>
      </c>
      <c r="F3327" t="s">
        <v>5441</v>
      </c>
      <c r="G3327">
        <v>0</v>
      </c>
      <c r="H3327">
        <v>0</v>
      </c>
      <c r="I3327">
        <v>0</v>
      </c>
      <c r="J3327">
        <v>0</v>
      </c>
      <c r="K3327">
        <v>0</v>
      </c>
      <c r="L3327" t="str">
        <f>VLOOKUP(Table1__5[[#This Row],[ShortCode]],$U$3:$W$100,3,0)</f>
        <v>Tiger Regular</v>
      </c>
      <c r="M3327" t="str">
        <f>VLOOKUP(Table1__5[[#This Row],[ShortCode]],$U$3:$V$100,2,0)</f>
        <v>Group BB</v>
      </c>
      <c r="N3327" t="str">
        <f>RIGHT(Table1__5[[#This Row],[Calendar_month]],2)</f>
        <v>09</v>
      </c>
      <c r="O3327" t="str">
        <f>LEFT(Table1__5[[#This Row],[Calendar_month]],4)</f>
        <v>2025</v>
      </c>
      <c r="P3327" t="str">
        <f>_xlfn.TEXTBEFORE(Table1__5[[#This Row],[Distributor_Name]],"-")</f>
        <v>BD11</v>
      </c>
    </row>
    <row r="3328" spans="1:16" x14ac:dyDescent="0.75">
      <c r="A3328" t="s">
        <v>11</v>
      </c>
      <c r="B3328" t="s">
        <v>22</v>
      </c>
      <c r="C3328" t="s">
        <v>88</v>
      </c>
      <c r="D3328">
        <v>202509</v>
      </c>
      <c r="E3328" t="s">
        <v>7662</v>
      </c>
      <c r="F3328" t="s">
        <v>5408</v>
      </c>
      <c r="G3328">
        <v>3008</v>
      </c>
      <c r="H3328">
        <v>2120</v>
      </c>
      <c r="I3328">
        <v>2166</v>
      </c>
      <c r="J3328">
        <v>0.72007978723404298</v>
      </c>
      <c r="K3328">
        <v>842</v>
      </c>
      <c r="L3328" t="str">
        <f>VLOOKUP(Table1__5[[#This Row],[ShortCode]],$U$3:$W$100,3,0)</f>
        <v>Tiger Regular</v>
      </c>
      <c r="M3328" t="str">
        <f>VLOOKUP(Table1__5[[#This Row],[ShortCode]],$U$3:$V$100,2,0)</f>
        <v>Group BB</v>
      </c>
      <c r="N3328" t="str">
        <f>RIGHT(Table1__5[[#This Row],[Calendar_month]],2)</f>
        <v>09</v>
      </c>
      <c r="O3328" t="str">
        <f>LEFT(Table1__5[[#This Row],[Calendar_month]],4)</f>
        <v>2025</v>
      </c>
      <c r="P3328" t="str">
        <f>_xlfn.TEXTBEFORE(Table1__5[[#This Row],[Distributor_Name]],"-")</f>
        <v>BD11</v>
      </c>
    </row>
    <row r="3329" spans="1:16" x14ac:dyDescent="0.75">
      <c r="A3329" t="s">
        <v>11</v>
      </c>
      <c r="B3329" t="s">
        <v>22</v>
      </c>
      <c r="C3329" t="s">
        <v>88</v>
      </c>
      <c r="D3329">
        <v>202509</v>
      </c>
      <c r="E3329" t="s">
        <v>7662</v>
      </c>
      <c r="F3329" t="s">
        <v>5417</v>
      </c>
      <c r="G3329">
        <v>3042</v>
      </c>
      <c r="H3329">
        <v>2830</v>
      </c>
      <c r="I3329">
        <v>2666</v>
      </c>
      <c r="J3329">
        <v>0.87639710716633801</v>
      </c>
      <c r="K3329">
        <v>376</v>
      </c>
      <c r="L3329" t="str">
        <f>VLOOKUP(Table1__5[[#This Row],[ShortCode]],$U$3:$W$100,3,0)</f>
        <v>Tiger Crystal</v>
      </c>
      <c r="M3329" t="str">
        <f>VLOOKUP(Table1__5[[#This Row],[ShortCode]],$U$3:$V$100,2,0)</f>
        <v>Group AA</v>
      </c>
      <c r="N3329" t="str">
        <f>RIGHT(Table1__5[[#This Row],[Calendar_month]],2)</f>
        <v>09</v>
      </c>
      <c r="O3329" t="str">
        <f>LEFT(Table1__5[[#This Row],[Calendar_month]],4)</f>
        <v>2025</v>
      </c>
      <c r="P3329" t="str">
        <f>_xlfn.TEXTBEFORE(Table1__5[[#This Row],[Distributor_Name]],"-")</f>
        <v>BD11</v>
      </c>
    </row>
    <row r="3330" spans="1:16" x14ac:dyDescent="0.75">
      <c r="A3330" t="s">
        <v>11</v>
      </c>
      <c r="B3330" t="s">
        <v>22</v>
      </c>
      <c r="C3330" t="s">
        <v>88</v>
      </c>
      <c r="D3330">
        <v>202509</v>
      </c>
      <c r="E3330" t="s">
        <v>7662</v>
      </c>
      <c r="F3330" t="s">
        <v>5403</v>
      </c>
      <c r="G3330">
        <v>12828</v>
      </c>
      <c r="H3330">
        <v>11167</v>
      </c>
      <c r="I3330">
        <v>11519</v>
      </c>
      <c r="J3330">
        <v>0.89795759276582499</v>
      </c>
      <c r="K3330">
        <v>1309</v>
      </c>
      <c r="L3330" t="str">
        <f>VLOOKUP(Table1__5[[#This Row],[ShortCode]],$U$3:$W$100,3,0)</f>
        <v>Tiger Crystal</v>
      </c>
      <c r="M3330" t="str">
        <f>VLOOKUP(Table1__5[[#This Row],[ShortCode]],$U$3:$V$100,2,0)</f>
        <v>Group AA</v>
      </c>
      <c r="N3330" t="str">
        <f>RIGHT(Table1__5[[#This Row],[Calendar_month]],2)</f>
        <v>09</v>
      </c>
      <c r="O3330" t="str">
        <f>LEFT(Table1__5[[#This Row],[Calendar_month]],4)</f>
        <v>2025</v>
      </c>
      <c r="P3330" t="str">
        <f>_xlfn.TEXTBEFORE(Table1__5[[#This Row],[Distributor_Name]],"-")</f>
        <v>BD11</v>
      </c>
    </row>
    <row r="3331" spans="1:16" x14ac:dyDescent="0.75">
      <c r="A3331" t="s">
        <v>11</v>
      </c>
      <c r="B3331" t="s">
        <v>22</v>
      </c>
      <c r="C3331" t="s">
        <v>88</v>
      </c>
      <c r="D3331">
        <v>202509</v>
      </c>
      <c r="E3331" t="s">
        <v>7662</v>
      </c>
      <c r="F3331" t="s">
        <v>5404</v>
      </c>
      <c r="G3331">
        <v>4937</v>
      </c>
      <c r="H3331">
        <v>4290</v>
      </c>
      <c r="I3331">
        <v>4896</v>
      </c>
      <c r="J3331">
        <v>0.99169536155560101</v>
      </c>
      <c r="K3331">
        <v>41</v>
      </c>
      <c r="L3331" t="str">
        <f>VLOOKUP(Table1__5[[#This Row],[ShortCode]],$U$3:$W$100,3,0)</f>
        <v>Tiger Crystal</v>
      </c>
      <c r="M3331" t="str">
        <f>VLOOKUP(Table1__5[[#This Row],[ShortCode]],$U$3:$V$100,2,0)</f>
        <v>Group AA</v>
      </c>
      <c r="N3331" t="str">
        <f>RIGHT(Table1__5[[#This Row],[Calendar_month]],2)</f>
        <v>09</v>
      </c>
      <c r="O3331" t="str">
        <f>LEFT(Table1__5[[#This Row],[Calendar_month]],4)</f>
        <v>2025</v>
      </c>
      <c r="P3331" t="str">
        <f>_xlfn.TEXTBEFORE(Table1__5[[#This Row],[Distributor_Name]],"-")</f>
        <v>BD11</v>
      </c>
    </row>
    <row r="3332" spans="1:16" x14ac:dyDescent="0.75">
      <c r="A3332" t="s">
        <v>11</v>
      </c>
      <c r="B3332" t="s">
        <v>22</v>
      </c>
      <c r="C3332" t="s">
        <v>88</v>
      </c>
      <c r="D3332">
        <v>202509</v>
      </c>
      <c r="E3332" t="s">
        <v>7662</v>
      </c>
      <c r="F3332" t="s">
        <v>7672</v>
      </c>
      <c r="G3332">
        <v>0</v>
      </c>
      <c r="H3332">
        <v>0</v>
      </c>
      <c r="I3332">
        <v>0</v>
      </c>
      <c r="J3332">
        <v>0</v>
      </c>
      <c r="K3332">
        <v>0</v>
      </c>
      <c r="L3332" t="str">
        <f>VLOOKUP(Table1__5[[#This Row],[ShortCode]],$U$3:$W$100,3,0)</f>
        <v>Other</v>
      </c>
      <c r="M3332" t="str">
        <f>VLOOKUP(Table1__5[[#This Row],[ShortCode]],$U$3:$V$100,2,0)</f>
        <v>Group BB</v>
      </c>
      <c r="N3332" t="str">
        <f>RIGHT(Table1__5[[#This Row],[Calendar_month]],2)</f>
        <v>09</v>
      </c>
      <c r="O3332" t="str">
        <f>LEFT(Table1__5[[#This Row],[Calendar_month]],4)</f>
        <v>2025</v>
      </c>
      <c r="P3332" t="str">
        <f>_xlfn.TEXTBEFORE(Table1__5[[#This Row],[Distributor_Name]],"-")</f>
        <v>BD11</v>
      </c>
    </row>
    <row r="3333" spans="1:16" x14ac:dyDescent="0.75">
      <c r="A3333" t="s">
        <v>11</v>
      </c>
      <c r="B3333" t="s">
        <v>22</v>
      </c>
      <c r="C3333" t="s">
        <v>88</v>
      </c>
      <c r="D3333">
        <v>202509</v>
      </c>
      <c r="E3333" t="s">
        <v>7673</v>
      </c>
      <c r="F3333" t="s">
        <v>5436</v>
      </c>
      <c r="G3333">
        <v>0</v>
      </c>
      <c r="H3333">
        <v>0</v>
      </c>
      <c r="I3333">
        <v>0</v>
      </c>
      <c r="J3333">
        <v>0</v>
      </c>
      <c r="K3333">
        <v>0</v>
      </c>
      <c r="L3333" t="str">
        <f>VLOOKUP(Table1__5[[#This Row],[ShortCode]],$U$3:$W$100,3,0)</f>
        <v>Bivina</v>
      </c>
      <c r="M3333" t="str">
        <f>VLOOKUP(Table1__5[[#This Row],[ShortCode]],$U$3:$V$100,2,0)</f>
        <v>Group BB</v>
      </c>
      <c r="N3333" t="str">
        <f>RIGHT(Table1__5[[#This Row],[Calendar_month]],2)</f>
        <v>09</v>
      </c>
      <c r="O3333" t="str">
        <f>LEFT(Table1__5[[#This Row],[Calendar_month]],4)</f>
        <v>2025</v>
      </c>
      <c r="P3333" t="str">
        <f>_xlfn.TEXTBEFORE(Table1__5[[#This Row],[Distributor_Name]],"-")</f>
        <v>BD11</v>
      </c>
    </row>
    <row r="3334" spans="1:16" x14ac:dyDescent="0.75">
      <c r="A3334" t="s">
        <v>11</v>
      </c>
      <c r="B3334" t="s">
        <v>22</v>
      </c>
      <c r="C3334" t="s">
        <v>88</v>
      </c>
      <c r="D3334">
        <v>202509</v>
      </c>
      <c r="E3334" t="s">
        <v>7673</v>
      </c>
      <c r="F3334" t="s">
        <v>7674</v>
      </c>
      <c r="G3334">
        <v>539</v>
      </c>
      <c r="H3334">
        <v>160</v>
      </c>
      <c r="I3334">
        <v>357</v>
      </c>
      <c r="J3334">
        <v>0.662337662337662</v>
      </c>
      <c r="K3334">
        <v>182</v>
      </c>
      <c r="L3334" t="str">
        <f>VLOOKUP(Table1__5[[#This Row],[ShortCode]],$U$3:$W$100,3,0)</f>
        <v>Bia Việt</v>
      </c>
      <c r="M3334" t="str">
        <f>VLOOKUP(Table1__5[[#This Row],[ShortCode]],$U$3:$V$100,2,0)</f>
        <v>Group BB</v>
      </c>
      <c r="N3334" t="str">
        <f>RIGHT(Table1__5[[#This Row],[Calendar_month]],2)</f>
        <v>09</v>
      </c>
      <c r="O3334" t="str">
        <f>LEFT(Table1__5[[#This Row],[Calendar_month]],4)</f>
        <v>2025</v>
      </c>
      <c r="P3334" t="str">
        <f>_xlfn.TEXTBEFORE(Table1__5[[#This Row],[Distributor_Name]],"-")</f>
        <v>BD11</v>
      </c>
    </row>
    <row r="3335" spans="1:16" x14ac:dyDescent="0.75">
      <c r="A3335" t="s">
        <v>11</v>
      </c>
      <c r="B3335" t="s">
        <v>22</v>
      </c>
      <c r="C3335" t="s">
        <v>88</v>
      </c>
      <c r="D3335">
        <v>202509</v>
      </c>
      <c r="E3335" t="s">
        <v>7673</v>
      </c>
      <c r="F3335" t="s">
        <v>5400</v>
      </c>
      <c r="G3335">
        <v>8976</v>
      </c>
      <c r="H3335">
        <v>6950</v>
      </c>
      <c r="I3335">
        <v>7158</v>
      </c>
      <c r="J3335">
        <v>0.79745989304812803</v>
      </c>
      <c r="K3335">
        <v>1818</v>
      </c>
      <c r="L3335" t="str">
        <f>VLOOKUP(Table1__5[[#This Row],[ShortCode]],$U$3:$W$100,3,0)</f>
        <v>Bia Việt</v>
      </c>
      <c r="M3335" t="str">
        <f>VLOOKUP(Table1__5[[#This Row],[ShortCode]],$U$3:$V$100,2,0)</f>
        <v>Group BB</v>
      </c>
      <c r="N3335" t="str">
        <f>RIGHT(Table1__5[[#This Row],[Calendar_month]],2)</f>
        <v>09</v>
      </c>
      <c r="O3335" t="str">
        <f>LEFT(Table1__5[[#This Row],[Calendar_month]],4)</f>
        <v>2025</v>
      </c>
      <c r="P3335" t="str">
        <f>_xlfn.TEXTBEFORE(Table1__5[[#This Row],[Distributor_Name]],"-")</f>
        <v>BD11</v>
      </c>
    </row>
    <row r="3336" spans="1:16" x14ac:dyDescent="0.75">
      <c r="A3336" t="s">
        <v>11</v>
      </c>
      <c r="B3336" t="s">
        <v>22</v>
      </c>
      <c r="C3336" t="s">
        <v>88</v>
      </c>
      <c r="D3336">
        <v>202509</v>
      </c>
      <c r="E3336" t="s">
        <v>7673</v>
      </c>
      <c r="F3336" t="s">
        <v>5411</v>
      </c>
      <c r="G3336">
        <v>2927</v>
      </c>
      <c r="H3336">
        <v>2960</v>
      </c>
      <c r="I3336">
        <v>2561</v>
      </c>
      <c r="J3336">
        <v>0.87495729415784096</v>
      </c>
      <c r="K3336">
        <v>366</v>
      </c>
      <c r="L3336" t="str">
        <f>VLOOKUP(Table1__5[[#This Row],[ShortCode]],$U$3:$W$100,3,0)</f>
        <v>Bia Việt</v>
      </c>
      <c r="M3336" t="str">
        <f>VLOOKUP(Table1__5[[#This Row],[ShortCode]],$U$3:$V$100,2,0)</f>
        <v>Group BB</v>
      </c>
      <c r="N3336" t="str">
        <f>RIGHT(Table1__5[[#This Row],[Calendar_month]],2)</f>
        <v>09</v>
      </c>
      <c r="O3336" t="str">
        <f>LEFT(Table1__5[[#This Row],[Calendar_month]],4)</f>
        <v>2025</v>
      </c>
      <c r="P3336" t="str">
        <f>_xlfn.TEXTBEFORE(Table1__5[[#This Row],[Distributor_Name]],"-")</f>
        <v>BD11</v>
      </c>
    </row>
    <row r="3337" spans="1:16" x14ac:dyDescent="0.75">
      <c r="A3337" t="s">
        <v>11</v>
      </c>
      <c r="B3337" t="s">
        <v>22</v>
      </c>
      <c r="C3337" t="s">
        <v>88</v>
      </c>
      <c r="D3337">
        <v>202509</v>
      </c>
      <c r="E3337" t="s">
        <v>7673</v>
      </c>
      <c r="F3337" t="s">
        <v>7675</v>
      </c>
      <c r="G3337">
        <v>0</v>
      </c>
      <c r="H3337">
        <v>0</v>
      </c>
      <c r="I3337">
        <v>0</v>
      </c>
      <c r="J3337">
        <v>0</v>
      </c>
      <c r="K3337">
        <v>0</v>
      </c>
      <c r="L3337" t="str">
        <f>VLOOKUP(Table1__5[[#This Row],[ShortCode]],$U$3:$W$100,3,0)</f>
        <v>Larue</v>
      </c>
      <c r="M3337" t="str">
        <f>VLOOKUP(Table1__5[[#This Row],[ShortCode]],$U$3:$V$100,2,0)</f>
        <v>Group BB</v>
      </c>
      <c r="N3337" t="str">
        <f>RIGHT(Table1__5[[#This Row],[Calendar_month]],2)</f>
        <v>09</v>
      </c>
      <c r="O3337" t="str">
        <f>LEFT(Table1__5[[#This Row],[Calendar_month]],4)</f>
        <v>2025</v>
      </c>
      <c r="P3337" t="str">
        <f>_xlfn.TEXTBEFORE(Table1__5[[#This Row],[Distributor_Name]],"-")</f>
        <v>BD11</v>
      </c>
    </row>
    <row r="3338" spans="1:16" x14ac:dyDescent="0.75">
      <c r="A3338" t="s">
        <v>11</v>
      </c>
      <c r="B3338" t="s">
        <v>22</v>
      </c>
      <c r="C3338" t="s">
        <v>88</v>
      </c>
      <c r="D3338">
        <v>202509</v>
      </c>
      <c r="E3338" t="s">
        <v>7673</v>
      </c>
      <c r="F3338" t="s">
        <v>7677</v>
      </c>
      <c r="G3338">
        <v>0</v>
      </c>
      <c r="H3338">
        <v>0</v>
      </c>
      <c r="I3338">
        <v>0</v>
      </c>
      <c r="J3338">
        <v>0</v>
      </c>
      <c r="K3338">
        <v>0</v>
      </c>
      <c r="L3338" t="str">
        <f>VLOOKUP(Table1__5[[#This Row],[ShortCode]],$U$3:$W$100,3,0)</f>
        <v>Larue</v>
      </c>
      <c r="M3338" t="str">
        <f>VLOOKUP(Table1__5[[#This Row],[ShortCode]],$U$3:$V$100,2,0)</f>
        <v>Group BB</v>
      </c>
      <c r="N3338" t="str">
        <f>RIGHT(Table1__5[[#This Row],[Calendar_month]],2)</f>
        <v>09</v>
      </c>
      <c r="O3338" t="str">
        <f>LEFT(Table1__5[[#This Row],[Calendar_month]],4)</f>
        <v>2025</v>
      </c>
      <c r="P3338" t="str">
        <f>_xlfn.TEXTBEFORE(Table1__5[[#This Row],[Distributor_Name]],"-")</f>
        <v>BD11</v>
      </c>
    </row>
    <row r="3339" spans="1:16" x14ac:dyDescent="0.75">
      <c r="A3339" t="s">
        <v>11</v>
      </c>
      <c r="B3339" t="s">
        <v>22</v>
      </c>
      <c r="C3339" t="s">
        <v>88</v>
      </c>
      <c r="D3339">
        <v>202510</v>
      </c>
      <c r="E3339" t="s">
        <v>7662</v>
      </c>
      <c r="F3339" t="s">
        <v>5438</v>
      </c>
      <c r="G3339">
        <v>2</v>
      </c>
      <c r="H3339">
        <v>39</v>
      </c>
      <c r="I3339">
        <v>20</v>
      </c>
      <c r="J3339">
        <v>10</v>
      </c>
      <c r="K3339">
        <v>-18</v>
      </c>
      <c r="L3339" t="str">
        <f>VLOOKUP(Table1__5[[#This Row],[ShortCode]],$U$3:$W$100,3,0)</f>
        <v>Other</v>
      </c>
      <c r="M3339" t="str">
        <f>VLOOKUP(Table1__5[[#This Row],[ShortCode]],$U$3:$V$100,2,0)</f>
        <v>Group BB</v>
      </c>
      <c r="N3339" t="str">
        <f>RIGHT(Table1__5[[#This Row],[Calendar_month]],2)</f>
        <v>10</v>
      </c>
      <c r="O3339" t="str">
        <f>LEFT(Table1__5[[#This Row],[Calendar_month]],4)</f>
        <v>2025</v>
      </c>
      <c r="P3339" t="str">
        <f>_xlfn.TEXTBEFORE(Table1__5[[#This Row],[Distributor_Name]],"-")</f>
        <v>BD11</v>
      </c>
    </row>
    <row r="3340" spans="1:16" x14ac:dyDescent="0.75">
      <c r="A3340" t="s">
        <v>11</v>
      </c>
      <c r="B3340" t="s">
        <v>22</v>
      </c>
      <c r="C3340" t="s">
        <v>88</v>
      </c>
      <c r="D3340">
        <v>202510</v>
      </c>
      <c r="E3340" t="s">
        <v>7662</v>
      </c>
      <c r="F3340" t="s">
        <v>7685</v>
      </c>
      <c r="G3340">
        <v>66</v>
      </c>
      <c r="H3340">
        <v>0</v>
      </c>
      <c r="I3340">
        <v>0</v>
      </c>
      <c r="J3340">
        <v>0</v>
      </c>
      <c r="K3340">
        <v>66</v>
      </c>
      <c r="L3340" t="str">
        <f>VLOOKUP(Table1__5[[#This Row],[ShortCode]],$U$3:$W$100,3,0)</f>
        <v>Heineken Silver</v>
      </c>
      <c r="M3340" t="str">
        <f>VLOOKUP(Table1__5[[#This Row],[ShortCode]],$U$3:$V$100,2,0)</f>
        <v>Group BB</v>
      </c>
      <c r="N3340" t="str">
        <f>RIGHT(Table1__5[[#This Row],[Calendar_month]],2)</f>
        <v>10</v>
      </c>
      <c r="O3340" t="str">
        <f>LEFT(Table1__5[[#This Row],[Calendar_month]],4)</f>
        <v>2025</v>
      </c>
      <c r="P3340" t="str">
        <f>_xlfn.TEXTBEFORE(Table1__5[[#This Row],[Distributor_Name]],"-")</f>
        <v>BD11</v>
      </c>
    </row>
    <row r="3341" spans="1:16" x14ac:dyDescent="0.75">
      <c r="A3341" t="s">
        <v>11</v>
      </c>
      <c r="B3341" t="s">
        <v>22</v>
      </c>
      <c r="C3341" t="s">
        <v>88</v>
      </c>
      <c r="D3341">
        <v>202510</v>
      </c>
      <c r="E3341" t="s">
        <v>7662</v>
      </c>
      <c r="F3341" t="s">
        <v>5426</v>
      </c>
      <c r="G3341">
        <v>79</v>
      </c>
      <c r="H3341">
        <v>130</v>
      </c>
      <c r="I3341">
        <v>33</v>
      </c>
      <c r="J3341">
        <v>0.417721518987342</v>
      </c>
      <c r="K3341">
        <v>46</v>
      </c>
      <c r="L3341" t="str">
        <f>VLOOKUP(Table1__5[[#This Row],[ShortCode]],$U$3:$W$100,3,0)</f>
        <v>Heineken Original</v>
      </c>
      <c r="M3341" t="str">
        <f>VLOOKUP(Table1__5[[#This Row],[ShortCode]],$U$3:$V$100,2,0)</f>
        <v>Group BB</v>
      </c>
      <c r="N3341" t="str">
        <f>RIGHT(Table1__5[[#This Row],[Calendar_month]],2)</f>
        <v>10</v>
      </c>
      <c r="O3341" t="str">
        <f>LEFT(Table1__5[[#This Row],[Calendar_month]],4)</f>
        <v>2025</v>
      </c>
      <c r="P3341" t="str">
        <f>_xlfn.TEXTBEFORE(Table1__5[[#This Row],[Distributor_Name]],"-")</f>
        <v>BD11</v>
      </c>
    </row>
    <row r="3342" spans="1:16" x14ac:dyDescent="0.75">
      <c r="A3342" t="s">
        <v>11</v>
      </c>
      <c r="B3342" t="s">
        <v>22</v>
      </c>
      <c r="C3342" t="s">
        <v>88</v>
      </c>
      <c r="D3342">
        <v>202510</v>
      </c>
      <c r="E3342" t="s">
        <v>7662</v>
      </c>
      <c r="F3342" t="s">
        <v>5434</v>
      </c>
      <c r="G3342">
        <v>405</v>
      </c>
      <c r="H3342">
        <v>260</v>
      </c>
      <c r="I3342">
        <v>381</v>
      </c>
      <c r="J3342">
        <v>0.94074074074074099</v>
      </c>
      <c r="K3342">
        <v>23.999999999999901</v>
      </c>
      <c r="L3342" t="str">
        <f>VLOOKUP(Table1__5[[#This Row],[ShortCode]],$U$3:$W$100,3,0)</f>
        <v>Heineken Original</v>
      </c>
      <c r="M3342" t="str">
        <f>VLOOKUP(Table1__5[[#This Row],[ShortCode]],$U$3:$V$100,2,0)</f>
        <v>Group BB</v>
      </c>
      <c r="N3342" t="str">
        <f>RIGHT(Table1__5[[#This Row],[Calendar_month]],2)</f>
        <v>10</v>
      </c>
      <c r="O3342" t="str">
        <f>LEFT(Table1__5[[#This Row],[Calendar_month]],4)</f>
        <v>2025</v>
      </c>
      <c r="P3342" t="str">
        <f>_xlfn.TEXTBEFORE(Table1__5[[#This Row],[Distributor_Name]],"-")</f>
        <v>BD11</v>
      </c>
    </row>
    <row r="3343" spans="1:16" x14ac:dyDescent="0.75">
      <c r="A3343" t="s">
        <v>11</v>
      </c>
      <c r="B3343" t="s">
        <v>22</v>
      </c>
      <c r="C3343" t="s">
        <v>88</v>
      </c>
      <c r="D3343">
        <v>202510</v>
      </c>
      <c r="E3343" t="s">
        <v>7662</v>
      </c>
      <c r="F3343" t="s">
        <v>5393</v>
      </c>
      <c r="G3343">
        <v>25215</v>
      </c>
      <c r="H3343">
        <v>28678</v>
      </c>
      <c r="I3343">
        <v>30819</v>
      </c>
      <c r="J3343">
        <v>1.22224866151101</v>
      </c>
      <c r="K3343">
        <v>-5604</v>
      </c>
      <c r="L3343" t="str">
        <f>VLOOKUP(Table1__5[[#This Row],[ShortCode]],$U$3:$W$100,3,0)</f>
        <v>Heineken Silver</v>
      </c>
      <c r="M3343" t="str">
        <f>VLOOKUP(Table1__5[[#This Row],[ShortCode]],$U$3:$V$100,2,0)</f>
        <v>Group AA</v>
      </c>
      <c r="N3343" t="str">
        <f>RIGHT(Table1__5[[#This Row],[Calendar_month]],2)</f>
        <v>10</v>
      </c>
      <c r="O3343" t="str">
        <f>LEFT(Table1__5[[#This Row],[Calendar_month]],4)</f>
        <v>2025</v>
      </c>
      <c r="P3343" t="str">
        <f>_xlfn.TEXTBEFORE(Table1__5[[#This Row],[Distributor_Name]],"-")</f>
        <v>BD11</v>
      </c>
    </row>
    <row r="3344" spans="1:16" x14ac:dyDescent="0.75">
      <c r="A3344" t="s">
        <v>11</v>
      </c>
      <c r="B3344" t="s">
        <v>22</v>
      </c>
      <c r="C3344" t="s">
        <v>88</v>
      </c>
      <c r="D3344">
        <v>202510</v>
      </c>
      <c r="E3344" t="s">
        <v>7662</v>
      </c>
      <c r="F3344" t="s">
        <v>5418</v>
      </c>
      <c r="G3344">
        <v>61</v>
      </c>
      <c r="H3344">
        <v>180</v>
      </c>
      <c r="I3344">
        <v>192</v>
      </c>
      <c r="J3344">
        <v>3.14754098360656</v>
      </c>
      <c r="K3344">
        <v>-131</v>
      </c>
      <c r="L3344" t="str">
        <f>VLOOKUP(Table1__5[[#This Row],[ShortCode]],$U$3:$W$100,3,0)</f>
        <v>Heineken Silver</v>
      </c>
      <c r="M3344" t="str">
        <f>VLOOKUP(Table1__5[[#This Row],[ShortCode]],$U$3:$V$100,2,0)</f>
        <v>Group AA</v>
      </c>
      <c r="N3344" t="str">
        <f>RIGHT(Table1__5[[#This Row],[Calendar_month]],2)</f>
        <v>10</v>
      </c>
      <c r="O3344" t="str">
        <f>LEFT(Table1__5[[#This Row],[Calendar_month]],4)</f>
        <v>2025</v>
      </c>
      <c r="P3344" t="str">
        <f>_xlfn.TEXTBEFORE(Table1__5[[#This Row],[Distributor_Name]],"-")</f>
        <v>BD11</v>
      </c>
    </row>
    <row r="3345" spans="1:16" x14ac:dyDescent="0.75">
      <c r="A3345" t="s">
        <v>11</v>
      </c>
      <c r="B3345" t="s">
        <v>22</v>
      </c>
      <c r="C3345" t="s">
        <v>88</v>
      </c>
      <c r="D3345">
        <v>202510</v>
      </c>
      <c r="E3345" t="s">
        <v>7662</v>
      </c>
      <c r="F3345" t="s">
        <v>5401</v>
      </c>
      <c r="G3345">
        <v>1216</v>
      </c>
      <c r="H3345">
        <v>975</v>
      </c>
      <c r="I3345">
        <v>794</v>
      </c>
      <c r="J3345">
        <v>0.65296052631579005</v>
      </c>
      <c r="K3345">
        <v>422</v>
      </c>
      <c r="L3345" t="str">
        <f>VLOOKUP(Table1__5[[#This Row],[ShortCode]],$U$3:$W$100,3,0)</f>
        <v>Heineken Silver</v>
      </c>
      <c r="M3345" t="str">
        <f>VLOOKUP(Table1__5[[#This Row],[ShortCode]],$U$3:$V$100,2,0)</f>
        <v>Group AA</v>
      </c>
      <c r="N3345" t="str">
        <f>RIGHT(Table1__5[[#This Row],[Calendar_month]],2)</f>
        <v>10</v>
      </c>
      <c r="O3345" t="str">
        <f>LEFT(Table1__5[[#This Row],[Calendar_month]],4)</f>
        <v>2025</v>
      </c>
      <c r="P3345" t="str">
        <f>_xlfn.TEXTBEFORE(Table1__5[[#This Row],[Distributor_Name]],"-")</f>
        <v>BD11</v>
      </c>
    </row>
    <row r="3346" spans="1:16" x14ac:dyDescent="0.75">
      <c r="A3346" t="s">
        <v>11</v>
      </c>
      <c r="B3346" t="s">
        <v>22</v>
      </c>
      <c r="C3346" t="s">
        <v>88</v>
      </c>
      <c r="D3346">
        <v>202510</v>
      </c>
      <c r="E3346" t="s">
        <v>7662</v>
      </c>
      <c r="F3346" t="s">
        <v>5440</v>
      </c>
      <c r="G3346">
        <v>23</v>
      </c>
      <c r="H3346">
        <v>39</v>
      </c>
      <c r="I3346">
        <v>28</v>
      </c>
      <c r="J3346">
        <v>1.2173913043478299</v>
      </c>
      <c r="K3346">
        <v>-5</v>
      </c>
      <c r="L3346" t="str">
        <f>VLOOKUP(Table1__5[[#This Row],[ShortCode]],$U$3:$W$100,3,0)</f>
        <v>Other</v>
      </c>
      <c r="M3346" t="str">
        <f>VLOOKUP(Table1__5[[#This Row],[ShortCode]],$U$3:$V$100,2,0)</f>
        <v>Group BB</v>
      </c>
      <c r="N3346" t="str">
        <f>RIGHT(Table1__5[[#This Row],[Calendar_month]],2)</f>
        <v>10</v>
      </c>
      <c r="O3346" t="str">
        <f>LEFT(Table1__5[[#This Row],[Calendar_month]],4)</f>
        <v>2025</v>
      </c>
      <c r="P3346" t="str">
        <f>_xlfn.TEXTBEFORE(Table1__5[[#This Row],[Distributor_Name]],"-")</f>
        <v>BD11</v>
      </c>
    </row>
    <row r="3347" spans="1:16" x14ac:dyDescent="0.75">
      <c r="A3347" t="s">
        <v>11</v>
      </c>
      <c r="B3347" t="s">
        <v>22</v>
      </c>
      <c r="C3347" t="s">
        <v>88</v>
      </c>
      <c r="D3347">
        <v>202510</v>
      </c>
      <c r="E3347" t="s">
        <v>7662</v>
      </c>
      <c r="F3347" t="s">
        <v>5424</v>
      </c>
      <c r="G3347">
        <v>21</v>
      </c>
      <c r="H3347">
        <v>39</v>
      </c>
      <c r="I3347">
        <v>23</v>
      </c>
      <c r="J3347">
        <v>1.0952380952381</v>
      </c>
      <c r="K3347">
        <v>-2</v>
      </c>
      <c r="L3347" t="str">
        <f>VLOOKUP(Table1__5[[#This Row],[ShortCode]],$U$3:$W$100,3,0)</f>
        <v>Other</v>
      </c>
      <c r="M3347" t="str">
        <f>VLOOKUP(Table1__5[[#This Row],[ShortCode]],$U$3:$V$100,2,0)</f>
        <v>Group BB</v>
      </c>
      <c r="N3347" t="str">
        <f>RIGHT(Table1__5[[#This Row],[Calendar_month]],2)</f>
        <v>10</v>
      </c>
      <c r="O3347" t="str">
        <f>LEFT(Table1__5[[#This Row],[Calendar_month]],4)</f>
        <v>2025</v>
      </c>
      <c r="P3347" t="str">
        <f>_xlfn.TEXTBEFORE(Table1__5[[#This Row],[Distributor_Name]],"-")</f>
        <v>BD11</v>
      </c>
    </row>
    <row r="3348" spans="1:16" x14ac:dyDescent="0.75">
      <c r="A3348" t="s">
        <v>11</v>
      </c>
      <c r="B3348" t="s">
        <v>22</v>
      </c>
      <c r="C3348" t="s">
        <v>88</v>
      </c>
      <c r="D3348">
        <v>202510</v>
      </c>
      <c r="E3348" t="s">
        <v>7662</v>
      </c>
      <c r="F3348" t="s">
        <v>7654</v>
      </c>
      <c r="G3348">
        <v>2</v>
      </c>
      <c r="H3348">
        <v>0</v>
      </c>
      <c r="I3348">
        <v>0</v>
      </c>
      <c r="J3348">
        <v>0</v>
      </c>
      <c r="K3348">
        <v>2</v>
      </c>
      <c r="L3348" t="str">
        <f>VLOOKUP(Table1__5[[#This Row],[ShortCode]],$U$3:$W$100,3,0)</f>
        <v>Other</v>
      </c>
      <c r="M3348" t="str">
        <f>VLOOKUP(Table1__5[[#This Row],[ShortCode]],$U$3:$V$100,2,0)</f>
        <v>Group BB</v>
      </c>
      <c r="N3348" t="str">
        <f>RIGHT(Table1__5[[#This Row],[Calendar_month]],2)</f>
        <v>10</v>
      </c>
      <c r="O3348" t="str">
        <f>LEFT(Table1__5[[#This Row],[Calendar_month]],4)</f>
        <v>2025</v>
      </c>
      <c r="P3348" t="str">
        <f>_xlfn.TEXTBEFORE(Table1__5[[#This Row],[Distributor_Name]],"-")</f>
        <v>BD11</v>
      </c>
    </row>
    <row r="3349" spans="1:16" x14ac:dyDescent="0.75">
      <c r="A3349" t="s">
        <v>11</v>
      </c>
      <c r="B3349" t="s">
        <v>22</v>
      </c>
      <c r="C3349" t="s">
        <v>88</v>
      </c>
      <c r="D3349">
        <v>202510</v>
      </c>
      <c r="E3349" t="s">
        <v>7662</v>
      </c>
      <c r="F3349" t="s">
        <v>7668</v>
      </c>
      <c r="G3349">
        <v>2</v>
      </c>
      <c r="H3349">
        <v>0</v>
      </c>
      <c r="I3349">
        <v>0</v>
      </c>
      <c r="J3349">
        <v>0</v>
      </c>
      <c r="K3349">
        <v>2</v>
      </c>
      <c r="L3349" t="str">
        <f>VLOOKUP(Table1__5[[#This Row],[ShortCode]],$U$3:$W$100,3,0)</f>
        <v>Other</v>
      </c>
      <c r="M3349" t="str">
        <f>VLOOKUP(Table1__5[[#This Row],[ShortCode]],$U$3:$V$100,2,0)</f>
        <v>Group BB</v>
      </c>
      <c r="N3349" t="str">
        <f>RIGHT(Table1__5[[#This Row],[Calendar_month]],2)</f>
        <v>10</v>
      </c>
      <c r="O3349" t="str">
        <f>LEFT(Table1__5[[#This Row],[Calendar_month]],4)</f>
        <v>2025</v>
      </c>
      <c r="P3349" t="str">
        <f>_xlfn.TEXTBEFORE(Table1__5[[#This Row],[Distributor_Name]],"-")</f>
        <v>BD11</v>
      </c>
    </row>
    <row r="3350" spans="1:16" x14ac:dyDescent="0.75">
      <c r="A3350" t="s">
        <v>11</v>
      </c>
      <c r="B3350" t="s">
        <v>22</v>
      </c>
      <c r="C3350" t="s">
        <v>88</v>
      </c>
      <c r="D3350">
        <v>202510</v>
      </c>
      <c r="E3350" t="s">
        <v>7662</v>
      </c>
      <c r="F3350" t="s">
        <v>5430</v>
      </c>
      <c r="G3350">
        <v>35</v>
      </c>
      <c r="H3350">
        <v>52</v>
      </c>
      <c r="I3350">
        <v>52</v>
      </c>
      <c r="J3350">
        <v>1.48571428571429</v>
      </c>
      <c r="K3350">
        <v>-17</v>
      </c>
      <c r="L3350" t="str">
        <f>VLOOKUP(Table1__5[[#This Row],[ShortCode]],$U$3:$W$100,3,0)</f>
        <v>Other</v>
      </c>
      <c r="M3350" t="str">
        <f>VLOOKUP(Table1__5[[#This Row],[ShortCode]],$U$3:$V$100,2,0)</f>
        <v>Group BB</v>
      </c>
      <c r="N3350" t="str">
        <f>RIGHT(Table1__5[[#This Row],[Calendar_month]],2)</f>
        <v>10</v>
      </c>
      <c r="O3350" t="str">
        <f>LEFT(Table1__5[[#This Row],[Calendar_month]],4)</f>
        <v>2025</v>
      </c>
      <c r="P3350" t="str">
        <f>_xlfn.TEXTBEFORE(Table1__5[[#This Row],[Distributor_Name]],"-")</f>
        <v>BD11</v>
      </c>
    </row>
    <row r="3351" spans="1:16" x14ac:dyDescent="0.75">
      <c r="A3351" t="s">
        <v>11</v>
      </c>
      <c r="B3351" t="s">
        <v>22</v>
      </c>
      <c r="C3351" t="s">
        <v>88</v>
      </c>
      <c r="D3351">
        <v>202510</v>
      </c>
      <c r="E3351" t="s">
        <v>7662</v>
      </c>
      <c r="F3351" t="s">
        <v>5405</v>
      </c>
      <c r="G3351">
        <v>7769</v>
      </c>
      <c r="H3351">
        <v>7501</v>
      </c>
      <c r="I3351">
        <v>8069</v>
      </c>
      <c r="J3351">
        <v>1.0386150083665899</v>
      </c>
      <c r="K3351">
        <v>-300</v>
      </c>
      <c r="L3351" t="str">
        <f>VLOOKUP(Table1__5[[#This Row],[ShortCode]],$U$3:$W$100,3,0)</f>
        <v>Tiger Regular</v>
      </c>
      <c r="M3351" t="str">
        <f>VLOOKUP(Table1__5[[#This Row],[ShortCode]],$U$3:$V$100,2,0)</f>
        <v>Group BB</v>
      </c>
      <c r="N3351" t="str">
        <f>RIGHT(Table1__5[[#This Row],[Calendar_month]],2)</f>
        <v>10</v>
      </c>
      <c r="O3351" t="str">
        <f>LEFT(Table1__5[[#This Row],[Calendar_month]],4)</f>
        <v>2025</v>
      </c>
      <c r="P3351" t="str">
        <f>_xlfn.TEXTBEFORE(Table1__5[[#This Row],[Distributor_Name]],"-")</f>
        <v>BD11</v>
      </c>
    </row>
    <row r="3352" spans="1:16" x14ac:dyDescent="0.75">
      <c r="A3352" t="s">
        <v>11</v>
      </c>
      <c r="B3352" t="s">
        <v>22</v>
      </c>
      <c r="C3352" t="s">
        <v>88</v>
      </c>
      <c r="D3352">
        <v>202510</v>
      </c>
      <c r="E3352" t="s">
        <v>7662</v>
      </c>
      <c r="F3352" t="s">
        <v>5396</v>
      </c>
      <c r="G3352">
        <v>18872</v>
      </c>
      <c r="H3352">
        <v>13299</v>
      </c>
      <c r="I3352">
        <v>13490</v>
      </c>
      <c r="J3352">
        <v>0.71481559983043697</v>
      </c>
      <c r="K3352">
        <v>5382</v>
      </c>
      <c r="L3352" t="str">
        <f>VLOOKUP(Table1__5[[#This Row],[ShortCode]],$U$3:$W$100,3,0)</f>
        <v>Tiger Regular</v>
      </c>
      <c r="M3352" t="str">
        <f>VLOOKUP(Table1__5[[#This Row],[ShortCode]],$U$3:$V$100,2,0)</f>
        <v>Group BB</v>
      </c>
      <c r="N3352" t="str">
        <f>RIGHT(Table1__5[[#This Row],[Calendar_month]],2)</f>
        <v>10</v>
      </c>
      <c r="O3352" t="str">
        <f>LEFT(Table1__5[[#This Row],[Calendar_month]],4)</f>
        <v>2025</v>
      </c>
      <c r="P3352" t="str">
        <f>_xlfn.TEXTBEFORE(Table1__5[[#This Row],[Distributor_Name]],"-")</f>
        <v>BD11</v>
      </c>
    </row>
    <row r="3353" spans="1:16" x14ac:dyDescent="0.75">
      <c r="A3353" t="s">
        <v>11</v>
      </c>
      <c r="B3353" t="s">
        <v>22</v>
      </c>
      <c r="C3353" t="s">
        <v>88</v>
      </c>
      <c r="D3353">
        <v>202510</v>
      </c>
      <c r="E3353" t="s">
        <v>7662</v>
      </c>
      <c r="F3353" t="s">
        <v>5408</v>
      </c>
      <c r="G3353">
        <v>2968</v>
      </c>
      <c r="H3353">
        <v>2650</v>
      </c>
      <c r="I3353">
        <v>2418</v>
      </c>
      <c r="J3353">
        <v>0.81469002695417803</v>
      </c>
      <c r="K3353">
        <v>550</v>
      </c>
      <c r="L3353" t="str">
        <f>VLOOKUP(Table1__5[[#This Row],[ShortCode]],$U$3:$W$100,3,0)</f>
        <v>Tiger Regular</v>
      </c>
      <c r="M3353" t="str">
        <f>VLOOKUP(Table1__5[[#This Row],[ShortCode]],$U$3:$V$100,2,0)</f>
        <v>Group BB</v>
      </c>
      <c r="N3353" t="str">
        <f>RIGHT(Table1__5[[#This Row],[Calendar_month]],2)</f>
        <v>10</v>
      </c>
      <c r="O3353" t="str">
        <f>LEFT(Table1__5[[#This Row],[Calendar_month]],4)</f>
        <v>2025</v>
      </c>
      <c r="P3353" t="str">
        <f>_xlfn.TEXTBEFORE(Table1__5[[#This Row],[Distributor_Name]],"-")</f>
        <v>BD11</v>
      </c>
    </row>
    <row r="3354" spans="1:16" x14ac:dyDescent="0.75">
      <c r="A3354" t="s">
        <v>11</v>
      </c>
      <c r="B3354" t="s">
        <v>22</v>
      </c>
      <c r="C3354" t="s">
        <v>88</v>
      </c>
      <c r="D3354">
        <v>202510</v>
      </c>
      <c r="E3354" t="s">
        <v>7662</v>
      </c>
      <c r="F3354" t="s">
        <v>5417</v>
      </c>
      <c r="G3354">
        <v>2907</v>
      </c>
      <c r="H3354">
        <v>3340</v>
      </c>
      <c r="I3354">
        <v>3039</v>
      </c>
      <c r="J3354">
        <v>1.04540763673891</v>
      </c>
      <c r="K3354">
        <v>-132</v>
      </c>
      <c r="L3354" t="str">
        <f>VLOOKUP(Table1__5[[#This Row],[ShortCode]],$U$3:$W$100,3,0)</f>
        <v>Tiger Crystal</v>
      </c>
      <c r="M3354" t="str">
        <f>VLOOKUP(Table1__5[[#This Row],[ShortCode]],$U$3:$V$100,2,0)</f>
        <v>Group AA</v>
      </c>
      <c r="N3354" t="str">
        <f>RIGHT(Table1__5[[#This Row],[Calendar_month]],2)</f>
        <v>10</v>
      </c>
      <c r="O3354" t="str">
        <f>LEFT(Table1__5[[#This Row],[Calendar_month]],4)</f>
        <v>2025</v>
      </c>
      <c r="P3354" t="str">
        <f>_xlfn.TEXTBEFORE(Table1__5[[#This Row],[Distributor_Name]],"-")</f>
        <v>BD11</v>
      </c>
    </row>
    <row r="3355" spans="1:16" x14ac:dyDescent="0.75">
      <c r="A3355" t="s">
        <v>11</v>
      </c>
      <c r="B3355" t="s">
        <v>22</v>
      </c>
      <c r="C3355" t="s">
        <v>88</v>
      </c>
      <c r="D3355">
        <v>202510</v>
      </c>
      <c r="E3355" t="s">
        <v>7662</v>
      </c>
      <c r="F3355" t="s">
        <v>5403</v>
      </c>
      <c r="G3355">
        <v>11501</v>
      </c>
      <c r="H3355">
        <v>13858</v>
      </c>
      <c r="I3355">
        <v>12974</v>
      </c>
      <c r="J3355">
        <v>1.12807581949396</v>
      </c>
      <c r="K3355">
        <v>-1473</v>
      </c>
      <c r="L3355" t="str">
        <f>VLOOKUP(Table1__5[[#This Row],[ShortCode]],$U$3:$W$100,3,0)</f>
        <v>Tiger Crystal</v>
      </c>
      <c r="M3355" t="str">
        <f>VLOOKUP(Table1__5[[#This Row],[ShortCode]],$U$3:$V$100,2,0)</f>
        <v>Group AA</v>
      </c>
      <c r="N3355" t="str">
        <f>RIGHT(Table1__5[[#This Row],[Calendar_month]],2)</f>
        <v>10</v>
      </c>
      <c r="O3355" t="str">
        <f>LEFT(Table1__5[[#This Row],[Calendar_month]],4)</f>
        <v>2025</v>
      </c>
      <c r="P3355" t="str">
        <f>_xlfn.TEXTBEFORE(Table1__5[[#This Row],[Distributor_Name]],"-")</f>
        <v>BD11</v>
      </c>
    </row>
    <row r="3356" spans="1:16" x14ac:dyDescent="0.75">
      <c r="A3356" t="s">
        <v>11</v>
      </c>
      <c r="B3356" t="s">
        <v>22</v>
      </c>
      <c r="C3356" t="s">
        <v>88</v>
      </c>
      <c r="D3356">
        <v>202510</v>
      </c>
      <c r="E3356" t="s">
        <v>7662</v>
      </c>
      <c r="F3356" t="s">
        <v>5404</v>
      </c>
      <c r="G3356">
        <v>5829</v>
      </c>
      <c r="H3356">
        <v>8060</v>
      </c>
      <c r="I3356">
        <v>7419</v>
      </c>
      <c r="J3356">
        <v>1.27277406073083</v>
      </c>
      <c r="K3356">
        <v>-1590</v>
      </c>
      <c r="L3356" t="str">
        <f>VLOOKUP(Table1__5[[#This Row],[ShortCode]],$U$3:$W$100,3,0)</f>
        <v>Tiger Crystal</v>
      </c>
      <c r="M3356" t="str">
        <f>VLOOKUP(Table1__5[[#This Row],[ShortCode]],$U$3:$V$100,2,0)</f>
        <v>Group AA</v>
      </c>
      <c r="N3356" t="str">
        <f>RIGHT(Table1__5[[#This Row],[Calendar_month]],2)</f>
        <v>10</v>
      </c>
      <c r="O3356" t="str">
        <f>LEFT(Table1__5[[#This Row],[Calendar_month]],4)</f>
        <v>2025</v>
      </c>
      <c r="P3356" t="str">
        <f>_xlfn.TEXTBEFORE(Table1__5[[#This Row],[Distributor_Name]],"-")</f>
        <v>BD11</v>
      </c>
    </row>
    <row r="3357" spans="1:16" x14ac:dyDescent="0.75">
      <c r="A3357" t="s">
        <v>11</v>
      </c>
      <c r="B3357" t="s">
        <v>22</v>
      </c>
      <c r="C3357" t="s">
        <v>88</v>
      </c>
      <c r="D3357">
        <v>202510</v>
      </c>
      <c r="E3357" t="s">
        <v>7673</v>
      </c>
      <c r="F3357" t="s">
        <v>5436</v>
      </c>
      <c r="G3357">
        <v>0</v>
      </c>
      <c r="H3357">
        <v>0</v>
      </c>
      <c r="I3357">
        <v>0</v>
      </c>
      <c r="J3357">
        <v>0</v>
      </c>
      <c r="K3357">
        <v>0</v>
      </c>
      <c r="L3357" t="str">
        <f>VLOOKUP(Table1__5[[#This Row],[ShortCode]],$U$3:$W$100,3,0)</f>
        <v>Bivina</v>
      </c>
      <c r="M3357" t="str">
        <f>VLOOKUP(Table1__5[[#This Row],[ShortCode]],$U$3:$V$100,2,0)</f>
        <v>Group BB</v>
      </c>
      <c r="N3357" t="str">
        <f>RIGHT(Table1__5[[#This Row],[Calendar_month]],2)</f>
        <v>10</v>
      </c>
      <c r="O3357" t="str">
        <f>LEFT(Table1__5[[#This Row],[Calendar_month]],4)</f>
        <v>2025</v>
      </c>
      <c r="P3357" t="str">
        <f>_xlfn.TEXTBEFORE(Table1__5[[#This Row],[Distributor_Name]],"-")</f>
        <v>BD11</v>
      </c>
    </row>
    <row r="3358" spans="1:16" x14ac:dyDescent="0.75">
      <c r="A3358" t="s">
        <v>11</v>
      </c>
      <c r="B3358" t="s">
        <v>22</v>
      </c>
      <c r="C3358" t="s">
        <v>88</v>
      </c>
      <c r="D3358">
        <v>202510</v>
      </c>
      <c r="E3358" t="s">
        <v>7673</v>
      </c>
      <c r="F3358" t="s">
        <v>7674</v>
      </c>
      <c r="G3358">
        <v>332</v>
      </c>
      <c r="H3358">
        <v>0</v>
      </c>
      <c r="I3358">
        <v>24</v>
      </c>
      <c r="J3358">
        <v>7.2289156626505993E-2</v>
      </c>
      <c r="K3358">
        <v>308</v>
      </c>
      <c r="L3358" t="str">
        <f>VLOOKUP(Table1__5[[#This Row],[ShortCode]],$U$3:$W$100,3,0)</f>
        <v>Bia Việt</v>
      </c>
      <c r="M3358" t="str">
        <f>VLOOKUP(Table1__5[[#This Row],[ShortCode]],$U$3:$V$100,2,0)</f>
        <v>Group BB</v>
      </c>
      <c r="N3358" t="str">
        <f>RIGHT(Table1__5[[#This Row],[Calendar_month]],2)</f>
        <v>10</v>
      </c>
      <c r="O3358" t="str">
        <f>LEFT(Table1__5[[#This Row],[Calendar_month]],4)</f>
        <v>2025</v>
      </c>
      <c r="P3358" t="str">
        <f>_xlfn.TEXTBEFORE(Table1__5[[#This Row],[Distributor_Name]],"-")</f>
        <v>BD11</v>
      </c>
    </row>
    <row r="3359" spans="1:16" x14ac:dyDescent="0.75">
      <c r="A3359" t="s">
        <v>11</v>
      </c>
      <c r="B3359" t="s">
        <v>22</v>
      </c>
      <c r="C3359" t="s">
        <v>88</v>
      </c>
      <c r="D3359">
        <v>202510</v>
      </c>
      <c r="E3359" t="s">
        <v>7673</v>
      </c>
      <c r="F3359" t="s">
        <v>5400</v>
      </c>
      <c r="G3359">
        <v>6217</v>
      </c>
      <c r="H3359">
        <v>5380</v>
      </c>
      <c r="I3359">
        <v>5370</v>
      </c>
      <c r="J3359">
        <v>0.86376065626508003</v>
      </c>
      <c r="K3359">
        <v>847</v>
      </c>
      <c r="L3359" t="str">
        <f>VLOOKUP(Table1__5[[#This Row],[ShortCode]],$U$3:$W$100,3,0)</f>
        <v>Bia Việt</v>
      </c>
      <c r="M3359" t="str">
        <f>VLOOKUP(Table1__5[[#This Row],[ShortCode]],$U$3:$V$100,2,0)</f>
        <v>Group BB</v>
      </c>
      <c r="N3359" t="str">
        <f>RIGHT(Table1__5[[#This Row],[Calendar_month]],2)</f>
        <v>10</v>
      </c>
      <c r="O3359" t="str">
        <f>LEFT(Table1__5[[#This Row],[Calendar_month]],4)</f>
        <v>2025</v>
      </c>
      <c r="P3359" t="str">
        <f>_xlfn.TEXTBEFORE(Table1__5[[#This Row],[Distributor_Name]],"-")</f>
        <v>BD11</v>
      </c>
    </row>
    <row r="3360" spans="1:16" x14ac:dyDescent="0.75">
      <c r="A3360" t="s">
        <v>11</v>
      </c>
      <c r="B3360" t="s">
        <v>22</v>
      </c>
      <c r="C3360" t="s">
        <v>88</v>
      </c>
      <c r="D3360">
        <v>202510</v>
      </c>
      <c r="E3360" t="s">
        <v>7673</v>
      </c>
      <c r="F3360" t="s">
        <v>5411</v>
      </c>
      <c r="G3360">
        <v>2498</v>
      </c>
      <c r="H3360">
        <v>3480</v>
      </c>
      <c r="I3360">
        <v>2669</v>
      </c>
      <c r="J3360">
        <v>1.06845476381105</v>
      </c>
      <c r="K3360">
        <v>-171</v>
      </c>
      <c r="L3360" t="str">
        <f>VLOOKUP(Table1__5[[#This Row],[ShortCode]],$U$3:$W$100,3,0)</f>
        <v>Bia Việt</v>
      </c>
      <c r="M3360" t="str">
        <f>VLOOKUP(Table1__5[[#This Row],[ShortCode]],$U$3:$V$100,2,0)</f>
        <v>Group BB</v>
      </c>
      <c r="N3360" t="str">
        <f>RIGHT(Table1__5[[#This Row],[Calendar_month]],2)</f>
        <v>10</v>
      </c>
      <c r="O3360" t="str">
        <f>LEFT(Table1__5[[#This Row],[Calendar_month]],4)</f>
        <v>2025</v>
      </c>
      <c r="P3360" t="str">
        <f>_xlfn.TEXTBEFORE(Table1__5[[#This Row],[Distributor_Name]],"-")</f>
        <v>BD11</v>
      </c>
    </row>
    <row r="3361" spans="1:16" x14ac:dyDescent="0.75">
      <c r="A3361" t="s">
        <v>11</v>
      </c>
      <c r="B3361" t="s">
        <v>22</v>
      </c>
      <c r="C3361" t="s">
        <v>88</v>
      </c>
      <c r="D3361">
        <v>202510</v>
      </c>
      <c r="E3361" t="s">
        <v>7673</v>
      </c>
      <c r="F3361" t="s">
        <v>7677</v>
      </c>
      <c r="G3361">
        <v>0</v>
      </c>
      <c r="H3361">
        <v>0</v>
      </c>
      <c r="I3361">
        <v>0</v>
      </c>
      <c r="J3361">
        <v>0</v>
      </c>
      <c r="K3361">
        <v>0</v>
      </c>
      <c r="L3361" t="str">
        <f>VLOOKUP(Table1__5[[#This Row],[ShortCode]],$U$3:$W$100,3,0)</f>
        <v>Larue</v>
      </c>
      <c r="M3361" t="str">
        <f>VLOOKUP(Table1__5[[#This Row],[ShortCode]],$U$3:$V$100,2,0)</f>
        <v>Group BB</v>
      </c>
      <c r="N3361" t="str">
        <f>RIGHT(Table1__5[[#This Row],[Calendar_month]],2)</f>
        <v>10</v>
      </c>
      <c r="O3361" t="str">
        <f>LEFT(Table1__5[[#This Row],[Calendar_month]],4)</f>
        <v>2025</v>
      </c>
      <c r="P3361" t="str">
        <f>_xlfn.TEXTBEFORE(Table1__5[[#This Row],[Distributor_Name]],"-")</f>
        <v>BD11</v>
      </c>
    </row>
    <row r="3362" spans="1:16" x14ac:dyDescent="0.75">
      <c r="A3362" t="s">
        <v>11</v>
      </c>
      <c r="B3362" t="s">
        <v>22</v>
      </c>
      <c r="C3362" t="s">
        <v>88</v>
      </c>
      <c r="D3362">
        <v>202511</v>
      </c>
      <c r="E3362" t="s">
        <v>7662</v>
      </c>
      <c r="F3362" t="s">
        <v>5438</v>
      </c>
      <c r="G3362">
        <v>3</v>
      </c>
      <c r="H3362">
        <v>0</v>
      </c>
      <c r="I3362">
        <v>0</v>
      </c>
      <c r="J3362">
        <v>0</v>
      </c>
      <c r="K3362">
        <v>3</v>
      </c>
      <c r="L3362" t="str">
        <f>VLOOKUP(Table1__5[[#This Row],[ShortCode]],$U$3:$W$100,3,0)</f>
        <v>Other</v>
      </c>
      <c r="M3362" t="str">
        <f>VLOOKUP(Table1__5[[#This Row],[ShortCode]],$U$3:$V$100,2,0)</f>
        <v>Group BB</v>
      </c>
      <c r="N3362" t="str">
        <f>RIGHT(Table1__5[[#This Row],[Calendar_month]],2)</f>
        <v>11</v>
      </c>
      <c r="O3362" t="str">
        <f>LEFT(Table1__5[[#This Row],[Calendar_month]],4)</f>
        <v>2025</v>
      </c>
      <c r="P3362" t="str">
        <f>_xlfn.TEXTBEFORE(Table1__5[[#This Row],[Distributor_Name]],"-")</f>
        <v>BD11</v>
      </c>
    </row>
    <row r="3363" spans="1:16" x14ac:dyDescent="0.75">
      <c r="A3363" t="s">
        <v>11</v>
      </c>
      <c r="B3363" t="s">
        <v>22</v>
      </c>
      <c r="C3363" t="s">
        <v>88</v>
      </c>
      <c r="D3363">
        <v>202511</v>
      </c>
      <c r="E3363" t="s">
        <v>7662</v>
      </c>
      <c r="F3363" t="s">
        <v>7664</v>
      </c>
      <c r="G3363">
        <v>0</v>
      </c>
      <c r="H3363">
        <v>0</v>
      </c>
      <c r="I3363">
        <v>0</v>
      </c>
      <c r="J3363">
        <v>0</v>
      </c>
      <c r="K3363">
        <v>0</v>
      </c>
      <c r="L3363" t="str">
        <f>VLOOKUP(Table1__5[[#This Row],[ShortCode]],$U$3:$W$100,3,0)</f>
        <v>Other</v>
      </c>
      <c r="M3363" t="str">
        <f>VLOOKUP(Table1__5[[#This Row],[ShortCode]],$U$3:$V$100,2,0)</f>
        <v>Group BB</v>
      </c>
      <c r="N3363" t="str">
        <f>RIGHT(Table1__5[[#This Row],[Calendar_month]],2)</f>
        <v>11</v>
      </c>
      <c r="O3363" t="str">
        <f>LEFT(Table1__5[[#This Row],[Calendar_month]],4)</f>
        <v>2025</v>
      </c>
      <c r="P3363" t="str">
        <f>_xlfn.TEXTBEFORE(Table1__5[[#This Row],[Distributor_Name]],"-")</f>
        <v>BD11</v>
      </c>
    </row>
    <row r="3364" spans="1:16" x14ac:dyDescent="0.75">
      <c r="A3364" t="s">
        <v>11</v>
      </c>
      <c r="B3364" t="s">
        <v>22</v>
      </c>
      <c r="C3364" t="s">
        <v>88</v>
      </c>
      <c r="D3364">
        <v>202511</v>
      </c>
      <c r="E3364" t="s">
        <v>7662</v>
      </c>
      <c r="F3364" t="s">
        <v>7685</v>
      </c>
      <c r="G3364">
        <v>119</v>
      </c>
      <c r="H3364">
        <v>0</v>
      </c>
      <c r="I3364">
        <v>0</v>
      </c>
      <c r="J3364">
        <v>0</v>
      </c>
      <c r="K3364">
        <v>119</v>
      </c>
      <c r="L3364" t="str">
        <f>VLOOKUP(Table1__5[[#This Row],[ShortCode]],$U$3:$W$100,3,0)</f>
        <v>Heineken Silver</v>
      </c>
      <c r="M3364" t="str">
        <f>VLOOKUP(Table1__5[[#This Row],[ShortCode]],$U$3:$V$100,2,0)</f>
        <v>Group BB</v>
      </c>
      <c r="N3364" t="str">
        <f>RIGHT(Table1__5[[#This Row],[Calendar_month]],2)</f>
        <v>11</v>
      </c>
      <c r="O3364" t="str">
        <f>LEFT(Table1__5[[#This Row],[Calendar_month]],4)</f>
        <v>2025</v>
      </c>
      <c r="P3364" t="str">
        <f>_xlfn.TEXTBEFORE(Table1__5[[#This Row],[Distributor_Name]],"-")</f>
        <v>BD11</v>
      </c>
    </row>
    <row r="3365" spans="1:16" x14ac:dyDescent="0.75">
      <c r="A3365" t="s">
        <v>11</v>
      </c>
      <c r="B3365" t="s">
        <v>22</v>
      </c>
      <c r="C3365" t="s">
        <v>88</v>
      </c>
      <c r="D3365">
        <v>202511</v>
      </c>
      <c r="E3365" t="s">
        <v>7662</v>
      </c>
      <c r="F3365" t="s">
        <v>5426</v>
      </c>
      <c r="G3365">
        <v>82</v>
      </c>
      <c r="H3365">
        <v>0</v>
      </c>
      <c r="I3365">
        <v>62</v>
      </c>
      <c r="J3365">
        <v>0.75609756097560998</v>
      </c>
      <c r="K3365">
        <v>20</v>
      </c>
      <c r="L3365" t="str">
        <f>VLOOKUP(Table1__5[[#This Row],[ShortCode]],$U$3:$W$100,3,0)</f>
        <v>Heineken Original</v>
      </c>
      <c r="M3365" t="str">
        <f>VLOOKUP(Table1__5[[#This Row],[ShortCode]],$U$3:$V$100,2,0)</f>
        <v>Group BB</v>
      </c>
      <c r="N3365" t="str">
        <f>RIGHT(Table1__5[[#This Row],[Calendar_month]],2)</f>
        <v>11</v>
      </c>
      <c r="O3365" t="str">
        <f>LEFT(Table1__5[[#This Row],[Calendar_month]],4)</f>
        <v>2025</v>
      </c>
      <c r="P3365" t="str">
        <f>_xlfn.TEXTBEFORE(Table1__5[[#This Row],[Distributor_Name]],"-")</f>
        <v>BD11</v>
      </c>
    </row>
    <row r="3366" spans="1:16" x14ac:dyDescent="0.75">
      <c r="A3366" t="s">
        <v>11</v>
      </c>
      <c r="B3366" t="s">
        <v>22</v>
      </c>
      <c r="C3366" t="s">
        <v>88</v>
      </c>
      <c r="D3366">
        <v>202511</v>
      </c>
      <c r="E3366" t="s">
        <v>7662</v>
      </c>
      <c r="F3366" t="s">
        <v>5434</v>
      </c>
      <c r="G3366">
        <v>758</v>
      </c>
      <c r="H3366">
        <v>260</v>
      </c>
      <c r="I3366">
        <v>109</v>
      </c>
      <c r="J3366">
        <v>0.14379947229551401</v>
      </c>
      <c r="K3366">
        <v>649</v>
      </c>
      <c r="L3366" t="str">
        <f>VLOOKUP(Table1__5[[#This Row],[ShortCode]],$U$3:$W$100,3,0)</f>
        <v>Heineken Original</v>
      </c>
      <c r="M3366" t="str">
        <f>VLOOKUP(Table1__5[[#This Row],[ShortCode]],$U$3:$V$100,2,0)</f>
        <v>Group BB</v>
      </c>
      <c r="N3366" t="str">
        <f>RIGHT(Table1__5[[#This Row],[Calendar_month]],2)</f>
        <v>11</v>
      </c>
      <c r="O3366" t="str">
        <f>LEFT(Table1__5[[#This Row],[Calendar_month]],4)</f>
        <v>2025</v>
      </c>
      <c r="P3366" t="str">
        <f>_xlfn.TEXTBEFORE(Table1__5[[#This Row],[Distributor_Name]],"-")</f>
        <v>BD11</v>
      </c>
    </row>
    <row r="3367" spans="1:16" x14ac:dyDescent="0.75">
      <c r="A3367" t="s">
        <v>11</v>
      </c>
      <c r="B3367" t="s">
        <v>22</v>
      </c>
      <c r="C3367" t="s">
        <v>88</v>
      </c>
      <c r="D3367">
        <v>202511</v>
      </c>
      <c r="E3367" t="s">
        <v>7662</v>
      </c>
      <c r="F3367" t="s">
        <v>5393</v>
      </c>
      <c r="G3367">
        <v>23021</v>
      </c>
      <c r="H3367">
        <v>22321</v>
      </c>
      <c r="I3367">
        <v>22498</v>
      </c>
      <c r="J3367">
        <v>0.97728161244081502</v>
      </c>
      <c r="K3367">
        <v>523</v>
      </c>
      <c r="L3367" t="str">
        <f>VLOOKUP(Table1__5[[#This Row],[ShortCode]],$U$3:$W$100,3,0)</f>
        <v>Heineken Silver</v>
      </c>
      <c r="M3367" t="str">
        <f>VLOOKUP(Table1__5[[#This Row],[ShortCode]],$U$3:$V$100,2,0)</f>
        <v>Group AA</v>
      </c>
      <c r="N3367" t="str">
        <f>RIGHT(Table1__5[[#This Row],[Calendar_month]],2)</f>
        <v>11</v>
      </c>
      <c r="O3367" t="str">
        <f>LEFT(Table1__5[[#This Row],[Calendar_month]],4)</f>
        <v>2025</v>
      </c>
      <c r="P3367" t="str">
        <f>_xlfn.TEXTBEFORE(Table1__5[[#This Row],[Distributor_Name]],"-")</f>
        <v>BD11</v>
      </c>
    </row>
    <row r="3368" spans="1:16" x14ac:dyDescent="0.75">
      <c r="A3368" t="s">
        <v>11</v>
      </c>
      <c r="B3368" t="s">
        <v>22</v>
      </c>
      <c r="C3368" t="s">
        <v>88</v>
      </c>
      <c r="D3368">
        <v>202511</v>
      </c>
      <c r="E3368" t="s">
        <v>7662</v>
      </c>
      <c r="F3368" t="s">
        <v>5418</v>
      </c>
      <c r="G3368">
        <v>28</v>
      </c>
      <c r="H3368">
        <v>160</v>
      </c>
      <c r="I3368">
        <v>185</v>
      </c>
      <c r="J3368">
        <v>6.6071428571428603</v>
      </c>
      <c r="K3368">
        <v>-157</v>
      </c>
      <c r="L3368" t="str">
        <f>VLOOKUP(Table1__5[[#This Row],[ShortCode]],$U$3:$W$100,3,0)</f>
        <v>Heineken Silver</v>
      </c>
      <c r="M3368" t="str">
        <f>VLOOKUP(Table1__5[[#This Row],[ShortCode]],$U$3:$V$100,2,0)</f>
        <v>Group AA</v>
      </c>
      <c r="N3368" t="str">
        <f>RIGHT(Table1__5[[#This Row],[Calendar_month]],2)</f>
        <v>11</v>
      </c>
      <c r="O3368" t="str">
        <f>LEFT(Table1__5[[#This Row],[Calendar_month]],4)</f>
        <v>2025</v>
      </c>
      <c r="P3368" t="str">
        <f>_xlfn.TEXTBEFORE(Table1__5[[#This Row],[Distributor_Name]],"-")</f>
        <v>BD11</v>
      </c>
    </row>
    <row r="3369" spans="1:16" x14ac:dyDescent="0.75">
      <c r="A3369" t="s">
        <v>11</v>
      </c>
      <c r="B3369" t="s">
        <v>22</v>
      </c>
      <c r="C3369" t="s">
        <v>88</v>
      </c>
      <c r="D3369">
        <v>202511</v>
      </c>
      <c r="E3369" t="s">
        <v>7662</v>
      </c>
      <c r="F3369" t="s">
        <v>5401</v>
      </c>
      <c r="G3369">
        <v>1212</v>
      </c>
      <c r="H3369">
        <v>1586</v>
      </c>
      <c r="I3369">
        <v>1595</v>
      </c>
      <c r="J3369">
        <v>1.3160066006600699</v>
      </c>
      <c r="K3369">
        <v>-383</v>
      </c>
      <c r="L3369" t="str">
        <f>VLOOKUP(Table1__5[[#This Row],[ShortCode]],$U$3:$W$100,3,0)</f>
        <v>Heineken Silver</v>
      </c>
      <c r="M3369" t="str">
        <f>VLOOKUP(Table1__5[[#This Row],[ShortCode]],$U$3:$V$100,2,0)</f>
        <v>Group AA</v>
      </c>
      <c r="N3369" t="str">
        <f>RIGHT(Table1__5[[#This Row],[Calendar_month]],2)</f>
        <v>11</v>
      </c>
      <c r="O3369" t="str">
        <f>LEFT(Table1__5[[#This Row],[Calendar_month]],4)</f>
        <v>2025</v>
      </c>
      <c r="P3369" t="str">
        <f>_xlfn.TEXTBEFORE(Table1__5[[#This Row],[Distributor_Name]],"-")</f>
        <v>BD11</v>
      </c>
    </row>
    <row r="3370" spans="1:16" x14ac:dyDescent="0.75">
      <c r="A3370" t="s">
        <v>11</v>
      </c>
      <c r="B3370" t="s">
        <v>22</v>
      </c>
      <c r="C3370" t="s">
        <v>88</v>
      </c>
      <c r="D3370">
        <v>202511</v>
      </c>
      <c r="E3370" t="s">
        <v>7662</v>
      </c>
      <c r="F3370" t="s">
        <v>7288</v>
      </c>
      <c r="G3370">
        <v>0</v>
      </c>
      <c r="H3370">
        <v>0</v>
      </c>
      <c r="I3370">
        <v>0</v>
      </c>
      <c r="J3370">
        <v>0</v>
      </c>
      <c r="K3370">
        <v>0</v>
      </c>
      <c r="L3370" t="str">
        <f>VLOOKUP(Table1__5[[#This Row],[ShortCode]],$U$3:$W$100,3,0)</f>
        <v>Heineken Silver</v>
      </c>
      <c r="M3370" t="str">
        <f>VLOOKUP(Table1__5[[#This Row],[ShortCode]],$U$3:$V$100,2,0)</f>
        <v>Group BB</v>
      </c>
      <c r="N3370" t="str">
        <f>RIGHT(Table1__5[[#This Row],[Calendar_month]],2)</f>
        <v>11</v>
      </c>
      <c r="O3370" t="str">
        <f>LEFT(Table1__5[[#This Row],[Calendar_month]],4)</f>
        <v>2025</v>
      </c>
      <c r="P3370" t="str">
        <f>_xlfn.TEXTBEFORE(Table1__5[[#This Row],[Distributor_Name]],"-")</f>
        <v>BD11</v>
      </c>
    </row>
    <row r="3371" spans="1:16" x14ac:dyDescent="0.75">
      <c r="A3371" t="s">
        <v>11</v>
      </c>
      <c r="B3371" t="s">
        <v>22</v>
      </c>
      <c r="C3371" t="s">
        <v>88</v>
      </c>
      <c r="D3371">
        <v>202511</v>
      </c>
      <c r="E3371" t="s">
        <v>7662</v>
      </c>
      <c r="F3371" t="s">
        <v>5440</v>
      </c>
      <c r="G3371">
        <v>11</v>
      </c>
      <c r="H3371">
        <v>0</v>
      </c>
      <c r="I3371">
        <v>7</v>
      </c>
      <c r="J3371">
        <v>0.63636363636363602</v>
      </c>
      <c r="K3371">
        <v>4</v>
      </c>
      <c r="L3371" t="str">
        <f>VLOOKUP(Table1__5[[#This Row],[ShortCode]],$U$3:$W$100,3,0)</f>
        <v>Other</v>
      </c>
      <c r="M3371" t="str">
        <f>VLOOKUP(Table1__5[[#This Row],[ShortCode]],$U$3:$V$100,2,0)</f>
        <v>Group BB</v>
      </c>
      <c r="N3371" t="str">
        <f>RIGHT(Table1__5[[#This Row],[Calendar_month]],2)</f>
        <v>11</v>
      </c>
      <c r="O3371" t="str">
        <f>LEFT(Table1__5[[#This Row],[Calendar_month]],4)</f>
        <v>2025</v>
      </c>
      <c r="P3371" t="str">
        <f>_xlfn.TEXTBEFORE(Table1__5[[#This Row],[Distributor_Name]],"-")</f>
        <v>BD11</v>
      </c>
    </row>
    <row r="3372" spans="1:16" x14ac:dyDescent="0.75">
      <c r="A3372" t="s">
        <v>11</v>
      </c>
      <c r="B3372" t="s">
        <v>22</v>
      </c>
      <c r="C3372" t="s">
        <v>88</v>
      </c>
      <c r="D3372">
        <v>202511</v>
      </c>
      <c r="E3372" t="s">
        <v>7662</v>
      </c>
      <c r="F3372" t="s">
        <v>5424</v>
      </c>
      <c r="G3372">
        <v>16</v>
      </c>
      <c r="H3372">
        <v>0</v>
      </c>
      <c r="I3372">
        <v>16</v>
      </c>
      <c r="J3372">
        <v>1</v>
      </c>
      <c r="K3372">
        <v>0</v>
      </c>
      <c r="L3372" t="str">
        <f>VLOOKUP(Table1__5[[#This Row],[ShortCode]],$U$3:$W$100,3,0)</f>
        <v>Other</v>
      </c>
      <c r="M3372" t="str">
        <f>VLOOKUP(Table1__5[[#This Row],[ShortCode]],$U$3:$V$100,2,0)</f>
        <v>Group BB</v>
      </c>
      <c r="N3372" t="str">
        <f>RIGHT(Table1__5[[#This Row],[Calendar_month]],2)</f>
        <v>11</v>
      </c>
      <c r="O3372" t="str">
        <f>LEFT(Table1__5[[#This Row],[Calendar_month]],4)</f>
        <v>2025</v>
      </c>
      <c r="P3372" t="str">
        <f>_xlfn.TEXTBEFORE(Table1__5[[#This Row],[Distributor_Name]],"-")</f>
        <v>BD11</v>
      </c>
    </row>
    <row r="3373" spans="1:16" x14ac:dyDescent="0.75">
      <c r="A3373" t="s">
        <v>11</v>
      </c>
      <c r="B3373" t="s">
        <v>22</v>
      </c>
      <c r="C3373" t="s">
        <v>88</v>
      </c>
      <c r="D3373">
        <v>202511</v>
      </c>
      <c r="E3373" t="s">
        <v>7662</v>
      </c>
      <c r="F3373" t="s">
        <v>7654</v>
      </c>
      <c r="G3373">
        <v>0</v>
      </c>
      <c r="H3373">
        <v>0</v>
      </c>
      <c r="I3373">
        <v>0</v>
      </c>
      <c r="J3373">
        <v>0</v>
      </c>
      <c r="K3373">
        <v>0</v>
      </c>
      <c r="L3373" t="str">
        <f>VLOOKUP(Table1__5[[#This Row],[ShortCode]],$U$3:$W$100,3,0)</f>
        <v>Other</v>
      </c>
      <c r="M3373" t="str">
        <f>VLOOKUP(Table1__5[[#This Row],[ShortCode]],$U$3:$V$100,2,0)</f>
        <v>Group BB</v>
      </c>
      <c r="N3373" t="str">
        <f>RIGHT(Table1__5[[#This Row],[Calendar_month]],2)</f>
        <v>11</v>
      </c>
      <c r="O3373" t="str">
        <f>LEFT(Table1__5[[#This Row],[Calendar_month]],4)</f>
        <v>2025</v>
      </c>
      <c r="P3373" t="str">
        <f>_xlfn.TEXTBEFORE(Table1__5[[#This Row],[Distributor_Name]],"-")</f>
        <v>BD11</v>
      </c>
    </row>
    <row r="3374" spans="1:16" x14ac:dyDescent="0.75">
      <c r="A3374" t="s">
        <v>11</v>
      </c>
      <c r="B3374" t="s">
        <v>22</v>
      </c>
      <c r="C3374" t="s">
        <v>88</v>
      </c>
      <c r="D3374">
        <v>202511</v>
      </c>
      <c r="E3374" t="s">
        <v>7662</v>
      </c>
      <c r="F3374" t="s">
        <v>7667</v>
      </c>
      <c r="G3374">
        <v>0</v>
      </c>
      <c r="H3374">
        <v>0</v>
      </c>
      <c r="I3374">
        <v>0</v>
      </c>
      <c r="J3374">
        <v>0</v>
      </c>
      <c r="K3374">
        <v>0</v>
      </c>
      <c r="L3374" t="str">
        <f>VLOOKUP(Table1__5[[#This Row],[ShortCode]],$U$3:$W$100,3,0)</f>
        <v>Other</v>
      </c>
      <c r="M3374" t="str">
        <f>VLOOKUP(Table1__5[[#This Row],[ShortCode]],$U$3:$V$100,2,0)</f>
        <v>Group BB</v>
      </c>
      <c r="N3374" t="str">
        <f>RIGHT(Table1__5[[#This Row],[Calendar_month]],2)</f>
        <v>11</v>
      </c>
      <c r="O3374" t="str">
        <f>LEFT(Table1__5[[#This Row],[Calendar_month]],4)</f>
        <v>2025</v>
      </c>
      <c r="P3374" t="str">
        <f>_xlfn.TEXTBEFORE(Table1__5[[#This Row],[Distributor_Name]],"-")</f>
        <v>BD11</v>
      </c>
    </row>
    <row r="3375" spans="1:16" x14ac:dyDescent="0.75">
      <c r="A3375" t="s">
        <v>11</v>
      </c>
      <c r="B3375" t="s">
        <v>22</v>
      </c>
      <c r="C3375" t="s">
        <v>88</v>
      </c>
      <c r="D3375">
        <v>202511</v>
      </c>
      <c r="E3375" t="s">
        <v>7662</v>
      </c>
      <c r="F3375" t="s">
        <v>7668</v>
      </c>
      <c r="G3375">
        <v>1</v>
      </c>
      <c r="H3375">
        <v>0</v>
      </c>
      <c r="I3375">
        <v>0</v>
      </c>
      <c r="J3375">
        <v>0</v>
      </c>
      <c r="K3375">
        <v>1</v>
      </c>
      <c r="L3375" t="str">
        <f>VLOOKUP(Table1__5[[#This Row],[ShortCode]],$U$3:$W$100,3,0)</f>
        <v>Other</v>
      </c>
      <c r="M3375" t="str">
        <f>VLOOKUP(Table1__5[[#This Row],[ShortCode]],$U$3:$V$100,2,0)</f>
        <v>Group BB</v>
      </c>
      <c r="N3375" t="str">
        <f>RIGHT(Table1__5[[#This Row],[Calendar_month]],2)</f>
        <v>11</v>
      </c>
      <c r="O3375" t="str">
        <f>LEFT(Table1__5[[#This Row],[Calendar_month]],4)</f>
        <v>2025</v>
      </c>
      <c r="P3375" t="str">
        <f>_xlfn.TEXTBEFORE(Table1__5[[#This Row],[Distributor_Name]],"-")</f>
        <v>BD11</v>
      </c>
    </row>
    <row r="3376" spans="1:16" x14ac:dyDescent="0.75">
      <c r="A3376" t="s">
        <v>11</v>
      </c>
      <c r="B3376" t="s">
        <v>22</v>
      </c>
      <c r="C3376" t="s">
        <v>88</v>
      </c>
      <c r="D3376">
        <v>202511</v>
      </c>
      <c r="E3376" t="s">
        <v>7662</v>
      </c>
      <c r="F3376" t="s">
        <v>5430</v>
      </c>
      <c r="G3376">
        <v>25</v>
      </c>
      <c r="H3376">
        <v>0</v>
      </c>
      <c r="I3376">
        <v>25</v>
      </c>
      <c r="J3376">
        <v>1</v>
      </c>
      <c r="K3376">
        <v>0</v>
      </c>
      <c r="L3376" t="str">
        <f>VLOOKUP(Table1__5[[#This Row],[ShortCode]],$U$3:$W$100,3,0)</f>
        <v>Other</v>
      </c>
      <c r="M3376" t="str">
        <f>VLOOKUP(Table1__5[[#This Row],[ShortCode]],$U$3:$V$100,2,0)</f>
        <v>Group BB</v>
      </c>
      <c r="N3376" t="str">
        <f>RIGHT(Table1__5[[#This Row],[Calendar_month]],2)</f>
        <v>11</v>
      </c>
      <c r="O3376" t="str">
        <f>LEFT(Table1__5[[#This Row],[Calendar_month]],4)</f>
        <v>2025</v>
      </c>
      <c r="P3376" t="str">
        <f>_xlfn.TEXTBEFORE(Table1__5[[#This Row],[Distributor_Name]],"-")</f>
        <v>BD11</v>
      </c>
    </row>
    <row r="3377" spans="1:16" x14ac:dyDescent="0.75">
      <c r="A3377" t="s">
        <v>11</v>
      </c>
      <c r="B3377" t="s">
        <v>22</v>
      </c>
      <c r="C3377" t="s">
        <v>88</v>
      </c>
      <c r="D3377">
        <v>202511</v>
      </c>
      <c r="E3377" t="s">
        <v>7662</v>
      </c>
      <c r="F3377" t="s">
        <v>7670</v>
      </c>
      <c r="G3377">
        <v>0</v>
      </c>
      <c r="H3377">
        <v>0</v>
      </c>
      <c r="I3377">
        <v>0</v>
      </c>
      <c r="J3377">
        <v>0</v>
      </c>
      <c r="K3377">
        <v>0</v>
      </c>
      <c r="L3377" t="str">
        <f>VLOOKUP(Table1__5[[#This Row],[ShortCode]],$U$3:$W$100,3,0)</f>
        <v>Other</v>
      </c>
      <c r="M3377" t="str">
        <f>VLOOKUP(Table1__5[[#This Row],[ShortCode]],$U$3:$V$100,2,0)</f>
        <v>Group BB</v>
      </c>
      <c r="N3377" t="str">
        <f>RIGHT(Table1__5[[#This Row],[Calendar_month]],2)</f>
        <v>11</v>
      </c>
      <c r="O3377" t="str">
        <f>LEFT(Table1__5[[#This Row],[Calendar_month]],4)</f>
        <v>2025</v>
      </c>
      <c r="P3377" t="str">
        <f>_xlfn.TEXTBEFORE(Table1__5[[#This Row],[Distributor_Name]],"-")</f>
        <v>BD11</v>
      </c>
    </row>
    <row r="3378" spans="1:16" x14ac:dyDescent="0.75">
      <c r="A3378" t="s">
        <v>11</v>
      </c>
      <c r="B3378" t="s">
        <v>22</v>
      </c>
      <c r="C3378" t="s">
        <v>88</v>
      </c>
      <c r="D3378">
        <v>202511</v>
      </c>
      <c r="E3378" t="s">
        <v>7662</v>
      </c>
      <c r="F3378" t="s">
        <v>5405</v>
      </c>
      <c r="G3378">
        <v>6886</v>
      </c>
      <c r="H3378">
        <v>12883</v>
      </c>
      <c r="I3378">
        <v>11848</v>
      </c>
      <c r="J3378">
        <v>1.7205925065350001</v>
      </c>
      <c r="K3378">
        <v>-4962</v>
      </c>
      <c r="L3378" t="str">
        <f>VLOOKUP(Table1__5[[#This Row],[ShortCode]],$U$3:$W$100,3,0)</f>
        <v>Tiger Regular</v>
      </c>
      <c r="M3378" t="str">
        <f>VLOOKUP(Table1__5[[#This Row],[ShortCode]],$U$3:$V$100,2,0)</f>
        <v>Group BB</v>
      </c>
      <c r="N3378" t="str">
        <f>RIGHT(Table1__5[[#This Row],[Calendar_month]],2)</f>
        <v>11</v>
      </c>
      <c r="O3378" t="str">
        <f>LEFT(Table1__5[[#This Row],[Calendar_month]],4)</f>
        <v>2025</v>
      </c>
      <c r="P3378" t="str">
        <f>_xlfn.TEXTBEFORE(Table1__5[[#This Row],[Distributor_Name]],"-")</f>
        <v>BD11</v>
      </c>
    </row>
    <row r="3379" spans="1:16" x14ac:dyDescent="0.75">
      <c r="A3379" t="s">
        <v>11</v>
      </c>
      <c r="B3379" t="s">
        <v>22</v>
      </c>
      <c r="C3379" t="s">
        <v>88</v>
      </c>
      <c r="D3379">
        <v>202511</v>
      </c>
      <c r="E3379" t="s">
        <v>7662</v>
      </c>
      <c r="F3379" t="s">
        <v>7679</v>
      </c>
      <c r="G3379">
        <v>0</v>
      </c>
      <c r="H3379">
        <v>0</v>
      </c>
      <c r="I3379">
        <v>0</v>
      </c>
      <c r="J3379">
        <v>0</v>
      </c>
      <c r="K3379">
        <v>0</v>
      </c>
      <c r="L3379" t="str">
        <f>VLOOKUP(Table1__5[[#This Row],[ShortCode]],$U$3:$W$100,3,0)</f>
        <v>Other</v>
      </c>
      <c r="M3379" t="str">
        <f>VLOOKUP(Table1__5[[#This Row],[ShortCode]],$U$3:$V$100,2,0)</f>
        <v>Group BB</v>
      </c>
      <c r="N3379" t="str">
        <f>RIGHT(Table1__5[[#This Row],[Calendar_month]],2)</f>
        <v>11</v>
      </c>
      <c r="O3379" t="str">
        <f>LEFT(Table1__5[[#This Row],[Calendar_month]],4)</f>
        <v>2025</v>
      </c>
      <c r="P3379" t="str">
        <f>_xlfn.TEXTBEFORE(Table1__5[[#This Row],[Distributor_Name]],"-")</f>
        <v>BD11</v>
      </c>
    </row>
    <row r="3380" spans="1:16" x14ac:dyDescent="0.75">
      <c r="A3380" t="s">
        <v>11</v>
      </c>
      <c r="B3380" t="s">
        <v>22</v>
      </c>
      <c r="C3380" t="s">
        <v>88</v>
      </c>
      <c r="D3380">
        <v>202511</v>
      </c>
      <c r="E3380" t="s">
        <v>7662</v>
      </c>
      <c r="F3380" t="s">
        <v>5396</v>
      </c>
      <c r="G3380">
        <v>23988</v>
      </c>
      <c r="H3380">
        <v>33579</v>
      </c>
      <c r="I3380">
        <v>33281</v>
      </c>
      <c r="J3380">
        <v>1.38740203435051</v>
      </c>
      <c r="K3380">
        <v>-9293</v>
      </c>
      <c r="L3380" t="str">
        <f>VLOOKUP(Table1__5[[#This Row],[ShortCode]],$U$3:$W$100,3,0)</f>
        <v>Tiger Regular</v>
      </c>
      <c r="M3380" t="str">
        <f>VLOOKUP(Table1__5[[#This Row],[ShortCode]],$U$3:$V$100,2,0)</f>
        <v>Group BB</v>
      </c>
      <c r="N3380" t="str">
        <f>RIGHT(Table1__5[[#This Row],[Calendar_month]],2)</f>
        <v>11</v>
      </c>
      <c r="O3380" t="str">
        <f>LEFT(Table1__5[[#This Row],[Calendar_month]],4)</f>
        <v>2025</v>
      </c>
      <c r="P3380" t="str">
        <f>_xlfn.TEXTBEFORE(Table1__5[[#This Row],[Distributor_Name]],"-")</f>
        <v>BD11</v>
      </c>
    </row>
    <row r="3381" spans="1:16" x14ac:dyDescent="0.75">
      <c r="A3381" t="s">
        <v>11</v>
      </c>
      <c r="B3381" t="s">
        <v>22</v>
      </c>
      <c r="C3381" t="s">
        <v>88</v>
      </c>
      <c r="D3381">
        <v>202511</v>
      </c>
      <c r="E3381" t="s">
        <v>7662</v>
      </c>
      <c r="F3381" t="s">
        <v>5441</v>
      </c>
      <c r="G3381">
        <v>0</v>
      </c>
      <c r="H3381">
        <v>0</v>
      </c>
      <c r="I3381">
        <v>0</v>
      </c>
      <c r="J3381">
        <v>0</v>
      </c>
      <c r="K3381">
        <v>0</v>
      </c>
      <c r="L3381" t="str">
        <f>VLOOKUP(Table1__5[[#This Row],[ShortCode]],$U$3:$W$100,3,0)</f>
        <v>Tiger Regular</v>
      </c>
      <c r="M3381" t="str">
        <f>VLOOKUP(Table1__5[[#This Row],[ShortCode]],$U$3:$V$100,2,0)</f>
        <v>Group BB</v>
      </c>
      <c r="N3381" t="str">
        <f>RIGHT(Table1__5[[#This Row],[Calendar_month]],2)</f>
        <v>11</v>
      </c>
      <c r="O3381" t="str">
        <f>LEFT(Table1__5[[#This Row],[Calendar_month]],4)</f>
        <v>2025</v>
      </c>
      <c r="P3381" t="str">
        <f>_xlfn.TEXTBEFORE(Table1__5[[#This Row],[Distributor_Name]],"-")</f>
        <v>BD11</v>
      </c>
    </row>
    <row r="3382" spans="1:16" x14ac:dyDescent="0.75">
      <c r="A3382" t="s">
        <v>11</v>
      </c>
      <c r="B3382" t="s">
        <v>22</v>
      </c>
      <c r="C3382" t="s">
        <v>88</v>
      </c>
      <c r="D3382">
        <v>202511</v>
      </c>
      <c r="E3382" t="s">
        <v>7662</v>
      </c>
      <c r="F3382" t="s">
        <v>5408</v>
      </c>
      <c r="G3382">
        <v>3108</v>
      </c>
      <c r="H3382">
        <v>1330</v>
      </c>
      <c r="I3382">
        <v>1885</v>
      </c>
      <c r="J3382">
        <v>0.60649935649935605</v>
      </c>
      <c r="K3382">
        <v>1223</v>
      </c>
      <c r="L3382" t="str">
        <f>VLOOKUP(Table1__5[[#This Row],[ShortCode]],$U$3:$W$100,3,0)</f>
        <v>Tiger Regular</v>
      </c>
      <c r="M3382" t="str">
        <f>VLOOKUP(Table1__5[[#This Row],[ShortCode]],$U$3:$V$100,2,0)</f>
        <v>Group BB</v>
      </c>
      <c r="N3382" t="str">
        <f>RIGHT(Table1__5[[#This Row],[Calendar_month]],2)</f>
        <v>11</v>
      </c>
      <c r="O3382" t="str">
        <f>LEFT(Table1__5[[#This Row],[Calendar_month]],4)</f>
        <v>2025</v>
      </c>
      <c r="P3382" t="str">
        <f>_xlfn.TEXTBEFORE(Table1__5[[#This Row],[Distributor_Name]],"-")</f>
        <v>BD11</v>
      </c>
    </row>
    <row r="3383" spans="1:16" x14ac:dyDescent="0.75">
      <c r="A3383" t="s">
        <v>11</v>
      </c>
      <c r="B3383" t="s">
        <v>22</v>
      </c>
      <c r="C3383" t="s">
        <v>88</v>
      </c>
      <c r="D3383">
        <v>202511</v>
      </c>
      <c r="E3383" t="s">
        <v>7662</v>
      </c>
      <c r="F3383" t="s">
        <v>5417</v>
      </c>
      <c r="G3383">
        <v>2903</v>
      </c>
      <c r="H3383">
        <v>1500</v>
      </c>
      <c r="I3383">
        <v>2010</v>
      </c>
      <c r="J3383">
        <v>0.69238718566999702</v>
      </c>
      <c r="K3383">
        <v>893</v>
      </c>
      <c r="L3383" t="str">
        <f>VLOOKUP(Table1__5[[#This Row],[ShortCode]],$U$3:$W$100,3,0)</f>
        <v>Tiger Crystal</v>
      </c>
      <c r="M3383" t="str">
        <f>VLOOKUP(Table1__5[[#This Row],[ShortCode]],$U$3:$V$100,2,0)</f>
        <v>Group AA</v>
      </c>
      <c r="N3383" t="str">
        <f>RIGHT(Table1__5[[#This Row],[Calendar_month]],2)</f>
        <v>11</v>
      </c>
      <c r="O3383" t="str">
        <f>LEFT(Table1__5[[#This Row],[Calendar_month]],4)</f>
        <v>2025</v>
      </c>
      <c r="P3383" t="str">
        <f>_xlfn.TEXTBEFORE(Table1__5[[#This Row],[Distributor_Name]],"-")</f>
        <v>BD11</v>
      </c>
    </row>
    <row r="3384" spans="1:16" x14ac:dyDescent="0.75">
      <c r="A3384" t="s">
        <v>11</v>
      </c>
      <c r="B3384" t="s">
        <v>22</v>
      </c>
      <c r="C3384" t="s">
        <v>88</v>
      </c>
      <c r="D3384">
        <v>202511</v>
      </c>
      <c r="E3384" t="s">
        <v>7662</v>
      </c>
      <c r="F3384" t="s">
        <v>5403</v>
      </c>
      <c r="G3384">
        <v>16849</v>
      </c>
      <c r="H3384">
        <v>16835</v>
      </c>
      <c r="I3384">
        <v>16947</v>
      </c>
      <c r="J3384">
        <v>1.0058163689239701</v>
      </c>
      <c r="K3384">
        <v>-98</v>
      </c>
      <c r="L3384" t="str">
        <f>VLOOKUP(Table1__5[[#This Row],[ShortCode]],$U$3:$W$100,3,0)</f>
        <v>Tiger Crystal</v>
      </c>
      <c r="M3384" t="str">
        <f>VLOOKUP(Table1__5[[#This Row],[ShortCode]],$U$3:$V$100,2,0)</f>
        <v>Group AA</v>
      </c>
      <c r="N3384" t="str">
        <f>RIGHT(Table1__5[[#This Row],[Calendar_month]],2)</f>
        <v>11</v>
      </c>
      <c r="O3384" t="str">
        <f>LEFT(Table1__5[[#This Row],[Calendar_month]],4)</f>
        <v>2025</v>
      </c>
      <c r="P3384" t="str">
        <f>_xlfn.TEXTBEFORE(Table1__5[[#This Row],[Distributor_Name]],"-")</f>
        <v>BD11</v>
      </c>
    </row>
    <row r="3385" spans="1:16" x14ac:dyDescent="0.75">
      <c r="A3385" t="s">
        <v>11</v>
      </c>
      <c r="B3385" t="s">
        <v>22</v>
      </c>
      <c r="C3385" t="s">
        <v>88</v>
      </c>
      <c r="D3385">
        <v>202511</v>
      </c>
      <c r="E3385" t="s">
        <v>7662</v>
      </c>
      <c r="F3385" t="s">
        <v>5404</v>
      </c>
      <c r="G3385">
        <v>6575</v>
      </c>
      <c r="H3385">
        <v>5551</v>
      </c>
      <c r="I3385">
        <v>5738</v>
      </c>
      <c r="J3385">
        <v>0.87269961977186306</v>
      </c>
      <c r="K3385">
        <v>837</v>
      </c>
      <c r="L3385" t="str">
        <f>VLOOKUP(Table1__5[[#This Row],[ShortCode]],$U$3:$W$100,3,0)</f>
        <v>Tiger Crystal</v>
      </c>
      <c r="M3385" t="str">
        <f>VLOOKUP(Table1__5[[#This Row],[ShortCode]],$U$3:$V$100,2,0)</f>
        <v>Group AA</v>
      </c>
      <c r="N3385" t="str">
        <f>RIGHT(Table1__5[[#This Row],[Calendar_month]],2)</f>
        <v>11</v>
      </c>
      <c r="O3385" t="str">
        <f>LEFT(Table1__5[[#This Row],[Calendar_month]],4)</f>
        <v>2025</v>
      </c>
      <c r="P3385" t="str">
        <f>_xlfn.TEXTBEFORE(Table1__5[[#This Row],[Distributor_Name]],"-")</f>
        <v>BD11</v>
      </c>
    </row>
    <row r="3386" spans="1:16" x14ac:dyDescent="0.75">
      <c r="A3386" t="s">
        <v>11</v>
      </c>
      <c r="B3386" t="s">
        <v>22</v>
      </c>
      <c r="C3386" t="s">
        <v>88</v>
      </c>
      <c r="D3386">
        <v>202511</v>
      </c>
      <c r="E3386" t="s">
        <v>7662</v>
      </c>
      <c r="F3386" t="s">
        <v>7672</v>
      </c>
      <c r="G3386">
        <v>0</v>
      </c>
      <c r="H3386">
        <v>0</v>
      </c>
      <c r="I3386">
        <v>0</v>
      </c>
      <c r="J3386">
        <v>0</v>
      </c>
      <c r="K3386">
        <v>0</v>
      </c>
      <c r="L3386" t="str">
        <f>VLOOKUP(Table1__5[[#This Row],[ShortCode]],$U$3:$W$100,3,0)</f>
        <v>Other</v>
      </c>
      <c r="M3386" t="str">
        <f>VLOOKUP(Table1__5[[#This Row],[ShortCode]],$U$3:$V$100,2,0)</f>
        <v>Group BB</v>
      </c>
      <c r="N3386" t="str">
        <f>RIGHT(Table1__5[[#This Row],[Calendar_month]],2)</f>
        <v>11</v>
      </c>
      <c r="O3386" t="str">
        <f>LEFT(Table1__5[[#This Row],[Calendar_month]],4)</f>
        <v>2025</v>
      </c>
      <c r="P3386" t="str">
        <f>_xlfn.TEXTBEFORE(Table1__5[[#This Row],[Distributor_Name]],"-")</f>
        <v>BD11</v>
      </c>
    </row>
    <row r="3387" spans="1:16" x14ac:dyDescent="0.75">
      <c r="A3387" t="s">
        <v>11</v>
      </c>
      <c r="B3387" t="s">
        <v>22</v>
      </c>
      <c r="C3387" t="s">
        <v>88</v>
      </c>
      <c r="D3387">
        <v>202511</v>
      </c>
      <c r="E3387" t="s">
        <v>7673</v>
      </c>
      <c r="F3387" t="s">
        <v>5436</v>
      </c>
      <c r="G3387">
        <v>0</v>
      </c>
      <c r="H3387">
        <v>0</v>
      </c>
      <c r="I3387">
        <v>0</v>
      </c>
      <c r="J3387">
        <v>0</v>
      </c>
      <c r="K3387">
        <v>0</v>
      </c>
      <c r="L3387" t="str">
        <f>VLOOKUP(Table1__5[[#This Row],[ShortCode]],$U$3:$W$100,3,0)</f>
        <v>Bivina</v>
      </c>
      <c r="M3387" t="str">
        <f>VLOOKUP(Table1__5[[#This Row],[ShortCode]],$U$3:$V$100,2,0)</f>
        <v>Group BB</v>
      </c>
      <c r="N3387" t="str">
        <f>RIGHT(Table1__5[[#This Row],[Calendar_month]],2)</f>
        <v>11</v>
      </c>
      <c r="O3387" t="str">
        <f>LEFT(Table1__5[[#This Row],[Calendar_month]],4)</f>
        <v>2025</v>
      </c>
      <c r="P3387" t="str">
        <f>_xlfn.TEXTBEFORE(Table1__5[[#This Row],[Distributor_Name]],"-")</f>
        <v>BD11</v>
      </c>
    </row>
    <row r="3388" spans="1:16" x14ac:dyDescent="0.75">
      <c r="A3388" t="s">
        <v>11</v>
      </c>
      <c r="B3388" t="s">
        <v>22</v>
      </c>
      <c r="C3388" t="s">
        <v>88</v>
      </c>
      <c r="D3388">
        <v>202511</v>
      </c>
      <c r="E3388" t="s">
        <v>7673</v>
      </c>
      <c r="F3388" t="s">
        <v>7674</v>
      </c>
      <c r="G3388">
        <v>69</v>
      </c>
      <c r="H3388">
        <v>0</v>
      </c>
      <c r="I3388">
        <v>86</v>
      </c>
      <c r="J3388">
        <v>1.2463768115942</v>
      </c>
      <c r="K3388">
        <v>-17</v>
      </c>
      <c r="L3388" t="str">
        <f>VLOOKUP(Table1__5[[#This Row],[ShortCode]],$U$3:$W$100,3,0)</f>
        <v>Bia Việt</v>
      </c>
      <c r="M3388" t="str">
        <f>VLOOKUP(Table1__5[[#This Row],[ShortCode]],$U$3:$V$100,2,0)</f>
        <v>Group BB</v>
      </c>
      <c r="N3388" t="str">
        <f>RIGHT(Table1__5[[#This Row],[Calendar_month]],2)</f>
        <v>11</v>
      </c>
      <c r="O3388" t="str">
        <f>LEFT(Table1__5[[#This Row],[Calendar_month]],4)</f>
        <v>2025</v>
      </c>
      <c r="P3388" t="str">
        <f>_xlfn.TEXTBEFORE(Table1__5[[#This Row],[Distributor_Name]],"-")</f>
        <v>BD11</v>
      </c>
    </row>
    <row r="3389" spans="1:16" x14ac:dyDescent="0.75">
      <c r="A3389" t="s">
        <v>11</v>
      </c>
      <c r="B3389" t="s">
        <v>22</v>
      </c>
      <c r="C3389" t="s">
        <v>88</v>
      </c>
      <c r="D3389">
        <v>202511</v>
      </c>
      <c r="E3389" t="s">
        <v>7673</v>
      </c>
      <c r="F3389" t="s">
        <v>5400</v>
      </c>
      <c r="G3389">
        <v>3062</v>
      </c>
      <c r="H3389">
        <v>650</v>
      </c>
      <c r="I3389">
        <v>2026</v>
      </c>
      <c r="J3389">
        <v>0.66165904637491801</v>
      </c>
      <c r="K3389">
        <v>1036</v>
      </c>
      <c r="L3389" t="str">
        <f>VLOOKUP(Table1__5[[#This Row],[ShortCode]],$U$3:$W$100,3,0)</f>
        <v>Bia Việt</v>
      </c>
      <c r="M3389" t="str">
        <f>VLOOKUP(Table1__5[[#This Row],[ShortCode]],$U$3:$V$100,2,0)</f>
        <v>Group BB</v>
      </c>
      <c r="N3389" t="str">
        <f>RIGHT(Table1__5[[#This Row],[Calendar_month]],2)</f>
        <v>11</v>
      </c>
      <c r="O3389" t="str">
        <f>LEFT(Table1__5[[#This Row],[Calendar_month]],4)</f>
        <v>2025</v>
      </c>
      <c r="P3389" t="str">
        <f>_xlfn.TEXTBEFORE(Table1__5[[#This Row],[Distributor_Name]],"-")</f>
        <v>BD11</v>
      </c>
    </row>
    <row r="3390" spans="1:16" x14ac:dyDescent="0.75">
      <c r="A3390" t="s">
        <v>11</v>
      </c>
      <c r="B3390" t="s">
        <v>22</v>
      </c>
      <c r="C3390" t="s">
        <v>88</v>
      </c>
      <c r="D3390">
        <v>202511</v>
      </c>
      <c r="E3390" t="s">
        <v>7673</v>
      </c>
      <c r="F3390" t="s">
        <v>5411</v>
      </c>
      <c r="G3390">
        <v>1383</v>
      </c>
      <c r="H3390">
        <v>630</v>
      </c>
      <c r="I3390">
        <v>2245</v>
      </c>
      <c r="J3390">
        <v>1.6232827187273999</v>
      </c>
      <c r="K3390">
        <v>-862</v>
      </c>
      <c r="L3390" t="str">
        <f>VLOOKUP(Table1__5[[#This Row],[ShortCode]],$U$3:$W$100,3,0)</f>
        <v>Bia Việt</v>
      </c>
      <c r="M3390" t="str">
        <f>VLOOKUP(Table1__5[[#This Row],[ShortCode]],$U$3:$V$100,2,0)</f>
        <v>Group BB</v>
      </c>
      <c r="N3390" t="str">
        <f>RIGHT(Table1__5[[#This Row],[Calendar_month]],2)</f>
        <v>11</v>
      </c>
      <c r="O3390" t="str">
        <f>LEFT(Table1__5[[#This Row],[Calendar_month]],4)</f>
        <v>2025</v>
      </c>
      <c r="P3390" t="str">
        <f>_xlfn.TEXTBEFORE(Table1__5[[#This Row],[Distributor_Name]],"-")</f>
        <v>BD11</v>
      </c>
    </row>
    <row r="3391" spans="1:16" x14ac:dyDescent="0.75">
      <c r="A3391" t="s">
        <v>11</v>
      </c>
      <c r="B3391" t="s">
        <v>22</v>
      </c>
      <c r="C3391" t="s">
        <v>88</v>
      </c>
      <c r="D3391">
        <v>202511</v>
      </c>
      <c r="E3391" t="s">
        <v>7673</v>
      </c>
      <c r="F3391" t="s">
        <v>7675</v>
      </c>
      <c r="G3391">
        <v>0</v>
      </c>
      <c r="H3391">
        <v>0</v>
      </c>
      <c r="I3391">
        <v>0</v>
      </c>
      <c r="J3391">
        <v>0</v>
      </c>
      <c r="K3391">
        <v>0</v>
      </c>
      <c r="L3391" t="str">
        <f>VLOOKUP(Table1__5[[#This Row],[ShortCode]],$U$3:$W$100,3,0)</f>
        <v>Larue</v>
      </c>
      <c r="M3391" t="str">
        <f>VLOOKUP(Table1__5[[#This Row],[ShortCode]],$U$3:$V$100,2,0)</f>
        <v>Group BB</v>
      </c>
      <c r="N3391" t="str">
        <f>RIGHT(Table1__5[[#This Row],[Calendar_month]],2)</f>
        <v>11</v>
      </c>
      <c r="O3391" t="str">
        <f>LEFT(Table1__5[[#This Row],[Calendar_month]],4)</f>
        <v>2025</v>
      </c>
      <c r="P3391" t="str">
        <f>_xlfn.TEXTBEFORE(Table1__5[[#This Row],[Distributor_Name]],"-")</f>
        <v>BD11</v>
      </c>
    </row>
    <row r="3392" spans="1:16" x14ac:dyDescent="0.75">
      <c r="A3392" t="s">
        <v>11</v>
      </c>
      <c r="B3392" t="s">
        <v>22</v>
      </c>
      <c r="C3392" t="s">
        <v>88</v>
      </c>
      <c r="D3392">
        <v>202511</v>
      </c>
      <c r="E3392" t="s">
        <v>7673</v>
      </c>
      <c r="F3392" t="s">
        <v>7677</v>
      </c>
      <c r="G3392">
        <v>0</v>
      </c>
      <c r="H3392">
        <v>0</v>
      </c>
      <c r="I3392">
        <v>0</v>
      </c>
      <c r="J3392">
        <v>0</v>
      </c>
      <c r="K3392">
        <v>0</v>
      </c>
      <c r="L3392" t="str">
        <f>VLOOKUP(Table1__5[[#This Row],[ShortCode]],$U$3:$W$100,3,0)</f>
        <v>Larue</v>
      </c>
      <c r="M3392" t="str">
        <f>VLOOKUP(Table1__5[[#This Row],[ShortCode]],$U$3:$V$100,2,0)</f>
        <v>Group BB</v>
      </c>
      <c r="N3392" t="str">
        <f>RIGHT(Table1__5[[#This Row],[Calendar_month]],2)</f>
        <v>11</v>
      </c>
      <c r="O3392" t="str">
        <f>LEFT(Table1__5[[#This Row],[Calendar_month]],4)</f>
        <v>2025</v>
      </c>
      <c r="P3392" t="str">
        <f>_xlfn.TEXTBEFORE(Table1__5[[#This Row],[Distributor_Name]],"-")</f>
        <v>BD11</v>
      </c>
    </row>
    <row r="3393" spans="1:16" x14ac:dyDescent="0.75">
      <c r="A3393" t="s">
        <v>11</v>
      </c>
      <c r="B3393" t="s">
        <v>22</v>
      </c>
      <c r="C3393" t="s">
        <v>88</v>
      </c>
      <c r="D3393">
        <v>202512</v>
      </c>
      <c r="E3393" t="s">
        <v>7662</v>
      </c>
      <c r="F3393" t="s">
        <v>5393</v>
      </c>
      <c r="G3393">
        <v>27277</v>
      </c>
      <c r="H3393">
        <v>24869</v>
      </c>
      <c r="I3393">
        <v>25590</v>
      </c>
      <c r="J3393">
        <v>0.93815302269311096</v>
      </c>
      <c r="K3393">
        <v>1687</v>
      </c>
      <c r="L3393" t="str">
        <f>VLOOKUP(Table1__5[[#This Row],[ShortCode]],$U$3:$W$100,3,0)</f>
        <v>Heineken Silver</v>
      </c>
      <c r="M3393" t="str">
        <f>VLOOKUP(Table1__5[[#This Row],[ShortCode]],$U$3:$V$100,2,0)</f>
        <v>Group AA</v>
      </c>
      <c r="N3393" t="str">
        <f>RIGHT(Table1__5[[#This Row],[Calendar_month]],2)</f>
        <v>12</v>
      </c>
      <c r="O3393" t="str">
        <f>LEFT(Table1__5[[#This Row],[Calendar_month]],4)</f>
        <v>2025</v>
      </c>
      <c r="P3393" t="str">
        <f>_xlfn.TEXTBEFORE(Table1__5[[#This Row],[Distributor_Name]],"-")</f>
        <v>BD11</v>
      </c>
    </row>
    <row r="3394" spans="1:16" x14ac:dyDescent="0.75">
      <c r="A3394" t="s">
        <v>11</v>
      </c>
      <c r="B3394" t="s">
        <v>22</v>
      </c>
      <c r="C3394" t="s">
        <v>88</v>
      </c>
      <c r="D3394">
        <v>202512</v>
      </c>
      <c r="E3394" t="s">
        <v>7662</v>
      </c>
      <c r="F3394" t="s">
        <v>5396</v>
      </c>
      <c r="G3394">
        <v>22510</v>
      </c>
      <c r="H3394">
        <v>22113</v>
      </c>
      <c r="I3394">
        <v>22411</v>
      </c>
      <c r="J3394">
        <v>0.99560195468680601</v>
      </c>
      <c r="K3394">
        <v>99</v>
      </c>
      <c r="L3394" t="str">
        <f>VLOOKUP(Table1__5[[#This Row],[ShortCode]],$U$3:$W$100,3,0)</f>
        <v>Tiger Regular</v>
      </c>
      <c r="M3394" t="str">
        <f>VLOOKUP(Table1__5[[#This Row],[ShortCode]],$U$3:$V$100,2,0)</f>
        <v>Group BB</v>
      </c>
      <c r="N3394" t="str">
        <f>RIGHT(Table1__5[[#This Row],[Calendar_month]],2)</f>
        <v>12</v>
      </c>
      <c r="O3394" t="str">
        <f>LEFT(Table1__5[[#This Row],[Calendar_month]],4)</f>
        <v>2025</v>
      </c>
      <c r="P3394" t="str">
        <f>_xlfn.TEXTBEFORE(Table1__5[[#This Row],[Distributor_Name]],"-")</f>
        <v>BD11</v>
      </c>
    </row>
    <row r="3395" spans="1:16" x14ac:dyDescent="0.75">
      <c r="A3395" t="s">
        <v>11</v>
      </c>
      <c r="B3395" t="s">
        <v>22</v>
      </c>
      <c r="C3395" t="s">
        <v>88</v>
      </c>
      <c r="D3395">
        <v>202512</v>
      </c>
      <c r="E3395" t="s">
        <v>7662</v>
      </c>
      <c r="F3395" t="s">
        <v>5404</v>
      </c>
      <c r="G3395">
        <v>6290</v>
      </c>
      <c r="H3395">
        <v>3302</v>
      </c>
      <c r="I3395">
        <v>4055</v>
      </c>
      <c r="J3395">
        <v>0.64467408585055697</v>
      </c>
      <c r="K3395">
        <v>2235</v>
      </c>
      <c r="L3395" t="str">
        <f>VLOOKUP(Table1__5[[#This Row],[ShortCode]],$U$3:$W$100,3,0)</f>
        <v>Tiger Crystal</v>
      </c>
      <c r="M3395" t="str">
        <f>VLOOKUP(Table1__5[[#This Row],[ShortCode]],$U$3:$V$100,2,0)</f>
        <v>Group AA</v>
      </c>
      <c r="N3395" t="str">
        <f>RIGHT(Table1__5[[#This Row],[Calendar_month]],2)</f>
        <v>12</v>
      </c>
      <c r="O3395" t="str">
        <f>LEFT(Table1__5[[#This Row],[Calendar_month]],4)</f>
        <v>2025</v>
      </c>
      <c r="P3395" t="str">
        <f>_xlfn.TEXTBEFORE(Table1__5[[#This Row],[Distributor_Name]],"-")</f>
        <v>BD11</v>
      </c>
    </row>
    <row r="3396" spans="1:16" x14ac:dyDescent="0.75">
      <c r="A3396" t="s">
        <v>11</v>
      </c>
      <c r="B3396" t="s">
        <v>22</v>
      </c>
      <c r="C3396" t="s">
        <v>88</v>
      </c>
      <c r="D3396">
        <v>202512</v>
      </c>
      <c r="E3396" t="s">
        <v>7673</v>
      </c>
      <c r="F3396" t="s">
        <v>5438</v>
      </c>
      <c r="G3396">
        <v>8</v>
      </c>
      <c r="H3396">
        <v>0</v>
      </c>
      <c r="I3396">
        <v>15</v>
      </c>
      <c r="J3396">
        <v>1.875</v>
      </c>
      <c r="K3396">
        <v>-7</v>
      </c>
      <c r="L3396" t="str">
        <f>VLOOKUP(Table1__5[[#This Row],[ShortCode]],$U$3:$W$100,3,0)</f>
        <v>Other</v>
      </c>
      <c r="M3396" t="str">
        <f>VLOOKUP(Table1__5[[#This Row],[ShortCode]],$U$3:$V$100,2,0)</f>
        <v>Group BB</v>
      </c>
      <c r="N3396" t="str">
        <f>RIGHT(Table1__5[[#This Row],[Calendar_month]],2)</f>
        <v>12</v>
      </c>
      <c r="O3396" t="str">
        <f>LEFT(Table1__5[[#This Row],[Calendar_month]],4)</f>
        <v>2025</v>
      </c>
      <c r="P3396" t="str">
        <f>_xlfn.TEXTBEFORE(Table1__5[[#This Row],[Distributor_Name]],"-")</f>
        <v>BD11</v>
      </c>
    </row>
    <row r="3397" spans="1:16" x14ac:dyDescent="0.75">
      <c r="A3397" t="s">
        <v>11</v>
      </c>
      <c r="B3397" t="s">
        <v>22</v>
      </c>
      <c r="C3397" t="s">
        <v>88</v>
      </c>
      <c r="D3397">
        <v>202512</v>
      </c>
      <c r="E3397" t="s">
        <v>7673</v>
      </c>
      <c r="F3397" t="s">
        <v>7664</v>
      </c>
      <c r="G3397">
        <v>0</v>
      </c>
      <c r="H3397">
        <v>0</v>
      </c>
      <c r="I3397">
        <v>0</v>
      </c>
      <c r="J3397">
        <v>0</v>
      </c>
      <c r="K3397">
        <v>0</v>
      </c>
      <c r="L3397" t="str">
        <f>VLOOKUP(Table1__5[[#This Row],[ShortCode]],$U$3:$W$100,3,0)</f>
        <v>Other</v>
      </c>
      <c r="M3397" t="str">
        <f>VLOOKUP(Table1__5[[#This Row],[ShortCode]],$U$3:$V$100,2,0)</f>
        <v>Group BB</v>
      </c>
      <c r="N3397" t="str">
        <f>RIGHT(Table1__5[[#This Row],[Calendar_month]],2)</f>
        <v>12</v>
      </c>
      <c r="O3397" t="str">
        <f>LEFT(Table1__5[[#This Row],[Calendar_month]],4)</f>
        <v>2025</v>
      </c>
      <c r="P3397" t="str">
        <f>_xlfn.TEXTBEFORE(Table1__5[[#This Row],[Distributor_Name]],"-")</f>
        <v>BD11</v>
      </c>
    </row>
    <row r="3398" spans="1:16" x14ac:dyDescent="0.75">
      <c r="A3398" t="s">
        <v>11</v>
      </c>
      <c r="B3398" t="s">
        <v>22</v>
      </c>
      <c r="C3398" t="s">
        <v>88</v>
      </c>
      <c r="D3398">
        <v>202512</v>
      </c>
      <c r="E3398" t="s">
        <v>7673</v>
      </c>
      <c r="F3398" t="s">
        <v>7685</v>
      </c>
      <c r="G3398">
        <v>134</v>
      </c>
      <c r="H3398">
        <v>0</v>
      </c>
      <c r="I3398">
        <v>0</v>
      </c>
      <c r="J3398">
        <v>0</v>
      </c>
      <c r="K3398">
        <v>134</v>
      </c>
      <c r="L3398" t="str">
        <f>VLOOKUP(Table1__5[[#This Row],[ShortCode]],$U$3:$W$100,3,0)</f>
        <v>Heineken Silver</v>
      </c>
      <c r="M3398" t="str">
        <f>VLOOKUP(Table1__5[[#This Row],[ShortCode]],$U$3:$V$100,2,0)</f>
        <v>Group BB</v>
      </c>
      <c r="N3398" t="str">
        <f>RIGHT(Table1__5[[#This Row],[Calendar_month]],2)</f>
        <v>12</v>
      </c>
      <c r="O3398" t="str">
        <f>LEFT(Table1__5[[#This Row],[Calendar_month]],4)</f>
        <v>2025</v>
      </c>
      <c r="P3398" t="str">
        <f>_xlfn.TEXTBEFORE(Table1__5[[#This Row],[Distributor_Name]],"-")</f>
        <v>BD11</v>
      </c>
    </row>
    <row r="3399" spans="1:16" x14ac:dyDescent="0.75">
      <c r="A3399" t="s">
        <v>11</v>
      </c>
      <c r="B3399" t="s">
        <v>22</v>
      </c>
      <c r="C3399" t="s">
        <v>88</v>
      </c>
      <c r="D3399">
        <v>202512</v>
      </c>
      <c r="E3399" t="s">
        <v>7673</v>
      </c>
      <c r="F3399" t="s">
        <v>5426</v>
      </c>
      <c r="G3399">
        <v>93</v>
      </c>
      <c r="H3399">
        <v>0</v>
      </c>
      <c r="I3399">
        <v>58</v>
      </c>
      <c r="J3399">
        <v>0.62365591397849496</v>
      </c>
      <c r="K3399">
        <v>35</v>
      </c>
      <c r="L3399" t="str">
        <f>VLOOKUP(Table1__5[[#This Row],[ShortCode]],$U$3:$W$100,3,0)</f>
        <v>Heineken Original</v>
      </c>
      <c r="M3399" t="str">
        <f>VLOOKUP(Table1__5[[#This Row],[ShortCode]],$U$3:$V$100,2,0)</f>
        <v>Group BB</v>
      </c>
      <c r="N3399" t="str">
        <f>RIGHT(Table1__5[[#This Row],[Calendar_month]],2)</f>
        <v>12</v>
      </c>
      <c r="O3399" t="str">
        <f>LEFT(Table1__5[[#This Row],[Calendar_month]],4)</f>
        <v>2025</v>
      </c>
      <c r="P3399" t="str">
        <f>_xlfn.TEXTBEFORE(Table1__5[[#This Row],[Distributor_Name]],"-")</f>
        <v>BD11</v>
      </c>
    </row>
    <row r="3400" spans="1:16" x14ac:dyDescent="0.75">
      <c r="A3400" t="s">
        <v>11</v>
      </c>
      <c r="B3400" t="s">
        <v>22</v>
      </c>
      <c r="C3400" t="s">
        <v>88</v>
      </c>
      <c r="D3400">
        <v>202512</v>
      </c>
      <c r="E3400" t="s">
        <v>7673</v>
      </c>
      <c r="F3400" t="s">
        <v>5434</v>
      </c>
      <c r="G3400">
        <v>401</v>
      </c>
      <c r="H3400">
        <v>130</v>
      </c>
      <c r="I3400">
        <v>387</v>
      </c>
      <c r="J3400">
        <v>0.96508728179551095</v>
      </c>
      <c r="K3400">
        <v>14.000000000000099</v>
      </c>
      <c r="L3400" t="str">
        <f>VLOOKUP(Table1__5[[#This Row],[ShortCode]],$U$3:$W$100,3,0)</f>
        <v>Heineken Original</v>
      </c>
      <c r="M3400" t="str">
        <f>VLOOKUP(Table1__5[[#This Row],[ShortCode]],$U$3:$V$100,2,0)</f>
        <v>Group BB</v>
      </c>
      <c r="N3400" t="str">
        <f>RIGHT(Table1__5[[#This Row],[Calendar_month]],2)</f>
        <v>12</v>
      </c>
      <c r="O3400" t="str">
        <f>LEFT(Table1__5[[#This Row],[Calendar_month]],4)</f>
        <v>2025</v>
      </c>
      <c r="P3400" t="str">
        <f>_xlfn.TEXTBEFORE(Table1__5[[#This Row],[Distributor_Name]],"-")</f>
        <v>BD11</v>
      </c>
    </row>
    <row r="3401" spans="1:16" x14ac:dyDescent="0.75">
      <c r="A3401" t="s">
        <v>11</v>
      </c>
      <c r="B3401" t="s">
        <v>22</v>
      </c>
      <c r="C3401" t="s">
        <v>88</v>
      </c>
      <c r="D3401">
        <v>202512</v>
      </c>
      <c r="E3401" t="s">
        <v>7673</v>
      </c>
      <c r="F3401" t="s">
        <v>5418</v>
      </c>
      <c r="G3401">
        <v>72</v>
      </c>
      <c r="H3401">
        <v>190</v>
      </c>
      <c r="I3401">
        <v>194</v>
      </c>
      <c r="J3401">
        <v>2.6944444444444402</v>
      </c>
      <c r="K3401">
        <v>-122</v>
      </c>
      <c r="L3401" t="str">
        <f>VLOOKUP(Table1__5[[#This Row],[ShortCode]],$U$3:$W$100,3,0)</f>
        <v>Heineken Silver</v>
      </c>
      <c r="M3401" t="str">
        <f>VLOOKUP(Table1__5[[#This Row],[ShortCode]],$U$3:$V$100,2,0)</f>
        <v>Group AA</v>
      </c>
      <c r="N3401" t="str">
        <f>RIGHT(Table1__5[[#This Row],[Calendar_month]],2)</f>
        <v>12</v>
      </c>
      <c r="O3401" t="str">
        <f>LEFT(Table1__5[[#This Row],[Calendar_month]],4)</f>
        <v>2025</v>
      </c>
      <c r="P3401" t="str">
        <f>_xlfn.TEXTBEFORE(Table1__5[[#This Row],[Distributor_Name]],"-")</f>
        <v>BD11</v>
      </c>
    </row>
    <row r="3402" spans="1:16" x14ac:dyDescent="0.75">
      <c r="A3402" t="s">
        <v>11</v>
      </c>
      <c r="B3402" t="s">
        <v>22</v>
      </c>
      <c r="C3402" t="s">
        <v>88</v>
      </c>
      <c r="D3402">
        <v>202512</v>
      </c>
      <c r="E3402" t="s">
        <v>7673</v>
      </c>
      <c r="F3402" t="s">
        <v>5401</v>
      </c>
      <c r="G3402">
        <v>1306</v>
      </c>
      <c r="H3402">
        <v>1417</v>
      </c>
      <c r="I3402">
        <v>1688</v>
      </c>
      <c r="J3402">
        <v>1.2924961715160801</v>
      </c>
      <c r="K3402">
        <v>-382</v>
      </c>
      <c r="L3402" t="str">
        <f>VLOOKUP(Table1__5[[#This Row],[ShortCode]],$U$3:$W$100,3,0)</f>
        <v>Heineken Silver</v>
      </c>
      <c r="M3402" t="str">
        <f>VLOOKUP(Table1__5[[#This Row],[ShortCode]],$U$3:$V$100,2,0)</f>
        <v>Group AA</v>
      </c>
      <c r="N3402" t="str">
        <f>RIGHT(Table1__5[[#This Row],[Calendar_month]],2)</f>
        <v>12</v>
      </c>
      <c r="O3402" t="str">
        <f>LEFT(Table1__5[[#This Row],[Calendar_month]],4)</f>
        <v>2025</v>
      </c>
      <c r="P3402" t="str">
        <f>_xlfn.TEXTBEFORE(Table1__5[[#This Row],[Distributor_Name]],"-")</f>
        <v>BD11</v>
      </c>
    </row>
    <row r="3403" spans="1:16" x14ac:dyDescent="0.75">
      <c r="A3403" t="s">
        <v>11</v>
      </c>
      <c r="B3403" t="s">
        <v>22</v>
      </c>
      <c r="C3403" t="s">
        <v>88</v>
      </c>
      <c r="D3403">
        <v>202512</v>
      </c>
      <c r="E3403" t="s">
        <v>7673</v>
      </c>
      <c r="F3403" t="s">
        <v>7288</v>
      </c>
      <c r="G3403">
        <v>0</v>
      </c>
      <c r="H3403">
        <v>0</v>
      </c>
      <c r="I3403">
        <v>0</v>
      </c>
      <c r="J3403">
        <v>0</v>
      </c>
      <c r="K3403">
        <v>0</v>
      </c>
      <c r="L3403" t="str">
        <f>VLOOKUP(Table1__5[[#This Row],[ShortCode]],$U$3:$W$100,3,0)</f>
        <v>Heineken Silver</v>
      </c>
      <c r="M3403" t="str">
        <f>VLOOKUP(Table1__5[[#This Row],[ShortCode]],$U$3:$V$100,2,0)</f>
        <v>Group BB</v>
      </c>
      <c r="N3403" t="str">
        <f>RIGHT(Table1__5[[#This Row],[Calendar_month]],2)</f>
        <v>12</v>
      </c>
      <c r="O3403" t="str">
        <f>LEFT(Table1__5[[#This Row],[Calendar_month]],4)</f>
        <v>2025</v>
      </c>
      <c r="P3403" t="str">
        <f>_xlfn.TEXTBEFORE(Table1__5[[#This Row],[Distributor_Name]],"-")</f>
        <v>BD11</v>
      </c>
    </row>
    <row r="3404" spans="1:16" x14ac:dyDescent="0.75">
      <c r="A3404" t="s">
        <v>11</v>
      </c>
      <c r="B3404" t="s">
        <v>22</v>
      </c>
      <c r="C3404" t="s">
        <v>88</v>
      </c>
      <c r="D3404">
        <v>202512</v>
      </c>
      <c r="E3404" t="s">
        <v>7673</v>
      </c>
      <c r="F3404" t="s">
        <v>5440</v>
      </c>
      <c r="G3404">
        <v>13</v>
      </c>
      <c r="H3404">
        <v>26</v>
      </c>
      <c r="I3404">
        <v>38</v>
      </c>
      <c r="J3404">
        <v>2.9230769230769198</v>
      </c>
      <c r="K3404">
        <v>-25</v>
      </c>
      <c r="L3404" t="str">
        <f>VLOOKUP(Table1__5[[#This Row],[ShortCode]],$U$3:$W$100,3,0)</f>
        <v>Other</v>
      </c>
      <c r="M3404" t="str">
        <f>VLOOKUP(Table1__5[[#This Row],[ShortCode]],$U$3:$V$100,2,0)</f>
        <v>Group BB</v>
      </c>
      <c r="N3404" t="str">
        <f>RIGHT(Table1__5[[#This Row],[Calendar_month]],2)</f>
        <v>12</v>
      </c>
      <c r="O3404" t="str">
        <f>LEFT(Table1__5[[#This Row],[Calendar_month]],4)</f>
        <v>2025</v>
      </c>
      <c r="P3404" t="str">
        <f>_xlfn.TEXTBEFORE(Table1__5[[#This Row],[Distributor_Name]],"-")</f>
        <v>BD11</v>
      </c>
    </row>
    <row r="3405" spans="1:16" x14ac:dyDescent="0.75">
      <c r="A3405" t="s">
        <v>11</v>
      </c>
      <c r="B3405" t="s">
        <v>22</v>
      </c>
      <c r="C3405" t="s">
        <v>88</v>
      </c>
      <c r="D3405">
        <v>202512</v>
      </c>
      <c r="E3405" t="s">
        <v>7673</v>
      </c>
      <c r="F3405" t="s">
        <v>5424</v>
      </c>
      <c r="G3405">
        <v>17</v>
      </c>
      <c r="H3405">
        <v>39</v>
      </c>
      <c r="I3405">
        <v>31</v>
      </c>
      <c r="J3405">
        <v>1.8235294117647101</v>
      </c>
      <c r="K3405">
        <v>-14</v>
      </c>
      <c r="L3405" t="str">
        <f>VLOOKUP(Table1__5[[#This Row],[ShortCode]],$U$3:$W$100,3,0)</f>
        <v>Other</v>
      </c>
      <c r="M3405" t="str">
        <f>VLOOKUP(Table1__5[[#This Row],[ShortCode]],$U$3:$V$100,2,0)</f>
        <v>Group BB</v>
      </c>
      <c r="N3405" t="str">
        <f>RIGHT(Table1__5[[#This Row],[Calendar_month]],2)</f>
        <v>12</v>
      </c>
      <c r="O3405" t="str">
        <f>LEFT(Table1__5[[#This Row],[Calendar_month]],4)</f>
        <v>2025</v>
      </c>
      <c r="P3405" t="str">
        <f>_xlfn.TEXTBEFORE(Table1__5[[#This Row],[Distributor_Name]],"-")</f>
        <v>BD11</v>
      </c>
    </row>
    <row r="3406" spans="1:16" x14ac:dyDescent="0.75">
      <c r="A3406" t="s">
        <v>11</v>
      </c>
      <c r="B3406" t="s">
        <v>22</v>
      </c>
      <c r="C3406" t="s">
        <v>88</v>
      </c>
      <c r="D3406">
        <v>202512</v>
      </c>
      <c r="E3406" t="s">
        <v>7673</v>
      </c>
      <c r="F3406" t="s">
        <v>7654</v>
      </c>
      <c r="G3406">
        <v>0</v>
      </c>
      <c r="H3406">
        <v>0</v>
      </c>
      <c r="I3406">
        <v>0</v>
      </c>
      <c r="J3406">
        <v>0</v>
      </c>
      <c r="K3406">
        <v>0</v>
      </c>
      <c r="L3406" t="str">
        <f>VLOOKUP(Table1__5[[#This Row],[ShortCode]],$U$3:$W$100,3,0)</f>
        <v>Other</v>
      </c>
      <c r="M3406" t="str">
        <f>VLOOKUP(Table1__5[[#This Row],[ShortCode]],$U$3:$V$100,2,0)</f>
        <v>Group BB</v>
      </c>
      <c r="N3406" t="str">
        <f>RIGHT(Table1__5[[#This Row],[Calendar_month]],2)</f>
        <v>12</v>
      </c>
      <c r="O3406" t="str">
        <f>LEFT(Table1__5[[#This Row],[Calendar_month]],4)</f>
        <v>2025</v>
      </c>
      <c r="P3406" t="str">
        <f>_xlfn.TEXTBEFORE(Table1__5[[#This Row],[Distributor_Name]],"-")</f>
        <v>BD11</v>
      </c>
    </row>
    <row r="3407" spans="1:16" x14ac:dyDescent="0.75">
      <c r="A3407" t="s">
        <v>11</v>
      </c>
      <c r="B3407" t="s">
        <v>22</v>
      </c>
      <c r="C3407" t="s">
        <v>88</v>
      </c>
      <c r="D3407">
        <v>202512</v>
      </c>
      <c r="E3407" t="s">
        <v>7673</v>
      </c>
      <c r="F3407" t="s">
        <v>7668</v>
      </c>
      <c r="G3407">
        <v>0</v>
      </c>
      <c r="H3407">
        <v>0</v>
      </c>
      <c r="I3407">
        <v>0</v>
      </c>
      <c r="J3407">
        <v>0</v>
      </c>
      <c r="K3407">
        <v>0</v>
      </c>
      <c r="L3407" t="str">
        <f>VLOOKUP(Table1__5[[#This Row],[ShortCode]],$U$3:$W$100,3,0)</f>
        <v>Other</v>
      </c>
      <c r="M3407" t="str">
        <f>VLOOKUP(Table1__5[[#This Row],[ShortCode]],$U$3:$V$100,2,0)</f>
        <v>Group BB</v>
      </c>
      <c r="N3407" t="str">
        <f>RIGHT(Table1__5[[#This Row],[Calendar_month]],2)</f>
        <v>12</v>
      </c>
      <c r="O3407" t="str">
        <f>LEFT(Table1__5[[#This Row],[Calendar_month]],4)</f>
        <v>2025</v>
      </c>
      <c r="P3407" t="str">
        <f>_xlfn.TEXTBEFORE(Table1__5[[#This Row],[Distributor_Name]],"-")</f>
        <v>BD11</v>
      </c>
    </row>
    <row r="3408" spans="1:16" x14ac:dyDescent="0.75">
      <c r="A3408" t="s">
        <v>11</v>
      </c>
      <c r="B3408" t="s">
        <v>22</v>
      </c>
      <c r="C3408" t="s">
        <v>88</v>
      </c>
      <c r="D3408">
        <v>202512</v>
      </c>
      <c r="E3408" t="s">
        <v>7673</v>
      </c>
      <c r="F3408" t="s">
        <v>5430</v>
      </c>
      <c r="G3408">
        <v>37</v>
      </c>
      <c r="H3408">
        <v>65</v>
      </c>
      <c r="I3408">
        <v>48</v>
      </c>
      <c r="J3408">
        <v>1.2972972972973</v>
      </c>
      <c r="K3408">
        <v>-11</v>
      </c>
      <c r="L3408" t="str">
        <f>VLOOKUP(Table1__5[[#This Row],[ShortCode]],$U$3:$W$100,3,0)</f>
        <v>Other</v>
      </c>
      <c r="M3408" t="str">
        <f>VLOOKUP(Table1__5[[#This Row],[ShortCode]],$U$3:$V$100,2,0)</f>
        <v>Group BB</v>
      </c>
      <c r="N3408" t="str">
        <f>RIGHT(Table1__5[[#This Row],[Calendar_month]],2)</f>
        <v>12</v>
      </c>
      <c r="O3408" t="str">
        <f>LEFT(Table1__5[[#This Row],[Calendar_month]],4)</f>
        <v>2025</v>
      </c>
      <c r="P3408" t="str">
        <f>_xlfn.TEXTBEFORE(Table1__5[[#This Row],[Distributor_Name]],"-")</f>
        <v>BD11</v>
      </c>
    </row>
    <row r="3409" spans="1:16" x14ac:dyDescent="0.75">
      <c r="A3409" t="s">
        <v>11</v>
      </c>
      <c r="B3409" t="s">
        <v>22</v>
      </c>
      <c r="C3409" t="s">
        <v>88</v>
      </c>
      <c r="D3409">
        <v>202512</v>
      </c>
      <c r="E3409" t="s">
        <v>7673</v>
      </c>
      <c r="F3409" t="s">
        <v>7670</v>
      </c>
      <c r="G3409">
        <v>0</v>
      </c>
      <c r="H3409">
        <v>0</v>
      </c>
      <c r="I3409">
        <v>0</v>
      </c>
      <c r="J3409">
        <v>0</v>
      </c>
      <c r="K3409">
        <v>0</v>
      </c>
      <c r="L3409" t="str">
        <f>VLOOKUP(Table1__5[[#This Row],[ShortCode]],$U$3:$W$100,3,0)</f>
        <v>Other</v>
      </c>
      <c r="M3409" t="str">
        <f>VLOOKUP(Table1__5[[#This Row],[ShortCode]],$U$3:$V$100,2,0)</f>
        <v>Group BB</v>
      </c>
      <c r="N3409" t="str">
        <f>RIGHT(Table1__5[[#This Row],[Calendar_month]],2)</f>
        <v>12</v>
      </c>
      <c r="O3409" t="str">
        <f>LEFT(Table1__5[[#This Row],[Calendar_month]],4)</f>
        <v>2025</v>
      </c>
      <c r="P3409" t="str">
        <f>_xlfn.TEXTBEFORE(Table1__5[[#This Row],[Distributor_Name]],"-")</f>
        <v>BD11</v>
      </c>
    </row>
    <row r="3410" spans="1:16" x14ac:dyDescent="0.75">
      <c r="A3410" t="s">
        <v>11</v>
      </c>
      <c r="B3410" t="s">
        <v>22</v>
      </c>
      <c r="C3410" t="s">
        <v>88</v>
      </c>
      <c r="D3410">
        <v>202512</v>
      </c>
      <c r="E3410" t="s">
        <v>7673</v>
      </c>
      <c r="F3410" t="s">
        <v>5405</v>
      </c>
      <c r="G3410">
        <v>10845</v>
      </c>
      <c r="H3410">
        <v>10764</v>
      </c>
      <c r="I3410">
        <v>11798</v>
      </c>
      <c r="J3410">
        <v>1.0878745965882901</v>
      </c>
      <c r="K3410">
        <v>-953</v>
      </c>
      <c r="L3410" t="str">
        <f>VLOOKUP(Table1__5[[#This Row],[ShortCode]],$U$3:$W$100,3,0)</f>
        <v>Tiger Regular</v>
      </c>
      <c r="M3410" t="str">
        <f>VLOOKUP(Table1__5[[#This Row],[ShortCode]],$U$3:$V$100,2,0)</f>
        <v>Group BB</v>
      </c>
      <c r="N3410" t="str">
        <f>RIGHT(Table1__5[[#This Row],[Calendar_month]],2)</f>
        <v>12</v>
      </c>
      <c r="O3410" t="str">
        <f>LEFT(Table1__5[[#This Row],[Calendar_month]],4)</f>
        <v>2025</v>
      </c>
      <c r="P3410" t="str">
        <f>_xlfn.TEXTBEFORE(Table1__5[[#This Row],[Distributor_Name]],"-")</f>
        <v>BD11</v>
      </c>
    </row>
    <row r="3411" spans="1:16" x14ac:dyDescent="0.75">
      <c r="A3411" t="s">
        <v>11</v>
      </c>
      <c r="B3411" t="s">
        <v>22</v>
      </c>
      <c r="C3411" t="s">
        <v>88</v>
      </c>
      <c r="D3411">
        <v>202512</v>
      </c>
      <c r="E3411" t="s">
        <v>7673</v>
      </c>
      <c r="F3411" t="s">
        <v>7679</v>
      </c>
      <c r="G3411">
        <v>0</v>
      </c>
      <c r="H3411">
        <v>0</v>
      </c>
      <c r="I3411">
        <v>0</v>
      </c>
      <c r="J3411">
        <v>0</v>
      </c>
      <c r="K3411">
        <v>0</v>
      </c>
      <c r="L3411" t="str">
        <f>VLOOKUP(Table1__5[[#This Row],[ShortCode]],$U$3:$W$100,3,0)</f>
        <v>Other</v>
      </c>
      <c r="M3411" t="str">
        <f>VLOOKUP(Table1__5[[#This Row],[ShortCode]],$U$3:$V$100,2,0)</f>
        <v>Group BB</v>
      </c>
      <c r="N3411" t="str">
        <f>RIGHT(Table1__5[[#This Row],[Calendar_month]],2)</f>
        <v>12</v>
      </c>
      <c r="O3411" t="str">
        <f>LEFT(Table1__5[[#This Row],[Calendar_month]],4)</f>
        <v>2025</v>
      </c>
      <c r="P3411" t="str">
        <f>_xlfn.TEXTBEFORE(Table1__5[[#This Row],[Distributor_Name]],"-")</f>
        <v>BD11</v>
      </c>
    </row>
    <row r="3412" spans="1:16" x14ac:dyDescent="0.75">
      <c r="A3412" t="s">
        <v>11</v>
      </c>
      <c r="B3412" t="s">
        <v>22</v>
      </c>
      <c r="C3412" t="s">
        <v>88</v>
      </c>
      <c r="D3412">
        <v>202512</v>
      </c>
      <c r="E3412" t="s">
        <v>7673</v>
      </c>
      <c r="F3412" t="s">
        <v>5441</v>
      </c>
      <c r="G3412">
        <v>0</v>
      </c>
      <c r="H3412">
        <v>0</v>
      </c>
      <c r="I3412">
        <v>0</v>
      </c>
      <c r="J3412">
        <v>0</v>
      </c>
      <c r="K3412">
        <v>0</v>
      </c>
      <c r="L3412" t="str">
        <f>VLOOKUP(Table1__5[[#This Row],[ShortCode]],$U$3:$W$100,3,0)</f>
        <v>Tiger Regular</v>
      </c>
      <c r="M3412" t="str">
        <f>VLOOKUP(Table1__5[[#This Row],[ShortCode]],$U$3:$V$100,2,0)</f>
        <v>Group BB</v>
      </c>
      <c r="N3412" t="str">
        <f>RIGHT(Table1__5[[#This Row],[Calendar_month]],2)</f>
        <v>12</v>
      </c>
      <c r="O3412" t="str">
        <f>LEFT(Table1__5[[#This Row],[Calendar_month]],4)</f>
        <v>2025</v>
      </c>
      <c r="P3412" t="str">
        <f>_xlfn.TEXTBEFORE(Table1__5[[#This Row],[Distributor_Name]],"-")</f>
        <v>BD11</v>
      </c>
    </row>
    <row r="3413" spans="1:16" x14ac:dyDescent="0.75">
      <c r="A3413" t="s">
        <v>11</v>
      </c>
      <c r="B3413" t="s">
        <v>22</v>
      </c>
      <c r="C3413" t="s">
        <v>88</v>
      </c>
      <c r="D3413">
        <v>202512</v>
      </c>
      <c r="E3413" t="s">
        <v>7673</v>
      </c>
      <c r="F3413" t="s">
        <v>5408</v>
      </c>
      <c r="G3413">
        <v>3292</v>
      </c>
      <c r="H3413">
        <v>1400</v>
      </c>
      <c r="I3413">
        <v>1477</v>
      </c>
      <c r="J3413">
        <v>0.44866342648845697</v>
      </c>
      <c r="K3413">
        <v>1815</v>
      </c>
      <c r="L3413" t="str">
        <f>VLOOKUP(Table1__5[[#This Row],[ShortCode]],$U$3:$W$100,3,0)</f>
        <v>Tiger Regular</v>
      </c>
      <c r="M3413" t="str">
        <f>VLOOKUP(Table1__5[[#This Row],[ShortCode]],$U$3:$V$100,2,0)</f>
        <v>Group BB</v>
      </c>
      <c r="N3413" t="str">
        <f>RIGHT(Table1__5[[#This Row],[Calendar_month]],2)</f>
        <v>12</v>
      </c>
      <c r="O3413" t="str">
        <f>LEFT(Table1__5[[#This Row],[Calendar_month]],4)</f>
        <v>2025</v>
      </c>
      <c r="P3413" t="str">
        <f>_xlfn.TEXTBEFORE(Table1__5[[#This Row],[Distributor_Name]],"-")</f>
        <v>BD11</v>
      </c>
    </row>
    <row r="3414" spans="1:16" x14ac:dyDescent="0.75">
      <c r="A3414" t="s">
        <v>11</v>
      </c>
      <c r="B3414" t="s">
        <v>22</v>
      </c>
      <c r="C3414" t="s">
        <v>88</v>
      </c>
      <c r="D3414">
        <v>202512</v>
      </c>
      <c r="E3414" t="s">
        <v>7673</v>
      </c>
      <c r="F3414" t="s">
        <v>5417</v>
      </c>
      <c r="G3414">
        <v>2673</v>
      </c>
      <c r="H3414">
        <v>1760</v>
      </c>
      <c r="I3414">
        <v>2185</v>
      </c>
      <c r="J3414">
        <v>0.81743359521137304</v>
      </c>
      <c r="K3414">
        <v>488</v>
      </c>
      <c r="L3414" t="str">
        <f>VLOOKUP(Table1__5[[#This Row],[ShortCode]],$U$3:$W$100,3,0)</f>
        <v>Tiger Crystal</v>
      </c>
      <c r="M3414" t="str">
        <f>VLOOKUP(Table1__5[[#This Row],[ShortCode]],$U$3:$V$100,2,0)</f>
        <v>Group AA</v>
      </c>
      <c r="N3414" t="str">
        <f>RIGHT(Table1__5[[#This Row],[Calendar_month]],2)</f>
        <v>12</v>
      </c>
      <c r="O3414" t="str">
        <f>LEFT(Table1__5[[#This Row],[Calendar_month]],4)</f>
        <v>2025</v>
      </c>
      <c r="P3414" t="str">
        <f>_xlfn.TEXTBEFORE(Table1__5[[#This Row],[Distributor_Name]],"-")</f>
        <v>BD11</v>
      </c>
    </row>
    <row r="3415" spans="1:16" x14ac:dyDescent="0.75">
      <c r="A3415" t="s">
        <v>11</v>
      </c>
      <c r="B3415" t="s">
        <v>22</v>
      </c>
      <c r="C3415" t="s">
        <v>88</v>
      </c>
      <c r="D3415">
        <v>202512</v>
      </c>
      <c r="E3415" t="s">
        <v>7673</v>
      </c>
      <c r="F3415" t="s">
        <v>5403</v>
      </c>
      <c r="G3415">
        <v>15347</v>
      </c>
      <c r="H3415">
        <v>15886</v>
      </c>
      <c r="I3415">
        <v>17672</v>
      </c>
      <c r="J3415">
        <v>1.15149540626833</v>
      </c>
      <c r="K3415">
        <v>-2325</v>
      </c>
      <c r="L3415" t="str">
        <f>VLOOKUP(Table1__5[[#This Row],[ShortCode]],$U$3:$W$100,3,0)</f>
        <v>Tiger Crystal</v>
      </c>
      <c r="M3415" t="str">
        <f>VLOOKUP(Table1__5[[#This Row],[ShortCode]],$U$3:$V$100,2,0)</f>
        <v>Group AA</v>
      </c>
      <c r="N3415" t="str">
        <f>RIGHT(Table1__5[[#This Row],[Calendar_month]],2)</f>
        <v>12</v>
      </c>
      <c r="O3415" t="str">
        <f>LEFT(Table1__5[[#This Row],[Calendar_month]],4)</f>
        <v>2025</v>
      </c>
      <c r="P3415" t="str">
        <f>_xlfn.TEXTBEFORE(Table1__5[[#This Row],[Distributor_Name]],"-")</f>
        <v>BD11</v>
      </c>
    </row>
    <row r="3416" spans="1:16" x14ac:dyDescent="0.75">
      <c r="A3416" t="s">
        <v>11</v>
      </c>
      <c r="B3416" t="s">
        <v>22</v>
      </c>
      <c r="C3416" t="s">
        <v>88</v>
      </c>
      <c r="D3416">
        <v>202512</v>
      </c>
      <c r="E3416" t="s">
        <v>7673</v>
      </c>
      <c r="F3416" t="s">
        <v>7672</v>
      </c>
      <c r="G3416">
        <v>0</v>
      </c>
      <c r="H3416">
        <v>0</v>
      </c>
      <c r="I3416">
        <v>0</v>
      </c>
      <c r="J3416">
        <v>0</v>
      </c>
      <c r="K3416">
        <v>0</v>
      </c>
      <c r="L3416" t="str">
        <f>VLOOKUP(Table1__5[[#This Row],[ShortCode]],$U$3:$W$100,3,0)</f>
        <v>Other</v>
      </c>
      <c r="M3416" t="str">
        <f>VLOOKUP(Table1__5[[#This Row],[ShortCode]],$U$3:$V$100,2,0)</f>
        <v>Group BB</v>
      </c>
      <c r="N3416" t="str">
        <f>RIGHT(Table1__5[[#This Row],[Calendar_month]],2)</f>
        <v>12</v>
      </c>
      <c r="O3416" t="str">
        <f>LEFT(Table1__5[[#This Row],[Calendar_month]],4)</f>
        <v>2025</v>
      </c>
      <c r="P3416" t="str">
        <f>_xlfn.TEXTBEFORE(Table1__5[[#This Row],[Distributor_Name]],"-")</f>
        <v>BD11</v>
      </c>
    </row>
    <row r="3417" spans="1:16" x14ac:dyDescent="0.75">
      <c r="A3417" t="s">
        <v>11</v>
      </c>
      <c r="B3417" t="s">
        <v>22</v>
      </c>
      <c r="C3417" t="s">
        <v>88</v>
      </c>
      <c r="D3417">
        <v>202512</v>
      </c>
      <c r="E3417" t="s">
        <v>7687</v>
      </c>
      <c r="F3417" t="s">
        <v>5400</v>
      </c>
      <c r="G3417">
        <v>1556</v>
      </c>
      <c r="H3417">
        <v>2210</v>
      </c>
      <c r="I3417">
        <v>2337</v>
      </c>
      <c r="J3417">
        <v>1.5019280205655501</v>
      </c>
      <c r="K3417">
        <v>-781</v>
      </c>
      <c r="L3417" t="str">
        <f>VLOOKUP(Table1__5[[#This Row],[ShortCode]],$U$3:$W$100,3,0)</f>
        <v>Bia Việt</v>
      </c>
      <c r="M3417" t="str">
        <f>VLOOKUP(Table1__5[[#This Row],[ShortCode]],$U$3:$V$100,2,0)</f>
        <v>Group BB</v>
      </c>
      <c r="N3417" t="str">
        <f>RIGHT(Table1__5[[#This Row],[Calendar_month]],2)</f>
        <v>12</v>
      </c>
      <c r="O3417" t="str">
        <f>LEFT(Table1__5[[#This Row],[Calendar_month]],4)</f>
        <v>2025</v>
      </c>
      <c r="P3417" t="str">
        <f>_xlfn.TEXTBEFORE(Table1__5[[#This Row],[Distributor_Name]],"-")</f>
        <v>BD11</v>
      </c>
    </row>
    <row r="3418" spans="1:16" x14ac:dyDescent="0.75">
      <c r="A3418" t="s">
        <v>11</v>
      </c>
      <c r="B3418" t="s">
        <v>22</v>
      </c>
      <c r="C3418" t="s">
        <v>88</v>
      </c>
      <c r="D3418">
        <v>202512</v>
      </c>
      <c r="E3418" t="s">
        <v>7688</v>
      </c>
      <c r="F3418" t="s">
        <v>5436</v>
      </c>
      <c r="G3418">
        <v>0</v>
      </c>
      <c r="H3418">
        <v>0</v>
      </c>
      <c r="I3418">
        <v>0</v>
      </c>
      <c r="J3418">
        <v>0</v>
      </c>
      <c r="K3418">
        <v>0</v>
      </c>
      <c r="L3418" t="str">
        <f>VLOOKUP(Table1__5[[#This Row],[ShortCode]],$U$3:$W$100,3,0)</f>
        <v>Bivina</v>
      </c>
      <c r="M3418" t="str">
        <f>VLOOKUP(Table1__5[[#This Row],[ShortCode]],$U$3:$V$100,2,0)</f>
        <v>Group BB</v>
      </c>
      <c r="N3418" t="str">
        <f>RIGHT(Table1__5[[#This Row],[Calendar_month]],2)</f>
        <v>12</v>
      </c>
      <c r="O3418" t="str">
        <f>LEFT(Table1__5[[#This Row],[Calendar_month]],4)</f>
        <v>2025</v>
      </c>
      <c r="P3418" t="str">
        <f>_xlfn.TEXTBEFORE(Table1__5[[#This Row],[Distributor_Name]],"-")</f>
        <v>BD11</v>
      </c>
    </row>
    <row r="3419" spans="1:16" x14ac:dyDescent="0.75">
      <c r="A3419" t="s">
        <v>11</v>
      </c>
      <c r="B3419" t="s">
        <v>22</v>
      </c>
      <c r="C3419" t="s">
        <v>88</v>
      </c>
      <c r="D3419">
        <v>202512</v>
      </c>
      <c r="E3419" t="s">
        <v>7688</v>
      </c>
      <c r="F3419" t="s">
        <v>7674</v>
      </c>
      <c r="G3419">
        <v>78</v>
      </c>
      <c r="H3419">
        <v>0</v>
      </c>
      <c r="I3419">
        <v>43</v>
      </c>
      <c r="J3419">
        <v>0.55128205128205099</v>
      </c>
      <c r="K3419">
        <v>35</v>
      </c>
      <c r="L3419" t="str">
        <f>VLOOKUP(Table1__5[[#This Row],[ShortCode]],$U$3:$W$100,3,0)</f>
        <v>Bia Việt</v>
      </c>
      <c r="M3419" t="str">
        <f>VLOOKUP(Table1__5[[#This Row],[ShortCode]],$U$3:$V$100,2,0)</f>
        <v>Group BB</v>
      </c>
      <c r="N3419" t="str">
        <f>RIGHT(Table1__5[[#This Row],[Calendar_month]],2)</f>
        <v>12</v>
      </c>
      <c r="O3419" t="str">
        <f>LEFT(Table1__5[[#This Row],[Calendar_month]],4)</f>
        <v>2025</v>
      </c>
      <c r="P3419" t="str">
        <f>_xlfn.TEXTBEFORE(Table1__5[[#This Row],[Distributor_Name]],"-")</f>
        <v>BD11</v>
      </c>
    </row>
    <row r="3420" spans="1:16" x14ac:dyDescent="0.75">
      <c r="A3420" t="s">
        <v>11</v>
      </c>
      <c r="B3420" t="s">
        <v>22</v>
      </c>
      <c r="C3420" t="s">
        <v>88</v>
      </c>
      <c r="D3420">
        <v>202512</v>
      </c>
      <c r="E3420" t="s">
        <v>7688</v>
      </c>
      <c r="F3420" t="s">
        <v>5411</v>
      </c>
      <c r="G3420">
        <v>1185</v>
      </c>
      <c r="H3420">
        <v>1490</v>
      </c>
      <c r="I3420">
        <v>1491</v>
      </c>
      <c r="J3420">
        <v>1.2582278481012701</v>
      </c>
      <c r="K3420">
        <v>-306</v>
      </c>
      <c r="L3420" t="str">
        <f>VLOOKUP(Table1__5[[#This Row],[ShortCode]],$U$3:$W$100,3,0)</f>
        <v>Bia Việt</v>
      </c>
      <c r="M3420" t="str">
        <f>VLOOKUP(Table1__5[[#This Row],[ShortCode]],$U$3:$V$100,2,0)</f>
        <v>Group BB</v>
      </c>
      <c r="N3420" t="str">
        <f>RIGHT(Table1__5[[#This Row],[Calendar_month]],2)</f>
        <v>12</v>
      </c>
      <c r="O3420" t="str">
        <f>LEFT(Table1__5[[#This Row],[Calendar_month]],4)</f>
        <v>2025</v>
      </c>
      <c r="P3420" t="str">
        <f>_xlfn.TEXTBEFORE(Table1__5[[#This Row],[Distributor_Name]],"-")</f>
        <v>BD11</v>
      </c>
    </row>
    <row r="3421" spans="1:16" x14ac:dyDescent="0.75">
      <c r="A3421" t="s">
        <v>11</v>
      </c>
      <c r="B3421" t="s">
        <v>22</v>
      </c>
      <c r="C3421" t="s">
        <v>88</v>
      </c>
      <c r="D3421">
        <v>202512</v>
      </c>
      <c r="E3421" t="s">
        <v>7688</v>
      </c>
      <c r="F3421" t="s">
        <v>7675</v>
      </c>
      <c r="G3421">
        <v>0</v>
      </c>
      <c r="H3421">
        <v>0</v>
      </c>
      <c r="I3421">
        <v>0</v>
      </c>
      <c r="J3421">
        <v>0</v>
      </c>
      <c r="K3421">
        <v>0</v>
      </c>
      <c r="L3421" t="str">
        <f>VLOOKUP(Table1__5[[#This Row],[ShortCode]],$U$3:$W$100,3,0)</f>
        <v>Larue</v>
      </c>
      <c r="M3421" t="str">
        <f>VLOOKUP(Table1__5[[#This Row],[ShortCode]],$U$3:$V$100,2,0)</f>
        <v>Group BB</v>
      </c>
      <c r="N3421" t="str">
        <f>RIGHT(Table1__5[[#This Row],[Calendar_month]],2)</f>
        <v>12</v>
      </c>
      <c r="O3421" t="str">
        <f>LEFT(Table1__5[[#This Row],[Calendar_month]],4)</f>
        <v>2025</v>
      </c>
      <c r="P3421" t="str">
        <f>_xlfn.TEXTBEFORE(Table1__5[[#This Row],[Distributor_Name]],"-")</f>
        <v>BD11</v>
      </c>
    </row>
    <row r="3422" spans="1:16" x14ac:dyDescent="0.75">
      <c r="A3422" t="s">
        <v>11</v>
      </c>
      <c r="B3422" t="s">
        <v>22</v>
      </c>
      <c r="C3422" t="s">
        <v>88</v>
      </c>
      <c r="D3422">
        <v>202512</v>
      </c>
      <c r="E3422" t="s">
        <v>7688</v>
      </c>
      <c r="F3422" t="s">
        <v>7677</v>
      </c>
      <c r="G3422">
        <v>0</v>
      </c>
      <c r="H3422">
        <v>0</v>
      </c>
      <c r="I3422">
        <v>0</v>
      </c>
      <c r="J3422">
        <v>0</v>
      </c>
      <c r="K3422">
        <v>0</v>
      </c>
      <c r="L3422" t="str">
        <f>VLOOKUP(Table1__5[[#This Row],[ShortCode]],$U$3:$W$100,3,0)</f>
        <v>Larue</v>
      </c>
      <c r="M3422" t="str">
        <f>VLOOKUP(Table1__5[[#This Row],[ShortCode]],$U$3:$V$100,2,0)</f>
        <v>Group BB</v>
      </c>
      <c r="N3422" t="str">
        <f>RIGHT(Table1__5[[#This Row],[Calendar_month]],2)</f>
        <v>12</v>
      </c>
      <c r="O3422" t="str">
        <f>LEFT(Table1__5[[#This Row],[Calendar_month]],4)</f>
        <v>2025</v>
      </c>
      <c r="P3422" t="str">
        <f>_xlfn.TEXTBEFORE(Table1__5[[#This Row],[Distributor_Name]],"-")</f>
        <v>BD11</v>
      </c>
    </row>
    <row r="3423" spans="1:16" x14ac:dyDescent="0.75">
      <c r="A3423" t="s">
        <v>11</v>
      </c>
      <c r="B3423" t="s">
        <v>22</v>
      </c>
      <c r="C3423" t="s">
        <v>88</v>
      </c>
      <c r="D3423">
        <v>202601</v>
      </c>
      <c r="E3423" t="s">
        <v>7662</v>
      </c>
      <c r="F3423" t="s">
        <v>5393</v>
      </c>
      <c r="G3423">
        <v>34165</v>
      </c>
      <c r="H3423">
        <v>41431</v>
      </c>
      <c r="I3423">
        <v>41431</v>
      </c>
      <c r="J3423">
        <v>1.2126737889653201</v>
      </c>
      <c r="K3423">
        <v>-7266</v>
      </c>
      <c r="L3423" t="str">
        <f>VLOOKUP(Table1__5[[#This Row],[ShortCode]],$U$3:$W$100,3,0)</f>
        <v>Heineken Silver</v>
      </c>
      <c r="M3423" t="str">
        <f>VLOOKUP(Table1__5[[#This Row],[ShortCode]],$U$3:$V$100,2,0)</f>
        <v>Group AA</v>
      </c>
      <c r="N3423" t="str">
        <f>RIGHT(Table1__5[[#This Row],[Calendar_month]],2)</f>
        <v>01</v>
      </c>
      <c r="O3423" t="str">
        <f>LEFT(Table1__5[[#This Row],[Calendar_month]],4)</f>
        <v>2026</v>
      </c>
      <c r="P3423" t="str">
        <f>_xlfn.TEXTBEFORE(Table1__5[[#This Row],[Distributor_Name]],"-")</f>
        <v>BD11</v>
      </c>
    </row>
    <row r="3424" spans="1:16" x14ac:dyDescent="0.75">
      <c r="A3424" t="s">
        <v>11</v>
      </c>
      <c r="B3424" t="s">
        <v>22</v>
      </c>
      <c r="C3424" t="s">
        <v>88</v>
      </c>
      <c r="D3424">
        <v>202601</v>
      </c>
      <c r="E3424" t="s">
        <v>7662</v>
      </c>
      <c r="F3424" t="s">
        <v>5396</v>
      </c>
      <c r="G3424">
        <v>24863</v>
      </c>
      <c r="H3424">
        <v>19240</v>
      </c>
      <c r="I3424">
        <v>19240</v>
      </c>
      <c r="J3424">
        <v>0.77384064674415798</v>
      </c>
      <c r="K3424">
        <v>5623</v>
      </c>
      <c r="L3424" t="str">
        <f>VLOOKUP(Table1__5[[#This Row],[ShortCode]],$U$3:$W$100,3,0)</f>
        <v>Tiger Regular</v>
      </c>
      <c r="M3424" t="str">
        <f>VLOOKUP(Table1__5[[#This Row],[ShortCode]],$U$3:$V$100,2,0)</f>
        <v>Group BB</v>
      </c>
      <c r="N3424" t="str">
        <f>RIGHT(Table1__5[[#This Row],[Calendar_month]],2)</f>
        <v>01</v>
      </c>
      <c r="O3424" t="str">
        <f>LEFT(Table1__5[[#This Row],[Calendar_month]],4)</f>
        <v>2026</v>
      </c>
      <c r="P3424" t="str">
        <f>_xlfn.TEXTBEFORE(Table1__5[[#This Row],[Distributor_Name]],"-")</f>
        <v>BD11</v>
      </c>
    </row>
    <row r="3425" spans="1:16" x14ac:dyDescent="0.75">
      <c r="A3425" t="s">
        <v>11</v>
      </c>
      <c r="B3425" t="s">
        <v>22</v>
      </c>
      <c r="C3425" t="s">
        <v>88</v>
      </c>
      <c r="D3425">
        <v>202601</v>
      </c>
      <c r="E3425" t="s">
        <v>7662</v>
      </c>
      <c r="F3425" t="s">
        <v>5404</v>
      </c>
      <c r="G3425">
        <v>5915</v>
      </c>
      <c r="H3425">
        <v>4290</v>
      </c>
      <c r="I3425">
        <v>4260</v>
      </c>
      <c r="J3425">
        <v>0.72020287404902805</v>
      </c>
      <c r="K3425">
        <v>1655</v>
      </c>
      <c r="L3425" t="str">
        <f>VLOOKUP(Table1__5[[#This Row],[ShortCode]],$U$3:$W$100,3,0)</f>
        <v>Tiger Crystal</v>
      </c>
      <c r="M3425" t="str">
        <f>VLOOKUP(Table1__5[[#This Row],[ShortCode]],$U$3:$V$100,2,0)</f>
        <v>Group AA</v>
      </c>
      <c r="N3425" t="str">
        <f>RIGHT(Table1__5[[#This Row],[Calendar_month]],2)</f>
        <v>01</v>
      </c>
      <c r="O3425" t="str">
        <f>LEFT(Table1__5[[#This Row],[Calendar_month]],4)</f>
        <v>2026</v>
      </c>
      <c r="P3425" t="str">
        <f>_xlfn.TEXTBEFORE(Table1__5[[#This Row],[Distributor_Name]],"-")</f>
        <v>BD11</v>
      </c>
    </row>
    <row r="3426" spans="1:16" x14ac:dyDescent="0.75">
      <c r="A3426" t="s">
        <v>11</v>
      </c>
      <c r="B3426" t="s">
        <v>22</v>
      </c>
      <c r="C3426" t="s">
        <v>88</v>
      </c>
      <c r="D3426">
        <v>202601</v>
      </c>
      <c r="E3426" t="s">
        <v>7673</v>
      </c>
      <c r="F3426" t="s">
        <v>5438</v>
      </c>
      <c r="G3426">
        <v>11</v>
      </c>
      <c r="H3426">
        <v>0</v>
      </c>
      <c r="I3426">
        <v>4</v>
      </c>
      <c r="J3426">
        <v>0.36363636363636398</v>
      </c>
      <c r="K3426">
        <v>7</v>
      </c>
      <c r="L3426" t="str">
        <f>VLOOKUP(Table1__5[[#This Row],[ShortCode]],$U$3:$W$100,3,0)</f>
        <v>Other</v>
      </c>
      <c r="M3426" t="str">
        <f>VLOOKUP(Table1__5[[#This Row],[ShortCode]],$U$3:$V$100,2,0)</f>
        <v>Group BB</v>
      </c>
      <c r="N3426" t="str">
        <f>RIGHT(Table1__5[[#This Row],[Calendar_month]],2)</f>
        <v>01</v>
      </c>
      <c r="O3426" t="str">
        <f>LEFT(Table1__5[[#This Row],[Calendar_month]],4)</f>
        <v>2026</v>
      </c>
      <c r="P3426" t="str">
        <f>_xlfn.TEXTBEFORE(Table1__5[[#This Row],[Distributor_Name]],"-")</f>
        <v>BD11</v>
      </c>
    </row>
    <row r="3427" spans="1:16" x14ac:dyDescent="0.75">
      <c r="A3427" t="s">
        <v>11</v>
      </c>
      <c r="B3427" t="s">
        <v>22</v>
      </c>
      <c r="C3427" t="s">
        <v>88</v>
      </c>
      <c r="D3427">
        <v>202601</v>
      </c>
      <c r="E3427" t="s">
        <v>7673</v>
      </c>
      <c r="F3427" t="s">
        <v>5426</v>
      </c>
      <c r="G3427">
        <v>169</v>
      </c>
      <c r="H3427">
        <v>140</v>
      </c>
      <c r="I3427">
        <v>121</v>
      </c>
      <c r="J3427">
        <v>0.71597633136094696</v>
      </c>
      <c r="K3427">
        <v>48</v>
      </c>
      <c r="L3427" t="str">
        <f>VLOOKUP(Table1__5[[#This Row],[ShortCode]],$U$3:$W$100,3,0)</f>
        <v>Heineken Original</v>
      </c>
      <c r="M3427" t="str">
        <f>VLOOKUP(Table1__5[[#This Row],[ShortCode]],$U$3:$V$100,2,0)</f>
        <v>Group BB</v>
      </c>
      <c r="N3427" t="str">
        <f>RIGHT(Table1__5[[#This Row],[Calendar_month]],2)</f>
        <v>01</v>
      </c>
      <c r="O3427" t="str">
        <f>LEFT(Table1__5[[#This Row],[Calendar_month]],4)</f>
        <v>2026</v>
      </c>
      <c r="P3427" t="str">
        <f>_xlfn.TEXTBEFORE(Table1__5[[#This Row],[Distributor_Name]],"-")</f>
        <v>BD11</v>
      </c>
    </row>
    <row r="3428" spans="1:16" x14ac:dyDescent="0.75">
      <c r="A3428" t="s">
        <v>11</v>
      </c>
      <c r="B3428" t="s">
        <v>22</v>
      </c>
      <c r="C3428" t="s">
        <v>88</v>
      </c>
      <c r="D3428">
        <v>202601</v>
      </c>
      <c r="E3428" t="s">
        <v>7673</v>
      </c>
      <c r="F3428" t="s">
        <v>5434</v>
      </c>
      <c r="G3428">
        <v>514</v>
      </c>
      <c r="H3428">
        <v>390</v>
      </c>
      <c r="I3428">
        <v>387</v>
      </c>
      <c r="J3428">
        <v>0.75291828793774296</v>
      </c>
      <c r="K3428">
        <v>127</v>
      </c>
      <c r="L3428" t="str">
        <f>VLOOKUP(Table1__5[[#This Row],[ShortCode]],$U$3:$W$100,3,0)</f>
        <v>Heineken Original</v>
      </c>
      <c r="M3428" t="str">
        <f>VLOOKUP(Table1__5[[#This Row],[ShortCode]],$U$3:$V$100,2,0)</f>
        <v>Group BB</v>
      </c>
      <c r="N3428" t="str">
        <f>RIGHT(Table1__5[[#This Row],[Calendar_month]],2)</f>
        <v>01</v>
      </c>
      <c r="O3428" t="str">
        <f>LEFT(Table1__5[[#This Row],[Calendar_month]],4)</f>
        <v>2026</v>
      </c>
      <c r="P3428" t="str">
        <f>_xlfn.TEXTBEFORE(Table1__5[[#This Row],[Distributor_Name]],"-")</f>
        <v>BD11</v>
      </c>
    </row>
    <row r="3429" spans="1:16" x14ac:dyDescent="0.75">
      <c r="A3429" t="s">
        <v>11</v>
      </c>
      <c r="B3429" t="s">
        <v>22</v>
      </c>
      <c r="C3429" t="s">
        <v>88</v>
      </c>
      <c r="D3429">
        <v>202601</v>
      </c>
      <c r="E3429" t="s">
        <v>7673</v>
      </c>
      <c r="F3429" t="s">
        <v>5418</v>
      </c>
      <c r="G3429">
        <v>161</v>
      </c>
      <c r="H3429">
        <v>190</v>
      </c>
      <c r="I3429">
        <v>190</v>
      </c>
      <c r="J3429">
        <v>1.18012422360248</v>
      </c>
      <c r="K3429">
        <v>-29</v>
      </c>
      <c r="L3429" t="str">
        <f>VLOOKUP(Table1__5[[#This Row],[ShortCode]],$U$3:$W$100,3,0)</f>
        <v>Heineken Silver</v>
      </c>
      <c r="M3429" t="str">
        <f>VLOOKUP(Table1__5[[#This Row],[ShortCode]],$U$3:$V$100,2,0)</f>
        <v>Group AA</v>
      </c>
      <c r="N3429" t="str">
        <f>RIGHT(Table1__5[[#This Row],[Calendar_month]],2)</f>
        <v>01</v>
      </c>
      <c r="O3429" t="str">
        <f>LEFT(Table1__5[[#This Row],[Calendar_month]],4)</f>
        <v>2026</v>
      </c>
      <c r="P3429" t="str">
        <f>_xlfn.TEXTBEFORE(Table1__5[[#This Row],[Distributor_Name]],"-")</f>
        <v>BD11</v>
      </c>
    </row>
    <row r="3430" spans="1:16" x14ac:dyDescent="0.75">
      <c r="A3430" t="s">
        <v>11</v>
      </c>
      <c r="B3430" t="s">
        <v>22</v>
      </c>
      <c r="C3430" t="s">
        <v>88</v>
      </c>
      <c r="D3430">
        <v>202601</v>
      </c>
      <c r="E3430" t="s">
        <v>7673</v>
      </c>
      <c r="F3430" t="s">
        <v>5401</v>
      </c>
      <c r="G3430">
        <v>3146</v>
      </c>
      <c r="H3430">
        <v>2938</v>
      </c>
      <c r="I3430">
        <v>2858</v>
      </c>
      <c r="J3430">
        <v>0.90845518118245405</v>
      </c>
      <c r="K3430">
        <v>288</v>
      </c>
      <c r="L3430" t="str">
        <f>VLOOKUP(Table1__5[[#This Row],[ShortCode]],$U$3:$W$100,3,0)</f>
        <v>Heineken Silver</v>
      </c>
      <c r="M3430" t="str">
        <f>VLOOKUP(Table1__5[[#This Row],[ShortCode]],$U$3:$V$100,2,0)</f>
        <v>Group AA</v>
      </c>
      <c r="N3430" t="str">
        <f>RIGHT(Table1__5[[#This Row],[Calendar_month]],2)</f>
        <v>01</v>
      </c>
      <c r="O3430" t="str">
        <f>LEFT(Table1__5[[#This Row],[Calendar_month]],4)</f>
        <v>2026</v>
      </c>
      <c r="P3430" t="str">
        <f>_xlfn.TEXTBEFORE(Table1__5[[#This Row],[Distributor_Name]],"-")</f>
        <v>BD11</v>
      </c>
    </row>
    <row r="3431" spans="1:16" x14ac:dyDescent="0.75">
      <c r="A3431" t="s">
        <v>11</v>
      </c>
      <c r="B3431" t="s">
        <v>22</v>
      </c>
      <c r="C3431" t="s">
        <v>88</v>
      </c>
      <c r="D3431">
        <v>202601</v>
      </c>
      <c r="E3431" t="s">
        <v>7673</v>
      </c>
      <c r="F3431" t="s">
        <v>5440</v>
      </c>
      <c r="G3431">
        <v>12</v>
      </c>
      <c r="H3431">
        <v>0</v>
      </c>
      <c r="I3431">
        <v>21</v>
      </c>
      <c r="J3431">
        <v>1.75</v>
      </c>
      <c r="K3431">
        <v>-9</v>
      </c>
      <c r="L3431" t="str">
        <f>VLOOKUP(Table1__5[[#This Row],[ShortCode]],$U$3:$W$100,3,0)</f>
        <v>Other</v>
      </c>
      <c r="M3431" t="str">
        <f>VLOOKUP(Table1__5[[#This Row],[ShortCode]],$U$3:$V$100,2,0)</f>
        <v>Group BB</v>
      </c>
      <c r="N3431" t="str">
        <f>RIGHT(Table1__5[[#This Row],[Calendar_month]],2)</f>
        <v>01</v>
      </c>
      <c r="O3431" t="str">
        <f>LEFT(Table1__5[[#This Row],[Calendar_month]],4)</f>
        <v>2026</v>
      </c>
      <c r="P3431" t="str">
        <f>_xlfn.TEXTBEFORE(Table1__5[[#This Row],[Distributor_Name]],"-")</f>
        <v>BD11</v>
      </c>
    </row>
    <row r="3432" spans="1:16" x14ac:dyDescent="0.75">
      <c r="A3432" t="s">
        <v>11</v>
      </c>
      <c r="B3432" t="s">
        <v>22</v>
      </c>
      <c r="C3432" t="s">
        <v>88</v>
      </c>
      <c r="D3432">
        <v>202601</v>
      </c>
      <c r="E3432" t="s">
        <v>7673</v>
      </c>
      <c r="F3432" t="s">
        <v>5424</v>
      </c>
      <c r="G3432">
        <v>15</v>
      </c>
      <c r="H3432">
        <v>0</v>
      </c>
      <c r="I3432">
        <v>22</v>
      </c>
      <c r="J3432">
        <v>1.4666666666666699</v>
      </c>
      <c r="K3432">
        <v>-7</v>
      </c>
      <c r="L3432" t="str">
        <f>VLOOKUP(Table1__5[[#This Row],[ShortCode]],$U$3:$W$100,3,0)</f>
        <v>Other</v>
      </c>
      <c r="M3432" t="str">
        <f>VLOOKUP(Table1__5[[#This Row],[ShortCode]],$U$3:$V$100,2,0)</f>
        <v>Group BB</v>
      </c>
      <c r="N3432" t="str">
        <f>RIGHT(Table1__5[[#This Row],[Calendar_month]],2)</f>
        <v>01</v>
      </c>
      <c r="O3432" t="str">
        <f>LEFT(Table1__5[[#This Row],[Calendar_month]],4)</f>
        <v>2026</v>
      </c>
      <c r="P3432" t="str">
        <f>_xlfn.TEXTBEFORE(Table1__5[[#This Row],[Distributor_Name]],"-")</f>
        <v>BD11</v>
      </c>
    </row>
    <row r="3433" spans="1:16" x14ac:dyDescent="0.75">
      <c r="A3433" t="s">
        <v>11</v>
      </c>
      <c r="B3433" t="s">
        <v>22</v>
      </c>
      <c r="C3433" t="s">
        <v>88</v>
      </c>
      <c r="D3433">
        <v>202601</v>
      </c>
      <c r="E3433" t="s">
        <v>7673</v>
      </c>
      <c r="F3433" t="s">
        <v>5430</v>
      </c>
      <c r="G3433">
        <v>35</v>
      </c>
      <c r="H3433">
        <v>0</v>
      </c>
      <c r="I3433">
        <v>28</v>
      </c>
      <c r="J3433">
        <v>0.8</v>
      </c>
      <c r="K3433">
        <v>7</v>
      </c>
      <c r="L3433" t="str">
        <f>VLOOKUP(Table1__5[[#This Row],[ShortCode]],$U$3:$W$100,3,0)</f>
        <v>Other</v>
      </c>
      <c r="M3433" t="str">
        <f>VLOOKUP(Table1__5[[#This Row],[ShortCode]],$U$3:$V$100,2,0)</f>
        <v>Group BB</v>
      </c>
      <c r="N3433" t="str">
        <f>RIGHT(Table1__5[[#This Row],[Calendar_month]],2)</f>
        <v>01</v>
      </c>
      <c r="O3433" t="str">
        <f>LEFT(Table1__5[[#This Row],[Calendar_month]],4)</f>
        <v>2026</v>
      </c>
      <c r="P3433" t="str">
        <f>_xlfn.TEXTBEFORE(Table1__5[[#This Row],[Distributor_Name]],"-")</f>
        <v>BD11</v>
      </c>
    </row>
    <row r="3434" spans="1:16" x14ac:dyDescent="0.75">
      <c r="A3434" t="s">
        <v>11</v>
      </c>
      <c r="B3434" t="s">
        <v>22</v>
      </c>
      <c r="C3434" t="s">
        <v>88</v>
      </c>
      <c r="D3434">
        <v>202601</v>
      </c>
      <c r="E3434" t="s">
        <v>7673</v>
      </c>
      <c r="F3434" t="s">
        <v>5405</v>
      </c>
      <c r="G3434">
        <v>8784</v>
      </c>
      <c r="H3434">
        <v>12675</v>
      </c>
      <c r="I3434">
        <v>12646</v>
      </c>
      <c r="J3434">
        <v>1.4396630236794199</v>
      </c>
      <c r="K3434">
        <v>-3862</v>
      </c>
      <c r="L3434" t="str">
        <f>VLOOKUP(Table1__5[[#This Row],[ShortCode]],$U$3:$W$100,3,0)</f>
        <v>Tiger Regular</v>
      </c>
      <c r="M3434" t="str">
        <f>VLOOKUP(Table1__5[[#This Row],[ShortCode]],$U$3:$V$100,2,0)</f>
        <v>Group BB</v>
      </c>
      <c r="N3434" t="str">
        <f>RIGHT(Table1__5[[#This Row],[Calendar_month]],2)</f>
        <v>01</v>
      </c>
      <c r="O3434" t="str">
        <f>LEFT(Table1__5[[#This Row],[Calendar_month]],4)</f>
        <v>2026</v>
      </c>
      <c r="P3434" t="str">
        <f>_xlfn.TEXTBEFORE(Table1__5[[#This Row],[Distributor_Name]],"-")</f>
        <v>BD11</v>
      </c>
    </row>
    <row r="3435" spans="1:16" x14ac:dyDescent="0.75">
      <c r="A3435" t="s">
        <v>11</v>
      </c>
      <c r="B3435" t="s">
        <v>22</v>
      </c>
      <c r="C3435" t="s">
        <v>88</v>
      </c>
      <c r="D3435">
        <v>202601</v>
      </c>
      <c r="E3435" t="s">
        <v>7673</v>
      </c>
      <c r="F3435" t="s">
        <v>5408</v>
      </c>
      <c r="G3435">
        <v>2522</v>
      </c>
      <c r="H3435">
        <v>1850</v>
      </c>
      <c r="I3435">
        <v>1830</v>
      </c>
      <c r="J3435">
        <v>0.72561459159397301</v>
      </c>
      <c r="K3435">
        <v>692</v>
      </c>
      <c r="L3435" t="str">
        <f>VLOOKUP(Table1__5[[#This Row],[ShortCode]],$U$3:$W$100,3,0)</f>
        <v>Tiger Regular</v>
      </c>
      <c r="M3435" t="str">
        <f>VLOOKUP(Table1__5[[#This Row],[ShortCode]],$U$3:$V$100,2,0)</f>
        <v>Group BB</v>
      </c>
      <c r="N3435" t="str">
        <f>RIGHT(Table1__5[[#This Row],[Calendar_month]],2)</f>
        <v>01</v>
      </c>
      <c r="O3435" t="str">
        <f>LEFT(Table1__5[[#This Row],[Calendar_month]],4)</f>
        <v>2026</v>
      </c>
      <c r="P3435" t="str">
        <f>_xlfn.TEXTBEFORE(Table1__5[[#This Row],[Distributor_Name]],"-")</f>
        <v>BD11</v>
      </c>
    </row>
    <row r="3436" spans="1:16" x14ac:dyDescent="0.75">
      <c r="A3436" t="s">
        <v>11</v>
      </c>
      <c r="B3436" t="s">
        <v>22</v>
      </c>
      <c r="C3436" t="s">
        <v>88</v>
      </c>
      <c r="D3436">
        <v>202601</v>
      </c>
      <c r="E3436" t="s">
        <v>7673</v>
      </c>
      <c r="F3436" t="s">
        <v>5417</v>
      </c>
      <c r="G3436">
        <v>2770</v>
      </c>
      <c r="H3436">
        <v>2840</v>
      </c>
      <c r="I3436">
        <v>2666</v>
      </c>
      <c r="J3436">
        <v>0.96245487364620896</v>
      </c>
      <c r="K3436">
        <v>104</v>
      </c>
      <c r="L3436" t="str">
        <f>VLOOKUP(Table1__5[[#This Row],[ShortCode]],$U$3:$W$100,3,0)</f>
        <v>Tiger Crystal</v>
      </c>
      <c r="M3436" t="str">
        <f>VLOOKUP(Table1__5[[#This Row],[ShortCode]],$U$3:$V$100,2,0)</f>
        <v>Group AA</v>
      </c>
      <c r="N3436" t="str">
        <f>RIGHT(Table1__5[[#This Row],[Calendar_month]],2)</f>
        <v>01</v>
      </c>
      <c r="O3436" t="str">
        <f>LEFT(Table1__5[[#This Row],[Calendar_month]],4)</f>
        <v>2026</v>
      </c>
      <c r="P3436" t="str">
        <f>_xlfn.TEXTBEFORE(Table1__5[[#This Row],[Distributor_Name]],"-")</f>
        <v>BD11</v>
      </c>
    </row>
    <row r="3437" spans="1:16" x14ac:dyDescent="0.75">
      <c r="A3437" t="s">
        <v>11</v>
      </c>
      <c r="B3437" t="s">
        <v>22</v>
      </c>
      <c r="C3437" t="s">
        <v>88</v>
      </c>
      <c r="D3437">
        <v>202601</v>
      </c>
      <c r="E3437" t="s">
        <v>7673</v>
      </c>
      <c r="F3437" t="s">
        <v>5403</v>
      </c>
      <c r="G3437">
        <v>19261</v>
      </c>
      <c r="H3437">
        <v>18122</v>
      </c>
      <c r="I3437">
        <v>17911</v>
      </c>
      <c r="J3437">
        <v>0.929910181195161</v>
      </c>
      <c r="K3437">
        <v>1350</v>
      </c>
      <c r="L3437" t="str">
        <f>VLOOKUP(Table1__5[[#This Row],[ShortCode]],$U$3:$W$100,3,0)</f>
        <v>Tiger Crystal</v>
      </c>
      <c r="M3437" t="str">
        <f>VLOOKUP(Table1__5[[#This Row],[ShortCode]],$U$3:$V$100,2,0)</f>
        <v>Group AA</v>
      </c>
      <c r="N3437" t="str">
        <f>RIGHT(Table1__5[[#This Row],[Calendar_month]],2)</f>
        <v>01</v>
      </c>
      <c r="O3437" t="str">
        <f>LEFT(Table1__5[[#This Row],[Calendar_month]],4)</f>
        <v>2026</v>
      </c>
      <c r="P3437" t="str">
        <f>_xlfn.TEXTBEFORE(Table1__5[[#This Row],[Distributor_Name]],"-")</f>
        <v>BD11</v>
      </c>
    </row>
    <row r="3438" spans="1:16" x14ac:dyDescent="0.75">
      <c r="A3438" t="s">
        <v>11</v>
      </c>
      <c r="B3438" t="s">
        <v>22</v>
      </c>
      <c r="C3438" t="s">
        <v>88</v>
      </c>
      <c r="D3438">
        <v>202601</v>
      </c>
      <c r="E3438" t="s">
        <v>7687</v>
      </c>
      <c r="F3438" t="s">
        <v>5400</v>
      </c>
      <c r="G3438">
        <v>2283</v>
      </c>
      <c r="H3438">
        <v>2390</v>
      </c>
      <c r="I3438">
        <v>2390</v>
      </c>
      <c r="J3438">
        <v>1.04686815593517</v>
      </c>
      <c r="K3438">
        <v>-107</v>
      </c>
      <c r="L3438" t="str">
        <f>VLOOKUP(Table1__5[[#This Row],[ShortCode]],$U$3:$W$100,3,0)</f>
        <v>Bia Việt</v>
      </c>
      <c r="M3438" t="str">
        <f>VLOOKUP(Table1__5[[#This Row],[ShortCode]],$U$3:$V$100,2,0)</f>
        <v>Group BB</v>
      </c>
      <c r="N3438" t="str">
        <f>RIGHT(Table1__5[[#This Row],[Calendar_month]],2)</f>
        <v>01</v>
      </c>
      <c r="O3438" t="str">
        <f>LEFT(Table1__5[[#This Row],[Calendar_month]],4)</f>
        <v>2026</v>
      </c>
      <c r="P3438" t="str">
        <f>_xlfn.TEXTBEFORE(Table1__5[[#This Row],[Distributor_Name]],"-")</f>
        <v>BD11</v>
      </c>
    </row>
    <row r="3439" spans="1:16" x14ac:dyDescent="0.75">
      <c r="A3439" t="s">
        <v>11</v>
      </c>
      <c r="B3439" t="s">
        <v>22</v>
      </c>
      <c r="C3439" t="s">
        <v>88</v>
      </c>
      <c r="D3439">
        <v>202601</v>
      </c>
      <c r="E3439" t="s">
        <v>7688</v>
      </c>
      <c r="F3439" t="s">
        <v>5411</v>
      </c>
      <c r="G3439">
        <v>1252</v>
      </c>
      <c r="H3439">
        <v>1439</v>
      </c>
      <c r="I3439">
        <v>1474</v>
      </c>
      <c r="J3439">
        <v>1.1773162939297099</v>
      </c>
      <c r="K3439">
        <v>-222</v>
      </c>
      <c r="L3439" t="str">
        <f>VLOOKUP(Table1__5[[#This Row],[ShortCode]],$U$3:$W$100,3,0)</f>
        <v>Bia Việt</v>
      </c>
      <c r="M3439" t="str">
        <f>VLOOKUP(Table1__5[[#This Row],[ShortCode]],$U$3:$V$100,2,0)</f>
        <v>Group BB</v>
      </c>
      <c r="N3439" t="str">
        <f>RIGHT(Table1__5[[#This Row],[Calendar_month]],2)</f>
        <v>01</v>
      </c>
      <c r="O3439" t="str">
        <f>LEFT(Table1__5[[#This Row],[Calendar_month]],4)</f>
        <v>2026</v>
      </c>
      <c r="P3439" t="str">
        <f>_xlfn.TEXTBEFORE(Table1__5[[#This Row],[Distributor_Name]],"-")</f>
        <v>BD11</v>
      </c>
    </row>
    <row r="3440" spans="1:16" x14ac:dyDescent="0.75">
      <c r="A3440" t="s">
        <v>11</v>
      </c>
      <c r="B3440" t="s">
        <v>22</v>
      </c>
      <c r="C3440" t="s">
        <v>88</v>
      </c>
      <c r="D3440">
        <v>202602</v>
      </c>
      <c r="E3440" t="s">
        <v>7662</v>
      </c>
      <c r="F3440" t="s">
        <v>5393</v>
      </c>
      <c r="G3440">
        <v>20258</v>
      </c>
      <c r="H3440">
        <v>20488</v>
      </c>
      <c r="I3440">
        <v>20488</v>
      </c>
      <c r="J3440">
        <v>1.01135353934248</v>
      </c>
      <c r="K3440">
        <v>-230</v>
      </c>
      <c r="L3440" t="str">
        <f>VLOOKUP(Table1__5[[#This Row],[ShortCode]],$U$3:$W$100,3,0)</f>
        <v>Heineken Silver</v>
      </c>
      <c r="M3440" t="str">
        <f>VLOOKUP(Table1__5[[#This Row],[ShortCode]],$U$3:$V$100,2,0)</f>
        <v>Group AA</v>
      </c>
      <c r="N3440" t="str">
        <f>RIGHT(Table1__5[[#This Row],[Calendar_month]],2)</f>
        <v>02</v>
      </c>
      <c r="O3440" t="str">
        <f>LEFT(Table1__5[[#This Row],[Calendar_month]],4)</f>
        <v>2026</v>
      </c>
      <c r="P3440" t="str">
        <f>_xlfn.TEXTBEFORE(Table1__5[[#This Row],[Distributor_Name]],"-")</f>
        <v>BD11</v>
      </c>
    </row>
    <row r="3441" spans="1:16" x14ac:dyDescent="0.75">
      <c r="A3441" t="s">
        <v>11</v>
      </c>
      <c r="B3441" t="s">
        <v>22</v>
      </c>
      <c r="C3441" t="s">
        <v>88</v>
      </c>
      <c r="D3441">
        <v>202602</v>
      </c>
      <c r="E3441" t="s">
        <v>7662</v>
      </c>
      <c r="F3441" t="s">
        <v>5396</v>
      </c>
      <c r="G3441">
        <v>15045</v>
      </c>
      <c r="H3441">
        <v>14651</v>
      </c>
      <c r="I3441">
        <v>14651</v>
      </c>
      <c r="J3441">
        <v>0.97381189764041198</v>
      </c>
      <c r="K3441">
        <v>394</v>
      </c>
      <c r="L3441" t="str">
        <f>VLOOKUP(Table1__5[[#This Row],[ShortCode]],$U$3:$W$100,3,0)</f>
        <v>Tiger Regular</v>
      </c>
      <c r="M3441" t="str">
        <f>VLOOKUP(Table1__5[[#This Row],[ShortCode]],$U$3:$V$100,2,0)</f>
        <v>Group BB</v>
      </c>
      <c r="N3441" t="str">
        <f>RIGHT(Table1__5[[#This Row],[Calendar_month]],2)</f>
        <v>02</v>
      </c>
      <c r="O3441" t="str">
        <f>LEFT(Table1__5[[#This Row],[Calendar_month]],4)</f>
        <v>2026</v>
      </c>
      <c r="P3441" t="str">
        <f>_xlfn.TEXTBEFORE(Table1__5[[#This Row],[Distributor_Name]],"-")</f>
        <v>BD11</v>
      </c>
    </row>
    <row r="3442" spans="1:16" x14ac:dyDescent="0.75">
      <c r="A3442" t="s">
        <v>11</v>
      </c>
      <c r="B3442" t="s">
        <v>22</v>
      </c>
      <c r="C3442" t="s">
        <v>88</v>
      </c>
      <c r="D3442">
        <v>202602</v>
      </c>
      <c r="E3442" t="s">
        <v>7662</v>
      </c>
      <c r="F3442" t="s">
        <v>5404</v>
      </c>
      <c r="G3442">
        <v>3901</v>
      </c>
      <c r="H3442">
        <v>4147</v>
      </c>
      <c r="I3442">
        <v>4177</v>
      </c>
      <c r="J3442">
        <v>1.07075108946424</v>
      </c>
      <c r="K3442">
        <v>-276</v>
      </c>
      <c r="L3442" t="str">
        <f>VLOOKUP(Table1__5[[#This Row],[ShortCode]],$U$3:$W$100,3,0)</f>
        <v>Tiger Crystal</v>
      </c>
      <c r="M3442" t="str">
        <f>VLOOKUP(Table1__5[[#This Row],[ShortCode]],$U$3:$V$100,2,0)</f>
        <v>Group AA</v>
      </c>
      <c r="N3442" t="str">
        <f>RIGHT(Table1__5[[#This Row],[Calendar_month]],2)</f>
        <v>02</v>
      </c>
      <c r="O3442" t="str">
        <f>LEFT(Table1__5[[#This Row],[Calendar_month]],4)</f>
        <v>2026</v>
      </c>
      <c r="P3442" t="str">
        <f>_xlfn.TEXTBEFORE(Table1__5[[#This Row],[Distributor_Name]],"-")</f>
        <v>BD11</v>
      </c>
    </row>
    <row r="3443" spans="1:16" x14ac:dyDescent="0.75">
      <c r="A3443" t="s">
        <v>11</v>
      </c>
      <c r="B3443" t="s">
        <v>22</v>
      </c>
      <c r="C3443" t="s">
        <v>88</v>
      </c>
      <c r="D3443">
        <v>202602</v>
      </c>
      <c r="E3443" t="s">
        <v>7673</v>
      </c>
      <c r="F3443" t="s">
        <v>5438</v>
      </c>
      <c r="G3443">
        <v>9</v>
      </c>
      <c r="H3443">
        <v>65</v>
      </c>
      <c r="I3443">
        <v>0</v>
      </c>
      <c r="J3443">
        <v>0</v>
      </c>
      <c r="K3443">
        <v>9</v>
      </c>
      <c r="L3443" t="str">
        <f>VLOOKUP(Table1__5[[#This Row],[ShortCode]],$U$3:$W$100,3,0)</f>
        <v>Other</v>
      </c>
      <c r="M3443" t="str">
        <f>VLOOKUP(Table1__5[[#This Row],[ShortCode]],$U$3:$V$100,2,0)</f>
        <v>Group BB</v>
      </c>
      <c r="N3443" t="str">
        <f>RIGHT(Table1__5[[#This Row],[Calendar_month]],2)</f>
        <v>02</v>
      </c>
      <c r="O3443" t="str">
        <f>LEFT(Table1__5[[#This Row],[Calendar_month]],4)</f>
        <v>2026</v>
      </c>
      <c r="P3443" t="str">
        <f>_xlfn.TEXTBEFORE(Table1__5[[#This Row],[Distributor_Name]],"-")</f>
        <v>BD11</v>
      </c>
    </row>
    <row r="3444" spans="1:16" x14ac:dyDescent="0.75">
      <c r="A3444" t="s">
        <v>11</v>
      </c>
      <c r="B3444" t="s">
        <v>22</v>
      </c>
      <c r="C3444" t="s">
        <v>88</v>
      </c>
      <c r="D3444">
        <v>202602</v>
      </c>
      <c r="E3444" t="s">
        <v>7673</v>
      </c>
      <c r="F3444" t="s">
        <v>5426</v>
      </c>
      <c r="G3444">
        <v>80</v>
      </c>
      <c r="H3444">
        <v>70</v>
      </c>
      <c r="I3444">
        <v>89</v>
      </c>
      <c r="J3444">
        <v>1.1125</v>
      </c>
      <c r="K3444">
        <v>-9</v>
      </c>
      <c r="L3444" t="str">
        <f>VLOOKUP(Table1__5[[#This Row],[ShortCode]],$U$3:$W$100,3,0)</f>
        <v>Heineken Original</v>
      </c>
      <c r="M3444" t="str">
        <f>VLOOKUP(Table1__5[[#This Row],[ShortCode]],$U$3:$V$100,2,0)</f>
        <v>Group BB</v>
      </c>
      <c r="N3444" t="str">
        <f>RIGHT(Table1__5[[#This Row],[Calendar_month]],2)</f>
        <v>02</v>
      </c>
      <c r="O3444" t="str">
        <f>LEFT(Table1__5[[#This Row],[Calendar_month]],4)</f>
        <v>2026</v>
      </c>
      <c r="P3444" t="str">
        <f>_xlfn.TEXTBEFORE(Table1__5[[#This Row],[Distributor_Name]],"-")</f>
        <v>BD11</v>
      </c>
    </row>
    <row r="3445" spans="1:16" x14ac:dyDescent="0.75">
      <c r="A3445" t="s">
        <v>11</v>
      </c>
      <c r="B3445" t="s">
        <v>22</v>
      </c>
      <c r="C3445" t="s">
        <v>88</v>
      </c>
      <c r="D3445">
        <v>202602</v>
      </c>
      <c r="E3445" t="s">
        <v>7673</v>
      </c>
      <c r="F3445" t="s">
        <v>5434</v>
      </c>
      <c r="G3445">
        <v>179</v>
      </c>
      <c r="H3445">
        <v>130</v>
      </c>
      <c r="I3445">
        <v>142</v>
      </c>
      <c r="J3445">
        <v>0.79329608938547502</v>
      </c>
      <c r="K3445">
        <v>37</v>
      </c>
      <c r="L3445" t="str">
        <f>VLOOKUP(Table1__5[[#This Row],[ShortCode]],$U$3:$W$100,3,0)</f>
        <v>Heineken Original</v>
      </c>
      <c r="M3445" t="str">
        <f>VLOOKUP(Table1__5[[#This Row],[ShortCode]],$U$3:$V$100,2,0)</f>
        <v>Group BB</v>
      </c>
      <c r="N3445" t="str">
        <f>RIGHT(Table1__5[[#This Row],[Calendar_month]],2)</f>
        <v>02</v>
      </c>
      <c r="O3445" t="str">
        <f>LEFT(Table1__5[[#This Row],[Calendar_month]],4)</f>
        <v>2026</v>
      </c>
      <c r="P3445" t="str">
        <f>_xlfn.TEXTBEFORE(Table1__5[[#This Row],[Distributor_Name]],"-")</f>
        <v>BD11</v>
      </c>
    </row>
    <row r="3446" spans="1:16" x14ac:dyDescent="0.75">
      <c r="A3446" t="s">
        <v>11</v>
      </c>
      <c r="B3446" t="s">
        <v>22</v>
      </c>
      <c r="C3446" t="s">
        <v>88</v>
      </c>
      <c r="D3446">
        <v>202602</v>
      </c>
      <c r="E3446" t="s">
        <v>7673</v>
      </c>
      <c r="F3446" t="s">
        <v>5418</v>
      </c>
      <c r="G3446">
        <v>106</v>
      </c>
      <c r="H3446">
        <v>140</v>
      </c>
      <c r="I3446">
        <v>140</v>
      </c>
      <c r="J3446">
        <v>1.32075471698113</v>
      </c>
      <c r="K3446">
        <v>-34</v>
      </c>
      <c r="L3446" t="str">
        <f>VLOOKUP(Table1__5[[#This Row],[ShortCode]],$U$3:$W$100,3,0)</f>
        <v>Heineken Silver</v>
      </c>
      <c r="M3446" t="str">
        <f>VLOOKUP(Table1__5[[#This Row],[ShortCode]],$U$3:$V$100,2,0)</f>
        <v>Group AA</v>
      </c>
      <c r="N3446" t="str">
        <f>RIGHT(Table1__5[[#This Row],[Calendar_month]],2)</f>
        <v>02</v>
      </c>
      <c r="O3446" t="str">
        <f>LEFT(Table1__5[[#This Row],[Calendar_month]],4)</f>
        <v>2026</v>
      </c>
      <c r="P3446" t="str">
        <f>_xlfn.TEXTBEFORE(Table1__5[[#This Row],[Distributor_Name]],"-")</f>
        <v>BD11</v>
      </c>
    </row>
    <row r="3447" spans="1:16" x14ac:dyDescent="0.75">
      <c r="A3447" t="s">
        <v>11</v>
      </c>
      <c r="B3447" t="s">
        <v>22</v>
      </c>
      <c r="C3447" t="s">
        <v>88</v>
      </c>
      <c r="D3447">
        <v>202602</v>
      </c>
      <c r="E3447" t="s">
        <v>7673</v>
      </c>
      <c r="F3447" t="s">
        <v>5401</v>
      </c>
      <c r="G3447">
        <v>1011</v>
      </c>
      <c r="H3447">
        <v>1092</v>
      </c>
      <c r="I3447">
        <v>1169</v>
      </c>
      <c r="J3447">
        <v>1.1562809099901099</v>
      </c>
      <c r="K3447">
        <v>-158</v>
      </c>
      <c r="L3447" t="str">
        <f>VLOOKUP(Table1__5[[#This Row],[ShortCode]],$U$3:$W$100,3,0)</f>
        <v>Heineken Silver</v>
      </c>
      <c r="M3447" t="str">
        <f>VLOOKUP(Table1__5[[#This Row],[ShortCode]],$U$3:$V$100,2,0)</f>
        <v>Group AA</v>
      </c>
      <c r="N3447" t="str">
        <f>RIGHT(Table1__5[[#This Row],[Calendar_month]],2)</f>
        <v>02</v>
      </c>
      <c r="O3447" t="str">
        <f>LEFT(Table1__5[[#This Row],[Calendar_month]],4)</f>
        <v>2026</v>
      </c>
      <c r="P3447" t="str">
        <f>_xlfn.TEXTBEFORE(Table1__5[[#This Row],[Distributor_Name]],"-")</f>
        <v>BD11</v>
      </c>
    </row>
    <row r="3448" spans="1:16" x14ac:dyDescent="0.75">
      <c r="A3448" t="s">
        <v>11</v>
      </c>
      <c r="B3448" t="s">
        <v>22</v>
      </c>
      <c r="C3448" t="s">
        <v>88</v>
      </c>
      <c r="D3448">
        <v>202602</v>
      </c>
      <c r="E3448" t="s">
        <v>7673</v>
      </c>
      <c r="F3448" t="s">
        <v>5440</v>
      </c>
      <c r="G3448">
        <v>12</v>
      </c>
      <c r="H3448">
        <v>0</v>
      </c>
      <c r="I3448">
        <v>0</v>
      </c>
      <c r="J3448">
        <v>0</v>
      </c>
      <c r="K3448">
        <v>12</v>
      </c>
      <c r="L3448" t="str">
        <f>VLOOKUP(Table1__5[[#This Row],[ShortCode]],$U$3:$W$100,3,0)</f>
        <v>Other</v>
      </c>
      <c r="M3448" t="str">
        <f>VLOOKUP(Table1__5[[#This Row],[ShortCode]],$U$3:$V$100,2,0)</f>
        <v>Group BB</v>
      </c>
      <c r="N3448" t="str">
        <f>RIGHT(Table1__5[[#This Row],[Calendar_month]],2)</f>
        <v>02</v>
      </c>
      <c r="O3448" t="str">
        <f>LEFT(Table1__5[[#This Row],[Calendar_month]],4)</f>
        <v>2026</v>
      </c>
      <c r="P3448" t="str">
        <f>_xlfn.TEXTBEFORE(Table1__5[[#This Row],[Distributor_Name]],"-")</f>
        <v>BD11</v>
      </c>
    </row>
    <row r="3449" spans="1:16" x14ac:dyDescent="0.75">
      <c r="A3449" t="s">
        <v>11</v>
      </c>
      <c r="B3449" t="s">
        <v>22</v>
      </c>
      <c r="C3449" t="s">
        <v>88</v>
      </c>
      <c r="D3449">
        <v>202602</v>
      </c>
      <c r="E3449" t="s">
        <v>7673</v>
      </c>
      <c r="F3449" t="s">
        <v>5424</v>
      </c>
      <c r="G3449">
        <v>8</v>
      </c>
      <c r="H3449">
        <v>0</v>
      </c>
      <c r="I3449">
        <v>0</v>
      </c>
      <c r="J3449">
        <v>0</v>
      </c>
      <c r="K3449">
        <v>8</v>
      </c>
      <c r="L3449" t="str">
        <f>VLOOKUP(Table1__5[[#This Row],[ShortCode]],$U$3:$W$100,3,0)</f>
        <v>Other</v>
      </c>
      <c r="M3449" t="str">
        <f>VLOOKUP(Table1__5[[#This Row],[ShortCode]],$U$3:$V$100,2,0)</f>
        <v>Group BB</v>
      </c>
      <c r="N3449" t="str">
        <f>RIGHT(Table1__5[[#This Row],[Calendar_month]],2)</f>
        <v>02</v>
      </c>
      <c r="O3449" t="str">
        <f>LEFT(Table1__5[[#This Row],[Calendar_month]],4)</f>
        <v>2026</v>
      </c>
      <c r="P3449" t="str">
        <f>_xlfn.TEXTBEFORE(Table1__5[[#This Row],[Distributor_Name]],"-")</f>
        <v>BD11</v>
      </c>
    </row>
    <row r="3450" spans="1:16" x14ac:dyDescent="0.75">
      <c r="A3450" t="s">
        <v>11</v>
      </c>
      <c r="B3450" t="s">
        <v>22</v>
      </c>
      <c r="C3450" t="s">
        <v>88</v>
      </c>
      <c r="D3450">
        <v>202602</v>
      </c>
      <c r="E3450" t="s">
        <v>7673</v>
      </c>
      <c r="F3450" t="s">
        <v>5430</v>
      </c>
      <c r="G3450">
        <v>34</v>
      </c>
      <c r="H3450">
        <v>0</v>
      </c>
      <c r="I3450">
        <v>0</v>
      </c>
      <c r="J3450">
        <v>0</v>
      </c>
      <c r="K3450">
        <v>34</v>
      </c>
      <c r="L3450" t="str">
        <f>VLOOKUP(Table1__5[[#This Row],[ShortCode]],$U$3:$W$100,3,0)</f>
        <v>Other</v>
      </c>
      <c r="M3450" t="str">
        <f>VLOOKUP(Table1__5[[#This Row],[ShortCode]],$U$3:$V$100,2,0)</f>
        <v>Group BB</v>
      </c>
      <c r="N3450" t="str">
        <f>RIGHT(Table1__5[[#This Row],[Calendar_month]],2)</f>
        <v>02</v>
      </c>
      <c r="O3450" t="str">
        <f>LEFT(Table1__5[[#This Row],[Calendar_month]],4)</f>
        <v>2026</v>
      </c>
      <c r="P3450" t="str">
        <f>_xlfn.TEXTBEFORE(Table1__5[[#This Row],[Distributor_Name]],"-")</f>
        <v>BD11</v>
      </c>
    </row>
    <row r="3451" spans="1:16" x14ac:dyDescent="0.75">
      <c r="A3451" t="s">
        <v>11</v>
      </c>
      <c r="B3451" t="s">
        <v>22</v>
      </c>
      <c r="C3451" t="s">
        <v>88</v>
      </c>
      <c r="D3451">
        <v>202602</v>
      </c>
      <c r="E3451" t="s">
        <v>7673</v>
      </c>
      <c r="F3451" t="s">
        <v>5405</v>
      </c>
      <c r="G3451">
        <v>6167</v>
      </c>
      <c r="H3451">
        <v>6734</v>
      </c>
      <c r="I3451">
        <v>6761</v>
      </c>
      <c r="J3451">
        <v>1.0963191178855201</v>
      </c>
      <c r="K3451">
        <v>-594</v>
      </c>
      <c r="L3451" t="str">
        <f>VLOOKUP(Table1__5[[#This Row],[ShortCode]],$U$3:$W$100,3,0)</f>
        <v>Tiger Regular</v>
      </c>
      <c r="M3451" t="str">
        <f>VLOOKUP(Table1__5[[#This Row],[ShortCode]],$U$3:$V$100,2,0)</f>
        <v>Group BB</v>
      </c>
      <c r="N3451" t="str">
        <f>RIGHT(Table1__5[[#This Row],[Calendar_month]],2)</f>
        <v>02</v>
      </c>
      <c r="O3451" t="str">
        <f>LEFT(Table1__5[[#This Row],[Calendar_month]],4)</f>
        <v>2026</v>
      </c>
      <c r="P3451" t="str">
        <f>_xlfn.TEXTBEFORE(Table1__5[[#This Row],[Distributor_Name]],"-")</f>
        <v>BD11</v>
      </c>
    </row>
    <row r="3452" spans="1:16" x14ac:dyDescent="0.75">
      <c r="A3452" t="s">
        <v>11</v>
      </c>
      <c r="B3452" t="s">
        <v>22</v>
      </c>
      <c r="C3452" t="s">
        <v>88</v>
      </c>
      <c r="D3452">
        <v>202602</v>
      </c>
      <c r="E3452" t="s">
        <v>7673</v>
      </c>
      <c r="F3452" t="s">
        <v>5408</v>
      </c>
      <c r="G3452">
        <v>1378</v>
      </c>
      <c r="H3452">
        <v>930</v>
      </c>
      <c r="I3452">
        <v>1035</v>
      </c>
      <c r="J3452">
        <v>0.75108853410740195</v>
      </c>
      <c r="K3452">
        <v>343</v>
      </c>
      <c r="L3452" t="str">
        <f>VLOOKUP(Table1__5[[#This Row],[ShortCode]],$U$3:$W$100,3,0)</f>
        <v>Tiger Regular</v>
      </c>
      <c r="M3452" t="str">
        <f>VLOOKUP(Table1__5[[#This Row],[ShortCode]],$U$3:$V$100,2,0)</f>
        <v>Group BB</v>
      </c>
      <c r="N3452" t="str">
        <f>RIGHT(Table1__5[[#This Row],[Calendar_month]],2)</f>
        <v>02</v>
      </c>
      <c r="O3452" t="str">
        <f>LEFT(Table1__5[[#This Row],[Calendar_month]],4)</f>
        <v>2026</v>
      </c>
      <c r="P3452" t="str">
        <f>_xlfn.TEXTBEFORE(Table1__5[[#This Row],[Distributor_Name]],"-")</f>
        <v>BD11</v>
      </c>
    </row>
    <row r="3453" spans="1:16" x14ac:dyDescent="0.75">
      <c r="A3453" t="s">
        <v>11</v>
      </c>
      <c r="B3453" t="s">
        <v>22</v>
      </c>
      <c r="C3453" t="s">
        <v>88</v>
      </c>
      <c r="D3453">
        <v>202602</v>
      </c>
      <c r="E3453" t="s">
        <v>7673</v>
      </c>
      <c r="F3453" t="s">
        <v>5417</v>
      </c>
      <c r="G3453">
        <v>1064</v>
      </c>
      <c r="H3453">
        <v>1660</v>
      </c>
      <c r="I3453">
        <v>1780</v>
      </c>
      <c r="J3453">
        <v>1.67293233082707</v>
      </c>
      <c r="K3453">
        <v>-716</v>
      </c>
      <c r="L3453" t="str">
        <f>VLOOKUP(Table1__5[[#This Row],[ShortCode]],$U$3:$W$100,3,0)</f>
        <v>Tiger Crystal</v>
      </c>
      <c r="M3453" t="str">
        <f>VLOOKUP(Table1__5[[#This Row],[ShortCode]],$U$3:$V$100,2,0)</f>
        <v>Group AA</v>
      </c>
      <c r="N3453" t="str">
        <f>RIGHT(Table1__5[[#This Row],[Calendar_month]],2)</f>
        <v>02</v>
      </c>
      <c r="O3453" t="str">
        <f>LEFT(Table1__5[[#This Row],[Calendar_month]],4)</f>
        <v>2026</v>
      </c>
      <c r="P3453" t="str">
        <f>_xlfn.TEXTBEFORE(Table1__5[[#This Row],[Distributor_Name]],"-")</f>
        <v>BD11</v>
      </c>
    </row>
    <row r="3454" spans="1:16" x14ac:dyDescent="0.75">
      <c r="A3454" t="s">
        <v>11</v>
      </c>
      <c r="B3454" t="s">
        <v>22</v>
      </c>
      <c r="C3454" t="s">
        <v>88</v>
      </c>
      <c r="D3454">
        <v>202602</v>
      </c>
      <c r="E3454" t="s">
        <v>7673</v>
      </c>
      <c r="F3454" t="s">
        <v>5403</v>
      </c>
      <c r="G3454">
        <v>8657</v>
      </c>
      <c r="H3454">
        <v>8853</v>
      </c>
      <c r="I3454">
        <v>9037</v>
      </c>
      <c r="J3454">
        <v>1.0438951137807599</v>
      </c>
      <c r="K3454">
        <v>-380</v>
      </c>
      <c r="L3454" t="str">
        <f>VLOOKUP(Table1__5[[#This Row],[ShortCode]],$U$3:$W$100,3,0)</f>
        <v>Tiger Crystal</v>
      </c>
      <c r="M3454" t="str">
        <f>VLOOKUP(Table1__5[[#This Row],[ShortCode]],$U$3:$V$100,2,0)</f>
        <v>Group AA</v>
      </c>
      <c r="N3454" t="str">
        <f>RIGHT(Table1__5[[#This Row],[Calendar_month]],2)</f>
        <v>02</v>
      </c>
      <c r="O3454" t="str">
        <f>LEFT(Table1__5[[#This Row],[Calendar_month]],4)</f>
        <v>2026</v>
      </c>
      <c r="P3454" t="str">
        <f>_xlfn.TEXTBEFORE(Table1__5[[#This Row],[Distributor_Name]],"-")</f>
        <v>BD11</v>
      </c>
    </row>
    <row r="3455" spans="1:16" x14ac:dyDescent="0.75">
      <c r="A3455" t="s">
        <v>11</v>
      </c>
      <c r="B3455" t="s">
        <v>22</v>
      </c>
      <c r="C3455" t="s">
        <v>88</v>
      </c>
      <c r="D3455">
        <v>202602</v>
      </c>
      <c r="E3455" t="s">
        <v>7687</v>
      </c>
      <c r="F3455" t="s">
        <v>5400</v>
      </c>
      <c r="G3455">
        <v>1639</v>
      </c>
      <c r="H3455">
        <v>780</v>
      </c>
      <c r="I3455">
        <v>708</v>
      </c>
      <c r="J3455">
        <v>0.43197071384990798</v>
      </c>
      <c r="K3455">
        <v>931</v>
      </c>
      <c r="L3455" t="str">
        <f>VLOOKUP(Table1__5[[#This Row],[ShortCode]],$U$3:$W$100,3,0)</f>
        <v>Bia Việt</v>
      </c>
      <c r="M3455" t="str">
        <f>VLOOKUP(Table1__5[[#This Row],[ShortCode]],$U$3:$V$100,2,0)</f>
        <v>Group BB</v>
      </c>
      <c r="N3455" t="str">
        <f>RIGHT(Table1__5[[#This Row],[Calendar_month]],2)</f>
        <v>02</v>
      </c>
      <c r="O3455" t="str">
        <f>LEFT(Table1__5[[#This Row],[Calendar_month]],4)</f>
        <v>2026</v>
      </c>
      <c r="P3455" t="str">
        <f>_xlfn.TEXTBEFORE(Table1__5[[#This Row],[Distributor_Name]],"-")</f>
        <v>BD11</v>
      </c>
    </row>
    <row r="3456" spans="1:16" x14ac:dyDescent="0.75">
      <c r="A3456" t="s">
        <v>11</v>
      </c>
      <c r="B3456" t="s">
        <v>22</v>
      </c>
      <c r="C3456" t="s">
        <v>88</v>
      </c>
      <c r="D3456">
        <v>202602</v>
      </c>
      <c r="E3456" t="s">
        <v>7688</v>
      </c>
      <c r="F3456" t="s">
        <v>5411</v>
      </c>
      <c r="G3456">
        <v>864</v>
      </c>
      <c r="H3456">
        <v>930</v>
      </c>
      <c r="I3456">
        <v>865</v>
      </c>
      <c r="J3456">
        <v>1.0011574074074101</v>
      </c>
      <c r="K3456">
        <v>-1</v>
      </c>
      <c r="L3456" t="str">
        <f>VLOOKUP(Table1__5[[#This Row],[ShortCode]],$U$3:$W$100,3,0)</f>
        <v>Bia Việt</v>
      </c>
      <c r="M3456" t="str">
        <f>VLOOKUP(Table1__5[[#This Row],[ShortCode]],$U$3:$V$100,2,0)</f>
        <v>Group BB</v>
      </c>
      <c r="N3456" t="str">
        <f>RIGHT(Table1__5[[#This Row],[Calendar_month]],2)</f>
        <v>02</v>
      </c>
      <c r="O3456" t="str">
        <f>LEFT(Table1__5[[#This Row],[Calendar_month]],4)</f>
        <v>2026</v>
      </c>
      <c r="P3456" t="str">
        <f>_xlfn.TEXTBEFORE(Table1__5[[#This Row],[Distributor_Name]],"-")</f>
        <v>BD11</v>
      </c>
    </row>
    <row r="3457" spans="1:16" x14ac:dyDescent="0.75">
      <c r="A3457" t="s">
        <v>11</v>
      </c>
      <c r="B3457" t="s">
        <v>22</v>
      </c>
      <c r="C3457" t="s">
        <v>88</v>
      </c>
      <c r="D3457">
        <v>202603</v>
      </c>
      <c r="E3457" t="s">
        <v>7662</v>
      </c>
      <c r="F3457" t="s">
        <v>5393</v>
      </c>
      <c r="G3457">
        <v>27640</v>
      </c>
      <c r="H3457">
        <v>28444</v>
      </c>
      <c r="I3457">
        <v>28444</v>
      </c>
      <c r="J3457">
        <v>1.02908827785818</v>
      </c>
      <c r="K3457">
        <v>-804</v>
      </c>
      <c r="L3457" t="str">
        <f>VLOOKUP(Table1__5[[#This Row],[ShortCode]],$U$3:$W$100,3,0)</f>
        <v>Heineken Silver</v>
      </c>
      <c r="M3457" t="str">
        <f>VLOOKUP(Table1__5[[#This Row],[ShortCode]],$U$3:$V$100,2,0)</f>
        <v>Group AA</v>
      </c>
      <c r="N3457" t="str">
        <f>RIGHT(Table1__5[[#This Row],[Calendar_month]],2)</f>
        <v>03</v>
      </c>
      <c r="O3457" t="str">
        <f>LEFT(Table1__5[[#This Row],[Calendar_month]],4)</f>
        <v>2026</v>
      </c>
      <c r="P3457" t="str">
        <f>_xlfn.TEXTBEFORE(Table1__5[[#This Row],[Distributor_Name]],"-")</f>
        <v>BD11</v>
      </c>
    </row>
    <row r="3458" spans="1:16" x14ac:dyDescent="0.75">
      <c r="A3458" t="s">
        <v>11</v>
      </c>
      <c r="B3458" t="s">
        <v>22</v>
      </c>
      <c r="C3458" t="s">
        <v>88</v>
      </c>
      <c r="D3458">
        <v>202603</v>
      </c>
      <c r="E3458" t="s">
        <v>7662</v>
      </c>
      <c r="F3458" t="s">
        <v>5396</v>
      </c>
      <c r="G3458">
        <v>14591</v>
      </c>
      <c r="H3458">
        <v>13793</v>
      </c>
      <c r="I3458">
        <v>13793</v>
      </c>
      <c r="J3458">
        <v>0.94530875197039299</v>
      </c>
      <c r="K3458">
        <v>798</v>
      </c>
      <c r="L3458" t="str">
        <f>VLOOKUP(Table1__5[[#This Row],[ShortCode]],$U$3:$W$100,3,0)</f>
        <v>Tiger Regular</v>
      </c>
      <c r="M3458" t="str">
        <f>VLOOKUP(Table1__5[[#This Row],[ShortCode]],$U$3:$V$100,2,0)</f>
        <v>Group BB</v>
      </c>
      <c r="N3458" t="str">
        <f>RIGHT(Table1__5[[#This Row],[Calendar_month]],2)</f>
        <v>03</v>
      </c>
      <c r="O3458" t="str">
        <f>LEFT(Table1__5[[#This Row],[Calendar_month]],4)</f>
        <v>2026</v>
      </c>
      <c r="P3458" t="str">
        <f>_xlfn.TEXTBEFORE(Table1__5[[#This Row],[Distributor_Name]],"-")</f>
        <v>BD11</v>
      </c>
    </row>
    <row r="3459" spans="1:16" x14ac:dyDescent="0.75">
      <c r="A3459" t="s">
        <v>11</v>
      </c>
      <c r="B3459" t="s">
        <v>22</v>
      </c>
      <c r="C3459" t="s">
        <v>88</v>
      </c>
      <c r="D3459">
        <v>202603</v>
      </c>
      <c r="E3459" t="s">
        <v>7662</v>
      </c>
      <c r="F3459" t="s">
        <v>5404</v>
      </c>
      <c r="G3459">
        <v>3896</v>
      </c>
      <c r="H3459">
        <v>3900</v>
      </c>
      <c r="I3459">
        <v>3900</v>
      </c>
      <c r="J3459">
        <v>1.00102669404517</v>
      </c>
      <c r="K3459">
        <v>-4</v>
      </c>
      <c r="L3459" t="str">
        <f>VLOOKUP(Table1__5[[#This Row],[ShortCode]],$U$3:$W$100,3,0)</f>
        <v>Tiger Crystal</v>
      </c>
      <c r="M3459" t="str">
        <f>VLOOKUP(Table1__5[[#This Row],[ShortCode]],$U$3:$V$100,2,0)</f>
        <v>Group AA</v>
      </c>
      <c r="N3459" t="str">
        <f>RIGHT(Table1__5[[#This Row],[Calendar_month]],2)</f>
        <v>03</v>
      </c>
      <c r="O3459" t="str">
        <f>LEFT(Table1__5[[#This Row],[Calendar_month]],4)</f>
        <v>2026</v>
      </c>
      <c r="P3459" t="str">
        <f>_xlfn.TEXTBEFORE(Table1__5[[#This Row],[Distributor_Name]],"-")</f>
        <v>BD11</v>
      </c>
    </row>
    <row r="3460" spans="1:16" x14ac:dyDescent="0.75">
      <c r="A3460" t="s">
        <v>11</v>
      </c>
      <c r="B3460" t="s">
        <v>22</v>
      </c>
      <c r="C3460" t="s">
        <v>88</v>
      </c>
      <c r="D3460">
        <v>202603</v>
      </c>
      <c r="E3460" t="s">
        <v>7673</v>
      </c>
      <c r="F3460" t="s">
        <v>5438</v>
      </c>
      <c r="G3460">
        <v>13</v>
      </c>
      <c r="H3460">
        <v>0</v>
      </c>
      <c r="I3460">
        <v>65</v>
      </c>
      <c r="J3460">
        <v>5</v>
      </c>
      <c r="K3460">
        <v>-52</v>
      </c>
      <c r="L3460" t="str">
        <f>VLOOKUP(Table1__5[[#This Row],[ShortCode]],$U$3:$W$100,3,0)</f>
        <v>Other</v>
      </c>
      <c r="M3460" t="str">
        <f>VLOOKUP(Table1__5[[#This Row],[ShortCode]],$U$3:$V$100,2,0)</f>
        <v>Group BB</v>
      </c>
      <c r="N3460" t="str">
        <f>RIGHT(Table1__5[[#This Row],[Calendar_month]],2)</f>
        <v>03</v>
      </c>
      <c r="O3460" t="str">
        <f>LEFT(Table1__5[[#This Row],[Calendar_month]],4)</f>
        <v>2026</v>
      </c>
      <c r="P3460" t="str">
        <f>_xlfn.TEXTBEFORE(Table1__5[[#This Row],[Distributor_Name]],"-")</f>
        <v>BD11</v>
      </c>
    </row>
    <row r="3461" spans="1:16" x14ac:dyDescent="0.75">
      <c r="A3461" t="s">
        <v>11</v>
      </c>
      <c r="B3461" t="s">
        <v>22</v>
      </c>
      <c r="C3461" t="s">
        <v>88</v>
      </c>
      <c r="D3461">
        <v>202603</v>
      </c>
      <c r="E3461" t="s">
        <v>7673</v>
      </c>
      <c r="F3461" t="s">
        <v>5426</v>
      </c>
      <c r="G3461">
        <v>135</v>
      </c>
      <c r="H3461">
        <v>70</v>
      </c>
      <c r="I3461">
        <v>70</v>
      </c>
      <c r="J3461">
        <v>0.51851851851851805</v>
      </c>
      <c r="K3461">
        <v>65</v>
      </c>
      <c r="L3461" t="str">
        <f>VLOOKUP(Table1__5[[#This Row],[ShortCode]],$U$3:$W$100,3,0)</f>
        <v>Heineken Original</v>
      </c>
      <c r="M3461" t="str">
        <f>VLOOKUP(Table1__5[[#This Row],[ShortCode]],$U$3:$V$100,2,0)</f>
        <v>Group BB</v>
      </c>
      <c r="N3461" t="str">
        <f>RIGHT(Table1__5[[#This Row],[Calendar_month]],2)</f>
        <v>03</v>
      </c>
      <c r="O3461" t="str">
        <f>LEFT(Table1__5[[#This Row],[Calendar_month]],4)</f>
        <v>2026</v>
      </c>
      <c r="P3461" t="str">
        <f>_xlfn.TEXTBEFORE(Table1__5[[#This Row],[Distributor_Name]],"-")</f>
        <v>BD11</v>
      </c>
    </row>
    <row r="3462" spans="1:16" x14ac:dyDescent="0.75">
      <c r="A3462" t="s">
        <v>11</v>
      </c>
      <c r="B3462" t="s">
        <v>22</v>
      </c>
      <c r="C3462" t="s">
        <v>88</v>
      </c>
      <c r="D3462">
        <v>202603</v>
      </c>
      <c r="E3462" t="s">
        <v>7673</v>
      </c>
      <c r="F3462" t="s">
        <v>5434</v>
      </c>
      <c r="G3462">
        <v>120</v>
      </c>
      <c r="H3462">
        <v>0</v>
      </c>
      <c r="I3462">
        <v>0</v>
      </c>
      <c r="J3462">
        <v>0</v>
      </c>
      <c r="K3462">
        <v>120</v>
      </c>
      <c r="L3462" t="str">
        <f>VLOOKUP(Table1__5[[#This Row],[ShortCode]],$U$3:$W$100,3,0)</f>
        <v>Heineken Original</v>
      </c>
      <c r="M3462" t="str">
        <f>VLOOKUP(Table1__5[[#This Row],[ShortCode]],$U$3:$V$100,2,0)</f>
        <v>Group BB</v>
      </c>
      <c r="N3462" t="str">
        <f>RIGHT(Table1__5[[#This Row],[Calendar_month]],2)</f>
        <v>03</v>
      </c>
      <c r="O3462" t="str">
        <f>LEFT(Table1__5[[#This Row],[Calendar_month]],4)</f>
        <v>2026</v>
      </c>
      <c r="P3462" t="str">
        <f>_xlfn.TEXTBEFORE(Table1__5[[#This Row],[Distributor_Name]],"-")</f>
        <v>BD11</v>
      </c>
    </row>
    <row r="3463" spans="1:16" x14ac:dyDescent="0.75">
      <c r="A3463" t="s">
        <v>11</v>
      </c>
      <c r="B3463" t="s">
        <v>22</v>
      </c>
      <c r="C3463" t="s">
        <v>88</v>
      </c>
      <c r="D3463">
        <v>202603</v>
      </c>
      <c r="E3463" t="s">
        <v>7673</v>
      </c>
      <c r="F3463" t="s">
        <v>5418</v>
      </c>
      <c r="G3463">
        <v>140</v>
      </c>
      <c r="H3463">
        <v>278</v>
      </c>
      <c r="I3463">
        <v>278</v>
      </c>
      <c r="J3463">
        <v>1.98571428571429</v>
      </c>
      <c r="K3463">
        <v>-138</v>
      </c>
      <c r="L3463" t="str">
        <f>VLOOKUP(Table1__5[[#This Row],[ShortCode]],$U$3:$W$100,3,0)</f>
        <v>Heineken Silver</v>
      </c>
      <c r="M3463" t="str">
        <f>VLOOKUP(Table1__5[[#This Row],[ShortCode]],$U$3:$V$100,2,0)</f>
        <v>Group AA</v>
      </c>
      <c r="N3463" t="str">
        <f>RIGHT(Table1__5[[#This Row],[Calendar_month]],2)</f>
        <v>03</v>
      </c>
      <c r="O3463" t="str">
        <f>LEFT(Table1__5[[#This Row],[Calendar_month]],4)</f>
        <v>2026</v>
      </c>
      <c r="P3463" t="str">
        <f>_xlfn.TEXTBEFORE(Table1__5[[#This Row],[Distributor_Name]],"-")</f>
        <v>BD11</v>
      </c>
    </row>
    <row r="3464" spans="1:16" x14ac:dyDescent="0.75">
      <c r="A3464" t="s">
        <v>11</v>
      </c>
      <c r="B3464" t="s">
        <v>22</v>
      </c>
      <c r="C3464" t="s">
        <v>88</v>
      </c>
      <c r="D3464">
        <v>202603</v>
      </c>
      <c r="E3464" t="s">
        <v>7673</v>
      </c>
      <c r="F3464" t="s">
        <v>5401</v>
      </c>
      <c r="G3464">
        <v>1837</v>
      </c>
      <c r="H3464">
        <v>1157</v>
      </c>
      <c r="I3464">
        <v>1160</v>
      </c>
      <c r="J3464">
        <v>0.63146434403919405</v>
      </c>
      <c r="K3464">
        <v>677</v>
      </c>
      <c r="L3464" t="str">
        <f>VLOOKUP(Table1__5[[#This Row],[ShortCode]],$U$3:$W$100,3,0)</f>
        <v>Heineken Silver</v>
      </c>
      <c r="M3464" t="str">
        <f>VLOOKUP(Table1__5[[#This Row],[ShortCode]],$U$3:$V$100,2,0)</f>
        <v>Group AA</v>
      </c>
      <c r="N3464" t="str">
        <f>RIGHT(Table1__5[[#This Row],[Calendar_month]],2)</f>
        <v>03</v>
      </c>
      <c r="O3464" t="str">
        <f>LEFT(Table1__5[[#This Row],[Calendar_month]],4)</f>
        <v>2026</v>
      </c>
      <c r="P3464" t="str">
        <f>_xlfn.TEXTBEFORE(Table1__5[[#This Row],[Distributor_Name]],"-")</f>
        <v>BD11</v>
      </c>
    </row>
    <row r="3465" spans="1:16" x14ac:dyDescent="0.75">
      <c r="A3465" t="s">
        <v>11</v>
      </c>
      <c r="B3465" t="s">
        <v>22</v>
      </c>
      <c r="C3465" t="s">
        <v>88</v>
      </c>
      <c r="D3465">
        <v>202603</v>
      </c>
      <c r="E3465" t="s">
        <v>7673</v>
      </c>
      <c r="F3465" t="s">
        <v>5440</v>
      </c>
      <c r="G3465">
        <v>12</v>
      </c>
      <c r="H3465">
        <v>26</v>
      </c>
      <c r="I3465">
        <v>16</v>
      </c>
      <c r="J3465">
        <v>1.3333333333333299</v>
      </c>
      <c r="K3465">
        <v>-4</v>
      </c>
      <c r="L3465" t="str">
        <f>VLOOKUP(Table1__5[[#This Row],[ShortCode]],$U$3:$W$100,3,0)</f>
        <v>Other</v>
      </c>
      <c r="M3465" t="str">
        <f>VLOOKUP(Table1__5[[#This Row],[ShortCode]],$U$3:$V$100,2,0)</f>
        <v>Group BB</v>
      </c>
      <c r="N3465" t="str">
        <f>RIGHT(Table1__5[[#This Row],[Calendar_month]],2)</f>
        <v>03</v>
      </c>
      <c r="O3465" t="str">
        <f>LEFT(Table1__5[[#This Row],[Calendar_month]],4)</f>
        <v>2026</v>
      </c>
      <c r="P3465" t="str">
        <f>_xlfn.TEXTBEFORE(Table1__5[[#This Row],[Distributor_Name]],"-")</f>
        <v>BD11</v>
      </c>
    </row>
    <row r="3466" spans="1:16" x14ac:dyDescent="0.75">
      <c r="A3466" t="s">
        <v>11</v>
      </c>
      <c r="B3466" t="s">
        <v>22</v>
      </c>
      <c r="C3466" t="s">
        <v>88</v>
      </c>
      <c r="D3466">
        <v>202603</v>
      </c>
      <c r="E3466" t="s">
        <v>7673</v>
      </c>
      <c r="F3466" t="s">
        <v>5424</v>
      </c>
      <c r="G3466">
        <v>6</v>
      </c>
      <c r="H3466">
        <v>39</v>
      </c>
      <c r="I3466">
        <v>19</v>
      </c>
      <c r="J3466">
        <v>3.1666666666666701</v>
      </c>
      <c r="K3466">
        <v>-13</v>
      </c>
      <c r="L3466" t="str">
        <f>VLOOKUP(Table1__5[[#This Row],[ShortCode]],$U$3:$W$100,3,0)</f>
        <v>Other</v>
      </c>
      <c r="M3466" t="str">
        <f>VLOOKUP(Table1__5[[#This Row],[ShortCode]],$U$3:$V$100,2,0)</f>
        <v>Group BB</v>
      </c>
      <c r="N3466" t="str">
        <f>RIGHT(Table1__5[[#This Row],[Calendar_month]],2)</f>
        <v>03</v>
      </c>
      <c r="O3466" t="str">
        <f>LEFT(Table1__5[[#This Row],[Calendar_month]],4)</f>
        <v>2026</v>
      </c>
      <c r="P3466" t="str">
        <f>_xlfn.TEXTBEFORE(Table1__5[[#This Row],[Distributor_Name]],"-")</f>
        <v>BD11</v>
      </c>
    </row>
    <row r="3467" spans="1:16" x14ac:dyDescent="0.75">
      <c r="A3467" t="s">
        <v>11</v>
      </c>
      <c r="B3467" t="s">
        <v>22</v>
      </c>
      <c r="C3467" t="s">
        <v>88</v>
      </c>
      <c r="D3467">
        <v>202603</v>
      </c>
      <c r="E3467" t="s">
        <v>7673</v>
      </c>
      <c r="F3467" t="s">
        <v>7654</v>
      </c>
      <c r="G3467">
        <v>0</v>
      </c>
      <c r="H3467">
        <v>0</v>
      </c>
      <c r="I3467">
        <v>0</v>
      </c>
      <c r="J3467">
        <v>0</v>
      </c>
      <c r="K3467">
        <v>0</v>
      </c>
      <c r="L3467" t="str">
        <f>VLOOKUP(Table1__5[[#This Row],[ShortCode]],$U$3:$W$100,3,0)</f>
        <v>Other</v>
      </c>
      <c r="M3467" t="str">
        <f>VLOOKUP(Table1__5[[#This Row],[ShortCode]],$U$3:$V$100,2,0)</f>
        <v>Group BB</v>
      </c>
      <c r="N3467" t="str">
        <f>RIGHT(Table1__5[[#This Row],[Calendar_month]],2)</f>
        <v>03</v>
      </c>
      <c r="O3467" t="str">
        <f>LEFT(Table1__5[[#This Row],[Calendar_month]],4)</f>
        <v>2026</v>
      </c>
      <c r="P3467" t="str">
        <f>_xlfn.TEXTBEFORE(Table1__5[[#This Row],[Distributor_Name]],"-")</f>
        <v>BD11</v>
      </c>
    </row>
    <row r="3468" spans="1:16" x14ac:dyDescent="0.75">
      <c r="A3468" t="s">
        <v>11</v>
      </c>
      <c r="B3468" t="s">
        <v>22</v>
      </c>
      <c r="C3468" t="s">
        <v>88</v>
      </c>
      <c r="D3468">
        <v>202603</v>
      </c>
      <c r="E3468" t="s">
        <v>7673</v>
      </c>
      <c r="F3468" t="s">
        <v>7668</v>
      </c>
      <c r="G3468">
        <v>0</v>
      </c>
      <c r="H3468">
        <v>0</v>
      </c>
      <c r="I3468">
        <v>0</v>
      </c>
      <c r="J3468">
        <v>0</v>
      </c>
      <c r="K3468">
        <v>0</v>
      </c>
      <c r="L3468" t="str">
        <f>VLOOKUP(Table1__5[[#This Row],[ShortCode]],$U$3:$W$100,3,0)</f>
        <v>Other</v>
      </c>
      <c r="M3468" t="str">
        <f>VLOOKUP(Table1__5[[#This Row],[ShortCode]],$U$3:$V$100,2,0)</f>
        <v>Group BB</v>
      </c>
      <c r="N3468" t="str">
        <f>RIGHT(Table1__5[[#This Row],[Calendar_month]],2)</f>
        <v>03</v>
      </c>
      <c r="O3468" t="str">
        <f>LEFT(Table1__5[[#This Row],[Calendar_month]],4)</f>
        <v>2026</v>
      </c>
      <c r="P3468" t="str">
        <f>_xlfn.TEXTBEFORE(Table1__5[[#This Row],[Distributor_Name]],"-")</f>
        <v>BD11</v>
      </c>
    </row>
    <row r="3469" spans="1:16" x14ac:dyDescent="0.75">
      <c r="A3469" t="s">
        <v>11</v>
      </c>
      <c r="B3469" t="s">
        <v>22</v>
      </c>
      <c r="C3469" t="s">
        <v>88</v>
      </c>
      <c r="D3469">
        <v>202603</v>
      </c>
      <c r="E3469" t="s">
        <v>7673</v>
      </c>
      <c r="F3469" t="s">
        <v>5430</v>
      </c>
      <c r="G3469">
        <v>33</v>
      </c>
      <c r="H3469">
        <v>65</v>
      </c>
      <c r="I3469">
        <v>41</v>
      </c>
      <c r="J3469">
        <v>1.24242424242424</v>
      </c>
      <c r="K3469">
        <v>-8</v>
      </c>
      <c r="L3469" t="str">
        <f>VLOOKUP(Table1__5[[#This Row],[ShortCode]],$U$3:$W$100,3,0)</f>
        <v>Other</v>
      </c>
      <c r="M3469" t="str">
        <f>VLOOKUP(Table1__5[[#This Row],[ShortCode]],$U$3:$V$100,2,0)</f>
        <v>Group BB</v>
      </c>
      <c r="N3469" t="str">
        <f>RIGHT(Table1__5[[#This Row],[Calendar_month]],2)</f>
        <v>03</v>
      </c>
      <c r="O3469" t="str">
        <f>LEFT(Table1__5[[#This Row],[Calendar_month]],4)</f>
        <v>2026</v>
      </c>
      <c r="P3469" t="str">
        <f>_xlfn.TEXTBEFORE(Table1__5[[#This Row],[Distributor_Name]],"-")</f>
        <v>BD11</v>
      </c>
    </row>
    <row r="3470" spans="1:16" x14ac:dyDescent="0.75">
      <c r="A3470" t="s">
        <v>11</v>
      </c>
      <c r="B3470" t="s">
        <v>22</v>
      </c>
      <c r="C3470" t="s">
        <v>88</v>
      </c>
      <c r="D3470">
        <v>202603</v>
      </c>
      <c r="E3470" t="s">
        <v>7673</v>
      </c>
      <c r="F3470" t="s">
        <v>5405</v>
      </c>
      <c r="G3470">
        <v>7429</v>
      </c>
      <c r="H3470">
        <v>7423</v>
      </c>
      <c r="I3470">
        <v>7426</v>
      </c>
      <c r="J3470">
        <v>0.99959617714362603</v>
      </c>
      <c r="K3470">
        <v>3</v>
      </c>
      <c r="L3470" t="str">
        <f>VLOOKUP(Table1__5[[#This Row],[ShortCode]],$U$3:$W$100,3,0)</f>
        <v>Tiger Regular</v>
      </c>
      <c r="M3470" t="str">
        <f>VLOOKUP(Table1__5[[#This Row],[ShortCode]],$U$3:$V$100,2,0)</f>
        <v>Group BB</v>
      </c>
      <c r="N3470" t="str">
        <f>RIGHT(Table1__5[[#This Row],[Calendar_month]],2)</f>
        <v>03</v>
      </c>
      <c r="O3470" t="str">
        <f>LEFT(Table1__5[[#This Row],[Calendar_month]],4)</f>
        <v>2026</v>
      </c>
      <c r="P3470" t="str">
        <f>_xlfn.TEXTBEFORE(Table1__5[[#This Row],[Distributor_Name]],"-")</f>
        <v>BD11</v>
      </c>
    </row>
    <row r="3471" spans="1:16" x14ac:dyDescent="0.75">
      <c r="A3471" t="s">
        <v>11</v>
      </c>
      <c r="B3471" t="s">
        <v>22</v>
      </c>
      <c r="C3471" t="s">
        <v>88</v>
      </c>
      <c r="D3471">
        <v>202603</v>
      </c>
      <c r="E3471" t="s">
        <v>7673</v>
      </c>
      <c r="F3471" t="s">
        <v>5408</v>
      </c>
      <c r="G3471">
        <v>1875</v>
      </c>
      <c r="H3471">
        <v>1330</v>
      </c>
      <c r="I3471">
        <v>1395</v>
      </c>
      <c r="J3471">
        <v>0.74399999999999999</v>
      </c>
      <c r="K3471">
        <v>480</v>
      </c>
      <c r="L3471" t="str">
        <f>VLOOKUP(Table1__5[[#This Row],[ShortCode]],$U$3:$W$100,3,0)</f>
        <v>Tiger Regular</v>
      </c>
      <c r="M3471" t="str">
        <f>VLOOKUP(Table1__5[[#This Row],[ShortCode]],$U$3:$V$100,2,0)</f>
        <v>Group BB</v>
      </c>
      <c r="N3471" t="str">
        <f>RIGHT(Table1__5[[#This Row],[Calendar_month]],2)</f>
        <v>03</v>
      </c>
      <c r="O3471" t="str">
        <f>LEFT(Table1__5[[#This Row],[Calendar_month]],4)</f>
        <v>2026</v>
      </c>
      <c r="P3471" t="str">
        <f>_xlfn.TEXTBEFORE(Table1__5[[#This Row],[Distributor_Name]],"-")</f>
        <v>BD11</v>
      </c>
    </row>
    <row r="3472" spans="1:16" x14ac:dyDescent="0.75">
      <c r="A3472" t="s">
        <v>11</v>
      </c>
      <c r="B3472" t="s">
        <v>22</v>
      </c>
      <c r="C3472" t="s">
        <v>88</v>
      </c>
      <c r="D3472">
        <v>202603</v>
      </c>
      <c r="E3472" t="s">
        <v>7673</v>
      </c>
      <c r="F3472" t="s">
        <v>5417</v>
      </c>
      <c r="G3472">
        <v>2059</v>
      </c>
      <c r="H3472">
        <v>2120</v>
      </c>
      <c r="I3472">
        <v>2312</v>
      </c>
      <c r="J3472">
        <v>1.12287518212725</v>
      </c>
      <c r="K3472">
        <v>-253</v>
      </c>
      <c r="L3472" t="str">
        <f>VLOOKUP(Table1__5[[#This Row],[ShortCode]],$U$3:$W$100,3,0)</f>
        <v>Tiger Crystal</v>
      </c>
      <c r="M3472" t="str">
        <f>VLOOKUP(Table1__5[[#This Row],[ShortCode]],$U$3:$V$100,2,0)</f>
        <v>Group AA</v>
      </c>
      <c r="N3472" t="str">
        <f>RIGHT(Table1__5[[#This Row],[Calendar_month]],2)</f>
        <v>03</v>
      </c>
      <c r="O3472" t="str">
        <f>LEFT(Table1__5[[#This Row],[Calendar_month]],4)</f>
        <v>2026</v>
      </c>
      <c r="P3472" t="str">
        <f>_xlfn.TEXTBEFORE(Table1__5[[#This Row],[Distributor_Name]],"-")</f>
        <v>BD11</v>
      </c>
    </row>
    <row r="3473" spans="1:16" x14ac:dyDescent="0.75">
      <c r="A3473" t="s">
        <v>11</v>
      </c>
      <c r="B3473" t="s">
        <v>22</v>
      </c>
      <c r="C3473" t="s">
        <v>88</v>
      </c>
      <c r="D3473">
        <v>202603</v>
      </c>
      <c r="E3473" t="s">
        <v>7673</v>
      </c>
      <c r="F3473" t="s">
        <v>5403</v>
      </c>
      <c r="G3473">
        <v>15932</v>
      </c>
      <c r="H3473">
        <v>16887</v>
      </c>
      <c r="I3473">
        <v>16914</v>
      </c>
      <c r="J3473">
        <v>1.0616369570675399</v>
      </c>
      <c r="K3473">
        <v>-982</v>
      </c>
      <c r="L3473" t="str">
        <f>VLOOKUP(Table1__5[[#This Row],[ShortCode]],$U$3:$W$100,3,0)</f>
        <v>Tiger Crystal</v>
      </c>
      <c r="M3473" t="str">
        <f>VLOOKUP(Table1__5[[#This Row],[ShortCode]],$U$3:$V$100,2,0)</f>
        <v>Group AA</v>
      </c>
      <c r="N3473" t="str">
        <f>RIGHT(Table1__5[[#This Row],[Calendar_month]],2)</f>
        <v>03</v>
      </c>
      <c r="O3473" t="str">
        <f>LEFT(Table1__5[[#This Row],[Calendar_month]],4)</f>
        <v>2026</v>
      </c>
      <c r="P3473" t="str">
        <f>_xlfn.TEXTBEFORE(Table1__5[[#This Row],[Distributor_Name]],"-")</f>
        <v>BD11</v>
      </c>
    </row>
    <row r="3474" spans="1:16" x14ac:dyDescent="0.75">
      <c r="A3474" t="s">
        <v>11</v>
      </c>
      <c r="B3474" t="s">
        <v>22</v>
      </c>
      <c r="C3474" t="s">
        <v>88</v>
      </c>
      <c r="D3474">
        <v>202603</v>
      </c>
      <c r="E3474" t="s">
        <v>7687</v>
      </c>
      <c r="F3474" t="s">
        <v>5400</v>
      </c>
      <c r="G3474">
        <v>1709</v>
      </c>
      <c r="H3474">
        <v>2080</v>
      </c>
      <c r="I3474">
        <v>2147</v>
      </c>
      <c r="J3474">
        <v>1.2562902282036299</v>
      </c>
      <c r="K3474">
        <v>-438</v>
      </c>
      <c r="L3474" t="str">
        <f>VLOOKUP(Table1__5[[#This Row],[ShortCode]],$U$3:$W$100,3,0)</f>
        <v>Bia Việt</v>
      </c>
      <c r="M3474" t="str">
        <f>VLOOKUP(Table1__5[[#This Row],[ShortCode]],$U$3:$V$100,2,0)</f>
        <v>Group BB</v>
      </c>
      <c r="N3474" t="str">
        <f>RIGHT(Table1__5[[#This Row],[Calendar_month]],2)</f>
        <v>03</v>
      </c>
      <c r="O3474" t="str">
        <f>LEFT(Table1__5[[#This Row],[Calendar_month]],4)</f>
        <v>2026</v>
      </c>
      <c r="P3474" t="str">
        <f>_xlfn.TEXTBEFORE(Table1__5[[#This Row],[Distributor_Name]],"-")</f>
        <v>BD11</v>
      </c>
    </row>
    <row r="3475" spans="1:16" x14ac:dyDescent="0.75">
      <c r="A3475" t="s">
        <v>11</v>
      </c>
      <c r="B3475" t="s">
        <v>22</v>
      </c>
      <c r="C3475" t="s">
        <v>88</v>
      </c>
      <c r="D3475">
        <v>202603</v>
      </c>
      <c r="E3475" t="s">
        <v>7688</v>
      </c>
      <c r="F3475" t="s">
        <v>5436</v>
      </c>
      <c r="G3475">
        <v>0</v>
      </c>
      <c r="H3475">
        <v>0</v>
      </c>
      <c r="I3475">
        <v>0</v>
      </c>
      <c r="J3475">
        <v>0</v>
      </c>
      <c r="K3475">
        <v>0</v>
      </c>
      <c r="L3475" t="str">
        <f>VLOOKUP(Table1__5[[#This Row],[ShortCode]],$U$3:$W$100,3,0)</f>
        <v>Bivina</v>
      </c>
      <c r="M3475" t="str">
        <f>VLOOKUP(Table1__5[[#This Row],[ShortCode]],$U$3:$V$100,2,0)</f>
        <v>Group BB</v>
      </c>
      <c r="N3475" t="str">
        <f>RIGHT(Table1__5[[#This Row],[Calendar_month]],2)</f>
        <v>03</v>
      </c>
      <c r="O3475" t="str">
        <f>LEFT(Table1__5[[#This Row],[Calendar_month]],4)</f>
        <v>2026</v>
      </c>
      <c r="P3475" t="str">
        <f>_xlfn.TEXTBEFORE(Table1__5[[#This Row],[Distributor_Name]],"-")</f>
        <v>BD11</v>
      </c>
    </row>
    <row r="3476" spans="1:16" x14ac:dyDescent="0.75">
      <c r="A3476" t="s">
        <v>11</v>
      </c>
      <c r="B3476" t="s">
        <v>22</v>
      </c>
      <c r="C3476" t="s">
        <v>88</v>
      </c>
      <c r="D3476">
        <v>202603</v>
      </c>
      <c r="E3476" t="s">
        <v>7688</v>
      </c>
      <c r="F3476" t="s">
        <v>5411</v>
      </c>
      <c r="G3476">
        <v>968</v>
      </c>
      <c r="H3476">
        <v>560</v>
      </c>
      <c r="I3476">
        <v>625</v>
      </c>
      <c r="J3476">
        <v>0.64566115702479299</v>
      </c>
      <c r="K3476">
        <v>343</v>
      </c>
      <c r="L3476" t="str">
        <f>VLOOKUP(Table1__5[[#This Row],[ShortCode]],$U$3:$W$100,3,0)</f>
        <v>Bia Việt</v>
      </c>
      <c r="M3476" t="str">
        <f>VLOOKUP(Table1__5[[#This Row],[ShortCode]],$U$3:$V$100,2,0)</f>
        <v>Group BB</v>
      </c>
      <c r="N3476" t="str">
        <f>RIGHT(Table1__5[[#This Row],[Calendar_month]],2)</f>
        <v>03</v>
      </c>
      <c r="O3476" t="str">
        <f>LEFT(Table1__5[[#This Row],[Calendar_month]],4)</f>
        <v>2026</v>
      </c>
      <c r="P3476" t="str">
        <f>_xlfn.TEXTBEFORE(Table1__5[[#This Row],[Distributor_Name]],"-")</f>
        <v>BD11</v>
      </c>
    </row>
    <row r="3477" spans="1:16" x14ac:dyDescent="0.75">
      <c r="A3477" t="s">
        <v>11</v>
      </c>
      <c r="B3477" t="s">
        <v>22</v>
      </c>
      <c r="C3477" t="s">
        <v>88</v>
      </c>
      <c r="D3477">
        <v>202603</v>
      </c>
      <c r="E3477" t="s">
        <v>7688</v>
      </c>
      <c r="F3477" t="s">
        <v>7677</v>
      </c>
      <c r="G3477">
        <v>0</v>
      </c>
      <c r="H3477">
        <v>0</v>
      </c>
      <c r="I3477">
        <v>0</v>
      </c>
      <c r="J3477">
        <v>0</v>
      </c>
      <c r="K3477">
        <v>0</v>
      </c>
      <c r="L3477" t="str">
        <f>VLOOKUP(Table1__5[[#This Row],[ShortCode]],$U$3:$W$100,3,0)</f>
        <v>Larue</v>
      </c>
      <c r="M3477" t="str">
        <f>VLOOKUP(Table1__5[[#This Row],[ShortCode]],$U$3:$V$100,2,0)</f>
        <v>Group BB</v>
      </c>
      <c r="N3477" t="str">
        <f>RIGHT(Table1__5[[#This Row],[Calendar_month]],2)</f>
        <v>03</v>
      </c>
      <c r="O3477" t="str">
        <f>LEFT(Table1__5[[#This Row],[Calendar_month]],4)</f>
        <v>2026</v>
      </c>
      <c r="P3477" t="str">
        <f>_xlfn.TEXTBEFORE(Table1__5[[#This Row],[Distributor_Name]],"-")</f>
        <v>BD11</v>
      </c>
    </row>
    <row r="3478" spans="1:16" x14ac:dyDescent="0.75">
      <c r="A3478" t="s">
        <v>11</v>
      </c>
      <c r="B3478" t="s">
        <v>22</v>
      </c>
      <c r="C3478" t="s">
        <v>88</v>
      </c>
      <c r="D3478">
        <v>202604</v>
      </c>
      <c r="E3478" t="s">
        <v>7662</v>
      </c>
      <c r="F3478" t="s">
        <v>5393</v>
      </c>
      <c r="G3478">
        <v>28745</v>
      </c>
      <c r="H3478">
        <v>28964</v>
      </c>
      <c r="I3478">
        <v>28964</v>
      </c>
      <c r="J3478">
        <v>1.00761871629849</v>
      </c>
      <c r="K3478">
        <v>-219</v>
      </c>
      <c r="L3478" t="str">
        <f>VLOOKUP(Table1__5[[#This Row],[ShortCode]],$U$3:$W$100,3,0)</f>
        <v>Heineken Silver</v>
      </c>
      <c r="M3478" t="str">
        <f>VLOOKUP(Table1__5[[#This Row],[ShortCode]],$U$3:$V$100,2,0)</f>
        <v>Group AA</v>
      </c>
      <c r="N3478" t="str">
        <f>RIGHT(Table1__5[[#This Row],[Calendar_month]],2)</f>
        <v>04</v>
      </c>
      <c r="O3478" t="str">
        <f>LEFT(Table1__5[[#This Row],[Calendar_month]],4)</f>
        <v>2026</v>
      </c>
      <c r="P3478" t="str">
        <f>_xlfn.TEXTBEFORE(Table1__5[[#This Row],[Distributor_Name]],"-")</f>
        <v>BD11</v>
      </c>
    </row>
    <row r="3479" spans="1:16" x14ac:dyDescent="0.75">
      <c r="A3479" t="s">
        <v>11</v>
      </c>
      <c r="B3479" t="s">
        <v>22</v>
      </c>
      <c r="C3479" t="s">
        <v>88</v>
      </c>
      <c r="D3479">
        <v>202604</v>
      </c>
      <c r="E3479" t="s">
        <v>7662</v>
      </c>
      <c r="F3479" t="s">
        <v>5418</v>
      </c>
      <c r="G3479">
        <v>112</v>
      </c>
      <c r="H3479">
        <v>280</v>
      </c>
      <c r="I3479">
        <v>280</v>
      </c>
      <c r="J3479">
        <v>2.5</v>
      </c>
      <c r="K3479">
        <v>-168</v>
      </c>
      <c r="L3479" t="str">
        <f>VLOOKUP(Table1__5[[#This Row],[ShortCode]],$U$3:$W$100,3,0)</f>
        <v>Heineken Silver</v>
      </c>
      <c r="M3479" t="str">
        <f>VLOOKUP(Table1__5[[#This Row],[ShortCode]],$U$3:$V$100,2,0)</f>
        <v>Group AA</v>
      </c>
      <c r="N3479" t="str">
        <f>RIGHT(Table1__5[[#This Row],[Calendar_month]],2)</f>
        <v>04</v>
      </c>
      <c r="O3479" t="str">
        <f>LEFT(Table1__5[[#This Row],[Calendar_month]],4)</f>
        <v>2026</v>
      </c>
      <c r="P3479" t="str">
        <f>_xlfn.TEXTBEFORE(Table1__5[[#This Row],[Distributor_Name]],"-")</f>
        <v>BD11</v>
      </c>
    </row>
    <row r="3480" spans="1:16" x14ac:dyDescent="0.75">
      <c r="A3480" t="s">
        <v>11</v>
      </c>
      <c r="B3480" t="s">
        <v>22</v>
      </c>
      <c r="C3480" t="s">
        <v>88</v>
      </c>
      <c r="D3480">
        <v>202604</v>
      </c>
      <c r="E3480" t="s">
        <v>7662</v>
      </c>
      <c r="F3480" t="s">
        <v>5401</v>
      </c>
      <c r="G3480">
        <v>1092</v>
      </c>
      <c r="H3480">
        <v>1118</v>
      </c>
      <c r="I3480">
        <v>1118</v>
      </c>
      <c r="J3480">
        <v>1.02380952380952</v>
      </c>
      <c r="K3480">
        <v>-26</v>
      </c>
      <c r="L3480" t="str">
        <f>VLOOKUP(Table1__5[[#This Row],[ShortCode]],$U$3:$W$100,3,0)</f>
        <v>Heineken Silver</v>
      </c>
      <c r="M3480" t="str">
        <f>VLOOKUP(Table1__5[[#This Row],[ShortCode]],$U$3:$V$100,2,0)</f>
        <v>Group AA</v>
      </c>
      <c r="N3480" t="str">
        <f>RIGHT(Table1__5[[#This Row],[Calendar_month]],2)</f>
        <v>04</v>
      </c>
      <c r="O3480" t="str">
        <f>LEFT(Table1__5[[#This Row],[Calendar_month]],4)</f>
        <v>2026</v>
      </c>
      <c r="P3480" t="str">
        <f>_xlfn.TEXTBEFORE(Table1__5[[#This Row],[Distributor_Name]],"-")</f>
        <v>BD11</v>
      </c>
    </row>
    <row r="3481" spans="1:16" x14ac:dyDescent="0.75">
      <c r="A3481" t="s">
        <v>11</v>
      </c>
      <c r="B3481" t="s">
        <v>22</v>
      </c>
      <c r="C3481" t="s">
        <v>88</v>
      </c>
      <c r="D3481">
        <v>202604</v>
      </c>
      <c r="E3481" t="s">
        <v>7662</v>
      </c>
      <c r="F3481" t="s">
        <v>5417</v>
      </c>
      <c r="G3481">
        <v>2046</v>
      </c>
      <c r="H3481">
        <v>3150</v>
      </c>
      <c r="I3481">
        <v>3188</v>
      </c>
      <c r="J3481">
        <v>1.55816226783969</v>
      </c>
      <c r="K3481">
        <v>-1142</v>
      </c>
      <c r="L3481" t="str">
        <f>VLOOKUP(Table1__5[[#This Row],[ShortCode]],$U$3:$W$100,3,0)</f>
        <v>Tiger Crystal</v>
      </c>
      <c r="M3481" t="str">
        <f>VLOOKUP(Table1__5[[#This Row],[ShortCode]],$U$3:$V$100,2,0)</f>
        <v>Group AA</v>
      </c>
      <c r="N3481" t="str">
        <f>RIGHT(Table1__5[[#This Row],[Calendar_month]],2)</f>
        <v>04</v>
      </c>
      <c r="O3481" t="str">
        <f>LEFT(Table1__5[[#This Row],[Calendar_month]],4)</f>
        <v>2026</v>
      </c>
      <c r="P3481" t="str">
        <f>_xlfn.TEXTBEFORE(Table1__5[[#This Row],[Distributor_Name]],"-")</f>
        <v>BD11</v>
      </c>
    </row>
    <row r="3482" spans="1:16" x14ac:dyDescent="0.75">
      <c r="A3482" t="s">
        <v>11</v>
      </c>
      <c r="B3482" t="s">
        <v>22</v>
      </c>
      <c r="C3482" t="s">
        <v>88</v>
      </c>
      <c r="D3482">
        <v>202604</v>
      </c>
      <c r="E3482" t="s">
        <v>7662</v>
      </c>
      <c r="F3482" t="s">
        <v>5403</v>
      </c>
      <c r="G3482">
        <v>20991</v>
      </c>
      <c r="H3482">
        <v>20008</v>
      </c>
      <c r="I3482">
        <v>20008</v>
      </c>
      <c r="J3482">
        <v>0.95317040636463202</v>
      </c>
      <c r="K3482">
        <v>983</v>
      </c>
      <c r="L3482" t="str">
        <f>VLOOKUP(Table1__5[[#This Row],[ShortCode]],$U$3:$W$100,3,0)</f>
        <v>Tiger Crystal</v>
      </c>
      <c r="M3482" t="str">
        <f>VLOOKUP(Table1__5[[#This Row],[ShortCode]],$U$3:$V$100,2,0)</f>
        <v>Group AA</v>
      </c>
      <c r="N3482" t="str">
        <f>RIGHT(Table1__5[[#This Row],[Calendar_month]],2)</f>
        <v>04</v>
      </c>
      <c r="O3482" t="str">
        <f>LEFT(Table1__5[[#This Row],[Calendar_month]],4)</f>
        <v>2026</v>
      </c>
      <c r="P3482" t="str">
        <f>_xlfn.TEXTBEFORE(Table1__5[[#This Row],[Distributor_Name]],"-")</f>
        <v>BD11</v>
      </c>
    </row>
    <row r="3483" spans="1:16" x14ac:dyDescent="0.75">
      <c r="A3483" t="s">
        <v>11</v>
      </c>
      <c r="B3483" t="s">
        <v>22</v>
      </c>
      <c r="C3483" t="s">
        <v>88</v>
      </c>
      <c r="D3483">
        <v>202604</v>
      </c>
      <c r="E3483" t="s">
        <v>7662</v>
      </c>
      <c r="F3483" t="s">
        <v>5404</v>
      </c>
      <c r="G3483">
        <v>7098</v>
      </c>
      <c r="H3483">
        <v>6630</v>
      </c>
      <c r="I3483">
        <v>6630</v>
      </c>
      <c r="J3483">
        <v>0.93406593406593397</v>
      </c>
      <c r="K3483">
        <v>468</v>
      </c>
      <c r="L3483" t="str">
        <f>VLOOKUP(Table1__5[[#This Row],[ShortCode]],$U$3:$W$100,3,0)</f>
        <v>Tiger Crystal</v>
      </c>
      <c r="M3483" t="str">
        <f>VLOOKUP(Table1__5[[#This Row],[ShortCode]],$U$3:$V$100,2,0)</f>
        <v>Group AA</v>
      </c>
      <c r="N3483" t="str">
        <f>RIGHT(Table1__5[[#This Row],[Calendar_month]],2)</f>
        <v>04</v>
      </c>
      <c r="O3483" t="str">
        <f>LEFT(Table1__5[[#This Row],[Calendar_month]],4)</f>
        <v>2026</v>
      </c>
      <c r="P3483" t="str">
        <f>_xlfn.TEXTBEFORE(Table1__5[[#This Row],[Distributor_Name]],"-")</f>
        <v>BD11</v>
      </c>
    </row>
    <row r="3484" spans="1:16" x14ac:dyDescent="0.75">
      <c r="A3484" t="s">
        <v>11</v>
      </c>
      <c r="B3484" t="s">
        <v>22</v>
      </c>
      <c r="C3484" t="s">
        <v>88</v>
      </c>
      <c r="D3484">
        <v>202604</v>
      </c>
      <c r="E3484" t="s">
        <v>7673</v>
      </c>
      <c r="F3484" t="s">
        <v>5400</v>
      </c>
      <c r="G3484">
        <v>3351</v>
      </c>
      <c r="H3484">
        <v>2760</v>
      </c>
      <c r="I3484">
        <v>2765</v>
      </c>
      <c r="J3484">
        <v>0.82512682781259294</v>
      </c>
      <c r="K3484">
        <v>586</v>
      </c>
      <c r="L3484" t="str">
        <f>VLOOKUP(Table1__5[[#This Row],[ShortCode]],$U$3:$W$100,3,0)</f>
        <v>Bia Việt</v>
      </c>
      <c r="M3484" t="str">
        <f>VLOOKUP(Table1__5[[#This Row],[ShortCode]],$U$3:$V$100,2,0)</f>
        <v>Group BB</v>
      </c>
      <c r="N3484" t="str">
        <f>RIGHT(Table1__5[[#This Row],[Calendar_month]],2)</f>
        <v>04</v>
      </c>
      <c r="O3484" t="str">
        <f>LEFT(Table1__5[[#This Row],[Calendar_month]],4)</f>
        <v>2026</v>
      </c>
      <c r="P3484" t="str">
        <f>_xlfn.TEXTBEFORE(Table1__5[[#This Row],[Distributor_Name]],"-")</f>
        <v>BD11</v>
      </c>
    </row>
    <row r="3485" spans="1:16" x14ac:dyDescent="0.75">
      <c r="A3485" t="s">
        <v>11</v>
      </c>
      <c r="B3485" t="s">
        <v>22</v>
      </c>
      <c r="C3485" t="s">
        <v>88</v>
      </c>
      <c r="D3485">
        <v>202604</v>
      </c>
      <c r="E3485" t="s">
        <v>7673</v>
      </c>
      <c r="F3485" t="s">
        <v>5411</v>
      </c>
      <c r="G3485">
        <v>1677</v>
      </c>
      <c r="H3485">
        <v>2430</v>
      </c>
      <c r="I3485">
        <v>2430</v>
      </c>
      <c r="J3485">
        <v>1.4490161001788899</v>
      </c>
      <c r="K3485">
        <v>-753</v>
      </c>
      <c r="L3485" t="str">
        <f>VLOOKUP(Table1__5[[#This Row],[ShortCode]],$U$3:$W$100,3,0)</f>
        <v>Bia Việt</v>
      </c>
      <c r="M3485" t="str">
        <f>VLOOKUP(Table1__5[[#This Row],[ShortCode]],$U$3:$V$100,2,0)</f>
        <v>Group BB</v>
      </c>
      <c r="N3485" t="str">
        <f>RIGHT(Table1__5[[#This Row],[Calendar_month]],2)</f>
        <v>04</v>
      </c>
      <c r="O3485" t="str">
        <f>LEFT(Table1__5[[#This Row],[Calendar_month]],4)</f>
        <v>2026</v>
      </c>
      <c r="P3485" t="str">
        <f>_xlfn.TEXTBEFORE(Table1__5[[#This Row],[Distributor_Name]],"-")</f>
        <v>BD11</v>
      </c>
    </row>
    <row r="3486" spans="1:16" x14ac:dyDescent="0.75">
      <c r="A3486" t="s">
        <v>11</v>
      </c>
      <c r="B3486" t="s">
        <v>22</v>
      </c>
      <c r="C3486" t="s">
        <v>88</v>
      </c>
      <c r="D3486">
        <v>202604</v>
      </c>
      <c r="E3486" t="s">
        <v>7673</v>
      </c>
      <c r="F3486" t="s">
        <v>5438</v>
      </c>
      <c r="G3486">
        <v>22</v>
      </c>
      <c r="H3486">
        <v>0</v>
      </c>
      <c r="I3486">
        <v>0</v>
      </c>
      <c r="J3486">
        <v>0</v>
      </c>
      <c r="K3486">
        <v>22</v>
      </c>
      <c r="L3486" t="str">
        <f>VLOOKUP(Table1__5[[#This Row],[ShortCode]],$U$3:$W$100,3,0)</f>
        <v>Other</v>
      </c>
      <c r="M3486" t="str">
        <f>VLOOKUP(Table1__5[[#This Row],[ShortCode]],$U$3:$V$100,2,0)</f>
        <v>Group BB</v>
      </c>
      <c r="N3486" t="str">
        <f>RIGHT(Table1__5[[#This Row],[Calendar_month]],2)</f>
        <v>04</v>
      </c>
      <c r="O3486" t="str">
        <f>LEFT(Table1__5[[#This Row],[Calendar_month]],4)</f>
        <v>2026</v>
      </c>
      <c r="P3486" t="str">
        <f>_xlfn.TEXTBEFORE(Table1__5[[#This Row],[Distributor_Name]],"-")</f>
        <v>BD11</v>
      </c>
    </row>
    <row r="3487" spans="1:16" x14ac:dyDescent="0.75">
      <c r="A3487" t="s">
        <v>11</v>
      </c>
      <c r="B3487" t="s">
        <v>22</v>
      </c>
      <c r="C3487" t="s">
        <v>88</v>
      </c>
      <c r="D3487">
        <v>202604</v>
      </c>
      <c r="E3487" t="s">
        <v>7673</v>
      </c>
      <c r="F3487" t="s">
        <v>7686</v>
      </c>
      <c r="G3487">
        <v>3</v>
      </c>
      <c r="H3487">
        <v>0</v>
      </c>
      <c r="I3487">
        <v>0</v>
      </c>
      <c r="J3487">
        <v>0</v>
      </c>
      <c r="K3487">
        <v>3</v>
      </c>
      <c r="L3487" t="str">
        <f>VLOOKUP(Table1__5[[#This Row],[ShortCode]],$U$3:$W$100,3,0)</f>
        <v>Other</v>
      </c>
      <c r="M3487" t="str">
        <f>VLOOKUP(Table1__5[[#This Row],[ShortCode]],$U$3:$V$100,2,0)</f>
        <v>Group BB</v>
      </c>
      <c r="N3487" t="str">
        <f>RIGHT(Table1__5[[#This Row],[Calendar_month]],2)</f>
        <v>04</v>
      </c>
      <c r="O3487" t="str">
        <f>LEFT(Table1__5[[#This Row],[Calendar_month]],4)</f>
        <v>2026</v>
      </c>
      <c r="P3487" t="str">
        <f>_xlfn.TEXTBEFORE(Table1__5[[#This Row],[Distributor_Name]],"-")</f>
        <v>BD11</v>
      </c>
    </row>
    <row r="3488" spans="1:16" x14ac:dyDescent="0.75">
      <c r="A3488" t="s">
        <v>11</v>
      </c>
      <c r="B3488" t="s">
        <v>22</v>
      </c>
      <c r="C3488" t="s">
        <v>88</v>
      </c>
      <c r="D3488">
        <v>202604</v>
      </c>
      <c r="E3488" t="s">
        <v>7673</v>
      </c>
      <c r="F3488" t="s">
        <v>5426</v>
      </c>
      <c r="G3488">
        <v>106</v>
      </c>
      <c r="H3488">
        <v>70</v>
      </c>
      <c r="I3488">
        <v>70</v>
      </c>
      <c r="J3488">
        <v>0.660377358490566</v>
      </c>
      <c r="K3488">
        <v>36</v>
      </c>
      <c r="L3488" t="str">
        <f>VLOOKUP(Table1__5[[#This Row],[ShortCode]],$U$3:$W$100,3,0)</f>
        <v>Heineken Original</v>
      </c>
      <c r="M3488" t="str">
        <f>VLOOKUP(Table1__5[[#This Row],[ShortCode]],$U$3:$V$100,2,0)</f>
        <v>Group BB</v>
      </c>
      <c r="N3488" t="str">
        <f>RIGHT(Table1__5[[#This Row],[Calendar_month]],2)</f>
        <v>04</v>
      </c>
      <c r="O3488" t="str">
        <f>LEFT(Table1__5[[#This Row],[Calendar_month]],4)</f>
        <v>2026</v>
      </c>
      <c r="P3488" t="str">
        <f>_xlfn.TEXTBEFORE(Table1__5[[#This Row],[Distributor_Name]],"-")</f>
        <v>BD11</v>
      </c>
    </row>
    <row r="3489" spans="1:16" x14ac:dyDescent="0.75">
      <c r="A3489" t="s">
        <v>11</v>
      </c>
      <c r="B3489" t="s">
        <v>22</v>
      </c>
      <c r="C3489" t="s">
        <v>88</v>
      </c>
      <c r="D3489">
        <v>202604</v>
      </c>
      <c r="E3489" t="s">
        <v>7673</v>
      </c>
      <c r="F3489" t="s">
        <v>5434</v>
      </c>
      <c r="G3489">
        <v>93</v>
      </c>
      <c r="H3489">
        <v>78</v>
      </c>
      <c r="I3489">
        <v>78</v>
      </c>
      <c r="J3489">
        <v>0.83870967741935498</v>
      </c>
      <c r="K3489">
        <v>15</v>
      </c>
      <c r="L3489" t="str">
        <f>VLOOKUP(Table1__5[[#This Row],[ShortCode]],$U$3:$W$100,3,0)</f>
        <v>Heineken Original</v>
      </c>
      <c r="M3489" t="str">
        <f>VLOOKUP(Table1__5[[#This Row],[ShortCode]],$U$3:$V$100,2,0)</f>
        <v>Group BB</v>
      </c>
      <c r="N3489" t="str">
        <f>RIGHT(Table1__5[[#This Row],[Calendar_month]],2)</f>
        <v>04</v>
      </c>
      <c r="O3489" t="str">
        <f>LEFT(Table1__5[[#This Row],[Calendar_month]],4)</f>
        <v>2026</v>
      </c>
      <c r="P3489" t="str">
        <f>_xlfn.TEXTBEFORE(Table1__5[[#This Row],[Distributor_Name]],"-")</f>
        <v>BD11</v>
      </c>
    </row>
    <row r="3490" spans="1:16" x14ac:dyDescent="0.75">
      <c r="A3490" t="s">
        <v>11</v>
      </c>
      <c r="B3490" t="s">
        <v>22</v>
      </c>
      <c r="C3490" t="s">
        <v>88</v>
      </c>
      <c r="D3490">
        <v>202604</v>
      </c>
      <c r="E3490" t="s">
        <v>7673</v>
      </c>
      <c r="F3490" t="s">
        <v>7676</v>
      </c>
      <c r="G3490">
        <v>0</v>
      </c>
      <c r="H3490">
        <v>0</v>
      </c>
      <c r="I3490">
        <v>0</v>
      </c>
      <c r="J3490">
        <v>0</v>
      </c>
      <c r="K3490">
        <v>0</v>
      </c>
      <c r="L3490" t="str">
        <f>VLOOKUP(Table1__5[[#This Row],[ShortCode]],$U$3:$W$100,3,0)</f>
        <v>Larue</v>
      </c>
      <c r="M3490" t="str">
        <f>VLOOKUP(Table1__5[[#This Row],[ShortCode]],$U$3:$V$100,2,0)</f>
        <v>Group BB</v>
      </c>
      <c r="N3490" t="str">
        <f>RIGHT(Table1__5[[#This Row],[Calendar_month]],2)</f>
        <v>04</v>
      </c>
      <c r="O3490" t="str">
        <f>LEFT(Table1__5[[#This Row],[Calendar_month]],4)</f>
        <v>2026</v>
      </c>
      <c r="P3490" t="str">
        <f>_xlfn.TEXTBEFORE(Table1__5[[#This Row],[Distributor_Name]],"-")</f>
        <v>BD11</v>
      </c>
    </row>
    <row r="3491" spans="1:16" x14ac:dyDescent="0.75">
      <c r="A3491" t="s">
        <v>11</v>
      </c>
      <c r="B3491" t="s">
        <v>22</v>
      </c>
      <c r="C3491" t="s">
        <v>88</v>
      </c>
      <c r="D3491">
        <v>202604</v>
      </c>
      <c r="E3491" t="s">
        <v>7673</v>
      </c>
      <c r="F3491" t="s">
        <v>5440</v>
      </c>
      <c r="G3491">
        <v>23</v>
      </c>
      <c r="H3491">
        <v>0</v>
      </c>
      <c r="I3491">
        <v>10</v>
      </c>
      <c r="J3491">
        <v>0.434782608695652</v>
      </c>
      <c r="K3491">
        <v>13</v>
      </c>
      <c r="L3491" t="str">
        <f>VLOOKUP(Table1__5[[#This Row],[ShortCode]],$U$3:$W$100,3,0)</f>
        <v>Other</v>
      </c>
      <c r="M3491" t="str">
        <f>VLOOKUP(Table1__5[[#This Row],[ShortCode]],$U$3:$V$100,2,0)</f>
        <v>Group BB</v>
      </c>
      <c r="N3491" t="str">
        <f>RIGHT(Table1__5[[#This Row],[Calendar_month]],2)</f>
        <v>04</v>
      </c>
      <c r="O3491" t="str">
        <f>LEFT(Table1__5[[#This Row],[Calendar_month]],4)</f>
        <v>2026</v>
      </c>
      <c r="P3491" t="str">
        <f>_xlfn.TEXTBEFORE(Table1__5[[#This Row],[Distributor_Name]],"-")</f>
        <v>BD11</v>
      </c>
    </row>
    <row r="3492" spans="1:16" x14ac:dyDescent="0.75">
      <c r="A3492" t="s">
        <v>11</v>
      </c>
      <c r="B3492" t="s">
        <v>22</v>
      </c>
      <c r="C3492" t="s">
        <v>88</v>
      </c>
      <c r="D3492">
        <v>202604</v>
      </c>
      <c r="E3492" t="s">
        <v>7673</v>
      </c>
      <c r="F3492" t="s">
        <v>5424</v>
      </c>
      <c r="G3492">
        <v>20</v>
      </c>
      <c r="H3492">
        <v>0</v>
      </c>
      <c r="I3492">
        <v>20</v>
      </c>
      <c r="J3492">
        <v>1</v>
      </c>
      <c r="K3492">
        <v>0</v>
      </c>
      <c r="L3492" t="str">
        <f>VLOOKUP(Table1__5[[#This Row],[ShortCode]],$U$3:$W$100,3,0)</f>
        <v>Other</v>
      </c>
      <c r="M3492" t="str">
        <f>VLOOKUP(Table1__5[[#This Row],[ShortCode]],$U$3:$V$100,2,0)</f>
        <v>Group BB</v>
      </c>
      <c r="N3492" t="str">
        <f>RIGHT(Table1__5[[#This Row],[Calendar_month]],2)</f>
        <v>04</v>
      </c>
      <c r="O3492" t="str">
        <f>LEFT(Table1__5[[#This Row],[Calendar_month]],4)</f>
        <v>2026</v>
      </c>
      <c r="P3492" t="str">
        <f>_xlfn.TEXTBEFORE(Table1__5[[#This Row],[Distributor_Name]],"-")</f>
        <v>BD11</v>
      </c>
    </row>
    <row r="3493" spans="1:16" x14ac:dyDescent="0.75">
      <c r="A3493" t="s">
        <v>11</v>
      </c>
      <c r="B3493" t="s">
        <v>22</v>
      </c>
      <c r="C3493" t="s">
        <v>88</v>
      </c>
      <c r="D3493">
        <v>202604</v>
      </c>
      <c r="E3493" t="s">
        <v>7673</v>
      </c>
      <c r="F3493" t="s">
        <v>5430</v>
      </c>
      <c r="G3493">
        <v>39</v>
      </c>
      <c r="H3493">
        <v>0</v>
      </c>
      <c r="I3493">
        <v>24</v>
      </c>
      <c r="J3493">
        <v>0.61538461538461497</v>
      </c>
      <c r="K3493">
        <v>15</v>
      </c>
      <c r="L3493" t="str">
        <f>VLOOKUP(Table1__5[[#This Row],[ShortCode]],$U$3:$W$100,3,0)</f>
        <v>Other</v>
      </c>
      <c r="M3493" t="str">
        <f>VLOOKUP(Table1__5[[#This Row],[ShortCode]],$U$3:$V$100,2,0)</f>
        <v>Group BB</v>
      </c>
      <c r="N3493" t="str">
        <f>RIGHT(Table1__5[[#This Row],[Calendar_month]],2)</f>
        <v>04</v>
      </c>
      <c r="O3493" t="str">
        <f>LEFT(Table1__5[[#This Row],[Calendar_month]],4)</f>
        <v>2026</v>
      </c>
      <c r="P3493" t="str">
        <f>_xlfn.TEXTBEFORE(Table1__5[[#This Row],[Distributor_Name]],"-")</f>
        <v>BD11</v>
      </c>
    </row>
    <row r="3494" spans="1:16" x14ac:dyDescent="0.75">
      <c r="A3494" t="s">
        <v>11</v>
      </c>
      <c r="B3494" t="s">
        <v>22</v>
      </c>
      <c r="C3494" t="s">
        <v>88</v>
      </c>
      <c r="D3494">
        <v>202604</v>
      </c>
      <c r="E3494" t="s">
        <v>7673</v>
      </c>
      <c r="F3494" t="s">
        <v>5405</v>
      </c>
      <c r="G3494">
        <v>10373</v>
      </c>
      <c r="H3494">
        <v>12883</v>
      </c>
      <c r="I3494">
        <v>12883</v>
      </c>
      <c r="J3494">
        <v>1.2419743565024599</v>
      </c>
      <c r="K3494">
        <v>-2510</v>
      </c>
      <c r="L3494" t="str">
        <f>VLOOKUP(Table1__5[[#This Row],[ShortCode]],$U$3:$W$100,3,0)</f>
        <v>Tiger Regular</v>
      </c>
      <c r="M3494" t="str">
        <f>VLOOKUP(Table1__5[[#This Row],[ShortCode]],$U$3:$V$100,2,0)</f>
        <v>Group BB</v>
      </c>
      <c r="N3494" t="str">
        <f>RIGHT(Table1__5[[#This Row],[Calendar_month]],2)</f>
        <v>04</v>
      </c>
      <c r="O3494" t="str">
        <f>LEFT(Table1__5[[#This Row],[Calendar_month]],4)</f>
        <v>2026</v>
      </c>
      <c r="P3494" t="str">
        <f>_xlfn.TEXTBEFORE(Table1__5[[#This Row],[Distributor_Name]],"-")</f>
        <v>BD11</v>
      </c>
    </row>
    <row r="3495" spans="1:16" x14ac:dyDescent="0.75">
      <c r="A3495" t="s">
        <v>11</v>
      </c>
      <c r="B3495" t="s">
        <v>22</v>
      </c>
      <c r="C3495" t="s">
        <v>88</v>
      </c>
      <c r="D3495">
        <v>202604</v>
      </c>
      <c r="E3495" t="s">
        <v>7673</v>
      </c>
      <c r="F3495" t="s">
        <v>5396</v>
      </c>
      <c r="G3495">
        <v>19070</v>
      </c>
      <c r="H3495">
        <v>16718</v>
      </c>
      <c r="I3495">
        <v>16718</v>
      </c>
      <c r="J3495">
        <v>0.87666491872050301</v>
      </c>
      <c r="K3495">
        <v>2352</v>
      </c>
      <c r="L3495" t="str">
        <f>VLOOKUP(Table1__5[[#This Row],[ShortCode]],$U$3:$W$100,3,0)</f>
        <v>Tiger Regular</v>
      </c>
      <c r="M3495" t="str">
        <f>VLOOKUP(Table1__5[[#This Row],[ShortCode]],$U$3:$V$100,2,0)</f>
        <v>Group BB</v>
      </c>
      <c r="N3495" t="str">
        <f>RIGHT(Table1__5[[#This Row],[Calendar_month]],2)</f>
        <v>04</v>
      </c>
      <c r="O3495" t="str">
        <f>LEFT(Table1__5[[#This Row],[Calendar_month]],4)</f>
        <v>2026</v>
      </c>
      <c r="P3495" t="str">
        <f>_xlfn.TEXTBEFORE(Table1__5[[#This Row],[Distributor_Name]],"-")</f>
        <v>BD11</v>
      </c>
    </row>
    <row r="3496" spans="1:16" x14ac:dyDescent="0.75">
      <c r="A3496" t="s">
        <v>11</v>
      </c>
      <c r="B3496" t="s">
        <v>22</v>
      </c>
      <c r="C3496" t="s">
        <v>88</v>
      </c>
      <c r="D3496">
        <v>202604</v>
      </c>
      <c r="E3496" t="s">
        <v>7673</v>
      </c>
      <c r="F3496" t="s">
        <v>5408</v>
      </c>
      <c r="G3496">
        <v>1881</v>
      </c>
      <c r="H3496">
        <v>1820</v>
      </c>
      <c r="I3496">
        <v>1860</v>
      </c>
      <c r="J3496">
        <v>0.98883572567783096</v>
      </c>
      <c r="K3496">
        <v>21</v>
      </c>
      <c r="L3496" t="str">
        <f>VLOOKUP(Table1__5[[#This Row],[ShortCode]],$U$3:$W$100,3,0)</f>
        <v>Tiger Regular</v>
      </c>
      <c r="M3496" t="str">
        <f>VLOOKUP(Table1__5[[#This Row],[ShortCode]],$U$3:$V$100,2,0)</f>
        <v>Group BB</v>
      </c>
      <c r="N3496" t="str">
        <f>RIGHT(Table1__5[[#This Row],[Calendar_month]],2)</f>
        <v>04</v>
      </c>
      <c r="O3496" t="str">
        <f>LEFT(Table1__5[[#This Row],[Calendar_month]],4)</f>
        <v>2026</v>
      </c>
      <c r="P3496" t="str">
        <f>_xlfn.TEXTBEFORE(Table1__5[[#This Row],[Distributor_Name]],"-")</f>
        <v>BD11</v>
      </c>
    </row>
    <row r="3497" spans="1:16" x14ac:dyDescent="0.75">
      <c r="A3497" t="s">
        <v>11</v>
      </c>
      <c r="B3497" t="s">
        <v>22</v>
      </c>
      <c r="C3497" t="s">
        <v>88</v>
      </c>
      <c r="D3497">
        <v>202605</v>
      </c>
      <c r="E3497" t="s">
        <v>7662</v>
      </c>
      <c r="F3497" t="s">
        <v>5393</v>
      </c>
      <c r="G3497">
        <v>30554</v>
      </c>
      <c r="H3497">
        <v>29900</v>
      </c>
      <c r="I3497">
        <v>29832</v>
      </c>
      <c r="J3497">
        <v>0.97636970609412799</v>
      </c>
      <c r="K3497">
        <v>722</v>
      </c>
      <c r="L3497" t="str">
        <f>VLOOKUP(Table1__5[[#This Row],[ShortCode]],$U$3:$W$100,3,0)</f>
        <v>Heineken Silver</v>
      </c>
      <c r="M3497" t="str">
        <f>VLOOKUP(Table1__5[[#This Row],[ShortCode]],$U$3:$V$100,2,0)</f>
        <v>Group AA</v>
      </c>
      <c r="N3497" t="str">
        <f>RIGHT(Table1__5[[#This Row],[Calendar_month]],2)</f>
        <v>05</v>
      </c>
      <c r="O3497" t="str">
        <f>LEFT(Table1__5[[#This Row],[Calendar_month]],4)</f>
        <v>2026</v>
      </c>
      <c r="P3497" t="str">
        <f>_xlfn.TEXTBEFORE(Table1__5[[#This Row],[Distributor_Name]],"-")</f>
        <v>BD11</v>
      </c>
    </row>
    <row r="3498" spans="1:16" x14ac:dyDescent="0.75">
      <c r="A3498" t="s">
        <v>11</v>
      </c>
      <c r="B3498" t="s">
        <v>22</v>
      </c>
      <c r="C3498" t="s">
        <v>88</v>
      </c>
      <c r="D3498">
        <v>202605</v>
      </c>
      <c r="E3498" t="s">
        <v>7662</v>
      </c>
      <c r="F3498" t="s">
        <v>5418</v>
      </c>
      <c r="G3498">
        <v>135</v>
      </c>
      <c r="H3498">
        <v>310</v>
      </c>
      <c r="I3498">
        <v>160</v>
      </c>
      <c r="J3498">
        <v>1.18518518518519</v>
      </c>
      <c r="K3498">
        <v>-25</v>
      </c>
      <c r="L3498" t="str">
        <f>VLOOKUP(Table1__5[[#This Row],[ShortCode]],$U$3:$W$100,3,0)</f>
        <v>Heineken Silver</v>
      </c>
      <c r="M3498" t="str">
        <f>VLOOKUP(Table1__5[[#This Row],[ShortCode]],$U$3:$V$100,2,0)</f>
        <v>Group AA</v>
      </c>
      <c r="N3498" t="str">
        <f>RIGHT(Table1__5[[#This Row],[Calendar_month]],2)</f>
        <v>05</v>
      </c>
      <c r="O3498" t="str">
        <f>LEFT(Table1__5[[#This Row],[Calendar_month]],4)</f>
        <v>2026</v>
      </c>
      <c r="P3498" t="str">
        <f>_xlfn.TEXTBEFORE(Table1__5[[#This Row],[Distributor_Name]],"-")</f>
        <v>BD11</v>
      </c>
    </row>
    <row r="3499" spans="1:16" x14ac:dyDescent="0.75">
      <c r="A3499" t="s">
        <v>11</v>
      </c>
      <c r="B3499" t="s">
        <v>22</v>
      </c>
      <c r="C3499" t="s">
        <v>88</v>
      </c>
      <c r="D3499">
        <v>202605</v>
      </c>
      <c r="E3499" t="s">
        <v>7662</v>
      </c>
      <c r="F3499" t="s">
        <v>5401</v>
      </c>
      <c r="G3499">
        <v>1064</v>
      </c>
      <c r="H3499">
        <v>1131</v>
      </c>
      <c r="I3499">
        <v>974</v>
      </c>
      <c r="J3499">
        <v>0.91541353383458601</v>
      </c>
      <c r="K3499">
        <v>90</v>
      </c>
      <c r="L3499" t="str">
        <f>VLOOKUP(Table1__5[[#This Row],[ShortCode]],$U$3:$W$100,3,0)</f>
        <v>Heineken Silver</v>
      </c>
      <c r="M3499" t="str">
        <f>VLOOKUP(Table1__5[[#This Row],[ShortCode]],$U$3:$V$100,2,0)</f>
        <v>Group AA</v>
      </c>
      <c r="N3499" t="str">
        <f>RIGHT(Table1__5[[#This Row],[Calendar_month]],2)</f>
        <v>05</v>
      </c>
      <c r="O3499" t="str">
        <f>LEFT(Table1__5[[#This Row],[Calendar_month]],4)</f>
        <v>2026</v>
      </c>
      <c r="P3499" t="str">
        <f>_xlfn.TEXTBEFORE(Table1__5[[#This Row],[Distributor_Name]],"-")</f>
        <v>BD11</v>
      </c>
    </row>
    <row r="3500" spans="1:16" x14ac:dyDescent="0.75">
      <c r="A3500" t="s">
        <v>11</v>
      </c>
      <c r="B3500" t="s">
        <v>22</v>
      </c>
      <c r="C3500" t="s">
        <v>88</v>
      </c>
      <c r="D3500">
        <v>202605</v>
      </c>
      <c r="E3500" t="s">
        <v>7662</v>
      </c>
      <c r="F3500" t="s">
        <v>5410</v>
      </c>
      <c r="G3500">
        <v>0</v>
      </c>
      <c r="H3500">
        <v>0</v>
      </c>
      <c r="I3500">
        <v>0</v>
      </c>
      <c r="J3500">
        <v>0</v>
      </c>
      <c r="K3500">
        <v>0</v>
      </c>
      <c r="L3500" t="str">
        <f>VLOOKUP(Table1__5[[#This Row],[ShortCode]],$U$3:$W$100,3,0)</f>
        <v>Tiger Smooth</v>
      </c>
      <c r="M3500" t="str">
        <f>VLOOKUP(Table1__5[[#This Row],[ShortCode]],$U$3:$V$100,2,0)</f>
        <v>Group AA</v>
      </c>
      <c r="N3500" t="str">
        <f>RIGHT(Table1__5[[#This Row],[Calendar_month]],2)</f>
        <v>05</v>
      </c>
      <c r="O3500" t="str">
        <f>LEFT(Table1__5[[#This Row],[Calendar_month]],4)</f>
        <v>2026</v>
      </c>
      <c r="P3500" t="str">
        <f>_xlfn.TEXTBEFORE(Table1__5[[#This Row],[Distributor_Name]],"-")</f>
        <v>BD11</v>
      </c>
    </row>
    <row r="3501" spans="1:16" x14ac:dyDescent="0.75">
      <c r="A3501" t="s">
        <v>11</v>
      </c>
      <c r="B3501" t="s">
        <v>22</v>
      </c>
      <c r="C3501" t="s">
        <v>88</v>
      </c>
      <c r="D3501">
        <v>202605</v>
      </c>
      <c r="E3501" t="s">
        <v>7662</v>
      </c>
      <c r="F3501" t="s">
        <v>5417</v>
      </c>
      <c r="G3501">
        <v>2008</v>
      </c>
      <c r="H3501">
        <v>2670</v>
      </c>
      <c r="I3501">
        <v>2320</v>
      </c>
      <c r="J3501">
        <v>1.1553784860557801</v>
      </c>
      <c r="K3501">
        <v>-312</v>
      </c>
      <c r="L3501" t="str">
        <f>VLOOKUP(Table1__5[[#This Row],[ShortCode]],$U$3:$W$100,3,0)</f>
        <v>Tiger Crystal</v>
      </c>
      <c r="M3501" t="str">
        <f>VLOOKUP(Table1__5[[#This Row],[ShortCode]],$U$3:$V$100,2,0)</f>
        <v>Group AA</v>
      </c>
      <c r="N3501" t="str">
        <f>RIGHT(Table1__5[[#This Row],[Calendar_month]],2)</f>
        <v>05</v>
      </c>
      <c r="O3501" t="str">
        <f>LEFT(Table1__5[[#This Row],[Calendar_month]],4)</f>
        <v>2026</v>
      </c>
      <c r="P3501" t="str">
        <f>_xlfn.TEXTBEFORE(Table1__5[[#This Row],[Distributor_Name]],"-")</f>
        <v>BD11</v>
      </c>
    </row>
    <row r="3502" spans="1:16" x14ac:dyDescent="0.75">
      <c r="A3502" t="s">
        <v>11</v>
      </c>
      <c r="B3502" t="s">
        <v>22</v>
      </c>
      <c r="C3502" t="s">
        <v>88</v>
      </c>
      <c r="D3502">
        <v>202605</v>
      </c>
      <c r="E3502" t="s">
        <v>7662</v>
      </c>
      <c r="F3502" t="s">
        <v>5403</v>
      </c>
      <c r="G3502">
        <v>22197</v>
      </c>
      <c r="H3502">
        <v>23140</v>
      </c>
      <c r="I3502">
        <v>23140</v>
      </c>
      <c r="J3502">
        <v>1.04248321845294</v>
      </c>
      <c r="K3502">
        <v>-943</v>
      </c>
      <c r="L3502" t="str">
        <f>VLOOKUP(Table1__5[[#This Row],[ShortCode]],$U$3:$W$100,3,0)</f>
        <v>Tiger Crystal</v>
      </c>
      <c r="M3502" t="str">
        <f>VLOOKUP(Table1__5[[#This Row],[ShortCode]],$U$3:$V$100,2,0)</f>
        <v>Group AA</v>
      </c>
      <c r="N3502" t="str">
        <f>RIGHT(Table1__5[[#This Row],[Calendar_month]],2)</f>
        <v>05</v>
      </c>
      <c r="O3502" t="str">
        <f>LEFT(Table1__5[[#This Row],[Calendar_month]],4)</f>
        <v>2026</v>
      </c>
      <c r="P3502" t="str">
        <f>_xlfn.TEXTBEFORE(Table1__5[[#This Row],[Distributor_Name]],"-")</f>
        <v>BD11</v>
      </c>
    </row>
    <row r="3503" spans="1:16" x14ac:dyDescent="0.75">
      <c r="A3503" t="s">
        <v>11</v>
      </c>
      <c r="B3503" t="s">
        <v>22</v>
      </c>
      <c r="C3503" t="s">
        <v>88</v>
      </c>
      <c r="D3503">
        <v>202605</v>
      </c>
      <c r="E3503" t="s">
        <v>7662</v>
      </c>
      <c r="F3503" t="s">
        <v>5404</v>
      </c>
      <c r="G3503">
        <v>4352</v>
      </c>
      <c r="H3503">
        <v>4706</v>
      </c>
      <c r="I3503">
        <v>4706</v>
      </c>
      <c r="J3503">
        <v>1.0813419117647101</v>
      </c>
      <c r="K3503">
        <v>-354</v>
      </c>
      <c r="L3503" t="str">
        <f>VLOOKUP(Table1__5[[#This Row],[ShortCode]],$U$3:$W$100,3,0)</f>
        <v>Tiger Crystal</v>
      </c>
      <c r="M3503" t="str">
        <f>VLOOKUP(Table1__5[[#This Row],[ShortCode]],$U$3:$V$100,2,0)</f>
        <v>Group AA</v>
      </c>
      <c r="N3503" t="str">
        <f>RIGHT(Table1__5[[#This Row],[Calendar_month]],2)</f>
        <v>05</v>
      </c>
      <c r="O3503" t="str">
        <f>LEFT(Table1__5[[#This Row],[Calendar_month]],4)</f>
        <v>2026</v>
      </c>
      <c r="P3503" t="str">
        <f>_xlfn.TEXTBEFORE(Table1__5[[#This Row],[Distributor_Name]],"-")</f>
        <v>BD11</v>
      </c>
    </row>
    <row r="3504" spans="1:16" x14ac:dyDescent="0.75">
      <c r="A3504" t="s">
        <v>11</v>
      </c>
      <c r="B3504" t="s">
        <v>22</v>
      </c>
      <c r="C3504" t="s">
        <v>88</v>
      </c>
      <c r="D3504">
        <v>202605</v>
      </c>
      <c r="E3504" t="s">
        <v>7673</v>
      </c>
      <c r="F3504" t="s">
        <v>5436</v>
      </c>
      <c r="G3504">
        <v>0</v>
      </c>
      <c r="H3504">
        <v>0</v>
      </c>
      <c r="I3504">
        <v>0</v>
      </c>
      <c r="J3504">
        <v>0</v>
      </c>
      <c r="K3504">
        <v>0</v>
      </c>
      <c r="L3504" t="str">
        <f>VLOOKUP(Table1__5[[#This Row],[ShortCode]],$U$3:$W$100,3,0)</f>
        <v>Bivina</v>
      </c>
      <c r="M3504" t="str">
        <f>VLOOKUP(Table1__5[[#This Row],[ShortCode]],$U$3:$V$100,2,0)</f>
        <v>Group BB</v>
      </c>
      <c r="N3504" t="str">
        <f>RIGHT(Table1__5[[#This Row],[Calendar_month]],2)</f>
        <v>05</v>
      </c>
      <c r="O3504" t="str">
        <f>LEFT(Table1__5[[#This Row],[Calendar_month]],4)</f>
        <v>2026</v>
      </c>
      <c r="P3504" t="str">
        <f>_xlfn.TEXTBEFORE(Table1__5[[#This Row],[Distributor_Name]],"-")</f>
        <v>BD11</v>
      </c>
    </row>
    <row r="3505" spans="1:16" x14ac:dyDescent="0.75">
      <c r="A3505" t="s">
        <v>11</v>
      </c>
      <c r="B3505" t="s">
        <v>22</v>
      </c>
      <c r="C3505" t="s">
        <v>88</v>
      </c>
      <c r="D3505">
        <v>202605</v>
      </c>
      <c r="E3505" t="s">
        <v>7673</v>
      </c>
      <c r="F3505" t="s">
        <v>5400</v>
      </c>
      <c r="G3505">
        <v>3134</v>
      </c>
      <c r="H3505">
        <v>3270</v>
      </c>
      <c r="I3505">
        <v>3158</v>
      </c>
      <c r="J3505">
        <v>1.0076579451180601</v>
      </c>
      <c r="K3505">
        <v>-24</v>
      </c>
      <c r="L3505" t="str">
        <f>VLOOKUP(Table1__5[[#This Row],[ShortCode]],$U$3:$W$100,3,0)</f>
        <v>Bia Việt</v>
      </c>
      <c r="M3505" t="str">
        <f>VLOOKUP(Table1__5[[#This Row],[ShortCode]],$U$3:$V$100,2,0)</f>
        <v>Group BB</v>
      </c>
      <c r="N3505" t="str">
        <f>RIGHT(Table1__5[[#This Row],[Calendar_month]],2)</f>
        <v>05</v>
      </c>
      <c r="O3505" t="str">
        <f>LEFT(Table1__5[[#This Row],[Calendar_month]],4)</f>
        <v>2026</v>
      </c>
      <c r="P3505" t="str">
        <f>_xlfn.TEXTBEFORE(Table1__5[[#This Row],[Distributor_Name]],"-")</f>
        <v>BD11</v>
      </c>
    </row>
    <row r="3506" spans="1:16" x14ac:dyDescent="0.75">
      <c r="A3506" t="s">
        <v>11</v>
      </c>
      <c r="B3506" t="s">
        <v>22</v>
      </c>
      <c r="C3506" t="s">
        <v>88</v>
      </c>
      <c r="D3506">
        <v>202605</v>
      </c>
      <c r="E3506" t="s">
        <v>7673</v>
      </c>
      <c r="F3506" t="s">
        <v>5411</v>
      </c>
      <c r="G3506">
        <v>2080</v>
      </c>
      <c r="H3506">
        <v>1750</v>
      </c>
      <c r="I3506">
        <v>1748</v>
      </c>
      <c r="J3506">
        <v>0.84038461538461595</v>
      </c>
      <c r="K3506">
        <v>332</v>
      </c>
      <c r="L3506" t="str">
        <f>VLOOKUP(Table1__5[[#This Row],[ShortCode]],$U$3:$W$100,3,0)</f>
        <v>Bia Việt</v>
      </c>
      <c r="M3506" t="str">
        <f>VLOOKUP(Table1__5[[#This Row],[ShortCode]],$U$3:$V$100,2,0)</f>
        <v>Group BB</v>
      </c>
      <c r="N3506" t="str">
        <f>RIGHT(Table1__5[[#This Row],[Calendar_month]],2)</f>
        <v>05</v>
      </c>
      <c r="O3506" t="str">
        <f>LEFT(Table1__5[[#This Row],[Calendar_month]],4)</f>
        <v>2026</v>
      </c>
      <c r="P3506" t="str">
        <f>_xlfn.TEXTBEFORE(Table1__5[[#This Row],[Distributor_Name]],"-")</f>
        <v>BD11</v>
      </c>
    </row>
    <row r="3507" spans="1:16" x14ac:dyDescent="0.75">
      <c r="A3507" t="s">
        <v>11</v>
      </c>
      <c r="B3507" t="s">
        <v>22</v>
      </c>
      <c r="C3507" t="s">
        <v>88</v>
      </c>
      <c r="D3507">
        <v>202605</v>
      </c>
      <c r="E3507" t="s">
        <v>7673</v>
      </c>
      <c r="F3507" t="s">
        <v>5438</v>
      </c>
      <c r="G3507">
        <v>12</v>
      </c>
      <c r="H3507">
        <v>26</v>
      </c>
      <c r="I3507">
        <v>26</v>
      </c>
      <c r="J3507">
        <v>2.1666666666666701</v>
      </c>
      <c r="K3507">
        <v>-14</v>
      </c>
      <c r="L3507" t="str">
        <f>VLOOKUP(Table1__5[[#This Row],[ShortCode]],$U$3:$W$100,3,0)</f>
        <v>Other</v>
      </c>
      <c r="M3507" t="str">
        <f>VLOOKUP(Table1__5[[#This Row],[ShortCode]],$U$3:$V$100,2,0)</f>
        <v>Group BB</v>
      </c>
      <c r="N3507" t="str">
        <f>RIGHT(Table1__5[[#This Row],[Calendar_month]],2)</f>
        <v>05</v>
      </c>
      <c r="O3507" t="str">
        <f>LEFT(Table1__5[[#This Row],[Calendar_month]],4)</f>
        <v>2026</v>
      </c>
      <c r="P3507" t="str">
        <f>_xlfn.TEXTBEFORE(Table1__5[[#This Row],[Distributor_Name]],"-")</f>
        <v>BD11</v>
      </c>
    </row>
    <row r="3508" spans="1:16" x14ac:dyDescent="0.75">
      <c r="A3508" t="s">
        <v>11</v>
      </c>
      <c r="B3508" t="s">
        <v>22</v>
      </c>
      <c r="C3508" t="s">
        <v>88</v>
      </c>
      <c r="D3508">
        <v>202605</v>
      </c>
      <c r="E3508" t="s">
        <v>7673</v>
      </c>
      <c r="F3508" t="s">
        <v>5426</v>
      </c>
      <c r="G3508">
        <v>127</v>
      </c>
      <c r="H3508">
        <v>70</v>
      </c>
      <c r="I3508">
        <v>45</v>
      </c>
      <c r="J3508">
        <v>0.35433070866141703</v>
      </c>
      <c r="K3508">
        <v>82</v>
      </c>
      <c r="L3508" t="str">
        <f>VLOOKUP(Table1__5[[#This Row],[ShortCode]],$U$3:$W$100,3,0)</f>
        <v>Heineken Original</v>
      </c>
      <c r="M3508" t="str">
        <f>VLOOKUP(Table1__5[[#This Row],[ShortCode]],$U$3:$V$100,2,0)</f>
        <v>Group BB</v>
      </c>
      <c r="N3508" t="str">
        <f>RIGHT(Table1__5[[#This Row],[Calendar_month]],2)</f>
        <v>05</v>
      </c>
      <c r="O3508" t="str">
        <f>LEFT(Table1__5[[#This Row],[Calendar_month]],4)</f>
        <v>2026</v>
      </c>
      <c r="P3508" t="str">
        <f>_xlfn.TEXTBEFORE(Table1__5[[#This Row],[Distributor_Name]],"-")</f>
        <v>BD11</v>
      </c>
    </row>
    <row r="3509" spans="1:16" x14ac:dyDescent="0.75">
      <c r="A3509" t="s">
        <v>11</v>
      </c>
      <c r="B3509" t="s">
        <v>22</v>
      </c>
      <c r="C3509" t="s">
        <v>88</v>
      </c>
      <c r="D3509">
        <v>202605</v>
      </c>
      <c r="E3509" t="s">
        <v>7673</v>
      </c>
      <c r="F3509" t="s">
        <v>5434</v>
      </c>
      <c r="G3509">
        <v>55</v>
      </c>
      <c r="H3509">
        <v>52</v>
      </c>
      <c r="I3509">
        <v>52</v>
      </c>
      <c r="J3509">
        <v>0.94545454545454499</v>
      </c>
      <c r="K3509">
        <v>3</v>
      </c>
      <c r="L3509" t="str">
        <f>VLOOKUP(Table1__5[[#This Row],[ShortCode]],$U$3:$W$100,3,0)</f>
        <v>Heineken Original</v>
      </c>
      <c r="M3509" t="str">
        <f>VLOOKUP(Table1__5[[#This Row],[ShortCode]],$U$3:$V$100,2,0)</f>
        <v>Group BB</v>
      </c>
      <c r="N3509" t="str">
        <f>RIGHT(Table1__5[[#This Row],[Calendar_month]],2)</f>
        <v>05</v>
      </c>
      <c r="O3509" t="str">
        <f>LEFT(Table1__5[[#This Row],[Calendar_month]],4)</f>
        <v>2026</v>
      </c>
      <c r="P3509" t="str">
        <f>_xlfn.TEXTBEFORE(Table1__5[[#This Row],[Distributor_Name]],"-")</f>
        <v>BD11</v>
      </c>
    </row>
    <row r="3510" spans="1:16" x14ac:dyDescent="0.75">
      <c r="A3510" t="s">
        <v>11</v>
      </c>
      <c r="B3510" t="s">
        <v>22</v>
      </c>
      <c r="C3510" t="s">
        <v>88</v>
      </c>
      <c r="D3510">
        <v>202605</v>
      </c>
      <c r="E3510" t="s">
        <v>7673</v>
      </c>
      <c r="F3510" t="s">
        <v>7675</v>
      </c>
      <c r="G3510">
        <v>0</v>
      </c>
      <c r="H3510">
        <v>0</v>
      </c>
      <c r="I3510">
        <v>0</v>
      </c>
      <c r="J3510">
        <v>0</v>
      </c>
      <c r="K3510">
        <v>0</v>
      </c>
      <c r="L3510" t="str">
        <f>VLOOKUP(Table1__5[[#This Row],[ShortCode]],$U$3:$W$100,3,0)</f>
        <v>Larue</v>
      </c>
      <c r="M3510" t="str">
        <f>VLOOKUP(Table1__5[[#This Row],[ShortCode]],$U$3:$V$100,2,0)</f>
        <v>Group BB</v>
      </c>
      <c r="N3510" t="str">
        <f>RIGHT(Table1__5[[#This Row],[Calendar_month]],2)</f>
        <v>05</v>
      </c>
      <c r="O3510" t="str">
        <f>LEFT(Table1__5[[#This Row],[Calendar_month]],4)</f>
        <v>2026</v>
      </c>
      <c r="P3510" t="str">
        <f>_xlfn.TEXTBEFORE(Table1__5[[#This Row],[Distributor_Name]],"-")</f>
        <v>BD11</v>
      </c>
    </row>
    <row r="3511" spans="1:16" x14ac:dyDescent="0.75">
      <c r="A3511" t="s">
        <v>11</v>
      </c>
      <c r="B3511" t="s">
        <v>22</v>
      </c>
      <c r="C3511" t="s">
        <v>88</v>
      </c>
      <c r="D3511">
        <v>202605</v>
      </c>
      <c r="E3511" t="s">
        <v>7673</v>
      </c>
      <c r="F3511" t="s">
        <v>5440</v>
      </c>
      <c r="G3511">
        <v>17</v>
      </c>
      <c r="H3511">
        <v>26</v>
      </c>
      <c r="I3511">
        <v>26</v>
      </c>
      <c r="J3511">
        <v>1.52941176470588</v>
      </c>
      <c r="K3511">
        <v>-9</v>
      </c>
      <c r="L3511" t="str">
        <f>VLOOKUP(Table1__5[[#This Row],[ShortCode]],$U$3:$W$100,3,0)</f>
        <v>Other</v>
      </c>
      <c r="M3511" t="str">
        <f>VLOOKUP(Table1__5[[#This Row],[ShortCode]],$U$3:$V$100,2,0)</f>
        <v>Group BB</v>
      </c>
      <c r="N3511" t="str">
        <f>RIGHT(Table1__5[[#This Row],[Calendar_month]],2)</f>
        <v>05</v>
      </c>
      <c r="O3511" t="str">
        <f>LEFT(Table1__5[[#This Row],[Calendar_month]],4)</f>
        <v>2026</v>
      </c>
      <c r="P3511" t="str">
        <f>_xlfn.TEXTBEFORE(Table1__5[[#This Row],[Distributor_Name]],"-")</f>
        <v>BD11</v>
      </c>
    </row>
    <row r="3512" spans="1:16" x14ac:dyDescent="0.75">
      <c r="A3512" t="s">
        <v>11</v>
      </c>
      <c r="B3512" t="s">
        <v>22</v>
      </c>
      <c r="C3512" t="s">
        <v>88</v>
      </c>
      <c r="D3512">
        <v>202605</v>
      </c>
      <c r="E3512" t="s">
        <v>7673</v>
      </c>
      <c r="F3512" t="s">
        <v>5424</v>
      </c>
      <c r="G3512">
        <v>14</v>
      </c>
      <c r="H3512">
        <v>13</v>
      </c>
      <c r="I3512">
        <v>0</v>
      </c>
      <c r="J3512">
        <v>0</v>
      </c>
      <c r="K3512">
        <v>14</v>
      </c>
      <c r="L3512" t="str">
        <f>VLOOKUP(Table1__5[[#This Row],[ShortCode]],$U$3:$W$100,3,0)</f>
        <v>Other</v>
      </c>
      <c r="M3512" t="str">
        <f>VLOOKUP(Table1__5[[#This Row],[ShortCode]],$U$3:$V$100,2,0)</f>
        <v>Group BB</v>
      </c>
      <c r="N3512" t="str">
        <f>RIGHT(Table1__5[[#This Row],[Calendar_month]],2)</f>
        <v>05</v>
      </c>
      <c r="O3512" t="str">
        <f>LEFT(Table1__5[[#This Row],[Calendar_month]],4)</f>
        <v>2026</v>
      </c>
      <c r="P3512" t="str">
        <f>_xlfn.TEXTBEFORE(Table1__5[[#This Row],[Distributor_Name]],"-")</f>
        <v>BD11</v>
      </c>
    </row>
    <row r="3513" spans="1:16" x14ac:dyDescent="0.75">
      <c r="A3513" t="s">
        <v>11</v>
      </c>
      <c r="B3513" t="s">
        <v>22</v>
      </c>
      <c r="C3513" t="s">
        <v>88</v>
      </c>
      <c r="D3513">
        <v>202605</v>
      </c>
      <c r="E3513" t="s">
        <v>7673</v>
      </c>
      <c r="F3513" t="s">
        <v>7668</v>
      </c>
      <c r="G3513">
        <v>0</v>
      </c>
      <c r="H3513">
        <v>0</v>
      </c>
      <c r="I3513">
        <v>0</v>
      </c>
      <c r="J3513">
        <v>0</v>
      </c>
      <c r="K3513">
        <v>0</v>
      </c>
      <c r="L3513" t="str">
        <f>VLOOKUP(Table1__5[[#This Row],[ShortCode]],$U$3:$W$100,3,0)</f>
        <v>Other</v>
      </c>
      <c r="M3513" t="str">
        <f>VLOOKUP(Table1__5[[#This Row],[ShortCode]],$U$3:$V$100,2,0)</f>
        <v>Group BB</v>
      </c>
      <c r="N3513" t="str">
        <f>RIGHT(Table1__5[[#This Row],[Calendar_month]],2)</f>
        <v>05</v>
      </c>
      <c r="O3513" t="str">
        <f>LEFT(Table1__5[[#This Row],[Calendar_month]],4)</f>
        <v>2026</v>
      </c>
      <c r="P3513" t="str">
        <f>_xlfn.TEXTBEFORE(Table1__5[[#This Row],[Distributor_Name]],"-")</f>
        <v>BD11</v>
      </c>
    </row>
    <row r="3514" spans="1:16" x14ac:dyDescent="0.75">
      <c r="A3514" t="s">
        <v>11</v>
      </c>
      <c r="B3514" t="s">
        <v>22</v>
      </c>
      <c r="C3514" t="s">
        <v>88</v>
      </c>
      <c r="D3514">
        <v>202605</v>
      </c>
      <c r="E3514" t="s">
        <v>7673</v>
      </c>
      <c r="F3514" t="s">
        <v>5430</v>
      </c>
      <c r="G3514">
        <v>31</v>
      </c>
      <c r="H3514">
        <v>0</v>
      </c>
      <c r="I3514">
        <v>0</v>
      </c>
      <c r="J3514">
        <v>0</v>
      </c>
      <c r="K3514">
        <v>31</v>
      </c>
      <c r="L3514" t="str">
        <f>VLOOKUP(Table1__5[[#This Row],[ShortCode]],$U$3:$W$100,3,0)</f>
        <v>Other</v>
      </c>
      <c r="M3514" t="str">
        <f>VLOOKUP(Table1__5[[#This Row],[ShortCode]],$U$3:$V$100,2,0)</f>
        <v>Group BB</v>
      </c>
      <c r="N3514" t="str">
        <f>RIGHT(Table1__5[[#This Row],[Calendar_month]],2)</f>
        <v>05</v>
      </c>
      <c r="O3514" t="str">
        <f>LEFT(Table1__5[[#This Row],[Calendar_month]],4)</f>
        <v>2026</v>
      </c>
      <c r="P3514" t="str">
        <f>_xlfn.TEXTBEFORE(Table1__5[[#This Row],[Distributor_Name]],"-")</f>
        <v>BD11</v>
      </c>
    </row>
    <row r="3515" spans="1:16" x14ac:dyDescent="0.75">
      <c r="A3515" t="s">
        <v>11</v>
      </c>
      <c r="B3515" t="s">
        <v>22</v>
      </c>
      <c r="C3515" t="s">
        <v>88</v>
      </c>
      <c r="D3515">
        <v>202605</v>
      </c>
      <c r="E3515" t="s">
        <v>7673</v>
      </c>
      <c r="F3515" t="s">
        <v>5405</v>
      </c>
      <c r="G3515">
        <v>7625</v>
      </c>
      <c r="H3515">
        <v>8814</v>
      </c>
      <c r="I3515">
        <v>8787</v>
      </c>
      <c r="J3515">
        <v>1.1523934426229501</v>
      </c>
      <c r="K3515">
        <v>-1162</v>
      </c>
      <c r="L3515" t="str">
        <f>VLOOKUP(Table1__5[[#This Row],[ShortCode]],$U$3:$W$100,3,0)</f>
        <v>Tiger Regular</v>
      </c>
      <c r="M3515" t="str">
        <f>VLOOKUP(Table1__5[[#This Row],[ShortCode]],$U$3:$V$100,2,0)</f>
        <v>Group BB</v>
      </c>
      <c r="N3515" t="str">
        <f>RIGHT(Table1__5[[#This Row],[Calendar_month]],2)</f>
        <v>05</v>
      </c>
      <c r="O3515" t="str">
        <f>LEFT(Table1__5[[#This Row],[Calendar_month]],4)</f>
        <v>2026</v>
      </c>
      <c r="P3515" t="str">
        <f>_xlfn.TEXTBEFORE(Table1__5[[#This Row],[Distributor_Name]],"-")</f>
        <v>BD11</v>
      </c>
    </row>
    <row r="3516" spans="1:16" x14ac:dyDescent="0.75">
      <c r="A3516" t="s">
        <v>11</v>
      </c>
      <c r="B3516" t="s">
        <v>22</v>
      </c>
      <c r="C3516" t="s">
        <v>88</v>
      </c>
      <c r="D3516">
        <v>202605</v>
      </c>
      <c r="E3516" t="s">
        <v>7673</v>
      </c>
      <c r="F3516" t="s">
        <v>5396</v>
      </c>
      <c r="G3516">
        <v>13097</v>
      </c>
      <c r="H3516">
        <v>13026</v>
      </c>
      <c r="I3516">
        <v>13127</v>
      </c>
      <c r="J3516">
        <v>1.00229060090097</v>
      </c>
      <c r="K3516">
        <v>-30.000000000001801</v>
      </c>
      <c r="L3516" t="str">
        <f>VLOOKUP(Table1__5[[#This Row],[ShortCode]],$U$3:$W$100,3,0)</f>
        <v>Tiger Regular</v>
      </c>
      <c r="M3516" t="str">
        <f>VLOOKUP(Table1__5[[#This Row],[ShortCode]],$U$3:$V$100,2,0)</f>
        <v>Group BB</v>
      </c>
      <c r="N3516" t="str">
        <f>RIGHT(Table1__5[[#This Row],[Calendar_month]],2)</f>
        <v>05</v>
      </c>
      <c r="O3516" t="str">
        <f>LEFT(Table1__5[[#This Row],[Calendar_month]],4)</f>
        <v>2026</v>
      </c>
      <c r="P3516" t="str">
        <f>_xlfn.TEXTBEFORE(Table1__5[[#This Row],[Distributor_Name]],"-")</f>
        <v>BD11</v>
      </c>
    </row>
    <row r="3517" spans="1:16" x14ac:dyDescent="0.75">
      <c r="A3517" t="s">
        <v>11</v>
      </c>
      <c r="B3517" t="s">
        <v>22</v>
      </c>
      <c r="C3517" t="s">
        <v>88</v>
      </c>
      <c r="D3517">
        <v>202605</v>
      </c>
      <c r="E3517" t="s">
        <v>7673</v>
      </c>
      <c r="F3517" t="s">
        <v>5408</v>
      </c>
      <c r="G3517">
        <v>1338</v>
      </c>
      <c r="H3517">
        <v>1080</v>
      </c>
      <c r="I3517">
        <v>1013</v>
      </c>
      <c r="J3517">
        <v>0.75710014947683102</v>
      </c>
      <c r="K3517">
        <v>325</v>
      </c>
      <c r="L3517" t="str">
        <f>VLOOKUP(Table1__5[[#This Row],[ShortCode]],$U$3:$W$100,3,0)</f>
        <v>Tiger Regular</v>
      </c>
      <c r="M3517" t="str">
        <f>VLOOKUP(Table1__5[[#This Row],[ShortCode]],$U$3:$V$100,2,0)</f>
        <v>Group BB</v>
      </c>
      <c r="N3517" t="str">
        <f>RIGHT(Table1__5[[#This Row],[Calendar_month]],2)</f>
        <v>05</v>
      </c>
      <c r="O3517" t="str">
        <f>LEFT(Table1__5[[#This Row],[Calendar_month]],4)</f>
        <v>2026</v>
      </c>
      <c r="P3517" t="str">
        <f>_xlfn.TEXTBEFORE(Table1__5[[#This Row],[Distributor_Name]],"-")</f>
        <v>BD11</v>
      </c>
    </row>
    <row r="3518" spans="1:16" x14ac:dyDescent="0.75">
      <c r="A3518" t="s">
        <v>11</v>
      </c>
      <c r="B3518" t="s">
        <v>22</v>
      </c>
      <c r="C3518" t="s">
        <v>88</v>
      </c>
      <c r="D3518">
        <v>202606</v>
      </c>
      <c r="E3518" t="s">
        <v>7662</v>
      </c>
      <c r="F3518" t="s">
        <v>5393</v>
      </c>
      <c r="G3518">
        <v>36362</v>
      </c>
      <c r="H3518">
        <v>34593</v>
      </c>
      <c r="I3518">
        <v>34148</v>
      </c>
      <c r="J3518">
        <v>0.93911226005170201</v>
      </c>
      <c r="K3518">
        <v>2214</v>
      </c>
      <c r="L3518" t="str">
        <f>VLOOKUP(Table1__5[[#This Row],[ShortCode]],$U$3:$W$100,3,0)</f>
        <v>Heineken Silver</v>
      </c>
      <c r="M3518" t="str">
        <f>VLOOKUP(Table1__5[[#This Row],[ShortCode]],$U$3:$V$100,2,0)</f>
        <v>Group AA</v>
      </c>
      <c r="N3518" t="str">
        <f>RIGHT(Table1__5[[#This Row],[Calendar_month]],2)</f>
        <v>06</v>
      </c>
      <c r="O3518" t="str">
        <f>LEFT(Table1__5[[#This Row],[Calendar_month]],4)</f>
        <v>2026</v>
      </c>
      <c r="P3518" t="str">
        <f>_xlfn.TEXTBEFORE(Table1__5[[#This Row],[Distributor_Name]],"-")</f>
        <v>BD11</v>
      </c>
    </row>
    <row r="3519" spans="1:16" x14ac:dyDescent="0.75">
      <c r="A3519" t="s">
        <v>11</v>
      </c>
      <c r="B3519" t="s">
        <v>22</v>
      </c>
      <c r="C3519" t="s">
        <v>88</v>
      </c>
      <c r="D3519">
        <v>202606</v>
      </c>
      <c r="E3519" t="s">
        <v>7662</v>
      </c>
      <c r="F3519" t="s">
        <v>5418</v>
      </c>
      <c r="G3519">
        <v>161</v>
      </c>
      <c r="H3519">
        <v>280</v>
      </c>
      <c r="I3519">
        <v>430</v>
      </c>
      <c r="J3519">
        <v>2.6708074534161499</v>
      </c>
      <c r="K3519">
        <v>-269</v>
      </c>
      <c r="L3519" t="str">
        <f>VLOOKUP(Table1__5[[#This Row],[ShortCode]],$U$3:$W$100,3,0)</f>
        <v>Heineken Silver</v>
      </c>
      <c r="M3519" t="str">
        <f>VLOOKUP(Table1__5[[#This Row],[ShortCode]],$U$3:$V$100,2,0)</f>
        <v>Group AA</v>
      </c>
      <c r="N3519" t="str">
        <f>RIGHT(Table1__5[[#This Row],[Calendar_month]],2)</f>
        <v>06</v>
      </c>
      <c r="O3519" t="str">
        <f>LEFT(Table1__5[[#This Row],[Calendar_month]],4)</f>
        <v>2026</v>
      </c>
      <c r="P3519" t="str">
        <f>_xlfn.TEXTBEFORE(Table1__5[[#This Row],[Distributor_Name]],"-")</f>
        <v>BD11</v>
      </c>
    </row>
    <row r="3520" spans="1:16" x14ac:dyDescent="0.75">
      <c r="A3520" t="s">
        <v>11</v>
      </c>
      <c r="B3520" t="s">
        <v>22</v>
      </c>
      <c r="C3520" t="s">
        <v>88</v>
      </c>
      <c r="D3520">
        <v>202606</v>
      </c>
      <c r="E3520" t="s">
        <v>7662</v>
      </c>
      <c r="F3520" t="s">
        <v>5401</v>
      </c>
      <c r="G3520">
        <v>1389</v>
      </c>
      <c r="H3520">
        <v>1417</v>
      </c>
      <c r="I3520">
        <v>1444</v>
      </c>
      <c r="J3520">
        <v>1.0395968322534199</v>
      </c>
      <c r="K3520">
        <v>-55</v>
      </c>
      <c r="L3520" t="str">
        <f>VLOOKUP(Table1__5[[#This Row],[ShortCode]],$U$3:$W$100,3,0)</f>
        <v>Heineken Silver</v>
      </c>
      <c r="M3520" t="str">
        <f>VLOOKUP(Table1__5[[#This Row],[ShortCode]],$U$3:$V$100,2,0)</f>
        <v>Group AA</v>
      </c>
      <c r="N3520" t="str">
        <f>RIGHT(Table1__5[[#This Row],[Calendar_month]],2)</f>
        <v>06</v>
      </c>
      <c r="O3520" t="str">
        <f>LEFT(Table1__5[[#This Row],[Calendar_month]],4)</f>
        <v>2026</v>
      </c>
      <c r="P3520" t="str">
        <f>_xlfn.TEXTBEFORE(Table1__5[[#This Row],[Distributor_Name]],"-")</f>
        <v>BD11</v>
      </c>
    </row>
    <row r="3521" spans="1:16" x14ac:dyDescent="0.75">
      <c r="A3521" t="s">
        <v>11</v>
      </c>
      <c r="B3521" t="s">
        <v>22</v>
      </c>
      <c r="C3521" t="s">
        <v>88</v>
      </c>
      <c r="D3521">
        <v>202606</v>
      </c>
      <c r="E3521" t="s">
        <v>7662</v>
      </c>
      <c r="F3521" t="s">
        <v>5410</v>
      </c>
      <c r="G3521">
        <v>0</v>
      </c>
      <c r="H3521">
        <v>0</v>
      </c>
      <c r="I3521">
        <v>0</v>
      </c>
      <c r="J3521">
        <v>0</v>
      </c>
      <c r="K3521">
        <v>0</v>
      </c>
      <c r="L3521" t="str">
        <f>VLOOKUP(Table1__5[[#This Row],[ShortCode]],$U$3:$W$100,3,0)</f>
        <v>Tiger Smooth</v>
      </c>
      <c r="M3521" t="str">
        <f>VLOOKUP(Table1__5[[#This Row],[ShortCode]],$U$3:$V$100,2,0)</f>
        <v>Group AA</v>
      </c>
      <c r="N3521" t="str">
        <f>RIGHT(Table1__5[[#This Row],[Calendar_month]],2)</f>
        <v>06</v>
      </c>
      <c r="O3521" t="str">
        <f>LEFT(Table1__5[[#This Row],[Calendar_month]],4)</f>
        <v>2026</v>
      </c>
      <c r="P3521" t="str">
        <f>_xlfn.TEXTBEFORE(Table1__5[[#This Row],[Distributor_Name]],"-")</f>
        <v>BD11</v>
      </c>
    </row>
    <row r="3522" spans="1:16" x14ac:dyDescent="0.75">
      <c r="A3522" t="s">
        <v>11</v>
      </c>
      <c r="B3522" t="s">
        <v>22</v>
      </c>
      <c r="C3522" t="s">
        <v>88</v>
      </c>
      <c r="D3522">
        <v>202606</v>
      </c>
      <c r="E3522" t="s">
        <v>7662</v>
      </c>
      <c r="F3522" t="s">
        <v>5417</v>
      </c>
      <c r="G3522">
        <v>2311</v>
      </c>
      <c r="H3522">
        <v>3260</v>
      </c>
      <c r="I3522">
        <v>3110</v>
      </c>
      <c r="J3522">
        <v>1.3457377758546101</v>
      </c>
      <c r="K3522">
        <v>-799</v>
      </c>
      <c r="L3522" t="str">
        <f>VLOOKUP(Table1__5[[#This Row],[ShortCode]],$U$3:$W$100,3,0)</f>
        <v>Tiger Crystal</v>
      </c>
      <c r="M3522" t="str">
        <f>VLOOKUP(Table1__5[[#This Row],[ShortCode]],$U$3:$V$100,2,0)</f>
        <v>Group AA</v>
      </c>
      <c r="N3522" t="str">
        <f>RIGHT(Table1__5[[#This Row],[Calendar_month]],2)</f>
        <v>06</v>
      </c>
      <c r="O3522" t="str">
        <f>LEFT(Table1__5[[#This Row],[Calendar_month]],4)</f>
        <v>2026</v>
      </c>
      <c r="P3522" t="str">
        <f>_xlfn.TEXTBEFORE(Table1__5[[#This Row],[Distributor_Name]],"-")</f>
        <v>BD11</v>
      </c>
    </row>
    <row r="3523" spans="1:16" x14ac:dyDescent="0.75">
      <c r="A3523" t="s">
        <v>11</v>
      </c>
      <c r="B3523" t="s">
        <v>22</v>
      </c>
      <c r="C3523" t="s">
        <v>88</v>
      </c>
      <c r="D3523">
        <v>202606</v>
      </c>
      <c r="E3523" t="s">
        <v>7662</v>
      </c>
      <c r="F3523" t="s">
        <v>5403</v>
      </c>
      <c r="G3523">
        <v>28199</v>
      </c>
      <c r="H3523">
        <v>29016</v>
      </c>
      <c r="I3523">
        <v>28890</v>
      </c>
      <c r="J3523">
        <v>1.0245044150501801</v>
      </c>
      <c r="K3523">
        <v>-691</v>
      </c>
      <c r="L3523" t="str">
        <f>VLOOKUP(Table1__5[[#This Row],[ShortCode]],$U$3:$W$100,3,0)</f>
        <v>Tiger Crystal</v>
      </c>
      <c r="M3523" t="str">
        <f>VLOOKUP(Table1__5[[#This Row],[ShortCode]],$U$3:$V$100,2,0)</f>
        <v>Group AA</v>
      </c>
      <c r="N3523" t="str">
        <f>RIGHT(Table1__5[[#This Row],[Calendar_month]],2)</f>
        <v>06</v>
      </c>
      <c r="O3523" t="str">
        <f>LEFT(Table1__5[[#This Row],[Calendar_month]],4)</f>
        <v>2026</v>
      </c>
      <c r="P3523" t="str">
        <f>_xlfn.TEXTBEFORE(Table1__5[[#This Row],[Distributor_Name]],"-")</f>
        <v>BD11</v>
      </c>
    </row>
    <row r="3524" spans="1:16" x14ac:dyDescent="0.75">
      <c r="A3524" t="s">
        <v>11</v>
      </c>
      <c r="B3524" t="s">
        <v>22</v>
      </c>
      <c r="C3524" t="s">
        <v>88</v>
      </c>
      <c r="D3524">
        <v>202606</v>
      </c>
      <c r="E3524" t="s">
        <v>7662</v>
      </c>
      <c r="F3524" t="s">
        <v>5404</v>
      </c>
      <c r="G3524">
        <v>3865</v>
      </c>
      <c r="H3524">
        <v>4303</v>
      </c>
      <c r="I3524">
        <v>4303</v>
      </c>
      <c r="J3524">
        <v>1.1133247089262599</v>
      </c>
      <c r="K3524">
        <v>-438</v>
      </c>
      <c r="L3524" t="str">
        <f>VLOOKUP(Table1__5[[#This Row],[ShortCode]],$U$3:$W$100,3,0)</f>
        <v>Tiger Crystal</v>
      </c>
      <c r="M3524" t="str">
        <f>VLOOKUP(Table1__5[[#This Row],[ShortCode]],$U$3:$V$100,2,0)</f>
        <v>Group AA</v>
      </c>
      <c r="N3524" t="str">
        <f>RIGHT(Table1__5[[#This Row],[Calendar_month]],2)</f>
        <v>06</v>
      </c>
      <c r="O3524" t="str">
        <f>LEFT(Table1__5[[#This Row],[Calendar_month]],4)</f>
        <v>2026</v>
      </c>
      <c r="P3524" t="str">
        <f>_xlfn.TEXTBEFORE(Table1__5[[#This Row],[Distributor_Name]],"-")</f>
        <v>BD11</v>
      </c>
    </row>
    <row r="3525" spans="1:16" x14ac:dyDescent="0.75">
      <c r="A3525" t="s">
        <v>11</v>
      </c>
      <c r="B3525" t="s">
        <v>22</v>
      </c>
      <c r="C3525" t="s">
        <v>88</v>
      </c>
      <c r="D3525">
        <v>202606</v>
      </c>
      <c r="E3525" t="s">
        <v>7673</v>
      </c>
      <c r="F3525" t="s">
        <v>5436</v>
      </c>
      <c r="G3525">
        <v>0</v>
      </c>
      <c r="H3525">
        <v>0</v>
      </c>
      <c r="I3525">
        <v>0</v>
      </c>
      <c r="J3525">
        <v>0</v>
      </c>
      <c r="K3525">
        <v>0</v>
      </c>
      <c r="L3525" t="str">
        <f>VLOOKUP(Table1__5[[#This Row],[ShortCode]],$U$3:$W$100,3,0)</f>
        <v>Bivina</v>
      </c>
      <c r="M3525" t="str">
        <f>VLOOKUP(Table1__5[[#This Row],[ShortCode]],$U$3:$V$100,2,0)</f>
        <v>Group BB</v>
      </c>
      <c r="N3525" t="str">
        <f>RIGHT(Table1__5[[#This Row],[Calendar_month]],2)</f>
        <v>06</v>
      </c>
      <c r="O3525" t="str">
        <f>LEFT(Table1__5[[#This Row],[Calendar_month]],4)</f>
        <v>2026</v>
      </c>
      <c r="P3525" t="str">
        <f>_xlfn.TEXTBEFORE(Table1__5[[#This Row],[Distributor_Name]],"-")</f>
        <v>BD11</v>
      </c>
    </row>
    <row r="3526" spans="1:16" x14ac:dyDescent="0.75">
      <c r="A3526" t="s">
        <v>11</v>
      </c>
      <c r="B3526" t="s">
        <v>22</v>
      </c>
      <c r="C3526" t="s">
        <v>88</v>
      </c>
      <c r="D3526">
        <v>202606</v>
      </c>
      <c r="E3526" t="s">
        <v>7673</v>
      </c>
      <c r="F3526" t="s">
        <v>5400</v>
      </c>
      <c r="G3526">
        <v>1707</v>
      </c>
      <c r="H3526">
        <v>1950</v>
      </c>
      <c r="I3526">
        <v>2062</v>
      </c>
      <c r="J3526">
        <v>1.2079671939074399</v>
      </c>
      <c r="K3526">
        <v>-355</v>
      </c>
      <c r="L3526" t="str">
        <f>VLOOKUP(Table1__5[[#This Row],[ShortCode]],$U$3:$W$100,3,0)</f>
        <v>Bia Việt</v>
      </c>
      <c r="M3526" t="str">
        <f>VLOOKUP(Table1__5[[#This Row],[ShortCode]],$U$3:$V$100,2,0)</f>
        <v>Group BB</v>
      </c>
      <c r="N3526" t="str">
        <f>RIGHT(Table1__5[[#This Row],[Calendar_month]],2)</f>
        <v>06</v>
      </c>
      <c r="O3526" t="str">
        <f>LEFT(Table1__5[[#This Row],[Calendar_month]],4)</f>
        <v>2026</v>
      </c>
      <c r="P3526" t="str">
        <f>_xlfn.TEXTBEFORE(Table1__5[[#This Row],[Distributor_Name]],"-")</f>
        <v>BD11</v>
      </c>
    </row>
    <row r="3527" spans="1:16" x14ac:dyDescent="0.75">
      <c r="A3527" t="s">
        <v>11</v>
      </c>
      <c r="B3527" t="s">
        <v>22</v>
      </c>
      <c r="C3527" t="s">
        <v>88</v>
      </c>
      <c r="D3527">
        <v>202606</v>
      </c>
      <c r="E3527" t="s">
        <v>7673</v>
      </c>
      <c r="F3527" t="s">
        <v>5411</v>
      </c>
      <c r="G3527">
        <v>1378</v>
      </c>
      <c r="H3527">
        <v>1190</v>
      </c>
      <c r="I3527">
        <v>1186</v>
      </c>
      <c r="J3527">
        <v>0.86066763425254</v>
      </c>
      <c r="K3527">
        <v>192</v>
      </c>
      <c r="L3527" t="str">
        <f>VLOOKUP(Table1__5[[#This Row],[ShortCode]],$U$3:$W$100,3,0)</f>
        <v>Bia Việt</v>
      </c>
      <c r="M3527" t="str">
        <f>VLOOKUP(Table1__5[[#This Row],[ShortCode]],$U$3:$V$100,2,0)</f>
        <v>Group BB</v>
      </c>
      <c r="N3527" t="str">
        <f>RIGHT(Table1__5[[#This Row],[Calendar_month]],2)</f>
        <v>06</v>
      </c>
      <c r="O3527" t="str">
        <f>LEFT(Table1__5[[#This Row],[Calendar_month]],4)</f>
        <v>2026</v>
      </c>
      <c r="P3527" t="str">
        <f>_xlfn.TEXTBEFORE(Table1__5[[#This Row],[Distributor_Name]],"-")</f>
        <v>BD11</v>
      </c>
    </row>
    <row r="3528" spans="1:16" x14ac:dyDescent="0.75">
      <c r="A3528" t="s">
        <v>11</v>
      </c>
      <c r="B3528" t="s">
        <v>22</v>
      </c>
      <c r="C3528" t="s">
        <v>88</v>
      </c>
      <c r="D3528">
        <v>202606</v>
      </c>
      <c r="E3528" t="s">
        <v>7673</v>
      </c>
      <c r="F3528" t="s">
        <v>5438</v>
      </c>
      <c r="G3528">
        <v>18</v>
      </c>
      <c r="H3528">
        <v>0</v>
      </c>
      <c r="I3528">
        <v>0</v>
      </c>
      <c r="J3528">
        <v>0</v>
      </c>
      <c r="K3528">
        <v>18</v>
      </c>
      <c r="L3528" t="str">
        <f>VLOOKUP(Table1__5[[#This Row],[ShortCode]],$U$3:$W$100,3,0)</f>
        <v>Other</v>
      </c>
      <c r="M3528" t="str">
        <f>VLOOKUP(Table1__5[[#This Row],[ShortCode]],$U$3:$V$100,2,0)</f>
        <v>Group BB</v>
      </c>
      <c r="N3528" t="str">
        <f>RIGHT(Table1__5[[#This Row],[Calendar_month]],2)</f>
        <v>06</v>
      </c>
      <c r="O3528" t="str">
        <f>LEFT(Table1__5[[#This Row],[Calendar_month]],4)</f>
        <v>2026</v>
      </c>
      <c r="P3528" t="str">
        <f>_xlfn.TEXTBEFORE(Table1__5[[#This Row],[Distributor_Name]],"-")</f>
        <v>BD11</v>
      </c>
    </row>
    <row r="3529" spans="1:16" x14ac:dyDescent="0.75">
      <c r="A3529" t="s">
        <v>11</v>
      </c>
      <c r="B3529" t="s">
        <v>22</v>
      </c>
      <c r="C3529" t="s">
        <v>88</v>
      </c>
      <c r="D3529">
        <v>202606</v>
      </c>
      <c r="E3529" t="s">
        <v>7673</v>
      </c>
      <c r="F3529" t="s">
        <v>5426</v>
      </c>
      <c r="G3529">
        <v>94</v>
      </c>
      <c r="H3529">
        <v>70</v>
      </c>
      <c r="I3529">
        <v>55</v>
      </c>
      <c r="J3529">
        <v>0.58510638297872297</v>
      </c>
      <c r="K3529">
        <v>39</v>
      </c>
      <c r="L3529" t="str">
        <f>VLOOKUP(Table1__5[[#This Row],[ShortCode]],$U$3:$W$100,3,0)</f>
        <v>Heineken Original</v>
      </c>
      <c r="M3529" t="str">
        <f>VLOOKUP(Table1__5[[#This Row],[ShortCode]],$U$3:$V$100,2,0)</f>
        <v>Group BB</v>
      </c>
      <c r="N3529" t="str">
        <f>RIGHT(Table1__5[[#This Row],[Calendar_month]],2)</f>
        <v>06</v>
      </c>
      <c r="O3529" t="str">
        <f>LEFT(Table1__5[[#This Row],[Calendar_month]],4)</f>
        <v>2026</v>
      </c>
      <c r="P3529" t="str">
        <f>_xlfn.TEXTBEFORE(Table1__5[[#This Row],[Distributor_Name]],"-")</f>
        <v>BD11</v>
      </c>
    </row>
    <row r="3530" spans="1:16" x14ac:dyDescent="0.75">
      <c r="A3530" t="s">
        <v>11</v>
      </c>
      <c r="B3530" t="s">
        <v>22</v>
      </c>
      <c r="C3530" t="s">
        <v>88</v>
      </c>
      <c r="D3530">
        <v>202606</v>
      </c>
      <c r="E3530" t="s">
        <v>7673</v>
      </c>
      <c r="F3530" t="s">
        <v>5434</v>
      </c>
      <c r="G3530">
        <v>88</v>
      </c>
      <c r="H3530">
        <v>117</v>
      </c>
      <c r="I3530">
        <v>117</v>
      </c>
      <c r="J3530">
        <v>1.3295454545454499</v>
      </c>
      <c r="K3530">
        <v>-29</v>
      </c>
      <c r="L3530" t="str">
        <f>VLOOKUP(Table1__5[[#This Row],[ShortCode]],$U$3:$W$100,3,0)</f>
        <v>Heineken Original</v>
      </c>
      <c r="M3530" t="str">
        <f>VLOOKUP(Table1__5[[#This Row],[ShortCode]],$U$3:$V$100,2,0)</f>
        <v>Group BB</v>
      </c>
      <c r="N3530" t="str">
        <f>RIGHT(Table1__5[[#This Row],[Calendar_month]],2)</f>
        <v>06</v>
      </c>
      <c r="O3530" t="str">
        <f>LEFT(Table1__5[[#This Row],[Calendar_month]],4)</f>
        <v>2026</v>
      </c>
      <c r="P3530" t="str">
        <f>_xlfn.TEXTBEFORE(Table1__5[[#This Row],[Distributor_Name]],"-")</f>
        <v>BD11</v>
      </c>
    </row>
    <row r="3531" spans="1:16" x14ac:dyDescent="0.75">
      <c r="A3531" t="s">
        <v>11</v>
      </c>
      <c r="B3531" t="s">
        <v>22</v>
      </c>
      <c r="C3531" t="s">
        <v>88</v>
      </c>
      <c r="D3531">
        <v>202606</v>
      </c>
      <c r="E3531" t="s">
        <v>7673</v>
      </c>
      <c r="F3531" t="s">
        <v>7675</v>
      </c>
      <c r="G3531">
        <v>0</v>
      </c>
      <c r="H3531">
        <v>0</v>
      </c>
      <c r="I3531">
        <v>0</v>
      </c>
      <c r="J3531">
        <v>0</v>
      </c>
      <c r="K3531">
        <v>0</v>
      </c>
      <c r="L3531" t="str">
        <f>VLOOKUP(Table1__5[[#This Row],[ShortCode]],$U$3:$W$100,3,0)</f>
        <v>Larue</v>
      </c>
      <c r="M3531" t="str">
        <f>VLOOKUP(Table1__5[[#This Row],[ShortCode]],$U$3:$V$100,2,0)</f>
        <v>Group BB</v>
      </c>
      <c r="N3531" t="str">
        <f>RIGHT(Table1__5[[#This Row],[Calendar_month]],2)</f>
        <v>06</v>
      </c>
      <c r="O3531" t="str">
        <f>LEFT(Table1__5[[#This Row],[Calendar_month]],4)</f>
        <v>2026</v>
      </c>
      <c r="P3531" t="str">
        <f>_xlfn.TEXTBEFORE(Table1__5[[#This Row],[Distributor_Name]],"-")</f>
        <v>BD11</v>
      </c>
    </row>
    <row r="3532" spans="1:16" x14ac:dyDescent="0.75">
      <c r="A3532" t="s">
        <v>11</v>
      </c>
      <c r="B3532" t="s">
        <v>22</v>
      </c>
      <c r="C3532" t="s">
        <v>88</v>
      </c>
      <c r="D3532">
        <v>202606</v>
      </c>
      <c r="E3532" t="s">
        <v>7673</v>
      </c>
      <c r="F3532" t="s">
        <v>7677</v>
      </c>
      <c r="G3532">
        <v>0</v>
      </c>
      <c r="H3532">
        <v>0</v>
      </c>
      <c r="I3532">
        <v>0</v>
      </c>
      <c r="J3532">
        <v>0</v>
      </c>
      <c r="K3532">
        <v>0</v>
      </c>
      <c r="L3532" t="str">
        <f>VLOOKUP(Table1__5[[#This Row],[ShortCode]],$U$3:$W$100,3,0)</f>
        <v>Larue</v>
      </c>
      <c r="M3532" t="str">
        <f>VLOOKUP(Table1__5[[#This Row],[ShortCode]],$U$3:$V$100,2,0)</f>
        <v>Group BB</v>
      </c>
      <c r="N3532" t="str">
        <f>RIGHT(Table1__5[[#This Row],[Calendar_month]],2)</f>
        <v>06</v>
      </c>
      <c r="O3532" t="str">
        <f>LEFT(Table1__5[[#This Row],[Calendar_month]],4)</f>
        <v>2026</v>
      </c>
      <c r="P3532" t="str">
        <f>_xlfn.TEXTBEFORE(Table1__5[[#This Row],[Distributor_Name]],"-")</f>
        <v>BD11</v>
      </c>
    </row>
    <row r="3533" spans="1:16" x14ac:dyDescent="0.75">
      <c r="A3533" t="s">
        <v>11</v>
      </c>
      <c r="B3533" t="s">
        <v>22</v>
      </c>
      <c r="C3533" t="s">
        <v>88</v>
      </c>
      <c r="D3533">
        <v>202606</v>
      </c>
      <c r="E3533" t="s">
        <v>7673</v>
      </c>
      <c r="F3533" t="s">
        <v>5440</v>
      </c>
      <c r="G3533">
        <v>23</v>
      </c>
      <c r="H3533">
        <v>0</v>
      </c>
      <c r="I3533">
        <v>0</v>
      </c>
      <c r="J3533">
        <v>0</v>
      </c>
      <c r="K3533">
        <v>23</v>
      </c>
      <c r="L3533" t="str">
        <f>VLOOKUP(Table1__5[[#This Row],[ShortCode]],$U$3:$W$100,3,0)</f>
        <v>Other</v>
      </c>
      <c r="M3533" t="str">
        <f>VLOOKUP(Table1__5[[#This Row],[ShortCode]],$U$3:$V$100,2,0)</f>
        <v>Group BB</v>
      </c>
      <c r="N3533" t="str">
        <f>RIGHT(Table1__5[[#This Row],[Calendar_month]],2)</f>
        <v>06</v>
      </c>
      <c r="O3533" t="str">
        <f>LEFT(Table1__5[[#This Row],[Calendar_month]],4)</f>
        <v>2026</v>
      </c>
      <c r="P3533" t="str">
        <f>_xlfn.TEXTBEFORE(Table1__5[[#This Row],[Distributor_Name]],"-")</f>
        <v>BD11</v>
      </c>
    </row>
    <row r="3534" spans="1:16" x14ac:dyDescent="0.75">
      <c r="A3534" t="s">
        <v>11</v>
      </c>
      <c r="B3534" t="s">
        <v>22</v>
      </c>
      <c r="C3534" t="s">
        <v>88</v>
      </c>
      <c r="D3534">
        <v>202606</v>
      </c>
      <c r="E3534" t="s">
        <v>7673</v>
      </c>
      <c r="F3534" t="s">
        <v>5424</v>
      </c>
      <c r="G3534">
        <v>20</v>
      </c>
      <c r="H3534">
        <v>0</v>
      </c>
      <c r="I3534">
        <v>13</v>
      </c>
      <c r="J3534">
        <v>0.65</v>
      </c>
      <c r="K3534">
        <v>7</v>
      </c>
      <c r="L3534" t="str">
        <f>VLOOKUP(Table1__5[[#This Row],[ShortCode]],$U$3:$W$100,3,0)</f>
        <v>Other</v>
      </c>
      <c r="M3534" t="str">
        <f>VLOOKUP(Table1__5[[#This Row],[ShortCode]],$U$3:$V$100,2,0)</f>
        <v>Group BB</v>
      </c>
      <c r="N3534" t="str">
        <f>RIGHT(Table1__5[[#This Row],[Calendar_month]],2)</f>
        <v>06</v>
      </c>
      <c r="O3534" t="str">
        <f>LEFT(Table1__5[[#This Row],[Calendar_month]],4)</f>
        <v>2026</v>
      </c>
      <c r="P3534" t="str">
        <f>_xlfn.TEXTBEFORE(Table1__5[[#This Row],[Distributor_Name]],"-")</f>
        <v>BD11</v>
      </c>
    </row>
    <row r="3535" spans="1:16" x14ac:dyDescent="0.75">
      <c r="A3535" t="s">
        <v>11</v>
      </c>
      <c r="B3535" t="s">
        <v>22</v>
      </c>
      <c r="C3535" t="s">
        <v>88</v>
      </c>
      <c r="D3535">
        <v>202606</v>
      </c>
      <c r="E3535" t="s">
        <v>7673</v>
      </c>
      <c r="F3535" t="s">
        <v>7668</v>
      </c>
      <c r="G3535">
        <v>0</v>
      </c>
      <c r="H3535">
        <v>0</v>
      </c>
      <c r="I3535">
        <v>0</v>
      </c>
      <c r="J3535">
        <v>0</v>
      </c>
      <c r="K3535">
        <v>0</v>
      </c>
      <c r="L3535" t="str">
        <f>VLOOKUP(Table1__5[[#This Row],[ShortCode]],$U$3:$W$100,3,0)</f>
        <v>Other</v>
      </c>
      <c r="M3535" t="str">
        <f>VLOOKUP(Table1__5[[#This Row],[ShortCode]],$U$3:$V$100,2,0)</f>
        <v>Group BB</v>
      </c>
      <c r="N3535" t="str">
        <f>RIGHT(Table1__5[[#This Row],[Calendar_month]],2)</f>
        <v>06</v>
      </c>
      <c r="O3535" t="str">
        <f>LEFT(Table1__5[[#This Row],[Calendar_month]],4)</f>
        <v>2026</v>
      </c>
      <c r="P3535" t="str">
        <f>_xlfn.TEXTBEFORE(Table1__5[[#This Row],[Distributor_Name]],"-")</f>
        <v>BD11</v>
      </c>
    </row>
    <row r="3536" spans="1:16" x14ac:dyDescent="0.75">
      <c r="A3536" t="s">
        <v>11</v>
      </c>
      <c r="B3536" t="s">
        <v>22</v>
      </c>
      <c r="C3536" t="s">
        <v>88</v>
      </c>
      <c r="D3536">
        <v>202606</v>
      </c>
      <c r="E3536" t="s">
        <v>7673</v>
      </c>
      <c r="F3536" t="s">
        <v>5430</v>
      </c>
      <c r="G3536">
        <v>37</v>
      </c>
      <c r="H3536">
        <v>52</v>
      </c>
      <c r="I3536">
        <v>52</v>
      </c>
      <c r="J3536">
        <v>1.4054054054054099</v>
      </c>
      <c r="K3536">
        <v>-15</v>
      </c>
      <c r="L3536" t="str">
        <f>VLOOKUP(Table1__5[[#This Row],[ShortCode]],$U$3:$W$100,3,0)</f>
        <v>Other</v>
      </c>
      <c r="M3536" t="str">
        <f>VLOOKUP(Table1__5[[#This Row],[ShortCode]],$U$3:$V$100,2,0)</f>
        <v>Group BB</v>
      </c>
      <c r="N3536" t="str">
        <f>RIGHT(Table1__5[[#This Row],[Calendar_month]],2)</f>
        <v>06</v>
      </c>
      <c r="O3536" t="str">
        <f>LEFT(Table1__5[[#This Row],[Calendar_month]],4)</f>
        <v>2026</v>
      </c>
      <c r="P3536" t="str">
        <f>_xlfn.TEXTBEFORE(Table1__5[[#This Row],[Distributor_Name]],"-")</f>
        <v>BD11</v>
      </c>
    </row>
    <row r="3537" spans="1:16" x14ac:dyDescent="0.75">
      <c r="A3537" t="s">
        <v>11</v>
      </c>
      <c r="B3537" t="s">
        <v>22</v>
      </c>
      <c r="C3537" t="s">
        <v>88</v>
      </c>
      <c r="D3537">
        <v>202606</v>
      </c>
      <c r="E3537" t="s">
        <v>7673</v>
      </c>
      <c r="F3537" t="s">
        <v>5405</v>
      </c>
      <c r="G3537">
        <v>10152</v>
      </c>
      <c r="H3537">
        <v>9659</v>
      </c>
      <c r="I3537">
        <v>9686</v>
      </c>
      <c r="J3537">
        <v>0.95409771473601301</v>
      </c>
      <c r="K3537">
        <v>466</v>
      </c>
      <c r="L3537" t="str">
        <f>VLOOKUP(Table1__5[[#This Row],[ShortCode]],$U$3:$W$100,3,0)</f>
        <v>Tiger Regular</v>
      </c>
      <c r="M3537" t="str">
        <f>VLOOKUP(Table1__5[[#This Row],[ShortCode]],$U$3:$V$100,2,0)</f>
        <v>Group BB</v>
      </c>
      <c r="N3537" t="str">
        <f>RIGHT(Table1__5[[#This Row],[Calendar_month]],2)</f>
        <v>06</v>
      </c>
      <c r="O3537" t="str">
        <f>LEFT(Table1__5[[#This Row],[Calendar_month]],4)</f>
        <v>2026</v>
      </c>
      <c r="P3537" t="str">
        <f>_xlfn.TEXTBEFORE(Table1__5[[#This Row],[Distributor_Name]],"-")</f>
        <v>BD11</v>
      </c>
    </row>
    <row r="3538" spans="1:16" x14ac:dyDescent="0.75">
      <c r="A3538" t="s">
        <v>11</v>
      </c>
      <c r="B3538" t="s">
        <v>22</v>
      </c>
      <c r="C3538" t="s">
        <v>88</v>
      </c>
      <c r="D3538">
        <v>202606</v>
      </c>
      <c r="E3538" t="s">
        <v>7673</v>
      </c>
      <c r="F3538" t="s">
        <v>5396</v>
      </c>
      <c r="G3538">
        <v>10248</v>
      </c>
      <c r="H3538">
        <v>10790</v>
      </c>
      <c r="I3538">
        <v>10790</v>
      </c>
      <c r="J3538">
        <v>1.05288836846214</v>
      </c>
      <c r="K3538">
        <v>-542</v>
      </c>
      <c r="L3538" t="str">
        <f>VLOOKUP(Table1__5[[#This Row],[ShortCode]],$U$3:$W$100,3,0)</f>
        <v>Tiger Regular</v>
      </c>
      <c r="M3538" t="str">
        <f>VLOOKUP(Table1__5[[#This Row],[ShortCode]],$U$3:$V$100,2,0)</f>
        <v>Group BB</v>
      </c>
      <c r="N3538" t="str">
        <f>RIGHT(Table1__5[[#This Row],[Calendar_month]],2)</f>
        <v>06</v>
      </c>
      <c r="O3538" t="str">
        <f>LEFT(Table1__5[[#This Row],[Calendar_month]],4)</f>
        <v>2026</v>
      </c>
      <c r="P3538" t="str">
        <f>_xlfn.TEXTBEFORE(Table1__5[[#This Row],[Distributor_Name]],"-")</f>
        <v>BD11</v>
      </c>
    </row>
    <row r="3539" spans="1:16" x14ac:dyDescent="0.75">
      <c r="A3539" t="s">
        <v>11</v>
      </c>
      <c r="B3539" t="s">
        <v>22</v>
      </c>
      <c r="C3539" t="s">
        <v>88</v>
      </c>
      <c r="D3539">
        <v>202606</v>
      </c>
      <c r="E3539" t="s">
        <v>7673</v>
      </c>
      <c r="F3539" t="s">
        <v>5408</v>
      </c>
      <c r="G3539">
        <v>1456</v>
      </c>
      <c r="H3539">
        <v>1630</v>
      </c>
      <c r="I3539">
        <v>1457</v>
      </c>
      <c r="J3539">
        <v>1.0006868131868101</v>
      </c>
      <c r="K3539">
        <v>-1</v>
      </c>
      <c r="L3539" t="str">
        <f>VLOOKUP(Table1__5[[#This Row],[ShortCode]],$U$3:$W$100,3,0)</f>
        <v>Tiger Regular</v>
      </c>
      <c r="M3539" t="str">
        <f>VLOOKUP(Table1__5[[#This Row],[ShortCode]],$U$3:$V$100,2,0)</f>
        <v>Group BB</v>
      </c>
      <c r="N3539" t="str">
        <f>RIGHT(Table1__5[[#This Row],[Calendar_month]],2)</f>
        <v>06</v>
      </c>
      <c r="O3539" t="str">
        <f>LEFT(Table1__5[[#This Row],[Calendar_month]],4)</f>
        <v>2026</v>
      </c>
      <c r="P3539" t="str">
        <f>_xlfn.TEXTBEFORE(Table1__5[[#This Row],[Distributor_Name]],"-")</f>
        <v>BD11</v>
      </c>
    </row>
    <row r="3540" spans="1:16" x14ac:dyDescent="0.75">
      <c r="A3540" t="s">
        <v>11</v>
      </c>
      <c r="B3540" t="s">
        <v>22</v>
      </c>
      <c r="C3540" t="s">
        <v>88</v>
      </c>
      <c r="D3540">
        <v>202607</v>
      </c>
      <c r="E3540" t="s">
        <v>7662</v>
      </c>
      <c r="F3540" t="s">
        <v>5393</v>
      </c>
      <c r="G3540">
        <v>31074</v>
      </c>
      <c r="H3540">
        <v>31265</v>
      </c>
      <c r="I3540">
        <v>31778</v>
      </c>
      <c r="J3540">
        <v>1.02265559631847</v>
      </c>
      <c r="K3540">
        <v>-704</v>
      </c>
      <c r="L3540" t="str">
        <f>VLOOKUP(Table1__5[[#This Row],[ShortCode]],$U$3:$W$100,3,0)</f>
        <v>Heineken Silver</v>
      </c>
      <c r="M3540" t="str">
        <f>VLOOKUP(Table1__5[[#This Row],[ShortCode]],$U$3:$V$100,2,0)</f>
        <v>Group AA</v>
      </c>
      <c r="N3540" t="str">
        <f>RIGHT(Table1__5[[#This Row],[Calendar_month]],2)</f>
        <v>07</v>
      </c>
      <c r="O3540" t="str">
        <f>LEFT(Table1__5[[#This Row],[Calendar_month]],4)</f>
        <v>2026</v>
      </c>
      <c r="P3540" t="str">
        <f>_xlfn.TEXTBEFORE(Table1__5[[#This Row],[Distributor_Name]],"-")</f>
        <v>BD11</v>
      </c>
    </row>
    <row r="3541" spans="1:16" x14ac:dyDescent="0.75">
      <c r="A3541" t="s">
        <v>11</v>
      </c>
      <c r="B3541" t="s">
        <v>22</v>
      </c>
      <c r="C3541" t="s">
        <v>88</v>
      </c>
      <c r="D3541">
        <v>202607</v>
      </c>
      <c r="E3541" t="s">
        <v>7662</v>
      </c>
      <c r="F3541" t="s">
        <v>5418</v>
      </c>
      <c r="G3541">
        <v>144</v>
      </c>
      <c r="H3541">
        <v>210</v>
      </c>
      <c r="I3541">
        <v>208</v>
      </c>
      <c r="J3541">
        <v>1.44444444444444</v>
      </c>
      <c r="K3541">
        <v>-64</v>
      </c>
      <c r="L3541" t="str">
        <f>VLOOKUP(Table1__5[[#This Row],[ShortCode]],$U$3:$W$100,3,0)</f>
        <v>Heineken Silver</v>
      </c>
      <c r="M3541" t="str">
        <f>VLOOKUP(Table1__5[[#This Row],[ShortCode]],$U$3:$V$100,2,0)</f>
        <v>Group AA</v>
      </c>
      <c r="N3541" t="str">
        <f>RIGHT(Table1__5[[#This Row],[Calendar_month]],2)</f>
        <v>07</v>
      </c>
      <c r="O3541" t="str">
        <f>LEFT(Table1__5[[#This Row],[Calendar_month]],4)</f>
        <v>2026</v>
      </c>
      <c r="P3541" t="str">
        <f>_xlfn.TEXTBEFORE(Table1__5[[#This Row],[Distributor_Name]],"-")</f>
        <v>BD11</v>
      </c>
    </row>
    <row r="3542" spans="1:16" x14ac:dyDescent="0.75">
      <c r="A3542" t="s">
        <v>11</v>
      </c>
      <c r="B3542" t="s">
        <v>22</v>
      </c>
      <c r="C3542" t="s">
        <v>88</v>
      </c>
      <c r="D3542">
        <v>202607</v>
      </c>
      <c r="E3542" t="s">
        <v>7662</v>
      </c>
      <c r="F3542" t="s">
        <v>5401</v>
      </c>
      <c r="G3542">
        <v>1113</v>
      </c>
      <c r="H3542">
        <v>1170</v>
      </c>
      <c r="I3542">
        <v>1170</v>
      </c>
      <c r="J3542">
        <v>1.0512129380053901</v>
      </c>
      <c r="K3542">
        <v>-57</v>
      </c>
      <c r="L3542" t="str">
        <f>VLOOKUP(Table1__5[[#This Row],[ShortCode]],$U$3:$W$100,3,0)</f>
        <v>Heineken Silver</v>
      </c>
      <c r="M3542" t="str">
        <f>VLOOKUP(Table1__5[[#This Row],[ShortCode]],$U$3:$V$100,2,0)</f>
        <v>Group AA</v>
      </c>
      <c r="N3542" t="str">
        <f>RIGHT(Table1__5[[#This Row],[Calendar_month]],2)</f>
        <v>07</v>
      </c>
      <c r="O3542" t="str">
        <f>LEFT(Table1__5[[#This Row],[Calendar_month]],4)</f>
        <v>2026</v>
      </c>
      <c r="P3542" t="str">
        <f>_xlfn.TEXTBEFORE(Table1__5[[#This Row],[Distributor_Name]],"-")</f>
        <v>BD11</v>
      </c>
    </row>
    <row r="3543" spans="1:16" x14ac:dyDescent="0.75">
      <c r="A3543" t="s">
        <v>11</v>
      </c>
      <c r="B3543" t="s">
        <v>22</v>
      </c>
      <c r="C3543" t="s">
        <v>88</v>
      </c>
      <c r="D3543">
        <v>202607</v>
      </c>
      <c r="E3543" t="s">
        <v>7662</v>
      </c>
      <c r="F3543" t="s">
        <v>5417</v>
      </c>
      <c r="G3543">
        <v>2302</v>
      </c>
      <c r="H3543">
        <v>3390</v>
      </c>
      <c r="I3543">
        <v>3700</v>
      </c>
      <c r="J3543">
        <v>1.6072980017376199</v>
      </c>
      <c r="K3543">
        <v>-1398</v>
      </c>
      <c r="L3543" t="str">
        <f>VLOOKUP(Table1__5[[#This Row],[ShortCode]],$U$3:$W$100,3,0)</f>
        <v>Tiger Crystal</v>
      </c>
      <c r="M3543" t="str">
        <f>VLOOKUP(Table1__5[[#This Row],[ShortCode]],$U$3:$V$100,2,0)</f>
        <v>Group AA</v>
      </c>
      <c r="N3543" t="str">
        <f>RIGHT(Table1__5[[#This Row],[Calendar_month]],2)</f>
        <v>07</v>
      </c>
      <c r="O3543" t="str">
        <f>LEFT(Table1__5[[#This Row],[Calendar_month]],4)</f>
        <v>2026</v>
      </c>
      <c r="P3543" t="str">
        <f>_xlfn.TEXTBEFORE(Table1__5[[#This Row],[Distributor_Name]],"-")</f>
        <v>BD11</v>
      </c>
    </row>
    <row r="3544" spans="1:16" x14ac:dyDescent="0.75">
      <c r="A3544" t="s">
        <v>11</v>
      </c>
      <c r="B3544" t="s">
        <v>22</v>
      </c>
      <c r="C3544" t="s">
        <v>88</v>
      </c>
      <c r="D3544">
        <v>202607</v>
      </c>
      <c r="E3544" t="s">
        <v>7662</v>
      </c>
      <c r="F3544" t="s">
        <v>5403</v>
      </c>
      <c r="G3544">
        <v>29756</v>
      </c>
      <c r="H3544">
        <v>28392</v>
      </c>
      <c r="I3544">
        <v>28518</v>
      </c>
      <c r="J3544">
        <v>0.95839494555719895</v>
      </c>
      <c r="K3544">
        <v>1238</v>
      </c>
      <c r="L3544" t="str">
        <f>VLOOKUP(Table1__5[[#This Row],[ShortCode]],$U$3:$W$100,3,0)</f>
        <v>Tiger Crystal</v>
      </c>
      <c r="M3544" t="str">
        <f>VLOOKUP(Table1__5[[#This Row],[ShortCode]],$U$3:$V$100,2,0)</f>
        <v>Group AA</v>
      </c>
      <c r="N3544" t="str">
        <f>RIGHT(Table1__5[[#This Row],[Calendar_month]],2)</f>
        <v>07</v>
      </c>
      <c r="O3544" t="str">
        <f>LEFT(Table1__5[[#This Row],[Calendar_month]],4)</f>
        <v>2026</v>
      </c>
      <c r="P3544" t="str">
        <f>_xlfn.TEXTBEFORE(Table1__5[[#This Row],[Distributor_Name]],"-")</f>
        <v>BD11</v>
      </c>
    </row>
    <row r="3545" spans="1:16" x14ac:dyDescent="0.75">
      <c r="A3545" t="s">
        <v>11</v>
      </c>
      <c r="B3545" t="s">
        <v>22</v>
      </c>
      <c r="C3545" t="s">
        <v>88</v>
      </c>
      <c r="D3545">
        <v>202607</v>
      </c>
      <c r="E3545" t="s">
        <v>7662</v>
      </c>
      <c r="F3545" t="s">
        <v>5404</v>
      </c>
      <c r="G3545">
        <v>4409</v>
      </c>
      <c r="H3545">
        <v>4082</v>
      </c>
      <c r="I3545">
        <v>4082</v>
      </c>
      <c r="J3545">
        <v>0.92583352234066696</v>
      </c>
      <c r="K3545">
        <v>327</v>
      </c>
      <c r="L3545" t="str">
        <f>VLOOKUP(Table1__5[[#This Row],[ShortCode]],$U$3:$W$100,3,0)</f>
        <v>Tiger Crystal</v>
      </c>
      <c r="M3545" t="str">
        <f>VLOOKUP(Table1__5[[#This Row],[ShortCode]],$U$3:$V$100,2,0)</f>
        <v>Group AA</v>
      </c>
      <c r="N3545" t="str">
        <f>RIGHT(Table1__5[[#This Row],[Calendar_month]],2)</f>
        <v>07</v>
      </c>
      <c r="O3545" t="str">
        <f>LEFT(Table1__5[[#This Row],[Calendar_month]],4)</f>
        <v>2026</v>
      </c>
      <c r="P3545" t="str">
        <f>_xlfn.TEXTBEFORE(Table1__5[[#This Row],[Distributor_Name]],"-")</f>
        <v>BD11</v>
      </c>
    </row>
    <row r="3546" spans="1:16" x14ac:dyDescent="0.75">
      <c r="A3546" t="s">
        <v>11</v>
      </c>
      <c r="B3546" t="s">
        <v>22</v>
      </c>
      <c r="C3546" t="s">
        <v>88</v>
      </c>
      <c r="D3546">
        <v>202607</v>
      </c>
      <c r="E3546" t="s">
        <v>7673</v>
      </c>
      <c r="F3546" t="s">
        <v>5400</v>
      </c>
      <c r="G3546">
        <v>1271</v>
      </c>
      <c r="H3546">
        <v>1760</v>
      </c>
      <c r="I3546">
        <v>1760</v>
      </c>
      <c r="J3546">
        <v>1.3847364280094401</v>
      </c>
      <c r="K3546">
        <v>-489</v>
      </c>
      <c r="L3546" t="str">
        <f>VLOOKUP(Table1__5[[#This Row],[ShortCode]],$U$3:$W$100,3,0)</f>
        <v>Bia Việt</v>
      </c>
      <c r="M3546" t="str">
        <f>VLOOKUP(Table1__5[[#This Row],[ShortCode]],$U$3:$V$100,2,0)</f>
        <v>Group BB</v>
      </c>
      <c r="N3546" t="str">
        <f>RIGHT(Table1__5[[#This Row],[Calendar_month]],2)</f>
        <v>07</v>
      </c>
      <c r="O3546" t="str">
        <f>LEFT(Table1__5[[#This Row],[Calendar_month]],4)</f>
        <v>2026</v>
      </c>
      <c r="P3546" t="str">
        <f>_xlfn.TEXTBEFORE(Table1__5[[#This Row],[Distributor_Name]],"-")</f>
        <v>BD11</v>
      </c>
    </row>
    <row r="3547" spans="1:16" x14ac:dyDescent="0.75">
      <c r="A3547" t="s">
        <v>11</v>
      </c>
      <c r="B3547" t="s">
        <v>22</v>
      </c>
      <c r="C3547" t="s">
        <v>88</v>
      </c>
      <c r="D3547">
        <v>202607</v>
      </c>
      <c r="E3547" t="s">
        <v>7673</v>
      </c>
      <c r="F3547" t="s">
        <v>5411</v>
      </c>
      <c r="G3547">
        <v>1313</v>
      </c>
      <c r="H3547">
        <v>1330</v>
      </c>
      <c r="I3547">
        <v>1336</v>
      </c>
      <c r="J3547">
        <v>1.0175171363290201</v>
      </c>
      <c r="K3547">
        <v>-23</v>
      </c>
      <c r="L3547" t="str">
        <f>VLOOKUP(Table1__5[[#This Row],[ShortCode]],$U$3:$W$100,3,0)</f>
        <v>Bia Việt</v>
      </c>
      <c r="M3547" t="str">
        <f>VLOOKUP(Table1__5[[#This Row],[ShortCode]],$U$3:$V$100,2,0)</f>
        <v>Group BB</v>
      </c>
      <c r="N3547" t="str">
        <f>RIGHT(Table1__5[[#This Row],[Calendar_month]],2)</f>
        <v>07</v>
      </c>
      <c r="O3547" t="str">
        <f>LEFT(Table1__5[[#This Row],[Calendar_month]],4)</f>
        <v>2026</v>
      </c>
      <c r="P3547" t="str">
        <f>_xlfn.TEXTBEFORE(Table1__5[[#This Row],[Distributor_Name]],"-")</f>
        <v>BD11</v>
      </c>
    </row>
    <row r="3548" spans="1:16" x14ac:dyDescent="0.75">
      <c r="A3548" t="s">
        <v>11</v>
      </c>
      <c r="B3548" t="s">
        <v>22</v>
      </c>
      <c r="C3548" t="s">
        <v>88</v>
      </c>
      <c r="D3548">
        <v>202607</v>
      </c>
      <c r="E3548" t="s">
        <v>7673</v>
      </c>
      <c r="F3548" t="s">
        <v>5438</v>
      </c>
      <c r="G3548">
        <v>23</v>
      </c>
      <c r="H3548">
        <v>0</v>
      </c>
      <c r="I3548">
        <v>0</v>
      </c>
      <c r="J3548">
        <v>0</v>
      </c>
      <c r="K3548">
        <v>23</v>
      </c>
      <c r="L3548" t="str">
        <f>VLOOKUP(Table1__5[[#This Row],[ShortCode]],$U$3:$W$100,3,0)</f>
        <v>Other</v>
      </c>
      <c r="M3548" t="str">
        <f>VLOOKUP(Table1__5[[#This Row],[ShortCode]],$U$3:$V$100,2,0)</f>
        <v>Group BB</v>
      </c>
      <c r="N3548" t="str">
        <f>RIGHT(Table1__5[[#This Row],[Calendar_month]],2)</f>
        <v>07</v>
      </c>
      <c r="O3548" t="str">
        <f>LEFT(Table1__5[[#This Row],[Calendar_month]],4)</f>
        <v>2026</v>
      </c>
      <c r="P3548" t="str">
        <f>_xlfn.TEXTBEFORE(Table1__5[[#This Row],[Distributor_Name]],"-")</f>
        <v>BD11</v>
      </c>
    </row>
    <row r="3549" spans="1:16" x14ac:dyDescent="0.75">
      <c r="A3549" t="s">
        <v>11</v>
      </c>
      <c r="B3549" t="s">
        <v>22</v>
      </c>
      <c r="C3549" t="s">
        <v>88</v>
      </c>
      <c r="D3549">
        <v>202607</v>
      </c>
      <c r="E3549" t="s">
        <v>7673</v>
      </c>
      <c r="F3549" t="s">
        <v>5426</v>
      </c>
      <c r="G3549">
        <v>130</v>
      </c>
      <c r="H3549">
        <v>70</v>
      </c>
      <c r="I3549">
        <v>110</v>
      </c>
      <c r="J3549">
        <v>0.84615384615384603</v>
      </c>
      <c r="K3549">
        <v>20</v>
      </c>
      <c r="L3549" t="str">
        <f>VLOOKUP(Table1__5[[#This Row],[ShortCode]],$U$3:$W$100,3,0)</f>
        <v>Heineken Original</v>
      </c>
      <c r="M3549" t="str">
        <f>VLOOKUP(Table1__5[[#This Row],[ShortCode]],$U$3:$V$100,2,0)</f>
        <v>Group BB</v>
      </c>
      <c r="N3549" t="str">
        <f>RIGHT(Table1__5[[#This Row],[Calendar_month]],2)</f>
        <v>07</v>
      </c>
      <c r="O3549" t="str">
        <f>LEFT(Table1__5[[#This Row],[Calendar_month]],4)</f>
        <v>2026</v>
      </c>
      <c r="P3549" t="str">
        <f>_xlfn.TEXTBEFORE(Table1__5[[#This Row],[Distributor_Name]],"-")</f>
        <v>BD11</v>
      </c>
    </row>
    <row r="3550" spans="1:16" x14ac:dyDescent="0.75">
      <c r="A3550" t="s">
        <v>11</v>
      </c>
      <c r="B3550" t="s">
        <v>22</v>
      </c>
      <c r="C3550" t="s">
        <v>88</v>
      </c>
      <c r="D3550">
        <v>202607</v>
      </c>
      <c r="E3550" t="s">
        <v>7673</v>
      </c>
      <c r="F3550" t="s">
        <v>5434</v>
      </c>
      <c r="G3550">
        <v>52</v>
      </c>
      <c r="H3550">
        <v>0</v>
      </c>
      <c r="I3550">
        <v>0</v>
      </c>
      <c r="J3550">
        <v>0</v>
      </c>
      <c r="K3550">
        <v>52</v>
      </c>
      <c r="L3550" t="str">
        <f>VLOOKUP(Table1__5[[#This Row],[ShortCode]],$U$3:$W$100,3,0)</f>
        <v>Heineken Original</v>
      </c>
      <c r="M3550" t="str">
        <f>VLOOKUP(Table1__5[[#This Row],[ShortCode]],$U$3:$V$100,2,0)</f>
        <v>Group BB</v>
      </c>
      <c r="N3550" t="str">
        <f>RIGHT(Table1__5[[#This Row],[Calendar_month]],2)</f>
        <v>07</v>
      </c>
      <c r="O3550" t="str">
        <f>LEFT(Table1__5[[#This Row],[Calendar_month]],4)</f>
        <v>2026</v>
      </c>
      <c r="P3550" t="str">
        <f>_xlfn.TEXTBEFORE(Table1__5[[#This Row],[Distributor_Name]],"-")</f>
        <v>BD11</v>
      </c>
    </row>
    <row r="3551" spans="1:16" x14ac:dyDescent="0.75">
      <c r="A3551" t="s">
        <v>11</v>
      </c>
      <c r="B3551" t="s">
        <v>22</v>
      </c>
      <c r="C3551" t="s">
        <v>88</v>
      </c>
      <c r="D3551">
        <v>202607</v>
      </c>
      <c r="E3551" t="s">
        <v>7673</v>
      </c>
      <c r="F3551" t="s">
        <v>5440</v>
      </c>
      <c r="G3551">
        <v>28</v>
      </c>
      <c r="H3551">
        <v>0</v>
      </c>
      <c r="I3551">
        <v>0</v>
      </c>
      <c r="J3551">
        <v>0</v>
      </c>
      <c r="K3551">
        <v>28</v>
      </c>
      <c r="L3551" t="str">
        <f>VLOOKUP(Table1__5[[#This Row],[ShortCode]],$U$3:$W$100,3,0)</f>
        <v>Other</v>
      </c>
      <c r="M3551" t="str">
        <f>VLOOKUP(Table1__5[[#This Row],[ShortCode]],$U$3:$V$100,2,0)</f>
        <v>Group BB</v>
      </c>
      <c r="N3551" t="str">
        <f>RIGHT(Table1__5[[#This Row],[Calendar_month]],2)</f>
        <v>07</v>
      </c>
      <c r="O3551" t="str">
        <f>LEFT(Table1__5[[#This Row],[Calendar_month]],4)</f>
        <v>2026</v>
      </c>
      <c r="P3551" t="str">
        <f>_xlfn.TEXTBEFORE(Table1__5[[#This Row],[Distributor_Name]],"-")</f>
        <v>BD11</v>
      </c>
    </row>
    <row r="3552" spans="1:16" x14ac:dyDescent="0.75">
      <c r="A3552" t="s">
        <v>11</v>
      </c>
      <c r="B3552" t="s">
        <v>22</v>
      </c>
      <c r="C3552" t="s">
        <v>88</v>
      </c>
      <c r="D3552">
        <v>202607</v>
      </c>
      <c r="E3552" t="s">
        <v>7673</v>
      </c>
      <c r="F3552" t="s">
        <v>5424</v>
      </c>
      <c r="G3552">
        <v>18</v>
      </c>
      <c r="H3552">
        <v>0</v>
      </c>
      <c r="I3552">
        <v>0</v>
      </c>
      <c r="J3552">
        <v>0</v>
      </c>
      <c r="K3552">
        <v>18</v>
      </c>
      <c r="L3552" t="str">
        <f>VLOOKUP(Table1__5[[#This Row],[ShortCode]],$U$3:$W$100,3,0)</f>
        <v>Other</v>
      </c>
      <c r="M3552" t="str">
        <f>VLOOKUP(Table1__5[[#This Row],[ShortCode]],$U$3:$V$100,2,0)</f>
        <v>Group BB</v>
      </c>
      <c r="N3552" t="str">
        <f>RIGHT(Table1__5[[#This Row],[Calendar_month]],2)</f>
        <v>07</v>
      </c>
      <c r="O3552" t="str">
        <f>LEFT(Table1__5[[#This Row],[Calendar_month]],4)</f>
        <v>2026</v>
      </c>
      <c r="P3552" t="str">
        <f>_xlfn.TEXTBEFORE(Table1__5[[#This Row],[Distributor_Name]],"-")</f>
        <v>BD11</v>
      </c>
    </row>
    <row r="3553" spans="1:16" x14ac:dyDescent="0.75">
      <c r="A3553" t="s">
        <v>11</v>
      </c>
      <c r="B3553" t="s">
        <v>22</v>
      </c>
      <c r="C3553" t="s">
        <v>88</v>
      </c>
      <c r="D3553">
        <v>202607</v>
      </c>
      <c r="E3553" t="s">
        <v>7673</v>
      </c>
      <c r="F3553" t="s">
        <v>5430</v>
      </c>
      <c r="G3553">
        <v>24</v>
      </c>
      <c r="H3553">
        <v>65</v>
      </c>
      <c r="I3553">
        <v>65</v>
      </c>
      <c r="J3553">
        <v>2.7083333333333299</v>
      </c>
      <c r="K3553">
        <v>-41</v>
      </c>
      <c r="L3553" t="str">
        <f>VLOOKUP(Table1__5[[#This Row],[ShortCode]],$U$3:$W$100,3,0)</f>
        <v>Other</v>
      </c>
      <c r="M3553" t="str">
        <f>VLOOKUP(Table1__5[[#This Row],[ShortCode]],$U$3:$V$100,2,0)</f>
        <v>Group BB</v>
      </c>
      <c r="N3553" t="str">
        <f>RIGHT(Table1__5[[#This Row],[Calendar_month]],2)</f>
        <v>07</v>
      </c>
      <c r="O3553" t="str">
        <f>LEFT(Table1__5[[#This Row],[Calendar_month]],4)</f>
        <v>2026</v>
      </c>
      <c r="P3553" t="str">
        <f>_xlfn.TEXTBEFORE(Table1__5[[#This Row],[Distributor_Name]],"-")</f>
        <v>BD11</v>
      </c>
    </row>
    <row r="3554" spans="1:16" x14ac:dyDescent="0.75">
      <c r="A3554" t="s">
        <v>11</v>
      </c>
      <c r="B3554" t="s">
        <v>22</v>
      </c>
      <c r="C3554" t="s">
        <v>88</v>
      </c>
      <c r="D3554">
        <v>202607</v>
      </c>
      <c r="E3554" t="s">
        <v>7673</v>
      </c>
      <c r="F3554" t="s">
        <v>5405</v>
      </c>
      <c r="G3554">
        <v>11496</v>
      </c>
      <c r="H3554">
        <v>12129</v>
      </c>
      <c r="I3554">
        <v>12129</v>
      </c>
      <c r="J3554">
        <v>1.05506263048017</v>
      </c>
      <c r="K3554">
        <v>-633.00000000000205</v>
      </c>
      <c r="L3554" t="str">
        <f>VLOOKUP(Table1__5[[#This Row],[ShortCode]],$U$3:$W$100,3,0)</f>
        <v>Tiger Regular</v>
      </c>
      <c r="M3554" t="str">
        <f>VLOOKUP(Table1__5[[#This Row],[ShortCode]],$U$3:$V$100,2,0)</f>
        <v>Group BB</v>
      </c>
      <c r="N3554" t="str">
        <f>RIGHT(Table1__5[[#This Row],[Calendar_month]],2)</f>
        <v>07</v>
      </c>
      <c r="O3554" t="str">
        <f>LEFT(Table1__5[[#This Row],[Calendar_month]],4)</f>
        <v>2026</v>
      </c>
      <c r="P3554" t="str">
        <f>_xlfn.TEXTBEFORE(Table1__5[[#This Row],[Distributor_Name]],"-")</f>
        <v>BD11</v>
      </c>
    </row>
    <row r="3555" spans="1:16" x14ac:dyDescent="0.75">
      <c r="A3555" t="s">
        <v>11</v>
      </c>
      <c r="B3555" t="s">
        <v>22</v>
      </c>
      <c r="C3555" t="s">
        <v>88</v>
      </c>
      <c r="D3555">
        <v>202607</v>
      </c>
      <c r="E3555" t="s">
        <v>7673</v>
      </c>
      <c r="F3555" t="s">
        <v>5396</v>
      </c>
      <c r="G3555">
        <v>8890</v>
      </c>
      <c r="H3555">
        <v>8580</v>
      </c>
      <c r="I3555">
        <v>8560</v>
      </c>
      <c r="J3555">
        <v>0.96287964004499405</v>
      </c>
      <c r="K3555">
        <v>330</v>
      </c>
      <c r="L3555" t="str">
        <f>VLOOKUP(Table1__5[[#This Row],[ShortCode]],$U$3:$W$100,3,0)</f>
        <v>Tiger Regular</v>
      </c>
      <c r="M3555" t="str">
        <f>VLOOKUP(Table1__5[[#This Row],[ShortCode]],$U$3:$V$100,2,0)</f>
        <v>Group BB</v>
      </c>
      <c r="N3555" t="str">
        <f>RIGHT(Table1__5[[#This Row],[Calendar_month]],2)</f>
        <v>07</v>
      </c>
      <c r="O3555" t="str">
        <f>LEFT(Table1__5[[#This Row],[Calendar_month]],4)</f>
        <v>2026</v>
      </c>
      <c r="P3555" t="str">
        <f>_xlfn.TEXTBEFORE(Table1__5[[#This Row],[Distributor_Name]],"-")</f>
        <v>BD11</v>
      </c>
    </row>
    <row r="3556" spans="1:16" x14ac:dyDescent="0.75">
      <c r="A3556" t="s">
        <v>11</v>
      </c>
      <c r="B3556" t="s">
        <v>22</v>
      </c>
      <c r="C3556" t="s">
        <v>88</v>
      </c>
      <c r="D3556">
        <v>202607</v>
      </c>
      <c r="E3556" t="s">
        <v>7673</v>
      </c>
      <c r="F3556" t="s">
        <v>5408</v>
      </c>
      <c r="G3556">
        <v>1637</v>
      </c>
      <c r="H3556">
        <v>910</v>
      </c>
      <c r="I3556">
        <v>1150</v>
      </c>
      <c r="J3556">
        <v>0.70250458155161899</v>
      </c>
      <c r="K3556">
        <v>487</v>
      </c>
      <c r="L3556" t="str">
        <f>VLOOKUP(Table1__5[[#This Row],[ShortCode]],$U$3:$W$100,3,0)</f>
        <v>Tiger Regular</v>
      </c>
      <c r="M3556" t="str">
        <f>VLOOKUP(Table1__5[[#This Row],[ShortCode]],$U$3:$V$100,2,0)</f>
        <v>Group BB</v>
      </c>
      <c r="N3556" t="str">
        <f>RIGHT(Table1__5[[#This Row],[Calendar_month]],2)</f>
        <v>07</v>
      </c>
      <c r="O3556" t="str">
        <f>LEFT(Table1__5[[#This Row],[Calendar_month]],4)</f>
        <v>2026</v>
      </c>
      <c r="P3556" t="str">
        <f>_xlfn.TEXTBEFORE(Table1__5[[#This Row],[Distributor_Name]],"-")</f>
        <v>BD11</v>
      </c>
    </row>
    <row r="3557" spans="1:16" x14ac:dyDescent="0.75">
      <c r="A3557" t="s">
        <v>11</v>
      </c>
      <c r="B3557" t="s">
        <v>22</v>
      </c>
      <c r="C3557" t="s">
        <v>88</v>
      </c>
      <c r="D3557">
        <v>202608</v>
      </c>
      <c r="E3557" t="s">
        <v>7662</v>
      </c>
      <c r="F3557" t="s">
        <v>5393</v>
      </c>
      <c r="G3557">
        <v>28332</v>
      </c>
      <c r="H3557">
        <v>9464</v>
      </c>
      <c r="I3557">
        <v>8318</v>
      </c>
      <c r="J3557">
        <v>0.29359028660172198</v>
      </c>
      <c r="K3557">
        <v>20014</v>
      </c>
      <c r="L3557" t="str">
        <f>VLOOKUP(Table1__5[[#This Row],[ShortCode]],$U$3:$W$100,3,0)</f>
        <v>Heineken Silver</v>
      </c>
      <c r="M3557" t="str">
        <f>VLOOKUP(Table1__5[[#This Row],[ShortCode]],$U$3:$V$100,2,0)</f>
        <v>Group AA</v>
      </c>
      <c r="N3557" t="str">
        <f>RIGHT(Table1__5[[#This Row],[Calendar_month]],2)</f>
        <v>08</v>
      </c>
      <c r="O3557" t="str">
        <f>LEFT(Table1__5[[#This Row],[Calendar_month]],4)</f>
        <v>2026</v>
      </c>
      <c r="P3557" t="str">
        <f>_xlfn.TEXTBEFORE(Table1__5[[#This Row],[Distributor_Name]],"-")</f>
        <v>BD11</v>
      </c>
    </row>
    <row r="3558" spans="1:16" x14ac:dyDescent="0.75">
      <c r="A3558" t="s">
        <v>11</v>
      </c>
      <c r="B3558" t="s">
        <v>22</v>
      </c>
      <c r="C3558" t="s">
        <v>88</v>
      </c>
      <c r="D3558">
        <v>202608</v>
      </c>
      <c r="E3558" t="s">
        <v>7662</v>
      </c>
      <c r="F3558" t="s">
        <v>5418</v>
      </c>
      <c r="G3558">
        <v>176</v>
      </c>
      <c r="H3558">
        <v>70</v>
      </c>
      <c r="I3558">
        <v>2</v>
      </c>
      <c r="J3558">
        <v>1.13636363636364E-2</v>
      </c>
      <c r="K3558">
        <v>174</v>
      </c>
      <c r="L3558" t="str">
        <f>VLOOKUP(Table1__5[[#This Row],[ShortCode]],$U$3:$W$100,3,0)</f>
        <v>Heineken Silver</v>
      </c>
      <c r="M3558" t="str">
        <f>VLOOKUP(Table1__5[[#This Row],[ShortCode]],$U$3:$V$100,2,0)</f>
        <v>Group AA</v>
      </c>
      <c r="N3558" t="str">
        <f>RIGHT(Table1__5[[#This Row],[Calendar_month]],2)</f>
        <v>08</v>
      </c>
      <c r="O3558" t="str">
        <f>LEFT(Table1__5[[#This Row],[Calendar_month]],4)</f>
        <v>2026</v>
      </c>
      <c r="P3558" t="str">
        <f>_xlfn.TEXTBEFORE(Table1__5[[#This Row],[Distributor_Name]],"-")</f>
        <v>BD11</v>
      </c>
    </row>
    <row r="3559" spans="1:16" x14ac:dyDescent="0.75">
      <c r="A3559" t="s">
        <v>11</v>
      </c>
      <c r="B3559" t="s">
        <v>22</v>
      </c>
      <c r="C3559" t="s">
        <v>88</v>
      </c>
      <c r="D3559">
        <v>202608</v>
      </c>
      <c r="E3559" t="s">
        <v>7662</v>
      </c>
      <c r="F3559" t="s">
        <v>5401</v>
      </c>
      <c r="G3559">
        <v>1297</v>
      </c>
      <c r="H3559">
        <v>520</v>
      </c>
      <c r="I3559">
        <v>294</v>
      </c>
      <c r="J3559">
        <v>0.226676946800308</v>
      </c>
      <c r="K3559">
        <v>1003</v>
      </c>
      <c r="L3559" t="str">
        <f>VLOOKUP(Table1__5[[#This Row],[ShortCode]],$U$3:$W$100,3,0)</f>
        <v>Heineken Silver</v>
      </c>
      <c r="M3559" t="str">
        <f>VLOOKUP(Table1__5[[#This Row],[ShortCode]],$U$3:$V$100,2,0)</f>
        <v>Group AA</v>
      </c>
      <c r="N3559" t="str">
        <f>RIGHT(Table1__5[[#This Row],[Calendar_month]],2)</f>
        <v>08</v>
      </c>
      <c r="O3559" t="str">
        <f>LEFT(Table1__5[[#This Row],[Calendar_month]],4)</f>
        <v>2026</v>
      </c>
      <c r="P3559" t="str">
        <f>_xlfn.TEXTBEFORE(Table1__5[[#This Row],[Distributor_Name]],"-")</f>
        <v>BD11</v>
      </c>
    </row>
    <row r="3560" spans="1:16" x14ac:dyDescent="0.75">
      <c r="A3560" t="s">
        <v>11</v>
      </c>
      <c r="B3560" t="s">
        <v>22</v>
      </c>
      <c r="C3560" t="s">
        <v>88</v>
      </c>
      <c r="D3560">
        <v>202608</v>
      </c>
      <c r="E3560" t="s">
        <v>7662</v>
      </c>
      <c r="F3560" t="s">
        <v>5410</v>
      </c>
      <c r="G3560">
        <v>0</v>
      </c>
      <c r="H3560">
        <v>0</v>
      </c>
      <c r="I3560">
        <v>0</v>
      </c>
      <c r="J3560">
        <v>0</v>
      </c>
      <c r="K3560">
        <v>0</v>
      </c>
      <c r="L3560" t="str">
        <f>VLOOKUP(Table1__5[[#This Row],[ShortCode]],$U$3:$W$100,3,0)</f>
        <v>Tiger Smooth</v>
      </c>
      <c r="M3560" t="str">
        <f>VLOOKUP(Table1__5[[#This Row],[ShortCode]],$U$3:$V$100,2,0)</f>
        <v>Group AA</v>
      </c>
      <c r="N3560" t="str">
        <f>RIGHT(Table1__5[[#This Row],[Calendar_month]],2)</f>
        <v>08</v>
      </c>
      <c r="O3560" t="str">
        <f>LEFT(Table1__5[[#This Row],[Calendar_month]],4)</f>
        <v>2026</v>
      </c>
      <c r="P3560" t="str">
        <f>_xlfn.TEXTBEFORE(Table1__5[[#This Row],[Distributor_Name]],"-")</f>
        <v>BD11</v>
      </c>
    </row>
    <row r="3561" spans="1:16" x14ac:dyDescent="0.75">
      <c r="A3561" t="s">
        <v>11</v>
      </c>
      <c r="B3561" t="s">
        <v>22</v>
      </c>
      <c r="C3561" t="s">
        <v>88</v>
      </c>
      <c r="D3561">
        <v>202608</v>
      </c>
      <c r="E3561" t="s">
        <v>7662</v>
      </c>
      <c r="F3561" t="s">
        <v>5417</v>
      </c>
      <c r="G3561">
        <v>2455</v>
      </c>
      <c r="H3561">
        <v>910</v>
      </c>
      <c r="I3561">
        <v>337</v>
      </c>
      <c r="J3561">
        <v>0.137270875763747</v>
      </c>
      <c r="K3561">
        <v>2118</v>
      </c>
      <c r="L3561" t="str">
        <f>VLOOKUP(Table1__5[[#This Row],[ShortCode]],$U$3:$W$100,3,0)</f>
        <v>Tiger Crystal</v>
      </c>
      <c r="M3561" t="str">
        <f>VLOOKUP(Table1__5[[#This Row],[ShortCode]],$U$3:$V$100,2,0)</f>
        <v>Group AA</v>
      </c>
      <c r="N3561" t="str">
        <f>RIGHT(Table1__5[[#This Row],[Calendar_month]],2)</f>
        <v>08</v>
      </c>
      <c r="O3561" t="str">
        <f>LEFT(Table1__5[[#This Row],[Calendar_month]],4)</f>
        <v>2026</v>
      </c>
      <c r="P3561" t="str">
        <f>_xlfn.TEXTBEFORE(Table1__5[[#This Row],[Distributor_Name]],"-")</f>
        <v>BD11</v>
      </c>
    </row>
    <row r="3562" spans="1:16" x14ac:dyDescent="0.75">
      <c r="A3562" t="s">
        <v>11</v>
      </c>
      <c r="B3562" t="s">
        <v>22</v>
      </c>
      <c r="C3562" t="s">
        <v>88</v>
      </c>
      <c r="D3562">
        <v>202608</v>
      </c>
      <c r="E3562" t="s">
        <v>7662</v>
      </c>
      <c r="F3562" t="s">
        <v>5403</v>
      </c>
      <c r="G3562">
        <v>28051</v>
      </c>
      <c r="H3562">
        <v>8671</v>
      </c>
      <c r="I3562">
        <v>5841</v>
      </c>
      <c r="J3562">
        <v>0.208227870664147</v>
      </c>
      <c r="K3562">
        <v>22210</v>
      </c>
      <c r="L3562" t="str">
        <f>VLOOKUP(Table1__5[[#This Row],[ShortCode]],$U$3:$W$100,3,0)</f>
        <v>Tiger Crystal</v>
      </c>
      <c r="M3562" t="str">
        <f>VLOOKUP(Table1__5[[#This Row],[ShortCode]],$U$3:$V$100,2,0)</f>
        <v>Group AA</v>
      </c>
      <c r="N3562" t="str">
        <f>RIGHT(Table1__5[[#This Row],[Calendar_month]],2)</f>
        <v>08</v>
      </c>
      <c r="O3562" t="str">
        <f>LEFT(Table1__5[[#This Row],[Calendar_month]],4)</f>
        <v>2026</v>
      </c>
      <c r="P3562" t="str">
        <f>_xlfn.TEXTBEFORE(Table1__5[[#This Row],[Distributor_Name]],"-")</f>
        <v>BD11</v>
      </c>
    </row>
    <row r="3563" spans="1:16" x14ac:dyDescent="0.75">
      <c r="A3563" t="s">
        <v>11</v>
      </c>
      <c r="B3563" t="s">
        <v>22</v>
      </c>
      <c r="C3563" t="s">
        <v>88</v>
      </c>
      <c r="D3563">
        <v>202608</v>
      </c>
      <c r="E3563" t="s">
        <v>7662</v>
      </c>
      <c r="F3563" t="s">
        <v>5404</v>
      </c>
      <c r="G3563">
        <v>5108</v>
      </c>
      <c r="H3563">
        <v>1105</v>
      </c>
      <c r="I3563">
        <v>610</v>
      </c>
      <c r="J3563">
        <v>0.11942051683633501</v>
      </c>
      <c r="K3563">
        <v>4498</v>
      </c>
      <c r="L3563" t="str">
        <f>VLOOKUP(Table1__5[[#This Row],[ShortCode]],$U$3:$W$100,3,0)</f>
        <v>Tiger Crystal</v>
      </c>
      <c r="M3563" t="str">
        <f>VLOOKUP(Table1__5[[#This Row],[ShortCode]],$U$3:$V$100,2,0)</f>
        <v>Group AA</v>
      </c>
      <c r="N3563" t="str">
        <f>RIGHT(Table1__5[[#This Row],[Calendar_month]],2)</f>
        <v>08</v>
      </c>
      <c r="O3563" t="str">
        <f>LEFT(Table1__5[[#This Row],[Calendar_month]],4)</f>
        <v>2026</v>
      </c>
      <c r="P3563" t="str">
        <f>_xlfn.TEXTBEFORE(Table1__5[[#This Row],[Distributor_Name]],"-")</f>
        <v>BD11</v>
      </c>
    </row>
    <row r="3564" spans="1:16" x14ac:dyDescent="0.75">
      <c r="A3564" t="s">
        <v>11</v>
      </c>
      <c r="B3564" t="s">
        <v>22</v>
      </c>
      <c r="C3564" t="s">
        <v>88</v>
      </c>
      <c r="D3564">
        <v>202608</v>
      </c>
      <c r="E3564" t="s">
        <v>7673</v>
      </c>
      <c r="F3564" t="s">
        <v>5436</v>
      </c>
      <c r="G3564">
        <v>0</v>
      </c>
      <c r="H3564">
        <v>0</v>
      </c>
      <c r="I3564">
        <v>0</v>
      </c>
      <c r="J3564">
        <v>0</v>
      </c>
      <c r="K3564">
        <v>0</v>
      </c>
      <c r="L3564" t="str">
        <f>VLOOKUP(Table1__5[[#This Row],[ShortCode]],$U$3:$W$100,3,0)</f>
        <v>Bivina</v>
      </c>
      <c r="M3564" t="str">
        <f>VLOOKUP(Table1__5[[#This Row],[ShortCode]],$U$3:$V$100,2,0)</f>
        <v>Group BB</v>
      </c>
      <c r="N3564" t="str">
        <f>RIGHT(Table1__5[[#This Row],[Calendar_month]],2)</f>
        <v>08</v>
      </c>
      <c r="O3564" t="str">
        <f>LEFT(Table1__5[[#This Row],[Calendar_month]],4)</f>
        <v>2026</v>
      </c>
      <c r="P3564" t="str">
        <f>_xlfn.TEXTBEFORE(Table1__5[[#This Row],[Distributor_Name]],"-")</f>
        <v>BD11</v>
      </c>
    </row>
    <row r="3565" spans="1:16" x14ac:dyDescent="0.75">
      <c r="A3565" t="s">
        <v>11</v>
      </c>
      <c r="B3565" t="s">
        <v>22</v>
      </c>
      <c r="C3565" t="s">
        <v>88</v>
      </c>
      <c r="D3565">
        <v>202608</v>
      </c>
      <c r="E3565" t="s">
        <v>7673</v>
      </c>
      <c r="F3565" t="s">
        <v>5400</v>
      </c>
      <c r="G3565">
        <v>2222</v>
      </c>
      <c r="H3565">
        <v>520</v>
      </c>
      <c r="I3565">
        <v>331</v>
      </c>
      <c r="J3565">
        <v>0.148964896489649</v>
      </c>
      <c r="K3565">
        <v>1891</v>
      </c>
      <c r="L3565" t="str">
        <f>VLOOKUP(Table1__5[[#This Row],[ShortCode]],$U$3:$W$100,3,0)</f>
        <v>Bia Việt</v>
      </c>
      <c r="M3565" t="str">
        <f>VLOOKUP(Table1__5[[#This Row],[ShortCode]],$U$3:$V$100,2,0)</f>
        <v>Group BB</v>
      </c>
      <c r="N3565" t="str">
        <f>RIGHT(Table1__5[[#This Row],[Calendar_month]],2)</f>
        <v>08</v>
      </c>
      <c r="O3565" t="str">
        <f>LEFT(Table1__5[[#This Row],[Calendar_month]],4)</f>
        <v>2026</v>
      </c>
      <c r="P3565" t="str">
        <f>_xlfn.TEXTBEFORE(Table1__5[[#This Row],[Distributor_Name]],"-")</f>
        <v>BD11</v>
      </c>
    </row>
    <row r="3566" spans="1:16" x14ac:dyDescent="0.75">
      <c r="A3566" t="s">
        <v>11</v>
      </c>
      <c r="B3566" t="s">
        <v>22</v>
      </c>
      <c r="C3566" t="s">
        <v>88</v>
      </c>
      <c r="D3566">
        <v>202608</v>
      </c>
      <c r="E3566" t="s">
        <v>7673</v>
      </c>
      <c r="F3566" t="s">
        <v>5411</v>
      </c>
      <c r="G3566">
        <v>1692</v>
      </c>
      <c r="H3566">
        <v>420</v>
      </c>
      <c r="I3566">
        <v>320</v>
      </c>
      <c r="J3566">
        <v>0.18912529550827401</v>
      </c>
      <c r="K3566">
        <v>1372</v>
      </c>
      <c r="L3566" t="str">
        <f>VLOOKUP(Table1__5[[#This Row],[ShortCode]],$U$3:$W$100,3,0)</f>
        <v>Bia Việt</v>
      </c>
      <c r="M3566" t="str">
        <f>VLOOKUP(Table1__5[[#This Row],[ShortCode]],$U$3:$V$100,2,0)</f>
        <v>Group BB</v>
      </c>
      <c r="N3566" t="str">
        <f>RIGHT(Table1__5[[#This Row],[Calendar_month]],2)</f>
        <v>08</v>
      </c>
      <c r="O3566" t="str">
        <f>LEFT(Table1__5[[#This Row],[Calendar_month]],4)</f>
        <v>2026</v>
      </c>
      <c r="P3566" t="str">
        <f>_xlfn.TEXTBEFORE(Table1__5[[#This Row],[Distributor_Name]],"-")</f>
        <v>BD11</v>
      </c>
    </row>
    <row r="3567" spans="1:16" x14ac:dyDescent="0.75">
      <c r="A3567" t="s">
        <v>11</v>
      </c>
      <c r="B3567" t="s">
        <v>22</v>
      </c>
      <c r="C3567" t="s">
        <v>88</v>
      </c>
      <c r="D3567">
        <v>202608</v>
      </c>
      <c r="E3567" t="s">
        <v>7673</v>
      </c>
      <c r="F3567" t="s">
        <v>5438</v>
      </c>
      <c r="G3567">
        <v>21</v>
      </c>
      <c r="H3567">
        <v>0</v>
      </c>
      <c r="I3567">
        <v>0</v>
      </c>
      <c r="J3567">
        <v>0</v>
      </c>
      <c r="K3567">
        <v>21</v>
      </c>
      <c r="L3567" t="str">
        <f>VLOOKUP(Table1__5[[#This Row],[ShortCode]],$U$3:$W$100,3,0)</f>
        <v>Other</v>
      </c>
      <c r="M3567" t="str">
        <f>VLOOKUP(Table1__5[[#This Row],[ShortCode]],$U$3:$V$100,2,0)</f>
        <v>Group BB</v>
      </c>
      <c r="N3567" t="str">
        <f>RIGHT(Table1__5[[#This Row],[Calendar_month]],2)</f>
        <v>08</v>
      </c>
      <c r="O3567" t="str">
        <f>LEFT(Table1__5[[#This Row],[Calendar_month]],4)</f>
        <v>2026</v>
      </c>
      <c r="P3567" t="str">
        <f>_xlfn.TEXTBEFORE(Table1__5[[#This Row],[Distributor_Name]],"-")</f>
        <v>BD11</v>
      </c>
    </row>
    <row r="3568" spans="1:16" x14ac:dyDescent="0.75">
      <c r="A3568" t="s">
        <v>11</v>
      </c>
      <c r="B3568" t="s">
        <v>22</v>
      </c>
      <c r="C3568" t="s">
        <v>88</v>
      </c>
      <c r="D3568">
        <v>202608</v>
      </c>
      <c r="E3568" t="s">
        <v>7673</v>
      </c>
      <c r="F3568" t="s">
        <v>5426</v>
      </c>
      <c r="G3568">
        <v>94</v>
      </c>
      <c r="H3568">
        <v>0</v>
      </c>
      <c r="I3568">
        <v>0</v>
      </c>
      <c r="J3568">
        <v>0</v>
      </c>
      <c r="K3568">
        <v>94</v>
      </c>
      <c r="L3568" t="str">
        <f>VLOOKUP(Table1__5[[#This Row],[ShortCode]],$U$3:$W$100,3,0)</f>
        <v>Heineken Original</v>
      </c>
      <c r="M3568" t="str">
        <f>VLOOKUP(Table1__5[[#This Row],[ShortCode]],$U$3:$V$100,2,0)</f>
        <v>Group BB</v>
      </c>
      <c r="N3568" t="str">
        <f>RIGHT(Table1__5[[#This Row],[Calendar_month]],2)</f>
        <v>08</v>
      </c>
      <c r="O3568" t="str">
        <f>LEFT(Table1__5[[#This Row],[Calendar_month]],4)</f>
        <v>2026</v>
      </c>
      <c r="P3568" t="str">
        <f>_xlfn.TEXTBEFORE(Table1__5[[#This Row],[Distributor_Name]],"-")</f>
        <v>BD11</v>
      </c>
    </row>
    <row r="3569" spans="1:16" x14ac:dyDescent="0.75">
      <c r="A3569" t="s">
        <v>11</v>
      </c>
      <c r="B3569" t="s">
        <v>22</v>
      </c>
      <c r="C3569" t="s">
        <v>88</v>
      </c>
      <c r="D3569">
        <v>202608</v>
      </c>
      <c r="E3569" t="s">
        <v>7673</v>
      </c>
      <c r="F3569" t="s">
        <v>5434</v>
      </c>
      <c r="G3569">
        <v>34</v>
      </c>
      <c r="H3569">
        <v>0</v>
      </c>
      <c r="I3569">
        <v>0</v>
      </c>
      <c r="J3569">
        <v>0</v>
      </c>
      <c r="K3569">
        <v>34</v>
      </c>
      <c r="L3569" t="str">
        <f>VLOOKUP(Table1__5[[#This Row],[ShortCode]],$U$3:$W$100,3,0)</f>
        <v>Heineken Original</v>
      </c>
      <c r="M3569" t="str">
        <f>VLOOKUP(Table1__5[[#This Row],[ShortCode]],$U$3:$V$100,2,0)</f>
        <v>Group BB</v>
      </c>
      <c r="N3569" t="str">
        <f>RIGHT(Table1__5[[#This Row],[Calendar_month]],2)</f>
        <v>08</v>
      </c>
      <c r="O3569" t="str">
        <f>LEFT(Table1__5[[#This Row],[Calendar_month]],4)</f>
        <v>2026</v>
      </c>
      <c r="P3569" t="str">
        <f>_xlfn.TEXTBEFORE(Table1__5[[#This Row],[Distributor_Name]],"-")</f>
        <v>BD11</v>
      </c>
    </row>
    <row r="3570" spans="1:16" x14ac:dyDescent="0.75">
      <c r="A3570" t="s">
        <v>11</v>
      </c>
      <c r="B3570" t="s">
        <v>22</v>
      </c>
      <c r="C3570" t="s">
        <v>88</v>
      </c>
      <c r="D3570">
        <v>202608</v>
      </c>
      <c r="E3570" t="s">
        <v>7673</v>
      </c>
      <c r="F3570" t="s">
        <v>7675</v>
      </c>
      <c r="G3570">
        <v>0</v>
      </c>
      <c r="H3570">
        <v>0</v>
      </c>
      <c r="I3570">
        <v>0</v>
      </c>
      <c r="J3570">
        <v>0</v>
      </c>
      <c r="K3570">
        <v>0</v>
      </c>
      <c r="L3570" t="str">
        <f>VLOOKUP(Table1__5[[#This Row],[ShortCode]],$U$3:$W$100,3,0)</f>
        <v>Larue</v>
      </c>
      <c r="M3570" t="str">
        <f>VLOOKUP(Table1__5[[#This Row],[ShortCode]],$U$3:$V$100,2,0)</f>
        <v>Group BB</v>
      </c>
      <c r="N3570" t="str">
        <f>RIGHT(Table1__5[[#This Row],[Calendar_month]],2)</f>
        <v>08</v>
      </c>
      <c r="O3570" t="str">
        <f>LEFT(Table1__5[[#This Row],[Calendar_month]],4)</f>
        <v>2026</v>
      </c>
      <c r="P3570" t="str">
        <f>_xlfn.TEXTBEFORE(Table1__5[[#This Row],[Distributor_Name]],"-")</f>
        <v>BD11</v>
      </c>
    </row>
    <row r="3571" spans="1:16" x14ac:dyDescent="0.75">
      <c r="A3571" t="s">
        <v>11</v>
      </c>
      <c r="B3571" t="s">
        <v>22</v>
      </c>
      <c r="C3571" t="s">
        <v>88</v>
      </c>
      <c r="D3571">
        <v>202608</v>
      </c>
      <c r="E3571" t="s">
        <v>7673</v>
      </c>
      <c r="F3571" t="s">
        <v>5440</v>
      </c>
      <c r="G3571">
        <v>23</v>
      </c>
      <c r="H3571">
        <v>0</v>
      </c>
      <c r="I3571">
        <v>0</v>
      </c>
      <c r="J3571">
        <v>0</v>
      </c>
      <c r="K3571">
        <v>23</v>
      </c>
      <c r="L3571" t="str">
        <f>VLOOKUP(Table1__5[[#This Row],[ShortCode]],$U$3:$W$100,3,0)</f>
        <v>Other</v>
      </c>
      <c r="M3571" t="str">
        <f>VLOOKUP(Table1__5[[#This Row],[ShortCode]],$U$3:$V$100,2,0)</f>
        <v>Group BB</v>
      </c>
      <c r="N3571" t="str">
        <f>RIGHT(Table1__5[[#This Row],[Calendar_month]],2)</f>
        <v>08</v>
      </c>
      <c r="O3571" t="str">
        <f>LEFT(Table1__5[[#This Row],[Calendar_month]],4)</f>
        <v>2026</v>
      </c>
      <c r="P3571" t="str">
        <f>_xlfn.TEXTBEFORE(Table1__5[[#This Row],[Distributor_Name]],"-")</f>
        <v>BD11</v>
      </c>
    </row>
    <row r="3572" spans="1:16" x14ac:dyDescent="0.75">
      <c r="A3572" t="s">
        <v>11</v>
      </c>
      <c r="B3572" t="s">
        <v>22</v>
      </c>
      <c r="C3572" t="s">
        <v>88</v>
      </c>
      <c r="D3572">
        <v>202608</v>
      </c>
      <c r="E3572" t="s">
        <v>7673</v>
      </c>
      <c r="F3572" t="s">
        <v>5424</v>
      </c>
      <c r="G3572">
        <v>12</v>
      </c>
      <c r="H3572">
        <v>0</v>
      </c>
      <c r="I3572">
        <v>0</v>
      </c>
      <c r="J3572">
        <v>0</v>
      </c>
      <c r="K3572">
        <v>12</v>
      </c>
      <c r="L3572" t="str">
        <f>VLOOKUP(Table1__5[[#This Row],[ShortCode]],$U$3:$W$100,3,0)</f>
        <v>Other</v>
      </c>
      <c r="M3572" t="str">
        <f>VLOOKUP(Table1__5[[#This Row],[ShortCode]],$U$3:$V$100,2,0)</f>
        <v>Group BB</v>
      </c>
      <c r="N3572" t="str">
        <f>RIGHT(Table1__5[[#This Row],[Calendar_month]],2)</f>
        <v>08</v>
      </c>
      <c r="O3572" t="str">
        <f>LEFT(Table1__5[[#This Row],[Calendar_month]],4)</f>
        <v>2026</v>
      </c>
      <c r="P3572" t="str">
        <f>_xlfn.TEXTBEFORE(Table1__5[[#This Row],[Distributor_Name]],"-")</f>
        <v>BD11</v>
      </c>
    </row>
    <row r="3573" spans="1:16" x14ac:dyDescent="0.75">
      <c r="A3573" t="s">
        <v>11</v>
      </c>
      <c r="B3573" t="s">
        <v>22</v>
      </c>
      <c r="C3573" t="s">
        <v>88</v>
      </c>
      <c r="D3573">
        <v>202608</v>
      </c>
      <c r="E3573" t="s">
        <v>7673</v>
      </c>
      <c r="F3573" t="s">
        <v>7668</v>
      </c>
      <c r="G3573">
        <v>0</v>
      </c>
      <c r="H3573">
        <v>0</v>
      </c>
      <c r="I3573">
        <v>0</v>
      </c>
      <c r="J3573">
        <v>0</v>
      </c>
      <c r="K3573">
        <v>0</v>
      </c>
      <c r="L3573" t="str">
        <f>VLOOKUP(Table1__5[[#This Row],[ShortCode]],$U$3:$W$100,3,0)</f>
        <v>Other</v>
      </c>
      <c r="M3573" t="str">
        <f>VLOOKUP(Table1__5[[#This Row],[ShortCode]],$U$3:$V$100,2,0)</f>
        <v>Group BB</v>
      </c>
      <c r="N3573" t="str">
        <f>RIGHT(Table1__5[[#This Row],[Calendar_month]],2)</f>
        <v>08</v>
      </c>
      <c r="O3573" t="str">
        <f>LEFT(Table1__5[[#This Row],[Calendar_month]],4)</f>
        <v>2026</v>
      </c>
      <c r="P3573" t="str">
        <f>_xlfn.TEXTBEFORE(Table1__5[[#This Row],[Distributor_Name]],"-")</f>
        <v>BD11</v>
      </c>
    </row>
    <row r="3574" spans="1:16" x14ac:dyDescent="0.75">
      <c r="A3574" t="s">
        <v>11</v>
      </c>
      <c r="B3574" t="s">
        <v>22</v>
      </c>
      <c r="C3574" t="s">
        <v>88</v>
      </c>
      <c r="D3574">
        <v>202608</v>
      </c>
      <c r="E3574" t="s">
        <v>7673</v>
      </c>
      <c r="F3574" t="s">
        <v>5430</v>
      </c>
      <c r="G3574">
        <v>31</v>
      </c>
      <c r="H3574">
        <v>0</v>
      </c>
      <c r="I3574">
        <v>0</v>
      </c>
      <c r="J3574">
        <v>0</v>
      </c>
      <c r="K3574">
        <v>31</v>
      </c>
      <c r="L3574" t="str">
        <f>VLOOKUP(Table1__5[[#This Row],[ShortCode]],$U$3:$W$100,3,0)</f>
        <v>Other</v>
      </c>
      <c r="M3574" t="str">
        <f>VLOOKUP(Table1__5[[#This Row],[ShortCode]],$U$3:$V$100,2,0)</f>
        <v>Group BB</v>
      </c>
      <c r="N3574" t="str">
        <f>RIGHT(Table1__5[[#This Row],[Calendar_month]],2)</f>
        <v>08</v>
      </c>
      <c r="O3574" t="str">
        <f>LEFT(Table1__5[[#This Row],[Calendar_month]],4)</f>
        <v>2026</v>
      </c>
      <c r="P3574" t="str">
        <f>_xlfn.TEXTBEFORE(Table1__5[[#This Row],[Distributor_Name]],"-")</f>
        <v>BD11</v>
      </c>
    </row>
    <row r="3575" spans="1:16" x14ac:dyDescent="0.75">
      <c r="A3575" t="s">
        <v>11</v>
      </c>
      <c r="B3575" t="s">
        <v>22</v>
      </c>
      <c r="C3575" t="s">
        <v>88</v>
      </c>
      <c r="D3575">
        <v>202608</v>
      </c>
      <c r="E3575" t="s">
        <v>7673</v>
      </c>
      <c r="F3575" t="s">
        <v>5405</v>
      </c>
      <c r="G3575">
        <v>9801</v>
      </c>
      <c r="H3575">
        <v>2028</v>
      </c>
      <c r="I3575">
        <v>1720</v>
      </c>
      <c r="J3575">
        <v>0.17549229670441799</v>
      </c>
      <c r="K3575">
        <v>8081</v>
      </c>
      <c r="L3575" t="str">
        <f>VLOOKUP(Table1__5[[#This Row],[ShortCode]],$U$3:$W$100,3,0)</f>
        <v>Tiger Regular</v>
      </c>
      <c r="M3575" t="str">
        <f>VLOOKUP(Table1__5[[#This Row],[ShortCode]],$U$3:$V$100,2,0)</f>
        <v>Group BB</v>
      </c>
      <c r="N3575" t="str">
        <f>RIGHT(Table1__5[[#This Row],[Calendar_month]],2)</f>
        <v>08</v>
      </c>
      <c r="O3575" t="str">
        <f>LEFT(Table1__5[[#This Row],[Calendar_month]],4)</f>
        <v>2026</v>
      </c>
      <c r="P3575" t="str">
        <f>_xlfn.TEXTBEFORE(Table1__5[[#This Row],[Distributor_Name]],"-")</f>
        <v>BD11</v>
      </c>
    </row>
    <row r="3576" spans="1:16" x14ac:dyDescent="0.75">
      <c r="A3576" t="s">
        <v>11</v>
      </c>
      <c r="B3576" t="s">
        <v>22</v>
      </c>
      <c r="C3576" t="s">
        <v>88</v>
      </c>
      <c r="D3576">
        <v>202608</v>
      </c>
      <c r="E3576" t="s">
        <v>7673</v>
      </c>
      <c r="F3576" t="s">
        <v>5396</v>
      </c>
      <c r="G3576">
        <v>10103</v>
      </c>
      <c r="H3576">
        <v>2600</v>
      </c>
      <c r="I3576">
        <v>1693</v>
      </c>
      <c r="J3576">
        <v>0.167573987924379</v>
      </c>
      <c r="K3576">
        <v>8410</v>
      </c>
      <c r="L3576" t="str">
        <f>VLOOKUP(Table1__5[[#This Row],[ShortCode]],$U$3:$W$100,3,0)</f>
        <v>Tiger Regular</v>
      </c>
      <c r="M3576" t="str">
        <f>VLOOKUP(Table1__5[[#This Row],[ShortCode]],$U$3:$V$100,2,0)</f>
        <v>Group BB</v>
      </c>
      <c r="N3576" t="str">
        <f>RIGHT(Table1__5[[#This Row],[Calendar_month]],2)</f>
        <v>08</v>
      </c>
      <c r="O3576" t="str">
        <f>LEFT(Table1__5[[#This Row],[Calendar_month]],4)</f>
        <v>2026</v>
      </c>
      <c r="P3576" t="str">
        <f>_xlfn.TEXTBEFORE(Table1__5[[#This Row],[Distributor_Name]],"-")</f>
        <v>BD11</v>
      </c>
    </row>
    <row r="3577" spans="1:16" x14ac:dyDescent="0.75">
      <c r="A3577" t="s">
        <v>11</v>
      </c>
      <c r="B3577" t="s">
        <v>22</v>
      </c>
      <c r="C3577" t="s">
        <v>88</v>
      </c>
      <c r="D3577">
        <v>202608</v>
      </c>
      <c r="E3577" t="s">
        <v>7673</v>
      </c>
      <c r="F3577" t="s">
        <v>5408</v>
      </c>
      <c r="G3577">
        <v>1568</v>
      </c>
      <c r="H3577">
        <v>420</v>
      </c>
      <c r="I3577">
        <v>280</v>
      </c>
      <c r="J3577">
        <v>0.17857142857142899</v>
      </c>
      <c r="K3577">
        <v>1288</v>
      </c>
      <c r="L3577" t="str">
        <f>VLOOKUP(Table1__5[[#This Row],[ShortCode]],$U$3:$W$100,3,0)</f>
        <v>Tiger Regular</v>
      </c>
      <c r="M3577" t="str">
        <f>VLOOKUP(Table1__5[[#This Row],[ShortCode]],$U$3:$V$100,2,0)</f>
        <v>Group BB</v>
      </c>
      <c r="N3577" t="str">
        <f>RIGHT(Table1__5[[#This Row],[Calendar_month]],2)</f>
        <v>08</v>
      </c>
      <c r="O3577" t="str">
        <f>LEFT(Table1__5[[#This Row],[Calendar_month]],4)</f>
        <v>2026</v>
      </c>
      <c r="P3577" t="str">
        <f>_xlfn.TEXTBEFORE(Table1__5[[#This Row],[Distributor_Name]],"-")</f>
        <v>BD11</v>
      </c>
    </row>
    <row r="3578" spans="1:16" x14ac:dyDescent="0.75">
      <c r="A3578" t="s">
        <v>11</v>
      </c>
      <c r="B3578" t="s">
        <v>22</v>
      </c>
      <c r="C3578" t="s">
        <v>23</v>
      </c>
      <c r="D3578">
        <v>202501</v>
      </c>
      <c r="E3578" t="s">
        <v>7662</v>
      </c>
      <c r="F3578" t="s">
        <v>7664</v>
      </c>
      <c r="G3578">
        <v>0</v>
      </c>
      <c r="H3578">
        <v>0</v>
      </c>
      <c r="I3578">
        <v>0</v>
      </c>
      <c r="J3578">
        <v>0</v>
      </c>
      <c r="K3578">
        <v>0</v>
      </c>
      <c r="L3578" t="str">
        <f>VLOOKUP(Table1__5[[#This Row],[ShortCode]],$U$3:$W$100,3,0)</f>
        <v>Other</v>
      </c>
      <c r="M3578" t="str">
        <f>VLOOKUP(Table1__5[[#This Row],[ShortCode]],$U$3:$V$100,2,0)</f>
        <v>Group BB</v>
      </c>
      <c r="N3578" t="str">
        <f>RIGHT(Table1__5[[#This Row],[Calendar_month]],2)</f>
        <v>01</v>
      </c>
      <c r="O3578" t="str">
        <f>LEFT(Table1__5[[#This Row],[Calendar_month]],4)</f>
        <v>2025</v>
      </c>
      <c r="P3578" t="str">
        <f>_xlfn.TEXTBEFORE(Table1__5[[#This Row],[Distributor_Name]],"-")</f>
        <v>BD12</v>
      </c>
    </row>
    <row r="3579" spans="1:16" x14ac:dyDescent="0.75">
      <c r="A3579" t="s">
        <v>11</v>
      </c>
      <c r="B3579" t="s">
        <v>22</v>
      </c>
      <c r="C3579" t="s">
        <v>23</v>
      </c>
      <c r="D3579">
        <v>202501</v>
      </c>
      <c r="E3579" t="s">
        <v>7662</v>
      </c>
      <c r="F3579" t="s">
        <v>7690</v>
      </c>
      <c r="G3579">
        <v>0</v>
      </c>
      <c r="H3579">
        <v>0</v>
      </c>
      <c r="I3579">
        <v>0</v>
      </c>
      <c r="J3579">
        <v>0</v>
      </c>
      <c r="K3579">
        <v>0</v>
      </c>
      <c r="L3579" t="str">
        <f>VLOOKUP(Table1__5[[#This Row],[ShortCode]],$U$3:$W$100,3,0)</f>
        <v>Heineken Original</v>
      </c>
      <c r="M3579" t="str">
        <f>VLOOKUP(Table1__5[[#This Row],[ShortCode]],$U$3:$V$100,2,0)</f>
        <v>Group BB</v>
      </c>
      <c r="N3579" t="str">
        <f>RIGHT(Table1__5[[#This Row],[Calendar_month]],2)</f>
        <v>01</v>
      </c>
      <c r="O3579" t="str">
        <f>LEFT(Table1__5[[#This Row],[Calendar_month]],4)</f>
        <v>2025</v>
      </c>
      <c r="P3579" t="str">
        <f>_xlfn.TEXTBEFORE(Table1__5[[#This Row],[Distributor_Name]],"-")</f>
        <v>BD12</v>
      </c>
    </row>
    <row r="3580" spans="1:16" x14ac:dyDescent="0.75">
      <c r="A3580" t="s">
        <v>11</v>
      </c>
      <c r="B3580" t="s">
        <v>22</v>
      </c>
      <c r="C3580" t="s">
        <v>23</v>
      </c>
      <c r="D3580">
        <v>202501</v>
      </c>
      <c r="E3580" t="s">
        <v>7662</v>
      </c>
      <c r="F3580" t="s">
        <v>5426</v>
      </c>
      <c r="G3580">
        <v>0</v>
      </c>
      <c r="H3580">
        <v>0</v>
      </c>
      <c r="I3580">
        <v>0</v>
      </c>
      <c r="J3580">
        <v>0</v>
      </c>
      <c r="K3580">
        <v>0</v>
      </c>
      <c r="L3580" t="str">
        <f>VLOOKUP(Table1__5[[#This Row],[ShortCode]],$U$3:$W$100,3,0)</f>
        <v>Heineken Original</v>
      </c>
      <c r="M3580" t="str">
        <f>VLOOKUP(Table1__5[[#This Row],[ShortCode]],$U$3:$V$100,2,0)</f>
        <v>Group BB</v>
      </c>
      <c r="N3580" t="str">
        <f>RIGHT(Table1__5[[#This Row],[Calendar_month]],2)</f>
        <v>01</v>
      </c>
      <c r="O3580" t="str">
        <f>LEFT(Table1__5[[#This Row],[Calendar_month]],4)</f>
        <v>2025</v>
      </c>
      <c r="P3580" t="str">
        <f>_xlfn.TEXTBEFORE(Table1__5[[#This Row],[Distributor_Name]],"-")</f>
        <v>BD12</v>
      </c>
    </row>
    <row r="3581" spans="1:16" x14ac:dyDescent="0.75">
      <c r="A3581" t="s">
        <v>11</v>
      </c>
      <c r="B3581" t="s">
        <v>22</v>
      </c>
      <c r="C3581" t="s">
        <v>23</v>
      </c>
      <c r="D3581">
        <v>202501</v>
      </c>
      <c r="E3581" t="s">
        <v>7662</v>
      </c>
      <c r="F3581" t="s">
        <v>5434</v>
      </c>
      <c r="G3581">
        <v>530</v>
      </c>
      <c r="H3581">
        <v>390</v>
      </c>
      <c r="I3581">
        <v>397</v>
      </c>
      <c r="J3581">
        <v>0.74905660377358496</v>
      </c>
      <c r="K3581">
        <v>133</v>
      </c>
      <c r="L3581" t="str">
        <f>VLOOKUP(Table1__5[[#This Row],[ShortCode]],$U$3:$W$100,3,0)</f>
        <v>Heineken Original</v>
      </c>
      <c r="M3581" t="str">
        <f>VLOOKUP(Table1__5[[#This Row],[ShortCode]],$U$3:$V$100,2,0)</f>
        <v>Group BB</v>
      </c>
      <c r="N3581" t="str">
        <f>RIGHT(Table1__5[[#This Row],[Calendar_month]],2)</f>
        <v>01</v>
      </c>
      <c r="O3581" t="str">
        <f>LEFT(Table1__5[[#This Row],[Calendar_month]],4)</f>
        <v>2025</v>
      </c>
      <c r="P3581" t="str">
        <f>_xlfn.TEXTBEFORE(Table1__5[[#This Row],[Distributor_Name]],"-")</f>
        <v>BD12</v>
      </c>
    </row>
    <row r="3582" spans="1:16" x14ac:dyDescent="0.75">
      <c r="A3582" t="s">
        <v>11</v>
      </c>
      <c r="B3582" t="s">
        <v>22</v>
      </c>
      <c r="C3582" t="s">
        <v>23</v>
      </c>
      <c r="D3582">
        <v>202501</v>
      </c>
      <c r="E3582" t="s">
        <v>7662</v>
      </c>
      <c r="F3582" t="s">
        <v>5393</v>
      </c>
      <c r="G3582">
        <v>5341</v>
      </c>
      <c r="H3582">
        <v>6630</v>
      </c>
      <c r="I3582">
        <v>5735</v>
      </c>
      <c r="J3582">
        <v>1.07376895712413</v>
      </c>
      <c r="K3582">
        <v>-394</v>
      </c>
      <c r="L3582" t="str">
        <f>VLOOKUP(Table1__5[[#This Row],[ShortCode]],$U$3:$W$100,3,0)</f>
        <v>Heineken Silver</v>
      </c>
      <c r="M3582" t="str">
        <f>VLOOKUP(Table1__5[[#This Row],[ShortCode]],$U$3:$V$100,2,0)</f>
        <v>Group AA</v>
      </c>
      <c r="N3582" t="str">
        <f>RIGHT(Table1__5[[#This Row],[Calendar_month]],2)</f>
        <v>01</v>
      </c>
      <c r="O3582" t="str">
        <f>LEFT(Table1__5[[#This Row],[Calendar_month]],4)</f>
        <v>2025</v>
      </c>
      <c r="P3582" t="str">
        <f>_xlfn.TEXTBEFORE(Table1__5[[#This Row],[Distributor_Name]],"-")</f>
        <v>BD12</v>
      </c>
    </row>
    <row r="3583" spans="1:16" x14ac:dyDescent="0.75">
      <c r="A3583" t="s">
        <v>11</v>
      </c>
      <c r="B3583" t="s">
        <v>22</v>
      </c>
      <c r="C3583" t="s">
        <v>23</v>
      </c>
      <c r="D3583">
        <v>202501</v>
      </c>
      <c r="E3583" t="s">
        <v>7662</v>
      </c>
      <c r="F3583" t="s">
        <v>5418</v>
      </c>
      <c r="G3583">
        <v>0</v>
      </c>
      <c r="H3583">
        <v>0</v>
      </c>
      <c r="I3583">
        <v>0</v>
      </c>
      <c r="J3583">
        <v>0</v>
      </c>
      <c r="K3583">
        <v>0</v>
      </c>
      <c r="L3583" t="str">
        <f>VLOOKUP(Table1__5[[#This Row],[ShortCode]],$U$3:$W$100,3,0)</f>
        <v>Heineken Silver</v>
      </c>
      <c r="M3583" t="str">
        <f>VLOOKUP(Table1__5[[#This Row],[ShortCode]],$U$3:$V$100,2,0)</f>
        <v>Group AA</v>
      </c>
      <c r="N3583" t="str">
        <f>RIGHT(Table1__5[[#This Row],[Calendar_month]],2)</f>
        <v>01</v>
      </c>
      <c r="O3583" t="str">
        <f>LEFT(Table1__5[[#This Row],[Calendar_month]],4)</f>
        <v>2025</v>
      </c>
      <c r="P3583" t="str">
        <f>_xlfn.TEXTBEFORE(Table1__5[[#This Row],[Distributor_Name]],"-")</f>
        <v>BD12</v>
      </c>
    </row>
    <row r="3584" spans="1:16" x14ac:dyDescent="0.75">
      <c r="A3584" t="s">
        <v>11</v>
      </c>
      <c r="B3584" t="s">
        <v>22</v>
      </c>
      <c r="C3584" t="s">
        <v>23</v>
      </c>
      <c r="D3584">
        <v>202501</v>
      </c>
      <c r="E3584" t="s">
        <v>7662</v>
      </c>
      <c r="F3584" t="s">
        <v>5401</v>
      </c>
      <c r="G3584">
        <v>957</v>
      </c>
      <c r="H3584">
        <v>1781</v>
      </c>
      <c r="I3584">
        <v>1800</v>
      </c>
      <c r="J3584">
        <v>1.8808777429467101</v>
      </c>
      <c r="K3584">
        <v>-843</v>
      </c>
      <c r="L3584" t="str">
        <f>VLOOKUP(Table1__5[[#This Row],[ShortCode]],$U$3:$W$100,3,0)</f>
        <v>Heineken Silver</v>
      </c>
      <c r="M3584" t="str">
        <f>VLOOKUP(Table1__5[[#This Row],[ShortCode]],$U$3:$V$100,2,0)</f>
        <v>Group AA</v>
      </c>
      <c r="N3584" t="str">
        <f>RIGHT(Table1__5[[#This Row],[Calendar_month]],2)</f>
        <v>01</v>
      </c>
      <c r="O3584" t="str">
        <f>LEFT(Table1__5[[#This Row],[Calendar_month]],4)</f>
        <v>2025</v>
      </c>
      <c r="P3584" t="str">
        <f>_xlfn.TEXTBEFORE(Table1__5[[#This Row],[Distributor_Name]],"-")</f>
        <v>BD12</v>
      </c>
    </row>
    <row r="3585" spans="1:16" x14ac:dyDescent="0.75">
      <c r="A3585" t="s">
        <v>11</v>
      </c>
      <c r="B3585" t="s">
        <v>22</v>
      </c>
      <c r="C3585" t="s">
        <v>23</v>
      </c>
      <c r="D3585">
        <v>202501</v>
      </c>
      <c r="E3585" t="s">
        <v>7662</v>
      </c>
      <c r="F3585" t="s">
        <v>7288</v>
      </c>
      <c r="G3585">
        <v>0</v>
      </c>
      <c r="H3585">
        <v>0</v>
      </c>
      <c r="I3585">
        <v>0</v>
      </c>
      <c r="J3585">
        <v>0</v>
      </c>
      <c r="K3585">
        <v>0</v>
      </c>
      <c r="L3585" t="str">
        <f>VLOOKUP(Table1__5[[#This Row],[ShortCode]],$U$3:$W$100,3,0)</f>
        <v>Heineken Silver</v>
      </c>
      <c r="M3585" t="str">
        <f>VLOOKUP(Table1__5[[#This Row],[ShortCode]],$U$3:$V$100,2,0)</f>
        <v>Group BB</v>
      </c>
      <c r="N3585" t="str">
        <f>RIGHT(Table1__5[[#This Row],[Calendar_month]],2)</f>
        <v>01</v>
      </c>
      <c r="O3585" t="str">
        <f>LEFT(Table1__5[[#This Row],[Calendar_month]],4)</f>
        <v>2025</v>
      </c>
      <c r="P3585" t="str">
        <f>_xlfn.TEXTBEFORE(Table1__5[[#This Row],[Distributor_Name]],"-")</f>
        <v>BD12</v>
      </c>
    </row>
    <row r="3586" spans="1:16" x14ac:dyDescent="0.75">
      <c r="A3586" t="s">
        <v>11</v>
      </c>
      <c r="B3586" t="s">
        <v>22</v>
      </c>
      <c r="C3586" t="s">
        <v>23</v>
      </c>
      <c r="D3586">
        <v>202501</v>
      </c>
      <c r="E3586" t="s">
        <v>7662</v>
      </c>
      <c r="F3586" t="s">
        <v>5440</v>
      </c>
      <c r="G3586">
        <v>37</v>
      </c>
      <c r="H3586">
        <v>0</v>
      </c>
      <c r="I3586">
        <v>3</v>
      </c>
      <c r="J3586">
        <v>8.1081081081081099E-2</v>
      </c>
      <c r="K3586">
        <v>34</v>
      </c>
      <c r="L3586" t="str">
        <f>VLOOKUP(Table1__5[[#This Row],[ShortCode]],$U$3:$W$100,3,0)</f>
        <v>Other</v>
      </c>
      <c r="M3586" t="str">
        <f>VLOOKUP(Table1__5[[#This Row],[ShortCode]],$U$3:$V$100,2,0)</f>
        <v>Group BB</v>
      </c>
      <c r="N3586" t="str">
        <f>RIGHT(Table1__5[[#This Row],[Calendar_month]],2)</f>
        <v>01</v>
      </c>
      <c r="O3586" t="str">
        <f>LEFT(Table1__5[[#This Row],[Calendar_month]],4)</f>
        <v>2025</v>
      </c>
      <c r="P3586" t="str">
        <f>_xlfn.TEXTBEFORE(Table1__5[[#This Row],[Distributor_Name]],"-")</f>
        <v>BD12</v>
      </c>
    </row>
    <row r="3587" spans="1:16" x14ac:dyDescent="0.75">
      <c r="A3587" t="s">
        <v>11</v>
      </c>
      <c r="B3587" t="s">
        <v>22</v>
      </c>
      <c r="C3587" t="s">
        <v>23</v>
      </c>
      <c r="D3587">
        <v>202501</v>
      </c>
      <c r="E3587" t="s">
        <v>7662</v>
      </c>
      <c r="F3587" t="s">
        <v>7665</v>
      </c>
      <c r="G3587">
        <v>0</v>
      </c>
      <c r="H3587">
        <v>0</v>
      </c>
      <c r="I3587">
        <v>0</v>
      </c>
      <c r="J3587">
        <v>0</v>
      </c>
      <c r="K3587">
        <v>0</v>
      </c>
      <c r="L3587" t="str">
        <f>VLOOKUP(Table1__5[[#This Row],[ShortCode]],$U$3:$W$100,3,0)</f>
        <v>Other</v>
      </c>
      <c r="M3587" t="str">
        <f>VLOOKUP(Table1__5[[#This Row],[ShortCode]],$U$3:$V$100,2,0)</f>
        <v>Group BB</v>
      </c>
      <c r="N3587" t="str">
        <f>RIGHT(Table1__5[[#This Row],[Calendar_month]],2)</f>
        <v>01</v>
      </c>
      <c r="O3587" t="str">
        <f>LEFT(Table1__5[[#This Row],[Calendar_month]],4)</f>
        <v>2025</v>
      </c>
      <c r="P3587" t="str">
        <f>_xlfn.TEXTBEFORE(Table1__5[[#This Row],[Distributor_Name]],"-")</f>
        <v>BD12</v>
      </c>
    </row>
    <row r="3588" spans="1:16" x14ac:dyDescent="0.75">
      <c r="A3588" t="s">
        <v>11</v>
      </c>
      <c r="B3588" t="s">
        <v>22</v>
      </c>
      <c r="C3588" t="s">
        <v>23</v>
      </c>
      <c r="D3588">
        <v>202501</v>
      </c>
      <c r="E3588" t="s">
        <v>7662</v>
      </c>
      <c r="F3588" t="s">
        <v>7691</v>
      </c>
      <c r="G3588">
        <v>0</v>
      </c>
      <c r="H3588">
        <v>0</v>
      </c>
      <c r="I3588">
        <v>0</v>
      </c>
      <c r="J3588">
        <v>0</v>
      </c>
      <c r="K3588">
        <v>0</v>
      </c>
      <c r="L3588" t="str">
        <f>VLOOKUP(Table1__5[[#This Row],[ShortCode]],$U$3:$W$100,3,0)</f>
        <v>Other</v>
      </c>
      <c r="M3588" t="str">
        <f>VLOOKUP(Table1__5[[#This Row],[ShortCode]],$U$3:$V$100,2,0)</f>
        <v>Group BB</v>
      </c>
      <c r="N3588" t="str">
        <f>RIGHT(Table1__5[[#This Row],[Calendar_month]],2)</f>
        <v>01</v>
      </c>
      <c r="O3588" t="str">
        <f>LEFT(Table1__5[[#This Row],[Calendar_month]],4)</f>
        <v>2025</v>
      </c>
      <c r="P3588" t="str">
        <f>_xlfn.TEXTBEFORE(Table1__5[[#This Row],[Distributor_Name]],"-")</f>
        <v>BD12</v>
      </c>
    </row>
    <row r="3589" spans="1:16" x14ac:dyDescent="0.75">
      <c r="A3589" t="s">
        <v>11</v>
      </c>
      <c r="B3589" t="s">
        <v>22</v>
      </c>
      <c r="C3589" t="s">
        <v>23</v>
      </c>
      <c r="D3589">
        <v>202501</v>
      </c>
      <c r="E3589" t="s">
        <v>7662</v>
      </c>
      <c r="F3589" t="s">
        <v>5424</v>
      </c>
      <c r="G3589">
        <v>5</v>
      </c>
      <c r="H3589">
        <v>0</v>
      </c>
      <c r="I3589">
        <v>1</v>
      </c>
      <c r="J3589">
        <v>0.2</v>
      </c>
      <c r="K3589">
        <v>4</v>
      </c>
      <c r="L3589" t="str">
        <f>VLOOKUP(Table1__5[[#This Row],[ShortCode]],$U$3:$W$100,3,0)</f>
        <v>Other</v>
      </c>
      <c r="M3589" t="str">
        <f>VLOOKUP(Table1__5[[#This Row],[ShortCode]],$U$3:$V$100,2,0)</f>
        <v>Group BB</v>
      </c>
      <c r="N3589" t="str">
        <f>RIGHT(Table1__5[[#This Row],[Calendar_month]],2)</f>
        <v>01</v>
      </c>
      <c r="O3589" t="str">
        <f>LEFT(Table1__5[[#This Row],[Calendar_month]],4)</f>
        <v>2025</v>
      </c>
      <c r="P3589" t="str">
        <f>_xlfn.TEXTBEFORE(Table1__5[[#This Row],[Distributor_Name]],"-")</f>
        <v>BD12</v>
      </c>
    </row>
    <row r="3590" spans="1:16" x14ac:dyDescent="0.75">
      <c r="A3590" t="s">
        <v>11</v>
      </c>
      <c r="B3590" t="s">
        <v>22</v>
      </c>
      <c r="C3590" t="s">
        <v>23</v>
      </c>
      <c r="D3590">
        <v>202501</v>
      </c>
      <c r="E3590" t="s">
        <v>7662</v>
      </c>
      <c r="F3590" t="s">
        <v>7692</v>
      </c>
      <c r="G3590">
        <v>0</v>
      </c>
      <c r="H3590">
        <v>0</v>
      </c>
      <c r="I3590">
        <v>0</v>
      </c>
      <c r="J3590">
        <v>0</v>
      </c>
      <c r="K3590">
        <v>0</v>
      </c>
      <c r="L3590" t="str">
        <f>VLOOKUP(Table1__5[[#This Row],[ShortCode]],$U$3:$W$100,3,0)</f>
        <v>Other</v>
      </c>
      <c r="M3590" t="str">
        <f>VLOOKUP(Table1__5[[#This Row],[ShortCode]],$U$3:$V$100,2,0)</f>
        <v>Group BB</v>
      </c>
      <c r="N3590" t="str">
        <f>RIGHT(Table1__5[[#This Row],[Calendar_month]],2)</f>
        <v>01</v>
      </c>
      <c r="O3590" t="str">
        <f>LEFT(Table1__5[[#This Row],[Calendar_month]],4)</f>
        <v>2025</v>
      </c>
      <c r="P3590" t="str">
        <f>_xlfn.TEXTBEFORE(Table1__5[[#This Row],[Distributor_Name]],"-")</f>
        <v>BD12</v>
      </c>
    </row>
    <row r="3591" spans="1:16" x14ac:dyDescent="0.75">
      <c r="A3591" t="s">
        <v>11</v>
      </c>
      <c r="B3591" t="s">
        <v>22</v>
      </c>
      <c r="C3591" t="s">
        <v>23</v>
      </c>
      <c r="D3591">
        <v>202501</v>
      </c>
      <c r="E3591" t="s">
        <v>7662</v>
      </c>
      <c r="F3591" t="s">
        <v>7654</v>
      </c>
      <c r="G3591">
        <v>1</v>
      </c>
      <c r="H3591">
        <v>0</v>
      </c>
      <c r="I3591">
        <v>0</v>
      </c>
      <c r="J3591">
        <v>0</v>
      </c>
      <c r="K3591">
        <v>1</v>
      </c>
      <c r="L3591" t="str">
        <f>VLOOKUP(Table1__5[[#This Row],[ShortCode]],$U$3:$W$100,3,0)</f>
        <v>Other</v>
      </c>
      <c r="M3591" t="str">
        <f>VLOOKUP(Table1__5[[#This Row],[ShortCode]],$U$3:$V$100,2,0)</f>
        <v>Group BB</v>
      </c>
      <c r="N3591" t="str">
        <f>RIGHT(Table1__5[[#This Row],[Calendar_month]],2)</f>
        <v>01</v>
      </c>
      <c r="O3591" t="str">
        <f>LEFT(Table1__5[[#This Row],[Calendar_month]],4)</f>
        <v>2025</v>
      </c>
      <c r="P3591" t="str">
        <f>_xlfn.TEXTBEFORE(Table1__5[[#This Row],[Distributor_Name]],"-")</f>
        <v>BD12</v>
      </c>
    </row>
    <row r="3592" spans="1:16" x14ac:dyDescent="0.75">
      <c r="A3592" t="s">
        <v>11</v>
      </c>
      <c r="B3592" t="s">
        <v>22</v>
      </c>
      <c r="C3592" t="s">
        <v>23</v>
      </c>
      <c r="D3592">
        <v>202501</v>
      </c>
      <c r="E3592" t="s">
        <v>7662</v>
      </c>
      <c r="F3592" t="s">
        <v>7666</v>
      </c>
      <c r="G3592">
        <v>0</v>
      </c>
      <c r="H3592">
        <v>0</v>
      </c>
      <c r="I3592">
        <v>0</v>
      </c>
      <c r="J3592">
        <v>0</v>
      </c>
      <c r="K3592">
        <v>0</v>
      </c>
      <c r="L3592" t="str">
        <f>VLOOKUP(Table1__5[[#This Row],[ShortCode]],$U$3:$W$100,3,0)</f>
        <v>Other</v>
      </c>
      <c r="M3592" t="str">
        <f>VLOOKUP(Table1__5[[#This Row],[ShortCode]],$U$3:$V$100,2,0)</f>
        <v>Group BB</v>
      </c>
      <c r="N3592" t="str">
        <f>RIGHT(Table1__5[[#This Row],[Calendar_month]],2)</f>
        <v>01</v>
      </c>
      <c r="O3592" t="str">
        <f>LEFT(Table1__5[[#This Row],[Calendar_month]],4)</f>
        <v>2025</v>
      </c>
      <c r="P3592" t="str">
        <f>_xlfn.TEXTBEFORE(Table1__5[[#This Row],[Distributor_Name]],"-")</f>
        <v>BD12</v>
      </c>
    </row>
    <row r="3593" spans="1:16" x14ac:dyDescent="0.75">
      <c r="A3593" t="s">
        <v>11</v>
      </c>
      <c r="B3593" t="s">
        <v>22</v>
      </c>
      <c r="C3593" t="s">
        <v>23</v>
      </c>
      <c r="D3593">
        <v>202501</v>
      </c>
      <c r="E3593" t="s">
        <v>7662</v>
      </c>
      <c r="F3593" t="s">
        <v>7693</v>
      </c>
      <c r="G3593">
        <v>0</v>
      </c>
      <c r="H3593">
        <v>0</v>
      </c>
      <c r="I3593">
        <v>0</v>
      </c>
      <c r="J3593">
        <v>0</v>
      </c>
      <c r="K3593">
        <v>0</v>
      </c>
      <c r="L3593" t="str">
        <f>VLOOKUP(Table1__5[[#This Row],[ShortCode]],$U$3:$W$100,3,0)</f>
        <v>Other</v>
      </c>
      <c r="M3593" t="str">
        <f>VLOOKUP(Table1__5[[#This Row],[ShortCode]],$U$3:$V$100,2,0)</f>
        <v>Group BB</v>
      </c>
      <c r="N3593" t="str">
        <f>RIGHT(Table1__5[[#This Row],[Calendar_month]],2)</f>
        <v>01</v>
      </c>
      <c r="O3593" t="str">
        <f>LEFT(Table1__5[[#This Row],[Calendar_month]],4)</f>
        <v>2025</v>
      </c>
      <c r="P3593" t="str">
        <f>_xlfn.TEXTBEFORE(Table1__5[[#This Row],[Distributor_Name]],"-")</f>
        <v>BD12</v>
      </c>
    </row>
    <row r="3594" spans="1:16" x14ac:dyDescent="0.75">
      <c r="A3594" t="s">
        <v>11</v>
      </c>
      <c r="B3594" t="s">
        <v>22</v>
      </c>
      <c r="C3594" t="s">
        <v>23</v>
      </c>
      <c r="D3594">
        <v>202501</v>
      </c>
      <c r="E3594" t="s">
        <v>7662</v>
      </c>
      <c r="F3594" t="s">
        <v>7668</v>
      </c>
      <c r="G3594">
        <v>0</v>
      </c>
      <c r="H3594">
        <v>0</v>
      </c>
      <c r="I3594">
        <v>0</v>
      </c>
      <c r="J3594">
        <v>0</v>
      </c>
      <c r="K3594">
        <v>0</v>
      </c>
      <c r="L3594" t="str">
        <f>VLOOKUP(Table1__5[[#This Row],[ShortCode]],$U$3:$W$100,3,0)</f>
        <v>Other</v>
      </c>
      <c r="M3594" t="str">
        <f>VLOOKUP(Table1__5[[#This Row],[ShortCode]],$U$3:$V$100,2,0)</f>
        <v>Group BB</v>
      </c>
      <c r="N3594" t="str">
        <f>RIGHT(Table1__5[[#This Row],[Calendar_month]],2)</f>
        <v>01</v>
      </c>
      <c r="O3594" t="str">
        <f>LEFT(Table1__5[[#This Row],[Calendar_month]],4)</f>
        <v>2025</v>
      </c>
      <c r="P3594" t="str">
        <f>_xlfn.TEXTBEFORE(Table1__5[[#This Row],[Distributor_Name]],"-")</f>
        <v>BD12</v>
      </c>
    </row>
    <row r="3595" spans="1:16" x14ac:dyDescent="0.75">
      <c r="A3595" t="s">
        <v>11</v>
      </c>
      <c r="B3595" t="s">
        <v>22</v>
      </c>
      <c r="C3595" t="s">
        <v>23</v>
      </c>
      <c r="D3595">
        <v>202501</v>
      </c>
      <c r="E3595" t="s">
        <v>7662</v>
      </c>
      <c r="F3595" t="s">
        <v>5430</v>
      </c>
      <c r="G3595">
        <v>47</v>
      </c>
      <c r="H3595">
        <v>0</v>
      </c>
      <c r="I3595">
        <v>6</v>
      </c>
      <c r="J3595">
        <v>0.12765957446808501</v>
      </c>
      <c r="K3595">
        <v>41</v>
      </c>
      <c r="L3595" t="str">
        <f>VLOOKUP(Table1__5[[#This Row],[ShortCode]],$U$3:$W$100,3,0)</f>
        <v>Other</v>
      </c>
      <c r="M3595" t="str">
        <f>VLOOKUP(Table1__5[[#This Row],[ShortCode]],$U$3:$V$100,2,0)</f>
        <v>Group BB</v>
      </c>
      <c r="N3595" t="str">
        <f>RIGHT(Table1__5[[#This Row],[Calendar_month]],2)</f>
        <v>01</v>
      </c>
      <c r="O3595" t="str">
        <f>LEFT(Table1__5[[#This Row],[Calendar_month]],4)</f>
        <v>2025</v>
      </c>
      <c r="P3595" t="str">
        <f>_xlfn.TEXTBEFORE(Table1__5[[#This Row],[Distributor_Name]],"-")</f>
        <v>BD12</v>
      </c>
    </row>
    <row r="3596" spans="1:16" x14ac:dyDescent="0.75">
      <c r="A3596" t="s">
        <v>11</v>
      </c>
      <c r="B3596" t="s">
        <v>22</v>
      </c>
      <c r="C3596" t="s">
        <v>23</v>
      </c>
      <c r="D3596">
        <v>202501</v>
      </c>
      <c r="E3596" t="s">
        <v>7662</v>
      </c>
      <c r="F3596" t="s">
        <v>7678</v>
      </c>
      <c r="G3596">
        <v>0</v>
      </c>
      <c r="H3596">
        <v>0</v>
      </c>
      <c r="I3596">
        <v>0</v>
      </c>
      <c r="J3596">
        <v>0</v>
      </c>
      <c r="K3596">
        <v>0</v>
      </c>
      <c r="L3596" t="str">
        <f>VLOOKUP(Table1__5[[#This Row],[ShortCode]],$U$3:$W$100,3,0)</f>
        <v>Other</v>
      </c>
      <c r="M3596" t="str">
        <f>VLOOKUP(Table1__5[[#This Row],[ShortCode]],$U$3:$V$100,2,0)</f>
        <v>Group BB</v>
      </c>
      <c r="N3596" t="str">
        <f>RIGHT(Table1__5[[#This Row],[Calendar_month]],2)</f>
        <v>01</v>
      </c>
      <c r="O3596" t="str">
        <f>LEFT(Table1__5[[#This Row],[Calendar_month]],4)</f>
        <v>2025</v>
      </c>
      <c r="P3596" t="str">
        <f>_xlfn.TEXTBEFORE(Table1__5[[#This Row],[Distributor_Name]],"-")</f>
        <v>BD12</v>
      </c>
    </row>
    <row r="3597" spans="1:16" x14ac:dyDescent="0.75">
      <c r="A3597" t="s">
        <v>11</v>
      </c>
      <c r="B3597" t="s">
        <v>22</v>
      </c>
      <c r="C3597" t="s">
        <v>23</v>
      </c>
      <c r="D3597">
        <v>202501</v>
      </c>
      <c r="E3597" t="s">
        <v>7662</v>
      </c>
      <c r="F3597" t="s">
        <v>7694</v>
      </c>
      <c r="G3597">
        <v>0</v>
      </c>
      <c r="H3597">
        <v>0</v>
      </c>
      <c r="I3597">
        <v>0</v>
      </c>
      <c r="J3597">
        <v>0</v>
      </c>
      <c r="K3597">
        <v>0</v>
      </c>
      <c r="L3597" t="str">
        <f>VLOOKUP(Table1__5[[#This Row],[ShortCode]],$U$3:$W$100,3,0)</f>
        <v>Other</v>
      </c>
      <c r="M3597" t="str">
        <f>VLOOKUP(Table1__5[[#This Row],[ShortCode]],$U$3:$V$100,2,0)</f>
        <v>Group BB</v>
      </c>
      <c r="N3597" t="str">
        <f>RIGHT(Table1__5[[#This Row],[Calendar_month]],2)</f>
        <v>01</v>
      </c>
      <c r="O3597" t="str">
        <f>LEFT(Table1__5[[#This Row],[Calendar_month]],4)</f>
        <v>2025</v>
      </c>
      <c r="P3597" t="str">
        <f>_xlfn.TEXTBEFORE(Table1__5[[#This Row],[Distributor_Name]],"-")</f>
        <v>BD12</v>
      </c>
    </row>
    <row r="3598" spans="1:16" x14ac:dyDescent="0.75">
      <c r="A3598" t="s">
        <v>11</v>
      </c>
      <c r="B3598" t="s">
        <v>22</v>
      </c>
      <c r="C3598" t="s">
        <v>23</v>
      </c>
      <c r="D3598">
        <v>202501</v>
      </c>
      <c r="E3598" t="s">
        <v>7662</v>
      </c>
      <c r="F3598" t="s">
        <v>7670</v>
      </c>
      <c r="G3598">
        <v>0</v>
      </c>
      <c r="H3598">
        <v>0</v>
      </c>
      <c r="I3598">
        <v>0</v>
      </c>
      <c r="J3598">
        <v>0</v>
      </c>
      <c r="K3598">
        <v>0</v>
      </c>
      <c r="L3598" t="str">
        <f>VLOOKUP(Table1__5[[#This Row],[ShortCode]],$U$3:$W$100,3,0)</f>
        <v>Other</v>
      </c>
      <c r="M3598" t="str">
        <f>VLOOKUP(Table1__5[[#This Row],[ShortCode]],$U$3:$V$100,2,0)</f>
        <v>Group BB</v>
      </c>
      <c r="N3598" t="str">
        <f>RIGHT(Table1__5[[#This Row],[Calendar_month]],2)</f>
        <v>01</v>
      </c>
      <c r="O3598" t="str">
        <f>LEFT(Table1__5[[#This Row],[Calendar_month]],4)</f>
        <v>2025</v>
      </c>
      <c r="P3598" t="str">
        <f>_xlfn.TEXTBEFORE(Table1__5[[#This Row],[Distributor_Name]],"-")</f>
        <v>BD12</v>
      </c>
    </row>
    <row r="3599" spans="1:16" x14ac:dyDescent="0.75">
      <c r="A3599" t="s">
        <v>11</v>
      </c>
      <c r="B3599" t="s">
        <v>22</v>
      </c>
      <c r="C3599" t="s">
        <v>23</v>
      </c>
      <c r="D3599">
        <v>202501</v>
      </c>
      <c r="E3599" t="s">
        <v>7662</v>
      </c>
      <c r="F3599" t="s">
        <v>5405</v>
      </c>
      <c r="G3599">
        <v>4251</v>
      </c>
      <c r="H3599">
        <v>7225</v>
      </c>
      <c r="I3599">
        <v>8554</v>
      </c>
      <c r="J3599">
        <v>2.0122324159021399</v>
      </c>
      <c r="K3599">
        <v>-4303</v>
      </c>
      <c r="L3599" t="str">
        <f>VLOOKUP(Table1__5[[#This Row],[ShortCode]],$U$3:$W$100,3,0)</f>
        <v>Tiger Regular</v>
      </c>
      <c r="M3599" t="str">
        <f>VLOOKUP(Table1__5[[#This Row],[ShortCode]],$U$3:$V$100,2,0)</f>
        <v>Group BB</v>
      </c>
      <c r="N3599" t="str">
        <f>RIGHT(Table1__5[[#This Row],[Calendar_month]],2)</f>
        <v>01</v>
      </c>
      <c r="O3599" t="str">
        <f>LEFT(Table1__5[[#This Row],[Calendar_month]],4)</f>
        <v>2025</v>
      </c>
      <c r="P3599" t="str">
        <f>_xlfn.TEXTBEFORE(Table1__5[[#This Row],[Distributor_Name]],"-")</f>
        <v>BD12</v>
      </c>
    </row>
    <row r="3600" spans="1:16" x14ac:dyDescent="0.75">
      <c r="A3600" t="s">
        <v>11</v>
      </c>
      <c r="B3600" t="s">
        <v>22</v>
      </c>
      <c r="C3600" t="s">
        <v>23</v>
      </c>
      <c r="D3600">
        <v>202501</v>
      </c>
      <c r="E3600" t="s">
        <v>7662</v>
      </c>
      <c r="F3600" t="s">
        <v>5396</v>
      </c>
      <c r="G3600">
        <v>36217</v>
      </c>
      <c r="H3600">
        <v>34398</v>
      </c>
      <c r="I3600">
        <v>33436</v>
      </c>
      <c r="J3600">
        <v>0.92321285584117996</v>
      </c>
      <c r="K3600">
        <v>2781</v>
      </c>
      <c r="L3600" t="str">
        <f>VLOOKUP(Table1__5[[#This Row],[ShortCode]],$U$3:$W$100,3,0)</f>
        <v>Tiger Regular</v>
      </c>
      <c r="M3600" t="str">
        <f>VLOOKUP(Table1__5[[#This Row],[ShortCode]],$U$3:$V$100,2,0)</f>
        <v>Group BB</v>
      </c>
      <c r="N3600" t="str">
        <f>RIGHT(Table1__5[[#This Row],[Calendar_month]],2)</f>
        <v>01</v>
      </c>
      <c r="O3600" t="str">
        <f>LEFT(Table1__5[[#This Row],[Calendar_month]],4)</f>
        <v>2025</v>
      </c>
      <c r="P3600" t="str">
        <f>_xlfn.TEXTBEFORE(Table1__5[[#This Row],[Distributor_Name]],"-")</f>
        <v>BD12</v>
      </c>
    </row>
    <row r="3601" spans="1:16" x14ac:dyDescent="0.75">
      <c r="A3601" t="s">
        <v>11</v>
      </c>
      <c r="B3601" t="s">
        <v>22</v>
      </c>
      <c r="C3601" t="s">
        <v>23</v>
      </c>
      <c r="D3601">
        <v>202501</v>
      </c>
      <c r="E3601" t="s">
        <v>7662</v>
      </c>
      <c r="F3601" t="s">
        <v>5441</v>
      </c>
      <c r="G3601">
        <v>0</v>
      </c>
      <c r="H3601">
        <v>0</v>
      </c>
      <c r="I3601">
        <v>0</v>
      </c>
      <c r="J3601">
        <v>0</v>
      </c>
      <c r="K3601">
        <v>0</v>
      </c>
      <c r="L3601" t="str">
        <f>VLOOKUP(Table1__5[[#This Row],[ShortCode]],$U$3:$W$100,3,0)</f>
        <v>Tiger Regular</v>
      </c>
      <c r="M3601" t="str">
        <f>VLOOKUP(Table1__5[[#This Row],[ShortCode]],$U$3:$V$100,2,0)</f>
        <v>Group BB</v>
      </c>
      <c r="N3601" t="str">
        <f>RIGHT(Table1__5[[#This Row],[Calendar_month]],2)</f>
        <v>01</v>
      </c>
      <c r="O3601" t="str">
        <f>LEFT(Table1__5[[#This Row],[Calendar_month]],4)</f>
        <v>2025</v>
      </c>
      <c r="P3601" t="str">
        <f>_xlfn.TEXTBEFORE(Table1__5[[#This Row],[Distributor_Name]],"-")</f>
        <v>BD12</v>
      </c>
    </row>
    <row r="3602" spans="1:16" x14ac:dyDescent="0.75">
      <c r="A3602" t="s">
        <v>11</v>
      </c>
      <c r="B3602" t="s">
        <v>22</v>
      </c>
      <c r="C3602" t="s">
        <v>23</v>
      </c>
      <c r="D3602">
        <v>202501</v>
      </c>
      <c r="E3602" t="s">
        <v>7662</v>
      </c>
      <c r="F3602" t="s">
        <v>5408</v>
      </c>
      <c r="G3602">
        <v>1137</v>
      </c>
      <c r="H3602">
        <v>1250</v>
      </c>
      <c r="I3602">
        <v>1107</v>
      </c>
      <c r="J3602">
        <v>0.97361477572559396</v>
      </c>
      <c r="K3602">
        <v>30</v>
      </c>
      <c r="L3602" t="str">
        <f>VLOOKUP(Table1__5[[#This Row],[ShortCode]],$U$3:$W$100,3,0)</f>
        <v>Tiger Regular</v>
      </c>
      <c r="M3602" t="str">
        <f>VLOOKUP(Table1__5[[#This Row],[ShortCode]],$U$3:$V$100,2,0)</f>
        <v>Group BB</v>
      </c>
      <c r="N3602" t="str">
        <f>RIGHT(Table1__5[[#This Row],[Calendar_month]],2)</f>
        <v>01</v>
      </c>
      <c r="O3602" t="str">
        <f>LEFT(Table1__5[[#This Row],[Calendar_month]],4)</f>
        <v>2025</v>
      </c>
      <c r="P3602" t="str">
        <f>_xlfn.TEXTBEFORE(Table1__5[[#This Row],[Distributor_Name]],"-")</f>
        <v>BD12</v>
      </c>
    </row>
    <row r="3603" spans="1:16" x14ac:dyDescent="0.75">
      <c r="A3603" t="s">
        <v>11</v>
      </c>
      <c r="B3603" t="s">
        <v>22</v>
      </c>
      <c r="C3603" t="s">
        <v>23</v>
      </c>
      <c r="D3603">
        <v>202501</v>
      </c>
      <c r="E3603" t="s">
        <v>7662</v>
      </c>
      <c r="F3603" t="s">
        <v>5417</v>
      </c>
      <c r="G3603">
        <v>532</v>
      </c>
      <c r="H3603">
        <v>730</v>
      </c>
      <c r="I3603">
        <v>575</v>
      </c>
      <c r="J3603">
        <v>1.08082706766917</v>
      </c>
      <c r="K3603">
        <v>-43</v>
      </c>
      <c r="L3603" t="str">
        <f>VLOOKUP(Table1__5[[#This Row],[ShortCode]],$U$3:$W$100,3,0)</f>
        <v>Tiger Crystal</v>
      </c>
      <c r="M3603" t="str">
        <f>VLOOKUP(Table1__5[[#This Row],[ShortCode]],$U$3:$V$100,2,0)</f>
        <v>Group AA</v>
      </c>
      <c r="N3603" t="str">
        <f>RIGHT(Table1__5[[#This Row],[Calendar_month]],2)</f>
        <v>01</v>
      </c>
      <c r="O3603" t="str">
        <f>LEFT(Table1__5[[#This Row],[Calendar_month]],4)</f>
        <v>2025</v>
      </c>
      <c r="P3603" t="str">
        <f>_xlfn.TEXTBEFORE(Table1__5[[#This Row],[Distributor_Name]],"-")</f>
        <v>BD12</v>
      </c>
    </row>
    <row r="3604" spans="1:16" x14ac:dyDescent="0.75">
      <c r="A3604" t="s">
        <v>11</v>
      </c>
      <c r="B3604" t="s">
        <v>22</v>
      </c>
      <c r="C3604" t="s">
        <v>23</v>
      </c>
      <c r="D3604">
        <v>202501</v>
      </c>
      <c r="E3604" t="s">
        <v>7662</v>
      </c>
      <c r="F3604" t="s">
        <v>5403</v>
      </c>
      <c r="G3604">
        <v>2947</v>
      </c>
      <c r="H3604">
        <v>3757</v>
      </c>
      <c r="I3604">
        <v>3770</v>
      </c>
      <c r="J3604">
        <v>1.27926705123855</v>
      </c>
      <c r="K3604">
        <v>-823</v>
      </c>
      <c r="L3604" t="str">
        <f>VLOOKUP(Table1__5[[#This Row],[ShortCode]],$U$3:$W$100,3,0)</f>
        <v>Tiger Crystal</v>
      </c>
      <c r="M3604" t="str">
        <f>VLOOKUP(Table1__5[[#This Row],[ShortCode]],$U$3:$V$100,2,0)</f>
        <v>Group AA</v>
      </c>
      <c r="N3604" t="str">
        <f>RIGHT(Table1__5[[#This Row],[Calendar_month]],2)</f>
        <v>01</v>
      </c>
      <c r="O3604" t="str">
        <f>LEFT(Table1__5[[#This Row],[Calendar_month]],4)</f>
        <v>2025</v>
      </c>
      <c r="P3604" t="str">
        <f>_xlfn.TEXTBEFORE(Table1__5[[#This Row],[Distributor_Name]],"-")</f>
        <v>BD12</v>
      </c>
    </row>
    <row r="3605" spans="1:16" x14ac:dyDescent="0.75">
      <c r="A3605" t="s">
        <v>11</v>
      </c>
      <c r="B3605" t="s">
        <v>22</v>
      </c>
      <c r="C3605" t="s">
        <v>23</v>
      </c>
      <c r="D3605">
        <v>202501</v>
      </c>
      <c r="E3605" t="s">
        <v>7662</v>
      </c>
      <c r="F3605" t="s">
        <v>5404</v>
      </c>
      <c r="G3605">
        <v>8261</v>
      </c>
      <c r="H3605">
        <v>8944</v>
      </c>
      <c r="I3605">
        <v>8005</v>
      </c>
      <c r="J3605">
        <v>0.96901101561554304</v>
      </c>
      <c r="K3605">
        <v>256.00000000000102</v>
      </c>
      <c r="L3605" t="str">
        <f>VLOOKUP(Table1__5[[#This Row],[ShortCode]],$U$3:$W$100,3,0)</f>
        <v>Tiger Crystal</v>
      </c>
      <c r="M3605" t="str">
        <f>VLOOKUP(Table1__5[[#This Row],[ShortCode]],$U$3:$V$100,2,0)</f>
        <v>Group AA</v>
      </c>
      <c r="N3605" t="str">
        <f>RIGHT(Table1__5[[#This Row],[Calendar_month]],2)</f>
        <v>01</v>
      </c>
      <c r="O3605" t="str">
        <f>LEFT(Table1__5[[#This Row],[Calendar_month]],4)</f>
        <v>2025</v>
      </c>
      <c r="P3605" t="str">
        <f>_xlfn.TEXTBEFORE(Table1__5[[#This Row],[Distributor_Name]],"-")</f>
        <v>BD12</v>
      </c>
    </row>
    <row r="3606" spans="1:16" x14ac:dyDescent="0.75">
      <c r="A3606" t="s">
        <v>11</v>
      </c>
      <c r="B3606" t="s">
        <v>22</v>
      </c>
      <c r="C3606" t="s">
        <v>23</v>
      </c>
      <c r="D3606">
        <v>202501</v>
      </c>
      <c r="E3606" t="s">
        <v>7662</v>
      </c>
      <c r="F3606" t="s">
        <v>7672</v>
      </c>
      <c r="G3606">
        <v>0</v>
      </c>
      <c r="H3606">
        <v>0</v>
      </c>
      <c r="I3606">
        <v>0</v>
      </c>
      <c r="J3606">
        <v>0</v>
      </c>
      <c r="K3606">
        <v>0</v>
      </c>
      <c r="L3606" t="str">
        <f>VLOOKUP(Table1__5[[#This Row],[ShortCode]],$U$3:$W$100,3,0)</f>
        <v>Other</v>
      </c>
      <c r="M3606" t="str">
        <f>VLOOKUP(Table1__5[[#This Row],[ShortCode]],$U$3:$V$100,2,0)</f>
        <v>Group BB</v>
      </c>
      <c r="N3606" t="str">
        <f>RIGHT(Table1__5[[#This Row],[Calendar_month]],2)</f>
        <v>01</v>
      </c>
      <c r="O3606" t="str">
        <f>LEFT(Table1__5[[#This Row],[Calendar_month]],4)</f>
        <v>2025</v>
      </c>
      <c r="P3606" t="str">
        <f>_xlfn.TEXTBEFORE(Table1__5[[#This Row],[Distributor_Name]],"-")</f>
        <v>BD12</v>
      </c>
    </row>
    <row r="3607" spans="1:16" x14ac:dyDescent="0.75">
      <c r="A3607" t="s">
        <v>11</v>
      </c>
      <c r="B3607" t="s">
        <v>22</v>
      </c>
      <c r="C3607" t="s">
        <v>23</v>
      </c>
      <c r="D3607">
        <v>202501</v>
      </c>
      <c r="E3607" t="s">
        <v>7673</v>
      </c>
      <c r="F3607" t="s">
        <v>5436</v>
      </c>
      <c r="G3607">
        <v>0</v>
      </c>
      <c r="H3607">
        <v>0</v>
      </c>
      <c r="I3607">
        <v>0</v>
      </c>
      <c r="J3607">
        <v>0</v>
      </c>
      <c r="K3607">
        <v>0</v>
      </c>
      <c r="L3607" t="str">
        <f>VLOOKUP(Table1__5[[#This Row],[ShortCode]],$U$3:$W$100,3,0)</f>
        <v>Bivina</v>
      </c>
      <c r="M3607" t="str">
        <f>VLOOKUP(Table1__5[[#This Row],[ShortCode]],$U$3:$V$100,2,0)</f>
        <v>Group BB</v>
      </c>
      <c r="N3607" t="str">
        <f>RIGHT(Table1__5[[#This Row],[Calendar_month]],2)</f>
        <v>01</v>
      </c>
      <c r="O3607" t="str">
        <f>LEFT(Table1__5[[#This Row],[Calendar_month]],4)</f>
        <v>2025</v>
      </c>
      <c r="P3607" t="str">
        <f>_xlfn.TEXTBEFORE(Table1__5[[#This Row],[Distributor_Name]],"-")</f>
        <v>BD12</v>
      </c>
    </row>
    <row r="3608" spans="1:16" x14ac:dyDescent="0.75">
      <c r="A3608" t="s">
        <v>11</v>
      </c>
      <c r="B3608" t="s">
        <v>22</v>
      </c>
      <c r="C3608" t="s">
        <v>23</v>
      </c>
      <c r="D3608">
        <v>202501</v>
      </c>
      <c r="E3608" t="s">
        <v>7673</v>
      </c>
      <c r="F3608" t="s">
        <v>7674</v>
      </c>
      <c r="G3608">
        <v>907</v>
      </c>
      <c r="H3608">
        <v>920</v>
      </c>
      <c r="I3608">
        <v>734</v>
      </c>
      <c r="J3608">
        <v>0.809261300992282</v>
      </c>
      <c r="K3608">
        <v>173</v>
      </c>
      <c r="L3608" t="str">
        <f>VLOOKUP(Table1__5[[#This Row],[ShortCode]],$U$3:$W$100,3,0)</f>
        <v>Bia Việt</v>
      </c>
      <c r="M3608" t="str">
        <f>VLOOKUP(Table1__5[[#This Row],[ShortCode]],$U$3:$V$100,2,0)</f>
        <v>Group BB</v>
      </c>
      <c r="N3608" t="str">
        <f>RIGHT(Table1__5[[#This Row],[Calendar_month]],2)</f>
        <v>01</v>
      </c>
      <c r="O3608" t="str">
        <f>LEFT(Table1__5[[#This Row],[Calendar_month]],4)</f>
        <v>2025</v>
      </c>
      <c r="P3608" t="str">
        <f>_xlfn.TEXTBEFORE(Table1__5[[#This Row],[Distributor_Name]],"-")</f>
        <v>BD12</v>
      </c>
    </row>
    <row r="3609" spans="1:16" x14ac:dyDescent="0.75">
      <c r="A3609" t="s">
        <v>11</v>
      </c>
      <c r="B3609" t="s">
        <v>22</v>
      </c>
      <c r="C3609" t="s">
        <v>23</v>
      </c>
      <c r="D3609">
        <v>202501</v>
      </c>
      <c r="E3609" t="s">
        <v>7673</v>
      </c>
      <c r="F3609" t="s">
        <v>5400</v>
      </c>
      <c r="G3609">
        <v>12901</v>
      </c>
      <c r="H3609">
        <v>4820</v>
      </c>
      <c r="I3609">
        <v>4367</v>
      </c>
      <c r="J3609">
        <v>0.33850089140376699</v>
      </c>
      <c r="K3609">
        <v>8534</v>
      </c>
      <c r="L3609" t="str">
        <f>VLOOKUP(Table1__5[[#This Row],[ShortCode]],$U$3:$W$100,3,0)</f>
        <v>Bia Việt</v>
      </c>
      <c r="M3609" t="str">
        <f>VLOOKUP(Table1__5[[#This Row],[ShortCode]],$U$3:$V$100,2,0)</f>
        <v>Group BB</v>
      </c>
      <c r="N3609" t="str">
        <f>RIGHT(Table1__5[[#This Row],[Calendar_month]],2)</f>
        <v>01</v>
      </c>
      <c r="O3609" t="str">
        <f>LEFT(Table1__5[[#This Row],[Calendar_month]],4)</f>
        <v>2025</v>
      </c>
      <c r="P3609" t="str">
        <f>_xlfn.TEXTBEFORE(Table1__5[[#This Row],[Distributor_Name]],"-")</f>
        <v>BD12</v>
      </c>
    </row>
    <row r="3610" spans="1:16" x14ac:dyDescent="0.75">
      <c r="A3610" t="s">
        <v>11</v>
      </c>
      <c r="B3610" t="s">
        <v>22</v>
      </c>
      <c r="C3610" t="s">
        <v>23</v>
      </c>
      <c r="D3610">
        <v>202501</v>
      </c>
      <c r="E3610" t="s">
        <v>7673</v>
      </c>
      <c r="F3610" t="s">
        <v>5411</v>
      </c>
      <c r="G3610">
        <v>1333</v>
      </c>
      <c r="H3610">
        <v>140</v>
      </c>
      <c r="I3610">
        <v>1025</v>
      </c>
      <c r="J3610">
        <v>0.76894223555888996</v>
      </c>
      <c r="K3610">
        <v>308</v>
      </c>
      <c r="L3610" t="str">
        <f>VLOOKUP(Table1__5[[#This Row],[ShortCode]],$U$3:$W$100,3,0)</f>
        <v>Bia Việt</v>
      </c>
      <c r="M3610" t="str">
        <f>VLOOKUP(Table1__5[[#This Row],[ShortCode]],$U$3:$V$100,2,0)</f>
        <v>Group BB</v>
      </c>
      <c r="N3610" t="str">
        <f>RIGHT(Table1__5[[#This Row],[Calendar_month]],2)</f>
        <v>01</v>
      </c>
      <c r="O3610" t="str">
        <f>LEFT(Table1__5[[#This Row],[Calendar_month]],4)</f>
        <v>2025</v>
      </c>
      <c r="P3610" t="str">
        <f>_xlfn.TEXTBEFORE(Table1__5[[#This Row],[Distributor_Name]],"-")</f>
        <v>BD12</v>
      </c>
    </row>
    <row r="3611" spans="1:16" x14ac:dyDescent="0.75">
      <c r="A3611" t="s">
        <v>11</v>
      </c>
      <c r="B3611" t="s">
        <v>22</v>
      </c>
      <c r="C3611" t="s">
        <v>23</v>
      </c>
      <c r="D3611">
        <v>202501</v>
      </c>
      <c r="E3611" t="s">
        <v>7673</v>
      </c>
      <c r="F3611" t="s">
        <v>7697</v>
      </c>
      <c r="G3611">
        <v>0</v>
      </c>
      <c r="H3611">
        <v>0</v>
      </c>
      <c r="I3611">
        <v>0</v>
      </c>
      <c r="J3611">
        <v>0</v>
      </c>
      <c r="K3611">
        <v>0</v>
      </c>
      <c r="L3611" t="e">
        <f>VLOOKUP(Table1__5[[#This Row],[ShortCode]],$U$3:$W$100,3,0)</f>
        <v>#N/A</v>
      </c>
      <c r="M3611" t="e">
        <f>VLOOKUP(Table1__5[[#This Row],[ShortCode]],$U$3:$V$100,2,0)</f>
        <v>#N/A</v>
      </c>
      <c r="N3611" t="str">
        <f>RIGHT(Table1__5[[#This Row],[Calendar_month]],2)</f>
        <v>01</v>
      </c>
      <c r="O3611" t="str">
        <f>LEFT(Table1__5[[#This Row],[Calendar_month]],4)</f>
        <v>2025</v>
      </c>
      <c r="P3611" t="str">
        <f>_xlfn.TEXTBEFORE(Table1__5[[#This Row],[Distributor_Name]],"-")</f>
        <v>BD12</v>
      </c>
    </row>
    <row r="3612" spans="1:16" x14ac:dyDescent="0.75">
      <c r="A3612" t="s">
        <v>11</v>
      </c>
      <c r="B3612" t="s">
        <v>22</v>
      </c>
      <c r="C3612" t="s">
        <v>23</v>
      </c>
      <c r="D3612">
        <v>202501</v>
      </c>
      <c r="E3612" t="s">
        <v>7673</v>
      </c>
      <c r="F3612" t="s">
        <v>7675</v>
      </c>
      <c r="G3612">
        <v>0</v>
      </c>
      <c r="H3612">
        <v>0</v>
      </c>
      <c r="I3612">
        <v>0</v>
      </c>
      <c r="J3612">
        <v>0</v>
      </c>
      <c r="K3612">
        <v>0</v>
      </c>
      <c r="L3612" t="str">
        <f>VLOOKUP(Table1__5[[#This Row],[ShortCode]],$U$3:$W$100,3,0)</f>
        <v>Larue</v>
      </c>
      <c r="M3612" t="str">
        <f>VLOOKUP(Table1__5[[#This Row],[ShortCode]],$U$3:$V$100,2,0)</f>
        <v>Group BB</v>
      </c>
      <c r="N3612" t="str">
        <f>RIGHT(Table1__5[[#This Row],[Calendar_month]],2)</f>
        <v>01</v>
      </c>
      <c r="O3612" t="str">
        <f>LEFT(Table1__5[[#This Row],[Calendar_month]],4)</f>
        <v>2025</v>
      </c>
      <c r="P3612" t="str">
        <f>_xlfn.TEXTBEFORE(Table1__5[[#This Row],[Distributor_Name]],"-")</f>
        <v>BD12</v>
      </c>
    </row>
    <row r="3613" spans="1:16" x14ac:dyDescent="0.75">
      <c r="A3613" t="s">
        <v>11</v>
      </c>
      <c r="B3613" t="s">
        <v>22</v>
      </c>
      <c r="C3613" t="s">
        <v>23</v>
      </c>
      <c r="D3613">
        <v>202501</v>
      </c>
      <c r="E3613" t="s">
        <v>7673</v>
      </c>
      <c r="F3613" t="s">
        <v>7677</v>
      </c>
      <c r="G3613">
        <v>0</v>
      </c>
      <c r="H3613">
        <v>0</v>
      </c>
      <c r="I3613">
        <v>0</v>
      </c>
      <c r="J3613">
        <v>0</v>
      </c>
      <c r="K3613">
        <v>0</v>
      </c>
      <c r="L3613" t="str">
        <f>VLOOKUP(Table1__5[[#This Row],[ShortCode]],$U$3:$W$100,3,0)</f>
        <v>Larue</v>
      </c>
      <c r="M3613" t="str">
        <f>VLOOKUP(Table1__5[[#This Row],[ShortCode]],$U$3:$V$100,2,0)</f>
        <v>Group BB</v>
      </c>
      <c r="N3613" t="str">
        <f>RIGHT(Table1__5[[#This Row],[Calendar_month]],2)</f>
        <v>01</v>
      </c>
      <c r="O3613" t="str">
        <f>LEFT(Table1__5[[#This Row],[Calendar_month]],4)</f>
        <v>2025</v>
      </c>
      <c r="P3613" t="str">
        <f>_xlfn.TEXTBEFORE(Table1__5[[#This Row],[Distributor_Name]],"-")</f>
        <v>BD12</v>
      </c>
    </row>
    <row r="3614" spans="1:16" x14ac:dyDescent="0.75">
      <c r="A3614" t="s">
        <v>11</v>
      </c>
      <c r="B3614" t="s">
        <v>22</v>
      </c>
      <c r="C3614" t="s">
        <v>23</v>
      </c>
      <c r="D3614">
        <v>202502</v>
      </c>
      <c r="E3614" t="s">
        <v>7662</v>
      </c>
      <c r="F3614" t="s">
        <v>7664</v>
      </c>
      <c r="G3614">
        <v>0</v>
      </c>
      <c r="H3614">
        <v>0</v>
      </c>
      <c r="I3614">
        <v>0</v>
      </c>
      <c r="J3614">
        <v>0</v>
      </c>
      <c r="K3614">
        <v>0</v>
      </c>
      <c r="L3614" t="str">
        <f>VLOOKUP(Table1__5[[#This Row],[ShortCode]],$U$3:$W$100,3,0)</f>
        <v>Other</v>
      </c>
      <c r="M3614" t="str">
        <f>VLOOKUP(Table1__5[[#This Row],[ShortCode]],$U$3:$V$100,2,0)</f>
        <v>Group BB</v>
      </c>
      <c r="N3614" t="str">
        <f>RIGHT(Table1__5[[#This Row],[Calendar_month]],2)</f>
        <v>02</v>
      </c>
      <c r="O3614" t="str">
        <f>LEFT(Table1__5[[#This Row],[Calendar_month]],4)</f>
        <v>2025</v>
      </c>
      <c r="P3614" t="str">
        <f>_xlfn.TEXTBEFORE(Table1__5[[#This Row],[Distributor_Name]],"-")</f>
        <v>BD12</v>
      </c>
    </row>
    <row r="3615" spans="1:16" x14ac:dyDescent="0.75">
      <c r="A3615" t="s">
        <v>11</v>
      </c>
      <c r="B3615" t="s">
        <v>22</v>
      </c>
      <c r="C3615" t="s">
        <v>23</v>
      </c>
      <c r="D3615">
        <v>202502</v>
      </c>
      <c r="E3615" t="s">
        <v>7662</v>
      </c>
      <c r="F3615" t="s">
        <v>7690</v>
      </c>
      <c r="G3615">
        <v>0</v>
      </c>
      <c r="H3615">
        <v>0</v>
      </c>
      <c r="I3615">
        <v>0</v>
      </c>
      <c r="J3615">
        <v>0</v>
      </c>
      <c r="K3615">
        <v>0</v>
      </c>
      <c r="L3615" t="str">
        <f>VLOOKUP(Table1__5[[#This Row],[ShortCode]],$U$3:$W$100,3,0)</f>
        <v>Heineken Original</v>
      </c>
      <c r="M3615" t="str">
        <f>VLOOKUP(Table1__5[[#This Row],[ShortCode]],$U$3:$V$100,2,0)</f>
        <v>Group BB</v>
      </c>
      <c r="N3615" t="str">
        <f>RIGHT(Table1__5[[#This Row],[Calendar_month]],2)</f>
        <v>02</v>
      </c>
      <c r="O3615" t="str">
        <f>LEFT(Table1__5[[#This Row],[Calendar_month]],4)</f>
        <v>2025</v>
      </c>
      <c r="P3615" t="str">
        <f>_xlfn.TEXTBEFORE(Table1__5[[#This Row],[Distributor_Name]],"-")</f>
        <v>BD12</v>
      </c>
    </row>
    <row r="3616" spans="1:16" x14ac:dyDescent="0.75">
      <c r="A3616" t="s">
        <v>11</v>
      </c>
      <c r="B3616" t="s">
        <v>22</v>
      </c>
      <c r="C3616" t="s">
        <v>23</v>
      </c>
      <c r="D3616">
        <v>202502</v>
      </c>
      <c r="E3616" t="s">
        <v>7662</v>
      </c>
      <c r="F3616" t="s">
        <v>5426</v>
      </c>
      <c r="G3616">
        <v>0</v>
      </c>
      <c r="H3616">
        <v>0</v>
      </c>
      <c r="I3616">
        <v>0</v>
      </c>
      <c r="J3616">
        <v>0</v>
      </c>
      <c r="K3616">
        <v>0</v>
      </c>
      <c r="L3616" t="str">
        <f>VLOOKUP(Table1__5[[#This Row],[ShortCode]],$U$3:$W$100,3,0)</f>
        <v>Heineken Original</v>
      </c>
      <c r="M3616" t="str">
        <f>VLOOKUP(Table1__5[[#This Row],[ShortCode]],$U$3:$V$100,2,0)</f>
        <v>Group BB</v>
      </c>
      <c r="N3616" t="str">
        <f>RIGHT(Table1__5[[#This Row],[Calendar_month]],2)</f>
        <v>02</v>
      </c>
      <c r="O3616" t="str">
        <f>LEFT(Table1__5[[#This Row],[Calendar_month]],4)</f>
        <v>2025</v>
      </c>
      <c r="P3616" t="str">
        <f>_xlfn.TEXTBEFORE(Table1__5[[#This Row],[Distributor_Name]],"-")</f>
        <v>BD12</v>
      </c>
    </row>
    <row r="3617" spans="1:16" x14ac:dyDescent="0.75">
      <c r="A3617" t="s">
        <v>11</v>
      </c>
      <c r="B3617" t="s">
        <v>22</v>
      </c>
      <c r="C3617" t="s">
        <v>23</v>
      </c>
      <c r="D3617">
        <v>202502</v>
      </c>
      <c r="E3617" t="s">
        <v>7662</v>
      </c>
      <c r="F3617" t="s">
        <v>5434</v>
      </c>
      <c r="G3617">
        <v>275</v>
      </c>
      <c r="H3617">
        <v>520</v>
      </c>
      <c r="I3617">
        <v>155</v>
      </c>
      <c r="J3617">
        <v>0.56363636363636405</v>
      </c>
      <c r="K3617">
        <v>120</v>
      </c>
      <c r="L3617" t="str">
        <f>VLOOKUP(Table1__5[[#This Row],[ShortCode]],$U$3:$W$100,3,0)</f>
        <v>Heineken Original</v>
      </c>
      <c r="M3617" t="str">
        <f>VLOOKUP(Table1__5[[#This Row],[ShortCode]],$U$3:$V$100,2,0)</f>
        <v>Group BB</v>
      </c>
      <c r="N3617" t="str">
        <f>RIGHT(Table1__5[[#This Row],[Calendar_month]],2)</f>
        <v>02</v>
      </c>
      <c r="O3617" t="str">
        <f>LEFT(Table1__5[[#This Row],[Calendar_month]],4)</f>
        <v>2025</v>
      </c>
      <c r="P3617" t="str">
        <f>_xlfn.TEXTBEFORE(Table1__5[[#This Row],[Distributor_Name]],"-")</f>
        <v>BD12</v>
      </c>
    </row>
    <row r="3618" spans="1:16" x14ac:dyDescent="0.75">
      <c r="A3618" t="s">
        <v>11</v>
      </c>
      <c r="B3618" t="s">
        <v>22</v>
      </c>
      <c r="C3618" t="s">
        <v>23</v>
      </c>
      <c r="D3618">
        <v>202502</v>
      </c>
      <c r="E3618" t="s">
        <v>7662</v>
      </c>
      <c r="F3618" t="s">
        <v>5393</v>
      </c>
      <c r="G3618">
        <v>3243</v>
      </c>
      <c r="H3618">
        <v>4693</v>
      </c>
      <c r="I3618">
        <v>5666</v>
      </c>
      <c r="J3618">
        <v>1.74714770274437</v>
      </c>
      <c r="K3618">
        <v>-2423</v>
      </c>
      <c r="L3618" t="str">
        <f>VLOOKUP(Table1__5[[#This Row],[ShortCode]],$U$3:$W$100,3,0)</f>
        <v>Heineken Silver</v>
      </c>
      <c r="M3618" t="str">
        <f>VLOOKUP(Table1__5[[#This Row],[ShortCode]],$U$3:$V$100,2,0)</f>
        <v>Group AA</v>
      </c>
      <c r="N3618" t="str">
        <f>RIGHT(Table1__5[[#This Row],[Calendar_month]],2)</f>
        <v>02</v>
      </c>
      <c r="O3618" t="str">
        <f>LEFT(Table1__5[[#This Row],[Calendar_month]],4)</f>
        <v>2025</v>
      </c>
      <c r="P3618" t="str">
        <f>_xlfn.TEXTBEFORE(Table1__5[[#This Row],[Distributor_Name]],"-")</f>
        <v>BD12</v>
      </c>
    </row>
    <row r="3619" spans="1:16" x14ac:dyDescent="0.75">
      <c r="A3619" t="s">
        <v>11</v>
      </c>
      <c r="B3619" t="s">
        <v>22</v>
      </c>
      <c r="C3619" t="s">
        <v>23</v>
      </c>
      <c r="D3619">
        <v>202502</v>
      </c>
      <c r="E3619" t="s">
        <v>7662</v>
      </c>
      <c r="F3619" t="s">
        <v>5418</v>
      </c>
      <c r="G3619">
        <v>0</v>
      </c>
      <c r="H3619">
        <v>0</v>
      </c>
      <c r="I3619">
        <v>0</v>
      </c>
      <c r="J3619">
        <v>0</v>
      </c>
      <c r="K3619">
        <v>0</v>
      </c>
      <c r="L3619" t="str">
        <f>VLOOKUP(Table1__5[[#This Row],[ShortCode]],$U$3:$W$100,3,0)</f>
        <v>Heineken Silver</v>
      </c>
      <c r="M3619" t="str">
        <f>VLOOKUP(Table1__5[[#This Row],[ShortCode]],$U$3:$V$100,2,0)</f>
        <v>Group AA</v>
      </c>
      <c r="N3619" t="str">
        <f>RIGHT(Table1__5[[#This Row],[Calendar_month]],2)</f>
        <v>02</v>
      </c>
      <c r="O3619" t="str">
        <f>LEFT(Table1__5[[#This Row],[Calendar_month]],4)</f>
        <v>2025</v>
      </c>
      <c r="P3619" t="str">
        <f>_xlfn.TEXTBEFORE(Table1__5[[#This Row],[Distributor_Name]],"-")</f>
        <v>BD12</v>
      </c>
    </row>
    <row r="3620" spans="1:16" x14ac:dyDescent="0.75">
      <c r="A3620" t="s">
        <v>11</v>
      </c>
      <c r="B3620" t="s">
        <v>22</v>
      </c>
      <c r="C3620" t="s">
        <v>23</v>
      </c>
      <c r="D3620">
        <v>202502</v>
      </c>
      <c r="E3620" t="s">
        <v>7662</v>
      </c>
      <c r="F3620" t="s">
        <v>5401</v>
      </c>
      <c r="G3620">
        <v>703</v>
      </c>
      <c r="H3620">
        <v>819</v>
      </c>
      <c r="I3620">
        <v>676</v>
      </c>
      <c r="J3620">
        <v>0.96159317211948803</v>
      </c>
      <c r="K3620">
        <v>27</v>
      </c>
      <c r="L3620" t="str">
        <f>VLOOKUP(Table1__5[[#This Row],[ShortCode]],$U$3:$W$100,3,0)</f>
        <v>Heineken Silver</v>
      </c>
      <c r="M3620" t="str">
        <f>VLOOKUP(Table1__5[[#This Row],[ShortCode]],$U$3:$V$100,2,0)</f>
        <v>Group AA</v>
      </c>
      <c r="N3620" t="str">
        <f>RIGHT(Table1__5[[#This Row],[Calendar_month]],2)</f>
        <v>02</v>
      </c>
      <c r="O3620" t="str">
        <f>LEFT(Table1__5[[#This Row],[Calendar_month]],4)</f>
        <v>2025</v>
      </c>
      <c r="P3620" t="str">
        <f>_xlfn.TEXTBEFORE(Table1__5[[#This Row],[Distributor_Name]],"-")</f>
        <v>BD12</v>
      </c>
    </row>
    <row r="3621" spans="1:16" x14ac:dyDescent="0.75">
      <c r="A3621" t="s">
        <v>11</v>
      </c>
      <c r="B3621" t="s">
        <v>22</v>
      </c>
      <c r="C3621" t="s">
        <v>23</v>
      </c>
      <c r="D3621">
        <v>202502</v>
      </c>
      <c r="E3621" t="s">
        <v>7662</v>
      </c>
      <c r="F3621" t="s">
        <v>7288</v>
      </c>
      <c r="G3621">
        <v>0</v>
      </c>
      <c r="H3621">
        <v>0</v>
      </c>
      <c r="I3621">
        <v>0</v>
      </c>
      <c r="J3621">
        <v>0</v>
      </c>
      <c r="K3621">
        <v>0</v>
      </c>
      <c r="L3621" t="str">
        <f>VLOOKUP(Table1__5[[#This Row],[ShortCode]],$U$3:$W$100,3,0)</f>
        <v>Heineken Silver</v>
      </c>
      <c r="M3621" t="str">
        <f>VLOOKUP(Table1__5[[#This Row],[ShortCode]],$U$3:$V$100,2,0)</f>
        <v>Group BB</v>
      </c>
      <c r="N3621" t="str">
        <f>RIGHT(Table1__5[[#This Row],[Calendar_month]],2)</f>
        <v>02</v>
      </c>
      <c r="O3621" t="str">
        <f>LEFT(Table1__5[[#This Row],[Calendar_month]],4)</f>
        <v>2025</v>
      </c>
      <c r="P3621" t="str">
        <f>_xlfn.TEXTBEFORE(Table1__5[[#This Row],[Distributor_Name]],"-")</f>
        <v>BD12</v>
      </c>
    </row>
    <row r="3622" spans="1:16" x14ac:dyDescent="0.75">
      <c r="A3622" t="s">
        <v>11</v>
      </c>
      <c r="B3622" t="s">
        <v>22</v>
      </c>
      <c r="C3622" t="s">
        <v>23</v>
      </c>
      <c r="D3622">
        <v>202502</v>
      </c>
      <c r="E3622" t="s">
        <v>7662</v>
      </c>
      <c r="F3622" t="s">
        <v>5440</v>
      </c>
      <c r="G3622">
        <v>25</v>
      </c>
      <c r="H3622">
        <v>0</v>
      </c>
      <c r="I3622">
        <v>0</v>
      </c>
      <c r="J3622">
        <v>0</v>
      </c>
      <c r="K3622">
        <v>25</v>
      </c>
      <c r="L3622" t="str">
        <f>VLOOKUP(Table1__5[[#This Row],[ShortCode]],$U$3:$W$100,3,0)</f>
        <v>Other</v>
      </c>
      <c r="M3622" t="str">
        <f>VLOOKUP(Table1__5[[#This Row],[ShortCode]],$U$3:$V$100,2,0)</f>
        <v>Group BB</v>
      </c>
      <c r="N3622" t="str">
        <f>RIGHT(Table1__5[[#This Row],[Calendar_month]],2)</f>
        <v>02</v>
      </c>
      <c r="O3622" t="str">
        <f>LEFT(Table1__5[[#This Row],[Calendar_month]],4)</f>
        <v>2025</v>
      </c>
      <c r="P3622" t="str">
        <f>_xlfn.TEXTBEFORE(Table1__5[[#This Row],[Distributor_Name]],"-")</f>
        <v>BD12</v>
      </c>
    </row>
    <row r="3623" spans="1:16" x14ac:dyDescent="0.75">
      <c r="A3623" t="s">
        <v>11</v>
      </c>
      <c r="B3623" t="s">
        <v>22</v>
      </c>
      <c r="C3623" t="s">
        <v>23</v>
      </c>
      <c r="D3623">
        <v>202502</v>
      </c>
      <c r="E3623" t="s">
        <v>7662</v>
      </c>
      <c r="F3623" t="s">
        <v>7665</v>
      </c>
      <c r="G3623">
        <v>0</v>
      </c>
      <c r="H3623">
        <v>0</v>
      </c>
      <c r="I3623">
        <v>0</v>
      </c>
      <c r="J3623">
        <v>0</v>
      </c>
      <c r="K3623">
        <v>0</v>
      </c>
      <c r="L3623" t="str">
        <f>VLOOKUP(Table1__5[[#This Row],[ShortCode]],$U$3:$W$100,3,0)</f>
        <v>Other</v>
      </c>
      <c r="M3623" t="str">
        <f>VLOOKUP(Table1__5[[#This Row],[ShortCode]],$U$3:$V$100,2,0)</f>
        <v>Group BB</v>
      </c>
      <c r="N3623" t="str">
        <f>RIGHT(Table1__5[[#This Row],[Calendar_month]],2)</f>
        <v>02</v>
      </c>
      <c r="O3623" t="str">
        <f>LEFT(Table1__5[[#This Row],[Calendar_month]],4)</f>
        <v>2025</v>
      </c>
      <c r="P3623" t="str">
        <f>_xlfn.TEXTBEFORE(Table1__5[[#This Row],[Distributor_Name]],"-")</f>
        <v>BD12</v>
      </c>
    </row>
    <row r="3624" spans="1:16" x14ac:dyDescent="0.75">
      <c r="A3624" t="s">
        <v>11</v>
      </c>
      <c r="B3624" t="s">
        <v>22</v>
      </c>
      <c r="C3624" t="s">
        <v>23</v>
      </c>
      <c r="D3624">
        <v>202502</v>
      </c>
      <c r="E3624" t="s">
        <v>7662</v>
      </c>
      <c r="F3624" t="s">
        <v>7691</v>
      </c>
      <c r="G3624">
        <v>0</v>
      </c>
      <c r="H3624">
        <v>0</v>
      </c>
      <c r="I3624">
        <v>0</v>
      </c>
      <c r="J3624">
        <v>0</v>
      </c>
      <c r="K3624">
        <v>0</v>
      </c>
      <c r="L3624" t="str">
        <f>VLOOKUP(Table1__5[[#This Row],[ShortCode]],$U$3:$W$100,3,0)</f>
        <v>Other</v>
      </c>
      <c r="M3624" t="str">
        <f>VLOOKUP(Table1__5[[#This Row],[ShortCode]],$U$3:$V$100,2,0)</f>
        <v>Group BB</v>
      </c>
      <c r="N3624" t="str">
        <f>RIGHT(Table1__5[[#This Row],[Calendar_month]],2)</f>
        <v>02</v>
      </c>
      <c r="O3624" t="str">
        <f>LEFT(Table1__5[[#This Row],[Calendar_month]],4)</f>
        <v>2025</v>
      </c>
      <c r="P3624" t="str">
        <f>_xlfn.TEXTBEFORE(Table1__5[[#This Row],[Distributor_Name]],"-")</f>
        <v>BD12</v>
      </c>
    </row>
    <row r="3625" spans="1:16" x14ac:dyDescent="0.75">
      <c r="A3625" t="s">
        <v>11</v>
      </c>
      <c r="B3625" t="s">
        <v>22</v>
      </c>
      <c r="C3625" t="s">
        <v>23</v>
      </c>
      <c r="D3625">
        <v>202502</v>
      </c>
      <c r="E3625" t="s">
        <v>7662</v>
      </c>
      <c r="F3625" t="s">
        <v>5424</v>
      </c>
      <c r="G3625">
        <v>4</v>
      </c>
      <c r="H3625">
        <v>0</v>
      </c>
      <c r="I3625">
        <v>0</v>
      </c>
      <c r="J3625">
        <v>0</v>
      </c>
      <c r="K3625">
        <v>4</v>
      </c>
      <c r="L3625" t="str">
        <f>VLOOKUP(Table1__5[[#This Row],[ShortCode]],$U$3:$W$100,3,0)</f>
        <v>Other</v>
      </c>
      <c r="M3625" t="str">
        <f>VLOOKUP(Table1__5[[#This Row],[ShortCode]],$U$3:$V$100,2,0)</f>
        <v>Group BB</v>
      </c>
      <c r="N3625" t="str">
        <f>RIGHT(Table1__5[[#This Row],[Calendar_month]],2)</f>
        <v>02</v>
      </c>
      <c r="O3625" t="str">
        <f>LEFT(Table1__5[[#This Row],[Calendar_month]],4)</f>
        <v>2025</v>
      </c>
      <c r="P3625" t="str">
        <f>_xlfn.TEXTBEFORE(Table1__5[[#This Row],[Distributor_Name]],"-")</f>
        <v>BD12</v>
      </c>
    </row>
    <row r="3626" spans="1:16" x14ac:dyDescent="0.75">
      <c r="A3626" t="s">
        <v>11</v>
      </c>
      <c r="B3626" t="s">
        <v>22</v>
      </c>
      <c r="C3626" t="s">
        <v>23</v>
      </c>
      <c r="D3626">
        <v>202502</v>
      </c>
      <c r="E3626" t="s">
        <v>7662</v>
      </c>
      <c r="F3626" t="s">
        <v>7692</v>
      </c>
      <c r="G3626">
        <v>0</v>
      </c>
      <c r="H3626">
        <v>0</v>
      </c>
      <c r="I3626">
        <v>0</v>
      </c>
      <c r="J3626">
        <v>0</v>
      </c>
      <c r="K3626">
        <v>0</v>
      </c>
      <c r="L3626" t="str">
        <f>VLOOKUP(Table1__5[[#This Row],[ShortCode]],$U$3:$W$100,3,0)</f>
        <v>Other</v>
      </c>
      <c r="M3626" t="str">
        <f>VLOOKUP(Table1__5[[#This Row],[ShortCode]],$U$3:$V$100,2,0)</f>
        <v>Group BB</v>
      </c>
      <c r="N3626" t="str">
        <f>RIGHT(Table1__5[[#This Row],[Calendar_month]],2)</f>
        <v>02</v>
      </c>
      <c r="O3626" t="str">
        <f>LEFT(Table1__5[[#This Row],[Calendar_month]],4)</f>
        <v>2025</v>
      </c>
      <c r="P3626" t="str">
        <f>_xlfn.TEXTBEFORE(Table1__5[[#This Row],[Distributor_Name]],"-")</f>
        <v>BD12</v>
      </c>
    </row>
    <row r="3627" spans="1:16" x14ac:dyDescent="0.75">
      <c r="A3627" t="s">
        <v>11</v>
      </c>
      <c r="B3627" t="s">
        <v>22</v>
      </c>
      <c r="C3627" t="s">
        <v>23</v>
      </c>
      <c r="D3627">
        <v>202502</v>
      </c>
      <c r="E3627" t="s">
        <v>7662</v>
      </c>
      <c r="F3627" t="s">
        <v>7654</v>
      </c>
      <c r="G3627">
        <v>1</v>
      </c>
      <c r="H3627">
        <v>0</v>
      </c>
      <c r="I3627">
        <v>0</v>
      </c>
      <c r="J3627">
        <v>0</v>
      </c>
      <c r="K3627">
        <v>1</v>
      </c>
      <c r="L3627" t="str">
        <f>VLOOKUP(Table1__5[[#This Row],[ShortCode]],$U$3:$W$100,3,0)</f>
        <v>Other</v>
      </c>
      <c r="M3627" t="str">
        <f>VLOOKUP(Table1__5[[#This Row],[ShortCode]],$U$3:$V$100,2,0)</f>
        <v>Group BB</v>
      </c>
      <c r="N3627" t="str">
        <f>RIGHT(Table1__5[[#This Row],[Calendar_month]],2)</f>
        <v>02</v>
      </c>
      <c r="O3627" t="str">
        <f>LEFT(Table1__5[[#This Row],[Calendar_month]],4)</f>
        <v>2025</v>
      </c>
      <c r="P3627" t="str">
        <f>_xlfn.TEXTBEFORE(Table1__5[[#This Row],[Distributor_Name]],"-")</f>
        <v>BD12</v>
      </c>
    </row>
    <row r="3628" spans="1:16" x14ac:dyDescent="0.75">
      <c r="A3628" t="s">
        <v>11</v>
      </c>
      <c r="B3628" t="s">
        <v>22</v>
      </c>
      <c r="C3628" t="s">
        <v>23</v>
      </c>
      <c r="D3628">
        <v>202502</v>
      </c>
      <c r="E3628" t="s">
        <v>7662</v>
      </c>
      <c r="F3628" t="s">
        <v>7666</v>
      </c>
      <c r="G3628">
        <v>0</v>
      </c>
      <c r="H3628">
        <v>0</v>
      </c>
      <c r="I3628">
        <v>0</v>
      </c>
      <c r="J3628">
        <v>0</v>
      </c>
      <c r="K3628">
        <v>0</v>
      </c>
      <c r="L3628" t="str">
        <f>VLOOKUP(Table1__5[[#This Row],[ShortCode]],$U$3:$W$100,3,0)</f>
        <v>Other</v>
      </c>
      <c r="M3628" t="str">
        <f>VLOOKUP(Table1__5[[#This Row],[ShortCode]],$U$3:$V$100,2,0)</f>
        <v>Group BB</v>
      </c>
      <c r="N3628" t="str">
        <f>RIGHT(Table1__5[[#This Row],[Calendar_month]],2)</f>
        <v>02</v>
      </c>
      <c r="O3628" t="str">
        <f>LEFT(Table1__5[[#This Row],[Calendar_month]],4)</f>
        <v>2025</v>
      </c>
      <c r="P3628" t="str">
        <f>_xlfn.TEXTBEFORE(Table1__5[[#This Row],[Distributor_Name]],"-")</f>
        <v>BD12</v>
      </c>
    </row>
    <row r="3629" spans="1:16" x14ac:dyDescent="0.75">
      <c r="A3629" t="s">
        <v>11</v>
      </c>
      <c r="B3629" t="s">
        <v>22</v>
      </c>
      <c r="C3629" t="s">
        <v>23</v>
      </c>
      <c r="D3629">
        <v>202502</v>
      </c>
      <c r="E3629" t="s">
        <v>7662</v>
      </c>
      <c r="F3629" t="s">
        <v>7693</v>
      </c>
      <c r="G3629">
        <v>0</v>
      </c>
      <c r="H3629">
        <v>0</v>
      </c>
      <c r="I3629">
        <v>0</v>
      </c>
      <c r="J3629">
        <v>0</v>
      </c>
      <c r="K3629">
        <v>0</v>
      </c>
      <c r="L3629" t="str">
        <f>VLOOKUP(Table1__5[[#This Row],[ShortCode]],$U$3:$W$100,3,0)</f>
        <v>Other</v>
      </c>
      <c r="M3629" t="str">
        <f>VLOOKUP(Table1__5[[#This Row],[ShortCode]],$U$3:$V$100,2,0)</f>
        <v>Group BB</v>
      </c>
      <c r="N3629" t="str">
        <f>RIGHT(Table1__5[[#This Row],[Calendar_month]],2)</f>
        <v>02</v>
      </c>
      <c r="O3629" t="str">
        <f>LEFT(Table1__5[[#This Row],[Calendar_month]],4)</f>
        <v>2025</v>
      </c>
      <c r="P3629" t="str">
        <f>_xlfn.TEXTBEFORE(Table1__5[[#This Row],[Distributor_Name]],"-")</f>
        <v>BD12</v>
      </c>
    </row>
    <row r="3630" spans="1:16" x14ac:dyDescent="0.75">
      <c r="A3630" t="s">
        <v>11</v>
      </c>
      <c r="B3630" t="s">
        <v>22</v>
      </c>
      <c r="C3630" t="s">
        <v>23</v>
      </c>
      <c r="D3630">
        <v>202502</v>
      </c>
      <c r="E3630" t="s">
        <v>7662</v>
      </c>
      <c r="F3630" t="s">
        <v>7668</v>
      </c>
      <c r="G3630">
        <v>0</v>
      </c>
      <c r="H3630">
        <v>0</v>
      </c>
      <c r="I3630">
        <v>0</v>
      </c>
      <c r="J3630">
        <v>0</v>
      </c>
      <c r="K3630">
        <v>0</v>
      </c>
      <c r="L3630" t="str">
        <f>VLOOKUP(Table1__5[[#This Row],[ShortCode]],$U$3:$W$100,3,0)</f>
        <v>Other</v>
      </c>
      <c r="M3630" t="str">
        <f>VLOOKUP(Table1__5[[#This Row],[ShortCode]],$U$3:$V$100,2,0)</f>
        <v>Group BB</v>
      </c>
      <c r="N3630" t="str">
        <f>RIGHT(Table1__5[[#This Row],[Calendar_month]],2)</f>
        <v>02</v>
      </c>
      <c r="O3630" t="str">
        <f>LEFT(Table1__5[[#This Row],[Calendar_month]],4)</f>
        <v>2025</v>
      </c>
      <c r="P3630" t="str">
        <f>_xlfn.TEXTBEFORE(Table1__5[[#This Row],[Distributor_Name]],"-")</f>
        <v>BD12</v>
      </c>
    </row>
    <row r="3631" spans="1:16" x14ac:dyDescent="0.75">
      <c r="A3631" t="s">
        <v>11</v>
      </c>
      <c r="B3631" t="s">
        <v>22</v>
      </c>
      <c r="C3631" t="s">
        <v>23</v>
      </c>
      <c r="D3631">
        <v>202502</v>
      </c>
      <c r="E3631" t="s">
        <v>7662</v>
      </c>
      <c r="F3631" t="s">
        <v>5430</v>
      </c>
      <c r="G3631">
        <v>25</v>
      </c>
      <c r="H3631">
        <v>23</v>
      </c>
      <c r="I3631">
        <v>16</v>
      </c>
      <c r="J3631">
        <v>0.64</v>
      </c>
      <c r="K3631">
        <v>9</v>
      </c>
      <c r="L3631" t="str">
        <f>VLOOKUP(Table1__5[[#This Row],[ShortCode]],$U$3:$W$100,3,0)</f>
        <v>Other</v>
      </c>
      <c r="M3631" t="str">
        <f>VLOOKUP(Table1__5[[#This Row],[ShortCode]],$U$3:$V$100,2,0)</f>
        <v>Group BB</v>
      </c>
      <c r="N3631" t="str">
        <f>RIGHT(Table1__5[[#This Row],[Calendar_month]],2)</f>
        <v>02</v>
      </c>
      <c r="O3631" t="str">
        <f>LEFT(Table1__5[[#This Row],[Calendar_month]],4)</f>
        <v>2025</v>
      </c>
      <c r="P3631" t="str">
        <f>_xlfn.TEXTBEFORE(Table1__5[[#This Row],[Distributor_Name]],"-")</f>
        <v>BD12</v>
      </c>
    </row>
    <row r="3632" spans="1:16" x14ac:dyDescent="0.75">
      <c r="A3632" t="s">
        <v>11</v>
      </c>
      <c r="B3632" t="s">
        <v>22</v>
      </c>
      <c r="C3632" t="s">
        <v>23</v>
      </c>
      <c r="D3632">
        <v>202502</v>
      </c>
      <c r="E3632" t="s">
        <v>7662</v>
      </c>
      <c r="F3632" t="s">
        <v>7678</v>
      </c>
      <c r="G3632">
        <v>0</v>
      </c>
      <c r="H3632">
        <v>0</v>
      </c>
      <c r="I3632">
        <v>0</v>
      </c>
      <c r="J3632">
        <v>0</v>
      </c>
      <c r="K3632">
        <v>0</v>
      </c>
      <c r="L3632" t="str">
        <f>VLOOKUP(Table1__5[[#This Row],[ShortCode]],$U$3:$W$100,3,0)</f>
        <v>Other</v>
      </c>
      <c r="M3632" t="str">
        <f>VLOOKUP(Table1__5[[#This Row],[ShortCode]],$U$3:$V$100,2,0)</f>
        <v>Group BB</v>
      </c>
      <c r="N3632" t="str">
        <f>RIGHT(Table1__5[[#This Row],[Calendar_month]],2)</f>
        <v>02</v>
      </c>
      <c r="O3632" t="str">
        <f>LEFT(Table1__5[[#This Row],[Calendar_month]],4)</f>
        <v>2025</v>
      </c>
      <c r="P3632" t="str">
        <f>_xlfn.TEXTBEFORE(Table1__5[[#This Row],[Distributor_Name]],"-")</f>
        <v>BD12</v>
      </c>
    </row>
    <row r="3633" spans="1:16" x14ac:dyDescent="0.75">
      <c r="A3633" t="s">
        <v>11</v>
      </c>
      <c r="B3633" t="s">
        <v>22</v>
      </c>
      <c r="C3633" t="s">
        <v>23</v>
      </c>
      <c r="D3633">
        <v>202502</v>
      </c>
      <c r="E3633" t="s">
        <v>7662</v>
      </c>
      <c r="F3633" t="s">
        <v>7694</v>
      </c>
      <c r="G3633">
        <v>0</v>
      </c>
      <c r="H3633">
        <v>0</v>
      </c>
      <c r="I3633">
        <v>0</v>
      </c>
      <c r="J3633">
        <v>0</v>
      </c>
      <c r="K3633">
        <v>0</v>
      </c>
      <c r="L3633" t="str">
        <f>VLOOKUP(Table1__5[[#This Row],[ShortCode]],$U$3:$W$100,3,0)</f>
        <v>Other</v>
      </c>
      <c r="M3633" t="str">
        <f>VLOOKUP(Table1__5[[#This Row],[ShortCode]],$U$3:$V$100,2,0)</f>
        <v>Group BB</v>
      </c>
      <c r="N3633" t="str">
        <f>RIGHT(Table1__5[[#This Row],[Calendar_month]],2)</f>
        <v>02</v>
      </c>
      <c r="O3633" t="str">
        <f>LEFT(Table1__5[[#This Row],[Calendar_month]],4)</f>
        <v>2025</v>
      </c>
      <c r="P3633" t="str">
        <f>_xlfn.TEXTBEFORE(Table1__5[[#This Row],[Distributor_Name]],"-")</f>
        <v>BD12</v>
      </c>
    </row>
    <row r="3634" spans="1:16" x14ac:dyDescent="0.75">
      <c r="A3634" t="s">
        <v>11</v>
      </c>
      <c r="B3634" t="s">
        <v>22</v>
      </c>
      <c r="C3634" t="s">
        <v>23</v>
      </c>
      <c r="D3634">
        <v>202502</v>
      </c>
      <c r="E3634" t="s">
        <v>7662</v>
      </c>
      <c r="F3634" t="s">
        <v>7670</v>
      </c>
      <c r="G3634">
        <v>0</v>
      </c>
      <c r="H3634">
        <v>0</v>
      </c>
      <c r="I3634">
        <v>0</v>
      </c>
      <c r="J3634">
        <v>0</v>
      </c>
      <c r="K3634">
        <v>0</v>
      </c>
      <c r="L3634" t="str">
        <f>VLOOKUP(Table1__5[[#This Row],[ShortCode]],$U$3:$W$100,3,0)</f>
        <v>Other</v>
      </c>
      <c r="M3634" t="str">
        <f>VLOOKUP(Table1__5[[#This Row],[ShortCode]],$U$3:$V$100,2,0)</f>
        <v>Group BB</v>
      </c>
      <c r="N3634" t="str">
        <f>RIGHT(Table1__5[[#This Row],[Calendar_month]],2)</f>
        <v>02</v>
      </c>
      <c r="O3634" t="str">
        <f>LEFT(Table1__5[[#This Row],[Calendar_month]],4)</f>
        <v>2025</v>
      </c>
      <c r="P3634" t="str">
        <f>_xlfn.TEXTBEFORE(Table1__5[[#This Row],[Distributor_Name]],"-")</f>
        <v>BD12</v>
      </c>
    </row>
    <row r="3635" spans="1:16" x14ac:dyDescent="0.75">
      <c r="A3635" t="s">
        <v>11</v>
      </c>
      <c r="B3635" t="s">
        <v>22</v>
      </c>
      <c r="C3635" t="s">
        <v>23</v>
      </c>
      <c r="D3635">
        <v>202502</v>
      </c>
      <c r="E3635" t="s">
        <v>7662</v>
      </c>
      <c r="F3635" t="s">
        <v>5405</v>
      </c>
      <c r="G3635">
        <v>3895</v>
      </c>
      <c r="H3635">
        <v>3042</v>
      </c>
      <c r="I3635">
        <v>5855</v>
      </c>
      <c r="J3635">
        <v>1.50320924261874</v>
      </c>
      <c r="K3635">
        <v>-1960</v>
      </c>
      <c r="L3635" t="str">
        <f>VLOOKUP(Table1__5[[#This Row],[ShortCode]],$U$3:$W$100,3,0)</f>
        <v>Tiger Regular</v>
      </c>
      <c r="M3635" t="str">
        <f>VLOOKUP(Table1__5[[#This Row],[ShortCode]],$U$3:$V$100,2,0)</f>
        <v>Group BB</v>
      </c>
      <c r="N3635" t="str">
        <f>RIGHT(Table1__5[[#This Row],[Calendar_month]],2)</f>
        <v>02</v>
      </c>
      <c r="O3635" t="str">
        <f>LEFT(Table1__5[[#This Row],[Calendar_month]],4)</f>
        <v>2025</v>
      </c>
      <c r="P3635" t="str">
        <f>_xlfn.TEXTBEFORE(Table1__5[[#This Row],[Distributor_Name]],"-")</f>
        <v>BD12</v>
      </c>
    </row>
    <row r="3636" spans="1:16" x14ac:dyDescent="0.75">
      <c r="A3636" t="s">
        <v>11</v>
      </c>
      <c r="B3636" t="s">
        <v>22</v>
      </c>
      <c r="C3636" t="s">
        <v>23</v>
      </c>
      <c r="D3636">
        <v>202502</v>
      </c>
      <c r="E3636" t="s">
        <v>7662</v>
      </c>
      <c r="F3636" t="s">
        <v>5396</v>
      </c>
      <c r="G3636">
        <v>24016</v>
      </c>
      <c r="H3636">
        <v>26663</v>
      </c>
      <c r="I3636">
        <v>25948</v>
      </c>
      <c r="J3636">
        <v>1.0804463690872801</v>
      </c>
      <c r="K3636">
        <v>-1932</v>
      </c>
      <c r="L3636" t="str">
        <f>VLOOKUP(Table1__5[[#This Row],[ShortCode]],$U$3:$W$100,3,0)</f>
        <v>Tiger Regular</v>
      </c>
      <c r="M3636" t="str">
        <f>VLOOKUP(Table1__5[[#This Row],[ShortCode]],$U$3:$V$100,2,0)</f>
        <v>Group BB</v>
      </c>
      <c r="N3636" t="str">
        <f>RIGHT(Table1__5[[#This Row],[Calendar_month]],2)</f>
        <v>02</v>
      </c>
      <c r="O3636" t="str">
        <f>LEFT(Table1__5[[#This Row],[Calendar_month]],4)</f>
        <v>2025</v>
      </c>
      <c r="P3636" t="str">
        <f>_xlfn.TEXTBEFORE(Table1__5[[#This Row],[Distributor_Name]],"-")</f>
        <v>BD12</v>
      </c>
    </row>
    <row r="3637" spans="1:16" x14ac:dyDescent="0.75">
      <c r="A3637" t="s">
        <v>11</v>
      </c>
      <c r="B3637" t="s">
        <v>22</v>
      </c>
      <c r="C3637" t="s">
        <v>23</v>
      </c>
      <c r="D3637">
        <v>202502</v>
      </c>
      <c r="E3637" t="s">
        <v>7662</v>
      </c>
      <c r="F3637" t="s">
        <v>5441</v>
      </c>
      <c r="G3637">
        <v>0</v>
      </c>
      <c r="H3637">
        <v>0</v>
      </c>
      <c r="I3637">
        <v>0</v>
      </c>
      <c r="J3637">
        <v>0</v>
      </c>
      <c r="K3637">
        <v>0</v>
      </c>
      <c r="L3637" t="str">
        <f>VLOOKUP(Table1__5[[#This Row],[ShortCode]],$U$3:$W$100,3,0)</f>
        <v>Tiger Regular</v>
      </c>
      <c r="M3637" t="str">
        <f>VLOOKUP(Table1__5[[#This Row],[ShortCode]],$U$3:$V$100,2,0)</f>
        <v>Group BB</v>
      </c>
      <c r="N3637" t="str">
        <f>RIGHT(Table1__5[[#This Row],[Calendar_month]],2)</f>
        <v>02</v>
      </c>
      <c r="O3637" t="str">
        <f>LEFT(Table1__5[[#This Row],[Calendar_month]],4)</f>
        <v>2025</v>
      </c>
      <c r="P3637" t="str">
        <f>_xlfn.TEXTBEFORE(Table1__5[[#This Row],[Distributor_Name]],"-")</f>
        <v>BD12</v>
      </c>
    </row>
    <row r="3638" spans="1:16" x14ac:dyDescent="0.75">
      <c r="A3638" t="s">
        <v>11</v>
      </c>
      <c r="B3638" t="s">
        <v>22</v>
      </c>
      <c r="C3638" t="s">
        <v>23</v>
      </c>
      <c r="D3638">
        <v>202502</v>
      </c>
      <c r="E3638" t="s">
        <v>7662</v>
      </c>
      <c r="F3638" t="s">
        <v>5408</v>
      </c>
      <c r="G3638">
        <v>775</v>
      </c>
      <c r="H3638">
        <v>420</v>
      </c>
      <c r="I3638">
        <v>290</v>
      </c>
      <c r="J3638">
        <v>0.37419354838709701</v>
      </c>
      <c r="K3638">
        <v>485</v>
      </c>
      <c r="L3638" t="str">
        <f>VLOOKUP(Table1__5[[#This Row],[ShortCode]],$U$3:$W$100,3,0)</f>
        <v>Tiger Regular</v>
      </c>
      <c r="M3638" t="str">
        <f>VLOOKUP(Table1__5[[#This Row],[ShortCode]],$U$3:$V$100,2,0)</f>
        <v>Group BB</v>
      </c>
      <c r="N3638" t="str">
        <f>RIGHT(Table1__5[[#This Row],[Calendar_month]],2)</f>
        <v>02</v>
      </c>
      <c r="O3638" t="str">
        <f>LEFT(Table1__5[[#This Row],[Calendar_month]],4)</f>
        <v>2025</v>
      </c>
      <c r="P3638" t="str">
        <f>_xlfn.TEXTBEFORE(Table1__5[[#This Row],[Distributor_Name]],"-")</f>
        <v>BD12</v>
      </c>
    </row>
    <row r="3639" spans="1:16" x14ac:dyDescent="0.75">
      <c r="A3639" t="s">
        <v>11</v>
      </c>
      <c r="B3639" t="s">
        <v>22</v>
      </c>
      <c r="C3639" t="s">
        <v>23</v>
      </c>
      <c r="D3639">
        <v>202502</v>
      </c>
      <c r="E3639" t="s">
        <v>7662</v>
      </c>
      <c r="F3639" t="s">
        <v>5417</v>
      </c>
      <c r="G3639">
        <v>316</v>
      </c>
      <c r="H3639">
        <v>280</v>
      </c>
      <c r="I3639">
        <v>280</v>
      </c>
      <c r="J3639">
        <v>0.886075949367089</v>
      </c>
      <c r="K3639">
        <v>36</v>
      </c>
      <c r="L3639" t="str">
        <f>VLOOKUP(Table1__5[[#This Row],[ShortCode]],$U$3:$W$100,3,0)</f>
        <v>Tiger Crystal</v>
      </c>
      <c r="M3639" t="str">
        <f>VLOOKUP(Table1__5[[#This Row],[ShortCode]],$U$3:$V$100,2,0)</f>
        <v>Group AA</v>
      </c>
      <c r="N3639" t="str">
        <f>RIGHT(Table1__5[[#This Row],[Calendar_month]],2)</f>
        <v>02</v>
      </c>
      <c r="O3639" t="str">
        <f>LEFT(Table1__5[[#This Row],[Calendar_month]],4)</f>
        <v>2025</v>
      </c>
      <c r="P3639" t="str">
        <f>_xlfn.TEXTBEFORE(Table1__5[[#This Row],[Distributor_Name]],"-")</f>
        <v>BD12</v>
      </c>
    </row>
    <row r="3640" spans="1:16" x14ac:dyDescent="0.75">
      <c r="A3640" t="s">
        <v>11</v>
      </c>
      <c r="B3640" t="s">
        <v>22</v>
      </c>
      <c r="C3640" t="s">
        <v>23</v>
      </c>
      <c r="D3640">
        <v>202502</v>
      </c>
      <c r="E3640" t="s">
        <v>7662</v>
      </c>
      <c r="F3640" t="s">
        <v>5403</v>
      </c>
      <c r="G3640">
        <v>2419</v>
      </c>
      <c r="H3640">
        <v>1469</v>
      </c>
      <c r="I3640">
        <v>2356</v>
      </c>
      <c r="J3640">
        <v>0.97395618023976804</v>
      </c>
      <c r="K3640">
        <v>63</v>
      </c>
      <c r="L3640" t="str">
        <f>VLOOKUP(Table1__5[[#This Row],[ShortCode]],$U$3:$W$100,3,0)</f>
        <v>Tiger Crystal</v>
      </c>
      <c r="M3640" t="str">
        <f>VLOOKUP(Table1__5[[#This Row],[ShortCode]],$U$3:$V$100,2,0)</f>
        <v>Group AA</v>
      </c>
      <c r="N3640" t="str">
        <f>RIGHT(Table1__5[[#This Row],[Calendar_month]],2)</f>
        <v>02</v>
      </c>
      <c r="O3640" t="str">
        <f>LEFT(Table1__5[[#This Row],[Calendar_month]],4)</f>
        <v>2025</v>
      </c>
      <c r="P3640" t="str">
        <f>_xlfn.TEXTBEFORE(Table1__5[[#This Row],[Distributor_Name]],"-")</f>
        <v>BD12</v>
      </c>
    </row>
    <row r="3641" spans="1:16" x14ac:dyDescent="0.75">
      <c r="A3641" t="s">
        <v>11</v>
      </c>
      <c r="B3641" t="s">
        <v>22</v>
      </c>
      <c r="C3641" t="s">
        <v>23</v>
      </c>
      <c r="D3641">
        <v>202502</v>
      </c>
      <c r="E3641" t="s">
        <v>7662</v>
      </c>
      <c r="F3641" t="s">
        <v>5404</v>
      </c>
      <c r="G3641">
        <v>5557</v>
      </c>
      <c r="H3641">
        <v>5655</v>
      </c>
      <c r="I3641">
        <v>6382</v>
      </c>
      <c r="J3641">
        <v>1.1484614000359901</v>
      </c>
      <c r="K3641">
        <v>-825</v>
      </c>
      <c r="L3641" t="str">
        <f>VLOOKUP(Table1__5[[#This Row],[ShortCode]],$U$3:$W$100,3,0)</f>
        <v>Tiger Crystal</v>
      </c>
      <c r="M3641" t="str">
        <f>VLOOKUP(Table1__5[[#This Row],[ShortCode]],$U$3:$V$100,2,0)</f>
        <v>Group AA</v>
      </c>
      <c r="N3641" t="str">
        <f>RIGHT(Table1__5[[#This Row],[Calendar_month]],2)</f>
        <v>02</v>
      </c>
      <c r="O3641" t="str">
        <f>LEFT(Table1__5[[#This Row],[Calendar_month]],4)</f>
        <v>2025</v>
      </c>
      <c r="P3641" t="str">
        <f>_xlfn.TEXTBEFORE(Table1__5[[#This Row],[Distributor_Name]],"-")</f>
        <v>BD12</v>
      </c>
    </row>
    <row r="3642" spans="1:16" x14ac:dyDescent="0.75">
      <c r="A3642" t="s">
        <v>11</v>
      </c>
      <c r="B3642" t="s">
        <v>22</v>
      </c>
      <c r="C3642" t="s">
        <v>23</v>
      </c>
      <c r="D3642">
        <v>202502</v>
      </c>
      <c r="E3642" t="s">
        <v>7662</v>
      </c>
      <c r="F3642" t="s">
        <v>7672</v>
      </c>
      <c r="G3642">
        <v>0</v>
      </c>
      <c r="H3642">
        <v>0</v>
      </c>
      <c r="I3642">
        <v>0</v>
      </c>
      <c r="J3642">
        <v>0</v>
      </c>
      <c r="K3642">
        <v>0</v>
      </c>
      <c r="L3642" t="str">
        <f>VLOOKUP(Table1__5[[#This Row],[ShortCode]],$U$3:$W$100,3,0)</f>
        <v>Other</v>
      </c>
      <c r="M3642" t="str">
        <f>VLOOKUP(Table1__5[[#This Row],[ShortCode]],$U$3:$V$100,2,0)</f>
        <v>Group BB</v>
      </c>
      <c r="N3642" t="str">
        <f>RIGHT(Table1__5[[#This Row],[Calendar_month]],2)</f>
        <v>02</v>
      </c>
      <c r="O3642" t="str">
        <f>LEFT(Table1__5[[#This Row],[Calendar_month]],4)</f>
        <v>2025</v>
      </c>
      <c r="P3642" t="str">
        <f>_xlfn.TEXTBEFORE(Table1__5[[#This Row],[Distributor_Name]],"-")</f>
        <v>BD12</v>
      </c>
    </row>
    <row r="3643" spans="1:16" x14ac:dyDescent="0.75">
      <c r="A3643" t="s">
        <v>11</v>
      </c>
      <c r="B3643" t="s">
        <v>22</v>
      </c>
      <c r="C3643" t="s">
        <v>23</v>
      </c>
      <c r="D3643">
        <v>202502</v>
      </c>
      <c r="E3643" t="s">
        <v>7673</v>
      </c>
      <c r="F3643" t="s">
        <v>5436</v>
      </c>
      <c r="G3643">
        <v>0</v>
      </c>
      <c r="H3643">
        <v>0</v>
      </c>
      <c r="I3643">
        <v>0</v>
      </c>
      <c r="J3643">
        <v>0</v>
      </c>
      <c r="K3643">
        <v>0</v>
      </c>
      <c r="L3643" t="str">
        <f>VLOOKUP(Table1__5[[#This Row],[ShortCode]],$U$3:$W$100,3,0)</f>
        <v>Bivina</v>
      </c>
      <c r="M3643" t="str">
        <f>VLOOKUP(Table1__5[[#This Row],[ShortCode]],$U$3:$V$100,2,0)</f>
        <v>Group BB</v>
      </c>
      <c r="N3643" t="str">
        <f>RIGHT(Table1__5[[#This Row],[Calendar_month]],2)</f>
        <v>02</v>
      </c>
      <c r="O3643" t="str">
        <f>LEFT(Table1__5[[#This Row],[Calendar_month]],4)</f>
        <v>2025</v>
      </c>
      <c r="P3643" t="str">
        <f>_xlfn.TEXTBEFORE(Table1__5[[#This Row],[Distributor_Name]],"-")</f>
        <v>BD12</v>
      </c>
    </row>
    <row r="3644" spans="1:16" x14ac:dyDescent="0.75">
      <c r="A3644" t="s">
        <v>11</v>
      </c>
      <c r="B3644" t="s">
        <v>22</v>
      </c>
      <c r="C3644" t="s">
        <v>23</v>
      </c>
      <c r="D3644">
        <v>202502</v>
      </c>
      <c r="E3644" t="s">
        <v>7673</v>
      </c>
      <c r="F3644" t="s">
        <v>7674</v>
      </c>
      <c r="G3644">
        <v>679</v>
      </c>
      <c r="H3644">
        <v>1200</v>
      </c>
      <c r="I3644">
        <v>1619</v>
      </c>
      <c r="J3644">
        <v>2.3843888070692199</v>
      </c>
      <c r="K3644">
        <v>-940</v>
      </c>
      <c r="L3644" t="str">
        <f>VLOOKUP(Table1__5[[#This Row],[ShortCode]],$U$3:$W$100,3,0)</f>
        <v>Bia Việt</v>
      </c>
      <c r="M3644" t="str">
        <f>VLOOKUP(Table1__5[[#This Row],[ShortCode]],$U$3:$V$100,2,0)</f>
        <v>Group BB</v>
      </c>
      <c r="N3644" t="str">
        <f>RIGHT(Table1__5[[#This Row],[Calendar_month]],2)</f>
        <v>02</v>
      </c>
      <c r="O3644" t="str">
        <f>LEFT(Table1__5[[#This Row],[Calendar_month]],4)</f>
        <v>2025</v>
      </c>
      <c r="P3644" t="str">
        <f>_xlfn.TEXTBEFORE(Table1__5[[#This Row],[Distributor_Name]],"-")</f>
        <v>BD12</v>
      </c>
    </row>
    <row r="3645" spans="1:16" x14ac:dyDescent="0.75">
      <c r="A3645" t="s">
        <v>11</v>
      </c>
      <c r="B3645" t="s">
        <v>22</v>
      </c>
      <c r="C3645" t="s">
        <v>23</v>
      </c>
      <c r="D3645">
        <v>202502</v>
      </c>
      <c r="E3645" t="s">
        <v>7673</v>
      </c>
      <c r="F3645" t="s">
        <v>5400</v>
      </c>
      <c r="G3645">
        <v>4681</v>
      </c>
      <c r="H3645">
        <v>3520</v>
      </c>
      <c r="I3645">
        <v>4401</v>
      </c>
      <c r="J3645">
        <v>0.94018372142704598</v>
      </c>
      <c r="K3645">
        <v>280</v>
      </c>
      <c r="L3645" t="str">
        <f>VLOOKUP(Table1__5[[#This Row],[ShortCode]],$U$3:$W$100,3,0)</f>
        <v>Bia Việt</v>
      </c>
      <c r="M3645" t="str">
        <f>VLOOKUP(Table1__5[[#This Row],[ShortCode]],$U$3:$V$100,2,0)</f>
        <v>Group BB</v>
      </c>
      <c r="N3645" t="str">
        <f>RIGHT(Table1__5[[#This Row],[Calendar_month]],2)</f>
        <v>02</v>
      </c>
      <c r="O3645" t="str">
        <f>LEFT(Table1__5[[#This Row],[Calendar_month]],4)</f>
        <v>2025</v>
      </c>
      <c r="P3645" t="str">
        <f>_xlfn.TEXTBEFORE(Table1__5[[#This Row],[Distributor_Name]],"-")</f>
        <v>BD12</v>
      </c>
    </row>
    <row r="3646" spans="1:16" x14ac:dyDescent="0.75">
      <c r="A3646" t="s">
        <v>11</v>
      </c>
      <c r="B3646" t="s">
        <v>22</v>
      </c>
      <c r="C3646" t="s">
        <v>23</v>
      </c>
      <c r="D3646">
        <v>202502</v>
      </c>
      <c r="E3646" t="s">
        <v>7673</v>
      </c>
      <c r="F3646" t="s">
        <v>5411</v>
      </c>
      <c r="G3646">
        <v>800</v>
      </c>
      <c r="H3646">
        <v>250</v>
      </c>
      <c r="I3646">
        <v>1418</v>
      </c>
      <c r="J3646">
        <v>1.7725</v>
      </c>
      <c r="K3646">
        <v>-618</v>
      </c>
      <c r="L3646" t="str">
        <f>VLOOKUP(Table1__5[[#This Row],[ShortCode]],$U$3:$W$100,3,0)</f>
        <v>Bia Việt</v>
      </c>
      <c r="M3646" t="str">
        <f>VLOOKUP(Table1__5[[#This Row],[ShortCode]],$U$3:$V$100,2,0)</f>
        <v>Group BB</v>
      </c>
      <c r="N3646" t="str">
        <f>RIGHT(Table1__5[[#This Row],[Calendar_month]],2)</f>
        <v>02</v>
      </c>
      <c r="O3646" t="str">
        <f>LEFT(Table1__5[[#This Row],[Calendar_month]],4)</f>
        <v>2025</v>
      </c>
      <c r="P3646" t="str">
        <f>_xlfn.TEXTBEFORE(Table1__5[[#This Row],[Distributor_Name]],"-")</f>
        <v>BD12</v>
      </c>
    </row>
    <row r="3647" spans="1:16" x14ac:dyDescent="0.75">
      <c r="A3647" t="s">
        <v>11</v>
      </c>
      <c r="B3647" t="s">
        <v>22</v>
      </c>
      <c r="C3647" t="s">
        <v>23</v>
      </c>
      <c r="D3647">
        <v>202502</v>
      </c>
      <c r="E3647" t="s">
        <v>7673</v>
      </c>
      <c r="F3647" t="s">
        <v>7675</v>
      </c>
      <c r="G3647">
        <v>0</v>
      </c>
      <c r="H3647">
        <v>0</v>
      </c>
      <c r="I3647">
        <v>0</v>
      </c>
      <c r="J3647">
        <v>0</v>
      </c>
      <c r="K3647">
        <v>0</v>
      </c>
      <c r="L3647" t="str">
        <f>VLOOKUP(Table1__5[[#This Row],[ShortCode]],$U$3:$W$100,3,0)</f>
        <v>Larue</v>
      </c>
      <c r="M3647" t="str">
        <f>VLOOKUP(Table1__5[[#This Row],[ShortCode]],$U$3:$V$100,2,0)</f>
        <v>Group BB</v>
      </c>
      <c r="N3647" t="str">
        <f>RIGHT(Table1__5[[#This Row],[Calendar_month]],2)</f>
        <v>02</v>
      </c>
      <c r="O3647" t="str">
        <f>LEFT(Table1__5[[#This Row],[Calendar_month]],4)</f>
        <v>2025</v>
      </c>
      <c r="P3647" t="str">
        <f>_xlfn.TEXTBEFORE(Table1__5[[#This Row],[Distributor_Name]],"-")</f>
        <v>BD12</v>
      </c>
    </row>
    <row r="3648" spans="1:16" x14ac:dyDescent="0.75">
      <c r="A3648" t="s">
        <v>11</v>
      </c>
      <c r="B3648" t="s">
        <v>22</v>
      </c>
      <c r="C3648" t="s">
        <v>23</v>
      </c>
      <c r="D3648">
        <v>202502</v>
      </c>
      <c r="E3648" t="s">
        <v>7673</v>
      </c>
      <c r="F3648" t="s">
        <v>7677</v>
      </c>
      <c r="G3648">
        <v>0</v>
      </c>
      <c r="H3648">
        <v>0</v>
      </c>
      <c r="I3648">
        <v>0</v>
      </c>
      <c r="J3648">
        <v>0</v>
      </c>
      <c r="K3648">
        <v>0</v>
      </c>
      <c r="L3648" t="str">
        <f>VLOOKUP(Table1__5[[#This Row],[ShortCode]],$U$3:$W$100,3,0)</f>
        <v>Larue</v>
      </c>
      <c r="M3648" t="str">
        <f>VLOOKUP(Table1__5[[#This Row],[ShortCode]],$U$3:$V$100,2,0)</f>
        <v>Group BB</v>
      </c>
      <c r="N3648" t="str">
        <f>RIGHT(Table1__5[[#This Row],[Calendar_month]],2)</f>
        <v>02</v>
      </c>
      <c r="O3648" t="str">
        <f>LEFT(Table1__5[[#This Row],[Calendar_month]],4)</f>
        <v>2025</v>
      </c>
      <c r="P3648" t="str">
        <f>_xlfn.TEXTBEFORE(Table1__5[[#This Row],[Distributor_Name]],"-")</f>
        <v>BD12</v>
      </c>
    </row>
    <row r="3649" spans="1:16" x14ac:dyDescent="0.75">
      <c r="A3649" t="s">
        <v>11</v>
      </c>
      <c r="B3649" t="s">
        <v>22</v>
      </c>
      <c r="C3649" t="s">
        <v>23</v>
      </c>
      <c r="D3649">
        <v>202503</v>
      </c>
      <c r="E3649" t="s">
        <v>7662</v>
      </c>
      <c r="F3649" t="s">
        <v>7664</v>
      </c>
      <c r="G3649">
        <v>0</v>
      </c>
      <c r="H3649">
        <v>0</v>
      </c>
      <c r="I3649">
        <v>0</v>
      </c>
      <c r="J3649">
        <v>0</v>
      </c>
      <c r="K3649">
        <v>0</v>
      </c>
      <c r="L3649" t="str">
        <f>VLOOKUP(Table1__5[[#This Row],[ShortCode]],$U$3:$W$100,3,0)</f>
        <v>Other</v>
      </c>
      <c r="M3649" t="str">
        <f>VLOOKUP(Table1__5[[#This Row],[ShortCode]],$U$3:$V$100,2,0)</f>
        <v>Group BB</v>
      </c>
      <c r="N3649" t="str">
        <f>RIGHT(Table1__5[[#This Row],[Calendar_month]],2)</f>
        <v>03</v>
      </c>
      <c r="O3649" t="str">
        <f>LEFT(Table1__5[[#This Row],[Calendar_month]],4)</f>
        <v>2025</v>
      </c>
      <c r="P3649" t="str">
        <f>_xlfn.TEXTBEFORE(Table1__5[[#This Row],[Distributor_Name]],"-")</f>
        <v>BD12</v>
      </c>
    </row>
    <row r="3650" spans="1:16" x14ac:dyDescent="0.75">
      <c r="A3650" t="s">
        <v>11</v>
      </c>
      <c r="B3650" t="s">
        <v>22</v>
      </c>
      <c r="C3650" t="s">
        <v>23</v>
      </c>
      <c r="D3650">
        <v>202503</v>
      </c>
      <c r="E3650" t="s">
        <v>7662</v>
      </c>
      <c r="F3650" t="s">
        <v>7690</v>
      </c>
      <c r="G3650">
        <v>0</v>
      </c>
      <c r="H3650">
        <v>0</v>
      </c>
      <c r="I3650">
        <v>0</v>
      </c>
      <c r="J3650">
        <v>0</v>
      </c>
      <c r="K3650">
        <v>0</v>
      </c>
      <c r="L3650" t="str">
        <f>VLOOKUP(Table1__5[[#This Row],[ShortCode]],$U$3:$W$100,3,0)</f>
        <v>Heineken Original</v>
      </c>
      <c r="M3650" t="str">
        <f>VLOOKUP(Table1__5[[#This Row],[ShortCode]],$U$3:$V$100,2,0)</f>
        <v>Group BB</v>
      </c>
      <c r="N3650" t="str">
        <f>RIGHT(Table1__5[[#This Row],[Calendar_month]],2)</f>
        <v>03</v>
      </c>
      <c r="O3650" t="str">
        <f>LEFT(Table1__5[[#This Row],[Calendar_month]],4)</f>
        <v>2025</v>
      </c>
      <c r="P3650" t="str">
        <f>_xlfn.TEXTBEFORE(Table1__5[[#This Row],[Distributor_Name]],"-")</f>
        <v>BD12</v>
      </c>
    </row>
    <row r="3651" spans="1:16" x14ac:dyDescent="0.75">
      <c r="A3651" t="s">
        <v>11</v>
      </c>
      <c r="B3651" t="s">
        <v>22</v>
      </c>
      <c r="C3651" t="s">
        <v>23</v>
      </c>
      <c r="D3651">
        <v>202503</v>
      </c>
      <c r="E3651" t="s">
        <v>7662</v>
      </c>
      <c r="F3651" t="s">
        <v>5426</v>
      </c>
      <c r="G3651">
        <v>0</v>
      </c>
      <c r="H3651">
        <v>0</v>
      </c>
      <c r="I3651">
        <v>0</v>
      </c>
      <c r="J3651">
        <v>0</v>
      </c>
      <c r="K3651">
        <v>0</v>
      </c>
      <c r="L3651" t="str">
        <f>VLOOKUP(Table1__5[[#This Row],[ShortCode]],$U$3:$W$100,3,0)</f>
        <v>Heineken Original</v>
      </c>
      <c r="M3651" t="str">
        <f>VLOOKUP(Table1__5[[#This Row],[ShortCode]],$U$3:$V$100,2,0)</f>
        <v>Group BB</v>
      </c>
      <c r="N3651" t="str">
        <f>RIGHT(Table1__5[[#This Row],[Calendar_month]],2)</f>
        <v>03</v>
      </c>
      <c r="O3651" t="str">
        <f>LEFT(Table1__5[[#This Row],[Calendar_month]],4)</f>
        <v>2025</v>
      </c>
      <c r="P3651" t="str">
        <f>_xlfn.TEXTBEFORE(Table1__5[[#This Row],[Distributor_Name]],"-")</f>
        <v>BD12</v>
      </c>
    </row>
    <row r="3652" spans="1:16" x14ac:dyDescent="0.75">
      <c r="A3652" t="s">
        <v>11</v>
      </c>
      <c r="B3652" t="s">
        <v>22</v>
      </c>
      <c r="C3652" t="s">
        <v>23</v>
      </c>
      <c r="D3652">
        <v>202503</v>
      </c>
      <c r="E3652" t="s">
        <v>7662</v>
      </c>
      <c r="F3652" t="s">
        <v>5434</v>
      </c>
      <c r="G3652">
        <v>414</v>
      </c>
      <c r="H3652">
        <v>0</v>
      </c>
      <c r="I3652">
        <v>177</v>
      </c>
      <c r="J3652">
        <v>0.42753623188405798</v>
      </c>
      <c r="K3652">
        <v>237</v>
      </c>
      <c r="L3652" t="str">
        <f>VLOOKUP(Table1__5[[#This Row],[ShortCode]],$U$3:$W$100,3,0)</f>
        <v>Heineken Original</v>
      </c>
      <c r="M3652" t="str">
        <f>VLOOKUP(Table1__5[[#This Row],[ShortCode]],$U$3:$V$100,2,0)</f>
        <v>Group BB</v>
      </c>
      <c r="N3652" t="str">
        <f>RIGHT(Table1__5[[#This Row],[Calendar_month]],2)</f>
        <v>03</v>
      </c>
      <c r="O3652" t="str">
        <f>LEFT(Table1__5[[#This Row],[Calendar_month]],4)</f>
        <v>2025</v>
      </c>
      <c r="P3652" t="str">
        <f>_xlfn.TEXTBEFORE(Table1__5[[#This Row],[Distributor_Name]],"-")</f>
        <v>BD12</v>
      </c>
    </row>
    <row r="3653" spans="1:16" x14ac:dyDescent="0.75">
      <c r="A3653" t="s">
        <v>11</v>
      </c>
      <c r="B3653" t="s">
        <v>22</v>
      </c>
      <c r="C3653" t="s">
        <v>23</v>
      </c>
      <c r="D3653">
        <v>202503</v>
      </c>
      <c r="E3653" t="s">
        <v>7662</v>
      </c>
      <c r="F3653" t="s">
        <v>5393</v>
      </c>
      <c r="G3653">
        <v>4851</v>
      </c>
      <c r="H3653">
        <v>6019</v>
      </c>
      <c r="I3653">
        <v>6024</v>
      </c>
      <c r="J3653">
        <v>1.2418058132343801</v>
      </c>
      <c r="K3653">
        <v>-1173</v>
      </c>
      <c r="L3653" t="str">
        <f>VLOOKUP(Table1__5[[#This Row],[ShortCode]],$U$3:$W$100,3,0)</f>
        <v>Heineken Silver</v>
      </c>
      <c r="M3653" t="str">
        <f>VLOOKUP(Table1__5[[#This Row],[ShortCode]],$U$3:$V$100,2,0)</f>
        <v>Group AA</v>
      </c>
      <c r="N3653" t="str">
        <f>RIGHT(Table1__5[[#This Row],[Calendar_month]],2)</f>
        <v>03</v>
      </c>
      <c r="O3653" t="str">
        <f>LEFT(Table1__5[[#This Row],[Calendar_month]],4)</f>
        <v>2025</v>
      </c>
      <c r="P3653" t="str">
        <f>_xlfn.TEXTBEFORE(Table1__5[[#This Row],[Distributor_Name]],"-")</f>
        <v>BD12</v>
      </c>
    </row>
    <row r="3654" spans="1:16" x14ac:dyDescent="0.75">
      <c r="A3654" t="s">
        <v>11</v>
      </c>
      <c r="B3654" t="s">
        <v>22</v>
      </c>
      <c r="C3654" t="s">
        <v>23</v>
      </c>
      <c r="D3654">
        <v>202503</v>
      </c>
      <c r="E3654" t="s">
        <v>7662</v>
      </c>
      <c r="F3654" t="s">
        <v>5418</v>
      </c>
      <c r="G3654">
        <v>0</v>
      </c>
      <c r="H3654">
        <v>0</v>
      </c>
      <c r="I3654">
        <v>0</v>
      </c>
      <c r="J3654">
        <v>0</v>
      </c>
      <c r="K3654">
        <v>0</v>
      </c>
      <c r="L3654" t="str">
        <f>VLOOKUP(Table1__5[[#This Row],[ShortCode]],$U$3:$W$100,3,0)</f>
        <v>Heineken Silver</v>
      </c>
      <c r="M3654" t="str">
        <f>VLOOKUP(Table1__5[[#This Row],[ShortCode]],$U$3:$V$100,2,0)</f>
        <v>Group AA</v>
      </c>
      <c r="N3654" t="str">
        <f>RIGHT(Table1__5[[#This Row],[Calendar_month]],2)</f>
        <v>03</v>
      </c>
      <c r="O3654" t="str">
        <f>LEFT(Table1__5[[#This Row],[Calendar_month]],4)</f>
        <v>2025</v>
      </c>
      <c r="P3654" t="str">
        <f>_xlfn.TEXTBEFORE(Table1__5[[#This Row],[Distributor_Name]],"-")</f>
        <v>BD12</v>
      </c>
    </row>
    <row r="3655" spans="1:16" x14ac:dyDescent="0.75">
      <c r="A3655" t="s">
        <v>11</v>
      </c>
      <c r="B3655" t="s">
        <v>22</v>
      </c>
      <c r="C3655" t="s">
        <v>23</v>
      </c>
      <c r="D3655">
        <v>202503</v>
      </c>
      <c r="E3655" t="s">
        <v>7662</v>
      </c>
      <c r="F3655" t="s">
        <v>5401</v>
      </c>
      <c r="G3655">
        <v>484</v>
      </c>
      <c r="H3655">
        <v>780</v>
      </c>
      <c r="I3655">
        <v>864</v>
      </c>
      <c r="J3655">
        <v>1.7851239669421499</v>
      </c>
      <c r="K3655">
        <v>-380</v>
      </c>
      <c r="L3655" t="str">
        <f>VLOOKUP(Table1__5[[#This Row],[ShortCode]],$U$3:$W$100,3,0)</f>
        <v>Heineken Silver</v>
      </c>
      <c r="M3655" t="str">
        <f>VLOOKUP(Table1__5[[#This Row],[ShortCode]],$U$3:$V$100,2,0)</f>
        <v>Group AA</v>
      </c>
      <c r="N3655" t="str">
        <f>RIGHT(Table1__5[[#This Row],[Calendar_month]],2)</f>
        <v>03</v>
      </c>
      <c r="O3655" t="str">
        <f>LEFT(Table1__5[[#This Row],[Calendar_month]],4)</f>
        <v>2025</v>
      </c>
      <c r="P3655" t="str">
        <f>_xlfn.TEXTBEFORE(Table1__5[[#This Row],[Distributor_Name]],"-")</f>
        <v>BD12</v>
      </c>
    </row>
    <row r="3656" spans="1:16" x14ac:dyDescent="0.75">
      <c r="A3656" t="s">
        <v>11</v>
      </c>
      <c r="B3656" t="s">
        <v>22</v>
      </c>
      <c r="C3656" t="s">
        <v>23</v>
      </c>
      <c r="D3656">
        <v>202503</v>
      </c>
      <c r="E3656" t="s">
        <v>7662</v>
      </c>
      <c r="F3656" t="s">
        <v>7288</v>
      </c>
      <c r="G3656">
        <v>0</v>
      </c>
      <c r="H3656">
        <v>0</v>
      </c>
      <c r="I3656">
        <v>0</v>
      </c>
      <c r="J3656">
        <v>0</v>
      </c>
      <c r="K3656">
        <v>0</v>
      </c>
      <c r="L3656" t="str">
        <f>VLOOKUP(Table1__5[[#This Row],[ShortCode]],$U$3:$W$100,3,0)</f>
        <v>Heineken Silver</v>
      </c>
      <c r="M3656" t="str">
        <f>VLOOKUP(Table1__5[[#This Row],[ShortCode]],$U$3:$V$100,2,0)</f>
        <v>Group BB</v>
      </c>
      <c r="N3656" t="str">
        <f>RIGHT(Table1__5[[#This Row],[Calendar_month]],2)</f>
        <v>03</v>
      </c>
      <c r="O3656" t="str">
        <f>LEFT(Table1__5[[#This Row],[Calendar_month]],4)</f>
        <v>2025</v>
      </c>
      <c r="P3656" t="str">
        <f>_xlfn.TEXTBEFORE(Table1__5[[#This Row],[Distributor_Name]],"-")</f>
        <v>BD12</v>
      </c>
    </row>
    <row r="3657" spans="1:16" x14ac:dyDescent="0.75">
      <c r="A3657" t="s">
        <v>11</v>
      </c>
      <c r="B3657" t="s">
        <v>22</v>
      </c>
      <c r="C3657" t="s">
        <v>23</v>
      </c>
      <c r="D3657">
        <v>202503</v>
      </c>
      <c r="E3657" t="s">
        <v>7662</v>
      </c>
      <c r="F3657" t="s">
        <v>5440</v>
      </c>
      <c r="G3657">
        <v>64</v>
      </c>
      <c r="H3657">
        <v>13</v>
      </c>
      <c r="I3657">
        <v>3</v>
      </c>
      <c r="J3657">
        <v>4.6875E-2</v>
      </c>
      <c r="K3657">
        <v>61</v>
      </c>
      <c r="L3657" t="str">
        <f>VLOOKUP(Table1__5[[#This Row],[ShortCode]],$U$3:$W$100,3,0)</f>
        <v>Other</v>
      </c>
      <c r="M3657" t="str">
        <f>VLOOKUP(Table1__5[[#This Row],[ShortCode]],$U$3:$V$100,2,0)</f>
        <v>Group BB</v>
      </c>
      <c r="N3657" t="str">
        <f>RIGHT(Table1__5[[#This Row],[Calendar_month]],2)</f>
        <v>03</v>
      </c>
      <c r="O3657" t="str">
        <f>LEFT(Table1__5[[#This Row],[Calendar_month]],4)</f>
        <v>2025</v>
      </c>
      <c r="P3657" t="str">
        <f>_xlfn.TEXTBEFORE(Table1__5[[#This Row],[Distributor_Name]],"-")</f>
        <v>BD12</v>
      </c>
    </row>
    <row r="3658" spans="1:16" x14ac:dyDescent="0.75">
      <c r="A3658" t="s">
        <v>11</v>
      </c>
      <c r="B3658" t="s">
        <v>22</v>
      </c>
      <c r="C3658" t="s">
        <v>23</v>
      </c>
      <c r="D3658">
        <v>202503</v>
      </c>
      <c r="E3658" t="s">
        <v>7662</v>
      </c>
      <c r="F3658" t="s">
        <v>7665</v>
      </c>
      <c r="G3658">
        <v>0</v>
      </c>
      <c r="H3658">
        <v>0</v>
      </c>
      <c r="I3658">
        <v>0</v>
      </c>
      <c r="J3658">
        <v>0</v>
      </c>
      <c r="K3658">
        <v>0</v>
      </c>
      <c r="L3658" t="str">
        <f>VLOOKUP(Table1__5[[#This Row],[ShortCode]],$U$3:$W$100,3,0)</f>
        <v>Other</v>
      </c>
      <c r="M3658" t="str">
        <f>VLOOKUP(Table1__5[[#This Row],[ShortCode]],$U$3:$V$100,2,0)</f>
        <v>Group BB</v>
      </c>
      <c r="N3658" t="str">
        <f>RIGHT(Table1__5[[#This Row],[Calendar_month]],2)</f>
        <v>03</v>
      </c>
      <c r="O3658" t="str">
        <f>LEFT(Table1__5[[#This Row],[Calendar_month]],4)</f>
        <v>2025</v>
      </c>
      <c r="P3658" t="str">
        <f>_xlfn.TEXTBEFORE(Table1__5[[#This Row],[Distributor_Name]],"-")</f>
        <v>BD12</v>
      </c>
    </row>
    <row r="3659" spans="1:16" x14ac:dyDescent="0.75">
      <c r="A3659" t="s">
        <v>11</v>
      </c>
      <c r="B3659" t="s">
        <v>22</v>
      </c>
      <c r="C3659" t="s">
        <v>23</v>
      </c>
      <c r="D3659">
        <v>202503</v>
      </c>
      <c r="E3659" t="s">
        <v>7662</v>
      </c>
      <c r="F3659" t="s">
        <v>7691</v>
      </c>
      <c r="G3659">
        <v>0</v>
      </c>
      <c r="H3659">
        <v>0</v>
      </c>
      <c r="I3659">
        <v>0</v>
      </c>
      <c r="J3659">
        <v>0</v>
      </c>
      <c r="K3659">
        <v>0</v>
      </c>
      <c r="L3659" t="str">
        <f>VLOOKUP(Table1__5[[#This Row],[ShortCode]],$U$3:$W$100,3,0)</f>
        <v>Other</v>
      </c>
      <c r="M3659" t="str">
        <f>VLOOKUP(Table1__5[[#This Row],[ShortCode]],$U$3:$V$100,2,0)</f>
        <v>Group BB</v>
      </c>
      <c r="N3659" t="str">
        <f>RIGHT(Table1__5[[#This Row],[Calendar_month]],2)</f>
        <v>03</v>
      </c>
      <c r="O3659" t="str">
        <f>LEFT(Table1__5[[#This Row],[Calendar_month]],4)</f>
        <v>2025</v>
      </c>
      <c r="P3659" t="str">
        <f>_xlfn.TEXTBEFORE(Table1__5[[#This Row],[Distributor_Name]],"-")</f>
        <v>BD12</v>
      </c>
    </row>
    <row r="3660" spans="1:16" x14ac:dyDescent="0.75">
      <c r="A3660" t="s">
        <v>11</v>
      </c>
      <c r="B3660" t="s">
        <v>22</v>
      </c>
      <c r="C3660" t="s">
        <v>23</v>
      </c>
      <c r="D3660">
        <v>202503</v>
      </c>
      <c r="E3660" t="s">
        <v>7662</v>
      </c>
      <c r="F3660" t="s">
        <v>5424</v>
      </c>
      <c r="G3660">
        <v>9</v>
      </c>
      <c r="H3660">
        <v>23</v>
      </c>
      <c r="I3660">
        <v>0</v>
      </c>
      <c r="J3660">
        <v>0</v>
      </c>
      <c r="K3660">
        <v>9</v>
      </c>
      <c r="L3660" t="str">
        <f>VLOOKUP(Table1__5[[#This Row],[ShortCode]],$U$3:$W$100,3,0)</f>
        <v>Other</v>
      </c>
      <c r="M3660" t="str">
        <f>VLOOKUP(Table1__5[[#This Row],[ShortCode]],$U$3:$V$100,2,0)</f>
        <v>Group BB</v>
      </c>
      <c r="N3660" t="str">
        <f>RIGHT(Table1__5[[#This Row],[Calendar_month]],2)</f>
        <v>03</v>
      </c>
      <c r="O3660" t="str">
        <f>LEFT(Table1__5[[#This Row],[Calendar_month]],4)</f>
        <v>2025</v>
      </c>
      <c r="P3660" t="str">
        <f>_xlfn.TEXTBEFORE(Table1__5[[#This Row],[Distributor_Name]],"-")</f>
        <v>BD12</v>
      </c>
    </row>
    <row r="3661" spans="1:16" x14ac:dyDescent="0.75">
      <c r="A3661" t="s">
        <v>11</v>
      </c>
      <c r="B3661" t="s">
        <v>22</v>
      </c>
      <c r="C3661" t="s">
        <v>23</v>
      </c>
      <c r="D3661">
        <v>202503</v>
      </c>
      <c r="E3661" t="s">
        <v>7662</v>
      </c>
      <c r="F3661" t="s">
        <v>7692</v>
      </c>
      <c r="G3661">
        <v>0</v>
      </c>
      <c r="H3661">
        <v>0</v>
      </c>
      <c r="I3661">
        <v>0</v>
      </c>
      <c r="J3661">
        <v>0</v>
      </c>
      <c r="K3661">
        <v>0</v>
      </c>
      <c r="L3661" t="str">
        <f>VLOOKUP(Table1__5[[#This Row],[ShortCode]],$U$3:$W$100,3,0)</f>
        <v>Other</v>
      </c>
      <c r="M3661" t="str">
        <f>VLOOKUP(Table1__5[[#This Row],[ShortCode]],$U$3:$V$100,2,0)</f>
        <v>Group BB</v>
      </c>
      <c r="N3661" t="str">
        <f>RIGHT(Table1__5[[#This Row],[Calendar_month]],2)</f>
        <v>03</v>
      </c>
      <c r="O3661" t="str">
        <f>LEFT(Table1__5[[#This Row],[Calendar_month]],4)</f>
        <v>2025</v>
      </c>
      <c r="P3661" t="str">
        <f>_xlfn.TEXTBEFORE(Table1__5[[#This Row],[Distributor_Name]],"-")</f>
        <v>BD12</v>
      </c>
    </row>
    <row r="3662" spans="1:16" x14ac:dyDescent="0.75">
      <c r="A3662" t="s">
        <v>11</v>
      </c>
      <c r="B3662" t="s">
        <v>22</v>
      </c>
      <c r="C3662" t="s">
        <v>23</v>
      </c>
      <c r="D3662">
        <v>202503</v>
      </c>
      <c r="E3662" t="s">
        <v>7662</v>
      </c>
      <c r="F3662" t="s">
        <v>7654</v>
      </c>
      <c r="G3662">
        <v>0</v>
      </c>
      <c r="H3662">
        <v>0</v>
      </c>
      <c r="I3662">
        <v>0</v>
      </c>
      <c r="J3662">
        <v>0</v>
      </c>
      <c r="K3662">
        <v>0</v>
      </c>
      <c r="L3662" t="str">
        <f>VLOOKUP(Table1__5[[#This Row],[ShortCode]],$U$3:$W$100,3,0)</f>
        <v>Other</v>
      </c>
      <c r="M3662" t="str">
        <f>VLOOKUP(Table1__5[[#This Row],[ShortCode]],$U$3:$V$100,2,0)</f>
        <v>Group BB</v>
      </c>
      <c r="N3662" t="str">
        <f>RIGHT(Table1__5[[#This Row],[Calendar_month]],2)</f>
        <v>03</v>
      </c>
      <c r="O3662" t="str">
        <f>LEFT(Table1__5[[#This Row],[Calendar_month]],4)</f>
        <v>2025</v>
      </c>
      <c r="P3662" t="str">
        <f>_xlfn.TEXTBEFORE(Table1__5[[#This Row],[Distributor_Name]],"-")</f>
        <v>BD12</v>
      </c>
    </row>
    <row r="3663" spans="1:16" x14ac:dyDescent="0.75">
      <c r="A3663" t="s">
        <v>11</v>
      </c>
      <c r="B3663" t="s">
        <v>22</v>
      </c>
      <c r="C3663" t="s">
        <v>23</v>
      </c>
      <c r="D3663">
        <v>202503</v>
      </c>
      <c r="E3663" t="s">
        <v>7662</v>
      </c>
      <c r="F3663" t="s">
        <v>7666</v>
      </c>
      <c r="G3663">
        <v>0</v>
      </c>
      <c r="H3663">
        <v>0</v>
      </c>
      <c r="I3663">
        <v>0</v>
      </c>
      <c r="J3663">
        <v>0</v>
      </c>
      <c r="K3663">
        <v>0</v>
      </c>
      <c r="L3663" t="str">
        <f>VLOOKUP(Table1__5[[#This Row],[ShortCode]],$U$3:$W$100,3,0)</f>
        <v>Other</v>
      </c>
      <c r="M3663" t="str">
        <f>VLOOKUP(Table1__5[[#This Row],[ShortCode]],$U$3:$V$100,2,0)</f>
        <v>Group BB</v>
      </c>
      <c r="N3663" t="str">
        <f>RIGHT(Table1__5[[#This Row],[Calendar_month]],2)</f>
        <v>03</v>
      </c>
      <c r="O3663" t="str">
        <f>LEFT(Table1__5[[#This Row],[Calendar_month]],4)</f>
        <v>2025</v>
      </c>
      <c r="P3663" t="str">
        <f>_xlfn.TEXTBEFORE(Table1__5[[#This Row],[Distributor_Name]],"-")</f>
        <v>BD12</v>
      </c>
    </row>
    <row r="3664" spans="1:16" x14ac:dyDescent="0.75">
      <c r="A3664" t="s">
        <v>11</v>
      </c>
      <c r="B3664" t="s">
        <v>22</v>
      </c>
      <c r="C3664" t="s">
        <v>23</v>
      </c>
      <c r="D3664">
        <v>202503</v>
      </c>
      <c r="E3664" t="s">
        <v>7662</v>
      </c>
      <c r="F3664" t="s">
        <v>7693</v>
      </c>
      <c r="G3664">
        <v>0</v>
      </c>
      <c r="H3664">
        <v>0</v>
      </c>
      <c r="I3664">
        <v>0</v>
      </c>
      <c r="J3664">
        <v>0</v>
      </c>
      <c r="K3664">
        <v>0</v>
      </c>
      <c r="L3664" t="str">
        <f>VLOOKUP(Table1__5[[#This Row],[ShortCode]],$U$3:$W$100,3,0)</f>
        <v>Other</v>
      </c>
      <c r="M3664" t="str">
        <f>VLOOKUP(Table1__5[[#This Row],[ShortCode]],$U$3:$V$100,2,0)</f>
        <v>Group BB</v>
      </c>
      <c r="N3664" t="str">
        <f>RIGHT(Table1__5[[#This Row],[Calendar_month]],2)</f>
        <v>03</v>
      </c>
      <c r="O3664" t="str">
        <f>LEFT(Table1__5[[#This Row],[Calendar_month]],4)</f>
        <v>2025</v>
      </c>
      <c r="P3664" t="str">
        <f>_xlfn.TEXTBEFORE(Table1__5[[#This Row],[Distributor_Name]],"-")</f>
        <v>BD12</v>
      </c>
    </row>
    <row r="3665" spans="1:16" x14ac:dyDescent="0.75">
      <c r="A3665" t="s">
        <v>11</v>
      </c>
      <c r="B3665" t="s">
        <v>22</v>
      </c>
      <c r="C3665" t="s">
        <v>23</v>
      </c>
      <c r="D3665">
        <v>202503</v>
      </c>
      <c r="E3665" t="s">
        <v>7662</v>
      </c>
      <c r="F3665" t="s">
        <v>7668</v>
      </c>
      <c r="G3665">
        <v>0</v>
      </c>
      <c r="H3665">
        <v>0</v>
      </c>
      <c r="I3665">
        <v>0</v>
      </c>
      <c r="J3665">
        <v>0</v>
      </c>
      <c r="K3665">
        <v>0</v>
      </c>
      <c r="L3665" t="str">
        <f>VLOOKUP(Table1__5[[#This Row],[ShortCode]],$U$3:$W$100,3,0)</f>
        <v>Other</v>
      </c>
      <c r="M3665" t="str">
        <f>VLOOKUP(Table1__5[[#This Row],[ShortCode]],$U$3:$V$100,2,0)</f>
        <v>Group BB</v>
      </c>
      <c r="N3665" t="str">
        <f>RIGHT(Table1__5[[#This Row],[Calendar_month]],2)</f>
        <v>03</v>
      </c>
      <c r="O3665" t="str">
        <f>LEFT(Table1__5[[#This Row],[Calendar_month]],4)</f>
        <v>2025</v>
      </c>
      <c r="P3665" t="str">
        <f>_xlfn.TEXTBEFORE(Table1__5[[#This Row],[Distributor_Name]],"-")</f>
        <v>BD12</v>
      </c>
    </row>
    <row r="3666" spans="1:16" x14ac:dyDescent="0.75">
      <c r="A3666" t="s">
        <v>11</v>
      </c>
      <c r="B3666" t="s">
        <v>22</v>
      </c>
      <c r="C3666" t="s">
        <v>23</v>
      </c>
      <c r="D3666">
        <v>202503</v>
      </c>
      <c r="E3666" t="s">
        <v>7662</v>
      </c>
      <c r="F3666" t="s">
        <v>5430</v>
      </c>
      <c r="G3666">
        <v>18</v>
      </c>
      <c r="H3666">
        <v>26</v>
      </c>
      <c r="I3666">
        <v>31</v>
      </c>
      <c r="J3666">
        <v>1.7222222222222201</v>
      </c>
      <c r="K3666">
        <v>-13</v>
      </c>
      <c r="L3666" t="str">
        <f>VLOOKUP(Table1__5[[#This Row],[ShortCode]],$U$3:$W$100,3,0)</f>
        <v>Other</v>
      </c>
      <c r="M3666" t="str">
        <f>VLOOKUP(Table1__5[[#This Row],[ShortCode]],$U$3:$V$100,2,0)</f>
        <v>Group BB</v>
      </c>
      <c r="N3666" t="str">
        <f>RIGHT(Table1__5[[#This Row],[Calendar_month]],2)</f>
        <v>03</v>
      </c>
      <c r="O3666" t="str">
        <f>LEFT(Table1__5[[#This Row],[Calendar_month]],4)</f>
        <v>2025</v>
      </c>
      <c r="P3666" t="str">
        <f>_xlfn.TEXTBEFORE(Table1__5[[#This Row],[Distributor_Name]],"-")</f>
        <v>BD12</v>
      </c>
    </row>
    <row r="3667" spans="1:16" x14ac:dyDescent="0.75">
      <c r="A3667" t="s">
        <v>11</v>
      </c>
      <c r="B3667" t="s">
        <v>22</v>
      </c>
      <c r="C3667" t="s">
        <v>23</v>
      </c>
      <c r="D3667">
        <v>202503</v>
      </c>
      <c r="E3667" t="s">
        <v>7662</v>
      </c>
      <c r="F3667" t="s">
        <v>7678</v>
      </c>
      <c r="G3667">
        <v>0</v>
      </c>
      <c r="H3667">
        <v>0</v>
      </c>
      <c r="I3667">
        <v>0</v>
      </c>
      <c r="J3667">
        <v>0</v>
      </c>
      <c r="K3667">
        <v>0</v>
      </c>
      <c r="L3667" t="str">
        <f>VLOOKUP(Table1__5[[#This Row],[ShortCode]],$U$3:$W$100,3,0)</f>
        <v>Other</v>
      </c>
      <c r="M3667" t="str">
        <f>VLOOKUP(Table1__5[[#This Row],[ShortCode]],$U$3:$V$100,2,0)</f>
        <v>Group BB</v>
      </c>
      <c r="N3667" t="str">
        <f>RIGHT(Table1__5[[#This Row],[Calendar_month]],2)</f>
        <v>03</v>
      </c>
      <c r="O3667" t="str">
        <f>LEFT(Table1__5[[#This Row],[Calendar_month]],4)</f>
        <v>2025</v>
      </c>
      <c r="P3667" t="str">
        <f>_xlfn.TEXTBEFORE(Table1__5[[#This Row],[Distributor_Name]],"-")</f>
        <v>BD12</v>
      </c>
    </row>
    <row r="3668" spans="1:16" x14ac:dyDescent="0.75">
      <c r="A3668" t="s">
        <v>11</v>
      </c>
      <c r="B3668" t="s">
        <v>22</v>
      </c>
      <c r="C3668" t="s">
        <v>23</v>
      </c>
      <c r="D3668">
        <v>202503</v>
      </c>
      <c r="E3668" t="s">
        <v>7662</v>
      </c>
      <c r="F3668" t="s">
        <v>7694</v>
      </c>
      <c r="G3668">
        <v>0</v>
      </c>
      <c r="H3668">
        <v>0</v>
      </c>
      <c r="I3668">
        <v>0</v>
      </c>
      <c r="J3668">
        <v>0</v>
      </c>
      <c r="K3668">
        <v>0</v>
      </c>
      <c r="L3668" t="str">
        <f>VLOOKUP(Table1__5[[#This Row],[ShortCode]],$U$3:$W$100,3,0)</f>
        <v>Other</v>
      </c>
      <c r="M3668" t="str">
        <f>VLOOKUP(Table1__5[[#This Row],[ShortCode]],$U$3:$V$100,2,0)</f>
        <v>Group BB</v>
      </c>
      <c r="N3668" t="str">
        <f>RIGHT(Table1__5[[#This Row],[Calendar_month]],2)</f>
        <v>03</v>
      </c>
      <c r="O3668" t="str">
        <f>LEFT(Table1__5[[#This Row],[Calendar_month]],4)</f>
        <v>2025</v>
      </c>
      <c r="P3668" t="str">
        <f>_xlfn.TEXTBEFORE(Table1__5[[#This Row],[Distributor_Name]],"-")</f>
        <v>BD12</v>
      </c>
    </row>
    <row r="3669" spans="1:16" x14ac:dyDescent="0.75">
      <c r="A3669" t="s">
        <v>11</v>
      </c>
      <c r="B3669" t="s">
        <v>22</v>
      </c>
      <c r="C3669" t="s">
        <v>23</v>
      </c>
      <c r="D3669">
        <v>202503</v>
      </c>
      <c r="E3669" t="s">
        <v>7662</v>
      </c>
      <c r="F3669" t="s">
        <v>7670</v>
      </c>
      <c r="G3669">
        <v>0</v>
      </c>
      <c r="H3669">
        <v>0</v>
      </c>
      <c r="I3669">
        <v>0</v>
      </c>
      <c r="J3669">
        <v>0</v>
      </c>
      <c r="K3669">
        <v>0</v>
      </c>
      <c r="L3669" t="str">
        <f>VLOOKUP(Table1__5[[#This Row],[ShortCode]],$U$3:$W$100,3,0)</f>
        <v>Other</v>
      </c>
      <c r="M3669" t="str">
        <f>VLOOKUP(Table1__5[[#This Row],[ShortCode]],$U$3:$V$100,2,0)</f>
        <v>Group BB</v>
      </c>
      <c r="N3669" t="str">
        <f>RIGHT(Table1__5[[#This Row],[Calendar_month]],2)</f>
        <v>03</v>
      </c>
      <c r="O3669" t="str">
        <f>LEFT(Table1__5[[#This Row],[Calendar_month]],4)</f>
        <v>2025</v>
      </c>
      <c r="P3669" t="str">
        <f>_xlfn.TEXTBEFORE(Table1__5[[#This Row],[Distributor_Name]],"-")</f>
        <v>BD12</v>
      </c>
    </row>
    <row r="3670" spans="1:16" x14ac:dyDescent="0.75">
      <c r="A3670" t="s">
        <v>11</v>
      </c>
      <c r="B3670" t="s">
        <v>22</v>
      </c>
      <c r="C3670" t="s">
        <v>23</v>
      </c>
      <c r="D3670">
        <v>202503</v>
      </c>
      <c r="E3670" t="s">
        <v>7662</v>
      </c>
      <c r="F3670" t="s">
        <v>5405</v>
      </c>
      <c r="G3670">
        <v>4349</v>
      </c>
      <c r="H3670">
        <v>13167</v>
      </c>
      <c r="I3670">
        <v>8019</v>
      </c>
      <c r="J3670">
        <v>1.8438721545182799</v>
      </c>
      <c r="K3670">
        <v>-3670</v>
      </c>
      <c r="L3670" t="str">
        <f>VLOOKUP(Table1__5[[#This Row],[ShortCode]],$U$3:$W$100,3,0)</f>
        <v>Tiger Regular</v>
      </c>
      <c r="M3670" t="str">
        <f>VLOOKUP(Table1__5[[#This Row],[ShortCode]],$U$3:$V$100,2,0)</f>
        <v>Group BB</v>
      </c>
      <c r="N3670" t="str">
        <f>RIGHT(Table1__5[[#This Row],[Calendar_month]],2)</f>
        <v>03</v>
      </c>
      <c r="O3670" t="str">
        <f>LEFT(Table1__5[[#This Row],[Calendar_month]],4)</f>
        <v>2025</v>
      </c>
      <c r="P3670" t="str">
        <f>_xlfn.TEXTBEFORE(Table1__5[[#This Row],[Distributor_Name]],"-")</f>
        <v>BD12</v>
      </c>
    </row>
    <row r="3671" spans="1:16" x14ac:dyDescent="0.75">
      <c r="A3671" t="s">
        <v>11</v>
      </c>
      <c r="B3671" t="s">
        <v>22</v>
      </c>
      <c r="C3671" t="s">
        <v>23</v>
      </c>
      <c r="D3671">
        <v>202503</v>
      </c>
      <c r="E3671" t="s">
        <v>7662</v>
      </c>
      <c r="F3671" t="s">
        <v>5396</v>
      </c>
      <c r="G3671">
        <v>28790</v>
      </c>
      <c r="H3671">
        <v>19318</v>
      </c>
      <c r="I3671">
        <v>20560</v>
      </c>
      <c r="J3671">
        <v>0.714136853073984</v>
      </c>
      <c r="K3671">
        <v>8230</v>
      </c>
      <c r="L3671" t="str">
        <f>VLOOKUP(Table1__5[[#This Row],[ShortCode]],$U$3:$W$100,3,0)</f>
        <v>Tiger Regular</v>
      </c>
      <c r="M3671" t="str">
        <f>VLOOKUP(Table1__5[[#This Row],[ShortCode]],$U$3:$V$100,2,0)</f>
        <v>Group BB</v>
      </c>
      <c r="N3671" t="str">
        <f>RIGHT(Table1__5[[#This Row],[Calendar_month]],2)</f>
        <v>03</v>
      </c>
      <c r="O3671" t="str">
        <f>LEFT(Table1__5[[#This Row],[Calendar_month]],4)</f>
        <v>2025</v>
      </c>
      <c r="P3671" t="str">
        <f>_xlfn.TEXTBEFORE(Table1__5[[#This Row],[Distributor_Name]],"-")</f>
        <v>BD12</v>
      </c>
    </row>
    <row r="3672" spans="1:16" x14ac:dyDescent="0.75">
      <c r="A3672" t="s">
        <v>11</v>
      </c>
      <c r="B3672" t="s">
        <v>22</v>
      </c>
      <c r="C3672" t="s">
        <v>23</v>
      </c>
      <c r="D3672">
        <v>202503</v>
      </c>
      <c r="E3672" t="s">
        <v>7662</v>
      </c>
      <c r="F3672" t="s">
        <v>5441</v>
      </c>
      <c r="G3672">
        <v>0</v>
      </c>
      <c r="H3672">
        <v>0</v>
      </c>
      <c r="I3672">
        <v>0</v>
      </c>
      <c r="J3672">
        <v>0</v>
      </c>
      <c r="K3672">
        <v>0</v>
      </c>
      <c r="L3672" t="str">
        <f>VLOOKUP(Table1__5[[#This Row],[ShortCode]],$U$3:$W$100,3,0)</f>
        <v>Tiger Regular</v>
      </c>
      <c r="M3672" t="str">
        <f>VLOOKUP(Table1__5[[#This Row],[ShortCode]],$U$3:$V$100,2,0)</f>
        <v>Group BB</v>
      </c>
      <c r="N3672" t="str">
        <f>RIGHT(Table1__5[[#This Row],[Calendar_month]],2)</f>
        <v>03</v>
      </c>
      <c r="O3672" t="str">
        <f>LEFT(Table1__5[[#This Row],[Calendar_month]],4)</f>
        <v>2025</v>
      </c>
      <c r="P3672" t="str">
        <f>_xlfn.TEXTBEFORE(Table1__5[[#This Row],[Distributor_Name]],"-")</f>
        <v>BD12</v>
      </c>
    </row>
    <row r="3673" spans="1:16" x14ac:dyDescent="0.75">
      <c r="A3673" t="s">
        <v>11</v>
      </c>
      <c r="B3673" t="s">
        <v>22</v>
      </c>
      <c r="C3673" t="s">
        <v>23</v>
      </c>
      <c r="D3673">
        <v>202503</v>
      </c>
      <c r="E3673" t="s">
        <v>7662</v>
      </c>
      <c r="F3673" t="s">
        <v>5408</v>
      </c>
      <c r="G3673">
        <v>1107</v>
      </c>
      <c r="H3673">
        <v>900</v>
      </c>
      <c r="I3673">
        <v>919</v>
      </c>
      <c r="J3673">
        <v>0.83017163504968405</v>
      </c>
      <c r="K3673">
        <v>188</v>
      </c>
      <c r="L3673" t="str">
        <f>VLOOKUP(Table1__5[[#This Row],[ShortCode]],$U$3:$W$100,3,0)</f>
        <v>Tiger Regular</v>
      </c>
      <c r="M3673" t="str">
        <f>VLOOKUP(Table1__5[[#This Row],[ShortCode]],$U$3:$V$100,2,0)</f>
        <v>Group BB</v>
      </c>
      <c r="N3673" t="str">
        <f>RIGHT(Table1__5[[#This Row],[Calendar_month]],2)</f>
        <v>03</v>
      </c>
      <c r="O3673" t="str">
        <f>LEFT(Table1__5[[#This Row],[Calendar_month]],4)</f>
        <v>2025</v>
      </c>
      <c r="P3673" t="str">
        <f>_xlfn.TEXTBEFORE(Table1__5[[#This Row],[Distributor_Name]],"-")</f>
        <v>BD12</v>
      </c>
    </row>
    <row r="3674" spans="1:16" x14ac:dyDescent="0.75">
      <c r="A3674" t="s">
        <v>11</v>
      </c>
      <c r="B3674" t="s">
        <v>22</v>
      </c>
      <c r="C3674" t="s">
        <v>23</v>
      </c>
      <c r="D3674">
        <v>202503</v>
      </c>
      <c r="E3674" t="s">
        <v>7662</v>
      </c>
      <c r="F3674" t="s">
        <v>5417</v>
      </c>
      <c r="G3674">
        <v>432</v>
      </c>
      <c r="H3674">
        <v>800</v>
      </c>
      <c r="I3674">
        <v>567</v>
      </c>
      <c r="J3674">
        <v>1.3125</v>
      </c>
      <c r="K3674">
        <v>-135</v>
      </c>
      <c r="L3674" t="str">
        <f>VLOOKUP(Table1__5[[#This Row],[ShortCode]],$U$3:$W$100,3,0)</f>
        <v>Tiger Crystal</v>
      </c>
      <c r="M3674" t="str">
        <f>VLOOKUP(Table1__5[[#This Row],[ShortCode]],$U$3:$V$100,2,0)</f>
        <v>Group AA</v>
      </c>
      <c r="N3674" t="str">
        <f>RIGHT(Table1__5[[#This Row],[Calendar_month]],2)</f>
        <v>03</v>
      </c>
      <c r="O3674" t="str">
        <f>LEFT(Table1__5[[#This Row],[Calendar_month]],4)</f>
        <v>2025</v>
      </c>
      <c r="P3674" t="str">
        <f>_xlfn.TEXTBEFORE(Table1__5[[#This Row],[Distributor_Name]],"-")</f>
        <v>BD12</v>
      </c>
    </row>
    <row r="3675" spans="1:16" x14ac:dyDescent="0.75">
      <c r="A3675" t="s">
        <v>11</v>
      </c>
      <c r="B3675" t="s">
        <v>22</v>
      </c>
      <c r="C3675" t="s">
        <v>23</v>
      </c>
      <c r="D3675">
        <v>202503</v>
      </c>
      <c r="E3675" t="s">
        <v>7662</v>
      </c>
      <c r="F3675" t="s">
        <v>5403</v>
      </c>
      <c r="G3675">
        <v>2074</v>
      </c>
      <c r="H3675">
        <v>5135</v>
      </c>
      <c r="I3675">
        <v>3416</v>
      </c>
      <c r="J3675">
        <v>1.6470588235294099</v>
      </c>
      <c r="K3675">
        <v>-1342</v>
      </c>
      <c r="L3675" t="str">
        <f>VLOOKUP(Table1__5[[#This Row],[ShortCode]],$U$3:$W$100,3,0)</f>
        <v>Tiger Crystal</v>
      </c>
      <c r="M3675" t="str">
        <f>VLOOKUP(Table1__5[[#This Row],[ShortCode]],$U$3:$V$100,2,0)</f>
        <v>Group AA</v>
      </c>
      <c r="N3675" t="str">
        <f>RIGHT(Table1__5[[#This Row],[Calendar_month]],2)</f>
        <v>03</v>
      </c>
      <c r="O3675" t="str">
        <f>LEFT(Table1__5[[#This Row],[Calendar_month]],4)</f>
        <v>2025</v>
      </c>
      <c r="P3675" t="str">
        <f>_xlfn.TEXTBEFORE(Table1__5[[#This Row],[Distributor_Name]],"-")</f>
        <v>BD12</v>
      </c>
    </row>
    <row r="3676" spans="1:16" x14ac:dyDescent="0.75">
      <c r="A3676" t="s">
        <v>11</v>
      </c>
      <c r="B3676" t="s">
        <v>22</v>
      </c>
      <c r="C3676" t="s">
        <v>23</v>
      </c>
      <c r="D3676">
        <v>202503</v>
      </c>
      <c r="E3676" t="s">
        <v>7662</v>
      </c>
      <c r="F3676" t="s">
        <v>5404</v>
      </c>
      <c r="G3676">
        <v>8438</v>
      </c>
      <c r="H3676">
        <v>6760</v>
      </c>
      <c r="I3676">
        <v>5000</v>
      </c>
      <c r="J3676">
        <v>0.59255747807537296</v>
      </c>
      <c r="K3676">
        <v>3438</v>
      </c>
      <c r="L3676" t="str">
        <f>VLOOKUP(Table1__5[[#This Row],[ShortCode]],$U$3:$W$100,3,0)</f>
        <v>Tiger Crystal</v>
      </c>
      <c r="M3676" t="str">
        <f>VLOOKUP(Table1__5[[#This Row],[ShortCode]],$U$3:$V$100,2,0)</f>
        <v>Group AA</v>
      </c>
      <c r="N3676" t="str">
        <f>RIGHT(Table1__5[[#This Row],[Calendar_month]],2)</f>
        <v>03</v>
      </c>
      <c r="O3676" t="str">
        <f>LEFT(Table1__5[[#This Row],[Calendar_month]],4)</f>
        <v>2025</v>
      </c>
      <c r="P3676" t="str">
        <f>_xlfn.TEXTBEFORE(Table1__5[[#This Row],[Distributor_Name]],"-")</f>
        <v>BD12</v>
      </c>
    </row>
    <row r="3677" spans="1:16" x14ac:dyDescent="0.75">
      <c r="A3677" t="s">
        <v>11</v>
      </c>
      <c r="B3677" t="s">
        <v>22</v>
      </c>
      <c r="C3677" t="s">
        <v>23</v>
      </c>
      <c r="D3677">
        <v>202503</v>
      </c>
      <c r="E3677" t="s">
        <v>7673</v>
      </c>
      <c r="F3677" t="s">
        <v>5436</v>
      </c>
      <c r="G3677">
        <v>0</v>
      </c>
      <c r="H3677">
        <v>0</v>
      </c>
      <c r="I3677">
        <v>0</v>
      </c>
      <c r="J3677">
        <v>0</v>
      </c>
      <c r="K3677">
        <v>0</v>
      </c>
      <c r="L3677" t="str">
        <f>VLOOKUP(Table1__5[[#This Row],[ShortCode]],$U$3:$W$100,3,0)</f>
        <v>Bivina</v>
      </c>
      <c r="M3677" t="str">
        <f>VLOOKUP(Table1__5[[#This Row],[ShortCode]],$U$3:$V$100,2,0)</f>
        <v>Group BB</v>
      </c>
      <c r="N3677" t="str">
        <f>RIGHT(Table1__5[[#This Row],[Calendar_month]],2)</f>
        <v>03</v>
      </c>
      <c r="O3677" t="str">
        <f>LEFT(Table1__5[[#This Row],[Calendar_month]],4)</f>
        <v>2025</v>
      </c>
      <c r="P3677" t="str">
        <f>_xlfn.TEXTBEFORE(Table1__5[[#This Row],[Distributor_Name]],"-")</f>
        <v>BD12</v>
      </c>
    </row>
    <row r="3678" spans="1:16" x14ac:dyDescent="0.75">
      <c r="A3678" t="s">
        <v>11</v>
      </c>
      <c r="B3678" t="s">
        <v>22</v>
      </c>
      <c r="C3678" t="s">
        <v>23</v>
      </c>
      <c r="D3678">
        <v>202503</v>
      </c>
      <c r="E3678" t="s">
        <v>7673</v>
      </c>
      <c r="F3678" t="s">
        <v>7674</v>
      </c>
      <c r="G3678">
        <v>3166</v>
      </c>
      <c r="H3678">
        <v>960</v>
      </c>
      <c r="I3678">
        <v>1255</v>
      </c>
      <c r="J3678">
        <v>0.396399241945673</v>
      </c>
      <c r="K3678">
        <v>1911</v>
      </c>
      <c r="L3678" t="str">
        <f>VLOOKUP(Table1__5[[#This Row],[ShortCode]],$U$3:$W$100,3,0)</f>
        <v>Bia Việt</v>
      </c>
      <c r="M3678" t="str">
        <f>VLOOKUP(Table1__5[[#This Row],[ShortCode]],$U$3:$V$100,2,0)</f>
        <v>Group BB</v>
      </c>
      <c r="N3678" t="str">
        <f>RIGHT(Table1__5[[#This Row],[Calendar_month]],2)</f>
        <v>03</v>
      </c>
      <c r="O3678" t="str">
        <f>LEFT(Table1__5[[#This Row],[Calendar_month]],4)</f>
        <v>2025</v>
      </c>
      <c r="P3678" t="str">
        <f>_xlfn.TEXTBEFORE(Table1__5[[#This Row],[Distributor_Name]],"-")</f>
        <v>BD12</v>
      </c>
    </row>
    <row r="3679" spans="1:16" x14ac:dyDescent="0.75">
      <c r="A3679" t="s">
        <v>11</v>
      </c>
      <c r="B3679" t="s">
        <v>22</v>
      </c>
      <c r="C3679" t="s">
        <v>23</v>
      </c>
      <c r="D3679">
        <v>202503</v>
      </c>
      <c r="E3679" t="s">
        <v>7673</v>
      </c>
      <c r="F3679" t="s">
        <v>5400</v>
      </c>
      <c r="G3679">
        <v>6770</v>
      </c>
      <c r="H3679">
        <v>6890</v>
      </c>
      <c r="I3679">
        <v>5183</v>
      </c>
      <c r="J3679">
        <v>0.76558345642540604</v>
      </c>
      <c r="K3679">
        <v>1587</v>
      </c>
      <c r="L3679" t="str">
        <f>VLOOKUP(Table1__5[[#This Row],[ShortCode]],$U$3:$W$100,3,0)</f>
        <v>Bia Việt</v>
      </c>
      <c r="M3679" t="str">
        <f>VLOOKUP(Table1__5[[#This Row],[ShortCode]],$U$3:$V$100,2,0)</f>
        <v>Group BB</v>
      </c>
      <c r="N3679" t="str">
        <f>RIGHT(Table1__5[[#This Row],[Calendar_month]],2)</f>
        <v>03</v>
      </c>
      <c r="O3679" t="str">
        <f>LEFT(Table1__5[[#This Row],[Calendar_month]],4)</f>
        <v>2025</v>
      </c>
      <c r="P3679" t="str">
        <f>_xlfn.TEXTBEFORE(Table1__5[[#This Row],[Distributor_Name]],"-")</f>
        <v>BD12</v>
      </c>
    </row>
    <row r="3680" spans="1:16" x14ac:dyDescent="0.75">
      <c r="A3680" t="s">
        <v>11</v>
      </c>
      <c r="B3680" t="s">
        <v>22</v>
      </c>
      <c r="C3680" t="s">
        <v>23</v>
      </c>
      <c r="D3680">
        <v>202503</v>
      </c>
      <c r="E3680" t="s">
        <v>7673</v>
      </c>
      <c r="F3680" t="s">
        <v>5411</v>
      </c>
      <c r="G3680">
        <v>1196</v>
      </c>
      <c r="H3680">
        <v>630</v>
      </c>
      <c r="I3680">
        <v>1185</v>
      </c>
      <c r="J3680">
        <v>0.99080267558528401</v>
      </c>
      <c r="K3680">
        <v>11</v>
      </c>
      <c r="L3680" t="str">
        <f>VLOOKUP(Table1__5[[#This Row],[ShortCode]],$U$3:$W$100,3,0)</f>
        <v>Bia Việt</v>
      </c>
      <c r="M3680" t="str">
        <f>VLOOKUP(Table1__5[[#This Row],[ShortCode]],$U$3:$V$100,2,0)</f>
        <v>Group BB</v>
      </c>
      <c r="N3680" t="str">
        <f>RIGHT(Table1__5[[#This Row],[Calendar_month]],2)</f>
        <v>03</v>
      </c>
      <c r="O3680" t="str">
        <f>LEFT(Table1__5[[#This Row],[Calendar_month]],4)</f>
        <v>2025</v>
      </c>
      <c r="P3680" t="str">
        <f>_xlfn.TEXTBEFORE(Table1__5[[#This Row],[Distributor_Name]],"-")</f>
        <v>BD12</v>
      </c>
    </row>
    <row r="3681" spans="1:16" x14ac:dyDescent="0.75">
      <c r="A3681" t="s">
        <v>11</v>
      </c>
      <c r="B3681" t="s">
        <v>22</v>
      </c>
      <c r="C3681" t="s">
        <v>23</v>
      </c>
      <c r="D3681">
        <v>202503</v>
      </c>
      <c r="E3681" t="s">
        <v>7673</v>
      </c>
      <c r="F3681" t="s">
        <v>7675</v>
      </c>
      <c r="G3681">
        <v>0</v>
      </c>
      <c r="H3681">
        <v>0</v>
      </c>
      <c r="I3681">
        <v>0</v>
      </c>
      <c r="J3681">
        <v>0</v>
      </c>
      <c r="K3681">
        <v>0</v>
      </c>
      <c r="L3681" t="str">
        <f>VLOOKUP(Table1__5[[#This Row],[ShortCode]],$U$3:$W$100,3,0)</f>
        <v>Larue</v>
      </c>
      <c r="M3681" t="str">
        <f>VLOOKUP(Table1__5[[#This Row],[ShortCode]],$U$3:$V$100,2,0)</f>
        <v>Group BB</v>
      </c>
      <c r="N3681" t="str">
        <f>RIGHT(Table1__5[[#This Row],[Calendar_month]],2)</f>
        <v>03</v>
      </c>
      <c r="O3681" t="str">
        <f>LEFT(Table1__5[[#This Row],[Calendar_month]],4)</f>
        <v>2025</v>
      </c>
      <c r="P3681" t="str">
        <f>_xlfn.TEXTBEFORE(Table1__5[[#This Row],[Distributor_Name]],"-")</f>
        <v>BD12</v>
      </c>
    </row>
    <row r="3682" spans="1:16" x14ac:dyDescent="0.75">
      <c r="A3682" t="s">
        <v>11</v>
      </c>
      <c r="B3682" t="s">
        <v>22</v>
      </c>
      <c r="C3682" t="s">
        <v>23</v>
      </c>
      <c r="D3682">
        <v>202503</v>
      </c>
      <c r="E3682" t="s">
        <v>7673</v>
      </c>
      <c r="F3682" t="s">
        <v>7677</v>
      </c>
      <c r="G3682">
        <v>0</v>
      </c>
      <c r="H3682">
        <v>0</v>
      </c>
      <c r="I3682">
        <v>0</v>
      </c>
      <c r="J3682">
        <v>0</v>
      </c>
      <c r="K3682">
        <v>0</v>
      </c>
      <c r="L3682" t="str">
        <f>VLOOKUP(Table1__5[[#This Row],[ShortCode]],$U$3:$W$100,3,0)</f>
        <v>Larue</v>
      </c>
      <c r="M3682" t="str">
        <f>VLOOKUP(Table1__5[[#This Row],[ShortCode]],$U$3:$V$100,2,0)</f>
        <v>Group BB</v>
      </c>
      <c r="N3682" t="str">
        <f>RIGHT(Table1__5[[#This Row],[Calendar_month]],2)</f>
        <v>03</v>
      </c>
      <c r="O3682" t="str">
        <f>LEFT(Table1__5[[#This Row],[Calendar_month]],4)</f>
        <v>2025</v>
      </c>
      <c r="P3682" t="str">
        <f>_xlfn.TEXTBEFORE(Table1__5[[#This Row],[Distributor_Name]],"-")</f>
        <v>BD12</v>
      </c>
    </row>
    <row r="3683" spans="1:16" x14ac:dyDescent="0.75">
      <c r="A3683" t="s">
        <v>11</v>
      </c>
      <c r="B3683" t="s">
        <v>22</v>
      </c>
      <c r="C3683" t="s">
        <v>23</v>
      </c>
      <c r="D3683">
        <v>202504</v>
      </c>
      <c r="E3683" t="s">
        <v>7662</v>
      </c>
      <c r="F3683" t="s">
        <v>7663</v>
      </c>
      <c r="G3683">
        <v>0</v>
      </c>
      <c r="H3683">
        <v>0</v>
      </c>
      <c r="I3683">
        <v>0</v>
      </c>
      <c r="J3683">
        <v>0</v>
      </c>
      <c r="K3683">
        <v>0</v>
      </c>
      <c r="L3683" t="str">
        <f>VLOOKUP(Table1__5[[#This Row],[ShortCode]],$U$3:$W$100,3,0)</f>
        <v>Other</v>
      </c>
      <c r="M3683" t="str">
        <f>VLOOKUP(Table1__5[[#This Row],[ShortCode]],$U$3:$V$100,2,0)</f>
        <v>Group BB</v>
      </c>
      <c r="N3683" t="str">
        <f>RIGHT(Table1__5[[#This Row],[Calendar_month]],2)</f>
        <v>04</v>
      </c>
      <c r="O3683" t="str">
        <f>LEFT(Table1__5[[#This Row],[Calendar_month]],4)</f>
        <v>2025</v>
      </c>
      <c r="P3683" t="str">
        <f>_xlfn.TEXTBEFORE(Table1__5[[#This Row],[Distributor_Name]],"-")</f>
        <v>BD12</v>
      </c>
    </row>
    <row r="3684" spans="1:16" x14ac:dyDescent="0.75">
      <c r="A3684" t="s">
        <v>11</v>
      </c>
      <c r="B3684" t="s">
        <v>22</v>
      </c>
      <c r="C3684" t="s">
        <v>23</v>
      </c>
      <c r="D3684">
        <v>202504</v>
      </c>
      <c r="E3684" t="s">
        <v>7662</v>
      </c>
      <c r="F3684" t="s">
        <v>7695</v>
      </c>
      <c r="G3684">
        <v>0</v>
      </c>
      <c r="H3684">
        <v>0</v>
      </c>
      <c r="I3684">
        <v>0</v>
      </c>
      <c r="J3684">
        <v>0</v>
      </c>
      <c r="K3684">
        <v>0</v>
      </c>
      <c r="L3684" t="str">
        <f>VLOOKUP(Table1__5[[#This Row],[ShortCode]],$U$3:$W$100,3,0)</f>
        <v>Other</v>
      </c>
      <c r="M3684" t="str">
        <f>VLOOKUP(Table1__5[[#This Row],[ShortCode]],$U$3:$V$100,2,0)</f>
        <v>Group BB</v>
      </c>
      <c r="N3684" t="str">
        <f>RIGHT(Table1__5[[#This Row],[Calendar_month]],2)</f>
        <v>04</v>
      </c>
      <c r="O3684" t="str">
        <f>LEFT(Table1__5[[#This Row],[Calendar_month]],4)</f>
        <v>2025</v>
      </c>
      <c r="P3684" t="str">
        <f>_xlfn.TEXTBEFORE(Table1__5[[#This Row],[Distributor_Name]],"-")</f>
        <v>BD12</v>
      </c>
    </row>
    <row r="3685" spans="1:16" x14ac:dyDescent="0.75">
      <c r="A3685" t="s">
        <v>11</v>
      </c>
      <c r="B3685" t="s">
        <v>22</v>
      </c>
      <c r="C3685" t="s">
        <v>23</v>
      </c>
      <c r="D3685">
        <v>202504</v>
      </c>
      <c r="E3685" t="s">
        <v>7662</v>
      </c>
      <c r="F3685" t="s">
        <v>7664</v>
      </c>
      <c r="G3685">
        <v>1</v>
      </c>
      <c r="H3685">
        <v>0</v>
      </c>
      <c r="I3685">
        <v>0</v>
      </c>
      <c r="J3685">
        <v>0</v>
      </c>
      <c r="K3685">
        <v>1</v>
      </c>
      <c r="L3685" t="str">
        <f>VLOOKUP(Table1__5[[#This Row],[ShortCode]],$U$3:$W$100,3,0)</f>
        <v>Other</v>
      </c>
      <c r="M3685" t="str">
        <f>VLOOKUP(Table1__5[[#This Row],[ShortCode]],$U$3:$V$100,2,0)</f>
        <v>Group BB</v>
      </c>
      <c r="N3685" t="str">
        <f>RIGHT(Table1__5[[#This Row],[Calendar_month]],2)</f>
        <v>04</v>
      </c>
      <c r="O3685" t="str">
        <f>LEFT(Table1__5[[#This Row],[Calendar_month]],4)</f>
        <v>2025</v>
      </c>
      <c r="P3685" t="str">
        <f>_xlfn.TEXTBEFORE(Table1__5[[#This Row],[Distributor_Name]],"-")</f>
        <v>BD12</v>
      </c>
    </row>
    <row r="3686" spans="1:16" x14ac:dyDescent="0.75">
      <c r="A3686" t="s">
        <v>11</v>
      </c>
      <c r="B3686" t="s">
        <v>22</v>
      </c>
      <c r="C3686" t="s">
        <v>23</v>
      </c>
      <c r="D3686">
        <v>202504</v>
      </c>
      <c r="E3686" t="s">
        <v>7662</v>
      </c>
      <c r="F3686" t="s">
        <v>5426</v>
      </c>
      <c r="G3686">
        <v>0</v>
      </c>
      <c r="H3686">
        <v>0</v>
      </c>
      <c r="I3686">
        <v>0</v>
      </c>
      <c r="J3686">
        <v>0</v>
      </c>
      <c r="K3686">
        <v>0</v>
      </c>
      <c r="L3686" t="str">
        <f>VLOOKUP(Table1__5[[#This Row],[ShortCode]],$U$3:$W$100,3,0)</f>
        <v>Heineken Original</v>
      </c>
      <c r="M3686" t="str">
        <f>VLOOKUP(Table1__5[[#This Row],[ShortCode]],$U$3:$V$100,2,0)</f>
        <v>Group BB</v>
      </c>
      <c r="N3686" t="str">
        <f>RIGHT(Table1__5[[#This Row],[Calendar_month]],2)</f>
        <v>04</v>
      </c>
      <c r="O3686" t="str">
        <f>LEFT(Table1__5[[#This Row],[Calendar_month]],4)</f>
        <v>2025</v>
      </c>
      <c r="P3686" t="str">
        <f>_xlfn.TEXTBEFORE(Table1__5[[#This Row],[Distributor_Name]],"-")</f>
        <v>BD12</v>
      </c>
    </row>
    <row r="3687" spans="1:16" x14ac:dyDescent="0.75">
      <c r="A3687" t="s">
        <v>11</v>
      </c>
      <c r="B3687" t="s">
        <v>22</v>
      </c>
      <c r="C3687" t="s">
        <v>23</v>
      </c>
      <c r="D3687">
        <v>202504</v>
      </c>
      <c r="E3687" t="s">
        <v>7662</v>
      </c>
      <c r="F3687" t="s">
        <v>5434</v>
      </c>
      <c r="G3687">
        <v>520</v>
      </c>
      <c r="H3687">
        <v>0</v>
      </c>
      <c r="I3687">
        <v>123</v>
      </c>
      <c r="J3687">
        <v>0.236538461538462</v>
      </c>
      <c r="K3687">
        <v>397</v>
      </c>
      <c r="L3687" t="str">
        <f>VLOOKUP(Table1__5[[#This Row],[ShortCode]],$U$3:$W$100,3,0)</f>
        <v>Heineken Original</v>
      </c>
      <c r="M3687" t="str">
        <f>VLOOKUP(Table1__5[[#This Row],[ShortCode]],$U$3:$V$100,2,0)</f>
        <v>Group BB</v>
      </c>
      <c r="N3687" t="str">
        <f>RIGHT(Table1__5[[#This Row],[Calendar_month]],2)</f>
        <v>04</v>
      </c>
      <c r="O3687" t="str">
        <f>LEFT(Table1__5[[#This Row],[Calendar_month]],4)</f>
        <v>2025</v>
      </c>
      <c r="P3687" t="str">
        <f>_xlfn.TEXTBEFORE(Table1__5[[#This Row],[Distributor_Name]],"-")</f>
        <v>BD12</v>
      </c>
    </row>
    <row r="3688" spans="1:16" x14ac:dyDescent="0.75">
      <c r="A3688" t="s">
        <v>11</v>
      </c>
      <c r="B3688" t="s">
        <v>22</v>
      </c>
      <c r="C3688" t="s">
        <v>23</v>
      </c>
      <c r="D3688">
        <v>202504</v>
      </c>
      <c r="E3688" t="s">
        <v>7662</v>
      </c>
      <c r="F3688" t="s">
        <v>5393</v>
      </c>
      <c r="G3688">
        <v>13347</v>
      </c>
      <c r="H3688">
        <v>15262</v>
      </c>
      <c r="I3688">
        <v>13867</v>
      </c>
      <c r="J3688">
        <v>1.0389600659324201</v>
      </c>
      <c r="K3688">
        <v>-520</v>
      </c>
      <c r="L3688" t="str">
        <f>VLOOKUP(Table1__5[[#This Row],[ShortCode]],$U$3:$W$100,3,0)</f>
        <v>Heineken Silver</v>
      </c>
      <c r="M3688" t="str">
        <f>VLOOKUP(Table1__5[[#This Row],[ShortCode]],$U$3:$V$100,2,0)</f>
        <v>Group AA</v>
      </c>
      <c r="N3688" t="str">
        <f>RIGHT(Table1__5[[#This Row],[Calendar_month]],2)</f>
        <v>04</v>
      </c>
      <c r="O3688" t="str">
        <f>LEFT(Table1__5[[#This Row],[Calendar_month]],4)</f>
        <v>2025</v>
      </c>
      <c r="P3688" t="str">
        <f>_xlfn.TEXTBEFORE(Table1__5[[#This Row],[Distributor_Name]],"-")</f>
        <v>BD12</v>
      </c>
    </row>
    <row r="3689" spans="1:16" x14ac:dyDescent="0.75">
      <c r="A3689" t="s">
        <v>11</v>
      </c>
      <c r="B3689" t="s">
        <v>22</v>
      </c>
      <c r="C3689" t="s">
        <v>23</v>
      </c>
      <c r="D3689">
        <v>202504</v>
      </c>
      <c r="E3689" t="s">
        <v>7662</v>
      </c>
      <c r="F3689" t="s">
        <v>7681</v>
      </c>
      <c r="G3689">
        <v>0</v>
      </c>
      <c r="H3689">
        <v>0</v>
      </c>
      <c r="I3689">
        <v>0</v>
      </c>
      <c r="J3689">
        <v>0</v>
      </c>
      <c r="K3689">
        <v>0</v>
      </c>
      <c r="L3689" t="str">
        <f>VLOOKUP(Table1__5[[#This Row],[ShortCode]],$U$3:$W$100,3,0)</f>
        <v>Heineken Silver</v>
      </c>
      <c r="M3689" t="str">
        <f>VLOOKUP(Table1__5[[#This Row],[ShortCode]],$U$3:$V$100,2,0)</f>
        <v>Group BB</v>
      </c>
      <c r="N3689" t="str">
        <f>RIGHT(Table1__5[[#This Row],[Calendar_month]],2)</f>
        <v>04</v>
      </c>
      <c r="O3689" t="str">
        <f>LEFT(Table1__5[[#This Row],[Calendar_month]],4)</f>
        <v>2025</v>
      </c>
      <c r="P3689" t="str">
        <f>_xlfn.TEXTBEFORE(Table1__5[[#This Row],[Distributor_Name]],"-")</f>
        <v>BD12</v>
      </c>
    </row>
    <row r="3690" spans="1:16" x14ac:dyDescent="0.75">
      <c r="A3690" t="s">
        <v>11</v>
      </c>
      <c r="B3690" t="s">
        <v>22</v>
      </c>
      <c r="C3690" t="s">
        <v>23</v>
      </c>
      <c r="D3690">
        <v>202504</v>
      </c>
      <c r="E3690" t="s">
        <v>7662</v>
      </c>
      <c r="F3690" t="s">
        <v>5418</v>
      </c>
      <c r="G3690">
        <v>0</v>
      </c>
      <c r="H3690">
        <v>0</v>
      </c>
      <c r="I3690">
        <v>0</v>
      </c>
      <c r="J3690">
        <v>0</v>
      </c>
      <c r="K3690">
        <v>0</v>
      </c>
      <c r="L3690" t="str">
        <f>VLOOKUP(Table1__5[[#This Row],[ShortCode]],$U$3:$W$100,3,0)</f>
        <v>Heineken Silver</v>
      </c>
      <c r="M3690" t="str">
        <f>VLOOKUP(Table1__5[[#This Row],[ShortCode]],$U$3:$V$100,2,0)</f>
        <v>Group AA</v>
      </c>
      <c r="N3690" t="str">
        <f>RIGHT(Table1__5[[#This Row],[Calendar_month]],2)</f>
        <v>04</v>
      </c>
      <c r="O3690" t="str">
        <f>LEFT(Table1__5[[#This Row],[Calendar_month]],4)</f>
        <v>2025</v>
      </c>
      <c r="P3690" t="str">
        <f>_xlfn.TEXTBEFORE(Table1__5[[#This Row],[Distributor_Name]],"-")</f>
        <v>BD12</v>
      </c>
    </row>
    <row r="3691" spans="1:16" x14ac:dyDescent="0.75">
      <c r="A3691" t="s">
        <v>11</v>
      </c>
      <c r="B3691" t="s">
        <v>22</v>
      </c>
      <c r="C3691" t="s">
        <v>23</v>
      </c>
      <c r="D3691">
        <v>202504</v>
      </c>
      <c r="E3691" t="s">
        <v>7662</v>
      </c>
      <c r="F3691" t="s">
        <v>5401</v>
      </c>
      <c r="G3691">
        <v>539</v>
      </c>
      <c r="H3691">
        <v>351</v>
      </c>
      <c r="I3691">
        <v>392</v>
      </c>
      <c r="J3691">
        <v>0.72727272727272696</v>
      </c>
      <c r="K3691">
        <v>147</v>
      </c>
      <c r="L3691" t="str">
        <f>VLOOKUP(Table1__5[[#This Row],[ShortCode]],$U$3:$W$100,3,0)</f>
        <v>Heineken Silver</v>
      </c>
      <c r="M3691" t="str">
        <f>VLOOKUP(Table1__5[[#This Row],[ShortCode]],$U$3:$V$100,2,0)</f>
        <v>Group AA</v>
      </c>
      <c r="N3691" t="str">
        <f>RIGHT(Table1__5[[#This Row],[Calendar_month]],2)</f>
        <v>04</v>
      </c>
      <c r="O3691" t="str">
        <f>LEFT(Table1__5[[#This Row],[Calendar_month]],4)</f>
        <v>2025</v>
      </c>
      <c r="P3691" t="str">
        <f>_xlfn.TEXTBEFORE(Table1__5[[#This Row],[Distributor_Name]],"-")</f>
        <v>BD12</v>
      </c>
    </row>
    <row r="3692" spans="1:16" x14ac:dyDescent="0.75">
      <c r="A3692" t="s">
        <v>11</v>
      </c>
      <c r="B3692" t="s">
        <v>22</v>
      </c>
      <c r="C3692" t="s">
        <v>23</v>
      </c>
      <c r="D3692">
        <v>202504</v>
      </c>
      <c r="E3692" t="s">
        <v>7662</v>
      </c>
      <c r="F3692" t="s">
        <v>7682</v>
      </c>
      <c r="G3692">
        <v>0</v>
      </c>
      <c r="H3692">
        <v>0</v>
      </c>
      <c r="I3692">
        <v>0</v>
      </c>
      <c r="J3692">
        <v>0</v>
      </c>
      <c r="K3692">
        <v>0</v>
      </c>
      <c r="L3692" t="str">
        <f>VLOOKUP(Table1__5[[#This Row],[ShortCode]],$U$3:$W$100,3,0)</f>
        <v>Heineken Silver</v>
      </c>
      <c r="M3692" t="str">
        <f>VLOOKUP(Table1__5[[#This Row],[ShortCode]],$U$3:$V$100,2,0)</f>
        <v>Group AA</v>
      </c>
      <c r="N3692" t="str">
        <f>RIGHT(Table1__5[[#This Row],[Calendar_month]],2)</f>
        <v>04</v>
      </c>
      <c r="O3692" t="str">
        <f>LEFT(Table1__5[[#This Row],[Calendar_month]],4)</f>
        <v>2025</v>
      </c>
      <c r="P3692" t="str">
        <f>_xlfn.TEXTBEFORE(Table1__5[[#This Row],[Distributor_Name]],"-")</f>
        <v>BD12</v>
      </c>
    </row>
    <row r="3693" spans="1:16" x14ac:dyDescent="0.75">
      <c r="A3693" t="s">
        <v>11</v>
      </c>
      <c r="B3693" t="s">
        <v>22</v>
      </c>
      <c r="C3693" t="s">
        <v>23</v>
      </c>
      <c r="D3693">
        <v>202504</v>
      </c>
      <c r="E3693" t="s">
        <v>7662</v>
      </c>
      <c r="F3693" t="s">
        <v>7288</v>
      </c>
      <c r="G3693">
        <v>0</v>
      </c>
      <c r="H3693">
        <v>0</v>
      </c>
      <c r="I3693">
        <v>0</v>
      </c>
      <c r="J3693">
        <v>0</v>
      </c>
      <c r="K3693">
        <v>0</v>
      </c>
      <c r="L3693" t="str">
        <f>VLOOKUP(Table1__5[[#This Row],[ShortCode]],$U$3:$W$100,3,0)</f>
        <v>Heineken Silver</v>
      </c>
      <c r="M3693" t="str">
        <f>VLOOKUP(Table1__5[[#This Row],[ShortCode]],$U$3:$V$100,2,0)</f>
        <v>Group BB</v>
      </c>
      <c r="N3693" t="str">
        <f>RIGHT(Table1__5[[#This Row],[Calendar_month]],2)</f>
        <v>04</v>
      </c>
      <c r="O3693" t="str">
        <f>LEFT(Table1__5[[#This Row],[Calendar_month]],4)</f>
        <v>2025</v>
      </c>
      <c r="P3693" t="str">
        <f>_xlfn.TEXTBEFORE(Table1__5[[#This Row],[Distributor_Name]],"-")</f>
        <v>BD12</v>
      </c>
    </row>
    <row r="3694" spans="1:16" x14ac:dyDescent="0.75">
      <c r="A3694" t="s">
        <v>11</v>
      </c>
      <c r="B3694" t="s">
        <v>22</v>
      </c>
      <c r="C3694" t="s">
        <v>23</v>
      </c>
      <c r="D3694">
        <v>202504</v>
      </c>
      <c r="E3694" t="s">
        <v>7662</v>
      </c>
      <c r="F3694" t="s">
        <v>5440</v>
      </c>
      <c r="G3694">
        <v>11</v>
      </c>
      <c r="H3694">
        <v>0</v>
      </c>
      <c r="I3694">
        <v>0</v>
      </c>
      <c r="J3694">
        <v>0</v>
      </c>
      <c r="K3694">
        <v>11</v>
      </c>
      <c r="L3694" t="str">
        <f>VLOOKUP(Table1__5[[#This Row],[ShortCode]],$U$3:$W$100,3,0)</f>
        <v>Other</v>
      </c>
      <c r="M3694" t="str">
        <f>VLOOKUP(Table1__5[[#This Row],[ShortCode]],$U$3:$V$100,2,0)</f>
        <v>Group BB</v>
      </c>
      <c r="N3694" t="str">
        <f>RIGHT(Table1__5[[#This Row],[Calendar_month]],2)</f>
        <v>04</v>
      </c>
      <c r="O3694" t="str">
        <f>LEFT(Table1__5[[#This Row],[Calendar_month]],4)</f>
        <v>2025</v>
      </c>
      <c r="P3694" t="str">
        <f>_xlfn.TEXTBEFORE(Table1__5[[#This Row],[Distributor_Name]],"-")</f>
        <v>BD12</v>
      </c>
    </row>
    <row r="3695" spans="1:16" x14ac:dyDescent="0.75">
      <c r="A3695" t="s">
        <v>11</v>
      </c>
      <c r="B3695" t="s">
        <v>22</v>
      </c>
      <c r="C3695" t="s">
        <v>23</v>
      </c>
      <c r="D3695">
        <v>202504</v>
      </c>
      <c r="E3695" t="s">
        <v>7662</v>
      </c>
      <c r="F3695" t="s">
        <v>5424</v>
      </c>
      <c r="G3695">
        <v>3</v>
      </c>
      <c r="H3695">
        <v>0</v>
      </c>
      <c r="I3695">
        <v>6</v>
      </c>
      <c r="J3695">
        <v>2</v>
      </c>
      <c r="K3695">
        <v>-3</v>
      </c>
      <c r="L3695" t="str">
        <f>VLOOKUP(Table1__5[[#This Row],[ShortCode]],$U$3:$W$100,3,0)</f>
        <v>Other</v>
      </c>
      <c r="M3695" t="str">
        <f>VLOOKUP(Table1__5[[#This Row],[ShortCode]],$U$3:$V$100,2,0)</f>
        <v>Group BB</v>
      </c>
      <c r="N3695" t="str">
        <f>RIGHT(Table1__5[[#This Row],[Calendar_month]],2)</f>
        <v>04</v>
      </c>
      <c r="O3695" t="str">
        <f>LEFT(Table1__5[[#This Row],[Calendar_month]],4)</f>
        <v>2025</v>
      </c>
      <c r="P3695" t="str">
        <f>_xlfn.TEXTBEFORE(Table1__5[[#This Row],[Distributor_Name]],"-")</f>
        <v>BD12</v>
      </c>
    </row>
    <row r="3696" spans="1:16" x14ac:dyDescent="0.75">
      <c r="A3696" t="s">
        <v>11</v>
      </c>
      <c r="B3696" t="s">
        <v>22</v>
      </c>
      <c r="C3696" t="s">
        <v>23</v>
      </c>
      <c r="D3696">
        <v>202504</v>
      </c>
      <c r="E3696" t="s">
        <v>7662</v>
      </c>
      <c r="F3696" t="s">
        <v>7654</v>
      </c>
      <c r="G3696">
        <v>0</v>
      </c>
      <c r="H3696">
        <v>0</v>
      </c>
      <c r="I3696">
        <v>0</v>
      </c>
      <c r="J3696">
        <v>0</v>
      </c>
      <c r="K3696">
        <v>0</v>
      </c>
      <c r="L3696" t="str">
        <f>VLOOKUP(Table1__5[[#This Row],[ShortCode]],$U$3:$W$100,3,0)</f>
        <v>Other</v>
      </c>
      <c r="M3696" t="str">
        <f>VLOOKUP(Table1__5[[#This Row],[ShortCode]],$U$3:$V$100,2,0)</f>
        <v>Group BB</v>
      </c>
      <c r="N3696" t="str">
        <f>RIGHT(Table1__5[[#This Row],[Calendar_month]],2)</f>
        <v>04</v>
      </c>
      <c r="O3696" t="str">
        <f>LEFT(Table1__5[[#This Row],[Calendar_month]],4)</f>
        <v>2025</v>
      </c>
      <c r="P3696" t="str">
        <f>_xlfn.TEXTBEFORE(Table1__5[[#This Row],[Distributor_Name]],"-")</f>
        <v>BD12</v>
      </c>
    </row>
    <row r="3697" spans="1:16" x14ac:dyDescent="0.75">
      <c r="A3697" t="s">
        <v>11</v>
      </c>
      <c r="B3697" t="s">
        <v>22</v>
      </c>
      <c r="C3697" t="s">
        <v>23</v>
      </c>
      <c r="D3697">
        <v>202504</v>
      </c>
      <c r="E3697" t="s">
        <v>7662</v>
      </c>
      <c r="F3697" t="s">
        <v>7667</v>
      </c>
      <c r="G3697">
        <v>0</v>
      </c>
      <c r="H3697">
        <v>0</v>
      </c>
      <c r="I3697">
        <v>0</v>
      </c>
      <c r="J3697">
        <v>0</v>
      </c>
      <c r="K3697">
        <v>0</v>
      </c>
      <c r="L3697" t="str">
        <f>VLOOKUP(Table1__5[[#This Row],[ShortCode]],$U$3:$W$100,3,0)</f>
        <v>Other</v>
      </c>
      <c r="M3697" t="str">
        <f>VLOOKUP(Table1__5[[#This Row],[ShortCode]],$U$3:$V$100,2,0)</f>
        <v>Group BB</v>
      </c>
      <c r="N3697" t="str">
        <f>RIGHT(Table1__5[[#This Row],[Calendar_month]],2)</f>
        <v>04</v>
      </c>
      <c r="O3697" t="str">
        <f>LEFT(Table1__5[[#This Row],[Calendar_month]],4)</f>
        <v>2025</v>
      </c>
      <c r="P3697" t="str">
        <f>_xlfn.TEXTBEFORE(Table1__5[[#This Row],[Distributor_Name]],"-")</f>
        <v>BD12</v>
      </c>
    </row>
    <row r="3698" spans="1:16" x14ac:dyDescent="0.75">
      <c r="A3698" t="s">
        <v>11</v>
      </c>
      <c r="B3698" t="s">
        <v>22</v>
      </c>
      <c r="C3698" t="s">
        <v>23</v>
      </c>
      <c r="D3698">
        <v>202504</v>
      </c>
      <c r="E3698" t="s">
        <v>7662</v>
      </c>
      <c r="F3698" t="s">
        <v>7668</v>
      </c>
      <c r="G3698">
        <v>0</v>
      </c>
      <c r="H3698">
        <v>0</v>
      </c>
      <c r="I3698">
        <v>0</v>
      </c>
      <c r="J3698">
        <v>0</v>
      </c>
      <c r="K3698">
        <v>0</v>
      </c>
      <c r="L3698" t="str">
        <f>VLOOKUP(Table1__5[[#This Row],[ShortCode]],$U$3:$W$100,3,0)</f>
        <v>Other</v>
      </c>
      <c r="M3698" t="str">
        <f>VLOOKUP(Table1__5[[#This Row],[ShortCode]],$U$3:$V$100,2,0)</f>
        <v>Group BB</v>
      </c>
      <c r="N3698" t="str">
        <f>RIGHT(Table1__5[[#This Row],[Calendar_month]],2)</f>
        <v>04</v>
      </c>
      <c r="O3698" t="str">
        <f>LEFT(Table1__5[[#This Row],[Calendar_month]],4)</f>
        <v>2025</v>
      </c>
      <c r="P3698" t="str">
        <f>_xlfn.TEXTBEFORE(Table1__5[[#This Row],[Distributor_Name]],"-")</f>
        <v>BD12</v>
      </c>
    </row>
    <row r="3699" spans="1:16" x14ac:dyDescent="0.75">
      <c r="A3699" t="s">
        <v>11</v>
      </c>
      <c r="B3699" t="s">
        <v>22</v>
      </c>
      <c r="C3699" t="s">
        <v>23</v>
      </c>
      <c r="D3699">
        <v>202504</v>
      </c>
      <c r="E3699" t="s">
        <v>7662</v>
      </c>
      <c r="F3699" t="s">
        <v>5430</v>
      </c>
      <c r="G3699">
        <v>36</v>
      </c>
      <c r="H3699">
        <v>0</v>
      </c>
      <c r="I3699">
        <v>0</v>
      </c>
      <c r="J3699">
        <v>0</v>
      </c>
      <c r="K3699">
        <v>36</v>
      </c>
      <c r="L3699" t="str">
        <f>VLOOKUP(Table1__5[[#This Row],[ShortCode]],$U$3:$W$100,3,0)</f>
        <v>Other</v>
      </c>
      <c r="M3699" t="str">
        <f>VLOOKUP(Table1__5[[#This Row],[ShortCode]],$U$3:$V$100,2,0)</f>
        <v>Group BB</v>
      </c>
      <c r="N3699" t="str">
        <f>RIGHT(Table1__5[[#This Row],[Calendar_month]],2)</f>
        <v>04</v>
      </c>
      <c r="O3699" t="str">
        <f>LEFT(Table1__5[[#This Row],[Calendar_month]],4)</f>
        <v>2025</v>
      </c>
      <c r="P3699" t="str">
        <f>_xlfn.TEXTBEFORE(Table1__5[[#This Row],[Distributor_Name]],"-")</f>
        <v>BD12</v>
      </c>
    </row>
    <row r="3700" spans="1:16" x14ac:dyDescent="0.75">
      <c r="A3700" t="s">
        <v>11</v>
      </c>
      <c r="B3700" t="s">
        <v>22</v>
      </c>
      <c r="C3700" t="s">
        <v>23</v>
      </c>
      <c r="D3700">
        <v>202504</v>
      </c>
      <c r="E3700" t="s">
        <v>7662</v>
      </c>
      <c r="F3700" t="s">
        <v>7678</v>
      </c>
      <c r="G3700">
        <v>0</v>
      </c>
      <c r="H3700">
        <v>0</v>
      </c>
      <c r="I3700">
        <v>0</v>
      </c>
      <c r="J3700">
        <v>0</v>
      </c>
      <c r="K3700">
        <v>0</v>
      </c>
      <c r="L3700" t="str">
        <f>VLOOKUP(Table1__5[[#This Row],[ShortCode]],$U$3:$W$100,3,0)</f>
        <v>Other</v>
      </c>
      <c r="M3700" t="str">
        <f>VLOOKUP(Table1__5[[#This Row],[ShortCode]],$U$3:$V$100,2,0)</f>
        <v>Group BB</v>
      </c>
      <c r="N3700" t="str">
        <f>RIGHT(Table1__5[[#This Row],[Calendar_month]],2)</f>
        <v>04</v>
      </c>
      <c r="O3700" t="str">
        <f>LEFT(Table1__5[[#This Row],[Calendar_month]],4)</f>
        <v>2025</v>
      </c>
      <c r="P3700" t="str">
        <f>_xlfn.TEXTBEFORE(Table1__5[[#This Row],[Distributor_Name]],"-")</f>
        <v>BD12</v>
      </c>
    </row>
    <row r="3701" spans="1:16" x14ac:dyDescent="0.75">
      <c r="A3701" t="s">
        <v>11</v>
      </c>
      <c r="B3701" t="s">
        <v>22</v>
      </c>
      <c r="C3701" t="s">
        <v>23</v>
      </c>
      <c r="D3701">
        <v>202504</v>
      </c>
      <c r="E3701" t="s">
        <v>7662</v>
      </c>
      <c r="F3701" t="s">
        <v>7669</v>
      </c>
      <c r="G3701">
        <v>0</v>
      </c>
      <c r="H3701">
        <v>0</v>
      </c>
      <c r="I3701">
        <v>0</v>
      </c>
      <c r="J3701">
        <v>0</v>
      </c>
      <c r="K3701">
        <v>0</v>
      </c>
      <c r="L3701" t="str">
        <f>VLOOKUP(Table1__5[[#This Row],[ShortCode]],$U$3:$W$100,3,0)</f>
        <v>Other</v>
      </c>
      <c r="M3701" t="str">
        <f>VLOOKUP(Table1__5[[#This Row],[ShortCode]],$U$3:$V$100,2,0)</f>
        <v>Group BB</v>
      </c>
      <c r="N3701" t="str">
        <f>RIGHT(Table1__5[[#This Row],[Calendar_month]],2)</f>
        <v>04</v>
      </c>
      <c r="O3701" t="str">
        <f>LEFT(Table1__5[[#This Row],[Calendar_month]],4)</f>
        <v>2025</v>
      </c>
      <c r="P3701" t="str">
        <f>_xlfn.TEXTBEFORE(Table1__5[[#This Row],[Distributor_Name]],"-")</f>
        <v>BD12</v>
      </c>
    </row>
    <row r="3702" spans="1:16" x14ac:dyDescent="0.75">
      <c r="A3702" t="s">
        <v>11</v>
      </c>
      <c r="B3702" t="s">
        <v>22</v>
      </c>
      <c r="C3702" t="s">
        <v>23</v>
      </c>
      <c r="D3702">
        <v>202504</v>
      </c>
      <c r="E3702" t="s">
        <v>7662</v>
      </c>
      <c r="F3702" t="s">
        <v>7670</v>
      </c>
      <c r="G3702">
        <v>0</v>
      </c>
      <c r="H3702">
        <v>0</v>
      </c>
      <c r="I3702">
        <v>0</v>
      </c>
      <c r="J3702">
        <v>0</v>
      </c>
      <c r="K3702">
        <v>0</v>
      </c>
      <c r="L3702" t="str">
        <f>VLOOKUP(Table1__5[[#This Row],[ShortCode]],$U$3:$W$100,3,0)</f>
        <v>Other</v>
      </c>
      <c r="M3702" t="str">
        <f>VLOOKUP(Table1__5[[#This Row],[ShortCode]],$U$3:$V$100,2,0)</f>
        <v>Group BB</v>
      </c>
      <c r="N3702" t="str">
        <f>RIGHT(Table1__5[[#This Row],[Calendar_month]],2)</f>
        <v>04</v>
      </c>
      <c r="O3702" t="str">
        <f>LEFT(Table1__5[[#This Row],[Calendar_month]],4)</f>
        <v>2025</v>
      </c>
      <c r="P3702" t="str">
        <f>_xlfn.TEXTBEFORE(Table1__5[[#This Row],[Distributor_Name]],"-")</f>
        <v>BD12</v>
      </c>
    </row>
    <row r="3703" spans="1:16" x14ac:dyDescent="0.75">
      <c r="A3703" t="s">
        <v>11</v>
      </c>
      <c r="B3703" t="s">
        <v>22</v>
      </c>
      <c r="C3703" t="s">
        <v>23</v>
      </c>
      <c r="D3703">
        <v>202504</v>
      </c>
      <c r="E3703" t="s">
        <v>7662</v>
      </c>
      <c r="F3703" t="s">
        <v>5405</v>
      </c>
      <c r="G3703">
        <v>5227</v>
      </c>
      <c r="H3703">
        <v>8970</v>
      </c>
      <c r="I3703">
        <v>9879</v>
      </c>
      <c r="J3703">
        <v>1.8899942605701201</v>
      </c>
      <c r="K3703">
        <v>-4652</v>
      </c>
      <c r="L3703" t="str">
        <f>VLOOKUP(Table1__5[[#This Row],[ShortCode]],$U$3:$W$100,3,0)</f>
        <v>Tiger Regular</v>
      </c>
      <c r="M3703" t="str">
        <f>VLOOKUP(Table1__5[[#This Row],[ShortCode]],$U$3:$V$100,2,0)</f>
        <v>Group BB</v>
      </c>
      <c r="N3703" t="str">
        <f>RIGHT(Table1__5[[#This Row],[Calendar_month]],2)</f>
        <v>04</v>
      </c>
      <c r="O3703" t="str">
        <f>LEFT(Table1__5[[#This Row],[Calendar_month]],4)</f>
        <v>2025</v>
      </c>
      <c r="P3703" t="str">
        <f>_xlfn.TEXTBEFORE(Table1__5[[#This Row],[Distributor_Name]],"-")</f>
        <v>BD12</v>
      </c>
    </row>
    <row r="3704" spans="1:16" x14ac:dyDescent="0.75">
      <c r="A3704" t="s">
        <v>11</v>
      </c>
      <c r="B3704" t="s">
        <v>22</v>
      </c>
      <c r="C3704" t="s">
        <v>23</v>
      </c>
      <c r="D3704">
        <v>202504</v>
      </c>
      <c r="E3704" t="s">
        <v>7662</v>
      </c>
      <c r="F3704" t="s">
        <v>7679</v>
      </c>
      <c r="G3704">
        <v>0</v>
      </c>
      <c r="H3704">
        <v>0</v>
      </c>
      <c r="I3704">
        <v>0</v>
      </c>
      <c r="J3704">
        <v>0</v>
      </c>
      <c r="K3704">
        <v>0</v>
      </c>
      <c r="L3704" t="str">
        <f>VLOOKUP(Table1__5[[#This Row],[ShortCode]],$U$3:$W$100,3,0)</f>
        <v>Other</v>
      </c>
      <c r="M3704" t="str">
        <f>VLOOKUP(Table1__5[[#This Row],[ShortCode]],$U$3:$V$100,2,0)</f>
        <v>Group BB</v>
      </c>
      <c r="N3704" t="str">
        <f>RIGHT(Table1__5[[#This Row],[Calendar_month]],2)</f>
        <v>04</v>
      </c>
      <c r="O3704" t="str">
        <f>LEFT(Table1__5[[#This Row],[Calendar_month]],4)</f>
        <v>2025</v>
      </c>
      <c r="P3704" t="str">
        <f>_xlfn.TEXTBEFORE(Table1__5[[#This Row],[Distributor_Name]],"-")</f>
        <v>BD12</v>
      </c>
    </row>
    <row r="3705" spans="1:16" x14ac:dyDescent="0.75">
      <c r="A3705" t="s">
        <v>11</v>
      </c>
      <c r="B3705" t="s">
        <v>22</v>
      </c>
      <c r="C3705" t="s">
        <v>23</v>
      </c>
      <c r="D3705">
        <v>202504</v>
      </c>
      <c r="E3705" t="s">
        <v>7662</v>
      </c>
      <c r="F3705" t="s">
        <v>5396</v>
      </c>
      <c r="G3705">
        <v>31432</v>
      </c>
      <c r="H3705">
        <v>19838</v>
      </c>
      <c r="I3705">
        <v>20064</v>
      </c>
      <c r="J3705">
        <v>0.63833036396029497</v>
      </c>
      <c r="K3705">
        <v>11368</v>
      </c>
      <c r="L3705" t="str">
        <f>VLOOKUP(Table1__5[[#This Row],[ShortCode]],$U$3:$W$100,3,0)</f>
        <v>Tiger Regular</v>
      </c>
      <c r="M3705" t="str">
        <f>VLOOKUP(Table1__5[[#This Row],[ShortCode]],$U$3:$V$100,2,0)</f>
        <v>Group BB</v>
      </c>
      <c r="N3705" t="str">
        <f>RIGHT(Table1__5[[#This Row],[Calendar_month]],2)</f>
        <v>04</v>
      </c>
      <c r="O3705" t="str">
        <f>LEFT(Table1__5[[#This Row],[Calendar_month]],4)</f>
        <v>2025</v>
      </c>
      <c r="P3705" t="str">
        <f>_xlfn.TEXTBEFORE(Table1__5[[#This Row],[Distributor_Name]],"-")</f>
        <v>BD12</v>
      </c>
    </row>
    <row r="3706" spans="1:16" x14ac:dyDescent="0.75">
      <c r="A3706" t="s">
        <v>11</v>
      </c>
      <c r="B3706" t="s">
        <v>22</v>
      </c>
      <c r="C3706" t="s">
        <v>23</v>
      </c>
      <c r="D3706">
        <v>202504</v>
      </c>
      <c r="E3706" t="s">
        <v>7662</v>
      </c>
      <c r="F3706" t="s">
        <v>7683</v>
      </c>
      <c r="G3706">
        <v>0</v>
      </c>
      <c r="H3706">
        <v>0</v>
      </c>
      <c r="I3706">
        <v>0</v>
      </c>
      <c r="J3706">
        <v>0</v>
      </c>
      <c r="K3706">
        <v>0</v>
      </c>
      <c r="L3706" t="str">
        <f>VLOOKUP(Table1__5[[#This Row],[ShortCode]],$U$3:$W$100,3,0)</f>
        <v>Tiger Regular</v>
      </c>
      <c r="M3706" t="str">
        <f>VLOOKUP(Table1__5[[#This Row],[ShortCode]],$U$3:$V$100,2,0)</f>
        <v>Group BB</v>
      </c>
      <c r="N3706" t="str">
        <f>RIGHT(Table1__5[[#This Row],[Calendar_month]],2)</f>
        <v>04</v>
      </c>
      <c r="O3706" t="str">
        <f>LEFT(Table1__5[[#This Row],[Calendar_month]],4)</f>
        <v>2025</v>
      </c>
      <c r="P3706" t="str">
        <f>_xlfn.TEXTBEFORE(Table1__5[[#This Row],[Distributor_Name]],"-")</f>
        <v>BD12</v>
      </c>
    </row>
    <row r="3707" spans="1:16" x14ac:dyDescent="0.75">
      <c r="A3707" t="s">
        <v>11</v>
      </c>
      <c r="B3707" t="s">
        <v>22</v>
      </c>
      <c r="C3707" t="s">
        <v>23</v>
      </c>
      <c r="D3707">
        <v>202504</v>
      </c>
      <c r="E3707" t="s">
        <v>7662</v>
      </c>
      <c r="F3707" t="s">
        <v>5441</v>
      </c>
      <c r="G3707">
        <v>0</v>
      </c>
      <c r="H3707">
        <v>0</v>
      </c>
      <c r="I3707">
        <v>0</v>
      </c>
      <c r="J3707">
        <v>0</v>
      </c>
      <c r="K3707">
        <v>0</v>
      </c>
      <c r="L3707" t="str">
        <f>VLOOKUP(Table1__5[[#This Row],[ShortCode]],$U$3:$W$100,3,0)</f>
        <v>Tiger Regular</v>
      </c>
      <c r="M3707" t="str">
        <f>VLOOKUP(Table1__5[[#This Row],[ShortCode]],$U$3:$V$100,2,0)</f>
        <v>Group BB</v>
      </c>
      <c r="N3707" t="str">
        <f>RIGHT(Table1__5[[#This Row],[Calendar_month]],2)</f>
        <v>04</v>
      </c>
      <c r="O3707" t="str">
        <f>LEFT(Table1__5[[#This Row],[Calendar_month]],4)</f>
        <v>2025</v>
      </c>
      <c r="P3707" t="str">
        <f>_xlfn.TEXTBEFORE(Table1__5[[#This Row],[Distributor_Name]],"-")</f>
        <v>BD12</v>
      </c>
    </row>
    <row r="3708" spans="1:16" x14ac:dyDescent="0.75">
      <c r="A3708" t="s">
        <v>11</v>
      </c>
      <c r="B3708" t="s">
        <v>22</v>
      </c>
      <c r="C3708" t="s">
        <v>23</v>
      </c>
      <c r="D3708">
        <v>202504</v>
      </c>
      <c r="E3708" t="s">
        <v>7662</v>
      </c>
      <c r="F3708" t="s">
        <v>5408</v>
      </c>
      <c r="G3708">
        <v>1509</v>
      </c>
      <c r="H3708">
        <v>560</v>
      </c>
      <c r="I3708">
        <v>812</v>
      </c>
      <c r="J3708">
        <v>0.53810470510271702</v>
      </c>
      <c r="K3708">
        <v>697</v>
      </c>
      <c r="L3708" t="str">
        <f>VLOOKUP(Table1__5[[#This Row],[ShortCode]],$U$3:$W$100,3,0)</f>
        <v>Tiger Regular</v>
      </c>
      <c r="M3708" t="str">
        <f>VLOOKUP(Table1__5[[#This Row],[ShortCode]],$U$3:$V$100,2,0)</f>
        <v>Group BB</v>
      </c>
      <c r="N3708" t="str">
        <f>RIGHT(Table1__5[[#This Row],[Calendar_month]],2)</f>
        <v>04</v>
      </c>
      <c r="O3708" t="str">
        <f>LEFT(Table1__5[[#This Row],[Calendar_month]],4)</f>
        <v>2025</v>
      </c>
      <c r="P3708" t="str">
        <f>_xlfn.TEXTBEFORE(Table1__5[[#This Row],[Distributor_Name]],"-")</f>
        <v>BD12</v>
      </c>
    </row>
    <row r="3709" spans="1:16" x14ac:dyDescent="0.75">
      <c r="A3709" t="s">
        <v>11</v>
      </c>
      <c r="B3709" t="s">
        <v>22</v>
      </c>
      <c r="C3709" t="s">
        <v>23</v>
      </c>
      <c r="D3709">
        <v>202504</v>
      </c>
      <c r="E3709" t="s">
        <v>7662</v>
      </c>
      <c r="F3709" t="s">
        <v>7671</v>
      </c>
      <c r="G3709">
        <v>0</v>
      </c>
      <c r="H3709">
        <v>0</v>
      </c>
      <c r="I3709">
        <v>0</v>
      </c>
      <c r="J3709">
        <v>0</v>
      </c>
      <c r="K3709">
        <v>0</v>
      </c>
      <c r="L3709" t="str">
        <f>VLOOKUP(Table1__5[[#This Row],[ShortCode]],$U$3:$W$100,3,0)</f>
        <v>Other</v>
      </c>
      <c r="M3709" t="str">
        <f>VLOOKUP(Table1__5[[#This Row],[ShortCode]],$U$3:$V$100,2,0)</f>
        <v>Group BB</v>
      </c>
      <c r="N3709" t="str">
        <f>RIGHT(Table1__5[[#This Row],[Calendar_month]],2)</f>
        <v>04</v>
      </c>
      <c r="O3709" t="str">
        <f>LEFT(Table1__5[[#This Row],[Calendar_month]],4)</f>
        <v>2025</v>
      </c>
      <c r="P3709" t="str">
        <f>_xlfn.TEXTBEFORE(Table1__5[[#This Row],[Distributor_Name]],"-")</f>
        <v>BD12</v>
      </c>
    </row>
    <row r="3710" spans="1:16" x14ac:dyDescent="0.75">
      <c r="A3710" t="s">
        <v>11</v>
      </c>
      <c r="B3710" t="s">
        <v>22</v>
      </c>
      <c r="C3710" t="s">
        <v>23</v>
      </c>
      <c r="D3710">
        <v>202504</v>
      </c>
      <c r="E3710" t="s">
        <v>7662</v>
      </c>
      <c r="F3710" t="s">
        <v>5417</v>
      </c>
      <c r="G3710">
        <v>680</v>
      </c>
      <c r="H3710">
        <v>280</v>
      </c>
      <c r="I3710">
        <v>624</v>
      </c>
      <c r="J3710">
        <v>0.91764705882352904</v>
      </c>
      <c r="K3710">
        <v>56</v>
      </c>
      <c r="L3710" t="str">
        <f>VLOOKUP(Table1__5[[#This Row],[ShortCode]],$U$3:$W$100,3,0)</f>
        <v>Tiger Crystal</v>
      </c>
      <c r="M3710" t="str">
        <f>VLOOKUP(Table1__5[[#This Row],[ShortCode]],$U$3:$V$100,2,0)</f>
        <v>Group AA</v>
      </c>
      <c r="N3710" t="str">
        <f>RIGHT(Table1__5[[#This Row],[Calendar_month]],2)</f>
        <v>04</v>
      </c>
      <c r="O3710" t="str">
        <f>LEFT(Table1__5[[#This Row],[Calendar_month]],4)</f>
        <v>2025</v>
      </c>
      <c r="P3710" t="str">
        <f>_xlfn.TEXTBEFORE(Table1__5[[#This Row],[Distributor_Name]],"-")</f>
        <v>BD12</v>
      </c>
    </row>
    <row r="3711" spans="1:16" x14ac:dyDescent="0.75">
      <c r="A3711" t="s">
        <v>11</v>
      </c>
      <c r="B3711" t="s">
        <v>22</v>
      </c>
      <c r="C3711" t="s">
        <v>23</v>
      </c>
      <c r="D3711">
        <v>202504</v>
      </c>
      <c r="E3711" t="s">
        <v>7662</v>
      </c>
      <c r="F3711" t="s">
        <v>5403</v>
      </c>
      <c r="G3711">
        <v>2871</v>
      </c>
      <c r="H3711">
        <v>4563</v>
      </c>
      <c r="I3711">
        <v>5194</v>
      </c>
      <c r="J3711">
        <v>1.8091257401602201</v>
      </c>
      <c r="K3711">
        <v>-2323</v>
      </c>
      <c r="L3711" t="str">
        <f>VLOOKUP(Table1__5[[#This Row],[ShortCode]],$U$3:$W$100,3,0)</f>
        <v>Tiger Crystal</v>
      </c>
      <c r="M3711" t="str">
        <f>VLOOKUP(Table1__5[[#This Row],[ShortCode]],$U$3:$V$100,2,0)</f>
        <v>Group AA</v>
      </c>
      <c r="N3711" t="str">
        <f>RIGHT(Table1__5[[#This Row],[Calendar_month]],2)</f>
        <v>04</v>
      </c>
      <c r="O3711" t="str">
        <f>LEFT(Table1__5[[#This Row],[Calendar_month]],4)</f>
        <v>2025</v>
      </c>
      <c r="P3711" t="str">
        <f>_xlfn.TEXTBEFORE(Table1__5[[#This Row],[Distributor_Name]],"-")</f>
        <v>BD12</v>
      </c>
    </row>
    <row r="3712" spans="1:16" x14ac:dyDescent="0.75">
      <c r="A3712" t="s">
        <v>11</v>
      </c>
      <c r="B3712" t="s">
        <v>22</v>
      </c>
      <c r="C3712" t="s">
        <v>23</v>
      </c>
      <c r="D3712">
        <v>202504</v>
      </c>
      <c r="E3712" t="s">
        <v>7662</v>
      </c>
      <c r="F3712" t="s">
        <v>5404</v>
      </c>
      <c r="G3712">
        <v>10311</v>
      </c>
      <c r="H3712">
        <v>5733</v>
      </c>
      <c r="I3712">
        <v>6279</v>
      </c>
      <c r="J3712">
        <v>0.60896130346232202</v>
      </c>
      <c r="K3712">
        <v>4032</v>
      </c>
      <c r="L3712" t="str">
        <f>VLOOKUP(Table1__5[[#This Row],[ShortCode]],$U$3:$W$100,3,0)</f>
        <v>Tiger Crystal</v>
      </c>
      <c r="M3712" t="str">
        <f>VLOOKUP(Table1__5[[#This Row],[ShortCode]],$U$3:$V$100,2,0)</f>
        <v>Group AA</v>
      </c>
      <c r="N3712" t="str">
        <f>RIGHT(Table1__5[[#This Row],[Calendar_month]],2)</f>
        <v>04</v>
      </c>
      <c r="O3712" t="str">
        <f>LEFT(Table1__5[[#This Row],[Calendar_month]],4)</f>
        <v>2025</v>
      </c>
      <c r="P3712" t="str">
        <f>_xlfn.TEXTBEFORE(Table1__5[[#This Row],[Distributor_Name]],"-")</f>
        <v>BD12</v>
      </c>
    </row>
    <row r="3713" spans="1:16" x14ac:dyDescent="0.75">
      <c r="A3713" t="s">
        <v>11</v>
      </c>
      <c r="B3713" t="s">
        <v>22</v>
      </c>
      <c r="C3713" t="s">
        <v>23</v>
      </c>
      <c r="D3713">
        <v>202504</v>
      </c>
      <c r="E3713" t="s">
        <v>7662</v>
      </c>
      <c r="F3713" t="s">
        <v>7684</v>
      </c>
      <c r="G3713">
        <v>0</v>
      </c>
      <c r="H3713">
        <v>0</v>
      </c>
      <c r="I3713">
        <v>0</v>
      </c>
      <c r="J3713">
        <v>0</v>
      </c>
      <c r="K3713">
        <v>0</v>
      </c>
      <c r="L3713" t="str">
        <f>VLOOKUP(Table1__5[[#This Row],[ShortCode]],$U$3:$W$100,3,0)</f>
        <v>Tiger Crystal</v>
      </c>
      <c r="M3713" t="str">
        <f>VLOOKUP(Table1__5[[#This Row],[ShortCode]],$U$3:$V$100,2,0)</f>
        <v>Group AA</v>
      </c>
      <c r="N3713" t="str">
        <f>RIGHT(Table1__5[[#This Row],[Calendar_month]],2)</f>
        <v>04</v>
      </c>
      <c r="O3713" t="str">
        <f>LEFT(Table1__5[[#This Row],[Calendar_month]],4)</f>
        <v>2025</v>
      </c>
      <c r="P3713" t="str">
        <f>_xlfn.TEXTBEFORE(Table1__5[[#This Row],[Distributor_Name]],"-")</f>
        <v>BD12</v>
      </c>
    </row>
    <row r="3714" spans="1:16" x14ac:dyDescent="0.75">
      <c r="A3714" t="s">
        <v>11</v>
      </c>
      <c r="B3714" t="s">
        <v>22</v>
      </c>
      <c r="C3714" t="s">
        <v>23</v>
      </c>
      <c r="D3714">
        <v>202504</v>
      </c>
      <c r="E3714" t="s">
        <v>7662</v>
      </c>
      <c r="F3714" t="s">
        <v>7672</v>
      </c>
      <c r="G3714">
        <v>0</v>
      </c>
      <c r="H3714">
        <v>0</v>
      </c>
      <c r="I3714">
        <v>0</v>
      </c>
      <c r="J3714">
        <v>0</v>
      </c>
      <c r="K3714">
        <v>0</v>
      </c>
      <c r="L3714" t="str">
        <f>VLOOKUP(Table1__5[[#This Row],[ShortCode]],$U$3:$W$100,3,0)</f>
        <v>Other</v>
      </c>
      <c r="M3714" t="str">
        <f>VLOOKUP(Table1__5[[#This Row],[ShortCode]],$U$3:$V$100,2,0)</f>
        <v>Group BB</v>
      </c>
      <c r="N3714" t="str">
        <f>RIGHT(Table1__5[[#This Row],[Calendar_month]],2)</f>
        <v>04</v>
      </c>
      <c r="O3714" t="str">
        <f>LEFT(Table1__5[[#This Row],[Calendar_month]],4)</f>
        <v>2025</v>
      </c>
      <c r="P3714" t="str">
        <f>_xlfn.TEXTBEFORE(Table1__5[[#This Row],[Distributor_Name]],"-")</f>
        <v>BD12</v>
      </c>
    </row>
    <row r="3715" spans="1:16" x14ac:dyDescent="0.75">
      <c r="A3715" t="s">
        <v>11</v>
      </c>
      <c r="B3715" t="s">
        <v>22</v>
      </c>
      <c r="C3715" t="s">
        <v>23</v>
      </c>
      <c r="D3715">
        <v>202504</v>
      </c>
      <c r="E3715" t="s">
        <v>7673</v>
      </c>
      <c r="F3715" t="s">
        <v>5436</v>
      </c>
      <c r="G3715">
        <v>0</v>
      </c>
      <c r="H3715">
        <v>0</v>
      </c>
      <c r="I3715">
        <v>0</v>
      </c>
      <c r="J3715">
        <v>0</v>
      </c>
      <c r="K3715">
        <v>0</v>
      </c>
      <c r="L3715" t="str">
        <f>VLOOKUP(Table1__5[[#This Row],[ShortCode]],$U$3:$W$100,3,0)</f>
        <v>Bivina</v>
      </c>
      <c r="M3715" t="str">
        <f>VLOOKUP(Table1__5[[#This Row],[ShortCode]],$U$3:$V$100,2,0)</f>
        <v>Group BB</v>
      </c>
      <c r="N3715" t="str">
        <f>RIGHT(Table1__5[[#This Row],[Calendar_month]],2)</f>
        <v>04</v>
      </c>
      <c r="O3715" t="str">
        <f>LEFT(Table1__5[[#This Row],[Calendar_month]],4)</f>
        <v>2025</v>
      </c>
      <c r="P3715" t="str">
        <f>_xlfn.TEXTBEFORE(Table1__5[[#This Row],[Distributor_Name]],"-")</f>
        <v>BD12</v>
      </c>
    </row>
    <row r="3716" spans="1:16" x14ac:dyDescent="0.75">
      <c r="A3716" t="s">
        <v>11</v>
      </c>
      <c r="B3716" t="s">
        <v>22</v>
      </c>
      <c r="C3716" t="s">
        <v>23</v>
      </c>
      <c r="D3716">
        <v>202504</v>
      </c>
      <c r="E3716" t="s">
        <v>7673</v>
      </c>
      <c r="F3716" t="s">
        <v>7674</v>
      </c>
      <c r="G3716">
        <v>3933</v>
      </c>
      <c r="H3716">
        <v>5020</v>
      </c>
      <c r="I3716">
        <v>3373</v>
      </c>
      <c r="J3716">
        <v>0.85761505212306099</v>
      </c>
      <c r="K3716">
        <v>560</v>
      </c>
      <c r="L3716" t="str">
        <f>VLOOKUP(Table1__5[[#This Row],[ShortCode]],$U$3:$W$100,3,0)</f>
        <v>Bia Việt</v>
      </c>
      <c r="M3716" t="str">
        <f>VLOOKUP(Table1__5[[#This Row],[ShortCode]],$U$3:$V$100,2,0)</f>
        <v>Group BB</v>
      </c>
      <c r="N3716" t="str">
        <f>RIGHT(Table1__5[[#This Row],[Calendar_month]],2)</f>
        <v>04</v>
      </c>
      <c r="O3716" t="str">
        <f>LEFT(Table1__5[[#This Row],[Calendar_month]],4)</f>
        <v>2025</v>
      </c>
      <c r="P3716" t="str">
        <f>_xlfn.TEXTBEFORE(Table1__5[[#This Row],[Distributor_Name]],"-")</f>
        <v>BD12</v>
      </c>
    </row>
    <row r="3717" spans="1:16" x14ac:dyDescent="0.75">
      <c r="A3717" t="s">
        <v>11</v>
      </c>
      <c r="B3717" t="s">
        <v>22</v>
      </c>
      <c r="C3717" t="s">
        <v>23</v>
      </c>
      <c r="D3717">
        <v>202504</v>
      </c>
      <c r="E3717" t="s">
        <v>7673</v>
      </c>
      <c r="F3717" t="s">
        <v>5400</v>
      </c>
      <c r="G3717">
        <v>12374</v>
      </c>
      <c r="H3717">
        <v>11470</v>
      </c>
      <c r="I3717">
        <v>12705</v>
      </c>
      <c r="J3717">
        <v>1.0267496363342501</v>
      </c>
      <c r="K3717">
        <v>-331</v>
      </c>
      <c r="L3717" t="str">
        <f>VLOOKUP(Table1__5[[#This Row],[ShortCode]],$U$3:$W$100,3,0)</f>
        <v>Bia Việt</v>
      </c>
      <c r="M3717" t="str">
        <f>VLOOKUP(Table1__5[[#This Row],[ShortCode]],$U$3:$V$100,2,0)</f>
        <v>Group BB</v>
      </c>
      <c r="N3717" t="str">
        <f>RIGHT(Table1__5[[#This Row],[Calendar_month]],2)</f>
        <v>04</v>
      </c>
      <c r="O3717" t="str">
        <f>LEFT(Table1__5[[#This Row],[Calendar_month]],4)</f>
        <v>2025</v>
      </c>
      <c r="P3717" t="str">
        <f>_xlfn.TEXTBEFORE(Table1__5[[#This Row],[Distributor_Name]],"-")</f>
        <v>BD12</v>
      </c>
    </row>
    <row r="3718" spans="1:16" x14ac:dyDescent="0.75">
      <c r="A3718" t="s">
        <v>11</v>
      </c>
      <c r="B3718" t="s">
        <v>22</v>
      </c>
      <c r="C3718" t="s">
        <v>23</v>
      </c>
      <c r="D3718">
        <v>202504</v>
      </c>
      <c r="E3718" t="s">
        <v>7673</v>
      </c>
      <c r="F3718" t="s">
        <v>5411</v>
      </c>
      <c r="G3718">
        <v>3038</v>
      </c>
      <c r="H3718">
        <v>1940</v>
      </c>
      <c r="I3718">
        <v>1877</v>
      </c>
      <c r="J3718">
        <v>0.61784068466096098</v>
      </c>
      <c r="K3718">
        <v>1161</v>
      </c>
      <c r="L3718" t="str">
        <f>VLOOKUP(Table1__5[[#This Row],[ShortCode]],$U$3:$W$100,3,0)</f>
        <v>Bia Việt</v>
      </c>
      <c r="M3718" t="str">
        <f>VLOOKUP(Table1__5[[#This Row],[ShortCode]],$U$3:$V$100,2,0)</f>
        <v>Group BB</v>
      </c>
      <c r="N3718" t="str">
        <f>RIGHT(Table1__5[[#This Row],[Calendar_month]],2)</f>
        <v>04</v>
      </c>
      <c r="O3718" t="str">
        <f>LEFT(Table1__5[[#This Row],[Calendar_month]],4)</f>
        <v>2025</v>
      </c>
      <c r="P3718" t="str">
        <f>_xlfn.TEXTBEFORE(Table1__5[[#This Row],[Distributor_Name]],"-")</f>
        <v>BD12</v>
      </c>
    </row>
    <row r="3719" spans="1:16" x14ac:dyDescent="0.75">
      <c r="A3719" t="s">
        <v>11</v>
      </c>
      <c r="B3719" t="s">
        <v>22</v>
      </c>
      <c r="C3719" t="s">
        <v>23</v>
      </c>
      <c r="D3719">
        <v>202504</v>
      </c>
      <c r="E3719" t="s">
        <v>7673</v>
      </c>
      <c r="F3719" t="s">
        <v>7675</v>
      </c>
      <c r="G3719">
        <v>0</v>
      </c>
      <c r="H3719">
        <v>0</v>
      </c>
      <c r="I3719">
        <v>0</v>
      </c>
      <c r="J3719">
        <v>0</v>
      </c>
      <c r="K3719">
        <v>0</v>
      </c>
      <c r="L3719" t="str">
        <f>VLOOKUP(Table1__5[[#This Row],[ShortCode]],$U$3:$W$100,3,0)</f>
        <v>Larue</v>
      </c>
      <c r="M3719" t="str">
        <f>VLOOKUP(Table1__5[[#This Row],[ShortCode]],$U$3:$V$100,2,0)</f>
        <v>Group BB</v>
      </c>
      <c r="N3719" t="str">
        <f>RIGHT(Table1__5[[#This Row],[Calendar_month]],2)</f>
        <v>04</v>
      </c>
      <c r="O3719" t="str">
        <f>LEFT(Table1__5[[#This Row],[Calendar_month]],4)</f>
        <v>2025</v>
      </c>
      <c r="P3719" t="str">
        <f>_xlfn.TEXTBEFORE(Table1__5[[#This Row],[Distributor_Name]],"-")</f>
        <v>BD12</v>
      </c>
    </row>
    <row r="3720" spans="1:16" x14ac:dyDescent="0.75">
      <c r="A3720" t="s">
        <v>11</v>
      </c>
      <c r="B3720" t="s">
        <v>22</v>
      </c>
      <c r="C3720" t="s">
        <v>23</v>
      </c>
      <c r="D3720">
        <v>202504</v>
      </c>
      <c r="E3720" t="s">
        <v>7673</v>
      </c>
      <c r="F3720" t="s">
        <v>7676</v>
      </c>
      <c r="G3720">
        <v>0</v>
      </c>
      <c r="H3720">
        <v>0</v>
      </c>
      <c r="I3720">
        <v>0</v>
      </c>
      <c r="J3720">
        <v>0</v>
      </c>
      <c r="K3720">
        <v>0</v>
      </c>
      <c r="L3720" t="str">
        <f>VLOOKUP(Table1__5[[#This Row],[ShortCode]],$U$3:$W$100,3,0)</f>
        <v>Larue</v>
      </c>
      <c r="M3720" t="str">
        <f>VLOOKUP(Table1__5[[#This Row],[ShortCode]],$U$3:$V$100,2,0)</f>
        <v>Group BB</v>
      </c>
      <c r="N3720" t="str">
        <f>RIGHT(Table1__5[[#This Row],[Calendar_month]],2)</f>
        <v>04</v>
      </c>
      <c r="O3720" t="str">
        <f>LEFT(Table1__5[[#This Row],[Calendar_month]],4)</f>
        <v>2025</v>
      </c>
      <c r="P3720" t="str">
        <f>_xlfn.TEXTBEFORE(Table1__5[[#This Row],[Distributor_Name]],"-")</f>
        <v>BD12</v>
      </c>
    </row>
    <row r="3721" spans="1:16" x14ac:dyDescent="0.75">
      <c r="A3721" t="s">
        <v>11</v>
      </c>
      <c r="B3721" t="s">
        <v>22</v>
      </c>
      <c r="C3721" t="s">
        <v>23</v>
      </c>
      <c r="D3721">
        <v>202504</v>
      </c>
      <c r="E3721" t="s">
        <v>7673</v>
      </c>
      <c r="F3721" t="s">
        <v>7696</v>
      </c>
      <c r="G3721">
        <v>0</v>
      </c>
      <c r="H3721">
        <v>0</v>
      </c>
      <c r="I3721">
        <v>0</v>
      </c>
      <c r="J3721">
        <v>0</v>
      </c>
      <c r="K3721">
        <v>0</v>
      </c>
      <c r="L3721" t="str">
        <f>VLOOKUP(Table1__5[[#This Row],[ShortCode]],$U$3:$W$100,3,0)</f>
        <v>Larue</v>
      </c>
      <c r="M3721" t="str">
        <f>VLOOKUP(Table1__5[[#This Row],[ShortCode]],$U$3:$V$100,2,0)</f>
        <v>Group AA</v>
      </c>
      <c r="N3721" t="str">
        <f>RIGHT(Table1__5[[#This Row],[Calendar_month]],2)</f>
        <v>04</v>
      </c>
      <c r="O3721" t="str">
        <f>LEFT(Table1__5[[#This Row],[Calendar_month]],4)</f>
        <v>2025</v>
      </c>
      <c r="P3721" t="str">
        <f>_xlfn.TEXTBEFORE(Table1__5[[#This Row],[Distributor_Name]],"-")</f>
        <v>BD12</v>
      </c>
    </row>
    <row r="3722" spans="1:16" x14ac:dyDescent="0.75">
      <c r="A3722" t="s">
        <v>11</v>
      </c>
      <c r="B3722" t="s">
        <v>22</v>
      </c>
      <c r="C3722" t="s">
        <v>23</v>
      </c>
      <c r="D3722">
        <v>202504</v>
      </c>
      <c r="E3722" t="s">
        <v>7673</v>
      </c>
      <c r="F3722" t="s">
        <v>7677</v>
      </c>
      <c r="G3722">
        <v>0</v>
      </c>
      <c r="H3722">
        <v>0</v>
      </c>
      <c r="I3722">
        <v>0</v>
      </c>
      <c r="J3722">
        <v>0</v>
      </c>
      <c r="K3722">
        <v>0</v>
      </c>
      <c r="L3722" t="str">
        <f>VLOOKUP(Table1__5[[#This Row],[ShortCode]],$U$3:$W$100,3,0)</f>
        <v>Larue</v>
      </c>
      <c r="M3722" t="str">
        <f>VLOOKUP(Table1__5[[#This Row],[ShortCode]],$U$3:$V$100,2,0)</f>
        <v>Group BB</v>
      </c>
      <c r="N3722" t="str">
        <f>RIGHT(Table1__5[[#This Row],[Calendar_month]],2)</f>
        <v>04</v>
      </c>
      <c r="O3722" t="str">
        <f>LEFT(Table1__5[[#This Row],[Calendar_month]],4)</f>
        <v>2025</v>
      </c>
      <c r="P3722" t="str">
        <f>_xlfn.TEXTBEFORE(Table1__5[[#This Row],[Distributor_Name]],"-")</f>
        <v>BD12</v>
      </c>
    </row>
    <row r="3723" spans="1:16" x14ac:dyDescent="0.75">
      <c r="A3723" t="s">
        <v>11</v>
      </c>
      <c r="B3723" t="s">
        <v>22</v>
      </c>
      <c r="C3723" t="s">
        <v>23</v>
      </c>
      <c r="D3723">
        <v>202505</v>
      </c>
      <c r="E3723" t="s">
        <v>7662</v>
      </c>
      <c r="F3723" t="s">
        <v>7663</v>
      </c>
      <c r="G3723">
        <v>0</v>
      </c>
      <c r="H3723">
        <v>0</v>
      </c>
      <c r="I3723">
        <v>0</v>
      </c>
      <c r="J3723">
        <v>0</v>
      </c>
      <c r="K3723">
        <v>0</v>
      </c>
      <c r="L3723" t="str">
        <f>VLOOKUP(Table1__5[[#This Row],[ShortCode]],$U$3:$W$100,3,0)</f>
        <v>Other</v>
      </c>
      <c r="M3723" t="str">
        <f>VLOOKUP(Table1__5[[#This Row],[ShortCode]],$U$3:$V$100,2,0)</f>
        <v>Group BB</v>
      </c>
      <c r="N3723" t="str">
        <f>RIGHT(Table1__5[[#This Row],[Calendar_month]],2)</f>
        <v>05</v>
      </c>
      <c r="O3723" t="str">
        <f>LEFT(Table1__5[[#This Row],[Calendar_month]],4)</f>
        <v>2025</v>
      </c>
      <c r="P3723" t="str">
        <f>_xlfn.TEXTBEFORE(Table1__5[[#This Row],[Distributor_Name]],"-")</f>
        <v>BD12</v>
      </c>
    </row>
    <row r="3724" spans="1:16" x14ac:dyDescent="0.75">
      <c r="A3724" t="s">
        <v>11</v>
      </c>
      <c r="B3724" t="s">
        <v>22</v>
      </c>
      <c r="C3724" t="s">
        <v>23</v>
      </c>
      <c r="D3724">
        <v>202505</v>
      </c>
      <c r="E3724" t="s">
        <v>7662</v>
      </c>
      <c r="F3724" t="s">
        <v>7695</v>
      </c>
      <c r="G3724">
        <v>0</v>
      </c>
      <c r="H3724">
        <v>0</v>
      </c>
      <c r="I3724">
        <v>0</v>
      </c>
      <c r="J3724">
        <v>0</v>
      </c>
      <c r="K3724">
        <v>0</v>
      </c>
      <c r="L3724" t="str">
        <f>VLOOKUP(Table1__5[[#This Row],[ShortCode]],$U$3:$W$100,3,0)</f>
        <v>Other</v>
      </c>
      <c r="M3724" t="str">
        <f>VLOOKUP(Table1__5[[#This Row],[ShortCode]],$U$3:$V$100,2,0)</f>
        <v>Group BB</v>
      </c>
      <c r="N3724" t="str">
        <f>RIGHT(Table1__5[[#This Row],[Calendar_month]],2)</f>
        <v>05</v>
      </c>
      <c r="O3724" t="str">
        <f>LEFT(Table1__5[[#This Row],[Calendar_month]],4)</f>
        <v>2025</v>
      </c>
      <c r="P3724" t="str">
        <f>_xlfn.TEXTBEFORE(Table1__5[[#This Row],[Distributor_Name]],"-")</f>
        <v>BD12</v>
      </c>
    </row>
    <row r="3725" spans="1:16" x14ac:dyDescent="0.75">
      <c r="A3725" t="s">
        <v>11</v>
      </c>
      <c r="B3725" t="s">
        <v>22</v>
      </c>
      <c r="C3725" t="s">
        <v>23</v>
      </c>
      <c r="D3725">
        <v>202505</v>
      </c>
      <c r="E3725" t="s">
        <v>7662</v>
      </c>
      <c r="F3725" t="s">
        <v>5438</v>
      </c>
      <c r="G3725">
        <v>5</v>
      </c>
      <c r="H3725">
        <v>0</v>
      </c>
      <c r="I3725">
        <v>0</v>
      </c>
      <c r="J3725">
        <v>0</v>
      </c>
      <c r="K3725">
        <v>5</v>
      </c>
      <c r="L3725" t="str">
        <f>VLOOKUP(Table1__5[[#This Row],[ShortCode]],$U$3:$W$100,3,0)</f>
        <v>Other</v>
      </c>
      <c r="M3725" t="str">
        <f>VLOOKUP(Table1__5[[#This Row],[ShortCode]],$U$3:$V$100,2,0)</f>
        <v>Group BB</v>
      </c>
      <c r="N3725" t="str">
        <f>RIGHT(Table1__5[[#This Row],[Calendar_month]],2)</f>
        <v>05</v>
      </c>
      <c r="O3725" t="str">
        <f>LEFT(Table1__5[[#This Row],[Calendar_month]],4)</f>
        <v>2025</v>
      </c>
      <c r="P3725" t="str">
        <f>_xlfn.TEXTBEFORE(Table1__5[[#This Row],[Distributor_Name]],"-")</f>
        <v>BD12</v>
      </c>
    </row>
    <row r="3726" spans="1:16" x14ac:dyDescent="0.75">
      <c r="A3726" t="s">
        <v>11</v>
      </c>
      <c r="B3726" t="s">
        <v>22</v>
      </c>
      <c r="C3726" t="s">
        <v>23</v>
      </c>
      <c r="D3726">
        <v>202505</v>
      </c>
      <c r="E3726" t="s">
        <v>7662</v>
      </c>
      <c r="F3726" t="s">
        <v>7664</v>
      </c>
      <c r="G3726">
        <v>0</v>
      </c>
      <c r="H3726">
        <v>0</v>
      </c>
      <c r="I3726">
        <v>0</v>
      </c>
      <c r="J3726">
        <v>0</v>
      </c>
      <c r="K3726">
        <v>0</v>
      </c>
      <c r="L3726" t="str">
        <f>VLOOKUP(Table1__5[[#This Row],[ShortCode]],$U$3:$W$100,3,0)</f>
        <v>Other</v>
      </c>
      <c r="M3726" t="str">
        <f>VLOOKUP(Table1__5[[#This Row],[ShortCode]],$U$3:$V$100,2,0)</f>
        <v>Group BB</v>
      </c>
      <c r="N3726" t="str">
        <f>RIGHT(Table1__5[[#This Row],[Calendar_month]],2)</f>
        <v>05</v>
      </c>
      <c r="O3726" t="str">
        <f>LEFT(Table1__5[[#This Row],[Calendar_month]],4)</f>
        <v>2025</v>
      </c>
      <c r="P3726" t="str">
        <f>_xlfn.TEXTBEFORE(Table1__5[[#This Row],[Distributor_Name]],"-")</f>
        <v>BD12</v>
      </c>
    </row>
    <row r="3727" spans="1:16" x14ac:dyDescent="0.75">
      <c r="A3727" t="s">
        <v>11</v>
      </c>
      <c r="B3727" t="s">
        <v>22</v>
      </c>
      <c r="C3727" t="s">
        <v>23</v>
      </c>
      <c r="D3727">
        <v>202505</v>
      </c>
      <c r="E3727" t="s">
        <v>7662</v>
      </c>
      <c r="F3727" t="s">
        <v>5426</v>
      </c>
      <c r="G3727">
        <v>0</v>
      </c>
      <c r="H3727">
        <v>0</v>
      </c>
      <c r="I3727">
        <v>0</v>
      </c>
      <c r="J3727">
        <v>0</v>
      </c>
      <c r="K3727">
        <v>0</v>
      </c>
      <c r="L3727" t="str">
        <f>VLOOKUP(Table1__5[[#This Row],[ShortCode]],$U$3:$W$100,3,0)</f>
        <v>Heineken Original</v>
      </c>
      <c r="M3727" t="str">
        <f>VLOOKUP(Table1__5[[#This Row],[ShortCode]],$U$3:$V$100,2,0)</f>
        <v>Group BB</v>
      </c>
      <c r="N3727" t="str">
        <f>RIGHT(Table1__5[[#This Row],[Calendar_month]],2)</f>
        <v>05</v>
      </c>
      <c r="O3727" t="str">
        <f>LEFT(Table1__5[[#This Row],[Calendar_month]],4)</f>
        <v>2025</v>
      </c>
      <c r="P3727" t="str">
        <f>_xlfn.TEXTBEFORE(Table1__5[[#This Row],[Distributor_Name]],"-")</f>
        <v>BD12</v>
      </c>
    </row>
    <row r="3728" spans="1:16" x14ac:dyDescent="0.75">
      <c r="A3728" t="s">
        <v>11</v>
      </c>
      <c r="B3728" t="s">
        <v>22</v>
      </c>
      <c r="C3728" t="s">
        <v>23</v>
      </c>
      <c r="D3728">
        <v>202505</v>
      </c>
      <c r="E3728" t="s">
        <v>7662</v>
      </c>
      <c r="F3728" t="s">
        <v>5434</v>
      </c>
      <c r="G3728">
        <v>591</v>
      </c>
      <c r="H3728">
        <v>52</v>
      </c>
      <c r="I3728">
        <v>105</v>
      </c>
      <c r="J3728">
        <v>0.17766497461928901</v>
      </c>
      <c r="K3728">
        <v>486</v>
      </c>
      <c r="L3728" t="str">
        <f>VLOOKUP(Table1__5[[#This Row],[ShortCode]],$U$3:$W$100,3,0)</f>
        <v>Heineken Original</v>
      </c>
      <c r="M3728" t="str">
        <f>VLOOKUP(Table1__5[[#This Row],[ShortCode]],$U$3:$V$100,2,0)</f>
        <v>Group BB</v>
      </c>
      <c r="N3728" t="str">
        <f>RIGHT(Table1__5[[#This Row],[Calendar_month]],2)</f>
        <v>05</v>
      </c>
      <c r="O3728" t="str">
        <f>LEFT(Table1__5[[#This Row],[Calendar_month]],4)</f>
        <v>2025</v>
      </c>
      <c r="P3728" t="str">
        <f>_xlfn.TEXTBEFORE(Table1__5[[#This Row],[Distributor_Name]],"-")</f>
        <v>BD12</v>
      </c>
    </row>
    <row r="3729" spans="1:16" x14ac:dyDescent="0.75">
      <c r="A3729" t="s">
        <v>11</v>
      </c>
      <c r="B3729" t="s">
        <v>22</v>
      </c>
      <c r="C3729" t="s">
        <v>23</v>
      </c>
      <c r="D3729">
        <v>202505</v>
      </c>
      <c r="E3729" t="s">
        <v>7662</v>
      </c>
      <c r="F3729" t="s">
        <v>5393</v>
      </c>
      <c r="G3729">
        <v>12159</v>
      </c>
      <c r="H3729">
        <v>14144</v>
      </c>
      <c r="I3729">
        <v>12657</v>
      </c>
      <c r="J3729">
        <v>1.04095731556871</v>
      </c>
      <c r="K3729">
        <v>-498.00000000000199</v>
      </c>
      <c r="L3729" t="str">
        <f>VLOOKUP(Table1__5[[#This Row],[ShortCode]],$U$3:$W$100,3,0)</f>
        <v>Heineken Silver</v>
      </c>
      <c r="M3729" t="str">
        <f>VLOOKUP(Table1__5[[#This Row],[ShortCode]],$U$3:$V$100,2,0)</f>
        <v>Group AA</v>
      </c>
      <c r="N3729" t="str">
        <f>RIGHT(Table1__5[[#This Row],[Calendar_month]],2)</f>
        <v>05</v>
      </c>
      <c r="O3729" t="str">
        <f>LEFT(Table1__5[[#This Row],[Calendar_month]],4)</f>
        <v>2025</v>
      </c>
      <c r="P3729" t="str">
        <f>_xlfn.TEXTBEFORE(Table1__5[[#This Row],[Distributor_Name]],"-")</f>
        <v>BD12</v>
      </c>
    </row>
    <row r="3730" spans="1:16" x14ac:dyDescent="0.75">
      <c r="A3730" t="s">
        <v>11</v>
      </c>
      <c r="B3730" t="s">
        <v>22</v>
      </c>
      <c r="C3730" t="s">
        <v>23</v>
      </c>
      <c r="D3730">
        <v>202505</v>
      </c>
      <c r="E3730" t="s">
        <v>7662</v>
      </c>
      <c r="F3730" t="s">
        <v>7681</v>
      </c>
      <c r="G3730">
        <v>0</v>
      </c>
      <c r="H3730">
        <v>0</v>
      </c>
      <c r="I3730">
        <v>0</v>
      </c>
      <c r="J3730">
        <v>0</v>
      </c>
      <c r="K3730">
        <v>0</v>
      </c>
      <c r="L3730" t="str">
        <f>VLOOKUP(Table1__5[[#This Row],[ShortCode]],$U$3:$W$100,3,0)</f>
        <v>Heineken Silver</v>
      </c>
      <c r="M3730" t="str">
        <f>VLOOKUP(Table1__5[[#This Row],[ShortCode]],$U$3:$V$100,2,0)</f>
        <v>Group BB</v>
      </c>
      <c r="N3730" t="str">
        <f>RIGHT(Table1__5[[#This Row],[Calendar_month]],2)</f>
        <v>05</v>
      </c>
      <c r="O3730" t="str">
        <f>LEFT(Table1__5[[#This Row],[Calendar_month]],4)</f>
        <v>2025</v>
      </c>
      <c r="P3730" t="str">
        <f>_xlfn.TEXTBEFORE(Table1__5[[#This Row],[Distributor_Name]],"-")</f>
        <v>BD12</v>
      </c>
    </row>
    <row r="3731" spans="1:16" x14ac:dyDescent="0.75">
      <c r="A3731" t="s">
        <v>11</v>
      </c>
      <c r="B3731" t="s">
        <v>22</v>
      </c>
      <c r="C3731" t="s">
        <v>23</v>
      </c>
      <c r="D3731">
        <v>202505</v>
      </c>
      <c r="E3731" t="s">
        <v>7662</v>
      </c>
      <c r="F3731" t="s">
        <v>5418</v>
      </c>
      <c r="G3731">
        <v>0</v>
      </c>
      <c r="H3731">
        <v>0</v>
      </c>
      <c r="I3731">
        <v>0</v>
      </c>
      <c r="J3731">
        <v>0</v>
      </c>
      <c r="K3731">
        <v>0</v>
      </c>
      <c r="L3731" t="str">
        <f>VLOOKUP(Table1__5[[#This Row],[ShortCode]],$U$3:$W$100,3,0)</f>
        <v>Heineken Silver</v>
      </c>
      <c r="M3731" t="str">
        <f>VLOOKUP(Table1__5[[#This Row],[ShortCode]],$U$3:$V$100,2,0)</f>
        <v>Group AA</v>
      </c>
      <c r="N3731" t="str">
        <f>RIGHT(Table1__5[[#This Row],[Calendar_month]],2)</f>
        <v>05</v>
      </c>
      <c r="O3731" t="str">
        <f>LEFT(Table1__5[[#This Row],[Calendar_month]],4)</f>
        <v>2025</v>
      </c>
      <c r="P3731" t="str">
        <f>_xlfn.TEXTBEFORE(Table1__5[[#This Row],[Distributor_Name]],"-")</f>
        <v>BD12</v>
      </c>
    </row>
    <row r="3732" spans="1:16" x14ac:dyDescent="0.75">
      <c r="A3732" t="s">
        <v>11</v>
      </c>
      <c r="B3732" t="s">
        <v>22</v>
      </c>
      <c r="C3732" t="s">
        <v>23</v>
      </c>
      <c r="D3732">
        <v>202505</v>
      </c>
      <c r="E3732" t="s">
        <v>7662</v>
      </c>
      <c r="F3732" t="s">
        <v>5401</v>
      </c>
      <c r="G3732">
        <v>771</v>
      </c>
      <c r="H3732">
        <v>975</v>
      </c>
      <c r="I3732">
        <v>733</v>
      </c>
      <c r="J3732">
        <v>0.95071335927367095</v>
      </c>
      <c r="K3732">
        <v>38</v>
      </c>
      <c r="L3732" t="str">
        <f>VLOOKUP(Table1__5[[#This Row],[ShortCode]],$U$3:$W$100,3,0)</f>
        <v>Heineken Silver</v>
      </c>
      <c r="M3732" t="str">
        <f>VLOOKUP(Table1__5[[#This Row],[ShortCode]],$U$3:$V$100,2,0)</f>
        <v>Group AA</v>
      </c>
      <c r="N3732" t="str">
        <f>RIGHT(Table1__5[[#This Row],[Calendar_month]],2)</f>
        <v>05</v>
      </c>
      <c r="O3732" t="str">
        <f>LEFT(Table1__5[[#This Row],[Calendar_month]],4)</f>
        <v>2025</v>
      </c>
      <c r="P3732" t="str">
        <f>_xlfn.TEXTBEFORE(Table1__5[[#This Row],[Distributor_Name]],"-")</f>
        <v>BD12</v>
      </c>
    </row>
    <row r="3733" spans="1:16" x14ac:dyDescent="0.75">
      <c r="A3733" t="s">
        <v>11</v>
      </c>
      <c r="B3733" t="s">
        <v>22</v>
      </c>
      <c r="C3733" t="s">
        <v>23</v>
      </c>
      <c r="D3733">
        <v>202505</v>
      </c>
      <c r="E3733" t="s">
        <v>7662</v>
      </c>
      <c r="F3733" t="s">
        <v>7682</v>
      </c>
      <c r="G3733">
        <v>0</v>
      </c>
      <c r="H3733">
        <v>0</v>
      </c>
      <c r="I3733">
        <v>0</v>
      </c>
      <c r="J3733">
        <v>0</v>
      </c>
      <c r="K3733">
        <v>0</v>
      </c>
      <c r="L3733" t="str">
        <f>VLOOKUP(Table1__5[[#This Row],[ShortCode]],$U$3:$W$100,3,0)</f>
        <v>Heineken Silver</v>
      </c>
      <c r="M3733" t="str">
        <f>VLOOKUP(Table1__5[[#This Row],[ShortCode]],$U$3:$V$100,2,0)</f>
        <v>Group AA</v>
      </c>
      <c r="N3733" t="str">
        <f>RIGHT(Table1__5[[#This Row],[Calendar_month]],2)</f>
        <v>05</v>
      </c>
      <c r="O3733" t="str">
        <f>LEFT(Table1__5[[#This Row],[Calendar_month]],4)</f>
        <v>2025</v>
      </c>
      <c r="P3733" t="str">
        <f>_xlfn.TEXTBEFORE(Table1__5[[#This Row],[Distributor_Name]],"-")</f>
        <v>BD12</v>
      </c>
    </row>
    <row r="3734" spans="1:16" x14ac:dyDescent="0.75">
      <c r="A3734" t="s">
        <v>11</v>
      </c>
      <c r="B3734" t="s">
        <v>22</v>
      </c>
      <c r="C3734" t="s">
        <v>23</v>
      </c>
      <c r="D3734">
        <v>202505</v>
      </c>
      <c r="E3734" t="s">
        <v>7662</v>
      </c>
      <c r="F3734" t="s">
        <v>7288</v>
      </c>
      <c r="G3734">
        <v>0</v>
      </c>
      <c r="H3734">
        <v>0</v>
      </c>
      <c r="I3734">
        <v>0</v>
      </c>
      <c r="J3734">
        <v>0</v>
      </c>
      <c r="K3734">
        <v>0</v>
      </c>
      <c r="L3734" t="str">
        <f>VLOOKUP(Table1__5[[#This Row],[ShortCode]],$U$3:$W$100,3,0)</f>
        <v>Heineken Silver</v>
      </c>
      <c r="M3734" t="str">
        <f>VLOOKUP(Table1__5[[#This Row],[ShortCode]],$U$3:$V$100,2,0)</f>
        <v>Group BB</v>
      </c>
      <c r="N3734" t="str">
        <f>RIGHT(Table1__5[[#This Row],[Calendar_month]],2)</f>
        <v>05</v>
      </c>
      <c r="O3734" t="str">
        <f>LEFT(Table1__5[[#This Row],[Calendar_month]],4)</f>
        <v>2025</v>
      </c>
      <c r="P3734" t="str">
        <f>_xlfn.TEXTBEFORE(Table1__5[[#This Row],[Distributor_Name]],"-")</f>
        <v>BD12</v>
      </c>
    </row>
    <row r="3735" spans="1:16" x14ac:dyDescent="0.75">
      <c r="A3735" t="s">
        <v>11</v>
      </c>
      <c r="B3735" t="s">
        <v>22</v>
      </c>
      <c r="C3735" t="s">
        <v>23</v>
      </c>
      <c r="D3735">
        <v>202505</v>
      </c>
      <c r="E3735" t="s">
        <v>7662</v>
      </c>
      <c r="F3735" t="s">
        <v>5440</v>
      </c>
      <c r="G3735">
        <v>3</v>
      </c>
      <c r="H3735">
        <v>0</v>
      </c>
      <c r="I3735">
        <v>13</v>
      </c>
      <c r="J3735">
        <v>4.3333333333333304</v>
      </c>
      <c r="K3735">
        <v>-10</v>
      </c>
      <c r="L3735" t="str">
        <f>VLOOKUP(Table1__5[[#This Row],[ShortCode]],$U$3:$W$100,3,0)</f>
        <v>Other</v>
      </c>
      <c r="M3735" t="str">
        <f>VLOOKUP(Table1__5[[#This Row],[ShortCode]],$U$3:$V$100,2,0)</f>
        <v>Group BB</v>
      </c>
      <c r="N3735" t="str">
        <f>RIGHT(Table1__5[[#This Row],[Calendar_month]],2)</f>
        <v>05</v>
      </c>
      <c r="O3735" t="str">
        <f>LEFT(Table1__5[[#This Row],[Calendar_month]],4)</f>
        <v>2025</v>
      </c>
      <c r="P3735" t="str">
        <f>_xlfn.TEXTBEFORE(Table1__5[[#This Row],[Distributor_Name]],"-")</f>
        <v>BD12</v>
      </c>
    </row>
    <row r="3736" spans="1:16" x14ac:dyDescent="0.75">
      <c r="A3736" t="s">
        <v>11</v>
      </c>
      <c r="B3736" t="s">
        <v>22</v>
      </c>
      <c r="C3736" t="s">
        <v>23</v>
      </c>
      <c r="D3736">
        <v>202505</v>
      </c>
      <c r="E3736" t="s">
        <v>7662</v>
      </c>
      <c r="F3736" t="s">
        <v>7665</v>
      </c>
      <c r="G3736">
        <v>0</v>
      </c>
      <c r="H3736">
        <v>0</v>
      </c>
      <c r="I3736">
        <v>0</v>
      </c>
      <c r="J3736">
        <v>0</v>
      </c>
      <c r="K3736">
        <v>0</v>
      </c>
      <c r="L3736" t="str">
        <f>VLOOKUP(Table1__5[[#This Row],[ShortCode]],$U$3:$W$100,3,0)</f>
        <v>Other</v>
      </c>
      <c r="M3736" t="str">
        <f>VLOOKUP(Table1__5[[#This Row],[ShortCode]],$U$3:$V$100,2,0)</f>
        <v>Group BB</v>
      </c>
      <c r="N3736" t="str">
        <f>RIGHT(Table1__5[[#This Row],[Calendar_month]],2)</f>
        <v>05</v>
      </c>
      <c r="O3736" t="str">
        <f>LEFT(Table1__5[[#This Row],[Calendar_month]],4)</f>
        <v>2025</v>
      </c>
      <c r="P3736" t="str">
        <f>_xlfn.TEXTBEFORE(Table1__5[[#This Row],[Distributor_Name]],"-")</f>
        <v>BD12</v>
      </c>
    </row>
    <row r="3737" spans="1:16" x14ac:dyDescent="0.75">
      <c r="A3737" t="s">
        <v>11</v>
      </c>
      <c r="B3737" t="s">
        <v>22</v>
      </c>
      <c r="C3737" t="s">
        <v>23</v>
      </c>
      <c r="D3737">
        <v>202505</v>
      </c>
      <c r="E3737" t="s">
        <v>7662</v>
      </c>
      <c r="F3737" t="s">
        <v>5424</v>
      </c>
      <c r="G3737">
        <v>6</v>
      </c>
      <c r="H3737">
        <v>0</v>
      </c>
      <c r="I3737">
        <v>16</v>
      </c>
      <c r="J3737">
        <v>2.6666666666666701</v>
      </c>
      <c r="K3737">
        <v>-10</v>
      </c>
      <c r="L3737" t="str">
        <f>VLOOKUP(Table1__5[[#This Row],[ShortCode]],$U$3:$W$100,3,0)</f>
        <v>Other</v>
      </c>
      <c r="M3737" t="str">
        <f>VLOOKUP(Table1__5[[#This Row],[ShortCode]],$U$3:$V$100,2,0)</f>
        <v>Group BB</v>
      </c>
      <c r="N3737" t="str">
        <f>RIGHT(Table1__5[[#This Row],[Calendar_month]],2)</f>
        <v>05</v>
      </c>
      <c r="O3737" t="str">
        <f>LEFT(Table1__5[[#This Row],[Calendar_month]],4)</f>
        <v>2025</v>
      </c>
      <c r="P3737" t="str">
        <f>_xlfn.TEXTBEFORE(Table1__5[[#This Row],[Distributor_Name]],"-")</f>
        <v>BD12</v>
      </c>
    </row>
    <row r="3738" spans="1:16" x14ac:dyDescent="0.75">
      <c r="A3738" t="s">
        <v>11</v>
      </c>
      <c r="B3738" t="s">
        <v>22</v>
      </c>
      <c r="C3738" t="s">
        <v>23</v>
      </c>
      <c r="D3738">
        <v>202505</v>
      </c>
      <c r="E3738" t="s">
        <v>7662</v>
      </c>
      <c r="F3738" t="s">
        <v>7654</v>
      </c>
      <c r="G3738">
        <v>0</v>
      </c>
      <c r="H3738">
        <v>0</v>
      </c>
      <c r="I3738">
        <v>0</v>
      </c>
      <c r="J3738">
        <v>0</v>
      </c>
      <c r="K3738">
        <v>0</v>
      </c>
      <c r="L3738" t="str">
        <f>VLOOKUP(Table1__5[[#This Row],[ShortCode]],$U$3:$W$100,3,0)</f>
        <v>Other</v>
      </c>
      <c r="M3738" t="str">
        <f>VLOOKUP(Table1__5[[#This Row],[ShortCode]],$U$3:$V$100,2,0)</f>
        <v>Group BB</v>
      </c>
      <c r="N3738" t="str">
        <f>RIGHT(Table1__5[[#This Row],[Calendar_month]],2)</f>
        <v>05</v>
      </c>
      <c r="O3738" t="str">
        <f>LEFT(Table1__5[[#This Row],[Calendar_month]],4)</f>
        <v>2025</v>
      </c>
      <c r="P3738" t="str">
        <f>_xlfn.TEXTBEFORE(Table1__5[[#This Row],[Distributor_Name]],"-")</f>
        <v>BD12</v>
      </c>
    </row>
    <row r="3739" spans="1:16" x14ac:dyDescent="0.75">
      <c r="A3739" t="s">
        <v>11</v>
      </c>
      <c r="B3739" t="s">
        <v>22</v>
      </c>
      <c r="C3739" t="s">
        <v>23</v>
      </c>
      <c r="D3739">
        <v>202505</v>
      </c>
      <c r="E3739" t="s">
        <v>7662</v>
      </c>
      <c r="F3739" t="s">
        <v>7667</v>
      </c>
      <c r="G3739">
        <v>0</v>
      </c>
      <c r="H3739">
        <v>0</v>
      </c>
      <c r="I3739">
        <v>0</v>
      </c>
      <c r="J3739">
        <v>0</v>
      </c>
      <c r="K3739">
        <v>0</v>
      </c>
      <c r="L3739" t="str">
        <f>VLOOKUP(Table1__5[[#This Row],[ShortCode]],$U$3:$W$100,3,0)</f>
        <v>Other</v>
      </c>
      <c r="M3739" t="str">
        <f>VLOOKUP(Table1__5[[#This Row],[ShortCode]],$U$3:$V$100,2,0)</f>
        <v>Group BB</v>
      </c>
      <c r="N3739" t="str">
        <f>RIGHT(Table1__5[[#This Row],[Calendar_month]],2)</f>
        <v>05</v>
      </c>
      <c r="O3739" t="str">
        <f>LEFT(Table1__5[[#This Row],[Calendar_month]],4)</f>
        <v>2025</v>
      </c>
      <c r="P3739" t="str">
        <f>_xlfn.TEXTBEFORE(Table1__5[[#This Row],[Distributor_Name]],"-")</f>
        <v>BD12</v>
      </c>
    </row>
    <row r="3740" spans="1:16" x14ac:dyDescent="0.75">
      <c r="A3740" t="s">
        <v>11</v>
      </c>
      <c r="B3740" t="s">
        <v>22</v>
      </c>
      <c r="C3740" t="s">
        <v>23</v>
      </c>
      <c r="D3740">
        <v>202505</v>
      </c>
      <c r="E3740" t="s">
        <v>7662</v>
      </c>
      <c r="F3740" t="s">
        <v>7668</v>
      </c>
      <c r="G3740">
        <v>1</v>
      </c>
      <c r="H3740">
        <v>0</v>
      </c>
      <c r="I3740">
        <v>0</v>
      </c>
      <c r="J3740">
        <v>0</v>
      </c>
      <c r="K3740">
        <v>1</v>
      </c>
      <c r="L3740" t="str">
        <f>VLOOKUP(Table1__5[[#This Row],[ShortCode]],$U$3:$W$100,3,0)</f>
        <v>Other</v>
      </c>
      <c r="M3740" t="str">
        <f>VLOOKUP(Table1__5[[#This Row],[ShortCode]],$U$3:$V$100,2,0)</f>
        <v>Group BB</v>
      </c>
      <c r="N3740" t="str">
        <f>RIGHT(Table1__5[[#This Row],[Calendar_month]],2)</f>
        <v>05</v>
      </c>
      <c r="O3740" t="str">
        <f>LEFT(Table1__5[[#This Row],[Calendar_month]],4)</f>
        <v>2025</v>
      </c>
      <c r="P3740" t="str">
        <f>_xlfn.TEXTBEFORE(Table1__5[[#This Row],[Distributor_Name]],"-")</f>
        <v>BD12</v>
      </c>
    </row>
    <row r="3741" spans="1:16" x14ac:dyDescent="0.75">
      <c r="A3741" t="s">
        <v>11</v>
      </c>
      <c r="B3741" t="s">
        <v>22</v>
      </c>
      <c r="C3741" t="s">
        <v>23</v>
      </c>
      <c r="D3741">
        <v>202505</v>
      </c>
      <c r="E3741" t="s">
        <v>7662</v>
      </c>
      <c r="F3741" t="s">
        <v>5430</v>
      </c>
      <c r="G3741">
        <v>45</v>
      </c>
      <c r="H3741">
        <v>30</v>
      </c>
      <c r="I3741">
        <v>15</v>
      </c>
      <c r="J3741">
        <v>0.33333333333333298</v>
      </c>
      <c r="K3741">
        <v>30</v>
      </c>
      <c r="L3741" t="str">
        <f>VLOOKUP(Table1__5[[#This Row],[ShortCode]],$U$3:$W$100,3,0)</f>
        <v>Other</v>
      </c>
      <c r="M3741" t="str">
        <f>VLOOKUP(Table1__5[[#This Row],[ShortCode]],$U$3:$V$100,2,0)</f>
        <v>Group BB</v>
      </c>
      <c r="N3741" t="str">
        <f>RIGHT(Table1__5[[#This Row],[Calendar_month]],2)</f>
        <v>05</v>
      </c>
      <c r="O3741" t="str">
        <f>LEFT(Table1__5[[#This Row],[Calendar_month]],4)</f>
        <v>2025</v>
      </c>
      <c r="P3741" t="str">
        <f>_xlfn.TEXTBEFORE(Table1__5[[#This Row],[Distributor_Name]],"-")</f>
        <v>BD12</v>
      </c>
    </row>
    <row r="3742" spans="1:16" x14ac:dyDescent="0.75">
      <c r="A3742" t="s">
        <v>11</v>
      </c>
      <c r="B3742" t="s">
        <v>22</v>
      </c>
      <c r="C3742" t="s">
        <v>23</v>
      </c>
      <c r="D3742">
        <v>202505</v>
      </c>
      <c r="E3742" t="s">
        <v>7662</v>
      </c>
      <c r="F3742" t="s">
        <v>7678</v>
      </c>
      <c r="G3742">
        <v>0</v>
      </c>
      <c r="H3742">
        <v>0</v>
      </c>
      <c r="I3742">
        <v>0</v>
      </c>
      <c r="J3742">
        <v>0</v>
      </c>
      <c r="K3742">
        <v>0</v>
      </c>
      <c r="L3742" t="str">
        <f>VLOOKUP(Table1__5[[#This Row],[ShortCode]],$U$3:$W$100,3,0)</f>
        <v>Other</v>
      </c>
      <c r="M3742" t="str">
        <f>VLOOKUP(Table1__5[[#This Row],[ShortCode]],$U$3:$V$100,2,0)</f>
        <v>Group BB</v>
      </c>
      <c r="N3742" t="str">
        <f>RIGHT(Table1__5[[#This Row],[Calendar_month]],2)</f>
        <v>05</v>
      </c>
      <c r="O3742" t="str">
        <f>LEFT(Table1__5[[#This Row],[Calendar_month]],4)</f>
        <v>2025</v>
      </c>
      <c r="P3742" t="str">
        <f>_xlfn.TEXTBEFORE(Table1__5[[#This Row],[Distributor_Name]],"-")</f>
        <v>BD12</v>
      </c>
    </row>
    <row r="3743" spans="1:16" x14ac:dyDescent="0.75">
      <c r="A3743" t="s">
        <v>11</v>
      </c>
      <c r="B3743" t="s">
        <v>22</v>
      </c>
      <c r="C3743" t="s">
        <v>23</v>
      </c>
      <c r="D3743">
        <v>202505</v>
      </c>
      <c r="E3743" t="s">
        <v>7662</v>
      </c>
      <c r="F3743" t="s">
        <v>7669</v>
      </c>
      <c r="G3743">
        <v>0</v>
      </c>
      <c r="H3743">
        <v>0</v>
      </c>
      <c r="I3743">
        <v>0</v>
      </c>
      <c r="J3743">
        <v>0</v>
      </c>
      <c r="K3743">
        <v>0</v>
      </c>
      <c r="L3743" t="str">
        <f>VLOOKUP(Table1__5[[#This Row],[ShortCode]],$U$3:$W$100,3,0)</f>
        <v>Other</v>
      </c>
      <c r="M3743" t="str">
        <f>VLOOKUP(Table1__5[[#This Row],[ShortCode]],$U$3:$V$100,2,0)</f>
        <v>Group BB</v>
      </c>
      <c r="N3743" t="str">
        <f>RIGHT(Table1__5[[#This Row],[Calendar_month]],2)</f>
        <v>05</v>
      </c>
      <c r="O3743" t="str">
        <f>LEFT(Table1__5[[#This Row],[Calendar_month]],4)</f>
        <v>2025</v>
      </c>
      <c r="P3743" t="str">
        <f>_xlfn.TEXTBEFORE(Table1__5[[#This Row],[Distributor_Name]],"-")</f>
        <v>BD12</v>
      </c>
    </row>
    <row r="3744" spans="1:16" x14ac:dyDescent="0.75">
      <c r="A3744" t="s">
        <v>11</v>
      </c>
      <c r="B3744" t="s">
        <v>22</v>
      </c>
      <c r="C3744" t="s">
        <v>23</v>
      </c>
      <c r="D3744">
        <v>202505</v>
      </c>
      <c r="E3744" t="s">
        <v>7662</v>
      </c>
      <c r="F3744" t="s">
        <v>7670</v>
      </c>
      <c r="G3744">
        <v>0</v>
      </c>
      <c r="H3744">
        <v>0</v>
      </c>
      <c r="I3744">
        <v>0</v>
      </c>
      <c r="J3744">
        <v>0</v>
      </c>
      <c r="K3744">
        <v>0</v>
      </c>
      <c r="L3744" t="str">
        <f>VLOOKUP(Table1__5[[#This Row],[ShortCode]],$U$3:$W$100,3,0)</f>
        <v>Other</v>
      </c>
      <c r="M3744" t="str">
        <f>VLOOKUP(Table1__5[[#This Row],[ShortCode]],$U$3:$V$100,2,0)</f>
        <v>Group BB</v>
      </c>
      <c r="N3744" t="str">
        <f>RIGHT(Table1__5[[#This Row],[Calendar_month]],2)</f>
        <v>05</v>
      </c>
      <c r="O3744" t="str">
        <f>LEFT(Table1__5[[#This Row],[Calendar_month]],4)</f>
        <v>2025</v>
      </c>
      <c r="P3744" t="str">
        <f>_xlfn.TEXTBEFORE(Table1__5[[#This Row],[Distributor_Name]],"-")</f>
        <v>BD12</v>
      </c>
    </row>
    <row r="3745" spans="1:16" x14ac:dyDescent="0.75">
      <c r="A3745" t="s">
        <v>11</v>
      </c>
      <c r="B3745" t="s">
        <v>22</v>
      </c>
      <c r="C3745" t="s">
        <v>23</v>
      </c>
      <c r="D3745">
        <v>202505</v>
      </c>
      <c r="E3745" t="s">
        <v>7662</v>
      </c>
      <c r="F3745" t="s">
        <v>5405</v>
      </c>
      <c r="G3745">
        <v>9310</v>
      </c>
      <c r="H3745">
        <v>9256</v>
      </c>
      <c r="I3745">
        <v>10442</v>
      </c>
      <c r="J3745">
        <v>1.12158968850698</v>
      </c>
      <c r="K3745">
        <v>-1132</v>
      </c>
      <c r="L3745" t="str">
        <f>VLOOKUP(Table1__5[[#This Row],[ShortCode]],$U$3:$W$100,3,0)</f>
        <v>Tiger Regular</v>
      </c>
      <c r="M3745" t="str">
        <f>VLOOKUP(Table1__5[[#This Row],[ShortCode]],$U$3:$V$100,2,0)</f>
        <v>Group BB</v>
      </c>
      <c r="N3745" t="str">
        <f>RIGHT(Table1__5[[#This Row],[Calendar_month]],2)</f>
        <v>05</v>
      </c>
      <c r="O3745" t="str">
        <f>LEFT(Table1__5[[#This Row],[Calendar_month]],4)</f>
        <v>2025</v>
      </c>
      <c r="P3745" t="str">
        <f>_xlfn.TEXTBEFORE(Table1__5[[#This Row],[Distributor_Name]],"-")</f>
        <v>BD12</v>
      </c>
    </row>
    <row r="3746" spans="1:16" x14ac:dyDescent="0.75">
      <c r="A3746" t="s">
        <v>11</v>
      </c>
      <c r="B3746" t="s">
        <v>22</v>
      </c>
      <c r="C3746" t="s">
        <v>23</v>
      </c>
      <c r="D3746">
        <v>202505</v>
      </c>
      <c r="E3746" t="s">
        <v>7662</v>
      </c>
      <c r="F3746" t="s">
        <v>7679</v>
      </c>
      <c r="G3746">
        <v>0</v>
      </c>
      <c r="H3746">
        <v>0</v>
      </c>
      <c r="I3746">
        <v>0</v>
      </c>
      <c r="J3746">
        <v>0</v>
      </c>
      <c r="K3746">
        <v>0</v>
      </c>
      <c r="L3746" t="str">
        <f>VLOOKUP(Table1__5[[#This Row],[ShortCode]],$U$3:$W$100,3,0)</f>
        <v>Other</v>
      </c>
      <c r="M3746" t="str">
        <f>VLOOKUP(Table1__5[[#This Row],[ShortCode]],$U$3:$V$100,2,0)</f>
        <v>Group BB</v>
      </c>
      <c r="N3746" t="str">
        <f>RIGHT(Table1__5[[#This Row],[Calendar_month]],2)</f>
        <v>05</v>
      </c>
      <c r="O3746" t="str">
        <f>LEFT(Table1__5[[#This Row],[Calendar_month]],4)</f>
        <v>2025</v>
      </c>
      <c r="P3746" t="str">
        <f>_xlfn.TEXTBEFORE(Table1__5[[#This Row],[Distributor_Name]],"-")</f>
        <v>BD12</v>
      </c>
    </row>
    <row r="3747" spans="1:16" x14ac:dyDescent="0.75">
      <c r="A3747" t="s">
        <v>11</v>
      </c>
      <c r="B3747" t="s">
        <v>22</v>
      </c>
      <c r="C3747" t="s">
        <v>23</v>
      </c>
      <c r="D3747">
        <v>202505</v>
      </c>
      <c r="E3747" t="s">
        <v>7662</v>
      </c>
      <c r="F3747" t="s">
        <v>5396</v>
      </c>
      <c r="G3747">
        <v>20935</v>
      </c>
      <c r="H3747">
        <v>27495</v>
      </c>
      <c r="I3747">
        <v>27207</v>
      </c>
      <c r="J3747">
        <v>1.2995939813709101</v>
      </c>
      <c r="K3747">
        <v>-6272</v>
      </c>
      <c r="L3747" t="str">
        <f>VLOOKUP(Table1__5[[#This Row],[ShortCode]],$U$3:$W$100,3,0)</f>
        <v>Tiger Regular</v>
      </c>
      <c r="M3747" t="str">
        <f>VLOOKUP(Table1__5[[#This Row],[ShortCode]],$U$3:$V$100,2,0)</f>
        <v>Group BB</v>
      </c>
      <c r="N3747" t="str">
        <f>RIGHT(Table1__5[[#This Row],[Calendar_month]],2)</f>
        <v>05</v>
      </c>
      <c r="O3747" t="str">
        <f>LEFT(Table1__5[[#This Row],[Calendar_month]],4)</f>
        <v>2025</v>
      </c>
      <c r="P3747" t="str">
        <f>_xlfn.TEXTBEFORE(Table1__5[[#This Row],[Distributor_Name]],"-")</f>
        <v>BD12</v>
      </c>
    </row>
    <row r="3748" spans="1:16" x14ac:dyDescent="0.75">
      <c r="A3748" t="s">
        <v>11</v>
      </c>
      <c r="B3748" t="s">
        <v>22</v>
      </c>
      <c r="C3748" t="s">
        <v>23</v>
      </c>
      <c r="D3748">
        <v>202505</v>
      </c>
      <c r="E3748" t="s">
        <v>7662</v>
      </c>
      <c r="F3748" t="s">
        <v>7683</v>
      </c>
      <c r="G3748">
        <v>0</v>
      </c>
      <c r="H3748">
        <v>0</v>
      </c>
      <c r="I3748">
        <v>0</v>
      </c>
      <c r="J3748">
        <v>0</v>
      </c>
      <c r="K3748">
        <v>0</v>
      </c>
      <c r="L3748" t="str">
        <f>VLOOKUP(Table1__5[[#This Row],[ShortCode]],$U$3:$W$100,3,0)</f>
        <v>Tiger Regular</v>
      </c>
      <c r="M3748" t="str">
        <f>VLOOKUP(Table1__5[[#This Row],[ShortCode]],$U$3:$V$100,2,0)</f>
        <v>Group BB</v>
      </c>
      <c r="N3748" t="str">
        <f>RIGHT(Table1__5[[#This Row],[Calendar_month]],2)</f>
        <v>05</v>
      </c>
      <c r="O3748" t="str">
        <f>LEFT(Table1__5[[#This Row],[Calendar_month]],4)</f>
        <v>2025</v>
      </c>
      <c r="P3748" t="str">
        <f>_xlfn.TEXTBEFORE(Table1__5[[#This Row],[Distributor_Name]],"-")</f>
        <v>BD12</v>
      </c>
    </row>
    <row r="3749" spans="1:16" x14ac:dyDescent="0.75">
      <c r="A3749" t="s">
        <v>11</v>
      </c>
      <c r="B3749" t="s">
        <v>22</v>
      </c>
      <c r="C3749" t="s">
        <v>23</v>
      </c>
      <c r="D3749">
        <v>202505</v>
      </c>
      <c r="E3749" t="s">
        <v>7662</v>
      </c>
      <c r="F3749" t="s">
        <v>5441</v>
      </c>
      <c r="G3749">
        <v>0</v>
      </c>
      <c r="H3749">
        <v>0</v>
      </c>
      <c r="I3749">
        <v>0</v>
      </c>
      <c r="J3749">
        <v>0</v>
      </c>
      <c r="K3749">
        <v>0</v>
      </c>
      <c r="L3749" t="str">
        <f>VLOOKUP(Table1__5[[#This Row],[ShortCode]],$U$3:$W$100,3,0)</f>
        <v>Tiger Regular</v>
      </c>
      <c r="M3749" t="str">
        <f>VLOOKUP(Table1__5[[#This Row],[ShortCode]],$U$3:$V$100,2,0)</f>
        <v>Group BB</v>
      </c>
      <c r="N3749" t="str">
        <f>RIGHT(Table1__5[[#This Row],[Calendar_month]],2)</f>
        <v>05</v>
      </c>
      <c r="O3749" t="str">
        <f>LEFT(Table1__5[[#This Row],[Calendar_month]],4)</f>
        <v>2025</v>
      </c>
      <c r="P3749" t="str">
        <f>_xlfn.TEXTBEFORE(Table1__5[[#This Row],[Distributor_Name]],"-")</f>
        <v>BD12</v>
      </c>
    </row>
    <row r="3750" spans="1:16" x14ac:dyDescent="0.75">
      <c r="A3750" t="s">
        <v>11</v>
      </c>
      <c r="B3750" t="s">
        <v>22</v>
      </c>
      <c r="C3750" t="s">
        <v>23</v>
      </c>
      <c r="D3750">
        <v>202505</v>
      </c>
      <c r="E3750" t="s">
        <v>7662</v>
      </c>
      <c r="F3750" t="s">
        <v>5408</v>
      </c>
      <c r="G3750">
        <v>1158</v>
      </c>
      <c r="H3750">
        <v>1560</v>
      </c>
      <c r="I3750">
        <v>930</v>
      </c>
      <c r="J3750">
        <v>0.80310880829015496</v>
      </c>
      <c r="K3750">
        <v>228</v>
      </c>
      <c r="L3750" t="str">
        <f>VLOOKUP(Table1__5[[#This Row],[ShortCode]],$U$3:$W$100,3,0)</f>
        <v>Tiger Regular</v>
      </c>
      <c r="M3750" t="str">
        <f>VLOOKUP(Table1__5[[#This Row],[ShortCode]],$U$3:$V$100,2,0)</f>
        <v>Group BB</v>
      </c>
      <c r="N3750" t="str">
        <f>RIGHT(Table1__5[[#This Row],[Calendar_month]],2)</f>
        <v>05</v>
      </c>
      <c r="O3750" t="str">
        <f>LEFT(Table1__5[[#This Row],[Calendar_month]],4)</f>
        <v>2025</v>
      </c>
      <c r="P3750" t="str">
        <f>_xlfn.TEXTBEFORE(Table1__5[[#This Row],[Distributor_Name]],"-")</f>
        <v>BD12</v>
      </c>
    </row>
    <row r="3751" spans="1:16" x14ac:dyDescent="0.75">
      <c r="A3751" t="s">
        <v>11</v>
      </c>
      <c r="B3751" t="s">
        <v>22</v>
      </c>
      <c r="C3751" t="s">
        <v>23</v>
      </c>
      <c r="D3751">
        <v>202505</v>
      </c>
      <c r="E3751" t="s">
        <v>7662</v>
      </c>
      <c r="F3751" t="s">
        <v>7671</v>
      </c>
      <c r="G3751">
        <v>0</v>
      </c>
      <c r="H3751">
        <v>0</v>
      </c>
      <c r="I3751">
        <v>0</v>
      </c>
      <c r="J3751">
        <v>0</v>
      </c>
      <c r="K3751">
        <v>0</v>
      </c>
      <c r="L3751" t="str">
        <f>VLOOKUP(Table1__5[[#This Row],[ShortCode]],$U$3:$W$100,3,0)</f>
        <v>Other</v>
      </c>
      <c r="M3751" t="str">
        <f>VLOOKUP(Table1__5[[#This Row],[ShortCode]],$U$3:$V$100,2,0)</f>
        <v>Group BB</v>
      </c>
      <c r="N3751" t="str">
        <f>RIGHT(Table1__5[[#This Row],[Calendar_month]],2)</f>
        <v>05</v>
      </c>
      <c r="O3751" t="str">
        <f>LEFT(Table1__5[[#This Row],[Calendar_month]],4)</f>
        <v>2025</v>
      </c>
      <c r="P3751" t="str">
        <f>_xlfn.TEXTBEFORE(Table1__5[[#This Row],[Distributor_Name]],"-")</f>
        <v>BD12</v>
      </c>
    </row>
    <row r="3752" spans="1:16" x14ac:dyDescent="0.75">
      <c r="A3752" t="s">
        <v>11</v>
      </c>
      <c r="B3752" t="s">
        <v>22</v>
      </c>
      <c r="C3752" t="s">
        <v>23</v>
      </c>
      <c r="D3752">
        <v>202505</v>
      </c>
      <c r="E3752" t="s">
        <v>7662</v>
      </c>
      <c r="F3752" t="s">
        <v>5417</v>
      </c>
      <c r="G3752">
        <v>553</v>
      </c>
      <c r="H3752">
        <v>1090</v>
      </c>
      <c r="I3752">
        <v>674</v>
      </c>
      <c r="J3752">
        <v>1.2188065099457499</v>
      </c>
      <c r="K3752">
        <v>-121</v>
      </c>
      <c r="L3752" t="str">
        <f>VLOOKUP(Table1__5[[#This Row],[ShortCode]],$U$3:$W$100,3,0)</f>
        <v>Tiger Crystal</v>
      </c>
      <c r="M3752" t="str">
        <f>VLOOKUP(Table1__5[[#This Row],[ShortCode]],$U$3:$V$100,2,0)</f>
        <v>Group AA</v>
      </c>
      <c r="N3752" t="str">
        <f>RIGHT(Table1__5[[#This Row],[Calendar_month]],2)</f>
        <v>05</v>
      </c>
      <c r="O3752" t="str">
        <f>LEFT(Table1__5[[#This Row],[Calendar_month]],4)</f>
        <v>2025</v>
      </c>
      <c r="P3752" t="str">
        <f>_xlfn.TEXTBEFORE(Table1__5[[#This Row],[Distributor_Name]],"-")</f>
        <v>BD12</v>
      </c>
    </row>
    <row r="3753" spans="1:16" x14ac:dyDescent="0.75">
      <c r="A3753" t="s">
        <v>11</v>
      </c>
      <c r="B3753" t="s">
        <v>22</v>
      </c>
      <c r="C3753" t="s">
        <v>23</v>
      </c>
      <c r="D3753">
        <v>202505</v>
      </c>
      <c r="E3753" t="s">
        <v>7662</v>
      </c>
      <c r="F3753" t="s">
        <v>5403</v>
      </c>
      <c r="G3753">
        <v>3407</v>
      </c>
      <c r="H3753">
        <v>3562</v>
      </c>
      <c r="I3753">
        <v>4580</v>
      </c>
      <c r="J3753">
        <v>1.3442911652480201</v>
      </c>
      <c r="K3753">
        <v>-1173</v>
      </c>
      <c r="L3753" t="str">
        <f>VLOOKUP(Table1__5[[#This Row],[ShortCode]],$U$3:$W$100,3,0)</f>
        <v>Tiger Crystal</v>
      </c>
      <c r="M3753" t="str">
        <f>VLOOKUP(Table1__5[[#This Row],[ShortCode]],$U$3:$V$100,2,0)</f>
        <v>Group AA</v>
      </c>
      <c r="N3753" t="str">
        <f>RIGHT(Table1__5[[#This Row],[Calendar_month]],2)</f>
        <v>05</v>
      </c>
      <c r="O3753" t="str">
        <f>LEFT(Table1__5[[#This Row],[Calendar_month]],4)</f>
        <v>2025</v>
      </c>
      <c r="P3753" t="str">
        <f>_xlfn.TEXTBEFORE(Table1__5[[#This Row],[Distributor_Name]],"-")</f>
        <v>BD12</v>
      </c>
    </row>
    <row r="3754" spans="1:16" x14ac:dyDescent="0.75">
      <c r="A3754" t="s">
        <v>11</v>
      </c>
      <c r="B3754" t="s">
        <v>22</v>
      </c>
      <c r="C3754" t="s">
        <v>23</v>
      </c>
      <c r="D3754">
        <v>202505</v>
      </c>
      <c r="E3754" t="s">
        <v>7662</v>
      </c>
      <c r="F3754" t="s">
        <v>5404</v>
      </c>
      <c r="G3754">
        <v>8999</v>
      </c>
      <c r="H3754">
        <v>5330</v>
      </c>
      <c r="I3754">
        <v>5426</v>
      </c>
      <c r="J3754">
        <v>0.60295588398710998</v>
      </c>
      <c r="K3754">
        <v>3573</v>
      </c>
      <c r="L3754" t="str">
        <f>VLOOKUP(Table1__5[[#This Row],[ShortCode]],$U$3:$W$100,3,0)</f>
        <v>Tiger Crystal</v>
      </c>
      <c r="M3754" t="str">
        <f>VLOOKUP(Table1__5[[#This Row],[ShortCode]],$U$3:$V$100,2,0)</f>
        <v>Group AA</v>
      </c>
      <c r="N3754" t="str">
        <f>RIGHT(Table1__5[[#This Row],[Calendar_month]],2)</f>
        <v>05</v>
      </c>
      <c r="O3754" t="str">
        <f>LEFT(Table1__5[[#This Row],[Calendar_month]],4)</f>
        <v>2025</v>
      </c>
      <c r="P3754" t="str">
        <f>_xlfn.TEXTBEFORE(Table1__5[[#This Row],[Distributor_Name]],"-")</f>
        <v>BD12</v>
      </c>
    </row>
    <row r="3755" spans="1:16" x14ac:dyDescent="0.75">
      <c r="A3755" t="s">
        <v>11</v>
      </c>
      <c r="B3755" t="s">
        <v>22</v>
      </c>
      <c r="C3755" t="s">
        <v>23</v>
      </c>
      <c r="D3755">
        <v>202505</v>
      </c>
      <c r="E3755" t="s">
        <v>7662</v>
      </c>
      <c r="F3755" t="s">
        <v>7684</v>
      </c>
      <c r="G3755">
        <v>0</v>
      </c>
      <c r="H3755">
        <v>0</v>
      </c>
      <c r="I3755">
        <v>0</v>
      </c>
      <c r="J3755">
        <v>0</v>
      </c>
      <c r="K3755">
        <v>0</v>
      </c>
      <c r="L3755" t="str">
        <f>VLOOKUP(Table1__5[[#This Row],[ShortCode]],$U$3:$W$100,3,0)</f>
        <v>Tiger Crystal</v>
      </c>
      <c r="M3755" t="str">
        <f>VLOOKUP(Table1__5[[#This Row],[ShortCode]],$U$3:$V$100,2,0)</f>
        <v>Group AA</v>
      </c>
      <c r="N3755" t="str">
        <f>RIGHT(Table1__5[[#This Row],[Calendar_month]],2)</f>
        <v>05</v>
      </c>
      <c r="O3755" t="str">
        <f>LEFT(Table1__5[[#This Row],[Calendar_month]],4)</f>
        <v>2025</v>
      </c>
      <c r="P3755" t="str">
        <f>_xlfn.TEXTBEFORE(Table1__5[[#This Row],[Distributor_Name]],"-")</f>
        <v>BD12</v>
      </c>
    </row>
    <row r="3756" spans="1:16" x14ac:dyDescent="0.75">
      <c r="A3756" t="s">
        <v>11</v>
      </c>
      <c r="B3756" t="s">
        <v>22</v>
      </c>
      <c r="C3756" t="s">
        <v>23</v>
      </c>
      <c r="D3756">
        <v>202505</v>
      </c>
      <c r="E3756" t="s">
        <v>7662</v>
      </c>
      <c r="F3756" t="s">
        <v>7672</v>
      </c>
      <c r="G3756">
        <v>0</v>
      </c>
      <c r="H3756">
        <v>0</v>
      </c>
      <c r="I3756">
        <v>0</v>
      </c>
      <c r="J3756">
        <v>0</v>
      </c>
      <c r="K3756">
        <v>0</v>
      </c>
      <c r="L3756" t="str">
        <f>VLOOKUP(Table1__5[[#This Row],[ShortCode]],$U$3:$W$100,3,0)</f>
        <v>Other</v>
      </c>
      <c r="M3756" t="str">
        <f>VLOOKUP(Table1__5[[#This Row],[ShortCode]],$U$3:$V$100,2,0)</f>
        <v>Group BB</v>
      </c>
      <c r="N3756" t="str">
        <f>RIGHT(Table1__5[[#This Row],[Calendar_month]],2)</f>
        <v>05</v>
      </c>
      <c r="O3756" t="str">
        <f>LEFT(Table1__5[[#This Row],[Calendar_month]],4)</f>
        <v>2025</v>
      </c>
      <c r="P3756" t="str">
        <f>_xlfn.TEXTBEFORE(Table1__5[[#This Row],[Distributor_Name]],"-")</f>
        <v>BD12</v>
      </c>
    </row>
    <row r="3757" spans="1:16" x14ac:dyDescent="0.75">
      <c r="A3757" t="s">
        <v>11</v>
      </c>
      <c r="B3757" t="s">
        <v>22</v>
      </c>
      <c r="C3757" t="s">
        <v>23</v>
      </c>
      <c r="D3757">
        <v>202505</v>
      </c>
      <c r="E3757" t="s">
        <v>7673</v>
      </c>
      <c r="F3757" t="s">
        <v>5436</v>
      </c>
      <c r="G3757">
        <v>0</v>
      </c>
      <c r="H3757">
        <v>0</v>
      </c>
      <c r="I3757">
        <v>0</v>
      </c>
      <c r="J3757">
        <v>0</v>
      </c>
      <c r="K3757">
        <v>0</v>
      </c>
      <c r="L3757" t="str">
        <f>VLOOKUP(Table1__5[[#This Row],[ShortCode]],$U$3:$W$100,3,0)</f>
        <v>Bivina</v>
      </c>
      <c r="M3757" t="str">
        <f>VLOOKUP(Table1__5[[#This Row],[ShortCode]],$U$3:$V$100,2,0)</f>
        <v>Group BB</v>
      </c>
      <c r="N3757" t="str">
        <f>RIGHT(Table1__5[[#This Row],[Calendar_month]],2)</f>
        <v>05</v>
      </c>
      <c r="O3757" t="str">
        <f>LEFT(Table1__5[[#This Row],[Calendar_month]],4)</f>
        <v>2025</v>
      </c>
      <c r="P3757" t="str">
        <f>_xlfn.TEXTBEFORE(Table1__5[[#This Row],[Distributor_Name]],"-")</f>
        <v>BD12</v>
      </c>
    </row>
    <row r="3758" spans="1:16" x14ac:dyDescent="0.75">
      <c r="A3758" t="s">
        <v>11</v>
      </c>
      <c r="B3758" t="s">
        <v>22</v>
      </c>
      <c r="C3758" t="s">
        <v>23</v>
      </c>
      <c r="D3758">
        <v>202505</v>
      </c>
      <c r="E3758" t="s">
        <v>7673</v>
      </c>
      <c r="F3758" t="s">
        <v>7674</v>
      </c>
      <c r="G3758">
        <v>3210</v>
      </c>
      <c r="H3758">
        <v>240</v>
      </c>
      <c r="I3758">
        <v>1956</v>
      </c>
      <c r="J3758">
        <v>0.60934579439252301</v>
      </c>
      <c r="K3758">
        <v>1254</v>
      </c>
      <c r="L3758" t="str">
        <f>VLOOKUP(Table1__5[[#This Row],[ShortCode]],$U$3:$W$100,3,0)</f>
        <v>Bia Việt</v>
      </c>
      <c r="M3758" t="str">
        <f>VLOOKUP(Table1__5[[#This Row],[ShortCode]],$U$3:$V$100,2,0)</f>
        <v>Group BB</v>
      </c>
      <c r="N3758" t="str">
        <f>RIGHT(Table1__5[[#This Row],[Calendar_month]],2)</f>
        <v>05</v>
      </c>
      <c r="O3758" t="str">
        <f>LEFT(Table1__5[[#This Row],[Calendar_month]],4)</f>
        <v>2025</v>
      </c>
      <c r="P3758" t="str">
        <f>_xlfn.TEXTBEFORE(Table1__5[[#This Row],[Distributor_Name]],"-")</f>
        <v>BD12</v>
      </c>
    </row>
    <row r="3759" spans="1:16" x14ac:dyDescent="0.75">
      <c r="A3759" t="s">
        <v>11</v>
      </c>
      <c r="B3759" t="s">
        <v>22</v>
      </c>
      <c r="C3759" t="s">
        <v>23</v>
      </c>
      <c r="D3759">
        <v>202505</v>
      </c>
      <c r="E3759" t="s">
        <v>7673</v>
      </c>
      <c r="F3759" t="s">
        <v>5400</v>
      </c>
      <c r="G3759">
        <v>14689</v>
      </c>
      <c r="H3759">
        <v>12480</v>
      </c>
      <c r="I3759">
        <v>10793</v>
      </c>
      <c r="J3759">
        <v>0.73476751310504496</v>
      </c>
      <c r="K3759">
        <v>3896</v>
      </c>
      <c r="L3759" t="str">
        <f>VLOOKUP(Table1__5[[#This Row],[ShortCode]],$U$3:$W$100,3,0)</f>
        <v>Bia Việt</v>
      </c>
      <c r="M3759" t="str">
        <f>VLOOKUP(Table1__5[[#This Row],[ShortCode]],$U$3:$V$100,2,0)</f>
        <v>Group BB</v>
      </c>
      <c r="N3759" t="str">
        <f>RIGHT(Table1__5[[#This Row],[Calendar_month]],2)</f>
        <v>05</v>
      </c>
      <c r="O3759" t="str">
        <f>LEFT(Table1__5[[#This Row],[Calendar_month]],4)</f>
        <v>2025</v>
      </c>
      <c r="P3759" t="str">
        <f>_xlfn.TEXTBEFORE(Table1__5[[#This Row],[Distributor_Name]],"-")</f>
        <v>BD12</v>
      </c>
    </row>
    <row r="3760" spans="1:16" x14ac:dyDescent="0.75">
      <c r="A3760" t="s">
        <v>11</v>
      </c>
      <c r="B3760" t="s">
        <v>22</v>
      </c>
      <c r="C3760" t="s">
        <v>23</v>
      </c>
      <c r="D3760">
        <v>202505</v>
      </c>
      <c r="E3760" t="s">
        <v>7673</v>
      </c>
      <c r="F3760" t="s">
        <v>5411</v>
      </c>
      <c r="G3760">
        <v>2453</v>
      </c>
      <c r="H3760">
        <v>1470</v>
      </c>
      <c r="I3760">
        <v>1883</v>
      </c>
      <c r="J3760">
        <v>0.76763147166734602</v>
      </c>
      <c r="K3760">
        <v>570</v>
      </c>
      <c r="L3760" t="str">
        <f>VLOOKUP(Table1__5[[#This Row],[ShortCode]],$U$3:$W$100,3,0)</f>
        <v>Bia Việt</v>
      </c>
      <c r="M3760" t="str">
        <f>VLOOKUP(Table1__5[[#This Row],[ShortCode]],$U$3:$V$100,2,0)</f>
        <v>Group BB</v>
      </c>
      <c r="N3760" t="str">
        <f>RIGHT(Table1__5[[#This Row],[Calendar_month]],2)</f>
        <v>05</v>
      </c>
      <c r="O3760" t="str">
        <f>LEFT(Table1__5[[#This Row],[Calendar_month]],4)</f>
        <v>2025</v>
      </c>
      <c r="P3760" t="str">
        <f>_xlfn.TEXTBEFORE(Table1__5[[#This Row],[Distributor_Name]],"-")</f>
        <v>BD12</v>
      </c>
    </row>
    <row r="3761" spans="1:16" x14ac:dyDescent="0.75">
      <c r="A3761" t="s">
        <v>11</v>
      </c>
      <c r="B3761" t="s">
        <v>22</v>
      </c>
      <c r="C3761" t="s">
        <v>23</v>
      </c>
      <c r="D3761">
        <v>202505</v>
      </c>
      <c r="E3761" t="s">
        <v>7673</v>
      </c>
      <c r="F3761" t="s">
        <v>7675</v>
      </c>
      <c r="G3761">
        <v>0</v>
      </c>
      <c r="H3761">
        <v>0</v>
      </c>
      <c r="I3761">
        <v>0</v>
      </c>
      <c r="J3761">
        <v>0</v>
      </c>
      <c r="K3761">
        <v>0</v>
      </c>
      <c r="L3761" t="str">
        <f>VLOOKUP(Table1__5[[#This Row],[ShortCode]],$U$3:$W$100,3,0)</f>
        <v>Larue</v>
      </c>
      <c r="M3761" t="str">
        <f>VLOOKUP(Table1__5[[#This Row],[ShortCode]],$U$3:$V$100,2,0)</f>
        <v>Group BB</v>
      </c>
      <c r="N3761" t="str">
        <f>RIGHT(Table1__5[[#This Row],[Calendar_month]],2)</f>
        <v>05</v>
      </c>
      <c r="O3761" t="str">
        <f>LEFT(Table1__5[[#This Row],[Calendar_month]],4)</f>
        <v>2025</v>
      </c>
      <c r="P3761" t="str">
        <f>_xlfn.TEXTBEFORE(Table1__5[[#This Row],[Distributor_Name]],"-")</f>
        <v>BD12</v>
      </c>
    </row>
    <row r="3762" spans="1:16" x14ac:dyDescent="0.75">
      <c r="A3762" t="s">
        <v>11</v>
      </c>
      <c r="B3762" t="s">
        <v>22</v>
      </c>
      <c r="C3762" t="s">
        <v>23</v>
      </c>
      <c r="D3762">
        <v>202505</v>
      </c>
      <c r="E3762" t="s">
        <v>7673</v>
      </c>
      <c r="F3762" t="s">
        <v>7676</v>
      </c>
      <c r="G3762">
        <v>0</v>
      </c>
      <c r="H3762">
        <v>0</v>
      </c>
      <c r="I3762">
        <v>0</v>
      </c>
      <c r="J3762">
        <v>0</v>
      </c>
      <c r="K3762">
        <v>0</v>
      </c>
      <c r="L3762" t="str">
        <f>VLOOKUP(Table1__5[[#This Row],[ShortCode]],$U$3:$W$100,3,0)</f>
        <v>Larue</v>
      </c>
      <c r="M3762" t="str">
        <f>VLOOKUP(Table1__5[[#This Row],[ShortCode]],$U$3:$V$100,2,0)</f>
        <v>Group BB</v>
      </c>
      <c r="N3762" t="str">
        <f>RIGHT(Table1__5[[#This Row],[Calendar_month]],2)</f>
        <v>05</v>
      </c>
      <c r="O3762" t="str">
        <f>LEFT(Table1__5[[#This Row],[Calendar_month]],4)</f>
        <v>2025</v>
      </c>
      <c r="P3762" t="str">
        <f>_xlfn.TEXTBEFORE(Table1__5[[#This Row],[Distributor_Name]],"-")</f>
        <v>BD12</v>
      </c>
    </row>
    <row r="3763" spans="1:16" x14ac:dyDescent="0.75">
      <c r="A3763" t="s">
        <v>11</v>
      </c>
      <c r="B3763" t="s">
        <v>22</v>
      </c>
      <c r="C3763" t="s">
        <v>23</v>
      </c>
      <c r="D3763">
        <v>202505</v>
      </c>
      <c r="E3763" t="s">
        <v>7673</v>
      </c>
      <c r="F3763" t="s">
        <v>7696</v>
      </c>
      <c r="G3763">
        <v>0</v>
      </c>
      <c r="H3763">
        <v>0</v>
      </c>
      <c r="I3763">
        <v>0</v>
      </c>
      <c r="J3763">
        <v>0</v>
      </c>
      <c r="K3763">
        <v>0</v>
      </c>
      <c r="L3763" t="str">
        <f>VLOOKUP(Table1__5[[#This Row],[ShortCode]],$U$3:$W$100,3,0)</f>
        <v>Larue</v>
      </c>
      <c r="M3763" t="str">
        <f>VLOOKUP(Table1__5[[#This Row],[ShortCode]],$U$3:$V$100,2,0)</f>
        <v>Group AA</v>
      </c>
      <c r="N3763" t="str">
        <f>RIGHT(Table1__5[[#This Row],[Calendar_month]],2)</f>
        <v>05</v>
      </c>
      <c r="O3763" t="str">
        <f>LEFT(Table1__5[[#This Row],[Calendar_month]],4)</f>
        <v>2025</v>
      </c>
      <c r="P3763" t="str">
        <f>_xlfn.TEXTBEFORE(Table1__5[[#This Row],[Distributor_Name]],"-")</f>
        <v>BD12</v>
      </c>
    </row>
    <row r="3764" spans="1:16" x14ac:dyDescent="0.75">
      <c r="A3764" t="s">
        <v>11</v>
      </c>
      <c r="B3764" t="s">
        <v>22</v>
      </c>
      <c r="C3764" t="s">
        <v>23</v>
      </c>
      <c r="D3764">
        <v>202505</v>
      </c>
      <c r="E3764" t="s">
        <v>7673</v>
      </c>
      <c r="F3764" t="s">
        <v>7677</v>
      </c>
      <c r="G3764">
        <v>0</v>
      </c>
      <c r="H3764">
        <v>0</v>
      </c>
      <c r="I3764">
        <v>0</v>
      </c>
      <c r="J3764">
        <v>0</v>
      </c>
      <c r="K3764">
        <v>0</v>
      </c>
      <c r="L3764" t="str">
        <f>VLOOKUP(Table1__5[[#This Row],[ShortCode]],$U$3:$W$100,3,0)</f>
        <v>Larue</v>
      </c>
      <c r="M3764" t="str">
        <f>VLOOKUP(Table1__5[[#This Row],[ShortCode]],$U$3:$V$100,2,0)</f>
        <v>Group BB</v>
      </c>
      <c r="N3764" t="str">
        <f>RIGHT(Table1__5[[#This Row],[Calendar_month]],2)</f>
        <v>05</v>
      </c>
      <c r="O3764" t="str">
        <f>LEFT(Table1__5[[#This Row],[Calendar_month]],4)</f>
        <v>2025</v>
      </c>
      <c r="P3764" t="str">
        <f>_xlfn.TEXTBEFORE(Table1__5[[#This Row],[Distributor_Name]],"-")</f>
        <v>BD12</v>
      </c>
    </row>
    <row r="3765" spans="1:16" x14ac:dyDescent="0.75">
      <c r="A3765" t="s">
        <v>11</v>
      </c>
      <c r="B3765" t="s">
        <v>22</v>
      </c>
      <c r="C3765" t="s">
        <v>23</v>
      </c>
      <c r="D3765">
        <v>202506</v>
      </c>
      <c r="E3765" t="s">
        <v>7662</v>
      </c>
      <c r="F3765" t="s">
        <v>5438</v>
      </c>
      <c r="G3765">
        <v>3</v>
      </c>
      <c r="H3765">
        <v>0</v>
      </c>
      <c r="I3765">
        <v>0</v>
      </c>
      <c r="J3765">
        <v>0</v>
      </c>
      <c r="K3765">
        <v>3</v>
      </c>
      <c r="L3765" t="str">
        <f>VLOOKUP(Table1__5[[#This Row],[ShortCode]],$U$3:$W$100,3,0)</f>
        <v>Other</v>
      </c>
      <c r="M3765" t="str">
        <f>VLOOKUP(Table1__5[[#This Row],[ShortCode]],$U$3:$V$100,2,0)</f>
        <v>Group BB</v>
      </c>
      <c r="N3765" t="str">
        <f>RIGHT(Table1__5[[#This Row],[Calendar_month]],2)</f>
        <v>06</v>
      </c>
      <c r="O3765" t="str">
        <f>LEFT(Table1__5[[#This Row],[Calendar_month]],4)</f>
        <v>2025</v>
      </c>
      <c r="P3765" t="str">
        <f>_xlfn.TEXTBEFORE(Table1__5[[#This Row],[Distributor_Name]],"-")</f>
        <v>BD12</v>
      </c>
    </row>
    <row r="3766" spans="1:16" x14ac:dyDescent="0.75">
      <c r="A3766" t="s">
        <v>11</v>
      </c>
      <c r="B3766" t="s">
        <v>22</v>
      </c>
      <c r="C3766" t="s">
        <v>23</v>
      </c>
      <c r="D3766">
        <v>202506</v>
      </c>
      <c r="E3766" t="s">
        <v>7662</v>
      </c>
      <c r="F3766" t="s">
        <v>7664</v>
      </c>
      <c r="G3766">
        <v>0</v>
      </c>
      <c r="H3766">
        <v>0</v>
      </c>
      <c r="I3766">
        <v>0</v>
      </c>
      <c r="J3766">
        <v>0</v>
      </c>
      <c r="K3766">
        <v>0</v>
      </c>
      <c r="L3766" t="str">
        <f>VLOOKUP(Table1__5[[#This Row],[ShortCode]],$U$3:$W$100,3,0)</f>
        <v>Other</v>
      </c>
      <c r="M3766" t="str">
        <f>VLOOKUP(Table1__5[[#This Row],[ShortCode]],$U$3:$V$100,2,0)</f>
        <v>Group BB</v>
      </c>
      <c r="N3766" t="str">
        <f>RIGHT(Table1__5[[#This Row],[Calendar_month]],2)</f>
        <v>06</v>
      </c>
      <c r="O3766" t="str">
        <f>LEFT(Table1__5[[#This Row],[Calendar_month]],4)</f>
        <v>2025</v>
      </c>
      <c r="P3766" t="str">
        <f>_xlfn.TEXTBEFORE(Table1__5[[#This Row],[Distributor_Name]],"-")</f>
        <v>BD12</v>
      </c>
    </row>
    <row r="3767" spans="1:16" x14ac:dyDescent="0.75">
      <c r="A3767" t="s">
        <v>11</v>
      </c>
      <c r="B3767" t="s">
        <v>22</v>
      </c>
      <c r="C3767" t="s">
        <v>23</v>
      </c>
      <c r="D3767">
        <v>202506</v>
      </c>
      <c r="E3767" t="s">
        <v>7662</v>
      </c>
      <c r="F3767" t="s">
        <v>5426</v>
      </c>
      <c r="G3767">
        <v>0</v>
      </c>
      <c r="H3767">
        <v>0</v>
      </c>
      <c r="I3767">
        <v>0</v>
      </c>
      <c r="J3767">
        <v>0</v>
      </c>
      <c r="K3767">
        <v>0</v>
      </c>
      <c r="L3767" t="str">
        <f>VLOOKUP(Table1__5[[#This Row],[ShortCode]],$U$3:$W$100,3,0)</f>
        <v>Heineken Original</v>
      </c>
      <c r="M3767" t="str">
        <f>VLOOKUP(Table1__5[[#This Row],[ShortCode]],$U$3:$V$100,2,0)</f>
        <v>Group BB</v>
      </c>
      <c r="N3767" t="str">
        <f>RIGHT(Table1__5[[#This Row],[Calendar_month]],2)</f>
        <v>06</v>
      </c>
      <c r="O3767" t="str">
        <f>LEFT(Table1__5[[#This Row],[Calendar_month]],4)</f>
        <v>2025</v>
      </c>
      <c r="P3767" t="str">
        <f>_xlfn.TEXTBEFORE(Table1__5[[#This Row],[Distributor_Name]],"-")</f>
        <v>BD12</v>
      </c>
    </row>
    <row r="3768" spans="1:16" x14ac:dyDescent="0.75">
      <c r="A3768" t="s">
        <v>11</v>
      </c>
      <c r="B3768" t="s">
        <v>22</v>
      </c>
      <c r="C3768" t="s">
        <v>23</v>
      </c>
      <c r="D3768">
        <v>202506</v>
      </c>
      <c r="E3768" t="s">
        <v>7662</v>
      </c>
      <c r="F3768" t="s">
        <v>5434</v>
      </c>
      <c r="G3768">
        <v>255</v>
      </c>
      <c r="H3768">
        <v>130</v>
      </c>
      <c r="I3768">
        <v>89</v>
      </c>
      <c r="J3768">
        <v>0.34901960784313701</v>
      </c>
      <c r="K3768">
        <v>166</v>
      </c>
      <c r="L3768" t="str">
        <f>VLOOKUP(Table1__5[[#This Row],[ShortCode]],$U$3:$W$100,3,0)</f>
        <v>Heineken Original</v>
      </c>
      <c r="M3768" t="str">
        <f>VLOOKUP(Table1__5[[#This Row],[ShortCode]],$U$3:$V$100,2,0)</f>
        <v>Group BB</v>
      </c>
      <c r="N3768" t="str">
        <f>RIGHT(Table1__5[[#This Row],[Calendar_month]],2)</f>
        <v>06</v>
      </c>
      <c r="O3768" t="str">
        <f>LEFT(Table1__5[[#This Row],[Calendar_month]],4)</f>
        <v>2025</v>
      </c>
      <c r="P3768" t="str">
        <f>_xlfn.TEXTBEFORE(Table1__5[[#This Row],[Distributor_Name]],"-")</f>
        <v>BD12</v>
      </c>
    </row>
    <row r="3769" spans="1:16" x14ac:dyDescent="0.75">
      <c r="A3769" t="s">
        <v>11</v>
      </c>
      <c r="B3769" t="s">
        <v>22</v>
      </c>
      <c r="C3769" t="s">
        <v>23</v>
      </c>
      <c r="D3769">
        <v>202506</v>
      </c>
      <c r="E3769" t="s">
        <v>7662</v>
      </c>
      <c r="F3769" t="s">
        <v>5393</v>
      </c>
      <c r="G3769">
        <v>9001</v>
      </c>
      <c r="H3769">
        <v>16068</v>
      </c>
      <c r="I3769">
        <v>18830</v>
      </c>
      <c r="J3769">
        <v>2.0919897789134501</v>
      </c>
      <c r="K3769">
        <v>-9829</v>
      </c>
      <c r="L3769" t="str">
        <f>VLOOKUP(Table1__5[[#This Row],[ShortCode]],$U$3:$W$100,3,0)</f>
        <v>Heineken Silver</v>
      </c>
      <c r="M3769" t="str">
        <f>VLOOKUP(Table1__5[[#This Row],[ShortCode]],$U$3:$V$100,2,0)</f>
        <v>Group AA</v>
      </c>
      <c r="N3769" t="str">
        <f>RIGHT(Table1__5[[#This Row],[Calendar_month]],2)</f>
        <v>06</v>
      </c>
      <c r="O3769" t="str">
        <f>LEFT(Table1__5[[#This Row],[Calendar_month]],4)</f>
        <v>2025</v>
      </c>
      <c r="P3769" t="str">
        <f>_xlfn.TEXTBEFORE(Table1__5[[#This Row],[Distributor_Name]],"-")</f>
        <v>BD12</v>
      </c>
    </row>
    <row r="3770" spans="1:16" x14ac:dyDescent="0.75">
      <c r="A3770" t="s">
        <v>11</v>
      </c>
      <c r="B3770" t="s">
        <v>22</v>
      </c>
      <c r="C3770" t="s">
        <v>23</v>
      </c>
      <c r="D3770">
        <v>202506</v>
      </c>
      <c r="E3770" t="s">
        <v>7662</v>
      </c>
      <c r="F3770" t="s">
        <v>5418</v>
      </c>
      <c r="G3770">
        <v>0</v>
      </c>
      <c r="H3770">
        <v>0</v>
      </c>
      <c r="I3770">
        <v>0</v>
      </c>
      <c r="J3770">
        <v>0</v>
      </c>
      <c r="K3770">
        <v>0</v>
      </c>
      <c r="L3770" t="str">
        <f>VLOOKUP(Table1__5[[#This Row],[ShortCode]],$U$3:$W$100,3,0)</f>
        <v>Heineken Silver</v>
      </c>
      <c r="M3770" t="str">
        <f>VLOOKUP(Table1__5[[#This Row],[ShortCode]],$U$3:$V$100,2,0)</f>
        <v>Group AA</v>
      </c>
      <c r="N3770" t="str">
        <f>RIGHT(Table1__5[[#This Row],[Calendar_month]],2)</f>
        <v>06</v>
      </c>
      <c r="O3770" t="str">
        <f>LEFT(Table1__5[[#This Row],[Calendar_month]],4)</f>
        <v>2025</v>
      </c>
      <c r="P3770" t="str">
        <f>_xlfn.TEXTBEFORE(Table1__5[[#This Row],[Distributor_Name]],"-")</f>
        <v>BD12</v>
      </c>
    </row>
    <row r="3771" spans="1:16" x14ac:dyDescent="0.75">
      <c r="A3771" t="s">
        <v>11</v>
      </c>
      <c r="B3771" t="s">
        <v>22</v>
      </c>
      <c r="C3771" t="s">
        <v>23</v>
      </c>
      <c r="D3771">
        <v>202506</v>
      </c>
      <c r="E3771" t="s">
        <v>7662</v>
      </c>
      <c r="F3771" t="s">
        <v>5401</v>
      </c>
      <c r="G3771">
        <v>630</v>
      </c>
      <c r="H3771">
        <v>416</v>
      </c>
      <c r="I3771">
        <v>534</v>
      </c>
      <c r="J3771">
        <v>0.84761904761904805</v>
      </c>
      <c r="K3771">
        <v>96</v>
      </c>
      <c r="L3771" t="str">
        <f>VLOOKUP(Table1__5[[#This Row],[ShortCode]],$U$3:$W$100,3,0)</f>
        <v>Heineken Silver</v>
      </c>
      <c r="M3771" t="str">
        <f>VLOOKUP(Table1__5[[#This Row],[ShortCode]],$U$3:$V$100,2,0)</f>
        <v>Group AA</v>
      </c>
      <c r="N3771" t="str">
        <f>RIGHT(Table1__5[[#This Row],[Calendar_month]],2)</f>
        <v>06</v>
      </c>
      <c r="O3771" t="str">
        <f>LEFT(Table1__5[[#This Row],[Calendar_month]],4)</f>
        <v>2025</v>
      </c>
      <c r="P3771" t="str">
        <f>_xlfn.TEXTBEFORE(Table1__5[[#This Row],[Distributor_Name]],"-")</f>
        <v>BD12</v>
      </c>
    </row>
    <row r="3772" spans="1:16" x14ac:dyDescent="0.75">
      <c r="A3772" t="s">
        <v>11</v>
      </c>
      <c r="B3772" t="s">
        <v>22</v>
      </c>
      <c r="C3772" t="s">
        <v>23</v>
      </c>
      <c r="D3772">
        <v>202506</v>
      </c>
      <c r="E3772" t="s">
        <v>7662</v>
      </c>
      <c r="F3772" t="s">
        <v>7288</v>
      </c>
      <c r="G3772">
        <v>0</v>
      </c>
      <c r="H3772">
        <v>0</v>
      </c>
      <c r="I3772">
        <v>0</v>
      </c>
      <c r="J3772">
        <v>0</v>
      </c>
      <c r="K3772">
        <v>0</v>
      </c>
      <c r="L3772" t="str">
        <f>VLOOKUP(Table1__5[[#This Row],[ShortCode]],$U$3:$W$100,3,0)</f>
        <v>Heineken Silver</v>
      </c>
      <c r="M3772" t="str">
        <f>VLOOKUP(Table1__5[[#This Row],[ShortCode]],$U$3:$V$100,2,0)</f>
        <v>Group BB</v>
      </c>
      <c r="N3772" t="str">
        <f>RIGHT(Table1__5[[#This Row],[Calendar_month]],2)</f>
        <v>06</v>
      </c>
      <c r="O3772" t="str">
        <f>LEFT(Table1__5[[#This Row],[Calendar_month]],4)</f>
        <v>2025</v>
      </c>
      <c r="P3772" t="str">
        <f>_xlfn.TEXTBEFORE(Table1__5[[#This Row],[Distributor_Name]],"-")</f>
        <v>BD12</v>
      </c>
    </row>
    <row r="3773" spans="1:16" x14ac:dyDescent="0.75">
      <c r="A3773" t="s">
        <v>11</v>
      </c>
      <c r="B3773" t="s">
        <v>22</v>
      </c>
      <c r="C3773" t="s">
        <v>23</v>
      </c>
      <c r="D3773">
        <v>202506</v>
      </c>
      <c r="E3773" t="s">
        <v>7662</v>
      </c>
      <c r="F3773" t="s">
        <v>5440</v>
      </c>
      <c r="G3773">
        <v>8</v>
      </c>
      <c r="H3773">
        <v>0</v>
      </c>
      <c r="I3773">
        <v>0</v>
      </c>
      <c r="J3773">
        <v>0</v>
      </c>
      <c r="K3773">
        <v>8</v>
      </c>
      <c r="L3773" t="str">
        <f>VLOOKUP(Table1__5[[#This Row],[ShortCode]],$U$3:$W$100,3,0)</f>
        <v>Other</v>
      </c>
      <c r="M3773" t="str">
        <f>VLOOKUP(Table1__5[[#This Row],[ShortCode]],$U$3:$V$100,2,0)</f>
        <v>Group BB</v>
      </c>
      <c r="N3773" t="str">
        <f>RIGHT(Table1__5[[#This Row],[Calendar_month]],2)</f>
        <v>06</v>
      </c>
      <c r="O3773" t="str">
        <f>LEFT(Table1__5[[#This Row],[Calendar_month]],4)</f>
        <v>2025</v>
      </c>
      <c r="P3773" t="str">
        <f>_xlfn.TEXTBEFORE(Table1__5[[#This Row],[Distributor_Name]],"-")</f>
        <v>BD12</v>
      </c>
    </row>
    <row r="3774" spans="1:16" x14ac:dyDescent="0.75">
      <c r="A3774" t="s">
        <v>11</v>
      </c>
      <c r="B3774" t="s">
        <v>22</v>
      </c>
      <c r="C3774" t="s">
        <v>23</v>
      </c>
      <c r="D3774">
        <v>202506</v>
      </c>
      <c r="E3774" t="s">
        <v>7662</v>
      </c>
      <c r="F3774" t="s">
        <v>7665</v>
      </c>
      <c r="G3774">
        <v>0</v>
      </c>
      <c r="H3774">
        <v>0</v>
      </c>
      <c r="I3774">
        <v>0</v>
      </c>
      <c r="J3774">
        <v>0</v>
      </c>
      <c r="K3774">
        <v>0</v>
      </c>
      <c r="L3774" t="str">
        <f>VLOOKUP(Table1__5[[#This Row],[ShortCode]],$U$3:$W$100,3,0)</f>
        <v>Other</v>
      </c>
      <c r="M3774" t="str">
        <f>VLOOKUP(Table1__5[[#This Row],[ShortCode]],$U$3:$V$100,2,0)</f>
        <v>Group BB</v>
      </c>
      <c r="N3774" t="str">
        <f>RIGHT(Table1__5[[#This Row],[Calendar_month]],2)</f>
        <v>06</v>
      </c>
      <c r="O3774" t="str">
        <f>LEFT(Table1__5[[#This Row],[Calendar_month]],4)</f>
        <v>2025</v>
      </c>
      <c r="P3774" t="str">
        <f>_xlfn.TEXTBEFORE(Table1__5[[#This Row],[Distributor_Name]],"-")</f>
        <v>BD12</v>
      </c>
    </row>
    <row r="3775" spans="1:16" x14ac:dyDescent="0.75">
      <c r="A3775" t="s">
        <v>11</v>
      </c>
      <c r="B3775" t="s">
        <v>22</v>
      </c>
      <c r="C3775" t="s">
        <v>23</v>
      </c>
      <c r="D3775">
        <v>202506</v>
      </c>
      <c r="E3775" t="s">
        <v>7662</v>
      </c>
      <c r="F3775" t="s">
        <v>5424</v>
      </c>
      <c r="G3775">
        <v>6</v>
      </c>
      <c r="H3775">
        <v>0</v>
      </c>
      <c r="I3775">
        <v>0</v>
      </c>
      <c r="J3775">
        <v>0</v>
      </c>
      <c r="K3775">
        <v>6</v>
      </c>
      <c r="L3775" t="str">
        <f>VLOOKUP(Table1__5[[#This Row],[ShortCode]],$U$3:$W$100,3,0)</f>
        <v>Other</v>
      </c>
      <c r="M3775" t="str">
        <f>VLOOKUP(Table1__5[[#This Row],[ShortCode]],$U$3:$V$100,2,0)</f>
        <v>Group BB</v>
      </c>
      <c r="N3775" t="str">
        <f>RIGHT(Table1__5[[#This Row],[Calendar_month]],2)</f>
        <v>06</v>
      </c>
      <c r="O3775" t="str">
        <f>LEFT(Table1__5[[#This Row],[Calendar_month]],4)</f>
        <v>2025</v>
      </c>
      <c r="P3775" t="str">
        <f>_xlfn.TEXTBEFORE(Table1__5[[#This Row],[Distributor_Name]],"-")</f>
        <v>BD12</v>
      </c>
    </row>
    <row r="3776" spans="1:16" x14ac:dyDescent="0.75">
      <c r="A3776" t="s">
        <v>11</v>
      </c>
      <c r="B3776" t="s">
        <v>22</v>
      </c>
      <c r="C3776" t="s">
        <v>23</v>
      </c>
      <c r="D3776">
        <v>202506</v>
      </c>
      <c r="E3776" t="s">
        <v>7662</v>
      </c>
      <c r="F3776" t="s">
        <v>7654</v>
      </c>
      <c r="G3776">
        <v>0</v>
      </c>
      <c r="H3776">
        <v>0</v>
      </c>
      <c r="I3776">
        <v>0</v>
      </c>
      <c r="J3776">
        <v>0</v>
      </c>
      <c r="K3776">
        <v>0</v>
      </c>
      <c r="L3776" t="str">
        <f>VLOOKUP(Table1__5[[#This Row],[ShortCode]],$U$3:$W$100,3,0)</f>
        <v>Other</v>
      </c>
      <c r="M3776" t="str">
        <f>VLOOKUP(Table1__5[[#This Row],[ShortCode]],$U$3:$V$100,2,0)</f>
        <v>Group BB</v>
      </c>
      <c r="N3776" t="str">
        <f>RIGHT(Table1__5[[#This Row],[Calendar_month]],2)</f>
        <v>06</v>
      </c>
      <c r="O3776" t="str">
        <f>LEFT(Table1__5[[#This Row],[Calendar_month]],4)</f>
        <v>2025</v>
      </c>
      <c r="P3776" t="str">
        <f>_xlfn.TEXTBEFORE(Table1__5[[#This Row],[Distributor_Name]],"-")</f>
        <v>BD12</v>
      </c>
    </row>
    <row r="3777" spans="1:16" x14ac:dyDescent="0.75">
      <c r="A3777" t="s">
        <v>11</v>
      </c>
      <c r="B3777" t="s">
        <v>22</v>
      </c>
      <c r="C3777" t="s">
        <v>23</v>
      </c>
      <c r="D3777">
        <v>202506</v>
      </c>
      <c r="E3777" t="s">
        <v>7662</v>
      </c>
      <c r="F3777" t="s">
        <v>7667</v>
      </c>
      <c r="G3777">
        <v>0</v>
      </c>
      <c r="H3777">
        <v>0</v>
      </c>
      <c r="I3777">
        <v>0</v>
      </c>
      <c r="J3777">
        <v>0</v>
      </c>
      <c r="K3777">
        <v>0</v>
      </c>
      <c r="L3777" t="str">
        <f>VLOOKUP(Table1__5[[#This Row],[ShortCode]],$U$3:$W$100,3,0)</f>
        <v>Other</v>
      </c>
      <c r="M3777" t="str">
        <f>VLOOKUP(Table1__5[[#This Row],[ShortCode]],$U$3:$V$100,2,0)</f>
        <v>Group BB</v>
      </c>
      <c r="N3777" t="str">
        <f>RIGHT(Table1__5[[#This Row],[Calendar_month]],2)</f>
        <v>06</v>
      </c>
      <c r="O3777" t="str">
        <f>LEFT(Table1__5[[#This Row],[Calendar_month]],4)</f>
        <v>2025</v>
      </c>
      <c r="P3777" t="str">
        <f>_xlfn.TEXTBEFORE(Table1__5[[#This Row],[Distributor_Name]],"-")</f>
        <v>BD12</v>
      </c>
    </row>
    <row r="3778" spans="1:16" x14ac:dyDescent="0.75">
      <c r="A3778" t="s">
        <v>11</v>
      </c>
      <c r="B3778" t="s">
        <v>22</v>
      </c>
      <c r="C3778" t="s">
        <v>23</v>
      </c>
      <c r="D3778">
        <v>202506</v>
      </c>
      <c r="E3778" t="s">
        <v>7662</v>
      </c>
      <c r="F3778" t="s">
        <v>7668</v>
      </c>
      <c r="G3778">
        <v>1</v>
      </c>
      <c r="H3778">
        <v>0</v>
      </c>
      <c r="I3778">
        <v>0</v>
      </c>
      <c r="J3778">
        <v>0</v>
      </c>
      <c r="K3778">
        <v>1</v>
      </c>
      <c r="L3778" t="str">
        <f>VLOOKUP(Table1__5[[#This Row],[ShortCode]],$U$3:$W$100,3,0)</f>
        <v>Other</v>
      </c>
      <c r="M3778" t="str">
        <f>VLOOKUP(Table1__5[[#This Row],[ShortCode]],$U$3:$V$100,2,0)</f>
        <v>Group BB</v>
      </c>
      <c r="N3778" t="str">
        <f>RIGHT(Table1__5[[#This Row],[Calendar_month]],2)</f>
        <v>06</v>
      </c>
      <c r="O3778" t="str">
        <f>LEFT(Table1__5[[#This Row],[Calendar_month]],4)</f>
        <v>2025</v>
      </c>
      <c r="P3778" t="str">
        <f>_xlfn.TEXTBEFORE(Table1__5[[#This Row],[Distributor_Name]],"-")</f>
        <v>BD12</v>
      </c>
    </row>
    <row r="3779" spans="1:16" x14ac:dyDescent="0.75">
      <c r="A3779" t="s">
        <v>11</v>
      </c>
      <c r="B3779" t="s">
        <v>22</v>
      </c>
      <c r="C3779" t="s">
        <v>23</v>
      </c>
      <c r="D3779">
        <v>202506</v>
      </c>
      <c r="E3779" t="s">
        <v>7662</v>
      </c>
      <c r="F3779" t="s">
        <v>5430</v>
      </c>
      <c r="G3779">
        <v>15</v>
      </c>
      <c r="H3779">
        <v>10</v>
      </c>
      <c r="I3779">
        <v>23</v>
      </c>
      <c r="J3779">
        <v>1.5333333333333301</v>
      </c>
      <c r="K3779">
        <v>-8</v>
      </c>
      <c r="L3779" t="str">
        <f>VLOOKUP(Table1__5[[#This Row],[ShortCode]],$U$3:$W$100,3,0)</f>
        <v>Other</v>
      </c>
      <c r="M3779" t="str">
        <f>VLOOKUP(Table1__5[[#This Row],[ShortCode]],$U$3:$V$100,2,0)</f>
        <v>Group BB</v>
      </c>
      <c r="N3779" t="str">
        <f>RIGHT(Table1__5[[#This Row],[Calendar_month]],2)</f>
        <v>06</v>
      </c>
      <c r="O3779" t="str">
        <f>LEFT(Table1__5[[#This Row],[Calendar_month]],4)</f>
        <v>2025</v>
      </c>
      <c r="P3779" t="str">
        <f>_xlfn.TEXTBEFORE(Table1__5[[#This Row],[Distributor_Name]],"-")</f>
        <v>BD12</v>
      </c>
    </row>
    <row r="3780" spans="1:16" x14ac:dyDescent="0.75">
      <c r="A3780" t="s">
        <v>11</v>
      </c>
      <c r="B3780" t="s">
        <v>22</v>
      </c>
      <c r="C3780" t="s">
        <v>23</v>
      </c>
      <c r="D3780">
        <v>202506</v>
      </c>
      <c r="E3780" t="s">
        <v>7662</v>
      </c>
      <c r="F3780" t="s">
        <v>7678</v>
      </c>
      <c r="G3780">
        <v>0</v>
      </c>
      <c r="H3780">
        <v>0</v>
      </c>
      <c r="I3780">
        <v>0</v>
      </c>
      <c r="J3780">
        <v>0</v>
      </c>
      <c r="K3780">
        <v>0</v>
      </c>
      <c r="L3780" t="str">
        <f>VLOOKUP(Table1__5[[#This Row],[ShortCode]],$U$3:$W$100,3,0)</f>
        <v>Other</v>
      </c>
      <c r="M3780" t="str">
        <f>VLOOKUP(Table1__5[[#This Row],[ShortCode]],$U$3:$V$100,2,0)</f>
        <v>Group BB</v>
      </c>
      <c r="N3780" t="str">
        <f>RIGHT(Table1__5[[#This Row],[Calendar_month]],2)</f>
        <v>06</v>
      </c>
      <c r="O3780" t="str">
        <f>LEFT(Table1__5[[#This Row],[Calendar_month]],4)</f>
        <v>2025</v>
      </c>
      <c r="P3780" t="str">
        <f>_xlfn.TEXTBEFORE(Table1__5[[#This Row],[Distributor_Name]],"-")</f>
        <v>BD12</v>
      </c>
    </row>
    <row r="3781" spans="1:16" x14ac:dyDescent="0.75">
      <c r="A3781" t="s">
        <v>11</v>
      </c>
      <c r="B3781" t="s">
        <v>22</v>
      </c>
      <c r="C3781" t="s">
        <v>23</v>
      </c>
      <c r="D3781">
        <v>202506</v>
      </c>
      <c r="E3781" t="s">
        <v>7662</v>
      </c>
      <c r="F3781" t="s">
        <v>7670</v>
      </c>
      <c r="G3781">
        <v>0</v>
      </c>
      <c r="H3781">
        <v>0</v>
      </c>
      <c r="I3781">
        <v>0</v>
      </c>
      <c r="J3781">
        <v>0</v>
      </c>
      <c r="K3781">
        <v>0</v>
      </c>
      <c r="L3781" t="str">
        <f>VLOOKUP(Table1__5[[#This Row],[ShortCode]],$U$3:$W$100,3,0)</f>
        <v>Other</v>
      </c>
      <c r="M3781" t="str">
        <f>VLOOKUP(Table1__5[[#This Row],[ShortCode]],$U$3:$V$100,2,0)</f>
        <v>Group BB</v>
      </c>
      <c r="N3781" t="str">
        <f>RIGHT(Table1__5[[#This Row],[Calendar_month]],2)</f>
        <v>06</v>
      </c>
      <c r="O3781" t="str">
        <f>LEFT(Table1__5[[#This Row],[Calendar_month]],4)</f>
        <v>2025</v>
      </c>
      <c r="P3781" t="str">
        <f>_xlfn.TEXTBEFORE(Table1__5[[#This Row],[Distributor_Name]],"-")</f>
        <v>BD12</v>
      </c>
    </row>
    <row r="3782" spans="1:16" x14ac:dyDescent="0.75">
      <c r="A3782" t="s">
        <v>11</v>
      </c>
      <c r="B3782" t="s">
        <v>22</v>
      </c>
      <c r="C3782" t="s">
        <v>23</v>
      </c>
      <c r="D3782">
        <v>202506</v>
      </c>
      <c r="E3782" t="s">
        <v>7662</v>
      </c>
      <c r="F3782" t="s">
        <v>5405</v>
      </c>
      <c r="G3782">
        <v>8372</v>
      </c>
      <c r="H3782">
        <v>7748</v>
      </c>
      <c r="I3782">
        <v>9400</v>
      </c>
      <c r="J3782">
        <v>1.12279025322504</v>
      </c>
      <c r="K3782">
        <v>-1028</v>
      </c>
      <c r="L3782" t="str">
        <f>VLOOKUP(Table1__5[[#This Row],[ShortCode]],$U$3:$W$100,3,0)</f>
        <v>Tiger Regular</v>
      </c>
      <c r="M3782" t="str">
        <f>VLOOKUP(Table1__5[[#This Row],[ShortCode]],$U$3:$V$100,2,0)</f>
        <v>Group BB</v>
      </c>
      <c r="N3782" t="str">
        <f>RIGHT(Table1__5[[#This Row],[Calendar_month]],2)</f>
        <v>06</v>
      </c>
      <c r="O3782" t="str">
        <f>LEFT(Table1__5[[#This Row],[Calendar_month]],4)</f>
        <v>2025</v>
      </c>
      <c r="P3782" t="str">
        <f>_xlfn.TEXTBEFORE(Table1__5[[#This Row],[Distributor_Name]],"-")</f>
        <v>BD12</v>
      </c>
    </row>
    <row r="3783" spans="1:16" x14ac:dyDescent="0.75">
      <c r="A3783" t="s">
        <v>11</v>
      </c>
      <c r="B3783" t="s">
        <v>22</v>
      </c>
      <c r="C3783" t="s">
        <v>23</v>
      </c>
      <c r="D3783">
        <v>202506</v>
      </c>
      <c r="E3783" t="s">
        <v>7662</v>
      </c>
      <c r="F3783" t="s">
        <v>5396</v>
      </c>
      <c r="G3783">
        <v>19315</v>
      </c>
      <c r="H3783">
        <v>25909</v>
      </c>
      <c r="I3783">
        <v>22306</v>
      </c>
      <c r="J3783">
        <v>1.1548537406160999</v>
      </c>
      <c r="K3783">
        <v>-2991</v>
      </c>
      <c r="L3783" t="str">
        <f>VLOOKUP(Table1__5[[#This Row],[ShortCode]],$U$3:$W$100,3,0)</f>
        <v>Tiger Regular</v>
      </c>
      <c r="M3783" t="str">
        <f>VLOOKUP(Table1__5[[#This Row],[ShortCode]],$U$3:$V$100,2,0)</f>
        <v>Group BB</v>
      </c>
      <c r="N3783" t="str">
        <f>RIGHT(Table1__5[[#This Row],[Calendar_month]],2)</f>
        <v>06</v>
      </c>
      <c r="O3783" t="str">
        <f>LEFT(Table1__5[[#This Row],[Calendar_month]],4)</f>
        <v>2025</v>
      </c>
      <c r="P3783" t="str">
        <f>_xlfn.TEXTBEFORE(Table1__5[[#This Row],[Distributor_Name]],"-")</f>
        <v>BD12</v>
      </c>
    </row>
    <row r="3784" spans="1:16" x14ac:dyDescent="0.75">
      <c r="A3784" t="s">
        <v>11</v>
      </c>
      <c r="B3784" t="s">
        <v>22</v>
      </c>
      <c r="C3784" t="s">
        <v>23</v>
      </c>
      <c r="D3784">
        <v>202506</v>
      </c>
      <c r="E3784" t="s">
        <v>7662</v>
      </c>
      <c r="F3784" t="s">
        <v>5441</v>
      </c>
      <c r="G3784">
        <v>0</v>
      </c>
      <c r="H3784">
        <v>0</v>
      </c>
      <c r="I3784">
        <v>0</v>
      </c>
      <c r="J3784">
        <v>0</v>
      </c>
      <c r="K3784">
        <v>0</v>
      </c>
      <c r="L3784" t="str">
        <f>VLOOKUP(Table1__5[[#This Row],[ShortCode]],$U$3:$W$100,3,0)</f>
        <v>Tiger Regular</v>
      </c>
      <c r="M3784" t="str">
        <f>VLOOKUP(Table1__5[[#This Row],[ShortCode]],$U$3:$V$100,2,0)</f>
        <v>Group BB</v>
      </c>
      <c r="N3784" t="str">
        <f>RIGHT(Table1__5[[#This Row],[Calendar_month]],2)</f>
        <v>06</v>
      </c>
      <c r="O3784" t="str">
        <f>LEFT(Table1__5[[#This Row],[Calendar_month]],4)</f>
        <v>2025</v>
      </c>
      <c r="P3784" t="str">
        <f>_xlfn.TEXTBEFORE(Table1__5[[#This Row],[Distributor_Name]],"-")</f>
        <v>BD12</v>
      </c>
    </row>
    <row r="3785" spans="1:16" x14ac:dyDescent="0.75">
      <c r="A3785" t="s">
        <v>11</v>
      </c>
      <c r="B3785" t="s">
        <v>22</v>
      </c>
      <c r="C3785" t="s">
        <v>23</v>
      </c>
      <c r="D3785">
        <v>202506</v>
      </c>
      <c r="E3785" t="s">
        <v>7662</v>
      </c>
      <c r="F3785" t="s">
        <v>5408</v>
      </c>
      <c r="G3785">
        <v>824</v>
      </c>
      <c r="H3785">
        <v>210</v>
      </c>
      <c r="I3785">
        <v>631</v>
      </c>
      <c r="J3785">
        <v>0.76577669902912604</v>
      </c>
      <c r="K3785">
        <v>193</v>
      </c>
      <c r="L3785" t="str">
        <f>VLOOKUP(Table1__5[[#This Row],[ShortCode]],$U$3:$W$100,3,0)</f>
        <v>Tiger Regular</v>
      </c>
      <c r="M3785" t="str">
        <f>VLOOKUP(Table1__5[[#This Row],[ShortCode]],$U$3:$V$100,2,0)</f>
        <v>Group BB</v>
      </c>
      <c r="N3785" t="str">
        <f>RIGHT(Table1__5[[#This Row],[Calendar_month]],2)</f>
        <v>06</v>
      </c>
      <c r="O3785" t="str">
        <f>LEFT(Table1__5[[#This Row],[Calendar_month]],4)</f>
        <v>2025</v>
      </c>
      <c r="P3785" t="str">
        <f>_xlfn.TEXTBEFORE(Table1__5[[#This Row],[Distributor_Name]],"-")</f>
        <v>BD12</v>
      </c>
    </row>
    <row r="3786" spans="1:16" x14ac:dyDescent="0.75">
      <c r="A3786" t="s">
        <v>11</v>
      </c>
      <c r="B3786" t="s">
        <v>22</v>
      </c>
      <c r="C3786" t="s">
        <v>23</v>
      </c>
      <c r="D3786">
        <v>202506</v>
      </c>
      <c r="E3786" t="s">
        <v>7662</v>
      </c>
      <c r="F3786" t="s">
        <v>5417</v>
      </c>
      <c r="G3786">
        <v>501</v>
      </c>
      <c r="H3786">
        <v>280</v>
      </c>
      <c r="I3786">
        <v>573</v>
      </c>
      <c r="J3786">
        <v>1.1437125748503001</v>
      </c>
      <c r="K3786">
        <v>-72</v>
      </c>
      <c r="L3786" t="str">
        <f>VLOOKUP(Table1__5[[#This Row],[ShortCode]],$U$3:$W$100,3,0)</f>
        <v>Tiger Crystal</v>
      </c>
      <c r="M3786" t="str">
        <f>VLOOKUP(Table1__5[[#This Row],[ShortCode]],$U$3:$V$100,2,0)</f>
        <v>Group AA</v>
      </c>
      <c r="N3786" t="str">
        <f>RIGHT(Table1__5[[#This Row],[Calendar_month]],2)</f>
        <v>06</v>
      </c>
      <c r="O3786" t="str">
        <f>LEFT(Table1__5[[#This Row],[Calendar_month]],4)</f>
        <v>2025</v>
      </c>
      <c r="P3786" t="str">
        <f>_xlfn.TEXTBEFORE(Table1__5[[#This Row],[Distributor_Name]],"-")</f>
        <v>BD12</v>
      </c>
    </row>
    <row r="3787" spans="1:16" x14ac:dyDescent="0.75">
      <c r="A3787" t="s">
        <v>11</v>
      </c>
      <c r="B3787" t="s">
        <v>22</v>
      </c>
      <c r="C3787" t="s">
        <v>23</v>
      </c>
      <c r="D3787">
        <v>202506</v>
      </c>
      <c r="E3787" t="s">
        <v>7662</v>
      </c>
      <c r="F3787" t="s">
        <v>5403</v>
      </c>
      <c r="G3787">
        <v>4458</v>
      </c>
      <c r="H3787">
        <v>6838</v>
      </c>
      <c r="I3787">
        <v>5626</v>
      </c>
      <c r="J3787">
        <v>1.2620008972633501</v>
      </c>
      <c r="K3787">
        <v>-1168</v>
      </c>
      <c r="L3787" t="str">
        <f>VLOOKUP(Table1__5[[#This Row],[ShortCode]],$U$3:$W$100,3,0)</f>
        <v>Tiger Crystal</v>
      </c>
      <c r="M3787" t="str">
        <f>VLOOKUP(Table1__5[[#This Row],[ShortCode]],$U$3:$V$100,2,0)</f>
        <v>Group AA</v>
      </c>
      <c r="N3787" t="str">
        <f>RIGHT(Table1__5[[#This Row],[Calendar_month]],2)</f>
        <v>06</v>
      </c>
      <c r="O3787" t="str">
        <f>LEFT(Table1__5[[#This Row],[Calendar_month]],4)</f>
        <v>2025</v>
      </c>
      <c r="P3787" t="str">
        <f>_xlfn.TEXTBEFORE(Table1__5[[#This Row],[Distributor_Name]],"-")</f>
        <v>BD12</v>
      </c>
    </row>
    <row r="3788" spans="1:16" x14ac:dyDescent="0.75">
      <c r="A3788" t="s">
        <v>11</v>
      </c>
      <c r="B3788" t="s">
        <v>22</v>
      </c>
      <c r="C3788" t="s">
        <v>23</v>
      </c>
      <c r="D3788">
        <v>202506</v>
      </c>
      <c r="E3788" t="s">
        <v>7662</v>
      </c>
      <c r="F3788" t="s">
        <v>5404</v>
      </c>
      <c r="G3788">
        <v>7540</v>
      </c>
      <c r="H3788">
        <v>6591</v>
      </c>
      <c r="I3788">
        <v>6572</v>
      </c>
      <c r="J3788">
        <v>0.87161803713527897</v>
      </c>
      <c r="K3788">
        <v>968</v>
      </c>
      <c r="L3788" t="str">
        <f>VLOOKUP(Table1__5[[#This Row],[ShortCode]],$U$3:$W$100,3,0)</f>
        <v>Tiger Crystal</v>
      </c>
      <c r="M3788" t="str">
        <f>VLOOKUP(Table1__5[[#This Row],[ShortCode]],$U$3:$V$100,2,0)</f>
        <v>Group AA</v>
      </c>
      <c r="N3788" t="str">
        <f>RIGHT(Table1__5[[#This Row],[Calendar_month]],2)</f>
        <v>06</v>
      </c>
      <c r="O3788" t="str">
        <f>LEFT(Table1__5[[#This Row],[Calendar_month]],4)</f>
        <v>2025</v>
      </c>
      <c r="P3788" t="str">
        <f>_xlfn.TEXTBEFORE(Table1__5[[#This Row],[Distributor_Name]],"-")</f>
        <v>BD12</v>
      </c>
    </row>
    <row r="3789" spans="1:16" x14ac:dyDescent="0.75">
      <c r="A3789" t="s">
        <v>11</v>
      </c>
      <c r="B3789" t="s">
        <v>22</v>
      </c>
      <c r="C3789" t="s">
        <v>23</v>
      </c>
      <c r="D3789">
        <v>202506</v>
      </c>
      <c r="E3789" t="s">
        <v>7673</v>
      </c>
      <c r="F3789" t="s">
        <v>5436</v>
      </c>
      <c r="G3789">
        <v>0</v>
      </c>
      <c r="H3789">
        <v>0</v>
      </c>
      <c r="I3789">
        <v>0</v>
      </c>
      <c r="J3789">
        <v>0</v>
      </c>
      <c r="K3789">
        <v>0</v>
      </c>
      <c r="L3789" t="str">
        <f>VLOOKUP(Table1__5[[#This Row],[ShortCode]],$U$3:$W$100,3,0)</f>
        <v>Bivina</v>
      </c>
      <c r="M3789" t="str">
        <f>VLOOKUP(Table1__5[[#This Row],[ShortCode]],$U$3:$V$100,2,0)</f>
        <v>Group BB</v>
      </c>
      <c r="N3789" t="str">
        <f>RIGHT(Table1__5[[#This Row],[Calendar_month]],2)</f>
        <v>06</v>
      </c>
      <c r="O3789" t="str">
        <f>LEFT(Table1__5[[#This Row],[Calendar_month]],4)</f>
        <v>2025</v>
      </c>
      <c r="P3789" t="str">
        <f>_xlfn.TEXTBEFORE(Table1__5[[#This Row],[Distributor_Name]],"-")</f>
        <v>BD12</v>
      </c>
    </row>
    <row r="3790" spans="1:16" x14ac:dyDescent="0.75">
      <c r="A3790" t="s">
        <v>11</v>
      </c>
      <c r="B3790" t="s">
        <v>22</v>
      </c>
      <c r="C3790" t="s">
        <v>23</v>
      </c>
      <c r="D3790">
        <v>202506</v>
      </c>
      <c r="E3790" t="s">
        <v>7673</v>
      </c>
      <c r="F3790" t="s">
        <v>7674</v>
      </c>
      <c r="G3790">
        <v>3002</v>
      </c>
      <c r="H3790">
        <v>1200</v>
      </c>
      <c r="I3790">
        <v>916</v>
      </c>
      <c r="J3790">
        <v>0.30512991339107298</v>
      </c>
      <c r="K3790">
        <v>2086</v>
      </c>
      <c r="L3790" t="str">
        <f>VLOOKUP(Table1__5[[#This Row],[ShortCode]],$U$3:$W$100,3,0)</f>
        <v>Bia Việt</v>
      </c>
      <c r="M3790" t="str">
        <f>VLOOKUP(Table1__5[[#This Row],[ShortCode]],$U$3:$V$100,2,0)</f>
        <v>Group BB</v>
      </c>
      <c r="N3790" t="str">
        <f>RIGHT(Table1__5[[#This Row],[Calendar_month]],2)</f>
        <v>06</v>
      </c>
      <c r="O3790" t="str">
        <f>LEFT(Table1__5[[#This Row],[Calendar_month]],4)</f>
        <v>2025</v>
      </c>
      <c r="P3790" t="str">
        <f>_xlfn.TEXTBEFORE(Table1__5[[#This Row],[Distributor_Name]],"-")</f>
        <v>BD12</v>
      </c>
    </row>
    <row r="3791" spans="1:16" x14ac:dyDescent="0.75">
      <c r="A3791" t="s">
        <v>11</v>
      </c>
      <c r="B3791" t="s">
        <v>22</v>
      </c>
      <c r="C3791" t="s">
        <v>23</v>
      </c>
      <c r="D3791">
        <v>202506</v>
      </c>
      <c r="E3791" t="s">
        <v>7673</v>
      </c>
      <c r="F3791" t="s">
        <v>5400</v>
      </c>
      <c r="G3791">
        <v>12824</v>
      </c>
      <c r="H3791">
        <v>14920</v>
      </c>
      <c r="I3791">
        <v>8200</v>
      </c>
      <c r="J3791">
        <v>0.63942607610729896</v>
      </c>
      <c r="K3791">
        <v>4624</v>
      </c>
      <c r="L3791" t="str">
        <f>VLOOKUP(Table1__5[[#This Row],[ShortCode]],$U$3:$W$100,3,0)</f>
        <v>Bia Việt</v>
      </c>
      <c r="M3791" t="str">
        <f>VLOOKUP(Table1__5[[#This Row],[ShortCode]],$U$3:$V$100,2,0)</f>
        <v>Group BB</v>
      </c>
      <c r="N3791" t="str">
        <f>RIGHT(Table1__5[[#This Row],[Calendar_month]],2)</f>
        <v>06</v>
      </c>
      <c r="O3791" t="str">
        <f>LEFT(Table1__5[[#This Row],[Calendar_month]],4)</f>
        <v>2025</v>
      </c>
      <c r="P3791" t="str">
        <f>_xlfn.TEXTBEFORE(Table1__5[[#This Row],[Distributor_Name]],"-")</f>
        <v>BD12</v>
      </c>
    </row>
    <row r="3792" spans="1:16" x14ac:dyDescent="0.75">
      <c r="A3792" t="s">
        <v>11</v>
      </c>
      <c r="B3792" t="s">
        <v>22</v>
      </c>
      <c r="C3792" t="s">
        <v>23</v>
      </c>
      <c r="D3792">
        <v>202506</v>
      </c>
      <c r="E3792" t="s">
        <v>7673</v>
      </c>
      <c r="F3792" t="s">
        <v>5411</v>
      </c>
      <c r="G3792">
        <v>1315</v>
      </c>
      <c r="H3792">
        <v>2780</v>
      </c>
      <c r="I3792">
        <v>2307</v>
      </c>
      <c r="J3792">
        <v>1.7543726235741399</v>
      </c>
      <c r="K3792">
        <v>-992</v>
      </c>
      <c r="L3792" t="str">
        <f>VLOOKUP(Table1__5[[#This Row],[ShortCode]],$U$3:$W$100,3,0)</f>
        <v>Bia Việt</v>
      </c>
      <c r="M3792" t="str">
        <f>VLOOKUP(Table1__5[[#This Row],[ShortCode]],$U$3:$V$100,2,0)</f>
        <v>Group BB</v>
      </c>
      <c r="N3792" t="str">
        <f>RIGHT(Table1__5[[#This Row],[Calendar_month]],2)</f>
        <v>06</v>
      </c>
      <c r="O3792" t="str">
        <f>LEFT(Table1__5[[#This Row],[Calendar_month]],4)</f>
        <v>2025</v>
      </c>
      <c r="P3792" t="str">
        <f>_xlfn.TEXTBEFORE(Table1__5[[#This Row],[Distributor_Name]],"-")</f>
        <v>BD12</v>
      </c>
    </row>
    <row r="3793" spans="1:16" x14ac:dyDescent="0.75">
      <c r="A3793" t="s">
        <v>11</v>
      </c>
      <c r="B3793" t="s">
        <v>22</v>
      </c>
      <c r="C3793" t="s">
        <v>23</v>
      </c>
      <c r="D3793">
        <v>202506</v>
      </c>
      <c r="E3793" t="s">
        <v>7673</v>
      </c>
      <c r="F3793" t="s">
        <v>7675</v>
      </c>
      <c r="G3793">
        <v>0</v>
      </c>
      <c r="H3793">
        <v>0</v>
      </c>
      <c r="I3793">
        <v>0</v>
      </c>
      <c r="J3793">
        <v>0</v>
      </c>
      <c r="K3793">
        <v>0</v>
      </c>
      <c r="L3793" t="str">
        <f>VLOOKUP(Table1__5[[#This Row],[ShortCode]],$U$3:$W$100,3,0)</f>
        <v>Larue</v>
      </c>
      <c r="M3793" t="str">
        <f>VLOOKUP(Table1__5[[#This Row],[ShortCode]],$U$3:$V$100,2,0)</f>
        <v>Group BB</v>
      </c>
      <c r="N3793" t="str">
        <f>RIGHT(Table1__5[[#This Row],[Calendar_month]],2)</f>
        <v>06</v>
      </c>
      <c r="O3793" t="str">
        <f>LEFT(Table1__5[[#This Row],[Calendar_month]],4)</f>
        <v>2025</v>
      </c>
      <c r="P3793" t="str">
        <f>_xlfn.TEXTBEFORE(Table1__5[[#This Row],[Distributor_Name]],"-")</f>
        <v>BD12</v>
      </c>
    </row>
    <row r="3794" spans="1:16" x14ac:dyDescent="0.75">
      <c r="A3794" t="s">
        <v>11</v>
      </c>
      <c r="B3794" t="s">
        <v>22</v>
      </c>
      <c r="C3794" t="s">
        <v>23</v>
      </c>
      <c r="D3794">
        <v>202506</v>
      </c>
      <c r="E3794" t="s">
        <v>7673</v>
      </c>
      <c r="F3794" t="s">
        <v>7677</v>
      </c>
      <c r="G3794">
        <v>0</v>
      </c>
      <c r="H3794">
        <v>0</v>
      </c>
      <c r="I3794">
        <v>0</v>
      </c>
      <c r="J3794">
        <v>0</v>
      </c>
      <c r="K3794">
        <v>0</v>
      </c>
      <c r="L3794" t="str">
        <f>VLOOKUP(Table1__5[[#This Row],[ShortCode]],$U$3:$W$100,3,0)</f>
        <v>Larue</v>
      </c>
      <c r="M3794" t="str">
        <f>VLOOKUP(Table1__5[[#This Row],[ShortCode]],$U$3:$V$100,2,0)</f>
        <v>Group BB</v>
      </c>
      <c r="N3794" t="str">
        <f>RIGHT(Table1__5[[#This Row],[Calendar_month]],2)</f>
        <v>06</v>
      </c>
      <c r="O3794" t="str">
        <f>LEFT(Table1__5[[#This Row],[Calendar_month]],4)</f>
        <v>2025</v>
      </c>
      <c r="P3794" t="str">
        <f>_xlfn.TEXTBEFORE(Table1__5[[#This Row],[Distributor_Name]],"-")</f>
        <v>BD12</v>
      </c>
    </row>
    <row r="3795" spans="1:16" x14ac:dyDescent="0.75">
      <c r="A3795" t="s">
        <v>11</v>
      </c>
      <c r="B3795" t="s">
        <v>22</v>
      </c>
      <c r="C3795" t="s">
        <v>23</v>
      </c>
      <c r="D3795">
        <v>202507</v>
      </c>
      <c r="E3795" t="s">
        <v>7662</v>
      </c>
      <c r="F3795" t="s">
        <v>5438</v>
      </c>
      <c r="G3795">
        <v>2</v>
      </c>
      <c r="H3795">
        <v>0</v>
      </c>
      <c r="I3795">
        <v>0</v>
      </c>
      <c r="J3795">
        <v>0</v>
      </c>
      <c r="K3795">
        <v>2</v>
      </c>
      <c r="L3795" t="str">
        <f>VLOOKUP(Table1__5[[#This Row],[ShortCode]],$U$3:$W$100,3,0)</f>
        <v>Other</v>
      </c>
      <c r="M3795" t="str">
        <f>VLOOKUP(Table1__5[[#This Row],[ShortCode]],$U$3:$V$100,2,0)</f>
        <v>Group BB</v>
      </c>
      <c r="N3795" t="str">
        <f>RIGHT(Table1__5[[#This Row],[Calendar_month]],2)</f>
        <v>07</v>
      </c>
      <c r="O3795" t="str">
        <f>LEFT(Table1__5[[#This Row],[Calendar_month]],4)</f>
        <v>2025</v>
      </c>
      <c r="P3795" t="str">
        <f>_xlfn.TEXTBEFORE(Table1__5[[#This Row],[Distributor_Name]],"-")</f>
        <v>BD12</v>
      </c>
    </row>
    <row r="3796" spans="1:16" x14ac:dyDescent="0.75">
      <c r="A3796" t="s">
        <v>11</v>
      </c>
      <c r="B3796" t="s">
        <v>22</v>
      </c>
      <c r="C3796" t="s">
        <v>23</v>
      </c>
      <c r="D3796">
        <v>202507</v>
      </c>
      <c r="E3796" t="s">
        <v>7662</v>
      </c>
      <c r="F3796" t="s">
        <v>7664</v>
      </c>
      <c r="G3796">
        <v>0</v>
      </c>
      <c r="H3796">
        <v>0</v>
      </c>
      <c r="I3796">
        <v>0</v>
      </c>
      <c r="J3796">
        <v>0</v>
      </c>
      <c r="K3796">
        <v>0</v>
      </c>
      <c r="L3796" t="str">
        <f>VLOOKUP(Table1__5[[#This Row],[ShortCode]],$U$3:$W$100,3,0)</f>
        <v>Other</v>
      </c>
      <c r="M3796" t="str">
        <f>VLOOKUP(Table1__5[[#This Row],[ShortCode]],$U$3:$V$100,2,0)</f>
        <v>Group BB</v>
      </c>
      <c r="N3796" t="str">
        <f>RIGHT(Table1__5[[#This Row],[Calendar_month]],2)</f>
        <v>07</v>
      </c>
      <c r="O3796" t="str">
        <f>LEFT(Table1__5[[#This Row],[Calendar_month]],4)</f>
        <v>2025</v>
      </c>
      <c r="P3796" t="str">
        <f>_xlfn.TEXTBEFORE(Table1__5[[#This Row],[Distributor_Name]],"-")</f>
        <v>BD12</v>
      </c>
    </row>
    <row r="3797" spans="1:16" x14ac:dyDescent="0.75">
      <c r="A3797" t="s">
        <v>11</v>
      </c>
      <c r="B3797" t="s">
        <v>22</v>
      </c>
      <c r="C3797" t="s">
        <v>23</v>
      </c>
      <c r="D3797">
        <v>202507</v>
      </c>
      <c r="E3797" t="s">
        <v>7662</v>
      </c>
      <c r="F3797" t="s">
        <v>5426</v>
      </c>
      <c r="G3797">
        <v>0</v>
      </c>
      <c r="H3797">
        <v>0</v>
      </c>
      <c r="I3797">
        <v>0</v>
      </c>
      <c r="J3797">
        <v>0</v>
      </c>
      <c r="K3797">
        <v>0</v>
      </c>
      <c r="L3797" t="str">
        <f>VLOOKUP(Table1__5[[#This Row],[ShortCode]],$U$3:$W$100,3,0)</f>
        <v>Heineken Original</v>
      </c>
      <c r="M3797" t="str">
        <f>VLOOKUP(Table1__5[[#This Row],[ShortCode]],$U$3:$V$100,2,0)</f>
        <v>Group BB</v>
      </c>
      <c r="N3797" t="str">
        <f>RIGHT(Table1__5[[#This Row],[Calendar_month]],2)</f>
        <v>07</v>
      </c>
      <c r="O3797" t="str">
        <f>LEFT(Table1__5[[#This Row],[Calendar_month]],4)</f>
        <v>2025</v>
      </c>
      <c r="P3797" t="str">
        <f>_xlfn.TEXTBEFORE(Table1__5[[#This Row],[Distributor_Name]],"-")</f>
        <v>BD12</v>
      </c>
    </row>
    <row r="3798" spans="1:16" x14ac:dyDescent="0.75">
      <c r="A3798" t="s">
        <v>11</v>
      </c>
      <c r="B3798" t="s">
        <v>22</v>
      </c>
      <c r="C3798" t="s">
        <v>23</v>
      </c>
      <c r="D3798">
        <v>202507</v>
      </c>
      <c r="E3798" t="s">
        <v>7662</v>
      </c>
      <c r="F3798" t="s">
        <v>5434</v>
      </c>
      <c r="G3798">
        <v>311</v>
      </c>
      <c r="H3798">
        <v>273</v>
      </c>
      <c r="I3798">
        <v>197</v>
      </c>
      <c r="J3798">
        <v>0.63344051446945304</v>
      </c>
      <c r="K3798">
        <v>114</v>
      </c>
      <c r="L3798" t="str">
        <f>VLOOKUP(Table1__5[[#This Row],[ShortCode]],$U$3:$W$100,3,0)</f>
        <v>Heineken Original</v>
      </c>
      <c r="M3798" t="str">
        <f>VLOOKUP(Table1__5[[#This Row],[ShortCode]],$U$3:$V$100,2,0)</f>
        <v>Group BB</v>
      </c>
      <c r="N3798" t="str">
        <f>RIGHT(Table1__5[[#This Row],[Calendar_month]],2)</f>
        <v>07</v>
      </c>
      <c r="O3798" t="str">
        <f>LEFT(Table1__5[[#This Row],[Calendar_month]],4)</f>
        <v>2025</v>
      </c>
      <c r="P3798" t="str">
        <f>_xlfn.TEXTBEFORE(Table1__5[[#This Row],[Distributor_Name]],"-")</f>
        <v>BD12</v>
      </c>
    </row>
    <row r="3799" spans="1:16" x14ac:dyDescent="0.75">
      <c r="A3799" t="s">
        <v>11</v>
      </c>
      <c r="B3799" t="s">
        <v>22</v>
      </c>
      <c r="C3799" t="s">
        <v>23</v>
      </c>
      <c r="D3799">
        <v>202507</v>
      </c>
      <c r="E3799" t="s">
        <v>7662</v>
      </c>
      <c r="F3799" t="s">
        <v>5393</v>
      </c>
      <c r="G3799">
        <v>8492</v>
      </c>
      <c r="H3799">
        <v>15886</v>
      </c>
      <c r="I3799">
        <v>15033</v>
      </c>
      <c r="J3799">
        <v>1.77025435704192</v>
      </c>
      <c r="K3799">
        <v>-6541</v>
      </c>
      <c r="L3799" t="str">
        <f>VLOOKUP(Table1__5[[#This Row],[ShortCode]],$U$3:$W$100,3,0)</f>
        <v>Heineken Silver</v>
      </c>
      <c r="M3799" t="str">
        <f>VLOOKUP(Table1__5[[#This Row],[ShortCode]],$U$3:$V$100,2,0)</f>
        <v>Group AA</v>
      </c>
      <c r="N3799" t="str">
        <f>RIGHT(Table1__5[[#This Row],[Calendar_month]],2)</f>
        <v>07</v>
      </c>
      <c r="O3799" t="str">
        <f>LEFT(Table1__5[[#This Row],[Calendar_month]],4)</f>
        <v>2025</v>
      </c>
      <c r="P3799" t="str">
        <f>_xlfn.TEXTBEFORE(Table1__5[[#This Row],[Distributor_Name]],"-")</f>
        <v>BD12</v>
      </c>
    </row>
    <row r="3800" spans="1:16" x14ac:dyDescent="0.75">
      <c r="A3800" t="s">
        <v>11</v>
      </c>
      <c r="B3800" t="s">
        <v>22</v>
      </c>
      <c r="C3800" t="s">
        <v>23</v>
      </c>
      <c r="D3800">
        <v>202507</v>
      </c>
      <c r="E3800" t="s">
        <v>7662</v>
      </c>
      <c r="F3800" t="s">
        <v>5418</v>
      </c>
      <c r="G3800">
        <v>0</v>
      </c>
      <c r="H3800">
        <v>0</v>
      </c>
      <c r="I3800">
        <v>0</v>
      </c>
      <c r="J3800">
        <v>0</v>
      </c>
      <c r="K3800">
        <v>0</v>
      </c>
      <c r="L3800" t="str">
        <f>VLOOKUP(Table1__5[[#This Row],[ShortCode]],$U$3:$W$100,3,0)</f>
        <v>Heineken Silver</v>
      </c>
      <c r="M3800" t="str">
        <f>VLOOKUP(Table1__5[[#This Row],[ShortCode]],$U$3:$V$100,2,0)</f>
        <v>Group AA</v>
      </c>
      <c r="N3800" t="str">
        <f>RIGHT(Table1__5[[#This Row],[Calendar_month]],2)</f>
        <v>07</v>
      </c>
      <c r="O3800" t="str">
        <f>LEFT(Table1__5[[#This Row],[Calendar_month]],4)</f>
        <v>2025</v>
      </c>
      <c r="P3800" t="str">
        <f>_xlfn.TEXTBEFORE(Table1__5[[#This Row],[Distributor_Name]],"-")</f>
        <v>BD12</v>
      </c>
    </row>
    <row r="3801" spans="1:16" x14ac:dyDescent="0.75">
      <c r="A3801" t="s">
        <v>11</v>
      </c>
      <c r="B3801" t="s">
        <v>22</v>
      </c>
      <c r="C3801" t="s">
        <v>23</v>
      </c>
      <c r="D3801">
        <v>202507</v>
      </c>
      <c r="E3801" t="s">
        <v>7662</v>
      </c>
      <c r="F3801" t="s">
        <v>5401</v>
      </c>
      <c r="G3801">
        <v>675</v>
      </c>
      <c r="H3801">
        <v>559</v>
      </c>
      <c r="I3801">
        <v>561</v>
      </c>
      <c r="J3801">
        <v>0.83111111111111102</v>
      </c>
      <c r="K3801">
        <v>114</v>
      </c>
      <c r="L3801" t="str">
        <f>VLOOKUP(Table1__5[[#This Row],[ShortCode]],$U$3:$W$100,3,0)</f>
        <v>Heineken Silver</v>
      </c>
      <c r="M3801" t="str">
        <f>VLOOKUP(Table1__5[[#This Row],[ShortCode]],$U$3:$V$100,2,0)</f>
        <v>Group AA</v>
      </c>
      <c r="N3801" t="str">
        <f>RIGHT(Table1__5[[#This Row],[Calendar_month]],2)</f>
        <v>07</v>
      </c>
      <c r="O3801" t="str">
        <f>LEFT(Table1__5[[#This Row],[Calendar_month]],4)</f>
        <v>2025</v>
      </c>
      <c r="P3801" t="str">
        <f>_xlfn.TEXTBEFORE(Table1__5[[#This Row],[Distributor_Name]],"-")</f>
        <v>BD12</v>
      </c>
    </row>
    <row r="3802" spans="1:16" x14ac:dyDescent="0.75">
      <c r="A3802" t="s">
        <v>11</v>
      </c>
      <c r="B3802" t="s">
        <v>22</v>
      </c>
      <c r="C3802" t="s">
        <v>23</v>
      </c>
      <c r="D3802">
        <v>202507</v>
      </c>
      <c r="E3802" t="s">
        <v>7662</v>
      </c>
      <c r="F3802" t="s">
        <v>7288</v>
      </c>
      <c r="G3802">
        <v>0</v>
      </c>
      <c r="H3802">
        <v>0</v>
      </c>
      <c r="I3802">
        <v>0</v>
      </c>
      <c r="J3802">
        <v>0</v>
      </c>
      <c r="K3802">
        <v>0</v>
      </c>
      <c r="L3802" t="str">
        <f>VLOOKUP(Table1__5[[#This Row],[ShortCode]],$U$3:$W$100,3,0)</f>
        <v>Heineken Silver</v>
      </c>
      <c r="M3802" t="str">
        <f>VLOOKUP(Table1__5[[#This Row],[ShortCode]],$U$3:$V$100,2,0)</f>
        <v>Group BB</v>
      </c>
      <c r="N3802" t="str">
        <f>RIGHT(Table1__5[[#This Row],[Calendar_month]],2)</f>
        <v>07</v>
      </c>
      <c r="O3802" t="str">
        <f>LEFT(Table1__5[[#This Row],[Calendar_month]],4)</f>
        <v>2025</v>
      </c>
      <c r="P3802" t="str">
        <f>_xlfn.TEXTBEFORE(Table1__5[[#This Row],[Distributor_Name]],"-")</f>
        <v>BD12</v>
      </c>
    </row>
    <row r="3803" spans="1:16" x14ac:dyDescent="0.75">
      <c r="A3803" t="s">
        <v>11</v>
      </c>
      <c r="B3803" t="s">
        <v>22</v>
      </c>
      <c r="C3803" t="s">
        <v>23</v>
      </c>
      <c r="D3803">
        <v>202507</v>
      </c>
      <c r="E3803" t="s">
        <v>7662</v>
      </c>
      <c r="F3803" t="s">
        <v>5440</v>
      </c>
      <c r="G3803">
        <v>17</v>
      </c>
      <c r="H3803">
        <v>0</v>
      </c>
      <c r="I3803">
        <v>0</v>
      </c>
      <c r="J3803">
        <v>0</v>
      </c>
      <c r="K3803">
        <v>17</v>
      </c>
      <c r="L3803" t="str">
        <f>VLOOKUP(Table1__5[[#This Row],[ShortCode]],$U$3:$W$100,3,0)</f>
        <v>Other</v>
      </c>
      <c r="M3803" t="str">
        <f>VLOOKUP(Table1__5[[#This Row],[ShortCode]],$U$3:$V$100,2,0)</f>
        <v>Group BB</v>
      </c>
      <c r="N3803" t="str">
        <f>RIGHT(Table1__5[[#This Row],[Calendar_month]],2)</f>
        <v>07</v>
      </c>
      <c r="O3803" t="str">
        <f>LEFT(Table1__5[[#This Row],[Calendar_month]],4)</f>
        <v>2025</v>
      </c>
      <c r="P3803" t="str">
        <f>_xlfn.TEXTBEFORE(Table1__5[[#This Row],[Distributor_Name]],"-")</f>
        <v>BD12</v>
      </c>
    </row>
    <row r="3804" spans="1:16" x14ac:dyDescent="0.75">
      <c r="A3804" t="s">
        <v>11</v>
      </c>
      <c r="B3804" t="s">
        <v>22</v>
      </c>
      <c r="C3804" t="s">
        <v>23</v>
      </c>
      <c r="D3804">
        <v>202507</v>
      </c>
      <c r="E3804" t="s">
        <v>7662</v>
      </c>
      <c r="F3804" t="s">
        <v>7665</v>
      </c>
      <c r="G3804">
        <v>0</v>
      </c>
      <c r="H3804">
        <v>0</v>
      </c>
      <c r="I3804">
        <v>0</v>
      </c>
      <c r="J3804">
        <v>0</v>
      </c>
      <c r="K3804">
        <v>0</v>
      </c>
      <c r="L3804" t="str">
        <f>VLOOKUP(Table1__5[[#This Row],[ShortCode]],$U$3:$W$100,3,0)</f>
        <v>Other</v>
      </c>
      <c r="M3804" t="str">
        <f>VLOOKUP(Table1__5[[#This Row],[ShortCode]],$U$3:$V$100,2,0)</f>
        <v>Group BB</v>
      </c>
      <c r="N3804" t="str">
        <f>RIGHT(Table1__5[[#This Row],[Calendar_month]],2)</f>
        <v>07</v>
      </c>
      <c r="O3804" t="str">
        <f>LEFT(Table1__5[[#This Row],[Calendar_month]],4)</f>
        <v>2025</v>
      </c>
      <c r="P3804" t="str">
        <f>_xlfn.TEXTBEFORE(Table1__5[[#This Row],[Distributor_Name]],"-")</f>
        <v>BD12</v>
      </c>
    </row>
    <row r="3805" spans="1:16" x14ac:dyDescent="0.75">
      <c r="A3805" t="s">
        <v>11</v>
      </c>
      <c r="B3805" t="s">
        <v>22</v>
      </c>
      <c r="C3805" t="s">
        <v>23</v>
      </c>
      <c r="D3805">
        <v>202507</v>
      </c>
      <c r="E3805" t="s">
        <v>7662</v>
      </c>
      <c r="F3805" t="s">
        <v>5424</v>
      </c>
      <c r="G3805">
        <v>16</v>
      </c>
      <c r="H3805">
        <v>10</v>
      </c>
      <c r="I3805">
        <v>6</v>
      </c>
      <c r="J3805">
        <v>0.375</v>
      </c>
      <c r="K3805">
        <v>10</v>
      </c>
      <c r="L3805" t="str">
        <f>VLOOKUP(Table1__5[[#This Row],[ShortCode]],$U$3:$W$100,3,0)</f>
        <v>Other</v>
      </c>
      <c r="M3805" t="str">
        <f>VLOOKUP(Table1__5[[#This Row],[ShortCode]],$U$3:$V$100,2,0)</f>
        <v>Group BB</v>
      </c>
      <c r="N3805" t="str">
        <f>RIGHT(Table1__5[[#This Row],[Calendar_month]],2)</f>
        <v>07</v>
      </c>
      <c r="O3805" t="str">
        <f>LEFT(Table1__5[[#This Row],[Calendar_month]],4)</f>
        <v>2025</v>
      </c>
      <c r="P3805" t="str">
        <f>_xlfn.TEXTBEFORE(Table1__5[[#This Row],[Distributor_Name]],"-")</f>
        <v>BD12</v>
      </c>
    </row>
    <row r="3806" spans="1:16" x14ac:dyDescent="0.75">
      <c r="A3806" t="s">
        <v>11</v>
      </c>
      <c r="B3806" t="s">
        <v>22</v>
      </c>
      <c r="C3806" t="s">
        <v>23</v>
      </c>
      <c r="D3806">
        <v>202507</v>
      </c>
      <c r="E3806" t="s">
        <v>7662</v>
      </c>
      <c r="F3806" t="s">
        <v>7654</v>
      </c>
      <c r="G3806">
        <v>0</v>
      </c>
      <c r="H3806">
        <v>0</v>
      </c>
      <c r="I3806">
        <v>0</v>
      </c>
      <c r="J3806">
        <v>0</v>
      </c>
      <c r="K3806">
        <v>0</v>
      </c>
      <c r="L3806" t="str">
        <f>VLOOKUP(Table1__5[[#This Row],[ShortCode]],$U$3:$W$100,3,0)</f>
        <v>Other</v>
      </c>
      <c r="M3806" t="str">
        <f>VLOOKUP(Table1__5[[#This Row],[ShortCode]],$U$3:$V$100,2,0)</f>
        <v>Group BB</v>
      </c>
      <c r="N3806" t="str">
        <f>RIGHT(Table1__5[[#This Row],[Calendar_month]],2)</f>
        <v>07</v>
      </c>
      <c r="O3806" t="str">
        <f>LEFT(Table1__5[[#This Row],[Calendar_month]],4)</f>
        <v>2025</v>
      </c>
      <c r="P3806" t="str">
        <f>_xlfn.TEXTBEFORE(Table1__5[[#This Row],[Distributor_Name]],"-")</f>
        <v>BD12</v>
      </c>
    </row>
    <row r="3807" spans="1:16" x14ac:dyDescent="0.75">
      <c r="A3807" t="s">
        <v>11</v>
      </c>
      <c r="B3807" t="s">
        <v>22</v>
      </c>
      <c r="C3807" t="s">
        <v>23</v>
      </c>
      <c r="D3807">
        <v>202507</v>
      </c>
      <c r="E3807" t="s">
        <v>7662</v>
      </c>
      <c r="F3807" t="s">
        <v>7667</v>
      </c>
      <c r="G3807">
        <v>0</v>
      </c>
      <c r="H3807">
        <v>0</v>
      </c>
      <c r="I3807">
        <v>0</v>
      </c>
      <c r="J3807">
        <v>0</v>
      </c>
      <c r="K3807">
        <v>0</v>
      </c>
      <c r="L3807" t="str">
        <f>VLOOKUP(Table1__5[[#This Row],[ShortCode]],$U$3:$W$100,3,0)</f>
        <v>Other</v>
      </c>
      <c r="M3807" t="str">
        <f>VLOOKUP(Table1__5[[#This Row],[ShortCode]],$U$3:$V$100,2,0)</f>
        <v>Group BB</v>
      </c>
      <c r="N3807" t="str">
        <f>RIGHT(Table1__5[[#This Row],[Calendar_month]],2)</f>
        <v>07</v>
      </c>
      <c r="O3807" t="str">
        <f>LEFT(Table1__5[[#This Row],[Calendar_month]],4)</f>
        <v>2025</v>
      </c>
      <c r="P3807" t="str">
        <f>_xlfn.TEXTBEFORE(Table1__5[[#This Row],[Distributor_Name]],"-")</f>
        <v>BD12</v>
      </c>
    </row>
    <row r="3808" spans="1:16" x14ac:dyDescent="0.75">
      <c r="A3808" t="s">
        <v>11</v>
      </c>
      <c r="B3808" t="s">
        <v>22</v>
      </c>
      <c r="C3808" t="s">
        <v>23</v>
      </c>
      <c r="D3808">
        <v>202507</v>
      </c>
      <c r="E3808" t="s">
        <v>7662</v>
      </c>
      <c r="F3808" t="s">
        <v>7668</v>
      </c>
      <c r="G3808">
        <v>1</v>
      </c>
      <c r="H3808">
        <v>0</v>
      </c>
      <c r="I3808">
        <v>0</v>
      </c>
      <c r="J3808">
        <v>0</v>
      </c>
      <c r="K3808">
        <v>1</v>
      </c>
      <c r="L3808" t="str">
        <f>VLOOKUP(Table1__5[[#This Row],[ShortCode]],$U$3:$W$100,3,0)</f>
        <v>Other</v>
      </c>
      <c r="M3808" t="str">
        <f>VLOOKUP(Table1__5[[#This Row],[ShortCode]],$U$3:$V$100,2,0)</f>
        <v>Group BB</v>
      </c>
      <c r="N3808" t="str">
        <f>RIGHT(Table1__5[[#This Row],[Calendar_month]],2)</f>
        <v>07</v>
      </c>
      <c r="O3808" t="str">
        <f>LEFT(Table1__5[[#This Row],[Calendar_month]],4)</f>
        <v>2025</v>
      </c>
      <c r="P3808" t="str">
        <f>_xlfn.TEXTBEFORE(Table1__5[[#This Row],[Distributor_Name]],"-")</f>
        <v>BD12</v>
      </c>
    </row>
    <row r="3809" spans="1:16" x14ac:dyDescent="0.75">
      <c r="A3809" t="s">
        <v>11</v>
      </c>
      <c r="B3809" t="s">
        <v>22</v>
      </c>
      <c r="C3809" t="s">
        <v>23</v>
      </c>
      <c r="D3809">
        <v>202507</v>
      </c>
      <c r="E3809" t="s">
        <v>7662</v>
      </c>
      <c r="F3809" t="s">
        <v>5430</v>
      </c>
      <c r="G3809">
        <v>26</v>
      </c>
      <c r="H3809">
        <v>23</v>
      </c>
      <c r="I3809">
        <v>22</v>
      </c>
      <c r="J3809">
        <v>0.84615384615384603</v>
      </c>
      <c r="K3809">
        <v>4</v>
      </c>
      <c r="L3809" t="str">
        <f>VLOOKUP(Table1__5[[#This Row],[ShortCode]],$U$3:$W$100,3,0)</f>
        <v>Other</v>
      </c>
      <c r="M3809" t="str">
        <f>VLOOKUP(Table1__5[[#This Row],[ShortCode]],$U$3:$V$100,2,0)</f>
        <v>Group BB</v>
      </c>
      <c r="N3809" t="str">
        <f>RIGHT(Table1__5[[#This Row],[Calendar_month]],2)</f>
        <v>07</v>
      </c>
      <c r="O3809" t="str">
        <f>LEFT(Table1__5[[#This Row],[Calendar_month]],4)</f>
        <v>2025</v>
      </c>
      <c r="P3809" t="str">
        <f>_xlfn.TEXTBEFORE(Table1__5[[#This Row],[Distributor_Name]],"-")</f>
        <v>BD12</v>
      </c>
    </row>
    <row r="3810" spans="1:16" x14ac:dyDescent="0.75">
      <c r="A3810" t="s">
        <v>11</v>
      </c>
      <c r="B3810" t="s">
        <v>22</v>
      </c>
      <c r="C3810" t="s">
        <v>23</v>
      </c>
      <c r="D3810">
        <v>202507</v>
      </c>
      <c r="E3810" t="s">
        <v>7662</v>
      </c>
      <c r="F3810" t="s">
        <v>7670</v>
      </c>
      <c r="G3810">
        <v>0</v>
      </c>
      <c r="H3810">
        <v>0</v>
      </c>
      <c r="I3810">
        <v>0</v>
      </c>
      <c r="J3810">
        <v>0</v>
      </c>
      <c r="K3810">
        <v>0</v>
      </c>
      <c r="L3810" t="str">
        <f>VLOOKUP(Table1__5[[#This Row],[ShortCode]],$U$3:$W$100,3,0)</f>
        <v>Other</v>
      </c>
      <c r="M3810" t="str">
        <f>VLOOKUP(Table1__5[[#This Row],[ShortCode]],$U$3:$V$100,2,0)</f>
        <v>Group BB</v>
      </c>
      <c r="N3810" t="str">
        <f>RIGHT(Table1__5[[#This Row],[Calendar_month]],2)</f>
        <v>07</v>
      </c>
      <c r="O3810" t="str">
        <f>LEFT(Table1__5[[#This Row],[Calendar_month]],4)</f>
        <v>2025</v>
      </c>
      <c r="P3810" t="str">
        <f>_xlfn.TEXTBEFORE(Table1__5[[#This Row],[Distributor_Name]],"-")</f>
        <v>BD12</v>
      </c>
    </row>
    <row r="3811" spans="1:16" x14ac:dyDescent="0.75">
      <c r="A3811" t="s">
        <v>11</v>
      </c>
      <c r="B3811" t="s">
        <v>22</v>
      </c>
      <c r="C3811" t="s">
        <v>23</v>
      </c>
      <c r="D3811">
        <v>202507</v>
      </c>
      <c r="E3811" t="s">
        <v>7662</v>
      </c>
      <c r="F3811" t="s">
        <v>5405</v>
      </c>
      <c r="G3811">
        <v>7964</v>
      </c>
      <c r="H3811">
        <v>14534</v>
      </c>
      <c r="I3811">
        <v>12005</v>
      </c>
      <c r="J3811">
        <v>1.5074083375188301</v>
      </c>
      <c r="K3811">
        <v>-4041</v>
      </c>
      <c r="L3811" t="str">
        <f>VLOOKUP(Table1__5[[#This Row],[ShortCode]],$U$3:$W$100,3,0)</f>
        <v>Tiger Regular</v>
      </c>
      <c r="M3811" t="str">
        <f>VLOOKUP(Table1__5[[#This Row],[ShortCode]],$U$3:$V$100,2,0)</f>
        <v>Group BB</v>
      </c>
      <c r="N3811" t="str">
        <f>RIGHT(Table1__5[[#This Row],[Calendar_month]],2)</f>
        <v>07</v>
      </c>
      <c r="O3811" t="str">
        <f>LEFT(Table1__5[[#This Row],[Calendar_month]],4)</f>
        <v>2025</v>
      </c>
      <c r="P3811" t="str">
        <f>_xlfn.TEXTBEFORE(Table1__5[[#This Row],[Distributor_Name]],"-")</f>
        <v>BD12</v>
      </c>
    </row>
    <row r="3812" spans="1:16" x14ac:dyDescent="0.75">
      <c r="A3812" t="s">
        <v>11</v>
      </c>
      <c r="B3812" t="s">
        <v>22</v>
      </c>
      <c r="C3812" t="s">
        <v>23</v>
      </c>
      <c r="D3812">
        <v>202507</v>
      </c>
      <c r="E3812" t="s">
        <v>7662</v>
      </c>
      <c r="F3812" t="s">
        <v>7679</v>
      </c>
      <c r="G3812">
        <v>0</v>
      </c>
      <c r="H3812">
        <v>0</v>
      </c>
      <c r="I3812">
        <v>0</v>
      </c>
      <c r="J3812">
        <v>0</v>
      </c>
      <c r="K3812">
        <v>0</v>
      </c>
      <c r="L3812" t="str">
        <f>VLOOKUP(Table1__5[[#This Row],[ShortCode]],$U$3:$W$100,3,0)</f>
        <v>Other</v>
      </c>
      <c r="M3812" t="str">
        <f>VLOOKUP(Table1__5[[#This Row],[ShortCode]],$U$3:$V$100,2,0)</f>
        <v>Group BB</v>
      </c>
      <c r="N3812" t="str">
        <f>RIGHT(Table1__5[[#This Row],[Calendar_month]],2)</f>
        <v>07</v>
      </c>
      <c r="O3812" t="str">
        <f>LEFT(Table1__5[[#This Row],[Calendar_month]],4)</f>
        <v>2025</v>
      </c>
      <c r="P3812" t="str">
        <f>_xlfn.TEXTBEFORE(Table1__5[[#This Row],[Distributor_Name]],"-")</f>
        <v>BD12</v>
      </c>
    </row>
    <row r="3813" spans="1:16" x14ac:dyDescent="0.75">
      <c r="A3813" t="s">
        <v>11</v>
      </c>
      <c r="B3813" t="s">
        <v>22</v>
      </c>
      <c r="C3813" t="s">
        <v>23</v>
      </c>
      <c r="D3813">
        <v>202507</v>
      </c>
      <c r="E3813" t="s">
        <v>7662</v>
      </c>
      <c r="F3813" t="s">
        <v>5396</v>
      </c>
      <c r="G3813">
        <v>27201</v>
      </c>
      <c r="H3813">
        <v>24427</v>
      </c>
      <c r="I3813">
        <v>21815</v>
      </c>
      <c r="J3813">
        <v>0.80199257380243405</v>
      </c>
      <c r="K3813">
        <v>5386</v>
      </c>
      <c r="L3813" t="str">
        <f>VLOOKUP(Table1__5[[#This Row],[ShortCode]],$U$3:$W$100,3,0)</f>
        <v>Tiger Regular</v>
      </c>
      <c r="M3813" t="str">
        <f>VLOOKUP(Table1__5[[#This Row],[ShortCode]],$U$3:$V$100,2,0)</f>
        <v>Group BB</v>
      </c>
      <c r="N3813" t="str">
        <f>RIGHT(Table1__5[[#This Row],[Calendar_month]],2)</f>
        <v>07</v>
      </c>
      <c r="O3813" t="str">
        <f>LEFT(Table1__5[[#This Row],[Calendar_month]],4)</f>
        <v>2025</v>
      </c>
      <c r="P3813" t="str">
        <f>_xlfn.TEXTBEFORE(Table1__5[[#This Row],[Distributor_Name]],"-")</f>
        <v>BD12</v>
      </c>
    </row>
    <row r="3814" spans="1:16" x14ac:dyDescent="0.75">
      <c r="A3814" t="s">
        <v>11</v>
      </c>
      <c r="B3814" t="s">
        <v>22</v>
      </c>
      <c r="C3814" t="s">
        <v>23</v>
      </c>
      <c r="D3814">
        <v>202507</v>
      </c>
      <c r="E3814" t="s">
        <v>7662</v>
      </c>
      <c r="F3814" t="s">
        <v>5441</v>
      </c>
      <c r="G3814">
        <v>0</v>
      </c>
      <c r="H3814">
        <v>0</v>
      </c>
      <c r="I3814">
        <v>0</v>
      </c>
      <c r="J3814">
        <v>0</v>
      </c>
      <c r="K3814">
        <v>0</v>
      </c>
      <c r="L3814" t="str">
        <f>VLOOKUP(Table1__5[[#This Row],[ShortCode]],$U$3:$W$100,3,0)</f>
        <v>Tiger Regular</v>
      </c>
      <c r="M3814" t="str">
        <f>VLOOKUP(Table1__5[[#This Row],[ShortCode]],$U$3:$V$100,2,0)</f>
        <v>Group BB</v>
      </c>
      <c r="N3814" t="str">
        <f>RIGHT(Table1__5[[#This Row],[Calendar_month]],2)</f>
        <v>07</v>
      </c>
      <c r="O3814" t="str">
        <f>LEFT(Table1__5[[#This Row],[Calendar_month]],4)</f>
        <v>2025</v>
      </c>
      <c r="P3814" t="str">
        <f>_xlfn.TEXTBEFORE(Table1__5[[#This Row],[Distributor_Name]],"-")</f>
        <v>BD12</v>
      </c>
    </row>
    <row r="3815" spans="1:16" x14ac:dyDescent="0.75">
      <c r="A3815" t="s">
        <v>11</v>
      </c>
      <c r="B3815" t="s">
        <v>22</v>
      </c>
      <c r="C3815" t="s">
        <v>23</v>
      </c>
      <c r="D3815">
        <v>202507</v>
      </c>
      <c r="E3815" t="s">
        <v>7662</v>
      </c>
      <c r="F3815" t="s">
        <v>5408</v>
      </c>
      <c r="G3815">
        <v>867</v>
      </c>
      <c r="H3815">
        <v>870</v>
      </c>
      <c r="I3815">
        <v>722</v>
      </c>
      <c r="J3815">
        <v>0.83275663206459005</v>
      </c>
      <c r="K3815">
        <v>145</v>
      </c>
      <c r="L3815" t="str">
        <f>VLOOKUP(Table1__5[[#This Row],[ShortCode]],$U$3:$W$100,3,0)</f>
        <v>Tiger Regular</v>
      </c>
      <c r="M3815" t="str">
        <f>VLOOKUP(Table1__5[[#This Row],[ShortCode]],$U$3:$V$100,2,0)</f>
        <v>Group BB</v>
      </c>
      <c r="N3815" t="str">
        <f>RIGHT(Table1__5[[#This Row],[Calendar_month]],2)</f>
        <v>07</v>
      </c>
      <c r="O3815" t="str">
        <f>LEFT(Table1__5[[#This Row],[Calendar_month]],4)</f>
        <v>2025</v>
      </c>
      <c r="P3815" t="str">
        <f>_xlfn.TEXTBEFORE(Table1__5[[#This Row],[Distributor_Name]],"-")</f>
        <v>BD12</v>
      </c>
    </row>
    <row r="3816" spans="1:16" x14ac:dyDescent="0.75">
      <c r="A3816" t="s">
        <v>11</v>
      </c>
      <c r="B3816" t="s">
        <v>22</v>
      </c>
      <c r="C3816" t="s">
        <v>23</v>
      </c>
      <c r="D3816">
        <v>202507</v>
      </c>
      <c r="E3816" t="s">
        <v>7662</v>
      </c>
      <c r="F3816" t="s">
        <v>5417</v>
      </c>
      <c r="G3816">
        <v>697</v>
      </c>
      <c r="H3816">
        <v>760</v>
      </c>
      <c r="I3816">
        <v>611</v>
      </c>
      <c r="J3816">
        <v>0.87661406025824995</v>
      </c>
      <c r="K3816">
        <v>86</v>
      </c>
      <c r="L3816" t="str">
        <f>VLOOKUP(Table1__5[[#This Row],[ShortCode]],$U$3:$W$100,3,0)</f>
        <v>Tiger Crystal</v>
      </c>
      <c r="M3816" t="str">
        <f>VLOOKUP(Table1__5[[#This Row],[ShortCode]],$U$3:$V$100,2,0)</f>
        <v>Group AA</v>
      </c>
      <c r="N3816" t="str">
        <f>RIGHT(Table1__5[[#This Row],[Calendar_month]],2)</f>
        <v>07</v>
      </c>
      <c r="O3816" t="str">
        <f>LEFT(Table1__5[[#This Row],[Calendar_month]],4)</f>
        <v>2025</v>
      </c>
      <c r="P3816" t="str">
        <f>_xlfn.TEXTBEFORE(Table1__5[[#This Row],[Distributor_Name]],"-")</f>
        <v>BD12</v>
      </c>
    </row>
    <row r="3817" spans="1:16" x14ac:dyDescent="0.75">
      <c r="A3817" t="s">
        <v>11</v>
      </c>
      <c r="B3817" t="s">
        <v>22</v>
      </c>
      <c r="C3817" t="s">
        <v>23</v>
      </c>
      <c r="D3817">
        <v>202507</v>
      </c>
      <c r="E3817" t="s">
        <v>7662</v>
      </c>
      <c r="F3817" t="s">
        <v>5403</v>
      </c>
      <c r="G3817">
        <v>4234</v>
      </c>
      <c r="H3817">
        <v>8957</v>
      </c>
      <c r="I3817">
        <v>7545</v>
      </c>
      <c r="J3817">
        <v>1.7820028341993399</v>
      </c>
      <c r="K3817">
        <v>-3311</v>
      </c>
      <c r="L3817" t="str">
        <f>VLOOKUP(Table1__5[[#This Row],[ShortCode]],$U$3:$W$100,3,0)</f>
        <v>Tiger Crystal</v>
      </c>
      <c r="M3817" t="str">
        <f>VLOOKUP(Table1__5[[#This Row],[ShortCode]],$U$3:$V$100,2,0)</f>
        <v>Group AA</v>
      </c>
      <c r="N3817" t="str">
        <f>RIGHT(Table1__5[[#This Row],[Calendar_month]],2)</f>
        <v>07</v>
      </c>
      <c r="O3817" t="str">
        <f>LEFT(Table1__5[[#This Row],[Calendar_month]],4)</f>
        <v>2025</v>
      </c>
      <c r="P3817" t="str">
        <f>_xlfn.TEXTBEFORE(Table1__5[[#This Row],[Distributor_Name]],"-")</f>
        <v>BD12</v>
      </c>
    </row>
    <row r="3818" spans="1:16" x14ac:dyDescent="0.75">
      <c r="A3818" t="s">
        <v>11</v>
      </c>
      <c r="B3818" t="s">
        <v>22</v>
      </c>
      <c r="C3818" t="s">
        <v>23</v>
      </c>
      <c r="D3818">
        <v>202507</v>
      </c>
      <c r="E3818" t="s">
        <v>7662</v>
      </c>
      <c r="F3818" t="s">
        <v>5404</v>
      </c>
      <c r="G3818">
        <v>7166</v>
      </c>
      <c r="H3818">
        <v>5330</v>
      </c>
      <c r="I3818">
        <v>6249</v>
      </c>
      <c r="J3818">
        <v>0.87203460787050002</v>
      </c>
      <c r="K3818">
        <v>917</v>
      </c>
      <c r="L3818" t="str">
        <f>VLOOKUP(Table1__5[[#This Row],[ShortCode]],$U$3:$W$100,3,0)</f>
        <v>Tiger Crystal</v>
      </c>
      <c r="M3818" t="str">
        <f>VLOOKUP(Table1__5[[#This Row],[ShortCode]],$U$3:$V$100,2,0)</f>
        <v>Group AA</v>
      </c>
      <c r="N3818" t="str">
        <f>RIGHT(Table1__5[[#This Row],[Calendar_month]],2)</f>
        <v>07</v>
      </c>
      <c r="O3818" t="str">
        <f>LEFT(Table1__5[[#This Row],[Calendar_month]],4)</f>
        <v>2025</v>
      </c>
      <c r="P3818" t="str">
        <f>_xlfn.TEXTBEFORE(Table1__5[[#This Row],[Distributor_Name]],"-")</f>
        <v>BD12</v>
      </c>
    </row>
    <row r="3819" spans="1:16" x14ac:dyDescent="0.75">
      <c r="A3819" t="s">
        <v>11</v>
      </c>
      <c r="B3819" t="s">
        <v>22</v>
      </c>
      <c r="C3819" t="s">
        <v>23</v>
      </c>
      <c r="D3819">
        <v>202507</v>
      </c>
      <c r="E3819" t="s">
        <v>7662</v>
      </c>
      <c r="F3819" t="s">
        <v>7672</v>
      </c>
      <c r="G3819">
        <v>0</v>
      </c>
      <c r="H3819">
        <v>0</v>
      </c>
      <c r="I3819">
        <v>0</v>
      </c>
      <c r="J3819">
        <v>0</v>
      </c>
      <c r="K3819">
        <v>0</v>
      </c>
      <c r="L3819" t="str">
        <f>VLOOKUP(Table1__5[[#This Row],[ShortCode]],$U$3:$W$100,3,0)</f>
        <v>Other</v>
      </c>
      <c r="M3819" t="str">
        <f>VLOOKUP(Table1__5[[#This Row],[ShortCode]],$U$3:$V$100,2,0)</f>
        <v>Group BB</v>
      </c>
      <c r="N3819" t="str">
        <f>RIGHT(Table1__5[[#This Row],[Calendar_month]],2)</f>
        <v>07</v>
      </c>
      <c r="O3819" t="str">
        <f>LEFT(Table1__5[[#This Row],[Calendar_month]],4)</f>
        <v>2025</v>
      </c>
      <c r="P3819" t="str">
        <f>_xlfn.TEXTBEFORE(Table1__5[[#This Row],[Distributor_Name]],"-")</f>
        <v>BD12</v>
      </c>
    </row>
    <row r="3820" spans="1:16" x14ac:dyDescent="0.75">
      <c r="A3820" t="s">
        <v>11</v>
      </c>
      <c r="B3820" t="s">
        <v>22</v>
      </c>
      <c r="C3820" t="s">
        <v>23</v>
      </c>
      <c r="D3820">
        <v>202507</v>
      </c>
      <c r="E3820" t="s">
        <v>7673</v>
      </c>
      <c r="F3820" t="s">
        <v>5436</v>
      </c>
      <c r="G3820">
        <v>0</v>
      </c>
      <c r="H3820">
        <v>0</v>
      </c>
      <c r="I3820">
        <v>0</v>
      </c>
      <c r="J3820">
        <v>0</v>
      </c>
      <c r="K3820">
        <v>0</v>
      </c>
      <c r="L3820" t="str">
        <f>VLOOKUP(Table1__5[[#This Row],[ShortCode]],$U$3:$W$100,3,0)</f>
        <v>Bivina</v>
      </c>
      <c r="M3820" t="str">
        <f>VLOOKUP(Table1__5[[#This Row],[ShortCode]],$U$3:$V$100,2,0)</f>
        <v>Group BB</v>
      </c>
      <c r="N3820" t="str">
        <f>RIGHT(Table1__5[[#This Row],[Calendar_month]],2)</f>
        <v>07</v>
      </c>
      <c r="O3820" t="str">
        <f>LEFT(Table1__5[[#This Row],[Calendar_month]],4)</f>
        <v>2025</v>
      </c>
      <c r="P3820" t="str">
        <f>_xlfn.TEXTBEFORE(Table1__5[[#This Row],[Distributor_Name]],"-")</f>
        <v>BD12</v>
      </c>
    </row>
    <row r="3821" spans="1:16" x14ac:dyDescent="0.75">
      <c r="A3821" t="s">
        <v>11</v>
      </c>
      <c r="B3821" t="s">
        <v>22</v>
      </c>
      <c r="C3821" t="s">
        <v>23</v>
      </c>
      <c r="D3821">
        <v>202507</v>
      </c>
      <c r="E3821" t="s">
        <v>7673</v>
      </c>
      <c r="F3821" t="s">
        <v>7674</v>
      </c>
      <c r="G3821">
        <v>0</v>
      </c>
      <c r="H3821">
        <v>0</v>
      </c>
      <c r="I3821">
        <v>0</v>
      </c>
      <c r="J3821">
        <v>0</v>
      </c>
      <c r="K3821">
        <v>0</v>
      </c>
      <c r="L3821" t="str">
        <f>VLOOKUP(Table1__5[[#This Row],[ShortCode]],$U$3:$W$100,3,0)</f>
        <v>Bia Việt</v>
      </c>
      <c r="M3821" t="str">
        <f>VLOOKUP(Table1__5[[#This Row],[ShortCode]],$U$3:$V$100,2,0)</f>
        <v>Group BB</v>
      </c>
      <c r="N3821" t="str">
        <f>RIGHT(Table1__5[[#This Row],[Calendar_month]],2)</f>
        <v>07</v>
      </c>
      <c r="O3821" t="str">
        <f>LEFT(Table1__5[[#This Row],[Calendar_month]],4)</f>
        <v>2025</v>
      </c>
      <c r="P3821" t="str">
        <f>_xlfn.TEXTBEFORE(Table1__5[[#This Row],[Distributor_Name]],"-")</f>
        <v>BD12</v>
      </c>
    </row>
    <row r="3822" spans="1:16" x14ac:dyDescent="0.75">
      <c r="A3822" t="s">
        <v>11</v>
      </c>
      <c r="B3822" t="s">
        <v>22</v>
      </c>
      <c r="C3822" t="s">
        <v>23</v>
      </c>
      <c r="D3822">
        <v>202507</v>
      </c>
      <c r="E3822" t="s">
        <v>7673</v>
      </c>
      <c r="F3822" t="s">
        <v>5400</v>
      </c>
      <c r="G3822">
        <v>4676</v>
      </c>
      <c r="H3822">
        <v>4680</v>
      </c>
      <c r="I3822">
        <v>8394</v>
      </c>
      <c r="J3822">
        <v>1.7951240376390101</v>
      </c>
      <c r="K3822">
        <v>-3718</v>
      </c>
      <c r="L3822" t="str">
        <f>VLOOKUP(Table1__5[[#This Row],[ShortCode]],$U$3:$W$100,3,0)</f>
        <v>Bia Việt</v>
      </c>
      <c r="M3822" t="str">
        <f>VLOOKUP(Table1__5[[#This Row],[ShortCode]],$U$3:$V$100,2,0)</f>
        <v>Group BB</v>
      </c>
      <c r="N3822" t="str">
        <f>RIGHT(Table1__5[[#This Row],[Calendar_month]],2)</f>
        <v>07</v>
      </c>
      <c r="O3822" t="str">
        <f>LEFT(Table1__5[[#This Row],[Calendar_month]],4)</f>
        <v>2025</v>
      </c>
      <c r="P3822" t="str">
        <f>_xlfn.TEXTBEFORE(Table1__5[[#This Row],[Distributor_Name]],"-")</f>
        <v>BD12</v>
      </c>
    </row>
    <row r="3823" spans="1:16" x14ac:dyDescent="0.75">
      <c r="A3823" t="s">
        <v>11</v>
      </c>
      <c r="B3823" t="s">
        <v>22</v>
      </c>
      <c r="C3823" t="s">
        <v>23</v>
      </c>
      <c r="D3823">
        <v>202507</v>
      </c>
      <c r="E3823" t="s">
        <v>7673</v>
      </c>
      <c r="F3823" t="s">
        <v>5411</v>
      </c>
      <c r="G3823">
        <v>891</v>
      </c>
      <c r="H3823">
        <v>910</v>
      </c>
      <c r="I3823">
        <v>1137</v>
      </c>
      <c r="J3823">
        <v>1.2760942760942799</v>
      </c>
      <c r="K3823">
        <v>-246</v>
      </c>
      <c r="L3823" t="str">
        <f>VLOOKUP(Table1__5[[#This Row],[ShortCode]],$U$3:$W$100,3,0)</f>
        <v>Bia Việt</v>
      </c>
      <c r="M3823" t="str">
        <f>VLOOKUP(Table1__5[[#This Row],[ShortCode]],$U$3:$V$100,2,0)</f>
        <v>Group BB</v>
      </c>
      <c r="N3823" t="str">
        <f>RIGHT(Table1__5[[#This Row],[Calendar_month]],2)</f>
        <v>07</v>
      </c>
      <c r="O3823" t="str">
        <f>LEFT(Table1__5[[#This Row],[Calendar_month]],4)</f>
        <v>2025</v>
      </c>
      <c r="P3823" t="str">
        <f>_xlfn.TEXTBEFORE(Table1__5[[#This Row],[Distributor_Name]],"-")</f>
        <v>BD12</v>
      </c>
    </row>
    <row r="3824" spans="1:16" x14ac:dyDescent="0.75">
      <c r="A3824" t="s">
        <v>11</v>
      </c>
      <c r="B3824" t="s">
        <v>22</v>
      </c>
      <c r="C3824" t="s">
        <v>23</v>
      </c>
      <c r="D3824">
        <v>202507</v>
      </c>
      <c r="E3824" t="s">
        <v>7673</v>
      </c>
      <c r="F3824" t="s">
        <v>7675</v>
      </c>
      <c r="G3824">
        <v>0</v>
      </c>
      <c r="H3824">
        <v>0</v>
      </c>
      <c r="I3824">
        <v>0</v>
      </c>
      <c r="J3824">
        <v>0</v>
      </c>
      <c r="K3824">
        <v>0</v>
      </c>
      <c r="L3824" t="str">
        <f>VLOOKUP(Table1__5[[#This Row],[ShortCode]],$U$3:$W$100,3,0)</f>
        <v>Larue</v>
      </c>
      <c r="M3824" t="str">
        <f>VLOOKUP(Table1__5[[#This Row],[ShortCode]],$U$3:$V$100,2,0)</f>
        <v>Group BB</v>
      </c>
      <c r="N3824" t="str">
        <f>RIGHT(Table1__5[[#This Row],[Calendar_month]],2)</f>
        <v>07</v>
      </c>
      <c r="O3824" t="str">
        <f>LEFT(Table1__5[[#This Row],[Calendar_month]],4)</f>
        <v>2025</v>
      </c>
      <c r="P3824" t="str">
        <f>_xlfn.TEXTBEFORE(Table1__5[[#This Row],[Distributor_Name]],"-")</f>
        <v>BD12</v>
      </c>
    </row>
    <row r="3825" spans="1:16" x14ac:dyDescent="0.75">
      <c r="A3825" t="s">
        <v>11</v>
      </c>
      <c r="B3825" t="s">
        <v>22</v>
      </c>
      <c r="C3825" t="s">
        <v>23</v>
      </c>
      <c r="D3825">
        <v>202507</v>
      </c>
      <c r="E3825" t="s">
        <v>7673</v>
      </c>
      <c r="F3825" t="s">
        <v>7677</v>
      </c>
      <c r="G3825">
        <v>0</v>
      </c>
      <c r="H3825">
        <v>0</v>
      </c>
      <c r="I3825">
        <v>0</v>
      </c>
      <c r="J3825">
        <v>0</v>
      </c>
      <c r="K3825">
        <v>0</v>
      </c>
      <c r="L3825" t="str">
        <f>VLOOKUP(Table1__5[[#This Row],[ShortCode]],$U$3:$W$100,3,0)</f>
        <v>Larue</v>
      </c>
      <c r="M3825" t="str">
        <f>VLOOKUP(Table1__5[[#This Row],[ShortCode]],$U$3:$V$100,2,0)</f>
        <v>Group BB</v>
      </c>
      <c r="N3825" t="str">
        <f>RIGHT(Table1__5[[#This Row],[Calendar_month]],2)</f>
        <v>07</v>
      </c>
      <c r="O3825" t="str">
        <f>LEFT(Table1__5[[#This Row],[Calendar_month]],4)</f>
        <v>2025</v>
      </c>
      <c r="P3825" t="str">
        <f>_xlfn.TEXTBEFORE(Table1__5[[#This Row],[Distributor_Name]],"-")</f>
        <v>BD12</v>
      </c>
    </row>
    <row r="3826" spans="1:16" x14ac:dyDescent="0.75">
      <c r="A3826" t="s">
        <v>11</v>
      </c>
      <c r="B3826" t="s">
        <v>22</v>
      </c>
      <c r="C3826" t="s">
        <v>23</v>
      </c>
      <c r="D3826">
        <v>202508</v>
      </c>
      <c r="E3826" t="s">
        <v>7662</v>
      </c>
      <c r="F3826" t="s">
        <v>5438</v>
      </c>
      <c r="G3826">
        <v>3</v>
      </c>
      <c r="H3826">
        <v>34</v>
      </c>
      <c r="I3826">
        <v>10</v>
      </c>
      <c r="J3826">
        <v>3.3333333333333299</v>
      </c>
      <c r="K3826">
        <v>-7</v>
      </c>
      <c r="L3826" t="str">
        <f>VLOOKUP(Table1__5[[#This Row],[ShortCode]],$U$3:$W$100,3,0)</f>
        <v>Other</v>
      </c>
      <c r="M3826" t="str">
        <f>VLOOKUP(Table1__5[[#This Row],[ShortCode]],$U$3:$V$100,2,0)</f>
        <v>Group BB</v>
      </c>
      <c r="N3826" t="str">
        <f>RIGHT(Table1__5[[#This Row],[Calendar_month]],2)</f>
        <v>08</v>
      </c>
      <c r="O3826" t="str">
        <f>LEFT(Table1__5[[#This Row],[Calendar_month]],4)</f>
        <v>2025</v>
      </c>
      <c r="P3826" t="str">
        <f>_xlfn.TEXTBEFORE(Table1__5[[#This Row],[Distributor_Name]],"-")</f>
        <v>BD12</v>
      </c>
    </row>
    <row r="3827" spans="1:16" x14ac:dyDescent="0.75">
      <c r="A3827" t="s">
        <v>11</v>
      </c>
      <c r="B3827" t="s">
        <v>22</v>
      </c>
      <c r="C3827" t="s">
        <v>23</v>
      </c>
      <c r="D3827">
        <v>202508</v>
      </c>
      <c r="E3827" t="s">
        <v>7662</v>
      </c>
      <c r="F3827" t="s">
        <v>7664</v>
      </c>
      <c r="G3827">
        <v>0</v>
      </c>
      <c r="H3827">
        <v>0</v>
      </c>
      <c r="I3827">
        <v>0</v>
      </c>
      <c r="J3827">
        <v>0</v>
      </c>
      <c r="K3827">
        <v>0</v>
      </c>
      <c r="L3827" t="str">
        <f>VLOOKUP(Table1__5[[#This Row],[ShortCode]],$U$3:$W$100,3,0)</f>
        <v>Other</v>
      </c>
      <c r="M3827" t="str">
        <f>VLOOKUP(Table1__5[[#This Row],[ShortCode]],$U$3:$V$100,2,0)</f>
        <v>Group BB</v>
      </c>
      <c r="N3827" t="str">
        <f>RIGHT(Table1__5[[#This Row],[Calendar_month]],2)</f>
        <v>08</v>
      </c>
      <c r="O3827" t="str">
        <f>LEFT(Table1__5[[#This Row],[Calendar_month]],4)</f>
        <v>2025</v>
      </c>
      <c r="P3827" t="str">
        <f>_xlfn.TEXTBEFORE(Table1__5[[#This Row],[Distributor_Name]],"-")</f>
        <v>BD12</v>
      </c>
    </row>
    <row r="3828" spans="1:16" x14ac:dyDescent="0.75">
      <c r="A3828" t="s">
        <v>11</v>
      </c>
      <c r="B3828" t="s">
        <v>22</v>
      </c>
      <c r="C3828" t="s">
        <v>23</v>
      </c>
      <c r="D3828">
        <v>202508</v>
      </c>
      <c r="E3828" t="s">
        <v>7662</v>
      </c>
      <c r="F3828" t="s">
        <v>5426</v>
      </c>
      <c r="G3828">
        <v>0</v>
      </c>
      <c r="H3828">
        <v>0</v>
      </c>
      <c r="I3828">
        <v>0</v>
      </c>
      <c r="J3828">
        <v>0</v>
      </c>
      <c r="K3828">
        <v>0</v>
      </c>
      <c r="L3828" t="str">
        <f>VLOOKUP(Table1__5[[#This Row],[ShortCode]],$U$3:$W$100,3,0)</f>
        <v>Heineken Original</v>
      </c>
      <c r="M3828" t="str">
        <f>VLOOKUP(Table1__5[[#This Row],[ShortCode]],$U$3:$V$100,2,0)</f>
        <v>Group BB</v>
      </c>
      <c r="N3828" t="str">
        <f>RIGHT(Table1__5[[#This Row],[Calendar_month]],2)</f>
        <v>08</v>
      </c>
      <c r="O3828" t="str">
        <f>LEFT(Table1__5[[#This Row],[Calendar_month]],4)</f>
        <v>2025</v>
      </c>
      <c r="P3828" t="str">
        <f>_xlfn.TEXTBEFORE(Table1__5[[#This Row],[Distributor_Name]],"-")</f>
        <v>BD12</v>
      </c>
    </row>
    <row r="3829" spans="1:16" x14ac:dyDescent="0.75">
      <c r="A3829" t="s">
        <v>11</v>
      </c>
      <c r="B3829" t="s">
        <v>22</v>
      </c>
      <c r="C3829" t="s">
        <v>23</v>
      </c>
      <c r="D3829">
        <v>202508</v>
      </c>
      <c r="E3829" t="s">
        <v>7662</v>
      </c>
      <c r="F3829" t="s">
        <v>5434</v>
      </c>
      <c r="G3829">
        <v>321</v>
      </c>
      <c r="H3829">
        <v>130</v>
      </c>
      <c r="I3829">
        <v>264</v>
      </c>
      <c r="J3829">
        <v>0.82242990654205606</v>
      </c>
      <c r="K3829">
        <v>57</v>
      </c>
      <c r="L3829" t="str">
        <f>VLOOKUP(Table1__5[[#This Row],[ShortCode]],$U$3:$W$100,3,0)</f>
        <v>Heineken Original</v>
      </c>
      <c r="M3829" t="str">
        <f>VLOOKUP(Table1__5[[#This Row],[ShortCode]],$U$3:$V$100,2,0)</f>
        <v>Group BB</v>
      </c>
      <c r="N3829" t="str">
        <f>RIGHT(Table1__5[[#This Row],[Calendar_month]],2)</f>
        <v>08</v>
      </c>
      <c r="O3829" t="str">
        <f>LEFT(Table1__5[[#This Row],[Calendar_month]],4)</f>
        <v>2025</v>
      </c>
      <c r="P3829" t="str">
        <f>_xlfn.TEXTBEFORE(Table1__5[[#This Row],[Distributor_Name]],"-")</f>
        <v>BD12</v>
      </c>
    </row>
    <row r="3830" spans="1:16" x14ac:dyDescent="0.75">
      <c r="A3830" t="s">
        <v>11</v>
      </c>
      <c r="B3830" t="s">
        <v>22</v>
      </c>
      <c r="C3830" t="s">
        <v>23</v>
      </c>
      <c r="D3830">
        <v>202508</v>
      </c>
      <c r="E3830" t="s">
        <v>7662</v>
      </c>
      <c r="F3830" t="s">
        <v>5393</v>
      </c>
      <c r="G3830">
        <v>12188</v>
      </c>
      <c r="H3830">
        <v>18356</v>
      </c>
      <c r="I3830">
        <v>19187</v>
      </c>
      <c r="J3830">
        <v>1.5742533639645599</v>
      </c>
      <c r="K3830">
        <v>-6999</v>
      </c>
      <c r="L3830" t="str">
        <f>VLOOKUP(Table1__5[[#This Row],[ShortCode]],$U$3:$W$100,3,0)</f>
        <v>Heineken Silver</v>
      </c>
      <c r="M3830" t="str">
        <f>VLOOKUP(Table1__5[[#This Row],[ShortCode]],$U$3:$V$100,2,0)</f>
        <v>Group AA</v>
      </c>
      <c r="N3830" t="str">
        <f>RIGHT(Table1__5[[#This Row],[Calendar_month]],2)</f>
        <v>08</v>
      </c>
      <c r="O3830" t="str">
        <f>LEFT(Table1__5[[#This Row],[Calendar_month]],4)</f>
        <v>2025</v>
      </c>
      <c r="P3830" t="str">
        <f>_xlfn.TEXTBEFORE(Table1__5[[#This Row],[Distributor_Name]],"-")</f>
        <v>BD12</v>
      </c>
    </row>
    <row r="3831" spans="1:16" x14ac:dyDescent="0.75">
      <c r="A3831" t="s">
        <v>11</v>
      </c>
      <c r="B3831" t="s">
        <v>22</v>
      </c>
      <c r="C3831" t="s">
        <v>23</v>
      </c>
      <c r="D3831">
        <v>202508</v>
      </c>
      <c r="E3831" t="s">
        <v>7662</v>
      </c>
      <c r="F3831" t="s">
        <v>5418</v>
      </c>
      <c r="G3831">
        <v>0</v>
      </c>
      <c r="H3831">
        <v>0</v>
      </c>
      <c r="I3831">
        <v>0</v>
      </c>
      <c r="J3831">
        <v>0</v>
      </c>
      <c r="K3831">
        <v>0</v>
      </c>
      <c r="L3831" t="str">
        <f>VLOOKUP(Table1__5[[#This Row],[ShortCode]],$U$3:$W$100,3,0)</f>
        <v>Heineken Silver</v>
      </c>
      <c r="M3831" t="str">
        <f>VLOOKUP(Table1__5[[#This Row],[ShortCode]],$U$3:$V$100,2,0)</f>
        <v>Group AA</v>
      </c>
      <c r="N3831" t="str">
        <f>RIGHT(Table1__5[[#This Row],[Calendar_month]],2)</f>
        <v>08</v>
      </c>
      <c r="O3831" t="str">
        <f>LEFT(Table1__5[[#This Row],[Calendar_month]],4)</f>
        <v>2025</v>
      </c>
      <c r="P3831" t="str">
        <f>_xlfn.TEXTBEFORE(Table1__5[[#This Row],[Distributor_Name]],"-")</f>
        <v>BD12</v>
      </c>
    </row>
    <row r="3832" spans="1:16" x14ac:dyDescent="0.75">
      <c r="A3832" t="s">
        <v>11</v>
      </c>
      <c r="B3832" t="s">
        <v>22</v>
      </c>
      <c r="C3832" t="s">
        <v>23</v>
      </c>
      <c r="D3832">
        <v>202508</v>
      </c>
      <c r="E3832" t="s">
        <v>7662</v>
      </c>
      <c r="F3832" t="s">
        <v>5401</v>
      </c>
      <c r="G3832">
        <v>780</v>
      </c>
      <c r="H3832">
        <v>598</v>
      </c>
      <c r="I3832">
        <v>580</v>
      </c>
      <c r="J3832">
        <v>0.74358974358974395</v>
      </c>
      <c r="K3832">
        <v>200</v>
      </c>
      <c r="L3832" t="str">
        <f>VLOOKUP(Table1__5[[#This Row],[ShortCode]],$U$3:$W$100,3,0)</f>
        <v>Heineken Silver</v>
      </c>
      <c r="M3832" t="str">
        <f>VLOOKUP(Table1__5[[#This Row],[ShortCode]],$U$3:$V$100,2,0)</f>
        <v>Group AA</v>
      </c>
      <c r="N3832" t="str">
        <f>RIGHT(Table1__5[[#This Row],[Calendar_month]],2)</f>
        <v>08</v>
      </c>
      <c r="O3832" t="str">
        <f>LEFT(Table1__5[[#This Row],[Calendar_month]],4)</f>
        <v>2025</v>
      </c>
      <c r="P3832" t="str">
        <f>_xlfn.TEXTBEFORE(Table1__5[[#This Row],[Distributor_Name]],"-")</f>
        <v>BD12</v>
      </c>
    </row>
    <row r="3833" spans="1:16" x14ac:dyDescent="0.75">
      <c r="A3833" t="s">
        <v>11</v>
      </c>
      <c r="B3833" t="s">
        <v>22</v>
      </c>
      <c r="C3833" t="s">
        <v>23</v>
      </c>
      <c r="D3833">
        <v>202508</v>
      </c>
      <c r="E3833" t="s">
        <v>7662</v>
      </c>
      <c r="F3833" t="s">
        <v>7288</v>
      </c>
      <c r="G3833">
        <v>0</v>
      </c>
      <c r="H3833">
        <v>0</v>
      </c>
      <c r="I3833">
        <v>0</v>
      </c>
      <c r="J3833">
        <v>0</v>
      </c>
      <c r="K3833">
        <v>0</v>
      </c>
      <c r="L3833" t="str">
        <f>VLOOKUP(Table1__5[[#This Row],[ShortCode]],$U$3:$W$100,3,0)</f>
        <v>Heineken Silver</v>
      </c>
      <c r="M3833" t="str">
        <f>VLOOKUP(Table1__5[[#This Row],[ShortCode]],$U$3:$V$100,2,0)</f>
        <v>Group BB</v>
      </c>
      <c r="N3833" t="str">
        <f>RIGHT(Table1__5[[#This Row],[Calendar_month]],2)</f>
        <v>08</v>
      </c>
      <c r="O3833" t="str">
        <f>LEFT(Table1__5[[#This Row],[Calendar_month]],4)</f>
        <v>2025</v>
      </c>
      <c r="P3833" t="str">
        <f>_xlfn.TEXTBEFORE(Table1__5[[#This Row],[Distributor_Name]],"-")</f>
        <v>BD12</v>
      </c>
    </row>
    <row r="3834" spans="1:16" x14ac:dyDescent="0.75">
      <c r="A3834" t="s">
        <v>11</v>
      </c>
      <c r="B3834" t="s">
        <v>22</v>
      </c>
      <c r="C3834" t="s">
        <v>23</v>
      </c>
      <c r="D3834">
        <v>202508</v>
      </c>
      <c r="E3834" t="s">
        <v>7662</v>
      </c>
      <c r="F3834" t="s">
        <v>5440</v>
      </c>
      <c r="G3834">
        <v>19</v>
      </c>
      <c r="H3834">
        <v>0</v>
      </c>
      <c r="I3834">
        <v>0</v>
      </c>
      <c r="J3834">
        <v>0</v>
      </c>
      <c r="K3834">
        <v>19</v>
      </c>
      <c r="L3834" t="str">
        <f>VLOOKUP(Table1__5[[#This Row],[ShortCode]],$U$3:$W$100,3,0)</f>
        <v>Other</v>
      </c>
      <c r="M3834" t="str">
        <f>VLOOKUP(Table1__5[[#This Row],[ShortCode]],$U$3:$V$100,2,0)</f>
        <v>Group BB</v>
      </c>
      <c r="N3834" t="str">
        <f>RIGHT(Table1__5[[#This Row],[Calendar_month]],2)</f>
        <v>08</v>
      </c>
      <c r="O3834" t="str">
        <f>LEFT(Table1__5[[#This Row],[Calendar_month]],4)</f>
        <v>2025</v>
      </c>
      <c r="P3834" t="str">
        <f>_xlfn.TEXTBEFORE(Table1__5[[#This Row],[Distributor_Name]],"-")</f>
        <v>BD12</v>
      </c>
    </row>
    <row r="3835" spans="1:16" x14ac:dyDescent="0.75">
      <c r="A3835" t="s">
        <v>11</v>
      </c>
      <c r="B3835" t="s">
        <v>22</v>
      </c>
      <c r="C3835" t="s">
        <v>23</v>
      </c>
      <c r="D3835">
        <v>202508</v>
      </c>
      <c r="E3835" t="s">
        <v>7662</v>
      </c>
      <c r="F3835" t="s">
        <v>5424</v>
      </c>
      <c r="G3835">
        <v>11</v>
      </c>
      <c r="H3835">
        <v>10</v>
      </c>
      <c r="I3835">
        <v>6</v>
      </c>
      <c r="J3835">
        <v>0.54545454545454497</v>
      </c>
      <c r="K3835">
        <v>5</v>
      </c>
      <c r="L3835" t="str">
        <f>VLOOKUP(Table1__5[[#This Row],[ShortCode]],$U$3:$W$100,3,0)</f>
        <v>Other</v>
      </c>
      <c r="M3835" t="str">
        <f>VLOOKUP(Table1__5[[#This Row],[ShortCode]],$U$3:$V$100,2,0)</f>
        <v>Group BB</v>
      </c>
      <c r="N3835" t="str">
        <f>RIGHT(Table1__5[[#This Row],[Calendar_month]],2)</f>
        <v>08</v>
      </c>
      <c r="O3835" t="str">
        <f>LEFT(Table1__5[[#This Row],[Calendar_month]],4)</f>
        <v>2025</v>
      </c>
      <c r="P3835" t="str">
        <f>_xlfn.TEXTBEFORE(Table1__5[[#This Row],[Distributor_Name]],"-")</f>
        <v>BD12</v>
      </c>
    </row>
    <row r="3836" spans="1:16" x14ac:dyDescent="0.75">
      <c r="A3836" t="s">
        <v>11</v>
      </c>
      <c r="B3836" t="s">
        <v>22</v>
      </c>
      <c r="C3836" t="s">
        <v>23</v>
      </c>
      <c r="D3836">
        <v>202508</v>
      </c>
      <c r="E3836" t="s">
        <v>7662</v>
      </c>
      <c r="F3836" t="s">
        <v>7654</v>
      </c>
      <c r="G3836">
        <v>1</v>
      </c>
      <c r="H3836">
        <v>0</v>
      </c>
      <c r="I3836">
        <v>0</v>
      </c>
      <c r="J3836">
        <v>0</v>
      </c>
      <c r="K3836">
        <v>1</v>
      </c>
      <c r="L3836" t="str">
        <f>VLOOKUP(Table1__5[[#This Row],[ShortCode]],$U$3:$W$100,3,0)</f>
        <v>Other</v>
      </c>
      <c r="M3836" t="str">
        <f>VLOOKUP(Table1__5[[#This Row],[ShortCode]],$U$3:$V$100,2,0)</f>
        <v>Group BB</v>
      </c>
      <c r="N3836" t="str">
        <f>RIGHT(Table1__5[[#This Row],[Calendar_month]],2)</f>
        <v>08</v>
      </c>
      <c r="O3836" t="str">
        <f>LEFT(Table1__5[[#This Row],[Calendar_month]],4)</f>
        <v>2025</v>
      </c>
      <c r="P3836" t="str">
        <f>_xlfn.TEXTBEFORE(Table1__5[[#This Row],[Distributor_Name]],"-")</f>
        <v>BD12</v>
      </c>
    </row>
    <row r="3837" spans="1:16" x14ac:dyDescent="0.75">
      <c r="A3837" t="s">
        <v>11</v>
      </c>
      <c r="B3837" t="s">
        <v>22</v>
      </c>
      <c r="C3837" t="s">
        <v>23</v>
      </c>
      <c r="D3837">
        <v>202508</v>
      </c>
      <c r="E3837" t="s">
        <v>7662</v>
      </c>
      <c r="F3837" t="s">
        <v>7667</v>
      </c>
      <c r="G3837">
        <v>0</v>
      </c>
      <c r="H3837">
        <v>0</v>
      </c>
      <c r="I3837">
        <v>0</v>
      </c>
      <c r="J3837">
        <v>0</v>
      </c>
      <c r="K3837">
        <v>0</v>
      </c>
      <c r="L3837" t="str">
        <f>VLOOKUP(Table1__5[[#This Row],[ShortCode]],$U$3:$W$100,3,0)</f>
        <v>Other</v>
      </c>
      <c r="M3837" t="str">
        <f>VLOOKUP(Table1__5[[#This Row],[ShortCode]],$U$3:$V$100,2,0)</f>
        <v>Group BB</v>
      </c>
      <c r="N3837" t="str">
        <f>RIGHT(Table1__5[[#This Row],[Calendar_month]],2)</f>
        <v>08</v>
      </c>
      <c r="O3837" t="str">
        <f>LEFT(Table1__5[[#This Row],[Calendar_month]],4)</f>
        <v>2025</v>
      </c>
      <c r="P3837" t="str">
        <f>_xlfn.TEXTBEFORE(Table1__5[[#This Row],[Distributor_Name]],"-")</f>
        <v>BD12</v>
      </c>
    </row>
    <row r="3838" spans="1:16" x14ac:dyDescent="0.75">
      <c r="A3838" t="s">
        <v>11</v>
      </c>
      <c r="B3838" t="s">
        <v>22</v>
      </c>
      <c r="C3838" t="s">
        <v>23</v>
      </c>
      <c r="D3838">
        <v>202508</v>
      </c>
      <c r="E3838" t="s">
        <v>7662</v>
      </c>
      <c r="F3838" t="s">
        <v>7668</v>
      </c>
      <c r="G3838">
        <v>1</v>
      </c>
      <c r="H3838">
        <v>0</v>
      </c>
      <c r="I3838">
        <v>0</v>
      </c>
      <c r="J3838">
        <v>0</v>
      </c>
      <c r="K3838">
        <v>1</v>
      </c>
      <c r="L3838" t="str">
        <f>VLOOKUP(Table1__5[[#This Row],[ShortCode]],$U$3:$W$100,3,0)</f>
        <v>Other</v>
      </c>
      <c r="M3838" t="str">
        <f>VLOOKUP(Table1__5[[#This Row],[ShortCode]],$U$3:$V$100,2,0)</f>
        <v>Group BB</v>
      </c>
      <c r="N3838" t="str">
        <f>RIGHT(Table1__5[[#This Row],[Calendar_month]],2)</f>
        <v>08</v>
      </c>
      <c r="O3838" t="str">
        <f>LEFT(Table1__5[[#This Row],[Calendar_month]],4)</f>
        <v>2025</v>
      </c>
      <c r="P3838" t="str">
        <f>_xlfn.TEXTBEFORE(Table1__5[[#This Row],[Distributor_Name]],"-")</f>
        <v>BD12</v>
      </c>
    </row>
    <row r="3839" spans="1:16" x14ac:dyDescent="0.75">
      <c r="A3839" t="s">
        <v>11</v>
      </c>
      <c r="B3839" t="s">
        <v>22</v>
      </c>
      <c r="C3839" t="s">
        <v>23</v>
      </c>
      <c r="D3839">
        <v>202508</v>
      </c>
      <c r="E3839" t="s">
        <v>7662</v>
      </c>
      <c r="F3839" t="s">
        <v>5430</v>
      </c>
      <c r="G3839">
        <v>19</v>
      </c>
      <c r="H3839">
        <v>36</v>
      </c>
      <c r="I3839">
        <v>30</v>
      </c>
      <c r="J3839">
        <v>1.57894736842105</v>
      </c>
      <c r="K3839">
        <v>-11</v>
      </c>
      <c r="L3839" t="str">
        <f>VLOOKUP(Table1__5[[#This Row],[ShortCode]],$U$3:$W$100,3,0)</f>
        <v>Other</v>
      </c>
      <c r="M3839" t="str">
        <f>VLOOKUP(Table1__5[[#This Row],[ShortCode]],$U$3:$V$100,2,0)</f>
        <v>Group BB</v>
      </c>
      <c r="N3839" t="str">
        <f>RIGHT(Table1__5[[#This Row],[Calendar_month]],2)</f>
        <v>08</v>
      </c>
      <c r="O3839" t="str">
        <f>LEFT(Table1__5[[#This Row],[Calendar_month]],4)</f>
        <v>2025</v>
      </c>
      <c r="P3839" t="str">
        <f>_xlfn.TEXTBEFORE(Table1__5[[#This Row],[Distributor_Name]],"-")</f>
        <v>BD12</v>
      </c>
    </row>
    <row r="3840" spans="1:16" x14ac:dyDescent="0.75">
      <c r="A3840" t="s">
        <v>11</v>
      </c>
      <c r="B3840" t="s">
        <v>22</v>
      </c>
      <c r="C3840" t="s">
        <v>23</v>
      </c>
      <c r="D3840">
        <v>202508</v>
      </c>
      <c r="E3840" t="s">
        <v>7662</v>
      </c>
      <c r="F3840" t="s">
        <v>7670</v>
      </c>
      <c r="G3840">
        <v>0</v>
      </c>
      <c r="H3840">
        <v>0</v>
      </c>
      <c r="I3840">
        <v>0</v>
      </c>
      <c r="J3840">
        <v>0</v>
      </c>
      <c r="K3840">
        <v>0</v>
      </c>
      <c r="L3840" t="str">
        <f>VLOOKUP(Table1__5[[#This Row],[ShortCode]],$U$3:$W$100,3,0)</f>
        <v>Other</v>
      </c>
      <c r="M3840" t="str">
        <f>VLOOKUP(Table1__5[[#This Row],[ShortCode]],$U$3:$V$100,2,0)</f>
        <v>Group BB</v>
      </c>
      <c r="N3840" t="str">
        <f>RIGHT(Table1__5[[#This Row],[Calendar_month]],2)</f>
        <v>08</v>
      </c>
      <c r="O3840" t="str">
        <f>LEFT(Table1__5[[#This Row],[Calendar_month]],4)</f>
        <v>2025</v>
      </c>
      <c r="P3840" t="str">
        <f>_xlfn.TEXTBEFORE(Table1__5[[#This Row],[Distributor_Name]],"-")</f>
        <v>BD12</v>
      </c>
    </row>
    <row r="3841" spans="1:16" x14ac:dyDescent="0.75">
      <c r="A3841" t="s">
        <v>11</v>
      </c>
      <c r="B3841" t="s">
        <v>22</v>
      </c>
      <c r="C3841" t="s">
        <v>23</v>
      </c>
      <c r="D3841">
        <v>202508</v>
      </c>
      <c r="E3841" t="s">
        <v>7662</v>
      </c>
      <c r="F3841" t="s">
        <v>5405</v>
      </c>
      <c r="G3841">
        <v>11689</v>
      </c>
      <c r="H3841">
        <v>9416</v>
      </c>
      <c r="I3841">
        <v>13380</v>
      </c>
      <c r="J3841">
        <v>1.14466592522885</v>
      </c>
      <c r="K3841">
        <v>-1691</v>
      </c>
      <c r="L3841" t="str">
        <f>VLOOKUP(Table1__5[[#This Row],[ShortCode]],$U$3:$W$100,3,0)</f>
        <v>Tiger Regular</v>
      </c>
      <c r="M3841" t="str">
        <f>VLOOKUP(Table1__5[[#This Row],[ShortCode]],$U$3:$V$100,2,0)</f>
        <v>Group BB</v>
      </c>
      <c r="N3841" t="str">
        <f>RIGHT(Table1__5[[#This Row],[Calendar_month]],2)</f>
        <v>08</v>
      </c>
      <c r="O3841" t="str">
        <f>LEFT(Table1__5[[#This Row],[Calendar_month]],4)</f>
        <v>2025</v>
      </c>
      <c r="P3841" t="str">
        <f>_xlfn.TEXTBEFORE(Table1__5[[#This Row],[Distributor_Name]],"-")</f>
        <v>BD12</v>
      </c>
    </row>
    <row r="3842" spans="1:16" x14ac:dyDescent="0.75">
      <c r="A3842" t="s">
        <v>11</v>
      </c>
      <c r="B3842" t="s">
        <v>22</v>
      </c>
      <c r="C3842" t="s">
        <v>23</v>
      </c>
      <c r="D3842">
        <v>202508</v>
      </c>
      <c r="E3842" t="s">
        <v>7662</v>
      </c>
      <c r="F3842" t="s">
        <v>7679</v>
      </c>
      <c r="G3842">
        <v>0</v>
      </c>
      <c r="H3842">
        <v>0</v>
      </c>
      <c r="I3842">
        <v>0</v>
      </c>
      <c r="J3842">
        <v>0</v>
      </c>
      <c r="K3842">
        <v>0</v>
      </c>
      <c r="L3842" t="str">
        <f>VLOOKUP(Table1__5[[#This Row],[ShortCode]],$U$3:$W$100,3,0)</f>
        <v>Other</v>
      </c>
      <c r="M3842" t="str">
        <f>VLOOKUP(Table1__5[[#This Row],[ShortCode]],$U$3:$V$100,2,0)</f>
        <v>Group BB</v>
      </c>
      <c r="N3842" t="str">
        <f>RIGHT(Table1__5[[#This Row],[Calendar_month]],2)</f>
        <v>08</v>
      </c>
      <c r="O3842" t="str">
        <f>LEFT(Table1__5[[#This Row],[Calendar_month]],4)</f>
        <v>2025</v>
      </c>
      <c r="P3842" t="str">
        <f>_xlfn.TEXTBEFORE(Table1__5[[#This Row],[Distributor_Name]],"-")</f>
        <v>BD12</v>
      </c>
    </row>
    <row r="3843" spans="1:16" x14ac:dyDescent="0.75">
      <c r="A3843" t="s">
        <v>11</v>
      </c>
      <c r="B3843" t="s">
        <v>22</v>
      </c>
      <c r="C3843" t="s">
        <v>23</v>
      </c>
      <c r="D3843">
        <v>202508</v>
      </c>
      <c r="E3843" t="s">
        <v>7662</v>
      </c>
      <c r="F3843" t="s">
        <v>5396</v>
      </c>
      <c r="G3843">
        <v>22044</v>
      </c>
      <c r="H3843">
        <v>18096</v>
      </c>
      <c r="I3843">
        <v>22336</v>
      </c>
      <c r="J3843">
        <v>1.0132462348031199</v>
      </c>
      <c r="K3843">
        <v>-292</v>
      </c>
      <c r="L3843" t="str">
        <f>VLOOKUP(Table1__5[[#This Row],[ShortCode]],$U$3:$W$100,3,0)</f>
        <v>Tiger Regular</v>
      </c>
      <c r="M3843" t="str">
        <f>VLOOKUP(Table1__5[[#This Row],[ShortCode]],$U$3:$V$100,2,0)</f>
        <v>Group BB</v>
      </c>
      <c r="N3843" t="str">
        <f>RIGHT(Table1__5[[#This Row],[Calendar_month]],2)</f>
        <v>08</v>
      </c>
      <c r="O3843" t="str">
        <f>LEFT(Table1__5[[#This Row],[Calendar_month]],4)</f>
        <v>2025</v>
      </c>
      <c r="P3843" t="str">
        <f>_xlfn.TEXTBEFORE(Table1__5[[#This Row],[Distributor_Name]],"-")</f>
        <v>BD12</v>
      </c>
    </row>
    <row r="3844" spans="1:16" x14ac:dyDescent="0.75">
      <c r="A3844" t="s">
        <v>11</v>
      </c>
      <c r="B3844" t="s">
        <v>22</v>
      </c>
      <c r="C3844" t="s">
        <v>23</v>
      </c>
      <c r="D3844">
        <v>202508</v>
      </c>
      <c r="E3844" t="s">
        <v>7662</v>
      </c>
      <c r="F3844" t="s">
        <v>5441</v>
      </c>
      <c r="G3844">
        <v>0</v>
      </c>
      <c r="H3844">
        <v>0</v>
      </c>
      <c r="I3844">
        <v>0</v>
      </c>
      <c r="J3844">
        <v>0</v>
      </c>
      <c r="K3844">
        <v>0</v>
      </c>
      <c r="L3844" t="str">
        <f>VLOOKUP(Table1__5[[#This Row],[ShortCode]],$U$3:$W$100,3,0)</f>
        <v>Tiger Regular</v>
      </c>
      <c r="M3844" t="str">
        <f>VLOOKUP(Table1__5[[#This Row],[ShortCode]],$U$3:$V$100,2,0)</f>
        <v>Group BB</v>
      </c>
      <c r="N3844" t="str">
        <f>RIGHT(Table1__5[[#This Row],[Calendar_month]],2)</f>
        <v>08</v>
      </c>
      <c r="O3844" t="str">
        <f>LEFT(Table1__5[[#This Row],[Calendar_month]],4)</f>
        <v>2025</v>
      </c>
      <c r="P3844" t="str">
        <f>_xlfn.TEXTBEFORE(Table1__5[[#This Row],[Distributor_Name]],"-")</f>
        <v>BD12</v>
      </c>
    </row>
    <row r="3845" spans="1:16" x14ac:dyDescent="0.75">
      <c r="A3845" t="s">
        <v>11</v>
      </c>
      <c r="B3845" t="s">
        <v>22</v>
      </c>
      <c r="C3845" t="s">
        <v>23</v>
      </c>
      <c r="D3845">
        <v>202508</v>
      </c>
      <c r="E3845" t="s">
        <v>7662</v>
      </c>
      <c r="F3845" t="s">
        <v>5408</v>
      </c>
      <c r="G3845">
        <v>981</v>
      </c>
      <c r="H3845">
        <v>970</v>
      </c>
      <c r="I3845">
        <v>970</v>
      </c>
      <c r="J3845">
        <v>0.98878695208970402</v>
      </c>
      <c r="K3845">
        <v>10.999999999999901</v>
      </c>
      <c r="L3845" t="str">
        <f>VLOOKUP(Table1__5[[#This Row],[ShortCode]],$U$3:$W$100,3,0)</f>
        <v>Tiger Regular</v>
      </c>
      <c r="M3845" t="str">
        <f>VLOOKUP(Table1__5[[#This Row],[ShortCode]],$U$3:$V$100,2,0)</f>
        <v>Group BB</v>
      </c>
      <c r="N3845" t="str">
        <f>RIGHT(Table1__5[[#This Row],[Calendar_month]],2)</f>
        <v>08</v>
      </c>
      <c r="O3845" t="str">
        <f>LEFT(Table1__5[[#This Row],[Calendar_month]],4)</f>
        <v>2025</v>
      </c>
      <c r="P3845" t="str">
        <f>_xlfn.TEXTBEFORE(Table1__5[[#This Row],[Distributor_Name]],"-")</f>
        <v>BD12</v>
      </c>
    </row>
    <row r="3846" spans="1:16" x14ac:dyDescent="0.75">
      <c r="A3846" t="s">
        <v>11</v>
      </c>
      <c r="B3846" t="s">
        <v>22</v>
      </c>
      <c r="C3846" t="s">
        <v>23</v>
      </c>
      <c r="D3846">
        <v>202508</v>
      </c>
      <c r="E3846" t="s">
        <v>7662</v>
      </c>
      <c r="F3846" t="s">
        <v>5417</v>
      </c>
      <c r="G3846">
        <v>688</v>
      </c>
      <c r="H3846">
        <v>1080</v>
      </c>
      <c r="I3846">
        <v>914</v>
      </c>
      <c r="J3846">
        <v>1.3284883720930201</v>
      </c>
      <c r="K3846">
        <v>-226</v>
      </c>
      <c r="L3846" t="str">
        <f>VLOOKUP(Table1__5[[#This Row],[ShortCode]],$U$3:$W$100,3,0)</f>
        <v>Tiger Crystal</v>
      </c>
      <c r="M3846" t="str">
        <f>VLOOKUP(Table1__5[[#This Row],[ShortCode]],$U$3:$V$100,2,0)</f>
        <v>Group AA</v>
      </c>
      <c r="N3846" t="str">
        <f>RIGHT(Table1__5[[#This Row],[Calendar_month]],2)</f>
        <v>08</v>
      </c>
      <c r="O3846" t="str">
        <f>LEFT(Table1__5[[#This Row],[Calendar_month]],4)</f>
        <v>2025</v>
      </c>
      <c r="P3846" t="str">
        <f>_xlfn.TEXTBEFORE(Table1__5[[#This Row],[Distributor_Name]],"-")</f>
        <v>BD12</v>
      </c>
    </row>
    <row r="3847" spans="1:16" x14ac:dyDescent="0.75">
      <c r="A3847" t="s">
        <v>11</v>
      </c>
      <c r="B3847" t="s">
        <v>22</v>
      </c>
      <c r="C3847" t="s">
        <v>23</v>
      </c>
      <c r="D3847">
        <v>202508</v>
      </c>
      <c r="E3847" t="s">
        <v>7662</v>
      </c>
      <c r="F3847" t="s">
        <v>5403</v>
      </c>
      <c r="G3847">
        <v>5172</v>
      </c>
      <c r="H3847">
        <v>6409</v>
      </c>
      <c r="I3847">
        <v>7310</v>
      </c>
      <c r="J3847">
        <v>1.41337973704563</v>
      </c>
      <c r="K3847">
        <v>-2138</v>
      </c>
      <c r="L3847" t="str">
        <f>VLOOKUP(Table1__5[[#This Row],[ShortCode]],$U$3:$W$100,3,0)</f>
        <v>Tiger Crystal</v>
      </c>
      <c r="M3847" t="str">
        <f>VLOOKUP(Table1__5[[#This Row],[ShortCode]],$U$3:$V$100,2,0)</f>
        <v>Group AA</v>
      </c>
      <c r="N3847" t="str">
        <f>RIGHT(Table1__5[[#This Row],[Calendar_month]],2)</f>
        <v>08</v>
      </c>
      <c r="O3847" t="str">
        <f>LEFT(Table1__5[[#This Row],[Calendar_month]],4)</f>
        <v>2025</v>
      </c>
      <c r="P3847" t="str">
        <f>_xlfn.TEXTBEFORE(Table1__5[[#This Row],[Distributor_Name]],"-")</f>
        <v>BD12</v>
      </c>
    </row>
    <row r="3848" spans="1:16" x14ac:dyDescent="0.75">
      <c r="A3848" t="s">
        <v>11</v>
      </c>
      <c r="B3848" t="s">
        <v>22</v>
      </c>
      <c r="C3848" t="s">
        <v>23</v>
      </c>
      <c r="D3848">
        <v>202508</v>
      </c>
      <c r="E3848" t="s">
        <v>7662</v>
      </c>
      <c r="F3848" t="s">
        <v>5404</v>
      </c>
      <c r="G3848">
        <v>7753</v>
      </c>
      <c r="H3848">
        <v>5551</v>
      </c>
      <c r="I3848">
        <v>5655</v>
      </c>
      <c r="J3848">
        <v>0.72939507287501604</v>
      </c>
      <c r="K3848">
        <v>2098</v>
      </c>
      <c r="L3848" t="str">
        <f>VLOOKUP(Table1__5[[#This Row],[ShortCode]],$U$3:$W$100,3,0)</f>
        <v>Tiger Crystal</v>
      </c>
      <c r="M3848" t="str">
        <f>VLOOKUP(Table1__5[[#This Row],[ShortCode]],$U$3:$V$100,2,0)</f>
        <v>Group AA</v>
      </c>
      <c r="N3848" t="str">
        <f>RIGHT(Table1__5[[#This Row],[Calendar_month]],2)</f>
        <v>08</v>
      </c>
      <c r="O3848" t="str">
        <f>LEFT(Table1__5[[#This Row],[Calendar_month]],4)</f>
        <v>2025</v>
      </c>
      <c r="P3848" t="str">
        <f>_xlfn.TEXTBEFORE(Table1__5[[#This Row],[Distributor_Name]],"-")</f>
        <v>BD12</v>
      </c>
    </row>
    <row r="3849" spans="1:16" x14ac:dyDescent="0.75">
      <c r="A3849" t="s">
        <v>11</v>
      </c>
      <c r="B3849" t="s">
        <v>22</v>
      </c>
      <c r="C3849" t="s">
        <v>23</v>
      </c>
      <c r="D3849">
        <v>202508</v>
      </c>
      <c r="E3849" t="s">
        <v>7662</v>
      </c>
      <c r="F3849" t="s">
        <v>7672</v>
      </c>
      <c r="G3849">
        <v>0</v>
      </c>
      <c r="H3849">
        <v>0</v>
      </c>
      <c r="I3849">
        <v>0</v>
      </c>
      <c r="J3849">
        <v>0</v>
      </c>
      <c r="K3849">
        <v>0</v>
      </c>
      <c r="L3849" t="str">
        <f>VLOOKUP(Table1__5[[#This Row],[ShortCode]],$U$3:$W$100,3,0)</f>
        <v>Other</v>
      </c>
      <c r="M3849" t="str">
        <f>VLOOKUP(Table1__5[[#This Row],[ShortCode]],$U$3:$V$100,2,0)</f>
        <v>Group BB</v>
      </c>
      <c r="N3849" t="str">
        <f>RIGHT(Table1__5[[#This Row],[Calendar_month]],2)</f>
        <v>08</v>
      </c>
      <c r="O3849" t="str">
        <f>LEFT(Table1__5[[#This Row],[Calendar_month]],4)</f>
        <v>2025</v>
      </c>
      <c r="P3849" t="str">
        <f>_xlfn.TEXTBEFORE(Table1__5[[#This Row],[Distributor_Name]],"-")</f>
        <v>BD12</v>
      </c>
    </row>
    <row r="3850" spans="1:16" x14ac:dyDescent="0.75">
      <c r="A3850" t="s">
        <v>11</v>
      </c>
      <c r="B3850" t="s">
        <v>22</v>
      </c>
      <c r="C3850" t="s">
        <v>23</v>
      </c>
      <c r="D3850">
        <v>202508</v>
      </c>
      <c r="E3850" t="s">
        <v>7673</v>
      </c>
      <c r="F3850" t="s">
        <v>5436</v>
      </c>
      <c r="G3850">
        <v>0</v>
      </c>
      <c r="H3850">
        <v>0</v>
      </c>
      <c r="I3850">
        <v>0</v>
      </c>
      <c r="J3850">
        <v>0</v>
      </c>
      <c r="K3850">
        <v>0</v>
      </c>
      <c r="L3850" t="str">
        <f>VLOOKUP(Table1__5[[#This Row],[ShortCode]],$U$3:$W$100,3,0)</f>
        <v>Bivina</v>
      </c>
      <c r="M3850" t="str">
        <f>VLOOKUP(Table1__5[[#This Row],[ShortCode]],$U$3:$V$100,2,0)</f>
        <v>Group BB</v>
      </c>
      <c r="N3850" t="str">
        <f>RIGHT(Table1__5[[#This Row],[Calendar_month]],2)</f>
        <v>08</v>
      </c>
      <c r="O3850" t="str">
        <f>LEFT(Table1__5[[#This Row],[Calendar_month]],4)</f>
        <v>2025</v>
      </c>
      <c r="P3850" t="str">
        <f>_xlfn.TEXTBEFORE(Table1__5[[#This Row],[Distributor_Name]],"-")</f>
        <v>BD12</v>
      </c>
    </row>
    <row r="3851" spans="1:16" x14ac:dyDescent="0.75">
      <c r="A3851" t="s">
        <v>11</v>
      </c>
      <c r="B3851" t="s">
        <v>22</v>
      </c>
      <c r="C3851" t="s">
        <v>23</v>
      </c>
      <c r="D3851">
        <v>202508</v>
      </c>
      <c r="E3851" t="s">
        <v>7673</v>
      </c>
      <c r="F3851" t="s">
        <v>7674</v>
      </c>
      <c r="G3851">
        <v>1031</v>
      </c>
      <c r="H3851">
        <v>2480</v>
      </c>
      <c r="I3851">
        <v>1301</v>
      </c>
      <c r="J3851">
        <v>1.2618816682832199</v>
      </c>
      <c r="K3851">
        <v>-270</v>
      </c>
      <c r="L3851" t="str">
        <f>VLOOKUP(Table1__5[[#This Row],[ShortCode]],$U$3:$W$100,3,0)</f>
        <v>Bia Việt</v>
      </c>
      <c r="M3851" t="str">
        <f>VLOOKUP(Table1__5[[#This Row],[ShortCode]],$U$3:$V$100,2,0)</f>
        <v>Group BB</v>
      </c>
      <c r="N3851" t="str">
        <f>RIGHT(Table1__5[[#This Row],[Calendar_month]],2)</f>
        <v>08</v>
      </c>
      <c r="O3851" t="str">
        <f>LEFT(Table1__5[[#This Row],[Calendar_month]],4)</f>
        <v>2025</v>
      </c>
      <c r="P3851" t="str">
        <f>_xlfn.TEXTBEFORE(Table1__5[[#This Row],[Distributor_Name]],"-")</f>
        <v>BD12</v>
      </c>
    </row>
    <row r="3852" spans="1:16" x14ac:dyDescent="0.75">
      <c r="A3852" t="s">
        <v>11</v>
      </c>
      <c r="B3852" t="s">
        <v>22</v>
      </c>
      <c r="C3852" t="s">
        <v>23</v>
      </c>
      <c r="D3852">
        <v>202508</v>
      </c>
      <c r="E3852" t="s">
        <v>7673</v>
      </c>
      <c r="F3852" t="s">
        <v>5400</v>
      </c>
      <c r="G3852">
        <v>6460</v>
      </c>
      <c r="H3852">
        <v>6490</v>
      </c>
      <c r="I3852">
        <v>8055</v>
      </c>
      <c r="J3852">
        <v>1.2469040247678</v>
      </c>
      <c r="K3852">
        <v>-1595</v>
      </c>
      <c r="L3852" t="str">
        <f>VLOOKUP(Table1__5[[#This Row],[ShortCode]],$U$3:$W$100,3,0)</f>
        <v>Bia Việt</v>
      </c>
      <c r="M3852" t="str">
        <f>VLOOKUP(Table1__5[[#This Row],[ShortCode]],$U$3:$V$100,2,0)</f>
        <v>Group BB</v>
      </c>
      <c r="N3852" t="str">
        <f>RIGHT(Table1__5[[#This Row],[Calendar_month]],2)</f>
        <v>08</v>
      </c>
      <c r="O3852" t="str">
        <f>LEFT(Table1__5[[#This Row],[Calendar_month]],4)</f>
        <v>2025</v>
      </c>
      <c r="P3852" t="str">
        <f>_xlfn.TEXTBEFORE(Table1__5[[#This Row],[Distributor_Name]],"-")</f>
        <v>BD12</v>
      </c>
    </row>
    <row r="3853" spans="1:16" x14ac:dyDescent="0.75">
      <c r="A3853" t="s">
        <v>11</v>
      </c>
      <c r="B3853" t="s">
        <v>22</v>
      </c>
      <c r="C3853" t="s">
        <v>23</v>
      </c>
      <c r="D3853">
        <v>202508</v>
      </c>
      <c r="E3853" t="s">
        <v>7673</v>
      </c>
      <c r="F3853" t="s">
        <v>5411</v>
      </c>
      <c r="G3853">
        <v>1351</v>
      </c>
      <c r="H3853">
        <v>1800</v>
      </c>
      <c r="I3853">
        <v>1646</v>
      </c>
      <c r="J3853">
        <v>1.2183567727609199</v>
      </c>
      <c r="K3853">
        <v>-295</v>
      </c>
      <c r="L3853" t="str">
        <f>VLOOKUP(Table1__5[[#This Row],[ShortCode]],$U$3:$W$100,3,0)</f>
        <v>Bia Việt</v>
      </c>
      <c r="M3853" t="str">
        <f>VLOOKUP(Table1__5[[#This Row],[ShortCode]],$U$3:$V$100,2,0)</f>
        <v>Group BB</v>
      </c>
      <c r="N3853" t="str">
        <f>RIGHT(Table1__5[[#This Row],[Calendar_month]],2)</f>
        <v>08</v>
      </c>
      <c r="O3853" t="str">
        <f>LEFT(Table1__5[[#This Row],[Calendar_month]],4)</f>
        <v>2025</v>
      </c>
      <c r="P3853" t="str">
        <f>_xlfn.TEXTBEFORE(Table1__5[[#This Row],[Distributor_Name]],"-")</f>
        <v>BD12</v>
      </c>
    </row>
    <row r="3854" spans="1:16" x14ac:dyDescent="0.75">
      <c r="A3854" t="s">
        <v>11</v>
      </c>
      <c r="B3854" t="s">
        <v>22</v>
      </c>
      <c r="C3854" t="s">
        <v>23</v>
      </c>
      <c r="D3854">
        <v>202508</v>
      </c>
      <c r="E3854" t="s">
        <v>7673</v>
      </c>
      <c r="F3854" t="s">
        <v>7675</v>
      </c>
      <c r="G3854">
        <v>0</v>
      </c>
      <c r="H3854">
        <v>0</v>
      </c>
      <c r="I3854">
        <v>0</v>
      </c>
      <c r="J3854">
        <v>0</v>
      </c>
      <c r="K3854">
        <v>0</v>
      </c>
      <c r="L3854" t="str">
        <f>VLOOKUP(Table1__5[[#This Row],[ShortCode]],$U$3:$W$100,3,0)</f>
        <v>Larue</v>
      </c>
      <c r="M3854" t="str">
        <f>VLOOKUP(Table1__5[[#This Row],[ShortCode]],$U$3:$V$100,2,0)</f>
        <v>Group BB</v>
      </c>
      <c r="N3854" t="str">
        <f>RIGHT(Table1__5[[#This Row],[Calendar_month]],2)</f>
        <v>08</v>
      </c>
      <c r="O3854" t="str">
        <f>LEFT(Table1__5[[#This Row],[Calendar_month]],4)</f>
        <v>2025</v>
      </c>
      <c r="P3854" t="str">
        <f>_xlfn.TEXTBEFORE(Table1__5[[#This Row],[Distributor_Name]],"-")</f>
        <v>BD12</v>
      </c>
    </row>
    <row r="3855" spans="1:16" x14ac:dyDescent="0.75">
      <c r="A3855" t="s">
        <v>11</v>
      </c>
      <c r="B3855" t="s">
        <v>22</v>
      </c>
      <c r="C3855" t="s">
        <v>23</v>
      </c>
      <c r="D3855">
        <v>202508</v>
      </c>
      <c r="E3855" t="s">
        <v>7673</v>
      </c>
      <c r="F3855" t="s">
        <v>7677</v>
      </c>
      <c r="G3855">
        <v>0</v>
      </c>
      <c r="H3855">
        <v>0</v>
      </c>
      <c r="I3855">
        <v>0</v>
      </c>
      <c r="J3855">
        <v>0</v>
      </c>
      <c r="K3855">
        <v>0</v>
      </c>
      <c r="L3855" t="str">
        <f>VLOOKUP(Table1__5[[#This Row],[ShortCode]],$U$3:$W$100,3,0)</f>
        <v>Larue</v>
      </c>
      <c r="M3855" t="str">
        <f>VLOOKUP(Table1__5[[#This Row],[ShortCode]],$U$3:$V$100,2,0)</f>
        <v>Group BB</v>
      </c>
      <c r="N3855" t="str">
        <f>RIGHT(Table1__5[[#This Row],[Calendar_month]],2)</f>
        <v>08</v>
      </c>
      <c r="O3855" t="str">
        <f>LEFT(Table1__5[[#This Row],[Calendar_month]],4)</f>
        <v>2025</v>
      </c>
      <c r="P3855" t="str">
        <f>_xlfn.TEXTBEFORE(Table1__5[[#This Row],[Distributor_Name]],"-")</f>
        <v>BD12</v>
      </c>
    </row>
    <row r="3856" spans="1:16" x14ac:dyDescent="0.75">
      <c r="A3856" t="s">
        <v>11</v>
      </c>
      <c r="B3856" t="s">
        <v>22</v>
      </c>
      <c r="C3856" t="s">
        <v>23</v>
      </c>
      <c r="D3856">
        <v>202509</v>
      </c>
      <c r="E3856" t="s">
        <v>7662</v>
      </c>
      <c r="F3856" t="s">
        <v>5438</v>
      </c>
      <c r="G3856">
        <v>2</v>
      </c>
      <c r="H3856">
        <v>0</v>
      </c>
      <c r="I3856">
        <v>5</v>
      </c>
      <c r="J3856">
        <v>2.5</v>
      </c>
      <c r="K3856">
        <v>-3</v>
      </c>
      <c r="L3856" t="str">
        <f>VLOOKUP(Table1__5[[#This Row],[ShortCode]],$U$3:$W$100,3,0)</f>
        <v>Other</v>
      </c>
      <c r="M3856" t="str">
        <f>VLOOKUP(Table1__5[[#This Row],[ShortCode]],$U$3:$V$100,2,0)</f>
        <v>Group BB</v>
      </c>
      <c r="N3856" t="str">
        <f>RIGHT(Table1__5[[#This Row],[Calendar_month]],2)</f>
        <v>09</v>
      </c>
      <c r="O3856" t="str">
        <f>LEFT(Table1__5[[#This Row],[Calendar_month]],4)</f>
        <v>2025</v>
      </c>
      <c r="P3856" t="str">
        <f>_xlfn.TEXTBEFORE(Table1__5[[#This Row],[Distributor_Name]],"-")</f>
        <v>BD12</v>
      </c>
    </row>
    <row r="3857" spans="1:16" x14ac:dyDescent="0.75">
      <c r="A3857" t="s">
        <v>11</v>
      </c>
      <c r="B3857" t="s">
        <v>22</v>
      </c>
      <c r="C3857" t="s">
        <v>23</v>
      </c>
      <c r="D3857">
        <v>202509</v>
      </c>
      <c r="E3857" t="s">
        <v>7662</v>
      </c>
      <c r="F3857" t="s">
        <v>7664</v>
      </c>
      <c r="G3857">
        <v>0</v>
      </c>
      <c r="H3857">
        <v>0</v>
      </c>
      <c r="I3857">
        <v>0</v>
      </c>
      <c r="J3857">
        <v>0</v>
      </c>
      <c r="K3857">
        <v>0</v>
      </c>
      <c r="L3857" t="str">
        <f>VLOOKUP(Table1__5[[#This Row],[ShortCode]],$U$3:$W$100,3,0)</f>
        <v>Other</v>
      </c>
      <c r="M3857" t="str">
        <f>VLOOKUP(Table1__5[[#This Row],[ShortCode]],$U$3:$V$100,2,0)</f>
        <v>Group BB</v>
      </c>
      <c r="N3857" t="str">
        <f>RIGHT(Table1__5[[#This Row],[Calendar_month]],2)</f>
        <v>09</v>
      </c>
      <c r="O3857" t="str">
        <f>LEFT(Table1__5[[#This Row],[Calendar_month]],4)</f>
        <v>2025</v>
      </c>
      <c r="P3857" t="str">
        <f>_xlfn.TEXTBEFORE(Table1__5[[#This Row],[Distributor_Name]],"-")</f>
        <v>BD12</v>
      </c>
    </row>
    <row r="3858" spans="1:16" x14ac:dyDescent="0.75">
      <c r="A3858" t="s">
        <v>11</v>
      </c>
      <c r="B3858" t="s">
        <v>22</v>
      </c>
      <c r="C3858" t="s">
        <v>23</v>
      </c>
      <c r="D3858">
        <v>202509</v>
      </c>
      <c r="E3858" t="s">
        <v>7662</v>
      </c>
      <c r="F3858" t="s">
        <v>5426</v>
      </c>
      <c r="G3858">
        <v>0</v>
      </c>
      <c r="H3858">
        <v>0</v>
      </c>
      <c r="I3858">
        <v>0</v>
      </c>
      <c r="J3858">
        <v>0</v>
      </c>
      <c r="K3858">
        <v>0</v>
      </c>
      <c r="L3858" t="str">
        <f>VLOOKUP(Table1__5[[#This Row],[ShortCode]],$U$3:$W$100,3,0)</f>
        <v>Heineken Original</v>
      </c>
      <c r="M3858" t="str">
        <f>VLOOKUP(Table1__5[[#This Row],[ShortCode]],$U$3:$V$100,2,0)</f>
        <v>Group BB</v>
      </c>
      <c r="N3858" t="str">
        <f>RIGHT(Table1__5[[#This Row],[Calendar_month]],2)</f>
        <v>09</v>
      </c>
      <c r="O3858" t="str">
        <f>LEFT(Table1__5[[#This Row],[Calendar_month]],4)</f>
        <v>2025</v>
      </c>
      <c r="P3858" t="str">
        <f>_xlfn.TEXTBEFORE(Table1__5[[#This Row],[Distributor_Name]],"-")</f>
        <v>BD12</v>
      </c>
    </row>
    <row r="3859" spans="1:16" x14ac:dyDescent="0.75">
      <c r="A3859" t="s">
        <v>11</v>
      </c>
      <c r="B3859" t="s">
        <v>22</v>
      </c>
      <c r="C3859" t="s">
        <v>23</v>
      </c>
      <c r="D3859">
        <v>202509</v>
      </c>
      <c r="E3859" t="s">
        <v>7662</v>
      </c>
      <c r="F3859" t="s">
        <v>5434</v>
      </c>
      <c r="G3859">
        <v>338</v>
      </c>
      <c r="H3859">
        <v>182</v>
      </c>
      <c r="I3859">
        <v>137</v>
      </c>
      <c r="J3859">
        <v>0.40532544378698199</v>
      </c>
      <c r="K3859">
        <v>201</v>
      </c>
      <c r="L3859" t="str">
        <f>VLOOKUP(Table1__5[[#This Row],[ShortCode]],$U$3:$W$100,3,0)</f>
        <v>Heineken Original</v>
      </c>
      <c r="M3859" t="str">
        <f>VLOOKUP(Table1__5[[#This Row],[ShortCode]],$U$3:$V$100,2,0)</f>
        <v>Group BB</v>
      </c>
      <c r="N3859" t="str">
        <f>RIGHT(Table1__5[[#This Row],[Calendar_month]],2)</f>
        <v>09</v>
      </c>
      <c r="O3859" t="str">
        <f>LEFT(Table1__5[[#This Row],[Calendar_month]],4)</f>
        <v>2025</v>
      </c>
      <c r="P3859" t="str">
        <f>_xlfn.TEXTBEFORE(Table1__5[[#This Row],[Distributor_Name]],"-")</f>
        <v>BD12</v>
      </c>
    </row>
    <row r="3860" spans="1:16" x14ac:dyDescent="0.75">
      <c r="A3860" t="s">
        <v>11</v>
      </c>
      <c r="B3860" t="s">
        <v>22</v>
      </c>
      <c r="C3860" t="s">
        <v>23</v>
      </c>
      <c r="D3860">
        <v>202509</v>
      </c>
      <c r="E3860" t="s">
        <v>7662</v>
      </c>
      <c r="F3860" t="s">
        <v>5393</v>
      </c>
      <c r="G3860">
        <v>15516</v>
      </c>
      <c r="H3860">
        <v>20085</v>
      </c>
      <c r="I3860">
        <v>19745</v>
      </c>
      <c r="J3860">
        <v>1.27255736014437</v>
      </c>
      <c r="K3860">
        <v>-4229</v>
      </c>
      <c r="L3860" t="str">
        <f>VLOOKUP(Table1__5[[#This Row],[ShortCode]],$U$3:$W$100,3,0)</f>
        <v>Heineken Silver</v>
      </c>
      <c r="M3860" t="str">
        <f>VLOOKUP(Table1__5[[#This Row],[ShortCode]],$U$3:$V$100,2,0)</f>
        <v>Group AA</v>
      </c>
      <c r="N3860" t="str">
        <f>RIGHT(Table1__5[[#This Row],[Calendar_month]],2)</f>
        <v>09</v>
      </c>
      <c r="O3860" t="str">
        <f>LEFT(Table1__5[[#This Row],[Calendar_month]],4)</f>
        <v>2025</v>
      </c>
      <c r="P3860" t="str">
        <f>_xlfn.TEXTBEFORE(Table1__5[[#This Row],[Distributor_Name]],"-")</f>
        <v>BD12</v>
      </c>
    </row>
    <row r="3861" spans="1:16" x14ac:dyDescent="0.75">
      <c r="A3861" t="s">
        <v>11</v>
      </c>
      <c r="B3861" t="s">
        <v>22</v>
      </c>
      <c r="C3861" t="s">
        <v>23</v>
      </c>
      <c r="D3861">
        <v>202509</v>
      </c>
      <c r="E3861" t="s">
        <v>7662</v>
      </c>
      <c r="F3861" t="s">
        <v>5418</v>
      </c>
      <c r="G3861">
        <v>0</v>
      </c>
      <c r="H3861">
        <v>0</v>
      </c>
      <c r="I3861">
        <v>0</v>
      </c>
      <c r="J3861">
        <v>0</v>
      </c>
      <c r="K3861">
        <v>0</v>
      </c>
      <c r="L3861" t="str">
        <f>VLOOKUP(Table1__5[[#This Row],[ShortCode]],$U$3:$W$100,3,0)</f>
        <v>Heineken Silver</v>
      </c>
      <c r="M3861" t="str">
        <f>VLOOKUP(Table1__5[[#This Row],[ShortCode]],$U$3:$V$100,2,0)</f>
        <v>Group AA</v>
      </c>
      <c r="N3861" t="str">
        <f>RIGHT(Table1__5[[#This Row],[Calendar_month]],2)</f>
        <v>09</v>
      </c>
      <c r="O3861" t="str">
        <f>LEFT(Table1__5[[#This Row],[Calendar_month]],4)</f>
        <v>2025</v>
      </c>
      <c r="P3861" t="str">
        <f>_xlfn.TEXTBEFORE(Table1__5[[#This Row],[Distributor_Name]],"-")</f>
        <v>BD12</v>
      </c>
    </row>
    <row r="3862" spans="1:16" x14ac:dyDescent="0.75">
      <c r="A3862" t="s">
        <v>11</v>
      </c>
      <c r="B3862" t="s">
        <v>22</v>
      </c>
      <c r="C3862" t="s">
        <v>23</v>
      </c>
      <c r="D3862">
        <v>202509</v>
      </c>
      <c r="E3862" t="s">
        <v>7662</v>
      </c>
      <c r="F3862" t="s">
        <v>5401</v>
      </c>
      <c r="G3862">
        <v>755</v>
      </c>
      <c r="H3862">
        <v>429</v>
      </c>
      <c r="I3862">
        <v>401</v>
      </c>
      <c r="J3862">
        <v>0.53112582781456996</v>
      </c>
      <c r="K3862">
        <v>354</v>
      </c>
      <c r="L3862" t="str">
        <f>VLOOKUP(Table1__5[[#This Row],[ShortCode]],$U$3:$W$100,3,0)</f>
        <v>Heineken Silver</v>
      </c>
      <c r="M3862" t="str">
        <f>VLOOKUP(Table1__5[[#This Row],[ShortCode]],$U$3:$V$100,2,0)</f>
        <v>Group AA</v>
      </c>
      <c r="N3862" t="str">
        <f>RIGHT(Table1__5[[#This Row],[Calendar_month]],2)</f>
        <v>09</v>
      </c>
      <c r="O3862" t="str">
        <f>LEFT(Table1__5[[#This Row],[Calendar_month]],4)</f>
        <v>2025</v>
      </c>
      <c r="P3862" t="str">
        <f>_xlfn.TEXTBEFORE(Table1__5[[#This Row],[Distributor_Name]],"-")</f>
        <v>BD12</v>
      </c>
    </row>
    <row r="3863" spans="1:16" x14ac:dyDescent="0.75">
      <c r="A3863" t="s">
        <v>11</v>
      </c>
      <c r="B3863" t="s">
        <v>22</v>
      </c>
      <c r="C3863" t="s">
        <v>23</v>
      </c>
      <c r="D3863">
        <v>202509</v>
      </c>
      <c r="E3863" t="s">
        <v>7662</v>
      </c>
      <c r="F3863" t="s">
        <v>7288</v>
      </c>
      <c r="G3863">
        <v>0</v>
      </c>
      <c r="H3863">
        <v>0</v>
      </c>
      <c r="I3863">
        <v>0</v>
      </c>
      <c r="J3863">
        <v>0</v>
      </c>
      <c r="K3863">
        <v>0</v>
      </c>
      <c r="L3863" t="str">
        <f>VLOOKUP(Table1__5[[#This Row],[ShortCode]],$U$3:$W$100,3,0)</f>
        <v>Heineken Silver</v>
      </c>
      <c r="M3863" t="str">
        <f>VLOOKUP(Table1__5[[#This Row],[ShortCode]],$U$3:$V$100,2,0)</f>
        <v>Group BB</v>
      </c>
      <c r="N3863" t="str">
        <f>RIGHT(Table1__5[[#This Row],[Calendar_month]],2)</f>
        <v>09</v>
      </c>
      <c r="O3863" t="str">
        <f>LEFT(Table1__5[[#This Row],[Calendar_month]],4)</f>
        <v>2025</v>
      </c>
      <c r="P3863" t="str">
        <f>_xlfn.TEXTBEFORE(Table1__5[[#This Row],[Distributor_Name]],"-")</f>
        <v>BD12</v>
      </c>
    </row>
    <row r="3864" spans="1:16" x14ac:dyDescent="0.75">
      <c r="A3864" t="s">
        <v>11</v>
      </c>
      <c r="B3864" t="s">
        <v>22</v>
      </c>
      <c r="C3864" t="s">
        <v>23</v>
      </c>
      <c r="D3864">
        <v>202509</v>
      </c>
      <c r="E3864" t="s">
        <v>7662</v>
      </c>
      <c r="F3864" t="s">
        <v>5440</v>
      </c>
      <c r="G3864">
        <v>8</v>
      </c>
      <c r="H3864">
        <v>0</v>
      </c>
      <c r="I3864">
        <v>0</v>
      </c>
      <c r="J3864">
        <v>0</v>
      </c>
      <c r="K3864">
        <v>8</v>
      </c>
      <c r="L3864" t="str">
        <f>VLOOKUP(Table1__5[[#This Row],[ShortCode]],$U$3:$W$100,3,0)</f>
        <v>Other</v>
      </c>
      <c r="M3864" t="str">
        <f>VLOOKUP(Table1__5[[#This Row],[ShortCode]],$U$3:$V$100,2,0)</f>
        <v>Group BB</v>
      </c>
      <c r="N3864" t="str">
        <f>RIGHT(Table1__5[[#This Row],[Calendar_month]],2)</f>
        <v>09</v>
      </c>
      <c r="O3864" t="str">
        <f>LEFT(Table1__5[[#This Row],[Calendar_month]],4)</f>
        <v>2025</v>
      </c>
      <c r="P3864" t="str">
        <f>_xlfn.TEXTBEFORE(Table1__5[[#This Row],[Distributor_Name]],"-")</f>
        <v>BD12</v>
      </c>
    </row>
    <row r="3865" spans="1:16" x14ac:dyDescent="0.75">
      <c r="A3865" t="s">
        <v>11</v>
      </c>
      <c r="B3865" t="s">
        <v>22</v>
      </c>
      <c r="C3865" t="s">
        <v>23</v>
      </c>
      <c r="D3865">
        <v>202509</v>
      </c>
      <c r="E3865" t="s">
        <v>7662</v>
      </c>
      <c r="F3865" t="s">
        <v>7665</v>
      </c>
      <c r="G3865">
        <v>0</v>
      </c>
      <c r="H3865">
        <v>0</v>
      </c>
      <c r="I3865">
        <v>0</v>
      </c>
      <c r="J3865">
        <v>0</v>
      </c>
      <c r="K3865">
        <v>0</v>
      </c>
      <c r="L3865" t="str">
        <f>VLOOKUP(Table1__5[[#This Row],[ShortCode]],$U$3:$W$100,3,0)</f>
        <v>Other</v>
      </c>
      <c r="M3865" t="str">
        <f>VLOOKUP(Table1__5[[#This Row],[ShortCode]],$U$3:$V$100,2,0)</f>
        <v>Group BB</v>
      </c>
      <c r="N3865" t="str">
        <f>RIGHT(Table1__5[[#This Row],[Calendar_month]],2)</f>
        <v>09</v>
      </c>
      <c r="O3865" t="str">
        <f>LEFT(Table1__5[[#This Row],[Calendar_month]],4)</f>
        <v>2025</v>
      </c>
      <c r="P3865" t="str">
        <f>_xlfn.TEXTBEFORE(Table1__5[[#This Row],[Distributor_Name]],"-")</f>
        <v>BD12</v>
      </c>
    </row>
    <row r="3866" spans="1:16" x14ac:dyDescent="0.75">
      <c r="A3866" t="s">
        <v>11</v>
      </c>
      <c r="B3866" t="s">
        <v>22</v>
      </c>
      <c r="C3866" t="s">
        <v>23</v>
      </c>
      <c r="D3866">
        <v>202509</v>
      </c>
      <c r="E3866" t="s">
        <v>7662</v>
      </c>
      <c r="F3866" t="s">
        <v>5424</v>
      </c>
      <c r="G3866">
        <v>7</v>
      </c>
      <c r="H3866">
        <v>0</v>
      </c>
      <c r="I3866">
        <v>0</v>
      </c>
      <c r="J3866">
        <v>0</v>
      </c>
      <c r="K3866">
        <v>7</v>
      </c>
      <c r="L3866" t="str">
        <f>VLOOKUP(Table1__5[[#This Row],[ShortCode]],$U$3:$W$100,3,0)</f>
        <v>Other</v>
      </c>
      <c r="M3866" t="str">
        <f>VLOOKUP(Table1__5[[#This Row],[ShortCode]],$U$3:$V$100,2,0)</f>
        <v>Group BB</v>
      </c>
      <c r="N3866" t="str">
        <f>RIGHT(Table1__5[[#This Row],[Calendar_month]],2)</f>
        <v>09</v>
      </c>
      <c r="O3866" t="str">
        <f>LEFT(Table1__5[[#This Row],[Calendar_month]],4)</f>
        <v>2025</v>
      </c>
      <c r="P3866" t="str">
        <f>_xlfn.TEXTBEFORE(Table1__5[[#This Row],[Distributor_Name]],"-")</f>
        <v>BD12</v>
      </c>
    </row>
    <row r="3867" spans="1:16" x14ac:dyDescent="0.75">
      <c r="A3867" t="s">
        <v>11</v>
      </c>
      <c r="B3867" t="s">
        <v>22</v>
      </c>
      <c r="C3867" t="s">
        <v>23</v>
      </c>
      <c r="D3867">
        <v>202509</v>
      </c>
      <c r="E3867" t="s">
        <v>7662</v>
      </c>
      <c r="F3867" t="s">
        <v>7654</v>
      </c>
      <c r="G3867">
        <v>0</v>
      </c>
      <c r="H3867">
        <v>0</v>
      </c>
      <c r="I3867">
        <v>0</v>
      </c>
      <c r="J3867">
        <v>0</v>
      </c>
      <c r="K3867">
        <v>0</v>
      </c>
      <c r="L3867" t="str">
        <f>VLOOKUP(Table1__5[[#This Row],[ShortCode]],$U$3:$W$100,3,0)</f>
        <v>Other</v>
      </c>
      <c r="M3867" t="str">
        <f>VLOOKUP(Table1__5[[#This Row],[ShortCode]],$U$3:$V$100,2,0)</f>
        <v>Group BB</v>
      </c>
      <c r="N3867" t="str">
        <f>RIGHT(Table1__5[[#This Row],[Calendar_month]],2)</f>
        <v>09</v>
      </c>
      <c r="O3867" t="str">
        <f>LEFT(Table1__5[[#This Row],[Calendar_month]],4)</f>
        <v>2025</v>
      </c>
      <c r="P3867" t="str">
        <f>_xlfn.TEXTBEFORE(Table1__5[[#This Row],[Distributor_Name]],"-")</f>
        <v>BD12</v>
      </c>
    </row>
    <row r="3868" spans="1:16" x14ac:dyDescent="0.75">
      <c r="A3868" t="s">
        <v>11</v>
      </c>
      <c r="B3868" t="s">
        <v>22</v>
      </c>
      <c r="C3868" t="s">
        <v>23</v>
      </c>
      <c r="D3868">
        <v>202509</v>
      </c>
      <c r="E3868" t="s">
        <v>7662</v>
      </c>
      <c r="F3868" t="s">
        <v>7667</v>
      </c>
      <c r="G3868">
        <v>0</v>
      </c>
      <c r="H3868">
        <v>0</v>
      </c>
      <c r="I3868">
        <v>0</v>
      </c>
      <c r="J3868">
        <v>0</v>
      </c>
      <c r="K3868">
        <v>0</v>
      </c>
      <c r="L3868" t="str">
        <f>VLOOKUP(Table1__5[[#This Row],[ShortCode]],$U$3:$W$100,3,0)</f>
        <v>Other</v>
      </c>
      <c r="M3868" t="str">
        <f>VLOOKUP(Table1__5[[#This Row],[ShortCode]],$U$3:$V$100,2,0)</f>
        <v>Group BB</v>
      </c>
      <c r="N3868" t="str">
        <f>RIGHT(Table1__5[[#This Row],[Calendar_month]],2)</f>
        <v>09</v>
      </c>
      <c r="O3868" t="str">
        <f>LEFT(Table1__5[[#This Row],[Calendar_month]],4)</f>
        <v>2025</v>
      </c>
      <c r="P3868" t="str">
        <f>_xlfn.TEXTBEFORE(Table1__5[[#This Row],[Distributor_Name]],"-")</f>
        <v>BD12</v>
      </c>
    </row>
    <row r="3869" spans="1:16" x14ac:dyDescent="0.75">
      <c r="A3869" t="s">
        <v>11</v>
      </c>
      <c r="B3869" t="s">
        <v>22</v>
      </c>
      <c r="C3869" t="s">
        <v>23</v>
      </c>
      <c r="D3869">
        <v>202509</v>
      </c>
      <c r="E3869" t="s">
        <v>7662</v>
      </c>
      <c r="F3869" t="s">
        <v>7668</v>
      </c>
      <c r="G3869">
        <v>1</v>
      </c>
      <c r="H3869">
        <v>0</v>
      </c>
      <c r="I3869">
        <v>0</v>
      </c>
      <c r="J3869">
        <v>0</v>
      </c>
      <c r="K3869">
        <v>1</v>
      </c>
      <c r="L3869" t="str">
        <f>VLOOKUP(Table1__5[[#This Row],[ShortCode]],$U$3:$W$100,3,0)</f>
        <v>Other</v>
      </c>
      <c r="M3869" t="str">
        <f>VLOOKUP(Table1__5[[#This Row],[ShortCode]],$U$3:$V$100,2,0)</f>
        <v>Group BB</v>
      </c>
      <c r="N3869" t="str">
        <f>RIGHT(Table1__5[[#This Row],[Calendar_month]],2)</f>
        <v>09</v>
      </c>
      <c r="O3869" t="str">
        <f>LEFT(Table1__5[[#This Row],[Calendar_month]],4)</f>
        <v>2025</v>
      </c>
      <c r="P3869" t="str">
        <f>_xlfn.TEXTBEFORE(Table1__5[[#This Row],[Distributor_Name]],"-")</f>
        <v>BD12</v>
      </c>
    </row>
    <row r="3870" spans="1:16" x14ac:dyDescent="0.75">
      <c r="A3870" t="s">
        <v>11</v>
      </c>
      <c r="B3870" t="s">
        <v>22</v>
      </c>
      <c r="C3870" t="s">
        <v>23</v>
      </c>
      <c r="D3870">
        <v>202509</v>
      </c>
      <c r="E3870" t="s">
        <v>7662</v>
      </c>
      <c r="F3870" t="s">
        <v>5430</v>
      </c>
      <c r="G3870">
        <v>16</v>
      </c>
      <c r="H3870">
        <v>39</v>
      </c>
      <c r="I3870">
        <v>39</v>
      </c>
      <c r="J3870">
        <v>2.4375</v>
      </c>
      <c r="K3870">
        <v>-23</v>
      </c>
      <c r="L3870" t="str">
        <f>VLOOKUP(Table1__5[[#This Row],[ShortCode]],$U$3:$W$100,3,0)</f>
        <v>Other</v>
      </c>
      <c r="M3870" t="str">
        <f>VLOOKUP(Table1__5[[#This Row],[ShortCode]],$U$3:$V$100,2,0)</f>
        <v>Group BB</v>
      </c>
      <c r="N3870" t="str">
        <f>RIGHT(Table1__5[[#This Row],[Calendar_month]],2)</f>
        <v>09</v>
      </c>
      <c r="O3870" t="str">
        <f>LEFT(Table1__5[[#This Row],[Calendar_month]],4)</f>
        <v>2025</v>
      </c>
      <c r="P3870" t="str">
        <f>_xlfn.TEXTBEFORE(Table1__5[[#This Row],[Distributor_Name]],"-")</f>
        <v>BD12</v>
      </c>
    </row>
    <row r="3871" spans="1:16" x14ac:dyDescent="0.75">
      <c r="A3871" t="s">
        <v>11</v>
      </c>
      <c r="B3871" t="s">
        <v>22</v>
      </c>
      <c r="C3871" t="s">
        <v>23</v>
      </c>
      <c r="D3871">
        <v>202509</v>
      </c>
      <c r="E3871" t="s">
        <v>7662</v>
      </c>
      <c r="F3871" t="s">
        <v>7678</v>
      </c>
      <c r="G3871">
        <v>0</v>
      </c>
      <c r="H3871">
        <v>0</v>
      </c>
      <c r="I3871">
        <v>0</v>
      </c>
      <c r="J3871">
        <v>0</v>
      </c>
      <c r="K3871">
        <v>0</v>
      </c>
      <c r="L3871" t="str">
        <f>VLOOKUP(Table1__5[[#This Row],[ShortCode]],$U$3:$W$100,3,0)</f>
        <v>Other</v>
      </c>
      <c r="M3871" t="str">
        <f>VLOOKUP(Table1__5[[#This Row],[ShortCode]],$U$3:$V$100,2,0)</f>
        <v>Group BB</v>
      </c>
      <c r="N3871" t="str">
        <f>RIGHT(Table1__5[[#This Row],[Calendar_month]],2)</f>
        <v>09</v>
      </c>
      <c r="O3871" t="str">
        <f>LEFT(Table1__5[[#This Row],[Calendar_month]],4)</f>
        <v>2025</v>
      </c>
      <c r="P3871" t="str">
        <f>_xlfn.TEXTBEFORE(Table1__5[[#This Row],[Distributor_Name]],"-")</f>
        <v>BD12</v>
      </c>
    </row>
    <row r="3872" spans="1:16" x14ac:dyDescent="0.75">
      <c r="A3872" t="s">
        <v>11</v>
      </c>
      <c r="B3872" t="s">
        <v>22</v>
      </c>
      <c r="C3872" t="s">
        <v>23</v>
      </c>
      <c r="D3872">
        <v>202509</v>
      </c>
      <c r="E3872" t="s">
        <v>7662</v>
      </c>
      <c r="F3872" t="s">
        <v>7670</v>
      </c>
      <c r="G3872">
        <v>0</v>
      </c>
      <c r="H3872">
        <v>0</v>
      </c>
      <c r="I3872">
        <v>0</v>
      </c>
      <c r="J3872">
        <v>0</v>
      </c>
      <c r="K3872">
        <v>0</v>
      </c>
      <c r="L3872" t="str">
        <f>VLOOKUP(Table1__5[[#This Row],[ShortCode]],$U$3:$W$100,3,0)</f>
        <v>Other</v>
      </c>
      <c r="M3872" t="str">
        <f>VLOOKUP(Table1__5[[#This Row],[ShortCode]],$U$3:$V$100,2,0)</f>
        <v>Group BB</v>
      </c>
      <c r="N3872" t="str">
        <f>RIGHT(Table1__5[[#This Row],[Calendar_month]],2)</f>
        <v>09</v>
      </c>
      <c r="O3872" t="str">
        <f>LEFT(Table1__5[[#This Row],[Calendar_month]],4)</f>
        <v>2025</v>
      </c>
      <c r="P3872" t="str">
        <f>_xlfn.TEXTBEFORE(Table1__5[[#This Row],[Distributor_Name]],"-")</f>
        <v>BD12</v>
      </c>
    </row>
    <row r="3873" spans="1:16" x14ac:dyDescent="0.75">
      <c r="A3873" t="s">
        <v>11</v>
      </c>
      <c r="B3873" t="s">
        <v>22</v>
      </c>
      <c r="C3873" t="s">
        <v>23</v>
      </c>
      <c r="D3873">
        <v>202509</v>
      </c>
      <c r="E3873" t="s">
        <v>7662</v>
      </c>
      <c r="F3873" t="s">
        <v>5405</v>
      </c>
      <c r="G3873">
        <v>13958</v>
      </c>
      <c r="H3873">
        <v>16341</v>
      </c>
      <c r="I3873">
        <v>15098</v>
      </c>
      <c r="J3873">
        <v>1.0816735922051901</v>
      </c>
      <c r="K3873">
        <v>-1140</v>
      </c>
      <c r="L3873" t="str">
        <f>VLOOKUP(Table1__5[[#This Row],[ShortCode]],$U$3:$W$100,3,0)</f>
        <v>Tiger Regular</v>
      </c>
      <c r="M3873" t="str">
        <f>VLOOKUP(Table1__5[[#This Row],[ShortCode]],$U$3:$V$100,2,0)</f>
        <v>Group BB</v>
      </c>
      <c r="N3873" t="str">
        <f>RIGHT(Table1__5[[#This Row],[Calendar_month]],2)</f>
        <v>09</v>
      </c>
      <c r="O3873" t="str">
        <f>LEFT(Table1__5[[#This Row],[Calendar_month]],4)</f>
        <v>2025</v>
      </c>
      <c r="P3873" t="str">
        <f>_xlfn.TEXTBEFORE(Table1__5[[#This Row],[Distributor_Name]],"-")</f>
        <v>BD12</v>
      </c>
    </row>
    <row r="3874" spans="1:16" x14ac:dyDescent="0.75">
      <c r="A3874" t="s">
        <v>11</v>
      </c>
      <c r="B3874" t="s">
        <v>22</v>
      </c>
      <c r="C3874" t="s">
        <v>23</v>
      </c>
      <c r="D3874">
        <v>202509</v>
      </c>
      <c r="E3874" t="s">
        <v>7662</v>
      </c>
      <c r="F3874" t="s">
        <v>7679</v>
      </c>
      <c r="G3874">
        <v>0</v>
      </c>
      <c r="H3874">
        <v>0</v>
      </c>
      <c r="I3874">
        <v>0</v>
      </c>
      <c r="J3874">
        <v>0</v>
      </c>
      <c r="K3874">
        <v>0</v>
      </c>
      <c r="L3874" t="str">
        <f>VLOOKUP(Table1__5[[#This Row],[ShortCode]],$U$3:$W$100,3,0)</f>
        <v>Other</v>
      </c>
      <c r="M3874" t="str">
        <f>VLOOKUP(Table1__5[[#This Row],[ShortCode]],$U$3:$V$100,2,0)</f>
        <v>Group BB</v>
      </c>
      <c r="N3874" t="str">
        <f>RIGHT(Table1__5[[#This Row],[Calendar_month]],2)</f>
        <v>09</v>
      </c>
      <c r="O3874" t="str">
        <f>LEFT(Table1__5[[#This Row],[Calendar_month]],4)</f>
        <v>2025</v>
      </c>
      <c r="P3874" t="str">
        <f>_xlfn.TEXTBEFORE(Table1__5[[#This Row],[Distributor_Name]],"-")</f>
        <v>BD12</v>
      </c>
    </row>
    <row r="3875" spans="1:16" x14ac:dyDescent="0.75">
      <c r="A3875" t="s">
        <v>11</v>
      </c>
      <c r="B3875" t="s">
        <v>22</v>
      </c>
      <c r="C3875" t="s">
        <v>23</v>
      </c>
      <c r="D3875">
        <v>202509</v>
      </c>
      <c r="E3875" t="s">
        <v>7662</v>
      </c>
      <c r="F3875" t="s">
        <v>5396</v>
      </c>
      <c r="G3875">
        <v>21195</v>
      </c>
      <c r="H3875">
        <v>20345</v>
      </c>
      <c r="I3875">
        <v>19247</v>
      </c>
      <c r="J3875">
        <v>0.908091531021467</v>
      </c>
      <c r="K3875">
        <v>1948</v>
      </c>
      <c r="L3875" t="str">
        <f>VLOOKUP(Table1__5[[#This Row],[ShortCode]],$U$3:$W$100,3,0)</f>
        <v>Tiger Regular</v>
      </c>
      <c r="M3875" t="str">
        <f>VLOOKUP(Table1__5[[#This Row],[ShortCode]],$U$3:$V$100,2,0)</f>
        <v>Group BB</v>
      </c>
      <c r="N3875" t="str">
        <f>RIGHT(Table1__5[[#This Row],[Calendar_month]],2)</f>
        <v>09</v>
      </c>
      <c r="O3875" t="str">
        <f>LEFT(Table1__5[[#This Row],[Calendar_month]],4)</f>
        <v>2025</v>
      </c>
      <c r="P3875" t="str">
        <f>_xlfn.TEXTBEFORE(Table1__5[[#This Row],[Distributor_Name]],"-")</f>
        <v>BD12</v>
      </c>
    </row>
    <row r="3876" spans="1:16" x14ac:dyDescent="0.75">
      <c r="A3876" t="s">
        <v>11</v>
      </c>
      <c r="B3876" t="s">
        <v>22</v>
      </c>
      <c r="C3876" t="s">
        <v>23</v>
      </c>
      <c r="D3876">
        <v>202509</v>
      </c>
      <c r="E3876" t="s">
        <v>7662</v>
      </c>
      <c r="F3876" t="s">
        <v>5441</v>
      </c>
      <c r="G3876">
        <v>0</v>
      </c>
      <c r="H3876">
        <v>0</v>
      </c>
      <c r="I3876">
        <v>0</v>
      </c>
      <c r="J3876">
        <v>0</v>
      </c>
      <c r="K3876">
        <v>0</v>
      </c>
      <c r="L3876" t="str">
        <f>VLOOKUP(Table1__5[[#This Row],[ShortCode]],$U$3:$W$100,3,0)</f>
        <v>Tiger Regular</v>
      </c>
      <c r="M3876" t="str">
        <f>VLOOKUP(Table1__5[[#This Row],[ShortCode]],$U$3:$V$100,2,0)</f>
        <v>Group BB</v>
      </c>
      <c r="N3876" t="str">
        <f>RIGHT(Table1__5[[#This Row],[Calendar_month]],2)</f>
        <v>09</v>
      </c>
      <c r="O3876" t="str">
        <f>LEFT(Table1__5[[#This Row],[Calendar_month]],4)</f>
        <v>2025</v>
      </c>
      <c r="P3876" t="str">
        <f>_xlfn.TEXTBEFORE(Table1__5[[#This Row],[Distributor_Name]],"-")</f>
        <v>BD12</v>
      </c>
    </row>
    <row r="3877" spans="1:16" x14ac:dyDescent="0.75">
      <c r="A3877" t="s">
        <v>11</v>
      </c>
      <c r="B3877" t="s">
        <v>22</v>
      </c>
      <c r="C3877" t="s">
        <v>23</v>
      </c>
      <c r="D3877">
        <v>202509</v>
      </c>
      <c r="E3877" t="s">
        <v>7662</v>
      </c>
      <c r="F3877" t="s">
        <v>5408</v>
      </c>
      <c r="G3877">
        <v>882</v>
      </c>
      <c r="H3877">
        <v>530</v>
      </c>
      <c r="I3877">
        <v>658</v>
      </c>
      <c r="J3877">
        <v>0.74603174603174605</v>
      </c>
      <c r="K3877">
        <v>224</v>
      </c>
      <c r="L3877" t="str">
        <f>VLOOKUP(Table1__5[[#This Row],[ShortCode]],$U$3:$W$100,3,0)</f>
        <v>Tiger Regular</v>
      </c>
      <c r="M3877" t="str">
        <f>VLOOKUP(Table1__5[[#This Row],[ShortCode]],$U$3:$V$100,2,0)</f>
        <v>Group BB</v>
      </c>
      <c r="N3877" t="str">
        <f>RIGHT(Table1__5[[#This Row],[Calendar_month]],2)</f>
        <v>09</v>
      </c>
      <c r="O3877" t="str">
        <f>LEFT(Table1__5[[#This Row],[Calendar_month]],4)</f>
        <v>2025</v>
      </c>
      <c r="P3877" t="str">
        <f>_xlfn.TEXTBEFORE(Table1__5[[#This Row],[Distributor_Name]],"-")</f>
        <v>BD12</v>
      </c>
    </row>
    <row r="3878" spans="1:16" x14ac:dyDescent="0.75">
      <c r="A3878" t="s">
        <v>11</v>
      </c>
      <c r="B3878" t="s">
        <v>22</v>
      </c>
      <c r="C3878" t="s">
        <v>23</v>
      </c>
      <c r="D3878">
        <v>202509</v>
      </c>
      <c r="E3878" t="s">
        <v>7662</v>
      </c>
      <c r="F3878" t="s">
        <v>5417</v>
      </c>
      <c r="G3878">
        <v>656</v>
      </c>
      <c r="H3878">
        <v>320</v>
      </c>
      <c r="I3878">
        <v>594</v>
      </c>
      <c r="J3878">
        <v>0.90548780487804903</v>
      </c>
      <c r="K3878">
        <v>62</v>
      </c>
      <c r="L3878" t="str">
        <f>VLOOKUP(Table1__5[[#This Row],[ShortCode]],$U$3:$W$100,3,0)</f>
        <v>Tiger Crystal</v>
      </c>
      <c r="M3878" t="str">
        <f>VLOOKUP(Table1__5[[#This Row],[ShortCode]],$U$3:$V$100,2,0)</f>
        <v>Group AA</v>
      </c>
      <c r="N3878" t="str">
        <f>RIGHT(Table1__5[[#This Row],[Calendar_month]],2)</f>
        <v>09</v>
      </c>
      <c r="O3878" t="str">
        <f>LEFT(Table1__5[[#This Row],[Calendar_month]],4)</f>
        <v>2025</v>
      </c>
      <c r="P3878" t="str">
        <f>_xlfn.TEXTBEFORE(Table1__5[[#This Row],[Distributor_Name]],"-")</f>
        <v>BD12</v>
      </c>
    </row>
    <row r="3879" spans="1:16" x14ac:dyDescent="0.75">
      <c r="A3879" t="s">
        <v>11</v>
      </c>
      <c r="B3879" t="s">
        <v>22</v>
      </c>
      <c r="C3879" t="s">
        <v>23</v>
      </c>
      <c r="D3879">
        <v>202509</v>
      </c>
      <c r="E3879" t="s">
        <v>7662</v>
      </c>
      <c r="F3879" t="s">
        <v>5403</v>
      </c>
      <c r="G3879">
        <v>7455</v>
      </c>
      <c r="H3879">
        <v>7007</v>
      </c>
      <c r="I3879">
        <v>7660</v>
      </c>
      <c r="J3879">
        <v>1.02749832327297</v>
      </c>
      <c r="K3879">
        <v>-204.99999999999901</v>
      </c>
      <c r="L3879" t="str">
        <f>VLOOKUP(Table1__5[[#This Row],[ShortCode]],$U$3:$W$100,3,0)</f>
        <v>Tiger Crystal</v>
      </c>
      <c r="M3879" t="str">
        <f>VLOOKUP(Table1__5[[#This Row],[ShortCode]],$U$3:$V$100,2,0)</f>
        <v>Group AA</v>
      </c>
      <c r="N3879" t="str">
        <f>RIGHT(Table1__5[[#This Row],[Calendar_month]],2)</f>
        <v>09</v>
      </c>
      <c r="O3879" t="str">
        <f>LEFT(Table1__5[[#This Row],[Calendar_month]],4)</f>
        <v>2025</v>
      </c>
      <c r="P3879" t="str">
        <f>_xlfn.TEXTBEFORE(Table1__5[[#This Row],[Distributor_Name]],"-")</f>
        <v>BD12</v>
      </c>
    </row>
    <row r="3880" spans="1:16" x14ac:dyDescent="0.75">
      <c r="A3880" t="s">
        <v>11</v>
      </c>
      <c r="B3880" t="s">
        <v>22</v>
      </c>
      <c r="C3880" t="s">
        <v>23</v>
      </c>
      <c r="D3880">
        <v>202509</v>
      </c>
      <c r="E3880" t="s">
        <v>7662</v>
      </c>
      <c r="F3880" t="s">
        <v>5404</v>
      </c>
      <c r="G3880">
        <v>6138</v>
      </c>
      <c r="H3880">
        <v>4654</v>
      </c>
      <c r="I3880">
        <v>4604</v>
      </c>
      <c r="J3880">
        <v>0.75008145975887897</v>
      </c>
      <c r="K3880">
        <v>1534</v>
      </c>
      <c r="L3880" t="str">
        <f>VLOOKUP(Table1__5[[#This Row],[ShortCode]],$U$3:$W$100,3,0)</f>
        <v>Tiger Crystal</v>
      </c>
      <c r="M3880" t="str">
        <f>VLOOKUP(Table1__5[[#This Row],[ShortCode]],$U$3:$V$100,2,0)</f>
        <v>Group AA</v>
      </c>
      <c r="N3880" t="str">
        <f>RIGHT(Table1__5[[#This Row],[Calendar_month]],2)</f>
        <v>09</v>
      </c>
      <c r="O3880" t="str">
        <f>LEFT(Table1__5[[#This Row],[Calendar_month]],4)</f>
        <v>2025</v>
      </c>
      <c r="P3880" t="str">
        <f>_xlfn.TEXTBEFORE(Table1__5[[#This Row],[Distributor_Name]],"-")</f>
        <v>BD12</v>
      </c>
    </row>
    <row r="3881" spans="1:16" x14ac:dyDescent="0.75">
      <c r="A3881" t="s">
        <v>11</v>
      </c>
      <c r="B3881" t="s">
        <v>22</v>
      </c>
      <c r="C3881" t="s">
        <v>23</v>
      </c>
      <c r="D3881">
        <v>202509</v>
      </c>
      <c r="E3881" t="s">
        <v>7662</v>
      </c>
      <c r="F3881" t="s">
        <v>7672</v>
      </c>
      <c r="G3881">
        <v>0</v>
      </c>
      <c r="H3881">
        <v>0</v>
      </c>
      <c r="I3881">
        <v>0</v>
      </c>
      <c r="J3881">
        <v>0</v>
      </c>
      <c r="K3881">
        <v>0</v>
      </c>
      <c r="L3881" t="str">
        <f>VLOOKUP(Table1__5[[#This Row],[ShortCode]],$U$3:$W$100,3,0)</f>
        <v>Other</v>
      </c>
      <c r="M3881" t="str">
        <f>VLOOKUP(Table1__5[[#This Row],[ShortCode]],$U$3:$V$100,2,0)</f>
        <v>Group BB</v>
      </c>
      <c r="N3881" t="str">
        <f>RIGHT(Table1__5[[#This Row],[Calendar_month]],2)</f>
        <v>09</v>
      </c>
      <c r="O3881" t="str">
        <f>LEFT(Table1__5[[#This Row],[Calendar_month]],4)</f>
        <v>2025</v>
      </c>
      <c r="P3881" t="str">
        <f>_xlfn.TEXTBEFORE(Table1__5[[#This Row],[Distributor_Name]],"-")</f>
        <v>BD12</v>
      </c>
    </row>
    <row r="3882" spans="1:16" x14ac:dyDescent="0.75">
      <c r="A3882" t="s">
        <v>11</v>
      </c>
      <c r="B3882" t="s">
        <v>22</v>
      </c>
      <c r="C3882" t="s">
        <v>23</v>
      </c>
      <c r="D3882">
        <v>202509</v>
      </c>
      <c r="E3882" t="s">
        <v>7673</v>
      </c>
      <c r="F3882" t="s">
        <v>5436</v>
      </c>
      <c r="G3882">
        <v>0</v>
      </c>
      <c r="H3882">
        <v>0</v>
      </c>
      <c r="I3882">
        <v>0</v>
      </c>
      <c r="J3882">
        <v>0</v>
      </c>
      <c r="K3882">
        <v>0</v>
      </c>
      <c r="L3882" t="str">
        <f>VLOOKUP(Table1__5[[#This Row],[ShortCode]],$U$3:$W$100,3,0)</f>
        <v>Bivina</v>
      </c>
      <c r="M3882" t="str">
        <f>VLOOKUP(Table1__5[[#This Row],[ShortCode]],$U$3:$V$100,2,0)</f>
        <v>Group BB</v>
      </c>
      <c r="N3882" t="str">
        <f>RIGHT(Table1__5[[#This Row],[Calendar_month]],2)</f>
        <v>09</v>
      </c>
      <c r="O3882" t="str">
        <f>LEFT(Table1__5[[#This Row],[Calendar_month]],4)</f>
        <v>2025</v>
      </c>
      <c r="P3882" t="str">
        <f>_xlfn.TEXTBEFORE(Table1__5[[#This Row],[Distributor_Name]],"-")</f>
        <v>BD12</v>
      </c>
    </row>
    <row r="3883" spans="1:16" x14ac:dyDescent="0.75">
      <c r="A3883" t="s">
        <v>11</v>
      </c>
      <c r="B3883" t="s">
        <v>22</v>
      </c>
      <c r="C3883" t="s">
        <v>23</v>
      </c>
      <c r="D3883">
        <v>202509</v>
      </c>
      <c r="E3883" t="s">
        <v>7673</v>
      </c>
      <c r="F3883" t="s">
        <v>7674</v>
      </c>
      <c r="G3883">
        <v>3318</v>
      </c>
      <c r="H3883">
        <v>2380</v>
      </c>
      <c r="I3883">
        <v>2527</v>
      </c>
      <c r="J3883">
        <v>0.76160337552742596</v>
      </c>
      <c r="K3883">
        <v>791</v>
      </c>
      <c r="L3883" t="str">
        <f>VLOOKUP(Table1__5[[#This Row],[ShortCode]],$U$3:$W$100,3,0)</f>
        <v>Bia Việt</v>
      </c>
      <c r="M3883" t="str">
        <f>VLOOKUP(Table1__5[[#This Row],[ShortCode]],$U$3:$V$100,2,0)</f>
        <v>Group BB</v>
      </c>
      <c r="N3883" t="str">
        <f>RIGHT(Table1__5[[#This Row],[Calendar_month]],2)</f>
        <v>09</v>
      </c>
      <c r="O3883" t="str">
        <f>LEFT(Table1__5[[#This Row],[Calendar_month]],4)</f>
        <v>2025</v>
      </c>
      <c r="P3883" t="str">
        <f>_xlfn.TEXTBEFORE(Table1__5[[#This Row],[Distributor_Name]],"-")</f>
        <v>BD12</v>
      </c>
    </row>
    <row r="3884" spans="1:16" x14ac:dyDescent="0.75">
      <c r="A3884" t="s">
        <v>11</v>
      </c>
      <c r="B3884" t="s">
        <v>22</v>
      </c>
      <c r="C3884" t="s">
        <v>23</v>
      </c>
      <c r="D3884">
        <v>202509</v>
      </c>
      <c r="E3884" t="s">
        <v>7673</v>
      </c>
      <c r="F3884" t="s">
        <v>5400</v>
      </c>
      <c r="G3884">
        <v>13240</v>
      </c>
      <c r="H3884">
        <v>8170</v>
      </c>
      <c r="I3884">
        <v>9253</v>
      </c>
      <c r="J3884">
        <v>0.69886706948640498</v>
      </c>
      <c r="K3884">
        <v>3987</v>
      </c>
      <c r="L3884" t="str">
        <f>VLOOKUP(Table1__5[[#This Row],[ShortCode]],$U$3:$W$100,3,0)</f>
        <v>Bia Việt</v>
      </c>
      <c r="M3884" t="str">
        <f>VLOOKUP(Table1__5[[#This Row],[ShortCode]],$U$3:$V$100,2,0)</f>
        <v>Group BB</v>
      </c>
      <c r="N3884" t="str">
        <f>RIGHT(Table1__5[[#This Row],[Calendar_month]],2)</f>
        <v>09</v>
      </c>
      <c r="O3884" t="str">
        <f>LEFT(Table1__5[[#This Row],[Calendar_month]],4)</f>
        <v>2025</v>
      </c>
      <c r="P3884" t="str">
        <f>_xlfn.TEXTBEFORE(Table1__5[[#This Row],[Distributor_Name]],"-")</f>
        <v>BD12</v>
      </c>
    </row>
    <row r="3885" spans="1:16" x14ac:dyDescent="0.75">
      <c r="A3885" t="s">
        <v>11</v>
      </c>
      <c r="B3885" t="s">
        <v>22</v>
      </c>
      <c r="C3885" t="s">
        <v>23</v>
      </c>
      <c r="D3885">
        <v>202509</v>
      </c>
      <c r="E3885" t="s">
        <v>7673</v>
      </c>
      <c r="F3885" t="s">
        <v>5411</v>
      </c>
      <c r="G3885">
        <v>2148</v>
      </c>
      <c r="H3885">
        <v>2120</v>
      </c>
      <c r="I3885">
        <v>2157</v>
      </c>
      <c r="J3885">
        <v>1.00418994413408</v>
      </c>
      <c r="K3885">
        <v>-9</v>
      </c>
      <c r="L3885" t="str">
        <f>VLOOKUP(Table1__5[[#This Row],[ShortCode]],$U$3:$W$100,3,0)</f>
        <v>Bia Việt</v>
      </c>
      <c r="M3885" t="str">
        <f>VLOOKUP(Table1__5[[#This Row],[ShortCode]],$U$3:$V$100,2,0)</f>
        <v>Group BB</v>
      </c>
      <c r="N3885" t="str">
        <f>RIGHT(Table1__5[[#This Row],[Calendar_month]],2)</f>
        <v>09</v>
      </c>
      <c r="O3885" t="str">
        <f>LEFT(Table1__5[[#This Row],[Calendar_month]],4)</f>
        <v>2025</v>
      </c>
      <c r="P3885" t="str">
        <f>_xlfn.TEXTBEFORE(Table1__5[[#This Row],[Distributor_Name]],"-")</f>
        <v>BD12</v>
      </c>
    </row>
    <row r="3886" spans="1:16" x14ac:dyDescent="0.75">
      <c r="A3886" t="s">
        <v>11</v>
      </c>
      <c r="B3886" t="s">
        <v>22</v>
      </c>
      <c r="C3886" t="s">
        <v>23</v>
      </c>
      <c r="D3886">
        <v>202509</v>
      </c>
      <c r="E3886" t="s">
        <v>7673</v>
      </c>
      <c r="F3886" t="s">
        <v>7675</v>
      </c>
      <c r="G3886">
        <v>0</v>
      </c>
      <c r="H3886">
        <v>0</v>
      </c>
      <c r="I3886">
        <v>0</v>
      </c>
      <c r="J3886">
        <v>0</v>
      </c>
      <c r="K3886">
        <v>0</v>
      </c>
      <c r="L3886" t="str">
        <f>VLOOKUP(Table1__5[[#This Row],[ShortCode]],$U$3:$W$100,3,0)</f>
        <v>Larue</v>
      </c>
      <c r="M3886" t="str">
        <f>VLOOKUP(Table1__5[[#This Row],[ShortCode]],$U$3:$V$100,2,0)</f>
        <v>Group BB</v>
      </c>
      <c r="N3886" t="str">
        <f>RIGHT(Table1__5[[#This Row],[Calendar_month]],2)</f>
        <v>09</v>
      </c>
      <c r="O3886" t="str">
        <f>LEFT(Table1__5[[#This Row],[Calendar_month]],4)</f>
        <v>2025</v>
      </c>
      <c r="P3886" t="str">
        <f>_xlfn.TEXTBEFORE(Table1__5[[#This Row],[Distributor_Name]],"-")</f>
        <v>BD12</v>
      </c>
    </row>
    <row r="3887" spans="1:16" x14ac:dyDescent="0.75">
      <c r="A3887" t="s">
        <v>11</v>
      </c>
      <c r="B3887" t="s">
        <v>22</v>
      </c>
      <c r="C3887" t="s">
        <v>23</v>
      </c>
      <c r="D3887">
        <v>202509</v>
      </c>
      <c r="E3887" t="s">
        <v>7673</v>
      </c>
      <c r="F3887" t="s">
        <v>7677</v>
      </c>
      <c r="G3887">
        <v>0</v>
      </c>
      <c r="H3887">
        <v>0</v>
      </c>
      <c r="I3887">
        <v>0</v>
      </c>
      <c r="J3887">
        <v>0</v>
      </c>
      <c r="K3887">
        <v>0</v>
      </c>
      <c r="L3887" t="str">
        <f>VLOOKUP(Table1__5[[#This Row],[ShortCode]],$U$3:$W$100,3,0)</f>
        <v>Larue</v>
      </c>
      <c r="M3887" t="str">
        <f>VLOOKUP(Table1__5[[#This Row],[ShortCode]],$U$3:$V$100,2,0)</f>
        <v>Group BB</v>
      </c>
      <c r="N3887" t="str">
        <f>RIGHT(Table1__5[[#This Row],[Calendar_month]],2)</f>
        <v>09</v>
      </c>
      <c r="O3887" t="str">
        <f>LEFT(Table1__5[[#This Row],[Calendar_month]],4)</f>
        <v>2025</v>
      </c>
      <c r="P3887" t="str">
        <f>_xlfn.TEXTBEFORE(Table1__5[[#This Row],[Distributor_Name]],"-")</f>
        <v>BD12</v>
      </c>
    </row>
    <row r="3888" spans="1:16" x14ac:dyDescent="0.75">
      <c r="A3888" t="s">
        <v>11</v>
      </c>
      <c r="B3888" t="s">
        <v>22</v>
      </c>
      <c r="C3888" t="s">
        <v>23</v>
      </c>
      <c r="D3888">
        <v>202510</v>
      </c>
      <c r="E3888" t="s">
        <v>7662</v>
      </c>
      <c r="F3888" t="s">
        <v>5438</v>
      </c>
      <c r="G3888">
        <v>2</v>
      </c>
      <c r="H3888">
        <v>0</v>
      </c>
      <c r="I3888">
        <v>6</v>
      </c>
      <c r="J3888">
        <v>3</v>
      </c>
      <c r="K3888">
        <v>-4</v>
      </c>
      <c r="L3888" t="str">
        <f>VLOOKUP(Table1__5[[#This Row],[ShortCode]],$U$3:$W$100,3,0)</f>
        <v>Other</v>
      </c>
      <c r="M3888" t="str">
        <f>VLOOKUP(Table1__5[[#This Row],[ShortCode]],$U$3:$V$100,2,0)</f>
        <v>Group BB</v>
      </c>
      <c r="N3888" t="str">
        <f>RIGHT(Table1__5[[#This Row],[Calendar_month]],2)</f>
        <v>10</v>
      </c>
      <c r="O3888" t="str">
        <f>LEFT(Table1__5[[#This Row],[Calendar_month]],4)</f>
        <v>2025</v>
      </c>
      <c r="P3888" t="str">
        <f>_xlfn.TEXTBEFORE(Table1__5[[#This Row],[Distributor_Name]],"-")</f>
        <v>BD12</v>
      </c>
    </row>
    <row r="3889" spans="1:16" x14ac:dyDescent="0.75">
      <c r="A3889" t="s">
        <v>11</v>
      </c>
      <c r="B3889" t="s">
        <v>22</v>
      </c>
      <c r="C3889" t="s">
        <v>23</v>
      </c>
      <c r="D3889">
        <v>202510</v>
      </c>
      <c r="E3889" t="s">
        <v>7662</v>
      </c>
      <c r="F3889" t="s">
        <v>7685</v>
      </c>
      <c r="G3889">
        <v>61</v>
      </c>
      <c r="H3889">
        <v>0</v>
      </c>
      <c r="I3889">
        <v>0</v>
      </c>
      <c r="J3889">
        <v>0</v>
      </c>
      <c r="K3889">
        <v>61</v>
      </c>
      <c r="L3889" t="str">
        <f>VLOOKUP(Table1__5[[#This Row],[ShortCode]],$U$3:$W$100,3,0)</f>
        <v>Heineken Silver</v>
      </c>
      <c r="M3889" t="str">
        <f>VLOOKUP(Table1__5[[#This Row],[ShortCode]],$U$3:$V$100,2,0)</f>
        <v>Group BB</v>
      </c>
      <c r="N3889" t="str">
        <f>RIGHT(Table1__5[[#This Row],[Calendar_month]],2)</f>
        <v>10</v>
      </c>
      <c r="O3889" t="str">
        <f>LEFT(Table1__5[[#This Row],[Calendar_month]],4)</f>
        <v>2025</v>
      </c>
      <c r="P3889" t="str">
        <f>_xlfn.TEXTBEFORE(Table1__5[[#This Row],[Distributor_Name]],"-")</f>
        <v>BD12</v>
      </c>
    </row>
    <row r="3890" spans="1:16" x14ac:dyDescent="0.75">
      <c r="A3890" t="s">
        <v>11</v>
      </c>
      <c r="B3890" t="s">
        <v>22</v>
      </c>
      <c r="C3890" t="s">
        <v>23</v>
      </c>
      <c r="D3890">
        <v>202510</v>
      </c>
      <c r="E3890" t="s">
        <v>7662</v>
      </c>
      <c r="F3890" t="s">
        <v>5434</v>
      </c>
      <c r="G3890">
        <v>385</v>
      </c>
      <c r="H3890">
        <v>273</v>
      </c>
      <c r="I3890">
        <v>248</v>
      </c>
      <c r="J3890">
        <v>0.64415584415584404</v>
      </c>
      <c r="K3890">
        <v>137</v>
      </c>
      <c r="L3890" t="str">
        <f>VLOOKUP(Table1__5[[#This Row],[ShortCode]],$U$3:$W$100,3,0)</f>
        <v>Heineken Original</v>
      </c>
      <c r="M3890" t="str">
        <f>VLOOKUP(Table1__5[[#This Row],[ShortCode]],$U$3:$V$100,2,0)</f>
        <v>Group BB</v>
      </c>
      <c r="N3890" t="str">
        <f>RIGHT(Table1__5[[#This Row],[Calendar_month]],2)</f>
        <v>10</v>
      </c>
      <c r="O3890" t="str">
        <f>LEFT(Table1__5[[#This Row],[Calendar_month]],4)</f>
        <v>2025</v>
      </c>
      <c r="P3890" t="str">
        <f>_xlfn.TEXTBEFORE(Table1__5[[#This Row],[Distributor_Name]],"-")</f>
        <v>BD12</v>
      </c>
    </row>
    <row r="3891" spans="1:16" x14ac:dyDescent="0.75">
      <c r="A3891" t="s">
        <v>11</v>
      </c>
      <c r="B3891" t="s">
        <v>22</v>
      </c>
      <c r="C3891" t="s">
        <v>23</v>
      </c>
      <c r="D3891">
        <v>202510</v>
      </c>
      <c r="E3891" t="s">
        <v>7662</v>
      </c>
      <c r="F3891" t="s">
        <v>5393</v>
      </c>
      <c r="G3891">
        <v>23008</v>
      </c>
      <c r="H3891">
        <v>32214</v>
      </c>
      <c r="I3891">
        <v>31972</v>
      </c>
      <c r="J3891">
        <v>1.3896036161335199</v>
      </c>
      <c r="K3891">
        <v>-8964</v>
      </c>
      <c r="L3891" t="str">
        <f>VLOOKUP(Table1__5[[#This Row],[ShortCode]],$U$3:$W$100,3,0)</f>
        <v>Heineken Silver</v>
      </c>
      <c r="M3891" t="str">
        <f>VLOOKUP(Table1__5[[#This Row],[ShortCode]],$U$3:$V$100,2,0)</f>
        <v>Group AA</v>
      </c>
      <c r="N3891" t="str">
        <f>RIGHT(Table1__5[[#This Row],[Calendar_month]],2)</f>
        <v>10</v>
      </c>
      <c r="O3891" t="str">
        <f>LEFT(Table1__5[[#This Row],[Calendar_month]],4)</f>
        <v>2025</v>
      </c>
      <c r="P3891" t="str">
        <f>_xlfn.TEXTBEFORE(Table1__5[[#This Row],[Distributor_Name]],"-")</f>
        <v>BD12</v>
      </c>
    </row>
    <row r="3892" spans="1:16" x14ac:dyDescent="0.75">
      <c r="A3892" t="s">
        <v>11</v>
      </c>
      <c r="B3892" t="s">
        <v>22</v>
      </c>
      <c r="C3892" t="s">
        <v>23</v>
      </c>
      <c r="D3892">
        <v>202510</v>
      </c>
      <c r="E3892" t="s">
        <v>7662</v>
      </c>
      <c r="F3892" t="s">
        <v>5401</v>
      </c>
      <c r="G3892">
        <v>855</v>
      </c>
      <c r="H3892">
        <v>728</v>
      </c>
      <c r="I3892">
        <v>753</v>
      </c>
      <c r="J3892">
        <v>0.88070175438596499</v>
      </c>
      <c r="K3892">
        <v>102</v>
      </c>
      <c r="L3892" t="str">
        <f>VLOOKUP(Table1__5[[#This Row],[ShortCode]],$U$3:$W$100,3,0)</f>
        <v>Heineken Silver</v>
      </c>
      <c r="M3892" t="str">
        <f>VLOOKUP(Table1__5[[#This Row],[ShortCode]],$U$3:$V$100,2,0)</f>
        <v>Group AA</v>
      </c>
      <c r="N3892" t="str">
        <f>RIGHT(Table1__5[[#This Row],[Calendar_month]],2)</f>
        <v>10</v>
      </c>
      <c r="O3892" t="str">
        <f>LEFT(Table1__5[[#This Row],[Calendar_month]],4)</f>
        <v>2025</v>
      </c>
      <c r="P3892" t="str">
        <f>_xlfn.TEXTBEFORE(Table1__5[[#This Row],[Distributor_Name]],"-")</f>
        <v>BD12</v>
      </c>
    </row>
    <row r="3893" spans="1:16" x14ac:dyDescent="0.75">
      <c r="A3893" t="s">
        <v>11</v>
      </c>
      <c r="B3893" t="s">
        <v>22</v>
      </c>
      <c r="C3893" t="s">
        <v>23</v>
      </c>
      <c r="D3893">
        <v>202510</v>
      </c>
      <c r="E3893" t="s">
        <v>7662</v>
      </c>
      <c r="F3893" t="s">
        <v>5440</v>
      </c>
      <c r="G3893">
        <v>17</v>
      </c>
      <c r="H3893">
        <v>0</v>
      </c>
      <c r="I3893">
        <v>0</v>
      </c>
      <c r="J3893">
        <v>0</v>
      </c>
      <c r="K3893">
        <v>17</v>
      </c>
      <c r="L3893" t="str">
        <f>VLOOKUP(Table1__5[[#This Row],[ShortCode]],$U$3:$W$100,3,0)</f>
        <v>Other</v>
      </c>
      <c r="M3893" t="str">
        <f>VLOOKUP(Table1__5[[#This Row],[ShortCode]],$U$3:$V$100,2,0)</f>
        <v>Group BB</v>
      </c>
      <c r="N3893" t="str">
        <f>RIGHT(Table1__5[[#This Row],[Calendar_month]],2)</f>
        <v>10</v>
      </c>
      <c r="O3893" t="str">
        <f>LEFT(Table1__5[[#This Row],[Calendar_month]],4)</f>
        <v>2025</v>
      </c>
      <c r="P3893" t="str">
        <f>_xlfn.TEXTBEFORE(Table1__5[[#This Row],[Distributor_Name]],"-")</f>
        <v>BD12</v>
      </c>
    </row>
    <row r="3894" spans="1:16" x14ac:dyDescent="0.75">
      <c r="A3894" t="s">
        <v>11</v>
      </c>
      <c r="B3894" t="s">
        <v>22</v>
      </c>
      <c r="C3894" t="s">
        <v>23</v>
      </c>
      <c r="D3894">
        <v>202510</v>
      </c>
      <c r="E3894" t="s">
        <v>7662</v>
      </c>
      <c r="F3894" t="s">
        <v>5424</v>
      </c>
      <c r="G3894">
        <v>10</v>
      </c>
      <c r="H3894">
        <v>0</v>
      </c>
      <c r="I3894">
        <v>8</v>
      </c>
      <c r="J3894">
        <v>0.8</v>
      </c>
      <c r="K3894">
        <v>2</v>
      </c>
      <c r="L3894" t="str">
        <f>VLOOKUP(Table1__5[[#This Row],[ShortCode]],$U$3:$W$100,3,0)</f>
        <v>Other</v>
      </c>
      <c r="M3894" t="str">
        <f>VLOOKUP(Table1__5[[#This Row],[ShortCode]],$U$3:$V$100,2,0)</f>
        <v>Group BB</v>
      </c>
      <c r="N3894" t="str">
        <f>RIGHT(Table1__5[[#This Row],[Calendar_month]],2)</f>
        <v>10</v>
      </c>
      <c r="O3894" t="str">
        <f>LEFT(Table1__5[[#This Row],[Calendar_month]],4)</f>
        <v>2025</v>
      </c>
      <c r="P3894" t="str">
        <f>_xlfn.TEXTBEFORE(Table1__5[[#This Row],[Distributor_Name]],"-")</f>
        <v>BD12</v>
      </c>
    </row>
    <row r="3895" spans="1:16" x14ac:dyDescent="0.75">
      <c r="A3895" t="s">
        <v>11</v>
      </c>
      <c r="B3895" t="s">
        <v>22</v>
      </c>
      <c r="C3895" t="s">
        <v>23</v>
      </c>
      <c r="D3895">
        <v>202510</v>
      </c>
      <c r="E3895" t="s">
        <v>7662</v>
      </c>
      <c r="F3895" t="s">
        <v>7668</v>
      </c>
      <c r="G3895">
        <v>1</v>
      </c>
      <c r="H3895">
        <v>0</v>
      </c>
      <c r="I3895">
        <v>0</v>
      </c>
      <c r="J3895">
        <v>0</v>
      </c>
      <c r="K3895">
        <v>1</v>
      </c>
      <c r="L3895" t="str">
        <f>VLOOKUP(Table1__5[[#This Row],[ShortCode]],$U$3:$W$100,3,0)</f>
        <v>Other</v>
      </c>
      <c r="M3895" t="str">
        <f>VLOOKUP(Table1__5[[#This Row],[ShortCode]],$U$3:$V$100,2,0)</f>
        <v>Group BB</v>
      </c>
      <c r="N3895" t="str">
        <f>RIGHT(Table1__5[[#This Row],[Calendar_month]],2)</f>
        <v>10</v>
      </c>
      <c r="O3895" t="str">
        <f>LEFT(Table1__5[[#This Row],[Calendar_month]],4)</f>
        <v>2025</v>
      </c>
      <c r="P3895" t="str">
        <f>_xlfn.TEXTBEFORE(Table1__5[[#This Row],[Distributor_Name]],"-")</f>
        <v>BD12</v>
      </c>
    </row>
    <row r="3896" spans="1:16" x14ac:dyDescent="0.75">
      <c r="A3896" t="s">
        <v>11</v>
      </c>
      <c r="B3896" t="s">
        <v>22</v>
      </c>
      <c r="C3896" t="s">
        <v>23</v>
      </c>
      <c r="D3896">
        <v>202510</v>
      </c>
      <c r="E3896" t="s">
        <v>7662</v>
      </c>
      <c r="F3896" t="s">
        <v>5430</v>
      </c>
      <c r="G3896">
        <v>22</v>
      </c>
      <c r="H3896">
        <v>13</v>
      </c>
      <c r="I3896">
        <v>15</v>
      </c>
      <c r="J3896">
        <v>0.68181818181818199</v>
      </c>
      <c r="K3896">
        <v>7</v>
      </c>
      <c r="L3896" t="str">
        <f>VLOOKUP(Table1__5[[#This Row],[ShortCode]],$U$3:$W$100,3,0)</f>
        <v>Other</v>
      </c>
      <c r="M3896" t="str">
        <f>VLOOKUP(Table1__5[[#This Row],[ShortCode]],$U$3:$V$100,2,0)</f>
        <v>Group BB</v>
      </c>
      <c r="N3896" t="str">
        <f>RIGHT(Table1__5[[#This Row],[Calendar_month]],2)</f>
        <v>10</v>
      </c>
      <c r="O3896" t="str">
        <f>LEFT(Table1__5[[#This Row],[Calendar_month]],4)</f>
        <v>2025</v>
      </c>
      <c r="P3896" t="str">
        <f>_xlfn.TEXTBEFORE(Table1__5[[#This Row],[Distributor_Name]],"-")</f>
        <v>BD12</v>
      </c>
    </row>
    <row r="3897" spans="1:16" x14ac:dyDescent="0.75">
      <c r="A3897" t="s">
        <v>11</v>
      </c>
      <c r="B3897" t="s">
        <v>22</v>
      </c>
      <c r="C3897" t="s">
        <v>23</v>
      </c>
      <c r="D3897">
        <v>202510</v>
      </c>
      <c r="E3897" t="s">
        <v>7662</v>
      </c>
      <c r="F3897" t="s">
        <v>5405</v>
      </c>
      <c r="G3897">
        <v>11167</v>
      </c>
      <c r="H3897">
        <v>9867</v>
      </c>
      <c r="I3897">
        <v>10850</v>
      </c>
      <c r="J3897">
        <v>0.97161278767797998</v>
      </c>
      <c r="K3897">
        <v>317</v>
      </c>
      <c r="L3897" t="str">
        <f>VLOOKUP(Table1__5[[#This Row],[ShortCode]],$U$3:$W$100,3,0)</f>
        <v>Tiger Regular</v>
      </c>
      <c r="M3897" t="str">
        <f>VLOOKUP(Table1__5[[#This Row],[ShortCode]],$U$3:$V$100,2,0)</f>
        <v>Group BB</v>
      </c>
      <c r="N3897" t="str">
        <f>RIGHT(Table1__5[[#This Row],[Calendar_month]],2)</f>
        <v>10</v>
      </c>
      <c r="O3897" t="str">
        <f>LEFT(Table1__5[[#This Row],[Calendar_month]],4)</f>
        <v>2025</v>
      </c>
      <c r="P3897" t="str">
        <f>_xlfn.TEXTBEFORE(Table1__5[[#This Row],[Distributor_Name]],"-")</f>
        <v>BD12</v>
      </c>
    </row>
    <row r="3898" spans="1:16" x14ac:dyDescent="0.75">
      <c r="A3898" t="s">
        <v>11</v>
      </c>
      <c r="B3898" t="s">
        <v>22</v>
      </c>
      <c r="C3898" t="s">
        <v>23</v>
      </c>
      <c r="D3898">
        <v>202510</v>
      </c>
      <c r="E3898" t="s">
        <v>7662</v>
      </c>
      <c r="F3898" t="s">
        <v>5396</v>
      </c>
      <c r="G3898">
        <v>18946</v>
      </c>
      <c r="H3898">
        <v>8112</v>
      </c>
      <c r="I3898">
        <v>12414</v>
      </c>
      <c r="J3898">
        <v>0.65523065554734505</v>
      </c>
      <c r="K3898">
        <v>6532</v>
      </c>
      <c r="L3898" t="str">
        <f>VLOOKUP(Table1__5[[#This Row],[ShortCode]],$U$3:$W$100,3,0)</f>
        <v>Tiger Regular</v>
      </c>
      <c r="M3898" t="str">
        <f>VLOOKUP(Table1__5[[#This Row],[ShortCode]],$U$3:$V$100,2,0)</f>
        <v>Group BB</v>
      </c>
      <c r="N3898" t="str">
        <f>RIGHT(Table1__5[[#This Row],[Calendar_month]],2)</f>
        <v>10</v>
      </c>
      <c r="O3898" t="str">
        <f>LEFT(Table1__5[[#This Row],[Calendar_month]],4)</f>
        <v>2025</v>
      </c>
      <c r="P3898" t="str">
        <f>_xlfn.TEXTBEFORE(Table1__5[[#This Row],[Distributor_Name]],"-")</f>
        <v>BD12</v>
      </c>
    </row>
    <row r="3899" spans="1:16" x14ac:dyDescent="0.75">
      <c r="A3899" t="s">
        <v>11</v>
      </c>
      <c r="B3899" t="s">
        <v>22</v>
      </c>
      <c r="C3899" t="s">
        <v>23</v>
      </c>
      <c r="D3899">
        <v>202510</v>
      </c>
      <c r="E3899" t="s">
        <v>7662</v>
      </c>
      <c r="F3899" t="s">
        <v>5408</v>
      </c>
      <c r="G3899">
        <v>841</v>
      </c>
      <c r="H3899">
        <v>680</v>
      </c>
      <c r="I3899">
        <v>730</v>
      </c>
      <c r="J3899">
        <v>0.86801426872770504</v>
      </c>
      <c r="K3899">
        <v>111</v>
      </c>
      <c r="L3899" t="str">
        <f>VLOOKUP(Table1__5[[#This Row],[ShortCode]],$U$3:$W$100,3,0)</f>
        <v>Tiger Regular</v>
      </c>
      <c r="M3899" t="str">
        <f>VLOOKUP(Table1__5[[#This Row],[ShortCode]],$U$3:$V$100,2,0)</f>
        <v>Group BB</v>
      </c>
      <c r="N3899" t="str">
        <f>RIGHT(Table1__5[[#This Row],[Calendar_month]],2)</f>
        <v>10</v>
      </c>
      <c r="O3899" t="str">
        <f>LEFT(Table1__5[[#This Row],[Calendar_month]],4)</f>
        <v>2025</v>
      </c>
      <c r="P3899" t="str">
        <f>_xlfn.TEXTBEFORE(Table1__5[[#This Row],[Distributor_Name]],"-")</f>
        <v>BD12</v>
      </c>
    </row>
    <row r="3900" spans="1:16" x14ac:dyDescent="0.75">
      <c r="A3900" t="s">
        <v>11</v>
      </c>
      <c r="B3900" t="s">
        <v>22</v>
      </c>
      <c r="C3900" t="s">
        <v>23</v>
      </c>
      <c r="D3900">
        <v>202510</v>
      </c>
      <c r="E3900" t="s">
        <v>7662</v>
      </c>
      <c r="F3900" t="s">
        <v>5417</v>
      </c>
      <c r="G3900">
        <v>637</v>
      </c>
      <c r="H3900">
        <v>650</v>
      </c>
      <c r="I3900">
        <v>742</v>
      </c>
      <c r="J3900">
        <v>1.16483516483516</v>
      </c>
      <c r="K3900">
        <v>-105</v>
      </c>
      <c r="L3900" t="str">
        <f>VLOOKUP(Table1__5[[#This Row],[ShortCode]],$U$3:$W$100,3,0)</f>
        <v>Tiger Crystal</v>
      </c>
      <c r="M3900" t="str">
        <f>VLOOKUP(Table1__5[[#This Row],[ShortCode]],$U$3:$V$100,2,0)</f>
        <v>Group AA</v>
      </c>
      <c r="N3900" t="str">
        <f>RIGHT(Table1__5[[#This Row],[Calendar_month]],2)</f>
        <v>10</v>
      </c>
      <c r="O3900" t="str">
        <f>LEFT(Table1__5[[#This Row],[Calendar_month]],4)</f>
        <v>2025</v>
      </c>
      <c r="P3900" t="str">
        <f>_xlfn.TEXTBEFORE(Table1__5[[#This Row],[Distributor_Name]],"-")</f>
        <v>BD12</v>
      </c>
    </row>
    <row r="3901" spans="1:16" x14ac:dyDescent="0.75">
      <c r="A3901" t="s">
        <v>11</v>
      </c>
      <c r="B3901" t="s">
        <v>22</v>
      </c>
      <c r="C3901" t="s">
        <v>23</v>
      </c>
      <c r="D3901">
        <v>202510</v>
      </c>
      <c r="E3901" t="s">
        <v>7662</v>
      </c>
      <c r="F3901" t="s">
        <v>5403</v>
      </c>
      <c r="G3901">
        <v>6535</v>
      </c>
      <c r="H3901">
        <v>9620</v>
      </c>
      <c r="I3901">
        <v>9199</v>
      </c>
      <c r="J3901">
        <v>1.4076511094108599</v>
      </c>
      <c r="K3901">
        <v>-2664</v>
      </c>
      <c r="L3901" t="str">
        <f>VLOOKUP(Table1__5[[#This Row],[ShortCode]],$U$3:$W$100,3,0)</f>
        <v>Tiger Crystal</v>
      </c>
      <c r="M3901" t="str">
        <f>VLOOKUP(Table1__5[[#This Row],[ShortCode]],$U$3:$V$100,2,0)</f>
        <v>Group AA</v>
      </c>
      <c r="N3901" t="str">
        <f>RIGHT(Table1__5[[#This Row],[Calendar_month]],2)</f>
        <v>10</v>
      </c>
      <c r="O3901" t="str">
        <f>LEFT(Table1__5[[#This Row],[Calendar_month]],4)</f>
        <v>2025</v>
      </c>
      <c r="P3901" t="str">
        <f>_xlfn.TEXTBEFORE(Table1__5[[#This Row],[Distributor_Name]],"-")</f>
        <v>BD12</v>
      </c>
    </row>
    <row r="3902" spans="1:16" x14ac:dyDescent="0.75">
      <c r="A3902" t="s">
        <v>11</v>
      </c>
      <c r="B3902" t="s">
        <v>22</v>
      </c>
      <c r="C3902" t="s">
        <v>23</v>
      </c>
      <c r="D3902">
        <v>202510</v>
      </c>
      <c r="E3902" t="s">
        <v>7662</v>
      </c>
      <c r="F3902" t="s">
        <v>5404</v>
      </c>
      <c r="G3902">
        <v>5798</v>
      </c>
      <c r="H3902">
        <v>6318</v>
      </c>
      <c r="I3902">
        <v>6649</v>
      </c>
      <c r="J3902">
        <v>1.1467747499137599</v>
      </c>
      <c r="K3902">
        <v>-851</v>
      </c>
      <c r="L3902" t="str">
        <f>VLOOKUP(Table1__5[[#This Row],[ShortCode]],$U$3:$W$100,3,0)</f>
        <v>Tiger Crystal</v>
      </c>
      <c r="M3902" t="str">
        <f>VLOOKUP(Table1__5[[#This Row],[ShortCode]],$U$3:$V$100,2,0)</f>
        <v>Group AA</v>
      </c>
      <c r="N3902" t="str">
        <f>RIGHT(Table1__5[[#This Row],[Calendar_month]],2)</f>
        <v>10</v>
      </c>
      <c r="O3902" t="str">
        <f>LEFT(Table1__5[[#This Row],[Calendar_month]],4)</f>
        <v>2025</v>
      </c>
      <c r="P3902" t="str">
        <f>_xlfn.TEXTBEFORE(Table1__5[[#This Row],[Distributor_Name]],"-")</f>
        <v>BD12</v>
      </c>
    </row>
    <row r="3903" spans="1:16" x14ac:dyDescent="0.75">
      <c r="A3903" t="s">
        <v>11</v>
      </c>
      <c r="B3903" t="s">
        <v>22</v>
      </c>
      <c r="C3903" t="s">
        <v>23</v>
      </c>
      <c r="D3903">
        <v>202510</v>
      </c>
      <c r="E3903" t="s">
        <v>7673</v>
      </c>
      <c r="F3903" t="s">
        <v>5436</v>
      </c>
      <c r="G3903">
        <v>0</v>
      </c>
      <c r="H3903">
        <v>0</v>
      </c>
      <c r="I3903">
        <v>0</v>
      </c>
      <c r="J3903">
        <v>0</v>
      </c>
      <c r="K3903">
        <v>0</v>
      </c>
      <c r="L3903" t="str">
        <f>VLOOKUP(Table1__5[[#This Row],[ShortCode]],$U$3:$W$100,3,0)</f>
        <v>Bivina</v>
      </c>
      <c r="M3903" t="str">
        <f>VLOOKUP(Table1__5[[#This Row],[ShortCode]],$U$3:$V$100,2,0)</f>
        <v>Group BB</v>
      </c>
      <c r="N3903" t="str">
        <f>RIGHT(Table1__5[[#This Row],[Calendar_month]],2)</f>
        <v>10</v>
      </c>
      <c r="O3903" t="str">
        <f>LEFT(Table1__5[[#This Row],[Calendar_month]],4)</f>
        <v>2025</v>
      </c>
      <c r="P3903" t="str">
        <f>_xlfn.TEXTBEFORE(Table1__5[[#This Row],[Distributor_Name]],"-")</f>
        <v>BD12</v>
      </c>
    </row>
    <row r="3904" spans="1:16" x14ac:dyDescent="0.75">
      <c r="A3904" t="s">
        <v>11</v>
      </c>
      <c r="B3904" t="s">
        <v>22</v>
      </c>
      <c r="C3904" t="s">
        <v>23</v>
      </c>
      <c r="D3904">
        <v>202510</v>
      </c>
      <c r="E3904" t="s">
        <v>7673</v>
      </c>
      <c r="F3904" t="s">
        <v>7674</v>
      </c>
      <c r="G3904">
        <v>2794</v>
      </c>
      <c r="H3904">
        <v>480</v>
      </c>
      <c r="I3904">
        <v>1201</v>
      </c>
      <c r="J3904">
        <v>0.42984967788117401</v>
      </c>
      <c r="K3904">
        <v>1593</v>
      </c>
      <c r="L3904" t="str">
        <f>VLOOKUP(Table1__5[[#This Row],[ShortCode]],$U$3:$W$100,3,0)</f>
        <v>Bia Việt</v>
      </c>
      <c r="M3904" t="str">
        <f>VLOOKUP(Table1__5[[#This Row],[ShortCode]],$U$3:$V$100,2,0)</f>
        <v>Group BB</v>
      </c>
      <c r="N3904" t="str">
        <f>RIGHT(Table1__5[[#This Row],[Calendar_month]],2)</f>
        <v>10</v>
      </c>
      <c r="O3904" t="str">
        <f>LEFT(Table1__5[[#This Row],[Calendar_month]],4)</f>
        <v>2025</v>
      </c>
      <c r="P3904" t="str">
        <f>_xlfn.TEXTBEFORE(Table1__5[[#This Row],[Distributor_Name]],"-")</f>
        <v>BD12</v>
      </c>
    </row>
    <row r="3905" spans="1:16" x14ac:dyDescent="0.75">
      <c r="A3905" t="s">
        <v>11</v>
      </c>
      <c r="B3905" t="s">
        <v>22</v>
      </c>
      <c r="C3905" t="s">
        <v>23</v>
      </c>
      <c r="D3905">
        <v>202510</v>
      </c>
      <c r="E3905" t="s">
        <v>7673</v>
      </c>
      <c r="F3905" t="s">
        <v>5400</v>
      </c>
      <c r="G3905">
        <v>7446</v>
      </c>
      <c r="H3905">
        <v>9590</v>
      </c>
      <c r="I3905">
        <v>8441</v>
      </c>
      <c r="J3905">
        <v>1.13362879398335</v>
      </c>
      <c r="K3905">
        <v>-995</v>
      </c>
      <c r="L3905" t="str">
        <f>VLOOKUP(Table1__5[[#This Row],[ShortCode]],$U$3:$W$100,3,0)</f>
        <v>Bia Việt</v>
      </c>
      <c r="M3905" t="str">
        <f>VLOOKUP(Table1__5[[#This Row],[ShortCode]],$U$3:$V$100,2,0)</f>
        <v>Group BB</v>
      </c>
      <c r="N3905" t="str">
        <f>RIGHT(Table1__5[[#This Row],[Calendar_month]],2)</f>
        <v>10</v>
      </c>
      <c r="O3905" t="str">
        <f>LEFT(Table1__5[[#This Row],[Calendar_month]],4)</f>
        <v>2025</v>
      </c>
      <c r="P3905" t="str">
        <f>_xlfn.TEXTBEFORE(Table1__5[[#This Row],[Distributor_Name]],"-")</f>
        <v>BD12</v>
      </c>
    </row>
    <row r="3906" spans="1:16" x14ac:dyDescent="0.75">
      <c r="A3906" t="s">
        <v>11</v>
      </c>
      <c r="B3906" t="s">
        <v>22</v>
      </c>
      <c r="C3906" t="s">
        <v>23</v>
      </c>
      <c r="D3906">
        <v>202510</v>
      </c>
      <c r="E3906" t="s">
        <v>7673</v>
      </c>
      <c r="F3906" t="s">
        <v>5411</v>
      </c>
      <c r="G3906">
        <v>2247</v>
      </c>
      <c r="H3906">
        <v>1250</v>
      </c>
      <c r="I3906">
        <v>1405</v>
      </c>
      <c r="J3906">
        <v>0.62527814864263498</v>
      </c>
      <c r="K3906">
        <v>842</v>
      </c>
      <c r="L3906" t="str">
        <f>VLOOKUP(Table1__5[[#This Row],[ShortCode]],$U$3:$W$100,3,0)</f>
        <v>Bia Việt</v>
      </c>
      <c r="M3906" t="str">
        <f>VLOOKUP(Table1__5[[#This Row],[ShortCode]],$U$3:$V$100,2,0)</f>
        <v>Group BB</v>
      </c>
      <c r="N3906" t="str">
        <f>RIGHT(Table1__5[[#This Row],[Calendar_month]],2)</f>
        <v>10</v>
      </c>
      <c r="O3906" t="str">
        <f>LEFT(Table1__5[[#This Row],[Calendar_month]],4)</f>
        <v>2025</v>
      </c>
      <c r="P3906" t="str">
        <f>_xlfn.TEXTBEFORE(Table1__5[[#This Row],[Distributor_Name]],"-")</f>
        <v>BD12</v>
      </c>
    </row>
    <row r="3907" spans="1:16" x14ac:dyDescent="0.75">
      <c r="A3907" t="s">
        <v>11</v>
      </c>
      <c r="B3907" t="s">
        <v>22</v>
      </c>
      <c r="C3907" t="s">
        <v>23</v>
      </c>
      <c r="D3907">
        <v>202510</v>
      </c>
      <c r="E3907" t="s">
        <v>7673</v>
      </c>
      <c r="F3907" t="s">
        <v>7677</v>
      </c>
      <c r="G3907">
        <v>0</v>
      </c>
      <c r="H3907">
        <v>0</v>
      </c>
      <c r="I3907">
        <v>0</v>
      </c>
      <c r="J3907">
        <v>0</v>
      </c>
      <c r="K3907">
        <v>0</v>
      </c>
      <c r="L3907" t="str">
        <f>VLOOKUP(Table1__5[[#This Row],[ShortCode]],$U$3:$W$100,3,0)</f>
        <v>Larue</v>
      </c>
      <c r="M3907" t="str">
        <f>VLOOKUP(Table1__5[[#This Row],[ShortCode]],$U$3:$V$100,2,0)</f>
        <v>Group BB</v>
      </c>
      <c r="N3907" t="str">
        <f>RIGHT(Table1__5[[#This Row],[Calendar_month]],2)</f>
        <v>10</v>
      </c>
      <c r="O3907" t="str">
        <f>LEFT(Table1__5[[#This Row],[Calendar_month]],4)</f>
        <v>2025</v>
      </c>
      <c r="P3907" t="str">
        <f>_xlfn.TEXTBEFORE(Table1__5[[#This Row],[Distributor_Name]],"-")</f>
        <v>BD12</v>
      </c>
    </row>
    <row r="3908" spans="1:16" x14ac:dyDescent="0.75">
      <c r="A3908" t="s">
        <v>11</v>
      </c>
      <c r="B3908" t="s">
        <v>22</v>
      </c>
      <c r="C3908" t="s">
        <v>23</v>
      </c>
      <c r="D3908">
        <v>202511</v>
      </c>
      <c r="E3908" t="s">
        <v>7662</v>
      </c>
      <c r="F3908" t="s">
        <v>5438</v>
      </c>
      <c r="G3908">
        <v>3</v>
      </c>
      <c r="H3908">
        <v>0</v>
      </c>
      <c r="I3908">
        <v>0</v>
      </c>
      <c r="J3908">
        <v>0</v>
      </c>
      <c r="K3908">
        <v>3</v>
      </c>
      <c r="L3908" t="str">
        <f>VLOOKUP(Table1__5[[#This Row],[ShortCode]],$U$3:$W$100,3,0)</f>
        <v>Other</v>
      </c>
      <c r="M3908" t="str">
        <f>VLOOKUP(Table1__5[[#This Row],[ShortCode]],$U$3:$V$100,2,0)</f>
        <v>Group BB</v>
      </c>
      <c r="N3908" t="str">
        <f>RIGHT(Table1__5[[#This Row],[Calendar_month]],2)</f>
        <v>11</v>
      </c>
      <c r="O3908" t="str">
        <f>LEFT(Table1__5[[#This Row],[Calendar_month]],4)</f>
        <v>2025</v>
      </c>
      <c r="P3908" t="str">
        <f>_xlfn.TEXTBEFORE(Table1__5[[#This Row],[Distributor_Name]],"-")</f>
        <v>BD12</v>
      </c>
    </row>
    <row r="3909" spans="1:16" x14ac:dyDescent="0.75">
      <c r="A3909" t="s">
        <v>11</v>
      </c>
      <c r="B3909" t="s">
        <v>22</v>
      </c>
      <c r="C3909" t="s">
        <v>23</v>
      </c>
      <c r="D3909">
        <v>202511</v>
      </c>
      <c r="E3909" t="s">
        <v>7662</v>
      </c>
      <c r="F3909" t="s">
        <v>7664</v>
      </c>
      <c r="G3909">
        <v>0</v>
      </c>
      <c r="H3909">
        <v>0</v>
      </c>
      <c r="I3909">
        <v>0</v>
      </c>
      <c r="J3909">
        <v>0</v>
      </c>
      <c r="K3909">
        <v>0</v>
      </c>
      <c r="L3909" t="str">
        <f>VLOOKUP(Table1__5[[#This Row],[ShortCode]],$U$3:$W$100,3,0)</f>
        <v>Other</v>
      </c>
      <c r="M3909" t="str">
        <f>VLOOKUP(Table1__5[[#This Row],[ShortCode]],$U$3:$V$100,2,0)</f>
        <v>Group BB</v>
      </c>
      <c r="N3909" t="str">
        <f>RIGHT(Table1__5[[#This Row],[Calendar_month]],2)</f>
        <v>11</v>
      </c>
      <c r="O3909" t="str">
        <f>LEFT(Table1__5[[#This Row],[Calendar_month]],4)</f>
        <v>2025</v>
      </c>
      <c r="P3909" t="str">
        <f>_xlfn.TEXTBEFORE(Table1__5[[#This Row],[Distributor_Name]],"-")</f>
        <v>BD12</v>
      </c>
    </row>
    <row r="3910" spans="1:16" x14ac:dyDescent="0.75">
      <c r="A3910" t="s">
        <v>11</v>
      </c>
      <c r="B3910" t="s">
        <v>22</v>
      </c>
      <c r="C3910" t="s">
        <v>23</v>
      </c>
      <c r="D3910">
        <v>202511</v>
      </c>
      <c r="E3910" t="s">
        <v>7662</v>
      </c>
      <c r="F3910" t="s">
        <v>7685</v>
      </c>
      <c r="G3910">
        <v>98</v>
      </c>
      <c r="H3910">
        <v>0</v>
      </c>
      <c r="I3910">
        <v>0</v>
      </c>
      <c r="J3910">
        <v>0</v>
      </c>
      <c r="K3910">
        <v>98</v>
      </c>
      <c r="L3910" t="str">
        <f>VLOOKUP(Table1__5[[#This Row],[ShortCode]],$U$3:$W$100,3,0)</f>
        <v>Heineken Silver</v>
      </c>
      <c r="M3910" t="str">
        <f>VLOOKUP(Table1__5[[#This Row],[ShortCode]],$U$3:$V$100,2,0)</f>
        <v>Group BB</v>
      </c>
      <c r="N3910" t="str">
        <f>RIGHT(Table1__5[[#This Row],[Calendar_month]],2)</f>
        <v>11</v>
      </c>
      <c r="O3910" t="str">
        <f>LEFT(Table1__5[[#This Row],[Calendar_month]],4)</f>
        <v>2025</v>
      </c>
      <c r="P3910" t="str">
        <f>_xlfn.TEXTBEFORE(Table1__5[[#This Row],[Distributor_Name]],"-")</f>
        <v>BD12</v>
      </c>
    </row>
    <row r="3911" spans="1:16" x14ac:dyDescent="0.75">
      <c r="A3911" t="s">
        <v>11</v>
      </c>
      <c r="B3911" t="s">
        <v>22</v>
      </c>
      <c r="C3911" t="s">
        <v>23</v>
      </c>
      <c r="D3911">
        <v>202511</v>
      </c>
      <c r="E3911" t="s">
        <v>7662</v>
      </c>
      <c r="F3911" t="s">
        <v>5426</v>
      </c>
      <c r="G3911">
        <v>0</v>
      </c>
      <c r="H3911">
        <v>0</v>
      </c>
      <c r="I3911">
        <v>0</v>
      </c>
      <c r="J3911">
        <v>0</v>
      </c>
      <c r="K3911">
        <v>0</v>
      </c>
      <c r="L3911" t="str">
        <f>VLOOKUP(Table1__5[[#This Row],[ShortCode]],$U$3:$W$100,3,0)</f>
        <v>Heineken Original</v>
      </c>
      <c r="M3911" t="str">
        <f>VLOOKUP(Table1__5[[#This Row],[ShortCode]],$U$3:$V$100,2,0)</f>
        <v>Group BB</v>
      </c>
      <c r="N3911" t="str">
        <f>RIGHT(Table1__5[[#This Row],[Calendar_month]],2)</f>
        <v>11</v>
      </c>
      <c r="O3911" t="str">
        <f>LEFT(Table1__5[[#This Row],[Calendar_month]],4)</f>
        <v>2025</v>
      </c>
      <c r="P3911" t="str">
        <f>_xlfn.TEXTBEFORE(Table1__5[[#This Row],[Distributor_Name]],"-")</f>
        <v>BD12</v>
      </c>
    </row>
    <row r="3912" spans="1:16" x14ac:dyDescent="0.75">
      <c r="A3912" t="s">
        <v>11</v>
      </c>
      <c r="B3912" t="s">
        <v>22</v>
      </c>
      <c r="C3912" t="s">
        <v>23</v>
      </c>
      <c r="D3912">
        <v>202511</v>
      </c>
      <c r="E3912" t="s">
        <v>7662</v>
      </c>
      <c r="F3912" t="s">
        <v>5434</v>
      </c>
      <c r="G3912">
        <v>593</v>
      </c>
      <c r="H3912">
        <v>1040</v>
      </c>
      <c r="I3912">
        <v>397</v>
      </c>
      <c r="J3912">
        <v>0.66947723440134899</v>
      </c>
      <c r="K3912">
        <v>196</v>
      </c>
      <c r="L3912" t="str">
        <f>VLOOKUP(Table1__5[[#This Row],[ShortCode]],$U$3:$W$100,3,0)</f>
        <v>Heineken Original</v>
      </c>
      <c r="M3912" t="str">
        <f>VLOOKUP(Table1__5[[#This Row],[ShortCode]],$U$3:$V$100,2,0)</f>
        <v>Group BB</v>
      </c>
      <c r="N3912" t="str">
        <f>RIGHT(Table1__5[[#This Row],[Calendar_month]],2)</f>
        <v>11</v>
      </c>
      <c r="O3912" t="str">
        <f>LEFT(Table1__5[[#This Row],[Calendar_month]],4)</f>
        <v>2025</v>
      </c>
      <c r="P3912" t="str">
        <f>_xlfn.TEXTBEFORE(Table1__5[[#This Row],[Distributor_Name]],"-")</f>
        <v>BD12</v>
      </c>
    </row>
    <row r="3913" spans="1:16" x14ac:dyDescent="0.75">
      <c r="A3913" t="s">
        <v>11</v>
      </c>
      <c r="B3913" t="s">
        <v>22</v>
      </c>
      <c r="C3913" t="s">
        <v>23</v>
      </c>
      <c r="D3913">
        <v>202511</v>
      </c>
      <c r="E3913" t="s">
        <v>7662</v>
      </c>
      <c r="F3913" t="s">
        <v>5393</v>
      </c>
      <c r="G3913">
        <v>19250</v>
      </c>
      <c r="H3913">
        <v>19071</v>
      </c>
      <c r="I3913">
        <v>19827</v>
      </c>
      <c r="J3913">
        <v>1.02997402597403</v>
      </c>
      <c r="K3913">
        <v>-577</v>
      </c>
      <c r="L3913" t="str">
        <f>VLOOKUP(Table1__5[[#This Row],[ShortCode]],$U$3:$W$100,3,0)</f>
        <v>Heineken Silver</v>
      </c>
      <c r="M3913" t="str">
        <f>VLOOKUP(Table1__5[[#This Row],[ShortCode]],$U$3:$V$100,2,0)</f>
        <v>Group AA</v>
      </c>
      <c r="N3913" t="str">
        <f>RIGHT(Table1__5[[#This Row],[Calendar_month]],2)</f>
        <v>11</v>
      </c>
      <c r="O3913" t="str">
        <f>LEFT(Table1__5[[#This Row],[Calendar_month]],4)</f>
        <v>2025</v>
      </c>
      <c r="P3913" t="str">
        <f>_xlfn.TEXTBEFORE(Table1__5[[#This Row],[Distributor_Name]],"-")</f>
        <v>BD12</v>
      </c>
    </row>
    <row r="3914" spans="1:16" x14ac:dyDescent="0.75">
      <c r="A3914" t="s">
        <v>11</v>
      </c>
      <c r="B3914" t="s">
        <v>22</v>
      </c>
      <c r="C3914" t="s">
        <v>23</v>
      </c>
      <c r="D3914">
        <v>202511</v>
      </c>
      <c r="E3914" t="s">
        <v>7662</v>
      </c>
      <c r="F3914" t="s">
        <v>5418</v>
      </c>
      <c r="G3914">
        <v>0</v>
      </c>
      <c r="H3914">
        <v>0</v>
      </c>
      <c r="I3914">
        <v>0</v>
      </c>
      <c r="J3914">
        <v>0</v>
      </c>
      <c r="K3914">
        <v>0</v>
      </c>
      <c r="L3914" t="str">
        <f>VLOOKUP(Table1__5[[#This Row],[ShortCode]],$U$3:$W$100,3,0)</f>
        <v>Heineken Silver</v>
      </c>
      <c r="M3914" t="str">
        <f>VLOOKUP(Table1__5[[#This Row],[ShortCode]],$U$3:$V$100,2,0)</f>
        <v>Group AA</v>
      </c>
      <c r="N3914" t="str">
        <f>RIGHT(Table1__5[[#This Row],[Calendar_month]],2)</f>
        <v>11</v>
      </c>
      <c r="O3914" t="str">
        <f>LEFT(Table1__5[[#This Row],[Calendar_month]],4)</f>
        <v>2025</v>
      </c>
      <c r="P3914" t="str">
        <f>_xlfn.TEXTBEFORE(Table1__5[[#This Row],[Distributor_Name]],"-")</f>
        <v>BD12</v>
      </c>
    </row>
    <row r="3915" spans="1:16" x14ac:dyDescent="0.75">
      <c r="A3915" t="s">
        <v>11</v>
      </c>
      <c r="B3915" t="s">
        <v>22</v>
      </c>
      <c r="C3915" t="s">
        <v>23</v>
      </c>
      <c r="D3915">
        <v>202511</v>
      </c>
      <c r="E3915" t="s">
        <v>7662</v>
      </c>
      <c r="F3915" t="s">
        <v>5401</v>
      </c>
      <c r="G3915">
        <v>933</v>
      </c>
      <c r="H3915">
        <v>429</v>
      </c>
      <c r="I3915">
        <v>519</v>
      </c>
      <c r="J3915">
        <v>0.55627009646302294</v>
      </c>
      <c r="K3915">
        <v>414</v>
      </c>
      <c r="L3915" t="str">
        <f>VLOOKUP(Table1__5[[#This Row],[ShortCode]],$U$3:$W$100,3,0)</f>
        <v>Heineken Silver</v>
      </c>
      <c r="M3915" t="str">
        <f>VLOOKUP(Table1__5[[#This Row],[ShortCode]],$U$3:$V$100,2,0)</f>
        <v>Group AA</v>
      </c>
      <c r="N3915" t="str">
        <f>RIGHT(Table1__5[[#This Row],[Calendar_month]],2)</f>
        <v>11</v>
      </c>
      <c r="O3915" t="str">
        <f>LEFT(Table1__5[[#This Row],[Calendar_month]],4)</f>
        <v>2025</v>
      </c>
      <c r="P3915" t="str">
        <f>_xlfn.TEXTBEFORE(Table1__5[[#This Row],[Distributor_Name]],"-")</f>
        <v>BD12</v>
      </c>
    </row>
    <row r="3916" spans="1:16" x14ac:dyDescent="0.75">
      <c r="A3916" t="s">
        <v>11</v>
      </c>
      <c r="B3916" t="s">
        <v>22</v>
      </c>
      <c r="C3916" t="s">
        <v>23</v>
      </c>
      <c r="D3916">
        <v>202511</v>
      </c>
      <c r="E3916" t="s">
        <v>7662</v>
      </c>
      <c r="F3916" t="s">
        <v>7288</v>
      </c>
      <c r="G3916">
        <v>0</v>
      </c>
      <c r="H3916">
        <v>0</v>
      </c>
      <c r="I3916">
        <v>0</v>
      </c>
      <c r="J3916">
        <v>0</v>
      </c>
      <c r="K3916">
        <v>0</v>
      </c>
      <c r="L3916" t="str">
        <f>VLOOKUP(Table1__5[[#This Row],[ShortCode]],$U$3:$W$100,3,0)</f>
        <v>Heineken Silver</v>
      </c>
      <c r="M3916" t="str">
        <f>VLOOKUP(Table1__5[[#This Row],[ShortCode]],$U$3:$V$100,2,0)</f>
        <v>Group BB</v>
      </c>
      <c r="N3916" t="str">
        <f>RIGHT(Table1__5[[#This Row],[Calendar_month]],2)</f>
        <v>11</v>
      </c>
      <c r="O3916" t="str">
        <f>LEFT(Table1__5[[#This Row],[Calendar_month]],4)</f>
        <v>2025</v>
      </c>
      <c r="P3916" t="str">
        <f>_xlfn.TEXTBEFORE(Table1__5[[#This Row],[Distributor_Name]],"-")</f>
        <v>BD12</v>
      </c>
    </row>
    <row r="3917" spans="1:16" x14ac:dyDescent="0.75">
      <c r="A3917" t="s">
        <v>11</v>
      </c>
      <c r="B3917" t="s">
        <v>22</v>
      </c>
      <c r="C3917" t="s">
        <v>23</v>
      </c>
      <c r="D3917">
        <v>202511</v>
      </c>
      <c r="E3917" t="s">
        <v>7662</v>
      </c>
      <c r="F3917" t="s">
        <v>5440</v>
      </c>
      <c r="G3917">
        <v>7</v>
      </c>
      <c r="H3917">
        <v>0</v>
      </c>
      <c r="I3917">
        <v>0</v>
      </c>
      <c r="J3917">
        <v>0</v>
      </c>
      <c r="K3917">
        <v>7</v>
      </c>
      <c r="L3917" t="str">
        <f>VLOOKUP(Table1__5[[#This Row],[ShortCode]],$U$3:$W$100,3,0)</f>
        <v>Other</v>
      </c>
      <c r="M3917" t="str">
        <f>VLOOKUP(Table1__5[[#This Row],[ShortCode]],$U$3:$V$100,2,0)</f>
        <v>Group BB</v>
      </c>
      <c r="N3917" t="str">
        <f>RIGHT(Table1__5[[#This Row],[Calendar_month]],2)</f>
        <v>11</v>
      </c>
      <c r="O3917" t="str">
        <f>LEFT(Table1__5[[#This Row],[Calendar_month]],4)</f>
        <v>2025</v>
      </c>
      <c r="P3917" t="str">
        <f>_xlfn.TEXTBEFORE(Table1__5[[#This Row],[Distributor_Name]],"-")</f>
        <v>BD12</v>
      </c>
    </row>
    <row r="3918" spans="1:16" x14ac:dyDescent="0.75">
      <c r="A3918" t="s">
        <v>11</v>
      </c>
      <c r="B3918" t="s">
        <v>22</v>
      </c>
      <c r="C3918" t="s">
        <v>23</v>
      </c>
      <c r="D3918">
        <v>202511</v>
      </c>
      <c r="E3918" t="s">
        <v>7662</v>
      </c>
      <c r="F3918" t="s">
        <v>5424</v>
      </c>
      <c r="G3918">
        <v>7</v>
      </c>
      <c r="H3918">
        <v>0</v>
      </c>
      <c r="I3918">
        <v>0</v>
      </c>
      <c r="J3918">
        <v>0</v>
      </c>
      <c r="K3918">
        <v>7</v>
      </c>
      <c r="L3918" t="str">
        <f>VLOOKUP(Table1__5[[#This Row],[ShortCode]],$U$3:$W$100,3,0)</f>
        <v>Other</v>
      </c>
      <c r="M3918" t="str">
        <f>VLOOKUP(Table1__5[[#This Row],[ShortCode]],$U$3:$V$100,2,0)</f>
        <v>Group BB</v>
      </c>
      <c r="N3918" t="str">
        <f>RIGHT(Table1__5[[#This Row],[Calendar_month]],2)</f>
        <v>11</v>
      </c>
      <c r="O3918" t="str">
        <f>LEFT(Table1__5[[#This Row],[Calendar_month]],4)</f>
        <v>2025</v>
      </c>
      <c r="P3918" t="str">
        <f>_xlfn.TEXTBEFORE(Table1__5[[#This Row],[Distributor_Name]],"-")</f>
        <v>BD12</v>
      </c>
    </row>
    <row r="3919" spans="1:16" x14ac:dyDescent="0.75">
      <c r="A3919" t="s">
        <v>11</v>
      </c>
      <c r="B3919" t="s">
        <v>22</v>
      </c>
      <c r="C3919" t="s">
        <v>23</v>
      </c>
      <c r="D3919">
        <v>202511</v>
      </c>
      <c r="E3919" t="s">
        <v>7662</v>
      </c>
      <c r="F3919" t="s">
        <v>7654</v>
      </c>
      <c r="G3919">
        <v>0</v>
      </c>
      <c r="H3919">
        <v>0</v>
      </c>
      <c r="I3919">
        <v>0</v>
      </c>
      <c r="J3919">
        <v>0</v>
      </c>
      <c r="K3919">
        <v>0</v>
      </c>
      <c r="L3919" t="str">
        <f>VLOOKUP(Table1__5[[#This Row],[ShortCode]],$U$3:$W$100,3,0)</f>
        <v>Other</v>
      </c>
      <c r="M3919" t="str">
        <f>VLOOKUP(Table1__5[[#This Row],[ShortCode]],$U$3:$V$100,2,0)</f>
        <v>Group BB</v>
      </c>
      <c r="N3919" t="str">
        <f>RIGHT(Table1__5[[#This Row],[Calendar_month]],2)</f>
        <v>11</v>
      </c>
      <c r="O3919" t="str">
        <f>LEFT(Table1__5[[#This Row],[Calendar_month]],4)</f>
        <v>2025</v>
      </c>
      <c r="P3919" t="str">
        <f>_xlfn.TEXTBEFORE(Table1__5[[#This Row],[Distributor_Name]],"-")</f>
        <v>BD12</v>
      </c>
    </row>
    <row r="3920" spans="1:16" x14ac:dyDescent="0.75">
      <c r="A3920" t="s">
        <v>11</v>
      </c>
      <c r="B3920" t="s">
        <v>22</v>
      </c>
      <c r="C3920" t="s">
        <v>23</v>
      </c>
      <c r="D3920">
        <v>202511</v>
      </c>
      <c r="E3920" t="s">
        <v>7662</v>
      </c>
      <c r="F3920" t="s">
        <v>7667</v>
      </c>
      <c r="G3920">
        <v>0</v>
      </c>
      <c r="H3920">
        <v>0</v>
      </c>
      <c r="I3920">
        <v>0</v>
      </c>
      <c r="J3920">
        <v>0</v>
      </c>
      <c r="K3920">
        <v>0</v>
      </c>
      <c r="L3920" t="str">
        <f>VLOOKUP(Table1__5[[#This Row],[ShortCode]],$U$3:$W$100,3,0)</f>
        <v>Other</v>
      </c>
      <c r="M3920" t="str">
        <f>VLOOKUP(Table1__5[[#This Row],[ShortCode]],$U$3:$V$100,2,0)</f>
        <v>Group BB</v>
      </c>
      <c r="N3920" t="str">
        <f>RIGHT(Table1__5[[#This Row],[Calendar_month]],2)</f>
        <v>11</v>
      </c>
      <c r="O3920" t="str">
        <f>LEFT(Table1__5[[#This Row],[Calendar_month]],4)</f>
        <v>2025</v>
      </c>
      <c r="P3920" t="str">
        <f>_xlfn.TEXTBEFORE(Table1__5[[#This Row],[Distributor_Name]],"-")</f>
        <v>BD12</v>
      </c>
    </row>
    <row r="3921" spans="1:16" x14ac:dyDescent="0.75">
      <c r="A3921" t="s">
        <v>11</v>
      </c>
      <c r="B3921" t="s">
        <v>22</v>
      </c>
      <c r="C3921" t="s">
        <v>23</v>
      </c>
      <c r="D3921">
        <v>202511</v>
      </c>
      <c r="E3921" t="s">
        <v>7662</v>
      </c>
      <c r="F3921" t="s">
        <v>7668</v>
      </c>
      <c r="G3921">
        <v>1</v>
      </c>
      <c r="H3921">
        <v>0</v>
      </c>
      <c r="I3921">
        <v>0</v>
      </c>
      <c r="J3921">
        <v>0</v>
      </c>
      <c r="K3921">
        <v>1</v>
      </c>
      <c r="L3921" t="str">
        <f>VLOOKUP(Table1__5[[#This Row],[ShortCode]],$U$3:$W$100,3,0)</f>
        <v>Other</v>
      </c>
      <c r="M3921" t="str">
        <f>VLOOKUP(Table1__5[[#This Row],[ShortCode]],$U$3:$V$100,2,0)</f>
        <v>Group BB</v>
      </c>
      <c r="N3921" t="str">
        <f>RIGHT(Table1__5[[#This Row],[Calendar_month]],2)</f>
        <v>11</v>
      </c>
      <c r="O3921" t="str">
        <f>LEFT(Table1__5[[#This Row],[Calendar_month]],4)</f>
        <v>2025</v>
      </c>
      <c r="P3921" t="str">
        <f>_xlfn.TEXTBEFORE(Table1__5[[#This Row],[Distributor_Name]],"-")</f>
        <v>BD12</v>
      </c>
    </row>
    <row r="3922" spans="1:16" x14ac:dyDescent="0.75">
      <c r="A3922" t="s">
        <v>11</v>
      </c>
      <c r="B3922" t="s">
        <v>22</v>
      </c>
      <c r="C3922" t="s">
        <v>23</v>
      </c>
      <c r="D3922">
        <v>202511</v>
      </c>
      <c r="E3922" t="s">
        <v>7662</v>
      </c>
      <c r="F3922" t="s">
        <v>5430</v>
      </c>
      <c r="G3922">
        <v>16</v>
      </c>
      <c r="H3922">
        <v>0</v>
      </c>
      <c r="I3922">
        <v>8</v>
      </c>
      <c r="J3922">
        <v>0.5</v>
      </c>
      <c r="K3922">
        <v>8</v>
      </c>
      <c r="L3922" t="str">
        <f>VLOOKUP(Table1__5[[#This Row],[ShortCode]],$U$3:$W$100,3,0)</f>
        <v>Other</v>
      </c>
      <c r="M3922" t="str">
        <f>VLOOKUP(Table1__5[[#This Row],[ShortCode]],$U$3:$V$100,2,0)</f>
        <v>Group BB</v>
      </c>
      <c r="N3922" t="str">
        <f>RIGHT(Table1__5[[#This Row],[Calendar_month]],2)</f>
        <v>11</v>
      </c>
      <c r="O3922" t="str">
        <f>LEFT(Table1__5[[#This Row],[Calendar_month]],4)</f>
        <v>2025</v>
      </c>
      <c r="P3922" t="str">
        <f>_xlfn.TEXTBEFORE(Table1__5[[#This Row],[Distributor_Name]],"-")</f>
        <v>BD12</v>
      </c>
    </row>
    <row r="3923" spans="1:16" x14ac:dyDescent="0.75">
      <c r="A3923" t="s">
        <v>11</v>
      </c>
      <c r="B3923" t="s">
        <v>22</v>
      </c>
      <c r="C3923" t="s">
        <v>23</v>
      </c>
      <c r="D3923">
        <v>202511</v>
      </c>
      <c r="E3923" t="s">
        <v>7662</v>
      </c>
      <c r="F3923" t="s">
        <v>7670</v>
      </c>
      <c r="G3923">
        <v>0</v>
      </c>
      <c r="H3923">
        <v>0</v>
      </c>
      <c r="I3923">
        <v>0</v>
      </c>
      <c r="J3923">
        <v>0</v>
      </c>
      <c r="K3923">
        <v>0</v>
      </c>
      <c r="L3923" t="str">
        <f>VLOOKUP(Table1__5[[#This Row],[ShortCode]],$U$3:$W$100,3,0)</f>
        <v>Other</v>
      </c>
      <c r="M3923" t="str">
        <f>VLOOKUP(Table1__5[[#This Row],[ShortCode]],$U$3:$V$100,2,0)</f>
        <v>Group BB</v>
      </c>
      <c r="N3923" t="str">
        <f>RIGHT(Table1__5[[#This Row],[Calendar_month]],2)</f>
        <v>11</v>
      </c>
      <c r="O3923" t="str">
        <f>LEFT(Table1__5[[#This Row],[Calendar_month]],4)</f>
        <v>2025</v>
      </c>
      <c r="P3923" t="str">
        <f>_xlfn.TEXTBEFORE(Table1__5[[#This Row],[Distributor_Name]],"-")</f>
        <v>BD12</v>
      </c>
    </row>
    <row r="3924" spans="1:16" x14ac:dyDescent="0.75">
      <c r="A3924" t="s">
        <v>11</v>
      </c>
      <c r="B3924" t="s">
        <v>22</v>
      </c>
      <c r="C3924" t="s">
        <v>23</v>
      </c>
      <c r="D3924">
        <v>202511</v>
      </c>
      <c r="E3924" t="s">
        <v>7662</v>
      </c>
      <c r="F3924" t="s">
        <v>5405</v>
      </c>
      <c r="G3924">
        <v>13656</v>
      </c>
      <c r="H3924">
        <v>18096</v>
      </c>
      <c r="I3924">
        <v>18445</v>
      </c>
      <c r="J3924">
        <v>1.3506883421206799</v>
      </c>
      <c r="K3924">
        <v>-4789</v>
      </c>
      <c r="L3924" t="str">
        <f>VLOOKUP(Table1__5[[#This Row],[ShortCode]],$U$3:$W$100,3,0)</f>
        <v>Tiger Regular</v>
      </c>
      <c r="M3924" t="str">
        <f>VLOOKUP(Table1__5[[#This Row],[ShortCode]],$U$3:$V$100,2,0)</f>
        <v>Group BB</v>
      </c>
      <c r="N3924" t="str">
        <f>RIGHT(Table1__5[[#This Row],[Calendar_month]],2)</f>
        <v>11</v>
      </c>
      <c r="O3924" t="str">
        <f>LEFT(Table1__5[[#This Row],[Calendar_month]],4)</f>
        <v>2025</v>
      </c>
      <c r="P3924" t="str">
        <f>_xlfn.TEXTBEFORE(Table1__5[[#This Row],[Distributor_Name]],"-")</f>
        <v>BD12</v>
      </c>
    </row>
    <row r="3925" spans="1:16" x14ac:dyDescent="0.75">
      <c r="A3925" t="s">
        <v>11</v>
      </c>
      <c r="B3925" t="s">
        <v>22</v>
      </c>
      <c r="C3925" t="s">
        <v>23</v>
      </c>
      <c r="D3925">
        <v>202511</v>
      </c>
      <c r="E3925" t="s">
        <v>7662</v>
      </c>
      <c r="F3925" t="s">
        <v>7679</v>
      </c>
      <c r="G3925">
        <v>0</v>
      </c>
      <c r="H3925">
        <v>0</v>
      </c>
      <c r="I3925">
        <v>0</v>
      </c>
      <c r="J3925">
        <v>0</v>
      </c>
      <c r="K3925">
        <v>0</v>
      </c>
      <c r="L3925" t="str">
        <f>VLOOKUP(Table1__5[[#This Row],[ShortCode]],$U$3:$W$100,3,0)</f>
        <v>Other</v>
      </c>
      <c r="M3925" t="str">
        <f>VLOOKUP(Table1__5[[#This Row],[ShortCode]],$U$3:$V$100,2,0)</f>
        <v>Group BB</v>
      </c>
      <c r="N3925" t="str">
        <f>RIGHT(Table1__5[[#This Row],[Calendar_month]],2)</f>
        <v>11</v>
      </c>
      <c r="O3925" t="str">
        <f>LEFT(Table1__5[[#This Row],[Calendar_month]],4)</f>
        <v>2025</v>
      </c>
      <c r="P3925" t="str">
        <f>_xlfn.TEXTBEFORE(Table1__5[[#This Row],[Distributor_Name]],"-")</f>
        <v>BD12</v>
      </c>
    </row>
    <row r="3926" spans="1:16" x14ac:dyDescent="0.75">
      <c r="A3926" t="s">
        <v>11</v>
      </c>
      <c r="B3926" t="s">
        <v>22</v>
      </c>
      <c r="C3926" t="s">
        <v>23</v>
      </c>
      <c r="D3926">
        <v>202511</v>
      </c>
      <c r="E3926" t="s">
        <v>7662</v>
      </c>
      <c r="F3926" t="s">
        <v>5396</v>
      </c>
      <c r="G3926">
        <v>25336</v>
      </c>
      <c r="H3926">
        <v>27352</v>
      </c>
      <c r="I3926">
        <v>27311</v>
      </c>
      <c r="J3926">
        <v>1.0779523208083399</v>
      </c>
      <c r="K3926">
        <v>-1975</v>
      </c>
      <c r="L3926" t="str">
        <f>VLOOKUP(Table1__5[[#This Row],[ShortCode]],$U$3:$W$100,3,0)</f>
        <v>Tiger Regular</v>
      </c>
      <c r="M3926" t="str">
        <f>VLOOKUP(Table1__5[[#This Row],[ShortCode]],$U$3:$V$100,2,0)</f>
        <v>Group BB</v>
      </c>
      <c r="N3926" t="str">
        <f>RIGHT(Table1__5[[#This Row],[Calendar_month]],2)</f>
        <v>11</v>
      </c>
      <c r="O3926" t="str">
        <f>LEFT(Table1__5[[#This Row],[Calendar_month]],4)</f>
        <v>2025</v>
      </c>
      <c r="P3926" t="str">
        <f>_xlfn.TEXTBEFORE(Table1__5[[#This Row],[Distributor_Name]],"-")</f>
        <v>BD12</v>
      </c>
    </row>
    <row r="3927" spans="1:16" x14ac:dyDescent="0.75">
      <c r="A3927" t="s">
        <v>11</v>
      </c>
      <c r="B3927" t="s">
        <v>22</v>
      </c>
      <c r="C3927" t="s">
        <v>23</v>
      </c>
      <c r="D3927">
        <v>202511</v>
      </c>
      <c r="E3927" t="s">
        <v>7662</v>
      </c>
      <c r="F3927" t="s">
        <v>5441</v>
      </c>
      <c r="G3927">
        <v>0</v>
      </c>
      <c r="H3927">
        <v>0</v>
      </c>
      <c r="I3927">
        <v>0</v>
      </c>
      <c r="J3927">
        <v>0</v>
      </c>
      <c r="K3927">
        <v>0</v>
      </c>
      <c r="L3927" t="str">
        <f>VLOOKUP(Table1__5[[#This Row],[ShortCode]],$U$3:$W$100,3,0)</f>
        <v>Tiger Regular</v>
      </c>
      <c r="M3927" t="str">
        <f>VLOOKUP(Table1__5[[#This Row],[ShortCode]],$U$3:$V$100,2,0)</f>
        <v>Group BB</v>
      </c>
      <c r="N3927" t="str">
        <f>RIGHT(Table1__5[[#This Row],[Calendar_month]],2)</f>
        <v>11</v>
      </c>
      <c r="O3927" t="str">
        <f>LEFT(Table1__5[[#This Row],[Calendar_month]],4)</f>
        <v>2025</v>
      </c>
      <c r="P3927" t="str">
        <f>_xlfn.TEXTBEFORE(Table1__5[[#This Row],[Distributor_Name]],"-")</f>
        <v>BD12</v>
      </c>
    </row>
    <row r="3928" spans="1:16" x14ac:dyDescent="0.75">
      <c r="A3928" t="s">
        <v>11</v>
      </c>
      <c r="B3928" t="s">
        <v>22</v>
      </c>
      <c r="C3928" t="s">
        <v>23</v>
      </c>
      <c r="D3928">
        <v>202511</v>
      </c>
      <c r="E3928" t="s">
        <v>7662</v>
      </c>
      <c r="F3928" t="s">
        <v>5408</v>
      </c>
      <c r="G3928">
        <v>961</v>
      </c>
      <c r="H3928">
        <v>620</v>
      </c>
      <c r="I3928">
        <v>652</v>
      </c>
      <c r="J3928">
        <v>0.67845993756503598</v>
      </c>
      <c r="K3928">
        <v>309</v>
      </c>
      <c r="L3928" t="str">
        <f>VLOOKUP(Table1__5[[#This Row],[ShortCode]],$U$3:$W$100,3,0)</f>
        <v>Tiger Regular</v>
      </c>
      <c r="M3928" t="str">
        <f>VLOOKUP(Table1__5[[#This Row],[ShortCode]],$U$3:$V$100,2,0)</f>
        <v>Group BB</v>
      </c>
      <c r="N3928" t="str">
        <f>RIGHT(Table1__5[[#This Row],[Calendar_month]],2)</f>
        <v>11</v>
      </c>
      <c r="O3928" t="str">
        <f>LEFT(Table1__5[[#This Row],[Calendar_month]],4)</f>
        <v>2025</v>
      </c>
      <c r="P3928" t="str">
        <f>_xlfn.TEXTBEFORE(Table1__5[[#This Row],[Distributor_Name]],"-")</f>
        <v>BD12</v>
      </c>
    </row>
    <row r="3929" spans="1:16" x14ac:dyDescent="0.75">
      <c r="A3929" t="s">
        <v>11</v>
      </c>
      <c r="B3929" t="s">
        <v>22</v>
      </c>
      <c r="C3929" t="s">
        <v>23</v>
      </c>
      <c r="D3929">
        <v>202511</v>
      </c>
      <c r="E3929" t="s">
        <v>7662</v>
      </c>
      <c r="F3929" t="s">
        <v>5417</v>
      </c>
      <c r="G3929">
        <v>647</v>
      </c>
      <c r="H3929">
        <v>630</v>
      </c>
      <c r="I3929">
        <v>566</v>
      </c>
      <c r="J3929">
        <v>0.87480680061823801</v>
      </c>
      <c r="K3929">
        <v>81</v>
      </c>
      <c r="L3929" t="str">
        <f>VLOOKUP(Table1__5[[#This Row],[ShortCode]],$U$3:$W$100,3,0)</f>
        <v>Tiger Crystal</v>
      </c>
      <c r="M3929" t="str">
        <f>VLOOKUP(Table1__5[[#This Row],[ShortCode]],$U$3:$V$100,2,0)</f>
        <v>Group AA</v>
      </c>
      <c r="N3929" t="str">
        <f>RIGHT(Table1__5[[#This Row],[Calendar_month]],2)</f>
        <v>11</v>
      </c>
      <c r="O3929" t="str">
        <f>LEFT(Table1__5[[#This Row],[Calendar_month]],4)</f>
        <v>2025</v>
      </c>
      <c r="P3929" t="str">
        <f>_xlfn.TEXTBEFORE(Table1__5[[#This Row],[Distributor_Name]],"-")</f>
        <v>BD12</v>
      </c>
    </row>
    <row r="3930" spans="1:16" x14ac:dyDescent="0.75">
      <c r="A3930" t="s">
        <v>11</v>
      </c>
      <c r="B3930" t="s">
        <v>22</v>
      </c>
      <c r="C3930" t="s">
        <v>23</v>
      </c>
      <c r="D3930">
        <v>202511</v>
      </c>
      <c r="E3930" t="s">
        <v>7662</v>
      </c>
      <c r="F3930" t="s">
        <v>5403</v>
      </c>
      <c r="G3930">
        <v>9020</v>
      </c>
      <c r="H3930">
        <v>8619</v>
      </c>
      <c r="I3930">
        <v>10234</v>
      </c>
      <c r="J3930">
        <v>1.13458980044346</v>
      </c>
      <c r="K3930">
        <v>-1214</v>
      </c>
      <c r="L3930" t="str">
        <f>VLOOKUP(Table1__5[[#This Row],[ShortCode]],$U$3:$W$100,3,0)</f>
        <v>Tiger Crystal</v>
      </c>
      <c r="M3930" t="str">
        <f>VLOOKUP(Table1__5[[#This Row],[ShortCode]],$U$3:$V$100,2,0)</f>
        <v>Group AA</v>
      </c>
      <c r="N3930" t="str">
        <f>RIGHT(Table1__5[[#This Row],[Calendar_month]],2)</f>
        <v>11</v>
      </c>
      <c r="O3930" t="str">
        <f>LEFT(Table1__5[[#This Row],[Calendar_month]],4)</f>
        <v>2025</v>
      </c>
      <c r="P3930" t="str">
        <f>_xlfn.TEXTBEFORE(Table1__5[[#This Row],[Distributor_Name]],"-")</f>
        <v>BD12</v>
      </c>
    </row>
    <row r="3931" spans="1:16" x14ac:dyDescent="0.75">
      <c r="A3931" t="s">
        <v>11</v>
      </c>
      <c r="B3931" t="s">
        <v>22</v>
      </c>
      <c r="C3931" t="s">
        <v>23</v>
      </c>
      <c r="D3931">
        <v>202511</v>
      </c>
      <c r="E3931" t="s">
        <v>7662</v>
      </c>
      <c r="F3931" t="s">
        <v>5404</v>
      </c>
      <c r="G3931">
        <v>6395</v>
      </c>
      <c r="H3931">
        <v>5083</v>
      </c>
      <c r="I3931">
        <v>5238</v>
      </c>
      <c r="J3931">
        <v>0.819077404222048</v>
      </c>
      <c r="K3931">
        <v>1157</v>
      </c>
      <c r="L3931" t="str">
        <f>VLOOKUP(Table1__5[[#This Row],[ShortCode]],$U$3:$W$100,3,0)</f>
        <v>Tiger Crystal</v>
      </c>
      <c r="M3931" t="str">
        <f>VLOOKUP(Table1__5[[#This Row],[ShortCode]],$U$3:$V$100,2,0)</f>
        <v>Group AA</v>
      </c>
      <c r="N3931" t="str">
        <f>RIGHT(Table1__5[[#This Row],[Calendar_month]],2)</f>
        <v>11</v>
      </c>
      <c r="O3931" t="str">
        <f>LEFT(Table1__5[[#This Row],[Calendar_month]],4)</f>
        <v>2025</v>
      </c>
      <c r="P3931" t="str">
        <f>_xlfn.TEXTBEFORE(Table1__5[[#This Row],[Distributor_Name]],"-")</f>
        <v>BD12</v>
      </c>
    </row>
    <row r="3932" spans="1:16" x14ac:dyDescent="0.75">
      <c r="A3932" t="s">
        <v>11</v>
      </c>
      <c r="B3932" t="s">
        <v>22</v>
      </c>
      <c r="C3932" t="s">
        <v>23</v>
      </c>
      <c r="D3932">
        <v>202511</v>
      </c>
      <c r="E3932" t="s">
        <v>7662</v>
      </c>
      <c r="F3932" t="s">
        <v>7672</v>
      </c>
      <c r="G3932">
        <v>0</v>
      </c>
      <c r="H3932">
        <v>0</v>
      </c>
      <c r="I3932">
        <v>0</v>
      </c>
      <c r="J3932">
        <v>0</v>
      </c>
      <c r="K3932">
        <v>0</v>
      </c>
      <c r="L3932" t="str">
        <f>VLOOKUP(Table1__5[[#This Row],[ShortCode]],$U$3:$W$100,3,0)</f>
        <v>Other</v>
      </c>
      <c r="M3932" t="str">
        <f>VLOOKUP(Table1__5[[#This Row],[ShortCode]],$U$3:$V$100,2,0)</f>
        <v>Group BB</v>
      </c>
      <c r="N3932" t="str">
        <f>RIGHT(Table1__5[[#This Row],[Calendar_month]],2)</f>
        <v>11</v>
      </c>
      <c r="O3932" t="str">
        <f>LEFT(Table1__5[[#This Row],[Calendar_month]],4)</f>
        <v>2025</v>
      </c>
      <c r="P3932" t="str">
        <f>_xlfn.TEXTBEFORE(Table1__5[[#This Row],[Distributor_Name]],"-")</f>
        <v>BD12</v>
      </c>
    </row>
    <row r="3933" spans="1:16" x14ac:dyDescent="0.75">
      <c r="A3933" t="s">
        <v>11</v>
      </c>
      <c r="B3933" t="s">
        <v>22</v>
      </c>
      <c r="C3933" t="s">
        <v>23</v>
      </c>
      <c r="D3933">
        <v>202511</v>
      </c>
      <c r="E3933" t="s">
        <v>7673</v>
      </c>
      <c r="F3933" t="s">
        <v>5436</v>
      </c>
      <c r="G3933">
        <v>0</v>
      </c>
      <c r="H3933">
        <v>0</v>
      </c>
      <c r="I3933">
        <v>0</v>
      </c>
      <c r="J3933">
        <v>0</v>
      </c>
      <c r="K3933">
        <v>0</v>
      </c>
      <c r="L3933" t="str">
        <f>VLOOKUP(Table1__5[[#This Row],[ShortCode]],$U$3:$W$100,3,0)</f>
        <v>Bivina</v>
      </c>
      <c r="M3933" t="str">
        <f>VLOOKUP(Table1__5[[#This Row],[ShortCode]],$U$3:$V$100,2,0)</f>
        <v>Group BB</v>
      </c>
      <c r="N3933" t="str">
        <f>RIGHT(Table1__5[[#This Row],[Calendar_month]],2)</f>
        <v>11</v>
      </c>
      <c r="O3933" t="str">
        <f>LEFT(Table1__5[[#This Row],[Calendar_month]],4)</f>
        <v>2025</v>
      </c>
      <c r="P3933" t="str">
        <f>_xlfn.TEXTBEFORE(Table1__5[[#This Row],[Distributor_Name]],"-")</f>
        <v>BD12</v>
      </c>
    </row>
    <row r="3934" spans="1:16" x14ac:dyDescent="0.75">
      <c r="A3934" t="s">
        <v>11</v>
      </c>
      <c r="B3934" t="s">
        <v>22</v>
      </c>
      <c r="C3934" t="s">
        <v>23</v>
      </c>
      <c r="D3934">
        <v>202511</v>
      </c>
      <c r="E3934" t="s">
        <v>7673</v>
      </c>
      <c r="F3934" t="s">
        <v>7674</v>
      </c>
      <c r="G3934">
        <v>629</v>
      </c>
      <c r="H3934">
        <v>0</v>
      </c>
      <c r="I3934">
        <v>783</v>
      </c>
      <c r="J3934">
        <v>1.24483306836248</v>
      </c>
      <c r="K3934">
        <v>-154</v>
      </c>
      <c r="L3934" t="str">
        <f>VLOOKUP(Table1__5[[#This Row],[ShortCode]],$U$3:$W$100,3,0)</f>
        <v>Bia Việt</v>
      </c>
      <c r="M3934" t="str">
        <f>VLOOKUP(Table1__5[[#This Row],[ShortCode]],$U$3:$V$100,2,0)</f>
        <v>Group BB</v>
      </c>
      <c r="N3934" t="str">
        <f>RIGHT(Table1__5[[#This Row],[Calendar_month]],2)</f>
        <v>11</v>
      </c>
      <c r="O3934" t="str">
        <f>LEFT(Table1__5[[#This Row],[Calendar_month]],4)</f>
        <v>2025</v>
      </c>
      <c r="P3934" t="str">
        <f>_xlfn.TEXTBEFORE(Table1__5[[#This Row],[Distributor_Name]],"-")</f>
        <v>BD12</v>
      </c>
    </row>
    <row r="3935" spans="1:16" x14ac:dyDescent="0.75">
      <c r="A3935" t="s">
        <v>11</v>
      </c>
      <c r="B3935" t="s">
        <v>22</v>
      </c>
      <c r="C3935" t="s">
        <v>23</v>
      </c>
      <c r="D3935">
        <v>202511</v>
      </c>
      <c r="E3935" t="s">
        <v>7673</v>
      </c>
      <c r="F3935" t="s">
        <v>5400</v>
      </c>
      <c r="G3935">
        <v>5420</v>
      </c>
      <c r="H3935">
        <v>3682</v>
      </c>
      <c r="I3935">
        <v>5401</v>
      </c>
      <c r="J3935">
        <v>0.99649446494464899</v>
      </c>
      <c r="K3935">
        <v>19</v>
      </c>
      <c r="L3935" t="str">
        <f>VLOOKUP(Table1__5[[#This Row],[ShortCode]],$U$3:$W$100,3,0)</f>
        <v>Bia Việt</v>
      </c>
      <c r="M3935" t="str">
        <f>VLOOKUP(Table1__5[[#This Row],[ShortCode]],$U$3:$V$100,2,0)</f>
        <v>Group BB</v>
      </c>
      <c r="N3935" t="str">
        <f>RIGHT(Table1__5[[#This Row],[Calendar_month]],2)</f>
        <v>11</v>
      </c>
      <c r="O3935" t="str">
        <f>LEFT(Table1__5[[#This Row],[Calendar_month]],4)</f>
        <v>2025</v>
      </c>
      <c r="P3935" t="str">
        <f>_xlfn.TEXTBEFORE(Table1__5[[#This Row],[Distributor_Name]],"-")</f>
        <v>BD12</v>
      </c>
    </row>
    <row r="3936" spans="1:16" x14ac:dyDescent="0.75">
      <c r="A3936" t="s">
        <v>11</v>
      </c>
      <c r="B3936" t="s">
        <v>22</v>
      </c>
      <c r="C3936" t="s">
        <v>23</v>
      </c>
      <c r="D3936">
        <v>202511</v>
      </c>
      <c r="E3936" t="s">
        <v>7673</v>
      </c>
      <c r="F3936" t="s">
        <v>5411</v>
      </c>
      <c r="G3936">
        <v>1408</v>
      </c>
      <c r="H3936">
        <v>1190</v>
      </c>
      <c r="I3936">
        <v>1408</v>
      </c>
      <c r="J3936">
        <v>1</v>
      </c>
      <c r="K3936">
        <v>0</v>
      </c>
      <c r="L3936" t="str">
        <f>VLOOKUP(Table1__5[[#This Row],[ShortCode]],$U$3:$W$100,3,0)</f>
        <v>Bia Việt</v>
      </c>
      <c r="M3936" t="str">
        <f>VLOOKUP(Table1__5[[#This Row],[ShortCode]],$U$3:$V$100,2,0)</f>
        <v>Group BB</v>
      </c>
      <c r="N3936" t="str">
        <f>RIGHT(Table1__5[[#This Row],[Calendar_month]],2)</f>
        <v>11</v>
      </c>
      <c r="O3936" t="str">
        <f>LEFT(Table1__5[[#This Row],[Calendar_month]],4)</f>
        <v>2025</v>
      </c>
      <c r="P3936" t="str">
        <f>_xlfn.TEXTBEFORE(Table1__5[[#This Row],[Distributor_Name]],"-")</f>
        <v>BD12</v>
      </c>
    </row>
    <row r="3937" spans="1:16" x14ac:dyDescent="0.75">
      <c r="A3937" t="s">
        <v>11</v>
      </c>
      <c r="B3937" t="s">
        <v>22</v>
      </c>
      <c r="C3937" t="s">
        <v>23</v>
      </c>
      <c r="D3937">
        <v>202511</v>
      </c>
      <c r="E3937" t="s">
        <v>7673</v>
      </c>
      <c r="F3937" t="s">
        <v>7675</v>
      </c>
      <c r="G3937">
        <v>0</v>
      </c>
      <c r="H3937">
        <v>0</v>
      </c>
      <c r="I3937">
        <v>0</v>
      </c>
      <c r="J3937">
        <v>0</v>
      </c>
      <c r="K3937">
        <v>0</v>
      </c>
      <c r="L3937" t="str">
        <f>VLOOKUP(Table1__5[[#This Row],[ShortCode]],$U$3:$W$100,3,0)</f>
        <v>Larue</v>
      </c>
      <c r="M3937" t="str">
        <f>VLOOKUP(Table1__5[[#This Row],[ShortCode]],$U$3:$V$100,2,0)</f>
        <v>Group BB</v>
      </c>
      <c r="N3937" t="str">
        <f>RIGHT(Table1__5[[#This Row],[Calendar_month]],2)</f>
        <v>11</v>
      </c>
      <c r="O3937" t="str">
        <f>LEFT(Table1__5[[#This Row],[Calendar_month]],4)</f>
        <v>2025</v>
      </c>
      <c r="P3937" t="str">
        <f>_xlfn.TEXTBEFORE(Table1__5[[#This Row],[Distributor_Name]],"-")</f>
        <v>BD12</v>
      </c>
    </row>
    <row r="3938" spans="1:16" x14ac:dyDescent="0.75">
      <c r="A3938" t="s">
        <v>11</v>
      </c>
      <c r="B3938" t="s">
        <v>22</v>
      </c>
      <c r="C3938" t="s">
        <v>23</v>
      </c>
      <c r="D3938">
        <v>202511</v>
      </c>
      <c r="E3938" t="s">
        <v>7673</v>
      </c>
      <c r="F3938" t="s">
        <v>7677</v>
      </c>
      <c r="G3938">
        <v>0</v>
      </c>
      <c r="H3938">
        <v>0</v>
      </c>
      <c r="I3938">
        <v>0</v>
      </c>
      <c r="J3938">
        <v>0</v>
      </c>
      <c r="K3938">
        <v>0</v>
      </c>
      <c r="L3938" t="str">
        <f>VLOOKUP(Table1__5[[#This Row],[ShortCode]],$U$3:$W$100,3,0)</f>
        <v>Larue</v>
      </c>
      <c r="M3938" t="str">
        <f>VLOOKUP(Table1__5[[#This Row],[ShortCode]],$U$3:$V$100,2,0)</f>
        <v>Group BB</v>
      </c>
      <c r="N3938" t="str">
        <f>RIGHT(Table1__5[[#This Row],[Calendar_month]],2)</f>
        <v>11</v>
      </c>
      <c r="O3938" t="str">
        <f>LEFT(Table1__5[[#This Row],[Calendar_month]],4)</f>
        <v>2025</v>
      </c>
      <c r="P3938" t="str">
        <f>_xlfn.TEXTBEFORE(Table1__5[[#This Row],[Distributor_Name]],"-")</f>
        <v>BD12</v>
      </c>
    </row>
    <row r="3939" spans="1:16" x14ac:dyDescent="0.75">
      <c r="A3939" t="s">
        <v>11</v>
      </c>
      <c r="B3939" t="s">
        <v>22</v>
      </c>
      <c r="C3939" t="s">
        <v>23</v>
      </c>
      <c r="D3939">
        <v>202512</v>
      </c>
      <c r="E3939" t="s">
        <v>7662</v>
      </c>
      <c r="F3939" t="s">
        <v>5393</v>
      </c>
      <c r="G3939">
        <v>25143</v>
      </c>
      <c r="H3939">
        <v>25948</v>
      </c>
      <c r="I3939">
        <v>25926</v>
      </c>
      <c r="J3939">
        <v>1.0311418685121101</v>
      </c>
      <c r="K3939">
        <v>-783</v>
      </c>
      <c r="L3939" t="str">
        <f>VLOOKUP(Table1__5[[#This Row],[ShortCode]],$U$3:$W$100,3,0)</f>
        <v>Heineken Silver</v>
      </c>
      <c r="M3939" t="str">
        <f>VLOOKUP(Table1__5[[#This Row],[ShortCode]],$U$3:$V$100,2,0)</f>
        <v>Group AA</v>
      </c>
      <c r="N3939" t="str">
        <f>RIGHT(Table1__5[[#This Row],[Calendar_month]],2)</f>
        <v>12</v>
      </c>
      <c r="O3939" t="str">
        <f>LEFT(Table1__5[[#This Row],[Calendar_month]],4)</f>
        <v>2025</v>
      </c>
      <c r="P3939" t="str">
        <f>_xlfn.TEXTBEFORE(Table1__5[[#This Row],[Distributor_Name]],"-")</f>
        <v>BD12</v>
      </c>
    </row>
    <row r="3940" spans="1:16" x14ac:dyDescent="0.75">
      <c r="A3940" t="s">
        <v>11</v>
      </c>
      <c r="B3940" t="s">
        <v>22</v>
      </c>
      <c r="C3940" t="s">
        <v>23</v>
      </c>
      <c r="D3940">
        <v>202512</v>
      </c>
      <c r="E3940" t="s">
        <v>7662</v>
      </c>
      <c r="F3940" t="s">
        <v>5396</v>
      </c>
      <c r="G3940">
        <v>17805</v>
      </c>
      <c r="H3940">
        <v>18655</v>
      </c>
      <c r="I3940">
        <v>18711</v>
      </c>
      <c r="J3940">
        <v>1.0508845829823099</v>
      </c>
      <c r="K3940">
        <v>-906</v>
      </c>
      <c r="L3940" t="str">
        <f>VLOOKUP(Table1__5[[#This Row],[ShortCode]],$U$3:$W$100,3,0)</f>
        <v>Tiger Regular</v>
      </c>
      <c r="M3940" t="str">
        <f>VLOOKUP(Table1__5[[#This Row],[ShortCode]],$U$3:$V$100,2,0)</f>
        <v>Group BB</v>
      </c>
      <c r="N3940" t="str">
        <f>RIGHT(Table1__5[[#This Row],[Calendar_month]],2)</f>
        <v>12</v>
      </c>
      <c r="O3940" t="str">
        <f>LEFT(Table1__5[[#This Row],[Calendar_month]],4)</f>
        <v>2025</v>
      </c>
      <c r="P3940" t="str">
        <f>_xlfn.TEXTBEFORE(Table1__5[[#This Row],[Distributor_Name]],"-")</f>
        <v>BD12</v>
      </c>
    </row>
    <row r="3941" spans="1:16" x14ac:dyDescent="0.75">
      <c r="A3941" t="s">
        <v>11</v>
      </c>
      <c r="B3941" t="s">
        <v>22</v>
      </c>
      <c r="C3941" t="s">
        <v>23</v>
      </c>
      <c r="D3941">
        <v>202512</v>
      </c>
      <c r="E3941" t="s">
        <v>7662</v>
      </c>
      <c r="F3941" t="s">
        <v>5404</v>
      </c>
      <c r="G3941">
        <v>6490</v>
      </c>
      <c r="H3941">
        <v>5564</v>
      </c>
      <c r="I3941">
        <v>5690</v>
      </c>
      <c r="J3941">
        <v>0.87673343605547005</v>
      </c>
      <c r="K3941">
        <v>800</v>
      </c>
      <c r="L3941" t="str">
        <f>VLOOKUP(Table1__5[[#This Row],[ShortCode]],$U$3:$W$100,3,0)</f>
        <v>Tiger Crystal</v>
      </c>
      <c r="M3941" t="str">
        <f>VLOOKUP(Table1__5[[#This Row],[ShortCode]],$U$3:$V$100,2,0)</f>
        <v>Group AA</v>
      </c>
      <c r="N3941" t="str">
        <f>RIGHT(Table1__5[[#This Row],[Calendar_month]],2)</f>
        <v>12</v>
      </c>
      <c r="O3941" t="str">
        <f>LEFT(Table1__5[[#This Row],[Calendar_month]],4)</f>
        <v>2025</v>
      </c>
      <c r="P3941" t="str">
        <f>_xlfn.TEXTBEFORE(Table1__5[[#This Row],[Distributor_Name]],"-")</f>
        <v>BD12</v>
      </c>
    </row>
    <row r="3942" spans="1:16" x14ac:dyDescent="0.75">
      <c r="A3942" t="s">
        <v>11</v>
      </c>
      <c r="B3942" t="s">
        <v>22</v>
      </c>
      <c r="C3942" t="s">
        <v>23</v>
      </c>
      <c r="D3942">
        <v>202512</v>
      </c>
      <c r="E3942" t="s">
        <v>7673</v>
      </c>
      <c r="F3942" t="s">
        <v>5438</v>
      </c>
      <c r="G3942">
        <v>8</v>
      </c>
      <c r="H3942">
        <v>0</v>
      </c>
      <c r="I3942">
        <v>10</v>
      </c>
      <c r="J3942">
        <v>1.25</v>
      </c>
      <c r="K3942">
        <v>-2</v>
      </c>
      <c r="L3942" t="str">
        <f>VLOOKUP(Table1__5[[#This Row],[ShortCode]],$U$3:$W$100,3,0)</f>
        <v>Other</v>
      </c>
      <c r="M3942" t="str">
        <f>VLOOKUP(Table1__5[[#This Row],[ShortCode]],$U$3:$V$100,2,0)</f>
        <v>Group BB</v>
      </c>
      <c r="N3942" t="str">
        <f>RIGHT(Table1__5[[#This Row],[Calendar_month]],2)</f>
        <v>12</v>
      </c>
      <c r="O3942" t="str">
        <f>LEFT(Table1__5[[#This Row],[Calendar_month]],4)</f>
        <v>2025</v>
      </c>
      <c r="P3942" t="str">
        <f>_xlfn.TEXTBEFORE(Table1__5[[#This Row],[Distributor_Name]],"-")</f>
        <v>BD12</v>
      </c>
    </row>
    <row r="3943" spans="1:16" x14ac:dyDescent="0.75">
      <c r="A3943" t="s">
        <v>11</v>
      </c>
      <c r="B3943" t="s">
        <v>22</v>
      </c>
      <c r="C3943" t="s">
        <v>23</v>
      </c>
      <c r="D3943">
        <v>202512</v>
      </c>
      <c r="E3943" t="s">
        <v>7673</v>
      </c>
      <c r="F3943" t="s">
        <v>7664</v>
      </c>
      <c r="G3943">
        <v>0</v>
      </c>
      <c r="H3943">
        <v>0</v>
      </c>
      <c r="I3943">
        <v>0</v>
      </c>
      <c r="J3943">
        <v>0</v>
      </c>
      <c r="K3943">
        <v>0</v>
      </c>
      <c r="L3943" t="str">
        <f>VLOOKUP(Table1__5[[#This Row],[ShortCode]],$U$3:$W$100,3,0)</f>
        <v>Other</v>
      </c>
      <c r="M3943" t="str">
        <f>VLOOKUP(Table1__5[[#This Row],[ShortCode]],$U$3:$V$100,2,0)</f>
        <v>Group BB</v>
      </c>
      <c r="N3943" t="str">
        <f>RIGHT(Table1__5[[#This Row],[Calendar_month]],2)</f>
        <v>12</v>
      </c>
      <c r="O3943" t="str">
        <f>LEFT(Table1__5[[#This Row],[Calendar_month]],4)</f>
        <v>2025</v>
      </c>
      <c r="P3943" t="str">
        <f>_xlfn.TEXTBEFORE(Table1__5[[#This Row],[Distributor_Name]],"-")</f>
        <v>BD12</v>
      </c>
    </row>
    <row r="3944" spans="1:16" x14ac:dyDescent="0.75">
      <c r="A3944" t="s">
        <v>11</v>
      </c>
      <c r="B3944" t="s">
        <v>22</v>
      </c>
      <c r="C3944" t="s">
        <v>23</v>
      </c>
      <c r="D3944">
        <v>202512</v>
      </c>
      <c r="E3944" t="s">
        <v>7673</v>
      </c>
      <c r="F3944" t="s">
        <v>7685</v>
      </c>
      <c r="G3944">
        <v>121</v>
      </c>
      <c r="H3944">
        <v>0</v>
      </c>
      <c r="I3944">
        <v>0</v>
      </c>
      <c r="J3944">
        <v>0</v>
      </c>
      <c r="K3944">
        <v>121</v>
      </c>
      <c r="L3944" t="str">
        <f>VLOOKUP(Table1__5[[#This Row],[ShortCode]],$U$3:$W$100,3,0)</f>
        <v>Heineken Silver</v>
      </c>
      <c r="M3944" t="str">
        <f>VLOOKUP(Table1__5[[#This Row],[ShortCode]],$U$3:$V$100,2,0)</f>
        <v>Group BB</v>
      </c>
      <c r="N3944" t="str">
        <f>RIGHT(Table1__5[[#This Row],[Calendar_month]],2)</f>
        <v>12</v>
      </c>
      <c r="O3944" t="str">
        <f>LEFT(Table1__5[[#This Row],[Calendar_month]],4)</f>
        <v>2025</v>
      </c>
      <c r="P3944" t="str">
        <f>_xlfn.TEXTBEFORE(Table1__5[[#This Row],[Distributor_Name]],"-")</f>
        <v>BD12</v>
      </c>
    </row>
    <row r="3945" spans="1:16" x14ac:dyDescent="0.75">
      <c r="A3945" t="s">
        <v>11</v>
      </c>
      <c r="B3945" t="s">
        <v>22</v>
      </c>
      <c r="C3945" t="s">
        <v>23</v>
      </c>
      <c r="D3945">
        <v>202512</v>
      </c>
      <c r="E3945" t="s">
        <v>7673</v>
      </c>
      <c r="F3945" t="s">
        <v>5426</v>
      </c>
      <c r="G3945">
        <v>0</v>
      </c>
      <c r="H3945">
        <v>0</v>
      </c>
      <c r="I3945">
        <v>0</v>
      </c>
      <c r="J3945">
        <v>0</v>
      </c>
      <c r="K3945">
        <v>0</v>
      </c>
      <c r="L3945" t="str">
        <f>VLOOKUP(Table1__5[[#This Row],[ShortCode]],$U$3:$W$100,3,0)</f>
        <v>Heineken Original</v>
      </c>
      <c r="M3945" t="str">
        <f>VLOOKUP(Table1__5[[#This Row],[ShortCode]],$U$3:$V$100,2,0)</f>
        <v>Group BB</v>
      </c>
      <c r="N3945" t="str">
        <f>RIGHT(Table1__5[[#This Row],[Calendar_month]],2)</f>
        <v>12</v>
      </c>
      <c r="O3945" t="str">
        <f>LEFT(Table1__5[[#This Row],[Calendar_month]],4)</f>
        <v>2025</v>
      </c>
      <c r="P3945" t="str">
        <f>_xlfn.TEXTBEFORE(Table1__5[[#This Row],[Distributor_Name]],"-")</f>
        <v>BD12</v>
      </c>
    </row>
    <row r="3946" spans="1:16" x14ac:dyDescent="0.75">
      <c r="A3946" t="s">
        <v>11</v>
      </c>
      <c r="B3946" t="s">
        <v>22</v>
      </c>
      <c r="C3946" t="s">
        <v>23</v>
      </c>
      <c r="D3946">
        <v>202512</v>
      </c>
      <c r="E3946" t="s">
        <v>7673</v>
      </c>
      <c r="F3946" t="s">
        <v>5434</v>
      </c>
      <c r="G3946">
        <v>487</v>
      </c>
      <c r="H3946">
        <v>0</v>
      </c>
      <c r="I3946">
        <v>726</v>
      </c>
      <c r="J3946">
        <v>1.49075975359343</v>
      </c>
      <c r="K3946">
        <v>-239</v>
      </c>
      <c r="L3946" t="str">
        <f>VLOOKUP(Table1__5[[#This Row],[ShortCode]],$U$3:$W$100,3,0)</f>
        <v>Heineken Original</v>
      </c>
      <c r="M3946" t="str">
        <f>VLOOKUP(Table1__5[[#This Row],[ShortCode]],$U$3:$V$100,2,0)</f>
        <v>Group BB</v>
      </c>
      <c r="N3946" t="str">
        <f>RIGHT(Table1__5[[#This Row],[Calendar_month]],2)</f>
        <v>12</v>
      </c>
      <c r="O3946" t="str">
        <f>LEFT(Table1__5[[#This Row],[Calendar_month]],4)</f>
        <v>2025</v>
      </c>
      <c r="P3946" t="str">
        <f>_xlfn.TEXTBEFORE(Table1__5[[#This Row],[Distributor_Name]],"-")</f>
        <v>BD12</v>
      </c>
    </row>
    <row r="3947" spans="1:16" x14ac:dyDescent="0.75">
      <c r="A3947" t="s">
        <v>11</v>
      </c>
      <c r="B3947" t="s">
        <v>22</v>
      </c>
      <c r="C3947" t="s">
        <v>23</v>
      </c>
      <c r="D3947">
        <v>202512</v>
      </c>
      <c r="E3947" t="s">
        <v>7673</v>
      </c>
      <c r="F3947" t="s">
        <v>5418</v>
      </c>
      <c r="G3947">
        <v>0</v>
      </c>
      <c r="H3947">
        <v>0</v>
      </c>
      <c r="I3947">
        <v>0</v>
      </c>
      <c r="J3947">
        <v>0</v>
      </c>
      <c r="K3947">
        <v>0</v>
      </c>
      <c r="L3947" t="str">
        <f>VLOOKUP(Table1__5[[#This Row],[ShortCode]],$U$3:$W$100,3,0)</f>
        <v>Heineken Silver</v>
      </c>
      <c r="M3947" t="str">
        <f>VLOOKUP(Table1__5[[#This Row],[ShortCode]],$U$3:$V$100,2,0)</f>
        <v>Group AA</v>
      </c>
      <c r="N3947" t="str">
        <f>RIGHT(Table1__5[[#This Row],[Calendar_month]],2)</f>
        <v>12</v>
      </c>
      <c r="O3947" t="str">
        <f>LEFT(Table1__5[[#This Row],[Calendar_month]],4)</f>
        <v>2025</v>
      </c>
      <c r="P3947" t="str">
        <f>_xlfn.TEXTBEFORE(Table1__5[[#This Row],[Distributor_Name]],"-")</f>
        <v>BD12</v>
      </c>
    </row>
    <row r="3948" spans="1:16" x14ac:dyDescent="0.75">
      <c r="A3948" t="s">
        <v>11</v>
      </c>
      <c r="B3948" t="s">
        <v>22</v>
      </c>
      <c r="C3948" t="s">
        <v>23</v>
      </c>
      <c r="D3948">
        <v>202512</v>
      </c>
      <c r="E3948" t="s">
        <v>7673</v>
      </c>
      <c r="F3948" t="s">
        <v>5401</v>
      </c>
      <c r="G3948">
        <v>852</v>
      </c>
      <c r="H3948">
        <v>1703</v>
      </c>
      <c r="I3948">
        <v>1599</v>
      </c>
      <c r="J3948">
        <v>1.87676056338028</v>
      </c>
      <c r="K3948">
        <v>-747</v>
      </c>
      <c r="L3948" t="str">
        <f>VLOOKUP(Table1__5[[#This Row],[ShortCode]],$U$3:$W$100,3,0)</f>
        <v>Heineken Silver</v>
      </c>
      <c r="M3948" t="str">
        <f>VLOOKUP(Table1__5[[#This Row],[ShortCode]],$U$3:$V$100,2,0)</f>
        <v>Group AA</v>
      </c>
      <c r="N3948" t="str">
        <f>RIGHT(Table1__5[[#This Row],[Calendar_month]],2)</f>
        <v>12</v>
      </c>
      <c r="O3948" t="str">
        <f>LEFT(Table1__5[[#This Row],[Calendar_month]],4)</f>
        <v>2025</v>
      </c>
      <c r="P3948" t="str">
        <f>_xlfn.TEXTBEFORE(Table1__5[[#This Row],[Distributor_Name]],"-")</f>
        <v>BD12</v>
      </c>
    </row>
    <row r="3949" spans="1:16" x14ac:dyDescent="0.75">
      <c r="A3949" t="s">
        <v>11</v>
      </c>
      <c r="B3949" t="s">
        <v>22</v>
      </c>
      <c r="C3949" t="s">
        <v>23</v>
      </c>
      <c r="D3949">
        <v>202512</v>
      </c>
      <c r="E3949" t="s">
        <v>7673</v>
      </c>
      <c r="F3949" t="s">
        <v>7288</v>
      </c>
      <c r="G3949">
        <v>0</v>
      </c>
      <c r="H3949">
        <v>0</v>
      </c>
      <c r="I3949">
        <v>0</v>
      </c>
      <c r="J3949">
        <v>0</v>
      </c>
      <c r="K3949">
        <v>0</v>
      </c>
      <c r="L3949" t="str">
        <f>VLOOKUP(Table1__5[[#This Row],[ShortCode]],$U$3:$W$100,3,0)</f>
        <v>Heineken Silver</v>
      </c>
      <c r="M3949" t="str">
        <f>VLOOKUP(Table1__5[[#This Row],[ShortCode]],$U$3:$V$100,2,0)</f>
        <v>Group BB</v>
      </c>
      <c r="N3949" t="str">
        <f>RIGHT(Table1__5[[#This Row],[Calendar_month]],2)</f>
        <v>12</v>
      </c>
      <c r="O3949" t="str">
        <f>LEFT(Table1__5[[#This Row],[Calendar_month]],4)</f>
        <v>2025</v>
      </c>
      <c r="P3949" t="str">
        <f>_xlfn.TEXTBEFORE(Table1__5[[#This Row],[Distributor_Name]],"-")</f>
        <v>BD12</v>
      </c>
    </row>
    <row r="3950" spans="1:16" x14ac:dyDescent="0.75">
      <c r="A3950" t="s">
        <v>11</v>
      </c>
      <c r="B3950" t="s">
        <v>22</v>
      </c>
      <c r="C3950" t="s">
        <v>23</v>
      </c>
      <c r="D3950">
        <v>202512</v>
      </c>
      <c r="E3950" t="s">
        <v>7673</v>
      </c>
      <c r="F3950" t="s">
        <v>5440</v>
      </c>
      <c r="G3950">
        <v>0</v>
      </c>
      <c r="H3950">
        <v>0</v>
      </c>
      <c r="I3950">
        <v>0</v>
      </c>
      <c r="J3950">
        <v>0</v>
      </c>
      <c r="K3950">
        <v>0</v>
      </c>
      <c r="L3950" t="str">
        <f>VLOOKUP(Table1__5[[#This Row],[ShortCode]],$U$3:$W$100,3,0)</f>
        <v>Other</v>
      </c>
      <c r="M3950" t="str">
        <f>VLOOKUP(Table1__5[[#This Row],[ShortCode]],$U$3:$V$100,2,0)</f>
        <v>Group BB</v>
      </c>
      <c r="N3950" t="str">
        <f>RIGHT(Table1__5[[#This Row],[Calendar_month]],2)</f>
        <v>12</v>
      </c>
      <c r="O3950" t="str">
        <f>LEFT(Table1__5[[#This Row],[Calendar_month]],4)</f>
        <v>2025</v>
      </c>
      <c r="P3950" t="str">
        <f>_xlfn.TEXTBEFORE(Table1__5[[#This Row],[Distributor_Name]],"-")</f>
        <v>BD12</v>
      </c>
    </row>
    <row r="3951" spans="1:16" x14ac:dyDescent="0.75">
      <c r="A3951" t="s">
        <v>11</v>
      </c>
      <c r="B3951" t="s">
        <v>22</v>
      </c>
      <c r="C3951" t="s">
        <v>23</v>
      </c>
      <c r="D3951">
        <v>202512</v>
      </c>
      <c r="E3951" t="s">
        <v>7673</v>
      </c>
      <c r="F3951" t="s">
        <v>5424</v>
      </c>
      <c r="G3951">
        <v>6</v>
      </c>
      <c r="H3951">
        <v>0</v>
      </c>
      <c r="I3951">
        <v>1</v>
      </c>
      <c r="J3951">
        <v>0.16666666666666699</v>
      </c>
      <c r="K3951">
        <v>5</v>
      </c>
      <c r="L3951" t="str">
        <f>VLOOKUP(Table1__5[[#This Row],[ShortCode]],$U$3:$W$100,3,0)</f>
        <v>Other</v>
      </c>
      <c r="M3951" t="str">
        <f>VLOOKUP(Table1__5[[#This Row],[ShortCode]],$U$3:$V$100,2,0)</f>
        <v>Group BB</v>
      </c>
      <c r="N3951" t="str">
        <f>RIGHT(Table1__5[[#This Row],[Calendar_month]],2)</f>
        <v>12</v>
      </c>
      <c r="O3951" t="str">
        <f>LEFT(Table1__5[[#This Row],[Calendar_month]],4)</f>
        <v>2025</v>
      </c>
      <c r="P3951" t="str">
        <f>_xlfn.TEXTBEFORE(Table1__5[[#This Row],[Distributor_Name]],"-")</f>
        <v>BD12</v>
      </c>
    </row>
    <row r="3952" spans="1:16" x14ac:dyDescent="0.75">
      <c r="A3952" t="s">
        <v>11</v>
      </c>
      <c r="B3952" t="s">
        <v>22</v>
      </c>
      <c r="C3952" t="s">
        <v>23</v>
      </c>
      <c r="D3952">
        <v>202512</v>
      </c>
      <c r="E3952" t="s">
        <v>7673</v>
      </c>
      <c r="F3952" t="s">
        <v>7654</v>
      </c>
      <c r="G3952">
        <v>0</v>
      </c>
      <c r="H3952">
        <v>0</v>
      </c>
      <c r="I3952">
        <v>0</v>
      </c>
      <c r="J3952">
        <v>0</v>
      </c>
      <c r="K3952">
        <v>0</v>
      </c>
      <c r="L3952" t="str">
        <f>VLOOKUP(Table1__5[[#This Row],[ShortCode]],$U$3:$W$100,3,0)</f>
        <v>Other</v>
      </c>
      <c r="M3952" t="str">
        <f>VLOOKUP(Table1__5[[#This Row],[ShortCode]],$U$3:$V$100,2,0)</f>
        <v>Group BB</v>
      </c>
      <c r="N3952" t="str">
        <f>RIGHT(Table1__5[[#This Row],[Calendar_month]],2)</f>
        <v>12</v>
      </c>
      <c r="O3952" t="str">
        <f>LEFT(Table1__5[[#This Row],[Calendar_month]],4)</f>
        <v>2025</v>
      </c>
      <c r="P3952" t="str">
        <f>_xlfn.TEXTBEFORE(Table1__5[[#This Row],[Distributor_Name]],"-")</f>
        <v>BD12</v>
      </c>
    </row>
    <row r="3953" spans="1:16" x14ac:dyDescent="0.75">
      <c r="A3953" t="s">
        <v>11</v>
      </c>
      <c r="B3953" t="s">
        <v>22</v>
      </c>
      <c r="C3953" t="s">
        <v>23</v>
      </c>
      <c r="D3953">
        <v>202512</v>
      </c>
      <c r="E3953" t="s">
        <v>7673</v>
      </c>
      <c r="F3953" t="s">
        <v>7668</v>
      </c>
      <c r="G3953">
        <v>0</v>
      </c>
      <c r="H3953">
        <v>0</v>
      </c>
      <c r="I3953">
        <v>0</v>
      </c>
      <c r="J3953">
        <v>0</v>
      </c>
      <c r="K3953">
        <v>0</v>
      </c>
      <c r="L3953" t="str">
        <f>VLOOKUP(Table1__5[[#This Row],[ShortCode]],$U$3:$W$100,3,0)</f>
        <v>Other</v>
      </c>
      <c r="M3953" t="str">
        <f>VLOOKUP(Table1__5[[#This Row],[ShortCode]],$U$3:$V$100,2,0)</f>
        <v>Group BB</v>
      </c>
      <c r="N3953" t="str">
        <f>RIGHT(Table1__5[[#This Row],[Calendar_month]],2)</f>
        <v>12</v>
      </c>
      <c r="O3953" t="str">
        <f>LEFT(Table1__5[[#This Row],[Calendar_month]],4)</f>
        <v>2025</v>
      </c>
      <c r="P3953" t="str">
        <f>_xlfn.TEXTBEFORE(Table1__5[[#This Row],[Distributor_Name]],"-")</f>
        <v>BD12</v>
      </c>
    </row>
    <row r="3954" spans="1:16" x14ac:dyDescent="0.75">
      <c r="A3954" t="s">
        <v>11</v>
      </c>
      <c r="B3954" t="s">
        <v>22</v>
      </c>
      <c r="C3954" t="s">
        <v>23</v>
      </c>
      <c r="D3954">
        <v>202512</v>
      </c>
      <c r="E3954" t="s">
        <v>7673</v>
      </c>
      <c r="F3954" t="s">
        <v>5430</v>
      </c>
      <c r="G3954">
        <v>24</v>
      </c>
      <c r="H3954">
        <v>26</v>
      </c>
      <c r="I3954">
        <v>27</v>
      </c>
      <c r="J3954">
        <v>1.125</v>
      </c>
      <c r="K3954">
        <v>-3</v>
      </c>
      <c r="L3954" t="str">
        <f>VLOOKUP(Table1__5[[#This Row],[ShortCode]],$U$3:$W$100,3,0)</f>
        <v>Other</v>
      </c>
      <c r="M3954" t="str">
        <f>VLOOKUP(Table1__5[[#This Row],[ShortCode]],$U$3:$V$100,2,0)</f>
        <v>Group BB</v>
      </c>
      <c r="N3954" t="str">
        <f>RIGHT(Table1__5[[#This Row],[Calendar_month]],2)</f>
        <v>12</v>
      </c>
      <c r="O3954" t="str">
        <f>LEFT(Table1__5[[#This Row],[Calendar_month]],4)</f>
        <v>2025</v>
      </c>
      <c r="P3954" t="str">
        <f>_xlfn.TEXTBEFORE(Table1__5[[#This Row],[Distributor_Name]],"-")</f>
        <v>BD12</v>
      </c>
    </row>
    <row r="3955" spans="1:16" x14ac:dyDescent="0.75">
      <c r="A3955" t="s">
        <v>11</v>
      </c>
      <c r="B3955" t="s">
        <v>22</v>
      </c>
      <c r="C3955" t="s">
        <v>23</v>
      </c>
      <c r="D3955">
        <v>202512</v>
      </c>
      <c r="E3955" t="s">
        <v>7673</v>
      </c>
      <c r="F3955" t="s">
        <v>7670</v>
      </c>
      <c r="G3955">
        <v>0</v>
      </c>
      <c r="H3955">
        <v>0</v>
      </c>
      <c r="I3955">
        <v>0</v>
      </c>
      <c r="J3955">
        <v>0</v>
      </c>
      <c r="K3955">
        <v>0</v>
      </c>
      <c r="L3955" t="str">
        <f>VLOOKUP(Table1__5[[#This Row],[ShortCode]],$U$3:$W$100,3,0)</f>
        <v>Other</v>
      </c>
      <c r="M3955" t="str">
        <f>VLOOKUP(Table1__5[[#This Row],[ShortCode]],$U$3:$V$100,2,0)</f>
        <v>Group BB</v>
      </c>
      <c r="N3955" t="str">
        <f>RIGHT(Table1__5[[#This Row],[Calendar_month]],2)</f>
        <v>12</v>
      </c>
      <c r="O3955" t="str">
        <f>LEFT(Table1__5[[#This Row],[Calendar_month]],4)</f>
        <v>2025</v>
      </c>
      <c r="P3955" t="str">
        <f>_xlfn.TEXTBEFORE(Table1__5[[#This Row],[Distributor_Name]],"-")</f>
        <v>BD12</v>
      </c>
    </row>
    <row r="3956" spans="1:16" x14ac:dyDescent="0.75">
      <c r="A3956" t="s">
        <v>11</v>
      </c>
      <c r="B3956" t="s">
        <v>22</v>
      </c>
      <c r="C3956" t="s">
        <v>23</v>
      </c>
      <c r="D3956">
        <v>202512</v>
      </c>
      <c r="E3956" t="s">
        <v>7673</v>
      </c>
      <c r="F3956" t="s">
        <v>5405</v>
      </c>
      <c r="G3956">
        <v>11927</v>
      </c>
      <c r="H3956">
        <v>14378</v>
      </c>
      <c r="I3956">
        <v>14474</v>
      </c>
      <c r="J3956">
        <v>1.21354909029932</v>
      </c>
      <c r="K3956">
        <v>-2547</v>
      </c>
      <c r="L3956" t="str">
        <f>VLOOKUP(Table1__5[[#This Row],[ShortCode]],$U$3:$W$100,3,0)</f>
        <v>Tiger Regular</v>
      </c>
      <c r="M3956" t="str">
        <f>VLOOKUP(Table1__5[[#This Row],[ShortCode]],$U$3:$V$100,2,0)</f>
        <v>Group BB</v>
      </c>
      <c r="N3956" t="str">
        <f>RIGHT(Table1__5[[#This Row],[Calendar_month]],2)</f>
        <v>12</v>
      </c>
      <c r="O3956" t="str">
        <f>LEFT(Table1__5[[#This Row],[Calendar_month]],4)</f>
        <v>2025</v>
      </c>
      <c r="P3956" t="str">
        <f>_xlfn.TEXTBEFORE(Table1__5[[#This Row],[Distributor_Name]],"-")</f>
        <v>BD12</v>
      </c>
    </row>
    <row r="3957" spans="1:16" x14ac:dyDescent="0.75">
      <c r="A3957" t="s">
        <v>11</v>
      </c>
      <c r="B3957" t="s">
        <v>22</v>
      </c>
      <c r="C3957" t="s">
        <v>23</v>
      </c>
      <c r="D3957">
        <v>202512</v>
      </c>
      <c r="E3957" t="s">
        <v>7673</v>
      </c>
      <c r="F3957" t="s">
        <v>7679</v>
      </c>
      <c r="G3957">
        <v>0</v>
      </c>
      <c r="H3957">
        <v>0</v>
      </c>
      <c r="I3957">
        <v>0</v>
      </c>
      <c r="J3957">
        <v>0</v>
      </c>
      <c r="K3957">
        <v>0</v>
      </c>
      <c r="L3957" t="str">
        <f>VLOOKUP(Table1__5[[#This Row],[ShortCode]],$U$3:$W$100,3,0)</f>
        <v>Other</v>
      </c>
      <c r="M3957" t="str">
        <f>VLOOKUP(Table1__5[[#This Row],[ShortCode]],$U$3:$V$100,2,0)</f>
        <v>Group BB</v>
      </c>
      <c r="N3957" t="str">
        <f>RIGHT(Table1__5[[#This Row],[Calendar_month]],2)</f>
        <v>12</v>
      </c>
      <c r="O3957" t="str">
        <f>LEFT(Table1__5[[#This Row],[Calendar_month]],4)</f>
        <v>2025</v>
      </c>
      <c r="P3957" t="str">
        <f>_xlfn.TEXTBEFORE(Table1__5[[#This Row],[Distributor_Name]],"-")</f>
        <v>BD12</v>
      </c>
    </row>
    <row r="3958" spans="1:16" x14ac:dyDescent="0.75">
      <c r="A3958" t="s">
        <v>11</v>
      </c>
      <c r="B3958" t="s">
        <v>22</v>
      </c>
      <c r="C3958" t="s">
        <v>23</v>
      </c>
      <c r="D3958">
        <v>202512</v>
      </c>
      <c r="E3958" t="s">
        <v>7673</v>
      </c>
      <c r="F3958" t="s">
        <v>5441</v>
      </c>
      <c r="G3958">
        <v>0</v>
      </c>
      <c r="H3958">
        <v>0</v>
      </c>
      <c r="I3958">
        <v>0</v>
      </c>
      <c r="J3958">
        <v>0</v>
      </c>
      <c r="K3958">
        <v>0</v>
      </c>
      <c r="L3958" t="str">
        <f>VLOOKUP(Table1__5[[#This Row],[ShortCode]],$U$3:$W$100,3,0)</f>
        <v>Tiger Regular</v>
      </c>
      <c r="M3958" t="str">
        <f>VLOOKUP(Table1__5[[#This Row],[ShortCode]],$U$3:$V$100,2,0)</f>
        <v>Group BB</v>
      </c>
      <c r="N3958" t="str">
        <f>RIGHT(Table1__5[[#This Row],[Calendar_month]],2)</f>
        <v>12</v>
      </c>
      <c r="O3958" t="str">
        <f>LEFT(Table1__5[[#This Row],[Calendar_month]],4)</f>
        <v>2025</v>
      </c>
      <c r="P3958" t="str">
        <f>_xlfn.TEXTBEFORE(Table1__5[[#This Row],[Distributor_Name]],"-")</f>
        <v>BD12</v>
      </c>
    </row>
    <row r="3959" spans="1:16" x14ac:dyDescent="0.75">
      <c r="A3959" t="s">
        <v>11</v>
      </c>
      <c r="B3959" t="s">
        <v>22</v>
      </c>
      <c r="C3959" t="s">
        <v>23</v>
      </c>
      <c r="D3959">
        <v>202512</v>
      </c>
      <c r="E3959" t="s">
        <v>7673</v>
      </c>
      <c r="F3959" t="s">
        <v>5408</v>
      </c>
      <c r="G3959">
        <v>965</v>
      </c>
      <c r="H3959">
        <v>280</v>
      </c>
      <c r="I3959">
        <v>384</v>
      </c>
      <c r="J3959">
        <v>0.39792746113989602</v>
      </c>
      <c r="K3959">
        <v>581</v>
      </c>
      <c r="L3959" t="str">
        <f>VLOOKUP(Table1__5[[#This Row],[ShortCode]],$U$3:$W$100,3,0)</f>
        <v>Tiger Regular</v>
      </c>
      <c r="M3959" t="str">
        <f>VLOOKUP(Table1__5[[#This Row],[ShortCode]],$U$3:$V$100,2,0)</f>
        <v>Group BB</v>
      </c>
      <c r="N3959" t="str">
        <f>RIGHT(Table1__5[[#This Row],[Calendar_month]],2)</f>
        <v>12</v>
      </c>
      <c r="O3959" t="str">
        <f>LEFT(Table1__5[[#This Row],[Calendar_month]],4)</f>
        <v>2025</v>
      </c>
      <c r="P3959" t="str">
        <f>_xlfn.TEXTBEFORE(Table1__5[[#This Row],[Distributor_Name]],"-")</f>
        <v>BD12</v>
      </c>
    </row>
    <row r="3960" spans="1:16" x14ac:dyDescent="0.75">
      <c r="A3960" t="s">
        <v>11</v>
      </c>
      <c r="B3960" t="s">
        <v>22</v>
      </c>
      <c r="C3960" t="s">
        <v>23</v>
      </c>
      <c r="D3960">
        <v>202512</v>
      </c>
      <c r="E3960" t="s">
        <v>7673</v>
      </c>
      <c r="F3960" t="s">
        <v>5417</v>
      </c>
      <c r="G3960">
        <v>605</v>
      </c>
      <c r="H3960">
        <v>420</v>
      </c>
      <c r="I3960">
        <v>585</v>
      </c>
      <c r="J3960">
        <v>0.96694214876033102</v>
      </c>
      <c r="K3960">
        <v>20</v>
      </c>
      <c r="L3960" t="str">
        <f>VLOOKUP(Table1__5[[#This Row],[ShortCode]],$U$3:$W$100,3,0)</f>
        <v>Tiger Crystal</v>
      </c>
      <c r="M3960" t="str">
        <f>VLOOKUP(Table1__5[[#This Row],[ShortCode]],$U$3:$V$100,2,0)</f>
        <v>Group AA</v>
      </c>
      <c r="N3960" t="str">
        <f>RIGHT(Table1__5[[#This Row],[Calendar_month]],2)</f>
        <v>12</v>
      </c>
      <c r="O3960" t="str">
        <f>LEFT(Table1__5[[#This Row],[Calendar_month]],4)</f>
        <v>2025</v>
      </c>
      <c r="P3960" t="str">
        <f>_xlfn.TEXTBEFORE(Table1__5[[#This Row],[Distributor_Name]],"-")</f>
        <v>BD12</v>
      </c>
    </row>
    <row r="3961" spans="1:16" x14ac:dyDescent="0.75">
      <c r="A3961" t="s">
        <v>11</v>
      </c>
      <c r="B3961" t="s">
        <v>22</v>
      </c>
      <c r="C3961" t="s">
        <v>23</v>
      </c>
      <c r="D3961">
        <v>202512</v>
      </c>
      <c r="E3961" t="s">
        <v>7673</v>
      </c>
      <c r="F3961" t="s">
        <v>5403</v>
      </c>
      <c r="G3961">
        <v>8245</v>
      </c>
      <c r="H3961">
        <v>10088</v>
      </c>
      <c r="I3961">
        <v>10094</v>
      </c>
      <c r="J3961">
        <v>1.22425712553062</v>
      </c>
      <c r="K3961">
        <v>-1849</v>
      </c>
      <c r="L3961" t="str">
        <f>VLOOKUP(Table1__5[[#This Row],[ShortCode]],$U$3:$W$100,3,0)</f>
        <v>Tiger Crystal</v>
      </c>
      <c r="M3961" t="str">
        <f>VLOOKUP(Table1__5[[#This Row],[ShortCode]],$U$3:$V$100,2,0)</f>
        <v>Group AA</v>
      </c>
      <c r="N3961" t="str">
        <f>RIGHT(Table1__5[[#This Row],[Calendar_month]],2)</f>
        <v>12</v>
      </c>
      <c r="O3961" t="str">
        <f>LEFT(Table1__5[[#This Row],[Calendar_month]],4)</f>
        <v>2025</v>
      </c>
      <c r="P3961" t="str">
        <f>_xlfn.TEXTBEFORE(Table1__5[[#This Row],[Distributor_Name]],"-")</f>
        <v>BD12</v>
      </c>
    </row>
    <row r="3962" spans="1:16" x14ac:dyDescent="0.75">
      <c r="A3962" t="s">
        <v>11</v>
      </c>
      <c r="B3962" t="s">
        <v>22</v>
      </c>
      <c r="C3962" t="s">
        <v>23</v>
      </c>
      <c r="D3962">
        <v>202512</v>
      </c>
      <c r="E3962" t="s">
        <v>7673</v>
      </c>
      <c r="F3962" t="s">
        <v>7672</v>
      </c>
      <c r="G3962">
        <v>0</v>
      </c>
      <c r="H3962">
        <v>0</v>
      </c>
      <c r="I3962">
        <v>0</v>
      </c>
      <c r="J3962">
        <v>0</v>
      </c>
      <c r="K3962">
        <v>0</v>
      </c>
      <c r="L3962" t="str">
        <f>VLOOKUP(Table1__5[[#This Row],[ShortCode]],$U$3:$W$100,3,0)</f>
        <v>Other</v>
      </c>
      <c r="M3962" t="str">
        <f>VLOOKUP(Table1__5[[#This Row],[ShortCode]],$U$3:$V$100,2,0)</f>
        <v>Group BB</v>
      </c>
      <c r="N3962" t="str">
        <f>RIGHT(Table1__5[[#This Row],[Calendar_month]],2)</f>
        <v>12</v>
      </c>
      <c r="O3962" t="str">
        <f>LEFT(Table1__5[[#This Row],[Calendar_month]],4)</f>
        <v>2025</v>
      </c>
      <c r="P3962" t="str">
        <f>_xlfn.TEXTBEFORE(Table1__5[[#This Row],[Distributor_Name]],"-")</f>
        <v>BD12</v>
      </c>
    </row>
    <row r="3963" spans="1:16" x14ac:dyDescent="0.75">
      <c r="A3963" t="s">
        <v>11</v>
      </c>
      <c r="B3963" t="s">
        <v>22</v>
      </c>
      <c r="C3963" t="s">
        <v>23</v>
      </c>
      <c r="D3963">
        <v>202512</v>
      </c>
      <c r="E3963" t="s">
        <v>7687</v>
      </c>
      <c r="F3963" t="s">
        <v>5400</v>
      </c>
      <c r="G3963">
        <v>3001</v>
      </c>
      <c r="H3963">
        <v>1250</v>
      </c>
      <c r="I3963">
        <v>3184</v>
      </c>
      <c r="J3963">
        <v>1.0609796734421899</v>
      </c>
      <c r="K3963">
        <v>-183</v>
      </c>
      <c r="L3963" t="str">
        <f>VLOOKUP(Table1__5[[#This Row],[ShortCode]],$U$3:$W$100,3,0)</f>
        <v>Bia Việt</v>
      </c>
      <c r="M3963" t="str">
        <f>VLOOKUP(Table1__5[[#This Row],[ShortCode]],$U$3:$V$100,2,0)</f>
        <v>Group BB</v>
      </c>
      <c r="N3963" t="str">
        <f>RIGHT(Table1__5[[#This Row],[Calendar_month]],2)</f>
        <v>12</v>
      </c>
      <c r="O3963" t="str">
        <f>LEFT(Table1__5[[#This Row],[Calendar_month]],4)</f>
        <v>2025</v>
      </c>
      <c r="P3963" t="str">
        <f>_xlfn.TEXTBEFORE(Table1__5[[#This Row],[Distributor_Name]],"-")</f>
        <v>BD12</v>
      </c>
    </row>
    <row r="3964" spans="1:16" x14ac:dyDescent="0.75">
      <c r="A3964" t="s">
        <v>11</v>
      </c>
      <c r="B3964" t="s">
        <v>22</v>
      </c>
      <c r="C3964" t="s">
        <v>23</v>
      </c>
      <c r="D3964">
        <v>202512</v>
      </c>
      <c r="E3964" t="s">
        <v>7688</v>
      </c>
      <c r="F3964" t="s">
        <v>5436</v>
      </c>
      <c r="G3964">
        <v>0</v>
      </c>
      <c r="H3964">
        <v>0</v>
      </c>
      <c r="I3964">
        <v>0</v>
      </c>
      <c r="J3964">
        <v>0</v>
      </c>
      <c r="K3964">
        <v>0</v>
      </c>
      <c r="L3964" t="str">
        <f>VLOOKUP(Table1__5[[#This Row],[ShortCode]],$U$3:$W$100,3,0)</f>
        <v>Bivina</v>
      </c>
      <c r="M3964" t="str">
        <f>VLOOKUP(Table1__5[[#This Row],[ShortCode]],$U$3:$V$100,2,0)</f>
        <v>Group BB</v>
      </c>
      <c r="N3964" t="str">
        <f>RIGHT(Table1__5[[#This Row],[Calendar_month]],2)</f>
        <v>12</v>
      </c>
      <c r="O3964" t="str">
        <f>LEFT(Table1__5[[#This Row],[Calendar_month]],4)</f>
        <v>2025</v>
      </c>
      <c r="P3964" t="str">
        <f>_xlfn.TEXTBEFORE(Table1__5[[#This Row],[Distributor_Name]],"-")</f>
        <v>BD12</v>
      </c>
    </row>
    <row r="3965" spans="1:16" x14ac:dyDescent="0.75">
      <c r="A3965" t="s">
        <v>11</v>
      </c>
      <c r="B3965" t="s">
        <v>22</v>
      </c>
      <c r="C3965" t="s">
        <v>23</v>
      </c>
      <c r="D3965">
        <v>202512</v>
      </c>
      <c r="E3965" t="s">
        <v>7688</v>
      </c>
      <c r="F3965" t="s">
        <v>7674</v>
      </c>
      <c r="G3965">
        <v>546</v>
      </c>
      <c r="H3965">
        <v>240</v>
      </c>
      <c r="I3965">
        <v>295</v>
      </c>
      <c r="J3965">
        <v>0.54029304029304004</v>
      </c>
      <c r="K3965">
        <v>251</v>
      </c>
      <c r="L3965" t="str">
        <f>VLOOKUP(Table1__5[[#This Row],[ShortCode]],$U$3:$W$100,3,0)</f>
        <v>Bia Việt</v>
      </c>
      <c r="M3965" t="str">
        <f>VLOOKUP(Table1__5[[#This Row],[ShortCode]],$U$3:$V$100,2,0)</f>
        <v>Group BB</v>
      </c>
      <c r="N3965" t="str">
        <f>RIGHT(Table1__5[[#This Row],[Calendar_month]],2)</f>
        <v>12</v>
      </c>
      <c r="O3965" t="str">
        <f>LEFT(Table1__5[[#This Row],[Calendar_month]],4)</f>
        <v>2025</v>
      </c>
      <c r="P3965" t="str">
        <f>_xlfn.TEXTBEFORE(Table1__5[[#This Row],[Distributor_Name]],"-")</f>
        <v>BD12</v>
      </c>
    </row>
    <row r="3966" spans="1:16" x14ac:dyDescent="0.75">
      <c r="A3966" t="s">
        <v>11</v>
      </c>
      <c r="B3966" t="s">
        <v>22</v>
      </c>
      <c r="C3966" t="s">
        <v>23</v>
      </c>
      <c r="D3966">
        <v>202512</v>
      </c>
      <c r="E3966" t="s">
        <v>7688</v>
      </c>
      <c r="F3966" t="s">
        <v>5411</v>
      </c>
      <c r="G3966">
        <v>1803</v>
      </c>
      <c r="H3966">
        <v>420</v>
      </c>
      <c r="I3966">
        <v>490</v>
      </c>
      <c r="J3966">
        <v>0.27176927343316698</v>
      </c>
      <c r="K3966">
        <v>1313</v>
      </c>
      <c r="L3966" t="str">
        <f>VLOOKUP(Table1__5[[#This Row],[ShortCode]],$U$3:$W$100,3,0)</f>
        <v>Bia Việt</v>
      </c>
      <c r="M3966" t="str">
        <f>VLOOKUP(Table1__5[[#This Row],[ShortCode]],$U$3:$V$100,2,0)</f>
        <v>Group BB</v>
      </c>
      <c r="N3966" t="str">
        <f>RIGHT(Table1__5[[#This Row],[Calendar_month]],2)</f>
        <v>12</v>
      </c>
      <c r="O3966" t="str">
        <f>LEFT(Table1__5[[#This Row],[Calendar_month]],4)</f>
        <v>2025</v>
      </c>
      <c r="P3966" t="str">
        <f>_xlfn.TEXTBEFORE(Table1__5[[#This Row],[Distributor_Name]],"-")</f>
        <v>BD12</v>
      </c>
    </row>
    <row r="3967" spans="1:16" x14ac:dyDescent="0.75">
      <c r="A3967" t="s">
        <v>11</v>
      </c>
      <c r="B3967" t="s">
        <v>22</v>
      </c>
      <c r="C3967" t="s">
        <v>23</v>
      </c>
      <c r="D3967">
        <v>202512</v>
      </c>
      <c r="E3967" t="s">
        <v>7688</v>
      </c>
      <c r="F3967" t="s">
        <v>7675</v>
      </c>
      <c r="G3967">
        <v>0</v>
      </c>
      <c r="H3967">
        <v>0</v>
      </c>
      <c r="I3967">
        <v>0</v>
      </c>
      <c r="J3967">
        <v>0</v>
      </c>
      <c r="K3967">
        <v>0</v>
      </c>
      <c r="L3967" t="str">
        <f>VLOOKUP(Table1__5[[#This Row],[ShortCode]],$U$3:$W$100,3,0)</f>
        <v>Larue</v>
      </c>
      <c r="M3967" t="str">
        <f>VLOOKUP(Table1__5[[#This Row],[ShortCode]],$U$3:$V$100,2,0)</f>
        <v>Group BB</v>
      </c>
      <c r="N3967" t="str">
        <f>RIGHT(Table1__5[[#This Row],[Calendar_month]],2)</f>
        <v>12</v>
      </c>
      <c r="O3967" t="str">
        <f>LEFT(Table1__5[[#This Row],[Calendar_month]],4)</f>
        <v>2025</v>
      </c>
      <c r="P3967" t="str">
        <f>_xlfn.TEXTBEFORE(Table1__5[[#This Row],[Distributor_Name]],"-")</f>
        <v>BD12</v>
      </c>
    </row>
    <row r="3968" spans="1:16" x14ac:dyDescent="0.75">
      <c r="A3968" t="s">
        <v>11</v>
      </c>
      <c r="B3968" t="s">
        <v>22</v>
      </c>
      <c r="C3968" t="s">
        <v>23</v>
      </c>
      <c r="D3968">
        <v>202512</v>
      </c>
      <c r="E3968" t="s">
        <v>7688</v>
      </c>
      <c r="F3968" t="s">
        <v>7677</v>
      </c>
      <c r="G3968">
        <v>0</v>
      </c>
      <c r="H3968">
        <v>0</v>
      </c>
      <c r="I3968">
        <v>0</v>
      </c>
      <c r="J3968">
        <v>0</v>
      </c>
      <c r="K3968">
        <v>0</v>
      </c>
      <c r="L3968" t="str">
        <f>VLOOKUP(Table1__5[[#This Row],[ShortCode]],$U$3:$W$100,3,0)</f>
        <v>Larue</v>
      </c>
      <c r="M3968" t="str">
        <f>VLOOKUP(Table1__5[[#This Row],[ShortCode]],$U$3:$V$100,2,0)</f>
        <v>Group BB</v>
      </c>
      <c r="N3968" t="str">
        <f>RIGHT(Table1__5[[#This Row],[Calendar_month]],2)</f>
        <v>12</v>
      </c>
      <c r="O3968" t="str">
        <f>LEFT(Table1__5[[#This Row],[Calendar_month]],4)</f>
        <v>2025</v>
      </c>
      <c r="P3968" t="str">
        <f>_xlfn.TEXTBEFORE(Table1__5[[#This Row],[Distributor_Name]],"-")</f>
        <v>BD12</v>
      </c>
    </row>
    <row r="3969" spans="1:16" x14ac:dyDescent="0.75">
      <c r="A3969" t="s">
        <v>11</v>
      </c>
      <c r="B3969" t="s">
        <v>22</v>
      </c>
      <c r="C3969" t="s">
        <v>23</v>
      </c>
      <c r="D3969">
        <v>202601</v>
      </c>
      <c r="E3969" t="s">
        <v>7662</v>
      </c>
      <c r="F3969" t="s">
        <v>5393</v>
      </c>
      <c r="G3969">
        <v>27112</v>
      </c>
      <c r="H3969">
        <v>29302</v>
      </c>
      <c r="I3969">
        <v>29328</v>
      </c>
      <c r="J3969">
        <v>1.0817350250811399</v>
      </c>
      <c r="K3969">
        <v>-2216</v>
      </c>
      <c r="L3969" t="str">
        <f>VLOOKUP(Table1__5[[#This Row],[ShortCode]],$U$3:$W$100,3,0)</f>
        <v>Heineken Silver</v>
      </c>
      <c r="M3969" t="str">
        <f>VLOOKUP(Table1__5[[#This Row],[ShortCode]],$U$3:$V$100,2,0)</f>
        <v>Group AA</v>
      </c>
      <c r="N3969" t="str">
        <f>RIGHT(Table1__5[[#This Row],[Calendar_month]],2)</f>
        <v>01</v>
      </c>
      <c r="O3969" t="str">
        <f>LEFT(Table1__5[[#This Row],[Calendar_month]],4)</f>
        <v>2026</v>
      </c>
      <c r="P3969" t="str">
        <f>_xlfn.TEXTBEFORE(Table1__5[[#This Row],[Distributor_Name]],"-")</f>
        <v>BD12</v>
      </c>
    </row>
    <row r="3970" spans="1:16" x14ac:dyDescent="0.75">
      <c r="A3970" t="s">
        <v>11</v>
      </c>
      <c r="B3970" t="s">
        <v>22</v>
      </c>
      <c r="C3970" t="s">
        <v>23</v>
      </c>
      <c r="D3970">
        <v>202601</v>
      </c>
      <c r="E3970" t="s">
        <v>7662</v>
      </c>
      <c r="F3970" t="s">
        <v>5396</v>
      </c>
      <c r="G3970">
        <v>21958</v>
      </c>
      <c r="H3970">
        <v>19058</v>
      </c>
      <c r="I3970">
        <v>19067</v>
      </c>
      <c r="J3970">
        <v>0.86833955733673396</v>
      </c>
      <c r="K3970">
        <v>2891</v>
      </c>
      <c r="L3970" t="str">
        <f>VLOOKUP(Table1__5[[#This Row],[ShortCode]],$U$3:$W$100,3,0)</f>
        <v>Tiger Regular</v>
      </c>
      <c r="M3970" t="str">
        <f>VLOOKUP(Table1__5[[#This Row],[ShortCode]],$U$3:$V$100,2,0)</f>
        <v>Group BB</v>
      </c>
      <c r="N3970" t="str">
        <f>RIGHT(Table1__5[[#This Row],[Calendar_month]],2)</f>
        <v>01</v>
      </c>
      <c r="O3970" t="str">
        <f>LEFT(Table1__5[[#This Row],[Calendar_month]],4)</f>
        <v>2026</v>
      </c>
      <c r="P3970" t="str">
        <f>_xlfn.TEXTBEFORE(Table1__5[[#This Row],[Distributor_Name]],"-")</f>
        <v>BD12</v>
      </c>
    </row>
    <row r="3971" spans="1:16" x14ac:dyDescent="0.75">
      <c r="A3971" t="s">
        <v>11</v>
      </c>
      <c r="B3971" t="s">
        <v>22</v>
      </c>
      <c r="C3971" t="s">
        <v>23</v>
      </c>
      <c r="D3971">
        <v>202601</v>
      </c>
      <c r="E3971" t="s">
        <v>7662</v>
      </c>
      <c r="F3971" t="s">
        <v>5404</v>
      </c>
      <c r="G3971">
        <v>5886</v>
      </c>
      <c r="H3971">
        <v>7384</v>
      </c>
      <c r="I3971">
        <v>7388</v>
      </c>
      <c r="J3971">
        <v>1.25518178729188</v>
      </c>
      <c r="K3971">
        <v>-1502</v>
      </c>
      <c r="L3971" t="str">
        <f>VLOOKUP(Table1__5[[#This Row],[ShortCode]],$U$3:$W$100,3,0)</f>
        <v>Tiger Crystal</v>
      </c>
      <c r="M3971" t="str">
        <f>VLOOKUP(Table1__5[[#This Row],[ShortCode]],$U$3:$V$100,2,0)</f>
        <v>Group AA</v>
      </c>
      <c r="N3971" t="str">
        <f>RIGHT(Table1__5[[#This Row],[Calendar_month]],2)</f>
        <v>01</v>
      </c>
      <c r="O3971" t="str">
        <f>LEFT(Table1__5[[#This Row],[Calendar_month]],4)</f>
        <v>2026</v>
      </c>
      <c r="P3971" t="str">
        <f>_xlfn.TEXTBEFORE(Table1__5[[#This Row],[Distributor_Name]],"-")</f>
        <v>BD12</v>
      </c>
    </row>
    <row r="3972" spans="1:16" x14ac:dyDescent="0.75">
      <c r="A3972" t="s">
        <v>11</v>
      </c>
      <c r="B3972" t="s">
        <v>22</v>
      </c>
      <c r="C3972" t="s">
        <v>23</v>
      </c>
      <c r="D3972">
        <v>202601</v>
      </c>
      <c r="E3972" t="s">
        <v>7673</v>
      </c>
      <c r="F3972" t="s">
        <v>5438</v>
      </c>
      <c r="G3972">
        <v>12</v>
      </c>
      <c r="H3972">
        <v>0</v>
      </c>
      <c r="I3972">
        <v>3</v>
      </c>
      <c r="J3972">
        <v>0.25</v>
      </c>
      <c r="K3972">
        <v>9</v>
      </c>
      <c r="L3972" t="str">
        <f>VLOOKUP(Table1__5[[#This Row],[ShortCode]],$U$3:$W$100,3,0)</f>
        <v>Other</v>
      </c>
      <c r="M3972" t="str">
        <f>VLOOKUP(Table1__5[[#This Row],[ShortCode]],$U$3:$V$100,2,0)</f>
        <v>Group BB</v>
      </c>
      <c r="N3972" t="str">
        <f>RIGHT(Table1__5[[#This Row],[Calendar_month]],2)</f>
        <v>01</v>
      </c>
      <c r="O3972" t="str">
        <f>LEFT(Table1__5[[#This Row],[Calendar_month]],4)</f>
        <v>2026</v>
      </c>
      <c r="P3972" t="str">
        <f>_xlfn.TEXTBEFORE(Table1__5[[#This Row],[Distributor_Name]],"-")</f>
        <v>BD12</v>
      </c>
    </row>
    <row r="3973" spans="1:16" x14ac:dyDescent="0.75">
      <c r="A3973" t="s">
        <v>11</v>
      </c>
      <c r="B3973" t="s">
        <v>22</v>
      </c>
      <c r="C3973" t="s">
        <v>23</v>
      </c>
      <c r="D3973">
        <v>202601</v>
      </c>
      <c r="E3973" t="s">
        <v>7673</v>
      </c>
      <c r="F3973" t="s">
        <v>5426</v>
      </c>
      <c r="G3973">
        <v>0</v>
      </c>
      <c r="H3973">
        <v>0</v>
      </c>
      <c r="I3973">
        <v>0</v>
      </c>
      <c r="J3973">
        <v>0</v>
      </c>
      <c r="K3973">
        <v>0</v>
      </c>
      <c r="L3973" t="str">
        <f>VLOOKUP(Table1__5[[#This Row],[ShortCode]],$U$3:$W$100,3,0)</f>
        <v>Heineken Original</v>
      </c>
      <c r="M3973" t="str">
        <f>VLOOKUP(Table1__5[[#This Row],[ShortCode]],$U$3:$V$100,2,0)</f>
        <v>Group BB</v>
      </c>
      <c r="N3973" t="str">
        <f>RIGHT(Table1__5[[#This Row],[Calendar_month]],2)</f>
        <v>01</v>
      </c>
      <c r="O3973" t="str">
        <f>LEFT(Table1__5[[#This Row],[Calendar_month]],4)</f>
        <v>2026</v>
      </c>
      <c r="P3973" t="str">
        <f>_xlfn.TEXTBEFORE(Table1__5[[#This Row],[Distributor_Name]],"-")</f>
        <v>BD12</v>
      </c>
    </row>
    <row r="3974" spans="1:16" x14ac:dyDescent="0.75">
      <c r="A3974" t="s">
        <v>11</v>
      </c>
      <c r="B3974" t="s">
        <v>22</v>
      </c>
      <c r="C3974" t="s">
        <v>23</v>
      </c>
      <c r="D3974">
        <v>202601</v>
      </c>
      <c r="E3974" t="s">
        <v>7673</v>
      </c>
      <c r="F3974" t="s">
        <v>5434</v>
      </c>
      <c r="G3974">
        <v>725</v>
      </c>
      <c r="H3974">
        <v>390</v>
      </c>
      <c r="I3974">
        <v>390</v>
      </c>
      <c r="J3974">
        <v>0.53793103448275903</v>
      </c>
      <c r="K3974">
        <v>335</v>
      </c>
      <c r="L3974" t="str">
        <f>VLOOKUP(Table1__5[[#This Row],[ShortCode]],$U$3:$W$100,3,0)</f>
        <v>Heineken Original</v>
      </c>
      <c r="M3974" t="str">
        <f>VLOOKUP(Table1__5[[#This Row],[ShortCode]],$U$3:$V$100,2,0)</f>
        <v>Group BB</v>
      </c>
      <c r="N3974" t="str">
        <f>RIGHT(Table1__5[[#This Row],[Calendar_month]],2)</f>
        <v>01</v>
      </c>
      <c r="O3974" t="str">
        <f>LEFT(Table1__5[[#This Row],[Calendar_month]],4)</f>
        <v>2026</v>
      </c>
      <c r="P3974" t="str">
        <f>_xlfn.TEXTBEFORE(Table1__5[[#This Row],[Distributor_Name]],"-")</f>
        <v>BD12</v>
      </c>
    </row>
    <row r="3975" spans="1:16" x14ac:dyDescent="0.75">
      <c r="A3975" t="s">
        <v>11</v>
      </c>
      <c r="B3975" t="s">
        <v>22</v>
      </c>
      <c r="C3975" t="s">
        <v>23</v>
      </c>
      <c r="D3975">
        <v>202601</v>
      </c>
      <c r="E3975" t="s">
        <v>7673</v>
      </c>
      <c r="F3975" t="s">
        <v>5418</v>
      </c>
      <c r="G3975">
        <v>0</v>
      </c>
      <c r="H3975">
        <v>0</v>
      </c>
      <c r="I3975">
        <v>0</v>
      </c>
      <c r="J3975">
        <v>0</v>
      </c>
      <c r="K3975">
        <v>0</v>
      </c>
      <c r="L3975" t="str">
        <f>VLOOKUP(Table1__5[[#This Row],[ShortCode]],$U$3:$W$100,3,0)</f>
        <v>Heineken Silver</v>
      </c>
      <c r="M3975" t="str">
        <f>VLOOKUP(Table1__5[[#This Row],[ShortCode]],$U$3:$V$100,2,0)</f>
        <v>Group AA</v>
      </c>
      <c r="N3975" t="str">
        <f>RIGHT(Table1__5[[#This Row],[Calendar_month]],2)</f>
        <v>01</v>
      </c>
      <c r="O3975" t="str">
        <f>LEFT(Table1__5[[#This Row],[Calendar_month]],4)</f>
        <v>2026</v>
      </c>
      <c r="P3975" t="str">
        <f>_xlfn.TEXTBEFORE(Table1__5[[#This Row],[Distributor_Name]],"-")</f>
        <v>BD12</v>
      </c>
    </row>
    <row r="3976" spans="1:16" x14ac:dyDescent="0.75">
      <c r="A3976" t="s">
        <v>11</v>
      </c>
      <c r="B3976" t="s">
        <v>22</v>
      </c>
      <c r="C3976" t="s">
        <v>23</v>
      </c>
      <c r="D3976">
        <v>202601</v>
      </c>
      <c r="E3976" t="s">
        <v>7673</v>
      </c>
      <c r="F3976" t="s">
        <v>5401</v>
      </c>
      <c r="G3976">
        <v>2205</v>
      </c>
      <c r="H3976">
        <v>2119</v>
      </c>
      <c r="I3976">
        <v>2294</v>
      </c>
      <c r="J3976">
        <v>1.0403628117913799</v>
      </c>
      <c r="K3976">
        <v>-89</v>
      </c>
      <c r="L3976" t="str">
        <f>VLOOKUP(Table1__5[[#This Row],[ShortCode]],$U$3:$W$100,3,0)</f>
        <v>Heineken Silver</v>
      </c>
      <c r="M3976" t="str">
        <f>VLOOKUP(Table1__5[[#This Row],[ShortCode]],$U$3:$V$100,2,0)</f>
        <v>Group AA</v>
      </c>
      <c r="N3976" t="str">
        <f>RIGHT(Table1__5[[#This Row],[Calendar_month]],2)</f>
        <v>01</v>
      </c>
      <c r="O3976" t="str">
        <f>LEFT(Table1__5[[#This Row],[Calendar_month]],4)</f>
        <v>2026</v>
      </c>
      <c r="P3976" t="str">
        <f>_xlfn.TEXTBEFORE(Table1__5[[#This Row],[Distributor_Name]],"-")</f>
        <v>BD12</v>
      </c>
    </row>
    <row r="3977" spans="1:16" x14ac:dyDescent="0.75">
      <c r="A3977" t="s">
        <v>11</v>
      </c>
      <c r="B3977" t="s">
        <v>22</v>
      </c>
      <c r="C3977" t="s">
        <v>23</v>
      </c>
      <c r="D3977">
        <v>202601</v>
      </c>
      <c r="E3977" t="s">
        <v>7673</v>
      </c>
      <c r="F3977" t="s">
        <v>5440</v>
      </c>
      <c r="G3977">
        <v>0</v>
      </c>
      <c r="H3977">
        <v>0</v>
      </c>
      <c r="I3977">
        <v>0</v>
      </c>
      <c r="J3977">
        <v>0</v>
      </c>
      <c r="K3977">
        <v>0</v>
      </c>
      <c r="L3977" t="str">
        <f>VLOOKUP(Table1__5[[#This Row],[ShortCode]],$U$3:$W$100,3,0)</f>
        <v>Other</v>
      </c>
      <c r="M3977" t="str">
        <f>VLOOKUP(Table1__5[[#This Row],[ShortCode]],$U$3:$V$100,2,0)</f>
        <v>Group BB</v>
      </c>
      <c r="N3977" t="str">
        <f>RIGHT(Table1__5[[#This Row],[Calendar_month]],2)</f>
        <v>01</v>
      </c>
      <c r="O3977" t="str">
        <f>LEFT(Table1__5[[#This Row],[Calendar_month]],4)</f>
        <v>2026</v>
      </c>
      <c r="P3977" t="str">
        <f>_xlfn.TEXTBEFORE(Table1__5[[#This Row],[Distributor_Name]],"-")</f>
        <v>BD12</v>
      </c>
    </row>
    <row r="3978" spans="1:16" x14ac:dyDescent="0.75">
      <c r="A3978" t="s">
        <v>11</v>
      </c>
      <c r="B3978" t="s">
        <v>22</v>
      </c>
      <c r="C3978" t="s">
        <v>23</v>
      </c>
      <c r="D3978">
        <v>202601</v>
      </c>
      <c r="E3978" t="s">
        <v>7673</v>
      </c>
      <c r="F3978" t="s">
        <v>5424</v>
      </c>
      <c r="G3978">
        <v>5</v>
      </c>
      <c r="H3978">
        <v>0</v>
      </c>
      <c r="I3978">
        <v>0</v>
      </c>
      <c r="J3978">
        <v>0</v>
      </c>
      <c r="K3978">
        <v>5</v>
      </c>
      <c r="L3978" t="str">
        <f>VLOOKUP(Table1__5[[#This Row],[ShortCode]],$U$3:$W$100,3,0)</f>
        <v>Other</v>
      </c>
      <c r="M3978" t="str">
        <f>VLOOKUP(Table1__5[[#This Row],[ShortCode]],$U$3:$V$100,2,0)</f>
        <v>Group BB</v>
      </c>
      <c r="N3978" t="str">
        <f>RIGHT(Table1__5[[#This Row],[Calendar_month]],2)</f>
        <v>01</v>
      </c>
      <c r="O3978" t="str">
        <f>LEFT(Table1__5[[#This Row],[Calendar_month]],4)</f>
        <v>2026</v>
      </c>
      <c r="P3978" t="str">
        <f>_xlfn.TEXTBEFORE(Table1__5[[#This Row],[Distributor_Name]],"-")</f>
        <v>BD12</v>
      </c>
    </row>
    <row r="3979" spans="1:16" x14ac:dyDescent="0.75">
      <c r="A3979" t="s">
        <v>11</v>
      </c>
      <c r="B3979" t="s">
        <v>22</v>
      </c>
      <c r="C3979" t="s">
        <v>23</v>
      </c>
      <c r="D3979">
        <v>202601</v>
      </c>
      <c r="E3979" t="s">
        <v>7673</v>
      </c>
      <c r="F3979" t="s">
        <v>5430</v>
      </c>
      <c r="G3979">
        <v>22</v>
      </c>
      <c r="H3979">
        <v>26</v>
      </c>
      <c r="I3979">
        <v>25</v>
      </c>
      <c r="J3979">
        <v>1.13636363636364</v>
      </c>
      <c r="K3979">
        <v>-3</v>
      </c>
      <c r="L3979" t="str">
        <f>VLOOKUP(Table1__5[[#This Row],[ShortCode]],$U$3:$W$100,3,0)</f>
        <v>Other</v>
      </c>
      <c r="M3979" t="str">
        <f>VLOOKUP(Table1__5[[#This Row],[ShortCode]],$U$3:$V$100,2,0)</f>
        <v>Group BB</v>
      </c>
      <c r="N3979" t="str">
        <f>RIGHT(Table1__5[[#This Row],[Calendar_month]],2)</f>
        <v>01</v>
      </c>
      <c r="O3979" t="str">
        <f>LEFT(Table1__5[[#This Row],[Calendar_month]],4)</f>
        <v>2026</v>
      </c>
      <c r="P3979" t="str">
        <f>_xlfn.TEXTBEFORE(Table1__5[[#This Row],[Distributor_Name]],"-")</f>
        <v>BD12</v>
      </c>
    </row>
    <row r="3980" spans="1:16" x14ac:dyDescent="0.75">
      <c r="A3980" t="s">
        <v>11</v>
      </c>
      <c r="B3980" t="s">
        <v>22</v>
      </c>
      <c r="C3980" t="s">
        <v>23</v>
      </c>
      <c r="D3980">
        <v>202601</v>
      </c>
      <c r="E3980" t="s">
        <v>7673</v>
      </c>
      <c r="F3980" t="s">
        <v>5405</v>
      </c>
      <c r="G3980">
        <v>15540</v>
      </c>
      <c r="H3980">
        <v>17589</v>
      </c>
      <c r="I3980">
        <v>17589</v>
      </c>
      <c r="J3980">
        <v>1.13185328185328</v>
      </c>
      <c r="K3980">
        <v>-2049</v>
      </c>
      <c r="L3980" t="str">
        <f>VLOOKUP(Table1__5[[#This Row],[ShortCode]],$U$3:$W$100,3,0)</f>
        <v>Tiger Regular</v>
      </c>
      <c r="M3980" t="str">
        <f>VLOOKUP(Table1__5[[#This Row],[ShortCode]],$U$3:$V$100,2,0)</f>
        <v>Group BB</v>
      </c>
      <c r="N3980" t="str">
        <f>RIGHT(Table1__5[[#This Row],[Calendar_month]],2)</f>
        <v>01</v>
      </c>
      <c r="O3980" t="str">
        <f>LEFT(Table1__5[[#This Row],[Calendar_month]],4)</f>
        <v>2026</v>
      </c>
      <c r="P3980" t="str">
        <f>_xlfn.TEXTBEFORE(Table1__5[[#This Row],[Distributor_Name]],"-")</f>
        <v>BD12</v>
      </c>
    </row>
    <row r="3981" spans="1:16" x14ac:dyDescent="0.75">
      <c r="A3981" t="s">
        <v>11</v>
      </c>
      <c r="B3981" t="s">
        <v>22</v>
      </c>
      <c r="C3981" t="s">
        <v>23</v>
      </c>
      <c r="D3981">
        <v>202601</v>
      </c>
      <c r="E3981" t="s">
        <v>7673</v>
      </c>
      <c r="F3981" t="s">
        <v>5408</v>
      </c>
      <c r="G3981">
        <v>805</v>
      </c>
      <c r="H3981">
        <v>350</v>
      </c>
      <c r="I3981">
        <v>400</v>
      </c>
      <c r="J3981">
        <v>0.49689440993788803</v>
      </c>
      <c r="K3981">
        <v>405</v>
      </c>
      <c r="L3981" t="str">
        <f>VLOOKUP(Table1__5[[#This Row],[ShortCode]],$U$3:$W$100,3,0)</f>
        <v>Tiger Regular</v>
      </c>
      <c r="M3981" t="str">
        <f>VLOOKUP(Table1__5[[#This Row],[ShortCode]],$U$3:$V$100,2,0)</f>
        <v>Group BB</v>
      </c>
      <c r="N3981" t="str">
        <f>RIGHT(Table1__5[[#This Row],[Calendar_month]],2)</f>
        <v>01</v>
      </c>
      <c r="O3981" t="str">
        <f>LEFT(Table1__5[[#This Row],[Calendar_month]],4)</f>
        <v>2026</v>
      </c>
      <c r="P3981" t="str">
        <f>_xlfn.TEXTBEFORE(Table1__5[[#This Row],[Distributor_Name]],"-")</f>
        <v>BD12</v>
      </c>
    </row>
    <row r="3982" spans="1:16" x14ac:dyDescent="0.75">
      <c r="A3982" t="s">
        <v>11</v>
      </c>
      <c r="B3982" t="s">
        <v>22</v>
      </c>
      <c r="C3982" t="s">
        <v>23</v>
      </c>
      <c r="D3982">
        <v>202601</v>
      </c>
      <c r="E3982" t="s">
        <v>7673</v>
      </c>
      <c r="F3982" t="s">
        <v>5417</v>
      </c>
      <c r="G3982">
        <v>697</v>
      </c>
      <c r="H3982">
        <v>310</v>
      </c>
      <c r="I3982">
        <v>325</v>
      </c>
      <c r="J3982">
        <v>0.46628407460545201</v>
      </c>
      <c r="K3982">
        <v>372</v>
      </c>
      <c r="L3982" t="str">
        <f>VLOOKUP(Table1__5[[#This Row],[ShortCode]],$U$3:$W$100,3,0)</f>
        <v>Tiger Crystal</v>
      </c>
      <c r="M3982" t="str">
        <f>VLOOKUP(Table1__5[[#This Row],[ShortCode]],$U$3:$V$100,2,0)</f>
        <v>Group AA</v>
      </c>
      <c r="N3982" t="str">
        <f>RIGHT(Table1__5[[#This Row],[Calendar_month]],2)</f>
        <v>01</v>
      </c>
      <c r="O3982" t="str">
        <f>LEFT(Table1__5[[#This Row],[Calendar_month]],4)</f>
        <v>2026</v>
      </c>
      <c r="P3982" t="str">
        <f>_xlfn.TEXTBEFORE(Table1__5[[#This Row],[Distributor_Name]],"-")</f>
        <v>BD12</v>
      </c>
    </row>
    <row r="3983" spans="1:16" x14ac:dyDescent="0.75">
      <c r="A3983" t="s">
        <v>11</v>
      </c>
      <c r="B3983" t="s">
        <v>22</v>
      </c>
      <c r="C3983" t="s">
        <v>23</v>
      </c>
      <c r="D3983">
        <v>202601</v>
      </c>
      <c r="E3983" t="s">
        <v>7673</v>
      </c>
      <c r="F3983" t="s">
        <v>5403</v>
      </c>
      <c r="G3983">
        <v>10880</v>
      </c>
      <c r="H3983">
        <v>12298</v>
      </c>
      <c r="I3983">
        <v>12288</v>
      </c>
      <c r="J3983">
        <v>1.1294117647058799</v>
      </c>
      <c r="K3983">
        <v>-1408</v>
      </c>
      <c r="L3983" t="str">
        <f>VLOOKUP(Table1__5[[#This Row],[ShortCode]],$U$3:$W$100,3,0)</f>
        <v>Tiger Crystal</v>
      </c>
      <c r="M3983" t="str">
        <f>VLOOKUP(Table1__5[[#This Row],[ShortCode]],$U$3:$V$100,2,0)</f>
        <v>Group AA</v>
      </c>
      <c r="N3983" t="str">
        <f>RIGHT(Table1__5[[#This Row],[Calendar_month]],2)</f>
        <v>01</v>
      </c>
      <c r="O3983" t="str">
        <f>LEFT(Table1__5[[#This Row],[Calendar_month]],4)</f>
        <v>2026</v>
      </c>
      <c r="P3983" t="str">
        <f>_xlfn.TEXTBEFORE(Table1__5[[#This Row],[Distributor_Name]],"-")</f>
        <v>BD12</v>
      </c>
    </row>
    <row r="3984" spans="1:16" x14ac:dyDescent="0.75">
      <c r="A3984" t="s">
        <v>11</v>
      </c>
      <c r="B3984" t="s">
        <v>22</v>
      </c>
      <c r="C3984" t="s">
        <v>23</v>
      </c>
      <c r="D3984">
        <v>202601</v>
      </c>
      <c r="E3984" t="s">
        <v>7687</v>
      </c>
      <c r="F3984" t="s">
        <v>5400</v>
      </c>
      <c r="G3984">
        <v>4668</v>
      </c>
      <c r="H3984">
        <v>4430</v>
      </c>
      <c r="I3984">
        <v>4457</v>
      </c>
      <c r="J3984">
        <v>0.95479862896315304</v>
      </c>
      <c r="K3984">
        <v>211</v>
      </c>
      <c r="L3984" t="str">
        <f>VLOOKUP(Table1__5[[#This Row],[ShortCode]],$U$3:$W$100,3,0)</f>
        <v>Bia Việt</v>
      </c>
      <c r="M3984" t="str">
        <f>VLOOKUP(Table1__5[[#This Row],[ShortCode]],$U$3:$V$100,2,0)</f>
        <v>Group BB</v>
      </c>
      <c r="N3984" t="str">
        <f>RIGHT(Table1__5[[#This Row],[Calendar_month]],2)</f>
        <v>01</v>
      </c>
      <c r="O3984" t="str">
        <f>LEFT(Table1__5[[#This Row],[Calendar_month]],4)</f>
        <v>2026</v>
      </c>
      <c r="P3984" t="str">
        <f>_xlfn.TEXTBEFORE(Table1__5[[#This Row],[Distributor_Name]],"-")</f>
        <v>BD12</v>
      </c>
    </row>
    <row r="3985" spans="1:16" x14ac:dyDescent="0.75">
      <c r="A3985" t="s">
        <v>11</v>
      </c>
      <c r="B3985" t="s">
        <v>22</v>
      </c>
      <c r="C3985" t="s">
        <v>23</v>
      </c>
      <c r="D3985">
        <v>202601</v>
      </c>
      <c r="E3985" t="s">
        <v>7688</v>
      </c>
      <c r="F3985" t="s">
        <v>5411</v>
      </c>
      <c r="G3985">
        <v>1013</v>
      </c>
      <c r="H3985">
        <v>490</v>
      </c>
      <c r="I3985">
        <v>490</v>
      </c>
      <c r="J3985">
        <v>0.48371174728529098</v>
      </c>
      <c r="K3985">
        <v>523</v>
      </c>
      <c r="L3985" t="str">
        <f>VLOOKUP(Table1__5[[#This Row],[ShortCode]],$U$3:$W$100,3,0)</f>
        <v>Bia Việt</v>
      </c>
      <c r="M3985" t="str">
        <f>VLOOKUP(Table1__5[[#This Row],[ShortCode]],$U$3:$V$100,2,0)</f>
        <v>Group BB</v>
      </c>
      <c r="N3985" t="str">
        <f>RIGHT(Table1__5[[#This Row],[Calendar_month]],2)</f>
        <v>01</v>
      </c>
      <c r="O3985" t="str">
        <f>LEFT(Table1__5[[#This Row],[Calendar_month]],4)</f>
        <v>2026</v>
      </c>
      <c r="P3985" t="str">
        <f>_xlfn.TEXTBEFORE(Table1__5[[#This Row],[Distributor_Name]],"-")</f>
        <v>BD12</v>
      </c>
    </row>
    <row r="3986" spans="1:16" x14ac:dyDescent="0.75">
      <c r="A3986" t="s">
        <v>11</v>
      </c>
      <c r="B3986" t="s">
        <v>22</v>
      </c>
      <c r="C3986" t="s">
        <v>23</v>
      </c>
      <c r="D3986">
        <v>202602</v>
      </c>
      <c r="E3986" t="s">
        <v>7662</v>
      </c>
      <c r="F3986" t="s">
        <v>5393</v>
      </c>
      <c r="G3986">
        <v>16516</v>
      </c>
      <c r="H3986">
        <v>16146</v>
      </c>
      <c r="I3986">
        <v>16145</v>
      </c>
      <c r="J3986">
        <v>0.97753693388229601</v>
      </c>
      <c r="K3986">
        <v>371</v>
      </c>
      <c r="L3986" t="str">
        <f>VLOOKUP(Table1__5[[#This Row],[ShortCode]],$U$3:$W$100,3,0)</f>
        <v>Heineken Silver</v>
      </c>
      <c r="M3986" t="str">
        <f>VLOOKUP(Table1__5[[#This Row],[ShortCode]],$U$3:$V$100,2,0)</f>
        <v>Group AA</v>
      </c>
      <c r="N3986" t="str">
        <f>RIGHT(Table1__5[[#This Row],[Calendar_month]],2)</f>
        <v>02</v>
      </c>
      <c r="O3986" t="str">
        <f>LEFT(Table1__5[[#This Row],[Calendar_month]],4)</f>
        <v>2026</v>
      </c>
      <c r="P3986" t="str">
        <f>_xlfn.TEXTBEFORE(Table1__5[[#This Row],[Distributor_Name]],"-")</f>
        <v>BD12</v>
      </c>
    </row>
    <row r="3987" spans="1:16" x14ac:dyDescent="0.75">
      <c r="A3987" t="s">
        <v>11</v>
      </c>
      <c r="B3987" t="s">
        <v>22</v>
      </c>
      <c r="C3987" t="s">
        <v>23</v>
      </c>
      <c r="D3987">
        <v>202602</v>
      </c>
      <c r="E3987" t="s">
        <v>7662</v>
      </c>
      <c r="F3987" t="s">
        <v>5396</v>
      </c>
      <c r="G3987">
        <v>15061</v>
      </c>
      <c r="H3987">
        <v>15496</v>
      </c>
      <c r="I3987">
        <v>15485</v>
      </c>
      <c r="J3987">
        <v>1.02815218113007</v>
      </c>
      <c r="K3987">
        <v>-424</v>
      </c>
      <c r="L3987" t="str">
        <f>VLOOKUP(Table1__5[[#This Row],[ShortCode]],$U$3:$W$100,3,0)</f>
        <v>Tiger Regular</v>
      </c>
      <c r="M3987" t="str">
        <f>VLOOKUP(Table1__5[[#This Row],[ShortCode]],$U$3:$V$100,2,0)</f>
        <v>Group BB</v>
      </c>
      <c r="N3987" t="str">
        <f>RIGHT(Table1__5[[#This Row],[Calendar_month]],2)</f>
        <v>02</v>
      </c>
      <c r="O3987" t="str">
        <f>LEFT(Table1__5[[#This Row],[Calendar_month]],4)</f>
        <v>2026</v>
      </c>
      <c r="P3987" t="str">
        <f>_xlfn.TEXTBEFORE(Table1__5[[#This Row],[Distributor_Name]],"-")</f>
        <v>BD12</v>
      </c>
    </row>
    <row r="3988" spans="1:16" x14ac:dyDescent="0.75">
      <c r="A3988" t="s">
        <v>11</v>
      </c>
      <c r="B3988" t="s">
        <v>22</v>
      </c>
      <c r="C3988" t="s">
        <v>23</v>
      </c>
      <c r="D3988">
        <v>202602</v>
      </c>
      <c r="E3988" t="s">
        <v>7662</v>
      </c>
      <c r="F3988" t="s">
        <v>5404</v>
      </c>
      <c r="G3988">
        <v>3893</v>
      </c>
      <c r="H3988">
        <v>3991</v>
      </c>
      <c r="I3988">
        <v>3942</v>
      </c>
      <c r="J3988">
        <v>1.01258669406627</v>
      </c>
      <c r="K3988">
        <v>-49</v>
      </c>
      <c r="L3988" t="str">
        <f>VLOOKUP(Table1__5[[#This Row],[ShortCode]],$U$3:$W$100,3,0)</f>
        <v>Tiger Crystal</v>
      </c>
      <c r="M3988" t="str">
        <f>VLOOKUP(Table1__5[[#This Row],[ShortCode]],$U$3:$V$100,2,0)</f>
        <v>Group AA</v>
      </c>
      <c r="N3988" t="str">
        <f>RIGHT(Table1__5[[#This Row],[Calendar_month]],2)</f>
        <v>02</v>
      </c>
      <c r="O3988" t="str">
        <f>LEFT(Table1__5[[#This Row],[Calendar_month]],4)</f>
        <v>2026</v>
      </c>
      <c r="P3988" t="str">
        <f>_xlfn.TEXTBEFORE(Table1__5[[#This Row],[Distributor_Name]],"-")</f>
        <v>BD12</v>
      </c>
    </row>
    <row r="3989" spans="1:16" x14ac:dyDescent="0.75">
      <c r="A3989" t="s">
        <v>11</v>
      </c>
      <c r="B3989" t="s">
        <v>22</v>
      </c>
      <c r="C3989" t="s">
        <v>23</v>
      </c>
      <c r="D3989">
        <v>202602</v>
      </c>
      <c r="E3989" t="s">
        <v>7673</v>
      </c>
      <c r="F3989" t="s">
        <v>5438</v>
      </c>
      <c r="G3989">
        <v>9</v>
      </c>
      <c r="H3989">
        <v>0</v>
      </c>
      <c r="I3989">
        <v>0</v>
      </c>
      <c r="J3989">
        <v>0</v>
      </c>
      <c r="K3989">
        <v>9</v>
      </c>
      <c r="L3989" t="str">
        <f>VLOOKUP(Table1__5[[#This Row],[ShortCode]],$U$3:$W$100,3,0)</f>
        <v>Other</v>
      </c>
      <c r="M3989" t="str">
        <f>VLOOKUP(Table1__5[[#This Row],[ShortCode]],$U$3:$V$100,2,0)</f>
        <v>Group BB</v>
      </c>
      <c r="N3989" t="str">
        <f>RIGHT(Table1__5[[#This Row],[Calendar_month]],2)</f>
        <v>02</v>
      </c>
      <c r="O3989" t="str">
        <f>LEFT(Table1__5[[#This Row],[Calendar_month]],4)</f>
        <v>2026</v>
      </c>
      <c r="P3989" t="str">
        <f>_xlfn.TEXTBEFORE(Table1__5[[#This Row],[Distributor_Name]],"-")</f>
        <v>BD12</v>
      </c>
    </row>
    <row r="3990" spans="1:16" x14ac:dyDescent="0.75">
      <c r="A3990" t="s">
        <v>11</v>
      </c>
      <c r="B3990" t="s">
        <v>22</v>
      </c>
      <c r="C3990" t="s">
        <v>23</v>
      </c>
      <c r="D3990">
        <v>202602</v>
      </c>
      <c r="E3990" t="s">
        <v>7673</v>
      </c>
      <c r="F3990" t="s">
        <v>5434</v>
      </c>
      <c r="G3990">
        <v>219</v>
      </c>
      <c r="H3990">
        <v>0</v>
      </c>
      <c r="I3990">
        <v>0</v>
      </c>
      <c r="J3990">
        <v>0</v>
      </c>
      <c r="K3990">
        <v>219</v>
      </c>
      <c r="L3990" t="str">
        <f>VLOOKUP(Table1__5[[#This Row],[ShortCode]],$U$3:$W$100,3,0)</f>
        <v>Heineken Original</v>
      </c>
      <c r="M3990" t="str">
        <f>VLOOKUP(Table1__5[[#This Row],[ShortCode]],$U$3:$V$100,2,0)</f>
        <v>Group BB</v>
      </c>
      <c r="N3990" t="str">
        <f>RIGHT(Table1__5[[#This Row],[Calendar_month]],2)</f>
        <v>02</v>
      </c>
      <c r="O3990" t="str">
        <f>LEFT(Table1__5[[#This Row],[Calendar_month]],4)</f>
        <v>2026</v>
      </c>
      <c r="P3990" t="str">
        <f>_xlfn.TEXTBEFORE(Table1__5[[#This Row],[Distributor_Name]],"-")</f>
        <v>BD12</v>
      </c>
    </row>
    <row r="3991" spans="1:16" x14ac:dyDescent="0.75">
      <c r="A3991" t="s">
        <v>11</v>
      </c>
      <c r="B3991" t="s">
        <v>22</v>
      </c>
      <c r="C3991" t="s">
        <v>23</v>
      </c>
      <c r="D3991">
        <v>202602</v>
      </c>
      <c r="E3991" t="s">
        <v>7673</v>
      </c>
      <c r="F3991" t="s">
        <v>5401</v>
      </c>
      <c r="G3991">
        <v>563</v>
      </c>
      <c r="H3991">
        <v>611</v>
      </c>
      <c r="I3991">
        <v>611</v>
      </c>
      <c r="J3991">
        <v>1.0852575488454701</v>
      </c>
      <c r="K3991">
        <v>-48</v>
      </c>
      <c r="L3991" t="str">
        <f>VLOOKUP(Table1__5[[#This Row],[ShortCode]],$U$3:$W$100,3,0)</f>
        <v>Heineken Silver</v>
      </c>
      <c r="M3991" t="str">
        <f>VLOOKUP(Table1__5[[#This Row],[ShortCode]],$U$3:$V$100,2,0)</f>
        <v>Group AA</v>
      </c>
      <c r="N3991" t="str">
        <f>RIGHT(Table1__5[[#This Row],[Calendar_month]],2)</f>
        <v>02</v>
      </c>
      <c r="O3991" t="str">
        <f>LEFT(Table1__5[[#This Row],[Calendar_month]],4)</f>
        <v>2026</v>
      </c>
      <c r="P3991" t="str">
        <f>_xlfn.TEXTBEFORE(Table1__5[[#This Row],[Distributor_Name]],"-")</f>
        <v>BD12</v>
      </c>
    </row>
    <row r="3992" spans="1:16" x14ac:dyDescent="0.75">
      <c r="A3992" t="s">
        <v>11</v>
      </c>
      <c r="B3992" t="s">
        <v>22</v>
      </c>
      <c r="C3992" t="s">
        <v>23</v>
      </c>
      <c r="D3992">
        <v>202602</v>
      </c>
      <c r="E3992" t="s">
        <v>7673</v>
      </c>
      <c r="F3992" t="s">
        <v>5424</v>
      </c>
      <c r="G3992">
        <v>2</v>
      </c>
      <c r="H3992">
        <v>0</v>
      </c>
      <c r="I3992">
        <v>0</v>
      </c>
      <c r="J3992">
        <v>0</v>
      </c>
      <c r="K3992">
        <v>2</v>
      </c>
      <c r="L3992" t="str">
        <f>VLOOKUP(Table1__5[[#This Row],[ShortCode]],$U$3:$W$100,3,0)</f>
        <v>Other</v>
      </c>
      <c r="M3992" t="str">
        <f>VLOOKUP(Table1__5[[#This Row],[ShortCode]],$U$3:$V$100,2,0)</f>
        <v>Group BB</v>
      </c>
      <c r="N3992" t="str">
        <f>RIGHT(Table1__5[[#This Row],[Calendar_month]],2)</f>
        <v>02</v>
      </c>
      <c r="O3992" t="str">
        <f>LEFT(Table1__5[[#This Row],[Calendar_month]],4)</f>
        <v>2026</v>
      </c>
      <c r="P3992" t="str">
        <f>_xlfn.TEXTBEFORE(Table1__5[[#This Row],[Distributor_Name]],"-")</f>
        <v>BD12</v>
      </c>
    </row>
    <row r="3993" spans="1:16" x14ac:dyDescent="0.75">
      <c r="A3993" t="s">
        <v>11</v>
      </c>
      <c r="B3993" t="s">
        <v>22</v>
      </c>
      <c r="C3993" t="s">
        <v>23</v>
      </c>
      <c r="D3993">
        <v>202602</v>
      </c>
      <c r="E3993" t="s">
        <v>7673</v>
      </c>
      <c r="F3993" t="s">
        <v>5430</v>
      </c>
      <c r="G3993">
        <v>24</v>
      </c>
      <c r="H3993">
        <v>13</v>
      </c>
      <c r="I3993">
        <v>14</v>
      </c>
      <c r="J3993">
        <v>0.58333333333333304</v>
      </c>
      <c r="K3993">
        <v>10</v>
      </c>
      <c r="L3993" t="str">
        <f>VLOOKUP(Table1__5[[#This Row],[ShortCode]],$U$3:$W$100,3,0)</f>
        <v>Other</v>
      </c>
      <c r="M3993" t="str">
        <f>VLOOKUP(Table1__5[[#This Row],[ShortCode]],$U$3:$V$100,2,0)</f>
        <v>Group BB</v>
      </c>
      <c r="N3993" t="str">
        <f>RIGHT(Table1__5[[#This Row],[Calendar_month]],2)</f>
        <v>02</v>
      </c>
      <c r="O3993" t="str">
        <f>LEFT(Table1__5[[#This Row],[Calendar_month]],4)</f>
        <v>2026</v>
      </c>
      <c r="P3993" t="str">
        <f>_xlfn.TEXTBEFORE(Table1__5[[#This Row],[Distributor_Name]],"-")</f>
        <v>BD12</v>
      </c>
    </row>
    <row r="3994" spans="1:16" x14ac:dyDescent="0.75">
      <c r="A3994" t="s">
        <v>11</v>
      </c>
      <c r="B3994" t="s">
        <v>22</v>
      </c>
      <c r="C3994" t="s">
        <v>23</v>
      </c>
      <c r="D3994">
        <v>202602</v>
      </c>
      <c r="E3994" t="s">
        <v>7673</v>
      </c>
      <c r="F3994" t="s">
        <v>5405</v>
      </c>
      <c r="G3994">
        <v>7113</v>
      </c>
      <c r="H3994">
        <v>9490</v>
      </c>
      <c r="I3994">
        <v>9490</v>
      </c>
      <c r="J3994">
        <v>1.33417685927176</v>
      </c>
      <c r="K3994">
        <v>-2377</v>
      </c>
      <c r="L3994" t="str">
        <f>VLOOKUP(Table1__5[[#This Row],[ShortCode]],$U$3:$W$100,3,0)</f>
        <v>Tiger Regular</v>
      </c>
      <c r="M3994" t="str">
        <f>VLOOKUP(Table1__5[[#This Row],[ShortCode]],$U$3:$V$100,2,0)</f>
        <v>Group BB</v>
      </c>
      <c r="N3994" t="str">
        <f>RIGHT(Table1__5[[#This Row],[Calendar_month]],2)</f>
        <v>02</v>
      </c>
      <c r="O3994" t="str">
        <f>LEFT(Table1__5[[#This Row],[Calendar_month]],4)</f>
        <v>2026</v>
      </c>
      <c r="P3994" t="str">
        <f>_xlfn.TEXTBEFORE(Table1__5[[#This Row],[Distributor_Name]],"-")</f>
        <v>BD12</v>
      </c>
    </row>
    <row r="3995" spans="1:16" x14ac:dyDescent="0.75">
      <c r="A3995" t="s">
        <v>11</v>
      </c>
      <c r="B3995" t="s">
        <v>22</v>
      </c>
      <c r="C3995" t="s">
        <v>23</v>
      </c>
      <c r="D3995">
        <v>202602</v>
      </c>
      <c r="E3995" t="s">
        <v>7673</v>
      </c>
      <c r="F3995" t="s">
        <v>5408</v>
      </c>
      <c r="G3995">
        <v>425</v>
      </c>
      <c r="H3995">
        <v>350</v>
      </c>
      <c r="I3995">
        <v>170</v>
      </c>
      <c r="J3995">
        <v>0.4</v>
      </c>
      <c r="K3995">
        <v>255</v>
      </c>
      <c r="L3995" t="str">
        <f>VLOOKUP(Table1__5[[#This Row],[ShortCode]],$U$3:$W$100,3,0)</f>
        <v>Tiger Regular</v>
      </c>
      <c r="M3995" t="str">
        <f>VLOOKUP(Table1__5[[#This Row],[ShortCode]],$U$3:$V$100,2,0)</f>
        <v>Group BB</v>
      </c>
      <c r="N3995" t="str">
        <f>RIGHT(Table1__5[[#This Row],[Calendar_month]],2)</f>
        <v>02</v>
      </c>
      <c r="O3995" t="str">
        <f>LEFT(Table1__5[[#This Row],[Calendar_month]],4)</f>
        <v>2026</v>
      </c>
      <c r="P3995" t="str">
        <f>_xlfn.TEXTBEFORE(Table1__5[[#This Row],[Distributor_Name]],"-")</f>
        <v>BD12</v>
      </c>
    </row>
    <row r="3996" spans="1:16" x14ac:dyDescent="0.75">
      <c r="A3996" t="s">
        <v>11</v>
      </c>
      <c r="B3996" t="s">
        <v>22</v>
      </c>
      <c r="C3996" t="s">
        <v>23</v>
      </c>
      <c r="D3996">
        <v>202602</v>
      </c>
      <c r="E3996" t="s">
        <v>7673</v>
      </c>
      <c r="F3996" t="s">
        <v>5417</v>
      </c>
      <c r="G3996">
        <v>260</v>
      </c>
      <c r="H3996">
        <v>420</v>
      </c>
      <c r="I3996">
        <v>338</v>
      </c>
      <c r="J3996">
        <v>1.3</v>
      </c>
      <c r="K3996">
        <v>-78</v>
      </c>
      <c r="L3996" t="str">
        <f>VLOOKUP(Table1__5[[#This Row],[ShortCode]],$U$3:$W$100,3,0)</f>
        <v>Tiger Crystal</v>
      </c>
      <c r="M3996" t="str">
        <f>VLOOKUP(Table1__5[[#This Row],[ShortCode]],$U$3:$V$100,2,0)</f>
        <v>Group AA</v>
      </c>
      <c r="N3996" t="str">
        <f>RIGHT(Table1__5[[#This Row],[Calendar_month]],2)</f>
        <v>02</v>
      </c>
      <c r="O3996" t="str">
        <f>LEFT(Table1__5[[#This Row],[Calendar_month]],4)</f>
        <v>2026</v>
      </c>
      <c r="P3996" t="str">
        <f>_xlfn.TEXTBEFORE(Table1__5[[#This Row],[Distributor_Name]],"-")</f>
        <v>BD12</v>
      </c>
    </row>
    <row r="3997" spans="1:16" x14ac:dyDescent="0.75">
      <c r="A3997" t="s">
        <v>11</v>
      </c>
      <c r="B3997" t="s">
        <v>22</v>
      </c>
      <c r="C3997" t="s">
        <v>23</v>
      </c>
      <c r="D3997">
        <v>202602</v>
      </c>
      <c r="E3997" t="s">
        <v>7673</v>
      </c>
      <c r="F3997" t="s">
        <v>5403</v>
      </c>
      <c r="G3997">
        <v>5927</v>
      </c>
      <c r="H3997">
        <v>6812</v>
      </c>
      <c r="I3997">
        <v>6822</v>
      </c>
      <c r="J3997">
        <v>1.15100388054665</v>
      </c>
      <c r="K3997">
        <v>-895.00000000000102</v>
      </c>
      <c r="L3997" t="str">
        <f>VLOOKUP(Table1__5[[#This Row],[ShortCode]],$U$3:$W$100,3,0)</f>
        <v>Tiger Crystal</v>
      </c>
      <c r="M3997" t="str">
        <f>VLOOKUP(Table1__5[[#This Row],[ShortCode]],$U$3:$V$100,2,0)</f>
        <v>Group AA</v>
      </c>
      <c r="N3997" t="str">
        <f>RIGHT(Table1__5[[#This Row],[Calendar_month]],2)</f>
        <v>02</v>
      </c>
      <c r="O3997" t="str">
        <f>LEFT(Table1__5[[#This Row],[Calendar_month]],4)</f>
        <v>2026</v>
      </c>
      <c r="P3997" t="str">
        <f>_xlfn.TEXTBEFORE(Table1__5[[#This Row],[Distributor_Name]],"-")</f>
        <v>BD12</v>
      </c>
    </row>
    <row r="3998" spans="1:16" x14ac:dyDescent="0.75">
      <c r="A3998" t="s">
        <v>11</v>
      </c>
      <c r="B3998" t="s">
        <v>22</v>
      </c>
      <c r="C3998" t="s">
        <v>23</v>
      </c>
      <c r="D3998">
        <v>202602</v>
      </c>
      <c r="E3998" t="s">
        <v>7687</v>
      </c>
      <c r="F3998" t="s">
        <v>5400</v>
      </c>
      <c r="G3998">
        <v>3237</v>
      </c>
      <c r="H3998">
        <v>3150</v>
      </c>
      <c r="I3998">
        <v>3150</v>
      </c>
      <c r="J3998">
        <v>0.97312326227988899</v>
      </c>
      <c r="K3998">
        <v>87</v>
      </c>
      <c r="L3998" t="str">
        <f>VLOOKUP(Table1__5[[#This Row],[ShortCode]],$U$3:$W$100,3,0)</f>
        <v>Bia Việt</v>
      </c>
      <c r="M3998" t="str">
        <f>VLOOKUP(Table1__5[[#This Row],[ShortCode]],$U$3:$V$100,2,0)</f>
        <v>Group BB</v>
      </c>
      <c r="N3998" t="str">
        <f>RIGHT(Table1__5[[#This Row],[Calendar_month]],2)</f>
        <v>02</v>
      </c>
      <c r="O3998" t="str">
        <f>LEFT(Table1__5[[#This Row],[Calendar_month]],4)</f>
        <v>2026</v>
      </c>
      <c r="P3998" t="str">
        <f>_xlfn.TEXTBEFORE(Table1__5[[#This Row],[Distributor_Name]],"-")</f>
        <v>BD12</v>
      </c>
    </row>
    <row r="3999" spans="1:16" x14ac:dyDescent="0.75">
      <c r="A3999" t="s">
        <v>11</v>
      </c>
      <c r="B3999" t="s">
        <v>22</v>
      </c>
      <c r="C3999" t="s">
        <v>23</v>
      </c>
      <c r="D3999">
        <v>202602</v>
      </c>
      <c r="E3999" t="s">
        <v>7688</v>
      </c>
      <c r="F3999" t="s">
        <v>5411</v>
      </c>
      <c r="G3999">
        <v>685</v>
      </c>
      <c r="H3999">
        <v>730</v>
      </c>
      <c r="I3999">
        <v>730</v>
      </c>
      <c r="J3999">
        <v>1.0656934306569299</v>
      </c>
      <c r="K3999">
        <v>-45</v>
      </c>
      <c r="L3999" t="str">
        <f>VLOOKUP(Table1__5[[#This Row],[ShortCode]],$U$3:$W$100,3,0)</f>
        <v>Bia Việt</v>
      </c>
      <c r="M3999" t="str">
        <f>VLOOKUP(Table1__5[[#This Row],[ShortCode]],$U$3:$V$100,2,0)</f>
        <v>Group BB</v>
      </c>
      <c r="N3999" t="str">
        <f>RIGHT(Table1__5[[#This Row],[Calendar_month]],2)</f>
        <v>02</v>
      </c>
      <c r="O3999" t="str">
        <f>LEFT(Table1__5[[#This Row],[Calendar_month]],4)</f>
        <v>2026</v>
      </c>
      <c r="P3999" t="str">
        <f>_xlfn.TEXTBEFORE(Table1__5[[#This Row],[Distributor_Name]],"-")</f>
        <v>BD12</v>
      </c>
    </row>
    <row r="4000" spans="1:16" x14ac:dyDescent="0.75">
      <c r="A4000" t="s">
        <v>11</v>
      </c>
      <c r="B4000" t="s">
        <v>22</v>
      </c>
      <c r="C4000" t="s">
        <v>23</v>
      </c>
      <c r="D4000">
        <v>202603</v>
      </c>
      <c r="E4000" t="s">
        <v>7662</v>
      </c>
      <c r="F4000" t="s">
        <v>5393</v>
      </c>
      <c r="G4000">
        <v>22280</v>
      </c>
      <c r="H4000">
        <v>23569</v>
      </c>
      <c r="I4000">
        <v>23570</v>
      </c>
      <c r="J4000">
        <v>1.0578994614003601</v>
      </c>
      <c r="K4000">
        <v>-1290</v>
      </c>
      <c r="L4000" t="str">
        <f>VLOOKUP(Table1__5[[#This Row],[ShortCode]],$U$3:$W$100,3,0)</f>
        <v>Heineken Silver</v>
      </c>
      <c r="M4000" t="str">
        <f>VLOOKUP(Table1__5[[#This Row],[ShortCode]],$U$3:$V$100,2,0)</f>
        <v>Group AA</v>
      </c>
      <c r="N4000" t="str">
        <f>RIGHT(Table1__5[[#This Row],[Calendar_month]],2)</f>
        <v>03</v>
      </c>
      <c r="O4000" t="str">
        <f>LEFT(Table1__5[[#This Row],[Calendar_month]],4)</f>
        <v>2026</v>
      </c>
      <c r="P4000" t="str">
        <f>_xlfn.TEXTBEFORE(Table1__5[[#This Row],[Distributor_Name]],"-")</f>
        <v>BD12</v>
      </c>
    </row>
    <row r="4001" spans="1:16" x14ac:dyDescent="0.75">
      <c r="A4001" t="s">
        <v>11</v>
      </c>
      <c r="B4001" t="s">
        <v>22</v>
      </c>
      <c r="C4001" t="s">
        <v>23</v>
      </c>
      <c r="D4001">
        <v>202603</v>
      </c>
      <c r="E4001" t="s">
        <v>7662</v>
      </c>
      <c r="F4001" t="s">
        <v>5396</v>
      </c>
      <c r="G4001">
        <v>19025</v>
      </c>
      <c r="H4001">
        <v>17836</v>
      </c>
      <c r="I4001">
        <v>17847</v>
      </c>
      <c r="J4001">
        <v>0.93808147174769996</v>
      </c>
      <c r="K4001">
        <v>1178</v>
      </c>
      <c r="L4001" t="str">
        <f>VLOOKUP(Table1__5[[#This Row],[ShortCode]],$U$3:$W$100,3,0)</f>
        <v>Tiger Regular</v>
      </c>
      <c r="M4001" t="str">
        <f>VLOOKUP(Table1__5[[#This Row],[ShortCode]],$U$3:$V$100,2,0)</f>
        <v>Group BB</v>
      </c>
      <c r="N4001" t="str">
        <f>RIGHT(Table1__5[[#This Row],[Calendar_month]],2)</f>
        <v>03</v>
      </c>
      <c r="O4001" t="str">
        <f>LEFT(Table1__5[[#This Row],[Calendar_month]],4)</f>
        <v>2026</v>
      </c>
      <c r="P4001" t="str">
        <f>_xlfn.TEXTBEFORE(Table1__5[[#This Row],[Distributor_Name]],"-")</f>
        <v>BD12</v>
      </c>
    </row>
    <row r="4002" spans="1:16" x14ac:dyDescent="0.75">
      <c r="A4002" t="s">
        <v>11</v>
      </c>
      <c r="B4002" t="s">
        <v>22</v>
      </c>
      <c r="C4002" t="s">
        <v>23</v>
      </c>
      <c r="D4002">
        <v>202603</v>
      </c>
      <c r="E4002" t="s">
        <v>7662</v>
      </c>
      <c r="F4002" t="s">
        <v>5404</v>
      </c>
      <c r="G4002">
        <v>6972</v>
      </c>
      <c r="H4002">
        <v>6812</v>
      </c>
      <c r="I4002">
        <v>6861</v>
      </c>
      <c r="J4002">
        <v>0.98407917383820998</v>
      </c>
      <c r="K4002">
        <v>111.00000000000099</v>
      </c>
      <c r="L4002" t="str">
        <f>VLOOKUP(Table1__5[[#This Row],[ShortCode]],$U$3:$W$100,3,0)</f>
        <v>Tiger Crystal</v>
      </c>
      <c r="M4002" t="str">
        <f>VLOOKUP(Table1__5[[#This Row],[ShortCode]],$U$3:$V$100,2,0)</f>
        <v>Group AA</v>
      </c>
      <c r="N4002" t="str">
        <f>RIGHT(Table1__5[[#This Row],[Calendar_month]],2)</f>
        <v>03</v>
      </c>
      <c r="O4002" t="str">
        <f>LEFT(Table1__5[[#This Row],[Calendar_month]],4)</f>
        <v>2026</v>
      </c>
      <c r="P4002" t="str">
        <f>_xlfn.TEXTBEFORE(Table1__5[[#This Row],[Distributor_Name]],"-")</f>
        <v>BD12</v>
      </c>
    </row>
    <row r="4003" spans="1:16" x14ac:dyDescent="0.75">
      <c r="A4003" t="s">
        <v>11</v>
      </c>
      <c r="B4003" t="s">
        <v>22</v>
      </c>
      <c r="C4003" t="s">
        <v>23</v>
      </c>
      <c r="D4003">
        <v>202603</v>
      </c>
      <c r="E4003" t="s">
        <v>7673</v>
      </c>
      <c r="F4003" t="s">
        <v>5438</v>
      </c>
      <c r="G4003">
        <v>14</v>
      </c>
      <c r="H4003">
        <v>0</v>
      </c>
      <c r="I4003">
        <v>0</v>
      </c>
      <c r="J4003">
        <v>0</v>
      </c>
      <c r="K4003">
        <v>14</v>
      </c>
      <c r="L4003" t="str">
        <f>VLOOKUP(Table1__5[[#This Row],[ShortCode]],$U$3:$W$100,3,0)</f>
        <v>Other</v>
      </c>
      <c r="M4003" t="str">
        <f>VLOOKUP(Table1__5[[#This Row],[ShortCode]],$U$3:$V$100,2,0)</f>
        <v>Group BB</v>
      </c>
      <c r="N4003" t="str">
        <f>RIGHT(Table1__5[[#This Row],[Calendar_month]],2)</f>
        <v>03</v>
      </c>
      <c r="O4003" t="str">
        <f>LEFT(Table1__5[[#This Row],[Calendar_month]],4)</f>
        <v>2026</v>
      </c>
      <c r="P4003" t="str">
        <f>_xlfn.TEXTBEFORE(Table1__5[[#This Row],[Distributor_Name]],"-")</f>
        <v>BD12</v>
      </c>
    </row>
    <row r="4004" spans="1:16" x14ac:dyDescent="0.75">
      <c r="A4004" t="s">
        <v>11</v>
      </c>
      <c r="B4004" t="s">
        <v>22</v>
      </c>
      <c r="C4004" t="s">
        <v>23</v>
      </c>
      <c r="D4004">
        <v>202603</v>
      </c>
      <c r="E4004" t="s">
        <v>7673</v>
      </c>
      <c r="F4004" t="s">
        <v>5426</v>
      </c>
      <c r="G4004">
        <v>0</v>
      </c>
      <c r="H4004">
        <v>0</v>
      </c>
      <c r="I4004">
        <v>0</v>
      </c>
      <c r="J4004">
        <v>0</v>
      </c>
      <c r="K4004">
        <v>0</v>
      </c>
      <c r="L4004" t="str">
        <f>VLOOKUP(Table1__5[[#This Row],[ShortCode]],$U$3:$W$100,3,0)</f>
        <v>Heineken Original</v>
      </c>
      <c r="M4004" t="str">
        <f>VLOOKUP(Table1__5[[#This Row],[ShortCode]],$U$3:$V$100,2,0)</f>
        <v>Group BB</v>
      </c>
      <c r="N4004" t="str">
        <f>RIGHT(Table1__5[[#This Row],[Calendar_month]],2)</f>
        <v>03</v>
      </c>
      <c r="O4004" t="str">
        <f>LEFT(Table1__5[[#This Row],[Calendar_month]],4)</f>
        <v>2026</v>
      </c>
      <c r="P4004" t="str">
        <f>_xlfn.TEXTBEFORE(Table1__5[[#This Row],[Distributor_Name]],"-")</f>
        <v>BD12</v>
      </c>
    </row>
    <row r="4005" spans="1:16" x14ac:dyDescent="0.75">
      <c r="A4005" t="s">
        <v>11</v>
      </c>
      <c r="B4005" t="s">
        <v>22</v>
      </c>
      <c r="C4005" t="s">
        <v>23</v>
      </c>
      <c r="D4005">
        <v>202603</v>
      </c>
      <c r="E4005" t="s">
        <v>7673</v>
      </c>
      <c r="F4005" t="s">
        <v>5434</v>
      </c>
      <c r="G4005">
        <v>145</v>
      </c>
      <c r="H4005">
        <v>0</v>
      </c>
      <c r="I4005">
        <v>0</v>
      </c>
      <c r="J4005">
        <v>0</v>
      </c>
      <c r="K4005">
        <v>145</v>
      </c>
      <c r="L4005" t="str">
        <f>VLOOKUP(Table1__5[[#This Row],[ShortCode]],$U$3:$W$100,3,0)</f>
        <v>Heineken Original</v>
      </c>
      <c r="M4005" t="str">
        <f>VLOOKUP(Table1__5[[#This Row],[ShortCode]],$U$3:$V$100,2,0)</f>
        <v>Group BB</v>
      </c>
      <c r="N4005" t="str">
        <f>RIGHT(Table1__5[[#This Row],[Calendar_month]],2)</f>
        <v>03</v>
      </c>
      <c r="O4005" t="str">
        <f>LEFT(Table1__5[[#This Row],[Calendar_month]],4)</f>
        <v>2026</v>
      </c>
      <c r="P4005" t="str">
        <f>_xlfn.TEXTBEFORE(Table1__5[[#This Row],[Distributor_Name]],"-")</f>
        <v>BD12</v>
      </c>
    </row>
    <row r="4006" spans="1:16" x14ac:dyDescent="0.75">
      <c r="A4006" t="s">
        <v>11</v>
      </c>
      <c r="B4006" t="s">
        <v>22</v>
      </c>
      <c r="C4006" t="s">
        <v>23</v>
      </c>
      <c r="D4006">
        <v>202603</v>
      </c>
      <c r="E4006" t="s">
        <v>7673</v>
      </c>
      <c r="F4006" t="s">
        <v>5418</v>
      </c>
      <c r="G4006">
        <v>0</v>
      </c>
      <c r="H4006">
        <v>0</v>
      </c>
      <c r="I4006">
        <v>0</v>
      </c>
      <c r="J4006">
        <v>0</v>
      </c>
      <c r="K4006">
        <v>0</v>
      </c>
      <c r="L4006" t="str">
        <f>VLOOKUP(Table1__5[[#This Row],[ShortCode]],$U$3:$W$100,3,0)</f>
        <v>Heineken Silver</v>
      </c>
      <c r="M4006" t="str">
        <f>VLOOKUP(Table1__5[[#This Row],[ShortCode]],$U$3:$V$100,2,0)</f>
        <v>Group AA</v>
      </c>
      <c r="N4006" t="str">
        <f>RIGHT(Table1__5[[#This Row],[Calendar_month]],2)</f>
        <v>03</v>
      </c>
      <c r="O4006" t="str">
        <f>LEFT(Table1__5[[#This Row],[Calendar_month]],4)</f>
        <v>2026</v>
      </c>
      <c r="P4006" t="str">
        <f>_xlfn.TEXTBEFORE(Table1__5[[#This Row],[Distributor_Name]],"-")</f>
        <v>BD12</v>
      </c>
    </row>
    <row r="4007" spans="1:16" x14ac:dyDescent="0.75">
      <c r="A4007" t="s">
        <v>11</v>
      </c>
      <c r="B4007" t="s">
        <v>22</v>
      </c>
      <c r="C4007" t="s">
        <v>23</v>
      </c>
      <c r="D4007">
        <v>202603</v>
      </c>
      <c r="E4007" t="s">
        <v>7673</v>
      </c>
      <c r="F4007" t="s">
        <v>5401</v>
      </c>
      <c r="G4007">
        <v>1292</v>
      </c>
      <c r="H4007">
        <v>1105</v>
      </c>
      <c r="I4007">
        <v>1006</v>
      </c>
      <c r="J4007">
        <v>0.77863777089783304</v>
      </c>
      <c r="K4007">
        <v>286</v>
      </c>
      <c r="L4007" t="str">
        <f>VLOOKUP(Table1__5[[#This Row],[ShortCode]],$U$3:$W$100,3,0)</f>
        <v>Heineken Silver</v>
      </c>
      <c r="M4007" t="str">
        <f>VLOOKUP(Table1__5[[#This Row],[ShortCode]],$U$3:$V$100,2,0)</f>
        <v>Group AA</v>
      </c>
      <c r="N4007" t="str">
        <f>RIGHT(Table1__5[[#This Row],[Calendar_month]],2)</f>
        <v>03</v>
      </c>
      <c r="O4007" t="str">
        <f>LEFT(Table1__5[[#This Row],[Calendar_month]],4)</f>
        <v>2026</v>
      </c>
      <c r="P4007" t="str">
        <f>_xlfn.TEXTBEFORE(Table1__5[[#This Row],[Distributor_Name]],"-")</f>
        <v>BD12</v>
      </c>
    </row>
    <row r="4008" spans="1:16" x14ac:dyDescent="0.75">
      <c r="A4008" t="s">
        <v>11</v>
      </c>
      <c r="B4008" t="s">
        <v>22</v>
      </c>
      <c r="C4008" t="s">
        <v>23</v>
      </c>
      <c r="D4008">
        <v>202603</v>
      </c>
      <c r="E4008" t="s">
        <v>7673</v>
      </c>
      <c r="F4008" t="s">
        <v>5440</v>
      </c>
      <c r="G4008">
        <v>0</v>
      </c>
      <c r="H4008">
        <v>0</v>
      </c>
      <c r="I4008">
        <v>0</v>
      </c>
      <c r="J4008">
        <v>0</v>
      </c>
      <c r="K4008">
        <v>0</v>
      </c>
      <c r="L4008" t="str">
        <f>VLOOKUP(Table1__5[[#This Row],[ShortCode]],$U$3:$W$100,3,0)</f>
        <v>Other</v>
      </c>
      <c r="M4008" t="str">
        <f>VLOOKUP(Table1__5[[#This Row],[ShortCode]],$U$3:$V$100,2,0)</f>
        <v>Group BB</v>
      </c>
      <c r="N4008" t="str">
        <f>RIGHT(Table1__5[[#This Row],[Calendar_month]],2)</f>
        <v>03</v>
      </c>
      <c r="O4008" t="str">
        <f>LEFT(Table1__5[[#This Row],[Calendar_month]],4)</f>
        <v>2026</v>
      </c>
      <c r="P4008" t="str">
        <f>_xlfn.TEXTBEFORE(Table1__5[[#This Row],[Distributor_Name]],"-")</f>
        <v>BD12</v>
      </c>
    </row>
    <row r="4009" spans="1:16" x14ac:dyDescent="0.75">
      <c r="A4009" t="s">
        <v>11</v>
      </c>
      <c r="B4009" t="s">
        <v>22</v>
      </c>
      <c r="C4009" t="s">
        <v>23</v>
      </c>
      <c r="D4009">
        <v>202603</v>
      </c>
      <c r="E4009" t="s">
        <v>7673</v>
      </c>
      <c r="F4009" t="s">
        <v>5424</v>
      </c>
      <c r="G4009">
        <v>2</v>
      </c>
      <c r="H4009">
        <v>0</v>
      </c>
      <c r="I4009">
        <v>0</v>
      </c>
      <c r="J4009">
        <v>0</v>
      </c>
      <c r="K4009">
        <v>2</v>
      </c>
      <c r="L4009" t="str">
        <f>VLOOKUP(Table1__5[[#This Row],[ShortCode]],$U$3:$W$100,3,0)</f>
        <v>Other</v>
      </c>
      <c r="M4009" t="str">
        <f>VLOOKUP(Table1__5[[#This Row],[ShortCode]],$U$3:$V$100,2,0)</f>
        <v>Group BB</v>
      </c>
      <c r="N4009" t="str">
        <f>RIGHT(Table1__5[[#This Row],[Calendar_month]],2)</f>
        <v>03</v>
      </c>
      <c r="O4009" t="str">
        <f>LEFT(Table1__5[[#This Row],[Calendar_month]],4)</f>
        <v>2026</v>
      </c>
      <c r="P4009" t="str">
        <f>_xlfn.TEXTBEFORE(Table1__5[[#This Row],[Distributor_Name]],"-")</f>
        <v>BD12</v>
      </c>
    </row>
    <row r="4010" spans="1:16" x14ac:dyDescent="0.75">
      <c r="A4010" t="s">
        <v>11</v>
      </c>
      <c r="B4010" t="s">
        <v>22</v>
      </c>
      <c r="C4010" t="s">
        <v>23</v>
      </c>
      <c r="D4010">
        <v>202603</v>
      </c>
      <c r="E4010" t="s">
        <v>7673</v>
      </c>
      <c r="F4010" t="s">
        <v>7654</v>
      </c>
      <c r="G4010">
        <v>0</v>
      </c>
      <c r="H4010">
        <v>0</v>
      </c>
      <c r="I4010">
        <v>0</v>
      </c>
      <c r="J4010">
        <v>0</v>
      </c>
      <c r="K4010">
        <v>0</v>
      </c>
      <c r="L4010" t="str">
        <f>VLOOKUP(Table1__5[[#This Row],[ShortCode]],$U$3:$W$100,3,0)</f>
        <v>Other</v>
      </c>
      <c r="M4010" t="str">
        <f>VLOOKUP(Table1__5[[#This Row],[ShortCode]],$U$3:$V$100,2,0)</f>
        <v>Group BB</v>
      </c>
      <c r="N4010" t="str">
        <f>RIGHT(Table1__5[[#This Row],[Calendar_month]],2)</f>
        <v>03</v>
      </c>
      <c r="O4010" t="str">
        <f>LEFT(Table1__5[[#This Row],[Calendar_month]],4)</f>
        <v>2026</v>
      </c>
      <c r="P4010" t="str">
        <f>_xlfn.TEXTBEFORE(Table1__5[[#This Row],[Distributor_Name]],"-")</f>
        <v>BD12</v>
      </c>
    </row>
    <row r="4011" spans="1:16" x14ac:dyDescent="0.75">
      <c r="A4011" t="s">
        <v>11</v>
      </c>
      <c r="B4011" t="s">
        <v>22</v>
      </c>
      <c r="C4011" t="s">
        <v>23</v>
      </c>
      <c r="D4011">
        <v>202603</v>
      </c>
      <c r="E4011" t="s">
        <v>7673</v>
      </c>
      <c r="F4011" t="s">
        <v>7668</v>
      </c>
      <c r="G4011">
        <v>0</v>
      </c>
      <c r="H4011">
        <v>0</v>
      </c>
      <c r="I4011">
        <v>0</v>
      </c>
      <c r="J4011">
        <v>0</v>
      </c>
      <c r="K4011">
        <v>0</v>
      </c>
      <c r="L4011" t="str">
        <f>VLOOKUP(Table1__5[[#This Row],[ShortCode]],$U$3:$W$100,3,0)</f>
        <v>Other</v>
      </c>
      <c r="M4011" t="str">
        <f>VLOOKUP(Table1__5[[#This Row],[ShortCode]],$U$3:$V$100,2,0)</f>
        <v>Group BB</v>
      </c>
      <c r="N4011" t="str">
        <f>RIGHT(Table1__5[[#This Row],[Calendar_month]],2)</f>
        <v>03</v>
      </c>
      <c r="O4011" t="str">
        <f>LEFT(Table1__5[[#This Row],[Calendar_month]],4)</f>
        <v>2026</v>
      </c>
      <c r="P4011" t="str">
        <f>_xlfn.TEXTBEFORE(Table1__5[[#This Row],[Distributor_Name]],"-")</f>
        <v>BD12</v>
      </c>
    </row>
    <row r="4012" spans="1:16" x14ac:dyDescent="0.75">
      <c r="A4012" t="s">
        <v>11</v>
      </c>
      <c r="B4012" t="s">
        <v>22</v>
      </c>
      <c r="C4012" t="s">
        <v>23</v>
      </c>
      <c r="D4012">
        <v>202603</v>
      </c>
      <c r="E4012" t="s">
        <v>7673</v>
      </c>
      <c r="F4012" t="s">
        <v>5430</v>
      </c>
      <c r="G4012">
        <v>18</v>
      </c>
      <c r="H4012">
        <v>0</v>
      </c>
      <c r="I4012">
        <v>0</v>
      </c>
      <c r="J4012">
        <v>0</v>
      </c>
      <c r="K4012">
        <v>18</v>
      </c>
      <c r="L4012" t="str">
        <f>VLOOKUP(Table1__5[[#This Row],[ShortCode]],$U$3:$W$100,3,0)</f>
        <v>Other</v>
      </c>
      <c r="M4012" t="str">
        <f>VLOOKUP(Table1__5[[#This Row],[ShortCode]],$U$3:$V$100,2,0)</f>
        <v>Group BB</v>
      </c>
      <c r="N4012" t="str">
        <f>RIGHT(Table1__5[[#This Row],[Calendar_month]],2)</f>
        <v>03</v>
      </c>
      <c r="O4012" t="str">
        <f>LEFT(Table1__5[[#This Row],[Calendar_month]],4)</f>
        <v>2026</v>
      </c>
      <c r="P4012" t="str">
        <f>_xlfn.TEXTBEFORE(Table1__5[[#This Row],[Distributor_Name]],"-")</f>
        <v>BD12</v>
      </c>
    </row>
    <row r="4013" spans="1:16" x14ac:dyDescent="0.75">
      <c r="A4013" t="s">
        <v>11</v>
      </c>
      <c r="B4013" t="s">
        <v>22</v>
      </c>
      <c r="C4013" t="s">
        <v>23</v>
      </c>
      <c r="D4013">
        <v>202603</v>
      </c>
      <c r="E4013" t="s">
        <v>7673</v>
      </c>
      <c r="F4013" t="s">
        <v>5405</v>
      </c>
      <c r="G4013">
        <v>9390</v>
      </c>
      <c r="H4013">
        <v>15418</v>
      </c>
      <c r="I4013">
        <v>15418</v>
      </c>
      <c r="J4013">
        <v>1.6419595314163999</v>
      </c>
      <c r="K4013">
        <v>-6028</v>
      </c>
      <c r="L4013" t="str">
        <f>VLOOKUP(Table1__5[[#This Row],[ShortCode]],$U$3:$W$100,3,0)</f>
        <v>Tiger Regular</v>
      </c>
      <c r="M4013" t="str">
        <f>VLOOKUP(Table1__5[[#This Row],[ShortCode]],$U$3:$V$100,2,0)</f>
        <v>Group BB</v>
      </c>
      <c r="N4013" t="str">
        <f>RIGHT(Table1__5[[#This Row],[Calendar_month]],2)</f>
        <v>03</v>
      </c>
      <c r="O4013" t="str">
        <f>LEFT(Table1__5[[#This Row],[Calendar_month]],4)</f>
        <v>2026</v>
      </c>
      <c r="P4013" t="str">
        <f>_xlfn.TEXTBEFORE(Table1__5[[#This Row],[Distributor_Name]],"-")</f>
        <v>BD12</v>
      </c>
    </row>
    <row r="4014" spans="1:16" x14ac:dyDescent="0.75">
      <c r="A4014" t="s">
        <v>11</v>
      </c>
      <c r="B4014" t="s">
        <v>22</v>
      </c>
      <c r="C4014" t="s">
        <v>23</v>
      </c>
      <c r="D4014">
        <v>202603</v>
      </c>
      <c r="E4014" t="s">
        <v>7673</v>
      </c>
      <c r="F4014" t="s">
        <v>5408</v>
      </c>
      <c r="G4014">
        <v>610</v>
      </c>
      <c r="H4014">
        <v>210</v>
      </c>
      <c r="I4014">
        <v>380</v>
      </c>
      <c r="J4014">
        <v>0.62295081967213095</v>
      </c>
      <c r="K4014">
        <v>230</v>
      </c>
      <c r="L4014" t="str">
        <f>VLOOKUP(Table1__5[[#This Row],[ShortCode]],$U$3:$W$100,3,0)</f>
        <v>Tiger Regular</v>
      </c>
      <c r="M4014" t="str">
        <f>VLOOKUP(Table1__5[[#This Row],[ShortCode]],$U$3:$V$100,2,0)</f>
        <v>Group BB</v>
      </c>
      <c r="N4014" t="str">
        <f>RIGHT(Table1__5[[#This Row],[Calendar_month]],2)</f>
        <v>03</v>
      </c>
      <c r="O4014" t="str">
        <f>LEFT(Table1__5[[#This Row],[Calendar_month]],4)</f>
        <v>2026</v>
      </c>
      <c r="P4014" t="str">
        <f>_xlfn.TEXTBEFORE(Table1__5[[#This Row],[Distributor_Name]],"-")</f>
        <v>BD12</v>
      </c>
    </row>
    <row r="4015" spans="1:16" x14ac:dyDescent="0.75">
      <c r="A4015" t="s">
        <v>11</v>
      </c>
      <c r="B4015" t="s">
        <v>22</v>
      </c>
      <c r="C4015" t="s">
        <v>23</v>
      </c>
      <c r="D4015">
        <v>202603</v>
      </c>
      <c r="E4015" t="s">
        <v>7673</v>
      </c>
      <c r="F4015" t="s">
        <v>5417</v>
      </c>
      <c r="G4015">
        <v>411</v>
      </c>
      <c r="H4015">
        <v>430</v>
      </c>
      <c r="I4015">
        <v>512</v>
      </c>
      <c r="J4015">
        <v>1.2457420924574201</v>
      </c>
      <c r="K4015">
        <v>-101</v>
      </c>
      <c r="L4015" t="str">
        <f>VLOOKUP(Table1__5[[#This Row],[ShortCode]],$U$3:$W$100,3,0)</f>
        <v>Tiger Crystal</v>
      </c>
      <c r="M4015" t="str">
        <f>VLOOKUP(Table1__5[[#This Row],[ShortCode]],$U$3:$V$100,2,0)</f>
        <v>Group AA</v>
      </c>
      <c r="N4015" t="str">
        <f>RIGHT(Table1__5[[#This Row],[Calendar_month]],2)</f>
        <v>03</v>
      </c>
      <c r="O4015" t="str">
        <f>LEFT(Table1__5[[#This Row],[Calendar_month]],4)</f>
        <v>2026</v>
      </c>
      <c r="P4015" t="str">
        <f>_xlfn.TEXTBEFORE(Table1__5[[#This Row],[Distributor_Name]],"-")</f>
        <v>BD12</v>
      </c>
    </row>
    <row r="4016" spans="1:16" x14ac:dyDescent="0.75">
      <c r="A4016" t="s">
        <v>11</v>
      </c>
      <c r="B4016" t="s">
        <v>22</v>
      </c>
      <c r="C4016" t="s">
        <v>23</v>
      </c>
      <c r="D4016">
        <v>202603</v>
      </c>
      <c r="E4016" t="s">
        <v>7673</v>
      </c>
      <c r="F4016" t="s">
        <v>5403</v>
      </c>
      <c r="G4016">
        <v>11924</v>
      </c>
      <c r="H4016">
        <v>6630</v>
      </c>
      <c r="I4016">
        <v>6630</v>
      </c>
      <c r="J4016">
        <v>0.55602146930560203</v>
      </c>
      <c r="K4016">
        <v>5294</v>
      </c>
      <c r="L4016" t="str">
        <f>VLOOKUP(Table1__5[[#This Row],[ShortCode]],$U$3:$W$100,3,0)</f>
        <v>Tiger Crystal</v>
      </c>
      <c r="M4016" t="str">
        <f>VLOOKUP(Table1__5[[#This Row],[ShortCode]],$U$3:$V$100,2,0)</f>
        <v>Group AA</v>
      </c>
      <c r="N4016" t="str">
        <f>RIGHT(Table1__5[[#This Row],[Calendar_month]],2)</f>
        <v>03</v>
      </c>
      <c r="O4016" t="str">
        <f>LEFT(Table1__5[[#This Row],[Calendar_month]],4)</f>
        <v>2026</v>
      </c>
      <c r="P4016" t="str">
        <f>_xlfn.TEXTBEFORE(Table1__5[[#This Row],[Distributor_Name]],"-")</f>
        <v>BD12</v>
      </c>
    </row>
    <row r="4017" spans="1:16" x14ac:dyDescent="0.75">
      <c r="A4017" t="s">
        <v>11</v>
      </c>
      <c r="B4017" t="s">
        <v>22</v>
      </c>
      <c r="C4017" t="s">
        <v>23</v>
      </c>
      <c r="D4017">
        <v>202603</v>
      </c>
      <c r="E4017" t="s">
        <v>7687</v>
      </c>
      <c r="F4017" t="s">
        <v>5400</v>
      </c>
      <c r="G4017">
        <v>2793</v>
      </c>
      <c r="H4017">
        <v>2810</v>
      </c>
      <c r="I4017">
        <v>2810</v>
      </c>
      <c r="J4017">
        <v>1.0060866451843899</v>
      </c>
      <c r="K4017">
        <v>-17</v>
      </c>
      <c r="L4017" t="str">
        <f>VLOOKUP(Table1__5[[#This Row],[ShortCode]],$U$3:$W$100,3,0)</f>
        <v>Bia Việt</v>
      </c>
      <c r="M4017" t="str">
        <f>VLOOKUP(Table1__5[[#This Row],[ShortCode]],$U$3:$V$100,2,0)</f>
        <v>Group BB</v>
      </c>
      <c r="N4017" t="str">
        <f>RIGHT(Table1__5[[#This Row],[Calendar_month]],2)</f>
        <v>03</v>
      </c>
      <c r="O4017" t="str">
        <f>LEFT(Table1__5[[#This Row],[Calendar_month]],4)</f>
        <v>2026</v>
      </c>
      <c r="P4017" t="str">
        <f>_xlfn.TEXTBEFORE(Table1__5[[#This Row],[Distributor_Name]],"-")</f>
        <v>BD12</v>
      </c>
    </row>
    <row r="4018" spans="1:16" x14ac:dyDescent="0.75">
      <c r="A4018" t="s">
        <v>11</v>
      </c>
      <c r="B4018" t="s">
        <v>22</v>
      </c>
      <c r="C4018" t="s">
        <v>23</v>
      </c>
      <c r="D4018">
        <v>202603</v>
      </c>
      <c r="E4018" t="s">
        <v>7688</v>
      </c>
      <c r="F4018" t="s">
        <v>5436</v>
      </c>
      <c r="G4018">
        <v>0</v>
      </c>
      <c r="H4018">
        <v>0</v>
      </c>
      <c r="I4018">
        <v>0</v>
      </c>
      <c r="J4018">
        <v>0</v>
      </c>
      <c r="K4018">
        <v>0</v>
      </c>
      <c r="L4018" t="str">
        <f>VLOOKUP(Table1__5[[#This Row],[ShortCode]],$U$3:$W$100,3,0)</f>
        <v>Bivina</v>
      </c>
      <c r="M4018" t="str">
        <f>VLOOKUP(Table1__5[[#This Row],[ShortCode]],$U$3:$V$100,2,0)</f>
        <v>Group BB</v>
      </c>
      <c r="N4018" t="str">
        <f>RIGHT(Table1__5[[#This Row],[Calendar_month]],2)</f>
        <v>03</v>
      </c>
      <c r="O4018" t="str">
        <f>LEFT(Table1__5[[#This Row],[Calendar_month]],4)</f>
        <v>2026</v>
      </c>
      <c r="P4018" t="str">
        <f>_xlfn.TEXTBEFORE(Table1__5[[#This Row],[Distributor_Name]],"-")</f>
        <v>BD12</v>
      </c>
    </row>
    <row r="4019" spans="1:16" x14ac:dyDescent="0.75">
      <c r="A4019" t="s">
        <v>11</v>
      </c>
      <c r="B4019" t="s">
        <v>22</v>
      </c>
      <c r="C4019" t="s">
        <v>23</v>
      </c>
      <c r="D4019">
        <v>202603</v>
      </c>
      <c r="E4019" t="s">
        <v>7688</v>
      </c>
      <c r="F4019" t="s">
        <v>5411</v>
      </c>
      <c r="G4019">
        <v>642</v>
      </c>
      <c r="H4019">
        <v>650</v>
      </c>
      <c r="I4019">
        <v>650</v>
      </c>
      <c r="J4019">
        <v>1.01246105919003</v>
      </c>
      <c r="K4019">
        <v>-8</v>
      </c>
      <c r="L4019" t="str">
        <f>VLOOKUP(Table1__5[[#This Row],[ShortCode]],$U$3:$W$100,3,0)</f>
        <v>Bia Việt</v>
      </c>
      <c r="M4019" t="str">
        <f>VLOOKUP(Table1__5[[#This Row],[ShortCode]],$U$3:$V$100,2,0)</f>
        <v>Group BB</v>
      </c>
      <c r="N4019" t="str">
        <f>RIGHT(Table1__5[[#This Row],[Calendar_month]],2)</f>
        <v>03</v>
      </c>
      <c r="O4019" t="str">
        <f>LEFT(Table1__5[[#This Row],[Calendar_month]],4)</f>
        <v>2026</v>
      </c>
      <c r="P4019" t="str">
        <f>_xlfn.TEXTBEFORE(Table1__5[[#This Row],[Distributor_Name]],"-")</f>
        <v>BD12</v>
      </c>
    </row>
    <row r="4020" spans="1:16" x14ac:dyDescent="0.75">
      <c r="A4020" t="s">
        <v>11</v>
      </c>
      <c r="B4020" t="s">
        <v>22</v>
      </c>
      <c r="C4020" t="s">
        <v>23</v>
      </c>
      <c r="D4020">
        <v>202603</v>
      </c>
      <c r="E4020" t="s">
        <v>7688</v>
      </c>
      <c r="F4020" t="s">
        <v>7677</v>
      </c>
      <c r="G4020">
        <v>0</v>
      </c>
      <c r="H4020">
        <v>0</v>
      </c>
      <c r="I4020">
        <v>0</v>
      </c>
      <c r="J4020">
        <v>0</v>
      </c>
      <c r="K4020">
        <v>0</v>
      </c>
      <c r="L4020" t="str">
        <f>VLOOKUP(Table1__5[[#This Row],[ShortCode]],$U$3:$W$100,3,0)</f>
        <v>Larue</v>
      </c>
      <c r="M4020" t="str">
        <f>VLOOKUP(Table1__5[[#This Row],[ShortCode]],$U$3:$V$100,2,0)</f>
        <v>Group BB</v>
      </c>
      <c r="N4020" t="str">
        <f>RIGHT(Table1__5[[#This Row],[Calendar_month]],2)</f>
        <v>03</v>
      </c>
      <c r="O4020" t="str">
        <f>LEFT(Table1__5[[#This Row],[Calendar_month]],4)</f>
        <v>2026</v>
      </c>
      <c r="P4020" t="str">
        <f>_xlfn.TEXTBEFORE(Table1__5[[#This Row],[Distributor_Name]],"-")</f>
        <v>BD12</v>
      </c>
    </row>
    <row r="4021" spans="1:16" x14ac:dyDescent="0.75">
      <c r="A4021" t="s">
        <v>11</v>
      </c>
      <c r="B4021" t="s">
        <v>22</v>
      </c>
      <c r="C4021" t="s">
        <v>23</v>
      </c>
      <c r="D4021">
        <v>202604</v>
      </c>
      <c r="E4021" t="s">
        <v>7662</v>
      </c>
      <c r="F4021" t="s">
        <v>5393</v>
      </c>
      <c r="G4021">
        <v>24213</v>
      </c>
      <c r="H4021">
        <v>24622</v>
      </c>
      <c r="I4021">
        <v>24617</v>
      </c>
      <c r="J4021">
        <v>1.0166852517242799</v>
      </c>
      <c r="K4021">
        <v>-404</v>
      </c>
      <c r="L4021" t="str">
        <f>VLOOKUP(Table1__5[[#This Row],[ShortCode]],$U$3:$W$100,3,0)</f>
        <v>Heineken Silver</v>
      </c>
      <c r="M4021" t="str">
        <f>VLOOKUP(Table1__5[[#This Row],[ShortCode]],$U$3:$V$100,2,0)</f>
        <v>Group AA</v>
      </c>
      <c r="N4021" t="str">
        <f>RIGHT(Table1__5[[#This Row],[Calendar_month]],2)</f>
        <v>04</v>
      </c>
      <c r="O4021" t="str">
        <f>LEFT(Table1__5[[#This Row],[Calendar_month]],4)</f>
        <v>2026</v>
      </c>
      <c r="P4021" t="str">
        <f>_xlfn.TEXTBEFORE(Table1__5[[#This Row],[Distributor_Name]],"-")</f>
        <v>BD12</v>
      </c>
    </row>
    <row r="4022" spans="1:16" x14ac:dyDescent="0.75">
      <c r="A4022" t="s">
        <v>11</v>
      </c>
      <c r="B4022" t="s">
        <v>22</v>
      </c>
      <c r="C4022" t="s">
        <v>23</v>
      </c>
      <c r="D4022">
        <v>202604</v>
      </c>
      <c r="E4022" t="s">
        <v>7662</v>
      </c>
      <c r="F4022" t="s">
        <v>5401</v>
      </c>
      <c r="G4022">
        <v>695</v>
      </c>
      <c r="H4022">
        <v>702</v>
      </c>
      <c r="I4022">
        <v>801</v>
      </c>
      <c r="J4022">
        <v>1.15251798561151</v>
      </c>
      <c r="K4022">
        <v>-106</v>
      </c>
      <c r="L4022" t="str">
        <f>VLOOKUP(Table1__5[[#This Row],[ShortCode]],$U$3:$W$100,3,0)</f>
        <v>Heineken Silver</v>
      </c>
      <c r="M4022" t="str">
        <f>VLOOKUP(Table1__5[[#This Row],[ShortCode]],$U$3:$V$100,2,0)</f>
        <v>Group AA</v>
      </c>
      <c r="N4022" t="str">
        <f>RIGHT(Table1__5[[#This Row],[Calendar_month]],2)</f>
        <v>04</v>
      </c>
      <c r="O4022" t="str">
        <f>LEFT(Table1__5[[#This Row],[Calendar_month]],4)</f>
        <v>2026</v>
      </c>
      <c r="P4022" t="str">
        <f>_xlfn.TEXTBEFORE(Table1__5[[#This Row],[Distributor_Name]],"-")</f>
        <v>BD12</v>
      </c>
    </row>
    <row r="4023" spans="1:16" x14ac:dyDescent="0.75">
      <c r="A4023" t="s">
        <v>11</v>
      </c>
      <c r="B4023" t="s">
        <v>22</v>
      </c>
      <c r="C4023" t="s">
        <v>23</v>
      </c>
      <c r="D4023">
        <v>202604</v>
      </c>
      <c r="E4023" t="s">
        <v>7662</v>
      </c>
      <c r="F4023" t="s">
        <v>5417</v>
      </c>
      <c r="G4023">
        <v>479</v>
      </c>
      <c r="H4023">
        <v>1100</v>
      </c>
      <c r="I4023">
        <v>656</v>
      </c>
      <c r="J4023">
        <v>1.3695198329853899</v>
      </c>
      <c r="K4023">
        <v>-177</v>
      </c>
      <c r="L4023" t="str">
        <f>VLOOKUP(Table1__5[[#This Row],[ShortCode]],$U$3:$W$100,3,0)</f>
        <v>Tiger Crystal</v>
      </c>
      <c r="M4023" t="str">
        <f>VLOOKUP(Table1__5[[#This Row],[ShortCode]],$U$3:$V$100,2,0)</f>
        <v>Group AA</v>
      </c>
      <c r="N4023" t="str">
        <f>RIGHT(Table1__5[[#This Row],[Calendar_month]],2)</f>
        <v>04</v>
      </c>
      <c r="O4023" t="str">
        <f>LEFT(Table1__5[[#This Row],[Calendar_month]],4)</f>
        <v>2026</v>
      </c>
      <c r="P4023" t="str">
        <f>_xlfn.TEXTBEFORE(Table1__5[[#This Row],[Distributor_Name]],"-")</f>
        <v>BD12</v>
      </c>
    </row>
    <row r="4024" spans="1:16" x14ac:dyDescent="0.75">
      <c r="A4024" t="s">
        <v>11</v>
      </c>
      <c r="B4024" t="s">
        <v>22</v>
      </c>
      <c r="C4024" t="s">
        <v>23</v>
      </c>
      <c r="D4024">
        <v>202604</v>
      </c>
      <c r="E4024" t="s">
        <v>7662</v>
      </c>
      <c r="F4024" t="s">
        <v>5403</v>
      </c>
      <c r="G4024">
        <v>16205</v>
      </c>
      <c r="H4024">
        <v>16393</v>
      </c>
      <c r="I4024">
        <v>16393</v>
      </c>
      <c r="J4024">
        <v>1.0116013576056799</v>
      </c>
      <c r="K4024">
        <v>-188</v>
      </c>
      <c r="L4024" t="str">
        <f>VLOOKUP(Table1__5[[#This Row],[ShortCode]],$U$3:$W$100,3,0)</f>
        <v>Tiger Crystal</v>
      </c>
      <c r="M4024" t="str">
        <f>VLOOKUP(Table1__5[[#This Row],[ShortCode]],$U$3:$V$100,2,0)</f>
        <v>Group AA</v>
      </c>
      <c r="N4024" t="str">
        <f>RIGHT(Table1__5[[#This Row],[Calendar_month]],2)</f>
        <v>04</v>
      </c>
      <c r="O4024" t="str">
        <f>LEFT(Table1__5[[#This Row],[Calendar_month]],4)</f>
        <v>2026</v>
      </c>
      <c r="P4024" t="str">
        <f>_xlfn.TEXTBEFORE(Table1__5[[#This Row],[Distributor_Name]],"-")</f>
        <v>BD12</v>
      </c>
    </row>
    <row r="4025" spans="1:16" x14ac:dyDescent="0.75">
      <c r="A4025" t="s">
        <v>11</v>
      </c>
      <c r="B4025" t="s">
        <v>22</v>
      </c>
      <c r="C4025" t="s">
        <v>23</v>
      </c>
      <c r="D4025">
        <v>202604</v>
      </c>
      <c r="E4025" t="s">
        <v>7662</v>
      </c>
      <c r="F4025" t="s">
        <v>5404</v>
      </c>
      <c r="G4025">
        <v>7397</v>
      </c>
      <c r="H4025">
        <v>6656</v>
      </c>
      <c r="I4025">
        <v>6656</v>
      </c>
      <c r="J4025">
        <v>0.89982425307557101</v>
      </c>
      <c r="K4025">
        <v>741</v>
      </c>
      <c r="L4025" t="str">
        <f>VLOOKUP(Table1__5[[#This Row],[ShortCode]],$U$3:$W$100,3,0)</f>
        <v>Tiger Crystal</v>
      </c>
      <c r="M4025" t="str">
        <f>VLOOKUP(Table1__5[[#This Row],[ShortCode]],$U$3:$V$100,2,0)</f>
        <v>Group AA</v>
      </c>
      <c r="N4025" t="str">
        <f>RIGHT(Table1__5[[#This Row],[Calendar_month]],2)</f>
        <v>04</v>
      </c>
      <c r="O4025" t="str">
        <f>LEFT(Table1__5[[#This Row],[Calendar_month]],4)</f>
        <v>2026</v>
      </c>
      <c r="P4025" t="str">
        <f>_xlfn.TEXTBEFORE(Table1__5[[#This Row],[Distributor_Name]],"-")</f>
        <v>BD12</v>
      </c>
    </row>
    <row r="4026" spans="1:16" x14ac:dyDescent="0.75">
      <c r="A4026" t="s">
        <v>11</v>
      </c>
      <c r="B4026" t="s">
        <v>22</v>
      </c>
      <c r="C4026" t="s">
        <v>23</v>
      </c>
      <c r="D4026">
        <v>202604</v>
      </c>
      <c r="E4026" t="s">
        <v>7673</v>
      </c>
      <c r="F4026" t="s">
        <v>5400</v>
      </c>
      <c r="G4026">
        <v>5997</v>
      </c>
      <c r="H4026">
        <v>4930</v>
      </c>
      <c r="I4026">
        <v>4904</v>
      </c>
      <c r="J4026">
        <v>0.81774220443555101</v>
      </c>
      <c r="K4026">
        <v>1093</v>
      </c>
      <c r="L4026" t="str">
        <f>VLOOKUP(Table1__5[[#This Row],[ShortCode]],$U$3:$W$100,3,0)</f>
        <v>Bia Việt</v>
      </c>
      <c r="M4026" t="str">
        <f>VLOOKUP(Table1__5[[#This Row],[ShortCode]],$U$3:$V$100,2,0)</f>
        <v>Group BB</v>
      </c>
      <c r="N4026" t="str">
        <f>RIGHT(Table1__5[[#This Row],[Calendar_month]],2)</f>
        <v>04</v>
      </c>
      <c r="O4026" t="str">
        <f>LEFT(Table1__5[[#This Row],[Calendar_month]],4)</f>
        <v>2026</v>
      </c>
      <c r="P4026" t="str">
        <f>_xlfn.TEXTBEFORE(Table1__5[[#This Row],[Distributor_Name]],"-")</f>
        <v>BD12</v>
      </c>
    </row>
    <row r="4027" spans="1:16" x14ac:dyDescent="0.75">
      <c r="A4027" t="s">
        <v>11</v>
      </c>
      <c r="B4027" t="s">
        <v>22</v>
      </c>
      <c r="C4027" t="s">
        <v>23</v>
      </c>
      <c r="D4027">
        <v>202604</v>
      </c>
      <c r="E4027" t="s">
        <v>7673</v>
      </c>
      <c r="F4027" t="s">
        <v>5411</v>
      </c>
      <c r="G4027">
        <v>914</v>
      </c>
      <c r="H4027">
        <v>1270</v>
      </c>
      <c r="I4027">
        <v>1106</v>
      </c>
      <c r="J4027">
        <v>1.21006564551422</v>
      </c>
      <c r="K4027">
        <v>-192</v>
      </c>
      <c r="L4027" t="str">
        <f>VLOOKUP(Table1__5[[#This Row],[ShortCode]],$U$3:$W$100,3,0)</f>
        <v>Bia Việt</v>
      </c>
      <c r="M4027" t="str">
        <f>VLOOKUP(Table1__5[[#This Row],[ShortCode]],$U$3:$V$100,2,0)</f>
        <v>Group BB</v>
      </c>
      <c r="N4027" t="str">
        <f>RIGHT(Table1__5[[#This Row],[Calendar_month]],2)</f>
        <v>04</v>
      </c>
      <c r="O4027" t="str">
        <f>LEFT(Table1__5[[#This Row],[Calendar_month]],4)</f>
        <v>2026</v>
      </c>
      <c r="P4027" t="str">
        <f>_xlfn.TEXTBEFORE(Table1__5[[#This Row],[Distributor_Name]],"-")</f>
        <v>BD12</v>
      </c>
    </row>
    <row r="4028" spans="1:16" x14ac:dyDescent="0.75">
      <c r="A4028" t="s">
        <v>11</v>
      </c>
      <c r="B4028" t="s">
        <v>22</v>
      </c>
      <c r="C4028" t="s">
        <v>23</v>
      </c>
      <c r="D4028">
        <v>202604</v>
      </c>
      <c r="E4028" t="s">
        <v>7673</v>
      </c>
      <c r="F4028" t="s">
        <v>5438</v>
      </c>
      <c r="G4028">
        <v>24</v>
      </c>
      <c r="H4028">
        <v>0</v>
      </c>
      <c r="I4028">
        <v>0</v>
      </c>
      <c r="J4028">
        <v>0</v>
      </c>
      <c r="K4028">
        <v>24</v>
      </c>
      <c r="L4028" t="str">
        <f>VLOOKUP(Table1__5[[#This Row],[ShortCode]],$U$3:$W$100,3,0)</f>
        <v>Other</v>
      </c>
      <c r="M4028" t="str">
        <f>VLOOKUP(Table1__5[[#This Row],[ShortCode]],$U$3:$V$100,2,0)</f>
        <v>Group BB</v>
      </c>
      <c r="N4028" t="str">
        <f>RIGHT(Table1__5[[#This Row],[Calendar_month]],2)</f>
        <v>04</v>
      </c>
      <c r="O4028" t="str">
        <f>LEFT(Table1__5[[#This Row],[Calendar_month]],4)</f>
        <v>2026</v>
      </c>
      <c r="P4028" t="str">
        <f>_xlfn.TEXTBEFORE(Table1__5[[#This Row],[Distributor_Name]],"-")</f>
        <v>BD12</v>
      </c>
    </row>
    <row r="4029" spans="1:16" x14ac:dyDescent="0.75">
      <c r="A4029" t="s">
        <v>11</v>
      </c>
      <c r="B4029" t="s">
        <v>22</v>
      </c>
      <c r="C4029" t="s">
        <v>23</v>
      </c>
      <c r="D4029">
        <v>202604</v>
      </c>
      <c r="E4029" t="s">
        <v>7673</v>
      </c>
      <c r="F4029" t="s">
        <v>7686</v>
      </c>
      <c r="G4029">
        <v>3</v>
      </c>
      <c r="H4029">
        <v>0</v>
      </c>
      <c r="I4029">
        <v>0</v>
      </c>
      <c r="J4029">
        <v>0</v>
      </c>
      <c r="K4029">
        <v>3</v>
      </c>
      <c r="L4029" t="str">
        <f>VLOOKUP(Table1__5[[#This Row],[ShortCode]],$U$3:$W$100,3,0)</f>
        <v>Other</v>
      </c>
      <c r="M4029" t="str">
        <f>VLOOKUP(Table1__5[[#This Row],[ShortCode]],$U$3:$V$100,2,0)</f>
        <v>Group BB</v>
      </c>
      <c r="N4029" t="str">
        <f>RIGHT(Table1__5[[#This Row],[Calendar_month]],2)</f>
        <v>04</v>
      </c>
      <c r="O4029" t="str">
        <f>LEFT(Table1__5[[#This Row],[Calendar_month]],4)</f>
        <v>2026</v>
      </c>
      <c r="P4029" t="str">
        <f>_xlfn.TEXTBEFORE(Table1__5[[#This Row],[Distributor_Name]],"-")</f>
        <v>BD12</v>
      </c>
    </row>
    <row r="4030" spans="1:16" x14ac:dyDescent="0.75">
      <c r="A4030" t="s">
        <v>11</v>
      </c>
      <c r="B4030" t="s">
        <v>22</v>
      </c>
      <c r="C4030" t="s">
        <v>23</v>
      </c>
      <c r="D4030">
        <v>202604</v>
      </c>
      <c r="E4030" t="s">
        <v>7673</v>
      </c>
      <c r="F4030" t="s">
        <v>5434</v>
      </c>
      <c r="G4030">
        <v>115</v>
      </c>
      <c r="H4030">
        <v>78</v>
      </c>
      <c r="I4030">
        <v>78</v>
      </c>
      <c r="J4030">
        <v>0.67826086956521703</v>
      </c>
      <c r="K4030">
        <v>37</v>
      </c>
      <c r="L4030" t="str">
        <f>VLOOKUP(Table1__5[[#This Row],[ShortCode]],$U$3:$W$100,3,0)</f>
        <v>Heineken Original</v>
      </c>
      <c r="M4030" t="str">
        <f>VLOOKUP(Table1__5[[#This Row],[ShortCode]],$U$3:$V$100,2,0)</f>
        <v>Group BB</v>
      </c>
      <c r="N4030" t="str">
        <f>RIGHT(Table1__5[[#This Row],[Calendar_month]],2)</f>
        <v>04</v>
      </c>
      <c r="O4030" t="str">
        <f>LEFT(Table1__5[[#This Row],[Calendar_month]],4)</f>
        <v>2026</v>
      </c>
      <c r="P4030" t="str">
        <f>_xlfn.TEXTBEFORE(Table1__5[[#This Row],[Distributor_Name]],"-")</f>
        <v>BD12</v>
      </c>
    </row>
    <row r="4031" spans="1:16" x14ac:dyDescent="0.75">
      <c r="A4031" t="s">
        <v>11</v>
      </c>
      <c r="B4031" t="s">
        <v>22</v>
      </c>
      <c r="C4031" t="s">
        <v>23</v>
      </c>
      <c r="D4031">
        <v>202604</v>
      </c>
      <c r="E4031" t="s">
        <v>7673</v>
      </c>
      <c r="F4031" t="s">
        <v>7676</v>
      </c>
      <c r="G4031">
        <v>0</v>
      </c>
      <c r="H4031">
        <v>0</v>
      </c>
      <c r="I4031">
        <v>0</v>
      </c>
      <c r="J4031">
        <v>0</v>
      </c>
      <c r="K4031">
        <v>0</v>
      </c>
      <c r="L4031" t="str">
        <f>VLOOKUP(Table1__5[[#This Row],[ShortCode]],$U$3:$W$100,3,0)</f>
        <v>Larue</v>
      </c>
      <c r="M4031" t="str">
        <f>VLOOKUP(Table1__5[[#This Row],[ShortCode]],$U$3:$V$100,2,0)</f>
        <v>Group BB</v>
      </c>
      <c r="N4031" t="str">
        <f>RIGHT(Table1__5[[#This Row],[Calendar_month]],2)</f>
        <v>04</v>
      </c>
      <c r="O4031" t="str">
        <f>LEFT(Table1__5[[#This Row],[Calendar_month]],4)</f>
        <v>2026</v>
      </c>
      <c r="P4031" t="str">
        <f>_xlfn.TEXTBEFORE(Table1__5[[#This Row],[Distributor_Name]],"-")</f>
        <v>BD12</v>
      </c>
    </row>
    <row r="4032" spans="1:16" x14ac:dyDescent="0.75">
      <c r="A4032" t="s">
        <v>11</v>
      </c>
      <c r="B4032" t="s">
        <v>22</v>
      </c>
      <c r="C4032" t="s">
        <v>23</v>
      </c>
      <c r="D4032">
        <v>202604</v>
      </c>
      <c r="E4032" t="s">
        <v>7673</v>
      </c>
      <c r="F4032" t="s">
        <v>5424</v>
      </c>
      <c r="G4032">
        <v>5</v>
      </c>
      <c r="H4032">
        <v>0</v>
      </c>
      <c r="I4032">
        <v>0</v>
      </c>
      <c r="J4032">
        <v>0</v>
      </c>
      <c r="K4032">
        <v>5</v>
      </c>
      <c r="L4032" t="str">
        <f>VLOOKUP(Table1__5[[#This Row],[ShortCode]],$U$3:$W$100,3,0)</f>
        <v>Other</v>
      </c>
      <c r="M4032" t="str">
        <f>VLOOKUP(Table1__5[[#This Row],[ShortCode]],$U$3:$V$100,2,0)</f>
        <v>Group BB</v>
      </c>
      <c r="N4032" t="str">
        <f>RIGHT(Table1__5[[#This Row],[Calendar_month]],2)</f>
        <v>04</v>
      </c>
      <c r="O4032" t="str">
        <f>LEFT(Table1__5[[#This Row],[Calendar_month]],4)</f>
        <v>2026</v>
      </c>
      <c r="P4032" t="str">
        <f>_xlfn.TEXTBEFORE(Table1__5[[#This Row],[Distributor_Name]],"-")</f>
        <v>BD12</v>
      </c>
    </row>
    <row r="4033" spans="1:16" x14ac:dyDescent="0.75">
      <c r="A4033" t="s">
        <v>11</v>
      </c>
      <c r="B4033" t="s">
        <v>22</v>
      </c>
      <c r="C4033" t="s">
        <v>23</v>
      </c>
      <c r="D4033">
        <v>202604</v>
      </c>
      <c r="E4033" t="s">
        <v>7673</v>
      </c>
      <c r="F4033" t="s">
        <v>5430</v>
      </c>
      <c r="G4033">
        <v>19</v>
      </c>
      <c r="H4033">
        <v>0</v>
      </c>
      <c r="I4033">
        <v>0</v>
      </c>
      <c r="J4033">
        <v>0</v>
      </c>
      <c r="K4033">
        <v>19</v>
      </c>
      <c r="L4033" t="str">
        <f>VLOOKUP(Table1__5[[#This Row],[ShortCode]],$U$3:$W$100,3,0)</f>
        <v>Other</v>
      </c>
      <c r="M4033" t="str">
        <f>VLOOKUP(Table1__5[[#This Row],[ShortCode]],$U$3:$V$100,2,0)</f>
        <v>Group BB</v>
      </c>
      <c r="N4033" t="str">
        <f>RIGHT(Table1__5[[#This Row],[Calendar_month]],2)</f>
        <v>04</v>
      </c>
      <c r="O4033" t="str">
        <f>LEFT(Table1__5[[#This Row],[Calendar_month]],4)</f>
        <v>2026</v>
      </c>
      <c r="P4033" t="str">
        <f>_xlfn.TEXTBEFORE(Table1__5[[#This Row],[Distributor_Name]],"-")</f>
        <v>BD12</v>
      </c>
    </row>
    <row r="4034" spans="1:16" x14ac:dyDescent="0.75">
      <c r="A4034" t="s">
        <v>11</v>
      </c>
      <c r="B4034" t="s">
        <v>22</v>
      </c>
      <c r="C4034" t="s">
        <v>23</v>
      </c>
      <c r="D4034">
        <v>202604</v>
      </c>
      <c r="E4034" t="s">
        <v>7673</v>
      </c>
      <c r="F4034" t="s">
        <v>5405</v>
      </c>
      <c r="G4034">
        <v>13689</v>
      </c>
      <c r="H4034">
        <v>17030</v>
      </c>
      <c r="I4034">
        <v>17030</v>
      </c>
      <c r="J4034">
        <v>1.24406457739791</v>
      </c>
      <c r="K4034">
        <v>-3341</v>
      </c>
      <c r="L4034" t="str">
        <f>VLOOKUP(Table1__5[[#This Row],[ShortCode]],$U$3:$W$100,3,0)</f>
        <v>Tiger Regular</v>
      </c>
      <c r="M4034" t="str">
        <f>VLOOKUP(Table1__5[[#This Row],[ShortCode]],$U$3:$V$100,2,0)</f>
        <v>Group BB</v>
      </c>
      <c r="N4034" t="str">
        <f>RIGHT(Table1__5[[#This Row],[Calendar_month]],2)</f>
        <v>04</v>
      </c>
      <c r="O4034" t="str">
        <f>LEFT(Table1__5[[#This Row],[Calendar_month]],4)</f>
        <v>2026</v>
      </c>
      <c r="P4034" t="str">
        <f>_xlfn.TEXTBEFORE(Table1__5[[#This Row],[Distributor_Name]],"-")</f>
        <v>BD12</v>
      </c>
    </row>
    <row r="4035" spans="1:16" x14ac:dyDescent="0.75">
      <c r="A4035" t="s">
        <v>11</v>
      </c>
      <c r="B4035" t="s">
        <v>22</v>
      </c>
      <c r="C4035" t="s">
        <v>23</v>
      </c>
      <c r="D4035">
        <v>202604</v>
      </c>
      <c r="E4035" t="s">
        <v>7673</v>
      </c>
      <c r="F4035" t="s">
        <v>5396</v>
      </c>
      <c r="G4035">
        <v>16465</v>
      </c>
      <c r="H4035">
        <v>14235</v>
      </c>
      <c r="I4035">
        <v>14235</v>
      </c>
      <c r="J4035">
        <v>0.86456119040388701</v>
      </c>
      <c r="K4035">
        <v>2230</v>
      </c>
      <c r="L4035" t="str">
        <f>VLOOKUP(Table1__5[[#This Row],[ShortCode]],$U$3:$W$100,3,0)</f>
        <v>Tiger Regular</v>
      </c>
      <c r="M4035" t="str">
        <f>VLOOKUP(Table1__5[[#This Row],[ShortCode]],$U$3:$V$100,2,0)</f>
        <v>Group BB</v>
      </c>
      <c r="N4035" t="str">
        <f>RIGHT(Table1__5[[#This Row],[Calendar_month]],2)</f>
        <v>04</v>
      </c>
      <c r="O4035" t="str">
        <f>LEFT(Table1__5[[#This Row],[Calendar_month]],4)</f>
        <v>2026</v>
      </c>
      <c r="P4035" t="str">
        <f>_xlfn.TEXTBEFORE(Table1__5[[#This Row],[Distributor_Name]],"-")</f>
        <v>BD12</v>
      </c>
    </row>
    <row r="4036" spans="1:16" x14ac:dyDescent="0.75">
      <c r="A4036" t="s">
        <v>11</v>
      </c>
      <c r="B4036" t="s">
        <v>22</v>
      </c>
      <c r="C4036" t="s">
        <v>23</v>
      </c>
      <c r="D4036">
        <v>202604</v>
      </c>
      <c r="E4036" t="s">
        <v>7673</v>
      </c>
      <c r="F4036" t="s">
        <v>5408</v>
      </c>
      <c r="G4036">
        <v>554</v>
      </c>
      <c r="H4036">
        <v>510</v>
      </c>
      <c r="I4036">
        <v>433</v>
      </c>
      <c r="J4036">
        <v>0.78158844765343005</v>
      </c>
      <c r="K4036">
        <v>121</v>
      </c>
      <c r="L4036" t="str">
        <f>VLOOKUP(Table1__5[[#This Row],[ShortCode]],$U$3:$W$100,3,0)</f>
        <v>Tiger Regular</v>
      </c>
      <c r="M4036" t="str">
        <f>VLOOKUP(Table1__5[[#This Row],[ShortCode]],$U$3:$V$100,2,0)</f>
        <v>Group BB</v>
      </c>
      <c r="N4036" t="str">
        <f>RIGHT(Table1__5[[#This Row],[Calendar_month]],2)</f>
        <v>04</v>
      </c>
      <c r="O4036" t="str">
        <f>LEFT(Table1__5[[#This Row],[Calendar_month]],4)</f>
        <v>2026</v>
      </c>
      <c r="P4036" t="str">
        <f>_xlfn.TEXTBEFORE(Table1__5[[#This Row],[Distributor_Name]],"-")</f>
        <v>BD12</v>
      </c>
    </row>
    <row r="4037" spans="1:16" x14ac:dyDescent="0.75">
      <c r="A4037" t="s">
        <v>11</v>
      </c>
      <c r="B4037" t="s">
        <v>22</v>
      </c>
      <c r="C4037" t="s">
        <v>23</v>
      </c>
      <c r="D4037">
        <v>202605</v>
      </c>
      <c r="E4037" t="s">
        <v>7662</v>
      </c>
      <c r="F4037" t="s">
        <v>5393</v>
      </c>
      <c r="G4037">
        <v>25997</v>
      </c>
      <c r="H4037">
        <v>25415</v>
      </c>
      <c r="I4037">
        <v>25420</v>
      </c>
      <c r="J4037">
        <v>0.97780513136131098</v>
      </c>
      <c r="K4037">
        <v>577</v>
      </c>
      <c r="L4037" t="str">
        <f>VLOOKUP(Table1__5[[#This Row],[ShortCode]],$U$3:$W$100,3,0)</f>
        <v>Heineken Silver</v>
      </c>
      <c r="M4037" t="str">
        <f>VLOOKUP(Table1__5[[#This Row],[ShortCode]],$U$3:$V$100,2,0)</f>
        <v>Group AA</v>
      </c>
      <c r="N4037" t="str">
        <f>RIGHT(Table1__5[[#This Row],[Calendar_month]],2)</f>
        <v>05</v>
      </c>
      <c r="O4037" t="str">
        <f>LEFT(Table1__5[[#This Row],[Calendar_month]],4)</f>
        <v>2026</v>
      </c>
      <c r="P4037" t="str">
        <f>_xlfn.TEXTBEFORE(Table1__5[[#This Row],[Distributor_Name]],"-")</f>
        <v>BD12</v>
      </c>
    </row>
    <row r="4038" spans="1:16" x14ac:dyDescent="0.75">
      <c r="A4038" t="s">
        <v>11</v>
      </c>
      <c r="B4038" t="s">
        <v>22</v>
      </c>
      <c r="C4038" t="s">
        <v>23</v>
      </c>
      <c r="D4038">
        <v>202605</v>
      </c>
      <c r="E4038" t="s">
        <v>7662</v>
      </c>
      <c r="F4038" t="s">
        <v>5418</v>
      </c>
      <c r="G4038">
        <v>0</v>
      </c>
      <c r="H4038">
        <v>0</v>
      </c>
      <c r="I4038">
        <v>0</v>
      </c>
      <c r="J4038">
        <v>0</v>
      </c>
      <c r="K4038">
        <v>0</v>
      </c>
      <c r="L4038" t="str">
        <f>VLOOKUP(Table1__5[[#This Row],[ShortCode]],$U$3:$W$100,3,0)</f>
        <v>Heineken Silver</v>
      </c>
      <c r="M4038" t="str">
        <f>VLOOKUP(Table1__5[[#This Row],[ShortCode]],$U$3:$V$100,2,0)</f>
        <v>Group AA</v>
      </c>
      <c r="N4038" t="str">
        <f>RIGHT(Table1__5[[#This Row],[Calendar_month]],2)</f>
        <v>05</v>
      </c>
      <c r="O4038" t="str">
        <f>LEFT(Table1__5[[#This Row],[Calendar_month]],4)</f>
        <v>2026</v>
      </c>
      <c r="P4038" t="str">
        <f>_xlfn.TEXTBEFORE(Table1__5[[#This Row],[Distributor_Name]],"-")</f>
        <v>BD12</v>
      </c>
    </row>
    <row r="4039" spans="1:16" x14ac:dyDescent="0.75">
      <c r="A4039" t="s">
        <v>11</v>
      </c>
      <c r="B4039" t="s">
        <v>22</v>
      </c>
      <c r="C4039" t="s">
        <v>23</v>
      </c>
      <c r="D4039">
        <v>202605</v>
      </c>
      <c r="E4039" t="s">
        <v>7662</v>
      </c>
      <c r="F4039" t="s">
        <v>5401</v>
      </c>
      <c r="G4039">
        <v>761</v>
      </c>
      <c r="H4039">
        <v>702</v>
      </c>
      <c r="I4039">
        <v>712</v>
      </c>
      <c r="J4039">
        <v>0.93561103810775303</v>
      </c>
      <c r="K4039">
        <v>49</v>
      </c>
      <c r="L4039" t="str">
        <f>VLOOKUP(Table1__5[[#This Row],[ShortCode]],$U$3:$W$100,3,0)</f>
        <v>Heineken Silver</v>
      </c>
      <c r="M4039" t="str">
        <f>VLOOKUP(Table1__5[[#This Row],[ShortCode]],$U$3:$V$100,2,0)</f>
        <v>Group AA</v>
      </c>
      <c r="N4039" t="str">
        <f>RIGHT(Table1__5[[#This Row],[Calendar_month]],2)</f>
        <v>05</v>
      </c>
      <c r="O4039" t="str">
        <f>LEFT(Table1__5[[#This Row],[Calendar_month]],4)</f>
        <v>2026</v>
      </c>
      <c r="P4039" t="str">
        <f>_xlfn.TEXTBEFORE(Table1__5[[#This Row],[Distributor_Name]],"-")</f>
        <v>BD12</v>
      </c>
    </row>
    <row r="4040" spans="1:16" x14ac:dyDescent="0.75">
      <c r="A4040" t="s">
        <v>11</v>
      </c>
      <c r="B4040" t="s">
        <v>22</v>
      </c>
      <c r="C4040" t="s">
        <v>23</v>
      </c>
      <c r="D4040">
        <v>202605</v>
      </c>
      <c r="E4040" t="s">
        <v>7662</v>
      </c>
      <c r="F4040" t="s">
        <v>5410</v>
      </c>
      <c r="G4040">
        <v>0</v>
      </c>
      <c r="H4040">
        <v>0</v>
      </c>
      <c r="I4040">
        <v>0</v>
      </c>
      <c r="J4040">
        <v>0</v>
      </c>
      <c r="K4040">
        <v>0</v>
      </c>
      <c r="L4040" t="str">
        <f>VLOOKUP(Table1__5[[#This Row],[ShortCode]],$U$3:$W$100,3,0)</f>
        <v>Tiger Smooth</v>
      </c>
      <c r="M4040" t="str">
        <f>VLOOKUP(Table1__5[[#This Row],[ShortCode]],$U$3:$V$100,2,0)</f>
        <v>Group AA</v>
      </c>
      <c r="N4040" t="str">
        <f>RIGHT(Table1__5[[#This Row],[Calendar_month]],2)</f>
        <v>05</v>
      </c>
      <c r="O4040" t="str">
        <f>LEFT(Table1__5[[#This Row],[Calendar_month]],4)</f>
        <v>2026</v>
      </c>
      <c r="P4040" t="str">
        <f>_xlfn.TEXTBEFORE(Table1__5[[#This Row],[Distributor_Name]],"-")</f>
        <v>BD12</v>
      </c>
    </row>
    <row r="4041" spans="1:16" x14ac:dyDescent="0.75">
      <c r="A4041" t="s">
        <v>11</v>
      </c>
      <c r="B4041" t="s">
        <v>22</v>
      </c>
      <c r="C4041" t="s">
        <v>23</v>
      </c>
      <c r="D4041">
        <v>202605</v>
      </c>
      <c r="E4041" t="s">
        <v>7662</v>
      </c>
      <c r="F4041" t="s">
        <v>5417</v>
      </c>
      <c r="G4041">
        <v>414</v>
      </c>
      <c r="H4041">
        <v>410</v>
      </c>
      <c r="I4041">
        <v>722</v>
      </c>
      <c r="J4041">
        <v>1.7439613526569999</v>
      </c>
      <c r="K4041">
        <v>-308</v>
      </c>
      <c r="L4041" t="str">
        <f>VLOOKUP(Table1__5[[#This Row],[ShortCode]],$U$3:$W$100,3,0)</f>
        <v>Tiger Crystal</v>
      </c>
      <c r="M4041" t="str">
        <f>VLOOKUP(Table1__5[[#This Row],[ShortCode]],$U$3:$V$100,2,0)</f>
        <v>Group AA</v>
      </c>
      <c r="N4041" t="str">
        <f>RIGHT(Table1__5[[#This Row],[Calendar_month]],2)</f>
        <v>05</v>
      </c>
      <c r="O4041" t="str">
        <f>LEFT(Table1__5[[#This Row],[Calendar_month]],4)</f>
        <v>2026</v>
      </c>
      <c r="P4041" t="str">
        <f>_xlfn.TEXTBEFORE(Table1__5[[#This Row],[Distributor_Name]],"-")</f>
        <v>BD12</v>
      </c>
    </row>
    <row r="4042" spans="1:16" x14ac:dyDescent="0.75">
      <c r="A4042" t="s">
        <v>11</v>
      </c>
      <c r="B4042" t="s">
        <v>22</v>
      </c>
      <c r="C4042" t="s">
        <v>23</v>
      </c>
      <c r="D4042">
        <v>202605</v>
      </c>
      <c r="E4042" t="s">
        <v>7662</v>
      </c>
      <c r="F4042" t="s">
        <v>5403</v>
      </c>
      <c r="G4042">
        <v>13986</v>
      </c>
      <c r="H4042">
        <v>15301</v>
      </c>
      <c r="I4042">
        <v>15301</v>
      </c>
      <c r="J4042">
        <v>1.0940225940225901</v>
      </c>
      <c r="K4042">
        <v>-1315</v>
      </c>
      <c r="L4042" t="str">
        <f>VLOOKUP(Table1__5[[#This Row],[ShortCode]],$U$3:$W$100,3,0)</f>
        <v>Tiger Crystal</v>
      </c>
      <c r="M4042" t="str">
        <f>VLOOKUP(Table1__5[[#This Row],[ShortCode]],$U$3:$V$100,2,0)</f>
        <v>Group AA</v>
      </c>
      <c r="N4042" t="str">
        <f>RIGHT(Table1__5[[#This Row],[Calendar_month]],2)</f>
        <v>05</v>
      </c>
      <c r="O4042" t="str">
        <f>LEFT(Table1__5[[#This Row],[Calendar_month]],4)</f>
        <v>2026</v>
      </c>
      <c r="P4042" t="str">
        <f>_xlfn.TEXTBEFORE(Table1__5[[#This Row],[Distributor_Name]],"-")</f>
        <v>BD12</v>
      </c>
    </row>
    <row r="4043" spans="1:16" x14ac:dyDescent="0.75">
      <c r="A4043" t="s">
        <v>11</v>
      </c>
      <c r="B4043" t="s">
        <v>22</v>
      </c>
      <c r="C4043" t="s">
        <v>23</v>
      </c>
      <c r="D4043">
        <v>202605</v>
      </c>
      <c r="E4043" t="s">
        <v>7662</v>
      </c>
      <c r="F4043" t="s">
        <v>5404</v>
      </c>
      <c r="G4043">
        <v>5391</v>
      </c>
      <c r="H4043">
        <v>5239</v>
      </c>
      <c r="I4043">
        <v>5243</v>
      </c>
      <c r="J4043">
        <v>0.97254683732146197</v>
      </c>
      <c r="K4043">
        <v>148</v>
      </c>
      <c r="L4043" t="str">
        <f>VLOOKUP(Table1__5[[#This Row],[ShortCode]],$U$3:$W$100,3,0)</f>
        <v>Tiger Crystal</v>
      </c>
      <c r="M4043" t="str">
        <f>VLOOKUP(Table1__5[[#This Row],[ShortCode]],$U$3:$V$100,2,0)</f>
        <v>Group AA</v>
      </c>
      <c r="N4043" t="str">
        <f>RIGHT(Table1__5[[#This Row],[Calendar_month]],2)</f>
        <v>05</v>
      </c>
      <c r="O4043" t="str">
        <f>LEFT(Table1__5[[#This Row],[Calendar_month]],4)</f>
        <v>2026</v>
      </c>
      <c r="P4043" t="str">
        <f>_xlfn.TEXTBEFORE(Table1__5[[#This Row],[Distributor_Name]],"-")</f>
        <v>BD12</v>
      </c>
    </row>
    <row r="4044" spans="1:16" x14ac:dyDescent="0.75">
      <c r="A4044" t="s">
        <v>11</v>
      </c>
      <c r="B4044" t="s">
        <v>22</v>
      </c>
      <c r="C4044" t="s">
        <v>23</v>
      </c>
      <c r="D4044">
        <v>202605</v>
      </c>
      <c r="E4044" t="s">
        <v>7673</v>
      </c>
      <c r="F4044" t="s">
        <v>5436</v>
      </c>
      <c r="G4044">
        <v>0</v>
      </c>
      <c r="H4044">
        <v>0</v>
      </c>
      <c r="I4044">
        <v>0</v>
      </c>
      <c r="J4044">
        <v>0</v>
      </c>
      <c r="K4044">
        <v>0</v>
      </c>
      <c r="L4044" t="str">
        <f>VLOOKUP(Table1__5[[#This Row],[ShortCode]],$U$3:$W$100,3,0)</f>
        <v>Bivina</v>
      </c>
      <c r="M4044" t="str">
        <f>VLOOKUP(Table1__5[[#This Row],[ShortCode]],$U$3:$V$100,2,0)</f>
        <v>Group BB</v>
      </c>
      <c r="N4044" t="str">
        <f>RIGHT(Table1__5[[#This Row],[Calendar_month]],2)</f>
        <v>05</v>
      </c>
      <c r="O4044" t="str">
        <f>LEFT(Table1__5[[#This Row],[Calendar_month]],4)</f>
        <v>2026</v>
      </c>
      <c r="P4044" t="str">
        <f>_xlfn.TEXTBEFORE(Table1__5[[#This Row],[Distributor_Name]],"-")</f>
        <v>BD12</v>
      </c>
    </row>
    <row r="4045" spans="1:16" x14ac:dyDescent="0.75">
      <c r="A4045" t="s">
        <v>11</v>
      </c>
      <c r="B4045" t="s">
        <v>22</v>
      </c>
      <c r="C4045" t="s">
        <v>23</v>
      </c>
      <c r="D4045">
        <v>202605</v>
      </c>
      <c r="E4045" t="s">
        <v>7673</v>
      </c>
      <c r="F4045" t="s">
        <v>5400</v>
      </c>
      <c r="G4045">
        <v>6185</v>
      </c>
      <c r="H4045">
        <v>6990</v>
      </c>
      <c r="I4045">
        <v>7016</v>
      </c>
      <c r="J4045">
        <v>1.1343573160873099</v>
      </c>
      <c r="K4045">
        <v>-831</v>
      </c>
      <c r="L4045" t="str">
        <f>VLOOKUP(Table1__5[[#This Row],[ShortCode]],$U$3:$W$100,3,0)</f>
        <v>Bia Việt</v>
      </c>
      <c r="M4045" t="str">
        <f>VLOOKUP(Table1__5[[#This Row],[ShortCode]],$U$3:$V$100,2,0)</f>
        <v>Group BB</v>
      </c>
      <c r="N4045" t="str">
        <f>RIGHT(Table1__5[[#This Row],[Calendar_month]],2)</f>
        <v>05</v>
      </c>
      <c r="O4045" t="str">
        <f>LEFT(Table1__5[[#This Row],[Calendar_month]],4)</f>
        <v>2026</v>
      </c>
      <c r="P4045" t="str">
        <f>_xlfn.TEXTBEFORE(Table1__5[[#This Row],[Distributor_Name]],"-")</f>
        <v>BD12</v>
      </c>
    </row>
    <row r="4046" spans="1:16" x14ac:dyDescent="0.75">
      <c r="A4046" t="s">
        <v>11</v>
      </c>
      <c r="B4046" t="s">
        <v>22</v>
      </c>
      <c r="C4046" t="s">
        <v>23</v>
      </c>
      <c r="D4046">
        <v>202605</v>
      </c>
      <c r="E4046" t="s">
        <v>7673</v>
      </c>
      <c r="F4046" t="s">
        <v>5411</v>
      </c>
      <c r="G4046">
        <v>1139</v>
      </c>
      <c r="H4046">
        <v>980</v>
      </c>
      <c r="I4046">
        <v>770</v>
      </c>
      <c r="J4046">
        <v>0.67603160667252005</v>
      </c>
      <c r="K4046">
        <v>369</v>
      </c>
      <c r="L4046" t="str">
        <f>VLOOKUP(Table1__5[[#This Row],[ShortCode]],$U$3:$W$100,3,0)</f>
        <v>Bia Việt</v>
      </c>
      <c r="M4046" t="str">
        <f>VLOOKUP(Table1__5[[#This Row],[ShortCode]],$U$3:$V$100,2,0)</f>
        <v>Group BB</v>
      </c>
      <c r="N4046" t="str">
        <f>RIGHT(Table1__5[[#This Row],[Calendar_month]],2)</f>
        <v>05</v>
      </c>
      <c r="O4046" t="str">
        <f>LEFT(Table1__5[[#This Row],[Calendar_month]],4)</f>
        <v>2026</v>
      </c>
      <c r="P4046" t="str">
        <f>_xlfn.TEXTBEFORE(Table1__5[[#This Row],[Distributor_Name]],"-")</f>
        <v>BD12</v>
      </c>
    </row>
    <row r="4047" spans="1:16" x14ac:dyDescent="0.75">
      <c r="A4047" t="s">
        <v>11</v>
      </c>
      <c r="B4047" t="s">
        <v>22</v>
      </c>
      <c r="C4047" t="s">
        <v>23</v>
      </c>
      <c r="D4047">
        <v>202605</v>
      </c>
      <c r="E4047" t="s">
        <v>7673</v>
      </c>
      <c r="F4047" t="s">
        <v>5438</v>
      </c>
      <c r="G4047">
        <v>12</v>
      </c>
      <c r="H4047">
        <v>0</v>
      </c>
      <c r="I4047">
        <v>0</v>
      </c>
      <c r="J4047">
        <v>0</v>
      </c>
      <c r="K4047">
        <v>12</v>
      </c>
      <c r="L4047" t="str">
        <f>VLOOKUP(Table1__5[[#This Row],[ShortCode]],$U$3:$W$100,3,0)</f>
        <v>Other</v>
      </c>
      <c r="M4047" t="str">
        <f>VLOOKUP(Table1__5[[#This Row],[ShortCode]],$U$3:$V$100,2,0)</f>
        <v>Group BB</v>
      </c>
      <c r="N4047" t="str">
        <f>RIGHT(Table1__5[[#This Row],[Calendar_month]],2)</f>
        <v>05</v>
      </c>
      <c r="O4047" t="str">
        <f>LEFT(Table1__5[[#This Row],[Calendar_month]],4)</f>
        <v>2026</v>
      </c>
      <c r="P4047" t="str">
        <f>_xlfn.TEXTBEFORE(Table1__5[[#This Row],[Distributor_Name]],"-")</f>
        <v>BD12</v>
      </c>
    </row>
    <row r="4048" spans="1:16" x14ac:dyDescent="0.75">
      <c r="A4048" t="s">
        <v>11</v>
      </c>
      <c r="B4048" t="s">
        <v>22</v>
      </c>
      <c r="C4048" t="s">
        <v>23</v>
      </c>
      <c r="D4048">
        <v>202605</v>
      </c>
      <c r="E4048" t="s">
        <v>7673</v>
      </c>
      <c r="F4048" t="s">
        <v>5426</v>
      </c>
      <c r="G4048">
        <v>0</v>
      </c>
      <c r="H4048">
        <v>0</v>
      </c>
      <c r="I4048">
        <v>0</v>
      </c>
      <c r="J4048">
        <v>0</v>
      </c>
      <c r="K4048">
        <v>0</v>
      </c>
      <c r="L4048" t="str">
        <f>VLOOKUP(Table1__5[[#This Row],[ShortCode]],$U$3:$W$100,3,0)</f>
        <v>Heineken Original</v>
      </c>
      <c r="M4048" t="str">
        <f>VLOOKUP(Table1__5[[#This Row],[ShortCode]],$U$3:$V$100,2,0)</f>
        <v>Group BB</v>
      </c>
      <c r="N4048" t="str">
        <f>RIGHT(Table1__5[[#This Row],[Calendar_month]],2)</f>
        <v>05</v>
      </c>
      <c r="O4048" t="str">
        <f>LEFT(Table1__5[[#This Row],[Calendar_month]],4)</f>
        <v>2026</v>
      </c>
      <c r="P4048" t="str">
        <f>_xlfn.TEXTBEFORE(Table1__5[[#This Row],[Distributor_Name]],"-")</f>
        <v>BD12</v>
      </c>
    </row>
    <row r="4049" spans="1:16" x14ac:dyDescent="0.75">
      <c r="A4049" t="s">
        <v>11</v>
      </c>
      <c r="B4049" t="s">
        <v>22</v>
      </c>
      <c r="C4049" t="s">
        <v>23</v>
      </c>
      <c r="D4049">
        <v>202605</v>
      </c>
      <c r="E4049" t="s">
        <v>7673</v>
      </c>
      <c r="F4049" t="s">
        <v>5434</v>
      </c>
      <c r="G4049">
        <v>101</v>
      </c>
      <c r="H4049">
        <v>65</v>
      </c>
      <c r="I4049">
        <v>75</v>
      </c>
      <c r="J4049">
        <v>0.74257425742574301</v>
      </c>
      <c r="K4049">
        <v>26</v>
      </c>
      <c r="L4049" t="str">
        <f>VLOOKUP(Table1__5[[#This Row],[ShortCode]],$U$3:$W$100,3,0)</f>
        <v>Heineken Original</v>
      </c>
      <c r="M4049" t="str">
        <f>VLOOKUP(Table1__5[[#This Row],[ShortCode]],$U$3:$V$100,2,0)</f>
        <v>Group BB</v>
      </c>
      <c r="N4049" t="str">
        <f>RIGHT(Table1__5[[#This Row],[Calendar_month]],2)</f>
        <v>05</v>
      </c>
      <c r="O4049" t="str">
        <f>LEFT(Table1__5[[#This Row],[Calendar_month]],4)</f>
        <v>2026</v>
      </c>
      <c r="P4049" t="str">
        <f>_xlfn.TEXTBEFORE(Table1__5[[#This Row],[Distributor_Name]],"-")</f>
        <v>BD12</v>
      </c>
    </row>
    <row r="4050" spans="1:16" x14ac:dyDescent="0.75">
      <c r="A4050" t="s">
        <v>11</v>
      </c>
      <c r="B4050" t="s">
        <v>22</v>
      </c>
      <c r="C4050" t="s">
        <v>23</v>
      </c>
      <c r="D4050">
        <v>202605</v>
      </c>
      <c r="E4050" t="s">
        <v>7673</v>
      </c>
      <c r="F4050" t="s">
        <v>7675</v>
      </c>
      <c r="G4050">
        <v>0</v>
      </c>
      <c r="H4050">
        <v>0</v>
      </c>
      <c r="I4050">
        <v>0</v>
      </c>
      <c r="J4050">
        <v>0</v>
      </c>
      <c r="K4050">
        <v>0</v>
      </c>
      <c r="L4050" t="str">
        <f>VLOOKUP(Table1__5[[#This Row],[ShortCode]],$U$3:$W$100,3,0)</f>
        <v>Larue</v>
      </c>
      <c r="M4050" t="str">
        <f>VLOOKUP(Table1__5[[#This Row],[ShortCode]],$U$3:$V$100,2,0)</f>
        <v>Group BB</v>
      </c>
      <c r="N4050" t="str">
        <f>RIGHT(Table1__5[[#This Row],[Calendar_month]],2)</f>
        <v>05</v>
      </c>
      <c r="O4050" t="str">
        <f>LEFT(Table1__5[[#This Row],[Calendar_month]],4)</f>
        <v>2026</v>
      </c>
      <c r="P4050" t="str">
        <f>_xlfn.TEXTBEFORE(Table1__5[[#This Row],[Distributor_Name]],"-")</f>
        <v>BD12</v>
      </c>
    </row>
    <row r="4051" spans="1:16" x14ac:dyDescent="0.75">
      <c r="A4051" t="s">
        <v>11</v>
      </c>
      <c r="B4051" t="s">
        <v>22</v>
      </c>
      <c r="C4051" t="s">
        <v>23</v>
      </c>
      <c r="D4051">
        <v>202605</v>
      </c>
      <c r="E4051" t="s">
        <v>7673</v>
      </c>
      <c r="F4051" t="s">
        <v>5440</v>
      </c>
      <c r="G4051">
        <v>0</v>
      </c>
      <c r="H4051">
        <v>0</v>
      </c>
      <c r="I4051">
        <v>0</v>
      </c>
      <c r="J4051">
        <v>0</v>
      </c>
      <c r="K4051">
        <v>0</v>
      </c>
      <c r="L4051" t="str">
        <f>VLOOKUP(Table1__5[[#This Row],[ShortCode]],$U$3:$W$100,3,0)</f>
        <v>Other</v>
      </c>
      <c r="M4051" t="str">
        <f>VLOOKUP(Table1__5[[#This Row],[ShortCode]],$U$3:$V$100,2,0)</f>
        <v>Group BB</v>
      </c>
      <c r="N4051" t="str">
        <f>RIGHT(Table1__5[[#This Row],[Calendar_month]],2)</f>
        <v>05</v>
      </c>
      <c r="O4051" t="str">
        <f>LEFT(Table1__5[[#This Row],[Calendar_month]],4)</f>
        <v>2026</v>
      </c>
      <c r="P4051" t="str">
        <f>_xlfn.TEXTBEFORE(Table1__5[[#This Row],[Distributor_Name]],"-")</f>
        <v>BD12</v>
      </c>
    </row>
    <row r="4052" spans="1:16" x14ac:dyDescent="0.75">
      <c r="A4052" t="s">
        <v>11</v>
      </c>
      <c r="B4052" t="s">
        <v>22</v>
      </c>
      <c r="C4052" t="s">
        <v>23</v>
      </c>
      <c r="D4052">
        <v>202605</v>
      </c>
      <c r="E4052" t="s">
        <v>7673</v>
      </c>
      <c r="F4052" t="s">
        <v>5424</v>
      </c>
      <c r="G4052">
        <v>1</v>
      </c>
      <c r="H4052">
        <v>0</v>
      </c>
      <c r="I4052">
        <v>0</v>
      </c>
      <c r="J4052">
        <v>0</v>
      </c>
      <c r="K4052">
        <v>1</v>
      </c>
      <c r="L4052" t="str">
        <f>VLOOKUP(Table1__5[[#This Row],[ShortCode]],$U$3:$W$100,3,0)</f>
        <v>Other</v>
      </c>
      <c r="M4052" t="str">
        <f>VLOOKUP(Table1__5[[#This Row],[ShortCode]],$U$3:$V$100,2,0)</f>
        <v>Group BB</v>
      </c>
      <c r="N4052" t="str">
        <f>RIGHT(Table1__5[[#This Row],[Calendar_month]],2)</f>
        <v>05</v>
      </c>
      <c r="O4052" t="str">
        <f>LEFT(Table1__5[[#This Row],[Calendar_month]],4)</f>
        <v>2026</v>
      </c>
      <c r="P4052" t="str">
        <f>_xlfn.TEXTBEFORE(Table1__5[[#This Row],[Distributor_Name]],"-")</f>
        <v>BD12</v>
      </c>
    </row>
    <row r="4053" spans="1:16" x14ac:dyDescent="0.75">
      <c r="A4053" t="s">
        <v>11</v>
      </c>
      <c r="B4053" t="s">
        <v>22</v>
      </c>
      <c r="C4053" t="s">
        <v>23</v>
      </c>
      <c r="D4053">
        <v>202605</v>
      </c>
      <c r="E4053" t="s">
        <v>7673</v>
      </c>
      <c r="F4053" t="s">
        <v>7668</v>
      </c>
      <c r="G4053">
        <v>0</v>
      </c>
      <c r="H4053">
        <v>0</v>
      </c>
      <c r="I4053">
        <v>0</v>
      </c>
      <c r="J4053">
        <v>0</v>
      </c>
      <c r="K4053">
        <v>0</v>
      </c>
      <c r="L4053" t="str">
        <f>VLOOKUP(Table1__5[[#This Row],[ShortCode]],$U$3:$W$100,3,0)</f>
        <v>Other</v>
      </c>
      <c r="M4053" t="str">
        <f>VLOOKUP(Table1__5[[#This Row],[ShortCode]],$U$3:$V$100,2,0)</f>
        <v>Group BB</v>
      </c>
      <c r="N4053" t="str">
        <f>RIGHT(Table1__5[[#This Row],[Calendar_month]],2)</f>
        <v>05</v>
      </c>
      <c r="O4053" t="str">
        <f>LEFT(Table1__5[[#This Row],[Calendar_month]],4)</f>
        <v>2026</v>
      </c>
      <c r="P4053" t="str">
        <f>_xlfn.TEXTBEFORE(Table1__5[[#This Row],[Distributor_Name]],"-")</f>
        <v>BD12</v>
      </c>
    </row>
    <row r="4054" spans="1:16" x14ac:dyDescent="0.75">
      <c r="A4054" t="s">
        <v>11</v>
      </c>
      <c r="B4054" t="s">
        <v>22</v>
      </c>
      <c r="C4054" t="s">
        <v>23</v>
      </c>
      <c r="D4054">
        <v>202605</v>
      </c>
      <c r="E4054" t="s">
        <v>7673</v>
      </c>
      <c r="F4054" t="s">
        <v>5430</v>
      </c>
      <c r="G4054">
        <v>17</v>
      </c>
      <c r="H4054">
        <v>13</v>
      </c>
      <c r="I4054">
        <v>9</v>
      </c>
      <c r="J4054">
        <v>0.52941176470588203</v>
      </c>
      <c r="K4054">
        <v>8</v>
      </c>
      <c r="L4054" t="str">
        <f>VLOOKUP(Table1__5[[#This Row],[ShortCode]],$U$3:$W$100,3,0)</f>
        <v>Other</v>
      </c>
      <c r="M4054" t="str">
        <f>VLOOKUP(Table1__5[[#This Row],[ShortCode]],$U$3:$V$100,2,0)</f>
        <v>Group BB</v>
      </c>
      <c r="N4054" t="str">
        <f>RIGHT(Table1__5[[#This Row],[Calendar_month]],2)</f>
        <v>05</v>
      </c>
      <c r="O4054" t="str">
        <f>LEFT(Table1__5[[#This Row],[Calendar_month]],4)</f>
        <v>2026</v>
      </c>
      <c r="P4054" t="str">
        <f>_xlfn.TEXTBEFORE(Table1__5[[#This Row],[Distributor_Name]],"-")</f>
        <v>BD12</v>
      </c>
    </row>
    <row r="4055" spans="1:16" x14ac:dyDescent="0.75">
      <c r="A4055" t="s">
        <v>11</v>
      </c>
      <c r="B4055" t="s">
        <v>22</v>
      </c>
      <c r="C4055" t="s">
        <v>23</v>
      </c>
      <c r="D4055">
        <v>202605</v>
      </c>
      <c r="E4055" t="s">
        <v>7673</v>
      </c>
      <c r="F4055" t="s">
        <v>5405</v>
      </c>
      <c r="G4055">
        <v>13780</v>
      </c>
      <c r="H4055">
        <v>13715</v>
      </c>
      <c r="I4055">
        <v>13715</v>
      </c>
      <c r="J4055">
        <v>0.99528301886792403</v>
      </c>
      <c r="K4055">
        <v>65</v>
      </c>
      <c r="L4055" t="str">
        <f>VLOOKUP(Table1__5[[#This Row],[ShortCode]],$U$3:$W$100,3,0)</f>
        <v>Tiger Regular</v>
      </c>
      <c r="M4055" t="str">
        <f>VLOOKUP(Table1__5[[#This Row],[ShortCode]],$U$3:$V$100,2,0)</f>
        <v>Group BB</v>
      </c>
      <c r="N4055" t="str">
        <f>RIGHT(Table1__5[[#This Row],[Calendar_month]],2)</f>
        <v>05</v>
      </c>
      <c r="O4055" t="str">
        <f>LEFT(Table1__5[[#This Row],[Calendar_month]],4)</f>
        <v>2026</v>
      </c>
      <c r="P4055" t="str">
        <f>_xlfn.TEXTBEFORE(Table1__5[[#This Row],[Distributor_Name]],"-")</f>
        <v>BD12</v>
      </c>
    </row>
    <row r="4056" spans="1:16" x14ac:dyDescent="0.75">
      <c r="A4056" t="s">
        <v>11</v>
      </c>
      <c r="B4056" t="s">
        <v>22</v>
      </c>
      <c r="C4056" t="s">
        <v>23</v>
      </c>
      <c r="D4056">
        <v>202605</v>
      </c>
      <c r="E4056" t="s">
        <v>7673</v>
      </c>
      <c r="F4056" t="s">
        <v>5396</v>
      </c>
      <c r="G4056">
        <v>13557</v>
      </c>
      <c r="H4056">
        <v>13494</v>
      </c>
      <c r="I4056">
        <v>13499</v>
      </c>
      <c r="J4056">
        <v>0.99572176735265905</v>
      </c>
      <c r="K4056">
        <v>58</v>
      </c>
      <c r="L4056" t="str">
        <f>VLOOKUP(Table1__5[[#This Row],[ShortCode]],$U$3:$W$100,3,0)</f>
        <v>Tiger Regular</v>
      </c>
      <c r="M4056" t="str">
        <f>VLOOKUP(Table1__5[[#This Row],[ShortCode]],$U$3:$V$100,2,0)</f>
        <v>Group BB</v>
      </c>
      <c r="N4056" t="str">
        <f>RIGHT(Table1__5[[#This Row],[Calendar_month]],2)</f>
        <v>05</v>
      </c>
      <c r="O4056" t="str">
        <f>LEFT(Table1__5[[#This Row],[Calendar_month]],4)</f>
        <v>2026</v>
      </c>
      <c r="P4056" t="str">
        <f>_xlfn.TEXTBEFORE(Table1__5[[#This Row],[Distributor_Name]],"-")</f>
        <v>BD12</v>
      </c>
    </row>
    <row r="4057" spans="1:16" x14ac:dyDescent="0.75">
      <c r="A4057" t="s">
        <v>11</v>
      </c>
      <c r="B4057" t="s">
        <v>22</v>
      </c>
      <c r="C4057" t="s">
        <v>23</v>
      </c>
      <c r="D4057">
        <v>202605</v>
      </c>
      <c r="E4057" t="s">
        <v>7673</v>
      </c>
      <c r="F4057" t="s">
        <v>5408</v>
      </c>
      <c r="G4057">
        <v>349</v>
      </c>
      <c r="H4057">
        <v>370</v>
      </c>
      <c r="I4057">
        <v>414</v>
      </c>
      <c r="J4057">
        <v>1.1862464183381101</v>
      </c>
      <c r="K4057">
        <v>-65</v>
      </c>
      <c r="L4057" t="str">
        <f>VLOOKUP(Table1__5[[#This Row],[ShortCode]],$U$3:$W$100,3,0)</f>
        <v>Tiger Regular</v>
      </c>
      <c r="M4057" t="str">
        <f>VLOOKUP(Table1__5[[#This Row],[ShortCode]],$U$3:$V$100,2,0)</f>
        <v>Group BB</v>
      </c>
      <c r="N4057" t="str">
        <f>RIGHT(Table1__5[[#This Row],[Calendar_month]],2)</f>
        <v>05</v>
      </c>
      <c r="O4057" t="str">
        <f>LEFT(Table1__5[[#This Row],[Calendar_month]],4)</f>
        <v>2026</v>
      </c>
      <c r="P4057" t="str">
        <f>_xlfn.TEXTBEFORE(Table1__5[[#This Row],[Distributor_Name]],"-")</f>
        <v>BD12</v>
      </c>
    </row>
    <row r="4058" spans="1:16" x14ac:dyDescent="0.75">
      <c r="A4058" t="s">
        <v>11</v>
      </c>
      <c r="B4058" t="s">
        <v>22</v>
      </c>
      <c r="C4058" t="s">
        <v>23</v>
      </c>
      <c r="D4058">
        <v>202606</v>
      </c>
      <c r="E4058" t="s">
        <v>7662</v>
      </c>
      <c r="F4058" t="s">
        <v>5393</v>
      </c>
      <c r="G4058">
        <v>33128</v>
      </c>
      <c r="H4058">
        <v>28262</v>
      </c>
      <c r="I4058">
        <v>28149</v>
      </c>
      <c r="J4058">
        <v>0.84970417773484697</v>
      </c>
      <c r="K4058">
        <v>4979</v>
      </c>
      <c r="L4058" t="str">
        <f>VLOOKUP(Table1__5[[#This Row],[ShortCode]],$U$3:$W$100,3,0)</f>
        <v>Heineken Silver</v>
      </c>
      <c r="M4058" t="str">
        <f>VLOOKUP(Table1__5[[#This Row],[ShortCode]],$U$3:$V$100,2,0)</f>
        <v>Group AA</v>
      </c>
      <c r="N4058" t="str">
        <f>RIGHT(Table1__5[[#This Row],[Calendar_month]],2)</f>
        <v>06</v>
      </c>
      <c r="O4058" t="str">
        <f>LEFT(Table1__5[[#This Row],[Calendar_month]],4)</f>
        <v>2026</v>
      </c>
      <c r="P4058" t="str">
        <f>_xlfn.TEXTBEFORE(Table1__5[[#This Row],[Distributor_Name]],"-")</f>
        <v>BD12</v>
      </c>
    </row>
    <row r="4059" spans="1:16" x14ac:dyDescent="0.75">
      <c r="A4059" t="s">
        <v>11</v>
      </c>
      <c r="B4059" t="s">
        <v>22</v>
      </c>
      <c r="C4059" t="s">
        <v>23</v>
      </c>
      <c r="D4059">
        <v>202606</v>
      </c>
      <c r="E4059" t="s">
        <v>7662</v>
      </c>
      <c r="F4059" t="s">
        <v>5418</v>
      </c>
      <c r="G4059">
        <v>0</v>
      </c>
      <c r="H4059">
        <v>0</v>
      </c>
      <c r="I4059">
        <v>0</v>
      </c>
      <c r="J4059">
        <v>0</v>
      </c>
      <c r="K4059">
        <v>0</v>
      </c>
      <c r="L4059" t="str">
        <f>VLOOKUP(Table1__5[[#This Row],[ShortCode]],$U$3:$W$100,3,0)</f>
        <v>Heineken Silver</v>
      </c>
      <c r="M4059" t="str">
        <f>VLOOKUP(Table1__5[[#This Row],[ShortCode]],$U$3:$V$100,2,0)</f>
        <v>Group AA</v>
      </c>
      <c r="N4059" t="str">
        <f>RIGHT(Table1__5[[#This Row],[Calendar_month]],2)</f>
        <v>06</v>
      </c>
      <c r="O4059" t="str">
        <f>LEFT(Table1__5[[#This Row],[Calendar_month]],4)</f>
        <v>2026</v>
      </c>
      <c r="P4059" t="str">
        <f>_xlfn.TEXTBEFORE(Table1__5[[#This Row],[Distributor_Name]],"-")</f>
        <v>BD12</v>
      </c>
    </row>
    <row r="4060" spans="1:16" x14ac:dyDescent="0.75">
      <c r="A4060" t="s">
        <v>11</v>
      </c>
      <c r="B4060" t="s">
        <v>22</v>
      </c>
      <c r="C4060" t="s">
        <v>23</v>
      </c>
      <c r="D4060">
        <v>202606</v>
      </c>
      <c r="E4060" t="s">
        <v>7662</v>
      </c>
      <c r="F4060" t="s">
        <v>5401</v>
      </c>
      <c r="G4060">
        <v>1090</v>
      </c>
      <c r="H4060">
        <v>1261</v>
      </c>
      <c r="I4060">
        <v>872</v>
      </c>
      <c r="J4060">
        <v>0.8</v>
      </c>
      <c r="K4060">
        <v>218</v>
      </c>
      <c r="L4060" t="str">
        <f>VLOOKUP(Table1__5[[#This Row],[ShortCode]],$U$3:$W$100,3,0)</f>
        <v>Heineken Silver</v>
      </c>
      <c r="M4060" t="str">
        <f>VLOOKUP(Table1__5[[#This Row],[ShortCode]],$U$3:$V$100,2,0)</f>
        <v>Group AA</v>
      </c>
      <c r="N4060" t="str">
        <f>RIGHT(Table1__5[[#This Row],[Calendar_month]],2)</f>
        <v>06</v>
      </c>
      <c r="O4060" t="str">
        <f>LEFT(Table1__5[[#This Row],[Calendar_month]],4)</f>
        <v>2026</v>
      </c>
      <c r="P4060" t="str">
        <f>_xlfn.TEXTBEFORE(Table1__5[[#This Row],[Distributor_Name]],"-")</f>
        <v>BD12</v>
      </c>
    </row>
    <row r="4061" spans="1:16" x14ac:dyDescent="0.75">
      <c r="A4061" t="s">
        <v>11</v>
      </c>
      <c r="B4061" t="s">
        <v>22</v>
      </c>
      <c r="C4061" t="s">
        <v>23</v>
      </c>
      <c r="D4061">
        <v>202606</v>
      </c>
      <c r="E4061" t="s">
        <v>7662</v>
      </c>
      <c r="F4061" t="s">
        <v>5410</v>
      </c>
      <c r="G4061">
        <v>0</v>
      </c>
      <c r="H4061">
        <v>0</v>
      </c>
      <c r="I4061">
        <v>0</v>
      </c>
      <c r="J4061">
        <v>0</v>
      </c>
      <c r="K4061">
        <v>0</v>
      </c>
      <c r="L4061" t="str">
        <f>VLOOKUP(Table1__5[[#This Row],[ShortCode]],$U$3:$W$100,3,0)</f>
        <v>Tiger Smooth</v>
      </c>
      <c r="M4061" t="str">
        <f>VLOOKUP(Table1__5[[#This Row],[ShortCode]],$U$3:$V$100,2,0)</f>
        <v>Group AA</v>
      </c>
      <c r="N4061" t="str">
        <f>RIGHT(Table1__5[[#This Row],[Calendar_month]],2)</f>
        <v>06</v>
      </c>
      <c r="O4061" t="str">
        <f>LEFT(Table1__5[[#This Row],[Calendar_month]],4)</f>
        <v>2026</v>
      </c>
      <c r="P4061" t="str">
        <f>_xlfn.TEXTBEFORE(Table1__5[[#This Row],[Distributor_Name]],"-")</f>
        <v>BD12</v>
      </c>
    </row>
    <row r="4062" spans="1:16" x14ac:dyDescent="0.75">
      <c r="A4062" t="s">
        <v>11</v>
      </c>
      <c r="B4062" t="s">
        <v>22</v>
      </c>
      <c r="C4062" t="s">
        <v>23</v>
      </c>
      <c r="D4062">
        <v>202606</v>
      </c>
      <c r="E4062" t="s">
        <v>7662</v>
      </c>
      <c r="F4062" t="s">
        <v>5417</v>
      </c>
      <c r="G4062">
        <v>503</v>
      </c>
      <c r="H4062">
        <v>770</v>
      </c>
      <c r="I4062">
        <v>652</v>
      </c>
      <c r="J4062">
        <v>1.2962226640159</v>
      </c>
      <c r="K4062">
        <v>-149</v>
      </c>
      <c r="L4062" t="str">
        <f>VLOOKUP(Table1__5[[#This Row],[ShortCode]],$U$3:$W$100,3,0)</f>
        <v>Tiger Crystal</v>
      </c>
      <c r="M4062" t="str">
        <f>VLOOKUP(Table1__5[[#This Row],[ShortCode]],$U$3:$V$100,2,0)</f>
        <v>Group AA</v>
      </c>
      <c r="N4062" t="str">
        <f>RIGHT(Table1__5[[#This Row],[Calendar_month]],2)</f>
        <v>06</v>
      </c>
      <c r="O4062" t="str">
        <f>LEFT(Table1__5[[#This Row],[Calendar_month]],4)</f>
        <v>2026</v>
      </c>
      <c r="P4062" t="str">
        <f>_xlfn.TEXTBEFORE(Table1__5[[#This Row],[Distributor_Name]],"-")</f>
        <v>BD12</v>
      </c>
    </row>
    <row r="4063" spans="1:16" x14ac:dyDescent="0.75">
      <c r="A4063" t="s">
        <v>11</v>
      </c>
      <c r="B4063" t="s">
        <v>22</v>
      </c>
      <c r="C4063" t="s">
        <v>23</v>
      </c>
      <c r="D4063">
        <v>202606</v>
      </c>
      <c r="E4063" t="s">
        <v>7662</v>
      </c>
      <c r="F4063" t="s">
        <v>5403</v>
      </c>
      <c r="G4063">
        <v>18856</v>
      </c>
      <c r="H4063">
        <v>24297</v>
      </c>
      <c r="I4063">
        <v>24273</v>
      </c>
      <c r="J4063">
        <v>1.2872825625795501</v>
      </c>
      <c r="K4063">
        <v>-5417</v>
      </c>
      <c r="L4063" t="str">
        <f>VLOOKUP(Table1__5[[#This Row],[ShortCode]],$U$3:$W$100,3,0)</f>
        <v>Tiger Crystal</v>
      </c>
      <c r="M4063" t="str">
        <f>VLOOKUP(Table1__5[[#This Row],[ShortCode]],$U$3:$V$100,2,0)</f>
        <v>Group AA</v>
      </c>
      <c r="N4063" t="str">
        <f>RIGHT(Table1__5[[#This Row],[Calendar_month]],2)</f>
        <v>06</v>
      </c>
      <c r="O4063" t="str">
        <f>LEFT(Table1__5[[#This Row],[Calendar_month]],4)</f>
        <v>2026</v>
      </c>
      <c r="P4063" t="str">
        <f>_xlfn.TEXTBEFORE(Table1__5[[#This Row],[Distributor_Name]],"-")</f>
        <v>BD12</v>
      </c>
    </row>
    <row r="4064" spans="1:16" x14ac:dyDescent="0.75">
      <c r="A4064" t="s">
        <v>11</v>
      </c>
      <c r="B4064" t="s">
        <v>22</v>
      </c>
      <c r="C4064" t="s">
        <v>23</v>
      </c>
      <c r="D4064">
        <v>202606</v>
      </c>
      <c r="E4064" t="s">
        <v>7662</v>
      </c>
      <c r="F4064" t="s">
        <v>5404</v>
      </c>
      <c r="G4064">
        <v>4987</v>
      </c>
      <c r="H4064">
        <v>5148</v>
      </c>
      <c r="I4064">
        <v>5143</v>
      </c>
      <c r="J4064">
        <v>1.0312813314617999</v>
      </c>
      <c r="K4064">
        <v>-156</v>
      </c>
      <c r="L4064" t="str">
        <f>VLOOKUP(Table1__5[[#This Row],[ShortCode]],$U$3:$W$100,3,0)</f>
        <v>Tiger Crystal</v>
      </c>
      <c r="M4064" t="str">
        <f>VLOOKUP(Table1__5[[#This Row],[ShortCode]],$U$3:$V$100,2,0)</f>
        <v>Group AA</v>
      </c>
      <c r="N4064" t="str">
        <f>RIGHT(Table1__5[[#This Row],[Calendar_month]],2)</f>
        <v>06</v>
      </c>
      <c r="O4064" t="str">
        <f>LEFT(Table1__5[[#This Row],[Calendar_month]],4)</f>
        <v>2026</v>
      </c>
      <c r="P4064" t="str">
        <f>_xlfn.TEXTBEFORE(Table1__5[[#This Row],[Distributor_Name]],"-")</f>
        <v>BD12</v>
      </c>
    </row>
    <row r="4065" spans="1:16" x14ac:dyDescent="0.75">
      <c r="A4065" t="s">
        <v>11</v>
      </c>
      <c r="B4065" t="s">
        <v>22</v>
      </c>
      <c r="C4065" t="s">
        <v>23</v>
      </c>
      <c r="D4065">
        <v>202606</v>
      </c>
      <c r="E4065" t="s">
        <v>7673</v>
      </c>
      <c r="F4065" t="s">
        <v>5436</v>
      </c>
      <c r="G4065">
        <v>0</v>
      </c>
      <c r="H4065">
        <v>0</v>
      </c>
      <c r="I4065">
        <v>0</v>
      </c>
      <c r="J4065">
        <v>0</v>
      </c>
      <c r="K4065">
        <v>0</v>
      </c>
      <c r="L4065" t="str">
        <f>VLOOKUP(Table1__5[[#This Row],[ShortCode]],$U$3:$W$100,3,0)</f>
        <v>Bivina</v>
      </c>
      <c r="M4065" t="str">
        <f>VLOOKUP(Table1__5[[#This Row],[ShortCode]],$U$3:$V$100,2,0)</f>
        <v>Group BB</v>
      </c>
      <c r="N4065" t="str">
        <f>RIGHT(Table1__5[[#This Row],[Calendar_month]],2)</f>
        <v>06</v>
      </c>
      <c r="O4065" t="str">
        <f>LEFT(Table1__5[[#This Row],[Calendar_month]],4)</f>
        <v>2026</v>
      </c>
      <c r="P4065" t="str">
        <f>_xlfn.TEXTBEFORE(Table1__5[[#This Row],[Distributor_Name]],"-")</f>
        <v>BD12</v>
      </c>
    </row>
    <row r="4066" spans="1:16" x14ac:dyDescent="0.75">
      <c r="A4066" t="s">
        <v>11</v>
      </c>
      <c r="B4066" t="s">
        <v>22</v>
      </c>
      <c r="C4066" t="s">
        <v>23</v>
      </c>
      <c r="D4066">
        <v>202606</v>
      </c>
      <c r="E4066" t="s">
        <v>7673</v>
      </c>
      <c r="F4066" t="s">
        <v>5400</v>
      </c>
      <c r="G4066">
        <v>3232</v>
      </c>
      <c r="H4066">
        <v>4490</v>
      </c>
      <c r="I4066">
        <v>4486</v>
      </c>
      <c r="J4066">
        <v>1.38799504950495</v>
      </c>
      <c r="K4066">
        <v>-1254</v>
      </c>
      <c r="L4066" t="str">
        <f>VLOOKUP(Table1__5[[#This Row],[ShortCode]],$U$3:$W$100,3,0)</f>
        <v>Bia Việt</v>
      </c>
      <c r="M4066" t="str">
        <f>VLOOKUP(Table1__5[[#This Row],[ShortCode]],$U$3:$V$100,2,0)</f>
        <v>Group BB</v>
      </c>
      <c r="N4066" t="str">
        <f>RIGHT(Table1__5[[#This Row],[Calendar_month]],2)</f>
        <v>06</v>
      </c>
      <c r="O4066" t="str">
        <f>LEFT(Table1__5[[#This Row],[Calendar_month]],4)</f>
        <v>2026</v>
      </c>
      <c r="P4066" t="str">
        <f>_xlfn.TEXTBEFORE(Table1__5[[#This Row],[Distributor_Name]],"-")</f>
        <v>BD12</v>
      </c>
    </row>
    <row r="4067" spans="1:16" x14ac:dyDescent="0.75">
      <c r="A4067" t="s">
        <v>11</v>
      </c>
      <c r="B4067" t="s">
        <v>22</v>
      </c>
      <c r="C4067" t="s">
        <v>23</v>
      </c>
      <c r="D4067">
        <v>202606</v>
      </c>
      <c r="E4067" t="s">
        <v>7673</v>
      </c>
      <c r="F4067" t="s">
        <v>5411</v>
      </c>
      <c r="G4067">
        <v>677</v>
      </c>
      <c r="H4067">
        <v>280</v>
      </c>
      <c r="I4067">
        <v>579</v>
      </c>
      <c r="J4067">
        <v>0.85524372230428403</v>
      </c>
      <c r="K4067">
        <v>98</v>
      </c>
      <c r="L4067" t="str">
        <f>VLOOKUP(Table1__5[[#This Row],[ShortCode]],$U$3:$W$100,3,0)</f>
        <v>Bia Việt</v>
      </c>
      <c r="M4067" t="str">
        <f>VLOOKUP(Table1__5[[#This Row],[ShortCode]],$U$3:$V$100,2,0)</f>
        <v>Group BB</v>
      </c>
      <c r="N4067" t="str">
        <f>RIGHT(Table1__5[[#This Row],[Calendar_month]],2)</f>
        <v>06</v>
      </c>
      <c r="O4067" t="str">
        <f>LEFT(Table1__5[[#This Row],[Calendar_month]],4)</f>
        <v>2026</v>
      </c>
      <c r="P4067" t="str">
        <f>_xlfn.TEXTBEFORE(Table1__5[[#This Row],[Distributor_Name]],"-")</f>
        <v>BD12</v>
      </c>
    </row>
    <row r="4068" spans="1:16" x14ac:dyDescent="0.75">
      <c r="A4068" t="s">
        <v>11</v>
      </c>
      <c r="B4068" t="s">
        <v>22</v>
      </c>
      <c r="C4068" t="s">
        <v>23</v>
      </c>
      <c r="D4068">
        <v>202606</v>
      </c>
      <c r="E4068" t="s">
        <v>7673</v>
      </c>
      <c r="F4068" t="s">
        <v>5438</v>
      </c>
      <c r="G4068">
        <v>18</v>
      </c>
      <c r="H4068">
        <v>0</v>
      </c>
      <c r="I4068">
        <v>0</v>
      </c>
      <c r="J4068">
        <v>0</v>
      </c>
      <c r="K4068">
        <v>18</v>
      </c>
      <c r="L4068" t="str">
        <f>VLOOKUP(Table1__5[[#This Row],[ShortCode]],$U$3:$W$100,3,0)</f>
        <v>Other</v>
      </c>
      <c r="M4068" t="str">
        <f>VLOOKUP(Table1__5[[#This Row],[ShortCode]],$U$3:$V$100,2,0)</f>
        <v>Group BB</v>
      </c>
      <c r="N4068" t="str">
        <f>RIGHT(Table1__5[[#This Row],[Calendar_month]],2)</f>
        <v>06</v>
      </c>
      <c r="O4068" t="str">
        <f>LEFT(Table1__5[[#This Row],[Calendar_month]],4)</f>
        <v>2026</v>
      </c>
      <c r="P4068" t="str">
        <f>_xlfn.TEXTBEFORE(Table1__5[[#This Row],[Distributor_Name]],"-")</f>
        <v>BD12</v>
      </c>
    </row>
    <row r="4069" spans="1:16" x14ac:dyDescent="0.75">
      <c r="A4069" t="s">
        <v>11</v>
      </c>
      <c r="B4069" t="s">
        <v>22</v>
      </c>
      <c r="C4069" t="s">
        <v>23</v>
      </c>
      <c r="D4069">
        <v>202606</v>
      </c>
      <c r="E4069" t="s">
        <v>7673</v>
      </c>
      <c r="F4069" t="s">
        <v>5426</v>
      </c>
      <c r="G4069">
        <v>0</v>
      </c>
      <c r="H4069">
        <v>0</v>
      </c>
      <c r="I4069">
        <v>0</v>
      </c>
      <c r="J4069">
        <v>0</v>
      </c>
      <c r="K4069">
        <v>0</v>
      </c>
      <c r="L4069" t="str">
        <f>VLOOKUP(Table1__5[[#This Row],[ShortCode]],$U$3:$W$100,3,0)</f>
        <v>Heineken Original</v>
      </c>
      <c r="M4069" t="str">
        <f>VLOOKUP(Table1__5[[#This Row],[ShortCode]],$U$3:$V$100,2,0)</f>
        <v>Group BB</v>
      </c>
      <c r="N4069" t="str">
        <f>RIGHT(Table1__5[[#This Row],[Calendar_month]],2)</f>
        <v>06</v>
      </c>
      <c r="O4069" t="str">
        <f>LEFT(Table1__5[[#This Row],[Calendar_month]],4)</f>
        <v>2026</v>
      </c>
      <c r="P4069" t="str">
        <f>_xlfn.TEXTBEFORE(Table1__5[[#This Row],[Distributor_Name]],"-")</f>
        <v>BD12</v>
      </c>
    </row>
    <row r="4070" spans="1:16" x14ac:dyDescent="0.75">
      <c r="A4070" t="s">
        <v>11</v>
      </c>
      <c r="B4070" t="s">
        <v>22</v>
      </c>
      <c r="C4070" t="s">
        <v>23</v>
      </c>
      <c r="D4070">
        <v>202606</v>
      </c>
      <c r="E4070" t="s">
        <v>7673</v>
      </c>
      <c r="F4070" t="s">
        <v>5434</v>
      </c>
      <c r="G4070">
        <v>134</v>
      </c>
      <c r="H4070">
        <v>0</v>
      </c>
      <c r="I4070">
        <v>0</v>
      </c>
      <c r="J4070">
        <v>0</v>
      </c>
      <c r="K4070">
        <v>134</v>
      </c>
      <c r="L4070" t="str">
        <f>VLOOKUP(Table1__5[[#This Row],[ShortCode]],$U$3:$W$100,3,0)</f>
        <v>Heineken Original</v>
      </c>
      <c r="M4070" t="str">
        <f>VLOOKUP(Table1__5[[#This Row],[ShortCode]],$U$3:$V$100,2,0)</f>
        <v>Group BB</v>
      </c>
      <c r="N4070" t="str">
        <f>RIGHT(Table1__5[[#This Row],[Calendar_month]],2)</f>
        <v>06</v>
      </c>
      <c r="O4070" t="str">
        <f>LEFT(Table1__5[[#This Row],[Calendar_month]],4)</f>
        <v>2026</v>
      </c>
      <c r="P4070" t="str">
        <f>_xlfn.TEXTBEFORE(Table1__5[[#This Row],[Distributor_Name]],"-")</f>
        <v>BD12</v>
      </c>
    </row>
    <row r="4071" spans="1:16" x14ac:dyDescent="0.75">
      <c r="A4071" t="s">
        <v>11</v>
      </c>
      <c r="B4071" t="s">
        <v>22</v>
      </c>
      <c r="C4071" t="s">
        <v>23</v>
      </c>
      <c r="D4071">
        <v>202606</v>
      </c>
      <c r="E4071" t="s">
        <v>7673</v>
      </c>
      <c r="F4071" t="s">
        <v>7675</v>
      </c>
      <c r="G4071">
        <v>0</v>
      </c>
      <c r="H4071">
        <v>0</v>
      </c>
      <c r="I4071">
        <v>0</v>
      </c>
      <c r="J4071">
        <v>0</v>
      </c>
      <c r="K4071">
        <v>0</v>
      </c>
      <c r="L4071" t="str">
        <f>VLOOKUP(Table1__5[[#This Row],[ShortCode]],$U$3:$W$100,3,0)</f>
        <v>Larue</v>
      </c>
      <c r="M4071" t="str">
        <f>VLOOKUP(Table1__5[[#This Row],[ShortCode]],$U$3:$V$100,2,0)</f>
        <v>Group BB</v>
      </c>
      <c r="N4071" t="str">
        <f>RIGHT(Table1__5[[#This Row],[Calendar_month]],2)</f>
        <v>06</v>
      </c>
      <c r="O4071" t="str">
        <f>LEFT(Table1__5[[#This Row],[Calendar_month]],4)</f>
        <v>2026</v>
      </c>
      <c r="P4071" t="str">
        <f>_xlfn.TEXTBEFORE(Table1__5[[#This Row],[Distributor_Name]],"-")</f>
        <v>BD12</v>
      </c>
    </row>
    <row r="4072" spans="1:16" x14ac:dyDescent="0.75">
      <c r="A4072" t="s">
        <v>11</v>
      </c>
      <c r="B4072" t="s">
        <v>22</v>
      </c>
      <c r="C4072" t="s">
        <v>23</v>
      </c>
      <c r="D4072">
        <v>202606</v>
      </c>
      <c r="E4072" t="s">
        <v>7673</v>
      </c>
      <c r="F4072" t="s">
        <v>7677</v>
      </c>
      <c r="G4072">
        <v>0</v>
      </c>
      <c r="H4072">
        <v>0</v>
      </c>
      <c r="I4072">
        <v>0</v>
      </c>
      <c r="J4072">
        <v>0</v>
      </c>
      <c r="K4072">
        <v>0</v>
      </c>
      <c r="L4072" t="str">
        <f>VLOOKUP(Table1__5[[#This Row],[ShortCode]],$U$3:$W$100,3,0)</f>
        <v>Larue</v>
      </c>
      <c r="M4072" t="str">
        <f>VLOOKUP(Table1__5[[#This Row],[ShortCode]],$U$3:$V$100,2,0)</f>
        <v>Group BB</v>
      </c>
      <c r="N4072" t="str">
        <f>RIGHT(Table1__5[[#This Row],[Calendar_month]],2)</f>
        <v>06</v>
      </c>
      <c r="O4072" t="str">
        <f>LEFT(Table1__5[[#This Row],[Calendar_month]],4)</f>
        <v>2026</v>
      </c>
      <c r="P4072" t="str">
        <f>_xlfn.TEXTBEFORE(Table1__5[[#This Row],[Distributor_Name]],"-")</f>
        <v>BD12</v>
      </c>
    </row>
    <row r="4073" spans="1:16" x14ac:dyDescent="0.75">
      <c r="A4073" t="s">
        <v>11</v>
      </c>
      <c r="B4073" t="s">
        <v>22</v>
      </c>
      <c r="C4073" t="s">
        <v>23</v>
      </c>
      <c r="D4073">
        <v>202606</v>
      </c>
      <c r="E4073" t="s">
        <v>7673</v>
      </c>
      <c r="F4073" t="s">
        <v>5440</v>
      </c>
      <c r="G4073">
        <v>0</v>
      </c>
      <c r="H4073">
        <v>0</v>
      </c>
      <c r="I4073">
        <v>0</v>
      </c>
      <c r="J4073">
        <v>0</v>
      </c>
      <c r="K4073">
        <v>0</v>
      </c>
      <c r="L4073" t="str">
        <f>VLOOKUP(Table1__5[[#This Row],[ShortCode]],$U$3:$W$100,3,0)</f>
        <v>Other</v>
      </c>
      <c r="M4073" t="str">
        <f>VLOOKUP(Table1__5[[#This Row],[ShortCode]],$U$3:$V$100,2,0)</f>
        <v>Group BB</v>
      </c>
      <c r="N4073" t="str">
        <f>RIGHT(Table1__5[[#This Row],[Calendar_month]],2)</f>
        <v>06</v>
      </c>
      <c r="O4073" t="str">
        <f>LEFT(Table1__5[[#This Row],[Calendar_month]],4)</f>
        <v>2026</v>
      </c>
      <c r="P4073" t="str">
        <f>_xlfn.TEXTBEFORE(Table1__5[[#This Row],[Distributor_Name]],"-")</f>
        <v>BD12</v>
      </c>
    </row>
    <row r="4074" spans="1:16" x14ac:dyDescent="0.75">
      <c r="A4074" t="s">
        <v>11</v>
      </c>
      <c r="B4074" t="s">
        <v>22</v>
      </c>
      <c r="C4074" t="s">
        <v>23</v>
      </c>
      <c r="D4074">
        <v>202606</v>
      </c>
      <c r="E4074" t="s">
        <v>7673</v>
      </c>
      <c r="F4074" t="s">
        <v>5424</v>
      </c>
      <c r="G4074">
        <v>1</v>
      </c>
      <c r="H4074">
        <v>0</v>
      </c>
      <c r="I4074">
        <v>0</v>
      </c>
      <c r="J4074">
        <v>0</v>
      </c>
      <c r="K4074">
        <v>1</v>
      </c>
      <c r="L4074" t="str">
        <f>VLOOKUP(Table1__5[[#This Row],[ShortCode]],$U$3:$W$100,3,0)</f>
        <v>Other</v>
      </c>
      <c r="M4074" t="str">
        <f>VLOOKUP(Table1__5[[#This Row],[ShortCode]],$U$3:$V$100,2,0)</f>
        <v>Group BB</v>
      </c>
      <c r="N4074" t="str">
        <f>RIGHT(Table1__5[[#This Row],[Calendar_month]],2)</f>
        <v>06</v>
      </c>
      <c r="O4074" t="str">
        <f>LEFT(Table1__5[[#This Row],[Calendar_month]],4)</f>
        <v>2026</v>
      </c>
      <c r="P4074" t="str">
        <f>_xlfn.TEXTBEFORE(Table1__5[[#This Row],[Distributor_Name]],"-")</f>
        <v>BD12</v>
      </c>
    </row>
    <row r="4075" spans="1:16" x14ac:dyDescent="0.75">
      <c r="A4075" t="s">
        <v>11</v>
      </c>
      <c r="B4075" t="s">
        <v>22</v>
      </c>
      <c r="C4075" t="s">
        <v>23</v>
      </c>
      <c r="D4075">
        <v>202606</v>
      </c>
      <c r="E4075" t="s">
        <v>7673</v>
      </c>
      <c r="F4075" t="s">
        <v>7668</v>
      </c>
      <c r="G4075">
        <v>0</v>
      </c>
      <c r="H4075">
        <v>0</v>
      </c>
      <c r="I4075">
        <v>0</v>
      </c>
      <c r="J4075">
        <v>0</v>
      </c>
      <c r="K4075">
        <v>0</v>
      </c>
      <c r="L4075" t="str">
        <f>VLOOKUP(Table1__5[[#This Row],[ShortCode]],$U$3:$W$100,3,0)</f>
        <v>Other</v>
      </c>
      <c r="M4075" t="str">
        <f>VLOOKUP(Table1__5[[#This Row],[ShortCode]],$U$3:$V$100,2,0)</f>
        <v>Group BB</v>
      </c>
      <c r="N4075" t="str">
        <f>RIGHT(Table1__5[[#This Row],[Calendar_month]],2)</f>
        <v>06</v>
      </c>
      <c r="O4075" t="str">
        <f>LEFT(Table1__5[[#This Row],[Calendar_month]],4)</f>
        <v>2026</v>
      </c>
      <c r="P4075" t="str">
        <f>_xlfn.TEXTBEFORE(Table1__5[[#This Row],[Distributor_Name]],"-")</f>
        <v>BD12</v>
      </c>
    </row>
    <row r="4076" spans="1:16" x14ac:dyDescent="0.75">
      <c r="A4076" t="s">
        <v>11</v>
      </c>
      <c r="B4076" t="s">
        <v>22</v>
      </c>
      <c r="C4076" t="s">
        <v>23</v>
      </c>
      <c r="D4076">
        <v>202606</v>
      </c>
      <c r="E4076" t="s">
        <v>7673</v>
      </c>
      <c r="F4076" t="s">
        <v>5430</v>
      </c>
      <c r="G4076">
        <v>20</v>
      </c>
      <c r="H4076">
        <v>0</v>
      </c>
      <c r="I4076">
        <v>4</v>
      </c>
      <c r="J4076">
        <v>0.2</v>
      </c>
      <c r="K4076">
        <v>16</v>
      </c>
      <c r="L4076" t="str">
        <f>VLOOKUP(Table1__5[[#This Row],[ShortCode]],$U$3:$W$100,3,0)</f>
        <v>Other</v>
      </c>
      <c r="M4076" t="str">
        <f>VLOOKUP(Table1__5[[#This Row],[ShortCode]],$U$3:$V$100,2,0)</f>
        <v>Group BB</v>
      </c>
      <c r="N4076" t="str">
        <f>RIGHT(Table1__5[[#This Row],[Calendar_month]],2)</f>
        <v>06</v>
      </c>
      <c r="O4076" t="str">
        <f>LEFT(Table1__5[[#This Row],[Calendar_month]],4)</f>
        <v>2026</v>
      </c>
      <c r="P4076" t="str">
        <f>_xlfn.TEXTBEFORE(Table1__5[[#This Row],[Distributor_Name]],"-")</f>
        <v>BD12</v>
      </c>
    </row>
    <row r="4077" spans="1:16" x14ac:dyDescent="0.75">
      <c r="A4077" t="s">
        <v>11</v>
      </c>
      <c r="B4077" t="s">
        <v>22</v>
      </c>
      <c r="C4077" t="s">
        <v>23</v>
      </c>
      <c r="D4077">
        <v>202606</v>
      </c>
      <c r="E4077" t="s">
        <v>7673</v>
      </c>
      <c r="F4077" t="s">
        <v>5405</v>
      </c>
      <c r="G4077">
        <v>18994</v>
      </c>
      <c r="H4077">
        <v>18928</v>
      </c>
      <c r="I4077">
        <v>18918</v>
      </c>
      <c r="J4077">
        <v>0.99599873644308701</v>
      </c>
      <c r="K4077">
        <v>76</v>
      </c>
      <c r="L4077" t="str">
        <f>VLOOKUP(Table1__5[[#This Row],[ShortCode]],$U$3:$W$100,3,0)</f>
        <v>Tiger Regular</v>
      </c>
      <c r="M4077" t="str">
        <f>VLOOKUP(Table1__5[[#This Row],[ShortCode]],$U$3:$V$100,2,0)</f>
        <v>Group BB</v>
      </c>
      <c r="N4077" t="str">
        <f>RIGHT(Table1__5[[#This Row],[Calendar_month]],2)</f>
        <v>06</v>
      </c>
      <c r="O4077" t="str">
        <f>LEFT(Table1__5[[#This Row],[Calendar_month]],4)</f>
        <v>2026</v>
      </c>
      <c r="P4077" t="str">
        <f>_xlfn.TEXTBEFORE(Table1__5[[#This Row],[Distributor_Name]],"-")</f>
        <v>BD12</v>
      </c>
    </row>
    <row r="4078" spans="1:16" x14ac:dyDescent="0.75">
      <c r="A4078" t="s">
        <v>11</v>
      </c>
      <c r="B4078" t="s">
        <v>22</v>
      </c>
      <c r="C4078" t="s">
        <v>23</v>
      </c>
      <c r="D4078">
        <v>202606</v>
      </c>
      <c r="E4078" t="s">
        <v>7673</v>
      </c>
      <c r="F4078" t="s">
        <v>5396</v>
      </c>
      <c r="G4078">
        <v>11476</v>
      </c>
      <c r="H4078">
        <v>11479</v>
      </c>
      <c r="I4078">
        <v>11449</v>
      </c>
      <c r="J4078">
        <v>0.99764726385500202</v>
      </c>
      <c r="K4078">
        <v>27</v>
      </c>
      <c r="L4078" t="str">
        <f>VLOOKUP(Table1__5[[#This Row],[ShortCode]],$U$3:$W$100,3,0)</f>
        <v>Tiger Regular</v>
      </c>
      <c r="M4078" t="str">
        <f>VLOOKUP(Table1__5[[#This Row],[ShortCode]],$U$3:$V$100,2,0)</f>
        <v>Group BB</v>
      </c>
      <c r="N4078" t="str">
        <f>RIGHT(Table1__5[[#This Row],[Calendar_month]],2)</f>
        <v>06</v>
      </c>
      <c r="O4078" t="str">
        <f>LEFT(Table1__5[[#This Row],[Calendar_month]],4)</f>
        <v>2026</v>
      </c>
      <c r="P4078" t="str">
        <f>_xlfn.TEXTBEFORE(Table1__5[[#This Row],[Distributor_Name]],"-")</f>
        <v>BD12</v>
      </c>
    </row>
    <row r="4079" spans="1:16" x14ac:dyDescent="0.75">
      <c r="A4079" t="s">
        <v>11</v>
      </c>
      <c r="B4079" t="s">
        <v>22</v>
      </c>
      <c r="C4079" t="s">
        <v>23</v>
      </c>
      <c r="D4079">
        <v>202606</v>
      </c>
      <c r="E4079" t="s">
        <v>7673</v>
      </c>
      <c r="F4079" t="s">
        <v>5408</v>
      </c>
      <c r="G4079">
        <v>370</v>
      </c>
      <c r="H4079">
        <v>490</v>
      </c>
      <c r="I4079">
        <v>461</v>
      </c>
      <c r="J4079">
        <v>1.2459459459459501</v>
      </c>
      <c r="K4079">
        <v>-91.000000000000099</v>
      </c>
      <c r="L4079" t="str">
        <f>VLOOKUP(Table1__5[[#This Row],[ShortCode]],$U$3:$W$100,3,0)</f>
        <v>Tiger Regular</v>
      </c>
      <c r="M4079" t="str">
        <f>VLOOKUP(Table1__5[[#This Row],[ShortCode]],$U$3:$V$100,2,0)</f>
        <v>Group BB</v>
      </c>
      <c r="N4079" t="str">
        <f>RIGHT(Table1__5[[#This Row],[Calendar_month]],2)</f>
        <v>06</v>
      </c>
      <c r="O4079" t="str">
        <f>LEFT(Table1__5[[#This Row],[Calendar_month]],4)</f>
        <v>2026</v>
      </c>
      <c r="P4079" t="str">
        <f>_xlfn.TEXTBEFORE(Table1__5[[#This Row],[Distributor_Name]],"-")</f>
        <v>BD12</v>
      </c>
    </row>
    <row r="4080" spans="1:16" x14ac:dyDescent="0.75">
      <c r="A4080" t="s">
        <v>11</v>
      </c>
      <c r="B4080" t="s">
        <v>22</v>
      </c>
      <c r="C4080" t="s">
        <v>23</v>
      </c>
      <c r="D4080">
        <v>202607</v>
      </c>
      <c r="E4080" t="s">
        <v>7662</v>
      </c>
      <c r="F4080" t="s">
        <v>5393</v>
      </c>
      <c r="G4080">
        <v>24307</v>
      </c>
      <c r="H4080">
        <v>23777</v>
      </c>
      <c r="I4080">
        <v>23029</v>
      </c>
      <c r="J4080">
        <v>0.94742255317398305</v>
      </c>
      <c r="K4080">
        <v>1278</v>
      </c>
      <c r="L4080" t="str">
        <f>VLOOKUP(Table1__5[[#This Row],[ShortCode]],$U$3:$W$100,3,0)</f>
        <v>Heineken Silver</v>
      </c>
      <c r="M4080" t="str">
        <f>VLOOKUP(Table1__5[[#This Row],[ShortCode]],$U$3:$V$100,2,0)</f>
        <v>Group AA</v>
      </c>
      <c r="N4080" t="str">
        <f>RIGHT(Table1__5[[#This Row],[Calendar_month]],2)</f>
        <v>07</v>
      </c>
      <c r="O4080" t="str">
        <f>LEFT(Table1__5[[#This Row],[Calendar_month]],4)</f>
        <v>2026</v>
      </c>
      <c r="P4080" t="str">
        <f>_xlfn.TEXTBEFORE(Table1__5[[#This Row],[Distributor_Name]],"-")</f>
        <v>BD12</v>
      </c>
    </row>
    <row r="4081" spans="1:16" x14ac:dyDescent="0.75">
      <c r="A4081" t="s">
        <v>11</v>
      </c>
      <c r="B4081" t="s">
        <v>22</v>
      </c>
      <c r="C4081" t="s">
        <v>23</v>
      </c>
      <c r="D4081">
        <v>202607</v>
      </c>
      <c r="E4081" t="s">
        <v>7662</v>
      </c>
      <c r="F4081" t="s">
        <v>5401</v>
      </c>
      <c r="G4081">
        <v>785</v>
      </c>
      <c r="H4081">
        <v>780</v>
      </c>
      <c r="I4081">
        <v>1169</v>
      </c>
      <c r="J4081">
        <v>1.48917197452229</v>
      </c>
      <c r="K4081">
        <v>-384</v>
      </c>
      <c r="L4081" t="str">
        <f>VLOOKUP(Table1__5[[#This Row],[ShortCode]],$U$3:$W$100,3,0)</f>
        <v>Heineken Silver</v>
      </c>
      <c r="M4081" t="str">
        <f>VLOOKUP(Table1__5[[#This Row],[ShortCode]],$U$3:$V$100,2,0)</f>
        <v>Group AA</v>
      </c>
      <c r="N4081" t="str">
        <f>RIGHT(Table1__5[[#This Row],[Calendar_month]],2)</f>
        <v>07</v>
      </c>
      <c r="O4081" t="str">
        <f>LEFT(Table1__5[[#This Row],[Calendar_month]],4)</f>
        <v>2026</v>
      </c>
      <c r="P4081" t="str">
        <f>_xlfn.TEXTBEFORE(Table1__5[[#This Row],[Distributor_Name]],"-")</f>
        <v>BD12</v>
      </c>
    </row>
    <row r="4082" spans="1:16" x14ac:dyDescent="0.75">
      <c r="A4082" t="s">
        <v>11</v>
      </c>
      <c r="B4082" t="s">
        <v>22</v>
      </c>
      <c r="C4082" t="s">
        <v>23</v>
      </c>
      <c r="D4082">
        <v>202607</v>
      </c>
      <c r="E4082" t="s">
        <v>7662</v>
      </c>
      <c r="F4082" t="s">
        <v>5417</v>
      </c>
      <c r="G4082">
        <v>457</v>
      </c>
      <c r="H4082">
        <v>910</v>
      </c>
      <c r="I4082">
        <v>978</v>
      </c>
      <c r="J4082">
        <v>2.1400437636761498</v>
      </c>
      <c r="K4082">
        <v>-521</v>
      </c>
      <c r="L4082" t="str">
        <f>VLOOKUP(Table1__5[[#This Row],[ShortCode]],$U$3:$W$100,3,0)</f>
        <v>Tiger Crystal</v>
      </c>
      <c r="M4082" t="str">
        <f>VLOOKUP(Table1__5[[#This Row],[ShortCode]],$U$3:$V$100,2,0)</f>
        <v>Group AA</v>
      </c>
      <c r="N4082" t="str">
        <f>RIGHT(Table1__5[[#This Row],[Calendar_month]],2)</f>
        <v>07</v>
      </c>
      <c r="O4082" t="str">
        <f>LEFT(Table1__5[[#This Row],[Calendar_month]],4)</f>
        <v>2026</v>
      </c>
      <c r="P4082" t="str">
        <f>_xlfn.TEXTBEFORE(Table1__5[[#This Row],[Distributor_Name]],"-")</f>
        <v>BD12</v>
      </c>
    </row>
    <row r="4083" spans="1:16" x14ac:dyDescent="0.75">
      <c r="A4083" t="s">
        <v>11</v>
      </c>
      <c r="B4083" t="s">
        <v>22</v>
      </c>
      <c r="C4083" t="s">
        <v>23</v>
      </c>
      <c r="D4083">
        <v>202607</v>
      </c>
      <c r="E4083" t="s">
        <v>7662</v>
      </c>
      <c r="F4083" t="s">
        <v>5403</v>
      </c>
      <c r="G4083">
        <v>20054</v>
      </c>
      <c r="H4083">
        <v>20956</v>
      </c>
      <c r="I4083">
        <v>20928</v>
      </c>
      <c r="J4083">
        <v>1.0435823277151699</v>
      </c>
      <c r="K4083">
        <v>-874</v>
      </c>
      <c r="L4083" t="str">
        <f>VLOOKUP(Table1__5[[#This Row],[ShortCode]],$U$3:$W$100,3,0)</f>
        <v>Tiger Crystal</v>
      </c>
      <c r="M4083" t="str">
        <f>VLOOKUP(Table1__5[[#This Row],[ShortCode]],$U$3:$V$100,2,0)</f>
        <v>Group AA</v>
      </c>
      <c r="N4083" t="str">
        <f>RIGHT(Table1__5[[#This Row],[Calendar_month]],2)</f>
        <v>07</v>
      </c>
      <c r="O4083" t="str">
        <f>LEFT(Table1__5[[#This Row],[Calendar_month]],4)</f>
        <v>2026</v>
      </c>
      <c r="P4083" t="str">
        <f>_xlfn.TEXTBEFORE(Table1__5[[#This Row],[Distributor_Name]],"-")</f>
        <v>BD12</v>
      </c>
    </row>
    <row r="4084" spans="1:16" x14ac:dyDescent="0.75">
      <c r="A4084" t="s">
        <v>11</v>
      </c>
      <c r="B4084" t="s">
        <v>22</v>
      </c>
      <c r="C4084" t="s">
        <v>23</v>
      </c>
      <c r="D4084">
        <v>202607</v>
      </c>
      <c r="E4084" t="s">
        <v>7662</v>
      </c>
      <c r="F4084" t="s">
        <v>5404</v>
      </c>
      <c r="G4084">
        <v>5492</v>
      </c>
      <c r="H4084">
        <v>5408</v>
      </c>
      <c r="I4084">
        <v>5363</v>
      </c>
      <c r="J4084">
        <v>0.97651128914785101</v>
      </c>
      <c r="K4084">
        <v>129</v>
      </c>
      <c r="L4084" t="str">
        <f>VLOOKUP(Table1__5[[#This Row],[ShortCode]],$U$3:$W$100,3,0)</f>
        <v>Tiger Crystal</v>
      </c>
      <c r="M4084" t="str">
        <f>VLOOKUP(Table1__5[[#This Row],[ShortCode]],$U$3:$V$100,2,0)</f>
        <v>Group AA</v>
      </c>
      <c r="N4084" t="str">
        <f>RIGHT(Table1__5[[#This Row],[Calendar_month]],2)</f>
        <v>07</v>
      </c>
      <c r="O4084" t="str">
        <f>LEFT(Table1__5[[#This Row],[Calendar_month]],4)</f>
        <v>2026</v>
      </c>
      <c r="P4084" t="str">
        <f>_xlfn.TEXTBEFORE(Table1__5[[#This Row],[Distributor_Name]],"-")</f>
        <v>BD12</v>
      </c>
    </row>
    <row r="4085" spans="1:16" x14ac:dyDescent="0.75">
      <c r="A4085" t="s">
        <v>11</v>
      </c>
      <c r="B4085" t="s">
        <v>22</v>
      </c>
      <c r="C4085" t="s">
        <v>23</v>
      </c>
      <c r="D4085">
        <v>202607</v>
      </c>
      <c r="E4085" t="s">
        <v>7673</v>
      </c>
      <c r="F4085" t="s">
        <v>5400</v>
      </c>
      <c r="G4085">
        <v>2641</v>
      </c>
      <c r="H4085">
        <v>2860</v>
      </c>
      <c r="I4085">
        <v>2860</v>
      </c>
      <c r="J4085">
        <v>1.08292313517607</v>
      </c>
      <c r="K4085">
        <v>-219</v>
      </c>
      <c r="L4085" t="str">
        <f>VLOOKUP(Table1__5[[#This Row],[ShortCode]],$U$3:$W$100,3,0)</f>
        <v>Bia Việt</v>
      </c>
      <c r="M4085" t="str">
        <f>VLOOKUP(Table1__5[[#This Row],[ShortCode]],$U$3:$V$100,2,0)</f>
        <v>Group BB</v>
      </c>
      <c r="N4085" t="str">
        <f>RIGHT(Table1__5[[#This Row],[Calendar_month]],2)</f>
        <v>07</v>
      </c>
      <c r="O4085" t="str">
        <f>LEFT(Table1__5[[#This Row],[Calendar_month]],4)</f>
        <v>2026</v>
      </c>
      <c r="P4085" t="str">
        <f>_xlfn.TEXTBEFORE(Table1__5[[#This Row],[Distributor_Name]],"-")</f>
        <v>BD12</v>
      </c>
    </row>
    <row r="4086" spans="1:16" x14ac:dyDescent="0.75">
      <c r="A4086" t="s">
        <v>11</v>
      </c>
      <c r="B4086" t="s">
        <v>22</v>
      </c>
      <c r="C4086" t="s">
        <v>23</v>
      </c>
      <c r="D4086">
        <v>202607</v>
      </c>
      <c r="E4086" t="s">
        <v>7673</v>
      </c>
      <c r="F4086" t="s">
        <v>5411</v>
      </c>
      <c r="G4086">
        <v>699</v>
      </c>
      <c r="H4086">
        <v>490</v>
      </c>
      <c r="I4086">
        <v>565</v>
      </c>
      <c r="J4086">
        <v>0.80829756795422003</v>
      </c>
      <c r="K4086">
        <v>134</v>
      </c>
      <c r="L4086" t="str">
        <f>VLOOKUP(Table1__5[[#This Row],[ShortCode]],$U$3:$W$100,3,0)</f>
        <v>Bia Việt</v>
      </c>
      <c r="M4086" t="str">
        <f>VLOOKUP(Table1__5[[#This Row],[ShortCode]],$U$3:$V$100,2,0)</f>
        <v>Group BB</v>
      </c>
      <c r="N4086" t="str">
        <f>RIGHT(Table1__5[[#This Row],[Calendar_month]],2)</f>
        <v>07</v>
      </c>
      <c r="O4086" t="str">
        <f>LEFT(Table1__5[[#This Row],[Calendar_month]],4)</f>
        <v>2026</v>
      </c>
      <c r="P4086" t="str">
        <f>_xlfn.TEXTBEFORE(Table1__5[[#This Row],[Distributor_Name]],"-")</f>
        <v>BD12</v>
      </c>
    </row>
    <row r="4087" spans="1:16" x14ac:dyDescent="0.75">
      <c r="A4087" t="s">
        <v>11</v>
      </c>
      <c r="B4087" t="s">
        <v>22</v>
      </c>
      <c r="C4087" t="s">
        <v>23</v>
      </c>
      <c r="D4087">
        <v>202607</v>
      </c>
      <c r="E4087" t="s">
        <v>7673</v>
      </c>
      <c r="F4087" t="s">
        <v>5438</v>
      </c>
      <c r="G4087">
        <v>2</v>
      </c>
      <c r="H4087">
        <v>0</v>
      </c>
      <c r="I4087">
        <v>0</v>
      </c>
      <c r="J4087">
        <v>0</v>
      </c>
      <c r="K4087">
        <v>2</v>
      </c>
      <c r="L4087" t="str">
        <f>VLOOKUP(Table1__5[[#This Row],[ShortCode]],$U$3:$W$100,3,0)</f>
        <v>Other</v>
      </c>
      <c r="M4087" t="str">
        <f>VLOOKUP(Table1__5[[#This Row],[ShortCode]],$U$3:$V$100,2,0)</f>
        <v>Group BB</v>
      </c>
      <c r="N4087" t="str">
        <f>RIGHT(Table1__5[[#This Row],[Calendar_month]],2)</f>
        <v>07</v>
      </c>
      <c r="O4087" t="str">
        <f>LEFT(Table1__5[[#This Row],[Calendar_month]],4)</f>
        <v>2026</v>
      </c>
      <c r="P4087" t="str">
        <f>_xlfn.TEXTBEFORE(Table1__5[[#This Row],[Distributor_Name]],"-")</f>
        <v>BD12</v>
      </c>
    </row>
    <row r="4088" spans="1:16" x14ac:dyDescent="0.75">
      <c r="A4088" t="s">
        <v>11</v>
      </c>
      <c r="B4088" t="s">
        <v>22</v>
      </c>
      <c r="C4088" t="s">
        <v>23</v>
      </c>
      <c r="D4088">
        <v>202607</v>
      </c>
      <c r="E4088" t="s">
        <v>7673</v>
      </c>
      <c r="F4088" t="s">
        <v>5434</v>
      </c>
      <c r="G4088">
        <v>60</v>
      </c>
      <c r="H4088">
        <v>208</v>
      </c>
      <c r="I4088">
        <v>139</v>
      </c>
      <c r="J4088">
        <v>2.31666666666667</v>
      </c>
      <c r="K4088">
        <v>-79</v>
      </c>
      <c r="L4088" t="str">
        <f>VLOOKUP(Table1__5[[#This Row],[ShortCode]],$U$3:$W$100,3,0)</f>
        <v>Heineken Original</v>
      </c>
      <c r="M4088" t="str">
        <f>VLOOKUP(Table1__5[[#This Row],[ShortCode]],$U$3:$V$100,2,0)</f>
        <v>Group BB</v>
      </c>
      <c r="N4088" t="str">
        <f>RIGHT(Table1__5[[#This Row],[Calendar_month]],2)</f>
        <v>07</v>
      </c>
      <c r="O4088" t="str">
        <f>LEFT(Table1__5[[#This Row],[Calendar_month]],4)</f>
        <v>2026</v>
      </c>
      <c r="P4088" t="str">
        <f>_xlfn.TEXTBEFORE(Table1__5[[#This Row],[Distributor_Name]],"-")</f>
        <v>BD12</v>
      </c>
    </row>
    <row r="4089" spans="1:16" x14ac:dyDescent="0.75">
      <c r="A4089" t="s">
        <v>11</v>
      </c>
      <c r="B4089" t="s">
        <v>22</v>
      </c>
      <c r="C4089" t="s">
        <v>23</v>
      </c>
      <c r="D4089">
        <v>202607</v>
      </c>
      <c r="E4089" t="s">
        <v>7673</v>
      </c>
      <c r="F4089" t="s">
        <v>5430</v>
      </c>
      <c r="G4089">
        <v>10</v>
      </c>
      <c r="H4089">
        <v>65</v>
      </c>
      <c r="I4089">
        <v>65</v>
      </c>
      <c r="J4089">
        <v>6.5</v>
      </c>
      <c r="K4089">
        <v>-55</v>
      </c>
      <c r="L4089" t="str">
        <f>VLOOKUP(Table1__5[[#This Row],[ShortCode]],$U$3:$W$100,3,0)</f>
        <v>Other</v>
      </c>
      <c r="M4089" t="str">
        <f>VLOOKUP(Table1__5[[#This Row],[ShortCode]],$U$3:$V$100,2,0)</f>
        <v>Group BB</v>
      </c>
      <c r="N4089" t="str">
        <f>RIGHT(Table1__5[[#This Row],[Calendar_month]],2)</f>
        <v>07</v>
      </c>
      <c r="O4089" t="str">
        <f>LEFT(Table1__5[[#This Row],[Calendar_month]],4)</f>
        <v>2026</v>
      </c>
      <c r="P4089" t="str">
        <f>_xlfn.TEXTBEFORE(Table1__5[[#This Row],[Distributor_Name]],"-")</f>
        <v>BD12</v>
      </c>
    </row>
    <row r="4090" spans="1:16" x14ac:dyDescent="0.75">
      <c r="A4090" t="s">
        <v>11</v>
      </c>
      <c r="B4090" t="s">
        <v>22</v>
      </c>
      <c r="C4090" t="s">
        <v>23</v>
      </c>
      <c r="D4090">
        <v>202607</v>
      </c>
      <c r="E4090" t="s">
        <v>7673</v>
      </c>
      <c r="F4090" t="s">
        <v>5405</v>
      </c>
      <c r="G4090">
        <v>17847</v>
      </c>
      <c r="H4090">
        <v>18369</v>
      </c>
      <c r="I4090">
        <v>18361</v>
      </c>
      <c r="J4090">
        <v>1.02880035860369</v>
      </c>
      <c r="K4090">
        <v>-514</v>
      </c>
      <c r="L4090" t="str">
        <f>VLOOKUP(Table1__5[[#This Row],[ShortCode]],$U$3:$W$100,3,0)</f>
        <v>Tiger Regular</v>
      </c>
      <c r="M4090" t="str">
        <f>VLOOKUP(Table1__5[[#This Row],[ShortCode]],$U$3:$V$100,2,0)</f>
        <v>Group BB</v>
      </c>
      <c r="N4090" t="str">
        <f>RIGHT(Table1__5[[#This Row],[Calendar_month]],2)</f>
        <v>07</v>
      </c>
      <c r="O4090" t="str">
        <f>LEFT(Table1__5[[#This Row],[Calendar_month]],4)</f>
        <v>2026</v>
      </c>
      <c r="P4090" t="str">
        <f>_xlfn.TEXTBEFORE(Table1__5[[#This Row],[Distributor_Name]],"-")</f>
        <v>BD12</v>
      </c>
    </row>
    <row r="4091" spans="1:16" x14ac:dyDescent="0.75">
      <c r="A4091" t="s">
        <v>11</v>
      </c>
      <c r="B4091" t="s">
        <v>22</v>
      </c>
      <c r="C4091" t="s">
        <v>23</v>
      </c>
      <c r="D4091">
        <v>202607</v>
      </c>
      <c r="E4091" t="s">
        <v>7673</v>
      </c>
      <c r="F4091" t="s">
        <v>5396</v>
      </c>
      <c r="G4091">
        <v>8961</v>
      </c>
      <c r="H4091">
        <v>8190</v>
      </c>
      <c r="I4091">
        <v>8220</v>
      </c>
      <c r="J4091">
        <v>0.91730833612320095</v>
      </c>
      <c r="K4091">
        <v>741</v>
      </c>
      <c r="L4091" t="str">
        <f>VLOOKUP(Table1__5[[#This Row],[ShortCode]],$U$3:$W$100,3,0)</f>
        <v>Tiger Regular</v>
      </c>
      <c r="M4091" t="str">
        <f>VLOOKUP(Table1__5[[#This Row],[ShortCode]],$U$3:$V$100,2,0)</f>
        <v>Group BB</v>
      </c>
      <c r="N4091" t="str">
        <f>RIGHT(Table1__5[[#This Row],[Calendar_month]],2)</f>
        <v>07</v>
      </c>
      <c r="O4091" t="str">
        <f>LEFT(Table1__5[[#This Row],[Calendar_month]],4)</f>
        <v>2026</v>
      </c>
      <c r="P4091" t="str">
        <f>_xlfn.TEXTBEFORE(Table1__5[[#This Row],[Distributor_Name]],"-")</f>
        <v>BD12</v>
      </c>
    </row>
    <row r="4092" spans="1:16" x14ac:dyDescent="0.75">
      <c r="A4092" t="s">
        <v>11</v>
      </c>
      <c r="B4092" t="s">
        <v>22</v>
      </c>
      <c r="C4092" t="s">
        <v>23</v>
      </c>
      <c r="D4092">
        <v>202607</v>
      </c>
      <c r="E4092" t="s">
        <v>7673</v>
      </c>
      <c r="F4092" t="s">
        <v>5408</v>
      </c>
      <c r="G4092">
        <v>416</v>
      </c>
      <c r="H4092">
        <v>750</v>
      </c>
      <c r="I4092">
        <v>442</v>
      </c>
      <c r="J4092">
        <v>1.0625</v>
      </c>
      <c r="K4092">
        <v>-26</v>
      </c>
      <c r="L4092" t="str">
        <f>VLOOKUP(Table1__5[[#This Row],[ShortCode]],$U$3:$W$100,3,0)</f>
        <v>Tiger Regular</v>
      </c>
      <c r="M4092" t="str">
        <f>VLOOKUP(Table1__5[[#This Row],[ShortCode]],$U$3:$V$100,2,0)</f>
        <v>Group BB</v>
      </c>
      <c r="N4092" t="str">
        <f>RIGHT(Table1__5[[#This Row],[Calendar_month]],2)</f>
        <v>07</v>
      </c>
      <c r="O4092" t="str">
        <f>LEFT(Table1__5[[#This Row],[Calendar_month]],4)</f>
        <v>2026</v>
      </c>
      <c r="P4092" t="str">
        <f>_xlfn.TEXTBEFORE(Table1__5[[#This Row],[Distributor_Name]],"-")</f>
        <v>BD12</v>
      </c>
    </row>
    <row r="4093" spans="1:16" x14ac:dyDescent="0.75">
      <c r="A4093" t="s">
        <v>11</v>
      </c>
      <c r="B4093" t="s">
        <v>22</v>
      </c>
      <c r="C4093" t="s">
        <v>23</v>
      </c>
      <c r="D4093">
        <v>202608</v>
      </c>
      <c r="E4093" t="s">
        <v>7662</v>
      </c>
      <c r="F4093" t="s">
        <v>5393</v>
      </c>
      <c r="G4093">
        <v>22283</v>
      </c>
      <c r="H4093">
        <v>7826</v>
      </c>
      <c r="I4093">
        <v>6336</v>
      </c>
      <c r="J4093">
        <v>0.28434232374455898</v>
      </c>
      <c r="K4093">
        <v>15947</v>
      </c>
      <c r="L4093" t="str">
        <f>VLOOKUP(Table1__5[[#This Row],[ShortCode]],$U$3:$W$100,3,0)</f>
        <v>Heineken Silver</v>
      </c>
      <c r="M4093" t="str">
        <f>VLOOKUP(Table1__5[[#This Row],[ShortCode]],$U$3:$V$100,2,0)</f>
        <v>Group AA</v>
      </c>
      <c r="N4093" t="str">
        <f>RIGHT(Table1__5[[#This Row],[Calendar_month]],2)</f>
        <v>08</v>
      </c>
      <c r="O4093" t="str">
        <f>LEFT(Table1__5[[#This Row],[Calendar_month]],4)</f>
        <v>2026</v>
      </c>
      <c r="P4093" t="str">
        <f>_xlfn.TEXTBEFORE(Table1__5[[#This Row],[Distributor_Name]],"-")</f>
        <v>BD12</v>
      </c>
    </row>
    <row r="4094" spans="1:16" x14ac:dyDescent="0.75">
      <c r="A4094" t="s">
        <v>11</v>
      </c>
      <c r="B4094" t="s">
        <v>22</v>
      </c>
      <c r="C4094" t="s">
        <v>23</v>
      </c>
      <c r="D4094">
        <v>202608</v>
      </c>
      <c r="E4094" t="s">
        <v>7662</v>
      </c>
      <c r="F4094" t="s">
        <v>5418</v>
      </c>
      <c r="G4094">
        <v>0</v>
      </c>
      <c r="H4094">
        <v>0</v>
      </c>
      <c r="I4094">
        <v>0</v>
      </c>
      <c r="J4094">
        <v>0</v>
      </c>
      <c r="K4094">
        <v>0</v>
      </c>
      <c r="L4094" t="str">
        <f>VLOOKUP(Table1__5[[#This Row],[ShortCode]],$U$3:$W$100,3,0)</f>
        <v>Heineken Silver</v>
      </c>
      <c r="M4094" t="str">
        <f>VLOOKUP(Table1__5[[#This Row],[ShortCode]],$U$3:$V$100,2,0)</f>
        <v>Group AA</v>
      </c>
      <c r="N4094" t="str">
        <f>RIGHT(Table1__5[[#This Row],[Calendar_month]],2)</f>
        <v>08</v>
      </c>
      <c r="O4094" t="str">
        <f>LEFT(Table1__5[[#This Row],[Calendar_month]],4)</f>
        <v>2026</v>
      </c>
      <c r="P4094" t="str">
        <f>_xlfn.TEXTBEFORE(Table1__5[[#This Row],[Distributor_Name]],"-")</f>
        <v>BD12</v>
      </c>
    </row>
    <row r="4095" spans="1:16" x14ac:dyDescent="0.75">
      <c r="A4095" t="s">
        <v>11</v>
      </c>
      <c r="B4095" t="s">
        <v>22</v>
      </c>
      <c r="C4095" t="s">
        <v>23</v>
      </c>
      <c r="D4095">
        <v>202608</v>
      </c>
      <c r="E4095" t="s">
        <v>7662</v>
      </c>
      <c r="F4095" t="s">
        <v>5401</v>
      </c>
      <c r="G4095">
        <v>955</v>
      </c>
      <c r="H4095">
        <v>390</v>
      </c>
      <c r="I4095">
        <v>259</v>
      </c>
      <c r="J4095">
        <v>0.27120418848167499</v>
      </c>
      <c r="K4095">
        <v>696</v>
      </c>
      <c r="L4095" t="str">
        <f>VLOOKUP(Table1__5[[#This Row],[ShortCode]],$U$3:$W$100,3,0)</f>
        <v>Heineken Silver</v>
      </c>
      <c r="M4095" t="str">
        <f>VLOOKUP(Table1__5[[#This Row],[ShortCode]],$U$3:$V$100,2,0)</f>
        <v>Group AA</v>
      </c>
      <c r="N4095" t="str">
        <f>RIGHT(Table1__5[[#This Row],[Calendar_month]],2)</f>
        <v>08</v>
      </c>
      <c r="O4095" t="str">
        <f>LEFT(Table1__5[[#This Row],[Calendar_month]],4)</f>
        <v>2026</v>
      </c>
      <c r="P4095" t="str">
        <f>_xlfn.TEXTBEFORE(Table1__5[[#This Row],[Distributor_Name]],"-")</f>
        <v>BD12</v>
      </c>
    </row>
    <row r="4096" spans="1:16" x14ac:dyDescent="0.75">
      <c r="A4096" t="s">
        <v>11</v>
      </c>
      <c r="B4096" t="s">
        <v>22</v>
      </c>
      <c r="C4096" t="s">
        <v>23</v>
      </c>
      <c r="D4096">
        <v>202608</v>
      </c>
      <c r="E4096" t="s">
        <v>7662</v>
      </c>
      <c r="F4096" t="s">
        <v>5410</v>
      </c>
      <c r="G4096">
        <v>0</v>
      </c>
      <c r="H4096">
        <v>0</v>
      </c>
      <c r="I4096">
        <v>0</v>
      </c>
      <c r="J4096">
        <v>0</v>
      </c>
      <c r="K4096">
        <v>0</v>
      </c>
      <c r="L4096" t="str">
        <f>VLOOKUP(Table1__5[[#This Row],[ShortCode]],$U$3:$W$100,3,0)</f>
        <v>Tiger Smooth</v>
      </c>
      <c r="M4096" t="str">
        <f>VLOOKUP(Table1__5[[#This Row],[ShortCode]],$U$3:$V$100,2,0)</f>
        <v>Group AA</v>
      </c>
      <c r="N4096" t="str">
        <f>RIGHT(Table1__5[[#This Row],[Calendar_month]],2)</f>
        <v>08</v>
      </c>
      <c r="O4096" t="str">
        <f>LEFT(Table1__5[[#This Row],[Calendar_month]],4)</f>
        <v>2026</v>
      </c>
      <c r="P4096" t="str">
        <f>_xlfn.TEXTBEFORE(Table1__5[[#This Row],[Distributor_Name]],"-")</f>
        <v>BD12</v>
      </c>
    </row>
    <row r="4097" spans="1:16" x14ac:dyDescent="0.75">
      <c r="A4097" t="s">
        <v>11</v>
      </c>
      <c r="B4097" t="s">
        <v>22</v>
      </c>
      <c r="C4097" t="s">
        <v>23</v>
      </c>
      <c r="D4097">
        <v>202608</v>
      </c>
      <c r="E4097" t="s">
        <v>7662</v>
      </c>
      <c r="F4097" t="s">
        <v>5417</v>
      </c>
      <c r="G4097">
        <v>516</v>
      </c>
      <c r="H4097">
        <v>70</v>
      </c>
      <c r="I4097">
        <v>55</v>
      </c>
      <c r="J4097">
        <v>0.10658914728682201</v>
      </c>
      <c r="K4097">
        <v>461</v>
      </c>
      <c r="L4097" t="str">
        <f>VLOOKUP(Table1__5[[#This Row],[ShortCode]],$U$3:$W$100,3,0)</f>
        <v>Tiger Crystal</v>
      </c>
      <c r="M4097" t="str">
        <f>VLOOKUP(Table1__5[[#This Row],[ShortCode]],$U$3:$V$100,2,0)</f>
        <v>Group AA</v>
      </c>
      <c r="N4097" t="str">
        <f>RIGHT(Table1__5[[#This Row],[Calendar_month]],2)</f>
        <v>08</v>
      </c>
      <c r="O4097" t="str">
        <f>LEFT(Table1__5[[#This Row],[Calendar_month]],4)</f>
        <v>2026</v>
      </c>
      <c r="P4097" t="str">
        <f>_xlfn.TEXTBEFORE(Table1__5[[#This Row],[Distributor_Name]],"-")</f>
        <v>BD12</v>
      </c>
    </row>
    <row r="4098" spans="1:16" x14ac:dyDescent="0.75">
      <c r="A4098" t="s">
        <v>11</v>
      </c>
      <c r="B4098" t="s">
        <v>22</v>
      </c>
      <c r="C4098" t="s">
        <v>23</v>
      </c>
      <c r="D4098">
        <v>202608</v>
      </c>
      <c r="E4098" t="s">
        <v>7662</v>
      </c>
      <c r="F4098" t="s">
        <v>5403</v>
      </c>
      <c r="G4098">
        <v>19291</v>
      </c>
      <c r="H4098">
        <v>5746</v>
      </c>
      <c r="I4098">
        <v>3806</v>
      </c>
      <c r="J4098">
        <v>0.197294074957234</v>
      </c>
      <c r="K4098">
        <v>15485</v>
      </c>
      <c r="L4098" t="str">
        <f>VLOOKUP(Table1__5[[#This Row],[ShortCode]],$U$3:$W$100,3,0)</f>
        <v>Tiger Crystal</v>
      </c>
      <c r="M4098" t="str">
        <f>VLOOKUP(Table1__5[[#This Row],[ShortCode]],$U$3:$V$100,2,0)</f>
        <v>Group AA</v>
      </c>
      <c r="N4098" t="str">
        <f>RIGHT(Table1__5[[#This Row],[Calendar_month]],2)</f>
        <v>08</v>
      </c>
      <c r="O4098" t="str">
        <f>LEFT(Table1__5[[#This Row],[Calendar_month]],4)</f>
        <v>2026</v>
      </c>
      <c r="P4098" t="str">
        <f>_xlfn.TEXTBEFORE(Table1__5[[#This Row],[Distributor_Name]],"-")</f>
        <v>BD12</v>
      </c>
    </row>
    <row r="4099" spans="1:16" x14ac:dyDescent="0.75">
      <c r="A4099" t="s">
        <v>11</v>
      </c>
      <c r="B4099" t="s">
        <v>22</v>
      </c>
      <c r="C4099" t="s">
        <v>23</v>
      </c>
      <c r="D4099">
        <v>202608</v>
      </c>
      <c r="E4099" t="s">
        <v>7662</v>
      </c>
      <c r="F4099" t="s">
        <v>5404</v>
      </c>
      <c r="G4099">
        <v>6427</v>
      </c>
      <c r="H4099">
        <v>1898</v>
      </c>
      <c r="I4099">
        <v>1447</v>
      </c>
      <c r="J4099">
        <v>0.22514392407032799</v>
      </c>
      <c r="K4099">
        <v>4980</v>
      </c>
      <c r="L4099" t="str">
        <f>VLOOKUP(Table1__5[[#This Row],[ShortCode]],$U$3:$W$100,3,0)</f>
        <v>Tiger Crystal</v>
      </c>
      <c r="M4099" t="str">
        <f>VLOOKUP(Table1__5[[#This Row],[ShortCode]],$U$3:$V$100,2,0)</f>
        <v>Group AA</v>
      </c>
      <c r="N4099" t="str">
        <f>RIGHT(Table1__5[[#This Row],[Calendar_month]],2)</f>
        <v>08</v>
      </c>
      <c r="O4099" t="str">
        <f>LEFT(Table1__5[[#This Row],[Calendar_month]],4)</f>
        <v>2026</v>
      </c>
      <c r="P4099" t="str">
        <f>_xlfn.TEXTBEFORE(Table1__5[[#This Row],[Distributor_Name]],"-")</f>
        <v>BD12</v>
      </c>
    </row>
    <row r="4100" spans="1:16" x14ac:dyDescent="0.75">
      <c r="A4100" t="s">
        <v>11</v>
      </c>
      <c r="B4100" t="s">
        <v>22</v>
      </c>
      <c r="C4100" t="s">
        <v>23</v>
      </c>
      <c r="D4100">
        <v>202608</v>
      </c>
      <c r="E4100" t="s">
        <v>7673</v>
      </c>
      <c r="F4100" t="s">
        <v>5436</v>
      </c>
      <c r="G4100">
        <v>0</v>
      </c>
      <c r="H4100">
        <v>0</v>
      </c>
      <c r="I4100">
        <v>0</v>
      </c>
      <c r="J4100">
        <v>0</v>
      </c>
      <c r="K4100">
        <v>0</v>
      </c>
      <c r="L4100" t="str">
        <f>VLOOKUP(Table1__5[[#This Row],[ShortCode]],$U$3:$W$100,3,0)</f>
        <v>Bivina</v>
      </c>
      <c r="M4100" t="str">
        <f>VLOOKUP(Table1__5[[#This Row],[ShortCode]],$U$3:$V$100,2,0)</f>
        <v>Group BB</v>
      </c>
      <c r="N4100" t="str">
        <f>RIGHT(Table1__5[[#This Row],[Calendar_month]],2)</f>
        <v>08</v>
      </c>
      <c r="O4100" t="str">
        <f>LEFT(Table1__5[[#This Row],[Calendar_month]],4)</f>
        <v>2026</v>
      </c>
      <c r="P4100" t="str">
        <f>_xlfn.TEXTBEFORE(Table1__5[[#This Row],[Distributor_Name]],"-")</f>
        <v>BD12</v>
      </c>
    </row>
    <row r="4101" spans="1:16" x14ac:dyDescent="0.75">
      <c r="A4101" t="s">
        <v>11</v>
      </c>
      <c r="B4101" t="s">
        <v>22</v>
      </c>
      <c r="C4101" t="s">
        <v>23</v>
      </c>
      <c r="D4101">
        <v>202608</v>
      </c>
      <c r="E4101" t="s">
        <v>7673</v>
      </c>
      <c r="F4101" t="s">
        <v>5400</v>
      </c>
      <c r="G4101">
        <v>4494</v>
      </c>
      <c r="H4101">
        <v>1430</v>
      </c>
      <c r="I4101">
        <v>1009</v>
      </c>
      <c r="J4101">
        <v>0.22452158433466801</v>
      </c>
      <c r="K4101">
        <v>3485</v>
      </c>
      <c r="L4101" t="str">
        <f>VLOOKUP(Table1__5[[#This Row],[ShortCode]],$U$3:$W$100,3,0)</f>
        <v>Bia Việt</v>
      </c>
      <c r="M4101" t="str">
        <f>VLOOKUP(Table1__5[[#This Row],[ShortCode]],$U$3:$V$100,2,0)</f>
        <v>Group BB</v>
      </c>
      <c r="N4101" t="str">
        <f>RIGHT(Table1__5[[#This Row],[Calendar_month]],2)</f>
        <v>08</v>
      </c>
      <c r="O4101" t="str">
        <f>LEFT(Table1__5[[#This Row],[Calendar_month]],4)</f>
        <v>2026</v>
      </c>
      <c r="P4101" t="str">
        <f>_xlfn.TEXTBEFORE(Table1__5[[#This Row],[Distributor_Name]],"-")</f>
        <v>BD12</v>
      </c>
    </row>
    <row r="4102" spans="1:16" x14ac:dyDescent="0.75">
      <c r="A4102" t="s">
        <v>11</v>
      </c>
      <c r="B4102" t="s">
        <v>22</v>
      </c>
      <c r="C4102" t="s">
        <v>23</v>
      </c>
      <c r="D4102">
        <v>202608</v>
      </c>
      <c r="E4102" t="s">
        <v>7673</v>
      </c>
      <c r="F4102" t="s">
        <v>5411</v>
      </c>
      <c r="G4102">
        <v>890</v>
      </c>
      <c r="H4102">
        <v>210</v>
      </c>
      <c r="I4102">
        <v>65</v>
      </c>
      <c r="J4102">
        <v>7.3033707865168496E-2</v>
      </c>
      <c r="K4102">
        <v>825</v>
      </c>
      <c r="L4102" t="str">
        <f>VLOOKUP(Table1__5[[#This Row],[ShortCode]],$U$3:$W$100,3,0)</f>
        <v>Bia Việt</v>
      </c>
      <c r="M4102" t="str">
        <f>VLOOKUP(Table1__5[[#This Row],[ShortCode]],$U$3:$V$100,2,0)</f>
        <v>Group BB</v>
      </c>
      <c r="N4102" t="str">
        <f>RIGHT(Table1__5[[#This Row],[Calendar_month]],2)</f>
        <v>08</v>
      </c>
      <c r="O4102" t="str">
        <f>LEFT(Table1__5[[#This Row],[Calendar_month]],4)</f>
        <v>2026</v>
      </c>
      <c r="P4102" t="str">
        <f>_xlfn.TEXTBEFORE(Table1__5[[#This Row],[Distributor_Name]],"-")</f>
        <v>BD12</v>
      </c>
    </row>
    <row r="4103" spans="1:16" x14ac:dyDescent="0.75">
      <c r="A4103" t="s">
        <v>11</v>
      </c>
      <c r="B4103" t="s">
        <v>22</v>
      </c>
      <c r="C4103" t="s">
        <v>23</v>
      </c>
      <c r="D4103">
        <v>202608</v>
      </c>
      <c r="E4103" t="s">
        <v>7673</v>
      </c>
      <c r="F4103" t="s">
        <v>5438</v>
      </c>
      <c r="G4103">
        <v>2</v>
      </c>
      <c r="H4103">
        <v>0</v>
      </c>
      <c r="I4103">
        <v>0</v>
      </c>
      <c r="J4103">
        <v>0</v>
      </c>
      <c r="K4103">
        <v>2</v>
      </c>
      <c r="L4103" t="str">
        <f>VLOOKUP(Table1__5[[#This Row],[ShortCode]],$U$3:$W$100,3,0)</f>
        <v>Other</v>
      </c>
      <c r="M4103" t="str">
        <f>VLOOKUP(Table1__5[[#This Row],[ShortCode]],$U$3:$V$100,2,0)</f>
        <v>Group BB</v>
      </c>
      <c r="N4103" t="str">
        <f>RIGHT(Table1__5[[#This Row],[Calendar_month]],2)</f>
        <v>08</v>
      </c>
      <c r="O4103" t="str">
        <f>LEFT(Table1__5[[#This Row],[Calendar_month]],4)</f>
        <v>2026</v>
      </c>
      <c r="P4103" t="str">
        <f>_xlfn.TEXTBEFORE(Table1__5[[#This Row],[Distributor_Name]],"-")</f>
        <v>BD12</v>
      </c>
    </row>
    <row r="4104" spans="1:16" x14ac:dyDescent="0.75">
      <c r="A4104" t="s">
        <v>11</v>
      </c>
      <c r="B4104" t="s">
        <v>22</v>
      </c>
      <c r="C4104" t="s">
        <v>23</v>
      </c>
      <c r="D4104">
        <v>202608</v>
      </c>
      <c r="E4104" t="s">
        <v>7673</v>
      </c>
      <c r="F4104" t="s">
        <v>5426</v>
      </c>
      <c r="G4104">
        <v>0</v>
      </c>
      <c r="H4104">
        <v>0</v>
      </c>
      <c r="I4104">
        <v>0</v>
      </c>
      <c r="J4104">
        <v>0</v>
      </c>
      <c r="K4104">
        <v>0</v>
      </c>
      <c r="L4104" t="str">
        <f>VLOOKUP(Table1__5[[#This Row],[ShortCode]],$U$3:$W$100,3,0)</f>
        <v>Heineken Original</v>
      </c>
      <c r="M4104" t="str">
        <f>VLOOKUP(Table1__5[[#This Row],[ShortCode]],$U$3:$V$100,2,0)</f>
        <v>Group BB</v>
      </c>
      <c r="N4104" t="str">
        <f>RIGHT(Table1__5[[#This Row],[Calendar_month]],2)</f>
        <v>08</v>
      </c>
      <c r="O4104" t="str">
        <f>LEFT(Table1__5[[#This Row],[Calendar_month]],4)</f>
        <v>2026</v>
      </c>
      <c r="P4104" t="str">
        <f>_xlfn.TEXTBEFORE(Table1__5[[#This Row],[Distributor_Name]],"-")</f>
        <v>BD12</v>
      </c>
    </row>
    <row r="4105" spans="1:16" x14ac:dyDescent="0.75">
      <c r="A4105" t="s">
        <v>11</v>
      </c>
      <c r="B4105" t="s">
        <v>22</v>
      </c>
      <c r="C4105" t="s">
        <v>23</v>
      </c>
      <c r="D4105">
        <v>202608</v>
      </c>
      <c r="E4105" t="s">
        <v>7673</v>
      </c>
      <c r="F4105" t="s">
        <v>5434</v>
      </c>
      <c r="G4105">
        <v>40</v>
      </c>
      <c r="H4105">
        <v>0</v>
      </c>
      <c r="I4105">
        <v>30</v>
      </c>
      <c r="J4105">
        <v>0.75</v>
      </c>
      <c r="K4105">
        <v>10</v>
      </c>
      <c r="L4105" t="str">
        <f>VLOOKUP(Table1__5[[#This Row],[ShortCode]],$U$3:$W$100,3,0)</f>
        <v>Heineken Original</v>
      </c>
      <c r="M4105" t="str">
        <f>VLOOKUP(Table1__5[[#This Row],[ShortCode]],$U$3:$V$100,2,0)</f>
        <v>Group BB</v>
      </c>
      <c r="N4105" t="str">
        <f>RIGHT(Table1__5[[#This Row],[Calendar_month]],2)</f>
        <v>08</v>
      </c>
      <c r="O4105" t="str">
        <f>LEFT(Table1__5[[#This Row],[Calendar_month]],4)</f>
        <v>2026</v>
      </c>
      <c r="P4105" t="str">
        <f>_xlfn.TEXTBEFORE(Table1__5[[#This Row],[Distributor_Name]],"-")</f>
        <v>BD12</v>
      </c>
    </row>
    <row r="4106" spans="1:16" x14ac:dyDescent="0.75">
      <c r="A4106" t="s">
        <v>11</v>
      </c>
      <c r="B4106" t="s">
        <v>22</v>
      </c>
      <c r="C4106" t="s">
        <v>23</v>
      </c>
      <c r="D4106">
        <v>202608</v>
      </c>
      <c r="E4106" t="s">
        <v>7673</v>
      </c>
      <c r="F4106" t="s">
        <v>7675</v>
      </c>
      <c r="G4106">
        <v>0</v>
      </c>
      <c r="H4106">
        <v>0</v>
      </c>
      <c r="I4106">
        <v>0</v>
      </c>
      <c r="J4106">
        <v>0</v>
      </c>
      <c r="K4106">
        <v>0</v>
      </c>
      <c r="L4106" t="str">
        <f>VLOOKUP(Table1__5[[#This Row],[ShortCode]],$U$3:$W$100,3,0)</f>
        <v>Larue</v>
      </c>
      <c r="M4106" t="str">
        <f>VLOOKUP(Table1__5[[#This Row],[ShortCode]],$U$3:$V$100,2,0)</f>
        <v>Group BB</v>
      </c>
      <c r="N4106" t="str">
        <f>RIGHT(Table1__5[[#This Row],[Calendar_month]],2)</f>
        <v>08</v>
      </c>
      <c r="O4106" t="str">
        <f>LEFT(Table1__5[[#This Row],[Calendar_month]],4)</f>
        <v>2026</v>
      </c>
      <c r="P4106" t="str">
        <f>_xlfn.TEXTBEFORE(Table1__5[[#This Row],[Distributor_Name]],"-")</f>
        <v>BD12</v>
      </c>
    </row>
    <row r="4107" spans="1:16" x14ac:dyDescent="0.75">
      <c r="A4107" t="s">
        <v>11</v>
      </c>
      <c r="B4107" t="s">
        <v>22</v>
      </c>
      <c r="C4107" t="s">
        <v>23</v>
      </c>
      <c r="D4107">
        <v>202608</v>
      </c>
      <c r="E4107" t="s">
        <v>7673</v>
      </c>
      <c r="F4107" t="s">
        <v>5440</v>
      </c>
      <c r="G4107">
        <v>0</v>
      </c>
      <c r="H4107">
        <v>0</v>
      </c>
      <c r="I4107">
        <v>0</v>
      </c>
      <c r="J4107">
        <v>0</v>
      </c>
      <c r="K4107">
        <v>0</v>
      </c>
      <c r="L4107" t="str">
        <f>VLOOKUP(Table1__5[[#This Row],[ShortCode]],$U$3:$W$100,3,0)</f>
        <v>Other</v>
      </c>
      <c r="M4107" t="str">
        <f>VLOOKUP(Table1__5[[#This Row],[ShortCode]],$U$3:$V$100,2,0)</f>
        <v>Group BB</v>
      </c>
      <c r="N4107" t="str">
        <f>RIGHT(Table1__5[[#This Row],[Calendar_month]],2)</f>
        <v>08</v>
      </c>
      <c r="O4107" t="str">
        <f>LEFT(Table1__5[[#This Row],[Calendar_month]],4)</f>
        <v>2026</v>
      </c>
      <c r="P4107" t="str">
        <f>_xlfn.TEXTBEFORE(Table1__5[[#This Row],[Distributor_Name]],"-")</f>
        <v>BD12</v>
      </c>
    </row>
    <row r="4108" spans="1:16" x14ac:dyDescent="0.75">
      <c r="A4108" t="s">
        <v>11</v>
      </c>
      <c r="B4108" t="s">
        <v>22</v>
      </c>
      <c r="C4108" t="s">
        <v>23</v>
      </c>
      <c r="D4108">
        <v>202608</v>
      </c>
      <c r="E4108" t="s">
        <v>7673</v>
      </c>
      <c r="F4108" t="s">
        <v>5424</v>
      </c>
      <c r="G4108">
        <v>0</v>
      </c>
      <c r="H4108">
        <v>0</v>
      </c>
      <c r="I4108">
        <v>0</v>
      </c>
      <c r="J4108">
        <v>0</v>
      </c>
      <c r="K4108">
        <v>0</v>
      </c>
      <c r="L4108" t="str">
        <f>VLOOKUP(Table1__5[[#This Row],[ShortCode]],$U$3:$W$100,3,0)</f>
        <v>Other</v>
      </c>
      <c r="M4108" t="str">
        <f>VLOOKUP(Table1__5[[#This Row],[ShortCode]],$U$3:$V$100,2,0)</f>
        <v>Group BB</v>
      </c>
      <c r="N4108" t="str">
        <f>RIGHT(Table1__5[[#This Row],[Calendar_month]],2)</f>
        <v>08</v>
      </c>
      <c r="O4108" t="str">
        <f>LEFT(Table1__5[[#This Row],[Calendar_month]],4)</f>
        <v>2026</v>
      </c>
      <c r="P4108" t="str">
        <f>_xlfn.TEXTBEFORE(Table1__5[[#This Row],[Distributor_Name]],"-")</f>
        <v>BD12</v>
      </c>
    </row>
    <row r="4109" spans="1:16" x14ac:dyDescent="0.75">
      <c r="A4109" t="s">
        <v>11</v>
      </c>
      <c r="B4109" t="s">
        <v>22</v>
      </c>
      <c r="C4109" t="s">
        <v>23</v>
      </c>
      <c r="D4109">
        <v>202608</v>
      </c>
      <c r="E4109" t="s">
        <v>7673</v>
      </c>
      <c r="F4109" t="s">
        <v>7668</v>
      </c>
      <c r="G4109">
        <v>0</v>
      </c>
      <c r="H4109">
        <v>0</v>
      </c>
      <c r="I4109">
        <v>0</v>
      </c>
      <c r="J4109">
        <v>0</v>
      </c>
      <c r="K4109">
        <v>0</v>
      </c>
      <c r="L4109" t="str">
        <f>VLOOKUP(Table1__5[[#This Row],[ShortCode]],$U$3:$W$100,3,0)</f>
        <v>Other</v>
      </c>
      <c r="M4109" t="str">
        <f>VLOOKUP(Table1__5[[#This Row],[ShortCode]],$U$3:$V$100,2,0)</f>
        <v>Group BB</v>
      </c>
      <c r="N4109" t="str">
        <f>RIGHT(Table1__5[[#This Row],[Calendar_month]],2)</f>
        <v>08</v>
      </c>
      <c r="O4109" t="str">
        <f>LEFT(Table1__5[[#This Row],[Calendar_month]],4)</f>
        <v>2026</v>
      </c>
      <c r="P4109" t="str">
        <f>_xlfn.TEXTBEFORE(Table1__5[[#This Row],[Distributor_Name]],"-")</f>
        <v>BD12</v>
      </c>
    </row>
    <row r="4110" spans="1:16" x14ac:dyDescent="0.75">
      <c r="A4110" t="s">
        <v>11</v>
      </c>
      <c r="B4110" t="s">
        <v>22</v>
      </c>
      <c r="C4110" t="s">
        <v>23</v>
      </c>
      <c r="D4110">
        <v>202608</v>
      </c>
      <c r="E4110" t="s">
        <v>7673</v>
      </c>
      <c r="F4110" t="s">
        <v>5430</v>
      </c>
      <c r="G4110">
        <v>12</v>
      </c>
      <c r="H4110">
        <v>0</v>
      </c>
      <c r="I4110">
        <v>0</v>
      </c>
      <c r="J4110">
        <v>0</v>
      </c>
      <c r="K4110">
        <v>12</v>
      </c>
      <c r="L4110" t="str">
        <f>VLOOKUP(Table1__5[[#This Row],[ShortCode]],$U$3:$W$100,3,0)</f>
        <v>Other</v>
      </c>
      <c r="M4110" t="str">
        <f>VLOOKUP(Table1__5[[#This Row],[ShortCode]],$U$3:$V$100,2,0)</f>
        <v>Group BB</v>
      </c>
      <c r="N4110" t="str">
        <f>RIGHT(Table1__5[[#This Row],[Calendar_month]],2)</f>
        <v>08</v>
      </c>
      <c r="O4110" t="str">
        <f>LEFT(Table1__5[[#This Row],[Calendar_month]],4)</f>
        <v>2026</v>
      </c>
      <c r="P4110" t="str">
        <f>_xlfn.TEXTBEFORE(Table1__5[[#This Row],[Distributor_Name]],"-")</f>
        <v>BD12</v>
      </c>
    </row>
    <row r="4111" spans="1:16" x14ac:dyDescent="0.75">
      <c r="A4111" t="s">
        <v>11</v>
      </c>
      <c r="B4111" t="s">
        <v>22</v>
      </c>
      <c r="C4111" t="s">
        <v>23</v>
      </c>
      <c r="D4111">
        <v>202608</v>
      </c>
      <c r="E4111" t="s">
        <v>7673</v>
      </c>
      <c r="F4111" t="s">
        <v>5405</v>
      </c>
      <c r="G4111">
        <v>18067</v>
      </c>
      <c r="H4111">
        <v>6942</v>
      </c>
      <c r="I4111">
        <v>4502</v>
      </c>
      <c r="J4111">
        <v>0.249183594398627</v>
      </c>
      <c r="K4111">
        <v>13565</v>
      </c>
      <c r="L4111" t="str">
        <f>VLOOKUP(Table1__5[[#This Row],[ShortCode]],$U$3:$W$100,3,0)</f>
        <v>Tiger Regular</v>
      </c>
      <c r="M4111" t="str">
        <f>VLOOKUP(Table1__5[[#This Row],[ShortCode]],$U$3:$V$100,2,0)</f>
        <v>Group BB</v>
      </c>
      <c r="N4111" t="str">
        <f>RIGHT(Table1__5[[#This Row],[Calendar_month]],2)</f>
        <v>08</v>
      </c>
      <c r="O4111" t="str">
        <f>LEFT(Table1__5[[#This Row],[Calendar_month]],4)</f>
        <v>2026</v>
      </c>
      <c r="P4111" t="str">
        <f>_xlfn.TEXTBEFORE(Table1__5[[#This Row],[Distributor_Name]],"-")</f>
        <v>BD12</v>
      </c>
    </row>
    <row r="4112" spans="1:16" x14ac:dyDescent="0.75">
      <c r="A4112" t="s">
        <v>11</v>
      </c>
      <c r="B4112" t="s">
        <v>22</v>
      </c>
      <c r="C4112" t="s">
        <v>23</v>
      </c>
      <c r="D4112">
        <v>202608</v>
      </c>
      <c r="E4112" t="s">
        <v>7673</v>
      </c>
      <c r="F4112" t="s">
        <v>5396</v>
      </c>
      <c r="G4112">
        <v>10261</v>
      </c>
      <c r="H4112">
        <v>3640</v>
      </c>
      <c r="I4112">
        <v>3071</v>
      </c>
      <c r="J4112">
        <v>0.29928856836565598</v>
      </c>
      <c r="K4112">
        <v>7190</v>
      </c>
      <c r="L4112" t="str">
        <f>VLOOKUP(Table1__5[[#This Row],[ShortCode]],$U$3:$W$100,3,0)</f>
        <v>Tiger Regular</v>
      </c>
      <c r="M4112" t="str">
        <f>VLOOKUP(Table1__5[[#This Row],[ShortCode]],$U$3:$V$100,2,0)</f>
        <v>Group BB</v>
      </c>
      <c r="N4112" t="str">
        <f>RIGHT(Table1__5[[#This Row],[Calendar_month]],2)</f>
        <v>08</v>
      </c>
      <c r="O4112" t="str">
        <f>LEFT(Table1__5[[#This Row],[Calendar_month]],4)</f>
        <v>2026</v>
      </c>
      <c r="P4112" t="str">
        <f>_xlfn.TEXTBEFORE(Table1__5[[#This Row],[Distributor_Name]],"-")</f>
        <v>BD12</v>
      </c>
    </row>
    <row r="4113" spans="1:16" x14ac:dyDescent="0.75">
      <c r="A4113" t="s">
        <v>11</v>
      </c>
      <c r="B4113" t="s">
        <v>22</v>
      </c>
      <c r="C4113" t="s">
        <v>23</v>
      </c>
      <c r="D4113">
        <v>202608</v>
      </c>
      <c r="E4113" t="s">
        <v>7673</v>
      </c>
      <c r="F4113" t="s">
        <v>5408</v>
      </c>
      <c r="G4113">
        <v>411</v>
      </c>
      <c r="H4113">
        <v>0</v>
      </c>
      <c r="I4113">
        <v>55</v>
      </c>
      <c r="J4113">
        <v>0.13381995133819999</v>
      </c>
      <c r="K4113">
        <v>356</v>
      </c>
      <c r="L4113" t="str">
        <f>VLOOKUP(Table1__5[[#This Row],[ShortCode]],$U$3:$W$100,3,0)</f>
        <v>Tiger Regular</v>
      </c>
      <c r="M4113" t="str">
        <f>VLOOKUP(Table1__5[[#This Row],[ShortCode]],$U$3:$V$100,2,0)</f>
        <v>Group BB</v>
      </c>
      <c r="N4113" t="str">
        <f>RIGHT(Table1__5[[#This Row],[Calendar_month]],2)</f>
        <v>08</v>
      </c>
      <c r="O4113" t="str">
        <f>LEFT(Table1__5[[#This Row],[Calendar_month]],4)</f>
        <v>2026</v>
      </c>
      <c r="P4113" t="str">
        <f>_xlfn.TEXTBEFORE(Table1__5[[#This Row],[Distributor_Name]],"-")</f>
        <v>BD12</v>
      </c>
    </row>
    <row r="4114" spans="1:16" x14ac:dyDescent="0.75">
      <c r="A4114" t="s">
        <v>11</v>
      </c>
      <c r="B4114" t="s">
        <v>22</v>
      </c>
      <c r="C4114" t="s">
        <v>180</v>
      </c>
      <c r="D4114">
        <v>202501</v>
      </c>
      <c r="E4114" t="s">
        <v>7662</v>
      </c>
      <c r="F4114" t="s">
        <v>7664</v>
      </c>
      <c r="G4114">
        <v>0</v>
      </c>
      <c r="H4114">
        <v>0</v>
      </c>
      <c r="I4114">
        <v>0</v>
      </c>
      <c r="J4114">
        <v>0</v>
      </c>
      <c r="K4114">
        <v>0</v>
      </c>
      <c r="L4114" t="str">
        <f>VLOOKUP(Table1__5[[#This Row],[ShortCode]],$U$3:$W$100,3,0)</f>
        <v>Other</v>
      </c>
      <c r="M4114" t="str">
        <f>VLOOKUP(Table1__5[[#This Row],[ShortCode]],$U$3:$V$100,2,0)</f>
        <v>Group BB</v>
      </c>
      <c r="N4114" t="str">
        <f>RIGHT(Table1__5[[#This Row],[Calendar_month]],2)</f>
        <v>01</v>
      </c>
      <c r="O4114" t="str">
        <f>LEFT(Table1__5[[#This Row],[Calendar_month]],4)</f>
        <v>2025</v>
      </c>
      <c r="P4114" t="str">
        <f>_xlfn.TEXTBEFORE(Table1__5[[#This Row],[Distributor_Name]],"-")</f>
        <v>BD14</v>
      </c>
    </row>
    <row r="4115" spans="1:16" x14ac:dyDescent="0.75">
      <c r="A4115" t="s">
        <v>11</v>
      </c>
      <c r="B4115" t="s">
        <v>22</v>
      </c>
      <c r="C4115" t="s">
        <v>180</v>
      </c>
      <c r="D4115">
        <v>202501</v>
      </c>
      <c r="E4115" t="s">
        <v>7662</v>
      </c>
      <c r="F4115" t="s">
        <v>7690</v>
      </c>
      <c r="G4115">
        <v>0</v>
      </c>
      <c r="H4115">
        <v>0</v>
      </c>
      <c r="I4115">
        <v>0</v>
      </c>
      <c r="J4115">
        <v>0</v>
      </c>
      <c r="K4115">
        <v>0</v>
      </c>
      <c r="L4115" t="str">
        <f>VLOOKUP(Table1__5[[#This Row],[ShortCode]],$U$3:$W$100,3,0)</f>
        <v>Heineken Original</v>
      </c>
      <c r="M4115" t="str">
        <f>VLOOKUP(Table1__5[[#This Row],[ShortCode]],$U$3:$V$100,2,0)</f>
        <v>Group BB</v>
      </c>
      <c r="N4115" t="str">
        <f>RIGHT(Table1__5[[#This Row],[Calendar_month]],2)</f>
        <v>01</v>
      </c>
      <c r="O4115" t="str">
        <f>LEFT(Table1__5[[#This Row],[Calendar_month]],4)</f>
        <v>2025</v>
      </c>
      <c r="P4115" t="str">
        <f>_xlfn.TEXTBEFORE(Table1__5[[#This Row],[Distributor_Name]],"-")</f>
        <v>BD14</v>
      </c>
    </row>
    <row r="4116" spans="1:16" x14ac:dyDescent="0.75">
      <c r="A4116" t="s">
        <v>11</v>
      </c>
      <c r="B4116" t="s">
        <v>22</v>
      </c>
      <c r="C4116" t="s">
        <v>180</v>
      </c>
      <c r="D4116">
        <v>202501</v>
      </c>
      <c r="E4116" t="s">
        <v>7662</v>
      </c>
      <c r="F4116" t="s">
        <v>5426</v>
      </c>
      <c r="G4116">
        <v>0</v>
      </c>
      <c r="H4116">
        <v>0</v>
      </c>
      <c r="I4116">
        <v>0</v>
      </c>
      <c r="J4116">
        <v>0</v>
      </c>
      <c r="K4116">
        <v>0</v>
      </c>
      <c r="L4116" t="str">
        <f>VLOOKUP(Table1__5[[#This Row],[ShortCode]],$U$3:$W$100,3,0)</f>
        <v>Heineken Original</v>
      </c>
      <c r="M4116" t="str">
        <f>VLOOKUP(Table1__5[[#This Row],[ShortCode]],$U$3:$V$100,2,0)</f>
        <v>Group BB</v>
      </c>
      <c r="N4116" t="str">
        <f>RIGHT(Table1__5[[#This Row],[Calendar_month]],2)</f>
        <v>01</v>
      </c>
      <c r="O4116" t="str">
        <f>LEFT(Table1__5[[#This Row],[Calendar_month]],4)</f>
        <v>2025</v>
      </c>
      <c r="P4116" t="str">
        <f>_xlfn.TEXTBEFORE(Table1__5[[#This Row],[Distributor_Name]],"-")</f>
        <v>BD14</v>
      </c>
    </row>
    <row r="4117" spans="1:16" x14ac:dyDescent="0.75">
      <c r="A4117" t="s">
        <v>11</v>
      </c>
      <c r="B4117" t="s">
        <v>22</v>
      </c>
      <c r="C4117" t="s">
        <v>180</v>
      </c>
      <c r="D4117">
        <v>202501</v>
      </c>
      <c r="E4117" t="s">
        <v>7662</v>
      </c>
      <c r="F4117" t="s">
        <v>5434</v>
      </c>
      <c r="G4117">
        <v>362</v>
      </c>
      <c r="H4117">
        <v>1937</v>
      </c>
      <c r="I4117">
        <v>1920</v>
      </c>
      <c r="J4117">
        <v>5.3038674033149196</v>
      </c>
      <c r="K4117">
        <v>-1558</v>
      </c>
      <c r="L4117" t="str">
        <f>VLOOKUP(Table1__5[[#This Row],[ShortCode]],$U$3:$W$100,3,0)</f>
        <v>Heineken Original</v>
      </c>
      <c r="M4117" t="str">
        <f>VLOOKUP(Table1__5[[#This Row],[ShortCode]],$U$3:$V$100,2,0)</f>
        <v>Group BB</v>
      </c>
      <c r="N4117" t="str">
        <f>RIGHT(Table1__5[[#This Row],[Calendar_month]],2)</f>
        <v>01</v>
      </c>
      <c r="O4117" t="str">
        <f>LEFT(Table1__5[[#This Row],[Calendar_month]],4)</f>
        <v>2025</v>
      </c>
      <c r="P4117" t="str">
        <f>_xlfn.TEXTBEFORE(Table1__5[[#This Row],[Distributor_Name]],"-")</f>
        <v>BD14</v>
      </c>
    </row>
    <row r="4118" spans="1:16" x14ac:dyDescent="0.75">
      <c r="A4118" t="s">
        <v>11</v>
      </c>
      <c r="B4118" t="s">
        <v>22</v>
      </c>
      <c r="C4118" t="s">
        <v>180</v>
      </c>
      <c r="D4118">
        <v>202501</v>
      </c>
      <c r="E4118" t="s">
        <v>7662</v>
      </c>
      <c r="F4118" t="s">
        <v>5393</v>
      </c>
      <c r="G4118">
        <v>6540</v>
      </c>
      <c r="H4118">
        <v>9399</v>
      </c>
      <c r="I4118">
        <v>7709</v>
      </c>
      <c r="J4118">
        <v>1.1787461773700301</v>
      </c>
      <c r="K4118">
        <v>-1169</v>
      </c>
      <c r="L4118" t="str">
        <f>VLOOKUP(Table1__5[[#This Row],[ShortCode]],$U$3:$W$100,3,0)</f>
        <v>Heineken Silver</v>
      </c>
      <c r="M4118" t="str">
        <f>VLOOKUP(Table1__5[[#This Row],[ShortCode]],$U$3:$V$100,2,0)</f>
        <v>Group AA</v>
      </c>
      <c r="N4118" t="str">
        <f>RIGHT(Table1__5[[#This Row],[Calendar_month]],2)</f>
        <v>01</v>
      </c>
      <c r="O4118" t="str">
        <f>LEFT(Table1__5[[#This Row],[Calendar_month]],4)</f>
        <v>2025</v>
      </c>
      <c r="P4118" t="str">
        <f>_xlfn.TEXTBEFORE(Table1__5[[#This Row],[Distributor_Name]],"-")</f>
        <v>BD14</v>
      </c>
    </row>
    <row r="4119" spans="1:16" x14ac:dyDescent="0.75">
      <c r="A4119" t="s">
        <v>11</v>
      </c>
      <c r="B4119" t="s">
        <v>22</v>
      </c>
      <c r="C4119" t="s">
        <v>180</v>
      </c>
      <c r="D4119">
        <v>202501</v>
      </c>
      <c r="E4119" t="s">
        <v>7662</v>
      </c>
      <c r="F4119" t="s">
        <v>5418</v>
      </c>
      <c r="G4119">
        <v>25</v>
      </c>
      <c r="H4119">
        <v>0</v>
      </c>
      <c r="I4119">
        <v>0</v>
      </c>
      <c r="J4119">
        <v>0</v>
      </c>
      <c r="K4119">
        <v>25</v>
      </c>
      <c r="L4119" t="str">
        <f>VLOOKUP(Table1__5[[#This Row],[ShortCode]],$U$3:$W$100,3,0)</f>
        <v>Heineken Silver</v>
      </c>
      <c r="M4119" t="str">
        <f>VLOOKUP(Table1__5[[#This Row],[ShortCode]],$U$3:$V$100,2,0)</f>
        <v>Group AA</v>
      </c>
      <c r="N4119" t="str">
        <f>RIGHT(Table1__5[[#This Row],[Calendar_month]],2)</f>
        <v>01</v>
      </c>
      <c r="O4119" t="str">
        <f>LEFT(Table1__5[[#This Row],[Calendar_month]],4)</f>
        <v>2025</v>
      </c>
      <c r="P4119" t="str">
        <f>_xlfn.TEXTBEFORE(Table1__5[[#This Row],[Distributor_Name]],"-")</f>
        <v>BD14</v>
      </c>
    </row>
    <row r="4120" spans="1:16" x14ac:dyDescent="0.75">
      <c r="A4120" t="s">
        <v>11</v>
      </c>
      <c r="B4120" t="s">
        <v>22</v>
      </c>
      <c r="C4120" t="s">
        <v>180</v>
      </c>
      <c r="D4120">
        <v>202501</v>
      </c>
      <c r="E4120" t="s">
        <v>7662</v>
      </c>
      <c r="F4120" t="s">
        <v>5401</v>
      </c>
      <c r="G4120">
        <v>1563</v>
      </c>
      <c r="H4120">
        <v>2171</v>
      </c>
      <c r="I4120">
        <v>2122</v>
      </c>
      <c r="J4120">
        <v>1.3576455534228999</v>
      </c>
      <c r="K4120">
        <v>-559</v>
      </c>
      <c r="L4120" t="str">
        <f>VLOOKUP(Table1__5[[#This Row],[ShortCode]],$U$3:$W$100,3,0)</f>
        <v>Heineken Silver</v>
      </c>
      <c r="M4120" t="str">
        <f>VLOOKUP(Table1__5[[#This Row],[ShortCode]],$U$3:$V$100,2,0)</f>
        <v>Group AA</v>
      </c>
      <c r="N4120" t="str">
        <f>RIGHT(Table1__5[[#This Row],[Calendar_month]],2)</f>
        <v>01</v>
      </c>
      <c r="O4120" t="str">
        <f>LEFT(Table1__5[[#This Row],[Calendar_month]],4)</f>
        <v>2025</v>
      </c>
      <c r="P4120" t="str">
        <f>_xlfn.TEXTBEFORE(Table1__5[[#This Row],[Distributor_Name]],"-")</f>
        <v>BD14</v>
      </c>
    </row>
    <row r="4121" spans="1:16" x14ac:dyDescent="0.75">
      <c r="A4121" t="s">
        <v>11</v>
      </c>
      <c r="B4121" t="s">
        <v>22</v>
      </c>
      <c r="C4121" t="s">
        <v>180</v>
      </c>
      <c r="D4121">
        <v>202501</v>
      </c>
      <c r="E4121" t="s">
        <v>7662</v>
      </c>
      <c r="F4121" t="s">
        <v>7288</v>
      </c>
      <c r="G4121">
        <v>0</v>
      </c>
      <c r="H4121">
        <v>0</v>
      </c>
      <c r="I4121">
        <v>0</v>
      </c>
      <c r="J4121">
        <v>0</v>
      </c>
      <c r="K4121">
        <v>0</v>
      </c>
      <c r="L4121" t="str">
        <f>VLOOKUP(Table1__5[[#This Row],[ShortCode]],$U$3:$W$100,3,0)</f>
        <v>Heineken Silver</v>
      </c>
      <c r="M4121" t="str">
        <f>VLOOKUP(Table1__5[[#This Row],[ShortCode]],$U$3:$V$100,2,0)</f>
        <v>Group BB</v>
      </c>
      <c r="N4121" t="str">
        <f>RIGHT(Table1__5[[#This Row],[Calendar_month]],2)</f>
        <v>01</v>
      </c>
      <c r="O4121" t="str">
        <f>LEFT(Table1__5[[#This Row],[Calendar_month]],4)</f>
        <v>2025</v>
      </c>
      <c r="P4121" t="str">
        <f>_xlfn.TEXTBEFORE(Table1__5[[#This Row],[Distributor_Name]],"-")</f>
        <v>BD14</v>
      </c>
    </row>
    <row r="4122" spans="1:16" x14ac:dyDescent="0.75">
      <c r="A4122" t="s">
        <v>11</v>
      </c>
      <c r="B4122" t="s">
        <v>22</v>
      </c>
      <c r="C4122" t="s">
        <v>180</v>
      </c>
      <c r="D4122">
        <v>202501</v>
      </c>
      <c r="E4122" t="s">
        <v>7662</v>
      </c>
      <c r="F4122" t="s">
        <v>5440</v>
      </c>
      <c r="G4122">
        <v>0</v>
      </c>
      <c r="H4122">
        <v>0</v>
      </c>
      <c r="I4122">
        <v>0</v>
      </c>
      <c r="J4122">
        <v>0</v>
      </c>
      <c r="K4122">
        <v>0</v>
      </c>
      <c r="L4122" t="str">
        <f>VLOOKUP(Table1__5[[#This Row],[ShortCode]],$U$3:$W$100,3,0)</f>
        <v>Other</v>
      </c>
      <c r="M4122" t="str">
        <f>VLOOKUP(Table1__5[[#This Row],[ShortCode]],$U$3:$V$100,2,0)</f>
        <v>Group BB</v>
      </c>
      <c r="N4122" t="str">
        <f>RIGHT(Table1__5[[#This Row],[Calendar_month]],2)</f>
        <v>01</v>
      </c>
      <c r="O4122" t="str">
        <f>LEFT(Table1__5[[#This Row],[Calendar_month]],4)</f>
        <v>2025</v>
      </c>
      <c r="P4122" t="str">
        <f>_xlfn.TEXTBEFORE(Table1__5[[#This Row],[Distributor_Name]],"-")</f>
        <v>BD14</v>
      </c>
    </row>
    <row r="4123" spans="1:16" x14ac:dyDescent="0.75">
      <c r="A4123" t="s">
        <v>11</v>
      </c>
      <c r="B4123" t="s">
        <v>22</v>
      </c>
      <c r="C4123" t="s">
        <v>180</v>
      </c>
      <c r="D4123">
        <v>202501</v>
      </c>
      <c r="E4123" t="s">
        <v>7662</v>
      </c>
      <c r="F4123" t="s">
        <v>7665</v>
      </c>
      <c r="G4123">
        <v>0</v>
      </c>
      <c r="H4123">
        <v>0</v>
      </c>
      <c r="I4123">
        <v>0</v>
      </c>
      <c r="J4123">
        <v>0</v>
      </c>
      <c r="K4123">
        <v>0</v>
      </c>
      <c r="L4123" t="str">
        <f>VLOOKUP(Table1__5[[#This Row],[ShortCode]],$U$3:$W$100,3,0)</f>
        <v>Other</v>
      </c>
      <c r="M4123" t="str">
        <f>VLOOKUP(Table1__5[[#This Row],[ShortCode]],$U$3:$V$100,2,0)</f>
        <v>Group BB</v>
      </c>
      <c r="N4123" t="str">
        <f>RIGHT(Table1__5[[#This Row],[Calendar_month]],2)</f>
        <v>01</v>
      </c>
      <c r="O4123" t="str">
        <f>LEFT(Table1__5[[#This Row],[Calendar_month]],4)</f>
        <v>2025</v>
      </c>
      <c r="P4123" t="str">
        <f>_xlfn.TEXTBEFORE(Table1__5[[#This Row],[Distributor_Name]],"-")</f>
        <v>BD14</v>
      </c>
    </row>
    <row r="4124" spans="1:16" x14ac:dyDescent="0.75">
      <c r="A4124" t="s">
        <v>11</v>
      </c>
      <c r="B4124" t="s">
        <v>22</v>
      </c>
      <c r="C4124" t="s">
        <v>180</v>
      </c>
      <c r="D4124">
        <v>202501</v>
      </c>
      <c r="E4124" t="s">
        <v>7662</v>
      </c>
      <c r="F4124" t="s">
        <v>7691</v>
      </c>
      <c r="G4124">
        <v>0</v>
      </c>
      <c r="H4124">
        <v>0</v>
      </c>
      <c r="I4124">
        <v>0</v>
      </c>
      <c r="J4124">
        <v>0</v>
      </c>
      <c r="K4124">
        <v>0</v>
      </c>
      <c r="L4124" t="str">
        <f>VLOOKUP(Table1__5[[#This Row],[ShortCode]],$U$3:$W$100,3,0)</f>
        <v>Other</v>
      </c>
      <c r="M4124" t="str">
        <f>VLOOKUP(Table1__5[[#This Row],[ShortCode]],$U$3:$V$100,2,0)</f>
        <v>Group BB</v>
      </c>
      <c r="N4124" t="str">
        <f>RIGHT(Table1__5[[#This Row],[Calendar_month]],2)</f>
        <v>01</v>
      </c>
      <c r="O4124" t="str">
        <f>LEFT(Table1__5[[#This Row],[Calendar_month]],4)</f>
        <v>2025</v>
      </c>
      <c r="P4124" t="str">
        <f>_xlfn.TEXTBEFORE(Table1__5[[#This Row],[Distributor_Name]],"-")</f>
        <v>BD14</v>
      </c>
    </row>
    <row r="4125" spans="1:16" x14ac:dyDescent="0.75">
      <c r="A4125" t="s">
        <v>11</v>
      </c>
      <c r="B4125" t="s">
        <v>22</v>
      </c>
      <c r="C4125" t="s">
        <v>180</v>
      </c>
      <c r="D4125">
        <v>202501</v>
      </c>
      <c r="E4125" t="s">
        <v>7662</v>
      </c>
      <c r="F4125" t="s">
        <v>5424</v>
      </c>
      <c r="G4125">
        <v>0</v>
      </c>
      <c r="H4125">
        <v>0</v>
      </c>
      <c r="I4125">
        <v>0</v>
      </c>
      <c r="J4125">
        <v>0</v>
      </c>
      <c r="K4125">
        <v>0</v>
      </c>
      <c r="L4125" t="str">
        <f>VLOOKUP(Table1__5[[#This Row],[ShortCode]],$U$3:$W$100,3,0)</f>
        <v>Other</v>
      </c>
      <c r="M4125" t="str">
        <f>VLOOKUP(Table1__5[[#This Row],[ShortCode]],$U$3:$V$100,2,0)</f>
        <v>Group BB</v>
      </c>
      <c r="N4125" t="str">
        <f>RIGHT(Table1__5[[#This Row],[Calendar_month]],2)</f>
        <v>01</v>
      </c>
      <c r="O4125" t="str">
        <f>LEFT(Table1__5[[#This Row],[Calendar_month]],4)</f>
        <v>2025</v>
      </c>
      <c r="P4125" t="str">
        <f>_xlfn.TEXTBEFORE(Table1__5[[#This Row],[Distributor_Name]],"-")</f>
        <v>BD14</v>
      </c>
    </row>
    <row r="4126" spans="1:16" x14ac:dyDescent="0.75">
      <c r="A4126" t="s">
        <v>11</v>
      </c>
      <c r="B4126" t="s">
        <v>22</v>
      </c>
      <c r="C4126" t="s">
        <v>180</v>
      </c>
      <c r="D4126">
        <v>202501</v>
      </c>
      <c r="E4126" t="s">
        <v>7662</v>
      </c>
      <c r="F4126" t="s">
        <v>7692</v>
      </c>
      <c r="G4126">
        <v>0</v>
      </c>
      <c r="H4126">
        <v>0</v>
      </c>
      <c r="I4126">
        <v>0</v>
      </c>
      <c r="J4126">
        <v>0</v>
      </c>
      <c r="K4126">
        <v>0</v>
      </c>
      <c r="L4126" t="str">
        <f>VLOOKUP(Table1__5[[#This Row],[ShortCode]],$U$3:$W$100,3,0)</f>
        <v>Other</v>
      </c>
      <c r="M4126" t="str">
        <f>VLOOKUP(Table1__5[[#This Row],[ShortCode]],$U$3:$V$100,2,0)</f>
        <v>Group BB</v>
      </c>
      <c r="N4126" t="str">
        <f>RIGHT(Table1__5[[#This Row],[Calendar_month]],2)</f>
        <v>01</v>
      </c>
      <c r="O4126" t="str">
        <f>LEFT(Table1__5[[#This Row],[Calendar_month]],4)</f>
        <v>2025</v>
      </c>
      <c r="P4126" t="str">
        <f>_xlfn.TEXTBEFORE(Table1__5[[#This Row],[Distributor_Name]],"-")</f>
        <v>BD14</v>
      </c>
    </row>
    <row r="4127" spans="1:16" x14ac:dyDescent="0.75">
      <c r="A4127" t="s">
        <v>11</v>
      </c>
      <c r="B4127" t="s">
        <v>22</v>
      </c>
      <c r="C4127" t="s">
        <v>180</v>
      </c>
      <c r="D4127">
        <v>202501</v>
      </c>
      <c r="E4127" t="s">
        <v>7662</v>
      </c>
      <c r="F4127" t="s">
        <v>7654</v>
      </c>
      <c r="G4127">
        <v>1</v>
      </c>
      <c r="H4127">
        <v>0</v>
      </c>
      <c r="I4127">
        <v>0</v>
      </c>
      <c r="J4127">
        <v>0</v>
      </c>
      <c r="K4127">
        <v>1</v>
      </c>
      <c r="L4127" t="str">
        <f>VLOOKUP(Table1__5[[#This Row],[ShortCode]],$U$3:$W$100,3,0)</f>
        <v>Other</v>
      </c>
      <c r="M4127" t="str">
        <f>VLOOKUP(Table1__5[[#This Row],[ShortCode]],$U$3:$V$100,2,0)</f>
        <v>Group BB</v>
      </c>
      <c r="N4127" t="str">
        <f>RIGHT(Table1__5[[#This Row],[Calendar_month]],2)</f>
        <v>01</v>
      </c>
      <c r="O4127" t="str">
        <f>LEFT(Table1__5[[#This Row],[Calendar_month]],4)</f>
        <v>2025</v>
      </c>
      <c r="P4127" t="str">
        <f>_xlfn.TEXTBEFORE(Table1__5[[#This Row],[Distributor_Name]],"-")</f>
        <v>BD14</v>
      </c>
    </row>
    <row r="4128" spans="1:16" x14ac:dyDescent="0.75">
      <c r="A4128" t="s">
        <v>11</v>
      </c>
      <c r="B4128" t="s">
        <v>22</v>
      </c>
      <c r="C4128" t="s">
        <v>180</v>
      </c>
      <c r="D4128">
        <v>202501</v>
      </c>
      <c r="E4128" t="s">
        <v>7662</v>
      </c>
      <c r="F4128" t="s">
        <v>7666</v>
      </c>
      <c r="G4128">
        <v>0</v>
      </c>
      <c r="H4128">
        <v>0</v>
      </c>
      <c r="I4128">
        <v>0</v>
      </c>
      <c r="J4128">
        <v>0</v>
      </c>
      <c r="K4128">
        <v>0</v>
      </c>
      <c r="L4128" t="str">
        <f>VLOOKUP(Table1__5[[#This Row],[ShortCode]],$U$3:$W$100,3,0)</f>
        <v>Other</v>
      </c>
      <c r="M4128" t="str">
        <f>VLOOKUP(Table1__5[[#This Row],[ShortCode]],$U$3:$V$100,2,0)</f>
        <v>Group BB</v>
      </c>
      <c r="N4128" t="str">
        <f>RIGHT(Table1__5[[#This Row],[Calendar_month]],2)</f>
        <v>01</v>
      </c>
      <c r="O4128" t="str">
        <f>LEFT(Table1__5[[#This Row],[Calendar_month]],4)</f>
        <v>2025</v>
      </c>
      <c r="P4128" t="str">
        <f>_xlfn.TEXTBEFORE(Table1__5[[#This Row],[Distributor_Name]],"-")</f>
        <v>BD14</v>
      </c>
    </row>
    <row r="4129" spans="1:16" x14ac:dyDescent="0.75">
      <c r="A4129" t="s">
        <v>11</v>
      </c>
      <c r="B4129" t="s">
        <v>22</v>
      </c>
      <c r="C4129" t="s">
        <v>180</v>
      </c>
      <c r="D4129">
        <v>202501</v>
      </c>
      <c r="E4129" t="s">
        <v>7662</v>
      </c>
      <c r="F4129" t="s">
        <v>7693</v>
      </c>
      <c r="G4129">
        <v>0</v>
      </c>
      <c r="H4129">
        <v>0</v>
      </c>
      <c r="I4129">
        <v>0</v>
      </c>
      <c r="J4129">
        <v>0</v>
      </c>
      <c r="K4129">
        <v>0</v>
      </c>
      <c r="L4129" t="str">
        <f>VLOOKUP(Table1__5[[#This Row],[ShortCode]],$U$3:$W$100,3,0)</f>
        <v>Other</v>
      </c>
      <c r="M4129" t="str">
        <f>VLOOKUP(Table1__5[[#This Row],[ShortCode]],$U$3:$V$100,2,0)</f>
        <v>Group BB</v>
      </c>
      <c r="N4129" t="str">
        <f>RIGHT(Table1__5[[#This Row],[Calendar_month]],2)</f>
        <v>01</v>
      </c>
      <c r="O4129" t="str">
        <f>LEFT(Table1__5[[#This Row],[Calendar_month]],4)</f>
        <v>2025</v>
      </c>
      <c r="P4129" t="str">
        <f>_xlfn.TEXTBEFORE(Table1__5[[#This Row],[Distributor_Name]],"-")</f>
        <v>BD14</v>
      </c>
    </row>
    <row r="4130" spans="1:16" x14ac:dyDescent="0.75">
      <c r="A4130" t="s">
        <v>11</v>
      </c>
      <c r="B4130" t="s">
        <v>22</v>
      </c>
      <c r="C4130" t="s">
        <v>180</v>
      </c>
      <c r="D4130">
        <v>202501</v>
      </c>
      <c r="E4130" t="s">
        <v>7662</v>
      </c>
      <c r="F4130" t="s">
        <v>7668</v>
      </c>
      <c r="G4130">
        <v>0</v>
      </c>
      <c r="H4130">
        <v>0</v>
      </c>
      <c r="I4130">
        <v>0</v>
      </c>
      <c r="J4130">
        <v>0</v>
      </c>
      <c r="K4130">
        <v>0</v>
      </c>
      <c r="L4130" t="str">
        <f>VLOOKUP(Table1__5[[#This Row],[ShortCode]],$U$3:$W$100,3,0)</f>
        <v>Other</v>
      </c>
      <c r="M4130" t="str">
        <f>VLOOKUP(Table1__5[[#This Row],[ShortCode]],$U$3:$V$100,2,0)</f>
        <v>Group BB</v>
      </c>
      <c r="N4130" t="str">
        <f>RIGHT(Table1__5[[#This Row],[Calendar_month]],2)</f>
        <v>01</v>
      </c>
      <c r="O4130" t="str">
        <f>LEFT(Table1__5[[#This Row],[Calendar_month]],4)</f>
        <v>2025</v>
      </c>
      <c r="P4130" t="str">
        <f>_xlfn.TEXTBEFORE(Table1__5[[#This Row],[Distributor_Name]],"-")</f>
        <v>BD14</v>
      </c>
    </row>
    <row r="4131" spans="1:16" x14ac:dyDescent="0.75">
      <c r="A4131" t="s">
        <v>11</v>
      </c>
      <c r="B4131" t="s">
        <v>22</v>
      </c>
      <c r="C4131" t="s">
        <v>180</v>
      </c>
      <c r="D4131">
        <v>202501</v>
      </c>
      <c r="E4131" t="s">
        <v>7662</v>
      </c>
      <c r="F4131" t="s">
        <v>5430</v>
      </c>
      <c r="G4131">
        <v>26</v>
      </c>
      <c r="H4131">
        <v>26</v>
      </c>
      <c r="I4131">
        <v>0</v>
      </c>
      <c r="J4131">
        <v>0</v>
      </c>
      <c r="K4131">
        <v>26</v>
      </c>
      <c r="L4131" t="str">
        <f>VLOOKUP(Table1__5[[#This Row],[ShortCode]],$U$3:$W$100,3,0)</f>
        <v>Other</v>
      </c>
      <c r="M4131" t="str">
        <f>VLOOKUP(Table1__5[[#This Row],[ShortCode]],$U$3:$V$100,2,0)</f>
        <v>Group BB</v>
      </c>
      <c r="N4131" t="str">
        <f>RIGHT(Table1__5[[#This Row],[Calendar_month]],2)</f>
        <v>01</v>
      </c>
      <c r="O4131" t="str">
        <f>LEFT(Table1__5[[#This Row],[Calendar_month]],4)</f>
        <v>2025</v>
      </c>
      <c r="P4131" t="str">
        <f>_xlfn.TEXTBEFORE(Table1__5[[#This Row],[Distributor_Name]],"-")</f>
        <v>BD14</v>
      </c>
    </row>
    <row r="4132" spans="1:16" x14ac:dyDescent="0.75">
      <c r="A4132" t="s">
        <v>11</v>
      </c>
      <c r="B4132" t="s">
        <v>22</v>
      </c>
      <c r="C4132" t="s">
        <v>180</v>
      </c>
      <c r="D4132">
        <v>202501</v>
      </c>
      <c r="E4132" t="s">
        <v>7662</v>
      </c>
      <c r="F4132" t="s">
        <v>7678</v>
      </c>
      <c r="G4132">
        <v>0</v>
      </c>
      <c r="H4132">
        <v>0</v>
      </c>
      <c r="I4132">
        <v>0</v>
      </c>
      <c r="J4132">
        <v>0</v>
      </c>
      <c r="K4132">
        <v>0</v>
      </c>
      <c r="L4132" t="str">
        <f>VLOOKUP(Table1__5[[#This Row],[ShortCode]],$U$3:$W$100,3,0)</f>
        <v>Other</v>
      </c>
      <c r="M4132" t="str">
        <f>VLOOKUP(Table1__5[[#This Row],[ShortCode]],$U$3:$V$100,2,0)</f>
        <v>Group BB</v>
      </c>
      <c r="N4132" t="str">
        <f>RIGHT(Table1__5[[#This Row],[Calendar_month]],2)</f>
        <v>01</v>
      </c>
      <c r="O4132" t="str">
        <f>LEFT(Table1__5[[#This Row],[Calendar_month]],4)</f>
        <v>2025</v>
      </c>
      <c r="P4132" t="str">
        <f>_xlfn.TEXTBEFORE(Table1__5[[#This Row],[Distributor_Name]],"-")</f>
        <v>BD14</v>
      </c>
    </row>
    <row r="4133" spans="1:16" x14ac:dyDescent="0.75">
      <c r="A4133" t="s">
        <v>11</v>
      </c>
      <c r="B4133" t="s">
        <v>22</v>
      </c>
      <c r="C4133" t="s">
        <v>180</v>
      </c>
      <c r="D4133">
        <v>202501</v>
      </c>
      <c r="E4133" t="s">
        <v>7662</v>
      </c>
      <c r="F4133" t="s">
        <v>7694</v>
      </c>
      <c r="G4133">
        <v>0</v>
      </c>
      <c r="H4133">
        <v>0</v>
      </c>
      <c r="I4133">
        <v>0</v>
      </c>
      <c r="J4133">
        <v>0</v>
      </c>
      <c r="K4133">
        <v>0</v>
      </c>
      <c r="L4133" t="str">
        <f>VLOOKUP(Table1__5[[#This Row],[ShortCode]],$U$3:$W$100,3,0)</f>
        <v>Other</v>
      </c>
      <c r="M4133" t="str">
        <f>VLOOKUP(Table1__5[[#This Row],[ShortCode]],$U$3:$V$100,2,0)</f>
        <v>Group BB</v>
      </c>
      <c r="N4133" t="str">
        <f>RIGHT(Table1__5[[#This Row],[Calendar_month]],2)</f>
        <v>01</v>
      </c>
      <c r="O4133" t="str">
        <f>LEFT(Table1__5[[#This Row],[Calendar_month]],4)</f>
        <v>2025</v>
      </c>
      <c r="P4133" t="str">
        <f>_xlfn.TEXTBEFORE(Table1__5[[#This Row],[Distributor_Name]],"-")</f>
        <v>BD14</v>
      </c>
    </row>
    <row r="4134" spans="1:16" x14ac:dyDescent="0.75">
      <c r="A4134" t="s">
        <v>11</v>
      </c>
      <c r="B4134" t="s">
        <v>22</v>
      </c>
      <c r="C4134" t="s">
        <v>180</v>
      </c>
      <c r="D4134">
        <v>202501</v>
      </c>
      <c r="E4134" t="s">
        <v>7662</v>
      </c>
      <c r="F4134" t="s">
        <v>7670</v>
      </c>
      <c r="G4134">
        <v>0</v>
      </c>
      <c r="H4134">
        <v>0</v>
      </c>
      <c r="I4134">
        <v>0</v>
      </c>
      <c r="J4134">
        <v>0</v>
      </c>
      <c r="K4134">
        <v>0</v>
      </c>
      <c r="L4134" t="str">
        <f>VLOOKUP(Table1__5[[#This Row],[ShortCode]],$U$3:$W$100,3,0)</f>
        <v>Other</v>
      </c>
      <c r="M4134" t="str">
        <f>VLOOKUP(Table1__5[[#This Row],[ShortCode]],$U$3:$V$100,2,0)</f>
        <v>Group BB</v>
      </c>
      <c r="N4134" t="str">
        <f>RIGHT(Table1__5[[#This Row],[Calendar_month]],2)</f>
        <v>01</v>
      </c>
      <c r="O4134" t="str">
        <f>LEFT(Table1__5[[#This Row],[Calendar_month]],4)</f>
        <v>2025</v>
      </c>
      <c r="P4134" t="str">
        <f>_xlfn.TEXTBEFORE(Table1__5[[#This Row],[Distributor_Name]],"-")</f>
        <v>BD14</v>
      </c>
    </row>
    <row r="4135" spans="1:16" x14ac:dyDescent="0.75">
      <c r="A4135" t="s">
        <v>11</v>
      </c>
      <c r="B4135" t="s">
        <v>22</v>
      </c>
      <c r="C4135" t="s">
        <v>180</v>
      </c>
      <c r="D4135">
        <v>202501</v>
      </c>
      <c r="E4135" t="s">
        <v>7662</v>
      </c>
      <c r="F4135" t="s">
        <v>5405</v>
      </c>
      <c r="G4135">
        <v>2740</v>
      </c>
      <c r="H4135">
        <v>4394</v>
      </c>
      <c r="I4135">
        <v>4435</v>
      </c>
      <c r="J4135">
        <v>1.61861313868613</v>
      </c>
      <c r="K4135">
        <v>-1695</v>
      </c>
      <c r="L4135" t="str">
        <f>VLOOKUP(Table1__5[[#This Row],[ShortCode]],$U$3:$W$100,3,0)</f>
        <v>Tiger Regular</v>
      </c>
      <c r="M4135" t="str">
        <f>VLOOKUP(Table1__5[[#This Row],[ShortCode]],$U$3:$V$100,2,0)</f>
        <v>Group BB</v>
      </c>
      <c r="N4135" t="str">
        <f>RIGHT(Table1__5[[#This Row],[Calendar_month]],2)</f>
        <v>01</v>
      </c>
      <c r="O4135" t="str">
        <f>LEFT(Table1__5[[#This Row],[Calendar_month]],4)</f>
        <v>2025</v>
      </c>
      <c r="P4135" t="str">
        <f>_xlfn.TEXTBEFORE(Table1__5[[#This Row],[Distributor_Name]],"-")</f>
        <v>BD14</v>
      </c>
    </row>
    <row r="4136" spans="1:16" x14ac:dyDescent="0.75">
      <c r="A4136" t="s">
        <v>11</v>
      </c>
      <c r="B4136" t="s">
        <v>22</v>
      </c>
      <c r="C4136" t="s">
        <v>180</v>
      </c>
      <c r="D4136">
        <v>202501</v>
      </c>
      <c r="E4136" t="s">
        <v>7662</v>
      </c>
      <c r="F4136" t="s">
        <v>5396</v>
      </c>
      <c r="G4136">
        <v>21416</v>
      </c>
      <c r="H4136">
        <v>25610</v>
      </c>
      <c r="I4136">
        <v>23256</v>
      </c>
      <c r="J4136">
        <v>1.08591707134852</v>
      </c>
      <c r="K4136">
        <v>-1840</v>
      </c>
      <c r="L4136" t="str">
        <f>VLOOKUP(Table1__5[[#This Row],[ShortCode]],$U$3:$W$100,3,0)</f>
        <v>Tiger Regular</v>
      </c>
      <c r="M4136" t="str">
        <f>VLOOKUP(Table1__5[[#This Row],[ShortCode]],$U$3:$V$100,2,0)</f>
        <v>Group BB</v>
      </c>
      <c r="N4136" t="str">
        <f>RIGHT(Table1__5[[#This Row],[Calendar_month]],2)</f>
        <v>01</v>
      </c>
      <c r="O4136" t="str">
        <f>LEFT(Table1__5[[#This Row],[Calendar_month]],4)</f>
        <v>2025</v>
      </c>
      <c r="P4136" t="str">
        <f>_xlfn.TEXTBEFORE(Table1__5[[#This Row],[Distributor_Name]],"-")</f>
        <v>BD14</v>
      </c>
    </row>
    <row r="4137" spans="1:16" x14ac:dyDescent="0.75">
      <c r="A4137" t="s">
        <v>11</v>
      </c>
      <c r="B4137" t="s">
        <v>22</v>
      </c>
      <c r="C4137" t="s">
        <v>180</v>
      </c>
      <c r="D4137">
        <v>202501</v>
      </c>
      <c r="E4137" t="s">
        <v>7662</v>
      </c>
      <c r="F4137" t="s">
        <v>5441</v>
      </c>
      <c r="G4137">
        <v>0</v>
      </c>
      <c r="H4137">
        <v>0</v>
      </c>
      <c r="I4137">
        <v>0</v>
      </c>
      <c r="J4137">
        <v>0</v>
      </c>
      <c r="K4137">
        <v>0</v>
      </c>
      <c r="L4137" t="str">
        <f>VLOOKUP(Table1__5[[#This Row],[ShortCode]],$U$3:$W$100,3,0)</f>
        <v>Tiger Regular</v>
      </c>
      <c r="M4137" t="str">
        <f>VLOOKUP(Table1__5[[#This Row],[ShortCode]],$U$3:$V$100,2,0)</f>
        <v>Group BB</v>
      </c>
      <c r="N4137" t="str">
        <f>RIGHT(Table1__5[[#This Row],[Calendar_month]],2)</f>
        <v>01</v>
      </c>
      <c r="O4137" t="str">
        <f>LEFT(Table1__5[[#This Row],[Calendar_month]],4)</f>
        <v>2025</v>
      </c>
      <c r="P4137" t="str">
        <f>_xlfn.TEXTBEFORE(Table1__5[[#This Row],[Distributor_Name]],"-")</f>
        <v>BD14</v>
      </c>
    </row>
    <row r="4138" spans="1:16" x14ac:dyDescent="0.75">
      <c r="A4138" t="s">
        <v>11</v>
      </c>
      <c r="B4138" t="s">
        <v>22</v>
      </c>
      <c r="C4138" t="s">
        <v>180</v>
      </c>
      <c r="D4138">
        <v>202501</v>
      </c>
      <c r="E4138" t="s">
        <v>7662</v>
      </c>
      <c r="F4138" t="s">
        <v>5408</v>
      </c>
      <c r="G4138">
        <v>1441</v>
      </c>
      <c r="H4138">
        <v>450</v>
      </c>
      <c r="I4138">
        <v>100</v>
      </c>
      <c r="J4138">
        <v>6.9396252602359501E-2</v>
      </c>
      <c r="K4138">
        <v>1341</v>
      </c>
      <c r="L4138" t="str">
        <f>VLOOKUP(Table1__5[[#This Row],[ShortCode]],$U$3:$W$100,3,0)</f>
        <v>Tiger Regular</v>
      </c>
      <c r="M4138" t="str">
        <f>VLOOKUP(Table1__5[[#This Row],[ShortCode]],$U$3:$V$100,2,0)</f>
        <v>Group BB</v>
      </c>
      <c r="N4138" t="str">
        <f>RIGHT(Table1__5[[#This Row],[Calendar_month]],2)</f>
        <v>01</v>
      </c>
      <c r="O4138" t="str">
        <f>LEFT(Table1__5[[#This Row],[Calendar_month]],4)</f>
        <v>2025</v>
      </c>
      <c r="P4138" t="str">
        <f>_xlfn.TEXTBEFORE(Table1__5[[#This Row],[Distributor_Name]],"-")</f>
        <v>BD14</v>
      </c>
    </row>
    <row r="4139" spans="1:16" x14ac:dyDescent="0.75">
      <c r="A4139" t="s">
        <v>11</v>
      </c>
      <c r="B4139" t="s">
        <v>22</v>
      </c>
      <c r="C4139" t="s">
        <v>180</v>
      </c>
      <c r="D4139">
        <v>202501</v>
      </c>
      <c r="E4139" t="s">
        <v>7662</v>
      </c>
      <c r="F4139" t="s">
        <v>5417</v>
      </c>
      <c r="G4139">
        <v>588</v>
      </c>
      <c r="H4139">
        <v>1110</v>
      </c>
      <c r="I4139">
        <v>370</v>
      </c>
      <c r="J4139">
        <v>0.62925170068027203</v>
      </c>
      <c r="K4139">
        <v>218</v>
      </c>
      <c r="L4139" t="str">
        <f>VLOOKUP(Table1__5[[#This Row],[ShortCode]],$U$3:$W$100,3,0)</f>
        <v>Tiger Crystal</v>
      </c>
      <c r="M4139" t="str">
        <f>VLOOKUP(Table1__5[[#This Row],[ShortCode]],$U$3:$V$100,2,0)</f>
        <v>Group AA</v>
      </c>
      <c r="N4139" t="str">
        <f>RIGHT(Table1__5[[#This Row],[Calendar_month]],2)</f>
        <v>01</v>
      </c>
      <c r="O4139" t="str">
        <f>LEFT(Table1__5[[#This Row],[Calendar_month]],4)</f>
        <v>2025</v>
      </c>
      <c r="P4139" t="str">
        <f>_xlfn.TEXTBEFORE(Table1__5[[#This Row],[Distributor_Name]],"-")</f>
        <v>BD14</v>
      </c>
    </row>
    <row r="4140" spans="1:16" x14ac:dyDescent="0.75">
      <c r="A4140" t="s">
        <v>11</v>
      </c>
      <c r="B4140" t="s">
        <v>22</v>
      </c>
      <c r="C4140" t="s">
        <v>180</v>
      </c>
      <c r="D4140">
        <v>202501</v>
      </c>
      <c r="E4140" t="s">
        <v>7662</v>
      </c>
      <c r="F4140" t="s">
        <v>5403</v>
      </c>
      <c r="G4140">
        <v>1663</v>
      </c>
      <c r="H4140">
        <v>2754</v>
      </c>
      <c r="I4140">
        <v>2907</v>
      </c>
      <c r="J4140">
        <v>1.74804570054119</v>
      </c>
      <c r="K4140">
        <v>-1244</v>
      </c>
      <c r="L4140" t="str">
        <f>VLOOKUP(Table1__5[[#This Row],[ShortCode]],$U$3:$W$100,3,0)</f>
        <v>Tiger Crystal</v>
      </c>
      <c r="M4140" t="str">
        <f>VLOOKUP(Table1__5[[#This Row],[ShortCode]],$U$3:$V$100,2,0)</f>
        <v>Group AA</v>
      </c>
      <c r="N4140" t="str">
        <f>RIGHT(Table1__5[[#This Row],[Calendar_month]],2)</f>
        <v>01</v>
      </c>
      <c r="O4140" t="str">
        <f>LEFT(Table1__5[[#This Row],[Calendar_month]],4)</f>
        <v>2025</v>
      </c>
      <c r="P4140" t="str">
        <f>_xlfn.TEXTBEFORE(Table1__5[[#This Row],[Distributor_Name]],"-")</f>
        <v>BD14</v>
      </c>
    </row>
    <row r="4141" spans="1:16" x14ac:dyDescent="0.75">
      <c r="A4141" t="s">
        <v>11</v>
      </c>
      <c r="B4141" t="s">
        <v>22</v>
      </c>
      <c r="C4141" t="s">
        <v>180</v>
      </c>
      <c r="D4141">
        <v>202501</v>
      </c>
      <c r="E4141" t="s">
        <v>7662</v>
      </c>
      <c r="F4141" t="s">
        <v>5404</v>
      </c>
      <c r="G4141">
        <v>10972</v>
      </c>
      <c r="H4141">
        <v>10998</v>
      </c>
      <c r="I4141">
        <v>11074</v>
      </c>
      <c r="J4141">
        <v>1.0092963908129799</v>
      </c>
      <c r="K4141">
        <v>-102</v>
      </c>
      <c r="L4141" t="str">
        <f>VLOOKUP(Table1__5[[#This Row],[ShortCode]],$U$3:$W$100,3,0)</f>
        <v>Tiger Crystal</v>
      </c>
      <c r="M4141" t="str">
        <f>VLOOKUP(Table1__5[[#This Row],[ShortCode]],$U$3:$V$100,2,0)</f>
        <v>Group AA</v>
      </c>
      <c r="N4141" t="str">
        <f>RIGHT(Table1__5[[#This Row],[Calendar_month]],2)</f>
        <v>01</v>
      </c>
      <c r="O4141" t="str">
        <f>LEFT(Table1__5[[#This Row],[Calendar_month]],4)</f>
        <v>2025</v>
      </c>
      <c r="P4141" t="str">
        <f>_xlfn.TEXTBEFORE(Table1__5[[#This Row],[Distributor_Name]],"-")</f>
        <v>BD14</v>
      </c>
    </row>
    <row r="4142" spans="1:16" x14ac:dyDescent="0.75">
      <c r="A4142" t="s">
        <v>11</v>
      </c>
      <c r="B4142" t="s">
        <v>22</v>
      </c>
      <c r="C4142" t="s">
        <v>180</v>
      </c>
      <c r="D4142">
        <v>202501</v>
      </c>
      <c r="E4142" t="s">
        <v>7662</v>
      </c>
      <c r="F4142" t="s">
        <v>7672</v>
      </c>
      <c r="G4142">
        <v>0</v>
      </c>
      <c r="H4142">
        <v>0</v>
      </c>
      <c r="I4142">
        <v>0</v>
      </c>
      <c r="J4142">
        <v>0</v>
      </c>
      <c r="K4142">
        <v>0</v>
      </c>
      <c r="L4142" t="str">
        <f>VLOOKUP(Table1__5[[#This Row],[ShortCode]],$U$3:$W$100,3,0)</f>
        <v>Other</v>
      </c>
      <c r="M4142" t="str">
        <f>VLOOKUP(Table1__5[[#This Row],[ShortCode]],$U$3:$V$100,2,0)</f>
        <v>Group BB</v>
      </c>
      <c r="N4142" t="str">
        <f>RIGHT(Table1__5[[#This Row],[Calendar_month]],2)</f>
        <v>01</v>
      </c>
      <c r="O4142" t="str">
        <f>LEFT(Table1__5[[#This Row],[Calendar_month]],4)</f>
        <v>2025</v>
      </c>
      <c r="P4142" t="str">
        <f>_xlfn.TEXTBEFORE(Table1__5[[#This Row],[Distributor_Name]],"-")</f>
        <v>BD14</v>
      </c>
    </row>
    <row r="4143" spans="1:16" x14ac:dyDescent="0.75">
      <c r="A4143" t="s">
        <v>11</v>
      </c>
      <c r="B4143" t="s">
        <v>22</v>
      </c>
      <c r="C4143" t="s">
        <v>180</v>
      </c>
      <c r="D4143">
        <v>202501</v>
      </c>
      <c r="E4143" t="s">
        <v>7673</v>
      </c>
      <c r="F4143" t="s">
        <v>5436</v>
      </c>
      <c r="G4143">
        <v>0</v>
      </c>
      <c r="H4143">
        <v>0</v>
      </c>
      <c r="I4143">
        <v>0</v>
      </c>
      <c r="J4143">
        <v>0</v>
      </c>
      <c r="K4143">
        <v>0</v>
      </c>
      <c r="L4143" t="str">
        <f>VLOOKUP(Table1__5[[#This Row],[ShortCode]],$U$3:$W$100,3,0)</f>
        <v>Bivina</v>
      </c>
      <c r="M4143" t="str">
        <f>VLOOKUP(Table1__5[[#This Row],[ShortCode]],$U$3:$V$100,2,0)</f>
        <v>Group BB</v>
      </c>
      <c r="N4143" t="str">
        <f>RIGHT(Table1__5[[#This Row],[Calendar_month]],2)</f>
        <v>01</v>
      </c>
      <c r="O4143" t="str">
        <f>LEFT(Table1__5[[#This Row],[Calendar_month]],4)</f>
        <v>2025</v>
      </c>
      <c r="P4143" t="str">
        <f>_xlfn.TEXTBEFORE(Table1__5[[#This Row],[Distributor_Name]],"-")</f>
        <v>BD14</v>
      </c>
    </row>
    <row r="4144" spans="1:16" x14ac:dyDescent="0.75">
      <c r="A4144" t="s">
        <v>11</v>
      </c>
      <c r="B4144" t="s">
        <v>22</v>
      </c>
      <c r="C4144" t="s">
        <v>180</v>
      </c>
      <c r="D4144">
        <v>202501</v>
      </c>
      <c r="E4144" t="s">
        <v>7673</v>
      </c>
      <c r="F4144" t="s">
        <v>7674</v>
      </c>
      <c r="G4144">
        <v>3411</v>
      </c>
      <c r="H4144">
        <v>0</v>
      </c>
      <c r="I4144">
        <v>0</v>
      </c>
      <c r="J4144">
        <v>0</v>
      </c>
      <c r="K4144">
        <v>3411</v>
      </c>
      <c r="L4144" t="str">
        <f>VLOOKUP(Table1__5[[#This Row],[ShortCode]],$U$3:$W$100,3,0)</f>
        <v>Bia Việt</v>
      </c>
      <c r="M4144" t="str">
        <f>VLOOKUP(Table1__5[[#This Row],[ShortCode]],$U$3:$V$100,2,0)</f>
        <v>Group BB</v>
      </c>
      <c r="N4144" t="str">
        <f>RIGHT(Table1__5[[#This Row],[Calendar_month]],2)</f>
        <v>01</v>
      </c>
      <c r="O4144" t="str">
        <f>LEFT(Table1__5[[#This Row],[Calendar_month]],4)</f>
        <v>2025</v>
      </c>
      <c r="P4144" t="str">
        <f>_xlfn.TEXTBEFORE(Table1__5[[#This Row],[Distributor_Name]],"-")</f>
        <v>BD14</v>
      </c>
    </row>
    <row r="4145" spans="1:16" x14ac:dyDescent="0.75">
      <c r="A4145" t="s">
        <v>11</v>
      </c>
      <c r="B4145" t="s">
        <v>22</v>
      </c>
      <c r="C4145" t="s">
        <v>180</v>
      </c>
      <c r="D4145">
        <v>202501</v>
      </c>
      <c r="E4145" t="s">
        <v>7673</v>
      </c>
      <c r="F4145" t="s">
        <v>5400</v>
      </c>
      <c r="G4145">
        <v>4121</v>
      </c>
      <c r="H4145">
        <v>370</v>
      </c>
      <c r="I4145">
        <v>1769</v>
      </c>
      <c r="J4145">
        <v>0.42926474156758099</v>
      </c>
      <c r="K4145">
        <v>2352</v>
      </c>
      <c r="L4145" t="str">
        <f>VLOOKUP(Table1__5[[#This Row],[ShortCode]],$U$3:$W$100,3,0)</f>
        <v>Bia Việt</v>
      </c>
      <c r="M4145" t="str">
        <f>VLOOKUP(Table1__5[[#This Row],[ShortCode]],$U$3:$V$100,2,0)</f>
        <v>Group BB</v>
      </c>
      <c r="N4145" t="str">
        <f>RIGHT(Table1__5[[#This Row],[Calendar_month]],2)</f>
        <v>01</v>
      </c>
      <c r="O4145" t="str">
        <f>LEFT(Table1__5[[#This Row],[Calendar_month]],4)</f>
        <v>2025</v>
      </c>
      <c r="P4145" t="str">
        <f>_xlfn.TEXTBEFORE(Table1__5[[#This Row],[Distributor_Name]],"-")</f>
        <v>BD14</v>
      </c>
    </row>
    <row r="4146" spans="1:16" x14ac:dyDescent="0.75">
      <c r="A4146" t="s">
        <v>11</v>
      </c>
      <c r="B4146" t="s">
        <v>22</v>
      </c>
      <c r="C4146" t="s">
        <v>180</v>
      </c>
      <c r="D4146">
        <v>202501</v>
      </c>
      <c r="E4146" t="s">
        <v>7673</v>
      </c>
      <c r="F4146" t="s">
        <v>5411</v>
      </c>
      <c r="G4146">
        <v>1724</v>
      </c>
      <c r="H4146">
        <v>0</v>
      </c>
      <c r="I4146">
        <v>0</v>
      </c>
      <c r="J4146">
        <v>0</v>
      </c>
      <c r="K4146">
        <v>1724</v>
      </c>
      <c r="L4146" t="str">
        <f>VLOOKUP(Table1__5[[#This Row],[ShortCode]],$U$3:$W$100,3,0)</f>
        <v>Bia Việt</v>
      </c>
      <c r="M4146" t="str">
        <f>VLOOKUP(Table1__5[[#This Row],[ShortCode]],$U$3:$V$100,2,0)</f>
        <v>Group BB</v>
      </c>
      <c r="N4146" t="str">
        <f>RIGHT(Table1__5[[#This Row],[Calendar_month]],2)</f>
        <v>01</v>
      </c>
      <c r="O4146" t="str">
        <f>LEFT(Table1__5[[#This Row],[Calendar_month]],4)</f>
        <v>2025</v>
      </c>
      <c r="P4146" t="str">
        <f>_xlfn.TEXTBEFORE(Table1__5[[#This Row],[Distributor_Name]],"-")</f>
        <v>BD14</v>
      </c>
    </row>
    <row r="4147" spans="1:16" x14ac:dyDescent="0.75">
      <c r="A4147" t="s">
        <v>11</v>
      </c>
      <c r="B4147" t="s">
        <v>22</v>
      </c>
      <c r="C4147" t="s">
        <v>180</v>
      </c>
      <c r="D4147">
        <v>202501</v>
      </c>
      <c r="E4147" t="s">
        <v>7673</v>
      </c>
      <c r="F4147" t="s">
        <v>7697</v>
      </c>
      <c r="G4147">
        <v>0</v>
      </c>
      <c r="H4147">
        <v>0</v>
      </c>
      <c r="I4147">
        <v>0</v>
      </c>
      <c r="J4147">
        <v>0</v>
      </c>
      <c r="K4147">
        <v>0</v>
      </c>
      <c r="L4147" t="e">
        <f>VLOOKUP(Table1__5[[#This Row],[ShortCode]],$U$3:$W$100,3,0)</f>
        <v>#N/A</v>
      </c>
      <c r="M4147" t="e">
        <f>VLOOKUP(Table1__5[[#This Row],[ShortCode]],$U$3:$V$100,2,0)</f>
        <v>#N/A</v>
      </c>
      <c r="N4147" t="str">
        <f>RIGHT(Table1__5[[#This Row],[Calendar_month]],2)</f>
        <v>01</v>
      </c>
      <c r="O4147" t="str">
        <f>LEFT(Table1__5[[#This Row],[Calendar_month]],4)</f>
        <v>2025</v>
      </c>
      <c r="P4147" t="str">
        <f>_xlfn.TEXTBEFORE(Table1__5[[#This Row],[Distributor_Name]],"-")</f>
        <v>BD14</v>
      </c>
    </row>
    <row r="4148" spans="1:16" x14ac:dyDescent="0.75">
      <c r="A4148" t="s">
        <v>11</v>
      </c>
      <c r="B4148" t="s">
        <v>22</v>
      </c>
      <c r="C4148" t="s">
        <v>180</v>
      </c>
      <c r="D4148">
        <v>202501</v>
      </c>
      <c r="E4148" t="s">
        <v>7673</v>
      </c>
      <c r="F4148" t="s">
        <v>7675</v>
      </c>
      <c r="G4148">
        <v>0</v>
      </c>
      <c r="H4148">
        <v>0</v>
      </c>
      <c r="I4148">
        <v>0</v>
      </c>
      <c r="J4148">
        <v>0</v>
      </c>
      <c r="K4148">
        <v>0</v>
      </c>
      <c r="L4148" t="str">
        <f>VLOOKUP(Table1__5[[#This Row],[ShortCode]],$U$3:$W$100,3,0)</f>
        <v>Larue</v>
      </c>
      <c r="M4148" t="str">
        <f>VLOOKUP(Table1__5[[#This Row],[ShortCode]],$U$3:$V$100,2,0)</f>
        <v>Group BB</v>
      </c>
      <c r="N4148" t="str">
        <f>RIGHT(Table1__5[[#This Row],[Calendar_month]],2)</f>
        <v>01</v>
      </c>
      <c r="O4148" t="str">
        <f>LEFT(Table1__5[[#This Row],[Calendar_month]],4)</f>
        <v>2025</v>
      </c>
      <c r="P4148" t="str">
        <f>_xlfn.TEXTBEFORE(Table1__5[[#This Row],[Distributor_Name]],"-")</f>
        <v>BD14</v>
      </c>
    </row>
    <row r="4149" spans="1:16" x14ac:dyDescent="0.75">
      <c r="A4149" t="s">
        <v>11</v>
      </c>
      <c r="B4149" t="s">
        <v>22</v>
      </c>
      <c r="C4149" t="s">
        <v>180</v>
      </c>
      <c r="D4149">
        <v>202501</v>
      </c>
      <c r="E4149" t="s">
        <v>7673</v>
      </c>
      <c r="F4149" t="s">
        <v>7677</v>
      </c>
      <c r="G4149">
        <v>0</v>
      </c>
      <c r="H4149">
        <v>0</v>
      </c>
      <c r="I4149">
        <v>0</v>
      </c>
      <c r="J4149">
        <v>0</v>
      </c>
      <c r="K4149">
        <v>0</v>
      </c>
      <c r="L4149" t="str">
        <f>VLOOKUP(Table1__5[[#This Row],[ShortCode]],$U$3:$W$100,3,0)</f>
        <v>Larue</v>
      </c>
      <c r="M4149" t="str">
        <f>VLOOKUP(Table1__5[[#This Row],[ShortCode]],$U$3:$V$100,2,0)</f>
        <v>Group BB</v>
      </c>
      <c r="N4149" t="str">
        <f>RIGHT(Table1__5[[#This Row],[Calendar_month]],2)</f>
        <v>01</v>
      </c>
      <c r="O4149" t="str">
        <f>LEFT(Table1__5[[#This Row],[Calendar_month]],4)</f>
        <v>2025</v>
      </c>
      <c r="P4149" t="str">
        <f>_xlfn.TEXTBEFORE(Table1__5[[#This Row],[Distributor_Name]],"-")</f>
        <v>BD14</v>
      </c>
    </row>
    <row r="4150" spans="1:16" x14ac:dyDescent="0.75">
      <c r="A4150" t="s">
        <v>11</v>
      </c>
      <c r="B4150" t="s">
        <v>22</v>
      </c>
      <c r="C4150" t="s">
        <v>180</v>
      </c>
      <c r="D4150">
        <v>202502</v>
      </c>
      <c r="E4150" t="s">
        <v>7662</v>
      </c>
      <c r="F4150" t="s">
        <v>7664</v>
      </c>
      <c r="G4150">
        <v>0</v>
      </c>
      <c r="H4150">
        <v>0</v>
      </c>
      <c r="I4150">
        <v>0</v>
      </c>
      <c r="J4150">
        <v>0</v>
      </c>
      <c r="K4150">
        <v>0</v>
      </c>
      <c r="L4150" t="str">
        <f>VLOOKUP(Table1__5[[#This Row],[ShortCode]],$U$3:$W$100,3,0)</f>
        <v>Other</v>
      </c>
      <c r="M4150" t="str">
        <f>VLOOKUP(Table1__5[[#This Row],[ShortCode]],$U$3:$V$100,2,0)</f>
        <v>Group BB</v>
      </c>
      <c r="N4150" t="str">
        <f>RIGHT(Table1__5[[#This Row],[Calendar_month]],2)</f>
        <v>02</v>
      </c>
      <c r="O4150" t="str">
        <f>LEFT(Table1__5[[#This Row],[Calendar_month]],4)</f>
        <v>2025</v>
      </c>
      <c r="P4150" t="str">
        <f>_xlfn.TEXTBEFORE(Table1__5[[#This Row],[Distributor_Name]],"-")</f>
        <v>BD14</v>
      </c>
    </row>
    <row r="4151" spans="1:16" x14ac:dyDescent="0.75">
      <c r="A4151" t="s">
        <v>11</v>
      </c>
      <c r="B4151" t="s">
        <v>22</v>
      </c>
      <c r="C4151" t="s">
        <v>180</v>
      </c>
      <c r="D4151">
        <v>202502</v>
      </c>
      <c r="E4151" t="s">
        <v>7662</v>
      </c>
      <c r="F4151" t="s">
        <v>7690</v>
      </c>
      <c r="G4151">
        <v>0</v>
      </c>
      <c r="H4151">
        <v>0</v>
      </c>
      <c r="I4151">
        <v>0</v>
      </c>
      <c r="J4151">
        <v>0</v>
      </c>
      <c r="K4151">
        <v>0</v>
      </c>
      <c r="L4151" t="str">
        <f>VLOOKUP(Table1__5[[#This Row],[ShortCode]],$U$3:$W$100,3,0)</f>
        <v>Heineken Original</v>
      </c>
      <c r="M4151" t="str">
        <f>VLOOKUP(Table1__5[[#This Row],[ShortCode]],$U$3:$V$100,2,0)</f>
        <v>Group BB</v>
      </c>
      <c r="N4151" t="str">
        <f>RIGHT(Table1__5[[#This Row],[Calendar_month]],2)</f>
        <v>02</v>
      </c>
      <c r="O4151" t="str">
        <f>LEFT(Table1__5[[#This Row],[Calendar_month]],4)</f>
        <v>2025</v>
      </c>
      <c r="P4151" t="str">
        <f>_xlfn.TEXTBEFORE(Table1__5[[#This Row],[Distributor_Name]],"-")</f>
        <v>BD14</v>
      </c>
    </row>
    <row r="4152" spans="1:16" x14ac:dyDescent="0.75">
      <c r="A4152" t="s">
        <v>11</v>
      </c>
      <c r="B4152" t="s">
        <v>22</v>
      </c>
      <c r="C4152" t="s">
        <v>180</v>
      </c>
      <c r="D4152">
        <v>202502</v>
      </c>
      <c r="E4152" t="s">
        <v>7662</v>
      </c>
      <c r="F4152" t="s">
        <v>5426</v>
      </c>
      <c r="G4152">
        <v>0</v>
      </c>
      <c r="H4152">
        <v>0</v>
      </c>
      <c r="I4152">
        <v>0</v>
      </c>
      <c r="J4152">
        <v>0</v>
      </c>
      <c r="K4152">
        <v>0</v>
      </c>
      <c r="L4152" t="str">
        <f>VLOOKUP(Table1__5[[#This Row],[ShortCode]],$U$3:$W$100,3,0)</f>
        <v>Heineken Original</v>
      </c>
      <c r="M4152" t="str">
        <f>VLOOKUP(Table1__5[[#This Row],[ShortCode]],$U$3:$V$100,2,0)</f>
        <v>Group BB</v>
      </c>
      <c r="N4152" t="str">
        <f>RIGHT(Table1__5[[#This Row],[Calendar_month]],2)</f>
        <v>02</v>
      </c>
      <c r="O4152" t="str">
        <f>LEFT(Table1__5[[#This Row],[Calendar_month]],4)</f>
        <v>2025</v>
      </c>
      <c r="P4152" t="str">
        <f>_xlfn.TEXTBEFORE(Table1__5[[#This Row],[Distributor_Name]],"-")</f>
        <v>BD14</v>
      </c>
    </row>
    <row r="4153" spans="1:16" x14ac:dyDescent="0.75">
      <c r="A4153" t="s">
        <v>11</v>
      </c>
      <c r="B4153" t="s">
        <v>22</v>
      </c>
      <c r="C4153" t="s">
        <v>180</v>
      </c>
      <c r="D4153">
        <v>202502</v>
      </c>
      <c r="E4153" t="s">
        <v>7662</v>
      </c>
      <c r="F4153" t="s">
        <v>5434</v>
      </c>
      <c r="G4153">
        <v>188</v>
      </c>
      <c r="H4153">
        <v>0</v>
      </c>
      <c r="I4153">
        <v>0</v>
      </c>
      <c r="J4153">
        <v>0</v>
      </c>
      <c r="K4153">
        <v>188</v>
      </c>
      <c r="L4153" t="str">
        <f>VLOOKUP(Table1__5[[#This Row],[ShortCode]],$U$3:$W$100,3,0)</f>
        <v>Heineken Original</v>
      </c>
      <c r="M4153" t="str">
        <f>VLOOKUP(Table1__5[[#This Row],[ShortCode]],$U$3:$V$100,2,0)</f>
        <v>Group BB</v>
      </c>
      <c r="N4153" t="str">
        <f>RIGHT(Table1__5[[#This Row],[Calendar_month]],2)</f>
        <v>02</v>
      </c>
      <c r="O4153" t="str">
        <f>LEFT(Table1__5[[#This Row],[Calendar_month]],4)</f>
        <v>2025</v>
      </c>
      <c r="P4153" t="str">
        <f>_xlfn.TEXTBEFORE(Table1__5[[#This Row],[Distributor_Name]],"-")</f>
        <v>BD14</v>
      </c>
    </row>
    <row r="4154" spans="1:16" x14ac:dyDescent="0.75">
      <c r="A4154" t="s">
        <v>11</v>
      </c>
      <c r="B4154" t="s">
        <v>22</v>
      </c>
      <c r="C4154" t="s">
        <v>180</v>
      </c>
      <c r="D4154">
        <v>202502</v>
      </c>
      <c r="E4154" t="s">
        <v>7662</v>
      </c>
      <c r="F4154" t="s">
        <v>5393</v>
      </c>
      <c r="G4154">
        <v>3970</v>
      </c>
      <c r="H4154">
        <v>3643</v>
      </c>
      <c r="I4154">
        <v>5333</v>
      </c>
      <c r="J4154">
        <v>1.3433249370277101</v>
      </c>
      <c r="K4154">
        <v>-1363</v>
      </c>
      <c r="L4154" t="str">
        <f>VLOOKUP(Table1__5[[#This Row],[ShortCode]],$U$3:$W$100,3,0)</f>
        <v>Heineken Silver</v>
      </c>
      <c r="M4154" t="str">
        <f>VLOOKUP(Table1__5[[#This Row],[ShortCode]],$U$3:$V$100,2,0)</f>
        <v>Group AA</v>
      </c>
      <c r="N4154" t="str">
        <f>RIGHT(Table1__5[[#This Row],[Calendar_month]],2)</f>
        <v>02</v>
      </c>
      <c r="O4154" t="str">
        <f>LEFT(Table1__5[[#This Row],[Calendar_month]],4)</f>
        <v>2025</v>
      </c>
      <c r="P4154" t="str">
        <f>_xlfn.TEXTBEFORE(Table1__5[[#This Row],[Distributor_Name]],"-")</f>
        <v>BD14</v>
      </c>
    </row>
    <row r="4155" spans="1:16" x14ac:dyDescent="0.75">
      <c r="A4155" t="s">
        <v>11</v>
      </c>
      <c r="B4155" t="s">
        <v>22</v>
      </c>
      <c r="C4155" t="s">
        <v>180</v>
      </c>
      <c r="D4155">
        <v>202502</v>
      </c>
      <c r="E4155" t="s">
        <v>7662</v>
      </c>
      <c r="F4155" t="s">
        <v>5418</v>
      </c>
      <c r="G4155">
        <v>16</v>
      </c>
      <c r="H4155">
        <v>20</v>
      </c>
      <c r="I4155">
        <v>20</v>
      </c>
      <c r="J4155">
        <v>1.25</v>
      </c>
      <c r="K4155">
        <v>-4</v>
      </c>
      <c r="L4155" t="str">
        <f>VLOOKUP(Table1__5[[#This Row],[ShortCode]],$U$3:$W$100,3,0)</f>
        <v>Heineken Silver</v>
      </c>
      <c r="M4155" t="str">
        <f>VLOOKUP(Table1__5[[#This Row],[ShortCode]],$U$3:$V$100,2,0)</f>
        <v>Group AA</v>
      </c>
      <c r="N4155" t="str">
        <f>RIGHT(Table1__5[[#This Row],[Calendar_month]],2)</f>
        <v>02</v>
      </c>
      <c r="O4155" t="str">
        <f>LEFT(Table1__5[[#This Row],[Calendar_month]],4)</f>
        <v>2025</v>
      </c>
      <c r="P4155" t="str">
        <f>_xlfn.TEXTBEFORE(Table1__5[[#This Row],[Distributor_Name]],"-")</f>
        <v>BD14</v>
      </c>
    </row>
    <row r="4156" spans="1:16" x14ac:dyDescent="0.75">
      <c r="A4156" t="s">
        <v>11</v>
      </c>
      <c r="B4156" t="s">
        <v>22</v>
      </c>
      <c r="C4156" t="s">
        <v>180</v>
      </c>
      <c r="D4156">
        <v>202502</v>
      </c>
      <c r="E4156" t="s">
        <v>7662</v>
      </c>
      <c r="F4156" t="s">
        <v>5401</v>
      </c>
      <c r="G4156">
        <v>1148</v>
      </c>
      <c r="H4156">
        <v>1807</v>
      </c>
      <c r="I4156">
        <v>1088</v>
      </c>
      <c r="J4156">
        <v>0.94773519163763098</v>
      </c>
      <c r="K4156">
        <v>60</v>
      </c>
      <c r="L4156" t="str">
        <f>VLOOKUP(Table1__5[[#This Row],[ShortCode]],$U$3:$W$100,3,0)</f>
        <v>Heineken Silver</v>
      </c>
      <c r="M4156" t="str">
        <f>VLOOKUP(Table1__5[[#This Row],[ShortCode]],$U$3:$V$100,2,0)</f>
        <v>Group AA</v>
      </c>
      <c r="N4156" t="str">
        <f>RIGHT(Table1__5[[#This Row],[Calendar_month]],2)</f>
        <v>02</v>
      </c>
      <c r="O4156" t="str">
        <f>LEFT(Table1__5[[#This Row],[Calendar_month]],4)</f>
        <v>2025</v>
      </c>
      <c r="P4156" t="str">
        <f>_xlfn.TEXTBEFORE(Table1__5[[#This Row],[Distributor_Name]],"-")</f>
        <v>BD14</v>
      </c>
    </row>
    <row r="4157" spans="1:16" x14ac:dyDescent="0.75">
      <c r="A4157" t="s">
        <v>11</v>
      </c>
      <c r="B4157" t="s">
        <v>22</v>
      </c>
      <c r="C4157" t="s">
        <v>180</v>
      </c>
      <c r="D4157">
        <v>202502</v>
      </c>
      <c r="E4157" t="s">
        <v>7662</v>
      </c>
      <c r="F4157" t="s">
        <v>7288</v>
      </c>
      <c r="G4157">
        <v>0</v>
      </c>
      <c r="H4157">
        <v>0</v>
      </c>
      <c r="I4157">
        <v>0</v>
      </c>
      <c r="J4157">
        <v>0</v>
      </c>
      <c r="K4157">
        <v>0</v>
      </c>
      <c r="L4157" t="str">
        <f>VLOOKUP(Table1__5[[#This Row],[ShortCode]],$U$3:$W$100,3,0)</f>
        <v>Heineken Silver</v>
      </c>
      <c r="M4157" t="str">
        <f>VLOOKUP(Table1__5[[#This Row],[ShortCode]],$U$3:$V$100,2,0)</f>
        <v>Group BB</v>
      </c>
      <c r="N4157" t="str">
        <f>RIGHT(Table1__5[[#This Row],[Calendar_month]],2)</f>
        <v>02</v>
      </c>
      <c r="O4157" t="str">
        <f>LEFT(Table1__5[[#This Row],[Calendar_month]],4)</f>
        <v>2025</v>
      </c>
      <c r="P4157" t="str">
        <f>_xlfn.TEXTBEFORE(Table1__5[[#This Row],[Distributor_Name]],"-")</f>
        <v>BD14</v>
      </c>
    </row>
    <row r="4158" spans="1:16" x14ac:dyDescent="0.75">
      <c r="A4158" t="s">
        <v>11</v>
      </c>
      <c r="B4158" t="s">
        <v>22</v>
      </c>
      <c r="C4158" t="s">
        <v>180</v>
      </c>
      <c r="D4158">
        <v>202502</v>
      </c>
      <c r="E4158" t="s">
        <v>7662</v>
      </c>
      <c r="F4158" t="s">
        <v>5440</v>
      </c>
      <c r="G4158">
        <v>0</v>
      </c>
      <c r="H4158">
        <v>0</v>
      </c>
      <c r="I4158">
        <v>0</v>
      </c>
      <c r="J4158">
        <v>0</v>
      </c>
      <c r="K4158">
        <v>0</v>
      </c>
      <c r="L4158" t="str">
        <f>VLOOKUP(Table1__5[[#This Row],[ShortCode]],$U$3:$W$100,3,0)</f>
        <v>Other</v>
      </c>
      <c r="M4158" t="str">
        <f>VLOOKUP(Table1__5[[#This Row],[ShortCode]],$U$3:$V$100,2,0)</f>
        <v>Group BB</v>
      </c>
      <c r="N4158" t="str">
        <f>RIGHT(Table1__5[[#This Row],[Calendar_month]],2)</f>
        <v>02</v>
      </c>
      <c r="O4158" t="str">
        <f>LEFT(Table1__5[[#This Row],[Calendar_month]],4)</f>
        <v>2025</v>
      </c>
      <c r="P4158" t="str">
        <f>_xlfn.TEXTBEFORE(Table1__5[[#This Row],[Distributor_Name]],"-")</f>
        <v>BD14</v>
      </c>
    </row>
    <row r="4159" spans="1:16" x14ac:dyDescent="0.75">
      <c r="A4159" t="s">
        <v>11</v>
      </c>
      <c r="B4159" t="s">
        <v>22</v>
      </c>
      <c r="C4159" t="s">
        <v>180</v>
      </c>
      <c r="D4159">
        <v>202502</v>
      </c>
      <c r="E4159" t="s">
        <v>7662</v>
      </c>
      <c r="F4159" t="s">
        <v>7665</v>
      </c>
      <c r="G4159">
        <v>0</v>
      </c>
      <c r="H4159">
        <v>0</v>
      </c>
      <c r="I4159">
        <v>0</v>
      </c>
      <c r="J4159">
        <v>0</v>
      </c>
      <c r="K4159">
        <v>0</v>
      </c>
      <c r="L4159" t="str">
        <f>VLOOKUP(Table1__5[[#This Row],[ShortCode]],$U$3:$W$100,3,0)</f>
        <v>Other</v>
      </c>
      <c r="M4159" t="str">
        <f>VLOOKUP(Table1__5[[#This Row],[ShortCode]],$U$3:$V$100,2,0)</f>
        <v>Group BB</v>
      </c>
      <c r="N4159" t="str">
        <f>RIGHT(Table1__5[[#This Row],[Calendar_month]],2)</f>
        <v>02</v>
      </c>
      <c r="O4159" t="str">
        <f>LEFT(Table1__5[[#This Row],[Calendar_month]],4)</f>
        <v>2025</v>
      </c>
      <c r="P4159" t="str">
        <f>_xlfn.TEXTBEFORE(Table1__5[[#This Row],[Distributor_Name]],"-")</f>
        <v>BD14</v>
      </c>
    </row>
    <row r="4160" spans="1:16" x14ac:dyDescent="0.75">
      <c r="A4160" t="s">
        <v>11</v>
      </c>
      <c r="B4160" t="s">
        <v>22</v>
      </c>
      <c r="C4160" t="s">
        <v>180</v>
      </c>
      <c r="D4160">
        <v>202502</v>
      </c>
      <c r="E4160" t="s">
        <v>7662</v>
      </c>
      <c r="F4160" t="s">
        <v>7691</v>
      </c>
      <c r="G4160">
        <v>0</v>
      </c>
      <c r="H4160">
        <v>0</v>
      </c>
      <c r="I4160">
        <v>0</v>
      </c>
      <c r="J4160">
        <v>0</v>
      </c>
      <c r="K4160">
        <v>0</v>
      </c>
      <c r="L4160" t="str">
        <f>VLOOKUP(Table1__5[[#This Row],[ShortCode]],$U$3:$W$100,3,0)</f>
        <v>Other</v>
      </c>
      <c r="M4160" t="str">
        <f>VLOOKUP(Table1__5[[#This Row],[ShortCode]],$U$3:$V$100,2,0)</f>
        <v>Group BB</v>
      </c>
      <c r="N4160" t="str">
        <f>RIGHT(Table1__5[[#This Row],[Calendar_month]],2)</f>
        <v>02</v>
      </c>
      <c r="O4160" t="str">
        <f>LEFT(Table1__5[[#This Row],[Calendar_month]],4)</f>
        <v>2025</v>
      </c>
      <c r="P4160" t="str">
        <f>_xlfn.TEXTBEFORE(Table1__5[[#This Row],[Distributor_Name]],"-")</f>
        <v>BD14</v>
      </c>
    </row>
    <row r="4161" spans="1:16" x14ac:dyDescent="0.75">
      <c r="A4161" t="s">
        <v>11</v>
      </c>
      <c r="B4161" t="s">
        <v>22</v>
      </c>
      <c r="C4161" t="s">
        <v>180</v>
      </c>
      <c r="D4161">
        <v>202502</v>
      </c>
      <c r="E4161" t="s">
        <v>7662</v>
      </c>
      <c r="F4161" t="s">
        <v>5424</v>
      </c>
      <c r="G4161">
        <v>0</v>
      </c>
      <c r="H4161">
        <v>0</v>
      </c>
      <c r="I4161">
        <v>0</v>
      </c>
      <c r="J4161">
        <v>0</v>
      </c>
      <c r="K4161">
        <v>0</v>
      </c>
      <c r="L4161" t="str">
        <f>VLOOKUP(Table1__5[[#This Row],[ShortCode]],$U$3:$W$100,3,0)</f>
        <v>Other</v>
      </c>
      <c r="M4161" t="str">
        <f>VLOOKUP(Table1__5[[#This Row],[ShortCode]],$U$3:$V$100,2,0)</f>
        <v>Group BB</v>
      </c>
      <c r="N4161" t="str">
        <f>RIGHT(Table1__5[[#This Row],[Calendar_month]],2)</f>
        <v>02</v>
      </c>
      <c r="O4161" t="str">
        <f>LEFT(Table1__5[[#This Row],[Calendar_month]],4)</f>
        <v>2025</v>
      </c>
      <c r="P4161" t="str">
        <f>_xlfn.TEXTBEFORE(Table1__5[[#This Row],[Distributor_Name]],"-")</f>
        <v>BD14</v>
      </c>
    </row>
    <row r="4162" spans="1:16" x14ac:dyDescent="0.75">
      <c r="A4162" t="s">
        <v>11</v>
      </c>
      <c r="B4162" t="s">
        <v>22</v>
      </c>
      <c r="C4162" t="s">
        <v>180</v>
      </c>
      <c r="D4162">
        <v>202502</v>
      </c>
      <c r="E4162" t="s">
        <v>7662</v>
      </c>
      <c r="F4162" t="s">
        <v>7692</v>
      </c>
      <c r="G4162">
        <v>0</v>
      </c>
      <c r="H4162">
        <v>0</v>
      </c>
      <c r="I4162">
        <v>0</v>
      </c>
      <c r="J4162">
        <v>0</v>
      </c>
      <c r="K4162">
        <v>0</v>
      </c>
      <c r="L4162" t="str">
        <f>VLOOKUP(Table1__5[[#This Row],[ShortCode]],$U$3:$W$100,3,0)</f>
        <v>Other</v>
      </c>
      <c r="M4162" t="str">
        <f>VLOOKUP(Table1__5[[#This Row],[ShortCode]],$U$3:$V$100,2,0)</f>
        <v>Group BB</v>
      </c>
      <c r="N4162" t="str">
        <f>RIGHT(Table1__5[[#This Row],[Calendar_month]],2)</f>
        <v>02</v>
      </c>
      <c r="O4162" t="str">
        <f>LEFT(Table1__5[[#This Row],[Calendar_month]],4)</f>
        <v>2025</v>
      </c>
      <c r="P4162" t="str">
        <f>_xlfn.TEXTBEFORE(Table1__5[[#This Row],[Distributor_Name]],"-")</f>
        <v>BD14</v>
      </c>
    </row>
    <row r="4163" spans="1:16" x14ac:dyDescent="0.75">
      <c r="A4163" t="s">
        <v>11</v>
      </c>
      <c r="B4163" t="s">
        <v>22</v>
      </c>
      <c r="C4163" t="s">
        <v>180</v>
      </c>
      <c r="D4163">
        <v>202502</v>
      </c>
      <c r="E4163" t="s">
        <v>7662</v>
      </c>
      <c r="F4163" t="s">
        <v>7654</v>
      </c>
      <c r="G4163">
        <v>1</v>
      </c>
      <c r="H4163">
        <v>0</v>
      </c>
      <c r="I4163">
        <v>0</v>
      </c>
      <c r="J4163">
        <v>0</v>
      </c>
      <c r="K4163">
        <v>1</v>
      </c>
      <c r="L4163" t="str">
        <f>VLOOKUP(Table1__5[[#This Row],[ShortCode]],$U$3:$W$100,3,0)</f>
        <v>Other</v>
      </c>
      <c r="M4163" t="str">
        <f>VLOOKUP(Table1__5[[#This Row],[ShortCode]],$U$3:$V$100,2,0)</f>
        <v>Group BB</v>
      </c>
      <c r="N4163" t="str">
        <f>RIGHT(Table1__5[[#This Row],[Calendar_month]],2)</f>
        <v>02</v>
      </c>
      <c r="O4163" t="str">
        <f>LEFT(Table1__5[[#This Row],[Calendar_month]],4)</f>
        <v>2025</v>
      </c>
      <c r="P4163" t="str">
        <f>_xlfn.TEXTBEFORE(Table1__5[[#This Row],[Distributor_Name]],"-")</f>
        <v>BD14</v>
      </c>
    </row>
    <row r="4164" spans="1:16" x14ac:dyDescent="0.75">
      <c r="A4164" t="s">
        <v>11</v>
      </c>
      <c r="B4164" t="s">
        <v>22</v>
      </c>
      <c r="C4164" t="s">
        <v>180</v>
      </c>
      <c r="D4164">
        <v>202502</v>
      </c>
      <c r="E4164" t="s">
        <v>7662</v>
      </c>
      <c r="F4164" t="s">
        <v>7666</v>
      </c>
      <c r="G4164">
        <v>0</v>
      </c>
      <c r="H4164">
        <v>0</v>
      </c>
      <c r="I4164">
        <v>0</v>
      </c>
      <c r="J4164">
        <v>0</v>
      </c>
      <c r="K4164">
        <v>0</v>
      </c>
      <c r="L4164" t="str">
        <f>VLOOKUP(Table1__5[[#This Row],[ShortCode]],$U$3:$W$100,3,0)</f>
        <v>Other</v>
      </c>
      <c r="M4164" t="str">
        <f>VLOOKUP(Table1__5[[#This Row],[ShortCode]],$U$3:$V$100,2,0)</f>
        <v>Group BB</v>
      </c>
      <c r="N4164" t="str">
        <f>RIGHT(Table1__5[[#This Row],[Calendar_month]],2)</f>
        <v>02</v>
      </c>
      <c r="O4164" t="str">
        <f>LEFT(Table1__5[[#This Row],[Calendar_month]],4)</f>
        <v>2025</v>
      </c>
      <c r="P4164" t="str">
        <f>_xlfn.TEXTBEFORE(Table1__5[[#This Row],[Distributor_Name]],"-")</f>
        <v>BD14</v>
      </c>
    </row>
    <row r="4165" spans="1:16" x14ac:dyDescent="0.75">
      <c r="A4165" t="s">
        <v>11</v>
      </c>
      <c r="B4165" t="s">
        <v>22</v>
      </c>
      <c r="C4165" t="s">
        <v>180</v>
      </c>
      <c r="D4165">
        <v>202502</v>
      </c>
      <c r="E4165" t="s">
        <v>7662</v>
      </c>
      <c r="F4165" t="s">
        <v>7693</v>
      </c>
      <c r="G4165">
        <v>0</v>
      </c>
      <c r="H4165">
        <v>0</v>
      </c>
      <c r="I4165">
        <v>0</v>
      </c>
      <c r="J4165">
        <v>0</v>
      </c>
      <c r="K4165">
        <v>0</v>
      </c>
      <c r="L4165" t="str">
        <f>VLOOKUP(Table1__5[[#This Row],[ShortCode]],$U$3:$W$100,3,0)</f>
        <v>Other</v>
      </c>
      <c r="M4165" t="str">
        <f>VLOOKUP(Table1__5[[#This Row],[ShortCode]],$U$3:$V$100,2,0)</f>
        <v>Group BB</v>
      </c>
      <c r="N4165" t="str">
        <f>RIGHT(Table1__5[[#This Row],[Calendar_month]],2)</f>
        <v>02</v>
      </c>
      <c r="O4165" t="str">
        <f>LEFT(Table1__5[[#This Row],[Calendar_month]],4)</f>
        <v>2025</v>
      </c>
      <c r="P4165" t="str">
        <f>_xlfn.TEXTBEFORE(Table1__5[[#This Row],[Distributor_Name]],"-")</f>
        <v>BD14</v>
      </c>
    </row>
    <row r="4166" spans="1:16" x14ac:dyDescent="0.75">
      <c r="A4166" t="s">
        <v>11</v>
      </c>
      <c r="B4166" t="s">
        <v>22</v>
      </c>
      <c r="C4166" t="s">
        <v>180</v>
      </c>
      <c r="D4166">
        <v>202502</v>
      </c>
      <c r="E4166" t="s">
        <v>7662</v>
      </c>
      <c r="F4166" t="s">
        <v>7668</v>
      </c>
      <c r="G4166">
        <v>0</v>
      </c>
      <c r="H4166">
        <v>0</v>
      </c>
      <c r="I4166">
        <v>0</v>
      </c>
      <c r="J4166">
        <v>0</v>
      </c>
      <c r="K4166">
        <v>0</v>
      </c>
      <c r="L4166" t="str">
        <f>VLOOKUP(Table1__5[[#This Row],[ShortCode]],$U$3:$W$100,3,0)</f>
        <v>Other</v>
      </c>
      <c r="M4166" t="str">
        <f>VLOOKUP(Table1__5[[#This Row],[ShortCode]],$U$3:$V$100,2,0)</f>
        <v>Group BB</v>
      </c>
      <c r="N4166" t="str">
        <f>RIGHT(Table1__5[[#This Row],[Calendar_month]],2)</f>
        <v>02</v>
      </c>
      <c r="O4166" t="str">
        <f>LEFT(Table1__5[[#This Row],[Calendar_month]],4)</f>
        <v>2025</v>
      </c>
      <c r="P4166" t="str">
        <f>_xlfn.TEXTBEFORE(Table1__5[[#This Row],[Distributor_Name]],"-")</f>
        <v>BD14</v>
      </c>
    </row>
    <row r="4167" spans="1:16" x14ac:dyDescent="0.75">
      <c r="A4167" t="s">
        <v>11</v>
      </c>
      <c r="B4167" t="s">
        <v>22</v>
      </c>
      <c r="C4167" t="s">
        <v>180</v>
      </c>
      <c r="D4167">
        <v>202502</v>
      </c>
      <c r="E4167" t="s">
        <v>7662</v>
      </c>
      <c r="F4167" t="s">
        <v>5430</v>
      </c>
      <c r="G4167">
        <v>14</v>
      </c>
      <c r="H4167">
        <v>26</v>
      </c>
      <c r="I4167">
        <v>29</v>
      </c>
      <c r="J4167">
        <v>2.0714285714285698</v>
      </c>
      <c r="K4167">
        <v>-15</v>
      </c>
      <c r="L4167" t="str">
        <f>VLOOKUP(Table1__5[[#This Row],[ShortCode]],$U$3:$W$100,3,0)</f>
        <v>Other</v>
      </c>
      <c r="M4167" t="str">
        <f>VLOOKUP(Table1__5[[#This Row],[ShortCode]],$U$3:$V$100,2,0)</f>
        <v>Group BB</v>
      </c>
      <c r="N4167" t="str">
        <f>RIGHT(Table1__5[[#This Row],[Calendar_month]],2)</f>
        <v>02</v>
      </c>
      <c r="O4167" t="str">
        <f>LEFT(Table1__5[[#This Row],[Calendar_month]],4)</f>
        <v>2025</v>
      </c>
      <c r="P4167" t="str">
        <f>_xlfn.TEXTBEFORE(Table1__5[[#This Row],[Distributor_Name]],"-")</f>
        <v>BD14</v>
      </c>
    </row>
    <row r="4168" spans="1:16" x14ac:dyDescent="0.75">
      <c r="A4168" t="s">
        <v>11</v>
      </c>
      <c r="B4168" t="s">
        <v>22</v>
      </c>
      <c r="C4168" t="s">
        <v>180</v>
      </c>
      <c r="D4168">
        <v>202502</v>
      </c>
      <c r="E4168" t="s">
        <v>7662</v>
      </c>
      <c r="F4168" t="s">
        <v>7678</v>
      </c>
      <c r="G4168">
        <v>0</v>
      </c>
      <c r="H4168">
        <v>0</v>
      </c>
      <c r="I4168">
        <v>0</v>
      </c>
      <c r="J4168">
        <v>0</v>
      </c>
      <c r="K4168">
        <v>0</v>
      </c>
      <c r="L4168" t="str">
        <f>VLOOKUP(Table1__5[[#This Row],[ShortCode]],$U$3:$W$100,3,0)</f>
        <v>Other</v>
      </c>
      <c r="M4168" t="str">
        <f>VLOOKUP(Table1__5[[#This Row],[ShortCode]],$U$3:$V$100,2,0)</f>
        <v>Group BB</v>
      </c>
      <c r="N4168" t="str">
        <f>RIGHT(Table1__5[[#This Row],[Calendar_month]],2)</f>
        <v>02</v>
      </c>
      <c r="O4168" t="str">
        <f>LEFT(Table1__5[[#This Row],[Calendar_month]],4)</f>
        <v>2025</v>
      </c>
      <c r="P4168" t="str">
        <f>_xlfn.TEXTBEFORE(Table1__5[[#This Row],[Distributor_Name]],"-")</f>
        <v>BD14</v>
      </c>
    </row>
    <row r="4169" spans="1:16" x14ac:dyDescent="0.75">
      <c r="A4169" t="s">
        <v>11</v>
      </c>
      <c r="B4169" t="s">
        <v>22</v>
      </c>
      <c r="C4169" t="s">
        <v>180</v>
      </c>
      <c r="D4169">
        <v>202502</v>
      </c>
      <c r="E4169" t="s">
        <v>7662</v>
      </c>
      <c r="F4169" t="s">
        <v>7694</v>
      </c>
      <c r="G4169">
        <v>0</v>
      </c>
      <c r="H4169">
        <v>0</v>
      </c>
      <c r="I4169">
        <v>0</v>
      </c>
      <c r="J4169">
        <v>0</v>
      </c>
      <c r="K4169">
        <v>0</v>
      </c>
      <c r="L4169" t="str">
        <f>VLOOKUP(Table1__5[[#This Row],[ShortCode]],$U$3:$W$100,3,0)</f>
        <v>Other</v>
      </c>
      <c r="M4169" t="str">
        <f>VLOOKUP(Table1__5[[#This Row],[ShortCode]],$U$3:$V$100,2,0)</f>
        <v>Group BB</v>
      </c>
      <c r="N4169" t="str">
        <f>RIGHT(Table1__5[[#This Row],[Calendar_month]],2)</f>
        <v>02</v>
      </c>
      <c r="O4169" t="str">
        <f>LEFT(Table1__5[[#This Row],[Calendar_month]],4)</f>
        <v>2025</v>
      </c>
      <c r="P4169" t="str">
        <f>_xlfn.TEXTBEFORE(Table1__5[[#This Row],[Distributor_Name]],"-")</f>
        <v>BD14</v>
      </c>
    </row>
    <row r="4170" spans="1:16" x14ac:dyDescent="0.75">
      <c r="A4170" t="s">
        <v>11</v>
      </c>
      <c r="B4170" t="s">
        <v>22</v>
      </c>
      <c r="C4170" t="s">
        <v>180</v>
      </c>
      <c r="D4170">
        <v>202502</v>
      </c>
      <c r="E4170" t="s">
        <v>7662</v>
      </c>
      <c r="F4170" t="s">
        <v>7670</v>
      </c>
      <c r="G4170">
        <v>0</v>
      </c>
      <c r="H4170">
        <v>0</v>
      </c>
      <c r="I4170">
        <v>0</v>
      </c>
      <c r="J4170">
        <v>0</v>
      </c>
      <c r="K4170">
        <v>0</v>
      </c>
      <c r="L4170" t="str">
        <f>VLOOKUP(Table1__5[[#This Row],[ShortCode]],$U$3:$W$100,3,0)</f>
        <v>Other</v>
      </c>
      <c r="M4170" t="str">
        <f>VLOOKUP(Table1__5[[#This Row],[ShortCode]],$U$3:$V$100,2,0)</f>
        <v>Group BB</v>
      </c>
      <c r="N4170" t="str">
        <f>RIGHT(Table1__5[[#This Row],[Calendar_month]],2)</f>
        <v>02</v>
      </c>
      <c r="O4170" t="str">
        <f>LEFT(Table1__5[[#This Row],[Calendar_month]],4)</f>
        <v>2025</v>
      </c>
      <c r="P4170" t="str">
        <f>_xlfn.TEXTBEFORE(Table1__5[[#This Row],[Distributor_Name]],"-")</f>
        <v>BD14</v>
      </c>
    </row>
    <row r="4171" spans="1:16" x14ac:dyDescent="0.75">
      <c r="A4171" t="s">
        <v>11</v>
      </c>
      <c r="B4171" t="s">
        <v>22</v>
      </c>
      <c r="C4171" t="s">
        <v>180</v>
      </c>
      <c r="D4171">
        <v>202502</v>
      </c>
      <c r="E4171" t="s">
        <v>7662</v>
      </c>
      <c r="F4171" t="s">
        <v>5405</v>
      </c>
      <c r="G4171">
        <v>2511</v>
      </c>
      <c r="H4171">
        <v>3380</v>
      </c>
      <c r="I4171">
        <v>3028</v>
      </c>
      <c r="J4171">
        <v>1.20589406610912</v>
      </c>
      <c r="K4171">
        <v>-517</v>
      </c>
      <c r="L4171" t="str">
        <f>VLOOKUP(Table1__5[[#This Row],[ShortCode]],$U$3:$W$100,3,0)</f>
        <v>Tiger Regular</v>
      </c>
      <c r="M4171" t="str">
        <f>VLOOKUP(Table1__5[[#This Row],[ShortCode]],$U$3:$V$100,2,0)</f>
        <v>Group BB</v>
      </c>
      <c r="N4171" t="str">
        <f>RIGHT(Table1__5[[#This Row],[Calendar_month]],2)</f>
        <v>02</v>
      </c>
      <c r="O4171" t="str">
        <f>LEFT(Table1__5[[#This Row],[Calendar_month]],4)</f>
        <v>2025</v>
      </c>
      <c r="P4171" t="str">
        <f>_xlfn.TEXTBEFORE(Table1__5[[#This Row],[Distributor_Name]],"-")</f>
        <v>BD14</v>
      </c>
    </row>
    <row r="4172" spans="1:16" x14ac:dyDescent="0.75">
      <c r="A4172" t="s">
        <v>11</v>
      </c>
      <c r="B4172" t="s">
        <v>22</v>
      </c>
      <c r="C4172" t="s">
        <v>180</v>
      </c>
      <c r="D4172">
        <v>202502</v>
      </c>
      <c r="E4172" t="s">
        <v>7662</v>
      </c>
      <c r="F4172" t="s">
        <v>5396</v>
      </c>
      <c r="G4172">
        <v>14182</v>
      </c>
      <c r="H4172">
        <v>30043</v>
      </c>
      <c r="I4172">
        <v>26471</v>
      </c>
      <c r="J4172">
        <v>1.8665209420391999</v>
      </c>
      <c r="K4172">
        <v>-12289</v>
      </c>
      <c r="L4172" t="str">
        <f>VLOOKUP(Table1__5[[#This Row],[ShortCode]],$U$3:$W$100,3,0)</f>
        <v>Tiger Regular</v>
      </c>
      <c r="M4172" t="str">
        <f>VLOOKUP(Table1__5[[#This Row],[ShortCode]],$U$3:$V$100,2,0)</f>
        <v>Group BB</v>
      </c>
      <c r="N4172" t="str">
        <f>RIGHT(Table1__5[[#This Row],[Calendar_month]],2)</f>
        <v>02</v>
      </c>
      <c r="O4172" t="str">
        <f>LEFT(Table1__5[[#This Row],[Calendar_month]],4)</f>
        <v>2025</v>
      </c>
      <c r="P4172" t="str">
        <f>_xlfn.TEXTBEFORE(Table1__5[[#This Row],[Distributor_Name]],"-")</f>
        <v>BD14</v>
      </c>
    </row>
    <row r="4173" spans="1:16" x14ac:dyDescent="0.75">
      <c r="A4173" t="s">
        <v>11</v>
      </c>
      <c r="B4173" t="s">
        <v>22</v>
      </c>
      <c r="C4173" t="s">
        <v>180</v>
      </c>
      <c r="D4173">
        <v>202502</v>
      </c>
      <c r="E4173" t="s">
        <v>7662</v>
      </c>
      <c r="F4173" t="s">
        <v>5441</v>
      </c>
      <c r="G4173">
        <v>0</v>
      </c>
      <c r="H4173">
        <v>0</v>
      </c>
      <c r="I4173">
        <v>0</v>
      </c>
      <c r="J4173">
        <v>0</v>
      </c>
      <c r="K4173">
        <v>0</v>
      </c>
      <c r="L4173" t="str">
        <f>VLOOKUP(Table1__5[[#This Row],[ShortCode]],$U$3:$W$100,3,0)</f>
        <v>Tiger Regular</v>
      </c>
      <c r="M4173" t="str">
        <f>VLOOKUP(Table1__5[[#This Row],[ShortCode]],$U$3:$V$100,2,0)</f>
        <v>Group BB</v>
      </c>
      <c r="N4173" t="str">
        <f>RIGHT(Table1__5[[#This Row],[Calendar_month]],2)</f>
        <v>02</v>
      </c>
      <c r="O4173" t="str">
        <f>LEFT(Table1__5[[#This Row],[Calendar_month]],4)</f>
        <v>2025</v>
      </c>
      <c r="P4173" t="str">
        <f>_xlfn.TEXTBEFORE(Table1__5[[#This Row],[Distributor_Name]],"-")</f>
        <v>BD14</v>
      </c>
    </row>
    <row r="4174" spans="1:16" x14ac:dyDescent="0.75">
      <c r="A4174" t="s">
        <v>11</v>
      </c>
      <c r="B4174" t="s">
        <v>22</v>
      </c>
      <c r="C4174" t="s">
        <v>180</v>
      </c>
      <c r="D4174">
        <v>202502</v>
      </c>
      <c r="E4174" t="s">
        <v>7662</v>
      </c>
      <c r="F4174" t="s">
        <v>5408</v>
      </c>
      <c r="G4174">
        <v>982</v>
      </c>
      <c r="H4174">
        <v>0</v>
      </c>
      <c r="I4174">
        <v>183</v>
      </c>
      <c r="J4174">
        <v>0.18635437881873701</v>
      </c>
      <c r="K4174">
        <v>799</v>
      </c>
      <c r="L4174" t="str">
        <f>VLOOKUP(Table1__5[[#This Row],[ShortCode]],$U$3:$W$100,3,0)</f>
        <v>Tiger Regular</v>
      </c>
      <c r="M4174" t="str">
        <f>VLOOKUP(Table1__5[[#This Row],[ShortCode]],$U$3:$V$100,2,0)</f>
        <v>Group BB</v>
      </c>
      <c r="N4174" t="str">
        <f>RIGHT(Table1__5[[#This Row],[Calendar_month]],2)</f>
        <v>02</v>
      </c>
      <c r="O4174" t="str">
        <f>LEFT(Table1__5[[#This Row],[Calendar_month]],4)</f>
        <v>2025</v>
      </c>
      <c r="P4174" t="str">
        <f>_xlfn.TEXTBEFORE(Table1__5[[#This Row],[Distributor_Name]],"-")</f>
        <v>BD14</v>
      </c>
    </row>
    <row r="4175" spans="1:16" x14ac:dyDescent="0.75">
      <c r="A4175" t="s">
        <v>11</v>
      </c>
      <c r="B4175" t="s">
        <v>22</v>
      </c>
      <c r="C4175" t="s">
        <v>180</v>
      </c>
      <c r="D4175">
        <v>202502</v>
      </c>
      <c r="E4175" t="s">
        <v>7662</v>
      </c>
      <c r="F4175" t="s">
        <v>5417</v>
      </c>
      <c r="G4175">
        <v>350</v>
      </c>
      <c r="H4175">
        <v>170</v>
      </c>
      <c r="I4175">
        <v>1124</v>
      </c>
      <c r="J4175">
        <v>3.21142857142857</v>
      </c>
      <c r="K4175">
        <v>-774</v>
      </c>
      <c r="L4175" t="str">
        <f>VLOOKUP(Table1__5[[#This Row],[ShortCode]],$U$3:$W$100,3,0)</f>
        <v>Tiger Crystal</v>
      </c>
      <c r="M4175" t="str">
        <f>VLOOKUP(Table1__5[[#This Row],[ShortCode]],$U$3:$V$100,2,0)</f>
        <v>Group AA</v>
      </c>
      <c r="N4175" t="str">
        <f>RIGHT(Table1__5[[#This Row],[Calendar_month]],2)</f>
        <v>02</v>
      </c>
      <c r="O4175" t="str">
        <f>LEFT(Table1__5[[#This Row],[Calendar_month]],4)</f>
        <v>2025</v>
      </c>
      <c r="P4175" t="str">
        <f>_xlfn.TEXTBEFORE(Table1__5[[#This Row],[Distributor_Name]],"-")</f>
        <v>BD14</v>
      </c>
    </row>
    <row r="4176" spans="1:16" x14ac:dyDescent="0.75">
      <c r="A4176" t="s">
        <v>11</v>
      </c>
      <c r="B4176" t="s">
        <v>22</v>
      </c>
      <c r="C4176" t="s">
        <v>180</v>
      </c>
      <c r="D4176">
        <v>202502</v>
      </c>
      <c r="E4176" t="s">
        <v>7662</v>
      </c>
      <c r="F4176" t="s">
        <v>5403</v>
      </c>
      <c r="G4176">
        <v>1365</v>
      </c>
      <c r="H4176">
        <v>2535</v>
      </c>
      <c r="I4176">
        <v>2277</v>
      </c>
      <c r="J4176">
        <v>1.66813186813187</v>
      </c>
      <c r="K4176">
        <v>-912</v>
      </c>
      <c r="L4176" t="str">
        <f>VLOOKUP(Table1__5[[#This Row],[ShortCode]],$U$3:$W$100,3,0)</f>
        <v>Tiger Crystal</v>
      </c>
      <c r="M4176" t="str">
        <f>VLOOKUP(Table1__5[[#This Row],[ShortCode]],$U$3:$V$100,2,0)</f>
        <v>Group AA</v>
      </c>
      <c r="N4176" t="str">
        <f>RIGHT(Table1__5[[#This Row],[Calendar_month]],2)</f>
        <v>02</v>
      </c>
      <c r="O4176" t="str">
        <f>LEFT(Table1__5[[#This Row],[Calendar_month]],4)</f>
        <v>2025</v>
      </c>
      <c r="P4176" t="str">
        <f>_xlfn.TEXTBEFORE(Table1__5[[#This Row],[Distributor_Name]],"-")</f>
        <v>BD14</v>
      </c>
    </row>
    <row r="4177" spans="1:16" x14ac:dyDescent="0.75">
      <c r="A4177" t="s">
        <v>11</v>
      </c>
      <c r="B4177" t="s">
        <v>22</v>
      </c>
      <c r="C4177" t="s">
        <v>180</v>
      </c>
      <c r="D4177">
        <v>202502</v>
      </c>
      <c r="E4177" t="s">
        <v>7662</v>
      </c>
      <c r="F4177" t="s">
        <v>5404</v>
      </c>
      <c r="G4177">
        <v>7381</v>
      </c>
      <c r="H4177">
        <v>5304</v>
      </c>
      <c r="I4177">
        <v>5016</v>
      </c>
      <c r="J4177">
        <v>0.679582712369598</v>
      </c>
      <c r="K4177">
        <v>2365</v>
      </c>
      <c r="L4177" t="str">
        <f>VLOOKUP(Table1__5[[#This Row],[ShortCode]],$U$3:$W$100,3,0)</f>
        <v>Tiger Crystal</v>
      </c>
      <c r="M4177" t="str">
        <f>VLOOKUP(Table1__5[[#This Row],[ShortCode]],$U$3:$V$100,2,0)</f>
        <v>Group AA</v>
      </c>
      <c r="N4177" t="str">
        <f>RIGHT(Table1__5[[#This Row],[Calendar_month]],2)</f>
        <v>02</v>
      </c>
      <c r="O4177" t="str">
        <f>LEFT(Table1__5[[#This Row],[Calendar_month]],4)</f>
        <v>2025</v>
      </c>
      <c r="P4177" t="str">
        <f>_xlfn.TEXTBEFORE(Table1__5[[#This Row],[Distributor_Name]],"-")</f>
        <v>BD14</v>
      </c>
    </row>
    <row r="4178" spans="1:16" x14ac:dyDescent="0.75">
      <c r="A4178" t="s">
        <v>11</v>
      </c>
      <c r="B4178" t="s">
        <v>22</v>
      </c>
      <c r="C4178" t="s">
        <v>180</v>
      </c>
      <c r="D4178">
        <v>202502</v>
      </c>
      <c r="E4178" t="s">
        <v>7662</v>
      </c>
      <c r="F4178" t="s">
        <v>7672</v>
      </c>
      <c r="G4178">
        <v>0</v>
      </c>
      <c r="H4178">
        <v>0</v>
      </c>
      <c r="I4178">
        <v>0</v>
      </c>
      <c r="J4178">
        <v>0</v>
      </c>
      <c r="K4178">
        <v>0</v>
      </c>
      <c r="L4178" t="str">
        <f>VLOOKUP(Table1__5[[#This Row],[ShortCode]],$U$3:$W$100,3,0)</f>
        <v>Other</v>
      </c>
      <c r="M4178" t="str">
        <f>VLOOKUP(Table1__5[[#This Row],[ShortCode]],$U$3:$V$100,2,0)</f>
        <v>Group BB</v>
      </c>
      <c r="N4178" t="str">
        <f>RIGHT(Table1__5[[#This Row],[Calendar_month]],2)</f>
        <v>02</v>
      </c>
      <c r="O4178" t="str">
        <f>LEFT(Table1__5[[#This Row],[Calendar_month]],4)</f>
        <v>2025</v>
      </c>
      <c r="P4178" t="str">
        <f>_xlfn.TEXTBEFORE(Table1__5[[#This Row],[Distributor_Name]],"-")</f>
        <v>BD14</v>
      </c>
    </row>
    <row r="4179" spans="1:16" x14ac:dyDescent="0.75">
      <c r="A4179" t="s">
        <v>11</v>
      </c>
      <c r="B4179" t="s">
        <v>22</v>
      </c>
      <c r="C4179" t="s">
        <v>180</v>
      </c>
      <c r="D4179">
        <v>202502</v>
      </c>
      <c r="E4179" t="s">
        <v>7673</v>
      </c>
      <c r="F4179" t="s">
        <v>5436</v>
      </c>
      <c r="G4179">
        <v>0</v>
      </c>
      <c r="H4179">
        <v>0</v>
      </c>
      <c r="I4179">
        <v>0</v>
      </c>
      <c r="J4179">
        <v>0</v>
      </c>
      <c r="K4179">
        <v>0</v>
      </c>
      <c r="L4179" t="str">
        <f>VLOOKUP(Table1__5[[#This Row],[ShortCode]],$U$3:$W$100,3,0)</f>
        <v>Bivina</v>
      </c>
      <c r="M4179" t="str">
        <f>VLOOKUP(Table1__5[[#This Row],[ShortCode]],$U$3:$V$100,2,0)</f>
        <v>Group BB</v>
      </c>
      <c r="N4179" t="str">
        <f>RIGHT(Table1__5[[#This Row],[Calendar_month]],2)</f>
        <v>02</v>
      </c>
      <c r="O4179" t="str">
        <f>LEFT(Table1__5[[#This Row],[Calendar_month]],4)</f>
        <v>2025</v>
      </c>
      <c r="P4179" t="str">
        <f>_xlfn.TEXTBEFORE(Table1__5[[#This Row],[Distributor_Name]],"-")</f>
        <v>BD14</v>
      </c>
    </row>
    <row r="4180" spans="1:16" x14ac:dyDescent="0.75">
      <c r="A4180" t="s">
        <v>11</v>
      </c>
      <c r="B4180" t="s">
        <v>22</v>
      </c>
      <c r="C4180" t="s">
        <v>180</v>
      </c>
      <c r="D4180">
        <v>202502</v>
      </c>
      <c r="E4180" t="s">
        <v>7673</v>
      </c>
      <c r="F4180" t="s">
        <v>7674</v>
      </c>
      <c r="G4180">
        <v>2553</v>
      </c>
      <c r="H4180">
        <v>480</v>
      </c>
      <c r="I4180">
        <v>287</v>
      </c>
      <c r="J4180">
        <v>0.11241676459067799</v>
      </c>
      <c r="K4180">
        <v>2266</v>
      </c>
      <c r="L4180" t="str">
        <f>VLOOKUP(Table1__5[[#This Row],[ShortCode]],$U$3:$W$100,3,0)</f>
        <v>Bia Việt</v>
      </c>
      <c r="M4180" t="str">
        <f>VLOOKUP(Table1__5[[#This Row],[ShortCode]],$U$3:$V$100,2,0)</f>
        <v>Group BB</v>
      </c>
      <c r="N4180" t="str">
        <f>RIGHT(Table1__5[[#This Row],[Calendar_month]],2)</f>
        <v>02</v>
      </c>
      <c r="O4180" t="str">
        <f>LEFT(Table1__5[[#This Row],[Calendar_month]],4)</f>
        <v>2025</v>
      </c>
      <c r="P4180" t="str">
        <f>_xlfn.TEXTBEFORE(Table1__5[[#This Row],[Distributor_Name]],"-")</f>
        <v>BD14</v>
      </c>
    </row>
    <row r="4181" spans="1:16" x14ac:dyDescent="0.75">
      <c r="A4181" t="s">
        <v>11</v>
      </c>
      <c r="B4181" t="s">
        <v>22</v>
      </c>
      <c r="C4181" t="s">
        <v>180</v>
      </c>
      <c r="D4181">
        <v>202502</v>
      </c>
      <c r="E4181" t="s">
        <v>7673</v>
      </c>
      <c r="F4181" t="s">
        <v>5400</v>
      </c>
      <c r="G4181">
        <v>1511</v>
      </c>
      <c r="H4181">
        <v>1040</v>
      </c>
      <c r="I4181">
        <v>1016</v>
      </c>
      <c r="J4181">
        <v>0.67240238252812701</v>
      </c>
      <c r="K4181">
        <v>495</v>
      </c>
      <c r="L4181" t="str">
        <f>VLOOKUP(Table1__5[[#This Row],[ShortCode]],$U$3:$W$100,3,0)</f>
        <v>Bia Việt</v>
      </c>
      <c r="M4181" t="str">
        <f>VLOOKUP(Table1__5[[#This Row],[ShortCode]],$U$3:$V$100,2,0)</f>
        <v>Group BB</v>
      </c>
      <c r="N4181" t="str">
        <f>RIGHT(Table1__5[[#This Row],[Calendar_month]],2)</f>
        <v>02</v>
      </c>
      <c r="O4181" t="str">
        <f>LEFT(Table1__5[[#This Row],[Calendar_month]],4)</f>
        <v>2025</v>
      </c>
      <c r="P4181" t="str">
        <f>_xlfn.TEXTBEFORE(Table1__5[[#This Row],[Distributor_Name]],"-")</f>
        <v>BD14</v>
      </c>
    </row>
    <row r="4182" spans="1:16" x14ac:dyDescent="0.75">
      <c r="A4182" t="s">
        <v>11</v>
      </c>
      <c r="B4182" t="s">
        <v>22</v>
      </c>
      <c r="C4182" t="s">
        <v>180</v>
      </c>
      <c r="D4182">
        <v>202502</v>
      </c>
      <c r="E4182" t="s">
        <v>7673</v>
      </c>
      <c r="F4182" t="s">
        <v>5411</v>
      </c>
      <c r="G4182">
        <v>1035</v>
      </c>
      <c r="H4182">
        <v>0</v>
      </c>
      <c r="I4182">
        <v>0</v>
      </c>
      <c r="J4182">
        <v>0</v>
      </c>
      <c r="K4182">
        <v>1035</v>
      </c>
      <c r="L4182" t="str">
        <f>VLOOKUP(Table1__5[[#This Row],[ShortCode]],$U$3:$W$100,3,0)</f>
        <v>Bia Việt</v>
      </c>
      <c r="M4182" t="str">
        <f>VLOOKUP(Table1__5[[#This Row],[ShortCode]],$U$3:$V$100,2,0)</f>
        <v>Group BB</v>
      </c>
      <c r="N4182" t="str">
        <f>RIGHT(Table1__5[[#This Row],[Calendar_month]],2)</f>
        <v>02</v>
      </c>
      <c r="O4182" t="str">
        <f>LEFT(Table1__5[[#This Row],[Calendar_month]],4)</f>
        <v>2025</v>
      </c>
      <c r="P4182" t="str">
        <f>_xlfn.TEXTBEFORE(Table1__5[[#This Row],[Distributor_Name]],"-")</f>
        <v>BD14</v>
      </c>
    </row>
    <row r="4183" spans="1:16" x14ac:dyDescent="0.75">
      <c r="A4183" t="s">
        <v>11</v>
      </c>
      <c r="B4183" t="s">
        <v>22</v>
      </c>
      <c r="C4183" t="s">
        <v>180</v>
      </c>
      <c r="D4183">
        <v>202502</v>
      </c>
      <c r="E4183" t="s">
        <v>7673</v>
      </c>
      <c r="F4183" t="s">
        <v>7675</v>
      </c>
      <c r="G4183">
        <v>0</v>
      </c>
      <c r="H4183">
        <v>0</v>
      </c>
      <c r="I4183">
        <v>0</v>
      </c>
      <c r="J4183">
        <v>0</v>
      </c>
      <c r="K4183">
        <v>0</v>
      </c>
      <c r="L4183" t="str">
        <f>VLOOKUP(Table1__5[[#This Row],[ShortCode]],$U$3:$W$100,3,0)</f>
        <v>Larue</v>
      </c>
      <c r="M4183" t="str">
        <f>VLOOKUP(Table1__5[[#This Row],[ShortCode]],$U$3:$V$100,2,0)</f>
        <v>Group BB</v>
      </c>
      <c r="N4183" t="str">
        <f>RIGHT(Table1__5[[#This Row],[Calendar_month]],2)</f>
        <v>02</v>
      </c>
      <c r="O4183" t="str">
        <f>LEFT(Table1__5[[#This Row],[Calendar_month]],4)</f>
        <v>2025</v>
      </c>
      <c r="P4183" t="str">
        <f>_xlfn.TEXTBEFORE(Table1__5[[#This Row],[Distributor_Name]],"-")</f>
        <v>BD14</v>
      </c>
    </row>
    <row r="4184" spans="1:16" x14ac:dyDescent="0.75">
      <c r="A4184" t="s">
        <v>11</v>
      </c>
      <c r="B4184" t="s">
        <v>22</v>
      </c>
      <c r="C4184" t="s">
        <v>180</v>
      </c>
      <c r="D4184">
        <v>202502</v>
      </c>
      <c r="E4184" t="s">
        <v>7673</v>
      </c>
      <c r="F4184" t="s">
        <v>7677</v>
      </c>
      <c r="G4184">
        <v>0</v>
      </c>
      <c r="H4184">
        <v>0</v>
      </c>
      <c r="I4184">
        <v>0</v>
      </c>
      <c r="J4184">
        <v>0</v>
      </c>
      <c r="K4184">
        <v>0</v>
      </c>
      <c r="L4184" t="str">
        <f>VLOOKUP(Table1__5[[#This Row],[ShortCode]],$U$3:$W$100,3,0)</f>
        <v>Larue</v>
      </c>
      <c r="M4184" t="str">
        <f>VLOOKUP(Table1__5[[#This Row],[ShortCode]],$U$3:$V$100,2,0)</f>
        <v>Group BB</v>
      </c>
      <c r="N4184" t="str">
        <f>RIGHT(Table1__5[[#This Row],[Calendar_month]],2)</f>
        <v>02</v>
      </c>
      <c r="O4184" t="str">
        <f>LEFT(Table1__5[[#This Row],[Calendar_month]],4)</f>
        <v>2025</v>
      </c>
      <c r="P4184" t="str">
        <f>_xlfn.TEXTBEFORE(Table1__5[[#This Row],[Distributor_Name]],"-")</f>
        <v>BD14</v>
      </c>
    </row>
    <row r="4185" spans="1:16" x14ac:dyDescent="0.75">
      <c r="A4185" t="s">
        <v>11</v>
      </c>
      <c r="B4185" t="s">
        <v>22</v>
      </c>
      <c r="C4185" t="s">
        <v>180</v>
      </c>
      <c r="D4185">
        <v>202503</v>
      </c>
      <c r="E4185" t="s">
        <v>7662</v>
      </c>
      <c r="F4185" t="s">
        <v>7664</v>
      </c>
      <c r="G4185">
        <v>0</v>
      </c>
      <c r="H4185">
        <v>0</v>
      </c>
      <c r="I4185">
        <v>0</v>
      </c>
      <c r="J4185">
        <v>0</v>
      </c>
      <c r="K4185">
        <v>0</v>
      </c>
      <c r="L4185" t="str">
        <f>VLOOKUP(Table1__5[[#This Row],[ShortCode]],$U$3:$W$100,3,0)</f>
        <v>Other</v>
      </c>
      <c r="M4185" t="str">
        <f>VLOOKUP(Table1__5[[#This Row],[ShortCode]],$U$3:$V$100,2,0)</f>
        <v>Group BB</v>
      </c>
      <c r="N4185" t="str">
        <f>RIGHT(Table1__5[[#This Row],[Calendar_month]],2)</f>
        <v>03</v>
      </c>
      <c r="O4185" t="str">
        <f>LEFT(Table1__5[[#This Row],[Calendar_month]],4)</f>
        <v>2025</v>
      </c>
      <c r="P4185" t="str">
        <f>_xlfn.TEXTBEFORE(Table1__5[[#This Row],[Distributor_Name]],"-")</f>
        <v>BD14</v>
      </c>
    </row>
    <row r="4186" spans="1:16" x14ac:dyDescent="0.75">
      <c r="A4186" t="s">
        <v>11</v>
      </c>
      <c r="B4186" t="s">
        <v>22</v>
      </c>
      <c r="C4186" t="s">
        <v>180</v>
      </c>
      <c r="D4186">
        <v>202503</v>
      </c>
      <c r="E4186" t="s">
        <v>7662</v>
      </c>
      <c r="F4186" t="s">
        <v>7690</v>
      </c>
      <c r="G4186">
        <v>0</v>
      </c>
      <c r="H4186">
        <v>0</v>
      </c>
      <c r="I4186">
        <v>0</v>
      </c>
      <c r="J4186">
        <v>0</v>
      </c>
      <c r="K4186">
        <v>0</v>
      </c>
      <c r="L4186" t="str">
        <f>VLOOKUP(Table1__5[[#This Row],[ShortCode]],$U$3:$W$100,3,0)</f>
        <v>Heineken Original</v>
      </c>
      <c r="M4186" t="str">
        <f>VLOOKUP(Table1__5[[#This Row],[ShortCode]],$U$3:$V$100,2,0)</f>
        <v>Group BB</v>
      </c>
      <c r="N4186" t="str">
        <f>RIGHT(Table1__5[[#This Row],[Calendar_month]],2)</f>
        <v>03</v>
      </c>
      <c r="O4186" t="str">
        <f>LEFT(Table1__5[[#This Row],[Calendar_month]],4)</f>
        <v>2025</v>
      </c>
      <c r="P4186" t="str">
        <f>_xlfn.TEXTBEFORE(Table1__5[[#This Row],[Distributor_Name]],"-")</f>
        <v>BD14</v>
      </c>
    </row>
    <row r="4187" spans="1:16" x14ac:dyDescent="0.75">
      <c r="A4187" t="s">
        <v>11</v>
      </c>
      <c r="B4187" t="s">
        <v>22</v>
      </c>
      <c r="C4187" t="s">
        <v>180</v>
      </c>
      <c r="D4187">
        <v>202503</v>
      </c>
      <c r="E4187" t="s">
        <v>7662</v>
      </c>
      <c r="F4187" t="s">
        <v>5426</v>
      </c>
      <c r="G4187">
        <v>0</v>
      </c>
      <c r="H4187">
        <v>0</v>
      </c>
      <c r="I4187">
        <v>0</v>
      </c>
      <c r="J4187">
        <v>0</v>
      </c>
      <c r="K4187">
        <v>0</v>
      </c>
      <c r="L4187" t="str">
        <f>VLOOKUP(Table1__5[[#This Row],[ShortCode]],$U$3:$W$100,3,0)</f>
        <v>Heineken Original</v>
      </c>
      <c r="M4187" t="str">
        <f>VLOOKUP(Table1__5[[#This Row],[ShortCode]],$U$3:$V$100,2,0)</f>
        <v>Group BB</v>
      </c>
      <c r="N4187" t="str">
        <f>RIGHT(Table1__5[[#This Row],[Calendar_month]],2)</f>
        <v>03</v>
      </c>
      <c r="O4187" t="str">
        <f>LEFT(Table1__5[[#This Row],[Calendar_month]],4)</f>
        <v>2025</v>
      </c>
      <c r="P4187" t="str">
        <f>_xlfn.TEXTBEFORE(Table1__5[[#This Row],[Distributor_Name]],"-")</f>
        <v>BD14</v>
      </c>
    </row>
    <row r="4188" spans="1:16" x14ac:dyDescent="0.75">
      <c r="A4188" t="s">
        <v>11</v>
      </c>
      <c r="B4188" t="s">
        <v>22</v>
      </c>
      <c r="C4188" t="s">
        <v>180</v>
      </c>
      <c r="D4188">
        <v>202503</v>
      </c>
      <c r="E4188" t="s">
        <v>7662</v>
      </c>
      <c r="F4188" t="s">
        <v>5434</v>
      </c>
      <c r="G4188">
        <v>371</v>
      </c>
      <c r="H4188">
        <v>0</v>
      </c>
      <c r="I4188">
        <v>17</v>
      </c>
      <c r="J4188">
        <v>4.5822102425875998E-2</v>
      </c>
      <c r="K4188">
        <v>354</v>
      </c>
      <c r="L4188" t="str">
        <f>VLOOKUP(Table1__5[[#This Row],[ShortCode]],$U$3:$W$100,3,0)</f>
        <v>Heineken Original</v>
      </c>
      <c r="M4188" t="str">
        <f>VLOOKUP(Table1__5[[#This Row],[ShortCode]],$U$3:$V$100,2,0)</f>
        <v>Group BB</v>
      </c>
      <c r="N4188" t="str">
        <f>RIGHT(Table1__5[[#This Row],[Calendar_month]],2)</f>
        <v>03</v>
      </c>
      <c r="O4188" t="str">
        <f>LEFT(Table1__5[[#This Row],[Calendar_month]],4)</f>
        <v>2025</v>
      </c>
      <c r="P4188" t="str">
        <f>_xlfn.TEXTBEFORE(Table1__5[[#This Row],[Distributor_Name]],"-")</f>
        <v>BD14</v>
      </c>
    </row>
    <row r="4189" spans="1:16" x14ac:dyDescent="0.75">
      <c r="A4189" t="s">
        <v>11</v>
      </c>
      <c r="B4189" t="s">
        <v>22</v>
      </c>
      <c r="C4189" t="s">
        <v>180</v>
      </c>
      <c r="D4189">
        <v>202503</v>
      </c>
      <c r="E4189" t="s">
        <v>7662</v>
      </c>
      <c r="F4189" t="s">
        <v>5393</v>
      </c>
      <c r="G4189">
        <v>4895</v>
      </c>
      <c r="H4189">
        <v>5018</v>
      </c>
      <c r="I4189">
        <v>5018</v>
      </c>
      <c r="J4189">
        <v>1.0251276813074599</v>
      </c>
      <c r="K4189">
        <v>-123</v>
      </c>
      <c r="L4189" t="str">
        <f>VLOOKUP(Table1__5[[#This Row],[ShortCode]],$U$3:$W$100,3,0)</f>
        <v>Heineken Silver</v>
      </c>
      <c r="M4189" t="str">
        <f>VLOOKUP(Table1__5[[#This Row],[ShortCode]],$U$3:$V$100,2,0)</f>
        <v>Group AA</v>
      </c>
      <c r="N4189" t="str">
        <f>RIGHT(Table1__5[[#This Row],[Calendar_month]],2)</f>
        <v>03</v>
      </c>
      <c r="O4189" t="str">
        <f>LEFT(Table1__5[[#This Row],[Calendar_month]],4)</f>
        <v>2025</v>
      </c>
      <c r="P4189" t="str">
        <f>_xlfn.TEXTBEFORE(Table1__5[[#This Row],[Distributor_Name]],"-")</f>
        <v>BD14</v>
      </c>
    </row>
    <row r="4190" spans="1:16" x14ac:dyDescent="0.75">
      <c r="A4190" t="s">
        <v>11</v>
      </c>
      <c r="B4190" t="s">
        <v>22</v>
      </c>
      <c r="C4190" t="s">
        <v>180</v>
      </c>
      <c r="D4190">
        <v>202503</v>
      </c>
      <c r="E4190" t="s">
        <v>7662</v>
      </c>
      <c r="F4190" t="s">
        <v>5418</v>
      </c>
      <c r="G4190">
        <v>12</v>
      </c>
      <c r="H4190">
        <v>70</v>
      </c>
      <c r="I4190">
        <v>70</v>
      </c>
      <c r="J4190">
        <v>5.8333333333333304</v>
      </c>
      <c r="K4190">
        <v>-58</v>
      </c>
      <c r="L4190" t="str">
        <f>VLOOKUP(Table1__5[[#This Row],[ShortCode]],$U$3:$W$100,3,0)</f>
        <v>Heineken Silver</v>
      </c>
      <c r="M4190" t="str">
        <f>VLOOKUP(Table1__5[[#This Row],[ShortCode]],$U$3:$V$100,2,0)</f>
        <v>Group AA</v>
      </c>
      <c r="N4190" t="str">
        <f>RIGHT(Table1__5[[#This Row],[Calendar_month]],2)</f>
        <v>03</v>
      </c>
      <c r="O4190" t="str">
        <f>LEFT(Table1__5[[#This Row],[Calendar_month]],4)</f>
        <v>2025</v>
      </c>
      <c r="P4190" t="str">
        <f>_xlfn.TEXTBEFORE(Table1__5[[#This Row],[Distributor_Name]],"-")</f>
        <v>BD14</v>
      </c>
    </row>
    <row r="4191" spans="1:16" x14ac:dyDescent="0.75">
      <c r="A4191" t="s">
        <v>11</v>
      </c>
      <c r="B4191" t="s">
        <v>22</v>
      </c>
      <c r="C4191" t="s">
        <v>180</v>
      </c>
      <c r="D4191">
        <v>202503</v>
      </c>
      <c r="E4191" t="s">
        <v>7662</v>
      </c>
      <c r="F4191" t="s">
        <v>5401</v>
      </c>
      <c r="G4191">
        <v>1447</v>
      </c>
      <c r="H4191">
        <v>260</v>
      </c>
      <c r="I4191">
        <v>894</v>
      </c>
      <c r="J4191">
        <v>0.61782999308914999</v>
      </c>
      <c r="K4191">
        <v>553</v>
      </c>
      <c r="L4191" t="str">
        <f>VLOOKUP(Table1__5[[#This Row],[ShortCode]],$U$3:$W$100,3,0)</f>
        <v>Heineken Silver</v>
      </c>
      <c r="M4191" t="str">
        <f>VLOOKUP(Table1__5[[#This Row],[ShortCode]],$U$3:$V$100,2,0)</f>
        <v>Group AA</v>
      </c>
      <c r="N4191" t="str">
        <f>RIGHT(Table1__5[[#This Row],[Calendar_month]],2)</f>
        <v>03</v>
      </c>
      <c r="O4191" t="str">
        <f>LEFT(Table1__5[[#This Row],[Calendar_month]],4)</f>
        <v>2025</v>
      </c>
      <c r="P4191" t="str">
        <f>_xlfn.TEXTBEFORE(Table1__5[[#This Row],[Distributor_Name]],"-")</f>
        <v>BD14</v>
      </c>
    </row>
    <row r="4192" spans="1:16" x14ac:dyDescent="0.75">
      <c r="A4192" t="s">
        <v>11</v>
      </c>
      <c r="B4192" t="s">
        <v>22</v>
      </c>
      <c r="C4192" t="s">
        <v>180</v>
      </c>
      <c r="D4192">
        <v>202503</v>
      </c>
      <c r="E4192" t="s">
        <v>7662</v>
      </c>
      <c r="F4192" t="s">
        <v>7288</v>
      </c>
      <c r="G4192">
        <v>0</v>
      </c>
      <c r="H4192">
        <v>0</v>
      </c>
      <c r="I4192">
        <v>0</v>
      </c>
      <c r="J4192">
        <v>0</v>
      </c>
      <c r="K4192">
        <v>0</v>
      </c>
      <c r="L4192" t="str">
        <f>VLOOKUP(Table1__5[[#This Row],[ShortCode]],$U$3:$W$100,3,0)</f>
        <v>Heineken Silver</v>
      </c>
      <c r="M4192" t="str">
        <f>VLOOKUP(Table1__5[[#This Row],[ShortCode]],$U$3:$V$100,2,0)</f>
        <v>Group BB</v>
      </c>
      <c r="N4192" t="str">
        <f>RIGHT(Table1__5[[#This Row],[Calendar_month]],2)</f>
        <v>03</v>
      </c>
      <c r="O4192" t="str">
        <f>LEFT(Table1__5[[#This Row],[Calendar_month]],4)</f>
        <v>2025</v>
      </c>
      <c r="P4192" t="str">
        <f>_xlfn.TEXTBEFORE(Table1__5[[#This Row],[Distributor_Name]],"-")</f>
        <v>BD14</v>
      </c>
    </row>
    <row r="4193" spans="1:16" x14ac:dyDescent="0.75">
      <c r="A4193" t="s">
        <v>11</v>
      </c>
      <c r="B4193" t="s">
        <v>22</v>
      </c>
      <c r="C4193" t="s">
        <v>180</v>
      </c>
      <c r="D4193">
        <v>202503</v>
      </c>
      <c r="E4193" t="s">
        <v>7662</v>
      </c>
      <c r="F4193" t="s">
        <v>5440</v>
      </c>
      <c r="G4193">
        <v>0</v>
      </c>
      <c r="H4193">
        <v>0</v>
      </c>
      <c r="I4193">
        <v>0</v>
      </c>
      <c r="J4193">
        <v>0</v>
      </c>
      <c r="K4193">
        <v>0</v>
      </c>
      <c r="L4193" t="str">
        <f>VLOOKUP(Table1__5[[#This Row],[ShortCode]],$U$3:$W$100,3,0)</f>
        <v>Other</v>
      </c>
      <c r="M4193" t="str">
        <f>VLOOKUP(Table1__5[[#This Row],[ShortCode]],$U$3:$V$100,2,0)</f>
        <v>Group BB</v>
      </c>
      <c r="N4193" t="str">
        <f>RIGHT(Table1__5[[#This Row],[Calendar_month]],2)</f>
        <v>03</v>
      </c>
      <c r="O4193" t="str">
        <f>LEFT(Table1__5[[#This Row],[Calendar_month]],4)</f>
        <v>2025</v>
      </c>
      <c r="P4193" t="str">
        <f>_xlfn.TEXTBEFORE(Table1__5[[#This Row],[Distributor_Name]],"-")</f>
        <v>BD14</v>
      </c>
    </row>
    <row r="4194" spans="1:16" x14ac:dyDescent="0.75">
      <c r="A4194" t="s">
        <v>11</v>
      </c>
      <c r="B4194" t="s">
        <v>22</v>
      </c>
      <c r="C4194" t="s">
        <v>180</v>
      </c>
      <c r="D4194">
        <v>202503</v>
      </c>
      <c r="E4194" t="s">
        <v>7662</v>
      </c>
      <c r="F4194" t="s">
        <v>7665</v>
      </c>
      <c r="G4194">
        <v>0</v>
      </c>
      <c r="H4194">
        <v>0</v>
      </c>
      <c r="I4194">
        <v>0</v>
      </c>
      <c r="J4194">
        <v>0</v>
      </c>
      <c r="K4194">
        <v>0</v>
      </c>
      <c r="L4194" t="str">
        <f>VLOOKUP(Table1__5[[#This Row],[ShortCode]],$U$3:$W$100,3,0)</f>
        <v>Other</v>
      </c>
      <c r="M4194" t="str">
        <f>VLOOKUP(Table1__5[[#This Row],[ShortCode]],$U$3:$V$100,2,0)</f>
        <v>Group BB</v>
      </c>
      <c r="N4194" t="str">
        <f>RIGHT(Table1__5[[#This Row],[Calendar_month]],2)</f>
        <v>03</v>
      </c>
      <c r="O4194" t="str">
        <f>LEFT(Table1__5[[#This Row],[Calendar_month]],4)</f>
        <v>2025</v>
      </c>
      <c r="P4194" t="str">
        <f>_xlfn.TEXTBEFORE(Table1__5[[#This Row],[Distributor_Name]],"-")</f>
        <v>BD14</v>
      </c>
    </row>
    <row r="4195" spans="1:16" x14ac:dyDescent="0.75">
      <c r="A4195" t="s">
        <v>11</v>
      </c>
      <c r="B4195" t="s">
        <v>22</v>
      </c>
      <c r="C4195" t="s">
        <v>180</v>
      </c>
      <c r="D4195">
        <v>202503</v>
      </c>
      <c r="E4195" t="s">
        <v>7662</v>
      </c>
      <c r="F4195" t="s">
        <v>7691</v>
      </c>
      <c r="G4195">
        <v>0</v>
      </c>
      <c r="H4195">
        <v>0</v>
      </c>
      <c r="I4195">
        <v>0</v>
      </c>
      <c r="J4195">
        <v>0</v>
      </c>
      <c r="K4195">
        <v>0</v>
      </c>
      <c r="L4195" t="str">
        <f>VLOOKUP(Table1__5[[#This Row],[ShortCode]],$U$3:$W$100,3,0)</f>
        <v>Other</v>
      </c>
      <c r="M4195" t="str">
        <f>VLOOKUP(Table1__5[[#This Row],[ShortCode]],$U$3:$V$100,2,0)</f>
        <v>Group BB</v>
      </c>
      <c r="N4195" t="str">
        <f>RIGHT(Table1__5[[#This Row],[Calendar_month]],2)</f>
        <v>03</v>
      </c>
      <c r="O4195" t="str">
        <f>LEFT(Table1__5[[#This Row],[Calendar_month]],4)</f>
        <v>2025</v>
      </c>
      <c r="P4195" t="str">
        <f>_xlfn.TEXTBEFORE(Table1__5[[#This Row],[Distributor_Name]],"-")</f>
        <v>BD14</v>
      </c>
    </row>
    <row r="4196" spans="1:16" x14ac:dyDescent="0.75">
      <c r="A4196" t="s">
        <v>11</v>
      </c>
      <c r="B4196" t="s">
        <v>22</v>
      </c>
      <c r="C4196" t="s">
        <v>180</v>
      </c>
      <c r="D4196">
        <v>202503</v>
      </c>
      <c r="E4196" t="s">
        <v>7662</v>
      </c>
      <c r="F4196" t="s">
        <v>5424</v>
      </c>
      <c r="G4196">
        <v>13</v>
      </c>
      <c r="H4196">
        <v>26</v>
      </c>
      <c r="I4196">
        <v>26</v>
      </c>
      <c r="J4196">
        <v>2</v>
      </c>
      <c r="K4196">
        <v>-13</v>
      </c>
      <c r="L4196" t="str">
        <f>VLOOKUP(Table1__5[[#This Row],[ShortCode]],$U$3:$W$100,3,0)</f>
        <v>Other</v>
      </c>
      <c r="M4196" t="str">
        <f>VLOOKUP(Table1__5[[#This Row],[ShortCode]],$U$3:$V$100,2,0)</f>
        <v>Group BB</v>
      </c>
      <c r="N4196" t="str">
        <f>RIGHT(Table1__5[[#This Row],[Calendar_month]],2)</f>
        <v>03</v>
      </c>
      <c r="O4196" t="str">
        <f>LEFT(Table1__5[[#This Row],[Calendar_month]],4)</f>
        <v>2025</v>
      </c>
      <c r="P4196" t="str">
        <f>_xlfn.TEXTBEFORE(Table1__5[[#This Row],[Distributor_Name]],"-")</f>
        <v>BD14</v>
      </c>
    </row>
    <row r="4197" spans="1:16" x14ac:dyDescent="0.75">
      <c r="A4197" t="s">
        <v>11</v>
      </c>
      <c r="B4197" t="s">
        <v>22</v>
      </c>
      <c r="C4197" t="s">
        <v>180</v>
      </c>
      <c r="D4197">
        <v>202503</v>
      </c>
      <c r="E4197" t="s">
        <v>7662</v>
      </c>
      <c r="F4197" t="s">
        <v>7692</v>
      </c>
      <c r="G4197">
        <v>0</v>
      </c>
      <c r="H4197">
        <v>0</v>
      </c>
      <c r="I4197">
        <v>0</v>
      </c>
      <c r="J4197">
        <v>0</v>
      </c>
      <c r="K4197">
        <v>0</v>
      </c>
      <c r="L4197" t="str">
        <f>VLOOKUP(Table1__5[[#This Row],[ShortCode]],$U$3:$W$100,3,0)</f>
        <v>Other</v>
      </c>
      <c r="M4197" t="str">
        <f>VLOOKUP(Table1__5[[#This Row],[ShortCode]],$U$3:$V$100,2,0)</f>
        <v>Group BB</v>
      </c>
      <c r="N4197" t="str">
        <f>RIGHT(Table1__5[[#This Row],[Calendar_month]],2)</f>
        <v>03</v>
      </c>
      <c r="O4197" t="str">
        <f>LEFT(Table1__5[[#This Row],[Calendar_month]],4)</f>
        <v>2025</v>
      </c>
      <c r="P4197" t="str">
        <f>_xlfn.TEXTBEFORE(Table1__5[[#This Row],[Distributor_Name]],"-")</f>
        <v>BD14</v>
      </c>
    </row>
    <row r="4198" spans="1:16" x14ac:dyDescent="0.75">
      <c r="A4198" t="s">
        <v>11</v>
      </c>
      <c r="B4198" t="s">
        <v>22</v>
      </c>
      <c r="C4198" t="s">
        <v>180</v>
      </c>
      <c r="D4198">
        <v>202503</v>
      </c>
      <c r="E4198" t="s">
        <v>7662</v>
      </c>
      <c r="F4198" t="s">
        <v>7654</v>
      </c>
      <c r="G4198">
        <v>0</v>
      </c>
      <c r="H4198">
        <v>0</v>
      </c>
      <c r="I4198">
        <v>0</v>
      </c>
      <c r="J4198">
        <v>0</v>
      </c>
      <c r="K4198">
        <v>0</v>
      </c>
      <c r="L4198" t="str">
        <f>VLOOKUP(Table1__5[[#This Row],[ShortCode]],$U$3:$W$100,3,0)</f>
        <v>Other</v>
      </c>
      <c r="M4198" t="str">
        <f>VLOOKUP(Table1__5[[#This Row],[ShortCode]],$U$3:$V$100,2,0)</f>
        <v>Group BB</v>
      </c>
      <c r="N4198" t="str">
        <f>RIGHT(Table1__5[[#This Row],[Calendar_month]],2)</f>
        <v>03</v>
      </c>
      <c r="O4198" t="str">
        <f>LEFT(Table1__5[[#This Row],[Calendar_month]],4)</f>
        <v>2025</v>
      </c>
      <c r="P4198" t="str">
        <f>_xlfn.TEXTBEFORE(Table1__5[[#This Row],[Distributor_Name]],"-")</f>
        <v>BD14</v>
      </c>
    </row>
    <row r="4199" spans="1:16" x14ac:dyDescent="0.75">
      <c r="A4199" t="s">
        <v>11</v>
      </c>
      <c r="B4199" t="s">
        <v>22</v>
      </c>
      <c r="C4199" t="s">
        <v>180</v>
      </c>
      <c r="D4199">
        <v>202503</v>
      </c>
      <c r="E4199" t="s">
        <v>7662</v>
      </c>
      <c r="F4199" t="s">
        <v>7666</v>
      </c>
      <c r="G4199">
        <v>0</v>
      </c>
      <c r="H4199">
        <v>0</v>
      </c>
      <c r="I4199">
        <v>0</v>
      </c>
      <c r="J4199">
        <v>0</v>
      </c>
      <c r="K4199">
        <v>0</v>
      </c>
      <c r="L4199" t="str">
        <f>VLOOKUP(Table1__5[[#This Row],[ShortCode]],$U$3:$W$100,3,0)</f>
        <v>Other</v>
      </c>
      <c r="M4199" t="str">
        <f>VLOOKUP(Table1__5[[#This Row],[ShortCode]],$U$3:$V$100,2,0)</f>
        <v>Group BB</v>
      </c>
      <c r="N4199" t="str">
        <f>RIGHT(Table1__5[[#This Row],[Calendar_month]],2)</f>
        <v>03</v>
      </c>
      <c r="O4199" t="str">
        <f>LEFT(Table1__5[[#This Row],[Calendar_month]],4)</f>
        <v>2025</v>
      </c>
      <c r="P4199" t="str">
        <f>_xlfn.TEXTBEFORE(Table1__5[[#This Row],[Distributor_Name]],"-")</f>
        <v>BD14</v>
      </c>
    </row>
    <row r="4200" spans="1:16" x14ac:dyDescent="0.75">
      <c r="A4200" t="s">
        <v>11</v>
      </c>
      <c r="B4200" t="s">
        <v>22</v>
      </c>
      <c r="C4200" t="s">
        <v>180</v>
      </c>
      <c r="D4200">
        <v>202503</v>
      </c>
      <c r="E4200" t="s">
        <v>7662</v>
      </c>
      <c r="F4200" t="s">
        <v>7693</v>
      </c>
      <c r="G4200">
        <v>0</v>
      </c>
      <c r="H4200">
        <v>0</v>
      </c>
      <c r="I4200">
        <v>0</v>
      </c>
      <c r="J4200">
        <v>0</v>
      </c>
      <c r="K4200">
        <v>0</v>
      </c>
      <c r="L4200" t="str">
        <f>VLOOKUP(Table1__5[[#This Row],[ShortCode]],$U$3:$W$100,3,0)</f>
        <v>Other</v>
      </c>
      <c r="M4200" t="str">
        <f>VLOOKUP(Table1__5[[#This Row],[ShortCode]],$U$3:$V$100,2,0)</f>
        <v>Group BB</v>
      </c>
      <c r="N4200" t="str">
        <f>RIGHT(Table1__5[[#This Row],[Calendar_month]],2)</f>
        <v>03</v>
      </c>
      <c r="O4200" t="str">
        <f>LEFT(Table1__5[[#This Row],[Calendar_month]],4)</f>
        <v>2025</v>
      </c>
      <c r="P4200" t="str">
        <f>_xlfn.TEXTBEFORE(Table1__5[[#This Row],[Distributor_Name]],"-")</f>
        <v>BD14</v>
      </c>
    </row>
    <row r="4201" spans="1:16" x14ac:dyDescent="0.75">
      <c r="A4201" t="s">
        <v>11</v>
      </c>
      <c r="B4201" t="s">
        <v>22</v>
      </c>
      <c r="C4201" t="s">
        <v>180</v>
      </c>
      <c r="D4201">
        <v>202503</v>
      </c>
      <c r="E4201" t="s">
        <v>7662</v>
      </c>
      <c r="F4201" t="s">
        <v>7668</v>
      </c>
      <c r="G4201">
        <v>0</v>
      </c>
      <c r="H4201">
        <v>0</v>
      </c>
      <c r="I4201">
        <v>0</v>
      </c>
      <c r="J4201">
        <v>0</v>
      </c>
      <c r="K4201">
        <v>0</v>
      </c>
      <c r="L4201" t="str">
        <f>VLOOKUP(Table1__5[[#This Row],[ShortCode]],$U$3:$W$100,3,0)</f>
        <v>Other</v>
      </c>
      <c r="M4201" t="str">
        <f>VLOOKUP(Table1__5[[#This Row],[ShortCode]],$U$3:$V$100,2,0)</f>
        <v>Group BB</v>
      </c>
      <c r="N4201" t="str">
        <f>RIGHT(Table1__5[[#This Row],[Calendar_month]],2)</f>
        <v>03</v>
      </c>
      <c r="O4201" t="str">
        <f>LEFT(Table1__5[[#This Row],[Calendar_month]],4)</f>
        <v>2025</v>
      </c>
      <c r="P4201" t="str">
        <f>_xlfn.TEXTBEFORE(Table1__5[[#This Row],[Distributor_Name]],"-")</f>
        <v>BD14</v>
      </c>
    </row>
    <row r="4202" spans="1:16" x14ac:dyDescent="0.75">
      <c r="A4202" t="s">
        <v>11</v>
      </c>
      <c r="B4202" t="s">
        <v>22</v>
      </c>
      <c r="C4202" t="s">
        <v>180</v>
      </c>
      <c r="D4202">
        <v>202503</v>
      </c>
      <c r="E4202" t="s">
        <v>7662</v>
      </c>
      <c r="F4202" t="s">
        <v>5430</v>
      </c>
      <c r="G4202">
        <v>44</v>
      </c>
      <c r="H4202">
        <v>26</v>
      </c>
      <c r="I4202">
        <v>49</v>
      </c>
      <c r="J4202">
        <v>1.11363636363636</v>
      </c>
      <c r="K4202">
        <v>-5</v>
      </c>
      <c r="L4202" t="str">
        <f>VLOOKUP(Table1__5[[#This Row],[ShortCode]],$U$3:$W$100,3,0)</f>
        <v>Other</v>
      </c>
      <c r="M4202" t="str">
        <f>VLOOKUP(Table1__5[[#This Row],[ShortCode]],$U$3:$V$100,2,0)</f>
        <v>Group BB</v>
      </c>
      <c r="N4202" t="str">
        <f>RIGHT(Table1__5[[#This Row],[Calendar_month]],2)</f>
        <v>03</v>
      </c>
      <c r="O4202" t="str">
        <f>LEFT(Table1__5[[#This Row],[Calendar_month]],4)</f>
        <v>2025</v>
      </c>
      <c r="P4202" t="str">
        <f>_xlfn.TEXTBEFORE(Table1__5[[#This Row],[Distributor_Name]],"-")</f>
        <v>BD14</v>
      </c>
    </row>
    <row r="4203" spans="1:16" x14ac:dyDescent="0.75">
      <c r="A4203" t="s">
        <v>11</v>
      </c>
      <c r="B4203" t="s">
        <v>22</v>
      </c>
      <c r="C4203" t="s">
        <v>180</v>
      </c>
      <c r="D4203">
        <v>202503</v>
      </c>
      <c r="E4203" t="s">
        <v>7662</v>
      </c>
      <c r="F4203" t="s">
        <v>7678</v>
      </c>
      <c r="G4203">
        <v>0</v>
      </c>
      <c r="H4203">
        <v>0</v>
      </c>
      <c r="I4203">
        <v>0</v>
      </c>
      <c r="J4203">
        <v>0</v>
      </c>
      <c r="K4203">
        <v>0</v>
      </c>
      <c r="L4203" t="str">
        <f>VLOOKUP(Table1__5[[#This Row],[ShortCode]],$U$3:$W$100,3,0)</f>
        <v>Other</v>
      </c>
      <c r="M4203" t="str">
        <f>VLOOKUP(Table1__5[[#This Row],[ShortCode]],$U$3:$V$100,2,0)</f>
        <v>Group BB</v>
      </c>
      <c r="N4203" t="str">
        <f>RIGHT(Table1__5[[#This Row],[Calendar_month]],2)</f>
        <v>03</v>
      </c>
      <c r="O4203" t="str">
        <f>LEFT(Table1__5[[#This Row],[Calendar_month]],4)</f>
        <v>2025</v>
      </c>
      <c r="P4203" t="str">
        <f>_xlfn.TEXTBEFORE(Table1__5[[#This Row],[Distributor_Name]],"-")</f>
        <v>BD14</v>
      </c>
    </row>
    <row r="4204" spans="1:16" x14ac:dyDescent="0.75">
      <c r="A4204" t="s">
        <v>11</v>
      </c>
      <c r="B4204" t="s">
        <v>22</v>
      </c>
      <c r="C4204" t="s">
        <v>180</v>
      </c>
      <c r="D4204">
        <v>202503</v>
      </c>
      <c r="E4204" t="s">
        <v>7662</v>
      </c>
      <c r="F4204" t="s">
        <v>7694</v>
      </c>
      <c r="G4204">
        <v>0</v>
      </c>
      <c r="H4204">
        <v>0</v>
      </c>
      <c r="I4204">
        <v>0</v>
      </c>
      <c r="J4204">
        <v>0</v>
      </c>
      <c r="K4204">
        <v>0</v>
      </c>
      <c r="L4204" t="str">
        <f>VLOOKUP(Table1__5[[#This Row],[ShortCode]],$U$3:$W$100,3,0)</f>
        <v>Other</v>
      </c>
      <c r="M4204" t="str">
        <f>VLOOKUP(Table1__5[[#This Row],[ShortCode]],$U$3:$V$100,2,0)</f>
        <v>Group BB</v>
      </c>
      <c r="N4204" t="str">
        <f>RIGHT(Table1__5[[#This Row],[Calendar_month]],2)</f>
        <v>03</v>
      </c>
      <c r="O4204" t="str">
        <f>LEFT(Table1__5[[#This Row],[Calendar_month]],4)</f>
        <v>2025</v>
      </c>
      <c r="P4204" t="str">
        <f>_xlfn.TEXTBEFORE(Table1__5[[#This Row],[Distributor_Name]],"-")</f>
        <v>BD14</v>
      </c>
    </row>
    <row r="4205" spans="1:16" x14ac:dyDescent="0.75">
      <c r="A4205" t="s">
        <v>11</v>
      </c>
      <c r="B4205" t="s">
        <v>22</v>
      </c>
      <c r="C4205" t="s">
        <v>180</v>
      </c>
      <c r="D4205">
        <v>202503</v>
      </c>
      <c r="E4205" t="s">
        <v>7662</v>
      </c>
      <c r="F4205" t="s">
        <v>7670</v>
      </c>
      <c r="G4205">
        <v>0</v>
      </c>
      <c r="H4205">
        <v>0</v>
      </c>
      <c r="I4205">
        <v>0</v>
      </c>
      <c r="J4205">
        <v>0</v>
      </c>
      <c r="K4205">
        <v>0</v>
      </c>
      <c r="L4205" t="str">
        <f>VLOOKUP(Table1__5[[#This Row],[ShortCode]],$U$3:$W$100,3,0)</f>
        <v>Other</v>
      </c>
      <c r="M4205" t="str">
        <f>VLOOKUP(Table1__5[[#This Row],[ShortCode]],$U$3:$V$100,2,0)</f>
        <v>Group BB</v>
      </c>
      <c r="N4205" t="str">
        <f>RIGHT(Table1__5[[#This Row],[Calendar_month]],2)</f>
        <v>03</v>
      </c>
      <c r="O4205" t="str">
        <f>LEFT(Table1__5[[#This Row],[Calendar_month]],4)</f>
        <v>2025</v>
      </c>
      <c r="P4205" t="str">
        <f>_xlfn.TEXTBEFORE(Table1__5[[#This Row],[Distributor_Name]],"-")</f>
        <v>BD14</v>
      </c>
    </row>
    <row r="4206" spans="1:16" x14ac:dyDescent="0.75">
      <c r="A4206" t="s">
        <v>11</v>
      </c>
      <c r="B4206" t="s">
        <v>22</v>
      </c>
      <c r="C4206" t="s">
        <v>180</v>
      </c>
      <c r="D4206">
        <v>202503</v>
      </c>
      <c r="E4206" t="s">
        <v>7662</v>
      </c>
      <c r="F4206" t="s">
        <v>5405</v>
      </c>
      <c r="G4206">
        <v>3251</v>
      </c>
      <c r="H4206">
        <v>3705</v>
      </c>
      <c r="I4206">
        <v>4065</v>
      </c>
      <c r="J4206">
        <v>1.25038449707782</v>
      </c>
      <c r="K4206">
        <v>-814</v>
      </c>
      <c r="L4206" t="str">
        <f>VLOOKUP(Table1__5[[#This Row],[ShortCode]],$U$3:$W$100,3,0)</f>
        <v>Tiger Regular</v>
      </c>
      <c r="M4206" t="str">
        <f>VLOOKUP(Table1__5[[#This Row],[ShortCode]],$U$3:$V$100,2,0)</f>
        <v>Group BB</v>
      </c>
      <c r="N4206" t="str">
        <f>RIGHT(Table1__5[[#This Row],[Calendar_month]],2)</f>
        <v>03</v>
      </c>
      <c r="O4206" t="str">
        <f>LEFT(Table1__5[[#This Row],[Calendar_month]],4)</f>
        <v>2025</v>
      </c>
      <c r="P4206" t="str">
        <f>_xlfn.TEXTBEFORE(Table1__5[[#This Row],[Distributor_Name]],"-")</f>
        <v>BD14</v>
      </c>
    </row>
    <row r="4207" spans="1:16" x14ac:dyDescent="0.75">
      <c r="A4207" t="s">
        <v>11</v>
      </c>
      <c r="B4207" t="s">
        <v>22</v>
      </c>
      <c r="C4207" t="s">
        <v>180</v>
      </c>
      <c r="D4207">
        <v>202503</v>
      </c>
      <c r="E4207" t="s">
        <v>7662</v>
      </c>
      <c r="F4207" t="s">
        <v>5396</v>
      </c>
      <c r="G4207">
        <v>24866</v>
      </c>
      <c r="H4207">
        <v>14196</v>
      </c>
      <c r="I4207">
        <v>16486</v>
      </c>
      <c r="J4207">
        <v>0.66299364594224997</v>
      </c>
      <c r="K4207">
        <v>8380</v>
      </c>
      <c r="L4207" t="str">
        <f>VLOOKUP(Table1__5[[#This Row],[ShortCode]],$U$3:$W$100,3,0)</f>
        <v>Tiger Regular</v>
      </c>
      <c r="M4207" t="str">
        <f>VLOOKUP(Table1__5[[#This Row],[ShortCode]],$U$3:$V$100,2,0)</f>
        <v>Group BB</v>
      </c>
      <c r="N4207" t="str">
        <f>RIGHT(Table1__5[[#This Row],[Calendar_month]],2)</f>
        <v>03</v>
      </c>
      <c r="O4207" t="str">
        <f>LEFT(Table1__5[[#This Row],[Calendar_month]],4)</f>
        <v>2025</v>
      </c>
      <c r="P4207" t="str">
        <f>_xlfn.TEXTBEFORE(Table1__5[[#This Row],[Distributor_Name]],"-")</f>
        <v>BD14</v>
      </c>
    </row>
    <row r="4208" spans="1:16" x14ac:dyDescent="0.75">
      <c r="A4208" t="s">
        <v>11</v>
      </c>
      <c r="B4208" t="s">
        <v>22</v>
      </c>
      <c r="C4208" t="s">
        <v>180</v>
      </c>
      <c r="D4208">
        <v>202503</v>
      </c>
      <c r="E4208" t="s">
        <v>7662</v>
      </c>
      <c r="F4208" t="s">
        <v>5441</v>
      </c>
      <c r="G4208">
        <v>0</v>
      </c>
      <c r="H4208">
        <v>0</v>
      </c>
      <c r="I4208">
        <v>0</v>
      </c>
      <c r="J4208">
        <v>0</v>
      </c>
      <c r="K4208">
        <v>0</v>
      </c>
      <c r="L4208" t="str">
        <f>VLOOKUP(Table1__5[[#This Row],[ShortCode]],$U$3:$W$100,3,0)</f>
        <v>Tiger Regular</v>
      </c>
      <c r="M4208" t="str">
        <f>VLOOKUP(Table1__5[[#This Row],[ShortCode]],$U$3:$V$100,2,0)</f>
        <v>Group BB</v>
      </c>
      <c r="N4208" t="str">
        <f>RIGHT(Table1__5[[#This Row],[Calendar_month]],2)</f>
        <v>03</v>
      </c>
      <c r="O4208" t="str">
        <f>LEFT(Table1__5[[#This Row],[Calendar_month]],4)</f>
        <v>2025</v>
      </c>
      <c r="P4208" t="str">
        <f>_xlfn.TEXTBEFORE(Table1__5[[#This Row],[Distributor_Name]],"-")</f>
        <v>BD14</v>
      </c>
    </row>
    <row r="4209" spans="1:16" x14ac:dyDescent="0.75">
      <c r="A4209" t="s">
        <v>11</v>
      </c>
      <c r="B4209" t="s">
        <v>22</v>
      </c>
      <c r="C4209" t="s">
        <v>180</v>
      </c>
      <c r="D4209">
        <v>202503</v>
      </c>
      <c r="E4209" t="s">
        <v>7662</v>
      </c>
      <c r="F4209" t="s">
        <v>5408</v>
      </c>
      <c r="G4209">
        <v>802</v>
      </c>
      <c r="H4209">
        <v>1030</v>
      </c>
      <c r="I4209">
        <v>1132</v>
      </c>
      <c r="J4209">
        <v>1.41147132169576</v>
      </c>
      <c r="K4209">
        <v>-330</v>
      </c>
      <c r="L4209" t="str">
        <f>VLOOKUP(Table1__5[[#This Row],[ShortCode]],$U$3:$W$100,3,0)</f>
        <v>Tiger Regular</v>
      </c>
      <c r="M4209" t="str">
        <f>VLOOKUP(Table1__5[[#This Row],[ShortCode]],$U$3:$V$100,2,0)</f>
        <v>Group BB</v>
      </c>
      <c r="N4209" t="str">
        <f>RIGHT(Table1__5[[#This Row],[Calendar_month]],2)</f>
        <v>03</v>
      </c>
      <c r="O4209" t="str">
        <f>LEFT(Table1__5[[#This Row],[Calendar_month]],4)</f>
        <v>2025</v>
      </c>
      <c r="P4209" t="str">
        <f>_xlfn.TEXTBEFORE(Table1__5[[#This Row],[Distributor_Name]],"-")</f>
        <v>BD14</v>
      </c>
    </row>
    <row r="4210" spans="1:16" x14ac:dyDescent="0.75">
      <c r="A4210" t="s">
        <v>11</v>
      </c>
      <c r="B4210" t="s">
        <v>22</v>
      </c>
      <c r="C4210" t="s">
        <v>180</v>
      </c>
      <c r="D4210">
        <v>202503</v>
      </c>
      <c r="E4210" t="s">
        <v>7662</v>
      </c>
      <c r="F4210" t="s">
        <v>5417</v>
      </c>
      <c r="G4210">
        <v>519</v>
      </c>
      <c r="H4210">
        <v>990</v>
      </c>
      <c r="I4210">
        <v>786</v>
      </c>
      <c r="J4210">
        <v>1.51445086705202</v>
      </c>
      <c r="K4210">
        <v>-267</v>
      </c>
      <c r="L4210" t="str">
        <f>VLOOKUP(Table1__5[[#This Row],[ShortCode]],$U$3:$W$100,3,0)</f>
        <v>Tiger Crystal</v>
      </c>
      <c r="M4210" t="str">
        <f>VLOOKUP(Table1__5[[#This Row],[ShortCode]],$U$3:$V$100,2,0)</f>
        <v>Group AA</v>
      </c>
      <c r="N4210" t="str">
        <f>RIGHT(Table1__5[[#This Row],[Calendar_month]],2)</f>
        <v>03</v>
      </c>
      <c r="O4210" t="str">
        <f>LEFT(Table1__5[[#This Row],[Calendar_month]],4)</f>
        <v>2025</v>
      </c>
      <c r="P4210" t="str">
        <f>_xlfn.TEXTBEFORE(Table1__5[[#This Row],[Distributor_Name]],"-")</f>
        <v>BD14</v>
      </c>
    </row>
    <row r="4211" spans="1:16" x14ac:dyDescent="0.75">
      <c r="A4211" t="s">
        <v>11</v>
      </c>
      <c r="B4211" t="s">
        <v>22</v>
      </c>
      <c r="C4211" t="s">
        <v>180</v>
      </c>
      <c r="D4211">
        <v>202503</v>
      </c>
      <c r="E4211" t="s">
        <v>7662</v>
      </c>
      <c r="F4211" t="s">
        <v>5403</v>
      </c>
      <c r="G4211">
        <v>2119</v>
      </c>
      <c r="H4211">
        <v>1183</v>
      </c>
      <c r="I4211">
        <v>1233</v>
      </c>
      <c r="J4211">
        <v>0.58187824445493197</v>
      </c>
      <c r="K4211">
        <v>886</v>
      </c>
      <c r="L4211" t="str">
        <f>VLOOKUP(Table1__5[[#This Row],[ShortCode]],$U$3:$W$100,3,0)</f>
        <v>Tiger Crystal</v>
      </c>
      <c r="M4211" t="str">
        <f>VLOOKUP(Table1__5[[#This Row],[ShortCode]],$U$3:$V$100,2,0)</f>
        <v>Group AA</v>
      </c>
      <c r="N4211" t="str">
        <f>RIGHT(Table1__5[[#This Row],[Calendar_month]],2)</f>
        <v>03</v>
      </c>
      <c r="O4211" t="str">
        <f>LEFT(Table1__5[[#This Row],[Calendar_month]],4)</f>
        <v>2025</v>
      </c>
      <c r="P4211" t="str">
        <f>_xlfn.TEXTBEFORE(Table1__5[[#This Row],[Distributor_Name]],"-")</f>
        <v>BD14</v>
      </c>
    </row>
    <row r="4212" spans="1:16" x14ac:dyDescent="0.75">
      <c r="A4212" t="s">
        <v>11</v>
      </c>
      <c r="B4212" t="s">
        <v>22</v>
      </c>
      <c r="C4212" t="s">
        <v>180</v>
      </c>
      <c r="D4212">
        <v>202503</v>
      </c>
      <c r="E4212" t="s">
        <v>7662</v>
      </c>
      <c r="F4212" t="s">
        <v>5404</v>
      </c>
      <c r="G4212">
        <v>8271</v>
      </c>
      <c r="H4212">
        <v>5538</v>
      </c>
      <c r="I4212">
        <v>5768</v>
      </c>
      <c r="J4212">
        <v>0.69737637528714802</v>
      </c>
      <c r="K4212">
        <v>2503</v>
      </c>
      <c r="L4212" t="str">
        <f>VLOOKUP(Table1__5[[#This Row],[ShortCode]],$U$3:$W$100,3,0)</f>
        <v>Tiger Crystal</v>
      </c>
      <c r="M4212" t="str">
        <f>VLOOKUP(Table1__5[[#This Row],[ShortCode]],$U$3:$V$100,2,0)</f>
        <v>Group AA</v>
      </c>
      <c r="N4212" t="str">
        <f>RIGHT(Table1__5[[#This Row],[Calendar_month]],2)</f>
        <v>03</v>
      </c>
      <c r="O4212" t="str">
        <f>LEFT(Table1__5[[#This Row],[Calendar_month]],4)</f>
        <v>2025</v>
      </c>
      <c r="P4212" t="str">
        <f>_xlfn.TEXTBEFORE(Table1__5[[#This Row],[Distributor_Name]],"-")</f>
        <v>BD14</v>
      </c>
    </row>
    <row r="4213" spans="1:16" x14ac:dyDescent="0.75">
      <c r="A4213" t="s">
        <v>11</v>
      </c>
      <c r="B4213" t="s">
        <v>22</v>
      </c>
      <c r="C4213" t="s">
        <v>180</v>
      </c>
      <c r="D4213">
        <v>202503</v>
      </c>
      <c r="E4213" t="s">
        <v>7673</v>
      </c>
      <c r="F4213" t="s">
        <v>5436</v>
      </c>
      <c r="G4213">
        <v>0</v>
      </c>
      <c r="H4213">
        <v>0</v>
      </c>
      <c r="I4213">
        <v>0</v>
      </c>
      <c r="J4213">
        <v>0</v>
      </c>
      <c r="K4213">
        <v>0</v>
      </c>
      <c r="L4213" t="str">
        <f>VLOOKUP(Table1__5[[#This Row],[ShortCode]],$U$3:$W$100,3,0)</f>
        <v>Bivina</v>
      </c>
      <c r="M4213" t="str">
        <f>VLOOKUP(Table1__5[[#This Row],[ShortCode]],$U$3:$V$100,2,0)</f>
        <v>Group BB</v>
      </c>
      <c r="N4213" t="str">
        <f>RIGHT(Table1__5[[#This Row],[Calendar_month]],2)</f>
        <v>03</v>
      </c>
      <c r="O4213" t="str">
        <f>LEFT(Table1__5[[#This Row],[Calendar_month]],4)</f>
        <v>2025</v>
      </c>
      <c r="P4213" t="str">
        <f>_xlfn.TEXTBEFORE(Table1__5[[#This Row],[Distributor_Name]],"-")</f>
        <v>BD14</v>
      </c>
    </row>
    <row r="4214" spans="1:16" x14ac:dyDescent="0.75">
      <c r="A4214" t="s">
        <v>11</v>
      </c>
      <c r="B4214" t="s">
        <v>22</v>
      </c>
      <c r="C4214" t="s">
        <v>180</v>
      </c>
      <c r="D4214">
        <v>202503</v>
      </c>
      <c r="E4214" t="s">
        <v>7673</v>
      </c>
      <c r="F4214" t="s">
        <v>7674</v>
      </c>
      <c r="G4214">
        <v>438</v>
      </c>
      <c r="H4214">
        <v>720</v>
      </c>
      <c r="I4214">
        <v>657</v>
      </c>
      <c r="J4214">
        <v>1.5</v>
      </c>
      <c r="K4214">
        <v>-219</v>
      </c>
      <c r="L4214" t="str">
        <f>VLOOKUP(Table1__5[[#This Row],[ShortCode]],$U$3:$W$100,3,0)</f>
        <v>Bia Việt</v>
      </c>
      <c r="M4214" t="str">
        <f>VLOOKUP(Table1__5[[#This Row],[ShortCode]],$U$3:$V$100,2,0)</f>
        <v>Group BB</v>
      </c>
      <c r="N4214" t="str">
        <f>RIGHT(Table1__5[[#This Row],[Calendar_month]],2)</f>
        <v>03</v>
      </c>
      <c r="O4214" t="str">
        <f>LEFT(Table1__5[[#This Row],[Calendar_month]],4)</f>
        <v>2025</v>
      </c>
      <c r="P4214" t="str">
        <f>_xlfn.TEXTBEFORE(Table1__5[[#This Row],[Distributor_Name]],"-")</f>
        <v>BD14</v>
      </c>
    </row>
    <row r="4215" spans="1:16" x14ac:dyDescent="0.75">
      <c r="A4215" t="s">
        <v>11</v>
      </c>
      <c r="B4215" t="s">
        <v>22</v>
      </c>
      <c r="C4215" t="s">
        <v>180</v>
      </c>
      <c r="D4215">
        <v>202503</v>
      </c>
      <c r="E4215" t="s">
        <v>7673</v>
      </c>
      <c r="F4215" t="s">
        <v>5400</v>
      </c>
      <c r="G4215">
        <v>1449</v>
      </c>
      <c r="H4215">
        <v>3130</v>
      </c>
      <c r="I4215">
        <v>3144</v>
      </c>
      <c r="J4215">
        <v>2.16977225672878</v>
      </c>
      <c r="K4215">
        <v>-1695</v>
      </c>
      <c r="L4215" t="str">
        <f>VLOOKUP(Table1__5[[#This Row],[ShortCode]],$U$3:$W$100,3,0)</f>
        <v>Bia Việt</v>
      </c>
      <c r="M4215" t="str">
        <f>VLOOKUP(Table1__5[[#This Row],[ShortCode]],$U$3:$V$100,2,0)</f>
        <v>Group BB</v>
      </c>
      <c r="N4215" t="str">
        <f>RIGHT(Table1__5[[#This Row],[Calendar_month]],2)</f>
        <v>03</v>
      </c>
      <c r="O4215" t="str">
        <f>LEFT(Table1__5[[#This Row],[Calendar_month]],4)</f>
        <v>2025</v>
      </c>
      <c r="P4215" t="str">
        <f>_xlfn.TEXTBEFORE(Table1__5[[#This Row],[Distributor_Name]],"-")</f>
        <v>BD14</v>
      </c>
    </row>
    <row r="4216" spans="1:16" x14ac:dyDescent="0.75">
      <c r="A4216" t="s">
        <v>11</v>
      </c>
      <c r="B4216" t="s">
        <v>22</v>
      </c>
      <c r="C4216" t="s">
        <v>180</v>
      </c>
      <c r="D4216">
        <v>202503</v>
      </c>
      <c r="E4216" t="s">
        <v>7673</v>
      </c>
      <c r="F4216" t="s">
        <v>5411</v>
      </c>
      <c r="G4216">
        <v>368</v>
      </c>
      <c r="H4216">
        <v>340</v>
      </c>
      <c r="I4216">
        <v>325</v>
      </c>
      <c r="J4216">
        <v>0.88315217391304301</v>
      </c>
      <c r="K4216">
        <v>43</v>
      </c>
      <c r="L4216" t="str">
        <f>VLOOKUP(Table1__5[[#This Row],[ShortCode]],$U$3:$W$100,3,0)</f>
        <v>Bia Việt</v>
      </c>
      <c r="M4216" t="str">
        <f>VLOOKUP(Table1__5[[#This Row],[ShortCode]],$U$3:$V$100,2,0)</f>
        <v>Group BB</v>
      </c>
      <c r="N4216" t="str">
        <f>RIGHT(Table1__5[[#This Row],[Calendar_month]],2)</f>
        <v>03</v>
      </c>
      <c r="O4216" t="str">
        <f>LEFT(Table1__5[[#This Row],[Calendar_month]],4)</f>
        <v>2025</v>
      </c>
      <c r="P4216" t="str">
        <f>_xlfn.TEXTBEFORE(Table1__5[[#This Row],[Distributor_Name]],"-")</f>
        <v>BD14</v>
      </c>
    </row>
    <row r="4217" spans="1:16" x14ac:dyDescent="0.75">
      <c r="A4217" t="s">
        <v>11</v>
      </c>
      <c r="B4217" t="s">
        <v>22</v>
      </c>
      <c r="C4217" t="s">
        <v>180</v>
      </c>
      <c r="D4217">
        <v>202503</v>
      </c>
      <c r="E4217" t="s">
        <v>7673</v>
      </c>
      <c r="F4217" t="s">
        <v>7675</v>
      </c>
      <c r="G4217">
        <v>0</v>
      </c>
      <c r="H4217">
        <v>0</v>
      </c>
      <c r="I4217">
        <v>0</v>
      </c>
      <c r="J4217">
        <v>0</v>
      </c>
      <c r="K4217">
        <v>0</v>
      </c>
      <c r="L4217" t="str">
        <f>VLOOKUP(Table1__5[[#This Row],[ShortCode]],$U$3:$W$100,3,0)</f>
        <v>Larue</v>
      </c>
      <c r="M4217" t="str">
        <f>VLOOKUP(Table1__5[[#This Row],[ShortCode]],$U$3:$V$100,2,0)</f>
        <v>Group BB</v>
      </c>
      <c r="N4217" t="str">
        <f>RIGHT(Table1__5[[#This Row],[Calendar_month]],2)</f>
        <v>03</v>
      </c>
      <c r="O4217" t="str">
        <f>LEFT(Table1__5[[#This Row],[Calendar_month]],4)</f>
        <v>2025</v>
      </c>
      <c r="P4217" t="str">
        <f>_xlfn.TEXTBEFORE(Table1__5[[#This Row],[Distributor_Name]],"-")</f>
        <v>BD14</v>
      </c>
    </row>
    <row r="4218" spans="1:16" x14ac:dyDescent="0.75">
      <c r="A4218" t="s">
        <v>11</v>
      </c>
      <c r="B4218" t="s">
        <v>22</v>
      </c>
      <c r="C4218" t="s">
        <v>180</v>
      </c>
      <c r="D4218">
        <v>202503</v>
      </c>
      <c r="E4218" t="s">
        <v>7673</v>
      </c>
      <c r="F4218" t="s">
        <v>7677</v>
      </c>
      <c r="G4218">
        <v>0</v>
      </c>
      <c r="H4218">
        <v>0</v>
      </c>
      <c r="I4218">
        <v>0</v>
      </c>
      <c r="J4218">
        <v>0</v>
      </c>
      <c r="K4218">
        <v>0</v>
      </c>
      <c r="L4218" t="str">
        <f>VLOOKUP(Table1__5[[#This Row],[ShortCode]],$U$3:$W$100,3,0)</f>
        <v>Larue</v>
      </c>
      <c r="M4218" t="str">
        <f>VLOOKUP(Table1__5[[#This Row],[ShortCode]],$U$3:$V$100,2,0)</f>
        <v>Group BB</v>
      </c>
      <c r="N4218" t="str">
        <f>RIGHT(Table1__5[[#This Row],[Calendar_month]],2)</f>
        <v>03</v>
      </c>
      <c r="O4218" t="str">
        <f>LEFT(Table1__5[[#This Row],[Calendar_month]],4)</f>
        <v>2025</v>
      </c>
      <c r="P4218" t="str">
        <f>_xlfn.TEXTBEFORE(Table1__5[[#This Row],[Distributor_Name]],"-")</f>
        <v>BD14</v>
      </c>
    </row>
    <row r="4219" spans="1:16" x14ac:dyDescent="0.75">
      <c r="A4219" t="s">
        <v>11</v>
      </c>
      <c r="B4219" t="s">
        <v>22</v>
      </c>
      <c r="C4219" t="s">
        <v>180</v>
      </c>
      <c r="D4219">
        <v>202504</v>
      </c>
      <c r="E4219" t="s">
        <v>7662</v>
      </c>
      <c r="F4219" t="s">
        <v>7663</v>
      </c>
      <c r="G4219">
        <v>0</v>
      </c>
      <c r="H4219">
        <v>0</v>
      </c>
      <c r="I4219">
        <v>0</v>
      </c>
      <c r="J4219">
        <v>0</v>
      </c>
      <c r="K4219">
        <v>0</v>
      </c>
      <c r="L4219" t="str">
        <f>VLOOKUP(Table1__5[[#This Row],[ShortCode]],$U$3:$W$100,3,0)</f>
        <v>Other</v>
      </c>
      <c r="M4219" t="str">
        <f>VLOOKUP(Table1__5[[#This Row],[ShortCode]],$U$3:$V$100,2,0)</f>
        <v>Group BB</v>
      </c>
      <c r="N4219" t="str">
        <f>RIGHT(Table1__5[[#This Row],[Calendar_month]],2)</f>
        <v>04</v>
      </c>
      <c r="O4219" t="str">
        <f>LEFT(Table1__5[[#This Row],[Calendar_month]],4)</f>
        <v>2025</v>
      </c>
      <c r="P4219" t="str">
        <f>_xlfn.TEXTBEFORE(Table1__5[[#This Row],[Distributor_Name]],"-")</f>
        <v>BD14</v>
      </c>
    </row>
    <row r="4220" spans="1:16" x14ac:dyDescent="0.75">
      <c r="A4220" t="s">
        <v>11</v>
      </c>
      <c r="B4220" t="s">
        <v>22</v>
      </c>
      <c r="C4220" t="s">
        <v>180</v>
      </c>
      <c r="D4220">
        <v>202504</v>
      </c>
      <c r="E4220" t="s">
        <v>7662</v>
      </c>
      <c r="F4220" t="s">
        <v>7695</v>
      </c>
      <c r="G4220">
        <v>0</v>
      </c>
      <c r="H4220">
        <v>0</v>
      </c>
      <c r="I4220">
        <v>0</v>
      </c>
      <c r="J4220">
        <v>0</v>
      </c>
      <c r="K4220">
        <v>0</v>
      </c>
      <c r="L4220" t="str">
        <f>VLOOKUP(Table1__5[[#This Row],[ShortCode]],$U$3:$W$100,3,0)</f>
        <v>Other</v>
      </c>
      <c r="M4220" t="str">
        <f>VLOOKUP(Table1__5[[#This Row],[ShortCode]],$U$3:$V$100,2,0)</f>
        <v>Group BB</v>
      </c>
      <c r="N4220" t="str">
        <f>RIGHT(Table1__5[[#This Row],[Calendar_month]],2)</f>
        <v>04</v>
      </c>
      <c r="O4220" t="str">
        <f>LEFT(Table1__5[[#This Row],[Calendar_month]],4)</f>
        <v>2025</v>
      </c>
      <c r="P4220" t="str">
        <f>_xlfn.TEXTBEFORE(Table1__5[[#This Row],[Distributor_Name]],"-")</f>
        <v>BD14</v>
      </c>
    </row>
    <row r="4221" spans="1:16" x14ac:dyDescent="0.75">
      <c r="A4221" t="s">
        <v>11</v>
      </c>
      <c r="B4221" t="s">
        <v>22</v>
      </c>
      <c r="C4221" t="s">
        <v>180</v>
      </c>
      <c r="D4221">
        <v>202504</v>
      </c>
      <c r="E4221" t="s">
        <v>7662</v>
      </c>
      <c r="F4221" t="s">
        <v>7664</v>
      </c>
      <c r="G4221">
        <v>1</v>
      </c>
      <c r="H4221">
        <v>0</v>
      </c>
      <c r="I4221">
        <v>0</v>
      </c>
      <c r="J4221">
        <v>0</v>
      </c>
      <c r="K4221">
        <v>1</v>
      </c>
      <c r="L4221" t="str">
        <f>VLOOKUP(Table1__5[[#This Row],[ShortCode]],$U$3:$W$100,3,0)</f>
        <v>Other</v>
      </c>
      <c r="M4221" t="str">
        <f>VLOOKUP(Table1__5[[#This Row],[ShortCode]],$U$3:$V$100,2,0)</f>
        <v>Group BB</v>
      </c>
      <c r="N4221" t="str">
        <f>RIGHT(Table1__5[[#This Row],[Calendar_month]],2)</f>
        <v>04</v>
      </c>
      <c r="O4221" t="str">
        <f>LEFT(Table1__5[[#This Row],[Calendar_month]],4)</f>
        <v>2025</v>
      </c>
      <c r="P4221" t="str">
        <f>_xlfn.TEXTBEFORE(Table1__5[[#This Row],[Distributor_Name]],"-")</f>
        <v>BD14</v>
      </c>
    </row>
    <row r="4222" spans="1:16" x14ac:dyDescent="0.75">
      <c r="A4222" t="s">
        <v>11</v>
      </c>
      <c r="B4222" t="s">
        <v>22</v>
      </c>
      <c r="C4222" t="s">
        <v>180</v>
      </c>
      <c r="D4222">
        <v>202504</v>
      </c>
      <c r="E4222" t="s">
        <v>7662</v>
      </c>
      <c r="F4222" t="s">
        <v>5426</v>
      </c>
      <c r="G4222">
        <v>0</v>
      </c>
      <c r="H4222">
        <v>0</v>
      </c>
      <c r="I4222">
        <v>0</v>
      </c>
      <c r="J4222">
        <v>0</v>
      </c>
      <c r="K4222">
        <v>0</v>
      </c>
      <c r="L4222" t="str">
        <f>VLOOKUP(Table1__5[[#This Row],[ShortCode]],$U$3:$W$100,3,0)</f>
        <v>Heineken Original</v>
      </c>
      <c r="M4222" t="str">
        <f>VLOOKUP(Table1__5[[#This Row],[ShortCode]],$U$3:$V$100,2,0)</f>
        <v>Group BB</v>
      </c>
      <c r="N4222" t="str">
        <f>RIGHT(Table1__5[[#This Row],[Calendar_month]],2)</f>
        <v>04</v>
      </c>
      <c r="O4222" t="str">
        <f>LEFT(Table1__5[[#This Row],[Calendar_month]],4)</f>
        <v>2025</v>
      </c>
      <c r="P4222" t="str">
        <f>_xlfn.TEXTBEFORE(Table1__5[[#This Row],[Distributor_Name]],"-")</f>
        <v>BD14</v>
      </c>
    </row>
    <row r="4223" spans="1:16" x14ac:dyDescent="0.75">
      <c r="A4223" t="s">
        <v>11</v>
      </c>
      <c r="B4223" t="s">
        <v>22</v>
      </c>
      <c r="C4223" t="s">
        <v>180</v>
      </c>
      <c r="D4223">
        <v>202504</v>
      </c>
      <c r="E4223" t="s">
        <v>7662</v>
      </c>
      <c r="F4223" t="s">
        <v>5434</v>
      </c>
      <c r="G4223">
        <v>26</v>
      </c>
      <c r="H4223">
        <v>130</v>
      </c>
      <c r="I4223">
        <v>130</v>
      </c>
      <c r="J4223">
        <v>5</v>
      </c>
      <c r="K4223">
        <v>-104</v>
      </c>
      <c r="L4223" t="str">
        <f>VLOOKUP(Table1__5[[#This Row],[ShortCode]],$U$3:$W$100,3,0)</f>
        <v>Heineken Original</v>
      </c>
      <c r="M4223" t="str">
        <f>VLOOKUP(Table1__5[[#This Row],[ShortCode]],$U$3:$V$100,2,0)</f>
        <v>Group BB</v>
      </c>
      <c r="N4223" t="str">
        <f>RIGHT(Table1__5[[#This Row],[Calendar_month]],2)</f>
        <v>04</v>
      </c>
      <c r="O4223" t="str">
        <f>LEFT(Table1__5[[#This Row],[Calendar_month]],4)</f>
        <v>2025</v>
      </c>
      <c r="P4223" t="str">
        <f>_xlfn.TEXTBEFORE(Table1__5[[#This Row],[Distributor_Name]],"-")</f>
        <v>BD14</v>
      </c>
    </row>
    <row r="4224" spans="1:16" x14ac:dyDescent="0.75">
      <c r="A4224" t="s">
        <v>11</v>
      </c>
      <c r="B4224" t="s">
        <v>22</v>
      </c>
      <c r="C4224" t="s">
        <v>180</v>
      </c>
      <c r="D4224">
        <v>202504</v>
      </c>
      <c r="E4224" t="s">
        <v>7662</v>
      </c>
      <c r="F4224" t="s">
        <v>5393</v>
      </c>
      <c r="G4224">
        <v>10628</v>
      </c>
      <c r="H4224">
        <v>11791</v>
      </c>
      <c r="I4224">
        <v>11235</v>
      </c>
      <c r="J4224">
        <v>1.0571132856605201</v>
      </c>
      <c r="K4224">
        <v>-607</v>
      </c>
      <c r="L4224" t="str">
        <f>VLOOKUP(Table1__5[[#This Row],[ShortCode]],$U$3:$W$100,3,0)</f>
        <v>Heineken Silver</v>
      </c>
      <c r="M4224" t="str">
        <f>VLOOKUP(Table1__5[[#This Row],[ShortCode]],$U$3:$V$100,2,0)</f>
        <v>Group AA</v>
      </c>
      <c r="N4224" t="str">
        <f>RIGHT(Table1__5[[#This Row],[Calendar_month]],2)</f>
        <v>04</v>
      </c>
      <c r="O4224" t="str">
        <f>LEFT(Table1__5[[#This Row],[Calendar_month]],4)</f>
        <v>2025</v>
      </c>
      <c r="P4224" t="str">
        <f>_xlfn.TEXTBEFORE(Table1__5[[#This Row],[Distributor_Name]],"-")</f>
        <v>BD14</v>
      </c>
    </row>
    <row r="4225" spans="1:16" x14ac:dyDescent="0.75">
      <c r="A4225" t="s">
        <v>11</v>
      </c>
      <c r="B4225" t="s">
        <v>22</v>
      </c>
      <c r="C4225" t="s">
        <v>180</v>
      </c>
      <c r="D4225">
        <v>202504</v>
      </c>
      <c r="E4225" t="s">
        <v>7662</v>
      </c>
      <c r="F4225" t="s">
        <v>7681</v>
      </c>
      <c r="G4225">
        <v>0</v>
      </c>
      <c r="H4225">
        <v>0</v>
      </c>
      <c r="I4225">
        <v>0</v>
      </c>
      <c r="J4225">
        <v>0</v>
      </c>
      <c r="K4225">
        <v>0</v>
      </c>
      <c r="L4225" t="str">
        <f>VLOOKUP(Table1__5[[#This Row],[ShortCode]],$U$3:$W$100,3,0)</f>
        <v>Heineken Silver</v>
      </c>
      <c r="M4225" t="str">
        <f>VLOOKUP(Table1__5[[#This Row],[ShortCode]],$U$3:$V$100,2,0)</f>
        <v>Group BB</v>
      </c>
      <c r="N4225" t="str">
        <f>RIGHT(Table1__5[[#This Row],[Calendar_month]],2)</f>
        <v>04</v>
      </c>
      <c r="O4225" t="str">
        <f>LEFT(Table1__5[[#This Row],[Calendar_month]],4)</f>
        <v>2025</v>
      </c>
      <c r="P4225" t="str">
        <f>_xlfn.TEXTBEFORE(Table1__5[[#This Row],[Distributor_Name]],"-")</f>
        <v>BD14</v>
      </c>
    </row>
    <row r="4226" spans="1:16" x14ac:dyDescent="0.75">
      <c r="A4226" t="s">
        <v>11</v>
      </c>
      <c r="B4226" t="s">
        <v>22</v>
      </c>
      <c r="C4226" t="s">
        <v>180</v>
      </c>
      <c r="D4226">
        <v>202504</v>
      </c>
      <c r="E4226" t="s">
        <v>7662</v>
      </c>
      <c r="F4226" t="s">
        <v>5418</v>
      </c>
      <c r="G4226">
        <v>7</v>
      </c>
      <c r="H4226">
        <v>0</v>
      </c>
      <c r="I4226">
        <v>0</v>
      </c>
      <c r="J4226">
        <v>0</v>
      </c>
      <c r="K4226">
        <v>7</v>
      </c>
      <c r="L4226" t="str">
        <f>VLOOKUP(Table1__5[[#This Row],[ShortCode]],$U$3:$W$100,3,0)</f>
        <v>Heineken Silver</v>
      </c>
      <c r="M4226" t="str">
        <f>VLOOKUP(Table1__5[[#This Row],[ShortCode]],$U$3:$V$100,2,0)</f>
        <v>Group AA</v>
      </c>
      <c r="N4226" t="str">
        <f>RIGHT(Table1__5[[#This Row],[Calendar_month]],2)</f>
        <v>04</v>
      </c>
      <c r="O4226" t="str">
        <f>LEFT(Table1__5[[#This Row],[Calendar_month]],4)</f>
        <v>2025</v>
      </c>
      <c r="P4226" t="str">
        <f>_xlfn.TEXTBEFORE(Table1__5[[#This Row],[Distributor_Name]],"-")</f>
        <v>BD14</v>
      </c>
    </row>
    <row r="4227" spans="1:16" x14ac:dyDescent="0.75">
      <c r="A4227" t="s">
        <v>11</v>
      </c>
      <c r="B4227" t="s">
        <v>22</v>
      </c>
      <c r="C4227" t="s">
        <v>180</v>
      </c>
      <c r="D4227">
        <v>202504</v>
      </c>
      <c r="E4227" t="s">
        <v>7662</v>
      </c>
      <c r="F4227" t="s">
        <v>5401</v>
      </c>
      <c r="G4227">
        <v>1159</v>
      </c>
      <c r="H4227">
        <v>1066</v>
      </c>
      <c r="I4227">
        <v>1200</v>
      </c>
      <c r="J4227">
        <v>1.03537532355479</v>
      </c>
      <c r="K4227">
        <v>-41</v>
      </c>
      <c r="L4227" t="str">
        <f>VLOOKUP(Table1__5[[#This Row],[ShortCode]],$U$3:$W$100,3,0)</f>
        <v>Heineken Silver</v>
      </c>
      <c r="M4227" t="str">
        <f>VLOOKUP(Table1__5[[#This Row],[ShortCode]],$U$3:$V$100,2,0)</f>
        <v>Group AA</v>
      </c>
      <c r="N4227" t="str">
        <f>RIGHT(Table1__5[[#This Row],[Calendar_month]],2)</f>
        <v>04</v>
      </c>
      <c r="O4227" t="str">
        <f>LEFT(Table1__5[[#This Row],[Calendar_month]],4)</f>
        <v>2025</v>
      </c>
      <c r="P4227" t="str">
        <f>_xlfn.TEXTBEFORE(Table1__5[[#This Row],[Distributor_Name]],"-")</f>
        <v>BD14</v>
      </c>
    </row>
    <row r="4228" spans="1:16" x14ac:dyDescent="0.75">
      <c r="A4228" t="s">
        <v>11</v>
      </c>
      <c r="B4228" t="s">
        <v>22</v>
      </c>
      <c r="C4228" t="s">
        <v>180</v>
      </c>
      <c r="D4228">
        <v>202504</v>
      </c>
      <c r="E4228" t="s">
        <v>7662</v>
      </c>
      <c r="F4228" t="s">
        <v>7682</v>
      </c>
      <c r="G4228">
        <v>0</v>
      </c>
      <c r="H4228">
        <v>0</v>
      </c>
      <c r="I4228">
        <v>0</v>
      </c>
      <c r="J4228">
        <v>0</v>
      </c>
      <c r="K4228">
        <v>0</v>
      </c>
      <c r="L4228" t="str">
        <f>VLOOKUP(Table1__5[[#This Row],[ShortCode]],$U$3:$W$100,3,0)</f>
        <v>Heineken Silver</v>
      </c>
      <c r="M4228" t="str">
        <f>VLOOKUP(Table1__5[[#This Row],[ShortCode]],$U$3:$V$100,2,0)</f>
        <v>Group AA</v>
      </c>
      <c r="N4228" t="str">
        <f>RIGHT(Table1__5[[#This Row],[Calendar_month]],2)</f>
        <v>04</v>
      </c>
      <c r="O4228" t="str">
        <f>LEFT(Table1__5[[#This Row],[Calendar_month]],4)</f>
        <v>2025</v>
      </c>
      <c r="P4228" t="str">
        <f>_xlfn.TEXTBEFORE(Table1__5[[#This Row],[Distributor_Name]],"-")</f>
        <v>BD14</v>
      </c>
    </row>
    <row r="4229" spans="1:16" x14ac:dyDescent="0.75">
      <c r="A4229" t="s">
        <v>11</v>
      </c>
      <c r="B4229" t="s">
        <v>22</v>
      </c>
      <c r="C4229" t="s">
        <v>180</v>
      </c>
      <c r="D4229">
        <v>202504</v>
      </c>
      <c r="E4229" t="s">
        <v>7662</v>
      </c>
      <c r="F4229" t="s">
        <v>7288</v>
      </c>
      <c r="G4229">
        <v>0</v>
      </c>
      <c r="H4229">
        <v>0</v>
      </c>
      <c r="I4229">
        <v>0</v>
      </c>
      <c r="J4229">
        <v>0</v>
      </c>
      <c r="K4229">
        <v>0</v>
      </c>
      <c r="L4229" t="str">
        <f>VLOOKUP(Table1__5[[#This Row],[ShortCode]],$U$3:$W$100,3,0)</f>
        <v>Heineken Silver</v>
      </c>
      <c r="M4229" t="str">
        <f>VLOOKUP(Table1__5[[#This Row],[ShortCode]],$U$3:$V$100,2,0)</f>
        <v>Group BB</v>
      </c>
      <c r="N4229" t="str">
        <f>RIGHT(Table1__5[[#This Row],[Calendar_month]],2)</f>
        <v>04</v>
      </c>
      <c r="O4229" t="str">
        <f>LEFT(Table1__5[[#This Row],[Calendar_month]],4)</f>
        <v>2025</v>
      </c>
      <c r="P4229" t="str">
        <f>_xlfn.TEXTBEFORE(Table1__5[[#This Row],[Distributor_Name]],"-")</f>
        <v>BD14</v>
      </c>
    </row>
    <row r="4230" spans="1:16" x14ac:dyDescent="0.75">
      <c r="A4230" t="s">
        <v>11</v>
      </c>
      <c r="B4230" t="s">
        <v>22</v>
      </c>
      <c r="C4230" t="s">
        <v>180</v>
      </c>
      <c r="D4230">
        <v>202504</v>
      </c>
      <c r="E4230" t="s">
        <v>7662</v>
      </c>
      <c r="F4230" t="s">
        <v>5440</v>
      </c>
      <c r="G4230">
        <v>36</v>
      </c>
      <c r="H4230">
        <v>0</v>
      </c>
      <c r="I4230">
        <v>0</v>
      </c>
      <c r="J4230">
        <v>0</v>
      </c>
      <c r="K4230">
        <v>36</v>
      </c>
      <c r="L4230" t="str">
        <f>VLOOKUP(Table1__5[[#This Row],[ShortCode]],$U$3:$W$100,3,0)</f>
        <v>Other</v>
      </c>
      <c r="M4230" t="str">
        <f>VLOOKUP(Table1__5[[#This Row],[ShortCode]],$U$3:$V$100,2,0)</f>
        <v>Group BB</v>
      </c>
      <c r="N4230" t="str">
        <f>RIGHT(Table1__5[[#This Row],[Calendar_month]],2)</f>
        <v>04</v>
      </c>
      <c r="O4230" t="str">
        <f>LEFT(Table1__5[[#This Row],[Calendar_month]],4)</f>
        <v>2025</v>
      </c>
      <c r="P4230" t="str">
        <f>_xlfn.TEXTBEFORE(Table1__5[[#This Row],[Distributor_Name]],"-")</f>
        <v>BD14</v>
      </c>
    </row>
    <row r="4231" spans="1:16" x14ac:dyDescent="0.75">
      <c r="A4231" t="s">
        <v>11</v>
      </c>
      <c r="B4231" t="s">
        <v>22</v>
      </c>
      <c r="C4231" t="s">
        <v>180</v>
      </c>
      <c r="D4231">
        <v>202504</v>
      </c>
      <c r="E4231" t="s">
        <v>7662</v>
      </c>
      <c r="F4231" t="s">
        <v>5424</v>
      </c>
      <c r="G4231">
        <v>18</v>
      </c>
      <c r="H4231">
        <v>0</v>
      </c>
      <c r="I4231">
        <v>0</v>
      </c>
      <c r="J4231">
        <v>0</v>
      </c>
      <c r="K4231">
        <v>18</v>
      </c>
      <c r="L4231" t="str">
        <f>VLOOKUP(Table1__5[[#This Row],[ShortCode]],$U$3:$W$100,3,0)</f>
        <v>Other</v>
      </c>
      <c r="M4231" t="str">
        <f>VLOOKUP(Table1__5[[#This Row],[ShortCode]],$U$3:$V$100,2,0)</f>
        <v>Group BB</v>
      </c>
      <c r="N4231" t="str">
        <f>RIGHT(Table1__5[[#This Row],[Calendar_month]],2)</f>
        <v>04</v>
      </c>
      <c r="O4231" t="str">
        <f>LEFT(Table1__5[[#This Row],[Calendar_month]],4)</f>
        <v>2025</v>
      </c>
      <c r="P4231" t="str">
        <f>_xlfn.TEXTBEFORE(Table1__5[[#This Row],[Distributor_Name]],"-")</f>
        <v>BD14</v>
      </c>
    </row>
    <row r="4232" spans="1:16" x14ac:dyDescent="0.75">
      <c r="A4232" t="s">
        <v>11</v>
      </c>
      <c r="B4232" t="s">
        <v>22</v>
      </c>
      <c r="C4232" t="s">
        <v>180</v>
      </c>
      <c r="D4232">
        <v>202504</v>
      </c>
      <c r="E4232" t="s">
        <v>7662</v>
      </c>
      <c r="F4232" t="s">
        <v>7654</v>
      </c>
      <c r="G4232">
        <v>0</v>
      </c>
      <c r="H4232">
        <v>0</v>
      </c>
      <c r="I4232">
        <v>0</v>
      </c>
      <c r="J4232">
        <v>0</v>
      </c>
      <c r="K4232">
        <v>0</v>
      </c>
      <c r="L4232" t="str">
        <f>VLOOKUP(Table1__5[[#This Row],[ShortCode]],$U$3:$W$100,3,0)</f>
        <v>Other</v>
      </c>
      <c r="M4232" t="str">
        <f>VLOOKUP(Table1__5[[#This Row],[ShortCode]],$U$3:$V$100,2,0)</f>
        <v>Group BB</v>
      </c>
      <c r="N4232" t="str">
        <f>RIGHT(Table1__5[[#This Row],[Calendar_month]],2)</f>
        <v>04</v>
      </c>
      <c r="O4232" t="str">
        <f>LEFT(Table1__5[[#This Row],[Calendar_month]],4)</f>
        <v>2025</v>
      </c>
      <c r="P4232" t="str">
        <f>_xlfn.TEXTBEFORE(Table1__5[[#This Row],[Distributor_Name]],"-")</f>
        <v>BD14</v>
      </c>
    </row>
    <row r="4233" spans="1:16" x14ac:dyDescent="0.75">
      <c r="A4233" t="s">
        <v>11</v>
      </c>
      <c r="B4233" t="s">
        <v>22</v>
      </c>
      <c r="C4233" t="s">
        <v>180</v>
      </c>
      <c r="D4233">
        <v>202504</v>
      </c>
      <c r="E4233" t="s">
        <v>7662</v>
      </c>
      <c r="F4233" t="s">
        <v>7667</v>
      </c>
      <c r="G4233">
        <v>0</v>
      </c>
      <c r="H4233">
        <v>0</v>
      </c>
      <c r="I4233">
        <v>0</v>
      </c>
      <c r="J4233">
        <v>0</v>
      </c>
      <c r="K4233">
        <v>0</v>
      </c>
      <c r="L4233" t="str">
        <f>VLOOKUP(Table1__5[[#This Row],[ShortCode]],$U$3:$W$100,3,0)</f>
        <v>Other</v>
      </c>
      <c r="M4233" t="str">
        <f>VLOOKUP(Table1__5[[#This Row],[ShortCode]],$U$3:$V$100,2,0)</f>
        <v>Group BB</v>
      </c>
      <c r="N4233" t="str">
        <f>RIGHT(Table1__5[[#This Row],[Calendar_month]],2)</f>
        <v>04</v>
      </c>
      <c r="O4233" t="str">
        <f>LEFT(Table1__5[[#This Row],[Calendar_month]],4)</f>
        <v>2025</v>
      </c>
      <c r="P4233" t="str">
        <f>_xlfn.TEXTBEFORE(Table1__5[[#This Row],[Distributor_Name]],"-")</f>
        <v>BD14</v>
      </c>
    </row>
    <row r="4234" spans="1:16" x14ac:dyDescent="0.75">
      <c r="A4234" t="s">
        <v>11</v>
      </c>
      <c r="B4234" t="s">
        <v>22</v>
      </c>
      <c r="C4234" t="s">
        <v>180</v>
      </c>
      <c r="D4234">
        <v>202504</v>
      </c>
      <c r="E4234" t="s">
        <v>7662</v>
      </c>
      <c r="F4234" t="s">
        <v>7668</v>
      </c>
      <c r="G4234">
        <v>0</v>
      </c>
      <c r="H4234">
        <v>0</v>
      </c>
      <c r="I4234">
        <v>0</v>
      </c>
      <c r="J4234">
        <v>0</v>
      </c>
      <c r="K4234">
        <v>0</v>
      </c>
      <c r="L4234" t="str">
        <f>VLOOKUP(Table1__5[[#This Row],[ShortCode]],$U$3:$W$100,3,0)</f>
        <v>Other</v>
      </c>
      <c r="M4234" t="str">
        <f>VLOOKUP(Table1__5[[#This Row],[ShortCode]],$U$3:$V$100,2,0)</f>
        <v>Group BB</v>
      </c>
      <c r="N4234" t="str">
        <f>RIGHT(Table1__5[[#This Row],[Calendar_month]],2)</f>
        <v>04</v>
      </c>
      <c r="O4234" t="str">
        <f>LEFT(Table1__5[[#This Row],[Calendar_month]],4)</f>
        <v>2025</v>
      </c>
      <c r="P4234" t="str">
        <f>_xlfn.TEXTBEFORE(Table1__5[[#This Row],[Distributor_Name]],"-")</f>
        <v>BD14</v>
      </c>
    </row>
    <row r="4235" spans="1:16" x14ac:dyDescent="0.75">
      <c r="A4235" t="s">
        <v>11</v>
      </c>
      <c r="B4235" t="s">
        <v>22</v>
      </c>
      <c r="C4235" t="s">
        <v>180</v>
      </c>
      <c r="D4235">
        <v>202504</v>
      </c>
      <c r="E4235" t="s">
        <v>7662</v>
      </c>
      <c r="F4235" t="s">
        <v>5430</v>
      </c>
      <c r="G4235">
        <v>52</v>
      </c>
      <c r="H4235">
        <v>0</v>
      </c>
      <c r="I4235">
        <v>0</v>
      </c>
      <c r="J4235">
        <v>0</v>
      </c>
      <c r="K4235">
        <v>52</v>
      </c>
      <c r="L4235" t="str">
        <f>VLOOKUP(Table1__5[[#This Row],[ShortCode]],$U$3:$W$100,3,0)</f>
        <v>Other</v>
      </c>
      <c r="M4235" t="str">
        <f>VLOOKUP(Table1__5[[#This Row],[ShortCode]],$U$3:$V$100,2,0)</f>
        <v>Group BB</v>
      </c>
      <c r="N4235" t="str">
        <f>RIGHT(Table1__5[[#This Row],[Calendar_month]],2)</f>
        <v>04</v>
      </c>
      <c r="O4235" t="str">
        <f>LEFT(Table1__5[[#This Row],[Calendar_month]],4)</f>
        <v>2025</v>
      </c>
      <c r="P4235" t="str">
        <f>_xlfn.TEXTBEFORE(Table1__5[[#This Row],[Distributor_Name]],"-")</f>
        <v>BD14</v>
      </c>
    </row>
    <row r="4236" spans="1:16" x14ac:dyDescent="0.75">
      <c r="A4236" t="s">
        <v>11</v>
      </c>
      <c r="B4236" t="s">
        <v>22</v>
      </c>
      <c r="C4236" t="s">
        <v>180</v>
      </c>
      <c r="D4236">
        <v>202504</v>
      </c>
      <c r="E4236" t="s">
        <v>7662</v>
      </c>
      <c r="F4236" t="s">
        <v>7678</v>
      </c>
      <c r="G4236">
        <v>0</v>
      </c>
      <c r="H4236">
        <v>0</v>
      </c>
      <c r="I4236">
        <v>0</v>
      </c>
      <c r="J4236">
        <v>0</v>
      </c>
      <c r="K4236">
        <v>0</v>
      </c>
      <c r="L4236" t="str">
        <f>VLOOKUP(Table1__5[[#This Row],[ShortCode]],$U$3:$W$100,3,0)</f>
        <v>Other</v>
      </c>
      <c r="M4236" t="str">
        <f>VLOOKUP(Table1__5[[#This Row],[ShortCode]],$U$3:$V$100,2,0)</f>
        <v>Group BB</v>
      </c>
      <c r="N4236" t="str">
        <f>RIGHT(Table1__5[[#This Row],[Calendar_month]],2)</f>
        <v>04</v>
      </c>
      <c r="O4236" t="str">
        <f>LEFT(Table1__5[[#This Row],[Calendar_month]],4)</f>
        <v>2025</v>
      </c>
      <c r="P4236" t="str">
        <f>_xlfn.TEXTBEFORE(Table1__5[[#This Row],[Distributor_Name]],"-")</f>
        <v>BD14</v>
      </c>
    </row>
    <row r="4237" spans="1:16" x14ac:dyDescent="0.75">
      <c r="A4237" t="s">
        <v>11</v>
      </c>
      <c r="B4237" t="s">
        <v>22</v>
      </c>
      <c r="C4237" t="s">
        <v>180</v>
      </c>
      <c r="D4237">
        <v>202504</v>
      </c>
      <c r="E4237" t="s">
        <v>7662</v>
      </c>
      <c r="F4237" t="s">
        <v>7669</v>
      </c>
      <c r="G4237">
        <v>0</v>
      </c>
      <c r="H4237">
        <v>0</v>
      </c>
      <c r="I4237">
        <v>0</v>
      </c>
      <c r="J4237">
        <v>0</v>
      </c>
      <c r="K4237">
        <v>0</v>
      </c>
      <c r="L4237" t="str">
        <f>VLOOKUP(Table1__5[[#This Row],[ShortCode]],$U$3:$W$100,3,0)</f>
        <v>Other</v>
      </c>
      <c r="M4237" t="str">
        <f>VLOOKUP(Table1__5[[#This Row],[ShortCode]],$U$3:$V$100,2,0)</f>
        <v>Group BB</v>
      </c>
      <c r="N4237" t="str">
        <f>RIGHT(Table1__5[[#This Row],[Calendar_month]],2)</f>
        <v>04</v>
      </c>
      <c r="O4237" t="str">
        <f>LEFT(Table1__5[[#This Row],[Calendar_month]],4)</f>
        <v>2025</v>
      </c>
      <c r="P4237" t="str">
        <f>_xlfn.TEXTBEFORE(Table1__5[[#This Row],[Distributor_Name]],"-")</f>
        <v>BD14</v>
      </c>
    </row>
    <row r="4238" spans="1:16" x14ac:dyDescent="0.75">
      <c r="A4238" t="s">
        <v>11</v>
      </c>
      <c r="B4238" t="s">
        <v>22</v>
      </c>
      <c r="C4238" t="s">
        <v>180</v>
      </c>
      <c r="D4238">
        <v>202504</v>
      </c>
      <c r="E4238" t="s">
        <v>7662</v>
      </c>
      <c r="F4238" t="s">
        <v>7670</v>
      </c>
      <c r="G4238">
        <v>0</v>
      </c>
      <c r="H4238">
        <v>0</v>
      </c>
      <c r="I4238">
        <v>0</v>
      </c>
      <c r="J4238">
        <v>0</v>
      </c>
      <c r="K4238">
        <v>0</v>
      </c>
      <c r="L4238" t="str">
        <f>VLOOKUP(Table1__5[[#This Row],[ShortCode]],$U$3:$W$100,3,0)</f>
        <v>Other</v>
      </c>
      <c r="M4238" t="str">
        <f>VLOOKUP(Table1__5[[#This Row],[ShortCode]],$U$3:$V$100,2,0)</f>
        <v>Group BB</v>
      </c>
      <c r="N4238" t="str">
        <f>RIGHT(Table1__5[[#This Row],[Calendar_month]],2)</f>
        <v>04</v>
      </c>
      <c r="O4238" t="str">
        <f>LEFT(Table1__5[[#This Row],[Calendar_month]],4)</f>
        <v>2025</v>
      </c>
      <c r="P4238" t="str">
        <f>_xlfn.TEXTBEFORE(Table1__5[[#This Row],[Distributor_Name]],"-")</f>
        <v>BD14</v>
      </c>
    </row>
    <row r="4239" spans="1:16" x14ac:dyDescent="0.75">
      <c r="A4239" t="s">
        <v>11</v>
      </c>
      <c r="B4239" t="s">
        <v>22</v>
      </c>
      <c r="C4239" t="s">
        <v>180</v>
      </c>
      <c r="D4239">
        <v>202504</v>
      </c>
      <c r="E4239" t="s">
        <v>7662</v>
      </c>
      <c r="F4239" t="s">
        <v>5405</v>
      </c>
      <c r="G4239">
        <v>2898</v>
      </c>
      <c r="H4239">
        <v>8301</v>
      </c>
      <c r="I4239">
        <v>8308</v>
      </c>
      <c r="J4239">
        <v>2.86680469289165</v>
      </c>
      <c r="K4239">
        <v>-5410</v>
      </c>
      <c r="L4239" t="str">
        <f>VLOOKUP(Table1__5[[#This Row],[ShortCode]],$U$3:$W$100,3,0)</f>
        <v>Tiger Regular</v>
      </c>
      <c r="M4239" t="str">
        <f>VLOOKUP(Table1__5[[#This Row],[ShortCode]],$U$3:$V$100,2,0)</f>
        <v>Group BB</v>
      </c>
      <c r="N4239" t="str">
        <f>RIGHT(Table1__5[[#This Row],[Calendar_month]],2)</f>
        <v>04</v>
      </c>
      <c r="O4239" t="str">
        <f>LEFT(Table1__5[[#This Row],[Calendar_month]],4)</f>
        <v>2025</v>
      </c>
      <c r="P4239" t="str">
        <f>_xlfn.TEXTBEFORE(Table1__5[[#This Row],[Distributor_Name]],"-")</f>
        <v>BD14</v>
      </c>
    </row>
    <row r="4240" spans="1:16" x14ac:dyDescent="0.75">
      <c r="A4240" t="s">
        <v>11</v>
      </c>
      <c r="B4240" t="s">
        <v>22</v>
      </c>
      <c r="C4240" t="s">
        <v>180</v>
      </c>
      <c r="D4240">
        <v>202504</v>
      </c>
      <c r="E4240" t="s">
        <v>7662</v>
      </c>
      <c r="F4240" t="s">
        <v>7679</v>
      </c>
      <c r="G4240">
        <v>0</v>
      </c>
      <c r="H4240">
        <v>0</v>
      </c>
      <c r="I4240">
        <v>0</v>
      </c>
      <c r="J4240">
        <v>0</v>
      </c>
      <c r="K4240">
        <v>0</v>
      </c>
      <c r="L4240" t="str">
        <f>VLOOKUP(Table1__5[[#This Row],[ShortCode]],$U$3:$W$100,3,0)</f>
        <v>Other</v>
      </c>
      <c r="M4240" t="str">
        <f>VLOOKUP(Table1__5[[#This Row],[ShortCode]],$U$3:$V$100,2,0)</f>
        <v>Group BB</v>
      </c>
      <c r="N4240" t="str">
        <f>RIGHT(Table1__5[[#This Row],[Calendar_month]],2)</f>
        <v>04</v>
      </c>
      <c r="O4240" t="str">
        <f>LEFT(Table1__5[[#This Row],[Calendar_month]],4)</f>
        <v>2025</v>
      </c>
      <c r="P4240" t="str">
        <f>_xlfn.TEXTBEFORE(Table1__5[[#This Row],[Distributor_Name]],"-")</f>
        <v>BD14</v>
      </c>
    </row>
    <row r="4241" spans="1:16" x14ac:dyDescent="0.75">
      <c r="A4241" t="s">
        <v>11</v>
      </c>
      <c r="B4241" t="s">
        <v>22</v>
      </c>
      <c r="C4241" t="s">
        <v>180</v>
      </c>
      <c r="D4241">
        <v>202504</v>
      </c>
      <c r="E4241" t="s">
        <v>7662</v>
      </c>
      <c r="F4241" t="s">
        <v>5396</v>
      </c>
      <c r="G4241">
        <v>19300</v>
      </c>
      <c r="H4241">
        <v>17225</v>
      </c>
      <c r="I4241">
        <v>17233</v>
      </c>
      <c r="J4241">
        <v>0.89290155440414498</v>
      </c>
      <c r="K4241">
        <v>2067</v>
      </c>
      <c r="L4241" t="str">
        <f>VLOOKUP(Table1__5[[#This Row],[ShortCode]],$U$3:$W$100,3,0)</f>
        <v>Tiger Regular</v>
      </c>
      <c r="M4241" t="str">
        <f>VLOOKUP(Table1__5[[#This Row],[ShortCode]],$U$3:$V$100,2,0)</f>
        <v>Group BB</v>
      </c>
      <c r="N4241" t="str">
        <f>RIGHT(Table1__5[[#This Row],[Calendar_month]],2)</f>
        <v>04</v>
      </c>
      <c r="O4241" t="str">
        <f>LEFT(Table1__5[[#This Row],[Calendar_month]],4)</f>
        <v>2025</v>
      </c>
      <c r="P4241" t="str">
        <f>_xlfn.TEXTBEFORE(Table1__5[[#This Row],[Distributor_Name]],"-")</f>
        <v>BD14</v>
      </c>
    </row>
    <row r="4242" spans="1:16" x14ac:dyDescent="0.75">
      <c r="A4242" t="s">
        <v>11</v>
      </c>
      <c r="B4242" t="s">
        <v>22</v>
      </c>
      <c r="C4242" t="s">
        <v>180</v>
      </c>
      <c r="D4242">
        <v>202504</v>
      </c>
      <c r="E4242" t="s">
        <v>7662</v>
      </c>
      <c r="F4242" t="s">
        <v>7683</v>
      </c>
      <c r="G4242">
        <v>0</v>
      </c>
      <c r="H4242">
        <v>0</v>
      </c>
      <c r="I4242">
        <v>0</v>
      </c>
      <c r="J4242">
        <v>0</v>
      </c>
      <c r="K4242">
        <v>0</v>
      </c>
      <c r="L4242" t="str">
        <f>VLOOKUP(Table1__5[[#This Row],[ShortCode]],$U$3:$W$100,3,0)</f>
        <v>Tiger Regular</v>
      </c>
      <c r="M4242" t="str">
        <f>VLOOKUP(Table1__5[[#This Row],[ShortCode]],$U$3:$V$100,2,0)</f>
        <v>Group BB</v>
      </c>
      <c r="N4242" t="str">
        <f>RIGHT(Table1__5[[#This Row],[Calendar_month]],2)</f>
        <v>04</v>
      </c>
      <c r="O4242" t="str">
        <f>LEFT(Table1__5[[#This Row],[Calendar_month]],4)</f>
        <v>2025</v>
      </c>
      <c r="P4242" t="str">
        <f>_xlfn.TEXTBEFORE(Table1__5[[#This Row],[Distributor_Name]],"-")</f>
        <v>BD14</v>
      </c>
    </row>
    <row r="4243" spans="1:16" x14ac:dyDescent="0.75">
      <c r="A4243" t="s">
        <v>11</v>
      </c>
      <c r="B4243" t="s">
        <v>22</v>
      </c>
      <c r="C4243" t="s">
        <v>180</v>
      </c>
      <c r="D4243">
        <v>202504</v>
      </c>
      <c r="E4243" t="s">
        <v>7662</v>
      </c>
      <c r="F4243" t="s">
        <v>5441</v>
      </c>
      <c r="G4243">
        <v>0</v>
      </c>
      <c r="H4243">
        <v>0</v>
      </c>
      <c r="I4243">
        <v>0</v>
      </c>
      <c r="J4243">
        <v>0</v>
      </c>
      <c r="K4243">
        <v>0</v>
      </c>
      <c r="L4243" t="str">
        <f>VLOOKUP(Table1__5[[#This Row],[ShortCode]],$U$3:$W$100,3,0)</f>
        <v>Tiger Regular</v>
      </c>
      <c r="M4243" t="str">
        <f>VLOOKUP(Table1__5[[#This Row],[ShortCode]],$U$3:$V$100,2,0)</f>
        <v>Group BB</v>
      </c>
      <c r="N4243" t="str">
        <f>RIGHT(Table1__5[[#This Row],[Calendar_month]],2)</f>
        <v>04</v>
      </c>
      <c r="O4243" t="str">
        <f>LEFT(Table1__5[[#This Row],[Calendar_month]],4)</f>
        <v>2025</v>
      </c>
      <c r="P4243" t="str">
        <f>_xlfn.TEXTBEFORE(Table1__5[[#This Row],[Distributor_Name]],"-")</f>
        <v>BD14</v>
      </c>
    </row>
    <row r="4244" spans="1:16" x14ac:dyDescent="0.75">
      <c r="A4244" t="s">
        <v>11</v>
      </c>
      <c r="B4244" t="s">
        <v>22</v>
      </c>
      <c r="C4244" t="s">
        <v>180</v>
      </c>
      <c r="D4244">
        <v>202504</v>
      </c>
      <c r="E4244" t="s">
        <v>7662</v>
      </c>
      <c r="F4244" t="s">
        <v>5408</v>
      </c>
      <c r="G4244">
        <v>704</v>
      </c>
      <c r="H4244">
        <v>1080</v>
      </c>
      <c r="I4244">
        <v>1115</v>
      </c>
      <c r="J4244">
        <v>1.5838068181818199</v>
      </c>
      <c r="K4244">
        <v>-411</v>
      </c>
      <c r="L4244" t="str">
        <f>VLOOKUP(Table1__5[[#This Row],[ShortCode]],$U$3:$W$100,3,0)</f>
        <v>Tiger Regular</v>
      </c>
      <c r="M4244" t="str">
        <f>VLOOKUP(Table1__5[[#This Row],[ShortCode]],$U$3:$V$100,2,0)</f>
        <v>Group BB</v>
      </c>
      <c r="N4244" t="str">
        <f>RIGHT(Table1__5[[#This Row],[Calendar_month]],2)</f>
        <v>04</v>
      </c>
      <c r="O4244" t="str">
        <f>LEFT(Table1__5[[#This Row],[Calendar_month]],4)</f>
        <v>2025</v>
      </c>
      <c r="P4244" t="str">
        <f>_xlfn.TEXTBEFORE(Table1__5[[#This Row],[Distributor_Name]],"-")</f>
        <v>BD14</v>
      </c>
    </row>
    <row r="4245" spans="1:16" x14ac:dyDescent="0.75">
      <c r="A4245" t="s">
        <v>11</v>
      </c>
      <c r="B4245" t="s">
        <v>22</v>
      </c>
      <c r="C4245" t="s">
        <v>180</v>
      </c>
      <c r="D4245">
        <v>202504</v>
      </c>
      <c r="E4245" t="s">
        <v>7662</v>
      </c>
      <c r="F4245" t="s">
        <v>7671</v>
      </c>
      <c r="G4245">
        <v>0</v>
      </c>
      <c r="H4245">
        <v>0</v>
      </c>
      <c r="I4245">
        <v>0</v>
      </c>
      <c r="J4245">
        <v>0</v>
      </c>
      <c r="K4245">
        <v>0</v>
      </c>
      <c r="L4245" t="str">
        <f>VLOOKUP(Table1__5[[#This Row],[ShortCode]],$U$3:$W$100,3,0)</f>
        <v>Other</v>
      </c>
      <c r="M4245" t="str">
        <f>VLOOKUP(Table1__5[[#This Row],[ShortCode]],$U$3:$V$100,2,0)</f>
        <v>Group BB</v>
      </c>
      <c r="N4245" t="str">
        <f>RIGHT(Table1__5[[#This Row],[Calendar_month]],2)</f>
        <v>04</v>
      </c>
      <c r="O4245" t="str">
        <f>LEFT(Table1__5[[#This Row],[Calendar_month]],4)</f>
        <v>2025</v>
      </c>
      <c r="P4245" t="str">
        <f>_xlfn.TEXTBEFORE(Table1__5[[#This Row],[Distributor_Name]],"-")</f>
        <v>BD14</v>
      </c>
    </row>
    <row r="4246" spans="1:16" x14ac:dyDescent="0.75">
      <c r="A4246" t="s">
        <v>11</v>
      </c>
      <c r="B4246" t="s">
        <v>22</v>
      </c>
      <c r="C4246" t="s">
        <v>180</v>
      </c>
      <c r="D4246">
        <v>202504</v>
      </c>
      <c r="E4246" t="s">
        <v>7662</v>
      </c>
      <c r="F4246" t="s">
        <v>5417</v>
      </c>
      <c r="G4246">
        <v>852</v>
      </c>
      <c r="H4246">
        <v>840</v>
      </c>
      <c r="I4246">
        <v>865</v>
      </c>
      <c r="J4246">
        <v>1.0152582159624399</v>
      </c>
      <c r="K4246">
        <v>-13</v>
      </c>
      <c r="L4246" t="str">
        <f>VLOOKUP(Table1__5[[#This Row],[ShortCode]],$U$3:$W$100,3,0)</f>
        <v>Tiger Crystal</v>
      </c>
      <c r="M4246" t="str">
        <f>VLOOKUP(Table1__5[[#This Row],[ShortCode]],$U$3:$V$100,2,0)</f>
        <v>Group AA</v>
      </c>
      <c r="N4246" t="str">
        <f>RIGHT(Table1__5[[#This Row],[Calendar_month]],2)</f>
        <v>04</v>
      </c>
      <c r="O4246" t="str">
        <f>LEFT(Table1__5[[#This Row],[Calendar_month]],4)</f>
        <v>2025</v>
      </c>
      <c r="P4246" t="str">
        <f>_xlfn.TEXTBEFORE(Table1__5[[#This Row],[Distributor_Name]],"-")</f>
        <v>BD14</v>
      </c>
    </row>
    <row r="4247" spans="1:16" x14ac:dyDescent="0.75">
      <c r="A4247" t="s">
        <v>11</v>
      </c>
      <c r="B4247" t="s">
        <v>22</v>
      </c>
      <c r="C4247" t="s">
        <v>180</v>
      </c>
      <c r="D4247">
        <v>202504</v>
      </c>
      <c r="E4247" t="s">
        <v>7662</v>
      </c>
      <c r="F4247" t="s">
        <v>5403</v>
      </c>
      <c r="G4247">
        <v>2569</v>
      </c>
      <c r="H4247">
        <v>2942</v>
      </c>
      <c r="I4247">
        <v>2949</v>
      </c>
      <c r="J4247">
        <v>1.1479174776177501</v>
      </c>
      <c r="K4247">
        <v>-380</v>
      </c>
      <c r="L4247" t="str">
        <f>VLOOKUP(Table1__5[[#This Row],[ShortCode]],$U$3:$W$100,3,0)</f>
        <v>Tiger Crystal</v>
      </c>
      <c r="M4247" t="str">
        <f>VLOOKUP(Table1__5[[#This Row],[ShortCode]],$U$3:$V$100,2,0)</f>
        <v>Group AA</v>
      </c>
      <c r="N4247" t="str">
        <f>RIGHT(Table1__5[[#This Row],[Calendar_month]],2)</f>
        <v>04</v>
      </c>
      <c r="O4247" t="str">
        <f>LEFT(Table1__5[[#This Row],[Calendar_month]],4)</f>
        <v>2025</v>
      </c>
      <c r="P4247" t="str">
        <f>_xlfn.TEXTBEFORE(Table1__5[[#This Row],[Distributor_Name]],"-")</f>
        <v>BD14</v>
      </c>
    </row>
    <row r="4248" spans="1:16" x14ac:dyDescent="0.75">
      <c r="A4248" t="s">
        <v>11</v>
      </c>
      <c r="B4248" t="s">
        <v>22</v>
      </c>
      <c r="C4248" t="s">
        <v>180</v>
      </c>
      <c r="D4248">
        <v>202504</v>
      </c>
      <c r="E4248" t="s">
        <v>7662</v>
      </c>
      <c r="F4248" t="s">
        <v>5404</v>
      </c>
      <c r="G4248">
        <v>8595</v>
      </c>
      <c r="H4248">
        <v>4914</v>
      </c>
      <c r="I4248">
        <v>4916</v>
      </c>
      <c r="J4248">
        <v>0.57196044211750996</v>
      </c>
      <c r="K4248">
        <v>3679</v>
      </c>
      <c r="L4248" t="str">
        <f>VLOOKUP(Table1__5[[#This Row],[ShortCode]],$U$3:$W$100,3,0)</f>
        <v>Tiger Crystal</v>
      </c>
      <c r="M4248" t="str">
        <f>VLOOKUP(Table1__5[[#This Row],[ShortCode]],$U$3:$V$100,2,0)</f>
        <v>Group AA</v>
      </c>
      <c r="N4248" t="str">
        <f>RIGHT(Table1__5[[#This Row],[Calendar_month]],2)</f>
        <v>04</v>
      </c>
      <c r="O4248" t="str">
        <f>LEFT(Table1__5[[#This Row],[Calendar_month]],4)</f>
        <v>2025</v>
      </c>
      <c r="P4248" t="str">
        <f>_xlfn.TEXTBEFORE(Table1__5[[#This Row],[Distributor_Name]],"-")</f>
        <v>BD14</v>
      </c>
    </row>
    <row r="4249" spans="1:16" x14ac:dyDescent="0.75">
      <c r="A4249" t="s">
        <v>11</v>
      </c>
      <c r="B4249" t="s">
        <v>22</v>
      </c>
      <c r="C4249" t="s">
        <v>180</v>
      </c>
      <c r="D4249">
        <v>202504</v>
      </c>
      <c r="E4249" t="s">
        <v>7662</v>
      </c>
      <c r="F4249" t="s">
        <v>7684</v>
      </c>
      <c r="G4249">
        <v>0</v>
      </c>
      <c r="H4249">
        <v>0</v>
      </c>
      <c r="I4249">
        <v>0</v>
      </c>
      <c r="J4249">
        <v>0</v>
      </c>
      <c r="K4249">
        <v>0</v>
      </c>
      <c r="L4249" t="str">
        <f>VLOOKUP(Table1__5[[#This Row],[ShortCode]],$U$3:$W$100,3,0)</f>
        <v>Tiger Crystal</v>
      </c>
      <c r="M4249" t="str">
        <f>VLOOKUP(Table1__5[[#This Row],[ShortCode]],$U$3:$V$100,2,0)</f>
        <v>Group AA</v>
      </c>
      <c r="N4249" t="str">
        <f>RIGHT(Table1__5[[#This Row],[Calendar_month]],2)</f>
        <v>04</v>
      </c>
      <c r="O4249" t="str">
        <f>LEFT(Table1__5[[#This Row],[Calendar_month]],4)</f>
        <v>2025</v>
      </c>
      <c r="P4249" t="str">
        <f>_xlfn.TEXTBEFORE(Table1__5[[#This Row],[Distributor_Name]],"-")</f>
        <v>BD14</v>
      </c>
    </row>
    <row r="4250" spans="1:16" x14ac:dyDescent="0.75">
      <c r="A4250" t="s">
        <v>11</v>
      </c>
      <c r="B4250" t="s">
        <v>22</v>
      </c>
      <c r="C4250" t="s">
        <v>180</v>
      </c>
      <c r="D4250">
        <v>202504</v>
      </c>
      <c r="E4250" t="s">
        <v>7662</v>
      </c>
      <c r="F4250" t="s">
        <v>7672</v>
      </c>
      <c r="G4250">
        <v>0</v>
      </c>
      <c r="H4250">
        <v>0</v>
      </c>
      <c r="I4250">
        <v>0</v>
      </c>
      <c r="J4250">
        <v>0</v>
      </c>
      <c r="K4250">
        <v>0</v>
      </c>
      <c r="L4250" t="str">
        <f>VLOOKUP(Table1__5[[#This Row],[ShortCode]],$U$3:$W$100,3,0)</f>
        <v>Other</v>
      </c>
      <c r="M4250" t="str">
        <f>VLOOKUP(Table1__5[[#This Row],[ShortCode]],$U$3:$V$100,2,0)</f>
        <v>Group BB</v>
      </c>
      <c r="N4250" t="str">
        <f>RIGHT(Table1__5[[#This Row],[Calendar_month]],2)</f>
        <v>04</v>
      </c>
      <c r="O4250" t="str">
        <f>LEFT(Table1__5[[#This Row],[Calendar_month]],4)</f>
        <v>2025</v>
      </c>
      <c r="P4250" t="str">
        <f>_xlfn.TEXTBEFORE(Table1__5[[#This Row],[Distributor_Name]],"-")</f>
        <v>BD14</v>
      </c>
    </row>
    <row r="4251" spans="1:16" x14ac:dyDescent="0.75">
      <c r="A4251" t="s">
        <v>11</v>
      </c>
      <c r="B4251" t="s">
        <v>22</v>
      </c>
      <c r="C4251" t="s">
        <v>180</v>
      </c>
      <c r="D4251">
        <v>202504</v>
      </c>
      <c r="E4251" t="s">
        <v>7673</v>
      </c>
      <c r="F4251" t="s">
        <v>5436</v>
      </c>
      <c r="G4251">
        <v>0</v>
      </c>
      <c r="H4251">
        <v>0</v>
      </c>
      <c r="I4251">
        <v>0</v>
      </c>
      <c r="J4251">
        <v>0</v>
      </c>
      <c r="K4251">
        <v>0</v>
      </c>
      <c r="L4251" t="str">
        <f>VLOOKUP(Table1__5[[#This Row],[ShortCode]],$U$3:$W$100,3,0)</f>
        <v>Bivina</v>
      </c>
      <c r="M4251" t="str">
        <f>VLOOKUP(Table1__5[[#This Row],[ShortCode]],$U$3:$V$100,2,0)</f>
        <v>Group BB</v>
      </c>
      <c r="N4251" t="str">
        <f>RIGHT(Table1__5[[#This Row],[Calendar_month]],2)</f>
        <v>04</v>
      </c>
      <c r="O4251" t="str">
        <f>LEFT(Table1__5[[#This Row],[Calendar_month]],4)</f>
        <v>2025</v>
      </c>
      <c r="P4251" t="str">
        <f>_xlfn.TEXTBEFORE(Table1__5[[#This Row],[Distributor_Name]],"-")</f>
        <v>BD14</v>
      </c>
    </row>
    <row r="4252" spans="1:16" x14ac:dyDescent="0.75">
      <c r="A4252" t="s">
        <v>11</v>
      </c>
      <c r="B4252" t="s">
        <v>22</v>
      </c>
      <c r="C4252" t="s">
        <v>180</v>
      </c>
      <c r="D4252">
        <v>202504</v>
      </c>
      <c r="E4252" t="s">
        <v>7673</v>
      </c>
      <c r="F4252" t="s">
        <v>7674</v>
      </c>
      <c r="G4252">
        <v>1601</v>
      </c>
      <c r="H4252">
        <v>5780</v>
      </c>
      <c r="I4252">
        <v>5798</v>
      </c>
      <c r="J4252">
        <v>3.62148657089319</v>
      </c>
      <c r="K4252">
        <v>-4197</v>
      </c>
      <c r="L4252" t="str">
        <f>VLOOKUP(Table1__5[[#This Row],[ShortCode]],$U$3:$W$100,3,0)</f>
        <v>Bia Việt</v>
      </c>
      <c r="M4252" t="str">
        <f>VLOOKUP(Table1__5[[#This Row],[ShortCode]],$U$3:$V$100,2,0)</f>
        <v>Group BB</v>
      </c>
      <c r="N4252" t="str">
        <f>RIGHT(Table1__5[[#This Row],[Calendar_month]],2)</f>
        <v>04</v>
      </c>
      <c r="O4252" t="str">
        <f>LEFT(Table1__5[[#This Row],[Calendar_month]],4)</f>
        <v>2025</v>
      </c>
      <c r="P4252" t="str">
        <f>_xlfn.TEXTBEFORE(Table1__5[[#This Row],[Distributor_Name]],"-")</f>
        <v>BD14</v>
      </c>
    </row>
    <row r="4253" spans="1:16" x14ac:dyDescent="0.75">
      <c r="A4253" t="s">
        <v>11</v>
      </c>
      <c r="B4253" t="s">
        <v>22</v>
      </c>
      <c r="C4253" t="s">
        <v>180</v>
      </c>
      <c r="D4253">
        <v>202504</v>
      </c>
      <c r="E4253" t="s">
        <v>7673</v>
      </c>
      <c r="F4253" t="s">
        <v>5400</v>
      </c>
      <c r="G4253">
        <v>2684</v>
      </c>
      <c r="H4253">
        <v>5460</v>
      </c>
      <c r="I4253">
        <v>5412</v>
      </c>
      <c r="J4253">
        <v>2.0163934426229502</v>
      </c>
      <c r="K4253">
        <v>-2728</v>
      </c>
      <c r="L4253" t="str">
        <f>VLOOKUP(Table1__5[[#This Row],[ShortCode]],$U$3:$W$100,3,0)</f>
        <v>Bia Việt</v>
      </c>
      <c r="M4253" t="str">
        <f>VLOOKUP(Table1__5[[#This Row],[ShortCode]],$U$3:$V$100,2,0)</f>
        <v>Group BB</v>
      </c>
      <c r="N4253" t="str">
        <f>RIGHT(Table1__5[[#This Row],[Calendar_month]],2)</f>
        <v>04</v>
      </c>
      <c r="O4253" t="str">
        <f>LEFT(Table1__5[[#This Row],[Calendar_month]],4)</f>
        <v>2025</v>
      </c>
      <c r="P4253" t="str">
        <f>_xlfn.TEXTBEFORE(Table1__5[[#This Row],[Distributor_Name]],"-")</f>
        <v>BD14</v>
      </c>
    </row>
    <row r="4254" spans="1:16" x14ac:dyDescent="0.75">
      <c r="A4254" t="s">
        <v>11</v>
      </c>
      <c r="B4254" t="s">
        <v>22</v>
      </c>
      <c r="C4254" t="s">
        <v>180</v>
      </c>
      <c r="D4254">
        <v>202504</v>
      </c>
      <c r="E4254" t="s">
        <v>7673</v>
      </c>
      <c r="F4254" t="s">
        <v>5411</v>
      </c>
      <c r="G4254">
        <v>568</v>
      </c>
      <c r="H4254">
        <v>1320</v>
      </c>
      <c r="I4254">
        <v>1320</v>
      </c>
      <c r="J4254">
        <v>2.3239436619718301</v>
      </c>
      <c r="K4254">
        <v>-752</v>
      </c>
      <c r="L4254" t="str">
        <f>VLOOKUP(Table1__5[[#This Row],[ShortCode]],$U$3:$W$100,3,0)</f>
        <v>Bia Việt</v>
      </c>
      <c r="M4254" t="str">
        <f>VLOOKUP(Table1__5[[#This Row],[ShortCode]],$U$3:$V$100,2,0)</f>
        <v>Group BB</v>
      </c>
      <c r="N4254" t="str">
        <f>RIGHT(Table1__5[[#This Row],[Calendar_month]],2)</f>
        <v>04</v>
      </c>
      <c r="O4254" t="str">
        <f>LEFT(Table1__5[[#This Row],[Calendar_month]],4)</f>
        <v>2025</v>
      </c>
      <c r="P4254" t="str">
        <f>_xlfn.TEXTBEFORE(Table1__5[[#This Row],[Distributor_Name]],"-")</f>
        <v>BD14</v>
      </c>
    </row>
    <row r="4255" spans="1:16" x14ac:dyDescent="0.75">
      <c r="A4255" t="s">
        <v>11</v>
      </c>
      <c r="B4255" t="s">
        <v>22</v>
      </c>
      <c r="C4255" t="s">
        <v>180</v>
      </c>
      <c r="D4255">
        <v>202504</v>
      </c>
      <c r="E4255" t="s">
        <v>7673</v>
      </c>
      <c r="F4255" t="s">
        <v>7675</v>
      </c>
      <c r="G4255">
        <v>0</v>
      </c>
      <c r="H4255">
        <v>0</v>
      </c>
      <c r="I4255">
        <v>0</v>
      </c>
      <c r="J4255">
        <v>0</v>
      </c>
      <c r="K4255">
        <v>0</v>
      </c>
      <c r="L4255" t="str">
        <f>VLOOKUP(Table1__5[[#This Row],[ShortCode]],$U$3:$W$100,3,0)</f>
        <v>Larue</v>
      </c>
      <c r="M4255" t="str">
        <f>VLOOKUP(Table1__5[[#This Row],[ShortCode]],$U$3:$V$100,2,0)</f>
        <v>Group BB</v>
      </c>
      <c r="N4255" t="str">
        <f>RIGHT(Table1__5[[#This Row],[Calendar_month]],2)</f>
        <v>04</v>
      </c>
      <c r="O4255" t="str">
        <f>LEFT(Table1__5[[#This Row],[Calendar_month]],4)</f>
        <v>2025</v>
      </c>
      <c r="P4255" t="str">
        <f>_xlfn.TEXTBEFORE(Table1__5[[#This Row],[Distributor_Name]],"-")</f>
        <v>BD14</v>
      </c>
    </row>
    <row r="4256" spans="1:16" x14ac:dyDescent="0.75">
      <c r="A4256" t="s">
        <v>11</v>
      </c>
      <c r="B4256" t="s">
        <v>22</v>
      </c>
      <c r="C4256" t="s">
        <v>180</v>
      </c>
      <c r="D4256">
        <v>202504</v>
      </c>
      <c r="E4256" t="s">
        <v>7673</v>
      </c>
      <c r="F4256" t="s">
        <v>7676</v>
      </c>
      <c r="G4256">
        <v>0</v>
      </c>
      <c r="H4256">
        <v>0</v>
      </c>
      <c r="I4256">
        <v>0</v>
      </c>
      <c r="J4256">
        <v>0</v>
      </c>
      <c r="K4256">
        <v>0</v>
      </c>
      <c r="L4256" t="str">
        <f>VLOOKUP(Table1__5[[#This Row],[ShortCode]],$U$3:$W$100,3,0)</f>
        <v>Larue</v>
      </c>
      <c r="M4256" t="str">
        <f>VLOOKUP(Table1__5[[#This Row],[ShortCode]],$U$3:$V$100,2,0)</f>
        <v>Group BB</v>
      </c>
      <c r="N4256" t="str">
        <f>RIGHT(Table1__5[[#This Row],[Calendar_month]],2)</f>
        <v>04</v>
      </c>
      <c r="O4256" t="str">
        <f>LEFT(Table1__5[[#This Row],[Calendar_month]],4)</f>
        <v>2025</v>
      </c>
      <c r="P4256" t="str">
        <f>_xlfn.TEXTBEFORE(Table1__5[[#This Row],[Distributor_Name]],"-")</f>
        <v>BD14</v>
      </c>
    </row>
    <row r="4257" spans="1:16" x14ac:dyDescent="0.75">
      <c r="A4257" t="s">
        <v>11</v>
      </c>
      <c r="B4257" t="s">
        <v>22</v>
      </c>
      <c r="C4257" t="s">
        <v>180</v>
      </c>
      <c r="D4257">
        <v>202504</v>
      </c>
      <c r="E4257" t="s">
        <v>7673</v>
      </c>
      <c r="F4257" t="s">
        <v>7696</v>
      </c>
      <c r="G4257">
        <v>0</v>
      </c>
      <c r="H4257">
        <v>0</v>
      </c>
      <c r="I4257">
        <v>0</v>
      </c>
      <c r="J4257">
        <v>0</v>
      </c>
      <c r="K4257">
        <v>0</v>
      </c>
      <c r="L4257" t="str">
        <f>VLOOKUP(Table1__5[[#This Row],[ShortCode]],$U$3:$W$100,3,0)</f>
        <v>Larue</v>
      </c>
      <c r="M4257" t="str">
        <f>VLOOKUP(Table1__5[[#This Row],[ShortCode]],$U$3:$V$100,2,0)</f>
        <v>Group AA</v>
      </c>
      <c r="N4257" t="str">
        <f>RIGHT(Table1__5[[#This Row],[Calendar_month]],2)</f>
        <v>04</v>
      </c>
      <c r="O4257" t="str">
        <f>LEFT(Table1__5[[#This Row],[Calendar_month]],4)</f>
        <v>2025</v>
      </c>
      <c r="P4257" t="str">
        <f>_xlfn.TEXTBEFORE(Table1__5[[#This Row],[Distributor_Name]],"-")</f>
        <v>BD14</v>
      </c>
    </row>
    <row r="4258" spans="1:16" x14ac:dyDescent="0.75">
      <c r="A4258" t="s">
        <v>11</v>
      </c>
      <c r="B4258" t="s">
        <v>22</v>
      </c>
      <c r="C4258" t="s">
        <v>180</v>
      </c>
      <c r="D4258">
        <v>202504</v>
      </c>
      <c r="E4258" t="s">
        <v>7673</v>
      </c>
      <c r="F4258" t="s">
        <v>7677</v>
      </c>
      <c r="G4258">
        <v>0</v>
      </c>
      <c r="H4258">
        <v>0</v>
      </c>
      <c r="I4258">
        <v>0</v>
      </c>
      <c r="J4258">
        <v>0</v>
      </c>
      <c r="K4258">
        <v>0</v>
      </c>
      <c r="L4258" t="str">
        <f>VLOOKUP(Table1__5[[#This Row],[ShortCode]],$U$3:$W$100,3,0)</f>
        <v>Larue</v>
      </c>
      <c r="M4258" t="str">
        <f>VLOOKUP(Table1__5[[#This Row],[ShortCode]],$U$3:$V$100,2,0)</f>
        <v>Group BB</v>
      </c>
      <c r="N4258" t="str">
        <f>RIGHT(Table1__5[[#This Row],[Calendar_month]],2)</f>
        <v>04</v>
      </c>
      <c r="O4258" t="str">
        <f>LEFT(Table1__5[[#This Row],[Calendar_month]],4)</f>
        <v>2025</v>
      </c>
      <c r="P4258" t="str">
        <f>_xlfn.TEXTBEFORE(Table1__5[[#This Row],[Distributor_Name]],"-")</f>
        <v>BD14</v>
      </c>
    </row>
    <row r="4259" spans="1:16" x14ac:dyDescent="0.75">
      <c r="A4259" t="s">
        <v>11</v>
      </c>
      <c r="B4259" t="s">
        <v>22</v>
      </c>
      <c r="C4259" t="s">
        <v>180</v>
      </c>
      <c r="D4259">
        <v>202505</v>
      </c>
      <c r="E4259" t="s">
        <v>7662</v>
      </c>
      <c r="F4259" t="s">
        <v>7663</v>
      </c>
      <c r="G4259">
        <v>0</v>
      </c>
      <c r="H4259">
        <v>0</v>
      </c>
      <c r="I4259">
        <v>0</v>
      </c>
      <c r="J4259">
        <v>0</v>
      </c>
      <c r="K4259">
        <v>0</v>
      </c>
      <c r="L4259" t="str">
        <f>VLOOKUP(Table1__5[[#This Row],[ShortCode]],$U$3:$W$100,3,0)</f>
        <v>Other</v>
      </c>
      <c r="M4259" t="str">
        <f>VLOOKUP(Table1__5[[#This Row],[ShortCode]],$U$3:$V$100,2,0)</f>
        <v>Group BB</v>
      </c>
      <c r="N4259" t="str">
        <f>RIGHT(Table1__5[[#This Row],[Calendar_month]],2)</f>
        <v>05</v>
      </c>
      <c r="O4259" t="str">
        <f>LEFT(Table1__5[[#This Row],[Calendar_month]],4)</f>
        <v>2025</v>
      </c>
      <c r="P4259" t="str">
        <f>_xlfn.TEXTBEFORE(Table1__5[[#This Row],[Distributor_Name]],"-")</f>
        <v>BD14</v>
      </c>
    </row>
    <row r="4260" spans="1:16" x14ac:dyDescent="0.75">
      <c r="A4260" t="s">
        <v>11</v>
      </c>
      <c r="B4260" t="s">
        <v>22</v>
      </c>
      <c r="C4260" t="s">
        <v>180</v>
      </c>
      <c r="D4260">
        <v>202505</v>
      </c>
      <c r="E4260" t="s">
        <v>7662</v>
      </c>
      <c r="F4260" t="s">
        <v>7695</v>
      </c>
      <c r="G4260">
        <v>0</v>
      </c>
      <c r="H4260">
        <v>0</v>
      </c>
      <c r="I4260">
        <v>0</v>
      </c>
      <c r="J4260">
        <v>0</v>
      </c>
      <c r="K4260">
        <v>0</v>
      </c>
      <c r="L4260" t="str">
        <f>VLOOKUP(Table1__5[[#This Row],[ShortCode]],$U$3:$W$100,3,0)</f>
        <v>Other</v>
      </c>
      <c r="M4260" t="str">
        <f>VLOOKUP(Table1__5[[#This Row],[ShortCode]],$U$3:$V$100,2,0)</f>
        <v>Group BB</v>
      </c>
      <c r="N4260" t="str">
        <f>RIGHT(Table1__5[[#This Row],[Calendar_month]],2)</f>
        <v>05</v>
      </c>
      <c r="O4260" t="str">
        <f>LEFT(Table1__5[[#This Row],[Calendar_month]],4)</f>
        <v>2025</v>
      </c>
      <c r="P4260" t="str">
        <f>_xlfn.TEXTBEFORE(Table1__5[[#This Row],[Distributor_Name]],"-")</f>
        <v>BD14</v>
      </c>
    </row>
    <row r="4261" spans="1:16" x14ac:dyDescent="0.75">
      <c r="A4261" t="s">
        <v>11</v>
      </c>
      <c r="B4261" t="s">
        <v>22</v>
      </c>
      <c r="C4261" t="s">
        <v>180</v>
      </c>
      <c r="D4261">
        <v>202505</v>
      </c>
      <c r="E4261" t="s">
        <v>7662</v>
      </c>
      <c r="F4261" t="s">
        <v>5438</v>
      </c>
      <c r="G4261">
        <v>4</v>
      </c>
      <c r="H4261">
        <v>0</v>
      </c>
      <c r="I4261">
        <v>0</v>
      </c>
      <c r="J4261">
        <v>0</v>
      </c>
      <c r="K4261">
        <v>4</v>
      </c>
      <c r="L4261" t="str">
        <f>VLOOKUP(Table1__5[[#This Row],[ShortCode]],$U$3:$W$100,3,0)</f>
        <v>Other</v>
      </c>
      <c r="M4261" t="str">
        <f>VLOOKUP(Table1__5[[#This Row],[ShortCode]],$U$3:$V$100,2,0)</f>
        <v>Group BB</v>
      </c>
      <c r="N4261" t="str">
        <f>RIGHT(Table1__5[[#This Row],[Calendar_month]],2)</f>
        <v>05</v>
      </c>
      <c r="O4261" t="str">
        <f>LEFT(Table1__5[[#This Row],[Calendar_month]],4)</f>
        <v>2025</v>
      </c>
      <c r="P4261" t="str">
        <f>_xlfn.TEXTBEFORE(Table1__5[[#This Row],[Distributor_Name]],"-")</f>
        <v>BD14</v>
      </c>
    </row>
    <row r="4262" spans="1:16" x14ac:dyDescent="0.75">
      <c r="A4262" t="s">
        <v>11</v>
      </c>
      <c r="B4262" t="s">
        <v>22</v>
      </c>
      <c r="C4262" t="s">
        <v>180</v>
      </c>
      <c r="D4262">
        <v>202505</v>
      </c>
      <c r="E4262" t="s">
        <v>7662</v>
      </c>
      <c r="F4262" t="s">
        <v>7664</v>
      </c>
      <c r="G4262">
        <v>0</v>
      </c>
      <c r="H4262">
        <v>0</v>
      </c>
      <c r="I4262">
        <v>0</v>
      </c>
      <c r="J4262">
        <v>0</v>
      </c>
      <c r="K4262">
        <v>0</v>
      </c>
      <c r="L4262" t="str">
        <f>VLOOKUP(Table1__5[[#This Row],[ShortCode]],$U$3:$W$100,3,0)</f>
        <v>Other</v>
      </c>
      <c r="M4262" t="str">
        <f>VLOOKUP(Table1__5[[#This Row],[ShortCode]],$U$3:$V$100,2,0)</f>
        <v>Group BB</v>
      </c>
      <c r="N4262" t="str">
        <f>RIGHT(Table1__5[[#This Row],[Calendar_month]],2)</f>
        <v>05</v>
      </c>
      <c r="O4262" t="str">
        <f>LEFT(Table1__5[[#This Row],[Calendar_month]],4)</f>
        <v>2025</v>
      </c>
      <c r="P4262" t="str">
        <f>_xlfn.TEXTBEFORE(Table1__5[[#This Row],[Distributor_Name]],"-")</f>
        <v>BD14</v>
      </c>
    </row>
    <row r="4263" spans="1:16" x14ac:dyDescent="0.75">
      <c r="A4263" t="s">
        <v>11</v>
      </c>
      <c r="B4263" t="s">
        <v>22</v>
      </c>
      <c r="C4263" t="s">
        <v>180</v>
      </c>
      <c r="D4263">
        <v>202505</v>
      </c>
      <c r="E4263" t="s">
        <v>7662</v>
      </c>
      <c r="F4263" t="s">
        <v>5426</v>
      </c>
      <c r="G4263">
        <v>0</v>
      </c>
      <c r="H4263">
        <v>0</v>
      </c>
      <c r="I4263">
        <v>0</v>
      </c>
      <c r="J4263">
        <v>0</v>
      </c>
      <c r="K4263">
        <v>0</v>
      </c>
      <c r="L4263" t="str">
        <f>VLOOKUP(Table1__5[[#This Row],[ShortCode]],$U$3:$W$100,3,0)</f>
        <v>Heineken Original</v>
      </c>
      <c r="M4263" t="str">
        <f>VLOOKUP(Table1__5[[#This Row],[ShortCode]],$U$3:$V$100,2,0)</f>
        <v>Group BB</v>
      </c>
      <c r="N4263" t="str">
        <f>RIGHT(Table1__5[[#This Row],[Calendar_month]],2)</f>
        <v>05</v>
      </c>
      <c r="O4263" t="str">
        <f>LEFT(Table1__5[[#This Row],[Calendar_month]],4)</f>
        <v>2025</v>
      </c>
      <c r="P4263" t="str">
        <f>_xlfn.TEXTBEFORE(Table1__5[[#This Row],[Distributor_Name]],"-")</f>
        <v>BD14</v>
      </c>
    </row>
    <row r="4264" spans="1:16" x14ac:dyDescent="0.75">
      <c r="A4264" t="s">
        <v>11</v>
      </c>
      <c r="B4264" t="s">
        <v>22</v>
      </c>
      <c r="C4264" t="s">
        <v>180</v>
      </c>
      <c r="D4264">
        <v>202505</v>
      </c>
      <c r="E4264" t="s">
        <v>7662</v>
      </c>
      <c r="F4264" t="s">
        <v>5434</v>
      </c>
      <c r="G4264">
        <v>135</v>
      </c>
      <c r="H4264">
        <v>130</v>
      </c>
      <c r="I4264">
        <v>107</v>
      </c>
      <c r="J4264">
        <v>0.79259259259259296</v>
      </c>
      <c r="K4264">
        <v>28</v>
      </c>
      <c r="L4264" t="str">
        <f>VLOOKUP(Table1__5[[#This Row],[ShortCode]],$U$3:$W$100,3,0)</f>
        <v>Heineken Original</v>
      </c>
      <c r="M4264" t="str">
        <f>VLOOKUP(Table1__5[[#This Row],[ShortCode]],$U$3:$V$100,2,0)</f>
        <v>Group BB</v>
      </c>
      <c r="N4264" t="str">
        <f>RIGHT(Table1__5[[#This Row],[Calendar_month]],2)</f>
        <v>05</v>
      </c>
      <c r="O4264" t="str">
        <f>LEFT(Table1__5[[#This Row],[Calendar_month]],4)</f>
        <v>2025</v>
      </c>
      <c r="P4264" t="str">
        <f>_xlfn.TEXTBEFORE(Table1__5[[#This Row],[Distributor_Name]],"-")</f>
        <v>BD14</v>
      </c>
    </row>
    <row r="4265" spans="1:16" x14ac:dyDescent="0.75">
      <c r="A4265" t="s">
        <v>11</v>
      </c>
      <c r="B4265" t="s">
        <v>22</v>
      </c>
      <c r="C4265" t="s">
        <v>180</v>
      </c>
      <c r="D4265">
        <v>202505</v>
      </c>
      <c r="E4265" t="s">
        <v>7662</v>
      </c>
      <c r="F4265" t="s">
        <v>5393</v>
      </c>
      <c r="G4265">
        <v>6763</v>
      </c>
      <c r="H4265">
        <v>15600</v>
      </c>
      <c r="I4265">
        <v>15723</v>
      </c>
      <c r="J4265">
        <v>2.3248558332101101</v>
      </c>
      <c r="K4265">
        <v>-8960</v>
      </c>
      <c r="L4265" t="str">
        <f>VLOOKUP(Table1__5[[#This Row],[ShortCode]],$U$3:$W$100,3,0)</f>
        <v>Heineken Silver</v>
      </c>
      <c r="M4265" t="str">
        <f>VLOOKUP(Table1__5[[#This Row],[ShortCode]],$U$3:$V$100,2,0)</f>
        <v>Group AA</v>
      </c>
      <c r="N4265" t="str">
        <f>RIGHT(Table1__5[[#This Row],[Calendar_month]],2)</f>
        <v>05</v>
      </c>
      <c r="O4265" t="str">
        <f>LEFT(Table1__5[[#This Row],[Calendar_month]],4)</f>
        <v>2025</v>
      </c>
      <c r="P4265" t="str">
        <f>_xlfn.TEXTBEFORE(Table1__5[[#This Row],[Distributor_Name]],"-")</f>
        <v>BD14</v>
      </c>
    </row>
    <row r="4266" spans="1:16" x14ac:dyDescent="0.75">
      <c r="A4266" t="s">
        <v>11</v>
      </c>
      <c r="B4266" t="s">
        <v>22</v>
      </c>
      <c r="C4266" t="s">
        <v>180</v>
      </c>
      <c r="D4266">
        <v>202505</v>
      </c>
      <c r="E4266" t="s">
        <v>7662</v>
      </c>
      <c r="F4266" t="s">
        <v>7681</v>
      </c>
      <c r="G4266">
        <v>0</v>
      </c>
      <c r="H4266">
        <v>0</v>
      </c>
      <c r="I4266">
        <v>0</v>
      </c>
      <c r="J4266">
        <v>0</v>
      </c>
      <c r="K4266">
        <v>0</v>
      </c>
      <c r="L4266" t="str">
        <f>VLOOKUP(Table1__5[[#This Row],[ShortCode]],$U$3:$W$100,3,0)</f>
        <v>Heineken Silver</v>
      </c>
      <c r="M4266" t="str">
        <f>VLOOKUP(Table1__5[[#This Row],[ShortCode]],$U$3:$V$100,2,0)</f>
        <v>Group BB</v>
      </c>
      <c r="N4266" t="str">
        <f>RIGHT(Table1__5[[#This Row],[Calendar_month]],2)</f>
        <v>05</v>
      </c>
      <c r="O4266" t="str">
        <f>LEFT(Table1__5[[#This Row],[Calendar_month]],4)</f>
        <v>2025</v>
      </c>
      <c r="P4266" t="str">
        <f>_xlfn.TEXTBEFORE(Table1__5[[#This Row],[Distributor_Name]],"-")</f>
        <v>BD14</v>
      </c>
    </row>
    <row r="4267" spans="1:16" x14ac:dyDescent="0.75">
      <c r="A4267" t="s">
        <v>11</v>
      </c>
      <c r="B4267" t="s">
        <v>22</v>
      </c>
      <c r="C4267" t="s">
        <v>180</v>
      </c>
      <c r="D4267">
        <v>202505</v>
      </c>
      <c r="E4267" t="s">
        <v>7662</v>
      </c>
      <c r="F4267" t="s">
        <v>5418</v>
      </c>
      <c r="G4267">
        <v>11</v>
      </c>
      <c r="H4267">
        <v>0</v>
      </c>
      <c r="I4267">
        <v>0</v>
      </c>
      <c r="J4267">
        <v>0</v>
      </c>
      <c r="K4267">
        <v>11</v>
      </c>
      <c r="L4267" t="str">
        <f>VLOOKUP(Table1__5[[#This Row],[ShortCode]],$U$3:$W$100,3,0)</f>
        <v>Heineken Silver</v>
      </c>
      <c r="M4267" t="str">
        <f>VLOOKUP(Table1__5[[#This Row],[ShortCode]],$U$3:$V$100,2,0)</f>
        <v>Group AA</v>
      </c>
      <c r="N4267" t="str">
        <f>RIGHT(Table1__5[[#This Row],[Calendar_month]],2)</f>
        <v>05</v>
      </c>
      <c r="O4267" t="str">
        <f>LEFT(Table1__5[[#This Row],[Calendar_month]],4)</f>
        <v>2025</v>
      </c>
      <c r="P4267" t="str">
        <f>_xlfn.TEXTBEFORE(Table1__5[[#This Row],[Distributor_Name]],"-")</f>
        <v>BD14</v>
      </c>
    </row>
    <row r="4268" spans="1:16" x14ac:dyDescent="0.75">
      <c r="A4268" t="s">
        <v>11</v>
      </c>
      <c r="B4268" t="s">
        <v>22</v>
      </c>
      <c r="C4268" t="s">
        <v>180</v>
      </c>
      <c r="D4268">
        <v>202505</v>
      </c>
      <c r="E4268" t="s">
        <v>7662</v>
      </c>
      <c r="F4268" t="s">
        <v>5401</v>
      </c>
      <c r="G4268">
        <v>1005</v>
      </c>
      <c r="H4268">
        <v>1040</v>
      </c>
      <c r="I4268">
        <v>911</v>
      </c>
      <c r="J4268">
        <v>0.90646766169154203</v>
      </c>
      <c r="K4268">
        <v>94</v>
      </c>
      <c r="L4268" t="str">
        <f>VLOOKUP(Table1__5[[#This Row],[ShortCode]],$U$3:$W$100,3,0)</f>
        <v>Heineken Silver</v>
      </c>
      <c r="M4268" t="str">
        <f>VLOOKUP(Table1__5[[#This Row],[ShortCode]],$U$3:$V$100,2,0)</f>
        <v>Group AA</v>
      </c>
      <c r="N4268" t="str">
        <f>RIGHT(Table1__5[[#This Row],[Calendar_month]],2)</f>
        <v>05</v>
      </c>
      <c r="O4268" t="str">
        <f>LEFT(Table1__5[[#This Row],[Calendar_month]],4)</f>
        <v>2025</v>
      </c>
      <c r="P4268" t="str">
        <f>_xlfn.TEXTBEFORE(Table1__5[[#This Row],[Distributor_Name]],"-")</f>
        <v>BD14</v>
      </c>
    </row>
    <row r="4269" spans="1:16" x14ac:dyDescent="0.75">
      <c r="A4269" t="s">
        <v>11</v>
      </c>
      <c r="B4269" t="s">
        <v>22</v>
      </c>
      <c r="C4269" t="s">
        <v>180</v>
      </c>
      <c r="D4269">
        <v>202505</v>
      </c>
      <c r="E4269" t="s">
        <v>7662</v>
      </c>
      <c r="F4269" t="s">
        <v>7682</v>
      </c>
      <c r="G4269">
        <v>0</v>
      </c>
      <c r="H4269">
        <v>0</v>
      </c>
      <c r="I4269">
        <v>0</v>
      </c>
      <c r="J4269">
        <v>0</v>
      </c>
      <c r="K4269">
        <v>0</v>
      </c>
      <c r="L4269" t="str">
        <f>VLOOKUP(Table1__5[[#This Row],[ShortCode]],$U$3:$W$100,3,0)</f>
        <v>Heineken Silver</v>
      </c>
      <c r="M4269" t="str">
        <f>VLOOKUP(Table1__5[[#This Row],[ShortCode]],$U$3:$V$100,2,0)</f>
        <v>Group AA</v>
      </c>
      <c r="N4269" t="str">
        <f>RIGHT(Table1__5[[#This Row],[Calendar_month]],2)</f>
        <v>05</v>
      </c>
      <c r="O4269" t="str">
        <f>LEFT(Table1__5[[#This Row],[Calendar_month]],4)</f>
        <v>2025</v>
      </c>
      <c r="P4269" t="str">
        <f>_xlfn.TEXTBEFORE(Table1__5[[#This Row],[Distributor_Name]],"-")</f>
        <v>BD14</v>
      </c>
    </row>
    <row r="4270" spans="1:16" x14ac:dyDescent="0.75">
      <c r="A4270" t="s">
        <v>11</v>
      </c>
      <c r="B4270" t="s">
        <v>22</v>
      </c>
      <c r="C4270" t="s">
        <v>180</v>
      </c>
      <c r="D4270">
        <v>202505</v>
      </c>
      <c r="E4270" t="s">
        <v>7662</v>
      </c>
      <c r="F4270" t="s">
        <v>7288</v>
      </c>
      <c r="G4270">
        <v>0</v>
      </c>
      <c r="H4270">
        <v>0</v>
      </c>
      <c r="I4270">
        <v>0</v>
      </c>
      <c r="J4270">
        <v>0</v>
      </c>
      <c r="K4270">
        <v>0</v>
      </c>
      <c r="L4270" t="str">
        <f>VLOOKUP(Table1__5[[#This Row],[ShortCode]],$U$3:$W$100,3,0)</f>
        <v>Heineken Silver</v>
      </c>
      <c r="M4270" t="str">
        <f>VLOOKUP(Table1__5[[#This Row],[ShortCode]],$U$3:$V$100,2,0)</f>
        <v>Group BB</v>
      </c>
      <c r="N4270" t="str">
        <f>RIGHT(Table1__5[[#This Row],[Calendar_month]],2)</f>
        <v>05</v>
      </c>
      <c r="O4270" t="str">
        <f>LEFT(Table1__5[[#This Row],[Calendar_month]],4)</f>
        <v>2025</v>
      </c>
      <c r="P4270" t="str">
        <f>_xlfn.TEXTBEFORE(Table1__5[[#This Row],[Distributor_Name]],"-")</f>
        <v>BD14</v>
      </c>
    </row>
    <row r="4271" spans="1:16" x14ac:dyDescent="0.75">
      <c r="A4271" t="s">
        <v>11</v>
      </c>
      <c r="B4271" t="s">
        <v>22</v>
      </c>
      <c r="C4271" t="s">
        <v>180</v>
      </c>
      <c r="D4271">
        <v>202505</v>
      </c>
      <c r="E4271" t="s">
        <v>7662</v>
      </c>
      <c r="F4271" t="s">
        <v>5440</v>
      </c>
      <c r="G4271">
        <v>21</v>
      </c>
      <c r="H4271">
        <v>0</v>
      </c>
      <c r="I4271">
        <v>0</v>
      </c>
      <c r="J4271">
        <v>0</v>
      </c>
      <c r="K4271">
        <v>21</v>
      </c>
      <c r="L4271" t="str">
        <f>VLOOKUP(Table1__5[[#This Row],[ShortCode]],$U$3:$W$100,3,0)</f>
        <v>Other</v>
      </c>
      <c r="M4271" t="str">
        <f>VLOOKUP(Table1__5[[#This Row],[ShortCode]],$U$3:$V$100,2,0)</f>
        <v>Group BB</v>
      </c>
      <c r="N4271" t="str">
        <f>RIGHT(Table1__5[[#This Row],[Calendar_month]],2)</f>
        <v>05</v>
      </c>
      <c r="O4271" t="str">
        <f>LEFT(Table1__5[[#This Row],[Calendar_month]],4)</f>
        <v>2025</v>
      </c>
      <c r="P4271" t="str">
        <f>_xlfn.TEXTBEFORE(Table1__5[[#This Row],[Distributor_Name]],"-")</f>
        <v>BD14</v>
      </c>
    </row>
    <row r="4272" spans="1:16" x14ac:dyDescent="0.75">
      <c r="A4272" t="s">
        <v>11</v>
      </c>
      <c r="B4272" t="s">
        <v>22</v>
      </c>
      <c r="C4272" t="s">
        <v>180</v>
      </c>
      <c r="D4272">
        <v>202505</v>
      </c>
      <c r="E4272" t="s">
        <v>7662</v>
      </c>
      <c r="F4272" t="s">
        <v>7665</v>
      </c>
      <c r="G4272">
        <v>0</v>
      </c>
      <c r="H4272">
        <v>0</v>
      </c>
      <c r="I4272">
        <v>0</v>
      </c>
      <c r="J4272">
        <v>0</v>
      </c>
      <c r="K4272">
        <v>0</v>
      </c>
      <c r="L4272" t="str">
        <f>VLOOKUP(Table1__5[[#This Row],[ShortCode]],$U$3:$W$100,3,0)</f>
        <v>Other</v>
      </c>
      <c r="M4272" t="str">
        <f>VLOOKUP(Table1__5[[#This Row],[ShortCode]],$U$3:$V$100,2,0)</f>
        <v>Group BB</v>
      </c>
      <c r="N4272" t="str">
        <f>RIGHT(Table1__5[[#This Row],[Calendar_month]],2)</f>
        <v>05</v>
      </c>
      <c r="O4272" t="str">
        <f>LEFT(Table1__5[[#This Row],[Calendar_month]],4)</f>
        <v>2025</v>
      </c>
      <c r="P4272" t="str">
        <f>_xlfn.TEXTBEFORE(Table1__5[[#This Row],[Distributor_Name]],"-")</f>
        <v>BD14</v>
      </c>
    </row>
    <row r="4273" spans="1:16" x14ac:dyDescent="0.75">
      <c r="A4273" t="s">
        <v>11</v>
      </c>
      <c r="B4273" t="s">
        <v>22</v>
      </c>
      <c r="C4273" t="s">
        <v>180</v>
      </c>
      <c r="D4273">
        <v>202505</v>
      </c>
      <c r="E4273" t="s">
        <v>7662</v>
      </c>
      <c r="F4273" t="s">
        <v>5424</v>
      </c>
      <c r="G4273">
        <v>21</v>
      </c>
      <c r="H4273">
        <v>0</v>
      </c>
      <c r="I4273">
        <v>0</v>
      </c>
      <c r="J4273">
        <v>0</v>
      </c>
      <c r="K4273">
        <v>21</v>
      </c>
      <c r="L4273" t="str">
        <f>VLOOKUP(Table1__5[[#This Row],[ShortCode]],$U$3:$W$100,3,0)</f>
        <v>Other</v>
      </c>
      <c r="M4273" t="str">
        <f>VLOOKUP(Table1__5[[#This Row],[ShortCode]],$U$3:$V$100,2,0)</f>
        <v>Group BB</v>
      </c>
      <c r="N4273" t="str">
        <f>RIGHT(Table1__5[[#This Row],[Calendar_month]],2)</f>
        <v>05</v>
      </c>
      <c r="O4273" t="str">
        <f>LEFT(Table1__5[[#This Row],[Calendar_month]],4)</f>
        <v>2025</v>
      </c>
      <c r="P4273" t="str">
        <f>_xlfn.TEXTBEFORE(Table1__5[[#This Row],[Distributor_Name]],"-")</f>
        <v>BD14</v>
      </c>
    </row>
    <row r="4274" spans="1:16" x14ac:dyDescent="0.75">
      <c r="A4274" t="s">
        <v>11</v>
      </c>
      <c r="B4274" t="s">
        <v>22</v>
      </c>
      <c r="C4274" t="s">
        <v>180</v>
      </c>
      <c r="D4274">
        <v>202505</v>
      </c>
      <c r="E4274" t="s">
        <v>7662</v>
      </c>
      <c r="F4274" t="s">
        <v>7654</v>
      </c>
      <c r="G4274">
        <v>0</v>
      </c>
      <c r="H4274">
        <v>0</v>
      </c>
      <c r="I4274">
        <v>0</v>
      </c>
      <c r="J4274">
        <v>0</v>
      </c>
      <c r="K4274">
        <v>0</v>
      </c>
      <c r="L4274" t="str">
        <f>VLOOKUP(Table1__5[[#This Row],[ShortCode]],$U$3:$W$100,3,0)</f>
        <v>Other</v>
      </c>
      <c r="M4274" t="str">
        <f>VLOOKUP(Table1__5[[#This Row],[ShortCode]],$U$3:$V$100,2,0)</f>
        <v>Group BB</v>
      </c>
      <c r="N4274" t="str">
        <f>RIGHT(Table1__5[[#This Row],[Calendar_month]],2)</f>
        <v>05</v>
      </c>
      <c r="O4274" t="str">
        <f>LEFT(Table1__5[[#This Row],[Calendar_month]],4)</f>
        <v>2025</v>
      </c>
      <c r="P4274" t="str">
        <f>_xlfn.TEXTBEFORE(Table1__5[[#This Row],[Distributor_Name]],"-")</f>
        <v>BD14</v>
      </c>
    </row>
    <row r="4275" spans="1:16" x14ac:dyDescent="0.75">
      <c r="A4275" t="s">
        <v>11</v>
      </c>
      <c r="B4275" t="s">
        <v>22</v>
      </c>
      <c r="C4275" t="s">
        <v>180</v>
      </c>
      <c r="D4275">
        <v>202505</v>
      </c>
      <c r="E4275" t="s">
        <v>7662</v>
      </c>
      <c r="F4275" t="s">
        <v>7667</v>
      </c>
      <c r="G4275">
        <v>0</v>
      </c>
      <c r="H4275">
        <v>0</v>
      </c>
      <c r="I4275">
        <v>0</v>
      </c>
      <c r="J4275">
        <v>0</v>
      </c>
      <c r="K4275">
        <v>0</v>
      </c>
      <c r="L4275" t="str">
        <f>VLOOKUP(Table1__5[[#This Row],[ShortCode]],$U$3:$W$100,3,0)</f>
        <v>Other</v>
      </c>
      <c r="M4275" t="str">
        <f>VLOOKUP(Table1__5[[#This Row],[ShortCode]],$U$3:$V$100,2,0)</f>
        <v>Group BB</v>
      </c>
      <c r="N4275" t="str">
        <f>RIGHT(Table1__5[[#This Row],[Calendar_month]],2)</f>
        <v>05</v>
      </c>
      <c r="O4275" t="str">
        <f>LEFT(Table1__5[[#This Row],[Calendar_month]],4)</f>
        <v>2025</v>
      </c>
      <c r="P4275" t="str">
        <f>_xlfn.TEXTBEFORE(Table1__5[[#This Row],[Distributor_Name]],"-")</f>
        <v>BD14</v>
      </c>
    </row>
    <row r="4276" spans="1:16" x14ac:dyDescent="0.75">
      <c r="A4276" t="s">
        <v>11</v>
      </c>
      <c r="B4276" t="s">
        <v>22</v>
      </c>
      <c r="C4276" t="s">
        <v>180</v>
      </c>
      <c r="D4276">
        <v>202505</v>
      </c>
      <c r="E4276" t="s">
        <v>7662</v>
      </c>
      <c r="F4276" t="s">
        <v>7668</v>
      </c>
      <c r="G4276">
        <v>1</v>
      </c>
      <c r="H4276">
        <v>0</v>
      </c>
      <c r="I4276">
        <v>0</v>
      </c>
      <c r="J4276">
        <v>0</v>
      </c>
      <c r="K4276">
        <v>1</v>
      </c>
      <c r="L4276" t="str">
        <f>VLOOKUP(Table1__5[[#This Row],[ShortCode]],$U$3:$W$100,3,0)</f>
        <v>Other</v>
      </c>
      <c r="M4276" t="str">
        <f>VLOOKUP(Table1__5[[#This Row],[ShortCode]],$U$3:$V$100,2,0)</f>
        <v>Group BB</v>
      </c>
      <c r="N4276" t="str">
        <f>RIGHT(Table1__5[[#This Row],[Calendar_month]],2)</f>
        <v>05</v>
      </c>
      <c r="O4276" t="str">
        <f>LEFT(Table1__5[[#This Row],[Calendar_month]],4)</f>
        <v>2025</v>
      </c>
      <c r="P4276" t="str">
        <f>_xlfn.TEXTBEFORE(Table1__5[[#This Row],[Distributor_Name]],"-")</f>
        <v>BD14</v>
      </c>
    </row>
    <row r="4277" spans="1:16" x14ac:dyDescent="0.75">
      <c r="A4277" t="s">
        <v>11</v>
      </c>
      <c r="B4277" t="s">
        <v>22</v>
      </c>
      <c r="C4277" t="s">
        <v>180</v>
      </c>
      <c r="D4277">
        <v>202505</v>
      </c>
      <c r="E4277" t="s">
        <v>7662</v>
      </c>
      <c r="F4277" t="s">
        <v>5430</v>
      </c>
      <c r="G4277">
        <v>59</v>
      </c>
      <c r="H4277">
        <v>0</v>
      </c>
      <c r="I4277">
        <v>0</v>
      </c>
      <c r="J4277">
        <v>0</v>
      </c>
      <c r="K4277">
        <v>59</v>
      </c>
      <c r="L4277" t="str">
        <f>VLOOKUP(Table1__5[[#This Row],[ShortCode]],$U$3:$W$100,3,0)</f>
        <v>Other</v>
      </c>
      <c r="M4277" t="str">
        <f>VLOOKUP(Table1__5[[#This Row],[ShortCode]],$U$3:$V$100,2,0)</f>
        <v>Group BB</v>
      </c>
      <c r="N4277" t="str">
        <f>RIGHT(Table1__5[[#This Row],[Calendar_month]],2)</f>
        <v>05</v>
      </c>
      <c r="O4277" t="str">
        <f>LEFT(Table1__5[[#This Row],[Calendar_month]],4)</f>
        <v>2025</v>
      </c>
      <c r="P4277" t="str">
        <f>_xlfn.TEXTBEFORE(Table1__5[[#This Row],[Distributor_Name]],"-")</f>
        <v>BD14</v>
      </c>
    </row>
    <row r="4278" spans="1:16" x14ac:dyDescent="0.75">
      <c r="A4278" t="s">
        <v>11</v>
      </c>
      <c r="B4278" t="s">
        <v>22</v>
      </c>
      <c r="C4278" t="s">
        <v>180</v>
      </c>
      <c r="D4278">
        <v>202505</v>
      </c>
      <c r="E4278" t="s">
        <v>7662</v>
      </c>
      <c r="F4278" t="s">
        <v>7678</v>
      </c>
      <c r="G4278">
        <v>0</v>
      </c>
      <c r="H4278">
        <v>0</v>
      </c>
      <c r="I4278">
        <v>0</v>
      </c>
      <c r="J4278">
        <v>0</v>
      </c>
      <c r="K4278">
        <v>0</v>
      </c>
      <c r="L4278" t="str">
        <f>VLOOKUP(Table1__5[[#This Row],[ShortCode]],$U$3:$W$100,3,0)</f>
        <v>Other</v>
      </c>
      <c r="M4278" t="str">
        <f>VLOOKUP(Table1__5[[#This Row],[ShortCode]],$U$3:$V$100,2,0)</f>
        <v>Group BB</v>
      </c>
      <c r="N4278" t="str">
        <f>RIGHT(Table1__5[[#This Row],[Calendar_month]],2)</f>
        <v>05</v>
      </c>
      <c r="O4278" t="str">
        <f>LEFT(Table1__5[[#This Row],[Calendar_month]],4)</f>
        <v>2025</v>
      </c>
      <c r="P4278" t="str">
        <f>_xlfn.TEXTBEFORE(Table1__5[[#This Row],[Distributor_Name]],"-")</f>
        <v>BD14</v>
      </c>
    </row>
    <row r="4279" spans="1:16" x14ac:dyDescent="0.75">
      <c r="A4279" t="s">
        <v>11</v>
      </c>
      <c r="B4279" t="s">
        <v>22</v>
      </c>
      <c r="C4279" t="s">
        <v>180</v>
      </c>
      <c r="D4279">
        <v>202505</v>
      </c>
      <c r="E4279" t="s">
        <v>7662</v>
      </c>
      <c r="F4279" t="s">
        <v>7669</v>
      </c>
      <c r="G4279">
        <v>0</v>
      </c>
      <c r="H4279">
        <v>0</v>
      </c>
      <c r="I4279">
        <v>0</v>
      </c>
      <c r="J4279">
        <v>0</v>
      </c>
      <c r="K4279">
        <v>0</v>
      </c>
      <c r="L4279" t="str">
        <f>VLOOKUP(Table1__5[[#This Row],[ShortCode]],$U$3:$W$100,3,0)</f>
        <v>Other</v>
      </c>
      <c r="M4279" t="str">
        <f>VLOOKUP(Table1__5[[#This Row],[ShortCode]],$U$3:$V$100,2,0)</f>
        <v>Group BB</v>
      </c>
      <c r="N4279" t="str">
        <f>RIGHT(Table1__5[[#This Row],[Calendar_month]],2)</f>
        <v>05</v>
      </c>
      <c r="O4279" t="str">
        <f>LEFT(Table1__5[[#This Row],[Calendar_month]],4)</f>
        <v>2025</v>
      </c>
      <c r="P4279" t="str">
        <f>_xlfn.TEXTBEFORE(Table1__5[[#This Row],[Distributor_Name]],"-")</f>
        <v>BD14</v>
      </c>
    </row>
    <row r="4280" spans="1:16" x14ac:dyDescent="0.75">
      <c r="A4280" t="s">
        <v>11</v>
      </c>
      <c r="B4280" t="s">
        <v>22</v>
      </c>
      <c r="C4280" t="s">
        <v>180</v>
      </c>
      <c r="D4280">
        <v>202505</v>
      </c>
      <c r="E4280" t="s">
        <v>7662</v>
      </c>
      <c r="F4280" t="s">
        <v>7670</v>
      </c>
      <c r="G4280">
        <v>0</v>
      </c>
      <c r="H4280">
        <v>0</v>
      </c>
      <c r="I4280">
        <v>0</v>
      </c>
      <c r="J4280">
        <v>0</v>
      </c>
      <c r="K4280">
        <v>0</v>
      </c>
      <c r="L4280" t="str">
        <f>VLOOKUP(Table1__5[[#This Row],[ShortCode]],$U$3:$W$100,3,0)</f>
        <v>Other</v>
      </c>
      <c r="M4280" t="str">
        <f>VLOOKUP(Table1__5[[#This Row],[ShortCode]],$U$3:$V$100,2,0)</f>
        <v>Group BB</v>
      </c>
      <c r="N4280" t="str">
        <f>RIGHT(Table1__5[[#This Row],[Calendar_month]],2)</f>
        <v>05</v>
      </c>
      <c r="O4280" t="str">
        <f>LEFT(Table1__5[[#This Row],[Calendar_month]],4)</f>
        <v>2025</v>
      </c>
      <c r="P4280" t="str">
        <f>_xlfn.TEXTBEFORE(Table1__5[[#This Row],[Distributor_Name]],"-")</f>
        <v>BD14</v>
      </c>
    </row>
    <row r="4281" spans="1:16" x14ac:dyDescent="0.75">
      <c r="A4281" t="s">
        <v>11</v>
      </c>
      <c r="B4281" t="s">
        <v>22</v>
      </c>
      <c r="C4281" t="s">
        <v>180</v>
      </c>
      <c r="D4281">
        <v>202505</v>
      </c>
      <c r="E4281" t="s">
        <v>7662</v>
      </c>
      <c r="F4281" t="s">
        <v>5405</v>
      </c>
      <c r="G4281">
        <v>4799</v>
      </c>
      <c r="H4281">
        <v>5096</v>
      </c>
      <c r="I4281">
        <v>5175</v>
      </c>
      <c r="J4281">
        <v>1.0783496561783701</v>
      </c>
      <c r="K4281">
        <v>-376</v>
      </c>
      <c r="L4281" t="str">
        <f>VLOOKUP(Table1__5[[#This Row],[ShortCode]],$U$3:$W$100,3,0)</f>
        <v>Tiger Regular</v>
      </c>
      <c r="M4281" t="str">
        <f>VLOOKUP(Table1__5[[#This Row],[ShortCode]],$U$3:$V$100,2,0)</f>
        <v>Group BB</v>
      </c>
      <c r="N4281" t="str">
        <f>RIGHT(Table1__5[[#This Row],[Calendar_month]],2)</f>
        <v>05</v>
      </c>
      <c r="O4281" t="str">
        <f>LEFT(Table1__5[[#This Row],[Calendar_month]],4)</f>
        <v>2025</v>
      </c>
      <c r="P4281" t="str">
        <f>_xlfn.TEXTBEFORE(Table1__5[[#This Row],[Distributor_Name]],"-")</f>
        <v>BD14</v>
      </c>
    </row>
    <row r="4282" spans="1:16" x14ac:dyDescent="0.75">
      <c r="A4282" t="s">
        <v>11</v>
      </c>
      <c r="B4282" t="s">
        <v>22</v>
      </c>
      <c r="C4282" t="s">
        <v>180</v>
      </c>
      <c r="D4282">
        <v>202505</v>
      </c>
      <c r="E4282" t="s">
        <v>7662</v>
      </c>
      <c r="F4282" t="s">
        <v>7679</v>
      </c>
      <c r="G4282">
        <v>0</v>
      </c>
      <c r="H4282">
        <v>0</v>
      </c>
      <c r="I4282">
        <v>0</v>
      </c>
      <c r="J4282">
        <v>0</v>
      </c>
      <c r="K4282">
        <v>0</v>
      </c>
      <c r="L4282" t="str">
        <f>VLOOKUP(Table1__5[[#This Row],[ShortCode]],$U$3:$W$100,3,0)</f>
        <v>Other</v>
      </c>
      <c r="M4282" t="str">
        <f>VLOOKUP(Table1__5[[#This Row],[ShortCode]],$U$3:$V$100,2,0)</f>
        <v>Group BB</v>
      </c>
      <c r="N4282" t="str">
        <f>RIGHT(Table1__5[[#This Row],[Calendar_month]],2)</f>
        <v>05</v>
      </c>
      <c r="O4282" t="str">
        <f>LEFT(Table1__5[[#This Row],[Calendar_month]],4)</f>
        <v>2025</v>
      </c>
      <c r="P4282" t="str">
        <f>_xlfn.TEXTBEFORE(Table1__5[[#This Row],[Distributor_Name]],"-")</f>
        <v>BD14</v>
      </c>
    </row>
    <row r="4283" spans="1:16" x14ac:dyDescent="0.75">
      <c r="A4283" t="s">
        <v>11</v>
      </c>
      <c r="B4283" t="s">
        <v>22</v>
      </c>
      <c r="C4283" t="s">
        <v>180</v>
      </c>
      <c r="D4283">
        <v>202505</v>
      </c>
      <c r="E4283" t="s">
        <v>7662</v>
      </c>
      <c r="F4283" t="s">
        <v>5396</v>
      </c>
      <c r="G4283">
        <v>23329</v>
      </c>
      <c r="H4283">
        <v>17420</v>
      </c>
      <c r="I4283">
        <v>19745</v>
      </c>
      <c r="J4283">
        <v>0.84637146898709803</v>
      </c>
      <c r="K4283">
        <v>3584</v>
      </c>
      <c r="L4283" t="str">
        <f>VLOOKUP(Table1__5[[#This Row],[ShortCode]],$U$3:$W$100,3,0)</f>
        <v>Tiger Regular</v>
      </c>
      <c r="M4283" t="str">
        <f>VLOOKUP(Table1__5[[#This Row],[ShortCode]],$U$3:$V$100,2,0)</f>
        <v>Group BB</v>
      </c>
      <c r="N4283" t="str">
        <f>RIGHT(Table1__5[[#This Row],[Calendar_month]],2)</f>
        <v>05</v>
      </c>
      <c r="O4283" t="str">
        <f>LEFT(Table1__5[[#This Row],[Calendar_month]],4)</f>
        <v>2025</v>
      </c>
      <c r="P4283" t="str">
        <f>_xlfn.TEXTBEFORE(Table1__5[[#This Row],[Distributor_Name]],"-")</f>
        <v>BD14</v>
      </c>
    </row>
    <row r="4284" spans="1:16" x14ac:dyDescent="0.75">
      <c r="A4284" t="s">
        <v>11</v>
      </c>
      <c r="B4284" t="s">
        <v>22</v>
      </c>
      <c r="C4284" t="s">
        <v>180</v>
      </c>
      <c r="D4284">
        <v>202505</v>
      </c>
      <c r="E4284" t="s">
        <v>7662</v>
      </c>
      <c r="F4284" t="s">
        <v>7683</v>
      </c>
      <c r="G4284">
        <v>0</v>
      </c>
      <c r="H4284">
        <v>0</v>
      </c>
      <c r="I4284">
        <v>0</v>
      </c>
      <c r="J4284">
        <v>0</v>
      </c>
      <c r="K4284">
        <v>0</v>
      </c>
      <c r="L4284" t="str">
        <f>VLOOKUP(Table1__5[[#This Row],[ShortCode]],$U$3:$W$100,3,0)</f>
        <v>Tiger Regular</v>
      </c>
      <c r="M4284" t="str">
        <f>VLOOKUP(Table1__5[[#This Row],[ShortCode]],$U$3:$V$100,2,0)</f>
        <v>Group BB</v>
      </c>
      <c r="N4284" t="str">
        <f>RIGHT(Table1__5[[#This Row],[Calendar_month]],2)</f>
        <v>05</v>
      </c>
      <c r="O4284" t="str">
        <f>LEFT(Table1__5[[#This Row],[Calendar_month]],4)</f>
        <v>2025</v>
      </c>
      <c r="P4284" t="str">
        <f>_xlfn.TEXTBEFORE(Table1__5[[#This Row],[Distributor_Name]],"-")</f>
        <v>BD14</v>
      </c>
    </row>
    <row r="4285" spans="1:16" x14ac:dyDescent="0.75">
      <c r="A4285" t="s">
        <v>11</v>
      </c>
      <c r="B4285" t="s">
        <v>22</v>
      </c>
      <c r="C4285" t="s">
        <v>180</v>
      </c>
      <c r="D4285">
        <v>202505</v>
      </c>
      <c r="E4285" t="s">
        <v>7662</v>
      </c>
      <c r="F4285" t="s">
        <v>5441</v>
      </c>
      <c r="G4285">
        <v>0</v>
      </c>
      <c r="H4285">
        <v>0</v>
      </c>
      <c r="I4285">
        <v>0</v>
      </c>
      <c r="J4285">
        <v>0</v>
      </c>
      <c r="K4285">
        <v>0</v>
      </c>
      <c r="L4285" t="str">
        <f>VLOOKUP(Table1__5[[#This Row],[ShortCode]],$U$3:$W$100,3,0)</f>
        <v>Tiger Regular</v>
      </c>
      <c r="M4285" t="str">
        <f>VLOOKUP(Table1__5[[#This Row],[ShortCode]],$U$3:$V$100,2,0)</f>
        <v>Group BB</v>
      </c>
      <c r="N4285" t="str">
        <f>RIGHT(Table1__5[[#This Row],[Calendar_month]],2)</f>
        <v>05</v>
      </c>
      <c r="O4285" t="str">
        <f>LEFT(Table1__5[[#This Row],[Calendar_month]],4)</f>
        <v>2025</v>
      </c>
      <c r="P4285" t="str">
        <f>_xlfn.TEXTBEFORE(Table1__5[[#This Row],[Distributor_Name]],"-")</f>
        <v>BD14</v>
      </c>
    </row>
    <row r="4286" spans="1:16" x14ac:dyDescent="0.75">
      <c r="A4286" t="s">
        <v>11</v>
      </c>
      <c r="B4286" t="s">
        <v>22</v>
      </c>
      <c r="C4286" t="s">
        <v>180</v>
      </c>
      <c r="D4286">
        <v>202505</v>
      </c>
      <c r="E4286" t="s">
        <v>7662</v>
      </c>
      <c r="F4286" t="s">
        <v>5408</v>
      </c>
      <c r="G4286">
        <v>977</v>
      </c>
      <c r="H4286">
        <v>1300</v>
      </c>
      <c r="I4286">
        <v>1435</v>
      </c>
      <c r="J4286">
        <v>1.4687819856704201</v>
      </c>
      <c r="K4286">
        <v>-458</v>
      </c>
      <c r="L4286" t="str">
        <f>VLOOKUP(Table1__5[[#This Row],[ShortCode]],$U$3:$W$100,3,0)</f>
        <v>Tiger Regular</v>
      </c>
      <c r="M4286" t="str">
        <f>VLOOKUP(Table1__5[[#This Row],[ShortCode]],$U$3:$V$100,2,0)</f>
        <v>Group BB</v>
      </c>
      <c r="N4286" t="str">
        <f>RIGHT(Table1__5[[#This Row],[Calendar_month]],2)</f>
        <v>05</v>
      </c>
      <c r="O4286" t="str">
        <f>LEFT(Table1__5[[#This Row],[Calendar_month]],4)</f>
        <v>2025</v>
      </c>
      <c r="P4286" t="str">
        <f>_xlfn.TEXTBEFORE(Table1__5[[#This Row],[Distributor_Name]],"-")</f>
        <v>BD14</v>
      </c>
    </row>
    <row r="4287" spans="1:16" x14ac:dyDescent="0.75">
      <c r="A4287" t="s">
        <v>11</v>
      </c>
      <c r="B4287" t="s">
        <v>22</v>
      </c>
      <c r="C4287" t="s">
        <v>180</v>
      </c>
      <c r="D4287">
        <v>202505</v>
      </c>
      <c r="E4287" t="s">
        <v>7662</v>
      </c>
      <c r="F4287" t="s">
        <v>7671</v>
      </c>
      <c r="G4287">
        <v>0</v>
      </c>
      <c r="H4287">
        <v>0</v>
      </c>
      <c r="I4287">
        <v>0</v>
      </c>
      <c r="J4287">
        <v>0</v>
      </c>
      <c r="K4287">
        <v>0</v>
      </c>
      <c r="L4287" t="str">
        <f>VLOOKUP(Table1__5[[#This Row],[ShortCode]],$U$3:$W$100,3,0)</f>
        <v>Other</v>
      </c>
      <c r="M4287" t="str">
        <f>VLOOKUP(Table1__5[[#This Row],[ShortCode]],$U$3:$V$100,2,0)</f>
        <v>Group BB</v>
      </c>
      <c r="N4287" t="str">
        <f>RIGHT(Table1__5[[#This Row],[Calendar_month]],2)</f>
        <v>05</v>
      </c>
      <c r="O4287" t="str">
        <f>LEFT(Table1__5[[#This Row],[Calendar_month]],4)</f>
        <v>2025</v>
      </c>
      <c r="P4287" t="str">
        <f>_xlfn.TEXTBEFORE(Table1__5[[#This Row],[Distributor_Name]],"-")</f>
        <v>BD14</v>
      </c>
    </row>
    <row r="4288" spans="1:16" x14ac:dyDescent="0.75">
      <c r="A4288" t="s">
        <v>11</v>
      </c>
      <c r="B4288" t="s">
        <v>22</v>
      </c>
      <c r="C4288" t="s">
        <v>180</v>
      </c>
      <c r="D4288">
        <v>202505</v>
      </c>
      <c r="E4288" t="s">
        <v>7662</v>
      </c>
      <c r="F4288" t="s">
        <v>5417</v>
      </c>
      <c r="G4288">
        <v>742</v>
      </c>
      <c r="H4288">
        <v>990</v>
      </c>
      <c r="I4288">
        <v>1077</v>
      </c>
      <c r="J4288">
        <v>1.4514824797843699</v>
      </c>
      <c r="K4288">
        <v>-335</v>
      </c>
      <c r="L4288" t="str">
        <f>VLOOKUP(Table1__5[[#This Row],[ShortCode]],$U$3:$W$100,3,0)</f>
        <v>Tiger Crystal</v>
      </c>
      <c r="M4288" t="str">
        <f>VLOOKUP(Table1__5[[#This Row],[ShortCode]],$U$3:$V$100,2,0)</f>
        <v>Group AA</v>
      </c>
      <c r="N4288" t="str">
        <f>RIGHT(Table1__5[[#This Row],[Calendar_month]],2)</f>
        <v>05</v>
      </c>
      <c r="O4288" t="str">
        <f>LEFT(Table1__5[[#This Row],[Calendar_month]],4)</f>
        <v>2025</v>
      </c>
      <c r="P4288" t="str">
        <f>_xlfn.TEXTBEFORE(Table1__5[[#This Row],[Distributor_Name]],"-")</f>
        <v>BD14</v>
      </c>
    </row>
    <row r="4289" spans="1:16" x14ac:dyDescent="0.75">
      <c r="A4289" t="s">
        <v>11</v>
      </c>
      <c r="B4289" t="s">
        <v>22</v>
      </c>
      <c r="C4289" t="s">
        <v>180</v>
      </c>
      <c r="D4289">
        <v>202505</v>
      </c>
      <c r="E4289" t="s">
        <v>7662</v>
      </c>
      <c r="F4289" t="s">
        <v>5403</v>
      </c>
      <c r="G4289">
        <v>2128</v>
      </c>
      <c r="H4289">
        <v>2015</v>
      </c>
      <c r="I4289">
        <v>2188</v>
      </c>
      <c r="J4289">
        <v>1.0281954887218001</v>
      </c>
      <c r="K4289">
        <v>-60</v>
      </c>
      <c r="L4289" t="str">
        <f>VLOOKUP(Table1__5[[#This Row],[ShortCode]],$U$3:$W$100,3,0)</f>
        <v>Tiger Crystal</v>
      </c>
      <c r="M4289" t="str">
        <f>VLOOKUP(Table1__5[[#This Row],[ShortCode]],$U$3:$V$100,2,0)</f>
        <v>Group AA</v>
      </c>
      <c r="N4289" t="str">
        <f>RIGHT(Table1__5[[#This Row],[Calendar_month]],2)</f>
        <v>05</v>
      </c>
      <c r="O4289" t="str">
        <f>LEFT(Table1__5[[#This Row],[Calendar_month]],4)</f>
        <v>2025</v>
      </c>
      <c r="P4289" t="str">
        <f>_xlfn.TEXTBEFORE(Table1__5[[#This Row],[Distributor_Name]],"-")</f>
        <v>BD14</v>
      </c>
    </row>
    <row r="4290" spans="1:16" x14ac:dyDescent="0.75">
      <c r="A4290" t="s">
        <v>11</v>
      </c>
      <c r="B4290" t="s">
        <v>22</v>
      </c>
      <c r="C4290" t="s">
        <v>180</v>
      </c>
      <c r="D4290">
        <v>202505</v>
      </c>
      <c r="E4290" t="s">
        <v>7662</v>
      </c>
      <c r="F4290" t="s">
        <v>5404</v>
      </c>
      <c r="G4290">
        <v>6355</v>
      </c>
      <c r="H4290">
        <v>5135</v>
      </c>
      <c r="I4290">
        <v>5135</v>
      </c>
      <c r="J4290">
        <v>0.80802517702596399</v>
      </c>
      <c r="K4290">
        <v>1220</v>
      </c>
      <c r="L4290" t="str">
        <f>VLOOKUP(Table1__5[[#This Row],[ShortCode]],$U$3:$W$100,3,0)</f>
        <v>Tiger Crystal</v>
      </c>
      <c r="M4290" t="str">
        <f>VLOOKUP(Table1__5[[#This Row],[ShortCode]],$U$3:$V$100,2,0)</f>
        <v>Group AA</v>
      </c>
      <c r="N4290" t="str">
        <f>RIGHT(Table1__5[[#This Row],[Calendar_month]],2)</f>
        <v>05</v>
      </c>
      <c r="O4290" t="str">
        <f>LEFT(Table1__5[[#This Row],[Calendar_month]],4)</f>
        <v>2025</v>
      </c>
      <c r="P4290" t="str">
        <f>_xlfn.TEXTBEFORE(Table1__5[[#This Row],[Distributor_Name]],"-")</f>
        <v>BD14</v>
      </c>
    </row>
    <row r="4291" spans="1:16" x14ac:dyDescent="0.75">
      <c r="A4291" t="s">
        <v>11</v>
      </c>
      <c r="B4291" t="s">
        <v>22</v>
      </c>
      <c r="C4291" t="s">
        <v>180</v>
      </c>
      <c r="D4291">
        <v>202505</v>
      </c>
      <c r="E4291" t="s">
        <v>7662</v>
      </c>
      <c r="F4291" t="s">
        <v>7684</v>
      </c>
      <c r="G4291">
        <v>0</v>
      </c>
      <c r="H4291">
        <v>0</v>
      </c>
      <c r="I4291">
        <v>0</v>
      </c>
      <c r="J4291">
        <v>0</v>
      </c>
      <c r="K4291">
        <v>0</v>
      </c>
      <c r="L4291" t="str">
        <f>VLOOKUP(Table1__5[[#This Row],[ShortCode]],$U$3:$W$100,3,0)</f>
        <v>Tiger Crystal</v>
      </c>
      <c r="M4291" t="str">
        <f>VLOOKUP(Table1__5[[#This Row],[ShortCode]],$U$3:$V$100,2,0)</f>
        <v>Group AA</v>
      </c>
      <c r="N4291" t="str">
        <f>RIGHT(Table1__5[[#This Row],[Calendar_month]],2)</f>
        <v>05</v>
      </c>
      <c r="O4291" t="str">
        <f>LEFT(Table1__5[[#This Row],[Calendar_month]],4)</f>
        <v>2025</v>
      </c>
      <c r="P4291" t="str">
        <f>_xlfn.TEXTBEFORE(Table1__5[[#This Row],[Distributor_Name]],"-")</f>
        <v>BD14</v>
      </c>
    </row>
    <row r="4292" spans="1:16" x14ac:dyDescent="0.75">
      <c r="A4292" t="s">
        <v>11</v>
      </c>
      <c r="B4292" t="s">
        <v>22</v>
      </c>
      <c r="C4292" t="s">
        <v>180</v>
      </c>
      <c r="D4292">
        <v>202505</v>
      </c>
      <c r="E4292" t="s">
        <v>7662</v>
      </c>
      <c r="F4292" t="s">
        <v>7672</v>
      </c>
      <c r="G4292">
        <v>0</v>
      </c>
      <c r="H4292">
        <v>0</v>
      </c>
      <c r="I4292">
        <v>0</v>
      </c>
      <c r="J4292">
        <v>0</v>
      </c>
      <c r="K4292">
        <v>0</v>
      </c>
      <c r="L4292" t="str">
        <f>VLOOKUP(Table1__5[[#This Row],[ShortCode]],$U$3:$W$100,3,0)</f>
        <v>Other</v>
      </c>
      <c r="M4292" t="str">
        <f>VLOOKUP(Table1__5[[#This Row],[ShortCode]],$U$3:$V$100,2,0)</f>
        <v>Group BB</v>
      </c>
      <c r="N4292" t="str">
        <f>RIGHT(Table1__5[[#This Row],[Calendar_month]],2)</f>
        <v>05</v>
      </c>
      <c r="O4292" t="str">
        <f>LEFT(Table1__5[[#This Row],[Calendar_month]],4)</f>
        <v>2025</v>
      </c>
      <c r="P4292" t="str">
        <f>_xlfn.TEXTBEFORE(Table1__5[[#This Row],[Distributor_Name]],"-")</f>
        <v>BD14</v>
      </c>
    </row>
    <row r="4293" spans="1:16" x14ac:dyDescent="0.75">
      <c r="A4293" t="s">
        <v>11</v>
      </c>
      <c r="B4293" t="s">
        <v>22</v>
      </c>
      <c r="C4293" t="s">
        <v>180</v>
      </c>
      <c r="D4293">
        <v>202505</v>
      </c>
      <c r="E4293" t="s">
        <v>7673</v>
      </c>
      <c r="F4293" t="s">
        <v>5436</v>
      </c>
      <c r="G4293">
        <v>0</v>
      </c>
      <c r="H4293">
        <v>0</v>
      </c>
      <c r="I4293">
        <v>0</v>
      </c>
      <c r="J4293">
        <v>0</v>
      </c>
      <c r="K4293">
        <v>0</v>
      </c>
      <c r="L4293" t="str">
        <f>VLOOKUP(Table1__5[[#This Row],[ShortCode]],$U$3:$W$100,3,0)</f>
        <v>Bivina</v>
      </c>
      <c r="M4293" t="str">
        <f>VLOOKUP(Table1__5[[#This Row],[ShortCode]],$U$3:$V$100,2,0)</f>
        <v>Group BB</v>
      </c>
      <c r="N4293" t="str">
        <f>RIGHT(Table1__5[[#This Row],[Calendar_month]],2)</f>
        <v>05</v>
      </c>
      <c r="O4293" t="str">
        <f>LEFT(Table1__5[[#This Row],[Calendar_month]],4)</f>
        <v>2025</v>
      </c>
      <c r="P4293" t="str">
        <f>_xlfn.TEXTBEFORE(Table1__5[[#This Row],[Distributor_Name]],"-")</f>
        <v>BD14</v>
      </c>
    </row>
    <row r="4294" spans="1:16" x14ac:dyDescent="0.75">
      <c r="A4294" t="s">
        <v>11</v>
      </c>
      <c r="B4294" t="s">
        <v>22</v>
      </c>
      <c r="C4294" t="s">
        <v>180</v>
      </c>
      <c r="D4294">
        <v>202505</v>
      </c>
      <c r="E4294" t="s">
        <v>7673</v>
      </c>
      <c r="F4294" t="s">
        <v>7674</v>
      </c>
      <c r="G4294">
        <v>3279</v>
      </c>
      <c r="H4294">
        <v>4800</v>
      </c>
      <c r="I4294">
        <v>4750</v>
      </c>
      <c r="J4294">
        <v>1.44861238182373</v>
      </c>
      <c r="K4294">
        <v>-1471</v>
      </c>
      <c r="L4294" t="str">
        <f>VLOOKUP(Table1__5[[#This Row],[ShortCode]],$U$3:$W$100,3,0)</f>
        <v>Bia Việt</v>
      </c>
      <c r="M4294" t="str">
        <f>VLOOKUP(Table1__5[[#This Row],[ShortCode]],$U$3:$V$100,2,0)</f>
        <v>Group BB</v>
      </c>
      <c r="N4294" t="str">
        <f>RIGHT(Table1__5[[#This Row],[Calendar_month]],2)</f>
        <v>05</v>
      </c>
      <c r="O4294" t="str">
        <f>LEFT(Table1__5[[#This Row],[Calendar_month]],4)</f>
        <v>2025</v>
      </c>
      <c r="P4294" t="str">
        <f>_xlfn.TEXTBEFORE(Table1__5[[#This Row],[Distributor_Name]],"-")</f>
        <v>BD14</v>
      </c>
    </row>
    <row r="4295" spans="1:16" x14ac:dyDescent="0.75">
      <c r="A4295" t="s">
        <v>11</v>
      </c>
      <c r="B4295" t="s">
        <v>22</v>
      </c>
      <c r="C4295" t="s">
        <v>180</v>
      </c>
      <c r="D4295">
        <v>202505</v>
      </c>
      <c r="E4295" t="s">
        <v>7673</v>
      </c>
      <c r="F4295" t="s">
        <v>5400</v>
      </c>
      <c r="G4295">
        <v>5865</v>
      </c>
      <c r="H4295">
        <v>6370</v>
      </c>
      <c r="I4295">
        <v>6320</v>
      </c>
      <c r="J4295">
        <v>1.07757885763001</v>
      </c>
      <c r="K4295">
        <v>-454.99999999999898</v>
      </c>
      <c r="L4295" t="str">
        <f>VLOOKUP(Table1__5[[#This Row],[ShortCode]],$U$3:$W$100,3,0)</f>
        <v>Bia Việt</v>
      </c>
      <c r="M4295" t="str">
        <f>VLOOKUP(Table1__5[[#This Row],[ShortCode]],$U$3:$V$100,2,0)</f>
        <v>Group BB</v>
      </c>
      <c r="N4295" t="str">
        <f>RIGHT(Table1__5[[#This Row],[Calendar_month]],2)</f>
        <v>05</v>
      </c>
      <c r="O4295" t="str">
        <f>LEFT(Table1__5[[#This Row],[Calendar_month]],4)</f>
        <v>2025</v>
      </c>
      <c r="P4295" t="str">
        <f>_xlfn.TEXTBEFORE(Table1__5[[#This Row],[Distributor_Name]],"-")</f>
        <v>BD14</v>
      </c>
    </row>
    <row r="4296" spans="1:16" x14ac:dyDescent="0.75">
      <c r="A4296" t="s">
        <v>11</v>
      </c>
      <c r="B4296" t="s">
        <v>22</v>
      </c>
      <c r="C4296" t="s">
        <v>180</v>
      </c>
      <c r="D4296">
        <v>202505</v>
      </c>
      <c r="E4296" t="s">
        <v>7673</v>
      </c>
      <c r="F4296" t="s">
        <v>5411</v>
      </c>
      <c r="G4296">
        <v>981</v>
      </c>
      <c r="H4296">
        <v>1460</v>
      </c>
      <c r="I4296">
        <v>1466</v>
      </c>
      <c r="J4296">
        <v>1.4943934760448501</v>
      </c>
      <c r="K4296">
        <v>-485</v>
      </c>
      <c r="L4296" t="str">
        <f>VLOOKUP(Table1__5[[#This Row],[ShortCode]],$U$3:$W$100,3,0)</f>
        <v>Bia Việt</v>
      </c>
      <c r="M4296" t="str">
        <f>VLOOKUP(Table1__5[[#This Row],[ShortCode]],$U$3:$V$100,2,0)</f>
        <v>Group BB</v>
      </c>
      <c r="N4296" t="str">
        <f>RIGHT(Table1__5[[#This Row],[Calendar_month]],2)</f>
        <v>05</v>
      </c>
      <c r="O4296" t="str">
        <f>LEFT(Table1__5[[#This Row],[Calendar_month]],4)</f>
        <v>2025</v>
      </c>
      <c r="P4296" t="str">
        <f>_xlfn.TEXTBEFORE(Table1__5[[#This Row],[Distributor_Name]],"-")</f>
        <v>BD14</v>
      </c>
    </row>
    <row r="4297" spans="1:16" x14ac:dyDescent="0.75">
      <c r="A4297" t="s">
        <v>11</v>
      </c>
      <c r="B4297" t="s">
        <v>22</v>
      </c>
      <c r="C4297" t="s">
        <v>180</v>
      </c>
      <c r="D4297">
        <v>202505</v>
      </c>
      <c r="E4297" t="s">
        <v>7673</v>
      </c>
      <c r="F4297" t="s">
        <v>7675</v>
      </c>
      <c r="G4297">
        <v>0</v>
      </c>
      <c r="H4297">
        <v>0</v>
      </c>
      <c r="I4297">
        <v>0</v>
      </c>
      <c r="J4297">
        <v>0</v>
      </c>
      <c r="K4297">
        <v>0</v>
      </c>
      <c r="L4297" t="str">
        <f>VLOOKUP(Table1__5[[#This Row],[ShortCode]],$U$3:$W$100,3,0)</f>
        <v>Larue</v>
      </c>
      <c r="M4297" t="str">
        <f>VLOOKUP(Table1__5[[#This Row],[ShortCode]],$U$3:$V$100,2,0)</f>
        <v>Group BB</v>
      </c>
      <c r="N4297" t="str">
        <f>RIGHT(Table1__5[[#This Row],[Calendar_month]],2)</f>
        <v>05</v>
      </c>
      <c r="O4297" t="str">
        <f>LEFT(Table1__5[[#This Row],[Calendar_month]],4)</f>
        <v>2025</v>
      </c>
      <c r="P4297" t="str">
        <f>_xlfn.TEXTBEFORE(Table1__5[[#This Row],[Distributor_Name]],"-")</f>
        <v>BD14</v>
      </c>
    </row>
    <row r="4298" spans="1:16" x14ac:dyDescent="0.75">
      <c r="A4298" t="s">
        <v>11</v>
      </c>
      <c r="B4298" t="s">
        <v>22</v>
      </c>
      <c r="C4298" t="s">
        <v>180</v>
      </c>
      <c r="D4298">
        <v>202505</v>
      </c>
      <c r="E4298" t="s">
        <v>7673</v>
      </c>
      <c r="F4298" t="s">
        <v>7676</v>
      </c>
      <c r="G4298">
        <v>0</v>
      </c>
      <c r="H4298">
        <v>0</v>
      </c>
      <c r="I4298">
        <v>0</v>
      </c>
      <c r="J4298">
        <v>0</v>
      </c>
      <c r="K4298">
        <v>0</v>
      </c>
      <c r="L4298" t="str">
        <f>VLOOKUP(Table1__5[[#This Row],[ShortCode]],$U$3:$W$100,3,0)</f>
        <v>Larue</v>
      </c>
      <c r="M4298" t="str">
        <f>VLOOKUP(Table1__5[[#This Row],[ShortCode]],$U$3:$V$100,2,0)</f>
        <v>Group BB</v>
      </c>
      <c r="N4298" t="str">
        <f>RIGHT(Table1__5[[#This Row],[Calendar_month]],2)</f>
        <v>05</v>
      </c>
      <c r="O4298" t="str">
        <f>LEFT(Table1__5[[#This Row],[Calendar_month]],4)</f>
        <v>2025</v>
      </c>
      <c r="P4298" t="str">
        <f>_xlfn.TEXTBEFORE(Table1__5[[#This Row],[Distributor_Name]],"-")</f>
        <v>BD14</v>
      </c>
    </row>
    <row r="4299" spans="1:16" x14ac:dyDescent="0.75">
      <c r="A4299" t="s">
        <v>11</v>
      </c>
      <c r="B4299" t="s">
        <v>22</v>
      </c>
      <c r="C4299" t="s">
        <v>180</v>
      </c>
      <c r="D4299">
        <v>202505</v>
      </c>
      <c r="E4299" t="s">
        <v>7673</v>
      </c>
      <c r="F4299" t="s">
        <v>7696</v>
      </c>
      <c r="G4299">
        <v>0</v>
      </c>
      <c r="H4299">
        <v>0</v>
      </c>
      <c r="I4299">
        <v>0</v>
      </c>
      <c r="J4299">
        <v>0</v>
      </c>
      <c r="K4299">
        <v>0</v>
      </c>
      <c r="L4299" t="str">
        <f>VLOOKUP(Table1__5[[#This Row],[ShortCode]],$U$3:$W$100,3,0)</f>
        <v>Larue</v>
      </c>
      <c r="M4299" t="str">
        <f>VLOOKUP(Table1__5[[#This Row],[ShortCode]],$U$3:$V$100,2,0)</f>
        <v>Group AA</v>
      </c>
      <c r="N4299" t="str">
        <f>RIGHT(Table1__5[[#This Row],[Calendar_month]],2)</f>
        <v>05</v>
      </c>
      <c r="O4299" t="str">
        <f>LEFT(Table1__5[[#This Row],[Calendar_month]],4)</f>
        <v>2025</v>
      </c>
      <c r="P4299" t="str">
        <f>_xlfn.TEXTBEFORE(Table1__5[[#This Row],[Distributor_Name]],"-")</f>
        <v>BD14</v>
      </c>
    </row>
    <row r="4300" spans="1:16" x14ac:dyDescent="0.75">
      <c r="A4300" t="s">
        <v>11</v>
      </c>
      <c r="B4300" t="s">
        <v>22</v>
      </c>
      <c r="C4300" t="s">
        <v>180</v>
      </c>
      <c r="D4300">
        <v>202505</v>
      </c>
      <c r="E4300" t="s">
        <v>7673</v>
      </c>
      <c r="F4300" t="s">
        <v>7677</v>
      </c>
      <c r="G4300">
        <v>0</v>
      </c>
      <c r="H4300">
        <v>0</v>
      </c>
      <c r="I4300">
        <v>0</v>
      </c>
      <c r="J4300">
        <v>0</v>
      </c>
      <c r="K4300">
        <v>0</v>
      </c>
      <c r="L4300" t="str">
        <f>VLOOKUP(Table1__5[[#This Row],[ShortCode]],$U$3:$W$100,3,0)</f>
        <v>Larue</v>
      </c>
      <c r="M4300" t="str">
        <f>VLOOKUP(Table1__5[[#This Row],[ShortCode]],$U$3:$V$100,2,0)</f>
        <v>Group BB</v>
      </c>
      <c r="N4300" t="str">
        <f>RIGHT(Table1__5[[#This Row],[Calendar_month]],2)</f>
        <v>05</v>
      </c>
      <c r="O4300" t="str">
        <f>LEFT(Table1__5[[#This Row],[Calendar_month]],4)</f>
        <v>2025</v>
      </c>
      <c r="P4300" t="str">
        <f>_xlfn.TEXTBEFORE(Table1__5[[#This Row],[Distributor_Name]],"-")</f>
        <v>BD14</v>
      </c>
    </row>
    <row r="4301" spans="1:16" x14ac:dyDescent="0.75">
      <c r="A4301" t="s">
        <v>11</v>
      </c>
      <c r="B4301" t="s">
        <v>22</v>
      </c>
      <c r="C4301" t="s">
        <v>180</v>
      </c>
      <c r="D4301">
        <v>202506</v>
      </c>
      <c r="E4301" t="s">
        <v>7662</v>
      </c>
      <c r="F4301" t="s">
        <v>5438</v>
      </c>
      <c r="G4301">
        <v>3</v>
      </c>
      <c r="H4301">
        <v>0</v>
      </c>
      <c r="I4301">
        <v>0</v>
      </c>
      <c r="J4301">
        <v>0</v>
      </c>
      <c r="K4301">
        <v>3</v>
      </c>
      <c r="L4301" t="str">
        <f>VLOOKUP(Table1__5[[#This Row],[ShortCode]],$U$3:$W$100,3,0)</f>
        <v>Other</v>
      </c>
      <c r="M4301" t="str">
        <f>VLOOKUP(Table1__5[[#This Row],[ShortCode]],$U$3:$V$100,2,0)</f>
        <v>Group BB</v>
      </c>
      <c r="N4301" t="str">
        <f>RIGHT(Table1__5[[#This Row],[Calendar_month]],2)</f>
        <v>06</v>
      </c>
      <c r="O4301" t="str">
        <f>LEFT(Table1__5[[#This Row],[Calendar_month]],4)</f>
        <v>2025</v>
      </c>
      <c r="P4301" t="str">
        <f>_xlfn.TEXTBEFORE(Table1__5[[#This Row],[Distributor_Name]],"-")</f>
        <v>BD14</v>
      </c>
    </row>
    <row r="4302" spans="1:16" x14ac:dyDescent="0.75">
      <c r="A4302" t="s">
        <v>11</v>
      </c>
      <c r="B4302" t="s">
        <v>22</v>
      </c>
      <c r="C4302" t="s">
        <v>180</v>
      </c>
      <c r="D4302">
        <v>202506</v>
      </c>
      <c r="E4302" t="s">
        <v>7662</v>
      </c>
      <c r="F4302" t="s">
        <v>7664</v>
      </c>
      <c r="G4302">
        <v>0</v>
      </c>
      <c r="H4302">
        <v>0</v>
      </c>
      <c r="I4302">
        <v>0</v>
      </c>
      <c r="J4302">
        <v>0</v>
      </c>
      <c r="K4302">
        <v>0</v>
      </c>
      <c r="L4302" t="str">
        <f>VLOOKUP(Table1__5[[#This Row],[ShortCode]],$U$3:$W$100,3,0)</f>
        <v>Other</v>
      </c>
      <c r="M4302" t="str">
        <f>VLOOKUP(Table1__5[[#This Row],[ShortCode]],$U$3:$V$100,2,0)</f>
        <v>Group BB</v>
      </c>
      <c r="N4302" t="str">
        <f>RIGHT(Table1__5[[#This Row],[Calendar_month]],2)</f>
        <v>06</v>
      </c>
      <c r="O4302" t="str">
        <f>LEFT(Table1__5[[#This Row],[Calendar_month]],4)</f>
        <v>2025</v>
      </c>
      <c r="P4302" t="str">
        <f>_xlfn.TEXTBEFORE(Table1__5[[#This Row],[Distributor_Name]],"-")</f>
        <v>BD14</v>
      </c>
    </row>
    <row r="4303" spans="1:16" x14ac:dyDescent="0.75">
      <c r="A4303" t="s">
        <v>11</v>
      </c>
      <c r="B4303" t="s">
        <v>22</v>
      </c>
      <c r="C4303" t="s">
        <v>180</v>
      </c>
      <c r="D4303">
        <v>202506</v>
      </c>
      <c r="E4303" t="s">
        <v>7662</v>
      </c>
      <c r="F4303" t="s">
        <v>5426</v>
      </c>
      <c r="G4303">
        <v>0</v>
      </c>
      <c r="H4303">
        <v>0</v>
      </c>
      <c r="I4303">
        <v>0</v>
      </c>
      <c r="J4303">
        <v>0</v>
      </c>
      <c r="K4303">
        <v>0</v>
      </c>
      <c r="L4303" t="str">
        <f>VLOOKUP(Table1__5[[#This Row],[ShortCode]],$U$3:$W$100,3,0)</f>
        <v>Heineken Original</v>
      </c>
      <c r="M4303" t="str">
        <f>VLOOKUP(Table1__5[[#This Row],[ShortCode]],$U$3:$V$100,2,0)</f>
        <v>Group BB</v>
      </c>
      <c r="N4303" t="str">
        <f>RIGHT(Table1__5[[#This Row],[Calendar_month]],2)</f>
        <v>06</v>
      </c>
      <c r="O4303" t="str">
        <f>LEFT(Table1__5[[#This Row],[Calendar_month]],4)</f>
        <v>2025</v>
      </c>
      <c r="P4303" t="str">
        <f>_xlfn.TEXTBEFORE(Table1__5[[#This Row],[Distributor_Name]],"-")</f>
        <v>BD14</v>
      </c>
    </row>
    <row r="4304" spans="1:16" x14ac:dyDescent="0.75">
      <c r="A4304" t="s">
        <v>11</v>
      </c>
      <c r="B4304" t="s">
        <v>22</v>
      </c>
      <c r="C4304" t="s">
        <v>180</v>
      </c>
      <c r="D4304">
        <v>202506</v>
      </c>
      <c r="E4304" t="s">
        <v>7662</v>
      </c>
      <c r="F4304" t="s">
        <v>5434</v>
      </c>
      <c r="G4304">
        <v>149</v>
      </c>
      <c r="H4304">
        <v>130</v>
      </c>
      <c r="I4304">
        <v>130</v>
      </c>
      <c r="J4304">
        <v>0.87248322147651003</v>
      </c>
      <c r="K4304">
        <v>19</v>
      </c>
      <c r="L4304" t="str">
        <f>VLOOKUP(Table1__5[[#This Row],[ShortCode]],$U$3:$W$100,3,0)</f>
        <v>Heineken Original</v>
      </c>
      <c r="M4304" t="str">
        <f>VLOOKUP(Table1__5[[#This Row],[ShortCode]],$U$3:$V$100,2,0)</f>
        <v>Group BB</v>
      </c>
      <c r="N4304" t="str">
        <f>RIGHT(Table1__5[[#This Row],[Calendar_month]],2)</f>
        <v>06</v>
      </c>
      <c r="O4304" t="str">
        <f>LEFT(Table1__5[[#This Row],[Calendar_month]],4)</f>
        <v>2025</v>
      </c>
      <c r="P4304" t="str">
        <f>_xlfn.TEXTBEFORE(Table1__5[[#This Row],[Distributor_Name]],"-")</f>
        <v>BD14</v>
      </c>
    </row>
    <row r="4305" spans="1:16" x14ac:dyDescent="0.75">
      <c r="A4305" t="s">
        <v>11</v>
      </c>
      <c r="B4305" t="s">
        <v>22</v>
      </c>
      <c r="C4305" t="s">
        <v>180</v>
      </c>
      <c r="D4305">
        <v>202506</v>
      </c>
      <c r="E4305" t="s">
        <v>7662</v>
      </c>
      <c r="F4305" t="s">
        <v>5393</v>
      </c>
      <c r="G4305">
        <v>7872</v>
      </c>
      <c r="H4305">
        <v>15210</v>
      </c>
      <c r="I4305">
        <v>15608</v>
      </c>
      <c r="J4305">
        <v>1.9827235772357701</v>
      </c>
      <c r="K4305">
        <v>-7736</v>
      </c>
      <c r="L4305" t="str">
        <f>VLOOKUP(Table1__5[[#This Row],[ShortCode]],$U$3:$W$100,3,0)</f>
        <v>Heineken Silver</v>
      </c>
      <c r="M4305" t="str">
        <f>VLOOKUP(Table1__5[[#This Row],[ShortCode]],$U$3:$V$100,2,0)</f>
        <v>Group AA</v>
      </c>
      <c r="N4305" t="str">
        <f>RIGHT(Table1__5[[#This Row],[Calendar_month]],2)</f>
        <v>06</v>
      </c>
      <c r="O4305" t="str">
        <f>LEFT(Table1__5[[#This Row],[Calendar_month]],4)</f>
        <v>2025</v>
      </c>
      <c r="P4305" t="str">
        <f>_xlfn.TEXTBEFORE(Table1__5[[#This Row],[Distributor_Name]],"-")</f>
        <v>BD14</v>
      </c>
    </row>
    <row r="4306" spans="1:16" x14ac:dyDescent="0.75">
      <c r="A4306" t="s">
        <v>11</v>
      </c>
      <c r="B4306" t="s">
        <v>22</v>
      </c>
      <c r="C4306" t="s">
        <v>180</v>
      </c>
      <c r="D4306">
        <v>202506</v>
      </c>
      <c r="E4306" t="s">
        <v>7662</v>
      </c>
      <c r="F4306" t="s">
        <v>5418</v>
      </c>
      <c r="G4306">
        <v>18</v>
      </c>
      <c r="H4306">
        <v>0</v>
      </c>
      <c r="I4306">
        <v>0</v>
      </c>
      <c r="J4306">
        <v>0</v>
      </c>
      <c r="K4306">
        <v>18</v>
      </c>
      <c r="L4306" t="str">
        <f>VLOOKUP(Table1__5[[#This Row],[ShortCode]],$U$3:$W$100,3,0)</f>
        <v>Heineken Silver</v>
      </c>
      <c r="M4306" t="str">
        <f>VLOOKUP(Table1__5[[#This Row],[ShortCode]],$U$3:$V$100,2,0)</f>
        <v>Group AA</v>
      </c>
      <c r="N4306" t="str">
        <f>RIGHT(Table1__5[[#This Row],[Calendar_month]],2)</f>
        <v>06</v>
      </c>
      <c r="O4306" t="str">
        <f>LEFT(Table1__5[[#This Row],[Calendar_month]],4)</f>
        <v>2025</v>
      </c>
      <c r="P4306" t="str">
        <f>_xlfn.TEXTBEFORE(Table1__5[[#This Row],[Distributor_Name]],"-")</f>
        <v>BD14</v>
      </c>
    </row>
    <row r="4307" spans="1:16" x14ac:dyDescent="0.75">
      <c r="A4307" t="s">
        <v>11</v>
      </c>
      <c r="B4307" t="s">
        <v>22</v>
      </c>
      <c r="C4307" t="s">
        <v>180</v>
      </c>
      <c r="D4307">
        <v>202506</v>
      </c>
      <c r="E4307" t="s">
        <v>7662</v>
      </c>
      <c r="F4307" t="s">
        <v>5401</v>
      </c>
      <c r="G4307">
        <v>991</v>
      </c>
      <c r="H4307">
        <v>260</v>
      </c>
      <c r="I4307">
        <v>389</v>
      </c>
      <c r="J4307">
        <v>0.39253279515640799</v>
      </c>
      <c r="K4307">
        <v>602</v>
      </c>
      <c r="L4307" t="str">
        <f>VLOOKUP(Table1__5[[#This Row],[ShortCode]],$U$3:$W$100,3,0)</f>
        <v>Heineken Silver</v>
      </c>
      <c r="M4307" t="str">
        <f>VLOOKUP(Table1__5[[#This Row],[ShortCode]],$U$3:$V$100,2,0)</f>
        <v>Group AA</v>
      </c>
      <c r="N4307" t="str">
        <f>RIGHT(Table1__5[[#This Row],[Calendar_month]],2)</f>
        <v>06</v>
      </c>
      <c r="O4307" t="str">
        <f>LEFT(Table1__5[[#This Row],[Calendar_month]],4)</f>
        <v>2025</v>
      </c>
      <c r="P4307" t="str">
        <f>_xlfn.TEXTBEFORE(Table1__5[[#This Row],[Distributor_Name]],"-")</f>
        <v>BD14</v>
      </c>
    </row>
    <row r="4308" spans="1:16" x14ac:dyDescent="0.75">
      <c r="A4308" t="s">
        <v>11</v>
      </c>
      <c r="B4308" t="s">
        <v>22</v>
      </c>
      <c r="C4308" t="s">
        <v>180</v>
      </c>
      <c r="D4308">
        <v>202506</v>
      </c>
      <c r="E4308" t="s">
        <v>7662</v>
      </c>
      <c r="F4308" t="s">
        <v>7288</v>
      </c>
      <c r="G4308">
        <v>0</v>
      </c>
      <c r="H4308">
        <v>0</v>
      </c>
      <c r="I4308">
        <v>0</v>
      </c>
      <c r="J4308">
        <v>0</v>
      </c>
      <c r="K4308">
        <v>0</v>
      </c>
      <c r="L4308" t="str">
        <f>VLOOKUP(Table1__5[[#This Row],[ShortCode]],$U$3:$W$100,3,0)</f>
        <v>Heineken Silver</v>
      </c>
      <c r="M4308" t="str">
        <f>VLOOKUP(Table1__5[[#This Row],[ShortCode]],$U$3:$V$100,2,0)</f>
        <v>Group BB</v>
      </c>
      <c r="N4308" t="str">
        <f>RIGHT(Table1__5[[#This Row],[Calendar_month]],2)</f>
        <v>06</v>
      </c>
      <c r="O4308" t="str">
        <f>LEFT(Table1__5[[#This Row],[Calendar_month]],4)</f>
        <v>2025</v>
      </c>
      <c r="P4308" t="str">
        <f>_xlfn.TEXTBEFORE(Table1__5[[#This Row],[Distributor_Name]],"-")</f>
        <v>BD14</v>
      </c>
    </row>
    <row r="4309" spans="1:16" x14ac:dyDescent="0.75">
      <c r="A4309" t="s">
        <v>11</v>
      </c>
      <c r="B4309" t="s">
        <v>22</v>
      </c>
      <c r="C4309" t="s">
        <v>180</v>
      </c>
      <c r="D4309">
        <v>202506</v>
      </c>
      <c r="E4309" t="s">
        <v>7662</v>
      </c>
      <c r="F4309" t="s">
        <v>5440</v>
      </c>
      <c r="G4309">
        <v>18</v>
      </c>
      <c r="H4309">
        <v>0</v>
      </c>
      <c r="I4309">
        <v>0</v>
      </c>
      <c r="J4309">
        <v>0</v>
      </c>
      <c r="K4309">
        <v>18</v>
      </c>
      <c r="L4309" t="str">
        <f>VLOOKUP(Table1__5[[#This Row],[ShortCode]],$U$3:$W$100,3,0)</f>
        <v>Other</v>
      </c>
      <c r="M4309" t="str">
        <f>VLOOKUP(Table1__5[[#This Row],[ShortCode]],$U$3:$V$100,2,0)</f>
        <v>Group BB</v>
      </c>
      <c r="N4309" t="str">
        <f>RIGHT(Table1__5[[#This Row],[Calendar_month]],2)</f>
        <v>06</v>
      </c>
      <c r="O4309" t="str">
        <f>LEFT(Table1__5[[#This Row],[Calendar_month]],4)</f>
        <v>2025</v>
      </c>
      <c r="P4309" t="str">
        <f>_xlfn.TEXTBEFORE(Table1__5[[#This Row],[Distributor_Name]],"-")</f>
        <v>BD14</v>
      </c>
    </row>
    <row r="4310" spans="1:16" x14ac:dyDescent="0.75">
      <c r="A4310" t="s">
        <v>11</v>
      </c>
      <c r="B4310" t="s">
        <v>22</v>
      </c>
      <c r="C4310" t="s">
        <v>180</v>
      </c>
      <c r="D4310">
        <v>202506</v>
      </c>
      <c r="E4310" t="s">
        <v>7662</v>
      </c>
      <c r="F4310" t="s">
        <v>7665</v>
      </c>
      <c r="G4310">
        <v>0</v>
      </c>
      <c r="H4310">
        <v>0</v>
      </c>
      <c r="I4310">
        <v>0</v>
      </c>
      <c r="J4310">
        <v>0</v>
      </c>
      <c r="K4310">
        <v>0</v>
      </c>
      <c r="L4310" t="str">
        <f>VLOOKUP(Table1__5[[#This Row],[ShortCode]],$U$3:$W$100,3,0)</f>
        <v>Other</v>
      </c>
      <c r="M4310" t="str">
        <f>VLOOKUP(Table1__5[[#This Row],[ShortCode]],$U$3:$V$100,2,0)</f>
        <v>Group BB</v>
      </c>
      <c r="N4310" t="str">
        <f>RIGHT(Table1__5[[#This Row],[Calendar_month]],2)</f>
        <v>06</v>
      </c>
      <c r="O4310" t="str">
        <f>LEFT(Table1__5[[#This Row],[Calendar_month]],4)</f>
        <v>2025</v>
      </c>
      <c r="P4310" t="str">
        <f>_xlfn.TEXTBEFORE(Table1__5[[#This Row],[Distributor_Name]],"-")</f>
        <v>BD14</v>
      </c>
    </row>
    <row r="4311" spans="1:16" x14ac:dyDescent="0.75">
      <c r="A4311" t="s">
        <v>11</v>
      </c>
      <c r="B4311" t="s">
        <v>22</v>
      </c>
      <c r="C4311" t="s">
        <v>180</v>
      </c>
      <c r="D4311">
        <v>202506</v>
      </c>
      <c r="E4311" t="s">
        <v>7662</v>
      </c>
      <c r="F4311" t="s">
        <v>5424</v>
      </c>
      <c r="G4311">
        <v>13</v>
      </c>
      <c r="H4311">
        <v>13</v>
      </c>
      <c r="I4311">
        <v>13</v>
      </c>
      <c r="J4311">
        <v>1</v>
      </c>
      <c r="K4311">
        <v>0</v>
      </c>
      <c r="L4311" t="str">
        <f>VLOOKUP(Table1__5[[#This Row],[ShortCode]],$U$3:$W$100,3,0)</f>
        <v>Other</v>
      </c>
      <c r="M4311" t="str">
        <f>VLOOKUP(Table1__5[[#This Row],[ShortCode]],$U$3:$V$100,2,0)</f>
        <v>Group BB</v>
      </c>
      <c r="N4311" t="str">
        <f>RIGHT(Table1__5[[#This Row],[Calendar_month]],2)</f>
        <v>06</v>
      </c>
      <c r="O4311" t="str">
        <f>LEFT(Table1__5[[#This Row],[Calendar_month]],4)</f>
        <v>2025</v>
      </c>
      <c r="P4311" t="str">
        <f>_xlfn.TEXTBEFORE(Table1__5[[#This Row],[Distributor_Name]],"-")</f>
        <v>BD14</v>
      </c>
    </row>
    <row r="4312" spans="1:16" x14ac:dyDescent="0.75">
      <c r="A4312" t="s">
        <v>11</v>
      </c>
      <c r="B4312" t="s">
        <v>22</v>
      </c>
      <c r="C4312" t="s">
        <v>180</v>
      </c>
      <c r="D4312">
        <v>202506</v>
      </c>
      <c r="E4312" t="s">
        <v>7662</v>
      </c>
      <c r="F4312" t="s">
        <v>7654</v>
      </c>
      <c r="G4312">
        <v>0</v>
      </c>
      <c r="H4312">
        <v>0</v>
      </c>
      <c r="I4312">
        <v>0</v>
      </c>
      <c r="J4312">
        <v>0</v>
      </c>
      <c r="K4312">
        <v>0</v>
      </c>
      <c r="L4312" t="str">
        <f>VLOOKUP(Table1__5[[#This Row],[ShortCode]],$U$3:$W$100,3,0)</f>
        <v>Other</v>
      </c>
      <c r="M4312" t="str">
        <f>VLOOKUP(Table1__5[[#This Row],[ShortCode]],$U$3:$V$100,2,0)</f>
        <v>Group BB</v>
      </c>
      <c r="N4312" t="str">
        <f>RIGHT(Table1__5[[#This Row],[Calendar_month]],2)</f>
        <v>06</v>
      </c>
      <c r="O4312" t="str">
        <f>LEFT(Table1__5[[#This Row],[Calendar_month]],4)</f>
        <v>2025</v>
      </c>
      <c r="P4312" t="str">
        <f>_xlfn.TEXTBEFORE(Table1__5[[#This Row],[Distributor_Name]],"-")</f>
        <v>BD14</v>
      </c>
    </row>
    <row r="4313" spans="1:16" x14ac:dyDescent="0.75">
      <c r="A4313" t="s">
        <v>11</v>
      </c>
      <c r="B4313" t="s">
        <v>22</v>
      </c>
      <c r="C4313" t="s">
        <v>180</v>
      </c>
      <c r="D4313">
        <v>202506</v>
      </c>
      <c r="E4313" t="s">
        <v>7662</v>
      </c>
      <c r="F4313" t="s">
        <v>7667</v>
      </c>
      <c r="G4313">
        <v>0</v>
      </c>
      <c r="H4313">
        <v>0</v>
      </c>
      <c r="I4313">
        <v>0</v>
      </c>
      <c r="J4313">
        <v>0</v>
      </c>
      <c r="K4313">
        <v>0</v>
      </c>
      <c r="L4313" t="str">
        <f>VLOOKUP(Table1__5[[#This Row],[ShortCode]],$U$3:$W$100,3,0)</f>
        <v>Other</v>
      </c>
      <c r="M4313" t="str">
        <f>VLOOKUP(Table1__5[[#This Row],[ShortCode]],$U$3:$V$100,2,0)</f>
        <v>Group BB</v>
      </c>
      <c r="N4313" t="str">
        <f>RIGHT(Table1__5[[#This Row],[Calendar_month]],2)</f>
        <v>06</v>
      </c>
      <c r="O4313" t="str">
        <f>LEFT(Table1__5[[#This Row],[Calendar_month]],4)</f>
        <v>2025</v>
      </c>
      <c r="P4313" t="str">
        <f>_xlfn.TEXTBEFORE(Table1__5[[#This Row],[Distributor_Name]],"-")</f>
        <v>BD14</v>
      </c>
    </row>
    <row r="4314" spans="1:16" x14ac:dyDescent="0.75">
      <c r="A4314" t="s">
        <v>11</v>
      </c>
      <c r="B4314" t="s">
        <v>22</v>
      </c>
      <c r="C4314" t="s">
        <v>180</v>
      </c>
      <c r="D4314">
        <v>202506</v>
      </c>
      <c r="E4314" t="s">
        <v>7662</v>
      </c>
      <c r="F4314" t="s">
        <v>7668</v>
      </c>
      <c r="G4314">
        <v>1</v>
      </c>
      <c r="H4314">
        <v>0</v>
      </c>
      <c r="I4314">
        <v>0</v>
      </c>
      <c r="J4314">
        <v>0</v>
      </c>
      <c r="K4314">
        <v>1</v>
      </c>
      <c r="L4314" t="str">
        <f>VLOOKUP(Table1__5[[#This Row],[ShortCode]],$U$3:$W$100,3,0)</f>
        <v>Other</v>
      </c>
      <c r="M4314" t="str">
        <f>VLOOKUP(Table1__5[[#This Row],[ShortCode]],$U$3:$V$100,2,0)</f>
        <v>Group BB</v>
      </c>
      <c r="N4314" t="str">
        <f>RIGHT(Table1__5[[#This Row],[Calendar_month]],2)</f>
        <v>06</v>
      </c>
      <c r="O4314" t="str">
        <f>LEFT(Table1__5[[#This Row],[Calendar_month]],4)</f>
        <v>2025</v>
      </c>
      <c r="P4314" t="str">
        <f>_xlfn.TEXTBEFORE(Table1__5[[#This Row],[Distributor_Name]],"-")</f>
        <v>BD14</v>
      </c>
    </row>
    <row r="4315" spans="1:16" x14ac:dyDescent="0.75">
      <c r="A4315" t="s">
        <v>11</v>
      </c>
      <c r="B4315" t="s">
        <v>22</v>
      </c>
      <c r="C4315" t="s">
        <v>180</v>
      </c>
      <c r="D4315">
        <v>202506</v>
      </c>
      <c r="E4315" t="s">
        <v>7662</v>
      </c>
      <c r="F4315" t="s">
        <v>5430</v>
      </c>
      <c r="G4315">
        <v>44</v>
      </c>
      <c r="H4315">
        <v>39</v>
      </c>
      <c r="I4315">
        <v>39</v>
      </c>
      <c r="J4315">
        <v>0.88636363636363602</v>
      </c>
      <c r="K4315">
        <v>5</v>
      </c>
      <c r="L4315" t="str">
        <f>VLOOKUP(Table1__5[[#This Row],[ShortCode]],$U$3:$W$100,3,0)</f>
        <v>Other</v>
      </c>
      <c r="M4315" t="str">
        <f>VLOOKUP(Table1__5[[#This Row],[ShortCode]],$U$3:$V$100,2,0)</f>
        <v>Group BB</v>
      </c>
      <c r="N4315" t="str">
        <f>RIGHT(Table1__5[[#This Row],[Calendar_month]],2)</f>
        <v>06</v>
      </c>
      <c r="O4315" t="str">
        <f>LEFT(Table1__5[[#This Row],[Calendar_month]],4)</f>
        <v>2025</v>
      </c>
      <c r="P4315" t="str">
        <f>_xlfn.TEXTBEFORE(Table1__5[[#This Row],[Distributor_Name]],"-")</f>
        <v>BD14</v>
      </c>
    </row>
    <row r="4316" spans="1:16" x14ac:dyDescent="0.75">
      <c r="A4316" t="s">
        <v>11</v>
      </c>
      <c r="B4316" t="s">
        <v>22</v>
      </c>
      <c r="C4316" t="s">
        <v>180</v>
      </c>
      <c r="D4316">
        <v>202506</v>
      </c>
      <c r="E4316" t="s">
        <v>7662</v>
      </c>
      <c r="F4316" t="s">
        <v>7678</v>
      </c>
      <c r="G4316">
        <v>0</v>
      </c>
      <c r="H4316">
        <v>0</v>
      </c>
      <c r="I4316">
        <v>0</v>
      </c>
      <c r="J4316">
        <v>0</v>
      </c>
      <c r="K4316">
        <v>0</v>
      </c>
      <c r="L4316" t="str">
        <f>VLOOKUP(Table1__5[[#This Row],[ShortCode]],$U$3:$W$100,3,0)</f>
        <v>Other</v>
      </c>
      <c r="M4316" t="str">
        <f>VLOOKUP(Table1__5[[#This Row],[ShortCode]],$U$3:$V$100,2,0)</f>
        <v>Group BB</v>
      </c>
      <c r="N4316" t="str">
        <f>RIGHT(Table1__5[[#This Row],[Calendar_month]],2)</f>
        <v>06</v>
      </c>
      <c r="O4316" t="str">
        <f>LEFT(Table1__5[[#This Row],[Calendar_month]],4)</f>
        <v>2025</v>
      </c>
      <c r="P4316" t="str">
        <f>_xlfn.TEXTBEFORE(Table1__5[[#This Row],[Distributor_Name]],"-")</f>
        <v>BD14</v>
      </c>
    </row>
    <row r="4317" spans="1:16" x14ac:dyDescent="0.75">
      <c r="A4317" t="s">
        <v>11</v>
      </c>
      <c r="B4317" t="s">
        <v>22</v>
      </c>
      <c r="C4317" t="s">
        <v>180</v>
      </c>
      <c r="D4317">
        <v>202506</v>
      </c>
      <c r="E4317" t="s">
        <v>7662</v>
      </c>
      <c r="F4317" t="s">
        <v>7670</v>
      </c>
      <c r="G4317">
        <v>0</v>
      </c>
      <c r="H4317">
        <v>0</v>
      </c>
      <c r="I4317">
        <v>0</v>
      </c>
      <c r="J4317">
        <v>0</v>
      </c>
      <c r="K4317">
        <v>0</v>
      </c>
      <c r="L4317" t="str">
        <f>VLOOKUP(Table1__5[[#This Row],[ShortCode]],$U$3:$W$100,3,0)</f>
        <v>Other</v>
      </c>
      <c r="M4317" t="str">
        <f>VLOOKUP(Table1__5[[#This Row],[ShortCode]],$U$3:$V$100,2,0)</f>
        <v>Group BB</v>
      </c>
      <c r="N4317" t="str">
        <f>RIGHT(Table1__5[[#This Row],[Calendar_month]],2)</f>
        <v>06</v>
      </c>
      <c r="O4317" t="str">
        <f>LEFT(Table1__5[[#This Row],[Calendar_month]],4)</f>
        <v>2025</v>
      </c>
      <c r="P4317" t="str">
        <f>_xlfn.TEXTBEFORE(Table1__5[[#This Row],[Distributor_Name]],"-")</f>
        <v>BD14</v>
      </c>
    </row>
    <row r="4318" spans="1:16" x14ac:dyDescent="0.75">
      <c r="A4318" t="s">
        <v>11</v>
      </c>
      <c r="B4318" t="s">
        <v>22</v>
      </c>
      <c r="C4318" t="s">
        <v>180</v>
      </c>
      <c r="D4318">
        <v>202506</v>
      </c>
      <c r="E4318" t="s">
        <v>7662</v>
      </c>
      <c r="F4318" t="s">
        <v>5405</v>
      </c>
      <c r="G4318">
        <v>7209</v>
      </c>
      <c r="H4318">
        <v>7852</v>
      </c>
      <c r="I4318">
        <v>7855</v>
      </c>
      <c r="J4318">
        <v>1.0896102094604001</v>
      </c>
      <c r="K4318">
        <v>-646</v>
      </c>
      <c r="L4318" t="str">
        <f>VLOOKUP(Table1__5[[#This Row],[ShortCode]],$U$3:$W$100,3,0)</f>
        <v>Tiger Regular</v>
      </c>
      <c r="M4318" t="str">
        <f>VLOOKUP(Table1__5[[#This Row],[ShortCode]],$U$3:$V$100,2,0)</f>
        <v>Group BB</v>
      </c>
      <c r="N4318" t="str">
        <f>RIGHT(Table1__5[[#This Row],[Calendar_month]],2)</f>
        <v>06</v>
      </c>
      <c r="O4318" t="str">
        <f>LEFT(Table1__5[[#This Row],[Calendar_month]],4)</f>
        <v>2025</v>
      </c>
      <c r="P4318" t="str">
        <f>_xlfn.TEXTBEFORE(Table1__5[[#This Row],[Distributor_Name]],"-")</f>
        <v>BD14</v>
      </c>
    </row>
    <row r="4319" spans="1:16" x14ac:dyDescent="0.75">
      <c r="A4319" t="s">
        <v>11</v>
      </c>
      <c r="B4319" t="s">
        <v>22</v>
      </c>
      <c r="C4319" t="s">
        <v>180</v>
      </c>
      <c r="D4319">
        <v>202506</v>
      </c>
      <c r="E4319" t="s">
        <v>7662</v>
      </c>
      <c r="F4319" t="s">
        <v>5396</v>
      </c>
      <c r="G4319">
        <v>13898</v>
      </c>
      <c r="H4319">
        <v>10829</v>
      </c>
      <c r="I4319">
        <v>11532</v>
      </c>
      <c r="J4319">
        <v>0.82975967765146097</v>
      </c>
      <c r="K4319">
        <v>2366</v>
      </c>
      <c r="L4319" t="str">
        <f>VLOOKUP(Table1__5[[#This Row],[ShortCode]],$U$3:$W$100,3,0)</f>
        <v>Tiger Regular</v>
      </c>
      <c r="M4319" t="str">
        <f>VLOOKUP(Table1__5[[#This Row],[ShortCode]],$U$3:$V$100,2,0)</f>
        <v>Group BB</v>
      </c>
      <c r="N4319" t="str">
        <f>RIGHT(Table1__5[[#This Row],[Calendar_month]],2)</f>
        <v>06</v>
      </c>
      <c r="O4319" t="str">
        <f>LEFT(Table1__5[[#This Row],[Calendar_month]],4)</f>
        <v>2025</v>
      </c>
      <c r="P4319" t="str">
        <f>_xlfn.TEXTBEFORE(Table1__5[[#This Row],[Distributor_Name]],"-")</f>
        <v>BD14</v>
      </c>
    </row>
    <row r="4320" spans="1:16" x14ac:dyDescent="0.75">
      <c r="A4320" t="s">
        <v>11</v>
      </c>
      <c r="B4320" t="s">
        <v>22</v>
      </c>
      <c r="C4320" t="s">
        <v>180</v>
      </c>
      <c r="D4320">
        <v>202506</v>
      </c>
      <c r="E4320" t="s">
        <v>7662</v>
      </c>
      <c r="F4320" t="s">
        <v>5441</v>
      </c>
      <c r="G4320">
        <v>0</v>
      </c>
      <c r="H4320">
        <v>0</v>
      </c>
      <c r="I4320">
        <v>0</v>
      </c>
      <c r="J4320">
        <v>0</v>
      </c>
      <c r="K4320">
        <v>0</v>
      </c>
      <c r="L4320" t="str">
        <f>VLOOKUP(Table1__5[[#This Row],[ShortCode]],$U$3:$W$100,3,0)</f>
        <v>Tiger Regular</v>
      </c>
      <c r="M4320" t="str">
        <f>VLOOKUP(Table1__5[[#This Row],[ShortCode]],$U$3:$V$100,2,0)</f>
        <v>Group BB</v>
      </c>
      <c r="N4320" t="str">
        <f>RIGHT(Table1__5[[#This Row],[Calendar_month]],2)</f>
        <v>06</v>
      </c>
      <c r="O4320" t="str">
        <f>LEFT(Table1__5[[#This Row],[Calendar_month]],4)</f>
        <v>2025</v>
      </c>
      <c r="P4320" t="str">
        <f>_xlfn.TEXTBEFORE(Table1__5[[#This Row],[Distributor_Name]],"-")</f>
        <v>BD14</v>
      </c>
    </row>
    <row r="4321" spans="1:16" x14ac:dyDescent="0.75">
      <c r="A4321" t="s">
        <v>11</v>
      </c>
      <c r="B4321" t="s">
        <v>22</v>
      </c>
      <c r="C4321" t="s">
        <v>180</v>
      </c>
      <c r="D4321">
        <v>202506</v>
      </c>
      <c r="E4321" t="s">
        <v>7662</v>
      </c>
      <c r="F4321" t="s">
        <v>5408</v>
      </c>
      <c r="G4321">
        <v>995</v>
      </c>
      <c r="H4321">
        <v>1100</v>
      </c>
      <c r="I4321">
        <v>1398</v>
      </c>
      <c r="J4321">
        <v>1.4050251256281401</v>
      </c>
      <c r="K4321">
        <v>-403</v>
      </c>
      <c r="L4321" t="str">
        <f>VLOOKUP(Table1__5[[#This Row],[ShortCode]],$U$3:$W$100,3,0)</f>
        <v>Tiger Regular</v>
      </c>
      <c r="M4321" t="str">
        <f>VLOOKUP(Table1__5[[#This Row],[ShortCode]],$U$3:$V$100,2,0)</f>
        <v>Group BB</v>
      </c>
      <c r="N4321" t="str">
        <f>RIGHT(Table1__5[[#This Row],[Calendar_month]],2)</f>
        <v>06</v>
      </c>
      <c r="O4321" t="str">
        <f>LEFT(Table1__5[[#This Row],[Calendar_month]],4)</f>
        <v>2025</v>
      </c>
      <c r="P4321" t="str">
        <f>_xlfn.TEXTBEFORE(Table1__5[[#This Row],[Distributor_Name]],"-")</f>
        <v>BD14</v>
      </c>
    </row>
    <row r="4322" spans="1:16" x14ac:dyDescent="0.75">
      <c r="A4322" t="s">
        <v>11</v>
      </c>
      <c r="B4322" t="s">
        <v>22</v>
      </c>
      <c r="C4322" t="s">
        <v>180</v>
      </c>
      <c r="D4322">
        <v>202506</v>
      </c>
      <c r="E4322" t="s">
        <v>7662</v>
      </c>
      <c r="F4322" t="s">
        <v>5417</v>
      </c>
      <c r="G4322">
        <v>616</v>
      </c>
      <c r="H4322">
        <v>960</v>
      </c>
      <c r="I4322">
        <v>1175</v>
      </c>
      <c r="J4322">
        <v>1.9074675324675301</v>
      </c>
      <c r="K4322">
        <v>-559</v>
      </c>
      <c r="L4322" t="str">
        <f>VLOOKUP(Table1__5[[#This Row],[ShortCode]],$U$3:$W$100,3,0)</f>
        <v>Tiger Crystal</v>
      </c>
      <c r="M4322" t="str">
        <f>VLOOKUP(Table1__5[[#This Row],[ShortCode]],$U$3:$V$100,2,0)</f>
        <v>Group AA</v>
      </c>
      <c r="N4322" t="str">
        <f>RIGHT(Table1__5[[#This Row],[Calendar_month]],2)</f>
        <v>06</v>
      </c>
      <c r="O4322" t="str">
        <f>LEFT(Table1__5[[#This Row],[Calendar_month]],4)</f>
        <v>2025</v>
      </c>
      <c r="P4322" t="str">
        <f>_xlfn.TEXTBEFORE(Table1__5[[#This Row],[Distributor_Name]],"-")</f>
        <v>BD14</v>
      </c>
    </row>
    <row r="4323" spans="1:16" x14ac:dyDescent="0.75">
      <c r="A4323" t="s">
        <v>11</v>
      </c>
      <c r="B4323" t="s">
        <v>22</v>
      </c>
      <c r="C4323" t="s">
        <v>180</v>
      </c>
      <c r="D4323">
        <v>202506</v>
      </c>
      <c r="E4323" t="s">
        <v>7662</v>
      </c>
      <c r="F4323" t="s">
        <v>5403</v>
      </c>
      <c r="G4323">
        <v>3013</v>
      </c>
      <c r="H4323">
        <v>4547</v>
      </c>
      <c r="I4323">
        <v>4393</v>
      </c>
      <c r="J4323">
        <v>1.45801526717557</v>
      </c>
      <c r="K4323">
        <v>-1380</v>
      </c>
      <c r="L4323" t="str">
        <f>VLOOKUP(Table1__5[[#This Row],[ShortCode]],$U$3:$W$100,3,0)</f>
        <v>Tiger Crystal</v>
      </c>
      <c r="M4323" t="str">
        <f>VLOOKUP(Table1__5[[#This Row],[ShortCode]],$U$3:$V$100,2,0)</f>
        <v>Group AA</v>
      </c>
      <c r="N4323" t="str">
        <f>RIGHT(Table1__5[[#This Row],[Calendar_month]],2)</f>
        <v>06</v>
      </c>
      <c r="O4323" t="str">
        <f>LEFT(Table1__5[[#This Row],[Calendar_month]],4)</f>
        <v>2025</v>
      </c>
      <c r="P4323" t="str">
        <f>_xlfn.TEXTBEFORE(Table1__5[[#This Row],[Distributor_Name]],"-")</f>
        <v>BD14</v>
      </c>
    </row>
    <row r="4324" spans="1:16" x14ac:dyDescent="0.75">
      <c r="A4324" t="s">
        <v>11</v>
      </c>
      <c r="B4324" t="s">
        <v>22</v>
      </c>
      <c r="C4324" t="s">
        <v>180</v>
      </c>
      <c r="D4324">
        <v>202506</v>
      </c>
      <c r="E4324" t="s">
        <v>7662</v>
      </c>
      <c r="F4324" t="s">
        <v>5404</v>
      </c>
      <c r="G4324">
        <v>6630</v>
      </c>
      <c r="H4324">
        <v>5330</v>
      </c>
      <c r="I4324">
        <v>5110</v>
      </c>
      <c r="J4324">
        <v>0.77073906485671195</v>
      </c>
      <c r="K4324">
        <v>1520</v>
      </c>
      <c r="L4324" t="str">
        <f>VLOOKUP(Table1__5[[#This Row],[ShortCode]],$U$3:$W$100,3,0)</f>
        <v>Tiger Crystal</v>
      </c>
      <c r="M4324" t="str">
        <f>VLOOKUP(Table1__5[[#This Row],[ShortCode]],$U$3:$V$100,2,0)</f>
        <v>Group AA</v>
      </c>
      <c r="N4324" t="str">
        <f>RIGHT(Table1__5[[#This Row],[Calendar_month]],2)</f>
        <v>06</v>
      </c>
      <c r="O4324" t="str">
        <f>LEFT(Table1__5[[#This Row],[Calendar_month]],4)</f>
        <v>2025</v>
      </c>
      <c r="P4324" t="str">
        <f>_xlfn.TEXTBEFORE(Table1__5[[#This Row],[Distributor_Name]],"-")</f>
        <v>BD14</v>
      </c>
    </row>
    <row r="4325" spans="1:16" x14ac:dyDescent="0.75">
      <c r="A4325" t="s">
        <v>11</v>
      </c>
      <c r="B4325" t="s">
        <v>22</v>
      </c>
      <c r="C4325" t="s">
        <v>180</v>
      </c>
      <c r="D4325">
        <v>202506</v>
      </c>
      <c r="E4325" t="s">
        <v>7673</v>
      </c>
      <c r="F4325" t="s">
        <v>5436</v>
      </c>
      <c r="G4325">
        <v>0</v>
      </c>
      <c r="H4325">
        <v>0</v>
      </c>
      <c r="I4325">
        <v>0</v>
      </c>
      <c r="J4325">
        <v>0</v>
      </c>
      <c r="K4325">
        <v>0</v>
      </c>
      <c r="L4325" t="str">
        <f>VLOOKUP(Table1__5[[#This Row],[ShortCode]],$U$3:$W$100,3,0)</f>
        <v>Bivina</v>
      </c>
      <c r="M4325" t="str">
        <f>VLOOKUP(Table1__5[[#This Row],[ShortCode]],$U$3:$V$100,2,0)</f>
        <v>Group BB</v>
      </c>
      <c r="N4325" t="str">
        <f>RIGHT(Table1__5[[#This Row],[Calendar_month]],2)</f>
        <v>06</v>
      </c>
      <c r="O4325" t="str">
        <f>LEFT(Table1__5[[#This Row],[Calendar_month]],4)</f>
        <v>2025</v>
      </c>
      <c r="P4325" t="str">
        <f>_xlfn.TEXTBEFORE(Table1__5[[#This Row],[Distributor_Name]],"-")</f>
        <v>BD14</v>
      </c>
    </row>
    <row r="4326" spans="1:16" x14ac:dyDescent="0.75">
      <c r="A4326" t="s">
        <v>11</v>
      </c>
      <c r="B4326" t="s">
        <v>22</v>
      </c>
      <c r="C4326" t="s">
        <v>180</v>
      </c>
      <c r="D4326">
        <v>202506</v>
      </c>
      <c r="E4326" t="s">
        <v>7673</v>
      </c>
      <c r="F4326" t="s">
        <v>7674</v>
      </c>
      <c r="G4326">
        <v>4438</v>
      </c>
      <c r="H4326">
        <v>960</v>
      </c>
      <c r="I4326">
        <v>1248</v>
      </c>
      <c r="J4326">
        <v>0.28120775123929698</v>
      </c>
      <c r="K4326">
        <v>3190</v>
      </c>
      <c r="L4326" t="str">
        <f>VLOOKUP(Table1__5[[#This Row],[ShortCode]],$U$3:$W$100,3,0)</f>
        <v>Bia Việt</v>
      </c>
      <c r="M4326" t="str">
        <f>VLOOKUP(Table1__5[[#This Row],[ShortCode]],$U$3:$V$100,2,0)</f>
        <v>Group BB</v>
      </c>
      <c r="N4326" t="str">
        <f>RIGHT(Table1__5[[#This Row],[Calendar_month]],2)</f>
        <v>06</v>
      </c>
      <c r="O4326" t="str">
        <f>LEFT(Table1__5[[#This Row],[Calendar_month]],4)</f>
        <v>2025</v>
      </c>
      <c r="P4326" t="str">
        <f>_xlfn.TEXTBEFORE(Table1__5[[#This Row],[Distributor_Name]],"-")</f>
        <v>BD14</v>
      </c>
    </row>
    <row r="4327" spans="1:16" x14ac:dyDescent="0.75">
      <c r="A4327" t="s">
        <v>11</v>
      </c>
      <c r="B4327" t="s">
        <v>22</v>
      </c>
      <c r="C4327" t="s">
        <v>180</v>
      </c>
      <c r="D4327">
        <v>202506</v>
      </c>
      <c r="E4327" t="s">
        <v>7673</v>
      </c>
      <c r="F4327" t="s">
        <v>5400</v>
      </c>
      <c r="G4327">
        <v>6689</v>
      </c>
      <c r="H4327">
        <v>8480</v>
      </c>
      <c r="I4327">
        <v>8588</v>
      </c>
      <c r="J4327">
        <v>1.2838989385558399</v>
      </c>
      <c r="K4327">
        <v>-1899</v>
      </c>
      <c r="L4327" t="str">
        <f>VLOOKUP(Table1__5[[#This Row],[ShortCode]],$U$3:$W$100,3,0)</f>
        <v>Bia Việt</v>
      </c>
      <c r="M4327" t="str">
        <f>VLOOKUP(Table1__5[[#This Row],[ShortCode]],$U$3:$V$100,2,0)</f>
        <v>Group BB</v>
      </c>
      <c r="N4327" t="str">
        <f>RIGHT(Table1__5[[#This Row],[Calendar_month]],2)</f>
        <v>06</v>
      </c>
      <c r="O4327" t="str">
        <f>LEFT(Table1__5[[#This Row],[Calendar_month]],4)</f>
        <v>2025</v>
      </c>
      <c r="P4327" t="str">
        <f>_xlfn.TEXTBEFORE(Table1__5[[#This Row],[Distributor_Name]],"-")</f>
        <v>BD14</v>
      </c>
    </row>
    <row r="4328" spans="1:16" x14ac:dyDescent="0.75">
      <c r="A4328" t="s">
        <v>11</v>
      </c>
      <c r="B4328" t="s">
        <v>22</v>
      </c>
      <c r="C4328" t="s">
        <v>180</v>
      </c>
      <c r="D4328">
        <v>202506</v>
      </c>
      <c r="E4328" t="s">
        <v>7673</v>
      </c>
      <c r="F4328" t="s">
        <v>5411</v>
      </c>
      <c r="G4328">
        <v>1358</v>
      </c>
      <c r="H4328">
        <v>1630</v>
      </c>
      <c r="I4328">
        <v>1519</v>
      </c>
      <c r="J4328">
        <v>1.1185567010309301</v>
      </c>
      <c r="K4328">
        <v>-161</v>
      </c>
      <c r="L4328" t="str">
        <f>VLOOKUP(Table1__5[[#This Row],[ShortCode]],$U$3:$W$100,3,0)</f>
        <v>Bia Việt</v>
      </c>
      <c r="M4328" t="str">
        <f>VLOOKUP(Table1__5[[#This Row],[ShortCode]],$U$3:$V$100,2,0)</f>
        <v>Group BB</v>
      </c>
      <c r="N4328" t="str">
        <f>RIGHT(Table1__5[[#This Row],[Calendar_month]],2)</f>
        <v>06</v>
      </c>
      <c r="O4328" t="str">
        <f>LEFT(Table1__5[[#This Row],[Calendar_month]],4)</f>
        <v>2025</v>
      </c>
      <c r="P4328" t="str">
        <f>_xlfn.TEXTBEFORE(Table1__5[[#This Row],[Distributor_Name]],"-")</f>
        <v>BD14</v>
      </c>
    </row>
    <row r="4329" spans="1:16" x14ac:dyDescent="0.75">
      <c r="A4329" t="s">
        <v>11</v>
      </c>
      <c r="B4329" t="s">
        <v>22</v>
      </c>
      <c r="C4329" t="s">
        <v>180</v>
      </c>
      <c r="D4329">
        <v>202506</v>
      </c>
      <c r="E4329" t="s">
        <v>7673</v>
      </c>
      <c r="F4329" t="s">
        <v>7675</v>
      </c>
      <c r="G4329">
        <v>0</v>
      </c>
      <c r="H4329">
        <v>0</v>
      </c>
      <c r="I4329">
        <v>0</v>
      </c>
      <c r="J4329">
        <v>0</v>
      </c>
      <c r="K4329">
        <v>0</v>
      </c>
      <c r="L4329" t="str">
        <f>VLOOKUP(Table1__5[[#This Row],[ShortCode]],$U$3:$W$100,3,0)</f>
        <v>Larue</v>
      </c>
      <c r="M4329" t="str">
        <f>VLOOKUP(Table1__5[[#This Row],[ShortCode]],$U$3:$V$100,2,0)</f>
        <v>Group BB</v>
      </c>
      <c r="N4329" t="str">
        <f>RIGHT(Table1__5[[#This Row],[Calendar_month]],2)</f>
        <v>06</v>
      </c>
      <c r="O4329" t="str">
        <f>LEFT(Table1__5[[#This Row],[Calendar_month]],4)</f>
        <v>2025</v>
      </c>
      <c r="P4329" t="str">
        <f>_xlfn.TEXTBEFORE(Table1__5[[#This Row],[Distributor_Name]],"-")</f>
        <v>BD14</v>
      </c>
    </row>
    <row r="4330" spans="1:16" x14ac:dyDescent="0.75">
      <c r="A4330" t="s">
        <v>11</v>
      </c>
      <c r="B4330" t="s">
        <v>22</v>
      </c>
      <c r="C4330" t="s">
        <v>180</v>
      </c>
      <c r="D4330">
        <v>202506</v>
      </c>
      <c r="E4330" t="s">
        <v>7673</v>
      </c>
      <c r="F4330" t="s">
        <v>7677</v>
      </c>
      <c r="G4330">
        <v>0</v>
      </c>
      <c r="H4330">
        <v>0</v>
      </c>
      <c r="I4330">
        <v>0</v>
      </c>
      <c r="J4330">
        <v>0</v>
      </c>
      <c r="K4330">
        <v>0</v>
      </c>
      <c r="L4330" t="str">
        <f>VLOOKUP(Table1__5[[#This Row],[ShortCode]],$U$3:$W$100,3,0)</f>
        <v>Larue</v>
      </c>
      <c r="M4330" t="str">
        <f>VLOOKUP(Table1__5[[#This Row],[ShortCode]],$U$3:$V$100,2,0)</f>
        <v>Group BB</v>
      </c>
      <c r="N4330" t="str">
        <f>RIGHT(Table1__5[[#This Row],[Calendar_month]],2)</f>
        <v>06</v>
      </c>
      <c r="O4330" t="str">
        <f>LEFT(Table1__5[[#This Row],[Calendar_month]],4)</f>
        <v>2025</v>
      </c>
      <c r="P4330" t="str">
        <f>_xlfn.TEXTBEFORE(Table1__5[[#This Row],[Distributor_Name]],"-")</f>
        <v>BD14</v>
      </c>
    </row>
    <row r="4331" spans="1:16" x14ac:dyDescent="0.75">
      <c r="A4331" t="s">
        <v>11</v>
      </c>
      <c r="B4331" t="s">
        <v>22</v>
      </c>
      <c r="C4331" t="s">
        <v>180</v>
      </c>
      <c r="D4331">
        <v>202507</v>
      </c>
      <c r="E4331" t="s">
        <v>7662</v>
      </c>
      <c r="F4331" t="s">
        <v>5438</v>
      </c>
      <c r="G4331">
        <v>2</v>
      </c>
      <c r="H4331">
        <v>0</v>
      </c>
      <c r="I4331">
        <v>0</v>
      </c>
      <c r="J4331">
        <v>0</v>
      </c>
      <c r="K4331">
        <v>2</v>
      </c>
      <c r="L4331" t="str">
        <f>VLOOKUP(Table1__5[[#This Row],[ShortCode]],$U$3:$W$100,3,0)</f>
        <v>Other</v>
      </c>
      <c r="M4331" t="str">
        <f>VLOOKUP(Table1__5[[#This Row],[ShortCode]],$U$3:$V$100,2,0)</f>
        <v>Group BB</v>
      </c>
      <c r="N4331" t="str">
        <f>RIGHT(Table1__5[[#This Row],[Calendar_month]],2)</f>
        <v>07</v>
      </c>
      <c r="O4331" t="str">
        <f>LEFT(Table1__5[[#This Row],[Calendar_month]],4)</f>
        <v>2025</v>
      </c>
      <c r="P4331" t="str">
        <f>_xlfn.TEXTBEFORE(Table1__5[[#This Row],[Distributor_Name]],"-")</f>
        <v>BD14</v>
      </c>
    </row>
    <row r="4332" spans="1:16" x14ac:dyDescent="0.75">
      <c r="A4332" t="s">
        <v>11</v>
      </c>
      <c r="B4332" t="s">
        <v>22</v>
      </c>
      <c r="C4332" t="s">
        <v>180</v>
      </c>
      <c r="D4332">
        <v>202507</v>
      </c>
      <c r="E4332" t="s">
        <v>7662</v>
      </c>
      <c r="F4332" t="s">
        <v>7664</v>
      </c>
      <c r="G4332">
        <v>0</v>
      </c>
      <c r="H4332">
        <v>0</v>
      </c>
      <c r="I4332">
        <v>0</v>
      </c>
      <c r="J4332">
        <v>0</v>
      </c>
      <c r="K4332">
        <v>0</v>
      </c>
      <c r="L4332" t="str">
        <f>VLOOKUP(Table1__5[[#This Row],[ShortCode]],$U$3:$W$100,3,0)</f>
        <v>Other</v>
      </c>
      <c r="M4332" t="str">
        <f>VLOOKUP(Table1__5[[#This Row],[ShortCode]],$U$3:$V$100,2,0)</f>
        <v>Group BB</v>
      </c>
      <c r="N4332" t="str">
        <f>RIGHT(Table1__5[[#This Row],[Calendar_month]],2)</f>
        <v>07</v>
      </c>
      <c r="O4332" t="str">
        <f>LEFT(Table1__5[[#This Row],[Calendar_month]],4)</f>
        <v>2025</v>
      </c>
      <c r="P4332" t="str">
        <f>_xlfn.TEXTBEFORE(Table1__5[[#This Row],[Distributor_Name]],"-")</f>
        <v>BD14</v>
      </c>
    </row>
    <row r="4333" spans="1:16" x14ac:dyDescent="0.75">
      <c r="A4333" t="s">
        <v>11</v>
      </c>
      <c r="B4333" t="s">
        <v>22</v>
      </c>
      <c r="C4333" t="s">
        <v>180</v>
      </c>
      <c r="D4333">
        <v>202507</v>
      </c>
      <c r="E4333" t="s">
        <v>7662</v>
      </c>
      <c r="F4333" t="s">
        <v>5426</v>
      </c>
      <c r="G4333">
        <v>0</v>
      </c>
      <c r="H4333">
        <v>0</v>
      </c>
      <c r="I4333">
        <v>0</v>
      </c>
      <c r="J4333">
        <v>0</v>
      </c>
      <c r="K4333">
        <v>0</v>
      </c>
      <c r="L4333" t="str">
        <f>VLOOKUP(Table1__5[[#This Row],[ShortCode]],$U$3:$W$100,3,0)</f>
        <v>Heineken Original</v>
      </c>
      <c r="M4333" t="str">
        <f>VLOOKUP(Table1__5[[#This Row],[ShortCode]],$U$3:$V$100,2,0)</f>
        <v>Group BB</v>
      </c>
      <c r="N4333" t="str">
        <f>RIGHT(Table1__5[[#This Row],[Calendar_month]],2)</f>
        <v>07</v>
      </c>
      <c r="O4333" t="str">
        <f>LEFT(Table1__5[[#This Row],[Calendar_month]],4)</f>
        <v>2025</v>
      </c>
      <c r="P4333" t="str">
        <f>_xlfn.TEXTBEFORE(Table1__5[[#This Row],[Distributor_Name]],"-")</f>
        <v>BD14</v>
      </c>
    </row>
    <row r="4334" spans="1:16" x14ac:dyDescent="0.75">
      <c r="A4334" t="s">
        <v>11</v>
      </c>
      <c r="B4334" t="s">
        <v>22</v>
      </c>
      <c r="C4334" t="s">
        <v>180</v>
      </c>
      <c r="D4334">
        <v>202507</v>
      </c>
      <c r="E4334" t="s">
        <v>7662</v>
      </c>
      <c r="F4334" t="s">
        <v>5434</v>
      </c>
      <c r="G4334">
        <v>350</v>
      </c>
      <c r="H4334">
        <v>0</v>
      </c>
      <c r="I4334">
        <v>23</v>
      </c>
      <c r="J4334">
        <v>6.5714285714285697E-2</v>
      </c>
      <c r="K4334">
        <v>327</v>
      </c>
      <c r="L4334" t="str">
        <f>VLOOKUP(Table1__5[[#This Row],[ShortCode]],$U$3:$W$100,3,0)</f>
        <v>Heineken Original</v>
      </c>
      <c r="M4334" t="str">
        <f>VLOOKUP(Table1__5[[#This Row],[ShortCode]],$U$3:$V$100,2,0)</f>
        <v>Group BB</v>
      </c>
      <c r="N4334" t="str">
        <f>RIGHT(Table1__5[[#This Row],[Calendar_month]],2)</f>
        <v>07</v>
      </c>
      <c r="O4334" t="str">
        <f>LEFT(Table1__5[[#This Row],[Calendar_month]],4)</f>
        <v>2025</v>
      </c>
      <c r="P4334" t="str">
        <f>_xlfn.TEXTBEFORE(Table1__5[[#This Row],[Distributor_Name]],"-")</f>
        <v>BD14</v>
      </c>
    </row>
    <row r="4335" spans="1:16" x14ac:dyDescent="0.75">
      <c r="A4335" t="s">
        <v>11</v>
      </c>
      <c r="B4335" t="s">
        <v>22</v>
      </c>
      <c r="C4335" t="s">
        <v>180</v>
      </c>
      <c r="D4335">
        <v>202507</v>
      </c>
      <c r="E4335" t="s">
        <v>7662</v>
      </c>
      <c r="F4335" t="s">
        <v>5393</v>
      </c>
      <c r="G4335">
        <v>9448</v>
      </c>
      <c r="H4335">
        <v>18759</v>
      </c>
      <c r="I4335">
        <v>18744</v>
      </c>
      <c r="J4335">
        <v>1.98391193903472</v>
      </c>
      <c r="K4335">
        <v>-9296</v>
      </c>
      <c r="L4335" t="str">
        <f>VLOOKUP(Table1__5[[#This Row],[ShortCode]],$U$3:$W$100,3,0)</f>
        <v>Heineken Silver</v>
      </c>
      <c r="M4335" t="str">
        <f>VLOOKUP(Table1__5[[#This Row],[ShortCode]],$U$3:$V$100,2,0)</f>
        <v>Group AA</v>
      </c>
      <c r="N4335" t="str">
        <f>RIGHT(Table1__5[[#This Row],[Calendar_month]],2)</f>
        <v>07</v>
      </c>
      <c r="O4335" t="str">
        <f>LEFT(Table1__5[[#This Row],[Calendar_month]],4)</f>
        <v>2025</v>
      </c>
      <c r="P4335" t="str">
        <f>_xlfn.TEXTBEFORE(Table1__5[[#This Row],[Distributor_Name]],"-")</f>
        <v>BD14</v>
      </c>
    </row>
    <row r="4336" spans="1:16" x14ac:dyDescent="0.75">
      <c r="A4336" t="s">
        <v>11</v>
      </c>
      <c r="B4336" t="s">
        <v>22</v>
      </c>
      <c r="C4336" t="s">
        <v>180</v>
      </c>
      <c r="D4336">
        <v>202507</v>
      </c>
      <c r="E4336" t="s">
        <v>7662</v>
      </c>
      <c r="F4336" t="s">
        <v>5418</v>
      </c>
      <c r="G4336">
        <v>0</v>
      </c>
      <c r="H4336">
        <v>0</v>
      </c>
      <c r="I4336">
        <v>0</v>
      </c>
      <c r="J4336">
        <v>0</v>
      </c>
      <c r="K4336">
        <v>0</v>
      </c>
      <c r="L4336" t="str">
        <f>VLOOKUP(Table1__5[[#This Row],[ShortCode]],$U$3:$W$100,3,0)</f>
        <v>Heineken Silver</v>
      </c>
      <c r="M4336" t="str">
        <f>VLOOKUP(Table1__5[[#This Row],[ShortCode]],$U$3:$V$100,2,0)</f>
        <v>Group AA</v>
      </c>
      <c r="N4336" t="str">
        <f>RIGHT(Table1__5[[#This Row],[Calendar_month]],2)</f>
        <v>07</v>
      </c>
      <c r="O4336" t="str">
        <f>LEFT(Table1__5[[#This Row],[Calendar_month]],4)</f>
        <v>2025</v>
      </c>
      <c r="P4336" t="str">
        <f>_xlfn.TEXTBEFORE(Table1__5[[#This Row],[Distributor_Name]],"-")</f>
        <v>BD14</v>
      </c>
    </row>
    <row r="4337" spans="1:16" x14ac:dyDescent="0.75">
      <c r="A4337" t="s">
        <v>11</v>
      </c>
      <c r="B4337" t="s">
        <v>22</v>
      </c>
      <c r="C4337" t="s">
        <v>180</v>
      </c>
      <c r="D4337">
        <v>202507</v>
      </c>
      <c r="E4337" t="s">
        <v>7662</v>
      </c>
      <c r="F4337" t="s">
        <v>5401</v>
      </c>
      <c r="G4337">
        <v>910</v>
      </c>
      <c r="H4337">
        <v>542</v>
      </c>
      <c r="I4337">
        <v>542</v>
      </c>
      <c r="J4337">
        <v>0.59560439560439604</v>
      </c>
      <c r="K4337">
        <v>368</v>
      </c>
      <c r="L4337" t="str">
        <f>VLOOKUP(Table1__5[[#This Row],[ShortCode]],$U$3:$W$100,3,0)</f>
        <v>Heineken Silver</v>
      </c>
      <c r="M4337" t="str">
        <f>VLOOKUP(Table1__5[[#This Row],[ShortCode]],$U$3:$V$100,2,0)</f>
        <v>Group AA</v>
      </c>
      <c r="N4337" t="str">
        <f>RIGHT(Table1__5[[#This Row],[Calendar_month]],2)</f>
        <v>07</v>
      </c>
      <c r="O4337" t="str">
        <f>LEFT(Table1__5[[#This Row],[Calendar_month]],4)</f>
        <v>2025</v>
      </c>
      <c r="P4337" t="str">
        <f>_xlfn.TEXTBEFORE(Table1__5[[#This Row],[Distributor_Name]],"-")</f>
        <v>BD14</v>
      </c>
    </row>
    <row r="4338" spans="1:16" x14ac:dyDescent="0.75">
      <c r="A4338" t="s">
        <v>11</v>
      </c>
      <c r="B4338" t="s">
        <v>22</v>
      </c>
      <c r="C4338" t="s">
        <v>180</v>
      </c>
      <c r="D4338">
        <v>202507</v>
      </c>
      <c r="E4338" t="s">
        <v>7662</v>
      </c>
      <c r="F4338" t="s">
        <v>7288</v>
      </c>
      <c r="G4338">
        <v>0</v>
      </c>
      <c r="H4338">
        <v>0</v>
      </c>
      <c r="I4338">
        <v>0</v>
      </c>
      <c r="J4338">
        <v>0</v>
      </c>
      <c r="K4338">
        <v>0</v>
      </c>
      <c r="L4338" t="str">
        <f>VLOOKUP(Table1__5[[#This Row],[ShortCode]],$U$3:$W$100,3,0)</f>
        <v>Heineken Silver</v>
      </c>
      <c r="M4338" t="str">
        <f>VLOOKUP(Table1__5[[#This Row],[ShortCode]],$U$3:$V$100,2,0)</f>
        <v>Group BB</v>
      </c>
      <c r="N4338" t="str">
        <f>RIGHT(Table1__5[[#This Row],[Calendar_month]],2)</f>
        <v>07</v>
      </c>
      <c r="O4338" t="str">
        <f>LEFT(Table1__5[[#This Row],[Calendar_month]],4)</f>
        <v>2025</v>
      </c>
      <c r="P4338" t="str">
        <f>_xlfn.TEXTBEFORE(Table1__5[[#This Row],[Distributor_Name]],"-")</f>
        <v>BD14</v>
      </c>
    </row>
    <row r="4339" spans="1:16" x14ac:dyDescent="0.75">
      <c r="A4339" t="s">
        <v>11</v>
      </c>
      <c r="B4339" t="s">
        <v>22</v>
      </c>
      <c r="C4339" t="s">
        <v>180</v>
      </c>
      <c r="D4339">
        <v>202507</v>
      </c>
      <c r="E4339" t="s">
        <v>7662</v>
      </c>
      <c r="F4339" t="s">
        <v>5440</v>
      </c>
      <c r="G4339">
        <v>0</v>
      </c>
      <c r="H4339">
        <v>0</v>
      </c>
      <c r="I4339">
        <v>0</v>
      </c>
      <c r="J4339">
        <v>0</v>
      </c>
      <c r="K4339">
        <v>0</v>
      </c>
      <c r="L4339" t="str">
        <f>VLOOKUP(Table1__5[[#This Row],[ShortCode]],$U$3:$W$100,3,0)</f>
        <v>Other</v>
      </c>
      <c r="M4339" t="str">
        <f>VLOOKUP(Table1__5[[#This Row],[ShortCode]],$U$3:$V$100,2,0)</f>
        <v>Group BB</v>
      </c>
      <c r="N4339" t="str">
        <f>RIGHT(Table1__5[[#This Row],[Calendar_month]],2)</f>
        <v>07</v>
      </c>
      <c r="O4339" t="str">
        <f>LEFT(Table1__5[[#This Row],[Calendar_month]],4)</f>
        <v>2025</v>
      </c>
      <c r="P4339" t="str">
        <f>_xlfn.TEXTBEFORE(Table1__5[[#This Row],[Distributor_Name]],"-")</f>
        <v>BD14</v>
      </c>
    </row>
    <row r="4340" spans="1:16" x14ac:dyDescent="0.75">
      <c r="A4340" t="s">
        <v>11</v>
      </c>
      <c r="B4340" t="s">
        <v>22</v>
      </c>
      <c r="C4340" t="s">
        <v>180</v>
      </c>
      <c r="D4340">
        <v>202507</v>
      </c>
      <c r="E4340" t="s">
        <v>7662</v>
      </c>
      <c r="F4340" t="s">
        <v>7665</v>
      </c>
      <c r="G4340">
        <v>0</v>
      </c>
      <c r="H4340">
        <v>0</v>
      </c>
      <c r="I4340">
        <v>0</v>
      </c>
      <c r="J4340">
        <v>0</v>
      </c>
      <c r="K4340">
        <v>0</v>
      </c>
      <c r="L4340" t="str">
        <f>VLOOKUP(Table1__5[[#This Row],[ShortCode]],$U$3:$W$100,3,0)</f>
        <v>Other</v>
      </c>
      <c r="M4340" t="str">
        <f>VLOOKUP(Table1__5[[#This Row],[ShortCode]],$U$3:$V$100,2,0)</f>
        <v>Group BB</v>
      </c>
      <c r="N4340" t="str">
        <f>RIGHT(Table1__5[[#This Row],[Calendar_month]],2)</f>
        <v>07</v>
      </c>
      <c r="O4340" t="str">
        <f>LEFT(Table1__5[[#This Row],[Calendar_month]],4)</f>
        <v>2025</v>
      </c>
      <c r="P4340" t="str">
        <f>_xlfn.TEXTBEFORE(Table1__5[[#This Row],[Distributor_Name]],"-")</f>
        <v>BD14</v>
      </c>
    </row>
    <row r="4341" spans="1:16" x14ac:dyDescent="0.75">
      <c r="A4341" t="s">
        <v>11</v>
      </c>
      <c r="B4341" t="s">
        <v>22</v>
      </c>
      <c r="C4341" t="s">
        <v>180</v>
      </c>
      <c r="D4341">
        <v>202507</v>
      </c>
      <c r="E4341" t="s">
        <v>7662</v>
      </c>
      <c r="F4341" t="s">
        <v>5424</v>
      </c>
      <c r="G4341">
        <v>0</v>
      </c>
      <c r="H4341">
        <v>0</v>
      </c>
      <c r="I4341">
        <v>0</v>
      </c>
      <c r="J4341">
        <v>0</v>
      </c>
      <c r="K4341">
        <v>0</v>
      </c>
      <c r="L4341" t="str">
        <f>VLOOKUP(Table1__5[[#This Row],[ShortCode]],$U$3:$W$100,3,0)</f>
        <v>Other</v>
      </c>
      <c r="M4341" t="str">
        <f>VLOOKUP(Table1__5[[#This Row],[ShortCode]],$U$3:$V$100,2,0)</f>
        <v>Group BB</v>
      </c>
      <c r="N4341" t="str">
        <f>RIGHT(Table1__5[[#This Row],[Calendar_month]],2)</f>
        <v>07</v>
      </c>
      <c r="O4341" t="str">
        <f>LEFT(Table1__5[[#This Row],[Calendar_month]],4)</f>
        <v>2025</v>
      </c>
      <c r="P4341" t="str">
        <f>_xlfn.TEXTBEFORE(Table1__5[[#This Row],[Distributor_Name]],"-")</f>
        <v>BD14</v>
      </c>
    </row>
    <row r="4342" spans="1:16" x14ac:dyDescent="0.75">
      <c r="A4342" t="s">
        <v>11</v>
      </c>
      <c r="B4342" t="s">
        <v>22</v>
      </c>
      <c r="C4342" t="s">
        <v>180</v>
      </c>
      <c r="D4342">
        <v>202507</v>
      </c>
      <c r="E4342" t="s">
        <v>7662</v>
      </c>
      <c r="F4342" t="s">
        <v>7654</v>
      </c>
      <c r="G4342">
        <v>0</v>
      </c>
      <c r="H4342">
        <v>0</v>
      </c>
      <c r="I4342">
        <v>0</v>
      </c>
      <c r="J4342">
        <v>0</v>
      </c>
      <c r="K4342">
        <v>0</v>
      </c>
      <c r="L4342" t="str">
        <f>VLOOKUP(Table1__5[[#This Row],[ShortCode]],$U$3:$W$100,3,0)</f>
        <v>Other</v>
      </c>
      <c r="M4342" t="str">
        <f>VLOOKUP(Table1__5[[#This Row],[ShortCode]],$U$3:$V$100,2,0)</f>
        <v>Group BB</v>
      </c>
      <c r="N4342" t="str">
        <f>RIGHT(Table1__5[[#This Row],[Calendar_month]],2)</f>
        <v>07</v>
      </c>
      <c r="O4342" t="str">
        <f>LEFT(Table1__5[[#This Row],[Calendar_month]],4)</f>
        <v>2025</v>
      </c>
      <c r="P4342" t="str">
        <f>_xlfn.TEXTBEFORE(Table1__5[[#This Row],[Distributor_Name]],"-")</f>
        <v>BD14</v>
      </c>
    </row>
    <row r="4343" spans="1:16" x14ac:dyDescent="0.75">
      <c r="A4343" t="s">
        <v>11</v>
      </c>
      <c r="B4343" t="s">
        <v>22</v>
      </c>
      <c r="C4343" t="s">
        <v>180</v>
      </c>
      <c r="D4343">
        <v>202507</v>
      </c>
      <c r="E4343" t="s">
        <v>7662</v>
      </c>
      <c r="F4343" t="s">
        <v>7667</v>
      </c>
      <c r="G4343">
        <v>0</v>
      </c>
      <c r="H4343">
        <v>0</v>
      </c>
      <c r="I4343">
        <v>0</v>
      </c>
      <c r="J4343">
        <v>0</v>
      </c>
      <c r="K4343">
        <v>0</v>
      </c>
      <c r="L4343" t="str">
        <f>VLOOKUP(Table1__5[[#This Row],[ShortCode]],$U$3:$W$100,3,0)</f>
        <v>Other</v>
      </c>
      <c r="M4343" t="str">
        <f>VLOOKUP(Table1__5[[#This Row],[ShortCode]],$U$3:$V$100,2,0)</f>
        <v>Group BB</v>
      </c>
      <c r="N4343" t="str">
        <f>RIGHT(Table1__5[[#This Row],[Calendar_month]],2)</f>
        <v>07</v>
      </c>
      <c r="O4343" t="str">
        <f>LEFT(Table1__5[[#This Row],[Calendar_month]],4)</f>
        <v>2025</v>
      </c>
      <c r="P4343" t="str">
        <f>_xlfn.TEXTBEFORE(Table1__5[[#This Row],[Distributor_Name]],"-")</f>
        <v>BD14</v>
      </c>
    </row>
    <row r="4344" spans="1:16" x14ac:dyDescent="0.75">
      <c r="A4344" t="s">
        <v>11</v>
      </c>
      <c r="B4344" t="s">
        <v>22</v>
      </c>
      <c r="C4344" t="s">
        <v>180</v>
      </c>
      <c r="D4344">
        <v>202507</v>
      </c>
      <c r="E4344" t="s">
        <v>7662</v>
      </c>
      <c r="F4344" t="s">
        <v>7668</v>
      </c>
      <c r="G4344">
        <v>1</v>
      </c>
      <c r="H4344">
        <v>0</v>
      </c>
      <c r="I4344">
        <v>0</v>
      </c>
      <c r="J4344">
        <v>0</v>
      </c>
      <c r="K4344">
        <v>1</v>
      </c>
      <c r="L4344" t="str">
        <f>VLOOKUP(Table1__5[[#This Row],[ShortCode]],$U$3:$W$100,3,0)</f>
        <v>Other</v>
      </c>
      <c r="M4344" t="str">
        <f>VLOOKUP(Table1__5[[#This Row],[ShortCode]],$U$3:$V$100,2,0)</f>
        <v>Group BB</v>
      </c>
      <c r="N4344" t="str">
        <f>RIGHT(Table1__5[[#This Row],[Calendar_month]],2)</f>
        <v>07</v>
      </c>
      <c r="O4344" t="str">
        <f>LEFT(Table1__5[[#This Row],[Calendar_month]],4)</f>
        <v>2025</v>
      </c>
      <c r="P4344" t="str">
        <f>_xlfn.TEXTBEFORE(Table1__5[[#This Row],[Distributor_Name]],"-")</f>
        <v>BD14</v>
      </c>
    </row>
    <row r="4345" spans="1:16" x14ac:dyDescent="0.75">
      <c r="A4345" t="s">
        <v>11</v>
      </c>
      <c r="B4345" t="s">
        <v>22</v>
      </c>
      <c r="C4345" t="s">
        <v>180</v>
      </c>
      <c r="D4345">
        <v>202507</v>
      </c>
      <c r="E4345" t="s">
        <v>7662</v>
      </c>
      <c r="F4345" t="s">
        <v>5430</v>
      </c>
      <c r="G4345">
        <v>0</v>
      </c>
      <c r="H4345">
        <v>0</v>
      </c>
      <c r="I4345">
        <v>0</v>
      </c>
      <c r="J4345">
        <v>0</v>
      </c>
      <c r="K4345">
        <v>0</v>
      </c>
      <c r="L4345" t="str">
        <f>VLOOKUP(Table1__5[[#This Row],[ShortCode]],$U$3:$W$100,3,0)</f>
        <v>Other</v>
      </c>
      <c r="M4345" t="str">
        <f>VLOOKUP(Table1__5[[#This Row],[ShortCode]],$U$3:$V$100,2,0)</f>
        <v>Group BB</v>
      </c>
      <c r="N4345" t="str">
        <f>RIGHT(Table1__5[[#This Row],[Calendar_month]],2)</f>
        <v>07</v>
      </c>
      <c r="O4345" t="str">
        <f>LEFT(Table1__5[[#This Row],[Calendar_month]],4)</f>
        <v>2025</v>
      </c>
      <c r="P4345" t="str">
        <f>_xlfn.TEXTBEFORE(Table1__5[[#This Row],[Distributor_Name]],"-")</f>
        <v>BD14</v>
      </c>
    </row>
    <row r="4346" spans="1:16" x14ac:dyDescent="0.75">
      <c r="A4346" t="s">
        <v>11</v>
      </c>
      <c r="B4346" t="s">
        <v>22</v>
      </c>
      <c r="C4346" t="s">
        <v>180</v>
      </c>
      <c r="D4346">
        <v>202507</v>
      </c>
      <c r="E4346" t="s">
        <v>7662</v>
      </c>
      <c r="F4346" t="s">
        <v>7670</v>
      </c>
      <c r="G4346">
        <v>0</v>
      </c>
      <c r="H4346">
        <v>0</v>
      </c>
      <c r="I4346">
        <v>0</v>
      </c>
      <c r="J4346">
        <v>0</v>
      </c>
      <c r="K4346">
        <v>0</v>
      </c>
      <c r="L4346" t="str">
        <f>VLOOKUP(Table1__5[[#This Row],[ShortCode]],$U$3:$W$100,3,0)</f>
        <v>Other</v>
      </c>
      <c r="M4346" t="str">
        <f>VLOOKUP(Table1__5[[#This Row],[ShortCode]],$U$3:$V$100,2,0)</f>
        <v>Group BB</v>
      </c>
      <c r="N4346" t="str">
        <f>RIGHT(Table1__5[[#This Row],[Calendar_month]],2)</f>
        <v>07</v>
      </c>
      <c r="O4346" t="str">
        <f>LEFT(Table1__5[[#This Row],[Calendar_month]],4)</f>
        <v>2025</v>
      </c>
      <c r="P4346" t="str">
        <f>_xlfn.TEXTBEFORE(Table1__5[[#This Row],[Distributor_Name]],"-")</f>
        <v>BD14</v>
      </c>
    </row>
    <row r="4347" spans="1:16" x14ac:dyDescent="0.75">
      <c r="A4347" t="s">
        <v>11</v>
      </c>
      <c r="B4347" t="s">
        <v>22</v>
      </c>
      <c r="C4347" t="s">
        <v>180</v>
      </c>
      <c r="D4347">
        <v>202507</v>
      </c>
      <c r="E4347" t="s">
        <v>7662</v>
      </c>
      <c r="F4347" t="s">
        <v>5405</v>
      </c>
      <c r="G4347">
        <v>8434</v>
      </c>
      <c r="H4347">
        <v>7605</v>
      </c>
      <c r="I4347">
        <v>7605</v>
      </c>
      <c r="J4347">
        <v>0.901707374911074</v>
      </c>
      <c r="K4347">
        <v>829</v>
      </c>
      <c r="L4347" t="str">
        <f>VLOOKUP(Table1__5[[#This Row],[ShortCode]],$U$3:$W$100,3,0)</f>
        <v>Tiger Regular</v>
      </c>
      <c r="M4347" t="str">
        <f>VLOOKUP(Table1__5[[#This Row],[ShortCode]],$U$3:$V$100,2,0)</f>
        <v>Group BB</v>
      </c>
      <c r="N4347" t="str">
        <f>RIGHT(Table1__5[[#This Row],[Calendar_month]],2)</f>
        <v>07</v>
      </c>
      <c r="O4347" t="str">
        <f>LEFT(Table1__5[[#This Row],[Calendar_month]],4)</f>
        <v>2025</v>
      </c>
      <c r="P4347" t="str">
        <f>_xlfn.TEXTBEFORE(Table1__5[[#This Row],[Distributor_Name]],"-")</f>
        <v>BD14</v>
      </c>
    </row>
    <row r="4348" spans="1:16" x14ac:dyDescent="0.75">
      <c r="A4348" t="s">
        <v>11</v>
      </c>
      <c r="B4348" t="s">
        <v>22</v>
      </c>
      <c r="C4348" t="s">
        <v>180</v>
      </c>
      <c r="D4348">
        <v>202507</v>
      </c>
      <c r="E4348" t="s">
        <v>7662</v>
      </c>
      <c r="F4348" t="s">
        <v>7679</v>
      </c>
      <c r="G4348">
        <v>0</v>
      </c>
      <c r="H4348">
        <v>0</v>
      </c>
      <c r="I4348">
        <v>0</v>
      </c>
      <c r="J4348">
        <v>0</v>
      </c>
      <c r="K4348">
        <v>0</v>
      </c>
      <c r="L4348" t="str">
        <f>VLOOKUP(Table1__5[[#This Row],[ShortCode]],$U$3:$W$100,3,0)</f>
        <v>Other</v>
      </c>
      <c r="M4348" t="str">
        <f>VLOOKUP(Table1__5[[#This Row],[ShortCode]],$U$3:$V$100,2,0)</f>
        <v>Group BB</v>
      </c>
      <c r="N4348" t="str">
        <f>RIGHT(Table1__5[[#This Row],[Calendar_month]],2)</f>
        <v>07</v>
      </c>
      <c r="O4348" t="str">
        <f>LEFT(Table1__5[[#This Row],[Calendar_month]],4)</f>
        <v>2025</v>
      </c>
      <c r="P4348" t="str">
        <f>_xlfn.TEXTBEFORE(Table1__5[[#This Row],[Distributor_Name]],"-")</f>
        <v>BD14</v>
      </c>
    </row>
    <row r="4349" spans="1:16" x14ac:dyDescent="0.75">
      <c r="A4349" t="s">
        <v>11</v>
      </c>
      <c r="B4349" t="s">
        <v>22</v>
      </c>
      <c r="C4349" t="s">
        <v>180</v>
      </c>
      <c r="D4349">
        <v>202507</v>
      </c>
      <c r="E4349" t="s">
        <v>7662</v>
      </c>
      <c r="F4349" t="s">
        <v>5396</v>
      </c>
      <c r="G4349">
        <v>18544</v>
      </c>
      <c r="H4349">
        <v>12175</v>
      </c>
      <c r="I4349">
        <v>12775</v>
      </c>
      <c r="J4349">
        <v>0.68890207075064702</v>
      </c>
      <c r="K4349">
        <v>5769</v>
      </c>
      <c r="L4349" t="str">
        <f>VLOOKUP(Table1__5[[#This Row],[ShortCode]],$U$3:$W$100,3,0)</f>
        <v>Tiger Regular</v>
      </c>
      <c r="M4349" t="str">
        <f>VLOOKUP(Table1__5[[#This Row],[ShortCode]],$U$3:$V$100,2,0)</f>
        <v>Group BB</v>
      </c>
      <c r="N4349" t="str">
        <f>RIGHT(Table1__5[[#This Row],[Calendar_month]],2)</f>
        <v>07</v>
      </c>
      <c r="O4349" t="str">
        <f>LEFT(Table1__5[[#This Row],[Calendar_month]],4)</f>
        <v>2025</v>
      </c>
      <c r="P4349" t="str">
        <f>_xlfn.TEXTBEFORE(Table1__5[[#This Row],[Distributor_Name]],"-")</f>
        <v>BD14</v>
      </c>
    </row>
    <row r="4350" spans="1:16" x14ac:dyDescent="0.75">
      <c r="A4350" t="s">
        <v>11</v>
      </c>
      <c r="B4350" t="s">
        <v>22</v>
      </c>
      <c r="C4350" t="s">
        <v>180</v>
      </c>
      <c r="D4350">
        <v>202507</v>
      </c>
      <c r="E4350" t="s">
        <v>7662</v>
      </c>
      <c r="F4350" t="s">
        <v>5441</v>
      </c>
      <c r="G4350">
        <v>0</v>
      </c>
      <c r="H4350">
        <v>0</v>
      </c>
      <c r="I4350">
        <v>0</v>
      </c>
      <c r="J4350">
        <v>0</v>
      </c>
      <c r="K4350">
        <v>0</v>
      </c>
      <c r="L4350" t="str">
        <f>VLOOKUP(Table1__5[[#This Row],[ShortCode]],$U$3:$W$100,3,0)</f>
        <v>Tiger Regular</v>
      </c>
      <c r="M4350" t="str">
        <f>VLOOKUP(Table1__5[[#This Row],[ShortCode]],$U$3:$V$100,2,0)</f>
        <v>Group BB</v>
      </c>
      <c r="N4350" t="str">
        <f>RIGHT(Table1__5[[#This Row],[Calendar_month]],2)</f>
        <v>07</v>
      </c>
      <c r="O4350" t="str">
        <f>LEFT(Table1__5[[#This Row],[Calendar_month]],4)</f>
        <v>2025</v>
      </c>
      <c r="P4350" t="str">
        <f>_xlfn.TEXTBEFORE(Table1__5[[#This Row],[Distributor_Name]],"-")</f>
        <v>BD14</v>
      </c>
    </row>
    <row r="4351" spans="1:16" x14ac:dyDescent="0.75">
      <c r="A4351" t="s">
        <v>11</v>
      </c>
      <c r="B4351" t="s">
        <v>22</v>
      </c>
      <c r="C4351" t="s">
        <v>180</v>
      </c>
      <c r="D4351">
        <v>202507</v>
      </c>
      <c r="E4351" t="s">
        <v>7662</v>
      </c>
      <c r="F4351" t="s">
        <v>5408</v>
      </c>
      <c r="G4351">
        <v>1195</v>
      </c>
      <c r="H4351">
        <v>1100</v>
      </c>
      <c r="I4351">
        <v>1161</v>
      </c>
      <c r="J4351">
        <v>0.97154811715481204</v>
      </c>
      <c r="K4351">
        <v>34</v>
      </c>
      <c r="L4351" t="str">
        <f>VLOOKUP(Table1__5[[#This Row],[ShortCode]],$U$3:$W$100,3,0)</f>
        <v>Tiger Regular</v>
      </c>
      <c r="M4351" t="str">
        <f>VLOOKUP(Table1__5[[#This Row],[ShortCode]],$U$3:$V$100,2,0)</f>
        <v>Group BB</v>
      </c>
      <c r="N4351" t="str">
        <f>RIGHT(Table1__5[[#This Row],[Calendar_month]],2)</f>
        <v>07</v>
      </c>
      <c r="O4351" t="str">
        <f>LEFT(Table1__5[[#This Row],[Calendar_month]],4)</f>
        <v>2025</v>
      </c>
      <c r="P4351" t="str">
        <f>_xlfn.TEXTBEFORE(Table1__5[[#This Row],[Distributor_Name]],"-")</f>
        <v>BD14</v>
      </c>
    </row>
    <row r="4352" spans="1:16" x14ac:dyDescent="0.75">
      <c r="A4352" t="s">
        <v>11</v>
      </c>
      <c r="B4352" t="s">
        <v>22</v>
      </c>
      <c r="C4352" t="s">
        <v>180</v>
      </c>
      <c r="D4352">
        <v>202507</v>
      </c>
      <c r="E4352" t="s">
        <v>7662</v>
      </c>
      <c r="F4352" t="s">
        <v>5417</v>
      </c>
      <c r="G4352">
        <v>903</v>
      </c>
      <c r="H4352">
        <v>1110</v>
      </c>
      <c r="I4352">
        <v>1001</v>
      </c>
      <c r="J4352">
        <v>1.1085271317829499</v>
      </c>
      <c r="K4352">
        <v>-98.000000000000099</v>
      </c>
      <c r="L4352" t="str">
        <f>VLOOKUP(Table1__5[[#This Row],[ShortCode]],$U$3:$W$100,3,0)</f>
        <v>Tiger Crystal</v>
      </c>
      <c r="M4352" t="str">
        <f>VLOOKUP(Table1__5[[#This Row],[ShortCode]],$U$3:$V$100,2,0)</f>
        <v>Group AA</v>
      </c>
      <c r="N4352" t="str">
        <f>RIGHT(Table1__5[[#This Row],[Calendar_month]],2)</f>
        <v>07</v>
      </c>
      <c r="O4352" t="str">
        <f>LEFT(Table1__5[[#This Row],[Calendar_month]],4)</f>
        <v>2025</v>
      </c>
      <c r="P4352" t="str">
        <f>_xlfn.TEXTBEFORE(Table1__5[[#This Row],[Distributor_Name]],"-")</f>
        <v>BD14</v>
      </c>
    </row>
    <row r="4353" spans="1:16" x14ac:dyDescent="0.75">
      <c r="A4353" t="s">
        <v>11</v>
      </c>
      <c r="B4353" t="s">
        <v>22</v>
      </c>
      <c r="C4353" t="s">
        <v>180</v>
      </c>
      <c r="D4353">
        <v>202507</v>
      </c>
      <c r="E4353" t="s">
        <v>7662</v>
      </c>
      <c r="F4353" t="s">
        <v>5403</v>
      </c>
      <c r="G4353">
        <v>2111</v>
      </c>
      <c r="H4353">
        <v>6433</v>
      </c>
      <c r="I4353">
        <v>6615</v>
      </c>
      <c r="J4353">
        <v>3.1335859782093798</v>
      </c>
      <c r="K4353">
        <v>-4504</v>
      </c>
      <c r="L4353" t="str">
        <f>VLOOKUP(Table1__5[[#This Row],[ShortCode]],$U$3:$W$100,3,0)</f>
        <v>Tiger Crystal</v>
      </c>
      <c r="M4353" t="str">
        <f>VLOOKUP(Table1__5[[#This Row],[ShortCode]],$U$3:$V$100,2,0)</f>
        <v>Group AA</v>
      </c>
      <c r="N4353" t="str">
        <f>RIGHT(Table1__5[[#This Row],[Calendar_month]],2)</f>
        <v>07</v>
      </c>
      <c r="O4353" t="str">
        <f>LEFT(Table1__5[[#This Row],[Calendar_month]],4)</f>
        <v>2025</v>
      </c>
      <c r="P4353" t="str">
        <f>_xlfn.TEXTBEFORE(Table1__5[[#This Row],[Distributor_Name]],"-")</f>
        <v>BD14</v>
      </c>
    </row>
    <row r="4354" spans="1:16" x14ac:dyDescent="0.75">
      <c r="A4354" t="s">
        <v>11</v>
      </c>
      <c r="B4354" t="s">
        <v>22</v>
      </c>
      <c r="C4354" t="s">
        <v>180</v>
      </c>
      <c r="D4354">
        <v>202507</v>
      </c>
      <c r="E4354" t="s">
        <v>7662</v>
      </c>
      <c r="F4354" t="s">
        <v>5404</v>
      </c>
      <c r="G4354">
        <v>5556</v>
      </c>
      <c r="H4354">
        <v>4019</v>
      </c>
      <c r="I4354">
        <v>4304</v>
      </c>
      <c r="J4354">
        <v>0.77465802735781097</v>
      </c>
      <c r="K4354">
        <v>1252</v>
      </c>
      <c r="L4354" t="str">
        <f>VLOOKUP(Table1__5[[#This Row],[ShortCode]],$U$3:$W$100,3,0)</f>
        <v>Tiger Crystal</v>
      </c>
      <c r="M4354" t="str">
        <f>VLOOKUP(Table1__5[[#This Row],[ShortCode]],$U$3:$V$100,2,0)</f>
        <v>Group AA</v>
      </c>
      <c r="N4354" t="str">
        <f>RIGHT(Table1__5[[#This Row],[Calendar_month]],2)</f>
        <v>07</v>
      </c>
      <c r="O4354" t="str">
        <f>LEFT(Table1__5[[#This Row],[Calendar_month]],4)</f>
        <v>2025</v>
      </c>
      <c r="P4354" t="str">
        <f>_xlfn.TEXTBEFORE(Table1__5[[#This Row],[Distributor_Name]],"-")</f>
        <v>BD14</v>
      </c>
    </row>
    <row r="4355" spans="1:16" x14ac:dyDescent="0.75">
      <c r="A4355" t="s">
        <v>11</v>
      </c>
      <c r="B4355" t="s">
        <v>22</v>
      </c>
      <c r="C4355" t="s">
        <v>180</v>
      </c>
      <c r="D4355">
        <v>202507</v>
      </c>
      <c r="E4355" t="s">
        <v>7662</v>
      </c>
      <c r="F4355" t="s">
        <v>7672</v>
      </c>
      <c r="G4355">
        <v>0</v>
      </c>
      <c r="H4355">
        <v>0</v>
      </c>
      <c r="I4355">
        <v>0</v>
      </c>
      <c r="J4355">
        <v>0</v>
      </c>
      <c r="K4355">
        <v>0</v>
      </c>
      <c r="L4355" t="str">
        <f>VLOOKUP(Table1__5[[#This Row],[ShortCode]],$U$3:$W$100,3,0)</f>
        <v>Other</v>
      </c>
      <c r="M4355" t="str">
        <f>VLOOKUP(Table1__5[[#This Row],[ShortCode]],$U$3:$V$100,2,0)</f>
        <v>Group BB</v>
      </c>
      <c r="N4355" t="str">
        <f>RIGHT(Table1__5[[#This Row],[Calendar_month]],2)</f>
        <v>07</v>
      </c>
      <c r="O4355" t="str">
        <f>LEFT(Table1__5[[#This Row],[Calendar_month]],4)</f>
        <v>2025</v>
      </c>
      <c r="P4355" t="str">
        <f>_xlfn.TEXTBEFORE(Table1__5[[#This Row],[Distributor_Name]],"-")</f>
        <v>BD14</v>
      </c>
    </row>
    <row r="4356" spans="1:16" x14ac:dyDescent="0.75">
      <c r="A4356" t="s">
        <v>11</v>
      </c>
      <c r="B4356" t="s">
        <v>22</v>
      </c>
      <c r="C4356" t="s">
        <v>180</v>
      </c>
      <c r="D4356">
        <v>202507</v>
      </c>
      <c r="E4356" t="s">
        <v>7673</v>
      </c>
      <c r="F4356" t="s">
        <v>5436</v>
      </c>
      <c r="G4356">
        <v>0</v>
      </c>
      <c r="H4356">
        <v>0</v>
      </c>
      <c r="I4356">
        <v>0</v>
      </c>
      <c r="J4356">
        <v>0</v>
      </c>
      <c r="K4356">
        <v>0</v>
      </c>
      <c r="L4356" t="str">
        <f>VLOOKUP(Table1__5[[#This Row],[ShortCode]],$U$3:$W$100,3,0)</f>
        <v>Bivina</v>
      </c>
      <c r="M4356" t="str">
        <f>VLOOKUP(Table1__5[[#This Row],[ShortCode]],$U$3:$V$100,2,0)</f>
        <v>Group BB</v>
      </c>
      <c r="N4356" t="str">
        <f>RIGHT(Table1__5[[#This Row],[Calendar_month]],2)</f>
        <v>07</v>
      </c>
      <c r="O4356" t="str">
        <f>LEFT(Table1__5[[#This Row],[Calendar_month]],4)</f>
        <v>2025</v>
      </c>
      <c r="P4356" t="str">
        <f>_xlfn.TEXTBEFORE(Table1__5[[#This Row],[Distributor_Name]],"-")</f>
        <v>BD14</v>
      </c>
    </row>
    <row r="4357" spans="1:16" x14ac:dyDescent="0.75">
      <c r="A4357" t="s">
        <v>11</v>
      </c>
      <c r="B4357" t="s">
        <v>22</v>
      </c>
      <c r="C4357" t="s">
        <v>180</v>
      </c>
      <c r="D4357">
        <v>202507</v>
      </c>
      <c r="E4357" t="s">
        <v>7673</v>
      </c>
      <c r="F4357" t="s">
        <v>7674</v>
      </c>
      <c r="G4357">
        <v>0</v>
      </c>
      <c r="H4357">
        <v>0</v>
      </c>
      <c r="I4357">
        <v>0</v>
      </c>
      <c r="J4357">
        <v>0</v>
      </c>
      <c r="K4357">
        <v>0</v>
      </c>
      <c r="L4357" t="str">
        <f>VLOOKUP(Table1__5[[#This Row],[ShortCode]],$U$3:$W$100,3,0)</f>
        <v>Bia Việt</v>
      </c>
      <c r="M4357" t="str">
        <f>VLOOKUP(Table1__5[[#This Row],[ShortCode]],$U$3:$V$100,2,0)</f>
        <v>Group BB</v>
      </c>
      <c r="N4357" t="str">
        <f>RIGHT(Table1__5[[#This Row],[Calendar_month]],2)</f>
        <v>07</v>
      </c>
      <c r="O4357" t="str">
        <f>LEFT(Table1__5[[#This Row],[Calendar_month]],4)</f>
        <v>2025</v>
      </c>
      <c r="P4357" t="str">
        <f>_xlfn.TEXTBEFORE(Table1__5[[#This Row],[Distributor_Name]],"-")</f>
        <v>BD14</v>
      </c>
    </row>
    <row r="4358" spans="1:16" x14ac:dyDescent="0.75">
      <c r="A4358" t="s">
        <v>11</v>
      </c>
      <c r="B4358" t="s">
        <v>22</v>
      </c>
      <c r="C4358" t="s">
        <v>180</v>
      </c>
      <c r="D4358">
        <v>202507</v>
      </c>
      <c r="E4358" t="s">
        <v>7673</v>
      </c>
      <c r="F4358" t="s">
        <v>5400</v>
      </c>
      <c r="G4358">
        <v>2771</v>
      </c>
      <c r="H4358">
        <v>260</v>
      </c>
      <c r="I4358">
        <v>260</v>
      </c>
      <c r="J4358">
        <v>9.3828942619992806E-2</v>
      </c>
      <c r="K4358">
        <v>2511</v>
      </c>
      <c r="L4358" t="str">
        <f>VLOOKUP(Table1__5[[#This Row],[ShortCode]],$U$3:$W$100,3,0)</f>
        <v>Bia Việt</v>
      </c>
      <c r="M4358" t="str">
        <f>VLOOKUP(Table1__5[[#This Row],[ShortCode]],$U$3:$V$100,2,0)</f>
        <v>Group BB</v>
      </c>
      <c r="N4358" t="str">
        <f>RIGHT(Table1__5[[#This Row],[Calendar_month]],2)</f>
        <v>07</v>
      </c>
      <c r="O4358" t="str">
        <f>LEFT(Table1__5[[#This Row],[Calendar_month]],4)</f>
        <v>2025</v>
      </c>
      <c r="P4358" t="str">
        <f>_xlfn.TEXTBEFORE(Table1__5[[#This Row],[Distributor_Name]],"-")</f>
        <v>BD14</v>
      </c>
    </row>
    <row r="4359" spans="1:16" x14ac:dyDescent="0.75">
      <c r="A4359" t="s">
        <v>11</v>
      </c>
      <c r="B4359" t="s">
        <v>22</v>
      </c>
      <c r="C4359" t="s">
        <v>180</v>
      </c>
      <c r="D4359">
        <v>202507</v>
      </c>
      <c r="E4359" t="s">
        <v>7673</v>
      </c>
      <c r="F4359" t="s">
        <v>5411</v>
      </c>
      <c r="G4359">
        <v>798</v>
      </c>
      <c r="H4359">
        <v>840</v>
      </c>
      <c r="I4359">
        <v>960</v>
      </c>
      <c r="J4359">
        <v>1.20300751879699</v>
      </c>
      <c r="K4359">
        <v>-162</v>
      </c>
      <c r="L4359" t="str">
        <f>VLOOKUP(Table1__5[[#This Row],[ShortCode]],$U$3:$W$100,3,0)</f>
        <v>Bia Việt</v>
      </c>
      <c r="M4359" t="str">
        <f>VLOOKUP(Table1__5[[#This Row],[ShortCode]],$U$3:$V$100,2,0)</f>
        <v>Group BB</v>
      </c>
      <c r="N4359" t="str">
        <f>RIGHT(Table1__5[[#This Row],[Calendar_month]],2)</f>
        <v>07</v>
      </c>
      <c r="O4359" t="str">
        <f>LEFT(Table1__5[[#This Row],[Calendar_month]],4)</f>
        <v>2025</v>
      </c>
      <c r="P4359" t="str">
        <f>_xlfn.TEXTBEFORE(Table1__5[[#This Row],[Distributor_Name]],"-")</f>
        <v>BD14</v>
      </c>
    </row>
    <row r="4360" spans="1:16" x14ac:dyDescent="0.75">
      <c r="A4360" t="s">
        <v>11</v>
      </c>
      <c r="B4360" t="s">
        <v>22</v>
      </c>
      <c r="C4360" t="s">
        <v>180</v>
      </c>
      <c r="D4360">
        <v>202507</v>
      </c>
      <c r="E4360" t="s">
        <v>7673</v>
      </c>
      <c r="F4360" t="s">
        <v>7675</v>
      </c>
      <c r="G4360">
        <v>0</v>
      </c>
      <c r="H4360">
        <v>0</v>
      </c>
      <c r="I4360">
        <v>0</v>
      </c>
      <c r="J4360">
        <v>0</v>
      </c>
      <c r="K4360">
        <v>0</v>
      </c>
      <c r="L4360" t="str">
        <f>VLOOKUP(Table1__5[[#This Row],[ShortCode]],$U$3:$W$100,3,0)</f>
        <v>Larue</v>
      </c>
      <c r="M4360" t="str">
        <f>VLOOKUP(Table1__5[[#This Row],[ShortCode]],$U$3:$V$100,2,0)</f>
        <v>Group BB</v>
      </c>
      <c r="N4360" t="str">
        <f>RIGHT(Table1__5[[#This Row],[Calendar_month]],2)</f>
        <v>07</v>
      </c>
      <c r="O4360" t="str">
        <f>LEFT(Table1__5[[#This Row],[Calendar_month]],4)</f>
        <v>2025</v>
      </c>
      <c r="P4360" t="str">
        <f>_xlfn.TEXTBEFORE(Table1__5[[#This Row],[Distributor_Name]],"-")</f>
        <v>BD14</v>
      </c>
    </row>
    <row r="4361" spans="1:16" x14ac:dyDescent="0.75">
      <c r="A4361" t="s">
        <v>11</v>
      </c>
      <c r="B4361" t="s">
        <v>22</v>
      </c>
      <c r="C4361" t="s">
        <v>180</v>
      </c>
      <c r="D4361">
        <v>202507</v>
      </c>
      <c r="E4361" t="s">
        <v>7673</v>
      </c>
      <c r="F4361" t="s">
        <v>7677</v>
      </c>
      <c r="G4361">
        <v>0</v>
      </c>
      <c r="H4361">
        <v>0</v>
      </c>
      <c r="I4361">
        <v>0</v>
      </c>
      <c r="J4361">
        <v>0</v>
      </c>
      <c r="K4361">
        <v>0</v>
      </c>
      <c r="L4361" t="str">
        <f>VLOOKUP(Table1__5[[#This Row],[ShortCode]],$U$3:$W$100,3,0)</f>
        <v>Larue</v>
      </c>
      <c r="M4361" t="str">
        <f>VLOOKUP(Table1__5[[#This Row],[ShortCode]],$U$3:$V$100,2,0)</f>
        <v>Group BB</v>
      </c>
      <c r="N4361" t="str">
        <f>RIGHT(Table1__5[[#This Row],[Calendar_month]],2)</f>
        <v>07</v>
      </c>
      <c r="O4361" t="str">
        <f>LEFT(Table1__5[[#This Row],[Calendar_month]],4)</f>
        <v>2025</v>
      </c>
      <c r="P4361" t="str">
        <f>_xlfn.TEXTBEFORE(Table1__5[[#This Row],[Distributor_Name]],"-")</f>
        <v>BD14</v>
      </c>
    </row>
    <row r="4362" spans="1:16" x14ac:dyDescent="0.75">
      <c r="A4362" t="s">
        <v>11</v>
      </c>
      <c r="B4362" t="s">
        <v>22</v>
      </c>
      <c r="C4362" t="s">
        <v>180</v>
      </c>
      <c r="D4362">
        <v>202508</v>
      </c>
      <c r="E4362" t="s">
        <v>7662</v>
      </c>
      <c r="F4362" t="s">
        <v>5438</v>
      </c>
      <c r="G4362">
        <v>3</v>
      </c>
      <c r="H4362">
        <v>0</v>
      </c>
      <c r="I4362">
        <v>0</v>
      </c>
      <c r="J4362">
        <v>0</v>
      </c>
      <c r="K4362">
        <v>3</v>
      </c>
      <c r="L4362" t="str">
        <f>VLOOKUP(Table1__5[[#This Row],[ShortCode]],$U$3:$W$100,3,0)</f>
        <v>Other</v>
      </c>
      <c r="M4362" t="str">
        <f>VLOOKUP(Table1__5[[#This Row],[ShortCode]],$U$3:$V$100,2,0)</f>
        <v>Group BB</v>
      </c>
      <c r="N4362" t="str">
        <f>RIGHT(Table1__5[[#This Row],[Calendar_month]],2)</f>
        <v>08</v>
      </c>
      <c r="O4362" t="str">
        <f>LEFT(Table1__5[[#This Row],[Calendar_month]],4)</f>
        <v>2025</v>
      </c>
      <c r="P4362" t="str">
        <f>_xlfn.TEXTBEFORE(Table1__5[[#This Row],[Distributor_Name]],"-")</f>
        <v>BD14</v>
      </c>
    </row>
    <row r="4363" spans="1:16" x14ac:dyDescent="0.75">
      <c r="A4363" t="s">
        <v>11</v>
      </c>
      <c r="B4363" t="s">
        <v>22</v>
      </c>
      <c r="C4363" t="s">
        <v>180</v>
      </c>
      <c r="D4363">
        <v>202508</v>
      </c>
      <c r="E4363" t="s">
        <v>7662</v>
      </c>
      <c r="F4363" t="s">
        <v>7664</v>
      </c>
      <c r="G4363">
        <v>0</v>
      </c>
      <c r="H4363">
        <v>0</v>
      </c>
      <c r="I4363">
        <v>0</v>
      </c>
      <c r="J4363">
        <v>0</v>
      </c>
      <c r="K4363">
        <v>0</v>
      </c>
      <c r="L4363" t="str">
        <f>VLOOKUP(Table1__5[[#This Row],[ShortCode]],$U$3:$W$100,3,0)</f>
        <v>Other</v>
      </c>
      <c r="M4363" t="str">
        <f>VLOOKUP(Table1__5[[#This Row],[ShortCode]],$U$3:$V$100,2,0)</f>
        <v>Group BB</v>
      </c>
      <c r="N4363" t="str">
        <f>RIGHT(Table1__5[[#This Row],[Calendar_month]],2)</f>
        <v>08</v>
      </c>
      <c r="O4363" t="str">
        <f>LEFT(Table1__5[[#This Row],[Calendar_month]],4)</f>
        <v>2025</v>
      </c>
      <c r="P4363" t="str">
        <f>_xlfn.TEXTBEFORE(Table1__5[[#This Row],[Distributor_Name]],"-")</f>
        <v>BD14</v>
      </c>
    </row>
    <row r="4364" spans="1:16" x14ac:dyDescent="0.75">
      <c r="A4364" t="s">
        <v>11</v>
      </c>
      <c r="B4364" t="s">
        <v>22</v>
      </c>
      <c r="C4364" t="s">
        <v>180</v>
      </c>
      <c r="D4364">
        <v>202508</v>
      </c>
      <c r="E4364" t="s">
        <v>7662</v>
      </c>
      <c r="F4364" t="s">
        <v>5426</v>
      </c>
      <c r="G4364">
        <v>0</v>
      </c>
      <c r="H4364">
        <v>0</v>
      </c>
      <c r="I4364">
        <v>0</v>
      </c>
      <c r="J4364">
        <v>0</v>
      </c>
      <c r="K4364">
        <v>0</v>
      </c>
      <c r="L4364" t="str">
        <f>VLOOKUP(Table1__5[[#This Row],[ShortCode]],$U$3:$W$100,3,0)</f>
        <v>Heineken Original</v>
      </c>
      <c r="M4364" t="str">
        <f>VLOOKUP(Table1__5[[#This Row],[ShortCode]],$U$3:$V$100,2,0)</f>
        <v>Group BB</v>
      </c>
      <c r="N4364" t="str">
        <f>RIGHT(Table1__5[[#This Row],[Calendar_month]],2)</f>
        <v>08</v>
      </c>
      <c r="O4364" t="str">
        <f>LEFT(Table1__5[[#This Row],[Calendar_month]],4)</f>
        <v>2025</v>
      </c>
      <c r="P4364" t="str">
        <f>_xlfn.TEXTBEFORE(Table1__5[[#This Row],[Distributor_Name]],"-")</f>
        <v>BD14</v>
      </c>
    </row>
    <row r="4365" spans="1:16" x14ac:dyDescent="0.75">
      <c r="A4365" t="s">
        <v>11</v>
      </c>
      <c r="B4365" t="s">
        <v>22</v>
      </c>
      <c r="C4365" t="s">
        <v>180</v>
      </c>
      <c r="D4365">
        <v>202508</v>
      </c>
      <c r="E4365" t="s">
        <v>7662</v>
      </c>
      <c r="F4365" t="s">
        <v>5434</v>
      </c>
      <c r="G4365">
        <v>322</v>
      </c>
      <c r="H4365">
        <v>130</v>
      </c>
      <c r="I4365">
        <v>130</v>
      </c>
      <c r="J4365">
        <v>0.40372670807453398</v>
      </c>
      <c r="K4365">
        <v>192</v>
      </c>
      <c r="L4365" t="str">
        <f>VLOOKUP(Table1__5[[#This Row],[ShortCode]],$U$3:$W$100,3,0)</f>
        <v>Heineken Original</v>
      </c>
      <c r="M4365" t="str">
        <f>VLOOKUP(Table1__5[[#This Row],[ShortCode]],$U$3:$V$100,2,0)</f>
        <v>Group BB</v>
      </c>
      <c r="N4365" t="str">
        <f>RIGHT(Table1__5[[#This Row],[Calendar_month]],2)</f>
        <v>08</v>
      </c>
      <c r="O4365" t="str">
        <f>LEFT(Table1__5[[#This Row],[Calendar_month]],4)</f>
        <v>2025</v>
      </c>
      <c r="P4365" t="str">
        <f>_xlfn.TEXTBEFORE(Table1__5[[#This Row],[Distributor_Name]],"-")</f>
        <v>BD14</v>
      </c>
    </row>
    <row r="4366" spans="1:16" x14ac:dyDescent="0.75">
      <c r="A4366" t="s">
        <v>11</v>
      </c>
      <c r="B4366" t="s">
        <v>22</v>
      </c>
      <c r="C4366" t="s">
        <v>180</v>
      </c>
      <c r="D4366">
        <v>202508</v>
      </c>
      <c r="E4366" t="s">
        <v>7662</v>
      </c>
      <c r="F4366" t="s">
        <v>5393</v>
      </c>
      <c r="G4366">
        <v>14315</v>
      </c>
      <c r="H4366">
        <v>18990</v>
      </c>
      <c r="I4366">
        <v>19040</v>
      </c>
      <c r="J4366">
        <v>1.33007334963325</v>
      </c>
      <c r="K4366">
        <v>-4725</v>
      </c>
      <c r="L4366" t="str">
        <f>VLOOKUP(Table1__5[[#This Row],[ShortCode]],$U$3:$W$100,3,0)</f>
        <v>Heineken Silver</v>
      </c>
      <c r="M4366" t="str">
        <f>VLOOKUP(Table1__5[[#This Row],[ShortCode]],$U$3:$V$100,2,0)</f>
        <v>Group AA</v>
      </c>
      <c r="N4366" t="str">
        <f>RIGHT(Table1__5[[#This Row],[Calendar_month]],2)</f>
        <v>08</v>
      </c>
      <c r="O4366" t="str">
        <f>LEFT(Table1__5[[#This Row],[Calendar_month]],4)</f>
        <v>2025</v>
      </c>
      <c r="P4366" t="str">
        <f>_xlfn.TEXTBEFORE(Table1__5[[#This Row],[Distributor_Name]],"-")</f>
        <v>BD14</v>
      </c>
    </row>
    <row r="4367" spans="1:16" x14ac:dyDescent="0.75">
      <c r="A4367" t="s">
        <v>11</v>
      </c>
      <c r="B4367" t="s">
        <v>22</v>
      </c>
      <c r="C4367" t="s">
        <v>180</v>
      </c>
      <c r="D4367">
        <v>202508</v>
      </c>
      <c r="E4367" t="s">
        <v>7662</v>
      </c>
      <c r="F4367" t="s">
        <v>5418</v>
      </c>
      <c r="G4367">
        <v>0</v>
      </c>
      <c r="H4367">
        <v>0</v>
      </c>
      <c r="I4367">
        <v>0</v>
      </c>
      <c r="J4367">
        <v>0</v>
      </c>
      <c r="K4367">
        <v>0</v>
      </c>
      <c r="L4367" t="str">
        <f>VLOOKUP(Table1__5[[#This Row],[ShortCode]],$U$3:$W$100,3,0)</f>
        <v>Heineken Silver</v>
      </c>
      <c r="M4367" t="str">
        <f>VLOOKUP(Table1__5[[#This Row],[ShortCode]],$U$3:$V$100,2,0)</f>
        <v>Group AA</v>
      </c>
      <c r="N4367" t="str">
        <f>RIGHT(Table1__5[[#This Row],[Calendar_month]],2)</f>
        <v>08</v>
      </c>
      <c r="O4367" t="str">
        <f>LEFT(Table1__5[[#This Row],[Calendar_month]],4)</f>
        <v>2025</v>
      </c>
      <c r="P4367" t="str">
        <f>_xlfn.TEXTBEFORE(Table1__5[[#This Row],[Distributor_Name]],"-")</f>
        <v>BD14</v>
      </c>
    </row>
    <row r="4368" spans="1:16" x14ac:dyDescent="0.75">
      <c r="A4368" t="s">
        <v>11</v>
      </c>
      <c r="B4368" t="s">
        <v>22</v>
      </c>
      <c r="C4368" t="s">
        <v>180</v>
      </c>
      <c r="D4368">
        <v>202508</v>
      </c>
      <c r="E4368" t="s">
        <v>7662</v>
      </c>
      <c r="F4368" t="s">
        <v>5401</v>
      </c>
      <c r="G4368">
        <v>641</v>
      </c>
      <c r="H4368">
        <v>650</v>
      </c>
      <c r="I4368">
        <v>650</v>
      </c>
      <c r="J4368">
        <v>1.0140405616224599</v>
      </c>
      <c r="K4368">
        <v>-9</v>
      </c>
      <c r="L4368" t="str">
        <f>VLOOKUP(Table1__5[[#This Row],[ShortCode]],$U$3:$W$100,3,0)</f>
        <v>Heineken Silver</v>
      </c>
      <c r="M4368" t="str">
        <f>VLOOKUP(Table1__5[[#This Row],[ShortCode]],$U$3:$V$100,2,0)</f>
        <v>Group AA</v>
      </c>
      <c r="N4368" t="str">
        <f>RIGHT(Table1__5[[#This Row],[Calendar_month]],2)</f>
        <v>08</v>
      </c>
      <c r="O4368" t="str">
        <f>LEFT(Table1__5[[#This Row],[Calendar_month]],4)</f>
        <v>2025</v>
      </c>
      <c r="P4368" t="str">
        <f>_xlfn.TEXTBEFORE(Table1__5[[#This Row],[Distributor_Name]],"-")</f>
        <v>BD14</v>
      </c>
    </row>
    <row r="4369" spans="1:16" x14ac:dyDescent="0.75">
      <c r="A4369" t="s">
        <v>11</v>
      </c>
      <c r="B4369" t="s">
        <v>22</v>
      </c>
      <c r="C4369" t="s">
        <v>180</v>
      </c>
      <c r="D4369">
        <v>202508</v>
      </c>
      <c r="E4369" t="s">
        <v>7662</v>
      </c>
      <c r="F4369" t="s">
        <v>7288</v>
      </c>
      <c r="G4369">
        <v>0</v>
      </c>
      <c r="H4369">
        <v>0</v>
      </c>
      <c r="I4369">
        <v>0</v>
      </c>
      <c r="J4369">
        <v>0</v>
      </c>
      <c r="K4369">
        <v>0</v>
      </c>
      <c r="L4369" t="str">
        <f>VLOOKUP(Table1__5[[#This Row],[ShortCode]],$U$3:$W$100,3,0)</f>
        <v>Heineken Silver</v>
      </c>
      <c r="M4369" t="str">
        <f>VLOOKUP(Table1__5[[#This Row],[ShortCode]],$U$3:$V$100,2,0)</f>
        <v>Group BB</v>
      </c>
      <c r="N4369" t="str">
        <f>RIGHT(Table1__5[[#This Row],[Calendar_month]],2)</f>
        <v>08</v>
      </c>
      <c r="O4369" t="str">
        <f>LEFT(Table1__5[[#This Row],[Calendar_month]],4)</f>
        <v>2025</v>
      </c>
      <c r="P4369" t="str">
        <f>_xlfn.TEXTBEFORE(Table1__5[[#This Row],[Distributor_Name]],"-")</f>
        <v>BD14</v>
      </c>
    </row>
    <row r="4370" spans="1:16" x14ac:dyDescent="0.75">
      <c r="A4370" t="s">
        <v>11</v>
      </c>
      <c r="B4370" t="s">
        <v>22</v>
      </c>
      <c r="C4370" t="s">
        <v>180</v>
      </c>
      <c r="D4370">
        <v>202508</v>
      </c>
      <c r="E4370" t="s">
        <v>7662</v>
      </c>
      <c r="F4370" t="s">
        <v>5440</v>
      </c>
      <c r="G4370">
        <v>0</v>
      </c>
      <c r="H4370">
        <v>0</v>
      </c>
      <c r="I4370">
        <v>0</v>
      </c>
      <c r="J4370">
        <v>0</v>
      </c>
      <c r="K4370">
        <v>0</v>
      </c>
      <c r="L4370" t="str">
        <f>VLOOKUP(Table1__5[[#This Row],[ShortCode]],$U$3:$W$100,3,0)</f>
        <v>Other</v>
      </c>
      <c r="M4370" t="str">
        <f>VLOOKUP(Table1__5[[#This Row],[ShortCode]],$U$3:$V$100,2,0)</f>
        <v>Group BB</v>
      </c>
      <c r="N4370" t="str">
        <f>RIGHT(Table1__5[[#This Row],[Calendar_month]],2)</f>
        <v>08</v>
      </c>
      <c r="O4370" t="str">
        <f>LEFT(Table1__5[[#This Row],[Calendar_month]],4)</f>
        <v>2025</v>
      </c>
      <c r="P4370" t="str">
        <f>_xlfn.TEXTBEFORE(Table1__5[[#This Row],[Distributor_Name]],"-")</f>
        <v>BD14</v>
      </c>
    </row>
    <row r="4371" spans="1:16" x14ac:dyDescent="0.75">
      <c r="A4371" t="s">
        <v>11</v>
      </c>
      <c r="B4371" t="s">
        <v>22</v>
      </c>
      <c r="C4371" t="s">
        <v>180</v>
      </c>
      <c r="D4371">
        <v>202508</v>
      </c>
      <c r="E4371" t="s">
        <v>7662</v>
      </c>
      <c r="F4371" t="s">
        <v>5424</v>
      </c>
      <c r="G4371">
        <v>13</v>
      </c>
      <c r="H4371">
        <v>0</v>
      </c>
      <c r="I4371">
        <v>0</v>
      </c>
      <c r="J4371">
        <v>0</v>
      </c>
      <c r="K4371">
        <v>13</v>
      </c>
      <c r="L4371" t="str">
        <f>VLOOKUP(Table1__5[[#This Row],[ShortCode]],$U$3:$W$100,3,0)</f>
        <v>Other</v>
      </c>
      <c r="M4371" t="str">
        <f>VLOOKUP(Table1__5[[#This Row],[ShortCode]],$U$3:$V$100,2,0)</f>
        <v>Group BB</v>
      </c>
      <c r="N4371" t="str">
        <f>RIGHT(Table1__5[[#This Row],[Calendar_month]],2)</f>
        <v>08</v>
      </c>
      <c r="O4371" t="str">
        <f>LEFT(Table1__5[[#This Row],[Calendar_month]],4)</f>
        <v>2025</v>
      </c>
      <c r="P4371" t="str">
        <f>_xlfn.TEXTBEFORE(Table1__5[[#This Row],[Distributor_Name]],"-")</f>
        <v>BD14</v>
      </c>
    </row>
    <row r="4372" spans="1:16" x14ac:dyDescent="0.75">
      <c r="A4372" t="s">
        <v>11</v>
      </c>
      <c r="B4372" t="s">
        <v>22</v>
      </c>
      <c r="C4372" t="s">
        <v>180</v>
      </c>
      <c r="D4372">
        <v>202508</v>
      </c>
      <c r="E4372" t="s">
        <v>7662</v>
      </c>
      <c r="F4372" t="s">
        <v>7654</v>
      </c>
      <c r="G4372">
        <v>1</v>
      </c>
      <c r="H4372">
        <v>0</v>
      </c>
      <c r="I4372">
        <v>0</v>
      </c>
      <c r="J4372">
        <v>0</v>
      </c>
      <c r="K4372">
        <v>1</v>
      </c>
      <c r="L4372" t="str">
        <f>VLOOKUP(Table1__5[[#This Row],[ShortCode]],$U$3:$W$100,3,0)</f>
        <v>Other</v>
      </c>
      <c r="M4372" t="str">
        <f>VLOOKUP(Table1__5[[#This Row],[ShortCode]],$U$3:$V$100,2,0)</f>
        <v>Group BB</v>
      </c>
      <c r="N4372" t="str">
        <f>RIGHT(Table1__5[[#This Row],[Calendar_month]],2)</f>
        <v>08</v>
      </c>
      <c r="O4372" t="str">
        <f>LEFT(Table1__5[[#This Row],[Calendar_month]],4)</f>
        <v>2025</v>
      </c>
      <c r="P4372" t="str">
        <f>_xlfn.TEXTBEFORE(Table1__5[[#This Row],[Distributor_Name]],"-")</f>
        <v>BD14</v>
      </c>
    </row>
    <row r="4373" spans="1:16" x14ac:dyDescent="0.75">
      <c r="A4373" t="s">
        <v>11</v>
      </c>
      <c r="B4373" t="s">
        <v>22</v>
      </c>
      <c r="C4373" t="s">
        <v>180</v>
      </c>
      <c r="D4373">
        <v>202508</v>
      </c>
      <c r="E4373" t="s">
        <v>7662</v>
      </c>
      <c r="F4373" t="s">
        <v>7667</v>
      </c>
      <c r="G4373">
        <v>0</v>
      </c>
      <c r="H4373">
        <v>0</v>
      </c>
      <c r="I4373">
        <v>0</v>
      </c>
      <c r="J4373">
        <v>0</v>
      </c>
      <c r="K4373">
        <v>0</v>
      </c>
      <c r="L4373" t="str">
        <f>VLOOKUP(Table1__5[[#This Row],[ShortCode]],$U$3:$W$100,3,0)</f>
        <v>Other</v>
      </c>
      <c r="M4373" t="str">
        <f>VLOOKUP(Table1__5[[#This Row],[ShortCode]],$U$3:$V$100,2,0)</f>
        <v>Group BB</v>
      </c>
      <c r="N4373" t="str">
        <f>RIGHT(Table1__5[[#This Row],[Calendar_month]],2)</f>
        <v>08</v>
      </c>
      <c r="O4373" t="str">
        <f>LEFT(Table1__5[[#This Row],[Calendar_month]],4)</f>
        <v>2025</v>
      </c>
      <c r="P4373" t="str">
        <f>_xlfn.TEXTBEFORE(Table1__5[[#This Row],[Distributor_Name]],"-")</f>
        <v>BD14</v>
      </c>
    </row>
    <row r="4374" spans="1:16" x14ac:dyDescent="0.75">
      <c r="A4374" t="s">
        <v>11</v>
      </c>
      <c r="B4374" t="s">
        <v>22</v>
      </c>
      <c r="C4374" t="s">
        <v>180</v>
      </c>
      <c r="D4374">
        <v>202508</v>
      </c>
      <c r="E4374" t="s">
        <v>7662</v>
      </c>
      <c r="F4374" t="s">
        <v>7668</v>
      </c>
      <c r="G4374">
        <v>1</v>
      </c>
      <c r="H4374">
        <v>0</v>
      </c>
      <c r="I4374">
        <v>0</v>
      </c>
      <c r="J4374">
        <v>0</v>
      </c>
      <c r="K4374">
        <v>1</v>
      </c>
      <c r="L4374" t="str">
        <f>VLOOKUP(Table1__5[[#This Row],[ShortCode]],$U$3:$W$100,3,0)</f>
        <v>Other</v>
      </c>
      <c r="M4374" t="str">
        <f>VLOOKUP(Table1__5[[#This Row],[ShortCode]],$U$3:$V$100,2,0)</f>
        <v>Group BB</v>
      </c>
      <c r="N4374" t="str">
        <f>RIGHT(Table1__5[[#This Row],[Calendar_month]],2)</f>
        <v>08</v>
      </c>
      <c r="O4374" t="str">
        <f>LEFT(Table1__5[[#This Row],[Calendar_month]],4)</f>
        <v>2025</v>
      </c>
      <c r="P4374" t="str">
        <f>_xlfn.TEXTBEFORE(Table1__5[[#This Row],[Distributor_Name]],"-")</f>
        <v>BD14</v>
      </c>
    </row>
    <row r="4375" spans="1:16" x14ac:dyDescent="0.75">
      <c r="A4375" t="s">
        <v>11</v>
      </c>
      <c r="B4375" t="s">
        <v>22</v>
      </c>
      <c r="C4375" t="s">
        <v>180</v>
      </c>
      <c r="D4375">
        <v>202508</v>
      </c>
      <c r="E4375" t="s">
        <v>7662</v>
      </c>
      <c r="F4375" t="s">
        <v>5430</v>
      </c>
      <c r="G4375">
        <v>34</v>
      </c>
      <c r="H4375">
        <v>0</v>
      </c>
      <c r="I4375">
        <v>0</v>
      </c>
      <c r="J4375">
        <v>0</v>
      </c>
      <c r="K4375">
        <v>34</v>
      </c>
      <c r="L4375" t="str">
        <f>VLOOKUP(Table1__5[[#This Row],[ShortCode]],$U$3:$W$100,3,0)</f>
        <v>Other</v>
      </c>
      <c r="M4375" t="str">
        <f>VLOOKUP(Table1__5[[#This Row],[ShortCode]],$U$3:$V$100,2,0)</f>
        <v>Group BB</v>
      </c>
      <c r="N4375" t="str">
        <f>RIGHT(Table1__5[[#This Row],[Calendar_month]],2)</f>
        <v>08</v>
      </c>
      <c r="O4375" t="str">
        <f>LEFT(Table1__5[[#This Row],[Calendar_month]],4)</f>
        <v>2025</v>
      </c>
      <c r="P4375" t="str">
        <f>_xlfn.TEXTBEFORE(Table1__5[[#This Row],[Distributor_Name]],"-")</f>
        <v>BD14</v>
      </c>
    </row>
    <row r="4376" spans="1:16" x14ac:dyDescent="0.75">
      <c r="A4376" t="s">
        <v>11</v>
      </c>
      <c r="B4376" t="s">
        <v>22</v>
      </c>
      <c r="C4376" t="s">
        <v>180</v>
      </c>
      <c r="D4376">
        <v>202508</v>
      </c>
      <c r="E4376" t="s">
        <v>7662</v>
      </c>
      <c r="F4376" t="s">
        <v>7670</v>
      </c>
      <c r="G4376">
        <v>0</v>
      </c>
      <c r="H4376">
        <v>0</v>
      </c>
      <c r="I4376">
        <v>0</v>
      </c>
      <c r="J4376">
        <v>0</v>
      </c>
      <c r="K4376">
        <v>0</v>
      </c>
      <c r="L4376" t="str">
        <f>VLOOKUP(Table1__5[[#This Row],[ShortCode]],$U$3:$W$100,3,0)</f>
        <v>Other</v>
      </c>
      <c r="M4376" t="str">
        <f>VLOOKUP(Table1__5[[#This Row],[ShortCode]],$U$3:$V$100,2,0)</f>
        <v>Group BB</v>
      </c>
      <c r="N4376" t="str">
        <f>RIGHT(Table1__5[[#This Row],[Calendar_month]],2)</f>
        <v>08</v>
      </c>
      <c r="O4376" t="str">
        <f>LEFT(Table1__5[[#This Row],[Calendar_month]],4)</f>
        <v>2025</v>
      </c>
      <c r="P4376" t="str">
        <f>_xlfn.TEXTBEFORE(Table1__5[[#This Row],[Distributor_Name]],"-")</f>
        <v>BD14</v>
      </c>
    </row>
    <row r="4377" spans="1:16" x14ac:dyDescent="0.75">
      <c r="A4377" t="s">
        <v>11</v>
      </c>
      <c r="B4377" t="s">
        <v>22</v>
      </c>
      <c r="C4377" t="s">
        <v>180</v>
      </c>
      <c r="D4377">
        <v>202508</v>
      </c>
      <c r="E4377" t="s">
        <v>7662</v>
      </c>
      <c r="F4377" t="s">
        <v>5405</v>
      </c>
      <c r="G4377">
        <v>6384</v>
      </c>
      <c r="H4377">
        <v>6005</v>
      </c>
      <c r="I4377">
        <v>6005</v>
      </c>
      <c r="J4377">
        <v>0.94063283208020099</v>
      </c>
      <c r="K4377">
        <v>379</v>
      </c>
      <c r="L4377" t="str">
        <f>VLOOKUP(Table1__5[[#This Row],[ShortCode]],$U$3:$W$100,3,0)</f>
        <v>Tiger Regular</v>
      </c>
      <c r="M4377" t="str">
        <f>VLOOKUP(Table1__5[[#This Row],[ShortCode]],$U$3:$V$100,2,0)</f>
        <v>Group BB</v>
      </c>
      <c r="N4377" t="str">
        <f>RIGHT(Table1__5[[#This Row],[Calendar_month]],2)</f>
        <v>08</v>
      </c>
      <c r="O4377" t="str">
        <f>LEFT(Table1__5[[#This Row],[Calendar_month]],4)</f>
        <v>2025</v>
      </c>
      <c r="P4377" t="str">
        <f>_xlfn.TEXTBEFORE(Table1__5[[#This Row],[Distributor_Name]],"-")</f>
        <v>BD14</v>
      </c>
    </row>
    <row r="4378" spans="1:16" x14ac:dyDescent="0.75">
      <c r="A4378" t="s">
        <v>11</v>
      </c>
      <c r="B4378" t="s">
        <v>22</v>
      </c>
      <c r="C4378" t="s">
        <v>180</v>
      </c>
      <c r="D4378">
        <v>202508</v>
      </c>
      <c r="E4378" t="s">
        <v>7662</v>
      </c>
      <c r="F4378" t="s">
        <v>7679</v>
      </c>
      <c r="G4378">
        <v>0</v>
      </c>
      <c r="H4378">
        <v>0</v>
      </c>
      <c r="I4378">
        <v>0</v>
      </c>
      <c r="J4378">
        <v>0</v>
      </c>
      <c r="K4378">
        <v>0</v>
      </c>
      <c r="L4378" t="str">
        <f>VLOOKUP(Table1__5[[#This Row],[ShortCode]],$U$3:$W$100,3,0)</f>
        <v>Other</v>
      </c>
      <c r="M4378" t="str">
        <f>VLOOKUP(Table1__5[[#This Row],[ShortCode]],$U$3:$V$100,2,0)</f>
        <v>Group BB</v>
      </c>
      <c r="N4378" t="str">
        <f>RIGHT(Table1__5[[#This Row],[Calendar_month]],2)</f>
        <v>08</v>
      </c>
      <c r="O4378" t="str">
        <f>LEFT(Table1__5[[#This Row],[Calendar_month]],4)</f>
        <v>2025</v>
      </c>
      <c r="P4378" t="str">
        <f>_xlfn.TEXTBEFORE(Table1__5[[#This Row],[Distributor_Name]],"-")</f>
        <v>BD14</v>
      </c>
    </row>
    <row r="4379" spans="1:16" x14ac:dyDescent="0.75">
      <c r="A4379" t="s">
        <v>11</v>
      </c>
      <c r="B4379" t="s">
        <v>22</v>
      </c>
      <c r="C4379" t="s">
        <v>180</v>
      </c>
      <c r="D4379">
        <v>202508</v>
      </c>
      <c r="E4379" t="s">
        <v>7662</v>
      </c>
      <c r="F4379" t="s">
        <v>5396</v>
      </c>
      <c r="G4379">
        <v>13692</v>
      </c>
      <c r="H4379">
        <v>10400</v>
      </c>
      <c r="I4379">
        <v>10400</v>
      </c>
      <c r="J4379">
        <v>0.75956763073327505</v>
      </c>
      <c r="K4379">
        <v>3292</v>
      </c>
      <c r="L4379" t="str">
        <f>VLOOKUP(Table1__5[[#This Row],[ShortCode]],$U$3:$W$100,3,0)</f>
        <v>Tiger Regular</v>
      </c>
      <c r="M4379" t="str">
        <f>VLOOKUP(Table1__5[[#This Row],[ShortCode]],$U$3:$V$100,2,0)</f>
        <v>Group BB</v>
      </c>
      <c r="N4379" t="str">
        <f>RIGHT(Table1__5[[#This Row],[Calendar_month]],2)</f>
        <v>08</v>
      </c>
      <c r="O4379" t="str">
        <f>LEFT(Table1__5[[#This Row],[Calendar_month]],4)</f>
        <v>2025</v>
      </c>
      <c r="P4379" t="str">
        <f>_xlfn.TEXTBEFORE(Table1__5[[#This Row],[Distributor_Name]],"-")</f>
        <v>BD14</v>
      </c>
    </row>
    <row r="4380" spans="1:16" x14ac:dyDescent="0.75">
      <c r="A4380" t="s">
        <v>11</v>
      </c>
      <c r="B4380" t="s">
        <v>22</v>
      </c>
      <c r="C4380" t="s">
        <v>180</v>
      </c>
      <c r="D4380">
        <v>202508</v>
      </c>
      <c r="E4380" t="s">
        <v>7662</v>
      </c>
      <c r="F4380" t="s">
        <v>5441</v>
      </c>
      <c r="G4380">
        <v>0</v>
      </c>
      <c r="H4380">
        <v>0</v>
      </c>
      <c r="I4380">
        <v>0</v>
      </c>
      <c r="J4380">
        <v>0</v>
      </c>
      <c r="K4380">
        <v>0</v>
      </c>
      <c r="L4380" t="str">
        <f>VLOOKUP(Table1__5[[#This Row],[ShortCode]],$U$3:$W$100,3,0)</f>
        <v>Tiger Regular</v>
      </c>
      <c r="M4380" t="str">
        <f>VLOOKUP(Table1__5[[#This Row],[ShortCode]],$U$3:$V$100,2,0)</f>
        <v>Group BB</v>
      </c>
      <c r="N4380" t="str">
        <f>RIGHT(Table1__5[[#This Row],[Calendar_month]],2)</f>
        <v>08</v>
      </c>
      <c r="O4380" t="str">
        <f>LEFT(Table1__5[[#This Row],[Calendar_month]],4)</f>
        <v>2025</v>
      </c>
      <c r="P4380" t="str">
        <f>_xlfn.TEXTBEFORE(Table1__5[[#This Row],[Distributor_Name]],"-")</f>
        <v>BD14</v>
      </c>
    </row>
    <row r="4381" spans="1:16" x14ac:dyDescent="0.75">
      <c r="A4381" t="s">
        <v>11</v>
      </c>
      <c r="B4381" t="s">
        <v>22</v>
      </c>
      <c r="C4381" t="s">
        <v>180</v>
      </c>
      <c r="D4381">
        <v>202508</v>
      </c>
      <c r="E4381" t="s">
        <v>7662</v>
      </c>
      <c r="F4381" t="s">
        <v>5408</v>
      </c>
      <c r="G4381">
        <v>1335</v>
      </c>
      <c r="H4381">
        <v>1320</v>
      </c>
      <c r="I4381">
        <v>1321</v>
      </c>
      <c r="J4381">
        <v>0.98951310861423203</v>
      </c>
      <c r="K4381">
        <v>14</v>
      </c>
      <c r="L4381" t="str">
        <f>VLOOKUP(Table1__5[[#This Row],[ShortCode]],$U$3:$W$100,3,0)</f>
        <v>Tiger Regular</v>
      </c>
      <c r="M4381" t="str">
        <f>VLOOKUP(Table1__5[[#This Row],[ShortCode]],$U$3:$V$100,2,0)</f>
        <v>Group BB</v>
      </c>
      <c r="N4381" t="str">
        <f>RIGHT(Table1__5[[#This Row],[Calendar_month]],2)</f>
        <v>08</v>
      </c>
      <c r="O4381" t="str">
        <f>LEFT(Table1__5[[#This Row],[Calendar_month]],4)</f>
        <v>2025</v>
      </c>
      <c r="P4381" t="str">
        <f>_xlfn.TEXTBEFORE(Table1__5[[#This Row],[Distributor_Name]],"-")</f>
        <v>BD14</v>
      </c>
    </row>
    <row r="4382" spans="1:16" x14ac:dyDescent="0.75">
      <c r="A4382" t="s">
        <v>11</v>
      </c>
      <c r="B4382" t="s">
        <v>22</v>
      </c>
      <c r="C4382" t="s">
        <v>180</v>
      </c>
      <c r="D4382">
        <v>202508</v>
      </c>
      <c r="E4382" t="s">
        <v>7662</v>
      </c>
      <c r="F4382" t="s">
        <v>5417</v>
      </c>
      <c r="G4382">
        <v>940</v>
      </c>
      <c r="H4382">
        <v>940</v>
      </c>
      <c r="I4382">
        <v>1049</v>
      </c>
      <c r="J4382">
        <v>1.1159574468085101</v>
      </c>
      <c r="K4382">
        <v>-109</v>
      </c>
      <c r="L4382" t="str">
        <f>VLOOKUP(Table1__5[[#This Row],[ShortCode]],$U$3:$W$100,3,0)</f>
        <v>Tiger Crystal</v>
      </c>
      <c r="M4382" t="str">
        <f>VLOOKUP(Table1__5[[#This Row],[ShortCode]],$U$3:$V$100,2,0)</f>
        <v>Group AA</v>
      </c>
      <c r="N4382" t="str">
        <f>RIGHT(Table1__5[[#This Row],[Calendar_month]],2)</f>
        <v>08</v>
      </c>
      <c r="O4382" t="str">
        <f>LEFT(Table1__5[[#This Row],[Calendar_month]],4)</f>
        <v>2025</v>
      </c>
      <c r="P4382" t="str">
        <f>_xlfn.TEXTBEFORE(Table1__5[[#This Row],[Distributor_Name]],"-")</f>
        <v>BD14</v>
      </c>
    </row>
    <row r="4383" spans="1:16" x14ac:dyDescent="0.75">
      <c r="A4383" t="s">
        <v>11</v>
      </c>
      <c r="B4383" t="s">
        <v>22</v>
      </c>
      <c r="C4383" t="s">
        <v>180</v>
      </c>
      <c r="D4383">
        <v>202508</v>
      </c>
      <c r="E4383" t="s">
        <v>7662</v>
      </c>
      <c r="F4383" t="s">
        <v>5403</v>
      </c>
      <c r="G4383">
        <v>3538</v>
      </c>
      <c r="H4383">
        <v>4901</v>
      </c>
      <c r="I4383">
        <v>4901</v>
      </c>
      <c r="J4383">
        <v>1.3852459016393399</v>
      </c>
      <c r="K4383">
        <v>-1363</v>
      </c>
      <c r="L4383" t="str">
        <f>VLOOKUP(Table1__5[[#This Row],[ShortCode]],$U$3:$W$100,3,0)</f>
        <v>Tiger Crystal</v>
      </c>
      <c r="M4383" t="str">
        <f>VLOOKUP(Table1__5[[#This Row],[ShortCode]],$U$3:$V$100,2,0)</f>
        <v>Group AA</v>
      </c>
      <c r="N4383" t="str">
        <f>RIGHT(Table1__5[[#This Row],[Calendar_month]],2)</f>
        <v>08</v>
      </c>
      <c r="O4383" t="str">
        <f>LEFT(Table1__5[[#This Row],[Calendar_month]],4)</f>
        <v>2025</v>
      </c>
      <c r="P4383" t="str">
        <f>_xlfn.TEXTBEFORE(Table1__5[[#This Row],[Distributor_Name]],"-")</f>
        <v>BD14</v>
      </c>
    </row>
    <row r="4384" spans="1:16" x14ac:dyDescent="0.75">
      <c r="A4384" t="s">
        <v>11</v>
      </c>
      <c r="B4384" t="s">
        <v>22</v>
      </c>
      <c r="C4384" t="s">
        <v>180</v>
      </c>
      <c r="D4384">
        <v>202508</v>
      </c>
      <c r="E4384" t="s">
        <v>7662</v>
      </c>
      <c r="F4384" t="s">
        <v>5404</v>
      </c>
      <c r="G4384">
        <v>5520</v>
      </c>
      <c r="H4384">
        <v>4394</v>
      </c>
      <c r="I4384">
        <v>4394</v>
      </c>
      <c r="J4384">
        <v>0.79601449275362302</v>
      </c>
      <c r="K4384">
        <v>1126</v>
      </c>
      <c r="L4384" t="str">
        <f>VLOOKUP(Table1__5[[#This Row],[ShortCode]],$U$3:$W$100,3,0)</f>
        <v>Tiger Crystal</v>
      </c>
      <c r="M4384" t="str">
        <f>VLOOKUP(Table1__5[[#This Row],[ShortCode]],$U$3:$V$100,2,0)</f>
        <v>Group AA</v>
      </c>
      <c r="N4384" t="str">
        <f>RIGHT(Table1__5[[#This Row],[Calendar_month]],2)</f>
        <v>08</v>
      </c>
      <c r="O4384" t="str">
        <f>LEFT(Table1__5[[#This Row],[Calendar_month]],4)</f>
        <v>2025</v>
      </c>
      <c r="P4384" t="str">
        <f>_xlfn.TEXTBEFORE(Table1__5[[#This Row],[Distributor_Name]],"-")</f>
        <v>BD14</v>
      </c>
    </row>
    <row r="4385" spans="1:16" x14ac:dyDescent="0.75">
      <c r="A4385" t="s">
        <v>11</v>
      </c>
      <c r="B4385" t="s">
        <v>22</v>
      </c>
      <c r="C4385" t="s">
        <v>180</v>
      </c>
      <c r="D4385">
        <v>202508</v>
      </c>
      <c r="E4385" t="s">
        <v>7662</v>
      </c>
      <c r="F4385" t="s">
        <v>7672</v>
      </c>
      <c r="G4385">
        <v>0</v>
      </c>
      <c r="H4385">
        <v>0</v>
      </c>
      <c r="I4385">
        <v>0</v>
      </c>
      <c r="J4385">
        <v>0</v>
      </c>
      <c r="K4385">
        <v>0</v>
      </c>
      <c r="L4385" t="str">
        <f>VLOOKUP(Table1__5[[#This Row],[ShortCode]],$U$3:$W$100,3,0)</f>
        <v>Other</v>
      </c>
      <c r="M4385" t="str">
        <f>VLOOKUP(Table1__5[[#This Row],[ShortCode]],$U$3:$V$100,2,0)</f>
        <v>Group BB</v>
      </c>
      <c r="N4385" t="str">
        <f>RIGHT(Table1__5[[#This Row],[Calendar_month]],2)</f>
        <v>08</v>
      </c>
      <c r="O4385" t="str">
        <f>LEFT(Table1__5[[#This Row],[Calendar_month]],4)</f>
        <v>2025</v>
      </c>
      <c r="P4385" t="str">
        <f>_xlfn.TEXTBEFORE(Table1__5[[#This Row],[Distributor_Name]],"-")</f>
        <v>BD14</v>
      </c>
    </row>
    <row r="4386" spans="1:16" x14ac:dyDescent="0.75">
      <c r="A4386" t="s">
        <v>11</v>
      </c>
      <c r="B4386" t="s">
        <v>22</v>
      </c>
      <c r="C4386" t="s">
        <v>180</v>
      </c>
      <c r="D4386">
        <v>202508</v>
      </c>
      <c r="E4386" t="s">
        <v>7673</v>
      </c>
      <c r="F4386" t="s">
        <v>5436</v>
      </c>
      <c r="G4386">
        <v>0</v>
      </c>
      <c r="H4386">
        <v>0</v>
      </c>
      <c r="I4386">
        <v>0</v>
      </c>
      <c r="J4386">
        <v>0</v>
      </c>
      <c r="K4386">
        <v>0</v>
      </c>
      <c r="L4386" t="str">
        <f>VLOOKUP(Table1__5[[#This Row],[ShortCode]],$U$3:$W$100,3,0)</f>
        <v>Bivina</v>
      </c>
      <c r="M4386" t="str">
        <f>VLOOKUP(Table1__5[[#This Row],[ShortCode]],$U$3:$V$100,2,0)</f>
        <v>Group BB</v>
      </c>
      <c r="N4386" t="str">
        <f>RIGHT(Table1__5[[#This Row],[Calendar_month]],2)</f>
        <v>08</v>
      </c>
      <c r="O4386" t="str">
        <f>LEFT(Table1__5[[#This Row],[Calendar_month]],4)</f>
        <v>2025</v>
      </c>
      <c r="P4386" t="str">
        <f>_xlfn.TEXTBEFORE(Table1__5[[#This Row],[Distributor_Name]],"-")</f>
        <v>BD14</v>
      </c>
    </row>
    <row r="4387" spans="1:16" x14ac:dyDescent="0.75">
      <c r="A4387" t="s">
        <v>11</v>
      </c>
      <c r="B4387" t="s">
        <v>22</v>
      </c>
      <c r="C4387" t="s">
        <v>180</v>
      </c>
      <c r="D4387">
        <v>202508</v>
      </c>
      <c r="E4387" t="s">
        <v>7673</v>
      </c>
      <c r="F4387" t="s">
        <v>7674</v>
      </c>
      <c r="G4387">
        <v>2799</v>
      </c>
      <c r="H4387">
        <v>2400</v>
      </c>
      <c r="I4387">
        <v>2000</v>
      </c>
      <c r="J4387">
        <v>0.71454090746695198</v>
      </c>
      <c r="K4387">
        <v>799</v>
      </c>
      <c r="L4387" t="str">
        <f>VLOOKUP(Table1__5[[#This Row],[ShortCode]],$U$3:$W$100,3,0)</f>
        <v>Bia Việt</v>
      </c>
      <c r="M4387" t="str">
        <f>VLOOKUP(Table1__5[[#This Row],[ShortCode]],$U$3:$V$100,2,0)</f>
        <v>Group BB</v>
      </c>
      <c r="N4387" t="str">
        <f>RIGHT(Table1__5[[#This Row],[Calendar_month]],2)</f>
        <v>08</v>
      </c>
      <c r="O4387" t="str">
        <f>LEFT(Table1__5[[#This Row],[Calendar_month]],4)</f>
        <v>2025</v>
      </c>
      <c r="P4387" t="str">
        <f>_xlfn.TEXTBEFORE(Table1__5[[#This Row],[Distributor_Name]],"-")</f>
        <v>BD14</v>
      </c>
    </row>
    <row r="4388" spans="1:16" x14ac:dyDescent="0.75">
      <c r="A4388" t="s">
        <v>11</v>
      </c>
      <c r="B4388" t="s">
        <v>22</v>
      </c>
      <c r="C4388" t="s">
        <v>180</v>
      </c>
      <c r="D4388">
        <v>202508</v>
      </c>
      <c r="E4388" t="s">
        <v>7673</v>
      </c>
      <c r="F4388" t="s">
        <v>5400</v>
      </c>
      <c r="G4388">
        <v>4343</v>
      </c>
      <c r="H4388">
        <v>4610</v>
      </c>
      <c r="I4388">
        <v>4610</v>
      </c>
      <c r="J4388">
        <v>1.06147824084734</v>
      </c>
      <c r="K4388">
        <v>-267</v>
      </c>
      <c r="L4388" t="str">
        <f>VLOOKUP(Table1__5[[#This Row],[ShortCode]],$U$3:$W$100,3,0)</f>
        <v>Bia Việt</v>
      </c>
      <c r="M4388" t="str">
        <f>VLOOKUP(Table1__5[[#This Row],[ShortCode]],$U$3:$V$100,2,0)</f>
        <v>Group BB</v>
      </c>
      <c r="N4388" t="str">
        <f>RIGHT(Table1__5[[#This Row],[Calendar_month]],2)</f>
        <v>08</v>
      </c>
      <c r="O4388" t="str">
        <f>LEFT(Table1__5[[#This Row],[Calendar_month]],4)</f>
        <v>2025</v>
      </c>
      <c r="P4388" t="str">
        <f>_xlfn.TEXTBEFORE(Table1__5[[#This Row],[Distributor_Name]],"-")</f>
        <v>BD14</v>
      </c>
    </row>
    <row r="4389" spans="1:16" x14ac:dyDescent="0.75">
      <c r="A4389" t="s">
        <v>11</v>
      </c>
      <c r="B4389" t="s">
        <v>22</v>
      </c>
      <c r="C4389" t="s">
        <v>180</v>
      </c>
      <c r="D4389">
        <v>202508</v>
      </c>
      <c r="E4389" t="s">
        <v>7673</v>
      </c>
      <c r="F4389" t="s">
        <v>5411</v>
      </c>
      <c r="G4389">
        <v>890</v>
      </c>
      <c r="H4389">
        <v>1050</v>
      </c>
      <c r="I4389">
        <v>1050</v>
      </c>
      <c r="J4389">
        <v>1.17977528089888</v>
      </c>
      <c r="K4389">
        <v>-160</v>
      </c>
      <c r="L4389" t="str">
        <f>VLOOKUP(Table1__5[[#This Row],[ShortCode]],$U$3:$W$100,3,0)</f>
        <v>Bia Việt</v>
      </c>
      <c r="M4389" t="str">
        <f>VLOOKUP(Table1__5[[#This Row],[ShortCode]],$U$3:$V$100,2,0)</f>
        <v>Group BB</v>
      </c>
      <c r="N4389" t="str">
        <f>RIGHT(Table1__5[[#This Row],[Calendar_month]],2)</f>
        <v>08</v>
      </c>
      <c r="O4389" t="str">
        <f>LEFT(Table1__5[[#This Row],[Calendar_month]],4)</f>
        <v>2025</v>
      </c>
      <c r="P4389" t="str">
        <f>_xlfn.TEXTBEFORE(Table1__5[[#This Row],[Distributor_Name]],"-")</f>
        <v>BD14</v>
      </c>
    </row>
    <row r="4390" spans="1:16" x14ac:dyDescent="0.75">
      <c r="A4390" t="s">
        <v>11</v>
      </c>
      <c r="B4390" t="s">
        <v>22</v>
      </c>
      <c r="C4390" t="s">
        <v>180</v>
      </c>
      <c r="D4390">
        <v>202508</v>
      </c>
      <c r="E4390" t="s">
        <v>7673</v>
      </c>
      <c r="F4390" t="s">
        <v>7675</v>
      </c>
      <c r="G4390">
        <v>0</v>
      </c>
      <c r="H4390">
        <v>0</v>
      </c>
      <c r="I4390">
        <v>0</v>
      </c>
      <c r="J4390">
        <v>0</v>
      </c>
      <c r="K4390">
        <v>0</v>
      </c>
      <c r="L4390" t="str">
        <f>VLOOKUP(Table1__5[[#This Row],[ShortCode]],$U$3:$W$100,3,0)</f>
        <v>Larue</v>
      </c>
      <c r="M4390" t="str">
        <f>VLOOKUP(Table1__5[[#This Row],[ShortCode]],$U$3:$V$100,2,0)</f>
        <v>Group BB</v>
      </c>
      <c r="N4390" t="str">
        <f>RIGHT(Table1__5[[#This Row],[Calendar_month]],2)</f>
        <v>08</v>
      </c>
      <c r="O4390" t="str">
        <f>LEFT(Table1__5[[#This Row],[Calendar_month]],4)</f>
        <v>2025</v>
      </c>
      <c r="P4390" t="str">
        <f>_xlfn.TEXTBEFORE(Table1__5[[#This Row],[Distributor_Name]],"-")</f>
        <v>BD14</v>
      </c>
    </row>
    <row r="4391" spans="1:16" x14ac:dyDescent="0.75">
      <c r="A4391" t="s">
        <v>11</v>
      </c>
      <c r="B4391" t="s">
        <v>22</v>
      </c>
      <c r="C4391" t="s">
        <v>180</v>
      </c>
      <c r="D4391">
        <v>202508</v>
      </c>
      <c r="E4391" t="s">
        <v>7673</v>
      </c>
      <c r="F4391" t="s">
        <v>7677</v>
      </c>
      <c r="G4391">
        <v>0</v>
      </c>
      <c r="H4391">
        <v>0</v>
      </c>
      <c r="I4391">
        <v>0</v>
      </c>
      <c r="J4391">
        <v>0</v>
      </c>
      <c r="K4391">
        <v>0</v>
      </c>
      <c r="L4391" t="str">
        <f>VLOOKUP(Table1__5[[#This Row],[ShortCode]],$U$3:$W$100,3,0)</f>
        <v>Larue</v>
      </c>
      <c r="M4391" t="str">
        <f>VLOOKUP(Table1__5[[#This Row],[ShortCode]],$U$3:$V$100,2,0)</f>
        <v>Group BB</v>
      </c>
      <c r="N4391" t="str">
        <f>RIGHT(Table1__5[[#This Row],[Calendar_month]],2)</f>
        <v>08</v>
      </c>
      <c r="O4391" t="str">
        <f>LEFT(Table1__5[[#This Row],[Calendar_month]],4)</f>
        <v>2025</v>
      </c>
      <c r="P4391" t="str">
        <f>_xlfn.TEXTBEFORE(Table1__5[[#This Row],[Distributor_Name]],"-")</f>
        <v>BD14</v>
      </c>
    </row>
    <row r="4392" spans="1:16" x14ac:dyDescent="0.75">
      <c r="A4392" t="s">
        <v>11</v>
      </c>
      <c r="B4392" t="s">
        <v>22</v>
      </c>
      <c r="C4392" t="s">
        <v>180</v>
      </c>
      <c r="D4392">
        <v>202509</v>
      </c>
      <c r="E4392" t="s">
        <v>7662</v>
      </c>
      <c r="F4392" t="s">
        <v>5438</v>
      </c>
      <c r="G4392">
        <v>2</v>
      </c>
      <c r="H4392">
        <v>0</v>
      </c>
      <c r="I4392">
        <v>0</v>
      </c>
      <c r="J4392">
        <v>0</v>
      </c>
      <c r="K4392">
        <v>2</v>
      </c>
      <c r="L4392" t="str">
        <f>VLOOKUP(Table1__5[[#This Row],[ShortCode]],$U$3:$W$100,3,0)</f>
        <v>Other</v>
      </c>
      <c r="M4392" t="str">
        <f>VLOOKUP(Table1__5[[#This Row],[ShortCode]],$U$3:$V$100,2,0)</f>
        <v>Group BB</v>
      </c>
      <c r="N4392" t="str">
        <f>RIGHT(Table1__5[[#This Row],[Calendar_month]],2)</f>
        <v>09</v>
      </c>
      <c r="O4392" t="str">
        <f>LEFT(Table1__5[[#This Row],[Calendar_month]],4)</f>
        <v>2025</v>
      </c>
      <c r="P4392" t="str">
        <f>_xlfn.TEXTBEFORE(Table1__5[[#This Row],[Distributor_Name]],"-")</f>
        <v>BD14</v>
      </c>
    </row>
    <row r="4393" spans="1:16" x14ac:dyDescent="0.75">
      <c r="A4393" t="s">
        <v>11</v>
      </c>
      <c r="B4393" t="s">
        <v>22</v>
      </c>
      <c r="C4393" t="s">
        <v>180</v>
      </c>
      <c r="D4393">
        <v>202509</v>
      </c>
      <c r="E4393" t="s">
        <v>7662</v>
      </c>
      <c r="F4393" t="s">
        <v>7664</v>
      </c>
      <c r="G4393">
        <v>0</v>
      </c>
      <c r="H4393">
        <v>0</v>
      </c>
      <c r="I4393">
        <v>0</v>
      </c>
      <c r="J4393">
        <v>0</v>
      </c>
      <c r="K4393">
        <v>0</v>
      </c>
      <c r="L4393" t="str">
        <f>VLOOKUP(Table1__5[[#This Row],[ShortCode]],$U$3:$W$100,3,0)</f>
        <v>Other</v>
      </c>
      <c r="M4393" t="str">
        <f>VLOOKUP(Table1__5[[#This Row],[ShortCode]],$U$3:$V$100,2,0)</f>
        <v>Group BB</v>
      </c>
      <c r="N4393" t="str">
        <f>RIGHT(Table1__5[[#This Row],[Calendar_month]],2)</f>
        <v>09</v>
      </c>
      <c r="O4393" t="str">
        <f>LEFT(Table1__5[[#This Row],[Calendar_month]],4)</f>
        <v>2025</v>
      </c>
      <c r="P4393" t="str">
        <f>_xlfn.TEXTBEFORE(Table1__5[[#This Row],[Distributor_Name]],"-")</f>
        <v>BD14</v>
      </c>
    </row>
    <row r="4394" spans="1:16" x14ac:dyDescent="0.75">
      <c r="A4394" t="s">
        <v>11</v>
      </c>
      <c r="B4394" t="s">
        <v>22</v>
      </c>
      <c r="C4394" t="s">
        <v>180</v>
      </c>
      <c r="D4394">
        <v>202509</v>
      </c>
      <c r="E4394" t="s">
        <v>7662</v>
      </c>
      <c r="F4394" t="s">
        <v>5426</v>
      </c>
      <c r="G4394">
        <v>0</v>
      </c>
      <c r="H4394">
        <v>0</v>
      </c>
      <c r="I4394">
        <v>0</v>
      </c>
      <c r="J4394">
        <v>0</v>
      </c>
      <c r="K4394">
        <v>0</v>
      </c>
      <c r="L4394" t="str">
        <f>VLOOKUP(Table1__5[[#This Row],[ShortCode]],$U$3:$W$100,3,0)</f>
        <v>Heineken Original</v>
      </c>
      <c r="M4394" t="str">
        <f>VLOOKUP(Table1__5[[#This Row],[ShortCode]],$U$3:$V$100,2,0)</f>
        <v>Group BB</v>
      </c>
      <c r="N4394" t="str">
        <f>RIGHT(Table1__5[[#This Row],[Calendar_month]],2)</f>
        <v>09</v>
      </c>
      <c r="O4394" t="str">
        <f>LEFT(Table1__5[[#This Row],[Calendar_month]],4)</f>
        <v>2025</v>
      </c>
      <c r="P4394" t="str">
        <f>_xlfn.TEXTBEFORE(Table1__5[[#This Row],[Distributor_Name]],"-")</f>
        <v>BD14</v>
      </c>
    </row>
    <row r="4395" spans="1:16" x14ac:dyDescent="0.75">
      <c r="A4395" t="s">
        <v>11</v>
      </c>
      <c r="B4395" t="s">
        <v>22</v>
      </c>
      <c r="C4395" t="s">
        <v>180</v>
      </c>
      <c r="D4395">
        <v>202509</v>
      </c>
      <c r="E4395" t="s">
        <v>7662</v>
      </c>
      <c r="F4395" t="s">
        <v>5434</v>
      </c>
      <c r="G4395">
        <v>272</v>
      </c>
      <c r="H4395">
        <v>130</v>
      </c>
      <c r="I4395">
        <v>130</v>
      </c>
      <c r="J4395">
        <v>0.47794117647058798</v>
      </c>
      <c r="K4395">
        <v>142</v>
      </c>
      <c r="L4395" t="str">
        <f>VLOOKUP(Table1__5[[#This Row],[ShortCode]],$U$3:$W$100,3,0)</f>
        <v>Heineken Original</v>
      </c>
      <c r="M4395" t="str">
        <f>VLOOKUP(Table1__5[[#This Row],[ShortCode]],$U$3:$V$100,2,0)</f>
        <v>Group BB</v>
      </c>
      <c r="N4395" t="str">
        <f>RIGHT(Table1__5[[#This Row],[Calendar_month]],2)</f>
        <v>09</v>
      </c>
      <c r="O4395" t="str">
        <f>LEFT(Table1__5[[#This Row],[Calendar_month]],4)</f>
        <v>2025</v>
      </c>
      <c r="P4395" t="str">
        <f>_xlfn.TEXTBEFORE(Table1__5[[#This Row],[Distributor_Name]],"-")</f>
        <v>BD14</v>
      </c>
    </row>
    <row r="4396" spans="1:16" x14ac:dyDescent="0.75">
      <c r="A4396" t="s">
        <v>11</v>
      </c>
      <c r="B4396" t="s">
        <v>22</v>
      </c>
      <c r="C4396" t="s">
        <v>180</v>
      </c>
      <c r="D4396">
        <v>202509</v>
      </c>
      <c r="E4396" t="s">
        <v>7662</v>
      </c>
      <c r="F4396" t="s">
        <v>5393</v>
      </c>
      <c r="G4396">
        <v>15799</v>
      </c>
      <c r="H4396">
        <v>20865</v>
      </c>
      <c r="I4396">
        <v>20865</v>
      </c>
      <c r="J4396">
        <v>1.3206532058991101</v>
      </c>
      <c r="K4396">
        <v>-5066</v>
      </c>
      <c r="L4396" t="str">
        <f>VLOOKUP(Table1__5[[#This Row],[ShortCode]],$U$3:$W$100,3,0)</f>
        <v>Heineken Silver</v>
      </c>
      <c r="M4396" t="str">
        <f>VLOOKUP(Table1__5[[#This Row],[ShortCode]],$U$3:$V$100,2,0)</f>
        <v>Group AA</v>
      </c>
      <c r="N4396" t="str">
        <f>RIGHT(Table1__5[[#This Row],[Calendar_month]],2)</f>
        <v>09</v>
      </c>
      <c r="O4396" t="str">
        <f>LEFT(Table1__5[[#This Row],[Calendar_month]],4)</f>
        <v>2025</v>
      </c>
      <c r="P4396" t="str">
        <f>_xlfn.TEXTBEFORE(Table1__5[[#This Row],[Distributor_Name]],"-")</f>
        <v>BD14</v>
      </c>
    </row>
    <row r="4397" spans="1:16" x14ac:dyDescent="0.75">
      <c r="A4397" t="s">
        <v>11</v>
      </c>
      <c r="B4397" t="s">
        <v>22</v>
      </c>
      <c r="C4397" t="s">
        <v>180</v>
      </c>
      <c r="D4397">
        <v>202509</v>
      </c>
      <c r="E4397" t="s">
        <v>7662</v>
      </c>
      <c r="F4397" t="s">
        <v>5418</v>
      </c>
      <c r="G4397">
        <v>19</v>
      </c>
      <c r="H4397">
        <v>0</v>
      </c>
      <c r="I4397">
        <v>0</v>
      </c>
      <c r="J4397">
        <v>0</v>
      </c>
      <c r="K4397">
        <v>19</v>
      </c>
      <c r="L4397" t="str">
        <f>VLOOKUP(Table1__5[[#This Row],[ShortCode]],$U$3:$W$100,3,0)</f>
        <v>Heineken Silver</v>
      </c>
      <c r="M4397" t="str">
        <f>VLOOKUP(Table1__5[[#This Row],[ShortCode]],$U$3:$V$100,2,0)</f>
        <v>Group AA</v>
      </c>
      <c r="N4397" t="str">
        <f>RIGHT(Table1__5[[#This Row],[Calendar_month]],2)</f>
        <v>09</v>
      </c>
      <c r="O4397" t="str">
        <f>LEFT(Table1__5[[#This Row],[Calendar_month]],4)</f>
        <v>2025</v>
      </c>
      <c r="P4397" t="str">
        <f>_xlfn.TEXTBEFORE(Table1__5[[#This Row],[Distributor_Name]],"-")</f>
        <v>BD14</v>
      </c>
    </row>
    <row r="4398" spans="1:16" x14ac:dyDescent="0.75">
      <c r="A4398" t="s">
        <v>11</v>
      </c>
      <c r="B4398" t="s">
        <v>22</v>
      </c>
      <c r="C4398" t="s">
        <v>180</v>
      </c>
      <c r="D4398">
        <v>202509</v>
      </c>
      <c r="E4398" t="s">
        <v>7662</v>
      </c>
      <c r="F4398" t="s">
        <v>5401</v>
      </c>
      <c r="G4398">
        <v>849</v>
      </c>
      <c r="H4398">
        <v>650</v>
      </c>
      <c r="I4398">
        <v>650</v>
      </c>
      <c r="J4398">
        <v>0.76560659599528902</v>
      </c>
      <c r="K4398">
        <v>199</v>
      </c>
      <c r="L4398" t="str">
        <f>VLOOKUP(Table1__5[[#This Row],[ShortCode]],$U$3:$W$100,3,0)</f>
        <v>Heineken Silver</v>
      </c>
      <c r="M4398" t="str">
        <f>VLOOKUP(Table1__5[[#This Row],[ShortCode]],$U$3:$V$100,2,0)</f>
        <v>Group AA</v>
      </c>
      <c r="N4398" t="str">
        <f>RIGHT(Table1__5[[#This Row],[Calendar_month]],2)</f>
        <v>09</v>
      </c>
      <c r="O4398" t="str">
        <f>LEFT(Table1__5[[#This Row],[Calendar_month]],4)</f>
        <v>2025</v>
      </c>
      <c r="P4398" t="str">
        <f>_xlfn.TEXTBEFORE(Table1__5[[#This Row],[Distributor_Name]],"-")</f>
        <v>BD14</v>
      </c>
    </row>
    <row r="4399" spans="1:16" x14ac:dyDescent="0.75">
      <c r="A4399" t="s">
        <v>11</v>
      </c>
      <c r="B4399" t="s">
        <v>22</v>
      </c>
      <c r="C4399" t="s">
        <v>180</v>
      </c>
      <c r="D4399">
        <v>202509</v>
      </c>
      <c r="E4399" t="s">
        <v>7662</v>
      </c>
      <c r="F4399" t="s">
        <v>7288</v>
      </c>
      <c r="G4399">
        <v>0</v>
      </c>
      <c r="H4399">
        <v>0</v>
      </c>
      <c r="I4399">
        <v>0</v>
      </c>
      <c r="J4399">
        <v>0</v>
      </c>
      <c r="K4399">
        <v>0</v>
      </c>
      <c r="L4399" t="str">
        <f>VLOOKUP(Table1__5[[#This Row],[ShortCode]],$U$3:$W$100,3,0)</f>
        <v>Heineken Silver</v>
      </c>
      <c r="M4399" t="str">
        <f>VLOOKUP(Table1__5[[#This Row],[ShortCode]],$U$3:$V$100,2,0)</f>
        <v>Group BB</v>
      </c>
      <c r="N4399" t="str">
        <f>RIGHT(Table1__5[[#This Row],[Calendar_month]],2)</f>
        <v>09</v>
      </c>
      <c r="O4399" t="str">
        <f>LEFT(Table1__5[[#This Row],[Calendar_month]],4)</f>
        <v>2025</v>
      </c>
      <c r="P4399" t="str">
        <f>_xlfn.TEXTBEFORE(Table1__5[[#This Row],[Distributor_Name]],"-")</f>
        <v>BD14</v>
      </c>
    </row>
    <row r="4400" spans="1:16" x14ac:dyDescent="0.75">
      <c r="A4400" t="s">
        <v>11</v>
      </c>
      <c r="B4400" t="s">
        <v>22</v>
      </c>
      <c r="C4400" t="s">
        <v>180</v>
      </c>
      <c r="D4400">
        <v>202509</v>
      </c>
      <c r="E4400" t="s">
        <v>7662</v>
      </c>
      <c r="F4400" t="s">
        <v>5440</v>
      </c>
      <c r="G4400">
        <v>18</v>
      </c>
      <c r="H4400">
        <v>26</v>
      </c>
      <c r="I4400">
        <v>26</v>
      </c>
      <c r="J4400">
        <v>1.44444444444444</v>
      </c>
      <c r="K4400">
        <v>-8</v>
      </c>
      <c r="L4400" t="str">
        <f>VLOOKUP(Table1__5[[#This Row],[ShortCode]],$U$3:$W$100,3,0)</f>
        <v>Other</v>
      </c>
      <c r="M4400" t="str">
        <f>VLOOKUP(Table1__5[[#This Row],[ShortCode]],$U$3:$V$100,2,0)</f>
        <v>Group BB</v>
      </c>
      <c r="N4400" t="str">
        <f>RIGHT(Table1__5[[#This Row],[Calendar_month]],2)</f>
        <v>09</v>
      </c>
      <c r="O4400" t="str">
        <f>LEFT(Table1__5[[#This Row],[Calendar_month]],4)</f>
        <v>2025</v>
      </c>
      <c r="P4400" t="str">
        <f>_xlfn.TEXTBEFORE(Table1__5[[#This Row],[Distributor_Name]],"-")</f>
        <v>BD14</v>
      </c>
    </row>
    <row r="4401" spans="1:16" x14ac:dyDescent="0.75">
      <c r="A4401" t="s">
        <v>11</v>
      </c>
      <c r="B4401" t="s">
        <v>22</v>
      </c>
      <c r="C4401" t="s">
        <v>180</v>
      </c>
      <c r="D4401">
        <v>202509</v>
      </c>
      <c r="E4401" t="s">
        <v>7662</v>
      </c>
      <c r="F4401" t="s">
        <v>7665</v>
      </c>
      <c r="G4401">
        <v>0</v>
      </c>
      <c r="H4401">
        <v>0</v>
      </c>
      <c r="I4401">
        <v>0</v>
      </c>
      <c r="J4401">
        <v>0</v>
      </c>
      <c r="K4401">
        <v>0</v>
      </c>
      <c r="L4401" t="str">
        <f>VLOOKUP(Table1__5[[#This Row],[ShortCode]],$U$3:$W$100,3,0)</f>
        <v>Other</v>
      </c>
      <c r="M4401" t="str">
        <f>VLOOKUP(Table1__5[[#This Row],[ShortCode]],$U$3:$V$100,2,0)</f>
        <v>Group BB</v>
      </c>
      <c r="N4401" t="str">
        <f>RIGHT(Table1__5[[#This Row],[Calendar_month]],2)</f>
        <v>09</v>
      </c>
      <c r="O4401" t="str">
        <f>LEFT(Table1__5[[#This Row],[Calendar_month]],4)</f>
        <v>2025</v>
      </c>
      <c r="P4401" t="str">
        <f>_xlfn.TEXTBEFORE(Table1__5[[#This Row],[Distributor_Name]],"-")</f>
        <v>BD14</v>
      </c>
    </row>
    <row r="4402" spans="1:16" x14ac:dyDescent="0.75">
      <c r="A4402" t="s">
        <v>11</v>
      </c>
      <c r="B4402" t="s">
        <v>22</v>
      </c>
      <c r="C4402" t="s">
        <v>180</v>
      </c>
      <c r="D4402">
        <v>202509</v>
      </c>
      <c r="E4402" t="s">
        <v>7662</v>
      </c>
      <c r="F4402" t="s">
        <v>5424</v>
      </c>
      <c r="G4402">
        <v>13</v>
      </c>
      <c r="H4402">
        <v>26</v>
      </c>
      <c r="I4402">
        <v>26</v>
      </c>
      <c r="J4402">
        <v>2</v>
      </c>
      <c r="K4402">
        <v>-13</v>
      </c>
      <c r="L4402" t="str">
        <f>VLOOKUP(Table1__5[[#This Row],[ShortCode]],$U$3:$W$100,3,0)</f>
        <v>Other</v>
      </c>
      <c r="M4402" t="str">
        <f>VLOOKUP(Table1__5[[#This Row],[ShortCode]],$U$3:$V$100,2,0)</f>
        <v>Group BB</v>
      </c>
      <c r="N4402" t="str">
        <f>RIGHT(Table1__5[[#This Row],[Calendar_month]],2)</f>
        <v>09</v>
      </c>
      <c r="O4402" t="str">
        <f>LEFT(Table1__5[[#This Row],[Calendar_month]],4)</f>
        <v>2025</v>
      </c>
      <c r="P4402" t="str">
        <f>_xlfn.TEXTBEFORE(Table1__5[[#This Row],[Distributor_Name]],"-")</f>
        <v>BD14</v>
      </c>
    </row>
    <row r="4403" spans="1:16" x14ac:dyDescent="0.75">
      <c r="A4403" t="s">
        <v>11</v>
      </c>
      <c r="B4403" t="s">
        <v>22</v>
      </c>
      <c r="C4403" t="s">
        <v>180</v>
      </c>
      <c r="D4403">
        <v>202509</v>
      </c>
      <c r="E4403" t="s">
        <v>7662</v>
      </c>
      <c r="F4403" t="s">
        <v>7654</v>
      </c>
      <c r="G4403">
        <v>0</v>
      </c>
      <c r="H4403">
        <v>0</v>
      </c>
      <c r="I4403">
        <v>0</v>
      </c>
      <c r="J4403">
        <v>0</v>
      </c>
      <c r="K4403">
        <v>0</v>
      </c>
      <c r="L4403" t="str">
        <f>VLOOKUP(Table1__5[[#This Row],[ShortCode]],$U$3:$W$100,3,0)</f>
        <v>Other</v>
      </c>
      <c r="M4403" t="str">
        <f>VLOOKUP(Table1__5[[#This Row],[ShortCode]],$U$3:$V$100,2,0)</f>
        <v>Group BB</v>
      </c>
      <c r="N4403" t="str">
        <f>RIGHT(Table1__5[[#This Row],[Calendar_month]],2)</f>
        <v>09</v>
      </c>
      <c r="O4403" t="str">
        <f>LEFT(Table1__5[[#This Row],[Calendar_month]],4)</f>
        <v>2025</v>
      </c>
      <c r="P4403" t="str">
        <f>_xlfn.TEXTBEFORE(Table1__5[[#This Row],[Distributor_Name]],"-")</f>
        <v>BD14</v>
      </c>
    </row>
    <row r="4404" spans="1:16" x14ac:dyDescent="0.75">
      <c r="A4404" t="s">
        <v>11</v>
      </c>
      <c r="B4404" t="s">
        <v>22</v>
      </c>
      <c r="C4404" t="s">
        <v>180</v>
      </c>
      <c r="D4404">
        <v>202509</v>
      </c>
      <c r="E4404" t="s">
        <v>7662</v>
      </c>
      <c r="F4404" t="s">
        <v>7667</v>
      </c>
      <c r="G4404">
        <v>0</v>
      </c>
      <c r="H4404">
        <v>0</v>
      </c>
      <c r="I4404">
        <v>0</v>
      </c>
      <c r="J4404">
        <v>0</v>
      </c>
      <c r="K4404">
        <v>0</v>
      </c>
      <c r="L4404" t="str">
        <f>VLOOKUP(Table1__5[[#This Row],[ShortCode]],$U$3:$W$100,3,0)</f>
        <v>Other</v>
      </c>
      <c r="M4404" t="str">
        <f>VLOOKUP(Table1__5[[#This Row],[ShortCode]],$U$3:$V$100,2,0)</f>
        <v>Group BB</v>
      </c>
      <c r="N4404" t="str">
        <f>RIGHT(Table1__5[[#This Row],[Calendar_month]],2)</f>
        <v>09</v>
      </c>
      <c r="O4404" t="str">
        <f>LEFT(Table1__5[[#This Row],[Calendar_month]],4)</f>
        <v>2025</v>
      </c>
      <c r="P4404" t="str">
        <f>_xlfn.TEXTBEFORE(Table1__5[[#This Row],[Distributor_Name]],"-")</f>
        <v>BD14</v>
      </c>
    </row>
    <row r="4405" spans="1:16" x14ac:dyDescent="0.75">
      <c r="A4405" t="s">
        <v>11</v>
      </c>
      <c r="B4405" t="s">
        <v>22</v>
      </c>
      <c r="C4405" t="s">
        <v>180</v>
      </c>
      <c r="D4405">
        <v>202509</v>
      </c>
      <c r="E4405" t="s">
        <v>7662</v>
      </c>
      <c r="F4405" t="s">
        <v>7668</v>
      </c>
      <c r="G4405">
        <v>1</v>
      </c>
      <c r="H4405">
        <v>0</v>
      </c>
      <c r="I4405">
        <v>0</v>
      </c>
      <c r="J4405">
        <v>0</v>
      </c>
      <c r="K4405">
        <v>1</v>
      </c>
      <c r="L4405" t="str">
        <f>VLOOKUP(Table1__5[[#This Row],[ShortCode]],$U$3:$W$100,3,0)</f>
        <v>Other</v>
      </c>
      <c r="M4405" t="str">
        <f>VLOOKUP(Table1__5[[#This Row],[ShortCode]],$U$3:$V$100,2,0)</f>
        <v>Group BB</v>
      </c>
      <c r="N4405" t="str">
        <f>RIGHT(Table1__5[[#This Row],[Calendar_month]],2)</f>
        <v>09</v>
      </c>
      <c r="O4405" t="str">
        <f>LEFT(Table1__5[[#This Row],[Calendar_month]],4)</f>
        <v>2025</v>
      </c>
      <c r="P4405" t="str">
        <f>_xlfn.TEXTBEFORE(Table1__5[[#This Row],[Distributor_Name]],"-")</f>
        <v>BD14</v>
      </c>
    </row>
    <row r="4406" spans="1:16" x14ac:dyDescent="0.75">
      <c r="A4406" t="s">
        <v>11</v>
      </c>
      <c r="B4406" t="s">
        <v>22</v>
      </c>
      <c r="C4406" t="s">
        <v>180</v>
      </c>
      <c r="D4406">
        <v>202509</v>
      </c>
      <c r="E4406" t="s">
        <v>7662</v>
      </c>
      <c r="F4406" t="s">
        <v>5430</v>
      </c>
      <c r="G4406">
        <v>28</v>
      </c>
      <c r="H4406">
        <v>26</v>
      </c>
      <c r="I4406">
        <v>26</v>
      </c>
      <c r="J4406">
        <v>0.92857142857142905</v>
      </c>
      <c r="K4406">
        <v>2</v>
      </c>
      <c r="L4406" t="str">
        <f>VLOOKUP(Table1__5[[#This Row],[ShortCode]],$U$3:$W$100,3,0)</f>
        <v>Other</v>
      </c>
      <c r="M4406" t="str">
        <f>VLOOKUP(Table1__5[[#This Row],[ShortCode]],$U$3:$V$100,2,0)</f>
        <v>Group BB</v>
      </c>
      <c r="N4406" t="str">
        <f>RIGHT(Table1__5[[#This Row],[Calendar_month]],2)</f>
        <v>09</v>
      </c>
      <c r="O4406" t="str">
        <f>LEFT(Table1__5[[#This Row],[Calendar_month]],4)</f>
        <v>2025</v>
      </c>
      <c r="P4406" t="str">
        <f>_xlfn.TEXTBEFORE(Table1__5[[#This Row],[Distributor_Name]],"-")</f>
        <v>BD14</v>
      </c>
    </row>
    <row r="4407" spans="1:16" x14ac:dyDescent="0.75">
      <c r="A4407" t="s">
        <v>11</v>
      </c>
      <c r="B4407" t="s">
        <v>22</v>
      </c>
      <c r="C4407" t="s">
        <v>180</v>
      </c>
      <c r="D4407">
        <v>202509</v>
      </c>
      <c r="E4407" t="s">
        <v>7662</v>
      </c>
      <c r="F4407" t="s">
        <v>7678</v>
      </c>
      <c r="G4407">
        <v>0</v>
      </c>
      <c r="H4407">
        <v>0</v>
      </c>
      <c r="I4407">
        <v>0</v>
      </c>
      <c r="J4407">
        <v>0</v>
      </c>
      <c r="K4407">
        <v>0</v>
      </c>
      <c r="L4407" t="str">
        <f>VLOOKUP(Table1__5[[#This Row],[ShortCode]],$U$3:$W$100,3,0)</f>
        <v>Other</v>
      </c>
      <c r="M4407" t="str">
        <f>VLOOKUP(Table1__5[[#This Row],[ShortCode]],$U$3:$V$100,2,0)</f>
        <v>Group BB</v>
      </c>
      <c r="N4407" t="str">
        <f>RIGHT(Table1__5[[#This Row],[Calendar_month]],2)</f>
        <v>09</v>
      </c>
      <c r="O4407" t="str">
        <f>LEFT(Table1__5[[#This Row],[Calendar_month]],4)</f>
        <v>2025</v>
      </c>
      <c r="P4407" t="str">
        <f>_xlfn.TEXTBEFORE(Table1__5[[#This Row],[Distributor_Name]],"-")</f>
        <v>BD14</v>
      </c>
    </row>
    <row r="4408" spans="1:16" x14ac:dyDescent="0.75">
      <c r="A4408" t="s">
        <v>11</v>
      </c>
      <c r="B4408" t="s">
        <v>22</v>
      </c>
      <c r="C4408" t="s">
        <v>180</v>
      </c>
      <c r="D4408">
        <v>202509</v>
      </c>
      <c r="E4408" t="s">
        <v>7662</v>
      </c>
      <c r="F4408" t="s">
        <v>7670</v>
      </c>
      <c r="G4408">
        <v>0</v>
      </c>
      <c r="H4408">
        <v>0</v>
      </c>
      <c r="I4408">
        <v>0</v>
      </c>
      <c r="J4408">
        <v>0</v>
      </c>
      <c r="K4408">
        <v>0</v>
      </c>
      <c r="L4408" t="str">
        <f>VLOOKUP(Table1__5[[#This Row],[ShortCode]],$U$3:$W$100,3,0)</f>
        <v>Other</v>
      </c>
      <c r="M4408" t="str">
        <f>VLOOKUP(Table1__5[[#This Row],[ShortCode]],$U$3:$V$100,2,0)</f>
        <v>Group BB</v>
      </c>
      <c r="N4408" t="str">
        <f>RIGHT(Table1__5[[#This Row],[Calendar_month]],2)</f>
        <v>09</v>
      </c>
      <c r="O4408" t="str">
        <f>LEFT(Table1__5[[#This Row],[Calendar_month]],4)</f>
        <v>2025</v>
      </c>
      <c r="P4408" t="str">
        <f>_xlfn.TEXTBEFORE(Table1__5[[#This Row],[Distributor_Name]],"-")</f>
        <v>BD14</v>
      </c>
    </row>
    <row r="4409" spans="1:16" x14ac:dyDescent="0.75">
      <c r="A4409" t="s">
        <v>11</v>
      </c>
      <c r="B4409" t="s">
        <v>22</v>
      </c>
      <c r="C4409" t="s">
        <v>180</v>
      </c>
      <c r="D4409">
        <v>202509</v>
      </c>
      <c r="E4409" t="s">
        <v>7662</v>
      </c>
      <c r="F4409" t="s">
        <v>5405</v>
      </c>
      <c r="G4409">
        <v>9048</v>
      </c>
      <c r="H4409">
        <v>8957</v>
      </c>
      <c r="I4409">
        <v>8957</v>
      </c>
      <c r="J4409">
        <v>0.98994252873563204</v>
      </c>
      <c r="K4409">
        <v>91</v>
      </c>
      <c r="L4409" t="str">
        <f>VLOOKUP(Table1__5[[#This Row],[ShortCode]],$U$3:$W$100,3,0)</f>
        <v>Tiger Regular</v>
      </c>
      <c r="M4409" t="str">
        <f>VLOOKUP(Table1__5[[#This Row],[ShortCode]],$U$3:$V$100,2,0)</f>
        <v>Group BB</v>
      </c>
      <c r="N4409" t="str">
        <f>RIGHT(Table1__5[[#This Row],[Calendar_month]],2)</f>
        <v>09</v>
      </c>
      <c r="O4409" t="str">
        <f>LEFT(Table1__5[[#This Row],[Calendar_month]],4)</f>
        <v>2025</v>
      </c>
      <c r="P4409" t="str">
        <f>_xlfn.TEXTBEFORE(Table1__5[[#This Row],[Distributor_Name]],"-")</f>
        <v>BD14</v>
      </c>
    </row>
    <row r="4410" spans="1:16" x14ac:dyDescent="0.75">
      <c r="A4410" t="s">
        <v>11</v>
      </c>
      <c r="B4410" t="s">
        <v>22</v>
      </c>
      <c r="C4410" t="s">
        <v>180</v>
      </c>
      <c r="D4410">
        <v>202509</v>
      </c>
      <c r="E4410" t="s">
        <v>7662</v>
      </c>
      <c r="F4410" t="s">
        <v>7679</v>
      </c>
      <c r="G4410">
        <v>0</v>
      </c>
      <c r="H4410">
        <v>0</v>
      </c>
      <c r="I4410">
        <v>0</v>
      </c>
      <c r="J4410">
        <v>0</v>
      </c>
      <c r="K4410">
        <v>0</v>
      </c>
      <c r="L4410" t="str">
        <f>VLOOKUP(Table1__5[[#This Row],[ShortCode]],$U$3:$W$100,3,0)</f>
        <v>Other</v>
      </c>
      <c r="M4410" t="str">
        <f>VLOOKUP(Table1__5[[#This Row],[ShortCode]],$U$3:$V$100,2,0)</f>
        <v>Group BB</v>
      </c>
      <c r="N4410" t="str">
        <f>RIGHT(Table1__5[[#This Row],[Calendar_month]],2)</f>
        <v>09</v>
      </c>
      <c r="O4410" t="str">
        <f>LEFT(Table1__5[[#This Row],[Calendar_month]],4)</f>
        <v>2025</v>
      </c>
      <c r="P4410" t="str">
        <f>_xlfn.TEXTBEFORE(Table1__5[[#This Row],[Distributor_Name]],"-")</f>
        <v>BD14</v>
      </c>
    </row>
    <row r="4411" spans="1:16" x14ac:dyDescent="0.75">
      <c r="A4411" t="s">
        <v>11</v>
      </c>
      <c r="B4411" t="s">
        <v>22</v>
      </c>
      <c r="C4411" t="s">
        <v>180</v>
      </c>
      <c r="D4411">
        <v>202509</v>
      </c>
      <c r="E4411" t="s">
        <v>7662</v>
      </c>
      <c r="F4411" t="s">
        <v>5396</v>
      </c>
      <c r="G4411">
        <v>12526</v>
      </c>
      <c r="H4411">
        <v>10647</v>
      </c>
      <c r="I4411">
        <v>10695</v>
      </c>
      <c r="J4411">
        <v>0.85382404598435302</v>
      </c>
      <c r="K4411">
        <v>1831</v>
      </c>
      <c r="L4411" t="str">
        <f>VLOOKUP(Table1__5[[#This Row],[ShortCode]],$U$3:$W$100,3,0)</f>
        <v>Tiger Regular</v>
      </c>
      <c r="M4411" t="str">
        <f>VLOOKUP(Table1__5[[#This Row],[ShortCode]],$U$3:$V$100,2,0)</f>
        <v>Group BB</v>
      </c>
      <c r="N4411" t="str">
        <f>RIGHT(Table1__5[[#This Row],[Calendar_month]],2)</f>
        <v>09</v>
      </c>
      <c r="O4411" t="str">
        <f>LEFT(Table1__5[[#This Row],[Calendar_month]],4)</f>
        <v>2025</v>
      </c>
      <c r="P4411" t="str">
        <f>_xlfn.TEXTBEFORE(Table1__5[[#This Row],[Distributor_Name]],"-")</f>
        <v>BD14</v>
      </c>
    </row>
    <row r="4412" spans="1:16" x14ac:dyDescent="0.75">
      <c r="A4412" t="s">
        <v>11</v>
      </c>
      <c r="B4412" t="s">
        <v>22</v>
      </c>
      <c r="C4412" t="s">
        <v>180</v>
      </c>
      <c r="D4412">
        <v>202509</v>
      </c>
      <c r="E4412" t="s">
        <v>7662</v>
      </c>
      <c r="F4412" t="s">
        <v>5441</v>
      </c>
      <c r="G4412">
        <v>0</v>
      </c>
      <c r="H4412">
        <v>0</v>
      </c>
      <c r="I4412">
        <v>0</v>
      </c>
      <c r="J4412">
        <v>0</v>
      </c>
      <c r="K4412">
        <v>0</v>
      </c>
      <c r="L4412" t="str">
        <f>VLOOKUP(Table1__5[[#This Row],[ShortCode]],$U$3:$W$100,3,0)</f>
        <v>Tiger Regular</v>
      </c>
      <c r="M4412" t="str">
        <f>VLOOKUP(Table1__5[[#This Row],[ShortCode]],$U$3:$V$100,2,0)</f>
        <v>Group BB</v>
      </c>
      <c r="N4412" t="str">
        <f>RIGHT(Table1__5[[#This Row],[Calendar_month]],2)</f>
        <v>09</v>
      </c>
      <c r="O4412" t="str">
        <f>LEFT(Table1__5[[#This Row],[Calendar_month]],4)</f>
        <v>2025</v>
      </c>
      <c r="P4412" t="str">
        <f>_xlfn.TEXTBEFORE(Table1__5[[#This Row],[Distributor_Name]],"-")</f>
        <v>BD14</v>
      </c>
    </row>
    <row r="4413" spans="1:16" x14ac:dyDescent="0.75">
      <c r="A4413" t="s">
        <v>11</v>
      </c>
      <c r="B4413" t="s">
        <v>22</v>
      </c>
      <c r="C4413" t="s">
        <v>180</v>
      </c>
      <c r="D4413">
        <v>202509</v>
      </c>
      <c r="E4413" t="s">
        <v>7662</v>
      </c>
      <c r="F4413" t="s">
        <v>5408</v>
      </c>
      <c r="G4413">
        <v>1165</v>
      </c>
      <c r="H4413">
        <v>790</v>
      </c>
      <c r="I4413">
        <v>790</v>
      </c>
      <c r="J4413">
        <v>0.678111587982833</v>
      </c>
      <c r="K4413">
        <v>375</v>
      </c>
      <c r="L4413" t="str">
        <f>VLOOKUP(Table1__5[[#This Row],[ShortCode]],$U$3:$W$100,3,0)</f>
        <v>Tiger Regular</v>
      </c>
      <c r="M4413" t="str">
        <f>VLOOKUP(Table1__5[[#This Row],[ShortCode]],$U$3:$V$100,2,0)</f>
        <v>Group BB</v>
      </c>
      <c r="N4413" t="str">
        <f>RIGHT(Table1__5[[#This Row],[Calendar_month]],2)</f>
        <v>09</v>
      </c>
      <c r="O4413" t="str">
        <f>LEFT(Table1__5[[#This Row],[Calendar_month]],4)</f>
        <v>2025</v>
      </c>
      <c r="P4413" t="str">
        <f>_xlfn.TEXTBEFORE(Table1__5[[#This Row],[Distributor_Name]],"-")</f>
        <v>BD14</v>
      </c>
    </row>
    <row r="4414" spans="1:16" x14ac:dyDescent="0.75">
      <c r="A4414" t="s">
        <v>11</v>
      </c>
      <c r="B4414" t="s">
        <v>22</v>
      </c>
      <c r="C4414" t="s">
        <v>180</v>
      </c>
      <c r="D4414">
        <v>202509</v>
      </c>
      <c r="E4414" t="s">
        <v>7662</v>
      </c>
      <c r="F4414" t="s">
        <v>5417</v>
      </c>
      <c r="G4414">
        <v>816</v>
      </c>
      <c r="H4414">
        <v>560</v>
      </c>
      <c r="I4414">
        <v>560</v>
      </c>
      <c r="J4414">
        <v>0.68627450980392202</v>
      </c>
      <c r="K4414">
        <v>256</v>
      </c>
      <c r="L4414" t="str">
        <f>VLOOKUP(Table1__5[[#This Row],[ShortCode]],$U$3:$W$100,3,0)</f>
        <v>Tiger Crystal</v>
      </c>
      <c r="M4414" t="str">
        <f>VLOOKUP(Table1__5[[#This Row],[ShortCode]],$U$3:$V$100,2,0)</f>
        <v>Group AA</v>
      </c>
      <c r="N4414" t="str">
        <f>RIGHT(Table1__5[[#This Row],[Calendar_month]],2)</f>
        <v>09</v>
      </c>
      <c r="O4414" t="str">
        <f>LEFT(Table1__5[[#This Row],[Calendar_month]],4)</f>
        <v>2025</v>
      </c>
      <c r="P4414" t="str">
        <f>_xlfn.TEXTBEFORE(Table1__5[[#This Row],[Distributor_Name]],"-")</f>
        <v>BD14</v>
      </c>
    </row>
    <row r="4415" spans="1:16" x14ac:dyDescent="0.75">
      <c r="A4415" t="s">
        <v>11</v>
      </c>
      <c r="B4415" t="s">
        <v>22</v>
      </c>
      <c r="C4415" t="s">
        <v>180</v>
      </c>
      <c r="D4415">
        <v>202509</v>
      </c>
      <c r="E4415" t="s">
        <v>7662</v>
      </c>
      <c r="F4415" t="s">
        <v>5403</v>
      </c>
      <c r="G4415">
        <v>5575</v>
      </c>
      <c r="H4415">
        <v>7605</v>
      </c>
      <c r="I4415">
        <v>7605</v>
      </c>
      <c r="J4415">
        <v>1.36412556053812</v>
      </c>
      <c r="K4415">
        <v>-2030</v>
      </c>
      <c r="L4415" t="str">
        <f>VLOOKUP(Table1__5[[#This Row],[ShortCode]],$U$3:$W$100,3,0)</f>
        <v>Tiger Crystal</v>
      </c>
      <c r="M4415" t="str">
        <f>VLOOKUP(Table1__5[[#This Row],[ShortCode]],$U$3:$V$100,2,0)</f>
        <v>Group AA</v>
      </c>
      <c r="N4415" t="str">
        <f>RIGHT(Table1__5[[#This Row],[Calendar_month]],2)</f>
        <v>09</v>
      </c>
      <c r="O4415" t="str">
        <f>LEFT(Table1__5[[#This Row],[Calendar_month]],4)</f>
        <v>2025</v>
      </c>
      <c r="P4415" t="str">
        <f>_xlfn.TEXTBEFORE(Table1__5[[#This Row],[Distributor_Name]],"-")</f>
        <v>BD14</v>
      </c>
    </row>
    <row r="4416" spans="1:16" x14ac:dyDescent="0.75">
      <c r="A4416" t="s">
        <v>11</v>
      </c>
      <c r="B4416" t="s">
        <v>22</v>
      </c>
      <c r="C4416" t="s">
        <v>180</v>
      </c>
      <c r="D4416">
        <v>202509</v>
      </c>
      <c r="E4416" t="s">
        <v>7662</v>
      </c>
      <c r="F4416" t="s">
        <v>5404</v>
      </c>
      <c r="G4416">
        <v>4574</v>
      </c>
      <c r="H4416">
        <v>5382</v>
      </c>
      <c r="I4416">
        <v>5382</v>
      </c>
      <c r="J4416">
        <v>1.17665063401836</v>
      </c>
      <c r="K4416">
        <v>-808</v>
      </c>
      <c r="L4416" t="str">
        <f>VLOOKUP(Table1__5[[#This Row],[ShortCode]],$U$3:$W$100,3,0)</f>
        <v>Tiger Crystal</v>
      </c>
      <c r="M4416" t="str">
        <f>VLOOKUP(Table1__5[[#This Row],[ShortCode]],$U$3:$V$100,2,0)</f>
        <v>Group AA</v>
      </c>
      <c r="N4416" t="str">
        <f>RIGHT(Table1__5[[#This Row],[Calendar_month]],2)</f>
        <v>09</v>
      </c>
      <c r="O4416" t="str">
        <f>LEFT(Table1__5[[#This Row],[Calendar_month]],4)</f>
        <v>2025</v>
      </c>
      <c r="P4416" t="str">
        <f>_xlfn.TEXTBEFORE(Table1__5[[#This Row],[Distributor_Name]],"-")</f>
        <v>BD14</v>
      </c>
    </row>
    <row r="4417" spans="1:16" x14ac:dyDescent="0.75">
      <c r="A4417" t="s">
        <v>11</v>
      </c>
      <c r="B4417" t="s">
        <v>22</v>
      </c>
      <c r="C4417" t="s">
        <v>180</v>
      </c>
      <c r="D4417">
        <v>202509</v>
      </c>
      <c r="E4417" t="s">
        <v>7662</v>
      </c>
      <c r="F4417" t="s">
        <v>7672</v>
      </c>
      <c r="G4417">
        <v>0</v>
      </c>
      <c r="H4417">
        <v>0</v>
      </c>
      <c r="I4417">
        <v>0</v>
      </c>
      <c r="J4417">
        <v>0</v>
      </c>
      <c r="K4417">
        <v>0</v>
      </c>
      <c r="L4417" t="str">
        <f>VLOOKUP(Table1__5[[#This Row],[ShortCode]],$U$3:$W$100,3,0)</f>
        <v>Other</v>
      </c>
      <c r="M4417" t="str">
        <f>VLOOKUP(Table1__5[[#This Row],[ShortCode]],$U$3:$V$100,2,0)</f>
        <v>Group BB</v>
      </c>
      <c r="N4417" t="str">
        <f>RIGHT(Table1__5[[#This Row],[Calendar_month]],2)</f>
        <v>09</v>
      </c>
      <c r="O4417" t="str">
        <f>LEFT(Table1__5[[#This Row],[Calendar_month]],4)</f>
        <v>2025</v>
      </c>
      <c r="P4417" t="str">
        <f>_xlfn.TEXTBEFORE(Table1__5[[#This Row],[Distributor_Name]],"-")</f>
        <v>BD14</v>
      </c>
    </row>
    <row r="4418" spans="1:16" x14ac:dyDescent="0.75">
      <c r="A4418" t="s">
        <v>11</v>
      </c>
      <c r="B4418" t="s">
        <v>22</v>
      </c>
      <c r="C4418" t="s">
        <v>180</v>
      </c>
      <c r="D4418">
        <v>202509</v>
      </c>
      <c r="E4418" t="s">
        <v>7673</v>
      </c>
      <c r="F4418" t="s">
        <v>5436</v>
      </c>
      <c r="G4418">
        <v>0</v>
      </c>
      <c r="H4418">
        <v>0</v>
      </c>
      <c r="I4418">
        <v>0</v>
      </c>
      <c r="J4418">
        <v>0</v>
      </c>
      <c r="K4418">
        <v>0</v>
      </c>
      <c r="L4418" t="str">
        <f>VLOOKUP(Table1__5[[#This Row],[ShortCode]],$U$3:$W$100,3,0)</f>
        <v>Bivina</v>
      </c>
      <c r="M4418" t="str">
        <f>VLOOKUP(Table1__5[[#This Row],[ShortCode]],$U$3:$V$100,2,0)</f>
        <v>Group BB</v>
      </c>
      <c r="N4418" t="str">
        <f>RIGHT(Table1__5[[#This Row],[Calendar_month]],2)</f>
        <v>09</v>
      </c>
      <c r="O4418" t="str">
        <f>LEFT(Table1__5[[#This Row],[Calendar_month]],4)</f>
        <v>2025</v>
      </c>
      <c r="P4418" t="str">
        <f>_xlfn.TEXTBEFORE(Table1__5[[#This Row],[Distributor_Name]],"-")</f>
        <v>BD14</v>
      </c>
    </row>
    <row r="4419" spans="1:16" x14ac:dyDescent="0.75">
      <c r="A4419" t="s">
        <v>11</v>
      </c>
      <c r="B4419" t="s">
        <v>22</v>
      </c>
      <c r="C4419" t="s">
        <v>180</v>
      </c>
      <c r="D4419">
        <v>202509</v>
      </c>
      <c r="E4419" t="s">
        <v>7673</v>
      </c>
      <c r="F4419" t="s">
        <v>7674</v>
      </c>
      <c r="G4419">
        <v>6485</v>
      </c>
      <c r="H4419">
        <v>4240</v>
      </c>
      <c r="I4419">
        <v>4640</v>
      </c>
      <c r="J4419">
        <v>0.71549730146491897</v>
      </c>
      <c r="K4419">
        <v>1845</v>
      </c>
      <c r="L4419" t="str">
        <f>VLOOKUP(Table1__5[[#This Row],[ShortCode]],$U$3:$W$100,3,0)</f>
        <v>Bia Việt</v>
      </c>
      <c r="M4419" t="str">
        <f>VLOOKUP(Table1__5[[#This Row],[ShortCode]],$U$3:$V$100,2,0)</f>
        <v>Group BB</v>
      </c>
      <c r="N4419" t="str">
        <f>RIGHT(Table1__5[[#This Row],[Calendar_month]],2)</f>
        <v>09</v>
      </c>
      <c r="O4419" t="str">
        <f>LEFT(Table1__5[[#This Row],[Calendar_month]],4)</f>
        <v>2025</v>
      </c>
      <c r="P4419" t="str">
        <f>_xlfn.TEXTBEFORE(Table1__5[[#This Row],[Distributor_Name]],"-")</f>
        <v>BD14</v>
      </c>
    </row>
    <row r="4420" spans="1:16" x14ac:dyDescent="0.75">
      <c r="A4420" t="s">
        <v>11</v>
      </c>
      <c r="B4420" t="s">
        <v>22</v>
      </c>
      <c r="C4420" t="s">
        <v>180</v>
      </c>
      <c r="D4420">
        <v>202509</v>
      </c>
      <c r="E4420" t="s">
        <v>7673</v>
      </c>
      <c r="F4420" t="s">
        <v>5400</v>
      </c>
      <c r="G4420">
        <v>4253</v>
      </c>
      <c r="H4420">
        <v>7520</v>
      </c>
      <c r="I4420">
        <v>7520</v>
      </c>
      <c r="J4420">
        <v>1.76816364918881</v>
      </c>
      <c r="K4420">
        <v>-3267</v>
      </c>
      <c r="L4420" t="str">
        <f>VLOOKUP(Table1__5[[#This Row],[ShortCode]],$U$3:$W$100,3,0)</f>
        <v>Bia Việt</v>
      </c>
      <c r="M4420" t="str">
        <f>VLOOKUP(Table1__5[[#This Row],[ShortCode]],$U$3:$V$100,2,0)</f>
        <v>Group BB</v>
      </c>
      <c r="N4420" t="str">
        <f>RIGHT(Table1__5[[#This Row],[Calendar_month]],2)</f>
        <v>09</v>
      </c>
      <c r="O4420" t="str">
        <f>LEFT(Table1__5[[#This Row],[Calendar_month]],4)</f>
        <v>2025</v>
      </c>
      <c r="P4420" t="str">
        <f>_xlfn.TEXTBEFORE(Table1__5[[#This Row],[Distributor_Name]],"-")</f>
        <v>BD14</v>
      </c>
    </row>
    <row r="4421" spans="1:16" x14ac:dyDescent="0.75">
      <c r="A4421" t="s">
        <v>11</v>
      </c>
      <c r="B4421" t="s">
        <v>22</v>
      </c>
      <c r="C4421" t="s">
        <v>180</v>
      </c>
      <c r="D4421">
        <v>202509</v>
      </c>
      <c r="E4421" t="s">
        <v>7673</v>
      </c>
      <c r="F4421" t="s">
        <v>5411</v>
      </c>
      <c r="G4421">
        <v>1574</v>
      </c>
      <c r="H4421">
        <v>1580</v>
      </c>
      <c r="I4421">
        <v>1580</v>
      </c>
      <c r="J4421">
        <v>1.0038119440914901</v>
      </c>
      <c r="K4421">
        <v>-5.99999999999977</v>
      </c>
      <c r="L4421" t="str">
        <f>VLOOKUP(Table1__5[[#This Row],[ShortCode]],$U$3:$W$100,3,0)</f>
        <v>Bia Việt</v>
      </c>
      <c r="M4421" t="str">
        <f>VLOOKUP(Table1__5[[#This Row],[ShortCode]],$U$3:$V$100,2,0)</f>
        <v>Group BB</v>
      </c>
      <c r="N4421" t="str">
        <f>RIGHT(Table1__5[[#This Row],[Calendar_month]],2)</f>
        <v>09</v>
      </c>
      <c r="O4421" t="str">
        <f>LEFT(Table1__5[[#This Row],[Calendar_month]],4)</f>
        <v>2025</v>
      </c>
      <c r="P4421" t="str">
        <f>_xlfn.TEXTBEFORE(Table1__5[[#This Row],[Distributor_Name]],"-")</f>
        <v>BD14</v>
      </c>
    </row>
    <row r="4422" spans="1:16" x14ac:dyDescent="0.75">
      <c r="A4422" t="s">
        <v>11</v>
      </c>
      <c r="B4422" t="s">
        <v>22</v>
      </c>
      <c r="C4422" t="s">
        <v>180</v>
      </c>
      <c r="D4422">
        <v>202509</v>
      </c>
      <c r="E4422" t="s">
        <v>7673</v>
      </c>
      <c r="F4422" t="s">
        <v>7675</v>
      </c>
      <c r="G4422">
        <v>0</v>
      </c>
      <c r="H4422">
        <v>0</v>
      </c>
      <c r="I4422">
        <v>0</v>
      </c>
      <c r="J4422">
        <v>0</v>
      </c>
      <c r="K4422">
        <v>0</v>
      </c>
      <c r="L4422" t="str">
        <f>VLOOKUP(Table1__5[[#This Row],[ShortCode]],$U$3:$W$100,3,0)</f>
        <v>Larue</v>
      </c>
      <c r="M4422" t="str">
        <f>VLOOKUP(Table1__5[[#This Row],[ShortCode]],$U$3:$V$100,2,0)</f>
        <v>Group BB</v>
      </c>
      <c r="N4422" t="str">
        <f>RIGHT(Table1__5[[#This Row],[Calendar_month]],2)</f>
        <v>09</v>
      </c>
      <c r="O4422" t="str">
        <f>LEFT(Table1__5[[#This Row],[Calendar_month]],4)</f>
        <v>2025</v>
      </c>
      <c r="P4422" t="str">
        <f>_xlfn.TEXTBEFORE(Table1__5[[#This Row],[Distributor_Name]],"-")</f>
        <v>BD14</v>
      </c>
    </row>
    <row r="4423" spans="1:16" x14ac:dyDescent="0.75">
      <c r="A4423" t="s">
        <v>11</v>
      </c>
      <c r="B4423" t="s">
        <v>22</v>
      </c>
      <c r="C4423" t="s">
        <v>180</v>
      </c>
      <c r="D4423">
        <v>202509</v>
      </c>
      <c r="E4423" t="s">
        <v>7673</v>
      </c>
      <c r="F4423" t="s">
        <v>7677</v>
      </c>
      <c r="G4423">
        <v>0</v>
      </c>
      <c r="H4423">
        <v>0</v>
      </c>
      <c r="I4423">
        <v>0</v>
      </c>
      <c r="J4423">
        <v>0</v>
      </c>
      <c r="K4423">
        <v>0</v>
      </c>
      <c r="L4423" t="str">
        <f>VLOOKUP(Table1__5[[#This Row],[ShortCode]],$U$3:$W$100,3,0)</f>
        <v>Larue</v>
      </c>
      <c r="M4423" t="str">
        <f>VLOOKUP(Table1__5[[#This Row],[ShortCode]],$U$3:$V$100,2,0)</f>
        <v>Group BB</v>
      </c>
      <c r="N4423" t="str">
        <f>RIGHT(Table1__5[[#This Row],[Calendar_month]],2)</f>
        <v>09</v>
      </c>
      <c r="O4423" t="str">
        <f>LEFT(Table1__5[[#This Row],[Calendar_month]],4)</f>
        <v>2025</v>
      </c>
      <c r="P4423" t="str">
        <f>_xlfn.TEXTBEFORE(Table1__5[[#This Row],[Distributor_Name]],"-")</f>
        <v>BD14</v>
      </c>
    </row>
    <row r="4424" spans="1:16" x14ac:dyDescent="0.75">
      <c r="A4424" t="s">
        <v>11</v>
      </c>
      <c r="B4424" t="s">
        <v>22</v>
      </c>
      <c r="C4424" t="s">
        <v>180</v>
      </c>
      <c r="D4424">
        <v>202510</v>
      </c>
      <c r="E4424" t="s">
        <v>7662</v>
      </c>
      <c r="F4424" t="s">
        <v>5438</v>
      </c>
      <c r="G4424">
        <v>2</v>
      </c>
      <c r="H4424">
        <v>0</v>
      </c>
      <c r="I4424">
        <v>0</v>
      </c>
      <c r="J4424">
        <v>0</v>
      </c>
      <c r="K4424">
        <v>2</v>
      </c>
      <c r="L4424" t="str">
        <f>VLOOKUP(Table1__5[[#This Row],[ShortCode]],$U$3:$W$100,3,0)</f>
        <v>Other</v>
      </c>
      <c r="M4424" t="str">
        <f>VLOOKUP(Table1__5[[#This Row],[ShortCode]],$U$3:$V$100,2,0)</f>
        <v>Group BB</v>
      </c>
      <c r="N4424" t="str">
        <f>RIGHT(Table1__5[[#This Row],[Calendar_month]],2)</f>
        <v>10</v>
      </c>
      <c r="O4424" t="str">
        <f>LEFT(Table1__5[[#This Row],[Calendar_month]],4)</f>
        <v>2025</v>
      </c>
      <c r="P4424" t="str">
        <f>_xlfn.TEXTBEFORE(Table1__5[[#This Row],[Distributor_Name]],"-")</f>
        <v>BD14</v>
      </c>
    </row>
    <row r="4425" spans="1:16" x14ac:dyDescent="0.75">
      <c r="A4425" t="s">
        <v>11</v>
      </c>
      <c r="B4425" t="s">
        <v>22</v>
      </c>
      <c r="C4425" t="s">
        <v>180</v>
      </c>
      <c r="D4425">
        <v>202510</v>
      </c>
      <c r="E4425" t="s">
        <v>7662</v>
      </c>
      <c r="F4425" t="s">
        <v>7685</v>
      </c>
      <c r="G4425">
        <v>66</v>
      </c>
      <c r="H4425">
        <v>0</v>
      </c>
      <c r="I4425">
        <v>0</v>
      </c>
      <c r="J4425">
        <v>0</v>
      </c>
      <c r="K4425">
        <v>66</v>
      </c>
      <c r="L4425" t="str">
        <f>VLOOKUP(Table1__5[[#This Row],[ShortCode]],$U$3:$W$100,3,0)</f>
        <v>Heineken Silver</v>
      </c>
      <c r="M4425" t="str">
        <f>VLOOKUP(Table1__5[[#This Row],[ShortCode]],$U$3:$V$100,2,0)</f>
        <v>Group BB</v>
      </c>
      <c r="N4425" t="str">
        <f>RIGHT(Table1__5[[#This Row],[Calendar_month]],2)</f>
        <v>10</v>
      </c>
      <c r="O4425" t="str">
        <f>LEFT(Table1__5[[#This Row],[Calendar_month]],4)</f>
        <v>2025</v>
      </c>
      <c r="P4425" t="str">
        <f>_xlfn.TEXTBEFORE(Table1__5[[#This Row],[Distributor_Name]],"-")</f>
        <v>BD14</v>
      </c>
    </row>
    <row r="4426" spans="1:16" x14ac:dyDescent="0.75">
      <c r="A4426" t="s">
        <v>11</v>
      </c>
      <c r="B4426" t="s">
        <v>22</v>
      </c>
      <c r="C4426" t="s">
        <v>180</v>
      </c>
      <c r="D4426">
        <v>202510</v>
      </c>
      <c r="E4426" t="s">
        <v>7662</v>
      </c>
      <c r="F4426" t="s">
        <v>5434</v>
      </c>
      <c r="G4426">
        <v>304</v>
      </c>
      <c r="H4426">
        <v>0</v>
      </c>
      <c r="I4426">
        <v>0</v>
      </c>
      <c r="J4426">
        <v>0</v>
      </c>
      <c r="K4426">
        <v>304</v>
      </c>
      <c r="L4426" t="str">
        <f>VLOOKUP(Table1__5[[#This Row],[ShortCode]],$U$3:$W$100,3,0)</f>
        <v>Heineken Original</v>
      </c>
      <c r="M4426" t="str">
        <f>VLOOKUP(Table1__5[[#This Row],[ShortCode]],$U$3:$V$100,2,0)</f>
        <v>Group BB</v>
      </c>
      <c r="N4426" t="str">
        <f>RIGHT(Table1__5[[#This Row],[Calendar_month]],2)</f>
        <v>10</v>
      </c>
      <c r="O4426" t="str">
        <f>LEFT(Table1__5[[#This Row],[Calendar_month]],4)</f>
        <v>2025</v>
      </c>
      <c r="P4426" t="str">
        <f>_xlfn.TEXTBEFORE(Table1__5[[#This Row],[Distributor_Name]],"-")</f>
        <v>BD14</v>
      </c>
    </row>
    <row r="4427" spans="1:16" x14ac:dyDescent="0.75">
      <c r="A4427" t="s">
        <v>11</v>
      </c>
      <c r="B4427" t="s">
        <v>22</v>
      </c>
      <c r="C4427" t="s">
        <v>180</v>
      </c>
      <c r="D4427">
        <v>202510</v>
      </c>
      <c r="E4427" t="s">
        <v>7662</v>
      </c>
      <c r="F4427" t="s">
        <v>5393</v>
      </c>
      <c r="G4427">
        <v>24874</v>
      </c>
      <c r="H4427">
        <v>31797</v>
      </c>
      <c r="I4427">
        <v>31797</v>
      </c>
      <c r="J4427">
        <v>1.27832274664308</v>
      </c>
      <c r="K4427">
        <v>-6923</v>
      </c>
      <c r="L4427" t="str">
        <f>VLOOKUP(Table1__5[[#This Row],[ShortCode]],$U$3:$W$100,3,0)</f>
        <v>Heineken Silver</v>
      </c>
      <c r="M4427" t="str">
        <f>VLOOKUP(Table1__5[[#This Row],[ShortCode]],$U$3:$V$100,2,0)</f>
        <v>Group AA</v>
      </c>
      <c r="N4427" t="str">
        <f>RIGHT(Table1__5[[#This Row],[Calendar_month]],2)</f>
        <v>10</v>
      </c>
      <c r="O4427" t="str">
        <f>LEFT(Table1__5[[#This Row],[Calendar_month]],4)</f>
        <v>2025</v>
      </c>
      <c r="P4427" t="str">
        <f>_xlfn.TEXTBEFORE(Table1__5[[#This Row],[Distributor_Name]],"-")</f>
        <v>BD14</v>
      </c>
    </row>
    <row r="4428" spans="1:16" x14ac:dyDescent="0.75">
      <c r="A4428" t="s">
        <v>11</v>
      </c>
      <c r="B4428" t="s">
        <v>22</v>
      </c>
      <c r="C4428" t="s">
        <v>180</v>
      </c>
      <c r="D4428">
        <v>202510</v>
      </c>
      <c r="E4428" t="s">
        <v>7662</v>
      </c>
      <c r="F4428" t="s">
        <v>5401</v>
      </c>
      <c r="G4428">
        <v>1061</v>
      </c>
      <c r="H4428">
        <v>702</v>
      </c>
      <c r="I4428">
        <v>701</v>
      </c>
      <c r="J4428">
        <v>0.66069745523091405</v>
      </c>
      <c r="K4428">
        <v>360</v>
      </c>
      <c r="L4428" t="str">
        <f>VLOOKUP(Table1__5[[#This Row],[ShortCode]],$U$3:$W$100,3,0)</f>
        <v>Heineken Silver</v>
      </c>
      <c r="M4428" t="str">
        <f>VLOOKUP(Table1__5[[#This Row],[ShortCode]],$U$3:$V$100,2,0)</f>
        <v>Group AA</v>
      </c>
      <c r="N4428" t="str">
        <f>RIGHT(Table1__5[[#This Row],[Calendar_month]],2)</f>
        <v>10</v>
      </c>
      <c r="O4428" t="str">
        <f>LEFT(Table1__5[[#This Row],[Calendar_month]],4)</f>
        <v>2025</v>
      </c>
      <c r="P4428" t="str">
        <f>_xlfn.TEXTBEFORE(Table1__5[[#This Row],[Distributor_Name]],"-")</f>
        <v>BD14</v>
      </c>
    </row>
    <row r="4429" spans="1:16" x14ac:dyDescent="0.75">
      <c r="A4429" t="s">
        <v>11</v>
      </c>
      <c r="B4429" t="s">
        <v>22</v>
      </c>
      <c r="C4429" t="s">
        <v>180</v>
      </c>
      <c r="D4429">
        <v>202510</v>
      </c>
      <c r="E4429" t="s">
        <v>7662</v>
      </c>
      <c r="F4429" t="s">
        <v>5424</v>
      </c>
      <c r="G4429">
        <v>12</v>
      </c>
      <c r="H4429">
        <v>0</v>
      </c>
      <c r="I4429">
        <v>0</v>
      </c>
      <c r="J4429">
        <v>0</v>
      </c>
      <c r="K4429">
        <v>12</v>
      </c>
      <c r="L4429" t="str">
        <f>VLOOKUP(Table1__5[[#This Row],[ShortCode]],$U$3:$W$100,3,0)</f>
        <v>Other</v>
      </c>
      <c r="M4429" t="str">
        <f>VLOOKUP(Table1__5[[#This Row],[ShortCode]],$U$3:$V$100,2,0)</f>
        <v>Group BB</v>
      </c>
      <c r="N4429" t="str">
        <f>RIGHT(Table1__5[[#This Row],[Calendar_month]],2)</f>
        <v>10</v>
      </c>
      <c r="O4429" t="str">
        <f>LEFT(Table1__5[[#This Row],[Calendar_month]],4)</f>
        <v>2025</v>
      </c>
      <c r="P4429" t="str">
        <f>_xlfn.TEXTBEFORE(Table1__5[[#This Row],[Distributor_Name]],"-")</f>
        <v>BD14</v>
      </c>
    </row>
    <row r="4430" spans="1:16" x14ac:dyDescent="0.75">
      <c r="A4430" t="s">
        <v>11</v>
      </c>
      <c r="B4430" t="s">
        <v>22</v>
      </c>
      <c r="C4430" t="s">
        <v>180</v>
      </c>
      <c r="D4430">
        <v>202510</v>
      </c>
      <c r="E4430" t="s">
        <v>7662</v>
      </c>
      <c r="F4430" t="s">
        <v>7668</v>
      </c>
      <c r="G4430">
        <v>1</v>
      </c>
      <c r="H4430">
        <v>0</v>
      </c>
      <c r="I4430">
        <v>0</v>
      </c>
      <c r="J4430">
        <v>0</v>
      </c>
      <c r="K4430">
        <v>1</v>
      </c>
      <c r="L4430" t="str">
        <f>VLOOKUP(Table1__5[[#This Row],[ShortCode]],$U$3:$W$100,3,0)</f>
        <v>Other</v>
      </c>
      <c r="M4430" t="str">
        <f>VLOOKUP(Table1__5[[#This Row],[ShortCode]],$U$3:$V$100,2,0)</f>
        <v>Group BB</v>
      </c>
      <c r="N4430" t="str">
        <f>RIGHT(Table1__5[[#This Row],[Calendar_month]],2)</f>
        <v>10</v>
      </c>
      <c r="O4430" t="str">
        <f>LEFT(Table1__5[[#This Row],[Calendar_month]],4)</f>
        <v>2025</v>
      </c>
      <c r="P4430" t="str">
        <f>_xlfn.TEXTBEFORE(Table1__5[[#This Row],[Distributor_Name]],"-")</f>
        <v>BD14</v>
      </c>
    </row>
    <row r="4431" spans="1:16" x14ac:dyDescent="0.75">
      <c r="A4431" t="s">
        <v>11</v>
      </c>
      <c r="B4431" t="s">
        <v>22</v>
      </c>
      <c r="C4431" t="s">
        <v>180</v>
      </c>
      <c r="D4431">
        <v>202510</v>
      </c>
      <c r="E4431" t="s">
        <v>7662</v>
      </c>
      <c r="F4431" t="s">
        <v>5430</v>
      </c>
      <c r="G4431">
        <v>24</v>
      </c>
      <c r="H4431">
        <v>0</v>
      </c>
      <c r="I4431">
        <v>0</v>
      </c>
      <c r="J4431">
        <v>0</v>
      </c>
      <c r="K4431">
        <v>24</v>
      </c>
      <c r="L4431" t="str">
        <f>VLOOKUP(Table1__5[[#This Row],[ShortCode]],$U$3:$W$100,3,0)</f>
        <v>Other</v>
      </c>
      <c r="M4431" t="str">
        <f>VLOOKUP(Table1__5[[#This Row],[ShortCode]],$U$3:$V$100,2,0)</f>
        <v>Group BB</v>
      </c>
      <c r="N4431" t="str">
        <f>RIGHT(Table1__5[[#This Row],[Calendar_month]],2)</f>
        <v>10</v>
      </c>
      <c r="O4431" t="str">
        <f>LEFT(Table1__5[[#This Row],[Calendar_month]],4)</f>
        <v>2025</v>
      </c>
      <c r="P4431" t="str">
        <f>_xlfn.TEXTBEFORE(Table1__5[[#This Row],[Distributor_Name]],"-")</f>
        <v>BD14</v>
      </c>
    </row>
    <row r="4432" spans="1:16" x14ac:dyDescent="0.75">
      <c r="A4432" t="s">
        <v>11</v>
      </c>
      <c r="B4432" t="s">
        <v>22</v>
      </c>
      <c r="C4432" t="s">
        <v>180</v>
      </c>
      <c r="D4432">
        <v>202510</v>
      </c>
      <c r="E4432" t="s">
        <v>7662</v>
      </c>
      <c r="F4432" t="s">
        <v>5405</v>
      </c>
      <c r="G4432">
        <v>8322</v>
      </c>
      <c r="H4432">
        <v>7709</v>
      </c>
      <c r="I4432">
        <v>7709</v>
      </c>
      <c r="J4432">
        <v>0.92633982215813504</v>
      </c>
      <c r="K4432">
        <v>613</v>
      </c>
      <c r="L4432" t="str">
        <f>VLOOKUP(Table1__5[[#This Row],[ShortCode]],$U$3:$W$100,3,0)</f>
        <v>Tiger Regular</v>
      </c>
      <c r="M4432" t="str">
        <f>VLOOKUP(Table1__5[[#This Row],[ShortCode]],$U$3:$V$100,2,0)</f>
        <v>Group BB</v>
      </c>
      <c r="N4432" t="str">
        <f>RIGHT(Table1__5[[#This Row],[Calendar_month]],2)</f>
        <v>10</v>
      </c>
      <c r="O4432" t="str">
        <f>LEFT(Table1__5[[#This Row],[Calendar_month]],4)</f>
        <v>2025</v>
      </c>
      <c r="P4432" t="str">
        <f>_xlfn.TEXTBEFORE(Table1__5[[#This Row],[Distributor_Name]],"-")</f>
        <v>BD14</v>
      </c>
    </row>
    <row r="4433" spans="1:16" x14ac:dyDescent="0.75">
      <c r="A4433" t="s">
        <v>11</v>
      </c>
      <c r="B4433" t="s">
        <v>22</v>
      </c>
      <c r="C4433" t="s">
        <v>180</v>
      </c>
      <c r="D4433">
        <v>202510</v>
      </c>
      <c r="E4433" t="s">
        <v>7662</v>
      </c>
      <c r="F4433" t="s">
        <v>5396</v>
      </c>
      <c r="G4433">
        <v>11704</v>
      </c>
      <c r="H4433">
        <v>9659</v>
      </c>
      <c r="I4433">
        <v>9659</v>
      </c>
      <c r="J4433">
        <v>0.82527341079972705</v>
      </c>
      <c r="K4433">
        <v>2045</v>
      </c>
      <c r="L4433" t="str">
        <f>VLOOKUP(Table1__5[[#This Row],[ShortCode]],$U$3:$W$100,3,0)</f>
        <v>Tiger Regular</v>
      </c>
      <c r="M4433" t="str">
        <f>VLOOKUP(Table1__5[[#This Row],[ShortCode]],$U$3:$V$100,2,0)</f>
        <v>Group BB</v>
      </c>
      <c r="N4433" t="str">
        <f>RIGHT(Table1__5[[#This Row],[Calendar_month]],2)</f>
        <v>10</v>
      </c>
      <c r="O4433" t="str">
        <f>LEFT(Table1__5[[#This Row],[Calendar_month]],4)</f>
        <v>2025</v>
      </c>
      <c r="P4433" t="str">
        <f>_xlfn.TEXTBEFORE(Table1__5[[#This Row],[Distributor_Name]],"-")</f>
        <v>BD14</v>
      </c>
    </row>
    <row r="4434" spans="1:16" x14ac:dyDescent="0.75">
      <c r="A4434" t="s">
        <v>11</v>
      </c>
      <c r="B4434" t="s">
        <v>22</v>
      </c>
      <c r="C4434" t="s">
        <v>180</v>
      </c>
      <c r="D4434">
        <v>202510</v>
      </c>
      <c r="E4434" t="s">
        <v>7662</v>
      </c>
      <c r="F4434" t="s">
        <v>5408</v>
      </c>
      <c r="G4434">
        <v>1141</v>
      </c>
      <c r="H4434">
        <v>1110</v>
      </c>
      <c r="I4434">
        <v>1110</v>
      </c>
      <c r="J4434">
        <v>0.97283085013146398</v>
      </c>
      <c r="K4434">
        <v>31</v>
      </c>
      <c r="L4434" t="str">
        <f>VLOOKUP(Table1__5[[#This Row],[ShortCode]],$U$3:$W$100,3,0)</f>
        <v>Tiger Regular</v>
      </c>
      <c r="M4434" t="str">
        <f>VLOOKUP(Table1__5[[#This Row],[ShortCode]],$U$3:$V$100,2,0)</f>
        <v>Group BB</v>
      </c>
      <c r="N4434" t="str">
        <f>RIGHT(Table1__5[[#This Row],[Calendar_month]],2)</f>
        <v>10</v>
      </c>
      <c r="O4434" t="str">
        <f>LEFT(Table1__5[[#This Row],[Calendar_month]],4)</f>
        <v>2025</v>
      </c>
      <c r="P4434" t="str">
        <f>_xlfn.TEXTBEFORE(Table1__5[[#This Row],[Distributor_Name]],"-")</f>
        <v>BD14</v>
      </c>
    </row>
    <row r="4435" spans="1:16" x14ac:dyDescent="0.75">
      <c r="A4435" t="s">
        <v>11</v>
      </c>
      <c r="B4435" t="s">
        <v>22</v>
      </c>
      <c r="C4435" t="s">
        <v>180</v>
      </c>
      <c r="D4435">
        <v>202510</v>
      </c>
      <c r="E4435" t="s">
        <v>7662</v>
      </c>
      <c r="F4435" t="s">
        <v>5417</v>
      </c>
      <c r="G4435">
        <v>806</v>
      </c>
      <c r="H4435">
        <v>910</v>
      </c>
      <c r="I4435">
        <v>909</v>
      </c>
      <c r="J4435">
        <v>1.1277915632754301</v>
      </c>
      <c r="K4435">
        <v>-103</v>
      </c>
      <c r="L4435" t="str">
        <f>VLOOKUP(Table1__5[[#This Row],[ShortCode]],$U$3:$W$100,3,0)</f>
        <v>Tiger Crystal</v>
      </c>
      <c r="M4435" t="str">
        <f>VLOOKUP(Table1__5[[#This Row],[ShortCode]],$U$3:$V$100,2,0)</f>
        <v>Group AA</v>
      </c>
      <c r="N4435" t="str">
        <f>RIGHT(Table1__5[[#This Row],[Calendar_month]],2)</f>
        <v>10</v>
      </c>
      <c r="O4435" t="str">
        <f>LEFT(Table1__5[[#This Row],[Calendar_month]],4)</f>
        <v>2025</v>
      </c>
      <c r="P4435" t="str">
        <f>_xlfn.TEXTBEFORE(Table1__5[[#This Row],[Distributor_Name]],"-")</f>
        <v>BD14</v>
      </c>
    </row>
    <row r="4436" spans="1:16" x14ac:dyDescent="0.75">
      <c r="A4436" t="s">
        <v>11</v>
      </c>
      <c r="B4436" t="s">
        <v>22</v>
      </c>
      <c r="C4436" t="s">
        <v>180</v>
      </c>
      <c r="D4436">
        <v>202510</v>
      </c>
      <c r="E4436" t="s">
        <v>7662</v>
      </c>
      <c r="F4436" t="s">
        <v>5403</v>
      </c>
      <c r="G4436">
        <v>5632</v>
      </c>
      <c r="H4436">
        <v>7241</v>
      </c>
      <c r="I4436">
        <v>7239</v>
      </c>
      <c r="J4436">
        <v>1.2853338068181801</v>
      </c>
      <c r="K4436">
        <v>-1607</v>
      </c>
      <c r="L4436" t="str">
        <f>VLOOKUP(Table1__5[[#This Row],[ShortCode]],$U$3:$W$100,3,0)</f>
        <v>Tiger Crystal</v>
      </c>
      <c r="M4436" t="str">
        <f>VLOOKUP(Table1__5[[#This Row],[ShortCode]],$U$3:$V$100,2,0)</f>
        <v>Group AA</v>
      </c>
      <c r="N4436" t="str">
        <f>RIGHT(Table1__5[[#This Row],[Calendar_month]],2)</f>
        <v>10</v>
      </c>
      <c r="O4436" t="str">
        <f>LEFT(Table1__5[[#This Row],[Calendar_month]],4)</f>
        <v>2025</v>
      </c>
      <c r="P4436" t="str">
        <f>_xlfn.TEXTBEFORE(Table1__5[[#This Row],[Distributor_Name]],"-")</f>
        <v>BD14</v>
      </c>
    </row>
    <row r="4437" spans="1:16" x14ac:dyDescent="0.75">
      <c r="A4437" t="s">
        <v>11</v>
      </c>
      <c r="B4437" t="s">
        <v>22</v>
      </c>
      <c r="C4437" t="s">
        <v>180</v>
      </c>
      <c r="D4437">
        <v>202510</v>
      </c>
      <c r="E4437" t="s">
        <v>7662</v>
      </c>
      <c r="F4437" t="s">
        <v>5404</v>
      </c>
      <c r="G4437">
        <v>4424</v>
      </c>
      <c r="H4437">
        <v>4550</v>
      </c>
      <c r="I4437">
        <v>4550</v>
      </c>
      <c r="J4437">
        <v>1.02848101265823</v>
      </c>
      <c r="K4437">
        <v>-126</v>
      </c>
      <c r="L4437" t="str">
        <f>VLOOKUP(Table1__5[[#This Row],[ShortCode]],$U$3:$W$100,3,0)</f>
        <v>Tiger Crystal</v>
      </c>
      <c r="M4437" t="str">
        <f>VLOOKUP(Table1__5[[#This Row],[ShortCode]],$U$3:$V$100,2,0)</f>
        <v>Group AA</v>
      </c>
      <c r="N4437" t="str">
        <f>RIGHT(Table1__5[[#This Row],[Calendar_month]],2)</f>
        <v>10</v>
      </c>
      <c r="O4437" t="str">
        <f>LEFT(Table1__5[[#This Row],[Calendar_month]],4)</f>
        <v>2025</v>
      </c>
      <c r="P4437" t="str">
        <f>_xlfn.TEXTBEFORE(Table1__5[[#This Row],[Distributor_Name]],"-")</f>
        <v>BD14</v>
      </c>
    </row>
    <row r="4438" spans="1:16" x14ac:dyDescent="0.75">
      <c r="A4438" t="s">
        <v>11</v>
      </c>
      <c r="B4438" t="s">
        <v>22</v>
      </c>
      <c r="C4438" t="s">
        <v>180</v>
      </c>
      <c r="D4438">
        <v>202510</v>
      </c>
      <c r="E4438" t="s">
        <v>7673</v>
      </c>
      <c r="F4438" t="s">
        <v>5436</v>
      </c>
      <c r="G4438">
        <v>0</v>
      </c>
      <c r="H4438">
        <v>0</v>
      </c>
      <c r="I4438">
        <v>0</v>
      </c>
      <c r="J4438">
        <v>0</v>
      </c>
      <c r="K4438">
        <v>0</v>
      </c>
      <c r="L4438" t="str">
        <f>VLOOKUP(Table1__5[[#This Row],[ShortCode]],$U$3:$W$100,3,0)</f>
        <v>Bivina</v>
      </c>
      <c r="M4438" t="str">
        <f>VLOOKUP(Table1__5[[#This Row],[ShortCode]],$U$3:$V$100,2,0)</f>
        <v>Group BB</v>
      </c>
      <c r="N4438" t="str">
        <f>RIGHT(Table1__5[[#This Row],[Calendar_month]],2)</f>
        <v>10</v>
      </c>
      <c r="O4438" t="str">
        <f>LEFT(Table1__5[[#This Row],[Calendar_month]],4)</f>
        <v>2025</v>
      </c>
      <c r="P4438" t="str">
        <f>_xlfn.TEXTBEFORE(Table1__5[[#This Row],[Distributor_Name]],"-")</f>
        <v>BD14</v>
      </c>
    </row>
    <row r="4439" spans="1:16" x14ac:dyDescent="0.75">
      <c r="A4439" t="s">
        <v>11</v>
      </c>
      <c r="B4439" t="s">
        <v>22</v>
      </c>
      <c r="C4439" t="s">
        <v>180</v>
      </c>
      <c r="D4439">
        <v>202510</v>
      </c>
      <c r="E4439" t="s">
        <v>7673</v>
      </c>
      <c r="F4439" t="s">
        <v>7674</v>
      </c>
      <c r="G4439">
        <v>6219</v>
      </c>
      <c r="H4439">
        <v>1480</v>
      </c>
      <c r="I4439">
        <v>1480</v>
      </c>
      <c r="J4439">
        <v>0.237980382698183</v>
      </c>
      <c r="K4439">
        <v>4739</v>
      </c>
      <c r="L4439" t="str">
        <f>VLOOKUP(Table1__5[[#This Row],[ShortCode]],$U$3:$W$100,3,0)</f>
        <v>Bia Việt</v>
      </c>
      <c r="M4439" t="str">
        <f>VLOOKUP(Table1__5[[#This Row],[ShortCode]],$U$3:$V$100,2,0)</f>
        <v>Group BB</v>
      </c>
      <c r="N4439" t="str">
        <f>RIGHT(Table1__5[[#This Row],[Calendar_month]],2)</f>
        <v>10</v>
      </c>
      <c r="O4439" t="str">
        <f>LEFT(Table1__5[[#This Row],[Calendar_month]],4)</f>
        <v>2025</v>
      </c>
      <c r="P4439" t="str">
        <f>_xlfn.TEXTBEFORE(Table1__5[[#This Row],[Distributor_Name]],"-")</f>
        <v>BD14</v>
      </c>
    </row>
    <row r="4440" spans="1:16" x14ac:dyDescent="0.75">
      <c r="A4440" t="s">
        <v>11</v>
      </c>
      <c r="B4440" t="s">
        <v>22</v>
      </c>
      <c r="C4440" t="s">
        <v>180</v>
      </c>
      <c r="D4440">
        <v>202510</v>
      </c>
      <c r="E4440" t="s">
        <v>7673</v>
      </c>
      <c r="F4440" t="s">
        <v>5400</v>
      </c>
      <c r="G4440">
        <v>5005</v>
      </c>
      <c r="H4440">
        <v>3770</v>
      </c>
      <c r="I4440">
        <v>3770</v>
      </c>
      <c r="J4440">
        <v>0.75324675324675305</v>
      </c>
      <c r="K4440">
        <v>1235</v>
      </c>
      <c r="L4440" t="str">
        <f>VLOOKUP(Table1__5[[#This Row],[ShortCode]],$U$3:$W$100,3,0)</f>
        <v>Bia Việt</v>
      </c>
      <c r="M4440" t="str">
        <f>VLOOKUP(Table1__5[[#This Row],[ShortCode]],$U$3:$V$100,2,0)</f>
        <v>Group BB</v>
      </c>
      <c r="N4440" t="str">
        <f>RIGHT(Table1__5[[#This Row],[Calendar_month]],2)</f>
        <v>10</v>
      </c>
      <c r="O4440" t="str">
        <f>LEFT(Table1__5[[#This Row],[Calendar_month]],4)</f>
        <v>2025</v>
      </c>
      <c r="P4440" t="str">
        <f>_xlfn.TEXTBEFORE(Table1__5[[#This Row],[Distributor_Name]],"-")</f>
        <v>BD14</v>
      </c>
    </row>
    <row r="4441" spans="1:16" x14ac:dyDescent="0.75">
      <c r="A4441" t="s">
        <v>11</v>
      </c>
      <c r="B4441" t="s">
        <v>22</v>
      </c>
      <c r="C4441" t="s">
        <v>180</v>
      </c>
      <c r="D4441">
        <v>202510</v>
      </c>
      <c r="E4441" t="s">
        <v>7673</v>
      </c>
      <c r="F4441" t="s">
        <v>5411</v>
      </c>
      <c r="G4441">
        <v>1877</v>
      </c>
      <c r="H4441">
        <v>1880</v>
      </c>
      <c r="I4441">
        <v>1880</v>
      </c>
      <c r="J4441">
        <v>1.0015982951518401</v>
      </c>
      <c r="K4441">
        <v>-3</v>
      </c>
      <c r="L4441" t="str">
        <f>VLOOKUP(Table1__5[[#This Row],[ShortCode]],$U$3:$W$100,3,0)</f>
        <v>Bia Việt</v>
      </c>
      <c r="M4441" t="str">
        <f>VLOOKUP(Table1__5[[#This Row],[ShortCode]],$U$3:$V$100,2,0)</f>
        <v>Group BB</v>
      </c>
      <c r="N4441" t="str">
        <f>RIGHT(Table1__5[[#This Row],[Calendar_month]],2)</f>
        <v>10</v>
      </c>
      <c r="O4441" t="str">
        <f>LEFT(Table1__5[[#This Row],[Calendar_month]],4)</f>
        <v>2025</v>
      </c>
      <c r="P4441" t="str">
        <f>_xlfn.TEXTBEFORE(Table1__5[[#This Row],[Distributor_Name]],"-")</f>
        <v>BD14</v>
      </c>
    </row>
    <row r="4442" spans="1:16" x14ac:dyDescent="0.75">
      <c r="A4442" t="s">
        <v>11</v>
      </c>
      <c r="B4442" t="s">
        <v>22</v>
      </c>
      <c r="C4442" t="s">
        <v>180</v>
      </c>
      <c r="D4442">
        <v>202510</v>
      </c>
      <c r="E4442" t="s">
        <v>7673</v>
      </c>
      <c r="F4442" t="s">
        <v>7677</v>
      </c>
      <c r="G4442">
        <v>0</v>
      </c>
      <c r="H4442">
        <v>0</v>
      </c>
      <c r="I4442">
        <v>0</v>
      </c>
      <c r="J4442">
        <v>0</v>
      </c>
      <c r="K4442">
        <v>0</v>
      </c>
      <c r="L4442" t="str">
        <f>VLOOKUP(Table1__5[[#This Row],[ShortCode]],$U$3:$W$100,3,0)</f>
        <v>Larue</v>
      </c>
      <c r="M4442" t="str">
        <f>VLOOKUP(Table1__5[[#This Row],[ShortCode]],$U$3:$V$100,2,0)</f>
        <v>Group BB</v>
      </c>
      <c r="N4442" t="str">
        <f>RIGHT(Table1__5[[#This Row],[Calendar_month]],2)</f>
        <v>10</v>
      </c>
      <c r="O4442" t="str">
        <f>LEFT(Table1__5[[#This Row],[Calendar_month]],4)</f>
        <v>2025</v>
      </c>
      <c r="P4442" t="str">
        <f>_xlfn.TEXTBEFORE(Table1__5[[#This Row],[Distributor_Name]],"-")</f>
        <v>BD14</v>
      </c>
    </row>
    <row r="4443" spans="1:16" x14ac:dyDescent="0.75">
      <c r="A4443" t="s">
        <v>11</v>
      </c>
      <c r="B4443" t="s">
        <v>22</v>
      </c>
      <c r="C4443" t="s">
        <v>180</v>
      </c>
      <c r="D4443">
        <v>202511</v>
      </c>
      <c r="E4443" t="s">
        <v>7662</v>
      </c>
      <c r="F4443" t="s">
        <v>5438</v>
      </c>
      <c r="G4443">
        <v>3</v>
      </c>
      <c r="H4443">
        <v>0</v>
      </c>
      <c r="I4443">
        <v>0</v>
      </c>
      <c r="J4443">
        <v>0</v>
      </c>
      <c r="K4443">
        <v>3</v>
      </c>
      <c r="L4443" t="str">
        <f>VLOOKUP(Table1__5[[#This Row],[ShortCode]],$U$3:$W$100,3,0)</f>
        <v>Other</v>
      </c>
      <c r="M4443" t="str">
        <f>VLOOKUP(Table1__5[[#This Row],[ShortCode]],$U$3:$V$100,2,0)</f>
        <v>Group BB</v>
      </c>
      <c r="N4443" t="str">
        <f>RIGHT(Table1__5[[#This Row],[Calendar_month]],2)</f>
        <v>11</v>
      </c>
      <c r="O4443" t="str">
        <f>LEFT(Table1__5[[#This Row],[Calendar_month]],4)</f>
        <v>2025</v>
      </c>
      <c r="P4443" t="str">
        <f>_xlfn.TEXTBEFORE(Table1__5[[#This Row],[Distributor_Name]],"-")</f>
        <v>BD14</v>
      </c>
    </row>
    <row r="4444" spans="1:16" x14ac:dyDescent="0.75">
      <c r="A4444" t="s">
        <v>11</v>
      </c>
      <c r="B4444" t="s">
        <v>22</v>
      </c>
      <c r="C4444" t="s">
        <v>180</v>
      </c>
      <c r="D4444">
        <v>202511</v>
      </c>
      <c r="E4444" t="s">
        <v>7662</v>
      </c>
      <c r="F4444" t="s">
        <v>7664</v>
      </c>
      <c r="G4444">
        <v>0</v>
      </c>
      <c r="H4444">
        <v>0</v>
      </c>
      <c r="I4444">
        <v>0</v>
      </c>
      <c r="J4444">
        <v>0</v>
      </c>
      <c r="K4444">
        <v>0</v>
      </c>
      <c r="L4444" t="str">
        <f>VLOOKUP(Table1__5[[#This Row],[ShortCode]],$U$3:$W$100,3,0)</f>
        <v>Other</v>
      </c>
      <c r="M4444" t="str">
        <f>VLOOKUP(Table1__5[[#This Row],[ShortCode]],$U$3:$V$100,2,0)</f>
        <v>Group BB</v>
      </c>
      <c r="N4444" t="str">
        <f>RIGHT(Table1__5[[#This Row],[Calendar_month]],2)</f>
        <v>11</v>
      </c>
      <c r="O4444" t="str">
        <f>LEFT(Table1__5[[#This Row],[Calendar_month]],4)</f>
        <v>2025</v>
      </c>
      <c r="P4444" t="str">
        <f>_xlfn.TEXTBEFORE(Table1__5[[#This Row],[Distributor_Name]],"-")</f>
        <v>BD14</v>
      </c>
    </row>
    <row r="4445" spans="1:16" x14ac:dyDescent="0.75">
      <c r="A4445" t="s">
        <v>11</v>
      </c>
      <c r="B4445" t="s">
        <v>22</v>
      </c>
      <c r="C4445" t="s">
        <v>180</v>
      </c>
      <c r="D4445">
        <v>202511</v>
      </c>
      <c r="E4445" t="s">
        <v>7662</v>
      </c>
      <c r="F4445" t="s">
        <v>7685</v>
      </c>
      <c r="G4445">
        <v>119</v>
      </c>
      <c r="H4445">
        <v>0</v>
      </c>
      <c r="I4445">
        <v>0</v>
      </c>
      <c r="J4445">
        <v>0</v>
      </c>
      <c r="K4445">
        <v>119</v>
      </c>
      <c r="L4445" t="str">
        <f>VLOOKUP(Table1__5[[#This Row],[ShortCode]],$U$3:$W$100,3,0)</f>
        <v>Heineken Silver</v>
      </c>
      <c r="M4445" t="str">
        <f>VLOOKUP(Table1__5[[#This Row],[ShortCode]],$U$3:$V$100,2,0)</f>
        <v>Group BB</v>
      </c>
      <c r="N4445" t="str">
        <f>RIGHT(Table1__5[[#This Row],[Calendar_month]],2)</f>
        <v>11</v>
      </c>
      <c r="O4445" t="str">
        <f>LEFT(Table1__5[[#This Row],[Calendar_month]],4)</f>
        <v>2025</v>
      </c>
      <c r="P4445" t="str">
        <f>_xlfn.TEXTBEFORE(Table1__5[[#This Row],[Distributor_Name]],"-")</f>
        <v>BD14</v>
      </c>
    </row>
    <row r="4446" spans="1:16" x14ac:dyDescent="0.75">
      <c r="A4446" t="s">
        <v>11</v>
      </c>
      <c r="B4446" t="s">
        <v>22</v>
      </c>
      <c r="C4446" t="s">
        <v>180</v>
      </c>
      <c r="D4446">
        <v>202511</v>
      </c>
      <c r="E4446" t="s">
        <v>7662</v>
      </c>
      <c r="F4446" t="s">
        <v>5426</v>
      </c>
      <c r="G4446">
        <v>0</v>
      </c>
      <c r="H4446">
        <v>0</v>
      </c>
      <c r="I4446">
        <v>0</v>
      </c>
      <c r="J4446">
        <v>0</v>
      </c>
      <c r="K4446">
        <v>0</v>
      </c>
      <c r="L4446" t="str">
        <f>VLOOKUP(Table1__5[[#This Row],[ShortCode]],$U$3:$W$100,3,0)</f>
        <v>Heineken Original</v>
      </c>
      <c r="M4446" t="str">
        <f>VLOOKUP(Table1__5[[#This Row],[ShortCode]],$U$3:$V$100,2,0)</f>
        <v>Group BB</v>
      </c>
      <c r="N4446" t="str">
        <f>RIGHT(Table1__5[[#This Row],[Calendar_month]],2)</f>
        <v>11</v>
      </c>
      <c r="O4446" t="str">
        <f>LEFT(Table1__5[[#This Row],[Calendar_month]],4)</f>
        <v>2025</v>
      </c>
      <c r="P4446" t="str">
        <f>_xlfn.TEXTBEFORE(Table1__5[[#This Row],[Distributor_Name]],"-")</f>
        <v>BD14</v>
      </c>
    </row>
    <row r="4447" spans="1:16" x14ac:dyDescent="0.75">
      <c r="A4447" t="s">
        <v>11</v>
      </c>
      <c r="B4447" t="s">
        <v>22</v>
      </c>
      <c r="C4447" t="s">
        <v>180</v>
      </c>
      <c r="D4447">
        <v>202511</v>
      </c>
      <c r="E4447" t="s">
        <v>7662</v>
      </c>
      <c r="F4447" t="s">
        <v>5434</v>
      </c>
      <c r="G4447">
        <v>496</v>
      </c>
      <c r="H4447">
        <v>130</v>
      </c>
      <c r="I4447">
        <v>130</v>
      </c>
      <c r="J4447">
        <v>0.26209677419354799</v>
      </c>
      <c r="K4447">
        <v>366</v>
      </c>
      <c r="L4447" t="str">
        <f>VLOOKUP(Table1__5[[#This Row],[ShortCode]],$U$3:$W$100,3,0)</f>
        <v>Heineken Original</v>
      </c>
      <c r="M4447" t="str">
        <f>VLOOKUP(Table1__5[[#This Row],[ShortCode]],$U$3:$V$100,2,0)</f>
        <v>Group BB</v>
      </c>
      <c r="N4447" t="str">
        <f>RIGHT(Table1__5[[#This Row],[Calendar_month]],2)</f>
        <v>11</v>
      </c>
      <c r="O4447" t="str">
        <f>LEFT(Table1__5[[#This Row],[Calendar_month]],4)</f>
        <v>2025</v>
      </c>
      <c r="P4447" t="str">
        <f>_xlfn.TEXTBEFORE(Table1__5[[#This Row],[Distributor_Name]],"-")</f>
        <v>BD14</v>
      </c>
    </row>
    <row r="4448" spans="1:16" x14ac:dyDescent="0.75">
      <c r="A4448" t="s">
        <v>11</v>
      </c>
      <c r="B4448" t="s">
        <v>22</v>
      </c>
      <c r="C4448" t="s">
        <v>180</v>
      </c>
      <c r="D4448">
        <v>202511</v>
      </c>
      <c r="E4448" t="s">
        <v>7662</v>
      </c>
      <c r="F4448" t="s">
        <v>5393</v>
      </c>
      <c r="G4448">
        <v>23628</v>
      </c>
      <c r="H4448">
        <v>23010</v>
      </c>
      <c r="I4448">
        <v>23010</v>
      </c>
      <c r="J4448">
        <v>0.97384459116302702</v>
      </c>
      <c r="K4448">
        <v>618</v>
      </c>
      <c r="L4448" t="str">
        <f>VLOOKUP(Table1__5[[#This Row],[ShortCode]],$U$3:$W$100,3,0)</f>
        <v>Heineken Silver</v>
      </c>
      <c r="M4448" t="str">
        <f>VLOOKUP(Table1__5[[#This Row],[ShortCode]],$U$3:$V$100,2,0)</f>
        <v>Group AA</v>
      </c>
      <c r="N4448" t="str">
        <f>RIGHT(Table1__5[[#This Row],[Calendar_month]],2)</f>
        <v>11</v>
      </c>
      <c r="O4448" t="str">
        <f>LEFT(Table1__5[[#This Row],[Calendar_month]],4)</f>
        <v>2025</v>
      </c>
      <c r="P4448" t="str">
        <f>_xlfn.TEXTBEFORE(Table1__5[[#This Row],[Distributor_Name]],"-")</f>
        <v>BD14</v>
      </c>
    </row>
    <row r="4449" spans="1:16" x14ac:dyDescent="0.75">
      <c r="A4449" t="s">
        <v>11</v>
      </c>
      <c r="B4449" t="s">
        <v>22</v>
      </c>
      <c r="C4449" t="s">
        <v>180</v>
      </c>
      <c r="D4449">
        <v>202511</v>
      </c>
      <c r="E4449" t="s">
        <v>7662</v>
      </c>
      <c r="F4449" t="s">
        <v>5418</v>
      </c>
      <c r="G4449">
        <v>0</v>
      </c>
      <c r="H4449">
        <v>0</v>
      </c>
      <c r="I4449">
        <v>0</v>
      </c>
      <c r="J4449">
        <v>0</v>
      </c>
      <c r="K4449">
        <v>0</v>
      </c>
      <c r="L4449" t="str">
        <f>VLOOKUP(Table1__5[[#This Row],[ShortCode]],$U$3:$W$100,3,0)</f>
        <v>Heineken Silver</v>
      </c>
      <c r="M4449" t="str">
        <f>VLOOKUP(Table1__5[[#This Row],[ShortCode]],$U$3:$V$100,2,0)</f>
        <v>Group AA</v>
      </c>
      <c r="N4449" t="str">
        <f>RIGHT(Table1__5[[#This Row],[Calendar_month]],2)</f>
        <v>11</v>
      </c>
      <c r="O4449" t="str">
        <f>LEFT(Table1__5[[#This Row],[Calendar_month]],4)</f>
        <v>2025</v>
      </c>
      <c r="P4449" t="str">
        <f>_xlfn.TEXTBEFORE(Table1__5[[#This Row],[Distributor_Name]],"-")</f>
        <v>BD14</v>
      </c>
    </row>
    <row r="4450" spans="1:16" x14ac:dyDescent="0.75">
      <c r="A4450" t="s">
        <v>11</v>
      </c>
      <c r="B4450" t="s">
        <v>22</v>
      </c>
      <c r="C4450" t="s">
        <v>180</v>
      </c>
      <c r="D4450">
        <v>202511</v>
      </c>
      <c r="E4450" t="s">
        <v>7662</v>
      </c>
      <c r="F4450" t="s">
        <v>5401</v>
      </c>
      <c r="G4450">
        <v>919</v>
      </c>
      <c r="H4450">
        <v>585</v>
      </c>
      <c r="I4450">
        <v>586</v>
      </c>
      <c r="J4450">
        <v>0.63764961915125096</v>
      </c>
      <c r="K4450">
        <v>333</v>
      </c>
      <c r="L4450" t="str">
        <f>VLOOKUP(Table1__5[[#This Row],[ShortCode]],$U$3:$W$100,3,0)</f>
        <v>Heineken Silver</v>
      </c>
      <c r="M4450" t="str">
        <f>VLOOKUP(Table1__5[[#This Row],[ShortCode]],$U$3:$V$100,2,0)</f>
        <v>Group AA</v>
      </c>
      <c r="N4450" t="str">
        <f>RIGHT(Table1__5[[#This Row],[Calendar_month]],2)</f>
        <v>11</v>
      </c>
      <c r="O4450" t="str">
        <f>LEFT(Table1__5[[#This Row],[Calendar_month]],4)</f>
        <v>2025</v>
      </c>
      <c r="P4450" t="str">
        <f>_xlfn.TEXTBEFORE(Table1__5[[#This Row],[Distributor_Name]],"-")</f>
        <v>BD14</v>
      </c>
    </row>
    <row r="4451" spans="1:16" x14ac:dyDescent="0.75">
      <c r="A4451" t="s">
        <v>11</v>
      </c>
      <c r="B4451" t="s">
        <v>22</v>
      </c>
      <c r="C4451" t="s">
        <v>180</v>
      </c>
      <c r="D4451">
        <v>202511</v>
      </c>
      <c r="E4451" t="s">
        <v>7662</v>
      </c>
      <c r="F4451" t="s">
        <v>7288</v>
      </c>
      <c r="G4451">
        <v>0</v>
      </c>
      <c r="H4451">
        <v>0</v>
      </c>
      <c r="I4451">
        <v>0</v>
      </c>
      <c r="J4451">
        <v>0</v>
      </c>
      <c r="K4451">
        <v>0</v>
      </c>
      <c r="L4451" t="str">
        <f>VLOOKUP(Table1__5[[#This Row],[ShortCode]],$U$3:$W$100,3,0)</f>
        <v>Heineken Silver</v>
      </c>
      <c r="M4451" t="str">
        <f>VLOOKUP(Table1__5[[#This Row],[ShortCode]],$U$3:$V$100,2,0)</f>
        <v>Group BB</v>
      </c>
      <c r="N4451" t="str">
        <f>RIGHT(Table1__5[[#This Row],[Calendar_month]],2)</f>
        <v>11</v>
      </c>
      <c r="O4451" t="str">
        <f>LEFT(Table1__5[[#This Row],[Calendar_month]],4)</f>
        <v>2025</v>
      </c>
      <c r="P4451" t="str">
        <f>_xlfn.TEXTBEFORE(Table1__5[[#This Row],[Distributor_Name]],"-")</f>
        <v>BD14</v>
      </c>
    </row>
    <row r="4452" spans="1:16" x14ac:dyDescent="0.75">
      <c r="A4452" t="s">
        <v>11</v>
      </c>
      <c r="B4452" t="s">
        <v>22</v>
      </c>
      <c r="C4452" t="s">
        <v>180</v>
      </c>
      <c r="D4452">
        <v>202511</v>
      </c>
      <c r="E4452" t="s">
        <v>7662</v>
      </c>
      <c r="F4452" t="s">
        <v>5440</v>
      </c>
      <c r="G4452">
        <v>13</v>
      </c>
      <c r="H4452">
        <v>0</v>
      </c>
      <c r="I4452">
        <v>0</v>
      </c>
      <c r="J4452">
        <v>0</v>
      </c>
      <c r="K4452">
        <v>13</v>
      </c>
      <c r="L4452" t="str">
        <f>VLOOKUP(Table1__5[[#This Row],[ShortCode]],$U$3:$W$100,3,0)</f>
        <v>Other</v>
      </c>
      <c r="M4452" t="str">
        <f>VLOOKUP(Table1__5[[#This Row],[ShortCode]],$U$3:$V$100,2,0)</f>
        <v>Group BB</v>
      </c>
      <c r="N4452" t="str">
        <f>RIGHT(Table1__5[[#This Row],[Calendar_month]],2)</f>
        <v>11</v>
      </c>
      <c r="O4452" t="str">
        <f>LEFT(Table1__5[[#This Row],[Calendar_month]],4)</f>
        <v>2025</v>
      </c>
      <c r="P4452" t="str">
        <f>_xlfn.TEXTBEFORE(Table1__5[[#This Row],[Distributor_Name]],"-")</f>
        <v>BD14</v>
      </c>
    </row>
    <row r="4453" spans="1:16" x14ac:dyDescent="0.75">
      <c r="A4453" t="s">
        <v>11</v>
      </c>
      <c r="B4453" t="s">
        <v>22</v>
      </c>
      <c r="C4453" t="s">
        <v>180</v>
      </c>
      <c r="D4453">
        <v>202511</v>
      </c>
      <c r="E4453" t="s">
        <v>7662</v>
      </c>
      <c r="F4453" t="s">
        <v>5424</v>
      </c>
      <c r="G4453">
        <v>14</v>
      </c>
      <c r="H4453">
        <v>0</v>
      </c>
      <c r="I4453">
        <v>0</v>
      </c>
      <c r="J4453">
        <v>0</v>
      </c>
      <c r="K4453">
        <v>14</v>
      </c>
      <c r="L4453" t="str">
        <f>VLOOKUP(Table1__5[[#This Row],[ShortCode]],$U$3:$W$100,3,0)</f>
        <v>Other</v>
      </c>
      <c r="M4453" t="str">
        <f>VLOOKUP(Table1__5[[#This Row],[ShortCode]],$U$3:$V$100,2,0)</f>
        <v>Group BB</v>
      </c>
      <c r="N4453" t="str">
        <f>RIGHT(Table1__5[[#This Row],[Calendar_month]],2)</f>
        <v>11</v>
      </c>
      <c r="O4453" t="str">
        <f>LEFT(Table1__5[[#This Row],[Calendar_month]],4)</f>
        <v>2025</v>
      </c>
      <c r="P4453" t="str">
        <f>_xlfn.TEXTBEFORE(Table1__5[[#This Row],[Distributor_Name]],"-")</f>
        <v>BD14</v>
      </c>
    </row>
    <row r="4454" spans="1:16" x14ac:dyDescent="0.75">
      <c r="A4454" t="s">
        <v>11</v>
      </c>
      <c r="B4454" t="s">
        <v>22</v>
      </c>
      <c r="C4454" t="s">
        <v>180</v>
      </c>
      <c r="D4454">
        <v>202511</v>
      </c>
      <c r="E4454" t="s">
        <v>7662</v>
      </c>
      <c r="F4454" t="s">
        <v>7654</v>
      </c>
      <c r="G4454">
        <v>0</v>
      </c>
      <c r="H4454">
        <v>0</v>
      </c>
      <c r="I4454">
        <v>0</v>
      </c>
      <c r="J4454">
        <v>0</v>
      </c>
      <c r="K4454">
        <v>0</v>
      </c>
      <c r="L4454" t="str">
        <f>VLOOKUP(Table1__5[[#This Row],[ShortCode]],$U$3:$W$100,3,0)</f>
        <v>Other</v>
      </c>
      <c r="M4454" t="str">
        <f>VLOOKUP(Table1__5[[#This Row],[ShortCode]],$U$3:$V$100,2,0)</f>
        <v>Group BB</v>
      </c>
      <c r="N4454" t="str">
        <f>RIGHT(Table1__5[[#This Row],[Calendar_month]],2)</f>
        <v>11</v>
      </c>
      <c r="O4454" t="str">
        <f>LEFT(Table1__5[[#This Row],[Calendar_month]],4)</f>
        <v>2025</v>
      </c>
      <c r="P4454" t="str">
        <f>_xlfn.TEXTBEFORE(Table1__5[[#This Row],[Distributor_Name]],"-")</f>
        <v>BD14</v>
      </c>
    </row>
    <row r="4455" spans="1:16" x14ac:dyDescent="0.75">
      <c r="A4455" t="s">
        <v>11</v>
      </c>
      <c r="B4455" t="s">
        <v>22</v>
      </c>
      <c r="C4455" t="s">
        <v>180</v>
      </c>
      <c r="D4455">
        <v>202511</v>
      </c>
      <c r="E4455" t="s">
        <v>7662</v>
      </c>
      <c r="F4455" t="s">
        <v>7667</v>
      </c>
      <c r="G4455">
        <v>0</v>
      </c>
      <c r="H4455">
        <v>0</v>
      </c>
      <c r="I4455">
        <v>0</v>
      </c>
      <c r="J4455">
        <v>0</v>
      </c>
      <c r="K4455">
        <v>0</v>
      </c>
      <c r="L4455" t="str">
        <f>VLOOKUP(Table1__5[[#This Row],[ShortCode]],$U$3:$W$100,3,0)</f>
        <v>Other</v>
      </c>
      <c r="M4455" t="str">
        <f>VLOOKUP(Table1__5[[#This Row],[ShortCode]],$U$3:$V$100,2,0)</f>
        <v>Group BB</v>
      </c>
      <c r="N4455" t="str">
        <f>RIGHT(Table1__5[[#This Row],[Calendar_month]],2)</f>
        <v>11</v>
      </c>
      <c r="O4455" t="str">
        <f>LEFT(Table1__5[[#This Row],[Calendar_month]],4)</f>
        <v>2025</v>
      </c>
      <c r="P4455" t="str">
        <f>_xlfn.TEXTBEFORE(Table1__5[[#This Row],[Distributor_Name]],"-")</f>
        <v>BD14</v>
      </c>
    </row>
    <row r="4456" spans="1:16" x14ac:dyDescent="0.75">
      <c r="A4456" t="s">
        <v>11</v>
      </c>
      <c r="B4456" t="s">
        <v>22</v>
      </c>
      <c r="C4456" t="s">
        <v>180</v>
      </c>
      <c r="D4456">
        <v>202511</v>
      </c>
      <c r="E4456" t="s">
        <v>7662</v>
      </c>
      <c r="F4456" t="s">
        <v>7668</v>
      </c>
      <c r="G4456">
        <v>1</v>
      </c>
      <c r="H4456">
        <v>0</v>
      </c>
      <c r="I4456">
        <v>0</v>
      </c>
      <c r="J4456">
        <v>0</v>
      </c>
      <c r="K4456">
        <v>1</v>
      </c>
      <c r="L4456" t="str">
        <f>VLOOKUP(Table1__5[[#This Row],[ShortCode]],$U$3:$W$100,3,0)</f>
        <v>Other</v>
      </c>
      <c r="M4456" t="str">
        <f>VLOOKUP(Table1__5[[#This Row],[ShortCode]],$U$3:$V$100,2,0)</f>
        <v>Group BB</v>
      </c>
      <c r="N4456" t="str">
        <f>RIGHT(Table1__5[[#This Row],[Calendar_month]],2)</f>
        <v>11</v>
      </c>
      <c r="O4456" t="str">
        <f>LEFT(Table1__5[[#This Row],[Calendar_month]],4)</f>
        <v>2025</v>
      </c>
      <c r="P4456" t="str">
        <f>_xlfn.TEXTBEFORE(Table1__5[[#This Row],[Distributor_Name]],"-")</f>
        <v>BD14</v>
      </c>
    </row>
    <row r="4457" spans="1:16" x14ac:dyDescent="0.75">
      <c r="A4457" t="s">
        <v>11</v>
      </c>
      <c r="B4457" t="s">
        <v>22</v>
      </c>
      <c r="C4457" t="s">
        <v>180</v>
      </c>
      <c r="D4457">
        <v>202511</v>
      </c>
      <c r="E4457" t="s">
        <v>7662</v>
      </c>
      <c r="F4457" t="s">
        <v>5430</v>
      </c>
      <c r="G4457">
        <v>20</v>
      </c>
      <c r="H4457">
        <v>0</v>
      </c>
      <c r="I4457">
        <v>0</v>
      </c>
      <c r="J4457">
        <v>0</v>
      </c>
      <c r="K4457">
        <v>20</v>
      </c>
      <c r="L4457" t="str">
        <f>VLOOKUP(Table1__5[[#This Row],[ShortCode]],$U$3:$W$100,3,0)</f>
        <v>Other</v>
      </c>
      <c r="M4457" t="str">
        <f>VLOOKUP(Table1__5[[#This Row],[ShortCode]],$U$3:$V$100,2,0)</f>
        <v>Group BB</v>
      </c>
      <c r="N4457" t="str">
        <f>RIGHT(Table1__5[[#This Row],[Calendar_month]],2)</f>
        <v>11</v>
      </c>
      <c r="O4457" t="str">
        <f>LEFT(Table1__5[[#This Row],[Calendar_month]],4)</f>
        <v>2025</v>
      </c>
      <c r="P4457" t="str">
        <f>_xlfn.TEXTBEFORE(Table1__5[[#This Row],[Distributor_Name]],"-")</f>
        <v>BD14</v>
      </c>
    </row>
    <row r="4458" spans="1:16" x14ac:dyDescent="0.75">
      <c r="A4458" t="s">
        <v>11</v>
      </c>
      <c r="B4458" t="s">
        <v>22</v>
      </c>
      <c r="C4458" t="s">
        <v>180</v>
      </c>
      <c r="D4458">
        <v>202511</v>
      </c>
      <c r="E4458" t="s">
        <v>7662</v>
      </c>
      <c r="F4458" t="s">
        <v>7670</v>
      </c>
      <c r="G4458">
        <v>0</v>
      </c>
      <c r="H4458">
        <v>0</v>
      </c>
      <c r="I4458">
        <v>0</v>
      </c>
      <c r="J4458">
        <v>0</v>
      </c>
      <c r="K4458">
        <v>0</v>
      </c>
      <c r="L4458" t="str">
        <f>VLOOKUP(Table1__5[[#This Row],[ShortCode]],$U$3:$W$100,3,0)</f>
        <v>Other</v>
      </c>
      <c r="M4458" t="str">
        <f>VLOOKUP(Table1__5[[#This Row],[ShortCode]],$U$3:$V$100,2,0)</f>
        <v>Group BB</v>
      </c>
      <c r="N4458" t="str">
        <f>RIGHT(Table1__5[[#This Row],[Calendar_month]],2)</f>
        <v>11</v>
      </c>
      <c r="O4458" t="str">
        <f>LEFT(Table1__5[[#This Row],[Calendar_month]],4)</f>
        <v>2025</v>
      </c>
      <c r="P4458" t="str">
        <f>_xlfn.TEXTBEFORE(Table1__5[[#This Row],[Distributor_Name]],"-")</f>
        <v>BD14</v>
      </c>
    </row>
    <row r="4459" spans="1:16" x14ac:dyDescent="0.75">
      <c r="A4459" t="s">
        <v>11</v>
      </c>
      <c r="B4459" t="s">
        <v>22</v>
      </c>
      <c r="C4459" t="s">
        <v>180</v>
      </c>
      <c r="D4459">
        <v>202511</v>
      </c>
      <c r="E4459" t="s">
        <v>7662</v>
      </c>
      <c r="F4459" t="s">
        <v>5405</v>
      </c>
      <c r="G4459">
        <v>7448</v>
      </c>
      <c r="H4459">
        <v>9268</v>
      </c>
      <c r="I4459">
        <v>9268</v>
      </c>
      <c r="J4459">
        <v>1.2443609022556399</v>
      </c>
      <c r="K4459">
        <v>-1820</v>
      </c>
      <c r="L4459" t="str">
        <f>VLOOKUP(Table1__5[[#This Row],[ShortCode]],$U$3:$W$100,3,0)</f>
        <v>Tiger Regular</v>
      </c>
      <c r="M4459" t="str">
        <f>VLOOKUP(Table1__5[[#This Row],[ShortCode]],$U$3:$V$100,2,0)</f>
        <v>Group BB</v>
      </c>
      <c r="N4459" t="str">
        <f>RIGHT(Table1__5[[#This Row],[Calendar_month]],2)</f>
        <v>11</v>
      </c>
      <c r="O4459" t="str">
        <f>LEFT(Table1__5[[#This Row],[Calendar_month]],4)</f>
        <v>2025</v>
      </c>
      <c r="P4459" t="str">
        <f>_xlfn.TEXTBEFORE(Table1__5[[#This Row],[Distributor_Name]],"-")</f>
        <v>BD14</v>
      </c>
    </row>
    <row r="4460" spans="1:16" x14ac:dyDescent="0.75">
      <c r="A4460" t="s">
        <v>11</v>
      </c>
      <c r="B4460" t="s">
        <v>22</v>
      </c>
      <c r="C4460" t="s">
        <v>180</v>
      </c>
      <c r="D4460">
        <v>202511</v>
      </c>
      <c r="E4460" t="s">
        <v>7662</v>
      </c>
      <c r="F4460" t="s">
        <v>7679</v>
      </c>
      <c r="G4460">
        <v>0</v>
      </c>
      <c r="H4460">
        <v>0</v>
      </c>
      <c r="I4460">
        <v>0</v>
      </c>
      <c r="J4460">
        <v>0</v>
      </c>
      <c r="K4460">
        <v>0</v>
      </c>
      <c r="L4460" t="str">
        <f>VLOOKUP(Table1__5[[#This Row],[ShortCode]],$U$3:$W$100,3,0)</f>
        <v>Other</v>
      </c>
      <c r="M4460" t="str">
        <f>VLOOKUP(Table1__5[[#This Row],[ShortCode]],$U$3:$V$100,2,0)</f>
        <v>Group BB</v>
      </c>
      <c r="N4460" t="str">
        <f>RIGHT(Table1__5[[#This Row],[Calendar_month]],2)</f>
        <v>11</v>
      </c>
      <c r="O4460" t="str">
        <f>LEFT(Table1__5[[#This Row],[Calendar_month]],4)</f>
        <v>2025</v>
      </c>
      <c r="P4460" t="str">
        <f>_xlfn.TEXTBEFORE(Table1__5[[#This Row],[Distributor_Name]],"-")</f>
        <v>BD14</v>
      </c>
    </row>
    <row r="4461" spans="1:16" x14ac:dyDescent="0.75">
      <c r="A4461" t="s">
        <v>11</v>
      </c>
      <c r="B4461" t="s">
        <v>22</v>
      </c>
      <c r="C4461" t="s">
        <v>180</v>
      </c>
      <c r="D4461">
        <v>202511</v>
      </c>
      <c r="E4461" t="s">
        <v>7662</v>
      </c>
      <c r="F4461" t="s">
        <v>5396</v>
      </c>
      <c r="G4461">
        <v>19138</v>
      </c>
      <c r="H4461">
        <v>20267</v>
      </c>
      <c r="I4461">
        <v>20287</v>
      </c>
      <c r="J4461">
        <v>1.0600376214860501</v>
      </c>
      <c r="K4461">
        <v>-1149</v>
      </c>
      <c r="L4461" t="str">
        <f>VLOOKUP(Table1__5[[#This Row],[ShortCode]],$U$3:$W$100,3,0)</f>
        <v>Tiger Regular</v>
      </c>
      <c r="M4461" t="str">
        <f>VLOOKUP(Table1__5[[#This Row],[ShortCode]],$U$3:$V$100,2,0)</f>
        <v>Group BB</v>
      </c>
      <c r="N4461" t="str">
        <f>RIGHT(Table1__5[[#This Row],[Calendar_month]],2)</f>
        <v>11</v>
      </c>
      <c r="O4461" t="str">
        <f>LEFT(Table1__5[[#This Row],[Calendar_month]],4)</f>
        <v>2025</v>
      </c>
      <c r="P4461" t="str">
        <f>_xlfn.TEXTBEFORE(Table1__5[[#This Row],[Distributor_Name]],"-")</f>
        <v>BD14</v>
      </c>
    </row>
    <row r="4462" spans="1:16" x14ac:dyDescent="0.75">
      <c r="A4462" t="s">
        <v>11</v>
      </c>
      <c r="B4462" t="s">
        <v>22</v>
      </c>
      <c r="C4462" t="s">
        <v>180</v>
      </c>
      <c r="D4462">
        <v>202511</v>
      </c>
      <c r="E4462" t="s">
        <v>7662</v>
      </c>
      <c r="F4462" t="s">
        <v>5441</v>
      </c>
      <c r="G4462">
        <v>0</v>
      </c>
      <c r="H4462">
        <v>0</v>
      </c>
      <c r="I4462">
        <v>0</v>
      </c>
      <c r="J4462">
        <v>0</v>
      </c>
      <c r="K4462">
        <v>0</v>
      </c>
      <c r="L4462" t="str">
        <f>VLOOKUP(Table1__5[[#This Row],[ShortCode]],$U$3:$W$100,3,0)</f>
        <v>Tiger Regular</v>
      </c>
      <c r="M4462" t="str">
        <f>VLOOKUP(Table1__5[[#This Row],[ShortCode]],$U$3:$V$100,2,0)</f>
        <v>Group BB</v>
      </c>
      <c r="N4462" t="str">
        <f>RIGHT(Table1__5[[#This Row],[Calendar_month]],2)</f>
        <v>11</v>
      </c>
      <c r="O4462" t="str">
        <f>LEFT(Table1__5[[#This Row],[Calendar_month]],4)</f>
        <v>2025</v>
      </c>
      <c r="P4462" t="str">
        <f>_xlfn.TEXTBEFORE(Table1__5[[#This Row],[Distributor_Name]],"-")</f>
        <v>BD14</v>
      </c>
    </row>
    <row r="4463" spans="1:16" x14ac:dyDescent="0.75">
      <c r="A4463" t="s">
        <v>11</v>
      </c>
      <c r="B4463" t="s">
        <v>22</v>
      </c>
      <c r="C4463" t="s">
        <v>180</v>
      </c>
      <c r="D4463">
        <v>202511</v>
      </c>
      <c r="E4463" t="s">
        <v>7662</v>
      </c>
      <c r="F4463" t="s">
        <v>5408</v>
      </c>
      <c r="G4463">
        <v>1534</v>
      </c>
      <c r="H4463">
        <v>420</v>
      </c>
      <c r="I4463">
        <v>420</v>
      </c>
      <c r="J4463">
        <v>0.27379400260756198</v>
      </c>
      <c r="K4463">
        <v>1114</v>
      </c>
      <c r="L4463" t="str">
        <f>VLOOKUP(Table1__5[[#This Row],[ShortCode]],$U$3:$W$100,3,0)</f>
        <v>Tiger Regular</v>
      </c>
      <c r="M4463" t="str">
        <f>VLOOKUP(Table1__5[[#This Row],[ShortCode]],$U$3:$V$100,2,0)</f>
        <v>Group BB</v>
      </c>
      <c r="N4463" t="str">
        <f>RIGHT(Table1__5[[#This Row],[Calendar_month]],2)</f>
        <v>11</v>
      </c>
      <c r="O4463" t="str">
        <f>LEFT(Table1__5[[#This Row],[Calendar_month]],4)</f>
        <v>2025</v>
      </c>
      <c r="P4463" t="str">
        <f>_xlfn.TEXTBEFORE(Table1__5[[#This Row],[Distributor_Name]],"-")</f>
        <v>BD14</v>
      </c>
    </row>
    <row r="4464" spans="1:16" x14ac:dyDescent="0.75">
      <c r="A4464" t="s">
        <v>11</v>
      </c>
      <c r="B4464" t="s">
        <v>22</v>
      </c>
      <c r="C4464" t="s">
        <v>180</v>
      </c>
      <c r="D4464">
        <v>202511</v>
      </c>
      <c r="E4464" t="s">
        <v>7662</v>
      </c>
      <c r="F4464" t="s">
        <v>5417</v>
      </c>
      <c r="G4464">
        <v>771</v>
      </c>
      <c r="H4464">
        <v>620</v>
      </c>
      <c r="I4464">
        <v>621</v>
      </c>
      <c r="J4464">
        <v>0.80544747081712098</v>
      </c>
      <c r="K4464">
        <v>150</v>
      </c>
      <c r="L4464" t="str">
        <f>VLOOKUP(Table1__5[[#This Row],[ShortCode]],$U$3:$W$100,3,0)</f>
        <v>Tiger Crystal</v>
      </c>
      <c r="M4464" t="str">
        <f>VLOOKUP(Table1__5[[#This Row],[ShortCode]],$U$3:$V$100,2,0)</f>
        <v>Group AA</v>
      </c>
      <c r="N4464" t="str">
        <f>RIGHT(Table1__5[[#This Row],[Calendar_month]],2)</f>
        <v>11</v>
      </c>
      <c r="O4464" t="str">
        <f>LEFT(Table1__5[[#This Row],[Calendar_month]],4)</f>
        <v>2025</v>
      </c>
      <c r="P4464" t="str">
        <f>_xlfn.TEXTBEFORE(Table1__5[[#This Row],[Distributor_Name]],"-")</f>
        <v>BD14</v>
      </c>
    </row>
    <row r="4465" spans="1:16" x14ac:dyDescent="0.75">
      <c r="A4465" t="s">
        <v>11</v>
      </c>
      <c r="B4465" t="s">
        <v>22</v>
      </c>
      <c r="C4465" t="s">
        <v>180</v>
      </c>
      <c r="D4465">
        <v>202511</v>
      </c>
      <c r="E4465" t="s">
        <v>7662</v>
      </c>
      <c r="F4465" t="s">
        <v>5403</v>
      </c>
      <c r="G4465">
        <v>8150</v>
      </c>
      <c r="H4465">
        <v>9958</v>
      </c>
      <c r="I4465">
        <v>9960</v>
      </c>
      <c r="J4465">
        <v>1.22208588957055</v>
      </c>
      <c r="K4465">
        <v>-1810</v>
      </c>
      <c r="L4465" t="str">
        <f>VLOOKUP(Table1__5[[#This Row],[ShortCode]],$U$3:$W$100,3,0)</f>
        <v>Tiger Crystal</v>
      </c>
      <c r="M4465" t="str">
        <f>VLOOKUP(Table1__5[[#This Row],[ShortCode]],$U$3:$V$100,2,0)</f>
        <v>Group AA</v>
      </c>
      <c r="N4465" t="str">
        <f>RIGHT(Table1__5[[#This Row],[Calendar_month]],2)</f>
        <v>11</v>
      </c>
      <c r="O4465" t="str">
        <f>LEFT(Table1__5[[#This Row],[Calendar_month]],4)</f>
        <v>2025</v>
      </c>
      <c r="P4465" t="str">
        <f>_xlfn.TEXTBEFORE(Table1__5[[#This Row],[Distributor_Name]],"-")</f>
        <v>BD14</v>
      </c>
    </row>
    <row r="4466" spans="1:16" x14ac:dyDescent="0.75">
      <c r="A4466" t="s">
        <v>11</v>
      </c>
      <c r="B4466" t="s">
        <v>22</v>
      </c>
      <c r="C4466" t="s">
        <v>180</v>
      </c>
      <c r="D4466">
        <v>202511</v>
      </c>
      <c r="E4466" t="s">
        <v>7662</v>
      </c>
      <c r="F4466" t="s">
        <v>5404</v>
      </c>
      <c r="G4466">
        <v>4784</v>
      </c>
      <c r="H4466">
        <v>5499</v>
      </c>
      <c r="I4466">
        <v>4999</v>
      </c>
      <c r="J4466">
        <v>1.0449414715719101</v>
      </c>
      <c r="K4466">
        <v>-215</v>
      </c>
      <c r="L4466" t="str">
        <f>VLOOKUP(Table1__5[[#This Row],[ShortCode]],$U$3:$W$100,3,0)</f>
        <v>Tiger Crystal</v>
      </c>
      <c r="M4466" t="str">
        <f>VLOOKUP(Table1__5[[#This Row],[ShortCode]],$U$3:$V$100,2,0)</f>
        <v>Group AA</v>
      </c>
      <c r="N4466" t="str">
        <f>RIGHT(Table1__5[[#This Row],[Calendar_month]],2)</f>
        <v>11</v>
      </c>
      <c r="O4466" t="str">
        <f>LEFT(Table1__5[[#This Row],[Calendar_month]],4)</f>
        <v>2025</v>
      </c>
      <c r="P4466" t="str">
        <f>_xlfn.TEXTBEFORE(Table1__5[[#This Row],[Distributor_Name]],"-")</f>
        <v>BD14</v>
      </c>
    </row>
    <row r="4467" spans="1:16" x14ac:dyDescent="0.75">
      <c r="A4467" t="s">
        <v>11</v>
      </c>
      <c r="B4467" t="s">
        <v>22</v>
      </c>
      <c r="C4467" t="s">
        <v>180</v>
      </c>
      <c r="D4467">
        <v>202511</v>
      </c>
      <c r="E4467" t="s">
        <v>7662</v>
      </c>
      <c r="F4467" t="s">
        <v>7672</v>
      </c>
      <c r="G4467">
        <v>0</v>
      </c>
      <c r="H4467">
        <v>0</v>
      </c>
      <c r="I4467">
        <v>0</v>
      </c>
      <c r="J4467">
        <v>0</v>
      </c>
      <c r="K4467">
        <v>0</v>
      </c>
      <c r="L4467" t="str">
        <f>VLOOKUP(Table1__5[[#This Row],[ShortCode]],$U$3:$W$100,3,0)</f>
        <v>Other</v>
      </c>
      <c r="M4467" t="str">
        <f>VLOOKUP(Table1__5[[#This Row],[ShortCode]],$U$3:$V$100,2,0)</f>
        <v>Group BB</v>
      </c>
      <c r="N4467" t="str">
        <f>RIGHT(Table1__5[[#This Row],[Calendar_month]],2)</f>
        <v>11</v>
      </c>
      <c r="O4467" t="str">
        <f>LEFT(Table1__5[[#This Row],[Calendar_month]],4)</f>
        <v>2025</v>
      </c>
      <c r="P4467" t="str">
        <f>_xlfn.TEXTBEFORE(Table1__5[[#This Row],[Distributor_Name]],"-")</f>
        <v>BD14</v>
      </c>
    </row>
    <row r="4468" spans="1:16" x14ac:dyDescent="0.75">
      <c r="A4468" t="s">
        <v>11</v>
      </c>
      <c r="B4468" t="s">
        <v>22</v>
      </c>
      <c r="C4468" t="s">
        <v>180</v>
      </c>
      <c r="D4468">
        <v>202511</v>
      </c>
      <c r="E4468" t="s">
        <v>7673</v>
      </c>
      <c r="F4468" t="s">
        <v>5436</v>
      </c>
      <c r="G4468">
        <v>0</v>
      </c>
      <c r="H4468">
        <v>0</v>
      </c>
      <c r="I4468">
        <v>0</v>
      </c>
      <c r="J4468">
        <v>0</v>
      </c>
      <c r="K4468">
        <v>0</v>
      </c>
      <c r="L4468" t="str">
        <f>VLOOKUP(Table1__5[[#This Row],[ShortCode]],$U$3:$W$100,3,0)</f>
        <v>Bivina</v>
      </c>
      <c r="M4468" t="str">
        <f>VLOOKUP(Table1__5[[#This Row],[ShortCode]],$U$3:$V$100,2,0)</f>
        <v>Group BB</v>
      </c>
      <c r="N4468" t="str">
        <f>RIGHT(Table1__5[[#This Row],[Calendar_month]],2)</f>
        <v>11</v>
      </c>
      <c r="O4468" t="str">
        <f>LEFT(Table1__5[[#This Row],[Calendar_month]],4)</f>
        <v>2025</v>
      </c>
      <c r="P4468" t="str">
        <f>_xlfn.TEXTBEFORE(Table1__5[[#This Row],[Distributor_Name]],"-")</f>
        <v>BD14</v>
      </c>
    </row>
    <row r="4469" spans="1:16" x14ac:dyDescent="0.75">
      <c r="A4469" t="s">
        <v>11</v>
      </c>
      <c r="B4469" t="s">
        <v>22</v>
      </c>
      <c r="C4469" t="s">
        <v>180</v>
      </c>
      <c r="D4469">
        <v>202511</v>
      </c>
      <c r="E4469" t="s">
        <v>7673</v>
      </c>
      <c r="F4469" t="s">
        <v>7674</v>
      </c>
      <c r="G4469">
        <v>1438</v>
      </c>
      <c r="H4469">
        <v>0</v>
      </c>
      <c r="I4469">
        <v>0</v>
      </c>
      <c r="J4469">
        <v>0</v>
      </c>
      <c r="K4469">
        <v>1438</v>
      </c>
      <c r="L4469" t="str">
        <f>VLOOKUP(Table1__5[[#This Row],[ShortCode]],$U$3:$W$100,3,0)</f>
        <v>Bia Việt</v>
      </c>
      <c r="M4469" t="str">
        <f>VLOOKUP(Table1__5[[#This Row],[ShortCode]],$U$3:$V$100,2,0)</f>
        <v>Group BB</v>
      </c>
      <c r="N4469" t="str">
        <f>RIGHT(Table1__5[[#This Row],[Calendar_month]],2)</f>
        <v>11</v>
      </c>
      <c r="O4469" t="str">
        <f>LEFT(Table1__5[[#This Row],[Calendar_month]],4)</f>
        <v>2025</v>
      </c>
      <c r="P4469" t="str">
        <f>_xlfn.TEXTBEFORE(Table1__5[[#This Row],[Distributor_Name]],"-")</f>
        <v>BD14</v>
      </c>
    </row>
    <row r="4470" spans="1:16" x14ac:dyDescent="0.75">
      <c r="A4470" t="s">
        <v>11</v>
      </c>
      <c r="B4470" t="s">
        <v>22</v>
      </c>
      <c r="C4470" t="s">
        <v>180</v>
      </c>
      <c r="D4470">
        <v>202511</v>
      </c>
      <c r="E4470" t="s">
        <v>7673</v>
      </c>
      <c r="F4470" t="s">
        <v>5400</v>
      </c>
      <c r="G4470">
        <v>3737</v>
      </c>
      <c r="H4470">
        <v>5420</v>
      </c>
      <c r="I4470">
        <v>5345</v>
      </c>
      <c r="J4470">
        <v>1.4302916778164301</v>
      </c>
      <c r="K4470">
        <v>-1608</v>
      </c>
      <c r="L4470" t="str">
        <f>VLOOKUP(Table1__5[[#This Row],[ShortCode]],$U$3:$W$100,3,0)</f>
        <v>Bia Việt</v>
      </c>
      <c r="M4470" t="str">
        <f>VLOOKUP(Table1__5[[#This Row],[ShortCode]],$U$3:$V$100,2,0)</f>
        <v>Group BB</v>
      </c>
      <c r="N4470" t="str">
        <f>RIGHT(Table1__5[[#This Row],[Calendar_month]],2)</f>
        <v>11</v>
      </c>
      <c r="O4470" t="str">
        <f>LEFT(Table1__5[[#This Row],[Calendar_month]],4)</f>
        <v>2025</v>
      </c>
      <c r="P4470" t="str">
        <f>_xlfn.TEXTBEFORE(Table1__5[[#This Row],[Distributor_Name]],"-")</f>
        <v>BD14</v>
      </c>
    </row>
    <row r="4471" spans="1:16" x14ac:dyDescent="0.75">
      <c r="A4471" t="s">
        <v>11</v>
      </c>
      <c r="B4471" t="s">
        <v>22</v>
      </c>
      <c r="C4471" t="s">
        <v>180</v>
      </c>
      <c r="D4471">
        <v>202511</v>
      </c>
      <c r="E4471" t="s">
        <v>7673</v>
      </c>
      <c r="F4471" t="s">
        <v>5411</v>
      </c>
      <c r="G4471">
        <v>1127</v>
      </c>
      <c r="H4471">
        <v>210</v>
      </c>
      <c r="I4471">
        <v>210</v>
      </c>
      <c r="J4471">
        <v>0.18633540372670801</v>
      </c>
      <c r="K4471">
        <v>917</v>
      </c>
      <c r="L4471" t="str">
        <f>VLOOKUP(Table1__5[[#This Row],[ShortCode]],$U$3:$W$100,3,0)</f>
        <v>Bia Việt</v>
      </c>
      <c r="M4471" t="str">
        <f>VLOOKUP(Table1__5[[#This Row],[ShortCode]],$U$3:$V$100,2,0)</f>
        <v>Group BB</v>
      </c>
      <c r="N4471" t="str">
        <f>RIGHT(Table1__5[[#This Row],[Calendar_month]],2)</f>
        <v>11</v>
      </c>
      <c r="O4471" t="str">
        <f>LEFT(Table1__5[[#This Row],[Calendar_month]],4)</f>
        <v>2025</v>
      </c>
      <c r="P4471" t="str">
        <f>_xlfn.TEXTBEFORE(Table1__5[[#This Row],[Distributor_Name]],"-")</f>
        <v>BD14</v>
      </c>
    </row>
    <row r="4472" spans="1:16" x14ac:dyDescent="0.75">
      <c r="A4472" t="s">
        <v>11</v>
      </c>
      <c r="B4472" t="s">
        <v>22</v>
      </c>
      <c r="C4472" t="s">
        <v>180</v>
      </c>
      <c r="D4472">
        <v>202511</v>
      </c>
      <c r="E4472" t="s">
        <v>7673</v>
      </c>
      <c r="F4472" t="s">
        <v>7675</v>
      </c>
      <c r="G4472">
        <v>0</v>
      </c>
      <c r="H4472">
        <v>0</v>
      </c>
      <c r="I4472">
        <v>0</v>
      </c>
      <c r="J4472">
        <v>0</v>
      </c>
      <c r="K4472">
        <v>0</v>
      </c>
      <c r="L4472" t="str">
        <f>VLOOKUP(Table1__5[[#This Row],[ShortCode]],$U$3:$W$100,3,0)</f>
        <v>Larue</v>
      </c>
      <c r="M4472" t="str">
        <f>VLOOKUP(Table1__5[[#This Row],[ShortCode]],$U$3:$V$100,2,0)</f>
        <v>Group BB</v>
      </c>
      <c r="N4472" t="str">
        <f>RIGHT(Table1__5[[#This Row],[Calendar_month]],2)</f>
        <v>11</v>
      </c>
      <c r="O4472" t="str">
        <f>LEFT(Table1__5[[#This Row],[Calendar_month]],4)</f>
        <v>2025</v>
      </c>
      <c r="P4472" t="str">
        <f>_xlfn.TEXTBEFORE(Table1__5[[#This Row],[Distributor_Name]],"-")</f>
        <v>BD14</v>
      </c>
    </row>
    <row r="4473" spans="1:16" x14ac:dyDescent="0.75">
      <c r="A4473" t="s">
        <v>11</v>
      </c>
      <c r="B4473" t="s">
        <v>22</v>
      </c>
      <c r="C4473" t="s">
        <v>180</v>
      </c>
      <c r="D4473">
        <v>202511</v>
      </c>
      <c r="E4473" t="s">
        <v>7673</v>
      </c>
      <c r="F4473" t="s">
        <v>7677</v>
      </c>
      <c r="G4473">
        <v>0</v>
      </c>
      <c r="H4473">
        <v>0</v>
      </c>
      <c r="I4473">
        <v>0</v>
      </c>
      <c r="J4473">
        <v>0</v>
      </c>
      <c r="K4473">
        <v>0</v>
      </c>
      <c r="L4473" t="str">
        <f>VLOOKUP(Table1__5[[#This Row],[ShortCode]],$U$3:$W$100,3,0)</f>
        <v>Larue</v>
      </c>
      <c r="M4473" t="str">
        <f>VLOOKUP(Table1__5[[#This Row],[ShortCode]],$U$3:$V$100,2,0)</f>
        <v>Group BB</v>
      </c>
      <c r="N4473" t="str">
        <f>RIGHT(Table1__5[[#This Row],[Calendar_month]],2)</f>
        <v>11</v>
      </c>
      <c r="O4473" t="str">
        <f>LEFT(Table1__5[[#This Row],[Calendar_month]],4)</f>
        <v>2025</v>
      </c>
      <c r="P4473" t="str">
        <f>_xlfn.TEXTBEFORE(Table1__5[[#This Row],[Distributor_Name]],"-")</f>
        <v>BD14</v>
      </c>
    </row>
    <row r="4474" spans="1:16" x14ac:dyDescent="0.75">
      <c r="A4474" t="s">
        <v>11</v>
      </c>
      <c r="B4474" t="s">
        <v>22</v>
      </c>
      <c r="C4474" t="s">
        <v>180</v>
      </c>
      <c r="D4474">
        <v>202512</v>
      </c>
      <c r="E4474" t="s">
        <v>7662</v>
      </c>
      <c r="F4474" t="s">
        <v>5393</v>
      </c>
      <c r="G4474">
        <v>24046</v>
      </c>
      <c r="H4474">
        <v>24050</v>
      </c>
      <c r="I4474">
        <v>24050</v>
      </c>
      <c r="J4474">
        <v>1.00016634783332</v>
      </c>
      <c r="K4474">
        <v>-4</v>
      </c>
      <c r="L4474" t="str">
        <f>VLOOKUP(Table1__5[[#This Row],[ShortCode]],$U$3:$W$100,3,0)</f>
        <v>Heineken Silver</v>
      </c>
      <c r="M4474" t="str">
        <f>VLOOKUP(Table1__5[[#This Row],[ShortCode]],$U$3:$V$100,2,0)</f>
        <v>Group AA</v>
      </c>
      <c r="N4474" t="str">
        <f>RIGHT(Table1__5[[#This Row],[Calendar_month]],2)</f>
        <v>12</v>
      </c>
      <c r="O4474" t="str">
        <f>LEFT(Table1__5[[#This Row],[Calendar_month]],4)</f>
        <v>2025</v>
      </c>
      <c r="P4474" t="str">
        <f>_xlfn.TEXTBEFORE(Table1__5[[#This Row],[Distributor_Name]],"-")</f>
        <v>BD14</v>
      </c>
    </row>
    <row r="4475" spans="1:16" x14ac:dyDescent="0.75">
      <c r="A4475" t="s">
        <v>11</v>
      </c>
      <c r="B4475" t="s">
        <v>22</v>
      </c>
      <c r="C4475" t="s">
        <v>180</v>
      </c>
      <c r="D4475">
        <v>202512</v>
      </c>
      <c r="E4475" t="s">
        <v>7662</v>
      </c>
      <c r="F4475" t="s">
        <v>5396</v>
      </c>
      <c r="G4475">
        <v>13902</v>
      </c>
      <c r="H4475">
        <v>13897</v>
      </c>
      <c r="I4475">
        <v>13897</v>
      </c>
      <c r="J4475">
        <v>0.99964033951949405</v>
      </c>
      <c r="K4475">
        <v>5</v>
      </c>
      <c r="L4475" t="str">
        <f>VLOOKUP(Table1__5[[#This Row],[ShortCode]],$U$3:$W$100,3,0)</f>
        <v>Tiger Regular</v>
      </c>
      <c r="M4475" t="str">
        <f>VLOOKUP(Table1__5[[#This Row],[ShortCode]],$U$3:$V$100,2,0)</f>
        <v>Group BB</v>
      </c>
      <c r="N4475" t="str">
        <f>RIGHT(Table1__5[[#This Row],[Calendar_month]],2)</f>
        <v>12</v>
      </c>
      <c r="O4475" t="str">
        <f>LEFT(Table1__5[[#This Row],[Calendar_month]],4)</f>
        <v>2025</v>
      </c>
      <c r="P4475" t="str">
        <f>_xlfn.TEXTBEFORE(Table1__5[[#This Row],[Distributor_Name]],"-")</f>
        <v>BD14</v>
      </c>
    </row>
    <row r="4476" spans="1:16" x14ac:dyDescent="0.75">
      <c r="A4476" t="s">
        <v>11</v>
      </c>
      <c r="B4476" t="s">
        <v>22</v>
      </c>
      <c r="C4476" t="s">
        <v>180</v>
      </c>
      <c r="D4476">
        <v>202512</v>
      </c>
      <c r="E4476" t="s">
        <v>7662</v>
      </c>
      <c r="F4476" t="s">
        <v>5404</v>
      </c>
      <c r="G4476">
        <v>4982</v>
      </c>
      <c r="H4476">
        <v>5308</v>
      </c>
      <c r="I4476">
        <v>5808</v>
      </c>
      <c r="J4476">
        <v>1.1657968687274201</v>
      </c>
      <c r="K4476">
        <v>-826</v>
      </c>
      <c r="L4476" t="str">
        <f>VLOOKUP(Table1__5[[#This Row],[ShortCode]],$U$3:$W$100,3,0)</f>
        <v>Tiger Crystal</v>
      </c>
      <c r="M4476" t="str">
        <f>VLOOKUP(Table1__5[[#This Row],[ShortCode]],$U$3:$V$100,2,0)</f>
        <v>Group AA</v>
      </c>
      <c r="N4476" t="str">
        <f>RIGHT(Table1__5[[#This Row],[Calendar_month]],2)</f>
        <v>12</v>
      </c>
      <c r="O4476" t="str">
        <f>LEFT(Table1__5[[#This Row],[Calendar_month]],4)</f>
        <v>2025</v>
      </c>
      <c r="P4476" t="str">
        <f>_xlfn.TEXTBEFORE(Table1__5[[#This Row],[Distributor_Name]],"-")</f>
        <v>BD14</v>
      </c>
    </row>
    <row r="4477" spans="1:16" x14ac:dyDescent="0.75">
      <c r="A4477" t="s">
        <v>11</v>
      </c>
      <c r="B4477" t="s">
        <v>22</v>
      </c>
      <c r="C4477" t="s">
        <v>180</v>
      </c>
      <c r="D4477">
        <v>202512</v>
      </c>
      <c r="E4477" t="s">
        <v>7673</v>
      </c>
      <c r="F4477" t="s">
        <v>5438</v>
      </c>
      <c r="G4477">
        <v>8</v>
      </c>
      <c r="H4477">
        <v>0</v>
      </c>
      <c r="I4477">
        <v>0</v>
      </c>
      <c r="J4477">
        <v>0</v>
      </c>
      <c r="K4477">
        <v>8</v>
      </c>
      <c r="L4477" t="str">
        <f>VLOOKUP(Table1__5[[#This Row],[ShortCode]],$U$3:$W$100,3,0)</f>
        <v>Other</v>
      </c>
      <c r="M4477" t="str">
        <f>VLOOKUP(Table1__5[[#This Row],[ShortCode]],$U$3:$V$100,2,0)</f>
        <v>Group BB</v>
      </c>
      <c r="N4477" t="str">
        <f>RIGHT(Table1__5[[#This Row],[Calendar_month]],2)</f>
        <v>12</v>
      </c>
      <c r="O4477" t="str">
        <f>LEFT(Table1__5[[#This Row],[Calendar_month]],4)</f>
        <v>2025</v>
      </c>
      <c r="P4477" t="str">
        <f>_xlfn.TEXTBEFORE(Table1__5[[#This Row],[Distributor_Name]],"-")</f>
        <v>BD14</v>
      </c>
    </row>
    <row r="4478" spans="1:16" x14ac:dyDescent="0.75">
      <c r="A4478" t="s">
        <v>11</v>
      </c>
      <c r="B4478" t="s">
        <v>22</v>
      </c>
      <c r="C4478" t="s">
        <v>180</v>
      </c>
      <c r="D4478">
        <v>202512</v>
      </c>
      <c r="E4478" t="s">
        <v>7673</v>
      </c>
      <c r="F4478" t="s">
        <v>7664</v>
      </c>
      <c r="G4478">
        <v>0</v>
      </c>
      <c r="H4478">
        <v>0</v>
      </c>
      <c r="I4478">
        <v>0</v>
      </c>
      <c r="J4478">
        <v>0</v>
      </c>
      <c r="K4478">
        <v>0</v>
      </c>
      <c r="L4478" t="str">
        <f>VLOOKUP(Table1__5[[#This Row],[ShortCode]],$U$3:$W$100,3,0)</f>
        <v>Other</v>
      </c>
      <c r="M4478" t="str">
        <f>VLOOKUP(Table1__5[[#This Row],[ShortCode]],$U$3:$V$100,2,0)</f>
        <v>Group BB</v>
      </c>
      <c r="N4478" t="str">
        <f>RIGHT(Table1__5[[#This Row],[Calendar_month]],2)</f>
        <v>12</v>
      </c>
      <c r="O4478" t="str">
        <f>LEFT(Table1__5[[#This Row],[Calendar_month]],4)</f>
        <v>2025</v>
      </c>
      <c r="P4478" t="str">
        <f>_xlfn.TEXTBEFORE(Table1__5[[#This Row],[Distributor_Name]],"-")</f>
        <v>BD14</v>
      </c>
    </row>
    <row r="4479" spans="1:16" x14ac:dyDescent="0.75">
      <c r="A4479" t="s">
        <v>11</v>
      </c>
      <c r="B4479" t="s">
        <v>22</v>
      </c>
      <c r="C4479" t="s">
        <v>180</v>
      </c>
      <c r="D4479">
        <v>202512</v>
      </c>
      <c r="E4479" t="s">
        <v>7673</v>
      </c>
      <c r="F4479" t="s">
        <v>7685</v>
      </c>
      <c r="G4479">
        <v>116</v>
      </c>
      <c r="H4479">
        <v>0</v>
      </c>
      <c r="I4479">
        <v>0</v>
      </c>
      <c r="J4479">
        <v>0</v>
      </c>
      <c r="K4479">
        <v>116</v>
      </c>
      <c r="L4479" t="str">
        <f>VLOOKUP(Table1__5[[#This Row],[ShortCode]],$U$3:$W$100,3,0)</f>
        <v>Heineken Silver</v>
      </c>
      <c r="M4479" t="str">
        <f>VLOOKUP(Table1__5[[#This Row],[ShortCode]],$U$3:$V$100,2,0)</f>
        <v>Group BB</v>
      </c>
      <c r="N4479" t="str">
        <f>RIGHT(Table1__5[[#This Row],[Calendar_month]],2)</f>
        <v>12</v>
      </c>
      <c r="O4479" t="str">
        <f>LEFT(Table1__5[[#This Row],[Calendar_month]],4)</f>
        <v>2025</v>
      </c>
      <c r="P4479" t="str">
        <f>_xlfn.TEXTBEFORE(Table1__5[[#This Row],[Distributor_Name]],"-")</f>
        <v>BD14</v>
      </c>
    </row>
    <row r="4480" spans="1:16" x14ac:dyDescent="0.75">
      <c r="A4480" t="s">
        <v>11</v>
      </c>
      <c r="B4480" t="s">
        <v>22</v>
      </c>
      <c r="C4480" t="s">
        <v>180</v>
      </c>
      <c r="D4480">
        <v>202512</v>
      </c>
      <c r="E4480" t="s">
        <v>7673</v>
      </c>
      <c r="F4480" t="s">
        <v>5426</v>
      </c>
      <c r="G4480">
        <v>0</v>
      </c>
      <c r="H4480">
        <v>0</v>
      </c>
      <c r="I4480">
        <v>0</v>
      </c>
      <c r="J4480">
        <v>0</v>
      </c>
      <c r="K4480">
        <v>0</v>
      </c>
      <c r="L4480" t="str">
        <f>VLOOKUP(Table1__5[[#This Row],[ShortCode]],$U$3:$W$100,3,0)</f>
        <v>Heineken Original</v>
      </c>
      <c r="M4480" t="str">
        <f>VLOOKUP(Table1__5[[#This Row],[ShortCode]],$U$3:$V$100,2,0)</f>
        <v>Group BB</v>
      </c>
      <c r="N4480" t="str">
        <f>RIGHT(Table1__5[[#This Row],[Calendar_month]],2)</f>
        <v>12</v>
      </c>
      <c r="O4480" t="str">
        <f>LEFT(Table1__5[[#This Row],[Calendar_month]],4)</f>
        <v>2025</v>
      </c>
      <c r="P4480" t="str">
        <f>_xlfn.TEXTBEFORE(Table1__5[[#This Row],[Distributor_Name]],"-")</f>
        <v>BD14</v>
      </c>
    </row>
    <row r="4481" spans="1:16" x14ac:dyDescent="0.75">
      <c r="A4481" t="s">
        <v>11</v>
      </c>
      <c r="B4481" t="s">
        <v>22</v>
      </c>
      <c r="C4481" t="s">
        <v>180</v>
      </c>
      <c r="D4481">
        <v>202512</v>
      </c>
      <c r="E4481" t="s">
        <v>7673</v>
      </c>
      <c r="F4481" t="s">
        <v>5434</v>
      </c>
      <c r="G4481">
        <v>353</v>
      </c>
      <c r="H4481">
        <v>520</v>
      </c>
      <c r="I4481">
        <v>520</v>
      </c>
      <c r="J4481">
        <v>1.4730878186968801</v>
      </c>
      <c r="K4481">
        <v>-167</v>
      </c>
      <c r="L4481" t="str">
        <f>VLOOKUP(Table1__5[[#This Row],[ShortCode]],$U$3:$W$100,3,0)</f>
        <v>Heineken Original</v>
      </c>
      <c r="M4481" t="str">
        <f>VLOOKUP(Table1__5[[#This Row],[ShortCode]],$U$3:$V$100,2,0)</f>
        <v>Group BB</v>
      </c>
      <c r="N4481" t="str">
        <f>RIGHT(Table1__5[[#This Row],[Calendar_month]],2)</f>
        <v>12</v>
      </c>
      <c r="O4481" t="str">
        <f>LEFT(Table1__5[[#This Row],[Calendar_month]],4)</f>
        <v>2025</v>
      </c>
      <c r="P4481" t="str">
        <f>_xlfn.TEXTBEFORE(Table1__5[[#This Row],[Distributor_Name]],"-")</f>
        <v>BD14</v>
      </c>
    </row>
    <row r="4482" spans="1:16" x14ac:dyDescent="0.75">
      <c r="A4482" t="s">
        <v>11</v>
      </c>
      <c r="B4482" t="s">
        <v>22</v>
      </c>
      <c r="C4482" t="s">
        <v>180</v>
      </c>
      <c r="D4482">
        <v>202512</v>
      </c>
      <c r="E4482" t="s">
        <v>7673</v>
      </c>
      <c r="F4482" t="s">
        <v>5418</v>
      </c>
      <c r="G4482">
        <v>0</v>
      </c>
      <c r="H4482">
        <v>0</v>
      </c>
      <c r="I4482">
        <v>0</v>
      </c>
      <c r="J4482">
        <v>0</v>
      </c>
      <c r="K4482">
        <v>0</v>
      </c>
      <c r="L4482" t="str">
        <f>VLOOKUP(Table1__5[[#This Row],[ShortCode]],$U$3:$W$100,3,0)</f>
        <v>Heineken Silver</v>
      </c>
      <c r="M4482" t="str">
        <f>VLOOKUP(Table1__5[[#This Row],[ShortCode]],$U$3:$V$100,2,0)</f>
        <v>Group AA</v>
      </c>
      <c r="N4482" t="str">
        <f>RIGHT(Table1__5[[#This Row],[Calendar_month]],2)</f>
        <v>12</v>
      </c>
      <c r="O4482" t="str">
        <f>LEFT(Table1__5[[#This Row],[Calendar_month]],4)</f>
        <v>2025</v>
      </c>
      <c r="P4482" t="str">
        <f>_xlfn.TEXTBEFORE(Table1__5[[#This Row],[Distributor_Name]],"-")</f>
        <v>BD14</v>
      </c>
    </row>
    <row r="4483" spans="1:16" x14ac:dyDescent="0.75">
      <c r="A4483" t="s">
        <v>11</v>
      </c>
      <c r="B4483" t="s">
        <v>22</v>
      </c>
      <c r="C4483" t="s">
        <v>180</v>
      </c>
      <c r="D4483">
        <v>202512</v>
      </c>
      <c r="E4483" t="s">
        <v>7673</v>
      </c>
      <c r="F4483" t="s">
        <v>5401</v>
      </c>
      <c r="G4483">
        <v>824</v>
      </c>
      <c r="H4483">
        <v>1144</v>
      </c>
      <c r="I4483">
        <v>1144</v>
      </c>
      <c r="J4483">
        <v>1.38834951456311</v>
      </c>
      <c r="K4483">
        <v>-320</v>
      </c>
      <c r="L4483" t="str">
        <f>VLOOKUP(Table1__5[[#This Row],[ShortCode]],$U$3:$W$100,3,0)</f>
        <v>Heineken Silver</v>
      </c>
      <c r="M4483" t="str">
        <f>VLOOKUP(Table1__5[[#This Row],[ShortCode]],$U$3:$V$100,2,0)</f>
        <v>Group AA</v>
      </c>
      <c r="N4483" t="str">
        <f>RIGHT(Table1__5[[#This Row],[Calendar_month]],2)</f>
        <v>12</v>
      </c>
      <c r="O4483" t="str">
        <f>LEFT(Table1__5[[#This Row],[Calendar_month]],4)</f>
        <v>2025</v>
      </c>
      <c r="P4483" t="str">
        <f>_xlfn.TEXTBEFORE(Table1__5[[#This Row],[Distributor_Name]],"-")</f>
        <v>BD14</v>
      </c>
    </row>
    <row r="4484" spans="1:16" x14ac:dyDescent="0.75">
      <c r="A4484" t="s">
        <v>11</v>
      </c>
      <c r="B4484" t="s">
        <v>22</v>
      </c>
      <c r="C4484" t="s">
        <v>180</v>
      </c>
      <c r="D4484">
        <v>202512</v>
      </c>
      <c r="E4484" t="s">
        <v>7673</v>
      </c>
      <c r="F4484" t="s">
        <v>7288</v>
      </c>
      <c r="G4484">
        <v>0</v>
      </c>
      <c r="H4484">
        <v>0</v>
      </c>
      <c r="I4484">
        <v>0</v>
      </c>
      <c r="J4484">
        <v>0</v>
      </c>
      <c r="K4484">
        <v>0</v>
      </c>
      <c r="L4484" t="str">
        <f>VLOOKUP(Table1__5[[#This Row],[ShortCode]],$U$3:$W$100,3,0)</f>
        <v>Heineken Silver</v>
      </c>
      <c r="M4484" t="str">
        <f>VLOOKUP(Table1__5[[#This Row],[ShortCode]],$U$3:$V$100,2,0)</f>
        <v>Group BB</v>
      </c>
      <c r="N4484" t="str">
        <f>RIGHT(Table1__5[[#This Row],[Calendar_month]],2)</f>
        <v>12</v>
      </c>
      <c r="O4484" t="str">
        <f>LEFT(Table1__5[[#This Row],[Calendar_month]],4)</f>
        <v>2025</v>
      </c>
      <c r="P4484" t="str">
        <f>_xlfn.TEXTBEFORE(Table1__5[[#This Row],[Distributor_Name]],"-")</f>
        <v>BD14</v>
      </c>
    </row>
    <row r="4485" spans="1:16" x14ac:dyDescent="0.75">
      <c r="A4485" t="s">
        <v>11</v>
      </c>
      <c r="B4485" t="s">
        <v>22</v>
      </c>
      <c r="C4485" t="s">
        <v>180</v>
      </c>
      <c r="D4485">
        <v>202512</v>
      </c>
      <c r="E4485" t="s">
        <v>7673</v>
      </c>
      <c r="F4485" t="s">
        <v>5440</v>
      </c>
      <c r="G4485">
        <v>17</v>
      </c>
      <c r="H4485">
        <v>0</v>
      </c>
      <c r="I4485">
        <v>0</v>
      </c>
      <c r="J4485">
        <v>0</v>
      </c>
      <c r="K4485">
        <v>17</v>
      </c>
      <c r="L4485" t="str">
        <f>VLOOKUP(Table1__5[[#This Row],[ShortCode]],$U$3:$W$100,3,0)</f>
        <v>Other</v>
      </c>
      <c r="M4485" t="str">
        <f>VLOOKUP(Table1__5[[#This Row],[ShortCode]],$U$3:$V$100,2,0)</f>
        <v>Group BB</v>
      </c>
      <c r="N4485" t="str">
        <f>RIGHT(Table1__5[[#This Row],[Calendar_month]],2)</f>
        <v>12</v>
      </c>
      <c r="O4485" t="str">
        <f>LEFT(Table1__5[[#This Row],[Calendar_month]],4)</f>
        <v>2025</v>
      </c>
      <c r="P4485" t="str">
        <f>_xlfn.TEXTBEFORE(Table1__5[[#This Row],[Distributor_Name]],"-")</f>
        <v>BD14</v>
      </c>
    </row>
    <row r="4486" spans="1:16" x14ac:dyDescent="0.75">
      <c r="A4486" t="s">
        <v>11</v>
      </c>
      <c r="B4486" t="s">
        <v>22</v>
      </c>
      <c r="C4486" t="s">
        <v>180</v>
      </c>
      <c r="D4486">
        <v>202512</v>
      </c>
      <c r="E4486" t="s">
        <v>7673</v>
      </c>
      <c r="F4486" t="s">
        <v>5424</v>
      </c>
      <c r="G4486">
        <v>16</v>
      </c>
      <c r="H4486">
        <v>0</v>
      </c>
      <c r="I4486">
        <v>0</v>
      </c>
      <c r="J4486">
        <v>0</v>
      </c>
      <c r="K4486">
        <v>16</v>
      </c>
      <c r="L4486" t="str">
        <f>VLOOKUP(Table1__5[[#This Row],[ShortCode]],$U$3:$W$100,3,0)</f>
        <v>Other</v>
      </c>
      <c r="M4486" t="str">
        <f>VLOOKUP(Table1__5[[#This Row],[ShortCode]],$U$3:$V$100,2,0)</f>
        <v>Group BB</v>
      </c>
      <c r="N4486" t="str">
        <f>RIGHT(Table1__5[[#This Row],[Calendar_month]],2)</f>
        <v>12</v>
      </c>
      <c r="O4486" t="str">
        <f>LEFT(Table1__5[[#This Row],[Calendar_month]],4)</f>
        <v>2025</v>
      </c>
      <c r="P4486" t="str">
        <f>_xlfn.TEXTBEFORE(Table1__5[[#This Row],[Distributor_Name]],"-")</f>
        <v>BD14</v>
      </c>
    </row>
    <row r="4487" spans="1:16" x14ac:dyDescent="0.75">
      <c r="A4487" t="s">
        <v>11</v>
      </c>
      <c r="B4487" t="s">
        <v>22</v>
      </c>
      <c r="C4487" t="s">
        <v>180</v>
      </c>
      <c r="D4487">
        <v>202512</v>
      </c>
      <c r="E4487" t="s">
        <v>7673</v>
      </c>
      <c r="F4487" t="s">
        <v>7654</v>
      </c>
      <c r="G4487">
        <v>0</v>
      </c>
      <c r="H4487">
        <v>0</v>
      </c>
      <c r="I4487">
        <v>0</v>
      </c>
      <c r="J4487">
        <v>0</v>
      </c>
      <c r="K4487">
        <v>0</v>
      </c>
      <c r="L4487" t="str">
        <f>VLOOKUP(Table1__5[[#This Row],[ShortCode]],$U$3:$W$100,3,0)</f>
        <v>Other</v>
      </c>
      <c r="M4487" t="str">
        <f>VLOOKUP(Table1__5[[#This Row],[ShortCode]],$U$3:$V$100,2,0)</f>
        <v>Group BB</v>
      </c>
      <c r="N4487" t="str">
        <f>RIGHT(Table1__5[[#This Row],[Calendar_month]],2)</f>
        <v>12</v>
      </c>
      <c r="O4487" t="str">
        <f>LEFT(Table1__5[[#This Row],[Calendar_month]],4)</f>
        <v>2025</v>
      </c>
      <c r="P4487" t="str">
        <f>_xlfn.TEXTBEFORE(Table1__5[[#This Row],[Distributor_Name]],"-")</f>
        <v>BD14</v>
      </c>
    </row>
    <row r="4488" spans="1:16" x14ac:dyDescent="0.75">
      <c r="A4488" t="s">
        <v>11</v>
      </c>
      <c r="B4488" t="s">
        <v>22</v>
      </c>
      <c r="C4488" t="s">
        <v>180</v>
      </c>
      <c r="D4488">
        <v>202512</v>
      </c>
      <c r="E4488" t="s">
        <v>7673</v>
      </c>
      <c r="F4488" t="s">
        <v>7668</v>
      </c>
      <c r="G4488">
        <v>0</v>
      </c>
      <c r="H4488">
        <v>0</v>
      </c>
      <c r="I4488">
        <v>0</v>
      </c>
      <c r="J4488">
        <v>0</v>
      </c>
      <c r="K4488">
        <v>0</v>
      </c>
      <c r="L4488" t="str">
        <f>VLOOKUP(Table1__5[[#This Row],[ShortCode]],$U$3:$W$100,3,0)</f>
        <v>Other</v>
      </c>
      <c r="M4488" t="str">
        <f>VLOOKUP(Table1__5[[#This Row],[ShortCode]],$U$3:$V$100,2,0)</f>
        <v>Group BB</v>
      </c>
      <c r="N4488" t="str">
        <f>RIGHT(Table1__5[[#This Row],[Calendar_month]],2)</f>
        <v>12</v>
      </c>
      <c r="O4488" t="str">
        <f>LEFT(Table1__5[[#This Row],[Calendar_month]],4)</f>
        <v>2025</v>
      </c>
      <c r="P4488" t="str">
        <f>_xlfn.TEXTBEFORE(Table1__5[[#This Row],[Distributor_Name]],"-")</f>
        <v>BD14</v>
      </c>
    </row>
    <row r="4489" spans="1:16" x14ac:dyDescent="0.75">
      <c r="A4489" t="s">
        <v>11</v>
      </c>
      <c r="B4489" t="s">
        <v>22</v>
      </c>
      <c r="C4489" t="s">
        <v>180</v>
      </c>
      <c r="D4489">
        <v>202512</v>
      </c>
      <c r="E4489" t="s">
        <v>7673</v>
      </c>
      <c r="F4489" t="s">
        <v>5430</v>
      </c>
      <c r="G4489">
        <v>32</v>
      </c>
      <c r="H4489">
        <v>0</v>
      </c>
      <c r="I4489">
        <v>0</v>
      </c>
      <c r="J4489">
        <v>0</v>
      </c>
      <c r="K4489">
        <v>32</v>
      </c>
      <c r="L4489" t="str">
        <f>VLOOKUP(Table1__5[[#This Row],[ShortCode]],$U$3:$W$100,3,0)</f>
        <v>Other</v>
      </c>
      <c r="M4489" t="str">
        <f>VLOOKUP(Table1__5[[#This Row],[ShortCode]],$U$3:$V$100,2,0)</f>
        <v>Group BB</v>
      </c>
      <c r="N4489" t="str">
        <f>RIGHT(Table1__5[[#This Row],[Calendar_month]],2)</f>
        <v>12</v>
      </c>
      <c r="O4489" t="str">
        <f>LEFT(Table1__5[[#This Row],[Calendar_month]],4)</f>
        <v>2025</v>
      </c>
      <c r="P4489" t="str">
        <f>_xlfn.TEXTBEFORE(Table1__5[[#This Row],[Distributor_Name]],"-")</f>
        <v>BD14</v>
      </c>
    </row>
    <row r="4490" spans="1:16" x14ac:dyDescent="0.75">
      <c r="A4490" t="s">
        <v>11</v>
      </c>
      <c r="B4490" t="s">
        <v>22</v>
      </c>
      <c r="C4490" t="s">
        <v>180</v>
      </c>
      <c r="D4490">
        <v>202512</v>
      </c>
      <c r="E4490" t="s">
        <v>7673</v>
      </c>
      <c r="F4490" t="s">
        <v>7670</v>
      </c>
      <c r="G4490">
        <v>0</v>
      </c>
      <c r="H4490">
        <v>0</v>
      </c>
      <c r="I4490">
        <v>0</v>
      </c>
      <c r="J4490">
        <v>0</v>
      </c>
      <c r="K4490">
        <v>0</v>
      </c>
      <c r="L4490" t="str">
        <f>VLOOKUP(Table1__5[[#This Row],[ShortCode]],$U$3:$W$100,3,0)</f>
        <v>Other</v>
      </c>
      <c r="M4490" t="str">
        <f>VLOOKUP(Table1__5[[#This Row],[ShortCode]],$U$3:$V$100,2,0)</f>
        <v>Group BB</v>
      </c>
      <c r="N4490" t="str">
        <f>RIGHT(Table1__5[[#This Row],[Calendar_month]],2)</f>
        <v>12</v>
      </c>
      <c r="O4490" t="str">
        <f>LEFT(Table1__5[[#This Row],[Calendar_month]],4)</f>
        <v>2025</v>
      </c>
      <c r="P4490" t="str">
        <f>_xlfn.TEXTBEFORE(Table1__5[[#This Row],[Distributor_Name]],"-")</f>
        <v>BD14</v>
      </c>
    </row>
    <row r="4491" spans="1:16" x14ac:dyDescent="0.75">
      <c r="A4491" t="s">
        <v>11</v>
      </c>
      <c r="B4491" t="s">
        <v>22</v>
      </c>
      <c r="C4491" t="s">
        <v>180</v>
      </c>
      <c r="D4491">
        <v>202512</v>
      </c>
      <c r="E4491" t="s">
        <v>7673</v>
      </c>
      <c r="F4491" t="s">
        <v>5405</v>
      </c>
      <c r="G4491">
        <v>7874</v>
      </c>
      <c r="H4491">
        <v>10231</v>
      </c>
      <c r="I4491">
        <v>10231</v>
      </c>
      <c r="J4491">
        <v>1.2993395986792</v>
      </c>
      <c r="K4491">
        <v>-2357</v>
      </c>
      <c r="L4491" t="str">
        <f>VLOOKUP(Table1__5[[#This Row],[ShortCode]],$U$3:$W$100,3,0)</f>
        <v>Tiger Regular</v>
      </c>
      <c r="M4491" t="str">
        <f>VLOOKUP(Table1__5[[#This Row],[ShortCode]],$U$3:$V$100,2,0)</f>
        <v>Group BB</v>
      </c>
      <c r="N4491" t="str">
        <f>RIGHT(Table1__5[[#This Row],[Calendar_month]],2)</f>
        <v>12</v>
      </c>
      <c r="O4491" t="str">
        <f>LEFT(Table1__5[[#This Row],[Calendar_month]],4)</f>
        <v>2025</v>
      </c>
      <c r="P4491" t="str">
        <f>_xlfn.TEXTBEFORE(Table1__5[[#This Row],[Distributor_Name]],"-")</f>
        <v>BD14</v>
      </c>
    </row>
    <row r="4492" spans="1:16" x14ac:dyDescent="0.75">
      <c r="A4492" t="s">
        <v>11</v>
      </c>
      <c r="B4492" t="s">
        <v>22</v>
      </c>
      <c r="C4492" t="s">
        <v>180</v>
      </c>
      <c r="D4492">
        <v>202512</v>
      </c>
      <c r="E4492" t="s">
        <v>7673</v>
      </c>
      <c r="F4492" t="s">
        <v>7679</v>
      </c>
      <c r="G4492">
        <v>0</v>
      </c>
      <c r="H4492">
        <v>0</v>
      </c>
      <c r="I4492">
        <v>0</v>
      </c>
      <c r="J4492">
        <v>0</v>
      </c>
      <c r="K4492">
        <v>0</v>
      </c>
      <c r="L4492" t="str">
        <f>VLOOKUP(Table1__5[[#This Row],[ShortCode]],$U$3:$W$100,3,0)</f>
        <v>Other</v>
      </c>
      <c r="M4492" t="str">
        <f>VLOOKUP(Table1__5[[#This Row],[ShortCode]],$U$3:$V$100,2,0)</f>
        <v>Group BB</v>
      </c>
      <c r="N4492" t="str">
        <f>RIGHT(Table1__5[[#This Row],[Calendar_month]],2)</f>
        <v>12</v>
      </c>
      <c r="O4492" t="str">
        <f>LEFT(Table1__5[[#This Row],[Calendar_month]],4)</f>
        <v>2025</v>
      </c>
      <c r="P4492" t="str">
        <f>_xlfn.TEXTBEFORE(Table1__5[[#This Row],[Distributor_Name]],"-")</f>
        <v>BD14</v>
      </c>
    </row>
    <row r="4493" spans="1:16" x14ac:dyDescent="0.75">
      <c r="A4493" t="s">
        <v>11</v>
      </c>
      <c r="B4493" t="s">
        <v>22</v>
      </c>
      <c r="C4493" t="s">
        <v>180</v>
      </c>
      <c r="D4493">
        <v>202512</v>
      </c>
      <c r="E4493" t="s">
        <v>7673</v>
      </c>
      <c r="F4493" t="s">
        <v>5441</v>
      </c>
      <c r="G4493">
        <v>0</v>
      </c>
      <c r="H4493">
        <v>0</v>
      </c>
      <c r="I4493">
        <v>0</v>
      </c>
      <c r="J4493">
        <v>0</v>
      </c>
      <c r="K4493">
        <v>0</v>
      </c>
      <c r="L4493" t="str">
        <f>VLOOKUP(Table1__5[[#This Row],[ShortCode]],$U$3:$W$100,3,0)</f>
        <v>Tiger Regular</v>
      </c>
      <c r="M4493" t="str">
        <f>VLOOKUP(Table1__5[[#This Row],[ShortCode]],$U$3:$V$100,2,0)</f>
        <v>Group BB</v>
      </c>
      <c r="N4493" t="str">
        <f>RIGHT(Table1__5[[#This Row],[Calendar_month]],2)</f>
        <v>12</v>
      </c>
      <c r="O4493" t="str">
        <f>LEFT(Table1__5[[#This Row],[Calendar_month]],4)</f>
        <v>2025</v>
      </c>
      <c r="P4493" t="str">
        <f>_xlfn.TEXTBEFORE(Table1__5[[#This Row],[Distributor_Name]],"-")</f>
        <v>BD14</v>
      </c>
    </row>
    <row r="4494" spans="1:16" x14ac:dyDescent="0.75">
      <c r="A4494" t="s">
        <v>11</v>
      </c>
      <c r="B4494" t="s">
        <v>22</v>
      </c>
      <c r="C4494" t="s">
        <v>180</v>
      </c>
      <c r="D4494">
        <v>202512</v>
      </c>
      <c r="E4494" t="s">
        <v>7673</v>
      </c>
      <c r="F4494" t="s">
        <v>5408</v>
      </c>
      <c r="G4494">
        <v>1369</v>
      </c>
      <c r="H4494">
        <v>640</v>
      </c>
      <c r="I4494">
        <v>640</v>
      </c>
      <c r="J4494">
        <v>0.46749452154857601</v>
      </c>
      <c r="K4494">
        <v>729</v>
      </c>
      <c r="L4494" t="str">
        <f>VLOOKUP(Table1__5[[#This Row],[ShortCode]],$U$3:$W$100,3,0)</f>
        <v>Tiger Regular</v>
      </c>
      <c r="M4494" t="str">
        <f>VLOOKUP(Table1__5[[#This Row],[ShortCode]],$U$3:$V$100,2,0)</f>
        <v>Group BB</v>
      </c>
      <c r="N4494" t="str">
        <f>RIGHT(Table1__5[[#This Row],[Calendar_month]],2)</f>
        <v>12</v>
      </c>
      <c r="O4494" t="str">
        <f>LEFT(Table1__5[[#This Row],[Calendar_month]],4)</f>
        <v>2025</v>
      </c>
      <c r="P4494" t="str">
        <f>_xlfn.TEXTBEFORE(Table1__5[[#This Row],[Distributor_Name]],"-")</f>
        <v>BD14</v>
      </c>
    </row>
    <row r="4495" spans="1:16" x14ac:dyDescent="0.75">
      <c r="A4495" t="s">
        <v>11</v>
      </c>
      <c r="B4495" t="s">
        <v>22</v>
      </c>
      <c r="C4495" t="s">
        <v>180</v>
      </c>
      <c r="D4495">
        <v>202512</v>
      </c>
      <c r="E4495" t="s">
        <v>7673</v>
      </c>
      <c r="F4495" t="s">
        <v>5417</v>
      </c>
      <c r="G4495">
        <v>795</v>
      </c>
      <c r="H4495">
        <v>600</v>
      </c>
      <c r="I4495">
        <v>600</v>
      </c>
      <c r="J4495">
        <v>0.75471698113207597</v>
      </c>
      <c r="K4495">
        <v>195</v>
      </c>
      <c r="L4495" t="str">
        <f>VLOOKUP(Table1__5[[#This Row],[ShortCode]],$U$3:$W$100,3,0)</f>
        <v>Tiger Crystal</v>
      </c>
      <c r="M4495" t="str">
        <f>VLOOKUP(Table1__5[[#This Row],[ShortCode]],$U$3:$V$100,2,0)</f>
        <v>Group AA</v>
      </c>
      <c r="N4495" t="str">
        <f>RIGHT(Table1__5[[#This Row],[Calendar_month]],2)</f>
        <v>12</v>
      </c>
      <c r="O4495" t="str">
        <f>LEFT(Table1__5[[#This Row],[Calendar_month]],4)</f>
        <v>2025</v>
      </c>
      <c r="P4495" t="str">
        <f>_xlfn.TEXTBEFORE(Table1__5[[#This Row],[Distributor_Name]],"-")</f>
        <v>BD14</v>
      </c>
    </row>
    <row r="4496" spans="1:16" x14ac:dyDescent="0.75">
      <c r="A4496" t="s">
        <v>11</v>
      </c>
      <c r="B4496" t="s">
        <v>22</v>
      </c>
      <c r="C4496" t="s">
        <v>180</v>
      </c>
      <c r="D4496">
        <v>202512</v>
      </c>
      <c r="E4496" t="s">
        <v>7673</v>
      </c>
      <c r="F4496" t="s">
        <v>5403</v>
      </c>
      <c r="G4496">
        <v>9032</v>
      </c>
      <c r="H4496">
        <v>10816</v>
      </c>
      <c r="I4496">
        <v>10816</v>
      </c>
      <c r="J4496">
        <v>1.1975199291408301</v>
      </c>
      <c r="K4496">
        <v>-1784</v>
      </c>
      <c r="L4496" t="str">
        <f>VLOOKUP(Table1__5[[#This Row],[ShortCode]],$U$3:$W$100,3,0)</f>
        <v>Tiger Crystal</v>
      </c>
      <c r="M4496" t="str">
        <f>VLOOKUP(Table1__5[[#This Row],[ShortCode]],$U$3:$V$100,2,0)</f>
        <v>Group AA</v>
      </c>
      <c r="N4496" t="str">
        <f>RIGHT(Table1__5[[#This Row],[Calendar_month]],2)</f>
        <v>12</v>
      </c>
      <c r="O4496" t="str">
        <f>LEFT(Table1__5[[#This Row],[Calendar_month]],4)</f>
        <v>2025</v>
      </c>
      <c r="P4496" t="str">
        <f>_xlfn.TEXTBEFORE(Table1__5[[#This Row],[Distributor_Name]],"-")</f>
        <v>BD14</v>
      </c>
    </row>
    <row r="4497" spans="1:16" x14ac:dyDescent="0.75">
      <c r="A4497" t="s">
        <v>11</v>
      </c>
      <c r="B4497" t="s">
        <v>22</v>
      </c>
      <c r="C4497" t="s">
        <v>180</v>
      </c>
      <c r="D4497">
        <v>202512</v>
      </c>
      <c r="E4497" t="s">
        <v>7673</v>
      </c>
      <c r="F4497" t="s">
        <v>7672</v>
      </c>
      <c r="G4497">
        <v>0</v>
      </c>
      <c r="H4497">
        <v>0</v>
      </c>
      <c r="I4497">
        <v>0</v>
      </c>
      <c r="J4497">
        <v>0</v>
      </c>
      <c r="K4497">
        <v>0</v>
      </c>
      <c r="L4497" t="str">
        <f>VLOOKUP(Table1__5[[#This Row],[ShortCode]],$U$3:$W$100,3,0)</f>
        <v>Other</v>
      </c>
      <c r="M4497" t="str">
        <f>VLOOKUP(Table1__5[[#This Row],[ShortCode]],$U$3:$V$100,2,0)</f>
        <v>Group BB</v>
      </c>
      <c r="N4497" t="str">
        <f>RIGHT(Table1__5[[#This Row],[Calendar_month]],2)</f>
        <v>12</v>
      </c>
      <c r="O4497" t="str">
        <f>LEFT(Table1__5[[#This Row],[Calendar_month]],4)</f>
        <v>2025</v>
      </c>
      <c r="P4497" t="str">
        <f>_xlfn.TEXTBEFORE(Table1__5[[#This Row],[Distributor_Name]],"-")</f>
        <v>BD14</v>
      </c>
    </row>
    <row r="4498" spans="1:16" x14ac:dyDescent="0.75">
      <c r="A4498" t="s">
        <v>11</v>
      </c>
      <c r="B4498" t="s">
        <v>22</v>
      </c>
      <c r="C4498" t="s">
        <v>180</v>
      </c>
      <c r="D4498">
        <v>202512</v>
      </c>
      <c r="E4498" t="s">
        <v>7687</v>
      </c>
      <c r="F4498" t="s">
        <v>5400</v>
      </c>
      <c r="G4498">
        <v>2155</v>
      </c>
      <c r="H4498">
        <v>2850</v>
      </c>
      <c r="I4498">
        <v>2925</v>
      </c>
      <c r="J4498">
        <v>1.3573085846867701</v>
      </c>
      <c r="K4498">
        <v>-770</v>
      </c>
      <c r="L4498" t="str">
        <f>VLOOKUP(Table1__5[[#This Row],[ShortCode]],$U$3:$W$100,3,0)</f>
        <v>Bia Việt</v>
      </c>
      <c r="M4498" t="str">
        <f>VLOOKUP(Table1__5[[#This Row],[ShortCode]],$U$3:$V$100,2,0)</f>
        <v>Group BB</v>
      </c>
      <c r="N4498" t="str">
        <f>RIGHT(Table1__5[[#This Row],[Calendar_month]],2)</f>
        <v>12</v>
      </c>
      <c r="O4498" t="str">
        <f>LEFT(Table1__5[[#This Row],[Calendar_month]],4)</f>
        <v>2025</v>
      </c>
      <c r="P4498" t="str">
        <f>_xlfn.TEXTBEFORE(Table1__5[[#This Row],[Distributor_Name]],"-")</f>
        <v>BD14</v>
      </c>
    </row>
    <row r="4499" spans="1:16" x14ac:dyDescent="0.75">
      <c r="A4499" t="s">
        <v>11</v>
      </c>
      <c r="B4499" t="s">
        <v>22</v>
      </c>
      <c r="C4499" t="s">
        <v>180</v>
      </c>
      <c r="D4499">
        <v>202512</v>
      </c>
      <c r="E4499" t="s">
        <v>7688</v>
      </c>
      <c r="F4499" t="s">
        <v>5436</v>
      </c>
      <c r="G4499">
        <v>0</v>
      </c>
      <c r="H4499">
        <v>0</v>
      </c>
      <c r="I4499">
        <v>0</v>
      </c>
      <c r="J4499">
        <v>0</v>
      </c>
      <c r="K4499">
        <v>0</v>
      </c>
      <c r="L4499" t="str">
        <f>VLOOKUP(Table1__5[[#This Row],[ShortCode]],$U$3:$W$100,3,0)</f>
        <v>Bivina</v>
      </c>
      <c r="M4499" t="str">
        <f>VLOOKUP(Table1__5[[#This Row],[ShortCode]],$U$3:$V$100,2,0)</f>
        <v>Group BB</v>
      </c>
      <c r="N4499" t="str">
        <f>RIGHT(Table1__5[[#This Row],[Calendar_month]],2)</f>
        <v>12</v>
      </c>
      <c r="O4499" t="str">
        <f>LEFT(Table1__5[[#This Row],[Calendar_month]],4)</f>
        <v>2025</v>
      </c>
      <c r="P4499" t="str">
        <f>_xlfn.TEXTBEFORE(Table1__5[[#This Row],[Distributor_Name]],"-")</f>
        <v>BD14</v>
      </c>
    </row>
    <row r="4500" spans="1:16" x14ac:dyDescent="0.75">
      <c r="A4500" t="s">
        <v>11</v>
      </c>
      <c r="B4500" t="s">
        <v>22</v>
      </c>
      <c r="C4500" t="s">
        <v>180</v>
      </c>
      <c r="D4500">
        <v>202512</v>
      </c>
      <c r="E4500" t="s">
        <v>7688</v>
      </c>
      <c r="F4500" t="s">
        <v>7674</v>
      </c>
      <c r="G4500">
        <v>1303</v>
      </c>
      <c r="H4500">
        <v>0</v>
      </c>
      <c r="I4500">
        <v>0</v>
      </c>
      <c r="J4500">
        <v>0</v>
      </c>
      <c r="K4500">
        <v>1303</v>
      </c>
      <c r="L4500" t="str">
        <f>VLOOKUP(Table1__5[[#This Row],[ShortCode]],$U$3:$W$100,3,0)</f>
        <v>Bia Việt</v>
      </c>
      <c r="M4500" t="str">
        <f>VLOOKUP(Table1__5[[#This Row],[ShortCode]],$U$3:$V$100,2,0)</f>
        <v>Group BB</v>
      </c>
      <c r="N4500" t="str">
        <f>RIGHT(Table1__5[[#This Row],[Calendar_month]],2)</f>
        <v>12</v>
      </c>
      <c r="O4500" t="str">
        <f>LEFT(Table1__5[[#This Row],[Calendar_month]],4)</f>
        <v>2025</v>
      </c>
      <c r="P4500" t="str">
        <f>_xlfn.TEXTBEFORE(Table1__5[[#This Row],[Distributor_Name]],"-")</f>
        <v>BD14</v>
      </c>
    </row>
    <row r="4501" spans="1:16" x14ac:dyDescent="0.75">
      <c r="A4501" t="s">
        <v>11</v>
      </c>
      <c r="B4501" t="s">
        <v>22</v>
      </c>
      <c r="C4501" t="s">
        <v>180</v>
      </c>
      <c r="D4501">
        <v>202512</v>
      </c>
      <c r="E4501" t="s">
        <v>7688</v>
      </c>
      <c r="F4501" t="s">
        <v>5411</v>
      </c>
      <c r="G4501">
        <v>242</v>
      </c>
      <c r="H4501">
        <v>280</v>
      </c>
      <c r="I4501">
        <v>280</v>
      </c>
      <c r="J4501">
        <v>1.1570247933884299</v>
      </c>
      <c r="K4501">
        <v>-38</v>
      </c>
      <c r="L4501" t="str">
        <f>VLOOKUP(Table1__5[[#This Row],[ShortCode]],$U$3:$W$100,3,0)</f>
        <v>Bia Việt</v>
      </c>
      <c r="M4501" t="str">
        <f>VLOOKUP(Table1__5[[#This Row],[ShortCode]],$U$3:$V$100,2,0)</f>
        <v>Group BB</v>
      </c>
      <c r="N4501" t="str">
        <f>RIGHT(Table1__5[[#This Row],[Calendar_month]],2)</f>
        <v>12</v>
      </c>
      <c r="O4501" t="str">
        <f>LEFT(Table1__5[[#This Row],[Calendar_month]],4)</f>
        <v>2025</v>
      </c>
      <c r="P4501" t="str">
        <f>_xlfn.TEXTBEFORE(Table1__5[[#This Row],[Distributor_Name]],"-")</f>
        <v>BD14</v>
      </c>
    </row>
    <row r="4502" spans="1:16" x14ac:dyDescent="0.75">
      <c r="A4502" t="s">
        <v>11</v>
      </c>
      <c r="B4502" t="s">
        <v>22</v>
      </c>
      <c r="C4502" t="s">
        <v>180</v>
      </c>
      <c r="D4502">
        <v>202512</v>
      </c>
      <c r="E4502" t="s">
        <v>7688</v>
      </c>
      <c r="F4502" t="s">
        <v>7675</v>
      </c>
      <c r="G4502">
        <v>0</v>
      </c>
      <c r="H4502">
        <v>0</v>
      </c>
      <c r="I4502">
        <v>0</v>
      </c>
      <c r="J4502">
        <v>0</v>
      </c>
      <c r="K4502">
        <v>0</v>
      </c>
      <c r="L4502" t="str">
        <f>VLOOKUP(Table1__5[[#This Row],[ShortCode]],$U$3:$W$100,3,0)</f>
        <v>Larue</v>
      </c>
      <c r="M4502" t="str">
        <f>VLOOKUP(Table1__5[[#This Row],[ShortCode]],$U$3:$V$100,2,0)</f>
        <v>Group BB</v>
      </c>
      <c r="N4502" t="str">
        <f>RIGHT(Table1__5[[#This Row],[Calendar_month]],2)</f>
        <v>12</v>
      </c>
      <c r="O4502" t="str">
        <f>LEFT(Table1__5[[#This Row],[Calendar_month]],4)</f>
        <v>2025</v>
      </c>
      <c r="P4502" t="str">
        <f>_xlfn.TEXTBEFORE(Table1__5[[#This Row],[Distributor_Name]],"-")</f>
        <v>BD14</v>
      </c>
    </row>
    <row r="4503" spans="1:16" x14ac:dyDescent="0.75">
      <c r="A4503" t="s">
        <v>11</v>
      </c>
      <c r="B4503" t="s">
        <v>22</v>
      </c>
      <c r="C4503" t="s">
        <v>180</v>
      </c>
      <c r="D4503">
        <v>202512</v>
      </c>
      <c r="E4503" t="s">
        <v>7688</v>
      </c>
      <c r="F4503" t="s">
        <v>7677</v>
      </c>
      <c r="G4503">
        <v>0</v>
      </c>
      <c r="H4503">
        <v>0</v>
      </c>
      <c r="I4503">
        <v>0</v>
      </c>
      <c r="J4503">
        <v>0</v>
      </c>
      <c r="K4503">
        <v>0</v>
      </c>
      <c r="L4503" t="str">
        <f>VLOOKUP(Table1__5[[#This Row],[ShortCode]],$U$3:$W$100,3,0)</f>
        <v>Larue</v>
      </c>
      <c r="M4503" t="str">
        <f>VLOOKUP(Table1__5[[#This Row],[ShortCode]],$U$3:$V$100,2,0)</f>
        <v>Group BB</v>
      </c>
      <c r="N4503" t="str">
        <f>RIGHT(Table1__5[[#This Row],[Calendar_month]],2)</f>
        <v>12</v>
      </c>
      <c r="O4503" t="str">
        <f>LEFT(Table1__5[[#This Row],[Calendar_month]],4)</f>
        <v>2025</v>
      </c>
      <c r="P4503" t="str">
        <f>_xlfn.TEXTBEFORE(Table1__5[[#This Row],[Distributor_Name]],"-")</f>
        <v>BD14</v>
      </c>
    </row>
    <row r="4504" spans="1:16" x14ac:dyDescent="0.75">
      <c r="A4504" t="s">
        <v>11</v>
      </c>
      <c r="B4504" t="s">
        <v>22</v>
      </c>
      <c r="C4504" t="s">
        <v>180</v>
      </c>
      <c r="D4504">
        <v>202601</v>
      </c>
      <c r="E4504" t="s">
        <v>7662</v>
      </c>
      <c r="F4504" t="s">
        <v>5393</v>
      </c>
      <c r="G4504">
        <v>28466</v>
      </c>
      <c r="H4504">
        <v>22698</v>
      </c>
      <c r="I4504">
        <v>22698</v>
      </c>
      <c r="J4504">
        <v>0.79737230380102597</v>
      </c>
      <c r="K4504">
        <v>5768</v>
      </c>
      <c r="L4504" t="str">
        <f>VLOOKUP(Table1__5[[#This Row],[ShortCode]],$U$3:$W$100,3,0)</f>
        <v>Heineken Silver</v>
      </c>
      <c r="M4504" t="str">
        <f>VLOOKUP(Table1__5[[#This Row],[ShortCode]],$U$3:$V$100,2,0)</f>
        <v>Group AA</v>
      </c>
      <c r="N4504" t="str">
        <f>RIGHT(Table1__5[[#This Row],[Calendar_month]],2)</f>
        <v>01</v>
      </c>
      <c r="O4504" t="str">
        <f>LEFT(Table1__5[[#This Row],[Calendar_month]],4)</f>
        <v>2026</v>
      </c>
      <c r="P4504" t="str">
        <f>_xlfn.TEXTBEFORE(Table1__5[[#This Row],[Distributor_Name]],"-")</f>
        <v>BD14</v>
      </c>
    </row>
    <row r="4505" spans="1:16" x14ac:dyDescent="0.75">
      <c r="A4505" t="s">
        <v>11</v>
      </c>
      <c r="B4505" t="s">
        <v>22</v>
      </c>
      <c r="C4505" t="s">
        <v>180</v>
      </c>
      <c r="D4505">
        <v>202601</v>
      </c>
      <c r="E4505" t="s">
        <v>7662</v>
      </c>
      <c r="F4505" t="s">
        <v>5396</v>
      </c>
      <c r="G4505">
        <v>16583</v>
      </c>
      <c r="H4505">
        <v>14105</v>
      </c>
      <c r="I4505">
        <v>14105</v>
      </c>
      <c r="J4505">
        <v>0.85056986070071805</v>
      </c>
      <c r="K4505">
        <v>2478</v>
      </c>
      <c r="L4505" t="str">
        <f>VLOOKUP(Table1__5[[#This Row],[ShortCode]],$U$3:$W$100,3,0)</f>
        <v>Tiger Regular</v>
      </c>
      <c r="M4505" t="str">
        <f>VLOOKUP(Table1__5[[#This Row],[ShortCode]],$U$3:$V$100,2,0)</f>
        <v>Group BB</v>
      </c>
      <c r="N4505" t="str">
        <f>RIGHT(Table1__5[[#This Row],[Calendar_month]],2)</f>
        <v>01</v>
      </c>
      <c r="O4505" t="str">
        <f>LEFT(Table1__5[[#This Row],[Calendar_month]],4)</f>
        <v>2026</v>
      </c>
      <c r="P4505" t="str">
        <f>_xlfn.TEXTBEFORE(Table1__5[[#This Row],[Distributor_Name]],"-")</f>
        <v>BD14</v>
      </c>
    </row>
    <row r="4506" spans="1:16" x14ac:dyDescent="0.75">
      <c r="A4506" t="s">
        <v>11</v>
      </c>
      <c r="B4506" t="s">
        <v>22</v>
      </c>
      <c r="C4506" t="s">
        <v>180</v>
      </c>
      <c r="D4506">
        <v>202601</v>
      </c>
      <c r="E4506" t="s">
        <v>7662</v>
      </c>
      <c r="F4506" t="s">
        <v>5404</v>
      </c>
      <c r="G4506">
        <v>4619</v>
      </c>
      <c r="H4506">
        <v>6890</v>
      </c>
      <c r="I4506">
        <v>6890</v>
      </c>
      <c r="J4506">
        <v>1.49166486252436</v>
      </c>
      <c r="K4506">
        <v>-2271</v>
      </c>
      <c r="L4506" t="str">
        <f>VLOOKUP(Table1__5[[#This Row],[ShortCode]],$U$3:$W$100,3,0)</f>
        <v>Tiger Crystal</v>
      </c>
      <c r="M4506" t="str">
        <f>VLOOKUP(Table1__5[[#This Row],[ShortCode]],$U$3:$V$100,2,0)</f>
        <v>Group AA</v>
      </c>
      <c r="N4506" t="str">
        <f>RIGHT(Table1__5[[#This Row],[Calendar_month]],2)</f>
        <v>01</v>
      </c>
      <c r="O4506" t="str">
        <f>LEFT(Table1__5[[#This Row],[Calendar_month]],4)</f>
        <v>2026</v>
      </c>
      <c r="P4506" t="str">
        <f>_xlfn.TEXTBEFORE(Table1__5[[#This Row],[Distributor_Name]],"-")</f>
        <v>BD14</v>
      </c>
    </row>
    <row r="4507" spans="1:16" x14ac:dyDescent="0.75">
      <c r="A4507" t="s">
        <v>11</v>
      </c>
      <c r="B4507" t="s">
        <v>22</v>
      </c>
      <c r="C4507" t="s">
        <v>180</v>
      </c>
      <c r="D4507">
        <v>202601</v>
      </c>
      <c r="E4507" t="s">
        <v>7673</v>
      </c>
      <c r="F4507" t="s">
        <v>5438</v>
      </c>
      <c r="G4507">
        <v>11</v>
      </c>
      <c r="H4507">
        <v>0</v>
      </c>
      <c r="I4507">
        <v>0</v>
      </c>
      <c r="J4507">
        <v>0</v>
      </c>
      <c r="K4507">
        <v>11</v>
      </c>
      <c r="L4507" t="str">
        <f>VLOOKUP(Table1__5[[#This Row],[ShortCode]],$U$3:$W$100,3,0)</f>
        <v>Other</v>
      </c>
      <c r="M4507" t="str">
        <f>VLOOKUP(Table1__5[[#This Row],[ShortCode]],$U$3:$V$100,2,0)</f>
        <v>Group BB</v>
      </c>
      <c r="N4507" t="str">
        <f>RIGHT(Table1__5[[#This Row],[Calendar_month]],2)</f>
        <v>01</v>
      </c>
      <c r="O4507" t="str">
        <f>LEFT(Table1__5[[#This Row],[Calendar_month]],4)</f>
        <v>2026</v>
      </c>
      <c r="P4507" t="str">
        <f>_xlfn.TEXTBEFORE(Table1__5[[#This Row],[Distributor_Name]],"-")</f>
        <v>BD14</v>
      </c>
    </row>
    <row r="4508" spans="1:16" x14ac:dyDescent="0.75">
      <c r="A4508" t="s">
        <v>11</v>
      </c>
      <c r="B4508" t="s">
        <v>22</v>
      </c>
      <c r="C4508" t="s">
        <v>180</v>
      </c>
      <c r="D4508">
        <v>202601</v>
      </c>
      <c r="E4508" t="s">
        <v>7673</v>
      </c>
      <c r="F4508" t="s">
        <v>5426</v>
      </c>
      <c r="G4508">
        <v>0</v>
      </c>
      <c r="H4508">
        <v>0</v>
      </c>
      <c r="I4508">
        <v>0</v>
      </c>
      <c r="J4508">
        <v>0</v>
      </c>
      <c r="K4508">
        <v>0</v>
      </c>
      <c r="L4508" t="str">
        <f>VLOOKUP(Table1__5[[#This Row],[ShortCode]],$U$3:$W$100,3,0)</f>
        <v>Heineken Original</v>
      </c>
      <c r="M4508" t="str">
        <f>VLOOKUP(Table1__5[[#This Row],[ShortCode]],$U$3:$V$100,2,0)</f>
        <v>Group BB</v>
      </c>
      <c r="N4508" t="str">
        <f>RIGHT(Table1__5[[#This Row],[Calendar_month]],2)</f>
        <v>01</v>
      </c>
      <c r="O4508" t="str">
        <f>LEFT(Table1__5[[#This Row],[Calendar_month]],4)</f>
        <v>2026</v>
      </c>
      <c r="P4508" t="str">
        <f>_xlfn.TEXTBEFORE(Table1__5[[#This Row],[Distributor_Name]],"-")</f>
        <v>BD14</v>
      </c>
    </row>
    <row r="4509" spans="1:16" x14ac:dyDescent="0.75">
      <c r="A4509" t="s">
        <v>11</v>
      </c>
      <c r="B4509" t="s">
        <v>22</v>
      </c>
      <c r="C4509" t="s">
        <v>180</v>
      </c>
      <c r="D4509">
        <v>202601</v>
      </c>
      <c r="E4509" t="s">
        <v>7673</v>
      </c>
      <c r="F4509" t="s">
        <v>5434</v>
      </c>
      <c r="G4509">
        <v>487</v>
      </c>
      <c r="H4509">
        <v>520</v>
      </c>
      <c r="I4509">
        <v>520</v>
      </c>
      <c r="J4509">
        <v>1.06776180698152</v>
      </c>
      <c r="K4509">
        <v>-33</v>
      </c>
      <c r="L4509" t="str">
        <f>VLOOKUP(Table1__5[[#This Row],[ShortCode]],$U$3:$W$100,3,0)</f>
        <v>Heineken Original</v>
      </c>
      <c r="M4509" t="str">
        <f>VLOOKUP(Table1__5[[#This Row],[ShortCode]],$U$3:$V$100,2,0)</f>
        <v>Group BB</v>
      </c>
      <c r="N4509" t="str">
        <f>RIGHT(Table1__5[[#This Row],[Calendar_month]],2)</f>
        <v>01</v>
      </c>
      <c r="O4509" t="str">
        <f>LEFT(Table1__5[[#This Row],[Calendar_month]],4)</f>
        <v>2026</v>
      </c>
      <c r="P4509" t="str">
        <f>_xlfn.TEXTBEFORE(Table1__5[[#This Row],[Distributor_Name]],"-")</f>
        <v>BD14</v>
      </c>
    </row>
    <row r="4510" spans="1:16" x14ac:dyDescent="0.75">
      <c r="A4510" t="s">
        <v>11</v>
      </c>
      <c r="B4510" t="s">
        <v>22</v>
      </c>
      <c r="C4510" t="s">
        <v>180</v>
      </c>
      <c r="D4510">
        <v>202601</v>
      </c>
      <c r="E4510" t="s">
        <v>7673</v>
      </c>
      <c r="F4510" t="s">
        <v>5418</v>
      </c>
      <c r="G4510">
        <v>0</v>
      </c>
      <c r="H4510">
        <v>0</v>
      </c>
      <c r="I4510">
        <v>0</v>
      </c>
      <c r="J4510">
        <v>0</v>
      </c>
      <c r="K4510">
        <v>0</v>
      </c>
      <c r="L4510" t="str">
        <f>VLOOKUP(Table1__5[[#This Row],[ShortCode]],$U$3:$W$100,3,0)</f>
        <v>Heineken Silver</v>
      </c>
      <c r="M4510" t="str">
        <f>VLOOKUP(Table1__5[[#This Row],[ShortCode]],$U$3:$V$100,2,0)</f>
        <v>Group AA</v>
      </c>
      <c r="N4510" t="str">
        <f>RIGHT(Table1__5[[#This Row],[Calendar_month]],2)</f>
        <v>01</v>
      </c>
      <c r="O4510" t="str">
        <f>LEFT(Table1__5[[#This Row],[Calendar_month]],4)</f>
        <v>2026</v>
      </c>
      <c r="P4510" t="str">
        <f>_xlfn.TEXTBEFORE(Table1__5[[#This Row],[Distributor_Name]],"-")</f>
        <v>BD14</v>
      </c>
    </row>
    <row r="4511" spans="1:16" x14ac:dyDescent="0.75">
      <c r="A4511" t="s">
        <v>11</v>
      </c>
      <c r="B4511" t="s">
        <v>22</v>
      </c>
      <c r="C4511" t="s">
        <v>180</v>
      </c>
      <c r="D4511">
        <v>202601</v>
      </c>
      <c r="E4511" t="s">
        <v>7673</v>
      </c>
      <c r="F4511" t="s">
        <v>5401</v>
      </c>
      <c r="G4511">
        <v>2063</v>
      </c>
      <c r="H4511">
        <v>3796</v>
      </c>
      <c r="I4511">
        <v>3796</v>
      </c>
      <c r="J4511">
        <v>1.84003877847794</v>
      </c>
      <c r="K4511">
        <v>-1733</v>
      </c>
      <c r="L4511" t="str">
        <f>VLOOKUP(Table1__5[[#This Row],[ShortCode]],$U$3:$W$100,3,0)</f>
        <v>Heineken Silver</v>
      </c>
      <c r="M4511" t="str">
        <f>VLOOKUP(Table1__5[[#This Row],[ShortCode]],$U$3:$V$100,2,0)</f>
        <v>Group AA</v>
      </c>
      <c r="N4511" t="str">
        <f>RIGHT(Table1__5[[#This Row],[Calendar_month]],2)</f>
        <v>01</v>
      </c>
      <c r="O4511" t="str">
        <f>LEFT(Table1__5[[#This Row],[Calendar_month]],4)</f>
        <v>2026</v>
      </c>
      <c r="P4511" t="str">
        <f>_xlfn.TEXTBEFORE(Table1__5[[#This Row],[Distributor_Name]],"-")</f>
        <v>BD14</v>
      </c>
    </row>
    <row r="4512" spans="1:16" x14ac:dyDescent="0.75">
      <c r="A4512" t="s">
        <v>11</v>
      </c>
      <c r="B4512" t="s">
        <v>22</v>
      </c>
      <c r="C4512" t="s">
        <v>180</v>
      </c>
      <c r="D4512">
        <v>202601</v>
      </c>
      <c r="E4512" t="s">
        <v>7673</v>
      </c>
      <c r="F4512" t="s">
        <v>5440</v>
      </c>
      <c r="G4512">
        <v>14</v>
      </c>
      <c r="H4512">
        <v>0</v>
      </c>
      <c r="I4512">
        <v>0</v>
      </c>
      <c r="J4512">
        <v>0</v>
      </c>
      <c r="K4512">
        <v>14</v>
      </c>
      <c r="L4512" t="str">
        <f>VLOOKUP(Table1__5[[#This Row],[ShortCode]],$U$3:$W$100,3,0)</f>
        <v>Other</v>
      </c>
      <c r="M4512" t="str">
        <f>VLOOKUP(Table1__5[[#This Row],[ShortCode]],$U$3:$V$100,2,0)</f>
        <v>Group BB</v>
      </c>
      <c r="N4512" t="str">
        <f>RIGHT(Table1__5[[#This Row],[Calendar_month]],2)</f>
        <v>01</v>
      </c>
      <c r="O4512" t="str">
        <f>LEFT(Table1__5[[#This Row],[Calendar_month]],4)</f>
        <v>2026</v>
      </c>
      <c r="P4512" t="str">
        <f>_xlfn.TEXTBEFORE(Table1__5[[#This Row],[Distributor_Name]],"-")</f>
        <v>BD14</v>
      </c>
    </row>
    <row r="4513" spans="1:16" x14ac:dyDescent="0.75">
      <c r="A4513" t="s">
        <v>11</v>
      </c>
      <c r="B4513" t="s">
        <v>22</v>
      </c>
      <c r="C4513" t="s">
        <v>180</v>
      </c>
      <c r="D4513">
        <v>202601</v>
      </c>
      <c r="E4513" t="s">
        <v>7673</v>
      </c>
      <c r="F4513" t="s">
        <v>5424</v>
      </c>
      <c r="G4513">
        <v>17</v>
      </c>
      <c r="H4513">
        <v>0</v>
      </c>
      <c r="I4513">
        <v>0</v>
      </c>
      <c r="J4513">
        <v>0</v>
      </c>
      <c r="K4513">
        <v>17</v>
      </c>
      <c r="L4513" t="str">
        <f>VLOOKUP(Table1__5[[#This Row],[ShortCode]],$U$3:$W$100,3,0)</f>
        <v>Other</v>
      </c>
      <c r="M4513" t="str">
        <f>VLOOKUP(Table1__5[[#This Row],[ShortCode]],$U$3:$V$100,2,0)</f>
        <v>Group BB</v>
      </c>
      <c r="N4513" t="str">
        <f>RIGHT(Table1__5[[#This Row],[Calendar_month]],2)</f>
        <v>01</v>
      </c>
      <c r="O4513" t="str">
        <f>LEFT(Table1__5[[#This Row],[Calendar_month]],4)</f>
        <v>2026</v>
      </c>
      <c r="P4513" t="str">
        <f>_xlfn.TEXTBEFORE(Table1__5[[#This Row],[Distributor_Name]],"-")</f>
        <v>BD14</v>
      </c>
    </row>
    <row r="4514" spans="1:16" x14ac:dyDescent="0.75">
      <c r="A4514" t="s">
        <v>11</v>
      </c>
      <c r="B4514" t="s">
        <v>22</v>
      </c>
      <c r="C4514" t="s">
        <v>180</v>
      </c>
      <c r="D4514">
        <v>202601</v>
      </c>
      <c r="E4514" t="s">
        <v>7673</v>
      </c>
      <c r="F4514" t="s">
        <v>5430</v>
      </c>
      <c r="G4514">
        <v>25</v>
      </c>
      <c r="H4514">
        <v>0</v>
      </c>
      <c r="I4514">
        <v>0</v>
      </c>
      <c r="J4514">
        <v>0</v>
      </c>
      <c r="K4514">
        <v>25</v>
      </c>
      <c r="L4514" t="str">
        <f>VLOOKUP(Table1__5[[#This Row],[ShortCode]],$U$3:$W$100,3,0)</f>
        <v>Other</v>
      </c>
      <c r="M4514" t="str">
        <f>VLOOKUP(Table1__5[[#This Row],[ShortCode]],$U$3:$V$100,2,0)</f>
        <v>Group BB</v>
      </c>
      <c r="N4514" t="str">
        <f>RIGHT(Table1__5[[#This Row],[Calendar_month]],2)</f>
        <v>01</v>
      </c>
      <c r="O4514" t="str">
        <f>LEFT(Table1__5[[#This Row],[Calendar_month]],4)</f>
        <v>2026</v>
      </c>
      <c r="P4514" t="str">
        <f>_xlfn.TEXTBEFORE(Table1__5[[#This Row],[Distributor_Name]],"-")</f>
        <v>BD14</v>
      </c>
    </row>
    <row r="4515" spans="1:16" x14ac:dyDescent="0.75">
      <c r="A4515" t="s">
        <v>11</v>
      </c>
      <c r="B4515" t="s">
        <v>22</v>
      </c>
      <c r="C4515" t="s">
        <v>180</v>
      </c>
      <c r="D4515">
        <v>202601</v>
      </c>
      <c r="E4515" t="s">
        <v>7673</v>
      </c>
      <c r="F4515" t="s">
        <v>5405</v>
      </c>
      <c r="G4515">
        <v>9457</v>
      </c>
      <c r="H4515">
        <v>16770</v>
      </c>
      <c r="I4515">
        <v>16770</v>
      </c>
      <c r="J4515">
        <v>1.7732896267315199</v>
      </c>
      <c r="K4515">
        <v>-7313</v>
      </c>
      <c r="L4515" t="str">
        <f>VLOOKUP(Table1__5[[#This Row],[ShortCode]],$U$3:$W$100,3,0)</f>
        <v>Tiger Regular</v>
      </c>
      <c r="M4515" t="str">
        <f>VLOOKUP(Table1__5[[#This Row],[ShortCode]],$U$3:$V$100,2,0)</f>
        <v>Group BB</v>
      </c>
      <c r="N4515" t="str">
        <f>RIGHT(Table1__5[[#This Row],[Calendar_month]],2)</f>
        <v>01</v>
      </c>
      <c r="O4515" t="str">
        <f>LEFT(Table1__5[[#This Row],[Calendar_month]],4)</f>
        <v>2026</v>
      </c>
      <c r="P4515" t="str">
        <f>_xlfn.TEXTBEFORE(Table1__5[[#This Row],[Distributor_Name]],"-")</f>
        <v>BD14</v>
      </c>
    </row>
    <row r="4516" spans="1:16" x14ac:dyDescent="0.75">
      <c r="A4516" t="s">
        <v>11</v>
      </c>
      <c r="B4516" t="s">
        <v>22</v>
      </c>
      <c r="C4516" t="s">
        <v>180</v>
      </c>
      <c r="D4516">
        <v>202601</v>
      </c>
      <c r="E4516" t="s">
        <v>7673</v>
      </c>
      <c r="F4516" t="s">
        <v>5408</v>
      </c>
      <c r="G4516">
        <v>1109</v>
      </c>
      <c r="H4516">
        <v>770</v>
      </c>
      <c r="I4516">
        <v>718</v>
      </c>
      <c r="J4516">
        <v>0.64743011722272303</v>
      </c>
      <c r="K4516">
        <v>391</v>
      </c>
      <c r="L4516" t="str">
        <f>VLOOKUP(Table1__5[[#This Row],[ShortCode]],$U$3:$W$100,3,0)</f>
        <v>Tiger Regular</v>
      </c>
      <c r="M4516" t="str">
        <f>VLOOKUP(Table1__5[[#This Row],[ShortCode]],$U$3:$V$100,2,0)</f>
        <v>Group BB</v>
      </c>
      <c r="N4516" t="str">
        <f>RIGHT(Table1__5[[#This Row],[Calendar_month]],2)</f>
        <v>01</v>
      </c>
      <c r="O4516" t="str">
        <f>LEFT(Table1__5[[#This Row],[Calendar_month]],4)</f>
        <v>2026</v>
      </c>
      <c r="P4516" t="str">
        <f>_xlfn.TEXTBEFORE(Table1__5[[#This Row],[Distributor_Name]],"-")</f>
        <v>BD14</v>
      </c>
    </row>
    <row r="4517" spans="1:16" x14ac:dyDescent="0.75">
      <c r="A4517" t="s">
        <v>11</v>
      </c>
      <c r="B4517" t="s">
        <v>22</v>
      </c>
      <c r="C4517" t="s">
        <v>180</v>
      </c>
      <c r="D4517">
        <v>202601</v>
      </c>
      <c r="E4517" t="s">
        <v>7673</v>
      </c>
      <c r="F4517" t="s">
        <v>5417</v>
      </c>
      <c r="G4517">
        <v>869</v>
      </c>
      <c r="H4517">
        <v>860</v>
      </c>
      <c r="I4517">
        <v>860</v>
      </c>
      <c r="J4517">
        <v>0.98964326812428105</v>
      </c>
      <c r="K4517">
        <v>9</v>
      </c>
      <c r="L4517" t="str">
        <f>VLOOKUP(Table1__5[[#This Row],[ShortCode]],$U$3:$W$100,3,0)</f>
        <v>Tiger Crystal</v>
      </c>
      <c r="M4517" t="str">
        <f>VLOOKUP(Table1__5[[#This Row],[ShortCode]],$U$3:$V$100,2,0)</f>
        <v>Group AA</v>
      </c>
      <c r="N4517" t="str">
        <f>RIGHT(Table1__5[[#This Row],[Calendar_month]],2)</f>
        <v>01</v>
      </c>
      <c r="O4517" t="str">
        <f>LEFT(Table1__5[[#This Row],[Calendar_month]],4)</f>
        <v>2026</v>
      </c>
      <c r="P4517" t="str">
        <f>_xlfn.TEXTBEFORE(Table1__5[[#This Row],[Distributor_Name]],"-")</f>
        <v>BD14</v>
      </c>
    </row>
    <row r="4518" spans="1:16" x14ac:dyDescent="0.75">
      <c r="A4518" t="s">
        <v>11</v>
      </c>
      <c r="B4518" t="s">
        <v>22</v>
      </c>
      <c r="C4518" t="s">
        <v>180</v>
      </c>
      <c r="D4518">
        <v>202601</v>
      </c>
      <c r="E4518" t="s">
        <v>7673</v>
      </c>
      <c r="F4518" t="s">
        <v>5403</v>
      </c>
      <c r="G4518">
        <v>12570</v>
      </c>
      <c r="H4518">
        <v>21268</v>
      </c>
      <c r="I4518">
        <v>21268</v>
      </c>
      <c r="J4518">
        <v>1.69196499602228</v>
      </c>
      <c r="K4518">
        <v>-8698</v>
      </c>
      <c r="L4518" t="str">
        <f>VLOOKUP(Table1__5[[#This Row],[ShortCode]],$U$3:$W$100,3,0)</f>
        <v>Tiger Crystal</v>
      </c>
      <c r="M4518" t="str">
        <f>VLOOKUP(Table1__5[[#This Row],[ShortCode]],$U$3:$V$100,2,0)</f>
        <v>Group AA</v>
      </c>
      <c r="N4518" t="str">
        <f>RIGHT(Table1__5[[#This Row],[Calendar_month]],2)</f>
        <v>01</v>
      </c>
      <c r="O4518" t="str">
        <f>LEFT(Table1__5[[#This Row],[Calendar_month]],4)</f>
        <v>2026</v>
      </c>
      <c r="P4518" t="str">
        <f>_xlfn.TEXTBEFORE(Table1__5[[#This Row],[Distributor_Name]],"-")</f>
        <v>BD14</v>
      </c>
    </row>
    <row r="4519" spans="1:16" x14ac:dyDescent="0.75">
      <c r="A4519" t="s">
        <v>11</v>
      </c>
      <c r="B4519" t="s">
        <v>22</v>
      </c>
      <c r="C4519" t="s">
        <v>180</v>
      </c>
      <c r="D4519">
        <v>202601</v>
      </c>
      <c r="E4519" t="s">
        <v>7687</v>
      </c>
      <c r="F4519" t="s">
        <v>5400</v>
      </c>
      <c r="G4519">
        <v>3405</v>
      </c>
      <c r="H4519">
        <v>2990</v>
      </c>
      <c r="I4519">
        <v>2990</v>
      </c>
      <c r="J4519">
        <v>0.87812041116005901</v>
      </c>
      <c r="K4519">
        <v>415</v>
      </c>
      <c r="L4519" t="str">
        <f>VLOOKUP(Table1__5[[#This Row],[ShortCode]],$U$3:$W$100,3,0)</f>
        <v>Bia Việt</v>
      </c>
      <c r="M4519" t="str">
        <f>VLOOKUP(Table1__5[[#This Row],[ShortCode]],$U$3:$V$100,2,0)</f>
        <v>Group BB</v>
      </c>
      <c r="N4519" t="str">
        <f>RIGHT(Table1__5[[#This Row],[Calendar_month]],2)</f>
        <v>01</v>
      </c>
      <c r="O4519" t="str">
        <f>LEFT(Table1__5[[#This Row],[Calendar_month]],4)</f>
        <v>2026</v>
      </c>
      <c r="P4519" t="str">
        <f>_xlfn.TEXTBEFORE(Table1__5[[#This Row],[Distributor_Name]],"-")</f>
        <v>BD14</v>
      </c>
    </row>
    <row r="4520" spans="1:16" x14ac:dyDescent="0.75">
      <c r="A4520" t="s">
        <v>11</v>
      </c>
      <c r="B4520" t="s">
        <v>22</v>
      </c>
      <c r="C4520" t="s">
        <v>180</v>
      </c>
      <c r="D4520">
        <v>202601</v>
      </c>
      <c r="E4520" t="s">
        <v>7688</v>
      </c>
      <c r="F4520" t="s">
        <v>5411</v>
      </c>
      <c r="G4520">
        <v>839</v>
      </c>
      <c r="H4520">
        <v>840</v>
      </c>
      <c r="I4520">
        <v>840</v>
      </c>
      <c r="J4520">
        <v>1.0011918951132299</v>
      </c>
      <c r="K4520">
        <v>-0.99999999999988598</v>
      </c>
      <c r="L4520" t="str">
        <f>VLOOKUP(Table1__5[[#This Row],[ShortCode]],$U$3:$W$100,3,0)</f>
        <v>Bia Việt</v>
      </c>
      <c r="M4520" t="str">
        <f>VLOOKUP(Table1__5[[#This Row],[ShortCode]],$U$3:$V$100,2,0)</f>
        <v>Group BB</v>
      </c>
      <c r="N4520" t="str">
        <f>RIGHT(Table1__5[[#This Row],[Calendar_month]],2)</f>
        <v>01</v>
      </c>
      <c r="O4520" t="str">
        <f>LEFT(Table1__5[[#This Row],[Calendar_month]],4)</f>
        <v>2026</v>
      </c>
      <c r="P4520" t="str">
        <f>_xlfn.TEXTBEFORE(Table1__5[[#This Row],[Distributor_Name]],"-")</f>
        <v>BD14</v>
      </c>
    </row>
    <row r="4521" spans="1:16" x14ac:dyDescent="0.75">
      <c r="A4521" t="s">
        <v>11</v>
      </c>
      <c r="B4521" t="s">
        <v>22</v>
      </c>
      <c r="C4521" t="s">
        <v>180</v>
      </c>
      <c r="D4521">
        <v>202602</v>
      </c>
      <c r="E4521" t="s">
        <v>7662</v>
      </c>
      <c r="F4521" t="s">
        <v>5393</v>
      </c>
      <c r="G4521">
        <v>16984</v>
      </c>
      <c r="H4521">
        <v>17381</v>
      </c>
      <c r="I4521">
        <v>17381</v>
      </c>
      <c r="J4521">
        <v>1.02337494112106</v>
      </c>
      <c r="K4521">
        <v>-397</v>
      </c>
      <c r="L4521" t="str">
        <f>VLOOKUP(Table1__5[[#This Row],[ShortCode]],$U$3:$W$100,3,0)</f>
        <v>Heineken Silver</v>
      </c>
      <c r="M4521" t="str">
        <f>VLOOKUP(Table1__5[[#This Row],[ShortCode]],$U$3:$V$100,2,0)</f>
        <v>Group AA</v>
      </c>
      <c r="N4521" t="str">
        <f>RIGHT(Table1__5[[#This Row],[Calendar_month]],2)</f>
        <v>02</v>
      </c>
      <c r="O4521" t="str">
        <f>LEFT(Table1__5[[#This Row],[Calendar_month]],4)</f>
        <v>2026</v>
      </c>
      <c r="P4521" t="str">
        <f>_xlfn.TEXTBEFORE(Table1__5[[#This Row],[Distributor_Name]],"-")</f>
        <v>BD14</v>
      </c>
    </row>
    <row r="4522" spans="1:16" x14ac:dyDescent="0.75">
      <c r="A4522" t="s">
        <v>11</v>
      </c>
      <c r="B4522" t="s">
        <v>22</v>
      </c>
      <c r="C4522" t="s">
        <v>180</v>
      </c>
      <c r="D4522">
        <v>202602</v>
      </c>
      <c r="E4522" t="s">
        <v>7662</v>
      </c>
      <c r="F4522" t="s">
        <v>5396</v>
      </c>
      <c r="G4522">
        <v>9476</v>
      </c>
      <c r="H4522">
        <v>9230</v>
      </c>
      <c r="I4522">
        <v>9230</v>
      </c>
      <c r="J4522">
        <v>0.97403967918953105</v>
      </c>
      <c r="K4522">
        <v>246</v>
      </c>
      <c r="L4522" t="str">
        <f>VLOOKUP(Table1__5[[#This Row],[ShortCode]],$U$3:$W$100,3,0)</f>
        <v>Tiger Regular</v>
      </c>
      <c r="M4522" t="str">
        <f>VLOOKUP(Table1__5[[#This Row],[ShortCode]],$U$3:$V$100,2,0)</f>
        <v>Group BB</v>
      </c>
      <c r="N4522" t="str">
        <f>RIGHT(Table1__5[[#This Row],[Calendar_month]],2)</f>
        <v>02</v>
      </c>
      <c r="O4522" t="str">
        <f>LEFT(Table1__5[[#This Row],[Calendar_month]],4)</f>
        <v>2026</v>
      </c>
      <c r="P4522" t="str">
        <f>_xlfn.TEXTBEFORE(Table1__5[[#This Row],[Distributor_Name]],"-")</f>
        <v>BD14</v>
      </c>
    </row>
    <row r="4523" spans="1:16" x14ac:dyDescent="0.75">
      <c r="A4523" t="s">
        <v>11</v>
      </c>
      <c r="B4523" t="s">
        <v>22</v>
      </c>
      <c r="C4523" t="s">
        <v>180</v>
      </c>
      <c r="D4523">
        <v>202602</v>
      </c>
      <c r="E4523" t="s">
        <v>7662</v>
      </c>
      <c r="F4523" t="s">
        <v>5404</v>
      </c>
      <c r="G4523">
        <v>2982</v>
      </c>
      <c r="H4523">
        <v>3016</v>
      </c>
      <c r="I4523">
        <v>3016</v>
      </c>
      <c r="J4523">
        <v>1.01140174379611</v>
      </c>
      <c r="K4523">
        <v>-34</v>
      </c>
      <c r="L4523" t="str">
        <f>VLOOKUP(Table1__5[[#This Row],[ShortCode]],$U$3:$W$100,3,0)</f>
        <v>Tiger Crystal</v>
      </c>
      <c r="M4523" t="str">
        <f>VLOOKUP(Table1__5[[#This Row],[ShortCode]],$U$3:$V$100,2,0)</f>
        <v>Group AA</v>
      </c>
      <c r="N4523" t="str">
        <f>RIGHT(Table1__5[[#This Row],[Calendar_month]],2)</f>
        <v>02</v>
      </c>
      <c r="O4523" t="str">
        <f>LEFT(Table1__5[[#This Row],[Calendar_month]],4)</f>
        <v>2026</v>
      </c>
      <c r="P4523" t="str">
        <f>_xlfn.TEXTBEFORE(Table1__5[[#This Row],[Distributor_Name]],"-")</f>
        <v>BD14</v>
      </c>
    </row>
    <row r="4524" spans="1:16" x14ac:dyDescent="0.75">
      <c r="A4524" t="s">
        <v>11</v>
      </c>
      <c r="B4524" t="s">
        <v>22</v>
      </c>
      <c r="C4524" t="s">
        <v>180</v>
      </c>
      <c r="D4524">
        <v>202602</v>
      </c>
      <c r="E4524" t="s">
        <v>7673</v>
      </c>
      <c r="F4524" t="s">
        <v>5438</v>
      </c>
      <c r="G4524">
        <v>8</v>
      </c>
      <c r="H4524">
        <v>0</v>
      </c>
      <c r="I4524">
        <v>0</v>
      </c>
      <c r="J4524">
        <v>0</v>
      </c>
      <c r="K4524">
        <v>8</v>
      </c>
      <c r="L4524" t="str">
        <f>VLOOKUP(Table1__5[[#This Row],[ShortCode]],$U$3:$W$100,3,0)</f>
        <v>Other</v>
      </c>
      <c r="M4524" t="str">
        <f>VLOOKUP(Table1__5[[#This Row],[ShortCode]],$U$3:$V$100,2,0)</f>
        <v>Group BB</v>
      </c>
      <c r="N4524" t="str">
        <f>RIGHT(Table1__5[[#This Row],[Calendar_month]],2)</f>
        <v>02</v>
      </c>
      <c r="O4524" t="str">
        <f>LEFT(Table1__5[[#This Row],[Calendar_month]],4)</f>
        <v>2026</v>
      </c>
      <c r="P4524" t="str">
        <f>_xlfn.TEXTBEFORE(Table1__5[[#This Row],[Distributor_Name]],"-")</f>
        <v>BD14</v>
      </c>
    </row>
    <row r="4525" spans="1:16" x14ac:dyDescent="0.75">
      <c r="A4525" t="s">
        <v>11</v>
      </c>
      <c r="B4525" t="s">
        <v>22</v>
      </c>
      <c r="C4525" t="s">
        <v>180</v>
      </c>
      <c r="D4525">
        <v>202602</v>
      </c>
      <c r="E4525" t="s">
        <v>7673</v>
      </c>
      <c r="F4525" t="s">
        <v>5434</v>
      </c>
      <c r="G4525">
        <v>245</v>
      </c>
      <c r="H4525">
        <v>260</v>
      </c>
      <c r="I4525">
        <v>260</v>
      </c>
      <c r="J4525">
        <v>1.06122448979592</v>
      </c>
      <c r="K4525">
        <v>-15</v>
      </c>
      <c r="L4525" t="str">
        <f>VLOOKUP(Table1__5[[#This Row],[ShortCode]],$U$3:$W$100,3,0)</f>
        <v>Heineken Original</v>
      </c>
      <c r="M4525" t="str">
        <f>VLOOKUP(Table1__5[[#This Row],[ShortCode]],$U$3:$V$100,2,0)</f>
        <v>Group BB</v>
      </c>
      <c r="N4525" t="str">
        <f>RIGHT(Table1__5[[#This Row],[Calendar_month]],2)</f>
        <v>02</v>
      </c>
      <c r="O4525" t="str">
        <f>LEFT(Table1__5[[#This Row],[Calendar_month]],4)</f>
        <v>2026</v>
      </c>
      <c r="P4525" t="str">
        <f>_xlfn.TEXTBEFORE(Table1__5[[#This Row],[Distributor_Name]],"-")</f>
        <v>BD14</v>
      </c>
    </row>
    <row r="4526" spans="1:16" x14ac:dyDescent="0.75">
      <c r="A4526" t="s">
        <v>11</v>
      </c>
      <c r="B4526" t="s">
        <v>22</v>
      </c>
      <c r="C4526" t="s">
        <v>180</v>
      </c>
      <c r="D4526">
        <v>202602</v>
      </c>
      <c r="E4526" t="s">
        <v>7673</v>
      </c>
      <c r="F4526" t="s">
        <v>5401</v>
      </c>
      <c r="G4526">
        <v>712</v>
      </c>
      <c r="H4526">
        <v>1079</v>
      </c>
      <c r="I4526">
        <v>1079</v>
      </c>
      <c r="J4526">
        <v>1.5154494382022501</v>
      </c>
      <c r="K4526">
        <v>-367</v>
      </c>
      <c r="L4526" t="str">
        <f>VLOOKUP(Table1__5[[#This Row],[ShortCode]],$U$3:$W$100,3,0)</f>
        <v>Heineken Silver</v>
      </c>
      <c r="M4526" t="str">
        <f>VLOOKUP(Table1__5[[#This Row],[ShortCode]],$U$3:$V$100,2,0)</f>
        <v>Group AA</v>
      </c>
      <c r="N4526" t="str">
        <f>RIGHT(Table1__5[[#This Row],[Calendar_month]],2)</f>
        <v>02</v>
      </c>
      <c r="O4526" t="str">
        <f>LEFT(Table1__5[[#This Row],[Calendar_month]],4)</f>
        <v>2026</v>
      </c>
      <c r="P4526" t="str">
        <f>_xlfn.TEXTBEFORE(Table1__5[[#This Row],[Distributor_Name]],"-")</f>
        <v>BD14</v>
      </c>
    </row>
    <row r="4527" spans="1:16" x14ac:dyDescent="0.75">
      <c r="A4527" t="s">
        <v>11</v>
      </c>
      <c r="B4527" t="s">
        <v>22</v>
      </c>
      <c r="C4527" t="s">
        <v>180</v>
      </c>
      <c r="D4527">
        <v>202602</v>
      </c>
      <c r="E4527" t="s">
        <v>7673</v>
      </c>
      <c r="F4527" t="s">
        <v>5440</v>
      </c>
      <c r="G4527">
        <v>12</v>
      </c>
      <c r="H4527">
        <v>0</v>
      </c>
      <c r="I4527">
        <v>0</v>
      </c>
      <c r="J4527">
        <v>0</v>
      </c>
      <c r="K4527">
        <v>12</v>
      </c>
      <c r="L4527" t="str">
        <f>VLOOKUP(Table1__5[[#This Row],[ShortCode]],$U$3:$W$100,3,0)</f>
        <v>Other</v>
      </c>
      <c r="M4527" t="str">
        <f>VLOOKUP(Table1__5[[#This Row],[ShortCode]],$U$3:$V$100,2,0)</f>
        <v>Group BB</v>
      </c>
      <c r="N4527" t="str">
        <f>RIGHT(Table1__5[[#This Row],[Calendar_month]],2)</f>
        <v>02</v>
      </c>
      <c r="O4527" t="str">
        <f>LEFT(Table1__5[[#This Row],[Calendar_month]],4)</f>
        <v>2026</v>
      </c>
      <c r="P4527" t="str">
        <f>_xlfn.TEXTBEFORE(Table1__5[[#This Row],[Distributor_Name]],"-")</f>
        <v>BD14</v>
      </c>
    </row>
    <row r="4528" spans="1:16" x14ac:dyDescent="0.75">
      <c r="A4528" t="s">
        <v>11</v>
      </c>
      <c r="B4528" t="s">
        <v>22</v>
      </c>
      <c r="C4528" t="s">
        <v>180</v>
      </c>
      <c r="D4528">
        <v>202602</v>
      </c>
      <c r="E4528" t="s">
        <v>7673</v>
      </c>
      <c r="F4528" t="s">
        <v>5424</v>
      </c>
      <c r="G4528">
        <v>8</v>
      </c>
      <c r="H4528">
        <v>0</v>
      </c>
      <c r="I4528">
        <v>0</v>
      </c>
      <c r="J4528">
        <v>0</v>
      </c>
      <c r="K4528">
        <v>8</v>
      </c>
      <c r="L4528" t="str">
        <f>VLOOKUP(Table1__5[[#This Row],[ShortCode]],$U$3:$W$100,3,0)</f>
        <v>Other</v>
      </c>
      <c r="M4528" t="str">
        <f>VLOOKUP(Table1__5[[#This Row],[ShortCode]],$U$3:$V$100,2,0)</f>
        <v>Group BB</v>
      </c>
      <c r="N4528" t="str">
        <f>RIGHT(Table1__5[[#This Row],[Calendar_month]],2)</f>
        <v>02</v>
      </c>
      <c r="O4528" t="str">
        <f>LEFT(Table1__5[[#This Row],[Calendar_month]],4)</f>
        <v>2026</v>
      </c>
      <c r="P4528" t="str">
        <f>_xlfn.TEXTBEFORE(Table1__5[[#This Row],[Distributor_Name]],"-")</f>
        <v>BD14</v>
      </c>
    </row>
    <row r="4529" spans="1:16" x14ac:dyDescent="0.75">
      <c r="A4529" t="s">
        <v>11</v>
      </c>
      <c r="B4529" t="s">
        <v>22</v>
      </c>
      <c r="C4529" t="s">
        <v>180</v>
      </c>
      <c r="D4529">
        <v>202602</v>
      </c>
      <c r="E4529" t="s">
        <v>7673</v>
      </c>
      <c r="F4529" t="s">
        <v>5430</v>
      </c>
      <c r="G4529">
        <v>22</v>
      </c>
      <c r="H4529">
        <v>0</v>
      </c>
      <c r="I4529">
        <v>0</v>
      </c>
      <c r="J4529">
        <v>0</v>
      </c>
      <c r="K4529">
        <v>22</v>
      </c>
      <c r="L4529" t="str">
        <f>VLOOKUP(Table1__5[[#This Row],[ShortCode]],$U$3:$W$100,3,0)</f>
        <v>Other</v>
      </c>
      <c r="M4529" t="str">
        <f>VLOOKUP(Table1__5[[#This Row],[ShortCode]],$U$3:$V$100,2,0)</f>
        <v>Group BB</v>
      </c>
      <c r="N4529" t="str">
        <f>RIGHT(Table1__5[[#This Row],[Calendar_month]],2)</f>
        <v>02</v>
      </c>
      <c r="O4529" t="str">
        <f>LEFT(Table1__5[[#This Row],[Calendar_month]],4)</f>
        <v>2026</v>
      </c>
      <c r="P4529" t="str">
        <f>_xlfn.TEXTBEFORE(Table1__5[[#This Row],[Distributor_Name]],"-")</f>
        <v>BD14</v>
      </c>
    </row>
    <row r="4530" spans="1:16" x14ac:dyDescent="0.75">
      <c r="A4530" t="s">
        <v>11</v>
      </c>
      <c r="B4530" t="s">
        <v>22</v>
      </c>
      <c r="C4530" t="s">
        <v>180</v>
      </c>
      <c r="D4530">
        <v>202602</v>
      </c>
      <c r="E4530" t="s">
        <v>7673</v>
      </c>
      <c r="F4530" t="s">
        <v>5405</v>
      </c>
      <c r="G4530">
        <v>5056</v>
      </c>
      <c r="H4530">
        <v>5148</v>
      </c>
      <c r="I4530">
        <v>5148</v>
      </c>
      <c r="J4530">
        <v>1.01819620253165</v>
      </c>
      <c r="K4530">
        <v>-92</v>
      </c>
      <c r="L4530" t="str">
        <f>VLOOKUP(Table1__5[[#This Row],[ShortCode]],$U$3:$W$100,3,0)</f>
        <v>Tiger Regular</v>
      </c>
      <c r="M4530" t="str">
        <f>VLOOKUP(Table1__5[[#This Row],[ShortCode]],$U$3:$V$100,2,0)</f>
        <v>Group BB</v>
      </c>
      <c r="N4530" t="str">
        <f>RIGHT(Table1__5[[#This Row],[Calendar_month]],2)</f>
        <v>02</v>
      </c>
      <c r="O4530" t="str">
        <f>LEFT(Table1__5[[#This Row],[Calendar_month]],4)</f>
        <v>2026</v>
      </c>
      <c r="P4530" t="str">
        <f>_xlfn.TEXTBEFORE(Table1__5[[#This Row],[Distributor_Name]],"-")</f>
        <v>BD14</v>
      </c>
    </row>
    <row r="4531" spans="1:16" x14ac:dyDescent="0.75">
      <c r="A4531" t="s">
        <v>11</v>
      </c>
      <c r="B4531" t="s">
        <v>22</v>
      </c>
      <c r="C4531" t="s">
        <v>180</v>
      </c>
      <c r="D4531">
        <v>202602</v>
      </c>
      <c r="E4531" t="s">
        <v>7673</v>
      </c>
      <c r="F4531" t="s">
        <v>5408</v>
      </c>
      <c r="G4531">
        <v>549</v>
      </c>
      <c r="H4531">
        <v>280</v>
      </c>
      <c r="I4531">
        <v>332</v>
      </c>
      <c r="J4531">
        <v>0.60473588342440798</v>
      </c>
      <c r="K4531">
        <v>217</v>
      </c>
      <c r="L4531" t="str">
        <f>VLOOKUP(Table1__5[[#This Row],[ShortCode]],$U$3:$W$100,3,0)</f>
        <v>Tiger Regular</v>
      </c>
      <c r="M4531" t="str">
        <f>VLOOKUP(Table1__5[[#This Row],[ShortCode]],$U$3:$V$100,2,0)</f>
        <v>Group BB</v>
      </c>
      <c r="N4531" t="str">
        <f>RIGHT(Table1__5[[#This Row],[Calendar_month]],2)</f>
        <v>02</v>
      </c>
      <c r="O4531" t="str">
        <f>LEFT(Table1__5[[#This Row],[Calendar_month]],4)</f>
        <v>2026</v>
      </c>
      <c r="P4531" t="str">
        <f>_xlfn.TEXTBEFORE(Table1__5[[#This Row],[Distributor_Name]],"-")</f>
        <v>BD14</v>
      </c>
    </row>
    <row r="4532" spans="1:16" x14ac:dyDescent="0.75">
      <c r="A4532" t="s">
        <v>11</v>
      </c>
      <c r="B4532" t="s">
        <v>22</v>
      </c>
      <c r="C4532" t="s">
        <v>180</v>
      </c>
      <c r="D4532">
        <v>202602</v>
      </c>
      <c r="E4532" t="s">
        <v>7673</v>
      </c>
      <c r="F4532" t="s">
        <v>5417</v>
      </c>
      <c r="G4532">
        <v>310</v>
      </c>
      <c r="H4532">
        <v>450</v>
      </c>
      <c r="I4532">
        <v>450</v>
      </c>
      <c r="J4532">
        <v>1.45161290322581</v>
      </c>
      <c r="K4532">
        <v>-140</v>
      </c>
      <c r="L4532" t="str">
        <f>VLOOKUP(Table1__5[[#This Row],[ShortCode]],$U$3:$W$100,3,0)</f>
        <v>Tiger Crystal</v>
      </c>
      <c r="M4532" t="str">
        <f>VLOOKUP(Table1__5[[#This Row],[ShortCode]],$U$3:$V$100,2,0)</f>
        <v>Group AA</v>
      </c>
      <c r="N4532" t="str">
        <f>RIGHT(Table1__5[[#This Row],[Calendar_month]],2)</f>
        <v>02</v>
      </c>
      <c r="O4532" t="str">
        <f>LEFT(Table1__5[[#This Row],[Calendar_month]],4)</f>
        <v>2026</v>
      </c>
      <c r="P4532" t="str">
        <f>_xlfn.TEXTBEFORE(Table1__5[[#This Row],[Distributor_Name]],"-")</f>
        <v>BD14</v>
      </c>
    </row>
    <row r="4533" spans="1:16" x14ac:dyDescent="0.75">
      <c r="A4533" t="s">
        <v>11</v>
      </c>
      <c r="B4533" t="s">
        <v>22</v>
      </c>
      <c r="C4533" t="s">
        <v>180</v>
      </c>
      <c r="D4533">
        <v>202602</v>
      </c>
      <c r="E4533" t="s">
        <v>7673</v>
      </c>
      <c r="F4533" t="s">
        <v>5403</v>
      </c>
      <c r="G4533">
        <v>5357</v>
      </c>
      <c r="H4533">
        <v>5343</v>
      </c>
      <c r="I4533">
        <v>5343</v>
      </c>
      <c r="J4533">
        <v>0.99738659697591903</v>
      </c>
      <c r="K4533">
        <v>14</v>
      </c>
      <c r="L4533" t="str">
        <f>VLOOKUP(Table1__5[[#This Row],[ShortCode]],$U$3:$W$100,3,0)</f>
        <v>Tiger Crystal</v>
      </c>
      <c r="M4533" t="str">
        <f>VLOOKUP(Table1__5[[#This Row],[ShortCode]],$U$3:$V$100,2,0)</f>
        <v>Group AA</v>
      </c>
      <c r="N4533" t="str">
        <f>RIGHT(Table1__5[[#This Row],[Calendar_month]],2)</f>
        <v>02</v>
      </c>
      <c r="O4533" t="str">
        <f>LEFT(Table1__5[[#This Row],[Calendar_month]],4)</f>
        <v>2026</v>
      </c>
      <c r="P4533" t="str">
        <f>_xlfn.TEXTBEFORE(Table1__5[[#This Row],[Distributor_Name]],"-")</f>
        <v>BD14</v>
      </c>
    </row>
    <row r="4534" spans="1:16" x14ac:dyDescent="0.75">
      <c r="A4534" t="s">
        <v>11</v>
      </c>
      <c r="B4534" t="s">
        <v>22</v>
      </c>
      <c r="C4534" t="s">
        <v>180</v>
      </c>
      <c r="D4534">
        <v>202602</v>
      </c>
      <c r="E4534" t="s">
        <v>7687</v>
      </c>
      <c r="F4534" t="s">
        <v>5400</v>
      </c>
      <c r="G4534">
        <v>2388</v>
      </c>
      <c r="H4534">
        <v>2410</v>
      </c>
      <c r="I4534">
        <v>2410</v>
      </c>
      <c r="J4534">
        <v>1.0092127303182601</v>
      </c>
      <c r="K4534">
        <v>-22</v>
      </c>
      <c r="L4534" t="str">
        <f>VLOOKUP(Table1__5[[#This Row],[ShortCode]],$U$3:$W$100,3,0)</f>
        <v>Bia Việt</v>
      </c>
      <c r="M4534" t="str">
        <f>VLOOKUP(Table1__5[[#This Row],[ShortCode]],$U$3:$V$100,2,0)</f>
        <v>Group BB</v>
      </c>
      <c r="N4534" t="str">
        <f>RIGHT(Table1__5[[#This Row],[Calendar_month]],2)</f>
        <v>02</v>
      </c>
      <c r="O4534" t="str">
        <f>LEFT(Table1__5[[#This Row],[Calendar_month]],4)</f>
        <v>2026</v>
      </c>
      <c r="P4534" t="str">
        <f>_xlfn.TEXTBEFORE(Table1__5[[#This Row],[Distributor_Name]],"-")</f>
        <v>BD14</v>
      </c>
    </row>
    <row r="4535" spans="1:16" x14ac:dyDescent="0.75">
      <c r="A4535" t="s">
        <v>11</v>
      </c>
      <c r="B4535" t="s">
        <v>22</v>
      </c>
      <c r="C4535" t="s">
        <v>180</v>
      </c>
      <c r="D4535">
        <v>202602</v>
      </c>
      <c r="E4535" t="s">
        <v>7688</v>
      </c>
      <c r="F4535" t="s">
        <v>5411</v>
      </c>
      <c r="G4535">
        <v>592</v>
      </c>
      <c r="H4535">
        <v>630</v>
      </c>
      <c r="I4535">
        <v>630</v>
      </c>
      <c r="J4535">
        <v>1.0641891891891899</v>
      </c>
      <c r="K4535">
        <v>-38</v>
      </c>
      <c r="L4535" t="str">
        <f>VLOOKUP(Table1__5[[#This Row],[ShortCode]],$U$3:$W$100,3,0)</f>
        <v>Bia Việt</v>
      </c>
      <c r="M4535" t="str">
        <f>VLOOKUP(Table1__5[[#This Row],[ShortCode]],$U$3:$V$100,2,0)</f>
        <v>Group BB</v>
      </c>
      <c r="N4535" t="str">
        <f>RIGHT(Table1__5[[#This Row],[Calendar_month]],2)</f>
        <v>02</v>
      </c>
      <c r="O4535" t="str">
        <f>LEFT(Table1__5[[#This Row],[Calendar_month]],4)</f>
        <v>2026</v>
      </c>
      <c r="P4535" t="str">
        <f>_xlfn.TEXTBEFORE(Table1__5[[#This Row],[Distributor_Name]],"-")</f>
        <v>BD14</v>
      </c>
    </row>
    <row r="4536" spans="1:16" x14ac:dyDescent="0.75">
      <c r="A4536" t="s">
        <v>11</v>
      </c>
      <c r="B4536" t="s">
        <v>22</v>
      </c>
      <c r="C4536" t="s">
        <v>180</v>
      </c>
      <c r="D4536">
        <v>202603</v>
      </c>
      <c r="E4536" t="s">
        <v>7662</v>
      </c>
      <c r="F4536" t="s">
        <v>5393</v>
      </c>
      <c r="G4536">
        <v>19542</v>
      </c>
      <c r="H4536">
        <v>11687</v>
      </c>
      <c r="I4536">
        <v>11687</v>
      </c>
      <c r="J4536">
        <v>0.59804523590215897</v>
      </c>
      <c r="K4536">
        <v>7855</v>
      </c>
      <c r="L4536" t="str">
        <f>VLOOKUP(Table1__5[[#This Row],[ShortCode]],$U$3:$W$100,3,0)</f>
        <v>Heineken Silver</v>
      </c>
      <c r="M4536" t="str">
        <f>VLOOKUP(Table1__5[[#This Row],[ShortCode]],$U$3:$V$100,2,0)</f>
        <v>Group AA</v>
      </c>
      <c r="N4536" t="str">
        <f>RIGHT(Table1__5[[#This Row],[Calendar_month]],2)</f>
        <v>03</v>
      </c>
      <c r="O4536" t="str">
        <f>LEFT(Table1__5[[#This Row],[Calendar_month]],4)</f>
        <v>2026</v>
      </c>
      <c r="P4536" t="str">
        <f>_xlfn.TEXTBEFORE(Table1__5[[#This Row],[Distributor_Name]],"-")</f>
        <v>BD14</v>
      </c>
    </row>
    <row r="4537" spans="1:16" x14ac:dyDescent="0.75">
      <c r="A4537" t="s">
        <v>11</v>
      </c>
      <c r="B4537" t="s">
        <v>22</v>
      </c>
      <c r="C4537" t="s">
        <v>180</v>
      </c>
      <c r="D4537">
        <v>202603</v>
      </c>
      <c r="E4537" t="s">
        <v>7662</v>
      </c>
      <c r="F4537" t="s">
        <v>5396</v>
      </c>
      <c r="G4537">
        <v>16048</v>
      </c>
      <c r="H4537">
        <v>21125</v>
      </c>
      <c r="I4537">
        <v>21125</v>
      </c>
      <c r="J4537">
        <v>1.31636340977069</v>
      </c>
      <c r="K4537">
        <v>-5077</v>
      </c>
      <c r="L4537" t="str">
        <f>VLOOKUP(Table1__5[[#This Row],[ShortCode]],$U$3:$W$100,3,0)</f>
        <v>Tiger Regular</v>
      </c>
      <c r="M4537" t="str">
        <f>VLOOKUP(Table1__5[[#This Row],[ShortCode]],$U$3:$V$100,2,0)</f>
        <v>Group BB</v>
      </c>
      <c r="N4537" t="str">
        <f>RIGHT(Table1__5[[#This Row],[Calendar_month]],2)</f>
        <v>03</v>
      </c>
      <c r="O4537" t="str">
        <f>LEFT(Table1__5[[#This Row],[Calendar_month]],4)</f>
        <v>2026</v>
      </c>
      <c r="P4537" t="str">
        <f>_xlfn.TEXTBEFORE(Table1__5[[#This Row],[Distributor_Name]],"-")</f>
        <v>BD14</v>
      </c>
    </row>
    <row r="4538" spans="1:16" x14ac:dyDescent="0.75">
      <c r="A4538" t="s">
        <v>11</v>
      </c>
      <c r="B4538" t="s">
        <v>22</v>
      </c>
      <c r="C4538" t="s">
        <v>180</v>
      </c>
      <c r="D4538">
        <v>202603</v>
      </c>
      <c r="E4538" t="s">
        <v>7662</v>
      </c>
      <c r="F4538" t="s">
        <v>5404</v>
      </c>
      <c r="G4538">
        <v>8764</v>
      </c>
      <c r="H4538">
        <v>11570</v>
      </c>
      <c r="I4538">
        <v>11570</v>
      </c>
      <c r="J4538">
        <v>1.3201734367868601</v>
      </c>
      <c r="K4538">
        <v>-2806</v>
      </c>
      <c r="L4538" t="str">
        <f>VLOOKUP(Table1__5[[#This Row],[ShortCode]],$U$3:$W$100,3,0)</f>
        <v>Tiger Crystal</v>
      </c>
      <c r="M4538" t="str">
        <f>VLOOKUP(Table1__5[[#This Row],[ShortCode]],$U$3:$V$100,2,0)</f>
        <v>Group AA</v>
      </c>
      <c r="N4538" t="str">
        <f>RIGHT(Table1__5[[#This Row],[Calendar_month]],2)</f>
        <v>03</v>
      </c>
      <c r="O4538" t="str">
        <f>LEFT(Table1__5[[#This Row],[Calendar_month]],4)</f>
        <v>2026</v>
      </c>
      <c r="P4538" t="str">
        <f>_xlfn.TEXTBEFORE(Table1__5[[#This Row],[Distributor_Name]],"-")</f>
        <v>BD14</v>
      </c>
    </row>
    <row r="4539" spans="1:16" x14ac:dyDescent="0.75">
      <c r="A4539" t="s">
        <v>11</v>
      </c>
      <c r="B4539" t="s">
        <v>22</v>
      </c>
      <c r="C4539" t="s">
        <v>180</v>
      </c>
      <c r="D4539">
        <v>202603</v>
      </c>
      <c r="E4539" t="s">
        <v>7673</v>
      </c>
      <c r="F4539" t="s">
        <v>5438</v>
      </c>
      <c r="G4539">
        <v>12</v>
      </c>
      <c r="H4539">
        <v>0</v>
      </c>
      <c r="I4539">
        <v>0</v>
      </c>
      <c r="J4539">
        <v>0</v>
      </c>
      <c r="K4539">
        <v>12</v>
      </c>
      <c r="L4539" t="str">
        <f>VLOOKUP(Table1__5[[#This Row],[ShortCode]],$U$3:$W$100,3,0)</f>
        <v>Other</v>
      </c>
      <c r="M4539" t="str">
        <f>VLOOKUP(Table1__5[[#This Row],[ShortCode]],$U$3:$V$100,2,0)</f>
        <v>Group BB</v>
      </c>
      <c r="N4539" t="str">
        <f>RIGHT(Table1__5[[#This Row],[Calendar_month]],2)</f>
        <v>03</v>
      </c>
      <c r="O4539" t="str">
        <f>LEFT(Table1__5[[#This Row],[Calendar_month]],4)</f>
        <v>2026</v>
      </c>
      <c r="P4539" t="str">
        <f>_xlfn.TEXTBEFORE(Table1__5[[#This Row],[Distributor_Name]],"-")</f>
        <v>BD14</v>
      </c>
    </row>
    <row r="4540" spans="1:16" x14ac:dyDescent="0.75">
      <c r="A4540" t="s">
        <v>11</v>
      </c>
      <c r="B4540" t="s">
        <v>22</v>
      </c>
      <c r="C4540" t="s">
        <v>180</v>
      </c>
      <c r="D4540">
        <v>202603</v>
      </c>
      <c r="E4540" t="s">
        <v>7673</v>
      </c>
      <c r="F4540" t="s">
        <v>5426</v>
      </c>
      <c r="G4540">
        <v>0</v>
      </c>
      <c r="H4540">
        <v>0</v>
      </c>
      <c r="I4540">
        <v>0</v>
      </c>
      <c r="J4540">
        <v>0</v>
      </c>
      <c r="K4540">
        <v>0</v>
      </c>
      <c r="L4540" t="str">
        <f>VLOOKUP(Table1__5[[#This Row],[ShortCode]],$U$3:$W$100,3,0)</f>
        <v>Heineken Original</v>
      </c>
      <c r="M4540" t="str">
        <f>VLOOKUP(Table1__5[[#This Row],[ShortCode]],$U$3:$V$100,2,0)</f>
        <v>Group BB</v>
      </c>
      <c r="N4540" t="str">
        <f>RIGHT(Table1__5[[#This Row],[Calendar_month]],2)</f>
        <v>03</v>
      </c>
      <c r="O4540" t="str">
        <f>LEFT(Table1__5[[#This Row],[Calendar_month]],4)</f>
        <v>2026</v>
      </c>
      <c r="P4540" t="str">
        <f>_xlfn.TEXTBEFORE(Table1__5[[#This Row],[Distributor_Name]],"-")</f>
        <v>BD14</v>
      </c>
    </row>
    <row r="4541" spans="1:16" x14ac:dyDescent="0.75">
      <c r="A4541" t="s">
        <v>11</v>
      </c>
      <c r="B4541" t="s">
        <v>22</v>
      </c>
      <c r="C4541" t="s">
        <v>180</v>
      </c>
      <c r="D4541">
        <v>202603</v>
      </c>
      <c r="E4541" t="s">
        <v>7673</v>
      </c>
      <c r="F4541" t="s">
        <v>5434</v>
      </c>
      <c r="G4541">
        <v>164</v>
      </c>
      <c r="H4541">
        <v>130</v>
      </c>
      <c r="I4541">
        <v>130</v>
      </c>
      <c r="J4541">
        <v>0.792682926829268</v>
      </c>
      <c r="K4541">
        <v>34</v>
      </c>
      <c r="L4541" t="str">
        <f>VLOOKUP(Table1__5[[#This Row],[ShortCode]],$U$3:$W$100,3,0)</f>
        <v>Heineken Original</v>
      </c>
      <c r="M4541" t="str">
        <f>VLOOKUP(Table1__5[[#This Row],[ShortCode]],$U$3:$V$100,2,0)</f>
        <v>Group BB</v>
      </c>
      <c r="N4541" t="str">
        <f>RIGHT(Table1__5[[#This Row],[Calendar_month]],2)</f>
        <v>03</v>
      </c>
      <c r="O4541" t="str">
        <f>LEFT(Table1__5[[#This Row],[Calendar_month]],4)</f>
        <v>2026</v>
      </c>
      <c r="P4541" t="str">
        <f>_xlfn.TEXTBEFORE(Table1__5[[#This Row],[Distributor_Name]],"-")</f>
        <v>BD14</v>
      </c>
    </row>
    <row r="4542" spans="1:16" x14ac:dyDescent="0.75">
      <c r="A4542" t="s">
        <v>11</v>
      </c>
      <c r="B4542" t="s">
        <v>22</v>
      </c>
      <c r="C4542" t="s">
        <v>180</v>
      </c>
      <c r="D4542">
        <v>202603</v>
      </c>
      <c r="E4542" t="s">
        <v>7673</v>
      </c>
      <c r="F4542" t="s">
        <v>5418</v>
      </c>
      <c r="G4542">
        <v>0</v>
      </c>
      <c r="H4542">
        <v>0</v>
      </c>
      <c r="I4542">
        <v>0</v>
      </c>
      <c r="J4542">
        <v>0</v>
      </c>
      <c r="K4542">
        <v>0</v>
      </c>
      <c r="L4542" t="str">
        <f>VLOOKUP(Table1__5[[#This Row],[ShortCode]],$U$3:$W$100,3,0)</f>
        <v>Heineken Silver</v>
      </c>
      <c r="M4542" t="str">
        <f>VLOOKUP(Table1__5[[#This Row],[ShortCode]],$U$3:$V$100,2,0)</f>
        <v>Group AA</v>
      </c>
      <c r="N4542" t="str">
        <f>RIGHT(Table1__5[[#This Row],[Calendar_month]],2)</f>
        <v>03</v>
      </c>
      <c r="O4542" t="str">
        <f>LEFT(Table1__5[[#This Row],[Calendar_month]],4)</f>
        <v>2026</v>
      </c>
      <c r="P4542" t="str">
        <f>_xlfn.TEXTBEFORE(Table1__5[[#This Row],[Distributor_Name]],"-")</f>
        <v>BD14</v>
      </c>
    </row>
    <row r="4543" spans="1:16" x14ac:dyDescent="0.75">
      <c r="A4543" t="s">
        <v>11</v>
      </c>
      <c r="B4543" t="s">
        <v>22</v>
      </c>
      <c r="C4543" t="s">
        <v>180</v>
      </c>
      <c r="D4543">
        <v>202603</v>
      </c>
      <c r="E4543" t="s">
        <v>7673</v>
      </c>
      <c r="F4543" t="s">
        <v>5401</v>
      </c>
      <c r="G4543">
        <v>1936</v>
      </c>
      <c r="H4543">
        <v>2600</v>
      </c>
      <c r="I4543">
        <v>2600</v>
      </c>
      <c r="J4543">
        <v>1.3429752066115701</v>
      </c>
      <c r="K4543">
        <v>-664</v>
      </c>
      <c r="L4543" t="str">
        <f>VLOOKUP(Table1__5[[#This Row],[ShortCode]],$U$3:$W$100,3,0)</f>
        <v>Heineken Silver</v>
      </c>
      <c r="M4543" t="str">
        <f>VLOOKUP(Table1__5[[#This Row],[ShortCode]],$U$3:$V$100,2,0)</f>
        <v>Group AA</v>
      </c>
      <c r="N4543" t="str">
        <f>RIGHT(Table1__5[[#This Row],[Calendar_month]],2)</f>
        <v>03</v>
      </c>
      <c r="O4543" t="str">
        <f>LEFT(Table1__5[[#This Row],[Calendar_month]],4)</f>
        <v>2026</v>
      </c>
      <c r="P4543" t="str">
        <f>_xlfn.TEXTBEFORE(Table1__5[[#This Row],[Distributor_Name]],"-")</f>
        <v>BD14</v>
      </c>
    </row>
    <row r="4544" spans="1:16" x14ac:dyDescent="0.75">
      <c r="A4544" t="s">
        <v>11</v>
      </c>
      <c r="B4544" t="s">
        <v>22</v>
      </c>
      <c r="C4544" t="s">
        <v>180</v>
      </c>
      <c r="D4544">
        <v>202603</v>
      </c>
      <c r="E4544" t="s">
        <v>7673</v>
      </c>
      <c r="F4544" t="s">
        <v>5440</v>
      </c>
      <c r="G4544">
        <v>14</v>
      </c>
      <c r="H4544">
        <v>0</v>
      </c>
      <c r="I4544">
        <v>0</v>
      </c>
      <c r="J4544">
        <v>0</v>
      </c>
      <c r="K4544">
        <v>14</v>
      </c>
      <c r="L4544" t="str">
        <f>VLOOKUP(Table1__5[[#This Row],[ShortCode]],$U$3:$W$100,3,0)</f>
        <v>Other</v>
      </c>
      <c r="M4544" t="str">
        <f>VLOOKUP(Table1__5[[#This Row],[ShortCode]],$U$3:$V$100,2,0)</f>
        <v>Group BB</v>
      </c>
      <c r="N4544" t="str">
        <f>RIGHT(Table1__5[[#This Row],[Calendar_month]],2)</f>
        <v>03</v>
      </c>
      <c r="O4544" t="str">
        <f>LEFT(Table1__5[[#This Row],[Calendar_month]],4)</f>
        <v>2026</v>
      </c>
      <c r="P4544" t="str">
        <f>_xlfn.TEXTBEFORE(Table1__5[[#This Row],[Distributor_Name]],"-")</f>
        <v>BD14</v>
      </c>
    </row>
    <row r="4545" spans="1:16" x14ac:dyDescent="0.75">
      <c r="A4545" t="s">
        <v>11</v>
      </c>
      <c r="B4545" t="s">
        <v>22</v>
      </c>
      <c r="C4545" t="s">
        <v>180</v>
      </c>
      <c r="D4545">
        <v>202603</v>
      </c>
      <c r="E4545" t="s">
        <v>7673</v>
      </c>
      <c r="F4545" t="s">
        <v>5424</v>
      </c>
      <c r="G4545">
        <v>6</v>
      </c>
      <c r="H4545">
        <v>0</v>
      </c>
      <c r="I4545">
        <v>0</v>
      </c>
      <c r="J4545">
        <v>0</v>
      </c>
      <c r="K4545">
        <v>6</v>
      </c>
      <c r="L4545" t="str">
        <f>VLOOKUP(Table1__5[[#This Row],[ShortCode]],$U$3:$W$100,3,0)</f>
        <v>Other</v>
      </c>
      <c r="M4545" t="str">
        <f>VLOOKUP(Table1__5[[#This Row],[ShortCode]],$U$3:$V$100,2,0)</f>
        <v>Group BB</v>
      </c>
      <c r="N4545" t="str">
        <f>RIGHT(Table1__5[[#This Row],[Calendar_month]],2)</f>
        <v>03</v>
      </c>
      <c r="O4545" t="str">
        <f>LEFT(Table1__5[[#This Row],[Calendar_month]],4)</f>
        <v>2026</v>
      </c>
      <c r="P4545" t="str">
        <f>_xlfn.TEXTBEFORE(Table1__5[[#This Row],[Distributor_Name]],"-")</f>
        <v>BD14</v>
      </c>
    </row>
    <row r="4546" spans="1:16" x14ac:dyDescent="0.75">
      <c r="A4546" t="s">
        <v>11</v>
      </c>
      <c r="B4546" t="s">
        <v>22</v>
      </c>
      <c r="C4546" t="s">
        <v>180</v>
      </c>
      <c r="D4546">
        <v>202603</v>
      </c>
      <c r="E4546" t="s">
        <v>7673</v>
      </c>
      <c r="F4546" t="s">
        <v>7654</v>
      </c>
      <c r="G4546">
        <v>0</v>
      </c>
      <c r="H4546">
        <v>0</v>
      </c>
      <c r="I4546">
        <v>0</v>
      </c>
      <c r="J4546">
        <v>0</v>
      </c>
      <c r="K4546">
        <v>0</v>
      </c>
      <c r="L4546" t="str">
        <f>VLOOKUP(Table1__5[[#This Row],[ShortCode]],$U$3:$W$100,3,0)</f>
        <v>Other</v>
      </c>
      <c r="M4546" t="str">
        <f>VLOOKUP(Table1__5[[#This Row],[ShortCode]],$U$3:$V$100,2,0)</f>
        <v>Group BB</v>
      </c>
      <c r="N4546" t="str">
        <f>RIGHT(Table1__5[[#This Row],[Calendar_month]],2)</f>
        <v>03</v>
      </c>
      <c r="O4546" t="str">
        <f>LEFT(Table1__5[[#This Row],[Calendar_month]],4)</f>
        <v>2026</v>
      </c>
      <c r="P4546" t="str">
        <f>_xlfn.TEXTBEFORE(Table1__5[[#This Row],[Distributor_Name]],"-")</f>
        <v>BD14</v>
      </c>
    </row>
    <row r="4547" spans="1:16" x14ac:dyDescent="0.75">
      <c r="A4547" t="s">
        <v>11</v>
      </c>
      <c r="B4547" t="s">
        <v>22</v>
      </c>
      <c r="C4547" t="s">
        <v>180</v>
      </c>
      <c r="D4547">
        <v>202603</v>
      </c>
      <c r="E4547" t="s">
        <v>7673</v>
      </c>
      <c r="F4547" t="s">
        <v>7668</v>
      </c>
      <c r="G4547">
        <v>0</v>
      </c>
      <c r="H4547">
        <v>0</v>
      </c>
      <c r="I4547">
        <v>0</v>
      </c>
      <c r="J4547">
        <v>0</v>
      </c>
      <c r="K4547">
        <v>0</v>
      </c>
      <c r="L4547" t="str">
        <f>VLOOKUP(Table1__5[[#This Row],[ShortCode]],$U$3:$W$100,3,0)</f>
        <v>Other</v>
      </c>
      <c r="M4547" t="str">
        <f>VLOOKUP(Table1__5[[#This Row],[ShortCode]],$U$3:$V$100,2,0)</f>
        <v>Group BB</v>
      </c>
      <c r="N4547" t="str">
        <f>RIGHT(Table1__5[[#This Row],[Calendar_month]],2)</f>
        <v>03</v>
      </c>
      <c r="O4547" t="str">
        <f>LEFT(Table1__5[[#This Row],[Calendar_month]],4)</f>
        <v>2026</v>
      </c>
      <c r="P4547" t="str">
        <f>_xlfn.TEXTBEFORE(Table1__5[[#This Row],[Distributor_Name]],"-")</f>
        <v>BD14</v>
      </c>
    </row>
    <row r="4548" spans="1:16" x14ac:dyDescent="0.75">
      <c r="A4548" t="s">
        <v>11</v>
      </c>
      <c r="B4548" t="s">
        <v>22</v>
      </c>
      <c r="C4548" t="s">
        <v>180</v>
      </c>
      <c r="D4548">
        <v>202603</v>
      </c>
      <c r="E4548" t="s">
        <v>7673</v>
      </c>
      <c r="F4548" t="s">
        <v>5430</v>
      </c>
      <c r="G4548">
        <v>20</v>
      </c>
      <c r="H4548">
        <v>0</v>
      </c>
      <c r="I4548">
        <v>0</v>
      </c>
      <c r="J4548">
        <v>0</v>
      </c>
      <c r="K4548">
        <v>20</v>
      </c>
      <c r="L4548" t="str">
        <f>VLOOKUP(Table1__5[[#This Row],[ShortCode]],$U$3:$W$100,3,0)</f>
        <v>Other</v>
      </c>
      <c r="M4548" t="str">
        <f>VLOOKUP(Table1__5[[#This Row],[ShortCode]],$U$3:$V$100,2,0)</f>
        <v>Group BB</v>
      </c>
      <c r="N4548" t="str">
        <f>RIGHT(Table1__5[[#This Row],[Calendar_month]],2)</f>
        <v>03</v>
      </c>
      <c r="O4548" t="str">
        <f>LEFT(Table1__5[[#This Row],[Calendar_month]],4)</f>
        <v>2026</v>
      </c>
      <c r="P4548" t="str">
        <f>_xlfn.TEXTBEFORE(Table1__5[[#This Row],[Distributor_Name]],"-")</f>
        <v>BD14</v>
      </c>
    </row>
    <row r="4549" spans="1:16" x14ac:dyDescent="0.75">
      <c r="A4549" t="s">
        <v>11</v>
      </c>
      <c r="B4549" t="s">
        <v>22</v>
      </c>
      <c r="C4549" t="s">
        <v>180</v>
      </c>
      <c r="D4549">
        <v>202603</v>
      </c>
      <c r="E4549" t="s">
        <v>7673</v>
      </c>
      <c r="F4549" t="s">
        <v>5405</v>
      </c>
      <c r="G4549">
        <v>6168</v>
      </c>
      <c r="H4549">
        <v>15925</v>
      </c>
      <c r="I4549">
        <v>15925</v>
      </c>
      <c r="J4549">
        <v>2.5818741893644601</v>
      </c>
      <c r="K4549">
        <v>-9757</v>
      </c>
      <c r="L4549" t="str">
        <f>VLOOKUP(Table1__5[[#This Row],[ShortCode]],$U$3:$W$100,3,0)</f>
        <v>Tiger Regular</v>
      </c>
      <c r="M4549" t="str">
        <f>VLOOKUP(Table1__5[[#This Row],[ShortCode]],$U$3:$V$100,2,0)</f>
        <v>Group BB</v>
      </c>
      <c r="N4549" t="str">
        <f>RIGHT(Table1__5[[#This Row],[Calendar_month]],2)</f>
        <v>03</v>
      </c>
      <c r="O4549" t="str">
        <f>LEFT(Table1__5[[#This Row],[Calendar_month]],4)</f>
        <v>2026</v>
      </c>
      <c r="P4549" t="str">
        <f>_xlfn.TEXTBEFORE(Table1__5[[#This Row],[Distributor_Name]],"-")</f>
        <v>BD14</v>
      </c>
    </row>
    <row r="4550" spans="1:16" x14ac:dyDescent="0.75">
      <c r="A4550" t="s">
        <v>11</v>
      </c>
      <c r="B4550" t="s">
        <v>22</v>
      </c>
      <c r="C4550" t="s">
        <v>180</v>
      </c>
      <c r="D4550">
        <v>202603</v>
      </c>
      <c r="E4550" t="s">
        <v>7673</v>
      </c>
      <c r="F4550" t="s">
        <v>5408</v>
      </c>
      <c r="G4550">
        <v>682</v>
      </c>
      <c r="H4550">
        <v>350</v>
      </c>
      <c r="I4550">
        <v>350</v>
      </c>
      <c r="J4550">
        <v>0.51319648093841597</v>
      </c>
      <c r="K4550">
        <v>332</v>
      </c>
      <c r="L4550" t="str">
        <f>VLOOKUP(Table1__5[[#This Row],[ShortCode]],$U$3:$W$100,3,0)</f>
        <v>Tiger Regular</v>
      </c>
      <c r="M4550" t="str">
        <f>VLOOKUP(Table1__5[[#This Row],[ShortCode]],$U$3:$V$100,2,0)</f>
        <v>Group BB</v>
      </c>
      <c r="N4550" t="str">
        <f>RIGHT(Table1__5[[#This Row],[Calendar_month]],2)</f>
        <v>03</v>
      </c>
      <c r="O4550" t="str">
        <f>LEFT(Table1__5[[#This Row],[Calendar_month]],4)</f>
        <v>2026</v>
      </c>
      <c r="P4550" t="str">
        <f>_xlfn.TEXTBEFORE(Table1__5[[#This Row],[Distributor_Name]],"-")</f>
        <v>BD14</v>
      </c>
    </row>
    <row r="4551" spans="1:16" x14ac:dyDescent="0.75">
      <c r="A4551" t="s">
        <v>11</v>
      </c>
      <c r="B4551" t="s">
        <v>22</v>
      </c>
      <c r="C4551" t="s">
        <v>180</v>
      </c>
      <c r="D4551">
        <v>202603</v>
      </c>
      <c r="E4551" t="s">
        <v>7673</v>
      </c>
      <c r="F4551" t="s">
        <v>5417</v>
      </c>
      <c r="G4551">
        <v>492</v>
      </c>
      <c r="H4551">
        <v>460</v>
      </c>
      <c r="I4551">
        <v>460</v>
      </c>
      <c r="J4551">
        <v>0.93495934959349603</v>
      </c>
      <c r="K4551">
        <v>31.999999999999901</v>
      </c>
      <c r="L4551" t="str">
        <f>VLOOKUP(Table1__5[[#This Row],[ShortCode]],$U$3:$W$100,3,0)</f>
        <v>Tiger Crystal</v>
      </c>
      <c r="M4551" t="str">
        <f>VLOOKUP(Table1__5[[#This Row],[ShortCode]],$U$3:$V$100,2,0)</f>
        <v>Group AA</v>
      </c>
      <c r="N4551" t="str">
        <f>RIGHT(Table1__5[[#This Row],[Calendar_month]],2)</f>
        <v>03</v>
      </c>
      <c r="O4551" t="str">
        <f>LEFT(Table1__5[[#This Row],[Calendar_month]],4)</f>
        <v>2026</v>
      </c>
      <c r="P4551" t="str">
        <f>_xlfn.TEXTBEFORE(Table1__5[[#This Row],[Distributor_Name]],"-")</f>
        <v>BD14</v>
      </c>
    </row>
    <row r="4552" spans="1:16" x14ac:dyDescent="0.75">
      <c r="A4552" t="s">
        <v>11</v>
      </c>
      <c r="B4552" t="s">
        <v>22</v>
      </c>
      <c r="C4552" t="s">
        <v>180</v>
      </c>
      <c r="D4552">
        <v>202603</v>
      </c>
      <c r="E4552" t="s">
        <v>7673</v>
      </c>
      <c r="F4552" t="s">
        <v>5403</v>
      </c>
      <c r="G4552">
        <v>9638</v>
      </c>
      <c r="H4552">
        <v>6149</v>
      </c>
      <c r="I4552">
        <v>6149</v>
      </c>
      <c r="J4552">
        <v>0.63799543473749698</v>
      </c>
      <c r="K4552">
        <v>3489</v>
      </c>
      <c r="L4552" t="str">
        <f>VLOOKUP(Table1__5[[#This Row],[ShortCode]],$U$3:$W$100,3,0)</f>
        <v>Tiger Crystal</v>
      </c>
      <c r="M4552" t="str">
        <f>VLOOKUP(Table1__5[[#This Row],[ShortCode]],$U$3:$V$100,2,0)</f>
        <v>Group AA</v>
      </c>
      <c r="N4552" t="str">
        <f>RIGHT(Table1__5[[#This Row],[Calendar_month]],2)</f>
        <v>03</v>
      </c>
      <c r="O4552" t="str">
        <f>LEFT(Table1__5[[#This Row],[Calendar_month]],4)</f>
        <v>2026</v>
      </c>
      <c r="P4552" t="str">
        <f>_xlfn.TEXTBEFORE(Table1__5[[#This Row],[Distributor_Name]],"-")</f>
        <v>BD14</v>
      </c>
    </row>
    <row r="4553" spans="1:16" x14ac:dyDescent="0.75">
      <c r="A4553" t="s">
        <v>11</v>
      </c>
      <c r="B4553" t="s">
        <v>22</v>
      </c>
      <c r="C4553" t="s">
        <v>180</v>
      </c>
      <c r="D4553">
        <v>202603</v>
      </c>
      <c r="E4553" t="s">
        <v>7687</v>
      </c>
      <c r="F4553" t="s">
        <v>5400</v>
      </c>
      <c r="G4553">
        <v>6271</v>
      </c>
      <c r="H4553">
        <v>7050</v>
      </c>
      <c r="I4553">
        <v>7050</v>
      </c>
      <c r="J4553">
        <v>1.1242226120236001</v>
      </c>
      <c r="K4553">
        <v>-779</v>
      </c>
      <c r="L4553" t="str">
        <f>VLOOKUP(Table1__5[[#This Row],[ShortCode]],$U$3:$W$100,3,0)</f>
        <v>Bia Việt</v>
      </c>
      <c r="M4553" t="str">
        <f>VLOOKUP(Table1__5[[#This Row],[ShortCode]],$U$3:$V$100,2,0)</f>
        <v>Group BB</v>
      </c>
      <c r="N4553" t="str">
        <f>RIGHT(Table1__5[[#This Row],[Calendar_month]],2)</f>
        <v>03</v>
      </c>
      <c r="O4553" t="str">
        <f>LEFT(Table1__5[[#This Row],[Calendar_month]],4)</f>
        <v>2026</v>
      </c>
      <c r="P4553" t="str">
        <f>_xlfn.TEXTBEFORE(Table1__5[[#This Row],[Distributor_Name]],"-")</f>
        <v>BD14</v>
      </c>
    </row>
    <row r="4554" spans="1:16" x14ac:dyDescent="0.75">
      <c r="A4554" t="s">
        <v>11</v>
      </c>
      <c r="B4554" t="s">
        <v>22</v>
      </c>
      <c r="C4554" t="s">
        <v>180</v>
      </c>
      <c r="D4554">
        <v>202603</v>
      </c>
      <c r="E4554" t="s">
        <v>7688</v>
      </c>
      <c r="F4554" t="s">
        <v>5436</v>
      </c>
      <c r="G4554">
        <v>0</v>
      </c>
      <c r="H4554">
        <v>0</v>
      </c>
      <c r="I4554">
        <v>0</v>
      </c>
      <c r="J4554">
        <v>0</v>
      </c>
      <c r="K4554">
        <v>0</v>
      </c>
      <c r="L4554" t="str">
        <f>VLOOKUP(Table1__5[[#This Row],[ShortCode]],$U$3:$W$100,3,0)</f>
        <v>Bivina</v>
      </c>
      <c r="M4554" t="str">
        <f>VLOOKUP(Table1__5[[#This Row],[ShortCode]],$U$3:$V$100,2,0)</f>
        <v>Group BB</v>
      </c>
      <c r="N4554" t="str">
        <f>RIGHT(Table1__5[[#This Row],[Calendar_month]],2)</f>
        <v>03</v>
      </c>
      <c r="O4554" t="str">
        <f>LEFT(Table1__5[[#This Row],[Calendar_month]],4)</f>
        <v>2026</v>
      </c>
      <c r="P4554" t="str">
        <f>_xlfn.TEXTBEFORE(Table1__5[[#This Row],[Distributor_Name]],"-")</f>
        <v>BD14</v>
      </c>
    </row>
    <row r="4555" spans="1:16" x14ac:dyDescent="0.75">
      <c r="A4555" t="s">
        <v>11</v>
      </c>
      <c r="B4555" t="s">
        <v>22</v>
      </c>
      <c r="C4555" t="s">
        <v>180</v>
      </c>
      <c r="D4555">
        <v>202603</v>
      </c>
      <c r="E4555" t="s">
        <v>7688</v>
      </c>
      <c r="F4555" t="s">
        <v>5411</v>
      </c>
      <c r="G4555">
        <v>607</v>
      </c>
      <c r="H4555">
        <v>180</v>
      </c>
      <c r="I4555">
        <v>180</v>
      </c>
      <c r="J4555">
        <v>0.29654036243822102</v>
      </c>
      <c r="K4555">
        <v>427</v>
      </c>
      <c r="L4555" t="str">
        <f>VLOOKUP(Table1__5[[#This Row],[ShortCode]],$U$3:$W$100,3,0)</f>
        <v>Bia Việt</v>
      </c>
      <c r="M4555" t="str">
        <f>VLOOKUP(Table1__5[[#This Row],[ShortCode]],$U$3:$V$100,2,0)</f>
        <v>Group BB</v>
      </c>
      <c r="N4555" t="str">
        <f>RIGHT(Table1__5[[#This Row],[Calendar_month]],2)</f>
        <v>03</v>
      </c>
      <c r="O4555" t="str">
        <f>LEFT(Table1__5[[#This Row],[Calendar_month]],4)</f>
        <v>2026</v>
      </c>
      <c r="P4555" t="str">
        <f>_xlfn.TEXTBEFORE(Table1__5[[#This Row],[Distributor_Name]],"-")</f>
        <v>BD14</v>
      </c>
    </row>
    <row r="4556" spans="1:16" x14ac:dyDescent="0.75">
      <c r="A4556" t="s">
        <v>11</v>
      </c>
      <c r="B4556" t="s">
        <v>22</v>
      </c>
      <c r="C4556" t="s">
        <v>180</v>
      </c>
      <c r="D4556">
        <v>202603</v>
      </c>
      <c r="E4556" t="s">
        <v>7688</v>
      </c>
      <c r="F4556" t="s">
        <v>7677</v>
      </c>
      <c r="G4556">
        <v>0</v>
      </c>
      <c r="H4556">
        <v>0</v>
      </c>
      <c r="I4556">
        <v>0</v>
      </c>
      <c r="J4556">
        <v>0</v>
      </c>
      <c r="K4556">
        <v>0</v>
      </c>
      <c r="L4556" t="str">
        <f>VLOOKUP(Table1__5[[#This Row],[ShortCode]],$U$3:$W$100,3,0)</f>
        <v>Larue</v>
      </c>
      <c r="M4556" t="str">
        <f>VLOOKUP(Table1__5[[#This Row],[ShortCode]],$U$3:$V$100,2,0)</f>
        <v>Group BB</v>
      </c>
      <c r="N4556" t="str">
        <f>RIGHT(Table1__5[[#This Row],[Calendar_month]],2)</f>
        <v>03</v>
      </c>
      <c r="O4556" t="str">
        <f>LEFT(Table1__5[[#This Row],[Calendar_month]],4)</f>
        <v>2026</v>
      </c>
      <c r="P4556" t="str">
        <f>_xlfn.TEXTBEFORE(Table1__5[[#This Row],[Distributor_Name]],"-")</f>
        <v>BD14</v>
      </c>
    </row>
    <row r="4557" spans="1:16" x14ac:dyDescent="0.75">
      <c r="A4557" t="s">
        <v>11</v>
      </c>
      <c r="B4557" t="s">
        <v>22</v>
      </c>
      <c r="C4557" t="s">
        <v>180</v>
      </c>
      <c r="D4557">
        <v>202604</v>
      </c>
      <c r="E4557" t="s">
        <v>7662</v>
      </c>
      <c r="F4557" t="s">
        <v>5393</v>
      </c>
      <c r="G4557">
        <v>24825</v>
      </c>
      <c r="H4557">
        <v>25012</v>
      </c>
      <c r="I4557">
        <v>25012</v>
      </c>
      <c r="J4557">
        <v>1.0075327291037299</v>
      </c>
      <c r="K4557">
        <v>-187</v>
      </c>
      <c r="L4557" t="str">
        <f>VLOOKUP(Table1__5[[#This Row],[ShortCode]],$U$3:$W$100,3,0)</f>
        <v>Heineken Silver</v>
      </c>
      <c r="M4557" t="str">
        <f>VLOOKUP(Table1__5[[#This Row],[ShortCode]],$U$3:$V$100,2,0)</f>
        <v>Group AA</v>
      </c>
      <c r="N4557" t="str">
        <f>RIGHT(Table1__5[[#This Row],[Calendar_month]],2)</f>
        <v>04</v>
      </c>
      <c r="O4557" t="str">
        <f>LEFT(Table1__5[[#This Row],[Calendar_month]],4)</f>
        <v>2026</v>
      </c>
      <c r="P4557" t="str">
        <f>_xlfn.TEXTBEFORE(Table1__5[[#This Row],[Distributor_Name]],"-")</f>
        <v>BD14</v>
      </c>
    </row>
    <row r="4558" spans="1:16" x14ac:dyDescent="0.75">
      <c r="A4558" t="s">
        <v>11</v>
      </c>
      <c r="B4558" t="s">
        <v>22</v>
      </c>
      <c r="C4558" t="s">
        <v>180</v>
      </c>
      <c r="D4558">
        <v>202604</v>
      </c>
      <c r="E4558" t="s">
        <v>7662</v>
      </c>
      <c r="F4558" t="s">
        <v>5401</v>
      </c>
      <c r="G4558">
        <v>1017</v>
      </c>
      <c r="H4558">
        <v>1066</v>
      </c>
      <c r="I4558">
        <v>1066</v>
      </c>
      <c r="J4558">
        <v>1.0481809242871201</v>
      </c>
      <c r="K4558">
        <v>-49</v>
      </c>
      <c r="L4558" t="str">
        <f>VLOOKUP(Table1__5[[#This Row],[ShortCode]],$U$3:$W$100,3,0)</f>
        <v>Heineken Silver</v>
      </c>
      <c r="M4558" t="str">
        <f>VLOOKUP(Table1__5[[#This Row],[ShortCode]],$U$3:$V$100,2,0)</f>
        <v>Group AA</v>
      </c>
      <c r="N4558" t="str">
        <f>RIGHT(Table1__5[[#This Row],[Calendar_month]],2)</f>
        <v>04</v>
      </c>
      <c r="O4558" t="str">
        <f>LEFT(Table1__5[[#This Row],[Calendar_month]],4)</f>
        <v>2026</v>
      </c>
      <c r="P4558" t="str">
        <f>_xlfn.TEXTBEFORE(Table1__5[[#This Row],[Distributor_Name]],"-")</f>
        <v>BD14</v>
      </c>
    </row>
    <row r="4559" spans="1:16" x14ac:dyDescent="0.75">
      <c r="A4559" t="s">
        <v>11</v>
      </c>
      <c r="B4559" t="s">
        <v>22</v>
      </c>
      <c r="C4559" t="s">
        <v>180</v>
      </c>
      <c r="D4559">
        <v>202604</v>
      </c>
      <c r="E4559" t="s">
        <v>7662</v>
      </c>
      <c r="F4559" t="s">
        <v>5417</v>
      </c>
      <c r="G4559">
        <v>734</v>
      </c>
      <c r="H4559">
        <v>1740</v>
      </c>
      <c r="I4559">
        <v>1685</v>
      </c>
      <c r="J4559">
        <v>2.2956403269754801</v>
      </c>
      <c r="K4559">
        <v>-951</v>
      </c>
      <c r="L4559" t="str">
        <f>VLOOKUP(Table1__5[[#This Row],[ShortCode]],$U$3:$W$100,3,0)</f>
        <v>Tiger Crystal</v>
      </c>
      <c r="M4559" t="str">
        <f>VLOOKUP(Table1__5[[#This Row],[ShortCode]],$U$3:$V$100,2,0)</f>
        <v>Group AA</v>
      </c>
      <c r="N4559" t="str">
        <f>RIGHT(Table1__5[[#This Row],[Calendar_month]],2)</f>
        <v>04</v>
      </c>
      <c r="O4559" t="str">
        <f>LEFT(Table1__5[[#This Row],[Calendar_month]],4)</f>
        <v>2026</v>
      </c>
      <c r="P4559" t="str">
        <f>_xlfn.TEXTBEFORE(Table1__5[[#This Row],[Distributor_Name]],"-")</f>
        <v>BD14</v>
      </c>
    </row>
    <row r="4560" spans="1:16" x14ac:dyDescent="0.75">
      <c r="A4560" t="s">
        <v>11</v>
      </c>
      <c r="B4560" t="s">
        <v>22</v>
      </c>
      <c r="C4560" t="s">
        <v>180</v>
      </c>
      <c r="D4560">
        <v>202604</v>
      </c>
      <c r="E4560" t="s">
        <v>7662</v>
      </c>
      <c r="F4560" t="s">
        <v>5403</v>
      </c>
      <c r="G4560">
        <v>20561</v>
      </c>
      <c r="H4560">
        <v>20254</v>
      </c>
      <c r="I4560">
        <v>20254</v>
      </c>
      <c r="J4560">
        <v>0.98506881960994097</v>
      </c>
      <c r="K4560">
        <v>307</v>
      </c>
      <c r="L4560" t="str">
        <f>VLOOKUP(Table1__5[[#This Row],[ShortCode]],$U$3:$W$100,3,0)</f>
        <v>Tiger Crystal</v>
      </c>
      <c r="M4560" t="str">
        <f>VLOOKUP(Table1__5[[#This Row],[ShortCode]],$U$3:$V$100,2,0)</f>
        <v>Group AA</v>
      </c>
      <c r="N4560" t="str">
        <f>RIGHT(Table1__5[[#This Row],[Calendar_month]],2)</f>
        <v>04</v>
      </c>
      <c r="O4560" t="str">
        <f>LEFT(Table1__5[[#This Row],[Calendar_month]],4)</f>
        <v>2026</v>
      </c>
      <c r="P4560" t="str">
        <f>_xlfn.TEXTBEFORE(Table1__5[[#This Row],[Distributor_Name]],"-")</f>
        <v>BD14</v>
      </c>
    </row>
    <row r="4561" spans="1:16" x14ac:dyDescent="0.75">
      <c r="A4561" t="s">
        <v>11</v>
      </c>
      <c r="B4561" t="s">
        <v>22</v>
      </c>
      <c r="C4561" t="s">
        <v>180</v>
      </c>
      <c r="D4561">
        <v>202604</v>
      </c>
      <c r="E4561" t="s">
        <v>7662</v>
      </c>
      <c r="F4561" t="s">
        <v>5404</v>
      </c>
      <c r="G4561">
        <v>5646</v>
      </c>
      <c r="H4561">
        <v>5369</v>
      </c>
      <c r="I4561">
        <v>5369</v>
      </c>
      <c r="J4561">
        <v>0.95093871767623095</v>
      </c>
      <c r="K4561">
        <v>277</v>
      </c>
      <c r="L4561" t="str">
        <f>VLOOKUP(Table1__5[[#This Row],[ShortCode]],$U$3:$W$100,3,0)</f>
        <v>Tiger Crystal</v>
      </c>
      <c r="M4561" t="str">
        <f>VLOOKUP(Table1__5[[#This Row],[ShortCode]],$U$3:$V$100,2,0)</f>
        <v>Group AA</v>
      </c>
      <c r="N4561" t="str">
        <f>RIGHT(Table1__5[[#This Row],[Calendar_month]],2)</f>
        <v>04</v>
      </c>
      <c r="O4561" t="str">
        <f>LEFT(Table1__5[[#This Row],[Calendar_month]],4)</f>
        <v>2026</v>
      </c>
      <c r="P4561" t="str">
        <f>_xlfn.TEXTBEFORE(Table1__5[[#This Row],[Distributor_Name]],"-")</f>
        <v>BD14</v>
      </c>
    </row>
    <row r="4562" spans="1:16" x14ac:dyDescent="0.75">
      <c r="A4562" t="s">
        <v>11</v>
      </c>
      <c r="B4562" t="s">
        <v>22</v>
      </c>
      <c r="C4562" t="s">
        <v>180</v>
      </c>
      <c r="D4562">
        <v>202604</v>
      </c>
      <c r="E4562" t="s">
        <v>7673</v>
      </c>
      <c r="F4562" t="s">
        <v>5400</v>
      </c>
      <c r="G4562">
        <v>5496</v>
      </c>
      <c r="H4562">
        <v>5060</v>
      </c>
      <c r="I4562">
        <v>5060</v>
      </c>
      <c r="J4562">
        <v>0.92066957787481796</v>
      </c>
      <c r="K4562">
        <v>436</v>
      </c>
      <c r="L4562" t="str">
        <f>VLOOKUP(Table1__5[[#This Row],[ShortCode]],$U$3:$W$100,3,0)</f>
        <v>Bia Việt</v>
      </c>
      <c r="M4562" t="str">
        <f>VLOOKUP(Table1__5[[#This Row],[ShortCode]],$U$3:$V$100,2,0)</f>
        <v>Group BB</v>
      </c>
      <c r="N4562" t="str">
        <f>RIGHT(Table1__5[[#This Row],[Calendar_month]],2)</f>
        <v>04</v>
      </c>
      <c r="O4562" t="str">
        <f>LEFT(Table1__5[[#This Row],[Calendar_month]],4)</f>
        <v>2026</v>
      </c>
      <c r="P4562" t="str">
        <f>_xlfn.TEXTBEFORE(Table1__5[[#This Row],[Distributor_Name]],"-")</f>
        <v>BD14</v>
      </c>
    </row>
    <row r="4563" spans="1:16" x14ac:dyDescent="0.75">
      <c r="A4563" t="s">
        <v>11</v>
      </c>
      <c r="B4563" t="s">
        <v>22</v>
      </c>
      <c r="C4563" t="s">
        <v>180</v>
      </c>
      <c r="D4563">
        <v>202604</v>
      </c>
      <c r="E4563" t="s">
        <v>7673</v>
      </c>
      <c r="F4563" t="s">
        <v>5411</v>
      </c>
      <c r="G4563">
        <v>932</v>
      </c>
      <c r="H4563">
        <v>988</v>
      </c>
      <c r="I4563">
        <v>988</v>
      </c>
      <c r="J4563">
        <v>1.06008583690987</v>
      </c>
      <c r="K4563">
        <v>-56</v>
      </c>
      <c r="L4563" t="str">
        <f>VLOOKUP(Table1__5[[#This Row],[ShortCode]],$U$3:$W$100,3,0)</f>
        <v>Bia Việt</v>
      </c>
      <c r="M4563" t="str">
        <f>VLOOKUP(Table1__5[[#This Row],[ShortCode]],$U$3:$V$100,2,0)</f>
        <v>Group BB</v>
      </c>
      <c r="N4563" t="str">
        <f>RIGHT(Table1__5[[#This Row],[Calendar_month]],2)</f>
        <v>04</v>
      </c>
      <c r="O4563" t="str">
        <f>LEFT(Table1__5[[#This Row],[Calendar_month]],4)</f>
        <v>2026</v>
      </c>
      <c r="P4563" t="str">
        <f>_xlfn.TEXTBEFORE(Table1__5[[#This Row],[Distributor_Name]],"-")</f>
        <v>BD14</v>
      </c>
    </row>
    <row r="4564" spans="1:16" x14ac:dyDescent="0.75">
      <c r="A4564" t="s">
        <v>11</v>
      </c>
      <c r="B4564" t="s">
        <v>22</v>
      </c>
      <c r="C4564" t="s">
        <v>180</v>
      </c>
      <c r="D4564">
        <v>202604</v>
      </c>
      <c r="E4564" t="s">
        <v>7673</v>
      </c>
      <c r="F4564" t="s">
        <v>5438</v>
      </c>
      <c r="G4564">
        <v>21</v>
      </c>
      <c r="H4564">
        <v>0</v>
      </c>
      <c r="I4564">
        <v>0</v>
      </c>
      <c r="J4564">
        <v>0</v>
      </c>
      <c r="K4564">
        <v>21</v>
      </c>
      <c r="L4564" t="str">
        <f>VLOOKUP(Table1__5[[#This Row],[ShortCode]],$U$3:$W$100,3,0)</f>
        <v>Other</v>
      </c>
      <c r="M4564" t="str">
        <f>VLOOKUP(Table1__5[[#This Row],[ShortCode]],$U$3:$V$100,2,0)</f>
        <v>Group BB</v>
      </c>
      <c r="N4564" t="str">
        <f>RIGHT(Table1__5[[#This Row],[Calendar_month]],2)</f>
        <v>04</v>
      </c>
      <c r="O4564" t="str">
        <f>LEFT(Table1__5[[#This Row],[Calendar_month]],4)</f>
        <v>2026</v>
      </c>
      <c r="P4564" t="str">
        <f>_xlfn.TEXTBEFORE(Table1__5[[#This Row],[Distributor_Name]],"-")</f>
        <v>BD14</v>
      </c>
    </row>
    <row r="4565" spans="1:16" x14ac:dyDescent="0.75">
      <c r="A4565" t="s">
        <v>11</v>
      </c>
      <c r="B4565" t="s">
        <v>22</v>
      </c>
      <c r="C4565" t="s">
        <v>180</v>
      </c>
      <c r="D4565">
        <v>202604</v>
      </c>
      <c r="E4565" t="s">
        <v>7673</v>
      </c>
      <c r="F4565" t="s">
        <v>7686</v>
      </c>
      <c r="G4565">
        <v>3</v>
      </c>
      <c r="H4565">
        <v>0</v>
      </c>
      <c r="I4565">
        <v>0</v>
      </c>
      <c r="J4565">
        <v>0</v>
      </c>
      <c r="K4565">
        <v>3</v>
      </c>
      <c r="L4565" t="str">
        <f>VLOOKUP(Table1__5[[#This Row],[ShortCode]],$U$3:$W$100,3,0)</f>
        <v>Other</v>
      </c>
      <c r="M4565" t="str">
        <f>VLOOKUP(Table1__5[[#This Row],[ShortCode]],$U$3:$V$100,2,0)</f>
        <v>Group BB</v>
      </c>
      <c r="N4565" t="str">
        <f>RIGHT(Table1__5[[#This Row],[Calendar_month]],2)</f>
        <v>04</v>
      </c>
      <c r="O4565" t="str">
        <f>LEFT(Table1__5[[#This Row],[Calendar_month]],4)</f>
        <v>2026</v>
      </c>
      <c r="P4565" t="str">
        <f>_xlfn.TEXTBEFORE(Table1__5[[#This Row],[Distributor_Name]],"-")</f>
        <v>BD14</v>
      </c>
    </row>
    <row r="4566" spans="1:16" x14ac:dyDescent="0.75">
      <c r="A4566" t="s">
        <v>11</v>
      </c>
      <c r="B4566" t="s">
        <v>22</v>
      </c>
      <c r="C4566" t="s">
        <v>180</v>
      </c>
      <c r="D4566">
        <v>202604</v>
      </c>
      <c r="E4566" t="s">
        <v>7673</v>
      </c>
      <c r="F4566" t="s">
        <v>5434</v>
      </c>
      <c r="G4566">
        <v>138</v>
      </c>
      <c r="H4566">
        <v>117</v>
      </c>
      <c r="I4566">
        <v>117</v>
      </c>
      <c r="J4566">
        <v>0.84782608695652195</v>
      </c>
      <c r="K4566">
        <v>21</v>
      </c>
      <c r="L4566" t="str">
        <f>VLOOKUP(Table1__5[[#This Row],[ShortCode]],$U$3:$W$100,3,0)</f>
        <v>Heineken Original</v>
      </c>
      <c r="M4566" t="str">
        <f>VLOOKUP(Table1__5[[#This Row],[ShortCode]],$U$3:$V$100,2,0)</f>
        <v>Group BB</v>
      </c>
      <c r="N4566" t="str">
        <f>RIGHT(Table1__5[[#This Row],[Calendar_month]],2)</f>
        <v>04</v>
      </c>
      <c r="O4566" t="str">
        <f>LEFT(Table1__5[[#This Row],[Calendar_month]],4)</f>
        <v>2026</v>
      </c>
      <c r="P4566" t="str">
        <f>_xlfn.TEXTBEFORE(Table1__5[[#This Row],[Distributor_Name]],"-")</f>
        <v>BD14</v>
      </c>
    </row>
    <row r="4567" spans="1:16" x14ac:dyDescent="0.75">
      <c r="A4567" t="s">
        <v>11</v>
      </c>
      <c r="B4567" t="s">
        <v>22</v>
      </c>
      <c r="C4567" t="s">
        <v>180</v>
      </c>
      <c r="D4567">
        <v>202604</v>
      </c>
      <c r="E4567" t="s">
        <v>7673</v>
      </c>
      <c r="F4567" t="s">
        <v>7676</v>
      </c>
      <c r="G4567">
        <v>0</v>
      </c>
      <c r="H4567">
        <v>0</v>
      </c>
      <c r="I4567">
        <v>0</v>
      </c>
      <c r="J4567">
        <v>0</v>
      </c>
      <c r="K4567">
        <v>0</v>
      </c>
      <c r="L4567" t="str">
        <f>VLOOKUP(Table1__5[[#This Row],[ShortCode]],$U$3:$W$100,3,0)</f>
        <v>Larue</v>
      </c>
      <c r="M4567" t="str">
        <f>VLOOKUP(Table1__5[[#This Row],[ShortCode]],$U$3:$V$100,2,0)</f>
        <v>Group BB</v>
      </c>
      <c r="N4567" t="str">
        <f>RIGHT(Table1__5[[#This Row],[Calendar_month]],2)</f>
        <v>04</v>
      </c>
      <c r="O4567" t="str">
        <f>LEFT(Table1__5[[#This Row],[Calendar_month]],4)</f>
        <v>2026</v>
      </c>
      <c r="P4567" t="str">
        <f>_xlfn.TEXTBEFORE(Table1__5[[#This Row],[Distributor_Name]],"-")</f>
        <v>BD14</v>
      </c>
    </row>
    <row r="4568" spans="1:16" x14ac:dyDescent="0.75">
      <c r="A4568" t="s">
        <v>11</v>
      </c>
      <c r="B4568" t="s">
        <v>22</v>
      </c>
      <c r="C4568" t="s">
        <v>180</v>
      </c>
      <c r="D4568">
        <v>202604</v>
      </c>
      <c r="E4568" t="s">
        <v>7673</v>
      </c>
      <c r="F4568" t="s">
        <v>5405</v>
      </c>
      <c r="G4568">
        <v>9087</v>
      </c>
      <c r="H4568">
        <v>9841</v>
      </c>
      <c r="I4568">
        <v>9841</v>
      </c>
      <c r="J4568">
        <v>1.0829756795422001</v>
      </c>
      <c r="K4568">
        <v>-754</v>
      </c>
      <c r="L4568" t="str">
        <f>VLOOKUP(Table1__5[[#This Row],[ShortCode]],$U$3:$W$100,3,0)</f>
        <v>Tiger Regular</v>
      </c>
      <c r="M4568" t="str">
        <f>VLOOKUP(Table1__5[[#This Row],[ShortCode]],$U$3:$V$100,2,0)</f>
        <v>Group BB</v>
      </c>
      <c r="N4568" t="str">
        <f>RIGHT(Table1__5[[#This Row],[Calendar_month]],2)</f>
        <v>04</v>
      </c>
      <c r="O4568" t="str">
        <f>LEFT(Table1__5[[#This Row],[Calendar_month]],4)</f>
        <v>2026</v>
      </c>
      <c r="P4568" t="str">
        <f>_xlfn.TEXTBEFORE(Table1__5[[#This Row],[Distributor_Name]],"-")</f>
        <v>BD14</v>
      </c>
    </row>
    <row r="4569" spans="1:16" x14ac:dyDescent="0.75">
      <c r="A4569" t="s">
        <v>11</v>
      </c>
      <c r="B4569" t="s">
        <v>22</v>
      </c>
      <c r="C4569" t="s">
        <v>180</v>
      </c>
      <c r="D4569">
        <v>202604</v>
      </c>
      <c r="E4569" t="s">
        <v>7673</v>
      </c>
      <c r="F4569" t="s">
        <v>5396</v>
      </c>
      <c r="G4569">
        <v>13452</v>
      </c>
      <c r="H4569">
        <v>13468</v>
      </c>
      <c r="I4569">
        <v>13468</v>
      </c>
      <c r="J4569">
        <v>1.0011894142135001</v>
      </c>
      <c r="K4569">
        <v>-16</v>
      </c>
      <c r="L4569" t="str">
        <f>VLOOKUP(Table1__5[[#This Row],[ShortCode]],$U$3:$W$100,3,0)</f>
        <v>Tiger Regular</v>
      </c>
      <c r="M4569" t="str">
        <f>VLOOKUP(Table1__5[[#This Row],[ShortCode]],$U$3:$V$100,2,0)</f>
        <v>Group BB</v>
      </c>
      <c r="N4569" t="str">
        <f>RIGHT(Table1__5[[#This Row],[Calendar_month]],2)</f>
        <v>04</v>
      </c>
      <c r="O4569" t="str">
        <f>LEFT(Table1__5[[#This Row],[Calendar_month]],4)</f>
        <v>2026</v>
      </c>
      <c r="P4569" t="str">
        <f>_xlfn.TEXTBEFORE(Table1__5[[#This Row],[Distributor_Name]],"-")</f>
        <v>BD14</v>
      </c>
    </row>
    <row r="4570" spans="1:16" x14ac:dyDescent="0.75">
      <c r="A4570" t="s">
        <v>11</v>
      </c>
      <c r="B4570" t="s">
        <v>22</v>
      </c>
      <c r="C4570" t="s">
        <v>180</v>
      </c>
      <c r="D4570">
        <v>202604</v>
      </c>
      <c r="E4570" t="s">
        <v>7673</v>
      </c>
      <c r="F4570" t="s">
        <v>5408</v>
      </c>
      <c r="G4570">
        <v>852</v>
      </c>
      <c r="H4570">
        <v>960</v>
      </c>
      <c r="I4570">
        <v>924</v>
      </c>
      <c r="J4570">
        <v>1.0845070422535199</v>
      </c>
      <c r="K4570">
        <v>-72</v>
      </c>
      <c r="L4570" t="str">
        <f>VLOOKUP(Table1__5[[#This Row],[ShortCode]],$U$3:$W$100,3,0)</f>
        <v>Tiger Regular</v>
      </c>
      <c r="M4570" t="str">
        <f>VLOOKUP(Table1__5[[#This Row],[ShortCode]],$U$3:$V$100,2,0)</f>
        <v>Group BB</v>
      </c>
      <c r="N4570" t="str">
        <f>RIGHT(Table1__5[[#This Row],[Calendar_month]],2)</f>
        <v>04</v>
      </c>
      <c r="O4570" t="str">
        <f>LEFT(Table1__5[[#This Row],[Calendar_month]],4)</f>
        <v>2026</v>
      </c>
      <c r="P4570" t="str">
        <f>_xlfn.TEXTBEFORE(Table1__5[[#This Row],[Distributor_Name]],"-")</f>
        <v>BD14</v>
      </c>
    </row>
    <row r="4571" spans="1:16" x14ac:dyDescent="0.75">
      <c r="A4571" t="s">
        <v>11</v>
      </c>
      <c r="B4571" t="s">
        <v>22</v>
      </c>
      <c r="C4571" t="s">
        <v>180</v>
      </c>
      <c r="D4571">
        <v>202605</v>
      </c>
      <c r="E4571" t="s">
        <v>7662</v>
      </c>
      <c r="F4571" t="s">
        <v>5393</v>
      </c>
      <c r="G4571">
        <v>22430</v>
      </c>
      <c r="H4571">
        <v>21281</v>
      </c>
      <c r="I4571">
        <v>21281</v>
      </c>
      <c r="J4571">
        <v>0.94877396344181897</v>
      </c>
      <c r="K4571">
        <v>1149</v>
      </c>
      <c r="L4571" t="str">
        <f>VLOOKUP(Table1__5[[#This Row],[ShortCode]],$U$3:$W$100,3,0)</f>
        <v>Heineken Silver</v>
      </c>
      <c r="M4571" t="str">
        <f>VLOOKUP(Table1__5[[#This Row],[ShortCode]],$U$3:$V$100,2,0)</f>
        <v>Group AA</v>
      </c>
      <c r="N4571" t="str">
        <f>RIGHT(Table1__5[[#This Row],[Calendar_month]],2)</f>
        <v>05</v>
      </c>
      <c r="O4571" t="str">
        <f>LEFT(Table1__5[[#This Row],[Calendar_month]],4)</f>
        <v>2026</v>
      </c>
      <c r="P4571" t="str">
        <f>_xlfn.TEXTBEFORE(Table1__5[[#This Row],[Distributor_Name]],"-")</f>
        <v>BD14</v>
      </c>
    </row>
    <row r="4572" spans="1:16" x14ac:dyDescent="0.75">
      <c r="A4572" t="s">
        <v>11</v>
      </c>
      <c r="B4572" t="s">
        <v>22</v>
      </c>
      <c r="C4572" t="s">
        <v>180</v>
      </c>
      <c r="D4572">
        <v>202605</v>
      </c>
      <c r="E4572" t="s">
        <v>7662</v>
      </c>
      <c r="F4572" t="s">
        <v>5418</v>
      </c>
      <c r="G4572">
        <v>0</v>
      </c>
      <c r="H4572">
        <v>0</v>
      </c>
      <c r="I4572">
        <v>0</v>
      </c>
      <c r="J4572">
        <v>0</v>
      </c>
      <c r="K4572">
        <v>0</v>
      </c>
      <c r="L4572" t="str">
        <f>VLOOKUP(Table1__5[[#This Row],[ShortCode]],$U$3:$W$100,3,0)</f>
        <v>Heineken Silver</v>
      </c>
      <c r="M4572" t="str">
        <f>VLOOKUP(Table1__5[[#This Row],[ShortCode]],$U$3:$V$100,2,0)</f>
        <v>Group AA</v>
      </c>
      <c r="N4572" t="str">
        <f>RIGHT(Table1__5[[#This Row],[Calendar_month]],2)</f>
        <v>05</v>
      </c>
      <c r="O4572" t="str">
        <f>LEFT(Table1__5[[#This Row],[Calendar_month]],4)</f>
        <v>2026</v>
      </c>
      <c r="P4572" t="str">
        <f>_xlfn.TEXTBEFORE(Table1__5[[#This Row],[Distributor_Name]],"-")</f>
        <v>BD14</v>
      </c>
    </row>
    <row r="4573" spans="1:16" x14ac:dyDescent="0.75">
      <c r="A4573" t="s">
        <v>11</v>
      </c>
      <c r="B4573" t="s">
        <v>22</v>
      </c>
      <c r="C4573" t="s">
        <v>180</v>
      </c>
      <c r="D4573">
        <v>202605</v>
      </c>
      <c r="E4573" t="s">
        <v>7662</v>
      </c>
      <c r="F4573" t="s">
        <v>5401</v>
      </c>
      <c r="G4573">
        <v>1130</v>
      </c>
      <c r="H4573">
        <v>1144</v>
      </c>
      <c r="I4573">
        <v>1144</v>
      </c>
      <c r="J4573">
        <v>1.0123893805309701</v>
      </c>
      <c r="K4573">
        <v>-14</v>
      </c>
      <c r="L4573" t="str">
        <f>VLOOKUP(Table1__5[[#This Row],[ShortCode]],$U$3:$W$100,3,0)</f>
        <v>Heineken Silver</v>
      </c>
      <c r="M4573" t="str">
        <f>VLOOKUP(Table1__5[[#This Row],[ShortCode]],$U$3:$V$100,2,0)</f>
        <v>Group AA</v>
      </c>
      <c r="N4573" t="str">
        <f>RIGHT(Table1__5[[#This Row],[Calendar_month]],2)</f>
        <v>05</v>
      </c>
      <c r="O4573" t="str">
        <f>LEFT(Table1__5[[#This Row],[Calendar_month]],4)</f>
        <v>2026</v>
      </c>
      <c r="P4573" t="str">
        <f>_xlfn.TEXTBEFORE(Table1__5[[#This Row],[Distributor_Name]],"-")</f>
        <v>BD14</v>
      </c>
    </row>
    <row r="4574" spans="1:16" x14ac:dyDescent="0.75">
      <c r="A4574" t="s">
        <v>11</v>
      </c>
      <c r="B4574" t="s">
        <v>22</v>
      </c>
      <c r="C4574" t="s">
        <v>180</v>
      </c>
      <c r="D4574">
        <v>202605</v>
      </c>
      <c r="E4574" t="s">
        <v>7662</v>
      </c>
      <c r="F4574" t="s">
        <v>5410</v>
      </c>
      <c r="G4574">
        <v>0</v>
      </c>
      <c r="H4574">
        <v>0</v>
      </c>
      <c r="I4574">
        <v>0</v>
      </c>
      <c r="J4574">
        <v>0</v>
      </c>
      <c r="K4574">
        <v>0</v>
      </c>
      <c r="L4574" t="str">
        <f>VLOOKUP(Table1__5[[#This Row],[ShortCode]],$U$3:$W$100,3,0)</f>
        <v>Tiger Smooth</v>
      </c>
      <c r="M4574" t="str">
        <f>VLOOKUP(Table1__5[[#This Row],[ShortCode]],$U$3:$V$100,2,0)</f>
        <v>Group AA</v>
      </c>
      <c r="N4574" t="str">
        <f>RIGHT(Table1__5[[#This Row],[Calendar_month]],2)</f>
        <v>05</v>
      </c>
      <c r="O4574" t="str">
        <f>LEFT(Table1__5[[#This Row],[Calendar_month]],4)</f>
        <v>2026</v>
      </c>
      <c r="P4574" t="str">
        <f>_xlfn.TEXTBEFORE(Table1__5[[#This Row],[Distributor_Name]],"-")</f>
        <v>BD14</v>
      </c>
    </row>
    <row r="4575" spans="1:16" x14ac:dyDescent="0.75">
      <c r="A4575" t="s">
        <v>11</v>
      </c>
      <c r="B4575" t="s">
        <v>22</v>
      </c>
      <c r="C4575" t="s">
        <v>180</v>
      </c>
      <c r="D4575">
        <v>202605</v>
      </c>
      <c r="E4575" t="s">
        <v>7662</v>
      </c>
      <c r="F4575" t="s">
        <v>5417</v>
      </c>
      <c r="G4575">
        <v>632</v>
      </c>
      <c r="H4575">
        <v>950</v>
      </c>
      <c r="I4575">
        <v>983</v>
      </c>
      <c r="J4575">
        <v>1.55537974683544</v>
      </c>
      <c r="K4575">
        <v>-351</v>
      </c>
      <c r="L4575" t="str">
        <f>VLOOKUP(Table1__5[[#This Row],[ShortCode]],$U$3:$W$100,3,0)</f>
        <v>Tiger Crystal</v>
      </c>
      <c r="M4575" t="str">
        <f>VLOOKUP(Table1__5[[#This Row],[ShortCode]],$U$3:$V$100,2,0)</f>
        <v>Group AA</v>
      </c>
      <c r="N4575" t="str">
        <f>RIGHT(Table1__5[[#This Row],[Calendar_month]],2)</f>
        <v>05</v>
      </c>
      <c r="O4575" t="str">
        <f>LEFT(Table1__5[[#This Row],[Calendar_month]],4)</f>
        <v>2026</v>
      </c>
      <c r="P4575" t="str">
        <f>_xlfn.TEXTBEFORE(Table1__5[[#This Row],[Distributor_Name]],"-")</f>
        <v>BD14</v>
      </c>
    </row>
    <row r="4576" spans="1:16" x14ac:dyDescent="0.75">
      <c r="A4576" t="s">
        <v>11</v>
      </c>
      <c r="B4576" t="s">
        <v>22</v>
      </c>
      <c r="C4576" t="s">
        <v>180</v>
      </c>
      <c r="D4576">
        <v>202605</v>
      </c>
      <c r="E4576" t="s">
        <v>7662</v>
      </c>
      <c r="F4576" t="s">
        <v>5403</v>
      </c>
      <c r="G4576">
        <v>16154</v>
      </c>
      <c r="H4576">
        <v>18278</v>
      </c>
      <c r="I4576">
        <v>18257</v>
      </c>
      <c r="J4576">
        <v>1.1301844744335801</v>
      </c>
      <c r="K4576">
        <v>-2103</v>
      </c>
      <c r="L4576" t="str">
        <f>VLOOKUP(Table1__5[[#This Row],[ShortCode]],$U$3:$W$100,3,0)</f>
        <v>Tiger Crystal</v>
      </c>
      <c r="M4576" t="str">
        <f>VLOOKUP(Table1__5[[#This Row],[ShortCode]],$U$3:$V$100,2,0)</f>
        <v>Group AA</v>
      </c>
      <c r="N4576" t="str">
        <f>RIGHT(Table1__5[[#This Row],[Calendar_month]],2)</f>
        <v>05</v>
      </c>
      <c r="O4576" t="str">
        <f>LEFT(Table1__5[[#This Row],[Calendar_month]],4)</f>
        <v>2026</v>
      </c>
      <c r="P4576" t="str">
        <f>_xlfn.TEXTBEFORE(Table1__5[[#This Row],[Distributor_Name]],"-")</f>
        <v>BD14</v>
      </c>
    </row>
    <row r="4577" spans="1:16" x14ac:dyDescent="0.75">
      <c r="A4577" t="s">
        <v>11</v>
      </c>
      <c r="B4577" t="s">
        <v>22</v>
      </c>
      <c r="C4577" t="s">
        <v>180</v>
      </c>
      <c r="D4577">
        <v>202605</v>
      </c>
      <c r="E4577" t="s">
        <v>7662</v>
      </c>
      <c r="F4577" t="s">
        <v>5404</v>
      </c>
      <c r="G4577">
        <v>5511</v>
      </c>
      <c r="H4577">
        <v>6396</v>
      </c>
      <c r="I4577">
        <v>6376</v>
      </c>
      <c r="J4577">
        <v>1.15695880965342</v>
      </c>
      <c r="K4577">
        <v>-865</v>
      </c>
      <c r="L4577" t="str">
        <f>VLOOKUP(Table1__5[[#This Row],[ShortCode]],$U$3:$W$100,3,0)</f>
        <v>Tiger Crystal</v>
      </c>
      <c r="M4577" t="str">
        <f>VLOOKUP(Table1__5[[#This Row],[ShortCode]],$U$3:$V$100,2,0)</f>
        <v>Group AA</v>
      </c>
      <c r="N4577" t="str">
        <f>RIGHT(Table1__5[[#This Row],[Calendar_month]],2)</f>
        <v>05</v>
      </c>
      <c r="O4577" t="str">
        <f>LEFT(Table1__5[[#This Row],[Calendar_month]],4)</f>
        <v>2026</v>
      </c>
      <c r="P4577" t="str">
        <f>_xlfn.TEXTBEFORE(Table1__5[[#This Row],[Distributor_Name]],"-")</f>
        <v>BD14</v>
      </c>
    </row>
    <row r="4578" spans="1:16" x14ac:dyDescent="0.75">
      <c r="A4578" t="s">
        <v>11</v>
      </c>
      <c r="B4578" t="s">
        <v>22</v>
      </c>
      <c r="C4578" t="s">
        <v>180</v>
      </c>
      <c r="D4578">
        <v>202605</v>
      </c>
      <c r="E4578" t="s">
        <v>7673</v>
      </c>
      <c r="F4578" t="s">
        <v>5436</v>
      </c>
      <c r="G4578">
        <v>0</v>
      </c>
      <c r="H4578">
        <v>0</v>
      </c>
      <c r="I4578">
        <v>0</v>
      </c>
      <c r="J4578">
        <v>0</v>
      </c>
      <c r="K4578">
        <v>0</v>
      </c>
      <c r="L4578" t="str">
        <f>VLOOKUP(Table1__5[[#This Row],[ShortCode]],$U$3:$W$100,3,0)</f>
        <v>Bivina</v>
      </c>
      <c r="M4578" t="str">
        <f>VLOOKUP(Table1__5[[#This Row],[ShortCode]],$U$3:$V$100,2,0)</f>
        <v>Group BB</v>
      </c>
      <c r="N4578" t="str">
        <f>RIGHT(Table1__5[[#This Row],[Calendar_month]],2)</f>
        <v>05</v>
      </c>
      <c r="O4578" t="str">
        <f>LEFT(Table1__5[[#This Row],[Calendar_month]],4)</f>
        <v>2026</v>
      </c>
      <c r="P4578" t="str">
        <f>_xlfn.TEXTBEFORE(Table1__5[[#This Row],[Distributor_Name]],"-")</f>
        <v>BD14</v>
      </c>
    </row>
    <row r="4579" spans="1:16" x14ac:dyDescent="0.75">
      <c r="A4579" t="s">
        <v>11</v>
      </c>
      <c r="B4579" t="s">
        <v>22</v>
      </c>
      <c r="C4579" t="s">
        <v>180</v>
      </c>
      <c r="D4579">
        <v>202605</v>
      </c>
      <c r="E4579" t="s">
        <v>7673</v>
      </c>
      <c r="F4579" t="s">
        <v>5400</v>
      </c>
      <c r="G4579">
        <v>6373</v>
      </c>
      <c r="H4579">
        <v>7300</v>
      </c>
      <c r="I4579">
        <v>7286</v>
      </c>
      <c r="J4579">
        <v>1.1432606307861299</v>
      </c>
      <c r="K4579">
        <v>-913</v>
      </c>
      <c r="L4579" t="str">
        <f>VLOOKUP(Table1__5[[#This Row],[ShortCode]],$U$3:$W$100,3,0)</f>
        <v>Bia Việt</v>
      </c>
      <c r="M4579" t="str">
        <f>VLOOKUP(Table1__5[[#This Row],[ShortCode]],$U$3:$V$100,2,0)</f>
        <v>Group BB</v>
      </c>
      <c r="N4579" t="str">
        <f>RIGHT(Table1__5[[#This Row],[Calendar_month]],2)</f>
        <v>05</v>
      </c>
      <c r="O4579" t="str">
        <f>LEFT(Table1__5[[#This Row],[Calendar_month]],4)</f>
        <v>2026</v>
      </c>
      <c r="P4579" t="str">
        <f>_xlfn.TEXTBEFORE(Table1__5[[#This Row],[Distributor_Name]],"-")</f>
        <v>BD14</v>
      </c>
    </row>
    <row r="4580" spans="1:16" x14ac:dyDescent="0.75">
      <c r="A4580" t="s">
        <v>11</v>
      </c>
      <c r="B4580" t="s">
        <v>22</v>
      </c>
      <c r="C4580" t="s">
        <v>180</v>
      </c>
      <c r="D4580">
        <v>202605</v>
      </c>
      <c r="E4580" t="s">
        <v>7673</v>
      </c>
      <c r="F4580" t="s">
        <v>5411</v>
      </c>
      <c r="G4580">
        <v>711</v>
      </c>
      <c r="H4580">
        <v>920</v>
      </c>
      <c r="I4580">
        <v>920</v>
      </c>
      <c r="J4580">
        <v>1.29395218002813</v>
      </c>
      <c r="K4580">
        <v>-209</v>
      </c>
      <c r="L4580" t="str">
        <f>VLOOKUP(Table1__5[[#This Row],[ShortCode]],$U$3:$W$100,3,0)</f>
        <v>Bia Việt</v>
      </c>
      <c r="M4580" t="str">
        <f>VLOOKUP(Table1__5[[#This Row],[ShortCode]],$U$3:$V$100,2,0)</f>
        <v>Group BB</v>
      </c>
      <c r="N4580" t="str">
        <f>RIGHT(Table1__5[[#This Row],[Calendar_month]],2)</f>
        <v>05</v>
      </c>
      <c r="O4580" t="str">
        <f>LEFT(Table1__5[[#This Row],[Calendar_month]],4)</f>
        <v>2026</v>
      </c>
      <c r="P4580" t="str">
        <f>_xlfn.TEXTBEFORE(Table1__5[[#This Row],[Distributor_Name]],"-")</f>
        <v>BD14</v>
      </c>
    </row>
    <row r="4581" spans="1:16" x14ac:dyDescent="0.75">
      <c r="A4581" t="s">
        <v>11</v>
      </c>
      <c r="B4581" t="s">
        <v>22</v>
      </c>
      <c r="C4581" t="s">
        <v>180</v>
      </c>
      <c r="D4581">
        <v>202605</v>
      </c>
      <c r="E4581" t="s">
        <v>7673</v>
      </c>
      <c r="F4581" t="s">
        <v>5438</v>
      </c>
      <c r="G4581">
        <v>12</v>
      </c>
      <c r="H4581">
        <v>0</v>
      </c>
      <c r="I4581">
        <v>0</v>
      </c>
      <c r="J4581">
        <v>0</v>
      </c>
      <c r="K4581">
        <v>12</v>
      </c>
      <c r="L4581" t="str">
        <f>VLOOKUP(Table1__5[[#This Row],[ShortCode]],$U$3:$W$100,3,0)</f>
        <v>Other</v>
      </c>
      <c r="M4581" t="str">
        <f>VLOOKUP(Table1__5[[#This Row],[ShortCode]],$U$3:$V$100,2,0)</f>
        <v>Group BB</v>
      </c>
      <c r="N4581" t="str">
        <f>RIGHT(Table1__5[[#This Row],[Calendar_month]],2)</f>
        <v>05</v>
      </c>
      <c r="O4581" t="str">
        <f>LEFT(Table1__5[[#This Row],[Calendar_month]],4)</f>
        <v>2026</v>
      </c>
      <c r="P4581" t="str">
        <f>_xlfn.TEXTBEFORE(Table1__5[[#This Row],[Distributor_Name]],"-")</f>
        <v>BD14</v>
      </c>
    </row>
    <row r="4582" spans="1:16" x14ac:dyDescent="0.75">
      <c r="A4582" t="s">
        <v>11</v>
      </c>
      <c r="B4582" t="s">
        <v>22</v>
      </c>
      <c r="C4582" t="s">
        <v>180</v>
      </c>
      <c r="D4582">
        <v>202605</v>
      </c>
      <c r="E4582" t="s">
        <v>7673</v>
      </c>
      <c r="F4582" t="s">
        <v>5426</v>
      </c>
      <c r="G4582">
        <v>0</v>
      </c>
      <c r="H4582">
        <v>0</v>
      </c>
      <c r="I4582">
        <v>0</v>
      </c>
      <c r="J4582">
        <v>0</v>
      </c>
      <c r="K4582">
        <v>0</v>
      </c>
      <c r="L4582" t="str">
        <f>VLOOKUP(Table1__5[[#This Row],[ShortCode]],$U$3:$W$100,3,0)</f>
        <v>Heineken Original</v>
      </c>
      <c r="M4582" t="str">
        <f>VLOOKUP(Table1__5[[#This Row],[ShortCode]],$U$3:$V$100,2,0)</f>
        <v>Group BB</v>
      </c>
      <c r="N4582" t="str">
        <f>RIGHT(Table1__5[[#This Row],[Calendar_month]],2)</f>
        <v>05</v>
      </c>
      <c r="O4582" t="str">
        <f>LEFT(Table1__5[[#This Row],[Calendar_month]],4)</f>
        <v>2026</v>
      </c>
      <c r="P4582" t="str">
        <f>_xlfn.TEXTBEFORE(Table1__5[[#This Row],[Distributor_Name]],"-")</f>
        <v>BD14</v>
      </c>
    </row>
    <row r="4583" spans="1:16" x14ac:dyDescent="0.75">
      <c r="A4583" t="s">
        <v>11</v>
      </c>
      <c r="B4583" t="s">
        <v>22</v>
      </c>
      <c r="C4583" t="s">
        <v>180</v>
      </c>
      <c r="D4583">
        <v>202605</v>
      </c>
      <c r="E4583" t="s">
        <v>7673</v>
      </c>
      <c r="F4583" t="s">
        <v>5434</v>
      </c>
      <c r="G4583">
        <v>69</v>
      </c>
      <c r="H4583">
        <v>65</v>
      </c>
      <c r="I4583">
        <v>65</v>
      </c>
      <c r="J4583">
        <v>0.94202898550724601</v>
      </c>
      <c r="K4583">
        <v>4</v>
      </c>
      <c r="L4583" t="str">
        <f>VLOOKUP(Table1__5[[#This Row],[ShortCode]],$U$3:$W$100,3,0)</f>
        <v>Heineken Original</v>
      </c>
      <c r="M4583" t="str">
        <f>VLOOKUP(Table1__5[[#This Row],[ShortCode]],$U$3:$V$100,2,0)</f>
        <v>Group BB</v>
      </c>
      <c r="N4583" t="str">
        <f>RIGHT(Table1__5[[#This Row],[Calendar_month]],2)</f>
        <v>05</v>
      </c>
      <c r="O4583" t="str">
        <f>LEFT(Table1__5[[#This Row],[Calendar_month]],4)</f>
        <v>2026</v>
      </c>
      <c r="P4583" t="str">
        <f>_xlfn.TEXTBEFORE(Table1__5[[#This Row],[Distributor_Name]],"-")</f>
        <v>BD14</v>
      </c>
    </row>
    <row r="4584" spans="1:16" x14ac:dyDescent="0.75">
      <c r="A4584" t="s">
        <v>11</v>
      </c>
      <c r="B4584" t="s">
        <v>22</v>
      </c>
      <c r="C4584" t="s">
        <v>180</v>
      </c>
      <c r="D4584">
        <v>202605</v>
      </c>
      <c r="E4584" t="s">
        <v>7673</v>
      </c>
      <c r="F4584" t="s">
        <v>7675</v>
      </c>
      <c r="G4584">
        <v>0</v>
      </c>
      <c r="H4584">
        <v>0</v>
      </c>
      <c r="I4584">
        <v>0</v>
      </c>
      <c r="J4584">
        <v>0</v>
      </c>
      <c r="K4584">
        <v>0</v>
      </c>
      <c r="L4584" t="str">
        <f>VLOOKUP(Table1__5[[#This Row],[ShortCode]],$U$3:$W$100,3,0)</f>
        <v>Larue</v>
      </c>
      <c r="M4584" t="str">
        <f>VLOOKUP(Table1__5[[#This Row],[ShortCode]],$U$3:$V$100,2,0)</f>
        <v>Group BB</v>
      </c>
      <c r="N4584" t="str">
        <f>RIGHT(Table1__5[[#This Row],[Calendar_month]],2)</f>
        <v>05</v>
      </c>
      <c r="O4584" t="str">
        <f>LEFT(Table1__5[[#This Row],[Calendar_month]],4)</f>
        <v>2026</v>
      </c>
      <c r="P4584" t="str">
        <f>_xlfn.TEXTBEFORE(Table1__5[[#This Row],[Distributor_Name]],"-")</f>
        <v>BD14</v>
      </c>
    </row>
    <row r="4585" spans="1:16" x14ac:dyDescent="0.75">
      <c r="A4585" t="s">
        <v>11</v>
      </c>
      <c r="B4585" t="s">
        <v>22</v>
      </c>
      <c r="C4585" t="s">
        <v>180</v>
      </c>
      <c r="D4585">
        <v>202605</v>
      </c>
      <c r="E4585" t="s">
        <v>7673</v>
      </c>
      <c r="F4585" t="s">
        <v>5440</v>
      </c>
      <c r="G4585">
        <v>0</v>
      </c>
      <c r="H4585">
        <v>0</v>
      </c>
      <c r="I4585">
        <v>0</v>
      </c>
      <c r="J4585">
        <v>0</v>
      </c>
      <c r="K4585">
        <v>0</v>
      </c>
      <c r="L4585" t="str">
        <f>VLOOKUP(Table1__5[[#This Row],[ShortCode]],$U$3:$W$100,3,0)</f>
        <v>Other</v>
      </c>
      <c r="M4585" t="str">
        <f>VLOOKUP(Table1__5[[#This Row],[ShortCode]],$U$3:$V$100,2,0)</f>
        <v>Group BB</v>
      </c>
      <c r="N4585" t="str">
        <f>RIGHT(Table1__5[[#This Row],[Calendar_month]],2)</f>
        <v>05</v>
      </c>
      <c r="O4585" t="str">
        <f>LEFT(Table1__5[[#This Row],[Calendar_month]],4)</f>
        <v>2026</v>
      </c>
      <c r="P4585" t="str">
        <f>_xlfn.TEXTBEFORE(Table1__5[[#This Row],[Distributor_Name]],"-")</f>
        <v>BD14</v>
      </c>
    </row>
    <row r="4586" spans="1:16" x14ac:dyDescent="0.75">
      <c r="A4586" t="s">
        <v>11</v>
      </c>
      <c r="B4586" t="s">
        <v>22</v>
      </c>
      <c r="C4586" t="s">
        <v>180</v>
      </c>
      <c r="D4586">
        <v>202605</v>
      </c>
      <c r="E4586" t="s">
        <v>7673</v>
      </c>
      <c r="F4586" t="s">
        <v>5424</v>
      </c>
      <c r="G4586">
        <v>0</v>
      </c>
      <c r="H4586">
        <v>0</v>
      </c>
      <c r="I4586">
        <v>0</v>
      </c>
      <c r="J4586">
        <v>0</v>
      </c>
      <c r="K4586">
        <v>0</v>
      </c>
      <c r="L4586" t="str">
        <f>VLOOKUP(Table1__5[[#This Row],[ShortCode]],$U$3:$W$100,3,0)</f>
        <v>Other</v>
      </c>
      <c r="M4586" t="str">
        <f>VLOOKUP(Table1__5[[#This Row],[ShortCode]],$U$3:$V$100,2,0)</f>
        <v>Group BB</v>
      </c>
      <c r="N4586" t="str">
        <f>RIGHT(Table1__5[[#This Row],[Calendar_month]],2)</f>
        <v>05</v>
      </c>
      <c r="O4586" t="str">
        <f>LEFT(Table1__5[[#This Row],[Calendar_month]],4)</f>
        <v>2026</v>
      </c>
      <c r="P4586" t="str">
        <f>_xlfn.TEXTBEFORE(Table1__5[[#This Row],[Distributor_Name]],"-")</f>
        <v>BD14</v>
      </c>
    </row>
    <row r="4587" spans="1:16" x14ac:dyDescent="0.75">
      <c r="A4587" t="s">
        <v>11</v>
      </c>
      <c r="B4587" t="s">
        <v>22</v>
      </c>
      <c r="C4587" t="s">
        <v>180</v>
      </c>
      <c r="D4587">
        <v>202605</v>
      </c>
      <c r="E4587" t="s">
        <v>7673</v>
      </c>
      <c r="F4587" t="s">
        <v>7668</v>
      </c>
      <c r="G4587">
        <v>0</v>
      </c>
      <c r="H4587">
        <v>0</v>
      </c>
      <c r="I4587">
        <v>0</v>
      </c>
      <c r="J4587">
        <v>0</v>
      </c>
      <c r="K4587">
        <v>0</v>
      </c>
      <c r="L4587" t="str">
        <f>VLOOKUP(Table1__5[[#This Row],[ShortCode]],$U$3:$W$100,3,0)</f>
        <v>Other</v>
      </c>
      <c r="M4587" t="str">
        <f>VLOOKUP(Table1__5[[#This Row],[ShortCode]],$U$3:$V$100,2,0)</f>
        <v>Group BB</v>
      </c>
      <c r="N4587" t="str">
        <f>RIGHT(Table1__5[[#This Row],[Calendar_month]],2)</f>
        <v>05</v>
      </c>
      <c r="O4587" t="str">
        <f>LEFT(Table1__5[[#This Row],[Calendar_month]],4)</f>
        <v>2026</v>
      </c>
      <c r="P4587" t="str">
        <f>_xlfn.TEXTBEFORE(Table1__5[[#This Row],[Distributor_Name]],"-")</f>
        <v>BD14</v>
      </c>
    </row>
    <row r="4588" spans="1:16" x14ac:dyDescent="0.75">
      <c r="A4588" t="s">
        <v>11</v>
      </c>
      <c r="B4588" t="s">
        <v>22</v>
      </c>
      <c r="C4588" t="s">
        <v>180</v>
      </c>
      <c r="D4588">
        <v>202605</v>
      </c>
      <c r="E4588" t="s">
        <v>7673</v>
      </c>
      <c r="F4588" t="s">
        <v>5430</v>
      </c>
      <c r="G4588">
        <v>0</v>
      </c>
      <c r="H4588">
        <v>0</v>
      </c>
      <c r="I4588">
        <v>0</v>
      </c>
      <c r="J4588">
        <v>0</v>
      </c>
      <c r="K4588">
        <v>0</v>
      </c>
      <c r="L4588" t="str">
        <f>VLOOKUP(Table1__5[[#This Row],[ShortCode]],$U$3:$W$100,3,0)</f>
        <v>Other</v>
      </c>
      <c r="M4588" t="str">
        <f>VLOOKUP(Table1__5[[#This Row],[ShortCode]],$U$3:$V$100,2,0)</f>
        <v>Group BB</v>
      </c>
      <c r="N4588" t="str">
        <f>RIGHT(Table1__5[[#This Row],[Calendar_month]],2)</f>
        <v>05</v>
      </c>
      <c r="O4588" t="str">
        <f>LEFT(Table1__5[[#This Row],[Calendar_month]],4)</f>
        <v>2026</v>
      </c>
      <c r="P4588" t="str">
        <f>_xlfn.TEXTBEFORE(Table1__5[[#This Row],[Distributor_Name]],"-")</f>
        <v>BD14</v>
      </c>
    </row>
    <row r="4589" spans="1:16" x14ac:dyDescent="0.75">
      <c r="A4589" t="s">
        <v>11</v>
      </c>
      <c r="B4589" t="s">
        <v>22</v>
      </c>
      <c r="C4589" t="s">
        <v>180</v>
      </c>
      <c r="D4589">
        <v>202605</v>
      </c>
      <c r="E4589" t="s">
        <v>7673</v>
      </c>
      <c r="F4589" t="s">
        <v>5405</v>
      </c>
      <c r="G4589">
        <v>11406</v>
      </c>
      <c r="H4589">
        <v>11336</v>
      </c>
      <c r="I4589">
        <v>11336</v>
      </c>
      <c r="J4589">
        <v>0.99386287918639304</v>
      </c>
      <c r="K4589">
        <v>70</v>
      </c>
      <c r="L4589" t="str">
        <f>VLOOKUP(Table1__5[[#This Row],[ShortCode]],$U$3:$W$100,3,0)</f>
        <v>Tiger Regular</v>
      </c>
      <c r="M4589" t="str">
        <f>VLOOKUP(Table1__5[[#This Row],[ShortCode]],$U$3:$V$100,2,0)</f>
        <v>Group BB</v>
      </c>
      <c r="N4589" t="str">
        <f>RIGHT(Table1__5[[#This Row],[Calendar_month]],2)</f>
        <v>05</v>
      </c>
      <c r="O4589" t="str">
        <f>LEFT(Table1__5[[#This Row],[Calendar_month]],4)</f>
        <v>2026</v>
      </c>
      <c r="P4589" t="str">
        <f>_xlfn.TEXTBEFORE(Table1__5[[#This Row],[Distributor_Name]],"-")</f>
        <v>BD14</v>
      </c>
    </row>
    <row r="4590" spans="1:16" x14ac:dyDescent="0.75">
      <c r="A4590" t="s">
        <v>11</v>
      </c>
      <c r="B4590" t="s">
        <v>22</v>
      </c>
      <c r="C4590" t="s">
        <v>180</v>
      </c>
      <c r="D4590">
        <v>202605</v>
      </c>
      <c r="E4590" t="s">
        <v>7673</v>
      </c>
      <c r="F4590" t="s">
        <v>5396</v>
      </c>
      <c r="G4590">
        <v>12139</v>
      </c>
      <c r="H4590">
        <v>12623</v>
      </c>
      <c r="I4590">
        <v>12611</v>
      </c>
      <c r="J4590">
        <v>1.0388829392865999</v>
      </c>
      <c r="K4590">
        <v>-472</v>
      </c>
      <c r="L4590" t="str">
        <f>VLOOKUP(Table1__5[[#This Row],[ShortCode]],$U$3:$W$100,3,0)</f>
        <v>Tiger Regular</v>
      </c>
      <c r="M4590" t="str">
        <f>VLOOKUP(Table1__5[[#This Row],[ShortCode]],$U$3:$V$100,2,0)</f>
        <v>Group BB</v>
      </c>
      <c r="N4590" t="str">
        <f>RIGHT(Table1__5[[#This Row],[Calendar_month]],2)</f>
        <v>05</v>
      </c>
      <c r="O4590" t="str">
        <f>LEFT(Table1__5[[#This Row],[Calendar_month]],4)</f>
        <v>2026</v>
      </c>
      <c r="P4590" t="str">
        <f>_xlfn.TEXTBEFORE(Table1__5[[#This Row],[Distributor_Name]],"-")</f>
        <v>BD14</v>
      </c>
    </row>
    <row r="4591" spans="1:16" x14ac:dyDescent="0.75">
      <c r="A4591" t="s">
        <v>11</v>
      </c>
      <c r="B4591" t="s">
        <v>22</v>
      </c>
      <c r="C4591" t="s">
        <v>180</v>
      </c>
      <c r="D4591">
        <v>202605</v>
      </c>
      <c r="E4591" t="s">
        <v>7673</v>
      </c>
      <c r="F4591" t="s">
        <v>5408</v>
      </c>
      <c r="G4591">
        <v>476</v>
      </c>
      <c r="H4591">
        <v>370</v>
      </c>
      <c r="I4591">
        <v>388</v>
      </c>
      <c r="J4591">
        <v>0.81512605042016795</v>
      </c>
      <c r="K4591">
        <v>88.000000000000099</v>
      </c>
      <c r="L4591" t="str">
        <f>VLOOKUP(Table1__5[[#This Row],[ShortCode]],$U$3:$W$100,3,0)</f>
        <v>Tiger Regular</v>
      </c>
      <c r="M4591" t="str">
        <f>VLOOKUP(Table1__5[[#This Row],[ShortCode]],$U$3:$V$100,2,0)</f>
        <v>Group BB</v>
      </c>
      <c r="N4591" t="str">
        <f>RIGHT(Table1__5[[#This Row],[Calendar_month]],2)</f>
        <v>05</v>
      </c>
      <c r="O4591" t="str">
        <f>LEFT(Table1__5[[#This Row],[Calendar_month]],4)</f>
        <v>2026</v>
      </c>
      <c r="P4591" t="str">
        <f>_xlfn.TEXTBEFORE(Table1__5[[#This Row],[Distributor_Name]],"-")</f>
        <v>BD14</v>
      </c>
    </row>
    <row r="4592" spans="1:16" x14ac:dyDescent="0.75">
      <c r="A4592" t="s">
        <v>11</v>
      </c>
      <c r="B4592" t="s">
        <v>22</v>
      </c>
      <c r="C4592" t="s">
        <v>180</v>
      </c>
      <c r="D4592">
        <v>202606</v>
      </c>
      <c r="E4592" t="s">
        <v>7662</v>
      </c>
      <c r="F4592" t="s">
        <v>5393</v>
      </c>
      <c r="G4592">
        <v>30664</v>
      </c>
      <c r="H4592">
        <v>30836</v>
      </c>
      <c r="I4592">
        <v>30788</v>
      </c>
      <c r="J4592">
        <v>1.0040438298982499</v>
      </c>
      <c r="K4592">
        <v>-124.00000000000399</v>
      </c>
      <c r="L4592" t="str">
        <f>VLOOKUP(Table1__5[[#This Row],[ShortCode]],$U$3:$W$100,3,0)</f>
        <v>Heineken Silver</v>
      </c>
      <c r="M4592" t="str">
        <f>VLOOKUP(Table1__5[[#This Row],[ShortCode]],$U$3:$V$100,2,0)</f>
        <v>Group AA</v>
      </c>
      <c r="N4592" t="str">
        <f>RIGHT(Table1__5[[#This Row],[Calendar_month]],2)</f>
        <v>06</v>
      </c>
      <c r="O4592" t="str">
        <f>LEFT(Table1__5[[#This Row],[Calendar_month]],4)</f>
        <v>2026</v>
      </c>
      <c r="P4592" t="str">
        <f>_xlfn.TEXTBEFORE(Table1__5[[#This Row],[Distributor_Name]],"-")</f>
        <v>BD14</v>
      </c>
    </row>
    <row r="4593" spans="1:16" x14ac:dyDescent="0.75">
      <c r="A4593" t="s">
        <v>11</v>
      </c>
      <c r="B4593" t="s">
        <v>22</v>
      </c>
      <c r="C4593" t="s">
        <v>180</v>
      </c>
      <c r="D4593">
        <v>202606</v>
      </c>
      <c r="E4593" t="s">
        <v>7662</v>
      </c>
      <c r="F4593" t="s">
        <v>5418</v>
      </c>
      <c r="G4593">
        <v>0</v>
      </c>
      <c r="H4593">
        <v>0</v>
      </c>
      <c r="I4593">
        <v>0</v>
      </c>
      <c r="J4593">
        <v>0</v>
      </c>
      <c r="K4593">
        <v>0</v>
      </c>
      <c r="L4593" t="str">
        <f>VLOOKUP(Table1__5[[#This Row],[ShortCode]],$U$3:$W$100,3,0)</f>
        <v>Heineken Silver</v>
      </c>
      <c r="M4593" t="str">
        <f>VLOOKUP(Table1__5[[#This Row],[ShortCode]],$U$3:$V$100,2,0)</f>
        <v>Group AA</v>
      </c>
      <c r="N4593" t="str">
        <f>RIGHT(Table1__5[[#This Row],[Calendar_month]],2)</f>
        <v>06</v>
      </c>
      <c r="O4593" t="str">
        <f>LEFT(Table1__5[[#This Row],[Calendar_month]],4)</f>
        <v>2026</v>
      </c>
      <c r="P4593" t="str">
        <f>_xlfn.TEXTBEFORE(Table1__5[[#This Row],[Distributor_Name]],"-")</f>
        <v>BD14</v>
      </c>
    </row>
    <row r="4594" spans="1:16" x14ac:dyDescent="0.75">
      <c r="A4594" t="s">
        <v>11</v>
      </c>
      <c r="B4594" t="s">
        <v>22</v>
      </c>
      <c r="C4594" t="s">
        <v>180</v>
      </c>
      <c r="D4594">
        <v>202606</v>
      </c>
      <c r="E4594" t="s">
        <v>7662</v>
      </c>
      <c r="F4594" t="s">
        <v>5401</v>
      </c>
      <c r="G4594">
        <v>1646</v>
      </c>
      <c r="H4594">
        <v>1560</v>
      </c>
      <c r="I4594">
        <v>1560</v>
      </c>
      <c r="J4594">
        <v>0.94775212636695005</v>
      </c>
      <c r="K4594">
        <v>86</v>
      </c>
      <c r="L4594" t="str">
        <f>VLOOKUP(Table1__5[[#This Row],[ShortCode]],$U$3:$W$100,3,0)</f>
        <v>Heineken Silver</v>
      </c>
      <c r="M4594" t="str">
        <f>VLOOKUP(Table1__5[[#This Row],[ShortCode]],$U$3:$V$100,2,0)</f>
        <v>Group AA</v>
      </c>
      <c r="N4594" t="str">
        <f>RIGHT(Table1__5[[#This Row],[Calendar_month]],2)</f>
        <v>06</v>
      </c>
      <c r="O4594" t="str">
        <f>LEFT(Table1__5[[#This Row],[Calendar_month]],4)</f>
        <v>2026</v>
      </c>
      <c r="P4594" t="str">
        <f>_xlfn.TEXTBEFORE(Table1__5[[#This Row],[Distributor_Name]],"-")</f>
        <v>BD14</v>
      </c>
    </row>
    <row r="4595" spans="1:16" x14ac:dyDescent="0.75">
      <c r="A4595" t="s">
        <v>11</v>
      </c>
      <c r="B4595" t="s">
        <v>22</v>
      </c>
      <c r="C4595" t="s">
        <v>180</v>
      </c>
      <c r="D4595">
        <v>202606</v>
      </c>
      <c r="E4595" t="s">
        <v>7662</v>
      </c>
      <c r="F4595" t="s">
        <v>5410</v>
      </c>
      <c r="G4595">
        <v>0</v>
      </c>
      <c r="H4595">
        <v>0</v>
      </c>
      <c r="I4595">
        <v>0</v>
      </c>
      <c r="J4595">
        <v>0</v>
      </c>
      <c r="K4595">
        <v>0</v>
      </c>
      <c r="L4595" t="str">
        <f>VLOOKUP(Table1__5[[#This Row],[ShortCode]],$U$3:$W$100,3,0)</f>
        <v>Tiger Smooth</v>
      </c>
      <c r="M4595" t="str">
        <f>VLOOKUP(Table1__5[[#This Row],[ShortCode]],$U$3:$V$100,2,0)</f>
        <v>Group AA</v>
      </c>
      <c r="N4595" t="str">
        <f>RIGHT(Table1__5[[#This Row],[Calendar_month]],2)</f>
        <v>06</v>
      </c>
      <c r="O4595" t="str">
        <f>LEFT(Table1__5[[#This Row],[Calendar_month]],4)</f>
        <v>2026</v>
      </c>
      <c r="P4595" t="str">
        <f>_xlfn.TEXTBEFORE(Table1__5[[#This Row],[Distributor_Name]],"-")</f>
        <v>BD14</v>
      </c>
    </row>
    <row r="4596" spans="1:16" x14ac:dyDescent="0.75">
      <c r="A4596" t="s">
        <v>11</v>
      </c>
      <c r="B4596" t="s">
        <v>22</v>
      </c>
      <c r="C4596" t="s">
        <v>180</v>
      </c>
      <c r="D4596">
        <v>202606</v>
      </c>
      <c r="E4596" t="s">
        <v>7662</v>
      </c>
      <c r="F4596" t="s">
        <v>5417</v>
      </c>
      <c r="G4596">
        <v>791</v>
      </c>
      <c r="H4596">
        <v>950</v>
      </c>
      <c r="I4596">
        <v>934</v>
      </c>
      <c r="J4596">
        <v>1.1807838179519601</v>
      </c>
      <c r="K4596">
        <v>-143</v>
      </c>
      <c r="L4596" t="str">
        <f>VLOOKUP(Table1__5[[#This Row],[ShortCode]],$U$3:$W$100,3,0)</f>
        <v>Tiger Crystal</v>
      </c>
      <c r="M4596" t="str">
        <f>VLOOKUP(Table1__5[[#This Row],[ShortCode]],$U$3:$V$100,2,0)</f>
        <v>Group AA</v>
      </c>
      <c r="N4596" t="str">
        <f>RIGHT(Table1__5[[#This Row],[Calendar_month]],2)</f>
        <v>06</v>
      </c>
      <c r="O4596" t="str">
        <f>LEFT(Table1__5[[#This Row],[Calendar_month]],4)</f>
        <v>2026</v>
      </c>
      <c r="P4596" t="str">
        <f>_xlfn.TEXTBEFORE(Table1__5[[#This Row],[Distributor_Name]],"-")</f>
        <v>BD14</v>
      </c>
    </row>
    <row r="4597" spans="1:16" x14ac:dyDescent="0.75">
      <c r="A4597" t="s">
        <v>11</v>
      </c>
      <c r="B4597" t="s">
        <v>22</v>
      </c>
      <c r="C4597" t="s">
        <v>180</v>
      </c>
      <c r="D4597">
        <v>202606</v>
      </c>
      <c r="E4597" t="s">
        <v>7662</v>
      </c>
      <c r="F4597" t="s">
        <v>5403</v>
      </c>
      <c r="G4597">
        <v>23296</v>
      </c>
      <c r="H4597">
        <v>23972</v>
      </c>
      <c r="I4597">
        <v>23943</v>
      </c>
      <c r="J4597">
        <v>1.02777300824176</v>
      </c>
      <c r="K4597">
        <v>-647</v>
      </c>
      <c r="L4597" t="str">
        <f>VLOOKUP(Table1__5[[#This Row],[ShortCode]],$U$3:$W$100,3,0)</f>
        <v>Tiger Crystal</v>
      </c>
      <c r="M4597" t="str">
        <f>VLOOKUP(Table1__5[[#This Row],[ShortCode]],$U$3:$V$100,2,0)</f>
        <v>Group AA</v>
      </c>
      <c r="N4597" t="str">
        <f>RIGHT(Table1__5[[#This Row],[Calendar_month]],2)</f>
        <v>06</v>
      </c>
      <c r="O4597" t="str">
        <f>LEFT(Table1__5[[#This Row],[Calendar_month]],4)</f>
        <v>2026</v>
      </c>
      <c r="P4597" t="str">
        <f>_xlfn.TEXTBEFORE(Table1__5[[#This Row],[Distributor_Name]],"-")</f>
        <v>BD14</v>
      </c>
    </row>
    <row r="4598" spans="1:16" x14ac:dyDescent="0.75">
      <c r="A4598" t="s">
        <v>11</v>
      </c>
      <c r="B4598" t="s">
        <v>22</v>
      </c>
      <c r="C4598" t="s">
        <v>180</v>
      </c>
      <c r="D4598">
        <v>202606</v>
      </c>
      <c r="E4598" t="s">
        <v>7662</v>
      </c>
      <c r="F4598" t="s">
        <v>5404</v>
      </c>
      <c r="G4598">
        <v>5270</v>
      </c>
      <c r="H4598">
        <v>5434</v>
      </c>
      <c r="I4598">
        <v>5454</v>
      </c>
      <c r="J4598">
        <v>1.0349146110056899</v>
      </c>
      <c r="K4598">
        <v>-184</v>
      </c>
      <c r="L4598" t="str">
        <f>VLOOKUP(Table1__5[[#This Row],[ShortCode]],$U$3:$W$100,3,0)</f>
        <v>Tiger Crystal</v>
      </c>
      <c r="M4598" t="str">
        <f>VLOOKUP(Table1__5[[#This Row],[ShortCode]],$U$3:$V$100,2,0)</f>
        <v>Group AA</v>
      </c>
      <c r="N4598" t="str">
        <f>RIGHT(Table1__5[[#This Row],[Calendar_month]],2)</f>
        <v>06</v>
      </c>
      <c r="O4598" t="str">
        <f>LEFT(Table1__5[[#This Row],[Calendar_month]],4)</f>
        <v>2026</v>
      </c>
      <c r="P4598" t="str">
        <f>_xlfn.TEXTBEFORE(Table1__5[[#This Row],[Distributor_Name]],"-")</f>
        <v>BD14</v>
      </c>
    </row>
    <row r="4599" spans="1:16" x14ac:dyDescent="0.75">
      <c r="A4599" t="s">
        <v>11</v>
      </c>
      <c r="B4599" t="s">
        <v>22</v>
      </c>
      <c r="C4599" t="s">
        <v>180</v>
      </c>
      <c r="D4599">
        <v>202606</v>
      </c>
      <c r="E4599" t="s">
        <v>7673</v>
      </c>
      <c r="F4599" t="s">
        <v>5436</v>
      </c>
      <c r="G4599">
        <v>0</v>
      </c>
      <c r="H4599">
        <v>0</v>
      </c>
      <c r="I4599">
        <v>0</v>
      </c>
      <c r="J4599">
        <v>0</v>
      </c>
      <c r="K4599">
        <v>0</v>
      </c>
      <c r="L4599" t="str">
        <f>VLOOKUP(Table1__5[[#This Row],[ShortCode]],$U$3:$W$100,3,0)</f>
        <v>Bivina</v>
      </c>
      <c r="M4599" t="str">
        <f>VLOOKUP(Table1__5[[#This Row],[ShortCode]],$U$3:$V$100,2,0)</f>
        <v>Group BB</v>
      </c>
      <c r="N4599" t="str">
        <f>RIGHT(Table1__5[[#This Row],[Calendar_month]],2)</f>
        <v>06</v>
      </c>
      <c r="O4599" t="str">
        <f>LEFT(Table1__5[[#This Row],[Calendar_month]],4)</f>
        <v>2026</v>
      </c>
      <c r="P4599" t="str">
        <f>_xlfn.TEXTBEFORE(Table1__5[[#This Row],[Distributor_Name]],"-")</f>
        <v>BD14</v>
      </c>
    </row>
    <row r="4600" spans="1:16" x14ac:dyDescent="0.75">
      <c r="A4600" t="s">
        <v>11</v>
      </c>
      <c r="B4600" t="s">
        <v>22</v>
      </c>
      <c r="C4600" t="s">
        <v>180</v>
      </c>
      <c r="D4600">
        <v>202606</v>
      </c>
      <c r="E4600" t="s">
        <v>7673</v>
      </c>
      <c r="F4600" t="s">
        <v>5400</v>
      </c>
      <c r="G4600">
        <v>3431</v>
      </c>
      <c r="H4600">
        <v>2950</v>
      </c>
      <c r="I4600">
        <v>2964</v>
      </c>
      <c r="J4600">
        <v>0.86388807927717903</v>
      </c>
      <c r="K4600">
        <v>467</v>
      </c>
      <c r="L4600" t="str">
        <f>VLOOKUP(Table1__5[[#This Row],[ShortCode]],$U$3:$W$100,3,0)</f>
        <v>Bia Việt</v>
      </c>
      <c r="M4600" t="str">
        <f>VLOOKUP(Table1__5[[#This Row],[ShortCode]],$U$3:$V$100,2,0)</f>
        <v>Group BB</v>
      </c>
      <c r="N4600" t="str">
        <f>RIGHT(Table1__5[[#This Row],[Calendar_month]],2)</f>
        <v>06</v>
      </c>
      <c r="O4600" t="str">
        <f>LEFT(Table1__5[[#This Row],[Calendar_month]],4)</f>
        <v>2026</v>
      </c>
      <c r="P4600" t="str">
        <f>_xlfn.TEXTBEFORE(Table1__5[[#This Row],[Distributor_Name]],"-")</f>
        <v>BD14</v>
      </c>
    </row>
    <row r="4601" spans="1:16" x14ac:dyDescent="0.75">
      <c r="A4601" t="s">
        <v>11</v>
      </c>
      <c r="B4601" t="s">
        <v>22</v>
      </c>
      <c r="C4601" t="s">
        <v>180</v>
      </c>
      <c r="D4601">
        <v>202606</v>
      </c>
      <c r="E4601" t="s">
        <v>7673</v>
      </c>
      <c r="F4601" t="s">
        <v>5411</v>
      </c>
      <c r="G4601">
        <v>601</v>
      </c>
      <c r="H4601">
        <v>490</v>
      </c>
      <c r="I4601">
        <v>490</v>
      </c>
      <c r="J4601">
        <v>0.815307820299501</v>
      </c>
      <c r="K4601">
        <v>111</v>
      </c>
      <c r="L4601" t="str">
        <f>VLOOKUP(Table1__5[[#This Row],[ShortCode]],$U$3:$W$100,3,0)</f>
        <v>Bia Việt</v>
      </c>
      <c r="M4601" t="str">
        <f>VLOOKUP(Table1__5[[#This Row],[ShortCode]],$U$3:$V$100,2,0)</f>
        <v>Group BB</v>
      </c>
      <c r="N4601" t="str">
        <f>RIGHT(Table1__5[[#This Row],[Calendar_month]],2)</f>
        <v>06</v>
      </c>
      <c r="O4601" t="str">
        <f>LEFT(Table1__5[[#This Row],[Calendar_month]],4)</f>
        <v>2026</v>
      </c>
      <c r="P4601" t="str">
        <f>_xlfn.TEXTBEFORE(Table1__5[[#This Row],[Distributor_Name]],"-")</f>
        <v>BD14</v>
      </c>
    </row>
    <row r="4602" spans="1:16" x14ac:dyDescent="0.75">
      <c r="A4602" t="s">
        <v>11</v>
      </c>
      <c r="B4602" t="s">
        <v>22</v>
      </c>
      <c r="C4602" t="s">
        <v>180</v>
      </c>
      <c r="D4602">
        <v>202606</v>
      </c>
      <c r="E4602" t="s">
        <v>7673</v>
      </c>
      <c r="F4602" t="s">
        <v>5438</v>
      </c>
      <c r="G4602">
        <v>18</v>
      </c>
      <c r="H4602">
        <v>0</v>
      </c>
      <c r="I4602">
        <v>0</v>
      </c>
      <c r="J4602">
        <v>0</v>
      </c>
      <c r="K4602">
        <v>18</v>
      </c>
      <c r="L4602" t="str">
        <f>VLOOKUP(Table1__5[[#This Row],[ShortCode]],$U$3:$W$100,3,0)</f>
        <v>Other</v>
      </c>
      <c r="M4602" t="str">
        <f>VLOOKUP(Table1__5[[#This Row],[ShortCode]],$U$3:$V$100,2,0)</f>
        <v>Group BB</v>
      </c>
      <c r="N4602" t="str">
        <f>RIGHT(Table1__5[[#This Row],[Calendar_month]],2)</f>
        <v>06</v>
      </c>
      <c r="O4602" t="str">
        <f>LEFT(Table1__5[[#This Row],[Calendar_month]],4)</f>
        <v>2026</v>
      </c>
      <c r="P4602" t="str">
        <f>_xlfn.TEXTBEFORE(Table1__5[[#This Row],[Distributor_Name]],"-")</f>
        <v>BD14</v>
      </c>
    </row>
    <row r="4603" spans="1:16" x14ac:dyDescent="0.75">
      <c r="A4603" t="s">
        <v>11</v>
      </c>
      <c r="B4603" t="s">
        <v>22</v>
      </c>
      <c r="C4603" t="s">
        <v>180</v>
      </c>
      <c r="D4603">
        <v>202606</v>
      </c>
      <c r="E4603" t="s">
        <v>7673</v>
      </c>
      <c r="F4603" t="s">
        <v>5426</v>
      </c>
      <c r="G4603">
        <v>0</v>
      </c>
      <c r="H4603">
        <v>0</v>
      </c>
      <c r="I4603">
        <v>0</v>
      </c>
      <c r="J4603">
        <v>0</v>
      </c>
      <c r="K4603">
        <v>0</v>
      </c>
      <c r="L4603" t="str">
        <f>VLOOKUP(Table1__5[[#This Row],[ShortCode]],$U$3:$W$100,3,0)</f>
        <v>Heineken Original</v>
      </c>
      <c r="M4603" t="str">
        <f>VLOOKUP(Table1__5[[#This Row],[ShortCode]],$U$3:$V$100,2,0)</f>
        <v>Group BB</v>
      </c>
      <c r="N4603" t="str">
        <f>RIGHT(Table1__5[[#This Row],[Calendar_month]],2)</f>
        <v>06</v>
      </c>
      <c r="O4603" t="str">
        <f>LEFT(Table1__5[[#This Row],[Calendar_month]],4)</f>
        <v>2026</v>
      </c>
      <c r="P4603" t="str">
        <f>_xlfn.TEXTBEFORE(Table1__5[[#This Row],[Distributor_Name]],"-")</f>
        <v>BD14</v>
      </c>
    </row>
    <row r="4604" spans="1:16" x14ac:dyDescent="0.75">
      <c r="A4604" t="s">
        <v>11</v>
      </c>
      <c r="B4604" t="s">
        <v>22</v>
      </c>
      <c r="C4604" t="s">
        <v>180</v>
      </c>
      <c r="D4604">
        <v>202606</v>
      </c>
      <c r="E4604" t="s">
        <v>7673</v>
      </c>
      <c r="F4604" t="s">
        <v>5434</v>
      </c>
      <c r="G4604">
        <v>111</v>
      </c>
      <c r="H4604">
        <v>78</v>
      </c>
      <c r="I4604">
        <v>78</v>
      </c>
      <c r="J4604">
        <v>0.70270270270270296</v>
      </c>
      <c r="K4604">
        <v>33</v>
      </c>
      <c r="L4604" t="str">
        <f>VLOOKUP(Table1__5[[#This Row],[ShortCode]],$U$3:$W$100,3,0)</f>
        <v>Heineken Original</v>
      </c>
      <c r="M4604" t="str">
        <f>VLOOKUP(Table1__5[[#This Row],[ShortCode]],$U$3:$V$100,2,0)</f>
        <v>Group BB</v>
      </c>
      <c r="N4604" t="str">
        <f>RIGHT(Table1__5[[#This Row],[Calendar_month]],2)</f>
        <v>06</v>
      </c>
      <c r="O4604" t="str">
        <f>LEFT(Table1__5[[#This Row],[Calendar_month]],4)</f>
        <v>2026</v>
      </c>
      <c r="P4604" t="str">
        <f>_xlfn.TEXTBEFORE(Table1__5[[#This Row],[Distributor_Name]],"-")</f>
        <v>BD14</v>
      </c>
    </row>
    <row r="4605" spans="1:16" x14ac:dyDescent="0.75">
      <c r="A4605" t="s">
        <v>11</v>
      </c>
      <c r="B4605" t="s">
        <v>22</v>
      </c>
      <c r="C4605" t="s">
        <v>180</v>
      </c>
      <c r="D4605">
        <v>202606</v>
      </c>
      <c r="E4605" t="s">
        <v>7673</v>
      </c>
      <c r="F4605" t="s">
        <v>7675</v>
      </c>
      <c r="G4605">
        <v>0</v>
      </c>
      <c r="H4605">
        <v>0</v>
      </c>
      <c r="I4605">
        <v>0</v>
      </c>
      <c r="J4605">
        <v>0</v>
      </c>
      <c r="K4605">
        <v>0</v>
      </c>
      <c r="L4605" t="str">
        <f>VLOOKUP(Table1__5[[#This Row],[ShortCode]],$U$3:$W$100,3,0)</f>
        <v>Larue</v>
      </c>
      <c r="M4605" t="str">
        <f>VLOOKUP(Table1__5[[#This Row],[ShortCode]],$U$3:$V$100,2,0)</f>
        <v>Group BB</v>
      </c>
      <c r="N4605" t="str">
        <f>RIGHT(Table1__5[[#This Row],[Calendar_month]],2)</f>
        <v>06</v>
      </c>
      <c r="O4605" t="str">
        <f>LEFT(Table1__5[[#This Row],[Calendar_month]],4)</f>
        <v>2026</v>
      </c>
      <c r="P4605" t="str">
        <f>_xlfn.TEXTBEFORE(Table1__5[[#This Row],[Distributor_Name]],"-")</f>
        <v>BD14</v>
      </c>
    </row>
    <row r="4606" spans="1:16" x14ac:dyDescent="0.75">
      <c r="A4606" t="s">
        <v>11</v>
      </c>
      <c r="B4606" t="s">
        <v>22</v>
      </c>
      <c r="C4606" t="s">
        <v>180</v>
      </c>
      <c r="D4606">
        <v>202606</v>
      </c>
      <c r="E4606" t="s">
        <v>7673</v>
      </c>
      <c r="F4606" t="s">
        <v>7677</v>
      </c>
      <c r="G4606">
        <v>0</v>
      </c>
      <c r="H4606">
        <v>0</v>
      </c>
      <c r="I4606">
        <v>0</v>
      </c>
      <c r="J4606">
        <v>0</v>
      </c>
      <c r="K4606">
        <v>0</v>
      </c>
      <c r="L4606" t="str">
        <f>VLOOKUP(Table1__5[[#This Row],[ShortCode]],$U$3:$W$100,3,0)</f>
        <v>Larue</v>
      </c>
      <c r="M4606" t="str">
        <f>VLOOKUP(Table1__5[[#This Row],[ShortCode]],$U$3:$V$100,2,0)</f>
        <v>Group BB</v>
      </c>
      <c r="N4606" t="str">
        <f>RIGHT(Table1__5[[#This Row],[Calendar_month]],2)</f>
        <v>06</v>
      </c>
      <c r="O4606" t="str">
        <f>LEFT(Table1__5[[#This Row],[Calendar_month]],4)</f>
        <v>2026</v>
      </c>
      <c r="P4606" t="str">
        <f>_xlfn.TEXTBEFORE(Table1__5[[#This Row],[Distributor_Name]],"-")</f>
        <v>BD14</v>
      </c>
    </row>
    <row r="4607" spans="1:16" x14ac:dyDescent="0.75">
      <c r="A4607" t="s">
        <v>11</v>
      </c>
      <c r="B4607" t="s">
        <v>22</v>
      </c>
      <c r="C4607" t="s">
        <v>180</v>
      </c>
      <c r="D4607">
        <v>202606</v>
      </c>
      <c r="E4607" t="s">
        <v>7673</v>
      </c>
      <c r="F4607" t="s">
        <v>5440</v>
      </c>
      <c r="G4607">
        <v>0</v>
      </c>
      <c r="H4607">
        <v>0</v>
      </c>
      <c r="I4607">
        <v>0</v>
      </c>
      <c r="J4607">
        <v>0</v>
      </c>
      <c r="K4607">
        <v>0</v>
      </c>
      <c r="L4607" t="str">
        <f>VLOOKUP(Table1__5[[#This Row],[ShortCode]],$U$3:$W$100,3,0)</f>
        <v>Other</v>
      </c>
      <c r="M4607" t="str">
        <f>VLOOKUP(Table1__5[[#This Row],[ShortCode]],$U$3:$V$100,2,0)</f>
        <v>Group BB</v>
      </c>
      <c r="N4607" t="str">
        <f>RIGHT(Table1__5[[#This Row],[Calendar_month]],2)</f>
        <v>06</v>
      </c>
      <c r="O4607" t="str">
        <f>LEFT(Table1__5[[#This Row],[Calendar_month]],4)</f>
        <v>2026</v>
      </c>
      <c r="P4607" t="str">
        <f>_xlfn.TEXTBEFORE(Table1__5[[#This Row],[Distributor_Name]],"-")</f>
        <v>BD14</v>
      </c>
    </row>
    <row r="4608" spans="1:16" x14ac:dyDescent="0.75">
      <c r="A4608" t="s">
        <v>11</v>
      </c>
      <c r="B4608" t="s">
        <v>22</v>
      </c>
      <c r="C4608" t="s">
        <v>180</v>
      </c>
      <c r="D4608">
        <v>202606</v>
      </c>
      <c r="E4608" t="s">
        <v>7673</v>
      </c>
      <c r="F4608" t="s">
        <v>5424</v>
      </c>
      <c r="G4608">
        <v>0</v>
      </c>
      <c r="H4608">
        <v>0</v>
      </c>
      <c r="I4608">
        <v>0</v>
      </c>
      <c r="J4608">
        <v>0</v>
      </c>
      <c r="K4608">
        <v>0</v>
      </c>
      <c r="L4608" t="str">
        <f>VLOOKUP(Table1__5[[#This Row],[ShortCode]],$U$3:$W$100,3,0)</f>
        <v>Other</v>
      </c>
      <c r="M4608" t="str">
        <f>VLOOKUP(Table1__5[[#This Row],[ShortCode]],$U$3:$V$100,2,0)</f>
        <v>Group BB</v>
      </c>
      <c r="N4608" t="str">
        <f>RIGHT(Table1__5[[#This Row],[Calendar_month]],2)</f>
        <v>06</v>
      </c>
      <c r="O4608" t="str">
        <f>LEFT(Table1__5[[#This Row],[Calendar_month]],4)</f>
        <v>2026</v>
      </c>
      <c r="P4608" t="str">
        <f>_xlfn.TEXTBEFORE(Table1__5[[#This Row],[Distributor_Name]],"-")</f>
        <v>BD14</v>
      </c>
    </row>
    <row r="4609" spans="1:16" x14ac:dyDescent="0.75">
      <c r="A4609" t="s">
        <v>11</v>
      </c>
      <c r="B4609" t="s">
        <v>22</v>
      </c>
      <c r="C4609" t="s">
        <v>180</v>
      </c>
      <c r="D4609">
        <v>202606</v>
      </c>
      <c r="E4609" t="s">
        <v>7673</v>
      </c>
      <c r="F4609" t="s">
        <v>7668</v>
      </c>
      <c r="G4609">
        <v>0</v>
      </c>
      <c r="H4609">
        <v>0</v>
      </c>
      <c r="I4609">
        <v>0</v>
      </c>
      <c r="J4609">
        <v>0</v>
      </c>
      <c r="K4609">
        <v>0</v>
      </c>
      <c r="L4609" t="str">
        <f>VLOOKUP(Table1__5[[#This Row],[ShortCode]],$U$3:$W$100,3,0)</f>
        <v>Other</v>
      </c>
      <c r="M4609" t="str">
        <f>VLOOKUP(Table1__5[[#This Row],[ShortCode]],$U$3:$V$100,2,0)</f>
        <v>Group BB</v>
      </c>
      <c r="N4609" t="str">
        <f>RIGHT(Table1__5[[#This Row],[Calendar_month]],2)</f>
        <v>06</v>
      </c>
      <c r="O4609" t="str">
        <f>LEFT(Table1__5[[#This Row],[Calendar_month]],4)</f>
        <v>2026</v>
      </c>
      <c r="P4609" t="str">
        <f>_xlfn.TEXTBEFORE(Table1__5[[#This Row],[Distributor_Name]],"-")</f>
        <v>BD14</v>
      </c>
    </row>
    <row r="4610" spans="1:16" x14ac:dyDescent="0.75">
      <c r="A4610" t="s">
        <v>11</v>
      </c>
      <c r="B4610" t="s">
        <v>22</v>
      </c>
      <c r="C4610" t="s">
        <v>180</v>
      </c>
      <c r="D4610">
        <v>202606</v>
      </c>
      <c r="E4610" t="s">
        <v>7673</v>
      </c>
      <c r="F4610" t="s">
        <v>5430</v>
      </c>
      <c r="G4610">
        <v>0</v>
      </c>
      <c r="H4610">
        <v>0</v>
      </c>
      <c r="I4610">
        <v>0</v>
      </c>
      <c r="J4610">
        <v>0</v>
      </c>
      <c r="K4610">
        <v>0</v>
      </c>
      <c r="L4610" t="str">
        <f>VLOOKUP(Table1__5[[#This Row],[ShortCode]],$U$3:$W$100,3,0)</f>
        <v>Other</v>
      </c>
      <c r="M4610" t="str">
        <f>VLOOKUP(Table1__5[[#This Row],[ShortCode]],$U$3:$V$100,2,0)</f>
        <v>Group BB</v>
      </c>
      <c r="N4610" t="str">
        <f>RIGHT(Table1__5[[#This Row],[Calendar_month]],2)</f>
        <v>06</v>
      </c>
      <c r="O4610" t="str">
        <f>LEFT(Table1__5[[#This Row],[Calendar_month]],4)</f>
        <v>2026</v>
      </c>
      <c r="P4610" t="str">
        <f>_xlfn.TEXTBEFORE(Table1__5[[#This Row],[Distributor_Name]],"-")</f>
        <v>BD14</v>
      </c>
    </row>
    <row r="4611" spans="1:16" x14ac:dyDescent="0.75">
      <c r="A4611" t="s">
        <v>11</v>
      </c>
      <c r="B4611" t="s">
        <v>22</v>
      </c>
      <c r="C4611" t="s">
        <v>180</v>
      </c>
      <c r="D4611">
        <v>202606</v>
      </c>
      <c r="E4611" t="s">
        <v>7673</v>
      </c>
      <c r="F4611" t="s">
        <v>5405</v>
      </c>
      <c r="G4611">
        <v>13413</v>
      </c>
      <c r="H4611">
        <v>14287</v>
      </c>
      <c r="I4611">
        <v>14287</v>
      </c>
      <c r="J4611">
        <v>1.06516066502647</v>
      </c>
      <c r="K4611">
        <v>-874.00000000000205</v>
      </c>
      <c r="L4611" t="str">
        <f>VLOOKUP(Table1__5[[#This Row],[ShortCode]],$U$3:$W$100,3,0)</f>
        <v>Tiger Regular</v>
      </c>
      <c r="M4611" t="str">
        <f>VLOOKUP(Table1__5[[#This Row],[ShortCode]],$U$3:$V$100,2,0)</f>
        <v>Group BB</v>
      </c>
      <c r="N4611" t="str">
        <f>RIGHT(Table1__5[[#This Row],[Calendar_month]],2)</f>
        <v>06</v>
      </c>
      <c r="O4611" t="str">
        <f>LEFT(Table1__5[[#This Row],[Calendar_month]],4)</f>
        <v>2026</v>
      </c>
      <c r="P4611" t="str">
        <f>_xlfn.TEXTBEFORE(Table1__5[[#This Row],[Distributor_Name]],"-")</f>
        <v>BD14</v>
      </c>
    </row>
    <row r="4612" spans="1:16" x14ac:dyDescent="0.75">
      <c r="A4612" t="s">
        <v>11</v>
      </c>
      <c r="B4612" t="s">
        <v>22</v>
      </c>
      <c r="C4612" t="s">
        <v>180</v>
      </c>
      <c r="D4612">
        <v>202606</v>
      </c>
      <c r="E4612" t="s">
        <v>7673</v>
      </c>
      <c r="F4612" t="s">
        <v>5396</v>
      </c>
      <c r="G4612">
        <v>10864</v>
      </c>
      <c r="H4612">
        <v>10920</v>
      </c>
      <c r="I4612">
        <v>10929</v>
      </c>
      <c r="J4612">
        <v>1.0059830633284199</v>
      </c>
      <c r="K4612">
        <v>-65</v>
      </c>
      <c r="L4612" t="str">
        <f>VLOOKUP(Table1__5[[#This Row],[ShortCode]],$U$3:$W$100,3,0)</f>
        <v>Tiger Regular</v>
      </c>
      <c r="M4612" t="str">
        <f>VLOOKUP(Table1__5[[#This Row],[ShortCode]],$U$3:$V$100,2,0)</f>
        <v>Group BB</v>
      </c>
      <c r="N4612" t="str">
        <f>RIGHT(Table1__5[[#This Row],[Calendar_month]],2)</f>
        <v>06</v>
      </c>
      <c r="O4612" t="str">
        <f>LEFT(Table1__5[[#This Row],[Calendar_month]],4)</f>
        <v>2026</v>
      </c>
      <c r="P4612" t="str">
        <f>_xlfn.TEXTBEFORE(Table1__5[[#This Row],[Distributor_Name]],"-")</f>
        <v>BD14</v>
      </c>
    </row>
    <row r="4613" spans="1:16" x14ac:dyDescent="0.75">
      <c r="A4613" t="s">
        <v>11</v>
      </c>
      <c r="B4613" t="s">
        <v>22</v>
      </c>
      <c r="C4613" t="s">
        <v>180</v>
      </c>
      <c r="D4613">
        <v>202606</v>
      </c>
      <c r="E4613" t="s">
        <v>7673</v>
      </c>
      <c r="F4613" t="s">
        <v>5408</v>
      </c>
      <c r="G4613">
        <v>557</v>
      </c>
      <c r="H4613">
        <v>710</v>
      </c>
      <c r="I4613">
        <v>700</v>
      </c>
      <c r="J4613">
        <v>1.2567324955116701</v>
      </c>
      <c r="K4613">
        <v>-143</v>
      </c>
      <c r="L4613" t="str">
        <f>VLOOKUP(Table1__5[[#This Row],[ShortCode]],$U$3:$W$100,3,0)</f>
        <v>Tiger Regular</v>
      </c>
      <c r="M4613" t="str">
        <f>VLOOKUP(Table1__5[[#This Row],[ShortCode]],$U$3:$V$100,2,0)</f>
        <v>Group BB</v>
      </c>
      <c r="N4613" t="str">
        <f>RIGHT(Table1__5[[#This Row],[Calendar_month]],2)</f>
        <v>06</v>
      </c>
      <c r="O4613" t="str">
        <f>LEFT(Table1__5[[#This Row],[Calendar_month]],4)</f>
        <v>2026</v>
      </c>
      <c r="P4613" t="str">
        <f>_xlfn.TEXTBEFORE(Table1__5[[#This Row],[Distributor_Name]],"-")</f>
        <v>BD14</v>
      </c>
    </row>
    <row r="4614" spans="1:16" x14ac:dyDescent="0.75">
      <c r="A4614" t="s">
        <v>11</v>
      </c>
      <c r="B4614" t="s">
        <v>22</v>
      </c>
      <c r="C4614" t="s">
        <v>180</v>
      </c>
      <c r="D4614">
        <v>202607</v>
      </c>
      <c r="E4614" t="s">
        <v>7662</v>
      </c>
      <c r="F4614" t="s">
        <v>5393</v>
      </c>
      <c r="G4614">
        <v>21293</v>
      </c>
      <c r="H4614">
        <v>21970</v>
      </c>
      <c r="I4614">
        <v>22018</v>
      </c>
      <c r="J4614">
        <v>1.0340487484149701</v>
      </c>
      <c r="K4614">
        <v>-725</v>
      </c>
      <c r="L4614" t="str">
        <f>VLOOKUP(Table1__5[[#This Row],[ShortCode]],$U$3:$W$100,3,0)</f>
        <v>Heineken Silver</v>
      </c>
      <c r="M4614" t="str">
        <f>VLOOKUP(Table1__5[[#This Row],[ShortCode]],$U$3:$V$100,2,0)</f>
        <v>Group AA</v>
      </c>
      <c r="N4614" t="str">
        <f>RIGHT(Table1__5[[#This Row],[Calendar_month]],2)</f>
        <v>07</v>
      </c>
      <c r="O4614" t="str">
        <f>LEFT(Table1__5[[#This Row],[Calendar_month]],4)</f>
        <v>2026</v>
      </c>
      <c r="P4614" t="str">
        <f>_xlfn.TEXTBEFORE(Table1__5[[#This Row],[Distributor_Name]],"-")</f>
        <v>BD14</v>
      </c>
    </row>
    <row r="4615" spans="1:16" x14ac:dyDescent="0.75">
      <c r="A4615" t="s">
        <v>11</v>
      </c>
      <c r="B4615" t="s">
        <v>22</v>
      </c>
      <c r="C4615" t="s">
        <v>180</v>
      </c>
      <c r="D4615">
        <v>202607</v>
      </c>
      <c r="E4615" t="s">
        <v>7662</v>
      </c>
      <c r="F4615" t="s">
        <v>5401</v>
      </c>
      <c r="G4615">
        <v>1216</v>
      </c>
      <c r="H4615">
        <v>1300</v>
      </c>
      <c r="I4615">
        <v>1300</v>
      </c>
      <c r="J4615">
        <v>1.0690789473684199</v>
      </c>
      <c r="K4615">
        <v>-84</v>
      </c>
      <c r="L4615" t="str">
        <f>VLOOKUP(Table1__5[[#This Row],[ShortCode]],$U$3:$W$100,3,0)</f>
        <v>Heineken Silver</v>
      </c>
      <c r="M4615" t="str">
        <f>VLOOKUP(Table1__5[[#This Row],[ShortCode]],$U$3:$V$100,2,0)</f>
        <v>Group AA</v>
      </c>
      <c r="N4615" t="str">
        <f>RIGHT(Table1__5[[#This Row],[Calendar_month]],2)</f>
        <v>07</v>
      </c>
      <c r="O4615" t="str">
        <f>LEFT(Table1__5[[#This Row],[Calendar_month]],4)</f>
        <v>2026</v>
      </c>
      <c r="P4615" t="str">
        <f>_xlfn.TEXTBEFORE(Table1__5[[#This Row],[Distributor_Name]],"-")</f>
        <v>BD14</v>
      </c>
    </row>
    <row r="4616" spans="1:16" x14ac:dyDescent="0.75">
      <c r="A4616" t="s">
        <v>11</v>
      </c>
      <c r="B4616" t="s">
        <v>22</v>
      </c>
      <c r="C4616" t="s">
        <v>180</v>
      </c>
      <c r="D4616">
        <v>202607</v>
      </c>
      <c r="E4616" t="s">
        <v>7662</v>
      </c>
      <c r="F4616" t="s">
        <v>5417</v>
      </c>
      <c r="G4616">
        <v>754</v>
      </c>
      <c r="H4616">
        <v>780</v>
      </c>
      <c r="I4616">
        <v>807</v>
      </c>
      <c r="J4616">
        <v>1.07029177718833</v>
      </c>
      <c r="K4616">
        <v>-52.999999999999901</v>
      </c>
      <c r="L4616" t="str">
        <f>VLOOKUP(Table1__5[[#This Row],[ShortCode]],$U$3:$W$100,3,0)</f>
        <v>Tiger Crystal</v>
      </c>
      <c r="M4616" t="str">
        <f>VLOOKUP(Table1__5[[#This Row],[ShortCode]],$U$3:$V$100,2,0)</f>
        <v>Group AA</v>
      </c>
      <c r="N4616" t="str">
        <f>RIGHT(Table1__5[[#This Row],[Calendar_month]],2)</f>
        <v>07</v>
      </c>
      <c r="O4616" t="str">
        <f>LEFT(Table1__5[[#This Row],[Calendar_month]],4)</f>
        <v>2026</v>
      </c>
      <c r="P4616" t="str">
        <f>_xlfn.TEXTBEFORE(Table1__5[[#This Row],[Distributor_Name]],"-")</f>
        <v>BD14</v>
      </c>
    </row>
    <row r="4617" spans="1:16" x14ac:dyDescent="0.75">
      <c r="A4617" t="s">
        <v>11</v>
      </c>
      <c r="B4617" t="s">
        <v>22</v>
      </c>
      <c r="C4617" t="s">
        <v>180</v>
      </c>
      <c r="D4617">
        <v>202607</v>
      </c>
      <c r="E4617" t="s">
        <v>7662</v>
      </c>
      <c r="F4617" t="s">
        <v>5403</v>
      </c>
      <c r="G4617">
        <v>23428</v>
      </c>
      <c r="H4617">
        <v>23478</v>
      </c>
      <c r="I4617">
        <v>23528</v>
      </c>
      <c r="J4617">
        <v>1.00426839679017</v>
      </c>
      <c r="K4617">
        <v>-100</v>
      </c>
      <c r="L4617" t="str">
        <f>VLOOKUP(Table1__5[[#This Row],[ShortCode]],$U$3:$W$100,3,0)</f>
        <v>Tiger Crystal</v>
      </c>
      <c r="M4617" t="str">
        <f>VLOOKUP(Table1__5[[#This Row],[ShortCode]],$U$3:$V$100,2,0)</f>
        <v>Group AA</v>
      </c>
      <c r="N4617" t="str">
        <f>RIGHT(Table1__5[[#This Row],[Calendar_month]],2)</f>
        <v>07</v>
      </c>
      <c r="O4617" t="str">
        <f>LEFT(Table1__5[[#This Row],[Calendar_month]],4)</f>
        <v>2026</v>
      </c>
      <c r="P4617" t="str">
        <f>_xlfn.TEXTBEFORE(Table1__5[[#This Row],[Distributor_Name]],"-")</f>
        <v>BD14</v>
      </c>
    </row>
    <row r="4618" spans="1:16" x14ac:dyDescent="0.75">
      <c r="A4618" t="s">
        <v>11</v>
      </c>
      <c r="B4618" t="s">
        <v>22</v>
      </c>
      <c r="C4618" t="s">
        <v>180</v>
      </c>
      <c r="D4618">
        <v>202607</v>
      </c>
      <c r="E4618" t="s">
        <v>7662</v>
      </c>
      <c r="F4618" t="s">
        <v>5404</v>
      </c>
      <c r="G4618">
        <v>5908</v>
      </c>
      <c r="H4618">
        <v>5538</v>
      </c>
      <c r="I4618">
        <v>5538</v>
      </c>
      <c r="J4618">
        <v>0.937373053486798</v>
      </c>
      <c r="K4618">
        <v>370</v>
      </c>
      <c r="L4618" t="str">
        <f>VLOOKUP(Table1__5[[#This Row],[ShortCode]],$U$3:$W$100,3,0)</f>
        <v>Tiger Crystal</v>
      </c>
      <c r="M4618" t="str">
        <f>VLOOKUP(Table1__5[[#This Row],[ShortCode]],$U$3:$V$100,2,0)</f>
        <v>Group AA</v>
      </c>
      <c r="N4618" t="str">
        <f>RIGHT(Table1__5[[#This Row],[Calendar_month]],2)</f>
        <v>07</v>
      </c>
      <c r="O4618" t="str">
        <f>LEFT(Table1__5[[#This Row],[Calendar_month]],4)</f>
        <v>2026</v>
      </c>
      <c r="P4618" t="str">
        <f>_xlfn.TEXTBEFORE(Table1__5[[#This Row],[Distributor_Name]],"-")</f>
        <v>BD14</v>
      </c>
    </row>
    <row r="4619" spans="1:16" x14ac:dyDescent="0.75">
      <c r="A4619" t="s">
        <v>11</v>
      </c>
      <c r="B4619" t="s">
        <v>22</v>
      </c>
      <c r="C4619" t="s">
        <v>180</v>
      </c>
      <c r="D4619">
        <v>202607</v>
      </c>
      <c r="E4619" t="s">
        <v>7673</v>
      </c>
      <c r="F4619" t="s">
        <v>5400</v>
      </c>
      <c r="G4619">
        <v>2717</v>
      </c>
      <c r="H4619">
        <v>2990</v>
      </c>
      <c r="I4619">
        <v>2990</v>
      </c>
      <c r="J4619">
        <v>1.1004784688995199</v>
      </c>
      <c r="K4619">
        <v>-273</v>
      </c>
      <c r="L4619" t="str">
        <f>VLOOKUP(Table1__5[[#This Row],[ShortCode]],$U$3:$W$100,3,0)</f>
        <v>Bia Việt</v>
      </c>
      <c r="M4619" t="str">
        <f>VLOOKUP(Table1__5[[#This Row],[ShortCode]],$U$3:$V$100,2,0)</f>
        <v>Group BB</v>
      </c>
      <c r="N4619" t="str">
        <f>RIGHT(Table1__5[[#This Row],[Calendar_month]],2)</f>
        <v>07</v>
      </c>
      <c r="O4619" t="str">
        <f>LEFT(Table1__5[[#This Row],[Calendar_month]],4)</f>
        <v>2026</v>
      </c>
      <c r="P4619" t="str">
        <f>_xlfn.TEXTBEFORE(Table1__5[[#This Row],[Distributor_Name]],"-")</f>
        <v>BD14</v>
      </c>
    </row>
    <row r="4620" spans="1:16" x14ac:dyDescent="0.75">
      <c r="A4620" t="s">
        <v>11</v>
      </c>
      <c r="B4620" t="s">
        <v>22</v>
      </c>
      <c r="C4620" t="s">
        <v>180</v>
      </c>
      <c r="D4620">
        <v>202607</v>
      </c>
      <c r="E4620" t="s">
        <v>7673</v>
      </c>
      <c r="F4620" t="s">
        <v>5411</v>
      </c>
      <c r="G4620">
        <v>636</v>
      </c>
      <c r="H4620">
        <v>910</v>
      </c>
      <c r="I4620">
        <v>897</v>
      </c>
      <c r="J4620">
        <v>1.4103773584905701</v>
      </c>
      <c r="K4620">
        <v>-261</v>
      </c>
      <c r="L4620" t="str">
        <f>VLOOKUP(Table1__5[[#This Row],[ShortCode]],$U$3:$W$100,3,0)</f>
        <v>Bia Việt</v>
      </c>
      <c r="M4620" t="str">
        <f>VLOOKUP(Table1__5[[#This Row],[ShortCode]],$U$3:$V$100,2,0)</f>
        <v>Group BB</v>
      </c>
      <c r="N4620" t="str">
        <f>RIGHT(Table1__5[[#This Row],[Calendar_month]],2)</f>
        <v>07</v>
      </c>
      <c r="O4620" t="str">
        <f>LEFT(Table1__5[[#This Row],[Calendar_month]],4)</f>
        <v>2026</v>
      </c>
      <c r="P4620" t="str">
        <f>_xlfn.TEXTBEFORE(Table1__5[[#This Row],[Distributor_Name]],"-")</f>
        <v>BD14</v>
      </c>
    </row>
    <row r="4621" spans="1:16" x14ac:dyDescent="0.75">
      <c r="A4621" t="s">
        <v>11</v>
      </c>
      <c r="B4621" t="s">
        <v>22</v>
      </c>
      <c r="C4621" t="s">
        <v>180</v>
      </c>
      <c r="D4621">
        <v>202607</v>
      </c>
      <c r="E4621" t="s">
        <v>7673</v>
      </c>
      <c r="F4621" t="s">
        <v>5434</v>
      </c>
      <c r="G4621">
        <v>61</v>
      </c>
      <c r="H4621">
        <v>156</v>
      </c>
      <c r="I4621">
        <v>156</v>
      </c>
      <c r="J4621">
        <v>2.5573770491803298</v>
      </c>
      <c r="K4621">
        <v>-95</v>
      </c>
      <c r="L4621" t="str">
        <f>VLOOKUP(Table1__5[[#This Row],[ShortCode]],$U$3:$W$100,3,0)</f>
        <v>Heineken Original</v>
      </c>
      <c r="M4621" t="str">
        <f>VLOOKUP(Table1__5[[#This Row],[ShortCode]],$U$3:$V$100,2,0)</f>
        <v>Group BB</v>
      </c>
      <c r="N4621" t="str">
        <f>RIGHT(Table1__5[[#This Row],[Calendar_month]],2)</f>
        <v>07</v>
      </c>
      <c r="O4621" t="str">
        <f>LEFT(Table1__5[[#This Row],[Calendar_month]],4)</f>
        <v>2026</v>
      </c>
      <c r="P4621" t="str">
        <f>_xlfn.TEXTBEFORE(Table1__5[[#This Row],[Distributor_Name]],"-")</f>
        <v>BD14</v>
      </c>
    </row>
    <row r="4622" spans="1:16" x14ac:dyDescent="0.75">
      <c r="A4622" t="s">
        <v>11</v>
      </c>
      <c r="B4622" t="s">
        <v>22</v>
      </c>
      <c r="C4622" t="s">
        <v>180</v>
      </c>
      <c r="D4622">
        <v>202607</v>
      </c>
      <c r="E4622" t="s">
        <v>7673</v>
      </c>
      <c r="F4622" t="s">
        <v>5430</v>
      </c>
      <c r="G4622">
        <v>19</v>
      </c>
      <c r="H4622">
        <v>39</v>
      </c>
      <c r="I4622">
        <v>39</v>
      </c>
      <c r="J4622">
        <v>2.0526315789473699</v>
      </c>
      <c r="K4622">
        <v>-20</v>
      </c>
      <c r="L4622" t="str">
        <f>VLOOKUP(Table1__5[[#This Row],[ShortCode]],$U$3:$W$100,3,0)</f>
        <v>Other</v>
      </c>
      <c r="M4622" t="str">
        <f>VLOOKUP(Table1__5[[#This Row],[ShortCode]],$U$3:$V$100,2,0)</f>
        <v>Group BB</v>
      </c>
      <c r="N4622" t="str">
        <f>RIGHT(Table1__5[[#This Row],[Calendar_month]],2)</f>
        <v>07</v>
      </c>
      <c r="O4622" t="str">
        <f>LEFT(Table1__5[[#This Row],[Calendar_month]],4)</f>
        <v>2026</v>
      </c>
      <c r="P4622" t="str">
        <f>_xlfn.TEXTBEFORE(Table1__5[[#This Row],[Distributor_Name]],"-")</f>
        <v>BD14</v>
      </c>
    </row>
    <row r="4623" spans="1:16" x14ac:dyDescent="0.75">
      <c r="A4623" t="s">
        <v>11</v>
      </c>
      <c r="B4623" t="s">
        <v>22</v>
      </c>
      <c r="C4623" t="s">
        <v>180</v>
      </c>
      <c r="D4623">
        <v>202607</v>
      </c>
      <c r="E4623" t="s">
        <v>7673</v>
      </c>
      <c r="F4623" t="s">
        <v>5405</v>
      </c>
      <c r="G4623">
        <v>14032</v>
      </c>
      <c r="H4623">
        <v>14287</v>
      </c>
      <c r="I4623">
        <v>14287</v>
      </c>
      <c r="J4623">
        <v>1.0181727480045599</v>
      </c>
      <c r="K4623">
        <v>-255.00000000000199</v>
      </c>
      <c r="L4623" t="str">
        <f>VLOOKUP(Table1__5[[#This Row],[ShortCode]],$U$3:$W$100,3,0)</f>
        <v>Tiger Regular</v>
      </c>
      <c r="M4623" t="str">
        <f>VLOOKUP(Table1__5[[#This Row],[ShortCode]],$U$3:$V$100,2,0)</f>
        <v>Group BB</v>
      </c>
      <c r="N4623" t="str">
        <f>RIGHT(Table1__5[[#This Row],[Calendar_month]],2)</f>
        <v>07</v>
      </c>
      <c r="O4623" t="str">
        <f>LEFT(Table1__5[[#This Row],[Calendar_month]],4)</f>
        <v>2026</v>
      </c>
      <c r="P4623" t="str">
        <f>_xlfn.TEXTBEFORE(Table1__5[[#This Row],[Distributor_Name]],"-")</f>
        <v>BD14</v>
      </c>
    </row>
    <row r="4624" spans="1:16" x14ac:dyDescent="0.75">
      <c r="A4624" t="s">
        <v>11</v>
      </c>
      <c r="B4624" t="s">
        <v>22</v>
      </c>
      <c r="C4624" t="s">
        <v>180</v>
      </c>
      <c r="D4624">
        <v>202607</v>
      </c>
      <c r="E4624" t="s">
        <v>7673</v>
      </c>
      <c r="F4624" t="s">
        <v>5396</v>
      </c>
      <c r="G4624">
        <v>8058</v>
      </c>
      <c r="H4624">
        <v>7410</v>
      </c>
      <c r="I4624">
        <v>7413</v>
      </c>
      <c r="J4624">
        <v>0.91995532390171297</v>
      </c>
      <c r="K4624">
        <v>645</v>
      </c>
      <c r="L4624" t="str">
        <f>VLOOKUP(Table1__5[[#This Row],[ShortCode]],$U$3:$W$100,3,0)</f>
        <v>Tiger Regular</v>
      </c>
      <c r="M4624" t="str">
        <f>VLOOKUP(Table1__5[[#This Row],[ShortCode]],$U$3:$V$100,2,0)</f>
        <v>Group BB</v>
      </c>
      <c r="N4624" t="str">
        <f>RIGHT(Table1__5[[#This Row],[Calendar_month]],2)</f>
        <v>07</v>
      </c>
      <c r="O4624" t="str">
        <f>LEFT(Table1__5[[#This Row],[Calendar_month]],4)</f>
        <v>2026</v>
      </c>
      <c r="P4624" t="str">
        <f>_xlfn.TEXTBEFORE(Table1__5[[#This Row],[Distributor_Name]],"-")</f>
        <v>BD14</v>
      </c>
    </row>
    <row r="4625" spans="1:16" x14ac:dyDescent="0.75">
      <c r="A4625" t="s">
        <v>11</v>
      </c>
      <c r="B4625" t="s">
        <v>22</v>
      </c>
      <c r="C4625" t="s">
        <v>180</v>
      </c>
      <c r="D4625">
        <v>202607</v>
      </c>
      <c r="E4625" t="s">
        <v>7673</v>
      </c>
      <c r="F4625" t="s">
        <v>5408</v>
      </c>
      <c r="G4625">
        <v>593</v>
      </c>
      <c r="H4625">
        <v>370</v>
      </c>
      <c r="I4625">
        <v>398</v>
      </c>
      <c r="J4625">
        <v>0.67116357504215896</v>
      </c>
      <c r="K4625">
        <v>195</v>
      </c>
      <c r="L4625" t="str">
        <f>VLOOKUP(Table1__5[[#This Row],[ShortCode]],$U$3:$W$100,3,0)</f>
        <v>Tiger Regular</v>
      </c>
      <c r="M4625" t="str">
        <f>VLOOKUP(Table1__5[[#This Row],[ShortCode]],$U$3:$V$100,2,0)</f>
        <v>Group BB</v>
      </c>
      <c r="N4625" t="str">
        <f>RIGHT(Table1__5[[#This Row],[Calendar_month]],2)</f>
        <v>07</v>
      </c>
      <c r="O4625" t="str">
        <f>LEFT(Table1__5[[#This Row],[Calendar_month]],4)</f>
        <v>2026</v>
      </c>
      <c r="P4625" t="str">
        <f>_xlfn.TEXTBEFORE(Table1__5[[#This Row],[Distributor_Name]],"-")</f>
        <v>BD14</v>
      </c>
    </row>
    <row r="4626" spans="1:16" x14ac:dyDescent="0.75">
      <c r="A4626" t="s">
        <v>11</v>
      </c>
      <c r="B4626" t="s">
        <v>22</v>
      </c>
      <c r="C4626" t="s">
        <v>180</v>
      </c>
      <c r="D4626">
        <v>202608</v>
      </c>
      <c r="E4626" t="s">
        <v>7662</v>
      </c>
      <c r="F4626" t="s">
        <v>5393</v>
      </c>
      <c r="G4626">
        <v>20966</v>
      </c>
      <c r="H4626">
        <v>6422</v>
      </c>
      <c r="I4626">
        <v>6421</v>
      </c>
      <c r="J4626">
        <v>0.30625775064389998</v>
      </c>
      <c r="K4626">
        <v>14545</v>
      </c>
      <c r="L4626" t="str">
        <f>VLOOKUP(Table1__5[[#This Row],[ShortCode]],$U$3:$W$100,3,0)</f>
        <v>Heineken Silver</v>
      </c>
      <c r="M4626" t="str">
        <f>VLOOKUP(Table1__5[[#This Row],[ShortCode]],$U$3:$V$100,2,0)</f>
        <v>Group AA</v>
      </c>
      <c r="N4626" t="str">
        <f>RIGHT(Table1__5[[#This Row],[Calendar_month]],2)</f>
        <v>08</v>
      </c>
      <c r="O4626" t="str">
        <f>LEFT(Table1__5[[#This Row],[Calendar_month]],4)</f>
        <v>2026</v>
      </c>
      <c r="P4626" t="str">
        <f>_xlfn.TEXTBEFORE(Table1__5[[#This Row],[Distributor_Name]],"-")</f>
        <v>BD14</v>
      </c>
    </row>
    <row r="4627" spans="1:16" x14ac:dyDescent="0.75">
      <c r="A4627" t="s">
        <v>11</v>
      </c>
      <c r="B4627" t="s">
        <v>22</v>
      </c>
      <c r="C4627" t="s">
        <v>180</v>
      </c>
      <c r="D4627">
        <v>202608</v>
      </c>
      <c r="E4627" t="s">
        <v>7662</v>
      </c>
      <c r="F4627" t="s">
        <v>5418</v>
      </c>
      <c r="G4627">
        <v>0</v>
      </c>
      <c r="H4627">
        <v>0</v>
      </c>
      <c r="I4627">
        <v>0</v>
      </c>
      <c r="J4627">
        <v>0</v>
      </c>
      <c r="K4627">
        <v>0</v>
      </c>
      <c r="L4627" t="str">
        <f>VLOOKUP(Table1__5[[#This Row],[ShortCode]],$U$3:$W$100,3,0)</f>
        <v>Heineken Silver</v>
      </c>
      <c r="M4627" t="str">
        <f>VLOOKUP(Table1__5[[#This Row],[ShortCode]],$U$3:$V$100,2,0)</f>
        <v>Group AA</v>
      </c>
      <c r="N4627" t="str">
        <f>RIGHT(Table1__5[[#This Row],[Calendar_month]],2)</f>
        <v>08</v>
      </c>
      <c r="O4627" t="str">
        <f>LEFT(Table1__5[[#This Row],[Calendar_month]],4)</f>
        <v>2026</v>
      </c>
      <c r="P4627" t="str">
        <f>_xlfn.TEXTBEFORE(Table1__5[[#This Row],[Distributor_Name]],"-")</f>
        <v>BD14</v>
      </c>
    </row>
    <row r="4628" spans="1:16" x14ac:dyDescent="0.75">
      <c r="A4628" t="s">
        <v>11</v>
      </c>
      <c r="B4628" t="s">
        <v>22</v>
      </c>
      <c r="C4628" t="s">
        <v>180</v>
      </c>
      <c r="D4628">
        <v>202608</v>
      </c>
      <c r="E4628" t="s">
        <v>7662</v>
      </c>
      <c r="F4628" t="s">
        <v>5401</v>
      </c>
      <c r="G4628">
        <v>1453</v>
      </c>
      <c r="H4628">
        <v>780</v>
      </c>
      <c r="I4628">
        <v>611</v>
      </c>
      <c r="J4628">
        <v>0.42050929112181701</v>
      </c>
      <c r="K4628">
        <v>842</v>
      </c>
      <c r="L4628" t="str">
        <f>VLOOKUP(Table1__5[[#This Row],[ShortCode]],$U$3:$W$100,3,0)</f>
        <v>Heineken Silver</v>
      </c>
      <c r="M4628" t="str">
        <f>VLOOKUP(Table1__5[[#This Row],[ShortCode]],$U$3:$V$100,2,0)</f>
        <v>Group AA</v>
      </c>
      <c r="N4628" t="str">
        <f>RIGHT(Table1__5[[#This Row],[Calendar_month]],2)</f>
        <v>08</v>
      </c>
      <c r="O4628" t="str">
        <f>LEFT(Table1__5[[#This Row],[Calendar_month]],4)</f>
        <v>2026</v>
      </c>
      <c r="P4628" t="str">
        <f>_xlfn.TEXTBEFORE(Table1__5[[#This Row],[Distributor_Name]],"-")</f>
        <v>BD14</v>
      </c>
    </row>
    <row r="4629" spans="1:16" x14ac:dyDescent="0.75">
      <c r="A4629" t="s">
        <v>11</v>
      </c>
      <c r="B4629" t="s">
        <v>22</v>
      </c>
      <c r="C4629" t="s">
        <v>180</v>
      </c>
      <c r="D4629">
        <v>202608</v>
      </c>
      <c r="E4629" t="s">
        <v>7662</v>
      </c>
      <c r="F4629" t="s">
        <v>5410</v>
      </c>
      <c r="G4629">
        <v>0</v>
      </c>
      <c r="H4629">
        <v>0</v>
      </c>
      <c r="I4629">
        <v>0</v>
      </c>
      <c r="J4629">
        <v>0</v>
      </c>
      <c r="K4629">
        <v>0</v>
      </c>
      <c r="L4629" t="str">
        <f>VLOOKUP(Table1__5[[#This Row],[ShortCode]],$U$3:$W$100,3,0)</f>
        <v>Tiger Smooth</v>
      </c>
      <c r="M4629" t="str">
        <f>VLOOKUP(Table1__5[[#This Row],[ShortCode]],$U$3:$V$100,2,0)</f>
        <v>Group AA</v>
      </c>
      <c r="N4629" t="str">
        <f>RIGHT(Table1__5[[#This Row],[Calendar_month]],2)</f>
        <v>08</v>
      </c>
      <c r="O4629" t="str">
        <f>LEFT(Table1__5[[#This Row],[Calendar_month]],4)</f>
        <v>2026</v>
      </c>
      <c r="P4629" t="str">
        <f>_xlfn.TEXTBEFORE(Table1__5[[#This Row],[Distributor_Name]],"-")</f>
        <v>BD14</v>
      </c>
    </row>
    <row r="4630" spans="1:16" x14ac:dyDescent="0.75">
      <c r="A4630" t="s">
        <v>11</v>
      </c>
      <c r="B4630" t="s">
        <v>22</v>
      </c>
      <c r="C4630" t="s">
        <v>180</v>
      </c>
      <c r="D4630">
        <v>202608</v>
      </c>
      <c r="E4630" t="s">
        <v>7662</v>
      </c>
      <c r="F4630" t="s">
        <v>5417</v>
      </c>
      <c r="G4630">
        <v>844</v>
      </c>
      <c r="H4630">
        <v>630</v>
      </c>
      <c r="I4630">
        <v>67</v>
      </c>
      <c r="J4630">
        <v>7.9383886255924199E-2</v>
      </c>
      <c r="K4630">
        <v>777</v>
      </c>
      <c r="L4630" t="str">
        <f>VLOOKUP(Table1__5[[#This Row],[ShortCode]],$U$3:$W$100,3,0)</f>
        <v>Tiger Crystal</v>
      </c>
      <c r="M4630" t="str">
        <f>VLOOKUP(Table1__5[[#This Row],[ShortCode]],$U$3:$V$100,2,0)</f>
        <v>Group AA</v>
      </c>
      <c r="N4630" t="str">
        <f>RIGHT(Table1__5[[#This Row],[Calendar_month]],2)</f>
        <v>08</v>
      </c>
      <c r="O4630" t="str">
        <f>LEFT(Table1__5[[#This Row],[Calendar_month]],4)</f>
        <v>2026</v>
      </c>
      <c r="P4630" t="str">
        <f>_xlfn.TEXTBEFORE(Table1__5[[#This Row],[Distributor_Name]],"-")</f>
        <v>BD14</v>
      </c>
    </row>
    <row r="4631" spans="1:16" x14ac:dyDescent="0.75">
      <c r="A4631" t="s">
        <v>11</v>
      </c>
      <c r="B4631" t="s">
        <v>22</v>
      </c>
      <c r="C4631" t="s">
        <v>180</v>
      </c>
      <c r="D4631">
        <v>202608</v>
      </c>
      <c r="E4631" t="s">
        <v>7662</v>
      </c>
      <c r="F4631" t="s">
        <v>5403</v>
      </c>
      <c r="G4631">
        <v>24123</v>
      </c>
      <c r="H4631">
        <v>9984</v>
      </c>
      <c r="I4631">
        <v>7996</v>
      </c>
      <c r="J4631">
        <v>0.33146789371139601</v>
      </c>
      <c r="K4631">
        <v>16127</v>
      </c>
      <c r="L4631" t="str">
        <f>VLOOKUP(Table1__5[[#This Row],[ShortCode]],$U$3:$W$100,3,0)</f>
        <v>Tiger Crystal</v>
      </c>
      <c r="M4631" t="str">
        <f>VLOOKUP(Table1__5[[#This Row],[ShortCode]],$U$3:$V$100,2,0)</f>
        <v>Group AA</v>
      </c>
      <c r="N4631" t="str">
        <f>RIGHT(Table1__5[[#This Row],[Calendar_month]],2)</f>
        <v>08</v>
      </c>
      <c r="O4631" t="str">
        <f>LEFT(Table1__5[[#This Row],[Calendar_month]],4)</f>
        <v>2026</v>
      </c>
      <c r="P4631" t="str">
        <f>_xlfn.TEXTBEFORE(Table1__5[[#This Row],[Distributor_Name]],"-")</f>
        <v>BD14</v>
      </c>
    </row>
    <row r="4632" spans="1:16" x14ac:dyDescent="0.75">
      <c r="A4632" t="s">
        <v>11</v>
      </c>
      <c r="B4632" t="s">
        <v>22</v>
      </c>
      <c r="C4632" t="s">
        <v>180</v>
      </c>
      <c r="D4632">
        <v>202608</v>
      </c>
      <c r="E4632" t="s">
        <v>7662</v>
      </c>
      <c r="F4632" t="s">
        <v>5404</v>
      </c>
      <c r="G4632">
        <v>6922</v>
      </c>
      <c r="H4632">
        <v>4134</v>
      </c>
      <c r="I4632">
        <v>3135</v>
      </c>
      <c r="J4632">
        <v>0.45290378503322698</v>
      </c>
      <c r="K4632">
        <v>3787</v>
      </c>
      <c r="L4632" t="str">
        <f>VLOOKUP(Table1__5[[#This Row],[ShortCode]],$U$3:$W$100,3,0)</f>
        <v>Tiger Crystal</v>
      </c>
      <c r="M4632" t="str">
        <f>VLOOKUP(Table1__5[[#This Row],[ShortCode]],$U$3:$V$100,2,0)</f>
        <v>Group AA</v>
      </c>
      <c r="N4632" t="str">
        <f>RIGHT(Table1__5[[#This Row],[Calendar_month]],2)</f>
        <v>08</v>
      </c>
      <c r="O4632" t="str">
        <f>LEFT(Table1__5[[#This Row],[Calendar_month]],4)</f>
        <v>2026</v>
      </c>
      <c r="P4632" t="str">
        <f>_xlfn.TEXTBEFORE(Table1__5[[#This Row],[Distributor_Name]],"-")</f>
        <v>BD14</v>
      </c>
    </row>
    <row r="4633" spans="1:16" x14ac:dyDescent="0.75">
      <c r="A4633" t="s">
        <v>11</v>
      </c>
      <c r="B4633" t="s">
        <v>22</v>
      </c>
      <c r="C4633" t="s">
        <v>180</v>
      </c>
      <c r="D4633">
        <v>202608</v>
      </c>
      <c r="E4633" t="s">
        <v>7673</v>
      </c>
      <c r="F4633" t="s">
        <v>5436</v>
      </c>
      <c r="G4633">
        <v>0</v>
      </c>
      <c r="H4633">
        <v>0</v>
      </c>
      <c r="I4633">
        <v>0</v>
      </c>
      <c r="J4633">
        <v>0</v>
      </c>
      <c r="K4633">
        <v>0</v>
      </c>
      <c r="L4633" t="str">
        <f>VLOOKUP(Table1__5[[#This Row],[ShortCode]],$U$3:$W$100,3,0)</f>
        <v>Bivina</v>
      </c>
      <c r="M4633" t="str">
        <f>VLOOKUP(Table1__5[[#This Row],[ShortCode]],$U$3:$V$100,2,0)</f>
        <v>Group BB</v>
      </c>
      <c r="N4633" t="str">
        <f>RIGHT(Table1__5[[#This Row],[Calendar_month]],2)</f>
        <v>08</v>
      </c>
      <c r="O4633" t="str">
        <f>LEFT(Table1__5[[#This Row],[Calendar_month]],4)</f>
        <v>2026</v>
      </c>
      <c r="P4633" t="str">
        <f>_xlfn.TEXTBEFORE(Table1__5[[#This Row],[Distributor_Name]],"-")</f>
        <v>BD14</v>
      </c>
    </row>
    <row r="4634" spans="1:16" x14ac:dyDescent="0.75">
      <c r="A4634" t="s">
        <v>11</v>
      </c>
      <c r="B4634" t="s">
        <v>22</v>
      </c>
      <c r="C4634" t="s">
        <v>180</v>
      </c>
      <c r="D4634">
        <v>202608</v>
      </c>
      <c r="E4634" t="s">
        <v>7673</v>
      </c>
      <c r="F4634" t="s">
        <v>5400</v>
      </c>
      <c r="G4634">
        <v>4571</v>
      </c>
      <c r="H4634">
        <v>1300</v>
      </c>
      <c r="I4634">
        <v>1268</v>
      </c>
      <c r="J4634">
        <v>0.277401006344345</v>
      </c>
      <c r="K4634">
        <v>3303</v>
      </c>
      <c r="L4634" t="str">
        <f>VLOOKUP(Table1__5[[#This Row],[ShortCode]],$U$3:$W$100,3,0)</f>
        <v>Bia Việt</v>
      </c>
      <c r="M4634" t="str">
        <f>VLOOKUP(Table1__5[[#This Row],[ShortCode]],$U$3:$V$100,2,0)</f>
        <v>Group BB</v>
      </c>
      <c r="N4634" t="str">
        <f>RIGHT(Table1__5[[#This Row],[Calendar_month]],2)</f>
        <v>08</v>
      </c>
      <c r="O4634" t="str">
        <f>LEFT(Table1__5[[#This Row],[Calendar_month]],4)</f>
        <v>2026</v>
      </c>
      <c r="P4634" t="str">
        <f>_xlfn.TEXTBEFORE(Table1__5[[#This Row],[Distributor_Name]],"-")</f>
        <v>BD14</v>
      </c>
    </row>
    <row r="4635" spans="1:16" x14ac:dyDescent="0.75">
      <c r="A4635" t="s">
        <v>11</v>
      </c>
      <c r="B4635" t="s">
        <v>22</v>
      </c>
      <c r="C4635" t="s">
        <v>180</v>
      </c>
      <c r="D4635">
        <v>202608</v>
      </c>
      <c r="E4635" t="s">
        <v>7673</v>
      </c>
      <c r="F4635" t="s">
        <v>5411</v>
      </c>
      <c r="G4635">
        <v>808</v>
      </c>
      <c r="H4635">
        <v>450</v>
      </c>
      <c r="I4635">
        <v>153</v>
      </c>
      <c r="J4635">
        <v>0.189356435643564</v>
      </c>
      <c r="K4635">
        <v>655</v>
      </c>
      <c r="L4635" t="str">
        <f>VLOOKUP(Table1__5[[#This Row],[ShortCode]],$U$3:$W$100,3,0)</f>
        <v>Bia Việt</v>
      </c>
      <c r="M4635" t="str">
        <f>VLOOKUP(Table1__5[[#This Row],[ShortCode]],$U$3:$V$100,2,0)</f>
        <v>Group BB</v>
      </c>
      <c r="N4635" t="str">
        <f>RIGHT(Table1__5[[#This Row],[Calendar_month]],2)</f>
        <v>08</v>
      </c>
      <c r="O4635" t="str">
        <f>LEFT(Table1__5[[#This Row],[Calendar_month]],4)</f>
        <v>2026</v>
      </c>
      <c r="P4635" t="str">
        <f>_xlfn.TEXTBEFORE(Table1__5[[#This Row],[Distributor_Name]],"-")</f>
        <v>BD14</v>
      </c>
    </row>
    <row r="4636" spans="1:16" x14ac:dyDescent="0.75">
      <c r="A4636" t="s">
        <v>11</v>
      </c>
      <c r="B4636" t="s">
        <v>22</v>
      </c>
      <c r="C4636" t="s">
        <v>180</v>
      </c>
      <c r="D4636">
        <v>202608</v>
      </c>
      <c r="E4636" t="s">
        <v>7673</v>
      </c>
      <c r="F4636" t="s">
        <v>5438</v>
      </c>
      <c r="G4636">
        <v>0</v>
      </c>
      <c r="H4636">
        <v>0</v>
      </c>
      <c r="I4636">
        <v>0</v>
      </c>
      <c r="J4636">
        <v>0</v>
      </c>
      <c r="K4636">
        <v>0</v>
      </c>
      <c r="L4636" t="str">
        <f>VLOOKUP(Table1__5[[#This Row],[ShortCode]],$U$3:$W$100,3,0)</f>
        <v>Other</v>
      </c>
      <c r="M4636" t="str">
        <f>VLOOKUP(Table1__5[[#This Row],[ShortCode]],$U$3:$V$100,2,0)</f>
        <v>Group BB</v>
      </c>
      <c r="N4636" t="str">
        <f>RIGHT(Table1__5[[#This Row],[Calendar_month]],2)</f>
        <v>08</v>
      </c>
      <c r="O4636" t="str">
        <f>LEFT(Table1__5[[#This Row],[Calendar_month]],4)</f>
        <v>2026</v>
      </c>
      <c r="P4636" t="str">
        <f>_xlfn.TEXTBEFORE(Table1__5[[#This Row],[Distributor_Name]],"-")</f>
        <v>BD14</v>
      </c>
    </row>
    <row r="4637" spans="1:16" x14ac:dyDescent="0.75">
      <c r="A4637" t="s">
        <v>11</v>
      </c>
      <c r="B4637" t="s">
        <v>22</v>
      </c>
      <c r="C4637" t="s">
        <v>180</v>
      </c>
      <c r="D4637">
        <v>202608</v>
      </c>
      <c r="E4637" t="s">
        <v>7673</v>
      </c>
      <c r="F4637" t="s">
        <v>5426</v>
      </c>
      <c r="G4637">
        <v>0</v>
      </c>
      <c r="H4637">
        <v>0</v>
      </c>
      <c r="I4637">
        <v>0</v>
      </c>
      <c r="J4637">
        <v>0</v>
      </c>
      <c r="K4637">
        <v>0</v>
      </c>
      <c r="L4637" t="str">
        <f>VLOOKUP(Table1__5[[#This Row],[ShortCode]],$U$3:$W$100,3,0)</f>
        <v>Heineken Original</v>
      </c>
      <c r="M4637" t="str">
        <f>VLOOKUP(Table1__5[[#This Row],[ShortCode]],$U$3:$V$100,2,0)</f>
        <v>Group BB</v>
      </c>
      <c r="N4637" t="str">
        <f>RIGHT(Table1__5[[#This Row],[Calendar_month]],2)</f>
        <v>08</v>
      </c>
      <c r="O4637" t="str">
        <f>LEFT(Table1__5[[#This Row],[Calendar_month]],4)</f>
        <v>2026</v>
      </c>
      <c r="P4637" t="str">
        <f>_xlfn.TEXTBEFORE(Table1__5[[#This Row],[Distributor_Name]],"-")</f>
        <v>BD14</v>
      </c>
    </row>
    <row r="4638" spans="1:16" x14ac:dyDescent="0.75">
      <c r="A4638" t="s">
        <v>11</v>
      </c>
      <c r="B4638" t="s">
        <v>22</v>
      </c>
      <c r="C4638" t="s">
        <v>180</v>
      </c>
      <c r="D4638">
        <v>202608</v>
      </c>
      <c r="E4638" t="s">
        <v>7673</v>
      </c>
      <c r="F4638" t="s">
        <v>5434</v>
      </c>
      <c r="G4638">
        <v>42</v>
      </c>
      <c r="H4638">
        <v>0</v>
      </c>
      <c r="I4638">
        <v>0</v>
      </c>
      <c r="J4638">
        <v>0</v>
      </c>
      <c r="K4638">
        <v>42</v>
      </c>
      <c r="L4638" t="str">
        <f>VLOOKUP(Table1__5[[#This Row],[ShortCode]],$U$3:$W$100,3,0)</f>
        <v>Heineken Original</v>
      </c>
      <c r="M4638" t="str">
        <f>VLOOKUP(Table1__5[[#This Row],[ShortCode]],$U$3:$V$100,2,0)</f>
        <v>Group BB</v>
      </c>
      <c r="N4638" t="str">
        <f>RIGHT(Table1__5[[#This Row],[Calendar_month]],2)</f>
        <v>08</v>
      </c>
      <c r="O4638" t="str">
        <f>LEFT(Table1__5[[#This Row],[Calendar_month]],4)</f>
        <v>2026</v>
      </c>
      <c r="P4638" t="str">
        <f>_xlfn.TEXTBEFORE(Table1__5[[#This Row],[Distributor_Name]],"-")</f>
        <v>BD14</v>
      </c>
    </row>
    <row r="4639" spans="1:16" x14ac:dyDescent="0.75">
      <c r="A4639" t="s">
        <v>11</v>
      </c>
      <c r="B4639" t="s">
        <v>22</v>
      </c>
      <c r="C4639" t="s">
        <v>180</v>
      </c>
      <c r="D4639">
        <v>202608</v>
      </c>
      <c r="E4639" t="s">
        <v>7673</v>
      </c>
      <c r="F4639" t="s">
        <v>7675</v>
      </c>
      <c r="G4639">
        <v>0</v>
      </c>
      <c r="H4639">
        <v>0</v>
      </c>
      <c r="I4639">
        <v>0</v>
      </c>
      <c r="J4639">
        <v>0</v>
      </c>
      <c r="K4639">
        <v>0</v>
      </c>
      <c r="L4639" t="str">
        <f>VLOOKUP(Table1__5[[#This Row],[ShortCode]],$U$3:$W$100,3,0)</f>
        <v>Larue</v>
      </c>
      <c r="M4639" t="str">
        <f>VLOOKUP(Table1__5[[#This Row],[ShortCode]],$U$3:$V$100,2,0)</f>
        <v>Group BB</v>
      </c>
      <c r="N4639" t="str">
        <f>RIGHT(Table1__5[[#This Row],[Calendar_month]],2)</f>
        <v>08</v>
      </c>
      <c r="O4639" t="str">
        <f>LEFT(Table1__5[[#This Row],[Calendar_month]],4)</f>
        <v>2026</v>
      </c>
      <c r="P4639" t="str">
        <f>_xlfn.TEXTBEFORE(Table1__5[[#This Row],[Distributor_Name]],"-")</f>
        <v>BD14</v>
      </c>
    </row>
    <row r="4640" spans="1:16" x14ac:dyDescent="0.75">
      <c r="A4640" t="s">
        <v>11</v>
      </c>
      <c r="B4640" t="s">
        <v>22</v>
      </c>
      <c r="C4640" t="s">
        <v>180</v>
      </c>
      <c r="D4640">
        <v>202608</v>
      </c>
      <c r="E4640" t="s">
        <v>7673</v>
      </c>
      <c r="F4640" t="s">
        <v>5440</v>
      </c>
      <c r="G4640">
        <v>0</v>
      </c>
      <c r="H4640">
        <v>0</v>
      </c>
      <c r="I4640">
        <v>0</v>
      </c>
      <c r="J4640">
        <v>0</v>
      </c>
      <c r="K4640">
        <v>0</v>
      </c>
      <c r="L4640" t="str">
        <f>VLOOKUP(Table1__5[[#This Row],[ShortCode]],$U$3:$W$100,3,0)</f>
        <v>Other</v>
      </c>
      <c r="M4640" t="str">
        <f>VLOOKUP(Table1__5[[#This Row],[ShortCode]],$U$3:$V$100,2,0)</f>
        <v>Group BB</v>
      </c>
      <c r="N4640" t="str">
        <f>RIGHT(Table1__5[[#This Row],[Calendar_month]],2)</f>
        <v>08</v>
      </c>
      <c r="O4640" t="str">
        <f>LEFT(Table1__5[[#This Row],[Calendar_month]],4)</f>
        <v>2026</v>
      </c>
      <c r="P4640" t="str">
        <f>_xlfn.TEXTBEFORE(Table1__5[[#This Row],[Distributor_Name]],"-")</f>
        <v>BD14</v>
      </c>
    </row>
    <row r="4641" spans="1:16" x14ac:dyDescent="0.75">
      <c r="A4641" t="s">
        <v>11</v>
      </c>
      <c r="B4641" t="s">
        <v>22</v>
      </c>
      <c r="C4641" t="s">
        <v>180</v>
      </c>
      <c r="D4641">
        <v>202608</v>
      </c>
      <c r="E4641" t="s">
        <v>7673</v>
      </c>
      <c r="F4641" t="s">
        <v>5424</v>
      </c>
      <c r="G4641">
        <v>17</v>
      </c>
      <c r="H4641">
        <v>0</v>
      </c>
      <c r="I4641">
        <v>0</v>
      </c>
      <c r="J4641">
        <v>0</v>
      </c>
      <c r="K4641">
        <v>17</v>
      </c>
      <c r="L4641" t="str">
        <f>VLOOKUP(Table1__5[[#This Row],[ShortCode]],$U$3:$W$100,3,0)</f>
        <v>Other</v>
      </c>
      <c r="M4641" t="str">
        <f>VLOOKUP(Table1__5[[#This Row],[ShortCode]],$U$3:$V$100,2,0)</f>
        <v>Group BB</v>
      </c>
      <c r="N4641" t="str">
        <f>RIGHT(Table1__5[[#This Row],[Calendar_month]],2)</f>
        <v>08</v>
      </c>
      <c r="O4641" t="str">
        <f>LEFT(Table1__5[[#This Row],[Calendar_month]],4)</f>
        <v>2026</v>
      </c>
      <c r="P4641" t="str">
        <f>_xlfn.TEXTBEFORE(Table1__5[[#This Row],[Distributor_Name]],"-")</f>
        <v>BD14</v>
      </c>
    </row>
    <row r="4642" spans="1:16" x14ac:dyDescent="0.75">
      <c r="A4642" t="s">
        <v>11</v>
      </c>
      <c r="B4642" t="s">
        <v>22</v>
      </c>
      <c r="C4642" t="s">
        <v>180</v>
      </c>
      <c r="D4642">
        <v>202608</v>
      </c>
      <c r="E4642" t="s">
        <v>7673</v>
      </c>
      <c r="F4642" t="s">
        <v>7668</v>
      </c>
      <c r="G4642">
        <v>0</v>
      </c>
      <c r="H4642">
        <v>0</v>
      </c>
      <c r="I4642">
        <v>0</v>
      </c>
      <c r="J4642">
        <v>0</v>
      </c>
      <c r="K4642">
        <v>0</v>
      </c>
      <c r="L4642" t="str">
        <f>VLOOKUP(Table1__5[[#This Row],[ShortCode]],$U$3:$W$100,3,0)</f>
        <v>Other</v>
      </c>
      <c r="M4642" t="str">
        <f>VLOOKUP(Table1__5[[#This Row],[ShortCode]],$U$3:$V$100,2,0)</f>
        <v>Group BB</v>
      </c>
      <c r="N4642" t="str">
        <f>RIGHT(Table1__5[[#This Row],[Calendar_month]],2)</f>
        <v>08</v>
      </c>
      <c r="O4642" t="str">
        <f>LEFT(Table1__5[[#This Row],[Calendar_month]],4)</f>
        <v>2026</v>
      </c>
      <c r="P4642" t="str">
        <f>_xlfn.TEXTBEFORE(Table1__5[[#This Row],[Distributor_Name]],"-")</f>
        <v>BD14</v>
      </c>
    </row>
    <row r="4643" spans="1:16" x14ac:dyDescent="0.75">
      <c r="A4643" t="s">
        <v>11</v>
      </c>
      <c r="B4643" t="s">
        <v>22</v>
      </c>
      <c r="C4643" t="s">
        <v>180</v>
      </c>
      <c r="D4643">
        <v>202608</v>
      </c>
      <c r="E4643" t="s">
        <v>7673</v>
      </c>
      <c r="F4643" t="s">
        <v>5430</v>
      </c>
      <c r="G4643">
        <v>22</v>
      </c>
      <c r="H4643">
        <v>0</v>
      </c>
      <c r="I4643">
        <v>0</v>
      </c>
      <c r="J4643">
        <v>0</v>
      </c>
      <c r="K4643">
        <v>22</v>
      </c>
      <c r="L4643" t="str">
        <f>VLOOKUP(Table1__5[[#This Row],[ShortCode]],$U$3:$W$100,3,0)</f>
        <v>Other</v>
      </c>
      <c r="M4643" t="str">
        <f>VLOOKUP(Table1__5[[#This Row],[ShortCode]],$U$3:$V$100,2,0)</f>
        <v>Group BB</v>
      </c>
      <c r="N4643" t="str">
        <f>RIGHT(Table1__5[[#This Row],[Calendar_month]],2)</f>
        <v>08</v>
      </c>
      <c r="O4643" t="str">
        <f>LEFT(Table1__5[[#This Row],[Calendar_month]],4)</f>
        <v>2026</v>
      </c>
      <c r="P4643" t="str">
        <f>_xlfn.TEXTBEFORE(Table1__5[[#This Row],[Distributor_Name]],"-")</f>
        <v>BD14</v>
      </c>
    </row>
    <row r="4644" spans="1:16" x14ac:dyDescent="0.75">
      <c r="A4644" t="s">
        <v>11</v>
      </c>
      <c r="B4644" t="s">
        <v>22</v>
      </c>
      <c r="C4644" t="s">
        <v>180</v>
      </c>
      <c r="D4644">
        <v>202608</v>
      </c>
      <c r="E4644" t="s">
        <v>7673</v>
      </c>
      <c r="F4644" t="s">
        <v>5405</v>
      </c>
      <c r="G4644">
        <v>15978</v>
      </c>
      <c r="H4644">
        <v>6084</v>
      </c>
      <c r="I4644">
        <v>4265</v>
      </c>
      <c r="J4644">
        <v>0.26692952810113901</v>
      </c>
      <c r="K4644">
        <v>11713</v>
      </c>
      <c r="L4644" t="str">
        <f>VLOOKUP(Table1__5[[#This Row],[ShortCode]],$U$3:$W$100,3,0)</f>
        <v>Tiger Regular</v>
      </c>
      <c r="M4644" t="str">
        <f>VLOOKUP(Table1__5[[#This Row],[ShortCode]],$U$3:$V$100,2,0)</f>
        <v>Group BB</v>
      </c>
      <c r="N4644" t="str">
        <f>RIGHT(Table1__5[[#This Row],[Calendar_month]],2)</f>
        <v>08</v>
      </c>
      <c r="O4644" t="str">
        <f>LEFT(Table1__5[[#This Row],[Calendar_month]],4)</f>
        <v>2026</v>
      </c>
      <c r="P4644" t="str">
        <f>_xlfn.TEXTBEFORE(Table1__5[[#This Row],[Distributor_Name]],"-")</f>
        <v>BD14</v>
      </c>
    </row>
    <row r="4645" spans="1:16" x14ac:dyDescent="0.75">
      <c r="A4645" t="s">
        <v>11</v>
      </c>
      <c r="B4645" t="s">
        <v>22</v>
      </c>
      <c r="C4645" t="s">
        <v>180</v>
      </c>
      <c r="D4645">
        <v>202608</v>
      </c>
      <c r="E4645" t="s">
        <v>7673</v>
      </c>
      <c r="F4645" t="s">
        <v>5396</v>
      </c>
      <c r="G4645">
        <v>9202</v>
      </c>
      <c r="H4645">
        <v>3250</v>
      </c>
      <c r="I4645">
        <v>3250</v>
      </c>
      <c r="J4645">
        <v>0.35318409041512699</v>
      </c>
      <c r="K4645">
        <v>5952</v>
      </c>
      <c r="L4645" t="str">
        <f>VLOOKUP(Table1__5[[#This Row],[ShortCode]],$U$3:$W$100,3,0)</f>
        <v>Tiger Regular</v>
      </c>
      <c r="M4645" t="str">
        <f>VLOOKUP(Table1__5[[#This Row],[ShortCode]],$U$3:$V$100,2,0)</f>
        <v>Group BB</v>
      </c>
      <c r="N4645" t="str">
        <f>RIGHT(Table1__5[[#This Row],[Calendar_month]],2)</f>
        <v>08</v>
      </c>
      <c r="O4645" t="str">
        <f>LEFT(Table1__5[[#This Row],[Calendar_month]],4)</f>
        <v>2026</v>
      </c>
      <c r="P4645" t="str">
        <f>_xlfn.TEXTBEFORE(Table1__5[[#This Row],[Distributor_Name]],"-")</f>
        <v>BD14</v>
      </c>
    </row>
    <row r="4646" spans="1:16" x14ac:dyDescent="0.75">
      <c r="A4646" t="s">
        <v>11</v>
      </c>
      <c r="B4646" t="s">
        <v>22</v>
      </c>
      <c r="C4646" t="s">
        <v>180</v>
      </c>
      <c r="D4646">
        <v>202608</v>
      </c>
      <c r="E4646" t="s">
        <v>7673</v>
      </c>
      <c r="F4646" t="s">
        <v>5408</v>
      </c>
      <c r="G4646">
        <v>603</v>
      </c>
      <c r="H4646">
        <v>140</v>
      </c>
      <c r="I4646">
        <v>10</v>
      </c>
      <c r="J4646">
        <v>1.65837479270315E-2</v>
      </c>
      <c r="K4646">
        <v>593</v>
      </c>
      <c r="L4646" t="str">
        <f>VLOOKUP(Table1__5[[#This Row],[ShortCode]],$U$3:$W$100,3,0)</f>
        <v>Tiger Regular</v>
      </c>
      <c r="M4646" t="str">
        <f>VLOOKUP(Table1__5[[#This Row],[ShortCode]],$U$3:$V$100,2,0)</f>
        <v>Group BB</v>
      </c>
      <c r="N4646" t="str">
        <f>RIGHT(Table1__5[[#This Row],[Calendar_month]],2)</f>
        <v>08</v>
      </c>
      <c r="O4646" t="str">
        <f>LEFT(Table1__5[[#This Row],[Calendar_month]],4)</f>
        <v>2026</v>
      </c>
      <c r="P4646" t="str">
        <f>_xlfn.TEXTBEFORE(Table1__5[[#This Row],[Distributor_Name]],"-")</f>
        <v>BD14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BD9DF1-E222-4F94-B591-34700A65C550}">
  <dimension ref="A2:R256"/>
  <sheetViews>
    <sheetView workbookViewId="0">
      <selection activeCell="E76" sqref="E76"/>
    </sheetView>
  </sheetViews>
  <sheetFormatPr defaultRowHeight="14.75" x14ac:dyDescent="0.75"/>
  <cols>
    <col min="1" max="1" width="13.1328125" bestFit="1" customWidth="1"/>
  </cols>
  <sheetData>
    <row r="2" spans="1:18" ht="29.5" x14ac:dyDescent="0.75">
      <c r="A2" s="20" t="s">
        <v>7261</v>
      </c>
      <c r="B2" s="19" t="s">
        <v>7262</v>
      </c>
      <c r="C2" s="19" t="s">
        <v>7263</v>
      </c>
      <c r="D2" s="19" t="s">
        <v>7264</v>
      </c>
      <c r="E2" s="19" t="s">
        <v>7265</v>
      </c>
      <c r="F2" s="19" t="s">
        <v>7266</v>
      </c>
      <c r="G2" s="19" t="s">
        <v>5472</v>
      </c>
      <c r="H2" s="19" t="s">
        <v>5471</v>
      </c>
      <c r="I2" s="19" t="s">
        <v>7267</v>
      </c>
      <c r="J2" s="19" t="s">
        <v>6980</v>
      </c>
      <c r="K2" s="3" t="s">
        <v>7268</v>
      </c>
      <c r="L2" s="3" t="s">
        <v>7268</v>
      </c>
      <c r="M2" s="21" t="s">
        <v>7271</v>
      </c>
      <c r="N2" s="21" t="s">
        <v>7272</v>
      </c>
      <c r="O2" s="21" t="s">
        <v>7273</v>
      </c>
      <c r="P2" s="4" t="s">
        <v>7274</v>
      </c>
      <c r="Q2" s="4" t="s">
        <v>7274</v>
      </c>
      <c r="R2" s="4" t="s">
        <v>7274</v>
      </c>
    </row>
    <row r="3" spans="1:18" ht="29.5" x14ac:dyDescent="0.75">
      <c r="A3" s="20"/>
      <c r="B3" s="19"/>
      <c r="C3" s="19"/>
      <c r="D3" s="19"/>
      <c r="E3" s="19"/>
      <c r="F3" s="19"/>
      <c r="G3" s="19"/>
      <c r="H3" s="19"/>
      <c r="I3" s="19"/>
      <c r="J3" s="19"/>
      <c r="K3" s="3" t="s">
        <v>7269</v>
      </c>
      <c r="L3" s="3" t="s">
        <v>7270</v>
      </c>
      <c r="M3" s="21"/>
      <c r="N3" s="21"/>
      <c r="O3" s="21"/>
      <c r="P3" s="4" t="s">
        <v>7269</v>
      </c>
      <c r="Q3" s="4" t="s">
        <v>7270</v>
      </c>
      <c r="R3" s="4" t="s">
        <v>7268</v>
      </c>
    </row>
    <row r="4" spans="1:18" x14ac:dyDescent="0.75">
      <c r="A4" s="5" t="s">
        <v>7816</v>
      </c>
      <c r="B4" s="6">
        <v>10128309</v>
      </c>
      <c r="C4" s="6" t="s">
        <v>5393</v>
      </c>
      <c r="D4" s="6">
        <v>14101</v>
      </c>
      <c r="E4" s="5" t="s">
        <v>7275</v>
      </c>
      <c r="F4" s="5" t="s">
        <v>7276</v>
      </c>
      <c r="G4" s="5" t="s">
        <v>11</v>
      </c>
      <c r="H4" s="5" t="s">
        <v>46</v>
      </c>
      <c r="I4" s="5">
        <v>10260146</v>
      </c>
      <c r="J4" s="5" t="s">
        <v>7277</v>
      </c>
      <c r="K4" s="7">
        <v>22308</v>
      </c>
      <c r="L4" s="7"/>
      <c r="M4" s="5"/>
      <c r="N4" s="5"/>
      <c r="O4" s="5"/>
      <c r="P4" s="8">
        <v>22308</v>
      </c>
      <c r="Q4" s="8">
        <v>0</v>
      </c>
      <c r="R4" s="8">
        <v>22308</v>
      </c>
    </row>
    <row r="5" spans="1:18" x14ac:dyDescent="0.75">
      <c r="A5" s="5" t="s">
        <v>7816</v>
      </c>
      <c r="B5" s="6">
        <v>10128309</v>
      </c>
      <c r="C5" s="6" t="s">
        <v>5393</v>
      </c>
      <c r="D5" s="6">
        <v>14101</v>
      </c>
      <c r="E5" s="5" t="s">
        <v>7275</v>
      </c>
      <c r="F5" s="5" t="s">
        <v>7276</v>
      </c>
      <c r="G5" s="5" t="s">
        <v>11</v>
      </c>
      <c r="H5" s="5" t="s">
        <v>46</v>
      </c>
      <c r="I5" s="5">
        <v>10461337</v>
      </c>
      <c r="J5" s="5" t="s">
        <v>7278</v>
      </c>
      <c r="K5" s="7">
        <v>13182</v>
      </c>
      <c r="L5" s="7"/>
      <c r="M5" s="5"/>
      <c r="N5" s="5"/>
      <c r="O5" s="5"/>
      <c r="P5" s="8">
        <v>13182</v>
      </c>
      <c r="Q5" s="8">
        <v>0</v>
      </c>
      <c r="R5" s="8">
        <v>13182</v>
      </c>
    </row>
    <row r="6" spans="1:18" x14ac:dyDescent="0.75">
      <c r="A6" s="5" t="s">
        <v>7816</v>
      </c>
      <c r="B6" s="6">
        <v>10128309</v>
      </c>
      <c r="C6" s="6" t="s">
        <v>5393</v>
      </c>
      <c r="D6" s="6">
        <v>14105</v>
      </c>
      <c r="E6" s="5" t="s">
        <v>7279</v>
      </c>
      <c r="F6" s="5" t="s">
        <v>7276</v>
      </c>
      <c r="G6" s="5" t="s">
        <v>11</v>
      </c>
      <c r="H6" s="5" t="s">
        <v>12</v>
      </c>
      <c r="I6" s="5">
        <v>10260266</v>
      </c>
      <c r="J6" s="5" t="s">
        <v>7280</v>
      </c>
      <c r="K6" s="7">
        <v>6422</v>
      </c>
      <c r="L6" s="7"/>
      <c r="M6" s="5"/>
      <c r="N6" s="5"/>
      <c r="O6" s="5"/>
      <c r="P6" s="8">
        <v>6422</v>
      </c>
      <c r="Q6" s="8">
        <v>0</v>
      </c>
      <c r="R6" s="8">
        <v>6422</v>
      </c>
    </row>
    <row r="7" spans="1:18" x14ac:dyDescent="0.75">
      <c r="A7" s="5" t="s">
        <v>7816</v>
      </c>
      <c r="B7" s="6">
        <v>10128309</v>
      </c>
      <c r="C7" s="6" t="s">
        <v>5393</v>
      </c>
      <c r="D7" s="6">
        <v>14105</v>
      </c>
      <c r="E7" s="5" t="s">
        <v>7275</v>
      </c>
      <c r="F7" s="5" t="s">
        <v>7276</v>
      </c>
      <c r="G7" s="5" t="s">
        <v>11</v>
      </c>
      <c r="H7" s="5" t="s">
        <v>12</v>
      </c>
      <c r="I7" s="5">
        <v>10260260</v>
      </c>
      <c r="J7" s="5" t="s">
        <v>7281</v>
      </c>
      <c r="K7" s="7">
        <v>22815</v>
      </c>
      <c r="L7" s="7"/>
      <c r="M7" s="5"/>
      <c r="N7" s="5"/>
      <c r="O7" s="5"/>
      <c r="P7" s="8">
        <v>22815</v>
      </c>
      <c r="Q7" s="8">
        <v>0</v>
      </c>
      <c r="R7" s="8">
        <v>22815</v>
      </c>
    </row>
    <row r="8" spans="1:18" x14ac:dyDescent="0.75">
      <c r="A8" s="5" t="s">
        <v>7816</v>
      </c>
      <c r="B8" s="6">
        <v>10128309</v>
      </c>
      <c r="C8" s="6" t="s">
        <v>5393</v>
      </c>
      <c r="D8" s="6">
        <v>14105</v>
      </c>
      <c r="E8" s="5" t="s">
        <v>7275</v>
      </c>
      <c r="F8" s="5" t="s">
        <v>7276</v>
      </c>
      <c r="G8" s="5" t="s">
        <v>11</v>
      </c>
      <c r="H8" s="5" t="s">
        <v>12</v>
      </c>
      <c r="I8" s="5">
        <v>10309888</v>
      </c>
      <c r="J8" s="5" t="s">
        <v>7282</v>
      </c>
      <c r="K8" s="7">
        <v>6929</v>
      </c>
      <c r="L8" s="7"/>
      <c r="M8" s="5"/>
      <c r="N8" s="5"/>
      <c r="O8" s="5"/>
      <c r="P8" s="8">
        <v>6929</v>
      </c>
      <c r="Q8" s="8">
        <v>0</v>
      </c>
      <c r="R8" s="8">
        <v>6929</v>
      </c>
    </row>
    <row r="9" spans="1:18" x14ac:dyDescent="0.75">
      <c r="A9" s="5" t="s">
        <v>7816</v>
      </c>
      <c r="B9" s="6">
        <v>10128309</v>
      </c>
      <c r="C9" s="6" t="s">
        <v>5393</v>
      </c>
      <c r="D9" s="6">
        <v>14105</v>
      </c>
      <c r="E9" s="5" t="s">
        <v>7275</v>
      </c>
      <c r="F9" s="5" t="s">
        <v>7276</v>
      </c>
      <c r="G9" s="5" t="s">
        <v>11</v>
      </c>
      <c r="H9" s="5" t="s">
        <v>12</v>
      </c>
      <c r="I9" s="5">
        <v>10260265</v>
      </c>
      <c r="J9" s="5" t="s">
        <v>7283</v>
      </c>
      <c r="K9" s="7">
        <v>7605</v>
      </c>
      <c r="L9" s="7"/>
      <c r="M9" s="5"/>
      <c r="N9" s="5"/>
      <c r="O9" s="5"/>
      <c r="P9" s="8">
        <v>7605</v>
      </c>
      <c r="Q9" s="8">
        <v>0</v>
      </c>
      <c r="R9" s="8">
        <v>7605</v>
      </c>
    </row>
    <row r="10" spans="1:18" x14ac:dyDescent="0.75">
      <c r="A10" s="5" t="s">
        <v>7816</v>
      </c>
      <c r="B10" s="6">
        <v>10128309</v>
      </c>
      <c r="C10" s="6" t="s">
        <v>5393</v>
      </c>
      <c r="D10" s="6">
        <v>14105</v>
      </c>
      <c r="E10" s="5" t="s">
        <v>7275</v>
      </c>
      <c r="F10" s="5" t="s">
        <v>7276</v>
      </c>
      <c r="G10" s="5" t="s">
        <v>11</v>
      </c>
      <c r="H10" s="5" t="s">
        <v>22</v>
      </c>
      <c r="I10" s="5">
        <v>10260261</v>
      </c>
      <c r="J10" s="5" t="s">
        <v>7284</v>
      </c>
      <c r="K10" s="7">
        <v>7436</v>
      </c>
      <c r="L10" s="7"/>
      <c r="M10" s="5"/>
      <c r="N10" s="5"/>
      <c r="O10" s="5"/>
      <c r="P10" s="8">
        <v>7436</v>
      </c>
      <c r="Q10" s="8">
        <v>0</v>
      </c>
      <c r="R10" s="8">
        <v>7436</v>
      </c>
    </row>
    <row r="11" spans="1:18" x14ac:dyDescent="0.75">
      <c r="A11" s="5" t="s">
        <v>7816</v>
      </c>
      <c r="B11" s="6">
        <v>10128309</v>
      </c>
      <c r="C11" s="6" t="s">
        <v>5393</v>
      </c>
      <c r="D11" s="6">
        <v>14105</v>
      </c>
      <c r="E11" s="5" t="s">
        <v>7275</v>
      </c>
      <c r="F11" s="5" t="s">
        <v>7276</v>
      </c>
      <c r="G11" s="5" t="s">
        <v>11</v>
      </c>
      <c r="H11" s="5" t="s">
        <v>22</v>
      </c>
      <c r="I11" s="5">
        <v>10260262</v>
      </c>
      <c r="J11" s="5" t="s">
        <v>7285</v>
      </c>
      <c r="K11" s="7">
        <v>5915</v>
      </c>
      <c r="L11" s="7"/>
      <c r="M11" s="5"/>
      <c r="N11" s="5"/>
      <c r="O11" s="5"/>
      <c r="P11" s="8">
        <v>5915</v>
      </c>
      <c r="Q11" s="8">
        <v>0</v>
      </c>
      <c r="R11" s="8">
        <v>5915</v>
      </c>
    </row>
    <row r="12" spans="1:18" x14ac:dyDescent="0.75">
      <c r="A12" s="5" t="s">
        <v>7816</v>
      </c>
      <c r="B12" s="6">
        <v>10128309</v>
      </c>
      <c r="C12" s="6" t="s">
        <v>5393</v>
      </c>
      <c r="D12" s="6">
        <v>14105</v>
      </c>
      <c r="E12" s="5" t="s">
        <v>7275</v>
      </c>
      <c r="F12" s="5" t="s">
        <v>7276</v>
      </c>
      <c r="G12" s="5" t="s">
        <v>11</v>
      </c>
      <c r="H12" s="5" t="s">
        <v>22</v>
      </c>
      <c r="I12" s="5">
        <v>10271817</v>
      </c>
      <c r="J12" s="5" t="s">
        <v>7286</v>
      </c>
      <c r="K12" s="7">
        <v>5577</v>
      </c>
      <c r="L12" s="7"/>
      <c r="M12" s="5"/>
      <c r="N12" s="5"/>
      <c r="O12" s="5"/>
      <c r="P12" s="8">
        <v>5577</v>
      </c>
      <c r="Q12" s="8">
        <v>0</v>
      </c>
      <c r="R12" s="8">
        <v>5577</v>
      </c>
    </row>
    <row r="13" spans="1:18" x14ac:dyDescent="0.75">
      <c r="A13" s="5" t="s">
        <v>7816</v>
      </c>
      <c r="B13" s="6">
        <v>10079432</v>
      </c>
      <c r="C13" s="6" t="s">
        <v>5401</v>
      </c>
      <c r="D13" s="6">
        <v>14101</v>
      </c>
      <c r="E13" s="5" t="s">
        <v>7275</v>
      </c>
      <c r="F13" s="5" t="s">
        <v>7276</v>
      </c>
      <c r="G13" s="5" t="s">
        <v>11</v>
      </c>
      <c r="H13" s="5" t="s">
        <v>46</v>
      </c>
      <c r="I13" s="5">
        <v>10260146</v>
      </c>
      <c r="J13" s="5" t="s">
        <v>7277</v>
      </c>
      <c r="K13" s="5">
        <v>1067</v>
      </c>
      <c r="L13" s="5"/>
      <c r="M13" s="5"/>
      <c r="N13" s="5"/>
      <c r="O13" s="5"/>
      <c r="P13" s="9">
        <v>1067</v>
      </c>
      <c r="Q13" s="9">
        <v>0</v>
      </c>
      <c r="R13" s="8">
        <v>1067</v>
      </c>
    </row>
    <row r="14" spans="1:18" x14ac:dyDescent="0.75">
      <c r="A14" s="5" t="s">
        <v>7816</v>
      </c>
      <c r="B14" s="6">
        <v>10079432</v>
      </c>
      <c r="C14" s="6" t="s">
        <v>5401</v>
      </c>
      <c r="D14" s="6">
        <v>14101</v>
      </c>
      <c r="E14" s="5" t="s">
        <v>7275</v>
      </c>
      <c r="F14" s="5" t="s">
        <v>7276</v>
      </c>
      <c r="G14" s="5" t="s">
        <v>11</v>
      </c>
      <c r="H14" s="5" t="s">
        <v>46</v>
      </c>
      <c r="I14" s="5">
        <v>10461337</v>
      </c>
      <c r="J14" s="5" t="s">
        <v>7278</v>
      </c>
      <c r="K14" s="5">
        <v>260</v>
      </c>
      <c r="L14" s="5"/>
      <c r="M14" s="5"/>
      <c r="N14" s="5"/>
      <c r="O14" s="5"/>
      <c r="P14" s="9">
        <v>260</v>
      </c>
      <c r="Q14" s="9">
        <v>0</v>
      </c>
      <c r="R14" s="9">
        <v>260</v>
      </c>
    </row>
    <row r="15" spans="1:18" x14ac:dyDescent="0.75">
      <c r="A15" s="5" t="s">
        <v>7816</v>
      </c>
      <c r="B15" s="6">
        <v>10079432</v>
      </c>
      <c r="C15" s="6" t="s">
        <v>5401</v>
      </c>
      <c r="D15" s="6">
        <v>14105</v>
      </c>
      <c r="E15" s="5" t="s">
        <v>7279</v>
      </c>
      <c r="F15" s="5" t="s">
        <v>7276</v>
      </c>
      <c r="G15" s="5" t="s">
        <v>11</v>
      </c>
      <c r="H15" s="5" t="s">
        <v>12</v>
      </c>
      <c r="I15" s="5">
        <v>10260266</v>
      </c>
      <c r="J15" s="5" t="s">
        <v>7280</v>
      </c>
      <c r="K15" s="5">
        <v>650</v>
      </c>
      <c r="L15" s="5"/>
      <c r="M15" s="5"/>
      <c r="N15" s="5"/>
      <c r="O15" s="5"/>
      <c r="P15" s="9">
        <v>650</v>
      </c>
      <c r="Q15" s="9">
        <v>0</v>
      </c>
      <c r="R15" s="9">
        <v>650</v>
      </c>
    </row>
    <row r="16" spans="1:18" x14ac:dyDescent="0.75">
      <c r="A16" s="5" t="s">
        <v>7816</v>
      </c>
      <c r="B16" s="6">
        <v>10079432</v>
      </c>
      <c r="C16" s="6" t="s">
        <v>5401</v>
      </c>
      <c r="D16" s="6">
        <v>14105</v>
      </c>
      <c r="E16" s="5" t="s">
        <v>7275</v>
      </c>
      <c r="F16" s="5" t="s">
        <v>7276</v>
      </c>
      <c r="G16" s="5" t="s">
        <v>11</v>
      </c>
      <c r="H16" s="5" t="s">
        <v>12</v>
      </c>
      <c r="I16" s="5">
        <v>10260260</v>
      </c>
      <c r="J16" s="5" t="s">
        <v>7281</v>
      </c>
      <c r="K16" s="5">
        <v>1040</v>
      </c>
      <c r="L16" s="5"/>
      <c r="M16" s="5"/>
      <c r="N16" s="5"/>
      <c r="O16" s="5"/>
      <c r="P16" s="9">
        <v>1040</v>
      </c>
      <c r="Q16" s="9">
        <v>0</v>
      </c>
      <c r="R16" s="8">
        <v>1040</v>
      </c>
    </row>
    <row r="17" spans="1:18" x14ac:dyDescent="0.75">
      <c r="A17" s="5" t="s">
        <v>7816</v>
      </c>
      <c r="B17" s="6">
        <v>10079432</v>
      </c>
      <c r="C17" s="6" t="s">
        <v>5401</v>
      </c>
      <c r="D17" s="6">
        <v>14105</v>
      </c>
      <c r="E17" s="5" t="s">
        <v>7275</v>
      </c>
      <c r="F17" s="5" t="s">
        <v>7276</v>
      </c>
      <c r="G17" s="5" t="s">
        <v>11</v>
      </c>
      <c r="H17" s="5" t="s">
        <v>12</v>
      </c>
      <c r="I17" s="5">
        <v>10309888</v>
      </c>
      <c r="J17" s="5" t="s">
        <v>7282</v>
      </c>
      <c r="K17" s="5">
        <v>520</v>
      </c>
      <c r="L17" s="5"/>
      <c r="M17" s="5"/>
      <c r="N17" s="5"/>
      <c r="O17" s="5"/>
      <c r="P17" s="9">
        <v>520</v>
      </c>
      <c r="Q17" s="9">
        <v>0</v>
      </c>
      <c r="R17" s="9">
        <v>520</v>
      </c>
    </row>
    <row r="18" spans="1:18" x14ac:dyDescent="0.75">
      <c r="A18" s="5" t="s">
        <v>7816</v>
      </c>
      <c r="B18" s="6">
        <v>10079432</v>
      </c>
      <c r="C18" s="6" t="s">
        <v>5401</v>
      </c>
      <c r="D18" s="6">
        <v>14105</v>
      </c>
      <c r="E18" s="5" t="s">
        <v>7275</v>
      </c>
      <c r="F18" s="5" t="s">
        <v>7276</v>
      </c>
      <c r="G18" s="5" t="s">
        <v>11</v>
      </c>
      <c r="H18" s="5" t="s">
        <v>12</v>
      </c>
      <c r="I18" s="5">
        <v>10260265</v>
      </c>
      <c r="J18" s="5" t="s">
        <v>7283</v>
      </c>
      <c r="K18" s="5">
        <v>780</v>
      </c>
      <c r="L18" s="5"/>
      <c r="M18" s="5"/>
      <c r="N18" s="5"/>
      <c r="O18" s="5"/>
      <c r="P18" s="9">
        <v>780</v>
      </c>
      <c r="Q18" s="9">
        <v>0</v>
      </c>
      <c r="R18" s="8">
        <v>780</v>
      </c>
    </row>
    <row r="19" spans="1:18" x14ac:dyDescent="0.75">
      <c r="A19" s="5" t="s">
        <v>7816</v>
      </c>
      <c r="B19" s="6">
        <v>10079432</v>
      </c>
      <c r="C19" s="6" t="s">
        <v>5401</v>
      </c>
      <c r="D19" s="6">
        <v>14105</v>
      </c>
      <c r="E19" s="5" t="s">
        <v>7275</v>
      </c>
      <c r="F19" s="5" t="s">
        <v>7276</v>
      </c>
      <c r="G19" s="5" t="s">
        <v>11</v>
      </c>
      <c r="H19" s="5" t="s">
        <v>22</v>
      </c>
      <c r="I19" s="5">
        <v>10260261</v>
      </c>
      <c r="J19" s="5" t="s">
        <v>7284</v>
      </c>
      <c r="K19" s="5">
        <v>390</v>
      </c>
      <c r="L19" s="5"/>
      <c r="M19" s="5"/>
      <c r="N19" s="5"/>
      <c r="O19" s="5"/>
      <c r="P19" s="9">
        <v>390</v>
      </c>
      <c r="Q19" s="9">
        <v>0</v>
      </c>
      <c r="R19" s="9">
        <v>390</v>
      </c>
    </row>
    <row r="20" spans="1:18" x14ac:dyDescent="0.75">
      <c r="A20" s="5" t="s">
        <v>7816</v>
      </c>
      <c r="B20" s="6">
        <v>10079432</v>
      </c>
      <c r="C20" s="6" t="s">
        <v>5401</v>
      </c>
      <c r="D20" s="6">
        <v>14105</v>
      </c>
      <c r="E20" s="5" t="s">
        <v>7275</v>
      </c>
      <c r="F20" s="5" t="s">
        <v>7276</v>
      </c>
      <c r="G20" s="5" t="s">
        <v>11</v>
      </c>
      <c r="H20" s="5" t="s">
        <v>22</v>
      </c>
      <c r="I20" s="5">
        <v>10260262</v>
      </c>
      <c r="J20" s="5" t="s">
        <v>7285</v>
      </c>
      <c r="K20" s="5">
        <v>260</v>
      </c>
      <c r="L20" s="5"/>
      <c r="M20" s="5"/>
      <c r="N20" s="5"/>
      <c r="O20" s="5"/>
      <c r="P20" s="9">
        <v>260</v>
      </c>
      <c r="Q20" s="9">
        <v>0</v>
      </c>
      <c r="R20" s="9">
        <v>260</v>
      </c>
    </row>
    <row r="21" spans="1:18" x14ac:dyDescent="0.75">
      <c r="A21" s="5" t="s">
        <v>7816</v>
      </c>
      <c r="B21" s="6">
        <v>10079432</v>
      </c>
      <c r="C21" s="6" t="s">
        <v>5401</v>
      </c>
      <c r="D21" s="6">
        <v>14105</v>
      </c>
      <c r="E21" s="5" t="s">
        <v>7275</v>
      </c>
      <c r="F21" s="5" t="s">
        <v>7276</v>
      </c>
      <c r="G21" s="5" t="s">
        <v>11</v>
      </c>
      <c r="H21" s="5" t="s">
        <v>22</v>
      </c>
      <c r="I21" s="5">
        <v>10271817</v>
      </c>
      <c r="J21" s="5" t="s">
        <v>7286</v>
      </c>
      <c r="K21" s="5">
        <v>390</v>
      </c>
      <c r="L21" s="5"/>
      <c r="M21" s="5"/>
      <c r="N21" s="5"/>
      <c r="O21" s="5"/>
      <c r="P21" s="9">
        <v>390</v>
      </c>
      <c r="Q21" s="9">
        <v>0</v>
      </c>
      <c r="R21" s="9">
        <v>390</v>
      </c>
    </row>
    <row r="22" spans="1:18" x14ac:dyDescent="0.75">
      <c r="A22" s="5" t="s">
        <v>7816</v>
      </c>
      <c r="B22" s="6">
        <v>10079514</v>
      </c>
      <c r="C22" s="6" t="s">
        <v>5434</v>
      </c>
      <c r="D22" s="6">
        <v>14101</v>
      </c>
      <c r="E22" s="5" t="s">
        <v>7275</v>
      </c>
      <c r="F22" s="5" t="s">
        <v>7276</v>
      </c>
      <c r="G22" s="5" t="s">
        <v>11</v>
      </c>
      <c r="H22" s="5" t="s">
        <v>46</v>
      </c>
      <c r="I22" s="5">
        <v>10260146</v>
      </c>
      <c r="J22" s="5" t="s">
        <v>7277</v>
      </c>
      <c r="K22" s="7"/>
      <c r="L22" s="7"/>
      <c r="M22" s="5"/>
      <c r="N22" s="5"/>
      <c r="O22" s="5"/>
      <c r="P22" s="8">
        <v>0</v>
      </c>
      <c r="Q22" s="8">
        <v>0</v>
      </c>
      <c r="R22" s="8">
        <v>0</v>
      </c>
    </row>
    <row r="23" spans="1:18" x14ac:dyDescent="0.75">
      <c r="A23" s="5" t="s">
        <v>7816</v>
      </c>
      <c r="B23" s="6">
        <v>10079514</v>
      </c>
      <c r="C23" s="6" t="s">
        <v>5434</v>
      </c>
      <c r="D23" s="6">
        <v>14101</v>
      </c>
      <c r="E23" s="5" t="s">
        <v>7275</v>
      </c>
      <c r="F23" s="5" t="s">
        <v>7276</v>
      </c>
      <c r="G23" s="5" t="s">
        <v>11</v>
      </c>
      <c r="H23" s="5" t="s">
        <v>46</v>
      </c>
      <c r="I23" s="5">
        <v>10461337</v>
      </c>
      <c r="J23" s="5" t="s">
        <v>7278</v>
      </c>
      <c r="K23" s="5"/>
      <c r="L23" s="7"/>
      <c r="M23" s="5"/>
      <c r="N23" s="5"/>
      <c r="O23" s="5"/>
      <c r="P23" s="9">
        <v>0</v>
      </c>
      <c r="Q23" s="8">
        <v>0</v>
      </c>
      <c r="R23" s="8">
        <v>0</v>
      </c>
    </row>
    <row r="24" spans="1:18" x14ac:dyDescent="0.75">
      <c r="A24" s="5" t="s">
        <v>7816</v>
      </c>
      <c r="B24" s="6">
        <v>10079514</v>
      </c>
      <c r="C24" s="6" t="s">
        <v>5434</v>
      </c>
      <c r="D24" s="6">
        <v>14105</v>
      </c>
      <c r="E24" s="5" t="s">
        <v>7279</v>
      </c>
      <c r="F24" s="5" t="s">
        <v>7276</v>
      </c>
      <c r="G24" s="5" t="s">
        <v>11</v>
      </c>
      <c r="H24" s="5" t="s">
        <v>12</v>
      </c>
      <c r="I24" s="5">
        <v>10260266</v>
      </c>
      <c r="J24" s="5" t="s">
        <v>7280</v>
      </c>
      <c r="K24" s="7">
        <v>52</v>
      </c>
      <c r="L24" s="7"/>
      <c r="M24" s="5"/>
      <c r="N24" s="5"/>
      <c r="O24" s="5"/>
      <c r="P24" s="8">
        <v>52</v>
      </c>
      <c r="Q24" s="8">
        <v>0</v>
      </c>
      <c r="R24" s="8">
        <v>52</v>
      </c>
    </row>
    <row r="25" spans="1:18" x14ac:dyDescent="0.75">
      <c r="A25" s="5" t="s">
        <v>7816</v>
      </c>
      <c r="B25" s="6">
        <v>10079514</v>
      </c>
      <c r="C25" s="6" t="s">
        <v>5434</v>
      </c>
      <c r="D25" s="6">
        <v>14105</v>
      </c>
      <c r="E25" s="5" t="s">
        <v>7275</v>
      </c>
      <c r="F25" s="5" t="s">
        <v>7276</v>
      </c>
      <c r="G25" s="5" t="s">
        <v>11</v>
      </c>
      <c r="H25" s="5" t="s">
        <v>12</v>
      </c>
      <c r="I25" s="5">
        <v>10260260</v>
      </c>
      <c r="J25" s="5" t="s">
        <v>7281</v>
      </c>
      <c r="K25" s="7">
        <v>30</v>
      </c>
      <c r="L25" s="7"/>
      <c r="M25" s="5"/>
      <c r="N25" s="5"/>
      <c r="O25" s="5"/>
      <c r="P25" s="8">
        <v>30</v>
      </c>
      <c r="Q25" s="8">
        <v>0</v>
      </c>
      <c r="R25" s="8">
        <v>30</v>
      </c>
    </row>
    <row r="26" spans="1:18" x14ac:dyDescent="0.75">
      <c r="A26" s="5" t="s">
        <v>7816</v>
      </c>
      <c r="B26" s="6">
        <v>10079514</v>
      </c>
      <c r="C26" s="6" t="s">
        <v>5434</v>
      </c>
      <c r="D26" s="6">
        <v>14105</v>
      </c>
      <c r="E26" s="5" t="s">
        <v>7275</v>
      </c>
      <c r="F26" s="5" t="s">
        <v>7276</v>
      </c>
      <c r="G26" s="5" t="s">
        <v>11</v>
      </c>
      <c r="H26" s="5" t="s">
        <v>12</v>
      </c>
      <c r="I26" s="5">
        <v>10309888</v>
      </c>
      <c r="J26" s="5" t="s">
        <v>7282</v>
      </c>
      <c r="K26" s="5"/>
      <c r="L26" s="5"/>
      <c r="M26" s="5"/>
      <c r="N26" s="5"/>
      <c r="O26" s="5"/>
      <c r="P26" s="9">
        <v>0</v>
      </c>
      <c r="Q26" s="9">
        <v>0</v>
      </c>
      <c r="R26" s="8">
        <v>0</v>
      </c>
    </row>
    <row r="27" spans="1:18" x14ac:dyDescent="0.75">
      <c r="A27" s="5" t="s">
        <v>7816</v>
      </c>
      <c r="B27" s="6">
        <v>10079514</v>
      </c>
      <c r="C27" s="6" t="s">
        <v>5434</v>
      </c>
      <c r="D27" s="6">
        <v>14105</v>
      </c>
      <c r="E27" s="5" t="s">
        <v>7275</v>
      </c>
      <c r="F27" s="5" t="s">
        <v>7276</v>
      </c>
      <c r="G27" s="5" t="s">
        <v>11</v>
      </c>
      <c r="H27" s="5" t="s">
        <v>12</v>
      </c>
      <c r="I27" s="5">
        <v>10260265</v>
      </c>
      <c r="J27" s="5" t="s">
        <v>7283</v>
      </c>
      <c r="K27" s="7">
        <v>52</v>
      </c>
      <c r="L27" s="7"/>
      <c r="M27" s="5"/>
      <c r="N27" s="5"/>
      <c r="O27" s="5"/>
      <c r="P27" s="8">
        <v>52</v>
      </c>
      <c r="Q27" s="8">
        <v>0</v>
      </c>
      <c r="R27" s="8">
        <v>52</v>
      </c>
    </row>
    <row r="28" spans="1:18" x14ac:dyDescent="0.75">
      <c r="A28" s="5" t="s">
        <v>7816</v>
      </c>
      <c r="B28" s="6">
        <v>10079514</v>
      </c>
      <c r="C28" s="6" t="s">
        <v>5434</v>
      </c>
      <c r="D28" s="6">
        <v>14105</v>
      </c>
      <c r="E28" s="5" t="s">
        <v>7275</v>
      </c>
      <c r="F28" s="5" t="s">
        <v>7276</v>
      </c>
      <c r="G28" s="5" t="s">
        <v>11</v>
      </c>
      <c r="H28" s="5" t="s">
        <v>22</v>
      </c>
      <c r="I28" s="5">
        <v>10260261</v>
      </c>
      <c r="J28" s="5" t="s">
        <v>7284</v>
      </c>
      <c r="K28" s="7"/>
      <c r="L28" s="7"/>
      <c r="M28" s="5"/>
      <c r="N28" s="5"/>
      <c r="O28" s="5"/>
      <c r="P28" s="8">
        <v>0</v>
      </c>
      <c r="Q28" s="8">
        <v>0</v>
      </c>
      <c r="R28" s="8">
        <v>0</v>
      </c>
    </row>
    <row r="29" spans="1:18" x14ac:dyDescent="0.75">
      <c r="A29" s="5" t="s">
        <v>7816</v>
      </c>
      <c r="B29" s="6">
        <v>10079514</v>
      </c>
      <c r="C29" s="6" t="s">
        <v>5434</v>
      </c>
      <c r="D29" s="6">
        <v>14105</v>
      </c>
      <c r="E29" s="5" t="s">
        <v>7275</v>
      </c>
      <c r="F29" s="5" t="s">
        <v>7276</v>
      </c>
      <c r="G29" s="5" t="s">
        <v>11</v>
      </c>
      <c r="H29" s="5" t="s">
        <v>22</v>
      </c>
      <c r="I29" s="5">
        <v>10260262</v>
      </c>
      <c r="J29" s="5" t="s">
        <v>7285</v>
      </c>
      <c r="K29" s="7"/>
      <c r="L29" s="7"/>
      <c r="M29" s="5"/>
      <c r="N29" s="5"/>
      <c r="O29" s="5"/>
      <c r="P29" s="8">
        <v>0</v>
      </c>
      <c r="Q29" s="8">
        <v>0</v>
      </c>
      <c r="R29" s="8">
        <v>0</v>
      </c>
    </row>
    <row r="30" spans="1:18" x14ac:dyDescent="0.75">
      <c r="A30" s="5" t="s">
        <v>7816</v>
      </c>
      <c r="B30" s="6">
        <v>10079514</v>
      </c>
      <c r="C30" s="6" t="s">
        <v>5434</v>
      </c>
      <c r="D30" s="6">
        <v>14105</v>
      </c>
      <c r="E30" s="5" t="s">
        <v>7275</v>
      </c>
      <c r="F30" s="5" t="s">
        <v>7276</v>
      </c>
      <c r="G30" s="5" t="s">
        <v>11</v>
      </c>
      <c r="H30" s="5" t="s">
        <v>22</v>
      </c>
      <c r="I30" s="5">
        <v>10271817</v>
      </c>
      <c r="J30" s="5" t="s">
        <v>7286</v>
      </c>
      <c r="K30" s="7"/>
      <c r="L30" s="7"/>
      <c r="M30" s="5"/>
      <c r="N30" s="5"/>
      <c r="O30" s="5"/>
      <c r="P30" s="8">
        <v>0</v>
      </c>
      <c r="Q30" s="8">
        <v>0</v>
      </c>
      <c r="R30" s="8">
        <v>0</v>
      </c>
    </row>
    <row r="31" spans="1:18" x14ac:dyDescent="0.75">
      <c r="A31" s="5" t="s">
        <v>7816</v>
      </c>
      <c r="B31" s="6">
        <v>10117716</v>
      </c>
      <c r="C31" s="6" t="s">
        <v>5396</v>
      </c>
      <c r="D31" s="6">
        <v>14101</v>
      </c>
      <c r="E31" s="5" t="s">
        <v>7275</v>
      </c>
      <c r="F31" s="5" t="s">
        <v>7276</v>
      </c>
      <c r="G31" s="5" t="s">
        <v>11</v>
      </c>
      <c r="H31" s="5" t="s">
        <v>46</v>
      </c>
      <c r="I31" s="5">
        <v>10260146</v>
      </c>
      <c r="J31" s="5" t="s">
        <v>7277</v>
      </c>
      <c r="K31" s="7">
        <v>4290</v>
      </c>
      <c r="L31" s="5"/>
      <c r="M31" s="5"/>
      <c r="N31" s="5"/>
      <c r="O31" s="5"/>
      <c r="P31" s="8">
        <v>4290</v>
      </c>
      <c r="Q31" s="9">
        <v>0</v>
      </c>
      <c r="R31" s="8">
        <v>4290</v>
      </c>
    </row>
    <row r="32" spans="1:18" x14ac:dyDescent="0.75">
      <c r="A32" s="5" t="s">
        <v>7816</v>
      </c>
      <c r="B32" s="6">
        <v>10117716</v>
      </c>
      <c r="C32" s="6" t="s">
        <v>5396</v>
      </c>
      <c r="D32" s="6">
        <v>14101</v>
      </c>
      <c r="E32" s="5" t="s">
        <v>7275</v>
      </c>
      <c r="F32" s="5" t="s">
        <v>7276</v>
      </c>
      <c r="G32" s="5" t="s">
        <v>11</v>
      </c>
      <c r="H32" s="5" t="s">
        <v>46</v>
      </c>
      <c r="I32" s="5">
        <v>10461337</v>
      </c>
      <c r="J32" s="5" t="s">
        <v>7278</v>
      </c>
      <c r="K32" s="7">
        <v>1690</v>
      </c>
      <c r="L32" s="5"/>
      <c r="M32" s="5"/>
      <c r="N32" s="5"/>
      <c r="O32" s="5"/>
      <c r="P32" s="8">
        <v>1690</v>
      </c>
      <c r="Q32" s="9">
        <v>0</v>
      </c>
      <c r="R32" s="8">
        <v>1690</v>
      </c>
    </row>
    <row r="33" spans="1:18" x14ac:dyDescent="0.75">
      <c r="A33" s="5" t="s">
        <v>7816</v>
      </c>
      <c r="B33" s="6">
        <v>10117716</v>
      </c>
      <c r="C33" s="6" t="s">
        <v>5396</v>
      </c>
      <c r="D33" s="6">
        <v>14105</v>
      </c>
      <c r="E33" s="5" t="s">
        <v>7279</v>
      </c>
      <c r="F33" s="5" t="s">
        <v>7276</v>
      </c>
      <c r="G33" s="5" t="s">
        <v>11</v>
      </c>
      <c r="H33" s="5" t="s">
        <v>12</v>
      </c>
      <c r="I33" s="5">
        <v>10260266</v>
      </c>
      <c r="J33" s="5" t="s">
        <v>7280</v>
      </c>
      <c r="K33" s="7">
        <v>1690</v>
      </c>
      <c r="L33" s="5"/>
      <c r="M33" s="5"/>
      <c r="N33" s="5"/>
      <c r="O33" s="5"/>
      <c r="P33" s="8">
        <v>1690</v>
      </c>
      <c r="Q33" s="9">
        <v>0</v>
      </c>
      <c r="R33" s="8">
        <v>1690</v>
      </c>
    </row>
    <row r="34" spans="1:18" x14ac:dyDescent="0.75">
      <c r="A34" s="5" t="s">
        <v>7816</v>
      </c>
      <c r="B34" s="6">
        <v>10117716</v>
      </c>
      <c r="C34" s="6" t="s">
        <v>5396</v>
      </c>
      <c r="D34" s="6">
        <v>14105</v>
      </c>
      <c r="E34" s="5" t="s">
        <v>7275</v>
      </c>
      <c r="F34" s="5" t="s">
        <v>7276</v>
      </c>
      <c r="G34" s="5" t="s">
        <v>11</v>
      </c>
      <c r="H34" s="5" t="s">
        <v>12</v>
      </c>
      <c r="I34" s="5">
        <v>10260260</v>
      </c>
      <c r="J34" s="5" t="s">
        <v>7281</v>
      </c>
      <c r="K34" s="7">
        <v>6858</v>
      </c>
      <c r="L34" s="5"/>
      <c r="M34" s="5"/>
      <c r="N34" s="5"/>
      <c r="O34" s="5"/>
      <c r="P34" s="8">
        <v>6858</v>
      </c>
      <c r="Q34" s="9">
        <v>0</v>
      </c>
      <c r="R34" s="8">
        <v>6858</v>
      </c>
    </row>
    <row r="35" spans="1:18" x14ac:dyDescent="0.75">
      <c r="A35" s="5" t="s">
        <v>7816</v>
      </c>
      <c r="B35" s="6">
        <v>10117716</v>
      </c>
      <c r="C35" s="6" t="s">
        <v>5396</v>
      </c>
      <c r="D35" s="6">
        <v>14105</v>
      </c>
      <c r="E35" s="5" t="s">
        <v>7275</v>
      </c>
      <c r="F35" s="5" t="s">
        <v>7276</v>
      </c>
      <c r="G35" s="5" t="s">
        <v>11</v>
      </c>
      <c r="H35" s="5" t="s">
        <v>12</v>
      </c>
      <c r="I35" s="5">
        <v>10309888</v>
      </c>
      <c r="J35" s="5" t="s">
        <v>7282</v>
      </c>
      <c r="K35" s="7">
        <v>910</v>
      </c>
      <c r="L35" s="5"/>
      <c r="M35" s="5"/>
      <c r="N35" s="5"/>
      <c r="O35" s="5"/>
      <c r="P35" s="8">
        <v>910</v>
      </c>
      <c r="Q35" s="9">
        <v>0</v>
      </c>
      <c r="R35" s="8">
        <v>910</v>
      </c>
    </row>
    <row r="36" spans="1:18" x14ac:dyDescent="0.75">
      <c r="A36" s="5" t="s">
        <v>7816</v>
      </c>
      <c r="B36" s="6">
        <v>10117716</v>
      </c>
      <c r="C36" s="6" t="s">
        <v>5396</v>
      </c>
      <c r="D36" s="6">
        <v>14105</v>
      </c>
      <c r="E36" s="5" t="s">
        <v>7275</v>
      </c>
      <c r="F36" s="5" t="s">
        <v>7276</v>
      </c>
      <c r="G36" s="5" t="s">
        <v>11</v>
      </c>
      <c r="H36" s="5" t="s">
        <v>12</v>
      </c>
      <c r="I36" s="5">
        <v>10260265</v>
      </c>
      <c r="J36" s="5" t="s">
        <v>7283</v>
      </c>
      <c r="K36" s="5">
        <v>2470</v>
      </c>
      <c r="L36" s="5"/>
      <c r="M36" s="5"/>
      <c r="N36" s="5"/>
      <c r="O36" s="5"/>
      <c r="P36" s="9">
        <v>2470</v>
      </c>
      <c r="Q36" s="9">
        <v>0</v>
      </c>
      <c r="R36" s="9">
        <v>2470</v>
      </c>
    </row>
    <row r="37" spans="1:18" x14ac:dyDescent="0.75">
      <c r="A37" s="5" t="s">
        <v>7816</v>
      </c>
      <c r="B37" s="6">
        <v>10117716</v>
      </c>
      <c r="C37" s="6" t="s">
        <v>5396</v>
      </c>
      <c r="D37" s="6">
        <v>14105</v>
      </c>
      <c r="E37" s="5" t="s">
        <v>7275</v>
      </c>
      <c r="F37" s="5" t="s">
        <v>7276</v>
      </c>
      <c r="G37" s="5" t="s">
        <v>11</v>
      </c>
      <c r="H37" s="5" t="s">
        <v>22</v>
      </c>
      <c r="I37" s="5">
        <v>10260261</v>
      </c>
      <c r="J37" s="5" t="s">
        <v>7284</v>
      </c>
      <c r="K37" s="7">
        <v>2340</v>
      </c>
      <c r="L37" s="5"/>
      <c r="M37" s="5"/>
      <c r="N37" s="5"/>
      <c r="O37" s="5"/>
      <c r="P37" s="8">
        <v>2340</v>
      </c>
      <c r="Q37" s="9">
        <v>0</v>
      </c>
      <c r="R37" s="8">
        <v>2340</v>
      </c>
    </row>
    <row r="38" spans="1:18" x14ac:dyDescent="0.75">
      <c r="A38" s="5" t="s">
        <v>7816</v>
      </c>
      <c r="B38" s="6">
        <v>10117716</v>
      </c>
      <c r="C38" s="6" t="s">
        <v>5396</v>
      </c>
      <c r="D38" s="6">
        <v>14105</v>
      </c>
      <c r="E38" s="5" t="s">
        <v>7275</v>
      </c>
      <c r="F38" s="5" t="s">
        <v>7276</v>
      </c>
      <c r="G38" s="5" t="s">
        <v>11</v>
      </c>
      <c r="H38" s="5" t="s">
        <v>22</v>
      </c>
      <c r="I38" s="5">
        <v>10260262</v>
      </c>
      <c r="J38" s="5" t="s">
        <v>7285</v>
      </c>
      <c r="K38" s="7">
        <v>2990</v>
      </c>
      <c r="L38" s="5"/>
      <c r="M38" s="5"/>
      <c r="N38" s="5"/>
      <c r="O38" s="5"/>
      <c r="P38" s="8">
        <v>2990</v>
      </c>
      <c r="Q38" s="9">
        <v>0</v>
      </c>
      <c r="R38" s="8">
        <v>2990</v>
      </c>
    </row>
    <row r="39" spans="1:18" x14ac:dyDescent="0.75">
      <c r="A39" s="5" t="s">
        <v>7816</v>
      </c>
      <c r="B39" s="6">
        <v>10117716</v>
      </c>
      <c r="C39" s="6" t="s">
        <v>5396</v>
      </c>
      <c r="D39" s="6">
        <v>14105</v>
      </c>
      <c r="E39" s="5" t="s">
        <v>7275</v>
      </c>
      <c r="F39" s="5" t="s">
        <v>7276</v>
      </c>
      <c r="G39" s="5" t="s">
        <v>11</v>
      </c>
      <c r="H39" s="5" t="s">
        <v>22</v>
      </c>
      <c r="I39" s="5">
        <v>10271817</v>
      </c>
      <c r="J39" s="5" t="s">
        <v>7286</v>
      </c>
      <c r="K39" s="7">
        <v>2730</v>
      </c>
      <c r="L39" s="5"/>
      <c r="M39" s="5"/>
      <c r="N39" s="5"/>
      <c r="O39" s="5"/>
      <c r="P39" s="8">
        <v>2730</v>
      </c>
      <c r="Q39" s="9">
        <v>0</v>
      </c>
      <c r="R39" s="8">
        <v>2730</v>
      </c>
    </row>
    <row r="40" spans="1:18" x14ac:dyDescent="0.75">
      <c r="A40" s="5" t="s">
        <v>7816</v>
      </c>
      <c r="B40" s="6">
        <v>10128312</v>
      </c>
      <c r="C40" s="6" t="s">
        <v>5405</v>
      </c>
      <c r="D40" s="6">
        <v>14101</v>
      </c>
      <c r="E40" s="5" t="s">
        <v>7275</v>
      </c>
      <c r="F40" s="5" t="s">
        <v>7276</v>
      </c>
      <c r="G40" s="5" t="s">
        <v>11</v>
      </c>
      <c r="H40" s="5" t="s">
        <v>46</v>
      </c>
      <c r="I40" s="5">
        <v>10260146</v>
      </c>
      <c r="J40" s="5" t="s">
        <v>7277</v>
      </c>
      <c r="K40" s="5">
        <v>2677</v>
      </c>
      <c r="L40" s="5"/>
      <c r="M40" s="5"/>
      <c r="N40" s="5"/>
      <c r="O40" s="5"/>
      <c r="P40" s="9">
        <v>2677</v>
      </c>
      <c r="Q40" s="9">
        <v>0</v>
      </c>
      <c r="R40" s="9">
        <v>2677</v>
      </c>
    </row>
    <row r="41" spans="1:18" x14ac:dyDescent="0.75">
      <c r="A41" s="5" t="s">
        <v>7816</v>
      </c>
      <c r="B41" s="6">
        <v>10128312</v>
      </c>
      <c r="C41" s="6" t="s">
        <v>5405</v>
      </c>
      <c r="D41" s="6">
        <v>14101</v>
      </c>
      <c r="E41" s="5" t="s">
        <v>7275</v>
      </c>
      <c r="F41" s="5" t="s">
        <v>7276</v>
      </c>
      <c r="G41" s="5" t="s">
        <v>11</v>
      </c>
      <c r="H41" s="5" t="s">
        <v>46</v>
      </c>
      <c r="I41" s="5">
        <v>10461337</v>
      </c>
      <c r="J41" s="5" t="s">
        <v>7278</v>
      </c>
      <c r="K41" s="5">
        <v>507</v>
      </c>
      <c r="L41" s="5"/>
      <c r="M41" s="5"/>
      <c r="N41" s="5"/>
      <c r="O41" s="5"/>
      <c r="P41" s="9">
        <v>507</v>
      </c>
      <c r="Q41" s="9">
        <v>0</v>
      </c>
      <c r="R41" s="9">
        <v>507</v>
      </c>
    </row>
    <row r="42" spans="1:18" x14ac:dyDescent="0.75">
      <c r="A42" s="5" t="s">
        <v>7816</v>
      </c>
      <c r="B42" s="6">
        <v>10128312</v>
      </c>
      <c r="C42" s="6" t="s">
        <v>5405</v>
      </c>
      <c r="D42" s="6">
        <v>14105</v>
      </c>
      <c r="E42" s="5" t="s">
        <v>7279</v>
      </c>
      <c r="F42" s="5" t="s">
        <v>7276</v>
      </c>
      <c r="G42" s="5" t="s">
        <v>11</v>
      </c>
      <c r="H42" s="5" t="s">
        <v>12</v>
      </c>
      <c r="I42" s="5">
        <v>10260266</v>
      </c>
      <c r="J42" s="5" t="s">
        <v>7280</v>
      </c>
      <c r="K42" s="7">
        <v>1690</v>
      </c>
      <c r="L42" s="5"/>
      <c r="M42" s="5"/>
      <c r="N42" s="5"/>
      <c r="O42" s="5"/>
      <c r="P42" s="8">
        <v>1690</v>
      </c>
      <c r="Q42" s="9">
        <v>0</v>
      </c>
      <c r="R42" s="8">
        <v>1690</v>
      </c>
    </row>
    <row r="43" spans="1:18" x14ac:dyDescent="0.75">
      <c r="A43" s="5" t="s">
        <v>7816</v>
      </c>
      <c r="B43" s="6">
        <v>10128312</v>
      </c>
      <c r="C43" s="6" t="s">
        <v>5405</v>
      </c>
      <c r="D43" s="6">
        <v>14105</v>
      </c>
      <c r="E43" s="5" t="s">
        <v>7275</v>
      </c>
      <c r="F43" s="5" t="s">
        <v>7276</v>
      </c>
      <c r="G43" s="5" t="s">
        <v>11</v>
      </c>
      <c r="H43" s="5" t="s">
        <v>12</v>
      </c>
      <c r="I43" s="5">
        <v>10260260</v>
      </c>
      <c r="J43" s="5" t="s">
        <v>7281</v>
      </c>
      <c r="K43" s="7">
        <v>3042</v>
      </c>
      <c r="L43" s="5"/>
      <c r="M43" s="5"/>
      <c r="N43" s="5"/>
      <c r="O43" s="5"/>
      <c r="P43" s="8">
        <v>3042</v>
      </c>
      <c r="Q43" s="9">
        <v>0</v>
      </c>
      <c r="R43" s="8">
        <v>3042</v>
      </c>
    </row>
    <row r="44" spans="1:18" x14ac:dyDescent="0.75">
      <c r="A44" s="5" t="s">
        <v>7816</v>
      </c>
      <c r="B44" s="6">
        <v>10128312</v>
      </c>
      <c r="C44" s="6" t="s">
        <v>5405</v>
      </c>
      <c r="D44" s="6">
        <v>14105</v>
      </c>
      <c r="E44" s="5" t="s">
        <v>7275</v>
      </c>
      <c r="F44" s="5" t="s">
        <v>7276</v>
      </c>
      <c r="G44" s="5" t="s">
        <v>11</v>
      </c>
      <c r="H44" s="5" t="s">
        <v>12</v>
      </c>
      <c r="I44" s="5">
        <v>10309888</v>
      </c>
      <c r="J44" s="5" t="s">
        <v>7282</v>
      </c>
      <c r="K44" s="7">
        <v>1352</v>
      </c>
      <c r="L44" s="5"/>
      <c r="M44" s="5"/>
      <c r="N44" s="5"/>
      <c r="O44" s="5"/>
      <c r="P44" s="8">
        <v>1352</v>
      </c>
      <c r="Q44" s="9">
        <v>0</v>
      </c>
      <c r="R44" s="8">
        <v>1352</v>
      </c>
    </row>
    <row r="45" spans="1:18" x14ac:dyDescent="0.75">
      <c r="A45" s="5" t="s">
        <v>7816</v>
      </c>
      <c r="B45" s="6">
        <v>10128312</v>
      </c>
      <c r="C45" s="6" t="s">
        <v>5405</v>
      </c>
      <c r="D45" s="6">
        <v>14105</v>
      </c>
      <c r="E45" s="5" t="s">
        <v>7275</v>
      </c>
      <c r="F45" s="5" t="s">
        <v>7276</v>
      </c>
      <c r="G45" s="5" t="s">
        <v>11</v>
      </c>
      <c r="H45" s="5" t="s">
        <v>12</v>
      </c>
      <c r="I45" s="5">
        <v>10260265</v>
      </c>
      <c r="J45" s="5" t="s">
        <v>7283</v>
      </c>
      <c r="K45" s="7">
        <v>845</v>
      </c>
      <c r="L45" s="5"/>
      <c r="M45" s="5"/>
      <c r="N45" s="5"/>
      <c r="O45" s="5"/>
      <c r="P45" s="8">
        <v>845</v>
      </c>
      <c r="Q45" s="9">
        <v>0</v>
      </c>
      <c r="R45" s="8">
        <v>845</v>
      </c>
    </row>
    <row r="46" spans="1:18" x14ac:dyDescent="0.75">
      <c r="A46" s="5" t="s">
        <v>7816</v>
      </c>
      <c r="B46" s="6">
        <v>10128312</v>
      </c>
      <c r="C46" s="6" t="s">
        <v>5405</v>
      </c>
      <c r="D46" s="6">
        <v>14105</v>
      </c>
      <c r="E46" s="5" t="s">
        <v>7275</v>
      </c>
      <c r="F46" s="5" t="s">
        <v>7276</v>
      </c>
      <c r="G46" s="5" t="s">
        <v>11</v>
      </c>
      <c r="H46" s="5" t="s">
        <v>22</v>
      </c>
      <c r="I46" s="5">
        <v>10260261</v>
      </c>
      <c r="J46" s="5" t="s">
        <v>7284</v>
      </c>
      <c r="K46" s="5">
        <v>3211</v>
      </c>
      <c r="L46" s="5"/>
      <c r="M46" s="5"/>
      <c r="N46" s="5"/>
      <c r="O46" s="5"/>
      <c r="P46" s="9">
        <v>3211</v>
      </c>
      <c r="Q46" s="9">
        <v>0</v>
      </c>
      <c r="R46" s="9">
        <v>3211</v>
      </c>
    </row>
    <row r="47" spans="1:18" x14ac:dyDescent="0.75">
      <c r="A47" s="5" t="s">
        <v>7816</v>
      </c>
      <c r="B47" s="6">
        <v>10128312</v>
      </c>
      <c r="C47" s="6" t="s">
        <v>5405</v>
      </c>
      <c r="D47" s="6">
        <v>14105</v>
      </c>
      <c r="E47" s="5" t="s">
        <v>7275</v>
      </c>
      <c r="F47" s="5" t="s">
        <v>7276</v>
      </c>
      <c r="G47" s="5" t="s">
        <v>11</v>
      </c>
      <c r="H47" s="5" t="s">
        <v>22</v>
      </c>
      <c r="I47" s="5">
        <v>10260262</v>
      </c>
      <c r="J47" s="5" t="s">
        <v>7285</v>
      </c>
      <c r="K47" s="7">
        <v>6591</v>
      </c>
      <c r="L47" s="5"/>
      <c r="M47" s="5"/>
      <c r="N47" s="5"/>
      <c r="O47" s="5"/>
      <c r="P47" s="8">
        <v>6591</v>
      </c>
      <c r="Q47" s="9">
        <v>0</v>
      </c>
      <c r="R47" s="8">
        <v>6591</v>
      </c>
    </row>
    <row r="48" spans="1:18" x14ac:dyDescent="0.75">
      <c r="A48" s="5" t="s">
        <v>7816</v>
      </c>
      <c r="B48" s="6">
        <v>10128312</v>
      </c>
      <c r="C48" s="6" t="s">
        <v>5405</v>
      </c>
      <c r="D48" s="6">
        <v>14105</v>
      </c>
      <c r="E48" s="5" t="s">
        <v>7275</v>
      </c>
      <c r="F48" s="5" t="s">
        <v>7276</v>
      </c>
      <c r="G48" s="5" t="s">
        <v>11</v>
      </c>
      <c r="H48" s="5" t="s">
        <v>22</v>
      </c>
      <c r="I48" s="5">
        <v>10271817</v>
      </c>
      <c r="J48" s="5" t="s">
        <v>7286</v>
      </c>
      <c r="K48" s="7">
        <v>5408</v>
      </c>
      <c r="L48" s="5"/>
      <c r="M48" s="5"/>
      <c r="N48" s="5"/>
      <c r="O48" s="5"/>
      <c r="P48" s="8">
        <v>5408</v>
      </c>
      <c r="Q48" s="9">
        <v>0</v>
      </c>
      <c r="R48" s="8">
        <v>5408</v>
      </c>
    </row>
    <row r="49" spans="1:18" x14ac:dyDescent="0.75">
      <c r="A49" s="5" t="s">
        <v>7816</v>
      </c>
      <c r="B49" s="6">
        <v>10079460</v>
      </c>
      <c r="C49" s="6" t="s">
        <v>5404</v>
      </c>
      <c r="D49" s="6">
        <v>14101</v>
      </c>
      <c r="E49" s="5" t="s">
        <v>7275</v>
      </c>
      <c r="F49" s="5" t="s">
        <v>7276</v>
      </c>
      <c r="G49" s="5" t="s">
        <v>11</v>
      </c>
      <c r="H49" s="5" t="s">
        <v>46</v>
      </c>
      <c r="I49" s="5">
        <v>10260146</v>
      </c>
      <c r="J49" s="5" t="s">
        <v>7277</v>
      </c>
      <c r="K49" s="7">
        <v>1170</v>
      </c>
      <c r="L49" s="7"/>
      <c r="M49" s="5"/>
      <c r="N49" s="5"/>
      <c r="O49" s="5"/>
      <c r="P49" s="8">
        <v>1170</v>
      </c>
      <c r="Q49" s="8">
        <v>0</v>
      </c>
      <c r="R49" s="8">
        <v>1170</v>
      </c>
    </row>
    <row r="50" spans="1:18" x14ac:dyDescent="0.75">
      <c r="A50" s="5" t="s">
        <v>7816</v>
      </c>
      <c r="B50" s="6">
        <v>10079460</v>
      </c>
      <c r="C50" s="6" t="s">
        <v>5404</v>
      </c>
      <c r="D50" s="6">
        <v>14101</v>
      </c>
      <c r="E50" s="5" t="s">
        <v>7275</v>
      </c>
      <c r="F50" s="5" t="s">
        <v>7276</v>
      </c>
      <c r="G50" s="5" t="s">
        <v>11</v>
      </c>
      <c r="H50" s="5" t="s">
        <v>46</v>
      </c>
      <c r="I50" s="5">
        <v>10461337</v>
      </c>
      <c r="J50" s="5" t="s">
        <v>7278</v>
      </c>
      <c r="K50" s="7">
        <v>520</v>
      </c>
      <c r="L50" s="7"/>
      <c r="M50" s="5"/>
      <c r="N50" s="5"/>
      <c r="O50" s="5"/>
      <c r="P50" s="8">
        <v>520</v>
      </c>
      <c r="Q50" s="8">
        <v>0</v>
      </c>
      <c r="R50" s="8">
        <v>520</v>
      </c>
    </row>
    <row r="51" spans="1:18" x14ac:dyDescent="0.75">
      <c r="A51" s="5" t="s">
        <v>7816</v>
      </c>
      <c r="B51" s="6">
        <v>10079460</v>
      </c>
      <c r="C51" s="6" t="s">
        <v>5404</v>
      </c>
      <c r="D51" s="6">
        <v>14105</v>
      </c>
      <c r="E51" s="5" t="s">
        <v>7279</v>
      </c>
      <c r="F51" s="5" t="s">
        <v>7276</v>
      </c>
      <c r="G51" s="5" t="s">
        <v>11</v>
      </c>
      <c r="H51" s="5" t="s">
        <v>12</v>
      </c>
      <c r="I51" s="5">
        <v>10260266</v>
      </c>
      <c r="J51" s="5" t="s">
        <v>7280</v>
      </c>
      <c r="K51" s="7">
        <v>2470</v>
      </c>
      <c r="L51" s="7"/>
      <c r="M51" s="5"/>
      <c r="N51" s="5"/>
      <c r="O51" s="5"/>
      <c r="P51" s="8">
        <v>2470</v>
      </c>
      <c r="Q51" s="8">
        <v>0</v>
      </c>
      <c r="R51" s="8">
        <v>2470</v>
      </c>
    </row>
    <row r="52" spans="1:18" x14ac:dyDescent="0.75">
      <c r="A52" s="5" t="s">
        <v>7816</v>
      </c>
      <c r="B52" s="6">
        <v>10079460</v>
      </c>
      <c r="C52" s="6" t="s">
        <v>5404</v>
      </c>
      <c r="D52" s="6">
        <v>14105</v>
      </c>
      <c r="E52" s="5" t="s">
        <v>7275</v>
      </c>
      <c r="F52" s="5" t="s">
        <v>7276</v>
      </c>
      <c r="G52" s="5" t="s">
        <v>11</v>
      </c>
      <c r="H52" s="5" t="s">
        <v>12</v>
      </c>
      <c r="I52" s="5">
        <v>10260260</v>
      </c>
      <c r="J52" s="5" t="s">
        <v>7281</v>
      </c>
      <c r="K52" s="7">
        <v>6339</v>
      </c>
      <c r="L52" s="7"/>
      <c r="M52" s="5"/>
      <c r="N52" s="5"/>
      <c r="O52" s="5"/>
      <c r="P52" s="8">
        <v>6339</v>
      </c>
      <c r="Q52" s="8">
        <v>0</v>
      </c>
      <c r="R52" s="8">
        <v>6339</v>
      </c>
    </row>
    <row r="53" spans="1:18" x14ac:dyDescent="0.75">
      <c r="A53" s="5" t="s">
        <v>7816</v>
      </c>
      <c r="B53" s="6">
        <v>10079460</v>
      </c>
      <c r="C53" s="6" t="s">
        <v>5404</v>
      </c>
      <c r="D53" s="6">
        <v>14105</v>
      </c>
      <c r="E53" s="5" t="s">
        <v>7275</v>
      </c>
      <c r="F53" s="5" t="s">
        <v>7276</v>
      </c>
      <c r="G53" s="5" t="s">
        <v>11</v>
      </c>
      <c r="H53" s="5" t="s">
        <v>12</v>
      </c>
      <c r="I53" s="5">
        <v>10309888</v>
      </c>
      <c r="J53" s="5" t="s">
        <v>7282</v>
      </c>
      <c r="K53" s="7">
        <v>1560</v>
      </c>
      <c r="L53" s="7"/>
      <c r="M53" s="5"/>
      <c r="N53" s="5"/>
      <c r="O53" s="5"/>
      <c r="P53" s="8">
        <v>1560</v>
      </c>
      <c r="Q53" s="8">
        <v>0</v>
      </c>
      <c r="R53" s="8">
        <v>1560</v>
      </c>
    </row>
    <row r="54" spans="1:18" x14ac:dyDescent="0.75">
      <c r="A54" s="5" t="s">
        <v>7816</v>
      </c>
      <c r="B54" s="6">
        <v>10079460</v>
      </c>
      <c r="C54" s="6" t="s">
        <v>5404</v>
      </c>
      <c r="D54" s="6">
        <v>14105</v>
      </c>
      <c r="E54" s="5" t="s">
        <v>7275</v>
      </c>
      <c r="F54" s="5" t="s">
        <v>7276</v>
      </c>
      <c r="G54" s="5" t="s">
        <v>11</v>
      </c>
      <c r="H54" s="5" t="s">
        <v>12</v>
      </c>
      <c r="I54" s="5">
        <v>10260265</v>
      </c>
      <c r="J54" s="5" t="s">
        <v>7283</v>
      </c>
      <c r="K54" s="7">
        <v>2210</v>
      </c>
      <c r="L54" s="7"/>
      <c r="M54" s="5"/>
      <c r="N54" s="5"/>
      <c r="O54" s="5"/>
      <c r="P54" s="8">
        <v>2210</v>
      </c>
      <c r="Q54" s="8">
        <v>0</v>
      </c>
      <c r="R54" s="8">
        <v>2210</v>
      </c>
    </row>
    <row r="55" spans="1:18" x14ac:dyDescent="0.75">
      <c r="A55" s="5" t="s">
        <v>7816</v>
      </c>
      <c r="B55" s="6">
        <v>10079460</v>
      </c>
      <c r="C55" s="6" t="s">
        <v>5404</v>
      </c>
      <c r="D55" s="6">
        <v>14105</v>
      </c>
      <c r="E55" s="5" t="s">
        <v>7275</v>
      </c>
      <c r="F55" s="5" t="s">
        <v>7276</v>
      </c>
      <c r="G55" s="5" t="s">
        <v>11</v>
      </c>
      <c r="H55" s="5" t="s">
        <v>22</v>
      </c>
      <c r="I55" s="5">
        <v>10260261</v>
      </c>
      <c r="J55" s="5" t="s">
        <v>7284</v>
      </c>
      <c r="K55" s="7">
        <v>1430</v>
      </c>
      <c r="L55" s="7"/>
      <c r="M55" s="5"/>
      <c r="N55" s="5"/>
      <c r="O55" s="5"/>
      <c r="P55" s="8">
        <v>1430</v>
      </c>
      <c r="Q55" s="8">
        <v>0</v>
      </c>
      <c r="R55" s="8">
        <v>1430</v>
      </c>
    </row>
    <row r="56" spans="1:18" x14ac:dyDescent="0.75">
      <c r="A56" s="5" t="s">
        <v>7816</v>
      </c>
      <c r="B56" s="6">
        <v>10079460</v>
      </c>
      <c r="C56" s="6" t="s">
        <v>5404</v>
      </c>
      <c r="D56" s="6">
        <v>14105</v>
      </c>
      <c r="E56" s="5" t="s">
        <v>7275</v>
      </c>
      <c r="F56" s="5" t="s">
        <v>7276</v>
      </c>
      <c r="G56" s="5" t="s">
        <v>11</v>
      </c>
      <c r="H56" s="5" t="s">
        <v>22</v>
      </c>
      <c r="I56" s="5">
        <v>10260262</v>
      </c>
      <c r="J56" s="5" t="s">
        <v>7285</v>
      </c>
      <c r="K56" s="7">
        <v>1820</v>
      </c>
      <c r="L56" s="7"/>
      <c r="M56" s="5"/>
      <c r="N56" s="5"/>
      <c r="O56" s="5"/>
      <c r="P56" s="8">
        <v>1820</v>
      </c>
      <c r="Q56" s="8">
        <v>0</v>
      </c>
      <c r="R56" s="8">
        <v>1820</v>
      </c>
    </row>
    <row r="57" spans="1:18" x14ac:dyDescent="0.75">
      <c r="A57" s="5" t="s">
        <v>7816</v>
      </c>
      <c r="B57" s="6">
        <v>10079460</v>
      </c>
      <c r="C57" s="6" t="s">
        <v>5404</v>
      </c>
      <c r="D57" s="6">
        <v>14105</v>
      </c>
      <c r="E57" s="5" t="s">
        <v>7275</v>
      </c>
      <c r="F57" s="5" t="s">
        <v>7276</v>
      </c>
      <c r="G57" s="5" t="s">
        <v>11</v>
      </c>
      <c r="H57" s="5" t="s">
        <v>22</v>
      </c>
      <c r="I57" s="5">
        <v>10271817</v>
      </c>
      <c r="J57" s="5" t="s">
        <v>7286</v>
      </c>
      <c r="K57" s="7">
        <v>1950</v>
      </c>
      <c r="L57" s="7"/>
      <c r="M57" s="5"/>
      <c r="N57" s="5"/>
      <c r="O57" s="5"/>
      <c r="P57" s="8">
        <v>1950</v>
      </c>
      <c r="Q57" s="8">
        <v>0</v>
      </c>
      <c r="R57" s="8">
        <v>1950</v>
      </c>
    </row>
    <row r="58" spans="1:18" x14ac:dyDescent="0.75">
      <c r="A58" s="5" t="s">
        <v>7816</v>
      </c>
      <c r="B58">
        <v>10128310</v>
      </c>
      <c r="C58" t="s">
        <v>5403</v>
      </c>
      <c r="D58">
        <v>14101</v>
      </c>
      <c r="E58" t="s">
        <v>7275</v>
      </c>
      <c r="F58" t="s">
        <v>7276</v>
      </c>
      <c r="G58" t="s">
        <v>11</v>
      </c>
      <c r="H58" t="s">
        <v>46</v>
      </c>
      <c r="I58">
        <v>10260146</v>
      </c>
      <c r="J58" t="s">
        <v>7277</v>
      </c>
      <c r="K58" s="10">
        <v>4758</v>
      </c>
      <c r="L58" s="10"/>
      <c r="P58" s="10">
        <v>4758</v>
      </c>
      <c r="Q58" s="10">
        <v>0</v>
      </c>
      <c r="R58" s="10">
        <v>4758</v>
      </c>
    </row>
    <row r="59" spans="1:18" x14ac:dyDescent="0.75">
      <c r="A59" s="5" t="s">
        <v>7816</v>
      </c>
      <c r="B59">
        <v>10128310</v>
      </c>
      <c r="C59" t="s">
        <v>5403</v>
      </c>
      <c r="D59">
        <v>14101</v>
      </c>
      <c r="E59" t="s">
        <v>7275</v>
      </c>
      <c r="F59" t="s">
        <v>7276</v>
      </c>
      <c r="G59" t="s">
        <v>11</v>
      </c>
      <c r="H59" t="s">
        <v>46</v>
      </c>
      <c r="I59">
        <v>10461337</v>
      </c>
      <c r="J59" t="s">
        <v>7278</v>
      </c>
      <c r="K59" s="10">
        <v>2197</v>
      </c>
      <c r="L59" s="10"/>
      <c r="P59" s="10">
        <v>2197</v>
      </c>
      <c r="Q59" s="10">
        <v>0</v>
      </c>
      <c r="R59" s="10">
        <v>2197</v>
      </c>
    </row>
    <row r="60" spans="1:18" x14ac:dyDescent="0.75">
      <c r="A60" s="5" t="s">
        <v>7816</v>
      </c>
      <c r="B60">
        <v>10128310</v>
      </c>
      <c r="C60" t="s">
        <v>5403</v>
      </c>
      <c r="D60">
        <v>14105</v>
      </c>
      <c r="E60" t="s">
        <v>7279</v>
      </c>
      <c r="F60" t="s">
        <v>7276</v>
      </c>
      <c r="G60" t="s">
        <v>11</v>
      </c>
      <c r="H60" t="s">
        <v>12</v>
      </c>
      <c r="I60">
        <v>10260266</v>
      </c>
      <c r="J60" t="s">
        <v>7280</v>
      </c>
      <c r="K60" s="10">
        <v>6084</v>
      </c>
      <c r="L60" s="10"/>
      <c r="P60" s="10">
        <v>6084</v>
      </c>
      <c r="Q60" s="10">
        <v>0</v>
      </c>
      <c r="R60" s="10">
        <v>6084</v>
      </c>
    </row>
    <row r="61" spans="1:18" x14ac:dyDescent="0.75">
      <c r="A61" s="5" t="s">
        <v>7816</v>
      </c>
      <c r="B61">
        <v>10128310</v>
      </c>
      <c r="C61" t="s">
        <v>5403</v>
      </c>
      <c r="D61">
        <v>14105</v>
      </c>
      <c r="E61" t="s">
        <v>7275</v>
      </c>
      <c r="F61" t="s">
        <v>7276</v>
      </c>
      <c r="G61" t="s">
        <v>11</v>
      </c>
      <c r="H61" t="s">
        <v>12</v>
      </c>
      <c r="I61">
        <v>10260260</v>
      </c>
      <c r="J61" t="s">
        <v>7281</v>
      </c>
      <c r="K61" s="10">
        <v>18252</v>
      </c>
      <c r="L61" s="10"/>
      <c r="P61" s="10">
        <v>18252</v>
      </c>
      <c r="Q61" s="10">
        <v>0</v>
      </c>
      <c r="R61" s="10">
        <v>18252</v>
      </c>
    </row>
    <row r="62" spans="1:18" x14ac:dyDescent="0.75">
      <c r="A62" s="5" t="s">
        <v>7816</v>
      </c>
      <c r="B62">
        <v>10128310</v>
      </c>
      <c r="C62" t="s">
        <v>5403</v>
      </c>
      <c r="D62">
        <v>14105</v>
      </c>
      <c r="E62" t="s">
        <v>7275</v>
      </c>
      <c r="F62" t="s">
        <v>7276</v>
      </c>
      <c r="G62" t="s">
        <v>11</v>
      </c>
      <c r="H62" t="s">
        <v>12</v>
      </c>
      <c r="I62">
        <v>10309888</v>
      </c>
      <c r="J62" t="s">
        <v>7282</v>
      </c>
      <c r="K62" s="10">
        <v>3718</v>
      </c>
      <c r="L62" s="10"/>
      <c r="P62" s="10">
        <v>3718</v>
      </c>
      <c r="Q62" s="10">
        <v>0</v>
      </c>
      <c r="R62" s="10">
        <v>3718</v>
      </c>
    </row>
    <row r="63" spans="1:18" x14ac:dyDescent="0.75">
      <c r="A63" s="5" t="s">
        <v>7816</v>
      </c>
      <c r="B63">
        <v>10128310</v>
      </c>
      <c r="C63" t="s">
        <v>5403</v>
      </c>
      <c r="D63">
        <v>14105</v>
      </c>
      <c r="E63" t="s">
        <v>7275</v>
      </c>
      <c r="F63" t="s">
        <v>7276</v>
      </c>
      <c r="G63" t="s">
        <v>11</v>
      </c>
      <c r="H63" t="s">
        <v>12</v>
      </c>
      <c r="I63">
        <v>10260265</v>
      </c>
      <c r="J63" t="s">
        <v>7283</v>
      </c>
      <c r="K63" s="10">
        <v>5070</v>
      </c>
      <c r="L63" s="10"/>
      <c r="P63" s="10">
        <v>5070</v>
      </c>
      <c r="Q63" s="10">
        <v>0</v>
      </c>
      <c r="R63" s="10">
        <v>5070</v>
      </c>
    </row>
    <row r="64" spans="1:18" x14ac:dyDescent="0.75">
      <c r="A64" s="5" t="s">
        <v>7816</v>
      </c>
      <c r="B64">
        <v>10128310</v>
      </c>
      <c r="C64" t="s">
        <v>5403</v>
      </c>
      <c r="D64">
        <v>14105</v>
      </c>
      <c r="E64" t="s">
        <v>7275</v>
      </c>
      <c r="F64" t="s">
        <v>7276</v>
      </c>
      <c r="G64" t="s">
        <v>11</v>
      </c>
      <c r="H64" t="s">
        <v>22</v>
      </c>
      <c r="I64">
        <v>10260261</v>
      </c>
      <c r="J64" t="s">
        <v>7284</v>
      </c>
      <c r="K64" s="10">
        <v>7267</v>
      </c>
      <c r="L64" s="10"/>
      <c r="P64" s="10">
        <v>7267</v>
      </c>
      <c r="Q64" s="10">
        <v>0</v>
      </c>
      <c r="R64" s="10">
        <v>7267</v>
      </c>
    </row>
    <row r="65" spans="1:18" x14ac:dyDescent="0.75">
      <c r="A65" s="5" t="s">
        <v>7816</v>
      </c>
      <c r="B65">
        <v>10128310</v>
      </c>
      <c r="C65" t="s">
        <v>5403</v>
      </c>
      <c r="D65">
        <v>14105</v>
      </c>
      <c r="E65" t="s">
        <v>7275</v>
      </c>
      <c r="F65" t="s">
        <v>7276</v>
      </c>
      <c r="G65" t="s">
        <v>11</v>
      </c>
      <c r="H65" t="s">
        <v>22</v>
      </c>
      <c r="I65">
        <v>10260262</v>
      </c>
      <c r="J65" t="s">
        <v>7285</v>
      </c>
      <c r="K65" s="10">
        <v>5070</v>
      </c>
      <c r="L65" s="10"/>
      <c r="P65" s="10">
        <v>5070</v>
      </c>
      <c r="Q65" s="10">
        <v>0</v>
      </c>
      <c r="R65" s="10">
        <v>5070</v>
      </c>
    </row>
    <row r="66" spans="1:18" x14ac:dyDescent="0.75">
      <c r="A66" s="5" t="s">
        <v>7816</v>
      </c>
      <c r="B66">
        <v>10128310</v>
      </c>
      <c r="C66" t="s">
        <v>5403</v>
      </c>
      <c r="D66">
        <v>14105</v>
      </c>
      <c r="E66" t="s">
        <v>7275</v>
      </c>
      <c r="F66" t="s">
        <v>7276</v>
      </c>
      <c r="G66" t="s">
        <v>11</v>
      </c>
      <c r="H66" t="s">
        <v>22</v>
      </c>
      <c r="I66">
        <v>10271817</v>
      </c>
      <c r="J66" t="s">
        <v>7286</v>
      </c>
      <c r="K66" s="10">
        <v>6253</v>
      </c>
      <c r="L66" s="10"/>
      <c r="P66" s="10">
        <v>6253</v>
      </c>
      <c r="Q66" s="10">
        <v>0</v>
      </c>
      <c r="R66" s="10">
        <v>6253</v>
      </c>
    </row>
    <row r="67" spans="1:18" x14ac:dyDescent="0.75">
      <c r="A67" s="5" t="s">
        <v>7816</v>
      </c>
      <c r="B67">
        <v>10136266</v>
      </c>
      <c r="C67" t="s">
        <v>5400</v>
      </c>
      <c r="D67">
        <v>14101</v>
      </c>
      <c r="E67" t="s">
        <v>7275</v>
      </c>
      <c r="F67" t="s">
        <v>7276</v>
      </c>
      <c r="G67" t="s">
        <v>11</v>
      </c>
      <c r="H67" t="s">
        <v>46</v>
      </c>
      <c r="I67">
        <v>10260146</v>
      </c>
      <c r="J67" t="s">
        <v>7277</v>
      </c>
      <c r="K67">
        <v>2060</v>
      </c>
      <c r="P67">
        <v>2060</v>
      </c>
      <c r="Q67">
        <v>0</v>
      </c>
      <c r="R67">
        <v>2060</v>
      </c>
    </row>
    <row r="68" spans="1:18" x14ac:dyDescent="0.75">
      <c r="A68" s="5" t="s">
        <v>7816</v>
      </c>
      <c r="B68">
        <v>10136266</v>
      </c>
      <c r="C68" t="s">
        <v>5400</v>
      </c>
      <c r="D68">
        <v>14101</v>
      </c>
      <c r="E68" t="s">
        <v>7275</v>
      </c>
      <c r="F68" t="s">
        <v>7276</v>
      </c>
      <c r="G68" t="s">
        <v>11</v>
      </c>
      <c r="H68" t="s">
        <v>46</v>
      </c>
      <c r="I68">
        <v>10461337</v>
      </c>
      <c r="J68" t="s">
        <v>7278</v>
      </c>
      <c r="K68">
        <v>1040</v>
      </c>
      <c r="P68">
        <v>1040</v>
      </c>
      <c r="Q68">
        <v>0</v>
      </c>
      <c r="R68">
        <v>1040</v>
      </c>
    </row>
    <row r="69" spans="1:18" x14ac:dyDescent="0.75">
      <c r="A69" s="5" t="s">
        <v>7816</v>
      </c>
      <c r="B69">
        <v>10136266</v>
      </c>
      <c r="C69" t="s">
        <v>5400</v>
      </c>
      <c r="D69">
        <v>14105</v>
      </c>
      <c r="E69" t="s">
        <v>7279</v>
      </c>
      <c r="F69" t="s">
        <v>7276</v>
      </c>
      <c r="G69" t="s">
        <v>11</v>
      </c>
      <c r="H69" t="s">
        <v>12</v>
      </c>
      <c r="I69">
        <v>10260266</v>
      </c>
      <c r="J69" t="s">
        <v>7280</v>
      </c>
      <c r="K69">
        <v>390</v>
      </c>
      <c r="P69">
        <v>390</v>
      </c>
      <c r="Q69">
        <v>0</v>
      </c>
      <c r="R69">
        <v>390</v>
      </c>
    </row>
    <row r="70" spans="1:18" x14ac:dyDescent="0.75">
      <c r="A70" s="5" t="s">
        <v>7816</v>
      </c>
      <c r="B70">
        <v>10136266</v>
      </c>
      <c r="C70" t="s">
        <v>5400</v>
      </c>
      <c r="D70">
        <v>14105</v>
      </c>
      <c r="E70" t="s">
        <v>7275</v>
      </c>
      <c r="F70" t="s">
        <v>7276</v>
      </c>
      <c r="G70" t="s">
        <v>11</v>
      </c>
      <c r="H70" t="s">
        <v>12</v>
      </c>
      <c r="I70">
        <v>10260260</v>
      </c>
      <c r="J70" t="s">
        <v>7281</v>
      </c>
      <c r="K70">
        <v>1040</v>
      </c>
      <c r="P70">
        <v>1040</v>
      </c>
      <c r="Q70">
        <v>0</v>
      </c>
      <c r="R70">
        <v>1040</v>
      </c>
    </row>
    <row r="71" spans="1:18" x14ac:dyDescent="0.75">
      <c r="A71" s="5" t="s">
        <v>7816</v>
      </c>
      <c r="B71">
        <v>10136266</v>
      </c>
      <c r="C71" t="s">
        <v>5400</v>
      </c>
      <c r="D71">
        <v>14105</v>
      </c>
      <c r="E71" t="s">
        <v>7275</v>
      </c>
      <c r="F71" t="s">
        <v>7276</v>
      </c>
      <c r="G71" t="s">
        <v>11</v>
      </c>
      <c r="H71" t="s">
        <v>12</v>
      </c>
      <c r="I71">
        <v>10309888</v>
      </c>
      <c r="J71" t="s">
        <v>7282</v>
      </c>
      <c r="K71">
        <v>130</v>
      </c>
      <c r="P71">
        <v>130</v>
      </c>
      <c r="Q71">
        <v>0</v>
      </c>
      <c r="R71">
        <v>130</v>
      </c>
    </row>
    <row r="72" spans="1:18" x14ac:dyDescent="0.75">
      <c r="A72" s="5" t="s">
        <v>7816</v>
      </c>
      <c r="B72">
        <v>10136266</v>
      </c>
      <c r="C72" t="s">
        <v>5400</v>
      </c>
      <c r="D72">
        <v>14105</v>
      </c>
      <c r="E72" t="s">
        <v>7275</v>
      </c>
      <c r="F72" t="s">
        <v>7276</v>
      </c>
      <c r="G72" t="s">
        <v>11</v>
      </c>
      <c r="H72" t="s">
        <v>12</v>
      </c>
      <c r="I72">
        <v>10260265</v>
      </c>
      <c r="J72" t="s">
        <v>7283</v>
      </c>
      <c r="K72">
        <v>260</v>
      </c>
      <c r="P72">
        <v>260</v>
      </c>
      <c r="Q72">
        <v>0</v>
      </c>
      <c r="R72">
        <v>260</v>
      </c>
    </row>
    <row r="73" spans="1:18" x14ac:dyDescent="0.75">
      <c r="A73" s="5" t="s">
        <v>7816</v>
      </c>
      <c r="B73">
        <v>10136266</v>
      </c>
      <c r="C73" t="s">
        <v>5400</v>
      </c>
      <c r="D73">
        <v>14105</v>
      </c>
      <c r="E73" t="s">
        <v>7275</v>
      </c>
      <c r="F73" t="s">
        <v>7276</v>
      </c>
      <c r="G73" t="s">
        <v>11</v>
      </c>
      <c r="H73" t="s">
        <v>22</v>
      </c>
      <c r="I73">
        <v>10260261</v>
      </c>
      <c r="J73" t="s">
        <v>7284</v>
      </c>
      <c r="K73">
        <v>650</v>
      </c>
      <c r="P73">
        <v>650</v>
      </c>
      <c r="Q73">
        <v>0</v>
      </c>
      <c r="R73">
        <v>650</v>
      </c>
    </row>
    <row r="74" spans="1:18" x14ac:dyDescent="0.75">
      <c r="A74" s="5" t="s">
        <v>7816</v>
      </c>
      <c r="B74">
        <v>10136266</v>
      </c>
      <c r="C74" t="s">
        <v>5400</v>
      </c>
      <c r="D74">
        <v>14105</v>
      </c>
      <c r="E74" t="s">
        <v>7275</v>
      </c>
      <c r="F74" t="s">
        <v>7276</v>
      </c>
      <c r="G74" t="s">
        <v>11</v>
      </c>
      <c r="H74" t="s">
        <v>22</v>
      </c>
      <c r="I74">
        <v>10260262</v>
      </c>
      <c r="J74" t="s">
        <v>7285</v>
      </c>
      <c r="K74">
        <v>1300</v>
      </c>
      <c r="P74">
        <v>1300</v>
      </c>
      <c r="Q74">
        <v>0</v>
      </c>
      <c r="R74">
        <v>1300</v>
      </c>
    </row>
    <row r="75" spans="1:18" x14ac:dyDescent="0.75">
      <c r="A75" s="5" t="s">
        <v>7816</v>
      </c>
      <c r="B75">
        <v>10136266</v>
      </c>
      <c r="C75" t="s">
        <v>5400</v>
      </c>
      <c r="D75">
        <v>14105</v>
      </c>
      <c r="E75" t="s">
        <v>7275</v>
      </c>
      <c r="F75" t="s">
        <v>7276</v>
      </c>
      <c r="G75" t="s">
        <v>11</v>
      </c>
      <c r="H75" t="s">
        <v>22</v>
      </c>
      <c r="I75">
        <v>10271817</v>
      </c>
      <c r="J75" t="s">
        <v>7286</v>
      </c>
      <c r="K75">
        <v>1300</v>
      </c>
      <c r="P75">
        <v>1300</v>
      </c>
      <c r="Q75">
        <v>0</v>
      </c>
      <c r="R75">
        <v>1300</v>
      </c>
    </row>
    <row r="76" spans="1:18" x14ac:dyDescent="0.75">
      <c r="A76" s="14" t="s">
        <v>7819</v>
      </c>
      <c r="B76" s="15">
        <v>10128309</v>
      </c>
      <c r="C76" s="15" t="s">
        <v>5393</v>
      </c>
      <c r="D76" s="15">
        <v>14101</v>
      </c>
      <c r="E76" s="14" t="s">
        <v>7275</v>
      </c>
      <c r="F76" s="14" t="s">
        <v>7276</v>
      </c>
      <c r="G76" s="14" t="s">
        <v>11</v>
      </c>
      <c r="H76" s="14" t="s">
        <v>46</v>
      </c>
      <c r="I76" s="15">
        <v>10260146</v>
      </c>
      <c r="J76" s="15" t="s">
        <v>7277</v>
      </c>
      <c r="K76" s="16">
        <v>11027</v>
      </c>
      <c r="L76" s="16">
        <v>10985</v>
      </c>
      <c r="M76" s="14"/>
      <c r="N76" s="14"/>
      <c r="O76" s="14"/>
      <c r="P76" s="17">
        <v>11027</v>
      </c>
      <c r="Q76" s="17">
        <v>10985</v>
      </c>
      <c r="R76" s="17">
        <v>22012</v>
      </c>
    </row>
    <row r="77" spans="1:18" x14ac:dyDescent="0.75">
      <c r="A77" s="14" t="s">
        <v>7819</v>
      </c>
      <c r="B77" s="15">
        <v>10128309</v>
      </c>
      <c r="C77" s="15" t="s">
        <v>5393</v>
      </c>
      <c r="D77" s="15">
        <v>14101</v>
      </c>
      <c r="E77" s="14" t="s">
        <v>7275</v>
      </c>
      <c r="F77" s="14" t="s">
        <v>7276</v>
      </c>
      <c r="G77" s="14" t="s">
        <v>11</v>
      </c>
      <c r="H77" s="14" t="s">
        <v>46</v>
      </c>
      <c r="I77" s="15">
        <v>10461337</v>
      </c>
      <c r="J77" s="15" t="s">
        <v>7278</v>
      </c>
      <c r="K77" s="16">
        <v>6929</v>
      </c>
      <c r="L77" s="16">
        <v>6929</v>
      </c>
      <c r="M77" s="14"/>
      <c r="N77" s="14"/>
      <c r="O77" s="14"/>
      <c r="P77" s="17">
        <v>6929</v>
      </c>
      <c r="Q77" s="17">
        <v>6929</v>
      </c>
      <c r="R77" s="17">
        <v>13858</v>
      </c>
    </row>
    <row r="78" spans="1:18" x14ac:dyDescent="0.75">
      <c r="A78" s="14" t="s">
        <v>7819</v>
      </c>
      <c r="B78" s="15">
        <v>10128309</v>
      </c>
      <c r="C78" s="15" t="s">
        <v>5393</v>
      </c>
      <c r="D78" s="15">
        <v>14105</v>
      </c>
      <c r="E78" s="14" t="s">
        <v>7279</v>
      </c>
      <c r="F78" s="14" t="s">
        <v>7276</v>
      </c>
      <c r="G78" s="14" t="s">
        <v>11</v>
      </c>
      <c r="H78" s="14" t="s">
        <v>12</v>
      </c>
      <c r="I78" s="15">
        <v>10260266</v>
      </c>
      <c r="J78" s="15" t="s">
        <v>7280</v>
      </c>
      <c r="K78" s="16">
        <v>5239</v>
      </c>
      <c r="L78" s="16">
        <v>5239</v>
      </c>
      <c r="M78" s="14"/>
      <c r="N78" s="14"/>
      <c r="O78" s="14"/>
      <c r="P78" s="17">
        <v>5239</v>
      </c>
      <c r="Q78" s="17">
        <v>5239</v>
      </c>
      <c r="R78" s="17">
        <v>10478</v>
      </c>
    </row>
    <row r="79" spans="1:18" x14ac:dyDescent="0.75">
      <c r="A79" s="14" t="s">
        <v>7819</v>
      </c>
      <c r="B79" s="15">
        <v>10128309</v>
      </c>
      <c r="C79" s="15" t="s">
        <v>5393</v>
      </c>
      <c r="D79" s="15">
        <v>14105</v>
      </c>
      <c r="E79" s="14" t="s">
        <v>7275</v>
      </c>
      <c r="F79" s="14" t="s">
        <v>7276</v>
      </c>
      <c r="G79" s="14" t="s">
        <v>11</v>
      </c>
      <c r="H79" s="14" t="s">
        <v>12</v>
      </c>
      <c r="I79" s="15">
        <v>10260260</v>
      </c>
      <c r="J79" s="15" t="s">
        <v>7281</v>
      </c>
      <c r="K79" s="16">
        <v>9633</v>
      </c>
      <c r="L79" s="16">
        <v>9633</v>
      </c>
      <c r="M79" s="14"/>
      <c r="N79" s="14"/>
      <c r="O79" s="14"/>
      <c r="P79" s="17">
        <v>9633</v>
      </c>
      <c r="Q79" s="17">
        <v>9633</v>
      </c>
      <c r="R79" s="17">
        <v>19266</v>
      </c>
    </row>
    <row r="80" spans="1:18" x14ac:dyDescent="0.75">
      <c r="A80" s="14" t="s">
        <v>7819</v>
      </c>
      <c r="B80" s="15">
        <v>10128309</v>
      </c>
      <c r="C80" s="15" t="s">
        <v>5393</v>
      </c>
      <c r="D80" s="15">
        <v>14105</v>
      </c>
      <c r="E80" s="14" t="s">
        <v>7275</v>
      </c>
      <c r="F80" s="14" t="s">
        <v>7276</v>
      </c>
      <c r="G80" s="14" t="s">
        <v>11</v>
      </c>
      <c r="H80" s="14" t="s">
        <v>12</v>
      </c>
      <c r="I80" s="15">
        <v>10309888</v>
      </c>
      <c r="J80" s="15" t="s">
        <v>7282</v>
      </c>
      <c r="K80" s="16">
        <v>3380</v>
      </c>
      <c r="L80" s="16">
        <v>3380</v>
      </c>
      <c r="M80" s="14"/>
      <c r="N80" s="14"/>
      <c r="O80" s="14"/>
      <c r="P80" s="17">
        <v>3380</v>
      </c>
      <c r="Q80" s="17">
        <v>3380</v>
      </c>
      <c r="R80" s="17">
        <v>6760</v>
      </c>
    </row>
    <row r="81" spans="1:18" x14ac:dyDescent="0.75">
      <c r="A81" s="14" t="s">
        <v>7819</v>
      </c>
      <c r="B81" s="15">
        <v>10128309</v>
      </c>
      <c r="C81" s="15" t="s">
        <v>5393</v>
      </c>
      <c r="D81" s="15">
        <v>14105</v>
      </c>
      <c r="E81" s="14" t="s">
        <v>7275</v>
      </c>
      <c r="F81" s="14" t="s">
        <v>7276</v>
      </c>
      <c r="G81" s="14" t="s">
        <v>11</v>
      </c>
      <c r="H81" s="14" t="s">
        <v>12</v>
      </c>
      <c r="I81" s="15">
        <v>10260265</v>
      </c>
      <c r="J81" s="15" t="s">
        <v>7283</v>
      </c>
      <c r="K81" s="16">
        <v>3718</v>
      </c>
      <c r="L81" s="16">
        <v>3718</v>
      </c>
      <c r="M81" s="14"/>
      <c r="N81" s="14"/>
      <c r="O81" s="14"/>
      <c r="P81" s="17">
        <v>3718</v>
      </c>
      <c r="Q81" s="17">
        <v>3718</v>
      </c>
      <c r="R81" s="17">
        <v>7436</v>
      </c>
    </row>
    <row r="82" spans="1:18" x14ac:dyDescent="0.75">
      <c r="A82" s="14" t="s">
        <v>7819</v>
      </c>
      <c r="B82" s="15">
        <v>10128309</v>
      </c>
      <c r="C82" s="15" t="s">
        <v>5393</v>
      </c>
      <c r="D82" s="15">
        <v>14105</v>
      </c>
      <c r="E82" s="14" t="s">
        <v>7275</v>
      </c>
      <c r="F82" s="14" t="s">
        <v>7276</v>
      </c>
      <c r="G82" s="14" t="s">
        <v>11</v>
      </c>
      <c r="H82" s="14" t="s">
        <v>22</v>
      </c>
      <c r="I82" s="15">
        <v>10260261</v>
      </c>
      <c r="J82" s="15" t="s">
        <v>7284</v>
      </c>
      <c r="K82" s="16">
        <v>3549</v>
      </c>
      <c r="L82" s="16">
        <v>3549</v>
      </c>
      <c r="M82" s="14"/>
      <c r="N82" s="14"/>
      <c r="O82" s="14"/>
      <c r="P82" s="17">
        <v>3549</v>
      </c>
      <c r="Q82" s="17">
        <v>3549</v>
      </c>
      <c r="R82" s="17">
        <v>7098</v>
      </c>
    </row>
    <row r="83" spans="1:18" x14ac:dyDescent="0.75">
      <c r="A83" s="14" t="s">
        <v>7819</v>
      </c>
      <c r="B83" s="15">
        <v>10128309</v>
      </c>
      <c r="C83" s="15" t="s">
        <v>5393</v>
      </c>
      <c r="D83" s="15">
        <v>14105</v>
      </c>
      <c r="E83" s="14" t="s">
        <v>7275</v>
      </c>
      <c r="F83" s="14" t="s">
        <v>7276</v>
      </c>
      <c r="G83" s="14" t="s">
        <v>11</v>
      </c>
      <c r="H83" s="14" t="s">
        <v>22</v>
      </c>
      <c r="I83" s="15">
        <v>10260262</v>
      </c>
      <c r="J83" s="15" t="s">
        <v>7285</v>
      </c>
      <c r="K83" s="16">
        <v>2197</v>
      </c>
      <c r="L83" s="16">
        <v>2197</v>
      </c>
      <c r="M83" s="14"/>
      <c r="N83" s="14"/>
      <c r="O83" s="14"/>
      <c r="P83" s="17">
        <v>2197</v>
      </c>
      <c r="Q83" s="17">
        <v>2197</v>
      </c>
      <c r="R83" s="17">
        <v>4394</v>
      </c>
    </row>
    <row r="84" spans="1:18" x14ac:dyDescent="0.75">
      <c r="A84" s="14" t="s">
        <v>7819</v>
      </c>
      <c r="B84" s="15">
        <v>10128309</v>
      </c>
      <c r="C84" s="15" t="s">
        <v>5393</v>
      </c>
      <c r="D84" s="15">
        <v>14105</v>
      </c>
      <c r="E84" s="14" t="s">
        <v>7275</v>
      </c>
      <c r="F84" s="14" t="s">
        <v>7276</v>
      </c>
      <c r="G84" s="14" t="s">
        <v>11</v>
      </c>
      <c r="H84" s="14" t="s">
        <v>22</v>
      </c>
      <c r="I84" s="15">
        <v>10271817</v>
      </c>
      <c r="J84" s="15" t="s">
        <v>7286</v>
      </c>
      <c r="K84" s="16">
        <v>2704</v>
      </c>
      <c r="L84" s="16">
        <v>2704</v>
      </c>
      <c r="M84" s="14"/>
      <c r="N84" s="14"/>
      <c r="O84" s="14"/>
      <c r="P84" s="17">
        <v>2704</v>
      </c>
      <c r="Q84" s="17">
        <v>2704</v>
      </c>
      <c r="R84" s="17">
        <v>5408</v>
      </c>
    </row>
    <row r="85" spans="1:18" x14ac:dyDescent="0.75">
      <c r="A85" s="14" t="s">
        <v>7819</v>
      </c>
      <c r="B85" s="15">
        <v>10079432</v>
      </c>
      <c r="C85" s="15" t="s">
        <v>5401</v>
      </c>
      <c r="D85" s="15">
        <v>14101</v>
      </c>
      <c r="E85" s="14" t="s">
        <v>7275</v>
      </c>
      <c r="F85" s="14" t="s">
        <v>7276</v>
      </c>
      <c r="G85" s="14" t="s">
        <v>11</v>
      </c>
      <c r="H85" s="14" t="s">
        <v>46</v>
      </c>
      <c r="I85" s="15">
        <v>10260146</v>
      </c>
      <c r="J85" s="15" t="s">
        <v>7277</v>
      </c>
      <c r="K85" s="14">
        <v>834</v>
      </c>
      <c r="L85" s="14">
        <v>260</v>
      </c>
      <c r="M85" s="14"/>
      <c r="N85" s="14"/>
      <c r="O85" s="14"/>
      <c r="P85" s="18">
        <v>834</v>
      </c>
      <c r="Q85" s="18">
        <v>260</v>
      </c>
      <c r="R85" s="17">
        <v>1094</v>
      </c>
    </row>
    <row r="86" spans="1:18" x14ac:dyDescent="0.75">
      <c r="A86" s="14" t="s">
        <v>7819</v>
      </c>
      <c r="B86" s="15">
        <v>10079432</v>
      </c>
      <c r="C86" s="15" t="s">
        <v>5401</v>
      </c>
      <c r="D86" s="15">
        <v>14101</v>
      </c>
      <c r="E86" s="14" t="s">
        <v>7275</v>
      </c>
      <c r="F86" s="14" t="s">
        <v>7276</v>
      </c>
      <c r="G86" s="14" t="s">
        <v>11</v>
      </c>
      <c r="H86" s="14" t="s">
        <v>46</v>
      </c>
      <c r="I86" s="15">
        <v>10461337</v>
      </c>
      <c r="J86" s="15" t="s">
        <v>7278</v>
      </c>
      <c r="K86" s="14">
        <v>260</v>
      </c>
      <c r="L86" s="14" t="s">
        <v>7817</v>
      </c>
      <c r="M86" s="14"/>
      <c r="N86" s="14"/>
      <c r="O86" s="14"/>
      <c r="P86" s="18">
        <v>260</v>
      </c>
      <c r="Q86" s="18" t="s">
        <v>7817</v>
      </c>
      <c r="R86" s="18">
        <v>260</v>
      </c>
    </row>
    <row r="87" spans="1:18" x14ac:dyDescent="0.75">
      <c r="A87" s="14" t="s">
        <v>7819</v>
      </c>
      <c r="B87" s="15">
        <v>10079432</v>
      </c>
      <c r="C87" s="15" t="s">
        <v>5401</v>
      </c>
      <c r="D87" s="15">
        <v>14105</v>
      </c>
      <c r="E87" s="14" t="s">
        <v>7279</v>
      </c>
      <c r="F87" s="14" t="s">
        <v>7276</v>
      </c>
      <c r="G87" s="14" t="s">
        <v>11</v>
      </c>
      <c r="H87" s="14" t="s">
        <v>12</v>
      </c>
      <c r="I87" s="15">
        <v>10260266</v>
      </c>
      <c r="J87" s="15" t="s">
        <v>7280</v>
      </c>
      <c r="K87" s="14">
        <v>520</v>
      </c>
      <c r="L87" s="14">
        <v>130</v>
      </c>
      <c r="M87" s="14"/>
      <c r="N87" s="14"/>
      <c r="O87" s="14"/>
      <c r="P87" s="18">
        <v>520</v>
      </c>
      <c r="Q87" s="18">
        <v>130</v>
      </c>
      <c r="R87" s="18">
        <v>650</v>
      </c>
    </row>
    <row r="88" spans="1:18" x14ac:dyDescent="0.75">
      <c r="A88" s="14" t="s">
        <v>7819</v>
      </c>
      <c r="B88" s="15">
        <v>10079432</v>
      </c>
      <c r="C88" s="15" t="s">
        <v>5401</v>
      </c>
      <c r="D88" s="15">
        <v>14105</v>
      </c>
      <c r="E88" s="14" t="s">
        <v>7275</v>
      </c>
      <c r="F88" s="14" t="s">
        <v>7276</v>
      </c>
      <c r="G88" s="14" t="s">
        <v>11</v>
      </c>
      <c r="H88" s="14" t="s">
        <v>12</v>
      </c>
      <c r="I88" s="15">
        <v>10260260</v>
      </c>
      <c r="J88" s="15" t="s">
        <v>7281</v>
      </c>
      <c r="K88" s="14">
        <v>910</v>
      </c>
      <c r="L88" s="14">
        <v>260</v>
      </c>
      <c r="M88" s="14"/>
      <c r="N88" s="14"/>
      <c r="O88" s="14"/>
      <c r="P88" s="18">
        <v>910</v>
      </c>
      <c r="Q88" s="18">
        <v>260</v>
      </c>
      <c r="R88" s="17">
        <v>1170</v>
      </c>
    </row>
    <row r="89" spans="1:18" x14ac:dyDescent="0.75">
      <c r="A89" s="14" t="s">
        <v>7819</v>
      </c>
      <c r="B89" s="15">
        <v>10079432</v>
      </c>
      <c r="C89" s="15" t="s">
        <v>5401</v>
      </c>
      <c r="D89" s="15">
        <v>14105</v>
      </c>
      <c r="E89" s="14" t="s">
        <v>7275</v>
      </c>
      <c r="F89" s="14" t="s">
        <v>7276</v>
      </c>
      <c r="G89" s="14" t="s">
        <v>11</v>
      </c>
      <c r="H89" s="14" t="s">
        <v>12</v>
      </c>
      <c r="I89" s="15">
        <v>10309888</v>
      </c>
      <c r="J89" s="15" t="s">
        <v>7282</v>
      </c>
      <c r="K89" s="14">
        <v>390</v>
      </c>
      <c r="L89" s="14">
        <v>130</v>
      </c>
      <c r="M89" s="14"/>
      <c r="N89" s="14"/>
      <c r="O89" s="14"/>
      <c r="P89" s="18">
        <v>390</v>
      </c>
      <c r="Q89" s="18">
        <v>130</v>
      </c>
      <c r="R89" s="18">
        <v>520</v>
      </c>
    </row>
    <row r="90" spans="1:18" x14ac:dyDescent="0.75">
      <c r="A90" s="14" t="s">
        <v>7819</v>
      </c>
      <c r="B90" s="15">
        <v>10079432</v>
      </c>
      <c r="C90" s="15" t="s">
        <v>5401</v>
      </c>
      <c r="D90" s="15">
        <v>14105</v>
      </c>
      <c r="E90" s="14" t="s">
        <v>7275</v>
      </c>
      <c r="F90" s="14" t="s">
        <v>7276</v>
      </c>
      <c r="G90" s="14" t="s">
        <v>11</v>
      </c>
      <c r="H90" s="14" t="s">
        <v>12</v>
      </c>
      <c r="I90" s="15">
        <v>10260265</v>
      </c>
      <c r="J90" s="15" t="s">
        <v>7283</v>
      </c>
      <c r="K90" s="14">
        <v>780</v>
      </c>
      <c r="L90" s="14">
        <v>130</v>
      </c>
      <c r="M90" s="14"/>
      <c r="N90" s="14"/>
      <c r="O90" s="14"/>
      <c r="P90" s="18">
        <v>780</v>
      </c>
      <c r="Q90" s="18">
        <v>130</v>
      </c>
      <c r="R90" s="18">
        <v>910</v>
      </c>
    </row>
    <row r="91" spans="1:18" x14ac:dyDescent="0.75">
      <c r="A91" s="14" t="s">
        <v>7819</v>
      </c>
      <c r="B91" s="15">
        <v>10079432</v>
      </c>
      <c r="C91" s="15" t="s">
        <v>5401</v>
      </c>
      <c r="D91" s="15">
        <v>14105</v>
      </c>
      <c r="E91" s="14" t="s">
        <v>7275</v>
      </c>
      <c r="F91" s="14" t="s">
        <v>7276</v>
      </c>
      <c r="G91" s="14" t="s">
        <v>11</v>
      </c>
      <c r="H91" s="14" t="s">
        <v>22</v>
      </c>
      <c r="I91" s="15">
        <v>10260261</v>
      </c>
      <c r="J91" s="15" t="s">
        <v>7284</v>
      </c>
      <c r="K91" s="14">
        <v>260</v>
      </c>
      <c r="L91" s="14" t="s">
        <v>7817</v>
      </c>
      <c r="M91" s="14"/>
      <c r="N91" s="14"/>
      <c r="O91" s="14"/>
      <c r="P91" s="18">
        <v>260</v>
      </c>
      <c r="Q91" s="18" t="s">
        <v>7817</v>
      </c>
      <c r="R91" s="18">
        <v>260</v>
      </c>
    </row>
    <row r="92" spans="1:18" x14ac:dyDescent="0.75">
      <c r="A92" s="14" t="s">
        <v>7819</v>
      </c>
      <c r="B92" s="15">
        <v>10079432</v>
      </c>
      <c r="C92" s="15" t="s">
        <v>5401</v>
      </c>
      <c r="D92" s="15">
        <v>14105</v>
      </c>
      <c r="E92" s="14" t="s">
        <v>7275</v>
      </c>
      <c r="F92" s="14" t="s">
        <v>7276</v>
      </c>
      <c r="G92" s="14" t="s">
        <v>11</v>
      </c>
      <c r="H92" s="14" t="s">
        <v>22</v>
      </c>
      <c r="I92" s="15">
        <v>10260262</v>
      </c>
      <c r="J92" s="15" t="s">
        <v>7285</v>
      </c>
      <c r="K92" s="14">
        <v>260</v>
      </c>
      <c r="L92" s="14" t="s">
        <v>7817</v>
      </c>
      <c r="M92" s="14"/>
      <c r="N92" s="14"/>
      <c r="O92" s="14"/>
      <c r="P92" s="18">
        <v>260</v>
      </c>
      <c r="Q92" s="18" t="s">
        <v>7817</v>
      </c>
      <c r="R92" s="18">
        <v>260</v>
      </c>
    </row>
    <row r="93" spans="1:18" x14ac:dyDescent="0.75">
      <c r="A93" s="14" t="s">
        <v>7819</v>
      </c>
      <c r="B93" s="15">
        <v>10079432</v>
      </c>
      <c r="C93" s="15" t="s">
        <v>5401</v>
      </c>
      <c r="D93" s="15">
        <v>14105</v>
      </c>
      <c r="E93" s="14" t="s">
        <v>7275</v>
      </c>
      <c r="F93" s="14" t="s">
        <v>7276</v>
      </c>
      <c r="G93" s="14" t="s">
        <v>11</v>
      </c>
      <c r="H93" s="14" t="s">
        <v>22</v>
      </c>
      <c r="I93" s="15">
        <v>10271817</v>
      </c>
      <c r="J93" s="15" t="s">
        <v>7286</v>
      </c>
      <c r="K93" s="14">
        <v>260</v>
      </c>
      <c r="L93" s="14" t="s">
        <v>7817</v>
      </c>
      <c r="M93" s="14"/>
      <c r="N93" s="14"/>
      <c r="O93" s="14"/>
      <c r="P93" s="18">
        <v>260</v>
      </c>
      <c r="Q93" s="18" t="s">
        <v>7817</v>
      </c>
      <c r="R93" s="18">
        <v>260</v>
      </c>
    </row>
    <row r="94" spans="1:18" x14ac:dyDescent="0.75">
      <c r="A94" s="14" t="s">
        <v>7819</v>
      </c>
      <c r="B94" s="15">
        <v>10079514</v>
      </c>
      <c r="C94" s="15" t="s">
        <v>5434</v>
      </c>
      <c r="D94" s="15">
        <v>14101</v>
      </c>
      <c r="E94" s="14" t="s">
        <v>7275</v>
      </c>
      <c r="F94" s="14" t="s">
        <v>7276</v>
      </c>
      <c r="G94" s="14" t="s">
        <v>11</v>
      </c>
      <c r="H94" s="14" t="s">
        <v>46</v>
      </c>
      <c r="I94" s="15">
        <v>10260146</v>
      </c>
      <c r="J94" s="15" t="s">
        <v>7277</v>
      </c>
      <c r="K94" s="14"/>
      <c r="L94" s="14"/>
      <c r="M94" s="14"/>
      <c r="N94" s="14"/>
      <c r="O94" s="14"/>
      <c r="P94" s="18" t="s">
        <v>7818</v>
      </c>
      <c r="Q94" s="18" t="s">
        <v>7817</v>
      </c>
      <c r="R94" s="18" t="s">
        <v>7817</v>
      </c>
    </row>
    <row r="95" spans="1:18" x14ac:dyDescent="0.75">
      <c r="A95" s="14" t="s">
        <v>7819</v>
      </c>
      <c r="B95" s="15">
        <v>10079514</v>
      </c>
      <c r="C95" s="15" t="s">
        <v>5434</v>
      </c>
      <c r="D95" s="15">
        <v>14101</v>
      </c>
      <c r="E95" s="14" t="s">
        <v>7275</v>
      </c>
      <c r="F95" s="14" t="s">
        <v>7276</v>
      </c>
      <c r="G95" s="14" t="s">
        <v>11</v>
      </c>
      <c r="H95" s="14" t="s">
        <v>46</v>
      </c>
      <c r="I95" s="15">
        <v>10461337</v>
      </c>
      <c r="J95" s="15" t="s">
        <v>7278</v>
      </c>
      <c r="K95" s="14">
        <v>13</v>
      </c>
      <c r="L95" s="14"/>
      <c r="M95" s="14"/>
      <c r="N95" s="14"/>
      <c r="O95" s="14"/>
      <c r="P95" s="18">
        <v>13</v>
      </c>
      <c r="Q95" s="18" t="s">
        <v>7817</v>
      </c>
      <c r="R95" s="18">
        <v>13</v>
      </c>
    </row>
    <row r="96" spans="1:18" x14ac:dyDescent="0.75">
      <c r="A96" s="14" t="s">
        <v>7819</v>
      </c>
      <c r="B96" s="15">
        <v>10079514</v>
      </c>
      <c r="C96" s="15" t="s">
        <v>5434</v>
      </c>
      <c r="D96" s="15">
        <v>14105</v>
      </c>
      <c r="E96" s="14" t="s">
        <v>7279</v>
      </c>
      <c r="F96" s="14" t="s">
        <v>7276</v>
      </c>
      <c r="G96" s="14" t="s">
        <v>11</v>
      </c>
      <c r="H96" s="14" t="s">
        <v>12</v>
      </c>
      <c r="I96" s="15">
        <v>10260266</v>
      </c>
      <c r="J96" s="15" t="s">
        <v>7280</v>
      </c>
      <c r="K96" s="14">
        <v>13</v>
      </c>
      <c r="L96" s="14"/>
      <c r="M96" s="14"/>
      <c r="N96" s="14"/>
      <c r="O96" s="14"/>
      <c r="P96" s="18">
        <v>13</v>
      </c>
      <c r="Q96" s="18" t="s">
        <v>7817</v>
      </c>
      <c r="R96" s="18">
        <v>13</v>
      </c>
    </row>
    <row r="97" spans="1:18" x14ac:dyDescent="0.75">
      <c r="A97" s="14" t="s">
        <v>7819</v>
      </c>
      <c r="B97" s="15">
        <v>10079514</v>
      </c>
      <c r="C97" s="15" t="s">
        <v>5434</v>
      </c>
      <c r="D97" s="15">
        <v>14105</v>
      </c>
      <c r="E97" s="14" t="s">
        <v>7275</v>
      </c>
      <c r="F97" s="14" t="s">
        <v>7276</v>
      </c>
      <c r="G97" s="14" t="s">
        <v>11</v>
      </c>
      <c r="H97" s="14" t="s">
        <v>12</v>
      </c>
      <c r="I97" s="15">
        <v>10260260</v>
      </c>
      <c r="J97" s="15" t="s">
        <v>7281</v>
      </c>
      <c r="K97" s="14">
        <v>18</v>
      </c>
      <c r="L97" s="14"/>
      <c r="M97" s="14"/>
      <c r="N97" s="14"/>
      <c r="O97" s="14"/>
      <c r="P97" s="18">
        <v>18</v>
      </c>
      <c r="Q97" s="18" t="s">
        <v>7817</v>
      </c>
      <c r="R97" s="18">
        <v>18</v>
      </c>
    </row>
    <row r="98" spans="1:18" x14ac:dyDescent="0.75">
      <c r="A98" s="14" t="s">
        <v>7819</v>
      </c>
      <c r="B98" s="15">
        <v>10079514</v>
      </c>
      <c r="C98" s="15" t="s">
        <v>5434</v>
      </c>
      <c r="D98" s="15">
        <v>14105</v>
      </c>
      <c r="E98" s="14" t="s">
        <v>7275</v>
      </c>
      <c r="F98" s="14" t="s">
        <v>7276</v>
      </c>
      <c r="G98" s="14" t="s">
        <v>11</v>
      </c>
      <c r="H98" s="14" t="s">
        <v>12</v>
      </c>
      <c r="I98" s="15">
        <v>10309888</v>
      </c>
      <c r="J98" s="15" t="s">
        <v>7282</v>
      </c>
      <c r="K98" s="14"/>
      <c r="L98" s="14"/>
      <c r="M98" s="14"/>
      <c r="N98" s="14"/>
      <c r="O98" s="14"/>
      <c r="P98" s="18" t="s">
        <v>7818</v>
      </c>
      <c r="Q98" s="18" t="s">
        <v>7817</v>
      </c>
      <c r="R98" s="18" t="s">
        <v>7817</v>
      </c>
    </row>
    <row r="99" spans="1:18" x14ac:dyDescent="0.75">
      <c r="A99" s="14" t="s">
        <v>7819</v>
      </c>
      <c r="B99" s="15">
        <v>10079514</v>
      </c>
      <c r="C99" s="15" t="s">
        <v>5434</v>
      </c>
      <c r="D99" s="15">
        <v>14105</v>
      </c>
      <c r="E99" s="14" t="s">
        <v>7275</v>
      </c>
      <c r="F99" s="14" t="s">
        <v>7276</v>
      </c>
      <c r="G99" s="14" t="s">
        <v>11</v>
      </c>
      <c r="H99" s="14" t="s">
        <v>12</v>
      </c>
      <c r="I99" s="15">
        <v>10260265</v>
      </c>
      <c r="J99" s="15" t="s">
        <v>7283</v>
      </c>
      <c r="K99" s="14">
        <v>13</v>
      </c>
      <c r="L99" s="14"/>
      <c r="M99" s="14"/>
      <c r="N99" s="14"/>
      <c r="O99" s="14"/>
      <c r="P99" s="18">
        <v>13</v>
      </c>
      <c r="Q99" s="18" t="s">
        <v>7817</v>
      </c>
      <c r="R99" s="18">
        <v>13</v>
      </c>
    </row>
    <row r="100" spans="1:18" x14ac:dyDescent="0.75">
      <c r="A100" s="14" t="s">
        <v>7819</v>
      </c>
      <c r="B100" s="15">
        <v>10079514</v>
      </c>
      <c r="C100" s="15" t="s">
        <v>5434</v>
      </c>
      <c r="D100" s="15">
        <v>14105</v>
      </c>
      <c r="E100" s="14" t="s">
        <v>7275</v>
      </c>
      <c r="F100" s="14" t="s">
        <v>7276</v>
      </c>
      <c r="G100" s="14" t="s">
        <v>11</v>
      </c>
      <c r="H100" s="14" t="s">
        <v>22</v>
      </c>
      <c r="I100" s="15">
        <v>10260261</v>
      </c>
      <c r="J100" s="15" t="s">
        <v>7284</v>
      </c>
      <c r="K100" s="14"/>
      <c r="L100" s="14"/>
      <c r="M100" s="14"/>
      <c r="N100" s="14"/>
      <c r="O100" s="14"/>
      <c r="P100" s="18" t="s">
        <v>7818</v>
      </c>
      <c r="Q100" s="18" t="s">
        <v>7817</v>
      </c>
      <c r="R100" s="18" t="s">
        <v>7817</v>
      </c>
    </row>
    <row r="101" spans="1:18" x14ac:dyDescent="0.75">
      <c r="A101" s="14" t="s">
        <v>7819</v>
      </c>
      <c r="B101" s="15">
        <v>10079514</v>
      </c>
      <c r="C101" s="15" t="s">
        <v>5434</v>
      </c>
      <c r="D101" s="15">
        <v>14105</v>
      </c>
      <c r="E101" s="14" t="s">
        <v>7275</v>
      </c>
      <c r="F101" s="14" t="s">
        <v>7276</v>
      </c>
      <c r="G101" s="14" t="s">
        <v>11</v>
      </c>
      <c r="H101" s="14" t="s">
        <v>22</v>
      </c>
      <c r="I101" s="15">
        <v>10260262</v>
      </c>
      <c r="J101" s="15" t="s">
        <v>7285</v>
      </c>
      <c r="K101" s="14"/>
      <c r="L101" s="14"/>
      <c r="M101" s="14"/>
      <c r="N101" s="14"/>
      <c r="O101" s="14"/>
      <c r="P101" s="18" t="s">
        <v>7818</v>
      </c>
      <c r="Q101" s="18" t="s">
        <v>7817</v>
      </c>
      <c r="R101" s="18" t="s">
        <v>7817</v>
      </c>
    </row>
    <row r="102" spans="1:18" x14ac:dyDescent="0.75">
      <c r="A102" s="14" t="s">
        <v>7819</v>
      </c>
      <c r="B102" s="15">
        <v>10079514</v>
      </c>
      <c r="C102" s="15" t="s">
        <v>5434</v>
      </c>
      <c r="D102" s="15">
        <v>14105</v>
      </c>
      <c r="E102" s="14" t="s">
        <v>7275</v>
      </c>
      <c r="F102" s="14" t="s">
        <v>7276</v>
      </c>
      <c r="G102" s="14" t="s">
        <v>11</v>
      </c>
      <c r="H102" s="14" t="s">
        <v>22</v>
      </c>
      <c r="I102" s="15">
        <v>10271817</v>
      </c>
      <c r="J102" s="15" t="s">
        <v>7286</v>
      </c>
      <c r="K102" s="14"/>
      <c r="L102" s="14"/>
      <c r="M102" s="14"/>
      <c r="N102" s="14"/>
      <c r="O102" s="14"/>
      <c r="P102" s="18" t="s">
        <v>7818</v>
      </c>
      <c r="Q102" s="18" t="s">
        <v>7817</v>
      </c>
      <c r="R102" s="18" t="s">
        <v>7817</v>
      </c>
    </row>
    <row r="103" spans="1:18" x14ac:dyDescent="0.75">
      <c r="A103" s="14" t="s">
        <v>7819</v>
      </c>
      <c r="B103" s="15">
        <v>10136693</v>
      </c>
      <c r="C103" s="15" t="s">
        <v>5396</v>
      </c>
      <c r="D103" s="15">
        <v>14101</v>
      </c>
      <c r="E103" s="14" t="s">
        <v>7275</v>
      </c>
      <c r="F103" s="14" t="s">
        <v>7276</v>
      </c>
      <c r="G103" s="14" t="s">
        <v>11</v>
      </c>
      <c r="H103" s="14" t="s">
        <v>46</v>
      </c>
      <c r="I103" s="15">
        <v>10260146</v>
      </c>
      <c r="J103" s="15" t="s">
        <v>7277</v>
      </c>
      <c r="K103" s="16">
        <v>2600</v>
      </c>
      <c r="L103" s="16">
        <v>2600</v>
      </c>
      <c r="M103" s="14"/>
      <c r="N103" s="14"/>
      <c r="O103" s="14"/>
      <c r="P103" s="17">
        <v>2600</v>
      </c>
      <c r="Q103" s="17">
        <v>2600</v>
      </c>
      <c r="R103" s="17">
        <v>5200</v>
      </c>
    </row>
    <row r="104" spans="1:18" x14ac:dyDescent="0.75">
      <c r="A104" s="14" t="s">
        <v>7819</v>
      </c>
      <c r="B104" s="15">
        <v>10136693</v>
      </c>
      <c r="C104" s="15" t="s">
        <v>5396</v>
      </c>
      <c r="D104" s="15">
        <v>14101</v>
      </c>
      <c r="E104" s="14" t="s">
        <v>7275</v>
      </c>
      <c r="F104" s="14" t="s">
        <v>7276</v>
      </c>
      <c r="G104" s="14" t="s">
        <v>11</v>
      </c>
      <c r="H104" s="14" t="s">
        <v>46</v>
      </c>
      <c r="I104" s="15">
        <v>10461337</v>
      </c>
      <c r="J104" s="15" t="s">
        <v>7278</v>
      </c>
      <c r="K104" s="14">
        <v>910</v>
      </c>
      <c r="L104" s="14">
        <v>910</v>
      </c>
      <c r="M104" s="14"/>
      <c r="N104" s="14"/>
      <c r="O104" s="14"/>
      <c r="P104" s="18">
        <v>910</v>
      </c>
      <c r="Q104" s="18">
        <v>910</v>
      </c>
      <c r="R104" s="17">
        <v>1820</v>
      </c>
    </row>
    <row r="105" spans="1:18" x14ac:dyDescent="0.75">
      <c r="A105" s="14" t="s">
        <v>7819</v>
      </c>
      <c r="B105" s="15">
        <v>10136693</v>
      </c>
      <c r="C105" s="15" t="s">
        <v>5396</v>
      </c>
      <c r="D105" s="15">
        <v>14105</v>
      </c>
      <c r="E105" s="14" t="s">
        <v>7279</v>
      </c>
      <c r="F105" s="14" t="s">
        <v>7276</v>
      </c>
      <c r="G105" s="14" t="s">
        <v>11</v>
      </c>
      <c r="H105" s="14" t="s">
        <v>12</v>
      </c>
      <c r="I105" s="15">
        <v>10260266</v>
      </c>
      <c r="J105" s="15" t="s">
        <v>7280</v>
      </c>
      <c r="K105" s="16">
        <v>1820</v>
      </c>
      <c r="L105" s="16">
        <v>1820</v>
      </c>
      <c r="M105" s="14"/>
      <c r="N105" s="14"/>
      <c r="O105" s="14"/>
      <c r="P105" s="17">
        <v>1820</v>
      </c>
      <c r="Q105" s="17">
        <v>1820</v>
      </c>
      <c r="R105" s="17">
        <v>3640</v>
      </c>
    </row>
    <row r="106" spans="1:18" x14ac:dyDescent="0.75">
      <c r="A106" s="14" t="s">
        <v>7819</v>
      </c>
      <c r="B106" s="15">
        <v>10136693</v>
      </c>
      <c r="C106" s="15" t="s">
        <v>5396</v>
      </c>
      <c r="D106" s="15">
        <v>14105</v>
      </c>
      <c r="E106" s="14" t="s">
        <v>7275</v>
      </c>
      <c r="F106" s="14" t="s">
        <v>7276</v>
      </c>
      <c r="G106" s="14" t="s">
        <v>11</v>
      </c>
      <c r="H106" s="14" t="s">
        <v>12</v>
      </c>
      <c r="I106" s="15">
        <v>10260260</v>
      </c>
      <c r="J106" s="15" t="s">
        <v>7281</v>
      </c>
      <c r="K106" s="16">
        <v>3640</v>
      </c>
      <c r="L106" s="16">
        <v>3501</v>
      </c>
      <c r="M106" s="14"/>
      <c r="N106" s="14"/>
      <c r="O106" s="14"/>
      <c r="P106" s="17">
        <v>3640</v>
      </c>
      <c r="Q106" s="17">
        <v>3501</v>
      </c>
      <c r="R106" s="17">
        <v>7141</v>
      </c>
    </row>
    <row r="107" spans="1:18" x14ac:dyDescent="0.75">
      <c r="A107" s="14" t="s">
        <v>7819</v>
      </c>
      <c r="B107" s="15">
        <v>10136693</v>
      </c>
      <c r="C107" s="15" t="s">
        <v>5396</v>
      </c>
      <c r="D107" s="15">
        <v>14105</v>
      </c>
      <c r="E107" s="14" t="s">
        <v>7275</v>
      </c>
      <c r="F107" s="14" t="s">
        <v>7276</v>
      </c>
      <c r="G107" s="14" t="s">
        <v>11</v>
      </c>
      <c r="H107" s="14" t="s">
        <v>12</v>
      </c>
      <c r="I107" s="15">
        <v>10309888</v>
      </c>
      <c r="J107" s="15" t="s">
        <v>7282</v>
      </c>
      <c r="K107" s="14">
        <v>520</v>
      </c>
      <c r="L107" s="14">
        <v>520</v>
      </c>
      <c r="M107" s="14"/>
      <c r="N107" s="14"/>
      <c r="O107" s="14"/>
      <c r="P107" s="18">
        <v>520</v>
      </c>
      <c r="Q107" s="18">
        <v>520</v>
      </c>
      <c r="R107" s="17">
        <v>1040</v>
      </c>
    </row>
    <row r="108" spans="1:18" x14ac:dyDescent="0.75">
      <c r="A108" s="14" t="s">
        <v>7819</v>
      </c>
      <c r="B108" s="15">
        <v>10136693</v>
      </c>
      <c r="C108" s="15" t="s">
        <v>5396</v>
      </c>
      <c r="D108" s="15">
        <v>14105</v>
      </c>
      <c r="E108" s="14" t="s">
        <v>7275</v>
      </c>
      <c r="F108" s="14" t="s">
        <v>7276</v>
      </c>
      <c r="G108" s="14" t="s">
        <v>11</v>
      </c>
      <c r="H108" s="14" t="s">
        <v>12</v>
      </c>
      <c r="I108" s="15">
        <v>10260265</v>
      </c>
      <c r="J108" s="15" t="s">
        <v>7283</v>
      </c>
      <c r="K108" s="16">
        <v>1300</v>
      </c>
      <c r="L108" s="16">
        <v>1300</v>
      </c>
      <c r="M108" s="14"/>
      <c r="N108" s="14"/>
      <c r="O108" s="14"/>
      <c r="P108" s="17">
        <v>1300</v>
      </c>
      <c r="Q108" s="17">
        <v>1300</v>
      </c>
      <c r="R108" s="17">
        <v>2600</v>
      </c>
    </row>
    <row r="109" spans="1:18" x14ac:dyDescent="0.75">
      <c r="A109" s="14" t="s">
        <v>7819</v>
      </c>
      <c r="B109" s="15">
        <v>10136693</v>
      </c>
      <c r="C109" s="15" t="s">
        <v>5396</v>
      </c>
      <c r="D109" s="15">
        <v>14105</v>
      </c>
      <c r="E109" s="14" t="s">
        <v>7275</v>
      </c>
      <c r="F109" s="14" t="s">
        <v>7276</v>
      </c>
      <c r="G109" s="14" t="s">
        <v>11</v>
      </c>
      <c r="H109" s="14" t="s">
        <v>22</v>
      </c>
      <c r="I109" s="15">
        <v>10260261</v>
      </c>
      <c r="J109" s="15" t="s">
        <v>7284</v>
      </c>
      <c r="K109" s="16">
        <v>1300</v>
      </c>
      <c r="L109" s="16">
        <v>1300</v>
      </c>
      <c r="M109" s="14"/>
      <c r="N109" s="14"/>
      <c r="O109" s="14"/>
      <c r="P109" s="17">
        <v>1300</v>
      </c>
      <c r="Q109" s="17">
        <v>1300</v>
      </c>
      <c r="R109" s="17">
        <v>2600</v>
      </c>
    </row>
    <row r="110" spans="1:18" x14ac:dyDescent="0.75">
      <c r="A110" s="14" t="s">
        <v>7819</v>
      </c>
      <c r="B110" s="15">
        <v>10136693</v>
      </c>
      <c r="C110" s="15" t="s">
        <v>5396</v>
      </c>
      <c r="D110" s="15">
        <v>14105</v>
      </c>
      <c r="E110" s="14" t="s">
        <v>7275</v>
      </c>
      <c r="F110" s="14" t="s">
        <v>7276</v>
      </c>
      <c r="G110" s="14" t="s">
        <v>11</v>
      </c>
      <c r="H110" s="14" t="s">
        <v>22</v>
      </c>
      <c r="I110" s="15">
        <v>10260262</v>
      </c>
      <c r="J110" s="15" t="s">
        <v>7285</v>
      </c>
      <c r="K110" s="16">
        <v>1170</v>
      </c>
      <c r="L110" s="16">
        <v>1170</v>
      </c>
      <c r="M110" s="14"/>
      <c r="N110" s="14"/>
      <c r="O110" s="14"/>
      <c r="P110" s="17">
        <v>1170</v>
      </c>
      <c r="Q110" s="17">
        <v>1170</v>
      </c>
      <c r="R110" s="17">
        <v>2340</v>
      </c>
    </row>
    <row r="111" spans="1:18" x14ac:dyDescent="0.75">
      <c r="A111" s="14" t="s">
        <v>7819</v>
      </c>
      <c r="B111" s="15">
        <v>10136693</v>
      </c>
      <c r="C111" s="15" t="s">
        <v>5396</v>
      </c>
      <c r="D111" s="15">
        <v>14105</v>
      </c>
      <c r="E111" s="14" t="s">
        <v>7275</v>
      </c>
      <c r="F111" s="14" t="s">
        <v>7276</v>
      </c>
      <c r="G111" s="14" t="s">
        <v>11</v>
      </c>
      <c r="H111" s="14" t="s">
        <v>22</v>
      </c>
      <c r="I111" s="15">
        <v>10271817</v>
      </c>
      <c r="J111" s="15" t="s">
        <v>7286</v>
      </c>
      <c r="K111" s="16">
        <v>1040</v>
      </c>
      <c r="L111" s="16">
        <v>1040</v>
      </c>
      <c r="M111" s="14"/>
      <c r="N111" s="14"/>
      <c r="O111" s="14"/>
      <c r="P111" s="17">
        <v>1040</v>
      </c>
      <c r="Q111" s="17">
        <v>1040</v>
      </c>
      <c r="R111" s="17">
        <v>2080</v>
      </c>
    </row>
    <row r="112" spans="1:18" x14ac:dyDescent="0.75">
      <c r="A112" s="14" t="s">
        <v>7819</v>
      </c>
      <c r="B112" s="15">
        <v>10128312</v>
      </c>
      <c r="C112" s="15" t="s">
        <v>5405</v>
      </c>
      <c r="D112" s="15">
        <v>14101</v>
      </c>
      <c r="E112" s="14" t="s">
        <v>7275</v>
      </c>
      <c r="F112" s="14" t="s">
        <v>7276</v>
      </c>
      <c r="G112" s="14" t="s">
        <v>11</v>
      </c>
      <c r="H112" s="14" t="s">
        <v>46</v>
      </c>
      <c r="I112" s="15">
        <v>10260146</v>
      </c>
      <c r="J112" s="15" t="s">
        <v>7277</v>
      </c>
      <c r="K112" s="16">
        <v>2117</v>
      </c>
      <c r="L112" s="14">
        <v>868</v>
      </c>
      <c r="M112" s="14"/>
      <c r="N112" s="14"/>
      <c r="O112" s="14"/>
      <c r="P112" s="17">
        <v>2117</v>
      </c>
      <c r="Q112" s="18">
        <v>868</v>
      </c>
      <c r="R112" s="17">
        <f>SUM(P112:Q112)</f>
        <v>2985</v>
      </c>
    </row>
    <row r="113" spans="1:18" x14ac:dyDescent="0.75">
      <c r="A113" s="14" t="s">
        <v>7819</v>
      </c>
      <c r="B113" s="15">
        <v>10128312</v>
      </c>
      <c r="C113" s="15" t="s">
        <v>5405</v>
      </c>
      <c r="D113" s="15">
        <v>14101</v>
      </c>
      <c r="E113" s="14" t="s">
        <v>7275</v>
      </c>
      <c r="F113" s="14" t="s">
        <v>7276</v>
      </c>
      <c r="G113" s="14" t="s">
        <v>11</v>
      </c>
      <c r="H113" s="14" t="s">
        <v>46</v>
      </c>
      <c r="I113" s="15">
        <v>10461337</v>
      </c>
      <c r="J113" s="15" t="s">
        <v>7278</v>
      </c>
      <c r="K113" s="16">
        <v>845</v>
      </c>
      <c r="L113" s="14">
        <v>338</v>
      </c>
      <c r="M113" s="14"/>
      <c r="N113" s="14"/>
      <c r="O113" s="14"/>
      <c r="P113" s="18">
        <v>845</v>
      </c>
      <c r="Q113" s="18">
        <v>338</v>
      </c>
      <c r="R113" s="17">
        <f t="shared" ref="R113:R120" si="0">SUM(P113:Q113)</f>
        <v>1183</v>
      </c>
    </row>
    <row r="114" spans="1:18" x14ac:dyDescent="0.75">
      <c r="A114" s="14" t="s">
        <v>7819</v>
      </c>
      <c r="B114" s="15">
        <v>10128312</v>
      </c>
      <c r="C114" s="15" t="s">
        <v>5405</v>
      </c>
      <c r="D114" s="15">
        <v>14105</v>
      </c>
      <c r="E114" s="14" t="s">
        <v>7279</v>
      </c>
      <c r="F114" s="14" t="s">
        <v>7276</v>
      </c>
      <c r="G114" s="14" t="s">
        <v>11</v>
      </c>
      <c r="H114" s="14" t="s">
        <v>12</v>
      </c>
      <c r="I114" s="15">
        <v>10260266</v>
      </c>
      <c r="J114" s="15" t="s">
        <v>7280</v>
      </c>
      <c r="K114" s="16">
        <v>1014</v>
      </c>
      <c r="L114" s="14">
        <v>507</v>
      </c>
      <c r="M114" s="14"/>
      <c r="N114" s="14"/>
      <c r="O114" s="14"/>
      <c r="P114" s="18">
        <v>1014</v>
      </c>
      <c r="Q114" s="18">
        <v>507</v>
      </c>
      <c r="R114" s="17">
        <f t="shared" si="0"/>
        <v>1521</v>
      </c>
    </row>
    <row r="115" spans="1:18" x14ac:dyDescent="0.75">
      <c r="A115" s="14" t="s">
        <v>7819</v>
      </c>
      <c r="B115" s="15">
        <v>10128312</v>
      </c>
      <c r="C115" s="15" t="s">
        <v>5405</v>
      </c>
      <c r="D115" s="15">
        <v>14105</v>
      </c>
      <c r="E115" s="14" t="s">
        <v>7275</v>
      </c>
      <c r="F115" s="14" t="s">
        <v>7276</v>
      </c>
      <c r="G115" s="14" t="s">
        <v>11</v>
      </c>
      <c r="H115" s="14" t="s">
        <v>12</v>
      </c>
      <c r="I115" s="15">
        <v>10260260</v>
      </c>
      <c r="J115" s="15" t="s">
        <v>7281</v>
      </c>
      <c r="K115" s="16">
        <v>1014</v>
      </c>
      <c r="L115" s="14">
        <v>507</v>
      </c>
      <c r="M115" s="14"/>
      <c r="N115" s="14"/>
      <c r="O115" s="14"/>
      <c r="P115" s="18">
        <v>1014</v>
      </c>
      <c r="Q115" s="18">
        <v>507</v>
      </c>
      <c r="R115" s="17">
        <f t="shared" si="0"/>
        <v>1521</v>
      </c>
    </row>
    <row r="116" spans="1:18" x14ac:dyDescent="0.75">
      <c r="A116" s="14" t="s">
        <v>7819</v>
      </c>
      <c r="B116" s="15">
        <v>10128312</v>
      </c>
      <c r="C116" s="15" t="s">
        <v>5405</v>
      </c>
      <c r="D116" s="15">
        <v>14105</v>
      </c>
      <c r="E116" s="14" t="s">
        <v>7275</v>
      </c>
      <c r="F116" s="14" t="s">
        <v>7276</v>
      </c>
      <c r="G116" s="14" t="s">
        <v>11</v>
      </c>
      <c r="H116" s="14" t="s">
        <v>12</v>
      </c>
      <c r="I116" s="15">
        <v>10309888</v>
      </c>
      <c r="J116" s="15" t="s">
        <v>7282</v>
      </c>
      <c r="K116" s="16">
        <v>845</v>
      </c>
      <c r="L116" s="14">
        <v>338</v>
      </c>
      <c r="M116" s="14"/>
      <c r="N116" s="14"/>
      <c r="O116" s="14"/>
      <c r="P116" s="18">
        <v>845</v>
      </c>
      <c r="Q116" s="18">
        <v>338</v>
      </c>
      <c r="R116" s="17">
        <f t="shared" si="0"/>
        <v>1183</v>
      </c>
    </row>
    <row r="117" spans="1:18" x14ac:dyDescent="0.75">
      <c r="A117" s="14" t="s">
        <v>7819</v>
      </c>
      <c r="B117" s="15">
        <v>10128312</v>
      </c>
      <c r="C117" s="15" t="s">
        <v>5405</v>
      </c>
      <c r="D117" s="15">
        <v>14105</v>
      </c>
      <c r="E117" s="14" t="s">
        <v>7275</v>
      </c>
      <c r="F117" s="14" t="s">
        <v>7276</v>
      </c>
      <c r="G117" s="14" t="s">
        <v>11</v>
      </c>
      <c r="H117" s="14" t="s">
        <v>12</v>
      </c>
      <c r="I117" s="15">
        <v>10260265</v>
      </c>
      <c r="J117" s="15" t="s">
        <v>7283</v>
      </c>
      <c r="K117" s="14">
        <v>676</v>
      </c>
      <c r="L117" s="14">
        <v>169</v>
      </c>
      <c r="M117" s="14"/>
      <c r="N117" s="14"/>
      <c r="O117" s="14"/>
      <c r="P117" s="18">
        <v>676</v>
      </c>
      <c r="Q117" s="18">
        <v>169</v>
      </c>
      <c r="R117" s="17">
        <f t="shared" si="0"/>
        <v>845</v>
      </c>
    </row>
    <row r="118" spans="1:18" x14ac:dyDescent="0.75">
      <c r="A118" s="14" t="s">
        <v>7819</v>
      </c>
      <c r="B118" s="15">
        <v>10128312</v>
      </c>
      <c r="C118" s="15" t="s">
        <v>5405</v>
      </c>
      <c r="D118" s="15">
        <v>14105</v>
      </c>
      <c r="E118" s="14" t="s">
        <v>7275</v>
      </c>
      <c r="F118" s="14" t="s">
        <v>7276</v>
      </c>
      <c r="G118" s="14" t="s">
        <v>11</v>
      </c>
      <c r="H118" s="14" t="s">
        <v>22</v>
      </c>
      <c r="I118" s="15">
        <v>10260261</v>
      </c>
      <c r="J118" s="15" t="s">
        <v>7284</v>
      </c>
      <c r="K118" s="16">
        <v>2197</v>
      </c>
      <c r="L118" s="14">
        <v>845</v>
      </c>
      <c r="M118" s="14"/>
      <c r="N118" s="14"/>
      <c r="O118" s="14"/>
      <c r="P118" s="17">
        <v>2197</v>
      </c>
      <c r="Q118" s="18">
        <v>845</v>
      </c>
      <c r="R118" s="17">
        <f t="shared" si="0"/>
        <v>3042</v>
      </c>
    </row>
    <row r="119" spans="1:18" x14ac:dyDescent="0.75">
      <c r="A119" s="14" t="s">
        <v>7819</v>
      </c>
      <c r="B119" s="15">
        <v>10128312</v>
      </c>
      <c r="C119" s="15" t="s">
        <v>5405</v>
      </c>
      <c r="D119" s="15">
        <v>14105</v>
      </c>
      <c r="E119" s="14" t="s">
        <v>7275</v>
      </c>
      <c r="F119" s="14" t="s">
        <v>7276</v>
      </c>
      <c r="G119" s="14" t="s">
        <v>11</v>
      </c>
      <c r="H119" s="14" t="s">
        <v>22</v>
      </c>
      <c r="I119" s="15">
        <v>10260262</v>
      </c>
      <c r="J119" s="15" t="s">
        <v>7285</v>
      </c>
      <c r="K119" s="16">
        <v>3887</v>
      </c>
      <c r="L119" s="16">
        <v>1521</v>
      </c>
      <c r="M119" s="14"/>
      <c r="N119" s="14"/>
      <c r="O119" s="14"/>
      <c r="P119" s="17">
        <v>3887</v>
      </c>
      <c r="Q119" s="18">
        <v>1521</v>
      </c>
      <c r="R119" s="17">
        <f t="shared" si="0"/>
        <v>5408</v>
      </c>
    </row>
    <row r="120" spans="1:18" x14ac:dyDescent="0.75">
      <c r="A120" s="14" t="s">
        <v>7819</v>
      </c>
      <c r="B120" s="15">
        <v>10128312</v>
      </c>
      <c r="C120" s="15" t="s">
        <v>5405</v>
      </c>
      <c r="D120" s="15">
        <v>14105</v>
      </c>
      <c r="E120" s="14" t="s">
        <v>7275</v>
      </c>
      <c r="F120" s="14" t="s">
        <v>7276</v>
      </c>
      <c r="G120" s="14" t="s">
        <v>11</v>
      </c>
      <c r="H120" s="14" t="s">
        <v>22</v>
      </c>
      <c r="I120" s="15">
        <v>10271817</v>
      </c>
      <c r="J120" s="15" t="s">
        <v>7286</v>
      </c>
      <c r="K120" s="16">
        <v>3042</v>
      </c>
      <c r="L120" s="16">
        <v>1183</v>
      </c>
      <c r="M120" s="14"/>
      <c r="N120" s="14"/>
      <c r="O120" s="14"/>
      <c r="P120" s="17">
        <v>3042</v>
      </c>
      <c r="Q120" s="18">
        <v>1183</v>
      </c>
      <c r="R120" s="17">
        <f t="shared" si="0"/>
        <v>4225</v>
      </c>
    </row>
    <row r="121" spans="1:18" x14ac:dyDescent="0.75">
      <c r="A121" s="14" t="s">
        <v>7819</v>
      </c>
      <c r="B121" s="15">
        <v>10136697</v>
      </c>
      <c r="C121" s="15" t="s">
        <v>5404</v>
      </c>
      <c r="D121" s="15">
        <v>14101</v>
      </c>
      <c r="E121" s="14" t="s">
        <v>7275</v>
      </c>
      <c r="F121" s="14" t="s">
        <v>7276</v>
      </c>
      <c r="G121" s="14" t="s">
        <v>11</v>
      </c>
      <c r="H121" s="14" t="s">
        <v>46</v>
      </c>
      <c r="I121" s="15">
        <v>10260146</v>
      </c>
      <c r="J121" s="15" t="s">
        <v>7277</v>
      </c>
      <c r="K121" s="16">
        <v>2470</v>
      </c>
      <c r="L121" s="14"/>
      <c r="M121" s="14"/>
      <c r="N121" s="14"/>
      <c r="O121" s="14"/>
      <c r="P121" s="17">
        <v>2470</v>
      </c>
      <c r="Q121" s="18" t="s">
        <v>7817</v>
      </c>
      <c r="R121" s="17">
        <v>2470</v>
      </c>
    </row>
    <row r="122" spans="1:18" x14ac:dyDescent="0.75">
      <c r="A122" s="14" t="s">
        <v>7819</v>
      </c>
      <c r="B122" s="15">
        <v>10136697</v>
      </c>
      <c r="C122" s="15" t="s">
        <v>5404</v>
      </c>
      <c r="D122" s="15">
        <v>14101</v>
      </c>
      <c r="E122" s="14" t="s">
        <v>7275</v>
      </c>
      <c r="F122" s="14" t="s">
        <v>7276</v>
      </c>
      <c r="G122" s="14" t="s">
        <v>11</v>
      </c>
      <c r="H122" s="14" t="s">
        <v>46</v>
      </c>
      <c r="I122" s="15">
        <v>10461337</v>
      </c>
      <c r="J122" s="15" t="s">
        <v>7278</v>
      </c>
      <c r="K122" s="16">
        <v>1170</v>
      </c>
      <c r="L122" s="14"/>
      <c r="M122" s="14"/>
      <c r="N122" s="14"/>
      <c r="O122" s="14"/>
      <c r="P122" s="17">
        <v>1170</v>
      </c>
      <c r="Q122" s="18" t="s">
        <v>7817</v>
      </c>
      <c r="R122" s="17">
        <v>1170</v>
      </c>
    </row>
    <row r="123" spans="1:18" x14ac:dyDescent="0.75">
      <c r="A123" s="14" t="s">
        <v>7819</v>
      </c>
      <c r="B123" s="15">
        <v>10136697</v>
      </c>
      <c r="C123" s="15" t="s">
        <v>5404</v>
      </c>
      <c r="D123" s="15">
        <v>14105</v>
      </c>
      <c r="E123" s="14" t="s">
        <v>7279</v>
      </c>
      <c r="F123" s="14" t="s">
        <v>7276</v>
      </c>
      <c r="G123" s="14" t="s">
        <v>11</v>
      </c>
      <c r="H123" s="14" t="s">
        <v>12</v>
      </c>
      <c r="I123" s="15">
        <v>10260266</v>
      </c>
      <c r="J123" s="15" t="s">
        <v>7280</v>
      </c>
      <c r="K123" s="16">
        <v>1170</v>
      </c>
      <c r="L123" s="14"/>
      <c r="M123" s="14"/>
      <c r="N123" s="14"/>
      <c r="O123" s="14"/>
      <c r="P123" s="17">
        <v>1170</v>
      </c>
      <c r="Q123" s="18" t="s">
        <v>7817</v>
      </c>
      <c r="R123" s="17">
        <v>1170</v>
      </c>
    </row>
    <row r="124" spans="1:18" x14ac:dyDescent="0.75">
      <c r="A124" s="14" t="s">
        <v>7819</v>
      </c>
      <c r="B124" s="15">
        <v>10136697</v>
      </c>
      <c r="C124" s="15" t="s">
        <v>5404</v>
      </c>
      <c r="D124" s="15">
        <v>14105</v>
      </c>
      <c r="E124" s="14" t="s">
        <v>7275</v>
      </c>
      <c r="F124" s="14" t="s">
        <v>7276</v>
      </c>
      <c r="G124" s="14" t="s">
        <v>11</v>
      </c>
      <c r="H124" s="14" t="s">
        <v>12</v>
      </c>
      <c r="I124" s="15">
        <v>10260260</v>
      </c>
      <c r="J124" s="15" t="s">
        <v>7281</v>
      </c>
      <c r="K124" s="16">
        <v>6086</v>
      </c>
      <c r="L124" s="14"/>
      <c r="M124" s="14"/>
      <c r="N124" s="14"/>
      <c r="O124" s="14"/>
      <c r="P124" s="17">
        <v>6086</v>
      </c>
      <c r="Q124" s="18" t="s">
        <v>7817</v>
      </c>
      <c r="R124" s="17">
        <v>6086</v>
      </c>
    </row>
    <row r="125" spans="1:18" x14ac:dyDescent="0.75">
      <c r="A125" s="14" t="s">
        <v>7819</v>
      </c>
      <c r="B125" s="15">
        <v>10136697</v>
      </c>
      <c r="C125" s="15" t="s">
        <v>5404</v>
      </c>
      <c r="D125" s="15">
        <v>14105</v>
      </c>
      <c r="E125" s="14" t="s">
        <v>7275</v>
      </c>
      <c r="F125" s="14" t="s">
        <v>7276</v>
      </c>
      <c r="G125" s="14" t="s">
        <v>11</v>
      </c>
      <c r="H125" s="14" t="s">
        <v>12</v>
      </c>
      <c r="I125" s="15">
        <v>10309888</v>
      </c>
      <c r="J125" s="15" t="s">
        <v>7282</v>
      </c>
      <c r="K125" s="16">
        <v>1820</v>
      </c>
      <c r="L125" s="14"/>
      <c r="M125" s="14"/>
      <c r="N125" s="14"/>
      <c r="O125" s="14"/>
      <c r="P125" s="17">
        <v>1820</v>
      </c>
      <c r="Q125" s="18" t="s">
        <v>7817</v>
      </c>
      <c r="R125" s="17">
        <v>1820</v>
      </c>
    </row>
    <row r="126" spans="1:18" x14ac:dyDescent="0.75">
      <c r="A126" s="14" t="s">
        <v>7819</v>
      </c>
      <c r="B126" s="15">
        <v>10136697</v>
      </c>
      <c r="C126" s="15" t="s">
        <v>5404</v>
      </c>
      <c r="D126" s="15">
        <v>14105</v>
      </c>
      <c r="E126" s="14" t="s">
        <v>7275</v>
      </c>
      <c r="F126" s="14" t="s">
        <v>7276</v>
      </c>
      <c r="G126" s="14" t="s">
        <v>11</v>
      </c>
      <c r="H126" s="14" t="s">
        <v>12</v>
      </c>
      <c r="I126" s="15">
        <v>10260265</v>
      </c>
      <c r="J126" s="15" t="s">
        <v>7283</v>
      </c>
      <c r="K126" s="16">
        <v>2080</v>
      </c>
      <c r="L126" s="14"/>
      <c r="M126" s="14"/>
      <c r="N126" s="14"/>
      <c r="O126" s="14"/>
      <c r="P126" s="17">
        <v>2080</v>
      </c>
      <c r="Q126" s="18" t="s">
        <v>7817</v>
      </c>
      <c r="R126" s="17">
        <v>2080</v>
      </c>
    </row>
    <row r="127" spans="1:18" x14ac:dyDescent="0.75">
      <c r="A127" s="14" t="s">
        <v>7819</v>
      </c>
      <c r="B127" s="15">
        <v>10136697</v>
      </c>
      <c r="C127" s="15" t="s">
        <v>5404</v>
      </c>
      <c r="D127" s="15">
        <v>14105</v>
      </c>
      <c r="E127" s="14" t="s">
        <v>7275</v>
      </c>
      <c r="F127" s="14" t="s">
        <v>7276</v>
      </c>
      <c r="G127" s="14" t="s">
        <v>11</v>
      </c>
      <c r="H127" s="14" t="s">
        <v>22</v>
      </c>
      <c r="I127" s="15">
        <v>10260261</v>
      </c>
      <c r="J127" s="15" t="s">
        <v>7284</v>
      </c>
      <c r="K127" s="16">
        <v>1560</v>
      </c>
      <c r="L127" s="14"/>
      <c r="M127" s="14"/>
      <c r="N127" s="14"/>
      <c r="O127" s="14"/>
      <c r="P127" s="17">
        <v>1560</v>
      </c>
      <c r="Q127" s="18" t="s">
        <v>7817</v>
      </c>
      <c r="R127" s="17">
        <v>1560</v>
      </c>
    </row>
    <row r="128" spans="1:18" x14ac:dyDescent="0.75">
      <c r="A128" s="14" t="s">
        <v>7819</v>
      </c>
      <c r="B128" s="15">
        <v>10136697</v>
      </c>
      <c r="C128" s="15" t="s">
        <v>5404</v>
      </c>
      <c r="D128" s="15">
        <v>14105</v>
      </c>
      <c r="E128" s="14" t="s">
        <v>7275</v>
      </c>
      <c r="F128" s="14" t="s">
        <v>7276</v>
      </c>
      <c r="G128" s="14" t="s">
        <v>11</v>
      </c>
      <c r="H128" s="14" t="s">
        <v>22</v>
      </c>
      <c r="I128" s="15">
        <v>10260262</v>
      </c>
      <c r="J128" s="15" t="s">
        <v>7285</v>
      </c>
      <c r="K128" s="16">
        <v>1950</v>
      </c>
      <c r="L128" s="14"/>
      <c r="M128" s="14"/>
      <c r="N128" s="14"/>
      <c r="O128" s="14"/>
      <c r="P128" s="17">
        <v>1950</v>
      </c>
      <c r="Q128" s="18" t="s">
        <v>7817</v>
      </c>
      <c r="R128" s="17">
        <v>1950</v>
      </c>
    </row>
    <row r="129" spans="1:18" x14ac:dyDescent="0.75">
      <c r="A129" s="14" t="s">
        <v>7819</v>
      </c>
      <c r="B129" s="15">
        <v>10136697</v>
      </c>
      <c r="C129" s="15" t="s">
        <v>5404</v>
      </c>
      <c r="D129" s="15">
        <v>14105</v>
      </c>
      <c r="E129" s="14" t="s">
        <v>7275</v>
      </c>
      <c r="F129" s="14" t="s">
        <v>7276</v>
      </c>
      <c r="G129" s="14" t="s">
        <v>11</v>
      </c>
      <c r="H129" s="14" t="s">
        <v>22</v>
      </c>
      <c r="I129" s="15">
        <v>10271817</v>
      </c>
      <c r="J129" s="15" t="s">
        <v>7286</v>
      </c>
      <c r="K129" s="16">
        <v>1170</v>
      </c>
      <c r="L129" s="14"/>
      <c r="M129" s="14"/>
      <c r="N129" s="14"/>
      <c r="O129" s="14"/>
      <c r="P129" s="17">
        <v>1170</v>
      </c>
      <c r="Q129" s="18" t="s">
        <v>7817</v>
      </c>
      <c r="R129" s="17">
        <v>1170</v>
      </c>
    </row>
    <row r="130" spans="1:18" x14ac:dyDescent="0.75">
      <c r="A130" s="14" t="s">
        <v>7819</v>
      </c>
      <c r="B130" s="15">
        <v>10117702</v>
      </c>
      <c r="C130" s="15" t="s">
        <v>5403</v>
      </c>
      <c r="D130" s="15">
        <v>14101</v>
      </c>
      <c r="E130" s="14" t="s">
        <v>7275</v>
      </c>
      <c r="F130" s="14" t="s">
        <v>7276</v>
      </c>
      <c r="G130" s="14" t="s">
        <v>11</v>
      </c>
      <c r="H130" s="14" t="s">
        <v>46</v>
      </c>
      <c r="I130" s="15">
        <v>10260146</v>
      </c>
      <c r="J130" s="15" t="s">
        <v>7277</v>
      </c>
      <c r="K130" s="16">
        <v>4563</v>
      </c>
      <c r="L130" s="14"/>
      <c r="M130" s="14"/>
      <c r="N130" s="14"/>
      <c r="O130" s="14"/>
      <c r="P130" s="17">
        <v>4563</v>
      </c>
      <c r="Q130" s="18" t="s">
        <v>7817</v>
      </c>
      <c r="R130" s="17">
        <v>4563</v>
      </c>
    </row>
    <row r="131" spans="1:18" x14ac:dyDescent="0.75">
      <c r="A131" s="14" t="s">
        <v>7819</v>
      </c>
      <c r="B131" s="15">
        <v>10117702</v>
      </c>
      <c r="C131" s="15" t="s">
        <v>5403</v>
      </c>
      <c r="D131" s="15">
        <v>14101</v>
      </c>
      <c r="E131" s="14" t="s">
        <v>7275</v>
      </c>
      <c r="F131" s="14" t="s">
        <v>7276</v>
      </c>
      <c r="G131" s="14" t="s">
        <v>11</v>
      </c>
      <c r="H131" s="14" t="s">
        <v>46</v>
      </c>
      <c r="I131" s="15">
        <v>10461337</v>
      </c>
      <c r="J131" s="15" t="s">
        <v>7278</v>
      </c>
      <c r="K131" s="16">
        <v>2704</v>
      </c>
      <c r="L131" s="14"/>
      <c r="M131" s="14"/>
      <c r="N131" s="14"/>
      <c r="O131" s="14"/>
      <c r="P131" s="17">
        <v>2704</v>
      </c>
      <c r="Q131" s="18" t="s">
        <v>7817</v>
      </c>
      <c r="R131" s="17">
        <v>2704</v>
      </c>
    </row>
    <row r="132" spans="1:18" x14ac:dyDescent="0.75">
      <c r="A132" s="14" t="s">
        <v>7819</v>
      </c>
      <c r="B132" s="15">
        <v>10117702</v>
      </c>
      <c r="C132" s="15" t="s">
        <v>5403</v>
      </c>
      <c r="D132" s="15">
        <v>14105</v>
      </c>
      <c r="E132" s="14" t="s">
        <v>7279</v>
      </c>
      <c r="F132" s="14" t="s">
        <v>7276</v>
      </c>
      <c r="G132" s="14" t="s">
        <v>11</v>
      </c>
      <c r="H132" s="14" t="s">
        <v>12</v>
      </c>
      <c r="I132" s="15">
        <v>10260266</v>
      </c>
      <c r="J132" s="15" t="s">
        <v>7280</v>
      </c>
      <c r="K132" s="16">
        <v>6422</v>
      </c>
      <c r="L132" s="14"/>
      <c r="M132" s="14"/>
      <c r="N132" s="14"/>
      <c r="O132" s="14"/>
      <c r="P132" s="17">
        <v>6422</v>
      </c>
      <c r="Q132" s="18" t="s">
        <v>7817</v>
      </c>
      <c r="R132" s="17">
        <v>6422</v>
      </c>
    </row>
    <row r="133" spans="1:18" x14ac:dyDescent="0.75">
      <c r="A133" s="14" t="s">
        <v>7819</v>
      </c>
      <c r="B133" s="15">
        <v>10117702</v>
      </c>
      <c r="C133" s="15" t="s">
        <v>5403</v>
      </c>
      <c r="D133" s="15">
        <v>14105</v>
      </c>
      <c r="E133" s="14" t="s">
        <v>7275</v>
      </c>
      <c r="F133" s="14" t="s">
        <v>7276</v>
      </c>
      <c r="G133" s="14" t="s">
        <v>11</v>
      </c>
      <c r="H133" s="14" t="s">
        <v>12</v>
      </c>
      <c r="I133" s="15">
        <v>10260260</v>
      </c>
      <c r="J133" s="15" t="s">
        <v>7281</v>
      </c>
      <c r="K133" s="16">
        <v>18508</v>
      </c>
      <c r="L133" s="14"/>
      <c r="M133" s="14"/>
      <c r="N133" s="14"/>
      <c r="O133" s="14"/>
      <c r="P133" s="17">
        <v>18508</v>
      </c>
      <c r="Q133" s="18" t="s">
        <v>7817</v>
      </c>
      <c r="R133" s="17">
        <v>18508</v>
      </c>
    </row>
    <row r="134" spans="1:18" x14ac:dyDescent="0.75">
      <c r="A134" s="14" t="s">
        <v>7819</v>
      </c>
      <c r="B134" s="15">
        <v>10117702</v>
      </c>
      <c r="C134" s="15" t="s">
        <v>5403</v>
      </c>
      <c r="D134" s="15">
        <v>14105</v>
      </c>
      <c r="E134" s="14" t="s">
        <v>7275</v>
      </c>
      <c r="F134" s="14" t="s">
        <v>7276</v>
      </c>
      <c r="G134" s="14" t="s">
        <v>11</v>
      </c>
      <c r="H134" s="14" t="s">
        <v>12</v>
      </c>
      <c r="I134" s="15">
        <v>10309888</v>
      </c>
      <c r="J134" s="15" t="s">
        <v>7282</v>
      </c>
      <c r="K134" s="16">
        <v>4056</v>
      </c>
      <c r="L134" s="14"/>
      <c r="M134" s="14"/>
      <c r="N134" s="14"/>
      <c r="O134" s="14"/>
      <c r="P134" s="17">
        <v>4056</v>
      </c>
      <c r="Q134" s="18" t="s">
        <v>7817</v>
      </c>
      <c r="R134" s="17">
        <v>4056</v>
      </c>
    </row>
    <row r="135" spans="1:18" x14ac:dyDescent="0.75">
      <c r="A135" s="14" t="s">
        <v>7819</v>
      </c>
      <c r="B135" s="15">
        <v>10117702</v>
      </c>
      <c r="C135" s="15" t="s">
        <v>5403</v>
      </c>
      <c r="D135" s="15">
        <v>14105</v>
      </c>
      <c r="E135" s="14" t="s">
        <v>7275</v>
      </c>
      <c r="F135" s="14" t="s">
        <v>7276</v>
      </c>
      <c r="G135" s="14" t="s">
        <v>11</v>
      </c>
      <c r="H135" s="14" t="s">
        <v>12</v>
      </c>
      <c r="I135" s="15">
        <v>10260265</v>
      </c>
      <c r="J135" s="15" t="s">
        <v>7283</v>
      </c>
      <c r="K135" s="16">
        <v>5070</v>
      </c>
      <c r="L135" s="14"/>
      <c r="M135" s="14"/>
      <c r="N135" s="14"/>
      <c r="O135" s="14"/>
      <c r="P135" s="17">
        <v>5070</v>
      </c>
      <c r="Q135" s="18" t="s">
        <v>7817</v>
      </c>
      <c r="R135" s="17">
        <v>5070</v>
      </c>
    </row>
    <row r="136" spans="1:18" x14ac:dyDescent="0.75">
      <c r="A136" s="14" t="s">
        <v>7819</v>
      </c>
      <c r="B136" s="15">
        <v>10117702</v>
      </c>
      <c r="C136" s="15" t="s">
        <v>5403</v>
      </c>
      <c r="D136" s="15">
        <v>14105</v>
      </c>
      <c r="E136" s="14" t="s">
        <v>7275</v>
      </c>
      <c r="F136" s="14" t="s">
        <v>7276</v>
      </c>
      <c r="G136" s="14" t="s">
        <v>11</v>
      </c>
      <c r="H136" s="14" t="s">
        <v>22</v>
      </c>
      <c r="I136" s="15">
        <v>10260261</v>
      </c>
      <c r="J136" s="15" t="s">
        <v>7284</v>
      </c>
      <c r="K136" s="16">
        <v>7436</v>
      </c>
      <c r="L136" s="14"/>
      <c r="M136" s="14"/>
      <c r="N136" s="14"/>
      <c r="O136" s="14"/>
      <c r="P136" s="17">
        <v>7436</v>
      </c>
      <c r="Q136" s="18" t="s">
        <v>7817</v>
      </c>
      <c r="R136" s="17">
        <v>7436</v>
      </c>
    </row>
    <row r="137" spans="1:18" x14ac:dyDescent="0.75">
      <c r="A137" s="14" t="s">
        <v>7819</v>
      </c>
      <c r="B137" s="15">
        <v>10117702</v>
      </c>
      <c r="C137" s="15" t="s">
        <v>5403</v>
      </c>
      <c r="D137" s="15">
        <v>14105</v>
      </c>
      <c r="E137" s="14" t="s">
        <v>7275</v>
      </c>
      <c r="F137" s="14" t="s">
        <v>7276</v>
      </c>
      <c r="G137" s="14" t="s">
        <v>11</v>
      </c>
      <c r="H137" s="14" t="s">
        <v>22</v>
      </c>
      <c r="I137" s="15">
        <v>10260262</v>
      </c>
      <c r="J137" s="15" t="s">
        <v>7285</v>
      </c>
      <c r="K137" s="16">
        <v>6422</v>
      </c>
      <c r="L137" s="14"/>
      <c r="M137" s="14"/>
      <c r="N137" s="14"/>
      <c r="O137" s="14"/>
      <c r="P137" s="17">
        <v>6422</v>
      </c>
      <c r="Q137" s="18" t="s">
        <v>7817</v>
      </c>
      <c r="R137" s="17">
        <v>6422</v>
      </c>
    </row>
    <row r="138" spans="1:18" x14ac:dyDescent="0.75">
      <c r="A138" s="14" t="s">
        <v>7819</v>
      </c>
      <c r="B138" s="15">
        <v>10117702</v>
      </c>
      <c r="C138" s="15" t="s">
        <v>5403</v>
      </c>
      <c r="D138" s="15">
        <v>14105</v>
      </c>
      <c r="E138" s="14" t="s">
        <v>7275</v>
      </c>
      <c r="F138" s="14" t="s">
        <v>7276</v>
      </c>
      <c r="G138" s="14" t="s">
        <v>11</v>
      </c>
      <c r="H138" s="14" t="s">
        <v>22</v>
      </c>
      <c r="I138" s="15">
        <v>10271817</v>
      </c>
      <c r="J138" s="15" t="s">
        <v>7286</v>
      </c>
      <c r="K138" s="16">
        <v>5577</v>
      </c>
      <c r="L138" s="14"/>
      <c r="M138" s="14"/>
      <c r="N138" s="14"/>
      <c r="O138" s="14"/>
      <c r="P138" s="17">
        <v>5577</v>
      </c>
      <c r="Q138" s="18" t="s">
        <v>7817</v>
      </c>
      <c r="R138" s="17">
        <v>5577</v>
      </c>
    </row>
    <row r="139" spans="1:18" x14ac:dyDescent="0.75">
      <c r="A139" s="14" t="s">
        <v>7819</v>
      </c>
      <c r="B139" s="15">
        <v>10136266</v>
      </c>
      <c r="C139" s="15" t="s">
        <v>5400</v>
      </c>
      <c r="D139" s="15">
        <v>14101</v>
      </c>
      <c r="E139" s="14" t="s">
        <v>7275</v>
      </c>
      <c r="F139" s="14" t="s">
        <v>7276</v>
      </c>
      <c r="G139" s="14" t="s">
        <v>11</v>
      </c>
      <c r="H139" s="14" t="s">
        <v>46</v>
      </c>
      <c r="I139" s="15">
        <v>10260146</v>
      </c>
      <c r="J139" s="15" t="s">
        <v>7277</v>
      </c>
      <c r="K139" s="16">
        <v>2845</v>
      </c>
      <c r="L139" s="14"/>
      <c r="M139" s="14"/>
      <c r="N139" s="14"/>
      <c r="O139" s="14"/>
      <c r="P139" s="17">
        <v>2845</v>
      </c>
      <c r="Q139" s="18" t="s">
        <v>7817</v>
      </c>
      <c r="R139" s="17">
        <v>2845</v>
      </c>
    </row>
    <row r="140" spans="1:18" x14ac:dyDescent="0.75">
      <c r="A140" s="14" t="s">
        <v>7819</v>
      </c>
      <c r="B140" s="15">
        <v>10136266</v>
      </c>
      <c r="C140" s="15" t="s">
        <v>5400</v>
      </c>
      <c r="D140" s="15">
        <v>14101</v>
      </c>
      <c r="E140" s="14" t="s">
        <v>7275</v>
      </c>
      <c r="F140" s="14" t="s">
        <v>7276</v>
      </c>
      <c r="G140" s="14" t="s">
        <v>11</v>
      </c>
      <c r="H140" s="14" t="s">
        <v>46</v>
      </c>
      <c r="I140" s="15">
        <v>10461337</v>
      </c>
      <c r="J140" s="15" t="s">
        <v>7278</v>
      </c>
      <c r="K140" s="16">
        <v>1170</v>
      </c>
      <c r="L140" s="14"/>
      <c r="M140" s="14"/>
      <c r="N140" s="14"/>
      <c r="O140" s="14"/>
      <c r="P140" s="17">
        <v>1170</v>
      </c>
      <c r="Q140" s="18" t="s">
        <v>7817</v>
      </c>
      <c r="R140" s="17">
        <v>1170</v>
      </c>
    </row>
    <row r="141" spans="1:18" x14ac:dyDescent="0.75">
      <c r="A141" s="14" t="s">
        <v>7819</v>
      </c>
      <c r="B141" s="15">
        <v>10136266</v>
      </c>
      <c r="C141" s="15" t="s">
        <v>5400</v>
      </c>
      <c r="D141" s="15">
        <v>14105</v>
      </c>
      <c r="E141" s="14" t="s">
        <v>7279</v>
      </c>
      <c r="F141" s="14" t="s">
        <v>7276</v>
      </c>
      <c r="G141" s="14" t="s">
        <v>11</v>
      </c>
      <c r="H141" s="14" t="s">
        <v>12</v>
      </c>
      <c r="I141" s="15">
        <v>10260266</v>
      </c>
      <c r="J141" s="15" t="s">
        <v>7280</v>
      </c>
      <c r="K141" s="16">
        <v>260</v>
      </c>
      <c r="L141" s="14"/>
      <c r="M141" s="14"/>
      <c r="N141" s="14"/>
      <c r="O141" s="14"/>
      <c r="P141" s="17">
        <v>260</v>
      </c>
      <c r="Q141" s="18" t="s">
        <v>7817</v>
      </c>
      <c r="R141" s="17">
        <v>260</v>
      </c>
    </row>
    <row r="142" spans="1:18" x14ac:dyDescent="0.75">
      <c r="A142" s="14" t="s">
        <v>7819</v>
      </c>
      <c r="B142" s="15">
        <v>10136266</v>
      </c>
      <c r="C142" s="15" t="s">
        <v>5400</v>
      </c>
      <c r="D142" s="15">
        <v>14105</v>
      </c>
      <c r="E142" s="14" t="s">
        <v>7275</v>
      </c>
      <c r="F142" s="14" t="s">
        <v>7276</v>
      </c>
      <c r="G142" s="14" t="s">
        <v>11</v>
      </c>
      <c r="H142" s="14" t="s">
        <v>12</v>
      </c>
      <c r="I142" s="15">
        <v>10260260</v>
      </c>
      <c r="J142" s="15" t="s">
        <v>7281</v>
      </c>
      <c r="K142" s="16">
        <v>1170</v>
      </c>
      <c r="L142" s="14"/>
      <c r="M142" s="14"/>
      <c r="N142" s="14"/>
      <c r="O142" s="14"/>
      <c r="P142" s="17">
        <v>1170</v>
      </c>
      <c r="Q142" s="18" t="s">
        <v>7817</v>
      </c>
      <c r="R142" s="17">
        <v>1170</v>
      </c>
    </row>
    <row r="143" spans="1:18" x14ac:dyDescent="0.75">
      <c r="A143" s="14" t="s">
        <v>7819</v>
      </c>
      <c r="B143" s="15">
        <v>10136266</v>
      </c>
      <c r="C143" s="15" t="s">
        <v>5400</v>
      </c>
      <c r="D143" s="15">
        <v>14105</v>
      </c>
      <c r="E143" s="14" t="s">
        <v>7275</v>
      </c>
      <c r="F143" s="14" t="s">
        <v>7276</v>
      </c>
      <c r="G143" s="14" t="s">
        <v>11</v>
      </c>
      <c r="H143" s="14" t="s">
        <v>12</v>
      </c>
      <c r="I143" s="15">
        <v>10309888</v>
      </c>
      <c r="J143" s="15" t="s">
        <v>7282</v>
      </c>
      <c r="K143" s="14">
        <v>130</v>
      </c>
      <c r="L143" s="14"/>
      <c r="M143" s="14"/>
      <c r="N143" s="14"/>
      <c r="O143" s="14"/>
      <c r="P143" s="18">
        <v>130</v>
      </c>
      <c r="Q143" s="18" t="s">
        <v>7817</v>
      </c>
      <c r="R143" s="18">
        <v>130</v>
      </c>
    </row>
    <row r="144" spans="1:18" x14ac:dyDescent="0.75">
      <c r="A144" s="14" t="s">
        <v>7819</v>
      </c>
      <c r="B144" s="15">
        <v>10136266</v>
      </c>
      <c r="C144" s="15" t="s">
        <v>5400</v>
      </c>
      <c r="D144" s="15">
        <v>14105</v>
      </c>
      <c r="E144" s="14" t="s">
        <v>7275</v>
      </c>
      <c r="F144" s="14" t="s">
        <v>7276</v>
      </c>
      <c r="G144" s="14" t="s">
        <v>11</v>
      </c>
      <c r="H144" s="14" t="s">
        <v>12</v>
      </c>
      <c r="I144" s="15">
        <v>10260265</v>
      </c>
      <c r="J144" s="15" t="s">
        <v>7283</v>
      </c>
      <c r="K144" s="16">
        <v>260</v>
      </c>
      <c r="L144" s="14"/>
      <c r="M144" s="14"/>
      <c r="N144" s="14"/>
      <c r="O144" s="14"/>
      <c r="P144" s="17">
        <v>260</v>
      </c>
      <c r="Q144" s="18" t="s">
        <v>7817</v>
      </c>
      <c r="R144" s="17">
        <v>260</v>
      </c>
    </row>
    <row r="145" spans="1:18" x14ac:dyDescent="0.75">
      <c r="A145" s="14" t="s">
        <v>7819</v>
      </c>
      <c r="B145" s="15">
        <v>10136266</v>
      </c>
      <c r="C145" s="15" t="s">
        <v>5400</v>
      </c>
      <c r="D145" s="15">
        <v>14105</v>
      </c>
      <c r="E145" s="14" t="s">
        <v>7275</v>
      </c>
      <c r="F145" s="14" t="s">
        <v>7276</v>
      </c>
      <c r="G145" s="14" t="s">
        <v>11</v>
      </c>
      <c r="H145" s="14" t="s">
        <v>22</v>
      </c>
      <c r="I145" s="15">
        <v>10260261</v>
      </c>
      <c r="J145" s="15" t="s">
        <v>7284</v>
      </c>
      <c r="K145" s="16">
        <v>650</v>
      </c>
      <c r="L145" s="14"/>
      <c r="M145" s="14"/>
      <c r="N145" s="14"/>
      <c r="O145" s="14"/>
      <c r="P145" s="17">
        <v>650</v>
      </c>
      <c r="Q145" s="18" t="s">
        <v>7817</v>
      </c>
      <c r="R145" s="17">
        <v>650</v>
      </c>
    </row>
    <row r="146" spans="1:18" x14ac:dyDescent="0.75">
      <c r="A146" s="14" t="s">
        <v>7819</v>
      </c>
      <c r="B146" s="15">
        <v>10136266</v>
      </c>
      <c r="C146" s="15" t="s">
        <v>5400</v>
      </c>
      <c r="D146" s="15">
        <v>14105</v>
      </c>
      <c r="E146" s="14" t="s">
        <v>7275</v>
      </c>
      <c r="F146" s="14" t="s">
        <v>7276</v>
      </c>
      <c r="G146" s="14" t="s">
        <v>11</v>
      </c>
      <c r="H146" s="14" t="s">
        <v>22</v>
      </c>
      <c r="I146" s="15">
        <v>10260262</v>
      </c>
      <c r="J146" s="15" t="s">
        <v>7285</v>
      </c>
      <c r="K146" s="16">
        <v>520</v>
      </c>
      <c r="L146" s="14"/>
      <c r="M146" s="14"/>
      <c r="N146" s="14"/>
      <c r="O146" s="14"/>
      <c r="P146" s="17">
        <v>520</v>
      </c>
      <c r="Q146" s="18" t="s">
        <v>7817</v>
      </c>
      <c r="R146" s="17">
        <v>520</v>
      </c>
    </row>
    <row r="147" spans="1:18" x14ac:dyDescent="0.75">
      <c r="A147" s="14" t="s">
        <v>7819</v>
      </c>
      <c r="B147" s="15">
        <v>10136266</v>
      </c>
      <c r="C147" s="15" t="s">
        <v>5400</v>
      </c>
      <c r="D147" s="15">
        <v>14105</v>
      </c>
      <c r="E147" s="14" t="s">
        <v>7275</v>
      </c>
      <c r="F147" s="14" t="s">
        <v>7276</v>
      </c>
      <c r="G147" s="14" t="s">
        <v>11</v>
      </c>
      <c r="H147" s="14" t="s">
        <v>22</v>
      </c>
      <c r="I147" s="15">
        <v>10271817</v>
      </c>
      <c r="J147" s="15" t="s">
        <v>7286</v>
      </c>
      <c r="K147" s="16">
        <v>1170</v>
      </c>
      <c r="L147" s="14"/>
      <c r="M147" s="14"/>
      <c r="N147" s="14"/>
      <c r="O147" s="14"/>
      <c r="P147" s="17">
        <v>1170</v>
      </c>
      <c r="Q147" s="18" t="s">
        <v>7817</v>
      </c>
      <c r="R147" s="17">
        <v>1170</v>
      </c>
    </row>
    <row r="148" spans="1:18" x14ac:dyDescent="0.75">
      <c r="K148" s="10"/>
      <c r="P148" s="10"/>
      <c r="R148" s="10"/>
    </row>
    <row r="151" spans="1:18" x14ac:dyDescent="0.75">
      <c r="R151" s="10"/>
    </row>
    <row r="153" spans="1:18" x14ac:dyDescent="0.75">
      <c r="R153" s="10"/>
    </row>
    <row r="157" spans="1:18" x14ac:dyDescent="0.75">
      <c r="K157" s="10"/>
      <c r="P157" s="10"/>
      <c r="R157" s="10"/>
    </row>
    <row r="158" spans="1:18" x14ac:dyDescent="0.75">
      <c r="K158" s="10"/>
      <c r="P158" s="10"/>
      <c r="R158" s="10"/>
    </row>
    <row r="159" spans="1:18" x14ac:dyDescent="0.75">
      <c r="K159" s="10"/>
      <c r="P159" s="10"/>
      <c r="R159" s="10"/>
    </row>
    <row r="160" spans="1:18" x14ac:dyDescent="0.75">
      <c r="K160" s="10"/>
      <c r="P160" s="10"/>
      <c r="R160" s="10"/>
    </row>
    <row r="162" spans="11:18" x14ac:dyDescent="0.75">
      <c r="K162" s="10"/>
      <c r="P162" s="10"/>
      <c r="R162" s="10"/>
    </row>
    <row r="163" spans="11:18" x14ac:dyDescent="0.75">
      <c r="K163" s="10"/>
      <c r="P163" s="10"/>
      <c r="R163" s="10"/>
    </row>
    <row r="164" spans="11:18" x14ac:dyDescent="0.75">
      <c r="K164" s="10"/>
      <c r="P164" s="10"/>
      <c r="R164" s="10"/>
    </row>
    <row r="165" spans="11:18" x14ac:dyDescent="0.75">
      <c r="K165" s="10"/>
      <c r="P165" s="10"/>
      <c r="R165" s="10"/>
    </row>
    <row r="166" spans="11:18" x14ac:dyDescent="0.75">
      <c r="K166" s="10"/>
      <c r="L166" s="10"/>
      <c r="P166" s="10"/>
      <c r="Q166" s="10"/>
      <c r="R166" s="10"/>
    </row>
    <row r="167" spans="11:18" x14ac:dyDescent="0.75">
      <c r="R167" s="10"/>
    </row>
    <row r="168" spans="11:18" x14ac:dyDescent="0.75">
      <c r="K168" s="10"/>
      <c r="P168" s="10"/>
      <c r="R168" s="10"/>
    </row>
    <row r="169" spans="11:18" x14ac:dyDescent="0.75">
      <c r="K169" s="10"/>
      <c r="L169" s="10"/>
      <c r="P169" s="10"/>
      <c r="Q169" s="10"/>
      <c r="R169" s="10"/>
    </row>
    <row r="170" spans="11:18" x14ac:dyDescent="0.75">
      <c r="K170" s="10"/>
      <c r="P170" s="10"/>
      <c r="R170" s="10"/>
    </row>
    <row r="172" spans="11:18" x14ac:dyDescent="0.75">
      <c r="K172" s="10"/>
      <c r="L172" s="10"/>
      <c r="P172" s="10"/>
      <c r="Q172" s="10"/>
      <c r="R172" s="10"/>
    </row>
    <row r="173" spans="11:18" x14ac:dyDescent="0.75">
      <c r="K173" s="10"/>
      <c r="L173" s="10"/>
      <c r="P173" s="10"/>
      <c r="Q173" s="10"/>
      <c r="R173" s="10"/>
    </row>
    <row r="174" spans="11:18" x14ac:dyDescent="0.75">
      <c r="K174" s="10"/>
      <c r="L174" s="10"/>
      <c r="P174" s="10"/>
      <c r="Q174" s="10"/>
      <c r="R174" s="10"/>
    </row>
    <row r="177" spans="11:18" x14ac:dyDescent="0.75">
      <c r="K177" s="10"/>
      <c r="P177" s="10"/>
      <c r="R177" s="10"/>
    </row>
    <row r="178" spans="11:18" x14ac:dyDescent="0.75">
      <c r="K178" s="10"/>
      <c r="P178" s="10"/>
      <c r="R178" s="10"/>
    </row>
    <row r="179" spans="11:18" x14ac:dyDescent="0.75">
      <c r="K179" s="10"/>
      <c r="P179" s="10"/>
      <c r="R179" s="10"/>
    </row>
    <row r="180" spans="11:18" x14ac:dyDescent="0.75">
      <c r="K180" s="10"/>
      <c r="P180" s="10"/>
      <c r="R180" s="10"/>
    </row>
    <row r="181" spans="11:18" x14ac:dyDescent="0.75">
      <c r="K181" s="10"/>
      <c r="P181" s="10"/>
      <c r="R181" s="10"/>
    </row>
    <row r="182" spans="11:18" x14ac:dyDescent="0.75">
      <c r="K182" s="10"/>
      <c r="P182" s="10"/>
      <c r="R182" s="10"/>
    </row>
    <row r="183" spans="11:18" x14ac:dyDescent="0.75">
      <c r="K183" s="10"/>
      <c r="P183" s="10"/>
      <c r="R183" s="10"/>
    </row>
    <row r="184" spans="11:18" x14ac:dyDescent="0.75">
      <c r="K184" s="10"/>
      <c r="P184" s="10"/>
      <c r="R184" s="10"/>
    </row>
    <row r="185" spans="11:18" x14ac:dyDescent="0.75">
      <c r="K185" s="10"/>
      <c r="P185" s="10"/>
      <c r="R185" s="10"/>
    </row>
    <row r="186" spans="11:18" x14ac:dyDescent="0.75">
      <c r="K186" s="10"/>
      <c r="P186" s="10"/>
      <c r="R186" s="10"/>
    </row>
    <row r="187" spans="11:18" x14ac:dyDescent="0.75">
      <c r="K187" s="10"/>
      <c r="P187" s="10"/>
      <c r="R187" s="10"/>
    </row>
    <row r="188" spans="11:18" x14ac:dyDescent="0.75">
      <c r="K188" s="10"/>
      <c r="P188" s="10"/>
      <c r="R188" s="10"/>
    </row>
    <row r="189" spans="11:18" x14ac:dyDescent="0.75">
      <c r="K189" s="10"/>
      <c r="P189" s="10"/>
      <c r="R189" s="10"/>
    </row>
    <row r="190" spans="11:18" x14ac:dyDescent="0.75">
      <c r="K190" s="10"/>
      <c r="P190" s="10"/>
      <c r="R190" s="10"/>
    </row>
    <row r="191" spans="11:18" x14ac:dyDescent="0.75">
      <c r="K191" s="10"/>
      <c r="P191" s="10"/>
      <c r="R191" s="10"/>
    </row>
    <row r="192" spans="11:18" x14ac:dyDescent="0.75">
      <c r="K192" s="10"/>
      <c r="P192" s="10"/>
      <c r="R192" s="10"/>
    </row>
    <row r="193" spans="11:18" x14ac:dyDescent="0.75">
      <c r="K193" s="10"/>
      <c r="P193" s="10"/>
      <c r="R193" s="10"/>
    </row>
    <row r="194" spans="11:18" x14ac:dyDescent="0.75">
      <c r="K194" s="10"/>
      <c r="P194" s="10"/>
      <c r="R194" s="10"/>
    </row>
    <row r="196" spans="11:18" x14ac:dyDescent="0.75">
      <c r="K196" s="10"/>
      <c r="P196" s="10"/>
      <c r="R196" s="10"/>
    </row>
    <row r="202" spans="11:18" x14ac:dyDescent="0.75">
      <c r="K202" s="10"/>
      <c r="L202" s="10"/>
      <c r="P202" s="10"/>
      <c r="Q202" s="10"/>
      <c r="R202" s="10"/>
    </row>
    <row r="203" spans="11:18" x14ac:dyDescent="0.75">
      <c r="K203" s="10"/>
      <c r="L203" s="10"/>
      <c r="P203" s="10"/>
      <c r="Q203" s="10"/>
      <c r="R203" s="10"/>
    </row>
    <row r="204" spans="11:18" x14ac:dyDescent="0.75">
      <c r="K204" s="10"/>
      <c r="L204" s="10"/>
      <c r="P204" s="10"/>
      <c r="Q204" s="10"/>
      <c r="R204" s="10"/>
    </row>
    <row r="205" spans="11:18" x14ac:dyDescent="0.75">
      <c r="K205" s="10"/>
      <c r="L205" s="10"/>
      <c r="P205" s="10"/>
      <c r="Q205" s="10"/>
      <c r="R205" s="10"/>
    </row>
    <row r="206" spans="11:18" x14ac:dyDescent="0.75">
      <c r="K206" s="10"/>
      <c r="L206" s="10"/>
      <c r="P206" s="10"/>
      <c r="Q206" s="10"/>
      <c r="R206" s="10"/>
    </row>
    <row r="207" spans="11:18" x14ac:dyDescent="0.75">
      <c r="K207" s="10"/>
      <c r="L207" s="10"/>
      <c r="P207" s="10"/>
      <c r="Q207" s="10"/>
      <c r="R207" s="10"/>
    </row>
    <row r="208" spans="11:18" x14ac:dyDescent="0.75">
      <c r="K208" s="10"/>
      <c r="L208" s="10"/>
      <c r="P208" s="10"/>
      <c r="Q208" s="10"/>
      <c r="R208" s="10"/>
    </row>
    <row r="209" spans="11:18" x14ac:dyDescent="0.75">
      <c r="K209" s="10"/>
      <c r="L209" s="10"/>
      <c r="P209" s="10"/>
      <c r="Q209" s="10"/>
      <c r="R209" s="10"/>
    </row>
    <row r="210" spans="11:18" x14ac:dyDescent="0.75">
      <c r="K210" s="10"/>
      <c r="L210" s="10"/>
      <c r="P210" s="10"/>
      <c r="Q210" s="10"/>
      <c r="R210" s="10"/>
    </row>
    <row r="220" spans="11:18" x14ac:dyDescent="0.75">
      <c r="K220" s="10"/>
      <c r="L220" s="10"/>
      <c r="P220" s="10"/>
      <c r="Q220" s="10"/>
      <c r="R220" s="10"/>
    </row>
    <row r="221" spans="11:18" x14ac:dyDescent="0.75">
      <c r="K221" s="10"/>
      <c r="L221" s="10"/>
      <c r="P221" s="10"/>
      <c r="Q221" s="10"/>
      <c r="R221" s="10"/>
    </row>
    <row r="222" spans="11:18" x14ac:dyDescent="0.75">
      <c r="K222" s="10"/>
      <c r="L222" s="10"/>
      <c r="P222" s="10"/>
      <c r="Q222" s="10"/>
      <c r="R222" s="10"/>
    </row>
    <row r="223" spans="11:18" x14ac:dyDescent="0.75">
      <c r="K223" s="10"/>
      <c r="L223" s="10"/>
      <c r="P223" s="10"/>
      <c r="Q223" s="10"/>
      <c r="R223" s="10"/>
    </row>
    <row r="224" spans="11:18" x14ac:dyDescent="0.75">
      <c r="R224" s="10"/>
    </row>
    <row r="225" spans="11:18" x14ac:dyDescent="0.75">
      <c r="K225" s="10"/>
      <c r="L225" s="10"/>
      <c r="P225" s="10"/>
      <c r="Q225" s="10"/>
      <c r="R225" s="10"/>
    </row>
    <row r="226" spans="11:18" x14ac:dyDescent="0.75">
      <c r="K226" s="10"/>
      <c r="L226" s="10"/>
      <c r="P226" s="10"/>
      <c r="Q226" s="10"/>
      <c r="R226" s="10"/>
    </row>
    <row r="227" spans="11:18" x14ac:dyDescent="0.75">
      <c r="K227" s="10"/>
      <c r="L227" s="10"/>
      <c r="P227" s="10"/>
      <c r="Q227" s="10"/>
      <c r="R227" s="10"/>
    </row>
    <row r="228" spans="11:18" x14ac:dyDescent="0.75">
      <c r="K228" s="10"/>
      <c r="L228" s="10"/>
      <c r="P228" s="10"/>
      <c r="Q228" s="10"/>
      <c r="R228" s="10"/>
    </row>
    <row r="229" spans="11:18" x14ac:dyDescent="0.75">
      <c r="K229" s="10"/>
      <c r="P229" s="10"/>
      <c r="R229" s="10"/>
    </row>
    <row r="232" spans="11:18" x14ac:dyDescent="0.75">
      <c r="K232" s="10"/>
      <c r="P232" s="10"/>
      <c r="R232" s="10"/>
    </row>
    <row r="236" spans="11:18" x14ac:dyDescent="0.75">
      <c r="K236" s="10"/>
      <c r="P236" s="10"/>
      <c r="R236" s="10"/>
    </row>
    <row r="237" spans="11:18" x14ac:dyDescent="0.75">
      <c r="K237" s="10"/>
      <c r="P237" s="10"/>
      <c r="R237" s="10"/>
    </row>
    <row r="240" spans="11:18" x14ac:dyDescent="0.75">
      <c r="K240" s="10"/>
      <c r="P240" s="10"/>
      <c r="R240" s="10"/>
    </row>
    <row r="241" spans="11:18" x14ac:dyDescent="0.75">
      <c r="K241" s="10"/>
      <c r="P241" s="10"/>
      <c r="R241" s="10"/>
    </row>
    <row r="243" spans="11:18" x14ac:dyDescent="0.75">
      <c r="K243" s="10"/>
      <c r="P243" s="10"/>
      <c r="R243" s="10"/>
    </row>
    <row r="247" spans="11:18" x14ac:dyDescent="0.75">
      <c r="K247" s="10"/>
      <c r="P247" s="10"/>
      <c r="R247" s="10"/>
    </row>
    <row r="248" spans="11:18" x14ac:dyDescent="0.75">
      <c r="K248" s="10"/>
      <c r="P248" s="10"/>
      <c r="R248" s="10"/>
    </row>
    <row r="249" spans="11:18" x14ac:dyDescent="0.75">
      <c r="K249" s="10"/>
      <c r="L249" s="10"/>
      <c r="P249" s="10"/>
      <c r="Q249" s="10"/>
      <c r="R249" s="10"/>
    </row>
    <row r="250" spans="11:18" x14ac:dyDescent="0.75">
      <c r="K250" s="10"/>
      <c r="L250" s="10"/>
      <c r="P250" s="10"/>
      <c r="Q250" s="10"/>
      <c r="R250" s="10"/>
    </row>
    <row r="251" spans="11:18" x14ac:dyDescent="0.75">
      <c r="K251" s="10"/>
      <c r="P251" s="10"/>
      <c r="R251" s="10"/>
    </row>
    <row r="252" spans="11:18" x14ac:dyDescent="0.75">
      <c r="K252" s="10"/>
      <c r="P252" s="10"/>
      <c r="R252" s="10"/>
    </row>
    <row r="253" spans="11:18" x14ac:dyDescent="0.75">
      <c r="K253" s="10"/>
      <c r="P253" s="10"/>
      <c r="R253" s="10"/>
    </row>
    <row r="254" spans="11:18" x14ac:dyDescent="0.75">
      <c r="K254" s="10"/>
      <c r="P254" s="10"/>
      <c r="R254" s="10"/>
    </row>
    <row r="255" spans="11:18" x14ac:dyDescent="0.75">
      <c r="K255" s="10"/>
      <c r="P255" s="10"/>
      <c r="R255" s="10"/>
    </row>
    <row r="256" spans="11:18" x14ac:dyDescent="0.75">
      <c r="K256" s="10"/>
      <c r="P256" s="10"/>
      <c r="R256" s="10"/>
    </row>
  </sheetData>
  <autoFilter ref="A2:R57" xr:uid="{99BD9DF1-E222-4F94-B591-34700A65C550}"/>
  <mergeCells count="13">
    <mergeCell ref="O2:O3"/>
    <mergeCell ref="G2:G3"/>
    <mergeCell ref="H2:H3"/>
    <mergeCell ref="I2:I3"/>
    <mergeCell ref="J2:J3"/>
    <mergeCell ref="M2:M3"/>
    <mergeCell ref="N2:N3"/>
    <mergeCell ref="F2:F3"/>
    <mergeCell ref="A2:A3"/>
    <mergeCell ref="B2:B3"/>
    <mergeCell ref="C2:C3"/>
    <mergeCell ref="D2:D3"/>
    <mergeCell ref="E2:E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4F5650-110A-42D9-B174-B8D2A69C5D8B}">
  <dimension ref="A1:Q3488"/>
  <sheetViews>
    <sheetView topLeftCell="J1" workbookViewId="0">
      <selection activeCell="S8" sqref="S8"/>
    </sheetView>
  </sheetViews>
  <sheetFormatPr defaultRowHeight="14.75" x14ac:dyDescent="0.75"/>
  <cols>
    <col min="1" max="1" width="11.86328125" bestFit="1" customWidth="1"/>
    <col min="2" max="2" width="14.26953125" bestFit="1" customWidth="1"/>
    <col min="3" max="3" width="12.40625" bestFit="1" customWidth="1"/>
    <col min="4" max="4" width="35.6328125" bestFit="1" customWidth="1"/>
    <col min="5" max="5" width="21.1328125" bestFit="1" customWidth="1"/>
    <col min="6" max="6" width="25.26953125" bestFit="1" customWidth="1"/>
    <col min="7" max="7" width="29.08984375" bestFit="1" customWidth="1"/>
    <col min="8" max="8" width="8.86328125" bestFit="1" customWidth="1"/>
    <col min="9" max="9" width="40.54296875" bestFit="1" customWidth="1"/>
    <col min="10" max="10" width="77.453125" bestFit="1" customWidth="1"/>
    <col min="11" max="11" width="10.54296875" bestFit="1" customWidth="1"/>
    <col min="12" max="12" width="24.58984375" bestFit="1" customWidth="1"/>
    <col min="13" max="13" width="13.2265625" bestFit="1" customWidth="1"/>
    <col min="14" max="14" width="8.08984375" bestFit="1" customWidth="1"/>
    <col min="15" max="15" width="8.26953125" bestFit="1" customWidth="1"/>
    <col min="16" max="16" width="5.1796875" bestFit="1" customWidth="1"/>
    <col min="17" max="17" width="9.6796875" bestFit="1" customWidth="1"/>
  </cols>
  <sheetData>
    <row r="1" spans="1:17" x14ac:dyDescent="0.7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6980</v>
      </c>
      <c r="L1" t="s">
        <v>7062</v>
      </c>
      <c r="M1" t="s">
        <v>5457</v>
      </c>
      <c r="N1" t="s">
        <v>7258</v>
      </c>
      <c r="O1" t="s">
        <v>5459</v>
      </c>
      <c r="P1" t="s">
        <v>7259</v>
      </c>
      <c r="Q1" t="s">
        <v>7260</v>
      </c>
    </row>
    <row r="2" spans="1:17" x14ac:dyDescent="0.75">
      <c r="A2" s="22" t="s">
        <v>10</v>
      </c>
      <c r="B2" s="22" t="s">
        <v>11</v>
      </c>
      <c r="C2" s="22" t="s">
        <v>12</v>
      </c>
      <c r="D2" s="22" t="s">
        <v>13</v>
      </c>
      <c r="E2" s="22" t="s">
        <v>14</v>
      </c>
      <c r="F2" s="22" t="s">
        <v>8024</v>
      </c>
      <c r="G2" s="22" t="s">
        <v>15</v>
      </c>
      <c r="H2">
        <v>66112727</v>
      </c>
      <c r="I2" s="22" t="s">
        <v>16</v>
      </c>
      <c r="J2" s="22" t="s">
        <v>17</v>
      </c>
      <c r="K2" s="22" t="str">
        <f>_xlfn.TEXTBEFORE(Table1__4[[#This Row],[ParentName]],"-")</f>
        <v>BD8</v>
      </c>
      <c r="L2" s="22" t="str">
        <f>_xlfn.XLOOKUP(Table1__4[[#This Row],[MAAN8]],ASO!F:F,ASO!H:H,"")</f>
        <v>Young Social</v>
      </c>
      <c r="M2" s="22" t="str">
        <f>_xlfn.XLOOKUP(Table1__4[[#This Row],[MAAN8]],program!A:A,program!E:E,"")</f>
        <v/>
      </c>
      <c r="N2" s="22" t="str">
        <f>_xlfn.XLOOKUP(Table1__4[[#This Row],[MAAN8]],program!A:A,program!F:F,"")</f>
        <v/>
      </c>
      <c r="O2" s="22">
        <f>SUMIFS(sellout!N:N,sellout!G:G,Table1__4[[#This Row],[MAAN8]])</f>
        <v>200</v>
      </c>
      <c r="P2" s="2" t="str">
        <f>IFERROR(Table1__4[[#This Row],[Actual]]/Table1__4[[#This Row],[Target]],"")</f>
        <v/>
      </c>
      <c r="Q2" s="22" t="str">
        <f>IFERROR(IF(Table1__4[[#This Row],[Target]]&gt;0,Table1__4[[#This Row],[Target]]-Table1__4[[#This Row],[Actual]],""),"")</f>
        <v/>
      </c>
    </row>
    <row r="3" spans="1:17" x14ac:dyDescent="0.75">
      <c r="A3" s="22" t="s">
        <v>10</v>
      </c>
      <c r="B3" s="22" t="s">
        <v>11</v>
      </c>
      <c r="C3" s="22" t="s">
        <v>12</v>
      </c>
      <c r="D3" s="22" t="s">
        <v>13</v>
      </c>
      <c r="E3" s="22" t="s">
        <v>14</v>
      </c>
      <c r="F3" s="22" t="s">
        <v>8024</v>
      </c>
      <c r="G3" s="22" t="s">
        <v>15</v>
      </c>
      <c r="H3">
        <v>66113477</v>
      </c>
      <c r="I3" s="22" t="s">
        <v>20</v>
      </c>
      <c r="J3" s="22" t="s">
        <v>21</v>
      </c>
      <c r="K3" s="22" t="str">
        <f>_xlfn.TEXTBEFORE(Table1__4[[#This Row],[ParentName]],"-")</f>
        <v>BD8</v>
      </c>
      <c r="L3" s="22" t="str">
        <f>_xlfn.XLOOKUP(Table1__4[[#This Row],[MAAN8]],ASO!F:F,ASO!H:H,"")</f>
        <v>Young Social</v>
      </c>
      <c r="M3" s="22" t="str">
        <f>_xlfn.XLOOKUP(Table1__4[[#This Row],[MAAN8]],program!A:A,program!E:E,"")</f>
        <v/>
      </c>
      <c r="N3" s="22" t="str">
        <f>_xlfn.XLOOKUP(Table1__4[[#This Row],[MAAN8]],program!A:A,program!F:F,"")</f>
        <v/>
      </c>
      <c r="O3" s="22">
        <f>SUMIFS(sellout!N:N,sellout!G:G,Table1__4[[#This Row],[MAAN8]])</f>
        <v>60</v>
      </c>
      <c r="P3" s="2" t="str">
        <f>IFERROR(Table1__4[[#This Row],[Actual]]/Table1__4[[#This Row],[Target]],"")</f>
        <v/>
      </c>
      <c r="Q3" s="22" t="str">
        <f>IFERROR(IF(Table1__4[[#This Row],[Target]]&gt;0,Table1__4[[#This Row],[Target]]-Table1__4[[#This Row],[Actual]],""),"")</f>
        <v/>
      </c>
    </row>
    <row r="4" spans="1:17" x14ac:dyDescent="0.75">
      <c r="A4" s="22" t="s">
        <v>10</v>
      </c>
      <c r="B4" s="22" t="s">
        <v>11</v>
      </c>
      <c r="C4" s="22" t="s">
        <v>22</v>
      </c>
      <c r="D4" s="22" t="s">
        <v>23</v>
      </c>
      <c r="E4" s="22" t="s">
        <v>24</v>
      </c>
      <c r="F4" s="22" t="s">
        <v>25</v>
      </c>
      <c r="G4" s="22" t="s">
        <v>26</v>
      </c>
      <c r="H4">
        <v>66113145</v>
      </c>
      <c r="I4" s="22" t="s">
        <v>27</v>
      </c>
      <c r="J4" s="22" t="s">
        <v>28</v>
      </c>
      <c r="K4" s="22" t="str">
        <f>_xlfn.TEXTBEFORE(Table1__4[[#This Row],[ParentName]],"-")</f>
        <v>BD12</v>
      </c>
      <c r="L4" s="22" t="str">
        <f>_xlfn.XLOOKUP(Table1__4[[#This Row],[MAAN8]],ASO!F:F,ASO!H:H,"")</f>
        <v>Quan Nhau Mainstream</v>
      </c>
      <c r="M4" s="22" t="str">
        <f>_xlfn.XLOOKUP(Table1__4[[#This Row],[MAAN8]],program!A:A,program!E:E,"")</f>
        <v/>
      </c>
      <c r="N4" s="22" t="str">
        <f>_xlfn.XLOOKUP(Table1__4[[#This Row],[MAAN8]],program!A:A,program!F:F,"")</f>
        <v/>
      </c>
      <c r="O4" s="22">
        <f>SUMIFS(sellout!N:N,sellout!G:G,Table1__4[[#This Row],[MAAN8]])</f>
        <v>22</v>
      </c>
      <c r="P4" s="2" t="str">
        <f>IFERROR(Table1__4[[#This Row],[Actual]]/Table1__4[[#This Row],[Target]],"")</f>
        <v/>
      </c>
      <c r="Q4" s="22" t="str">
        <f>IFERROR(IF(Table1__4[[#This Row],[Target]]&gt;0,Table1__4[[#This Row],[Target]]-Table1__4[[#This Row],[Actual]],""),"")</f>
        <v/>
      </c>
    </row>
    <row r="5" spans="1:17" x14ac:dyDescent="0.75">
      <c r="A5" s="22" t="s">
        <v>10</v>
      </c>
      <c r="B5" s="22" t="s">
        <v>11</v>
      </c>
      <c r="C5" s="22" t="s">
        <v>12</v>
      </c>
      <c r="D5" s="22" t="s">
        <v>13</v>
      </c>
      <c r="E5" s="22" t="s">
        <v>176</v>
      </c>
      <c r="F5" s="22" t="s">
        <v>30</v>
      </c>
      <c r="G5" s="22" t="s">
        <v>177</v>
      </c>
      <c r="H5">
        <v>66115715</v>
      </c>
      <c r="I5" s="22" t="s">
        <v>8025</v>
      </c>
      <c r="J5" s="22" t="s">
        <v>8026</v>
      </c>
      <c r="K5" s="22" t="str">
        <f>_xlfn.TEXTBEFORE(Table1__4[[#This Row],[ParentName]],"-")</f>
        <v>BD8</v>
      </c>
      <c r="L5" s="22" t="str">
        <f>_xlfn.XLOOKUP(Table1__4[[#This Row],[MAAN8]],ASO!F:F,ASO!H:H,"")</f>
        <v/>
      </c>
      <c r="M5" s="22" t="str">
        <f>_xlfn.XLOOKUP(Table1__4[[#This Row],[MAAN8]],program!A:A,program!E:E,"")</f>
        <v/>
      </c>
      <c r="N5" s="22" t="str">
        <f>_xlfn.XLOOKUP(Table1__4[[#This Row],[MAAN8]],program!A:A,program!F:F,"")</f>
        <v/>
      </c>
      <c r="O5" s="22">
        <f>SUMIFS(sellout!N:N,sellout!G:G,Table1__4[[#This Row],[MAAN8]])</f>
        <v>0</v>
      </c>
      <c r="P5" s="2" t="str">
        <f>IFERROR(Table1__4[[#This Row],[Actual]]/Table1__4[[#This Row],[Target]],"")</f>
        <v/>
      </c>
      <c r="Q5" s="22" t="str">
        <f>IFERROR(IF(Table1__4[[#This Row],[Target]]&gt;0,Table1__4[[#This Row],[Target]]-Table1__4[[#This Row],[Actual]],""),"")</f>
        <v/>
      </c>
    </row>
    <row r="6" spans="1:17" x14ac:dyDescent="0.75">
      <c r="A6" s="22" t="s">
        <v>10</v>
      </c>
      <c r="B6" s="22" t="s">
        <v>11</v>
      </c>
      <c r="C6" s="22" t="s">
        <v>12</v>
      </c>
      <c r="D6" s="22" t="s">
        <v>13</v>
      </c>
      <c r="E6" s="22" t="s">
        <v>29</v>
      </c>
      <c r="F6" s="22" t="s">
        <v>30</v>
      </c>
      <c r="G6" s="22" t="s">
        <v>31</v>
      </c>
      <c r="H6">
        <v>66106777</v>
      </c>
      <c r="I6" s="22" t="s">
        <v>32</v>
      </c>
      <c r="J6" s="22" t="s">
        <v>33</v>
      </c>
      <c r="K6" s="22" t="str">
        <f>_xlfn.TEXTBEFORE(Table1__4[[#This Row],[ParentName]],"-")</f>
        <v>BD8</v>
      </c>
      <c r="L6" s="22" t="str">
        <f>_xlfn.XLOOKUP(Table1__4[[#This Row],[MAAN8]],ASO!F:F,ASO!H:H,"")</f>
        <v>Grocery Store</v>
      </c>
      <c r="M6" s="22" t="str">
        <f>_xlfn.XLOOKUP(Table1__4[[#This Row],[MAAN8]],program!A:A,program!E:E,"")</f>
        <v/>
      </c>
      <c r="N6" s="22" t="str">
        <f>_xlfn.XLOOKUP(Table1__4[[#This Row],[MAAN8]],program!A:A,program!F:F,"")</f>
        <v/>
      </c>
      <c r="O6" s="22">
        <f>SUMIFS(sellout!N:N,sellout!G:G,Table1__4[[#This Row],[MAAN8]])</f>
        <v>0</v>
      </c>
      <c r="P6" s="2" t="str">
        <f>IFERROR(Table1__4[[#This Row],[Actual]]/Table1__4[[#This Row],[Target]],"")</f>
        <v/>
      </c>
      <c r="Q6" s="22" t="str">
        <f>IFERROR(IF(Table1__4[[#This Row],[Target]]&gt;0,Table1__4[[#This Row],[Target]]-Table1__4[[#This Row],[Actual]],""),"")</f>
        <v/>
      </c>
    </row>
    <row r="7" spans="1:17" x14ac:dyDescent="0.75">
      <c r="A7" s="22" t="s">
        <v>10</v>
      </c>
      <c r="B7" s="22" t="s">
        <v>11</v>
      </c>
      <c r="C7" s="22" t="s">
        <v>22</v>
      </c>
      <c r="D7" s="22" t="s">
        <v>23</v>
      </c>
      <c r="E7" s="22" t="s">
        <v>34</v>
      </c>
      <c r="F7" s="22" t="s">
        <v>25</v>
      </c>
      <c r="G7" s="22" t="s">
        <v>35</v>
      </c>
      <c r="H7">
        <v>66103125</v>
      </c>
      <c r="I7" s="22" t="s">
        <v>36</v>
      </c>
      <c r="J7" s="22" t="s">
        <v>37</v>
      </c>
      <c r="K7" s="22" t="str">
        <f>_xlfn.TEXTBEFORE(Table1__4[[#This Row],[ParentName]],"-")</f>
        <v>BD12</v>
      </c>
      <c r="L7" s="22" t="str">
        <f>_xlfn.XLOOKUP(Table1__4[[#This Row],[MAAN8]],ASO!F:F,ASO!H:H,"")</f>
        <v>Beverage Retail Store</v>
      </c>
      <c r="M7" s="22" t="str">
        <f>_xlfn.XLOOKUP(Table1__4[[#This Row],[MAAN8]],program!A:A,program!E:E,"")</f>
        <v/>
      </c>
      <c r="N7" s="22" t="str">
        <f>_xlfn.XLOOKUP(Table1__4[[#This Row],[MAAN8]],program!A:A,program!F:F,"")</f>
        <v/>
      </c>
      <c r="O7" s="22">
        <f>SUMIFS(sellout!N:N,sellout!G:G,Table1__4[[#This Row],[MAAN8]])</f>
        <v>20</v>
      </c>
      <c r="P7" s="2" t="str">
        <f>IFERROR(Table1__4[[#This Row],[Actual]]/Table1__4[[#This Row],[Target]],"")</f>
        <v/>
      </c>
      <c r="Q7" s="22" t="str">
        <f>IFERROR(IF(Table1__4[[#This Row],[Target]]&gt;0,Table1__4[[#This Row],[Target]]-Table1__4[[#This Row],[Actual]],""),"")</f>
        <v/>
      </c>
    </row>
    <row r="8" spans="1:17" x14ac:dyDescent="0.75">
      <c r="A8" s="22" t="s">
        <v>10</v>
      </c>
      <c r="B8" s="22" t="s">
        <v>11</v>
      </c>
      <c r="C8" s="22" t="s">
        <v>12</v>
      </c>
      <c r="D8" s="22" t="s">
        <v>122</v>
      </c>
      <c r="E8" s="22" t="s">
        <v>778</v>
      </c>
      <c r="F8" s="22" t="s">
        <v>124</v>
      </c>
      <c r="G8" s="22" t="s">
        <v>779</v>
      </c>
      <c r="H8">
        <v>66112981</v>
      </c>
      <c r="I8" s="22" t="s">
        <v>8027</v>
      </c>
      <c r="J8" s="22" t="s">
        <v>8028</v>
      </c>
      <c r="K8" s="22" t="str">
        <f>_xlfn.TEXTBEFORE(Table1__4[[#This Row],[ParentName]],"-")</f>
        <v>BD10</v>
      </c>
      <c r="L8" s="22" t="str">
        <f>_xlfn.XLOOKUP(Table1__4[[#This Row],[MAAN8]],ASO!F:F,ASO!H:H,"")</f>
        <v/>
      </c>
      <c r="M8" s="22" t="str">
        <f>_xlfn.XLOOKUP(Table1__4[[#This Row],[MAAN8]],program!A:A,program!E:E,"")</f>
        <v/>
      </c>
      <c r="N8" s="22" t="str">
        <f>_xlfn.XLOOKUP(Table1__4[[#This Row],[MAAN8]],program!A:A,program!F:F,"")</f>
        <v/>
      </c>
      <c r="O8" s="22">
        <f>SUMIFS(sellout!N:N,sellout!G:G,Table1__4[[#This Row],[MAAN8]])</f>
        <v>0</v>
      </c>
      <c r="P8" s="2" t="str">
        <f>IFERROR(Table1__4[[#This Row],[Actual]]/Table1__4[[#This Row],[Target]],"")</f>
        <v/>
      </c>
      <c r="Q8" s="22" t="str">
        <f>IFERROR(IF(Table1__4[[#This Row],[Target]]&gt;0,Table1__4[[#This Row],[Target]]-Table1__4[[#This Row],[Actual]],""),"")</f>
        <v/>
      </c>
    </row>
    <row r="9" spans="1:17" x14ac:dyDescent="0.75">
      <c r="A9" s="22" t="s">
        <v>10</v>
      </c>
      <c r="B9" s="22" t="s">
        <v>11</v>
      </c>
      <c r="C9" s="22" t="s">
        <v>12</v>
      </c>
      <c r="D9" s="22" t="s">
        <v>38</v>
      </c>
      <c r="E9" s="22" t="s">
        <v>39</v>
      </c>
      <c r="F9" s="22" t="s">
        <v>40</v>
      </c>
      <c r="G9" s="22" t="s">
        <v>41</v>
      </c>
      <c r="H9">
        <v>66112729</v>
      </c>
      <c r="I9" s="22" t="s">
        <v>8029</v>
      </c>
      <c r="J9" s="22" t="s">
        <v>43</v>
      </c>
      <c r="K9" s="22" t="str">
        <f>_xlfn.TEXTBEFORE(Table1__4[[#This Row],[ParentName]],"-")</f>
        <v>BD16</v>
      </c>
      <c r="L9" s="22" t="str">
        <f>_xlfn.XLOOKUP(Table1__4[[#This Row],[MAAN8]],ASO!F:F,ASO!H:H,"")</f>
        <v>Grocery Store</v>
      </c>
      <c r="M9" s="22" t="str">
        <f>_xlfn.XLOOKUP(Table1__4[[#This Row],[MAAN8]],program!A:A,program!E:E,"")</f>
        <v/>
      </c>
      <c r="N9" s="22" t="str">
        <f>_xlfn.XLOOKUP(Table1__4[[#This Row],[MAAN8]],program!A:A,program!F:F,"")</f>
        <v/>
      </c>
      <c r="O9" s="22">
        <f>SUMIFS(sellout!N:N,sellout!G:G,Table1__4[[#This Row],[MAAN8]])</f>
        <v>10</v>
      </c>
      <c r="P9" s="2" t="str">
        <f>IFERROR(Table1__4[[#This Row],[Actual]]/Table1__4[[#This Row],[Target]],"")</f>
        <v/>
      </c>
      <c r="Q9" s="22" t="str">
        <f>IFERROR(IF(Table1__4[[#This Row],[Target]]&gt;0,Table1__4[[#This Row],[Target]]-Table1__4[[#This Row],[Actual]],""),"")</f>
        <v/>
      </c>
    </row>
    <row r="10" spans="1:17" x14ac:dyDescent="0.75">
      <c r="A10" s="22" t="s">
        <v>10</v>
      </c>
      <c r="B10" s="22" t="s">
        <v>11</v>
      </c>
      <c r="C10" s="22" t="s">
        <v>12</v>
      </c>
      <c r="D10" s="22" t="s">
        <v>38</v>
      </c>
      <c r="E10" s="22" t="s">
        <v>39</v>
      </c>
      <c r="F10" s="22" t="s">
        <v>40</v>
      </c>
      <c r="G10" s="22" t="s">
        <v>41</v>
      </c>
      <c r="H10">
        <v>66105408</v>
      </c>
      <c r="I10" s="22" t="s">
        <v>44</v>
      </c>
      <c r="J10" s="22" t="s">
        <v>45</v>
      </c>
      <c r="K10" s="22" t="str">
        <f>_xlfn.TEXTBEFORE(Table1__4[[#This Row],[ParentName]],"-")</f>
        <v>BD16</v>
      </c>
      <c r="L10" s="22" t="str">
        <f>_xlfn.XLOOKUP(Table1__4[[#This Row],[MAAN8]],ASO!F:F,ASO!H:H,"")</f>
        <v>Grocery Store</v>
      </c>
      <c r="M10" s="22" t="str">
        <f>_xlfn.XLOOKUP(Table1__4[[#This Row],[MAAN8]],program!A:A,program!E:E,"")</f>
        <v/>
      </c>
      <c r="N10" s="22" t="str">
        <f>_xlfn.XLOOKUP(Table1__4[[#This Row],[MAAN8]],program!A:A,program!F:F,"")</f>
        <v/>
      </c>
      <c r="O10" s="22">
        <f>SUMIFS(sellout!N:N,sellout!G:G,Table1__4[[#This Row],[MAAN8]])</f>
        <v>0</v>
      </c>
      <c r="P10" s="2" t="str">
        <f>IFERROR(Table1__4[[#This Row],[Actual]]/Table1__4[[#This Row],[Target]],"")</f>
        <v/>
      </c>
      <c r="Q10" s="22" t="str">
        <f>IFERROR(IF(Table1__4[[#This Row],[Target]]&gt;0,Table1__4[[#This Row],[Target]]-Table1__4[[#This Row],[Actual]],""),"")</f>
        <v/>
      </c>
    </row>
    <row r="11" spans="1:17" x14ac:dyDescent="0.75">
      <c r="A11" s="22" t="s">
        <v>10</v>
      </c>
      <c r="B11" s="22" t="s">
        <v>11</v>
      </c>
      <c r="C11" s="22" t="s">
        <v>46</v>
      </c>
      <c r="D11" s="22" t="s">
        <v>47</v>
      </c>
      <c r="E11" s="22" t="s">
        <v>48</v>
      </c>
      <c r="F11" s="22" t="s">
        <v>49</v>
      </c>
      <c r="G11" s="22" t="s">
        <v>8030</v>
      </c>
      <c r="H11">
        <v>65007824</v>
      </c>
      <c r="I11" s="22" t="s">
        <v>50</v>
      </c>
      <c r="J11" s="22" t="s">
        <v>51</v>
      </c>
      <c r="K11" s="22" t="str">
        <f>_xlfn.TEXTBEFORE(Table1__4[[#This Row],[ParentName]],"-")</f>
        <v>HMcc</v>
      </c>
      <c r="L11" s="22" t="str">
        <f>_xlfn.XLOOKUP(Table1__4[[#This Row],[MAAN8]],ASO!F:F,ASO!H:H,"")</f>
        <v>Grocery Store</v>
      </c>
      <c r="M11" s="22" t="str">
        <f>_xlfn.XLOOKUP(Table1__4[[#This Row],[MAAN8]],program!A:A,program!E:E,"")</f>
        <v>Target Incentive</v>
      </c>
      <c r="N11" s="22">
        <f>_xlfn.XLOOKUP(Table1__4[[#This Row],[MAAN8]],program!A:A,program!F:F,"")</f>
        <v>150</v>
      </c>
      <c r="O11" s="22">
        <f>SUMIFS(sellout!N:N,sellout!G:G,Table1__4[[#This Row],[MAAN8]])</f>
        <v>60</v>
      </c>
      <c r="P11" s="2">
        <f>IFERROR(Table1__4[[#This Row],[Actual]]/Table1__4[[#This Row],[Target]],"")</f>
        <v>0.4</v>
      </c>
      <c r="Q11" s="22">
        <f>IFERROR(IF(Table1__4[[#This Row],[Target]]&gt;0,Table1__4[[#This Row],[Target]]-Table1__4[[#This Row],[Actual]],""),"")</f>
        <v>90</v>
      </c>
    </row>
    <row r="12" spans="1:17" x14ac:dyDescent="0.75">
      <c r="A12" s="22" t="s">
        <v>10</v>
      </c>
      <c r="B12" s="22" t="s">
        <v>11</v>
      </c>
      <c r="C12" s="22" t="s">
        <v>12</v>
      </c>
      <c r="D12" s="22" t="s">
        <v>13</v>
      </c>
      <c r="E12" s="22" t="s">
        <v>29</v>
      </c>
      <c r="F12" s="22" t="s">
        <v>30</v>
      </c>
      <c r="G12" s="22" t="s">
        <v>31</v>
      </c>
      <c r="H12">
        <v>66105125</v>
      </c>
      <c r="I12" s="22" t="s">
        <v>52</v>
      </c>
      <c r="J12" s="22" t="s">
        <v>53</v>
      </c>
      <c r="K12" s="22" t="str">
        <f>_xlfn.TEXTBEFORE(Table1__4[[#This Row],[ParentName]],"-")</f>
        <v>BD8</v>
      </c>
      <c r="L12" s="22" t="str">
        <f>_xlfn.XLOOKUP(Table1__4[[#This Row],[MAAN8]],ASO!F:F,ASO!H:H,"")</f>
        <v>Grocery Store</v>
      </c>
      <c r="M12" s="22" t="str">
        <f>_xlfn.XLOOKUP(Table1__4[[#This Row],[MAAN8]],program!A:A,program!E:E,"")</f>
        <v/>
      </c>
      <c r="N12" s="22" t="str">
        <f>_xlfn.XLOOKUP(Table1__4[[#This Row],[MAAN8]],program!A:A,program!F:F,"")</f>
        <v/>
      </c>
      <c r="O12" s="22">
        <f>SUMIFS(sellout!N:N,sellout!G:G,Table1__4[[#This Row],[MAAN8]])</f>
        <v>5</v>
      </c>
      <c r="P12" s="2" t="str">
        <f>IFERROR(Table1__4[[#This Row],[Actual]]/Table1__4[[#This Row],[Target]],"")</f>
        <v/>
      </c>
      <c r="Q12" s="22" t="str">
        <f>IFERROR(IF(Table1__4[[#This Row],[Target]]&gt;0,Table1__4[[#This Row],[Target]]-Table1__4[[#This Row],[Actual]],""),"")</f>
        <v/>
      </c>
    </row>
    <row r="13" spans="1:17" x14ac:dyDescent="0.75">
      <c r="A13" s="22" t="s">
        <v>10</v>
      </c>
      <c r="B13" s="22" t="s">
        <v>11</v>
      </c>
      <c r="C13" s="22" t="s">
        <v>12</v>
      </c>
      <c r="D13" s="22" t="s">
        <v>13</v>
      </c>
      <c r="E13" s="22" t="s">
        <v>14</v>
      </c>
      <c r="F13" s="22" t="s">
        <v>8024</v>
      </c>
      <c r="G13" s="22" t="s">
        <v>15</v>
      </c>
      <c r="H13">
        <v>66107180</v>
      </c>
      <c r="I13" s="22" t="s">
        <v>56</v>
      </c>
      <c r="J13" s="22" t="s">
        <v>57</v>
      </c>
      <c r="K13" s="22" t="str">
        <f>_xlfn.TEXTBEFORE(Table1__4[[#This Row],[ParentName]],"-")</f>
        <v>BD8</v>
      </c>
      <c r="L13" s="22" t="str">
        <f>_xlfn.XLOOKUP(Table1__4[[#This Row],[MAAN8]],ASO!F:F,ASO!H:H,"")</f>
        <v>Young Social</v>
      </c>
      <c r="M13" s="22" t="str">
        <f>_xlfn.XLOOKUP(Table1__4[[#This Row],[MAAN8]],program!A:A,program!E:E,"")</f>
        <v/>
      </c>
      <c r="N13" s="22" t="str">
        <f>_xlfn.XLOOKUP(Table1__4[[#This Row],[MAAN8]],program!A:A,program!F:F,"")</f>
        <v/>
      </c>
      <c r="O13" s="22">
        <f>SUMIFS(sellout!N:N,sellout!G:G,Table1__4[[#This Row],[MAAN8]])</f>
        <v>227</v>
      </c>
      <c r="P13" s="2" t="str">
        <f>IFERROR(Table1__4[[#This Row],[Actual]]/Table1__4[[#This Row],[Target]],"")</f>
        <v/>
      </c>
      <c r="Q13" s="22" t="str">
        <f>IFERROR(IF(Table1__4[[#This Row],[Target]]&gt;0,Table1__4[[#This Row],[Target]]-Table1__4[[#This Row],[Actual]],""),"")</f>
        <v/>
      </c>
    </row>
    <row r="14" spans="1:17" x14ac:dyDescent="0.75">
      <c r="A14" s="22" t="s">
        <v>10</v>
      </c>
      <c r="B14" s="22" t="s">
        <v>11</v>
      </c>
      <c r="C14" s="22" t="s">
        <v>12</v>
      </c>
      <c r="D14" s="22" t="s">
        <v>13</v>
      </c>
      <c r="E14" s="22" t="s">
        <v>58</v>
      </c>
      <c r="F14" s="22" t="s">
        <v>30</v>
      </c>
      <c r="G14" s="22" t="s">
        <v>59</v>
      </c>
      <c r="H14">
        <v>66107530</v>
      </c>
      <c r="I14" s="22" t="s">
        <v>60</v>
      </c>
      <c r="J14" s="22" t="s">
        <v>61</v>
      </c>
      <c r="K14" s="22" t="str">
        <f>_xlfn.TEXTBEFORE(Table1__4[[#This Row],[ParentName]],"-")</f>
        <v>BD8</v>
      </c>
      <c r="L14" s="22" t="str">
        <f>_xlfn.XLOOKUP(Table1__4[[#This Row],[MAAN8]],ASO!F:F,ASO!H:H,"")</f>
        <v>Quan Nhau Mainstream</v>
      </c>
      <c r="M14" s="22" t="str">
        <f>_xlfn.XLOOKUP(Table1__4[[#This Row],[MAAN8]],program!A:A,program!E:E,"")</f>
        <v/>
      </c>
      <c r="N14" s="22" t="str">
        <f>_xlfn.XLOOKUP(Table1__4[[#This Row],[MAAN8]],program!A:A,program!F:F,"")</f>
        <v/>
      </c>
      <c r="O14" s="22">
        <f>SUMIFS(sellout!N:N,sellout!G:G,Table1__4[[#This Row],[MAAN8]])</f>
        <v>70</v>
      </c>
      <c r="P14" s="2" t="str">
        <f>IFERROR(Table1__4[[#This Row],[Actual]]/Table1__4[[#This Row],[Target]],"")</f>
        <v/>
      </c>
      <c r="Q14" s="22" t="str">
        <f>IFERROR(IF(Table1__4[[#This Row],[Target]]&gt;0,Table1__4[[#This Row],[Target]]-Table1__4[[#This Row],[Actual]],""),"")</f>
        <v/>
      </c>
    </row>
    <row r="15" spans="1:17" x14ac:dyDescent="0.75">
      <c r="A15" s="22" t="s">
        <v>10</v>
      </c>
      <c r="B15" s="22" t="s">
        <v>11</v>
      </c>
      <c r="C15" s="22" t="s">
        <v>22</v>
      </c>
      <c r="D15" s="22" t="s">
        <v>23</v>
      </c>
      <c r="E15" s="22" t="s">
        <v>62</v>
      </c>
      <c r="F15" s="22" t="s">
        <v>63</v>
      </c>
      <c r="G15" s="22" t="s">
        <v>64</v>
      </c>
      <c r="H15">
        <v>66105611</v>
      </c>
      <c r="I15" s="22" t="s">
        <v>65</v>
      </c>
      <c r="J15" s="22" t="s">
        <v>66</v>
      </c>
      <c r="K15" s="22" t="str">
        <f>_xlfn.TEXTBEFORE(Table1__4[[#This Row],[ParentName]],"-")</f>
        <v>BD12</v>
      </c>
      <c r="L15" s="22" t="str">
        <f>_xlfn.XLOOKUP(Table1__4[[#This Row],[MAAN8]],ASO!F:F,ASO!H:H,"")</f>
        <v>Grocery Store</v>
      </c>
      <c r="M15" s="22" t="str">
        <f>_xlfn.XLOOKUP(Table1__4[[#This Row],[MAAN8]],program!A:A,program!E:E,"")</f>
        <v/>
      </c>
      <c r="N15" s="22" t="str">
        <f>_xlfn.XLOOKUP(Table1__4[[#This Row],[MAAN8]],program!A:A,program!F:F,"")</f>
        <v/>
      </c>
      <c r="O15" s="22">
        <f>SUMIFS(sellout!N:N,sellout!G:G,Table1__4[[#This Row],[MAAN8]])</f>
        <v>10</v>
      </c>
      <c r="P15" s="2" t="str">
        <f>IFERROR(Table1__4[[#This Row],[Actual]]/Table1__4[[#This Row],[Target]],"")</f>
        <v/>
      </c>
      <c r="Q15" s="22" t="str">
        <f>IFERROR(IF(Table1__4[[#This Row],[Target]]&gt;0,Table1__4[[#This Row],[Target]]-Table1__4[[#This Row],[Actual]],""),"")</f>
        <v/>
      </c>
    </row>
    <row r="16" spans="1:17" x14ac:dyDescent="0.75">
      <c r="A16" s="22" t="s">
        <v>10</v>
      </c>
      <c r="B16" s="22" t="s">
        <v>11</v>
      </c>
      <c r="C16" s="22" t="s">
        <v>46</v>
      </c>
      <c r="D16" s="22" t="s">
        <v>47</v>
      </c>
      <c r="E16" s="22" t="s">
        <v>67</v>
      </c>
      <c r="F16" s="22" t="s">
        <v>68</v>
      </c>
      <c r="G16" s="22" t="s">
        <v>69</v>
      </c>
      <c r="H16">
        <v>65508956</v>
      </c>
      <c r="I16" s="22" t="s">
        <v>70</v>
      </c>
      <c r="J16" s="22" t="s">
        <v>71</v>
      </c>
      <c r="K16" s="22" t="str">
        <f>_xlfn.TEXTBEFORE(Table1__4[[#This Row],[ParentName]],"-")</f>
        <v>HMcc</v>
      </c>
      <c r="L16" s="22" t="str">
        <f>_xlfn.XLOOKUP(Table1__4[[#This Row],[MAAN8]],ASO!F:F,ASO!H:H,"")</f>
        <v>Grocery Store</v>
      </c>
      <c r="M16" s="22" t="str">
        <f>_xlfn.XLOOKUP(Table1__4[[#This Row],[MAAN8]],program!A:A,program!E:E,"")</f>
        <v/>
      </c>
      <c r="N16" s="22">
        <f>_xlfn.XLOOKUP(Table1__4[[#This Row],[MAAN8]],program!A:A,program!F:F,"")</f>
        <v>0</v>
      </c>
      <c r="O16" s="22">
        <f>SUMIFS(sellout!N:N,sellout!G:G,Table1__4[[#This Row],[MAAN8]])</f>
        <v>15</v>
      </c>
      <c r="P16" s="2" t="str">
        <f>IFERROR(Table1__4[[#This Row],[Actual]]/Table1__4[[#This Row],[Target]],"")</f>
        <v/>
      </c>
      <c r="Q16" s="22" t="str">
        <f>IFERROR(IF(Table1__4[[#This Row],[Target]]&gt;0,Table1__4[[#This Row],[Target]]-Table1__4[[#This Row],[Actual]],""),"")</f>
        <v/>
      </c>
    </row>
    <row r="17" spans="1:17" x14ac:dyDescent="0.75">
      <c r="A17" s="22" t="s">
        <v>10</v>
      </c>
      <c r="B17" s="22" t="s">
        <v>11</v>
      </c>
      <c r="C17" s="22" t="s">
        <v>12</v>
      </c>
      <c r="D17" s="22" t="s">
        <v>38</v>
      </c>
      <c r="E17" s="22" t="s">
        <v>7374</v>
      </c>
      <c r="F17" s="22" t="s">
        <v>150</v>
      </c>
      <c r="G17" s="22" t="s">
        <v>7375</v>
      </c>
      <c r="H17">
        <v>66154084</v>
      </c>
      <c r="I17" s="22" t="s">
        <v>7072</v>
      </c>
      <c r="J17" s="22" t="s">
        <v>7373</v>
      </c>
      <c r="K17" s="22" t="str">
        <f>_xlfn.TEXTBEFORE(Table1__4[[#This Row],[ParentName]],"-")</f>
        <v>BD16</v>
      </c>
      <c r="L17" s="22" t="str">
        <f>_xlfn.XLOOKUP(Table1__4[[#This Row],[MAAN8]],ASO!F:F,ASO!H:H,"")</f>
        <v/>
      </c>
      <c r="M17" s="22" t="str">
        <f>_xlfn.XLOOKUP(Table1__4[[#This Row],[MAAN8]],program!A:A,program!E:E,"")</f>
        <v/>
      </c>
      <c r="N17" s="22" t="str">
        <f>_xlfn.XLOOKUP(Table1__4[[#This Row],[MAAN8]],program!A:A,program!F:F,"")</f>
        <v/>
      </c>
      <c r="O17" s="22">
        <f>SUMIFS(sellout!N:N,sellout!G:G,Table1__4[[#This Row],[MAAN8]])</f>
        <v>18</v>
      </c>
      <c r="P17" s="2" t="str">
        <f>IFERROR(Table1__4[[#This Row],[Actual]]/Table1__4[[#This Row],[Target]],"")</f>
        <v/>
      </c>
      <c r="Q17" s="22" t="str">
        <f>IFERROR(IF(Table1__4[[#This Row],[Target]]&gt;0,Table1__4[[#This Row],[Target]]-Table1__4[[#This Row],[Actual]],""),"")</f>
        <v/>
      </c>
    </row>
    <row r="18" spans="1:17" x14ac:dyDescent="0.75">
      <c r="A18" s="22" t="s">
        <v>10</v>
      </c>
      <c r="B18" s="22" t="s">
        <v>11</v>
      </c>
      <c r="C18" s="22" t="s">
        <v>12</v>
      </c>
      <c r="D18" s="22" t="s">
        <v>13</v>
      </c>
      <c r="E18" s="22" t="s">
        <v>29</v>
      </c>
      <c r="F18" s="22" t="s">
        <v>30</v>
      </c>
      <c r="G18" s="22" t="s">
        <v>31</v>
      </c>
      <c r="H18">
        <v>66150425</v>
      </c>
      <c r="I18" s="22" t="s">
        <v>72</v>
      </c>
      <c r="J18" s="22" t="s">
        <v>73</v>
      </c>
      <c r="K18" s="22" t="str">
        <f>_xlfn.TEXTBEFORE(Table1__4[[#This Row],[ParentName]],"-")</f>
        <v>BD8</v>
      </c>
      <c r="L18" s="22" t="str">
        <f>_xlfn.XLOOKUP(Table1__4[[#This Row],[MAAN8]],ASO!F:F,ASO!H:H,"")</f>
        <v>Grocery Store</v>
      </c>
      <c r="M18" s="22" t="str">
        <f>_xlfn.XLOOKUP(Table1__4[[#This Row],[MAAN8]],program!A:A,program!E:E,"")</f>
        <v/>
      </c>
      <c r="N18" s="22" t="str">
        <f>_xlfn.XLOOKUP(Table1__4[[#This Row],[MAAN8]],program!A:A,program!F:F,"")</f>
        <v/>
      </c>
      <c r="O18" s="22">
        <f>SUMIFS(sellout!N:N,sellout!G:G,Table1__4[[#This Row],[MAAN8]])</f>
        <v>0</v>
      </c>
      <c r="P18" s="2" t="str">
        <f>IFERROR(Table1__4[[#This Row],[Actual]]/Table1__4[[#This Row],[Target]],"")</f>
        <v/>
      </c>
      <c r="Q18" s="22" t="str">
        <f>IFERROR(IF(Table1__4[[#This Row],[Target]]&gt;0,Table1__4[[#This Row],[Target]]-Table1__4[[#This Row],[Actual]],""),"")</f>
        <v/>
      </c>
    </row>
    <row r="19" spans="1:17" x14ac:dyDescent="0.75">
      <c r="A19" s="22" t="s">
        <v>10</v>
      </c>
      <c r="B19" s="22" t="s">
        <v>11</v>
      </c>
      <c r="C19" s="22" t="s">
        <v>46</v>
      </c>
      <c r="D19" s="22" t="s">
        <v>47</v>
      </c>
      <c r="E19" s="22" t="s">
        <v>367</v>
      </c>
      <c r="F19" s="22" t="s">
        <v>68</v>
      </c>
      <c r="G19" s="22" t="s">
        <v>7388</v>
      </c>
      <c r="H19">
        <v>65540234</v>
      </c>
      <c r="I19" s="22" t="s">
        <v>6092</v>
      </c>
      <c r="J19" s="22" t="s">
        <v>7805</v>
      </c>
      <c r="K19" s="22" t="str">
        <f>_xlfn.TEXTBEFORE(Table1__4[[#This Row],[ParentName]],"-")</f>
        <v>HMcc</v>
      </c>
      <c r="L19" s="22" t="str">
        <f>_xlfn.XLOOKUP(Table1__4[[#This Row],[MAAN8]],ASO!F:F,ASO!H:H,"")</f>
        <v/>
      </c>
      <c r="M19" s="22" t="str">
        <f>_xlfn.XLOOKUP(Table1__4[[#This Row],[MAAN8]],program!A:A,program!E:E,"")</f>
        <v/>
      </c>
      <c r="N19" s="22">
        <f>_xlfn.XLOOKUP(Table1__4[[#This Row],[MAAN8]],program!A:A,program!F:F,"")</f>
        <v>0</v>
      </c>
      <c r="O19" s="22">
        <f>SUMIFS(sellout!N:N,sellout!G:G,Table1__4[[#This Row],[MAAN8]])</f>
        <v>42</v>
      </c>
      <c r="P19" s="2" t="str">
        <f>IFERROR(Table1__4[[#This Row],[Actual]]/Table1__4[[#This Row],[Target]],"")</f>
        <v/>
      </c>
      <c r="Q19" s="22" t="str">
        <f>IFERROR(IF(Table1__4[[#This Row],[Target]]&gt;0,Table1__4[[#This Row],[Target]]-Table1__4[[#This Row],[Actual]],""),"")</f>
        <v/>
      </c>
    </row>
    <row r="20" spans="1:17" x14ac:dyDescent="0.75">
      <c r="A20" s="22" t="s">
        <v>10</v>
      </c>
      <c r="B20" s="22" t="s">
        <v>11</v>
      </c>
      <c r="C20" s="22" t="s">
        <v>22</v>
      </c>
      <c r="D20" s="22" t="s">
        <v>23</v>
      </c>
      <c r="E20" s="22" t="s">
        <v>34</v>
      </c>
      <c r="F20" s="22" t="s">
        <v>25</v>
      </c>
      <c r="G20" s="22" t="s">
        <v>35</v>
      </c>
      <c r="H20">
        <v>66152746</v>
      </c>
      <c r="I20" s="22" t="s">
        <v>74</v>
      </c>
      <c r="J20" s="22" t="s">
        <v>75</v>
      </c>
      <c r="K20" s="22" t="str">
        <f>_xlfn.TEXTBEFORE(Table1__4[[#This Row],[ParentName]],"-")</f>
        <v>BD12</v>
      </c>
      <c r="L20" s="22" t="str">
        <f>_xlfn.XLOOKUP(Table1__4[[#This Row],[MAAN8]],ASO!F:F,ASO!H:H,"")</f>
        <v>Grocery Store</v>
      </c>
      <c r="M20" s="22" t="str">
        <f>_xlfn.XLOOKUP(Table1__4[[#This Row],[MAAN8]],program!A:A,program!E:E,"")</f>
        <v/>
      </c>
      <c r="N20" s="22" t="str">
        <f>_xlfn.XLOOKUP(Table1__4[[#This Row],[MAAN8]],program!A:A,program!F:F,"")</f>
        <v/>
      </c>
      <c r="O20" s="22">
        <f>SUMIFS(sellout!N:N,sellout!G:G,Table1__4[[#This Row],[MAAN8]])</f>
        <v>0</v>
      </c>
      <c r="P20" s="2" t="str">
        <f>IFERROR(Table1__4[[#This Row],[Actual]]/Table1__4[[#This Row],[Target]],"")</f>
        <v/>
      </c>
      <c r="Q20" s="22" t="str">
        <f>IFERROR(IF(Table1__4[[#This Row],[Target]]&gt;0,Table1__4[[#This Row],[Target]]-Table1__4[[#This Row],[Actual]],""),"")</f>
        <v/>
      </c>
    </row>
    <row r="21" spans="1:17" x14ac:dyDescent="0.75">
      <c r="A21" s="22" t="s">
        <v>10</v>
      </c>
      <c r="B21" s="22" t="s">
        <v>11</v>
      </c>
      <c r="C21" s="22" t="s">
        <v>12</v>
      </c>
      <c r="D21" s="22" t="s">
        <v>122</v>
      </c>
      <c r="E21" s="22" t="s">
        <v>252</v>
      </c>
      <c r="F21" s="22" t="s">
        <v>25</v>
      </c>
      <c r="G21" s="22" t="s">
        <v>253</v>
      </c>
      <c r="H21">
        <v>66104141</v>
      </c>
      <c r="I21" s="22" t="s">
        <v>7243</v>
      </c>
      <c r="J21" s="22" t="s">
        <v>7376</v>
      </c>
      <c r="K21" s="22" t="str">
        <f>_xlfn.TEXTBEFORE(Table1__4[[#This Row],[ParentName]],"-")</f>
        <v>BD10</v>
      </c>
      <c r="L21" s="22" t="str">
        <f>_xlfn.XLOOKUP(Table1__4[[#This Row],[MAAN8]],ASO!F:F,ASO!H:H,"")</f>
        <v/>
      </c>
      <c r="M21" s="22" t="str">
        <f>_xlfn.XLOOKUP(Table1__4[[#This Row],[MAAN8]],program!A:A,program!E:E,"")</f>
        <v/>
      </c>
      <c r="N21" s="22" t="str">
        <f>_xlfn.XLOOKUP(Table1__4[[#This Row],[MAAN8]],program!A:A,program!F:F,"")</f>
        <v/>
      </c>
      <c r="O21" s="22">
        <f>SUMIFS(sellout!N:N,sellout!G:G,Table1__4[[#This Row],[MAAN8]])</f>
        <v>3</v>
      </c>
      <c r="P21" s="2" t="str">
        <f>IFERROR(Table1__4[[#This Row],[Actual]]/Table1__4[[#This Row],[Target]],"")</f>
        <v/>
      </c>
      <c r="Q21" s="22" t="str">
        <f>IFERROR(IF(Table1__4[[#This Row],[Target]]&gt;0,Table1__4[[#This Row],[Target]]-Table1__4[[#This Row],[Actual]],""),"")</f>
        <v/>
      </c>
    </row>
    <row r="22" spans="1:17" x14ac:dyDescent="0.75">
      <c r="A22" s="22" t="s">
        <v>10</v>
      </c>
      <c r="B22" s="22" t="s">
        <v>11</v>
      </c>
      <c r="C22" s="22" t="s">
        <v>46</v>
      </c>
      <c r="D22" s="22" t="s">
        <v>76</v>
      </c>
      <c r="E22" s="22" t="s">
        <v>77</v>
      </c>
      <c r="F22" s="22" t="s">
        <v>78</v>
      </c>
      <c r="G22" s="22" t="s">
        <v>79</v>
      </c>
      <c r="H22">
        <v>65024672</v>
      </c>
      <c r="I22" s="22" t="s">
        <v>80</v>
      </c>
      <c r="J22" s="22" t="s">
        <v>81</v>
      </c>
      <c r="K22" s="22" t="str">
        <f>_xlfn.TEXTBEFORE(Table1__4[[#This Row],[ParentName]],"-")</f>
        <v>PC</v>
      </c>
      <c r="L22" s="22" t="str">
        <f>_xlfn.XLOOKUP(Table1__4[[#This Row],[MAAN8]],ASO!F:F,ASO!H:H,"")</f>
        <v>Quan Nhau Economy</v>
      </c>
      <c r="M22" s="22" t="str">
        <f>_xlfn.XLOOKUP(Table1__4[[#This Row],[MAAN8]],program!A:A,program!E:E,"")</f>
        <v/>
      </c>
      <c r="N22" s="22">
        <f>_xlfn.XLOOKUP(Table1__4[[#This Row],[MAAN8]],program!A:A,program!F:F,"")</f>
        <v>0</v>
      </c>
      <c r="O22" s="22">
        <f>SUMIFS(sellout!N:N,sellout!G:G,Table1__4[[#This Row],[MAAN8]])</f>
        <v>7</v>
      </c>
      <c r="P22" s="2" t="str">
        <f>IFERROR(Table1__4[[#This Row],[Actual]]/Table1__4[[#This Row],[Target]],"")</f>
        <v/>
      </c>
      <c r="Q22" s="22" t="str">
        <f>IFERROR(IF(Table1__4[[#This Row],[Target]]&gt;0,Table1__4[[#This Row],[Target]]-Table1__4[[#This Row],[Actual]],""),"")</f>
        <v/>
      </c>
    </row>
    <row r="23" spans="1:17" x14ac:dyDescent="0.75">
      <c r="A23" s="22" t="s">
        <v>10</v>
      </c>
      <c r="B23" s="22" t="s">
        <v>11</v>
      </c>
      <c r="C23" s="22" t="s">
        <v>46</v>
      </c>
      <c r="D23" s="22" t="s">
        <v>47</v>
      </c>
      <c r="E23" s="22" t="s">
        <v>77</v>
      </c>
      <c r="F23" s="22" t="s">
        <v>78</v>
      </c>
      <c r="G23" s="22" t="s">
        <v>79</v>
      </c>
      <c r="H23">
        <v>65032630</v>
      </c>
      <c r="I23" s="22" t="s">
        <v>82</v>
      </c>
      <c r="J23" s="22" t="s">
        <v>83</v>
      </c>
      <c r="K23" s="22" t="str">
        <f>_xlfn.TEXTBEFORE(Table1__4[[#This Row],[ParentName]],"-")</f>
        <v>HMcc</v>
      </c>
      <c r="L23" s="22" t="str">
        <f>_xlfn.XLOOKUP(Table1__4[[#This Row],[MAAN8]],ASO!F:F,ASO!H:H,"")</f>
        <v>Quan Nhau Top</v>
      </c>
      <c r="M23" s="22" t="str">
        <f>_xlfn.XLOOKUP(Table1__4[[#This Row],[MAAN8]],program!A:A,program!E:E,"")</f>
        <v/>
      </c>
      <c r="N23" s="22">
        <f>_xlfn.XLOOKUP(Table1__4[[#This Row],[MAAN8]],program!A:A,program!F:F,"")</f>
        <v>0</v>
      </c>
      <c r="O23" s="22">
        <f>SUMIFS(sellout!N:N,sellout!G:G,Table1__4[[#This Row],[MAAN8]])</f>
        <v>45</v>
      </c>
      <c r="P23" s="2" t="str">
        <f>IFERROR(Table1__4[[#This Row],[Actual]]/Table1__4[[#This Row],[Target]],"")</f>
        <v/>
      </c>
      <c r="Q23" s="22" t="str">
        <f>IFERROR(IF(Table1__4[[#This Row],[Target]]&gt;0,Table1__4[[#This Row],[Target]]-Table1__4[[#This Row],[Actual]],""),"")</f>
        <v/>
      </c>
    </row>
    <row r="24" spans="1:17" x14ac:dyDescent="0.75">
      <c r="A24" s="22" t="s">
        <v>10</v>
      </c>
      <c r="B24" s="22" t="s">
        <v>11</v>
      </c>
      <c r="C24" s="22" t="s">
        <v>22</v>
      </c>
      <c r="D24" s="22" t="s">
        <v>23</v>
      </c>
      <c r="E24" s="22" t="s">
        <v>84</v>
      </c>
      <c r="F24" s="22" t="s">
        <v>63</v>
      </c>
      <c r="G24" s="22" t="s">
        <v>85</v>
      </c>
      <c r="H24">
        <v>66103572</v>
      </c>
      <c r="I24" s="22" t="s">
        <v>86</v>
      </c>
      <c r="J24" s="22" t="s">
        <v>87</v>
      </c>
      <c r="K24" s="22" t="str">
        <f>_xlfn.TEXTBEFORE(Table1__4[[#This Row],[ParentName]],"-")</f>
        <v>BD12</v>
      </c>
      <c r="L24" s="22" t="str">
        <f>_xlfn.XLOOKUP(Table1__4[[#This Row],[MAAN8]],ASO!F:F,ASO!H:H,"")</f>
        <v>Grocery Store</v>
      </c>
      <c r="M24" s="22" t="str">
        <f>_xlfn.XLOOKUP(Table1__4[[#This Row],[MAAN8]],program!A:A,program!E:E,"")</f>
        <v/>
      </c>
      <c r="N24" s="22" t="str">
        <f>_xlfn.XLOOKUP(Table1__4[[#This Row],[MAAN8]],program!A:A,program!F:F,"")</f>
        <v/>
      </c>
      <c r="O24" s="22">
        <f>SUMIFS(sellout!N:N,sellout!G:G,Table1__4[[#This Row],[MAAN8]])</f>
        <v>1</v>
      </c>
      <c r="P24" s="2" t="str">
        <f>IFERROR(Table1__4[[#This Row],[Actual]]/Table1__4[[#This Row],[Target]],"")</f>
        <v/>
      </c>
      <c r="Q24" s="22" t="str">
        <f>IFERROR(IF(Table1__4[[#This Row],[Target]]&gt;0,Table1__4[[#This Row],[Target]]-Table1__4[[#This Row],[Actual]],""),"")</f>
        <v/>
      </c>
    </row>
    <row r="25" spans="1:17" x14ac:dyDescent="0.75">
      <c r="A25" s="22" t="s">
        <v>10</v>
      </c>
      <c r="B25" s="22" t="s">
        <v>11</v>
      </c>
      <c r="C25" s="22" t="s">
        <v>22</v>
      </c>
      <c r="D25" s="22" t="s">
        <v>88</v>
      </c>
      <c r="E25" s="22" t="s">
        <v>89</v>
      </c>
      <c r="F25" s="22" t="s">
        <v>63</v>
      </c>
      <c r="G25" s="22" t="s">
        <v>90</v>
      </c>
      <c r="H25">
        <v>66104160</v>
      </c>
      <c r="I25" s="22" t="s">
        <v>91</v>
      </c>
      <c r="J25" s="22" t="s">
        <v>92</v>
      </c>
      <c r="K25" s="22" t="str">
        <f>_xlfn.TEXTBEFORE(Table1__4[[#This Row],[ParentName]],"-")</f>
        <v>BD11</v>
      </c>
      <c r="L25" s="22" t="str">
        <f>_xlfn.XLOOKUP(Table1__4[[#This Row],[MAAN8]],ASO!F:F,ASO!H:H,"")</f>
        <v>Grocery Store</v>
      </c>
      <c r="M25" s="22" t="str">
        <f>_xlfn.XLOOKUP(Table1__4[[#This Row],[MAAN8]],program!A:A,program!E:E,"")</f>
        <v/>
      </c>
      <c r="N25" s="22" t="str">
        <f>_xlfn.XLOOKUP(Table1__4[[#This Row],[MAAN8]],program!A:A,program!F:F,"")</f>
        <v/>
      </c>
      <c r="O25" s="22">
        <f>SUMIFS(sellout!N:N,sellout!G:G,Table1__4[[#This Row],[MAAN8]])</f>
        <v>0</v>
      </c>
      <c r="P25" s="2" t="str">
        <f>IFERROR(Table1__4[[#This Row],[Actual]]/Table1__4[[#This Row],[Target]],"")</f>
        <v/>
      </c>
      <c r="Q25" s="22" t="str">
        <f>IFERROR(IF(Table1__4[[#This Row],[Target]]&gt;0,Table1__4[[#This Row],[Target]]-Table1__4[[#This Row],[Actual]],""),"")</f>
        <v/>
      </c>
    </row>
    <row r="26" spans="1:17" x14ac:dyDescent="0.75">
      <c r="A26" s="22" t="s">
        <v>10</v>
      </c>
      <c r="B26" s="22" t="s">
        <v>11</v>
      </c>
      <c r="C26" s="22" t="s">
        <v>46</v>
      </c>
      <c r="D26" s="22" t="s">
        <v>47</v>
      </c>
      <c r="E26" s="22" t="s">
        <v>93</v>
      </c>
      <c r="F26" s="22" t="s">
        <v>68</v>
      </c>
      <c r="G26" s="22" t="s">
        <v>94</v>
      </c>
      <c r="H26">
        <v>65408397</v>
      </c>
      <c r="I26" s="22" t="s">
        <v>95</v>
      </c>
      <c r="J26" s="22" t="s">
        <v>96</v>
      </c>
      <c r="K26" s="22" t="str">
        <f>_xlfn.TEXTBEFORE(Table1__4[[#This Row],[ParentName]],"-")</f>
        <v>HMcc</v>
      </c>
      <c r="L26" s="22" t="str">
        <f>_xlfn.XLOOKUP(Table1__4[[#This Row],[MAAN8]],ASO!F:F,ASO!H:H,"")</f>
        <v>Grocery Store - Home Delivery</v>
      </c>
      <c r="M26" s="22" t="str">
        <f>_xlfn.XLOOKUP(Table1__4[[#This Row],[MAAN8]],program!A:A,program!E:E,"")</f>
        <v>Target Incentive</v>
      </c>
      <c r="N26" s="22">
        <f>_xlfn.XLOOKUP(Table1__4[[#This Row],[MAAN8]],program!A:A,program!F:F,"")</f>
        <v>800</v>
      </c>
      <c r="O26" s="22">
        <f>SUMIFS(sellout!N:N,sellout!G:G,Table1__4[[#This Row],[MAAN8]])</f>
        <v>0</v>
      </c>
      <c r="P26" s="2">
        <f>IFERROR(Table1__4[[#This Row],[Actual]]/Table1__4[[#This Row],[Target]],"")</f>
        <v>0</v>
      </c>
      <c r="Q26" s="22">
        <f>IFERROR(IF(Table1__4[[#This Row],[Target]]&gt;0,Table1__4[[#This Row],[Target]]-Table1__4[[#This Row],[Actual]],""),"")</f>
        <v>800</v>
      </c>
    </row>
    <row r="27" spans="1:17" x14ac:dyDescent="0.75">
      <c r="A27" s="22" t="s">
        <v>10</v>
      </c>
      <c r="B27" s="22" t="s">
        <v>11</v>
      </c>
      <c r="C27" s="22" t="s">
        <v>12</v>
      </c>
      <c r="D27" s="22" t="s">
        <v>54</v>
      </c>
      <c r="E27" s="22" t="s">
        <v>97</v>
      </c>
      <c r="F27" s="22" t="s">
        <v>30</v>
      </c>
      <c r="G27" s="22" t="s">
        <v>98</v>
      </c>
      <c r="H27">
        <v>66102450</v>
      </c>
      <c r="I27" s="22" t="s">
        <v>99</v>
      </c>
      <c r="J27" s="22" t="s">
        <v>100</v>
      </c>
      <c r="K27" s="22" t="str">
        <f>_xlfn.TEXTBEFORE(Table1__4[[#This Row],[ParentName]],"-")</f>
        <v>BD</v>
      </c>
      <c r="L27" s="22" t="str">
        <f>_xlfn.XLOOKUP(Table1__4[[#This Row],[MAAN8]],ASO!F:F,ASO!H:H,"")</f>
        <v>Grocery Store</v>
      </c>
      <c r="M27" s="22" t="str">
        <f>_xlfn.XLOOKUP(Table1__4[[#This Row],[MAAN8]],program!A:A,program!E:E,"")</f>
        <v/>
      </c>
      <c r="N27" s="22" t="str">
        <f>_xlfn.XLOOKUP(Table1__4[[#This Row],[MAAN8]],program!A:A,program!F:F,"")</f>
        <v/>
      </c>
      <c r="O27" s="22">
        <f>SUMIFS(sellout!N:N,sellout!G:G,Table1__4[[#This Row],[MAAN8]])</f>
        <v>5</v>
      </c>
      <c r="P27" s="2" t="str">
        <f>IFERROR(Table1__4[[#This Row],[Actual]]/Table1__4[[#This Row],[Target]],"")</f>
        <v/>
      </c>
      <c r="Q27" s="22" t="str">
        <f>IFERROR(IF(Table1__4[[#This Row],[Target]]&gt;0,Table1__4[[#This Row],[Target]]-Table1__4[[#This Row],[Actual]],""),"")</f>
        <v/>
      </c>
    </row>
    <row r="28" spans="1:17" x14ac:dyDescent="0.75">
      <c r="A28" s="22" t="s">
        <v>10</v>
      </c>
      <c r="B28" s="22" t="s">
        <v>11</v>
      </c>
      <c r="C28" s="22" t="s">
        <v>46</v>
      </c>
      <c r="D28" s="22" t="s">
        <v>47</v>
      </c>
      <c r="E28" s="22" t="s">
        <v>101</v>
      </c>
      <c r="F28" s="22" t="s">
        <v>68</v>
      </c>
      <c r="G28" s="22" t="s">
        <v>102</v>
      </c>
      <c r="H28">
        <v>65720047</v>
      </c>
      <c r="I28" s="22" t="s">
        <v>103</v>
      </c>
      <c r="J28" s="22" t="s">
        <v>104</v>
      </c>
      <c r="K28" s="22" t="str">
        <f>_xlfn.TEXTBEFORE(Table1__4[[#This Row],[ParentName]],"-")</f>
        <v>HMcc</v>
      </c>
      <c r="L28" s="22" t="str">
        <f>_xlfn.XLOOKUP(Table1__4[[#This Row],[MAAN8]],ASO!F:F,ASO!H:H,"")</f>
        <v>Grocery Store - Home Delivery</v>
      </c>
      <c r="M28" s="22" t="str">
        <f>_xlfn.XLOOKUP(Table1__4[[#This Row],[MAAN8]],program!A:A,program!E:E,"")</f>
        <v>Target Incentive</v>
      </c>
      <c r="N28" s="22">
        <f>_xlfn.XLOOKUP(Table1__4[[#This Row],[MAAN8]],program!A:A,program!F:F,"")</f>
        <v>155</v>
      </c>
      <c r="O28" s="22">
        <f>SUMIFS(sellout!N:N,sellout!G:G,Table1__4[[#This Row],[MAAN8]])</f>
        <v>0</v>
      </c>
      <c r="P28" s="2">
        <f>IFERROR(Table1__4[[#This Row],[Actual]]/Table1__4[[#This Row],[Target]],"")</f>
        <v>0</v>
      </c>
      <c r="Q28" s="22">
        <f>IFERROR(IF(Table1__4[[#This Row],[Target]]&gt;0,Table1__4[[#This Row],[Target]]-Table1__4[[#This Row],[Actual]],""),"")</f>
        <v>155</v>
      </c>
    </row>
    <row r="29" spans="1:17" x14ac:dyDescent="0.75">
      <c r="A29" s="22" t="s">
        <v>10</v>
      </c>
      <c r="B29" s="22" t="s">
        <v>11</v>
      </c>
      <c r="C29" s="22" t="s">
        <v>46</v>
      </c>
      <c r="D29" s="22" t="s">
        <v>76</v>
      </c>
      <c r="E29" s="22" t="s">
        <v>105</v>
      </c>
      <c r="F29" s="22" t="s">
        <v>49</v>
      </c>
      <c r="G29" s="22" t="s">
        <v>106</v>
      </c>
      <c r="H29">
        <v>65040101</v>
      </c>
      <c r="I29" s="22" t="s">
        <v>103</v>
      </c>
      <c r="J29" s="22" t="s">
        <v>107</v>
      </c>
      <c r="K29" s="22" t="str">
        <f>_xlfn.TEXTBEFORE(Table1__4[[#This Row],[ParentName]],"-")</f>
        <v>PC</v>
      </c>
      <c r="L29" s="22" t="str">
        <f>_xlfn.XLOOKUP(Table1__4[[#This Row],[MAAN8]],ASO!F:F,ASO!H:H,"")</f>
        <v>Grocery Store</v>
      </c>
      <c r="M29" s="22" t="str">
        <f>_xlfn.XLOOKUP(Table1__4[[#This Row],[MAAN8]],program!A:A,program!E:E,"")</f>
        <v/>
      </c>
      <c r="N29" s="22">
        <f>_xlfn.XLOOKUP(Table1__4[[#This Row],[MAAN8]],program!A:A,program!F:F,"")</f>
        <v>0</v>
      </c>
      <c r="O29" s="22">
        <f>SUMIFS(sellout!N:N,sellout!G:G,Table1__4[[#This Row],[MAAN8]])</f>
        <v>5</v>
      </c>
      <c r="P29" s="2" t="str">
        <f>IFERROR(Table1__4[[#This Row],[Actual]]/Table1__4[[#This Row],[Target]],"")</f>
        <v/>
      </c>
      <c r="Q29" s="22" t="str">
        <f>IFERROR(IF(Table1__4[[#This Row],[Target]]&gt;0,Table1__4[[#This Row],[Target]]-Table1__4[[#This Row],[Actual]],""),"")</f>
        <v/>
      </c>
    </row>
    <row r="30" spans="1:17" x14ac:dyDescent="0.75">
      <c r="A30" s="22" t="s">
        <v>10</v>
      </c>
      <c r="B30" s="22" t="s">
        <v>11</v>
      </c>
      <c r="C30" s="22" t="s">
        <v>46</v>
      </c>
      <c r="D30" s="22" t="s">
        <v>47</v>
      </c>
      <c r="E30" s="22" t="s">
        <v>108</v>
      </c>
      <c r="F30" s="22" t="s">
        <v>49</v>
      </c>
      <c r="G30" s="22" t="s">
        <v>109</v>
      </c>
      <c r="H30">
        <v>65502715</v>
      </c>
      <c r="I30" s="22" t="s">
        <v>110</v>
      </c>
      <c r="J30" s="22" t="s">
        <v>111</v>
      </c>
      <c r="K30" s="22" t="str">
        <f>_xlfn.TEXTBEFORE(Table1__4[[#This Row],[ParentName]],"-")</f>
        <v>HMcc</v>
      </c>
      <c r="L30" s="22" t="str">
        <f>_xlfn.XLOOKUP(Table1__4[[#This Row],[MAAN8]],ASO!F:F,ASO!H:H,"")</f>
        <v>Grocery Store - Home Delivery</v>
      </c>
      <c r="M30" s="22" t="str">
        <f>_xlfn.XLOOKUP(Table1__4[[#This Row],[MAAN8]],program!A:A,program!E:E,"")</f>
        <v>TPO</v>
      </c>
      <c r="N30" s="22">
        <f>_xlfn.XLOOKUP(Table1__4[[#This Row],[MAAN8]],program!A:A,program!F:F,"")</f>
        <v>1420</v>
      </c>
      <c r="O30" s="22">
        <f>SUMIFS(sellout!N:N,sellout!G:G,Table1__4[[#This Row],[MAAN8]])</f>
        <v>199</v>
      </c>
      <c r="P30" s="2">
        <f>IFERROR(Table1__4[[#This Row],[Actual]]/Table1__4[[#This Row],[Target]],"")</f>
        <v>0.14014084507042254</v>
      </c>
      <c r="Q30" s="22">
        <f>IFERROR(IF(Table1__4[[#This Row],[Target]]&gt;0,Table1__4[[#This Row],[Target]]-Table1__4[[#This Row],[Actual]],""),"")</f>
        <v>1221</v>
      </c>
    </row>
    <row r="31" spans="1:17" x14ac:dyDescent="0.75">
      <c r="A31" s="22" t="s">
        <v>10</v>
      </c>
      <c r="B31" s="22" t="s">
        <v>11</v>
      </c>
      <c r="C31" s="22" t="s">
        <v>46</v>
      </c>
      <c r="D31" s="22" t="s">
        <v>47</v>
      </c>
      <c r="E31" s="22" t="s">
        <v>112</v>
      </c>
      <c r="F31" s="22" t="s">
        <v>49</v>
      </c>
      <c r="G31" s="22" t="s">
        <v>113</v>
      </c>
      <c r="H31">
        <v>65728894</v>
      </c>
      <c r="I31" s="22" t="s">
        <v>114</v>
      </c>
      <c r="J31" s="22" t="s">
        <v>115</v>
      </c>
      <c r="K31" s="22" t="str">
        <f>_xlfn.TEXTBEFORE(Table1__4[[#This Row],[ParentName]],"-")</f>
        <v>HMcc</v>
      </c>
      <c r="L31" s="22" t="str">
        <f>_xlfn.XLOOKUP(Table1__4[[#This Row],[MAAN8]],ASO!F:F,ASO!H:H,"")</f>
        <v>Grocery Store</v>
      </c>
      <c r="M31" s="22" t="str">
        <f>_xlfn.XLOOKUP(Table1__4[[#This Row],[MAAN8]],program!A:A,program!E:E,"")</f>
        <v>Target Incentive</v>
      </c>
      <c r="N31" s="22">
        <f>_xlfn.XLOOKUP(Table1__4[[#This Row],[MAAN8]],program!A:A,program!F:F,"")</f>
        <v>100</v>
      </c>
      <c r="O31" s="22">
        <f>SUMIFS(sellout!N:N,sellout!G:G,Table1__4[[#This Row],[MAAN8]])</f>
        <v>30</v>
      </c>
      <c r="P31" s="2">
        <f>IFERROR(Table1__4[[#This Row],[Actual]]/Table1__4[[#This Row],[Target]],"")</f>
        <v>0.3</v>
      </c>
      <c r="Q31" s="22">
        <f>IFERROR(IF(Table1__4[[#This Row],[Target]]&gt;0,Table1__4[[#This Row],[Target]]-Table1__4[[#This Row],[Actual]],""),"")</f>
        <v>70</v>
      </c>
    </row>
    <row r="32" spans="1:17" x14ac:dyDescent="0.75">
      <c r="A32" s="22" t="s">
        <v>10</v>
      </c>
      <c r="B32" s="22" t="s">
        <v>11</v>
      </c>
      <c r="C32" s="22" t="s">
        <v>12</v>
      </c>
      <c r="D32" s="22" t="s">
        <v>13</v>
      </c>
      <c r="E32" s="22" t="s">
        <v>39</v>
      </c>
      <c r="F32" s="22" t="s">
        <v>40</v>
      </c>
      <c r="G32" s="22" t="s">
        <v>41</v>
      </c>
      <c r="H32">
        <v>66103720</v>
      </c>
      <c r="I32" s="22" t="s">
        <v>116</v>
      </c>
      <c r="J32" s="22" t="s">
        <v>117</v>
      </c>
      <c r="K32" s="22" t="str">
        <f>_xlfn.TEXTBEFORE(Table1__4[[#This Row],[ParentName]],"-")</f>
        <v>BD8</v>
      </c>
      <c r="L32" s="22" t="str">
        <f>_xlfn.XLOOKUP(Table1__4[[#This Row],[MAAN8]],ASO!F:F,ASO!H:H,"")</f>
        <v>Grocery Store - Home Delivery</v>
      </c>
      <c r="M32" s="22" t="str">
        <f>_xlfn.XLOOKUP(Table1__4[[#This Row],[MAAN8]],program!A:A,program!E:E,"")</f>
        <v/>
      </c>
      <c r="N32" s="22" t="str">
        <f>_xlfn.XLOOKUP(Table1__4[[#This Row],[MAAN8]],program!A:A,program!F:F,"")</f>
        <v/>
      </c>
      <c r="O32" s="22">
        <f>SUMIFS(sellout!N:N,sellout!G:G,Table1__4[[#This Row],[MAAN8]])</f>
        <v>0</v>
      </c>
      <c r="P32" s="2" t="str">
        <f>IFERROR(Table1__4[[#This Row],[Actual]]/Table1__4[[#This Row],[Target]],"")</f>
        <v/>
      </c>
      <c r="Q32" s="22" t="str">
        <f>IFERROR(IF(Table1__4[[#This Row],[Target]]&gt;0,Table1__4[[#This Row],[Target]]-Table1__4[[#This Row],[Actual]],""),"")</f>
        <v/>
      </c>
    </row>
    <row r="33" spans="1:17" x14ac:dyDescent="0.75">
      <c r="A33" s="22" t="s">
        <v>10</v>
      </c>
      <c r="B33" s="22" t="s">
        <v>11</v>
      </c>
      <c r="C33" s="22" t="s">
        <v>22</v>
      </c>
      <c r="D33" s="22" t="s">
        <v>88</v>
      </c>
      <c r="E33" s="22" t="s">
        <v>39</v>
      </c>
      <c r="F33" s="22" t="s">
        <v>40</v>
      </c>
      <c r="G33" s="22" t="s">
        <v>41</v>
      </c>
      <c r="H33">
        <v>66115366</v>
      </c>
      <c r="I33" s="22" t="s">
        <v>7050</v>
      </c>
      <c r="J33" s="22" t="s">
        <v>119</v>
      </c>
      <c r="K33" s="22" t="str">
        <f>_xlfn.TEXTBEFORE(Table1__4[[#This Row],[ParentName]],"-")</f>
        <v>BD11</v>
      </c>
      <c r="L33" s="22" t="str">
        <f>_xlfn.XLOOKUP(Table1__4[[#This Row],[MAAN8]],ASO!F:F,ASO!H:H,"")</f>
        <v>Grocery Store</v>
      </c>
      <c r="M33" s="22" t="str">
        <f>_xlfn.XLOOKUP(Table1__4[[#This Row],[MAAN8]],program!A:A,program!E:E,"")</f>
        <v/>
      </c>
      <c r="N33" s="22" t="str">
        <f>_xlfn.XLOOKUP(Table1__4[[#This Row],[MAAN8]],program!A:A,program!F:F,"")</f>
        <v/>
      </c>
      <c r="O33" s="22">
        <f>SUMIFS(sellout!N:N,sellout!G:G,Table1__4[[#This Row],[MAAN8]])</f>
        <v>20</v>
      </c>
      <c r="P33" s="2" t="str">
        <f>IFERROR(Table1__4[[#This Row],[Actual]]/Table1__4[[#This Row],[Target]],"")</f>
        <v/>
      </c>
      <c r="Q33" s="22" t="str">
        <f>IFERROR(IF(Table1__4[[#This Row],[Target]]&gt;0,Table1__4[[#This Row],[Target]]-Table1__4[[#This Row],[Actual]],""),"")</f>
        <v/>
      </c>
    </row>
    <row r="34" spans="1:17" x14ac:dyDescent="0.75">
      <c r="A34" s="22" t="s">
        <v>10</v>
      </c>
      <c r="B34" s="22" t="s">
        <v>11</v>
      </c>
      <c r="C34" s="22" t="s">
        <v>22</v>
      </c>
      <c r="D34" s="22" t="s">
        <v>23</v>
      </c>
      <c r="E34" s="22" t="s">
        <v>84</v>
      </c>
      <c r="F34" s="22" t="s">
        <v>63</v>
      </c>
      <c r="G34" s="22" t="s">
        <v>85</v>
      </c>
      <c r="H34">
        <v>66150531</v>
      </c>
      <c r="I34" s="22" t="s">
        <v>120</v>
      </c>
      <c r="J34" s="22" t="s">
        <v>121</v>
      </c>
      <c r="K34" s="22" t="str">
        <f>_xlfn.TEXTBEFORE(Table1__4[[#This Row],[ParentName]],"-")</f>
        <v>BD12</v>
      </c>
      <c r="L34" s="22" t="str">
        <f>_xlfn.XLOOKUP(Table1__4[[#This Row],[MAAN8]],ASO!F:F,ASO!H:H,"")</f>
        <v>Grocery Store</v>
      </c>
      <c r="M34" s="22" t="str">
        <f>_xlfn.XLOOKUP(Table1__4[[#This Row],[MAAN8]],program!A:A,program!E:E,"")</f>
        <v/>
      </c>
      <c r="N34" s="22" t="str">
        <f>_xlfn.XLOOKUP(Table1__4[[#This Row],[MAAN8]],program!A:A,program!F:F,"")</f>
        <v/>
      </c>
      <c r="O34" s="22">
        <f>SUMIFS(sellout!N:N,sellout!G:G,Table1__4[[#This Row],[MAAN8]])</f>
        <v>0</v>
      </c>
      <c r="P34" s="2" t="str">
        <f>IFERROR(Table1__4[[#This Row],[Actual]]/Table1__4[[#This Row],[Target]],"")</f>
        <v/>
      </c>
      <c r="Q34" s="22" t="str">
        <f>IFERROR(IF(Table1__4[[#This Row],[Target]]&gt;0,Table1__4[[#This Row],[Target]]-Table1__4[[#This Row],[Actual]],""),"")</f>
        <v/>
      </c>
    </row>
    <row r="35" spans="1:17" x14ac:dyDescent="0.75">
      <c r="A35" s="22" t="s">
        <v>10</v>
      </c>
      <c r="B35" s="22" t="s">
        <v>11</v>
      </c>
      <c r="C35" s="22" t="s">
        <v>12</v>
      </c>
      <c r="D35" s="22" t="s">
        <v>122</v>
      </c>
      <c r="E35" s="22" t="s">
        <v>123</v>
      </c>
      <c r="F35" s="22" t="s">
        <v>124</v>
      </c>
      <c r="G35" s="22" t="s">
        <v>125</v>
      </c>
      <c r="H35">
        <v>66101071</v>
      </c>
      <c r="I35" s="22" t="s">
        <v>126</v>
      </c>
      <c r="J35" s="22" t="s">
        <v>127</v>
      </c>
      <c r="K35" s="22" t="str">
        <f>_xlfn.TEXTBEFORE(Table1__4[[#This Row],[ParentName]],"-")</f>
        <v>BD10</v>
      </c>
      <c r="L35" s="22" t="str">
        <f>_xlfn.XLOOKUP(Table1__4[[#This Row],[MAAN8]],ASO!F:F,ASO!H:H,"")</f>
        <v>Quan Nhau Top</v>
      </c>
      <c r="M35" s="22" t="str">
        <f>_xlfn.XLOOKUP(Table1__4[[#This Row],[MAAN8]],program!A:A,program!E:E,"")</f>
        <v/>
      </c>
      <c r="N35" s="22" t="str">
        <f>_xlfn.XLOOKUP(Table1__4[[#This Row],[MAAN8]],program!A:A,program!F:F,"")</f>
        <v/>
      </c>
      <c r="O35" s="22">
        <f>SUMIFS(sellout!N:N,sellout!G:G,Table1__4[[#This Row],[MAAN8]])</f>
        <v>60</v>
      </c>
      <c r="P35" s="2" t="str">
        <f>IFERROR(Table1__4[[#This Row],[Actual]]/Table1__4[[#This Row],[Target]],"")</f>
        <v/>
      </c>
      <c r="Q35" s="22" t="str">
        <f>IFERROR(IF(Table1__4[[#This Row],[Target]]&gt;0,Table1__4[[#This Row],[Target]]-Table1__4[[#This Row],[Actual]],""),"")</f>
        <v/>
      </c>
    </row>
    <row r="36" spans="1:17" x14ac:dyDescent="0.75">
      <c r="A36" s="22" t="s">
        <v>10</v>
      </c>
      <c r="B36" s="22" t="s">
        <v>11</v>
      </c>
      <c r="C36" s="22" t="s">
        <v>12</v>
      </c>
      <c r="D36" s="22" t="s">
        <v>13</v>
      </c>
      <c r="E36" s="22" t="s">
        <v>128</v>
      </c>
      <c r="F36" s="22" t="s">
        <v>30</v>
      </c>
      <c r="G36" s="22" t="s">
        <v>129</v>
      </c>
      <c r="H36">
        <v>66107041</v>
      </c>
      <c r="I36" s="22" t="s">
        <v>130</v>
      </c>
      <c r="J36" s="22" t="s">
        <v>131</v>
      </c>
      <c r="K36" s="22" t="str">
        <f>_xlfn.TEXTBEFORE(Table1__4[[#This Row],[ParentName]],"-")</f>
        <v>BD8</v>
      </c>
      <c r="L36" s="22" t="str">
        <f>_xlfn.XLOOKUP(Table1__4[[#This Row],[MAAN8]],ASO!F:F,ASO!H:H,"")</f>
        <v>Group Social</v>
      </c>
      <c r="M36" s="22" t="str">
        <f>_xlfn.XLOOKUP(Table1__4[[#This Row],[MAAN8]],program!A:A,program!E:E,"")</f>
        <v/>
      </c>
      <c r="N36" s="22" t="str">
        <f>_xlfn.XLOOKUP(Table1__4[[#This Row],[MAAN8]],program!A:A,program!F:F,"")</f>
        <v/>
      </c>
      <c r="O36" s="22">
        <f>SUMIFS(sellout!N:N,sellout!G:G,Table1__4[[#This Row],[MAAN8]])</f>
        <v>0</v>
      </c>
      <c r="P36" s="2" t="str">
        <f>IFERROR(Table1__4[[#This Row],[Actual]]/Table1__4[[#This Row],[Target]],"")</f>
        <v/>
      </c>
      <c r="Q36" s="22" t="str">
        <f>IFERROR(IF(Table1__4[[#This Row],[Target]]&gt;0,Table1__4[[#This Row],[Target]]-Table1__4[[#This Row],[Actual]],""),"")</f>
        <v/>
      </c>
    </row>
    <row r="37" spans="1:17" x14ac:dyDescent="0.75">
      <c r="A37" s="22" t="s">
        <v>10</v>
      </c>
      <c r="B37" s="22" t="s">
        <v>11</v>
      </c>
      <c r="C37" s="22" t="s">
        <v>22</v>
      </c>
      <c r="D37" s="22" t="s">
        <v>23</v>
      </c>
      <c r="E37" s="22" t="s">
        <v>24</v>
      </c>
      <c r="F37" s="22" t="s">
        <v>25</v>
      </c>
      <c r="G37" s="22" t="s">
        <v>26</v>
      </c>
      <c r="H37">
        <v>66103752</v>
      </c>
      <c r="I37" s="22" t="s">
        <v>132</v>
      </c>
      <c r="J37" s="22" t="s">
        <v>133</v>
      </c>
      <c r="K37" s="22" t="str">
        <f>_xlfn.TEXTBEFORE(Table1__4[[#This Row],[ParentName]],"-")</f>
        <v>BD12</v>
      </c>
      <c r="L37" s="22" t="str">
        <f>_xlfn.XLOOKUP(Table1__4[[#This Row],[MAAN8]],ASO!F:F,ASO!H:H,"")</f>
        <v>Group Social</v>
      </c>
      <c r="M37" s="22" t="str">
        <f>_xlfn.XLOOKUP(Table1__4[[#This Row],[MAAN8]],program!A:A,program!E:E,"")</f>
        <v/>
      </c>
      <c r="N37" s="22" t="str">
        <f>_xlfn.XLOOKUP(Table1__4[[#This Row],[MAAN8]],program!A:A,program!F:F,"")</f>
        <v/>
      </c>
      <c r="O37" s="22">
        <f>SUMIFS(sellout!N:N,sellout!G:G,Table1__4[[#This Row],[MAAN8]])</f>
        <v>0</v>
      </c>
      <c r="P37" s="2" t="str">
        <f>IFERROR(Table1__4[[#This Row],[Actual]]/Table1__4[[#This Row],[Target]],"")</f>
        <v/>
      </c>
      <c r="Q37" s="22" t="str">
        <f>IFERROR(IF(Table1__4[[#This Row],[Target]]&gt;0,Table1__4[[#This Row],[Target]]-Table1__4[[#This Row],[Actual]],""),"")</f>
        <v/>
      </c>
    </row>
    <row r="38" spans="1:17" x14ac:dyDescent="0.75">
      <c r="A38" s="22" t="s">
        <v>10</v>
      </c>
      <c r="B38" s="22" t="s">
        <v>11</v>
      </c>
      <c r="C38" s="22" t="s">
        <v>12</v>
      </c>
      <c r="D38" s="22" t="s">
        <v>38</v>
      </c>
      <c r="E38" s="22" t="s">
        <v>134</v>
      </c>
      <c r="F38" s="22" t="s">
        <v>40</v>
      </c>
      <c r="G38" s="22" t="s">
        <v>135</v>
      </c>
      <c r="H38">
        <v>66112182</v>
      </c>
      <c r="I38" s="22" t="s">
        <v>136</v>
      </c>
      <c r="J38" s="22" t="s">
        <v>137</v>
      </c>
      <c r="K38" s="22" t="str">
        <f>_xlfn.TEXTBEFORE(Table1__4[[#This Row],[ParentName]],"-")</f>
        <v>BD16</v>
      </c>
      <c r="L38" s="22" t="str">
        <f>_xlfn.XLOOKUP(Table1__4[[#This Row],[MAAN8]],ASO!F:F,ASO!H:H,"")</f>
        <v>Quan Nhau Top</v>
      </c>
      <c r="M38" s="22" t="str">
        <f>_xlfn.XLOOKUP(Table1__4[[#This Row],[MAAN8]],program!A:A,program!E:E,"")</f>
        <v/>
      </c>
      <c r="N38" s="22" t="str">
        <f>_xlfn.XLOOKUP(Table1__4[[#This Row],[MAAN8]],program!A:A,program!F:F,"")</f>
        <v/>
      </c>
      <c r="O38" s="22">
        <f>SUMIFS(sellout!N:N,sellout!G:G,Table1__4[[#This Row],[MAAN8]])</f>
        <v>0</v>
      </c>
      <c r="P38" s="2" t="str">
        <f>IFERROR(Table1__4[[#This Row],[Actual]]/Table1__4[[#This Row],[Target]],"")</f>
        <v/>
      </c>
      <c r="Q38" s="22" t="str">
        <f>IFERROR(IF(Table1__4[[#This Row],[Target]]&gt;0,Table1__4[[#This Row],[Target]]-Table1__4[[#This Row],[Actual]],""),"")</f>
        <v/>
      </c>
    </row>
    <row r="39" spans="1:17" x14ac:dyDescent="0.75">
      <c r="A39" s="22" t="s">
        <v>10</v>
      </c>
      <c r="B39" s="22" t="s">
        <v>11</v>
      </c>
      <c r="C39" s="22" t="s">
        <v>22</v>
      </c>
      <c r="D39" s="22" t="s">
        <v>23</v>
      </c>
      <c r="E39" s="22" t="s">
        <v>141</v>
      </c>
      <c r="F39" s="22" t="s">
        <v>25</v>
      </c>
      <c r="G39" s="22" t="s">
        <v>142</v>
      </c>
      <c r="H39">
        <v>66115213</v>
      </c>
      <c r="I39" s="22" t="s">
        <v>143</v>
      </c>
      <c r="J39" s="22" t="s">
        <v>144</v>
      </c>
      <c r="K39" s="22" t="str">
        <f>_xlfn.TEXTBEFORE(Table1__4[[#This Row],[ParentName]],"-")</f>
        <v>BD12</v>
      </c>
      <c r="L39" s="22" t="str">
        <f>_xlfn.XLOOKUP(Table1__4[[#This Row],[MAAN8]],ASO!F:F,ASO!H:H,"")</f>
        <v/>
      </c>
      <c r="M39" s="22" t="str">
        <f>_xlfn.XLOOKUP(Table1__4[[#This Row],[MAAN8]],program!A:A,program!E:E,"")</f>
        <v/>
      </c>
      <c r="N39" s="22" t="str">
        <f>_xlfn.XLOOKUP(Table1__4[[#This Row],[MAAN8]],program!A:A,program!F:F,"")</f>
        <v/>
      </c>
      <c r="O39" s="22">
        <f>SUMIFS(sellout!N:N,sellout!G:G,Table1__4[[#This Row],[MAAN8]])</f>
        <v>0</v>
      </c>
      <c r="P39" s="2" t="str">
        <f>IFERROR(Table1__4[[#This Row],[Actual]]/Table1__4[[#This Row],[Target]],"")</f>
        <v/>
      </c>
      <c r="Q39" s="22" t="str">
        <f>IFERROR(IF(Table1__4[[#This Row],[Target]]&gt;0,Table1__4[[#This Row],[Target]]-Table1__4[[#This Row],[Actual]],""),"")</f>
        <v/>
      </c>
    </row>
    <row r="40" spans="1:17" x14ac:dyDescent="0.75">
      <c r="A40" s="22" t="s">
        <v>10</v>
      </c>
      <c r="B40" s="22" t="s">
        <v>11</v>
      </c>
      <c r="C40" s="22" t="s">
        <v>12</v>
      </c>
      <c r="D40" s="22" t="s">
        <v>13</v>
      </c>
      <c r="E40" s="22" t="s">
        <v>29</v>
      </c>
      <c r="F40" s="22" t="s">
        <v>30</v>
      </c>
      <c r="G40" s="22" t="s">
        <v>31</v>
      </c>
      <c r="H40">
        <v>66103515</v>
      </c>
      <c r="I40" s="22" t="s">
        <v>145</v>
      </c>
      <c r="J40" s="22" t="s">
        <v>146</v>
      </c>
      <c r="K40" s="22" t="str">
        <f>_xlfn.TEXTBEFORE(Table1__4[[#This Row],[ParentName]],"-")</f>
        <v>BD8</v>
      </c>
      <c r="L40" s="22" t="str">
        <f>_xlfn.XLOOKUP(Table1__4[[#This Row],[MAAN8]],ASO!F:F,ASO!H:H,"")</f>
        <v>Grocery Store</v>
      </c>
      <c r="M40" s="22" t="str">
        <f>_xlfn.XLOOKUP(Table1__4[[#This Row],[MAAN8]],program!A:A,program!E:E,"")</f>
        <v/>
      </c>
      <c r="N40" s="22" t="str">
        <f>_xlfn.XLOOKUP(Table1__4[[#This Row],[MAAN8]],program!A:A,program!F:F,"")</f>
        <v/>
      </c>
      <c r="O40" s="22">
        <f>SUMIFS(sellout!N:N,sellout!G:G,Table1__4[[#This Row],[MAAN8]])</f>
        <v>70</v>
      </c>
      <c r="P40" s="2" t="str">
        <f>IFERROR(Table1__4[[#This Row],[Actual]]/Table1__4[[#This Row],[Target]],"")</f>
        <v/>
      </c>
      <c r="Q40" s="22" t="str">
        <f>IFERROR(IF(Table1__4[[#This Row],[Target]]&gt;0,Table1__4[[#This Row],[Target]]-Table1__4[[#This Row],[Actual]],""),"")</f>
        <v/>
      </c>
    </row>
    <row r="41" spans="1:17" x14ac:dyDescent="0.75">
      <c r="A41" s="22" t="s">
        <v>10</v>
      </c>
      <c r="B41" s="22" t="s">
        <v>11</v>
      </c>
      <c r="C41" s="22" t="s">
        <v>46</v>
      </c>
      <c r="D41" s="22" t="s">
        <v>76</v>
      </c>
      <c r="E41" s="22" t="s">
        <v>105</v>
      </c>
      <c r="F41" s="22" t="s">
        <v>49</v>
      </c>
      <c r="G41" s="22" t="s">
        <v>106</v>
      </c>
      <c r="H41">
        <v>65053762</v>
      </c>
      <c r="I41" s="22" t="s">
        <v>147</v>
      </c>
      <c r="J41" s="22" t="s">
        <v>148</v>
      </c>
      <c r="K41" s="22" t="str">
        <f>_xlfn.TEXTBEFORE(Table1__4[[#This Row],[ParentName]],"-")</f>
        <v>PC</v>
      </c>
      <c r="L41" s="22" t="str">
        <f>_xlfn.XLOOKUP(Table1__4[[#This Row],[MAAN8]],ASO!F:F,ASO!H:H,"")</f>
        <v>Grocery Store</v>
      </c>
      <c r="M41" s="22" t="str">
        <f>_xlfn.XLOOKUP(Table1__4[[#This Row],[MAAN8]],program!A:A,program!E:E,"")</f>
        <v>Target Incentive</v>
      </c>
      <c r="N41" s="22">
        <f>_xlfn.XLOOKUP(Table1__4[[#This Row],[MAAN8]],program!A:A,program!F:F,"")</f>
        <v>130</v>
      </c>
      <c r="O41" s="22">
        <f>SUMIFS(sellout!N:N,sellout!G:G,Table1__4[[#This Row],[MAAN8]])</f>
        <v>20</v>
      </c>
      <c r="P41" s="2">
        <f>IFERROR(Table1__4[[#This Row],[Actual]]/Table1__4[[#This Row],[Target]],"")</f>
        <v>0.15384615384615385</v>
      </c>
      <c r="Q41" s="22">
        <f>IFERROR(IF(Table1__4[[#This Row],[Target]]&gt;0,Table1__4[[#This Row],[Target]]-Table1__4[[#This Row],[Actual]],""),"")</f>
        <v>110</v>
      </c>
    </row>
    <row r="42" spans="1:17" x14ac:dyDescent="0.75">
      <c r="A42" s="22" t="s">
        <v>10</v>
      </c>
      <c r="B42" s="22" t="s">
        <v>11</v>
      </c>
      <c r="C42" s="22" t="s">
        <v>12</v>
      </c>
      <c r="D42" s="22" t="s">
        <v>122</v>
      </c>
      <c r="E42" s="22" t="s">
        <v>149</v>
      </c>
      <c r="F42" s="22" t="s">
        <v>150</v>
      </c>
      <c r="G42" s="22" t="s">
        <v>151</v>
      </c>
      <c r="H42">
        <v>66153187</v>
      </c>
      <c r="I42" s="22" t="s">
        <v>152</v>
      </c>
      <c r="J42" s="22" t="s">
        <v>153</v>
      </c>
      <c r="K42" s="22" t="str">
        <f>_xlfn.TEXTBEFORE(Table1__4[[#This Row],[ParentName]],"-")</f>
        <v>BD10</v>
      </c>
      <c r="L42" s="22" t="str">
        <f>_xlfn.XLOOKUP(Table1__4[[#This Row],[MAAN8]],ASO!F:F,ASO!H:H,"")</f>
        <v>Grocery Store</v>
      </c>
      <c r="M42" s="22" t="str">
        <f>_xlfn.XLOOKUP(Table1__4[[#This Row],[MAAN8]],program!A:A,program!E:E,"")</f>
        <v/>
      </c>
      <c r="N42" s="22" t="str">
        <f>_xlfn.XLOOKUP(Table1__4[[#This Row],[MAAN8]],program!A:A,program!F:F,"")</f>
        <v/>
      </c>
      <c r="O42" s="22">
        <f>SUMIFS(sellout!N:N,sellout!G:G,Table1__4[[#This Row],[MAAN8]])</f>
        <v>0</v>
      </c>
      <c r="P42" s="2" t="str">
        <f>IFERROR(Table1__4[[#This Row],[Actual]]/Table1__4[[#This Row],[Target]],"")</f>
        <v/>
      </c>
      <c r="Q42" s="22" t="str">
        <f>IFERROR(IF(Table1__4[[#This Row],[Target]]&gt;0,Table1__4[[#This Row],[Target]]-Table1__4[[#This Row],[Actual]],""),"")</f>
        <v/>
      </c>
    </row>
    <row r="43" spans="1:17" x14ac:dyDescent="0.75">
      <c r="A43" s="22" t="s">
        <v>10</v>
      </c>
      <c r="B43" s="22" t="s">
        <v>11</v>
      </c>
      <c r="C43" s="22" t="s">
        <v>12</v>
      </c>
      <c r="D43" s="22" t="s">
        <v>38</v>
      </c>
      <c r="E43" s="22" t="s">
        <v>154</v>
      </c>
      <c r="F43" s="22" t="s">
        <v>40</v>
      </c>
      <c r="G43" s="22" t="s">
        <v>155</v>
      </c>
      <c r="H43">
        <v>66107061</v>
      </c>
      <c r="I43" s="22" t="s">
        <v>152</v>
      </c>
      <c r="J43" s="22" t="s">
        <v>156</v>
      </c>
      <c r="K43" s="22" t="str">
        <f>_xlfn.TEXTBEFORE(Table1__4[[#This Row],[ParentName]],"-")</f>
        <v>BD16</v>
      </c>
      <c r="L43" s="22" t="str">
        <f>_xlfn.XLOOKUP(Table1__4[[#This Row],[MAAN8]],ASO!F:F,ASO!H:H,"")</f>
        <v>Grocery Store - Home Delivery</v>
      </c>
      <c r="M43" s="22" t="str">
        <f>_xlfn.XLOOKUP(Table1__4[[#This Row],[MAAN8]],program!A:A,program!E:E,"")</f>
        <v/>
      </c>
      <c r="N43" s="22" t="str">
        <f>_xlfn.XLOOKUP(Table1__4[[#This Row],[MAAN8]],program!A:A,program!F:F,"")</f>
        <v/>
      </c>
      <c r="O43" s="22">
        <f>SUMIFS(sellout!N:N,sellout!G:G,Table1__4[[#This Row],[MAAN8]])</f>
        <v>90</v>
      </c>
      <c r="P43" s="2" t="str">
        <f>IFERROR(Table1__4[[#This Row],[Actual]]/Table1__4[[#This Row],[Target]],"")</f>
        <v/>
      </c>
      <c r="Q43" s="22" t="str">
        <f>IFERROR(IF(Table1__4[[#This Row],[Target]]&gt;0,Table1__4[[#This Row],[Target]]-Table1__4[[#This Row],[Actual]],""),"")</f>
        <v/>
      </c>
    </row>
    <row r="44" spans="1:17" x14ac:dyDescent="0.75">
      <c r="A44" s="22" t="s">
        <v>10</v>
      </c>
      <c r="B44" s="22" t="s">
        <v>11</v>
      </c>
      <c r="C44" s="22" t="s">
        <v>12</v>
      </c>
      <c r="D44" s="22" t="s">
        <v>13</v>
      </c>
      <c r="E44" s="22" t="s">
        <v>29</v>
      </c>
      <c r="F44" s="22" t="s">
        <v>30</v>
      </c>
      <c r="G44" s="22" t="s">
        <v>31</v>
      </c>
      <c r="H44">
        <v>66103347</v>
      </c>
      <c r="I44" s="22" t="s">
        <v>152</v>
      </c>
      <c r="J44" s="22" t="s">
        <v>157</v>
      </c>
      <c r="K44" s="22" t="str">
        <f>_xlfn.TEXTBEFORE(Table1__4[[#This Row],[ParentName]],"-")</f>
        <v>BD8</v>
      </c>
      <c r="L44" s="22" t="str">
        <f>_xlfn.XLOOKUP(Table1__4[[#This Row],[MAAN8]],ASO!F:F,ASO!H:H,"")</f>
        <v>Grocery Store</v>
      </c>
      <c r="M44" s="22" t="str">
        <f>_xlfn.XLOOKUP(Table1__4[[#This Row],[MAAN8]],program!A:A,program!E:E,"")</f>
        <v/>
      </c>
      <c r="N44" s="22" t="str">
        <f>_xlfn.XLOOKUP(Table1__4[[#This Row],[MAAN8]],program!A:A,program!F:F,"")</f>
        <v/>
      </c>
      <c r="O44" s="22">
        <f>SUMIFS(sellout!N:N,sellout!G:G,Table1__4[[#This Row],[MAAN8]])</f>
        <v>5</v>
      </c>
      <c r="P44" s="2" t="str">
        <f>IFERROR(Table1__4[[#This Row],[Actual]]/Table1__4[[#This Row],[Target]],"")</f>
        <v/>
      </c>
      <c r="Q44" s="22" t="str">
        <f>IFERROR(IF(Table1__4[[#This Row],[Target]]&gt;0,Table1__4[[#This Row],[Target]]-Table1__4[[#This Row],[Actual]],""),"")</f>
        <v/>
      </c>
    </row>
    <row r="45" spans="1:17" x14ac:dyDescent="0.75">
      <c r="A45" s="22" t="s">
        <v>10</v>
      </c>
      <c r="B45" s="22" t="s">
        <v>11</v>
      </c>
      <c r="C45" s="22" t="s">
        <v>12</v>
      </c>
      <c r="D45" s="22" t="s">
        <v>122</v>
      </c>
      <c r="E45" s="22" t="s">
        <v>158</v>
      </c>
      <c r="F45" s="22" t="s">
        <v>150</v>
      </c>
      <c r="G45" s="22" t="s">
        <v>159</v>
      </c>
      <c r="H45">
        <v>66154947</v>
      </c>
      <c r="I45" s="22" t="s">
        <v>160</v>
      </c>
      <c r="J45" s="22" t="s">
        <v>161</v>
      </c>
      <c r="K45" s="22" t="str">
        <f>_xlfn.TEXTBEFORE(Table1__4[[#This Row],[ParentName]],"-")</f>
        <v>BD10</v>
      </c>
      <c r="L45" s="22" t="str">
        <f>_xlfn.XLOOKUP(Table1__4[[#This Row],[MAAN8]],ASO!F:F,ASO!H:H,"")</f>
        <v>Grocery Store</v>
      </c>
      <c r="M45" s="22" t="str">
        <f>_xlfn.XLOOKUP(Table1__4[[#This Row],[MAAN8]],program!A:A,program!E:E,"")</f>
        <v/>
      </c>
      <c r="N45" s="22" t="str">
        <f>_xlfn.XLOOKUP(Table1__4[[#This Row],[MAAN8]],program!A:A,program!F:F,"")</f>
        <v/>
      </c>
      <c r="O45" s="22">
        <f>SUMIFS(sellout!N:N,sellout!G:G,Table1__4[[#This Row],[MAAN8]])</f>
        <v>0</v>
      </c>
      <c r="P45" s="2" t="str">
        <f>IFERROR(Table1__4[[#This Row],[Actual]]/Table1__4[[#This Row],[Target]],"")</f>
        <v/>
      </c>
      <c r="Q45" s="22" t="str">
        <f>IFERROR(IF(Table1__4[[#This Row],[Target]]&gt;0,Table1__4[[#This Row],[Target]]-Table1__4[[#This Row],[Actual]],""),"")</f>
        <v/>
      </c>
    </row>
    <row r="46" spans="1:17" x14ac:dyDescent="0.75">
      <c r="A46" s="22" t="s">
        <v>10</v>
      </c>
      <c r="B46" s="22" t="s">
        <v>11</v>
      </c>
      <c r="C46" s="22" t="s">
        <v>12</v>
      </c>
      <c r="D46" s="22" t="s">
        <v>122</v>
      </c>
      <c r="E46" s="22" t="s">
        <v>162</v>
      </c>
      <c r="F46" s="22" t="s">
        <v>8024</v>
      </c>
      <c r="G46" s="22" t="s">
        <v>163</v>
      </c>
      <c r="H46">
        <v>66101272</v>
      </c>
      <c r="I46" s="22" t="s">
        <v>164</v>
      </c>
      <c r="J46" s="22" t="s">
        <v>165</v>
      </c>
      <c r="K46" s="22" t="str">
        <f>_xlfn.TEXTBEFORE(Table1__4[[#This Row],[ParentName]],"-")</f>
        <v>BD10</v>
      </c>
      <c r="L46" s="22" t="str">
        <f>_xlfn.XLOOKUP(Table1__4[[#This Row],[MAAN8]],ASO!F:F,ASO!H:H,"")</f>
        <v>Hotel &amp; Resort</v>
      </c>
      <c r="M46" s="22" t="str">
        <f>_xlfn.XLOOKUP(Table1__4[[#This Row],[MAAN8]],program!A:A,program!E:E,"")</f>
        <v/>
      </c>
      <c r="N46" s="22" t="str">
        <f>_xlfn.XLOOKUP(Table1__4[[#This Row],[MAAN8]],program!A:A,program!F:F,"")</f>
        <v/>
      </c>
      <c r="O46" s="22">
        <f>SUMIFS(sellout!N:N,sellout!G:G,Table1__4[[#This Row],[MAAN8]])</f>
        <v>0</v>
      </c>
      <c r="P46" s="2" t="str">
        <f>IFERROR(Table1__4[[#This Row],[Actual]]/Table1__4[[#This Row],[Target]],"")</f>
        <v/>
      </c>
      <c r="Q46" s="22" t="str">
        <f>IFERROR(IF(Table1__4[[#This Row],[Target]]&gt;0,Table1__4[[#This Row],[Target]]-Table1__4[[#This Row],[Actual]],""),"")</f>
        <v/>
      </c>
    </row>
    <row r="47" spans="1:17" x14ac:dyDescent="0.75">
      <c r="A47" s="22" t="s">
        <v>10</v>
      </c>
      <c r="B47" s="22" t="s">
        <v>11</v>
      </c>
      <c r="C47" s="22" t="s">
        <v>12</v>
      </c>
      <c r="D47" s="22" t="s">
        <v>38</v>
      </c>
      <c r="E47" s="22" t="s">
        <v>166</v>
      </c>
      <c r="F47" s="22" t="s">
        <v>40</v>
      </c>
      <c r="G47" s="22" t="s">
        <v>167</v>
      </c>
      <c r="H47">
        <v>66111003</v>
      </c>
      <c r="I47" s="22" t="s">
        <v>168</v>
      </c>
      <c r="J47" s="22" t="s">
        <v>169</v>
      </c>
      <c r="K47" s="22" t="str">
        <f>_xlfn.TEXTBEFORE(Table1__4[[#This Row],[ParentName]],"-")</f>
        <v>BD16</v>
      </c>
      <c r="L47" s="22" t="str">
        <f>_xlfn.XLOOKUP(Table1__4[[#This Row],[MAAN8]],ASO!F:F,ASO!H:H,"")</f>
        <v>Grocery Store</v>
      </c>
      <c r="M47" s="22" t="str">
        <f>_xlfn.XLOOKUP(Table1__4[[#This Row],[MAAN8]],program!A:A,program!E:E,"")</f>
        <v/>
      </c>
      <c r="N47" s="22" t="str">
        <f>_xlfn.XLOOKUP(Table1__4[[#This Row],[MAAN8]],program!A:A,program!F:F,"")</f>
        <v/>
      </c>
      <c r="O47" s="22">
        <f>SUMIFS(sellout!N:N,sellout!G:G,Table1__4[[#This Row],[MAAN8]])</f>
        <v>0</v>
      </c>
      <c r="P47" s="2" t="str">
        <f>IFERROR(Table1__4[[#This Row],[Actual]]/Table1__4[[#This Row],[Target]],"")</f>
        <v/>
      </c>
      <c r="Q47" s="22" t="str">
        <f>IFERROR(IF(Table1__4[[#This Row],[Target]]&gt;0,Table1__4[[#This Row],[Target]]-Table1__4[[#This Row],[Actual]],""),"")</f>
        <v/>
      </c>
    </row>
    <row r="48" spans="1:17" x14ac:dyDescent="0.75">
      <c r="A48" s="22" t="s">
        <v>10</v>
      </c>
      <c r="B48" s="22" t="s">
        <v>11</v>
      </c>
      <c r="C48" s="22" t="s">
        <v>46</v>
      </c>
      <c r="D48" s="22" t="s">
        <v>76</v>
      </c>
      <c r="E48" s="22" t="s">
        <v>170</v>
      </c>
      <c r="F48" s="22" t="s">
        <v>171</v>
      </c>
      <c r="G48" s="22" t="s">
        <v>18</v>
      </c>
      <c r="H48">
        <v>65730612</v>
      </c>
      <c r="I48" s="22" t="s">
        <v>172</v>
      </c>
      <c r="J48" s="22" t="s">
        <v>173</v>
      </c>
      <c r="K48" s="22" t="str">
        <f>_xlfn.TEXTBEFORE(Table1__4[[#This Row],[ParentName]],"-")</f>
        <v>PC</v>
      </c>
      <c r="L48" s="22" t="str">
        <f>_xlfn.XLOOKUP(Table1__4[[#This Row],[MAAN8]],ASO!F:F,ASO!H:H,"")</f>
        <v>Sub Distributor</v>
      </c>
      <c r="M48" s="22" t="str">
        <f>_xlfn.XLOOKUP(Table1__4[[#This Row],[MAAN8]],program!A:A,program!E:E,"")</f>
        <v/>
      </c>
      <c r="N48" s="22">
        <f>_xlfn.XLOOKUP(Table1__4[[#This Row],[MAAN8]],program!A:A,program!F:F,"")</f>
        <v>0</v>
      </c>
      <c r="O48" s="22">
        <f>SUMIFS(sellout!N:N,sellout!G:G,Table1__4[[#This Row],[MAAN8]])</f>
        <v>340</v>
      </c>
      <c r="P48" s="2" t="str">
        <f>IFERROR(Table1__4[[#This Row],[Actual]]/Table1__4[[#This Row],[Target]],"")</f>
        <v/>
      </c>
      <c r="Q48" s="22" t="str">
        <f>IFERROR(IF(Table1__4[[#This Row],[Target]]&gt;0,Table1__4[[#This Row],[Target]]-Table1__4[[#This Row],[Actual]],""),"")</f>
        <v/>
      </c>
    </row>
    <row r="49" spans="1:17" x14ac:dyDescent="0.75">
      <c r="A49" s="22" t="s">
        <v>10</v>
      </c>
      <c r="B49" s="22" t="s">
        <v>11</v>
      </c>
      <c r="C49" s="22" t="s">
        <v>12</v>
      </c>
      <c r="D49" s="22" t="s">
        <v>122</v>
      </c>
      <c r="E49" s="22" t="s">
        <v>162</v>
      </c>
      <c r="F49" s="22" t="s">
        <v>8024</v>
      </c>
      <c r="G49" s="22" t="s">
        <v>163</v>
      </c>
      <c r="H49">
        <v>66150547</v>
      </c>
      <c r="I49" s="22" t="s">
        <v>174</v>
      </c>
      <c r="J49" s="22" t="s">
        <v>175</v>
      </c>
      <c r="K49" s="22" t="str">
        <f>_xlfn.TEXTBEFORE(Table1__4[[#This Row],[ParentName]],"-")</f>
        <v>BD10</v>
      </c>
      <c r="L49" s="22" t="str">
        <f>_xlfn.XLOOKUP(Table1__4[[#This Row],[MAAN8]],ASO!F:F,ASO!H:H,"")</f>
        <v>Karaoke</v>
      </c>
      <c r="M49" s="22" t="str">
        <f>_xlfn.XLOOKUP(Table1__4[[#This Row],[MAAN8]],program!A:A,program!E:E,"")</f>
        <v/>
      </c>
      <c r="N49" s="22" t="str">
        <f>_xlfn.XLOOKUP(Table1__4[[#This Row],[MAAN8]],program!A:A,program!F:F,"")</f>
        <v/>
      </c>
      <c r="O49" s="22">
        <f>SUMIFS(sellout!N:N,sellout!G:G,Table1__4[[#This Row],[MAAN8]])</f>
        <v>0</v>
      </c>
      <c r="P49" s="2" t="str">
        <f>IFERROR(Table1__4[[#This Row],[Actual]]/Table1__4[[#This Row],[Target]],"")</f>
        <v/>
      </c>
      <c r="Q49" s="22" t="str">
        <f>IFERROR(IF(Table1__4[[#This Row],[Target]]&gt;0,Table1__4[[#This Row],[Target]]-Table1__4[[#This Row],[Actual]],""),"")</f>
        <v/>
      </c>
    </row>
    <row r="50" spans="1:17" x14ac:dyDescent="0.75">
      <c r="A50" s="22" t="s">
        <v>10</v>
      </c>
      <c r="B50" s="22" t="s">
        <v>11</v>
      </c>
      <c r="C50" s="22" t="s">
        <v>22</v>
      </c>
      <c r="D50" s="22" t="s">
        <v>180</v>
      </c>
      <c r="E50" s="22" t="s">
        <v>188</v>
      </c>
      <c r="F50" s="22" t="s">
        <v>182</v>
      </c>
      <c r="G50" s="22" t="s">
        <v>189</v>
      </c>
      <c r="H50">
        <v>66111839</v>
      </c>
      <c r="I50" s="22" t="s">
        <v>8031</v>
      </c>
      <c r="J50" s="22" t="s">
        <v>8032</v>
      </c>
      <c r="K50" s="22" t="str">
        <f>_xlfn.TEXTBEFORE(Table1__4[[#This Row],[ParentName]],"-")</f>
        <v>BD14</v>
      </c>
      <c r="L50" s="22" t="str">
        <f>_xlfn.XLOOKUP(Table1__4[[#This Row],[MAAN8]],ASO!F:F,ASO!H:H,"")</f>
        <v/>
      </c>
      <c r="M50" s="22" t="str">
        <f>_xlfn.XLOOKUP(Table1__4[[#This Row],[MAAN8]],program!A:A,program!E:E,"")</f>
        <v/>
      </c>
      <c r="N50" s="22" t="str">
        <f>_xlfn.XLOOKUP(Table1__4[[#This Row],[MAAN8]],program!A:A,program!F:F,"")</f>
        <v/>
      </c>
      <c r="O50" s="22">
        <f>SUMIFS(sellout!N:N,sellout!G:G,Table1__4[[#This Row],[MAAN8]])</f>
        <v>0</v>
      </c>
      <c r="P50" s="2" t="str">
        <f>IFERROR(Table1__4[[#This Row],[Actual]]/Table1__4[[#This Row],[Target]],"")</f>
        <v/>
      </c>
      <c r="Q50" s="22" t="str">
        <f>IFERROR(IF(Table1__4[[#This Row],[Target]]&gt;0,Table1__4[[#This Row],[Target]]-Table1__4[[#This Row],[Actual]],""),"")</f>
        <v/>
      </c>
    </row>
    <row r="51" spans="1:17" x14ac:dyDescent="0.75">
      <c r="A51" s="22" t="s">
        <v>10</v>
      </c>
      <c r="B51" s="22" t="s">
        <v>11</v>
      </c>
      <c r="C51" s="22" t="s">
        <v>12</v>
      </c>
      <c r="D51" s="22" t="s">
        <v>54</v>
      </c>
      <c r="E51" s="22" t="s">
        <v>176</v>
      </c>
      <c r="F51" s="22" t="s">
        <v>30</v>
      </c>
      <c r="G51" s="22" t="s">
        <v>177</v>
      </c>
      <c r="H51">
        <v>66106510</v>
      </c>
      <c r="I51" s="22" t="s">
        <v>178</v>
      </c>
      <c r="J51" s="22" t="s">
        <v>179</v>
      </c>
      <c r="K51" s="22" t="str">
        <f>_xlfn.TEXTBEFORE(Table1__4[[#This Row],[ParentName]],"-")</f>
        <v>BD</v>
      </c>
      <c r="L51" s="22" t="str">
        <f>_xlfn.XLOOKUP(Table1__4[[#This Row],[MAAN8]],ASO!F:F,ASO!H:H,"")</f>
        <v>Grocery Store</v>
      </c>
      <c r="M51" s="22" t="str">
        <f>_xlfn.XLOOKUP(Table1__4[[#This Row],[MAAN8]],program!A:A,program!E:E,"")</f>
        <v/>
      </c>
      <c r="N51" s="22" t="str">
        <f>_xlfn.XLOOKUP(Table1__4[[#This Row],[MAAN8]],program!A:A,program!F:F,"")</f>
        <v/>
      </c>
      <c r="O51" s="22">
        <f>SUMIFS(sellout!N:N,sellout!G:G,Table1__4[[#This Row],[MAAN8]])</f>
        <v>0</v>
      </c>
      <c r="P51" s="2" t="str">
        <f>IFERROR(Table1__4[[#This Row],[Actual]]/Table1__4[[#This Row],[Target]],"")</f>
        <v/>
      </c>
      <c r="Q51" s="22" t="str">
        <f>IFERROR(IF(Table1__4[[#This Row],[Target]]&gt;0,Table1__4[[#This Row],[Target]]-Table1__4[[#This Row],[Actual]],""),"")</f>
        <v/>
      </c>
    </row>
    <row r="52" spans="1:17" x14ac:dyDescent="0.75">
      <c r="A52" s="22" t="s">
        <v>10</v>
      </c>
      <c r="B52" s="22" t="s">
        <v>11</v>
      </c>
      <c r="C52" s="22" t="s">
        <v>22</v>
      </c>
      <c r="D52" s="22" t="s">
        <v>180</v>
      </c>
      <c r="E52" s="22" t="s">
        <v>188</v>
      </c>
      <c r="F52" s="22" t="s">
        <v>182</v>
      </c>
      <c r="G52" s="22" t="s">
        <v>189</v>
      </c>
      <c r="H52">
        <v>66108899</v>
      </c>
      <c r="I52" s="22" t="s">
        <v>8033</v>
      </c>
      <c r="J52" s="22" t="s">
        <v>1830</v>
      </c>
      <c r="K52" s="22" t="str">
        <f>_xlfn.TEXTBEFORE(Table1__4[[#This Row],[ParentName]],"-")</f>
        <v>BD14</v>
      </c>
      <c r="L52" s="22" t="str">
        <f>_xlfn.XLOOKUP(Table1__4[[#This Row],[MAAN8]],ASO!F:F,ASO!H:H,"")</f>
        <v/>
      </c>
      <c r="M52" s="22" t="str">
        <f>_xlfn.XLOOKUP(Table1__4[[#This Row],[MAAN8]],program!A:A,program!E:E,"")</f>
        <v/>
      </c>
      <c r="N52" s="22" t="str">
        <f>_xlfn.XLOOKUP(Table1__4[[#This Row],[MAAN8]],program!A:A,program!F:F,"")</f>
        <v/>
      </c>
      <c r="O52" s="22">
        <f>SUMIFS(sellout!N:N,sellout!G:G,Table1__4[[#This Row],[MAAN8]])</f>
        <v>0</v>
      </c>
      <c r="P52" s="2" t="str">
        <f>IFERROR(Table1__4[[#This Row],[Actual]]/Table1__4[[#This Row],[Target]],"")</f>
        <v/>
      </c>
      <c r="Q52" s="22" t="str">
        <f>IFERROR(IF(Table1__4[[#This Row],[Target]]&gt;0,Table1__4[[#This Row],[Target]]-Table1__4[[#This Row],[Actual]],""),"")</f>
        <v/>
      </c>
    </row>
    <row r="53" spans="1:17" x14ac:dyDescent="0.75">
      <c r="A53" s="22" t="s">
        <v>10</v>
      </c>
      <c r="B53" s="22" t="s">
        <v>11</v>
      </c>
      <c r="C53" s="22" t="s">
        <v>22</v>
      </c>
      <c r="D53" s="22" t="s">
        <v>180</v>
      </c>
      <c r="E53" s="22" t="s">
        <v>181</v>
      </c>
      <c r="F53" s="22" t="s">
        <v>182</v>
      </c>
      <c r="G53" s="22" t="s">
        <v>183</v>
      </c>
      <c r="H53">
        <v>66113911</v>
      </c>
      <c r="I53" s="22" t="s">
        <v>184</v>
      </c>
      <c r="J53" s="22" t="s">
        <v>185</v>
      </c>
      <c r="K53" s="22" t="str">
        <f>_xlfn.TEXTBEFORE(Table1__4[[#This Row],[ParentName]],"-")</f>
        <v>BD14</v>
      </c>
      <c r="L53" s="22" t="str">
        <f>_xlfn.XLOOKUP(Table1__4[[#This Row],[MAAN8]],ASO!F:F,ASO!H:H,"")</f>
        <v>Grocery Store</v>
      </c>
      <c r="M53" s="22" t="str">
        <f>_xlfn.XLOOKUP(Table1__4[[#This Row],[MAAN8]],program!A:A,program!E:E,"")</f>
        <v/>
      </c>
      <c r="N53" s="22" t="str">
        <f>_xlfn.XLOOKUP(Table1__4[[#This Row],[MAAN8]],program!A:A,program!F:F,"")</f>
        <v/>
      </c>
      <c r="O53" s="22">
        <f>SUMIFS(sellout!N:N,sellout!G:G,Table1__4[[#This Row],[MAAN8]])</f>
        <v>8</v>
      </c>
      <c r="P53" s="2" t="str">
        <f>IFERROR(Table1__4[[#This Row],[Actual]]/Table1__4[[#This Row],[Target]],"")</f>
        <v/>
      </c>
      <c r="Q53" s="22" t="str">
        <f>IFERROR(IF(Table1__4[[#This Row],[Target]]&gt;0,Table1__4[[#This Row],[Target]]-Table1__4[[#This Row],[Actual]],""),"")</f>
        <v/>
      </c>
    </row>
    <row r="54" spans="1:17" x14ac:dyDescent="0.75">
      <c r="A54" s="22" t="s">
        <v>10</v>
      </c>
      <c r="B54" s="22" t="s">
        <v>11</v>
      </c>
      <c r="C54" s="22" t="s">
        <v>22</v>
      </c>
      <c r="D54" s="22" t="s">
        <v>88</v>
      </c>
      <c r="E54" s="22" t="s">
        <v>170</v>
      </c>
      <c r="F54" s="22" t="s">
        <v>171</v>
      </c>
      <c r="G54" s="22" t="s">
        <v>18</v>
      </c>
      <c r="H54">
        <v>66102191</v>
      </c>
      <c r="I54" s="22" t="s">
        <v>186</v>
      </c>
      <c r="J54" s="22" t="s">
        <v>187</v>
      </c>
      <c r="K54" s="22" t="str">
        <f>_xlfn.TEXTBEFORE(Table1__4[[#This Row],[ParentName]],"-")</f>
        <v>BD11</v>
      </c>
      <c r="L54" s="22" t="str">
        <f>_xlfn.XLOOKUP(Table1__4[[#This Row],[MAAN8]],ASO!F:F,ASO!H:H,"")</f>
        <v>Sub Distributor</v>
      </c>
      <c r="M54" s="22" t="str">
        <f>_xlfn.XLOOKUP(Table1__4[[#This Row],[MAAN8]],program!A:A,program!E:E,"")</f>
        <v/>
      </c>
      <c r="N54" s="22" t="str">
        <f>_xlfn.XLOOKUP(Table1__4[[#This Row],[MAAN8]],program!A:A,program!F:F,"")</f>
        <v/>
      </c>
      <c r="O54" s="22">
        <f>SUMIFS(sellout!N:N,sellout!G:G,Table1__4[[#This Row],[MAAN8]])</f>
        <v>325</v>
      </c>
      <c r="P54" s="2" t="str">
        <f>IFERROR(Table1__4[[#This Row],[Actual]]/Table1__4[[#This Row],[Target]],"")</f>
        <v/>
      </c>
      <c r="Q54" s="22" t="str">
        <f>IFERROR(IF(Table1__4[[#This Row],[Target]]&gt;0,Table1__4[[#This Row],[Target]]-Table1__4[[#This Row],[Actual]],""),"")</f>
        <v/>
      </c>
    </row>
    <row r="55" spans="1:17" x14ac:dyDescent="0.75">
      <c r="A55" s="22" t="s">
        <v>10</v>
      </c>
      <c r="B55" s="22" t="s">
        <v>11</v>
      </c>
      <c r="C55" s="22" t="s">
        <v>12</v>
      </c>
      <c r="D55" s="22" t="s">
        <v>54</v>
      </c>
      <c r="E55" s="22" t="s">
        <v>188</v>
      </c>
      <c r="F55" s="22" t="s">
        <v>182</v>
      </c>
      <c r="G55" s="22" t="s">
        <v>189</v>
      </c>
      <c r="H55">
        <v>66111341</v>
      </c>
      <c r="I55" s="22" t="s">
        <v>190</v>
      </c>
      <c r="J55" s="22" t="s">
        <v>191</v>
      </c>
      <c r="K55" s="22" t="str">
        <f>_xlfn.TEXTBEFORE(Table1__4[[#This Row],[ParentName]],"-")</f>
        <v>BD</v>
      </c>
      <c r="L55" s="22" t="str">
        <f>_xlfn.XLOOKUP(Table1__4[[#This Row],[MAAN8]],ASO!F:F,ASO!H:H,"")</f>
        <v>Grocery Store</v>
      </c>
      <c r="M55" s="22" t="str">
        <f>_xlfn.XLOOKUP(Table1__4[[#This Row],[MAAN8]],program!A:A,program!E:E,"")</f>
        <v/>
      </c>
      <c r="N55" s="22" t="str">
        <f>_xlfn.XLOOKUP(Table1__4[[#This Row],[MAAN8]],program!A:A,program!F:F,"")</f>
        <v/>
      </c>
      <c r="O55" s="22">
        <f>SUMIFS(sellout!N:N,sellout!G:G,Table1__4[[#This Row],[MAAN8]])</f>
        <v>165</v>
      </c>
      <c r="P55" s="2" t="str">
        <f>IFERROR(Table1__4[[#This Row],[Actual]]/Table1__4[[#This Row],[Target]],"")</f>
        <v/>
      </c>
      <c r="Q55" s="22" t="str">
        <f>IFERROR(IF(Table1__4[[#This Row],[Target]]&gt;0,Table1__4[[#This Row],[Target]]-Table1__4[[#This Row],[Actual]],""),"")</f>
        <v/>
      </c>
    </row>
    <row r="56" spans="1:17" x14ac:dyDescent="0.75">
      <c r="A56" s="22" t="s">
        <v>10</v>
      </c>
      <c r="B56" s="22" t="s">
        <v>11</v>
      </c>
      <c r="C56" s="22" t="s">
        <v>22</v>
      </c>
      <c r="D56" s="22" t="s">
        <v>180</v>
      </c>
      <c r="E56" s="22" t="s">
        <v>188</v>
      </c>
      <c r="F56" s="22" t="s">
        <v>182</v>
      </c>
      <c r="G56" s="22" t="s">
        <v>189</v>
      </c>
      <c r="H56">
        <v>66109929</v>
      </c>
      <c r="I56" s="22" t="s">
        <v>7220</v>
      </c>
      <c r="J56" s="22" t="s">
        <v>7794</v>
      </c>
      <c r="K56" s="22" t="str">
        <f>_xlfn.TEXTBEFORE(Table1__4[[#This Row],[ParentName]],"-")</f>
        <v>BD14</v>
      </c>
      <c r="L56" s="22" t="str">
        <f>_xlfn.XLOOKUP(Table1__4[[#This Row],[MAAN8]],ASO!F:F,ASO!H:H,"")</f>
        <v/>
      </c>
      <c r="M56" s="22" t="str">
        <f>_xlfn.XLOOKUP(Table1__4[[#This Row],[MAAN8]],program!A:A,program!E:E,"")</f>
        <v/>
      </c>
      <c r="N56" s="22" t="str">
        <f>_xlfn.XLOOKUP(Table1__4[[#This Row],[MAAN8]],program!A:A,program!F:F,"")</f>
        <v/>
      </c>
      <c r="O56" s="22">
        <f>SUMIFS(sellout!N:N,sellout!G:G,Table1__4[[#This Row],[MAAN8]])</f>
        <v>15</v>
      </c>
      <c r="P56" s="2" t="str">
        <f>IFERROR(Table1__4[[#This Row],[Actual]]/Table1__4[[#This Row],[Target]],"")</f>
        <v/>
      </c>
      <c r="Q56" s="22" t="str">
        <f>IFERROR(IF(Table1__4[[#This Row],[Target]]&gt;0,Table1__4[[#This Row],[Target]]-Table1__4[[#This Row],[Actual]],""),"")</f>
        <v/>
      </c>
    </row>
    <row r="57" spans="1:17" x14ac:dyDescent="0.75">
      <c r="A57" s="22" t="s">
        <v>10</v>
      </c>
      <c r="B57" s="22" t="s">
        <v>11</v>
      </c>
      <c r="C57" s="22" t="s">
        <v>22</v>
      </c>
      <c r="D57" s="22" t="s">
        <v>88</v>
      </c>
      <c r="E57" s="22" t="s">
        <v>447</v>
      </c>
      <c r="F57" s="22" t="s">
        <v>218</v>
      </c>
      <c r="G57" s="22" t="s">
        <v>448</v>
      </c>
      <c r="H57">
        <v>66106908</v>
      </c>
      <c r="I57" s="22" t="s">
        <v>7118</v>
      </c>
      <c r="J57" s="22" t="s">
        <v>7377</v>
      </c>
      <c r="K57" s="22" t="str">
        <f>_xlfn.TEXTBEFORE(Table1__4[[#This Row],[ParentName]],"-")</f>
        <v>BD11</v>
      </c>
      <c r="L57" s="22" t="str">
        <f>_xlfn.XLOOKUP(Table1__4[[#This Row],[MAAN8]],ASO!F:F,ASO!H:H,"")</f>
        <v/>
      </c>
      <c r="M57" s="22" t="str">
        <f>_xlfn.XLOOKUP(Table1__4[[#This Row],[MAAN8]],program!A:A,program!E:E,"")</f>
        <v/>
      </c>
      <c r="N57" s="22" t="str">
        <f>_xlfn.XLOOKUP(Table1__4[[#This Row],[MAAN8]],program!A:A,program!F:F,"")</f>
        <v/>
      </c>
      <c r="O57" s="22">
        <f>SUMIFS(sellout!N:N,sellout!G:G,Table1__4[[#This Row],[MAAN8]])</f>
        <v>4</v>
      </c>
      <c r="P57" s="2" t="str">
        <f>IFERROR(Table1__4[[#This Row],[Actual]]/Table1__4[[#This Row],[Target]],"")</f>
        <v/>
      </c>
      <c r="Q57" s="22" t="str">
        <f>IFERROR(IF(Table1__4[[#This Row],[Target]]&gt;0,Table1__4[[#This Row],[Target]]-Table1__4[[#This Row],[Actual]],""),"")</f>
        <v/>
      </c>
    </row>
    <row r="58" spans="1:17" x14ac:dyDescent="0.75">
      <c r="A58" s="22" t="s">
        <v>10</v>
      </c>
      <c r="B58" s="22" t="s">
        <v>11</v>
      </c>
      <c r="C58" s="22" t="s">
        <v>22</v>
      </c>
      <c r="D58" s="22" t="s">
        <v>23</v>
      </c>
      <c r="E58" s="22" t="s">
        <v>84</v>
      </c>
      <c r="F58" s="22" t="s">
        <v>63</v>
      </c>
      <c r="G58" s="22" t="s">
        <v>85</v>
      </c>
      <c r="H58">
        <v>66150534</v>
      </c>
      <c r="I58" s="22" t="s">
        <v>192</v>
      </c>
      <c r="J58" s="22" t="s">
        <v>193</v>
      </c>
      <c r="K58" s="22" t="str">
        <f>_xlfn.TEXTBEFORE(Table1__4[[#This Row],[ParentName]],"-")</f>
        <v>BD12</v>
      </c>
      <c r="L58" s="22" t="str">
        <f>_xlfn.XLOOKUP(Table1__4[[#This Row],[MAAN8]],ASO!F:F,ASO!H:H,"")</f>
        <v>Grocery Store</v>
      </c>
      <c r="M58" s="22" t="str">
        <f>_xlfn.XLOOKUP(Table1__4[[#This Row],[MAAN8]],program!A:A,program!E:E,"")</f>
        <v/>
      </c>
      <c r="N58" s="22" t="str">
        <f>_xlfn.XLOOKUP(Table1__4[[#This Row],[MAAN8]],program!A:A,program!F:F,"")</f>
        <v/>
      </c>
      <c r="O58" s="22">
        <f>SUMIFS(sellout!N:N,sellout!G:G,Table1__4[[#This Row],[MAAN8]])</f>
        <v>20</v>
      </c>
      <c r="P58" s="2" t="str">
        <f>IFERROR(Table1__4[[#This Row],[Actual]]/Table1__4[[#This Row],[Target]],"")</f>
        <v/>
      </c>
      <c r="Q58" s="22" t="str">
        <f>IFERROR(IF(Table1__4[[#This Row],[Target]]&gt;0,Table1__4[[#This Row],[Target]]-Table1__4[[#This Row],[Actual]],""),"")</f>
        <v/>
      </c>
    </row>
    <row r="59" spans="1:17" x14ac:dyDescent="0.75">
      <c r="A59" s="22" t="s">
        <v>10</v>
      </c>
      <c r="B59" s="22" t="s">
        <v>11</v>
      </c>
      <c r="C59" s="22" t="s">
        <v>46</v>
      </c>
      <c r="D59" s="22" t="s">
        <v>47</v>
      </c>
      <c r="E59" s="22" t="s">
        <v>170</v>
      </c>
      <c r="F59" s="22" t="s">
        <v>171</v>
      </c>
      <c r="G59" s="22" t="s">
        <v>18</v>
      </c>
      <c r="H59">
        <v>65048955</v>
      </c>
      <c r="I59" s="22" t="s">
        <v>194</v>
      </c>
      <c r="J59" s="22" t="s">
        <v>195</v>
      </c>
      <c r="K59" s="22" t="str">
        <f>_xlfn.TEXTBEFORE(Table1__4[[#This Row],[ParentName]],"-")</f>
        <v>HMcc</v>
      </c>
      <c r="L59" s="22" t="str">
        <f>_xlfn.XLOOKUP(Table1__4[[#This Row],[MAAN8]],ASO!F:F,ASO!H:H,"")</f>
        <v>Sub Distributor</v>
      </c>
      <c r="M59" s="22" t="str">
        <f>_xlfn.XLOOKUP(Table1__4[[#This Row],[MAAN8]],program!A:A,program!E:E,"")</f>
        <v/>
      </c>
      <c r="N59" s="22">
        <f>_xlfn.XLOOKUP(Table1__4[[#This Row],[MAAN8]],program!A:A,program!F:F,"")</f>
        <v>0</v>
      </c>
      <c r="O59" s="22">
        <f>SUMIFS(sellout!N:N,sellout!G:G,Table1__4[[#This Row],[MAAN8]])</f>
        <v>250</v>
      </c>
      <c r="P59" s="2" t="str">
        <f>IFERROR(Table1__4[[#This Row],[Actual]]/Table1__4[[#This Row],[Target]],"")</f>
        <v/>
      </c>
      <c r="Q59" s="22" t="str">
        <f>IFERROR(IF(Table1__4[[#This Row],[Target]]&gt;0,Table1__4[[#This Row],[Target]]-Table1__4[[#This Row],[Actual]],""),"")</f>
        <v/>
      </c>
    </row>
    <row r="60" spans="1:17" x14ac:dyDescent="0.75">
      <c r="A60" s="22" t="s">
        <v>10</v>
      </c>
      <c r="B60" s="22" t="s">
        <v>11</v>
      </c>
      <c r="C60" s="22" t="s">
        <v>46</v>
      </c>
      <c r="D60" s="22" t="s">
        <v>47</v>
      </c>
      <c r="E60" s="22" t="s">
        <v>196</v>
      </c>
      <c r="F60" s="22" t="s">
        <v>49</v>
      </c>
      <c r="G60" s="22" t="s">
        <v>197</v>
      </c>
      <c r="H60">
        <v>65041540</v>
      </c>
      <c r="I60" s="22" t="s">
        <v>198</v>
      </c>
      <c r="J60" s="22" t="s">
        <v>199</v>
      </c>
      <c r="K60" s="22" t="str">
        <f>_xlfn.TEXTBEFORE(Table1__4[[#This Row],[ParentName]],"-")</f>
        <v>HMcc</v>
      </c>
      <c r="L60" s="22" t="str">
        <f>_xlfn.XLOOKUP(Table1__4[[#This Row],[MAAN8]],ASO!F:F,ASO!H:H,"")</f>
        <v>Grocery Store - Home Delivery</v>
      </c>
      <c r="M60" s="22" t="str">
        <f>_xlfn.XLOOKUP(Table1__4[[#This Row],[MAAN8]],program!A:A,program!E:E,"")</f>
        <v>Target Incentive</v>
      </c>
      <c r="N60" s="22">
        <f>_xlfn.XLOOKUP(Table1__4[[#This Row],[MAAN8]],program!A:A,program!F:F,"")</f>
        <v>750</v>
      </c>
      <c r="O60" s="22">
        <f>SUMIFS(sellout!N:N,sellout!G:G,Table1__4[[#This Row],[MAAN8]])</f>
        <v>448</v>
      </c>
      <c r="P60" s="2">
        <f>IFERROR(Table1__4[[#This Row],[Actual]]/Table1__4[[#This Row],[Target]],"")</f>
        <v>0.59733333333333338</v>
      </c>
      <c r="Q60" s="22">
        <f>IFERROR(IF(Table1__4[[#This Row],[Target]]&gt;0,Table1__4[[#This Row],[Target]]-Table1__4[[#This Row],[Actual]],""),"")</f>
        <v>302</v>
      </c>
    </row>
    <row r="61" spans="1:17" x14ac:dyDescent="0.75">
      <c r="A61" s="22" t="s">
        <v>10</v>
      </c>
      <c r="B61" s="22" t="s">
        <v>11</v>
      </c>
      <c r="C61" s="22" t="s">
        <v>12</v>
      </c>
      <c r="D61" s="22" t="s">
        <v>38</v>
      </c>
      <c r="E61" s="22" t="s">
        <v>200</v>
      </c>
      <c r="F61" s="22" t="s">
        <v>201</v>
      </c>
      <c r="G61" s="22" t="s">
        <v>18</v>
      </c>
      <c r="H61">
        <v>66100972</v>
      </c>
      <c r="I61" s="22" t="s">
        <v>202</v>
      </c>
      <c r="J61" s="22" t="s">
        <v>203</v>
      </c>
      <c r="K61" s="22" t="str">
        <f>_xlfn.TEXTBEFORE(Table1__4[[#This Row],[ParentName]],"-")</f>
        <v>BD16</v>
      </c>
      <c r="L61" s="22" t="str">
        <f>_xlfn.XLOOKUP(Table1__4[[#This Row],[MAAN8]],ASO!F:F,ASO!H:H,"")</f>
        <v>Sub Distributor</v>
      </c>
      <c r="M61" s="22" t="str">
        <f>_xlfn.XLOOKUP(Table1__4[[#This Row],[MAAN8]],program!A:A,program!E:E,"")</f>
        <v/>
      </c>
      <c r="N61" s="22" t="str">
        <f>_xlfn.XLOOKUP(Table1__4[[#This Row],[MAAN8]],program!A:A,program!F:F,"")</f>
        <v/>
      </c>
      <c r="O61" s="22">
        <f>SUMIFS(sellout!N:N,sellout!G:G,Table1__4[[#This Row],[MAAN8]])</f>
        <v>500</v>
      </c>
      <c r="P61" s="2" t="str">
        <f>IFERROR(Table1__4[[#This Row],[Actual]]/Table1__4[[#This Row],[Target]],"")</f>
        <v/>
      </c>
      <c r="Q61" s="22" t="str">
        <f>IFERROR(IF(Table1__4[[#This Row],[Target]]&gt;0,Table1__4[[#This Row],[Target]]-Table1__4[[#This Row],[Actual]],""),"")</f>
        <v/>
      </c>
    </row>
    <row r="62" spans="1:17" x14ac:dyDescent="0.75">
      <c r="A62" s="22" t="s">
        <v>10</v>
      </c>
      <c r="B62" s="22" t="s">
        <v>11</v>
      </c>
      <c r="C62" s="22" t="s">
        <v>12</v>
      </c>
      <c r="D62" s="22" t="s">
        <v>122</v>
      </c>
      <c r="E62" s="22" t="s">
        <v>200</v>
      </c>
      <c r="F62" s="22" t="s">
        <v>201</v>
      </c>
      <c r="G62" s="22" t="s">
        <v>18</v>
      </c>
      <c r="H62">
        <v>66103182</v>
      </c>
      <c r="I62" s="22" t="s">
        <v>204</v>
      </c>
      <c r="J62" s="22" t="s">
        <v>205</v>
      </c>
      <c r="K62" s="22" t="str">
        <f>_xlfn.TEXTBEFORE(Table1__4[[#This Row],[ParentName]],"-")</f>
        <v>BD10</v>
      </c>
      <c r="L62" s="22" t="str">
        <f>_xlfn.XLOOKUP(Table1__4[[#This Row],[MAAN8]],ASO!F:F,ASO!H:H,"")</f>
        <v>Sub Distributor</v>
      </c>
      <c r="M62" s="22" t="str">
        <f>_xlfn.XLOOKUP(Table1__4[[#This Row],[MAAN8]],program!A:A,program!E:E,"")</f>
        <v/>
      </c>
      <c r="N62" s="22" t="str">
        <f>_xlfn.XLOOKUP(Table1__4[[#This Row],[MAAN8]],program!A:A,program!F:F,"")</f>
        <v/>
      </c>
      <c r="O62" s="22">
        <f>SUMIFS(sellout!N:N,sellout!G:G,Table1__4[[#This Row],[MAAN8]])</f>
        <v>348</v>
      </c>
      <c r="P62" s="2" t="str">
        <f>IFERROR(Table1__4[[#This Row],[Actual]]/Table1__4[[#This Row],[Target]],"")</f>
        <v/>
      </c>
      <c r="Q62" s="22" t="str">
        <f>IFERROR(IF(Table1__4[[#This Row],[Target]]&gt;0,Table1__4[[#This Row],[Target]]-Table1__4[[#This Row],[Actual]],""),"")</f>
        <v/>
      </c>
    </row>
    <row r="63" spans="1:17" x14ac:dyDescent="0.75">
      <c r="A63" s="22" t="s">
        <v>10</v>
      </c>
      <c r="B63" s="22" t="s">
        <v>11</v>
      </c>
      <c r="C63" s="22" t="s">
        <v>12</v>
      </c>
      <c r="D63" s="22" t="s">
        <v>122</v>
      </c>
      <c r="E63" s="22" t="s">
        <v>206</v>
      </c>
      <c r="F63" s="22" t="s">
        <v>124</v>
      </c>
      <c r="G63" s="22" t="s">
        <v>207</v>
      </c>
      <c r="H63">
        <v>66154867</v>
      </c>
      <c r="I63" s="22" t="s">
        <v>208</v>
      </c>
      <c r="J63" s="22" t="s">
        <v>209</v>
      </c>
      <c r="K63" s="22" t="str">
        <f>_xlfn.TEXTBEFORE(Table1__4[[#This Row],[ParentName]],"-")</f>
        <v>BD10</v>
      </c>
      <c r="L63" s="22" t="str">
        <f>_xlfn.XLOOKUP(Table1__4[[#This Row],[MAAN8]],ASO!F:F,ASO!H:H,"")</f>
        <v>Grocery Store</v>
      </c>
      <c r="M63" s="22" t="str">
        <f>_xlfn.XLOOKUP(Table1__4[[#This Row],[MAAN8]],program!A:A,program!E:E,"")</f>
        <v/>
      </c>
      <c r="N63" s="22" t="str">
        <f>_xlfn.XLOOKUP(Table1__4[[#This Row],[MAAN8]],program!A:A,program!F:F,"")</f>
        <v/>
      </c>
      <c r="O63" s="22">
        <f>SUMIFS(sellout!N:N,sellout!G:G,Table1__4[[#This Row],[MAAN8]])</f>
        <v>0</v>
      </c>
      <c r="P63" s="2" t="str">
        <f>IFERROR(Table1__4[[#This Row],[Actual]]/Table1__4[[#This Row],[Target]],"")</f>
        <v/>
      </c>
      <c r="Q63" s="22" t="str">
        <f>IFERROR(IF(Table1__4[[#This Row],[Target]]&gt;0,Table1__4[[#This Row],[Target]]-Table1__4[[#This Row],[Actual]],""),"")</f>
        <v/>
      </c>
    </row>
    <row r="64" spans="1:17" x14ac:dyDescent="0.75">
      <c r="A64" s="22" t="s">
        <v>10</v>
      </c>
      <c r="B64" s="22" t="s">
        <v>11</v>
      </c>
      <c r="C64" s="22" t="s">
        <v>46</v>
      </c>
      <c r="D64" s="22" t="s">
        <v>76</v>
      </c>
      <c r="E64" s="22" t="s">
        <v>105</v>
      </c>
      <c r="F64" s="22" t="s">
        <v>49</v>
      </c>
      <c r="G64" s="22" t="s">
        <v>106</v>
      </c>
      <c r="H64">
        <v>65714659</v>
      </c>
      <c r="I64" s="22" t="s">
        <v>7378</v>
      </c>
      <c r="J64" s="22" t="s">
        <v>7379</v>
      </c>
      <c r="K64" s="22" t="str">
        <f>_xlfn.TEXTBEFORE(Table1__4[[#This Row],[ParentName]],"-")</f>
        <v>PC</v>
      </c>
      <c r="L64" s="22" t="str">
        <f>_xlfn.XLOOKUP(Table1__4[[#This Row],[MAAN8]],ASO!F:F,ASO!H:H,"")</f>
        <v/>
      </c>
      <c r="M64" s="22" t="str">
        <f>_xlfn.XLOOKUP(Table1__4[[#This Row],[MAAN8]],program!A:A,program!E:E,"")</f>
        <v/>
      </c>
      <c r="N64" s="22">
        <f>_xlfn.XLOOKUP(Table1__4[[#This Row],[MAAN8]],program!A:A,program!F:F,"")</f>
        <v>0</v>
      </c>
      <c r="O64" s="22">
        <f>SUMIFS(sellout!N:N,sellout!G:G,Table1__4[[#This Row],[MAAN8]])</f>
        <v>0</v>
      </c>
      <c r="P64" s="2" t="str">
        <f>IFERROR(Table1__4[[#This Row],[Actual]]/Table1__4[[#This Row],[Target]],"")</f>
        <v/>
      </c>
      <c r="Q64" s="22" t="str">
        <f>IFERROR(IF(Table1__4[[#This Row],[Target]]&gt;0,Table1__4[[#This Row],[Target]]-Table1__4[[#This Row],[Actual]],""),"")</f>
        <v/>
      </c>
    </row>
    <row r="65" spans="1:17" x14ac:dyDescent="0.75">
      <c r="A65" s="22" t="s">
        <v>10</v>
      </c>
      <c r="B65" s="22" t="s">
        <v>11</v>
      </c>
      <c r="C65" s="22" t="s">
        <v>12</v>
      </c>
      <c r="D65" s="22" t="s">
        <v>54</v>
      </c>
      <c r="E65" s="22" t="s">
        <v>210</v>
      </c>
      <c r="F65" s="22" t="s">
        <v>182</v>
      </c>
      <c r="G65" s="22" t="s">
        <v>211</v>
      </c>
      <c r="H65">
        <v>66102041</v>
      </c>
      <c r="I65" s="22" t="s">
        <v>212</v>
      </c>
      <c r="J65" s="22" t="s">
        <v>213</v>
      </c>
      <c r="K65" s="22" t="str">
        <f>_xlfn.TEXTBEFORE(Table1__4[[#This Row],[ParentName]],"-")</f>
        <v>BD</v>
      </c>
      <c r="L65" s="22" t="str">
        <f>_xlfn.XLOOKUP(Table1__4[[#This Row],[MAAN8]],ASO!F:F,ASO!H:H,"")</f>
        <v>Grocery Store</v>
      </c>
      <c r="M65" s="22" t="str">
        <f>_xlfn.XLOOKUP(Table1__4[[#This Row],[MAAN8]],program!A:A,program!E:E,"")</f>
        <v/>
      </c>
      <c r="N65" s="22" t="str">
        <f>_xlfn.XLOOKUP(Table1__4[[#This Row],[MAAN8]],program!A:A,program!F:F,"")</f>
        <v/>
      </c>
      <c r="O65" s="22">
        <f>SUMIFS(sellout!N:N,sellout!G:G,Table1__4[[#This Row],[MAAN8]])</f>
        <v>0</v>
      </c>
      <c r="P65" s="2" t="str">
        <f>IFERROR(Table1__4[[#This Row],[Actual]]/Table1__4[[#This Row],[Target]],"")</f>
        <v/>
      </c>
      <c r="Q65" s="22" t="str">
        <f>IFERROR(IF(Table1__4[[#This Row],[Target]]&gt;0,Table1__4[[#This Row],[Target]]-Table1__4[[#This Row],[Actual]],""),"")</f>
        <v/>
      </c>
    </row>
    <row r="66" spans="1:17" x14ac:dyDescent="0.75">
      <c r="A66" s="22" t="s">
        <v>10</v>
      </c>
      <c r="B66" s="22" t="s">
        <v>11</v>
      </c>
      <c r="C66" s="22" t="s">
        <v>12</v>
      </c>
      <c r="D66" s="22" t="s">
        <v>54</v>
      </c>
      <c r="E66" s="22" t="s">
        <v>97</v>
      </c>
      <c r="F66" s="22" t="s">
        <v>30</v>
      </c>
      <c r="G66" s="22" t="s">
        <v>98</v>
      </c>
      <c r="H66">
        <v>66115080</v>
      </c>
      <c r="I66" s="22" t="s">
        <v>212</v>
      </c>
      <c r="J66" s="22" t="s">
        <v>214</v>
      </c>
      <c r="K66" s="22" t="str">
        <f>_xlfn.TEXTBEFORE(Table1__4[[#This Row],[ParentName]],"-")</f>
        <v>BD</v>
      </c>
      <c r="L66" s="22" t="str">
        <f>_xlfn.XLOOKUP(Table1__4[[#This Row],[MAAN8]],ASO!F:F,ASO!H:H,"")</f>
        <v/>
      </c>
      <c r="M66" s="22" t="str">
        <f>_xlfn.XLOOKUP(Table1__4[[#This Row],[MAAN8]],program!A:A,program!E:E,"")</f>
        <v/>
      </c>
      <c r="N66" s="22" t="str">
        <f>_xlfn.XLOOKUP(Table1__4[[#This Row],[MAAN8]],program!A:A,program!F:F,"")</f>
        <v/>
      </c>
      <c r="O66" s="22">
        <f>SUMIFS(sellout!N:N,sellout!G:G,Table1__4[[#This Row],[MAAN8]])</f>
        <v>0</v>
      </c>
      <c r="P66" s="2" t="str">
        <f>IFERROR(Table1__4[[#This Row],[Actual]]/Table1__4[[#This Row],[Target]],"")</f>
        <v/>
      </c>
      <c r="Q66" s="22" t="str">
        <f>IFERROR(IF(Table1__4[[#This Row],[Target]]&gt;0,Table1__4[[#This Row],[Target]]-Table1__4[[#This Row],[Actual]],""),"")</f>
        <v/>
      </c>
    </row>
    <row r="67" spans="1:17" x14ac:dyDescent="0.75">
      <c r="A67" s="22" t="s">
        <v>10</v>
      </c>
      <c r="B67" s="22" t="s">
        <v>11</v>
      </c>
      <c r="C67" s="22" t="s">
        <v>22</v>
      </c>
      <c r="D67" s="22" t="s">
        <v>23</v>
      </c>
      <c r="E67" s="22" t="s">
        <v>62</v>
      </c>
      <c r="F67" s="22" t="s">
        <v>63</v>
      </c>
      <c r="G67" s="22" t="s">
        <v>64</v>
      </c>
      <c r="H67">
        <v>66150125</v>
      </c>
      <c r="I67" s="22" t="s">
        <v>215</v>
      </c>
      <c r="J67" s="22" t="s">
        <v>216</v>
      </c>
      <c r="K67" s="22" t="str">
        <f>_xlfn.TEXTBEFORE(Table1__4[[#This Row],[ParentName]],"-")</f>
        <v>BD12</v>
      </c>
      <c r="L67" s="22" t="str">
        <f>_xlfn.XLOOKUP(Table1__4[[#This Row],[MAAN8]],ASO!F:F,ASO!H:H,"")</f>
        <v>Beverage Retail Store</v>
      </c>
      <c r="M67" s="22" t="str">
        <f>_xlfn.XLOOKUP(Table1__4[[#This Row],[MAAN8]],program!A:A,program!E:E,"")</f>
        <v/>
      </c>
      <c r="N67" s="22" t="str">
        <f>_xlfn.XLOOKUP(Table1__4[[#This Row],[MAAN8]],program!A:A,program!F:F,"")</f>
        <v/>
      </c>
      <c r="O67" s="22">
        <f>SUMIFS(sellout!N:N,sellout!G:G,Table1__4[[#This Row],[MAAN8]])</f>
        <v>10</v>
      </c>
      <c r="P67" s="2" t="str">
        <f>IFERROR(Table1__4[[#This Row],[Actual]]/Table1__4[[#This Row],[Target]],"")</f>
        <v/>
      </c>
      <c r="Q67" s="22" t="str">
        <f>IFERROR(IF(Table1__4[[#This Row],[Target]]&gt;0,Table1__4[[#This Row],[Target]]-Table1__4[[#This Row],[Actual]],""),"")</f>
        <v/>
      </c>
    </row>
    <row r="68" spans="1:17" x14ac:dyDescent="0.75">
      <c r="A68" s="22" t="s">
        <v>10</v>
      </c>
      <c r="B68" s="22" t="s">
        <v>11</v>
      </c>
      <c r="C68" s="22" t="s">
        <v>22</v>
      </c>
      <c r="D68" s="22" t="s">
        <v>88</v>
      </c>
      <c r="E68" s="22" t="s">
        <v>217</v>
      </c>
      <c r="F68" s="22" t="s">
        <v>218</v>
      </c>
      <c r="G68" s="22" t="s">
        <v>219</v>
      </c>
      <c r="H68">
        <v>66111760</v>
      </c>
      <c r="I68" s="22" t="s">
        <v>220</v>
      </c>
      <c r="J68" s="22" t="s">
        <v>221</v>
      </c>
      <c r="K68" s="22" t="str">
        <f>_xlfn.TEXTBEFORE(Table1__4[[#This Row],[ParentName]],"-")</f>
        <v>BD11</v>
      </c>
      <c r="L68" s="22" t="str">
        <f>_xlfn.XLOOKUP(Table1__4[[#This Row],[MAAN8]],ASO!F:F,ASO!H:H,"")</f>
        <v>Grocery Store</v>
      </c>
      <c r="M68" s="22" t="str">
        <f>_xlfn.XLOOKUP(Table1__4[[#This Row],[MAAN8]],program!A:A,program!E:E,"")</f>
        <v/>
      </c>
      <c r="N68" s="22" t="str">
        <f>_xlfn.XLOOKUP(Table1__4[[#This Row],[MAAN8]],program!A:A,program!F:F,"")</f>
        <v/>
      </c>
      <c r="O68" s="22">
        <f>SUMIFS(sellout!N:N,sellout!G:G,Table1__4[[#This Row],[MAAN8]])</f>
        <v>50</v>
      </c>
      <c r="P68" s="2" t="str">
        <f>IFERROR(Table1__4[[#This Row],[Actual]]/Table1__4[[#This Row],[Target]],"")</f>
        <v/>
      </c>
      <c r="Q68" s="22" t="str">
        <f>IFERROR(IF(Table1__4[[#This Row],[Target]]&gt;0,Table1__4[[#This Row],[Target]]-Table1__4[[#This Row],[Actual]],""),"")</f>
        <v/>
      </c>
    </row>
    <row r="69" spans="1:17" x14ac:dyDescent="0.75">
      <c r="A69" s="22" t="s">
        <v>10</v>
      </c>
      <c r="B69" s="22" t="s">
        <v>11</v>
      </c>
      <c r="C69" s="22" t="s">
        <v>12</v>
      </c>
      <c r="D69" s="22" t="s">
        <v>13</v>
      </c>
      <c r="E69" s="22" t="s">
        <v>176</v>
      </c>
      <c r="F69" s="22" t="s">
        <v>30</v>
      </c>
      <c r="G69" s="22" t="s">
        <v>177</v>
      </c>
      <c r="H69">
        <v>66109365</v>
      </c>
      <c r="I69" s="22" t="s">
        <v>6640</v>
      </c>
      <c r="J69" s="22" t="s">
        <v>7740</v>
      </c>
      <c r="K69" s="22" t="str">
        <f>_xlfn.TEXTBEFORE(Table1__4[[#This Row],[ParentName]],"-")</f>
        <v>BD8</v>
      </c>
      <c r="L69" s="22" t="str">
        <f>_xlfn.XLOOKUP(Table1__4[[#This Row],[MAAN8]],ASO!F:F,ASO!H:H,"")</f>
        <v/>
      </c>
      <c r="M69" s="22" t="str">
        <f>_xlfn.XLOOKUP(Table1__4[[#This Row],[MAAN8]],program!A:A,program!E:E,"")</f>
        <v/>
      </c>
      <c r="N69" s="22" t="str">
        <f>_xlfn.XLOOKUP(Table1__4[[#This Row],[MAAN8]],program!A:A,program!F:F,"")</f>
        <v/>
      </c>
      <c r="O69" s="22">
        <f>SUMIFS(sellout!N:N,sellout!G:G,Table1__4[[#This Row],[MAAN8]])</f>
        <v>0</v>
      </c>
      <c r="P69" s="2" t="str">
        <f>IFERROR(Table1__4[[#This Row],[Actual]]/Table1__4[[#This Row],[Target]],"")</f>
        <v/>
      </c>
      <c r="Q69" s="22" t="str">
        <f>IFERROR(IF(Table1__4[[#This Row],[Target]]&gt;0,Table1__4[[#This Row],[Target]]-Table1__4[[#This Row],[Actual]],""),"")</f>
        <v/>
      </c>
    </row>
    <row r="70" spans="1:17" x14ac:dyDescent="0.75">
      <c r="A70" s="22" t="s">
        <v>10</v>
      </c>
      <c r="B70" s="22" t="s">
        <v>11</v>
      </c>
      <c r="C70" s="22" t="s">
        <v>22</v>
      </c>
      <c r="D70" s="22" t="s">
        <v>23</v>
      </c>
      <c r="E70" s="22" t="s">
        <v>222</v>
      </c>
      <c r="F70" s="22" t="s">
        <v>25</v>
      </c>
      <c r="G70" s="22" t="s">
        <v>223</v>
      </c>
      <c r="H70">
        <v>66104270</v>
      </c>
      <c r="I70" s="22" t="s">
        <v>224</v>
      </c>
      <c r="J70" s="22" t="s">
        <v>225</v>
      </c>
      <c r="K70" s="22" t="str">
        <f>_xlfn.TEXTBEFORE(Table1__4[[#This Row],[ParentName]],"-")</f>
        <v>BD12</v>
      </c>
      <c r="L70" s="22" t="str">
        <f>_xlfn.XLOOKUP(Table1__4[[#This Row],[MAAN8]],ASO!F:F,ASO!H:H,"")</f>
        <v>Grocery Store - Home Delivery</v>
      </c>
      <c r="M70" s="22" t="str">
        <f>_xlfn.XLOOKUP(Table1__4[[#This Row],[MAAN8]],program!A:A,program!E:E,"")</f>
        <v/>
      </c>
      <c r="N70" s="22" t="str">
        <f>_xlfn.XLOOKUP(Table1__4[[#This Row],[MAAN8]],program!A:A,program!F:F,"")</f>
        <v/>
      </c>
      <c r="O70" s="22">
        <f>SUMIFS(sellout!N:N,sellout!G:G,Table1__4[[#This Row],[MAAN8]])</f>
        <v>0</v>
      </c>
      <c r="P70" s="2" t="str">
        <f>IFERROR(Table1__4[[#This Row],[Actual]]/Table1__4[[#This Row],[Target]],"")</f>
        <v/>
      </c>
      <c r="Q70" s="22" t="str">
        <f>IFERROR(IF(Table1__4[[#This Row],[Target]]&gt;0,Table1__4[[#This Row],[Target]]-Table1__4[[#This Row],[Actual]],""),"")</f>
        <v/>
      </c>
    </row>
    <row r="71" spans="1:17" x14ac:dyDescent="0.75">
      <c r="A71" s="22" t="s">
        <v>10</v>
      </c>
      <c r="B71" s="22" t="s">
        <v>11</v>
      </c>
      <c r="C71" s="22" t="s">
        <v>22</v>
      </c>
      <c r="D71" s="22" t="s">
        <v>23</v>
      </c>
      <c r="E71" s="22" t="s">
        <v>252</v>
      </c>
      <c r="F71" s="22" t="s">
        <v>25</v>
      </c>
      <c r="G71" s="22" t="s">
        <v>253</v>
      </c>
      <c r="H71">
        <v>66103422</v>
      </c>
      <c r="I71" s="22" t="s">
        <v>224</v>
      </c>
      <c r="J71" s="22" t="s">
        <v>7380</v>
      </c>
      <c r="K71" s="22" t="str">
        <f>_xlfn.TEXTBEFORE(Table1__4[[#This Row],[ParentName]],"-")</f>
        <v>BD12</v>
      </c>
      <c r="L71" s="22" t="str">
        <f>_xlfn.XLOOKUP(Table1__4[[#This Row],[MAAN8]],ASO!F:F,ASO!H:H,"")</f>
        <v/>
      </c>
      <c r="M71" s="22" t="str">
        <f>_xlfn.XLOOKUP(Table1__4[[#This Row],[MAAN8]],program!A:A,program!E:E,"")</f>
        <v/>
      </c>
      <c r="N71" s="22" t="str">
        <f>_xlfn.XLOOKUP(Table1__4[[#This Row],[MAAN8]],program!A:A,program!F:F,"")</f>
        <v/>
      </c>
      <c r="O71" s="22">
        <f>SUMIFS(sellout!N:N,sellout!G:G,Table1__4[[#This Row],[MAAN8]])</f>
        <v>4</v>
      </c>
      <c r="P71" s="2" t="str">
        <f>IFERROR(Table1__4[[#This Row],[Actual]]/Table1__4[[#This Row],[Target]],"")</f>
        <v/>
      </c>
      <c r="Q71" s="22" t="str">
        <f>IFERROR(IF(Table1__4[[#This Row],[Target]]&gt;0,Table1__4[[#This Row],[Target]]-Table1__4[[#This Row],[Actual]],""),"")</f>
        <v/>
      </c>
    </row>
    <row r="72" spans="1:17" x14ac:dyDescent="0.75">
      <c r="A72" s="22" t="s">
        <v>10</v>
      </c>
      <c r="B72" s="22" t="s">
        <v>11</v>
      </c>
      <c r="C72" s="22" t="s">
        <v>12</v>
      </c>
      <c r="D72" s="22" t="s">
        <v>122</v>
      </c>
      <c r="E72" s="22" t="s">
        <v>226</v>
      </c>
      <c r="F72" s="22" t="s">
        <v>150</v>
      </c>
      <c r="G72" s="22" t="s">
        <v>227</v>
      </c>
      <c r="H72">
        <v>66107978</v>
      </c>
      <c r="I72" s="22" t="s">
        <v>228</v>
      </c>
      <c r="J72" s="22" t="s">
        <v>229</v>
      </c>
      <c r="K72" s="22" t="str">
        <f>_xlfn.TEXTBEFORE(Table1__4[[#This Row],[ParentName]],"-")</f>
        <v>BD10</v>
      </c>
      <c r="L72" s="22" t="str">
        <f>_xlfn.XLOOKUP(Table1__4[[#This Row],[MAAN8]],ASO!F:F,ASO!H:H,"")</f>
        <v>Grocery Store</v>
      </c>
      <c r="M72" s="22" t="str">
        <f>_xlfn.XLOOKUP(Table1__4[[#This Row],[MAAN8]],program!A:A,program!E:E,"")</f>
        <v/>
      </c>
      <c r="N72" s="22" t="str">
        <f>_xlfn.XLOOKUP(Table1__4[[#This Row],[MAAN8]],program!A:A,program!F:F,"")</f>
        <v/>
      </c>
      <c r="O72" s="22">
        <f>SUMIFS(sellout!N:N,sellout!G:G,Table1__4[[#This Row],[MAAN8]])</f>
        <v>0</v>
      </c>
      <c r="P72" s="2" t="str">
        <f>IFERROR(Table1__4[[#This Row],[Actual]]/Table1__4[[#This Row],[Target]],"")</f>
        <v/>
      </c>
      <c r="Q72" s="22" t="str">
        <f>IFERROR(IF(Table1__4[[#This Row],[Target]]&gt;0,Table1__4[[#This Row],[Target]]-Table1__4[[#This Row],[Actual]],""),"")</f>
        <v/>
      </c>
    </row>
    <row r="73" spans="1:17" x14ac:dyDescent="0.75">
      <c r="A73" s="22" t="s">
        <v>10</v>
      </c>
      <c r="B73" s="22" t="s">
        <v>11</v>
      </c>
      <c r="C73" s="22" t="s">
        <v>12</v>
      </c>
      <c r="D73" s="22" t="s">
        <v>38</v>
      </c>
      <c r="E73" s="22" t="s">
        <v>39</v>
      </c>
      <c r="F73" s="22" t="s">
        <v>40</v>
      </c>
      <c r="G73" s="22" t="s">
        <v>41</v>
      </c>
      <c r="H73">
        <v>66151591</v>
      </c>
      <c r="I73" s="22" t="s">
        <v>228</v>
      </c>
      <c r="J73" s="22" t="s">
        <v>230</v>
      </c>
      <c r="K73" s="22" t="str">
        <f>_xlfn.TEXTBEFORE(Table1__4[[#This Row],[ParentName]],"-")</f>
        <v>BD16</v>
      </c>
      <c r="L73" s="22" t="str">
        <f>_xlfn.XLOOKUP(Table1__4[[#This Row],[MAAN8]],ASO!F:F,ASO!H:H,"")</f>
        <v>Grocery Store - Home Delivery</v>
      </c>
      <c r="M73" s="22" t="str">
        <f>_xlfn.XLOOKUP(Table1__4[[#This Row],[MAAN8]],program!A:A,program!E:E,"")</f>
        <v/>
      </c>
      <c r="N73" s="22" t="str">
        <f>_xlfn.XLOOKUP(Table1__4[[#This Row],[MAAN8]],program!A:A,program!F:F,"")</f>
        <v/>
      </c>
      <c r="O73" s="22">
        <f>SUMIFS(sellout!N:N,sellout!G:G,Table1__4[[#This Row],[MAAN8]])</f>
        <v>350</v>
      </c>
      <c r="P73" s="2" t="str">
        <f>IFERROR(Table1__4[[#This Row],[Actual]]/Table1__4[[#This Row],[Target]],"")</f>
        <v/>
      </c>
      <c r="Q73" s="22" t="str">
        <f>IFERROR(IF(Table1__4[[#This Row],[Target]]&gt;0,Table1__4[[#This Row],[Target]]-Table1__4[[#This Row],[Actual]],""),"")</f>
        <v/>
      </c>
    </row>
    <row r="74" spans="1:17" x14ac:dyDescent="0.75">
      <c r="A74" s="22" t="s">
        <v>10</v>
      </c>
      <c r="B74" s="22" t="s">
        <v>11</v>
      </c>
      <c r="C74" s="22" t="s">
        <v>12</v>
      </c>
      <c r="D74" s="22" t="s">
        <v>54</v>
      </c>
      <c r="E74" s="22" t="s">
        <v>29</v>
      </c>
      <c r="F74" s="22" t="s">
        <v>30</v>
      </c>
      <c r="G74" s="22" t="s">
        <v>31</v>
      </c>
      <c r="H74">
        <v>66102361</v>
      </c>
      <c r="I74" s="22" t="s">
        <v>228</v>
      </c>
      <c r="J74" s="22" t="s">
        <v>231</v>
      </c>
      <c r="K74" s="22" t="str">
        <f>_xlfn.TEXTBEFORE(Table1__4[[#This Row],[ParentName]],"-")</f>
        <v>BD</v>
      </c>
      <c r="L74" s="22" t="str">
        <f>_xlfn.XLOOKUP(Table1__4[[#This Row],[MAAN8]],ASO!F:F,ASO!H:H,"")</f>
        <v>Grocery Store - Home Delivery</v>
      </c>
      <c r="M74" s="22" t="str">
        <f>_xlfn.XLOOKUP(Table1__4[[#This Row],[MAAN8]],program!A:A,program!E:E,"")</f>
        <v/>
      </c>
      <c r="N74" s="22" t="str">
        <f>_xlfn.XLOOKUP(Table1__4[[#This Row],[MAAN8]],program!A:A,program!F:F,"")</f>
        <v/>
      </c>
      <c r="O74" s="22">
        <f>SUMIFS(sellout!N:N,sellout!G:G,Table1__4[[#This Row],[MAAN8]])</f>
        <v>0</v>
      </c>
      <c r="P74" s="2" t="str">
        <f>IFERROR(Table1__4[[#This Row],[Actual]]/Table1__4[[#This Row],[Target]],"")</f>
        <v/>
      </c>
      <c r="Q74" s="22" t="str">
        <f>IFERROR(IF(Table1__4[[#This Row],[Target]]&gt;0,Table1__4[[#This Row],[Target]]-Table1__4[[#This Row],[Actual]],""),"")</f>
        <v/>
      </c>
    </row>
    <row r="75" spans="1:17" x14ac:dyDescent="0.75">
      <c r="A75" s="22" t="s">
        <v>10</v>
      </c>
      <c r="B75" s="22" t="s">
        <v>11</v>
      </c>
      <c r="C75" s="22" t="s">
        <v>22</v>
      </c>
      <c r="D75" s="22" t="s">
        <v>88</v>
      </c>
      <c r="E75" s="22" t="s">
        <v>447</v>
      </c>
      <c r="F75" s="22" t="s">
        <v>218</v>
      </c>
      <c r="G75" s="22" t="s">
        <v>448</v>
      </c>
      <c r="H75">
        <v>66106617</v>
      </c>
      <c r="I75" s="22" t="s">
        <v>8034</v>
      </c>
      <c r="J75" s="22" t="s">
        <v>7462</v>
      </c>
      <c r="K75" s="22" t="str">
        <f>_xlfn.TEXTBEFORE(Table1__4[[#This Row],[ParentName]],"-")</f>
        <v>BD11</v>
      </c>
      <c r="L75" s="22" t="str">
        <f>_xlfn.XLOOKUP(Table1__4[[#This Row],[MAAN8]],ASO!F:F,ASO!H:H,"")</f>
        <v/>
      </c>
      <c r="M75" s="22" t="str">
        <f>_xlfn.XLOOKUP(Table1__4[[#This Row],[MAAN8]],program!A:A,program!E:E,"")</f>
        <v/>
      </c>
      <c r="N75" s="22" t="str">
        <f>_xlfn.XLOOKUP(Table1__4[[#This Row],[MAAN8]],program!A:A,program!F:F,"")</f>
        <v/>
      </c>
      <c r="O75" s="22">
        <f>SUMIFS(sellout!N:N,sellout!G:G,Table1__4[[#This Row],[MAAN8]])</f>
        <v>0</v>
      </c>
      <c r="P75" s="2" t="str">
        <f>IFERROR(Table1__4[[#This Row],[Actual]]/Table1__4[[#This Row],[Target]],"")</f>
        <v/>
      </c>
      <c r="Q75" s="22" t="str">
        <f>IFERROR(IF(Table1__4[[#This Row],[Target]]&gt;0,Table1__4[[#This Row],[Target]]-Table1__4[[#This Row],[Actual]],""),"")</f>
        <v/>
      </c>
    </row>
    <row r="76" spans="1:17" x14ac:dyDescent="0.75">
      <c r="A76" s="22" t="s">
        <v>10</v>
      </c>
      <c r="B76" s="22" t="s">
        <v>11</v>
      </c>
      <c r="C76" s="22" t="s">
        <v>12</v>
      </c>
      <c r="D76" s="22" t="s">
        <v>54</v>
      </c>
      <c r="E76" s="22" t="s">
        <v>29</v>
      </c>
      <c r="F76" s="22" t="s">
        <v>30</v>
      </c>
      <c r="G76" s="22" t="s">
        <v>31</v>
      </c>
      <c r="H76">
        <v>66104850</v>
      </c>
      <c r="I76" s="22" t="s">
        <v>232</v>
      </c>
      <c r="J76" s="22" t="s">
        <v>233</v>
      </c>
      <c r="K76" s="22" t="str">
        <f>_xlfn.TEXTBEFORE(Table1__4[[#This Row],[ParentName]],"-")</f>
        <v>BD</v>
      </c>
      <c r="L76" s="22" t="str">
        <f>_xlfn.XLOOKUP(Table1__4[[#This Row],[MAAN8]],ASO!F:F,ASO!H:H,"")</f>
        <v>Grocery Store - Home Delivery</v>
      </c>
      <c r="M76" s="22" t="str">
        <f>_xlfn.XLOOKUP(Table1__4[[#This Row],[MAAN8]],program!A:A,program!E:E,"")</f>
        <v/>
      </c>
      <c r="N76" s="22" t="str">
        <f>_xlfn.XLOOKUP(Table1__4[[#This Row],[MAAN8]],program!A:A,program!F:F,"")</f>
        <v/>
      </c>
      <c r="O76" s="22">
        <f>SUMIFS(sellout!N:N,sellout!G:G,Table1__4[[#This Row],[MAAN8]])</f>
        <v>20</v>
      </c>
      <c r="P76" s="2" t="str">
        <f>IFERROR(Table1__4[[#This Row],[Actual]]/Table1__4[[#This Row],[Target]],"")</f>
        <v/>
      </c>
      <c r="Q76" s="22" t="str">
        <f>IFERROR(IF(Table1__4[[#This Row],[Target]]&gt;0,Table1__4[[#This Row],[Target]]-Table1__4[[#This Row],[Actual]],""),"")</f>
        <v/>
      </c>
    </row>
    <row r="77" spans="1:17" x14ac:dyDescent="0.75">
      <c r="A77" s="22" t="s">
        <v>10</v>
      </c>
      <c r="B77" s="22" t="s">
        <v>11</v>
      </c>
      <c r="C77" s="22" t="s">
        <v>22</v>
      </c>
      <c r="D77" s="22" t="s">
        <v>23</v>
      </c>
      <c r="E77" s="22" t="s">
        <v>222</v>
      </c>
      <c r="F77" s="22" t="s">
        <v>25</v>
      </c>
      <c r="G77" s="22" t="s">
        <v>223</v>
      </c>
      <c r="H77">
        <v>66104473</v>
      </c>
      <c r="I77" s="22" t="s">
        <v>234</v>
      </c>
      <c r="J77" s="22" t="s">
        <v>235</v>
      </c>
      <c r="K77" s="22" t="str">
        <f>_xlfn.TEXTBEFORE(Table1__4[[#This Row],[ParentName]],"-")</f>
        <v>BD12</v>
      </c>
      <c r="L77" s="22" t="str">
        <f>_xlfn.XLOOKUP(Table1__4[[#This Row],[MAAN8]],ASO!F:F,ASO!H:H,"")</f>
        <v>Grocery Store - Home Delivery</v>
      </c>
      <c r="M77" s="22" t="str">
        <f>_xlfn.XLOOKUP(Table1__4[[#This Row],[MAAN8]],program!A:A,program!E:E,"")</f>
        <v/>
      </c>
      <c r="N77" s="22" t="str">
        <f>_xlfn.XLOOKUP(Table1__4[[#This Row],[MAAN8]],program!A:A,program!F:F,"")</f>
        <v/>
      </c>
      <c r="O77" s="22">
        <f>SUMIFS(sellout!N:N,sellout!G:G,Table1__4[[#This Row],[MAAN8]])</f>
        <v>10</v>
      </c>
      <c r="P77" s="2" t="str">
        <f>IFERROR(Table1__4[[#This Row],[Actual]]/Table1__4[[#This Row],[Target]],"")</f>
        <v/>
      </c>
      <c r="Q77" s="22" t="str">
        <f>IFERROR(IF(Table1__4[[#This Row],[Target]]&gt;0,Table1__4[[#This Row],[Target]]-Table1__4[[#This Row],[Actual]],""),"")</f>
        <v/>
      </c>
    </row>
    <row r="78" spans="1:17" x14ac:dyDescent="0.75">
      <c r="A78" s="22" t="s">
        <v>10</v>
      </c>
      <c r="B78" s="22" t="s">
        <v>11</v>
      </c>
      <c r="C78" s="22" t="s">
        <v>12</v>
      </c>
      <c r="D78" s="22" t="s">
        <v>122</v>
      </c>
      <c r="E78" s="22" t="s">
        <v>236</v>
      </c>
      <c r="F78" s="22" t="s">
        <v>237</v>
      </c>
      <c r="G78" s="22" t="s">
        <v>7381</v>
      </c>
      <c r="H78">
        <v>66107900</v>
      </c>
      <c r="I78" s="22" t="s">
        <v>238</v>
      </c>
      <c r="J78" s="22" t="s">
        <v>239</v>
      </c>
      <c r="K78" s="22" t="str">
        <f>_xlfn.TEXTBEFORE(Table1__4[[#This Row],[ParentName]],"-")</f>
        <v>BD10</v>
      </c>
      <c r="L78" s="22" t="str">
        <f>_xlfn.XLOOKUP(Table1__4[[#This Row],[MAAN8]],ASO!F:F,ASO!H:H,"")</f>
        <v>Grocery Store</v>
      </c>
      <c r="M78" s="22" t="str">
        <f>_xlfn.XLOOKUP(Table1__4[[#This Row],[MAAN8]],program!A:A,program!E:E,"")</f>
        <v/>
      </c>
      <c r="N78" s="22" t="str">
        <f>_xlfn.XLOOKUP(Table1__4[[#This Row],[MAAN8]],program!A:A,program!F:F,"")</f>
        <v/>
      </c>
      <c r="O78" s="22">
        <f>SUMIFS(sellout!N:N,sellout!G:G,Table1__4[[#This Row],[MAAN8]])</f>
        <v>25</v>
      </c>
      <c r="P78" s="2" t="str">
        <f>IFERROR(Table1__4[[#This Row],[Actual]]/Table1__4[[#This Row],[Target]],"")</f>
        <v/>
      </c>
      <c r="Q78" s="22" t="str">
        <f>IFERROR(IF(Table1__4[[#This Row],[Target]]&gt;0,Table1__4[[#This Row],[Target]]-Table1__4[[#This Row],[Actual]],""),"")</f>
        <v/>
      </c>
    </row>
    <row r="79" spans="1:17" x14ac:dyDescent="0.75">
      <c r="A79" s="22" t="s">
        <v>10</v>
      </c>
      <c r="B79" s="22" t="s">
        <v>11</v>
      </c>
      <c r="C79" s="22" t="s">
        <v>12</v>
      </c>
      <c r="D79" s="22" t="s">
        <v>122</v>
      </c>
      <c r="E79" s="22" t="s">
        <v>240</v>
      </c>
      <c r="F79" s="22" t="s">
        <v>237</v>
      </c>
      <c r="G79" s="22" t="s">
        <v>241</v>
      </c>
      <c r="H79">
        <v>66102729</v>
      </c>
      <c r="I79" s="22" t="s">
        <v>242</v>
      </c>
      <c r="J79" s="22" t="s">
        <v>243</v>
      </c>
      <c r="K79" s="22" t="str">
        <f>_xlfn.TEXTBEFORE(Table1__4[[#This Row],[ParentName]],"-")</f>
        <v>BD10</v>
      </c>
      <c r="L79" s="22" t="str">
        <f>_xlfn.XLOOKUP(Table1__4[[#This Row],[MAAN8]],ASO!F:F,ASO!H:H,"")</f>
        <v>Grocery Store</v>
      </c>
      <c r="M79" s="22" t="str">
        <f>_xlfn.XLOOKUP(Table1__4[[#This Row],[MAAN8]],program!A:A,program!E:E,"")</f>
        <v/>
      </c>
      <c r="N79" s="22" t="str">
        <f>_xlfn.XLOOKUP(Table1__4[[#This Row],[MAAN8]],program!A:A,program!F:F,"")</f>
        <v/>
      </c>
      <c r="O79" s="22">
        <f>SUMIFS(sellout!N:N,sellout!G:G,Table1__4[[#This Row],[MAAN8]])</f>
        <v>0</v>
      </c>
      <c r="P79" s="2" t="str">
        <f>IFERROR(Table1__4[[#This Row],[Actual]]/Table1__4[[#This Row],[Target]],"")</f>
        <v/>
      </c>
      <c r="Q79" s="22" t="str">
        <f>IFERROR(IF(Table1__4[[#This Row],[Target]]&gt;0,Table1__4[[#This Row],[Target]]-Table1__4[[#This Row],[Actual]],""),"")</f>
        <v/>
      </c>
    </row>
    <row r="80" spans="1:17" x14ac:dyDescent="0.75">
      <c r="A80" s="22" t="s">
        <v>10</v>
      </c>
      <c r="B80" s="22" t="s">
        <v>11</v>
      </c>
      <c r="C80" s="22" t="s">
        <v>12</v>
      </c>
      <c r="D80" s="22" t="s">
        <v>122</v>
      </c>
      <c r="E80" s="22" t="s">
        <v>244</v>
      </c>
      <c r="F80" s="22" t="s">
        <v>124</v>
      </c>
      <c r="G80" s="22" t="s">
        <v>245</v>
      </c>
      <c r="H80">
        <v>66111445</v>
      </c>
      <c r="I80" s="22" t="s">
        <v>242</v>
      </c>
      <c r="J80" s="22" t="s">
        <v>246</v>
      </c>
      <c r="K80" s="22" t="str">
        <f>_xlfn.TEXTBEFORE(Table1__4[[#This Row],[ParentName]],"-")</f>
        <v>BD10</v>
      </c>
      <c r="L80" s="22" t="str">
        <f>_xlfn.XLOOKUP(Table1__4[[#This Row],[MAAN8]],ASO!F:F,ASO!H:H,"")</f>
        <v>Grocery Store - Home Delivery</v>
      </c>
      <c r="M80" s="22" t="str">
        <f>_xlfn.XLOOKUP(Table1__4[[#This Row],[MAAN8]],program!A:A,program!E:E,"")</f>
        <v/>
      </c>
      <c r="N80" s="22" t="str">
        <f>_xlfn.XLOOKUP(Table1__4[[#This Row],[MAAN8]],program!A:A,program!F:F,"")</f>
        <v/>
      </c>
      <c r="O80" s="22">
        <f>SUMIFS(sellout!N:N,sellout!G:G,Table1__4[[#This Row],[MAAN8]])</f>
        <v>0</v>
      </c>
      <c r="P80" s="2" t="str">
        <f>IFERROR(Table1__4[[#This Row],[Actual]]/Table1__4[[#This Row],[Target]],"")</f>
        <v/>
      </c>
      <c r="Q80" s="22" t="str">
        <f>IFERROR(IF(Table1__4[[#This Row],[Target]]&gt;0,Table1__4[[#This Row],[Target]]-Table1__4[[#This Row],[Actual]],""),"")</f>
        <v/>
      </c>
    </row>
    <row r="81" spans="1:17" x14ac:dyDescent="0.75">
      <c r="A81" s="22" t="s">
        <v>10</v>
      </c>
      <c r="B81" s="22" t="s">
        <v>11</v>
      </c>
      <c r="C81" s="22" t="s">
        <v>12</v>
      </c>
      <c r="D81" s="22" t="s">
        <v>122</v>
      </c>
      <c r="E81" s="22" t="s">
        <v>247</v>
      </c>
      <c r="F81" s="22" t="s">
        <v>150</v>
      </c>
      <c r="G81" s="22" t="s">
        <v>7741</v>
      </c>
      <c r="H81">
        <v>66150564</v>
      </c>
      <c r="I81" s="22" t="s">
        <v>248</v>
      </c>
      <c r="J81" s="22" t="s">
        <v>249</v>
      </c>
      <c r="K81" s="22" t="str">
        <f>_xlfn.TEXTBEFORE(Table1__4[[#This Row],[ParentName]],"-")</f>
        <v>BD10</v>
      </c>
      <c r="L81" s="22" t="str">
        <f>_xlfn.XLOOKUP(Table1__4[[#This Row],[MAAN8]],ASO!F:F,ASO!H:H,"")</f>
        <v>Grocery Store - Home Delivery</v>
      </c>
      <c r="M81" s="22" t="str">
        <f>_xlfn.XLOOKUP(Table1__4[[#This Row],[MAAN8]],program!A:A,program!E:E,"")</f>
        <v/>
      </c>
      <c r="N81" s="22" t="str">
        <f>_xlfn.XLOOKUP(Table1__4[[#This Row],[MAAN8]],program!A:A,program!F:F,"")</f>
        <v/>
      </c>
      <c r="O81" s="22">
        <f>SUMIFS(sellout!N:N,sellout!G:G,Table1__4[[#This Row],[MAAN8]])</f>
        <v>389</v>
      </c>
      <c r="P81" s="2" t="str">
        <f>IFERROR(Table1__4[[#This Row],[Actual]]/Table1__4[[#This Row],[Target]],"")</f>
        <v/>
      </c>
      <c r="Q81" s="22" t="str">
        <f>IFERROR(IF(Table1__4[[#This Row],[Target]]&gt;0,Table1__4[[#This Row],[Target]]-Table1__4[[#This Row],[Actual]],""),"")</f>
        <v/>
      </c>
    </row>
    <row r="82" spans="1:17" x14ac:dyDescent="0.75">
      <c r="A82" s="22" t="s">
        <v>10</v>
      </c>
      <c r="B82" s="22" t="s">
        <v>11</v>
      </c>
      <c r="C82" s="22" t="s">
        <v>12</v>
      </c>
      <c r="D82" s="22" t="s">
        <v>122</v>
      </c>
      <c r="E82" s="22" t="s">
        <v>158</v>
      </c>
      <c r="F82" s="22" t="s">
        <v>150</v>
      </c>
      <c r="G82" s="22" t="s">
        <v>159</v>
      </c>
      <c r="H82">
        <v>66115691</v>
      </c>
      <c r="I82" s="22" t="s">
        <v>8035</v>
      </c>
      <c r="J82" s="22" t="s">
        <v>8036</v>
      </c>
      <c r="K82" s="22" t="str">
        <f>_xlfn.TEXTBEFORE(Table1__4[[#This Row],[ParentName]],"-")</f>
        <v>BD10</v>
      </c>
      <c r="L82" s="22" t="str">
        <f>_xlfn.XLOOKUP(Table1__4[[#This Row],[MAAN8]],ASO!F:F,ASO!H:H,"")</f>
        <v/>
      </c>
      <c r="M82" s="22" t="str">
        <f>_xlfn.XLOOKUP(Table1__4[[#This Row],[MAAN8]],program!A:A,program!E:E,"")</f>
        <v/>
      </c>
      <c r="N82" s="22" t="str">
        <f>_xlfn.XLOOKUP(Table1__4[[#This Row],[MAAN8]],program!A:A,program!F:F,"")</f>
        <v/>
      </c>
      <c r="O82" s="22">
        <f>SUMIFS(sellout!N:N,sellout!G:G,Table1__4[[#This Row],[MAAN8]])</f>
        <v>0</v>
      </c>
      <c r="P82" s="2" t="str">
        <f>IFERROR(Table1__4[[#This Row],[Actual]]/Table1__4[[#This Row],[Target]],"")</f>
        <v/>
      </c>
      <c r="Q82" s="22" t="str">
        <f>IFERROR(IF(Table1__4[[#This Row],[Target]]&gt;0,Table1__4[[#This Row],[Target]]-Table1__4[[#This Row],[Actual]],""),"")</f>
        <v/>
      </c>
    </row>
    <row r="83" spans="1:17" x14ac:dyDescent="0.75">
      <c r="A83" s="22" t="s">
        <v>10</v>
      </c>
      <c r="B83" s="22" t="s">
        <v>11</v>
      </c>
      <c r="C83" s="22" t="s">
        <v>22</v>
      </c>
      <c r="D83" s="22" t="s">
        <v>23</v>
      </c>
      <c r="E83" s="22" t="s">
        <v>89</v>
      </c>
      <c r="F83" s="22" t="s">
        <v>63</v>
      </c>
      <c r="G83" s="22" t="s">
        <v>90</v>
      </c>
      <c r="H83">
        <v>66150514</v>
      </c>
      <c r="I83" s="22" t="s">
        <v>250</v>
      </c>
      <c r="J83" s="22" t="s">
        <v>251</v>
      </c>
      <c r="K83" s="22" t="str">
        <f>_xlfn.TEXTBEFORE(Table1__4[[#This Row],[ParentName]],"-")</f>
        <v>BD12</v>
      </c>
      <c r="L83" s="22" t="str">
        <f>_xlfn.XLOOKUP(Table1__4[[#This Row],[MAAN8]],ASO!F:F,ASO!H:H,"")</f>
        <v>Grocery Store</v>
      </c>
      <c r="M83" s="22" t="str">
        <f>_xlfn.XLOOKUP(Table1__4[[#This Row],[MAAN8]],program!A:A,program!E:E,"")</f>
        <v/>
      </c>
      <c r="N83" s="22" t="str">
        <f>_xlfn.XLOOKUP(Table1__4[[#This Row],[MAAN8]],program!A:A,program!F:F,"")</f>
        <v/>
      </c>
      <c r="O83" s="22">
        <f>SUMIFS(sellout!N:N,sellout!G:G,Table1__4[[#This Row],[MAAN8]])</f>
        <v>0</v>
      </c>
      <c r="P83" s="2" t="str">
        <f>IFERROR(Table1__4[[#This Row],[Actual]]/Table1__4[[#This Row],[Target]],"")</f>
        <v/>
      </c>
      <c r="Q83" s="22" t="str">
        <f>IFERROR(IF(Table1__4[[#This Row],[Target]]&gt;0,Table1__4[[#This Row],[Target]]-Table1__4[[#This Row],[Actual]],""),"")</f>
        <v/>
      </c>
    </row>
    <row r="84" spans="1:17" x14ac:dyDescent="0.75">
      <c r="A84" s="22" t="s">
        <v>10</v>
      </c>
      <c r="B84" s="22" t="s">
        <v>11</v>
      </c>
      <c r="C84" s="22" t="s">
        <v>22</v>
      </c>
      <c r="D84" s="22" t="s">
        <v>88</v>
      </c>
      <c r="E84" s="22" t="s">
        <v>447</v>
      </c>
      <c r="F84" s="22" t="s">
        <v>218</v>
      </c>
      <c r="G84" s="22" t="s">
        <v>448</v>
      </c>
      <c r="H84">
        <v>66112157</v>
      </c>
      <c r="I84" s="22" t="s">
        <v>254</v>
      </c>
      <c r="J84" s="22" t="s">
        <v>3951</v>
      </c>
      <c r="K84" s="22" t="str">
        <f>_xlfn.TEXTBEFORE(Table1__4[[#This Row],[ParentName]],"-")</f>
        <v>BD11</v>
      </c>
      <c r="L84" s="22" t="str">
        <f>_xlfn.XLOOKUP(Table1__4[[#This Row],[MAAN8]],ASO!F:F,ASO!H:H,"")</f>
        <v/>
      </c>
      <c r="M84" s="22" t="str">
        <f>_xlfn.XLOOKUP(Table1__4[[#This Row],[MAAN8]],program!A:A,program!E:E,"")</f>
        <v/>
      </c>
      <c r="N84" s="22" t="str">
        <f>_xlfn.XLOOKUP(Table1__4[[#This Row],[MAAN8]],program!A:A,program!F:F,"")</f>
        <v/>
      </c>
      <c r="O84" s="22">
        <f>SUMIFS(sellout!N:N,sellout!G:G,Table1__4[[#This Row],[MAAN8]])</f>
        <v>9</v>
      </c>
      <c r="P84" s="2" t="str">
        <f>IFERROR(Table1__4[[#This Row],[Actual]]/Table1__4[[#This Row],[Target]],"")</f>
        <v/>
      </c>
      <c r="Q84" s="22" t="str">
        <f>IFERROR(IF(Table1__4[[#This Row],[Target]]&gt;0,Table1__4[[#This Row],[Target]]-Table1__4[[#This Row],[Actual]],""),"")</f>
        <v/>
      </c>
    </row>
    <row r="85" spans="1:17" x14ac:dyDescent="0.75">
      <c r="A85" s="22" t="s">
        <v>10</v>
      </c>
      <c r="B85" s="22" t="s">
        <v>11</v>
      </c>
      <c r="C85" s="22" t="s">
        <v>12</v>
      </c>
      <c r="D85" s="22" t="s">
        <v>122</v>
      </c>
      <c r="E85" s="22" t="s">
        <v>252</v>
      </c>
      <c r="F85" s="22" t="s">
        <v>25</v>
      </c>
      <c r="G85" s="22" t="s">
        <v>253</v>
      </c>
      <c r="H85">
        <v>66101412</v>
      </c>
      <c r="I85" s="22" t="s">
        <v>254</v>
      </c>
      <c r="J85" s="22" t="s">
        <v>255</v>
      </c>
      <c r="K85" s="22" t="str">
        <f>_xlfn.TEXTBEFORE(Table1__4[[#This Row],[ParentName]],"-")</f>
        <v>BD10</v>
      </c>
      <c r="L85" s="22" t="str">
        <f>_xlfn.XLOOKUP(Table1__4[[#This Row],[MAAN8]],ASO!F:F,ASO!H:H,"")</f>
        <v>Grocery Store</v>
      </c>
      <c r="M85" s="22" t="str">
        <f>_xlfn.XLOOKUP(Table1__4[[#This Row],[MAAN8]],program!A:A,program!E:E,"")</f>
        <v/>
      </c>
      <c r="N85" s="22" t="str">
        <f>_xlfn.XLOOKUP(Table1__4[[#This Row],[MAAN8]],program!A:A,program!F:F,"")</f>
        <v/>
      </c>
      <c r="O85" s="22">
        <f>SUMIFS(sellout!N:N,sellout!G:G,Table1__4[[#This Row],[MAAN8]])</f>
        <v>40</v>
      </c>
      <c r="P85" s="2" t="str">
        <f>IFERROR(Table1__4[[#This Row],[Actual]]/Table1__4[[#This Row],[Target]],"")</f>
        <v/>
      </c>
      <c r="Q85" s="22" t="str">
        <f>IFERROR(IF(Table1__4[[#This Row],[Target]]&gt;0,Table1__4[[#This Row],[Target]]-Table1__4[[#This Row],[Actual]],""),"")</f>
        <v/>
      </c>
    </row>
    <row r="86" spans="1:17" x14ac:dyDescent="0.75">
      <c r="A86" s="22" t="s">
        <v>10</v>
      </c>
      <c r="B86" s="22" t="s">
        <v>11</v>
      </c>
      <c r="C86" s="22" t="s">
        <v>22</v>
      </c>
      <c r="D86" s="22" t="s">
        <v>88</v>
      </c>
      <c r="E86" s="22" t="s">
        <v>256</v>
      </c>
      <c r="F86" s="22" t="s">
        <v>218</v>
      </c>
      <c r="G86" s="22" t="s">
        <v>257</v>
      </c>
      <c r="H86">
        <v>66112893</v>
      </c>
      <c r="I86" s="22" t="s">
        <v>258</v>
      </c>
      <c r="J86" s="22" t="s">
        <v>259</v>
      </c>
      <c r="K86" s="22" t="str">
        <f>_xlfn.TEXTBEFORE(Table1__4[[#This Row],[ParentName]],"-")</f>
        <v>BD11</v>
      </c>
      <c r="L86" s="22" t="str">
        <f>_xlfn.XLOOKUP(Table1__4[[#This Row],[MAAN8]],ASO!F:F,ASO!H:H,"")</f>
        <v>Wholesaler</v>
      </c>
      <c r="M86" s="22" t="str">
        <f>_xlfn.XLOOKUP(Table1__4[[#This Row],[MAAN8]],program!A:A,program!E:E,"")</f>
        <v/>
      </c>
      <c r="N86" s="22" t="str">
        <f>_xlfn.XLOOKUP(Table1__4[[#This Row],[MAAN8]],program!A:A,program!F:F,"")</f>
        <v/>
      </c>
      <c r="O86" s="22">
        <f>SUMIFS(sellout!N:N,sellout!G:G,Table1__4[[#This Row],[MAAN8]])</f>
        <v>5</v>
      </c>
      <c r="P86" s="2" t="str">
        <f>IFERROR(Table1__4[[#This Row],[Actual]]/Table1__4[[#This Row],[Target]],"")</f>
        <v/>
      </c>
      <c r="Q86" s="22" t="str">
        <f>IFERROR(IF(Table1__4[[#This Row],[Target]]&gt;0,Table1__4[[#This Row],[Target]]-Table1__4[[#This Row],[Actual]],""),"")</f>
        <v/>
      </c>
    </row>
    <row r="87" spans="1:17" x14ac:dyDescent="0.75">
      <c r="A87" s="22" t="s">
        <v>10</v>
      </c>
      <c r="B87" s="22" t="s">
        <v>11</v>
      </c>
      <c r="C87" s="22" t="s">
        <v>12</v>
      </c>
      <c r="D87" s="22" t="s">
        <v>13</v>
      </c>
      <c r="E87" s="22" t="s">
        <v>29</v>
      </c>
      <c r="F87" s="22" t="s">
        <v>30</v>
      </c>
      <c r="G87" s="22" t="s">
        <v>31</v>
      </c>
      <c r="H87">
        <v>66115513</v>
      </c>
      <c r="I87" s="22" t="s">
        <v>260</v>
      </c>
      <c r="J87" s="22" t="s">
        <v>261</v>
      </c>
      <c r="K87" s="22" t="str">
        <f>_xlfn.TEXTBEFORE(Table1__4[[#This Row],[ParentName]],"-")</f>
        <v>BD8</v>
      </c>
      <c r="L87" s="22" t="str">
        <f>_xlfn.XLOOKUP(Table1__4[[#This Row],[MAAN8]],ASO!F:F,ASO!H:H,"")</f>
        <v/>
      </c>
      <c r="M87" s="22" t="str">
        <f>_xlfn.XLOOKUP(Table1__4[[#This Row],[MAAN8]],program!A:A,program!E:E,"")</f>
        <v/>
      </c>
      <c r="N87" s="22" t="str">
        <f>_xlfn.XLOOKUP(Table1__4[[#This Row],[MAAN8]],program!A:A,program!F:F,"")</f>
        <v/>
      </c>
      <c r="O87" s="22">
        <f>SUMIFS(sellout!N:N,sellout!G:G,Table1__4[[#This Row],[MAAN8]])</f>
        <v>0</v>
      </c>
      <c r="P87" s="2" t="str">
        <f>IFERROR(Table1__4[[#This Row],[Actual]]/Table1__4[[#This Row],[Target]],"")</f>
        <v/>
      </c>
      <c r="Q87" s="22" t="str">
        <f>IFERROR(IF(Table1__4[[#This Row],[Target]]&gt;0,Table1__4[[#This Row],[Target]]-Table1__4[[#This Row],[Actual]],""),"")</f>
        <v/>
      </c>
    </row>
    <row r="88" spans="1:17" x14ac:dyDescent="0.75">
      <c r="A88" s="22" t="s">
        <v>10</v>
      </c>
      <c r="B88" s="22" t="s">
        <v>11</v>
      </c>
      <c r="C88" s="22" t="s">
        <v>22</v>
      </c>
      <c r="D88" s="22" t="s">
        <v>88</v>
      </c>
      <c r="E88" s="22" t="s">
        <v>262</v>
      </c>
      <c r="F88" s="22" t="s">
        <v>63</v>
      </c>
      <c r="G88" s="22" t="s">
        <v>263</v>
      </c>
      <c r="H88">
        <v>66107030</v>
      </c>
      <c r="I88" s="22" t="s">
        <v>264</v>
      </c>
      <c r="J88" s="22" t="s">
        <v>265</v>
      </c>
      <c r="K88" s="22" t="str">
        <f>_xlfn.TEXTBEFORE(Table1__4[[#This Row],[ParentName]],"-")</f>
        <v>BD11</v>
      </c>
      <c r="L88" s="22" t="str">
        <f>_xlfn.XLOOKUP(Table1__4[[#This Row],[MAAN8]],ASO!F:F,ASO!H:H,"")</f>
        <v>Grocery Store</v>
      </c>
      <c r="M88" s="22" t="str">
        <f>_xlfn.XLOOKUP(Table1__4[[#This Row],[MAAN8]],program!A:A,program!E:E,"")</f>
        <v/>
      </c>
      <c r="N88" s="22" t="str">
        <f>_xlfn.XLOOKUP(Table1__4[[#This Row],[MAAN8]],program!A:A,program!F:F,"")</f>
        <v/>
      </c>
      <c r="O88" s="22">
        <f>SUMIFS(sellout!N:N,sellout!G:G,Table1__4[[#This Row],[MAAN8]])</f>
        <v>0</v>
      </c>
      <c r="P88" s="2" t="str">
        <f>IFERROR(Table1__4[[#This Row],[Actual]]/Table1__4[[#This Row],[Target]],"")</f>
        <v/>
      </c>
      <c r="Q88" s="22" t="str">
        <f>IFERROR(IF(Table1__4[[#This Row],[Target]]&gt;0,Table1__4[[#This Row],[Target]]-Table1__4[[#This Row],[Actual]],""),"")</f>
        <v/>
      </c>
    </row>
    <row r="89" spans="1:17" x14ac:dyDescent="0.75">
      <c r="A89" s="22" t="s">
        <v>10</v>
      </c>
      <c r="B89" s="22" t="s">
        <v>11</v>
      </c>
      <c r="C89" s="22" t="s">
        <v>12</v>
      </c>
      <c r="D89" s="22" t="s">
        <v>122</v>
      </c>
      <c r="E89" s="22" t="s">
        <v>200</v>
      </c>
      <c r="F89" s="22" t="s">
        <v>201</v>
      </c>
      <c r="G89" s="22" t="s">
        <v>18</v>
      </c>
      <c r="H89">
        <v>66101446</v>
      </c>
      <c r="I89" s="22" t="s">
        <v>264</v>
      </c>
      <c r="J89" s="22" t="s">
        <v>266</v>
      </c>
      <c r="K89" s="22" t="str">
        <f>_xlfn.TEXTBEFORE(Table1__4[[#This Row],[ParentName]],"-")</f>
        <v>BD10</v>
      </c>
      <c r="L89" s="22" t="str">
        <f>_xlfn.XLOOKUP(Table1__4[[#This Row],[MAAN8]],ASO!F:F,ASO!H:H,"")</f>
        <v>Sub Distributor</v>
      </c>
      <c r="M89" s="22" t="str">
        <f>_xlfn.XLOOKUP(Table1__4[[#This Row],[MAAN8]],program!A:A,program!E:E,"")</f>
        <v/>
      </c>
      <c r="N89" s="22" t="str">
        <f>_xlfn.XLOOKUP(Table1__4[[#This Row],[MAAN8]],program!A:A,program!F:F,"")</f>
        <v/>
      </c>
      <c r="O89" s="22">
        <f>SUMIFS(sellout!N:N,sellout!G:G,Table1__4[[#This Row],[MAAN8]])</f>
        <v>895</v>
      </c>
      <c r="P89" s="2" t="str">
        <f>IFERROR(Table1__4[[#This Row],[Actual]]/Table1__4[[#This Row],[Target]],"")</f>
        <v/>
      </c>
      <c r="Q89" s="22" t="str">
        <f>IFERROR(IF(Table1__4[[#This Row],[Target]]&gt;0,Table1__4[[#This Row],[Target]]-Table1__4[[#This Row],[Actual]],""),"")</f>
        <v/>
      </c>
    </row>
    <row r="90" spans="1:17" x14ac:dyDescent="0.75">
      <c r="A90" s="22" t="s">
        <v>10</v>
      </c>
      <c r="B90" s="22" t="s">
        <v>11</v>
      </c>
      <c r="C90" s="22" t="s">
        <v>12</v>
      </c>
      <c r="D90" s="22" t="s">
        <v>54</v>
      </c>
      <c r="E90" s="22" t="s">
        <v>97</v>
      </c>
      <c r="F90" s="22" t="s">
        <v>30</v>
      </c>
      <c r="G90" s="22" t="s">
        <v>98</v>
      </c>
      <c r="H90">
        <v>66151456</v>
      </c>
      <c r="I90" s="22" t="s">
        <v>267</v>
      </c>
      <c r="J90" s="22" t="s">
        <v>268</v>
      </c>
      <c r="K90" s="22" t="str">
        <f>_xlfn.TEXTBEFORE(Table1__4[[#This Row],[ParentName]],"-")</f>
        <v>BD</v>
      </c>
      <c r="L90" s="22" t="str">
        <f>_xlfn.XLOOKUP(Table1__4[[#This Row],[MAAN8]],ASO!F:F,ASO!H:H,"")</f>
        <v>Grocery Store</v>
      </c>
      <c r="M90" s="22" t="str">
        <f>_xlfn.XLOOKUP(Table1__4[[#This Row],[MAAN8]],program!A:A,program!E:E,"")</f>
        <v/>
      </c>
      <c r="N90" s="22" t="str">
        <f>_xlfn.XLOOKUP(Table1__4[[#This Row],[MAAN8]],program!A:A,program!F:F,"")</f>
        <v/>
      </c>
      <c r="O90" s="22">
        <f>SUMIFS(sellout!N:N,sellout!G:G,Table1__4[[#This Row],[MAAN8]])</f>
        <v>0</v>
      </c>
      <c r="P90" s="2" t="str">
        <f>IFERROR(Table1__4[[#This Row],[Actual]]/Table1__4[[#This Row],[Target]],"")</f>
        <v/>
      </c>
      <c r="Q90" s="22" t="str">
        <f>IFERROR(IF(Table1__4[[#This Row],[Target]]&gt;0,Table1__4[[#This Row],[Target]]-Table1__4[[#This Row],[Actual]],""),"")</f>
        <v/>
      </c>
    </row>
    <row r="91" spans="1:17" x14ac:dyDescent="0.75">
      <c r="A91" s="22" t="s">
        <v>10</v>
      </c>
      <c r="B91" s="22" t="s">
        <v>11</v>
      </c>
      <c r="C91" s="22" t="s">
        <v>46</v>
      </c>
      <c r="D91" s="22" t="s">
        <v>76</v>
      </c>
      <c r="E91" s="22" t="s">
        <v>270</v>
      </c>
      <c r="F91" s="22" t="s">
        <v>49</v>
      </c>
      <c r="G91" s="22" t="s">
        <v>271</v>
      </c>
      <c r="H91">
        <v>65719935</v>
      </c>
      <c r="I91" s="22" t="s">
        <v>272</v>
      </c>
      <c r="J91" s="22" t="s">
        <v>273</v>
      </c>
      <c r="K91" s="22" t="str">
        <f>_xlfn.TEXTBEFORE(Table1__4[[#This Row],[ParentName]],"-")</f>
        <v>PC</v>
      </c>
      <c r="L91" s="22" t="str">
        <f>_xlfn.XLOOKUP(Table1__4[[#This Row],[MAAN8]],ASO!F:F,ASO!H:H,"")</f>
        <v>Grocery Store - Home Delivery</v>
      </c>
      <c r="M91" s="22" t="str">
        <f>_xlfn.XLOOKUP(Table1__4[[#This Row],[MAAN8]],program!A:A,program!E:E,"")</f>
        <v>Target Incentive</v>
      </c>
      <c r="N91" s="22">
        <f>_xlfn.XLOOKUP(Table1__4[[#This Row],[MAAN8]],program!A:A,program!F:F,"")</f>
        <v>400</v>
      </c>
      <c r="O91" s="22">
        <f>SUMIFS(sellout!N:N,sellout!G:G,Table1__4[[#This Row],[MAAN8]])</f>
        <v>35</v>
      </c>
      <c r="P91" s="2">
        <f>IFERROR(Table1__4[[#This Row],[Actual]]/Table1__4[[#This Row],[Target]],"")</f>
        <v>8.7499999999999994E-2</v>
      </c>
      <c r="Q91" s="22">
        <f>IFERROR(IF(Table1__4[[#This Row],[Target]]&gt;0,Table1__4[[#This Row],[Target]]-Table1__4[[#This Row],[Actual]],""),"")</f>
        <v>365</v>
      </c>
    </row>
    <row r="92" spans="1:17" x14ac:dyDescent="0.75">
      <c r="A92" s="22" t="s">
        <v>10</v>
      </c>
      <c r="B92" s="22" t="s">
        <v>11</v>
      </c>
      <c r="C92" s="22" t="s">
        <v>12</v>
      </c>
      <c r="D92" s="22" t="s">
        <v>38</v>
      </c>
      <c r="E92" s="22" t="s">
        <v>154</v>
      </c>
      <c r="F92" s="22" t="s">
        <v>40</v>
      </c>
      <c r="G92" s="22" t="s">
        <v>155</v>
      </c>
      <c r="H92">
        <v>66156388</v>
      </c>
      <c r="I92" s="22" t="s">
        <v>274</v>
      </c>
      <c r="J92" s="22" t="s">
        <v>275</v>
      </c>
      <c r="K92" s="22" t="str">
        <f>_xlfn.TEXTBEFORE(Table1__4[[#This Row],[ParentName]],"-")</f>
        <v>BD16</v>
      </c>
      <c r="L92" s="22" t="str">
        <f>_xlfn.XLOOKUP(Table1__4[[#This Row],[MAAN8]],ASO!F:F,ASO!H:H,"")</f>
        <v>Beverage Retail Store</v>
      </c>
      <c r="M92" s="22" t="str">
        <f>_xlfn.XLOOKUP(Table1__4[[#This Row],[MAAN8]],program!A:A,program!E:E,"")</f>
        <v/>
      </c>
      <c r="N92" s="22" t="str">
        <f>_xlfn.XLOOKUP(Table1__4[[#This Row],[MAAN8]],program!A:A,program!F:F,"")</f>
        <v/>
      </c>
      <c r="O92" s="22">
        <f>SUMIFS(sellout!N:N,sellout!G:G,Table1__4[[#This Row],[MAAN8]])</f>
        <v>50</v>
      </c>
      <c r="P92" s="2" t="str">
        <f>IFERROR(Table1__4[[#This Row],[Actual]]/Table1__4[[#This Row],[Target]],"")</f>
        <v/>
      </c>
      <c r="Q92" s="22" t="str">
        <f>IFERROR(IF(Table1__4[[#This Row],[Target]]&gt;0,Table1__4[[#This Row],[Target]]-Table1__4[[#This Row],[Actual]],""),"")</f>
        <v/>
      </c>
    </row>
    <row r="93" spans="1:17" x14ac:dyDescent="0.75">
      <c r="A93" s="22" t="s">
        <v>10</v>
      </c>
      <c r="B93" s="22" t="s">
        <v>11</v>
      </c>
      <c r="C93" s="22" t="s">
        <v>12</v>
      </c>
      <c r="D93" s="22" t="s">
        <v>122</v>
      </c>
      <c r="E93" s="22" t="s">
        <v>200</v>
      </c>
      <c r="F93" s="22" t="s">
        <v>201</v>
      </c>
      <c r="G93" s="22" t="s">
        <v>18</v>
      </c>
      <c r="H93">
        <v>66100343</v>
      </c>
      <c r="I93" s="22" t="s">
        <v>276</v>
      </c>
      <c r="J93" s="22" t="s">
        <v>277</v>
      </c>
      <c r="K93" s="22" t="str">
        <f>_xlfn.TEXTBEFORE(Table1__4[[#This Row],[ParentName]],"-")</f>
        <v>BD10</v>
      </c>
      <c r="L93" s="22" t="str">
        <f>_xlfn.XLOOKUP(Table1__4[[#This Row],[MAAN8]],ASO!F:F,ASO!H:H,"")</f>
        <v>Sub Distributor</v>
      </c>
      <c r="M93" s="22" t="str">
        <f>_xlfn.XLOOKUP(Table1__4[[#This Row],[MAAN8]],program!A:A,program!E:E,"")</f>
        <v/>
      </c>
      <c r="N93" s="22" t="str">
        <f>_xlfn.XLOOKUP(Table1__4[[#This Row],[MAAN8]],program!A:A,program!F:F,"")</f>
        <v/>
      </c>
      <c r="O93" s="22">
        <f>SUMIFS(sellout!N:N,sellout!G:G,Table1__4[[#This Row],[MAAN8]])</f>
        <v>415</v>
      </c>
      <c r="P93" s="2" t="str">
        <f>IFERROR(Table1__4[[#This Row],[Actual]]/Table1__4[[#This Row],[Target]],"")</f>
        <v/>
      </c>
      <c r="Q93" s="22" t="str">
        <f>IFERROR(IF(Table1__4[[#This Row],[Target]]&gt;0,Table1__4[[#This Row],[Target]]-Table1__4[[#This Row],[Actual]],""),"")</f>
        <v/>
      </c>
    </row>
    <row r="94" spans="1:17" x14ac:dyDescent="0.75">
      <c r="A94" s="22" t="s">
        <v>10</v>
      </c>
      <c r="B94" s="22" t="s">
        <v>11</v>
      </c>
      <c r="C94" s="22" t="s">
        <v>22</v>
      </c>
      <c r="D94" s="22" t="s">
        <v>23</v>
      </c>
      <c r="E94" s="22" t="s">
        <v>34</v>
      </c>
      <c r="F94" s="22" t="s">
        <v>25</v>
      </c>
      <c r="G94" s="22" t="s">
        <v>35</v>
      </c>
      <c r="H94">
        <v>66103402</v>
      </c>
      <c r="I94" s="22" t="s">
        <v>278</v>
      </c>
      <c r="J94" s="22" t="s">
        <v>279</v>
      </c>
      <c r="K94" s="22" t="str">
        <f>_xlfn.TEXTBEFORE(Table1__4[[#This Row],[ParentName]],"-")</f>
        <v>BD12</v>
      </c>
      <c r="L94" s="22" t="str">
        <f>_xlfn.XLOOKUP(Table1__4[[#This Row],[MAAN8]],ASO!F:F,ASO!H:H,"")</f>
        <v>Grocery Store - Home Delivery</v>
      </c>
      <c r="M94" s="22" t="str">
        <f>_xlfn.XLOOKUP(Table1__4[[#This Row],[MAAN8]],program!A:A,program!E:E,"")</f>
        <v/>
      </c>
      <c r="N94" s="22" t="str">
        <f>_xlfn.XLOOKUP(Table1__4[[#This Row],[MAAN8]],program!A:A,program!F:F,"")</f>
        <v/>
      </c>
      <c r="O94" s="22">
        <f>SUMIFS(sellout!N:N,sellout!G:G,Table1__4[[#This Row],[MAAN8]])</f>
        <v>40</v>
      </c>
      <c r="P94" s="2" t="str">
        <f>IFERROR(Table1__4[[#This Row],[Actual]]/Table1__4[[#This Row],[Target]],"")</f>
        <v/>
      </c>
      <c r="Q94" s="22" t="str">
        <f>IFERROR(IF(Table1__4[[#This Row],[Target]]&gt;0,Table1__4[[#This Row],[Target]]-Table1__4[[#This Row],[Actual]],""),"")</f>
        <v/>
      </c>
    </row>
    <row r="95" spans="1:17" x14ac:dyDescent="0.75">
      <c r="A95" s="22" t="s">
        <v>10</v>
      </c>
      <c r="B95" s="22" t="s">
        <v>11</v>
      </c>
      <c r="C95" s="22" t="s">
        <v>22</v>
      </c>
      <c r="D95" s="22" t="s">
        <v>23</v>
      </c>
      <c r="E95" s="22" t="s">
        <v>34</v>
      </c>
      <c r="F95" s="22" t="s">
        <v>25</v>
      </c>
      <c r="G95" s="22" t="s">
        <v>35</v>
      </c>
      <c r="H95">
        <v>66106058</v>
      </c>
      <c r="I95" s="22" t="s">
        <v>280</v>
      </c>
      <c r="J95" s="22" t="s">
        <v>281</v>
      </c>
      <c r="K95" s="22" t="str">
        <f>_xlfn.TEXTBEFORE(Table1__4[[#This Row],[ParentName]],"-")</f>
        <v>BD12</v>
      </c>
      <c r="L95" s="22" t="str">
        <f>_xlfn.XLOOKUP(Table1__4[[#This Row],[MAAN8]],ASO!F:F,ASO!H:H,"")</f>
        <v>Grocery Store</v>
      </c>
      <c r="M95" s="22" t="str">
        <f>_xlfn.XLOOKUP(Table1__4[[#This Row],[MAAN8]],program!A:A,program!E:E,"")</f>
        <v/>
      </c>
      <c r="N95" s="22" t="str">
        <f>_xlfn.XLOOKUP(Table1__4[[#This Row],[MAAN8]],program!A:A,program!F:F,"")</f>
        <v/>
      </c>
      <c r="O95" s="22">
        <f>SUMIFS(sellout!N:N,sellout!G:G,Table1__4[[#This Row],[MAAN8]])</f>
        <v>52</v>
      </c>
      <c r="P95" s="2" t="str">
        <f>IFERROR(Table1__4[[#This Row],[Actual]]/Table1__4[[#This Row],[Target]],"")</f>
        <v/>
      </c>
      <c r="Q95" s="22" t="str">
        <f>IFERROR(IF(Table1__4[[#This Row],[Target]]&gt;0,Table1__4[[#This Row],[Target]]-Table1__4[[#This Row],[Actual]],""),"")</f>
        <v/>
      </c>
    </row>
    <row r="96" spans="1:17" x14ac:dyDescent="0.75">
      <c r="A96" s="22" t="s">
        <v>10</v>
      </c>
      <c r="B96" s="22" t="s">
        <v>11</v>
      </c>
      <c r="C96" s="22" t="s">
        <v>46</v>
      </c>
      <c r="D96" s="22" t="s">
        <v>47</v>
      </c>
      <c r="E96" s="22" t="s">
        <v>282</v>
      </c>
      <c r="F96" s="22" t="s">
        <v>68</v>
      </c>
      <c r="G96" s="22" t="s">
        <v>283</v>
      </c>
      <c r="H96">
        <v>65048153</v>
      </c>
      <c r="I96" s="22" t="s">
        <v>284</v>
      </c>
      <c r="J96" s="22" t="s">
        <v>285</v>
      </c>
      <c r="K96" s="22" t="str">
        <f>_xlfn.TEXTBEFORE(Table1__4[[#This Row],[ParentName]],"-")</f>
        <v>HMcc</v>
      </c>
      <c r="L96" s="22" t="str">
        <f>_xlfn.XLOOKUP(Table1__4[[#This Row],[MAAN8]],ASO!F:F,ASO!H:H,"")</f>
        <v>Grocery Store</v>
      </c>
      <c r="M96" s="22" t="str">
        <f>_xlfn.XLOOKUP(Table1__4[[#This Row],[MAAN8]],program!A:A,program!E:E,"")</f>
        <v>Target Incentive</v>
      </c>
      <c r="N96" s="22">
        <f>_xlfn.XLOOKUP(Table1__4[[#This Row],[MAAN8]],program!A:A,program!F:F,"")</f>
        <v>220</v>
      </c>
      <c r="O96" s="22">
        <f>SUMIFS(sellout!N:N,sellout!G:G,Table1__4[[#This Row],[MAAN8]])</f>
        <v>10</v>
      </c>
      <c r="P96" s="2">
        <f>IFERROR(Table1__4[[#This Row],[Actual]]/Table1__4[[#This Row],[Target]],"")</f>
        <v>4.5454545454545456E-2</v>
      </c>
      <c r="Q96" s="22">
        <f>IFERROR(IF(Table1__4[[#This Row],[Target]]&gt;0,Table1__4[[#This Row],[Target]]-Table1__4[[#This Row],[Actual]],""),"")</f>
        <v>210</v>
      </c>
    </row>
    <row r="97" spans="1:17" x14ac:dyDescent="0.75">
      <c r="A97" s="22" t="s">
        <v>10</v>
      </c>
      <c r="B97" s="22" t="s">
        <v>11</v>
      </c>
      <c r="C97" s="22" t="s">
        <v>46</v>
      </c>
      <c r="D97" s="22" t="s">
        <v>47</v>
      </c>
      <c r="E97" s="22" t="s">
        <v>108</v>
      </c>
      <c r="F97" s="22" t="s">
        <v>49</v>
      </c>
      <c r="G97" s="22" t="s">
        <v>109</v>
      </c>
      <c r="H97">
        <v>65600611</v>
      </c>
      <c r="I97" s="22" t="s">
        <v>286</v>
      </c>
      <c r="J97" s="22" t="s">
        <v>287</v>
      </c>
      <c r="K97" s="22" t="str">
        <f>_xlfn.TEXTBEFORE(Table1__4[[#This Row],[ParentName]],"-")</f>
        <v>HMcc</v>
      </c>
      <c r="L97" s="22" t="str">
        <f>_xlfn.XLOOKUP(Table1__4[[#This Row],[MAAN8]],ASO!F:F,ASO!H:H,"")</f>
        <v>Grocery Store - Home Delivery</v>
      </c>
      <c r="M97" s="22" t="str">
        <f>_xlfn.XLOOKUP(Table1__4[[#This Row],[MAAN8]],program!A:A,program!E:E,"")</f>
        <v>Target Incentive</v>
      </c>
      <c r="N97" s="22">
        <f>_xlfn.XLOOKUP(Table1__4[[#This Row],[MAAN8]],program!A:A,program!F:F,"")</f>
        <v>265</v>
      </c>
      <c r="O97" s="22">
        <f>SUMIFS(sellout!N:N,sellout!G:G,Table1__4[[#This Row],[MAAN8]])</f>
        <v>90</v>
      </c>
      <c r="P97" s="2">
        <f>IFERROR(Table1__4[[#This Row],[Actual]]/Table1__4[[#This Row],[Target]],"")</f>
        <v>0.33962264150943394</v>
      </c>
      <c r="Q97" s="22">
        <f>IFERROR(IF(Table1__4[[#This Row],[Target]]&gt;0,Table1__4[[#This Row],[Target]]-Table1__4[[#This Row],[Actual]],""),"")</f>
        <v>175</v>
      </c>
    </row>
    <row r="98" spans="1:17" x14ac:dyDescent="0.75">
      <c r="A98" s="22" t="s">
        <v>10</v>
      </c>
      <c r="B98" s="22" t="s">
        <v>11</v>
      </c>
      <c r="C98" s="22" t="s">
        <v>22</v>
      </c>
      <c r="D98" s="22" t="s">
        <v>180</v>
      </c>
      <c r="E98" s="22" t="s">
        <v>210</v>
      </c>
      <c r="F98" s="22" t="s">
        <v>182</v>
      </c>
      <c r="G98" s="22" t="s">
        <v>211</v>
      </c>
      <c r="H98">
        <v>66110922</v>
      </c>
      <c r="I98" s="22" t="s">
        <v>288</v>
      </c>
      <c r="J98" s="22" t="s">
        <v>289</v>
      </c>
      <c r="K98" s="22" t="str">
        <f>_xlfn.TEXTBEFORE(Table1__4[[#This Row],[ParentName]],"-")</f>
        <v>BD14</v>
      </c>
      <c r="L98" s="22" t="str">
        <f>_xlfn.XLOOKUP(Table1__4[[#This Row],[MAAN8]],ASO!F:F,ASO!H:H,"")</f>
        <v>Grocery Store</v>
      </c>
      <c r="M98" s="22" t="str">
        <f>_xlfn.XLOOKUP(Table1__4[[#This Row],[MAAN8]],program!A:A,program!E:E,"")</f>
        <v/>
      </c>
      <c r="N98" s="22" t="str">
        <f>_xlfn.XLOOKUP(Table1__4[[#This Row],[MAAN8]],program!A:A,program!F:F,"")</f>
        <v/>
      </c>
      <c r="O98" s="22">
        <f>SUMIFS(sellout!N:N,sellout!G:G,Table1__4[[#This Row],[MAAN8]])</f>
        <v>40</v>
      </c>
      <c r="P98" s="2" t="str">
        <f>IFERROR(Table1__4[[#This Row],[Actual]]/Table1__4[[#This Row],[Target]],"")</f>
        <v/>
      </c>
      <c r="Q98" s="22" t="str">
        <f>IFERROR(IF(Table1__4[[#This Row],[Target]]&gt;0,Table1__4[[#This Row],[Target]]-Table1__4[[#This Row],[Actual]],""),"")</f>
        <v/>
      </c>
    </row>
    <row r="99" spans="1:17" x14ac:dyDescent="0.75">
      <c r="A99" s="22" t="s">
        <v>10</v>
      </c>
      <c r="B99" s="22" t="s">
        <v>11</v>
      </c>
      <c r="C99" s="22" t="s">
        <v>22</v>
      </c>
      <c r="D99" s="22" t="s">
        <v>88</v>
      </c>
      <c r="E99" s="22" t="s">
        <v>217</v>
      </c>
      <c r="F99" s="22" t="s">
        <v>218</v>
      </c>
      <c r="G99" s="22" t="s">
        <v>219</v>
      </c>
      <c r="H99">
        <v>66156559</v>
      </c>
      <c r="I99" s="22" t="s">
        <v>8037</v>
      </c>
      <c r="J99" s="22" t="s">
        <v>7345</v>
      </c>
      <c r="K99" s="22" t="str">
        <f>_xlfn.TEXTBEFORE(Table1__4[[#This Row],[ParentName]],"-")</f>
        <v>BD11</v>
      </c>
      <c r="L99" s="22" t="str">
        <f>_xlfn.XLOOKUP(Table1__4[[#This Row],[MAAN8]],ASO!F:F,ASO!H:H,"")</f>
        <v/>
      </c>
      <c r="M99" s="22" t="str">
        <f>_xlfn.XLOOKUP(Table1__4[[#This Row],[MAAN8]],program!A:A,program!E:E,"")</f>
        <v/>
      </c>
      <c r="N99" s="22" t="str">
        <f>_xlfn.XLOOKUP(Table1__4[[#This Row],[MAAN8]],program!A:A,program!F:F,"")</f>
        <v/>
      </c>
      <c r="O99" s="22">
        <f>SUMIFS(sellout!N:N,sellout!G:G,Table1__4[[#This Row],[MAAN8]])</f>
        <v>0</v>
      </c>
      <c r="P99" s="2" t="str">
        <f>IFERROR(Table1__4[[#This Row],[Actual]]/Table1__4[[#This Row],[Target]],"")</f>
        <v/>
      </c>
      <c r="Q99" s="22" t="str">
        <f>IFERROR(IF(Table1__4[[#This Row],[Target]]&gt;0,Table1__4[[#This Row],[Target]]-Table1__4[[#This Row],[Actual]],""),"")</f>
        <v/>
      </c>
    </row>
    <row r="100" spans="1:17" x14ac:dyDescent="0.75">
      <c r="A100" s="22" t="s">
        <v>10</v>
      </c>
      <c r="B100" s="22" t="s">
        <v>11</v>
      </c>
      <c r="C100" s="22" t="s">
        <v>12</v>
      </c>
      <c r="D100" s="22" t="s">
        <v>13</v>
      </c>
      <c r="E100" s="22" t="s">
        <v>176</v>
      </c>
      <c r="F100" s="22" t="s">
        <v>30</v>
      </c>
      <c r="G100" s="22" t="s">
        <v>177</v>
      </c>
      <c r="H100">
        <v>66110035</v>
      </c>
      <c r="I100" s="22" t="s">
        <v>290</v>
      </c>
      <c r="J100" s="22" t="s">
        <v>291</v>
      </c>
      <c r="K100" s="22" t="str">
        <f>_xlfn.TEXTBEFORE(Table1__4[[#This Row],[ParentName]],"-")</f>
        <v>BD8</v>
      </c>
      <c r="L100" s="22" t="str">
        <f>_xlfn.XLOOKUP(Table1__4[[#This Row],[MAAN8]],ASO!F:F,ASO!H:H,"")</f>
        <v/>
      </c>
      <c r="M100" s="22" t="str">
        <f>_xlfn.XLOOKUP(Table1__4[[#This Row],[MAAN8]],program!A:A,program!E:E,"")</f>
        <v/>
      </c>
      <c r="N100" s="22" t="str">
        <f>_xlfn.XLOOKUP(Table1__4[[#This Row],[MAAN8]],program!A:A,program!F:F,"")</f>
        <v/>
      </c>
      <c r="O100" s="22">
        <f>SUMIFS(sellout!N:N,sellout!G:G,Table1__4[[#This Row],[MAAN8]])</f>
        <v>0</v>
      </c>
      <c r="P100" s="2" t="str">
        <f>IFERROR(Table1__4[[#This Row],[Actual]]/Table1__4[[#This Row],[Target]],"")</f>
        <v/>
      </c>
      <c r="Q100" s="22" t="str">
        <f>IFERROR(IF(Table1__4[[#This Row],[Target]]&gt;0,Table1__4[[#This Row],[Target]]-Table1__4[[#This Row],[Actual]],""),"")</f>
        <v/>
      </c>
    </row>
    <row r="101" spans="1:17" x14ac:dyDescent="0.75">
      <c r="A101" s="22" t="s">
        <v>10</v>
      </c>
      <c r="B101" s="22" t="s">
        <v>11</v>
      </c>
      <c r="C101" s="22" t="s">
        <v>12</v>
      </c>
      <c r="D101" s="22" t="s">
        <v>54</v>
      </c>
      <c r="E101" s="22" t="s">
        <v>29</v>
      </c>
      <c r="F101" s="22" t="s">
        <v>30</v>
      </c>
      <c r="G101" s="22" t="s">
        <v>31</v>
      </c>
      <c r="H101">
        <v>66151556</v>
      </c>
      <c r="I101" s="22" t="s">
        <v>293</v>
      </c>
      <c r="J101" s="22" t="s">
        <v>294</v>
      </c>
      <c r="K101" s="22" t="str">
        <f>_xlfn.TEXTBEFORE(Table1__4[[#This Row],[ParentName]],"-")</f>
        <v>BD</v>
      </c>
      <c r="L101" s="22" t="str">
        <f>_xlfn.XLOOKUP(Table1__4[[#This Row],[MAAN8]],ASO!F:F,ASO!H:H,"")</f>
        <v>Grocery Store</v>
      </c>
      <c r="M101" s="22" t="str">
        <f>_xlfn.XLOOKUP(Table1__4[[#This Row],[MAAN8]],program!A:A,program!E:E,"")</f>
        <v/>
      </c>
      <c r="N101" s="22" t="str">
        <f>_xlfn.XLOOKUP(Table1__4[[#This Row],[MAAN8]],program!A:A,program!F:F,"")</f>
        <v/>
      </c>
      <c r="O101" s="22">
        <f>SUMIFS(sellout!N:N,sellout!G:G,Table1__4[[#This Row],[MAAN8]])</f>
        <v>0</v>
      </c>
      <c r="P101" s="2" t="str">
        <f>IFERROR(Table1__4[[#This Row],[Actual]]/Table1__4[[#This Row],[Target]],"")</f>
        <v/>
      </c>
      <c r="Q101" s="22" t="str">
        <f>IFERROR(IF(Table1__4[[#This Row],[Target]]&gt;0,Table1__4[[#This Row],[Target]]-Table1__4[[#This Row],[Actual]],""),"")</f>
        <v/>
      </c>
    </row>
    <row r="102" spans="1:17" x14ac:dyDescent="0.75">
      <c r="A102" s="22" t="s">
        <v>10</v>
      </c>
      <c r="B102" s="22" t="s">
        <v>11</v>
      </c>
      <c r="C102" s="22" t="s">
        <v>22</v>
      </c>
      <c r="D102" s="22" t="s">
        <v>88</v>
      </c>
      <c r="E102" s="22" t="s">
        <v>447</v>
      </c>
      <c r="F102" s="22" t="s">
        <v>218</v>
      </c>
      <c r="G102" s="22" t="s">
        <v>448</v>
      </c>
      <c r="H102">
        <v>66107338</v>
      </c>
      <c r="I102" s="22" t="s">
        <v>8038</v>
      </c>
      <c r="J102" s="22" t="s">
        <v>8039</v>
      </c>
      <c r="K102" s="22" t="str">
        <f>_xlfn.TEXTBEFORE(Table1__4[[#This Row],[ParentName]],"-")</f>
        <v>BD11</v>
      </c>
      <c r="L102" s="22" t="str">
        <f>_xlfn.XLOOKUP(Table1__4[[#This Row],[MAAN8]],ASO!F:F,ASO!H:H,"")</f>
        <v/>
      </c>
      <c r="M102" s="22" t="str">
        <f>_xlfn.XLOOKUP(Table1__4[[#This Row],[MAAN8]],program!A:A,program!E:E,"")</f>
        <v/>
      </c>
      <c r="N102" s="22" t="str">
        <f>_xlfn.XLOOKUP(Table1__4[[#This Row],[MAAN8]],program!A:A,program!F:F,"")</f>
        <v/>
      </c>
      <c r="O102" s="22">
        <f>SUMIFS(sellout!N:N,sellout!G:G,Table1__4[[#This Row],[MAAN8]])</f>
        <v>0</v>
      </c>
      <c r="P102" s="2" t="str">
        <f>IFERROR(Table1__4[[#This Row],[Actual]]/Table1__4[[#This Row],[Target]],"")</f>
        <v/>
      </c>
      <c r="Q102" s="22" t="str">
        <f>IFERROR(IF(Table1__4[[#This Row],[Target]]&gt;0,Table1__4[[#This Row],[Target]]-Table1__4[[#This Row],[Actual]],""),"")</f>
        <v/>
      </c>
    </row>
    <row r="103" spans="1:17" x14ac:dyDescent="0.75">
      <c r="A103" s="22" t="s">
        <v>10</v>
      </c>
      <c r="B103" s="22" t="s">
        <v>11</v>
      </c>
      <c r="C103" s="22" t="s">
        <v>22</v>
      </c>
      <c r="D103" s="22" t="s">
        <v>88</v>
      </c>
      <c r="E103" s="22" t="s">
        <v>166</v>
      </c>
      <c r="F103" s="22" t="s">
        <v>40</v>
      </c>
      <c r="G103" s="22" t="s">
        <v>167</v>
      </c>
      <c r="H103">
        <v>66109348</v>
      </c>
      <c r="I103" s="22" t="s">
        <v>8040</v>
      </c>
      <c r="J103" s="22" t="s">
        <v>295</v>
      </c>
      <c r="K103" s="22" t="str">
        <f>_xlfn.TEXTBEFORE(Table1__4[[#This Row],[ParentName]],"-")</f>
        <v>BD11</v>
      </c>
      <c r="L103" s="22" t="str">
        <f>_xlfn.XLOOKUP(Table1__4[[#This Row],[MAAN8]],ASO!F:F,ASO!H:H,"")</f>
        <v>Grocery Store</v>
      </c>
      <c r="M103" s="22" t="str">
        <f>_xlfn.XLOOKUP(Table1__4[[#This Row],[MAAN8]],program!A:A,program!E:E,"")</f>
        <v/>
      </c>
      <c r="N103" s="22" t="str">
        <f>_xlfn.XLOOKUP(Table1__4[[#This Row],[MAAN8]],program!A:A,program!F:F,"")</f>
        <v/>
      </c>
      <c r="O103" s="22">
        <f>SUMIFS(sellout!N:N,sellout!G:G,Table1__4[[#This Row],[MAAN8]])</f>
        <v>0</v>
      </c>
      <c r="P103" s="2" t="str">
        <f>IFERROR(Table1__4[[#This Row],[Actual]]/Table1__4[[#This Row],[Target]],"")</f>
        <v/>
      </c>
      <c r="Q103" s="22" t="str">
        <f>IFERROR(IF(Table1__4[[#This Row],[Target]]&gt;0,Table1__4[[#This Row],[Target]]-Table1__4[[#This Row],[Actual]],""),"")</f>
        <v/>
      </c>
    </row>
    <row r="104" spans="1:17" x14ac:dyDescent="0.75">
      <c r="A104" s="22" t="s">
        <v>10</v>
      </c>
      <c r="B104" s="22" t="s">
        <v>11</v>
      </c>
      <c r="C104" s="22" t="s">
        <v>46</v>
      </c>
      <c r="D104" s="22" t="s">
        <v>47</v>
      </c>
      <c r="E104" s="22" t="s">
        <v>112</v>
      </c>
      <c r="F104" s="22" t="s">
        <v>49</v>
      </c>
      <c r="G104" s="22" t="s">
        <v>113</v>
      </c>
      <c r="H104">
        <v>65010403</v>
      </c>
      <c r="I104" s="22" t="s">
        <v>296</v>
      </c>
      <c r="J104" s="22" t="s">
        <v>297</v>
      </c>
      <c r="K104" s="22" t="str">
        <f>_xlfn.TEXTBEFORE(Table1__4[[#This Row],[ParentName]],"-")</f>
        <v>HMcc</v>
      </c>
      <c r="L104" s="22" t="str">
        <f>_xlfn.XLOOKUP(Table1__4[[#This Row],[MAAN8]],ASO!F:F,ASO!H:H,"")</f>
        <v>Grocery Store</v>
      </c>
      <c r="M104" s="22" t="str">
        <f>_xlfn.XLOOKUP(Table1__4[[#This Row],[MAAN8]],program!A:A,program!E:E,"")</f>
        <v>Target Incentive</v>
      </c>
      <c r="N104" s="22">
        <f>_xlfn.XLOOKUP(Table1__4[[#This Row],[MAAN8]],program!A:A,program!F:F,"")</f>
        <v>60</v>
      </c>
      <c r="O104" s="22">
        <f>SUMIFS(sellout!N:N,sellout!G:G,Table1__4[[#This Row],[MAAN8]])</f>
        <v>26</v>
      </c>
      <c r="P104" s="2">
        <f>IFERROR(Table1__4[[#This Row],[Actual]]/Table1__4[[#This Row],[Target]],"")</f>
        <v>0.43333333333333335</v>
      </c>
      <c r="Q104" s="22">
        <f>IFERROR(IF(Table1__4[[#This Row],[Target]]&gt;0,Table1__4[[#This Row],[Target]]-Table1__4[[#This Row],[Actual]],""),"")</f>
        <v>34</v>
      </c>
    </row>
    <row r="105" spans="1:17" x14ac:dyDescent="0.75">
      <c r="A105" s="22" t="s">
        <v>10</v>
      </c>
      <c r="B105" s="22" t="s">
        <v>11</v>
      </c>
      <c r="C105" s="22" t="s">
        <v>46</v>
      </c>
      <c r="D105" s="22" t="s">
        <v>47</v>
      </c>
      <c r="E105" s="22" t="s">
        <v>112</v>
      </c>
      <c r="F105" s="22" t="s">
        <v>49</v>
      </c>
      <c r="G105" s="22" t="s">
        <v>113</v>
      </c>
      <c r="H105">
        <v>65501987</v>
      </c>
      <c r="I105" s="22" t="s">
        <v>6993</v>
      </c>
      <c r="J105" s="22" t="s">
        <v>299</v>
      </c>
      <c r="K105" s="22" t="str">
        <f>_xlfn.TEXTBEFORE(Table1__4[[#This Row],[ParentName]],"-")</f>
        <v>HMcc</v>
      </c>
      <c r="L105" s="22" t="str">
        <f>_xlfn.XLOOKUP(Table1__4[[#This Row],[MAAN8]],ASO!F:F,ASO!H:H,"")</f>
        <v>Grocery Store</v>
      </c>
      <c r="M105" s="22" t="str">
        <f>_xlfn.XLOOKUP(Table1__4[[#This Row],[MAAN8]],program!A:A,program!E:E,"")</f>
        <v>Target Incentive</v>
      </c>
      <c r="N105" s="22">
        <f>_xlfn.XLOOKUP(Table1__4[[#This Row],[MAAN8]],program!A:A,program!F:F,"")</f>
        <v>60</v>
      </c>
      <c r="O105" s="22">
        <f>SUMIFS(sellout!N:N,sellout!G:G,Table1__4[[#This Row],[MAAN8]])</f>
        <v>0</v>
      </c>
      <c r="P105" s="2">
        <f>IFERROR(Table1__4[[#This Row],[Actual]]/Table1__4[[#This Row],[Target]],"")</f>
        <v>0</v>
      </c>
      <c r="Q105" s="22">
        <f>IFERROR(IF(Table1__4[[#This Row],[Target]]&gt;0,Table1__4[[#This Row],[Target]]-Table1__4[[#This Row],[Actual]],""),"")</f>
        <v>60</v>
      </c>
    </row>
    <row r="106" spans="1:17" x14ac:dyDescent="0.75">
      <c r="A106" s="22" t="s">
        <v>10</v>
      </c>
      <c r="B106" s="22" t="s">
        <v>11</v>
      </c>
      <c r="C106" s="22" t="s">
        <v>12</v>
      </c>
      <c r="D106" s="22" t="s">
        <v>122</v>
      </c>
      <c r="E106" s="22" t="s">
        <v>226</v>
      </c>
      <c r="F106" s="22" t="s">
        <v>150</v>
      </c>
      <c r="G106" s="22" t="s">
        <v>227</v>
      </c>
      <c r="H106">
        <v>66111703</v>
      </c>
      <c r="I106" s="22" t="s">
        <v>6993</v>
      </c>
      <c r="J106" s="22" t="s">
        <v>300</v>
      </c>
      <c r="K106" s="22" t="str">
        <f>_xlfn.TEXTBEFORE(Table1__4[[#This Row],[ParentName]],"-")</f>
        <v>BD10</v>
      </c>
      <c r="L106" s="22" t="str">
        <f>_xlfn.XLOOKUP(Table1__4[[#This Row],[MAAN8]],ASO!F:F,ASO!H:H,"")</f>
        <v>Grocery Store</v>
      </c>
      <c r="M106" s="22" t="str">
        <f>_xlfn.XLOOKUP(Table1__4[[#This Row],[MAAN8]],program!A:A,program!E:E,"")</f>
        <v/>
      </c>
      <c r="N106" s="22" t="str">
        <f>_xlfn.XLOOKUP(Table1__4[[#This Row],[MAAN8]],program!A:A,program!F:F,"")</f>
        <v/>
      </c>
      <c r="O106" s="22">
        <f>SUMIFS(sellout!N:N,sellout!G:G,Table1__4[[#This Row],[MAAN8]])</f>
        <v>50</v>
      </c>
      <c r="P106" s="2" t="str">
        <f>IFERROR(Table1__4[[#This Row],[Actual]]/Table1__4[[#This Row],[Target]],"")</f>
        <v/>
      </c>
      <c r="Q106" s="22" t="str">
        <f>IFERROR(IF(Table1__4[[#This Row],[Target]]&gt;0,Table1__4[[#This Row],[Target]]-Table1__4[[#This Row],[Actual]],""),"")</f>
        <v/>
      </c>
    </row>
    <row r="107" spans="1:17" x14ac:dyDescent="0.75">
      <c r="A107" s="22" t="s">
        <v>10</v>
      </c>
      <c r="B107" s="22" t="s">
        <v>11</v>
      </c>
      <c r="C107" s="22" t="s">
        <v>12</v>
      </c>
      <c r="D107" s="22" t="s">
        <v>38</v>
      </c>
      <c r="E107" s="22" t="s">
        <v>200</v>
      </c>
      <c r="F107" s="22" t="s">
        <v>201</v>
      </c>
      <c r="G107" s="22" t="s">
        <v>18</v>
      </c>
      <c r="H107">
        <v>66156795</v>
      </c>
      <c r="I107" s="22" t="s">
        <v>301</v>
      </c>
      <c r="J107" s="22" t="s">
        <v>302</v>
      </c>
      <c r="K107" s="22" t="str">
        <f>_xlfn.TEXTBEFORE(Table1__4[[#This Row],[ParentName]],"-")</f>
        <v>BD16</v>
      </c>
      <c r="L107" s="22" t="str">
        <f>_xlfn.XLOOKUP(Table1__4[[#This Row],[MAAN8]],ASO!F:F,ASO!H:H,"")</f>
        <v>Sub Distributor</v>
      </c>
      <c r="M107" s="22" t="str">
        <f>_xlfn.XLOOKUP(Table1__4[[#This Row],[MAAN8]],program!A:A,program!E:E,"")</f>
        <v/>
      </c>
      <c r="N107" s="22" t="str">
        <f>_xlfn.XLOOKUP(Table1__4[[#This Row],[MAAN8]],program!A:A,program!F:F,"")</f>
        <v/>
      </c>
      <c r="O107" s="22">
        <f>SUMIFS(sellout!N:N,sellout!G:G,Table1__4[[#This Row],[MAAN8]])</f>
        <v>600</v>
      </c>
      <c r="P107" s="2" t="str">
        <f>IFERROR(Table1__4[[#This Row],[Actual]]/Table1__4[[#This Row],[Target]],"")</f>
        <v/>
      </c>
      <c r="Q107" s="22" t="str">
        <f>IFERROR(IF(Table1__4[[#This Row],[Target]]&gt;0,Table1__4[[#This Row],[Target]]-Table1__4[[#This Row],[Actual]],""),"")</f>
        <v/>
      </c>
    </row>
    <row r="108" spans="1:17" x14ac:dyDescent="0.75">
      <c r="A108" s="22" t="s">
        <v>10</v>
      </c>
      <c r="B108" s="22" t="s">
        <v>11</v>
      </c>
      <c r="C108" s="22" t="s">
        <v>12</v>
      </c>
      <c r="D108" s="22" t="s">
        <v>54</v>
      </c>
      <c r="E108" s="22" t="s">
        <v>438</v>
      </c>
      <c r="F108" s="22" t="s">
        <v>40</v>
      </c>
      <c r="G108" s="22" t="s">
        <v>439</v>
      </c>
      <c r="H108">
        <v>66110686</v>
      </c>
      <c r="I108" s="22" t="s">
        <v>7078</v>
      </c>
      <c r="J108" s="22" t="s">
        <v>7382</v>
      </c>
      <c r="K108" s="22" t="str">
        <f>_xlfn.TEXTBEFORE(Table1__4[[#This Row],[ParentName]],"-")</f>
        <v>BD</v>
      </c>
      <c r="L108" s="22" t="str">
        <f>_xlfn.XLOOKUP(Table1__4[[#This Row],[MAAN8]],ASO!F:F,ASO!H:H,"")</f>
        <v/>
      </c>
      <c r="M108" s="22" t="str">
        <f>_xlfn.XLOOKUP(Table1__4[[#This Row],[MAAN8]],program!A:A,program!E:E,"")</f>
        <v/>
      </c>
      <c r="N108" s="22" t="str">
        <f>_xlfn.XLOOKUP(Table1__4[[#This Row],[MAAN8]],program!A:A,program!F:F,"")</f>
        <v/>
      </c>
      <c r="O108" s="22">
        <f>SUMIFS(sellout!N:N,sellout!G:G,Table1__4[[#This Row],[MAAN8]])</f>
        <v>0</v>
      </c>
      <c r="P108" s="2" t="str">
        <f>IFERROR(Table1__4[[#This Row],[Actual]]/Table1__4[[#This Row],[Target]],"")</f>
        <v/>
      </c>
      <c r="Q108" s="22" t="str">
        <f>IFERROR(IF(Table1__4[[#This Row],[Target]]&gt;0,Table1__4[[#This Row],[Target]]-Table1__4[[#This Row],[Actual]],""),"")</f>
        <v/>
      </c>
    </row>
    <row r="109" spans="1:17" x14ac:dyDescent="0.75">
      <c r="A109" s="22" t="s">
        <v>10</v>
      </c>
      <c r="B109" s="22" t="s">
        <v>11</v>
      </c>
      <c r="C109" s="22" t="s">
        <v>12</v>
      </c>
      <c r="D109" s="22" t="s">
        <v>38</v>
      </c>
      <c r="E109" s="22" t="s">
        <v>247</v>
      </c>
      <c r="F109" s="22" t="s">
        <v>150</v>
      </c>
      <c r="G109" s="22" t="s">
        <v>7741</v>
      </c>
      <c r="H109">
        <v>66150485</v>
      </c>
      <c r="I109" s="22" t="s">
        <v>303</v>
      </c>
      <c r="J109" s="22" t="s">
        <v>304</v>
      </c>
      <c r="K109" s="22" t="str">
        <f>_xlfn.TEXTBEFORE(Table1__4[[#This Row],[ParentName]],"-")</f>
        <v>BD16</v>
      </c>
      <c r="L109" s="22" t="str">
        <f>_xlfn.XLOOKUP(Table1__4[[#This Row],[MAAN8]],ASO!F:F,ASO!H:H,"")</f>
        <v>Grocery Store</v>
      </c>
      <c r="M109" s="22" t="str">
        <f>_xlfn.XLOOKUP(Table1__4[[#This Row],[MAAN8]],program!A:A,program!E:E,"")</f>
        <v/>
      </c>
      <c r="N109" s="22" t="str">
        <f>_xlfn.XLOOKUP(Table1__4[[#This Row],[MAAN8]],program!A:A,program!F:F,"")</f>
        <v/>
      </c>
      <c r="O109" s="22">
        <f>SUMIFS(sellout!N:N,sellout!G:G,Table1__4[[#This Row],[MAAN8]])</f>
        <v>20</v>
      </c>
      <c r="P109" s="2" t="str">
        <f>IFERROR(Table1__4[[#This Row],[Actual]]/Table1__4[[#This Row],[Target]],"")</f>
        <v/>
      </c>
      <c r="Q109" s="22" t="str">
        <f>IFERROR(IF(Table1__4[[#This Row],[Target]]&gt;0,Table1__4[[#This Row],[Target]]-Table1__4[[#This Row],[Actual]],""),"")</f>
        <v/>
      </c>
    </row>
    <row r="110" spans="1:17" x14ac:dyDescent="0.75">
      <c r="A110" s="22" t="s">
        <v>10</v>
      </c>
      <c r="B110" s="22" t="s">
        <v>11</v>
      </c>
      <c r="C110" s="22" t="s">
        <v>22</v>
      </c>
      <c r="D110" s="22" t="s">
        <v>180</v>
      </c>
      <c r="E110" s="22" t="s">
        <v>210</v>
      </c>
      <c r="F110" s="22" t="s">
        <v>182</v>
      </c>
      <c r="G110" s="22" t="s">
        <v>211</v>
      </c>
      <c r="H110">
        <v>66106461</v>
      </c>
      <c r="I110" s="22" t="s">
        <v>305</v>
      </c>
      <c r="J110" s="22" t="s">
        <v>306</v>
      </c>
      <c r="K110" s="22" t="str">
        <f>_xlfn.TEXTBEFORE(Table1__4[[#This Row],[ParentName]],"-")</f>
        <v>BD14</v>
      </c>
      <c r="L110" s="22" t="str">
        <f>_xlfn.XLOOKUP(Table1__4[[#This Row],[MAAN8]],ASO!F:F,ASO!H:H,"")</f>
        <v>Grocery Store</v>
      </c>
      <c r="M110" s="22" t="str">
        <f>_xlfn.XLOOKUP(Table1__4[[#This Row],[MAAN8]],program!A:A,program!E:E,"")</f>
        <v/>
      </c>
      <c r="N110" s="22" t="str">
        <f>_xlfn.XLOOKUP(Table1__4[[#This Row],[MAAN8]],program!A:A,program!F:F,"")</f>
        <v/>
      </c>
      <c r="O110" s="22">
        <f>SUMIFS(sellout!N:N,sellout!G:G,Table1__4[[#This Row],[MAAN8]])</f>
        <v>90</v>
      </c>
      <c r="P110" s="2" t="str">
        <f>IFERROR(Table1__4[[#This Row],[Actual]]/Table1__4[[#This Row],[Target]],"")</f>
        <v/>
      </c>
      <c r="Q110" s="22" t="str">
        <f>IFERROR(IF(Table1__4[[#This Row],[Target]]&gt;0,Table1__4[[#This Row],[Target]]-Table1__4[[#This Row],[Actual]],""),"")</f>
        <v/>
      </c>
    </row>
    <row r="111" spans="1:17" x14ac:dyDescent="0.75">
      <c r="A111" s="22" t="s">
        <v>10</v>
      </c>
      <c r="B111" s="22" t="s">
        <v>11</v>
      </c>
      <c r="C111" s="22" t="s">
        <v>22</v>
      </c>
      <c r="D111" s="22" t="s">
        <v>180</v>
      </c>
      <c r="E111" s="22" t="s">
        <v>210</v>
      </c>
      <c r="F111" s="22" t="s">
        <v>182</v>
      </c>
      <c r="G111" s="22" t="s">
        <v>211</v>
      </c>
      <c r="H111">
        <v>66151528</v>
      </c>
      <c r="I111" s="22" t="s">
        <v>307</v>
      </c>
      <c r="J111" s="22" t="s">
        <v>308</v>
      </c>
      <c r="K111" s="22" t="str">
        <f>_xlfn.TEXTBEFORE(Table1__4[[#This Row],[ParentName]],"-")</f>
        <v>BD14</v>
      </c>
      <c r="L111" s="22" t="str">
        <f>_xlfn.XLOOKUP(Table1__4[[#This Row],[MAAN8]],ASO!F:F,ASO!H:H,"")</f>
        <v>Beverage Retail Store</v>
      </c>
      <c r="M111" s="22" t="str">
        <f>_xlfn.XLOOKUP(Table1__4[[#This Row],[MAAN8]],program!A:A,program!E:E,"")</f>
        <v/>
      </c>
      <c r="N111" s="22" t="str">
        <f>_xlfn.XLOOKUP(Table1__4[[#This Row],[MAAN8]],program!A:A,program!F:F,"")</f>
        <v/>
      </c>
      <c r="O111" s="22">
        <f>SUMIFS(sellout!N:N,sellout!G:G,Table1__4[[#This Row],[MAAN8]])</f>
        <v>0</v>
      </c>
      <c r="P111" s="2" t="str">
        <f>IFERROR(Table1__4[[#This Row],[Actual]]/Table1__4[[#This Row],[Target]],"")</f>
        <v/>
      </c>
      <c r="Q111" s="22" t="str">
        <f>IFERROR(IF(Table1__4[[#This Row],[Target]]&gt;0,Table1__4[[#This Row],[Target]]-Table1__4[[#This Row],[Actual]],""),"")</f>
        <v/>
      </c>
    </row>
    <row r="112" spans="1:17" x14ac:dyDescent="0.75">
      <c r="A112" s="22" t="s">
        <v>10</v>
      </c>
      <c r="B112" s="22" t="s">
        <v>11</v>
      </c>
      <c r="C112" s="22" t="s">
        <v>12</v>
      </c>
      <c r="D112" s="22" t="s">
        <v>122</v>
      </c>
      <c r="E112" s="22" t="s">
        <v>309</v>
      </c>
      <c r="F112" s="22" t="s">
        <v>237</v>
      </c>
      <c r="G112" s="22" t="s">
        <v>310</v>
      </c>
      <c r="H112">
        <v>66112216</v>
      </c>
      <c r="I112" s="22" t="s">
        <v>311</v>
      </c>
      <c r="J112" s="22" t="s">
        <v>312</v>
      </c>
      <c r="K112" s="22" t="str">
        <f>_xlfn.TEXTBEFORE(Table1__4[[#This Row],[ParentName]],"-")</f>
        <v>BD10</v>
      </c>
      <c r="L112" s="22" t="str">
        <f>_xlfn.XLOOKUP(Table1__4[[#This Row],[MAAN8]],ASO!F:F,ASO!H:H,"")</f>
        <v>Grocery Store</v>
      </c>
      <c r="M112" s="22" t="str">
        <f>_xlfn.XLOOKUP(Table1__4[[#This Row],[MAAN8]],program!A:A,program!E:E,"")</f>
        <v/>
      </c>
      <c r="N112" s="22" t="str">
        <f>_xlfn.XLOOKUP(Table1__4[[#This Row],[MAAN8]],program!A:A,program!F:F,"")</f>
        <v/>
      </c>
      <c r="O112" s="22">
        <f>SUMIFS(sellout!N:N,sellout!G:G,Table1__4[[#This Row],[MAAN8]])</f>
        <v>0</v>
      </c>
      <c r="P112" s="2" t="str">
        <f>IFERROR(Table1__4[[#This Row],[Actual]]/Table1__4[[#This Row],[Target]],"")</f>
        <v/>
      </c>
      <c r="Q112" s="22" t="str">
        <f>IFERROR(IF(Table1__4[[#This Row],[Target]]&gt;0,Table1__4[[#This Row],[Target]]-Table1__4[[#This Row],[Actual]],""),"")</f>
        <v/>
      </c>
    </row>
    <row r="113" spans="1:17" x14ac:dyDescent="0.75">
      <c r="A113" s="22" t="s">
        <v>10</v>
      </c>
      <c r="B113" s="22" t="s">
        <v>11</v>
      </c>
      <c r="C113" s="22" t="s">
        <v>46</v>
      </c>
      <c r="D113" s="22" t="s">
        <v>47</v>
      </c>
      <c r="E113" s="22" t="s">
        <v>93</v>
      </c>
      <c r="F113" s="22" t="s">
        <v>68</v>
      </c>
      <c r="G113" s="22" t="s">
        <v>94</v>
      </c>
      <c r="H113">
        <v>65006770</v>
      </c>
      <c r="I113" s="22" t="s">
        <v>313</v>
      </c>
      <c r="J113" s="22" t="s">
        <v>314</v>
      </c>
      <c r="K113" s="22" t="str">
        <f>_xlfn.TEXTBEFORE(Table1__4[[#This Row],[ParentName]],"-")</f>
        <v>HMcc</v>
      </c>
      <c r="L113" s="22" t="str">
        <f>_xlfn.XLOOKUP(Table1__4[[#This Row],[MAAN8]],ASO!F:F,ASO!H:H,"")</f>
        <v>Grocery Store</v>
      </c>
      <c r="M113" s="22" t="str">
        <f>_xlfn.XLOOKUP(Table1__4[[#This Row],[MAAN8]],program!A:A,program!E:E,"")</f>
        <v>Target Incentive</v>
      </c>
      <c r="N113" s="22">
        <f>_xlfn.XLOOKUP(Table1__4[[#This Row],[MAAN8]],program!A:A,program!F:F,"")</f>
        <v>400</v>
      </c>
      <c r="O113" s="22">
        <f>SUMIFS(sellout!N:N,sellout!G:G,Table1__4[[#This Row],[MAAN8]])</f>
        <v>230</v>
      </c>
      <c r="P113" s="2">
        <f>IFERROR(Table1__4[[#This Row],[Actual]]/Table1__4[[#This Row],[Target]],"")</f>
        <v>0.57499999999999996</v>
      </c>
      <c r="Q113" s="22">
        <f>IFERROR(IF(Table1__4[[#This Row],[Target]]&gt;0,Table1__4[[#This Row],[Target]]-Table1__4[[#This Row],[Actual]],""),"")</f>
        <v>170</v>
      </c>
    </row>
    <row r="114" spans="1:17" x14ac:dyDescent="0.75">
      <c r="A114" s="22" t="s">
        <v>10</v>
      </c>
      <c r="B114" s="22" t="s">
        <v>11</v>
      </c>
      <c r="C114" s="22" t="s">
        <v>46</v>
      </c>
      <c r="D114" s="22" t="s">
        <v>47</v>
      </c>
      <c r="E114" s="22" t="s">
        <v>196</v>
      </c>
      <c r="F114" s="22" t="s">
        <v>49</v>
      </c>
      <c r="G114" s="22" t="s">
        <v>197</v>
      </c>
      <c r="H114">
        <v>65716340</v>
      </c>
      <c r="I114" s="22" t="s">
        <v>315</v>
      </c>
      <c r="J114" s="22" t="s">
        <v>316</v>
      </c>
      <c r="K114" s="22" t="str">
        <f>_xlfn.TEXTBEFORE(Table1__4[[#This Row],[ParentName]],"-")</f>
        <v>HMcc</v>
      </c>
      <c r="L114" s="22" t="str">
        <f>_xlfn.XLOOKUP(Table1__4[[#This Row],[MAAN8]],ASO!F:F,ASO!H:H,"")</f>
        <v>Grocery Store - Home Delivery</v>
      </c>
      <c r="M114" s="22" t="str">
        <f>_xlfn.XLOOKUP(Table1__4[[#This Row],[MAAN8]],program!A:A,program!E:E,"")</f>
        <v>Target Incentive</v>
      </c>
      <c r="N114" s="22">
        <f>_xlfn.XLOOKUP(Table1__4[[#This Row],[MAAN8]],program!A:A,program!F:F,"")</f>
        <v>230</v>
      </c>
      <c r="O114" s="22">
        <f>SUMIFS(sellout!N:N,sellout!G:G,Table1__4[[#This Row],[MAAN8]])</f>
        <v>145</v>
      </c>
      <c r="P114" s="2">
        <f>IFERROR(Table1__4[[#This Row],[Actual]]/Table1__4[[#This Row],[Target]],"")</f>
        <v>0.63043478260869568</v>
      </c>
      <c r="Q114" s="22">
        <f>IFERROR(IF(Table1__4[[#This Row],[Target]]&gt;0,Table1__4[[#This Row],[Target]]-Table1__4[[#This Row],[Actual]],""),"")</f>
        <v>85</v>
      </c>
    </row>
    <row r="115" spans="1:17" x14ac:dyDescent="0.75">
      <c r="A115" s="22" t="s">
        <v>10</v>
      </c>
      <c r="B115" s="22" t="s">
        <v>11</v>
      </c>
      <c r="C115" s="22" t="s">
        <v>22</v>
      </c>
      <c r="D115" s="22" t="s">
        <v>88</v>
      </c>
      <c r="E115" s="22" t="s">
        <v>181</v>
      </c>
      <c r="F115" s="22" t="s">
        <v>182</v>
      </c>
      <c r="G115" s="22" t="s">
        <v>183</v>
      </c>
      <c r="H115">
        <v>66105209</v>
      </c>
      <c r="I115" s="22" t="s">
        <v>317</v>
      </c>
      <c r="J115" s="22" t="s">
        <v>318</v>
      </c>
      <c r="K115" s="22" t="str">
        <f>_xlfn.TEXTBEFORE(Table1__4[[#This Row],[ParentName]],"-")</f>
        <v>BD11</v>
      </c>
      <c r="L115" s="22" t="str">
        <f>_xlfn.XLOOKUP(Table1__4[[#This Row],[MAAN8]],ASO!F:F,ASO!H:H,"")</f>
        <v>Grocery Store - Home Delivery</v>
      </c>
      <c r="M115" s="22" t="str">
        <f>_xlfn.XLOOKUP(Table1__4[[#This Row],[MAAN8]],program!A:A,program!E:E,"")</f>
        <v/>
      </c>
      <c r="N115" s="22" t="str">
        <f>_xlfn.XLOOKUP(Table1__4[[#This Row],[MAAN8]],program!A:A,program!F:F,"")</f>
        <v/>
      </c>
      <c r="O115" s="22">
        <f>SUMIFS(sellout!N:N,sellout!G:G,Table1__4[[#This Row],[MAAN8]])</f>
        <v>7</v>
      </c>
      <c r="P115" s="2" t="str">
        <f>IFERROR(Table1__4[[#This Row],[Actual]]/Table1__4[[#This Row],[Target]],"")</f>
        <v/>
      </c>
      <c r="Q115" s="22" t="str">
        <f>IFERROR(IF(Table1__4[[#This Row],[Target]]&gt;0,Table1__4[[#This Row],[Target]]-Table1__4[[#This Row],[Actual]],""),"")</f>
        <v/>
      </c>
    </row>
    <row r="116" spans="1:17" x14ac:dyDescent="0.75">
      <c r="A116" s="22" t="s">
        <v>10</v>
      </c>
      <c r="B116" s="22" t="s">
        <v>11</v>
      </c>
      <c r="C116" s="22" t="s">
        <v>46</v>
      </c>
      <c r="D116" s="22" t="s">
        <v>47</v>
      </c>
      <c r="E116" s="22" t="s">
        <v>196</v>
      </c>
      <c r="F116" s="22" t="s">
        <v>49</v>
      </c>
      <c r="G116" s="22" t="s">
        <v>197</v>
      </c>
      <c r="H116">
        <v>65716392</v>
      </c>
      <c r="I116" s="22" t="s">
        <v>319</v>
      </c>
      <c r="J116" s="22" t="s">
        <v>320</v>
      </c>
      <c r="K116" s="22" t="str">
        <f>_xlfn.TEXTBEFORE(Table1__4[[#This Row],[ParentName]],"-")</f>
        <v>HMcc</v>
      </c>
      <c r="L116" s="22" t="str">
        <f>_xlfn.XLOOKUP(Table1__4[[#This Row],[MAAN8]],ASO!F:F,ASO!H:H,"")</f>
        <v>Grocery Store - Home Delivery</v>
      </c>
      <c r="M116" s="22" t="str">
        <f>_xlfn.XLOOKUP(Table1__4[[#This Row],[MAAN8]],program!A:A,program!E:E,"")</f>
        <v>Target Incentive</v>
      </c>
      <c r="N116" s="22">
        <f>_xlfn.XLOOKUP(Table1__4[[#This Row],[MAAN8]],program!A:A,program!F:F,"")</f>
        <v>180</v>
      </c>
      <c r="O116" s="22">
        <f>SUMIFS(sellout!N:N,sellout!G:G,Table1__4[[#This Row],[MAAN8]])</f>
        <v>0</v>
      </c>
      <c r="P116" s="2">
        <f>IFERROR(Table1__4[[#This Row],[Actual]]/Table1__4[[#This Row],[Target]],"")</f>
        <v>0</v>
      </c>
      <c r="Q116" s="22">
        <f>IFERROR(IF(Table1__4[[#This Row],[Target]]&gt;0,Table1__4[[#This Row],[Target]]-Table1__4[[#This Row],[Actual]],""),"")</f>
        <v>180</v>
      </c>
    </row>
    <row r="117" spans="1:17" x14ac:dyDescent="0.75">
      <c r="A117" s="22" t="s">
        <v>10</v>
      </c>
      <c r="B117" s="22" t="s">
        <v>11</v>
      </c>
      <c r="C117" s="22" t="s">
        <v>12</v>
      </c>
      <c r="D117" s="22" t="s">
        <v>38</v>
      </c>
      <c r="E117" s="22" t="s">
        <v>154</v>
      </c>
      <c r="F117" s="22" t="s">
        <v>40</v>
      </c>
      <c r="G117" s="22" t="s">
        <v>155</v>
      </c>
      <c r="H117">
        <v>66101680</v>
      </c>
      <c r="I117" s="22" t="s">
        <v>321</v>
      </c>
      <c r="J117" s="22" t="s">
        <v>322</v>
      </c>
      <c r="K117" s="22" t="str">
        <f>_xlfn.TEXTBEFORE(Table1__4[[#This Row],[ParentName]],"-")</f>
        <v>BD16</v>
      </c>
      <c r="L117" s="22" t="str">
        <f>_xlfn.XLOOKUP(Table1__4[[#This Row],[MAAN8]],ASO!F:F,ASO!H:H,"")</f>
        <v>Grocery Store - Home Delivery</v>
      </c>
      <c r="M117" s="22" t="str">
        <f>_xlfn.XLOOKUP(Table1__4[[#This Row],[MAAN8]],program!A:A,program!E:E,"")</f>
        <v/>
      </c>
      <c r="N117" s="22" t="str">
        <f>_xlfn.XLOOKUP(Table1__4[[#This Row],[MAAN8]],program!A:A,program!F:F,"")</f>
        <v/>
      </c>
      <c r="O117" s="22">
        <f>SUMIFS(sellout!N:N,sellout!G:G,Table1__4[[#This Row],[MAAN8]])</f>
        <v>30</v>
      </c>
      <c r="P117" s="2" t="str">
        <f>IFERROR(Table1__4[[#This Row],[Actual]]/Table1__4[[#This Row],[Target]],"")</f>
        <v/>
      </c>
      <c r="Q117" s="22" t="str">
        <f>IFERROR(IF(Table1__4[[#This Row],[Target]]&gt;0,Table1__4[[#This Row],[Target]]-Table1__4[[#This Row],[Actual]],""),"")</f>
        <v/>
      </c>
    </row>
    <row r="118" spans="1:17" x14ac:dyDescent="0.75">
      <c r="A118" s="22" t="s">
        <v>10</v>
      </c>
      <c r="B118" s="22" t="s">
        <v>11</v>
      </c>
      <c r="C118" s="22" t="s">
        <v>22</v>
      </c>
      <c r="D118" s="22" t="s">
        <v>23</v>
      </c>
      <c r="E118" s="22" t="s">
        <v>89</v>
      </c>
      <c r="F118" s="22" t="s">
        <v>63</v>
      </c>
      <c r="G118" s="22" t="s">
        <v>90</v>
      </c>
      <c r="H118">
        <v>66153251</v>
      </c>
      <c r="I118" s="22" t="s">
        <v>323</v>
      </c>
      <c r="J118" s="22" t="s">
        <v>324</v>
      </c>
      <c r="K118" s="22" t="str">
        <f>_xlfn.TEXTBEFORE(Table1__4[[#This Row],[ParentName]],"-")</f>
        <v>BD12</v>
      </c>
      <c r="L118" s="22" t="str">
        <f>_xlfn.XLOOKUP(Table1__4[[#This Row],[MAAN8]],ASO!F:F,ASO!H:H,"")</f>
        <v>Grocery Store</v>
      </c>
      <c r="M118" s="22" t="str">
        <f>_xlfn.XLOOKUP(Table1__4[[#This Row],[MAAN8]],program!A:A,program!E:E,"")</f>
        <v/>
      </c>
      <c r="N118" s="22" t="str">
        <f>_xlfn.XLOOKUP(Table1__4[[#This Row],[MAAN8]],program!A:A,program!F:F,"")</f>
        <v/>
      </c>
      <c r="O118" s="22">
        <f>SUMIFS(sellout!N:N,sellout!G:G,Table1__4[[#This Row],[MAAN8]])</f>
        <v>10</v>
      </c>
      <c r="P118" s="2" t="str">
        <f>IFERROR(Table1__4[[#This Row],[Actual]]/Table1__4[[#This Row],[Target]],"")</f>
        <v/>
      </c>
      <c r="Q118" s="22" t="str">
        <f>IFERROR(IF(Table1__4[[#This Row],[Target]]&gt;0,Table1__4[[#This Row],[Target]]-Table1__4[[#This Row],[Actual]],""),"")</f>
        <v/>
      </c>
    </row>
    <row r="119" spans="1:17" x14ac:dyDescent="0.75">
      <c r="A119" s="22" t="s">
        <v>10</v>
      </c>
      <c r="B119" s="22" t="s">
        <v>11</v>
      </c>
      <c r="C119" s="22" t="s">
        <v>22</v>
      </c>
      <c r="D119" s="22" t="s">
        <v>23</v>
      </c>
      <c r="E119" s="22" t="s">
        <v>34</v>
      </c>
      <c r="F119" s="22" t="s">
        <v>25</v>
      </c>
      <c r="G119" s="22" t="s">
        <v>35</v>
      </c>
      <c r="H119">
        <v>66103135</v>
      </c>
      <c r="I119" s="22" t="s">
        <v>325</v>
      </c>
      <c r="J119" s="22" t="s">
        <v>326</v>
      </c>
      <c r="K119" s="22" t="str">
        <f>_xlfn.TEXTBEFORE(Table1__4[[#This Row],[ParentName]],"-")</f>
        <v>BD12</v>
      </c>
      <c r="L119" s="22" t="str">
        <f>_xlfn.XLOOKUP(Table1__4[[#This Row],[MAAN8]],ASO!F:F,ASO!H:H,"")</f>
        <v>Grocery Store</v>
      </c>
      <c r="M119" s="22" t="str">
        <f>_xlfn.XLOOKUP(Table1__4[[#This Row],[MAAN8]],program!A:A,program!E:E,"")</f>
        <v/>
      </c>
      <c r="N119" s="22" t="str">
        <f>_xlfn.XLOOKUP(Table1__4[[#This Row],[MAAN8]],program!A:A,program!F:F,"")</f>
        <v/>
      </c>
      <c r="O119" s="22">
        <f>SUMIFS(sellout!N:N,sellout!G:G,Table1__4[[#This Row],[MAAN8]])</f>
        <v>160</v>
      </c>
      <c r="P119" s="2" t="str">
        <f>IFERROR(Table1__4[[#This Row],[Actual]]/Table1__4[[#This Row],[Target]],"")</f>
        <v/>
      </c>
      <c r="Q119" s="22" t="str">
        <f>IFERROR(IF(Table1__4[[#This Row],[Target]]&gt;0,Table1__4[[#This Row],[Target]]-Table1__4[[#This Row],[Actual]],""),"")</f>
        <v/>
      </c>
    </row>
    <row r="120" spans="1:17" x14ac:dyDescent="0.75">
      <c r="A120" s="22" t="s">
        <v>10</v>
      </c>
      <c r="B120" s="22" t="s">
        <v>11</v>
      </c>
      <c r="C120" s="22" t="s">
        <v>22</v>
      </c>
      <c r="D120" s="22" t="s">
        <v>88</v>
      </c>
      <c r="E120" s="22" t="s">
        <v>262</v>
      </c>
      <c r="F120" s="22" t="s">
        <v>63</v>
      </c>
      <c r="G120" s="22" t="s">
        <v>263</v>
      </c>
      <c r="H120">
        <v>66153552</v>
      </c>
      <c r="I120" s="22" t="s">
        <v>327</v>
      </c>
      <c r="J120" s="22" t="s">
        <v>7742</v>
      </c>
      <c r="K120" s="22" t="str">
        <f>_xlfn.TEXTBEFORE(Table1__4[[#This Row],[ParentName]],"-")</f>
        <v>BD11</v>
      </c>
      <c r="L120" s="22" t="str">
        <f>_xlfn.XLOOKUP(Table1__4[[#This Row],[MAAN8]],ASO!F:F,ASO!H:H,"")</f>
        <v>Grocery Store</v>
      </c>
      <c r="M120" s="22" t="str">
        <f>_xlfn.XLOOKUP(Table1__4[[#This Row],[MAAN8]],program!A:A,program!E:E,"")</f>
        <v/>
      </c>
      <c r="N120" s="22" t="str">
        <f>_xlfn.XLOOKUP(Table1__4[[#This Row],[MAAN8]],program!A:A,program!F:F,"")</f>
        <v/>
      </c>
      <c r="O120" s="22">
        <f>SUMIFS(sellout!N:N,sellout!G:G,Table1__4[[#This Row],[MAAN8]])</f>
        <v>0</v>
      </c>
      <c r="P120" s="2" t="str">
        <f>IFERROR(Table1__4[[#This Row],[Actual]]/Table1__4[[#This Row],[Target]],"")</f>
        <v/>
      </c>
      <c r="Q120" s="22" t="str">
        <f>IFERROR(IF(Table1__4[[#This Row],[Target]]&gt;0,Table1__4[[#This Row],[Target]]-Table1__4[[#This Row],[Actual]],""),"")</f>
        <v/>
      </c>
    </row>
    <row r="121" spans="1:17" x14ac:dyDescent="0.75">
      <c r="A121" s="22" t="s">
        <v>10</v>
      </c>
      <c r="B121" s="22" t="s">
        <v>11</v>
      </c>
      <c r="C121" s="22" t="s">
        <v>22</v>
      </c>
      <c r="D121" s="22" t="s">
        <v>23</v>
      </c>
      <c r="E121" s="22" t="s">
        <v>84</v>
      </c>
      <c r="F121" s="22" t="s">
        <v>63</v>
      </c>
      <c r="G121" s="22" t="s">
        <v>85</v>
      </c>
      <c r="H121">
        <v>66104175</v>
      </c>
      <c r="I121" s="22" t="s">
        <v>327</v>
      </c>
      <c r="J121" s="22" t="s">
        <v>328</v>
      </c>
      <c r="K121" s="22" t="str">
        <f>_xlfn.TEXTBEFORE(Table1__4[[#This Row],[ParentName]],"-")</f>
        <v>BD12</v>
      </c>
      <c r="L121" s="22" t="str">
        <f>_xlfn.XLOOKUP(Table1__4[[#This Row],[MAAN8]],ASO!F:F,ASO!H:H,"")</f>
        <v>Grocery Store</v>
      </c>
      <c r="M121" s="22" t="str">
        <f>_xlfn.XLOOKUP(Table1__4[[#This Row],[MAAN8]],program!A:A,program!E:E,"")</f>
        <v/>
      </c>
      <c r="N121" s="22" t="str">
        <f>_xlfn.XLOOKUP(Table1__4[[#This Row],[MAAN8]],program!A:A,program!F:F,"")</f>
        <v/>
      </c>
      <c r="O121" s="22">
        <f>SUMIFS(sellout!N:N,sellout!G:G,Table1__4[[#This Row],[MAAN8]])</f>
        <v>0</v>
      </c>
      <c r="P121" s="2" t="str">
        <f>IFERROR(Table1__4[[#This Row],[Actual]]/Table1__4[[#This Row],[Target]],"")</f>
        <v/>
      </c>
      <c r="Q121" s="22" t="str">
        <f>IFERROR(IF(Table1__4[[#This Row],[Target]]&gt;0,Table1__4[[#This Row],[Target]]-Table1__4[[#This Row],[Actual]],""),"")</f>
        <v/>
      </c>
    </row>
    <row r="122" spans="1:17" x14ac:dyDescent="0.75">
      <c r="A122" s="22" t="s">
        <v>10</v>
      </c>
      <c r="B122" s="22" t="s">
        <v>11</v>
      </c>
      <c r="C122" s="22" t="s">
        <v>22</v>
      </c>
      <c r="D122" s="22" t="s">
        <v>23</v>
      </c>
      <c r="E122" s="22" t="s">
        <v>84</v>
      </c>
      <c r="F122" s="22" t="s">
        <v>63</v>
      </c>
      <c r="G122" s="22" t="s">
        <v>85</v>
      </c>
      <c r="H122">
        <v>66150776</v>
      </c>
      <c r="I122" s="22" t="s">
        <v>327</v>
      </c>
      <c r="J122" s="22" t="s">
        <v>329</v>
      </c>
      <c r="K122" s="22" t="str">
        <f>_xlfn.TEXTBEFORE(Table1__4[[#This Row],[ParentName]],"-")</f>
        <v>BD12</v>
      </c>
      <c r="L122" s="22" t="str">
        <f>_xlfn.XLOOKUP(Table1__4[[#This Row],[MAAN8]],ASO!F:F,ASO!H:H,"")</f>
        <v>Grocery Store</v>
      </c>
      <c r="M122" s="22" t="str">
        <f>_xlfn.XLOOKUP(Table1__4[[#This Row],[MAAN8]],program!A:A,program!E:E,"")</f>
        <v/>
      </c>
      <c r="N122" s="22" t="str">
        <f>_xlfn.XLOOKUP(Table1__4[[#This Row],[MAAN8]],program!A:A,program!F:F,"")</f>
        <v/>
      </c>
      <c r="O122" s="22">
        <f>SUMIFS(sellout!N:N,sellout!G:G,Table1__4[[#This Row],[MAAN8]])</f>
        <v>0</v>
      </c>
      <c r="P122" s="2" t="str">
        <f>IFERROR(Table1__4[[#This Row],[Actual]]/Table1__4[[#This Row],[Target]],"")</f>
        <v/>
      </c>
      <c r="Q122" s="22" t="str">
        <f>IFERROR(IF(Table1__4[[#This Row],[Target]]&gt;0,Table1__4[[#This Row],[Target]]-Table1__4[[#This Row],[Actual]],""),"")</f>
        <v/>
      </c>
    </row>
    <row r="123" spans="1:17" x14ac:dyDescent="0.75">
      <c r="A123" s="22" t="s">
        <v>10</v>
      </c>
      <c r="B123" s="22" t="s">
        <v>11</v>
      </c>
      <c r="C123" s="22" t="s">
        <v>12</v>
      </c>
      <c r="D123" s="22" t="s">
        <v>122</v>
      </c>
      <c r="E123" s="22" t="s">
        <v>162</v>
      </c>
      <c r="F123" s="22" t="s">
        <v>8024</v>
      </c>
      <c r="G123" s="22" t="s">
        <v>163</v>
      </c>
      <c r="H123">
        <v>66150822</v>
      </c>
      <c r="I123" s="22" t="s">
        <v>327</v>
      </c>
      <c r="J123" s="22" t="s">
        <v>7383</v>
      </c>
      <c r="K123" s="22" t="str">
        <f>_xlfn.TEXTBEFORE(Table1__4[[#This Row],[ParentName]],"-")</f>
        <v>BD10</v>
      </c>
      <c r="L123" s="22" t="str">
        <f>_xlfn.XLOOKUP(Table1__4[[#This Row],[MAAN8]],ASO!F:F,ASO!H:H,"")</f>
        <v>Karaoke</v>
      </c>
      <c r="M123" s="22" t="str">
        <f>_xlfn.XLOOKUP(Table1__4[[#This Row],[MAAN8]],program!A:A,program!E:E,"")</f>
        <v/>
      </c>
      <c r="N123" s="22" t="str">
        <f>_xlfn.XLOOKUP(Table1__4[[#This Row],[MAAN8]],program!A:A,program!F:F,"")</f>
        <v/>
      </c>
      <c r="O123" s="22">
        <f>SUMIFS(sellout!N:N,sellout!G:G,Table1__4[[#This Row],[MAAN8]])</f>
        <v>0</v>
      </c>
      <c r="P123" s="2" t="str">
        <f>IFERROR(Table1__4[[#This Row],[Actual]]/Table1__4[[#This Row],[Target]],"")</f>
        <v/>
      </c>
      <c r="Q123" s="22" t="str">
        <f>IFERROR(IF(Table1__4[[#This Row],[Target]]&gt;0,Table1__4[[#This Row],[Target]]-Table1__4[[#This Row],[Actual]],""),"")</f>
        <v/>
      </c>
    </row>
    <row r="124" spans="1:17" x14ac:dyDescent="0.75">
      <c r="A124" s="22" t="s">
        <v>10</v>
      </c>
      <c r="B124" s="22" t="s">
        <v>11</v>
      </c>
      <c r="C124" s="22" t="s">
        <v>12</v>
      </c>
      <c r="D124" s="22" t="s">
        <v>122</v>
      </c>
      <c r="E124" s="22" t="s">
        <v>226</v>
      </c>
      <c r="F124" s="22" t="s">
        <v>150</v>
      </c>
      <c r="G124" s="22" t="s">
        <v>227</v>
      </c>
      <c r="H124">
        <v>66155591</v>
      </c>
      <c r="I124" s="22" t="s">
        <v>327</v>
      </c>
      <c r="J124" s="22" t="s">
        <v>7850</v>
      </c>
      <c r="K124" s="22" t="str">
        <f>_xlfn.TEXTBEFORE(Table1__4[[#This Row],[ParentName]],"-")</f>
        <v>BD10</v>
      </c>
      <c r="L124" s="22" t="str">
        <f>_xlfn.XLOOKUP(Table1__4[[#This Row],[MAAN8]],ASO!F:F,ASO!H:H,"")</f>
        <v>Beverage Retail Store</v>
      </c>
      <c r="M124" s="22" t="str">
        <f>_xlfn.XLOOKUP(Table1__4[[#This Row],[MAAN8]],program!A:A,program!E:E,"")</f>
        <v/>
      </c>
      <c r="N124" s="22" t="str">
        <f>_xlfn.XLOOKUP(Table1__4[[#This Row],[MAAN8]],program!A:A,program!F:F,"")</f>
        <v/>
      </c>
      <c r="O124" s="22">
        <f>SUMIFS(sellout!N:N,sellout!G:G,Table1__4[[#This Row],[MAAN8]])</f>
        <v>120</v>
      </c>
      <c r="P124" s="2" t="str">
        <f>IFERROR(Table1__4[[#This Row],[Actual]]/Table1__4[[#This Row],[Target]],"")</f>
        <v/>
      </c>
      <c r="Q124" s="22" t="str">
        <f>IFERROR(IF(Table1__4[[#This Row],[Target]]&gt;0,Table1__4[[#This Row],[Target]]-Table1__4[[#This Row],[Actual]],""),"")</f>
        <v/>
      </c>
    </row>
    <row r="125" spans="1:17" x14ac:dyDescent="0.75">
      <c r="A125" s="22" t="s">
        <v>10</v>
      </c>
      <c r="B125" s="22" t="s">
        <v>11</v>
      </c>
      <c r="C125" s="22" t="s">
        <v>12</v>
      </c>
      <c r="D125" s="22" t="s">
        <v>122</v>
      </c>
      <c r="E125" s="22" t="s">
        <v>200</v>
      </c>
      <c r="F125" s="22" t="s">
        <v>201</v>
      </c>
      <c r="G125" s="22" t="s">
        <v>18</v>
      </c>
      <c r="H125">
        <v>66153006</v>
      </c>
      <c r="I125" s="22" t="s">
        <v>327</v>
      </c>
      <c r="J125" s="22" t="s">
        <v>330</v>
      </c>
      <c r="K125" s="22" t="str">
        <f>_xlfn.TEXTBEFORE(Table1__4[[#This Row],[ParentName]],"-")</f>
        <v>BD10</v>
      </c>
      <c r="L125" s="22" t="str">
        <f>_xlfn.XLOOKUP(Table1__4[[#This Row],[MAAN8]],ASO!F:F,ASO!H:H,"")</f>
        <v>Sub Distributor</v>
      </c>
      <c r="M125" s="22" t="str">
        <f>_xlfn.XLOOKUP(Table1__4[[#This Row],[MAAN8]],program!A:A,program!E:E,"")</f>
        <v/>
      </c>
      <c r="N125" s="22" t="str">
        <f>_xlfn.XLOOKUP(Table1__4[[#This Row],[MAAN8]],program!A:A,program!F:F,"")</f>
        <v/>
      </c>
      <c r="O125" s="22">
        <f>SUMIFS(sellout!N:N,sellout!G:G,Table1__4[[#This Row],[MAAN8]])</f>
        <v>1050</v>
      </c>
      <c r="P125" s="2" t="str">
        <f>IFERROR(Table1__4[[#This Row],[Actual]]/Table1__4[[#This Row],[Target]],"")</f>
        <v/>
      </c>
      <c r="Q125" s="22" t="str">
        <f>IFERROR(IF(Table1__4[[#This Row],[Target]]&gt;0,Table1__4[[#This Row],[Target]]-Table1__4[[#This Row],[Actual]],""),"")</f>
        <v/>
      </c>
    </row>
    <row r="126" spans="1:17" x14ac:dyDescent="0.75">
      <c r="A126" s="22" t="s">
        <v>10</v>
      </c>
      <c r="B126" s="22" t="s">
        <v>11</v>
      </c>
      <c r="C126" s="22" t="s">
        <v>12</v>
      </c>
      <c r="D126" s="22" t="s">
        <v>54</v>
      </c>
      <c r="E126" s="22" t="s">
        <v>176</v>
      </c>
      <c r="F126" s="22" t="s">
        <v>30</v>
      </c>
      <c r="G126" s="22" t="s">
        <v>177</v>
      </c>
      <c r="H126">
        <v>66152343</v>
      </c>
      <c r="I126" s="22" t="s">
        <v>327</v>
      </c>
      <c r="J126" s="22" t="s">
        <v>331</v>
      </c>
      <c r="K126" s="22" t="str">
        <f>_xlfn.TEXTBEFORE(Table1__4[[#This Row],[ParentName]],"-")</f>
        <v>BD</v>
      </c>
      <c r="L126" s="22" t="str">
        <f>_xlfn.XLOOKUP(Table1__4[[#This Row],[MAAN8]],ASO!F:F,ASO!H:H,"")</f>
        <v>Grocery Store - Home Delivery</v>
      </c>
      <c r="M126" s="22" t="str">
        <f>_xlfn.XLOOKUP(Table1__4[[#This Row],[MAAN8]],program!A:A,program!E:E,"")</f>
        <v/>
      </c>
      <c r="N126" s="22" t="str">
        <f>_xlfn.XLOOKUP(Table1__4[[#This Row],[MAAN8]],program!A:A,program!F:F,"")</f>
        <v/>
      </c>
      <c r="O126" s="22">
        <f>SUMIFS(sellout!N:N,sellout!G:G,Table1__4[[#This Row],[MAAN8]])</f>
        <v>0</v>
      </c>
      <c r="P126" s="2" t="str">
        <f>IFERROR(Table1__4[[#This Row],[Actual]]/Table1__4[[#This Row],[Target]],"")</f>
        <v/>
      </c>
      <c r="Q126" s="22" t="str">
        <f>IFERROR(IF(Table1__4[[#This Row],[Target]]&gt;0,Table1__4[[#This Row],[Target]]-Table1__4[[#This Row],[Actual]],""),"")</f>
        <v/>
      </c>
    </row>
    <row r="127" spans="1:17" x14ac:dyDescent="0.75">
      <c r="A127" s="22" t="s">
        <v>10</v>
      </c>
      <c r="B127" s="22" t="s">
        <v>11</v>
      </c>
      <c r="C127" s="22" t="s">
        <v>12</v>
      </c>
      <c r="D127" s="22" t="s">
        <v>54</v>
      </c>
      <c r="E127" s="22" t="s">
        <v>97</v>
      </c>
      <c r="F127" s="22" t="s">
        <v>30</v>
      </c>
      <c r="G127" s="22" t="s">
        <v>98</v>
      </c>
      <c r="H127">
        <v>66111352</v>
      </c>
      <c r="I127" s="22" t="s">
        <v>332</v>
      </c>
      <c r="J127" s="22" t="s">
        <v>333</v>
      </c>
      <c r="K127" s="22" t="str">
        <f>_xlfn.TEXTBEFORE(Table1__4[[#This Row],[ParentName]],"-")</f>
        <v>BD</v>
      </c>
      <c r="L127" s="22" t="str">
        <f>_xlfn.XLOOKUP(Table1__4[[#This Row],[MAAN8]],ASO!F:F,ASO!H:H,"")</f>
        <v>Grocery Store</v>
      </c>
      <c r="M127" s="22" t="str">
        <f>_xlfn.XLOOKUP(Table1__4[[#This Row],[MAAN8]],program!A:A,program!E:E,"")</f>
        <v/>
      </c>
      <c r="N127" s="22" t="str">
        <f>_xlfn.XLOOKUP(Table1__4[[#This Row],[MAAN8]],program!A:A,program!F:F,"")</f>
        <v/>
      </c>
      <c r="O127" s="22">
        <f>SUMIFS(sellout!N:N,sellout!G:G,Table1__4[[#This Row],[MAAN8]])</f>
        <v>75</v>
      </c>
      <c r="P127" s="2" t="str">
        <f>IFERROR(Table1__4[[#This Row],[Actual]]/Table1__4[[#This Row],[Target]],"")</f>
        <v/>
      </c>
      <c r="Q127" s="22" t="str">
        <f>IFERROR(IF(Table1__4[[#This Row],[Target]]&gt;0,Table1__4[[#This Row],[Target]]-Table1__4[[#This Row],[Actual]],""),"")</f>
        <v/>
      </c>
    </row>
    <row r="128" spans="1:17" x14ac:dyDescent="0.75">
      <c r="A128" s="22" t="s">
        <v>10</v>
      </c>
      <c r="B128" s="22" t="s">
        <v>11</v>
      </c>
      <c r="C128" s="22" t="s">
        <v>22</v>
      </c>
      <c r="D128" s="22" t="s">
        <v>23</v>
      </c>
      <c r="E128" s="22" t="s">
        <v>84</v>
      </c>
      <c r="F128" s="22" t="s">
        <v>63</v>
      </c>
      <c r="G128" s="22" t="s">
        <v>85</v>
      </c>
      <c r="H128">
        <v>66150912</v>
      </c>
      <c r="I128" s="22" t="s">
        <v>334</v>
      </c>
      <c r="J128" s="22" t="s">
        <v>335</v>
      </c>
      <c r="K128" s="22" t="str">
        <f>_xlfn.TEXTBEFORE(Table1__4[[#This Row],[ParentName]],"-")</f>
        <v>BD12</v>
      </c>
      <c r="L128" s="22" t="str">
        <f>_xlfn.XLOOKUP(Table1__4[[#This Row],[MAAN8]],ASO!F:F,ASO!H:H,"")</f>
        <v>Grocery Store</v>
      </c>
      <c r="M128" s="22" t="str">
        <f>_xlfn.XLOOKUP(Table1__4[[#This Row],[MAAN8]],program!A:A,program!E:E,"")</f>
        <v/>
      </c>
      <c r="N128" s="22" t="str">
        <f>_xlfn.XLOOKUP(Table1__4[[#This Row],[MAAN8]],program!A:A,program!F:F,"")</f>
        <v/>
      </c>
      <c r="O128" s="22">
        <f>SUMIFS(sellout!N:N,sellout!G:G,Table1__4[[#This Row],[MAAN8]])</f>
        <v>0</v>
      </c>
      <c r="P128" s="2" t="str">
        <f>IFERROR(Table1__4[[#This Row],[Actual]]/Table1__4[[#This Row],[Target]],"")</f>
        <v/>
      </c>
      <c r="Q128" s="22" t="str">
        <f>IFERROR(IF(Table1__4[[#This Row],[Target]]&gt;0,Table1__4[[#This Row],[Target]]-Table1__4[[#This Row],[Actual]],""),"")</f>
        <v/>
      </c>
    </row>
    <row r="129" spans="1:17" x14ac:dyDescent="0.75">
      <c r="A129" s="22" t="s">
        <v>10</v>
      </c>
      <c r="B129" s="22" t="s">
        <v>11</v>
      </c>
      <c r="C129" s="22" t="s">
        <v>22</v>
      </c>
      <c r="D129" s="22" t="s">
        <v>23</v>
      </c>
      <c r="E129" s="22" t="s">
        <v>252</v>
      </c>
      <c r="F129" s="22" t="s">
        <v>25</v>
      </c>
      <c r="G129" s="22" t="s">
        <v>253</v>
      </c>
      <c r="H129">
        <v>66103385</v>
      </c>
      <c r="I129" s="22" t="s">
        <v>7235</v>
      </c>
      <c r="J129" s="22" t="s">
        <v>7384</v>
      </c>
      <c r="K129" s="22" t="str">
        <f>_xlfn.TEXTBEFORE(Table1__4[[#This Row],[ParentName]],"-")</f>
        <v>BD12</v>
      </c>
      <c r="L129" s="22" t="str">
        <f>_xlfn.XLOOKUP(Table1__4[[#This Row],[MAAN8]],ASO!F:F,ASO!H:H,"")</f>
        <v/>
      </c>
      <c r="M129" s="22" t="str">
        <f>_xlfn.XLOOKUP(Table1__4[[#This Row],[MAAN8]],program!A:A,program!E:E,"")</f>
        <v/>
      </c>
      <c r="N129" s="22" t="str">
        <f>_xlfn.XLOOKUP(Table1__4[[#This Row],[MAAN8]],program!A:A,program!F:F,"")</f>
        <v/>
      </c>
      <c r="O129" s="22">
        <f>SUMIFS(sellout!N:N,sellout!G:G,Table1__4[[#This Row],[MAAN8]])</f>
        <v>3</v>
      </c>
      <c r="P129" s="2" t="str">
        <f>IFERROR(Table1__4[[#This Row],[Actual]]/Table1__4[[#This Row],[Target]],"")</f>
        <v/>
      </c>
      <c r="Q129" s="22" t="str">
        <f>IFERROR(IF(Table1__4[[#This Row],[Target]]&gt;0,Table1__4[[#This Row],[Target]]-Table1__4[[#This Row],[Actual]],""),"")</f>
        <v/>
      </c>
    </row>
    <row r="130" spans="1:17" x14ac:dyDescent="0.75">
      <c r="A130" s="22" t="s">
        <v>10</v>
      </c>
      <c r="B130" s="22" t="s">
        <v>11</v>
      </c>
      <c r="C130" s="22" t="s">
        <v>12</v>
      </c>
      <c r="D130" s="22" t="s">
        <v>54</v>
      </c>
      <c r="E130" s="22" t="s">
        <v>29</v>
      </c>
      <c r="F130" s="22" t="s">
        <v>30</v>
      </c>
      <c r="G130" s="22" t="s">
        <v>31</v>
      </c>
      <c r="H130">
        <v>66153965</v>
      </c>
      <c r="I130" s="22" t="s">
        <v>336</v>
      </c>
      <c r="J130" s="22" t="s">
        <v>337</v>
      </c>
      <c r="K130" s="22" t="str">
        <f>_xlfn.TEXTBEFORE(Table1__4[[#This Row],[ParentName]],"-")</f>
        <v>BD</v>
      </c>
      <c r="L130" s="22" t="str">
        <f>_xlfn.XLOOKUP(Table1__4[[#This Row],[MAAN8]],ASO!F:F,ASO!H:H,"")</f>
        <v>Wholesaler</v>
      </c>
      <c r="M130" s="22" t="str">
        <f>_xlfn.XLOOKUP(Table1__4[[#This Row],[MAAN8]],program!A:A,program!E:E,"")</f>
        <v/>
      </c>
      <c r="N130" s="22" t="str">
        <f>_xlfn.XLOOKUP(Table1__4[[#This Row],[MAAN8]],program!A:A,program!F:F,"")</f>
        <v/>
      </c>
      <c r="O130" s="22">
        <f>SUMIFS(sellout!N:N,sellout!G:G,Table1__4[[#This Row],[MAAN8]])</f>
        <v>0</v>
      </c>
      <c r="P130" s="2" t="str">
        <f>IFERROR(Table1__4[[#This Row],[Actual]]/Table1__4[[#This Row],[Target]],"")</f>
        <v/>
      </c>
      <c r="Q130" s="22" t="str">
        <f>IFERROR(IF(Table1__4[[#This Row],[Target]]&gt;0,Table1__4[[#This Row],[Target]]-Table1__4[[#This Row],[Actual]],""),"")</f>
        <v/>
      </c>
    </row>
    <row r="131" spans="1:17" x14ac:dyDescent="0.75">
      <c r="A131" s="22" t="s">
        <v>10</v>
      </c>
      <c r="B131" s="22" t="s">
        <v>11</v>
      </c>
      <c r="C131" s="22" t="s">
        <v>46</v>
      </c>
      <c r="D131" s="22" t="s">
        <v>47</v>
      </c>
      <c r="E131" s="22" t="s">
        <v>112</v>
      </c>
      <c r="F131" s="22" t="s">
        <v>49</v>
      </c>
      <c r="G131" s="22" t="s">
        <v>113</v>
      </c>
      <c r="H131">
        <v>65044106</v>
      </c>
      <c r="I131" s="22" t="s">
        <v>338</v>
      </c>
      <c r="J131" s="22" t="s">
        <v>339</v>
      </c>
      <c r="K131" s="22" t="str">
        <f>_xlfn.TEXTBEFORE(Table1__4[[#This Row],[ParentName]],"-")</f>
        <v>HMcc</v>
      </c>
      <c r="L131" s="22" t="str">
        <f>_xlfn.XLOOKUP(Table1__4[[#This Row],[MAAN8]],ASO!F:F,ASO!H:H,"")</f>
        <v>Grocery Store</v>
      </c>
      <c r="M131" s="22" t="str">
        <f>_xlfn.XLOOKUP(Table1__4[[#This Row],[MAAN8]],program!A:A,program!E:E,"")</f>
        <v>Target Incentive</v>
      </c>
      <c r="N131" s="22">
        <f>_xlfn.XLOOKUP(Table1__4[[#This Row],[MAAN8]],program!A:A,program!F:F,"")</f>
        <v>120</v>
      </c>
      <c r="O131" s="22">
        <f>SUMIFS(sellout!N:N,sellout!G:G,Table1__4[[#This Row],[MAAN8]])</f>
        <v>50</v>
      </c>
      <c r="P131" s="2">
        <f>IFERROR(Table1__4[[#This Row],[Actual]]/Table1__4[[#This Row],[Target]],"")</f>
        <v>0.41666666666666669</v>
      </c>
      <c r="Q131" s="22">
        <f>IFERROR(IF(Table1__4[[#This Row],[Target]]&gt;0,Table1__4[[#This Row],[Target]]-Table1__4[[#This Row],[Actual]],""),"")</f>
        <v>70</v>
      </c>
    </row>
    <row r="132" spans="1:17" x14ac:dyDescent="0.75">
      <c r="A132" s="22" t="s">
        <v>10</v>
      </c>
      <c r="B132" s="22" t="s">
        <v>11</v>
      </c>
      <c r="C132" s="22" t="s">
        <v>46</v>
      </c>
      <c r="D132" s="22" t="s">
        <v>47</v>
      </c>
      <c r="E132" s="22" t="s">
        <v>48</v>
      </c>
      <c r="F132" s="22" t="s">
        <v>49</v>
      </c>
      <c r="G132" s="22" t="s">
        <v>8030</v>
      </c>
      <c r="H132">
        <v>65540475</v>
      </c>
      <c r="I132" s="22" t="s">
        <v>340</v>
      </c>
      <c r="J132" s="22" t="s">
        <v>341</v>
      </c>
      <c r="K132" s="22" t="str">
        <f>_xlfn.TEXTBEFORE(Table1__4[[#This Row],[ParentName]],"-")</f>
        <v>HMcc</v>
      </c>
      <c r="L132" s="22" t="str">
        <f>_xlfn.XLOOKUP(Table1__4[[#This Row],[MAAN8]],ASO!F:F,ASO!H:H,"")</f>
        <v>Grocery Store</v>
      </c>
      <c r="M132" s="22" t="str">
        <f>_xlfn.XLOOKUP(Table1__4[[#This Row],[MAAN8]],program!A:A,program!E:E,"")</f>
        <v>Target Incentive</v>
      </c>
      <c r="N132" s="22">
        <f>_xlfn.XLOOKUP(Table1__4[[#This Row],[MAAN8]],program!A:A,program!F:F,"")</f>
        <v>80</v>
      </c>
      <c r="O132" s="22">
        <f>SUMIFS(sellout!N:N,sellout!G:G,Table1__4[[#This Row],[MAAN8]])</f>
        <v>10</v>
      </c>
      <c r="P132" s="2">
        <f>IFERROR(Table1__4[[#This Row],[Actual]]/Table1__4[[#This Row],[Target]],"")</f>
        <v>0.125</v>
      </c>
      <c r="Q132" s="22">
        <f>IFERROR(IF(Table1__4[[#This Row],[Target]]&gt;0,Table1__4[[#This Row],[Target]]-Table1__4[[#This Row],[Actual]],""),"")</f>
        <v>70</v>
      </c>
    </row>
    <row r="133" spans="1:17" x14ac:dyDescent="0.75">
      <c r="A133" s="22" t="s">
        <v>10</v>
      </c>
      <c r="B133" s="22" t="s">
        <v>11</v>
      </c>
      <c r="C133" s="22" t="s">
        <v>12</v>
      </c>
      <c r="D133" s="22" t="s">
        <v>122</v>
      </c>
      <c r="E133" s="22" t="s">
        <v>206</v>
      </c>
      <c r="F133" s="22" t="s">
        <v>124</v>
      </c>
      <c r="G133" s="22" t="s">
        <v>207</v>
      </c>
      <c r="H133">
        <v>66153769</v>
      </c>
      <c r="I133" s="22" t="s">
        <v>340</v>
      </c>
      <c r="J133" s="22" t="s">
        <v>342</v>
      </c>
      <c r="K133" s="22" t="str">
        <f>_xlfn.TEXTBEFORE(Table1__4[[#This Row],[ParentName]],"-")</f>
        <v>BD10</v>
      </c>
      <c r="L133" s="22" t="str">
        <f>_xlfn.XLOOKUP(Table1__4[[#This Row],[MAAN8]],ASO!F:F,ASO!H:H,"")</f>
        <v>Grocery Store</v>
      </c>
      <c r="M133" s="22" t="str">
        <f>_xlfn.XLOOKUP(Table1__4[[#This Row],[MAAN8]],program!A:A,program!E:E,"")</f>
        <v/>
      </c>
      <c r="N133" s="22" t="str">
        <f>_xlfn.XLOOKUP(Table1__4[[#This Row],[MAAN8]],program!A:A,program!F:F,"")</f>
        <v/>
      </c>
      <c r="O133" s="22">
        <f>SUMIFS(sellout!N:N,sellout!G:G,Table1__4[[#This Row],[MAAN8]])</f>
        <v>0</v>
      </c>
      <c r="P133" s="2" t="str">
        <f>IFERROR(Table1__4[[#This Row],[Actual]]/Table1__4[[#This Row],[Target]],"")</f>
        <v/>
      </c>
      <c r="Q133" s="22" t="str">
        <f>IFERROR(IF(Table1__4[[#This Row],[Target]]&gt;0,Table1__4[[#This Row],[Target]]-Table1__4[[#This Row],[Actual]],""),"")</f>
        <v/>
      </c>
    </row>
    <row r="134" spans="1:17" x14ac:dyDescent="0.75">
      <c r="A134" s="22" t="s">
        <v>10</v>
      </c>
      <c r="B134" s="22" t="s">
        <v>11</v>
      </c>
      <c r="C134" s="22" t="s">
        <v>12</v>
      </c>
      <c r="D134" s="22" t="s">
        <v>54</v>
      </c>
      <c r="E134" s="22" t="s">
        <v>29</v>
      </c>
      <c r="F134" s="22" t="s">
        <v>30</v>
      </c>
      <c r="G134" s="22" t="s">
        <v>31</v>
      </c>
      <c r="H134">
        <v>66104851</v>
      </c>
      <c r="I134" s="22" t="s">
        <v>343</v>
      </c>
      <c r="J134" s="22" t="s">
        <v>344</v>
      </c>
      <c r="K134" s="22" t="str">
        <f>_xlfn.TEXTBEFORE(Table1__4[[#This Row],[ParentName]],"-")</f>
        <v>BD</v>
      </c>
      <c r="L134" s="22" t="str">
        <f>_xlfn.XLOOKUP(Table1__4[[#This Row],[MAAN8]],ASO!F:F,ASO!H:H,"")</f>
        <v>Grocery Store - Home Delivery</v>
      </c>
      <c r="M134" s="22" t="str">
        <f>_xlfn.XLOOKUP(Table1__4[[#This Row],[MAAN8]],program!A:A,program!E:E,"")</f>
        <v/>
      </c>
      <c r="N134" s="22" t="str">
        <f>_xlfn.XLOOKUP(Table1__4[[#This Row],[MAAN8]],program!A:A,program!F:F,"")</f>
        <v/>
      </c>
      <c r="O134" s="22">
        <f>SUMIFS(sellout!N:N,sellout!G:G,Table1__4[[#This Row],[MAAN8]])</f>
        <v>0</v>
      </c>
      <c r="P134" s="2" t="str">
        <f>IFERROR(Table1__4[[#This Row],[Actual]]/Table1__4[[#This Row],[Target]],"")</f>
        <v/>
      </c>
      <c r="Q134" s="22" t="str">
        <f>IFERROR(IF(Table1__4[[#This Row],[Target]]&gt;0,Table1__4[[#This Row],[Target]]-Table1__4[[#This Row],[Actual]],""),"")</f>
        <v/>
      </c>
    </row>
    <row r="135" spans="1:17" x14ac:dyDescent="0.75">
      <c r="A135" s="22" t="s">
        <v>10</v>
      </c>
      <c r="B135" s="22" t="s">
        <v>11</v>
      </c>
      <c r="C135" s="22" t="s">
        <v>46</v>
      </c>
      <c r="D135" s="22" t="s">
        <v>47</v>
      </c>
      <c r="E135" s="22" t="s">
        <v>67</v>
      </c>
      <c r="F135" s="22" t="s">
        <v>68</v>
      </c>
      <c r="G135" s="22" t="s">
        <v>69</v>
      </c>
      <c r="H135">
        <v>65012403</v>
      </c>
      <c r="I135" s="22" t="s">
        <v>345</v>
      </c>
      <c r="J135" s="22" t="s">
        <v>7385</v>
      </c>
      <c r="K135" s="22" t="str">
        <f>_xlfn.TEXTBEFORE(Table1__4[[#This Row],[ParentName]],"-")</f>
        <v>HMcc</v>
      </c>
      <c r="L135" s="22" t="str">
        <f>_xlfn.XLOOKUP(Table1__4[[#This Row],[MAAN8]],ASO!F:F,ASO!H:H,"")</f>
        <v>Grocery Store</v>
      </c>
      <c r="M135" s="22" t="str">
        <f>_xlfn.XLOOKUP(Table1__4[[#This Row],[MAAN8]],program!A:A,program!E:E,"")</f>
        <v>Target Incentive</v>
      </c>
      <c r="N135" s="22">
        <f>_xlfn.XLOOKUP(Table1__4[[#This Row],[MAAN8]],program!A:A,program!F:F,"")</f>
        <v>130</v>
      </c>
      <c r="O135" s="22">
        <f>SUMIFS(sellout!N:N,sellout!G:G,Table1__4[[#This Row],[MAAN8]])</f>
        <v>0</v>
      </c>
      <c r="P135" s="2">
        <f>IFERROR(Table1__4[[#This Row],[Actual]]/Table1__4[[#This Row],[Target]],"")</f>
        <v>0</v>
      </c>
      <c r="Q135" s="22">
        <f>IFERROR(IF(Table1__4[[#This Row],[Target]]&gt;0,Table1__4[[#This Row],[Target]]-Table1__4[[#This Row],[Actual]],""),"")</f>
        <v>130</v>
      </c>
    </row>
    <row r="136" spans="1:17" x14ac:dyDescent="0.75">
      <c r="A136" s="22" t="s">
        <v>10</v>
      </c>
      <c r="B136" s="22" t="s">
        <v>11</v>
      </c>
      <c r="C136" s="22" t="s">
        <v>22</v>
      </c>
      <c r="D136" s="22" t="s">
        <v>88</v>
      </c>
      <c r="E136" s="22" t="s">
        <v>346</v>
      </c>
      <c r="F136" s="22" t="s">
        <v>218</v>
      </c>
      <c r="G136" s="22" t="s">
        <v>347</v>
      </c>
      <c r="H136">
        <v>66111388</v>
      </c>
      <c r="I136" s="22" t="s">
        <v>345</v>
      </c>
      <c r="J136" s="22" t="s">
        <v>348</v>
      </c>
      <c r="K136" s="22" t="str">
        <f>_xlfn.TEXTBEFORE(Table1__4[[#This Row],[ParentName]],"-")</f>
        <v>BD11</v>
      </c>
      <c r="L136" s="22" t="str">
        <f>_xlfn.XLOOKUP(Table1__4[[#This Row],[MAAN8]],ASO!F:F,ASO!H:H,"")</f>
        <v>Grocery Store</v>
      </c>
      <c r="M136" s="22" t="str">
        <f>_xlfn.XLOOKUP(Table1__4[[#This Row],[MAAN8]],program!A:A,program!E:E,"")</f>
        <v/>
      </c>
      <c r="N136" s="22" t="str">
        <f>_xlfn.XLOOKUP(Table1__4[[#This Row],[MAAN8]],program!A:A,program!F:F,"")</f>
        <v/>
      </c>
      <c r="O136" s="22">
        <f>SUMIFS(sellout!N:N,sellout!G:G,Table1__4[[#This Row],[MAAN8]])</f>
        <v>10</v>
      </c>
      <c r="P136" s="2" t="str">
        <f>IFERROR(Table1__4[[#This Row],[Actual]]/Table1__4[[#This Row],[Target]],"")</f>
        <v/>
      </c>
      <c r="Q136" s="22" t="str">
        <f>IFERROR(IF(Table1__4[[#This Row],[Target]]&gt;0,Table1__4[[#This Row],[Target]]-Table1__4[[#This Row],[Actual]],""),"")</f>
        <v/>
      </c>
    </row>
    <row r="137" spans="1:17" x14ac:dyDescent="0.75">
      <c r="A137" s="22" t="s">
        <v>10</v>
      </c>
      <c r="B137" s="22" t="s">
        <v>11</v>
      </c>
      <c r="C137" s="22" t="s">
        <v>12</v>
      </c>
      <c r="D137" s="22" t="s">
        <v>122</v>
      </c>
      <c r="E137" s="22" t="s">
        <v>158</v>
      </c>
      <c r="F137" s="22" t="s">
        <v>150</v>
      </c>
      <c r="G137" s="22" t="s">
        <v>159</v>
      </c>
      <c r="H137">
        <v>66105687</v>
      </c>
      <c r="I137" s="22" t="s">
        <v>345</v>
      </c>
      <c r="J137" s="22" t="s">
        <v>349</v>
      </c>
      <c r="K137" s="22" t="str">
        <f>_xlfn.TEXTBEFORE(Table1__4[[#This Row],[ParentName]],"-")</f>
        <v>BD10</v>
      </c>
      <c r="L137" s="22" t="str">
        <f>_xlfn.XLOOKUP(Table1__4[[#This Row],[MAAN8]],ASO!F:F,ASO!H:H,"")</f>
        <v>Grocery Store</v>
      </c>
      <c r="M137" s="22" t="str">
        <f>_xlfn.XLOOKUP(Table1__4[[#This Row],[MAAN8]],program!A:A,program!E:E,"")</f>
        <v/>
      </c>
      <c r="N137" s="22" t="str">
        <f>_xlfn.XLOOKUP(Table1__4[[#This Row],[MAAN8]],program!A:A,program!F:F,"")</f>
        <v/>
      </c>
      <c r="O137" s="22">
        <f>SUMIFS(sellout!N:N,sellout!G:G,Table1__4[[#This Row],[MAAN8]])</f>
        <v>40</v>
      </c>
      <c r="P137" s="2" t="str">
        <f>IFERROR(Table1__4[[#This Row],[Actual]]/Table1__4[[#This Row],[Target]],"")</f>
        <v/>
      </c>
      <c r="Q137" s="22" t="str">
        <f>IFERROR(IF(Table1__4[[#This Row],[Target]]&gt;0,Table1__4[[#This Row],[Target]]-Table1__4[[#This Row],[Actual]],""),"")</f>
        <v/>
      </c>
    </row>
    <row r="138" spans="1:17" x14ac:dyDescent="0.75">
      <c r="A138" s="22" t="s">
        <v>10</v>
      </c>
      <c r="B138" s="22" t="s">
        <v>11</v>
      </c>
      <c r="C138" s="22" t="s">
        <v>12</v>
      </c>
      <c r="D138" s="22" t="s">
        <v>122</v>
      </c>
      <c r="E138" s="22" t="s">
        <v>247</v>
      </c>
      <c r="F138" s="22" t="s">
        <v>150</v>
      </c>
      <c r="G138" s="22" t="s">
        <v>7741</v>
      </c>
      <c r="H138">
        <v>66152728</v>
      </c>
      <c r="I138" s="22" t="s">
        <v>345</v>
      </c>
      <c r="J138" s="22" t="s">
        <v>350</v>
      </c>
      <c r="K138" s="22" t="str">
        <f>_xlfn.TEXTBEFORE(Table1__4[[#This Row],[ParentName]],"-")</f>
        <v>BD10</v>
      </c>
      <c r="L138" s="22" t="str">
        <f>_xlfn.XLOOKUP(Table1__4[[#This Row],[MAAN8]],ASO!F:F,ASO!H:H,"")</f>
        <v>Grocery Store</v>
      </c>
      <c r="M138" s="22" t="str">
        <f>_xlfn.XLOOKUP(Table1__4[[#This Row],[MAAN8]],program!A:A,program!E:E,"")</f>
        <v/>
      </c>
      <c r="N138" s="22" t="str">
        <f>_xlfn.XLOOKUP(Table1__4[[#This Row],[MAAN8]],program!A:A,program!F:F,"")</f>
        <v/>
      </c>
      <c r="O138" s="22">
        <f>SUMIFS(sellout!N:N,sellout!G:G,Table1__4[[#This Row],[MAAN8]])</f>
        <v>20</v>
      </c>
      <c r="P138" s="2" t="str">
        <f>IFERROR(Table1__4[[#This Row],[Actual]]/Table1__4[[#This Row],[Target]],"")</f>
        <v/>
      </c>
      <c r="Q138" s="22" t="str">
        <f>IFERROR(IF(Table1__4[[#This Row],[Target]]&gt;0,Table1__4[[#This Row],[Target]]-Table1__4[[#This Row],[Actual]],""),"")</f>
        <v/>
      </c>
    </row>
    <row r="139" spans="1:17" x14ac:dyDescent="0.75">
      <c r="A139" s="22" t="s">
        <v>10</v>
      </c>
      <c r="B139" s="22" t="s">
        <v>11</v>
      </c>
      <c r="C139" s="22" t="s">
        <v>12</v>
      </c>
      <c r="D139" s="22" t="s">
        <v>13</v>
      </c>
      <c r="E139" s="22" t="s">
        <v>176</v>
      </c>
      <c r="F139" s="22" t="s">
        <v>30</v>
      </c>
      <c r="G139" s="22" t="s">
        <v>177</v>
      </c>
      <c r="H139">
        <v>66112457</v>
      </c>
      <c r="I139" s="22" t="s">
        <v>345</v>
      </c>
      <c r="J139" s="22" t="s">
        <v>351</v>
      </c>
      <c r="K139" s="22" t="str">
        <f>_xlfn.TEXTBEFORE(Table1__4[[#This Row],[ParentName]],"-")</f>
        <v>BD8</v>
      </c>
      <c r="L139" s="22" t="str">
        <f>_xlfn.XLOOKUP(Table1__4[[#This Row],[MAAN8]],ASO!F:F,ASO!H:H,"")</f>
        <v>Grocery Store</v>
      </c>
      <c r="M139" s="22" t="str">
        <f>_xlfn.XLOOKUP(Table1__4[[#This Row],[MAAN8]],program!A:A,program!E:E,"")</f>
        <v/>
      </c>
      <c r="N139" s="22" t="str">
        <f>_xlfn.XLOOKUP(Table1__4[[#This Row],[MAAN8]],program!A:A,program!F:F,"")</f>
        <v/>
      </c>
      <c r="O139" s="22">
        <f>SUMIFS(sellout!N:N,sellout!G:G,Table1__4[[#This Row],[MAAN8]])</f>
        <v>145</v>
      </c>
      <c r="P139" s="2" t="str">
        <f>IFERROR(Table1__4[[#This Row],[Actual]]/Table1__4[[#This Row],[Target]],"")</f>
        <v/>
      </c>
      <c r="Q139" s="22" t="str">
        <f>IFERROR(IF(Table1__4[[#This Row],[Target]]&gt;0,Table1__4[[#This Row],[Target]]-Table1__4[[#This Row],[Actual]],""),"")</f>
        <v/>
      </c>
    </row>
    <row r="140" spans="1:17" x14ac:dyDescent="0.75">
      <c r="A140" s="22" t="s">
        <v>10</v>
      </c>
      <c r="B140" s="22" t="s">
        <v>11</v>
      </c>
      <c r="C140" s="22" t="s">
        <v>12</v>
      </c>
      <c r="D140" s="22" t="s">
        <v>54</v>
      </c>
      <c r="E140" s="22" t="s">
        <v>97</v>
      </c>
      <c r="F140" s="22" t="s">
        <v>30</v>
      </c>
      <c r="G140" s="22" t="s">
        <v>98</v>
      </c>
      <c r="H140">
        <v>66150638</v>
      </c>
      <c r="I140" s="22" t="s">
        <v>345</v>
      </c>
      <c r="J140" s="22" t="s">
        <v>352</v>
      </c>
      <c r="K140" s="22" t="str">
        <f>_xlfn.TEXTBEFORE(Table1__4[[#This Row],[ParentName]],"-")</f>
        <v>BD</v>
      </c>
      <c r="L140" s="22" t="str">
        <f>_xlfn.XLOOKUP(Table1__4[[#This Row],[MAAN8]],ASO!F:F,ASO!H:H,"")</f>
        <v/>
      </c>
      <c r="M140" s="22" t="str">
        <f>_xlfn.XLOOKUP(Table1__4[[#This Row],[MAAN8]],program!A:A,program!E:E,"")</f>
        <v/>
      </c>
      <c r="N140" s="22" t="str">
        <f>_xlfn.XLOOKUP(Table1__4[[#This Row],[MAAN8]],program!A:A,program!F:F,"")</f>
        <v/>
      </c>
      <c r="O140" s="22">
        <f>SUMIFS(sellout!N:N,sellout!G:G,Table1__4[[#This Row],[MAAN8]])</f>
        <v>5</v>
      </c>
      <c r="P140" s="2" t="str">
        <f>IFERROR(Table1__4[[#This Row],[Actual]]/Table1__4[[#This Row],[Target]],"")</f>
        <v/>
      </c>
      <c r="Q140" s="22" t="str">
        <f>IFERROR(IF(Table1__4[[#This Row],[Target]]&gt;0,Table1__4[[#This Row],[Target]]-Table1__4[[#This Row],[Actual]],""),"")</f>
        <v/>
      </c>
    </row>
    <row r="141" spans="1:17" x14ac:dyDescent="0.75">
      <c r="A141" s="22" t="s">
        <v>10</v>
      </c>
      <c r="B141" s="22" t="s">
        <v>11</v>
      </c>
      <c r="C141" s="22" t="s">
        <v>12</v>
      </c>
      <c r="D141" s="22" t="s">
        <v>122</v>
      </c>
      <c r="E141" s="22" t="s">
        <v>158</v>
      </c>
      <c r="F141" s="22" t="s">
        <v>150</v>
      </c>
      <c r="G141" s="22" t="s">
        <v>159</v>
      </c>
      <c r="H141">
        <v>66105710</v>
      </c>
      <c r="I141" s="22" t="s">
        <v>353</v>
      </c>
      <c r="J141" s="22" t="s">
        <v>354</v>
      </c>
      <c r="K141" s="22" t="str">
        <f>_xlfn.TEXTBEFORE(Table1__4[[#This Row],[ParentName]],"-")</f>
        <v>BD10</v>
      </c>
      <c r="L141" s="22" t="str">
        <f>_xlfn.XLOOKUP(Table1__4[[#This Row],[MAAN8]],ASO!F:F,ASO!H:H,"")</f>
        <v>Grocery Store</v>
      </c>
      <c r="M141" s="22" t="str">
        <f>_xlfn.XLOOKUP(Table1__4[[#This Row],[MAAN8]],program!A:A,program!E:E,"")</f>
        <v/>
      </c>
      <c r="N141" s="22" t="str">
        <f>_xlfn.XLOOKUP(Table1__4[[#This Row],[MAAN8]],program!A:A,program!F:F,"")</f>
        <v/>
      </c>
      <c r="O141" s="22">
        <f>SUMIFS(sellout!N:N,sellout!G:G,Table1__4[[#This Row],[MAAN8]])</f>
        <v>160</v>
      </c>
      <c r="P141" s="2" t="str">
        <f>IFERROR(Table1__4[[#This Row],[Actual]]/Table1__4[[#This Row],[Target]],"")</f>
        <v/>
      </c>
      <c r="Q141" s="22" t="str">
        <f>IFERROR(IF(Table1__4[[#This Row],[Target]]&gt;0,Table1__4[[#This Row],[Target]]-Table1__4[[#This Row],[Actual]],""),"")</f>
        <v/>
      </c>
    </row>
    <row r="142" spans="1:17" x14ac:dyDescent="0.75">
      <c r="A142" s="22" t="s">
        <v>10</v>
      </c>
      <c r="B142" s="22" t="s">
        <v>11</v>
      </c>
      <c r="C142" s="22" t="s">
        <v>12</v>
      </c>
      <c r="D142" s="22" t="s">
        <v>122</v>
      </c>
      <c r="E142" s="22" t="s">
        <v>240</v>
      </c>
      <c r="F142" s="22" t="s">
        <v>237</v>
      </c>
      <c r="G142" s="22" t="s">
        <v>241</v>
      </c>
      <c r="H142">
        <v>67212454</v>
      </c>
      <c r="I142" s="22" t="s">
        <v>7386</v>
      </c>
      <c r="J142" s="22" t="s">
        <v>7387</v>
      </c>
      <c r="K142" s="22" t="str">
        <f>_xlfn.TEXTBEFORE(Table1__4[[#This Row],[ParentName]],"-")</f>
        <v>BD10</v>
      </c>
      <c r="L142" s="22" t="str">
        <f>_xlfn.XLOOKUP(Table1__4[[#This Row],[MAAN8]],ASO!F:F,ASO!H:H,"")</f>
        <v/>
      </c>
      <c r="M142" s="22" t="str">
        <f>_xlfn.XLOOKUP(Table1__4[[#This Row],[MAAN8]],program!A:A,program!E:E,"")</f>
        <v/>
      </c>
      <c r="N142" s="22" t="str">
        <f>_xlfn.XLOOKUP(Table1__4[[#This Row],[MAAN8]],program!A:A,program!F:F,"")</f>
        <v/>
      </c>
      <c r="O142" s="22">
        <f>SUMIFS(sellout!N:N,sellout!G:G,Table1__4[[#This Row],[MAAN8]])</f>
        <v>70</v>
      </c>
      <c r="P142" s="2" t="str">
        <f>IFERROR(Table1__4[[#This Row],[Actual]]/Table1__4[[#This Row],[Target]],"")</f>
        <v/>
      </c>
      <c r="Q142" s="22" t="str">
        <f>IFERROR(IF(Table1__4[[#This Row],[Target]]&gt;0,Table1__4[[#This Row],[Target]]-Table1__4[[#This Row],[Actual]],""),"")</f>
        <v/>
      </c>
    </row>
    <row r="143" spans="1:17" x14ac:dyDescent="0.75">
      <c r="A143" s="22" t="s">
        <v>10</v>
      </c>
      <c r="B143" s="22" t="s">
        <v>11</v>
      </c>
      <c r="C143" s="22" t="s">
        <v>12</v>
      </c>
      <c r="D143" s="22" t="s">
        <v>122</v>
      </c>
      <c r="E143" s="22" t="s">
        <v>244</v>
      </c>
      <c r="F143" s="22" t="s">
        <v>124</v>
      </c>
      <c r="G143" s="22" t="s">
        <v>245</v>
      </c>
      <c r="H143">
        <v>66150376</v>
      </c>
      <c r="I143" s="22" t="s">
        <v>355</v>
      </c>
      <c r="J143" s="22" t="s">
        <v>356</v>
      </c>
      <c r="K143" s="22" t="str">
        <f>_xlfn.TEXTBEFORE(Table1__4[[#This Row],[ParentName]],"-")</f>
        <v>BD10</v>
      </c>
      <c r="L143" s="22" t="str">
        <f>_xlfn.XLOOKUP(Table1__4[[#This Row],[MAAN8]],ASO!F:F,ASO!H:H,"")</f>
        <v>Grocery Store - Home Delivery</v>
      </c>
      <c r="M143" s="22" t="str">
        <f>_xlfn.XLOOKUP(Table1__4[[#This Row],[MAAN8]],program!A:A,program!E:E,"")</f>
        <v/>
      </c>
      <c r="N143" s="22" t="str">
        <f>_xlfn.XLOOKUP(Table1__4[[#This Row],[MAAN8]],program!A:A,program!F:F,"")</f>
        <v/>
      </c>
      <c r="O143" s="22">
        <f>SUMIFS(sellout!N:N,sellout!G:G,Table1__4[[#This Row],[MAAN8]])</f>
        <v>80</v>
      </c>
      <c r="P143" s="2" t="str">
        <f>IFERROR(Table1__4[[#This Row],[Actual]]/Table1__4[[#This Row],[Target]],"")</f>
        <v/>
      </c>
      <c r="Q143" s="22" t="str">
        <f>IFERROR(IF(Table1__4[[#This Row],[Target]]&gt;0,Table1__4[[#This Row],[Target]]-Table1__4[[#This Row],[Actual]],""),"")</f>
        <v/>
      </c>
    </row>
    <row r="144" spans="1:17" x14ac:dyDescent="0.75">
      <c r="A144" s="22" t="s">
        <v>10</v>
      </c>
      <c r="B144" s="22" t="s">
        <v>11</v>
      </c>
      <c r="C144" s="22" t="s">
        <v>22</v>
      </c>
      <c r="D144" s="22" t="s">
        <v>88</v>
      </c>
      <c r="E144" s="22" t="s">
        <v>447</v>
      </c>
      <c r="F144" s="22" t="s">
        <v>218</v>
      </c>
      <c r="G144" s="22" t="s">
        <v>448</v>
      </c>
      <c r="H144">
        <v>66111867</v>
      </c>
      <c r="I144" s="22" t="s">
        <v>7201</v>
      </c>
      <c r="J144" s="22" t="s">
        <v>7833</v>
      </c>
      <c r="K144" s="22" t="str">
        <f>_xlfn.TEXTBEFORE(Table1__4[[#This Row],[ParentName]],"-")</f>
        <v>BD11</v>
      </c>
      <c r="L144" s="22" t="str">
        <f>_xlfn.XLOOKUP(Table1__4[[#This Row],[MAAN8]],ASO!F:F,ASO!H:H,"")</f>
        <v/>
      </c>
      <c r="M144" s="22" t="str">
        <f>_xlfn.XLOOKUP(Table1__4[[#This Row],[MAAN8]],program!A:A,program!E:E,"")</f>
        <v/>
      </c>
      <c r="N144" s="22" t="str">
        <f>_xlfn.XLOOKUP(Table1__4[[#This Row],[MAAN8]],program!A:A,program!F:F,"")</f>
        <v/>
      </c>
      <c r="O144" s="22">
        <f>SUMIFS(sellout!N:N,sellout!G:G,Table1__4[[#This Row],[MAAN8]])</f>
        <v>6</v>
      </c>
      <c r="P144" s="2" t="str">
        <f>IFERROR(Table1__4[[#This Row],[Actual]]/Table1__4[[#This Row],[Target]],"")</f>
        <v/>
      </c>
      <c r="Q144" s="22" t="str">
        <f>IFERROR(IF(Table1__4[[#This Row],[Target]]&gt;0,Table1__4[[#This Row],[Target]]-Table1__4[[#This Row],[Actual]],""),"")</f>
        <v/>
      </c>
    </row>
    <row r="145" spans="1:17" x14ac:dyDescent="0.75">
      <c r="A145" s="22" t="s">
        <v>10</v>
      </c>
      <c r="B145" s="22" t="s">
        <v>11</v>
      </c>
      <c r="C145" s="22" t="s">
        <v>12</v>
      </c>
      <c r="D145" s="22" t="s">
        <v>122</v>
      </c>
      <c r="E145" s="22" t="s">
        <v>357</v>
      </c>
      <c r="F145" s="22" t="s">
        <v>150</v>
      </c>
      <c r="G145" s="22" t="s">
        <v>358</v>
      </c>
      <c r="H145">
        <v>66105033</v>
      </c>
      <c r="I145" s="22" t="s">
        <v>359</v>
      </c>
      <c r="J145" s="22" t="s">
        <v>360</v>
      </c>
      <c r="K145" s="22" t="str">
        <f>_xlfn.TEXTBEFORE(Table1__4[[#This Row],[ParentName]],"-")</f>
        <v>BD10</v>
      </c>
      <c r="L145" s="22" t="str">
        <f>_xlfn.XLOOKUP(Table1__4[[#This Row],[MAAN8]],ASO!F:F,ASO!H:H,"")</f>
        <v>Grocery Store</v>
      </c>
      <c r="M145" s="22" t="str">
        <f>_xlfn.XLOOKUP(Table1__4[[#This Row],[MAAN8]],program!A:A,program!E:E,"")</f>
        <v/>
      </c>
      <c r="N145" s="22" t="str">
        <f>_xlfn.XLOOKUP(Table1__4[[#This Row],[MAAN8]],program!A:A,program!F:F,"")</f>
        <v/>
      </c>
      <c r="O145" s="22">
        <f>SUMIFS(sellout!N:N,sellout!G:G,Table1__4[[#This Row],[MAAN8]])</f>
        <v>20</v>
      </c>
      <c r="P145" s="2" t="str">
        <f>IFERROR(Table1__4[[#This Row],[Actual]]/Table1__4[[#This Row],[Target]],"")</f>
        <v/>
      </c>
      <c r="Q145" s="22" t="str">
        <f>IFERROR(IF(Table1__4[[#This Row],[Target]]&gt;0,Table1__4[[#This Row],[Target]]-Table1__4[[#This Row],[Actual]],""),"")</f>
        <v/>
      </c>
    </row>
    <row r="146" spans="1:17" x14ac:dyDescent="0.75">
      <c r="A146" s="22" t="s">
        <v>10</v>
      </c>
      <c r="B146" s="22" t="s">
        <v>11</v>
      </c>
      <c r="C146" s="22" t="s">
        <v>46</v>
      </c>
      <c r="D146" s="22" t="s">
        <v>47</v>
      </c>
      <c r="E146" s="22" t="s">
        <v>112</v>
      </c>
      <c r="F146" s="22" t="s">
        <v>49</v>
      </c>
      <c r="G146" s="22" t="s">
        <v>113</v>
      </c>
      <c r="H146">
        <v>65047927</v>
      </c>
      <c r="I146" s="22" t="s">
        <v>361</v>
      </c>
      <c r="J146" s="22" t="s">
        <v>362</v>
      </c>
      <c r="K146" s="22" t="str">
        <f>_xlfn.TEXTBEFORE(Table1__4[[#This Row],[ParentName]],"-")</f>
        <v>HMcc</v>
      </c>
      <c r="L146" s="22" t="str">
        <f>_xlfn.XLOOKUP(Table1__4[[#This Row],[MAAN8]],ASO!F:F,ASO!H:H,"")</f>
        <v>Grocery Store</v>
      </c>
      <c r="M146" s="22" t="str">
        <f>_xlfn.XLOOKUP(Table1__4[[#This Row],[MAAN8]],program!A:A,program!E:E,"")</f>
        <v>Target Incentive</v>
      </c>
      <c r="N146" s="22">
        <f>_xlfn.XLOOKUP(Table1__4[[#This Row],[MAAN8]],program!A:A,program!F:F,"")</f>
        <v>300</v>
      </c>
      <c r="O146" s="22">
        <f>SUMIFS(sellout!N:N,sellout!G:G,Table1__4[[#This Row],[MAAN8]])</f>
        <v>55</v>
      </c>
      <c r="P146" s="2">
        <f>IFERROR(Table1__4[[#This Row],[Actual]]/Table1__4[[#This Row],[Target]],"")</f>
        <v>0.18333333333333332</v>
      </c>
      <c r="Q146" s="22">
        <f>IFERROR(IF(Table1__4[[#This Row],[Target]]&gt;0,Table1__4[[#This Row],[Target]]-Table1__4[[#This Row],[Actual]],""),"")</f>
        <v>245</v>
      </c>
    </row>
    <row r="147" spans="1:17" x14ac:dyDescent="0.75">
      <c r="A147" s="22" t="s">
        <v>10</v>
      </c>
      <c r="B147" s="22" t="s">
        <v>11</v>
      </c>
      <c r="C147" s="22" t="s">
        <v>22</v>
      </c>
      <c r="D147" s="22" t="s">
        <v>23</v>
      </c>
      <c r="E147" s="22" t="s">
        <v>84</v>
      </c>
      <c r="F147" s="22" t="s">
        <v>63</v>
      </c>
      <c r="G147" s="22" t="s">
        <v>85</v>
      </c>
      <c r="H147">
        <v>66108714</v>
      </c>
      <c r="I147" s="22" t="s">
        <v>361</v>
      </c>
      <c r="J147" s="22" t="s">
        <v>363</v>
      </c>
      <c r="K147" s="22" t="str">
        <f>_xlfn.TEXTBEFORE(Table1__4[[#This Row],[ParentName]],"-")</f>
        <v>BD12</v>
      </c>
      <c r="L147" s="22" t="str">
        <f>_xlfn.XLOOKUP(Table1__4[[#This Row],[MAAN8]],ASO!F:F,ASO!H:H,"")</f>
        <v>Grocery Store</v>
      </c>
      <c r="M147" s="22" t="str">
        <f>_xlfn.XLOOKUP(Table1__4[[#This Row],[MAAN8]],program!A:A,program!E:E,"")</f>
        <v/>
      </c>
      <c r="N147" s="22" t="str">
        <f>_xlfn.XLOOKUP(Table1__4[[#This Row],[MAAN8]],program!A:A,program!F:F,"")</f>
        <v/>
      </c>
      <c r="O147" s="22">
        <f>SUMIFS(sellout!N:N,sellout!G:G,Table1__4[[#This Row],[MAAN8]])</f>
        <v>10</v>
      </c>
      <c r="P147" s="2" t="str">
        <f>IFERROR(Table1__4[[#This Row],[Actual]]/Table1__4[[#This Row],[Target]],"")</f>
        <v/>
      </c>
      <c r="Q147" s="22" t="str">
        <f>IFERROR(IF(Table1__4[[#This Row],[Target]]&gt;0,Table1__4[[#This Row],[Target]]-Table1__4[[#This Row],[Actual]],""),"")</f>
        <v/>
      </c>
    </row>
    <row r="148" spans="1:17" x14ac:dyDescent="0.75">
      <c r="A148" s="22" t="s">
        <v>10</v>
      </c>
      <c r="B148" s="22" t="s">
        <v>11</v>
      </c>
      <c r="C148" s="22" t="s">
        <v>22</v>
      </c>
      <c r="D148" s="22" t="s">
        <v>180</v>
      </c>
      <c r="E148" s="22" t="s">
        <v>210</v>
      </c>
      <c r="F148" s="22" t="s">
        <v>182</v>
      </c>
      <c r="G148" s="22" t="s">
        <v>211</v>
      </c>
      <c r="H148">
        <v>66106518</v>
      </c>
      <c r="I148" s="22" t="s">
        <v>361</v>
      </c>
      <c r="J148" s="22" t="s">
        <v>364</v>
      </c>
      <c r="K148" s="22" t="str">
        <f>_xlfn.TEXTBEFORE(Table1__4[[#This Row],[ParentName]],"-")</f>
        <v>BD14</v>
      </c>
      <c r="L148" s="22" t="str">
        <f>_xlfn.XLOOKUP(Table1__4[[#This Row],[MAAN8]],ASO!F:F,ASO!H:H,"")</f>
        <v>Grocery Store</v>
      </c>
      <c r="M148" s="22" t="str">
        <f>_xlfn.XLOOKUP(Table1__4[[#This Row],[MAAN8]],program!A:A,program!E:E,"")</f>
        <v/>
      </c>
      <c r="N148" s="22" t="str">
        <f>_xlfn.XLOOKUP(Table1__4[[#This Row],[MAAN8]],program!A:A,program!F:F,"")</f>
        <v/>
      </c>
      <c r="O148" s="22">
        <f>SUMIFS(sellout!N:N,sellout!G:G,Table1__4[[#This Row],[MAAN8]])</f>
        <v>150</v>
      </c>
      <c r="P148" s="2" t="str">
        <f>IFERROR(Table1__4[[#This Row],[Actual]]/Table1__4[[#This Row],[Target]],"")</f>
        <v/>
      </c>
      <c r="Q148" s="22" t="str">
        <f>IFERROR(IF(Table1__4[[#This Row],[Target]]&gt;0,Table1__4[[#This Row],[Target]]-Table1__4[[#This Row],[Actual]],""),"")</f>
        <v/>
      </c>
    </row>
    <row r="149" spans="1:17" x14ac:dyDescent="0.75">
      <c r="A149" s="22" t="s">
        <v>10</v>
      </c>
      <c r="B149" s="22" t="s">
        <v>11</v>
      </c>
      <c r="C149" s="22" t="s">
        <v>12</v>
      </c>
      <c r="D149" s="22" t="s">
        <v>122</v>
      </c>
      <c r="E149" s="22" t="s">
        <v>247</v>
      </c>
      <c r="F149" s="22" t="s">
        <v>150</v>
      </c>
      <c r="G149" s="22" t="s">
        <v>7741</v>
      </c>
      <c r="H149">
        <v>66109036</v>
      </c>
      <c r="I149" s="22" t="s">
        <v>361</v>
      </c>
      <c r="J149" s="22" t="s">
        <v>365</v>
      </c>
      <c r="K149" s="22" t="str">
        <f>_xlfn.TEXTBEFORE(Table1__4[[#This Row],[ParentName]],"-")</f>
        <v>BD10</v>
      </c>
      <c r="L149" s="22" t="str">
        <f>_xlfn.XLOOKUP(Table1__4[[#This Row],[MAAN8]],ASO!F:F,ASO!H:H,"")</f>
        <v>Grocery Store</v>
      </c>
      <c r="M149" s="22" t="str">
        <f>_xlfn.XLOOKUP(Table1__4[[#This Row],[MAAN8]],program!A:A,program!E:E,"")</f>
        <v/>
      </c>
      <c r="N149" s="22" t="str">
        <f>_xlfn.XLOOKUP(Table1__4[[#This Row],[MAAN8]],program!A:A,program!F:F,"")</f>
        <v/>
      </c>
      <c r="O149" s="22">
        <f>SUMIFS(sellout!N:N,sellout!G:G,Table1__4[[#This Row],[MAAN8]])</f>
        <v>90</v>
      </c>
      <c r="P149" s="2" t="str">
        <f>IFERROR(Table1__4[[#This Row],[Actual]]/Table1__4[[#This Row],[Target]],"")</f>
        <v/>
      </c>
      <c r="Q149" s="22" t="str">
        <f>IFERROR(IF(Table1__4[[#This Row],[Target]]&gt;0,Table1__4[[#This Row],[Target]]-Table1__4[[#This Row],[Actual]],""),"")</f>
        <v/>
      </c>
    </row>
    <row r="150" spans="1:17" x14ac:dyDescent="0.75">
      <c r="A150" s="22" t="s">
        <v>10</v>
      </c>
      <c r="B150" s="22" t="s">
        <v>11</v>
      </c>
      <c r="C150" s="22" t="s">
        <v>12</v>
      </c>
      <c r="D150" s="22" t="s">
        <v>54</v>
      </c>
      <c r="E150" s="22" t="s">
        <v>176</v>
      </c>
      <c r="F150" s="22" t="s">
        <v>30</v>
      </c>
      <c r="G150" s="22" t="s">
        <v>177</v>
      </c>
      <c r="H150">
        <v>66150280</v>
      </c>
      <c r="I150" s="22" t="s">
        <v>361</v>
      </c>
      <c r="J150" s="22" t="s">
        <v>366</v>
      </c>
      <c r="K150" s="22" t="str">
        <f>_xlfn.TEXTBEFORE(Table1__4[[#This Row],[ParentName]],"-")</f>
        <v>BD</v>
      </c>
      <c r="L150" s="22" t="str">
        <f>_xlfn.XLOOKUP(Table1__4[[#This Row],[MAAN8]],ASO!F:F,ASO!H:H,"")</f>
        <v>Grocery Store</v>
      </c>
      <c r="M150" s="22" t="str">
        <f>_xlfn.XLOOKUP(Table1__4[[#This Row],[MAAN8]],program!A:A,program!E:E,"")</f>
        <v/>
      </c>
      <c r="N150" s="22" t="str">
        <f>_xlfn.XLOOKUP(Table1__4[[#This Row],[MAAN8]],program!A:A,program!F:F,"")</f>
        <v/>
      </c>
      <c r="O150" s="22">
        <f>SUMIFS(sellout!N:N,sellout!G:G,Table1__4[[#This Row],[MAAN8]])</f>
        <v>0</v>
      </c>
      <c r="P150" s="2" t="str">
        <f>IFERROR(Table1__4[[#This Row],[Actual]]/Table1__4[[#This Row],[Target]],"")</f>
        <v/>
      </c>
      <c r="Q150" s="22" t="str">
        <f>IFERROR(IF(Table1__4[[#This Row],[Target]]&gt;0,Table1__4[[#This Row],[Target]]-Table1__4[[#This Row],[Actual]],""),"")</f>
        <v/>
      </c>
    </row>
    <row r="151" spans="1:17" x14ac:dyDescent="0.75">
      <c r="A151" s="22" t="s">
        <v>10</v>
      </c>
      <c r="B151" s="22" t="s">
        <v>11</v>
      </c>
      <c r="C151" s="22" t="s">
        <v>46</v>
      </c>
      <c r="D151" s="22" t="s">
        <v>47</v>
      </c>
      <c r="E151" s="22" t="s">
        <v>367</v>
      </c>
      <c r="F151" s="22" t="s">
        <v>68</v>
      </c>
      <c r="G151" s="22" t="s">
        <v>7388</v>
      </c>
      <c r="H151">
        <v>65600011</v>
      </c>
      <c r="I151" s="22" t="s">
        <v>368</v>
      </c>
      <c r="J151" s="22" t="s">
        <v>369</v>
      </c>
      <c r="K151" s="22" t="str">
        <f>_xlfn.TEXTBEFORE(Table1__4[[#This Row],[ParentName]],"-")</f>
        <v>HMcc</v>
      </c>
      <c r="L151" s="22" t="str">
        <f>_xlfn.XLOOKUP(Table1__4[[#This Row],[MAAN8]],ASO!F:F,ASO!H:H,"")</f>
        <v>Grocery Store - Home Delivery</v>
      </c>
      <c r="M151" s="22" t="str">
        <f>_xlfn.XLOOKUP(Table1__4[[#This Row],[MAAN8]],program!A:A,program!E:E,"")</f>
        <v>Target Incentive</v>
      </c>
      <c r="N151" s="22">
        <f>_xlfn.XLOOKUP(Table1__4[[#This Row],[MAAN8]],program!A:A,program!F:F,"")</f>
        <v>200</v>
      </c>
      <c r="O151" s="22">
        <f>SUMIFS(sellout!N:N,sellout!G:G,Table1__4[[#This Row],[MAAN8]])</f>
        <v>105</v>
      </c>
      <c r="P151" s="2">
        <f>IFERROR(Table1__4[[#This Row],[Actual]]/Table1__4[[#This Row],[Target]],"")</f>
        <v>0.52500000000000002</v>
      </c>
      <c r="Q151" s="22">
        <f>IFERROR(IF(Table1__4[[#This Row],[Target]]&gt;0,Table1__4[[#This Row],[Target]]-Table1__4[[#This Row],[Actual]],""),"")</f>
        <v>95</v>
      </c>
    </row>
    <row r="152" spans="1:17" x14ac:dyDescent="0.75">
      <c r="A152" s="22" t="s">
        <v>10</v>
      </c>
      <c r="B152" s="22" t="s">
        <v>11</v>
      </c>
      <c r="C152" s="22" t="s">
        <v>12</v>
      </c>
      <c r="D152" s="22" t="s">
        <v>122</v>
      </c>
      <c r="E152" s="22" t="s">
        <v>244</v>
      </c>
      <c r="F152" s="22" t="s">
        <v>124</v>
      </c>
      <c r="G152" s="22" t="s">
        <v>245</v>
      </c>
      <c r="H152">
        <v>66105391</v>
      </c>
      <c r="I152" s="22" t="s">
        <v>7069</v>
      </c>
      <c r="J152" s="22" t="s">
        <v>371</v>
      </c>
      <c r="K152" s="22" t="str">
        <f>_xlfn.TEXTBEFORE(Table1__4[[#This Row],[ParentName]],"-")</f>
        <v>BD10</v>
      </c>
      <c r="L152" s="22" t="str">
        <f>_xlfn.XLOOKUP(Table1__4[[#This Row],[MAAN8]],ASO!F:F,ASO!H:H,"")</f>
        <v>Grocery Store - Home Delivery</v>
      </c>
      <c r="M152" s="22" t="str">
        <f>_xlfn.XLOOKUP(Table1__4[[#This Row],[MAAN8]],program!A:A,program!E:E,"")</f>
        <v/>
      </c>
      <c r="N152" s="22" t="str">
        <f>_xlfn.XLOOKUP(Table1__4[[#This Row],[MAAN8]],program!A:A,program!F:F,"")</f>
        <v/>
      </c>
      <c r="O152" s="22">
        <f>SUMIFS(sellout!N:N,sellout!G:G,Table1__4[[#This Row],[MAAN8]])</f>
        <v>20</v>
      </c>
      <c r="P152" s="2" t="str">
        <f>IFERROR(Table1__4[[#This Row],[Actual]]/Table1__4[[#This Row],[Target]],"")</f>
        <v/>
      </c>
      <c r="Q152" s="22" t="str">
        <f>IFERROR(IF(Table1__4[[#This Row],[Target]]&gt;0,Table1__4[[#This Row],[Target]]-Table1__4[[#This Row],[Actual]],""),"")</f>
        <v/>
      </c>
    </row>
    <row r="153" spans="1:17" x14ac:dyDescent="0.75">
      <c r="A153" s="22" t="s">
        <v>10</v>
      </c>
      <c r="B153" s="22" t="s">
        <v>11</v>
      </c>
      <c r="C153" s="22" t="s">
        <v>22</v>
      </c>
      <c r="D153" s="22" t="s">
        <v>88</v>
      </c>
      <c r="E153" s="22" t="s">
        <v>176</v>
      </c>
      <c r="F153" s="22" t="s">
        <v>30</v>
      </c>
      <c r="G153" s="22" t="s">
        <v>177</v>
      </c>
      <c r="H153">
        <v>66108687</v>
      </c>
      <c r="I153" s="22" t="s">
        <v>372</v>
      </c>
      <c r="J153" s="22" t="s">
        <v>373</v>
      </c>
      <c r="K153" s="22" t="str">
        <f>_xlfn.TEXTBEFORE(Table1__4[[#This Row],[ParentName]],"-")</f>
        <v>BD11</v>
      </c>
      <c r="L153" s="22" t="str">
        <f>_xlfn.XLOOKUP(Table1__4[[#This Row],[MAAN8]],ASO!F:F,ASO!H:H,"")</f>
        <v>Grocery Store</v>
      </c>
      <c r="M153" s="22" t="str">
        <f>_xlfn.XLOOKUP(Table1__4[[#This Row],[MAAN8]],program!A:A,program!E:E,"")</f>
        <v/>
      </c>
      <c r="N153" s="22" t="str">
        <f>_xlfn.XLOOKUP(Table1__4[[#This Row],[MAAN8]],program!A:A,program!F:F,"")</f>
        <v/>
      </c>
      <c r="O153" s="22">
        <f>SUMIFS(sellout!N:N,sellout!G:G,Table1__4[[#This Row],[MAAN8]])</f>
        <v>50</v>
      </c>
      <c r="P153" s="2" t="str">
        <f>IFERROR(Table1__4[[#This Row],[Actual]]/Table1__4[[#This Row],[Target]],"")</f>
        <v/>
      </c>
      <c r="Q153" s="22" t="str">
        <f>IFERROR(IF(Table1__4[[#This Row],[Target]]&gt;0,Table1__4[[#This Row],[Target]]-Table1__4[[#This Row],[Actual]],""),"")</f>
        <v/>
      </c>
    </row>
    <row r="154" spans="1:17" x14ac:dyDescent="0.75">
      <c r="A154" s="22" t="s">
        <v>10</v>
      </c>
      <c r="B154" s="22" t="s">
        <v>11</v>
      </c>
      <c r="C154" s="22" t="s">
        <v>12</v>
      </c>
      <c r="D154" s="22" t="s">
        <v>122</v>
      </c>
      <c r="E154" s="22" t="s">
        <v>158</v>
      </c>
      <c r="F154" s="22" t="s">
        <v>150</v>
      </c>
      <c r="G154" s="22" t="s">
        <v>159</v>
      </c>
      <c r="H154">
        <v>66115690</v>
      </c>
      <c r="I154" s="22" t="s">
        <v>8041</v>
      </c>
      <c r="J154" s="22" t="s">
        <v>8042</v>
      </c>
      <c r="K154" s="22" t="str">
        <f>_xlfn.TEXTBEFORE(Table1__4[[#This Row],[ParentName]],"-")</f>
        <v>BD10</v>
      </c>
      <c r="L154" s="22" t="str">
        <f>_xlfn.XLOOKUP(Table1__4[[#This Row],[MAAN8]],ASO!F:F,ASO!H:H,"")</f>
        <v/>
      </c>
      <c r="M154" s="22" t="str">
        <f>_xlfn.XLOOKUP(Table1__4[[#This Row],[MAAN8]],program!A:A,program!E:E,"")</f>
        <v/>
      </c>
      <c r="N154" s="22" t="str">
        <f>_xlfn.XLOOKUP(Table1__4[[#This Row],[MAAN8]],program!A:A,program!F:F,"")</f>
        <v/>
      </c>
      <c r="O154" s="22">
        <f>SUMIFS(sellout!N:N,sellout!G:G,Table1__4[[#This Row],[MAAN8]])</f>
        <v>0</v>
      </c>
      <c r="P154" s="2" t="str">
        <f>IFERROR(Table1__4[[#This Row],[Actual]]/Table1__4[[#This Row],[Target]],"")</f>
        <v/>
      </c>
      <c r="Q154" s="22" t="str">
        <f>IFERROR(IF(Table1__4[[#This Row],[Target]]&gt;0,Table1__4[[#This Row],[Target]]-Table1__4[[#This Row],[Actual]],""),"")</f>
        <v/>
      </c>
    </row>
    <row r="155" spans="1:17" x14ac:dyDescent="0.75">
      <c r="A155" s="22" t="s">
        <v>10</v>
      </c>
      <c r="B155" s="22" t="s">
        <v>11</v>
      </c>
      <c r="C155" s="22" t="s">
        <v>22</v>
      </c>
      <c r="D155" s="22" t="s">
        <v>23</v>
      </c>
      <c r="E155" s="22" t="s">
        <v>141</v>
      </c>
      <c r="F155" s="22" t="s">
        <v>25</v>
      </c>
      <c r="G155" s="22" t="s">
        <v>142</v>
      </c>
      <c r="H155">
        <v>66151806</v>
      </c>
      <c r="I155" s="22" t="s">
        <v>374</v>
      </c>
      <c r="J155" s="22" t="s">
        <v>375</v>
      </c>
      <c r="K155" s="22" t="str">
        <f>_xlfn.TEXTBEFORE(Table1__4[[#This Row],[ParentName]],"-")</f>
        <v>BD12</v>
      </c>
      <c r="L155" s="22" t="str">
        <f>_xlfn.XLOOKUP(Table1__4[[#This Row],[MAAN8]],ASO!F:F,ASO!H:H,"")</f>
        <v>Grocery Store</v>
      </c>
      <c r="M155" s="22" t="str">
        <f>_xlfn.XLOOKUP(Table1__4[[#This Row],[MAAN8]],program!A:A,program!E:E,"")</f>
        <v/>
      </c>
      <c r="N155" s="22" t="str">
        <f>_xlfn.XLOOKUP(Table1__4[[#This Row],[MAAN8]],program!A:A,program!F:F,"")</f>
        <v/>
      </c>
      <c r="O155" s="22">
        <f>SUMIFS(sellout!N:N,sellout!G:G,Table1__4[[#This Row],[MAAN8]])</f>
        <v>55</v>
      </c>
      <c r="P155" s="2" t="str">
        <f>IFERROR(Table1__4[[#This Row],[Actual]]/Table1__4[[#This Row],[Target]],"")</f>
        <v/>
      </c>
      <c r="Q155" s="22" t="str">
        <f>IFERROR(IF(Table1__4[[#This Row],[Target]]&gt;0,Table1__4[[#This Row],[Target]]-Table1__4[[#This Row],[Actual]],""),"")</f>
        <v/>
      </c>
    </row>
    <row r="156" spans="1:17" x14ac:dyDescent="0.75">
      <c r="A156" s="22" t="s">
        <v>10</v>
      </c>
      <c r="B156" s="22" t="s">
        <v>11</v>
      </c>
      <c r="C156" s="22" t="s">
        <v>22</v>
      </c>
      <c r="D156" s="22" t="s">
        <v>23</v>
      </c>
      <c r="E156" s="22" t="s">
        <v>84</v>
      </c>
      <c r="F156" s="22" t="s">
        <v>63</v>
      </c>
      <c r="G156" s="22" t="s">
        <v>85</v>
      </c>
      <c r="H156">
        <v>66107269</v>
      </c>
      <c r="I156" s="22" t="s">
        <v>376</v>
      </c>
      <c r="J156" s="22" t="s">
        <v>377</v>
      </c>
      <c r="K156" s="22" t="str">
        <f>_xlfn.TEXTBEFORE(Table1__4[[#This Row],[ParentName]],"-")</f>
        <v>BD12</v>
      </c>
      <c r="L156" s="22" t="str">
        <f>_xlfn.XLOOKUP(Table1__4[[#This Row],[MAAN8]],ASO!F:F,ASO!H:H,"")</f>
        <v>Grocery Store</v>
      </c>
      <c r="M156" s="22" t="str">
        <f>_xlfn.XLOOKUP(Table1__4[[#This Row],[MAAN8]],program!A:A,program!E:E,"")</f>
        <v/>
      </c>
      <c r="N156" s="22" t="str">
        <f>_xlfn.XLOOKUP(Table1__4[[#This Row],[MAAN8]],program!A:A,program!F:F,"")</f>
        <v/>
      </c>
      <c r="O156" s="22">
        <f>SUMIFS(sellout!N:N,sellout!G:G,Table1__4[[#This Row],[MAAN8]])</f>
        <v>3</v>
      </c>
      <c r="P156" s="2" t="str">
        <f>IFERROR(Table1__4[[#This Row],[Actual]]/Table1__4[[#This Row],[Target]],"")</f>
        <v/>
      </c>
      <c r="Q156" s="22" t="str">
        <f>IFERROR(IF(Table1__4[[#This Row],[Target]]&gt;0,Table1__4[[#This Row],[Target]]-Table1__4[[#This Row],[Actual]],""),"")</f>
        <v/>
      </c>
    </row>
    <row r="157" spans="1:17" x14ac:dyDescent="0.75">
      <c r="A157" s="22" t="s">
        <v>10</v>
      </c>
      <c r="B157" s="22" t="s">
        <v>11</v>
      </c>
      <c r="C157" s="22" t="s">
        <v>12</v>
      </c>
      <c r="D157" s="22" t="s">
        <v>122</v>
      </c>
      <c r="E157" s="22" t="s">
        <v>162</v>
      </c>
      <c r="F157" s="22" t="s">
        <v>8024</v>
      </c>
      <c r="G157" s="22" t="s">
        <v>163</v>
      </c>
      <c r="H157">
        <v>66108574</v>
      </c>
      <c r="I157" s="22" t="s">
        <v>7389</v>
      </c>
      <c r="J157" s="22" t="s">
        <v>7390</v>
      </c>
      <c r="K157" s="22" t="str">
        <f>_xlfn.TEXTBEFORE(Table1__4[[#This Row],[ParentName]],"-")</f>
        <v>BD10</v>
      </c>
      <c r="L157" s="22" t="str">
        <f>_xlfn.XLOOKUP(Table1__4[[#This Row],[MAAN8]],ASO!F:F,ASO!H:H,"")</f>
        <v>Event Venue</v>
      </c>
      <c r="M157" s="22" t="str">
        <f>_xlfn.XLOOKUP(Table1__4[[#This Row],[MAAN8]],program!A:A,program!E:E,"")</f>
        <v/>
      </c>
      <c r="N157" s="22" t="str">
        <f>_xlfn.XLOOKUP(Table1__4[[#This Row],[MAAN8]],program!A:A,program!F:F,"")</f>
        <v/>
      </c>
      <c r="O157" s="22">
        <f>SUMIFS(sellout!N:N,sellout!G:G,Table1__4[[#This Row],[MAAN8]])</f>
        <v>60</v>
      </c>
      <c r="P157" s="2" t="str">
        <f>IFERROR(Table1__4[[#This Row],[Actual]]/Table1__4[[#This Row],[Target]],"")</f>
        <v/>
      </c>
      <c r="Q157" s="22" t="str">
        <f>IFERROR(IF(Table1__4[[#This Row],[Target]]&gt;0,Table1__4[[#This Row],[Target]]-Table1__4[[#This Row],[Actual]],""),"")</f>
        <v/>
      </c>
    </row>
    <row r="158" spans="1:17" x14ac:dyDescent="0.75">
      <c r="A158" s="22" t="s">
        <v>10</v>
      </c>
      <c r="B158" s="22" t="s">
        <v>11</v>
      </c>
      <c r="C158" s="22" t="s">
        <v>22</v>
      </c>
      <c r="D158" s="22" t="s">
        <v>88</v>
      </c>
      <c r="E158" s="22" t="s">
        <v>447</v>
      </c>
      <c r="F158" s="22" t="s">
        <v>218</v>
      </c>
      <c r="G158" s="22" t="s">
        <v>448</v>
      </c>
      <c r="H158">
        <v>66110215</v>
      </c>
      <c r="I158" s="22" t="s">
        <v>7245</v>
      </c>
      <c r="J158" s="22" t="s">
        <v>7832</v>
      </c>
      <c r="K158" s="22" t="str">
        <f>_xlfn.TEXTBEFORE(Table1__4[[#This Row],[ParentName]],"-")</f>
        <v>BD11</v>
      </c>
      <c r="L158" s="22" t="str">
        <f>_xlfn.XLOOKUP(Table1__4[[#This Row],[MAAN8]],ASO!F:F,ASO!H:H,"")</f>
        <v/>
      </c>
      <c r="M158" s="22" t="str">
        <f>_xlfn.XLOOKUP(Table1__4[[#This Row],[MAAN8]],program!A:A,program!E:E,"")</f>
        <v/>
      </c>
      <c r="N158" s="22" t="str">
        <f>_xlfn.XLOOKUP(Table1__4[[#This Row],[MAAN8]],program!A:A,program!F:F,"")</f>
        <v/>
      </c>
      <c r="O158" s="22">
        <f>SUMIFS(sellout!N:N,sellout!G:G,Table1__4[[#This Row],[MAAN8]])</f>
        <v>6</v>
      </c>
      <c r="P158" s="2" t="str">
        <f>IFERROR(Table1__4[[#This Row],[Actual]]/Table1__4[[#This Row],[Target]],"")</f>
        <v/>
      </c>
      <c r="Q158" s="22" t="str">
        <f>IFERROR(IF(Table1__4[[#This Row],[Target]]&gt;0,Table1__4[[#This Row],[Target]]-Table1__4[[#This Row],[Actual]],""),"")</f>
        <v/>
      </c>
    </row>
    <row r="159" spans="1:17" x14ac:dyDescent="0.75">
      <c r="A159" s="22" t="s">
        <v>10</v>
      </c>
      <c r="B159" s="22" t="s">
        <v>11</v>
      </c>
      <c r="C159" s="22" t="s">
        <v>46</v>
      </c>
      <c r="D159" s="22" t="s">
        <v>47</v>
      </c>
      <c r="E159" s="22" t="s">
        <v>67</v>
      </c>
      <c r="F159" s="22" t="s">
        <v>68</v>
      </c>
      <c r="G159" s="22" t="s">
        <v>69</v>
      </c>
      <c r="H159">
        <v>65728846</v>
      </c>
      <c r="I159" s="22" t="s">
        <v>378</v>
      </c>
      <c r="J159" s="22" t="s">
        <v>379</v>
      </c>
      <c r="K159" s="22" t="str">
        <f>_xlfn.TEXTBEFORE(Table1__4[[#This Row],[ParentName]],"-")</f>
        <v>HMcc</v>
      </c>
      <c r="L159" s="22" t="str">
        <f>_xlfn.XLOOKUP(Table1__4[[#This Row],[MAAN8]],ASO!F:F,ASO!H:H,"")</f>
        <v>Grocery Store - Home Delivery</v>
      </c>
      <c r="M159" s="22" t="str">
        <f>_xlfn.XLOOKUP(Table1__4[[#This Row],[MAAN8]],program!A:A,program!E:E,"")</f>
        <v>Target Incentive</v>
      </c>
      <c r="N159" s="22">
        <f>_xlfn.XLOOKUP(Table1__4[[#This Row],[MAAN8]],program!A:A,program!F:F,"")</f>
        <v>400</v>
      </c>
      <c r="O159" s="22">
        <f>SUMIFS(sellout!N:N,sellout!G:G,Table1__4[[#This Row],[MAAN8]])</f>
        <v>0</v>
      </c>
      <c r="P159" s="2">
        <f>IFERROR(Table1__4[[#This Row],[Actual]]/Table1__4[[#This Row],[Target]],"")</f>
        <v>0</v>
      </c>
      <c r="Q159" s="22">
        <f>IFERROR(IF(Table1__4[[#This Row],[Target]]&gt;0,Table1__4[[#This Row],[Target]]-Table1__4[[#This Row],[Actual]],""),"")</f>
        <v>400</v>
      </c>
    </row>
    <row r="160" spans="1:17" x14ac:dyDescent="0.75">
      <c r="A160" s="22" t="s">
        <v>10</v>
      </c>
      <c r="B160" s="22" t="s">
        <v>11</v>
      </c>
      <c r="C160" s="22" t="s">
        <v>12</v>
      </c>
      <c r="D160" s="22" t="s">
        <v>122</v>
      </c>
      <c r="E160" s="22" t="s">
        <v>357</v>
      </c>
      <c r="F160" s="22" t="s">
        <v>150</v>
      </c>
      <c r="G160" s="22" t="s">
        <v>358</v>
      </c>
      <c r="H160">
        <v>66107550</v>
      </c>
      <c r="I160" s="22" t="s">
        <v>380</v>
      </c>
      <c r="J160" s="22" t="s">
        <v>381</v>
      </c>
      <c r="K160" s="22" t="str">
        <f>_xlfn.TEXTBEFORE(Table1__4[[#This Row],[ParentName]],"-")</f>
        <v>BD10</v>
      </c>
      <c r="L160" s="22" t="str">
        <f>_xlfn.XLOOKUP(Table1__4[[#This Row],[MAAN8]],ASO!F:F,ASO!H:H,"")</f>
        <v>Grocery Store - Home Delivery</v>
      </c>
      <c r="M160" s="22" t="str">
        <f>_xlfn.XLOOKUP(Table1__4[[#This Row],[MAAN8]],program!A:A,program!E:E,"")</f>
        <v/>
      </c>
      <c r="N160" s="22" t="str">
        <f>_xlfn.XLOOKUP(Table1__4[[#This Row],[MAAN8]],program!A:A,program!F:F,"")</f>
        <v/>
      </c>
      <c r="O160" s="22">
        <f>SUMIFS(sellout!N:N,sellout!G:G,Table1__4[[#This Row],[MAAN8]])</f>
        <v>103</v>
      </c>
      <c r="P160" s="2" t="str">
        <f>IFERROR(Table1__4[[#This Row],[Actual]]/Table1__4[[#This Row],[Target]],"")</f>
        <v/>
      </c>
      <c r="Q160" s="22" t="str">
        <f>IFERROR(IF(Table1__4[[#This Row],[Target]]&gt;0,Table1__4[[#This Row],[Target]]-Table1__4[[#This Row],[Actual]],""),"")</f>
        <v/>
      </c>
    </row>
    <row r="161" spans="1:17" x14ac:dyDescent="0.75">
      <c r="A161" s="22" t="s">
        <v>10</v>
      </c>
      <c r="B161" s="22" t="s">
        <v>11</v>
      </c>
      <c r="C161" s="22" t="s">
        <v>12</v>
      </c>
      <c r="D161" s="22" t="s">
        <v>122</v>
      </c>
      <c r="E161" s="22" t="s">
        <v>123</v>
      </c>
      <c r="F161" s="22" t="s">
        <v>124</v>
      </c>
      <c r="G161" s="22" t="s">
        <v>125</v>
      </c>
      <c r="H161">
        <v>66113138</v>
      </c>
      <c r="I161" s="22" t="s">
        <v>7085</v>
      </c>
      <c r="J161" s="22" t="s">
        <v>7391</v>
      </c>
      <c r="K161" s="22" t="str">
        <f>_xlfn.TEXTBEFORE(Table1__4[[#This Row],[ParentName]],"-")</f>
        <v>BD10</v>
      </c>
      <c r="L161" s="22" t="str">
        <f>_xlfn.XLOOKUP(Table1__4[[#This Row],[MAAN8]],ASO!F:F,ASO!H:H,"")</f>
        <v/>
      </c>
      <c r="M161" s="22" t="str">
        <f>_xlfn.XLOOKUP(Table1__4[[#This Row],[MAAN8]],program!A:A,program!E:E,"")</f>
        <v/>
      </c>
      <c r="N161" s="22" t="str">
        <f>_xlfn.XLOOKUP(Table1__4[[#This Row],[MAAN8]],program!A:A,program!F:F,"")</f>
        <v/>
      </c>
      <c r="O161" s="22">
        <f>SUMIFS(sellout!N:N,sellout!G:G,Table1__4[[#This Row],[MAAN8]])</f>
        <v>0</v>
      </c>
      <c r="P161" s="2" t="str">
        <f>IFERROR(Table1__4[[#This Row],[Actual]]/Table1__4[[#This Row],[Target]],"")</f>
        <v/>
      </c>
      <c r="Q161" s="22" t="str">
        <f>IFERROR(IF(Table1__4[[#This Row],[Target]]&gt;0,Table1__4[[#This Row],[Target]]-Table1__4[[#This Row],[Actual]],""),"")</f>
        <v/>
      </c>
    </row>
    <row r="162" spans="1:17" x14ac:dyDescent="0.75">
      <c r="A162" s="22" t="s">
        <v>10</v>
      </c>
      <c r="B162" s="22" t="s">
        <v>11</v>
      </c>
      <c r="C162" s="22" t="s">
        <v>12</v>
      </c>
      <c r="D162" s="22" t="s">
        <v>122</v>
      </c>
      <c r="E162" s="22" t="s">
        <v>244</v>
      </c>
      <c r="F162" s="22" t="s">
        <v>124</v>
      </c>
      <c r="G162" s="22" t="s">
        <v>245</v>
      </c>
      <c r="H162">
        <v>66111883</v>
      </c>
      <c r="I162" s="22" t="s">
        <v>382</v>
      </c>
      <c r="J162" s="22" t="s">
        <v>383</v>
      </c>
      <c r="K162" s="22" t="str">
        <f>_xlfn.TEXTBEFORE(Table1__4[[#This Row],[ParentName]],"-")</f>
        <v>BD10</v>
      </c>
      <c r="L162" s="22" t="str">
        <f>_xlfn.XLOOKUP(Table1__4[[#This Row],[MAAN8]],ASO!F:F,ASO!H:H,"")</f>
        <v>Grocery Store</v>
      </c>
      <c r="M162" s="22" t="str">
        <f>_xlfn.XLOOKUP(Table1__4[[#This Row],[MAAN8]],program!A:A,program!E:E,"")</f>
        <v/>
      </c>
      <c r="N162" s="22" t="str">
        <f>_xlfn.XLOOKUP(Table1__4[[#This Row],[MAAN8]],program!A:A,program!F:F,"")</f>
        <v/>
      </c>
      <c r="O162" s="22">
        <f>SUMIFS(sellout!N:N,sellout!G:G,Table1__4[[#This Row],[MAAN8]])</f>
        <v>40</v>
      </c>
      <c r="P162" s="2" t="str">
        <f>IFERROR(Table1__4[[#This Row],[Actual]]/Table1__4[[#This Row],[Target]],"")</f>
        <v/>
      </c>
      <c r="Q162" s="22" t="str">
        <f>IFERROR(IF(Table1__4[[#This Row],[Target]]&gt;0,Table1__4[[#This Row],[Target]]-Table1__4[[#This Row],[Actual]],""),"")</f>
        <v/>
      </c>
    </row>
    <row r="163" spans="1:17" x14ac:dyDescent="0.75">
      <c r="A163" s="22" t="s">
        <v>10</v>
      </c>
      <c r="B163" s="22" t="s">
        <v>11</v>
      </c>
      <c r="C163" s="22" t="s">
        <v>22</v>
      </c>
      <c r="D163" s="22" t="s">
        <v>180</v>
      </c>
      <c r="E163" s="22" t="s">
        <v>928</v>
      </c>
      <c r="F163" s="22" t="s">
        <v>182</v>
      </c>
      <c r="G163" s="22" t="s">
        <v>929</v>
      </c>
      <c r="H163">
        <v>66115606</v>
      </c>
      <c r="I163" s="22" t="s">
        <v>7392</v>
      </c>
      <c r="J163" s="22" t="s">
        <v>7393</v>
      </c>
      <c r="K163" s="22" t="str">
        <f>_xlfn.TEXTBEFORE(Table1__4[[#This Row],[ParentName]],"-")</f>
        <v>BD14</v>
      </c>
      <c r="L163" s="22" t="str">
        <f>_xlfn.XLOOKUP(Table1__4[[#This Row],[MAAN8]],ASO!F:F,ASO!H:H,"")</f>
        <v/>
      </c>
      <c r="M163" s="22" t="str">
        <f>_xlfn.XLOOKUP(Table1__4[[#This Row],[MAAN8]],program!A:A,program!E:E,"")</f>
        <v/>
      </c>
      <c r="N163" s="22" t="str">
        <f>_xlfn.XLOOKUP(Table1__4[[#This Row],[MAAN8]],program!A:A,program!F:F,"")</f>
        <v/>
      </c>
      <c r="O163" s="22">
        <f>SUMIFS(sellout!N:N,sellout!G:G,Table1__4[[#This Row],[MAAN8]])</f>
        <v>40</v>
      </c>
      <c r="P163" s="2" t="str">
        <f>IFERROR(Table1__4[[#This Row],[Actual]]/Table1__4[[#This Row],[Target]],"")</f>
        <v/>
      </c>
      <c r="Q163" s="22" t="str">
        <f>IFERROR(IF(Table1__4[[#This Row],[Target]]&gt;0,Table1__4[[#This Row],[Target]]-Table1__4[[#This Row],[Actual]],""),"")</f>
        <v/>
      </c>
    </row>
    <row r="164" spans="1:17" x14ac:dyDescent="0.75">
      <c r="A164" s="22" t="s">
        <v>10</v>
      </c>
      <c r="B164" s="22" t="s">
        <v>11</v>
      </c>
      <c r="C164" s="22" t="s">
        <v>22</v>
      </c>
      <c r="D164" s="22" t="s">
        <v>88</v>
      </c>
      <c r="E164" s="22" t="s">
        <v>176</v>
      </c>
      <c r="F164" s="22" t="s">
        <v>30</v>
      </c>
      <c r="G164" s="22" t="s">
        <v>177</v>
      </c>
      <c r="H164">
        <v>66103197</v>
      </c>
      <c r="I164" s="22" t="s">
        <v>384</v>
      </c>
      <c r="J164" s="22" t="s">
        <v>385</v>
      </c>
      <c r="K164" s="22" t="str">
        <f>_xlfn.TEXTBEFORE(Table1__4[[#This Row],[ParentName]],"-")</f>
        <v>BD11</v>
      </c>
      <c r="L164" s="22" t="str">
        <f>_xlfn.XLOOKUP(Table1__4[[#This Row],[MAAN8]],ASO!F:F,ASO!H:H,"")</f>
        <v>Grocery Store</v>
      </c>
      <c r="M164" s="22" t="str">
        <f>_xlfn.XLOOKUP(Table1__4[[#This Row],[MAAN8]],program!A:A,program!E:E,"")</f>
        <v/>
      </c>
      <c r="N164" s="22" t="str">
        <f>_xlfn.XLOOKUP(Table1__4[[#This Row],[MAAN8]],program!A:A,program!F:F,"")</f>
        <v/>
      </c>
      <c r="O164" s="22">
        <f>SUMIFS(sellout!N:N,sellout!G:G,Table1__4[[#This Row],[MAAN8]])</f>
        <v>7</v>
      </c>
      <c r="P164" s="2" t="str">
        <f>IFERROR(Table1__4[[#This Row],[Actual]]/Table1__4[[#This Row],[Target]],"")</f>
        <v/>
      </c>
      <c r="Q164" s="22" t="str">
        <f>IFERROR(IF(Table1__4[[#This Row],[Target]]&gt;0,Table1__4[[#This Row],[Target]]-Table1__4[[#This Row],[Actual]],""),"")</f>
        <v/>
      </c>
    </row>
    <row r="165" spans="1:17" x14ac:dyDescent="0.75">
      <c r="A165" s="22" t="s">
        <v>10</v>
      </c>
      <c r="B165" s="22" t="s">
        <v>11</v>
      </c>
      <c r="C165" s="22" t="s">
        <v>22</v>
      </c>
      <c r="D165" s="22" t="s">
        <v>180</v>
      </c>
      <c r="E165" s="22" t="s">
        <v>210</v>
      </c>
      <c r="F165" s="22" t="s">
        <v>182</v>
      </c>
      <c r="G165" s="22" t="s">
        <v>211</v>
      </c>
      <c r="H165">
        <v>66104056</v>
      </c>
      <c r="I165" s="22" t="s">
        <v>386</v>
      </c>
      <c r="J165" s="22" t="s">
        <v>387</v>
      </c>
      <c r="K165" s="22" t="str">
        <f>_xlfn.TEXTBEFORE(Table1__4[[#This Row],[ParentName]],"-")</f>
        <v>BD14</v>
      </c>
      <c r="L165" s="22" t="str">
        <f>_xlfn.XLOOKUP(Table1__4[[#This Row],[MAAN8]],ASO!F:F,ASO!H:H,"")</f>
        <v>Grocery Store</v>
      </c>
      <c r="M165" s="22" t="str">
        <f>_xlfn.XLOOKUP(Table1__4[[#This Row],[MAAN8]],program!A:A,program!E:E,"")</f>
        <v/>
      </c>
      <c r="N165" s="22" t="str">
        <f>_xlfn.XLOOKUP(Table1__4[[#This Row],[MAAN8]],program!A:A,program!F:F,"")</f>
        <v/>
      </c>
      <c r="O165" s="22">
        <f>SUMIFS(sellout!N:N,sellout!G:G,Table1__4[[#This Row],[MAAN8]])</f>
        <v>60</v>
      </c>
      <c r="P165" s="2" t="str">
        <f>IFERROR(Table1__4[[#This Row],[Actual]]/Table1__4[[#This Row],[Target]],"")</f>
        <v/>
      </c>
      <c r="Q165" s="22" t="str">
        <f>IFERROR(IF(Table1__4[[#This Row],[Target]]&gt;0,Table1__4[[#This Row],[Target]]-Table1__4[[#This Row],[Actual]],""),"")</f>
        <v/>
      </c>
    </row>
    <row r="166" spans="1:17" x14ac:dyDescent="0.75">
      <c r="A166" s="22" t="s">
        <v>10</v>
      </c>
      <c r="B166" s="22" t="s">
        <v>11</v>
      </c>
      <c r="C166" s="22" t="s">
        <v>22</v>
      </c>
      <c r="D166" s="22" t="s">
        <v>88</v>
      </c>
      <c r="E166" s="22" t="s">
        <v>256</v>
      </c>
      <c r="F166" s="22" t="s">
        <v>218</v>
      </c>
      <c r="G166" s="22" t="s">
        <v>257</v>
      </c>
      <c r="H166">
        <v>66105139</v>
      </c>
      <c r="I166" s="22" t="s">
        <v>388</v>
      </c>
      <c r="J166" s="22" t="s">
        <v>389</v>
      </c>
      <c r="K166" s="22" t="str">
        <f>_xlfn.TEXTBEFORE(Table1__4[[#This Row],[ParentName]],"-")</f>
        <v>BD11</v>
      </c>
      <c r="L166" s="22" t="str">
        <f>_xlfn.XLOOKUP(Table1__4[[#This Row],[MAAN8]],ASO!F:F,ASO!H:H,"")</f>
        <v>Grocery Store</v>
      </c>
      <c r="M166" s="22" t="str">
        <f>_xlfn.XLOOKUP(Table1__4[[#This Row],[MAAN8]],program!A:A,program!E:E,"")</f>
        <v/>
      </c>
      <c r="N166" s="22" t="str">
        <f>_xlfn.XLOOKUP(Table1__4[[#This Row],[MAAN8]],program!A:A,program!F:F,"")</f>
        <v/>
      </c>
      <c r="O166" s="22">
        <f>SUMIFS(sellout!N:N,sellout!G:G,Table1__4[[#This Row],[MAAN8]])</f>
        <v>10</v>
      </c>
      <c r="P166" s="2" t="str">
        <f>IFERROR(Table1__4[[#This Row],[Actual]]/Table1__4[[#This Row],[Target]],"")</f>
        <v/>
      </c>
      <c r="Q166" s="22" t="str">
        <f>IFERROR(IF(Table1__4[[#This Row],[Target]]&gt;0,Table1__4[[#This Row],[Target]]-Table1__4[[#This Row],[Actual]],""),"")</f>
        <v/>
      </c>
    </row>
    <row r="167" spans="1:17" x14ac:dyDescent="0.75">
      <c r="A167" s="22" t="s">
        <v>10</v>
      </c>
      <c r="B167" s="22" t="s">
        <v>11</v>
      </c>
      <c r="C167" s="22" t="s">
        <v>46</v>
      </c>
      <c r="D167" s="22" t="s">
        <v>47</v>
      </c>
      <c r="E167" s="22" t="s">
        <v>101</v>
      </c>
      <c r="F167" s="22" t="s">
        <v>68</v>
      </c>
      <c r="G167" s="22" t="s">
        <v>102</v>
      </c>
      <c r="H167">
        <v>65048956</v>
      </c>
      <c r="I167" s="22" t="s">
        <v>390</v>
      </c>
      <c r="J167" s="22" t="s">
        <v>391</v>
      </c>
      <c r="K167" s="22" t="str">
        <f>_xlfn.TEXTBEFORE(Table1__4[[#This Row],[ParentName]],"-")</f>
        <v>HMcc</v>
      </c>
      <c r="L167" s="22" t="str">
        <f>_xlfn.XLOOKUP(Table1__4[[#This Row],[MAAN8]],ASO!F:F,ASO!H:H,"")</f>
        <v>Beverage Retail Store</v>
      </c>
      <c r="M167" s="22" t="str">
        <f>_xlfn.XLOOKUP(Table1__4[[#This Row],[MAAN8]],program!A:A,program!E:E,"")</f>
        <v>Target Incentive</v>
      </c>
      <c r="N167" s="22">
        <f>_xlfn.XLOOKUP(Table1__4[[#This Row],[MAAN8]],program!A:A,program!F:F,"")</f>
        <v>870</v>
      </c>
      <c r="O167" s="22">
        <f>SUMIFS(sellout!N:N,sellout!G:G,Table1__4[[#This Row],[MAAN8]])</f>
        <v>100</v>
      </c>
      <c r="P167" s="2">
        <f>IFERROR(Table1__4[[#This Row],[Actual]]/Table1__4[[#This Row],[Target]],"")</f>
        <v>0.11494252873563218</v>
      </c>
      <c r="Q167" s="22">
        <f>IFERROR(IF(Table1__4[[#This Row],[Target]]&gt;0,Table1__4[[#This Row],[Target]]-Table1__4[[#This Row],[Actual]],""),"")</f>
        <v>770</v>
      </c>
    </row>
    <row r="168" spans="1:17" x14ac:dyDescent="0.75">
      <c r="A168" s="22" t="s">
        <v>10</v>
      </c>
      <c r="B168" s="22" t="s">
        <v>11</v>
      </c>
      <c r="C168" s="22" t="s">
        <v>12</v>
      </c>
      <c r="D168" s="22" t="s">
        <v>54</v>
      </c>
      <c r="E168" s="22" t="s">
        <v>188</v>
      </c>
      <c r="F168" s="22" t="s">
        <v>182</v>
      </c>
      <c r="G168" s="22" t="s">
        <v>189</v>
      </c>
      <c r="H168">
        <v>66152296</v>
      </c>
      <c r="I168" s="22" t="s">
        <v>392</v>
      </c>
      <c r="J168" s="22" t="s">
        <v>393</v>
      </c>
      <c r="K168" s="22" t="str">
        <f>_xlfn.TEXTBEFORE(Table1__4[[#This Row],[ParentName]],"-")</f>
        <v>BD</v>
      </c>
      <c r="L168" s="22" t="str">
        <f>_xlfn.XLOOKUP(Table1__4[[#This Row],[MAAN8]],ASO!F:F,ASO!H:H,"")</f>
        <v>Grocery Store</v>
      </c>
      <c r="M168" s="22" t="str">
        <f>_xlfn.XLOOKUP(Table1__4[[#This Row],[MAAN8]],program!A:A,program!E:E,"")</f>
        <v/>
      </c>
      <c r="N168" s="22" t="str">
        <f>_xlfn.XLOOKUP(Table1__4[[#This Row],[MAAN8]],program!A:A,program!F:F,"")</f>
        <v/>
      </c>
      <c r="O168" s="22">
        <f>SUMIFS(sellout!N:N,sellout!G:G,Table1__4[[#This Row],[MAAN8]])</f>
        <v>35</v>
      </c>
      <c r="P168" s="2" t="str">
        <f>IFERROR(Table1__4[[#This Row],[Actual]]/Table1__4[[#This Row],[Target]],"")</f>
        <v/>
      </c>
      <c r="Q168" s="22" t="str">
        <f>IFERROR(IF(Table1__4[[#This Row],[Target]]&gt;0,Table1__4[[#This Row],[Target]]-Table1__4[[#This Row],[Actual]],""),"")</f>
        <v/>
      </c>
    </row>
    <row r="169" spans="1:17" x14ac:dyDescent="0.75">
      <c r="A169" s="22" t="s">
        <v>10</v>
      </c>
      <c r="B169" s="22" t="s">
        <v>11</v>
      </c>
      <c r="C169" s="22" t="s">
        <v>22</v>
      </c>
      <c r="D169" s="22" t="s">
        <v>23</v>
      </c>
      <c r="E169" s="22" t="s">
        <v>141</v>
      </c>
      <c r="F169" s="22" t="s">
        <v>25</v>
      </c>
      <c r="G169" s="22" t="s">
        <v>142</v>
      </c>
      <c r="H169">
        <v>66150692</v>
      </c>
      <c r="I169" s="22" t="s">
        <v>394</v>
      </c>
      <c r="J169" s="22" t="s">
        <v>395</v>
      </c>
      <c r="K169" s="22" t="str">
        <f>_xlfn.TEXTBEFORE(Table1__4[[#This Row],[ParentName]],"-")</f>
        <v>BD12</v>
      </c>
      <c r="L169" s="22" t="str">
        <f>_xlfn.XLOOKUP(Table1__4[[#This Row],[MAAN8]],ASO!F:F,ASO!H:H,"")</f>
        <v>Grocery Store</v>
      </c>
      <c r="M169" s="22" t="str">
        <f>_xlfn.XLOOKUP(Table1__4[[#This Row],[MAAN8]],program!A:A,program!E:E,"")</f>
        <v/>
      </c>
      <c r="N169" s="22" t="str">
        <f>_xlfn.XLOOKUP(Table1__4[[#This Row],[MAAN8]],program!A:A,program!F:F,"")</f>
        <v/>
      </c>
      <c r="O169" s="22">
        <f>SUMIFS(sellout!N:N,sellout!G:G,Table1__4[[#This Row],[MAAN8]])</f>
        <v>5</v>
      </c>
      <c r="P169" s="2" t="str">
        <f>IFERROR(Table1__4[[#This Row],[Actual]]/Table1__4[[#This Row],[Target]],"")</f>
        <v/>
      </c>
      <c r="Q169" s="22" t="str">
        <f>IFERROR(IF(Table1__4[[#This Row],[Target]]&gt;0,Table1__4[[#This Row],[Target]]-Table1__4[[#This Row],[Actual]],""),"")</f>
        <v/>
      </c>
    </row>
    <row r="170" spans="1:17" x14ac:dyDescent="0.75">
      <c r="A170" s="22" t="s">
        <v>10</v>
      </c>
      <c r="B170" s="22" t="s">
        <v>11</v>
      </c>
      <c r="C170" s="22" t="s">
        <v>46</v>
      </c>
      <c r="D170" s="22" t="s">
        <v>47</v>
      </c>
      <c r="E170" s="22" t="s">
        <v>93</v>
      </c>
      <c r="F170" s="22" t="s">
        <v>68</v>
      </c>
      <c r="G170" s="22" t="s">
        <v>94</v>
      </c>
      <c r="H170">
        <v>65408391</v>
      </c>
      <c r="I170" s="22" t="s">
        <v>396</v>
      </c>
      <c r="J170" s="22" t="s">
        <v>397</v>
      </c>
      <c r="K170" s="22" t="str">
        <f>_xlfn.TEXTBEFORE(Table1__4[[#This Row],[ParentName]],"-")</f>
        <v>HMcc</v>
      </c>
      <c r="L170" s="22" t="str">
        <f>_xlfn.XLOOKUP(Table1__4[[#This Row],[MAAN8]],ASO!F:F,ASO!H:H,"")</f>
        <v>Beverage Retail Store</v>
      </c>
      <c r="M170" s="22" t="str">
        <f>_xlfn.XLOOKUP(Table1__4[[#This Row],[MAAN8]],program!A:A,program!E:E,"")</f>
        <v>Target Incentive</v>
      </c>
      <c r="N170" s="22">
        <f>_xlfn.XLOOKUP(Table1__4[[#This Row],[MAAN8]],program!A:A,program!F:F,"")</f>
        <v>330</v>
      </c>
      <c r="O170" s="22">
        <f>SUMIFS(sellout!N:N,sellout!G:G,Table1__4[[#This Row],[MAAN8]])</f>
        <v>90</v>
      </c>
      <c r="P170" s="2">
        <f>IFERROR(Table1__4[[#This Row],[Actual]]/Table1__4[[#This Row],[Target]],"")</f>
        <v>0.27272727272727271</v>
      </c>
      <c r="Q170" s="22">
        <f>IFERROR(IF(Table1__4[[#This Row],[Target]]&gt;0,Table1__4[[#This Row],[Target]]-Table1__4[[#This Row],[Actual]],""),"")</f>
        <v>240</v>
      </c>
    </row>
    <row r="171" spans="1:17" x14ac:dyDescent="0.75">
      <c r="A171" s="22" t="s">
        <v>10</v>
      </c>
      <c r="B171" s="22" t="s">
        <v>11</v>
      </c>
      <c r="C171" s="22" t="s">
        <v>46</v>
      </c>
      <c r="D171" s="22" t="s">
        <v>47</v>
      </c>
      <c r="E171" s="22" t="s">
        <v>101</v>
      </c>
      <c r="F171" s="22" t="s">
        <v>68</v>
      </c>
      <c r="G171" s="22" t="s">
        <v>102</v>
      </c>
      <c r="H171">
        <v>65508891</v>
      </c>
      <c r="I171" s="22" t="s">
        <v>398</v>
      </c>
      <c r="J171" s="22" t="s">
        <v>399</v>
      </c>
      <c r="K171" s="22" t="str">
        <f>_xlfn.TEXTBEFORE(Table1__4[[#This Row],[ParentName]],"-")</f>
        <v>HMcc</v>
      </c>
      <c r="L171" s="22" t="str">
        <f>_xlfn.XLOOKUP(Table1__4[[#This Row],[MAAN8]],ASO!F:F,ASO!H:H,"")</f>
        <v>Grocery Store - Home Delivery</v>
      </c>
      <c r="M171" s="22" t="str">
        <f>_xlfn.XLOOKUP(Table1__4[[#This Row],[MAAN8]],program!A:A,program!E:E,"")</f>
        <v>TPO</v>
      </c>
      <c r="N171" s="22">
        <f>_xlfn.XLOOKUP(Table1__4[[#This Row],[MAAN8]],program!A:A,program!F:F,"")</f>
        <v>500</v>
      </c>
      <c r="O171" s="22">
        <f>SUMIFS(sellout!N:N,sellout!G:G,Table1__4[[#This Row],[MAAN8]])</f>
        <v>360</v>
      </c>
      <c r="P171" s="2">
        <f>IFERROR(Table1__4[[#This Row],[Actual]]/Table1__4[[#This Row],[Target]],"")</f>
        <v>0.72</v>
      </c>
      <c r="Q171" s="22">
        <f>IFERROR(IF(Table1__4[[#This Row],[Target]]&gt;0,Table1__4[[#This Row],[Target]]-Table1__4[[#This Row],[Actual]],""),"")</f>
        <v>140</v>
      </c>
    </row>
    <row r="172" spans="1:17" x14ac:dyDescent="0.75">
      <c r="A172" s="22" t="s">
        <v>10</v>
      </c>
      <c r="B172" s="22" t="s">
        <v>11</v>
      </c>
      <c r="C172" s="22" t="s">
        <v>12</v>
      </c>
      <c r="D172" s="22" t="s">
        <v>122</v>
      </c>
      <c r="E172" s="22" t="s">
        <v>252</v>
      </c>
      <c r="F172" s="22" t="s">
        <v>25</v>
      </c>
      <c r="G172" s="22" t="s">
        <v>253</v>
      </c>
      <c r="H172">
        <v>66104547</v>
      </c>
      <c r="I172" s="22" t="s">
        <v>7236</v>
      </c>
      <c r="J172" s="22" t="s">
        <v>2875</v>
      </c>
      <c r="K172" s="22" t="str">
        <f>_xlfn.TEXTBEFORE(Table1__4[[#This Row],[ParentName]],"-")</f>
        <v>BD10</v>
      </c>
      <c r="L172" s="22" t="str">
        <f>_xlfn.XLOOKUP(Table1__4[[#This Row],[MAAN8]],ASO!F:F,ASO!H:H,"")</f>
        <v/>
      </c>
      <c r="M172" s="22" t="str">
        <f>_xlfn.XLOOKUP(Table1__4[[#This Row],[MAAN8]],program!A:A,program!E:E,"")</f>
        <v/>
      </c>
      <c r="N172" s="22" t="str">
        <f>_xlfn.XLOOKUP(Table1__4[[#This Row],[MAAN8]],program!A:A,program!F:F,"")</f>
        <v/>
      </c>
      <c r="O172" s="22">
        <f>SUMIFS(sellout!N:N,sellout!G:G,Table1__4[[#This Row],[MAAN8]])</f>
        <v>0</v>
      </c>
      <c r="P172" s="2" t="str">
        <f>IFERROR(Table1__4[[#This Row],[Actual]]/Table1__4[[#This Row],[Target]],"")</f>
        <v/>
      </c>
      <c r="Q172" s="22" t="str">
        <f>IFERROR(IF(Table1__4[[#This Row],[Target]]&gt;0,Table1__4[[#This Row],[Target]]-Table1__4[[#This Row],[Actual]],""),"")</f>
        <v/>
      </c>
    </row>
    <row r="173" spans="1:17" x14ac:dyDescent="0.75">
      <c r="A173" s="22" t="s">
        <v>10</v>
      </c>
      <c r="B173" s="22" t="s">
        <v>11</v>
      </c>
      <c r="C173" s="22" t="s">
        <v>12</v>
      </c>
      <c r="D173" s="22" t="s">
        <v>122</v>
      </c>
      <c r="E173" s="22" t="s">
        <v>158</v>
      </c>
      <c r="F173" s="22" t="s">
        <v>150</v>
      </c>
      <c r="G173" s="22" t="s">
        <v>159</v>
      </c>
      <c r="H173">
        <v>66104785</v>
      </c>
      <c r="I173" s="22" t="s">
        <v>400</v>
      </c>
      <c r="J173" s="22" t="s">
        <v>401</v>
      </c>
      <c r="K173" s="22" t="str">
        <f>_xlfn.TEXTBEFORE(Table1__4[[#This Row],[ParentName]],"-")</f>
        <v>BD10</v>
      </c>
      <c r="L173" s="22" t="str">
        <f>_xlfn.XLOOKUP(Table1__4[[#This Row],[MAAN8]],ASO!F:F,ASO!H:H,"")</f>
        <v>Grocery Store</v>
      </c>
      <c r="M173" s="22" t="str">
        <f>_xlfn.XLOOKUP(Table1__4[[#This Row],[MAAN8]],program!A:A,program!E:E,"")</f>
        <v/>
      </c>
      <c r="N173" s="22" t="str">
        <f>_xlfn.XLOOKUP(Table1__4[[#This Row],[MAAN8]],program!A:A,program!F:F,"")</f>
        <v/>
      </c>
      <c r="O173" s="22">
        <f>SUMIFS(sellout!N:N,sellout!G:G,Table1__4[[#This Row],[MAAN8]])</f>
        <v>0</v>
      </c>
      <c r="P173" s="2" t="str">
        <f>IFERROR(Table1__4[[#This Row],[Actual]]/Table1__4[[#This Row],[Target]],"")</f>
        <v/>
      </c>
      <c r="Q173" s="22" t="str">
        <f>IFERROR(IF(Table1__4[[#This Row],[Target]]&gt;0,Table1__4[[#This Row],[Target]]-Table1__4[[#This Row],[Actual]],""),"")</f>
        <v/>
      </c>
    </row>
    <row r="174" spans="1:17" x14ac:dyDescent="0.75">
      <c r="A174" s="22" t="s">
        <v>10</v>
      </c>
      <c r="B174" s="22" t="s">
        <v>11</v>
      </c>
      <c r="C174" s="22" t="s">
        <v>46</v>
      </c>
      <c r="D174" s="22" t="s">
        <v>47</v>
      </c>
      <c r="E174" s="22" t="s">
        <v>196</v>
      </c>
      <c r="F174" s="22" t="s">
        <v>49</v>
      </c>
      <c r="G174" s="22" t="s">
        <v>197</v>
      </c>
      <c r="H174">
        <v>65540445</v>
      </c>
      <c r="I174" s="22" t="s">
        <v>402</v>
      </c>
      <c r="J174" s="22" t="s">
        <v>403</v>
      </c>
      <c r="K174" s="22" t="str">
        <f>_xlfn.TEXTBEFORE(Table1__4[[#This Row],[ParentName]],"-")</f>
        <v>HMcc</v>
      </c>
      <c r="L174" s="22" t="str">
        <f>_xlfn.XLOOKUP(Table1__4[[#This Row],[MAAN8]],ASO!F:F,ASO!H:H,"")</f>
        <v>Grocery Store - Home Delivery</v>
      </c>
      <c r="M174" s="22" t="str">
        <f>_xlfn.XLOOKUP(Table1__4[[#This Row],[MAAN8]],program!A:A,program!E:E,"")</f>
        <v>Target Incentive</v>
      </c>
      <c r="N174" s="22">
        <f>_xlfn.XLOOKUP(Table1__4[[#This Row],[MAAN8]],program!A:A,program!F:F,"")</f>
        <v>550</v>
      </c>
      <c r="O174" s="22">
        <f>SUMIFS(sellout!N:N,sellout!G:G,Table1__4[[#This Row],[MAAN8]])</f>
        <v>100</v>
      </c>
      <c r="P174" s="2">
        <f>IFERROR(Table1__4[[#This Row],[Actual]]/Table1__4[[#This Row],[Target]],"")</f>
        <v>0.18181818181818182</v>
      </c>
      <c r="Q174" s="22">
        <f>IFERROR(IF(Table1__4[[#This Row],[Target]]&gt;0,Table1__4[[#This Row],[Target]]-Table1__4[[#This Row],[Actual]],""),"")</f>
        <v>450</v>
      </c>
    </row>
    <row r="175" spans="1:17" x14ac:dyDescent="0.75">
      <c r="A175" s="22" t="s">
        <v>10</v>
      </c>
      <c r="B175" s="22" t="s">
        <v>11</v>
      </c>
      <c r="C175" s="22" t="s">
        <v>22</v>
      </c>
      <c r="D175" s="22" t="s">
        <v>88</v>
      </c>
      <c r="E175" s="22" t="s">
        <v>217</v>
      </c>
      <c r="F175" s="22" t="s">
        <v>218</v>
      </c>
      <c r="G175" s="22" t="s">
        <v>219</v>
      </c>
      <c r="H175">
        <v>66115505</v>
      </c>
      <c r="I175" s="22" t="s">
        <v>402</v>
      </c>
      <c r="J175" s="22" t="s">
        <v>221</v>
      </c>
      <c r="K175" s="22" t="str">
        <f>_xlfn.TEXTBEFORE(Table1__4[[#This Row],[ParentName]],"-")</f>
        <v>BD11</v>
      </c>
      <c r="L175" s="22" t="str">
        <f>_xlfn.XLOOKUP(Table1__4[[#This Row],[MAAN8]],ASO!F:F,ASO!H:H,"")</f>
        <v/>
      </c>
      <c r="M175" s="22" t="str">
        <f>_xlfn.XLOOKUP(Table1__4[[#This Row],[MAAN8]],program!A:A,program!E:E,"")</f>
        <v/>
      </c>
      <c r="N175" s="22" t="str">
        <f>_xlfn.XLOOKUP(Table1__4[[#This Row],[MAAN8]],program!A:A,program!F:F,"")</f>
        <v/>
      </c>
      <c r="O175" s="22">
        <f>SUMIFS(sellout!N:N,sellout!G:G,Table1__4[[#This Row],[MAAN8]])</f>
        <v>0</v>
      </c>
      <c r="P175" s="2" t="str">
        <f>IFERROR(Table1__4[[#This Row],[Actual]]/Table1__4[[#This Row],[Target]],"")</f>
        <v/>
      </c>
      <c r="Q175" s="22" t="str">
        <f>IFERROR(IF(Table1__4[[#This Row],[Target]]&gt;0,Table1__4[[#This Row],[Target]]-Table1__4[[#This Row],[Actual]],""),"")</f>
        <v/>
      </c>
    </row>
    <row r="176" spans="1:17" x14ac:dyDescent="0.75">
      <c r="A176" s="22" t="s">
        <v>10</v>
      </c>
      <c r="B176" s="22" t="s">
        <v>11</v>
      </c>
      <c r="C176" s="22" t="s">
        <v>46</v>
      </c>
      <c r="D176" s="22" t="s">
        <v>47</v>
      </c>
      <c r="E176" s="22" t="s">
        <v>93</v>
      </c>
      <c r="F176" s="22" t="s">
        <v>68</v>
      </c>
      <c r="G176" s="22" t="s">
        <v>94</v>
      </c>
      <c r="H176">
        <v>65009457</v>
      </c>
      <c r="I176" s="22" t="s">
        <v>404</v>
      </c>
      <c r="J176" s="22" t="s">
        <v>405</v>
      </c>
      <c r="K176" s="22" t="str">
        <f>_xlfn.TEXTBEFORE(Table1__4[[#This Row],[ParentName]],"-")</f>
        <v>HMcc</v>
      </c>
      <c r="L176" s="22" t="str">
        <f>_xlfn.XLOOKUP(Table1__4[[#This Row],[MAAN8]],ASO!F:F,ASO!H:H,"")</f>
        <v>Grocery Store - Home Delivery</v>
      </c>
      <c r="M176" s="22" t="str">
        <f>_xlfn.XLOOKUP(Table1__4[[#This Row],[MAAN8]],program!A:A,program!E:E,"")</f>
        <v>Target Incentive</v>
      </c>
      <c r="N176" s="22">
        <f>_xlfn.XLOOKUP(Table1__4[[#This Row],[MAAN8]],program!A:A,program!F:F,"")</f>
        <v>300</v>
      </c>
      <c r="O176" s="22">
        <f>SUMIFS(sellout!N:N,sellout!G:G,Table1__4[[#This Row],[MAAN8]])</f>
        <v>75</v>
      </c>
      <c r="P176" s="2">
        <f>IFERROR(Table1__4[[#This Row],[Actual]]/Table1__4[[#This Row],[Target]],"")</f>
        <v>0.25</v>
      </c>
      <c r="Q176" s="22">
        <f>IFERROR(IF(Table1__4[[#This Row],[Target]]&gt;0,Table1__4[[#This Row],[Target]]-Table1__4[[#This Row],[Actual]],""),"")</f>
        <v>225</v>
      </c>
    </row>
    <row r="177" spans="1:17" x14ac:dyDescent="0.75">
      <c r="A177" s="22" t="s">
        <v>10</v>
      </c>
      <c r="B177" s="22" t="s">
        <v>11</v>
      </c>
      <c r="C177" s="22" t="s">
        <v>22</v>
      </c>
      <c r="D177" s="22" t="s">
        <v>88</v>
      </c>
      <c r="E177" s="22" t="s">
        <v>188</v>
      </c>
      <c r="F177" s="22" t="s">
        <v>182</v>
      </c>
      <c r="G177" s="22" t="s">
        <v>189</v>
      </c>
      <c r="H177">
        <v>66106044</v>
      </c>
      <c r="I177" s="22" t="s">
        <v>406</v>
      </c>
      <c r="J177" s="22" t="s">
        <v>407</v>
      </c>
      <c r="K177" s="22" t="str">
        <f>_xlfn.TEXTBEFORE(Table1__4[[#This Row],[ParentName]],"-")</f>
        <v>BD11</v>
      </c>
      <c r="L177" s="22" t="str">
        <f>_xlfn.XLOOKUP(Table1__4[[#This Row],[MAAN8]],ASO!F:F,ASO!H:H,"")</f>
        <v>Grocery Store</v>
      </c>
      <c r="M177" s="22" t="str">
        <f>_xlfn.XLOOKUP(Table1__4[[#This Row],[MAAN8]],program!A:A,program!E:E,"")</f>
        <v/>
      </c>
      <c r="N177" s="22" t="str">
        <f>_xlfn.XLOOKUP(Table1__4[[#This Row],[MAAN8]],program!A:A,program!F:F,"")</f>
        <v/>
      </c>
      <c r="O177" s="22">
        <f>SUMIFS(sellout!N:N,sellout!G:G,Table1__4[[#This Row],[MAAN8]])</f>
        <v>183</v>
      </c>
      <c r="P177" s="2" t="str">
        <f>IFERROR(Table1__4[[#This Row],[Actual]]/Table1__4[[#This Row],[Target]],"")</f>
        <v/>
      </c>
      <c r="Q177" s="22" t="str">
        <f>IFERROR(IF(Table1__4[[#This Row],[Target]]&gt;0,Table1__4[[#This Row],[Target]]-Table1__4[[#This Row],[Actual]],""),"")</f>
        <v/>
      </c>
    </row>
    <row r="178" spans="1:17" x14ac:dyDescent="0.75">
      <c r="A178" s="22" t="s">
        <v>10</v>
      </c>
      <c r="B178" s="22" t="s">
        <v>11</v>
      </c>
      <c r="C178" s="22" t="s">
        <v>46</v>
      </c>
      <c r="D178" s="22" t="s">
        <v>47</v>
      </c>
      <c r="E178" s="22" t="s">
        <v>408</v>
      </c>
      <c r="F178" s="22" t="s">
        <v>68</v>
      </c>
      <c r="G178" s="22" t="s">
        <v>409</v>
      </c>
      <c r="H178">
        <v>65052582</v>
      </c>
      <c r="I178" s="22" t="s">
        <v>410</v>
      </c>
      <c r="J178" s="22" t="s">
        <v>411</v>
      </c>
      <c r="K178" s="22" t="str">
        <f>_xlfn.TEXTBEFORE(Table1__4[[#This Row],[ParentName]],"-")</f>
        <v>HMcc</v>
      </c>
      <c r="L178" s="22" t="str">
        <f>_xlfn.XLOOKUP(Table1__4[[#This Row],[MAAN8]],ASO!F:F,ASO!H:H,"")</f>
        <v>Grocery Store</v>
      </c>
      <c r="M178" s="22" t="str">
        <f>_xlfn.XLOOKUP(Table1__4[[#This Row],[MAAN8]],program!A:A,program!E:E,"")</f>
        <v>Target Incentive</v>
      </c>
      <c r="N178" s="22">
        <f>_xlfn.XLOOKUP(Table1__4[[#This Row],[MAAN8]],program!A:A,program!F:F,"")</f>
        <v>220</v>
      </c>
      <c r="O178" s="22">
        <f>SUMIFS(sellout!N:N,sellout!G:G,Table1__4[[#This Row],[MAAN8]])</f>
        <v>0</v>
      </c>
      <c r="P178" s="2">
        <f>IFERROR(Table1__4[[#This Row],[Actual]]/Table1__4[[#This Row],[Target]],"")</f>
        <v>0</v>
      </c>
      <c r="Q178" s="22">
        <f>IFERROR(IF(Table1__4[[#This Row],[Target]]&gt;0,Table1__4[[#This Row],[Target]]-Table1__4[[#This Row],[Actual]],""),"")</f>
        <v>220</v>
      </c>
    </row>
    <row r="179" spans="1:17" x14ac:dyDescent="0.75">
      <c r="A179" s="22" t="s">
        <v>10</v>
      </c>
      <c r="B179" s="22" t="s">
        <v>11</v>
      </c>
      <c r="C179" s="22" t="s">
        <v>12</v>
      </c>
      <c r="D179" s="22" t="s">
        <v>122</v>
      </c>
      <c r="E179" s="22" t="s">
        <v>158</v>
      </c>
      <c r="F179" s="22" t="s">
        <v>150</v>
      </c>
      <c r="G179" s="22" t="s">
        <v>159</v>
      </c>
      <c r="H179">
        <v>66150479</v>
      </c>
      <c r="I179" s="22" t="s">
        <v>412</v>
      </c>
      <c r="J179" s="22" t="s">
        <v>413</v>
      </c>
      <c r="K179" s="22" t="str">
        <f>_xlfn.TEXTBEFORE(Table1__4[[#This Row],[ParentName]],"-")</f>
        <v>BD10</v>
      </c>
      <c r="L179" s="22" t="str">
        <f>_xlfn.XLOOKUP(Table1__4[[#This Row],[MAAN8]],ASO!F:F,ASO!H:H,"")</f>
        <v>Grocery Store</v>
      </c>
      <c r="M179" s="22" t="str">
        <f>_xlfn.XLOOKUP(Table1__4[[#This Row],[MAAN8]],program!A:A,program!E:E,"")</f>
        <v/>
      </c>
      <c r="N179" s="22" t="str">
        <f>_xlfn.XLOOKUP(Table1__4[[#This Row],[MAAN8]],program!A:A,program!F:F,"")</f>
        <v/>
      </c>
      <c r="O179" s="22">
        <f>SUMIFS(sellout!N:N,sellout!G:G,Table1__4[[#This Row],[MAAN8]])</f>
        <v>5</v>
      </c>
      <c r="P179" s="2" t="str">
        <f>IFERROR(Table1__4[[#This Row],[Actual]]/Table1__4[[#This Row],[Target]],"")</f>
        <v/>
      </c>
      <c r="Q179" s="22" t="str">
        <f>IFERROR(IF(Table1__4[[#This Row],[Target]]&gt;0,Table1__4[[#This Row],[Target]]-Table1__4[[#This Row],[Actual]],""),"")</f>
        <v/>
      </c>
    </row>
    <row r="180" spans="1:17" x14ac:dyDescent="0.75">
      <c r="A180" s="22" t="s">
        <v>10</v>
      </c>
      <c r="B180" s="22" t="s">
        <v>11</v>
      </c>
      <c r="C180" s="22" t="s">
        <v>22</v>
      </c>
      <c r="D180" s="22" t="s">
        <v>88</v>
      </c>
      <c r="E180" s="22" t="s">
        <v>346</v>
      </c>
      <c r="F180" s="22" t="s">
        <v>218</v>
      </c>
      <c r="G180" s="22" t="s">
        <v>347</v>
      </c>
      <c r="H180">
        <v>66106603</v>
      </c>
      <c r="I180" s="22" t="s">
        <v>414</v>
      </c>
      <c r="J180" s="22" t="s">
        <v>415</v>
      </c>
      <c r="K180" s="22" t="str">
        <f>_xlfn.TEXTBEFORE(Table1__4[[#This Row],[ParentName]],"-")</f>
        <v>BD11</v>
      </c>
      <c r="L180" s="22" t="str">
        <f>_xlfn.XLOOKUP(Table1__4[[#This Row],[MAAN8]],ASO!F:F,ASO!H:H,"")</f>
        <v>Grocery Store</v>
      </c>
      <c r="M180" s="22" t="str">
        <f>_xlfn.XLOOKUP(Table1__4[[#This Row],[MAAN8]],program!A:A,program!E:E,"")</f>
        <v/>
      </c>
      <c r="N180" s="22" t="str">
        <f>_xlfn.XLOOKUP(Table1__4[[#This Row],[MAAN8]],program!A:A,program!F:F,"")</f>
        <v/>
      </c>
      <c r="O180" s="22">
        <f>SUMIFS(sellout!N:N,sellout!G:G,Table1__4[[#This Row],[MAAN8]])</f>
        <v>10</v>
      </c>
      <c r="P180" s="2" t="str">
        <f>IFERROR(Table1__4[[#This Row],[Actual]]/Table1__4[[#This Row],[Target]],"")</f>
        <v/>
      </c>
      <c r="Q180" s="22" t="str">
        <f>IFERROR(IF(Table1__4[[#This Row],[Target]]&gt;0,Table1__4[[#This Row],[Target]]-Table1__4[[#This Row],[Actual]],""),"")</f>
        <v/>
      </c>
    </row>
    <row r="181" spans="1:17" x14ac:dyDescent="0.75">
      <c r="A181" s="22" t="s">
        <v>10</v>
      </c>
      <c r="B181" s="22" t="s">
        <v>11</v>
      </c>
      <c r="C181" s="22" t="s">
        <v>46</v>
      </c>
      <c r="D181" s="22" t="s">
        <v>76</v>
      </c>
      <c r="E181" s="22" t="s">
        <v>270</v>
      </c>
      <c r="F181" s="22" t="s">
        <v>49</v>
      </c>
      <c r="G181" s="22" t="s">
        <v>271</v>
      </c>
      <c r="H181">
        <v>65011113</v>
      </c>
      <c r="I181" s="22" t="s">
        <v>416</v>
      </c>
      <c r="J181" s="22" t="s">
        <v>417</v>
      </c>
      <c r="K181" s="22" t="str">
        <f>_xlfn.TEXTBEFORE(Table1__4[[#This Row],[ParentName]],"-")</f>
        <v>PC</v>
      </c>
      <c r="L181" s="22" t="str">
        <f>_xlfn.XLOOKUP(Table1__4[[#This Row],[MAAN8]],ASO!F:F,ASO!H:H,"")</f>
        <v>Grocery Store</v>
      </c>
      <c r="M181" s="22" t="str">
        <f>_xlfn.XLOOKUP(Table1__4[[#This Row],[MAAN8]],program!A:A,program!E:E,"")</f>
        <v>Target Incentive</v>
      </c>
      <c r="N181" s="22">
        <f>_xlfn.XLOOKUP(Table1__4[[#This Row],[MAAN8]],program!A:A,program!F:F,"")</f>
        <v>400</v>
      </c>
      <c r="O181" s="22">
        <f>SUMIFS(sellout!N:N,sellout!G:G,Table1__4[[#This Row],[MAAN8]])</f>
        <v>15</v>
      </c>
      <c r="P181" s="2">
        <f>IFERROR(Table1__4[[#This Row],[Actual]]/Table1__4[[#This Row],[Target]],"")</f>
        <v>3.7499999999999999E-2</v>
      </c>
      <c r="Q181" s="22">
        <f>IFERROR(IF(Table1__4[[#This Row],[Target]]&gt;0,Table1__4[[#This Row],[Target]]-Table1__4[[#This Row],[Actual]],""),"")</f>
        <v>385</v>
      </c>
    </row>
    <row r="182" spans="1:17" x14ac:dyDescent="0.75">
      <c r="A182" s="22" t="s">
        <v>10</v>
      </c>
      <c r="B182" s="22" t="s">
        <v>11</v>
      </c>
      <c r="C182" s="22" t="s">
        <v>46</v>
      </c>
      <c r="D182" s="22" t="s">
        <v>47</v>
      </c>
      <c r="E182" s="22" t="s">
        <v>67</v>
      </c>
      <c r="F182" s="22" t="s">
        <v>68</v>
      </c>
      <c r="G182" s="22" t="s">
        <v>69</v>
      </c>
      <c r="H182">
        <v>65013153</v>
      </c>
      <c r="I182" s="22" t="s">
        <v>418</v>
      </c>
      <c r="J182" s="22" t="s">
        <v>419</v>
      </c>
      <c r="K182" s="22" t="str">
        <f>_xlfn.TEXTBEFORE(Table1__4[[#This Row],[ParentName]],"-")</f>
        <v>HMcc</v>
      </c>
      <c r="L182" s="22" t="str">
        <f>_xlfn.XLOOKUP(Table1__4[[#This Row],[MAAN8]],ASO!F:F,ASO!H:H,"")</f>
        <v>Grocery Store</v>
      </c>
      <c r="M182" s="22" t="str">
        <f>_xlfn.XLOOKUP(Table1__4[[#This Row],[MAAN8]],program!A:A,program!E:E,"")</f>
        <v>Target Incentive</v>
      </c>
      <c r="N182" s="22">
        <f>_xlfn.XLOOKUP(Table1__4[[#This Row],[MAAN8]],program!A:A,program!F:F,"")</f>
        <v>105</v>
      </c>
      <c r="O182" s="22">
        <f>SUMIFS(sellout!N:N,sellout!G:G,Table1__4[[#This Row],[MAAN8]])</f>
        <v>0</v>
      </c>
      <c r="P182" s="2">
        <f>IFERROR(Table1__4[[#This Row],[Actual]]/Table1__4[[#This Row],[Target]],"")</f>
        <v>0</v>
      </c>
      <c r="Q182" s="22">
        <f>IFERROR(IF(Table1__4[[#This Row],[Target]]&gt;0,Table1__4[[#This Row],[Target]]-Table1__4[[#This Row],[Actual]],""),"")</f>
        <v>105</v>
      </c>
    </row>
    <row r="183" spans="1:17" x14ac:dyDescent="0.75">
      <c r="A183" s="22" t="s">
        <v>10</v>
      </c>
      <c r="B183" s="22" t="s">
        <v>11</v>
      </c>
      <c r="C183" s="22" t="s">
        <v>46</v>
      </c>
      <c r="D183" s="22" t="s">
        <v>47</v>
      </c>
      <c r="E183" s="22" t="s">
        <v>67</v>
      </c>
      <c r="F183" s="22" t="s">
        <v>68</v>
      </c>
      <c r="G183" s="22" t="s">
        <v>69</v>
      </c>
      <c r="H183">
        <v>65032895</v>
      </c>
      <c r="I183" s="22" t="s">
        <v>418</v>
      </c>
      <c r="J183" s="22" t="s">
        <v>420</v>
      </c>
      <c r="K183" s="22" t="str">
        <f>_xlfn.TEXTBEFORE(Table1__4[[#This Row],[ParentName]],"-")</f>
        <v>HMcc</v>
      </c>
      <c r="L183" s="22" t="str">
        <f>_xlfn.XLOOKUP(Table1__4[[#This Row],[MAAN8]],ASO!F:F,ASO!H:H,"")</f>
        <v>Grocery Store</v>
      </c>
      <c r="M183" s="22" t="str">
        <f>_xlfn.XLOOKUP(Table1__4[[#This Row],[MAAN8]],program!A:A,program!E:E,"")</f>
        <v>Target Incentive</v>
      </c>
      <c r="N183" s="22">
        <f>_xlfn.XLOOKUP(Table1__4[[#This Row],[MAAN8]],program!A:A,program!F:F,"")</f>
        <v>75</v>
      </c>
      <c r="O183" s="22">
        <f>SUMIFS(sellout!N:N,sellout!G:G,Table1__4[[#This Row],[MAAN8]])</f>
        <v>0</v>
      </c>
      <c r="P183" s="2">
        <f>IFERROR(Table1__4[[#This Row],[Actual]]/Table1__4[[#This Row],[Target]],"")</f>
        <v>0</v>
      </c>
      <c r="Q183" s="22">
        <f>IFERROR(IF(Table1__4[[#This Row],[Target]]&gt;0,Table1__4[[#This Row],[Target]]-Table1__4[[#This Row],[Actual]],""),"")</f>
        <v>75</v>
      </c>
    </row>
    <row r="184" spans="1:17" x14ac:dyDescent="0.75">
      <c r="A184" s="22" t="s">
        <v>10</v>
      </c>
      <c r="B184" s="22" t="s">
        <v>11</v>
      </c>
      <c r="C184" s="22" t="s">
        <v>22</v>
      </c>
      <c r="D184" s="22" t="s">
        <v>23</v>
      </c>
      <c r="E184" s="22" t="s">
        <v>252</v>
      </c>
      <c r="F184" s="22" t="s">
        <v>25</v>
      </c>
      <c r="G184" s="22" t="s">
        <v>253</v>
      </c>
      <c r="H184">
        <v>66106050</v>
      </c>
      <c r="I184" s="22" t="s">
        <v>7233</v>
      </c>
      <c r="J184" s="22" t="s">
        <v>7394</v>
      </c>
      <c r="K184" s="22" t="str">
        <f>_xlfn.TEXTBEFORE(Table1__4[[#This Row],[ParentName]],"-")</f>
        <v>BD12</v>
      </c>
      <c r="L184" s="22" t="str">
        <f>_xlfn.XLOOKUP(Table1__4[[#This Row],[MAAN8]],ASO!F:F,ASO!H:H,"")</f>
        <v/>
      </c>
      <c r="M184" s="22" t="str">
        <f>_xlfn.XLOOKUP(Table1__4[[#This Row],[MAAN8]],program!A:A,program!E:E,"")</f>
        <v/>
      </c>
      <c r="N184" s="22" t="str">
        <f>_xlfn.XLOOKUP(Table1__4[[#This Row],[MAAN8]],program!A:A,program!F:F,"")</f>
        <v/>
      </c>
      <c r="O184" s="22">
        <f>SUMIFS(sellout!N:N,sellout!G:G,Table1__4[[#This Row],[MAAN8]])</f>
        <v>8</v>
      </c>
      <c r="P184" s="2" t="str">
        <f>IFERROR(Table1__4[[#This Row],[Actual]]/Table1__4[[#This Row],[Target]],"")</f>
        <v/>
      </c>
      <c r="Q184" s="22" t="str">
        <f>IFERROR(IF(Table1__4[[#This Row],[Target]]&gt;0,Table1__4[[#This Row],[Target]]-Table1__4[[#This Row],[Actual]],""),"")</f>
        <v/>
      </c>
    </row>
    <row r="185" spans="1:17" x14ac:dyDescent="0.75">
      <c r="A185" s="22" t="s">
        <v>10</v>
      </c>
      <c r="B185" s="22" t="s">
        <v>11</v>
      </c>
      <c r="C185" s="22" t="s">
        <v>22</v>
      </c>
      <c r="D185" s="22" t="s">
        <v>180</v>
      </c>
      <c r="E185" s="22" t="s">
        <v>181</v>
      </c>
      <c r="F185" s="22" t="s">
        <v>182</v>
      </c>
      <c r="G185" s="22" t="s">
        <v>183</v>
      </c>
      <c r="H185">
        <v>66108826</v>
      </c>
      <c r="I185" s="22" t="s">
        <v>421</v>
      </c>
      <c r="J185" s="22" t="s">
        <v>422</v>
      </c>
      <c r="K185" s="22" t="str">
        <f>_xlfn.TEXTBEFORE(Table1__4[[#This Row],[ParentName]],"-")</f>
        <v>BD14</v>
      </c>
      <c r="L185" s="22" t="str">
        <f>_xlfn.XLOOKUP(Table1__4[[#This Row],[MAAN8]],ASO!F:F,ASO!H:H,"")</f>
        <v/>
      </c>
      <c r="M185" s="22" t="str">
        <f>_xlfn.XLOOKUP(Table1__4[[#This Row],[MAAN8]],program!A:A,program!E:E,"")</f>
        <v/>
      </c>
      <c r="N185" s="22" t="str">
        <f>_xlfn.XLOOKUP(Table1__4[[#This Row],[MAAN8]],program!A:A,program!F:F,"")</f>
        <v/>
      </c>
      <c r="O185" s="22">
        <f>SUMIFS(sellout!N:N,sellout!G:G,Table1__4[[#This Row],[MAAN8]])</f>
        <v>8</v>
      </c>
      <c r="P185" s="2" t="str">
        <f>IFERROR(Table1__4[[#This Row],[Actual]]/Table1__4[[#This Row],[Target]],"")</f>
        <v/>
      </c>
      <c r="Q185" s="22" t="str">
        <f>IFERROR(IF(Table1__4[[#This Row],[Target]]&gt;0,Table1__4[[#This Row],[Target]]-Table1__4[[#This Row],[Actual]],""),"")</f>
        <v/>
      </c>
    </row>
    <row r="186" spans="1:17" x14ac:dyDescent="0.75">
      <c r="A186" s="22" t="s">
        <v>10</v>
      </c>
      <c r="B186" s="22" t="s">
        <v>11</v>
      </c>
      <c r="C186" s="22" t="s">
        <v>22</v>
      </c>
      <c r="D186" s="22" t="s">
        <v>23</v>
      </c>
      <c r="E186" s="22" t="s">
        <v>252</v>
      </c>
      <c r="F186" s="22" t="s">
        <v>25</v>
      </c>
      <c r="G186" s="22" t="s">
        <v>253</v>
      </c>
      <c r="H186">
        <v>66106408</v>
      </c>
      <c r="I186" s="22" t="s">
        <v>423</v>
      </c>
      <c r="J186" s="22" t="s">
        <v>424</v>
      </c>
      <c r="K186" s="22" t="str">
        <f>_xlfn.TEXTBEFORE(Table1__4[[#This Row],[ParentName]],"-")</f>
        <v>BD12</v>
      </c>
      <c r="L186" s="22" t="str">
        <f>_xlfn.XLOOKUP(Table1__4[[#This Row],[MAAN8]],ASO!F:F,ASO!H:H,"")</f>
        <v>Grocery Store</v>
      </c>
      <c r="M186" s="22" t="str">
        <f>_xlfn.XLOOKUP(Table1__4[[#This Row],[MAAN8]],program!A:A,program!E:E,"")</f>
        <v/>
      </c>
      <c r="N186" s="22" t="str">
        <f>_xlfn.XLOOKUP(Table1__4[[#This Row],[MAAN8]],program!A:A,program!F:F,"")</f>
        <v/>
      </c>
      <c r="O186" s="22">
        <f>SUMIFS(sellout!N:N,sellout!G:G,Table1__4[[#This Row],[MAAN8]])</f>
        <v>20</v>
      </c>
      <c r="P186" s="2" t="str">
        <f>IFERROR(Table1__4[[#This Row],[Actual]]/Table1__4[[#This Row],[Target]],"")</f>
        <v/>
      </c>
      <c r="Q186" s="22" t="str">
        <f>IFERROR(IF(Table1__4[[#This Row],[Target]]&gt;0,Table1__4[[#This Row],[Target]]-Table1__4[[#This Row],[Actual]],""),"")</f>
        <v/>
      </c>
    </row>
    <row r="187" spans="1:17" x14ac:dyDescent="0.75">
      <c r="A187" s="22" t="s">
        <v>10</v>
      </c>
      <c r="B187" s="22" t="s">
        <v>11</v>
      </c>
      <c r="C187" s="22" t="s">
        <v>22</v>
      </c>
      <c r="D187" s="22" t="s">
        <v>88</v>
      </c>
      <c r="E187" s="22" t="s">
        <v>166</v>
      </c>
      <c r="F187" s="22" t="s">
        <v>40</v>
      </c>
      <c r="G187" s="22" t="s">
        <v>167</v>
      </c>
      <c r="H187">
        <v>66107461</v>
      </c>
      <c r="I187" s="22" t="s">
        <v>425</v>
      </c>
      <c r="J187" s="22" t="s">
        <v>426</v>
      </c>
      <c r="K187" s="22" t="str">
        <f>_xlfn.TEXTBEFORE(Table1__4[[#This Row],[ParentName]],"-")</f>
        <v>BD11</v>
      </c>
      <c r="L187" s="22" t="str">
        <f>_xlfn.XLOOKUP(Table1__4[[#This Row],[MAAN8]],ASO!F:F,ASO!H:H,"")</f>
        <v>Grocery Store - Home Delivery</v>
      </c>
      <c r="M187" s="22" t="str">
        <f>_xlfn.XLOOKUP(Table1__4[[#This Row],[MAAN8]],program!A:A,program!E:E,"")</f>
        <v/>
      </c>
      <c r="N187" s="22" t="str">
        <f>_xlfn.XLOOKUP(Table1__4[[#This Row],[MAAN8]],program!A:A,program!F:F,"")</f>
        <v/>
      </c>
      <c r="O187" s="22">
        <f>SUMIFS(sellout!N:N,sellout!G:G,Table1__4[[#This Row],[MAAN8]])</f>
        <v>30</v>
      </c>
      <c r="P187" s="2" t="str">
        <f>IFERROR(Table1__4[[#This Row],[Actual]]/Table1__4[[#This Row],[Target]],"")</f>
        <v/>
      </c>
      <c r="Q187" s="22" t="str">
        <f>IFERROR(IF(Table1__4[[#This Row],[Target]]&gt;0,Table1__4[[#This Row],[Target]]-Table1__4[[#This Row],[Actual]],""),"")</f>
        <v/>
      </c>
    </row>
    <row r="188" spans="1:17" x14ac:dyDescent="0.75">
      <c r="A188" s="22" t="s">
        <v>10</v>
      </c>
      <c r="B188" s="22" t="s">
        <v>11</v>
      </c>
      <c r="C188" s="22" t="s">
        <v>22</v>
      </c>
      <c r="D188" s="22" t="s">
        <v>23</v>
      </c>
      <c r="E188" s="22" t="s">
        <v>141</v>
      </c>
      <c r="F188" s="22" t="s">
        <v>25</v>
      </c>
      <c r="G188" s="22" t="s">
        <v>142</v>
      </c>
      <c r="H188">
        <v>66101478</v>
      </c>
      <c r="I188" s="22" t="s">
        <v>427</v>
      </c>
      <c r="J188" s="22" t="s">
        <v>428</v>
      </c>
      <c r="K188" s="22" t="str">
        <f>_xlfn.TEXTBEFORE(Table1__4[[#This Row],[ParentName]],"-")</f>
        <v>BD12</v>
      </c>
      <c r="L188" s="22" t="str">
        <f>_xlfn.XLOOKUP(Table1__4[[#This Row],[MAAN8]],ASO!F:F,ASO!H:H,"")</f>
        <v>Grocery Store</v>
      </c>
      <c r="M188" s="22" t="str">
        <f>_xlfn.XLOOKUP(Table1__4[[#This Row],[MAAN8]],program!A:A,program!E:E,"")</f>
        <v/>
      </c>
      <c r="N188" s="22" t="str">
        <f>_xlfn.XLOOKUP(Table1__4[[#This Row],[MAAN8]],program!A:A,program!F:F,"")</f>
        <v/>
      </c>
      <c r="O188" s="22">
        <f>SUMIFS(sellout!N:N,sellout!G:G,Table1__4[[#This Row],[MAAN8]])</f>
        <v>0</v>
      </c>
      <c r="P188" s="2" t="str">
        <f>IFERROR(Table1__4[[#This Row],[Actual]]/Table1__4[[#This Row],[Target]],"")</f>
        <v/>
      </c>
      <c r="Q188" s="22" t="str">
        <f>IFERROR(IF(Table1__4[[#This Row],[Target]]&gt;0,Table1__4[[#This Row],[Target]]-Table1__4[[#This Row],[Actual]],""),"")</f>
        <v/>
      </c>
    </row>
    <row r="189" spans="1:17" x14ac:dyDescent="0.75">
      <c r="A189" s="22" t="s">
        <v>10</v>
      </c>
      <c r="B189" s="22" t="s">
        <v>11</v>
      </c>
      <c r="C189" s="22" t="s">
        <v>22</v>
      </c>
      <c r="D189" s="22" t="s">
        <v>23</v>
      </c>
      <c r="E189" s="22" t="s">
        <v>62</v>
      </c>
      <c r="F189" s="22" t="s">
        <v>63</v>
      </c>
      <c r="G189" s="22" t="s">
        <v>64</v>
      </c>
      <c r="H189">
        <v>66101470</v>
      </c>
      <c r="I189" s="22" t="s">
        <v>429</v>
      </c>
      <c r="J189" s="22" t="s">
        <v>430</v>
      </c>
      <c r="K189" s="22" t="str">
        <f>_xlfn.TEXTBEFORE(Table1__4[[#This Row],[ParentName]],"-")</f>
        <v>BD12</v>
      </c>
      <c r="L189" s="22" t="str">
        <f>_xlfn.XLOOKUP(Table1__4[[#This Row],[MAAN8]],ASO!F:F,ASO!H:H,"")</f>
        <v>Grocery Store</v>
      </c>
      <c r="M189" s="22" t="str">
        <f>_xlfn.XLOOKUP(Table1__4[[#This Row],[MAAN8]],program!A:A,program!E:E,"")</f>
        <v/>
      </c>
      <c r="N189" s="22" t="str">
        <f>_xlfn.XLOOKUP(Table1__4[[#This Row],[MAAN8]],program!A:A,program!F:F,"")</f>
        <v/>
      </c>
      <c r="O189" s="22">
        <f>SUMIFS(sellout!N:N,sellout!G:G,Table1__4[[#This Row],[MAAN8]])</f>
        <v>0</v>
      </c>
      <c r="P189" s="2" t="str">
        <f>IFERROR(Table1__4[[#This Row],[Actual]]/Table1__4[[#This Row],[Target]],"")</f>
        <v/>
      </c>
      <c r="Q189" s="22" t="str">
        <f>IFERROR(IF(Table1__4[[#This Row],[Target]]&gt;0,Table1__4[[#This Row],[Target]]-Table1__4[[#This Row],[Actual]],""),"")</f>
        <v/>
      </c>
    </row>
    <row r="190" spans="1:17" x14ac:dyDescent="0.75">
      <c r="A190" s="22" t="s">
        <v>10</v>
      </c>
      <c r="B190" s="22" t="s">
        <v>11</v>
      </c>
      <c r="C190" s="22" t="s">
        <v>22</v>
      </c>
      <c r="D190" s="22" t="s">
        <v>88</v>
      </c>
      <c r="E190" s="22" t="s">
        <v>447</v>
      </c>
      <c r="F190" s="22" t="s">
        <v>218</v>
      </c>
      <c r="G190" s="22" t="s">
        <v>448</v>
      </c>
      <c r="H190">
        <v>66109886</v>
      </c>
      <c r="I190" s="22" t="s">
        <v>8043</v>
      </c>
      <c r="J190" s="22" t="s">
        <v>8044</v>
      </c>
      <c r="K190" s="22" t="str">
        <f>_xlfn.TEXTBEFORE(Table1__4[[#This Row],[ParentName]],"-")</f>
        <v>BD11</v>
      </c>
      <c r="L190" s="22" t="str">
        <f>_xlfn.XLOOKUP(Table1__4[[#This Row],[MAAN8]],ASO!F:F,ASO!H:H,"")</f>
        <v/>
      </c>
      <c r="M190" s="22" t="str">
        <f>_xlfn.XLOOKUP(Table1__4[[#This Row],[MAAN8]],program!A:A,program!E:E,"")</f>
        <v/>
      </c>
      <c r="N190" s="22" t="str">
        <f>_xlfn.XLOOKUP(Table1__4[[#This Row],[MAAN8]],program!A:A,program!F:F,"")</f>
        <v/>
      </c>
      <c r="O190" s="22">
        <f>SUMIFS(sellout!N:N,sellout!G:G,Table1__4[[#This Row],[MAAN8]])</f>
        <v>0</v>
      </c>
      <c r="P190" s="2" t="str">
        <f>IFERROR(Table1__4[[#This Row],[Actual]]/Table1__4[[#This Row],[Target]],"")</f>
        <v/>
      </c>
      <c r="Q190" s="22" t="str">
        <f>IFERROR(IF(Table1__4[[#This Row],[Target]]&gt;0,Table1__4[[#This Row],[Target]]-Table1__4[[#This Row],[Actual]],""),"")</f>
        <v/>
      </c>
    </row>
    <row r="191" spans="1:17" x14ac:dyDescent="0.75">
      <c r="A191" s="22" t="s">
        <v>10</v>
      </c>
      <c r="B191" s="22" t="s">
        <v>11</v>
      </c>
      <c r="C191" s="22" t="s">
        <v>46</v>
      </c>
      <c r="D191" s="22" t="s">
        <v>47</v>
      </c>
      <c r="E191" s="22" t="s">
        <v>67</v>
      </c>
      <c r="F191" s="22" t="s">
        <v>68</v>
      </c>
      <c r="G191" s="22" t="s">
        <v>69</v>
      </c>
      <c r="H191">
        <v>65705814</v>
      </c>
      <c r="I191" s="22" t="s">
        <v>431</v>
      </c>
      <c r="J191" s="22" t="s">
        <v>432</v>
      </c>
      <c r="K191" s="22" t="str">
        <f>_xlfn.TEXTBEFORE(Table1__4[[#This Row],[ParentName]],"-")</f>
        <v>HMcc</v>
      </c>
      <c r="L191" s="22" t="str">
        <f>_xlfn.XLOOKUP(Table1__4[[#This Row],[MAAN8]],ASO!F:F,ASO!H:H,"")</f>
        <v>Grocery Store</v>
      </c>
      <c r="M191" s="22" t="str">
        <f>_xlfn.XLOOKUP(Table1__4[[#This Row],[MAAN8]],program!A:A,program!E:E,"")</f>
        <v>Target Incentive</v>
      </c>
      <c r="N191" s="22">
        <f>_xlfn.XLOOKUP(Table1__4[[#This Row],[MAAN8]],program!A:A,program!F:F,"")</f>
        <v>200</v>
      </c>
      <c r="O191" s="22">
        <f>SUMIFS(sellout!N:N,sellout!G:G,Table1__4[[#This Row],[MAAN8]])</f>
        <v>185</v>
      </c>
      <c r="P191" s="2">
        <f>IFERROR(Table1__4[[#This Row],[Actual]]/Table1__4[[#This Row],[Target]],"")</f>
        <v>0.92500000000000004</v>
      </c>
      <c r="Q191" s="22">
        <f>IFERROR(IF(Table1__4[[#This Row],[Target]]&gt;0,Table1__4[[#This Row],[Target]]-Table1__4[[#This Row],[Actual]],""),"")</f>
        <v>15</v>
      </c>
    </row>
    <row r="192" spans="1:17" x14ac:dyDescent="0.75">
      <c r="A192" s="22" t="s">
        <v>10</v>
      </c>
      <c r="B192" s="22" t="s">
        <v>11</v>
      </c>
      <c r="C192" s="22" t="s">
        <v>22</v>
      </c>
      <c r="D192" s="22" t="s">
        <v>180</v>
      </c>
      <c r="E192" s="22" t="s">
        <v>181</v>
      </c>
      <c r="F192" s="22" t="s">
        <v>182</v>
      </c>
      <c r="G192" s="22" t="s">
        <v>183</v>
      </c>
      <c r="H192">
        <v>66114841</v>
      </c>
      <c r="I192" s="22" t="s">
        <v>7743</v>
      </c>
      <c r="J192" s="22" t="s">
        <v>185</v>
      </c>
      <c r="K192" s="22" t="str">
        <f>_xlfn.TEXTBEFORE(Table1__4[[#This Row],[ParentName]],"-")</f>
        <v>BD14</v>
      </c>
      <c r="L192" s="22" t="str">
        <f>_xlfn.XLOOKUP(Table1__4[[#This Row],[MAAN8]],ASO!F:F,ASO!H:H,"")</f>
        <v>Grocery Store</v>
      </c>
      <c r="M192" s="22" t="str">
        <f>_xlfn.XLOOKUP(Table1__4[[#This Row],[MAAN8]],program!A:A,program!E:E,"")</f>
        <v/>
      </c>
      <c r="N192" s="22" t="str">
        <f>_xlfn.XLOOKUP(Table1__4[[#This Row],[MAAN8]],program!A:A,program!F:F,"")</f>
        <v/>
      </c>
      <c r="O192" s="22">
        <f>SUMIFS(sellout!N:N,sellout!G:G,Table1__4[[#This Row],[MAAN8]])</f>
        <v>3</v>
      </c>
      <c r="P192" s="2" t="str">
        <f>IFERROR(Table1__4[[#This Row],[Actual]]/Table1__4[[#This Row],[Target]],"")</f>
        <v/>
      </c>
      <c r="Q192" s="22" t="str">
        <f>IFERROR(IF(Table1__4[[#This Row],[Target]]&gt;0,Table1__4[[#This Row],[Target]]-Table1__4[[#This Row],[Actual]],""),"")</f>
        <v/>
      </c>
    </row>
    <row r="193" spans="1:17" x14ac:dyDescent="0.75">
      <c r="A193" s="22" t="s">
        <v>10</v>
      </c>
      <c r="B193" s="22" t="s">
        <v>11</v>
      </c>
      <c r="C193" s="22" t="s">
        <v>12</v>
      </c>
      <c r="D193" s="22" t="s">
        <v>122</v>
      </c>
      <c r="E193" s="22" t="s">
        <v>206</v>
      </c>
      <c r="F193" s="22" t="s">
        <v>124</v>
      </c>
      <c r="G193" s="22" t="s">
        <v>207</v>
      </c>
      <c r="H193">
        <v>66108322</v>
      </c>
      <c r="I193" s="22" t="s">
        <v>433</v>
      </c>
      <c r="J193" s="22" t="s">
        <v>434</v>
      </c>
      <c r="K193" s="22" t="str">
        <f>_xlfn.TEXTBEFORE(Table1__4[[#This Row],[ParentName]],"-")</f>
        <v>BD10</v>
      </c>
      <c r="L193" s="22" t="str">
        <f>_xlfn.XLOOKUP(Table1__4[[#This Row],[MAAN8]],ASO!F:F,ASO!H:H,"")</f>
        <v>Grocery Store - Home Delivery</v>
      </c>
      <c r="M193" s="22" t="str">
        <f>_xlfn.XLOOKUP(Table1__4[[#This Row],[MAAN8]],program!A:A,program!E:E,"")</f>
        <v/>
      </c>
      <c r="N193" s="22" t="str">
        <f>_xlfn.XLOOKUP(Table1__4[[#This Row],[MAAN8]],program!A:A,program!F:F,"")</f>
        <v/>
      </c>
      <c r="O193" s="22">
        <f>SUMIFS(sellout!N:N,sellout!G:G,Table1__4[[#This Row],[MAAN8]])</f>
        <v>175</v>
      </c>
      <c r="P193" s="2" t="str">
        <f>IFERROR(Table1__4[[#This Row],[Actual]]/Table1__4[[#This Row],[Target]],"")</f>
        <v/>
      </c>
      <c r="Q193" s="22" t="str">
        <f>IFERROR(IF(Table1__4[[#This Row],[Target]]&gt;0,Table1__4[[#This Row],[Target]]-Table1__4[[#This Row],[Actual]],""),"")</f>
        <v/>
      </c>
    </row>
    <row r="194" spans="1:17" x14ac:dyDescent="0.75">
      <c r="A194" s="22" t="s">
        <v>10</v>
      </c>
      <c r="B194" s="22" t="s">
        <v>11</v>
      </c>
      <c r="C194" s="22" t="s">
        <v>22</v>
      </c>
      <c r="D194" s="22" t="s">
        <v>180</v>
      </c>
      <c r="E194" s="22" t="s">
        <v>181</v>
      </c>
      <c r="F194" s="22" t="s">
        <v>182</v>
      </c>
      <c r="G194" s="22" t="s">
        <v>183</v>
      </c>
      <c r="H194">
        <v>66113572</v>
      </c>
      <c r="I194" s="22" t="s">
        <v>435</v>
      </c>
      <c r="J194" s="22" t="s">
        <v>436</v>
      </c>
      <c r="K194" s="22" t="str">
        <f>_xlfn.TEXTBEFORE(Table1__4[[#This Row],[ParentName]],"-")</f>
        <v>BD14</v>
      </c>
      <c r="L194" s="22" t="str">
        <f>_xlfn.XLOOKUP(Table1__4[[#This Row],[MAAN8]],ASO!F:F,ASO!H:H,"")</f>
        <v>Grocery Store</v>
      </c>
      <c r="M194" s="22" t="str">
        <f>_xlfn.XLOOKUP(Table1__4[[#This Row],[MAAN8]],program!A:A,program!E:E,"")</f>
        <v/>
      </c>
      <c r="N194" s="22" t="str">
        <f>_xlfn.XLOOKUP(Table1__4[[#This Row],[MAAN8]],program!A:A,program!F:F,"")</f>
        <v/>
      </c>
      <c r="O194" s="22">
        <f>SUMIFS(sellout!N:N,sellout!G:G,Table1__4[[#This Row],[MAAN8]])</f>
        <v>5</v>
      </c>
      <c r="P194" s="2" t="str">
        <f>IFERROR(Table1__4[[#This Row],[Actual]]/Table1__4[[#This Row],[Target]],"")</f>
        <v/>
      </c>
      <c r="Q194" s="22" t="str">
        <f>IFERROR(IF(Table1__4[[#This Row],[Target]]&gt;0,Table1__4[[#This Row],[Target]]-Table1__4[[#This Row],[Actual]],""),"")</f>
        <v/>
      </c>
    </row>
    <row r="195" spans="1:17" x14ac:dyDescent="0.75">
      <c r="A195" s="22" t="s">
        <v>10</v>
      </c>
      <c r="B195" s="22" t="s">
        <v>11</v>
      </c>
      <c r="C195" s="22" t="s">
        <v>22</v>
      </c>
      <c r="D195" s="22" t="s">
        <v>180</v>
      </c>
      <c r="E195" s="22" t="s">
        <v>181</v>
      </c>
      <c r="F195" s="22" t="s">
        <v>182</v>
      </c>
      <c r="G195" s="22" t="s">
        <v>183</v>
      </c>
      <c r="H195">
        <v>66115523</v>
      </c>
      <c r="I195" s="22" t="s">
        <v>440</v>
      </c>
      <c r="J195" s="22" t="s">
        <v>441</v>
      </c>
      <c r="K195" s="22" t="str">
        <f>_xlfn.TEXTBEFORE(Table1__4[[#This Row],[ParentName]],"-")</f>
        <v>BD14</v>
      </c>
      <c r="L195" s="22" t="str">
        <f>_xlfn.XLOOKUP(Table1__4[[#This Row],[MAAN8]],ASO!F:F,ASO!H:H,"")</f>
        <v/>
      </c>
      <c r="M195" s="22" t="str">
        <f>_xlfn.XLOOKUP(Table1__4[[#This Row],[MAAN8]],program!A:A,program!E:E,"")</f>
        <v/>
      </c>
      <c r="N195" s="22" t="str">
        <f>_xlfn.XLOOKUP(Table1__4[[#This Row],[MAAN8]],program!A:A,program!F:F,"")</f>
        <v/>
      </c>
      <c r="O195" s="22">
        <f>SUMIFS(sellout!N:N,sellout!G:G,Table1__4[[#This Row],[MAAN8]])</f>
        <v>0</v>
      </c>
      <c r="P195" s="2" t="str">
        <f>IFERROR(Table1__4[[#This Row],[Actual]]/Table1__4[[#This Row],[Target]],"")</f>
        <v/>
      </c>
      <c r="Q195" s="22" t="str">
        <f>IFERROR(IF(Table1__4[[#This Row],[Target]]&gt;0,Table1__4[[#This Row],[Target]]-Table1__4[[#This Row],[Actual]],""),"")</f>
        <v/>
      </c>
    </row>
    <row r="196" spans="1:17" x14ac:dyDescent="0.75">
      <c r="A196" s="22" t="s">
        <v>10</v>
      </c>
      <c r="B196" s="22" t="s">
        <v>11</v>
      </c>
      <c r="C196" s="22" t="s">
        <v>12</v>
      </c>
      <c r="D196" s="22" t="s">
        <v>122</v>
      </c>
      <c r="E196" s="22" t="s">
        <v>544</v>
      </c>
      <c r="F196" s="22" t="s">
        <v>218</v>
      </c>
      <c r="G196" s="22" t="s">
        <v>545</v>
      </c>
      <c r="H196">
        <v>66113786</v>
      </c>
      <c r="I196" s="22" t="s">
        <v>440</v>
      </c>
      <c r="J196" s="22" t="s">
        <v>7553</v>
      </c>
      <c r="K196" s="22" t="str">
        <f>_xlfn.TEXTBEFORE(Table1__4[[#This Row],[ParentName]],"-")</f>
        <v>BD10</v>
      </c>
      <c r="L196" s="22" t="str">
        <f>_xlfn.XLOOKUP(Table1__4[[#This Row],[MAAN8]],ASO!F:F,ASO!H:H,"")</f>
        <v/>
      </c>
      <c r="M196" s="22" t="str">
        <f>_xlfn.XLOOKUP(Table1__4[[#This Row],[MAAN8]],program!A:A,program!E:E,"")</f>
        <v/>
      </c>
      <c r="N196" s="22" t="str">
        <f>_xlfn.XLOOKUP(Table1__4[[#This Row],[MAAN8]],program!A:A,program!F:F,"")</f>
        <v/>
      </c>
      <c r="O196" s="22">
        <f>SUMIFS(sellout!N:N,sellout!G:G,Table1__4[[#This Row],[MAAN8]])</f>
        <v>0</v>
      </c>
      <c r="P196" s="2" t="str">
        <f>IFERROR(Table1__4[[#This Row],[Actual]]/Table1__4[[#This Row],[Target]],"")</f>
        <v/>
      </c>
      <c r="Q196" s="22" t="str">
        <f>IFERROR(IF(Table1__4[[#This Row],[Target]]&gt;0,Table1__4[[#This Row],[Target]]-Table1__4[[#This Row],[Actual]],""),"")</f>
        <v/>
      </c>
    </row>
    <row r="197" spans="1:17" x14ac:dyDescent="0.75">
      <c r="A197" s="22" t="s">
        <v>10</v>
      </c>
      <c r="B197" s="22" t="s">
        <v>11</v>
      </c>
      <c r="C197" s="22" t="s">
        <v>12</v>
      </c>
      <c r="D197" s="22" t="s">
        <v>38</v>
      </c>
      <c r="E197" s="22" t="s">
        <v>39</v>
      </c>
      <c r="F197" s="22" t="s">
        <v>40</v>
      </c>
      <c r="G197" s="22" t="s">
        <v>41</v>
      </c>
      <c r="H197">
        <v>66104708</v>
      </c>
      <c r="I197" s="22" t="s">
        <v>440</v>
      </c>
      <c r="J197" s="22" t="s">
        <v>442</v>
      </c>
      <c r="K197" s="22" t="str">
        <f>_xlfn.TEXTBEFORE(Table1__4[[#This Row],[ParentName]],"-")</f>
        <v>BD16</v>
      </c>
      <c r="L197" s="22" t="str">
        <f>_xlfn.XLOOKUP(Table1__4[[#This Row],[MAAN8]],ASO!F:F,ASO!H:H,"")</f>
        <v>Grocery Store</v>
      </c>
      <c r="M197" s="22" t="str">
        <f>_xlfn.XLOOKUP(Table1__4[[#This Row],[MAAN8]],program!A:A,program!E:E,"")</f>
        <v/>
      </c>
      <c r="N197" s="22" t="str">
        <f>_xlfn.XLOOKUP(Table1__4[[#This Row],[MAAN8]],program!A:A,program!F:F,"")</f>
        <v/>
      </c>
      <c r="O197" s="22">
        <f>SUMIFS(sellout!N:N,sellout!G:G,Table1__4[[#This Row],[MAAN8]])</f>
        <v>0</v>
      </c>
      <c r="P197" s="2" t="str">
        <f>IFERROR(Table1__4[[#This Row],[Actual]]/Table1__4[[#This Row],[Target]],"")</f>
        <v/>
      </c>
      <c r="Q197" s="22" t="str">
        <f>IFERROR(IF(Table1__4[[#This Row],[Target]]&gt;0,Table1__4[[#This Row],[Target]]-Table1__4[[#This Row],[Actual]],""),"")</f>
        <v/>
      </c>
    </row>
    <row r="198" spans="1:17" x14ac:dyDescent="0.75">
      <c r="A198" s="22" t="s">
        <v>10</v>
      </c>
      <c r="B198" s="22" t="s">
        <v>11</v>
      </c>
      <c r="C198" s="22" t="s">
        <v>12</v>
      </c>
      <c r="D198" s="22" t="s">
        <v>122</v>
      </c>
      <c r="E198" s="22" t="s">
        <v>206</v>
      </c>
      <c r="F198" s="22" t="s">
        <v>124</v>
      </c>
      <c r="G198" s="22" t="s">
        <v>207</v>
      </c>
      <c r="H198">
        <v>66151088</v>
      </c>
      <c r="I198" s="22" t="s">
        <v>443</v>
      </c>
      <c r="J198" s="22" t="s">
        <v>444</v>
      </c>
      <c r="K198" s="22" t="str">
        <f>_xlfn.TEXTBEFORE(Table1__4[[#This Row],[ParentName]],"-")</f>
        <v>BD10</v>
      </c>
      <c r="L198" s="22" t="str">
        <f>_xlfn.XLOOKUP(Table1__4[[#This Row],[MAAN8]],ASO!F:F,ASO!H:H,"")</f>
        <v>Grocery Store - Home Delivery</v>
      </c>
      <c r="M198" s="22" t="str">
        <f>_xlfn.XLOOKUP(Table1__4[[#This Row],[MAAN8]],program!A:A,program!E:E,"")</f>
        <v/>
      </c>
      <c r="N198" s="22" t="str">
        <f>_xlfn.XLOOKUP(Table1__4[[#This Row],[MAAN8]],program!A:A,program!F:F,"")</f>
        <v/>
      </c>
      <c r="O198" s="22">
        <f>SUMIFS(sellout!N:N,sellout!G:G,Table1__4[[#This Row],[MAAN8]])</f>
        <v>40</v>
      </c>
      <c r="P198" s="2" t="str">
        <f>IFERROR(Table1__4[[#This Row],[Actual]]/Table1__4[[#This Row],[Target]],"")</f>
        <v/>
      </c>
      <c r="Q198" s="22" t="str">
        <f>IFERROR(IF(Table1__4[[#This Row],[Target]]&gt;0,Table1__4[[#This Row],[Target]]-Table1__4[[#This Row],[Actual]],""),"")</f>
        <v/>
      </c>
    </row>
    <row r="199" spans="1:17" x14ac:dyDescent="0.75">
      <c r="A199" s="22" t="s">
        <v>10</v>
      </c>
      <c r="B199" s="22" t="s">
        <v>11</v>
      </c>
      <c r="C199" s="22" t="s">
        <v>12</v>
      </c>
      <c r="D199" s="22" t="s">
        <v>122</v>
      </c>
      <c r="E199" s="22" t="s">
        <v>149</v>
      </c>
      <c r="F199" s="22" t="s">
        <v>150</v>
      </c>
      <c r="G199" s="22" t="s">
        <v>151</v>
      </c>
      <c r="H199">
        <v>66113276</v>
      </c>
      <c r="I199" s="22" t="s">
        <v>445</v>
      </c>
      <c r="J199" s="22" t="s">
        <v>446</v>
      </c>
      <c r="K199" s="22" t="str">
        <f>_xlfn.TEXTBEFORE(Table1__4[[#This Row],[ParentName]],"-")</f>
        <v>BD10</v>
      </c>
      <c r="L199" s="22" t="str">
        <f>_xlfn.XLOOKUP(Table1__4[[#This Row],[MAAN8]],ASO!F:F,ASO!H:H,"")</f>
        <v>Grocery Store</v>
      </c>
      <c r="M199" s="22" t="str">
        <f>_xlfn.XLOOKUP(Table1__4[[#This Row],[MAAN8]],program!A:A,program!E:E,"")</f>
        <v/>
      </c>
      <c r="N199" s="22" t="str">
        <f>_xlfn.XLOOKUP(Table1__4[[#This Row],[MAAN8]],program!A:A,program!F:F,"")</f>
        <v/>
      </c>
      <c r="O199" s="22">
        <f>SUMIFS(sellout!N:N,sellout!G:G,Table1__4[[#This Row],[MAAN8]])</f>
        <v>0</v>
      </c>
      <c r="P199" s="2" t="str">
        <f>IFERROR(Table1__4[[#This Row],[Actual]]/Table1__4[[#This Row],[Target]],"")</f>
        <v/>
      </c>
      <c r="Q199" s="22" t="str">
        <f>IFERROR(IF(Table1__4[[#This Row],[Target]]&gt;0,Table1__4[[#This Row],[Target]]-Table1__4[[#This Row],[Actual]],""),"")</f>
        <v/>
      </c>
    </row>
    <row r="200" spans="1:17" x14ac:dyDescent="0.75">
      <c r="A200" s="22" t="s">
        <v>10</v>
      </c>
      <c r="B200" s="22" t="s">
        <v>11</v>
      </c>
      <c r="C200" s="22" t="s">
        <v>22</v>
      </c>
      <c r="D200" s="22" t="s">
        <v>88</v>
      </c>
      <c r="E200" s="22" t="s">
        <v>447</v>
      </c>
      <c r="F200" s="22" t="s">
        <v>218</v>
      </c>
      <c r="G200" s="22" t="s">
        <v>448</v>
      </c>
      <c r="H200">
        <v>66109686</v>
      </c>
      <c r="I200" s="22" t="s">
        <v>449</v>
      </c>
      <c r="J200" s="22" t="s">
        <v>450</v>
      </c>
      <c r="K200" s="22" t="str">
        <f>_xlfn.TEXTBEFORE(Table1__4[[#This Row],[ParentName]],"-")</f>
        <v>BD11</v>
      </c>
      <c r="L200" s="22" t="str">
        <f>_xlfn.XLOOKUP(Table1__4[[#This Row],[MAAN8]],ASO!F:F,ASO!H:H,"")</f>
        <v>Grocery Store</v>
      </c>
      <c r="M200" s="22" t="str">
        <f>_xlfn.XLOOKUP(Table1__4[[#This Row],[MAAN8]],program!A:A,program!E:E,"")</f>
        <v/>
      </c>
      <c r="N200" s="22" t="str">
        <f>_xlfn.XLOOKUP(Table1__4[[#This Row],[MAAN8]],program!A:A,program!F:F,"")</f>
        <v/>
      </c>
      <c r="O200" s="22">
        <f>SUMIFS(sellout!N:N,sellout!G:G,Table1__4[[#This Row],[MAAN8]])</f>
        <v>9</v>
      </c>
      <c r="P200" s="2" t="str">
        <f>IFERROR(Table1__4[[#This Row],[Actual]]/Table1__4[[#This Row],[Target]],"")</f>
        <v/>
      </c>
      <c r="Q200" s="22" t="str">
        <f>IFERROR(IF(Table1__4[[#This Row],[Target]]&gt;0,Table1__4[[#This Row],[Target]]-Table1__4[[#This Row],[Actual]],""),"")</f>
        <v/>
      </c>
    </row>
    <row r="201" spans="1:17" x14ac:dyDescent="0.75">
      <c r="A201" s="22" t="s">
        <v>10</v>
      </c>
      <c r="B201" s="22" t="s">
        <v>11</v>
      </c>
      <c r="C201" s="22" t="s">
        <v>12</v>
      </c>
      <c r="D201" s="22" t="s">
        <v>122</v>
      </c>
      <c r="E201" s="22" t="s">
        <v>206</v>
      </c>
      <c r="F201" s="22" t="s">
        <v>124</v>
      </c>
      <c r="G201" s="22" t="s">
        <v>207</v>
      </c>
      <c r="H201">
        <v>66113715</v>
      </c>
      <c r="I201" s="22" t="s">
        <v>451</v>
      </c>
      <c r="J201" s="22" t="s">
        <v>452</v>
      </c>
      <c r="K201" s="22" t="str">
        <f>_xlfn.TEXTBEFORE(Table1__4[[#This Row],[ParentName]],"-")</f>
        <v>BD10</v>
      </c>
      <c r="L201" s="22" t="str">
        <f>_xlfn.XLOOKUP(Table1__4[[#This Row],[MAAN8]],ASO!F:F,ASO!H:H,"")</f>
        <v>Grocery Store</v>
      </c>
      <c r="M201" s="22" t="str">
        <f>_xlfn.XLOOKUP(Table1__4[[#This Row],[MAAN8]],program!A:A,program!E:E,"")</f>
        <v/>
      </c>
      <c r="N201" s="22" t="str">
        <f>_xlfn.XLOOKUP(Table1__4[[#This Row],[MAAN8]],program!A:A,program!F:F,"")</f>
        <v/>
      </c>
      <c r="O201" s="22">
        <f>SUMIFS(sellout!N:N,sellout!G:G,Table1__4[[#This Row],[MAAN8]])</f>
        <v>30</v>
      </c>
      <c r="P201" s="2" t="str">
        <f>IFERROR(Table1__4[[#This Row],[Actual]]/Table1__4[[#This Row],[Target]],"")</f>
        <v/>
      </c>
      <c r="Q201" s="22" t="str">
        <f>IFERROR(IF(Table1__4[[#This Row],[Target]]&gt;0,Table1__4[[#This Row],[Target]]-Table1__4[[#This Row],[Actual]],""),"")</f>
        <v/>
      </c>
    </row>
    <row r="202" spans="1:17" x14ac:dyDescent="0.75">
      <c r="A202" s="22" t="s">
        <v>10</v>
      </c>
      <c r="B202" s="22" t="s">
        <v>11</v>
      </c>
      <c r="C202" s="22" t="s">
        <v>12</v>
      </c>
      <c r="D202" s="22" t="s">
        <v>54</v>
      </c>
      <c r="E202" s="22" t="s">
        <v>97</v>
      </c>
      <c r="F202" s="22" t="s">
        <v>30</v>
      </c>
      <c r="G202" s="22" t="s">
        <v>98</v>
      </c>
      <c r="H202">
        <v>66155904</v>
      </c>
      <c r="I202" s="22" t="s">
        <v>453</v>
      </c>
      <c r="J202" s="22" t="s">
        <v>268</v>
      </c>
      <c r="K202" s="22" t="str">
        <f>_xlfn.TEXTBEFORE(Table1__4[[#This Row],[ParentName]],"-")</f>
        <v>BD</v>
      </c>
      <c r="L202" s="22" t="str">
        <f>_xlfn.XLOOKUP(Table1__4[[#This Row],[MAAN8]],ASO!F:F,ASO!H:H,"")</f>
        <v>Grocery Store</v>
      </c>
      <c r="M202" s="22" t="str">
        <f>_xlfn.XLOOKUP(Table1__4[[#This Row],[MAAN8]],program!A:A,program!E:E,"")</f>
        <v/>
      </c>
      <c r="N202" s="22" t="str">
        <f>_xlfn.XLOOKUP(Table1__4[[#This Row],[MAAN8]],program!A:A,program!F:F,"")</f>
        <v/>
      </c>
      <c r="O202" s="22">
        <f>SUMIFS(sellout!N:N,sellout!G:G,Table1__4[[#This Row],[MAAN8]])</f>
        <v>0</v>
      </c>
      <c r="P202" s="2" t="str">
        <f>IFERROR(Table1__4[[#This Row],[Actual]]/Table1__4[[#This Row],[Target]],"")</f>
        <v/>
      </c>
      <c r="Q202" s="22" t="str">
        <f>IFERROR(IF(Table1__4[[#This Row],[Target]]&gt;0,Table1__4[[#This Row],[Target]]-Table1__4[[#This Row],[Actual]],""),"")</f>
        <v/>
      </c>
    </row>
    <row r="203" spans="1:17" x14ac:dyDescent="0.75">
      <c r="A203" s="22" t="s">
        <v>10</v>
      </c>
      <c r="B203" s="22" t="s">
        <v>11</v>
      </c>
      <c r="C203" s="22" t="s">
        <v>12</v>
      </c>
      <c r="D203" s="22" t="s">
        <v>122</v>
      </c>
      <c r="E203" s="22" t="s">
        <v>206</v>
      </c>
      <c r="F203" s="22" t="s">
        <v>124</v>
      </c>
      <c r="G203" s="22" t="s">
        <v>207</v>
      </c>
      <c r="H203">
        <v>66151087</v>
      </c>
      <c r="I203" s="22" t="s">
        <v>454</v>
      </c>
      <c r="J203" s="22" t="s">
        <v>455</v>
      </c>
      <c r="K203" s="22" t="str">
        <f>_xlfn.TEXTBEFORE(Table1__4[[#This Row],[ParentName]],"-")</f>
        <v>BD10</v>
      </c>
      <c r="L203" s="22" t="str">
        <f>_xlfn.XLOOKUP(Table1__4[[#This Row],[MAAN8]],ASO!F:F,ASO!H:H,"")</f>
        <v>Grocery Store - Home Delivery</v>
      </c>
      <c r="M203" s="22" t="str">
        <f>_xlfn.XLOOKUP(Table1__4[[#This Row],[MAAN8]],program!A:A,program!E:E,"")</f>
        <v/>
      </c>
      <c r="N203" s="22" t="str">
        <f>_xlfn.XLOOKUP(Table1__4[[#This Row],[MAAN8]],program!A:A,program!F:F,"")</f>
        <v/>
      </c>
      <c r="O203" s="22">
        <f>SUMIFS(sellout!N:N,sellout!G:G,Table1__4[[#This Row],[MAAN8]])</f>
        <v>0</v>
      </c>
      <c r="P203" s="2" t="str">
        <f>IFERROR(Table1__4[[#This Row],[Actual]]/Table1__4[[#This Row],[Target]],"")</f>
        <v/>
      </c>
      <c r="Q203" s="22" t="str">
        <f>IFERROR(IF(Table1__4[[#This Row],[Target]]&gt;0,Table1__4[[#This Row],[Target]]-Table1__4[[#This Row],[Actual]],""),"")</f>
        <v/>
      </c>
    </row>
    <row r="204" spans="1:17" x14ac:dyDescent="0.75">
      <c r="A204" s="22" t="s">
        <v>10</v>
      </c>
      <c r="B204" s="22" t="s">
        <v>11</v>
      </c>
      <c r="C204" s="22" t="s">
        <v>12</v>
      </c>
      <c r="D204" s="22" t="s">
        <v>122</v>
      </c>
      <c r="E204" s="22" t="s">
        <v>206</v>
      </c>
      <c r="F204" s="22" t="s">
        <v>124</v>
      </c>
      <c r="G204" s="22" t="s">
        <v>207</v>
      </c>
      <c r="H204">
        <v>66108402</v>
      </c>
      <c r="I204" s="22" t="s">
        <v>456</v>
      </c>
      <c r="J204" s="22" t="s">
        <v>457</v>
      </c>
      <c r="K204" s="22" t="str">
        <f>_xlfn.TEXTBEFORE(Table1__4[[#This Row],[ParentName]],"-")</f>
        <v>BD10</v>
      </c>
      <c r="L204" s="22" t="str">
        <f>_xlfn.XLOOKUP(Table1__4[[#This Row],[MAAN8]],ASO!F:F,ASO!H:H,"")</f>
        <v>Grocery Store - Home Delivery</v>
      </c>
      <c r="M204" s="22" t="str">
        <f>_xlfn.XLOOKUP(Table1__4[[#This Row],[MAAN8]],program!A:A,program!E:E,"")</f>
        <v/>
      </c>
      <c r="N204" s="22" t="str">
        <f>_xlfn.XLOOKUP(Table1__4[[#This Row],[MAAN8]],program!A:A,program!F:F,"")</f>
        <v/>
      </c>
      <c r="O204" s="22">
        <f>SUMIFS(sellout!N:N,sellout!G:G,Table1__4[[#This Row],[MAAN8]])</f>
        <v>0</v>
      </c>
      <c r="P204" s="2" t="str">
        <f>IFERROR(Table1__4[[#This Row],[Actual]]/Table1__4[[#This Row],[Target]],"")</f>
        <v/>
      </c>
      <c r="Q204" s="22" t="str">
        <f>IFERROR(IF(Table1__4[[#This Row],[Target]]&gt;0,Table1__4[[#This Row],[Target]]-Table1__4[[#This Row],[Actual]],""),"")</f>
        <v/>
      </c>
    </row>
    <row r="205" spans="1:17" x14ac:dyDescent="0.75">
      <c r="A205" s="22" t="s">
        <v>10</v>
      </c>
      <c r="B205" s="22" t="s">
        <v>11</v>
      </c>
      <c r="C205" s="22" t="s">
        <v>12</v>
      </c>
      <c r="D205" s="22" t="s">
        <v>38</v>
      </c>
      <c r="E205" s="22" t="s">
        <v>166</v>
      </c>
      <c r="F205" s="22" t="s">
        <v>40</v>
      </c>
      <c r="G205" s="22" t="s">
        <v>167</v>
      </c>
      <c r="H205">
        <v>66108922</v>
      </c>
      <c r="I205" s="22" t="s">
        <v>459</v>
      </c>
      <c r="J205" s="22" t="s">
        <v>460</v>
      </c>
      <c r="K205" s="22" t="str">
        <f>_xlfn.TEXTBEFORE(Table1__4[[#This Row],[ParentName]],"-")</f>
        <v>BD16</v>
      </c>
      <c r="L205" s="22" t="str">
        <f>_xlfn.XLOOKUP(Table1__4[[#This Row],[MAAN8]],ASO!F:F,ASO!H:H,"")</f>
        <v>Grocery Store</v>
      </c>
      <c r="M205" s="22" t="str">
        <f>_xlfn.XLOOKUP(Table1__4[[#This Row],[MAAN8]],program!A:A,program!E:E,"")</f>
        <v/>
      </c>
      <c r="N205" s="22" t="str">
        <f>_xlfn.XLOOKUP(Table1__4[[#This Row],[MAAN8]],program!A:A,program!F:F,"")</f>
        <v/>
      </c>
      <c r="O205" s="22">
        <f>SUMIFS(sellout!N:N,sellout!G:G,Table1__4[[#This Row],[MAAN8]])</f>
        <v>30</v>
      </c>
      <c r="P205" s="2" t="str">
        <f>IFERROR(Table1__4[[#This Row],[Actual]]/Table1__4[[#This Row],[Target]],"")</f>
        <v/>
      </c>
      <c r="Q205" s="22" t="str">
        <f>IFERROR(IF(Table1__4[[#This Row],[Target]]&gt;0,Table1__4[[#This Row],[Target]]-Table1__4[[#This Row],[Actual]],""),"")</f>
        <v/>
      </c>
    </row>
    <row r="206" spans="1:17" x14ac:dyDescent="0.75">
      <c r="A206" s="22" t="s">
        <v>10</v>
      </c>
      <c r="B206" s="22" t="s">
        <v>11</v>
      </c>
      <c r="C206" s="22" t="s">
        <v>12</v>
      </c>
      <c r="D206" s="22" t="s">
        <v>122</v>
      </c>
      <c r="E206" s="22" t="s">
        <v>149</v>
      </c>
      <c r="F206" s="22" t="s">
        <v>150</v>
      </c>
      <c r="G206" s="22" t="s">
        <v>151</v>
      </c>
      <c r="H206">
        <v>66151670</v>
      </c>
      <c r="I206" s="22" t="s">
        <v>461</v>
      </c>
      <c r="J206" s="22" t="s">
        <v>462</v>
      </c>
      <c r="K206" s="22" t="str">
        <f>_xlfn.TEXTBEFORE(Table1__4[[#This Row],[ParentName]],"-")</f>
        <v>BD10</v>
      </c>
      <c r="L206" s="22" t="str">
        <f>_xlfn.XLOOKUP(Table1__4[[#This Row],[MAAN8]],ASO!F:F,ASO!H:H,"")</f>
        <v>Grocery Store</v>
      </c>
      <c r="M206" s="22" t="str">
        <f>_xlfn.XLOOKUP(Table1__4[[#This Row],[MAAN8]],program!A:A,program!E:E,"")</f>
        <v/>
      </c>
      <c r="N206" s="22" t="str">
        <f>_xlfn.XLOOKUP(Table1__4[[#This Row],[MAAN8]],program!A:A,program!F:F,"")</f>
        <v/>
      </c>
      <c r="O206" s="22">
        <f>SUMIFS(sellout!N:N,sellout!G:G,Table1__4[[#This Row],[MAAN8]])</f>
        <v>40</v>
      </c>
      <c r="P206" s="2" t="str">
        <f>IFERROR(Table1__4[[#This Row],[Actual]]/Table1__4[[#This Row],[Target]],"")</f>
        <v/>
      </c>
      <c r="Q206" s="22" t="str">
        <f>IFERROR(IF(Table1__4[[#This Row],[Target]]&gt;0,Table1__4[[#This Row],[Target]]-Table1__4[[#This Row],[Actual]],""),"")</f>
        <v/>
      </c>
    </row>
    <row r="207" spans="1:17" x14ac:dyDescent="0.75">
      <c r="A207" s="22" t="s">
        <v>10</v>
      </c>
      <c r="B207" s="22" t="s">
        <v>11</v>
      </c>
      <c r="C207" s="22" t="s">
        <v>46</v>
      </c>
      <c r="D207" s="22" t="s">
        <v>47</v>
      </c>
      <c r="E207" s="22" t="s">
        <v>408</v>
      </c>
      <c r="F207" s="22" t="s">
        <v>68</v>
      </c>
      <c r="G207" s="22" t="s">
        <v>409</v>
      </c>
      <c r="H207">
        <v>65503727</v>
      </c>
      <c r="I207" s="22" t="s">
        <v>463</v>
      </c>
      <c r="J207" s="22" t="s">
        <v>7744</v>
      </c>
      <c r="K207" s="22" t="str">
        <f>_xlfn.TEXTBEFORE(Table1__4[[#This Row],[ParentName]],"-")</f>
        <v>HMcc</v>
      </c>
      <c r="L207" s="22" t="str">
        <f>_xlfn.XLOOKUP(Table1__4[[#This Row],[MAAN8]],ASO!F:F,ASO!H:H,"")</f>
        <v>Grocery Store</v>
      </c>
      <c r="M207" s="22" t="str">
        <f>_xlfn.XLOOKUP(Table1__4[[#This Row],[MAAN8]],program!A:A,program!E:E,"")</f>
        <v>Target Incentive</v>
      </c>
      <c r="N207" s="22">
        <f>_xlfn.XLOOKUP(Table1__4[[#This Row],[MAAN8]],program!A:A,program!F:F,"")</f>
        <v>110</v>
      </c>
      <c r="O207" s="22">
        <f>SUMIFS(sellout!N:N,sellout!G:G,Table1__4[[#This Row],[MAAN8]])</f>
        <v>0</v>
      </c>
      <c r="P207" s="2">
        <f>IFERROR(Table1__4[[#This Row],[Actual]]/Table1__4[[#This Row],[Target]],"")</f>
        <v>0</v>
      </c>
      <c r="Q207" s="22">
        <f>IFERROR(IF(Table1__4[[#This Row],[Target]]&gt;0,Table1__4[[#This Row],[Target]]-Table1__4[[#This Row],[Actual]],""),"")</f>
        <v>110</v>
      </c>
    </row>
    <row r="208" spans="1:17" x14ac:dyDescent="0.75">
      <c r="A208" s="22" t="s">
        <v>10</v>
      </c>
      <c r="B208" s="22" t="s">
        <v>11</v>
      </c>
      <c r="C208" s="22" t="s">
        <v>22</v>
      </c>
      <c r="D208" s="22" t="s">
        <v>23</v>
      </c>
      <c r="E208" s="22" t="s">
        <v>464</v>
      </c>
      <c r="F208" s="22" t="s">
        <v>63</v>
      </c>
      <c r="G208" s="22" t="s">
        <v>465</v>
      </c>
      <c r="H208">
        <v>66102281</v>
      </c>
      <c r="I208" s="22" t="s">
        <v>466</v>
      </c>
      <c r="J208" s="22" t="s">
        <v>467</v>
      </c>
      <c r="K208" s="22" t="str">
        <f>_xlfn.TEXTBEFORE(Table1__4[[#This Row],[ParentName]],"-")</f>
        <v>BD12</v>
      </c>
      <c r="L208" s="22" t="str">
        <f>_xlfn.XLOOKUP(Table1__4[[#This Row],[MAAN8]],ASO!F:F,ASO!H:H,"")</f>
        <v>Group Social</v>
      </c>
      <c r="M208" s="22" t="str">
        <f>_xlfn.XLOOKUP(Table1__4[[#This Row],[MAAN8]],program!A:A,program!E:E,"")</f>
        <v/>
      </c>
      <c r="N208" s="22" t="str">
        <f>_xlfn.XLOOKUP(Table1__4[[#This Row],[MAAN8]],program!A:A,program!F:F,"")</f>
        <v/>
      </c>
      <c r="O208" s="22">
        <f>SUMIFS(sellout!N:N,sellout!G:G,Table1__4[[#This Row],[MAAN8]])</f>
        <v>0</v>
      </c>
      <c r="P208" s="2" t="str">
        <f>IFERROR(Table1__4[[#This Row],[Actual]]/Table1__4[[#This Row],[Target]],"")</f>
        <v/>
      </c>
      <c r="Q208" s="22" t="str">
        <f>IFERROR(IF(Table1__4[[#This Row],[Target]]&gt;0,Table1__4[[#This Row],[Target]]-Table1__4[[#This Row],[Actual]],""),"")</f>
        <v/>
      </c>
    </row>
    <row r="209" spans="1:17" x14ac:dyDescent="0.75">
      <c r="A209" s="22" t="s">
        <v>10</v>
      </c>
      <c r="B209" s="22" t="s">
        <v>11</v>
      </c>
      <c r="C209" s="22" t="s">
        <v>22</v>
      </c>
      <c r="D209" s="22" t="s">
        <v>23</v>
      </c>
      <c r="E209" s="22" t="s">
        <v>468</v>
      </c>
      <c r="F209" s="22" t="s">
        <v>8024</v>
      </c>
      <c r="G209" s="22" t="s">
        <v>469</v>
      </c>
      <c r="H209">
        <v>66111943</v>
      </c>
      <c r="I209" s="22" t="s">
        <v>470</v>
      </c>
      <c r="J209" s="22" t="s">
        <v>471</v>
      </c>
      <c r="K209" s="22" t="str">
        <f>_xlfn.TEXTBEFORE(Table1__4[[#This Row],[ParentName]],"-")</f>
        <v>BD12</v>
      </c>
      <c r="L209" s="22" t="str">
        <f>_xlfn.XLOOKUP(Table1__4[[#This Row],[MAAN8]],ASO!F:F,ASO!H:H,"")</f>
        <v>Hotel &amp; Resort</v>
      </c>
      <c r="M209" s="22" t="str">
        <f>_xlfn.XLOOKUP(Table1__4[[#This Row],[MAAN8]],program!A:A,program!E:E,"")</f>
        <v/>
      </c>
      <c r="N209" s="22" t="str">
        <f>_xlfn.XLOOKUP(Table1__4[[#This Row],[MAAN8]],program!A:A,program!F:F,"")</f>
        <v/>
      </c>
      <c r="O209" s="22">
        <f>SUMIFS(sellout!N:N,sellout!G:G,Table1__4[[#This Row],[MAAN8]])</f>
        <v>65</v>
      </c>
      <c r="P209" s="2" t="str">
        <f>IFERROR(Table1__4[[#This Row],[Actual]]/Table1__4[[#This Row],[Target]],"")</f>
        <v/>
      </c>
      <c r="Q209" s="22" t="str">
        <f>IFERROR(IF(Table1__4[[#This Row],[Target]]&gt;0,Table1__4[[#This Row],[Target]]-Table1__4[[#This Row],[Actual]],""),"")</f>
        <v/>
      </c>
    </row>
    <row r="210" spans="1:17" x14ac:dyDescent="0.75">
      <c r="A210" s="22" t="s">
        <v>10</v>
      </c>
      <c r="B210" s="22" t="s">
        <v>11</v>
      </c>
      <c r="C210" s="22" t="s">
        <v>12</v>
      </c>
      <c r="D210" s="22" t="s">
        <v>122</v>
      </c>
      <c r="E210" s="22" t="s">
        <v>778</v>
      </c>
      <c r="F210" s="22" t="s">
        <v>124</v>
      </c>
      <c r="G210" s="22" t="s">
        <v>779</v>
      </c>
      <c r="H210">
        <v>66107314</v>
      </c>
      <c r="I210" s="22" t="s">
        <v>472</v>
      </c>
      <c r="J210" s="22" t="s">
        <v>7395</v>
      </c>
      <c r="K210" s="22" t="str">
        <f>_xlfn.TEXTBEFORE(Table1__4[[#This Row],[ParentName]],"-")</f>
        <v>BD10</v>
      </c>
      <c r="L210" s="22" t="str">
        <f>_xlfn.XLOOKUP(Table1__4[[#This Row],[MAAN8]],ASO!F:F,ASO!H:H,"")</f>
        <v/>
      </c>
      <c r="M210" s="22" t="str">
        <f>_xlfn.XLOOKUP(Table1__4[[#This Row],[MAAN8]],program!A:A,program!E:E,"")</f>
        <v/>
      </c>
      <c r="N210" s="22" t="str">
        <f>_xlfn.XLOOKUP(Table1__4[[#This Row],[MAAN8]],program!A:A,program!F:F,"")</f>
        <v/>
      </c>
      <c r="O210" s="22">
        <f>SUMIFS(sellout!N:N,sellout!G:G,Table1__4[[#This Row],[MAAN8]])</f>
        <v>51</v>
      </c>
      <c r="P210" s="2" t="str">
        <f>IFERROR(Table1__4[[#This Row],[Actual]]/Table1__4[[#This Row],[Target]],"")</f>
        <v/>
      </c>
      <c r="Q210" s="22" t="str">
        <f>IFERROR(IF(Table1__4[[#This Row],[Target]]&gt;0,Table1__4[[#This Row],[Target]]-Table1__4[[#This Row],[Actual]],""),"")</f>
        <v/>
      </c>
    </row>
    <row r="211" spans="1:17" x14ac:dyDescent="0.75">
      <c r="A211" s="22" t="s">
        <v>10</v>
      </c>
      <c r="B211" s="22" t="s">
        <v>11</v>
      </c>
      <c r="C211" s="22" t="s">
        <v>12</v>
      </c>
      <c r="D211" s="22" t="s">
        <v>54</v>
      </c>
      <c r="E211" s="22" t="s">
        <v>97</v>
      </c>
      <c r="F211" s="22" t="s">
        <v>30</v>
      </c>
      <c r="G211" s="22" t="s">
        <v>98</v>
      </c>
      <c r="H211">
        <v>66151490</v>
      </c>
      <c r="I211" s="22" t="s">
        <v>472</v>
      </c>
      <c r="J211" s="22" t="s">
        <v>473</v>
      </c>
      <c r="K211" s="22" t="str">
        <f>_xlfn.TEXTBEFORE(Table1__4[[#This Row],[ParentName]],"-")</f>
        <v>BD</v>
      </c>
      <c r="L211" s="22" t="str">
        <f>_xlfn.XLOOKUP(Table1__4[[#This Row],[MAAN8]],ASO!F:F,ASO!H:H,"")</f>
        <v>Grocery Store</v>
      </c>
      <c r="M211" s="22" t="str">
        <f>_xlfn.XLOOKUP(Table1__4[[#This Row],[MAAN8]],program!A:A,program!E:E,"")</f>
        <v/>
      </c>
      <c r="N211" s="22" t="str">
        <f>_xlfn.XLOOKUP(Table1__4[[#This Row],[MAAN8]],program!A:A,program!F:F,"")</f>
        <v/>
      </c>
      <c r="O211" s="22">
        <f>SUMIFS(sellout!N:N,sellout!G:G,Table1__4[[#This Row],[MAAN8]])</f>
        <v>90</v>
      </c>
      <c r="P211" s="2" t="str">
        <f>IFERROR(Table1__4[[#This Row],[Actual]]/Table1__4[[#This Row],[Target]],"")</f>
        <v/>
      </c>
      <c r="Q211" s="22" t="str">
        <f>IFERROR(IF(Table1__4[[#This Row],[Target]]&gt;0,Table1__4[[#This Row],[Target]]-Table1__4[[#This Row],[Actual]],""),"")</f>
        <v/>
      </c>
    </row>
    <row r="212" spans="1:17" x14ac:dyDescent="0.75">
      <c r="A212" s="22" t="s">
        <v>10</v>
      </c>
      <c r="B212" s="22" t="s">
        <v>11</v>
      </c>
      <c r="C212" s="22" t="s">
        <v>12</v>
      </c>
      <c r="D212" s="22" t="s">
        <v>38</v>
      </c>
      <c r="E212" s="22" t="s">
        <v>166</v>
      </c>
      <c r="F212" s="22" t="s">
        <v>40</v>
      </c>
      <c r="G212" s="22" t="s">
        <v>167</v>
      </c>
      <c r="H212">
        <v>66106335</v>
      </c>
      <c r="I212" s="22" t="s">
        <v>474</v>
      </c>
      <c r="J212" s="22" t="s">
        <v>475</v>
      </c>
      <c r="K212" s="22" t="str">
        <f>_xlfn.TEXTBEFORE(Table1__4[[#This Row],[ParentName]],"-")</f>
        <v>BD16</v>
      </c>
      <c r="L212" s="22" t="str">
        <f>_xlfn.XLOOKUP(Table1__4[[#This Row],[MAAN8]],ASO!F:F,ASO!H:H,"")</f>
        <v>Grocery Store</v>
      </c>
      <c r="M212" s="22" t="str">
        <f>_xlfn.XLOOKUP(Table1__4[[#This Row],[MAAN8]],program!A:A,program!E:E,"")</f>
        <v/>
      </c>
      <c r="N212" s="22" t="str">
        <f>_xlfn.XLOOKUP(Table1__4[[#This Row],[MAAN8]],program!A:A,program!F:F,"")</f>
        <v/>
      </c>
      <c r="O212" s="22">
        <f>SUMIFS(sellout!N:N,sellout!G:G,Table1__4[[#This Row],[MAAN8]])</f>
        <v>5</v>
      </c>
      <c r="P212" s="2" t="str">
        <f>IFERROR(Table1__4[[#This Row],[Actual]]/Table1__4[[#This Row],[Target]],"")</f>
        <v/>
      </c>
      <c r="Q212" s="22" t="str">
        <f>IFERROR(IF(Table1__4[[#This Row],[Target]]&gt;0,Table1__4[[#This Row],[Target]]-Table1__4[[#This Row],[Actual]],""),"")</f>
        <v/>
      </c>
    </row>
    <row r="213" spans="1:17" x14ac:dyDescent="0.75">
      <c r="A213" s="22" t="s">
        <v>10</v>
      </c>
      <c r="B213" s="22" t="s">
        <v>11</v>
      </c>
      <c r="C213" s="22" t="s">
        <v>22</v>
      </c>
      <c r="D213" s="22" t="s">
        <v>88</v>
      </c>
      <c r="E213" s="22" t="s">
        <v>447</v>
      </c>
      <c r="F213" s="22" t="s">
        <v>218</v>
      </c>
      <c r="G213" s="22" t="s">
        <v>448</v>
      </c>
      <c r="H213">
        <v>66151250</v>
      </c>
      <c r="I213" s="22" t="s">
        <v>476</v>
      </c>
      <c r="J213" s="22" t="s">
        <v>477</v>
      </c>
      <c r="K213" s="22" t="str">
        <f>_xlfn.TEXTBEFORE(Table1__4[[#This Row],[ParentName]],"-")</f>
        <v>BD11</v>
      </c>
      <c r="L213" s="22" t="str">
        <f>_xlfn.XLOOKUP(Table1__4[[#This Row],[MAAN8]],ASO!F:F,ASO!H:H,"")</f>
        <v>Grocery Store</v>
      </c>
      <c r="M213" s="22" t="str">
        <f>_xlfn.XLOOKUP(Table1__4[[#This Row],[MAAN8]],program!A:A,program!E:E,"")</f>
        <v/>
      </c>
      <c r="N213" s="22" t="str">
        <f>_xlfn.XLOOKUP(Table1__4[[#This Row],[MAAN8]],program!A:A,program!F:F,"")</f>
        <v/>
      </c>
      <c r="O213" s="22">
        <f>SUMIFS(sellout!N:N,sellout!G:G,Table1__4[[#This Row],[MAAN8]])</f>
        <v>154</v>
      </c>
      <c r="P213" s="2" t="str">
        <f>IFERROR(Table1__4[[#This Row],[Actual]]/Table1__4[[#This Row],[Target]],"")</f>
        <v/>
      </c>
      <c r="Q213" s="22" t="str">
        <f>IFERROR(IF(Table1__4[[#This Row],[Target]]&gt;0,Table1__4[[#This Row],[Target]]-Table1__4[[#This Row],[Actual]],""),"")</f>
        <v/>
      </c>
    </row>
    <row r="214" spans="1:17" x14ac:dyDescent="0.75">
      <c r="A214" s="22" t="s">
        <v>10</v>
      </c>
      <c r="B214" s="22" t="s">
        <v>11</v>
      </c>
      <c r="C214" s="22" t="s">
        <v>12</v>
      </c>
      <c r="D214" s="22" t="s">
        <v>54</v>
      </c>
      <c r="E214" s="22" t="s">
        <v>438</v>
      </c>
      <c r="F214" s="22" t="s">
        <v>40</v>
      </c>
      <c r="G214" s="22" t="s">
        <v>439</v>
      </c>
      <c r="H214">
        <v>66150338</v>
      </c>
      <c r="I214" s="22" t="s">
        <v>476</v>
      </c>
      <c r="J214" s="22" t="s">
        <v>478</v>
      </c>
      <c r="K214" s="22" t="str">
        <f>_xlfn.TEXTBEFORE(Table1__4[[#This Row],[ParentName]],"-")</f>
        <v>BD</v>
      </c>
      <c r="L214" s="22" t="str">
        <f>_xlfn.XLOOKUP(Table1__4[[#This Row],[MAAN8]],ASO!F:F,ASO!H:H,"")</f>
        <v>Beverage Retail Store</v>
      </c>
      <c r="M214" s="22" t="str">
        <f>_xlfn.XLOOKUP(Table1__4[[#This Row],[MAAN8]],program!A:A,program!E:E,"")</f>
        <v/>
      </c>
      <c r="N214" s="22" t="str">
        <f>_xlfn.XLOOKUP(Table1__4[[#This Row],[MAAN8]],program!A:A,program!F:F,"")</f>
        <v/>
      </c>
      <c r="O214" s="22">
        <f>SUMIFS(sellout!N:N,sellout!G:G,Table1__4[[#This Row],[MAAN8]])</f>
        <v>0</v>
      </c>
      <c r="P214" s="2" t="str">
        <f>IFERROR(Table1__4[[#This Row],[Actual]]/Table1__4[[#This Row],[Target]],"")</f>
        <v/>
      </c>
      <c r="Q214" s="22" t="str">
        <f>IFERROR(IF(Table1__4[[#This Row],[Target]]&gt;0,Table1__4[[#This Row],[Target]]-Table1__4[[#This Row],[Actual]],""),"")</f>
        <v/>
      </c>
    </row>
    <row r="215" spans="1:17" x14ac:dyDescent="0.75">
      <c r="A215" s="22" t="s">
        <v>10</v>
      </c>
      <c r="B215" s="22" t="s">
        <v>11</v>
      </c>
      <c r="C215" s="22" t="s">
        <v>12</v>
      </c>
      <c r="D215" s="22" t="s">
        <v>122</v>
      </c>
      <c r="E215" s="22" t="s">
        <v>149</v>
      </c>
      <c r="F215" s="22" t="s">
        <v>150</v>
      </c>
      <c r="G215" s="22" t="s">
        <v>151</v>
      </c>
      <c r="H215">
        <v>66155330</v>
      </c>
      <c r="I215" s="22" t="s">
        <v>479</v>
      </c>
      <c r="J215" s="22" t="s">
        <v>480</v>
      </c>
      <c r="K215" s="22" t="str">
        <f>_xlfn.TEXTBEFORE(Table1__4[[#This Row],[ParentName]],"-")</f>
        <v>BD10</v>
      </c>
      <c r="L215" s="22" t="str">
        <f>_xlfn.XLOOKUP(Table1__4[[#This Row],[MAAN8]],ASO!F:F,ASO!H:H,"")</f>
        <v>Grocery Store</v>
      </c>
      <c r="M215" s="22" t="str">
        <f>_xlfn.XLOOKUP(Table1__4[[#This Row],[MAAN8]],program!A:A,program!E:E,"")</f>
        <v/>
      </c>
      <c r="N215" s="22" t="str">
        <f>_xlfn.XLOOKUP(Table1__4[[#This Row],[MAAN8]],program!A:A,program!F:F,"")</f>
        <v/>
      </c>
      <c r="O215" s="22">
        <f>SUMIFS(sellout!N:N,sellout!G:G,Table1__4[[#This Row],[MAAN8]])</f>
        <v>0</v>
      </c>
      <c r="P215" s="2" t="str">
        <f>IFERROR(Table1__4[[#This Row],[Actual]]/Table1__4[[#This Row],[Target]],"")</f>
        <v/>
      </c>
      <c r="Q215" s="22" t="str">
        <f>IFERROR(IF(Table1__4[[#This Row],[Target]]&gt;0,Table1__4[[#This Row],[Target]]-Table1__4[[#This Row],[Actual]],""),"")</f>
        <v/>
      </c>
    </row>
    <row r="216" spans="1:17" x14ac:dyDescent="0.75">
      <c r="A216" s="22" t="s">
        <v>10</v>
      </c>
      <c r="B216" s="22" t="s">
        <v>11</v>
      </c>
      <c r="C216" s="22" t="s">
        <v>22</v>
      </c>
      <c r="D216" s="22" t="s">
        <v>23</v>
      </c>
      <c r="E216" s="22" t="s">
        <v>222</v>
      </c>
      <c r="F216" s="22" t="s">
        <v>25</v>
      </c>
      <c r="G216" s="22" t="s">
        <v>223</v>
      </c>
      <c r="H216">
        <v>66150728</v>
      </c>
      <c r="I216" s="22" t="s">
        <v>7396</v>
      </c>
      <c r="J216" s="22" t="s">
        <v>7397</v>
      </c>
      <c r="K216" s="22" t="str">
        <f>_xlfn.TEXTBEFORE(Table1__4[[#This Row],[ParentName]],"-")</f>
        <v>BD12</v>
      </c>
      <c r="L216" s="22" t="str">
        <f>_xlfn.XLOOKUP(Table1__4[[#This Row],[MAAN8]],ASO!F:F,ASO!H:H,"")</f>
        <v/>
      </c>
      <c r="M216" s="22" t="str">
        <f>_xlfn.XLOOKUP(Table1__4[[#This Row],[MAAN8]],program!A:A,program!E:E,"")</f>
        <v/>
      </c>
      <c r="N216" s="22" t="str">
        <f>_xlfn.XLOOKUP(Table1__4[[#This Row],[MAAN8]],program!A:A,program!F:F,"")</f>
        <v/>
      </c>
      <c r="O216" s="22">
        <f>SUMIFS(sellout!N:N,sellout!G:G,Table1__4[[#This Row],[MAAN8]])</f>
        <v>10</v>
      </c>
      <c r="P216" s="2" t="str">
        <f>IFERROR(Table1__4[[#This Row],[Actual]]/Table1__4[[#This Row],[Target]],"")</f>
        <v/>
      </c>
      <c r="Q216" s="22" t="str">
        <f>IFERROR(IF(Table1__4[[#This Row],[Target]]&gt;0,Table1__4[[#This Row],[Target]]-Table1__4[[#This Row],[Actual]],""),"")</f>
        <v/>
      </c>
    </row>
    <row r="217" spans="1:17" x14ac:dyDescent="0.75">
      <c r="A217" s="22" t="s">
        <v>10</v>
      </c>
      <c r="B217" s="22" t="s">
        <v>11</v>
      </c>
      <c r="C217" s="22" t="s">
        <v>12</v>
      </c>
      <c r="D217" s="22" t="s">
        <v>54</v>
      </c>
      <c r="E217" s="22" t="s">
        <v>188</v>
      </c>
      <c r="F217" s="22" t="s">
        <v>182</v>
      </c>
      <c r="G217" s="22" t="s">
        <v>189</v>
      </c>
      <c r="H217">
        <v>66102935</v>
      </c>
      <c r="I217" s="22" t="s">
        <v>481</v>
      </c>
      <c r="J217" s="22" t="s">
        <v>482</v>
      </c>
      <c r="K217" s="22" t="str">
        <f>_xlfn.TEXTBEFORE(Table1__4[[#This Row],[ParentName]],"-")</f>
        <v>BD</v>
      </c>
      <c r="L217" s="22" t="str">
        <f>_xlfn.XLOOKUP(Table1__4[[#This Row],[MAAN8]],ASO!F:F,ASO!H:H,"")</f>
        <v>Grocery Store</v>
      </c>
      <c r="M217" s="22" t="str">
        <f>_xlfn.XLOOKUP(Table1__4[[#This Row],[MAAN8]],program!A:A,program!E:E,"")</f>
        <v/>
      </c>
      <c r="N217" s="22" t="str">
        <f>_xlfn.XLOOKUP(Table1__4[[#This Row],[MAAN8]],program!A:A,program!F:F,"")</f>
        <v/>
      </c>
      <c r="O217" s="22">
        <f>SUMIFS(sellout!N:N,sellout!G:G,Table1__4[[#This Row],[MAAN8]])</f>
        <v>82</v>
      </c>
      <c r="P217" s="2" t="str">
        <f>IFERROR(Table1__4[[#This Row],[Actual]]/Table1__4[[#This Row],[Target]],"")</f>
        <v/>
      </c>
      <c r="Q217" s="22" t="str">
        <f>IFERROR(IF(Table1__4[[#This Row],[Target]]&gt;0,Table1__4[[#This Row],[Target]]-Table1__4[[#This Row],[Actual]],""),"")</f>
        <v/>
      </c>
    </row>
    <row r="218" spans="1:17" x14ac:dyDescent="0.75">
      <c r="A218" s="22" t="s">
        <v>10</v>
      </c>
      <c r="B218" s="22" t="s">
        <v>11</v>
      </c>
      <c r="C218" s="22" t="s">
        <v>12</v>
      </c>
      <c r="D218" s="22" t="s">
        <v>13</v>
      </c>
      <c r="E218" s="22" t="s">
        <v>97</v>
      </c>
      <c r="F218" s="22" t="s">
        <v>30</v>
      </c>
      <c r="G218" s="22" t="s">
        <v>98</v>
      </c>
      <c r="H218">
        <v>66152033</v>
      </c>
      <c r="I218" s="22" t="s">
        <v>483</v>
      </c>
      <c r="J218" s="22" t="s">
        <v>484</v>
      </c>
      <c r="K218" s="22" t="str">
        <f>_xlfn.TEXTBEFORE(Table1__4[[#This Row],[ParentName]],"-")</f>
        <v>BD8</v>
      </c>
      <c r="L218" s="22" t="str">
        <f>_xlfn.XLOOKUP(Table1__4[[#This Row],[MAAN8]],ASO!F:F,ASO!H:H,"")</f>
        <v>Grocery Store</v>
      </c>
      <c r="M218" s="22" t="str">
        <f>_xlfn.XLOOKUP(Table1__4[[#This Row],[MAAN8]],program!A:A,program!E:E,"")</f>
        <v/>
      </c>
      <c r="N218" s="22" t="str">
        <f>_xlfn.XLOOKUP(Table1__4[[#This Row],[MAAN8]],program!A:A,program!F:F,"")</f>
        <v/>
      </c>
      <c r="O218" s="22">
        <f>SUMIFS(sellout!N:N,sellout!G:G,Table1__4[[#This Row],[MAAN8]])</f>
        <v>0</v>
      </c>
      <c r="P218" s="2" t="str">
        <f>IFERROR(Table1__4[[#This Row],[Actual]]/Table1__4[[#This Row],[Target]],"")</f>
        <v/>
      </c>
      <c r="Q218" s="22" t="str">
        <f>IFERROR(IF(Table1__4[[#This Row],[Target]]&gt;0,Table1__4[[#This Row],[Target]]-Table1__4[[#This Row],[Actual]],""),"")</f>
        <v/>
      </c>
    </row>
    <row r="219" spans="1:17" x14ac:dyDescent="0.75">
      <c r="A219" s="22" t="s">
        <v>10</v>
      </c>
      <c r="B219" s="22" t="s">
        <v>11</v>
      </c>
      <c r="C219" s="22" t="s">
        <v>22</v>
      </c>
      <c r="D219" s="22" t="s">
        <v>88</v>
      </c>
      <c r="E219" s="22" t="s">
        <v>447</v>
      </c>
      <c r="F219" s="22" t="s">
        <v>218</v>
      </c>
      <c r="G219" s="22" t="s">
        <v>448</v>
      </c>
      <c r="H219">
        <v>66106614</v>
      </c>
      <c r="I219" s="22" t="s">
        <v>485</v>
      </c>
      <c r="J219" s="22" t="s">
        <v>486</v>
      </c>
      <c r="K219" s="22" t="str">
        <f>_xlfn.TEXTBEFORE(Table1__4[[#This Row],[ParentName]],"-")</f>
        <v>BD11</v>
      </c>
      <c r="L219" s="22" t="str">
        <f>_xlfn.XLOOKUP(Table1__4[[#This Row],[MAAN8]],ASO!F:F,ASO!H:H,"")</f>
        <v>Grocery Store</v>
      </c>
      <c r="M219" s="22" t="str">
        <f>_xlfn.XLOOKUP(Table1__4[[#This Row],[MAAN8]],program!A:A,program!E:E,"")</f>
        <v/>
      </c>
      <c r="N219" s="22" t="str">
        <f>_xlfn.XLOOKUP(Table1__4[[#This Row],[MAAN8]],program!A:A,program!F:F,"")</f>
        <v/>
      </c>
      <c r="O219" s="22">
        <f>SUMIFS(sellout!N:N,sellout!G:G,Table1__4[[#This Row],[MAAN8]])</f>
        <v>8</v>
      </c>
      <c r="P219" s="2" t="str">
        <f>IFERROR(Table1__4[[#This Row],[Actual]]/Table1__4[[#This Row],[Target]],"")</f>
        <v/>
      </c>
      <c r="Q219" s="22" t="str">
        <f>IFERROR(IF(Table1__4[[#This Row],[Target]]&gt;0,Table1__4[[#This Row],[Target]]-Table1__4[[#This Row],[Actual]],""),"")</f>
        <v/>
      </c>
    </row>
    <row r="220" spans="1:17" x14ac:dyDescent="0.75">
      <c r="A220" s="22" t="s">
        <v>10</v>
      </c>
      <c r="B220" s="22" t="s">
        <v>11</v>
      </c>
      <c r="C220" s="22" t="s">
        <v>12</v>
      </c>
      <c r="D220" s="22" t="s">
        <v>122</v>
      </c>
      <c r="E220" s="22" t="s">
        <v>149</v>
      </c>
      <c r="F220" s="22" t="s">
        <v>150</v>
      </c>
      <c r="G220" s="22" t="s">
        <v>151</v>
      </c>
      <c r="H220">
        <v>66153833</v>
      </c>
      <c r="I220" s="22" t="s">
        <v>487</v>
      </c>
      <c r="J220" s="22" t="s">
        <v>488</v>
      </c>
      <c r="K220" s="22" t="str">
        <f>_xlfn.TEXTBEFORE(Table1__4[[#This Row],[ParentName]],"-")</f>
        <v>BD10</v>
      </c>
      <c r="L220" s="22" t="str">
        <f>_xlfn.XLOOKUP(Table1__4[[#This Row],[MAAN8]],ASO!F:F,ASO!H:H,"")</f>
        <v>Grocery Store</v>
      </c>
      <c r="M220" s="22" t="str">
        <f>_xlfn.XLOOKUP(Table1__4[[#This Row],[MAAN8]],program!A:A,program!E:E,"")</f>
        <v/>
      </c>
      <c r="N220" s="22" t="str">
        <f>_xlfn.XLOOKUP(Table1__4[[#This Row],[MAAN8]],program!A:A,program!F:F,"")</f>
        <v/>
      </c>
      <c r="O220" s="22">
        <f>SUMIFS(sellout!N:N,sellout!G:G,Table1__4[[#This Row],[MAAN8]])</f>
        <v>0</v>
      </c>
      <c r="P220" s="2" t="str">
        <f>IFERROR(Table1__4[[#This Row],[Actual]]/Table1__4[[#This Row],[Target]],"")</f>
        <v/>
      </c>
      <c r="Q220" s="22" t="str">
        <f>IFERROR(IF(Table1__4[[#This Row],[Target]]&gt;0,Table1__4[[#This Row],[Target]]-Table1__4[[#This Row],[Actual]],""),"")</f>
        <v/>
      </c>
    </row>
    <row r="221" spans="1:17" x14ac:dyDescent="0.75">
      <c r="A221" s="22" t="s">
        <v>10</v>
      </c>
      <c r="B221" s="22" t="s">
        <v>11</v>
      </c>
      <c r="C221" s="22" t="s">
        <v>12</v>
      </c>
      <c r="D221" s="22" t="s">
        <v>122</v>
      </c>
      <c r="E221" s="22" t="s">
        <v>244</v>
      </c>
      <c r="F221" s="22" t="s">
        <v>124</v>
      </c>
      <c r="G221" s="22" t="s">
        <v>245</v>
      </c>
      <c r="H221">
        <v>66150892</v>
      </c>
      <c r="I221" s="22" t="s">
        <v>8045</v>
      </c>
      <c r="J221" s="22" t="s">
        <v>490</v>
      </c>
      <c r="K221" s="22" t="str">
        <f>_xlfn.TEXTBEFORE(Table1__4[[#This Row],[ParentName]],"-")</f>
        <v>BD10</v>
      </c>
      <c r="L221" s="22" t="str">
        <f>_xlfn.XLOOKUP(Table1__4[[#This Row],[MAAN8]],ASO!F:F,ASO!H:H,"")</f>
        <v>Grocery Store - Home Delivery</v>
      </c>
      <c r="M221" s="22" t="str">
        <f>_xlfn.XLOOKUP(Table1__4[[#This Row],[MAAN8]],program!A:A,program!E:E,"")</f>
        <v/>
      </c>
      <c r="N221" s="22" t="str">
        <f>_xlfn.XLOOKUP(Table1__4[[#This Row],[MAAN8]],program!A:A,program!F:F,"")</f>
        <v/>
      </c>
      <c r="O221" s="22">
        <f>SUMIFS(sellout!N:N,sellout!G:G,Table1__4[[#This Row],[MAAN8]])</f>
        <v>0</v>
      </c>
      <c r="P221" s="2" t="str">
        <f>IFERROR(Table1__4[[#This Row],[Actual]]/Table1__4[[#This Row],[Target]],"")</f>
        <v/>
      </c>
      <c r="Q221" s="22" t="str">
        <f>IFERROR(IF(Table1__4[[#This Row],[Target]]&gt;0,Table1__4[[#This Row],[Target]]-Table1__4[[#This Row],[Actual]],""),"")</f>
        <v/>
      </c>
    </row>
    <row r="222" spans="1:17" x14ac:dyDescent="0.75">
      <c r="A222" s="22" t="s">
        <v>10</v>
      </c>
      <c r="B222" s="22" t="s">
        <v>11</v>
      </c>
      <c r="C222" s="22" t="s">
        <v>22</v>
      </c>
      <c r="D222" s="22" t="s">
        <v>88</v>
      </c>
      <c r="E222" s="22" t="s">
        <v>447</v>
      </c>
      <c r="F222" s="22" t="s">
        <v>218</v>
      </c>
      <c r="G222" s="22" t="s">
        <v>448</v>
      </c>
      <c r="H222">
        <v>66153775</v>
      </c>
      <c r="I222" s="22" t="s">
        <v>7111</v>
      </c>
      <c r="J222" s="22" t="s">
        <v>7398</v>
      </c>
      <c r="K222" s="22" t="str">
        <f>_xlfn.TEXTBEFORE(Table1__4[[#This Row],[ParentName]],"-")</f>
        <v>BD11</v>
      </c>
      <c r="L222" s="22" t="str">
        <f>_xlfn.XLOOKUP(Table1__4[[#This Row],[MAAN8]],ASO!F:F,ASO!H:H,"")</f>
        <v/>
      </c>
      <c r="M222" s="22" t="str">
        <f>_xlfn.XLOOKUP(Table1__4[[#This Row],[MAAN8]],program!A:A,program!E:E,"")</f>
        <v/>
      </c>
      <c r="N222" s="22" t="str">
        <f>_xlfn.XLOOKUP(Table1__4[[#This Row],[MAAN8]],program!A:A,program!F:F,"")</f>
        <v/>
      </c>
      <c r="O222" s="22">
        <f>SUMIFS(sellout!N:N,sellout!G:G,Table1__4[[#This Row],[MAAN8]])</f>
        <v>6</v>
      </c>
      <c r="P222" s="2" t="str">
        <f>IFERROR(Table1__4[[#This Row],[Actual]]/Table1__4[[#This Row],[Target]],"")</f>
        <v/>
      </c>
      <c r="Q222" s="22" t="str">
        <f>IFERROR(IF(Table1__4[[#This Row],[Target]]&gt;0,Table1__4[[#This Row],[Target]]-Table1__4[[#This Row],[Actual]],""),"")</f>
        <v/>
      </c>
    </row>
    <row r="223" spans="1:17" x14ac:dyDescent="0.75">
      <c r="A223" s="22" t="s">
        <v>10</v>
      </c>
      <c r="B223" s="22" t="s">
        <v>11</v>
      </c>
      <c r="C223" s="22" t="s">
        <v>22</v>
      </c>
      <c r="D223" s="22" t="s">
        <v>88</v>
      </c>
      <c r="E223" s="22" t="s">
        <v>181</v>
      </c>
      <c r="F223" s="22" t="s">
        <v>182</v>
      </c>
      <c r="G223" s="22" t="s">
        <v>183</v>
      </c>
      <c r="H223">
        <v>66151600</v>
      </c>
      <c r="I223" s="22" t="s">
        <v>491</v>
      </c>
      <c r="J223" s="22" t="s">
        <v>492</v>
      </c>
      <c r="K223" s="22" t="str">
        <f>_xlfn.TEXTBEFORE(Table1__4[[#This Row],[ParentName]],"-")</f>
        <v>BD11</v>
      </c>
      <c r="L223" s="22" t="str">
        <f>_xlfn.XLOOKUP(Table1__4[[#This Row],[MAAN8]],ASO!F:F,ASO!H:H,"")</f>
        <v>Grocery Store</v>
      </c>
      <c r="M223" s="22" t="str">
        <f>_xlfn.XLOOKUP(Table1__4[[#This Row],[MAAN8]],program!A:A,program!E:E,"")</f>
        <v/>
      </c>
      <c r="N223" s="22" t="str">
        <f>_xlfn.XLOOKUP(Table1__4[[#This Row],[MAAN8]],program!A:A,program!F:F,"")</f>
        <v/>
      </c>
      <c r="O223" s="22">
        <f>SUMIFS(sellout!N:N,sellout!G:G,Table1__4[[#This Row],[MAAN8]])</f>
        <v>5</v>
      </c>
      <c r="P223" s="2" t="str">
        <f>IFERROR(Table1__4[[#This Row],[Actual]]/Table1__4[[#This Row],[Target]],"")</f>
        <v/>
      </c>
      <c r="Q223" s="22" t="str">
        <f>IFERROR(IF(Table1__4[[#This Row],[Target]]&gt;0,Table1__4[[#This Row],[Target]]-Table1__4[[#This Row],[Actual]],""),"")</f>
        <v/>
      </c>
    </row>
    <row r="224" spans="1:17" x14ac:dyDescent="0.75">
      <c r="A224" s="22" t="s">
        <v>10</v>
      </c>
      <c r="B224" s="22" t="s">
        <v>11</v>
      </c>
      <c r="C224" s="22" t="s">
        <v>22</v>
      </c>
      <c r="D224" s="22" t="s">
        <v>88</v>
      </c>
      <c r="E224" s="22" t="s">
        <v>176</v>
      </c>
      <c r="F224" s="22" t="s">
        <v>30</v>
      </c>
      <c r="G224" s="22" t="s">
        <v>177</v>
      </c>
      <c r="H224">
        <v>66106532</v>
      </c>
      <c r="I224" s="22" t="s">
        <v>493</v>
      </c>
      <c r="J224" s="22" t="s">
        <v>494</v>
      </c>
      <c r="K224" s="22" t="str">
        <f>_xlfn.TEXTBEFORE(Table1__4[[#This Row],[ParentName]],"-")</f>
        <v>BD11</v>
      </c>
      <c r="L224" s="22" t="str">
        <f>_xlfn.XLOOKUP(Table1__4[[#This Row],[MAAN8]],ASO!F:F,ASO!H:H,"")</f>
        <v>Grocery Store</v>
      </c>
      <c r="M224" s="22" t="str">
        <f>_xlfn.XLOOKUP(Table1__4[[#This Row],[MAAN8]],program!A:A,program!E:E,"")</f>
        <v/>
      </c>
      <c r="N224" s="22" t="str">
        <f>_xlfn.XLOOKUP(Table1__4[[#This Row],[MAAN8]],program!A:A,program!F:F,"")</f>
        <v/>
      </c>
      <c r="O224" s="22">
        <f>SUMIFS(sellout!N:N,sellout!G:G,Table1__4[[#This Row],[MAAN8]])</f>
        <v>4</v>
      </c>
      <c r="P224" s="2" t="str">
        <f>IFERROR(Table1__4[[#This Row],[Actual]]/Table1__4[[#This Row],[Target]],"")</f>
        <v/>
      </c>
      <c r="Q224" s="22" t="str">
        <f>IFERROR(IF(Table1__4[[#This Row],[Target]]&gt;0,Table1__4[[#This Row],[Target]]-Table1__4[[#This Row],[Actual]],""),"")</f>
        <v/>
      </c>
    </row>
    <row r="225" spans="1:17" x14ac:dyDescent="0.75">
      <c r="A225" s="22" t="s">
        <v>10</v>
      </c>
      <c r="B225" s="22" t="s">
        <v>11</v>
      </c>
      <c r="C225" s="22" t="s">
        <v>22</v>
      </c>
      <c r="D225" s="22" t="s">
        <v>23</v>
      </c>
      <c r="E225" s="22" t="s">
        <v>141</v>
      </c>
      <c r="F225" s="22" t="s">
        <v>25</v>
      </c>
      <c r="G225" s="22" t="s">
        <v>142</v>
      </c>
      <c r="H225">
        <v>66103921</v>
      </c>
      <c r="I225" s="22" t="s">
        <v>497</v>
      </c>
      <c r="J225" s="22" t="s">
        <v>498</v>
      </c>
      <c r="K225" s="22" t="str">
        <f>_xlfn.TEXTBEFORE(Table1__4[[#This Row],[ParentName]],"-")</f>
        <v>BD12</v>
      </c>
      <c r="L225" s="22" t="str">
        <f>_xlfn.XLOOKUP(Table1__4[[#This Row],[MAAN8]],ASO!F:F,ASO!H:H,"")</f>
        <v>Grocery Store - Home Delivery</v>
      </c>
      <c r="M225" s="22" t="str">
        <f>_xlfn.XLOOKUP(Table1__4[[#This Row],[MAAN8]],program!A:A,program!E:E,"")</f>
        <v/>
      </c>
      <c r="N225" s="22" t="str">
        <f>_xlfn.XLOOKUP(Table1__4[[#This Row],[MAAN8]],program!A:A,program!F:F,"")</f>
        <v/>
      </c>
      <c r="O225" s="22">
        <f>SUMIFS(sellout!N:N,sellout!G:G,Table1__4[[#This Row],[MAAN8]])</f>
        <v>0</v>
      </c>
      <c r="P225" s="2" t="str">
        <f>IFERROR(Table1__4[[#This Row],[Actual]]/Table1__4[[#This Row],[Target]],"")</f>
        <v/>
      </c>
      <c r="Q225" s="22" t="str">
        <f>IFERROR(IF(Table1__4[[#This Row],[Target]]&gt;0,Table1__4[[#This Row],[Target]]-Table1__4[[#This Row],[Actual]],""),"")</f>
        <v/>
      </c>
    </row>
    <row r="226" spans="1:17" x14ac:dyDescent="0.75">
      <c r="A226" s="22" t="s">
        <v>10</v>
      </c>
      <c r="B226" s="22" t="s">
        <v>11</v>
      </c>
      <c r="C226" s="22" t="s">
        <v>12</v>
      </c>
      <c r="D226" s="22" t="s">
        <v>54</v>
      </c>
      <c r="E226" s="22" t="s">
        <v>200</v>
      </c>
      <c r="F226" s="22" t="s">
        <v>201</v>
      </c>
      <c r="G226" s="22" t="s">
        <v>18</v>
      </c>
      <c r="H226">
        <v>66100139</v>
      </c>
      <c r="I226" s="22" t="s">
        <v>499</v>
      </c>
      <c r="J226" s="22" t="s">
        <v>500</v>
      </c>
      <c r="K226" s="22" t="str">
        <f>_xlfn.TEXTBEFORE(Table1__4[[#This Row],[ParentName]],"-")</f>
        <v>BD</v>
      </c>
      <c r="L226" s="22" t="str">
        <f>_xlfn.XLOOKUP(Table1__4[[#This Row],[MAAN8]],ASO!F:F,ASO!H:H,"")</f>
        <v>Sub Distributor</v>
      </c>
      <c r="M226" s="22" t="str">
        <f>_xlfn.XLOOKUP(Table1__4[[#This Row],[MAAN8]],program!A:A,program!E:E,"")</f>
        <v/>
      </c>
      <c r="N226" s="22" t="str">
        <f>_xlfn.XLOOKUP(Table1__4[[#This Row],[MAAN8]],program!A:A,program!F:F,"")</f>
        <v/>
      </c>
      <c r="O226" s="22">
        <f>SUMIFS(sellout!N:N,sellout!G:G,Table1__4[[#This Row],[MAAN8]])</f>
        <v>325</v>
      </c>
      <c r="P226" s="2" t="str">
        <f>IFERROR(Table1__4[[#This Row],[Actual]]/Table1__4[[#This Row],[Target]],"")</f>
        <v/>
      </c>
      <c r="Q226" s="22" t="str">
        <f>IFERROR(IF(Table1__4[[#This Row],[Target]]&gt;0,Table1__4[[#This Row],[Target]]-Table1__4[[#This Row],[Actual]],""),"")</f>
        <v/>
      </c>
    </row>
    <row r="227" spans="1:17" x14ac:dyDescent="0.75">
      <c r="A227" s="22" t="s">
        <v>10</v>
      </c>
      <c r="B227" s="22" t="s">
        <v>11</v>
      </c>
      <c r="C227" s="22" t="s">
        <v>22</v>
      </c>
      <c r="D227" s="22" t="s">
        <v>23</v>
      </c>
      <c r="E227" s="22" t="s">
        <v>84</v>
      </c>
      <c r="F227" s="22" t="s">
        <v>63</v>
      </c>
      <c r="G227" s="22" t="s">
        <v>85</v>
      </c>
      <c r="H227">
        <v>66107391</v>
      </c>
      <c r="I227" s="22" t="s">
        <v>501</v>
      </c>
      <c r="J227" s="22" t="s">
        <v>502</v>
      </c>
      <c r="K227" s="22" t="str">
        <f>_xlfn.TEXTBEFORE(Table1__4[[#This Row],[ParentName]],"-")</f>
        <v>BD12</v>
      </c>
      <c r="L227" s="22" t="str">
        <f>_xlfn.XLOOKUP(Table1__4[[#This Row],[MAAN8]],ASO!F:F,ASO!H:H,"")</f>
        <v>Grocery Store</v>
      </c>
      <c r="M227" s="22" t="str">
        <f>_xlfn.XLOOKUP(Table1__4[[#This Row],[MAAN8]],program!A:A,program!E:E,"")</f>
        <v/>
      </c>
      <c r="N227" s="22" t="str">
        <f>_xlfn.XLOOKUP(Table1__4[[#This Row],[MAAN8]],program!A:A,program!F:F,"")</f>
        <v/>
      </c>
      <c r="O227" s="22">
        <f>SUMIFS(sellout!N:N,sellout!G:G,Table1__4[[#This Row],[MAAN8]])</f>
        <v>0</v>
      </c>
      <c r="P227" s="2" t="str">
        <f>IFERROR(Table1__4[[#This Row],[Actual]]/Table1__4[[#This Row],[Target]],"")</f>
        <v/>
      </c>
      <c r="Q227" s="22" t="str">
        <f>IFERROR(IF(Table1__4[[#This Row],[Target]]&gt;0,Table1__4[[#This Row],[Target]]-Table1__4[[#This Row],[Actual]],""),"")</f>
        <v/>
      </c>
    </row>
    <row r="228" spans="1:17" x14ac:dyDescent="0.75">
      <c r="A228" s="22" t="s">
        <v>10</v>
      </c>
      <c r="B228" s="22" t="s">
        <v>11</v>
      </c>
      <c r="C228" s="22" t="s">
        <v>12</v>
      </c>
      <c r="D228" s="22" t="s">
        <v>122</v>
      </c>
      <c r="E228" s="22" t="s">
        <v>503</v>
      </c>
      <c r="F228" s="22" t="s">
        <v>124</v>
      </c>
      <c r="G228" s="22" t="s">
        <v>8046</v>
      </c>
      <c r="H228">
        <v>66152225</v>
      </c>
      <c r="I228" s="22" t="s">
        <v>504</v>
      </c>
      <c r="J228" s="22" t="s">
        <v>505</v>
      </c>
      <c r="K228" s="22" t="str">
        <f>_xlfn.TEXTBEFORE(Table1__4[[#This Row],[ParentName]],"-")</f>
        <v>BD10</v>
      </c>
      <c r="L228" s="22" t="str">
        <f>_xlfn.XLOOKUP(Table1__4[[#This Row],[MAAN8]],ASO!F:F,ASO!H:H,"")</f>
        <v>Grocery Store</v>
      </c>
      <c r="M228" s="22" t="str">
        <f>_xlfn.XLOOKUP(Table1__4[[#This Row],[MAAN8]],program!A:A,program!E:E,"")</f>
        <v/>
      </c>
      <c r="N228" s="22" t="str">
        <f>_xlfn.XLOOKUP(Table1__4[[#This Row],[MAAN8]],program!A:A,program!F:F,"")</f>
        <v/>
      </c>
      <c r="O228" s="22">
        <f>SUMIFS(sellout!N:N,sellout!G:G,Table1__4[[#This Row],[MAAN8]])</f>
        <v>60</v>
      </c>
      <c r="P228" s="2" t="str">
        <f>IFERROR(Table1__4[[#This Row],[Actual]]/Table1__4[[#This Row],[Target]],"")</f>
        <v/>
      </c>
      <c r="Q228" s="22" t="str">
        <f>IFERROR(IF(Table1__4[[#This Row],[Target]]&gt;0,Table1__4[[#This Row],[Target]]-Table1__4[[#This Row],[Actual]],""),"")</f>
        <v/>
      </c>
    </row>
    <row r="229" spans="1:17" x14ac:dyDescent="0.75">
      <c r="A229" s="22" t="s">
        <v>10</v>
      </c>
      <c r="B229" s="22" t="s">
        <v>11</v>
      </c>
      <c r="C229" s="22" t="s">
        <v>12</v>
      </c>
      <c r="D229" s="22" t="s">
        <v>122</v>
      </c>
      <c r="E229" s="22" t="s">
        <v>149</v>
      </c>
      <c r="F229" s="22" t="s">
        <v>150</v>
      </c>
      <c r="G229" s="22" t="s">
        <v>151</v>
      </c>
      <c r="H229">
        <v>66103974</v>
      </c>
      <c r="I229" s="22" t="s">
        <v>504</v>
      </c>
      <c r="J229" s="22" t="s">
        <v>506</v>
      </c>
      <c r="K229" s="22" t="str">
        <f>_xlfn.TEXTBEFORE(Table1__4[[#This Row],[ParentName]],"-")</f>
        <v>BD10</v>
      </c>
      <c r="L229" s="22" t="str">
        <f>_xlfn.XLOOKUP(Table1__4[[#This Row],[MAAN8]],ASO!F:F,ASO!H:H,"")</f>
        <v>Grocery Store</v>
      </c>
      <c r="M229" s="22" t="str">
        <f>_xlfn.XLOOKUP(Table1__4[[#This Row],[MAAN8]],program!A:A,program!E:E,"")</f>
        <v/>
      </c>
      <c r="N229" s="22" t="str">
        <f>_xlfn.XLOOKUP(Table1__4[[#This Row],[MAAN8]],program!A:A,program!F:F,"")</f>
        <v/>
      </c>
      <c r="O229" s="22">
        <f>SUMIFS(sellout!N:N,sellout!G:G,Table1__4[[#This Row],[MAAN8]])</f>
        <v>3</v>
      </c>
      <c r="P229" s="2" t="str">
        <f>IFERROR(Table1__4[[#This Row],[Actual]]/Table1__4[[#This Row],[Target]],"")</f>
        <v/>
      </c>
      <c r="Q229" s="22" t="str">
        <f>IFERROR(IF(Table1__4[[#This Row],[Target]]&gt;0,Table1__4[[#This Row],[Target]]-Table1__4[[#This Row],[Actual]],""),"")</f>
        <v/>
      </c>
    </row>
    <row r="230" spans="1:17" x14ac:dyDescent="0.75">
      <c r="A230" s="22" t="s">
        <v>10</v>
      </c>
      <c r="B230" s="22" t="s">
        <v>11</v>
      </c>
      <c r="C230" s="22" t="s">
        <v>46</v>
      </c>
      <c r="D230" s="22" t="s">
        <v>47</v>
      </c>
      <c r="E230" s="22" t="s">
        <v>67</v>
      </c>
      <c r="F230" s="22" t="s">
        <v>68</v>
      </c>
      <c r="G230" s="22" t="s">
        <v>69</v>
      </c>
      <c r="H230">
        <v>65502121</v>
      </c>
      <c r="I230" s="22" t="s">
        <v>5976</v>
      </c>
      <c r="J230" s="22" t="s">
        <v>508</v>
      </c>
      <c r="K230" s="22" t="str">
        <f>_xlfn.TEXTBEFORE(Table1__4[[#This Row],[ParentName]],"-")</f>
        <v>HMcc</v>
      </c>
      <c r="L230" s="22" t="str">
        <f>_xlfn.XLOOKUP(Table1__4[[#This Row],[MAAN8]],ASO!F:F,ASO!H:H,"")</f>
        <v>Grocery Store</v>
      </c>
      <c r="M230" s="22" t="str">
        <f>_xlfn.XLOOKUP(Table1__4[[#This Row],[MAAN8]],program!A:A,program!E:E,"")</f>
        <v/>
      </c>
      <c r="N230" s="22">
        <f>_xlfn.XLOOKUP(Table1__4[[#This Row],[MAAN8]],program!A:A,program!F:F,"")</f>
        <v>0</v>
      </c>
      <c r="O230" s="22">
        <f>SUMIFS(sellout!N:N,sellout!G:G,Table1__4[[#This Row],[MAAN8]])</f>
        <v>0</v>
      </c>
      <c r="P230" s="2" t="str">
        <f>IFERROR(Table1__4[[#This Row],[Actual]]/Table1__4[[#This Row],[Target]],"")</f>
        <v/>
      </c>
      <c r="Q230" s="22" t="str">
        <f>IFERROR(IF(Table1__4[[#This Row],[Target]]&gt;0,Table1__4[[#This Row],[Target]]-Table1__4[[#This Row],[Actual]],""),"")</f>
        <v/>
      </c>
    </row>
    <row r="231" spans="1:17" x14ac:dyDescent="0.75">
      <c r="A231" s="22" t="s">
        <v>10</v>
      </c>
      <c r="B231" s="22" t="s">
        <v>11</v>
      </c>
      <c r="C231" s="22" t="s">
        <v>22</v>
      </c>
      <c r="D231" s="22" t="s">
        <v>180</v>
      </c>
      <c r="E231" s="22" t="s">
        <v>210</v>
      </c>
      <c r="F231" s="22" t="s">
        <v>182</v>
      </c>
      <c r="G231" s="22" t="s">
        <v>211</v>
      </c>
      <c r="H231">
        <v>66152850</v>
      </c>
      <c r="I231" s="22" t="s">
        <v>509</v>
      </c>
      <c r="J231" s="22" t="s">
        <v>510</v>
      </c>
      <c r="K231" s="22" t="str">
        <f>_xlfn.TEXTBEFORE(Table1__4[[#This Row],[ParentName]],"-")</f>
        <v>BD14</v>
      </c>
      <c r="L231" s="22" t="str">
        <f>_xlfn.XLOOKUP(Table1__4[[#This Row],[MAAN8]],ASO!F:F,ASO!H:H,"")</f>
        <v>Grocery Store</v>
      </c>
      <c r="M231" s="22" t="str">
        <f>_xlfn.XLOOKUP(Table1__4[[#This Row],[MAAN8]],program!A:A,program!E:E,"")</f>
        <v/>
      </c>
      <c r="N231" s="22" t="str">
        <f>_xlfn.XLOOKUP(Table1__4[[#This Row],[MAAN8]],program!A:A,program!F:F,"")</f>
        <v/>
      </c>
      <c r="O231" s="22">
        <f>SUMIFS(sellout!N:N,sellout!G:G,Table1__4[[#This Row],[MAAN8]])</f>
        <v>0</v>
      </c>
      <c r="P231" s="2" t="str">
        <f>IFERROR(Table1__4[[#This Row],[Actual]]/Table1__4[[#This Row],[Target]],"")</f>
        <v/>
      </c>
      <c r="Q231" s="22" t="str">
        <f>IFERROR(IF(Table1__4[[#This Row],[Target]]&gt;0,Table1__4[[#This Row],[Target]]-Table1__4[[#This Row],[Actual]],""),"")</f>
        <v/>
      </c>
    </row>
    <row r="232" spans="1:17" x14ac:dyDescent="0.75">
      <c r="A232" s="22" t="s">
        <v>10</v>
      </c>
      <c r="B232" s="22" t="s">
        <v>11</v>
      </c>
      <c r="C232" s="22" t="s">
        <v>12</v>
      </c>
      <c r="D232" s="22" t="s">
        <v>38</v>
      </c>
      <c r="E232" s="22" t="s">
        <v>166</v>
      </c>
      <c r="F232" s="22" t="s">
        <v>40</v>
      </c>
      <c r="G232" s="22" t="s">
        <v>167</v>
      </c>
      <c r="H232">
        <v>66110650</v>
      </c>
      <c r="I232" s="22" t="s">
        <v>509</v>
      </c>
      <c r="J232" s="22" t="s">
        <v>512</v>
      </c>
      <c r="K232" s="22" t="str">
        <f>_xlfn.TEXTBEFORE(Table1__4[[#This Row],[ParentName]],"-")</f>
        <v>BD16</v>
      </c>
      <c r="L232" s="22" t="str">
        <f>_xlfn.XLOOKUP(Table1__4[[#This Row],[MAAN8]],ASO!F:F,ASO!H:H,"")</f>
        <v>Grocery Store</v>
      </c>
      <c r="M232" s="22" t="str">
        <f>_xlfn.XLOOKUP(Table1__4[[#This Row],[MAAN8]],program!A:A,program!E:E,"")</f>
        <v/>
      </c>
      <c r="N232" s="22" t="str">
        <f>_xlfn.XLOOKUP(Table1__4[[#This Row],[MAAN8]],program!A:A,program!F:F,"")</f>
        <v/>
      </c>
      <c r="O232" s="22">
        <f>SUMIFS(sellout!N:N,sellout!G:G,Table1__4[[#This Row],[MAAN8]])</f>
        <v>10</v>
      </c>
      <c r="P232" s="2" t="str">
        <f>IFERROR(Table1__4[[#This Row],[Actual]]/Table1__4[[#This Row],[Target]],"")</f>
        <v/>
      </c>
      <c r="Q232" s="22" t="str">
        <f>IFERROR(IF(Table1__4[[#This Row],[Target]]&gt;0,Table1__4[[#This Row],[Target]]-Table1__4[[#This Row],[Actual]],""),"")</f>
        <v/>
      </c>
    </row>
    <row r="233" spans="1:17" x14ac:dyDescent="0.75">
      <c r="A233" s="22" t="s">
        <v>10</v>
      </c>
      <c r="B233" s="22" t="s">
        <v>11</v>
      </c>
      <c r="C233" s="22" t="s">
        <v>12</v>
      </c>
      <c r="D233" s="22" t="s">
        <v>54</v>
      </c>
      <c r="E233" s="22" t="s">
        <v>29</v>
      </c>
      <c r="F233" s="22" t="s">
        <v>30</v>
      </c>
      <c r="G233" s="22" t="s">
        <v>31</v>
      </c>
      <c r="H233">
        <v>66108749</v>
      </c>
      <c r="I233" s="22" t="s">
        <v>509</v>
      </c>
      <c r="J233" s="22" t="s">
        <v>513</v>
      </c>
      <c r="K233" s="22" t="str">
        <f>_xlfn.TEXTBEFORE(Table1__4[[#This Row],[ParentName]],"-")</f>
        <v>BD</v>
      </c>
      <c r="L233" s="22" t="str">
        <f>_xlfn.XLOOKUP(Table1__4[[#This Row],[MAAN8]],ASO!F:F,ASO!H:H,"")</f>
        <v>Grocery Store - Home Delivery</v>
      </c>
      <c r="M233" s="22" t="str">
        <f>_xlfn.XLOOKUP(Table1__4[[#This Row],[MAAN8]],program!A:A,program!E:E,"")</f>
        <v/>
      </c>
      <c r="N233" s="22" t="str">
        <f>_xlfn.XLOOKUP(Table1__4[[#This Row],[MAAN8]],program!A:A,program!F:F,"")</f>
        <v/>
      </c>
      <c r="O233" s="22">
        <f>SUMIFS(sellout!N:N,sellout!G:G,Table1__4[[#This Row],[MAAN8]])</f>
        <v>50</v>
      </c>
      <c r="P233" s="2" t="str">
        <f>IFERROR(Table1__4[[#This Row],[Actual]]/Table1__4[[#This Row],[Target]],"")</f>
        <v/>
      </c>
      <c r="Q233" s="22" t="str">
        <f>IFERROR(IF(Table1__4[[#This Row],[Target]]&gt;0,Table1__4[[#This Row],[Target]]-Table1__4[[#This Row],[Actual]],""),"")</f>
        <v/>
      </c>
    </row>
    <row r="234" spans="1:17" x14ac:dyDescent="0.75">
      <c r="A234" s="22" t="s">
        <v>10</v>
      </c>
      <c r="B234" s="22" t="s">
        <v>11</v>
      </c>
      <c r="C234" s="22" t="s">
        <v>12</v>
      </c>
      <c r="D234" s="22" t="s">
        <v>54</v>
      </c>
      <c r="E234" s="22" t="s">
        <v>29</v>
      </c>
      <c r="F234" s="22" t="s">
        <v>30</v>
      </c>
      <c r="G234" s="22" t="s">
        <v>31</v>
      </c>
      <c r="H234">
        <v>66115668</v>
      </c>
      <c r="I234" s="22" t="s">
        <v>8047</v>
      </c>
      <c r="J234" s="22" t="s">
        <v>8048</v>
      </c>
      <c r="K234" s="22" t="str">
        <f>_xlfn.TEXTBEFORE(Table1__4[[#This Row],[ParentName]],"-")</f>
        <v>BD</v>
      </c>
      <c r="L234" s="22" t="str">
        <f>_xlfn.XLOOKUP(Table1__4[[#This Row],[MAAN8]],ASO!F:F,ASO!H:H,"")</f>
        <v/>
      </c>
      <c r="M234" s="22" t="str">
        <f>_xlfn.XLOOKUP(Table1__4[[#This Row],[MAAN8]],program!A:A,program!E:E,"")</f>
        <v/>
      </c>
      <c r="N234" s="22" t="str">
        <f>_xlfn.XLOOKUP(Table1__4[[#This Row],[MAAN8]],program!A:A,program!F:F,"")</f>
        <v/>
      </c>
      <c r="O234" s="22">
        <f>SUMIFS(sellout!N:N,sellout!G:G,Table1__4[[#This Row],[MAAN8]])</f>
        <v>0</v>
      </c>
      <c r="P234" s="2" t="str">
        <f>IFERROR(Table1__4[[#This Row],[Actual]]/Table1__4[[#This Row],[Target]],"")</f>
        <v/>
      </c>
      <c r="Q234" s="22" t="str">
        <f>IFERROR(IF(Table1__4[[#This Row],[Target]]&gt;0,Table1__4[[#This Row],[Target]]-Table1__4[[#This Row],[Actual]],""),"")</f>
        <v/>
      </c>
    </row>
    <row r="235" spans="1:17" x14ac:dyDescent="0.75">
      <c r="A235" s="22" t="s">
        <v>10</v>
      </c>
      <c r="B235" s="22" t="s">
        <v>11</v>
      </c>
      <c r="C235" s="22" t="s">
        <v>22</v>
      </c>
      <c r="D235" s="22" t="s">
        <v>88</v>
      </c>
      <c r="E235" s="22" t="s">
        <v>256</v>
      </c>
      <c r="F235" s="22" t="s">
        <v>218</v>
      </c>
      <c r="G235" s="22" t="s">
        <v>257</v>
      </c>
      <c r="H235">
        <v>66107913</v>
      </c>
      <c r="I235" s="22" t="s">
        <v>514</v>
      </c>
      <c r="J235" s="22" t="s">
        <v>515</v>
      </c>
      <c r="K235" s="22" t="str">
        <f>_xlfn.TEXTBEFORE(Table1__4[[#This Row],[ParentName]],"-")</f>
        <v>BD11</v>
      </c>
      <c r="L235" s="22" t="str">
        <f>_xlfn.XLOOKUP(Table1__4[[#This Row],[MAAN8]],ASO!F:F,ASO!H:H,"")</f>
        <v>Grocery Store</v>
      </c>
      <c r="M235" s="22" t="str">
        <f>_xlfn.XLOOKUP(Table1__4[[#This Row],[MAAN8]],program!A:A,program!E:E,"")</f>
        <v/>
      </c>
      <c r="N235" s="22" t="str">
        <f>_xlfn.XLOOKUP(Table1__4[[#This Row],[MAAN8]],program!A:A,program!F:F,"")</f>
        <v/>
      </c>
      <c r="O235" s="22">
        <f>SUMIFS(sellout!N:N,sellout!G:G,Table1__4[[#This Row],[MAAN8]])</f>
        <v>20</v>
      </c>
      <c r="P235" s="2" t="str">
        <f>IFERROR(Table1__4[[#This Row],[Actual]]/Table1__4[[#This Row],[Target]],"")</f>
        <v/>
      </c>
      <c r="Q235" s="22" t="str">
        <f>IFERROR(IF(Table1__4[[#This Row],[Target]]&gt;0,Table1__4[[#This Row],[Target]]-Table1__4[[#This Row],[Actual]],""),"")</f>
        <v/>
      </c>
    </row>
    <row r="236" spans="1:17" x14ac:dyDescent="0.75">
      <c r="A236" s="22" t="s">
        <v>10</v>
      </c>
      <c r="B236" s="22" t="s">
        <v>11</v>
      </c>
      <c r="C236" s="22" t="s">
        <v>46</v>
      </c>
      <c r="D236" s="22" t="s">
        <v>47</v>
      </c>
      <c r="E236" s="22" t="s">
        <v>112</v>
      </c>
      <c r="F236" s="22" t="s">
        <v>49</v>
      </c>
      <c r="G236" s="22" t="s">
        <v>113</v>
      </c>
      <c r="H236">
        <v>65401361</v>
      </c>
      <c r="I236" s="22" t="s">
        <v>516</v>
      </c>
      <c r="J236" s="22" t="s">
        <v>7715</v>
      </c>
      <c r="K236" s="22" t="str">
        <f>_xlfn.TEXTBEFORE(Table1__4[[#This Row],[ParentName]],"-")</f>
        <v>HMcc</v>
      </c>
      <c r="L236" s="22" t="str">
        <f>_xlfn.XLOOKUP(Table1__4[[#This Row],[MAAN8]],ASO!F:F,ASO!H:H,"")</f>
        <v>Grocery Store</v>
      </c>
      <c r="M236" s="22" t="str">
        <f>_xlfn.XLOOKUP(Table1__4[[#This Row],[MAAN8]],program!A:A,program!E:E,"")</f>
        <v>Target Incentive</v>
      </c>
      <c r="N236" s="22">
        <f>_xlfn.XLOOKUP(Table1__4[[#This Row],[MAAN8]],program!A:A,program!F:F,"")</f>
        <v>50</v>
      </c>
      <c r="O236" s="22">
        <f>SUMIFS(sellout!N:N,sellout!G:G,Table1__4[[#This Row],[MAAN8]])</f>
        <v>0</v>
      </c>
      <c r="P236" s="2">
        <f>IFERROR(Table1__4[[#This Row],[Actual]]/Table1__4[[#This Row],[Target]],"")</f>
        <v>0</v>
      </c>
      <c r="Q236" s="22">
        <f>IFERROR(IF(Table1__4[[#This Row],[Target]]&gt;0,Table1__4[[#This Row],[Target]]-Table1__4[[#This Row],[Actual]],""),"")</f>
        <v>50</v>
      </c>
    </row>
    <row r="237" spans="1:17" x14ac:dyDescent="0.75">
      <c r="A237" s="22" t="s">
        <v>10</v>
      </c>
      <c r="B237" s="22" t="s">
        <v>11</v>
      </c>
      <c r="C237" s="22" t="s">
        <v>12</v>
      </c>
      <c r="D237" s="22" t="s">
        <v>122</v>
      </c>
      <c r="E237" s="22" t="s">
        <v>244</v>
      </c>
      <c r="F237" s="22" t="s">
        <v>124</v>
      </c>
      <c r="G237" s="22" t="s">
        <v>245</v>
      </c>
      <c r="H237">
        <v>66113012</v>
      </c>
      <c r="I237" s="22" t="s">
        <v>516</v>
      </c>
      <c r="J237" s="22" t="s">
        <v>7399</v>
      </c>
      <c r="K237" s="22" t="str">
        <f>_xlfn.TEXTBEFORE(Table1__4[[#This Row],[ParentName]],"-")</f>
        <v>BD10</v>
      </c>
      <c r="L237" s="22" t="str">
        <f>_xlfn.XLOOKUP(Table1__4[[#This Row],[MAAN8]],ASO!F:F,ASO!H:H,"")</f>
        <v/>
      </c>
      <c r="M237" s="22" t="str">
        <f>_xlfn.XLOOKUP(Table1__4[[#This Row],[MAAN8]],program!A:A,program!E:E,"")</f>
        <v/>
      </c>
      <c r="N237" s="22" t="str">
        <f>_xlfn.XLOOKUP(Table1__4[[#This Row],[MAAN8]],program!A:A,program!F:F,"")</f>
        <v/>
      </c>
      <c r="O237" s="22">
        <f>SUMIFS(sellout!N:N,sellout!G:G,Table1__4[[#This Row],[MAAN8]])</f>
        <v>26</v>
      </c>
      <c r="P237" s="2" t="str">
        <f>IFERROR(Table1__4[[#This Row],[Actual]]/Table1__4[[#This Row],[Target]],"")</f>
        <v/>
      </c>
      <c r="Q237" s="22" t="str">
        <f>IFERROR(IF(Table1__4[[#This Row],[Target]]&gt;0,Table1__4[[#This Row],[Target]]-Table1__4[[#This Row],[Actual]],""),"")</f>
        <v/>
      </c>
    </row>
    <row r="238" spans="1:17" x14ac:dyDescent="0.75">
      <c r="A238" s="22" t="s">
        <v>10</v>
      </c>
      <c r="B238" s="22" t="s">
        <v>11</v>
      </c>
      <c r="C238" s="22" t="s">
        <v>22</v>
      </c>
      <c r="D238" s="22" t="s">
        <v>23</v>
      </c>
      <c r="E238" s="22" t="s">
        <v>62</v>
      </c>
      <c r="F238" s="22" t="s">
        <v>63</v>
      </c>
      <c r="G238" s="22" t="s">
        <v>64</v>
      </c>
      <c r="H238">
        <v>66104795</v>
      </c>
      <c r="I238" s="22" t="s">
        <v>517</v>
      </c>
      <c r="J238" s="22" t="s">
        <v>518</v>
      </c>
      <c r="K238" s="22" t="str">
        <f>_xlfn.TEXTBEFORE(Table1__4[[#This Row],[ParentName]],"-")</f>
        <v>BD12</v>
      </c>
      <c r="L238" s="22" t="str">
        <f>_xlfn.XLOOKUP(Table1__4[[#This Row],[MAAN8]],ASO!F:F,ASO!H:H,"")</f>
        <v>Grocery Store</v>
      </c>
      <c r="M238" s="22" t="str">
        <f>_xlfn.XLOOKUP(Table1__4[[#This Row],[MAAN8]],program!A:A,program!E:E,"")</f>
        <v/>
      </c>
      <c r="N238" s="22" t="str">
        <f>_xlfn.XLOOKUP(Table1__4[[#This Row],[MAAN8]],program!A:A,program!F:F,"")</f>
        <v/>
      </c>
      <c r="O238" s="22">
        <f>SUMIFS(sellout!N:N,sellout!G:G,Table1__4[[#This Row],[MAAN8]])</f>
        <v>8</v>
      </c>
      <c r="P238" s="2" t="str">
        <f>IFERROR(Table1__4[[#This Row],[Actual]]/Table1__4[[#This Row],[Target]],"")</f>
        <v/>
      </c>
      <c r="Q238" s="22" t="str">
        <f>IFERROR(IF(Table1__4[[#This Row],[Target]]&gt;0,Table1__4[[#This Row],[Target]]-Table1__4[[#This Row],[Actual]],""),"")</f>
        <v/>
      </c>
    </row>
    <row r="239" spans="1:17" x14ac:dyDescent="0.75">
      <c r="A239" s="22" t="s">
        <v>10</v>
      </c>
      <c r="B239" s="22" t="s">
        <v>11</v>
      </c>
      <c r="C239" s="22" t="s">
        <v>12</v>
      </c>
      <c r="D239" s="22" t="s">
        <v>122</v>
      </c>
      <c r="E239" s="22" t="s">
        <v>519</v>
      </c>
      <c r="F239" s="22" t="s">
        <v>237</v>
      </c>
      <c r="G239" s="22" t="s">
        <v>520</v>
      </c>
      <c r="H239">
        <v>66156824</v>
      </c>
      <c r="I239" s="22" t="s">
        <v>521</v>
      </c>
      <c r="J239" s="22" t="s">
        <v>522</v>
      </c>
      <c r="K239" s="22" t="str">
        <f>_xlfn.TEXTBEFORE(Table1__4[[#This Row],[ParentName]],"-")</f>
        <v>BD10</v>
      </c>
      <c r="L239" s="22" t="str">
        <f>_xlfn.XLOOKUP(Table1__4[[#This Row],[MAAN8]],ASO!F:F,ASO!H:H,"")</f>
        <v>Grocery Store</v>
      </c>
      <c r="M239" s="22" t="str">
        <f>_xlfn.XLOOKUP(Table1__4[[#This Row],[MAAN8]],program!A:A,program!E:E,"")</f>
        <v/>
      </c>
      <c r="N239" s="22" t="str">
        <f>_xlfn.XLOOKUP(Table1__4[[#This Row],[MAAN8]],program!A:A,program!F:F,"")</f>
        <v/>
      </c>
      <c r="O239" s="22">
        <f>SUMIFS(sellout!N:N,sellout!G:G,Table1__4[[#This Row],[MAAN8]])</f>
        <v>55</v>
      </c>
      <c r="P239" s="2" t="str">
        <f>IFERROR(Table1__4[[#This Row],[Actual]]/Table1__4[[#This Row],[Target]],"")</f>
        <v/>
      </c>
      <c r="Q239" s="22" t="str">
        <f>IFERROR(IF(Table1__4[[#This Row],[Target]]&gt;0,Table1__4[[#This Row],[Target]]-Table1__4[[#This Row],[Actual]],""),"")</f>
        <v/>
      </c>
    </row>
    <row r="240" spans="1:17" x14ac:dyDescent="0.75">
      <c r="A240" s="22" t="s">
        <v>10</v>
      </c>
      <c r="B240" s="22" t="s">
        <v>11</v>
      </c>
      <c r="C240" s="22" t="s">
        <v>22</v>
      </c>
      <c r="D240" s="22" t="s">
        <v>88</v>
      </c>
      <c r="E240" s="22" t="s">
        <v>447</v>
      </c>
      <c r="F240" s="22" t="s">
        <v>218</v>
      </c>
      <c r="G240" s="22" t="s">
        <v>448</v>
      </c>
      <c r="H240">
        <v>66106375</v>
      </c>
      <c r="I240" s="22" t="s">
        <v>523</v>
      </c>
      <c r="J240" s="22" t="s">
        <v>524</v>
      </c>
      <c r="K240" s="22" t="str">
        <f>_xlfn.TEXTBEFORE(Table1__4[[#This Row],[ParentName]],"-")</f>
        <v>BD11</v>
      </c>
      <c r="L240" s="22" t="str">
        <f>_xlfn.XLOOKUP(Table1__4[[#This Row],[MAAN8]],ASO!F:F,ASO!H:H,"")</f>
        <v>Grocery Store</v>
      </c>
      <c r="M240" s="22" t="str">
        <f>_xlfn.XLOOKUP(Table1__4[[#This Row],[MAAN8]],program!A:A,program!E:E,"")</f>
        <v/>
      </c>
      <c r="N240" s="22" t="str">
        <f>_xlfn.XLOOKUP(Table1__4[[#This Row],[MAAN8]],program!A:A,program!F:F,"")</f>
        <v/>
      </c>
      <c r="O240" s="22">
        <f>SUMIFS(sellout!N:N,sellout!G:G,Table1__4[[#This Row],[MAAN8]])</f>
        <v>8</v>
      </c>
      <c r="P240" s="2" t="str">
        <f>IFERROR(Table1__4[[#This Row],[Actual]]/Table1__4[[#This Row],[Target]],"")</f>
        <v/>
      </c>
      <c r="Q240" s="22" t="str">
        <f>IFERROR(IF(Table1__4[[#This Row],[Target]]&gt;0,Table1__4[[#This Row],[Target]]-Table1__4[[#This Row],[Actual]],""),"")</f>
        <v/>
      </c>
    </row>
    <row r="241" spans="1:17" x14ac:dyDescent="0.75">
      <c r="A241" s="22" t="s">
        <v>10</v>
      </c>
      <c r="B241" s="22" t="s">
        <v>11</v>
      </c>
      <c r="C241" s="22" t="s">
        <v>22</v>
      </c>
      <c r="D241" s="22" t="s">
        <v>23</v>
      </c>
      <c r="E241" s="22" t="s">
        <v>141</v>
      </c>
      <c r="F241" s="22" t="s">
        <v>25</v>
      </c>
      <c r="G241" s="22" t="s">
        <v>142</v>
      </c>
      <c r="H241">
        <v>66151641</v>
      </c>
      <c r="I241" s="22" t="s">
        <v>525</v>
      </c>
      <c r="J241" s="22" t="s">
        <v>375</v>
      </c>
      <c r="K241" s="22" t="str">
        <f>_xlfn.TEXTBEFORE(Table1__4[[#This Row],[ParentName]],"-")</f>
        <v>BD12</v>
      </c>
      <c r="L241" s="22" t="str">
        <f>_xlfn.XLOOKUP(Table1__4[[#This Row],[MAAN8]],ASO!F:F,ASO!H:H,"")</f>
        <v>Grocery Store</v>
      </c>
      <c r="M241" s="22" t="str">
        <f>_xlfn.XLOOKUP(Table1__4[[#This Row],[MAAN8]],program!A:A,program!E:E,"")</f>
        <v/>
      </c>
      <c r="N241" s="22" t="str">
        <f>_xlfn.XLOOKUP(Table1__4[[#This Row],[MAAN8]],program!A:A,program!F:F,"")</f>
        <v/>
      </c>
      <c r="O241" s="22">
        <f>SUMIFS(sellout!N:N,sellout!G:G,Table1__4[[#This Row],[MAAN8]])</f>
        <v>17</v>
      </c>
      <c r="P241" s="2" t="str">
        <f>IFERROR(Table1__4[[#This Row],[Actual]]/Table1__4[[#This Row],[Target]],"")</f>
        <v/>
      </c>
      <c r="Q241" s="22" t="str">
        <f>IFERROR(IF(Table1__4[[#This Row],[Target]]&gt;0,Table1__4[[#This Row],[Target]]-Table1__4[[#This Row],[Actual]],""),"")</f>
        <v/>
      </c>
    </row>
    <row r="242" spans="1:17" x14ac:dyDescent="0.75">
      <c r="A242" s="22" t="s">
        <v>10</v>
      </c>
      <c r="B242" s="22" t="s">
        <v>11</v>
      </c>
      <c r="C242" s="22" t="s">
        <v>12</v>
      </c>
      <c r="D242" s="22" t="s">
        <v>54</v>
      </c>
      <c r="E242" s="22" t="s">
        <v>97</v>
      </c>
      <c r="F242" s="22" t="s">
        <v>30</v>
      </c>
      <c r="G242" s="22" t="s">
        <v>98</v>
      </c>
      <c r="H242">
        <v>66154616</v>
      </c>
      <c r="I242" s="22" t="s">
        <v>525</v>
      </c>
      <c r="J242" s="22" t="s">
        <v>527</v>
      </c>
      <c r="K242" s="22" t="str">
        <f>_xlfn.TEXTBEFORE(Table1__4[[#This Row],[ParentName]],"-")</f>
        <v>BD</v>
      </c>
      <c r="L242" s="22" t="str">
        <f>_xlfn.XLOOKUP(Table1__4[[#This Row],[MAAN8]],ASO!F:F,ASO!H:H,"")</f>
        <v>Grocery Store</v>
      </c>
      <c r="M242" s="22" t="str">
        <f>_xlfn.XLOOKUP(Table1__4[[#This Row],[MAAN8]],program!A:A,program!E:E,"")</f>
        <v/>
      </c>
      <c r="N242" s="22" t="str">
        <f>_xlfn.XLOOKUP(Table1__4[[#This Row],[MAAN8]],program!A:A,program!F:F,"")</f>
        <v/>
      </c>
      <c r="O242" s="22">
        <f>SUMIFS(sellout!N:N,sellout!G:G,Table1__4[[#This Row],[MAAN8]])</f>
        <v>5</v>
      </c>
      <c r="P242" s="2" t="str">
        <f>IFERROR(Table1__4[[#This Row],[Actual]]/Table1__4[[#This Row],[Target]],"")</f>
        <v/>
      </c>
      <c r="Q242" s="22" t="str">
        <f>IFERROR(IF(Table1__4[[#This Row],[Target]]&gt;0,Table1__4[[#This Row],[Target]]-Table1__4[[#This Row],[Actual]],""),"")</f>
        <v/>
      </c>
    </row>
    <row r="243" spans="1:17" x14ac:dyDescent="0.75">
      <c r="A243" s="22" t="s">
        <v>10</v>
      </c>
      <c r="B243" s="22" t="s">
        <v>11</v>
      </c>
      <c r="C243" s="22" t="s">
        <v>22</v>
      </c>
      <c r="D243" s="22" t="s">
        <v>88</v>
      </c>
      <c r="E243" s="22" t="s">
        <v>447</v>
      </c>
      <c r="F243" s="22" t="s">
        <v>218</v>
      </c>
      <c r="G243" s="22" t="s">
        <v>448</v>
      </c>
      <c r="H243">
        <v>66153933</v>
      </c>
      <c r="I243" s="22" t="s">
        <v>7177</v>
      </c>
      <c r="J243" s="22" t="s">
        <v>7400</v>
      </c>
      <c r="K243" s="22" t="str">
        <f>_xlfn.TEXTBEFORE(Table1__4[[#This Row],[ParentName]],"-")</f>
        <v>BD11</v>
      </c>
      <c r="L243" s="22" t="str">
        <f>_xlfn.XLOOKUP(Table1__4[[#This Row],[MAAN8]],ASO!F:F,ASO!H:H,"")</f>
        <v/>
      </c>
      <c r="M243" s="22" t="str">
        <f>_xlfn.XLOOKUP(Table1__4[[#This Row],[MAAN8]],program!A:A,program!E:E,"")</f>
        <v/>
      </c>
      <c r="N243" s="22" t="str">
        <f>_xlfn.XLOOKUP(Table1__4[[#This Row],[MAAN8]],program!A:A,program!F:F,"")</f>
        <v/>
      </c>
      <c r="O243" s="22">
        <f>SUMIFS(sellout!N:N,sellout!G:G,Table1__4[[#This Row],[MAAN8]])</f>
        <v>6</v>
      </c>
      <c r="P243" s="2" t="str">
        <f>IFERROR(Table1__4[[#This Row],[Actual]]/Table1__4[[#This Row],[Target]],"")</f>
        <v/>
      </c>
      <c r="Q243" s="22" t="str">
        <f>IFERROR(IF(Table1__4[[#This Row],[Target]]&gt;0,Table1__4[[#This Row],[Target]]-Table1__4[[#This Row],[Actual]],""),"")</f>
        <v/>
      </c>
    </row>
    <row r="244" spans="1:17" x14ac:dyDescent="0.75">
      <c r="A244" s="22" t="s">
        <v>10</v>
      </c>
      <c r="B244" s="22" t="s">
        <v>11</v>
      </c>
      <c r="C244" s="22" t="s">
        <v>12</v>
      </c>
      <c r="D244" s="22" t="s">
        <v>122</v>
      </c>
      <c r="E244" s="22" t="s">
        <v>158</v>
      </c>
      <c r="F244" s="22" t="s">
        <v>150</v>
      </c>
      <c r="G244" s="22" t="s">
        <v>159</v>
      </c>
      <c r="H244">
        <v>66104945</v>
      </c>
      <c r="I244" s="22" t="s">
        <v>528</v>
      </c>
      <c r="J244" s="22" t="s">
        <v>529</v>
      </c>
      <c r="K244" s="22" t="str">
        <f>_xlfn.TEXTBEFORE(Table1__4[[#This Row],[ParentName]],"-")</f>
        <v>BD10</v>
      </c>
      <c r="L244" s="22" t="str">
        <f>_xlfn.XLOOKUP(Table1__4[[#This Row],[MAAN8]],ASO!F:F,ASO!H:H,"")</f>
        <v>Grocery Store</v>
      </c>
      <c r="M244" s="22" t="str">
        <f>_xlfn.XLOOKUP(Table1__4[[#This Row],[MAAN8]],program!A:A,program!E:E,"")</f>
        <v/>
      </c>
      <c r="N244" s="22" t="str">
        <f>_xlfn.XLOOKUP(Table1__4[[#This Row],[MAAN8]],program!A:A,program!F:F,"")</f>
        <v/>
      </c>
      <c r="O244" s="22">
        <f>SUMIFS(sellout!N:N,sellout!G:G,Table1__4[[#This Row],[MAAN8]])</f>
        <v>190</v>
      </c>
      <c r="P244" s="2" t="str">
        <f>IFERROR(Table1__4[[#This Row],[Actual]]/Table1__4[[#This Row],[Target]],"")</f>
        <v/>
      </c>
      <c r="Q244" s="22" t="str">
        <f>IFERROR(IF(Table1__4[[#This Row],[Target]]&gt;0,Table1__4[[#This Row],[Target]]-Table1__4[[#This Row],[Actual]],""),"")</f>
        <v/>
      </c>
    </row>
    <row r="245" spans="1:17" x14ac:dyDescent="0.75">
      <c r="A245" s="22" t="s">
        <v>10</v>
      </c>
      <c r="B245" s="22" t="s">
        <v>11</v>
      </c>
      <c r="C245" s="22" t="s">
        <v>12</v>
      </c>
      <c r="D245" s="22" t="s">
        <v>13</v>
      </c>
      <c r="E245" s="22" t="s">
        <v>176</v>
      </c>
      <c r="F245" s="22" t="s">
        <v>30</v>
      </c>
      <c r="G245" s="22" t="s">
        <v>177</v>
      </c>
      <c r="H245">
        <v>66104829</v>
      </c>
      <c r="I245" s="22" t="s">
        <v>530</v>
      </c>
      <c r="J245" s="22" t="s">
        <v>531</v>
      </c>
      <c r="K245" s="22" t="str">
        <f>_xlfn.TEXTBEFORE(Table1__4[[#This Row],[ParentName]],"-")</f>
        <v>BD8</v>
      </c>
      <c r="L245" s="22" t="str">
        <f>_xlfn.XLOOKUP(Table1__4[[#This Row],[MAAN8]],ASO!F:F,ASO!H:H,"")</f>
        <v>Grocery Store</v>
      </c>
      <c r="M245" s="22" t="str">
        <f>_xlfn.XLOOKUP(Table1__4[[#This Row],[MAAN8]],program!A:A,program!E:E,"")</f>
        <v/>
      </c>
      <c r="N245" s="22" t="str">
        <f>_xlfn.XLOOKUP(Table1__4[[#This Row],[MAAN8]],program!A:A,program!F:F,"")</f>
        <v/>
      </c>
      <c r="O245" s="22">
        <f>SUMIFS(sellout!N:N,sellout!G:G,Table1__4[[#This Row],[MAAN8]])</f>
        <v>200</v>
      </c>
      <c r="P245" s="2" t="str">
        <f>IFERROR(Table1__4[[#This Row],[Actual]]/Table1__4[[#This Row],[Target]],"")</f>
        <v/>
      </c>
      <c r="Q245" s="22" t="str">
        <f>IFERROR(IF(Table1__4[[#This Row],[Target]]&gt;0,Table1__4[[#This Row],[Target]]-Table1__4[[#This Row],[Actual]],""),"")</f>
        <v/>
      </c>
    </row>
    <row r="246" spans="1:17" x14ac:dyDescent="0.75">
      <c r="A246" s="22" t="s">
        <v>10</v>
      </c>
      <c r="B246" s="22" t="s">
        <v>11</v>
      </c>
      <c r="C246" s="22" t="s">
        <v>22</v>
      </c>
      <c r="D246" s="22" t="s">
        <v>180</v>
      </c>
      <c r="E246" s="22" t="s">
        <v>210</v>
      </c>
      <c r="F246" s="22" t="s">
        <v>182</v>
      </c>
      <c r="G246" s="22" t="s">
        <v>211</v>
      </c>
      <c r="H246">
        <v>66152209</v>
      </c>
      <c r="I246" s="22" t="s">
        <v>532</v>
      </c>
      <c r="J246" s="22" t="s">
        <v>533</v>
      </c>
      <c r="K246" s="22" t="str">
        <f>_xlfn.TEXTBEFORE(Table1__4[[#This Row],[ParentName]],"-")</f>
        <v>BD14</v>
      </c>
      <c r="L246" s="22" t="str">
        <f>_xlfn.XLOOKUP(Table1__4[[#This Row],[MAAN8]],ASO!F:F,ASO!H:H,"")</f>
        <v/>
      </c>
      <c r="M246" s="22" t="str">
        <f>_xlfn.XLOOKUP(Table1__4[[#This Row],[MAAN8]],program!A:A,program!E:E,"")</f>
        <v/>
      </c>
      <c r="N246" s="22" t="str">
        <f>_xlfn.XLOOKUP(Table1__4[[#This Row],[MAAN8]],program!A:A,program!F:F,"")</f>
        <v/>
      </c>
      <c r="O246" s="22">
        <f>SUMIFS(sellout!N:N,sellout!G:G,Table1__4[[#This Row],[MAAN8]])</f>
        <v>0</v>
      </c>
      <c r="P246" s="2" t="str">
        <f>IFERROR(Table1__4[[#This Row],[Actual]]/Table1__4[[#This Row],[Target]],"")</f>
        <v/>
      </c>
      <c r="Q246" s="22" t="str">
        <f>IFERROR(IF(Table1__4[[#This Row],[Target]]&gt;0,Table1__4[[#This Row],[Target]]-Table1__4[[#This Row],[Actual]],""),"")</f>
        <v/>
      </c>
    </row>
    <row r="247" spans="1:17" x14ac:dyDescent="0.75">
      <c r="A247" s="22" t="s">
        <v>10</v>
      </c>
      <c r="B247" s="22" t="s">
        <v>11</v>
      </c>
      <c r="C247" s="22" t="s">
        <v>12</v>
      </c>
      <c r="D247" s="22" t="s">
        <v>38</v>
      </c>
      <c r="E247" s="22" t="s">
        <v>166</v>
      </c>
      <c r="F247" s="22" t="s">
        <v>40</v>
      </c>
      <c r="G247" s="22" t="s">
        <v>167</v>
      </c>
      <c r="H247">
        <v>66108923</v>
      </c>
      <c r="I247" s="22" t="s">
        <v>532</v>
      </c>
      <c r="J247" s="22" t="s">
        <v>460</v>
      </c>
      <c r="K247" s="22" t="str">
        <f>_xlfn.TEXTBEFORE(Table1__4[[#This Row],[ParentName]],"-")</f>
        <v>BD16</v>
      </c>
      <c r="L247" s="22" t="str">
        <f>_xlfn.XLOOKUP(Table1__4[[#This Row],[MAAN8]],ASO!F:F,ASO!H:H,"")</f>
        <v>Grocery Store</v>
      </c>
      <c r="M247" s="22" t="str">
        <f>_xlfn.XLOOKUP(Table1__4[[#This Row],[MAAN8]],program!A:A,program!E:E,"")</f>
        <v/>
      </c>
      <c r="N247" s="22" t="str">
        <f>_xlfn.XLOOKUP(Table1__4[[#This Row],[MAAN8]],program!A:A,program!F:F,"")</f>
        <v/>
      </c>
      <c r="O247" s="22">
        <f>SUMIFS(sellout!N:N,sellout!G:G,Table1__4[[#This Row],[MAAN8]])</f>
        <v>0</v>
      </c>
      <c r="P247" s="2" t="str">
        <f>IFERROR(Table1__4[[#This Row],[Actual]]/Table1__4[[#This Row],[Target]],"")</f>
        <v/>
      </c>
      <c r="Q247" s="22" t="str">
        <f>IFERROR(IF(Table1__4[[#This Row],[Target]]&gt;0,Table1__4[[#This Row],[Target]]-Table1__4[[#This Row],[Actual]],""),"")</f>
        <v/>
      </c>
    </row>
    <row r="248" spans="1:17" x14ac:dyDescent="0.75">
      <c r="A248" s="22" t="s">
        <v>10</v>
      </c>
      <c r="B248" s="22" t="s">
        <v>11</v>
      </c>
      <c r="C248" s="22" t="s">
        <v>22</v>
      </c>
      <c r="D248" s="22" t="s">
        <v>88</v>
      </c>
      <c r="E248" s="22" t="s">
        <v>346</v>
      </c>
      <c r="F248" s="22" t="s">
        <v>218</v>
      </c>
      <c r="G248" s="22" t="s">
        <v>347</v>
      </c>
      <c r="H248">
        <v>66107588</v>
      </c>
      <c r="I248" s="22" t="s">
        <v>534</v>
      </c>
      <c r="J248" s="22" t="s">
        <v>535</v>
      </c>
      <c r="K248" s="22" t="str">
        <f>_xlfn.TEXTBEFORE(Table1__4[[#This Row],[ParentName]],"-")</f>
        <v>BD11</v>
      </c>
      <c r="L248" s="22" t="str">
        <f>_xlfn.XLOOKUP(Table1__4[[#This Row],[MAAN8]],ASO!F:F,ASO!H:H,"")</f>
        <v>Grocery Store</v>
      </c>
      <c r="M248" s="22" t="str">
        <f>_xlfn.XLOOKUP(Table1__4[[#This Row],[MAAN8]],program!A:A,program!E:E,"")</f>
        <v/>
      </c>
      <c r="N248" s="22" t="str">
        <f>_xlfn.XLOOKUP(Table1__4[[#This Row],[MAAN8]],program!A:A,program!F:F,"")</f>
        <v/>
      </c>
      <c r="O248" s="22">
        <f>SUMIFS(sellout!N:N,sellout!G:G,Table1__4[[#This Row],[MAAN8]])</f>
        <v>10</v>
      </c>
      <c r="P248" s="2" t="str">
        <f>IFERROR(Table1__4[[#This Row],[Actual]]/Table1__4[[#This Row],[Target]],"")</f>
        <v/>
      </c>
      <c r="Q248" s="22" t="str">
        <f>IFERROR(IF(Table1__4[[#This Row],[Target]]&gt;0,Table1__4[[#This Row],[Target]]-Table1__4[[#This Row],[Actual]],""),"")</f>
        <v/>
      </c>
    </row>
    <row r="249" spans="1:17" x14ac:dyDescent="0.75">
      <c r="A249" s="22" t="s">
        <v>10</v>
      </c>
      <c r="B249" s="22" t="s">
        <v>11</v>
      </c>
      <c r="C249" s="22" t="s">
        <v>12</v>
      </c>
      <c r="D249" s="22" t="s">
        <v>54</v>
      </c>
      <c r="E249" s="22" t="s">
        <v>188</v>
      </c>
      <c r="F249" s="22" t="s">
        <v>182</v>
      </c>
      <c r="G249" s="22" t="s">
        <v>189</v>
      </c>
      <c r="H249">
        <v>66154018</v>
      </c>
      <c r="I249" s="22" t="s">
        <v>534</v>
      </c>
      <c r="J249" s="22" t="s">
        <v>536</v>
      </c>
      <c r="K249" s="22" t="str">
        <f>_xlfn.TEXTBEFORE(Table1__4[[#This Row],[ParentName]],"-")</f>
        <v>BD</v>
      </c>
      <c r="L249" s="22" t="str">
        <f>_xlfn.XLOOKUP(Table1__4[[#This Row],[MAAN8]],ASO!F:F,ASO!H:H,"")</f>
        <v>Grocery Store</v>
      </c>
      <c r="M249" s="22" t="str">
        <f>_xlfn.XLOOKUP(Table1__4[[#This Row],[MAAN8]],program!A:A,program!E:E,"")</f>
        <v/>
      </c>
      <c r="N249" s="22" t="str">
        <f>_xlfn.XLOOKUP(Table1__4[[#This Row],[MAAN8]],program!A:A,program!F:F,"")</f>
        <v/>
      </c>
      <c r="O249" s="22">
        <f>SUMIFS(sellout!N:N,sellout!G:G,Table1__4[[#This Row],[MAAN8]])</f>
        <v>110</v>
      </c>
      <c r="P249" s="2" t="str">
        <f>IFERROR(Table1__4[[#This Row],[Actual]]/Table1__4[[#This Row],[Target]],"")</f>
        <v/>
      </c>
      <c r="Q249" s="22" t="str">
        <f>IFERROR(IF(Table1__4[[#This Row],[Target]]&gt;0,Table1__4[[#This Row],[Target]]-Table1__4[[#This Row],[Actual]],""),"")</f>
        <v/>
      </c>
    </row>
    <row r="250" spans="1:17" x14ac:dyDescent="0.75">
      <c r="A250" s="22" t="s">
        <v>10</v>
      </c>
      <c r="B250" s="22" t="s">
        <v>11</v>
      </c>
      <c r="C250" s="22" t="s">
        <v>12</v>
      </c>
      <c r="D250" s="22" t="s">
        <v>54</v>
      </c>
      <c r="E250" s="22" t="s">
        <v>97</v>
      </c>
      <c r="F250" s="22" t="s">
        <v>30</v>
      </c>
      <c r="G250" s="22" t="s">
        <v>98</v>
      </c>
      <c r="H250">
        <v>66150639</v>
      </c>
      <c r="I250" s="22" t="s">
        <v>534</v>
      </c>
      <c r="J250" s="22" t="s">
        <v>537</v>
      </c>
      <c r="K250" s="22" t="str">
        <f>_xlfn.TEXTBEFORE(Table1__4[[#This Row],[ParentName]],"-")</f>
        <v>BD</v>
      </c>
      <c r="L250" s="22" t="str">
        <f>_xlfn.XLOOKUP(Table1__4[[#This Row],[MAAN8]],ASO!F:F,ASO!H:H,"")</f>
        <v/>
      </c>
      <c r="M250" s="22" t="str">
        <f>_xlfn.XLOOKUP(Table1__4[[#This Row],[MAAN8]],program!A:A,program!E:E,"")</f>
        <v/>
      </c>
      <c r="N250" s="22" t="str">
        <f>_xlfn.XLOOKUP(Table1__4[[#This Row],[MAAN8]],program!A:A,program!F:F,"")</f>
        <v/>
      </c>
      <c r="O250" s="22">
        <f>SUMIFS(sellout!N:N,sellout!G:G,Table1__4[[#This Row],[MAAN8]])</f>
        <v>0</v>
      </c>
      <c r="P250" s="2" t="str">
        <f>IFERROR(Table1__4[[#This Row],[Actual]]/Table1__4[[#This Row],[Target]],"")</f>
        <v/>
      </c>
      <c r="Q250" s="22" t="str">
        <f>IFERROR(IF(Table1__4[[#This Row],[Target]]&gt;0,Table1__4[[#This Row],[Target]]-Table1__4[[#This Row],[Actual]],""),"")</f>
        <v/>
      </c>
    </row>
    <row r="251" spans="1:17" x14ac:dyDescent="0.75">
      <c r="A251" s="22" t="s">
        <v>10</v>
      </c>
      <c r="B251" s="22" t="s">
        <v>11</v>
      </c>
      <c r="C251" s="22" t="s">
        <v>46</v>
      </c>
      <c r="D251" s="22" t="s">
        <v>47</v>
      </c>
      <c r="E251" s="22" t="s">
        <v>538</v>
      </c>
      <c r="F251" s="22" t="s">
        <v>78</v>
      </c>
      <c r="G251" s="22" t="s">
        <v>539</v>
      </c>
      <c r="H251">
        <v>65002405</v>
      </c>
      <c r="I251" s="22" t="s">
        <v>540</v>
      </c>
      <c r="J251" s="22" t="s">
        <v>541</v>
      </c>
      <c r="K251" s="22" t="str">
        <f>_xlfn.TEXTBEFORE(Table1__4[[#This Row],[ParentName]],"-")</f>
        <v>HMcc</v>
      </c>
      <c r="L251" s="22" t="str">
        <f>_xlfn.XLOOKUP(Table1__4[[#This Row],[MAAN8]],ASO!F:F,ASO!H:H,"")</f>
        <v>Quan Nhau Economy</v>
      </c>
      <c r="M251" s="22" t="str">
        <f>_xlfn.XLOOKUP(Table1__4[[#This Row],[MAAN8]],program!A:A,program!E:E,"")</f>
        <v/>
      </c>
      <c r="N251" s="22">
        <f>_xlfn.XLOOKUP(Table1__4[[#This Row],[MAAN8]],program!A:A,program!F:F,"")</f>
        <v>0</v>
      </c>
      <c r="O251" s="22">
        <f>SUMIFS(sellout!N:N,sellout!G:G,Table1__4[[#This Row],[MAAN8]])</f>
        <v>30</v>
      </c>
      <c r="P251" s="2" t="str">
        <f>IFERROR(Table1__4[[#This Row],[Actual]]/Table1__4[[#This Row],[Target]],"")</f>
        <v/>
      </c>
      <c r="Q251" s="22" t="str">
        <f>IFERROR(IF(Table1__4[[#This Row],[Target]]&gt;0,Table1__4[[#This Row],[Target]]-Table1__4[[#This Row],[Actual]],""),"")</f>
        <v/>
      </c>
    </row>
    <row r="252" spans="1:17" x14ac:dyDescent="0.75">
      <c r="A252" s="22" t="s">
        <v>10</v>
      </c>
      <c r="B252" s="22" t="s">
        <v>11</v>
      </c>
      <c r="C252" s="22" t="s">
        <v>22</v>
      </c>
      <c r="D252" s="22" t="s">
        <v>23</v>
      </c>
      <c r="E252" s="22" t="s">
        <v>34</v>
      </c>
      <c r="F252" s="22" t="s">
        <v>25</v>
      </c>
      <c r="G252" s="22" t="s">
        <v>35</v>
      </c>
      <c r="H252">
        <v>66109465</v>
      </c>
      <c r="I252" s="22" t="s">
        <v>542</v>
      </c>
      <c r="J252" s="22" t="s">
        <v>543</v>
      </c>
      <c r="K252" s="22" t="str">
        <f>_xlfn.TEXTBEFORE(Table1__4[[#This Row],[ParentName]],"-")</f>
        <v>BD12</v>
      </c>
      <c r="L252" s="22" t="str">
        <f>_xlfn.XLOOKUP(Table1__4[[#This Row],[MAAN8]],ASO!F:F,ASO!H:H,"")</f>
        <v>Grocery Store</v>
      </c>
      <c r="M252" s="22" t="str">
        <f>_xlfn.XLOOKUP(Table1__4[[#This Row],[MAAN8]],program!A:A,program!E:E,"")</f>
        <v/>
      </c>
      <c r="N252" s="22" t="str">
        <f>_xlfn.XLOOKUP(Table1__4[[#This Row],[MAAN8]],program!A:A,program!F:F,"")</f>
        <v/>
      </c>
      <c r="O252" s="22">
        <f>SUMIFS(sellout!N:N,sellout!G:G,Table1__4[[#This Row],[MAAN8]])</f>
        <v>70</v>
      </c>
      <c r="P252" s="2" t="str">
        <f>IFERROR(Table1__4[[#This Row],[Actual]]/Table1__4[[#This Row],[Target]],"")</f>
        <v/>
      </c>
      <c r="Q252" s="22" t="str">
        <f>IFERROR(IF(Table1__4[[#This Row],[Target]]&gt;0,Table1__4[[#This Row],[Target]]-Table1__4[[#This Row],[Actual]],""),"")</f>
        <v/>
      </c>
    </row>
    <row r="253" spans="1:17" x14ac:dyDescent="0.75">
      <c r="A253" s="22" t="s">
        <v>10</v>
      </c>
      <c r="B253" s="22" t="s">
        <v>11</v>
      </c>
      <c r="C253" s="22" t="s">
        <v>22</v>
      </c>
      <c r="D253" s="22" t="s">
        <v>88</v>
      </c>
      <c r="E253" s="22" t="s">
        <v>544</v>
      </c>
      <c r="F253" s="22" t="s">
        <v>218</v>
      </c>
      <c r="G253" s="22" t="s">
        <v>545</v>
      </c>
      <c r="H253">
        <v>66105746</v>
      </c>
      <c r="I253" s="22" t="s">
        <v>546</v>
      </c>
      <c r="J253" s="22" t="s">
        <v>547</v>
      </c>
      <c r="K253" s="22" t="str">
        <f>_xlfn.TEXTBEFORE(Table1__4[[#This Row],[ParentName]],"-")</f>
        <v>BD11</v>
      </c>
      <c r="L253" s="22" t="str">
        <f>_xlfn.XLOOKUP(Table1__4[[#This Row],[MAAN8]],ASO!F:F,ASO!H:H,"")</f>
        <v>Grocery Store</v>
      </c>
      <c r="M253" s="22" t="str">
        <f>_xlfn.XLOOKUP(Table1__4[[#This Row],[MAAN8]],program!A:A,program!E:E,"")</f>
        <v/>
      </c>
      <c r="N253" s="22" t="str">
        <f>_xlfn.XLOOKUP(Table1__4[[#This Row],[MAAN8]],program!A:A,program!F:F,"")</f>
        <v/>
      </c>
      <c r="O253" s="22">
        <f>SUMIFS(sellout!N:N,sellout!G:G,Table1__4[[#This Row],[MAAN8]])</f>
        <v>0</v>
      </c>
      <c r="P253" s="2" t="str">
        <f>IFERROR(Table1__4[[#This Row],[Actual]]/Table1__4[[#This Row],[Target]],"")</f>
        <v/>
      </c>
      <c r="Q253" s="22" t="str">
        <f>IFERROR(IF(Table1__4[[#This Row],[Target]]&gt;0,Table1__4[[#This Row],[Target]]-Table1__4[[#This Row],[Actual]],""),"")</f>
        <v/>
      </c>
    </row>
    <row r="254" spans="1:17" x14ac:dyDescent="0.75">
      <c r="A254" s="22" t="s">
        <v>10</v>
      </c>
      <c r="B254" s="22" t="s">
        <v>11</v>
      </c>
      <c r="C254" s="22" t="s">
        <v>12</v>
      </c>
      <c r="D254" s="22" t="s">
        <v>38</v>
      </c>
      <c r="E254" s="22" t="s">
        <v>39</v>
      </c>
      <c r="F254" s="22" t="s">
        <v>40</v>
      </c>
      <c r="G254" s="22" t="s">
        <v>41</v>
      </c>
      <c r="H254">
        <v>66104698</v>
      </c>
      <c r="I254" s="22" t="s">
        <v>548</v>
      </c>
      <c r="J254" s="22" t="s">
        <v>549</v>
      </c>
      <c r="K254" s="22" t="str">
        <f>_xlfn.TEXTBEFORE(Table1__4[[#This Row],[ParentName]],"-")</f>
        <v>BD16</v>
      </c>
      <c r="L254" s="22" t="str">
        <f>_xlfn.XLOOKUP(Table1__4[[#This Row],[MAAN8]],ASO!F:F,ASO!H:H,"")</f>
        <v>Grocery Store - Home Delivery</v>
      </c>
      <c r="M254" s="22" t="str">
        <f>_xlfn.XLOOKUP(Table1__4[[#This Row],[MAAN8]],program!A:A,program!E:E,"")</f>
        <v/>
      </c>
      <c r="N254" s="22" t="str">
        <f>_xlfn.XLOOKUP(Table1__4[[#This Row],[MAAN8]],program!A:A,program!F:F,"")</f>
        <v/>
      </c>
      <c r="O254" s="22">
        <f>SUMIFS(sellout!N:N,sellout!G:G,Table1__4[[#This Row],[MAAN8]])</f>
        <v>110</v>
      </c>
      <c r="P254" s="2" t="str">
        <f>IFERROR(Table1__4[[#This Row],[Actual]]/Table1__4[[#This Row],[Target]],"")</f>
        <v/>
      </c>
      <c r="Q254" s="22" t="str">
        <f>IFERROR(IF(Table1__4[[#This Row],[Target]]&gt;0,Table1__4[[#This Row],[Target]]-Table1__4[[#This Row],[Actual]],""),"")</f>
        <v/>
      </c>
    </row>
    <row r="255" spans="1:17" x14ac:dyDescent="0.75">
      <c r="A255" s="22" t="s">
        <v>10</v>
      </c>
      <c r="B255" s="22" t="s">
        <v>11</v>
      </c>
      <c r="C255" s="22" t="s">
        <v>22</v>
      </c>
      <c r="D255" s="22" t="s">
        <v>23</v>
      </c>
      <c r="E255" s="22" t="s">
        <v>62</v>
      </c>
      <c r="F255" s="22" t="s">
        <v>63</v>
      </c>
      <c r="G255" s="22" t="s">
        <v>64</v>
      </c>
      <c r="H255">
        <v>66150772</v>
      </c>
      <c r="I255" s="22" t="s">
        <v>550</v>
      </c>
      <c r="J255" s="22" t="s">
        <v>551</v>
      </c>
      <c r="K255" s="22" t="str">
        <f>_xlfn.TEXTBEFORE(Table1__4[[#This Row],[ParentName]],"-")</f>
        <v>BD12</v>
      </c>
      <c r="L255" s="22" t="str">
        <f>_xlfn.XLOOKUP(Table1__4[[#This Row],[MAAN8]],ASO!F:F,ASO!H:H,"")</f>
        <v>Grocery Store</v>
      </c>
      <c r="M255" s="22" t="str">
        <f>_xlfn.XLOOKUP(Table1__4[[#This Row],[MAAN8]],program!A:A,program!E:E,"")</f>
        <v/>
      </c>
      <c r="N255" s="22" t="str">
        <f>_xlfn.XLOOKUP(Table1__4[[#This Row],[MAAN8]],program!A:A,program!F:F,"")</f>
        <v/>
      </c>
      <c r="O255" s="22">
        <f>SUMIFS(sellout!N:N,sellout!G:G,Table1__4[[#This Row],[MAAN8]])</f>
        <v>0</v>
      </c>
      <c r="P255" s="2" t="str">
        <f>IFERROR(Table1__4[[#This Row],[Actual]]/Table1__4[[#This Row],[Target]],"")</f>
        <v/>
      </c>
      <c r="Q255" s="22" t="str">
        <f>IFERROR(IF(Table1__4[[#This Row],[Target]]&gt;0,Table1__4[[#This Row],[Target]]-Table1__4[[#This Row],[Actual]],""),"")</f>
        <v/>
      </c>
    </row>
    <row r="256" spans="1:17" x14ac:dyDescent="0.75">
      <c r="A256" s="22" t="s">
        <v>10</v>
      </c>
      <c r="B256" s="22" t="s">
        <v>11</v>
      </c>
      <c r="C256" s="22" t="s">
        <v>12</v>
      </c>
      <c r="D256" s="22" t="s">
        <v>122</v>
      </c>
      <c r="E256" s="22" t="s">
        <v>240</v>
      </c>
      <c r="F256" s="22" t="s">
        <v>237</v>
      </c>
      <c r="G256" s="22" t="s">
        <v>241</v>
      </c>
      <c r="H256">
        <v>66150633</v>
      </c>
      <c r="I256" s="22" t="s">
        <v>552</v>
      </c>
      <c r="J256" s="22" t="s">
        <v>553</v>
      </c>
      <c r="K256" s="22" t="str">
        <f>_xlfn.TEXTBEFORE(Table1__4[[#This Row],[ParentName]],"-")</f>
        <v>BD10</v>
      </c>
      <c r="L256" s="22" t="str">
        <f>_xlfn.XLOOKUP(Table1__4[[#This Row],[MAAN8]],ASO!F:F,ASO!H:H,"")</f>
        <v>Grocery Store</v>
      </c>
      <c r="M256" s="22" t="str">
        <f>_xlfn.XLOOKUP(Table1__4[[#This Row],[MAAN8]],program!A:A,program!E:E,"")</f>
        <v/>
      </c>
      <c r="N256" s="22" t="str">
        <f>_xlfn.XLOOKUP(Table1__4[[#This Row],[MAAN8]],program!A:A,program!F:F,"")</f>
        <v/>
      </c>
      <c r="O256" s="22">
        <f>SUMIFS(sellout!N:N,sellout!G:G,Table1__4[[#This Row],[MAAN8]])</f>
        <v>45</v>
      </c>
      <c r="P256" s="2" t="str">
        <f>IFERROR(Table1__4[[#This Row],[Actual]]/Table1__4[[#This Row],[Target]],"")</f>
        <v/>
      </c>
      <c r="Q256" s="22" t="str">
        <f>IFERROR(IF(Table1__4[[#This Row],[Target]]&gt;0,Table1__4[[#This Row],[Target]]-Table1__4[[#This Row],[Actual]],""),"")</f>
        <v/>
      </c>
    </row>
    <row r="257" spans="1:17" x14ac:dyDescent="0.75">
      <c r="A257" s="22" t="s">
        <v>10</v>
      </c>
      <c r="B257" s="22" t="s">
        <v>11</v>
      </c>
      <c r="C257" s="22" t="s">
        <v>12</v>
      </c>
      <c r="D257" s="22" t="s">
        <v>13</v>
      </c>
      <c r="E257" s="22" t="s">
        <v>176</v>
      </c>
      <c r="F257" s="22" t="s">
        <v>30</v>
      </c>
      <c r="G257" s="22" t="s">
        <v>177</v>
      </c>
      <c r="H257">
        <v>66106608</v>
      </c>
      <c r="I257" s="22" t="s">
        <v>7103</v>
      </c>
      <c r="J257" s="22" t="s">
        <v>3510</v>
      </c>
      <c r="K257" s="22" t="str">
        <f>_xlfn.TEXTBEFORE(Table1__4[[#This Row],[ParentName]],"-")</f>
        <v>BD8</v>
      </c>
      <c r="L257" s="22" t="str">
        <f>_xlfn.XLOOKUP(Table1__4[[#This Row],[MAAN8]],ASO!F:F,ASO!H:H,"")</f>
        <v/>
      </c>
      <c r="M257" s="22" t="str">
        <f>_xlfn.XLOOKUP(Table1__4[[#This Row],[MAAN8]],program!A:A,program!E:E,"")</f>
        <v/>
      </c>
      <c r="N257" s="22" t="str">
        <f>_xlfn.XLOOKUP(Table1__4[[#This Row],[MAAN8]],program!A:A,program!F:F,"")</f>
        <v/>
      </c>
      <c r="O257" s="22">
        <f>SUMIFS(sellout!N:N,sellout!G:G,Table1__4[[#This Row],[MAAN8]])</f>
        <v>0</v>
      </c>
      <c r="P257" s="2" t="str">
        <f>IFERROR(Table1__4[[#This Row],[Actual]]/Table1__4[[#This Row],[Target]],"")</f>
        <v/>
      </c>
      <c r="Q257" s="22" t="str">
        <f>IFERROR(IF(Table1__4[[#This Row],[Target]]&gt;0,Table1__4[[#This Row],[Target]]-Table1__4[[#This Row],[Actual]],""),"")</f>
        <v/>
      </c>
    </row>
    <row r="258" spans="1:17" x14ac:dyDescent="0.75">
      <c r="A258" s="22" t="s">
        <v>10</v>
      </c>
      <c r="B258" s="22" t="s">
        <v>11</v>
      </c>
      <c r="C258" s="22" t="s">
        <v>12</v>
      </c>
      <c r="D258" s="22" t="s">
        <v>122</v>
      </c>
      <c r="E258" s="22" t="s">
        <v>200</v>
      </c>
      <c r="F258" s="22" t="s">
        <v>201</v>
      </c>
      <c r="G258" s="22" t="s">
        <v>18</v>
      </c>
      <c r="H258">
        <v>66150396</v>
      </c>
      <c r="I258" s="22" t="s">
        <v>554</v>
      </c>
      <c r="J258" s="22" t="s">
        <v>555</v>
      </c>
      <c r="K258" s="22" t="str">
        <f>_xlfn.TEXTBEFORE(Table1__4[[#This Row],[ParentName]],"-")</f>
        <v>BD10</v>
      </c>
      <c r="L258" s="22" t="str">
        <f>_xlfn.XLOOKUP(Table1__4[[#This Row],[MAAN8]],ASO!F:F,ASO!H:H,"")</f>
        <v>Sub Distributor</v>
      </c>
      <c r="M258" s="22" t="str">
        <f>_xlfn.XLOOKUP(Table1__4[[#This Row],[MAAN8]],program!A:A,program!E:E,"")</f>
        <v/>
      </c>
      <c r="N258" s="22" t="str">
        <f>_xlfn.XLOOKUP(Table1__4[[#This Row],[MAAN8]],program!A:A,program!F:F,"")</f>
        <v/>
      </c>
      <c r="O258" s="22">
        <f>SUMIFS(sellout!N:N,sellout!G:G,Table1__4[[#This Row],[MAAN8]])</f>
        <v>936</v>
      </c>
      <c r="P258" s="2" t="str">
        <f>IFERROR(Table1__4[[#This Row],[Actual]]/Table1__4[[#This Row],[Target]],"")</f>
        <v/>
      </c>
      <c r="Q258" s="22" t="str">
        <f>IFERROR(IF(Table1__4[[#This Row],[Target]]&gt;0,Table1__4[[#This Row],[Target]]-Table1__4[[#This Row],[Actual]],""),"")</f>
        <v/>
      </c>
    </row>
    <row r="259" spans="1:17" x14ac:dyDescent="0.75">
      <c r="A259" s="22" t="s">
        <v>10</v>
      </c>
      <c r="B259" s="22" t="s">
        <v>11</v>
      </c>
      <c r="C259" s="22" t="s">
        <v>12</v>
      </c>
      <c r="D259" s="22" t="s">
        <v>54</v>
      </c>
      <c r="E259" s="22" t="s">
        <v>14</v>
      </c>
      <c r="F259" s="22" t="s">
        <v>8024</v>
      </c>
      <c r="G259" s="22" t="s">
        <v>15</v>
      </c>
      <c r="H259">
        <v>66112502</v>
      </c>
      <c r="I259" s="22" t="s">
        <v>556</v>
      </c>
      <c r="J259" s="22" t="s">
        <v>557</v>
      </c>
      <c r="K259" s="22" t="str">
        <f>_xlfn.TEXTBEFORE(Table1__4[[#This Row],[ParentName]],"-")</f>
        <v>BD</v>
      </c>
      <c r="L259" s="22" t="str">
        <f>_xlfn.XLOOKUP(Table1__4[[#This Row],[MAAN8]],ASO!F:F,ASO!H:H,"")</f>
        <v>Beer Café</v>
      </c>
      <c r="M259" s="22" t="str">
        <f>_xlfn.XLOOKUP(Table1__4[[#This Row],[MAAN8]],program!A:A,program!E:E,"")</f>
        <v/>
      </c>
      <c r="N259" s="22" t="str">
        <f>_xlfn.XLOOKUP(Table1__4[[#This Row],[MAAN8]],program!A:A,program!F:F,"")</f>
        <v/>
      </c>
      <c r="O259" s="22">
        <f>SUMIFS(sellout!N:N,sellout!G:G,Table1__4[[#This Row],[MAAN8]])</f>
        <v>5</v>
      </c>
      <c r="P259" s="2" t="str">
        <f>IFERROR(Table1__4[[#This Row],[Actual]]/Table1__4[[#This Row],[Target]],"")</f>
        <v/>
      </c>
      <c r="Q259" s="22" t="str">
        <f>IFERROR(IF(Table1__4[[#This Row],[Target]]&gt;0,Table1__4[[#This Row],[Target]]-Table1__4[[#This Row],[Actual]],""),"")</f>
        <v/>
      </c>
    </row>
    <row r="260" spans="1:17" x14ac:dyDescent="0.75">
      <c r="A260" s="22" t="s">
        <v>10</v>
      </c>
      <c r="B260" s="22" t="s">
        <v>11</v>
      </c>
      <c r="C260" s="22" t="s">
        <v>22</v>
      </c>
      <c r="D260" s="22" t="s">
        <v>88</v>
      </c>
      <c r="E260" s="22" t="s">
        <v>447</v>
      </c>
      <c r="F260" s="22" t="s">
        <v>218</v>
      </c>
      <c r="G260" s="22" t="s">
        <v>448</v>
      </c>
      <c r="H260">
        <v>66151887</v>
      </c>
      <c r="I260" s="22" t="s">
        <v>558</v>
      </c>
      <c r="J260" s="22" t="s">
        <v>559</v>
      </c>
      <c r="K260" s="22" t="str">
        <f>_xlfn.TEXTBEFORE(Table1__4[[#This Row],[ParentName]],"-")</f>
        <v>BD11</v>
      </c>
      <c r="L260" s="22" t="str">
        <f>_xlfn.XLOOKUP(Table1__4[[#This Row],[MAAN8]],ASO!F:F,ASO!H:H,"")</f>
        <v>Grocery Store</v>
      </c>
      <c r="M260" s="22" t="str">
        <f>_xlfn.XLOOKUP(Table1__4[[#This Row],[MAAN8]],program!A:A,program!E:E,"")</f>
        <v/>
      </c>
      <c r="N260" s="22" t="str">
        <f>_xlfn.XLOOKUP(Table1__4[[#This Row],[MAAN8]],program!A:A,program!F:F,"")</f>
        <v/>
      </c>
      <c r="O260" s="22">
        <f>SUMIFS(sellout!N:N,sellout!G:G,Table1__4[[#This Row],[MAAN8]])</f>
        <v>9</v>
      </c>
      <c r="P260" s="2" t="str">
        <f>IFERROR(Table1__4[[#This Row],[Actual]]/Table1__4[[#This Row],[Target]],"")</f>
        <v/>
      </c>
      <c r="Q260" s="22" t="str">
        <f>IFERROR(IF(Table1__4[[#This Row],[Target]]&gt;0,Table1__4[[#This Row],[Target]]-Table1__4[[#This Row],[Actual]],""),"")</f>
        <v/>
      </c>
    </row>
    <row r="261" spans="1:17" x14ac:dyDescent="0.75">
      <c r="A261" s="22" t="s">
        <v>10</v>
      </c>
      <c r="B261" s="22" t="s">
        <v>11</v>
      </c>
      <c r="C261" s="22" t="s">
        <v>22</v>
      </c>
      <c r="D261" s="22" t="s">
        <v>23</v>
      </c>
      <c r="E261" s="22" t="s">
        <v>89</v>
      </c>
      <c r="F261" s="22" t="s">
        <v>63</v>
      </c>
      <c r="G261" s="22" t="s">
        <v>90</v>
      </c>
      <c r="H261">
        <v>66107616</v>
      </c>
      <c r="I261" s="22" t="s">
        <v>558</v>
      </c>
      <c r="J261" s="22" t="s">
        <v>560</v>
      </c>
      <c r="K261" s="22" t="str">
        <f>_xlfn.TEXTBEFORE(Table1__4[[#This Row],[ParentName]],"-")</f>
        <v>BD12</v>
      </c>
      <c r="L261" s="22" t="str">
        <f>_xlfn.XLOOKUP(Table1__4[[#This Row],[MAAN8]],ASO!F:F,ASO!H:H,"")</f>
        <v>Grocery Store</v>
      </c>
      <c r="M261" s="22" t="str">
        <f>_xlfn.XLOOKUP(Table1__4[[#This Row],[MAAN8]],program!A:A,program!E:E,"")</f>
        <v/>
      </c>
      <c r="N261" s="22" t="str">
        <f>_xlfn.XLOOKUP(Table1__4[[#This Row],[MAAN8]],program!A:A,program!F:F,"")</f>
        <v/>
      </c>
      <c r="O261" s="22">
        <f>SUMIFS(sellout!N:N,sellout!G:G,Table1__4[[#This Row],[MAAN8]])</f>
        <v>0</v>
      </c>
      <c r="P261" s="2" t="str">
        <f>IFERROR(Table1__4[[#This Row],[Actual]]/Table1__4[[#This Row],[Target]],"")</f>
        <v/>
      </c>
      <c r="Q261" s="22" t="str">
        <f>IFERROR(IF(Table1__4[[#This Row],[Target]]&gt;0,Table1__4[[#This Row],[Target]]-Table1__4[[#This Row],[Actual]],""),"")</f>
        <v/>
      </c>
    </row>
    <row r="262" spans="1:17" x14ac:dyDescent="0.75">
      <c r="A262" s="22" t="s">
        <v>10</v>
      </c>
      <c r="B262" s="22" t="s">
        <v>11</v>
      </c>
      <c r="C262" s="22" t="s">
        <v>22</v>
      </c>
      <c r="D262" s="22" t="s">
        <v>23</v>
      </c>
      <c r="E262" s="22" t="s">
        <v>62</v>
      </c>
      <c r="F262" s="22" t="s">
        <v>63</v>
      </c>
      <c r="G262" s="22" t="s">
        <v>64</v>
      </c>
      <c r="H262">
        <v>66106463</v>
      </c>
      <c r="I262" s="22" t="s">
        <v>558</v>
      </c>
      <c r="J262" s="22" t="s">
        <v>561</v>
      </c>
      <c r="K262" s="22" t="str">
        <f>_xlfn.TEXTBEFORE(Table1__4[[#This Row],[ParentName]],"-")</f>
        <v>BD12</v>
      </c>
      <c r="L262" s="22" t="str">
        <f>_xlfn.XLOOKUP(Table1__4[[#This Row],[MAAN8]],ASO!F:F,ASO!H:H,"")</f>
        <v>Grocery Store</v>
      </c>
      <c r="M262" s="22" t="str">
        <f>_xlfn.XLOOKUP(Table1__4[[#This Row],[MAAN8]],program!A:A,program!E:E,"")</f>
        <v/>
      </c>
      <c r="N262" s="22" t="str">
        <f>_xlfn.XLOOKUP(Table1__4[[#This Row],[MAAN8]],program!A:A,program!F:F,"")</f>
        <v/>
      </c>
      <c r="O262" s="22">
        <f>SUMIFS(sellout!N:N,sellout!G:G,Table1__4[[#This Row],[MAAN8]])</f>
        <v>12</v>
      </c>
      <c r="P262" s="2" t="str">
        <f>IFERROR(Table1__4[[#This Row],[Actual]]/Table1__4[[#This Row],[Target]],"")</f>
        <v/>
      </c>
      <c r="Q262" s="22" t="str">
        <f>IFERROR(IF(Table1__4[[#This Row],[Target]]&gt;0,Table1__4[[#This Row],[Target]]-Table1__4[[#This Row],[Actual]],""),"")</f>
        <v/>
      </c>
    </row>
    <row r="263" spans="1:17" x14ac:dyDescent="0.75">
      <c r="A263" s="22" t="s">
        <v>10</v>
      </c>
      <c r="B263" s="22" t="s">
        <v>11</v>
      </c>
      <c r="C263" s="22" t="s">
        <v>22</v>
      </c>
      <c r="D263" s="22" t="s">
        <v>23</v>
      </c>
      <c r="E263" s="22" t="s">
        <v>62</v>
      </c>
      <c r="F263" s="22" t="s">
        <v>63</v>
      </c>
      <c r="G263" s="22" t="s">
        <v>64</v>
      </c>
      <c r="H263">
        <v>66103927</v>
      </c>
      <c r="I263" s="22" t="s">
        <v>562</v>
      </c>
      <c r="J263" s="22" t="s">
        <v>563</v>
      </c>
      <c r="K263" s="22" t="str">
        <f>_xlfn.TEXTBEFORE(Table1__4[[#This Row],[ParentName]],"-")</f>
        <v>BD12</v>
      </c>
      <c r="L263" s="22" t="str">
        <f>_xlfn.XLOOKUP(Table1__4[[#This Row],[MAAN8]],ASO!F:F,ASO!H:H,"")</f>
        <v>Grocery Store</v>
      </c>
      <c r="M263" s="22" t="str">
        <f>_xlfn.XLOOKUP(Table1__4[[#This Row],[MAAN8]],program!A:A,program!E:E,"")</f>
        <v/>
      </c>
      <c r="N263" s="22" t="str">
        <f>_xlfn.XLOOKUP(Table1__4[[#This Row],[MAAN8]],program!A:A,program!F:F,"")</f>
        <v/>
      </c>
      <c r="O263" s="22">
        <f>SUMIFS(sellout!N:N,sellout!G:G,Table1__4[[#This Row],[MAAN8]])</f>
        <v>0</v>
      </c>
      <c r="P263" s="2" t="str">
        <f>IFERROR(Table1__4[[#This Row],[Actual]]/Table1__4[[#This Row],[Target]],"")</f>
        <v/>
      </c>
      <c r="Q263" s="22" t="str">
        <f>IFERROR(IF(Table1__4[[#This Row],[Target]]&gt;0,Table1__4[[#This Row],[Target]]-Table1__4[[#This Row],[Actual]],""),"")</f>
        <v/>
      </c>
    </row>
    <row r="264" spans="1:17" x14ac:dyDescent="0.75">
      <c r="A264" s="22" t="s">
        <v>10</v>
      </c>
      <c r="B264" s="22" t="s">
        <v>11</v>
      </c>
      <c r="C264" s="22" t="s">
        <v>22</v>
      </c>
      <c r="D264" s="22" t="s">
        <v>88</v>
      </c>
      <c r="E264" s="22" t="s">
        <v>217</v>
      </c>
      <c r="F264" s="22" t="s">
        <v>218</v>
      </c>
      <c r="G264" s="22" t="s">
        <v>219</v>
      </c>
      <c r="H264">
        <v>66112498</v>
      </c>
      <c r="I264" s="22" t="s">
        <v>7065</v>
      </c>
      <c r="J264" s="22" t="s">
        <v>7343</v>
      </c>
      <c r="K264" s="22" t="str">
        <f>_xlfn.TEXTBEFORE(Table1__4[[#This Row],[ParentName]],"-")</f>
        <v>BD11</v>
      </c>
      <c r="L264" s="22" t="str">
        <f>_xlfn.XLOOKUP(Table1__4[[#This Row],[MAAN8]],ASO!F:F,ASO!H:H,"")</f>
        <v/>
      </c>
      <c r="M264" s="22" t="str">
        <f>_xlfn.XLOOKUP(Table1__4[[#This Row],[MAAN8]],program!A:A,program!E:E,"")</f>
        <v/>
      </c>
      <c r="N264" s="22" t="str">
        <f>_xlfn.XLOOKUP(Table1__4[[#This Row],[MAAN8]],program!A:A,program!F:F,"")</f>
        <v/>
      </c>
      <c r="O264" s="22">
        <f>SUMIFS(sellout!N:N,sellout!G:G,Table1__4[[#This Row],[MAAN8]])</f>
        <v>35</v>
      </c>
      <c r="P264" s="2" t="str">
        <f>IFERROR(Table1__4[[#This Row],[Actual]]/Table1__4[[#This Row],[Target]],"")</f>
        <v/>
      </c>
      <c r="Q264" s="22" t="str">
        <f>IFERROR(IF(Table1__4[[#This Row],[Target]]&gt;0,Table1__4[[#This Row],[Target]]-Table1__4[[#This Row],[Actual]],""),"")</f>
        <v/>
      </c>
    </row>
    <row r="265" spans="1:17" x14ac:dyDescent="0.75">
      <c r="A265" s="22" t="s">
        <v>10</v>
      </c>
      <c r="B265" s="22" t="s">
        <v>11</v>
      </c>
      <c r="C265" s="22" t="s">
        <v>46</v>
      </c>
      <c r="D265" s="22" t="s">
        <v>47</v>
      </c>
      <c r="E265" s="22" t="s">
        <v>77</v>
      </c>
      <c r="F265" s="22" t="s">
        <v>78</v>
      </c>
      <c r="G265" s="22" t="s">
        <v>79</v>
      </c>
      <c r="H265">
        <v>65030403</v>
      </c>
      <c r="I265" s="22" t="s">
        <v>564</v>
      </c>
      <c r="J265" s="22" t="s">
        <v>567</v>
      </c>
      <c r="K265" s="22" t="str">
        <f>_xlfn.TEXTBEFORE(Table1__4[[#This Row],[ParentName]],"-")</f>
        <v>HMcc</v>
      </c>
      <c r="L265" s="22" t="str">
        <f>_xlfn.XLOOKUP(Table1__4[[#This Row],[MAAN8]],ASO!F:F,ASO!H:H,"")</f>
        <v>Quan Nhau Economy</v>
      </c>
      <c r="M265" s="22" t="str">
        <f>_xlfn.XLOOKUP(Table1__4[[#This Row],[MAAN8]],program!A:A,program!E:E,"")</f>
        <v/>
      </c>
      <c r="N265" s="22">
        <f>_xlfn.XLOOKUP(Table1__4[[#This Row],[MAAN8]],program!A:A,program!F:F,"")</f>
        <v>0</v>
      </c>
      <c r="O265" s="22">
        <f>SUMIFS(sellout!N:N,sellout!G:G,Table1__4[[#This Row],[MAAN8]])</f>
        <v>0</v>
      </c>
      <c r="P265" s="2" t="str">
        <f>IFERROR(Table1__4[[#This Row],[Actual]]/Table1__4[[#This Row],[Target]],"")</f>
        <v/>
      </c>
      <c r="Q265" s="22" t="str">
        <f>IFERROR(IF(Table1__4[[#This Row],[Target]]&gt;0,Table1__4[[#This Row],[Target]]-Table1__4[[#This Row],[Actual]],""),"")</f>
        <v/>
      </c>
    </row>
    <row r="266" spans="1:17" x14ac:dyDescent="0.75">
      <c r="A266" s="22" t="s">
        <v>10</v>
      </c>
      <c r="B266" s="22" t="s">
        <v>11</v>
      </c>
      <c r="C266" s="22" t="s">
        <v>22</v>
      </c>
      <c r="D266" s="22" t="s">
        <v>23</v>
      </c>
      <c r="E266" s="22" t="s">
        <v>84</v>
      </c>
      <c r="F266" s="22" t="s">
        <v>63</v>
      </c>
      <c r="G266" s="22" t="s">
        <v>85</v>
      </c>
      <c r="H266">
        <v>66107313</v>
      </c>
      <c r="I266" s="22" t="s">
        <v>564</v>
      </c>
      <c r="J266" s="22" t="s">
        <v>565</v>
      </c>
      <c r="K266" s="22" t="str">
        <f>_xlfn.TEXTBEFORE(Table1__4[[#This Row],[ParentName]],"-")</f>
        <v>BD12</v>
      </c>
      <c r="L266" s="22" t="str">
        <f>_xlfn.XLOOKUP(Table1__4[[#This Row],[MAAN8]],ASO!F:F,ASO!H:H,"")</f>
        <v>Grocery Store</v>
      </c>
      <c r="M266" s="22" t="str">
        <f>_xlfn.XLOOKUP(Table1__4[[#This Row],[MAAN8]],program!A:A,program!E:E,"")</f>
        <v/>
      </c>
      <c r="N266" s="22" t="str">
        <f>_xlfn.XLOOKUP(Table1__4[[#This Row],[MAAN8]],program!A:A,program!F:F,"")</f>
        <v/>
      </c>
      <c r="O266" s="22">
        <f>SUMIFS(sellout!N:N,sellout!G:G,Table1__4[[#This Row],[MAAN8]])</f>
        <v>0</v>
      </c>
      <c r="P266" s="2" t="str">
        <f>IFERROR(Table1__4[[#This Row],[Actual]]/Table1__4[[#This Row],[Target]],"")</f>
        <v/>
      </c>
      <c r="Q266" s="22" t="str">
        <f>IFERROR(IF(Table1__4[[#This Row],[Target]]&gt;0,Table1__4[[#This Row],[Target]]-Table1__4[[#This Row],[Actual]],""),"")</f>
        <v/>
      </c>
    </row>
    <row r="267" spans="1:17" x14ac:dyDescent="0.75">
      <c r="A267" s="22" t="s">
        <v>10</v>
      </c>
      <c r="B267" s="22" t="s">
        <v>11</v>
      </c>
      <c r="C267" s="22" t="s">
        <v>22</v>
      </c>
      <c r="D267" s="22" t="s">
        <v>180</v>
      </c>
      <c r="E267" s="22" t="s">
        <v>188</v>
      </c>
      <c r="F267" s="22" t="s">
        <v>182</v>
      </c>
      <c r="G267" s="22" t="s">
        <v>189</v>
      </c>
      <c r="H267">
        <v>66111899</v>
      </c>
      <c r="I267" s="22" t="s">
        <v>8049</v>
      </c>
      <c r="J267" s="22" t="s">
        <v>8050</v>
      </c>
      <c r="K267" s="22" t="str">
        <f>_xlfn.TEXTBEFORE(Table1__4[[#This Row],[ParentName]],"-")</f>
        <v>BD14</v>
      </c>
      <c r="L267" s="22" t="str">
        <f>_xlfn.XLOOKUP(Table1__4[[#This Row],[MAAN8]],ASO!F:F,ASO!H:H,"")</f>
        <v/>
      </c>
      <c r="M267" s="22" t="str">
        <f>_xlfn.XLOOKUP(Table1__4[[#This Row],[MAAN8]],program!A:A,program!E:E,"")</f>
        <v/>
      </c>
      <c r="N267" s="22" t="str">
        <f>_xlfn.XLOOKUP(Table1__4[[#This Row],[MAAN8]],program!A:A,program!F:F,"")</f>
        <v/>
      </c>
      <c r="O267" s="22">
        <f>SUMIFS(sellout!N:N,sellout!G:G,Table1__4[[#This Row],[MAAN8]])</f>
        <v>0</v>
      </c>
      <c r="P267" s="2" t="str">
        <f>IFERROR(Table1__4[[#This Row],[Actual]]/Table1__4[[#This Row],[Target]],"")</f>
        <v/>
      </c>
      <c r="Q267" s="22" t="str">
        <f>IFERROR(IF(Table1__4[[#This Row],[Target]]&gt;0,Table1__4[[#This Row],[Target]]-Table1__4[[#This Row],[Actual]],""),"")</f>
        <v/>
      </c>
    </row>
    <row r="268" spans="1:17" x14ac:dyDescent="0.75">
      <c r="A268" s="22" t="s">
        <v>10</v>
      </c>
      <c r="B268" s="22" t="s">
        <v>11</v>
      </c>
      <c r="C268" s="22" t="s">
        <v>12</v>
      </c>
      <c r="D268" s="22" t="s">
        <v>54</v>
      </c>
      <c r="E268" s="22" t="s">
        <v>97</v>
      </c>
      <c r="F268" s="22" t="s">
        <v>30</v>
      </c>
      <c r="G268" s="22" t="s">
        <v>98</v>
      </c>
      <c r="H268">
        <v>66150718</v>
      </c>
      <c r="I268" s="22" t="s">
        <v>568</v>
      </c>
      <c r="J268" s="22" t="s">
        <v>569</v>
      </c>
      <c r="K268" s="22" t="str">
        <f>_xlfn.TEXTBEFORE(Table1__4[[#This Row],[ParentName]],"-")</f>
        <v>BD</v>
      </c>
      <c r="L268" s="22" t="str">
        <f>_xlfn.XLOOKUP(Table1__4[[#This Row],[MAAN8]],ASO!F:F,ASO!H:H,"")</f>
        <v>Grocery Store</v>
      </c>
      <c r="M268" s="22" t="str">
        <f>_xlfn.XLOOKUP(Table1__4[[#This Row],[MAAN8]],program!A:A,program!E:E,"")</f>
        <v/>
      </c>
      <c r="N268" s="22" t="str">
        <f>_xlfn.XLOOKUP(Table1__4[[#This Row],[MAAN8]],program!A:A,program!F:F,"")</f>
        <v/>
      </c>
      <c r="O268" s="22">
        <f>SUMIFS(sellout!N:N,sellout!G:G,Table1__4[[#This Row],[MAAN8]])</f>
        <v>5</v>
      </c>
      <c r="P268" s="2" t="str">
        <f>IFERROR(Table1__4[[#This Row],[Actual]]/Table1__4[[#This Row],[Target]],"")</f>
        <v/>
      </c>
      <c r="Q268" s="22" t="str">
        <f>IFERROR(IF(Table1__4[[#This Row],[Target]]&gt;0,Table1__4[[#This Row],[Target]]-Table1__4[[#This Row],[Actual]],""),"")</f>
        <v/>
      </c>
    </row>
    <row r="269" spans="1:17" x14ac:dyDescent="0.75">
      <c r="A269" s="22" t="s">
        <v>10</v>
      </c>
      <c r="B269" s="22" t="s">
        <v>11</v>
      </c>
      <c r="C269" s="22" t="s">
        <v>12</v>
      </c>
      <c r="D269" s="22" t="s">
        <v>122</v>
      </c>
      <c r="E269" s="22" t="s">
        <v>570</v>
      </c>
      <c r="F269" s="22" t="s">
        <v>237</v>
      </c>
      <c r="G269" s="22" t="s">
        <v>571</v>
      </c>
      <c r="H269">
        <v>66101710</v>
      </c>
      <c r="I269" s="22" t="s">
        <v>572</v>
      </c>
      <c r="J269" s="22" t="s">
        <v>573</v>
      </c>
      <c r="K269" s="22" t="str">
        <f>_xlfn.TEXTBEFORE(Table1__4[[#This Row],[ParentName]],"-")</f>
        <v>BD10</v>
      </c>
      <c r="L269" s="22" t="str">
        <f>_xlfn.XLOOKUP(Table1__4[[#This Row],[MAAN8]],ASO!F:F,ASO!H:H,"")</f>
        <v>Quan Nhau Top</v>
      </c>
      <c r="M269" s="22" t="str">
        <f>_xlfn.XLOOKUP(Table1__4[[#This Row],[MAAN8]],program!A:A,program!E:E,"")</f>
        <v/>
      </c>
      <c r="N269" s="22" t="str">
        <f>_xlfn.XLOOKUP(Table1__4[[#This Row],[MAAN8]],program!A:A,program!F:F,"")</f>
        <v/>
      </c>
      <c r="O269" s="22">
        <f>SUMIFS(sellout!N:N,sellout!G:G,Table1__4[[#This Row],[MAAN8]])</f>
        <v>55</v>
      </c>
      <c r="P269" s="2" t="str">
        <f>IFERROR(Table1__4[[#This Row],[Actual]]/Table1__4[[#This Row],[Target]],"")</f>
        <v/>
      </c>
      <c r="Q269" s="22" t="str">
        <f>IFERROR(IF(Table1__4[[#This Row],[Target]]&gt;0,Table1__4[[#This Row],[Target]]-Table1__4[[#This Row],[Actual]],""),"")</f>
        <v/>
      </c>
    </row>
    <row r="270" spans="1:17" x14ac:dyDescent="0.75">
      <c r="A270" s="22" t="s">
        <v>10</v>
      </c>
      <c r="B270" s="22" t="s">
        <v>11</v>
      </c>
      <c r="C270" s="22" t="s">
        <v>12</v>
      </c>
      <c r="D270" s="22" t="s">
        <v>122</v>
      </c>
      <c r="E270" s="22" t="s">
        <v>1438</v>
      </c>
      <c r="F270" s="22" t="s">
        <v>124</v>
      </c>
      <c r="G270" s="22" t="s">
        <v>1439</v>
      </c>
      <c r="H270">
        <v>66115403</v>
      </c>
      <c r="I270" s="22" t="s">
        <v>7401</v>
      </c>
      <c r="J270" s="22" t="s">
        <v>7402</v>
      </c>
      <c r="K270" s="22" t="str">
        <f>_xlfn.TEXTBEFORE(Table1__4[[#This Row],[ParentName]],"-")</f>
        <v>BD10</v>
      </c>
      <c r="L270" s="22" t="str">
        <f>_xlfn.XLOOKUP(Table1__4[[#This Row],[MAAN8]],ASO!F:F,ASO!H:H,"")</f>
        <v/>
      </c>
      <c r="M270" s="22" t="str">
        <f>_xlfn.XLOOKUP(Table1__4[[#This Row],[MAAN8]],program!A:A,program!E:E,"")</f>
        <v/>
      </c>
      <c r="N270" s="22" t="str">
        <f>_xlfn.XLOOKUP(Table1__4[[#This Row],[MAAN8]],program!A:A,program!F:F,"")</f>
        <v/>
      </c>
      <c r="O270" s="22">
        <f>SUMIFS(sellout!N:N,sellout!G:G,Table1__4[[#This Row],[MAAN8]])</f>
        <v>23</v>
      </c>
      <c r="P270" s="2" t="str">
        <f>IFERROR(Table1__4[[#This Row],[Actual]]/Table1__4[[#This Row],[Target]],"")</f>
        <v/>
      </c>
      <c r="Q270" s="22" t="str">
        <f>IFERROR(IF(Table1__4[[#This Row],[Target]]&gt;0,Table1__4[[#This Row],[Target]]-Table1__4[[#This Row],[Actual]],""),"")</f>
        <v/>
      </c>
    </row>
    <row r="271" spans="1:17" x14ac:dyDescent="0.75">
      <c r="A271" s="22" t="s">
        <v>10</v>
      </c>
      <c r="B271" s="22" t="s">
        <v>11</v>
      </c>
      <c r="C271" s="22" t="s">
        <v>12</v>
      </c>
      <c r="D271" s="22" t="s">
        <v>38</v>
      </c>
      <c r="E271" s="22" t="s">
        <v>134</v>
      </c>
      <c r="F271" s="22" t="s">
        <v>40</v>
      </c>
      <c r="G271" s="22" t="s">
        <v>135</v>
      </c>
      <c r="H271">
        <v>66100908</v>
      </c>
      <c r="I271" s="22" t="s">
        <v>574</v>
      </c>
      <c r="J271" s="22" t="s">
        <v>575</v>
      </c>
      <c r="K271" s="22" t="str">
        <f>_xlfn.TEXTBEFORE(Table1__4[[#This Row],[ParentName]],"-")</f>
        <v>BD16</v>
      </c>
      <c r="L271" s="22" t="str">
        <f>_xlfn.XLOOKUP(Table1__4[[#This Row],[MAAN8]],ASO!F:F,ASO!H:H,"")</f>
        <v>Quan Nhau Top</v>
      </c>
      <c r="M271" s="22" t="str">
        <f>_xlfn.XLOOKUP(Table1__4[[#This Row],[MAAN8]],program!A:A,program!E:E,"")</f>
        <v/>
      </c>
      <c r="N271" s="22" t="str">
        <f>_xlfn.XLOOKUP(Table1__4[[#This Row],[MAAN8]],program!A:A,program!F:F,"")</f>
        <v/>
      </c>
      <c r="O271" s="22">
        <f>SUMIFS(sellout!N:N,sellout!G:G,Table1__4[[#This Row],[MAAN8]])</f>
        <v>0</v>
      </c>
      <c r="P271" s="2" t="str">
        <f>IFERROR(Table1__4[[#This Row],[Actual]]/Table1__4[[#This Row],[Target]],"")</f>
        <v/>
      </c>
      <c r="Q271" s="22" t="str">
        <f>IFERROR(IF(Table1__4[[#This Row],[Target]]&gt;0,Table1__4[[#This Row],[Target]]-Table1__4[[#This Row],[Actual]],""),"")</f>
        <v/>
      </c>
    </row>
    <row r="272" spans="1:17" x14ac:dyDescent="0.75">
      <c r="A272" s="22" t="s">
        <v>10</v>
      </c>
      <c r="B272" s="22" t="s">
        <v>11</v>
      </c>
      <c r="C272" s="22" t="s">
        <v>12</v>
      </c>
      <c r="D272" s="22" t="s">
        <v>122</v>
      </c>
      <c r="E272" s="22" t="s">
        <v>134</v>
      </c>
      <c r="F272" s="22" t="s">
        <v>40</v>
      </c>
      <c r="G272" s="22" t="s">
        <v>135</v>
      </c>
      <c r="H272">
        <v>66112630</v>
      </c>
      <c r="I272" s="22" t="s">
        <v>576</v>
      </c>
      <c r="J272" s="22" t="s">
        <v>577</v>
      </c>
      <c r="K272" s="22" t="str">
        <f>_xlfn.TEXTBEFORE(Table1__4[[#This Row],[ParentName]],"-")</f>
        <v>BD10</v>
      </c>
      <c r="L272" s="22" t="str">
        <f>_xlfn.XLOOKUP(Table1__4[[#This Row],[MAAN8]],ASO!F:F,ASO!H:H,"")</f>
        <v>Quan Nhau Economy</v>
      </c>
      <c r="M272" s="22" t="str">
        <f>_xlfn.XLOOKUP(Table1__4[[#This Row],[MAAN8]],program!A:A,program!E:E,"")</f>
        <v/>
      </c>
      <c r="N272" s="22" t="str">
        <f>_xlfn.XLOOKUP(Table1__4[[#This Row],[MAAN8]],program!A:A,program!F:F,"")</f>
        <v/>
      </c>
      <c r="O272" s="22">
        <f>SUMIFS(sellout!N:N,sellout!G:G,Table1__4[[#This Row],[MAAN8]])</f>
        <v>45</v>
      </c>
      <c r="P272" s="2" t="str">
        <f>IFERROR(Table1__4[[#This Row],[Actual]]/Table1__4[[#This Row],[Target]],"")</f>
        <v/>
      </c>
      <c r="Q272" s="22" t="str">
        <f>IFERROR(IF(Table1__4[[#This Row],[Target]]&gt;0,Table1__4[[#This Row],[Target]]-Table1__4[[#This Row],[Actual]],""),"")</f>
        <v/>
      </c>
    </row>
    <row r="273" spans="1:17" x14ac:dyDescent="0.75">
      <c r="A273" s="22" t="s">
        <v>10</v>
      </c>
      <c r="B273" s="22" t="s">
        <v>11</v>
      </c>
      <c r="C273" s="22" t="s">
        <v>12</v>
      </c>
      <c r="D273" s="22" t="s">
        <v>122</v>
      </c>
      <c r="E273" s="22" t="s">
        <v>123</v>
      </c>
      <c r="F273" s="22" t="s">
        <v>124</v>
      </c>
      <c r="G273" s="22" t="s">
        <v>125</v>
      </c>
      <c r="H273">
        <v>66153633</v>
      </c>
      <c r="I273" s="22" t="s">
        <v>7071</v>
      </c>
      <c r="J273" s="22" t="s">
        <v>7403</v>
      </c>
      <c r="K273" s="22" t="str">
        <f>_xlfn.TEXTBEFORE(Table1__4[[#This Row],[ParentName]],"-")</f>
        <v>BD10</v>
      </c>
      <c r="L273" s="22" t="str">
        <f>_xlfn.XLOOKUP(Table1__4[[#This Row],[MAAN8]],ASO!F:F,ASO!H:H,"")</f>
        <v/>
      </c>
      <c r="M273" s="22" t="str">
        <f>_xlfn.XLOOKUP(Table1__4[[#This Row],[MAAN8]],program!A:A,program!E:E,"")</f>
        <v/>
      </c>
      <c r="N273" s="22" t="str">
        <f>_xlfn.XLOOKUP(Table1__4[[#This Row],[MAAN8]],program!A:A,program!F:F,"")</f>
        <v/>
      </c>
      <c r="O273" s="22">
        <f>SUMIFS(sellout!N:N,sellout!G:G,Table1__4[[#This Row],[MAAN8]])</f>
        <v>35</v>
      </c>
      <c r="P273" s="2" t="str">
        <f>IFERROR(Table1__4[[#This Row],[Actual]]/Table1__4[[#This Row],[Target]],"")</f>
        <v/>
      </c>
      <c r="Q273" s="22" t="str">
        <f>IFERROR(IF(Table1__4[[#This Row],[Target]]&gt;0,Table1__4[[#This Row],[Target]]-Table1__4[[#This Row],[Actual]],""),"")</f>
        <v/>
      </c>
    </row>
    <row r="274" spans="1:17" x14ac:dyDescent="0.75">
      <c r="A274" s="22" t="s">
        <v>10</v>
      </c>
      <c r="B274" s="22" t="s">
        <v>11</v>
      </c>
      <c r="C274" s="22" t="s">
        <v>22</v>
      </c>
      <c r="D274" s="22" t="s">
        <v>23</v>
      </c>
      <c r="E274" s="22" t="s">
        <v>84</v>
      </c>
      <c r="F274" s="22" t="s">
        <v>63</v>
      </c>
      <c r="G274" s="22" t="s">
        <v>85</v>
      </c>
      <c r="H274">
        <v>66111386</v>
      </c>
      <c r="I274" s="22" t="s">
        <v>8051</v>
      </c>
      <c r="J274" s="22" t="s">
        <v>579</v>
      </c>
      <c r="K274" s="22" t="str">
        <f>_xlfn.TEXTBEFORE(Table1__4[[#This Row],[ParentName]],"-")</f>
        <v>BD12</v>
      </c>
      <c r="L274" s="22" t="str">
        <f>_xlfn.XLOOKUP(Table1__4[[#This Row],[MAAN8]],ASO!F:F,ASO!H:H,"")</f>
        <v>Grocery Store</v>
      </c>
      <c r="M274" s="22" t="str">
        <f>_xlfn.XLOOKUP(Table1__4[[#This Row],[MAAN8]],program!A:A,program!E:E,"")</f>
        <v/>
      </c>
      <c r="N274" s="22" t="str">
        <f>_xlfn.XLOOKUP(Table1__4[[#This Row],[MAAN8]],program!A:A,program!F:F,"")</f>
        <v/>
      </c>
      <c r="O274" s="22">
        <f>SUMIFS(sellout!N:N,sellout!G:G,Table1__4[[#This Row],[MAAN8]])</f>
        <v>0</v>
      </c>
      <c r="P274" s="2" t="str">
        <f>IFERROR(Table1__4[[#This Row],[Actual]]/Table1__4[[#This Row],[Target]],"")</f>
        <v/>
      </c>
      <c r="Q274" s="22" t="str">
        <f>IFERROR(IF(Table1__4[[#This Row],[Target]]&gt;0,Table1__4[[#This Row],[Target]]-Table1__4[[#This Row],[Actual]],""),"")</f>
        <v/>
      </c>
    </row>
    <row r="275" spans="1:17" x14ac:dyDescent="0.75">
      <c r="A275" s="22" t="s">
        <v>10</v>
      </c>
      <c r="B275" s="22" t="s">
        <v>11</v>
      </c>
      <c r="C275" s="22" t="s">
        <v>12</v>
      </c>
      <c r="D275" s="22" t="s">
        <v>54</v>
      </c>
      <c r="E275" s="22" t="s">
        <v>188</v>
      </c>
      <c r="F275" s="22" t="s">
        <v>182</v>
      </c>
      <c r="G275" s="22" t="s">
        <v>189</v>
      </c>
      <c r="H275">
        <v>66152242</v>
      </c>
      <c r="I275" s="22" t="s">
        <v>580</v>
      </c>
      <c r="J275" s="22" t="s">
        <v>581</v>
      </c>
      <c r="K275" s="22" t="str">
        <f>_xlfn.TEXTBEFORE(Table1__4[[#This Row],[ParentName]],"-")</f>
        <v>BD</v>
      </c>
      <c r="L275" s="22" t="str">
        <f>_xlfn.XLOOKUP(Table1__4[[#This Row],[MAAN8]],ASO!F:F,ASO!H:H,"")</f>
        <v>Beverage Retail Store</v>
      </c>
      <c r="M275" s="22" t="str">
        <f>_xlfn.XLOOKUP(Table1__4[[#This Row],[MAAN8]],program!A:A,program!E:E,"")</f>
        <v/>
      </c>
      <c r="N275" s="22" t="str">
        <f>_xlfn.XLOOKUP(Table1__4[[#This Row],[MAAN8]],program!A:A,program!F:F,"")</f>
        <v/>
      </c>
      <c r="O275" s="22">
        <f>SUMIFS(sellout!N:N,sellout!G:G,Table1__4[[#This Row],[MAAN8]])</f>
        <v>92</v>
      </c>
      <c r="P275" s="2" t="str">
        <f>IFERROR(Table1__4[[#This Row],[Actual]]/Table1__4[[#This Row],[Target]],"")</f>
        <v/>
      </c>
      <c r="Q275" s="22" t="str">
        <f>IFERROR(IF(Table1__4[[#This Row],[Target]]&gt;0,Table1__4[[#This Row],[Target]]-Table1__4[[#This Row],[Actual]],""),"")</f>
        <v/>
      </c>
    </row>
    <row r="276" spans="1:17" x14ac:dyDescent="0.75">
      <c r="A276" s="22" t="s">
        <v>10</v>
      </c>
      <c r="B276" s="22" t="s">
        <v>11</v>
      </c>
      <c r="C276" s="22" t="s">
        <v>22</v>
      </c>
      <c r="D276" s="22" t="s">
        <v>23</v>
      </c>
      <c r="E276" s="22" t="s">
        <v>14</v>
      </c>
      <c r="F276" s="22" t="s">
        <v>8024</v>
      </c>
      <c r="G276" s="22" t="s">
        <v>15</v>
      </c>
      <c r="H276">
        <v>66152976</v>
      </c>
      <c r="I276" s="22" t="s">
        <v>582</v>
      </c>
      <c r="J276" s="22" t="s">
        <v>583</v>
      </c>
      <c r="K276" s="22" t="str">
        <f>_xlfn.TEXTBEFORE(Table1__4[[#This Row],[ParentName]],"-")</f>
        <v>BD12</v>
      </c>
      <c r="L276" s="22" t="str">
        <f>_xlfn.XLOOKUP(Table1__4[[#This Row],[MAAN8]],ASO!F:F,ASO!H:H,"")</f>
        <v>Karaoke</v>
      </c>
      <c r="M276" s="22" t="str">
        <f>_xlfn.XLOOKUP(Table1__4[[#This Row],[MAAN8]],program!A:A,program!E:E,"")</f>
        <v/>
      </c>
      <c r="N276" s="22" t="str">
        <f>_xlfn.XLOOKUP(Table1__4[[#This Row],[MAAN8]],program!A:A,program!F:F,"")</f>
        <v/>
      </c>
      <c r="O276" s="22">
        <f>SUMIFS(sellout!N:N,sellout!G:G,Table1__4[[#This Row],[MAAN8]])</f>
        <v>0</v>
      </c>
      <c r="P276" s="2" t="str">
        <f>IFERROR(Table1__4[[#This Row],[Actual]]/Table1__4[[#This Row],[Target]],"")</f>
        <v/>
      </c>
      <c r="Q276" s="22" t="str">
        <f>IFERROR(IF(Table1__4[[#This Row],[Target]]&gt;0,Table1__4[[#This Row],[Target]]-Table1__4[[#This Row],[Actual]],""),"")</f>
        <v/>
      </c>
    </row>
    <row r="277" spans="1:17" x14ac:dyDescent="0.75">
      <c r="A277" s="22" t="s">
        <v>10</v>
      </c>
      <c r="B277" s="22" t="s">
        <v>11</v>
      </c>
      <c r="C277" s="22" t="s">
        <v>22</v>
      </c>
      <c r="D277" s="22" t="s">
        <v>23</v>
      </c>
      <c r="E277" s="22" t="s">
        <v>464</v>
      </c>
      <c r="F277" s="22" t="s">
        <v>63</v>
      </c>
      <c r="G277" s="22" t="s">
        <v>465</v>
      </c>
      <c r="H277">
        <v>66112583</v>
      </c>
      <c r="I277" s="22" t="s">
        <v>584</v>
      </c>
      <c r="J277" s="22" t="s">
        <v>585</v>
      </c>
      <c r="K277" s="22" t="str">
        <f>_xlfn.TEXTBEFORE(Table1__4[[#This Row],[ParentName]],"-")</f>
        <v>BD12</v>
      </c>
      <c r="L277" s="22" t="str">
        <f>_xlfn.XLOOKUP(Table1__4[[#This Row],[MAAN8]],ASO!F:F,ASO!H:H,"")</f>
        <v>Quan Nhau Top</v>
      </c>
      <c r="M277" s="22" t="str">
        <f>_xlfn.XLOOKUP(Table1__4[[#This Row],[MAAN8]],program!A:A,program!E:E,"")</f>
        <v/>
      </c>
      <c r="N277" s="22" t="str">
        <f>_xlfn.XLOOKUP(Table1__4[[#This Row],[MAAN8]],program!A:A,program!F:F,"")</f>
        <v/>
      </c>
      <c r="O277" s="22">
        <f>SUMIFS(sellout!N:N,sellout!G:G,Table1__4[[#This Row],[MAAN8]])</f>
        <v>0</v>
      </c>
      <c r="P277" s="2" t="str">
        <f>IFERROR(Table1__4[[#This Row],[Actual]]/Table1__4[[#This Row],[Target]],"")</f>
        <v/>
      </c>
      <c r="Q277" s="22" t="str">
        <f>IFERROR(IF(Table1__4[[#This Row],[Target]]&gt;0,Table1__4[[#This Row],[Target]]-Table1__4[[#This Row],[Actual]],""),"")</f>
        <v/>
      </c>
    </row>
    <row r="278" spans="1:17" x14ac:dyDescent="0.75">
      <c r="A278" s="22" t="s">
        <v>10</v>
      </c>
      <c r="B278" s="22" t="s">
        <v>11</v>
      </c>
      <c r="C278" s="22" t="s">
        <v>46</v>
      </c>
      <c r="D278" s="22" t="s">
        <v>76</v>
      </c>
      <c r="E278" s="22" t="s">
        <v>270</v>
      </c>
      <c r="F278" s="22" t="s">
        <v>49</v>
      </c>
      <c r="G278" s="22" t="s">
        <v>271</v>
      </c>
      <c r="H278">
        <v>65068043</v>
      </c>
      <c r="I278" s="22" t="s">
        <v>7305</v>
      </c>
      <c r="J278" s="22" t="s">
        <v>7306</v>
      </c>
      <c r="K278" s="22" t="str">
        <f>_xlfn.TEXTBEFORE(Table1__4[[#This Row],[ParentName]],"-")</f>
        <v>PC</v>
      </c>
      <c r="L278" s="22" t="str">
        <f>_xlfn.XLOOKUP(Table1__4[[#This Row],[MAAN8]],ASO!F:F,ASO!H:H,"")</f>
        <v/>
      </c>
      <c r="M278" s="22" t="str">
        <f>_xlfn.XLOOKUP(Table1__4[[#This Row],[MAAN8]],program!A:A,program!E:E,"")</f>
        <v>Target Incentive</v>
      </c>
      <c r="N278" s="22">
        <f>_xlfn.XLOOKUP(Table1__4[[#This Row],[MAAN8]],program!A:A,program!F:F,"")</f>
        <v>200</v>
      </c>
      <c r="O278" s="22">
        <f>SUMIFS(sellout!N:N,sellout!G:G,Table1__4[[#This Row],[MAAN8]])</f>
        <v>40</v>
      </c>
      <c r="P278" s="2">
        <f>IFERROR(Table1__4[[#This Row],[Actual]]/Table1__4[[#This Row],[Target]],"")</f>
        <v>0.2</v>
      </c>
      <c r="Q278" s="22">
        <f>IFERROR(IF(Table1__4[[#This Row],[Target]]&gt;0,Table1__4[[#This Row],[Target]]-Table1__4[[#This Row],[Actual]],""),"")</f>
        <v>160</v>
      </c>
    </row>
    <row r="279" spans="1:17" x14ac:dyDescent="0.75">
      <c r="A279" s="22" t="s">
        <v>10</v>
      </c>
      <c r="B279" s="22" t="s">
        <v>11</v>
      </c>
      <c r="C279" s="22" t="s">
        <v>46</v>
      </c>
      <c r="D279" s="22" t="s">
        <v>76</v>
      </c>
      <c r="E279" s="22" t="s">
        <v>270</v>
      </c>
      <c r="F279" s="22" t="s">
        <v>49</v>
      </c>
      <c r="G279" s="22" t="s">
        <v>271</v>
      </c>
      <c r="H279">
        <v>65719194</v>
      </c>
      <c r="I279" s="22" t="s">
        <v>5906</v>
      </c>
      <c r="J279" s="22" t="s">
        <v>7828</v>
      </c>
      <c r="K279" s="22" t="str">
        <f>_xlfn.TEXTBEFORE(Table1__4[[#This Row],[ParentName]],"-")</f>
        <v>PC</v>
      </c>
      <c r="L279" s="22" t="str">
        <f>_xlfn.XLOOKUP(Table1__4[[#This Row],[MAAN8]],ASO!F:F,ASO!H:H,"")</f>
        <v/>
      </c>
      <c r="M279" s="22" t="str">
        <f>_xlfn.XLOOKUP(Table1__4[[#This Row],[MAAN8]],program!A:A,program!E:E,"")</f>
        <v/>
      </c>
      <c r="N279" s="22">
        <f>_xlfn.XLOOKUP(Table1__4[[#This Row],[MAAN8]],program!A:A,program!F:F,"")</f>
        <v>0</v>
      </c>
      <c r="O279" s="22">
        <f>SUMIFS(sellout!N:N,sellout!G:G,Table1__4[[#This Row],[MAAN8]])</f>
        <v>4</v>
      </c>
      <c r="P279" s="2" t="str">
        <f>IFERROR(Table1__4[[#This Row],[Actual]]/Table1__4[[#This Row],[Target]],"")</f>
        <v/>
      </c>
      <c r="Q279" s="22" t="str">
        <f>IFERROR(IF(Table1__4[[#This Row],[Target]]&gt;0,Table1__4[[#This Row],[Target]]-Table1__4[[#This Row],[Actual]],""),"")</f>
        <v/>
      </c>
    </row>
    <row r="280" spans="1:17" x14ac:dyDescent="0.75">
      <c r="A280" s="22" t="s">
        <v>10</v>
      </c>
      <c r="B280" s="22" t="s">
        <v>11</v>
      </c>
      <c r="C280" s="22" t="s">
        <v>46</v>
      </c>
      <c r="D280" s="22" t="s">
        <v>47</v>
      </c>
      <c r="E280" s="22" t="s">
        <v>112</v>
      </c>
      <c r="F280" s="22" t="s">
        <v>49</v>
      </c>
      <c r="G280" s="22" t="s">
        <v>113</v>
      </c>
      <c r="H280">
        <v>65734635</v>
      </c>
      <c r="I280" s="22" t="s">
        <v>586</v>
      </c>
      <c r="J280" s="22" t="s">
        <v>587</v>
      </c>
      <c r="K280" s="22" t="str">
        <f>_xlfn.TEXTBEFORE(Table1__4[[#This Row],[ParentName]],"-")</f>
        <v>HMcc</v>
      </c>
      <c r="L280" s="22" t="str">
        <f>_xlfn.XLOOKUP(Table1__4[[#This Row],[MAAN8]],ASO!F:F,ASO!H:H,"")</f>
        <v>Grocery Store</v>
      </c>
      <c r="M280" s="22" t="str">
        <f>_xlfn.XLOOKUP(Table1__4[[#This Row],[MAAN8]],program!A:A,program!E:E,"")</f>
        <v>Target Incentive</v>
      </c>
      <c r="N280" s="22">
        <f>_xlfn.XLOOKUP(Table1__4[[#This Row],[MAAN8]],program!A:A,program!F:F,"")</f>
        <v>60</v>
      </c>
      <c r="O280" s="22">
        <f>SUMIFS(sellout!N:N,sellout!G:G,Table1__4[[#This Row],[MAAN8]])</f>
        <v>0</v>
      </c>
      <c r="P280" s="2">
        <f>IFERROR(Table1__4[[#This Row],[Actual]]/Table1__4[[#This Row],[Target]],"")</f>
        <v>0</v>
      </c>
      <c r="Q280" s="22">
        <f>IFERROR(IF(Table1__4[[#This Row],[Target]]&gt;0,Table1__4[[#This Row],[Target]]-Table1__4[[#This Row],[Actual]],""),"")</f>
        <v>60</v>
      </c>
    </row>
    <row r="281" spans="1:17" x14ac:dyDescent="0.75">
      <c r="A281" s="22" t="s">
        <v>10</v>
      </c>
      <c r="B281" s="22" t="s">
        <v>11</v>
      </c>
      <c r="C281" s="22" t="s">
        <v>12</v>
      </c>
      <c r="D281" s="22" t="s">
        <v>122</v>
      </c>
      <c r="E281" s="22" t="s">
        <v>244</v>
      </c>
      <c r="F281" s="22" t="s">
        <v>124</v>
      </c>
      <c r="G281" s="22" t="s">
        <v>245</v>
      </c>
      <c r="H281">
        <v>66108686</v>
      </c>
      <c r="I281" s="22" t="s">
        <v>588</v>
      </c>
      <c r="J281" s="22" t="s">
        <v>589</v>
      </c>
      <c r="K281" s="22" t="str">
        <f>_xlfn.TEXTBEFORE(Table1__4[[#This Row],[ParentName]],"-")</f>
        <v>BD10</v>
      </c>
      <c r="L281" s="22" t="str">
        <f>_xlfn.XLOOKUP(Table1__4[[#This Row],[MAAN8]],ASO!F:F,ASO!H:H,"")</f>
        <v>Grocery Store - Home Delivery</v>
      </c>
      <c r="M281" s="22" t="str">
        <f>_xlfn.XLOOKUP(Table1__4[[#This Row],[MAAN8]],program!A:A,program!E:E,"")</f>
        <v/>
      </c>
      <c r="N281" s="22" t="str">
        <f>_xlfn.XLOOKUP(Table1__4[[#This Row],[MAAN8]],program!A:A,program!F:F,"")</f>
        <v/>
      </c>
      <c r="O281" s="22">
        <f>SUMIFS(sellout!N:N,sellout!G:G,Table1__4[[#This Row],[MAAN8]])</f>
        <v>0</v>
      </c>
      <c r="P281" s="2" t="str">
        <f>IFERROR(Table1__4[[#This Row],[Actual]]/Table1__4[[#This Row],[Target]],"")</f>
        <v/>
      </c>
      <c r="Q281" s="22" t="str">
        <f>IFERROR(IF(Table1__4[[#This Row],[Target]]&gt;0,Table1__4[[#This Row],[Target]]-Table1__4[[#This Row],[Actual]],""),"")</f>
        <v/>
      </c>
    </row>
    <row r="282" spans="1:17" x14ac:dyDescent="0.75">
      <c r="A282" s="22" t="s">
        <v>10</v>
      </c>
      <c r="B282" s="22" t="s">
        <v>11</v>
      </c>
      <c r="C282" s="22" t="s">
        <v>12</v>
      </c>
      <c r="D282" s="22" t="s">
        <v>38</v>
      </c>
      <c r="E282" s="22" t="s">
        <v>166</v>
      </c>
      <c r="F282" s="22" t="s">
        <v>40</v>
      </c>
      <c r="G282" s="22" t="s">
        <v>167</v>
      </c>
      <c r="H282">
        <v>66107458</v>
      </c>
      <c r="I282" s="22" t="s">
        <v>590</v>
      </c>
      <c r="J282" s="22" t="s">
        <v>591</v>
      </c>
      <c r="K282" s="22" t="str">
        <f>_xlfn.TEXTBEFORE(Table1__4[[#This Row],[ParentName]],"-")</f>
        <v>BD16</v>
      </c>
      <c r="L282" s="22" t="str">
        <f>_xlfn.XLOOKUP(Table1__4[[#This Row],[MAAN8]],ASO!F:F,ASO!H:H,"")</f>
        <v>Grocery Store - Home Delivery</v>
      </c>
      <c r="M282" s="22" t="str">
        <f>_xlfn.XLOOKUP(Table1__4[[#This Row],[MAAN8]],program!A:A,program!E:E,"")</f>
        <v/>
      </c>
      <c r="N282" s="22" t="str">
        <f>_xlfn.XLOOKUP(Table1__4[[#This Row],[MAAN8]],program!A:A,program!F:F,"")</f>
        <v/>
      </c>
      <c r="O282" s="22">
        <f>SUMIFS(sellout!N:N,sellout!G:G,Table1__4[[#This Row],[MAAN8]])</f>
        <v>10</v>
      </c>
      <c r="P282" s="2" t="str">
        <f>IFERROR(Table1__4[[#This Row],[Actual]]/Table1__4[[#This Row],[Target]],"")</f>
        <v/>
      </c>
      <c r="Q282" s="22" t="str">
        <f>IFERROR(IF(Table1__4[[#This Row],[Target]]&gt;0,Table1__4[[#This Row],[Target]]-Table1__4[[#This Row],[Actual]],""),"")</f>
        <v/>
      </c>
    </row>
    <row r="283" spans="1:17" x14ac:dyDescent="0.75">
      <c r="A283" s="22" t="s">
        <v>10</v>
      </c>
      <c r="B283" s="22" t="s">
        <v>11</v>
      </c>
      <c r="C283" s="22" t="s">
        <v>12</v>
      </c>
      <c r="D283" s="22" t="s">
        <v>122</v>
      </c>
      <c r="E283" s="22" t="s">
        <v>244</v>
      </c>
      <c r="F283" s="22" t="s">
        <v>124</v>
      </c>
      <c r="G283" s="22" t="s">
        <v>245</v>
      </c>
      <c r="H283">
        <v>66110881</v>
      </c>
      <c r="I283" s="22" t="s">
        <v>592</v>
      </c>
      <c r="J283" s="22" t="s">
        <v>593</v>
      </c>
      <c r="K283" s="22" t="str">
        <f>_xlfn.TEXTBEFORE(Table1__4[[#This Row],[ParentName]],"-")</f>
        <v>BD10</v>
      </c>
      <c r="L283" s="22" t="str">
        <f>_xlfn.XLOOKUP(Table1__4[[#This Row],[MAAN8]],ASO!F:F,ASO!H:H,"")</f>
        <v>Grocery Store</v>
      </c>
      <c r="M283" s="22" t="str">
        <f>_xlfn.XLOOKUP(Table1__4[[#This Row],[MAAN8]],program!A:A,program!E:E,"")</f>
        <v/>
      </c>
      <c r="N283" s="22" t="str">
        <f>_xlfn.XLOOKUP(Table1__4[[#This Row],[MAAN8]],program!A:A,program!F:F,"")</f>
        <v/>
      </c>
      <c r="O283" s="22">
        <f>SUMIFS(sellout!N:N,sellout!G:G,Table1__4[[#This Row],[MAAN8]])</f>
        <v>0</v>
      </c>
      <c r="P283" s="2" t="str">
        <f>IFERROR(Table1__4[[#This Row],[Actual]]/Table1__4[[#This Row],[Target]],"")</f>
        <v/>
      </c>
      <c r="Q283" s="22" t="str">
        <f>IFERROR(IF(Table1__4[[#This Row],[Target]]&gt;0,Table1__4[[#This Row],[Target]]-Table1__4[[#This Row],[Actual]],""),"")</f>
        <v/>
      </c>
    </row>
    <row r="284" spans="1:17" x14ac:dyDescent="0.75">
      <c r="A284" s="22" t="s">
        <v>10</v>
      </c>
      <c r="B284" s="22" t="s">
        <v>11</v>
      </c>
      <c r="C284" s="22" t="s">
        <v>12</v>
      </c>
      <c r="D284" s="22" t="s">
        <v>122</v>
      </c>
      <c r="E284" s="22" t="s">
        <v>206</v>
      </c>
      <c r="F284" s="22" t="s">
        <v>124</v>
      </c>
      <c r="G284" s="22" t="s">
        <v>207</v>
      </c>
      <c r="H284">
        <v>66155798</v>
      </c>
      <c r="I284" s="22" t="s">
        <v>594</v>
      </c>
      <c r="J284" s="22" t="s">
        <v>595</v>
      </c>
      <c r="K284" s="22" t="str">
        <f>_xlfn.TEXTBEFORE(Table1__4[[#This Row],[ParentName]],"-")</f>
        <v>BD10</v>
      </c>
      <c r="L284" s="22" t="str">
        <f>_xlfn.XLOOKUP(Table1__4[[#This Row],[MAAN8]],ASO!F:F,ASO!H:H,"")</f>
        <v>Grocery Store - Home Delivery</v>
      </c>
      <c r="M284" s="22" t="str">
        <f>_xlfn.XLOOKUP(Table1__4[[#This Row],[MAAN8]],program!A:A,program!E:E,"")</f>
        <v/>
      </c>
      <c r="N284" s="22" t="str">
        <f>_xlfn.XLOOKUP(Table1__4[[#This Row],[MAAN8]],program!A:A,program!F:F,"")</f>
        <v/>
      </c>
      <c r="O284" s="22">
        <f>SUMIFS(sellout!N:N,sellout!G:G,Table1__4[[#This Row],[MAAN8]])</f>
        <v>130</v>
      </c>
      <c r="P284" s="2" t="str">
        <f>IFERROR(Table1__4[[#This Row],[Actual]]/Table1__4[[#This Row],[Target]],"")</f>
        <v/>
      </c>
      <c r="Q284" s="22" t="str">
        <f>IFERROR(IF(Table1__4[[#This Row],[Target]]&gt;0,Table1__4[[#This Row],[Target]]-Table1__4[[#This Row],[Actual]],""),"")</f>
        <v/>
      </c>
    </row>
    <row r="285" spans="1:17" x14ac:dyDescent="0.75">
      <c r="A285" s="22" t="s">
        <v>10</v>
      </c>
      <c r="B285" s="22" t="s">
        <v>11</v>
      </c>
      <c r="C285" s="22" t="s">
        <v>12</v>
      </c>
      <c r="D285" s="22" t="s">
        <v>38</v>
      </c>
      <c r="E285" s="22" t="s">
        <v>39</v>
      </c>
      <c r="F285" s="22" t="s">
        <v>40</v>
      </c>
      <c r="G285" s="22" t="s">
        <v>41</v>
      </c>
      <c r="H285">
        <v>66113175</v>
      </c>
      <c r="I285" s="22" t="s">
        <v>596</v>
      </c>
      <c r="J285" s="22" t="s">
        <v>597</v>
      </c>
      <c r="K285" s="22" t="str">
        <f>_xlfn.TEXTBEFORE(Table1__4[[#This Row],[ParentName]],"-")</f>
        <v>BD16</v>
      </c>
      <c r="L285" s="22" t="str">
        <f>_xlfn.XLOOKUP(Table1__4[[#This Row],[MAAN8]],ASO!F:F,ASO!H:H,"")</f>
        <v>Grocery Store - Home Delivery</v>
      </c>
      <c r="M285" s="22" t="str">
        <f>_xlfn.XLOOKUP(Table1__4[[#This Row],[MAAN8]],program!A:A,program!E:E,"")</f>
        <v/>
      </c>
      <c r="N285" s="22" t="str">
        <f>_xlfn.XLOOKUP(Table1__4[[#This Row],[MAAN8]],program!A:A,program!F:F,"")</f>
        <v/>
      </c>
      <c r="O285" s="22">
        <f>SUMIFS(sellout!N:N,sellout!G:G,Table1__4[[#This Row],[MAAN8]])</f>
        <v>0</v>
      </c>
      <c r="P285" s="2" t="str">
        <f>IFERROR(Table1__4[[#This Row],[Actual]]/Table1__4[[#This Row],[Target]],"")</f>
        <v/>
      </c>
      <c r="Q285" s="22" t="str">
        <f>IFERROR(IF(Table1__4[[#This Row],[Target]]&gt;0,Table1__4[[#This Row],[Target]]-Table1__4[[#This Row],[Actual]],""),"")</f>
        <v/>
      </c>
    </row>
    <row r="286" spans="1:17" x14ac:dyDescent="0.75">
      <c r="A286" s="22" t="s">
        <v>10</v>
      </c>
      <c r="B286" s="22" t="s">
        <v>11</v>
      </c>
      <c r="C286" s="22" t="s">
        <v>12</v>
      </c>
      <c r="D286" s="22" t="s">
        <v>122</v>
      </c>
      <c r="E286" s="22" t="s">
        <v>598</v>
      </c>
      <c r="F286" s="22" t="s">
        <v>124</v>
      </c>
      <c r="G286" s="22" t="s">
        <v>599</v>
      </c>
      <c r="H286">
        <v>66107762</v>
      </c>
      <c r="I286" s="22" t="s">
        <v>600</v>
      </c>
      <c r="J286" s="22" t="s">
        <v>601</v>
      </c>
      <c r="K286" s="22" t="str">
        <f>_xlfn.TEXTBEFORE(Table1__4[[#This Row],[ParentName]],"-")</f>
        <v>BD10</v>
      </c>
      <c r="L286" s="22" t="str">
        <f>_xlfn.XLOOKUP(Table1__4[[#This Row],[MAAN8]],ASO!F:F,ASO!H:H,"")</f>
        <v>Grocery Store</v>
      </c>
      <c r="M286" s="22" t="str">
        <f>_xlfn.XLOOKUP(Table1__4[[#This Row],[MAAN8]],program!A:A,program!E:E,"")</f>
        <v/>
      </c>
      <c r="N286" s="22" t="str">
        <f>_xlfn.XLOOKUP(Table1__4[[#This Row],[MAAN8]],program!A:A,program!F:F,"")</f>
        <v/>
      </c>
      <c r="O286" s="22">
        <f>SUMIFS(sellout!N:N,sellout!G:G,Table1__4[[#This Row],[MAAN8]])</f>
        <v>0</v>
      </c>
      <c r="P286" s="2" t="str">
        <f>IFERROR(Table1__4[[#This Row],[Actual]]/Table1__4[[#This Row],[Target]],"")</f>
        <v/>
      </c>
      <c r="Q286" s="22" t="str">
        <f>IFERROR(IF(Table1__4[[#This Row],[Target]]&gt;0,Table1__4[[#This Row],[Target]]-Table1__4[[#This Row],[Actual]],""),"")</f>
        <v/>
      </c>
    </row>
    <row r="287" spans="1:17" x14ac:dyDescent="0.75">
      <c r="A287" s="22" t="s">
        <v>10</v>
      </c>
      <c r="B287" s="22" t="s">
        <v>11</v>
      </c>
      <c r="C287" s="22" t="s">
        <v>12</v>
      </c>
      <c r="D287" s="22" t="s">
        <v>38</v>
      </c>
      <c r="E287" s="22" t="s">
        <v>154</v>
      </c>
      <c r="F287" s="22" t="s">
        <v>40</v>
      </c>
      <c r="G287" s="22" t="s">
        <v>155</v>
      </c>
      <c r="H287">
        <v>66112406</v>
      </c>
      <c r="I287" s="22" t="s">
        <v>602</v>
      </c>
      <c r="J287" s="22" t="s">
        <v>603</v>
      </c>
      <c r="K287" s="22" t="str">
        <f>_xlfn.TEXTBEFORE(Table1__4[[#This Row],[ParentName]],"-")</f>
        <v>BD16</v>
      </c>
      <c r="L287" s="22" t="str">
        <f>_xlfn.XLOOKUP(Table1__4[[#This Row],[MAAN8]],ASO!F:F,ASO!H:H,"")</f>
        <v>Grocery Store - Home Delivery</v>
      </c>
      <c r="M287" s="22" t="str">
        <f>_xlfn.XLOOKUP(Table1__4[[#This Row],[MAAN8]],program!A:A,program!E:E,"")</f>
        <v/>
      </c>
      <c r="N287" s="22" t="str">
        <f>_xlfn.XLOOKUP(Table1__4[[#This Row],[MAAN8]],program!A:A,program!F:F,"")</f>
        <v/>
      </c>
      <c r="O287" s="22">
        <f>SUMIFS(sellout!N:N,sellout!G:G,Table1__4[[#This Row],[MAAN8]])</f>
        <v>50</v>
      </c>
      <c r="P287" s="2" t="str">
        <f>IFERROR(Table1__4[[#This Row],[Actual]]/Table1__4[[#This Row],[Target]],"")</f>
        <v/>
      </c>
      <c r="Q287" s="22" t="str">
        <f>IFERROR(IF(Table1__4[[#This Row],[Target]]&gt;0,Table1__4[[#This Row],[Target]]-Table1__4[[#This Row],[Actual]],""),"")</f>
        <v/>
      </c>
    </row>
    <row r="288" spans="1:17" x14ac:dyDescent="0.75">
      <c r="A288" s="22" t="s">
        <v>10</v>
      </c>
      <c r="B288" s="22" t="s">
        <v>11</v>
      </c>
      <c r="C288" s="22" t="s">
        <v>22</v>
      </c>
      <c r="D288" s="22" t="s">
        <v>23</v>
      </c>
      <c r="E288" s="22" t="s">
        <v>24</v>
      </c>
      <c r="F288" s="22" t="s">
        <v>25</v>
      </c>
      <c r="G288" s="22" t="s">
        <v>26</v>
      </c>
      <c r="H288">
        <v>66107837</v>
      </c>
      <c r="I288" s="22" t="s">
        <v>604</v>
      </c>
      <c r="J288" s="22" t="s">
        <v>605</v>
      </c>
      <c r="K288" s="22" t="str">
        <f>_xlfn.TEXTBEFORE(Table1__4[[#This Row],[ParentName]],"-")</f>
        <v>BD12</v>
      </c>
      <c r="L288" s="22" t="str">
        <f>_xlfn.XLOOKUP(Table1__4[[#This Row],[MAAN8]],ASO!F:F,ASO!H:H,"")</f>
        <v>Quan Nhau Economy</v>
      </c>
      <c r="M288" s="22" t="str">
        <f>_xlfn.XLOOKUP(Table1__4[[#This Row],[MAAN8]],program!A:A,program!E:E,"")</f>
        <v/>
      </c>
      <c r="N288" s="22" t="str">
        <f>_xlfn.XLOOKUP(Table1__4[[#This Row],[MAAN8]],program!A:A,program!F:F,"")</f>
        <v/>
      </c>
      <c r="O288" s="22">
        <f>SUMIFS(sellout!N:N,sellout!G:G,Table1__4[[#This Row],[MAAN8]])</f>
        <v>0</v>
      </c>
      <c r="P288" s="2" t="str">
        <f>IFERROR(Table1__4[[#This Row],[Actual]]/Table1__4[[#This Row],[Target]],"")</f>
        <v/>
      </c>
      <c r="Q288" s="22" t="str">
        <f>IFERROR(IF(Table1__4[[#This Row],[Target]]&gt;0,Table1__4[[#This Row],[Target]]-Table1__4[[#This Row],[Actual]],""),"")</f>
        <v/>
      </c>
    </row>
    <row r="289" spans="1:17" x14ac:dyDescent="0.75">
      <c r="A289" s="22" t="s">
        <v>10</v>
      </c>
      <c r="B289" s="22" t="s">
        <v>11</v>
      </c>
      <c r="C289" s="22" t="s">
        <v>22</v>
      </c>
      <c r="D289" s="22" t="s">
        <v>23</v>
      </c>
      <c r="E289" s="22" t="s">
        <v>24</v>
      </c>
      <c r="F289" s="22" t="s">
        <v>25</v>
      </c>
      <c r="G289" s="22" t="s">
        <v>26</v>
      </c>
      <c r="H289">
        <v>66111272</v>
      </c>
      <c r="I289" s="22" t="s">
        <v>606</v>
      </c>
      <c r="J289" s="22" t="s">
        <v>607</v>
      </c>
      <c r="K289" s="22" t="str">
        <f>_xlfn.TEXTBEFORE(Table1__4[[#This Row],[ParentName]],"-")</f>
        <v>BD12</v>
      </c>
      <c r="L289" s="22" t="str">
        <f>_xlfn.XLOOKUP(Table1__4[[#This Row],[MAAN8]],ASO!F:F,ASO!H:H,"")</f>
        <v>Quan Nhau Economy</v>
      </c>
      <c r="M289" s="22" t="str">
        <f>_xlfn.XLOOKUP(Table1__4[[#This Row],[MAAN8]],program!A:A,program!E:E,"")</f>
        <v/>
      </c>
      <c r="N289" s="22" t="str">
        <f>_xlfn.XLOOKUP(Table1__4[[#This Row],[MAAN8]],program!A:A,program!F:F,"")</f>
        <v/>
      </c>
      <c r="O289" s="22">
        <f>SUMIFS(sellout!N:N,sellout!G:G,Table1__4[[#This Row],[MAAN8]])</f>
        <v>0</v>
      </c>
      <c r="P289" s="2" t="str">
        <f>IFERROR(Table1__4[[#This Row],[Actual]]/Table1__4[[#This Row],[Target]],"")</f>
        <v/>
      </c>
      <c r="Q289" s="22" t="str">
        <f>IFERROR(IF(Table1__4[[#This Row],[Target]]&gt;0,Table1__4[[#This Row],[Target]]-Table1__4[[#This Row],[Actual]],""),"")</f>
        <v/>
      </c>
    </row>
    <row r="290" spans="1:17" x14ac:dyDescent="0.75">
      <c r="A290" s="22" t="s">
        <v>10</v>
      </c>
      <c r="B290" s="22" t="s">
        <v>11</v>
      </c>
      <c r="C290" s="22" t="s">
        <v>22</v>
      </c>
      <c r="D290" s="22" t="s">
        <v>23</v>
      </c>
      <c r="E290" s="22" t="s">
        <v>24</v>
      </c>
      <c r="F290" s="22" t="s">
        <v>25</v>
      </c>
      <c r="G290" s="22" t="s">
        <v>26</v>
      </c>
      <c r="H290">
        <v>66113218</v>
      </c>
      <c r="I290" s="22" t="s">
        <v>7067</v>
      </c>
      <c r="J290" s="22" t="s">
        <v>7328</v>
      </c>
      <c r="K290" s="22" t="str">
        <f>_xlfn.TEXTBEFORE(Table1__4[[#This Row],[ParentName]],"-")</f>
        <v>BD12</v>
      </c>
      <c r="L290" s="22" t="str">
        <f>_xlfn.XLOOKUP(Table1__4[[#This Row],[MAAN8]],ASO!F:F,ASO!H:H,"")</f>
        <v/>
      </c>
      <c r="M290" s="22" t="str">
        <f>_xlfn.XLOOKUP(Table1__4[[#This Row],[MAAN8]],program!A:A,program!E:E,"")</f>
        <v/>
      </c>
      <c r="N290" s="22" t="str">
        <f>_xlfn.XLOOKUP(Table1__4[[#This Row],[MAAN8]],program!A:A,program!F:F,"")</f>
        <v/>
      </c>
      <c r="O290" s="22">
        <f>SUMIFS(sellout!N:N,sellout!G:G,Table1__4[[#This Row],[MAAN8]])</f>
        <v>0</v>
      </c>
      <c r="P290" s="2" t="str">
        <f>IFERROR(Table1__4[[#This Row],[Actual]]/Table1__4[[#This Row],[Target]],"")</f>
        <v/>
      </c>
      <c r="Q290" s="22" t="str">
        <f>IFERROR(IF(Table1__4[[#This Row],[Target]]&gt;0,Table1__4[[#This Row],[Target]]-Table1__4[[#This Row],[Actual]],""),"")</f>
        <v/>
      </c>
    </row>
    <row r="291" spans="1:17" x14ac:dyDescent="0.75">
      <c r="A291" s="22" t="s">
        <v>10</v>
      </c>
      <c r="B291" s="22" t="s">
        <v>11</v>
      </c>
      <c r="C291" s="22" t="s">
        <v>12</v>
      </c>
      <c r="D291" s="22" t="s">
        <v>13</v>
      </c>
      <c r="E291" s="22" t="s">
        <v>128</v>
      </c>
      <c r="F291" s="22" t="s">
        <v>30</v>
      </c>
      <c r="G291" s="22" t="s">
        <v>129</v>
      </c>
      <c r="H291">
        <v>66105193</v>
      </c>
      <c r="I291" s="22" t="s">
        <v>608</v>
      </c>
      <c r="J291" s="22" t="s">
        <v>609</v>
      </c>
      <c r="K291" s="22" t="str">
        <f>_xlfn.TEXTBEFORE(Table1__4[[#This Row],[ParentName]],"-")</f>
        <v>BD8</v>
      </c>
      <c r="L291" s="22" t="str">
        <f>_xlfn.XLOOKUP(Table1__4[[#This Row],[MAAN8]],ASO!F:F,ASO!H:H,"")</f>
        <v>Quan Nhau Mainstream</v>
      </c>
      <c r="M291" s="22" t="str">
        <f>_xlfn.XLOOKUP(Table1__4[[#This Row],[MAAN8]],program!A:A,program!E:E,"")</f>
        <v/>
      </c>
      <c r="N291" s="22" t="str">
        <f>_xlfn.XLOOKUP(Table1__4[[#This Row],[MAAN8]],program!A:A,program!F:F,"")</f>
        <v/>
      </c>
      <c r="O291" s="22">
        <f>SUMIFS(sellout!N:N,sellout!G:G,Table1__4[[#This Row],[MAAN8]])</f>
        <v>0</v>
      </c>
      <c r="P291" s="2" t="str">
        <f>IFERROR(Table1__4[[#This Row],[Actual]]/Table1__4[[#This Row],[Target]],"")</f>
        <v/>
      </c>
      <c r="Q291" s="22" t="str">
        <f>IFERROR(IF(Table1__4[[#This Row],[Target]]&gt;0,Table1__4[[#This Row],[Target]]-Table1__4[[#This Row],[Actual]],""),"")</f>
        <v/>
      </c>
    </row>
    <row r="292" spans="1:17" x14ac:dyDescent="0.75">
      <c r="A292" s="22" t="s">
        <v>10</v>
      </c>
      <c r="B292" s="22" t="s">
        <v>11</v>
      </c>
      <c r="C292" s="22" t="s">
        <v>22</v>
      </c>
      <c r="D292" s="22" t="s">
        <v>88</v>
      </c>
      <c r="E292" s="22" t="s">
        <v>58</v>
      </c>
      <c r="F292" s="22" t="s">
        <v>30</v>
      </c>
      <c r="G292" s="22" t="s">
        <v>59</v>
      </c>
      <c r="H292">
        <v>66101871</v>
      </c>
      <c r="I292" s="22" t="s">
        <v>610</v>
      </c>
      <c r="J292" s="22" t="s">
        <v>611</v>
      </c>
      <c r="K292" s="22" t="str">
        <f>_xlfn.TEXTBEFORE(Table1__4[[#This Row],[ParentName]],"-")</f>
        <v>BD11</v>
      </c>
      <c r="L292" s="22" t="str">
        <f>_xlfn.XLOOKUP(Table1__4[[#This Row],[MAAN8]],ASO!F:F,ASO!H:H,"")</f>
        <v>Quan Nhau Top</v>
      </c>
      <c r="M292" s="22" t="str">
        <f>_xlfn.XLOOKUP(Table1__4[[#This Row],[MAAN8]],program!A:A,program!E:E,"")</f>
        <v/>
      </c>
      <c r="N292" s="22" t="str">
        <f>_xlfn.XLOOKUP(Table1__4[[#This Row],[MAAN8]],program!A:A,program!F:F,"")</f>
        <v/>
      </c>
      <c r="O292" s="22">
        <f>SUMIFS(sellout!N:N,sellout!G:G,Table1__4[[#This Row],[MAAN8]])</f>
        <v>100</v>
      </c>
      <c r="P292" s="2" t="str">
        <f>IFERROR(Table1__4[[#This Row],[Actual]]/Table1__4[[#This Row],[Target]],"")</f>
        <v/>
      </c>
      <c r="Q292" s="22" t="str">
        <f>IFERROR(IF(Table1__4[[#This Row],[Target]]&gt;0,Table1__4[[#This Row],[Target]]-Table1__4[[#This Row],[Actual]],""),"")</f>
        <v/>
      </c>
    </row>
    <row r="293" spans="1:17" x14ac:dyDescent="0.75">
      <c r="A293" s="22" t="s">
        <v>10</v>
      </c>
      <c r="B293" s="22" t="s">
        <v>11</v>
      </c>
      <c r="C293" s="22" t="s">
        <v>12</v>
      </c>
      <c r="D293" s="22" t="s">
        <v>54</v>
      </c>
      <c r="E293" s="22" t="s">
        <v>128</v>
      </c>
      <c r="F293" s="22" t="s">
        <v>30</v>
      </c>
      <c r="G293" s="22" t="s">
        <v>129</v>
      </c>
      <c r="H293">
        <v>66102640</v>
      </c>
      <c r="I293" s="22" t="s">
        <v>612</v>
      </c>
      <c r="J293" s="22" t="s">
        <v>613</v>
      </c>
      <c r="K293" s="22" t="str">
        <f>_xlfn.TEXTBEFORE(Table1__4[[#This Row],[ParentName]],"-")</f>
        <v>BD</v>
      </c>
      <c r="L293" s="22" t="str">
        <f>_xlfn.XLOOKUP(Table1__4[[#This Row],[MAAN8]],ASO!F:F,ASO!H:H,"")</f>
        <v>Quan Nhau Economy</v>
      </c>
      <c r="M293" s="22" t="str">
        <f>_xlfn.XLOOKUP(Table1__4[[#This Row],[MAAN8]],program!A:A,program!E:E,"")</f>
        <v/>
      </c>
      <c r="N293" s="22" t="str">
        <f>_xlfn.XLOOKUP(Table1__4[[#This Row],[MAAN8]],program!A:A,program!F:F,"")</f>
        <v/>
      </c>
      <c r="O293" s="22">
        <f>SUMIFS(sellout!N:N,sellout!G:G,Table1__4[[#This Row],[MAAN8]])</f>
        <v>13</v>
      </c>
      <c r="P293" s="2" t="str">
        <f>IFERROR(Table1__4[[#This Row],[Actual]]/Table1__4[[#This Row],[Target]],"")</f>
        <v/>
      </c>
      <c r="Q293" s="22" t="str">
        <f>IFERROR(IF(Table1__4[[#This Row],[Target]]&gt;0,Table1__4[[#This Row],[Target]]-Table1__4[[#This Row],[Actual]],""),"")</f>
        <v/>
      </c>
    </row>
    <row r="294" spans="1:17" x14ac:dyDescent="0.75">
      <c r="A294" s="22" t="s">
        <v>10</v>
      </c>
      <c r="B294" s="22" t="s">
        <v>11</v>
      </c>
      <c r="C294" s="22" t="s">
        <v>12</v>
      </c>
      <c r="D294" s="22" t="s">
        <v>122</v>
      </c>
      <c r="E294" s="22" t="s">
        <v>357</v>
      </c>
      <c r="F294" s="22" t="s">
        <v>150</v>
      </c>
      <c r="G294" s="22" t="s">
        <v>358</v>
      </c>
      <c r="H294">
        <v>66115537</v>
      </c>
      <c r="I294" s="22" t="s">
        <v>7404</v>
      </c>
      <c r="J294" s="22" t="s">
        <v>7405</v>
      </c>
      <c r="K294" s="22" t="str">
        <f>_xlfn.TEXTBEFORE(Table1__4[[#This Row],[ParentName]],"-")</f>
        <v>BD10</v>
      </c>
      <c r="L294" s="22" t="str">
        <f>_xlfn.XLOOKUP(Table1__4[[#This Row],[MAAN8]],ASO!F:F,ASO!H:H,"")</f>
        <v/>
      </c>
      <c r="M294" s="22" t="str">
        <f>_xlfn.XLOOKUP(Table1__4[[#This Row],[MAAN8]],program!A:A,program!E:E,"")</f>
        <v/>
      </c>
      <c r="N294" s="22" t="str">
        <f>_xlfn.XLOOKUP(Table1__4[[#This Row],[MAAN8]],program!A:A,program!F:F,"")</f>
        <v/>
      </c>
      <c r="O294" s="22">
        <f>SUMIFS(sellout!N:N,sellout!G:G,Table1__4[[#This Row],[MAAN8]])</f>
        <v>150</v>
      </c>
      <c r="P294" s="2" t="str">
        <f>IFERROR(Table1__4[[#This Row],[Actual]]/Table1__4[[#This Row],[Target]],"")</f>
        <v/>
      </c>
      <c r="Q294" s="22" t="str">
        <f>IFERROR(IF(Table1__4[[#This Row],[Target]]&gt;0,Table1__4[[#This Row],[Target]]-Table1__4[[#This Row],[Actual]],""),"")</f>
        <v/>
      </c>
    </row>
    <row r="295" spans="1:17" x14ac:dyDescent="0.75">
      <c r="A295" s="22" t="s">
        <v>10</v>
      </c>
      <c r="B295" s="22" t="s">
        <v>11</v>
      </c>
      <c r="C295" s="22" t="s">
        <v>22</v>
      </c>
      <c r="D295" s="22" t="s">
        <v>88</v>
      </c>
      <c r="E295" s="22" t="s">
        <v>128</v>
      </c>
      <c r="F295" s="22" t="s">
        <v>30</v>
      </c>
      <c r="G295" s="22" t="s">
        <v>129</v>
      </c>
      <c r="H295">
        <v>66103234</v>
      </c>
      <c r="I295" s="22" t="s">
        <v>614</v>
      </c>
      <c r="J295" s="22" t="s">
        <v>615</v>
      </c>
      <c r="K295" s="22" t="str">
        <f>_xlfn.TEXTBEFORE(Table1__4[[#This Row],[ParentName]],"-")</f>
        <v>BD11</v>
      </c>
      <c r="L295" s="22" t="str">
        <f>_xlfn.XLOOKUP(Table1__4[[#This Row],[MAAN8]],ASO!F:F,ASO!H:H,"")</f>
        <v>Quan Nhau Mainstream</v>
      </c>
      <c r="M295" s="22" t="str">
        <f>_xlfn.XLOOKUP(Table1__4[[#This Row],[MAAN8]],program!A:A,program!E:E,"")</f>
        <v/>
      </c>
      <c r="N295" s="22" t="str">
        <f>_xlfn.XLOOKUP(Table1__4[[#This Row],[MAAN8]],program!A:A,program!F:F,"")</f>
        <v/>
      </c>
      <c r="O295" s="22">
        <f>SUMIFS(sellout!N:N,sellout!G:G,Table1__4[[#This Row],[MAAN8]])</f>
        <v>0</v>
      </c>
      <c r="P295" s="2" t="str">
        <f>IFERROR(Table1__4[[#This Row],[Actual]]/Table1__4[[#This Row],[Target]],"")</f>
        <v/>
      </c>
      <c r="Q295" s="22" t="str">
        <f>IFERROR(IF(Table1__4[[#This Row],[Target]]&gt;0,Table1__4[[#This Row],[Target]]-Table1__4[[#This Row],[Actual]],""),"")</f>
        <v/>
      </c>
    </row>
    <row r="296" spans="1:17" x14ac:dyDescent="0.75">
      <c r="A296" s="22" t="s">
        <v>10</v>
      </c>
      <c r="B296" s="22" t="s">
        <v>11</v>
      </c>
      <c r="C296" s="22" t="s">
        <v>22</v>
      </c>
      <c r="D296" s="22" t="s">
        <v>23</v>
      </c>
      <c r="E296" s="22" t="s">
        <v>24</v>
      </c>
      <c r="F296" s="22" t="s">
        <v>25</v>
      </c>
      <c r="G296" s="22" t="s">
        <v>26</v>
      </c>
      <c r="H296">
        <v>66105795</v>
      </c>
      <c r="I296" s="22" t="s">
        <v>616</v>
      </c>
      <c r="J296" s="22" t="s">
        <v>617</v>
      </c>
      <c r="K296" s="22" t="str">
        <f>_xlfn.TEXTBEFORE(Table1__4[[#This Row],[ParentName]],"-")</f>
        <v>BD12</v>
      </c>
      <c r="L296" s="22" t="str">
        <f>_xlfn.XLOOKUP(Table1__4[[#This Row],[MAAN8]],ASO!F:F,ASO!H:H,"")</f>
        <v>Quan Nhau Economy</v>
      </c>
      <c r="M296" s="22" t="str">
        <f>_xlfn.XLOOKUP(Table1__4[[#This Row],[MAAN8]],program!A:A,program!E:E,"")</f>
        <v/>
      </c>
      <c r="N296" s="22" t="str">
        <f>_xlfn.XLOOKUP(Table1__4[[#This Row],[MAAN8]],program!A:A,program!F:F,"")</f>
        <v/>
      </c>
      <c r="O296" s="22">
        <f>SUMIFS(sellout!N:N,sellout!G:G,Table1__4[[#This Row],[MAAN8]])</f>
        <v>0</v>
      </c>
      <c r="P296" s="2" t="str">
        <f>IFERROR(Table1__4[[#This Row],[Actual]]/Table1__4[[#This Row],[Target]],"")</f>
        <v/>
      </c>
      <c r="Q296" s="22" t="str">
        <f>IFERROR(IF(Table1__4[[#This Row],[Target]]&gt;0,Table1__4[[#This Row],[Target]]-Table1__4[[#This Row],[Actual]],""),"")</f>
        <v/>
      </c>
    </row>
    <row r="297" spans="1:17" x14ac:dyDescent="0.75">
      <c r="A297" s="22" t="s">
        <v>10</v>
      </c>
      <c r="B297" s="22" t="s">
        <v>11</v>
      </c>
      <c r="C297" s="22" t="s">
        <v>22</v>
      </c>
      <c r="D297" s="22" t="s">
        <v>23</v>
      </c>
      <c r="E297" s="22" t="s">
        <v>24</v>
      </c>
      <c r="F297" s="22" t="s">
        <v>25</v>
      </c>
      <c r="G297" s="22" t="s">
        <v>26</v>
      </c>
      <c r="H297">
        <v>66106289</v>
      </c>
      <c r="I297" s="22" t="s">
        <v>618</v>
      </c>
      <c r="J297" s="22" t="s">
        <v>619</v>
      </c>
      <c r="K297" s="22" t="str">
        <f>_xlfn.TEXTBEFORE(Table1__4[[#This Row],[ParentName]],"-")</f>
        <v>BD12</v>
      </c>
      <c r="L297" s="22" t="str">
        <f>_xlfn.XLOOKUP(Table1__4[[#This Row],[MAAN8]],ASO!F:F,ASO!H:H,"")</f>
        <v>Quan Nhau Economy</v>
      </c>
      <c r="M297" s="22" t="str">
        <f>_xlfn.XLOOKUP(Table1__4[[#This Row],[MAAN8]],program!A:A,program!E:E,"")</f>
        <v/>
      </c>
      <c r="N297" s="22" t="str">
        <f>_xlfn.XLOOKUP(Table1__4[[#This Row],[MAAN8]],program!A:A,program!F:F,"")</f>
        <v/>
      </c>
      <c r="O297" s="22">
        <f>SUMIFS(sellout!N:N,sellout!G:G,Table1__4[[#This Row],[MAAN8]])</f>
        <v>0</v>
      </c>
      <c r="P297" s="2" t="str">
        <f>IFERROR(Table1__4[[#This Row],[Actual]]/Table1__4[[#This Row],[Target]],"")</f>
        <v/>
      </c>
      <c r="Q297" s="22" t="str">
        <f>IFERROR(IF(Table1__4[[#This Row],[Target]]&gt;0,Table1__4[[#This Row],[Target]]-Table1__4[[#This Row],[Actual]],""),"")</f>
        <v/>
      </c>
    </row>
    <row r="298" spans="1:17" x14ac:dyDescent="0.75">
      <c r="A298" s="22" t="s">
        <v>10</v>
      </c>
      <c r="B298" s="22" t="s">
        <v>11</v>
      </c>
      <c r="C298" s="22" t="s">
        <v>22</v>
      </c>
      <c r="D298" s="22" t="s">
        <v>88</v>
      </c>
      <c r="E298" s="22" t="s">
        <v>544</v>
      </c>
      <c r="F298" s="22" t="s">
        <v>218</v>
      </c>
      <c r="G298" s="22" t="s">
        <v>545</v>
      </c>
      <c r="H298">
        <v>66151763</v>
      </c>
      <c r="I298" s="22" t="s">
        <v>7122</v>
      </c>
      <c r="J298" s="22" t="s">
        <v>5044</v>
      </c>
      <c r="K298" s="22" t="str">
        <f>_xlfn.TEXTBEFORE(Table1__4[[#This Row],[ParentName]],"-")</f>
        <v>BD11</v>
      </c>
      <c r="L298" s="22" t="str">
        <f>_xlfn.XLOOKUP(Table1__4[[#This Row],[MAAN8]],ASO!F:F,ASO!H:H,"")</f>
        <v/>
      </c>
      <c r="M298" s="22" t="str">
        <f>_xlfn.XLOOKUP(Table1__4[[#This Row],[MAAN8]],program!A:A,program!E:E,"")</f>
        <v/>
      </c>
      <c r="N298" s="22" t="str">
        <f>_xlfn.XLOOKUP(Table1__4[[#This Row],[MAAN8]],program!A:A,program!F:F,"")</f>
        <v/>
      </c>
      <c r="O298" s="22">
        <f>SUMIFS(sellout!N:N,sellout!G:G,Table1__4[[#This Row],[MAAN8]])</f>
        <v>10</v>
      </c>
      <c r="P298" s="2" t="str">
        <f>IFERROR(Table1__4[[#This Row],[Actual]]/Table1__4[[#This Row],[Target]],"")</f>
        <v/>
      </c>
      <c r="Q298" s="22" t="str">
        <f>IFERROR(IF(Table1__4[[#This Row],[Target]]&gt;0,Table1__4[[#This Row],[Target]]-Table1__4[[#This Row],[Actual]],""),"")</f>
        <v/>
      </c>
    </row>
    <row r="299" spans="1:17" x14ac:dyDescent="0.75">
      <c r="A299" s="22" t="s">
        <v>10</v>
      </c>
      <c r="B299" s="22" t="s">
        <v>11</v>
      </c>
      <c r="C299" s="22" t="s">
        <v>22</v>
      </c>
      <c r="D299" s="22" t="s">
        <v>23</v>
      </c>
      <c r="E299" s="22" t="s">
        <v>24</v>
      </c>
      <c r="F299" s="22" t="s">
        <v>25</v>
      </c>
      <c r="G299" s="22" t="s">
        <v>26</v>
      </c>
      <c r="H299">
        <v>66111809</v>
      </c>
      <c r="I299" s="22" t="s">
        <v>7106</v>
      </c>
      <c r="J299" s="22" t="s">
        <v>7327</v>
      </c>
      <c r="K299" s="22" t="str">
        <f>_xlfn.TEXTBEFORE(Table1__4[[#This Row],[ParentName]],"-")</f>
        <v>BD12</v>
      </c>
      <c r="L299" s="22" t="str">
        <f>_xlfn.XLOOKUP(Table1__4[[#This Row],[MAAN8]],ASO!F:F,ASO!H:H,"")</f>
        <v/>
      </c>
      <c r="M299" s="22" t="str">
        <f>_xlfn.XLOOKUP(Table1__4[[#This Row],[MAAN8]],program!A:A,program!E:E,"")</f>
        <v/>
      </c>
      <c r="N299" s="22" t="str">
        <f>_xlfn.XLOOKUP(Table1__4[[#This Row],[MAAN8]],program!A:A,program!F:F,"")</f>
        <v/>
      </c>
      <c r="O299" s="22">
        <f>SUMIFS(sellout!N:N,sellout!G:G,Table1__4[[#This Row],[MAAN8]])</f>
        <v>30</v>
      </c>
      <c r="P299" s="2" t="str">
        <f>IFERROR(Table1__4[[#This Row],[Actual]]/Table1__4[[#This Row],[Target]],"")</f>
        <v/>
      </c>
      <c r="Q299" s="22" t="str">
        <f>IFERROR(IF(Table1__4[[#This Row],[Target]]&gt;0,Table1__4[[#This Row],[Target]]-Table1__4[[#This Row],[Actual]],""),"")</f>
        <v/>
      </c>
    </row>
    <row r="300" spans="1:17" x14ac:dyDescent="0.75">
      <c r="A300" s="22" t="s">
        <v>10</v>
      </c>
      <c r="B300" s="22" t="s">
        <v>11</v>
      </c>
      <c r="C300" s="22" t="s">
        <v>12</v>
      </c>
      <c r="D300" s="22" t="s">
        <v>54</v>
      </c>
      <c r="E300" s="22" t="s">
        <v>97</v>
      </c>
      <c r="F300" s="22" t="s">
        <v>30</v>
      </c>
      <c r="G300" s="22" t="s">
        <v>98</v>
      </c>
      <c r="H300">
        <v>66113094</v>
      </c>
      <c r="I300" s="22" t="s">
        <v>620</v>
      </c>
      <c r="J300" s="22" t="s">
        <v>621</v>
      </c>
      <c r="K300" s="22" t="str">
        <f>_xlfn.TEXTBEFORE(Table1__4[[#This Row],[ParentName]],"-")</f>
        <v>BD</v>
      </c>
      <c r="L300" s="22" t="str">
        <f>_xlfn.XLOOKUP(Table1__4[[#This Row],[MAAN8]],ASO!F:F,ASO!H:H,"")</f>
        <v>Food Caterer</v>
      </c>
      <c r="M300" s="22" t="str">
        <f>_xlfn.XLOOKUP(Table1__4[[#This Row],[MAAN8]],program!A:A,program!E:E,"")</f>
        <v/>
      </c>
      <c r="N300" s="22" t="str">
        <f>_xlfn.XLOOKUP(Table1__4[[#This Row],[MAAN8]],program!A:A,program!F:F,"")</f>
        <v/>
      </c>
      <c r="O300" s="22">
        <f>SUMIFS(sellout!N:N,sellout!G:G,Table1__4[[#This Row],[MAAN8]])</f>
        <v>5</v>
      </c>
      <c r="P300" s="2" t="str">
        <f>IFERROR(Table1__4[[#This Row],[Actual]]/Table1__4[[#This Row],[Target]],"")</f>
        <v/>
      </c>
      <c r="Q300" s="22" t="str">
        <f>IFERROR(IF(Table1__4[[#This Row],[Target]]&gt;0,Table1__4[[#This Row],[Target]]-Table1__4[[#This Row],[Actual]],""),"")</f>
        <v/>
      </c>
    </row>
    <row r="301" spans="1:17" x14ac:dyDescent="0.75">
      <c r="A301" s="22" t="s">
        <v>10</v>
      </c>
      <c r="B301" s="22" t="s">
        <v>11</v>
      </c>
      <c r="C301" s="22" t="s">
        <v>12</v>
      </c>
      <c r="D301" s="22" t="s">
        <v>122</v>
      </c>
      <c r="E301" s="22" t="s">
        <v>622</v>
      </c>
      <c r="F301" s="22" t="s">
        <v>237</v>
      </c>
      <c r="G301" s="22" t="s">
        <v>623</v>
      </c>
      <c r="H301">
        <v>66100338</v>
      </c>
      <c r="I301" s="22" t="s">
        <v>624</v>
      </c>
      <c r="J301" s="22" t="s">
        <v>625</v>
      </c>
      <c r="K301" s="22" t="str">
        <f>_xlfn.TEXTBEFORE(Table1__4[[#This Row],[ParentName]],"-")</f>
        <v>BD10</v>
      </c>
      <c r="L301" s="22" t="str">
        <f>_xlfn.XLOOKUP(Table1__4[[#This Row],[MAAN8]],ASO!F:F,ASO!H:H,"")</f>
        <v>Beverage Retail Store</v>
      </c>
      <c r="M301" s="22" t="str">
        <f>_xlfn.XLOOKUP(Table1__4[[#This Row],[MAAN8]],program!A:A,program!E:E,"")</f>
        <v/>
      </c>
      <c r="N301" s="22" t="str">
        <f>_xlfn.XLOOKUP(Table1__4[[#This Row],[MAAN8]],program!A:A,program!F:F,"")</f>
        <v/>
      </c>
      <c r="O301" s="22">
        <f>SUMIFS(sellout!N:N,sellout!G:G,Table1__4[[#This Row],[MAAN8]])</f>
        <v>15</v>
      </c>
      <c r="P301" s="2" t="str">
        <f>IFERROR(Table1__4[[#This Row],[Actual]]/Table1__4[[#This Row],[Target]],"")</f>
        <v/>
      </c>
      <c r="Q301" s="22" t="str">
        <f>IFERROR(IF(Table1__4[[#This Row],[Target]]&gt;0,Table1__4[[#This Row],[Target]]-Table1__4[[#This Row],[Actual]],""),"")</f>
        <v/>
      </c>
    </row>
    <row r="302" spans="1:17" x14ac:dyDescent="0.75">
      <c r="A302" s="22" t="s">
        <v>10</v>
      </c>
      <c r="B302" s="22" t="s">
        <v>11</v>
      </c>
      <c r="C302" s="22" t="s">
        <v>22</v>
      </c>
      <c r="D302" s="22" t="s">
        <v>88</v>
      </c>
      <c r="E302" s="22" t="s">
        <v>39</v>
      </c>
      <c r="F302" s="22" t="s">
        <v>40</v>
      </c>
      <c r="G302" s="22" t="s">
        <v>41</v>
      </c>
      <c r="H302">
        <v>66112637</v>
      </c>
      <c r="I302" s="22" t="s">
        <v>8052</v>
      </c>
      <c r="J302" s="22" t="s">
        <v>8053</v>
      </c>
      <c r="K302" s="22" t="str">
        <f>_xlfn.TEXTBEFORE(Table1__4[[#This Row],[ParentName]],"-")</f>
        <v>BD11</v>
      </c>
      <c r="L302" s="22" t="str">
        <f>_xlfn.XLOOKUP(Table1__4[[#This Row],[MAAN8]],ASO!F:F,ASO!H:H,"")</f>
        <v/>
      </c>
      <c r="M302" s="22" t="str">
        <f>_xlfn.XLOOKUP(Table1__4[[#This Row],[MAAN8]],program!A:A,program!E:E,"")</f>
        <v/>
      </c>
      <c r="N302" s="22" t="str">
        <f>_xlfn.XLOOKUP(Table1__4[[#This Row],[MAAN8]],program!A:A,program!F:F,"")</f>
        <v/>
      </c>
      <c r="O302" s="22">
        <f>SUMIFS(sellout!N:N,sellout!G:G,Table1__4[[#This Row],[MAAN8]])</f>
        <v>0</v>
      </c>
      <c r="P302" s="2" t="str">
        <f>IFERROR(Table1__4[[#This Row],[Actual]]/Table1__4[[#This Row],[Target]],"")</f>
        <v/>
      </c>
      <c r="Q302" s="22" t="str">
        <f>IFERROR(IF(Table1__4[[#This Row],[Target]]&gt;0,Table1__4[[#This Row],[Target]]-Table1__4[[#This Row],[Actual]],""),"")</f>
        <v/>
      </c>
    </row>
    <row r="303" spans="1:17" x14ac:dyDescent="0.75">
      <c r="A303" s="22" t="s">
        <v>10</v>
      </c>
      <c r="B303" s="22" t="s">
        <v>11</v>
      </c>
      <c r="C303" s="22" t="s">
        <v>12</v>
      </c>
      <c r="D303" s="22" t="s">
        <v>13</v>
      </c>
      <c r="E303" s="22" t="s">
        <v>29</v>
      </c>
      <c r="F303" s="22" t="s">
        <v>30</v>
      </c>
      <c r="G303" s="22" t="s">
        <v>31</v>
      </c>
      <c r="H303">
        <v>66154319</v>
      </c>
      <c r="I303" s="22" t="s">
        <v>626</v>
      </c>
      <c r="J303" s="22" t="s">
        <v>627</v>
      </c>
      <c r="K303" s="22" t="str">
        <f>_xlfn.TEXTBEFORE(Table1__4[[#This Row],[ParentName]],"-")</f>
        <v>BD8</v>
      </c>
      <c r="L303" s="22" t="str">
        <f>_xlfn.XLOOKUP(Table1__4[[#This Row],[MAAN8]],ASO!F:F,ASO!H:H,"")</f>
        <v>Grocery Store</v>
      </c>
      <c r="M303" s="22" t="str">
        <f>_xlfn.XLOOKUP(Table1__4[[#This Row],[MAAN8]],program!A:A,program!E:E,"")</f>
        <v/>
      </c>
      <c r="N303" s="22" t="str">
        <f>_xlfn.XLOOKUP(Table1__4[[#This Row],[MAAN8]],program!A:A,program!F:F,"")</f>
        <v/>
      </c>
      <c r="O303" s="22">
        <f>SUMIFS(sellout!N:N,sellout!G:G,Table1__4[[#This Row],[MAAN8]])</f>
        <v>0</v>
      </c>
      <c r="P303" s="2" t="str">
        <f>IFERROR(Table1__4[[#This Row],[Actual]]/Table1__4[[#This Row],[Target]],"")</f>
        <v/>
      </c>
      <c r="Q303" s="22" t="str">
        <f>IFERROR(IF(Table1__4[[#This Row],[Target]]&gt;0,Table1__4[[#This Row],[Target]]-Table1__4[[#This Row],[Actual]],""),"")</f>
        <v/>
      </c>
    </row>
    <row r="304" spans="1:17" x14ac:dyDescent="0.75">
      <c r="A304" s="22" t="s">
        <v>10</v>
      </c>
      <c r="B304" s="22" t="s">
        <v>11</v>
      </c>
      <c r="C304" s="22" t="s">
        <v>12</v>
      </c>
      <c r="D304" s="22" t="s">
        <v>122</v>
      </c>
      <c r="E304" s="22" t="s">
        <v>158</v>
      </c>
      <c r="F304" s="22" t="s">
        <v>150</v>
      </c>
      <c r="G304" s="22" t="s">
        <v>159</v>
      </c>
      <c r="H304">
        <v>66104921</v>
      </c>
      <c r="I304" s="22" t="s">
        <v>628</v>
      </c>
      <c r="J304" s="22" t="s">
        <v>629</v>
      </c>
      <c r="K304" s="22" t="str">
        <f>_xlfn.TEXTBEFORE(Table1__4[[#This Row],[ParentName]],"-")</f>
        <v>BD10</v>
      </c>
      <c r="L304" s="22" t="str">
        <f>_xlfn.XLOOKUP(Table1__4[[#This Row],[MAAN8]],ASO!F:F,ASO!H:H,"")</f>
        <v>Grocery Store</v>
      </c>
      <c r="M304" s="22" t="str">
        <f>_xlfn.XLOOKUP(Table1__4[[#This Row],[MAAN8]],program!A:A,program!E:E,"")</f>
        <v/>
      </c>
      <c r="N304" s="22" t="str">
        <f>_xlfn.XLOOKUP(Table1__4[[#This Row],[MAAN8]],program!A:A,program!F:F,"")</f>
        <v/>
      </c>
      <c r="O304" s="22">
        <f>SUMIFS(sellout!N:N,sellout!G:G,Table1__4[[#This Row],[MAAN8]])</f>
        <v>0</v>
      </c>
      <c r="P304" s="2" t="str">
        <f>IFERROR(Table1__4[[#This Row],[Actual]]/Table1__4[[#This Row],[Target]],"")</f>
        <v/>
      </c>
      <c r="Q304" s="22" t="str">
        <f>IFERROR(IF(Table1__4[[#This Row],[Target]]&gt;0,Table1__4[[#This Row],[Target]]-Table1__4[[#This Row],[Actual]],""),"")</f>
        <v/>
      </c>
    </row>
    <row r="305" spans="1:17" x14ac:dyDescent="0.75">
      <c r="A305" s="22" t="s">
        <v>10</v>
      </c>
      <c r="B305" s="22" t="s">
        <v>11</v>
      </c>
      <c r="C305" s="22" t="s">
        <v>22</v>
      </c>
      <c r="D305" s="22" t="s">
        <v>23</v>
      </c>
      <c r="E305" s="22" t="s">
        <v>89</v>
      </c>
      <c r="F305" s="22" t="s">
        <v>63</v>
      </c>
      <c r="G305" s="22" t="s">
        <v>90</v>
      </c>
      <c r="H305">
        <v>66104162</v>
      </c>
      <c r="I305" s="22" t="s">
        <v>630</v>
      </c>
      <c r="J305" s="22" t="s">
        <v>631</v>
      </c>
      <c r="K305" s="22" t="str">
        <f>_xlfn.TEXTBEFORE(Table1__4[[#This Row],[ParentName]],"-")</f>
        <v>BD12</v>
      </c>
      <c r="L305" s="22" t="str">
        <f>_xlfn.XLOOKUP(Table1__4[[#This Row],[MAAN8]],ASO!F:F,ASO!H:H,"")</f>
        <v>Grocery Store</v>
      </c>
      <c r="M305" s="22" t="str">
        <f>_xlfn.XLOOKUP(Table1__4[[#This Row],[MAAN8]],program!A:A,program!E:E,"")</f>
        <v/>
      </c>
      <c r="N305" s="22" t="str">
        <f>_xlfn.XLOOKUP(Table1__4[[#This Row],[MAAN8]],program!A:A,program!F:F,"")</f>
        <v/>
      </c>
      <c r="O305" s="22">
        <f>SUMIFS(sellout!N:N,sellout!G:G,Table1__4[[#This Row],[MAAN8]])</f>
        <v>0</v>
      </c>
      <c r="P305" s="2" t="str">
        <f>IFERROR(Table1__4[[#This Row],[Actual]]/Table1__4[[#This Row],[Target]],"")</f>
        <v/>
      </c>
      <c r="Q305" s="22" t="str">
        <f>IFERROR(IF(Table1__4[[#This Row],[Target]]&gt;0,Table1__4[[#This Row],[Target]]-Table1__4[[#This Row],[Actual]],""),"")</f>
        <v/>
      </c>
    </row>
    <row r="306" spans="1:17" x14ac:dyDescent="0.75">
      <c r="A306" s="22" t="s">
        <v>10</v>
      </c>
      <c r="B306" s="22" t="s">
        <v>11</v>
      </c>
      <c r="C306" s="22" t="s">
        <v>12</v>
      </c>
      <c r="D306" s="22" t="s">
        <v>122</v>
      </c>
      <c r="E306" s="22" t="s">
        <v>357</v>
      </c>
      <c r="F306" s="22" t="s">
        <v>150</v>
      </c>
      <c r="G306" s="22" t="s">
        <v>358</v>
      </c>
      <c r="H306">
        <v>66153990</v>
      </c>
      <c r="I306" s="22" t="s">
        <v>632</v>
      </c>
      <c r="J306" s="22" t="s">
        <v>633</v>
      </c>
      <c r="K306" s="22" t="str">
        <f>_xlfn.TEXTBEFORE(Table1__4[[#This Row],[ParentName]],"-")</f>
        <v>BD10</v>
      </c>
      <c r="L306" s="22" t="str">
        <f>_xlfn.XLOOKUP(Table1__4[[#This Row],[MAAN8]],ASO!F:F,ASO!H:H,"")</f>
        <v>Grocery Store</v>
      </c>
      <c r="M306" s="22" t="str">
        <f>_xlfn.XLOOKUP(Table1__4[[#This Row],[MAAN8]],program!A:A,program!E:E,"")</f>
        <v/>
      </c>
      <c r="N306" s="22" t="str">
        <f>_xlfn.XLOOKUP(Table1__4[[#This Row],[MAAN8]],program!A:A,program!F:F,"")</f>
        <v/>
      </c>
      <c r="O306" s="22">
        <f>SUMIFS(sellout!N:N,sellout!G:G,Table1__4[[#This Row],[MAAN8]])</f>
        <v>75</v>
      </c>
      <c r="P306" s="2" t="str">
        <f>IFERROR(Table1__4[[#This Row],[Actual]]/Table1__4[[#This Row],[Target]],"")</f>
        <v/>
      </c>
      <c r="Q306" s="22" t="str">
        <f>IFERROR(IF(Table1__4[[#This Row],[Target]]&gt;0,Table1__4[[#This Row],[Target]]-Table1__4[[#This Row],[Actual]],""),"")</f>
        <v/>
      </c>
    </row>
    <row r="307" spans="1:17" x14ac:dyDescent="0.75">
      <c r="A307" s="22" t="s">
        <v>10</v>
      </c>
      <c r="B307" s="22" t="s">
        <v>11</v>
      </c>
      <c r="C307" s="22" t="s">
        <v>12</v>
      </c>
      <c r="D307" s="22" t="s">
        <v>122</v>
      </c>
      <c r="E307" s="22" t="s">
        <v>309</v>
      </c>
      <c r="F307" s="22" t="s">
        <v>237</v>
      </c>
      <c r="G307" s="22" t="s">
        <v>310</v>
      </c>
      <c r="H307">
        <v>66154791</v>
      </c>
      <c r="I307" s="22" t="s">
        <v>634</v>
      </c>
      <c r="J307" s="22" t="s">
        <v>635</v>
      </c>
      <c r="K307" s="22" t="str">
        <f>_xlfn.TEXTBEFORE(Table1__4[[#This Row],[ParentName]],"-")</f>
        <v>BD10</v>
      </c>
      <c r="L307" s="22" t="str">
        <f>_xlfn.XLOOKUP(Table1__4[[#This Row],[MAAN8]],ASO!F:F,ASO!H:H,"")</f>
        <v>Grocery Store</v>
      </c>
      <c r="M307" s="22" t="str">
        <f>_xlfn.XLOOKUP(Table1__4[[#This Row],[MAAN8]],program!A:A,program!E:E,"")</f>
        <v/>
      </c>
      <c r="N307" s="22" t="str">
        <f>_xlfn.XLOOKUP(Table1__4[[#This Row],[MAAN8]],program!A:A,program!F:F,"")</f>
        <v/>
      </c>
      <c r="O307" s="22">
        <f>SUMIFS(sellout!N:N,sellout!G:G,Table1__4[[#This Row],[MAAN8]])</f>
        <v>170</v>
      </c>
      <c r="P307" s="2" t="str">
        <f>IFERROR(Table1__4[[#This Row],[Actual]]/Table1__4[[#This Row],[Target]],"")</f>
        <v/>
      </c>
      <c r="Q307" s="22" t="str">
        <f>IFERROR(IF(Table1__4[[#This Row],[Target]]&gt;0,Table1__4[[#This Row],[Target]]-Table1__4[[#This Row],[Actual]],""),"")</f>
        <v/>
      </c>
    </row>
    <row r="308" spans="1:17" x14ac:dyDescent="0.75">
      <c r="A308" s="22" t="s">
        <v>10</v>
      </c>
      <c r="B308" s="22" t="s">
        <v>11</v>
      </c>
      <c r="C308" s="22" t="s">
        <v>12</v>
      </c>
      <c r="D308" s="22" t="s">
        <v>122</v>
      </c>
      <c r="E308" s="22" t="s">
        <v>622</v>
      </c>
      <c r="F308" s="22" t="s">
        <v>237</v>
      </c>
      <c r="G308" s="22" t="s">
        <v>623</v>
      </c>
      <c r="H308">
        <v>66104842</v>
      </c>
      <c r="I308" s="22" t="s">
        <v>636</v>
      </c>
      <c r="J308" s="22" t="s">
        <v>637</v>
      </c>
      <c r="K308" s="22" t="str">
        <f>_xlfn.TEXTBEFORE(Table1__4[[#This Row],[ParentName]],"-")</f>
        <v>BD10</v>
      </c>
      <c r="L308" s="22" t="str">
        <f>_xlfn.XLOOKUP(Table1__4[[#This Row],[MAAN8]],ASO!F:F,ASO!H:H,"")</f>
        <v>Grocery Store</v>
      </c>
      <c r="M308" s="22" t="str">
        <f>_xlfn.XLOOKUP(Table1__4[[#This Row],[MAAN8]],program!A:A,program!E:E,"")</f>
        <v/>
      </c>
      <c r="N308" s="22" t="str">
        <f>_xlfn.XLOOKUP(Table1__4[[#This Row],[MAAN8]],program!A:A,program!F:F,"")</f>
        <v/>
      </c>
      <c r="O308" s="22">
        <f>SUMIFS(sellout!N:N,sellout!G:G,Table1__4[[#This Row],[MAAN8]])</f>
        <v>5</v>
      </c>
      <c r="P308" s="2" t="str">
        <f>IFERROR(Table1__4[[#This Row],[Actual]]/Table1__4[[#This Row],[Target]],"")</f>
        <v/>
      </c>
      <c r="Q308" s="22" t="str">
        <f>IFERROR(IF(Table1__4[[#This Row],[Target]]&gt;0,Table1__4[[#This Row],[Target]]-Table1__4[[#This Row],[Actual]],""),"")</f>
        <v/>
      </c>
    </row>
    <row r="309" spans="1:17" x14ac:dyDescent="0.75">
      <c r="A309" s="22" t="s">
        <v>10</v>
      </c>
      <c r="B309" s="22" t="s">
        <v>11</v>
      </c>
      <c r="C309" s="22" t="s">
        <v>22</v>
      </c>
      <c r="D309" s="22" t="s">
        <v>23</v>
      </c>
      <c r="E309" s="22" t="s">
        <v>62</v>
      </c>
      <c r="F309" s="22" t="s">
        <v>63</v>
      </c>
      <c r="G309" s="22" t="s">
        <v>64</v>
      </c>
      <c r="H309">
        <v>66101378</v>
      </c>
      <c r="I309" s="22" t="s">
        <v>638</v>
      </c>
      <c r="J309" s="22" t="s">
        <v>639</v>
      </c>
      <c r="K309" s="22" t="str">
        <f>_xlfn.TEXTBEFORE(Table1__4[[#This Row],[ParentName]],"-")</f>
        <v>BD12</v>
      </c>
      <c r="L309" s="22" t="str">
        <f>_xlfn.XLOOKUP(Table1__4[[#This Row],[MAAN8]],ASO!F:F,ASO!H:H,"")</f>
        <v>Beverage Retail Store</v>
      </c>
      <c r="M309" s="22" t="str">
        <f>_xlfn.XLOOKUP(Table1__4[[#This Row],[MAAN8]],program!A:A,program!E:E,"")</f>
        <v/>
      </c>
      <c r="N309" s="22" t="str">
        <f>_xlfn.XLOOKUP(Table1__4[[#This Row],[MAAN8]],program!A:A,program!F:F,"")</f>
        <v/>
      </c>
      <c r="O309" s="22">
        <f>SUMIFS(sellout!N:N,sellout!G:G,Table1__4[[#This Row],[MAAN8]])</f>
        <v>0</v>
      </c>
      <c r="P309" s="2" t="str">
        <f>IFERROR(Table1__4[[#This Row],[Actual]]/Table1__4[[#This Row],[Target]],"")</f>
        <v/>
      </c>
      <c r="Q309" s="22" t="str">
        <f>IFERROR(IF(Table1__4[[#This Row],[Target]]&gt;0,Table1__4[[#This Row],[Target]]-Table1__4[[#This Row],[Actual]],""),"")</f>
        <v/>
      </c>
    </row>
    <row r="310" spans="1:17" x14ac:dyDescent="0.75">
      <c r="A310" s="22" t="s">
        <v>10</v>
      </c>
      <c r="B310" s="22" t="s">
        <v>11</v>
      </c>
      <c r="C310" s="22" t="s">
        <v>46</v>
      </c>
      <c r="D310" s="22" t="s">
        <v>47</v>
      </c>
      <c r="E310" s="22" t="s">
        <v>48</v>
      </c>
      <c r="F310" s="22" t="s">
        <v>49</v>
      </c>
      <c r="G310" s="22" t="s">
        <v>8030</v>
      </c>
      <c r="H310">
        <v>65700681</v>
      </c>
      <c r="I310" s="22" t="s">
        <v>640</v>
      </c>
      <c r="J310" s="22" t="s">
        <v>641</v>
      </c>
      <c r="K310" s="22" t="str">
        <f>_xlfn.TEXTBEFORE(Table1__4[[#This Row],[ParentName]],"-")</f>
        <v>HMcc</v>
      </c>
      <c r="L310" s="22" t="str">
        <f>_xlfn.XLOOKUP(Table1__4[[#This Row],[MAAN8]],ASO!F:F,ASO!H:H,"")</f>
        <v>Grocery Store</v>
      </c>
      <c r="M310" s="22" t="str">
        <f>_xlfn.XLOOKUP(Table1__4[[#This Row],[MAAN8]],program!A:A,program!E:E,"")</f>
        <v>Target Incentive</v>
      </c>
      <c r="N310" s="22">
        <f>_xlfn.XLOOKUP(Table1__4[[#This Row],[MAAN8]],program!A:A,program!F:F,"")</f>
        <v>50</v>
      </c>
      <c r="O310" s="22">
        <f>SUMIFS(sellout!N:N,sellout!G:G,Table1__4[[#This Row],[MAAN8]])</f>
        <v>18</v>
      </c>
      <c r="P310" s="2">
        <f>IFERROR(Table1__4[[#This Row],[Actual]]/Table1__4[[#This Row],[Target]],"")</f>
        <v>0.36</v>
      </c>
      <c r="Q310" s="22">
        <f>IFERROR(IF(Table1__4[[#This Row],[Target]]&gt;0,Table1__4[[#This Row],[Target]]-Table1__4[[#This Row],[Actual]],""),"")</f>
        <v>32</v>
      </c>
    </row>
    <row r="311" spans="1:17" x14ac:dyDescent="0.75">
      <c r="A311" s="22" t="s">
        <v>10</v>
      </c>
      <c r="B311" s="22" t="s">
        <v>11</v>
      </c>
      <c r="C311" s="22" t="s">
        <v>46</v>
      </c>
      <c r="D311" s="22" t="s">
        <v>47</v>
      </c>
      <c r="E311" s="22" t="s">
        <v>48</v>
      </c>
      <c r="F311" s="22" t="s">
        <v>49</v>
      </c>
      <c r="G311" s="22" t="s">
        <v>8030</v>
      </c>
      <c r="H311">
        <v>65718774</v>
      </c>
      <c r="I311" s="22" t="s">
        <v>640</v>
      </c>
      <c r="J311" s="22" t="s">
        <v>7406</v>
      </c>
      <c r="K311" s="22" t="str">
        <f>_xlfn.TEXTBEFORE(Table1__4[[#This Row],[ParentName]],"-")</f>
        <v>HMcc</v>
      </c>
      <c r="L311" s="22" t="str">
        <f>_xlfn.XLOOKUP(Table1__4[[#This Row],[MAAN8]],ASO!F:F,ASO!H:H,"")</f>
        <v>Grocery Store</v>
      </c>
      <c r="M311" s="22" t="str">
        <f>_xlfn.XLOOKUP(Table1__4[[#This Row],[MAAN8]],program!A:A,program!E:E,"")</f>
        <v/>
      </c>
      <c r="N311" s="22">
        <f>_xlfn.XLOOKUP(Table1__4[[#This Row],[MAAN8]],program!A:A,program!F:F,"")</f>
        <v>0</v>
      </c>
      <c r="O311" s="22">
        <f>SUMIFS(sellout!N:N,sellout!G:G,Table1__4[[#This Row],[MAAN8]])</f>
        <v>5</v>
      </c>
      <c r="P311" s="2" t="str">
        <f>IFERROR(Table1__4[[#This Row],[Actual]]/Table1__4[[#This Row],[Target]],"")</f>
        <v/>
      </c>
      <c r="Q311" s="22" t="str">
        <f>IFERROR(IF(Table1__4[[#This Row],[Target]]&gt;0,Table1__4[[#This Row],[Target]]-Table1__4[[#This Row],[Actual]],""),"")</f>
        <v/>
      </c>
    </row>
    <row r="312" spans="1:17" x14ac:dyDescent="0.75">
      <c r="A312" s="22" t="s">
        <v>10</v>
      </c>
      <c r="B312" s="22" t="s">
        <v>11</v>
      </c>
      <c r="C312" s="22" t="s">
        <v>22</v>
      </c>
      <c r="D312" s="22" t="s">
        <v>23</v>
      </c>
      <c r="E312" s="22" t="s">
        <v>170</v>
      </c>
      <c r="F312" s="22" t="s">
        <v>171</v>
      </c>
      <c r="G312" s="22" t="s">
        <v>18</v>
      </c>
      <c r="H312">
        <v>66108432</v>
      </c>
      <c r="I312" s="22" t="s">
        <v>640</v>
      </c>
      <c r="J312" s="22" t="s">
        <v>642</v>
      </c>
      <c r="K312" s="22" t="str">
        <f>_xlfn.TEXTBEFORE(Table1__4[[#This Row],[ParentName]],"-")</f>
        <v>BD12</v>
      </c>
      <c r="L312" s="22" t="str">
        <f>_xlfn.XLOOKUP(Table1__4[[#This Row],[MAAN8]],ASO!F:F,ASO!H:H,"")</f>
        <v>Sub Distributor</v>
      </c>
      <c r="M312" s="22" t="str">
        <f>_xlfn.XLOOKUP(Table1__4[[#This Row],[MAAN8]],program!A:A,program!E:E,"")</f>
        <v/>
      </c>
      <c r="N312" s="22" t="str">
        <f>_xlfn.XLOOKUP(Table1__4[[#This Row],[MAAN8]],program!A:A,program!F:F,"")</f>
        <v/>
      </c>
      <c r="O312" s="22">
        <f>SUMIFS(sellout!N:N,sellout!G:G,Table1__4[[#This Row],[MAAN8]])</f>
        <v>1324</v>
      </c>
      <c r="P312" s="2" t="str">
        <f>IFERROR(Table1__4[[#This Row],[Actual]]/Table1__4[[#This Row],[Target]],"")</f>
        <v/>
      </c>
      <c r="Q312" s="22" t="str">
        <f>IFERROR(IF(Table1__4[[#This Row],[Target]]&gt;0,Table1__4[[#This Row],[Target]]-Table1__4[[#This Row],[Actual]],""),"")</f>
        <v/>
      </c>
    </row>
    <row r="313" spans="1:17" x14ac:dyDescent="0.75">
      <c r="A313" s="22" t="s">
        <v>10</v>
      </c>
      <c r="B313" s="22" t="s">
        <v>11</v>
      </c>
      <c r="C313" s="22" t="s">
        <v>22</v>
      </c>
      <c r="D313" s="22" t="s">
        <v>23</v>
      </c>
      <c r="E313" s="22" t="s">
        <v>252</v>
      </c>
      <c r="F313" s="22" t="s">
        <v>25</v>
      </c>
      <c r="G313" s="22" t="s">
        <v>253</v>
      </c>
      <c r="H313">
        <v>66155813</v>
      </c>
      <c r="I313" s="22" t="s">
        <v>643</v>
      </c>
      <c r="J313" s="22" t="s">
        <v>644</v>
      </c>
      <c r="K313" s="22" t="str">
        <f>_xlfn.TEXTBEFORE(Table1__4[[#This Row],[ParentName]],"-")</f>
        <v>BD12</v>
      </c>
      <c r="L313" s="22" t="str">
        <f>_xlfn.XLOOKUP(Table1__4[[#This Row],[MAAN8]],ASO!F:F,ASO!H:H,"")</f>
        <v>Grocery Store</v>
      </c>
      <c r="M313" s="22" t="str">
        <f>_xlfn.XLOOKUP(Table1__4[[#This Row],[MAAN8]],program!A:A,program!E:E,"")</f>
        <v/>
      </c>
      <c r="N313" s="22" t="str">
        <f>_xlfn.XLOOKUP(Table1__4[[#This Row],[MAAN8]],program!A:A,program!F:F,"")</f>
        <v/>
      </c>
      <c r="O313" s="22">
        <f>SUMIFS(sellout!N:N,sellout!G:G,Table1__4[[#This Row],[MAAN8]])</f>
        <v>5</v>
      </c>
      <c r="P313" s="2" t="str">
        <f>IFERROR(Table1__4[[#This Row],[Actual]]/Table1__4[[#This Row],[Target]],"")</f>
        <v/>
      </c>
      <c r="Q313" s="22" t="str">
        <f>IFERROR(IF(Table1__4[[#This Row],[Target]]&gt;0,Table1__4[[#This Row],[Target]]-Table1__4[[#This Row],[Actual]],""),"")</f>
        <v/>
      </c>
    </row>
    <row r="314" spans="1:17" x14ac:dyDescent="0.75">
      <c r="A314" s="22" t="s">
        <v>10</v>
      </c>
      <c r="B314" s="22" t="s">
        <v>11</v>
      </c>
      <c r="C314" s="22" t="s">
        <v>12</v>
      </c>
      <c r="D314" s="22" t="s">
        <v>13</v>
      </c>
      <c r="E314" s="22" t="s">
        <v>128</v>
      </c>
      <c r="F314" s="22" t="s">
        <v>30</v>
      </c>
      <c r="G314" s="22" t="s">
        <v>129</v>
      </c>
      <c r="H314">
        <v>66102864</v>
      </c>
      <c r="I314" s="22" t="s">
        <v>645</v>
      </c>
      <c r="J314" s="22" t="s">
        <v>646</v>
      </c>
      <c r="K314" s="22" t="str">
        <f>_xlfn.TEXTBEFORE(Table1__4[[#This Row],[ParentName]],"-")</f>
        <v>BD8</v>
      </c>
      <c r="L314" s="22" t="str">
        <f>_xlfn.XLOOKUP(Table1__4[[#This Row],[MAAN8]],ASO!F:F,ASO!H:H,"")</f>
        <v>Quan An</v>
      </c>
      <c r="M314" s="22" t="str">
        <f>_xlfn.XLOOKUP(Table1__4[[#This Row],[MAAN8]],program!A:A,program!E:E,"")</f>
        <v/>
      </c>
      <c r="N314" s="22" t="str">
        <f>_xlfn.XLOOKUP(Table1__4[[#This Row],[MAAN8]],program!A:A,program!F:F,"")</f>
        <v/>
      </c>
      <c r="O314" s="22">
        <f>SUMIFS(sellout!N:N,sellout!G:G,Table1__4[[#This Row],[MAAN8]])</f>
        <v>0</v>
      </c>
      <c r="P314" s="2" t="str">
        <f>IFERROR(Table1__4[[#This Row],[Actual]]/Table1__4[[#This Row],[Target]],"")</f>
        <v/>
      </c>
      <c r="Q314" s="22" t="str">
        <f>IFERROR(IF(Table1__4[[#This Row],[Target]]&gt;0,Table1__4[[#This Row],[Target]]-Table1__4[[#This Row],[Actual]],""),"")</f>
        <v/>
      </c>
    </row>
    <row r="315" spans="1:17" x14ac:dyDescent="0.75">
      <c r="A315" s="22" t="s">
        <v>10</v>
      </c>
      <c r="B315" s="22" t="s">
        <v>11</v>
      </c>
      <c r="C315" s="22" t="s">
        <v>46</v>
      </c>
      <c r="D315" s="22" t="s">
        <v>47</v>
      </c>
      <c r="E315" s="22" t="s">
        <v>108</v>
      </c>
      <c r="F315" s="22" t="s">
        <v>49</v>
      </c>
      <c r="G315" s="22" t="s">
        <v>109</v>
      </c>
      <c r="H315">
        <v>65705147</v>
      </c>
      <c r="I315" s="22" t="s">
        <v>8054</v>
      </c>
      <c r="J315" s="22" t="s">
        <v>648</v>
      </c>
      <c r="K315" s="22" t="str">
        <f>_xlfn.TEXTBEFORE(Table1__4[[#This Row],[ParentName]],"-")</f>
        <v>HMcc</v>
      </c>
      <c r="L315" s="22" t="str">
        <f>_xlfn.XLOOKUP(Table1__4[[#This Row],[MAAN8]],ASO!F:F,ASO!H:H,"")</f>
        <v>Grocery Store</v>
      </c>
      <c r="M315" s="22" t="str">
        <f>_xlfn.XLOOKUP(Table1__4[[#This Row],[MAAN8]],program!A:A,program!E:E,"")</f>
        <v/>
      </c>
      <c r="N315" s="22">
        <f>_xlfn.XLOOKUP(Table1__4[[#This Row],[MAAN8]],program!A:A,program!F:F,"")</f>
        <v>0</v>
      </c>
      <c r="O315" s="22">
        <f>SUMIFS(sellout!N:N,sellout!G:G,Table1__4[[#This Row],[MAAN8]])</f>
        <v>0</v>
      </c>
      <c r="P315" s="2" t="str">
        <f>IFERROR(Table1__4[[#This Row],[Actual]]/Table1__4[[#This Row],[Target]],"")</f>
        <v/>
      </c>
      <c r="Q315" s="22" t="str">
        <f>IFERROR(IF(Table1__4[[#This Row],[Target]]&gt;0,Table1__4[[#This Row],[Target]]-Table1__4[[#This Row],[Actual]],""),"")</f>
        <v/>
      </c>
    </row>
    <row r="316" spans="1:17" x14ac:dyDescent="0.75">
      <c r="A316" s="22" t="s">
        <v>10</v>
      </c>
      <c r="B316" s="22" t="s">
        <v>11</v>
      </c>
      <c r="C316" s="22" t="s">
        <v>46</v>
      </c>
      <c r="D316" s="22" t="s">
        <v>47</v>
      </c>
      <c r="E316" s="22" t="s">
        <v>112</v>
      </c>
      <c r="F316" s="22" t="s">
        <v>49</v>
      </c>
      <c r="G316" s="22" t="s">
        <v>113</v>
      </c>
      <c r="H316">
        <v>65508372</v>
      </c>
      <c r="I316" s="22" t="s">
        <v>8054</v>
      </c>
      <c r="J316" s="22" t="s">
        <v>649</v>
      </c>
      <c r="K316" s="22" t="str">
        <f>_xlfn.TEXTBEFORE(Table1__4[[#This Row],[ParentName]],"-")</f>
        <v>HMcc</v>
      </c>
      <c r="L316" s="22" t="str">
        <f>_xlfn.XLOOKUP(Table1__4[[#This Row],[MAAN8]],ASO!F:F,ASO!H:H,"")</f>
        <v>Grocery Store</v>
      </c>
      <c r="M316" s="22" t="str">
        <f>_xlfn.XLOOKUP(Table1__4[[#This Row],[MAAN8]],program!A:A,program!E:E,"")</f>
        <v>Target Incentive</v>
      </c>
      <c r="N316" s="22">
        <f>_xlfn.XLOOKUP(Table1__4[[#This Row],[MAAN8]],program!A:A,program!F:F,"")</f>
        <v>60</v>
      </c>
      <c r="O316" s="22">
        <f>SUMIFS(sellout!N:N,sellout!G:G,Table1__4[[#This Row],[MAAN8]])</f>
        <v>23</v>
      </c>
      <c r="P316" s="2">
        <f>IFERROR(Table1__4[[#This Row],[Actual]]/Table1__4[[#This Row],[Target]],"")</f>
        <v>0.38333333333333336</v>
      </c>
      <c r="Q316" s="22">
        <f>IFERROR(IF(Table1__4[[#This Row],[Target]]&gt;0,Table1__4[[#This Row],[Target]]-Table1__4[[#This Row],[Actual]],""),"")</f>
        <v>37</v>
      </c>
    </row>
    <row r="317" spans="1:17" x14ac:dyDescent="0.75">
      <c r="A317" s="22" t="s">
        <v>10</v>
      </c>
      <c r="B317" s="22" t="s">
        <v>11</v>
      </c>
      <c r="C317" s="22" t="s">
        <v>12</v>
      </c>
      <c r="D317" s="22" t="s">
        <v>13</v>
      </c>
      <c r="E317" s="22" t="s">
        <v>176</v>
      </c>
      <c r="F317" s="22" t="s">
        <v>30</v>
      </c>
      <c r="G317" s="22" t="s">
        <v>177</v>
      </c>
      <c r="H317">
        <v>66102381</v>
      </c>
      <c r="I317" s="22" t="s">
        <v>650</v>
      </c>
      <c r="J317" s="22" t="s">
        <v>651</v>
      </c>
      <c r="K317" s="22" t="str">
        <f>_xlfn.TEXTBEFORE(Table1__4[[#This Row],[ParentName]],"-")</f>
        <v>BD8</v>
      </c>
      <c r="L317" s="22" t="str">
        <f>_xlfn.XLOOKUP(Table1__4[[#This Row],[MAAN8]],ASO!F:F,ASO!H:H,"")</f>
        <v>Beverage Retail Store</v>
      </c>
      <c r="M317" s="22" t="str">
        <f>_xlfn.XLOOKUP(Table1__4[[#This Row],[MAAN8]],program!A:A,program!E:E,"")</f>
        <v/>
      </c>
      <c r="N317" s="22" t="str">
        <f>_xlfn.XLOOKUP(Table1__4[[#This Row],[MAAN8]],program!A:A,program!F:F,"")</f>
        <v/>
      </c>
      <c r="O317" s="22">
        <f>SUMIFS(sellout!N:N,sellout!G:G,Table1__4[[#This Row],[MAAN8]])</f>
        <v>600</v>
      </c>
      <c r="P317" s="2" t="str">
        <f>IFERROR(Table1__4[[#This Row],[Actual]]/Table1__4[[#This Row],[Target]],"")</f>
        <v/>
      </c>
      <c r="Q317" s="22" t="str">
        <f>IFERROR(IF(Table1__4[[#This Row],[Target]]&gt;0,Table1__4[[#This Row],[Target]]-Table1__4[[#This Row],[Actual]],""),"")</f>
        <v/>
      </c>
    </row>
    <row r="318" spans="1:17" x14ac:dyDescent="0.75">
      <c r="A318" s="22" t="s">
        <v>10</v>
      </c>
      <c r="B318" s="22" t="s">
        <v>11</v>
      </c>
      <c r="C318" s="22" t="s">
        <v>46</v>
      </c>
      <c r="D318" s="22" t="s">
        <v>47</v>
      </c>
      <c r="E318" s="22" t="s">
        <v>282</v>
      </c>
      <c r="F318" s="22" t="s">
        <v>68</v>
      </c>
      <c r="G318" s="22" t="s">
        <v>283</v>
      </c>
      <c r="H318">
        <v>65707841</v>
      </c>
      <c r="I318" s="22" t="s">
        <v>652</v>
      </c>
      <c r="J318" s="22" t="s">
        <v>653</v>
      </c>
      <c r="K318" s="22" t="str">
        <f>_xlfn.TEXTBEFORE(Table1__4[[#This Row],[ParentName]],"-")</f>
        <v>HMcc</v>
      </c>
      <c r="L318" s="22" t="str">
        <f>_xlfn.XLOOKUP(Table1__4[[#This Row],[MAAN8]],ASO!F:F,ASO!H:H,"")</f>
        <v>Grocery Store</v>
      </c>
      <c r="M318" s="22" t="str">
        <f>_xlfn.XLOOKUP(Table1__4[[#This Row],[MAAN8]],program!A:A,program!E:E,"")</f>
        <v>Target Incentive</v>
      </c>
      <c r="N318" s="22">
        <f>_xlfn.XLOOKUP(Table1__4[[#This Row],[MAAN8]],program!A:A,program!F:F,"")</f>
        <v>115</v>
      </c>
      <c r="O318" s="22">
        <f>SUMIFS(sellout!N:N,sellout!G:G,Table1__4[[#This Row],[MAAN8]])</f>
        <v>40</v>
      </c>
      <c r="P318" s="2">
        <f>IFERROR(Table1__4[[#This Row],[Actual]]/Table1__4[[#This Row],[Target]],"")</f>
        <v>0.34782608695652173</v>
      </c>
      <c r="Q318" s="22">
        <f>IFERROR(IF(Table1__4[[#This Row],[Target]]&gt;0,Table1__4[[#This Row],[Target]]-Table1__4[[#This Row],[Actual]],""),"")</f>
        <v>75</v>
      </c>
    </row>
    <row r="319" spans="1:17" x14ac:dyDescent="0.75">
      <c r="A319" s="22" t="s">
        <v>10</v>
      </c>
      <c r="B319" s="22" t="s">
        <v>11</v>
      </c>
      <c r="C319" s="22" t="s">
        <v>12</v>
      </c>
      <c r="D319" s="22" t="s">
        <v>122</v>
      </c>
      <c r="E319" s="22" t="s">
        <v>200</v>
      </c>
      <c r="F319" s="22" t="s">
        <v>201</v>
      </c>
      <c r="G319" s="22" t="s">
        <v>18</v>
      </c>
      <c r="H319">
        <v>66150063</v>
      </c>
      <c r="I319" s="22" t="s">
        <v>654</v>
      </c>
      <c r="J319" s="22" t="s">
        <v>655</v>
      </c>
      <c r="K319" s="22" t="str">
        <f>_xlfn.TEXTBEFORE(Table1__4[[#This Row],[ParentName]],"-")</f>
        <v>BD10</v>
      </c>
      <c r="L319" s="22" t="str">
        <f>_xlfn.XLOOKUP(Table1__4[[#This Row],[MAAN8]],ASO!F:F,ASO!H:H,"")</f>
        <v>Sub Distributor</v>
      </c>
      <c r="M319" s="22" t="str">
        <f>_xlfn.XLOOKUP(Table1__4[[#This Row],[MAAN8]],program!A:A,program!E:E,"")</f>
        <v/>
      </c>
      <c r="N319" s="22" t="str">
        <f>_xlfn.XLOOKUP(Table1__4[[#This Row],[MAAN8]],program!A:A,program!F:F,"")</f>
        <v/>
      </c>
      <c r="O319" s="22">
        <f>SUMIFS(sellout!N:N,sellout!G:G,Table1__4[[#This Row],[MAAN8]])</f>
        <v>1175</v>
      </c>
      <c r="P319" s="2" t="str">
        <f>IFERROR(Table1__4[[#This Row],[Actual]]/Table1__4[[#This Row],[Target]],"")</f>
        <v/>
      </c>
      <c r="Q319" s="22" t="str">
        <f>IFERROR(IF(Table1__4[[#This Row],[Target]]&gt;0,Table1__4[[#This Row],[Target]]-Table1__4[[#This Row],[Actual]],""),"")</f>
        <v/>
      </c>
    </row>
    <row r="320" spans="1:17" x14ac:dyDescent="0.75">
      <c r="A320" s="22" t="s">
        <v>10</v>
      </c>
      <c r="B320" s="22" t="s">
        <v>11</v>
      </c>
      <c r="C320" s="22" t="s">
        <v>12</v>
      </c>
      <c r="D320" s="22" t="s">
        <v>13</v>
      </c>
      <c r="E320" s="22" t="s">
        <v>58</v>
      </c>
      <c r="F320" s="22" t="s">
        <v>30</v>
      </c>
      <c r="G320" s="22" t="s">
        <v>59</v>
      </c>
      <c r="H320">
        <v>66107350</v>
      </c>
      <c r="I320" s="22" t="s">
        <v>656</v>
      </c>
      <c r="J320" s="22" t="s">
        <v>657</v>
      </c>
      <c r="K320" s="22" t="str">
        <f>_xlfn.TEXTBEFORE(Table1__4[[#This Row],[ParentName]],"-")</f>
        <v>BD8</v>
      </c>
      <c r="L320" s="22" t="str">
        <f>_xlfn.XLOOKUP(Table1__4[[#This Row],[MAAN8]],ASO!F:F,ASO!H:H,"")</f>
        <v>Quan Nhau Economy</v>
      </c>
      <c r="M320" s="22" t="str">
        <f>_xlfn.XLOOKUP(Table1__4[[#This Row],[MAAN8]],program!A:A,program!E:E,"")</f>
        <v/>
      </c>
      <c r="N320" s="22" t="str">
        <f>_xlfn.XLOOKUP(Table1__4[[#This Row],[MAAN8]],program!A:A,program!F:F,"")</f>
        <v/>
      </c>
      <c r="O320" s="22">
        <f>SUMIFS(sellout!N:N,sellout!G:G,Table1__4[[#This Row],[MAAN8]])</f>
        <v>0</v>
      </c>
      <c r="P320" s="2" t="str">
        <f>IFERROR(Table1__4[[#This Row],[Actual]]/Table1__4[[#This Row],[Target]],"")</f>
        <v/>
      </c>
      <c r="Q320" s="22" t="str">
        <f>IFERROR(IF(Table1__4[[#This Row],[Target]]&gt;0,Table1__4[[#This Row],[Target]]-Table1__4[[#This Row],[Actual]],""),"")</f>
        <v/>
      </c>
    </row>
    <row r="321" spans="1:17" x14ac:dyDescent="0.75">
      <c r="A321" s="22" t="s">
        <v>10</v>
      </c>
      <c r="B321" s="22" t="s">
        <v>11</v>
      </c>
      <c r="C321" s="22" t="s">
        <v>12</v>
      </c>
      <c r="D321" s="22" t="s">
        <v>122</v>
      </c>
      <c r="E321" s="22" t="s">
        <v>622</v>
      </c>
      <c r="F321" s="22" t="s">
        <v>237</v>
      </c>
      <c r="G321" s="22" t="s">
        <v>623</v>
      </c>
      <c r="H321">
        <v>66102153</v>
      </c>
      <c r="I321" s="22" t="s">
        <v>658</v>
      </c>
      <c r="J321" s="22" t="s">
        <v>659</v>
      </c>
      <c r="K321" s="22" t="str">
        <f>_xlfn.TEXTBEFORE(Table1__4[[#This Row],[ParentName]],"-")</f>
        <v>BD10</v>
      </c>
      <c r="L321" s="22" t="str">
        <f>_xlfn.XLOOKUP(Table1__4[[#This Row],[MAAN8]],ASO!F:F,ASO!H:H,"")</f>
        <v>Grocery Store</v>
      </c>
      <c r="M321" s="22" t="str">
        <f>_xlfn.XLOOKUP(Table1__4[[#This Row],[MAAN8]],program!A:A,program!E:E,"")</f>
        <v/>
      </c>
      <c r="N321" s="22" t="str">
        <f>_xlfn.XLOOKUP(Table1__4[[#This Row],[MAAN8]],program!A:A,program!F:F,"")</f>
        <v/>
      </c>
      <c r="O321" s="22">
        <f>SUMIFS(sellout!N:N,sellout!G:G,Table1__4[[#This Row],[MAAN8]])</f>
        <v>110</v>
      </c>
      <c r="P321" s="2" t="str">
        <f>IFERROR(Table1__4[[#This Row],[Actual]]/Table1__4[[#This Row],[Target]],"")</f>
        <v/>
      </c>
      <c r="Q321" s="22" t="str">
        <f>IFERROR(IF(Table1__4[[#This Row],[Target]]&gt;0,Table1__4[[#This Row],[Target]]-Table1__4[[#This Row],[Actual]],""),"")</f>
        <v/>
      </c>
    </row>
    <row r="322" spans="1:17" x14ac:dyDescent="0.75">
      <c r="A322" s="22" t="s">
        <v>10</v>
      </c>
      <c r="B322" s="22" t="s">
        <v>11</v>
      </c>
      <c r="C322" s="22" t="s">
        <v>22</v>
      </c>
      <c r="D322" s="22" t="s">
        <v>23</v>
      </c>
      <c r="E322" s="22" t="s">
        <v>89</v>
      </c>
      <c r="F322" s="22" t="s">
        <v>63</v>
      </c>
      <c r="G322" s="22" t="s">
        <v>90</v>
      </c>
      <c r="H322">
        <v>66104158</v>
      </c>
      <c r="I322" s="22" t="s">
        <v>660</v>
      </c>
      <c r="J322" s="22" t="s">
        <v>631</v>
      </c>
      <c r="K322" s="22" t="str">
        <f>_xlfn.TEXTBEFORE(Table1__4[[#This Row],[ParentName]],"-")</f>
        <v>BD12</v>
      </c>
      <c r="L322" s="22" t="str">
        <f>_xlfn.XLOOKUP(Table1__4[[#This Row],[MAAN8]],ASO!F:F,ASO!H:H,"")</f>
        <v>Grocery Store</v>
      </c>
      <c r="M322" s="22" t="str">
        <f>_xlfn.XLOOKUP(Table1__4[[#This Row],[MAAN8]],program!A:A,program!E:E,"")</f>
        <v/>
      </c>
      <c r="N322" s="22" t="str">
        <f>_xlfn.XLOOKUP(Table1__4[[#This Row],[MAAN8]],program!A:A,program!F:F,"")</f>
        <v/>
      </c>
      <c r="O322" s="22">
        <f>SUMIFS(sellout!N:N,sellout!G:G,Table1__4[[#This Row],[MAAN8]])</f>
        <v>25</v>
      </c>
      <c r="P322" s="2" t="str">
        <f>IFERROR(Table1__4[[#This Row],[Actual]]/Table1__4[[#This Row],[Target]],"")</f>
        <v/>
      </c>
      <c r="Q322" s="22" t="str">
        <f>IFERROR(IF(Table1__4[[#This Row],[Target]]&gt;0,Table1__4[[#This Row],[Target]]-Table1__4[[#This Row],[Actual]],""),"")</f>
        <v/>
      </c>
    </row>
    <row r="323" spans="1:17" x14ac:dyDescent="0.75">
      <c r="A323" s="22" t="s">
        <v>10</v>
      </c>
      <c r="B323" s="22" t="s">
        <v>11</v>
      </c>
      <c r="C323" s="22" t="s">
        <v>22</v>
      </c>
      <c r="D323" s="22" t="s">
        <v>88</v>
      </c>
      <c r="E323" s="22" t="s">
        <v>262</v>
      </c>
      <c r="F323" s="22" t="s">
        <v>63</v>
      </c>
      <c r="G323" s="22" t="s">
        <v>263</v>
      </c>
      <c r="H323">
        <v>66151148</v>
      </c>
      <c r="I323" s="22" t="s">
        <v>661</v>
      </c>
      <c r="J323" s="22" t="s">
        <v>662</v>
      </c>
      <c r="K323" s="22" t="str">
        <f>_xlfn.TEXTBEFORE(Table1__4[[#This Row],[ParentName]],"-")</f>
        <v>BD11</v>
      </c>
      <c r="L323" s="22" t="str">
        <f>_xlfn.XLOOKUP(Table1__4[[#This Row],[MAAN8]],ASO!F:F,ASO!H:H,"")</f>
        <v>Grocery Store</v>
      </c>
      <c r="M323" s="22" t="str">
        <f>_xlfn.XLOOKUP(Table1__4[[#This Row],[MAAN8]],program!A:A,program!E:E,"")</f>
        <v/>
      </c>
      <c r="N323" s="22" t="str">
        <f>_xlfn.XLOOKUP(Table1__4[[#This Row],[MAAN8]],program!A:A,program!F:F,"")</f>
        <v/>
      </c>
      <c r="O323" s="22">
        <f>SUMIFS(sellout!N:N,sellout!G:G,Table1__4[[#This Row],[MAAN8]])</f>
        <v>4</v>
      </c>
      <c r="P323" s="2" t="str">
        <f>IFERROR(Table1__4[[#This Row],[Actual]]/Table1__4[[#This Row],[Target]],"")</f>
        <v/>
      </c>
      <c r="Q323" s="22" t="str">
        <f>IFERROR(IF(Table1__4[[#This Row],[Target]]&gt;0,Table1__4[[#This Row],[Target]]-Table1__4[[#This Row],[Actual]],""),"")</f>
        <v/>
      </c>
    </row>
    <row r="324" spans="1:17" x14ac:dyDescent="0.75">
      <c r="A324" s="22" t="s">
        <v>10</v>
      </c>
      <c r="B324" s="22" t="s">
        <v>11</v>
      </c>
      <c r="C324" s="22" t="s">
        <v>22</v>
      </c>
      <c r="D324" s="22" t="s">
        <v>23</v>
      </c>
      <c r="E324" s="22" t="s">
        <v>222</v>
      </c>
      <c r="F324" s="22" t="s">
        <v>25</v>
      </c>
      <c r="G324" s="22" t="s">
        <v>223</v>
      </c>
      <c r="H324">
        <v>66151438</v>
      </c>
      <c r="I324" s="22" t="s">
        <v>663</v>
      </c>
      <c r="J324" s="22" t="s">
        <v>664</v>
      </c>
      <c r="K324" s="22" t="str">
        <f>_xlfn.TEXTBEFORE(Table1__4[[#This Row],[ParentName]],"-")</f>
        <v>BD12</v>
      </c>
      <c r="L324" s="22" t="str">
        <f>_xlfn.XLOOKUP(Table1__4[[#This Row],[MAAN8]],ASO!F:F,ASO!H:H,"")</f>
        <v>Beverage Retail Store</v>
      </c>
      <c r="M324" s="22" t="str">
        <f>_xlfn.XLOOKUP(Table1__4[[#This Row],[MAAN8]],program!A:A,program!E:E,"")</f>
        <v/>
      </c>
      <c r="N324" s="22" t="str">
        <f>_xlfn.XLOOKUP(Table1__4[[#This Row],[MAAN8]],program!A:A,program!F:F,"")</f>
        <v/>
      </c>
      <c r="O324" s="22">
        <f>SUMIFS(sellout!N:N,sellout!G:G,Table1__4[[#This Row],[MAAN8]])</f>
        <v>95</v>
      </c>
      <c r="P324" s="2" t="str">
        <f>IFERROR(Table1__4[[#This Row],[Actual]]/Table1__4[[#This Row],[Target]],"")</f>
        <v/>
      </c>
      <c r="Q324" s="22" t="str">
        <f>IFERROR(IF(Table1__4[[#This Row],[Target]]&gt;0,Table1__4[[#This Row],[Target]]-Table1__4[[#This Row],[Actual]],""),"")</f>
        <v/>
      </c>
    </row>
    <row r="325" spans="1:17" x14ac:dyDescent="0.75">
      <c r="A325" s="22" t="s">
        <v>10</v>
      </c>
      <c r="B325" s="22" t="s">
        <v>11</v>
      </c>
      <c r="C325" s="22" t="s">
        <v>22</v>
      </c>
      <c r="D325" s="22" t="s">
        <v>180</v>
      </c>
      <c r="E325" s="22" t="s">
        <v>181</v>
      </c>
      <c r="F325" s="22" t="s">
        <v>182</v>
      </c>
      <c r="G325" s="22" t="s">
        <v>183</v>
      </c>
      <c r="H325">
        <v>66115737</v>
      </c>
      <c r="I325" s="22" t="s">
        <v>8055</v>
      </c>
      <c r="J325" s="22" t="s">
        <v>8056</v>
      </c>
      <c r="K325" s="22" t="str">
        <f>_xlfn.TEXTBEFORE(Table1__4[[#This Row],[ParentName]],"-")</f>
        <v>BD14</v>
      </c>
      <c r="L325" s="22" t="str">
        <f>_xlfn.XLOOKUP(Table1__4[[#This Row],[MAAN8]],ASO!F:F,ASO!H:H,"")</f>
        <v/>
      </c>
      <c r="M325" s="22" t="str">
        <f>_xlfn.XLOOKUP(Table1__4[[#This Row],[MAAN8]],program!A:A,program!E:E,"")</f>
        <v/>
      </c>
      <c r="N325" s="22" t="str">
        <f>_xlfn.XLOOKUP(Table1__4[[#This Row],[MAAN8]],program!A:A,program!F:F,"")</f>
        <v/>
      </c>
      <c r="O325" s="22">
        <f>SUMIFS(sellout!N:N,sellout!G:G,Table1__4[[#This Row],[MAAN8]])</f>
        <v>0</v>
      </c>
      <c r="P325" s="2" t="str">
        <f>IFERROR(Table1__4[[#This Row],[Actual]]/Table1__4[[#This Row],[Target]],"")</f>
        <v/>
      </c>
      <c r="Q325" s="22" t="str">
        <f>IFERROR(IF(Table1__4[[#This Row],[Target]]&gt;0,Table1__4[[#This Row],[Target]]-Table1__4[[#This Row],[Actual]],""),"")</f>
        <v/>
      </c>
    </row>
    <row r="326" spans="1:17" x14ac:dyDescent="0.75">
      <c r="A326" s="22" t="s">
        <v>10</v>
      </c>
      <c r="B326" s="22" t="s">
        <v>11</v>
      </c>
      <c r="C326" s="22" t="s">
        <v>22</v>
      </c>
      <c r="D326" s="22" t="s">
        <v>88</v>
      </c>
      <c r="E326" s="22" t="s">
        <v>346</v>
      </c>
      <c r="F326" s="22" t="s">
        <v>218</v>
      </c>
      <c r="G326" s="22" t="s">
        <v>347</v>
      </c>
      <c r="H326">
        <v>66154413</v>
      </c>
      <c r="I326" s="22" t="s">
        <v>666</v>
      </c>
      <c r="J326" s="22" t="s">
        <v>7720</v>
      </c>
      <c r="K326" s="22" t="str">
        <f>_xlfn.TEXTBEFORE(Table1__4[[#This Row],[ParentName]],"-")</f>
        <v>BD11</v>
      </c>
      <c r="L326" s="22" t="str">
        <f>_xlfn.XLOOKUP(Table1__4[[#This Row],[MAAN8]],ASO!F:F,ASO!H:H,"")</f>
        <v>Grocery Store</v>
      </c>
      <c r="M326" s="22" t="str">
        <f>_xlfn.XLOOKUP(Table1__4[[#This Row],[MAAN8]],program!A:A,program!E:E,"")</f>
        <v/>
      </c>
      <c r="N326" s="22" t="str">
        <f>_xlfn.XLOOKUP(Table1__4[[#This Row],[MAAN8]],program!A:A,program!F:F,"")</f>
        <v/>
      </c>
      <c r="O326" s="22">
        <f>SUMIFS(sellout!N:N,sellout!G:G,Table1__4[[#This Row],[MAAN8]])</f>
        <v>10</v>
      </c>
      <c r="P326" s="2" t="str">
        <f>IFERROR(Table1__4[[#This Row],[Actual]]/Table1__4[[#This Row],[Target]],"")</f>
        <v/>
      </c>
      <c r="Q326" s="22" t="str">
        <f>IFERROR(IF(Table1__4[[#This Row],[Target]]&gt;0,Table1__4[[#This Row],[Target]]-Table1__4[[#This Row],[Actual]],""),"")</f>
        <v/>
      </c>
    </row>
    <row r="327" spans="1:17" x14ac:dyDescent="0.75">
      <c r="A327" s="22" t="s">
        <v>10</v>
      </c>
      <c r="B327" s="22" t="s">
        <v>11</v>
      </c>
      <c r="C327" s="22" t="s">
        <v>22</v>
      </c>
      <c r="D327" s="22" t="s">
        <v>88</v>
      </c>
      <c r="E327" s="22" t="s">
        <v>262</v>
      </c>
      <c r="F327" s="22" t="s">
        <v>63</v>
      </c>
      <c r="G327" s="22" t="s">
        <v>263</v>
      </c>
      <c r="H327">
        <v>66101086</v>
      </c>
      <c r="I327" s="22" t="s">
        <v>666</v>
      </c>
      <c r="J327" s="22" t="s">
        <v>667</v>
      </c>
      <c r="K327" s="22" t="str">
        <f>_xlfn.TEXTBEFORE(Table1__4[[#This Row],[ParentName]],"-")</f>
        <v>BD11</v>
      </c>
      <c r="L327" s="22" t="str">
        <f>_xlfn.XLOOKUP(Table1__4[[#This Row],[MAAN8]],ASO!F:F,ASO!H:H,"")</f>
        <v>Beverage Retail Store</v>
      </c>
      <c r="M327" s="22" t="str">
        <f>_xlfn.XLOOKUP(Table1__4[[#This Row],[MAAN8]],program!A:A,program!E:E,"")</f>
        <v/>
      </c>
      <c r="N327" s="22" t="str">
        <f>_xlfn.XLOOKUP(Table1__4[[#This Row],[MAAN8]],program!A:A,program!F:F,"")</f>
        <v/>
      </c>
      <c r="O327" s="22">
        <f>SUMIFS(sellout!N:N,sellout!G:G,Table1__4[[#This Row],[MAAN8]])</f>
        <v>4</v>
      </c>
      <c r="P327" s="2" t="str">
        <f>IFERROR(Table1__4[[#This Row],[Actual]]/Table1__4[[#This Row],[Target]],"")</f>
        <v/>
      </c>
      <c r="Q327" s="22" t="str">
        <f>IFERROR(IF(Table1__4[[#This Row],[Target]]&gt;0,Table1__4[[#This Row],[Target]]-Table1__4[[#This Row],[Actual]],""),"")</f>
        <v/>
      </c>
    </row>
    <row r="328" spans="1:17" x14ac:dyDescent="0.75">
      <c r="A328" s="22" t="s">
        <v>10</v>
      </c>
      <c r="B328" s="22" t="s">
        <v>11</v>
      </c>
      <c r="C328" s="22" t="s">
        <v>12</v>
      </c>
      <c r="D328" s="22" t="s">
        <v>54</v>
      </c>
      <c r="E328" s="22" t="s">
        <v>97</v>
      </c>
      <c r="F328" s="22" t="s">
        <v>30</v>
      </c>
      <c r="G328" s="22" t="s">
        <v>98</v>
      </c>
      <c r="H328">
        <v>66152166</v>
      </c>
      <c r="I328" s="22" t="s">
        <v>666</v>
      </c>
      <c r="J328" s="22" t="s">
        <v>268</v>
      </c>
      <c r="K328" s="22" t="str">
        <f>_xlfn.TEXTBEFORE(Table1__4[[#This Row],[ParentName]],"-")</f>
        <v>BD</v>
      </c>
      <c r="L328" s="22" t="str">
        <f>_xlfn.XLOOKUP(Table1__4[[#This Row],[MAAN8]],ASO!F:F,ASO!H:H,"")</f>
        <v/>
      </c>
      <c r="M328" s="22" t="str">
        <f>_xlfn.XLOOKUP(Table1__4[[#This Row],[MAAN8]],program!A:A,program!E:E,"")</f>
        <v/>
      </c>
      <c r="N328" s="22" t="str">
        <f>_xlfn.XLOOKUP(Table1__4[[#This Row],[MAAN8]],program!A:A,program!F:F,"")</f>
        <v/>
      </c>
      <c r="O328" s="22">
        <f>SUMIFS(sellout!N:N,sellout!G:G,Table1__4[[#This Row],[MAAN8]])</f>
        <v>0</v>
      </c>
      <c r="P328" s="2" t="str">
        <f>IFERROR(Table1__4[[#This Row],[Actual]]/Table1__4[[#This Row],[Target]],"")</f>
        <v/>
      </c>
      <c r="Q328" s="22" t="str">
        <f>IFERROR(IF(Table1__4[[#This Row],[Target]]&gt;0,Table1__4[[#This Row],[Target]]-Table1__4[[#This Row],[Actual]],""),"")</f>
        <v/>
      </c>
    </row>
    <row r="329" spans="1:17" x14ac:dyDescent="0.75">
      <c r="A329" s="22" t="s">
        <v>10</v>
      </c>
      <c r="B329" s="22" t="s">
        <v>11</v>
      </c>
      <c r="C329" s="22" t="s">
        <v>22</v>
      </c>
      <c r="D329" s="22" t="s">
        <v>88</v>
      </c>
      <c r="E329" s="22" t="s">
        <v>447</v>
      </c>
      <c r="F329" s="22" t="s">
        <v>218</v>
      </c>
      <c r="G329" s="22" t="s">
        <v>448</v>
      </c>
      <c r="H329">
        <v>66103261</v>
      </c>
      <c r="I329" s="22" t="s">
        <v>8057</v>
      </c>
      <c r="J329" s="22" t="s">
        <v>8058</v>
      </c>
      <c r="K329" s="22" t="str">
        <f>_xlfn.TEXTBEFORE(Table1__4[[#This Row],[ParentName]],"-")</f>
        <v>BD11</v>
      </c>
      <c r="L329" s="22" t="str">
        <f>_xlfn.XLOOKUP(Table1__4[[#This Row],[MAAN8]],ASO!F:F,ASO!H:H,"")</f>
        <v/>
      </c>
      <c r="M329" s="22" t="str">
        <f>_xlfn.XLOOKUP(Table1__4[[#This Row],[MAAN8]],program!A:A,program!E:E,"")</f>
        <v/>
      </c>
      <c r="N329" s="22" t="str">
        <f>_xlfn.XLOOKUP(Table1__4[[#This Row],[MAAN8]],program!A:A,program!F:F,"")</f>
        <v/>
      </c>
      <c r="O329" s="22">
        <f>SUMIFS(sellout!N:N,sellout!G:G,Table1__4[[#This Row],[MAAN8]])</f>
        <v>0</v>
      </c>
      <c r="P329" s="2" t="str">
        <f>IFERROR(Table1__4[[#This Row],[Actual]]/Table1__4[[#This Row],[Target]],"")</f>
        <v/>
      </c>
      <c r="Q329" s="22" t="str">
        <f>IFERROR(IF(Table1__4[[#This Row],[Target]]&gt;0,Table1__4[[#This Row],[Target]]-Table1__4[[#This Row],[Actual]],""),"")</f>
        <v/>
      </c>
    </row>
    <row r="330" spans="1:17" x14ac:dyDescent="0.75">
      <c r="A330" s="22" t="s">
        <v>10</v>
      </c>
      <c r="B330" s="22" t="s">
        <v>11</v>
      </c>
      <c r="C330" s="22" t="s">
        <v>46</v>
      </c>
      <c r="D330" s="22" t="s">
        <v>47</v>
      </c>
      <c r="E330" s="22" t="s">
        <v>408</v>
      </c>
      <c r="F330" s="22" t="s">
        <v>68</v>
      </c>
      <c r="G330" s="22" t="s">
        <v>409</v>
      </c>
      <c r="H330">
        <v>65013997</v>
      </c>
      <c r="I330" s="22" t="s">
        <v>668</v>
      </c>
      <c r="J330" s="22" t="s">
        <v>669</v>
      </c>
      <c r="K330" s="22" t="str">
        <f>_xlfn.TEXTBEFORE(Table1__4[[#This Row],[ParentName]],"-")</f>
        <v>HMcc</v>
      </c>
      <c r="L330" s="22" t="str">
        <f>_xlfn.XLOOKUP(Table1__4[[#This Row],[MAAN8]],ASO!F:F,ASO!H:H,"")</f>
        <v>Grocery Store</v>
      </c>
      <c r="M330" s="22" t="str">
        <f>_xlfn.XLOOKUP(Table1__4[[#This Row],[MAAN8]],program!A:A,program!E:E,"")</f>
        <v/>
      </c>
      <c r="N330" s="22">
        <f>_xlfn.XLOOKUP(Table1__4[[#This Row],[MAAN8]],program!A:A,program!F:F,"")</f>
        <v>0</v>
      </c>
      <c r="O330" s="22">
        <f>SUMIFS(sellout!N:N,sellout!G:G,Table1__4[[#This Row],[MAAN8]])</f>
        <v>10</v>
      </c>
      <c r="P330" s="2" t="str">
        <f>IFERROR(Table1__4[[#This Row],[Actual]]/Table1__4[[#This Row],[Target]],"")</f>
        <v/>
      </c>
      <c r="Q330" s="22" t="str">
        <f>IFERROR(IF(Table1__4[[#This Row],[Target]]&gt;0,Table1__4[[#This Row],[Target]]-Table1__4[[#This Row],[Actual]],""),"")</f>
        <v/>
      </c>
    </row>
    <row r="331" spans="1:17" x14ac:dyDescent="0.75">
      <c r="A331" s="22" t="s">
        <v>10</v>
      </c>
      <c r="B331" s="22" t="s">
        <v>11</v>
      </c>
      <c r="C331" s="22" t="s">
        <v>22</v>
      </c>
      <c r="D331" s="22" t="s">
        <v>23</v>
      </c>
      <c r="E331" s="22" t="s">
        <v>24</v>
      </c>
      <c r="F331" s="22" t="s">
        <v>25</v>
      </c>
      <c r="G331" s="22" t="s">
        <v>26</v>
      </c>
      <c r="H331">
        <v>66108159</v>
      </c>
      <c r="I331" s="22" t="s">
        <v>670</v>
      </c>
      <c r="J331" s="22" t="s">
        <v>671</v>
      </c>
      <c r="K331" s="22" t="str">
        <f>_xlfn.TEXTBEFORE(Table1__4[[#This Row],[ParentName]],"-")</f>
        <v>BD12</v>
      </c>
      <c r="L331" s="22" t="str">
        <f>_xlfn.XLOOKUP(Table1__4[[#This Row],[MAAN8]],ASO!F:F,ASO!H:H,"")</f>
        <v>Quan Nhau Top</v>
      </c>
      <c r="M331" s="22" t="str">
        <f>_xlfn.XLOOKUP(Table1__4[[#This Row],[MAAN8]],program!A:A,program!E:E,"")</f>
        <v/>
      </c>
      <c r="N331" s="22" t="str">
        <f>_xlfn.XLOOKUP(Table1__4[[#This Row],[MAAN8]],program!A:A,program!F:F,"")</f>
        <v/>
      </c>
      <c r="O331" s="22">
        <f>SUMIFS(sellout!N:N,sellout!G:G,Table1__4[[#This Row],[MAAN8]])</f>
        <v>0</v>
      </c>
      <c r="P331" s="2" t="str">
        <f>IFERROR(Table1__4[[#This Row],[Actual]]/Table1__4[[#This Row],[Target]],"")</f>
        <v/>
      </c>
      <c r="Q331" s="22" t="str">
        <f>IFERROR(IF(Table1__4[[#This Row],[Target]]&gt;0,Table1__4[[#This Row],[Target]]-Table1__4[[#This Row],[Actual]],""),"")</f>
        <v/>
      </c>
    </row>
    <row r="332" spans="1:17" x14ac:dyDescent="0.75">
      <c r="A332" s="22" t="s">
        <v>10</v>
      </c>
      <c r="B332" s="22" t="s">
        <v>11</v>
      </c>
      <c r="C332" s="22" t="s">
        <v>22</v>
      </c>
      <c r="D332" s="22" t="s">
        <v>23</v>
      </c>
      <c r="E332" s="22" t="s">
        <v>222</v>
      </c>
      <c r="F332" s="22" t="s">
        <v>25</v>
      </c>
      <c r="G332" s="22" t="s">
        <v>223</v>
      </c>
      <c r="H332">
        <v>66101386</v>
      </c>
      <c r="I332" s="22" t="s">
        <v>7051</v>
      </c>
      <c r="J332" s="22" t="s">
        <v>673</v>
      </c>
      <c r="K332" s="22" t="str">
        <f>_xlfn.TEXTBEFORE(Table1__4[[#This Row],[ParentName]],"-")</f>
        <v>BD12</v>
      </c>
      <c r="L332" s="22" t="str">
        <f>_xlfn.XLOOKUP(Table1__4[[#This Row],[MAAN8]],ASO!F:F,ASO!H:H,"")</f>
        <v>Grocery Store</v>
      </c>
      <c r="M332" s="22" t="str">
        <f>_xlfn.XLOOKUP(Table1__4[[#This Row],[MAAN8]],program!A:A,program!E:E,"")</f>
        <v/>
      </c>
      <c r="N332" s="22" t="str">
        <f>_xlfn.XLOOKUP(Table1__4[[#This Row],[MAAN8]],program!A:A,program!F:F,"")</f>
        <v/>
      </c>
      <c r="O332" s="22">
        <f>SUMIFS(sellout!N:N,sellout!G:G,Table1__4[[#This Row],[MAAN8]])</f>
        <v>30</v>
      </c>
      <c r="P332" s="2" t="str">
        <f>IFERROR(Table1__4[[#This Row],[Actual]]/Table1__4[[#This Row],[Target]],"")</f>
        <v/>
      </c>
      <c r="Q332" s="22" t="str">
        <f>IFERROR(IF(Table1__4[[#This Row],[Target]]&gt;0,Table1__4[[#This Row],[Target]]-Table1__4[[#This Row],[Actual]],""),"")</f>
        <v/>
      </c>
    </row>
    <row r="333" spans="1:17" x14ac:dyDescent="0.75">
      <c r="A333" s="22" t="s">
        <v>10</v>
      </c>
      <c r="B333" s="22" t="s">
        <v>11</v>
      </c>
      <c r="C333" s="22" t="s">
        <v>12</v>
      </c>
      <c r="D333" s="22" t="s">
        <v>13</v>
      </c>
      <c r="E333" s="22" t="s">
        <v>14</v>
      </c>
      <c r="F333" s="22" t="s">
        <v>8024</v>
      </c>
      <c r="G333" s="22" t="s">
        <v>15</v>
      </c>
      <c r="H333">
        <v>66108968</v>
      </c>
      <c r="I333" s="22" t="s">
        <v>674</v>
      </c>
      <c r="J333" s="22" t="s">
        <v>675</v>
      </c>
      <c r="K333" s="22" t="str">
        <f>_xlfn.TEXTBEFORE(Table1__4[[#This Row],[ParentName]],"-")</f>
        <v>BD8</v>
      </c>
      <c r="L333" s="22" t="str">
        <f>_xlfn.XLOOKUP(Table1__4[[#This Row],[MAAN8]],ASO!F:F,ASO!H:H,"")</f>
        <v>Young Social</v>
      </c>
      <c r="M333" s="22" t="str">
        <f>_xlfn.XLOOKUP(Table1__4[[#This Row],[MAAN8]],program!A:A,program!E:E,"")</f>
        <v/>
      </c>
      <c r="N333" s="22" t="str">
        <f>_xlfn.XLOOKUP(Table1__4[[#This Row],[MAAN8]],program!A:A,program!F:F,"")</f>
        <v/>
      </c>
      <c r="O333" s="22">
        <f>SUMIFS(sellout!N:N,sellout!G:G,Table1__4[[#This Row],[MAAN8]])</f>
        <v>0</v>
      </c>
      <c r="P333" s="2" t="str">
        <f>IFERROR(Table1__4[[#This Row],[Actual]]/Table1__4[[#This Row],[Target]],"")</f>
        <v/>
      </c>
      <c r="Q333" s="22" t="str">
        <f>IFERROR(IF(Table1__4[[#This Row],[Target]]&gt;0,Table1__4[[#This Row],[Target]]-Table1__4[[#This Row],[Actual]],""),"")</f>
        <v/>
      </c>
    </row>
    <row r="334" spans="1:17" x14ac:dyDescent="0.75">
      <c r="A334" s="22" t="s">
        <v>10</v>
      </c>
      <c r="B334" s="22" t="s">
        <v>11</v>
      </c>
      <c r="C334" s="22" t="s">
        <v>46</v>
      </c>
      <c r="D334" s="22" t="s">
        <v>47</v>
      </c>
      <c r="E334" s="22" t="s">
        <v>196</v>
      </c>
      <c r="F334" s="22" t="s">
        <v>49</v>
      </c>
      <c r="G334" s="22" t="s">
        <v>197</v>
      </c>
      <c r="H334">
        <v>65503185</v>
      </c>
      <c r="I334" s="22" t="s">
        <v>676</v>
      </c>
      <c r="J334" s="22" t="s">
        <v>567</v>
      </c>
      <c r="K334" s="22" t="str">
        <f>_xlfn.TEXTBEFORE(Table1__4[[#This Row],[ParentName]],"-")</f>
        <v>HMcc</v>
      </c>
      <c r="L334" s="22" t="str">
        <f>_xlfn.XLOOKUP(Table1__4[[#This Row],[MAAN8]],ASO!F:F,ASO!H:H,"")</f>
        <v>Grocery Store</v>
      </c>
      <c r="M334" s="22" t="str">
        <f>_xlfn.XLOOKUP(Table1__4[[#This Row],[MAAN8]],program!A:A,program!E:E,"")</f>
        <v/>
      </c>
      <c r="N334" s="22">
        <f>_xlfn.XLOOKUP(Table1__4[[#This Row],[MAAN8]],program!A:A,program!F:F,"")</f>
        <v>0</v>
      </c>
      <c r="O334" s="22">
        <f>SUMIFS(sellout!N:N,sellout!G:G,Table1__4[[#This Row],[MAAN8]])</f>
        <v>0</v>
      </c>
      <c r="P334" s="2" t="str">
        <f>IFERROR(Table1__4[[#This Row],[Actual]]/Table1__4[[#This Row],[Target]],"")</f>
        <v/>
      </c>
      <c r="Q334" s="22" t="str">
        <f>IFERROR(IF(Table1__4[[#This Row],[Target]]&gt;0,Table1__4[[#This Row],[Target]]-Table1__4[[#This Row],[Actual]],""),"")</f>
        <v/>
      </c>
    </row>
    <row r="335" spans="1:17" x14ac:dyDescent="0.75">
      <c r="A335" s="22" t="s">
        <v>10</v>
      </c>
      <c r="B335" s="22" t="s">
        <v>11</v>
      </c>
      <c r="C335" s="22" t="s">
        <v>12</v>
      </c>
      <c r="D335" s="22" t="s">
        <v>13</v>
      </c>
      <c r="E335" s="22" t="s">
        <v>29</v>
      </c>
      <c r="F335" s="22" t="s">
        <v>30</v>
      </c>
      <c r="G335" s="22" t="s">
        <v>31</v>
      </c>
      <c r="H335">
        <v>66106985</v>
      </c>
      <c r="I335" s="22" t="s">
        <v>677</v>
      </c>
      <c r="J335" s="22" t="s">
        <v>678</v>
      </c>
      <c r="K335" s="22" t="str">
        <f>_xlfn.TEXTBEFORE(Table1__4[[#This Row],[ParentName]],"-")</f>
        <v>BD8</v>
      </c>
      <c r="L335" s="22" t="str">
        <f>_xlfn.XLOOKUP(Table1__4[[#This Row],[MAAN8]],ASO!F:F,ASO!H:H,"")</f>
        <v>Grocery Store - Home Delivery</v>
      </c>
      <c r="M335" s="22" t="str">
        <f>_xlfn.XLOOKUP(Table1__4[[#This Row],[MAAN8]],program!A:A,program!E:E,"")</f>
        <v/>
      </c>
      <c r="N335" s="22" t="str">
        <f>_xlfn.XLOOKUP(Table1__4[[#This Row],[MAAN8]],program!A:A,program!F:F,"")</f>
        <v/>
      </c>
      <c r="O335" s="22">
        <f>SUMIFS(sellout!N:N,sellout!G:G,Table1__4[[#This Row],[MAAN8]])</f>
        <v>100</v>
      </c>
      <c r="P335" s="2" t="str">
        <f>IFERROR(Table1__4[[#This Row],[Actual]]/Table1__4[[#This Row],[Target]],"")</f>
        <v/>
      </c>
      <c r="Q335" s="22" t="str">
        <f>IFERROR(IF(Table1__4[[#This Row],[Target]]&gt;0,Table1__4[[#This Row],[Target]]-Table1__4[[#This Row],[Actual]],""),"")</f>
        <v/>
      </c>
    </row>
    <row r="336" spans="1:17" x14ac:dyDescent="0.75">
      <c r="A336" s="22" t="s">
        <v>10</v>
      </c>
      <c r="B336" s="22" t="s">
        <v>11</v>
      </c>
      <c r="C336" s="22" t="s">
        <v>12</v>
      </c>
      <c r="D336" s="22" t="s">
        <v>122</v>
      </c>
      <c r="E336" s="22" t="s">
        <v>247</v>
      </c>
      <c r="F336" s="22" t="s">
        <v>150</v>
      </c>
      <c r="G336" s="22" t="s">
        <v>7741</v>
      </c>
      <c r="H336">
        <v>66153294</v>
      </c>
      <c r="I336" s="22" t="s">
        <v>679</v>
      </c>
      <c r="J336" s="22" t="s">
        <v>680</v>
      </c>
      <c r="K336" s="22" t="str">
        <f>_xlfn.TEXTBEFORE(Table1__4[[#This Row],[ParentName]],"-")</f>
        <v>BD10</v>
      </c>
      <c r="L336" s="22" t="str">
        <f>_xlfn.XLOOKUP(Table1__4[[#This Row],[MAAN8]],ASO!F:F,ASO!H:H,"")</f>
        <v>Grocery Store</v>
      </c>
      <c r="M336" s="22" t="str">
        <f>_xlfn.XLOOKUP(Table1__4[[#This Row],[MAAN8]],program!A:A,program!E:E,"")</f>
        <v/>
      </c>
      <c r="N336" s="22" t="str">
        <f>_xlfn.XLOOKUP(Table1__4[[#This Row],[MAAN8]],program!A:A,program!F:F,"")</f>
        <v/>
      </c>
      <c r="O336" s="22">
        <f>SUMIFS(sellout!N:N,sellout!G:G,Table1__4[[#This Row],[MAAN8]])</f>
        <v>140</v>
      </c>
      <c r="P336" s="2" t="str">
        <f>IFERROR(Table1__4[[#This Row],[Actual]]/Table1__4[[#This Row],[Target]],"")</f>
        <v/>
      </c>
      <c r="Q336" s="22" t="str">
        <f>IFERROR(IF(Table1__4[[#This Row],[Target]]&gt;0,Table1__4[[#This Row],[Target]]-Table1__4[[#This Row],[Actual]],""),"")</f>
        <v/>
      </c>
    </row>
    <row r="337" spans="1:17" x14ac:dyDescent="0.75">
      <c r="A337" s="22" t="s">
        <v>10</v>
      </c>
      <c r="B337" s="22" t="s">
        <v>11</v>
      </c>
      <c r="C337" s="22" t="s">
        <v>12</v>
      </c>
      <c r="D337" s="22" t="s">
        <v>38</v>
      </c>
      <c r="E337" s="22" t="s">
        <v>681</v>
      </c>
      <c r="F337" s="22" t="s">
        <v>18</v>
      </c>
      <c r="G337" s="22" t="s">
        <v>18</v>
      </c>
      <c r="H337">
        <v>63238418</v>
      </c>
      <c r="I337" s="22" t="s">
        <v>682</v>
      </c>
      <c r="J337" s="22" t="s">
        <v>683</v>
      </c>
      <c r="K337" s="22" t="str">
        <f>_xlfn.TEXTBEFORE(Table1__4[[#This Row],[ParentName]],"-")</f>
        <v>BD16</v>
      </c>
      <c r="L337" s="22" t="str">
        <f>_xlfn.XLOOKUP(Table1__4[[#This Row],[MAAN8]],ASO!F:F,ASO!H:H,"")</f>
        <v/>
      </c>
      <c r="M337" s="22" t="str">
        <f>_xlfn.XLOOKUP(Table1__4[[#This Row],[MAAN8]],program!A:A,program!E:E,"")</f>
        <v/>
      </c>
      <c r="N337" s="22" t="str">
        <f>_xlfn.XLOOKUP(Table1__4[[#This Row],[MAAN8]],program!A:A,program!F:F,"")</f>
        <v/>
      </c>
      <c r="O337" s="22">
        <f>SUMIFS(sellout!N:N,sellout!G:G,Table1__4[[#This Row],[MAAN8]])</f>
        <v>0</v>
      </c>
      <c r="P337" s="2" t="str">
        <f>IFERROR(Table1__4[[#This Row],[Actual]]/Table1__4[[#This Row],[Target]],"")</f>
        <v/>
      </c>
      <c r="Q337" s="22" t="str">
        <f>IFERROR(IF(Table1__4[[#This Row],[Target]]&gt;0,Table1__4[[#This Row],[Target]]-Table1__4[[#This Row],[Actual]],""),"")</f>
        <v/>
      </c>
    </row>
    <row r="338" spans="1:17" x14ac:dyDescent="0.75">
      <c r="A338" s="22" t="s">
        <v>10</v>
      </c>
      <c r="B338" s="22" t="s">
        <v>11</v>
      </c>
      <c r="C338" s="22" t="s">
        <v>12</v>
      </c>
      <c r="D338" s="22" t="s">
        <v>54</v>
      </c>
      <c r="E338" s="22" t="s">
        <v>200</v>
      </c>
      <c r="F338" s="22" t="s">
        <v>201</v>
      </c>
      <c r="G338" s="22" t="s">
        <v>18</v>
      </c>
      <c r="H338">
        <v>66104188</v>
      </c>
      <c r="I338" s="22" t="s">
        <v>684</v>
      </c>
      <c r="J338" s="22" t="s">
        <v>685</v>
      </c>
      <c r="K338" s="22" t="str">
        <f>_xlfn.TEXTBEFORE(Table1__4[[#This Row],[ParentName]],"-")</f>
        <v>BD</v>
      </c>
      <c r="L338" s="22" t="str">
        <f>_xlfn.XLOOKUP(Table1__4[[#This Row],[MAAN8]],ASO!F:F,ASO!H:H,"")</f>
        <v>Sub Distributor</v>
      </c>
      <c r="M338" s="22" t="str">
        <f>_xlfn.XLOOKUP(Table1__4[[#This Row],[MAAN8]],program!A:A,program!E:E,"")</f>
        <v/>
      </c>
      <c r="N338" s="22" t="str">
        <f>_xlfn.XLOOKUP(Table1__4[[#This Row],[MAAN8]],program!A:A,program!F:F,"")</f>
        <v/>
      </c>
      <c r="O338" s="22">
        <f>SUMIFS(sellout!N:N,sellout!G:G,Table1__4[[#This Row],[MAAN8]])</f>
        <v>150</v>
      </c>
      <c r="P338" s="2" t="str">
        <f>IFERROR(Table1__4[[#This Row],[Actual]]/Table1__4[[#This Row],[Target]],"")</f>
        <v/>
      </c>
      <c r="Q338" s="22" t="str">
        <f>IFERROR(IF(Table1__4[[#This Row],[Target]]&gt;0,Table1__4[[#This Row],[Target]]-Table1__4[[#This Row],[Actual]],""),"")</f>
        <v/>
      </c>
    </row>
    <row r="339" spans="1:17" x14ac:dyDescent="0.75">
      <c r="A339" s="22" t="s">
        <v>10</v>
      </c>
      <c r="B339" s="22" t="s">
        <v>11</v>
      </c>
      <c r="C339" s="22" t="s">
        <v>12</v>
      </c>
      <c r="D339" s="22" t="s">
        <v>122</v>
      </c>
      <c r="E339" s="22" t="s">
        <v>622</v>
      </c>
      <c r="F339" s="22" t="s">
        <v>237</v>
      </c>
      <c r="G339" s="22" t="s">
        <v>623</v>
      </c>
      <c r="H339">
        <v>66154176</v>
      </c>
      <c r="I339" s="22" t="s">
        <v>686</v>
      </c>
      <c r="J339" s="22" t="s">
        <v>687</v>
      </c>
      <c r="K339" s="22" t="str">
        <f>_xlfn.TEXTBEFORE(Table1__4[[#This Row],[ParentName]],"-")</f>
        <v>BD10</v>
      </c>
      <c r="L339" s="22" t="str">
        <f>_xlfn.XLOOKUP(Table1__4[[#This Row],[MAAN8]],ASO!F:F,ASO!H:H,"")</f>
        <v>Grocery Store - Home Delivery</v>
      </c>
      <c r="M339" s="22" t="str">
        <f>_xlfn.XLOOKUP(Table1__4[[#This Row],[MAAN8]],program!A:A,program!E:E,"")</f>
        <v/>
      </c>
      <c r="N339" s="22" t="str">
        <f>_xlfn.XLOOKUP(Table1__4[[#This Row],[MAAN8]],program!A:A,program!F:F,"")</f>
        <v/>
      </c>
      <c r="O339" s="22">
        <f>SUMIFS(sellout!N:N,sellout!G:G,Table1__4[[#This Row],[MAAN8]])</f>
        <v>135</v>
      </c>
      <c r="P339" s="2" t="str">
        <f>IFERROR(Table1__4[[#This Row],[Actual]]/Table1__4[[#This Row],[Target]],"")</f>
        <v/>
      </c>
      <c r="Q339" s="22" t="str">
        <f>IFERROR(IF(Table1__4[[#This Row],[Target]]&gt;0,Table1__4[[#This Row],[Target]]-Table1__4[[#This Row],[Actual]],""),"")</f>
        <v/>
      </c>
    </row>
    <row r="340" spans="1:17" x14ac:dyDescent="0.75">
      <c r="A340" s="22" t="s">
        <v>10</v>
      </c>
      <c r="B340" s="22" t="s">
        <v>11</v>
      </c>
      <c r="C340" s="22" t="s">
        <v>12</v>
      </c>
      <c r="D340" s="22" t="s">
        <v>122</v>
      </c>
      <c r="E340" s="22" t="s">
        <v>244</v>
      </c>
      <c r="F340" s="22" t="s">
        <v>124</v>
      </c>
      <c r="G340" s="22" t="s">
        <v>245</v>
      </c>
      <c r="H340">
        <v>66152226</v>
      </c>
      <c r="I340" s="22" t="s">
        <v>688</v>
      </c>
      <c r="J340" s="22" t="s">
        <v>689</v>
      </c>
      <c r="K340" s="22" t="str">
        <f>_xlfn.TEXTBEFORE(Table1__4[[#This Row],[ParentName]],"-")</f>
        <v>BD10</v>
      </c>
      <c r="L340" s="22" t="str">
        <f>_xlfn.XLOOKUP(Table1__4[[#This Row],[MAAN8]],ASO!F:F,ASO!H:H,"")</f>
        <v>Grocery Store</v>
      </c>
      <c r="M340" s="22" t="str">
        <f>_xlfn.XLOOKUP(Table1__4[[#This Row],[MAAN8]],program!A:A,program!E:E,"")</f>
        <v/>
      </c>
      <c r="N340" s="22" t="str">
        <f>_xlfn.XLOOKUP(Table1__4[[#This Row],[MAAN8]],program!A:A,program!F:F,"")</f>
        <v/>
      </c>
      <c r="O340" s="22">
        <f>SUMIFS(sellout!N:N,sellout!G:G,Table1__4[[#This Row],[MAAN8]])</f>
        <v>0</v>
      </c>
      <c r="P340" s="2" t="str">
        <f>IFERROR(Table1__4[[#This Row],[Actual]]/Table1__4[[#This Row],[Target]],"")</f>
        <v/>
      </c>
      <c r="Q340" s="22" t="str">
        <f>IFERROR(IF(Table1__4[[#This Row],[Target]]&gt;0,Table1__4[[#This Row],[Target]]-Table1__4[[#This Row],[Actual]],""),"")</f>
        <v/>
      </c>
    </row>
    <row r="341" spans="1:17" x14ac:dyDescent="0.75">
      <c r="A341" s="22" t="s">
        <v>10</v>
      </c>
      <c r="B341" s="22" t="s">
        <v>11</v>
      </c>
      <c r="C341" s="22" t="s">
        <v>12</v>
      </c>
      <c r="D341" s="22" t="s">
        <v>122</v>
      </c>
      <c r="E341" s="22" t="s">
        <v>681</v>
      </c>
      <c r="F341" s="22" t="s">
        <v>18</v>
      </c>
      <c r="G341" s="22" t="s">
        <v>18</v>
      </c>
      <c r="H341">
        <v>66113778</v>
      </c>
      <c r="I341" s="22" t="s">
        <v>690</v>
      </c>
      <c r="J341" s="22" t="s">
        <v>691</v>
      </c>
      <c r="K341" s="22" t="str">
        <f>_xlfn.TEXTBEFORE(Table1__4[[#This Row],[ParentName]],"-")</f>
        <v>BD10</v>
      </c>
      <c r="L341" s="22" t="str">
        <f>_xlfn.XLOOKUP(Table1__4[[#This Row],[MAAN8]],ASO!F:F,ASO!H:H,"")</f>
        <v/>
      </c>
      <c r="M341" s="22" t="str">
        <f>_xlfn.XLOOKUP(Table1__4[[#This Row],[MAAN8]],program!A:A,program!E:E,"")</f>
        <v/>
      </c>
      <c r="N341" s="22" t="str">
        <f>_xlfn.XLOOKUP(Table1__4[[#This Row],[MAAN8]],program!A:A,program!F:F,"")</f>
        <v/>
      </c>
      <c r="O341" s="22">
        <f>SUMIFS(sellout!N:N,sellout!G:G,Table1__4[[#This Row],[MAAN8]])</f>
        <v>0</v>
      </c>
      <c r="P341" s="2" t="str">
        <f>IFERROR(Table1__4[[#This Row],[Actual]]/Table1__4[[#This Row],[Target]],"")</f>
        <v/>
      </c>
      <c r="Q341" s="22" t="str">
        <f>IFERROR(IF(Table1__4[[#This Row],[Target]]&gt;0,Table1__4[[#This Row],[Target]]-Table1__4[[#This Row],[Actual]],""),"")</f>
        <v/>
      </c>
    </row>
    <row r="342" spans="1:17" x14ac:dyDescent="0.75">
      <c r="A342" s="22" t="s">
        <v>10</v>
      </c>
      <c r="B342" s="22" t="s">
        <v>11</v>
      </c>
      <c r="C342" s="22" t="s">
        <v>22</v>
      </c>
      <c r="D342" s="22" t="s">
        <v>23</v>
      </c>
      <c r="E342" s="22" t="s">
        <v>252</v>
      </c>
      <c r="F342" s="22" t="s">
        <v>25</v>
      </c>
      <c r="G342" s="22" t="s">
        <v>253</v>
      </c>
      <c r="H342">
        <v>66106594</v>
      </c>
      <c r="I342" s="22" t="s">
        <v>7222</v>
      </c>
      <c r="J342" s="22" t="s">
        <v>7407</v>
      </c>
      <c r="K342" s="22" t="str">
        <f>_xlfn.TEXTBEFORE(Table1__4[[#This Row],[ParentName]],"-")</f>
        <v>BD12</v>
      </c>
      <c r="L342" s="22" t="str">
        <f>_xlfn.XLOOKUP(Table1__4[[#This Row],[MAAN8]],ASO!F:F,ASO!H:H,"")</f>
        <v/>
      </c>
      <c r="M342" s="22" t="str">
        <f>_xlfn.XLOOKUP(Table1__4[[#This Row],[MAAN8]],program!A:A,program!E:E,"")</f>
        <v/>
      </c>
      <c r="N342" s="22" t="str">
        <f>_xlfn.XLOOKUP(Table1__4[[#This Row],[MAAN8]],program!A:A,program!F:F,"")</f>
        <v/>
      </c>
      <c r="O342" s="22">
        <f>SUMIFS(sellout!N:N,sellout!G:G,Table1__4[[#This Row],[MAAN8]])</f>
        <v>0</v>
      </c>
      <c r="P342" s="2" t="str">
        <f>IFERROR(Table1__4[[#This Row],[Actual]]/Table1__4[[#This Row],[Target]],"")</f>
        <v/>
      </c>
      <c r="Q342" s="22" t="str">
        <f>IFERROR(IF(Table1__4[[#This Row],[Target]]&gt;0,Table1__4[[#This Row],[Target]]-Table1__4[[#This Row],[Actual]],""),"")</f>
        <v/>
      </c>
    </row>
    <row r="343" spans="1:17" x14ac:dyDescent="0.75">
      <c r="A343" s="22" t="s">
        <v>10</v>
      </c>
      <c r="B343" s="22" t="s">
        <v>11</v>
      </c>
      <c r="C343" s="22" t="s">
        <v>12</v>
      </c>
      <c r="D343" s="22" t="s">
        <v>54</v>
      </c>
      <c r="E343" s="22" t="s">
        <v>97</v>
      </c>
      <c r="F343" s="22" t="s">
        <v>30</v>
      </c>
      <c r="G343" s="22" t="s">
        <v>98</v>
      </c>
      <c r="H343">
        <v>66112098</v>
      </c>
      <c r="I343" s="22" t="s">
        <v>692</v>
      </c>
      <c r="J343" s="22" t="s">
        <v>693</v>
      </c>
      <c r="K343" s="22" t="str">
        <f>_xlfn.TEXTBEFORE(Table1__4[[#This Row],[ParentName]],"-")</f>
        <v>BD</v>
      </c>
      <c r="L343" s="22" t="str">
        <f>_xlfn.XLOOKUP(Table1__4[[#This Row],[MAAN8]],ASO!F:F,ASO!H:H,"")</f>
        <v>Grocery Store</v>
      </c>
      <c r="M343" s="22" t="str">
        <f>_xlfn.XLOOKUP(Table1__4[[#This Row],[MAAN8]],program!A:A,program!E:E,"")</f>
        <v/>
      </c>
      <c r="N343" s="22" t="str">
        <f>_xlfn.XLOOKUP(Table1__4[[#This Row],[MAAN8]],program!A:A,program!F:F,"")</f>
        <v/>
      </c>
      <c r="O343" s="22">
        <f>SUMIFS(sellout!N:N,sellout!G:G,Table1__4[[#This Row],[MAAN8]])</f>
        <v>0</v>
      </c>
      <c r="P343" s="2" t="str">
        <f>IFERROR(Table1__4[[#This Row],[Actual]]/Table1__4[[#This Row],[Target]],"")</f>
        <v/>
      </c>
      <c r="Q343" s="22" t="str">
        <f>IFERROR(IF(Table1__4[[#This Row],[Target]]&gt;0,Table1__4[[#This Row],[Target]]-Table1__4[[#This Row],[Actual]],""),"")</f>
        <v/>
      </c>
    </row>
    <row r="344" spans="1:17" x14ac:dyDescent="0.75">
      <c r="A344" s="22" t="s">
        <v>10</v>
      </c>
      <c r="B344" s="22" t="s">
        <v>11</v>
      </c>
      <c r="C344" s="22" t="s">
        <v>12</v>
      </c>
      <c r="D344" s="22" t="s">
        <v>38</v>
      </c>
      <c r="E344" s="22" t="s">
        <v>200</v>
      </c>
      <c r="F344" s="22" t="s">
        <v>201</v>
      </c>
      <c r="G344" s="22" t="s">
        <v>18</v>
      </c>
      <c r="H344">
        <v>66101069</v>
      </c>
      <c r="I344" s="22" t="s">
        <v>694</v>
      </c>
      <c r="J344" s="22" t="s">
        <v>695</v>
      </c>
      <c r="K344" s="22" t="str">
        <f>_xlfn.TEXTBEFORE(Table1__4[[#This Row],[ParentName]],"-")</f>
        <v>BD16</v>
      </c>
      <c r="L344" s="22" t="str">
        <f>_xlfn.XLOOKUP(Table1__4[[#This Row],[MAAN8]],ASO!F:F,ASO!H:H,"")</f>
        <v>Sub Distributor</v>
      </c>
      <c r="M344" s="22" t="str">
        <f>_xlfn.XLOOKUP(Table1__4[[#This Row],[MAAN8]],program!A:A,program!E:E,"")</f>
        <v/>
      </c>
      <c r="N344" s="22" t="str">
        <f>_xlfn.XLOOKUP(Table1__4[[#This Row],[MAAN8]],program!A:A,program!F:F,"")</f>
        <v/>
      </c>
      <c r="O344" s="22">
        <f>SUMIFS(sellout!N:N,sellout!G:G,Table1__4[[#This Row],[MAAN8]])</f>
        <v>290</v>
      </c>
      <c r="P344" s="2" t="str">
        <f>IFERROR(Table1__4[[#This Row],[Actual]]/Table1__4[[#This Row],[Target]],"")</f>
        <v/>
      </c>
      <c r="Q344" s="22" t="str">
        <f>IFERROR(IF(Table1__4[[#This Row],[Target]]&gt;0,Table1__4[[#This Row],[Target]]-Table1__4[[#This Row],[Actual]],""),"")</f>
        <v/>
      </c>
    </row>
    <row r="345" spans="1:17" x14ac:dyDescent="0.75">
      <c r="A345" s="22" t="s">
        <v>10</v>
      </c>
      <c r="B345" s="22" t="s">
        <v>11</v>
      </c>
      <c r="C345" s="22" t="s">
        <v>46</v>
      </c>
      <c r="D345" s="22" t="s">
        <v>47</v>
      </c>
      <c r="E345" s="22" t="s">
        <v>112</v>
      </c>
      <c r="F345" s="22" t="s">
        <v>49</v>
      </c>
      <c r="G345" s="22" t="s">
        <v>113</v>
      </c>
      <c r="H345">
        <v>65729946</v>
      </c>
      <c r="I345" s="22" t="s">
        <v>696</v>
      </c>
      <c r="J345" s="22" t="s">
        <v>697</v>
      </c>
      <c r="K345" s="22" t="str">
        <f>_xlfn.TEXTBEFORE(Table1__4[[#This Row],[ParentName]],"-")</f>
        <v>HMcc</v>
      </c>
      <c r="L345" s="22" t="str">
        <f>_xlfn.XLOOKUP(Table1__4[[#This Row],[MAAN8]],ASO!F:F,ASO!H:H,"")</f>
        <v>Grocery Store - Home Delivery</v>
      </c>
      <c r="M345" s="22" t="str">
        <f>_xlfn.XLOOKUP(Table1__4[[#This Row],[MAAN8]],program!A:A,program!E:E,"")</f>
        <v>Target Incentive</v>
      </c>
      <c r="N345" s="22">
        <f>_xlfn.XLOOKUP(Table1__4[[#This Row],[MAAN8]],program!A:A,program!F:F,"")</f>
        <v>600</v>
      </c>
      <c r="O345" s="22">
        <f>SUMIFS(sellout!N:N,sellout!G:G,Table1__4[[#This Row],[MAAN8]])</f>
        <v>260</v>
      </c>
      <c r="P345" s="2">
        <f>IFERROR(Table1__4[[#This Row],[Actual]]/Table1__4[[#This Row],[Target]],"")</f>
        <v>0.43333333333333335</v>
      </c>
      <c r="Q345" s="22">
        <f>IFERROR(IF(Table1__4[[#This Row],[Target]]&gt;0,Table1__4[[#This Row],[Target]]-Table1__4[[#This Row],[Actual]],""),"")</f>
        <v>340</v>
      </c>
    </row>
    <row r="346" spans="1:17" x14ac:dyDescent="0.75">
      <c r="A346" s="22" t="s">
        <v>10</v>
      </c>
      <c r="B346" s="22" t="s">
        <v>11</v>
      </c>
      <c r="C346" s="22" t="s">
        <v>12</v>
      </c>
      <c r="D346" s="22" t="s">
        <v>38</v>
      </c>
      <c r="E346" s="22" t="s">
        <v>166</v>
      </c>
      <c r="F346" s="22" t="s">
        <v>40</v>
      </c>
      <c r="G346" s="22" t="s">
        <v>167</v>
      </c>
      <c r="H346">
        <v>66111001</v>
      </c>
      <c r="I346" s="22" t="s">
        <v>698</v>
      </c>
      <c r="J346" s="22" t="s">
        <v>169</v>
      </c>
      <c r="K346" s="22" t="str">
        <f>_xlfn.TEXTBEFORE(Table1__4[[#This Row],[ParentName]],"-")</f>
        <v>BD16</v>
      </c>
      <c r="L346" s="22" t="str">
        <f>_xlfn.XLOOKUP(Table1__4[[#This Row],[MAAN8]],ASO!F:F,ASO!H:H,"")</f>
        <v>Grocery Store</v>
      </c>
      <c r="M346" s="22" t="str">
        <f>_xlfn.XLOOKUP(Table1__4[[#This Row],[MAAN8]],program!A:A,program!E:E,"")</f>
        <v/>
      </c>
      <c r="N346" s="22" t="str">
        <f>_xlfn.XLOOKUP(Table1__4[[#This Row],[MAAN8]],program!A:A,program!F:F,"")</f>
        <v/>
      </c>
      <c r="O346" s="22">
        <f>SUMIFS(sellout!N:N,sellout!G:G,Table1__4[[#This Row],[MAAN8]])</f>
        <v>0</v>
      </c>
      <c r="P346" s="2" t="str">
        <f>IFERROR(Table1__4[[#This Row],[Actual]]/Table1__4[[#This Row],[Target]],"")</f>
        <v/>
      </c>
      <c r="Q346" s="22" t="str">
        <f>IFERROR(IF(Table1__4[[#This Row],[Target]]&gt;0,Table1__4[[#This Row],[Target]]-Table1__4[[#This Row],[Actual]],""),"")</f>
        <v/>
      </c>
    </row>
    <row r="347" spans="1:17" x14ac:dyDescent="0.75">
      <c r="A347" s="22" t="s">
        <v>10</v>
      </c>
      <c r="B347" s="22" t="s">
        <v>11</v>
      </c>
      <c r="C347" s="22" t="s">
        <v>12</v>
      </c>
      <c r="D347" s="22" t="s">
        <v>13</v>
      </c>
      <c r="E347" s="22" t="s">
        <v>176</v>
      </c>
      <c r="F347" s="22" t="s">
        <v>30</v>
      </c>
      <c r="G347" s="22" t="s">
        <v>177</v>
      </c>
      <c r="H347">
        <v>66103507</v>
      </c>
      <c r="I347" s="22" t="s">
        <v>699</v>
      </c>
      <c r="J347" s="22" t="s">
        <v>700</v>
      </c>
      <c r="K347" s="22" t="str">
        <f>_xlfn.TEXTBEFORE(Table1__4[[#This Row],[ParentName]],"-")</f>
        <v>BD8</v>
      </c>
      <c r="L347" s="22" t="str">
        <f>_xlfn.XLOOKUP(Table1__4[[#This Row],[MAAN8]],ASO!F:F,ASO!H:H,"")</f>
        <v>Grocery Store</v>
      </c>
      <c r="M347" s="22" t="str">
        <f>_xlfn.XLOOKUP(Table1__4[[#This Row],[MAAN8]],program!A:A,program!E:E,"")</f>
        <v/>
      </c>
      <c r="N347" s="22" t="str">
        <f>_xlfn.XLOOKUP(Table1__4[[#This Row],[MAAN8]],program!A:A,program!F:F,"")</f>
        <v/>
      </c>
      <c r="O347" s="22">
        <f>SUMIFS(sellout!N:N,sellout!G:G,Table1__4[[#This Row],[MAAN8]])</f>
        <v>240</v>
      </c>
      <c r="P347" s="2" t="str">
        <f>IFERROR(Table1__4[[#This Row],[Actual]]/Table1__4[[#This Row],[Target]],"")</f>
        <v/>
      </c>
      <c r="Q347" s="22" t="str">
        <f>IFERROR(IF(Table1__4[[#This Row],[Target]]&gt;0,Table1__4[[#This Row],[Target]]-Table1__4[[#This Row],[Actual]],""),"")</f>
        <v/>
      </c>
    </row>
    <row r="348" spans="1:17" x14ac:dyDescent="0.75">
      <c r="A348" s="22" t="s">
        <v>10</v>
      </c>
      <c r="B348" s="22" t="s">
        <v>11</v>
      </c>
      <c r="C348" s="22" t="s">
        <v>22</v>
      </c>
      <c r="D348" s="22" t="s">
        <v>88</v>
      </c>
      <c r="E348" s="22" t="s">
        <v>447</v>
      </c>
      <c r="F348" s="22" t="s">
        <v>218</v>
      </c>
      <c r="G348" s="22" t="s">
        <v>448</v>
      </c>
      <c r="H348">
        <v>66107411</v>
      </c>
      <c r="I348" s="22" t="s">
        <v>8059</v>
      </c>
      <c r="J348" s="22" t="s">
        <v>884</v>
      </c>
      <c r="K348" s="22" t="str">
        <f>_xlfn.TEXTBEFORE(Table1__4[[#This Row],[ParentName]],"-")</f>
        <v>BD11</v>
      </c>
      <c r="L348" s="22" t="str">
        <f>_xlfn.XLOOKUP(Table1__4[[#This Row],[MAAN8]],ASO!F:F,ASO!H:H,"")</f>
        <v/>
      </c>
      <c r="M348" s="22" t="str">
        <f>_xlfn.XLOOKUP(Table1__4[[#This Row],[MAAN8]],program!A:A,program!E:E,"")</f>
        <v/>
      </c>
      <c r="N348" s="22" t="str">
        <f>_xlfn.XLOOKUP(Table1__4[[#This Row],[MAAN8]],program!A:A,program!F:F,"")</f>
        <v/>
      </c>
      <c r="O348" s="22">
        <f>SUMIFS(sellout!N:N,sellout!G:G,Table1__4[[#This Row],[MAAN8]])</f>
        <v>0</v>
      </c>
      <c r="P348" s="2" t="str">
        <f>IFERROR(Table1__4[[#This Row],[Actual]]/Table1__4[[#This Row],[Target]],"")</f>
        <v/>
      </c>
      <c r="Q348" s="22" t="str">
        <f>IFERROR(IF(Table1__4[[#This Row],[Target]]&gt;0,Table1__4[[#This Row],[Target]]-Table1__4[[#This Row],[Actual]],""),"")</f>
        <v/>
      </c>
    </row>
    <row r="349" spans="1:17" x14ac:dyDescent="0.75">
      <c r="A349" s="22" t="s">
        <v>10</v>
      </c>
      <c r="B349" s="22" t="s">
        <v>11</v>
      </c>
      <c r="C349" s="22" t="s">
        <v>22</v>
      </c>
      <c r="D349" s="22" t="s">
        <v>88</v>
      </c>
      <c r="E349" s="22" t="s">
        <v>181</v>
      </c>
      <c r="F349" s="22" t="s">
        <v>182</v>
      </c>
      <c r="G349" s="22" t="s">
        <v>183</v>
      </c>
      <c r="H349">
        <v>66105714</v>
      </c>
      <c r="I349" s="22" t="s">
        <v>701</v>
      </c>
      <c r="J349" s="22" t="s">
        <v>702</v>
      </c>
      <c r="K349" s="22" t="str">
        <f>_xlfn.TEXTBEFORE(Table1__4[[#This Row],[ParentName]],"-")</f>
        <v>BD11</v>
      </c>
      <c r="L349" s="22" t="str">
        <f>_xlfn.XLOOKUP(Table1__4[[#This Row],[MAAN8]],ASO!F:F,ASO!H:H,"")</f>
        <v>Grocery Store</v>
      </c>
      <c r="M349" s="22" t="str">
        <f>_xlfn.XLOOKUP(Table1__4[[#This Row],[MAAN8]],program!A:A,program!E:E,"")</f>
        <v/>
      </c>
      <c r="N349" s="22" t="str">
        <f>_xlfn.XLOOKUP(Table1__4[[#This Row],[MAAN8]],program!A:A,program!F:F,"")</f>
        <v/>
      </c>
      <c r="O349" s="22">
        <f>SUMIFS(sellout!N:N,sellout!G:G,Table1__4[[#This Row],[MAAN8]])</f>
        <v>7</v>
      </c>
      <c r="P349" s="2" t="str">
        <f>IFERROR(Table1__4[[#This Row],[Actual]]/Table1__4[[#This Row],[Target]],"")</f>
        <v/>
      </c>
      <c r="Q349" s="22" t="str">
        <f>IFERROR(IF(Table1__4[[#This Row],[Target]]&gt;0,Table1__4[[#This Row],[Target]]-Table1__4[[#This Row],[Actual]],""),"")</f>
        <v/>
      </c>
    </row>
    <row r="350" spans="1:17" x14ac:dyDescent="0.75">
      <c r="A350" s="22" t="s">
        <v>10</v>
      </c>
      <c r="B350" s="22" t="s">
        <v>11</v>
      </c>
      <c r="C350" s="22" t="s">
        <v>22</v>
      </c>
      <c r="D350" s="22" t="s">
        <v>88</v>
      </c>
      <c r="E350" s="22" t="s">
        <v>447</v>
      </c>
      <c r="F350" s="22" t="s">
        <v>218</v>
      </c>
      <c r="G350" s="22" t="s">
        <v>448</v>
      </c>
      <c r="H350">
        <v>66107339</v>
      </c>
      <c r="I350" s="22" t="s">
        <v>8060</v>
      </c>
      <c r="J350" s="22" t="s">
        <v>8061</v>
      </c>
      <c r="K350" s="22" t="str">
        <f>_xlfn.TEXTBEFORE(Table1__4[[#This Row],[ParentName]],"-")</f>
        <v>BD11</v>
      </c>
      <c r="L350" s="22" t="str">
        <f>_xlfn.XLOOKUP(Table1__4[[#This Row],[MAAN8]],ASO!F:F,ASO!H:H,"")</f>
        <v/>
      </c>
      <c r="M350" s="22" t="str">
        <f>_xlfn.XLOOKUP(Table1__4[[#This Row],[MAAN8]],program!A:A,program!E:E,"")</f>
        <v/>
      </c>
      <c r="N350" s="22" t="str">
        <f>_xlfn.XLOOKUP(Table1__4[[#This Row],[MAAN8]],program!A:A,program!F:F,"")</f>
        <v/>
      </c>
      <c r="O350" s="22">
        <f>SUMIFS(sellout!N:N,sellout!G:G,Table1__4[[#This Row],[MAAN8]])</f>
        <v>0</v>
      </c>
      <c r="P350" s="2" t="str">
        <f>IFERROR(Table1__4[[#This Row],[Actual]]/Table1__4[[#This Row],[Target]],"")</f>
        <v/>
      </c>
      <c r="Q350" s="22" t="str">
        <f>IFERROR(IF(Table1__4[[#This Row],[Target]]&gt;0,Table1__4[[#This Row],[Target]]-Table1__4[[#This Row],[Actual]],""),"")</f>
        <v/>
      </c>
    </row>
    <row r="351" spans="1:17" x14ac:dyDescent="0.75">
      <c r="A351" s="22" t="s">
        <v>10</v>
      </c>
      <c r="B351" s="22" t="s">
        <v>11</v>
      </c>
      <c r="C351" s="22" t="s">
        <v>22</v>
      </c>
      <c r="D351" s="22" t="s">
        <v>23</v>
      </c>
      <c r="E351" s="22" t="s">
        <v>34</v>
      </c>
      <c r="F351" s="22" t="s">
        <v>25</v>
      </c>
      <c r="G351" s="22" t="s">
        <v>35</v>
      </c>
      <c r="H351">
        <v>66103392</v>
      </c>
      <c r="I351" s="22" t="s">
        <v>7166</v>
      </c>
      <c r="J351" s="22" t="s">
        <v>3824</v>
      </c>
      <c r="K351" s="22" t="str">
        <f>_xlfn.TEXTBEFORE(Table1__4[[#This Row],[ParentName]],"-")</f>
        <v>BD12</v>
      </c>
      <c r="L351" s="22" t="str">
        <f>_xlfn.XLOOKUP(Table1__4[[#This Row],[MAAN8]],ASO!F:F,ASO!H:H,"")</f>
        <v/>
      </c>
      <c r="M351" s="22" t="str">
        <f>_xlfn.XLOOKUP(Table1__4[[#This Row],[MAAN8]],program!A:A,program!E:E,"")</f>
        <v/>
      </c>
      <c r="N351" s="22" t="str">
        <f>_xlfn.XLOOKUP(Table1__4[[#This Row],[MAAN8]],program!A:A,program!F:F,"")</f>
        <v/>
      </c>
      <c r="O351" s="22">
        <f>SUMIFS(sellout!N:N,sellout!G:G,Table1__4[[#This Row],[MAAN8]])</f>
        <v>20</v>
      </c>
      <c r="P351" s="2" t="str">
        <f>IFERROR(Table1__4[[#This Row],[Actual]]/Table1__4[[#This Row],[Target]],"")</f>
        <v/>
      </c>
      <c r="Q351" s="22" t="str">
        <f>IFERROR(IF(Table1__4[[#This Row],[Target]]&gt;0,Table1__4[[#This Row],[Target]]-Table1__4[[#This Row],[Actual]],""),"")</f>
        <v/>
      </c>
    </row>
    <row r="352" spans="1:17" x14ac:dyDescent="0.75">
      <c r="A352" s="22" t="s">
        <v>10</v>
      </c>
      <c r="B352" s="22" t="s">
        <v>11</v>
      </c>
      <c r="C352" s="22" t="s">
        <v>22</v>
      </c>
      <c r="D352" s="22" t="s">
        <v>23</v>
      </c>
      <c r="E352" s="22" t="s">
        <v>84</v>
      </c>
      <c r="F352" s="22" t="s">
        <v>63</v>
      </c>
      <c r="G352" s="22" t="s">
        <v>85</v>
      </c>
      <c r="H352">
        <v>66155257</v>
      </c>
      <c r="I352" s="22" t="s">
        <v>703</v>
      </c>
      <c r="J352" s="22" t="s">
        <v>704</v>
      </c>
      <c r="K352" s="22" t="str">
        <f>_xlfn.TEXTBEFORE(Table1__4[[#This Row],[ParentName]],"-")</f>
        <v>BD12</v>
      </c>
      <c r="L352" s="22" t="str">
        <f>_xlfn.XLOOKUP(Table1__4[[#This Row],[MAAN8]],ASO!F:F,ASO!H:H,"")</f>
        <v>Grocery Store</v>
      </c>
      <c r="M352" s="22" t="str">
        <f>_xlfn.XLOOKUP(Table1__4[[#This Row],[MAAN8]],program!A:A,program!E:E,"")</f>
        <v/>
      </c>
      <c r="N352" s="22" t="str">
        <f>_xlfn.XLOOKUP(Table1__4[[#This Row],[MAAN8]],program!A:A,program!F:F,"")</f>
        <v/>
      </c>
      <c r="O352" s="22">
        <f>SUMIFS(sellout!N:N,sellout!G:G,Table1__4[[#This Row],[MAAN8]])</f>
        <v>0</v>
      </c>
      <c r="P352" s="2" t="str">
        <f>IFERROR(Table1__4[[#This Row],[Actual]]/Table1__4[[#This Row],[Target]],"")</f>
        <v/>
      </c>
      <c r="Q352" s="22" t="str">
        <f>IFERROR(IF(Table1__4[[#This Row],[Target]]&gt;0,Table1__4[[#This Row],[Target]]-Table1__4[[#This Row],[Actual]],""),"")</f>
        <v/>
      </c>
    </row>
    <row r="353" spans="1:17" x14ac:dyDescent="0.75">
      <c r="A353" s="22" t="s">
        <v>10</v>
      </c>
      <c r="B353" s="22" t="s">
        <v>11</v>
      </c>
      <c r="C353" s="22" t="s">
        <v>12</v>
      </c>
      <c r="D353" s="22" t="s">
        <v>38</v>
      </c>
      <c r="E353" s="22" t="s">
        <v>39</v>
      </c>
      <c r="F353" s="22" t="s">
        <v>40</v>
      </c>
      <c r="G353" s="22" t="s">
        <v>41</v>
      </c>
      <c r="H353">
        <v>66101541</v>
      </c>
      <c r="I353" s="22" t="s">
        <v>703</v>
      </c>
      <c r="J353" s="22" t="s">
        <v>705</v>
      </c>
      <c r="K353" s="22" t="str">
        <f>_xlfn.TEXTBEFORE(Table1__4[[#This Row],[ParentName]],"-")</f>
        <v>BD16</v>
      </c>
      <c r="L353" s="22" t="str">
        <f>_xlfn.XLOOKUP(Table1__4[[#This Row],[MAAN8]],ASO!F:F,ASO!H:H,"")</f>
        <v>Grocery Store</v>
      </c>
      <c r="M353" s="22" t="str">
        <f>_xlfn.XLOOKUP(Table1__4[[#This Row],[MAAN8]],program!A:A,program!E:E,"")</f>
        <v/>
      </c>
      <c r="N353" s="22" t="str">
        <f>_xlfn.XLOOKUP(Table1__4[[#This Row],[MAAN8]],program!A:A,program!F:F,"")</f>
        <v/>
      </c>
      <c r="O353" s="22">
        <f>SUMIFS(sellout!N:N,sellout!G:G,Table1__4[[#This Row],[MAAN8]])</f>
        <v>0</v>
      </c>
      <c r="P353" s="2" t="str">
        <f>IFERROR(Table1__4[[#This Row],[Actual]]/Table1__4[[#This Row],[Target]],"")</f>
        <v/>
      </c>
      <c r="Q353" s="22" t="str">
        <f>IFERROR(IF(Table1__4[[#This Row],[Target]]&gt;0,Table1__4[[#This Row],[Target]]-Table1__4[[#This Row],[Actual]],""),"")</f>
        <v/>
      </c>
    </row>
    <row r="354" spans="1:17" x14ac:dyDescent="0.75">
      <c r="A354" s="22" t="s">
        <v>10</v>
      </c>
      <c r="B354" s="22" t="s">
        <v>11</v>
      </c>
      <c r="C354" s="22" t="s">
        <v>12</v>
      </c>
      <c r="D354" s="22" t="s">
        <v>54</v>
      </c>
      <c r="E354" s="22" t="s">
        <v>176</v>
      </c>
      <c r="F354" s="22" t="s">
        <v>30</v>
      </c>
      <c r="G354" s="22" t="s">
        <v>177</v>
      </c>
      <c r="H354">
        <v>66104060</v>
      </c>
      <c r="I354" s="22" t="s">
        <v>703</v>
      </c>
      <c r="J354" s="22" t="s">
        <v>706</v>
      </c>
      <c r="K354" s="22" t="str">
        <f>_xlfn.TEXTBEFORE(Table1__4[[#This Row],[ParentName]],"-")</f>
        <v>BD</v>
      </c>
      <c r="L354" s="22" t="str">
        <f>_xlfn.XLOOKUP(Table1__4[[#This Row],[MAAN8]],ASO!F:F,ASO!H:H,"")</f>
        <v>Grocery Store</v>
      </c>
      <c r="M354" s="22" t="str">
        <f>_xlfn.XLOOKUP(Table1__4[[#This Row],[MAAN8]],program!A:A,program!E:E,"")</f>
        <v/>
      </c>
      <c r="N354" s="22" t="str">
        <f>_xlfn.XLOOKUP(Table1__4[[#This Row],[MAAN8]],program!A:A,program!F:F,"")</f>
        <v/>
      </c>
      <c r="O354" s="22">
        <f>SUMIFS(sellout!N:N,sellout!G:G,Table1__4[[#This Row],[MAAN8]])</f>
        <v>0</v>
      </c>
      <c r="P354" s="2" t="str">
        <f>IFERROR(Table1__4[[#This Row],[Actual]]/Table1__4[[#This Row],[Target]],"")</f>
        <v/>
      </c>
      <c r="Q354" s="22" t="str">
        <f>IFERROR(IF(Table1__4[[#This Row],[Target]]&gt;0,Table1__4[[#This Row],[Target]]-Table1__4[[#This Row],[Actual]],""),"")</f>
        <v/>
      </c>
    </row>
    <row r="355" spans="1:17" x14ac:dyDescent="0.75">
      <c r="A355" s="22" t="s">
        <v>10</v>
      </c>
      <c r="B355" s="22" t="s">
        <v>11</v>
      </c>
      <c r="C355" s="22" t="s">
        <v>22</v>
      </c>
      <c r="D355" s="22" t="s">
        <v>23</v>
      </c>
      <c r="E355" s="22" t="s">
        <v>141</v>
      </c>
      <c r="F355" s="22" t="s">
        <v>25</v>
      </c>
      <c r="G355" s="22" t="s">
        <v>142</v>
      </c>
      <c r="H355">
        <v>66150698</v>
      </c>
      <c r="I355" s="22" t="s">
        <v>7187</v>
      </c>
      <c r="J355" s="22" t="s">
        <v>7408</v>
      </c>
      <c r="K355" s="22" t="str">
        <f>_xlfn.TEXTBEFORE(Table1__4[[#This Row],[ParentName]],"-")</f>
        <v>BD12</v>
      </c>
      <c r="L355" s="22" t="str">
        <f>_xlfn.XLOOKUP(Table1__4[[#This Row],[MAAN8]],ASO!F:F,ASO!H:H,"")</f>
        <v/>
      </c>
      <c r="M355" s="22" t="str">
        <f>_xlfn.XLOOKUP(Table1__4[[#This Row],[MAAN8]],program!A:A,program!E:E,"")</f>
        <v/>
      </c>
      <c r="N355" s="22" t="str">
        <f>_xlfn.XLOOKUP(Table1__4[[#This Row],[MAAN8]],program!A:A,program!F:F,"")</f>
        <v/>
      </c>
      <c r="O355" s="22">
        <f>SUMIFS(sellout!N:N,sellout!G:G,Table1__4[[#This Row],[MAAN8]])</f>
        <v>0</v>
      </c>
      <c r="P355" s="2" t="str">
        <f>IFERROR(Table1__4[[#This Row],[Actual]]/Table1__4[[#This Row],[Target]],"")</f>
        <v/>
      </c>
      <c r="Q355" s="22" t="str">
        <f>IFERROR(IF(Table1__4[[#This Row],[Target]]&gt;0,Table1__4[[#This Row],[Target]]-Table1__4[[#This Row],[Actual]],""),"")</f>
        <v/>
      </c>
    </row>
    <row r="356" spans="1:17" x14ac:dyDescent="0.75">
      <c r="A356" s="22" t="s">
        <v>10</v>
      </c>
      <c r="B356" s="22" t="s">
        <v>11</v>
      </c>
      <c r="C356" s="22" t="s">
        <v>12</v>
      </c>
      <c r="D356" s="22" t="s">
        <v>122</v>
      </c>
      <c r="E356" s="22" t="s">
        <v>236</v>
      </c>
      <c r="F356" s="22" t="s">
        <v>237</v>
      </c>
      <c r="G356" s="22" t="s">
        <v>7381</v>
      </c>
      <c r="H356">
        <v>66154130</v>
      </c>
      <c r="I356" s="22" t="s">
        <v>707</v>
      </c>
      <c r="J356" s="22" t="s">
        <v>708</v>
      </c>
      <c r="K356" s="22" t="str">
        <f>_xlfn.TEXTBEFORE(Table1__4[[#This Row],[ParentName]],"-")</f>
        <v>BD10</v>
      </c>
      <c r="L356" s="22" t="str">
        <f>_xlfn.XLOOKUP(Table1__4[[#This Row],[MAAN8]],ASO!F:F,ASO!H:H,"")</f>
        <v>Grocery Store - Home Delivery</v>
      </c>
      <c r="M356" s="22" t="str">
        <f>_xlfn.XLOOKUP(Table1__4[[#This Row],[MAAN8]],program!A:A,program!E:E,"")</f>
        <v/>
      </c>
      <c r="N356" s="22" t="str">
        <f>_xlfn.XLOOKUP(Table1__4[[#This Row],[MAAN8]],program!A:A,program!F:F,"")</f>
        <v/>
      </c>
      <c r="O356" s="22">
        <f>SUMIFS(sellout!N:N,sellout!G:G,Table1__4[[#This Row],[MAAN8]])</f>
        <v>60</v>
      </c>
      <c r="P356" s="2" t="str">
        <f>IFERROR(Table1__4[[#This Row],[Actual]]/Table1__4[[#This Row],[Target]],"")</f>
        <v/>
      </c>
      <c r="Q356" s="22" t="str">
        <f>IFERROR(IF(Table1__4[[#This Row],[Target]]&gt;0,Table1__4[[#This Row],[Target]]-Table1__4[[#This Row],[Actual]],""),"")</f>
        <v/>
      </c>
    </row>
    <row r="357" spans="1:17" x14ac:dyDescent="0.75">
      <c r="A357" s="22" t="s">
        <v>10</v>
      </c>
      <c r="B357" s="22" t="s">
        <v>11</v>
      </c>
      <c r="C357" s="22" t="s">
        <v>12</v>
      </c>
      <c r="D357" s="22" t="s">
        <v>122</v>
      </c>
      <c r="E357" s="22" t="s">
        <v>149</v>
      </c>
      <c r="F357" s="22" t="s">
        <v>150</v>
      </c>
      <c r="G357" s="22" t="s">
        <v>151</v>
      </c>
      <c r="H357">
        <v>66156095</v>
      </c>
      <c r="I357" s="22" t="s">
        <v>707</v>
      </c>
      <c r="J357" s="22" t="s">
        <v>709</v>
      </c>
      <c r="K357" s="22" t="str">
        <f>_xlfn.TEXTBEFORE(Table1__4[[#This Row],[ParentName]],"-")</f>
        <v>BD10</v>
      </c>
      <c r="L357" s="22" t="str">
        <f>_xlfn.XLOOKUP(Table1__4[[#This Row],[MAAN8]],ASO!F:F,ASO!H:H,"")</f>
        <v>Grocery Store</v>
      </c>
      <c r="M357" s="22" t="str">
        <f>_xlfn.XLOOKUP(Table1__4[[#This Row],[MAAN8]],program!A:A,program!E:E,"")</f>
        <v/>
      </c>
      <c r="N357" s="22" t="str">
        <f>_xlfn.XLOOKUP(Table1__4[[#This Row],[MAAN8]],program!A:A,program!F:F,"")</f>
        <v/>
      </c>
      <c r="O357" s="22">
        <f>SUMIFS(sellout!N:N,sellout!G:G,Table1__4[[#This Row],[MAAN8]])</f>
        <v>0</v>
      </c>
      <c r="P357" s="2" t="str">
        <f>IFERROR(Table1__4[[#This Row],[Actual]]/Table1__4[[#This Row],[Target]],"")</f>
        <v/>
      </c>
      <c r="Q357" s="22" t="str">
        <f>IFERROR(IF(Table1__4[[#This Row],[Target]]&gt;0,Table1__4[[#This Row],[Target]]-Table1__4[[#This Row],[Actual]],""),"")</f>
        <v/>
      </c>
    </row>
    <row r="358" spans="1:17" x14ac:dyDescent="0.75">
      <c r="A358" s="22" t="s">
        <v>10</v>
      </c>
      <c r="B358" s="22" t="s">
        <v>11</v>
      </c>
      <c r="C358" s="22" t="s">
        <v>12</v>
      </c>
      <c r="D358" s="22" t="s">
        <v>38</v>
      </c>
      <c r="E358" s="22" t="s">
        <v>39</v>
      </c>
      <c r="F358" s="22" t="s">
        <v>40</v>
      </c>
      <c r="G358" s="22" t="s">
        <v>41</v>
      </c>
      <c r="H358">
        <v>66153782</v>
      </c>
      <c r="I358" s="22" t="s">
        <v>707</v>
      </c>
      <c r="J358" s="22" t="s">
        <v>710</v>
      </c>
      <c r="K358" s="22" t="str">
        <f>_xlfn.TEXTBEFORE(Table1__4[[#This Row],[ParentName]],"-")</f>
        <v>BD16</v>
      </c>
      <c r="L358" s="22" t="str">
        <f>_xlfn.XLOOKUP(Table1__4[[#This Row],[MAAN8]],ASO!F:F,ASO!H:H,"")</f>
        <v>Grocery Store</v>
      </c>
      <c r="M358" s="22" t="str">
        <f>_xlfn.XLOOKUP(Table1__4[[#This Row],[MAAN8]],program!A:A,program!E:E,"")</f>
        <v/>
      </c>
      <c r="N358" s="22" t="str">
        <f>_xlfn.XLOOKUP(Table1__4[[#This Row],[MAAN8]],program!A:A,program!F:F,"")</f>
        <v/>
      </c>
      <c r="O358" s="22">
        <f>SUMIFS(sellout!N:N,sellout!G:G,Table1__4[[#This Row],[MAAN8]])</f>
        <v>0</v>
      </c>
      <c r="P358" s="2" t="str">
        <f>IFERROR(Table1__4[[#This Row],[Actual]]/Table1__4[[#This Row],[Target]],"")</f>
        <v/>
      </c>
      <c r="Q358" s="22" t="str">
        <f>IFERROR(IF(Table1__4[[#This Row],[Target]]&gt;0,Table1__4[[#This Row],[Target]]-Table1__4[[#This Row],[Actual]],""),"")</f>
        <v/>
      </c>
    </row>
    <row r="359" spans="1:17" x14ac:dyDescent="0.75">
      <c r="A359" s="22" t="s">
        <v>10</v>
      </c>
      <c r="B359" s="22" t="s">
        <v>11</v>
      </c>
      <c r="C359" s="22" t="s">
        <v>46</v>
      </c>
      <c r="D359" s="22" t="s">
        <v>76</v>
      </c>
      <c r="E359" s="22" t="s">
        <v>270</v>
      </c>
      <c r="F359" s="22" t="s">
        <v>49</v>
      </c>
      <c r="G359" s="22" t="s">
        <v>271</v>
      </c>
      <c r="H359">
        <v>65052580</v>
      </c>
      <c r="I359" s="22" t="s">
        <v>711</v>
      </c>
      <c r="J359" s="22" t="s">
        <v>712</v>
      </c>
      <c r="K359" s="22" t="str">
        <f>_xlfn.TEXTBEFORE(Table1__4[[#This Row],[ParentName]],"-")</f>
        <v>PC</v>
      </c>
      <c r="L359" s="22" t="str">
        <f>_xlfn.XLOOKUP(Table1__4[[#This Row],[MAAN8]],ASO!F:F,ASO!H:H,"")</f>
        <v>Grocery Store - Home Delivery</v>
      </c>
      <c r="M359" s="22" t="str">
        <f>_xlfn.XLOOKUP(Table1__4[[#This Row],[MAAN8]],program!A:A,program!E:E,"")</f>
        <v/>
      </c>
      <c r="N359" s="22">
        <f>_xlfn.XLOOKUP(Table1__4[[#This Row],[MAAN8]],program!A:A,program!F:F,"")</f>
        <v>0</v>
      </c>
      <c r="O359" s="22">
        <f>SUMIFS(sellout!N:N,sellout!G:G,Table1__4[[#This Row],[MAAN8]])</f>
        <v>0</v>
      </c>
      <c r="P359" s="2" t="str">
        <f>IFERROR(Table1__4[[#This Row],[Actual]]/Table1__4[[#This Row],[Target]],"")</f>
        <v/>
      </c>
      <c r="Q359" s="22" t="str">
        <f>IFERROR(IF(Table1__4[[#This Row],[Target]]&gt;0,Table1__4[[#This Row],[Target]]-Table1__4[[#This Row],[Actual]],""),"")</f>
        <v/>
      </c>
    </row>
    <row r="360" spans="1:17" x14ac:dyDescent="0.75">
      <c r="A360" s="22" t="s">
        <v>10</v>
      </c>
      <c r="B360" s="22" t="s">
        <v>11</v>
      </c>
      <c r="C360" s="22" t="s">
        <v>22</v>
      </c>
      <c r="D360" s="22" t="s">
        <v>88</v>
      </c>
      <c r="E360" s="22" t="s">
        <v>217</v>
      </c>
      <c r="F360" s="22" t="s">
        <v>218</v>
      </c>
      <c r="G360" s="22" t="s">
        <v>219</v>
      </c>
      <c r="H360">
        <v>66151139</v>
      </c>
      <c r="I360" s="22" t="s">
        <v>711</v>
      </c>
      <c r="J360" s="22" t="s">
        <v>713</v>
      </c>
      <c r="K360" s="22" t="str">
        <f>_xlfn.TEXTBEFORE(Table1__4[[#This Row],[ParentName]],"-")</f>
        <v>BD11</v>
      </c>
      <c r="L360" s="22" t="str">
        <f>_xlfn.XLOOKUP(Table1__4[[#This Row],[MAAN8]],ASO!F:F,ASO!H:H,"")</f>
        <v>Grocery Store</v>
      </c>
      <c r="M360" s="22" t="str">
        <f>_xlfn.XLOOKUP(Table1__4[[#This Row],[MAAN8]],program!A:A,program!E:E,"")</f>
        <v/>
      </c>
      <c r="N360" s="22" t="str">
        <f>_xlfn.XLOOKUP(Table1__4[[#This Row],[MAAN8]],program!A:A,program!F:F,"")</f>
        <v/>
      </c>
      <c r="O360" s="22">
        <f>SUMIFS(sellout!N:N,sellout!G:G,Table1__4[[#This Row],[MAAN8]])</f>
        <v>90</v>
      </c>
      <c r="P360" s="2" t="str">
        <f>IFERROR(Table1__4[[#This Row],[Actual]]/Table1__4[[#This Row],[Target]],"")</f>
        <v/>
      </c>
      <c r="Q360" s="22" t="str">
        <f>IFERROR(IF(Table1__4[[#This Row],[Target]]&gt;0,Table1__4[[#This Row],[Target]]-Table1__4[[#This Row],[Actual]],""),"")</f>
        <v/>
      </c>
    </row>
    <row r="361" spans="1:17" x14ac:dyDescent="0.75">
      <c r="A361" s="22" t="s">
        <v>10</v>
      </c>
      <c r="B361" s="22" t="s">
        <v>11</v>
      </c>
      <c r="C361" s="22" t="s">
        <v>22</v>
      </c>
      <c r="D361" s="22" t="s">
        <v>88</v>
      </c>
      <c r="E361" s="22" t="s">
        <v>262</v>
      </c>
      <c r="F361" s="22" t="s">
        <v>63</v>
      </c>
      <c r="G361" s="22" t="s">
        <v>263</v>
      </c>
      <c r="H361">
        <v>66152855</v>
      </c>
      <c r="I361" s="22" t="s">
        <v>711</v>
      </c>
      <c r="J361" s="22" t="s">
        <v>714</v>
      </c>
      <c r="K361" s="22" t="str">
        <f>_xlfn.TEXTBEFORE(Table1__4[[#This Row],[ParentName]],"-")</f>
        <v>BD11</v>
      </c>
      <c r="L361" s="22" t="str">
        <f>_xlfn.XLOOKUP(Table1__4[[#This Row],[MAAN8]],ASO!F:F,ASO!H:H,"")</f>
        <v>Grocery Store</v>
      </c>
      <c r="M361" s="22" t="str">
        <f>_xlfn.XLOOKUP(Table1__4[[#This Row],[MAAN8]],program!A:A,program!E:E,"")</f>
        <v/>
      </c>
      <c r="N361" s="22" t="str">
        <f>_xlfn.XLOOKUP(Table1__4[[#This Row],[MAAN8]],program!A:A,program!F:F,"")</f>
        <v/>
      </c>
      <c r="O361" s="22">
        <f>SUMIFS(sellout!N:N,sellout!G:G,Table1__4[[#This Row],[MAAN8]])</f>
        <v>4</v>
      </c>
      <c r="P361" s="2" t="str">
        <f>IFERROR(Table1__4[[#This Row],[Actual]]/Table1__4[[#This Row],[Target]],"")</f>
        <v/>
      </c>
      <c r="Q361" s="22" t="str">
        <f>IFERROR(IF(Table1__4[[#This Row],[Target]]&gt;0,Table1__4[[#This Row],[Target]]-Table1__4[[#This Row],[Actual]],""),"")</f>
        <v/>
      </c>
    </row>
    <row r="362" spans="1:17" x14ac:dyDescent="0.75">
      <c r="A362" s="22" t="s">
        <v>10</v>
      </c>
      <c r="B362" s="22" t="s">
        <v>11</v>
      </c>
      <c r="C362" s="22" t="s">
        <v>46</v>
      </c>
      <c r="D362" s="22" t="s">
        <v>76</v>
      </c>
      <c r="E362" s="22" t="s">
        <v>270</v>
      </c>
      <c r="F362" s="22" t="s">
        <v>49</v>
      </c>
      <c r="G362" s="22" t="s">
        <v>271</v>
      </c>
      <c r="H362">
        <v>65025152</v>
      </c>
      <c r="I362" s="22" t="s">
        <v>715</v>
      </c>
      <c r="J362" s="22" t="s">
        <v>716</v>
      </c>
      <c r="K362" s="22" t="str">
        <f>_xlfn.TEXTBEFORE(Table1__4[[#This Row],[ParentName]],"-")</f>
        <v>PC</v>
      </c>
      <c r="L362" s="22" t="str">
        <f>_xlfn.XLOOKUP(Table1__4[[#This Row],[MAAN8]],ASO!F:F,ASO!H:H,"")</f>
        <v>Grocery Store</v>
      </c>
      <c r="M362" s="22" t="str">
        <f>_xlfn.XLOOKUP(Table1__4[[#This Row],[MAAN8]],program!A:A,program!E:E,"")</f>
        <v>Target Incentive</v>
      </c>
      <c r="N362" s="22">
        <f>_xlfn.XLOOKUP(Table1__4[[#This Row],[MAAN8]],program!A:A,program!F:F,"")</f>
        <v>70</v>
      </c>
      <c r="O362" s="22">
        <f>SUMIFS(sellout!N:N,sellout!G:G,Table1__4[[#This Row],[MAAN8]])</f>
        <v>10</v>
      </c>
      <c r="P362" s="2">
        <f>IFERROR(Table1__4[[#This Row],[Actual]]/Table1__4[[#This Row],[Target]],"")</f>
        <v>0.14285714285714285</v>
      </c>
      <c r="Q362" s="22">
        <f>IFERROR(IF(Table1__4[[#This Row],[Target]]&gt;0,Table1__4[[#This Row],[Target]]-Table1__4[[#This Row],[Actual]],""),"")</f>
        <v>60</v>
      </c>
    </row>
    <row r="363" spans="1:17" x14ac:dyDescent="0.75">
      <c r="A363" s="22" t="s">
        <v>10</v>
      </c>
      <c r="B363" s="22" t="s">
        <v>11</v>
      </c>
      <c r="C363" s="22" t="s">
        <v>12</v>
      </c>
      <c r="D363" s="22" t="s">
        <v>122</v>
      </c>
      <c r="E363" s="22" t="s">
        <v>717</v>
      </c>
      <c r="F363" s="22" t="s">
        <v>237</v>
      </c>
      <c r="G363" s="22" t="s">
        <v>718</v>
      </c>
      <c r="H363">
        <v>66104015</v>
      </c>
      <c r="I363" s="22" t="s">
        <v>719</v>
      </c>
      <c r="J363" s="22" t="s">
        <v>720</v>
      </c>
      <c r="K363" s="22" t="str">
        <f>_xlfn.TEXTBEFORE(Table1__4[[#This Row],[ParentName]],"-")</f>
        <v>BD10</v>
      </c>
      <c r="L363" s="22" t="str">
        <f>_xlfn.XLOOKUP(Table1__4[[#This Row],[MAAN8]],ASO!F:F,ASO!H:H,"")</f>
        <v>Grocery Store - Home Delivery</v>
      </c>
      <c r="M363" s="22" t="str">
        <f>_xlfn.XLOOKUP(Table1__4[[#This Row],[MAAN8]],program!A:A,program!E:E,"")</f>
        <v/>
      </c>
      <c r="N363" s="22" t="str">
        <f>_xlfn.XLOOKUP(Table1__4[[#This Row],[MAAN8]],program!A:A,program!F:F,"")</f>
        <v/>
      </c>
      <c r="O363" s="22">
        <f>SUMIFS(sellout!N:N,sellout!G:G,Table1__4[[#This Row],[MAAN8]])</f>
        <v>0</v>
      </c>
      <c r="P363" s="2" t="str">
        <f>IFERROR(Table1__4[[#This Row],[Actual]]/Table1__4[[#This Row],[Target]],"")</f>
        <v/>
      </c>
      <c r="Q363" s="22" t="str">
        <f>IFERROR(IF(Table1__4[[#This Row],[Target]]&gt;0,Table1__4[[#This Row],[Target]]-Table1__4[[#This Row],[Actual]],""),"")</f>
        <v/>
      </c>
    </row>
    <row r="364" spans="1:17" x14ac:dyDescent="0.75">
      <c r="A364" s="22" t="s">
        <v>10</v>
      </c>
      <c r="B364" s="22" t="s">
        <v>11</v>
      </c>
      <c r="C364" s="22" t="s">
        <v>22</v>
      </c>
      <c r="D364" s="22" t="s">
        <v>88</v>
      </c>
      <c r="E364" s="22" t="s">
        <v>181</v>
      </c>
      <c r="F364" s="22" t="s">
        <v>182</v>
      </c>
      <c r="G364" s="22" t="s">
        <v>183</v>
      </c>
      <c r="H364">
        <v>66104632</v>
      </c>
      <c r="I364" s="22" t="s">
        <v>721</v>
      </c>
      <c r="J364" s="22" t="s">
        <v>722</v>
      </c>
      <c r="K364" s="22" t="str">
        <f>_xlfn.TEXTBEFORE(Table1__4[[#This Row],[ParentName]],"-")</f>
        <v>BD11</v>
      </c>
      <c r="L364" s="22" t="str">
        <f>_xlfn.XLOOKUP(Table1__4[[#This Row],[MAAN8]],ASO!F:F,ASO!H:H,"")</f>
        <v>Grocery Store</v>
      </c>
      <c r="M364" s="22" t="str">
        <f>_xlfn.XLOOKUP(Table1__4[[#This Row],[MAAN8]],program!A:A,program!E:E,"")</f>
        <v/>
      </c>
      <c r="N364" s="22" t="str">
        <f>_xlfn.XLOOKUP(Table1__4[[#This Row],[MAAN8]],program!A:A,program!F:F,"")</f>
        <v/>
      </c>
      <c r="O364" s="22">
        <f>SUMIFS(sellout!N:N,sellout!G:G,Table1__4[[#This Row],[MAAN8]])</f>
        <v>7</v>
      </c>
      <c r="P364" s="2" t="str">
        <f>IFERROR(Table1__4[[#This Row],[Actual]]/Table1__4[[#This Row],[Target]],"")</f>
        <v/>
      </c>
      <c r="Q364" s="22" t="str">
        <f>IFERROR(IF(Table1__4[[#This Row],[Target]]&gt;0,Table1__4[[#This Row],[Target]]-Table1__4[[#This Row],[Actual]],""),"")</f>
        <v/>
      </c>
    </row>
    <row r="365" spans="1:17" x14ac:dyDescent="0.75">
      <c r="A365" s="22" t="s">
        <v>10</v>
      </c>
      <c r="B365" s="22" t="s">
        <v>11</v>
      </c>
      <c r="C365" s="22" t="s">
        <v>12</v>
      </c>
      <c r="D365" s="22" t="s">
        <v>38</v>
      </c>
      <c r="E365" s="22" t="s">
        <v>39</v>
      </c>
      <c r="F365" s="22" t="s">
        <v>40</v>
      </c>
      <c r="G365" s="22" t="s">
        <v>41</v>
      </c>
      <c r="H365">
        <v>66152094</v>
      </c>
      <c r="I365" s="22" t="s">
        <v>723</v>
      </c>
      <c r="J365" s="22" t="s">
        <v>724</v>
      </c>
      <c r="K365" s="22" t="str">
        <f>_xlfn.TEXTBEFORE(Table1__4[[#This Row],[ParentName]],"-")</f>
        <v>BD16</v>
      </c>
      <c r="L365" s="22" t="str">
        <f>_xlfn.XLOOKUP(Table1__4[[#This Row],[MAAN8]],ASO!F:F,ASO!H:H,"")</f>
        <v>Grocery Store</v>
      </c>
      <c r="M365" s="22" t="str">
        <f>_xlfn.XLOOKUP(Table1__4[[#This Row],[MAAN8]],program!A:A,program!E:E,"")</f>
        <v/>
      </c>
      <c r="N365" s="22" t="str">
        <f>_xlfn.XLOOKUP(Table1__4[[#This Row],[MAAN8]],program!A:A,program!F:F,"")</f>
        <v/>
      </c>
      <c r="O365" s="22">
        <f>SUMIFS(sellout!N:N,sellout!G:G,Table1__4[[#This Row],[MAAN8]])</f>
        <v>5</v>
      </c>
      <c r="P365" s="2" t="str">
        <f>IFERROR(Table1__4[[#This Row],[Actual]]/Table1__4[[#This Row],[Target]],"")</f>
        <v/>
      </c>
      <c r="Q365" s="22" t="str">
        <f>IFERROR(IF(Table1__4[[#This Row],[Target]]&gt;0,Table1__4[[#This Row],[Target]]-Table1__4[[#This Row],[Actual]],""),"")</f>
        <v/>
      </c>
    </row>
    <row r="366" spans="1:17" x14ac:dyDescent="0.75">
      <c r="A366" s="22" t="s">
        <v>10</v>
      </c>
      <c r="B366" s="22" t="s">
        <v>11</v>
      </c>
      <c r="C366" s="22" t="s">
        <v>22</v>
      </c>
      <c r="D366" s="22" t="s">
        <v>88</v>
      </c>
      <c r="E366" s="22" t="s">
        <v>217</v>
      </c>
      <c r="F366" s="22" t="s">
        <v>218</v>
      </c>
      <c r="G366" s="22" t="s">
        <v>219</v>
      </c>
      <c r="H366">
        <v>66156698</v>
      </c>
      <c r="I366" s="22" t="s">
        <v>725</v>
      </c>
      <c r="J366" s="22" t="s">
        <v>726</v>
      </c>
      <c r="K366" s="22" t="str">
        <f>_xlfn.TEXTBEFORE(Table1__4[[#This Row],[ParentName]],"-")</f>
        <v>BD11</v>
      </c>
      <c r="L366" s="22" t="str">
        <f>_xlfn.XLOOKUP(Table1__4[[#This Row],[MAAN8]],ASO!F:F,ASO!H:H,"")</f>
        <v>Grocery Store</v>
      </c>
      <c r="M366" s="22" t="str">
        <f>_xlfn.XLOOKUP(Table1__4[[#This Row],[MAAN8]],program!A:A,program!E:E,"")</f>
        <v/>
      </c>
      <c r="N366" s="22" t="str">
        <f>_xlfn.XLOOKUP(Table1__4[[#This Row],[MAAN8]],program!A:A,program!F:F,"")</f>
        <v/>
      </c>
      <c r="O366" s="22">
        <f>SUMIFS(sellout!N:N,sellout!G:G,Table1__4[[#This Row],[MAAN8]])</f>
        <v>55</v>
      </c>
      <c r="P366" s="2" t="str">
        <f>IFERROR(Table1__4[[#This Row],[Actual]]/Table1__4[[#This Row],[Target]],"")</f>
        <v/>
      </c>
      <c r="Q366" s="22" t="str">
        <f>IFERROR(IF(Table1__4[[#This Row],[Target]]&gt;0,Table1__4[[#This Row],[Target]]-Table1__4[[#This Row],[Actual]],""),"")</f>
        <v/>
      </c>
    </row>
    <row r="367" spans="1:17" x14ac:dyDescent="0.75">
      <c r="A367" s="22" t="s">
        <v>10</v>
      </c>
      <c r="B367" s="22" t="s">
        <v>11</v>
      </c>
      <c r="C367" s="22" t="s">
        <v>22</v>
      </c>
      <c r="D367" s="22" t="s">
        <v>180</v>
      </c>
      <c r="E367" s="22" t="s">
        <v>188</v>
      </c>
      <c r="F367" s="22" t="s">
        <v>182</v>
      </c>
      <c r="G367" s="22" t="s">
        <v>189</v>
      </c>
      <c r="H367">
        <v>66112077</v>
      </c>
      <c r="I367" s="22" t="s">
        <v>8062</v>
      </c>
      <c r="J367" s="22" t="s">
        <v>8063</v>
      </c>
      <c r="K367" s="22" t="str">
        <f>_xlfn.TEXTBEFORE(Table1__4[[#This Row],[ParentName]],"-")</f>
        <v>BD14</v>
      </c>
      <c r="L367" s="22" t="str">
        <f>_xlfn.XLOOKUP(Table1__4[[#This Row],[MAAN8]],ASO!F:F,ASO!H:H,"")</f>
        <v/>
      </c>
      <c r="M367" s="22" t="str">
        <f>_xlfn.XLOOKUP(Table1__4[[#This Row],[MAAN8]],program!A:A,program!E:E,"")</f>
        <v/>
      </c>
      <c r="N367" s="22" t="str">
        <f>_xlfn.XLOOKUP(Table1__4[[#This Row],[MAAN8]],program!A:A,program!F:F,"")</f>
        <v/>
      </c>
      <c r="O367" s="22">
        <f>SUMIFS(sellout!N:N,sellout!G:G,Table1__4[[#This Row],[MAAN8]])</f>
        <v>0</v>
      </c>
      <c r="P367" s="2" t="str">
        <f>IFERROR(Table1__4[[#This Row],[Actual]]/Table1__4[[#This Row],[Target]],"")</f>
        <v/>
      </c>
      <c r="Q367" s="22" t="str">
        <f>IFERROR(IF(Table1__4[[#This Row],[Target]]&gt;0,Table1__4[[#This Row],[Target]]-Table1__4[[#This Row],[Actual]],""),"")</f>
        <v/>
      </c>
    </row>
    <row r="368" spans="1:17" x14ac:dyDescent="0.75">
      <c r="A368" s="22" t="s">
        <v>10</v>
      </c>
      <c r="B368" s="22" t="s">
        <v>11</v>
      </c>
      <c r="C368" s="22" t="s">
        <v>22</v>
      </c>
      <c r="D368" s="22" t="s">
        <v>88</v>
      </c>
      <c r="E368" s="22" t="s">
        <v>176</v>
      </c>
      <c r="F368" s="22" t="s">
        <v>30</v>
      </c>
      <c r="G368" s="22" t="s">
        <v>177</v>
      </c>
      <c r="H368">
        <v>66111884</v>
      </c>
      <c r="I368" s="22" t="s">
        <v>727</v>
      </c>
      <c r="J368" s="22" t="s">
        <v>728</v>
      </c>
      <c r="K368" s="22" t="str">
        <f>_xlfn.TEXTBEFORE(Table1__4[[#This Row],[ParentName]],"-")</f>
        <v>BD11</v>
      </c>
      <c r="L368" s="22" t="str">
        <f>_xlfn.XLOOKUP(Table1__4[[#This Row],[MAAN8]],ASO!F:F,ASO!H:H,"")</f>
        <v>Beverage Retail Store</v>
      </c>
      <c r="M368" s="22" t="str">
        <f>_xlfn.XLOOKUP(Table1__4[[#This Row],[MAAN8]],program!A:A,program!E:E,"")</f>
        <v/>
      </c>
      <c r="N368" s="22" t="str">
        <f>_xlfn.XLOOKUP(Table1__4[[#This Row],[MAAN8]],program!A:A,program!F:F,"")</f>
        <v/>
      </c>
      <c r="O368" s="22">
        <f>SUMIFS(sellout!N:N,sellout!G:G,Table1__4[[#This Row],[MAAN8]])</f>
        <v>100</v>
      </c>
      <c r="P368" s="2" t="str">
        <f>IFERROR(Table1__4[[#This Row],[Actual]]/Table1__4[[#This Row],[Target]],"")</f>
        <v/>
      </c>
      <c r="Q368" s="22" t="str">
        <f>IFERROR(IF(Table1__4[[#This Row],[Target]]&gt;0,Table1__4[[#This Row],[Target]]-Table1__4[[#This Row],[Actual]],""),"")</f>
        <v/>
      </c>
    </row>
    <row r="369" spans="1:17" x14ac:dyDescent="0.75">
      <c r="A369" s="22" t="s">
        <v>10</v>
      </c>
      <c r="B369" s="22" t="s">
        <v>11</v>
      </c>
      <c r="C369" s="22" t="s">
        <v>22</v>
      </c>
      <c r="D369" s="22" t="s">
        <v>88</v>
      </c>
      <c r="E369" s="22" t="s">
        <v>134</v>
      </c>
      <c r="F369" s="22" t="s">
        <v>40</v>
      </c>
      <c r="G369" s="22" t="s">
        <v>135</v>
      </c>
      <c r="H369">
        <v>66155804</v>
      </c>
      <c r="I369" s="22" t="s">
        <v>729</v>
      </c>
      <c r="J369" s="22" t="s">
        <v>730</v>
      </c>
      <c r="K369" s="22" t="str">
        <f>_xlfn.TEXTBEFORE(Table1__4[[#This Row],[ParentName]],"-")</f>
        <v>BD11</v>
      </c>
      <c r="L369" s="22" t="str">
        <f>_xlfn.XLOOKUP(Table1__4[[#This Row],[MAAN8]],ASO!F:F,ASO!H:H,"")</f>
        <v>Quan Nhau Economy</v>
      </c>
      <c r="M369" s="22" t="str">
        <f>_xlfn.XLOOKUP(Table1__4[[#This Row],[MAAN8]],program!A:A,program!E:E,"")</f>
        <v/>
      </c>
      <c r="N369" s="22" t="str">
        <f>_xlfn.XLOOKUP(Table1__4[[#This Row],[MAAN8]],program!A:A,program!F:F,"")</f>
        <v/>
      </c>
      <c r="O369" s="22">
        <f>SUMIFS(sellout!N:N,sellout!G:G,Table1__4[[#This Row],[MAAN8]])</f>
        <v>5</v>
      </c>
      <c r="P369" s="2" t="str">
        <f>IFERROR(Table1__4[[#This Row],[Actual]]/Table1__4[[#This Row],[Target]],"")</f>
        <v/>
      </c>
      <c r="Q369" s="22" t="str">
        <f>IFERROR(IF(Table1__4[[#This Row],[Target]]&gt;0,Table1__4[[#This Row],[Target]]-Table1__4[[#This Row],[Actual]],""),"")</f>
        <v/>
      </c>
    </row>
    <row r="370" spans="1:17" x14ac:dyDescent="0.75">
      <c r="A370" s="22" t="s">
        <v>10</v>
      </c>
      <c r="B370" s="22" t="s">
        <v>11</v>
      </c>
      <c r="C370" s="22" t="s">
        <v>12</v>
      </c>
      <c r="D370" s="22" t="s">
        <v>122</v>
      </c>
      <c r="E370" s="22" t="s">
        <v>309</v>
      </c>
      <c r="F370" s="22" t="s">
        <v>237</v>
      </c>
      <c r="G370" s="22" t="s">
        <v>310</v>
      </c>
      <c r="H370">
        <v>66154179</v>
      </c>
      <c r="I370" s="22" t="s">
        <v>731</v>
      </c>
      <c r="J370" s="22" t="s">
        <v>732</v>
      </c>
      <c r="K370" s="22" t="str">
        <f>_xlfn.TEXTBEFORE(Table1__4[[#This Row],[ParentName]],"-")</f>
        <v>BD10</v>
      </c>
      <c r="L370" s="22" t="str">
        <f>_xlfn.XLOOKUP(Table1__4[[#This Row],[MAAN8]],ASO!F:F,ASO!H:H,"")</f>
        <v>Grocery Store - Home Delivery</v>
      </c>
      <c r="M370" s="22" t="str">
        <f>_xlfn.XLOOKUP(Table1__4[[#This Row],[MAAN8]],program!A:A,program!E:E,"")</f>
        <v/>
      </c>
      <c r="N370" s="22" t="str">
        <f>_xlfn.XLOOKUP(Table1__4[[#This Row],[MAAN8]],program!A:A,program!F:F,"")</f>
        <v/>
      </c>
      <c r="O370" s="22">
        <f>SUMIFS(sellout!N:N,sellout!G:G,Table1__4[[#This Row],[MAAN8]])</f>
        <v>0</v>
      </c>
      <c r="P370" s="2" t="str">
        <f>IFERROR(Table1__4[[#This Row],[Actual]]/Table1__4[[#This Row],[Target]],"")</f>
        <v/>
      </c>
      <c r="Q370" s="22" t="str">
        <f>IFERROR(IF(Table1__4[[#This Row],[Target]]&gt;0,Table1__4[[#This Row],[Target]]-Table1__4[[#This Row],[Actual]],""),"")</f>
        <v/>
      </c>
    </row>
    <row r="371" spans="1:17" x14ac:dyDescent="0.75">
      <c r="A371" s="22" t="s">
        <v>10</v>
      </c>
      <c r="B371" s="22" t="s">
        <v>11</v>
      </c>
      <c r="C371" s="22" t="s">
        <v>12</v>
      </c>
      <c r="D371" s="22" t="s">
        <v>54</v>
      </c>
      <c r="E371" s="22" t="s">
        <v>14</v>
      </c>
      <c r="F371" s="22" t="s">
        <v>8024</v>
      </c>
      <c r="G371" s="22" t="s">
        <v>15</v>
      </c>
      <c r="H371">
        <v>66103537</v>
      </c>
      <c r="I371" s="22" t="s">
        <v>733</v>
      </c>
      <c r="J371" s="22" t="s">
        <v>734</v>
      </c>
      <c r="K371" s="22" t="str">
        <f>_xlfn.TEXTBEFORE(Table1__4[[#This Row],[ParentName]],"-")</f>
        <v>BD</v>
      </c>
      <c r="L371" s="22" t="str">
        <f>_xlfn.XLOOKUP(Table1__4[[#This Row],[MAAN8]],ASO!F:F,ASO!H:H,"")</f>
        <v>Young Social</v>
      </c>
      <c r="M371" s="22" t="str">
        <f>_xlfn.XLOOKUP(Table1__4[[#This Row],[MAAN8]],program!A:A,program!E:E,"")</f>
        <v/>
      </c>
      <c r="N371" s="22" t="str">
        <f>_xlfn.XLOOKUP(Table1__4[[#This Row],[MAAN8]],program!A:A,program!F:F,"")</f>
        <v/>
      </c>
      <c r="O371" s="22">
        <f>SUMIFS(sellout!N:N,sellout!G:G,Table1__4[[#This Row],[MAAN8]])</f>
        <v>0</v>
      </c>
      <c r="P371" s="2" t="str">
        <f>IFERROR(Table1__4[[#This Row],[Actual]]/Table1__4[[#This Row],[Target]],"")</f>
        <v/>
      </c>
      <c r="Q371" s="22" t="str">
        <f>IFERROR(IF(Table1__4[[#This Row],[Target]]&gt;0,Table1__4[[#This Row],[Target]]-Table1__4[[#This Row],[Actual]],""),"")</f>
        <v/>
      </c>
    </row>
    <row r="372" spans="1:17" x14ac:dyDescent="0.75">
      <c r="A372" s="22" t="s">
        <v>10</v>
      </c>
      <c r="B372" s="22" t="s">
        <v>11</v>
      </c>
      <c r="C372" s="22" t="s">
        <v>12</v>
      </c>
      <c r="D372" s="22" t="s">
        <v>54</v>
      </c>
      <c r="E372" s="22" t="s">
        <v>29</v>
      </c>
      <c r="F372" s="22" t="s">
        <v>30</v>
      </c>
      <c r="G372" s="22" t="s">
        <v>31</v>
      </c>
      <c r="H372">
        <v>66110827</v>
      </c>
      <c r="I372" s="22" t="s">
        <v>735</v>
      </c>
      <c r="J372" s="22" t="s">
        <v>736</v>
      </c>
      <c r="K372" s="22" t="str">
        <f>_xlfn.TEXTBEFORE(Table1__4[[#This Row],[ParentName]],"-")</f>
        <v>BD</v>
      </c>
      <c r="L372" s="22" t="str">
        <f>_xlfn.XLOOKUP(Table1__4[[#This Row],[MAAN8]],ASO!F:F,ASO!H:H,"")</f>
        <v>Grocery Store</v>
      </c>
      <c r="M372" s="22" t="str">
        <f>_xlfn.XLOOKUP(Table1__4[[#This Row],[MAAN8]],program!A:A,program!E:E,"")</f>
        <v/>
      </c>
      <c r="N372" s="22" t="str">
        <f>_xlfn.XLOOKUP(Table1__4[[#This Row],[MAAN8]],program!A:A,program!F:F,"")</f>
        <v/>
      </c>
      <c r="O372" s="22">
        <f>SUMIFS(sellout!N:N,sellout!G:G,Table1__4[[#This Row],[MAAN8]])</f>
        <v>0</v>
      </c>
      <c r="P372" s="2" t="str">
        <f>IFERROR(Table1__4[[#This Row],[Actual]]/Table1__4[[#This Row],[Target]],"")</f>
        <v/>
      </c>
      <c r="Q372" s="22" t="str">
        <f>IFERROR(IF(Table1__4[[#This Row],[Target]]&gt;0,Table1__4[[#This Row],[Target]]-Table1__4[[#This Row],[Actual]],""),"")</f>
        <v/>
      </c>
    </row>
    <row r="373" spans="1:17" x14ac:dyDescent="0.75">
      <c r="A373" s="22" t="s">
        <v>10</v>
      </c>
      <c r="B373" s="22" t="s">
        <v>11</v>
      </c>
      <c r="C373" s="22" t="s">
        <v>22</v>
      </c>
      <c r="D373" s="22" t="s">
        <v>180</v>
      </c>
      <c r="E373" s="22" t="s">
        <v>210</v>
      </c>
      <c r="F373" s="22" t="s">
        <v>182</v>
      </c>
      <c r="G373" s="22" t="s">
        <v>211</v>
      </c>
      <c r="H373">
        <v>66156148</v>
      </c>
      <c r="I373" s="22" t="s">
        <v>737</v>
      </c>
      <c r="J373" s="22" t="s">
        <v>738</v>
      </c>
      <c r="K373" s="22" t="str">
        <f>_xlfn.TEXTBEFORE(Table1__4[[#This Row],[ParentName]],"-")</f>
        <v>BD14</v>
      </c>
      <c r="L373" s="22" t="str">
        <f>_xlfn.XLOOKUP(Table1__4[[#This Row],[MAAN8]],ASO!F:F,ASO!H:H,"")</f>
        <v>Grocery Store</v>
      </c>
      <c r="M373" s="22" t="str">
        <f>_xlfn.XLOOKUP(Table1__4[[#This Row],[MAAN8]],program!A:A,program!E:E,"")</f>
        <v/>
      </c>
      <c r="N373" s="22" t="str">
        <f>_xlfn.XLOOKUP(Table1__4[[#This Row],[MAAN8]],program!A:A,program!F:F,"")</f>
        <v/>
      </c>
      <c r="O373" s="22">
        <f>SUMIFS(sellout!N:N,sellout!G:G,Table1__4[[#This Row],[MAAN8]])</f>
        <v>0</v>
      </c>
      <c r="P373" s="2" t="str">
        <f>IFERROR(Table1__4[[#This Row],[Actual]]/Table1__4[[#This Row],[Target]],"")</f>
        <v/>
      </c>
      <c r="Q373" s="22" t="str">
        <f>IFERROR(IF(Table1__4[[#This Row],[Target]]&gt;0,Table1__4[[#This Row],[Target]]-Table1__4[[#This Row],[Actual]],""),"")</f>
        <v/>
      </c>
    </row>
    <row r="374" spans="1:17" x14ac:dyDescent="0.75">
      <c r="A374" s="22" t="s">
        <v>10</v>
      </c>
      <c r="B374" s="22" t="s">
        <v>11</v>
      </c>
      <c r="C374" s="22" t="s">
        <v>12</v>
      </c>
      <c r="D374" s="22" t="s">
        <v>122</v>
      </c>
      <c r="E374" s="22" t="s">
        <v>622</v>
      </c>
      <c r="F374" s="22" t="s">
        <v>237</v>
      </c>
      <c r="G374" s="22" t="s">
        <v>623</v>
      </c>
      <c r="H374">
        <v>66106302</v>
      </c>
      <c r="I374" s="22" t="s">
        <v>739</v>
      </c>
      <c r="J374" s="22" t="s">
        <v>740</v>
      </c>
      <c r="K374" s="22" t="str">
        <f>_xlfn.TEXTBEFORE(Table1__4[[#This Row],[ParentName]],"-")</f>
        <v>BD10</v>
      </c>
      <c r="L374" s="22" t="str">
        <f>_xlfn.XLOOKUP(Table1__4[[#This Row],[MAAN8]],ASO!F:F,ASO!H:H,"")</f>
        <v>Grocery Store</v>
      </c>
      <c r="M374" s="22" t="str">
        <f>_xlfn.XLOOKUP(Table1__4[[#This Row],[MAAN8]],program!A:A,program!E:E,"")</f>
        <v/>
      </c>
      <c r="N374" s="22" t="str">
        <f>_xlfn.XLOOKUP(Table1__4[[#This Row],[MAAN8]],program!A:A,program!F:F,"")</f>
        <v/>
      </c>
      <c r="O374" s="22">
        <f>SUMIFS(sellout!N:N,sellout!G:G,Table1__4[[#This Row],[MAAN8]])</f>
        <v>20</v>
      </c>
      <c r="P374" s="2" t="str">
        <f>IFERROR(Table1__4[[#This Row],[Actual]]/Table1__4[[#This Row],[Target]],"")</f>
        <v/>
      </c>
      <c r="Q374" s="22" t="str">
        <f>IFERROR(IF(Table1__4[[#This Row],[Target]]&gt;0,Table1__4[[#This Row],[Target]]-Table1__4[[#This Row],[Actual]],""),"")</f>
        <v/>
      </c>
    </row>
    <row r="375" spans="1:17" x14ac:dyDescent="0.75">
      <c r="A375" s="22" t="s">
        <v>10</v>
      </c>
      <c r="B375" s="22" t="s">
        <v>11</v>
      </c>
      <c r="C375" s="22" t="s">
        <v>12</v>
      </c>
      <c r="D375" s="22" t="s">
        <v>54</v>
      </c>
      <c r="E375" s="22" t="s">
        <v>128</v>
      </c>
      <c r="F375" s="22" t="s">
        <v>30</v>
      </c>
      <c r="G375" s="22" t="s">
        <v>129</v>
      </c>
      <c r="H375">
        <v>66107282</v>
      </c>
      <c r="I375" s="22" t="s">
        <v>741</v>
      </c>
      <c r="J375" s="22" t="s">
        <v>742</v>
      </c>
      <c r="K375" s="22" t="str">
        <f>_xlfn.TEXTBEFORE(Table1__4[[#This Row],[ParentName]],"-")</f>
        <v>BD</v>
      </c>
      <c r="L375" s="22" t="str">
        <f>_xlfn.XLOOKUP(Table1__4[[#This Row],[MAAN8]],ASO!F:F,ASO!H:H,"")</f>
        <v>Quan Nhau Mainstream</v>
      </c>
      <c r="M375" s="22" t="str">
        <f>_xlfn.XLOOKUP(Table1__4[[#This Row],[MAAN8]],program!A:A,program!E:E,"")</f>
        <v/>
      </c>
      <c r="N375" s="22" t="str">
        <f>_xlfn.XLOOKUP(Table1__4[[#This Row],[MAAN8]],program!A:A,program!F:F,"")</f>
        <v/>
      </c>
      <c r="O375" s="22">
        <f>SUMIFS(sellout!N:N,sellout!G:G,Table1__4[[#This Row],[MAAN8]])</f>
        <v>0</v>
      </c>
      <c r="P375" s="2" t="str">
        <f>IFERROR(Table1__4[[#This Row],[Actual]]/Table1__4[[#This Row],[Target]],"")</f>
        <v/>
      </c>
      <c r="Q375" s="22" t="str">
        <f>IFERROR(IF(Table1__4[[#This Row],[Target]]&gt;0,Table1__4[[#This Row],[Target]]-Table1__4[[#This Row],[Actual]],""),"")</f>
        <v/>
      </c>
    </row>
    <row r="376" spans="1:17" x14ac:dyDescent="0.75">
      <c r="A376" s="22" t="s">
        <v>10</v>
      </c>
      <c r="B376" s="22" t="s">
        <v>11</v>
      </c>
      <c r="C376" s="22" t="s">
        <v>46</v>
      </c>
      <c r="D376" s="22" t="s">
        <v>47</v>
      </c>
      <c r="E376" s="22" t="s">
        <v>101</v>
      </c>
      <c r="F376" s="22" t="s">
        <v>68</v>
      </c>
      <c r="G376" s="22" t="s">
        <v>102</v>
      </c>
      <c r="H376">
        <v>65724029</v>
      </c>
      <c r="I376" s="22" t="s">
        <v>743</v>
      </c>
      <c r="J376" s="22" t="s">
        <v>744</v>
      </c>
      <c r="K376" s="22" t="str">
        <f>_xlfn.TEXTBEFORE(Table1__4[[#This Row],[ParentName]],"-")</f>
        <v>HMcc</v>
      </c>
      <c r="L376" s="22" t="str">
        <f>_xlfn.XLOOKUP(Table1__4[[#This Row],[MAAN8]],ASO!F:F,ASO!H:H,"")</f>
        <v>Grocery Store - Home Delivery</v>
      </c>
      <c r="M376" s="22" t="str">
        <f>_xlfn.XLOOKUP(Table1__4[[#This Row],[MAAN8]],program!A:A,program!E:E,"")</f>
        <v>Target Incentive</v>
      </c>
      <c r="N376" s="22">
        <f>_xlfn.XLOOKUP(Table1__4[[#This Row],[MAAN8]],program!A:A,program!F:F,"")</f>
        <v>130</v>
      </c>
      <c r="O376" s="22">
        <f>SUMIFS(sellout!N:N,sellout!G:G,Table1__4[[#This Row],[MAAN8]])</f>
        <v>25</v>
      </c>
      <c r="P376" s="2">
        <f>IFERROR(Table1__4[[#This Row],[Actual]]/Table1__4[[#This Row],[Target]],"")</f>
        <v>0.19230769230769232</v>
      </c>
      <c r="Q376" s="22">
        <f>IFERROR(IF(Table1__4[[#This Row],[Target]]&gt;0,Table1__4[[#This Row],[Target]]-Table1__4[[#This Row],[Actual]],""),"")</f>
        <v>105</v>
      </c>
    </row>
    <row r="377" spans="1:17" x14ac:dyDescent="0.75">
      <c r="A377" s="22" t="s">
        <v>10</v>
      </c>
      <c r="B377" s="22" t="s">
        <v>11</v>
      </c>
      <c r="C377" s="22" t="s">
        <v>46</v>
      </c>
      <c r="D377" s="22" t="s">
        <v>47</v>
      </c>
      <c r="E377" s="22" t="s">
        <v>108</v>
      </c>
      <c r="F377" s="22" t="s">
        <v>49</v>
      </c>
      <c r="G377" s="22" t="s">
        <v>109</v>
      </c>
      <c r="H377">
        <v>65507308</v>
      </c>
      <c r="I377" s="22" t="s">
        <v>747</v>
      </c>
      <c r="J377" s="22" t="s">
        <v>748</v>
      </c>
      <c r="K377" s="22" t="str">
        <f>_xlfn.TEXTBEFORE(Table1__4[[#This Row],[ParentName]],"-")</f>
        <v>HMcc</v>
      </c>
      <c r="L377" s="22" t="str">
        <f>_xlfn.XLOOKUP(Table1__4[[#This Row],[MAAN8]],ASO!F:F,ASO!H:H,"")</f>
        <v>Grocery Store</v>
      </c>
      <c r="M377" s="22" t="str">
        <f>_xlfn.XLOOKUP(Table1__4[[#This Row],[MAAN8]],program!A:A,program!E:E,"")</f>
        <v>Target Incentive</v>
      </c>
      <c r="N377" s="22">
        <f>_xlfn.XLOOKUP(Table1__4[[#This Row],[MAAN8]],program!A:A,program!F:F,"")</f>
        <v>60</v>
      </c>
      <c r="O377" s="22">
        <f>SUMIFS(sellout!N:N,sellout!G:G,Table1__4[[#This Row],[MAAN8]])</f>
        <v>10</v>
      </c>
      <c r="P377" s="2">
        <f>IFERROR(Table1__4[[#This Row],[Actual]]/Table1__4[[#This Row],[Target]],"")</f>
        <v>0.16666666666666666</v>
      </c>
      <c r="Q377" s="22">
        <f>IFERROR(IF(Table1__4[[#This Row],[Target]]&gt;0,Table1__4[[#This Row],[Target]]-Table1__4[[#This Row],[Actual]],""),"")</f>
        <v>50</v>
      </c>
    </row>
    <row r="378" spans="1:17" x14ac:dyDescent="0.75">
      <c r="A378" s="22" t="s">
        <v>10</v>
      </c>
      <c r="B378" s="22" t="s">
        <v>11</v>
      </c>
      <c r="C378" s="22" t="s">
        <v>46</v>
      </c>
      <c r="D378" s="22" t="s">
        <v>47</v>
      </c>
      <c r="E378" s="22" t="s">
        <v>408</v>
      </c>
      <c r="F378" s="22" t="s">
        <v>68</v>
      </c>
      <c r="G378" s="22" t="s">
        <v>409</v>
      </c>
      <c r="H378">
        <v>65508898</v>
      </c>
      <c r="I378" s="22" t="s">
        <v>749</v>
      </c>
      <c r="J378" s="22" t="s">
        <v>750</v>
      </c>
      <c r="K378" s="22" t="str">
        <f>_xlfn.TEXTBEFORE(Table1__4[[#This Row],[ParentName]],"-")</f>
        <v>HMcc</v>
      </c>
      <c r="L378" s="22" t="str">
        <f>_xlfn.XLOOKUP(Table1__4[[#This Row],[MAAN8]],ASO!F:F,ASO!H:H,"")</f>
        <v>Grocery Store - Home Delivery</v>
      </c>
      <c r="M378" s="22" t="str">
        <f>_xlfn.XLOOKUP(Table1__4[[#This Row],[MAAN8]],program!A:A,program!E:E,"")</f>
        <v>Target Incentive</v>
      </c>
      <c r="N378" s="22">
        <f>_xlfn.XLOOKUP(Table1__4[[#This Row],[MAAN8]],program!A:A,program!F:F,"")</f>
        <v>500</v>
      </c>
      <c r="O378" s="22">
        <f>SUMIFS(sellout!N:N,sellout!G:G,Table1__4[[#This Row],[MAAN8]])</f>
        <v>100</v>
      </c>
      <c r="P378" s="2">
        <f>IFERROR(Table1__4[[#This Row],[Actual]]/Table1__4[[#This Row],[Target]],"")</f>
        <v>0.2</v>
      </c>
      <c r="Q378" s="22">
        <f>IFERROR(IF(Table1__4[[#This Row],[Target]]&gt;0,Table1__4[[#This Row],[Target]]-Table1__4[[#This Row],[Actual]],""),"")</f>
        <v>400</v>
      </c>
    </row>
    <row r="379" spans="1:17" x14ac:dyDescent="0.75">
      <c r="A379" s="22" t="s">
        <v>10</v>
      </c>
      <c r="B379" s="22" t="s">
        <v>11</v>
      </c>
      <c r="C379" s="22" t="s">
        <v>46</v>
      </c>
      <c r="D379" s="22" t="s">
        <v>47</v>
      </c>
      <c r="E379" s="22" t="s">
        <v>48</v>
      </c>
      <c r="F379" s="22" t="s">
        <v>49</v>
      </c>
      <c r="G379" s="22" t="s">
        <v>8030</v>
      </c>
      <c r="H379">
        <v>65508869</v>
      </c>
      <c r="I379" s="22" t="s">
        <v>751</v>
      </c>
      <c r="J379" s="22" t="s">
        <v>7745</v>
      </c>
      <c r="K379" s="22" t="str">
        <f>_xlfn.TEXTBEFORE(Table1__4[[#This Row],[ParentName]],"-")</f>
        <v>HMcc</v>
      </c>
      <c r="L379" s="22" t="str">
        <f>_xlfn.XLOOKUP(Table1__4[[#This Row],[MAAN8]],ASO!F:F,ASO!H:H,"")</f>
        <v>Grocery Store</v>
      </c>
      <c r="M379" s="22" t="str">
        <f>_xlfn.XLOOKUP(Table1__4[[#This Row],[MAAN8]],program!A:A,program!E:E,"")</f>
        <v>Target Incentive</v>
      </c>
      <c r="N379" s="22">
        <f>_xlfn.XLOOKUP(Table1__4[[#This Row],[MAAN8]],program!A:A,program!F:F,"")</f>
        <v>60</v>
      </c>
      <c r="O379" s="22">
        <f>SUMIFS(sellout!N:N,sellout!G:G,Table1__4[[#This Row],[MAAN8]])</f>
        <v>23</v>
      </c>
      <c r="P379" s="2">
        <f>IFERROR(Table1__4[[#This Row],[Actual]]/Table1__4[[#This Row],[Target]],"")</f>
        <v>0.38333333333333336</v>
      </c>
      <c r="Q379" s="22">
        <f>IFERROR(IF(Table1__4[[#This Row],[Target]]&gt;0,Table1__4[[#This Row],[Target]]-Table1__4[[#This Row],[Actual]],""),"")</f>
        <v>37</v>
      </c>
    </row>
    <row r="380" spans="1:17" x14ac:dyDescent="0.75">
      <c r="A380" s="22" t="s">
        <v>10</v>
      </c>
      <c r="B380" s="22" t="s">
        <v>11</v>
      </c>
      <c r="C380" s="22" t="s">
        <v>46</v>
      </c>
      <c r="D380" s="22" t="s">
        <v>47</v>
      </c>
      <c r="E380" s="22" t="s">
        <v>112</v>
      </c>
      <c r="F380" s="22" t="s">
        <v>49</v>
      </c>
      <c r="G380" s="22" t="s">
        <v>113</v>
      </c>
      <c r="H380">
        <v>65729456</v>
      </c>
      <c r="I380" s="22" t="s">
        <v>752</v>
      </c>
      <c r="J380" s="22" t="s">
        <v>753</v>
      </c>
      <c r="K380" s="22" t="str">
        <f>_xlfn.TEXTBEFORE(Table1__4[[#This Row],[ParentName]],"-")</f>
        <v>HMcc</v>
      </c>
      <c r="L380" s="22" t="str">
        <f>_xlfn.XLOOKUP(Table1__4[[#This Row],[MAAN8]],ASO!F:F,ASO!H:H,"")</f>
        <v>Grocery Store</v>
      </c>
      <c r="M380" s="22" t="str">
        <f>_xlfn.XLOOKUP(Table1__4[[#This Row],[MAAN8]],program!A:A,program!E:E,"")</f>
        <v>Target Incentive</v>
      </c>
      <c r="N380" s="22">
        <f>_xlfn.XLOOKUP(Table1__4[[#This Row],[MAAN8]],program!A:A,program!F:F,"")</f>
        <v>80</v>
      </c>
      <c r="O380" s="22">
        <f>SUMIFS(sellout!N:N,sellout!G:G,Table1__4[[#This Row],[MAAN8]])</f>
        <v>5</v>
      </c>
      <c r="P380" s="2">
        <f>IFERROR(Table1__4[[#This Row],[Actual]]/Table1__4[[#This Row],[Target]],"")</f>
        <v>6.25E-2</v>
      </c>
      <c r="Q380" s="22">
        <f>IFERROR(IF(Table1__4[[#This Row],[Target]]&gt;0,Table1__4[[#This Row],[Target]]-Table1__4[[#This Row],[Actual]],""),"")</f>
        <v>75</v>
      </c>
    </row>
    <row r="381" spans="1:17" x14ac:dyDescent="0.75">
      <c r="A381" s="22" t="s">
        <v>10</v>
      </c>
      <c r="B381" s="22" t="s">
        <v>11</v>
      </c>
      <c r="C381" s="22" t="s">
        <v>46</v>
      </c>
      <c r="D381" s="22" t="s">
        <v>47</v>
      </c>
      <c r="E381" s="22" t="s">
        <v>408</v>
      </c>
      <c r="F381" s="22" t="s">
        <v>68</v>
      </c>
      <c r="G381" s="22" t="s">
        <v>409</v>
      </c>
      <c r="H381">
        <v>65508902</v>
      </c>
      <c r="I381" s="22" t="s">
        <v>754</v>
      </c>
      <c r="J381" s="22" t="s">
        <v>755</v>
      </c>
      <c r="K381" s="22" t="str">
        <f>_xlfn.TEXTBEFORE(Table1__4[[#This Row],[ParentName]],"-")</f>
        <v>HMcc</v>
      </c>
      <c r="L381" s="22" t="str">
        <f>_xlfn.XLOOKUP(Table1__4[[#This Row],[MAAN8]],ASO!F:F,ASO!H:H,"")</f>
        <v>Grocery Store</v>
      </c>
      <c r="M381" s="22" t="str">
        <f>_xlfn.XLOOKUP(Table1__4[[#This Row],[MAAN8]],program!A:A,program!E:E,"")</f>
        <v/>
      </c>
      <c r="N381" s="22">
        <f>_xlfn.XLOOKUP(Table1__4[[#This Row],[MAAN8]],program!A:A,program!F:F,"")</f>
        <v>0</v>
      </c>
      <c r="O381" s="22">
        <f>SUMIFS(sellout!N:N,sellout!G:G,Table1__4[[#This Row],[MAAN8]])</f>
        <v>0</v>
      </c>
      <c r="P381" s="2" t="str">
        <f>IFERROR(Table1__4[[#This Row],[Actual]]/Table1__4[[#This Row],[Target]],"")</f>
        <v/>
      </c>
      <c r="Q381" s="22" t="str">
        <f>IFERROR(IF(Table1__4[[#This Row],[Target]]&gt;0,Table1__4[[#This Row],[Target]]-Table1__4[[#This Row],[Actual]],""),"")</f>
        <v/>
      </c>
    </row>
    <row r="382" spans="1:17" x14ac:dyDescent="0.75">
      <c r="A382" s="22" t="s">
        <v>10</v>
      </c>
      <c r="B382" s="22" t="s">
        <v>11</v>
      </c>
      <c r="C382" s="22" t="s">
        <v>46</v>
      </c>
      <c r="D382" s="22" t="s">
        <v>47</v>
      </c>
      <c r="E382" s="22" t="s">
        <v>112</v>
      </c>
      <c r="F382" s="22" t="s">
        <v>49</v>
      </c>
      <c r="G382" s="22" t="s">
        <v>113</v>
      </c>
      <c r="H382">
        <v>65508459</v>
      </c>
      <c r="I382" s="22" t="s">
        <v>756</v>
      </c>
      <c r="J382" s="22" t="s">
        <v>7302</v>
      </c>
      <c r="K382" s="22" t="str">
        <f>_xlfn.TEXTBEFORE(Table1__4[[#This Row],[ParentName]],"-")</f>
        <v>HMcc</v>
      </c>
      <c r="L382" s="22" t="str">
        <f>_xlfn.XLOOKUP(Table1__4[[#This Row],[MAAN8]],ASO!F:F,ASO!H:H,"")</f>
        <v>Grocery Store</v>
      </c>
      <c r="M382" s="22" t="str">
        <f>_xlfn.XLOOKUP(Table1__4[[#This Row],[MAAN8]],program!A:A,program!E:E,"")</f>
        <v>Target Incentive</v>
      </c>
      <c r="N382" s="22">
        <f>_xlfn.XLOOKUP(Table1__4[[#This Row],[MAAN8]],program!A:A,program!F:F,"")</f>
        <v>600</v>
      </c>
      <c r="O382" s="22">
        <f>SUMIFS(sellout!N:N,sellout!G:G,Table1__4[[#This Row],[MAAN8]])</f>
        <v>280</v>
      </c>
      <c r="P382" s="2">
        <f>IFERROR(Table1__4[[#This Row],[Actual]]/Table1__4[[#This Row],[Target]],"")</f>
        <v>0.46666666666666667</v>
      </c>
      <c r="Q382" s="22">
        <f>IFERROR(IF(Table1__4[[#This Row],[Target]]&gt;0,Table1__4[[#This Row],[Target]]-Table1__4[[#This Row],[Actual]],""),"")</f>
        <v>320</v>
      </c>
    </row>
    <row r="383" spans="1:17" x14ac:dyDescent="0.75">
      <c r="A383" s="22" t="s">
        <v>10</v>
      </c>
      <c r="B383" s="22" t="s">
        <v>11</v>
      </c>
      <c r="C383" s="22" t="s">
        <v>46</v>
      </c>
      <c r="D383" s="22" t="s">
        <v>47</v>
      </c>
      <c r="E383" s="22" t="s">
        <v>67</v>
      </c>
      <c r="F383" s="22" t="s">
        <v>68</v>
      </c>
      <c r="G383" s="22" t="s">
        <v>69</v>
      </c>
      <c r="H383">
        <v>65507059</v>
      </c>
      <c r="I383" s="22" t="s">
        <v>757</v>
      </c>
      <c r="J383" s="22" t="s">
        <v>758</v>
      </c>
      <c r="K383" s="22" t="str">
        <f>_xlfn.TEXTBEFORE(Table1__4[[#This Row],[ParentName]],"-")</f>
        <v>HMcc</v>
      </c>
      <c r="L383" s="22" t="str">
        <f>_xlfn.XLOOKUP(Table1__4[[#This Row],[MAAN8]],ASO!F:F,ASO!H:H,"")</f>
        <v>Grocery Store</v>
      </c>
      <c r="M383" s="22" t="str">
        <f>_xlfn.XLOOKUP(Table1__4[[#This Row],[MAAN8]],program!A:A,program!E:E,"")</f>
        <v>Target Incentive</v>
      </c>
      <c r="N383" s="22">
        <f>_xlfn.XLOOKUP(Table1__4[[#This Row],[MAAN8]],program!A:A,program!F:F,"")</f>
        <v>80</v>
      </c>
      <c r="O383" s="22">
        <f>SUMIFS(sellout!N:N,sellout!G:G,Table1__4[[#This Row],[MAAN8]])</f>
        <v>0</v>
      </c>
      <c r="P383" s="2">
        <f>IFERROR(Table1__4[[#This Row],[Actual]]/Table1__4[[#This Row],[Target]],"")</f>
        <v>0</v>
      </c>
      <c r="Q383" s="22">
        <f>IFERROR(IF(Table1__4[[#This Row],[Target]]&gt;0,Table1__4[[#This Row],[Target]]-Table1__4[[#This Row],[Actual]],""),"")</f>
        <v>80</v>
      </c>
    </row>
    <row r="384" spans="1:17" x14ac:dyDescent="0.75">
      <c r="A384" s="22" t="s">
        <v>10</v>
      </c>
      <c r="B384" s="22" t="s">
        <v>11</v>
      </c>
      <c r="C384" s="22" t="s">
        <v>46</v>
      </c>
      <c r="D384" s="22" t="s">
        <v>47</v>
      </c>
      <c r="E384" s="22" t="s">
        <v>105</v>
      </c>
      <c r="F384" s="22" t="s">
        <v>49</v>
      </c>
      <c r="G384" s="22" t="s">
        <v>106</v>
      </c>
      <c r="H384">
        <v>65508878</v>
      </c>
      <c r="I384" s="22" t="s">
        <v>759</v>
      </c>
      <c r="J384" s="22" t="s">
        <v>760</v>
      </c>
      <c r="K384" s="22" t="str">
        <f>_xlfn.TEXTBEFORE(Table1__4[[#This Row],[ParentName]],"-")</f>
        <v>HMcc</v>
      </c>
      <c r="L384" s="22" t="str">
        <f>_xlfn.XLOOKUP(Table1__4[[#This Row],[MAAN8]],ASO!F:F,ASO!H:H,"")</f>
        <v>Grocery Store</v>
      </c>
      <c r="M384" s="22" t="str">
        <f>_xlfn.XLOOKUP(Table1__4[[#This Row],[MAAN8]],program!A:A,program!E:E,"")</f>
        <v>Target Incentive</v>
      </c>
      <c r="N384" s="22">
        <f>_xlfn.XLOOKUP(Table1__4[[#This Row],[MAAN8]],program!A:A,program!F:F,"")</f>
        <v>160</v>
      </c>
      <c r="O384" s="22">
        <f>SUMIFS(sellout!N:N,sellout!G:G,Table1__4[[#This Row],[MAAN8]])</f>
        <v>0</v>
      </c>
      <c r="P384" s="2">
        <f>IFERROR(Table1__4[[#This Row],[Actual]]/Table1__4[[#This Row],[Target]],"")</f>
        <v>0</v>
      </c>
      <c r="Q384" s="22">
        <f>IFERROR(IF(Table1__4[[#This Row],[Target]]&gt;0,Table1__4[[#This Row],[Target]]-Table1__4[[#This Row],[Actual]],""),"")</f>
        <v>160</v>
      </c>
    </row>
    <row r="385" spans="1:17" x14ac:dyDescent="0.75">
      <c r="A385" s="22" t="s">
        <v>10</v>
      </c>
      <c r="B385" s="22" t="s">
        <v>11</v>
      </c>
      <c r="C385" s="22" t="s">
        <v>46</v>
      </c>
      <c r="D385" s="22" t="s">
        <v>47</v>
      </c>
      <c r="E385" s="22" t="s">
        <v>48</v>
      </c>
      <c r="F385" s="22" t="s">
        <v>49</v>
      </c>
      <c r="G385" s="22" t="s">
        <v>8030</v>
      </c>
      <c r="H385">
        <v>65508859</v>
      </c>
      <c r="I385" s="22" t="s">
        <v>5725</v>
      </c>
      <c r="J385" s="22" t="s">
        <v>7351</v>
      </c>
      <c r="K385" s="22" t="str">
        <f>_xlfn.TEXTBEFORE(Table1__4[[#This Row],[ParentName]],"-")</f>
        <v>HMcc</v>
      </c>
      <c r="L385" s="22" t="str">
        <f>_xlfn.XLOOKUP(Table1__4[[#This Row],[MAAN8]],ASO!F:F,ASO!H:H,"")</f>
        <v/>
      </c>
      <c r="M385" s="22" t="str">
        <f>_xlfn.XLOOKUP(Table1__4[[#This Row],[MAAN8]],program!A:A,program!E:E,"")</f>
        <v>Target Incentive</v>
      </c>
      <c r="N385" s="22">
        <f>_xlfn.XLOOKUP(Table1__4[[#This Row],[MAAN8]],program!A:A,program!F:F,"")</f>
        <v>60</v>
      </c>
      <c r="O385" s="22">
        <f>SUMIFS(sellout!N:N,sellout!G:G,Table1__4[[#This Row],[MAAN8]])</f>
        <v>0</v>
      </c>
      <c r="P385" s="2">
        <f>IFERROR(Table1__4[[#This Row],[Actual]]/Table1__4[[#This Row],[Target]],"")</f>
        <v>0</v>
      </c>
      <c r="Q385" s="22">
        <f>IFERROR(IF(Table1__4[[#This Row],[Target]]&gt;0,Table1__4[[#This Row],[Target]]-Table1__4[[#This Row],[Actual]],""),"")</f>
        <v>60</v>
      </c>
    </row>
    <row r="386" spans="1:17" x14ac:dyDescent="0.75">
      <c r="A386" s="22" t="s">
        <v>10</v>
      </c>
      <c r="B386" s="22" t="s">
        <v>11</v>
      </c>
      <c r="C386" s="22" t="s">
        <v>46</v>
      </c>
      <c r="D386" s="22" t="s">
        <v>47</v>
      </c>
      <c r="E386" s="22" t="s">
        <v>408</v>
      </c>
      <c r="F386" s="22" t="s">
        <v>68</v>
      </c>
      <c r="G386" s="22" t="s">
        <v>409</v>
      </c>
      <c r="H386">
        <v>65508904</v>
      </c>
      <c r="I386" s="22" t="s">
        <v>761</v>
      </c>
      <c r="J386" s="22" t="s">
        <v>762</v>
      </c>
      <c r="K386" s="22" t="str">
        <f>_xlfn.TEXTBEFORE(Table1__4[[#This Row],[ParentName]],"-")</f>
        <v>HMcc</v>
      </c>
      <c r="L386" s="22" t="str">
        <f>_xlfn.XLOOKUP(Table1__4[[#This Row],[MAAN8]],ASO!F:F,ASO!H:H,"")</f>
        <v>Grocery Store - Home Delivery</v>
      </c>
      <c r="M386" s="22" t="str">
        <f>_xlfn.XLOOKUP(Table1__4[[#This Row],[MAAN8]],program!A:A,program!E:E,"")</f>
        <v>Target Incentive</v>
      </c>
      <c r="N386" s="22">
        <f>_xlfn.XLOOKUP(Table1__4[[#This Row],[MAAN8]],program!A:A,program!F:F,"")</f>
        <v>130</v>
      </c>
      <c r="O386" s="22">
        <f>SUMIFS(sellout!N:N,sellout!G:G,Table1__4[[#This Row],[MAAN8]])</f>
        <v>35</v>
      </c>
      <c r="P386" s="2">
        <f>IFERROR(Table1__4[[#This Row],[Actual]]/Table1__4[[#This Row],[Target]],"")</f>
        <v>0.26923076923076922</v>
      </c>
      <c r="Q386" s="22">
        <f>IFERROR(IF(Table1__4[[#This Row],[Target]]&gt;0,Table1__4[[#This Row],[Target]]-Table1__4[[#This Row],[Actual]],""),"")</f>
        <v>95</v>
      </c>
    </row>
    <row r="387" spans="1:17" x14ac:dyDescent="0.75">
      <c r="A387" s="22" t="s">
        <v>10</v>
      </c>
      <c r="B387" s="22" t="s">
        <v>11</v>
      </c>
      <c r="C387" s="22" t="s">
        <v>46</v>
      </c>
      <c r="D387" s="22" t="s">
        <v>47</v>
      </c>
      <c r="E387" s="22" t="s">
        <v>196</v>
      </c>
      <c r="F387" s="22" t="s">
        <v>49</v>
      </c>
      <c r="G387" s="22" t="s">
        <v>197</v>
      </c>
      <c r="H387">
        <v>65716384</v>
      </c>
      <c r="I387" s="22" t="s">
        <v>763</v>
      </c>
      <c r="J387" s="22" t="s">
        <v>764</v>
      </c>
      <c r="K387" s="22" t="str">
        <f>_xlfn.TEXTBEFORE(Table1__4[[#This Row],[ParentName]],"-")</f>
        <v>HMcc</v>
      </c>
      <c r="L387" s="22" t="str">
        <f>_xlfn.XLOOKUP(Table1__4[[#This Row],[MAAN8]],ASO!F:F,ASO!H:H,"")</f>
        <v>Grocery Store</v>
      </c>
      <c r="M387" s="22" t="str">
        <f>_xlfn.XLOOKUP(Table1__4[[#This Row],[MAAN8]],program!A:A,program!E:E,"")</f>
        <v>Target Incentive</v>
      </c>
      <c r="N387" s="22">
        <f>_xlfn.XLOOKUP(Table1__4[[#This Row],[MAAN8]],program!A:A,program!F:F,"")</f>
        <v>200</v>
      </c>
      <c r="O387" s="22">
        <f>SUMIFS(sellout!N:N,sellout!G:G,Table1__4[[#This Row],[MAAN8]])</f>
        <v>25</v>
      </c>
      <c r="P387" s="2">
        <f>IFERROR(Table1__4[[#This Row],[Actual]]/Table1__4[[#This Row],[Target]],"")</f>
        <v>0.125</v>
      </c>
      <c r="Q387" s="22">
        <f>IFERROR(IF(Table1__4[[#This Row],[Target]]&gt;0,Table1__4[[#This Row],[Target]]-Table1__4[[#This Row],[Actual]],""),"")</f>
        <v>175</v>
      </c>
    </row>
    <row r="388" spans="1:17" x14ac:dyDescent="0.75">
      <c r="A388" s="22" t="s">
        <v>10</v>
      </c>
      <c r="B388" s="22" t="s">
        <v>11</v>
      </c>
      <c r="C388" s="22" t="s">
        <v>12</v>
      </c>
      <c r="D388" s="22" t="s">
        <v>13</v>
      </c>
      <c r="E388" s="22" t="s">
        <v>176</v>
      </c>
      <c r="F388" s="22" t="s">
        <v>30</v>
      </c>
      <c r="G388" s="22" t="s">
        <v>177</v>
      </c>
      <c r="H388">
        <v>66156183</v>
      </c>
      <c r="I388" s="22" t="s">
        <v>7168</v>
      </c>
      <c r="J388" s="22" t="s">
        <v>7746</v>
      </c>
      <c r="K388" s="22" t="str">
        <f>_xlfn.TEXTBEFORE(Table1__4[[#This Row],[ParentName]],"-")</f>
        <v>BD8</v>
      </c>
      <c r="L388" s="22" t="str">
        <f>_xlfn.XLOOKUP(Table1__4[[#This Row],[MAAN8]],ASO!F:F,ASO!H:H,"")</f>
        <v/>
      </c>
      <c r="M388" s="22" t="str">
        <f>_xlfn.XLOOKUP(Table1__4[[#This Row],[MAAN8]],program!A:A,program!E:E,"")</f>
        <v/>
      </c>
      <c r="N388" s="22" t="str">
        <f>_xlfn.XLOOKUP(Table1__4[[#This Row],[MAAN8]],program!A:A,program!F:F,"")</f>
        <v/>
      </c>
      <c r="O388" s="22">
        <f>SUMIFS(sellout!N:N,sellout!G:G,Table1__4[[#This Row],[MAAN8]])</f>
        <v>0</v>
      </c>
      <c r="P388" s="2" t="str">
        <f>IFERROR(Table1__4[[#This Row],[Actual]]/Table1__4[[#This Row],[Target]],"")</f>
        <v/>
      </c>
      <c r="Q388" s="22" t="str">
        <f>IFERROR(IF(Table1__4[[#This Row],[Target]]&gt;0,Table1__4[[#This Row],[Target]]-Table1__4[[#This Row],[Actual]],""),"")</f>
        <v/>
      </c>
    </row>
    <row r="389" spans="1:17" x14ac:dyDescent="0.75">
      <c r="A389" s="22" t="s">
        <v>10</v>
      </c>
      <c r="B389" s="22" t="s">
        <v>11</v>
      </c>
      <c r="C389" s="22" t="s">
        <v>46</v>
      </c>
      <c r="D389" s="22" t="s">
        <v>76</v>
      </c>
      <c r="E389" s="22" t="s">
        <v>108</v>
      </c>
      <c r="F389" s="22" t="s">
        <v>49</v>
      </c>
      <c r="G389" s="22" t="s">
        <v>109</v>
      </c>
      <c r="H389">
        <v>65508865</v>
      </c>
      <c r="I389" s="22" t="s">
        <v>765</v>
      </c>
      <c r="J389" s="22" t="s">
        <v>766</v>
      </c>
      <c r="K389" s="22" t="str">
        <f>_xlfn.TEXTBEFORE(Table1__4[[#This Row],[ParentName]],"-")</f>
        <v>PC</v>
      </c>
      <c r="L389" s="22" t="str">
        <f>_xlfn.XLOOKUP(Table1__4[[#This Row],[MAAN8]],ASO!F:F,ASO!H:H,"")</f>
        <v>Grocery Store</v>
      </c>
      <c r="M389" s="22" t="str">
        <f>_xlfn.XLOOKUP(Table1__4[[#This Row],[MAAN8]],program!A:A,program!E:E,"")</f>
        <v>Target Incentive</v>
      </c>
      <c r="N389" s="22">
        <f>_xlfn.XLOOKUP(Table1__4[[#This Row],[MAAN8]],program!A:A,program!F:F,"")</f>
        <v>120</v>
      </c>
      <c r="O389" s="22">
        <f>SUMIFS(sellout!N:N,sellout!G:G,Table1__4[[#This Row],[MAAN8]])</f>
        <v>40</v>
      </c>
      <c r="P389" s="2">
        <f>IFERROR(Table1__4[[#This Row],[Actual]]/Table1__4[[#This Row],[Target]],"")</f>
        <v>0.33333333333333331</v>
      </c>
      <c r="Q389" s="22">
        <f>IFERROR(IF(Table1__4[[#This Row],[Target]]&gt;0,Table1__4[[#This Row],[Target]]-Table1__4[[#This Row],[Actual]],""),"")</f>
        <v>80</v>
      </c>
    </row>
    <row r="390" spans="1:17" x14ac:dyDescent="0.75">
      <c r="A390" s="22" t="s">
        <v>10</v>
      </c>
      <c r="B390" s="22" t="s">
        <v>11</v>
      </c>
      <c r="C390" s="22" t="s">
        <v>22</v>
      </c>
      <c r="D390" s="22" t="s">
        <v>23</v>
      </c>
      <c r="E390" s="22" t="s">
        <v>252</v>
      </c>
      <c r="F390" s="22" t="s">
        <v>25</v>
      </c>
      <c r="G390" s="22" t="s">
        <v>253</v>
      </c>
      <c r="H390">
        <v>66106045</v>
      </c>
      <c r="I390" s="22" t="s">
        <v>767</v>
      </c>
      <c r="J390" s="22" t="s">
        <v>768</v>
      </c>
      <c r="K390" s="22" t="str">
        <f>_xlfn.TEXTBEFORE(Table1__4[[#This Row],[ParentName]],"-")</f>
        <v>BD12</v>
      </c>
      <c r="L390" s="22" t="str">
        <f>_xlfn.XLOOKUP(Table1__4[[#This Row],[MAAN8]],ASO!F:F,ASO!H:H,"")</f>
        <v>Grocery Store</v>
      </c>
      <c r="M390" s="22" t="str">
        <f>_xlfn.XLOOKUP(Table1__4[[#This Row],[MAAN8]],program!A:A,program!E:E,"")</f>
        <v/>
      </c>
      <c r="N390" s="22" t="str">
        <f>_xlfn.XLOOKUP(Table1__4[[#This Row],[MAAN8]],program!A:A,program!F:F,"")</f>
        <v/>
      </c>
      <c r="O390" s="22">
        <f>SUMIFS(sellout!N:N,sellout!G:G,Table1__4[[#This Row],[MAAN8]])</f>
        <v>30</v>
      </c>
      <c r="P390" s="2" t="str">
        <f>IFERROR(Table1__4[[#This Row],[Actual]]/Table1__4[[#This Row],[Target]],"")</f>
        <v/>
      </c>
      <c r="Q390" s="22" t="str">
        <f>IFERROR(IF(Table1__4[[#This Row],[Target]]&gt;0,Table1__4[[#This Row],[Target]]-Table1__4[[#This Row],[Actual]],""),"")</f>
        <v/>
      </c>
    </row>
    <row r="391" spans="1:17" x14ac:dyDescent="0.75">
      <c r="A391" s="22" t="s">
        <v>10</v>
      </c>
      <c r="B391" s="22" t="s">
        <v>11</v>
      </c>
      <c r="C391" s="22" t="s">
        <v>46</v>
      </c>
      <c r="D391" s="22" t="s">
        <v>47</v>
      </c>
      <c r="E391" s="22" t="s">
        <v>67</v>
      </c>
      <c r="F391" s="22" t="s">
        <v>68</v>
      </c>
      <c r="G391" s="22" t="s">
        <v>69</v>
      </c>
      <c r="H391">
        <v>65508929</v>
      </c>
      <c r="I391" s="22" t="s">
        <v>769</v>
      </c>
      <c r="J391" s="22" t="s">
        <v>770</v>
      </c>
      <c r="K391" s="22" t="str">
        <f>_xlfn.TEXTBEFORE(Table1__4[[#This Row],[ParentName]],"-")</f>
        <v>HMcc</v>
      </c>
      <c r="L391" s="22" t="str">
        <f>_xlfn.XLOOKUP(Table1__4[[#This Row],[MAAN8]],ASO!F:F,ASO!H:H,"")</f>
        <v>Grocery Store</v>
      </c>
      <c r="M391" s="22" t="str">
        <f>_xlfn.XLOOKUP(Table1__4[[#This Row],[MAAN8]],program!A:A,program!E:E,"")</f>
        <v>Target Incentive</v>
      </c>
      <c r="N391" s="22">
        <f>_xlfn.XLOOKUP(Table1__4[[#This Row],[MAAN8]],program!A:A,program!F:F,"")</f>
        <v>50</v>
      </c>
      <c r="O391" s="22">
        <f>SUMIFS(sellout!N:N,sellout!G:G,Table1__4[[#This Row],[MAAN8]])</f>
        <v>15</v>
      </c>
      <c r="P391" s="2">
        <f>IFERROR(Table1__4[[#This Row],[Actual]]/Table1__4[[#This Row],[Target]],"")</f>
        <v>0.3</v>
      </c>
      <c r="Q391" s="22">
        <f>IFERROR(IF(Table1__4[[#This Row],[Target]]&gt;0,Table1__4[[#This Row],[Target]]-Table1__4[[#This Row],[Actual]],""),"")</f>
        <v>35</v>
      </c>
    </row>
    <row r="392" spans="1:17" x14ac:dyDescent="0.75">
      <c r="A392" s="22" t="s">
        <v>10</v>
      </c>
      <c r="B392" s="22" t="s">
        <v>11</v>
      </c>
      <c r="C392" s="22" t="s">
        <v>46</v>
      </c>
      <c r="D392" s="22" t="s">
        <v>47</v>
      </c>
      <c r="E392" s="22" t="s">
        <v>67</v>
      </c>
      <c r="F392" s="22" t="s">
        <v>68</v>
      </c>
      <c r="G392" s="22" t="s">
        <v>69</v>
      </c>
      <c r="H392">
        <v>65507293</v>
      </c>
      <c r="I392" s="22" t="s">
        <v>772</v>
      </c>
      <c r="J392" s="22" t="s">
        <v>773</v>
      </c>
      <c r="K392" s="22" t="str">
        <f>_xlfn.TEXTBEFORE(Table1__4[[#This Row],[ParentName]],"-")</f>
        <v>HMcc</v>
      </c>
      <c r="L392" s="22" t="str">
        <f>_xlfn.XLOOKUP(Table1__4[[#This Row],[MAAN8]],ASO!F:F,ASO!H:H,"")</f>
        <v>Grocery Store</v>
      </c>
      <c r="M392" s="22" t="str">
        <f>_xlfn.XLOOKUP(Table1__4[[#This Row],[MAAN8]],program!A:A,program!E:E,"")</f>
        <v>Target Incentive</v>
      </c>
      <c r="N392" s="22">
        <f>_xlfn.XLOOKUP(Table1__4[[#This Row],[MAAN8]],program!A:A,program!F:F,"")</f>
        <v>700</v>
      </c>
      <c r="O392" s="22">
        <f>SUMIFS(sellout!N:N,sellout!G:G,Table1__4[[#This Row],[MAAN8]])</f>
        <v>0</v>
      </c>
      <c r="P392" s="2">
        <f>IFERROR(Table1__4[[#This Row],[Actual]]/Table1__4[[#This Row],[Target]],"")</f>
        <v>0</v>
      </c>
      <c r="Q392" s="22">
        <f>IFERROR(IF(Table1__4[[#This Row],[Target]]&gt;0,Table1__4[[#This Row],[Target]]-Table1__4[[#This Row],[Actual]],""),"")</f>
        <v>700</v>
      </c>
    </row>
    <row r="393" spans="1:17" x14ac:dyDescent="0.75">
      <c r="A393" s="22" t="s">
        <v>10</v>
      </c>
      <c r="B393" s="22" t="s">
        <v>11</v>
      </c>
      <c r="C393" s="22" t="s">
        <v>46</v>
      </c>
      <c r="D393" s="22" t="s">
        <v>47</v>
      </c>
      <c r="E393" s="22" t="s">
        <v>67</v>
      </c>
      <c r="F393" s="22" t="s">
        <v>68</v>
      </c>
      <c r="G393" s="22" t="s">
        <v>69</v>
      </c>
      <c r="H393">
        <v>65508950</v>
      </c>
      <c r="I393" s="22" t="s">
        <v>5689</v>
      </c>
      <c r="J393" s="22" t="s">
        <v>7303</v>
      </c>
      <c r="K393" s="22" t="str">
        <f>_xlfn.TEXTBEFORE(Table1__4[[#This Row],[ParentName]],"-")</f>
        <v>HMcc</v>
      </c>
      <c r="L393" s="22" t="str">
        <f>_xlfn.XLOOKUP(Table1__4[[#This Row],[MAAN8]],ASO!F:F,ASO!H:H,"")</f>
        <v/>
      </c>
      <c r="M393" s="22" t="str">
        <f>_xlfn.XLOOKUP(Table1__4[[#This Row],[MAAN8]],program!A:A,program!E:E,"")</f>
        <v>Target Incentive</v>
      </c>
      <c r="N393" s="22">
        <f>_xlfn.XLOOKUP(Table1__4[[#This Row],[MAAN8]],program!A:A,program!F:F,"")</f>
        <v>65</v>
      </c>
      <c r="O393" s="22">
        <f>SUMIFS(sellout!N:N,sellout!G:G,Table1__4[[#This Row],[MAAN8]])</f>
        <v>0</v>
      </c>
      <c r="P393" s="2">
        <f>IFERROR(Table1__4[[#This Row],[Actual]]/Table1__4[[#This Row],[Target]],"")</f>
        <v>0</v>
      </c>
      <c r="Q393" s="22">
        <f>IFERROR(IF(Table1__4[[#This Row],[Target]]&gt;0,Table1__4[[#This Row],[Target]]-Table1__4[[#This Row],[Actual]],""),"")</f>
        <v>65</v>
      </c>
    </row>
    <row r="394" spans="1:17" x14ac:dyDescent="0.75">
      <c r="A394" s="22" t="s">
        <v>10</v>
      </c>
      <c r="B394" s="22" t="s">
        <v>11</v>
      </c>
      <c r="C394" s="22" t="s">
        <v>12</v>
      </c>
      <c r="D394" s="22" t="s">
        <v>13</v>
      </c>
      <c r="E394" s="22" t="s">
        <v>176</v>
      </c>
      <c r="F394" s="22" t="s">
        <v>30</v>
      </c>
      <c r="G394" s="22" t="s">
        <v>177</v>
      </c>
      <c r="H394">
        <v>66101616</v>
      </c>
      <c r="I394" s="22" t="s">
        <v>774</v>
      </c>
      <c r="J394" s="22" t="s">
        <v>775</v>
      </c>
      <c r="K394" s="22" t="str">
        <f>_xlfn.TEXTBEFORE(Table1__4[[#This Row],[ParentName]],"-")</f>
        <v>BD8</v>
      </c>
      <c r="L394" s="22" t="str">
        <f>_xlfn.XLOOKUP(Table1__4[[#This Row],[MAAN8]],ASO!F:F,ASO!H:H,"")</f>
        <v>Beverage Retail Store</v>
      </c>
      <c r="M394" s="22" t="str">
        <f>_xlfn.XLOOKUP(Table1__4[[#This Row],[MAAN8]],program!A:A,program!E:E,"")</f>
        <v/>
      </c>
      <c r="N394" s="22" t="str">
        <f>_xlfn.XLOOKUP(Table1__4[[#This Row],[MAAN8]],program!A:A,program!F:F,"")</f>
        <v/>
      </c>
      <c r="O394" s="22">
        <f>SUMIFS(sellout!N:N,sellout!G:G,Table1__4[[#This Row],[MAAN8]])</f>
        <v>460</v>
      </c>
      <c r="P394" s="2" t="str">
        <f>IFERROR(Table1__4[[#This Row],[Actual]]/Table1__4[[#This Row],[Target]],"")</f>
        <v/>
      </c>
      <c r="Q394" s="22" t="str">
        <f>IFERROR(IF(Table1__4[[#This Row],[Target]]&gt;0,Table1__4[[#This Row],[Target]]-Table1__4[[#This Row],[Actual]],""),"")</f>
        <v/>
      </c>
    </row>
    <row r="395" spans="1:17" x14ac:dyDescent="0.75">
      <c r="A395" s="22" t="s">
        <v>10</v>
      </c>
      <c r="B395" s="22" t="s">
        <v>11</v>
      </c>
      <c r="C395" s="22" t="s">
        <v>22</v>
      </c>
      <c r="D395" s="22" t="s">
        <v>88</v>
      </c>
      <c r="E395" s="22" t="s">
        <v>210</v>
      </c>
      <c r="F395" s="22" t="s">
        <v>182</v>
      </c>
      <c r="G395" s="22" t="s">
        <v>211</v>
      </c>
      <c r="H395">
        <v>66151934</v>
      </c>
      <c r="I395" s="22" t="s">
        <v>776</v>
      </c>
      <c r="J395" s="22" t="s">
        <v>777</v>
      </c>
      <c r="K395" s="22" t="str">
        <f>_xlfn.TEXTBEFORE(Table1__4[[#This Row],[ParentName]],"-")</f>
        <v>BD11</v>
      </c>
      <c r="L395" s="22" t="str">
        <f>_xlfn.XLOOKUP(Table1__4[[#This Row],[MAAN8]],ASO!F:F,ASO!H:H,"")</f>
        <v>Grocery Store</v>
      </c>
      <c r="M395" s="22" t="str">
        <f>_xlfn.XLOOKUP(Table1__4[[#This Row],[MAAN8]],program!A:A,program!E:E,"")</f>
        <v/>
      </c>
      <c r="N395" s="22" t="str">
        <f>_xlfn.XLOOKUP(Table1__4[[#This Row],[MAAN8]],program!A:A,program!F:F,"")</f>
        <v/>
      </c>
      <c r="O395" s="22">
        <f>SUMIFS(sellout!N:N,sellout!G:G,Table1__4[[#This Row],[MAAN8]])</f>
        <v>170</v>
      </c>
      <c r="P395" s="2" t="str">
        <f>IFERROR(Table1__4[[#This Row],[Actual]]/Table1__4[[#This Row],[Target]],"")</f>
        <v/>
      </c>
      <c r="Q395" s="22" t="str">
        <f>IFERROR(IF(Table1__4[[#This Row],[Target]]&gt;0,Table1__4[[#This Row],[Target]]-Table1__4[[#This Row],[Actual]],""),"")</f>
        <v/>
      </c>
    </row>
    <row r="396" spans="1:17" x14ac:dyDescent="0.75">
      <c r="A396" s="22" t="s">
        <v>10</v>
      </c>
      <c r="B396" s="22" t="s">
        <v>11</v>
      </c>
      <c r="C396" s="22" t="s">
        <v>12</v>
      </c>
      <c r="D396" s="22" t="s">
        <v>122</v>
      </c>
      <c r="E396" s="22" t="s">
        <v>778</v>
      </c>
      <c r="F396" s="22" t="s">
        <v>124</v>
      </c>
      <c r="G396" s="22" t="s">
        <v>779</v>
      </c>
      <c r="H396">
        <v>66107318</v>
      </c>
      <c r="I396" s="22" t="s">
        <v>776</v>
      </c>
      <c r="J396" s="22" t="s">
        <v>780</v>
      </c>
      <c r="K396" s="22" t="str">
        <f>_xlfn.TEXTBEFORE(Table1__4[[#This Row],[ParentName]],"-")</f>
        <v>BD10</v>
      </c>
      <c r="L396" s="22" t="str">
        <f>_xlfn.XLOOKUP(Table1__4[[#This Row],[MAAN8]],ASO!F:F,ASO!H:H,"")</f>
        <v>Grocery Store</v>
      </c>
      <c r="M396" s="22" t="str">
        <f>_xlfn.XLOOKUP(Table1__4[[#This Row],[MAAN8]],program!A:A,program!E:E,"")</f>
        <v/>
      </c>
      <c r="N396" s="22" t="str">
        <f>_xlfn.XLOOKUP(Table1__4[[#This Row],[MAAN8]],program!A:A,program!F:F,"")</f>
        <v/>
      </c>
      <c r="O396" s="22">
        <f>SUMIFS(sellout!N:N,sellout!G:G,Table1__4[[#This Row],[MAAN8]])</f>
        <v>95</v>
      </c>
      <c r="P396" s="2" t="str">
        <f>IFERROR(Table1__4[[#This Row],[Actual]]/Table1__4[[#This Row],[Target]],"")</f>
        <v/>
      </c>
      <c r="Q396" s="22" t="str">
        <f>IFERROR(IF(Table1__4[[#This Row],[Target]]&gt;0,Table1__4[[#This Row],[Target]]-Table1__4[[#This Row],[Actual]],""),"")</f>
        <v/>
      </c>
    </row>
    <row r="397" spans="1:17" x14ac:dyDescent="0.75">
      <c r="A397" s="22" t="s">
        <v>10</v>
      </c>
      <c r="B397" s="22" t="s">
        <v>11</v>
      </c>
      <c r="C397" s="22" t="s">
        <v>12</v>
      </c>
      <c r="D397" s="22" t="s">
        <v>122</v>
      </c>
      <c r="E397" s="22" t="s">
        <v>717</v>
      </c>
      <c r="F397" s="22" t="s">
        <v>237</v>
      </c>
      <c r="G397" s="22" t="s">
        <v>718</v>
      </c>
      <c r="H397">
        <v>66105518</v>
      </c>
      <c r="I397" s="22" t="s">
        <v>781</v>
      </c>
      <c r="J397" s="22" t="s">
        <v>782</v>
      </c>
      <c r="K397" s="22" t="str">
        <f>_xlfn.TEXTBEFORE(Table1__4[[#This Row],[ParentName]],"-")</f>
        <v>BD10</v>
      </c>
      <c r="L397" s="22" t="str">
        <f>_xlfn.XLOOKUP(Table1__4[[#This Row],[MAAN8]],ASO!F:F,ASO!H:H,"")</f>
        <v>Grocery Store</v>
      </c>
      <c r="M397" s="22" t="str">
        <f>_xlfn.XLOOKUP(Table1__4[[#This Row],[MAAN8]],program!A:A,program!E:E,"")</f>
        <v/>
      </c>
      <c r="N397" s="22" t="str">
        <f>_xlfn.XLOOKUP(Table1__4[[#This Row],[MAAN8]],program!A:A,program!F:F,"")</f>
        <v/>
      </c>
      <c r="O397" s="22">
        <f>SUMIFS(sellout!N:N,sellout!G:G,Table1__4[[#This Row],[MAAN8]])</f>
        <v>0</v>
      </c>
      <c r="P397" s="2" t="str">
        <f>IFERROR(Table1__4[[#This Row],[Actual]]/Table1__4[[#This Row],[Target]],"")</f>
        <v/>
      </c>
      <c r="Q397" s="22" t="str">
        <f>IFERROR(IF(Table1__4[[#This Row],[Target]]&gt;0,Table1__4[[#This Row],[Target]]-Table1__4[[#This Row],[Actual]],""),"")</f>
        <v/>
      </c>
    </row>
    <row r="398" spans="1:17" x14ac:dyDescent="0.75">
      <c r="A398" s="22" t="s">
        <v>10</v>
      </c>
      <c r="B398" s="22" t="s">
        <v>11</v>
      </c>
      <c r="C398" s="22" t="s">
        <v>22</v>
      </c>
      <c r="D398" s="22" t="s">
        <v>180</v>
      </c>
      <c r="E398" s="22" t="s">
        <v>210</v>
      </c>
      <c r="F398" s="22" t="s">
        <v>182</v>
      </c>
      <c r="G398" s="22" t="s">
        <v>211</v>
      </c>
      <c r="H398">
        <v>66108962</v>
      </c>
      <c r="I398" s="22" t="s">
        <v>783</v>
      </c>
      <c r="J398" s="22" t="s">
        <v>784</v>
      </c>
      <c r="K398" s="22" t="str">
        <f>_xlfn.TEXTBEFORE(Table1__4[[#This Row],[ParentName]],"-")</f>
        <v>BD14</v>
      </c>
      <c r="L398" s="22" t="str">
        <f>_xlfn.XLOOKUP(Table1__4[[#This Row],[MAAN8]],ASO!F:F,ASO!H:H,"")</f>
        <v/>
      </c>
      <c r="M398" s="22" t="str">
        <f>_xlfn.XLOOKUP(Table1__4[[#This Row],[MAAN8]],program!A:A,program!E:E,"")</f>
        <v/>
      </c>
      <c r="N398" s="22" t="str">
        <f>_xlfn.XLOOKUP(Table1__4[[#This Row],[MAAN8]],program!A:A,program!F:F,"")</f>
        <v/>
      </c>
      <c r="O398" s="22">
        <f>SUMIFS(sellout!N:N,sellout!G:G,Table1__4[[#This Row],[MAAN8]])</f>
        <v>30</v>
      </c>
      <c r="P398" s="2" t="str">
        <f>IFERROR(Table1__4[[#This Row],[Actual]]/Table1__4[[#This Row],[Target]],"")</f>
        <v/>
      </c>
      <c r="Q398" s="22" t="str">
        <f>IFERROR(IF(Table1__4[[#This Row],[Target]]&gt;0,Table1__4[[#This Row],[Target]]-Table1__4[[#This Row],[Actual]],""),"")</f>
        <v/>
      </c>
    </row>
    <row r="399" spans="1:17" x14ac:dyDescent="0.75">
      <c r="A399" s="22" t="s">
        <v>10</v>
      </c>
      <c r="B399" s="22" t="s">
        <v>11</v>
      </c>
      <c r="C399" s="22" t="s">
        <v>46</v>
      </c>
      <c r="D399" s="22" t="s">
        <v>47</v>
      </c>
      <c r="E399" s="22" t="s">
        <v>138</v>
      </c>
      <c r="F399" s="22" t="s">
        <v>78</v>
      </c>
      <c r="G399" s="22" t="s">
        <v>139</v>
      </c>
      <c r="H399">
        <v>65703865</v>
      </c>
      <c r="I399" s="22" t="s">
        <v>785</v>
      </c>
      <c r="J399" s="22" t="s">
        <v>786</v>
      </c>
      <c r="K399" s="22" t="str">
        <f>_xlfn.TEXTBEFORE(Table1__4[[#This Row],[ParentName]],"-")</f>
        <v>HMcc</v>
      </c>
      <c r="L399" s="22" t="str">
        <f>_xlfn.XLOOKUP(Table1__4[[#This Row],[MAAN8]],ASO!F:F,ASO!H:H,"")</f>
        <v>Quan Nhau Top</v>
      </c>
      <c r="M399" s="22" t="str">
        <f>_xlfn.XLOOKUP(Table1__4[[#This Row],[MAAN8]],program!A:A,program!E:E,"")</f>
        <v>Tie-up</v>
      </c>
      <c r="N399" s="22">
        <f>_xlfn.XLOOKUP(Table1__4[[#This Row],[MAAN8]],program!A:A,program!F:F,"")</f>
        <v>0</v>
      </c>
      <c r="O399" s="22">
        <f>SUMIFS(sellout!N:N,sellout!G:G,Table1__4[[#This Row],[MAAN8]])</f>
        <v>60</v>
      </c>
      <c r="P399" s="2" t="str">
        <f>IFERROR(Table1__4[[#This Row],[Actual]]/Table1__4[[#This Row],[Target]],"")</f>
        <v/>
      </c>
      <c r="Q399" s="22" t="str">
        <f>IFERROR(IF(Table1__4[[#This Row],[Target]]&gt;0,Table1__4[[#This Row],[Target]]-Table1__4[[#This Row],[Actual]],""),"")</f>
        <v/>
      </c>
    </row>
    <row r="400" spans="1:17" x14ac:dyDescent="0.75">
      <c r="A400" s="22" t="s">
        <v>10</v>
      </c>
      <c r="B400" s="22" t="s">
        <v>11</v>
      </c>
      <c r="C400" s="22" t="s">
        <v>22</v>
      </c>
      <c r="D400" s="22" t="s">
        <v>88</v>
      </c>
      <c r="E400" s="22" t="s">
        <v>447</v>
      </c>
      <c r="F400" s="22" t="s">
        <v>218</v>
      </c>
      <c r="G400" s="22" t="s">
        <v>448</v>
      </c>
      <c r="H400">
        <v>66153458</v>
      </c>
      <c r="I400" s="22" t="s">
        <v>8064</v>
      </c>
      <c r="J400" s="22" t="s">
        <v>8065</v>
      </c>
      <c r="K400" s="22" t="str">
        <f>_xlfn.TEXTBEFORE(Table1__4[[#This Row],[ParentName]],"-")</f>
        <v>BD11</v>
      </c>
      <c r="L400" s="22" t="str">
        <f>_xlfn.XLOOKUP(Table1__4[[#This Row],[MAAN8]],ASO!F:F,ASO!H:H,"")</f>
        <v/>
      </c>
      <c r="M400" s="22" t="str">
        <f>_xlfn.XLOOKUP(Table1__4[[#This Row],[MAAN8]],program!A:A,program!E:E,"")</f>
        <v/>
      </c>
      <c r="N400" s="22" t="str">
        <f>_xlfn.XLOOKUP(Table1__4[[#This Row],[MAAN8]],program!A:A,program!F:F,"")</f>
        <v/>
      </c>
      <c r="O400" s="22">
        <f>SUMIFS(sellout!N:N,sellout!G:G,Table1__4[[#This Row],[MAAN8]])</f>
        <v>0</v>
      </c>
      <c r="P400" s="2" t="str">
        <f>IFERROR(Table1__4[[#This Row],[Actual]]/Table1__4[[#This Row],[Target]],"")</f>
        <v/>
      </c>
      <c r="Q400" s="22" t="str">
        <f>IFERROR(IF(Table1__4[[#This Row],[Target]]&gt;0,Table1__4[[#This Row],[Target]]-Table1__4[[#This Row],[Actual]],""),"")</f>
        <v/>
      </c>
    </row>
    <row r="401" spans="1:17" x14ac:dyDescent="0.75">
      <c r="A401" s="22" t="s">
        <v>10</v>
      </c>
      <c r="B401" s="22" t="s">
        <v>11</v>
      </c>
      <c r="C401" s="22" t="s">
        <v>22</v>
      </c>
      <c r="D401" s="22" t="s">
        <v>88</v>
      </c>
      <c r="E401" s="22" t="s">
        <v>262</v>
      </c>
      <c r="F401" s="22" t="s">
        <v>63</v>
      </c>
      <c r="G401" s="22" t="s">
        <v>263</v>
      </c>
      <c r="H401">
        <v>66105173</v>
      </c>
      <c r="I401" s="22" t="s">
        <v>787</v>
      </c>
      <c r="J401" s="22" t="s">
        <v>788</v>
      </c>
      <c r="K401" s="22" t="str">
        <f>_xlfn.TEXTBEFORE(Table1__4[[#This Row],[ParentName]],"-")</f>
        <v>BD11</v>
      </c>
      <c r="L401" s="22" t="str">
        <f>_xlfn.XLOOKUP(Table1__4[[#This Row],[MAAN8]],ASO!F:F,ASO!H:H,"")</f>
        <v>Grocery Store</v>
      </c>
      <c r="M401" s="22" t="str">
        <f>_xlfn.XLOOKUP(Table1__4[[#This Row],[MAAN8]],program!A:A,program!E:E,"")</f>
        <v/>
      </c>
      <c r="N401" s="22" t="str">
        <f>_xlfn.XLOOKUP(Table1__4[[#This Row],[MAAN8]],program!A:A,program!F:F,"")</f>
        <v/>
      </c>
      <c r="O401" s="22">
        <f>SUMIFS(sellout!N:N,sellout!G:G,Table1__4[[#This Row],[MAAN8]])</f>
        <v>0</v>
      </c>
      <c r="P401" s="2" t="str">
        <f>IFERROR(Table1__4[[#This Row],[Actual]]/Table1__4[[#This Row],[Target]],"")</f>
        <v/>
      </c>
      <c r="Q401" s="22" t="str">
        <f>IFERROR(IF(Table1__4[[#This Row],[Target]]&gt;0,Table1__4[[#This Row],[Target]]-Table1__4[[#This Row],[Actual]],""),"")</f>
        <v/>
      </c>
    </row>
    <row r="402" spans="1:17" x14ac:dyDescent="0.75">
      <c r="A402" s="22" t="s">
        <v>10</v>
      </c>
      <c r="B402" s="22" t="s">
        <v>11</v>
      </c>
      <c r="C402" s="22" t="s">
        <v>12</v>
      </c>
      <c r="D402" s="22" t="s">
        <v>122</v>
      </c>
      <c r="E402" s="22" t="s">
        <v>244</v>
      </c>
      <c r="F402" s="22" t="s">
        <v>124</v>
      </c>
      <c r="G402" s="22" t="s">
        <v>245</v>
      </c>
      <c r="H402">
        <v>66104424</v>
      </c>
      <c r="I402" s="22" t="s">
        <v>787</v>
      </c>
      <c r="J402" s="22" t="s">
        <v>789</v>
      </c>
      <c r="K402" s="22" t="str">
        <f>_xlfn.TEXTBEFORE(Table1__4[[#This Row],[ParentName]],"-")</f>
        <v>BD10</v>
      </c>
      <c r="L402" s="22" t="str">
        <f>_xlfn.XLOOKUP(Table1__4[[#This Row],[MAAN8]],ASO!F:F,ASO!H:H,"")</f>
        <v>Grocery Store - Home Delivery</v>
      </c>
      <c r="M402" s="22" t="str">
        <f>_xlfn.XLOOKUP(Table1__4[[#This Row],[MAAN8]],program!A:A,program!E:E,"")</f>
        <v/>
      </c>
      <c r="N402" s="22" t="str">
        <f>_xlfn.XLOOKUP(Table1__4[[#This Row],[MAAN8]],program!A:A,program!F:F,"")</f>
        <v/>
      </c>
      <c r="O402" s="22">
        <f>SUMIFS(sellout!N:N,sellout!G:G,Table1__4[[#This Row],[MAAN8]])</f>
        <v>100</v>
      </c>
      <c r="P402" s="2" t="str">
        <f>IFERROR(Table1__4[[#This Row],[Actual]]/Table1__4[[#This Row],[Target]],"")</f>
        <v/>
      </c>
      <c r="Q402" s="22" t="str">
        <f>IFERROR(IF(Table1__4[[#This Row],[Target]]&gt;0,Table1__4[[#This Row],[Target]]-Table1__4[[#This Row],[Actual]],""),"")</f>
        <v/>
      </c>
    </row>
    <row r="403" spans="1:17" x14ac:dyDescent="0.75">
      <c r="A403" s="22" t="s">
        <v>10</v>
      </c>
      <c r="B403" s="22" t="s">
        <v>11</v>
      </c>
      <c r="C403" s="22" t="s">
        <v>22</v>
      </c>
      <c r="D403" s="22" t="s">
        <v>23</v>
      </c>
      <c r="E403" s="22" t="s">
        <v>34</v>
      </c>
      <c r="F403" s="22" t="s">
        <v>25</v>
      </c>
      <c r="G403" s="22" t="s">
        <v>35</v>
      </c>
      <c r="H403">
        <v>66156199</v>
      </c>
      <c r="I403" s="22" t="s">
        <v>790</v>
      </c>
      <c r="J403" s="22" t="s">
        <v>791</v>
      </c>
      <c r="K403" s="22" t="str">
        <f>_xlfn.TEXTBEFORE(Table1__4[[#This Row],[ParentName]],"-")</f>
        <v>BD12</v>
      </c>
      <c r="L403" s="22" t="str">
        <f>_xlfn.XLOOKUP(Table1__4[[#This Row],[MAAN8]],ASO!F:F,ASO!H:H,"")</f>
        <v>Grocery Store</v>
      </c>
      <c r="M403" s="22" t="str">
        <f>_xlfn.XLOOKUP(Table1__4[[#This Row],[MAAN8]],program!A:A,program!E:E,"")</f>
        <v/>
      </c>
      <c r="N403" s="22" t="str">
        <f>_xlfn.XLOOKUP(Table1__4[[#This Row],[MAAN8]],program!A:A,program!F:F,"")</f>
        <v/>
      </c>
      <c r="O403" s="22">
        <f>SUMIFS(sellout!N:N,sellout!G:G,Table1__4[[#This Row],[MAAN8]])</f>
        <v>5</v>
      </c>
      <c r="P403" s="2" t="str">
        <f>IFERROR(Table1__4[[#This Row],[Actual]]/Table1__4[[#This Row],[Target]],"")</f>
        <v/>
      </c>
      <c r="Q403" s="22" t="str">
        <f>IFERROR(IF(Table1__4[[#This Row],[Target]]&gt;0,Table1__4[[#This Row],[Target]]-Table1__4[[#This Row],[Actual]],""),"")</f>
        <v/>
      </c>
    </row>
    <row r="404" spans="1:17" x14ac:dyDescent="0.75">
      <c r="A404" s="22" t="s">
        <v>10</v>
      </c>
      <c r="B404" s="22" t="s">
        <v>11</v>
      </c>
      <c r="C404" s="22" t="s">
        <v>46</v>
      </c>
      <c r="D404" s="22" t="s">
        <v>47</v>
      </c>
      <c r="E404" s="22" t="s">
        <v>367</v>
      </c>
      <c r="F404" s="22" t="s">
        <v>68</v>
      </c>
      <c r="G404" s="22" t="s">
        <v>7388</v>
      </c>
      <c r="H404">
        <v>65702103</v>
      </c>
      <c r="I404" s="22" t="s">
        <v>792</v>
      </c>
      <c r="J404" s="22" t="s">
        <v>793</v>
      </c>
      <c r="K404" s="22" t="str">
        <f>_xlfn.TEXTBEFORE(Table1__4[[#This Row],[ParentName]],"-")</f>
        <v>HMcc</v>
      </c>
      <c r="L404" s="22" t="str">
        <f>_xlfn.XLOOKUP(Table1__4[[#This Row],[MAAN8]],ASO!F:F,ASO!H:H,"")</f>
        <v>Grocery Store</v>
      </c>
      <c r="M404" s="22" t="str">
        <f>_xlfn.XLOOKUP(Table1__4[[#This Row],[MAAN8]],program!A:A,program!E:E,"")</f>
        <v/>
      </c>
      <c r="N404" s="22">
        <f>_xlfn.XLOOKUP(Table1__4[[#This Row],[MAAN8]],program!A:A,program!F:F,"")</f>
        <v>0</v>
      </c>
      <c r="O404" s="22">
        <f>SUMIFS(sellout!N:N,sellout!G:G,Table1__4[[#This Row],[MAAN8]])</f>
        <v>0</v>
      </c>
      <c r="P404" s="2" t="str">
        <f>IFERROR(Table1__4[[#This Row],[Actual]]/Table1__4[[#This Row],[Target]],"")</f>
        <v/>
      </c>
      <c r="Q404" s="22" t="str">
        <f>IFERROR(IF(Table1__4[[#This Row],[Target]]&gt;0,Table1__4[[#This Row],[Target]]-Table1__4[[#This Row],[Actual]],""),"")</f>
        <v/>
      </c>
    </row>
    <row r="405" spans="1:17" x14ac:dyDescent="0.75">
      <c r="A405" s="22" t="s">
        <v>10</v>
      </c>
      <c r="B405" s="22" t="s">
        <v>11</v>
      </c>
      <c r="C405" s="22" t="s">
        <v>22</v>
      </c>
      <c r="D405" s="22" t="s">
        <v>23</v>
      </c>
      <c r="E405" s="22" t="s">
        <v>89</v>
      </c>
      <c r="F405" s="22" t="s">
        <v>63</v>
      </c>
      <c r="G405" s="22" t="s">
        <v>90</v>
      </c>
      <c r="H405">
        <v>66152053</v>
      </c>
      <c r="I405" s="22" t="s">
        <v>794</v>
      </c>
      <c r="J405" s="22" t="s">
        <v>795</v>
      </c>
      <c r="K405" s="22" t="str">
        <f>_xlfn.TEXTBEFORE(Table1__4[[#This Row],[ParentName]],"-")</f>
        <v>BD12</v>
      </c>
      <c r="L405" s="22" t="str">
        <f>_xlfn.XLOOKUP(Table1__4[[#This Row],[MAAN8]],ASO!F:F,ASO!H:H,"")</f>
        <v>Grocery Store</v>
      </c>
      <c r="M405" s="22" t="str">
        <f>_xlfn.XLOOKUP(Table1__4[[#This Row],[MAAN8]],program!A:A,program!E:E,"")</f>
        <v/>
      </c>
      <c r="N405" s="22" t="str">
        <f>_xlfn.XLOOKUP(Table1__4[[#This Row],[MAAN8]],program!A:A,program!F:F,"")</f>
        <v/>
      </c>
      <c r="O405" s="22">
        <f>SUMIFS(sellout!N:N,sellout!G:G,Table1__4[[#This Row],[MAAN8]])</f>
        <v>0</v>
      </c>
      <c r="P405" s="2" t="str">
        <f>IFERROR(Table1__4[[#This Row],[Actual]]/Table1__4[[#This Row],[Target]],"")</f>
        <v/>
      </c>
      <c r="Q405" s="22" t="str">
        <f>IFERROR(IF(Table1__4[[#This Row],[Target]]&gt;0,Table1__4[[#This Row],[Target]]-Table1__4[[#This Row],[Actual]],""),"")</f>
        <v/>
      </c>
    </row>
    <row r="406" spans="1:17" x14ac:dyDescent="0.75">
      <c r="A406" s="22" t="s">
        <v>10</v>
      </c>
      <c r="B406" s="22" t="s">
        <v>11</v>
      </c>
      <c r="C406" s="22" t="s">
        <v>12</v>
      </c>
      <c r="D406" s="22" t="s">
        <v>54</v>
      </c>
      <c r="E406" s="22" t="s">
        <v>176</v>
      </c>
      <c r="F406" s="22" t="s">
        <v>30</v>
      </c>
      <c r="G406" s="22" t="s">
        <v>177</v>
      </c>
      <c r="H406">
        <v>66152182</v>
      </c>
      <c r="I406" s="22" t="s">
        <v>796</v>
      </c>
      <c r="J406" s="22" t="s">
        <v>797</v>
      </c>
      <c r="K406" s="22" t="str">
        <f>_xlfn.TEXTBEFORE(Table1__4[[#This Row],[ParentName]],"-")</f>
        <v>BD</v>
      </c>
      <c r="L406" s="22" t="str">
        <f>_xlfn.XLOOKUP(Table1__4[[#This Row],[MAAN8]],ASO!F:F,ASO!H:H,"")</f>
        <v>Grocery Store</v>
      </c>
      <c r="M406" s="22" t="str">
        <f>_xlfn.XLOOKUP(Table1__4[[#This Row],[MAAN8]],program!A:A,program!E:E,"")</f>
        <v/>
      </c>
      <c r="N406" s="22" t="str">
        <f>_xlfn.XLOOKUP(Table1__4[[#This Row],[MAAN8]],program!A:A,program!F:F,"")</f>
        <v/>
      </c>
      <c r="O406" s="22">
        <f>SUMIFS(sellout!N:N,sellout!G:G,Table1__4[[#This Row],[MAAN8]])</f>
        <v>0</v>
      </c>
      <c r="P406" s="2" t="str">
        <f>IFERROR(Table1__4[[#This Row],[Actual]]/Table1__4[[#This Row],[Target]],"")</f>
        <v/>
      </c>
      <c r="Q406" s="22" t="str">
        <f>IFERROR(IF(Table1__4[[#This Row],[Target]]&gt;0,Table1__4[[#This Row],[Target]]-Table1__4[[#This Row],[Actual]],""),"")</f>
        <v/>
      </c>
    </row>
    <row r="407" spans="1:17" x14ac:dyDescent="0.75">
      <c r="A407" s="22" t="s">
        <v>10</v>
      </c>
      <c r="B407" s="22" t="s">
        <v>11</v>
      </c>
      <c r="C407" s="22" t="s">
        <v>12</v>
      </c>
      <c r="D407" s="22" t="s">
        <v>13</v>
      </c>
      <c r="E407" s="22" t="s">
        <v>29</v>
      </c>
      <c r="F407" s="22" t="s">
        <v>30</v>
      </c>
      <c r="G407" s="22" t="s">
        <v>31</v>
      </c>
      <c r="H407">
        <v>66110087</v>
      </c>
      <c r="I407" s="22" t="s">
        <v>798</v>
      </c>
      <c r="J407" s="22" t="s">
        <v>799</v>
      </c>
      <c r="K407" s="22" t="str">
        <f>_xlfn.TEXTBEFORE(Table1__4[[#This Row],[ParentName]],"-")</f>
        <v>BD8</v>
      </c>
      <c r="L407" s="22" t="str">
        <f>_xlfn.XLOOKUP(Table1__4[[#This Row],[MAAN8]],ASO!F:F,ASO!H:H,"")</f>
        <v>Grocery Store</v>
      </c>
      <c r="M407" s="22" t="str">
        <f>_xlfn.XLOOKUP(Table1__4[[#This Row],[MAAN8]],program!A:A,program!E:E,"")</f>
        <v/>
      </c>
      <c r="N407" s="22" t="str">
        <f>_xlfn.XLOOKUP(Table1__4[[#This Row],[MAAN8]],program!A:A,program!F:F,"")</f>
        <v/>
      </c>
      <c r="O407" s="22">
        <f>SUMIFS(sellout!N:N,sellout!G:G,Table1__4[[#This Row],[MAAN8]])</f>
        <v>0</v>
      </c>
      <c r="P407" s="2" t="str">
        <f>IFERROR(Table1__4[[#This Row],[Actual]]/Table1__4[[#This Row],[Target]],"")</f>
        <v/>
      </c>
      <c r="Q407" s="22" t="str">
        <f>IFERROR(IF(Table1__4[[#This Row],[Target]]&gt;0,Table1__4[[#This Row],[Target]]-Table1__4[[#This Row],[Actual]],""),"")</f>
        <v/>
      </c>
    </row>
    <row r="408" spans="1:17" x14ac:dyDescent="0.75">
      <c r="A408" s="22" t="s">
        <v>10</v>
      </c>
      <c r="B408" s="22" t="s">
        <v>11</v>
      </c>
      <c r="C408" s="22" t="s">
        <v>12</v>
      </c>
      <c r="D408" s="22" t="s">
        <v>38</v>
      </c>
      <c r="E408" s="22" t="s">
        <v>154</v>
      </c>
      <c r="F408" s="22" t="s">
        <v>40</v>
      </c>
      <c r="G408" s="22" t="s">
        <v>155</v>
      </c>
      <c r="H408">
        <v>66104737</v>
      </c>
      <c r="I408" s="22" t="s">
        <v>800</v>
      </c>
      <c r="J408" s="22" t="s">
        <v>801</v>
      </c>
      <c r="K408" s="22" t="str">
        <f>_xlfn.TEXTBEFORE(Table1__4[[#This Row],[ParentName]],"-")</f>
        <v>BD16</v>
      </c>
      <c r="L408" s="22" t="str">
        <f>_xlfn.XLOOKUP(Table1__4[[#This Row],[MAAN8]],ASO!F:F,ASO!H:H,"")</f>
        <v>Grocery Store</v>
      </c>
      <c r="M408" s="22" t="str">
        <f>_xlfn.XLOOKUP(Table1__4[[#This Row],[MAAN8]],program!A:A,program!E:E,"")</f>
        <v/>
      </c>
      <c r="N408" s="22" t="str">
        <f>_xlfn.XLOOKUP(Table1__4[[#This Row],[MAAN8]],program!A:A,program!F:F,"")</f>
        <v/>
      </c>
      <c r="O408" s="22">
        <f>SUMIFS(sellout!N:N,sellout!G:G,Table1__4[[#This Row],[MAAN8]])</f>
        <v>0</v>
      </c>
      <c r="P408" s="2" t="str">
        <f>IFERROR(Table1__4[[#This Row],[Actual]]/Table1__4[[#This Row],[Target]],"")</f>
        <v/>
      </c>
      <c r="Q408" s="22" t="str">
        <f>IFERROR(IF(Table1__4[[#This Row],[Target]]&gt;0,Table1__4[[#This Row],[Target]]-Table1__4[[#This Row],[Actual]],""),"")</f>
        <v/>
      </c>
    </row>
    <row r="409" spans="1:17" x14ac:dyDescent="0.75">
      <c r="A409" s="22" t="s">
        <v>10</v>
      </c>
      <c r="B409" s="22" t="s">
        <v>11</v>
      </c>
      <c r="C409" s="22" t="s">
        <v>22</v>
      </c>
      <c r="D409" s="22" t="s">
        <v>180</v>
      </c>
      <c r="E409" s="22" t="s">
        <v>181</v>
      </c>
      <c r="F409" s="22" t="s">
        <v>182</v>
      </c>
      <c r="G409" s="22" t="s">
        <v>183</v>
      </c>
      <c r="H409">
        <v>66115529</v>
      </c>
      <c r="I409" s="22" t="s">
        <v>802</v>
      </c>
      <c r="J409" s="22" t="s">
        <v>803</v>
      </c>
      <c r="K409" s="22" t="str">
        <f>_xlfn.TEXTBEFORE(Table1__4[[#This Row],[ParentName]],"-")</f>
        <v>BD14</v>
      </c>
      <c r="L409" s="22" t="str">
        <f>_xlfn.XLOOKUP(Table1__4[[#This Row],[MAAN8]],ASO!F:F,ASO!H:H,"")</f>
        <v/>
      </c>
      <c r="M409" s="22" t="str">
        <f>_xlfn.XLOOKUP(Table1__4[[#This Row],[MAAN8]],program!A:A,program!E:E,"")</f>
        <v/>
      </c>
      <c r="N409" s="22" t="str">
        <f>_xlfn.XLOOKUP(Table1__4[[#This Row],[MAAN8]],program!A:A,program!F:F,"")</f>
        <v/>
      </c>
      <c r="O409" s="22">
        <f>SUMIFS(sellout!N:N,sellout!G:G,Table1__4[[#This Row],[MAAN8]])</f>
        <v>0</v>
      </c>
      <c r="P409" s="2" t="str">
        <f>IFERROR(Table1__4[[#This Row],[Actual]]/Table1__4[[#This Row],[Target]],"")</f>
        <v/>
      </c>
      <c r="Q409" s="22" t="str">
        <f>IFERROR(IF(Table1__4[[#This Row],[Target]]&gt;0,Table1__4[[#This Row],[Target]]-Table1__4[[#This Row],[Actual]],""),"")</f>
        <v/>
      </c>
    </row>
    <row r="410" spans="1:17" x14ac:dyDescent="0.75">
      <c r="A410" s="22" t="s">
        <v>10</v>
      </c>
      <c r="B410" s="22" t="s">
        <v>11</v>
      </c>
      <c r="C410" s="22" t="s">
        <v>22</v>
      </c>
      <c r="D410" s="22" t="s">
        <v>23</v>
      </c>
      <c r="E410" s="22" t="s">
        <v>262</v>
      </c>
      <c r="F410" s="22" t="s">
        <v>63</v>
      </c>
      <c r="G410" s="22" t="s">
        <v>263</v>
      </c>
      <c r="H410">
        <v>66151374</v>
      </c>
      <c r="I410" s="22" t="s">
        <v>804</v>
      </c>
      <c r="J410" s="22" t="s">
        <v>805</v>
      </c>
      <c r="K410" s="22" t="str">
        <f>_xlfn.TEXTBEFORE(Table1__4[[#This Row],[ParentName]],"-")</f>
        <v>BD12</v>
      </c>
      <c r="L410" s="22" t="str">
        <f>_xlfn.XLOOKUP(Table1__4[[#This Row],[MAAN8]],ASO!F:F,ASO!H:H,"")</f>
        <v>Grocery Store</v>
      </c>
      <c r="M410" s="22" t="str">
        <f>_xlfn.XLOOKUP(Table1__4[[#This Row],[MAAN8]],program!A:A,program!E:E,"")</f>
        <v/>
      </c>
      <c r="N410" s="22" t="str">
        <f>_xlfn.XLOOKUP(Table1__4[[#This Row],[MAAN8]],program!A:A,program!F:F,"")</f>
        <v/>
      </c>
      <c r="O410" s="22">
        <f>SUMIFS(sellout!N:N,sellout!G:G,Table1__4[[#This Row],[MAAN8]])</f>
        <v>0</v>
      </c>
      <c r="P410" s="2" t="str">
        <f>IFERROR(Table1__4[[#This Row],[Actual]]/Table1__4[[#This Row],[Target]],"")</f>
        <v/>
      </c>
      <c r="Q410" s="22" t="str">
        <f>IFERROR(IF(Table1__4[[#This Row],[Target]]&gt;0,Table1__4[[#This Row],[Target]]-Table1__4[[#This Row],[Actual]],""),"")</f>
        <v/>
      </c>
    </row>
    <row r="411" spans="1:17" x14ac:dyDescent="0.75">
      <c r="A411" s="22" t="s">
        <v>10</v>
      </c>
      <c r="B411" s="22" t="s">
        <v>11</v>
      </c>
      <c r="C411" s="22" t="s">
        <v>22</v>
      </c>
      <c r="D411" s="22" t="s">
        <v>23</v>
      </c>
      <c r="E411" s="22" t="s">
        <v>84</v>
      </c>
      <c r="F411" s="22" t="s">
        <v>63</v>
      </c>
      <c r="G411" s="22" t="s">
        <v>85</v>
      </c>
      <c r="H411">
        <v>66104468</v>
      </c>
      <c r="I411" s="22" t="s">
        <v>806</v>
      </c>
      <c r="J411" s="22" t="s">
        <v>807</v>
      </c>
      <c r="K411" s="22" t="str">
        <f>_xlfn.TEXTBEFORE(Table1__4[[#This Row],[ParentName]],"-")</f>
        <v>BD12</v>
      </c>
      <c r="L411" s="22" t="str">
        <f>_xlfn.XLOOKUP(Table1__4[[#This Row],[MAAN8]],ASO!F:F,ASO!H:H,"")</f>
        <v>Grocery Store</v>
      </c>
      <c r="M411" s="22" t="str">
        <f>_xlfn.XLOOKUP(Table1__4[[#This Row],[MAAN8]],program!A:A,program!E:E,"")</f>
        <v/>
      </c>
      <c r="N411" s="22" t="str">
        <f>_xlfn.XLOOKUP(Table1__4[[#This Row],[MAAN8]],program!A:A,program!F:F,"")</f>
        <v/>
      </c>
      <c r="O411" s="22">
        <f>SUMIFS(sellout!N:N,sellout!G:G,Table1__4[[#This Row],[MAAN8]])</f>
        <v>5</v>
      </c>
      <c r="P411" s="2" t="str">
        <f>IFERROR(Table1__4[[#This Row],[Actual]]/Table1__4[[#This Row],[Target]],"")</f>
        <v/>
      </c>
      <c r="Q411" s="22" t="str">
        <f>IFERROR(IF(Table1__4[[#This Row],[Target]]&gt;0,Table1__4[[#This Row],[Target]]-Table1__4[[#This Row],[Actual]],""),"")</f>
        <v/>
      </c>
    </row>
    <row r="412" spans="1:17" x14ac:dyDescent="0.75">
      <c r="A412" s="22" t="s">
        <v>10</v>
      </c>
      <c r="B412" s="22" t="s">
        <v>11</v>
      </c>
      <c r="C412" s="22" t="s">
        <v>12</v>
      </c>
      <c r="D412" s="22" t="s">
        <v>122</v>
      </c>
      <c r="E412" s="22" t="s">
        <v>778</v>
      </c>
      <c r="F412" s="22" t="s">
        <v>124</v>
      </c>
      <c r="G412" s="22" t="s">
        <v>779</v>
      </c>
      <c r="H412">
        <v>66105085</v>
      </c>
      <c r="I412" s="22" t="s">
        <v>806</v>
      </c>
      <c r="J412" s="22" t="s">
        <v>808</v>
      </c>
      <c r="K412" s="22" t="str">
        <f>_xlfn.TEXTBEFORE(Table1__4[[#This Row],[ParentName]],"-")</f>
        <v>BD10</v>
      </c>
      <c r="L412" s="22" t="str">
        <f>_xlfn.XLOOKUP(Table1__4[[#This Row],[MAAN8]],ASO!F:F,ASO!H:H,"")</f>
        <v>Grocery Store</v>
      </c>
      <c r="M412" s="22" t="str">
        <f>_xlfn.XLOOKUP(Table1__4[[#This Row],[MAAN8]],program!A:A,program!E:E,"")</f>
        <v/>
      </c>
      <c r="N412" s="22" t="str">
        <f>_xlfn.XLOOKUP(Table1__4[[#This Row],[MAAN8]],program!A:A,program!F:F,"")</f>
        <v/>
      </c>
      <c r="O412" s="22">
        <f>SUMIFS(sellout!N:N,sellout!G:G,Table1__4[[#This Row],[MAAN8]])</f>
        <v>40</v>
      </c>
      <c r="P412" s="2" t="str">
        <f>IFERROR(Table1__4[[#This Row],[Actual]]/Table1__4[[#This Row],[Target]],"")</f>
        <v/>
      </c>
      <c r="Q412" s="22" t="str">
        <f>IFERROR(IF(Table1__4[[#This Row],[Target]]&gt;0,Table1__4[[#This Row],[Target]]-Table1__4[[#This Row],[Actual]],""),"")</f>
        <v/>
      </c>
    </row>
    <row r="413" spans="1:17" x14ac:dyDescent="0.75">
      <c r="A413" s="22" t="s">
        <v>10</v>
      </c>
      <c r="B413" s="22" t="s">
        <v>11</v>
      </c>
      <c r="C413" s="22" t="s">
        <v>22</v>
      </c>
      <c r="D413" s="22" t="s">
        <v>23</v>
      </c>
      <c r="E413" s="22" t="s">
        <v>252</v>
      </c>
      <c r="F413" s="22" t="s">
        <v>25</v>
      </c>
      <c r="G413" s="22" t="s">
        <v>253</v>
      </c>
      <c r="H413">
        <v>66106072</v>
      </c>
      <c r="I413" s="22" t="s">
        <v>8066</v>
      </c>
      <c r="J413" s="22" t="s">
        <v>810</v>
      </c>
      <c r="K413" s="22" t="str">
        <f>_xlfn.TEXTBEFORE(Table1__4[[#This Row],[ParentName]],"-")</f>
        <v>BD12</v>
      </c>
      <c r="L413" s="22" t="str">
        <f>_xlfn.XLOOKUP(Table1__4[[#This Row],[MAAN8]],ASO!F:F,ASO!H:H,"")</f>
        <v>Grocery Store</v>
      </c>
      <c r="M413" s="22" t="str">
        <f>_xlfn.XLOOKUP(Table1__4[[#This Row],[MAAN8]],program!A:A,program!E:E,"")</f>
        <v/>
      </c>
      <c r="N413" s="22" t="str">
        <f>_xlfn.XLOOKUP(Table1__4[[#This Row],[MAAN8]],program!A:A,program!F:F,"")</f>
        <v/>
      </c>
      <c r="O413" s="22">
        <f>SUMIFS(sellout!N:N,sellout!G:G,Table1__4[[#This Row],[MAAN8]])</f>
        <v>20</v>
      </c>
      <c r="P413" s="2" t="str">
        <f>IFERROR(Table1__4[[#This Row],[Actual]]/Table1__4[[#This Row],[Target]],"")</f>
        <v/>
      </c>
      <c r="Q413" s="22" t="str">
        <f>IFERROR(IF(Table1__4[[#This Row],[Target]]&gt;0,Table1__4[[#This Row],[Target]]-Table1__4[[#This Row],[Actual]],""),"")</f>
        <v/>
      </c>
    </row>
    <row r="414" spans="1:17" x14ac:dyDescent="0.75">
      <c r="A414" s="22" t="s">
        <v>10</v>
      </c>
      <c r="B414" s="22" t="s">
        <v>11</v>
      </c>
      <c r="C414" s="22" t="s">
        <v>12</v>
      </c>
      <c r="D414" s="22" t="s">
        <v>54</v>
      </c>
      <c r="E414" s="22" t="s">
        <v>210</v>
      </c>
      <c r="F414" s="22" t="s">
        <v>182</v>
      </c>
      <c r="G414" s="22" t="s">
        <v>211</v>
      </c>
      <c r="H414">
        <v>66152185</v>
      </c>
      <c r="I414" s="22" t="s">
        <v>8066</v>
      </c>
      <c r="J414" s="22" t="s">
        <v>811</v>
      </c>
      <c r="K414" s="22" t="str">
        <f>_xlfn.TEXTBEFORE(Table1__4[[#This Row],[ParentName]],"-")</f>
        <v>BD</v>
      </c>
      <c r="L414" s="22" t="str">
        <f>_xlfn.XLOOKUP(Table1__4[[#This Row],[MAAN8]],ASO!F:F,ASO!H:H,"")</f>
        <v>Grocery Store</v>
      </c>
      <c r="M414" s="22" t="str">
        <f>_xlfn.XLOOKUP(Table1__4[[#This Row],[MAAN8]],program!A:A,program!E:E,"")</f>
        <v/>
      </c>
      <c r="N414" s="22" t="str">
        <f>_xlfn.XLOOKUP(Table1__4[[#This Row],[MAAN8]],program!A:A,program!F:F,"")</f>
        <v/>
      </c>
      <c r="O414" s="22">
        <f>SUMIFS(sellout!N:N,sellout!G:G,Table1__4[[#This Row],[MAAN8]])</f>
        <v>0</v>
      </c>
      <c r="P414" s="2" t="str">
        <f>IFERROR(Table1__4[[#This Row],[Actual]]/Table1__4[[#This Row],[Target]],"")</f>
        <v/>
      </c>
      <c r="Q414" s="22" t="str">
        <f>IFERROR(IF(Table1__4[[#This Row],[Target]]&gt;0,Table1__4[[#This Row],[Target]]-Table1__4[[#This Row],[Actual]],""),"")</f>
        <v/>
      </c>
    </row>
    <row r="415" spans="1:17" x14ac:dyDescent="0.75">
      <c r="A415" s="22" t="s">
        <v>10</v>
      </c>
      <c r="B415" s="22" t="s">
        <v>11</v>
      </c>
      <c r="C415" s="22" t="s">
        <v>12</v>
      </c>
      <c r="D415" s="22" t="s">
        <v>54</v>
      </c>
      <c r="E415" s="22" t="s">
        <v>29</v>
      </c>
      <c r="F415" s="22" t="s">
        <v>30</v>
      </c>
      <c r="G415" s="22" t="s">
        <v>31</v>
      </c>
      <c r="H415">
        <v>66110828</v>
      </c>
      <c r="I415" s="22" t="s">
        <v>8066</v>
      </c>
      <c r="J415" s="22" t="s">
        <v>812</v>
      </c>
      <c r="K415" s="22" t="str">
        <f>_xlfn.TEXTBEFORE(Table1__4[[#This Row],[ParentName]],"-")</f>
        <v>BD</v>
      </c>
      <c r="L415" s="22" t="str">
        <f>_xlfn.XLOOKUP(Table1__4[[#This Row],[MAAN8]],ASO!F:F,ASO!H:H,"")</f>
        <v>Grocery Store</v>
      </c>
      <c r="M415" s="22" t="str">
        <f>_xlfn.XLOOKUP(Table1__4[[#This Row],[MAAN8]],program!A:A,program!E:E,"")</f>
        <v/>
      </c>
      <c r="N415" s="22" t="str">
        <f>_xlfn.XLOOKUP(Table1__4[[#This Row],[MAAN8]],program!A:A,program!F:F,"")</f>
        <v/>
      </c>
      <c r="O415" s="22">
        <f>SUMIFS(sellout!N:N,sellout!G:G,Table1__4[[#This Row],[MAAN8]])</f>
        <v>0</v>
      </c>
      <c r="P415" s="2" t="str">
        <f>IFERROR(Table1__4[[#This Row],[Actual]]/Table1__4[[#This Row],[Target]],"")</f>
        <v/>
      </c>
      <c r="Q415" s="22" t="str">
        <f>IFERROR(IF(Table1__4[[#This Row],[Target]]&gt;0,Table1__4[[#This Row],[Target]]-Table1__4[[#This Row],[Actual]],""),"")</f>
        <v/>
      </c>
    </row>
    <row r="416" spans="1:17" x14ac:dyDescent="0.75">
      <c r="A416" s="22" t="s">
        <v>10</v>
      </c>
      <c r="B416" s="22" t="s">
        <v>11</v>
      </c>
      <c r="C416" s="22" t="s">
        <v>22</v>
      </c>
      <c r="D416" s="22" t="s">
        <v>180</v>
      </c>
      <c r="E416" s="22" t="s">
        <v>181</v>
      </c>
      <c r="F416" s="22" t="s">
        <v>182</v>
      </c>
      <c r="G416" s="22" t="s">
        <v>183</v>
      </c>
      <c r="H416">
        <v>66151900</v>
      </c>
      <c r="I416" s="22" t="s">
        <v>813</v>
      </c>
      <c r="J416" s="22" t="s">
        <v>814</v>
      </c>
      <c r="K416" s="22" t="str">
        <f>_xlfn.TEXTBEFORE(Table1__4[[#This Row],[ParentName]],"-")</f>
        <v>BD14</v>
      </c>
      <c r="L416" s="22" t="str">
        <f>_xlfn.XLOOKUP(Table1__4[[#This Row],[MAAN8]],ASO!F:F,ASO!H:H,"")</f>
        <v>Grocery Store</v>
      </c>
      <c r="M416" s="22" t="str">
        <f>_xlfn.XLOOKUP(Table1__4[[#This Row],[MAAN8]],program!A:A,program!E:E,"")</f>
        <v/>
      </c>
      <c r="N416" s="22" t="str">
        <f>_xlfn.XLOOKUP(Table1__4[[#This Row],[MAAN8]],program!A:A,program!F:F,"")</f>
        <v/>
      </c>
      <c r="O416" s="22">
        <f>SUMIFS(sellout!N:N,sellout!G:G,Table1__4[[#This Row],[MAAN8]])</f>
        <v>9</v>
      </c>
      <c r="P416" s="2" t="str">
        <f>IFERROR(Table1__4[[#This Row],[Actual]]/Table1__4[[#This Row],[Target]],"")</f>
        <v/>
      </c>
      <c r="Q416" s="22" t="str">
        <f>IFERROR(IF(Table1__4[[#This Row],[Target]]&gt;0,Table1__4[[#This Row],[Target]]-Table1__4[[#This Row],[Actual]],""),"")</f>
        <v/>
      </c>
    </row>
    <row r="417" spans="1:17" x14ac:dyDescent="0.75">
      <c r="A417" s="22" t="s">
        <v>10</v>
      </c>
      <c r="B417" s="22" t="s">
        <v>11</v>
      </c>
      <c r="C417" s="22" t="s">
        <v>22</v>
      </c>
      <c r="D417" s="22" t="s">
        <v>23</v>
      </c>
      <c r="E417" s="22" t="s">
        <v>62</v>
      </c>
      <c r="F417" s="22" t="s">
        <v>63</v>
      </c>
      <c r="G417" s="22" t="s">
        <v>64</v>
      </c>
      <c r="H417">
        <v>66150768</v>
      </c>
      <c r="I417" s="22" t="s">
        <v>815</v>
      </c>
      <c r="J417" s="22" t="s">
        <v>816</v>
      </c>
      <c r="K417" s="22" t="str">
        <f>_xlfn.TEXTBEFORE(Table1__4[[#This Row],[ParentName]],"-")</f>
        <v>BD12</v>
      </c>
      <c r="L417" s="22" t="str">
        <f>_xlfn.XLOOKUP(Table1__4[[#This Row],[MAAN8]],ASO!F:F,ASO!H:H,"")</f>
        <v>Grocery Store</v>
      </c>
      <c r="M417" s="22" t="str">
        <f>_xlfn.XLOOKUP(Table1__4[[#This Row],[MAAN8]],program!A:A,program!E:E,"")</f>
        <v/>
      </c>
      <c r="N417" s="22" t="str">
        <f>_xlfn.XLOOKUP(Table1__4[[#This Row],[MAAN8]],program!A:A,program!F:F,"")</f>
        <v/>
      </c>
      <c r="O417" s="22">
        <f>SUMIFS(sellout!N:N,sellout!G:G,Table1__4[[#This Row],[MAAN8]])</f>
        <v>10</v>
      </c>
      <c r="P417" s="2" t="str">
        <f>IFERROR(Table1__4[[#This Row],[Actual]]/Table1__4[[#This Row],[Target]],"")</f>
        <v/>
      </c>
      <c r="Q417" s="22" t="str">
        <f>IFERROR(IF(Table1__4[[#This Row],[Target]]&gt;0,Table1__4[[#This Row],[Target]]-Table1__4[[#This Row],[Actual]],""),"")</f>
        <v/>
      </c>
    </row>
    <row r="418" spans="1:17" x14ac:dyDescent="0.75">
      <c r="A418" s="22" t="s">
        <v>10</v>
      </c>
      <c r="B418" s="22" t="s">
        <v>11</v>
      </c>
      <c r="C418" s="22" t="s">
        <v>22</v>
      </c>
      <c r="D418" s="22" t="s">
        <v>180</v>
      </c>
      <c r="E418" s="22" t="s">
        <v>928</v>
      </c>
      <c r="F418" s="22" t="s">
        <v>182</v>
      </c>
      <c r="G418" s="22" t="s">
        <v>929</v>
      </c>
      <c r="H418">
        <v>66115605</v>
      </c>
      <c r="I418" s="22" t="s">
        <v>815</v>
      </c>
      <c r="J418" s="22" t="s">
        <v>7409</v>
      </c>
      <c r="K418" s="22" t="str">
        <f>_xlfn.TEXTBEFORE(Table1__4[[#This Row],[ParentName]],"-")</f>
        <v>BD14</v>
      </c>
      <c r="L418" s="22" t="str">
        <f>_xlfn.XLOOKUP(Table1__4[[#This Row],[MAAN8]],ASO!F:F,ASO!H:H,"")</f>
        <v/>
      </c>
      <c r="M418" s="22" t="str">
        <f>_xlfn.XLOOKUP(Table1__4[[#This Row],[MAAN8]],program!A:A,program!E:E,"")</f>
        <v/>
      </c>
      <c r="N418" s="22" t="str">
        <f>_xlfn.XLOOKUP(Table1__4[[#This Row],[MAAN8]],program!A:A,program!F:F,"")</f>
        <v/>
      </c>
      <c r="O418" s="22">
        <f>SUMIFS(sellout!N:N,sellout!G:G,Table1__4[[#This Row],[MAAN8]])</f>
        <v>0</v>
      </c>
      <c r="P418" s="2" t="str">
        <f>IFERROR(Table1__4[[#This Row],[Actual]]/Table1__4[[#This Row],[Target]],"")</f>
        <v/>
      </c>
      <c r="Q418" s="22" t="str">
        <f>IFERROR(IF(Table1__4[[#This Row],[Target]]&gt;0,Table1__4[[#This Row],[Target]]-Table1__4[[#This Row],[Actual]],""),"")</f>
        <v/>
      </c>
    </row>
    <row r="419" spans="1:17" x14ac:dyDescent="0.75">
      <c r="A419" s="22" t="s">
        <v>10</v>
      </c>
      <c r="B419" s="22" t="s">
        <v>11</v>
      </c>
      <c r="C419" s="22" t="s">
        <v>12</v>
      </c>
      <c r="D419" s="22" t="s">
        <v>38</v>
      </c>
      <c r="E419" s="22" t="s">
        <v>166</v>
      </c>
      <c r="F419" s="22" t="s">
        <v>40</v>
      </c>
      <c r="G419" s="22" t="s">
        <v>167</v>
      </c>
      <c r="H419">
        <v>66155946</v>
      </c>
      <c r="I419" s="22" t="s">
        <v>815</v>
      </c>
      <c r="J419" s="22" t="s">
        <v>817</v>
      </c>
      <c r="K419" s="22" t="str">
        <f>_xlfn.TEXTBEFORE(Table1__4[[#This Row],[ParentName]],"-")</f>
        <v>BD16</v>
      </c>
      <c r="L419" s="22" t="str">
        <f>_xlfn.XLOOKUP(Table1__4[[#This Row],[MAAN8]],ASO!F:F,ASO!H:H,"")</f>
        <v>Grocery Store</v>
      </c>
      <c r="M419" s="22" t="str">
        <f>_xlfn.XLOOKUP(Table1__4[[#This Row],[MAAN8]],program!A:A,program!E:E,"")</f>
        <v/>
      </c>
      <c r="N419" s="22" t="str">
        <f>_xlfn.XLOOKUP(Table1__4[[#This Row],[MAAN8]],program!A:A,program!F:F,"")</f>
        <v/>
      </c>
      <c r="O419" s="22">
        <f>SUMIFS(sellout!N:N,sellout!G:G,Table1__4[[#This Row],[MAAN8]])</f>
        <v>0</v>
      </c>
      <c r="P419" s="2" t="str">
        <f>IFERROR(Table1__4[[#This Row],[Actual]]/Table1__4[[#This Row],[Target]],"")</f>
        <v/>
      </c>
      <c r="Q419" s="22" t="str">
        <f>IFERROR(IF(Table1__4[[#This Row],[Target]]&gt;0,Table1__4[[#This Row],[Target]]-Table1__4[[#This Row],[Actual]],""),"")</f>
        <v/>
      </c>
    </row>
    <row r="420" spans="1:17" x14ac:dyDescent="0.75">
      <c r="A420" s="22" t="s">
        <v>10</v>
      </c>
      <c r="B420" s="22" t="s">
        <v>11</v>
      </c>
      <c r="C420" s="22" t="s">
        <v>12</v>
      </c>
      <c r="D420" s="22" t="s">
        <v>122</v>
      </c>
      <c r="E420" s="22" t="s">
        <v>149</v>
      </c>
      <c r="F420" s="22" t="s">
        <v>150</v>
      </c>
      <c r="G420" s="22" t="s">
        <v>151</v>
      </c>
      <c r="H420">
        <v>66154211</v>
      </c>
      <c r="I420" s="22" t="s">
        <v>818</v>
      </c>
      <c r="J420" s="22" t="s">
        <v>819</v>
      </c>
      <c r="K420" s="22" t="str">
        <f>_xlfn.TEXTBEFORE(Table1__4[[#This Row],[ParentName]],"-")</f>
        <v>BD10</v>
      </c>
      <c r="L420" s="22" t="str">
        <f>_xlfn.XLOOKUP(Table1__4[[#This Row],[MAAN8]],ASO!F:F,ASO!H:H,"")</f>
        <v>Grocery Store</v>
      </c>
      <c r="M420" s="22" t="str">
        <f>_xlfn.XLOOKUP(Table1__4[[#This Row],[MAAN8]],program!A:A,program!E:E,"")</f>
        <v/>
      </c>
      <c r="N420" s="22" t="str">
        <f>_xlfn.XLOOKUP(Table1__4[[#This Row],[MAAN8]],program!A:A,program!F:F,"")</f>
        <v/>
      </c>
      <c r="O420" s="22">
        <f>SUMIFS(sellout!N:N,sellout!G:G,Table1__4[[#This Row],[MAAN8]])</f>
        <v>0</v>
      </c>
      <c r="P420" s="2" t="str">
        <f>IFERROR(Table1__4[[#This Row],[Actual]]/Table1__4[[#This Row],[Target]],"")</f>
        <v/>
      </c>
      <c r="Q420" s="22" t="str">
        <f>IFERROR(IF(Table1__4[[#This Row],[Target]]&gt;0,Table1__4[[#This Row],[Target]]-Table1__4[[#This Row],[Actual]],""),"")</f>
        <v/>
      </c>
    </row>
    <row r="421" spans="1:17" x14ac:dyDescent="0.75">
      <c r="A421" s="22" t="s">
        <v>10</v>
      </c>
      <c r="B421" s="22" t="s">
        <v>11</v>
      </c>
      <c r="C421" s="22" t="s">
        <v>22</v>
      </c>
      <c r="D421" s="22" t="s">
        <v>23</v>
      </c>
      <c r="E421" s="22" t="s">
        <v>62</v>
      </c>
      <c r="F421" s="22" t="s">
        <v>63</v>
      </c>
      <c r="G421" s="22" t="s">
        <v>64</v>
      </c>
      <c r="H421">
        <v>66106536</v>
      </c>
      <c r="I421" s="22" t="s">
        <v>820</v>
      </c>
      <c r="J421" s="22" t="s">
        <v>821</v>
      </c>
      <c r="K421" s="22" t="str">
        <f>_xlfn.TEXTBEFORE(Table1__4[[#This Row],[ParentName]],"-")</f>
        <v>BD12</v>
      </c>
      <c r="L421" s="22" t="str">
        <f>_xlfn.XLOOKUP(Table1__4[[#This Row],[MAAN8]],ASO!F:F,ASO!H:H,"")</f>
        <v>Grocery Store</v>
      </c>
      <c r="M421" s="22" t="str">
        <f>_xlfn.XLOOKUP(Table1__4[[#This Row],[MAAN8]],program!A:A,program!E:E,"")</f>
        <v/>
      </c>
      <c r="N421" s="22" t="str">
        <f>_xlfn.XLOOKUP(Table1__4[[#This Row],[MAAN8]],program!A:A,program!F:F,"")</f>
        <v/>
      </c>
      <c r="O421" s="22">
        <f>SUMIFS(sellout!N:N,sellout!G:G,Table1__4[[#This Row],[MAAN8]])</f>
        <v>10</v>
      </c>
      <c r="P421" s="2" t="str">
        <f>IFERROR(Table1__4[[#This Row],[Actual]]/Table1__4[[#This Row],[Target]],"")</f>
        <v/>
      </c>
      <c r="Q421" s="22" t="str">
        <f>IFERROR(IF(Table1__4[[#This Row],[Target]]&gt;0,Table1__4[[#This Row],[Target]]-Table1__4[[#This Row],[Actual]],""),"")</f>
        <v/>
      </c>
    </row>
    <row r="422" spans="1:17" x14ac:dyDescent="0.75">
      <c r="A422" s="22" t="s">
        <v>10</v>
      </c>
      <c r="B422" s="22" t="s">
        <v>11</v>
      </c>
      <c r="C422" s="22" t="s">
        <v>46</v>
      </c>
      <c r="D422" s="22" t="s">
        <v>76</v>
      </c>
      <c r="E422" s="22" t="s">
        <v>270</v>
      </c>
      <c r="F422" s="22" t="s">
        <v>49</v>
      </c>
      <c r="G422" s="22" t="s">
        <v>271</v>
      </c>
      <c r="H422">
        <v>65708085</v>
      </c>
      <c r="I422" s="22" t="s">
        <v>822</v>
      </c>
      <c r="J422" s="22" t="s">
        <v>823</v>
      </c>
      <c r="K422" s="22" t="str">
        <f>_xlfn.TEXTBEFORE(Table1__4[[#This Row],[ParentName]],"-")</f>
        <v>PC</v>
      </c>
      <c r="L422" s="22" t="str">
        <f>_xlfn.XLOOKUP(Table1__4[[#This Row],[MAAN8]],ASO!F:F,ASO!H:H,"")</f>
        <v>Grocery Store</v>
      </c>
      <c r="M422" s="22" t="str">
        <f>_xlfn.XLOOKUP(Table1__4[[#This Row],[MAAN8]],program!A:A,program!E:E,"")</f>
        <v>Target Incentive</v>
      </c>
      <c r="N422" s="22">
        <f>_xlfn.XLOOKUP(Table1__4[[#This Row],[MAAN8]],program!A:A,program!F:F,"")</f>
        <v>200</v>
      </c>
      <c r="O422" s="22">
        <f>SUMIFS(sellout!N:N,sellout!G:G,Table1__4[[#This Row],[MAAN8]])</f>
        <v>25</v>
      </c>
      <c r="P422" s="2">
        <f>IFERROR(Table1__4[[#This Row],[Actual]]/Table1__4[[#This Row],[Target]],"")</f>
        <v>0.125</v>
      </c>
      <c r="Q422" s="22">
        <f>IFERROR(IF(Table1__4[[#This Row],[Target]]&gt;0,Table1__4[[#This Row],[Target]]-Table1__4[[#This Row],[Actual]],""),"")</f>
        <v>175</v>
      </c>
    </row>
    <row r="423" spans="1:17" x14ac:dyDescent="0.75">
      <c r="A423" s="22" t="s">
        <v>10</v>
      </c>
      <c r="B423" s="22" t="s">
        <v>11</v>
      </c>
      <c r="C423" s="22" t="s">
        <v>22</v>
      </c>
      <c r="D423" s="22" t="s">
        <v>88</v>
      </c>
      <c r="E423" s="22" t="s">
        <v>256</v>
      </c>
      <c r="F423" s="22" t="s">
        <v>218</v>
      </c>
      <c r="G423" s="22" t="s">
        <v>257</v>
      </c>
      <c r="H423">
        <v>66107298</v>
      </c>
      <c r="I423" s="22" t="s">
        <v>822</v>
      </c>
      <c r="J423" s="22" t="s">
        <v>824</v>
      </c>
      <c r="K423" s="22" t="str">
        <f>_xlfn.TEXTBEFORE(Table1__4[[#This Row],[ParentName]],"-")</f>
        <v>BD11</v>
      </c>
      <c r="L423" s="22" t="str">
        <f>_xlfn.XLOOKUP(Table1__4[[#This Row],[MAAN8]],ASO!F:F,ASO!H:H,"")</f>
        <v>Grocery Store</v>
      </c>
      <c r="M423" s="22" t="str">
        <f>_xlfn.XLOOKUP(Table1__4[[#This Row],[MAAN8]],program!A:A,program!E:E,"")</f>
        <v/>
      </c>
      <c r="N423" s="22" t="str">
        <f>_xlfn.XLOOKUP(Table1__4[[#This Row],[MAAN8]],program!A:A,program!F:F,"")</f>
        <v/>
      </c>
      <c r="O423" s="22">
        <f>SUMIFS(sellout!N:N,sellout!G:G,Table1__4[[#This Row],[MAAN8]])</f>
        <v>10</v>
      </c>
      <c r="P423" s="2" t="str">
        <f>IFERROR(Table1__4[[#This Row],[Actual]]/Table1__4[[#This Row],[Target]],"")</f>
        <v/>
      </c>
      <c r="Q423" s="22" t="str">
        <f>IFERROR(IF(Table1__4[[#This Row],[Target]]&gt;0,Table1__4[[#This Row],[Target]]-Table1__4[[#This Row],[Actual]],""),"")</f>
        <v/>
      </c>
    </row>
    <row r="424" spans="1:17" x14ac:dyDescent="0.75">
      <c r="A424" s="22" t="s">
        <v>10</v>
      </c>
      <c r="B424" s="22" t="s">
        <v>11</v>
      </c>
      <c r="C424" s="22" t="s">
        <v>22</v>
      </c>
      <c r="D424" s="22" t="s">
        <v>23</v>
      </c>
      <c r="E424" s="22" t="s">
        <v>62</v>
      </c>
      <c r="F424" s="22" t="s">
        <v>63</v>
      </c>
      <c r="G424" s="22" t="s">
        <v>64</v>
      </c>
      <c r="H424">
        <v>66106462</v>
      </c>
      <c r="I424" s="22" t="s">
        <v>822</v>
      </c>
      <c r="J424" s="22" t="s">
        <v>825</v>
      </c>
      <c r="K424" s="22" t="str">
        <f>_xlfn.TEXTBEFORE(Table1__4[[#This Row],[ParentName]],"-")</f>
        <v>BD12</v>
      </c>
      <c r="L424" s="22" t="str">
        <f>_xlfn.XLOOKUP(Table1__4[[#This Row],[MAAN8]],ASO!F:F,ASO!H:H,"")</f>
        <v>Grocery Store</v>
      </c>
      <c r="M424" s="22" t="str">
        <f>_xlfn.XLOOKUP(Table1__4[[#This Row],[MAAN8]],program!A:A,program!E:E,"")</f>
        <v/>
      </c>
      <c r="N424" s="22" t="str">
        <f>_xlfn.XLOOKUP(Table1__4[[#This Row],[MAAN8]],program!A:A,program!F:F,"")</f>
        <v/>
      </c>
      <c r="O424" s="22">
        <f>SUMIFS(sellout!N:N,sellout!G:G,Table1__4[[#This Row],[MAAN8]])</f>
        <v>0</v>
      </c>
      <c r="P424" s="2" t="str">
        <f>IFERROR(Table1__4[[#This Row],[Actual]]/Table1__4[[#This Row],[Target]],"")</f>
        <v/>
      </c>
      <c r="Q424" s="22" t="str">
        <f>IFERROR(IF(Table1__4[[#This Row],[Target]]&gt;0,Table1__4[[#This Row],[Target]]-Table1__4[[#This Row],[Actual]],""),"")</f>
        <v/>
      </c>
    </row>
    <row r="425" spans="1:17" x14ac:dyDescent="0.75">
      <c r="A425" s="22" t="s">
        <v>10</v>
      </c>
      <c r="B425" s="22" t="s">
        <v>11</v>
      </c>
      <c r="C425" s="22" t="s">
        <v>22</v>
      </c>
      <c r="D425" s="22" t="s">
        <v>88</v>
      </c>
      <c r="E425" s="22" t="s">
        <v>447</v>
      </c>
      <c r="F425" s="22" t="s">
        <v>218</v>
      </c>
      <c r="G425" s="22" t="s">
        <v>448</v>
      </c>
      <c r="H425">
        <v>66153776</v>
      </c>
      <c r="I425" s="22" t="s">
        <v>826</v>
      </c>
      <c r="J425" s="22" t="s">
        <v>8067</v>
      </c>
      <c r="K425" s="22" t="str">
        <f>_xlfn.TEXTBEFORE(Table1__4[[#This Row],[ParentName]],"-")</f>
        <v>BD11</v>
      </c>
      <c r="L425" s="22" t="str">
        <f>_xlfn.XLOOKUP(Table1__4[[#This Row],[MAAN8]],ASO!F:F,ASO!H:H,"")</f>
        <v/>
      </c>
      <c r="M425" s="22" t="str">
        <f>_xlfn.XLOOKUP(Table1__4[[#This Row],[MAAN8]],program!A:A,program!E:E,"")</f>
        <v/>
      </c>
      <c r="N425" s="22" t="str">
        <f>_xlfn.XLOOKUP(Table1__4[[#This Row],[MAAN8]],program!A:A,program!F:F,"")</f>
        <v/>
      </c>
      <c r="O425" s="22">
        <f>SUMIFS(sellout!N:N,sellout!G:G,Table1__4[[#This Row],[MAAN8]])</f>
        <v>0</v>
      </c>
      <c r="P425" s="2" t="str">
        <f>IFERROR(Table1__4[[#This Row],[Actual]]/Table1__4[[#This Row],[Target]],"")</f>
        <v/>
      </c>
      <c r="Q425" s="22" t="str">
        <f>IFERROR(IF(Table1__4[[#This Row],[Target]]&gt;0,Table1__4[[#This Row],[Target]]-Table1__4[[#This Row],[Actual]],""),"")</f>
        <v/>
      </c>
    </row>
    <row r="426" spans="1:17" x14ac:dyDescent="0.75">
      <c r="A426" s="22" t="s">
        <v>10</v>
      </c>
      <c r="B426" s="22" t="s">
        <v>11</v>
      </c>
      <c r="C426" s="22" t="s">
        <v>22</v>
      </c>
      <c r="D426" s="22" t="s">
        <v>23</v>
      </c>
      <c r="E426" s="22" t="s">
        <v>62</v>
      </c>
      <c r="F426" s="22" t="s">
        <v>63</v>
      </c>
      <c r="G426" s="22" t="s">
        <v>64</v>
      </c>
      <c r="H426">
        <v>66106511</v>
      </c>
      <c r="I426" s="22" t="s">
        <v>826</v>
      </c>
      <c r="J426" s="22" t="s">
        <v>827</v>
      </c>
      <c r="K426" s="22" t="str">
        <f>_xlfn.TEXTBEFORE(Table1__4[[#This Row],[ParentName]],"-")</f>
        <v>BD12</v>
      </c>
      <c r="L426" s="22" t="str">
        <f>_xlfn.XLOOKUP(Table1__4[[#This Row],[MAAN8]],ASO!F:F,ASO!H:H,"")</f>
        <v>Grocery Store</v>
      </c>
      <c r="M426" s="22" t="str">
        <f>_xlfn.XLOOKUP(Table1__4[[#This Row],[MAAN8]],program!A:A,program!E:E,"")</f>
        <v/>
      </c>
      <c r="N426" s="22" t="str">
        <f>_xlfn.XLOOKUP(Table1__4[[#This Row],[MAAN8]],program!A:A,program!F:F,"")</f>
        <v/>
      </c>
      <c r="O426" s="22">
        <f>SUMIFS(sellout!N:N,sellout!G:G,Table1__4[[#This Row],[MAAN8]])</f>
        <v>15</v>
      </c>
      <c r="P426" s="2" t="str">
        <f>IFERROR(Table1__4[[#This Row],[Actual]]/Table1__4[[#This Row],[Target]],"")</f>
        <v/>
      </c>
      <c r="Q426" s="22" t="str">
        <f>IFERROR(IF(Table1__4[[#This Row],[Target]]&gt;0,Table1__4[[#This Row],[Target]]-Table1__4[[#This Row],[Actual]],""),"")</f>
        <v/>
      </c>
    </row>
    <row r="427" spans="1:17" x14ac:dyDescent="0.75">
      <c r="A427" s="22" t="s">
        <v>10</v>
      </c>
      <c r="B427" s="22" t="s">
        <v>11</v>
      </c>
      <c r="C427" s="22" t="s">
        <v>12</v>
      </c>
      <c r="D427" s="22" t="s">
        <v>122</v>
      </c>
      <c r="E427" s="22" t="s">
        <v>149</v>
      </c>
      <c r="F427" s="22" t="s">
        <v>150</v>
      </c>
      <c r="G427" s="22" t="s">
        <v>151</v>
      </c>
      <c r="H427">
        <v>66153171</v>
      </c>
      <c r="I427" s="22" t="s">
        <v>826</v>
      </c>
      <c r="J427" s="22" t="s">
        <v>828</v>
      </c>
      <c r="K427" s="22" t="str">
        <f>_xlfn.TEXTBEFORE(Table1__4[[#This Row],[ParentName]],"-")</f>
        <v>BD10</v>
      </c>
      <c r="L427" s="22" t="str">
        <f>_xlfn.XLOOKUP(Table1__4[[#This Row],[MAAN8]],ASO!F:F,ASO!H:H,"")</f>
        <v>Grocery Store</v>
      </c>
      <c r="M427" s="22" t="str">
        <f>_xlfn.XLOOKUP(Table1__4[[#This Row],[MAAN8]],program!A:A,program!E:E,"")</f>
        <v/>
      </c>
      <c r="N427" s="22" t="str">
        <f>_xlfn.XLOOKUP(Table1__4[[#This Row],[MAAN8]],program!A:A,program!F:F,"")</f>
        <v/>
      </c>
      <c r="O427" s="22">
        <f>SUMIFS(sellout!N:N,sellout!G:G,Table1__4[[#This Row],[MAAN8]])</f>
        <v>3</v>
      </c>
      <c r="P427" s="2" t="str">
        <f>IFERROR(Table1__4[[#This Row],[Actual]]/Table1__4[[#This Row],[Target]],"")</f>
        <v/>
      </c>
      <c r="Q427" s="22" t="str">
        <f>IFERROR(IF(Table1__4[[#This Row],[Target]]&gt;0,Table1__4[[#This Row],[Target]]-Table1__4[[#This Row],[Actual]],""),"")</f>
        <v/>
      </c>
    </row>
    <row r="428" spans="1:17" x14ac:dyDescent="0.75">
      <c r="A428" s="22" t="s">
        <v>10</v>
      </c>
      <c r="B428" s="22" t="s">
        <v>11</v>
      </c>
      <c r="C428" s="22" t="s">
        <v>46</v>
      </c>
      <c r="D428" s="22" t="s">
        <v>47</v>
      </c>
      <c r="E428" s="22" t="s">
        <v>101</v>
      </c>
      <c r="F428" s="22" t="s">
        <v>68</v>
      </c>
      <c r="G428" s="22" t="s">
        <v>102</v>
      </c>
      <c r="H428">
        <v>65540252</v>
      </c>
      <c r="I428" s="22" t="s">
        <v>829</v>
      </c>
      <c r="J428" s="22" t="s">
        <v>830</v>
      </c>
      <c r="K428" s="22" t="str">
        <f>_xlfn.TEXTBEFORE(Table1__4[[#This Row],[ParentName]],"-")</f>
        <v>HMcc</v>
      </c>
      <c r="L428" s="22" t="str">
        <f>_xlfn.XLOOKUP(Table1__4[[#This Row],[MAAN8]],ASO!F:F,ASO!H:H,"")</f>
        <v>Grocery Store</v>
      </c>
      <c r="M428" s="22" t="str">
        <f>_xlfn.XLOOKUP(Table1__4[[#This Row],[MAAN8]],program!A:A,program!E:E,"")</f>
        <v/>
      </c>
      <c r="N428" s="22">
        <f>_xlfn.XLOOKUP(Table1__4[[#This Row],[MAAN8]],program!A:A,program!F:F,"")</f>
        <v>0</v>
      </c>
      <c r="O428" s="22">
        <f>SUMIFS(sellout!N:N,sellout!G:G,Table1__4[[#This Row],[MAAN8]])</f>
        <v>0</v>
      </c>
      <c r="P428" s="2" t="str">
        <f>IFERROR(Table1__4[[#This Row],[Actual]]/Table1__4[[#This Row],[Target]],"")</f>
        <v/>
      </c>
      <c r="Q428" s="22" t="str">
        <f>IFERROR(IF(Table1__4[[#This Row],[Target]]&gt;0,Table1__4[[#This Row],[Target]]-Table1__4[[#This Row],[Actual]],""),"")</f>
        <v/>
      </c>
    </row>
    <row r="429" spans="1:17" x14ac:dyDescent="0.75">
      <c r="A429" s="22" t="s">
        <v>10</v>
      </c>
      <c r="B429" s="22" t="s">
        <v>11</v>
      </c>
      <c r="C429" s="22" t="s">
        <v>12</v>
      </c>
      <c r="D429" s="22" t="s">
        <v>122</v>
      </c>
      <c r="E429" s="22" t="s">
        <v>519</v>
      </c>
      <c r="F429" s="22" t="s">
        <v>237</v>
      </c>
      <c r="G429" s="22" t="s">
        <v>520</v>
      </c>
      <c r="H429">
        <v>66156774</v>
      </c>
      <c r="I429" s="22" t="s">
        <v>831</v>
      </c>
      <c r="J429" s="22" t="s">
        <v>7732</v>
      </c>
      <c r="K429" s="22" t="str">
        <f>_xlfn.TEXTBEFORE(Table1__4[[#This Row],[ParentName]],"-")</f>
        <v>BD10</v>
      </c>
      <c r="L429" s="22" t="str">
        <f>_xlfn.XLOOKUP(Table1__4[[#This Row],[MAAN8]],ASO!F:F,ASO!H:H,"")</f>
        <v>Grocery Store</v>
      </c>
      <c r="M429" s="22" t="str">
        <f>_xlfn.XLOOKUP(Table1__4[[#This Row],[MAAN8]],program!A:A,program!E:E,"")</f>
        <v/>
      </c>
      <c r="N429" s="22" t="str">
        <f>_xlfn.XLOOKUP(Table1__4[[#This Row],[MAAN8]],program!A:A,program!F:F,"")</f>
        <v/>
      </c>
      <c r="O429" s="22">
        <f>SUMIFS(sellout!N:N,sellout!G:G,Table1__4[[#This Row],[MAAN8]])</f>
        <v>65</v>
      </c>
      <c r="P429" s="2" t="str">
        <f>IFERROR(Table1__4[[#This Row],[Actual]]/Table1__4[[#This Row],[Target]],"")</f>
        <v/>
      </c>
      <c r="Q429" s="22" t="str">
        <f>IFERROR(IF(Table1__4[[#This Row],[Target]]&gt;0,Table1__4[[#This Row],[Target]]-Table1__4[[#This Row],[Actual]],""),"")</f>
        <v/>
      </c>
    </row>
    <row r="430" spans="1:17" x14ac:dyDescent="0.75">
      <c r="A430" s="22" t="s">
        <v>10</v>
      </c>
      <c r="B430" s="22" t="s">
        <v>11</v>
      </c>
      <c r="C430" s="22" t="s">
        <v>46</v>
      </c>
      <c r="D430" s="22" t="s">
        <v>47</v>
      </c>
      <c r="E430" s="22" t="s">
        <v>282</v>
      </c>
      <c r="F430" s="22" t="s">
        <v>68</v>
      </c>
      <c r="G430" s="22" t="s">
        <v>283</v>
      </c>
      <c r="H430">
        <v>65712831</v>
      </c>
      <c r="I430" s="22" t="s">
        <v>832</v>
      </c>
      <c r="J430" s="22" t="s">
        <v>833</v>
      </c>
      <c r="K430" s="22" t="str">
        <f>_xlfn.TEXTBEFORE(Table1__4[[#This Row],[ParentName]],"-")</f>
        <v>HMcc</v>
      </c>
      <c r="L430" s="22" t="str">
        <f>_xlfn.XLOOKUP(Table1__4[[#This Row],[MAAN8]],ASO!F:F,ASO!H:H,"")</f>
        <v>Grocery Store</v>
      </c>
      <c r="M430" s="22" t="str">
        <f>_xlfn.XLOOKUP(Table1__4[[#This Row],[MAAN8]],program!A:A,program!E:E,"")</f>
        <v>Target Incentive</v>
      </c>
      <c r="N430" s="22">
        <f>_xlfn.XLOOKUP(Table1__4[[#This Row],[MAAN8]],program!A:A,program!F:F,"")</f>
        <v>420</v>
      </c>
      <c r="O430" s="22">
        <f>SUMIFS(sellout!N:N,sellout!G:G,Table1__4[[#This Row],[MAAN8]])</f>
        <v>50</v>
      </c>
      <c r="P430" s="2">
        <f>IFERROR(Table1__4[[#This Row],[Actual]]/Table1__4[[#This Row],[Target]],"")</f>
        <v>0.11904761904761904</v>
      </c>
      <c r="Q430" s="22">
        <f>IFERROR(IF(Table1__4[[#This Row],[Target]]&gt;0,Table1__4[[#This Row],[Target]]-Table1__4[[#This Row],[Actual]],""),"")</f>
        <v>370</v>
      </c>
    </row>
    <row r="431" spans="1:17" x14ac:dyDescent="0.75">
      <c r="A431" s="22" t="s">
        <v>10</v>
      </c>
      <c r="B431" s="22" t="s">
        <v>11</v>
      </c>
      <c r="C431" s="22" t="s">
        <v>22</v>
      </c>
      <c r="D431" s="22" t="s">
        <v>88</v>
      </c>
      <c r="E431" s="22" t="s">
        <v>447</v>
      </c>
      <c r="F431" s="22" t="s">
        <v>218</v>
      </c>
      <c r="G431" s="22" t="s">
        <v>448</v>
      </c>
      <c r="H431">
        <v>66107412</v>
      </c>
      <c r="I431" s="22" t="s">
        <v>8068</v>
      </c>
      <c r="J431" s="22" t="s">
        <v>884</v>
      </c>
      <c r="K431" s="22" t="str">
        <f>_xlfn.TEXTBEFORE(Table1__4[[#This Row],[ParentName]],"-")</f>
        <v>BD11</v>
      </c>
      <c r="L431" s="22" t="str">
        <f>_xlfn.XLOOKUP(Table1__4[[#This Row],[MAAN8]],ASO!F:F,ASO!H:H,"")</f>
        <v/>
      </c>
      <c r="M431" s="22" t="str">
        <f>_xlfn.XLOOKUP(Table1__4[[#This Row],[MAAN8]],program!A:A,program!E:E,"")</f>
        <v/>
      </c>
      <c r="N431" s="22" t="str">
        <f>_xlfn.XLOOKUP(Table1__4[[#This Row],[MAAN8]],program!A:A,program!F:F,"")</f>
        <v/>
      </c>
      <c r="O431" s="22">
        <f>SUMIFS(sellout!N:N,sellout!G:G,Table1__4[[#This Row],[MAAN8]])</f>
        <v>0</v>
      </c>
      <c r="P431" s="2" t="str">
        <f>IFERROR(Table1__4[[#This Row],[Actual]]/Table1__4[[#This Row],[Target]],"")</f>
        <v/>
      </c>
      <c r="Q431" s="22" t="str">
        <f>IFERROR(IF(Table1__4[[#This Row],[Target]]&gt;0,Table1__4[[#This Row],[Target]]-Table1__4[[#This Row],[Actual]],""),"")</f>
        <v/>
      </c>
    </row>
    <row r="432" spans="1:17" x14ac:dyDescent="0.75">
      <c r="A432" s="22" t="s">
        <v>10</v>
      </c>
      <c r="B432" s="22" t="s">
        <v>11</v>
      </c>
      <c r="C432" s="22" t="s">
        <v>22</v>
      </c>
      <c r="D432" s="22" t="s">
        <v>180</v>
      </c>
      <c r="E432" s="22" t="s">
        <v>181</v>
      </c>
      <c r="F432" s="22" t="s">
        <v>182</v>
      </c>
      <c r="G432" s="22" t="s">
        <v>183</v>
      </c>
      <c r="H432">
        <v>66115173</v>
      </c>
      <c r="I432" s="22" t="s">
        <v>834</v>
      </c>
      <c r="J432" s="22" t="s">
        <v>835</v>
      </c>
      <c r="K432" s="22" t="str">
        <f>_xlfn.TEXTBEFORE(Table1__4[[#This Row],[ParentName]],"-")</f>
        <v>BD14</v>
      </c>
      <c r="L432" s="22" t="str">
        <f>_xlfn.XLOOKUP(Table1__4[[#This Row],[MAAN8]],ASO!F:F,ASO!H:H,"")</f>
        <v>Grocery Store</v>
      </c>
      <c r="M432" s="22" t="str">
        <f>_xlfn.XLOOKUP(Table1__4[[#This Row],[MAAN8]],program!A:A,program!E:E,"")</f>
        <v/>
      </c>
      <c r="N432" s="22" t="str">
        <f>_xlfn.XLOOKUP(Table1__4[[#This Row],[MAAN8]],program!A:A,program!F:F,"")</f>
        <v/>
      </c>
      <c r="O432" s="22">
        <f>SUMIFS(sellout!N:N,sellout!G:G,Table1__4[[#This Row],[MAAN8]])</f>
        <v>6</v>
      </c>
      <c r="P432" s="2" t="str">
        <f>IFERROR(Table1__4[[#This Row],[Actual]]/Table1__4[[#This Row],[Target]],"")</f>
        <v/>
      </c>
      <c r="Q432" s="22" t="str">
        <f>IFERROR(IF(Table1__4[[#This Row],[Target]]&gt;0,Table1__4[[#This Row],[Target]]-Table1__4[[#This Row],[Actual]],""),"")</f>
        <v/>
      </c>
    </row>
    <row r="433" spans="1:17" x14ac:dyDescent="0.75">
      <c r="A433" s="22" t="s">
        <v>10</v>
      </c>
      <c r="B433" s="22" t="s">
        <v>11</v>
      </c>
      <c r="C433" s="22" t="s">
        <v>46</v>
      </c>
      <c r="D433" s="22" t="s">
        <v>47</v>
      </c>
      <c r="E433" s="22" t="s">
        <v>367</v>
      </c>
      <c r="F433" s="22" t="s">
        <v>68</v>
      </c>
      <c r="G433" s="22" t="s">
        <v>7388</v>
      </c>
      <c r="H433">
        <v>65730315</v>
      </c>
      <c r="I433" s="22" t="s">
        <v>836</v>
      </c>
      <c r="J433" s="22" t="s">
        <v>837</v>
      </c>
      <c r="K433" s="22" t="str">
        <f>_xlfn.TEXTBEFORE(Table1__4[[#This Row],[ParentName]],"-")</f>
        <v>HMcc</v>
      </c>
      <c r="L433" s="22" t="str">
        <f>_xlfn.XLOOKUP(Table1__4[[#This Row],[MAAN8]],ASO!F:F,ASO!H:H,"")</f>
        <v>Grocery Store - Home Delivery</v>
      </c>
      <c r="M433" s="22" t="str">
        <f>_xlfn.XLOOKUP(Table1__4[[#This Row],[MAAN8]],program!A:A,program!E:E,"")</f>
        <v>Target Incentive</v>
      </c>
      <c r="N433" s="22">
        <f>_xlfn.XLOOKUP(Table1__4[[#This Row],[MAAN8]],program!A:A,program!F:F,"")</f>
        <v>90</v>
      </c>
      <c r="O433" s="22">
        <f>SUMIFS(sellout!N:N,sellout!G:G,Table1__4[[#This Row],[MAAN8]])</f>
        <v>30</v>
      </c>
      <c r="P433" s="2">
        <f>IFERROR(Table1__4[[#This Row],[Actual]]/Table1__4[[#This Row],[Target]],"")</f>
        <v>0.33333333333333331</v>
      </c>
      <c r="Q433" s="22">
        <f>IFERROR(IF(Table1__4[[#This Row],[Target]]&gt;0,Table1__4[[#This Row],[Target]]-Table1__4[[#This Row],[Actual]],""),"")</f>
        <v>60</v>
      </c>
    </row>
    <row r="434" spans="1:17" x14ac:dyDescent="0.75">
      <c r="A434" s="22" t="s">
        <v>10</v>
      </c>
      <c r="B434" s="22" t="s">
        <v>11</v>
      </c>
      <c r="C434" s="22" t="s">
        <v>22</v>
      </c>
      <c r="D434" s="22" t="s">
        <v>23</v>
      </c>
      <c r="E434" s="22" t="s">
        <v>62</v>
      </c>
      <c r="F434" s="22" t="s">
        <v>63</v>
      </c>
      <c r="G434" s="22" t="s">
        <v>64</v>
      </c>
      <c r="H434">
        <v>66150551</v>
      </c>
      <c r="I434" s="22" t="s">
        <v>836</v>
      </c>
      <c r="J434" s="22" t="s">
        <v>838</v>
      </c>
      <c r="K434" s="22" t="str">
        <f>_xlfn.TEXTBEFORE(Table1__4[[#This Row],[ParentName]],"-")</f>
        <v>BD12</v>
      </c>
      <c r="L434" s="22" t="str">
        <f>_xlfn.XLOOKUP(Table1__4[[#This Row],[MAAN8]],ASO!F:F,ASO!H:H,"")</f>
        <v>Grocery Store</v>
      </c>
      <c r="M434" s="22" t="str">
        <f>_xlfn.XLOOKUP(Table1__4[[#This Row],[MAAN8]],program!A:A,program!E:E,"")</f>
        <v/>
      </c>
      <c r="N434" s="22" t="str">
        <f>_xlfn.XLOOKUP(Table1__4[[#This Row],[MAAN8]],program!A:A,program!F:F,"")</f>
        <v/>
      </c>
      <c r="O434" s="22">
        <f>SUMIFS(sellout!N:N,sellout!G:G,Table1__4[[#This Row],[MAAN8]])</f>
        <v>0</v>
      </c>
      <c r="P434" s="2" t="str">
        <f>IFERROR(Table1__4[[#This Row],[Actual]]/Table1__4[[#This Row],[Target]],"")</f>
        <v/>
      </c>
      <c r="Q434" s="22" t="str">
        <f>IFERROR(IF(Table1__4[[#This Row],[Target]]&gt;0,Table1__4[[#This Row],[Target]]-Table1__4[[#This Row],[Actual]],""),"")</f>
        <v/>
      </c>
    </row>
    <row r="435" spans="1:17" x14ac:dyDescent="0.75">
      <c r="A435" s="22" t="s">
        <v>10</v>
      </c>
      <c r="B435" s="22" t="s">
        <v>11</v>
      </c>
      <c r="C435" s="22" t="s">
        <v>12</v>
      </c>
      <c r="D435" s="22" t="s">
        <v>13</v>
      </c>
      <c r="E435" s="22" t="s">
        <v>176</v>
      </c>
      <c r="F435" s="22" t="s">
        <v>30</v>
      </c>
      <c r="G435" s="22" t="s">
        <v>177</v>
      </c>
      <c r="H435">
        <v>66152245</v>
      </c>
      <c r="I435" s="22" t="s">
        <v>836</v>
      </c>
      <c r="J435" s="22" t="s">
        <v>7740</v>
      </c>
      <c r="K435" s="22" t="str">
        <f>_xlfn.TEXTBEFORE(Table1__4[[#This Row],[ParentName]],"-")</f>
        <v>BD8</v>
      </c>
      <c r="L435" s="22" t="str">
        <f>_xlfn.XLOOKUP(Table1__4[[#This Row],[MAAN8]],ASO!F:F,ASO!H:H,"")</f>
        <v>Grocery Store</v>
      </c>
      <c r="M435" s="22" t="str">
        <f>_xlfn.XLOOKUP(Table1__4[[#This Row],[MAAN8]],program!A:A,program!E:E,"")</f>
        <v/>
      </c>
      <c r="N435" s="22" t="str">
        <f>_xlfn.XLOOKUP(Table1__4[[#This Row],[MAAN8]],program!A:A,program!F:F,"")</f>
        <v/>
      </c>
      <c r="O435" s="22">
        <f>SUMIFS(sellout!N:N,sellout!G:G,Table1__4[[#This Row],[MAAN8]])</f>
        <v>0</v>
      </c>
      <c r="P435" s="2" t="str">
        <f>IFERROR(Table1__4[[#This Row],[Actual]]/Table1__4[[#This Row],[Target]],"")</f>
        <v/>
      </c>
      <c r="Q435" s="22" t="str">
        <f>IFERROR(IF(Table1__4[[#This Row],[Target]]&gt;0,Table1__4[[#This Row],[Target]]-Table1__4[[#This Row],[Actual]],""),"")</f>
        <v/>
      </c>
    </row>
    <row r="436" spans="1:17" x14ac:dyDescent="0.75">
      <c r="A436" s="22" t="s">
        <v>10</v>
      </c>
      <c r="B436" s="22" t="s">
        <v>11</v>
      </c>
      <c r="C436" s="22" t="s">
        <v>46</v>
      </c>
      <c r="D436" s="22" t="s">
        <v>47</v>
      </c>
      <c r="E436" s="22" t="s">
        <v>367</v>
      </c>
      <c r="F436" s="22" t="s">
        <v>68</v>
      </c>
      <c r="G436" s="22" t="s">
        <v>7388</v>
      </c>
      <c r="H436">
        <v>65728725</v>
      </c>
      <c r="I436" s="22" t="s">
        <v>839</v>
      </c>
      <c r="J436" s="22" t="s">
        <v>840</v>
      </c>
      <c r="K436" s="22" t="str">
        <f>_xlfn.TEXTBEFORE(Table1__4[[#This Row],[ParentName]],"-")</f>
        <v>HMcc</v>
      </c>
      <c r="L436" s="22" t="str">
        <f>_xlfn.XLOOKUP(Table1__4[[#This Row],[MAAN8]],ASO!F:F,ASO!H:H,"")</f>
        <v>Grocery Store - Home Delivery</v>
      </c>
      <c r="M436" s="22" t="str">
        <f>_xlfn.XLOOKUP(Table1__4[[#This Row],[MAAN8]],program!A:A,program!E:E,"")</f>
        <v>Target Incentive</v>
      </c>
      <c r="N436" s="22">
        <f>_xlfn.XLOOKUP(Table1__4[[#This Row],[MAAN8]],program!A:A,program!F:F,"")</f>
        <v>210</v>
      </c>
      <c r="O436" s="22">
        <f>SUMIFS(sellout!N:N,sellout!G:G,Table1__4[[#This Row],[MAAN8]])</f>
        <v>0</v>
      </c>
      <c r="P436" s="2">
        <f>IFERROR(Table1__4[[#This Row],[Actual]]/Table1__4[[#This Row],[Target]],"")</f>
        <v>0</v>
      </c>
      <c r="Q436" s="22">
        <f>IFERROR(IF(Table1__4[[#This Row],[Target]]&gt;0,Table1__4[[#This Row],[Target]]-Table1__4[[#This Row],[Actual]],""),"")</f>
        <v>210</v>
      </c>
    </row>
    <row r="437" spans="1:17" x14ac:dyDescent="0.75">
      <c r="A437" s="22" t="s">
        <v>10</v>
      </c>
      <c r="B437" s="22" t="s">
        <v>11</v>
      </c>
      <c r="C437" s="22" t="s">
        <v>22</v>
      </c>
      <c r="D437" s="22" t="s">
        <v>23</v>
      </c>
      <c r="E437" s="22" t="s">
        <v>34</v>
      </c>
      <c r="F437" s="22" t="s">
        <v>25</v>
      </c>
      <c r="G437" s="22" t="s">
        <v>35</v>
      </c>
      <c r="H437">
        <v>66103168</v>
      </c>
      <c r="I437" s="22" t="s">
        <v>6890</v>
      </c>
      <c r="J437" s="22" t="s">
        <v>7410</v>
      </c>
      <c r="K437" s="22" t="str">
        <f>_xlfn.TEXTBEFORE(Table1__4[[#This Row],[ParentName]],"-")</f>
        <v>BD12</v>
      </c>
      <c r="L437" s="22" t="str">
        <f>_xlfn.XLOOKUP(Table1__4[[#This Row],[MAAN8]],ASO!F:F,ASO!H:H,"")</f>
        <v/>
      </c>
      <c r="M437" s="22" t="str">
        <f>_xlfn.XLOOKUP(Table1__4[[#This Row],[MAAN8]],program!A:A,program!E:E,"")</f>
        <v/>
      </c>
      <c r="N437" s="22" t="str">
        <f>_xlfn.XLOOKUP(Table1__4[[#This Row],[MAAN8]],program!A:A,program!F:F,"")</f>
        <v/>
      </c>
      <c r="O437" s="22">
        <f>SUMIFS(sellout!N:N,sellout!G:G,Table1__4[[#This Row],[MAAN8]])</f>
        <v>0</v>
      </c>
      <c r="P437" s="2" t="str">
        <f>IFERROR(Table1__4[[#This Row],[Actual]]/Table1__4[[#This Row],[Target]],"")</f>
        <v/>
      </c>
      <c r="Q437" s="22" t="str">
        <f>IFERROR(IF(Table1__4[[#This Row],[Target]]&gt;0,Table1__4[[#This Row],[Target]]-Table1__4[[#This Row],[Actual]],""),"")</f>
        <v/>
      </c>
    </row>
    <row r="438" spans="1:17" x14ac:dyDescent="0.75">
      <c r="A438" s="22" t="s">
        <v>10</v>
      </c>
      <c r="B438" s="22" t="s">
        <v>11</v>
      </c>
      <c r="C438" s="22" t="s">
        <v>22</v>
      </c>
      <c r="D438" s="22" t="s">
        <v>23</v>
      </c>
      <c r="E438" s="22" t="s">
        <v>62</v>
      </c>
      <c r="F438" s="22" t="s">
        <v>63</v>
      </c>
      <c r="G438" s="22" t="s">
        <v>64</v>
      </c>
      <c r="H438">
        <v>66153582</v>
      </c>
      <c r="I438" s="22" t="s">
        <v>841</v>
      </c>
      <c r="J438" s="22" t="s">
        <v>842</v>
      </c>
      <c r="K438" s="22" t="str">
        <f>_xlfn.TEXTBEFORE(Table1__4[[#This Row],[ParentName]],"-")</f>
        <v>BD12</v>
      </c>
      <c r="L438" s="22" t="str">
        <f>_xlfn.XLOOKUP(Table1__4[[#This Row],[MAAN8]],ASO!F:F,ASO!H:H,"")</f>
        <v>Grocery Store</v>
      </c>
      <c r="M438" s="22" t="str">
        <f>_xlfn.XLOOKUP(Table1__4[[#This Row],[MAAN8]],program!A:A,program!E:E,"")</f>
        <v/>
      </c>
      <c r="N438" s="22" t="str">
        <f>_xlfn.XLOOKUP(Table1__4[[#This Row],[MAAN8]],program!A:A,program!F:F,"")</f>
        <v/>
      </c>
      <c r="O438" s="22">
        <f>SUMIFS(sellout!N:N,sellout!G:G,Table1__4[[#This Row],[MAAN8]])</f>
        <v>0</v>
      </c>
      <c r="P438" s="2" t="str">
        <f>IFERROR(Table1__4[[#This Row],[Actual]]/Table1__4[[#This Row],[Target]],"")</f>
        <v/>
      </c>
      <c r="Q438" s="22" t="str">
        <f>IFERROR(IF(Table1__4[[#This Row],[Target]]&gt;0,Table1__4[[#This Row],[Target]]-Table1__4[[#This Row],[Actual]],""),"")</f>
        <v/>
      </c>
    </row>
    <row r="439" spans="1:17" x14ac:dyDescent="0.75">
      <c r="A439" s="22" t="s">
        <v>10</v>
      </c>
      <c r="B439" s="22" t="s">
        <v>11</v>
      </c>
      <c r="C439" s="22" t="s">
        <v>22</v>
      </c>
      <c r="D439" s="22" t="s">
        <v>180</v>
      </c>
      <c r="E439" s="22" t="s">
        <v>210</v>
      </c>
      <c r="F439" s="22" t="s">
        <v>182</v>
      </c>
      <c r="G439" s="22" t="s">
        <v>211</v>
      </c>
      <c r="H439">
        <v>66115531</v>
      </c>
      <c r="I439" s="22" t="s">
        <v>7649</v>
      </c>
      <c r="J439" s="22" t="s">
        <v>7747</v>
      </c>
      <c r="K439" s="22" t="str">
        <f>_xlfn.TEXTBEFORE(Table1__4[[#This Row],[ParentName]],"-")</f>
        <v>BD14</v>
      </c>
      <c r="L439" s="22" t="str">
        <f>_xlfn.XLOOKUP(Table1__4[[#This Row],[MAAN8]],ASO!F:F,ASO!H:H,"")</f>
        <v/>
      </c>
      <c r="M439" s="22" t="str">
        <f>_xlfn.XLOOKUP(Table1__4[[#This Row],[MAAN8]],program!A:A,program!E:E,"")</f>
        <v/>
      </c>
      <c r="N439" s="22" t="str">
        <f>_xlfn.XLOOKUP(Table1__4[[#This Row],[MAAN8]],program!A:A,program!F:F,"")</f>
        <v/>
      </c>
      <c r="O439" s="22">
        <f>SUMIFS(sellout!N:N,sellout!G:G,Table1__4[[#This Row],[MAAN8]])</f>
        <v>0</v>
      </c>
      <c r="P439" s="2" t="str">
        <f>IFERROR(Table1__4[[#This Row],[Actual]]/Table1__4[[#This Row],[Target]],"")</f>
        <v/>
      </c>
      <c r="Q439" s="22" t="str">
        <f>IFERROR(IF(Table1__4[[#This Row],[Target]]&gt;0,Table1__4[[#This Row],[Target]]-Table1__4[[#This Row],[Actual]],""),"")</f>
        <v/>
      </c>
    </row>
    <row r="440" spans="1:17" x14ac:dyDescent="0.75">
      <c r="A440" s="22" t="s">
        <v>10</v>
      </c>
      <c r="B440" s="22" t="s">
        <v>11</v>
      </c>
      <c r="C440" s="22" t="s">
        <v>12</v>
      </c>
      <c r="D440" s="22" t="s">
        <v>54</v>
      </c>
      <c r="E440" s="22" t="s">
        <v>176</v>
      </c>
      <c r="F440" s="22" t="s">
        <v>30</v>
      </c>
      <c r="G440" s="22" t="s">
        <v>177</v>
      </c>
      <c r="H440">
        <v>66108735</v>
      </c>
      <c r="I440" s="22" t="s">
        <v>843</v>
      </c>
      <c r="J440" s="22" t="s">
        <v>844</v>
      </c>
      <c r="K440" s="22" t="str">
        <f>_xlfn.TEXTBEFORE(Table1__4[[#This Row],[ParentName]],"-")</f>
        <v>BD</v>
      </c>
      <c r="L440" s="22" t="str">
        <f>_xlfn.XLOOKUP(Table1__4[[#This Row],[MAAN8]],ASO!F:F,ASO!H:H,"")</f>
        <v>Grocery Store</v>
      </c>
      <c r="M440" s="22" t="str">
        <f>_xlfn.XLOOKUP(Table1__4[[#This Row],[MAAN8]],program!A:A,program!E:E,"")</f>
        <v/>
      </c>
      <c r="N440" s="22" t="str">
        <f>_xlfn.XLOOKUP(Table1__4[[#This Row],[MAAN8]],program!A:A,program!F:F,"")</f>
        <v/>
      </c>
      <c r="O440" s="22">
        <f>SUMIFS(sellout!N:N,sellout!G:G,Table1__4[[#This Row],[MAAN8]])</f>
        <v>100</v>
      </c>
      <c r="P440" s="2" t="str">
        <f>IFERROR(Table1__4[[#This Row],[Actual]]/Table1__4[[#This Row],[Target]],"")</f>
        <v/>
      </c>
      <c r="Q440" s="22" t="str">
        <f>IFERROR(IF(Table1__4[[#This Row],[Target]]&gt;0,Table1__4[[#This Row],[Target]]-Table1__4[[#This Row],[Actual]],""),"")</f>
        <v/>
      </c>
    </row>
    <row r="441" spans="1:17" x14ac:dyDescent="0.75">
      <c r="A441" s="22" t="s">
        <v>10</v>
      </c>
      <c r="B441" s="22" t="s">
        <v>11</v>
      </c>
      <c r="C441" s="22" t="s">
        <v>12</v>
      </c>
      <c r="D441" s="22" t="s">
        <v>122</v>
      </c>
      <c r="E441" s="22" t="s">
        <v>252</v>
      </c>
      <c r="F441" s="22" t="s">
        <v>25</v>
      </c>
      <c r="G441" s="22" t="s">
        <v>253</v>
      </c>
      <c r="H441">
        <v>66107562</v>
      </c>
      <c r="I441" s="22" t="s">
        <v>7244</v>
      </c>
      <c r="J441" s="22" t="s">
        <v>7411</v>
      </c>
      <c r="K441" s="22" t="str">
        <f>_xlfn.TEXTBEFORE(Table1__4[[#This Row],[ParentName]],"-")</f>
        <v>BD10</v>
      </c>
      <c r="L441" s="22" t="str">
        <f>_xlfn.XLOOKUP(Table1__4[[#This Row],[MAAN8]],ASO!F:F,ASO!H:H,"")</f>
        <v/>
      </c>
      <c r="M441" s="22" t="str">
        <f>_xlfn.XLOOKUP(Table1__4[[#This Row],[MAAN8]],program!A:A,program!E:E,"")</f>
        <v/>
      </c>
      <c r="N441" s="22" t="str">
        <f>_xlfn.XLOOKUP(Table1__4[[#This Row],[MAAN8]],program!A:A,program!F:F,"")</f>
        <v/>
      </c>
      <c r="O441" s="22">
        <f>SUMIFS(sellout!N:N,sellout!G:G,Table1__4[[#This Row],[MAAN8]])</f>
        <v>0</v>
      </c>
      <c r="P441" s="2" t="str">
        <f>IFERROR(Table1__4[[#This Row],[Actual]]/Table1__4[[#This Row],[Target]],"")</f>
        <v/>
      </c>
      <c r="Q441" s="22" t="str">
        <f>IFERROR(IF(Table1__4[[#This Row],[Target]]&gt;0,Table1__4[[#This Row],[Target]]-Table1__4[[#This Row],[Actual]],""),"")</f>
        <v/>
      </c>
    </row>
    <row r="442" spans="1:17" x14ac:dyDescent="0.75">
      <c r="A442" s="22" t="s">
        <v>10</v>
      </c>
      <c r="B442" s="22" t="s">
        <v>11</v>
      </c>
      <c r="C442" s="22" t="s">
        <v>22</v>
      </c>
      <c r="D442" s="22" t="s">
        <v>23</v>
      </c>
      <c r="E442" s="22" t="s">
        <v>141</v>
      </c>
      <c r="F442" s="22" t="s">
        <v>25</v>
      </c>
      <c r="G442" s="22" t="s">
        <v>142</v>
      </c>
      <c r="H442">
        <v>66104220</v>
      </c>
      <c r="I442" s="22" t="s">
        <v>845</v>
      </c>
      <c r="J442" s="22" t="s">
        <v>846</v>
      </c>
      <c r="K442" s="22" t="str">
        <f>_xlfn.TEXTBEFORE(Table1__4[[#This Row],[ParentName]],"-")</f>
        <v>BD12</v>
      </c>
      <c r="L442" s="22" t="str">
        <f>_xlfn.XLOOKUP(Table1__4[[#This Row],[MAAN8]],ASO!F:F,ASO!H:H,"")</f>
        <v>Grocery Store</v>
      </c>
      <c r="M442" s="22" t="str">
        <f>_xlfn.XLOOKUP(Table1__4[[#This Row],[MAAN8]],program!A:A,program!E:E,"")</f>
        <v/>
      </c>
      <c r="N442" s="22" t="str">
        <f>_xlfn.XLOOKUP(Table1__4[[#This Row],[MAAN8]],program!A:A,program!F:F,"")</f>
        <v/>
      </c>
      <c r="O442" s="22">
        <f>SUMIFS(sellout!N:N,sellout!G:G,Table1__4[[#This Row],[MAAN8]])</f>
        <v>20</v>
      </c>
      <c r="P442" s="2" t="str">
        <f>IFERROR(Table1__4[[#This Row],[Actual]]/Table1__4[[#This Row],[Target]],"")</f>
        <v/>
      </c>
      <c r="Q442" s="22" t="str">
        <f>IFERROR(IF(Table1__4[[#This Row],[Target]]&gt;0,Table1__4[[#This Row],[Target]]-Table1__4[[#This Row],[Actual]],""),"")</f>
        <v/>
      </c>
    </row>
    <row r="443" spans="1:17" x14ac:dyDescent="0.75">
      <c r="A443" s="22" t="s">
        <v>10</v>
      </c>
      <c r="B443" s="22" t="s">
        <v>11</v>
      </c>
      <c r="C443" s="22" t="s">
        <v>46</v>
      </c>
      <c r="D443" s="22" t="s">
        <v>47</v>
      </c>
      <c r="E443" s="22" t="s">
        <v>112</v>
      </c>
      <c r="F443" s="22" t="s">
        <v>49</v>
      </c>
      <c r="G443" s="22" t="s">
        <v>113</v>
      </c>
      <c r="H443">
        <v>65508411</v>
      </c>
      <c r="I443" s="22" t="s">
        <v>847</v>
      </c>
      <c r="J443" s="22" t="s">
        <v>848</v>
      </c>
      <c r="K443" s="22" t="str">
        <f>_xlfn.TEXTBEFORE(Table1__4[[#This Row],[ParentName]],"-")</f>
        <v>HMcc</v>
      </c>
      <c r="L443" s="22" t="str">
        <f>_xlfn.XLOOKUP(Table1__4[[#This Row],[MAAN8]],ASO!F:F,ASO!H:H,"")</f>
        <v>Grocery Store</v>
      </c>
      <c r="M443" s="22" t="str">
        <f>_xlfn.XLOOKUP(Table1__4[[#This Row],[MAAN8]],program!A:A,program!E:E,"")</f>
        <v>Target Incentive</v>
      </c>
      <c r="N443" s="22">
        <f>_xlfn.XLOOKUP(Table1__4[[#This Row],[MAAN8]],program!A:A,program!F:F,"")</f>
        <v>60</v>
      </c>
      <c r="O443" s="22">
        <f>SUMIFS(sellout!N:N,sellout!G:G,Table1__4[[#This Row],[MAAN8]])</f>
        <v>0</v>
      </c>
      <c r="P443" s="2">
        <f>IFERROR(Table1__4[[#This Row],[Actual]]/Table1__4[[#This Row],[Target]],"")</f>
        <v>0</v>
      </c>
      <c r="Q443" s="22">
        <f>IFERROR(IF(Table1__4[[#This Row],[Target]]&gt;0,Table1__4[[#This Row],[Target]]-Table1__4[[#This Row],[Actual]],""),"")</f>
        <v>60</v>
      </c>
    </row>
    <row r="444" spans="1:17" x14ac:dyDescent="0.75">
      <c r="A444" s="22" t="s">
        <v>10</v>
      </c>
      <c r="B444" s="22" t="s">
        <v>11</v>
      </c>
      <c r="C444" s="22" t="s">
        <v>22</v>
      </c>
      <c r="D444" s="22" t="s">
        <v>23</v>
      </c>
      <c r="E444" s="22" t="s">
        <v>252</v>
      </c>
      <c r="F444" s="22" t="s">
        <v>25</v>
      </c>
      <c r="G444" s="22" t="s">
        <v>253</v>
      </c>
      <c r="H444">
        <v>66103109</v>
      </c>
      <c r="I444" s="22" t="s">
        <v>847</v>
      </c>
      <c r="J444" s="22" t="s">
        <v>849</v>
      </c>
      <c r="K444" s="22" t="str">
        <f>_xlfn.TEXTBEFORE(Table1__4[[#This Row],[ParentName]],"-")</f>
        <v>BD12</v>
      </c>
      <c r="L444" s="22" t="str">
        <f>_xlfn.XLOOKUP(Table1__4[[#This Row],[MAAN8]],ASO!F:F,ASO!H:H,"")</f>
        <v>Grocery Store</v>
      </c>
      <c r="M444" s="22" t="str">
        <f>_xlfn.XLOOKUP(Table1__4[[#This Row],[MAAN8]],program!A:A,program!E:E,"")</f>
        <v/>
      </c>
      <c r="N444" s="22" t="str">
        <f>_xlfn.XLOOKUP(Table1__4[[#This Row],[MAAN8]],program!A:A,program!F:F,"")</f>
        <v/>
      </c>
      <c r="O444" s="22">
        <f>SUMIFS(sellout!N:N,sellout!G:G,Table1__4[[#This Row],[MAAN8]])</f>
        <v>13</v>
      </c>
      <c r="P444" s="2" t="str">
        <f>IFERROR(Table1__4[[#This Row],[Actual]]/Table1__4[[#This Row],[Target]],"")</f>
        <v/>
      </c>
      <c r="Q444" s="22" t="str">
        <f>IFERROR(IF(Table1__4[[#This Row],[Target]]&gt;0,Table1__4[[#This Row],[Target]]-Table1__4[[#This Row],[Actual]],""),"")</f>
        <v/>
      </c>
    </row>
    <row r="445" spans="1:17" x14ac:dyDescent="0.75">
      <c r="A445" s="22" t="s">
        <v>10</v>
      </c>
      <c r="B445" s="22" t="s">
        <v>11</v>
      </c>
      <c r="C445" s="22" t="s">
        <v>22</v>
      </c>
      <c r="D445" s="22" t="s">
        <v>23</v>
      </c>
      <c r="E445" s="22" t="s">
        <v>34</v>
      </c>
      <c r="F445" s="22" t="s">
        <v>25</v>
      </c>
      <c r="G445" s="22" t="s">
        <v>35</v>
      </c>
      <c r="H445">
        <v>66103446</v>
      </c>
      <c r="I445" s="22" t="s">
        <v>850</v>
      </c>
      <c r="J445" s="22" t="s">
        <v>851</v>
      </c>
      <c r="K445" s="22" t="str">
        <f>_xlfn.TEXTBEFORE(Table1__4[[#This Row],[ParentName]],"-")</f>
        <v>BD12</v>
      </c>
      <c r="L445" s="22" t="str">
        <f>_xlfn.XLOOKUP(Table1__4[[#This Row],[MAAN8]],ASO!F:F,ASO!H:H,"")</f>
        <v>Grocery Store</v>
      </c>
      <c r="M445" s="22" t="str">
        <f>_xlfn.XLOOKUP(Table1__4[[#This Row],[MAAN8]],program!A:A,program!E:E,"")</f>
        <v/>
      </c>
      <c r="N445" s="22" t="str">
        <f>_xlfn.XLOOKUP(Table1__4[[#This Row],[MAAN8]],program!A:A,program!F:F,"")</f>
        <v/>
      </c>
      <c r="O445" s="22">
        <f>SUMIFS(sellout!N:N,sellout!G:G,Table1__4[[#This Row],[MAAN8]])</f>
        <v>20</v>
      </c>
      <c r="P445" s="2" t="str">
        <f>IFERROR(Table1__4[[#This Row],[Actual]]/Table1__4[[#This Row],[Target]],"")</f>
        <v/>
      </c>
      <c r="Q445" s="22" t="str">
        <f>IFERROR(IF(Table1__4[[#This Row],[Target]]&gt;0,Table1__4[[#This Row],[Target]]-Table1__4[[#This Row],[Actual]],""),"")</f>
        <v/>
      </c>
    </row>
    <row r="446" spans="1:17" x14ac:dyDescent="0.75">
      <c r="A446" s="22" t="s">
        <v>10</v>
      </c>
      <c r="B446" s="22" t="s">
        <v>11</v>
      </c>
      <c r="C446" s="22" t="s">
        <v>12</v>
      </c>
      <c r="D446" s="22" t="s">
        <v>122</v>
      </c>
      <c r="E446" s="22" t="s">
        <v>200</v>
      </c>
      <c r="F446" s="22" t="s">
        <v>201</v>
      </c>
      <c r="G446" s="22" t="s">
        <v>18</v>
      </c>
      <c r="H446">
        <v>66104131</v>
      </c>
      <c r="I446" s="22" t="s">
        <v>853</v>
      </c>
      <c r="J446" s="22" t="s">
        <v>7800</v>
      </c>
      <c r="K446" s="22" t="str">
        <f>_xlfn.TEXTBEFORE(Table1__4[[#This Row],[ParentName]],"-")</f>
        <v>BD10</v>
      </c>
      <c r="L446" s="22" t="str">
        <f>_xlfn.XLOOKUP(Table1__4[[#This Row],[MAAN8]],ASO!F:F,ASO!H:H,"")</f>
        <v>Sub Distributor</v>
      </c>
      <c r="M446" s="22" t="str">
        <f>_xlfn.XLOOKUP(Table1__4[[#This Row],[MAAN8]],program!A:A,program!E:E,"")</f>
        <v/>
      </c>
      <c r="N446" s="22" t="str">
        <f>_xlfn.XLOOKUP(Table1__4[[#This Row],[MAAN8]],program!A:A,program!F:F,"")</f>
        <v/>
      </c>
      <c r="O446" s="22">
        <f>SUMIFS(sellout!N:N,sellout!G:G,Table1__4[[#This Row],[MAAN8]])</f>
        <v>855</v>
      </c>
      <c r="P446" s="2" t="str">
        <f>IFERROR(Table1__4[[#This Row],[Actual]]/Table1__4[[#This Row],[Target]],"")</f>
        <v/>
      </c>
      <c r="Q446" s="22" t="str">
        <f>IFERROR(IF(Table1__4[[#This Row],[Target]]&gt;0,Table1__4[[#This Row],[Target]]-Table1__4[[#This Row],[Actual]],""),"")</f>
        <v/>
      </c>
    </row>
    <row r="447" spans="1:17" x14ac:dyDescent="0.75">
      <c r="A447" s="22" t="s">
        <v>10</v>
      </c>
      <c r="B447" s="22" t="s">
        <v>11</v>
      </c>
      <c r="C447" s="22" t="s">
        <v>46</v>
      </c>
      <c r="D447" s="22" t="s">
        <v>47</v>
      </c>
      <c r="E447" s="22" t="s">
        <v>48</v>
      </c>
      <c r="F447" s="22" t="s">
        <v>49</v>
      </c>
      <c r="G447" s="22" t="s">
        <v>8030</v>
      </c>
      <c r="H447">
        <v>65700635</v>
      </c>
      <c r="I447" s="22" t="s">
        <v>854</v>
      </c>
      <c r="J447" s="22" t="s">
        <v>746</v>
      </c>
      <c r="K447" s="22" t="str">
        <f>_xlfn.TEXTBEFORE(Table1__4[[#This Row],[ParentName]],"-")</f>
        <v>HMcc</v>
      </c>
      <c r="L447" s="22" t="str">
        <f>_xlfn.XLOOKUP(Table1__4[[#This Row],[MAAN8]],ASO!F:F,ASO!H:H,"")</f>
        <v>Grocery Store</v>
      </c>
      <c r="M447" s="22" t="str">
        <f>_xlfn.XLOOKUP(Table1__4[[#This Row],[MAAN8]],program!A:A,program!E:E,"")</f>
        <v>Target Incentive</v>
      </c>
      <c r="N447" s="22">
        <f>_xlfn.XLOOKUP(Table1__4[[#This Row],[MAAN8]],program!A:A,program!F:F,"")</f>
        <v>155</v>
      </c>
      <c r="O447" s="22">
        <f>SUMIFS(sellout!N:N,sellout!G:G,Table1__4[[#This Row],[MAAN8]])</f>
        <v>30</v>
      </c>
      <c r="P447" s="2">
        <f>IFERROR(Table1__4[[#This Row],[Actual]]/Table1__4[[#This Row],[Target]],"")</f>
        <v>0.19354838709677419</v>
      </c>
      <c r="Q447" s="22">
        <f>IFERROR(IF(Table1__4[[#This Row],[Target]]&gt;0,Table1__4[[#This Row],[Target]]-Table1__4[[#This Row],[Actual]],""),"")</f>
        <v>125</v>
      </c>
    </row>
    <row r="448" spans="1:17" x14ac:dyDescent="0.75">
      <c r="A448" s="22" t="s">
        <v>10</v>
      </c>
      <c r="B448" s="22" t="s">
        <v>11</v>
      </c>
      <c r="C448" s="22" t="s">
        <v>22</v>
      </c>
      <c r="D448" s="22" t="s">
        <v>23</v>
      </c>
      <c r="E448" s="22" t="s">
        <v>84</v>
      </c>
      <c r="F448" s="22" t="s">
        <v>63</v>
      </c>
      <c r="G448" s="22" t="s">
        <v>85</v>
      </c>
      <c r="H448">
        <v>66152392</v>
      </c>
      <c r="I448" s="22" t="s">
        <v>854</v>
      </c>
      <c r="J448" s="22" t="s">
        <v>855</v>
      </c>
      <c r="K448" s="22" t="str">
        <f>_xlfn.TEXTBEFORE(Table1__4[[#This Row],[ParentName]],"-")</f>
        <v>BD12</v>
      </c>
      <c r="L448" s="22" t="str">
        <f>_xlfn.XLOOKUP(Table1__4[[#This Row],[MAAN8]],ASO!F:F,ASO!H:H,"")</f>
        <v>Grocery Store</v>
      </c>
      <c r="M448" s="22" t="str">
        <f>_xlfn.XLOOKUP(Table1__4[[#This Row],[MAAN8]],program!A:A,program!E:E,"")</f>
        <v/>
      </c>
      <c r="N448" s="22" t="str">
        <f>_xlfn.XLOOKUP(Table1__4[[#This Row],[MAAN8]],program!A:A,program!F:F,"")</f>
        <v/>
      </c>
      <c r="O448" s="22">
        <f>SUMIFS(sellout!N:N,sellout!G:G,Table1__4[[#This Row],[MAAN8]])</f>
        <v>3</v>
      </c>
      <c r="P448" s="2" t="str">
        <f>IFERROR(Table1__4[[#This Row],[Actual]]/Table1__4[[#This Row],[Target]],"")</f>
        <v/>
      </c>
      <c r="Q448" s="22" t="str">
        <f>IFERROR(IF(Table1__4[[#This Row],[Target]]&gt;0,Table1__4[[#This Row],[Target]]-Table1__4[[#This Row],[Actual]],""),"")</f>
        <v/>
      </c>
    </row>
    <row r="449" spans="1:17" x14ac:dyDescent="0.75">
      <c r="A449" s="22" t="s">
        <v>10</v>
      </c>
      <c r="B449" s="22" t="s">
        <v>11</v>
      </c>
      <c r="C449" s="22" t="s">
        <v>12</v>
      </c>
      <c r="D449" s="22" t="s">
        <v>54</v>
      </c>
      <c r="E449" s="22" t="s">
        <v>176</v>
      </c>
      <c r="F449" s="22" t="s">
        <v>30</v>
      </c>
      <c r="G449" s="22" t="s">
        <v>177</v>
      </c>
      <c r="H449">
        <v>66150790</v>
      </c>
      <c r="I449" s="22" t="s">
        <v>854</v>
      </c>
      <c r="J449" s="22" t="s">
        <v>856</v>
      </c>
      <c r="K449" s="22" t="str">
        <f>_xlfn.TEXTBEFORE(Table1__4[[#This Row],[ParentName]],"-")</f>
        <v>BD</v>
      </c>
      <c r="L449" s="22" t="str">
        <f>_xlfn.XLOOKUP(Table1__4[[#This Row],[MAAN8]],ASO!F:F,ASO!H:H,"")</f>
        <v>Grocery Store</v>
      </c>
      <c r="M449" s="22" t="str">
        <f>_xlfn.XLOOKUP(Table1__4[[#This Row],[MAAN8]],program!A:A,program!E:E,"")</f>
        <v/>
      </c>
      <c r="N449" s="22" t="str">
        <f>_xlfn.XLOOKUP(Table1__4[[#This Row],[MAAN8]],program!A:A,program!F:F,"")</f>
        <v/>
      </c>
      <c r="O449" s="22">
        <f>SUMIFS(sellout!N:N,sellout!G:G,Table1__4[[#This Row],[MAAN8]])</f>
        <v>5</v>
      </c>
      <c r="P449" s="2" t="str">
        <f>IFERROR(Table1__4[[#This Row],[Actual]]/Table1__4[[#This Row],[Target]],"")</f>
        <v/>
      </c>
      <c r="Q449" s="22" t="str">
        <f>IFERROR(IF(Table1__4[[#This Row],[Target]]&gt;0,Table1__4[[#This Row],[Target]]-Table1__4[[#This Row],[Actual]],""),"")</f>
        <v/>
      </c>
    </row>
    <row r="450" spans="1:17" x14ac:dyDescent="0.75">
      <c r="A450" s="22" t="s">
        <v>10</v>
      </c>
      <c r="B450" s="22" t="s">
        <v>11</v>
      </c>
      <c r="C450" s="22" t="s">
        <v>22</v>
      </c>
      <c r="D450" s="22" t="s">
        <v>23</v>
      </c>
      <c r="E450" s="22" t="s">
        <v>62</v>
      </c>
      <c r="F450" s="22" t="s">
        <v>63</v>
      </c>
      <c r="G450" s="22" t="s">
        <v>64</v>
      </c>
      <c r="H450">
        <v>66113627</v>
      </c>
      <c r="I450" s="22" t="s">
        <v>857</v>
      </c>
      <c r="J450" s="22" t="s">
        <v>858</v>
      </c>
      <c r="K450" s="22" t="str">
        <f>_xlfn.TEXTBEFORE(Table1__4[[#This Row],[ParentName]],"-")</f>
        <v>BD12</v>
      </c>
      <c r="L450" s="22" t="str">
        <f>_xlfn.XLOOKUP(Table1__4[[#This Row],[MAAN8]],ASO!F:F,ASO!H:H,"")</f>
        <v>Grocery Store</v>
      </c>
      <c r="M450" s="22" t="str">
        <f>_xlfn.XLOOKUP(Table1__4[[#This Row],[MAAN8]],program!A:A,program!E:E,"")</f>
        <v/>
      </c>
      <c r="N450" s="22" t="str">
        <f>_xlfn.XLOOKUP(Table1__4[[#This Row],[MAAN8]],program!A:A,program!F:F,"")</f>
        <v/>
      </c>
      <c r="O450" s="22">
        <f>SUMIFS(sellout!N:N,sellout!G:G,Table1__4[[#This Row],[MAAN8]])</f>
        <v>0</v>
      </c>
      <c r="P450" s="2" t="str">
        <f>IFERROR(Table1__4[[#This Row],[Actual]]/Table1__4[[#This Row],[Target]],"")</f>
        <v/>
      </c>
      <c r="Q450" s="22" t="str">
        <f>IFERROR(IF(Table1__4[[#This Row],[Target]]&gt;0,Table1__4[[#This Row],[Target]]-Table1__4[[#This Row],[Actual]],""),"")</f>
        <v/>
      </c>
    </row>
    <row r="451" spans="1:17" x14ac:dyDescent="0.75">
      <c r="A451" s="22" t="s">
        <v>10</v>
      </c>
      <c r="B451" s="22" t="s">
        <v>11</v>
      </c>
      <c r="C451" s="22" t="s">
        <v>46</v>
      </c>
      <c r="D451" s="22" t="s">
        <v>76</v>
      </c>
      <c r="E451" s="22" t="s">
        <v>108</v>
      </c>
      <c r="F451" s="22" t="s">
        <v>49</v>
      </c>
      <c r="G451" s="22" t="s">
        <v>109</v>
      </c>
      <c r="H451">
        <v>65720034</v>
      </c>
      <c r="I451" s="22" t="s">
        <v>859</v>
      </c>
      <c r="J451" s="22" t="s">
        <v>860</v>
      </c>
      <c r="K451" s="22" t="str">
        <f>_xlfn.TEXTBEFORE(Table1__4[[#This Row],[ParentName]],"-")</f>
        <v>PC</v>
      </c>
      <c r="L451" s="22" t="str">
        <f>_xlfn.XLOOKUP(Table1__4[[#This Row],[MAAN8]],ASO!F:F,ASO!H:H,"")</f>
        <v>Grocery Store</v>
      </c>
      <c r="M451" s="22" t="str">
        <f>_xlfn.XLOOKUP(Table1__4[[#This Row],[MAAN8]],program!A:A,program!E:E,"")</f>
        <v>Target Incentive</v>
      </c>
      <c r="N451" s="22">
        <f>_xlfn.XLOOKUP(Table1__4[[#This Row],[MAAN8]],program!A:A,program!F:F,"")</f>
        <v>90</v>
      </c>
      <c r="O451" s="22">
        <f>SUMIFS(sellout!N:N,sellout!G:G,Table1__4[[#This Row],[MAAN8]])</f>
        <v>30</v>
      </c>
      <c r="P451" s="2">
        <f>IFERROR(Table1__4[[#This Row],[Actual]]/Table1__4[[#This Row],[Target]],"")</f>
        <v>0.33333333333333331</v>
      </c>
      <c r="Q451" s="22">
        <f>IFERROR(IF(Table1__4[[#This Row],[Target]]&gt;0,Table1__4[[#This Row],[Target]]-Table1__4[[#This Row],[Actual]],""),"")</f>
        <v>60</v>
      </c>
    </row>
    <row r="452" spans="1:17" x14ac:dyDescent="0.75">
      <c r="A452" s="22" t="s">
        <v>10</v>
      </c>
      <c r="B452" s="22" t="s">
        <v>11</v>
      </c>
      <c r="C452" s="22" t="s">
        <v>22</v>
      </c>
      <c r="D452" s="22" t="s">
        <v>88</v>
      </c>
      <c r="E452" s="22" t="s">
        <v>262</v>
      </c>
      <c r="F452" s="22" t="s">
        <v>63</v>
      </c>
      <c r="G452" s="22" t="s">
        <v>263</v>
      </c>
      <c r="H452">
        <v>66105618</v>
      </c>
      <c r="I452" s="22" t="s">
        <v>859</v>
      </c>
      <c r="J452" s="22" t="s">
        <v>788</v>
      </c>
      <c r="K452" s="22" t="str">
        <f>_xlfn.TEXTBEFORE(Table1__4[[#This Row],[ParentName]],"-")</f>
        <v>BD11</v>
      </c>
      <c r="L452" s="22" t="str">
        <f>_xlfn.XLOOKUP(Table1__4[[#This Row],[MAAN8]],ASO!F:F,ASO!H:H,"")</f>
        <v>Grocery Store</v>
      </c>
      <c r="M452" s="22" t="str">
        <f>_xlfn.XLOOKUP(Table1__4[[#This Row],[MAAN8]],program!A:A,program!E:E,"")</f>
        <v/>
      </c>
      <c r="N452" s="22" t="str">
        <f>_xlfn.XLOOKUP(Table1__4[[#This Row],[MAAN8]],program!A:A,program!F:F,"")</f>
        <v/>
      </c>
      <c r="O452" s="22">
        <f>SUMIFS(sellout!N:N,sellout!G:G,Table1__4[[#This Row],[MAAN8]])</f>
        <v>0</v>
      </c>
      <c r="P452" s="2" t="str">
        <f>IFERROR(Table1__4[[#This Row],[Actual]]/Table1__4[[#This Row],[Target]],"")</f>
        <v/>
      </c>
      <c r="Q452" s="22" t="str">
        <f>IFERROR(IF(Table1__4[[#This Row],[Target]]&gt;0,Table1__4[[#This Row],[Target]]-Table1__4[[#This Row],[Actual]],""),"")</f>
        <v/>
      </c>
    </row>
    <row r="453" spans="1:17" x14ac:dyDescent="0.75">
      <c r="A453" s="22" t="s">
        <v>10</v>
      </c>
      <c r="B453" s="22" t="s">
        <v>11</v>
      </c>
      <c r="C453" s="22" t="s">
        <v>12</v>
      </c>
      <c r="D453" s="22" t="s">
        <v>13</v>
      </c>
      <c r="E453" s="22" t="s">
        <v>29</v>
      </c>
      <c r="F453" s="22" t="s">
        <v>30</v>
      </c>
      <c r="G453" s="22" t="s">
        <v>31</v>
      </c>
      <c r="H453">
        <v>66106477</v>
      </c>
      <c r="I453" s="22" t="s">
        <v>859</v>
      </c>
      <c r="J453" s="22" t="s">
        <v>861</v>
      </c>
      <c r="K453" s="22" t="str">
        <f>_xlfn.TEXTBEFORE(Table1__4[[#This Row],[ParentName]],"-")</f>
        <v>BD8</v>
      </c>
      <c r="L453" s="22" t="str">
        <f>_xlfn.XLOOKUP(Table1__4[[#This Row],[MAAN8]],ASO!F:F,ASO!H:H,"")</f>
        <v>Grocery Store</v>
      </c>
      <c r="M453" s="22" t="str">
        <f>_xlfn.XLOOKUP(Table1__4[[#This Row],[MAAN8]],program!A:A,program!E:E,"")</f>
        <v/>
      </c>
      <c r="N453" s="22" t="str">
        <f>_xlfn.XLOOKUP(Table1__4[[#This Row],[MAAN8]],program!A:A,program!F:F,"")</f>
        <v/>
      </c>
      <c r="O453" s="22">
        <f>SUMIFS(sellout!N:N,sellout!G:G,Table1__4[[#This Row],[MAAN8]])</f>
        <v>0</v>
      </c>
      <c r="P453" s="2" t="str">
        <f>IFERROR(Table1__4[[#This Row],[Actual]]/Table1__4[[#This Row],[Target]],"")</f>
        <v/>
      </c>
      <c r="Q453" s="22" t="str">
        <f>IFERROR(IF(Table1__4[[#This Row],[Target]]&gt;0,Table1__4[[#This Row],[Target]]-Table1__4[[#This Row],[Actual]],""),"")</f>
        <v/>
      </c>
    </row>
    <row r="454" spans="1:17" x14ac:dyDescent="0.75">
      <c r="A454" s="22" t="s">
        <v>10</v>
      </c>
      <c r="B454" s="22" t="s">
        <v>11</v>
      </c>
      <c r="C454" s="22" t="s">
        <v>46</v>
      </c>
      <c r="D454" s="22" t="s">
        <v>47</v>
      </c>
      <c r="E454" s="22" t="s">
        <v>282</v>
      </c>
      <c r="F454" s="22" t="s">
        <v>68</v>
      </c>
      <c r="G454" s="22" t="s">
        <v>283</v>
      </c>
      <c r="H454">
        <v>65540368</v>
      </c>
      <c r="I454" s="22" t="s">
        <v>6108</v>
      </c>
      <c r="J454" s="22" t="s">
        <v>7412</v>
      </c>
      <c r="K454" s="22" t="str">
        <f>_xlfn.TEXTBEFORE(Table1__4[[#This Row],[ParentName]],"-")</f>
        <v>HMcc</v>
      </c>
      <c r="L454" s="22" t="str">
        <f>_xlfn.XLOOKUP(Table1__4[[#This Row],[MAAN8]],ASO!F:F,ASO!H:H,"")</f>
        <v/>
      </c>
      <c r="M454" s="22" t="str">
        <f>_xlfn.XLOOKUP(Table1__4[[#This Row],[MAAN8]],program!A:A,program!E:E,"")</f>
        <v>Target Incentive</v>
      </c>
      <c r="N454" s="22">
        <f>_xlfn.XLOOKUP(Table1__4[[#This Row],[MAAN8]],program!A:A,program!F:F,"")</f>
        <v>90</v>
      </c>
      <c r="O454" s="22">
        <f>SUMIFS(sellout!N:N,sellout!G:G,Table1__4[[#This Row],[MAAN8]])</f>
        <v>0</v>
      </c>
      <c r="P454" s="2">
        <f>IFERROR(Table1__4[[#This Row],[Actual]]/Table1__4[[#This Row],[Target]],"")</f>
        <v>0</v>
      </c>
      <c r="Q454" s="22">
        <f>IFERROR(IF(Table1__4[[#This Row],[Target]]&gt;0,Table1__4[[#This Row],[Target]]-Table1__4[[#This Row],[Actual]],""),"")</f>
        <v>90</v>
      </c>
    </row>
    <row r="455" spans="1:17" x14ac:dyDescent="0.75">
      <c r="A455" s="22" t="s">
        <v>10</v>
      </c>
      <c r="B455" s="22" t="s">
        <v>11</v>
      </c>
      <c r="C455" s="22" t="s">
        <v>12</v>
      </c>
      <c r="D455" s="22" t="s">
        <v>13</v>
      </c>
      <c r="E455" s="22" t="s">
        <v>176</v>
      </c>
      <c r="F455" s="22" t="s">
        <v>30</v>
      </c>
      <c r="G455" s="22" t="s">
        <v>177</v>
      </c>
      <c r="H455">
        <v>66113538</v>
      </c>
      <c r="I455" s="22" t="s">
        <v>862</v>
      </c>
      <c r="J455" s="22" t="s">
        <v>863</v>
      </c>
      <c r="K455" s="22" t="str">
        <f>_xlfn.TEXTBEFORE(Table1__4[[#This Row],[ParentName]],"-")</f>
        <v>BD8</v>
      </c>
      <c r="L455" s="22" t="str">
        <f>_xlfn.XLOOKUP(Table1__4[[#This Row],[MAAN8]],ASO!F:F,ASO!H:H,"")</f>
        <v/>
      </c>
      <c r="M455" s="22" t="str">
        <f>_xlfn.XLOOKUP(Table1__4[[#This Row],[MAAN8]],program!A:A,program!E:E,"")</f>
        <v/>
      </c>
      <c r="N455" s="22" t="str">
        <f>_xlfn.XLOOKUP(Table1__4[[#This Row],[MAAN8]],program!A:A,program!F:F,"")</f>
        <v/>
      </c>
      <c r="O455" s="22">
        <f>SUMIFS(sellout!N:N,sellout!G:G,Table1__4[[#This Row],[MAAN8]])</f>
        <v>25</v>
      </c>
      <c r="P455" s="2" t="str">
        <f>IFERROR(Table1__4[[#This Row],[Actual]]/Table1__4[[#This Row],[Target]],"")</f>
        <v/>
      </c>
      <c r="Q455" s="22" t="str">
        <f>IFERROR(IF(Table1__4[[#This Row],[Target]]&gt;0,Table1__4[[#This Row],[Target]]-Table1__4[[#This Row],[Actual]],""),"")</f>
        <v/>
      </c>
    </row>
    <row r="456" spans="1:17" x14ac:dyDescent="0.75">
      <c r="A456" s="22" t="s">
        <v>10</v>
      </c>
      <c r="B456" s="22" t="s">
        <v>11</v>
      </c>
      <c r="C456" s="22" t="s">
        <v>12</v>
      </c>
      <c r="D456" s="22" t="s">
        <v>54</v>
      </c>
      <c r="E456" s="22" t="s">
        <v>97</v>
      </c>
      <c r="F456" s="22" t="s">
        <v>30</v>
      </c>
      <c r="G456" s="22" t="s">
        <v>98</v>
      </c>
      <c r="H456">
        <v>66151517</v>
      </c>
      <c r="I456" s="22" t="s">
        <v>864</v>
      </c>
      <c r="J456" s="22" t="s">
        <v>865</v>
      </c>
      <c r="K456" s="22" t="str">
        <f>_xlfn.TEXTBEFORE(Table1__4[[#This Row],[ParentName]],"-")</f>
        <v>BD</v>
      </c>
      <c r="L456" s="22" t="str">
        <f>_xlfn.XLOOKUP(Table1__4[[#This Row],[MAAN8]],ASO!F:F,ASO!H:H,"")</f>
        <v>Grocery Store</v>
      </c>
      <c r="M456" s="22" t="str">
        <f>_xlfn.XLOOKUP(Table1__4[[#This Row],[MAAN8]],program!A:A,program!E:E,"")</f>
        <v/>
      </c>
      <c r="N456" s="22" t="str">
        <f>_xlfn.XLOOKUP(Table1__4[[#This Row],[MAAN8]],program!A:A,program!F:F,"")</f>
        <v/>
      </c>
      <c r="O456" s="22">
        <f>SUMIFS(sellout!N:N,sellout!G:G,Table1__4[[#This Row],[MAAN8]])</f>
        <v>5</v>
      </c>
      <c r="P456" s="2" t="str">
        <f>IFERROR(Table1__4[[#This Row],[Actual]]/Table1__4[[#This Row],[Target]],"")</f>
        <v/>
      </c>
      <c r="Q456" s="22" t="str">
        <f>IFERROR(IF(Table1__4[[#This Row],[Target]]&gt;0,Table1__4[[#This Row],[Target]]-Table1__4[[#This Row],[Actual]],""),"")</f>
        <v/>
      </c>
    </row>
    <row r="457" spans="1:17" x14ac:dyDescent="0.75">
      <c r="A457" s="22" t="s">
        <v>10</v>
      </c>
      <c r="B457" s="22" t="s">
        <v>11</v>
      </c>
      <c r="C457" s="22" t="s">
        <v>22</v>
      </c>
      <c r="D457" s="22" t="s">
        <v>23</v>
      </c>
      <c r="E457" s="22" t="s">
        <v>262</v>
      </c>
      <c r="F457" s="22" t="s">
        <v>63</v>
      </c>
      <c r="G457" s="22" t="s">
        <v>263</v>
      </c>
      <c r="H457">
        <v>66105957</v>
      </c>
      <c r="I457" s="22" t="s">
        <v>866</v>
      </c>
      <c r="J457" s="22" t="s">
        <v>867</v>
      </c>
      <c r="K457" s="22" t="str">
        <f>_xlfn.TEXTBEFORE(Table1__4[[#This Row],[ParentName]],"-")</f>
        <v>BD12</v>
      </c>
      <c r="L457" s="22" t="str">
        <f>_xlfn.XLOOKUP(Table1__4[[#This Row],[MAAN8]],ASO!F:F,ASO!H:H,"")</f>
        <v>Grocery Store</v>
      </c>
      <c r="M457" s="22" t="str">
        <f>_xlfn.XLOOKUP(Table1__4[[#This Row],[MAAN8]],program!A:A,program!E:E,"")</f>
        <v/>
      </c>
      <c r="N457" s="22" t="str">
        <f>_xlfn.XLOOKUP(Table1__4[[#This Row],[MAAN8]],program!A:A,program!F:F,"")</f>
        <v/>
      </c>
      <c r="O457" s="22">
        <f>SUMIFS(sellout!N:N,sellout!G:G,Table1__4[[#This Row],[MAAN8]])</f>
        <v>10</v>
      </c>
      <c r="P457" s="2" t="str">
        <f>IFERROR(Table1__4[[#This Row],[Actual]]/Table1__4[[#This Row],[Target]],"")</f>
        <v/>
      </c>
      <c r="Q457" s="22" t="str">
        <f>IFERROR(IF(Table1__4[[#This Row],[Target]]&gt;0,Table1__4[[#This Row],[Target]]-Table1__4[[#This Row],[Actual]],""),"")</f>
        <v/>
      </c>
    </row>
    <row r="458" spans="1:17" x14ac:dyDescent="0.75">
      <c r="A458" s="22" t="s">
        <v>10</v>
      </c>
      <c r="B458" s="22" t="s">
        <v>11</v>
      </c>
      <c r="C458" s="22" t="s">
        <v>12</v>
      </c>
      <c r="D458" s="22" t="s">
        <v>122</v>
      </c>
      <c r="E458" s="22" t="s">
        <v>149</v>
      </c>
      <c r="F458" s="22" t="s">
        <v>150</v>
      </c>
      <c r="G458" s="22" t="s">
        <v>151</v>
      </c>
      <c r="H458">
        <v>66156091</v>
      </c>
      <c r="I458" s="22" t="s">
        <v>868</v>
      </c>
      <c r="J458" s="22" t="s">
        <v>869</v>
      </c>
      <c r="K458" s="22" t="str">
        <f>_xlfn.TEXTBEFORE(Table1__4[[#This Row],[ParentName]],"-")</f>
        <v>BD10</v>
      </c>
      <c r="L458" s="22" t="str">
        <f>_xlfn.XLOOKUP(Table1__4[[#This Row],[MAAN8]],ASO!F:F,ASO!H:H,"")</f>
        <v>Grocery Store</v>
      </c>
      <c r="M458" s="22" t="str">
        <f>_xlfn.XLOOKUP(Table1__4[[#This Row],[MAAN8]],program!A:A,program!E:E,"")</f>
        <v/>
      </c>
      <c r="N458" s="22" t="str">
        <f>_xlfn.XLOOKUP(Table1__4[[#This Row],[MAAN8]],program!A:A,program!F:F,"")</f>
        <v/>
      </c>
      <c r="O458" s="22">
        <f>SUMIFS(sellout!N:N,sellout!G:G,Table1__4[[#This Row],[MAAN8]])</f>
        <v>0</v>
      </c>
      <c r="P458" s="2" t="str">
        <f>IFERROR(Table1__4[[#This Row],[Actual]]/Table1__4[[#This Row],[Target]],"")</f>
        <v/>
      </c>
      <c r="Q458" s="22" t="str">
        <f>IFERROR(IF(Table1__4[[#This Row],[Target]]&gt;0,Table1__4[[#This Row],[Target]]-Table1__4[[#This Row],[Actual]],""),"")</f>
        <v/>
      </c>
    </row>
    <row r="459" spans="1:17" x14ac:dyDescent="0.75">
      <c r="A459" s="22" t="s">
        <v>10</v>
      </c>
      <c r="B459" s="22" t="s">
        <v>11</v>
      </c>
      <c r="C459" s="22" t="s">
        <v>22</v>
      </c>
      <c r="D459" s="22" t="s">
        <v>180</v>
      </c>
      <c r="E459" s="22" t="s">
        <v>181</v>
      </c>
      <c r="F459" s="22" t="s">
        <v>182</v>
      </c>
      <c r="G459" s="22" t="s">
        <v>183</v>
      </c>
      <c r="H459">
        <v>66115077</v>
      </c>
      <c r="I459" s="22" t="s">
        <v>7060</v>
      </c>
      <c r="J459" s="22" t="s">
        <v>870</v>
      </c>
      <c r="K459" s="22" t="str">
        <f>_xlfn.TEXTBEFORE(Table1__4[[#This Row],[ParentName]],"-")</f>
        <v>BD14</v>
      </c>
      <c r="L459" s="22" t="str">
        <f>_xlfn.XLOOKUP(Table1__4[[#This Row],[MAAN8]],ASO!F:F,ASO!H:H,"")</f>
        <v>Grocery Store</v>
      </c>
      <c r="M459" s="22" t="str">
        <f>_xlfn.XLOOKUP(Table1__4[[#This Row],[MAAN8]],program!A:A,program!E:E,"")</f>
        <v/>
      </c>
      <c r="N459" s="22" t="str">
        <f>_xlfn.XLOOKUP(Table1__4[[#This Row],[MAAN8]],program!A:A,program!F:F,"")</f>
        <v/>
      </c>
      <c r="O459" s="22">
        <f>SUMIFS(sellout!N:N,sellout!G:G,Table1__4[[#This Row],[MAAN8]])</f>
        <v>6</v>
      </c>
      <c r="P459" s="2" t="str">
        <f>IFERROR(Table1__4[[#This Row],[Actual]]/Table1__4[[#This Row],[Target]],"")</f>
        <v/>
      </c>
      <c r="Q459" s="22" t="str">
        <f>IFERROR(IF(Table1__4[[#This Row],[Target]]&gt;0,Table1__4[[#This Row],[Target]]-Table1__4[[#This Row],[Actual]],""),"")</f>
        <v/>
      </c>
    </row>
    <row r="460" spans="1:17" x14ac:dyDescent="0.75">
      <c r="A460" s="22" t="s">
        <v>10</v>
      </c>
      <c r="B460" s="22" t="s">
        <v>11</v>
      </c>
      <c r="C460" s="22" t="s">
        <v>22</v>
      </c>
      <c r="D460" s="22" t="s">
        <v>23</v>
      </c>
      <c r="E460" s="22" t="s">
        <v>252</v>
      </c>
      <c r="F460" s="22" t="s">
        <v>25</v>
      </c>
      <c r="G460" s="22" t="s">
        <v>253</v>
      </c>
      <c r="H460">
        <v>66111397</v>
      </c>
      <c r="I460" s="22" t="s">
        <v>871</v>
      </c>
      <c r="J460" s="22" t="s">
        <v>872</v>
      </c>
      <c r="K460" s="22" t="str">
        <f>_xlfn.TEXTBEFORE(Table1__4[[#This Row],[ParentName]],"-")</f>
        <v>BD12</v>
      </c>
      <c r="L460" s="22" t="str">
        <f>_xlfn.XLOOKUP(Table1__4[[#This Row],[MAAN8]],ASO!F:F,ASO!H:H,"")</f>
        <v>Grocery Store</v>
      </c>
      <c r="M460" s="22" t="str">
        <f>_xlfn.XLOOKUP(Table1__4[[#This Row],[MAAN8]],program!A:A,program!E:E,"")</f>
        <v/>
      </c>
      <c r="N460" s="22" t="str">
        <f>_xlfn.XLOOKUP(Table1__4[[#This Row],[MAAN8]],program!A:A,program!F:F,"")</f>
        <v/>
      </c>
      <c r="O460" s="22">
        <f>SUMIFS(sellout!N:N,sellout!G:G,Table1__4[[#This Row],[MAAN8]])</f>
        <v>40</v>
      </c>
      <c r="P460" s="2" t="str">
        <f>IFERROR(Table1__4[[#This Row],[Actual]]/Table1__4[[#This Row],[Target]],"")</f>
        <v/>
      </c>
      <c r="Q460" s="22" t="str">
        <f>IFERROR(IF(Table1__4[[#This Row],[Target]]&gt;0,Table1__4[[#This Row],[Target]]-Table1__4[[#This Row],[Actual]],""),"")</f>
        <v/>
      </c>
    </row>
    <row r="461" spans="1:17" x14ac:dyDescent="0.75">
      <c r="A461" s="22" t="s">
        <v>10</v>
      </c>
      <c r="B461" s="22" t="s">
        <v>11</v>
      </c>
      <c r="C461" s="22" t="s">
        <v>46</v>
      </c>
      <c r="D461" s="22" t="s">
        <v>76</v>
      </c>
      <c r="E461" s="22" t="s">
        <v>270</v>
      </c>
      <c r="F461" s="22" t="s">
        <v>49</v>
      </c>
      <c r="G461" s="22" t="s">
        <v>271</v>
      </c>
      <c r="H461">
        <v>65020570</v>
      </c>
      <c r="I461" s="22" t="s">
        <v>873</v>
      </c>
      <c r="J461" s="22" t="s">
        <v>874</v>
      </c>
      <c r="K461" s="22" t="str">
        <f>_xlfn.TEXTBEFORE(Table1__4[[#This Row],[ParentName]],"-")</f>
        <v>PC</v>
      </c>
      <c r="L461" s="22" t="str">
        <f>_xlfn.XLOOKUP(Table1__4[[#This Row],[MAAN8]],ASO!F:F,ASO!H:H,"")</f>
        <v>Grocery Store</v>
      </c>
      <c r="M461" s="22" t="str">
        <f>_xlfn.XLOOKUP(Table1__4[[#This Row],[MAAN8]],program!A:A,program!E:E,"")</f>
        <v>TPO</v>
      </c>
      <c r="N461" s="22">
        <f>_xlfn.XLOOKUP(Table1__4[[#This Row],[MAAN8]],program!A:A,program!F:F,"")</f>
        <v>2365</v>
      </c>
      <c r="O461" s="22">
        <f>SUMIFS(sellout!N:N,sellout!G:G,Table1__4[[#This Row],[MAAN8]])</f>
        <v>1076</v>
      </c>
      <c r="P461" s="2">
        <f>IFERROR(Table1__4[[#This Row],[Actual]]/Table1__4[[#This Row],[Target]],"")</f>
        <v>0.45496828752642704</v>
      </c>
      <c r="Q461" s="22">
        <f>IFERROR(IF(Table1__4[[#This Row],[Target]]&gt;0,Table1__4[[#This Row],[Target]]-Table1__4[[#This Row],[Actual]],""),"")</f>
        <v>1289</v>
      </c>
    </row>
    <row r="462" spans="1:17" x14ac:dyDescent="0.75">
      <c r="A462" s="22" t="s">
        <v>10</v>
      </c>
      <c r="B462" s="22" t="s">
        <v>11</v>
      </c>
      <c r="C462" s="22" t="s">
        <v>46</v>
      </c>
      <c r="D462" s="22" t="s">
        <v>47</v>
      </c>
      <c r="E462" s="22" t="s">
        <v>101</v>
      </c>
      <c r="F462" s="22" t="s">
        <v>68</v>
      </c>
      <c r="G462" s="22" t="s">
        <v>102</v>
      </c>
      <c r="H462">
        <v>65730582</v>
      </c>
      <c r="I462" s="22" t="s">
        <v>875</v>
      </c>
      <c r="J462" s="22" t="s">
        <v>876</v>
      </c>
      <c r="K462" s="22" t="str">
        <f>_xlfn.TEXTBEFORE(Table1__4[[#This Row],[ParentName]],"-")</f>
        <v>HMcc</v>
      </c>
      <c r="L462" s="22" t="str">
        <f>_xlfn.XLOOKUP(Table1__4[[#This Row],[MAAN8]],ASO!F:F,ASO!H:H,"")</f>
        <v>Grocery Store</v>
      </c>
      <c r="M462" s="22" t="str">
        <f>_xlfn.XLOOKUP(Table1__4[[#This Row],[MAAN8]],program!A:A,program!E:E,"")</f>
        <v>TPO</v>
      </c>
      <c r="N462" s="22">
        <f>_xlfn.XLOOKUP(Table1__4[[#This Row],[MAAN8]],program!A:A,program!F:F,"")</f>
        <v>2200</v>
      </c>
      <c r="O462" s="22">
        <f>SUMIFS(sellout!N:N,sellout!G:G,Table1__4[[#This Row],[MAAN8]])</f>
        <v>0</v>
      </c>
      <c r="P462" s="2">
        <f>IFERROR(Table1__4[[#This Row],[Actual]]/Table1__4[[#This Row],[Target]],"")</f>
        <v>0</v>
      </c>
      <c r="Q462" s="22">
        <f>IFERROR(IF(Table1__4[[#This Row],[Target]]&gt;0,Table1__4[[#This Row],[Target]]-Table1__4[[#This Row],[Actual]],""),"")</f>
        <v>2200</v>
      </c>
    </row>
    <row r="463" spans="1:17" x14ac:dyDescent="0.75">
      <c r="A463" s="22" t="s">
        <v>10</v>
      </c>
      <c r="B463" s="22" t="s">
        <v>11</v>
      </c>
      <c r="C463" s="22" t="s">
        <v>12</v>
      </c>
      <c r="D463" s="22" t="s">
        <v>38</v>
      </c>
      <c r="E463" s="22" t="s">
        <v>166</v>
      </c>
      <c r="F463" s="22" t="s">
        <v>40</v>
      </c>
      <c r="G463" s="22" t="s">
        <v>167</v>
      </c>
      <c r="H463">
        <v>66113208</v>
      </c>
      <c r="I463" s="22" t="s">
        <v>7038</v>
      </c>
      <c r="J463" s="22" t="s">
        <v>878</v>
      </c>
      <c r="K463" s="22" t="str">
        <f>_xlfn.TEXTBEFORE(Table1__4[[#This Row],[ParentName]],"-")</f>
        <v>BD16</v>
      </c>
      <c r="L463" s="22" t="str">
        <f>_xlfn.XLOOKUP(Table1__4[[#This Row],[MAAN8]],ASO!F:F,ASO!H:H,"")</f>
        <v>Grocery Store</v>
      </c>
      <c r="M463" s="22" t="str">
        <f>_xlfn.XLOOKUP(Table1__4[[#This Row],[MAAN8]],program!A:A,program!E:E,"")</f>
        <v/>
      </c>
      <c r="N463" s="22" t="str">
        <f>_xlfn.XLOOKUP(Table1__4[[#This Row],[MAAN8]],program!A:A,program!F:F,"")</f>
        <v/>
      </c>
      <c r="O463" s="22">
        <f>SUMIFS(sellout!N:N,sellout!G:G,Table1__4[[#This Row],[MAAN8]])</f>
        <v>5</v>
      </c>
      <c r="P463" s="2" t="str">
        <f>IFERROR(Table1__4[[#This Row],[Actual]]/Table1__4[[#This Row],[Target]],"")</f>
        <v/>
      </c>
      <c r="Q463" s="22" t="str">
        <f>IFERROR(IF(Table1__4[[#This Row],[Target]]&gt;0,Table1__4[[#This Row],[Target]]-Table1__4[[#This Row],[Actual]],""),"")</f>
        <v/>
      </c>
    </row>
    <row r="464" spans="1:17" x14ac:dyDescent="0.75">
      <c r="A464" s="22" t="s">
        <v>10</v>
      </c>
      <c r="B464" s="22" t="s">
        <v>11</v>
      </c>
      <c r="C464" s="22" t="s">
        <v>46</v>
      </c>
      <c r="D464" s="22" t="s">
        <v>47</v>
      </c>
      <c r="E464" s="22" t="s">
        <v>112</v>
      </c>
      <c r="F464" s="22" t="s">
        <v>49</v>
      </c>
      <c r="G464" s="22" t="s">
        <v>113</v>
      </c>
      <c r="H464">
        <v>65540088</v>
      </c>
      <c r="I464" s="22" t="s">
        <v>879</v>
      </c>
      <c r="J464" s="22" t="s">
        <v>880</v>
      </c>
      <c r="K464" s="22" t="str">
        <f>_xlfn.TEXTBEFORE(Table1__4[[#This Row],[ParentName]],"-")</f>
        <v>HMcc</v>
      </c>
      <c r="L464" s="22" t="str">
        <f>_xlfn.XLOOKUP(Table1__4[[#This Row],[MAAN8]],ASO!F:F,ASO!H:H,"")</f>
        <v>Grocery Store</v>
      </c>
      <c r="M464" s="22" t="str">
        <f>_xlfn.XLOOKUP(Table1__4[[#This Row],[MAAN8]],program!A:A,program!E:E,"")</f>
        <v/>
      </c>
      <c r="N464" s="22">
        <f>_xlfn.XLOOKUP(Table1__4[[#This Row],[MAAN8]],program!A:A,program!F:F,"")</f>
        <v>0</v>
      </c>
      <c r="O464" s="22">
        <f>SUMIFS(sellout!N:N,sellout!G:G,Table1__4[[#This Row],[MAAN8]])</f>
        <v>0</v>
      </c>
      <c r="P464" s="2" t="str">
        <f>IFERROR(Table1__4[[#This Row],[Actual]]/Table1__4[[#This Row],[Target]],"")</f>
        <v/>
      </c>
      <c r="Q464" s="22" t="str">
        <f>IFERROR(IF(Table1__4[[#This Row],[Target]]&gt;0,Table1__4[[#This Row],[Target]]-Table1__4[[#This Row],[Actual]],""),"")</f>
        <v/>
      </c>
    </row>
    <row r="465" spans="1:17" x14ac:dyDescent="0.75">
      <c r="A465" s="22" t="s">
        <v>10</v>
      </c>
      <c r="B465" s="22" t="s">
        <v>11</v>
      </c>
      <c r="C465" s="22" t="s">
        <v>12</v>
      </c>
      <c r="D465" s="22" t="s">
        <v>122</v>
      </c>
      <c r="E465" s="22" t="s">
        <v>149</v>
      </c>
      <c r="F465" s="22" t="s">
        <v>150</v>
      </c>
      <c r="G465" s="22" t="s">
        <v>151</v>
      </c>
      <c r="H465">
        <v>66111184</v>
      </c>
      <c r="I465" s="22" t="s">
        <v>881</v>
      </c>
      <c r="J465" s="22" t="s">
        <v>882</v>
      </c>
      <c r="K465" s="22" t="str">
        <f>_xlfn.TEXTBEFORE(Table1__4[[#This Row],[ParentName]],"-")</f>
        <v>BD10</v>
      </c>
      <c r="L465" s="22" t="str">
        <f>_xlfn.XLOOKUP(Table1__4[[#This Row],[MAAN8]],ASO!F:F,ASO!H:H,"")</f>
        <v>Grocery Store</v>
      </c>
      <c r="M465" s="22" t="str">
        <f>_xlfn.XLOOKUP(Table1__4[[#This Row],[MAAN8]],program!A:A,program!E:E,"")</f>
        <v/>
      </c>
      <c r="N465" s="22" t="str">
        <f>_xlfn.XLOOKUP(Table1__4[[#This Row],[MAAN8]],program!A:A,program!F:F,"")</f>
        <v/>
      </c>
      <c r="O465" s="22">
        <f>SUMIFS(sellout!N:N,sellout!G:G,Table1__4[[#This Row],[MAAN8]])</f>
        <v>0</v>
      </c>
      <c r="P465" s="2" t="str">
        <f>IFERROR(Table1__4[[#This Row],[Actual]]/Table1__4[[#This Row],[Target]],"")</f>
        <v/>
      </c>
      <c r="Q465" s="22" t="str">
        <f>IFERROR(IF(Table1__4[[#This Row],[Target]]&gt;0,Table1__4[[#This Row],[Target]]-Table1__4[[#This Row],[Actual]],""),"")</f>
        <v/>
      </c>
    </row>
    <row r="466" spans="1:17" x14ac:dyDescent="0.75">
      <c r="A466" s="22" t="s">
        <v>10</v>
      </c>
      <c r="B466" s="22" t="s">
        <v>11</v>
      </c>
      <c r="C466" s="22" t="s">
        <v>22</v>
      </c>
      <c r="D466" s="22" t="s">
        <v>88</v>
      </c>
      <c r="E466" s="22" t="s">
        <v>447</v>
      </c>
      <c r="F466" s="22" t="s">
        <v>218</v>
      </c>
      <c r="G466" s="22" t="s">
        <v>448</v>
      </c>
      <c r="H466">
        <v>66107443</v>
      </c>
      <c r="I466" s="22" t="s">
        <v>883</v>
      </c>
      <c r="J466" s="22" t="s">
        <v>884</v>
      </c>
      <c r="K466" s="22" t="str">
        <f>_xlfn.TEXTBEFORE(Table1__4[[#This Row],[ParentName]],"-")</f>
        <v>BD11</v>
      </c>
      <c r="L466" s="22" t="str">
        <f>_xlfn.XLOOKUP(Table1__4[[#This Row],[MAAN8]],ASO!F:F,ASO!H:H,"")</f>
        <v>Grocery Store</v>
      </c>
      <c r="M466" s="22" t="str">
        <f>_xlfn.XLOOKUP(Table1__4[[#This Row],[MAAN8]],program!A:A,program!E:E,"")</f>
        <v/>
      </c>
      <c r="N466" s="22" t="str">
        <f>_xlfn.XLOOKUP(Table1__4[[#This Row],[MAAN8]],program!A:A,program!F:F,"")</f>
        <v/>
      </c>
      <c r="O466" s="22">
        <f>SUMIFS(sellout!N:N,sellout!G:G,Table1__4[[#This Row],[MAAN8]])</f>
        <v>0</v>
      </c>
      <c r="P466" s="2" t="str">
        <f>IFERROR(Table1__4[[#This Row],[Actual]]/Table1__4[[#This Row],[Target]],"")</f>
        <v/>
      </c>
      <c r="Q466" s="22" t="str">
        <f>IFERROR(IF(Table1__4[[#This Row],[Target]]&gt;0,Table1__4[[#This Row],[Target]]-Table1__4[[#This Row],[Actual]],""),"")</f>
        <v/>
      </c>
    </row>
    <row r="467" spans="1:17" x14ac:dyDescent="0.75">
      <c r="A467" s="22" t="s">
        <v>10</v>
      </c>
      <c r="B467" s="22" t="s">
        <v>11</v>
      </c>
      <c r="C467" s="22" t="s">
        <v>46</v>
      </c>
      <c r="D467" s="22" t="s">
        <v>47</v>
      </c>
      <c r="E467" s="22" t="s">
        <v>196</v>
      </c>
      <c r="F467" s="22" t="s">
        <v>49</v>
      </c>
      <c r="G467" s="22" t="s">
        <v>197</v>
      </c>
      <c r="H467">
        <v>65501351</v>
      </c>
      <c r="I467" s="22" t="s">
        <v>7413</v>
      </c>
      <c r="J467" s="22" t="s">
        <v>886</v>
      </c>
      <c r="K467" s="22" t="str">
        <f>_xlfn.TEXTBEFORE(Table1__4[[#This Row],[ParentName]],"-")</f>
        <v>HMcc</v>
      </c>
      <c r="L467" s="22" t="str">
        <f>_xlfn.XLOOKUP(Table1__4[[#This Row],[MAAN8]],ASO!F:F,ASO!H:H,"")</f>
        <v>Grocery Store - Home Delivery</v>
      </c>
      <c r="M467" s="22" t="str">
        <f>_xlfn.XLOOKUP(Table1__4[[#This Row],[MAAN8]],program!A:A,program!E:E,"")</f>
        <v>Target Incentive</v>
      </c>
      <c r="N467" s="22">
        <f>_xlfn.XLOOKUP(Table1__4[[#This Row],[MAAN8]],program!A:A,program!F:F,"")</f>
        <v>180</v>
      </c>
      <c r="O467" s="22">
        <f>SUMIFS(sellout!N:N,sellout!G:G,Table1__4[[#This Row],[MAAN8]])</f>
        <v>0</v>
      </c>
      <c r="P467" s="2">
        <f>IFERROR(Table1__4[[#This Row],[Actual]]/Table1__4[[#This Row],[Target]],"")</f>
        <v>0</v>
      </c>
      <c r="Q467" s="22">
        <f>IFERROR(IF(Table1__4[[#This Row],[Target]]&gt;0,Table1__4[[#This Row],[Target]]-Table1__4[[#This Row],[Actual]],""),"")</f>
        <v>180</v>
      </c>
    </row>
    <row r="468" spans="1:17" x14ac:dyDescent="0.75">
      <c r="A468" s="22" t="s">
        <v>10</v>
      </c>
      <c r="B468" s="22" t="s">
        <v>11</v>
      </c>
      <c r="C468" s="22" t="s">
        <v>46</v>
      </c>
      <c r="D468" s="22" t="s">
        <v>47</v>
      </c>
      <c r="E468" s="22" t="s">
        <v>408</v>
      </c>
      <c r="F468" s="22" t="s">
        <v>68</v>
      </c>
      <c r="G468" s="22" t="s">
        <v>409</v>
      </c>
      <c r="H468">
        <v>65013985</v>
      </c>
      <c r="I468" s="22" t="s">
        <v>8069</v>
      </c>
      <c r="J468" s="22" t="s">
        <v>888</v>
      </c>
      <c r="K468" s="22" t="str">
        <f>_xlfn.TEXTBEFORE(Table1__4[[#This Row],[ParentName]],"-")</f>
        <v>HMcc</v>
      </c>
      <c r="L468" s="22" t="str">
        <f>_xlfn.XLOOKUP(Table1__4[[#This Row],[MAAN8]],ASO!F:F,ASO!H:H,"")</f>
        <v>Grocery Store</v>
      </c>
      <c r="M468" s="22" t="str">
        <f>_xlfn.XLOOKUP(Table1__4[[#This Row],[MAAN8]],program!A:A,program!E:E,"")</f>
        <v/>
      </c>
      <c r="N468" s="22">
        <f>_xlfn.XLOOKUP(Table1__4[[#This Row],[MAAN8]],program!A:A,program!F:F,"")</f>
        <v>0</v>
      </c>
      <c r="O468" s="22">
        <f>SUMIFS(sellout!N:N,sellout!G:G,Table1__4[[#This Row],[MAAN8]])</f>
        <v>10</v>
      </c>
      <c r="P468" s="2" t="str">
        <f>IFERROR(Table1__4[[#This Row],[Actual]]/Table1__4[[#This Row],[Target]],"")</f>
        <v/>
      </c>
      <c r="Q468" s="22" t="str">
        <f>IFERROR(IF(Table1__4[[#This Row],[Target]]&gt;0,Table1__4[[#This Row],[Target]]-Table1__4[[#This Row],[Actual]],""),"")</f>
        <v/>
      </c>
    </row>
    <row r="469" spans="1:17" x14ac:dyDescent="0.75">
      <c r="A469" s="22" t="s">
        <v>10</v>
      </c>
      <c r="B469" s="22" t="s">
        <v>11</v>
      </c>
      <c r="C469" s="22" t="s">
        <v>12</v>
      </c>
      <c r="D469" s="22" t="s">
        <v>38</v>
      </c>
      <c r="E469" s="22" t="s">
        <v>166</v>
      </c>
      <c r="F469" s="22" t="s">
        <v>40</v>
      </c>
      <c r="G469" s="22" t="s">
        <v>167</v>
      </c>
      <c r="H469">
        <v>66109447</v>
      </c>
      <c r="I469" s="22" t="s">
        <v>7136</v>
      </c>
      <c r="J469" s="22" t="s">
        <v>1717</v>
      </c>
      <c r="K469" s="22" t="str">
        <f>_xlfn.TEXTBEFORE(Table1__4[[#This Row],[ParentName]],"-")</f>
        <v>BD16</v>
      </c>
      <c r="L469" s="22" t="str">
        <f>_xlfn.XLOOKUP(Table1__4[[#This Row],[MAAN8]],ASO!F:F,ASO!H:H,"")</f>
        <v/>
      </c>
      <c r="M469" s="22" t="str">
        <f>_xlfn.XLOOKUP(Table1__4[[#This Row],[MAAN8]],program!A:A,program!E:E,"")</f>
        <v/>
      </c>
      <c r="N469" s="22" t="str">
        <f>_xlfn.XLOOKUP(Table1__4[[#This Row],[MAAN8]],program!A:A,program!F:F,"")</f>
        <v/>
      </c>
      <c r="O469" s="22">
        <f>SUMIFS(sellout!N:N,sellout!G:G,Table1__4[[#This Row],[MAAN8]])</f>
        <v>15</v>
      </c>
      <c r="P469" s="2" t="str">
        <f>IFERROR(Table1__4[[#This Row],[Actual]]/Table1__4[[#This Row],[Target]],"")</f>
        <v/>
      </c>
      <c r="Q469" s="22" t="str">
        <f>IFERROR(IF(Table1__4[[#This Row],[Target]]&gt;0,Table1__4[[#This Row],[Target]]-Table1__4[[#This Row],[Actual]],""),"")</f>
        <v/>
      </c>
    </row>
    <row r="470" spans="1:17" x14ac:dyDescent="0.75">
      <c r="A470" s="22" t="s">
        <v>10</v>
      </c>
      <c r="B470" s="22" t="s">
        <v>11</v>
      </c>
      <c r="C470" s="22" t="s">
        <v>22</v>
      </c>
      <c r="D470" s="22" t="s">
        <v>23</v>
      </c>
      <c r="E470" s="22" t="s">
        <v>84</v>
      </c>
      <c r="F470" s="22" t="s">
        <v>63</v>
      </c>
      <c r="G470" s="22" t="s">
        <v>85</v>
      </c>
      <c r="H470">
        <v>66106583</v>
      </c>
      <c r="I470" s="22" t="s">
        <v>891</v>
      </c>
      <c r="J470" s="22" t="s">
        <v>892</v>
      </c>
      <c r="K470" s="22" t="str">
        <f>_xlfn.TEXTBEFORE(Table1__4[[#This Row],[ParentName]],"-")</f>
        <v>BD12</v>
      </c>
      <c r="L470" s="22" t="str">
        <f>_xlfn.XLOOKUP(Table1__4[[#This Row],[MAAN8]],ASO!F:F,ASO!H:H,"")</f>
        <v>Grocery Store</v>
      </c>
      <c r="M470" s="22" t="str">
        <f>_xlfn.XLOOKUP(Table1__4[[#This Row],[MAAN8]],program!A:A,program!E:E,"")</f>
        <v/>
      </c>
      <c r="N470" s="22" t="str">
        <f>_xlfn.XLOOKUP(Table1__4[[#This Row],[MAAN8]],program!A:A,program!F:F,"")</f>
        <v/>
      </c>
      <c r="O470" s="22">
        <f>SUMIFS(sellout!N:N,sellout!G:G,Table1__4[[#This Row],[MAAN8]])</f>
        <v>3</v>
      </c>
      <c r="P470" s="2" t="str">
        <f>IFERROR(Table1__4[[#This Row],[Actual]]/Table1__4[[#This Row],[Target]],"")</f>
        <v/>
      </c>
      <c r="Q470" s="22" t="str">
        <f>IFERROR(IF(Table1__4[[#This Row],[Target]]&gt;0,Table1__4[[#This Row],[Target]]-Table1__4[[#This Row],[Actual]],""),"")</f>
        <v/>
      </c>
    </row>
    <row r="471" spans="1:17" x14ac:dyDescent="0.75">
      <c r="A471" s="22" t="s">
        <v>10</v>
      </c>
      <c r="B471" s="22" t="s">
        <v>11</v>
      </c>
      <c r="C471" s="22" t="s">
        <v>22</v>
      </c>
      <c r="D471" s="22" t="s">
        <v>23</v>
      </c>
      <c r="E471" s="22" t="s">
        <v>84</v>
      </c>
      <c r="F471" s="22" t="s">
        <v>63</v>
      </c>
      <c r="G471" s="22" t="s">
        <v>85</v>
      </c>
      <c r="H471">
        <v>66104165</v>
      </c>
      <c r="I471" s="22" t="s">
        <v>889</v>
      </c>
      <c r="J471" s="22" t="s">
        <v>890</v>
      </c>
      <c r="K471" s="22" t="str">
        <f>_xlfn.TEXTBEFORE(Table1__4[[#This Row],[ParentName]],"-")</f>
        <v>BD12</v>
      </c>
      <c r="L471" s="22" t="str">
        <f>_xlfn.XLOOKUP(Table1__4[[#This Row],[MAAN8]],ASO!F:F,ASO!H:H,"")</f>
        <v>Grocery Store</v>
      </c>
      <c r="M471" s="22" t="str">
        <f>_xlfn.XLOOKUP(Table1__4[[#This Row],[MAAN8]],program!A:A,program!E:E,"")</f>
        <v/>
      </c>
      <c r="N471" s="22" t="str">
        <f>_xlfn.XLOOKUP(Table1__4[[#This Row],[MAAN8]],program!A:A,program!F:F,"")</f>
        <v/>
      </c>
      <c r="O471" s="22">
        <f>SUMIFS(sellout!N:N,sellout!G:G,Table1__4[[#This Row],[MAAN8]])</f>
        <v>0</v>
      </c>
      <c r="P471" s="2" t="str">
        <f>IFERROR(Table1__4[[#This Row],[Actual]]/Table1__4[[#This Row],[Target]],"")</f>
        <v/>
      </c>
      <c r="Q471" s="22" t="str">
        <f>IFERROR(IF(Table1__4[[#This Row],[Target]]&gt;0,Table1__4[[#This Row],[Target]]-Table1__4[[#This Row],[Actual]],""),"")</f>
        <v/>
      </c>
    </row>
    <row r="472" spans="1:17" x14ac:dyDescent="0.75">
      <c r="A472" s="22" t="s">
        <v>10</v>
      </c>
      <c r="B472" s="22" t="s">
        <v>11</v>
      </c>
      <c r="C472" s="22" t="s">
        <v>46</v>
      </c>
      <c r="D472" s="22" t="s">
        <v>47</v>
      </c>
      <c r="E472" s="22" t="s">
        <v>67</v>
      </c>
      <c r="F472" s="22" t="s">
        <v>68</v>
      </c>
      <c r="G472" s="22" t="s">
        <v>69</v>
      </c>
      <c r="H472">
        <v>65508947</v>
      </c>
      <c r="I472" s="22" t="s">
        <v>893</v>
      </c>
      <c r="J472" s="22" t="s">
        <v>894</v>
      </c>
      <c r="K472" s="22" t="str">
        <f>_xlfn.TEXTBEFORE(Table1__4[[#This Row],[ParentName]],"-")</f>
        <v>HMcc</v>
      </c>
      <c r="L472" s="22" t="str">
        <f>_xlfn.XLOOKUP(Table1__4[[#This Row],[MAAN8]],ASO!F:F,ASO!H:H,"")</f>
        <v>Grocery Store - Home Delivery</v>
      </c>
      <c r="M472" s="22" t="str">
        <f>_xlfn.XLOOKUP(Table1__4[[#This Row],[MAAN8]],program!A:A,program!E:E,"")</f>
        <v>TPO</v>
      </c>
      <c r="N472" s="22">
        <f>_xlfn.XLOOKUP(Table1__4[[#This Row],[MAAN8]],program!A:A,program!F:F,"")</f>
        <v>300</v>
      </c>
      <c r="O472" s="22">
        <f>SUMIFS(sellout!N:N,sellout!G:G,Table1__4[[#This Row],[MAAN8]])</f>
        <v>60</v>
      </c>
      <c r="P472" s="2">
        <f>IFERROR(Table1__4[[#This Row],[Actual]]/Table1__4[[#This Row],[Target]],"")</f>
        <v>0.2</v>
      </c>
      <c r="Q472" s="22">
        <f>IFERROR(IF(Table1__4[[#This Row],[Target]]&gt;0,Table1__4[[#This Row],[Target]]-Table1__4[[#This Row],[Actual]],""),"")</f>
        <v>240</v>
      </c>
    </row>
    <row r="473" spans="1:17" x14ac:dyDescent="0.75">
      <c r="A473" s="22" t="s">
        <v>10</v>
      </c>
      <c r="B473" s="22" t="s">
        <v>11</v>
      </c>
      <c r="C473" s="22" t="s">
        <v>22</v>
      </c>
      <c r="D473" s="22" t="s">
        <v>23</v>
      </c>
      <c r="E473" s="22" t="s">
        <v>34</v>
      </c>
      <c r="F473" s="22" t="s">
        <v>25</v>
      </c>
      <c r="G473" s="22" t="s">
        <v>35</v>
      </c>
      <c r="H473">
        <v>66152581</v>
      </c>
      <c r="I473" s="22" t="s">
        <v>893</v>
      </c>
      <c r="J473" s="22" t="s">
        <v>7333</v>
      </c>
      <c r="K473" s="22" t="str">
        <f>_xlfn.TEXTBEFORE(Table1__4[[#This Row],[ParentName]],"-")</f>
        <v>BD12</v>
      </c>
      <c r="L473" s="22" t="str">
        <f>_xlfn.XLOOKUP(Table1__4[[#This Row],[MAAN8]],ASO!F:F,ASO!H:H,"")</f>
        <v/>
      </c>
      <c r="M473" s="22" t="str">
        <f>_xlfn.XLOOKUP(Table1__4[[#This Row],[MAAN8]],program!A:A,program!E:E,"")</f>
        <v/>
      </c>
      <c r="N473" s="22" t="str">
        <f>_xlfn.XLOOKUP(Table1__4[[#This Row],[MAAN8]],program!A:A,program!F:F,"")</f>
        <v/>
      </c>
      <c r="O473" s="22">
        <f>SUMIFS(sellout!N:N,sellout!G:G,Table1__4[[#This Row],[MAAN8]])</f>
        <v>0</v>
      </c>
      <c r="P473" s="2" t="str">
        <f>IFERROR(Table1__4[[#This Row],[Actual]]/Table1__4[[#This Row],[Target]],"")</f>
        <v/>
      </c>
      <c r="Q473" s="22" t="str">
        <f>IFERROR(IF(Table1__4[[#This Row],[Target]]&gt;0,Table1__4[[#This Row],[Target]]-Table1__4[[#This Row],[Actual]],""),"")</f>
        <v/>
      </c>
    </row>
    <row r="474" spans="1:17" x14ac:dyDescent="0.75">
      <c r="A474" s="22" t="s">
        <v>10</v>
      </c>
      <c r="B474" s="22" t="s">
        <v>11</v>
      </c>
      <c r="C474" s="22" t="s">
        <v>12</v>
      </c>
      <c r="D474" s="22" t="s">
        <v>122</v>
      </c>
      <c r="E474" s="22" t="s">
        <v>622</v>
      </c>
      <c r="F474" s="22" t="s">
        <v>237</v>
      </c>
      <c r="G474" s="22" t="s">
        <v>623</v>
      </c>
      <c r="H474">
        <v>66151751</v>
      </c>
      <c r="I474" s="22" t="s">
        <v>893</v>
      </c>
      <c r="J474" s="22" t="s">
        <v>895</v>
      </c>
      <c r="K474" s="22" t="str">
        <f>_xlfn.TEXTBEFORE(Table1__4[[#This Row],[ParentName]],"-")</f>
        <v>BD10</v>
      </c>
      <c r="L474" s="22" t="str">
        <f>_xlfn.XLOOKUP(Table1__4[[#This Row],[MAAN8]],ASO!F:F,ASO!H:H,"")</f>
        <v>Grocery Store</v>
      </c>
      <c r="M474" s="22" t="str">
        <f>_xlfn.XLOOKUP(Table1__4[[#This Row],[MAAN8]],program!A:A,program!E:E,"")</f>
        <v/>
      </c>
      <c r="N474" s="22" t="str">
        <f>_xlfn.XLOOKUP(Table1__4[[#This Row],[MAAN8]],program!A:A,program!F:F,"")</f>
        <v/>
      </c>
      <c r="O474" s="22">
        <f>SUMIFS(sellout!N:N,sellout!G:G,Table1__4[[#This Row],[MAAN8]])</f>
        <v>120</v>
      </c>
      <c r="P474" s="2" t="str">
        <f>IFERROR(Table1__4[[#This Row],[Actual]]/Table1__4[[#This Row],[Target]],"")</f>
        <v/>
      </c>
      <c r="Q474" s="22" t="str">
        <f>IFERROR(IF(Table1__4[[#This Row],[Target]]&gt;0,Table1__4[[#This Row],[Target]]-Table1__4[[#This Row],[Actual]],""),"")</f>
        <v/>
      </c>
    </row>
    <row r="475" spans="1:17" x14ac:dyDescent="0.75">
      <c r="A475" s="22" t="s">
        <v>10</v>
      </c>
      <c r="B475" s="22" t="s">
        <v>11</v>
      </c>
      <c r="C475" s="22" t="s">
        <v>46</v>
      </c>
      <c r="D475" s="22" t="s">
        <v>47</v>
      </c>
      <c r="E475" s="22" t="s">
        <v>93</v>
      </c>
      <c r="F475" s="22" t="s">
        <v>68</v>
      </c>
      <c r="G475" s="22" t="s">
        <v>94</v>
      </c>
      <c r="H475">
        <v>65703398</v>
      </c>
      <c r="I475" s="22" t="s">
        <v>896</v>
      </c>
      <c r="J475" s="22" t="s">
        <v>897</v>
      </c>
      <c r="K475" s="22" t="str">
        <f>_xlfn.TEXTBEFORE(Table1__4[[#This Row],[ParentName]],"-")</f>
        <v>HMcc</v>
      </c>
      <c r="L475" s="22" t="str">
        <f>_xlfn.XLOOKUP(Table1__4[[#This Row],[MAAN8]],ASO!F:F,ASO!H:H,"")</f>
        <v>Grocery Store</v>
      </c>
      <c r="M475" s="22" t="str">
        <f>_xlfn.XLOOKUP(Table1__4[[#This Row],[MAAN8]],program!A:A,program!E:E,"")</f>
        <v>Target Incentive</v>
      </c>
      <c r="N475" s="22">
        <f>_xlfn.XLOOKUP(Table1__4[[#This Row],[MAAN8]],program!A:A,program!F:F,"")</f>
        <v>250</v>
      </c>
      <c r="O475" s="22">
        <f>SUMIFS(sellout!N:N,sellout!G:G,Table1__4[[#This Row],[MAAN8]])</f>
        <v>30</v>
      </c>
      <c r="P475" s="2">
        <f>IFERROR(Table1__4[[#This Row],[Actual]]/Table1__4[[#This Row],[Target]],"")</f>
        <v>0.12</v>
      </c>
      <c r="Q475" s="22">
        <f>IFERROR(IF(Table1__4[[#This Row],[Target]]&gt;0,Table1__4[[#This Row],[Target]]-Table1__4[[#This Row],[Actual]],""),"")</f>
        <v>220</v>
      </c>
    </row>
    <row r="476" spans="1:17" x14ac:dyDescent="0.75">
      <c r="A476" s="22" t="s">
        <v>10</v>
      </c>
      <c r="B476" s="22" t="s">
        <v>11</v>
      </c>
      <c r="C476" s="22" t="s">
        <v>12</v>
      </c>
      <c r="D476" s="22" t="s">
        <v>38</v>
      </c>
      <c r="E476" s="22" t="s">
        <v>247</v>
      </c>
      <c r="F476" s="22" t="s">
        <v>150</v>
      </c>
      <c r="G476" s="22" t="s">
        <v>7741</v>
      </c>
      <c r="H476">
        <v>66114818</v>
      </c>
      <c r="I476" s="22" t="s">
        <v>898</v>
      </c>
      <c r="J476" s="22" t="s">
        <v>899</v>
      </c>
      <c r="K476" s="22" t="str">
        <f>_xlfn.TEXTBEFORE(Table1__4[[#This Row],[ParentName]],"-")</f>
        <v>BD16</v>
      </c>
      <c r="L476" s="22" t="str">
        <f>_xlfn.XLOOKUP(Table1__4[[#This Row],[MAAN8]],ASO!F:F,ASO!H:H,"")</f>
        <v>Grocery Store</v>
      </c>
      <c r="M476" s="22" t="str">
        <f>_xlfn.XLOOKUP(Table1__4[[#This Row],[MAAN8]],program!A:A,program!E:E,"")</f>
        <v/>
      </c>
      <c r="N476" s="22" t="str">
        <f>_xlfn.XLOOKUP(Table1__4[[#This Row],[MAAN8]],program!A:A,program!F:F,"")</f>
        <v/>
      </c>
      <c r="O476" s="22">
        <f>SUMIFS(sellout!N:N,sellout!G:G,Table1__4[[#This Row],[MAAN8]])</f>
        <v>20</v>
      </c>
      <c r="P476" s="2" t="str">
        <f>IFERROR(Table1__4[[#This Row],[Actual]]/Table1__4[[#This Row],[Target]],"")</f>
        <v/>
      </c>
      <c r="Q476" s="22" t="str">
        <f>IFERROR(IF(Table1__4[[#This Row],[Target]]&gt;0,Table1__4[[#This Row],[Target]]-Table1__4[[#This Row],[Actual]],""),"")</f>
        <v/>
      </c>
    </row>
    <row r="477" spans="1:17" x14ac:dyDescent="0.75">
      <c r="A477" s="22" t="s">
        <v>10</v>
      </c>
      <c r="B477" s="22" t="s">
        <v>11</v>
      </c>
      <c r="C477" s="22" t="s">
        <v>12</v>
      </c>
      <c r="D477" s="22" t="s">
        <v>38</v>
      </c>
      <c r="E477" s="22" t="s">
        <v>154</v>
      </c>
      <c r="F477" s="22" t="s">
        <v>40</v>
      </c>
      <c r="G477" s="22" t="s">
        <v>155</v>
      </c>
      <c r="H477">
        <v>66151216</v>
      </c>
      <c r="I477" s="22" t="s">
        <v>900</v>
      </c>
      <c r="J477" s="22" t="s">
        <v>901</v>
      </c>
      <c r="K477" s="22" t="str">
        <f>_xlfn.TEXTBEFORE(Table1__4[[#This Row],[ParentName]],"-")</f>
        <v>BD16</v>
      </c>
      <c r="L477" s="22" t="str">
        <f>_xlfn.XLOOKUP(Table1__4[[#This Row],[MAAN8]],ASO!F:F,ASO!H:H,"")</f>
        <v>Grocery Store</v>
      </c>
      <c r="M477" s="22" t="str">
        <f>_xlfn.XLOOKUP(Table1__4[[#This Row],[MAAN8]],program!A:A,program!E:E,"")</f>
        <v/>
      </c>
      <c r="N477" s="22" t="str">
        <f>_xlfn.XLOOKUP(Table1__4[[#This Row],[MAAN8]],program!A:A,program!F:F,"")</f>
        <v/>
      </c>
      <c r="O477" s="22">
        <f>SUMIFS(sellout!N:N,sellout!G:G,Table1__4[[#This Row],[MAAN8]])</f>
        <v>0</v>
      </c>
      <c r="P477" s="2" t="str">
        <f>IFERROR(Table1__4[[#This Row],[Actual]]/Table1__4[[#This Row],[Target]],"")</f>
        <v/>
      </c>
      <c r="Q477" s="22" t="str">
        <f>IFERROR(IF(Table1__4[[#This Row],[Target]]&gt;0,Table1__4[[#This Row],[Target]]-Table1__4[[#This Row],[Actual]],""),"")</f>
        <v/>
      </c>
    </row>
    <row r="478" spans="1:17" x14ac:dyDescent="0.75">
      <c r="A478" s="22" t="s">
        <v>10</v>
      </c>
      <c r="B478" s="22" t="s">
        <v>11</v>
      </c>
      <c r="C478" s="22" t="s">
        <v>12</v>
      </c>
      <c r="D478" s="22" t="s">
        <v>38</v>
      </c>
      <c r="E478" s="22" t="s">
        <v>134</v>
      </c>
      <c r="F478" s="22" t="s">
        <v>40</v>
      </c>
      <c r="G478" s="22" t="s">
        <v>135</v>
      </c>
      <c r="H478">
        <v>66155523</v>
      </c>
      <c r="I478" s="22" t="s">
        <v>902</v>
      </c>
      <c r="J478" s="22" t="s">
        <v>903</v>
      </c>
      <c r="K478" s="22" t="str">
        <f>_xlfn.TEXTBEFORE(Table1__4[[#This Row],[ParentName]],"-")</f>
        <v>BD16</v>
      </c>
      <c r="L478" s="22" t="str">
        <f>_xlfn.XLOOKUP(Table1__4[[#This Row],[MAAN8]],ASO!F:F,ASO!H:H,"")</f>
        <v>Quan Nhau Economy</v>
      </c>
      <c r="M478" s="22" t="str">
        <f>_xlfn.XLOOKUP(Table1__4[[#This Row],[MAAN8]],program!A:A,program!E:E,"")</f>
        <v/>
      </c>
      <c r="N478" s="22" t="str">
        <f>_xlfn.XLOOKUP(Table1__4[[#This Row],[MAAN8]],program!A:A,program!F:F,"")</f>
        <v/>
      </c>
      <c r="O478" s="22">
        <f>SUMIFS(sellout!N:N,sellout!G:G,Table1__4[[#This Row],[MAAN8]])</f>
        <v>0</v>
      </c>
      <c r="P478" s="2" t="str">
        <f>IFERROR(Table1__4[[#This Row],[Actual]]/Table1__4[[#This Row],[Target]],"")</f>
        <v/>
      </c>
      <c r="Q478" s="22" t="str">
        <f>IFERROR(IF(Table1__4[[#This Row],[Target]]&gt;0,Table1__4[[#This Row],[Target]]-Table1__4[[#This Row],[Actual]],""),"")</f>
        <v/>
      </c>
    </row>
    <row r="479" spans="1:17" x14ac:dyDescent="0.75">
      <c r="A479" s="22" t="s">
        <v>10</v>
      </c>
      <c r="B479" s="22" t="s">
        <v>11</v>
      </c>
      <c r="C479" s="22" t="s">
        <v>12</v>
      </c>
      <c r="D479" s="22" t="s">
        <v>122</v>
      </c>
      <c r="E479" s="22" t="s">
        <v>200</v>
      </c>
      <c r="F479" s="22" t="s">
        <v>201</v>
      </c>
      <c r="G479" s="22" t="s">
        <v>18</v>
      </c>
      <c r="H479">
        <v>66104416</v>
      </c>
      <c r="I479" s="22" t="s">
        <v>904</v>
      </c>
      <c r="J479" s="22" t="s">
        <v>905</v>
      </c>
      <c r="K479" s="22" t="str">
        <f>_xlfn.TEXTBEFORE(Table1__4[[#This Row],[ParentName]],"-")</f>
        <v>BD10</v>
      </c>
      <c r="L479" s="22" t="str">
        <f>_xlfn.XLOOKUP(Table1__4[[#This Row],[MAAN8]],ASO!F:F,ASO!H:H,"")</f>
        <v>Sub Distributor</v>
      </c>
      <c r="M479" s="22" t="str">
        <f>_xlfn.XLOOKUP(Table1__4[[#This Row],[MAAN8]],program!A:A,program!E:E,"")</f>
        <v/>
      </c>
      <c r="N479" s="22" t="str">
        <f>_xlfn.XLOOKUP(Table1__4[[#This Row],[MAAN8]],program!A:A,program!F:F,"")</f>
        <v/>
      </c>
      <c r="O479" s="22">
        <f>SUMIFS(sellout!N:N,sellout!G:G,Table1__4[[#This Row],[MAAN8]])</f>
        <v>350</v>
      </c>
      <c r="P479" s="2" t="str">
        <f>IFERROR(Table1__4[[#This Row],[Actual]]/Table1__4[[#This Row],[Target]],"")</f>
        <v/>
      </c>
      <c r="Q479" s="22" t="str">
        <f>IFERROR(IF(Table1__4[[#This Row],[Target]]&gt;0,Table1__4[[#This Row],[Target]]-Table1__4[[#This Row],[Actual]],""),"")</f>
        <v/>
      </c>
    </row>
    <row r="480" spans="1:17" x14ac:dyDescent="0.75">
      <c r="A480" s="22" t="s">
        <v>10</v>
      </c>
      <c r="B480" s="22" t="s">
        <v>11</v>
      </c>
      <c r="C480" s="22" t="s">
        <v>46</v>
      </c>
      <c r="D480" s="22" t="s">
        <v>47</v>
      </c>
      <c r="E480" s="22" t="s">
        <v>112</v>
      </c>
      <c r="F480" s="22" t="s">
        <v>49</v>
      </c>
      <c r="G480" s="22" t="s">
        <v>113</v>
      </c>
      <c r="H480">
        <v>65504027</v>
      </c>
      <c r="I480" s="22" t="s">
        <v>906</v>
      </c>
      <c r="J480" s="22" t="s">
        <v>907</v>
      </c>
      <c r="K480" s="22" t="str">
        <f>_xlfn.TEXTBEFORE(Table1__4[[#This Row],[ParentName]],"-")</f>
        <v>HMcc</v>
      </c>
      <c r="L480" s="22" t="str">
        <f>_xlfn.XLOOKUP(Table1__4[[#This Row],[MAAN8]],ASO!F:F,ASO!H:H,"")</f>
        <v>Grocery Store - Home Delivery</v>
      </c>
      <c r="M480" s="22" t="str">
        <f>_xlfn.XLOOKUP(Table1__4[[#This Row],[MAAN8]],program!A:A,program!E:E,"")</f>
        <v>Target Incentive</v>
      </c>
      <c r="N480" s="22">
        <f>_xlfn.XLOOKUP(Table1__4[[#This Row],[MAAN8]],program!A:A,program!F:F,"")</f>
        <v>410</v>
      </c>
      <c r="O480" s="22">
        <f>SUMIFS(sellout!N:N,sellout!G:G,Table1__4[[#This Row],[MAAN8]])</f>
        <v>55</v>
      </c>
      <c r="P480" s="2">
        <f>IFERROR(Table1__4[[#This Row],[Actual]]/Table1__4[[#This Row],[Target]],"")</f>
        <v>0.13414634146341464</v>
      </c>
      <c r="Q480" s="22">
        <f>IFERROR(IF(Table1__4[[#This Row],[Target]]&gt;0,Table1__4[[#This Row],[Target]]-Table1__4[[#This Row],[Actual]],""),"")</f>
        <v>355</v>
      </c>
    </row>
    <row r="481" spans="1:17" x14ac:dyDescent="0.75">
      <c r="A481" s="22" t="s">
        <v>10</v>
      </c>
      <c r="B481" s="22" t="s">
        <v>11</v>
      </c>
      <c r="C481" s="22" t="s">
        <v>12</v>
      </c>
      <c r="D481" s="22" t="s">
        <v>122</v>
      </c>
      <c r="E481" s="22" t="s">
        <v>149</v>
      </c>
      <c r="F481" s="22" t="s">
        <v>150</v>
      </c>
      <c r="G481" s="22" t="s">
        <v>151</v>
      </c>
      <c r="H481">
        <v>66152644</v>
      </c>
      <c r="I481" s="22" t="s">
        <v>908</v>
      </c>
      <c r="J481" s="22" t="s">
        <v>909</v>
      </c>
      <c r="K481" s="22" t="str">
        <f>_xlfn.TEXTBEFORE(Table1__4[[#This Row],[ParentName]],"-")</f>
        <v>BD10</v>
      </c>
      <c r="L481" s="22" t="str">
        <f>_xlfn.XLOOKUP(Table1__4[[#This Row],[MAAN8]],ASO!F:F,ASO!H:H,"")</f>
        <v>Grocery Store</v>
      </c>
      <c r="M481" s="22" t="str">
        <f>_xlfn.XLOOKUP(Table1__4[[#This Row],[MAAN8]],program!A:A,program!E:E,"")</f>
        <v/>
      </c>
      <c r="N481" s="22" t="str">
        <f>_xlfn.XLOOKUP(Table1__4[[#This Row],[MAAN8]],program!A:A,program!F:F,"")</f>
        <v/>
      </c>
      <c r="O481" s="22">
        <f>SUMIFS(sellout!N:N,sellout!G:G,Table1__4[[#This Row],[MAAN8]])</f>
        <v>3</v>
      </c>
      <c r="P481" s="2" t="str">
        <f>IFERROR(Table1__4[[#This Row],[Actual]]/Table1__4[[#This Row],[Target]],"")</f>
        <v/>
      </c>
      <c r="Q481" s="22" t="str">
        <f>IFERROR(IF(Table1__4[[#This Row],[Target]]&gt;0,Table1__4[[#This Row],[Target]]-Table1__4[[#This Row],[Actual]],""),"")</f>
        <v/>
      </c>
    </row>
    <row r="482" spans="1:17" x14ac:dyDescent="0.75">
      <c r="A482" s="22" t="s">
        <v>10</v>
      </c>
      <c r="B482" s="22" t="s">
        <v>11</v>
      </c>
      <c r="C482" s="22" t="s">
        <v>46</v>
      </c>
      <c r="D482" s="22" t="s">
        <v>76</v>
      </c>
      <c r="E482" s="22" t="s">
        <v>105</v>
      </c>
      <c r="F482" s="22" t="s">
        <v>49</v>
      </c>
      <c r="G482" s="22" t="s">
        <v>106</v>
      </c>
      <c r="H482">
        <v>65508873</v>
      </c>
      <c r="I482" s="22" t="s">
        <v>910</v>
      </c>
      <c r="J482" s="22" t="s">
        <v>911</v>
      </c>
      <c r="K482" s="22" t="str">
        <f>_xlfn.TEXTBEFORE(Table1__4[[#This Row],[ParentName]],"-")</f>
        <v>PC</v>
      </c>
      <c r="L482" s="22" t="str">
        <f>_xlfn.XLOOKUP(Table1__4[[#This Row],[MAAN8]],ASO!F:F,ASO!H:H,"")</f>
        <v>Grocery Store - Home Delivery</v>
      </c>
      <c r="M482" s="22" t="str">
        <f>_xlfn.XLOOKUP(Table1__4[[#This Row],[MAAN8]],program!A:A,program!E:E,"")</f>
        <v>Target Incentive</v>
      </c>
      <c r="N482" s="22">
        <f>_xlfn.XLOOKUP(Table1__4[[#This Row],[MAAN8]],program!A:A,program!F:F,"")</f>
        <v>600</v>
      </c>
      <c r="O482" s="22">
        <f>SUMIFS(sellout!N:N,sellout!G:G,Table1__4[[#This Row],[MAAN8]])</f>
        <v>169</v>
      </c>
      <c r="P482" s="2">
        <f>IFERROR(Table1__4[[#This Row],[Actual]]/Table1__4[[#This Row],[Target]],"")</f>
        <v>0.28166666666666668</v>
      </c>
      <c r="Q482" s="22">
        <f>IFERROR(IF(Table1__4[[#This Row],[Target]]&gt;0,Table1__4[[#This Row],[Target]]-Table1__4[[#This Row],[Actual]],""),"")</f>
        <v>431</v>
      </c>
    </row>
    <row r="483" spans="1:17" x14ac:dyDescent="0.75">
      <c r="A483" s="22" t="s">
        <v>10</v>
      </c>
      <c r="B483" s="22" t="s">
        <v>11</v>
      </c>
      <c r="C483" s="22" t="s">
        <v>22</v>
      </c>
      <c r="D483" s="22" t="s">
        <v>180</v>
      </c>
      <c r="E483" s="22" t="s">
        <v>210</v>
      </c>
      <c r="F483" s="22" t="s">
        <v>182</v>
      </c>
      <c r="G483" s="22" t="s">
        <v>211</v>
      </c>
      <c r="H483">
        <v>66108925</v>
      </c>
      <c r="I483" s="22" t="s">
        <v>910</v>
      </c>
      <c r="J483" s="22" t="s">
        <v>912</v>
      </c>
      <c r="K483" s="22" t="str">
        <f>_xlfn.TEXTBEFORE(Table1__4[[#This Row],[ParentName]],"-")</f>
        <v>BD14</v>
      </c>
      <c r="L483" s="22" t="str">
        <f>_xlfn.XLOOKUP(Table1__4[[#This Row],[MAAN8]],ASO!F:F,ASO!H:H,"")</f>
        <v/>
      </c>
      <c r="M483" s="22" t="str">
        <f>_xlfn.XLOOKUP(Table1__4[[#This Row],[MAAN8]],program!A:A,program!E:E,"")</f>
        <v/>
      </c>
      <c r="N483" s="22" t="str">
        <f>_xlfn.XLOOKUP(Table1__4[[#This Row],[MAAN8]],program!A:A,program!F:F,"")</f>
        <v/>
      </c>
      <c r="O483" s="22">
        <f>SUMIFS(sellout!N:N,sellout!G:G,Table1__4[[#This Row],[MAAN8]])</f>
        <v>0</v>
      </c>
      <c r="P483" s="2" t="str">
        <f>IFERROR(Table1__4[[#This Row],[Actual]]/Table1__4[[#This Row],[Target]],"")</f>
        <v/>
      </c>
      <c r="Q483" s="22" t="str">
        <f>IFERROR(IF(Table1__4[[#This Row],[Target]]&gt;0,Table1__4[[#This Row],[Target]]-Table1__4[[#This Row],[Actual]],""),"")</f>
        <v/>
      </c>
    </row>
    <row r="484" spans="1:17" x14ac:dyDescent="0.75">
      <c r="A484" s="22" t="s">
        <v>10</v>
      </c>
      <c r="B484" s="22" t="s">
        <v>11</v>
      </c>
      <c r="C484" s="22" t="s">
        <v>12</v>
      </c>
      <c r="D484" s="22" t="s">
        <v>122</v>
      </c>
      <c r="E484" s="22" t="s">
        <v>598</v>
      </c>
      <c r="F484" s="22" t="s">
        <v>124</v>
      </c>
      <c r="G484" s="22" t="s">
        <v>599</v>
      </c>
      <c r="H484">
        <v>66155664</v>
      </c>
      <c r="I484" s="22" t="s">
        <v>910</v>
      </c>
      <c r="J484" s="22" t="s">
        <v>913</v>
      </c>
      <c r="K484" s="22" t="str">
        <f>_xlfn.TEXTBEFORE(Table1__4[[#This Row],[ParentName]],"-")</f>
        <v>BD10</v>
      </c>
      <c r="L484" s="22" t="str">
        <f>_xlfn.XLOOKUP(Table1__4[[#This Row],[MAAN8]],ASO!F:F,ASO!H:H,"")</f>
        <v>Grocery Store</v>
      </c>
      <c r="M484" s="22" t="str">
        <f>_xlfn.XLOOKUP(Table1__4[[#This Row],[MAAN8]],program!A:A,program!E:E,"")</f>
        <v/>
      </c>
      <c r="N484" s="22" t="str">
        <f>_xlfn.XLOOKUP(Table1__4[[#This Row],[MAAN8]],program!A:A,program!F:F,"")</f>
        <v/>
      </c>
      <c r="O484" s="22">
        <f>SUMIFS(sellout!N:N,sellout!G:G,Table1__4[[#This Row],[MAAN8]])</f>
        <v>0</v>
      </c>
      <c r="P484" s="2" t="str">
        <f>IFERROR(Table1__4[[#This Row],[Actual]]/Table1__4[[#This Row],[Target]],"")</f>
        <v/>
      </c>
      <c r="Q484" s="22" t="str">
        <f>IFERROR(IF(Table1__4[[#This Row],[Target]]&gt;0,Table1__4[[#This Row],[Target]]-Table1__4[[#This Row],[Actual]],""),"")</f>
        <v/>
      </c>
    </row>
    <row r="485" spans="1:17" x14ac:dyDescent="0.75">
      <c r="A485" s="22" t="s">
        <v>10</v>
      </c>
      <c r="B485" s="22" t="s">
        <v>11</v>
      </c>
      <c r="C485" s="22" t="s">
        <v>12</v>
      </c>
      <c r="D485" s="22" t="s">
        <v>122</v>
      </c>
      <c r="E485" s="22" t="s">
        <v>503</v>
      </c>
      <c r="F485" s="22" t="s">
        <v>124</v>
      </c>
      <c r="G485" s="22" t="s">
        <v>8046</v>
      </c>
      <c r="H485">
        <v>66107858</v>
      </c>
      <c r="I485" s="22" t="s">
        <v>914</v>
      </c>
      <c r="J485" s="22" t="s">
        <v>915</v>
      </c>
      <c r="K485" s="22" t="str">
        <f>_xlfn.TEXTBEFORE(Table1__4[[#This Row],[ParentName]],"-")</f>
        <v>BD10</v>
      </c>
      <c r="L485" s="22" t="str">
        <f>_xlfn.XLOOKUP(Table1__4[[#This Row],[MAAN8]],ASO!F:F,ASO!H:H,"")</f>
        <v>Grocery Store</v>
      </c>
      <c r="M485" s="22" t="str">
        <f>_xlfn.XLOOKUP(Table1__4[[#This Row],[MAAN8]],program!A:A,program!E:E,"")</f>
        <v/>
      </c>
      <c r="N485" s="22" t="str">
        <f>_xlfn.XLOOKUP(Table1__4[[#This Row],[MAAN8]],program!A:A,program!F:F,"")</f>
        <v/>
      </c>
      <c r="O485" s="22">
        <f>SUMIFS(sellout!N:N,sellout!G:G,Table1__4[[#This Row],[MAAN8]])</f>
        <v>20</v>
      </c>
      <c r="P485" s="2" t="str">
        <f>IFERROR(Table1__4[[#This Row],[Actual]]/Table1__4[[#This Row],[Target]],"")</f>
        <v/>
      </c>
      <c r="Q485" s="22" t="str">
        <f>IFERROR(IF(Table1__4[[#This Row],[Target]]&gt;0,Table1__4[[#This Row],[Target]]-Table1__4[[#This Row],[Actual]],""),"")</f>
        <v/>
      </c>
    </row>
    <row r="486" spans="1:17" x14ac:dyDescent="0.75">
      <c r="A486" s="22" t="s">
        <v>10</v>
      </c>
      <c r="B486" s="22" t="s">
        <v>11</v>
      </c>
      <c r="C486" s="22" t="s">
        <v>46</v>
      </c>
      <c r="D486" s="22" t="s">
        <v>76</v>
      </c>
      <c r="E486" s="22" t="s">
        <v>270</v>
      </c>
      <c r="F486" s="22" t="s">
        <v>49</v>
      </c>
      <c r="G486" s="22" t="s">
        <v>271</v>
      </c>
      <c r="H486">
        <v>65730908</v>
      </c>
      <c r="I486" s="22" t="s">
        <v>918</v>
      </c>
      <c r="J486" s="22" t="s">
        <v>919</v>
      </c>
      <c r="K486" s="22" t="str">
        <f>_xlfn.TEXTBEFORE(Table1__4[[#This Row],[ParentName]],"-")</f>
        <v>PC</v>
      </c>
      <c r="L486" s="22" t="str">
        <f>_xlfn.XLOOKUP(Table1__4[[#This Row],[MAAN8]],ASO!F:F,ASO!H:H,"")</f>
        <v>Grocery Store</v>
      </c>
      <c r="M486" s="22" t="str">
        <f>_xlfn.XLOOKUP(Table1__4[[#This Row],[MAAN8]],program!A:A,program!E:E,"")</f>
        <v>Target Incentive</v>
      </c>
      <c r="N486" s="22">
        <f>_xlfn.XLOOKUP(Table1__4[[#This Row],[MAAN8]],program!A:A,program!F:F,"")</f>
        <v>50</v>
      </c>
      <c r="O486" s="22">
        <f>SUMIFS(sellout!N:N,sellout!G:G,Table1__4[[#This Row],[MAAN8]])</f>
        <v>0</v>
      </c>
      <c r="P486" s="2">
        <f>IFERROR(Table1__4[[#This Row],[Actual]]/Table1__4[[#This Row],[Target]],"")</f>
        <v>0</v>
      </c>
      <c r="Q486" s="22">
        <f>IFERROR(IF(Table1__4[[#This Row],[Target]]&gt;0,Table1__4[[#This Row],[Target]]-Table1__4[[#This Row],[Actual]],""),"")</f>
        <v>50</v>
      </c>
    </row>
    <row r="487" spans="1:17" x14ac:dyDescent="0.75">
      <c r="A487" s="22" t="s">
        <v>10</v>
      </c>
      <c r="B487" s="22" t="s">
        <v>11</v>
      </c>
      <c r="C487" s="22" t="s">
        <v>12</v>
      </c>
      <c r="D487" s="22" t="s">
        <v>122</v>
      </c>
      <c r="E487" s="22" t="s">
        <v>206</v>
      </c>
      <c r="F487" s="22" t="s">
        <v>124</v>
      </c>
      <c r="G487" s="22" t="s">
        <v>207</v>
      </c>
      <c r="H487">
        <v>66108404</v>
      </c>
      <c r="I487" s="22" t="s">
        <v>916</v>
      </c>
      <c r="J487" s="22" t="s">
        <v>917</v>
      </c>
      <c r="K487" s="22" t="str">
        <f>_xlfn.TEXTBEFORE(Table1__4[[#This Row],[ParentName]],"-")</f>
        <v>BD10</v>
      </c>
      <c r="L487" s="22" t="str">
        <f>_xlfn.XLOOKUP(Table1__4[[#This Row],[MAAN8]],ASO!F:F,ASO!H:H,"")</f>
        <v>Grocery Store</v>
      </c>
      <c r="M487" s="22" t="str">
        <f>_xlfn.XLOOKUP(Table1__4[[#This Row],[MAAN8]],program!A:A,program!E:E,"")</f>
        <v/>
      </c>
      <c r="N487" s="22" t="str">
        <f>_xlfn.XLOOKUP(Table1__4[[#This Row],[MAAN8]],program!A:A,program!F:F,"")</f>
        <v/>
      </c>
      <c r="O487" s="22">
        <f>SUMIFS(sellout!N:N,sellout!G:G,Table1__4[[#This Row],[MAAN8]])</f>
        <v>0</v>
      </c>
      <c r="P487" s="2" t="str">
        <f>IFERROR(Table1__4[[#This Row],[Actual]]/Table1__4[[#This Row],[Target]],"")</f>
        <v/>
      </c>
      <c r="Q487" s="22" t="str">
        <f>IFERROR(IF(Table1__4[[#This Row],[Target]]&gt;0,Table1__4[[#This Row],[Target]]-Table1__4[[#This Row],[Actual]],""),"")</f>
        <v/>
      </c>
    </row>
    <row r="488" spans="1:17" x14ac:dyDescent="0.75">
      <c r="A488" s="22" t="s">
        <v>10</v>
      </c>
      <c r="B488" s="22" t="s">
        <v>11</v>
      </c>
      <c r="C488" s="22" t="s">
        <v>46</v>
      </c>
      <c r="D488" s="22" t="s">
        <v>47</v>
      </c>
      <c r="E488" s="22" t="s">
        <v>101</v>
      </c>
      <c r="F488" s="22" t="s">
        <v>68</v>
      </c>
      <c r="G488" s="22" t="s">
        <v>102</v>
      </c>
      <c r="H488">
        <v>65508858</v>
      </c>
      <c r="I488" s="22" t="s">
        <v>920</v>
      </c>
      <c r="J488" s="22" t="s">
        <v>921</v>
      </c>
      <c r="K488" s="22" t="str">
        <f>_xlfn.TEXTBEFORE(Table1__4[[#This Row],[ParentName]],"-")</f>
        <v>HMcc</v>
      </c>
      <c r="L488" s="22" t="str">
        <f>_xlfn.XLOOKUP(Table1__4[[#This Row],[MAAN8]],ASO!F:F,ASO!H:H,"")</f>
        <v>Grocery Store - Home Delivery</v>
      </c>
      <c r="M488" s="22" t="str">
        <f>_xlfn.XLOOKUP(Table1__4[[#This Row],[MAAN8]],program!A:A,program!E:E,"")</f>
        <v>Target Incentive</v>
      </c>
      <c r="N488" s="22">
        <f>_xlfn.XLOOKUP(Table1__4[[#This Row],[MAAN8]],program!A:A,program!F:F,"")</f>
        <v>195</v>
      </c>
      <c r="O488" s="22">
        <f>SUMIFS(sellout!N:N,sellout!G:G,Table1__4[[#This Row],[MAAN8]])</f>
        <v>75</v>
      </c>
      <c r="P488" s="2">
        <f>IFERROR(Table1__4[[#This Row],[Actual]]/Table1__4[[#This Row],[Target]],"")</f>
        <v>0.38461538461538464</v>
      </c>
      <c r="Q488" s="22">
        <f>IFERROR(IF(Table1__4[[#This Row],[Target]]&gt;0,Table1__4[[#This Row],[Target]]-Table1__4[[#This Row],[Actual]],""),"")</f>
        <v>120</v>
      </c>
    </row>
    <row r="489" spans="1:17" x14ac:dyDescent="0.75">
      <c r="A489" s="22" t="s">
        <v>10</v>
      </c>
      <c r="B489" s="22" t="s">
        <v>11</v>
      </c>
      <c r="C489" s="22" t="s">
        <v>22</v>
      </c>
      <c r="D489" s="22" t="s">
        <v>23</v>
      </c>
      <c r="E489" s="22" t="s">
        <v>84</v>
      </c>
      <c r="F489" s="22" t="s">
        <v>63</v>
      </c>
      <c r="G489" s="22" t="s">
        <v>85</v>
      </c>
      <c r="H489">
        <v>66155828</v>
      </c>
      <c r="I489" s="22" t="s">
        <v>922</v>
      </c>
      <c r="J489" s="22" t="s">
        <v>923</v>
      </c>
      <c r="K489" s="22" t="str">
        <f>_xlfn.TEXTBEFORE(Table1__4[[#This Row],[ParentName]],"-")</f>
        <v>BD12</v>
      </c>
      <c r="L489" s="22" t="str">
        <f>_xlfn.XLOOKUP(Table1__4[[#This Row],[MAAN8]],ASO!F:F,ASO!H:H,"")</f>
        <v>Grocery Store</v>
      </c>
      <c r="M489" s="22" t="str">
        <f>_xlfn.XLOOKUP(Table1__4[[#This Row],[MAAN8]],program!A:A,program!E:E,"")</f>
        <v/>
      </c>
      <c r="N489" s="22" t="str">
        <f>_xlfn.XLOOKUP(Table1__4[[#This Row],[MAAN8]],program!A:A,program!F:F,"")</f>
        <v/>
      </c>
      <c r="O489" s="22">
        <f>SUMIFS(sellout!N:N,sellout!G:G,Table1__4[[#This Row],[MAAN8]])</f>
        <v>0</v>
      </c>
      <c r="P489" s="2" t="str">
        <f>IFERROR(Table1__4[[#This Row],[Actual]]/Table1__4[[#This Row],[Target]],"")</f>
        <v/>
      </c>
      <c r="Q489" s="22" t="str">
        <f>IFERROR(IF(Table1__4[[#This Row],[Target]]&gt;0,Table1__4[[#This Row],[Target]]-Table1__4[[#This Row],[Actual]],""),"")</f>
        <v/>
      </c>
    </row>
    <row r="490" spans="1:17" x14ac:dyDescent="0.75">
      <c r="A490" s="22" t="s">
        <v>10</v>
      </c>
      <c r="B490" s="22" t="s">
        <v>11</v>
      </c>
      <c r="C490" s="22" t="s">
        <v>46</v>
      </c>
      <c r="D490" s="22" t="s">
        <v>47</v>
      </c>
      <c r="E490" s="22" t="s">
        <v>112</v>
      </c>
      <c r="F490" s="22" t="s">
        <v>49</v>
      </c>
      <c r="G490" s="22" t="s">
        <v>113</v>
      </c>
      <c r="H490">
        <v>65540105</v>
      </c>
      <c r="I490" s="22" t="s">
        <v>924</v>
      </c>
      <c r="J490" s="22" t="s">
        <v>925</v>
      </c>
      <c r="K490" s="22" t="str">
        <f>_xlfn.TEXTBEFORE(Table1__4[[#This Row],[ParentName]],"-")</f>
        <v>HMcc</v>
      </c>
      <c r="L490" s="22" t="str">
        <f>_xlfn.XLOOKUP(Table1__4[[#This Row],[MAAN8]],ASO!F:F,ASO!H:H,"")</f>
        <v>Grocery Store - Home Delivery</v>
      </c>
      <c r="M490" s="22" t="str">
        <f>_xlfn.XLOOKUP(Table1__4[[#This Row],[MAAN8]],program!A:A,program!E:E,"")</f>
        <v>Target Incentive</v>
      </c>
      <c r="N490" s="22">
        <f>_xlfn.XLOOKUP(Table1__4[[#This Row],[MAAN8]],program!A:A,program!F:F,"")</f>
        <v>150</v>
      </c>
      <c r="O490" s="22">
        <f>SUMIFS(sellout!N:N,sellout!G:G,Table1__4[[#This Row],[MAAN8]])</f>
        <v>0</v>
      </c>
      <c r="P490" s="2">
        <f>IFERROR(Table1__4[[#This Row],[Actual]]/Table1__4[[#This Row],[Target]],"")</f>
        <v>0</v>
      </c>
      <c r="Q490" s="22">
        <f>IFERROR(IF(Table1__4[[#This Row],[Target]]&gt;0,Table1__4[[#This Row],[Target]]-Table1__4[[#This Row],[Actual]],""),"")</f>
        <v>150</v>
      </c>
    </row>
    <row r="491" spans="1:17" x14ac:dyDescent="0.75">
      <c r="A491" s="22" t="s">
        <v>10</v>
      </c>
      <c r="B491" s="22" t="s">
        <v>11</v>
      </c>
      <c r="C491" s="22" t="s">
        <v>12</v>
      </c>
      <c r="D491" s="22" t="s">
        <v>122</v>
      </c>
      <c r="E491" s="22" t="s">
        <v>622</v>
      </c>
      <c r="F491" s="22" t="s">
        <v>237</v>
      </c>
      <c r="G491" s="22" t="s">
        <v>623</v>
      </c>
      <c r="H491">
        <v>66113269</v>
      </c>
      <c r="I491" s="22" t="s">
        <v>926</v>
      </c>
      <c r="J491" s="22" t="s">
        <v>927</v>
      </c>
      <c r="K491" s="22" t="str">
        <f>_xlfn.TEXTBEFORE(Table1__4[[#This Row],[ParentName]],"-")</f>
        <v>BD10</v>
      </c>
      <c r="L491" s="22" t="str">
        <f>_xlfn.XLOOKUP(Table1__4[[#This Row],[MAAN8]],ASO!F:F,ASO!H:H,"")</f>
        <v>Wholesaler</v>
      </c>
      <c r="M491" s="22" t="str">
        <f>_xlfn.XLOOKUP(Table1__4[[#This Row],[MAAN8]],program!A:A,program!E:E,"")</f>
        <v/>
      </c>
      <c r="N491" s="22" t="str">
        <f>_xlfn.XLOOKUP(Table1__4[[#This Row],[MAAN8]],program!A:A,program!F:F,"")</f>
        <v/>
      </c>
      <c r="O491" s="22">
        <f>SUMIFS(sellout!N:N,sellout!G:G,Table1__4[[#This Row],[MAAN8]])</f>
        <v>0</v>
      </c>
      <c r="P491" s="2" t="str">
        <f>IFERROR(Table1__4[[#This Row],[Actual]]/Table1__4[[#This Row],[Target]],"")</f>
        <v/>
      </c>
      <c r="Q491" s="22" t="str">
        <f>IFERROR(IF(Table1__4[[#This Row],[Target]]&gt;0,Table1__4[[#This Row],[Target]]-Table1__4[[#This Row],[Actual]],""),"")</f>
        <v/>
      </c>
    </row>
    <row r="492" spans="1:17" x14ac:dyDescent="0.75">
      <c r="A492" s="22" t="s">
        <v>10</v>
      </c>
      <c r="B492" s="22" t="s">
        <v>11</v>
      </c>
      <c r="C492" s="22" t="s">
        <v>22</v>
      </c>
      <c r="D492" s="22" t="s">
        <v>180</v>
      </c>
      <c r="E492" s="22" t="s">
        <v>928</v>
      </c>
      <c r="F492" s="22" t="s">
        <v>182</v>
      </c>
      <c r="G492" s="22" t="s">
        <v>929</v>
      </c>
      <c r="H492">
        <v>66151481</v>
      </c>
      <c r="I492" s="22" t="s">
        <v>930</v>
      </c>
      <c r="J492" s="22" t="s">
        <v>931</v>
      </c>
      <c r="K492" s="22" t="str">
        <f>_xlfn.TEXTBEFORE(Table1__4[[#This Row],[ParentName]],"-")</f>
        <v>BD14</v>
      </c>
      <c r="L492" s="22" t="str">
        <f>_xlfn.XLOOKUP(Table1__4[[#This Row],[MAAN8]],ASO!F:F,ASO!H:H,"")</f>
        <v>Grocery Store</v>
      </c>
      <c r="M492" s="22" t="str">
        <f>_xlfn.XLOOKUP(Table1__4[[#This Row],[MAAN8]],program!A:A,program!E:E,"")</f>
        <v/>
      </c>
      <c r="N492" s="22" t="str">
        <f>_xlfn.XLOOKUP(Table1__4[[#This Row],[MAAN8]],program!A:A,program!F:F,"")</f>
        <v/>
      </c>
      <c r="O492" s="22">
        <f>SUMIFS(sellout!N:N,sellout!G:G,Table1__4[[#This Row],[MAAN8]])</f>
        <v>0</v>
      </c>
      <c r="P492" s="2" t="str">
        <f>IFERROR(Table1__4[[#This Row],[Actual]]/Table1__4[[#This Row],[Target]],"")</f>
        <v/>
      </c>
      <c r="Q492" s="22" t="str">
        <f>IFERROR(IF(Table1__4[[#This Row],[Target]]&gt;0,Table1__4[[#This Row],[Target]]-Table1__4[[#This Row],[Actual]],""),"")</f>
        <v/>
      </c>
    </row>
    <row r="493" spans="1:17" x14ac:dyDescent="0.75">
      <c r="A493" s="22" t="s">
        <v>10</v>
      </c>
      <c r="B493" s="22" t="s">
        <v>11</v>
      </c>
      <c r="C493" s="22" t="s">
        <v>22</v>
      </c>
      <c r="D493" s="22" t="s">
        <v>23</v>
      </c>
      <c r="E493" s="22" t="s">
        <v>222</v>
      </c>
      <c r="F493" s="22" t="s">
        <v>25</v>
      </c>
      <c r="G493" s="22" t="s">
        <v>223</v>
      </c>
      <c r="H493">
        <v>66156284</v>
      </c>
      <c r="I493" s="22" t="s">
        <v>932</v>
      </c>
      <c r="J493" s="22" t="s">
        <v>1988</v>
      </c>
      <c r="K493" s="22" t="str">
        <f>_xlfn.TEXTBEFORE(Table1__4[[#This Row],[ParentName]],"-")</f>
        <v>BD12</v>
      </c>
      <c r="L493" s="22" t="str">
        <f>_xlfn.XLOOKUP(Table1__4[[#This Row],[MAAN8]],ASO!F:F,ASO!H:H,"")</f>
        <v/>
      </c>
      <c r="M493" s="22" t="str">
        <f>_xlfn.XLOOKUP(Table1__4[[#This Row],[MAAN8]],program!A:A,program!E:E,"")</f>
        <v/>
      </c>
      <c r="N493" s="22" t="str">
        <f>_xlfn.XLOOKUP(Table1__4[[#This Row],[MAAN8]],program!A:A,program!F:F,"")</f>
        <v/>
      </c>
      <c r="O493" s="22">
        <f>SUMIFS(sellout!N:N,sellout!G:G,Table1__4[[#This Row],[MAAN8]])</f>
        <v>60</v>
      </c>
      <c r="P493" s="2" t="str">
        <f>IFERROR(Table1__4[[#This Row],[Actual]]/Table1__4[[#This Row],[Target]],"")</f>
        <v/>
      </c>
      <c r="Q493" s="22" t="str">
        <f>IFERROR(IF(Table1__4[[#This Row],[Target]]&gt;0,Table1__4[[#This Row],[Target]]-Table1__4[[#This Row],[Actual]],""),"")</f>
        <v/>
      </c>
    </row>
    <row r="494" spans="1:17" x14ac:dyDescent="0.75">
      <c r="A494" s="22" t="s">
        <v>10</v>
      </c>
      <c r="B494" s="22" t="s">
        <v>11</v>
      </c>
      <c r="C494" s="22" t="s">
        <v>12</v>
      </c>
      <c r="D494" s="22" t="s">
        <v>122</v>
      </c>
      <c r="E494" s="22" t="s">
        <v>252</v>
      </c>
      <c r="F494" s="22" t="s">
        <v>25</v>
      </c>
      <c r="G494" s="22" t="s">
        <v>253</v>
      </c>
      <c r="H494">
        <v>66107635</v>
      </c>
      <c r="I494" s="22" t="s">
        <v>932</v>
      </c>
      <c r="J494" s="22" t="s">
        <v>933</v>
      </c>
      <c r="K494" s="22" t="str">
        <f>_xlfn.TEXTBEFORE(Table1__4[[#This Row],[ParentName]],"-")</f>
        <v>BD10</v>
      </c>
      <c r="L494" s="22" t="str">
        <f>_xlfn.XLOOKUP(Table1__4[[#This Row],[MAAN8]],ASO!F:F,ASO!H:H,"")</f>
        <v>Grocery Store</v>
      </c>
      <c r="M494" s="22" t="str">
        <f>_xlfn.XLOOKUP(Table1__4[[#This Row],[MAAN8]],program!A:A,program!E:E,"")</f>
        <v/>
      </c>
      <c r="N494" s="22" t="str">
        <f>_xlfn.XLOOKUP(Table1__4[[#This Row],[MAAN8]],program!A:A,program!F:F,"")</f>
        <v/>
      </c>
      <c r="O494" s="22">
        <f>SUMIFS(sellout!N:N,sellout!G:G,Table1__4[[#This Row],[MAAN8]])</f>
        <v>0</v>
      </c>
      <c r="P494" s="2" t="str">
        <f>IFERROR(Table1__4[[#This Row],[Actual]]/Table1__4[[#This Row],[Target]],"")</f>
        <v/>
      </c>
      <c r="Q494" s="22" t="str">
        <f>IFERROR(IF(Table1__4[[#This Row],[Target]]&gt;0,Table1__4[[#This Row],[Target]]-Table1__4[[#This Row],[Actual]],""),"")</f>
        <v/>
      </c>
    </row>
    <row r="495" spans="1:17" x14ac:dyDescent="0.75">
      <c r="A495" s="22" t="s">
        <v>10</v>
      </c>
      <c r="B495" s="22" t="s">
        <v>11</v>
      </c>
      <c r="C495" s="22" t="s">
        <v>22</v>
      </c>
      <c r="D495" s="22" t="s">
        <v>23</v>
      </c>
      <c r="E495" s="22" t="s">
        <v>62</v>
      </c>
      <c r="F495" s="22" t="s">
        <v>63</v>
      </c>
      <c r="G495" s="22" t="s">
        <v>64</v>
      </c>
      <c r="H495">
        <v>66115114</v>
      </c>
      <c r="I495" s="22" t="s">
        <v>7329</v>
      </c>
      <c r="J495" s="22" t="s">
        <v>7330</v>
      </c>
      <c r="K495" s="22" t="str">
        <f>_xlfn.TEXTBEFORE(Table1__4[[#This Row],[ParentName]],"-")</f>
        <v>BD12</v>
      </c>
      <c r="L495" s="22" t="str">
        <f>_xlfn.XLOOKUP(Table1__4[[#This Row],[MAAN8]],ASO!F:F,ASO!H:H,"")</f>
        <v/>
      </c>
      <c r="M495" s="22" t="str">
        <f>_xlfn.XLOOKUP(Table1__4[[#This Row],[MAAN8]],program!A:A,program!E:E,"")</f>
        <v/>
      </c>
      <c r="N495" s="22" t="str">
        <f>_xlfn.XLOOKUP(Table1__4[[#This Row],[MAAN8]],program!A:A,program!F:F,"")</f>
        <v/>
      </c>
      <c r="O495" s="22">
        <f>SUMIFS(sellout!N:N,sellout!G:G,Table1__4[[#This Row],[MAAN8]])</f>
        <v>101</v>
      </c>
      <c r="P495" s="2" t="str">
        <f>IFERROR(Table1__4[[#This Row],[Actual]]/Table1__4[[#This Row],[Target]],"")</f>
        <v/>
      </c>
      <c r="Q495" s="22" t="str">
        <f>IFERROR(IF(Table1__4[[#This Row],[Target]]&gt;0,Table1__4[[#This Row],[Target]]-Table1__4[[#This Row],[Actual]],""),"")</f>
        <v/>
      </c>
    </row>
    <row r="496" spans="1:17" x14ac:dyDescent="0.75">
      <c r="A496" s="22" t="s">
        <v>10</v>
      </c>
      <c r="B496" s="22" t="s">
        <v>11</v>
      </c>
      <c r="C496" s="22" t="s">
        <v>12</v>
      </c>
      <c r="D496" s="22" t="s">
        <v>13</v>
      </c>
      <c r="E496" s="22" t="s">
        <v>128</v>
      </c>
      <c r="F496" s="22" t="s">
        <v>30</v>
      </c>
      <c r="G496" s="22" t="s">
        <v>129</v>
      </c>
      <c r="H496">
        <v>66113180</v>
      </c>
      <c r="I496" s="22" t="s">
        <v>934</v>
      </c>
      <c r="J496" s="22" t="s">
        <v>935</v>
      </c>
      <c r="K496" s="22" t="str">
        <f>_xlfn.TEXTBEFORE(Table1__4[[#This Row],[ParentName]],"-")</f>
        <v>BD8</v>
      </c>
      <c r="L496" s="22" t="str">
        <f>_xlfn.XLOOKUP(Table1__4[[#This Row],[MAAN8]],ASO!F:F,ASO!H:H,"")</f>
        <v>Quan Nhau Mainstream</v>
      </c>
      <c r="M496" s="22" t="str">
        <f>_xlfn.XLOOKUP(Table1__4[[#This Row],[MAAN8]],program!A:A,program!E:E,"")</f>
        <v/>
      </c>
      <c r="N496" s="22" t="str">
        <f>_xlfn.XLOOKUP(Table1__4[[#This Row],[MAAN8]],program!A:A,program!F:F,"")</f>
        <v/>
      </c>
      <c r="O496" s="22">
        <f>SUMIFS(sellout!N:N,sellout!G:G,Table1__4[[#This Row],[MAAN8]])</f>
        <v>130</v>
      </c>
      <c r="P496" s="2" t="str">
        <f>IFERROR(Table1__4[[#This Row],[Actual]]/Table1__4[[#This Row],[Target]],"")</f>
        <v/>
      </c>
      <c r="Q496" s="22" t="str">
        <f>IFERROR(IF(Table1__4[[#This Row],[Target]]&gt;0,Table1__4[[#This Row],[Target]]-Table1__4[[#This Row],[Actual]],""),"")</f>
        <v/>
      </c>
    </row>
    <row r="497" spans="1:17" x14ac:dyDescent="0.75">
      <c r="A497" s="22" t="s">
        <v>10</v>
      </c>
      <c r="B497" s="22" t="s">
        <v>11</v>
      </c>
      <c r="C497" s="22" t="s">
        <v>12</v>
      </c>
      <c r="D497" s="22" t="s">
        <v>13</v>
      </c>
      <c r="E497" s="22" t="s">
        <v>29</v>
      </c>
      <c r="F497" s="22" t="s">
        <v>30</v>
      </c>
      <c r="G497" s="22" t="s">
        <v>31</v>
      </c>
      <c r="H497">
        <v>66115195</v>
      </c>
      <c r="I497" s="22" t="s">
        <v>7636</v>
      </c>
      <c r="J497" s="22" t="s">
        <v>7748</v>
      </c>
      <c r="K497" s="22" t="str">
        <f>_xlfn.TEXTBEFORE(Table1__4[[#This Row],[ParentName]],"-")</f>
        <v>BD8</v>
      </c>
      <c r="L497" s="22" t="str">
        <f>_xlfn.XLOOKUP(Table1__4[[#This Row],[MAAN8]],ASO!F:F,ASO!H:H,"")</f>
        <v/>
      </c>
      <c r="M497" s="22" t="str">
        <f>_xlfn.XLOOKUP(Table1__4[[#This Row],[MAAN8]],program!A:A,program!E:E,"")</f>
        <v/>
      </c>
      <c r="N497" s="22" t="str">
        <f>_xlfn.XLOOKUP(Table1__4[[#This Row],[MAAN8]],program!A:A,program!F:F,"")</f>
        <v/>
      </c>
      <c r="O497" s="22">
        <f>SUMIFS(sellout!N:N,sellout!G:G,Table1__4[[#This Row],[MAAN8]])</f>
        <v>0</v>
      </c>
      <c r="P497" s="2" t="str">
        <f>IFERROR(Table1__4[[#This Row],[Actual]]/Table1__4[[#This Row],[Target]],"")</f>
        <v/>
      </c>
      <c r="Q497" s="22" t="str">
        <f>IFERROR(IF(Table1__4[[#This Row],[Target]]&gt;0,Table1__4[[#This Row],[Target]]-Table1__4[[#This Row],[Actual]],""),"")</f>
        <v/>
      </c>
    </row>
    <row r="498" spans="1:17" x14ac:dyDescent="0.75">
      <c r="A498" s="22" t="s">
        <v>10</v>
      </c>
      <c r="B498" s="22" t="s">
        <v>11</v>
      </c>
      <c r="C498" s="22" t="s">
        <v>12</v>
      </c>
      <c r="D498" s="22" t="s">
        <v>122</v>
      </c>
      <c r="E498" s="22" t="s">
        <v>226</v>
      </c>
      <c r="F498" s="22" t="s">
        <v>150</v>
      </c>
      <c r="G498" s="22" t="s">
        <v>227</v>
      </c>
      <c r="H498">
        <v>66155969</v>
      </c>
      <c r="I498" s="22" t="s">
        <v>936</v>
      </c>
      <c r="J498" s="22" t="s">
        <v>937</v>
      </c>
      <c r="K498" s="22" t="str">
        <f>_xlfn.TEXTBEFORE(Table1__4[[#This Row],[ParentName]],"-")</f>
        <v>BD10</v>
      </c>
      <c r="L498" s="22" t="str">
        <f>_xlfn.XLOOKUP(Table1__4[[#This Row],[MAAN8]],ASO!F:F,ASO!H:H,"")</f>
        <v>Grocery Store</v>
      </c>
      <c r="M498" s="22" t="str">
        <f>_xlfn.XLOOKUP(Table1__4[[#This Row],[MAAN8]],program!A:A,program!E:E,"")</f>
        <v/>
      </c>
      <c r="N498" s="22" t="str">
        <f>_xlfn.XLOOKUP(Table1__4[[#This Row],[MAAN8]],program!A:A,program!F:F,"")</f>
        <v/>
      </c>
      <c r="O498" s="22">
        <f>SUMIFS(sellout!N:N,sellout!G:G,Table1__4[[#This Row],[MAAN8]])</f>
        <v>0</v>
      </c>
      <c r="P498" s="2" t="str">
        <f>IFERROR(Table1__4[[#This Row],[Actual]]/Table1__4[[#This Row],[Target]],"")</f>
        <v/>
      </c>
      <c r="Q498" s="22" t="str">
        <f>IFERROR(IF(Table1__4[[#This Row],[Target]]&gt;0,Table1__4[[#This Row],[Target]]-Table1__4[[#This Row],[Actual]],""),"")</f>
        <v/>
      </c>
    </row>
    <row r="499" spans="1:17" x14ac:dyDescent="0.75">
      <c r="A499" s="22" t="s">
        <v>10</v>
      </c>
      <c r="B499" s="22" t="s">
        <v>11</v>
      </c>
      <c r="C499" s="22" t="s">
        <v>12</v>
      </c>
      <c r="D499" s="22" t="s">
        <v>13</v>
      </c>
      <c r="E499" s="22" t="s">
        <v>14</v>
      </c>
      <c r="F499" s="22" t="s">
        <v>8024</v>
      </c>
      <c r="G499" s="22" t="s">
        <v>15</v>
      </c>
      <c r="H499">
        <v>66100678</v>
      </c>
      <c r="I499" s="22" t="s">
        <v>938</v>
      </c>
      <c r="J499" s="22" t="s">
        <v>939</v>
      </c>
      <c r="K499" s="22" t="str">
        <f>_xlfn.TEXTBEFORE(Table1__4[[#This Row],[ParentName]],"-")</f>
        <v>BD8</v>
      </c>
      <c r="L499" s="22" t="str">
        <f>_xlfn.XLOOKUP(Table1__4[[#This Row],[MAAN8]],ASO!F:F,ASO!H:H,"")</f>
        <v>Karaoke</v>
      </c>
      <c r="M499" s="22" t="str">
        <f>_xlfn.XLOOKUP(Table1__4[[#This Row],[MAAN8]],program!A:A,program!E:E,"")</f>
        <v/>
      </c>
      <c r="N499" s="22" t="str">
        <f>_xlfn.XLOOKUP(Table1__4[[#This Row],[MAAN8]],program!A:A,program!F:F,"")</f>
        <v/>
      </c>
      <c r="O499" s="22">
        <f>SUMIFS(sellout!N:N,sellout!G:G,Table1__4[[#This Row],[MAAN8]])</f>
        <v>0</v>
      </c>
      <c r="P499" s="2" t="str">
        <f>IFERROR(Table1__4[[#This Row],[Actual]]/Table1__4[[#This Row],[Target]],"")</f>
        <v/>
      </c>
      <c r="Q499" s="22" t="str">
        <f>IFERROR(IF(Table1__4[[#This Row],[Target]]&gt;0,Table1__4[[#This Row],[Target]]-Table1__4[[#This Row],[Actual]],""),"")</f>
        <v/>
      </c>
    </row>
    <row r="500" spans="1:17" x14ac:dyDescent="0.75">
      <c r="A500" s="22" t="s">
        <v>10</v>
      </c>
      <c r="B500" s="22" t="s">
        <v>11</v>
      </c>
      <c r="C500" s="22" t="s">
        <v>22</v>
      </c>
      <c r="D500" s="22" t="s">
        <v>88</v>
      </c>
      <c r="E500" s="22" t="s">
        <v>544</v>
      </c>
      <c r="F500" s="22" t="s">
        <v>218</v>
      </c>
      <c r="G500" s="22" t="s">
        <v>545</v>
      </c>
      <c r="H500">
        <v>66115589</v>
      </c>
      <c r="I500" s="22" t="s">
        <v>7414</v>
      </c>
      <c r="J500" s="22" t="s">
        <v>7415</v>
      </c>
      <c r="K500" s="22" t="str">
        <f>_xlfn.TEXTBEFORE(Table1__4[[#This Row],[ParentName]],"-")</f>
        <v>BD11</v>
      </c>
      <c r="L500" s="22" t="str">
        <f>_xlfn.XLOOKUP(Table1__4[[#This Row],[MAAN8]],ASO!F:F,ASO!H:H,"")</f>
        <v/>
      </c>
      <c r="M500" s="22" t="str">
        <f>_xlfn.XLOOKUP(Table1__4[[#This Row],[MAAN8]],program!A:A,program!E:E,"")</f>
        <v/>
      </c>
      <c r="N500" s="22" t="str">
        <f>_xlfn.XLOOKUP(Table1__4[[#This Row],[MAAN8]],program!A:A,program!F:F,"")</f>
        <v/>
      </c>
      <c r="O500" s="22">
        <f>SUMIFS(sellout!N:N,sellout!G:G,Table1__4[[#This Row],[MAAN8]])</f>
        <v>0</v>
      </c>
      <c r="P500" s="2" t="str">
        <f>IFERROR(Table1__4[[#This Row],[Actual]]/Table1__4[[#This Row],[Target]],"")</f>
        <v/>
      </c>
      <c r="Q500" s="22" t="str">
        <f>IFERROR(IF(Table1__4[[#This Row],[Target]]&gt;0,Table1__4[[#This Row],[Target]]-Table1__4[[#This Row],[Actual]],""),"")</f>
        <v/>
      </c>
    </row>
    <row r="501" spans="1:17" x14ac:dyDescent="0.75">
      <c r="A501" s="22" t="s">
        <v>10</v>
      </c>
      <c r="B501" s="22" t="s">
        <v>11</v>
      </c>
      <c r="C501" s="22" t="s">
        <v>12</v>
      </c>
      <c r="D501" s="22" t="s">
        <v>13</v>
      </c>
      <c r="E501" s="22" t="s">
        <v>176</v>
      </c>
      <c r="F501" s="22" t="s">
        <v>30</v>
      </c>
      <c r="G501" s="22" t="s">
        <v>177</v>
      </c>
      <c r="H501">
        <v>66103202</v>
      </c>
      <c r="I501" s="22" t="s">
        <v>7814</v>
      </c>
      <c r="J501" s="22" t="s">
        <v>941</v>
      </c>
      <c r="K501" s="22" t="str">
        <f>_xlfn.TEXTBEFORE(Table1__4[[#This Row],[ParentName]],"-")</f>
        <v>BD8</v>
      </c>
      <c r="L501" s="22" t="str">
        <f>_xlfn.XLOOKUP(Table1__4[[#This Row],[MAAN8]],ASO!F:F,ASO!H:H,"")</f>
        <v>Grocery Store</v>
      </c>
      <c r="M501" s="22" t="str">
        <f>_xlfn.XLOOKUP(Table1__4[[#This Row],[MAAN8]],program!A:A,program!E:E,"")</f>
        <v/>
      </c>
      <c r="N501" s="22" t="str">
        <f>_xlfn.XLOOKUP(Table1__4[[#This Row],[MAAN8]],program!A:A,program!F:F,"")</f>
        <v/>
      </c>
      <c r="O501" s="22">
        <f>SUMIFS(sellout!N:N,sellout!G:G,Table1__4[[#This Row],[MAAN8]])</f>
        <v>25</v>
      </c>
      <c r="P501" s="2" t="str">
        <f>IFERROR(Table1__4[[#This Row],[Actual]]/Table1__4[[#This Row],[Target]],"")</f>
        <v/>
      </c>
      <c r="Q501" s="22" t="str">
        <f>IFERROR(IF(Table1__4[[#This Row],[Target]]&gt;0,Table1__4[[#This Row],[Target]]-Table1__4[[#This Row],[Actual]],""),"")</f>
        <v/>
      </c>
    </row>
    <row r="502" spans="1:17" x14ac:dyDescent="0.75">
      <c r="A502" s="22" t="s">
        <v>10</v>
      </c>
      <c r="B502" s="22" t="s">
        <v>11</v>
      </c>
      <c r="C502" s="22" t="s">
        <v>12</v>
      </c>
      <c r="D502" s="22" t="s">
        <v>38</v>
      </c>
      <c r="E502" s="22" t="s">
        <v>154</v>
      </c>
      <c r="F502" s="22" t="s">
        <v>40</v>
      </c>
      <c r="G502" s="22" t="s">
        <v>155</v>
      </c>
      <c r="H502">
        <v>66104733</v>
      </c>
      <c r="I502" s="22" t="s">
        <v>942</v>
      </c>
      <c r="J502" s="22" t="s">
        <v>943</v>
      </c>
      <c r="K502" s="22" t="str">
        <f>_xlfn.TEXTBEFORE(Table1__4[[#This Row],[ParentName]],"-")</f>
        <v>BD16</v>
      </c>
      <c r="L502" s="22" t="str">
        <f>_xlfn.XLOOKUP(Table1__4[[#This Row],[MAAN8]],ASO!F:F,ASO!H:H,"")</f>
        <v>Grocery Store - Home Delivery</v>
      </c>
      <c r="M502" s="22" t="str">
        <f>_xlfn.XLOOKUP(Table1__4[[#This Row],[MAAN8]],program!A:A,program!E:E,"")</f>
        <v/>
      </c>
      <c r="N502" s="22" t="str">
        <f>_xlfn.XLOOKUP(Table1__4[[#This Row],[MAAN8]],program!A:A,program!F:F,"")</f>
        <v/>
      </c>
      <c r="O502" s="22">
        <f>SUMIFS(sellout!N:N,sellout!G:G,Table1__4[[#This Row],[MAAN8]])</f>
        <v>0</v>
      </c>
      <c r="P502" s="2" t="str">
        <f>IFERROR(Table1__4[[#This Row],[Actual]]/Table1__4[[#This Row],[Target]],"")</f>
        <v/>
      </c>
      <c r="Q502" s="22" t="str">
        <f>IFERROR(IF(Table1__4[[#This Row],[Target]]&gt;0,Table1__4[[#This Row],[Target]]-Table1__4[[#This Row],[Actual]],""),"")</f>
        <v/>
      </c>
    </row>
    <row r="503" spans="1:17" x14ac:dyDescent="0.75">
      <c r="A503" s="22" t="s">
        <v>10</v>
      </c>
      <c r="B503" s="22" t="s">
        <v>11</v>
      </c>
      <c r="C503" s="22" t="s">
        <v>22</v>
      </c>
      <c r="D503" s="22" t="s">
        <v>88</v>
      </c>
      <c r="E503" s="22" t="s">
        <v>447</v>
      </c>
      <c r="F503" s="22" t="s">
        <v>218</v>
      </c>
      <c r="G503" s="22" t="s">
        <v>448</v>
      </c>
      <c r="H503">
        <v>66154671</v>
      </c>
      <c r="I503" s="22" t="s">
        <v>8070</v>
      </c>
      <c r="J503" s="22" t="s">
        <v>3173</v>
      </c>
      <c r="K503" s="22" t="str">
        <f>_xlfn.TEXTBEFORE(Table1__4[[#This Row],[ParentName]],"-")</f>
        <v>BD11</v>
      </c>
      <c r="L503" s="22" t="str">
        <f>_xlfn.XLOOKUP(Table1__4[[#This Row],[MAAN8]],ASO!F:F,ASO!H:H,"")</f>
        <v/>
      </c>
      <c r="M503" s="22" t="str">
        <f>_xlfn.XLOOKUP(Table1__4[[#This Row],[MAAN8]],program!A:A,program!E:E,"")</f>
        <v/>
      </c>
      <c r="N503" s="22" t="str">
        <f>_xlfn.XLOOKUP(Table1__4[[#This Row],[MAAN8]],program!A:A,program!F:F,"")</f>
        <v/>
      </c>
      <c r="O503" s="22">
        <f>SUMIFS(sellout!N:N,sellout!G:G,Table1__4[[#This Row],[MAAN8]])</f>
        <v>0</v>
      </c>
      <c r="P503" s="2" t="str">
        <f>IFERROR(Table1__4[[#This Row],[Actual]]/Table1__4[[#This Row],[Target]],"")</f>
        <v/>
      </c>
      <c r="Q503" s="22" t="str">
        <f>IFERROR(IF(Table1__4[[#This Row],[Target]]&gt;0,Table1__4[[#This Row],[Target]]-Table1__4[[#This Row],[Actual]],""),"")</f>
        <v/>
      </c>
    </row>
    <row r="504" spans="1:17" x14ac:dyDescent="0.75">
      <c r="A504" s="22" t="s">
        <v>10</v>
      </c>
      <c r="B504" s="22" t="s">
        <v>11</v>
      </c>
      <c r="C504" s="22" t="s">
        <v>12</v>
      </c>
      <c r="D504" s="22" t="s">
        <v>122</v>
      </c>
      <c r="E504" s="22" t="s">
        <v>200</v>
      </c>
      <c r="F504" s="22" t="s">
        <v>201</v>
      </c>
      <c r="G504" s="22" t="s">
        <v>18</v>
      </c>
      <c r="H504">
        <v>66101064</v>
      </c>
      <c r="I504" s="22" t="s">
        <v>944</v>
      </c>
      <c r="J504" s="22" t="s">
        <v>945</v>
      </c>
      <c r="K504" s="22" t="str">
        <f>_xlfn.TEXTBEFORE(Table1__4[[#This Row],[ParentName]],"-")</f>
        <v>BD10</v>
      </c>
      <c r="L504" s="22" t="str">
        <f>_xlfn.XLOOKUP(Table1__4[[#This Row],[MAAN8]],ASO!F:F,ASO!H:H,"")</f>
        <v>Beverage Retail Store</v>
      </c>
      <c r="M504" s="22" t="str">
        <f>_xlfn.XLOOKUP(Table1__4[[#This Row],[MAAN8]],program!A:A,program!E:E,"")</f>
        <v/>
      </c>
      <c r="N504" s="22" t="str">
        <f>_xlfn.XLOOKUP(Table1__4[[#This Row],[MAAN8]],program!A:A,program!F:F,"")</f>
        <v/>
      </c>
      <c r="O504" s="22">
        <f>SUMIFS(sellout!N:N,sellout!G:G,Table1__4[[#This Row],[MAAN8]])</f>
        <v>645</v>
      </c>
      <c r="P504" s="2" t="str">
        <f>IFERROR(Table1__4[[#This Row],[Actual]]/Table1__4[[#This Row],[Target]],"")</f>
        <v/>
      </c>
      <c r="Q504" s="22" t="str">
        <f>IFERROR(IF(Table1__4[[#This Row],[Target]]&gt;0,Table1__4[[#This Row],[Target]]-Table1__4[[#This Row],[Actual]],""),"")</f>
        <v/>
      </c>
    </row>
    <row r="505" spans="1:17" x14ac:dyDescent="0.75">
      <c r="A505" s="22" t="s">
        <v>10</v>
      </c>
      <c r="B505" s="22" t="s">
        <v>11</v>
      </c>
      <c r="C505" s="22" t="s">
        <v>12</v>
      </c>
      <c r="D505" s="22" t="s">
        <v>38</v>
      </c>
      <c r="E505" s="22" t="s">
        <v>166</v>
      </c>
      <c r="F505" s="22" t="s">
        <v>40</v>
      </c>
      <c r="G505" s="22" t="s">
        <v>167</v>
      </c>
      <c r="H505">
        <v>66151576</v>
      </c>
      <c r="I505" s="22" t="s">
        <v>946</v>
      </c>
      <c r="J505" s="22" t="s">
        <v>947</v>
      </c>
      <c r="K505" s="22" t="str">
        <f>_xlfn.TEXTBEFORE(Table1__4[[#This Row],[ParentName]],"-")</f>
        <v>BD16</v>
      </c>
      <c r="L505" s="22" t="str">
        <f>_xlfn.XLOOKUP(Table1__4[[#This Row],[MAAN8]],ASO!F:F,ASO!H:H,"")</f>
        <v>Grocery Store</v>
      </c>
      <c r="M505" s="22" t="str">
        <f>_xlfn.XLOOKUP(Table1__4[[#This Row],[MAAN8]],program!A:A,program!E:E,"")</f>
        <v/>
      </c>
      <c r="N505" s="22" t="str">
        <f>_xlfn.XLOOKUP(Table1__4[[#This Row],[MAAN8]],program!A:A,program!F:F,"")</f>
        <v/>
      </c>
      <c r="O505" s="22">
        <f>SUMIFS(sellout!N:N,sellout!G:G,Table1__4[[#This Row],[MAAN8]])</f>
        <v>15</v>
      </c>
      <c r="P505" s="2" t="str">
        <f>IFERROR(Table1__4[[#This Row],[Actual]]/Table1__4[[#This Row],[Target]],"")</f>
        <v/>
      </c>
      <c r="Q505" s="22" t="str">
        <f>IFERROR(IF(Table1__4[[#This Row],[Target]]&gt;0,Table1__4[[#This Row],[Target]]-Table1__4[[#This Row],[Actual]],""),"")</f>
        <v/>
      </c>
    </row>
    <row r="506" spans="1:17" x14ac:dyDescent="0.75">
      <c r="A506" s="22" t="s">
        <v>10</v>
      </c>
      <c r="B506" s="22" t="s">
        <v>11</v>
      </c>
      <c r="C506" s="22" t="s">
        <v>46</v>
      </c>
      <c r="D506" s="22" t="s">
        <v>47</v>
      </c>
      <c r="E506" s="22" t="s">
        <v>112</v>
      </c>
      <c r="F506" s="22" t="s">
        <v>49</v>
      </c>
      <c r="G506" s="22" t="s">
        <v>113</v>
      </c>
      <c r="H506">
        <v>65726096</v>
      </c>
      <c r="I506" s="22" t="s">
        <v>948</v>
      </c>
      <c r="J506" s="22" t="s">
        <v>297</v>
      </c>
      <c r="K506" s="22" t="str">
        <f>_xlfn.TEXTBEFORE(Table1__4[[#This Row],[ParentName]],"-")</f>
        <v>HMcc</v>
      </c>
      <c r="L506" s="22" t="str">
        <f>_xlfn.XLOOKUP(Table1__4[[#This Row],[MAAN8]],ASO!F:F,ASO!H:H,"")</f>
        <v>Grocery Store</v>
      </c>
      <c r="M506" s="22" t="str">
        <f>_xlfn.XLOOKUP(Table1__4[[#This Row],[MAAN8]],program!A:A,program!E:E,"")</f>
        <v/>
      </c>
      <c r="N506" s="22">
        <f>_xlfn.XLOOKUP(Table1__4[[#This Row],[MAAN8]],program!A:A,program!F:F,"")</f>
        <v>0</v>
      </c>
      <c r="O506" s="22">
        <f>SUMIFS(sellout!N:N,sellout!G:G,Table1__4[[#This Row],[MAAN8]])</f>
        <v>5</v>
      </c>
      <c r="P506" s="2" t="str">
        <f>IFERROR(Table1__4[[#This Row],[Actual]]/Table1__4[[#This Row],[Target]],"")</f>
        <v/>
      </c>
      <c r="Q506" s="22" t="str">
        <f>IFERROR(IF(Table1__4[[#This Row],[Target]]&gt;0,Table1__4[[#This Row],[Target]]-Table1__4[[#This Row],[Actual]],""),"")</f>
        <v/>
      </c>
    </row>
    <row r="507" spans="1:17" x14ac:dyDescent="0.75">
      <c r="A507" s="22" t="s">
        <v>10</v>
      </c>
      <c r="B507" s="22" t="s">
        <v>11</v>
      </c>
      <c r="C507" s="22" t="s">
        <v>12</v>
      </c>
      <c r="D507" s="22" t="s">
        <v>38</v>
      </c>
      <c r="E507" s="22" t="s">
        <v>39</v>
      </c>
      <c r="F507" s="22" t="s">
        <v>40</v>
      </c>
      <c r="G507" s="22" t="s">
        <v>41</v>
      </c>
      <c r="H507">
        <v>66153009</v>
      </c>
      <c r="I507" s="22" t="s">
        <v>949</v>
      </c>
      <c r="J507" s="22" t="s">
        <v>950</v>
      </c>
      <c r="K507" s="22" t="str">
        <f>_xlfn.TEXTBEFORE(Table1__4[[#This Row],[ParentName]],"-")</f>
        <v>BD16</v>
      </c>
      <c r="L507" s="22" t="str">
        <f>_xlfn.XLOOKUP(Table1__4[[#This Row],[MAAN8]],ASO!F:F,ASO!H:H,"")</f>
        <v>Grocery Store</v>
      </c>
      <c r="M507" s="22" t="str">
        <f>_xlfn.XLOOKUP(Table1__4[[#This Row],[MAAN8]],program!A:A,program!E:E,"")</f>
        <v/>
      </c>
      <c r="N507" s="22" t="str">
        <f>_xlfn.XLOOKUP(Table1__4[[#This Row],[MAAN8]],program!A:A,program!F:F,"")</f>
        <v/>
      </c>
      <c r="O507" s="22">
        <f>SUMIFS(sellout!N:N,sellout!G:G,Table1__4[[#This Row],[MAAN8]])</f>
        <v>0</v>
      </c>
      <c r="P507" s="2" t="str">
        <f>IFERROR(Table1__4[[#This Row],[Actual]]/Table1__4[[#This Row],[Target]],"")</f>
        <v/>
      </c>
      <c r="Q507" s="22" t="str">
        <f>IFERROR(IF(Table1__4[[#This Row],[Target]]&gt;0,Table1__4[[#This Row],[Target]]-Table1__4[[#This Row],[Actual]],""),"")</f>
        <v/>
      </c>
    </row>
    <row r="508" spans="1:17" x14ac:dyDescent="0.75">
      <c r="A508" s="22" t="s">
        <v>10</v>
      </c>
      <c r="B508" s="22" t="s">
        <v>11</v>
      </c>
      <c r="C508" s="22" t="s">
        <v>12</v>
      </c>
      <c r="D508" s="22" t="s">
        <v>54</v>
      </c>
      <c r="E508" s="22" t="s">
        <v>97</v>
      </c>
      <c r="F508" s="22" t="s">
        <v>30</v>
      </c>
      <c r="G508" s="22" t="s">
        <v>98</v>
      </c>
      <c r="H508">
        <v>66155919</v>
      </c>
      <c r="I508" s="22" t="s">
        <v>951</v>
      </c>
      <c r="J508" s="22" t="s">
        <v>952</v>
      </c>
      <c r="K508" s="22" t="str">
        <f>_xlfn.TEXTBEFORE(Table1__4[[#This Row],[ParentName]],"-")</f>
        <v>BD</v>
      </c>
      <c r="L508" s="22" t="str">
        <f>_xlfn.XLOOKUP(Table1__4[[#This Row],[MAAN8]],ASO!F:F,ASO!H:H,"")</f>
        <v>Grocery Store</v>
      </c>
      <c r="M508" s="22" t="str">
        <f>_xlfn.XLOOKUP(Table1__4[[#This Row],[MAAN8]],program!A:A,program!E:E,"")</f>
        <v/>
      </c>
      <c r="N508" s="22" t="str">
        <f>_xlfn.XLOOKUP(Table1__4[[#This Row],[MAAN8]],program!A:A,program!F:F,"")</f>
        <v/>
      </c>
      <c r="O508" s="22">
        <f>SUMIFS(sellout!N:N,sellout!G:G,Table1__4[[#This Row],[MAAN8]])</f>
        <v>25</v>
      </c>
      <c r="P508" s="2" t="str">
        <f>IFERROR(Table1__4[[#This Row],[Actual]]/Table1__4[[#This Row],[Target]],"")</f>
        <v/>
      </c>
      <c r="Q508" s="22" t="str">
        <f>IFERROR(IF(Table1__4[[#This Row],[Target]]&gt;0,Table1__4[[#This Row],[Target]]-Table1__4[[#This Row],[Actual]],""),"")</f>
        <v/>
      </c>
    </row>
    <row r="509" spans="1:17" x14ac:dyDescent="0.75">
      <c r="A509" s="22" t="s">
        <v>10</v>
      </c>
      <c r="B509" s="22" t="s">
        <v>11</v>
      </c>
      <c r="C509" s="22" t="s">
        <v>12</v>
      </c>
      <c r="D509" s="22" t="s">
        <v>13</v>
      </c>
      <c r="E509" s="22" t="s">
        <v>176</v>
      </c>
      <c r="F509" s="22" t="s">
        <v>30</v>
      </c>
      <c r="G509" s="22" t="s">
        <v>177</v>
      </c>
      <c r="H509">
        <v>66112469</v>
      </c>
      <c r="I509" s="22" t="s">
        <v>953</v>
      </c>
      <c r="J509" s="22" t="s">
        <v>954</v>
      </c>
      <c r="K509" s="22" t="str">
        <f>_xlfn.TEXTBEFORE(Table1__4[[#This Row],[ParentName]],"-")</f>
        <v>BD8</v>
      </c>
      <c r="L509" s="22" t="str">
        <f>_xlfn.XLOOKUP(Table1__4[[#This Row],[MAAN8]],ASO!F:F,ASO!H:H,"")</f>
        <v>Grocery Store</v>
      </c>
      <c r="M509" s="22" t="str">
        <f>_xlfn.XLOOKUP(Table1__4[[#This Row],[MAAN8]],program!A:A,program!E:E,"")</f>
        <v/>
      </c>
      <c r="N509" s="22" t="str">
        <f>_xlfn.XLOOKUP(Table1__4[[#This Row],[MAAN8]],program!A:A,program!F:F,"")</f>
        <v/>
      </c>
      <c r="O509" s="22">
        <f>SUMIFS(sellout!N:N,sellout!G:G,Table1__4[[#This Row],[MAAN8]])</f>
        <v>0</v>
      </c>
      <c r="P509" s="2" t="str">
        <f>IFERROR(Table1__4[[#This Row],[Actual]]/Table1__4[[#This Row],[Target]],"")</f>
        <v/>
      </c>
      <c r="Q509" s="22" t="str">
        <f>IFERROR(IF(Table1__4[[#This Row],[Target]]&gt;0,Table1__4[[#This Row],[Target]]-Table1__4[[#This Row],[Actual]],""),"")</f>
        <v/>
      </c>
    </row>
    <row r="510" spans="1:17" x14ac:dyDescent="0.75">
      <c r="A510" s="22" t="s">
        <v>10</v>
      </c>
      <c r="B510" s="22" t="s">
        <v>11</v>
      </c>
      <c r="C510" s="22" t="s">
        <v>12</v>
      </c>
      <c r="D510" s="22" t="s">
        <v>54</v>
      </c>
      <c r="E510" s="22" t="s">
        <v>97</v>
      </c>
      <c r="F510" s="22" t="s">
        <v>30</v>
      </c>
      <c r="G510" s="22" t="s">
        <v>98</v>
      </c>
      <c r="H510">
        <v>66150637</v>
      </c>
      <c r="I510" s="22" t="s">
        <v>955</v>
      </c>
      <c r="J510" s="22" t="s">
        <v>956</v>
      </c>
      <c r="K510" s="22" t="str">
        <f>_xlfn.TEXTBEFORE(Table1__4[[#This Row],[ParentName]],"-")</f>
        <v>BD</v>
      </c>
      <c r="L510" s="22" t="str">
        <f>_xlfn.XLOOKUP(Table1__4[[#This Row],[MAAN8]],ASO!F:F,ASO!H:H,"")</f>
        <v>Grocery Store</v>
      </c>
      <c r="M510" s="22" t="str">
        <f>_xlfn.XLOOKUP(Table1__4[[#This Row],[MAAN8]],program!A:A,program!E:E,"")</f>
        <v/>
      </c>
      <c r="N510" s="22" t="str">
        <f>_xlfn.XLOOKUP(Table1__4[[#This Row],[MAAN8]],program!A:A,program!F:F,"")</f>
        <v/>
      </c>
      <c r="O510" s="22">
        <f>SUMIFS(sellout!N:N,sellout!G:G,Table1__4[[#This Row],[MAAN8]])</f>
        <v>5</v>
      </c>
      <c r="P510" s="2" t="str">
        <f>IFERROR(Table1__4[[#This Row],[Actual]]/Table1__4[[#This Row],[Target]],"")</f>
        <v/>
      </c>
      <c r="Q510" s="22" t="str">
        <f>IFERROR(IF(Table1__4[[#This Row],[Target]]&gt;0,Table1__4[[#This Row],[Target]]-Table1__4[[#This Row],[Actual]],""),"")</f>
        <v/>
      </c>
    </row>
    <row r="511" spans="1:17" x14ac:dyDescent="0.75">
      <c r="A511" s="22" t="s">
        <v>10</v>
      </c>
      <c r="B511" s="22" t="s">
        <v>11</v>
      </c>
      <c r="C511" s="22" t="s">
        <v>12</v>
      </c>
      <c r="D511" s="22" t="s">
        <v>13</v>
      </c>
      <c r="E511" s="22" t="s">
        <v>176</v>
      </c>
      <c r="F511" s="22" t="s">
        <v>30</v>
      </c>
      <c r="G511" s="22" t="s">
        <v>177</v>
      </c>
      <c r="H511">
        <v>66113472</v>
      </c>
      <c r="I511" s="22" t="s">
        <v>7133</v>
      </c>
      <c r="J511" s="22" t="s">
        <v>7416</v>
      </c>
      <c r="K511" s="22" t="str">
        <f>_xlfn.TEXTBEFORE(Table1__4[[#This Row],[ParentName]],"-")</f>
        <v>BD8</v>
      </c>
      <c r="L511" s="22" t="str">
        <f>_xlfn.XLOOKUP(Table1__4[[#This Row],[MAAN8]],ASO!F:F,ASO!H:H,"")</f>
        <v/>
      </c>
      <c r="M511" s="22" t="str">
        <f>_xlfn.XLOOKUP(Table1__4[[#This Row],[MAAN8]],program!A:A,program!E:E,"")</f>
        <v/>
      </c>
      <c r="N511" s="22" t="str">
        <f>_xlfn.XLOOKUP(Table1__4[[#This Row],[MAAN8]],program!A:A,program!F:F,"")</f>
        <v/>
      </c>
      <c r="O511" s="22">
        <f>SUMIFS(sellout!N:N,sellout!G:G,Table1__4[[#This Row],[MAAN8]])</f>
        <v>0</v>
      </c>
      <c r="P511" s="2" t="str">
        <f>IFERROR(Table1__4[[#This Row],[Actual]]/Table1__4[[#This Row],[Target]],"")</f>
        <v/>
      </c>
      <c r="Q511" s="22" t="str">
        <f>IFERROR(IF(Table1__4[[#This Row],[Target]]&gt;0,Table1__4[[#This Row],[Target]]-Table1__4[[#This Row],[Actual]],""),"")</f>
        <v/>
      </c>
    </row>
    <row r="512" spans="1:17" x14ac:dyDescent="0.75">
      <c r="A512" s="22" t="s">
        <v>10</v>
      </c>
      <c r="B512" s="22" t="s">
        <v>11</v>
      </c>
      <c r="C512" s="22" t="s">
        <v>22</v>
      </c>
      <c r="D512" s="22" t="s">
        <v>88</v>
      </c>
      <c r="E512" s="22" t="s">
        <v>928</v>
      </c>
      <c r="F512" s="22" t="s">
        <v>182</v>
      </c>
      <c r="G512" s="22" t="s">
        <v>929</v>
      </c>
      <c r="H512">
        <v>66104955</v>
      </c>
      <c r="I512" s="22" t="s">
        <v>957</v>
      </c>
      <c r="J512" s="22" t="s">
        <v>958</v>
      </c>
      <c r="K512" s="22" t="str">
        <f>_xlfn.TEXTBEFORE(Table1__4[[#This Row],[ParentName]],"-")</f>
        <v>BD11</v>
      </c>
      <c r="L512" s="22" t="str">
        <f>_xlfn.XLOOKUP(Table1__4[[#This Row],[MAAN8]],ASO!F:F,ASO!H:H,"")</f>
        <v>Grocery Store</v>
      </c>
      <c r="M512" s="22" t="str">
        <f>_xlfn.XLOOKUP(Table1__4[[#This Row],[MAAN8]],program!A:A,program!E:E,"")</f>
        <v/>
      </c>
      <c r="N512" s="22" t="str">
        <f>_xlfn.XLOOKUP(Table1__4[[#This Row],[MAAN8]],program!A:A,program!F:F,"")</f>
        <v/>
      </c>
      <c r="O512" s="22">
        <f>SUMIFS(sellout!N:N,sellout!G:G,Table1__4[[#This Row],[MAAN8]])</f>
        <v>0</v>
      </c>
      <c r="P512" s="2" t="str">
        <f>IFERROR(Table1__4[[#This Row],[Actual]]/Table1__4[[#This Row],[Target]],"")</f>
        <v/>
      </c>
      <c r="Q512" s="22" t="str">
        <f>IFERROR(IF(Table1__4[[#This Row],[Target]]&gt;0,Table1__4[[#This Row],[Target]]-Table1__4[[#This Row],[Actual]],""),"")</f>
        <v/>
      </c>
    </row>
    <row r="513" spans="1:17" x14ac:dyDescent="0.75">
      <c r="A513" s="22" t="s">
        <v>10</v>
      </c>
      <c r="B513" s="22" t="s">
        <v>11</v>
      </c>
      <c r="C513" s="22" t="s">
        <v>22</v>
      </c>
      <c r="D513" s="22" t="s">
        <v>23</v>
      </c>
      <c r="E513" s="22" t="s">
        <v>222</v>
      </c>
      <c r="F513" s="22" t="s">
        <v>25</v>
      </c>
      <c r="G513" s="22" t="s">
        <v>223</v>
      </c>
      <c r="H513">
        <v>66104280</v>
      </c>
      <c r="I513" s="22" t="s">
        <v>959</v>
      </c>
      <c r="J513" s="22" t="s">
        <v>960</v>
      </c>
      <c r="K513" s="22" t="str">
        <f>_xlfn.TEXTBEFORE(Table1__4[[#This Row],[ParentName]],"-")</f>
        <v>BD12</v>
      </c>
      <c r="L513" s="22" t="str">
        <f>_xlfn.XLOOKUP(Table1__4[[#This Row],[MAAN8]],ASO!F:F,ASO!H:H,"")</f>
        <v>Grocery Store</v>
      </c>
      <c r="M513" s="22" t="str">
        <f>_xlfn.XLOOKUP(Table1__4[[#This Row],[MAAN8]],program!A:A,program!E:E,"")</f>
        <v/>
      </c>
      <c r="N513" s="22" t="str">
        <f>_xlfn.XLOOKUP(Table1__4[[#This Row],[MAAN8]],program!A:A,program!F:F,"")</f>
        <v/>
      </c>
      <c r="O513" s="22">
        <f>SUMIFS(sellout!N:N,sellout!G:G,Table1__4[[#This Row],[MAAN8]])</f>
        <v>20</v>
      </c>
      <c r="P513" s="2" t="str">
        <f>IFERROR(Table1__4[[#This Row],[Actual]]/Table1__4[[#This Row],[Target]],"")</f>
        <v/>
      </c>
      <c r="Q513" s="22" t="str">
        <f>IFERROR(IF(Table1__4[[#This Row],[Target]]&gt;0,Table1__4[[#This Row],[Target]]-Table1__4[[#This Row],[Actual]],""),"")</f>
        <v/>
      </c>
    </row>
    <row r="514" spans="1:17" x14ac:dyDescent="0.75">
      <c r="A514" s="22" t="s">
        <v>10</v>
      </c>
      <c r="B514" s="22" t="s">
        <v>11</v>
      </c>
      <c r="C514" s="22" t="s">
        <v>12</v>
      </c>
      <c r="D514" s="22" t="s">
        <v>38</v>
      </c>
      <c r="E514" s="22" t="s">
        <v>154</v>
      </c>
      <c r="F514" s="22" t="s">
        <v>40</v>
      </c>
      <c r="G514" s="22" t="s">
        <v>155</v>
      </c>
      <c r="H514">
        <v>66110573</v>
      </c>
      <c r="I514" s="22" t="s">
        <v>961</v>
      </c>
      <c r="J514" s="22" t="s">
        <v>962</v>
      </c>
      <c r="K514" s="22" t="str">
        <f>_xlfn.TEXTBEFORE(Table1__4[[#This Row],[ParentName]],"-")</f>
        <v>BD16</v>
      </c>
      <c r="L514" s="22" t="str">
        <f>_xlfn.XLOOKUP(Table1__4[[#This Row],[MAAN8]],ASO!F:F,ASO!H:H,"")</f>
        <v>Grocery Store</v>
      </c>
      <c r="M514" s="22" t="str">
        <f>_xlfn.XLOOKUP(Table1__4[[#This Row],[MAAN8]],program!A:A,program!E:E,"")</f>
        <v/>
      </c>
      <c r="N514" s="22" t="str">
        <f>_xlfn.XLOOKUP(Table1__4[[#This Row],[MAAN8]],program!A:A,program!F:F,"")</f>
        <v/>
      </c>
      <c r="O514" s="22">
        <f>SUMIFS(sellout!N:N,sellout!G:G,Table1__4[[#This Row],[MAAN8]])</f>
        <v>20</v>
      </c>
      <c r="P514" s="2" t="str">
        <f>IFERROR(Table1__4[[#This Row],[Actual]]/Table1__4[[#This Row],[Target]],"")</f>
        <v/>
      </c>
      <c r="Q514" s="22" t="str">
        <f>IFERROR(IF(Table1__4[[#This Row],[Target]]&gt;0,Table1__4[[#This Row],[Target]]-Table1__4[[#This Row],[Actual]],""),"")</f>
        <v/>
      </c>
    </row>
    <row r="515" spans="1:17" x14ac:dyDescent="0.75">
      <c r="A515" s="22" t="s">
        <v>10</v>
      </c>
      <c r="B515" s="22" t="s">
        <v>11</v>
      </c>
      <c r="C515" s="22" t="s">
        <v>12</v>
      </c>
      <c r="D515" s="22" t="s">
        <v>38</v>
      </c>
      <c r="E515" s="22" t="s">
        <v>39</v>
      </c>
      <c r="F515" s="22" t="s">
        <v>40</v>
      </c>
      <c r="G515" s="22" t="s">
        <v>41</v>
      </c>
      <c r="H515">
        <v>66152870</v>
      </c>
      <c r="I515" s="22" t="s">
        <v>963</v>
      </c>
      <c r="J515" s="22" t="s">
        <v>964</v>
      </c>
      <c r="K515" s="22" t="str">
        <f>_xlfn.TEXTBEFORE(Table1__4[[#This Row],[ParentName]],"-")</f>
        <v>BD16</v>
      </c>
      <c r="L515" s="22" t="str">
        <f>_xlfn.XLOOKUP(Table1__4[[#This Row],[MAAN8]],ASO!F:F,ASO!H:H,"")</f>
        <v>Grocery Store - Home Delivery</v>
      </c>
      <c r="M515" s="22" t="str">
        <f>_xlfn.XLOOKUP(Table1__4[[#This Row],[MAAN8]],program!A:A,program!E:E,"")</f>
        <v/>
      </c>
      <c r="N515" s="22" t="str">
        <f>_xlfn.XLOOKUP(Table1__4[[#This Row],[MAAN8]],program!A:A,program!F:F,"")</f>
        <v/>
      </c>
      <c r="O515" s="22">
        <f>SUMIFS(sellout!N:N,sellout!G:G,Table1__4[[#This Row],[MAAN8]])</f>
        <v>80</v>
      </c>
      <c r="P515" s="2" t="str">
        <f>IFERROR(Table1__4[[#This Row],[Actual]]/Table1__4[[#This Row],[Target]],"")</f>
        <v/>
      </c>
      <c r="Q515" s="22" t="str">
        <f>IFERROR(IF(Table1__4[[#This Row],[Target]]&gt;0,Table1__4[[#This Row],[Target]]-Table1__4[[#This Row],[Actual]],""),"")</f>
        <v/>
      </c>
    </row>
    <row r="516" spans="1:17" x14ac:dyDescent="0.75">
      <c r="A516" s="22" t="s">
        <v>10</v>
      </c>
      <c r="B516" s="22" t="s">
        <v>11</v>
      </c>
      <c r="C516" s="22" t="s">
        <v>22</v>
      </c>
      <c r="D516" s="22" t="s">
        <v>23</v>
      </c>
      <c r="E516" s="22" t="s">
        <v>252</v>
      </c>
      <c r="F516" s="22" t="s">
        <v>25</v>
      </c>
      <c r="G516" s="22" t="s">
        <v>253</v>
      </c>
      <c r="H516">
        <v>66150933</v>
      </c>
      <c r="I516" s="22" t="s">
        <v>965</v>
      </c>
      <c r="J516" s="22" t="s">
        <v>966</v>
      </c>
      <c r="K516" s="22" t="str">
        <f>_xlfn.TEXTBEFORE(Table1__4[[#This Row],[ParentName]],"-")</f>
        <v>BD12</v>
      </c>
      <c r="L516" s="22" t="str">
        <f>_xlfn.XLOOKUP(Table1__4[[#This Row],[MAAN8]],ASO!F:F,ASO!H:H,"")</f>
        <v>Grocery Store</v>
      </c>
      <c r="M516" s="22" t="str">
        <f>_xlfn.XLOOKUP(Table1__4[[#This Row],[MAAN8]],program!A:A,program!E:E,"")</f>
        <v/>
      </c>
      <c r="N516" s="22" t="str">
        <f>_xlfn.XLOOKUP(Table1__4[[#This Row],[MAAN8]],program!A:A,program!F:F,"")</f>
        <v/>
      </c>
      <c r="O516" s="22">
        <f>SUMIFS(sellout!N:N,sellout!G:G,Table1__4[[#This Row],[MAAN8]])</f>
        <v>22</v>
      </c>
      <c r="P516" s="2" t="str">
        <f>IFERROR(Table1__4[[#This Row],[Actual]]/Table1__4[[#This Row],[Target]],"")</f>
        <v/>
      </c>
      <c r="Q516" s="22" t="str">
        <f>IFERROR(IF(Table1__4[[#This Row],[Target]]&gt;0,Table1__4[[#This Row],[Target]]-Table1__4[[#This Row],[Actual]],""),"")</f>
        <v/>
      </c>
    </row>
    <row r="517" spans="1:17" x14ac:dyDescent="0.75">
      <c r="A517" s="22" t="s">
        <v>10</v>
      </c>
      <c r="B517" s="22" t="s">
        <v>11</v>
      </c>
      <c r="C517" s="22" t="s">
        <v>22</v>
      </c>
      <c r="D517" s="22" t="s">
        <v>180</v>
      </c>
      <c r="E517" s="22" t="s">
        <v>188</v>
      </c>
      <c r="F517" s="22" t="s">
        <v>182</v>
      </c>
      <c r="G517" s="22" t="s">
        <v>189</v>
      </c>
      <c r="H517">
        <v>66154134</v>
      </c>
      <c r="I517" s="22" t="s">
        <v>967</v>
      </c>
      <c r="J517" s="22" t="s">
        <v>968</v>
      </c>
      <c r="K517" s="22" t="str">
        <f>_xlfn.TEXTBEFORE(Table1__4[[#This Row],[ParentName]],"-")</f>
        <v>BD14</v>
      </c>
      <c r="L517" s="22" t="str">
        <f>_xlfn.XLOOKUP(Table1__4[[#This Row],[MAAN8]],ASO!F:F,ASO!H:H,"")</f>
        <v>Grocery Store</v>
      </c>
      <c r="M517" s="22" t="str">
        <f>_xlfn.XLOOKUP(Table1__4[[#This Row],[MAAN8]],program!A:A,program!E:E,"")</f>
        <v/>
      </c>
      <c r="N517" s="22" t="str">
        <f>_xlfn.XLOOKUP(Table1__4[[#This Row],[MAAN8]],program!A:A,program!F:F,"")</f>
        <v/>
      </c>
      <c r="O517" s="22">
        <f>SUMIFS(sellout!N:N,sellout!G:G,Table1__4[[#This Row],[MAAN8]])</f>
        <v>15</v>
      </c>
      <c r="P517" s="2" t="str">
        <f>IFERROR(Table1__4[[#This Row],[Actual]]/Table1__4[[#This Row],[Target]],"")</f>
        <v/>
      </c>
      <c r="Q517" s="22" t="str">
        <f>IFERROR(IF(Table1__4[[#This Row],[Target]]&gt;0,Table1__4[[#This Row],[Target]]-Table1__4[[#This Row],[Actual]],""),"")</f>
        <v/>
      </c>
    </row>
    <row r="518" spans="1:17" x14ac:dyDescent="0.75">
      <c r="A518" s="22" t="s">
        <v>10</v>
      </c>
      <c r="B518" s="22" t="s">
        <v>11</v>
      </c>
      <c r="C518" s="22" t="s">
        <v>12</v>
      </c>
      <c r="D518" s="22" t="s">
        <v>13</v>
      </c>
      <c r="E518" s="22" t="s">
        <v>39</v>
      </c>
      <c r="F518" s="22" t="s">
        <v>40</v>
      </c>
      <c r="G518" s="22" t="s">
        <v>41</v>
      </c>
      <c r="H518">
        <v>66103986</v>
      </c>
      <c r="I518" s="22" t="s">
        <v>969</v>
      </c>
      <c r="J518" s="22" t="s">
        <v>970</v>
      </c>
      <c r="K518" s="22" t="str">
        <f>_xlfn.TEXTBEFORE(Table1__4[[#This Row],[ParentName]],"-")</f>
        <v>BD8</v>
      </c>
      <c r="L518" s="22" t="str">
        <f>_xlfn.XLOOKUP(Table1__4[[#This Row],[MAAN8]],ASO!F:F,ASO!H:H,"")</f>
        <v>Grocery Store</v>
      </c>
      <c r="M518" s="22" t="str">
        <f>_xlfn.XLOOKUP(Table1__4[[#This Row],[MAAN8]],program!A:A,program!E:E,"")</f>
        <v/>
      </c>
      <c r="N518" s="22" t="str">
        <f>_xlfn.XLOOKUP(Table1__4[[#This Row],[MAAN8]],program!A:A,program!F:F,"")</f>
        <v/>
      </c>
      <c r="O518" s="22">
        <f>SUMIFS(sellout!N:N,sellout!G:G,Table1__4[[#This Row],[MAAN8]])</f>
        <v>0</v>
      </c>
      <c r="P518" s="2" t="str">
        <f>IFERROR(Table1__4[[#This Row],[Actual]]/Table1__4[[#This Row],[Target]],"")</f>
        <v/>
      </c>
      <c r="Q518" s="22" t="str">
        <f>IFERROR(IF(Table1__4[[#This Row],[Target]]&gt;0,Table1__4[[#This Row],[Target]]-Table1__4[[#This Row],[Actual]],""),"")</f>
        <v/>
      </c>
    </row>
    <row r="519" spans="1:17" x14ac:dyDescent="0.75">
      <c r="A519" s="22" t="s">
        <v>10</v>
      </c>
      <c r="B519" s="22" t="s">
        <v>11</v>
      </c>
      <c r="C519" s="22" t="s">
        <v>12</v>
      </c>
      <c r="D519" s="22" t="s">
        <v>54</v>
      </c>
      <c r="E519" s="22" t="s">
        <v>176</v>
      </c>
      <c r="F519" s="22" t="s">
        <v>30</v>
      </c>
      <c r="G519" s="22" t="s">
        <v>177</v>
      </c>
      <c r="H519">
        <v>66106896</v>
      </c>
      <c r="I519" s="22" t="s">
        <v>971</v>
      </c>
      <c r="J519" s="22" t="s">
        <v>728</v>
      </c>
      <c r="K519" s="22" t="str">
        <f>_xlfn.TEXTBEFORE(Table1__4[[#This Row],[ParentName]],"-")</f>
        <v>BD</v>
      </c>
      <c r="L519" s="22" t="str">
        <f>_xlfn.XLOOKUP(Table1__4[[#This Row],[MAAN8]],ASO!F:F,ASO!H:H,"")</f>
        <v>Grocery Store - Home Delivery</v>
      </c>
      <c r="M519" s="22" t="str">
        <f>_xlfn.XLOOKUP(Table1__4[[#This Row],[MAAN8]],program!A:A,program!E:E,"")</f>
        <v/>
      </c>
      <c r="N519" s="22" t="str">
        <f>_xlfn.XLOOKUP(Table1__4[[#This Row],[MAAN8]],program!A:A,program!F:F,"")</f>
        <v/>
      </c>
      <c r="O519" s="22">
        <f>SUMIFS(sellout!N:N,sellout!G:G,Table1__4[[#This Row],[MAAN8]])</f>
        <v>15</v>
      </c>
      <c r="P519" s="2" t="str">
        <f>IFERROR(Table1__4[[#This Row],[Actual]]/Table1__4[[#This Row],[Target]],"")</f>
        <v/>
      </c>
      <c r="Q519" s="22" t="str">
        <f>IFERROR(IF(Table1__4[[#This Row],[Target]]&gt;0,Table1__4[[#This Row],[Target]]-Table1__4[[#This Row],[Actual]],""),"")</f>
        <v/>
      </c>
    </row>
    <row r="520" spans="1:17" x14ac:dyDescent="0.75">
      <c r="A520" s="22" t="s">
        <v>10</v>
      </c>
      <c r="B520" s="22" t="s">
        <v>11</v>
      </c>
      <c r="C520" s="22" t="s">
        <v>22</v>
      </c>
      <c r="D520" s="22" t="s">
        <v>23</v>
      </c>
      <c r="E520" s="22" t="s">
        <v>84</v>
      </c>
      <c r="F520" s="22" t="s">
        <v>63</v>
      </c>
      <c r="G520" s="22" t="s">
        <v>85</v>
      </c>
      <c r="H520">
        <v>66104184</v>
      </c>
      <c r="I520" s="22" t="s">
        <v>972</v>
      </c>
      <c r="J520" s="22" t="s">
        <v>973</v>
      </c>
      <c r="K520" s="22" t="str">
        <f>_xlfn.TEXTBEFORE(Table1__4[[#This Row],[ParentName]],"-")</f>
        <v>BD12</v>
      </c>
      <c r="L520" s="22" t="str">
        <f>_xlfn.XLOOKUP(Table1__4[[#This Row],[MAAN8]],ASO!F:F,ASO!H:H,"")</f>
        <v>Grocery Store</v>
      </c>
      <c r="M520" s="22" t="str">
        <f>_xlfn.XLOOKUP(Table1__4[[#This Row],[MAAN8]],program!A:A,program!E:E,"")</f>
        <v/>
      </c>
      <c r="N520" s="22" t="str">
        <f>_xlfn.XLOOKUP(Table1__4[[#This Row],[MAAN8]],program!A:A,program!F:F,"")</f>
        <v/>
      </c>
      <c r="O520" s="22">
        <f>SUMIFS(sellout!N:N,sellout!G:G,Table1__4[[#This Row],[MAAN8]])</f>
        <v>30</v>
      </c>
      <c r="P520" s="2" t="str">
        <f>IFERROR(Table1__4[[#This Row],[Actual]]/Table1__4[[#This Row],[Target]],"")</f>
        <v/>
      </c>
      <c r="Q520" s="22" t="str">
        <f>IFERROR(IF(Table1__4[[#This Row],[Target]]&gt;0,Table1__4[[#This Row],[Target]]-Table1__4[[#This Row],[Actual]],""),"")</f>
        <v/>
      </c>
    </row>
    <row r="521" spans="1:17" x14ac:dyDescent="0.75">
      <c r="A521" s="22" t="s">
        <v>10</v>
      </c>
      <c r="B521" s="22" t="s">
        <v>11</v>
      </c>
      <c r="C521" s="22" t="s">
        <v>12</v>
      </c>
      <c r="D521" s="22" t="s">
        <v>122</v>
      </c>
      <c r="E521" s="22" t="s">
        <v>206</v>
      </c>
      <c r="F521" s="22" t="s">
        <v>124</v>
      </c>
      <c r="G521" s="22" t="s">
        <v>207</v>
      </c>
      <c r="H521">
        <v>66109060</v>
      </c>
      <c r="I521" s="22" t="s">
        <v>7170</v>
      </c>
      <c r="J521" s="22" t="s">
        <v>3670</v>
      </c>
      <c r="K521" s="22" t="str">
        <f>_xlfn.TEXTBEFORE(Table1__4[[#This Row],[ParentName]],"-")</f>
        <v>BD10</v>
      </c>
      <c r="L521" s="22" t="str">
        <f>_xlfn.XLOOKUP(Table1__4[[#This Row],[MAAN8]],ASO!F:F,ASO!H:H,"")</f>
        <v/>
      </c>
      <c r="M521" s="22" t="str">
        <f>_xlfn.XLOOKUP(Table1__4[[#This Row],[MAAN8]],program!A:A,program!E:E,"")</f>
        <v/>
      </c>
      <c r="N521" s="22" t="str">
        <f>_xlfn.XLOOKUP(Table1__4[[#This Row],[MAAN8]],program!A:A,program!F:F,"")</f>
        <v/>
      </c>
      <c r="O521" s="22">
        <f>SUMIFS(sellout!N:N,sellout!G:G,Table1__4[[#This Row],[MAAN8]])</f>
        <v>10</v>
      </c>
      <c r="P521" s="2" t="str">
        <f>IFERROR(Table1__4[[#This Row],[Actual]]/Table1__4[[#This Row],[Target]],"")</f>
        <v/>
      </c>
      <c r="Q521" s="22" t="str">
        <f>IFERROR(IF(Table1__4[[#This Row],[Target]]&gt;0,Table1__4[[#This Row],[Target]]-Table1__4[[#This Row],[Actual]],""),"")</f>
        <v/>
      </c>
    </row>
    <row r="522" spans="1:17" x14ac:dyDescent="0.75">
      <c r="A522" s="22" t="s">
        <v>10</v>
      </c>
      <c r="B522" s="22" t="s">
        <v>11</v>
      </c>
      <c r="C522" s="22" t="s">
        <v>22</v>
      </c>
      <c r="D522" s="22" t="s">
        <v>23</v>
      </c>
      <c r="E522" s="22" t="s">
        <v>62</v>
      </c>
      <c r="F522" s="22" t="s">
        <v>63</v>
      </c>
      <c r="G522" s="22" t="s">
        <v>64</v>
      </c>
      <c r="H522">
        <v>66108685</v>
      </c>
      <c r="I522" s="22" t="s">
        <v>974</v>
      </c>
      <c r="J522" s="22" t="s">
        <v>975</v>
      </c>
      <c r="K522" s="22" t="str">
        <f>_xlfn.TEXTBEFORE(Table1__4[[#This Row],[ParentName]],"-")</f>
        <v>BD12</v>
      </c>
      <c r="L522" s="22" t="str">
        <f>_xlfn.XLOOKUP(Table1__4[[#This Row],[MAAN8]],ASO!F:F,ASO!H:H,"")</f>
        <v>Grocery Store</v>
      </c>
      <c r="M522" s="22" t="str">
        <f>_xlfn.XLOOKUP(Table1__4[[#This Row],[MAAN8]],program!A:A,program!E:E,"")</f>
        <v/>
      </c>
      <c r="N522" s="22" t="str">
        <f>_xlfn.XLOOKUP(Table1__4[[#This Row],[MAAN8]],program!A:A,program!F:F,"")</f>
        <v/>
      </c>
      <c r="O522" s="22">
        <f>SUMIFS(sellout!N:N,sellout!G:G,Table1__4[[#This Row],[MAAN8]])</f>
        <v>0</v>
      </c>
      <c r="P522" s="2" t="str">
        <f>IFERROR(Table1__4[[#This Row],[Actual]]/Table1__4[[#This Row],[Target]],"")</f>
        <v/>
      </c>
      <c r="Q522" s="22" t="str">
        <f>IFERROR(IF(Table1__4[[#This Row],[Target]]&gt;0,Table1__4[[#This Row],[Target]]-Table1__4[[#This Row],[Actual]],""),"")</f>
        <v/>
      </c>
    </row>
    <row r="523" spans="1:17" x14ac:dyDescent="0.75">
      <c r="A523" s="22" t="s">
        <v>10</v>
      </c>
      <c r="B523" s="22" t="s">
        <v>11</v>
      </c>
      <c r="C523" s="22" t="s">
        <v>12</v>
      </c>
      <c r="D523" s="22" t="s">
        <v>122</v>
      </c>
      <c r="E523" s="22" t="s">
        <v>240</v>
      </c>
      <c r="F523" s="22" t="s">
        <v>237</v>
      </c>
      <c r="G523" s="22" t="s">
        <v>241</v>
      </c>
      <c r="H523">
        <v>66102418</v>
      </c>
      <c r="I523" s="22" t="s">
        <v>976</v>
      </c>
      <c r="J523" s="22" t="s">
        <v>977</v>
      </c>
      <c r="K523" s="22" t="str">
        <f>_xlfn.TEXTBEFORE(Table1__4[[#This Row],[ParentName]],"-")</f>
        <v>BD10</v>
      </c>
      <c r="L523" s="22" t="str">
        <f>_xlfn.XLOOKUP(Table1__4[[#This Row],[MAAN8]],ASO!F:F,ASO!H:H,"")</f>
        <v>Wholesaler</v>
      </c>
      <c r="M523" s="22" t="str">
        <f>_xlfn.XLOOKUP(Table1__4[[#This Row],[MAAN8]],program!A:A,program!E:E,"")</f>
        <v/>
      </c>
      <c r="N523" s="22" t="str">
        <f>_xlfn.XLOOKUP(Table1__4[[#This Row],[MAAN8]],program!A:A,program!F:F,"")</f>
        <v/>
      </c>
      <c r="O523" s="22">
        <f>SUMIFS(sellout!N:N,sellout!G:G,Table1__4[[#This Row],[MAAN8]])</f>
        <v>0</v>
      </c>
      <c r="P523" s="2" t="str">
        <f>IFERROR(Table1__4[[#This Row],[Actual]]/Table1__4[[#This Row],[Target]],"")</f>
        <v/>
      </c>
      <c r="Q523" s="22" t="str">
        <f>IFERROR(IF(Table1__4[[#This Row],[Target]]&gt;0,Table1__4[[#This Row],[Target]]-Table1__4[[#This Row],[Actual]],""),"")</f>
        <v/>
      </c>
    </row>
    <row r="524" spans="1:17" x14ac:dyDescent="0.75">
      <c r="A524" s="22" t="s">
        <v>10</v>
      </c>
      <c r="B524" s="22" t="s">
        <v>11</v>
      </c>
      <c r="C524" s="22" t="s">
        <v>12</v>
      </c>
      <c r="D524" s="22" t="s">
        <v>122</v>
      </c>
      <c r="E524" s="22" t="s">
        <v>149</v>
      </c>
      <c r="F524" s="22" t="s">
        <v>150</v>
      </c>
      <c r="G524" s="22" t="s">
        <v>151</v>
      </c>
      <c r="H524">
        <v>66105240</v>
      </c>
      <c r="I524" s="22" t="s">
        <v>978</v>
      </c>
      <c r="J524" s="22" t="s">
        <v>979</v>
      </c>
      <c r="K524" s="22" t="str">
        <f>_xlfn.TEXTBEFORE(Table1__4[[#This Row],[ParentName]],"-")</f>
        <v>BD10</v>
      </c>
      <c r="L524" s="22" t="str">
        <f>_xlfn.XLOOKUP(Table1__4[[#This Row],[MAAN8]],ASO!F:F,ASO!H:H,"")</f>
        <v>Grocery Store</v>
      </c>
      <c r="M524" s="22" t="str">
        <f>_xlfn.XLOOKUP(Table1__4[[#This Row],[MAAN8]],program!A:A,program!E:E,"")</f>
        <v/>
      </c>
      <c r="N524" s="22" t="str">
        <f>_xlfn.XLOOKUP(Table1__4[[#This Row],[MAAN8]],program!A:A,program!F:F,"")</f>
        <v/>
      </c>
      <c r="O524" s="22">
        <f>SUMIFS(sellout!N:N,sellout!G:G,Table1__4[[#This Row],[MAAN8]])</f>
        <v>0</v>
      </c>
      <c r="P524" s="2" t="str">
        <f>IFERROR(Table1__4[[#This Row],[Actual]]/Table1__4[[#This Row],[Target]],"")</f>
        <v/>
      </c>
      <c r="Q524" s="22" t="str">
        <f>IFERROR(IF(Table1__4[[#This Row],[Target]]&gt;0,Table1__4[[#This Row],[Target]]-Table1__4[[#This Row],[Actual]],""),"")</f>
        <v/>
      </c>
    </row>
    <row r="525" spans="1:17" x14ac:dyDescent="0.75">
      <c r="A525" s="22" t="s">
        <v>10</v>
      </c>
      <c r="B525" s="22" t="s">
        <v>11</v>
      </c>
      <c r="C525" s="22" t="s">
        <v>22</v>
      </c>
      <c r="D525" s="22" t="s">
        <v>88</v>
      </c>
      <c r="E525" s="22" t="s">
        <v>217</v>
      </c>
      <c r="F525" s="22" t="s">
        <v>218</v>
      </c>
      <c r="G525" s="22" t="s">
        <v>219</v>
      </c>
      <c r="H525">
        <v>66106802</v>
      </c>
      <c r="I525" s="22" t="s">
        <v>980</v>
      </c>
      <c r="J525" s="22" t="s">
        <v>981</v>
      </c>
      <c r="K525" s="22" t="str">
        <f>_xlfn.TEXTBEFORE(Table1__4[[#This Row],[ParentName]],"-")</f>
        <v>BD11</v>
      </c>
      <c r="L525" s="22" t="str">
        <f>_xlfn.XLOOKUP(Table1__4[[#This Row],[MAAN8]],ASO!F:F,ASO!H:H,"")</f>
        <v>Grocery Store</v>
      </c>
      <c r="M525" s="22" t="str">
        <f>_xlfn.XLOOKUP(Table1__4[[#This Row],[MAAN8]],program!A:A,program!E:E,"")</f>
        <v/>
      </c>
      <c r="N525" s="22" t="str">
        <f>_xlfn.XLOOKUP(Table1__4[[#This Row],[MAAN8]],program!A:A,program!F:F,"")</f>
        <v/>
      </c>
      <c r="O525" s="22">
        <f>SUMIFS(sellout!N:N,sellout!G:G,Table1__4[[#This Row],[MAAN8]])</f>
        <v>37</v>
      </c>
      <c r="P525" s="2" t="str">
        <f>IFERROR(Table1__4[[#This Row],[Actual]]/Table1__4[[#This Row],[Target]],"")</f>
        <v/>
      </c>
      <c r="Q525" s="22" t="str">
        <f>IFERROR(IF(Table1__4[[#This Row],[Target]]&gt;0,Table1__4[[#This Row],[Target]]-Table1__4[[#This Row],[Actual]],""),"")</f>
        <v/>
      </c>
    </row>
    <row r="526" spans="1:17" x14ac:dyDescent="0.75">
      <c r="A526" s="22" t="s">
        <v>10</v>
      </c>
      <c r="B526" s="22" t="s">
        <v>11</v>
      </c>
      <c r="C526" s="22" t="s">
        <v>12</v>
      </c>
      <c r="D526" s="22" t="s">
        <v>54</v>
      </c>
      <c r="E526" s="22" t="s">
        <v>29</v>
      </c>
      <c r="F526" s="22" t="s">
        <v>30</v>
      </c>
      <c r="G526" s="22" t="s">
        <v>31</v>
      </c>
      <c r="H526">
        <v>66113147</v>
      </c>
      <c r="I526" s="22" t="s">
        <v>982</v>
      </c>
      <c r="J526" s="22" t="s">
        <v>983</v>
      </c>
      <c r="K526" s="22" t="str">
        <f>_xlfn.TEXTBEFORE(Table1__4[[#This Row],[ParentName]],"-")</f>
        <v>BD</v>
      </c>
      <c r="L526" s="22" t="str">
        <f>_xlfn.XLOOKUP(Table1__4[[#This Row],[MAAN8]],ASO!F:F,ASO!H:H,"")</f>
        <v>Grocery Store</v>
      </c>
      <c r="M526" s="22" t="str">
        <f>_xlfn.XLOOKUP(Table1__4[[#This Row],[MAAN8]],program!A:A,program!E:E,"")</f>
        <v/>
      </c>
      <c r="N526" s="22" t="str">
        <f>_xlfn.XLOOKUP(Table1__4[[#This Row],[MAAN8]],program!A:A,program!F:F,"")</f>
        <v/>
      </c>
      <c r="O526" s="22">
        <f>SUMIFS(sellout!N:N,sellout!G:G,Table1__4[[#This Row],[MAAN8]])</f>
        <v>20</v>
      </c>
      <c r="P526" s="2" t="str">
        <f>IFERROR(Table1__4[[#This Row],[Actual]]/Table1__4[[#This Row],[Target]],"")</f>
        <v/>
      </c>
      <c r="Q526" s="22" t="str">
        <f>IFERROR(IF(Table1__4[[#This Row],[Target]]&gt;0,Table1__4[[#This Row],[Target]]-Table1__4[[#This Row],[Actual]],""),"")</f>
        <v/>
      </c>
    </row>
    <row r="527" spans="1:17" x14ac:dyDescent="0.75">
      <c r="A527" s="22" t="s">
        <v>10</v>
      </c>
      <c r="B527" s="22" t="s">
        <v>11</v>
      </c>
      <c r="C527" s="22" t="s">
        <v>12</v>
      </c>
      <c r="D527" s="22" t="s">
        <v>122</v>
      </c>
      <c r="E527" s="22" t="s">
        <v>240</v>
      </c>
      <c r="F527" s="22" t="s">
        <v>237</v>
      </c>
      <c r="G527" s="22" t="s">
        <v>241</v>
      </c>
      <c r="H527">
        <v>66108927</v>
      </c>
      <c r="I527" s="22" t="s">
        <v>984</v>
      </c>
      <c r="J527" s="22" t="s">
        <v>985</v>
      </c>
      <c r="K527" s="22" t="str">
        <f>_xlfn.TEXTBEFORE(Table1__4[[#This Row],[ParentName]],"-")</f>
        <v>BD10</v>
      </c>
      <c r="L527" s="22" t="str">
        <f>_xlfn.XLOOKUP(Table1__4[[#This Row],[MAAN8]],ASO!F:F,ASO!H:H,"")</f>
        <v>Grocery Store</v>
      </c>
      <c r="M527" s="22" t="str">
        <f>_xlfn.XLOOKUP(Table1__4[[#This Row],[MAAN8]],program!A:A,program!E:E,"")</f>
        <v/>
      </c>
      <c r="N527" s="22" t="str">
        <f>_xlfn.XLOOKUP(Table1__4[[#This Row],[MAAN8]],program!A:A,program!F:F,"")</f>
        <v/>
      </c>
      <c r="O527" s="22">
        <f>SUMIFS(sellout!N:N,sellout!G:G,Table1__4[[#This Row],[MAAN8]])</f>
        <v>50</v>
      </c>
      <c r="P527" s="2" t="str">
        <f>IFERROR(Table1__4[[#This Row],[Actual]]/Table1__4[[#This Row],[Target]],"")</f>
        <v/>
      </c>
      <c r="Q527" s="22" t="str">
        <f>IFERROR(IF(Table1__4[[#This Row],[Target]]&gt;0,Table1__4[[#This Row],[Target]]-Table1__4[[#This Row],[Actual]],""),"")</f>
        <v/>
      </c>
    </row>
    <row r="528" spans="1:17" x14ac:dyDescent="0.75">
      <c r="A528" s="22" t="s">
        <v>10</v>
      </c>
      <c r="B528" s="22" t="s">
        <v>11</v>
      </c>
      <c r="C528" s="22" t="s">
        <v>22</v>
      </c>
      <c r="D528" s="22" t="s">
        <v>88</v>
      </c>
      <c r="E528" s="22" t="s">
        <v>447</v>
      </c>
      <c r="F528" s="22" t="s">
        <v>218</v>
      </c>
      <c r="G528" s="22" t="s">
        <v>448</v>
      </c>
      <c r="H528">
        <v>66112200</v>
      </c>
      <c r="I528" s="22" t="s">
        <v>986</v>
      </c>
      <c r="J528" s="22" t="s">
        <v>8071</v>
      </c>
      <c r="K528" s="22" t="str">
        <f>_xlfn.TEXTBEFORE(Table1__4[[#This Row],[ParentName]],"-")</f>
        <v>BD11</v>
      </c>
      <c r="L528" s="22" t="str">
        <f>_xlfn.XLOOKUP(Table1__4[[#This Row],[MAAN8]],ASO!F:F,ASO!H:H,"")</f>
        <v/>
      </c>
      <c r="M528" s="22" t="str">
        <f>_xlfn.XLOOKUP(Table1__4[[#This Row],[MAAN8]],program!A:A,program!E:E,"")</f>
        <v/>
      </c>
      <c r="N528" s="22" t="str">
        <f>_xlfn.XLOOKUP(Table1__4[[#This Row],[MAAN8]],program!A:A,program!F:F,"")</f>
        <v/>
      </c>
      <c r="O528" s="22">
        <f>SUMIFS(sellout!N:N,sellout!G:G,Table1__4[[#This Row],[MAAN8]])</f>
        <v>0</v>
      </c>
      <c r="P528" s="2" t="str">
        <f>IFERROR(Table1__4[[#This Row],[Actual]]/Table1__4[[#This Row],[Target]],"")</f>
        <v/>
      </c>
      <c r="Q528" s="22" t="str">
        <f>IFERROR(IF(Table1__4[[#This Row],[Target]]&gt;0,Table1__4[[#This Row],[Target]]-Table1__4[[#This Row],[Actual]],""),"")</f>
        <v/>
      </c>
    </row>
    <row r="529" spans="1:17" x14ac:dyDescent="0.75">
      <c r="A529" s="22" t="s">
        <v>10</v>
      </c>
      <c r="B529" s="22" t="s">
        <v>11</v>
      </c>
      <c r="C529" s="22" t="s">
        <v>22</v>
      </c>
      <c r="D529" s="22" t="s">
        <v>23</v>
      </c>
      <c r="E529" s="22" t="s">
        <v>84</v>
      </c>
      <c r="F529" s="22" t="s">
        <v>63</v>
      </c>
      <c r="G529" s="22" t="s">
        <v>85</v>
      </c>
      <c r="H529">
        <v>66105286</v>
      </c>
      <c r="I529" s="22" t="s">
        <v>986</v>
      </c>
      <c r="J529" s="22" t="s">
        <v>987</v>
      </c>
      <c r="K529" s="22" t="str">
        <f>_xlfn.TEXTBEFORE(Table1__4[[#This Row],[ParentName]],"-")</f>
        <v>BD12</v>
      </c>
      <c r="L529" s="22" t="str">
        <f>_xlfn.XLOOKUP(Table1__4[[#This Row],[MAAN8]],ASO!F:F,ASO!H:H,"")</f>
        <v>Grocery Store</v>
      </c>
      <c r="M529" s="22" t="str">
        <f>_xlfn.XLOOKUP(Table1__4[[#This Row],[MAAN8]],program!A:A,program!E:E,"")</f>
        <v/>
      </c>
      <c r="N529" s="22" t="str">
        <f>_xlfn.XLOOKUP(Table1__4[[#This Row],[MAAN8]],program!A:A,program!F:F,"")</f>
        <v/>
      </c>
      <c r="O529" s="22">
        <f>SUMIFS(sellout!N:N,sellout!G:G,Table1__4[[#This Row],[MAAN8]])</f>
        <v>0</v>
      </c>
      <c r="P529" s="2" t="str">
        <f>IFERROR(Table1__4[[#This Row],[Actual]]/Table1__4[[#This Row],[Target]],"")</f>
        <v/>
      </c>
      <c r="Q529" s="22" t="str">
        <f>IFERROR(IF(Table1__4[[#This Row],[Target]]&gt;0,Table1__4[[#This Row],[Target]]-Table1__4[[#This Row],[Actual]],""),"")</f>
        <v/>
      </c>
    </row>
    <row r="530" spans="1:17" x14ac:dyDescent="0.75">
      <c r="A530" s="22" t="s">
        <v>10</v>
      </c>
      <c r="B530" s="22" t="s">
        <v>11</v>
      </c>
      <c r="C530" s="22" t="s">
        <v>22</v>
      </c>
      <c r="D530" s="22" t="s">
        <v>180</v>
      </c>
      <c r="E530" s="22" t="s">
        <v>188</v>
      </c>
      <c r="F530" s="22" t="s">
        <v>182</v>
      </c>
      <c r="G530" s="22" t="s">
        <v>189</v>
      </c>
      <c r="H530">
        <v>66153606</v>
      </c>
      <c r="I530" s="22" t="s">
        <v>986</v>
      </c>
      <c r="J530" s="22" t="s">
        <v>8072</v>
      </c>
      <c r="K530" s="22" t="str">
        <f>_xlfn.TEXTBEFORE(Table1__4[[#This Row],[ParentName]],"-")</f>
        <v>BD14</v>
      </c>
      <c r="L530" s="22" t="str">
        <f>_xlfn.XLOOKUP(Table1__4[[#This Row],[MAAN8]],ASO!F:F,ASO!H:H,"")</f>
        <v/>
      </c>
      <c r="M530" s="22" t="str">
        <f>_xlfn.XLOOKUP(Table1__4[[#This Row],[MAAN8]],program!A:A,program!E:E,"")</f>
        <v/>
      </c>
      <c r="N530" s="22" t="str">
        <f>_xlfn.XLOOKUP(Table1__4[[#This Row],[MAAN8]],program!A:A,program!F:F,"")</f>
        <v/>
      </c>
      <c r="O530" s="22">
        <f>SUMIFS(sellout!N:N,sellout!G:G,Table1__4[[#This Row],[MAAN8]])</f>
        <v>0</v>
      </c>
      <c r="P530" s="2" t="str">
        <f>IFERROR(Table1__4[[#This Row],[Actual]]/Table1__4[[#This Row],[Target]],"")</f>
        <v/>
      </c>
      <c r="Q530" s="22" t="str">
        <f>IFERROR(IF(Table1__4[[#This Row],[Target]]&gt;0,Table1__4[[#This Row],[Target]]-Table1__4[[#This Row],[Actual]],""),"")</f>
        <v/>
      </c>
    </row>
    <row r="531" spans="1:17" x14ac:dyDescent="0.75">
      <c r="A531" s="22" t="s">
        <v>10</v>
      </c>
      <c r="B531" s="22" t="s">
        <v>11</v>
      </c>
      <c r="C531" s="22" t="s">
        <v>12</v>
      </c>
      <c r="D531" s="22" t="s">
        <v>122</v>
      </c>
      <c r="E531" s="22" t="s">
        <v>309</v>
      </c>
      <c r="F531" s="22" t="s">
        <v>237</v>
      </c>
      <c r="G531" s="22" t="s">
        <v>310</v>
      </c>
      <c r="H531">
        <v>66104398</v>
      </c>
      <c r="I531" s="22" t="s">
        <v>986</v>
      </c>
      <c r="J531" s="22" t="s">
        <v>988</v>
      </c>
      <c r="K531" s="22" t="str">
        <f>_xlfn.TEXTBEFORE(Table1__4[[#This Row],[ParentName]],"-")</f>
        <v>BD10</v>
      </c>
      <c r="L531" s="22" t="str">
        <f>_xlfn.XLOOKUP(Table1__4[[#This Row],[MAAN8]],ASO!F:F,ASO!H:H,"")</f>
        <v>Grocery Store</v>
      </c>
      <c r="M531" s="22" t="str">
        <f>_xlfn.XLOOKUP(Table1__4[[#This Row],[MAAN8]],program!A:A,program!E:E,"")</f>
        <v/>
      </c>
      <c r="N531" s="22" t="str">
        <f>_xlfn.XLOOKUP(Table1__4[[#This Row],[MAAN8]],program!A:A,program!F:F,"")</f>
        <v/>
      </c>
      <c r="O531" s="22">
        <f>SUMIFS(sellout!N:N,sellout!G:G,Table1__4[[#This Row],[MAAN8]])</f>
        <v>0</v>
      </c>
      <c r="P531" s="2" t="str">
        <f>IFERROR(Table1__4[[#This Row],[Actual]]/Table1__4[[#This Row],[Target]],"")</f>
        <v/>
      </c>
      <c r="Q531" s="22" t="str">
        <f>IFERROR(IF(Table1__4[[#This Row],[Target]]&gt;0,Table1__4[[#This Row],[Target]]-Table1__4[[#This Row],[Actual]],""),"")</f>
        <v/>
      </c>
    </row>
    <row r="532" spans="1:17" x14ac:dyDescent="0.75">
      <c r="A532" s="22" t="s">
        <v>10</v>
      </c>
      <c r="B532" s="22" t="s">
        <v>11</v>
      </c>
      <c r="C532" s="22" t="s">
        <v>22</v>
      </c>
      <c r="D532" s="22" t="s">
        <v>23</v>
      </c>
      <c r="E532" s="22" t="s">
        <v>89</v>
      </c>
      <c r="F532" s="22" t="s">
        <v>63</v>
      </c>
      <c r="G532" s="22" t="s">
        <v>90</v>
      </c>
      <c r="H532">
        <v>66153851</v>
      </c>
      <c r="I532" s="22" t="s">
        <v>989</v>
      </c>
      <c r="J532" s="22" t="s">
        <v>7749</v>
      </c>
      <c r="K532" s="22" t="str">
        <f>_xlfn.TEXTBEFORE(Table1__4[[#This Row],[ParentName]],"-")</f>
        <v>BD12</v>
      </c>
      <c r="L532" s="22" t="str">
        <f>_xlfn.XLOOKUP(Table1__4[[#This Row],[MAAN8]],ASO!F:F,ASO!H:H,"")</f>
        <v>Grocery Store</v>
      </c>
      <c r="M532" s="22" t="str">
        <f>_xlfn.XLOOKUP(Table1__4[[#This Row],[MAAN8]],program!A:A,program!E:E,"")</f>
        <v/>
      </c>
      <c r="N532" s="22" t="str">
        <f>_xlfn.XLOOKUP(Table1__4[[#This Row],[MAAN8]],program!A:A,program!F:F,"")</f>
        <v/>
      </c>
      <c r="O532" s="22">
        <f>SUMIFS(sellout!N:N,sellout!G:G,Table1__4[[#This Row],[MAAN8]])</f>
        <v>15</v>
      </c>
      <c r="P532" s="2" t="str">
        <f>IFERROR(Table1__4[[#This Row],[Actual]]/Table1__4[[#This Row],[Target]],"")</f>
        <v/>
      </c>
      <c r="Q532" s="22" t="str">
        <f>IFERROR(IF(Table1__4[[#This Row],[Target]]&gt;0,Table1__4[[#This Row],[Target]]-Table1__4[[#This Row],[Actual]],""),"")</f>
        <v/>
      </c>
    </row>
    <row r="533" spans="1:17" x14ac:dyDescent="0.75">
      <c r="A533" s="22" t="s">
        <v>10</v>
      </c>
      <c r="B533" s="22" t="s">
        <v>11</v>
      </c>
      <c r="C533" s="22" t="s">
        <v>12</v>
      </c>
      <c r="D533" s="22" t="s">
        <v>38</v>
      </c>
      <c r="E533" s="22" t="s">
        <v>166</v>
      </c>
      <c r="F533" s="22" t="s">
        <v>40</v>
      </c>
      <c r="G533" s="22" t="s">
        <v>167</v>
      </c>
      <c r="H533">
        <v>66111079</v>
      </c>
      <c r="I533" s="22" t="s">
        <v>7417</v>
      </c>
      <c r="J533" s="22" t="s">
        <v>990</v>
      </c>
      <c r="K533" s="22" t="str">
        <f>_xlfn.TEXTBEFORE(Table1__4[[#This Row],[ParentName]],"-")</f>
        <v>BD16</v>
      </c>
      <c r="L533" s="22" t="str">
        <f>_xlfn.XLOOKUP(Table1__4[[#This Row],[MAAN8]],ASO!F:F,ASO!H:H,"")</f>
        <v>Grocery Store</v>
      </c>
      <c r="M533" s="22" t="str">
        <f>_xlfn.XLOOKUP(Table1__4[[#This Row],[MAAN8]],program!A:A,program!E:E,"")</f>
        <v/>
      </c>
      <c r="N533" s="22" t="str">
        <f>_xlfn.XLOOKUP(Table1__4[[#This Row],[MAAN8]],program!A:A,program!F:F,"")</f>
        <v/>
      </c>
      <c r="O533" s="22">
        <f>SUMIFS(sellout!N:N,sellout!G:G,Table1__4[[#This Row],[MAAN8]])</f>
        <v>0</v>
      </c>
      <c r="P533" s="2" t="str">
        <f>IFERROR(Table1__4[[#This Row],[Actual]]/Table1__4[[#This Row],[Target]],"")</f>
        <v/>
      </c>
      <c r="Q533" s="22" t="str">
        <f>IFERROR(IF(Table1__4[[#This Row],[Target]]&gt;0,Table1__4[[#This Row],[Target]]-Table1__4[[#This Row],[Actual]],""),"")</f>
        <v/>
      </c>
    </row>
    <row r="534" spans="1:17" x14ac:dyDescent="0.75">
      <c r="A534" s="22" t="s">
        <v>10</v>
      </c>
      <c r="B534" s="22" t="s">
        <v>11</v>
      </c>
      <c r="C534" s="22" t="s">
        <v>22</v>
      </c>
      <c r="D534" s="22" t="s">
        <v>23</v>
      </c>
      <c r="E534" s="22" t="s">
        <v>84</v>
      </c>
      <c r="F534" s="22" t="s">
        <v>63</v>
      </c>
      <c r="G534" s="22" t="s">
        <v>85</v>
      </c>
      <c r="H534">
        <v>66105599</v>
      </c>
      <c r="I534" s="22" t="s">
        <v>991</v>
      </c>
      <c r="J534" s="22" t="s">
        <v>992</v>
      </c>
      <c r="K534" s="22" t="str">
        <f>_xlfn.TEXTBEFORE(Table1__4[[#This Row],[ParentName]],"-")</f>
        <v>BD12</v>
      </c>
      <c r="L534" s="22" t="str">
        <f>_xlfn.XLOOKUP(Table1__4[[#This Row],[MAAN8]],ASO!F:F,ASO!H:H,"")</f>
        <v>Grocery Store</v>
      </c>
      <c r="M534" s="22" t="str">
        <f>_xlfn.XLOOKUP(Table1__4[[#This Row],[MAAN8]],program!A:A,program!E:E,"")</f>
        <v/>
      </c>
      <c r="N534" s="22" t="str">
        <f>_xlfn.XLOOKUP(Table1__4[[#This Row],[MAAN8]],program!A:A,program!F:F,"")</f>
        <v/>
      </c>
      <c r="O534" s="22">
        <f>SUMIFS(sellout!N:N,sellout!G:G,Table1__4[[#This Row],[MAAN8]])</f>
        <v>20</v>
      </c>
      <c r="P534" s="2" t="str">
        <f>IFERROR(Table1__4[[#This Row],[Actual]]/Table1__4[[#This Row],[Target]],"")</f>
        <v/>
      </c>
      <c r="Q534" s="22" t="str">
        <f>IFERROR(IF(Table1__4[[#This Row],[Target]]&gt;0,Table1__4[[#This Row],[Target]]-Table1__4[[#This Row],[Actual]],""),"")</f>
        <v/>
      </c>
    </row>
    <row r="535" spans="1:17" x14ac:dyDescent="0.75">
      <c r="A535" s="22" t="s">
        <v>10</v>
      </c>
      <c r="B535" s="22" t="s">
        <v>11</v>
      </c>
      <c r="C535" s="22" t="s">
        <v>22</v>
      </c>
      <c r="D535" s="22" t="s">
        <v>180</v>
      </c>
      <c r="E535" s="22" t="s">
        <v>210</v>
      </c>
      <c r="F535" s="22" t="s">
        <v>182</v>
      </c>
      <c r="G535" s="22" t="s">
        <v>211</v>
      </c>
      <c r="H535">
        <v>66102920</v>
      </c>
      <c r="I535" s="22" t="s">
        <v>991</v>
      </c>
      <c r="J535" s="22" t="s">
        <v>993</v>
      </c>
      <c r="K535" s="22" t="str">
        <f>_xlfn.TEXTBEFORE(Table1__4[[#This Row],[ParentName]],"-")</f>
        <v>BD14</v>
      </c>
      <c r="L535" s="22" t="str">
        <f>_xlfn.XLOOKUP(Table1__4[[#This Row],[MAAN8]],ASO!F:F,ASO!H:H,"")</f>
        <v>Grocery Store</v>
      </c>
      <c r="M535" s="22" t="str">
        <f>_xlfn.XLOOKUP(Table1__4[[#This Row],[MAAN8]],program!A:A,program!E:E,"")</f>
        <v/>
      </c>
      <c r="N535" s="22" t="str">
        <f>_xlfn.XLOOKUP(Table1__4[[#This Row],[MAAN8]],program!A:A,program!F:F,"")</f>
        <v/>
      </c>
      <c r="O535" s="22">
        <f>SUMIFS(sellout!N:N,sellout!G:G,Table1__4[[#This Row],[MAAN8]])</f>
        <v>50</v>
      </c>
      <c r="P535" s="2" t="str">
        <f>IFERROR(Table1__4[[#This Row],[Actual]]/Table1__4[[#This Row],[Target]],"")</f>
        <v/>
      </c>
      <c r="Q535" s="22" t="str">
        <f>IFERROR(IF(Table1__4[[#This Row],[Target]]&gt;0,Table1__4[[#This Row],[Target]]-Table1__4[[#This Row],[Actual]],""),"")</f>
        <v/>
      </c>
    </row>
    <row r="536" spans="1:17" x14ac:dyDescent="0.75">
      <c r="A536" s="22" t="s">
        <v>10</v>
      </c>
      <c r="B536" s="22" t="s">
        <v>11</v>
      </c>
      <c r="C536" s="22" t="s">
        <v>12</v>
      </c>
      <c r="D536" s="22" t="s">
        <v>54</v>
      </c>
      <c r="E536" s="22" t="s">
        <v>29</v>
      </c>
      <c r="F536" s="22" t="s">
        <v>30</v>
      </c>
      <c r="G536" s="22" t="s">
        <v>31</v>
      </c>
      <c r="H536">
        <v>66103875</v>
      </c>
      <c r="I536" s="22" t="s">
        <v>991</v>
      </c>
      <c r="J536" s="22" t="s">
        <v>994</v>
      </c>
      <c r="K536" s="22" t="str">
        <f>_xlfn.TEXTBEFORE(Table1__4[[#This Row],[ParentName]],"-")</f>
        <v>BD</v>
      </c>
      <c r="L536" s="22" t="str">
        <f>_xlfn.XLOOKUP(Table1__4[[#This Row],[MAAN8]],ASO!F:F,ASO!H:H,"")</f>
        <v>Grocery Store</v>
      </c>
      <c r="M536" s="22" t="str">
        <f>_xlfn.XLOOKUP(Table1__4[[#This Row],[MAAN8]],program!A:A,program!E:E,"")</f>
        <v/>
      </c>
      <c r="N536" s="22" t="str">
        <f>_xlfn.XLOOKUP(Table1__4[[#This Row],[MAAN8]],program!A:A,program!F:F,"")</f>
        <v/>
      </c>
      <c r="O536" s="22">
        <f>SUMIFS(sellout!N:N,sellout!G:G,Table1__4[[#This Row],[MAAN8]])</f>
        <v>0</v>
      </c>
      <c r="P536" s="2" t="str">
        <f>IFERROR(Table1__4[[#This Row],[Actual]]/Table1__4[[#This Row],[Target]],"")</f>
        <v/>
      </c>
      <c r="Q536" s="22" t="str">
        <f>IFERROR(IF(Table1__4[[#This Row],[Target]]&gt;0,Table1__4[[#This Row],[Target]]-Table1__4[[#This Row],[Actual]],""),"")</f>
        <v/>
      </c>
    </row>
    <row r="537" spans="1:17" x14ac:dyDescent="0.75">
      <c r="A537" s="22" t="s">
        <v>10</v>
      </c>
      <c r="B537" s="22" t="s">
        <v>11</v>
      </c>
      <c r="C537" s="22" t="s">
        <v>22</v>
      </c>
      <c r="D537" s="22" t="s">
        <v>180</v>
      </c>
      <c r="E537" s="22" t="s">
        <v>210</v>
      </c>
      <c r="F537" s="22" t="s">
        <v>182</v>
      </c>
      <c r="G537" s="22" t="s">
        <v>211</v>
      </c>
      <c r="H537">
        <v>66107172</v>
      </c>
      <c r="I537" s="22" t="s">
        <v>995</v>
      </c>
      <c r="J537" s="22" t="s">
        <v>996</v>
      </c>
      <c r="K537" s="22" t="str">
        <f>_xlfn.TEXTBEFORE(Table1__4[[#This Row],[ParentName]],"-")</f>
        <v>BD14</v>
      </c>
      <c r="L537" s="22" t="str">
        <f>_xlfn.XLOOKUP(Table1__4[[#This Row],[MAAN8]],ASO!F:F,ASO!H:H,"")</f>
        <v/>
      </c>
      <c r="M537" s="22" t="str">
        <f>_xlfn.XLOOKUP(Table1__4[[#This Row],[MAAN8]],program!A:A,program!E:E,"")</f>
        <v/>
      </c>
      <c r="N537" s="22" t="str">
        <f>_xlfn.XLOOKUP(Table1__4[[#This Row],[MAAN8]],program!A:A,program!F:F,"")</f>
        <v/>
      </c>
      <c r="O537" s="22">
        <f>SUMIFS(sellout!N:N,sellout!G:G,Table1__4[[#This Row],[MAAN8]])</f>
        <v>0</v>
      </c>
      <c r="P537" s="2" t="str">
        <f>IFERROR(Table1__4[[#This Row],[Actual]]/Table1__4[[#This Row],[Target]],"")</f>
        <v/>
      </c>
      <c r="Q537" s="22" t="str">
        <f>IFERROR(IF(Table1__4[[#This Row],[Target]]&gt;0,Table1__4[[#This Row],[Target]]-Table1__4[[#This Row],[Actual]],""),"")</f>
        <v/>
      </c>
    </row>
    <row r="538" spans="1:17" x14ac:dyDescent="0.75">
      <c r="A538" s="22" t="s">
        <v>10</v>
      </c>
      <c r="B538" s="22" t="s">
        <v>11</v>
      </c>
      <c r="C538" s="22" t="s">
        <v>12</v>
      </c>
      <c r="D538" s="22" t="s">
        <v>122</v>
      </c>
      <c r="E538" s="22" t="s">
        <v>598</v>
      </c>
      <c r="F538" s="22" t="s">
        <v>124</v>
      </c>
      <c r="G538" s="22" t="s">
        <v>599</v>
      </c>
      <c r="H538">
        <v>66102623</v>
      </c>
      <c r="I538" s="22" t="s">
        <v>999</v>
      </c>
      <c r="J538" s="22" t="s">
        <v>1000</v>
      </c>
      <c r="K538" s="22" t="str">
        <f>_xlfn.TEXTBEFORE(Table1__4[[#This Row],[ParentName]],"-")</f>
        <v>BD10</v>
      </c>
      <c r="L538" s="22" t="str">
        <f>_xlfn.XLOOKUP(Table1__4[[#This Row],[MAAN8]],ASO!F:F,ASO!H:H,"")</f>
        <v>Grocery Store</v>
      </c>
      <c r="M538" s="22" t="str">
        <f>_xlfn.XLOOKUP(Table1__4[[#This Row],[MAAN8]],program!A:A,program!E:E,"")</f>
        <v/>
      </c>
      <c r="N538" s="22" t="str">
        <f>_xlfn.XLOOKUP(Table1__4[[#This Row],[MAAN8]],program!A:A,program!F:F,"")</f>
        <v/>
      </c>
      <c r="O538" s="22">
        <f>SUMIFS(sellout!N:N,sellout!G:G,Table1__4[[#This Row],[MAAN8]])</f>
        <v>30</v>
      </c>
      <c r="P538" s="2" t="str">
        <f>IFERROR(Table1__4[[#This Row],[Actual]]/Table1__4[[#This Row],[Target]],"")</f>
        <v/>
      </c>
      <c r="Q538" s="22" t="str">
        <f>IFERROR(IF(Table1__4[[#This Row],[Target]]&gt;0,Table1__4[[#This Row],[Target]]-Table1__4[[#This Row],[Actual]],""),"")</f>
        <v/>
      </c>
    </row>
    <row r="539" spans="1:17" x14ac:dyDescent="0.75">
      <c r="A539" s="22" t="s">
        <v>10</v>
      </c>
      <c r="B539" s="22" t="s">
        <v>11</v>
      </c>
      <c r="C539" s="22" t="s">
        <v>22</v>
      </c>
      <c r="D539" s="22" t="s">
        <v>88</v>
      </c>
      <c r="E539" s="22" t="s">
        <v>176</v>
      </c>
      <c r="F539" s="22" t="s">
        <v>30</v>
      </c>
      <c r="G539" s="22" t="s">
        <v>177</v>
      </c>
      <c r="H539">
        <v>66113126</v>
      </c>
      <c r="I539" s="22" t="s">
        <v>1001</v>
      </c>
      <c r="J539" s="22" t="s">
        <v>1002</v>
      </c>
      <c r="K539" s="22" t="str">
        <f>_xlfn.TEXTBEFORE(Table1__4[[#This Row],[ParentName]],"-")</f>
        <v>BD11</v>
      </c>
      <c r="L539" s="22" t="str">
        <f>_xlfn.XLOOKUP(Table1__4[[#This Row],[MAAN8]],ASO!F:F,ASO!H:H,"")</f>
        <v>Grocery Store</v>
      </c>
      <c r="M539" s="22" t="str">
        <f>_xlfn.XLOOKUP(Table1__4[[#This Row],[MAAN8]],program!A:A,program!E:E,"")</f>
        <v/>
      </c>
      <c r="N539" s="22" t="str">
        <f>_xlfn.XLOOKUP(Table1__4[[#This Row],[MAAN8]],program!A:A,program!F:F,"")</f>
        <v/>
      </c>
      <c r="O539" s="22">
        <f>SUMIFS(sellout!N:N,sellout!G:G,Table1__4[[#This Row],[MAAN8]])</f>
        <v>4</v>
      </c>
      <c r="P539" s="2" t="str">
        <f>IFERROR(Table1__4[[#This Row],[Actual]]/Table1__4[[#This Row],[Target]],"")</f>
        <v/>
      </c>
      <c r="Q539" s="22" t="str">
        <f>IFERROR(IF(Table1__4[[#This Row],[Target]]&gt;0,Table1__4[[#This Row],[Target]]-Table1__4[[#This Row],[Actual]],""),"")</f>
        <v/>
      </c>
    </row>
    <row r="540" spans="1:17" x14ac:dyDescent="0.75">
      <c r="A540" s="22" t="s">
        <v>10</v>
      </c>
      <c r="B540" s="22" t="s">
        <v>11</v>
      </c>
      <c r="C540" s="22" t="s">
        <v>12</v>
      </c>
      <c r="D540" s="22" t="s">
        <v>54</v>
      </c>
      <c r="E540" s="22" t="s">
        <v>97</v>
      </c>
      <c r="F540" s="22" t="s">
        <v>30</v>
      </c>
      <c r="G540" s="22" t="s">
        <v>98</v>
      </c>
      <c r="H540">
        <v>66152288</v>
      </c>
      <c r="I540" s="22" t="s">
        <v>1003</v>
      </c>
      <c r="J540" s="22" t="s">
        <v>1004</v>
      </c>
      <c r="K540" s="22" t="str">
        <f>_xlfn.TEXTBEFORE(Table1__4[[#This Row],[ParentName]],"-")</f>
        <v>BD</v>
      </c>
      <c r="L540" s="22" t="str">
        <f>_xlfn.XLOOKUP(Table1__4[[#This Row],[MAAN8]],ASO!F:F,ASO!H:H,"")</f>
        <v>Grocery Store</v>
      </c>
      <c r="M540" s="22" t="str">
        <f>_xlfn.XLOOKUP(Table1__4[[#This Row],[MAAN8]],program!A:A,program!E:E,"")</f>
        <v/>
      </c>
      <c r="N540" s="22" t="str">
        <f>_xlfn.XLOOKUP(Table1__4[[#This Row],[MAAN8]],program!A:A,program!F:F,"")</f>
        <v/>
      </c>
      <c r="O540" s="22">
        <f>SUMIFS(sellout!N:N,sellout!G:G,Table1__4[[#This Row],[MAAN8]])</f>
        <v>5</v>
      </c>
      <c r="P540" s="2" t="str">
        <f>IFERROR(Table1__4[[#This Row],[Actual]]/Table1__4[[#This Row],[Target]],"")</f>
        <v/>
      </c>
      <c r="Q540" s="22" t="str">
        <f>IFERROR(IF(Table1__4[[#This Row],[Target]]&gt;0,Table1__4[[#This Row],[Target]]-Table1__4[[#This Row],[Actual]],""),"")</f>
        <v/>
      </c>
    </row>
    <row r="541" spans="1:17" x14ac:dyDescent="0.75">
      <c r="A541" s="22" t="s">
        <v>10</v>
      </c>
      <c r="B541" s="22" t="s">
        <v>11</v>
      </c>
      <c r="C541" s="22" t="s">
        <v>46</v>
      </c>
      <c r="D541" s="22" t="s">
        <v>47</v>
      </c>
      <c r="E541" s="22" t="s">
        <v>108</v>
      </c>
      <c r="F541" s="22" t="s">
        <v>49</v>
      </c>
      <c r="G541" s="22" t="s">
        <v>109</v>
      </c>
      <c r="H541">
        <v>65540186</v>
      </c>
      <c r="I541" s="22" t="s">
        <v>1005</v>
      </c>
      <c r="J541" s="22" t="s">
        <v>1006</v>
      </c>
      <c r="K541" s="22" t="str">
        <f>_xlfn.TEXTBEFORE(Table1__4[[#This Row],[ParentName]],"-")</f>
        <v>HMcc</v>
      </c>
      <c r="L541" s="22" t="str">
        <f>_xlfn.XLOOKUP(Table1__4[[#This Row],[MAAN8]],ASO!F:F,ASO!H:H,"")</f>
        <v>Grocery Store</v>
      </c>
      <c r="M541" s="22" t="str">
        <f>_xlfn.XLOOKUP(Table1__4[[#This Row],[MAAN8]],program!A:A,program!E:E,"")</f>
        <v>TPO</v>
      </c>
      <c r="N541" s="22">
        <f>_xlfn.XLOOKUP(Table1__4[[#This Row],[MAAN8]],program!A:A,program!F:F,"")</f>
        <v>500</v>
      </c>
      <c r="O541" s="22">
        <f>SUMIFS(sellout!N:N,sellout!G:G,Table1__4[[#This Row],[MAAN8]])</f>
        <v>50</v>
      </c>
      <c r="P541" s="2">
        <f>IFERROR(Table1__4[[#This Row],[Actual]]/Table1__4[[#This Row],[Target]],"")</f>
        <v>0.1</v>
      </c>
      <c r="Q541" s="22">
        <f>IFERROR(IF(Table1__4[[#This Row],[Target]]&gt;0,Table1__4[[#This Row],[Target]]-Table1__4[[#This Row],[Actual]],""),"")</f>
        <v>450</v>
      </c>
    </row>
    <row r="542" spans="1:17" x14ac:dyDescent="0.75">
      <c r="A542" s="22" t="s">
        <v>10</v>
      </c>
      <c r="B542" s="22" t="s">
        <v>11</v>
      </c>
      <c r="C542" s="22" t="s">
        <v>46</v>
      </c>
      <c r="D542" s="22" t="s">
        <v>76</v>
      </c>
      <c r="E542" s="22" t="s">
        <v>105</v>
      </c>
      <c r="F542" s="22" t="s">
        <v>49</v>
      </c>
      <c r="G542" s="22" t="s">
        <v>106</v>
      </c>
      <c r="H542">
        <v>65700587</v>
      </c>
      <c r="I542" s="22" t="s">
        <v>1007</v>
      </c>
      <c r="J542" s="22" t="s">
        <v>1008</v>
      </c>
      <c r="K542" s="22" t="str">
        <f>_xlfn.TEXTBEFORE(Table1__4[[#This Row],[ParentName]],"-")</f>
        <v>PC</v>
      </c>
      <c r="L542" s="22" t="str">
        <f>_xlfn.XLOOKUP(Table1__4[[#This Row],[MAAN8]],ASO!F:F,ASO!H:H,"")</f>
        <v>Grocery Store</v>
      </c>
      <c r="M542" s="22" t="str">
        <f>_xlfn.XLOOKUP(Table1__4[[#This Row],[MAAN8]],program!A:A,program!E:E,"")</f>
        <v>Target Incentive</v>
      </c>
      <c r="N542" s="22">
        <f>_xlfn.XLOOKUP(Table1__4[[#This Row],[MAAN8]],program!A:A,program!F:F,"")</f>
        <v>110</v>
      </c>
      <c r="O542" s="22">
        <f>SUMIFS(sellout!N:N,sellout!G:G,Table1__4[[#This Row],[MAAN8]])</f>
        <v>10</v>
      </c>
      <c r="P542" s="2">
        <f>IFERROR(Table1__4[[#This Row],[Actual]]/Table1__4[[#This Row],[Target]],"")</f>
        <v>9.0909090909090912E-2</v>
      </c>
      <c r="Q542" s="22">
        <f>IFERROR(IF(Table1__4[[#This Row],[Target]]&gt;0,Table1__4[[#This Row],[Target]]-Table1__4[[#This Row],[Actual]],""),"")</f>
        <v>100</v>
      </c>
    </row>
    <row r="543" spans="1:17" x14ac:dyDescent="0.75">
      <c r="A543" s="22" t="s">
        <v>10</v>
      </c>
      <c r="B543" s="22" t="s">
        <v>11</v>
      </c>
      <c r="C543" s="22" t="s">
        <v>12</v>
      </c>
      <c r="D543" s="22" t="s">
        <v>13</v>
      </c>
      <c r="E543" s="22" t="s">
        <v>176</v>
      </c>
      <c r="F543" s="22" t="s">
        <v>30</v>
      </c>
      <c r="G543" s="22" t="s">
        <v>177</v>
      </c>
      <c r="H543">
        <v>66152008</v>
      </c>
      <c r="I543" s="22" t="s">
        <v>1009</v>
      </c>
      <c r="J543" s="22" t="s">
        <v>1010</v>
      </c>
      <c r="K543" s="22" t="str">
        <f>_xlfn.TEXTBEFORE(Table1__4[[#This Row],[ParentName]],"-")</f>
        <v>BD8</v>
      </c>
      <c r="L543" s="22" t="str">
        <f>_xlfn.XLOOKUP(Table1__4[[#This Row],[MAAN8]],ASO!F:F,ASO!H:H,"")</f>
        <v/>
      </c>
      <c r="M543" s="22" t="str">
        <f>_xlfn.XLOOKUP(Table1__4[[#This Row],[MAAN8]],program!A:A,program!E:E,"")</f>
        <v/>
      </c>
      <c r="N543" s="22" t="str">
        <f>_xlfn.XLOOKUP(Table1__4[[#This Row],[MAAN8]],program!A:A,program!F:F,"")</f>
        <v/>
      </c>
      <c r="O543" s="22">
        <f>SUMIFS(sellout!N:N,sellout!G:G,Table1__4[[#This Row],[MAAN8]])</f>
        <v>0</v>
      </c>
      <c r="P543" s="2" t="str">
        <f>IFERROR(Table1__4[[#This Row],[Actual]]/Table1__4[[#This Row],[Target]],"")</f>
        <v/>
      </c>
      <c r="Q543" s="22" t="str">
        <f>IFERROR(IF(Table1__4[[#This Row],[Target]]&gt;0,Table1__4[[#This Row],[Target]]-Table1__4[[#This Row],[Actual]],""),"")</f>
        <v/>
      </c>
    </row>
    <row r="544" spans="1:17" x14ac:dyDescent="0.75">
      <c r="A544" s="22" t="s">
        <v>10</v>
      </c>
      <c r="B544" s="22" t="s">
        <v>11</v>
      </c>
      <c r="C544" s="22" t="s">
        <v>22</v>
      </c>
      <c r="D544" s="22" t="s">
        <v>180</v>
      </c>
      <c r="E544" s="22" t="s">
        <v>210</v>
      </c>
      <c r="F544" s="22" t="s">
        <v>182</v>
      </c>
      <c r="G544" s="22" t="s">
        <v>211</v>
      </c>
      <c r="H544">
        <v>66106786</v>
      </c>
      <c r="I544" s="22" t="s">
        <v>7056</v>
      </c>
      <c r="J544" s="22" t="s">
        <v>1011</v>
      </c>
      <c r="K544" s="22" t="str">
        <f>_xlfn.TEXTBEFORE(Table1__4[[#This Row],[ParentName]],"-")</f>
        <v>BD14</v>
      </c>
      <c r="L544" s="22" t="str">
        <f>_xlfn.XLOOKUP(Table1__4[[#This Row],[MAAN8]],ASO!F:F,ASO!H:H,"")</f>
        <v>Grocery Store</v>
      </c>
      <c r="M544" s="22" t="str">
        <f>_xlfn.XLOOKUP(Table1__4[[#This Row],[MAAN8]],program!A:A,program!E:E,"")</f>
        <v/>
      </c>
      <c r="N544" s="22" t="str">
        <f>_xlfn.XLOOKUP(Table1__4[[#This Row],[MAAN8]],program!A:A,program!F:F,"")</f>
        <v/>
      </c>
      <c r="O544" s="22">
        <f>SUMIFS(sellout!N:N,sellout!G:G,Table1__4[[#This Row],[MAAN8]])</f>
        <v>0</v>
      </c>
      <c r="P544" s="2" t="str">
        <f>IFERROR(Table1__4[[#This Row],[Actual]]/Table1__4[[#This Row],[Target]],"")</f>
        <v/>
      </c>
      <c r="Q544" s="22" t="str">
        <f>IFERROR(IF(Table1__4[[#This Row],[Target]]&gt;0,Table1__4[[#This Row],[Target]]-Table1__4[[#This Row],[Actual]],""),"")</f>
        <v/>
      </c>
    </row>
    <row r="545" spans="1:17" x14ac:dyDescent="0.75">
      <c r="A545" s="22" t="s">
        <v>10</v>
      </c>
      <c r="B545" s="22" t="s">
        <v>11</v>
      </c>
      <c r="C545" s="22" t="s">
        <v>22</v>
      </c>
      <c r="D545" s="22" t="s">
        <v>23</v>
      </c>
      <c r="E545" s="22" t="s">
        <v>62</v>
      </c>
      <c r="F545" s="22" t="s">
        <v>63</v>
      </c>
      <c r="G545" s="22" t="s">
        <v>64</v>
      </c>
      <c r="H545">
        <v>66106495</v>
      </c>
      <c r="I545" s="22" t="s">
        <v>1012</v>
      </c>
      <c r="J545" s="22" t="s">
        <v>7323</v>
      </c>
      <c r="K545" s="22" t="str">
        <f>_xlfn.TEXTBEFORE(Table1__4[[#This Row],[ParentName]],"-")</f>
        <v>BD12</v>
      </c>
      <c r="L545" s="22" t="str">
        <f>_xlfn.XLOOKUP(Table1__4[[#This Row],[MAAN8]],ASO!F:F,ASO!H:H,"")</f>
        <v/>
      </c>
      <c r="M545" s="22" t="str">
        <f>_xlfn.XLOOKUP(Table1__4[[#This Row],[MAAN8]],program!A:A,program!E:E,"")</f>
        <v/>
      </c>
      <c r="N545" s="22" t="str">
        <f>_xlfn.XLOOKUP(Table1__4[[#This Row],[MAAN8]],program!A:A,program!F:F,"")</f>
        <v/>
      </c>
      <c r="O545" s="22">
        <f>SUMIFS(sellout!N:N,sellout!G:G,Table1__4[[#This Row],[MAAN8]])</f>
        <v>0</v>
      </c>
      <c r="P545" s="2" t="str">
        <f>IFERROR(Table1__4[[#This Row],[Actual]]/Table1__4[[#This Row],[Target]],"")</f>
        <v/>
      </c>
      <c r="Q545" s="22" t="str">
        <f>IFERROR(IF(Table1__4[[#This Row],[Target]]&gt;0,Table1__4[[#This Row],[Target]]-Table1__4[[#This Row],[Actual]],""),"")</f>
        <v/>
      </c>
    </row>
    <row r="546" spans="1:17" x14ac:dyDescent="0.75">
      <c r="A546" s="22" t="s">
        <v>10</v>
      </c>
      <c r="B546" s="22" t="s">
        <v>11</v>
      </c>
      <c r="C546" s="22" t="s">
        <v>22</v>
      </c>
      <c r="D546" s="22" t="s">
        <v>180</v>
      </c>
      <c r="E546" s="22" t="s">
        <v>210</v>
      </c>
      <c r="F546" s="22" t="s">
        <v>182</v>
      </c>
      <c r="G546" s="22" t="s">
        <v>211</v>
      </c>
      <c r="H546">
        <v>66156419</v>
      </c>
      <c r="I546" s="22" t="s">
        <v>1012</v>
      </c>
      <c r="J546" s="22" t="s">
        <v>1013</v>
      </c>
      <c r="K546" s="22" t="str">
        <f>_xlfn.TEXTBEFORE(Table1__4[[#This Row],[ParentName]],"-")</f>
        <v>BD14</v>
      </c>
      <c r="L546" s="22" t="str">
        <f>_xlfn.XLOOKUP(Table1__4[[#This Row],[MAAN8]],ASO!F:F,ASO!H:H,"")</f>
        <v/>
      </c>
      <c r="M546" s="22" t="str">
        <f>_xlfn.XLOOKUP(Table1__4[[#This Row],[MAAN8]],program!A:A,program!E:E,"")</f>
        <v/>
      </c>
      <c r="N546" s="22" t="str">
        <f>_xlfn.XLOOKUP(Table1__4[[#This Row],[MAAN8]],program!A:A,program!F:F,"")</f>
        <v/>
      </c>
      <c r="O546" s="22">
        <f>SUMIFS(sellout!N:N,sellout!G:G,Table1__4[[#This Row],[MAAN8]])</f>
        <v>0</v>
      </c>
      <c r="P546" s="2" t="str">
        <f>IFERROR(Table1__4[[#This Row],[Actual]]/Table1__4[[#This Row],[Target]],"")</f>
        <v/>
      </c>
      <c r="Q546" s="22" t="str">
        <f>IFERROR(IF(Table1__4[[#This Row],[Target]]&gt;0,Table1__4[[#This Row],[Target]]-Table1__4[[#This Row],[Actual]],""),"")</f>
        <v/>
      </c>
    </row>
    <row r="547" spans="1:17" x14ac:dyDescent="0.75">
      <c r="A547" s="22" t="s">
        <v>10</v>
      </c>
      <c r="B547" s="22" t="s">
        <v>11</v>
      </c>
      <c r="C547" s="22" t="s">
        <v>12</v>
      </c>
      <c r="D547" s="22" t="s">
        <v>13</v>
      </c>
      <c r="E547" s="22" t="s">
        <v>176</v>
      </c>
      <c r="F547" s="22" t="s">
        <v>30</v>
      </c>
      <c r="G547" s="22" t="s">
        <v>177</v>
      </c>
      <c r="H547">
        <v>66110896</v>
      </c>
      <c r="I547" s="22" t="s">
        <v>1012</v>
      </c>
      <c r="J547" s="22" t="s">
        <v>1014</v>
      </c>
      <c r="K547" s="22" t="str">
        <f>_xlfn.TEXTBEFORE(Table1__4[[#This Row],[ParentName]],"-")</f>
        <v>BD8</v>
      </c>
      <c r="L547" s="22" t="str">
        <f>_xlfn.XLOOKUP(Table1__4[[#This Row],[MAAN8]],ASO!F:F,ASO!H:H,"")</f>
        <v>Grocery Store</v>
      </c>
      <c r="M547" s="22" t="str">
        <f>_xlfn.XLOOKUP(Table1__4[[#This Row],[MAAN8]],program!A:A,program!E:E,"")</f>
        <v/>
      </c>
      <c r="N547" s="22" t="str">
        <f>_xlfn.XLOOKUP(Table1__4[[#This Row],[MAAN8]],program!A:A,program!F:F,"")</f>
        <v/>
      </c>
      <c r="O547" s="22">
        <f>SUMIFS(sellout!N:N,sellout!G:G,Table1__4[[#This Row],[MAAN8]])</f>
        <v>0</v>
      </c>
      <c r="P547" s="2" t="str">
        <f>IFERROR(Table1__4[[#This Row],[Actual]]/Table1__4[[#This Row],[Target]],"")</f>
        <v/>
      </c>
      <c r="Q547" s="22" t="str">
        <f>IFERROR(IF(Table1__4[[#This Row],[Target]]&gt;0,Table1__4[[#This Row],[Target]]-Table1__4[[#This Row],[Actual]],""),"")</f>
        <v/>
      </c>
    </row>
    <row r="548" spans="1:17" x14ac:dyDescent="0.75">
      <c r="A548" s="22" t="s">
        <v>10</v>
      </c>
      <c r="B548" s="22" t="s">
        <v>11</v>
      </c>
      <c r="C548" s="22" t="s">
        <v>22</v>
      </c>
      <c r="D548" s="22" t="s">
        <v>180</v>
      </c>
      <c r="E548" s="22" t="s">
        <v>181</v>
      </c>
      <c r="F548" s="22" t="s">
        <v>182</v>
      </c>
      <c r="G548" s="22" t="s">
        <v>183</v>
      </c>
      <c r="H548">
        <v>66115174</v>
      </c>
      <c r="I548" s="22" t="s">
        <v>1015</v>
      </c>
      <c r="J548" s="22" t="s">
        <v>835</v>
      </c>
      <c r="K548" s="22" t="str">
        <f>_xlfn.TEXTBEFORE(Table1__4[[#This Row],[ParentName]],"-")</f>
        <v>BD14</v>
      </c>
      <c r="L548" s="22" t="str">
        <f>_xlfn.XLOOKUP(Table1__4[[#This Row],[MAAN8]],ASO!F:F,ASO!H:H,"")</f>
        <v>Grocery Store</v>
      </c>
      <c r="M548" s="22" t="str">
        <f>_xlfn.XLOOKUP(Table1__4[[#This Row],[MAAN8]],program!A:A,program!E:E,"")</f>
        <v/>
      </c>
      <c r="N548" s="22" t="str">
        <f>_xlfn.XLOOKUP(Table1__4[[#This Row],[MAAN8]],program!A:A,program!F:F,"")</f>
        <v/>
      </c>
      <c r="O548" s="22">
        <f>SUMIFS(sellout!N:N,sellout!G:G,Table1__4[[#This Row],[MAAN8]])</f>
        <v>6</v>
      </c>
      <c r="P548" s="2" t="str">
        <f>IFERROR(Table1__4[[#This Row],[Actual]]/Table1__4[[#This Row],[Target]],"")</f>
        <v/>
      </c>
      <c r="Q548" s="22" t="str">
        <f>IFERROR(IF(Table1__4[[#This Row],[Target]]&gt;0,Table1__4[[#This Row],[Target]]-Table1__4[[#This Row],[Actual]],""),"")</f>
        <v/>
      </c>
    </row>
    <row r="549" spans="1:17" x14ac:dyDescent="0.75">
      <c r="A549" s="22" t="s">
        <v>10</v>
      </c>
      <c r="B549" s="22" t="s">
        <v>11</v>
      </c>
      <c r="C549" s="22" t="s">
        <v>12</v>
      </c>
      <c r="D549" s="22" t="s">
        <v>13</v>
      </c>
      <c r="E549" s="22" t="s">
        <v>176</v>
      </c>
      <c r="F549" s="22" t="s">
        <v>30</v>
      </c>
      <c r="G549" s="22" t="s">
        <v>177</v>
      </c>
      <c r="H549">
        <v>66153752</v>
      </c>
      <c r="I549" s="22" t="s">
        <v>1016</v>
      </c>
      <c r="J549" s="22" t="s">
        <v>1017</v>
      </c>
      <c r="K549" s="22" t="str">
        <f>_xlfn.TEXTBEFORE(Table1__4[[#This Row],[ParentName]],"-")</f>
        <v>BD8</v>
      </c>
      <c r="L549" s="22" t="str">
        <f>_xlfn.XLOOKUP(Table1__4[[#This Row],[MAAN8]],ASO!F:F,ASO!H:H,"")</f>
        <v>Grocery Store</v>
      </c>
      <c r="M549" s="22" t="str">
        <f>_xlfn.XLOOKUP(Table1__4[[#This Row],[MAAN8]],program!A:A,program!E:E,"")</f>
        <v/>
      </c>
      <c r="N549" s="22" t="str">
        <f>_xlfn.XLOOKUP(Table1__4[[#This Row],[MAAN8]],program!A:A,program!F:F,"")</f>
        <v/>
      </c>
      <c r="O549" s="22">
        <f>SUMIFS(sellout!N:N,sellout!G:G,Table1__4[[#This Row],[MAAN8]])</f>
        <v>25</v>
      </c>
      <c r="P549" s="2" t="str">
        <f>IFERROR(Table1__4[[#This Row],[Actual]]/Table1__4[[#This Row],[Target]],"")</f>
        <v/>
      </c>
      <c r="Q549" s="22" t="str">
        <f>IFERROR(IF(Table1__4[[#This Row],[Target]]&gt;0,Table1__4[[#This Row],[Target]]-Table1__4[[#This Row],[Actual]],""),"")</f>
        <v/>
      </c>
    </row>
    <row r="550" spans="1:17" x14ac:dyDescent="0.75">
      <c r="A550" s="22" t="s">
        <v>10</v>
      </c>
      <c r="B550" s="22" t="s">
        <v>11</v>
      </c>
      <c r="C550" s="22" t="s">
        <v>12</v>
      </c>
      <c r="D550" s="22" t="s">
        <v>54</v>
      </c>
      <c r="E550" s="22" t="s">
        <v>29</v>
      </c>
      <c r="F550" s="22" t="s">
        <v>30</v>
      </c>
      <c r="G550" s="22" t="s">
        <v>31</v>
      </c>
      <c r="H550">
        <v>66155905</v>
      </c>
      <c r="I550" s="22" t="s">
        <v>1016</v>
      </c>
      <c r="J550" s="22" t="s">
        <v>1018</v>
      </c>
      <c r="K550" s="22" t="str">
        <f>_xlfn.TEXTBEFORE(Table1__4[[#This Row],[ParentName]],"-")</f>
        <v>BD</v>
      </c>
      <c r="L550" s="22" t="str">
        <f>_xlfn.XLOOKUP(Table1__4[[#This Row],[MAAN8]],ASO!F:F,ASO!H:H,"")</f>
        <v/>
      </c>
      <c r="M550" s="22" t="str">
        <f>_xlfn.XLOOKUP(Table1__4[[#This Row],[MAAN8]],program!A:A,program!E:E,"")</f>
        <v/>
      </c>
      <c r="N550" s="22" t="str">
        <f>_xlfn.XLOOKUP(Table1__4[[#This Row],[MAAN8]],program!A:A,program!F:F,"")</f>
        <v/>
      </c>
      <c r="O550" s="22">
        <f>SUMIFS(sellout!N:N,sellout!G:G,Table1__4[[#This Row],[MAAN8]])</f>
        <v>0</v>
      </c>
      <c r="P550" s="2" t="str">
        <f>IFERROR(Table1__4[[#This Row],[Actual]]/Table1__4[[#This Row],[Target]],"")</f>
        <v/>
      </c>
      <c r="Q550" s="22" t="str">
        <f>IFERROR(IF(Table1__4[[#This Row],[Target]]&gt;0,Table1__4[[#This Row],[Target]]-Table1__4[[#This Row],[Actual]],""),"")</f>
        <v/>
      </c>
    </row>
    <row r="551" spans="1:17" x14ac:dyDescent="0.75">
      <c r="A551" s="22" t="s">
        <v>10</v>
      </c>
      <c r="B551" s="22" t="s">
        <v>11</v>
      </c>
      <c r="C551" s="22" t="s">
        <v>12</v>
      </c>
      <c r="D551" s="22" t="s">
        <v>13</v>
      </c>
      <c r="E551" s="22" t="s">
        <v>176</v>
      </c>
      <c r="F551" s="22" t="s">
        <v>30</v>
      </c>
      <c r="G551" s="22" t="s">
        <v>177</v>
      </c>
      <c r="H551">
        <v>66152178</v>
      </c>
      <c r="I551" s="22" t="s">
        <v>1019</v>
      </c>
      <c r="J551" s="22" t="s">
        <v>1020</v>
      </c>
      <c r="K551" s="22" t="str">
        <f>_xlfn.TEXTBEFORE(Table1__4[[#This Row],[ParentName]],"-")</f>
        <v>BD8</v>
      </c>
      <c r="L551" s="22" t="str">
        <f>_xlfn.XLOOKUP(Table1__4[[#This Row],[MAAN8]],ASO!F:F,ASO!H:H,"")</f>
        <v>Grocery Store</v>
      </c>
      <c r="M551" s="22" t="str">
        <f>_xlfn.XLOOKUP(Table1__4[[#This Row],[MAAN8]],program!A:A,program!E:E,"")</f>
        <v/>
      </c>
      <c r="N551" s="22" t="str">
        <f>_xlfn.XLOOKUP(Table1__4[[#This Row],[MAAN8]],program!A:A,program!F:F,"")</f>
        <v/>
      </c>
      <c r="O551" s="22">
        <f>SUMIFS(sellout!N:N,sellout!G:G,Table1__4[[#This Row],[MAAN8]])</f>
        <v>0</v>
      </c>
      <c r="P551" s="2" t="str">
        <f>IFERROR(Table1__4[[#This Row],[Actual]]/Table1__4[[#This Row],[Target]],"")</f>
        <v/>
      </c>
      <c r="Q551" s="22" t="str">
        <f>IFERROR(IF(Table1__4[[#This Row],[Target]]&gt;0,Table1__4[[#This Row],[Target]]-Table1__4[[#This Row],[Actual]],""),"")</f>
        <v/>
      </c>
    </row>
    <row r="552" spans="1:17" x14ac:dyDescent="0.75">
      <c r="A552" s="22" t="s">
        <v>10</v>
      </c>
      <c r="B552" s="22" t="s">
        <v>11</v>
      </c>
      <c r="C552" s="22" t="s">
        <v>22</v>
      </c>
      <c r="D552" s="22" t="s">
        <v>23</v>
      </c>
      <c r="E552" s="22" t="s">
        <v>84</v>
      </c>
      <c r="F552" s="22" t="s">
        <v>63</v>
      </c>
      <c r="G552" s="22" t="s">
        <v>85</v>
      </c>
      <c r="H552">
        <v>66153425</v>
      </c>
      <c r="I552" s="22" t="s">
        <v>1021</v>
      </c>
      <c r="J552" s="22" t="s">
        <v>1022</v>
      </c>
      <c r="K552" s="22" t="str">
        <f>_xlfn.TEXTBEFORE(Table1__4[[#This Row],[ParentName]],"-")</f>
        <v>BD12</v>
      </c>
      <c r="L552" s="22" t="str">
        <f>_xlfn.XLOOKUP(Table1__4[[#This Row],[MAAN8]],ASO!F:F,ASO!H:H,"")</f>
        <v>Grocery Store</v>
      </c>
      <c r="M552" s="22" t="str">
        <f>_xlfn.XLOOKUP(Table1__4[[#This Row],[MAAN8]],program!A:A,program!E:E,"")</f>
        <v/>
      </c>
      <c r="N552" s="22" t="str">
        <f>_xlfn.XLOOKUP(Table1__4[[#This Row],[MAAN8]],program!A:A,program!F:F,"")</f>
        <v/>
      </c>
      <c r="O552" s="22">
        <f>SUMIFS(sellout!N:N,sellout!G:G,Table1__4[[#This Row],[MAAN8]])</f>
        <v>0</v>
      </c>
      <c r="P552" s="2" t="str">
        <f>IFERROR(Table1__4[[#This Row],[Actual]]/Table1__4[[#This Row],[Target]],"")</f>
        <v/>
      </c>
      <c r="Q552" s="22" t="str">
        <f>IFERROR(IF(Table1__4[[#This Row],[Target]]&gt;0,Table1__4[[#This Row],[Target]]-Table1__4[[#This Row],[Actual]],""),"")</f>
        <v/>
      </c>
    </row>
    <row r="553" spans="1:17" x14ac:dyDescent="0.75">
      <c r="A553" s="22" t="s">
        <v>10</v>
      </c>
      <c r="B553" s="22" t="s">
        <v>11</v>
      </c>
      <c r="C553" s="22" t="s">
        <v>22</v>
      </c>
      <c r="D553" s="22" t="s">
        <v>23</v>
      </c>
      <c r="E553" s="22" t="s">
        <v>62</v>
      </c>
      <c r="F553" s="22" t="s">
        <v>63</v>
      </c>
      <c r="G553" s="22" t="s">
        <v>64</v>
      </c>
      <c r="H553">
        <v>66108117</v>
      </c>
      <c r="I553" s="22" t="s">
        <v>1021</v>
      </c>
      <c r="J553" s="22" t="s">
        <v>1023</v>
      </c>
      <c r="K553" s="22" t="str">
        <f>_xlfn.TEXTBEFORE(Table1__4[[#This Row],[ParentName]],"-")</f>
        <v>BD12</v>
      </c>
      <c r="L553" s="22" t="str">
        <f>_xlfn.XLOOKUP(Table1__4[[#This Row],[MAAN8]],ASO!F:F,ASO!H:H,"")</f>
        <v>Grocery Store</v>
      </c>
      <c r="M553" s="22" t="str">
        <f>_xlfn.XLOOKUP(Table1__4[[#This Row],[MAAN8]],program!A:A,program!E:E,"")</f>
        <v/>
      </c>
      <c r="N553" s="22" t="str">
        <f>_xlfn.XLOOKUP(Table1__4[[#This Row],[MAAN8]],program!A:A,program!F:F,"")</f>
        <v/>
      </c>
      <c r="O553" s="22">
        <f>SUMIFS(sellout!N:N,sellout!G:G,Table1__4[[#This Row],[MAAN8]])</f>
        <v>20</v>
      </c>
      <c r="P553" s="2" t="str">
        <f>IFERROR(Table1__4[[#This Row],[Actual]]/Table1__4[[#This Row],[Target]],"")</f>
        <v/>
      </c>
      <c r="Q553" s="22" t="str">
        <f>IFERROR(IF(Table1__4[[#This Row],[Target]]&gt;0,Table1__4[[#This Row],[Target]]-Table1__4[[#This Row],[Actual]],""),"")</f>
        <v/>
      </c>
    </row>
    <row r="554" spans="1:17" x14ac:dyDescent="0.75">
      <c r="A554" s="22" t="s">
        <v>10</v>
      </c>
      <c r="B554" s="22" t="s">
        <v>11</v>
      </c>
      <c r="C554" s="22" t="s">
        <v>22</v>
      </c>
      <c r="D554" s="22" t="s">
        <v>88</v>
      </c>
      <c r="E554" s="22" t="s">
        <v>176</v>
      </c>
      <c r="F554" s="22" t="s">
        <v>30</v>
      </c>
      <c r="G554" s="22" t="s">
        <v>177</v>
      </c>
      <c r="H554">
        <v>66152370</v>
      </c>
      <c r="I554" s="22" t="s">
        <v>1024</v>
      </c>
      <c r="J554" s="22" t="s">
        <v>1025</v>
      </c>
      <c r="K554" s="22" t="str">
        <f>_xlfn.TEXTBEFORE(Table1__4[[#This Row],[ParentName]],"-")</f>
        <v>BD11</v>
      </c>
      <c r="L554" s="22" t="str">
        <f>_xlfn.XLOOKUP(Table1__4[[#This Row],[MAAN8]],ASO!F:F,ASO!H:H,"")</f>
        <v>Grocery Store - Home Delivery</v>
      </c>
      <c r="M554" s="22" t="str">
        <f>_xlfn.XLOOKUP(Table1__4[[#This Row],[MAAN8]],program!A:A,program!E:E,"")</f>
        <v/>
      </c>
      <c r="N554" s="22" t="str">
        <f>_xlfn.XLOOKUP(Table1__4[[#This Row],[MAAN8]],program!A:A,program!F:F,"")</f>
        <v/>
      </c>
      <c r="O554" s="22">
        <f>SUMIFS(sellout!N:N,sellout!G:G,Table1__4[[#This Row],[MAAN8]])</f>
        <v>10</v>
      </c>
      <c r="P554" s="2" t="str">
        <f>IFERROR(Table1__4[[#This Row],[Actual]]/Table1__4[[#This Row],[Target]],"")</f>
        <v/>
      </c>
      <c r="Q554" s="22" t="str">
        <f>IFERROR(IF(Table1__4[[#This Row],[Target]]&gt;0,Table1__4[[#This Row],[Target]]-Table1__4[[#This Row],[Actual]],""),"")</f>
        <v/>
      </c>
    </row>
    <row r="555" spans="1:17" x14ac:dyDescent="0.75">
      <c r="A555" s="22" t="s">
        <v>10</v>
      </c>
      <c r="B555" s="22" t="s">
        <v>11</v>
      </c>
      <c r="C555" s="22" t="s">
        <v>22</v>
      </c>
      <c r="D555" s="22" t="s">
        <v>23</v>
      </c>
      <c r="E555" s="22" t="s">
        <v>222</v>
      </c>
      <c r="F555" s="22" t="s">
        <v>25</v>
      </c>
      <c r="G555" s="22" t="s">
        <v>223</v>
      </c>
      <c r="H555">
        <v>66150817</v>
      </c>
      <c r="I555" s="22" t="s">
        <v>1026</v>
      </c>
      <c r="J555" s="22" t="s">
        <v>1027</v>
      </c>
      <c r="K555" s="22" t="str">
        <f>_xlfn.TEXTBEFORE(Table1__4[[#This Row],[ParentName]],"-")</f>
        <v>BD12</v>
      </c>
      <c r="L555" s="22" t="str">
        <f>_xlfn.XLOOKUP(Table1__4[[#This Row],[MAAN8]],ASO!F:F,ASO!H:H,"")</f>
        <v>Grocery Store</v>
      </c>
      <c r="M555" s="22" t="str">
        <f>_xlfn.XLOOKUP(Table1__4[[#This Row],[MAAN8]],program!A:A,program!E:E,"")</f>
        <v/>
      </c>
      <c r="N555" s="22" t="str">
        <f>_xlfn.XLOOKUP(Table1__4[[#This Row],[MAAN8]],program!A:A,program!F:F,"")</f>
        <v/>
      </c>
      <c r="O555" s="22">
        <f>SUMIFS(sellout!N:N,sellout!G:G,Table1__4[[#This Row],[MAAN8]])</f>
        <v>0</v>
      </c>
      <c r="P555" s="2" t="str">
        <f>IFERROR(Table1__4[[#This Row],[Actual]]/Table1__4[[#This Row],[Target]],"")</f>
        <v/>
      </c>
      <c r="Q555" s="22" t="str">
        <f>IFERROR(IF(Table1__4[[#This Row],[Target]]&gt;0,Table1__4[[#This Row],[Target]]-Table1__4[[#This Row],[Actual]],""),"")</f>
        <v/>
      </c>
    </row>
    <row r="556" spans="1:17" x14ac:dyDescent="0.75">
      <c r="A556" s="22" t="s">
        <v>10</v>
      </c>
      <c r="B556" s="22" t="s">
        <v>11</v>
      </c>
      <c r="C556" s="22" t="s">
        <v>12</v>
      </c>
      <c r="D556" s="22" t="s">
        <v>13</v>
      </c>
      <c r="E556" s="22" t="s">
        <v>176</v>
      </c>
      <c r="F556" s="22" t="s">
        <v>30</v>
      </c>
      <c r="G556" s="22" t="s">
        <v>177</v>
      </c>
      <c r="H556">
        <v>66102368</v>
      </c>
      <c r="I556" s="22" t="s">
        <v>1026</v>
      </c>
      <c r="J556" s="22" t="s">
        <v>1028</v>
      </c>
      <c r="K556" s="22" t="str">
        <f>_xlfn.TEXTBEFORE(Table1__4[[#This Row],[ParentName]],"-")</f>
        <v>BD8</v>
      </c>
      <c r="L556" s="22" t="str">
        <f>_xlfn.XLOOKUP(Table1__4[[#This Row],[MAAN8]],ASO!F:F,ASO!H:H,"")</f>
        <v/>
      </c>
      <c r="M556" s="22" t="str">
        <f>_xlfn.XLOOKUP(Table1__4[[#This Row],[MAAN8]],program!A:A,program!E:E,"")</f>
        <v/>
      </c>
      <c r="N556" s="22" t="str">
        <f>_xlfn.XLOOKUP(Table1__4[[#This Row],[MAAN8]],program!A:A,program!F:F,"")</f>
        <v/>
      </c>
      <c r="O556" s="22">
        <f>SUMIFS(sellout!N:N,sellout!G:G,Table1__4[[#This Row],[MAAN8]])</f>
        <v>0</v>
      </c>
      <c r="P556" s="2" t="str">
        <f>IFERROR(Table1__4[[#This Row],[Actual]]/Table1__4[[#This Row],[Target]],"")</f>
        <v/>
      </c>
      <c r="Q556" s="22" t="str">
        <f>IFERROR(IF(Table1__4[[#This Row],[Target]]&gt;0,Table1__4[[#This Row],[Target]]-Table1__4[[#This Row],[Actual]],""),"")</f>
        <v/>
      </c>
    </row>
    <row r="557" spans="1:17" x14ac:dyDescent="0.75">
      <c r="A557" s="22" t="s">
        <v>10</v>
      </c>
      <c r="B557" s="22" t="s">
        <v>11</v>
      </c>
      <c r="C557" s="22" t="s">
        <v>12</v>
      </c>
      <c r="D557" s="22" t="s">
        <v>122</v>
      </c>
      <c r="E557" s="22" t="s">
        <v>778</v>
      </c>
      <c r="F557" s="22" t="s">
        <v>124</v>
      </c>
      <c r="G557" s="22" t="s">
        <v>779</v>
      </c>
      <c r="H557">
        <v>66112982</v>
      </c>
      <c r="I557" s="22" t="s">
        <v>1029</v>
      </c>
      <c r="J557" s="22" t="s">
        <v>1030</v>
      </c>
      <c r="K557" s="22" t="str">
        <f>_xlfn.TEXTBEFORE(Table1__4[[#This Row],[ParentName]],"-")</f>
        <v>BD10</v>
      </c>
      <c r="L557" s="22" t="str">
        <f>_xlfn.XLOOKUP(Table1__4[[#This Row],[MAAN8]],ASO!F:F,ASO!H:H,"")</f>
        <v>Grocery Store</v>
      </c>
      <c r="M557" s="22" t="str">
        <f>_xlfn.XLOOKUP(Table1__4[[#This Row],[MAAN8]],program!A:A,program!E:E,"")</f>
        <v/>
      </c>
      <c r="N557" s="22" t="str">
        <f>_xlfn.XLOOKUP(Table1__4[[#This Row],[MAAN8]],program!A:A,program!F:F,"")</f>
        <v/>
      </c>
      <c r="O557" s="22">
        <f>SUMIFS(sellout!N:N,sellout!G:G,Table1__4[[#This Row],[MAAN8]])</f>
        <v>290</v>
      </c>
      <c r="P557" s="2" t="str">
        <f>IFERROR(Table1__4[[#This Row],[Actual]]/Table1__4[[#This Row],[Target]],"")</f>
        <v/>
      </c>
      <c r="Q557" s="22" t="str">
        <f>IFERROR(IF(Table1__4[[#This Row],[Target]]&gt;0,Table1__4[[#This Row],[Target]]-Table1__4[[#This Row],[Actual]],""),"")</f>
        <v/>
      </c>
    </row>
    <row r="558" spans="1:17" x14ac:dyDescent="0.75">
      <c r="A558" s="22" t="s">
        <v>10</v>
      </c>
      <c r="B558" s="22" t="s">
        <v>11</v>
      </c>
      <c r="C558" s="22" t="s">
        <v>22</v>
      </c>
      <c r="D558" s="22" t="s">
        <v>180</v>
      </c>
      <c r="E558" s="22" t="s">
        <v>188</v>
      </c>
      <c r="F558" s="22" t="s">
        <v>182</v>
      </c>
      <c r="G558" s="22" t="s">
        <v>189</v>
      </c>
      <c r="H558">
        <v>66112194</v>
      </c>
      <c r="I558" s="22" t="s">
        <v>7839</v>
      </c>
      <c r="J558" s="22" t="s">
        <v>7797</v>
      </c>
      <c r="K558" s="22" t="str">
        <f>_xlfn.TEXTBEFORE(Table1__4[[#This Row],[ParentName]],"-")</f>
        <v>BD14</v>
      </c>
      <c r="L558" s="22" t="str">
        <f>_xlfn.XLOOKUP(Table1__4[[#This Row],[MAAN8]],ASO!F:F,ASO!H:H,"")</f>
        <v/>
      </c>
      <c r="M558" s="22" t="str">
        <f>_xlfn.XLOOKUP(Table1__4[[#This Row],[MAAN8]],program!A:A,program!E:E,"")</f>
        <v/>
      </c>
      <c r="N558" s="22" t="str">
        <f>_xlfn.XLOOKUP(Table1__4[[#This Row],[MAAN8]],program!A:A,program!F:F,"")</f>
        <v/>
      </c>
      <c r="O558" s="22">
        <f>SUMIFS(sellout!N:N,sellout!G:G,Table1__4[[#This Row],[MAAN8]])</f>
        <v>15</v>
      </c>
      <c r="P558" s="2" t="str">
        <f>IFERROR(Table1__4[[#This Row],[Actual]]/Table1__4[[#This Row],[Target]],"")</f>
        <v/>
      </c>
      <c r="Q558" s="22" t="str">
        <f>IFERROR(IF(Table1__4[[#This Row],[Target]]&gt;0,Table1__4[[#This Row],[Target]]-Table1__4[[#This Row],[Actual]],""),"")</f>
        <v/>
      </c>
    </row>
    <row r="559" spans="1:17" x14ac:dyDescent="0.75">
      <c r="A559" s="22" t="s">
        <v>10</v>
      </c>
      <c r="B559" s="22" t="s">
        <v>11</v>
      </c>
      <c r="C559" s="22" t="s">
        <v>12</v>
      </c>
      <c r="D559" s="22" t="s">
        <v>122</v>
      </c>
      <c r="E559" s="22" t="s">
        <v>200</v>
      </c>
      <c r="F559" s="22" t="s">
        <v>201</v>
      </c>
      <c r="G559" s="22" t="s">
        <v>18</v>
      </c>
      <c r="H559">
        <v>66150104</v>
      </c>
      <c r="I559" s="22" t="s">
        <v>1031</v>
      </c>
      <c r="J559" s="22" t="s">
        <v>1032</v>
      </c>
      <c r="K559" s="22" t="str">
        <f>_xlfn.TEXTBEFORE(Table1__4[[#This Row],[ParentName]],"-")</f>
        <v>BD10</v>
      </c>
      <c r="L559" s="22" t="str">
        <f>_xlfn.XLOOKUP(Table1__4[[#This Row],[MAAN8]],ASO!F:F,ASO!H:H,"")</f>
        <v>Sub Distributor</v>
      </c>
      <c r="M559" s="22" t="str">
        <f>_xlfn.XLOOKUP(Table1__4[[#This Row],[MAAN8]],program!A:A,program!E:E,"")</f>
        <v/>
      </c>
      <c r="N559" s="22" t="str">
        <f>_xlfn.XLOOKUP(Table1__4[[#This Row],[MAAN8]],program!A:A,program!F:F,"")</f>
        <v/>
      </c>
      <c r="O559" s="22">
        <f>SUMIFS(sellout!N:N,sellout!G:G,Table1__4[[#This Row],[MAAN8]])</f>
        <v>307</v>
      </c>
      <c r="P559" s="2" t="str">
        <f>IFERROR(Table1__4[[#This Row],[Actual]]/Table1__4[[#This Row],[Target]],"")</f>
        <v/>
      </c>
      <c r="Q559" s="22" t="str">
        <f>IFERROR(IF(Table1__4[[#This Row],[Target]]&gt;0,Table1__4[[#This Row],[Target]]-Table1__4[[#This Row],[Actual]],""),"")</f>
        <v/>
      </c>
    </row>
    <row r="560" spans="1:17" x14ac:dyDescent="0.75">
      <c r="A560" s="22" t="s">
        <v>10</v>
      </c>
      <c r="B560" s="22" t="s">
        <v>11</v>
      </c>
      <c r="C560" s="22" t="s">
        <v>22</v>
      </c>
      <c r="D560" s="22" t="s">
        <v>88</v>
      </c>
      <c r="E560" s="22" t="s">
        <v>447</v>
      </c>
      <c r="F560" s="22" t="s">
        <v>218</v>
      </c>
      <c r="G560" s="22" t="s">
        <v>448</v>
      </c>
      <c r="H560">
        <v>66151249</v>
      </c>
      <c r="I560" s="22" t="s">
        <v>1033</v>
      </c>
      <c r="J560" s="22" t="s">
        <v>1034</v>
      </c>
      <c r="K560" s="22" t="str">
        <f>_xlfn.TEXTBEFORE(Table1__4[[#This Row],[ParentName]],"-")</f>
        <v>BD11</v>
      </c>
      <c r="L560" s="22" t="str">
        <f>_xlfn.XLOOKUP(Table1__4[[#This Row],[MAAN8]],ASO!F:F,ASO!H:H,"")</f>
        <v>Grocery Store</v>
      </c>
      <c r="M560" s="22" t="str">
        <f>_xlfn.XLOOKUP(Table1__4[[#This Row],[MAAN8]],program!A:A,program!E:E,"")</f>
        <v/>
      </c>
      <c r="N560" s="22" t="str">
        <f>_xlfn.XLOOKUP(Table1__4[[#This Row],[MAAN8]],program!A:A,program!F:F,"")</f>
        <v/>
      </c>
      <c r="O560" s="22">
        <f>SUMIFS(sellout!N:N,sellout!G:G,Table1__4[[#This Row],[MAAN8]])</f>
        <v>76</v>
      </c>
      <c r="P560" s="2" t="str">
        <f>IFERROR(Table1__4[[#This Row],[Actual]]/Table1__4[[#This Row],[Target]],"")</f>
        <v/>
      </c>
      <c r="Q560" s="22" t="str">
        <f>IFERROR(IF(Table1__4[[#This Row],[Target]]&gt;0,Table1__4[[#This Row],[Target]]-Table1__4[[#This Row],[Actual]],""),"")</f>
        <v/>
      </c>
    </row>
    <row r="561" spans="1:17" x14ac:dyDescent="0.75">
      <c r="A561" s="22" t="s">
        <v>10</v>
      </c>
      <c r="B561" s="22" t="s">
        <v>11</v>
      </c>
      <c r="C561" s="22" t="s">
        <v>22</v>
      </c>
      <c r="D561" s="22" t="s">
        <v>23</v>
      </c>
      <c r="E561" s="22" t="s">
        <v>62</v>
      </c>
      <c r="F561" s="22" t="s">
        <v>63</v>
      </c>
      <c r="G561" s="22" t="s">
        <v>64</v>
      </c>
      <c r="H561">
        <v>66153622</v>
      </c>
      <c r="I561" s="22" t="s">
        <v>1033</v>
      </c>
      <c r="J561" s="22" t="s">
        <v>8073</v>
      </c>
      <c r="K561" s="22" t="str">
        <f>_xlfn.TEXTBEFORE(Table1__4[[#This Row],[ParentName]],"-")</f>
        <v>BD12</v>
      </c>
      <c r="L561" s="22" t="str">
        <f>_xlfn.XLOOKUP(Table1__4[[#This Row],[MAAN8]],ASO!F:F,ASO!H:H,"")</f>
        <v/>
      </c>
      <c r="M561" s="22" t="str">
        <f>_xlfn.XLOOKUP(Table1__4[[#This Row],[MAAN8]],program!A:A,program!E:E,"")</f>
        <v/>
      </c>
      <c r="N561" s="22" t="str">
        <f>_xlfn.XLOOKUP(Table1__4[[#This Row],[MAAN8]],program!A:A,program!F:F,"")</f>
        <v/>
      </c>
      <c r="O561" s="22">
        <f>SUMIFS(sellout!N:N,sellout!G:G,Table1__4[[#This Row],[MAAN8]])</f>
        <v>0</v>
      </c>
      <c r="P561" s="2" t="str">
        <f>IFERROR(Table1__4[[#This Row],[Actual]]/Table1__4[[#This Row],[Target]],"")</f>
        <v/>
      </c>
      <c r="Q561" s="22" t="str">
        <f>IFERROR(IF(Table1__4[[#This Row],[Target]]&gt;0,Table1__4[[#This Row],[Target]]-Table1__4[[#This Row],[Actual]],""),"")</f>
        <v/>
      </c>
    </row>
    <row r="562" spans="1:17" x14ac:dyDescent="0.75">
      <c r="A562" s="22" t="s">
        <v>10</v>
      </c>
      <c r="B562" s="22" t="s">
        <v>11</v>
      </c>
      <c r="C562" s="22" t="s">
        <v>12</v>
      </c>
      <c r="D562" s="22" t="s">
        <v>13</v>
      </c>
      <c r="E562" s="22" t="s">
        <v>29</v>
      </c>
      <c r="F562" s="22" t="s">
        <v>30</v>
      </c>
      <c r="G562" s="22" t="s">
        <v>31</v>
      </c>
      <c r="H562">
        <v>66151477</v>
      </c>
      <c r="I562" s="22" t="s">
        <v>1033</v>
      </c>
      <c r="J562" s="22" t="s">
        <v>1035</v>
      </c>
      <c r="K562" s="22" t="str">
        <f>_xlfn.TEXTBEFORE(Table1__4[[#This Row],[ParentName]],"-")</f>
        <v>BD8</v>
      </c>
      <c r="L562" s="22" t="str">
        <f>_xlfn.XLOOKUP(Table1__4[[#This Row],[MAAN8]],ASO!F:F,ASO!H:H,"")</f>
        <v>Grocery Store</v>
      </c>
      <c r="M562" s="22" t="str">
        <f>_xlfn.XLOOKUP(Table1__4[[#This Row],[MAAN8]],program!A:A,program!E:E,"")</f>
        <v/>
      </c>
      <c r="N562" s="22" t="str">
        <f>_xlfn.XLOOKUP(Table1__4[[#This Row],[MAAN8]],program!A:A,program!F:F,"")</f>
        <v/>
      </c>
      <c r="O562" s="22">
        <f>SUMIFS(sellout!N:N,sellout!G:G,Table1__4[[#This Row],[MAAN8]])</f>
        <v>0</v>
      </c>
      <c r="P562" s="2" t="str">
        <f>IFERROR(Table1__4[[#This Row],[Actual]]/Table1__4[[#This Row],[Target]],"")</f>
        <v/>
      </c>
      <c r="Q562" s="22" t="str">
        <f>IFERROR(IF(Table1__4[[#This Row],[Target]]&gt;0,Table1__4[[#This Row],[Target]]-Table1__4[[#This Row],[Actual]],""),"")</f>
        <v/>
      </c>
    </row>
    <row r="563" spans="1:17" x14ac:dyDescent="0.75">
      <c r="A563" s="22" t="s">
        <v>10</v>
      </c>
      <c r="B563" s="22" t="s">
        <v>11</v>
      </c>
      <c r="C563" s="22" t="s">
        <v>12</v>
      </c>
      <c r="D563" s="22" t="s">
        <v>54</v>
      </c>
      <c r="E563" s="22" t="s">
        <v>29</v>
      </c>
      <c r="F563" s="22" t="s">
        <v>30</v>
      </c>
      <c r="G563" s="22" t="s">
        <v>31</v>
      </c>
      <c r="H563">
        <v>66155898</v>
      </c>
      <c r="I563" s="22" t="s">
        <v>1033</v>
      </c>
      <c r="J563" s="22" t="s">
        <v>7738</v>
      </c>
      <c r="K563" s="22" t="str">
        <f>_xlfn.TEXTBEFORE(Table1__4[[#This Row],[ParentName]],"-")</f>
        <v>BD</v>
      </c>
      <c r="L563" s="22" t="str">
        <f>_xlfn.XLOOKUP(Table1__4[[#This Row],[MAAN8]],ASO!F:F,ASO!H:H,"")</f>
        <v>Grocery Store</v>
      </c>
      <c r="M563" s="22" t="str">
        <f>_xlfn.XLOOKUP(Table1__4[[#This Row],[MAAN8]],program!A:A,program!E:E,"")</f>
        <v/>
      </c>
      <c r="N563" s="22" t="str">
        <f>_xlfn.XLOOKUP(Table1__4[[#This Row],[MAAN8]],program!A:A,program!F:F,"")</f>
        <v/>
      </c>
      <c r="O563" s="22">
        <f>SUMIFS(sellout!N:N,sellout!G:G,Table1__4[[#This Row],[MAAN8]])</f>
        <v>0</v>
      </c>
      <c r="P563" s="2" t="str">
        <f>IFERROR(Table1__4[[#This Row],[Actual]]/Table1__4[[#This Row],[Target]],"")</f>
        <v/>
      </c>
      <c r="Q563" s="22" t="str">
        <f>IFERROR(IF(Table1__4[[#This Row],[Target]]&gt;0,Table1__4[[#This Row],[Target]]-Table1__4[[#This Row],[Actual]],""),"")</f>
        <v/>
      </c>
    </row>
    <row r="564" spans="1:17" x14ac:dyDescent="0.75">
      <c r="A564" s="22" t="s">
        <v>10</v>
      </c>
      <c r="B564" s="22" t="s">
        <v>11</v>
      </c>
      <c r="C564" s="22" t="s">
        <v>12</v>
      </c>
      <c r="D564" s="22" t="s">
        <v>54</v>
      </c>
      <c r="E564" s="22" t="s">
        <v>97</v>
      </c>
      <c r="F564" s="22" t="s">
        <v>30</v>
      </c>
      <c r="G564" s="22" t="s">
        <v>98</v>
      </c>
      <c r="H564">
        <v>66154720</v>
      </c>
      <c r="I564" s="22" t="s">
        <v>1033</v>
      </c>
      <c r="J564" s="22" t="s">
        <v>7418</v>
      </c>
      <c r="K564" s="22" t="str">
        <f>_xlfn.TEXTBEFORE(Table1__4[[#This Row],[ParentName]],"-")</f>
        <v>BD</v>
      </c>
      <c r="L564" s="22" t="str">
        <f>_xlfn.XLOOKUP(Table1__4[[#This Row],[MAAN8]],ASO!F:F,ASO!H:H,"")</f>
        <v/>
      </c>
      <c r="M564" s="22" t="str">
        <f>_xlfn.XLOOKUP(Table1__4[[#This Row],[MAAN8]],program!A:A,program!E:E,"")</f>
        <v/>
      </c>
      <c r="N564" s="22" t="str">
        <f>_xlfn.XLOOKUP(Table1__4[[#This Row],[MAAN8]],program!A:A,program!F:F,"")</f>
        <v/>
      </c>
      <c r="O564" s="22">
        <f>SUMIFS(sellout!N:N,sellout!G:G,Table1__4[[#This Row],[MAAN8]])</f>
        <v>0</v>
      </c>
      <c r="P564" s="2" t="str">
        <f>IFERROR(Table1__4[[#This Row],[Actual]]/Table1__4[[#This Row],[Target]],"")</f>
        <v/>
      </c>
      <c r="Q564" s="22" t="str">
        <f>IFERROR(IF(Table1__4[[#This Row],[Target]]&gt;0,Table1__4[[#This Row],[Target]]-Table1__4[[#This Row],[Actual]],""),"")</f>
        <v/>
      </c>
    </row>
    <row r="565" spans="1:17" x14ac:dyDescent="0.75">
      <c r="A565" s="22" t="s">
        <v>10</v>
      </c>
      <c r="B565" s="22" t="s">
        <v>11</v>
      </c>
      <c r="C565" s="22" t="s">
        <v>22</v>
      </c>
      <c r="D565" s="22" t="s">
        <v>88</v>
      </c>
      <c r="E565" s="22" t="s">
        <v>447</v>
      </c>
      <c r="F565" s="22" t="s">
        <v>218</v>
      </c>
      <c r="G565" s="22" t="s">
        <v>448</v>
      </c>
      <c r="H565">
        <v>66110182</v>
      </c>
      <c r="I565" s="22" t="s">
        <v>7224</v>
      </c>
      <c r="J565" s="22" t="s">
        <v>7419</v>
      </c>
      <c r="K565" s="22" t="str">
        <f>_xlfn.TEXTBEFORE(Table1__4[[#This Row],[ParentName]],"-")</f>
        <v>BD11</v>
      </c>
      <c r="L565" s="22" t="str">
        <f>_xlfn.XLOOKUP(Table1__4[[#This Row],[MAAN8]],ASO!F:F,ASO!H:H,"")</f>
        <v/>
      </c>
      <c r="M565" s="22" t="str">
        <f>_xlfn.XLOOKUP(Table1__4[[#This Row],[MAAN8]],program!A:A,program!E:E,"")</f>
        <v/>
      </c>
      <c r="N565" s="22" t="str">
        <f>_xlfn.XLOOKUP(Table1__4[[#This Row],[MAAN8]],program!A:A,program!F:F,"")</f>
        <v/>
      </c>
      <c r="O565" s="22">
        <f>SUMIFS(sellout!N:N,sellout!G:G,Table1__4[[#This Row],[MAAN8]])</f>
        <v>0</v>
      </c>
      <c r="P565" s="2" t="str">
        <f>IFERROR(Table1__4[[#This Row],[Actual]]/Table1__4[[#This Row],[Target]],"")</f>
        <v/>
      </c>
      <c r="Q565" s="22" t="str">
        <f>IFERROR(IF(Table1__4[[#This Row],[Target]]&gt;0,Table1__4[[#This Row],[Target]]-Table1__4[[#This Row],[Actual]],""),"")</f>
        <v/>
      </c>
    </row>
    <row r="566" spans="1:17" x14ac:dyDescent="0.75">
      <c r="A566" s="22" t="s">
        <v>10</v>
      </c>
      <c r="B566" s="22" t="s">
        <v>11</v>
      </c>
      <c r="C566" s="22" t="s">
        <v>22</v>
      </c>
      <c r="D566" s="22" t="s">
        <v>23</v>
      </c>
      <c r="E566" s="22" t="s">
        <v>84</v>
      </c>
      <c r="F566" s="22" t="s">
        <v>63</v>
      </c>
      <c r="G566" s="22" t="s">
        <v>85</v>
      </c>
      <c r="H566">
        <v>66106090</v>
      </c>
      <c r="I566" s="22" t="s">
        <v>1036</v>
      </c>
      <c r="J566" s="22" t="s">
        <v>1037</v>
      </c>
      <c r="K566" s="22" t="str">
        <f>_xlfn.TEXTBEFORE(Table1__4[[#This Row],[ParentName]],"-")</f>
        <v>BD12</v>
      </c>
      <c r="L566" s="22" t="str">
        <f>_xlfn.XLOOKUP(Table1__4[[#This Row],[MAAN8]],ASO!F:F,ASO!H:H,"")</f>
        <v>Grocery Store</v>
      </c>
      <c r="M566" s="22" t="str">
        <f>_xlfn.XLOOKUP(Table1__4[[#This Row],[MAAN8]],program!A:A,program!E:E,"")</f>
        <v/>
      </c>
      <c r="N566" s="22" t="str">
        <f>_xlfn.XLOOKUP(Table1__4[[#This Row],[MAAN8]],program!A:A,program!F:F,"")</f>
        <v/>
      </c>
      <c r="O566" s="22">
        <f>SUMIFS(sellout!N:N,sellout!G:G,Table1__4[[#This Row],[MAAN8]])</f>
        <v>10</v>
      </c>
      <c r="P566" s="2" t="str">
        <f>IFERROR(Table1__4[[#This Row],[Actual]]/Table1__4[[#This Row],[Target]],"")</f>
        <v/>
      </c>
      <c r="Q566" s="22" t="str">
        <f>IFERROR(IF(Table1__4[[#This Row],[Target]]&gt;0,Table1__4[[#This Row],[Target]]-Table1__4[[#This Row],[Actual]],""),"")</f>
        <v/>
      </c>
    </row>
    <row r="567" spans="1:17" x14ac:dyDescent="0.75">
      <c r="A567" s="22" t="s">
        <v>10</v>
      </c>
      <c r="B567" s="22" t="s">
        <v>11</v>
      </c>
      <c r="C567" s="22" t="s">
        <v>22</v>
      </c>
      <c r="D567" s="22" t="s">
        <v>23</v>
      </c>
      <c r="E567" s="22" t="s">
        <v>62</v>
      </c>
      <c r="F567" s="22" t="s">
        <v>63</v>
      </c>
      <c r="G567" s="22" t="s">
        <v>64</v>
      </c>
      <c r="H567">
        <v>66105264</v>
      </c>
      <c r="I567" s="22" t="s">
        <v>7155</v>
      </c>
      <c r="J567" s="22" t="s">
        <v>7321</v>
      </c>
      <c r="K567" s="22" t="str">
        <f>_xlfn.TEXTBEFORE(Table1__4[[#This Row],[ParentName]],"-")</f>
        <v>BD12</v>
      </c>
      <c r="L567" s="22" t="str">
        <f>_xlfn.XLOOKUP(Table1__4[[#This Row],[MAAN8]],ASO!F:F,ASO!H:H,"")</f>
        <v/>
      </c>
      <c r="M567" s="22" t="str">
        <f>_xlfn.XLOOKUP(Table1__4[[#This Row],[MAAN8]],program!A:A,program!E:E,"")</f>
        <v/>
      </c>
      <c r="N567" s="22" t="str">
        <f>_xlfn.XLOOKUP(Table1__4[[#This Row],[MAAN8]],program!A:A,program!F:F,"")</f>
        <v/>
      </c>
      <c r="O567" s="22">
        <f>SUMIFS(sellout!N:N,sellout!G:G,Table1__4[[#This Row],[MAAN8]])</f>
        <v>20</v>
      </c>
      <c r="P567" s="2" t="str">
        <f>IFERROR(Table1__4[[#This Row],[Actual]]/Table1__4[[#This Row],[Target]],"")</f>
        <v/>
      </c>
      <c r="Q567" s="22" t="str">
        <f>IFERROR(IF(Table1__4[[#This Row],[Target]]&gt;0,Table1__4[[#This Row],[Target]]-Table1__4[[#This Row],[Actual]],""),"")</f>
        <v/>
      </c>
    </row>
    <row r="568" spans="1:17" x14ac:dyDescent="0.75">
      <c r="A568" s="22" t="s">
        <v>10</v>
      </c>
      <c r="B568" s="22" t="s">
        <v>11</v>
      </c>
      <c r="C568" s="22" t="s">
        <v>12</v>
      </c>
      <c r="D568" s="22" t="s">
        <v>38</v>
      </c>
      <c r="E568" s="22" t="s">
        <v>39</v>
      </c>
      <c r="F568" s="22" t="s">
        <v>40</v>
      </c>
      <c r="G568" s="22" t="s">
        <v>41</v>
      </c>
      <c r="H568">
        <v>66105633</v>
      </c>
      <c r="I568" s="22" t="s">
        <v>1038</v>
      </c>
      <c r="J568" s="22" t="s">
        <v>1039</v>
      </c>
      <c r="K568" s="22" t="str">
        <f>_xlfn.TEXTBEFORE(Table1__4[[#This Row],[ParentName]],"-")</f>
        <v>BD16</v>
      </c>
      <c r="L568" s="22" t="str">
        <f>_xlfn.XLOOKUP(Table1__4[[#This Row],[MAAN8]],ASO!F:F,ASO!H:H,"")</f>
        <v>Grocery Store</v>
      </c>
      <c r="M568" s="22" t="str">
        <f>_xlfn.XLOOKUP(Table1__4[[#This Row],[MAAN8]],program!A:A,program!E:E,"")</f>
        <v/>
      </c>
      <c r="N568" s="22" t="str">
        <f>_xlfn.XLOOKUP(Table1__4[[#This Row],[MAAN8]],program!A:A,program!F:F,"")</f>
        <v/>
      </c>
      <c r="O568" s="22">
        <f>SUMIFS(sellout!N:N,sellout!G:G,Table1__4[[#This Row],[MAAN8]])</f>
        <v>0</v>
      </c>
      <c r="P568" s="2" t="str">
        <f>IFERROR(Table1__4[[#This Row],[Actual]]/Table1__4[[#This Row],[Target]],"")</f>
        <v/>
      </c>
      <c r="Q568" s="22" t="str">
        <f>IFERROR(IF(Table1__4[[#This Row],[Target]]&gt;0,Table1__4[[#This Row],[Target]]-Table1__4[[#This Row],[Actual]],""),"")</f>
        <v/>
      </c>
    </row>
    <row r="569" spans="1:17" x14ac:dyDescent="0.75">
      <c r="A569" s="22" t="s">
        <v>10</v>
      </c>
      <c r="B569" s="22" t="s">
        <v>11</v>
      </c>
      <c r="C569" s="22" t="s">
        <v>12</v>
      </c>
      <c r="D569" s="22" t="s">
        <v>38</v>
      </c>
      <c r="E569" s="22" t="s">
        <v>166</v>
      </c>
      <c r="F569" s="22" t="s">
        <v>40</v>
      </c>
      <c r="G569" s="22" t="s">
        <v>167</v>
      </c>
      <c r="H569">
        <v>66109628</v>
      </c>
      <c r="I569" s="22" t="s">
        <v>1040</v>
      </c>
      <c r="J569" s="22" t="s">
        <v>1041</v>
      </c>
      <c r="K569" s="22" t="str">
        <f>_xlfn.TEXTBEFORE(Table1__4[[#This Row],[ParentName]],"-")</f>
        <v>BD16</v>
      </c>
      <c r="L569" s="22" t="str">
        <f>_xlfn.XLOOKUP(Table1__4[[#This Row],[MAAN8]],ASO!F:F,ASO!H:H,"")</f>
        <v>Grocery Store</v>
      </c>
      <c r="M569" s="22" t="str">
        <f>_xlfn.XLOOKUP(Table1__4[[#This Row],[MAAN8]],program!A:A,program!E:E,"")</f>
        <v/>
      </c>
      <c r="N569" s="22" t="str">
        <f>_xlfn.XLOOKUP(Table1__4[[#This Row],[MAAN8]],program!A:A,program!F:F,"")</f>
        <v/>
      </c>
      <c r="O569" s="22">
        <f>SUMIFS(sellout!N:N,sellout!G:G,Table1__4[[#This Row],[MAAN8]])</f>
        <v>12</v>
      </c>
      <c r="P569" s="2" t="str">
        <f>IFERROR(Table1__4[[#This Row],[Actual]]/Table1__4[[#This Row],[Target]],"")</f>
        <v/>
      </c>
      <c r="Q569" s="22" t="str">
        <f>IFERROR(IF(Table1__4[[#This Row],[Target]]&gt;0,Table1__4[[#This Row],[Target]]-Table1__4[[#This Row],[Actual]],""),"")</f>
        <v/>
      </c>
    </row>
    <row r="570" spans="1:17" x14ac:dyDescent="0.75">
      <c r="A570" s="22" t="s">
        <v>10</v>
      </c>
      <c r="B570" s="22" t="s">
        <v>11</v>
      </c>
      <c r="C570" s="22" t="s">
        <v>22</v>
      </c>
      <c r="D570" s="22" t="s">
        <v>23</v>
      </c>
      <c r="E570" s="22" t="s">
        <v>89</v>
      </c>
      <c r="F570" s="22" t="s">
        <v>63</v>
      </c>
      <c r="G570" s="22" t="s">
        <v>90</v>
      </c>
      <c r="H570">
        <v>66152977</v>
      </c>
      <c r="I570" s="22" t="s">
        <v>7181</v>
      </c>
      <c r="J570" s="22" t="s">
        <v>7420</v>
      </c>
      <c r="K570" s="22" t="str">
        <f>_xlfn.TEXTBEFORE(Table1__4[[#This Row],[ParentName]],"-")</f>
        <v>BD12</v>
      </c>
      <c r="L570" s="22" t="str">
        <f>_xlfn.XLOOKUP(Table1__4[[#This Row],[MAAN8]],ASO!F:F,ASO!H:H,"")</f>
        <v/>
      </c>
      <c r="M570" s="22" t="str">
        <f>_xlfn.XLOOKUP(Table1__4[[#This Row],[MAAN8]],program!A:A,program!E:E,"")</f>
        <v/>
      </c>
      <c r="N570" s="22" t="str">
        <f>_xlfn.XLOOKUP(Table1__4[[#This Row],[MAAN8]],program!A:A,program!F:F,"")</f>
        <v/>
      </c>
      <c r="O570" s="22">
        <f>SUMIFS(sellout!N:N,sellout!G:G,Table1__4[[#This Row],[MAAN8]])</f>
        <v>0</v>
      </c>
      <c r="P570" s="2" t="str">
        <f>IFERROR(Table1__4[[#This Row],[Actual]]/Table1__4[[#This Row],[Target]],"")</f>
        <v/>
      </c>
      <c r="Q570" s="22" t="str">
        <f>IFERROR(IF(Table1__4[[#This Row],[Target]]&gt;0,Table1__4[[#This Row],[Target]]-Table1__4[[#This Row],[Actual]],""),"")</f>
        <v/>
      </c>
    </row>
    <row r="571" spans="1:17" x14ac:dyDescent="0.75">
      <c r="A571" s="22" t="s">
        <v>10</v>
      </c>
      <c r="B571" s="22" t="s">
        <v>11</v>
      </c>
      <c r="C571" s="22" t="s">
        <v>46</v>
      </c>
      <c r="D571" s="22" t="s">
        <v>76</v>
      </c>
      <c r="E571" s="22" t="s">
        <v>105</v>
      </c>
      <c r="F571" s="22" t="s">
        <v>49</v>
      </c>
      <c r="G571" s="22" t="s">
        <v>106</v>
      </c>
      <c r="H571">
        <v>65717842</v>
      </c>
      <c r="I571" s="22" t="s">
        <v>1042</v>
      </c>
      <c r="J571" s="22" t="s">
        <v>1043</v>
      </c>
      <c r="K571" s="22" t="str">
        <f>_xlfn.TEXTBEFORE(Table1__4[[#This Row],[ParentName]],"-")</f>
        <v>PC</v>
      </c>
      <c r="L571" s="22" t="str">
        <f>_xlfn.XLOOKUP(Table1__4[[#This Row],[MAAN8]],ASO!F:F,ASO!H:H,"")</f>
        <v>Grocery Store</v>
      </c>
      <c r="M571" s="22" t="str">
        <f>_xlfn.XLOOKUP(Table1__4[[#This Row],[MAAN8]],program!A:A,program!E:E,"")</f>
        <v/>
      </c>
      <c r="N571" s="22">
        <f>_xlfn.XLOOKUP(Table1__4[[#This Row],[MAAN8]],program!A:A,program!F:F,"")</f>
        <v>0</v>
      </c>
      <c r="O571" s="22">
        <f>SUMIFS(sellout!N:N,sellout!G:G,Table1__4[[#This Row],[MAAN8]])</f>
        <v>7</v>
      </c>
      <c r="P571" s="2" t="str">
        <f>IFERROR(Table1__4[[#This Row],[Actual]]/Table1__4[[#This Row],[Target]],"")</f>
        <v/>
      </c>
      <c r="Q571" s="22" t="str">
        <f>IFERROR(IF(Table1__4[[#This Row],[Target]]&gt;0,Table1__4[[#This Row],[Target]]-Table1__4[[#This Row],[Actual]],""),"")</f>
        <v/>
      </c>
    </row>
    <row r="572" spans="1:17" x14ac:dyDescent="0.75">
      <c r="A572" s="22" t="s">
        <v>10</v>
      </c>
      <c r="B572" s="22" t="s">
        <v>11</v>
      </c>
      <c r="C572" s="22" t="s">
        <v>22</v>
      </c>
      <c r="D572" s="22" t="s">
        <v>23</v>
      </c>
      <c r="E572" s="22" t="s">
        <v>84</v>
      </c>
      <c r="F572" s="22" t="s">
        <v>63</v>
      </c>
      <c r="G572" s="22" t="s">
        <v>85</v>
      </c>
      <c r="H572">
        <v>66105280</v>
      </c>
      <c r="I572" s="22" t="s">
        <v>1042</v>
      </c>
      <c r="J572" s="22" t="s">
        <v>1044</v>
      </c>
      <c r="K572" s="22" t="str">
        <f>_xlfn.TEXTBEFORE(Table1__4[[#This Row],[ParentName]],"-")</f>
        <v>BD12</v>
      </c>
      <c r="L572" s="22" t="str">
        <f>_xlfn.XLOOKUP(Table1__4[[#This Row],[MAAN8]],ASO!F:F,ASO!H:H,"")</f>
        <v>Grocery Store</v>
      </c>
      <c r="M572" s="22" t="str">
        <f>_xlfn.XLOOKUP(Table1__4[[#This Row],[MAAN8]],program!A:A,program!E:E,"")</f>
        <v/>
      </c>
      <c r="N572" s="22" t="str">
        <f>_xlfn.XLOOKUP(Table1__4[[#This Row],[MAAN8]],program!A:A,program!F:F,"")</f>
        <v/>
      </c>
      <c r="O572" s="22">
        <f>SUMIFS(sellout!N:N,sellout!G:G,Table1__4[[#This Row],[MAAN8]])</f>
        <v>25</v>
      </c>
      <c r="P572" s="2" t="str">
        <f>IFERROR(Table1__4[[#This Row],[Actual]]/Table1__4[[#This Row],[Target]],"")</f>
        <v/>
      </c>
      <c r="Q572" s="22" t="str">
        <f>IFERROR(IF(Table1__4[[#This Row],[Target]]&gt;0,Table1__4[[#This Row],[Target]]-Table1__4[[#This Row],[Actual]],""),"")</f>
        <v/>
      </c>
    </row>
    <row r="573" spans="1:17" x14ac:dyDescent="0.75">
      <c r="A573" s="22" t="s">
        <v>10</v>
      </c>
      <c r="B573" s="22" t="s">
        <v>11</v>
      </c>
      <c r="C573" s="22" t="s">
        <v>12</v>
      </c>
      <c r="D573" s="22" t="s">
        <v>13</v>
      </c>
      <c r="E573" s="22" t="s">
        <v>176</v>
      </c>
      <c r="F573" s="22" t="s">
        <v>30</v>
      </c>
      <c r="G573" s="22" t="s">
        <v>177</v>
      </c>
      <c r="H573">
        <v>66106444</v>
      </c>
      <c r="I573" s="22" t="s">
        <v>1042</v>
      </c>
      <c r="J573" s="22" t="s">
        <v>1045</v>
      </c>
      <c r="K573" s="22" t="str">
        <f>_xlfn.TEXTBEFORE(Table1__4[[#This Row],[ParentName]],"-")</f>
        <v>BD8</v>
      </c>
      <c r="L573" s="22" t="str">
        <f>_xlfn.XLOOKUP(Table1__4[[#This Row],[MAAN8]],ASO!F:F,ASO!H:H,"")</f>
        <v>Grocery Store</v>
      </c>
      <c r="M573" s="22" t="str">
        <f>_xlfn.XLOOKUP(Table1__4[[#This Row],[MAAN8]],program!A:A,program!E:E,"")</f>
        <v/>
      </c>
      <c r="N573" s="22" t="str">
        <f>_xlfn.XLOOKUP(Table1__4[[#This Row],[MAAN8]],program!A:A,program!F:F,"")</f>
        <v/>
      </c>
      <c r="O573" s="22">
        <f>SUMIFS(sellout!N:N,sellout!G:G,Table1__4[[#This Row],[MAAN8]])</f>
        <v>0</v>
      </c>
      <c r="P573" s="2" t="str">
        <f>IFERROR(Table1__4[[#This Row],[Actual]]/Table1__4[[#This Row],[Target]],"")</f>
        <v/>
      </c>
      <c r="Q573" s="22" t="str">
        <f>IFERROR(IF(Table1__4[[#This Row],[Target]]&gt;0,Table1__4[[#This Row],[Target]]-Table1__4[[#This Row],[Actual]],""),"")</f>
        <v/>
      </c>
    </row>
    <row r="574" spans="1:17" x14ac:dyDescent="0.75">
      <c r="A574" s="22" t="s">
        <v>10</v>
      </c>
      <c r="B574" s="22" t="s">
        <v>11</v>
      </c>
      <c r="C574" s="22" t="s">
        <v>22</v>
      </c>
      <c r="D574" s="22" t="s">
        <v>23</v>
      </c>
      <c r="E574" s="22" t="s">
        <v>84</v>
      </c>
      <c r="F574" s="22" t="s">
        <v>63</v>
      </c>
      <c r="G574" s="22" t="s">
        <v>85</v>
      </c>
      <c r="H574">
        <v>66150563</v>
      </c>
      <c r="I574" s="22" t="s">
        <v>1046</v>
      </c>
      <c r="J574" s="22" t="s">
        <v>1047</v>
      </c>
      <c r="K574" s="22" t="str">
        <f>_xlfn.TEXTBEFORE(Table1__4[[#This Row],[ParentName]],"-")</f>
        <v>BD12</v>
      </c>
      <c r="L574" s="22" t="str">
        <f>_xlfn.XLOOKUP(Table1__4[[#This Row],[MAAN8]],ASO!F:F,ASO!H:H,"")</f>
        <v>Grocery Store</v>
      </c>
      <c r="M574" s="22" t="str">
        <f>_xlfn.XLOOKUP(Table1__4[[#This Row],[MAAN8]],program!A:A,program!E:E,"")</f>
        <v/>
      </c>
      <c r="N574" s="22" t="str">
        <f>_xlfn.XLOOKUP(Table1__4[[#This Row],[MAAN8]],program!A:A,program!F:F,"")</f>
        <v/>
      </c>
      <c r="O574" s="22">
        <f>SUMIFS(sellout!N:N,sellout!G:G,Table1__4[[#This Row],[MAAN8]])</f>
        <v>85</v>
      </c>
      <c r="P574" s="2" t="str">
        <f>IFERROR(Table1__4[[#This Row],[Actual]]/Table1__4[[#This Row],[Target]],"")</f>
        <v/>
      </c>
      <c r="Q574" s="22" t="str">
        <f>IFERROR(IF(Table1__4[[#This Row],[Target]]&gt;0,Table1__4[[#This Row],[Target]]-Table1__4[[#This Row],[Actual]],""),"")</f>
        <v/>
      </c>
    </row>
    <row r="575" spans="1:17" x14ac:dyDescent="0.75">
      <c r="A575" s="22" t="s">
        <v>10</v>
      </c>
      <c r="B575" s="22" t="s">
        <v>11</v>
      </c>
      <c r="C575" s="22" t="s">
        <v>22</v>
      </c>
      <c r="D575" s="22" t="s">
        <v>88</v>
      </c>
      <c r="E575" s="22" t="s">
        <v>39</v>
      </c>
      <c r="F575" s="22" t="s">
        <v>40</v>
      </c>
      <c r="G575" s="22" t="s">
        <v>41</v>
      </c>
      <c r="H575">
        <v>66101176</v>
      </c>
      <c r="I575" s="22" t="s">
        <v>6597</v>
      </c>
      <c r="J575" s="22" t="s">
        <v>8074</v>
      </c>
      <c r="K575" s="22" t="str">
        <f>_xlfn.TEXTBEFORE(Table1__4[[#This Row],[ParentName]],"-")</f>
        <v>BD11</v>
      </c>
      <c r="L575" s="22" t="str">
        <f>_xlfn.XLOOKUP(Table1__4[[#This Row],[MAAN8]],ASO!F:F,ASO!H:H,"")</f>
        <v/>
      </c>
      <c r="M575" s="22" t="str">
        <f>_xlfn.XLOOKUP(Table1__4[[#This Row],[MAAN8]],program!A:A,program!E:E,"")</f>
        <v/>
      </c>
      <c r="N575" s="22" t="str">
        <f>_xlfn.XLOOKUP(Table1__4[[#This Row],[MAAN8]],program!A:A,program!F:F,"")</f>
        <v/>
      </c>
      <c r="O575" s="22">
        <f>SUMIFS(sellout!N:N,sellout!G:G,Table1__4[[#This Row],[MAAN8]])</f>
        <v>0</v>
      </c>
      <c r="P575" s="2" t="str">
        <f>IFERROR(Table1__4[[#This Row],[Actual]]/Table1__4[[#This Row],[Target]],"")</f>
        <v/>
      </c>
      <c r="Q575" s="22" t="str">
        <f>IFERROR(IF(Table1__4[[#This Row],[Target]]&gt;0,Table1__4[[#This Row],[Target]]-Table1__4[[#This Row],[Actual]],""),"")</f>
        <v/>
      </c>
    </row>
    <row r="576" spans="1:17" x14ac:dyDescent="0.75">
      <c r="A576" s="22" t="s">
        <v>10</v>
      </c>
      <c r="B576" s="22" t="s">
        <v>11</v>
      </c>
      <c r="C576" s="22" t="s">
        <v>12</v>
      </c>
      <c r="D576" s="22" t="s">
        <v>38</v>
      </c>
      <c r="E576" s="22" t="s">
        <v>39</v>
      </c>
      <c r="F576" s="22" t="s">
        <v>40</v>
      </c>
      <c r="G576" s="22" t="s">
        <v>41</v>
      </c>
      <c r="H576">
        <v>66105632</v>
      </c>
      <c r="I576" s="22" t="s">
        <v>1048</v>
      </c>
      <c r="J576" s="22" t="s">
        <v>1049</v>
      </c>
      <c r="K576" s="22" t="str">
        <f>_xlfn.TEXTBEFORE(Table1__4[[#This Row],[ParentName]],"-")</f>
        <v>BD16</v>
      </c>
      <c r="L576" s="22" t="str">
        <f>_xlfn.XLOOKUP(Table1__4[[#This Row],[MAAN8]],ASO!F:F,ASO!H:H,"")</f>
        <v>Grocery Store</v>
      </c>
      <c r="M576" s="22" t="str">
        <f>_xlfn.XLOOKUP(Table1__4[[#This Row],[MAAN8]],program!A:A,program!E:E,"")</f>
        <v/>
      </c>
      <c r="N576" s="22" t="str">
        <f>_xlfn.XLOOKUP(Table1__4[[#This Row],[MAAN8]],program!A:A,program!F:F,"")</f>
        <v/>
      </c>
      <c r="O576" s="22">
        <f>SUMIFS(sellout!N:N,sellout!G:G,Table1__4[[#This Row],[MAAN8]])</f>
        <v>10</v>
      </c>
      <c r="P576" s="2" t="str">
        <f>IFERROR(Table1__4[[#This Row],[Actual]]/Table1__4[[#This Row],[Target]],"")</f>
        <v/>
      </c>
      <c r="Q576" s="22" t="str">
        <f>IFERROR(IF(Table1__4[[#This Row],[Target]]&gt;0,Table1__4[[#This Row],[Target]]-Table1__4[[#This Row],[Actual]],""),"")</f>
        <v/>
      </c>
    </row>
    <row r="577" spans="1:17" x14ac:dyDescent="0.75">
      <c r="A577" s="22" t="s">
        <v>10</v>
      </c>
      <c r="B577" s="22" t="s">
        <v>11</v>
      </c>
      <c r="C577" s="22" t="s">
        <v>12</v>
      </c>
      <c r="D577" s="22" t="s">
        <v>13</v>
      </c>
      <c r="E577" s="22" t="s">
        <v>176</v>
      </c>
      <c r="F577" s="22" t="s">
        <v>30</v>
      </c>
      <c r="G577" s="22" t="s">
        <v>177</v>
      </c>
      <c r="H577">
        <v>66153780</v>
      </c>
      <c r="I577" s="22" t="s">
        <v>1050</v>
      </c>
      <c r="J577" s="22" t="s">
        <v>1051</v>
      </c>
      <c r="K577" s="22" t="str">
        <f>_xlfn.TEXTBEFORE(Table1__4[[#This Row],[ParentName]],"-")</f>
        <v>BD8</v>
      </c>
      <c r="L577" s="22" t="str">
        <f>_xlfn.XLOOKUP(Table1__4[[#This Row],[MAAN8]],ASO!F:F,ASO!H:H,"")</f>
        <v>Grocery Store</v>
      </c>
      <c r="M577" s="22" t="str">
        <f>_xlfn.XLOOKUP(Table1__4[[#This Row],[MAAN8]],program!A:A,program!E:E,"")</f>
        <v/>
      </c>
      <c r="N577" s="22" t="str">
        <f>_xlfn.XLOOKUP(Table1__4[[#This Row],[MAAN8]],program!A:A,program!F:F,"")</f>
        <v/>
      </c>
      <c r="O577" s="22">
        <f>SUMIFS(sellout!N:N,sellout!G:G,Table1__4[[#This Row],[MAAN8]])</f>
        <v>150</v>
      </c>
      <c r="P577" s="2" t="str">
        <f>IFERROR(Table1__4[[#This Row],[Actual]]/Table1__4[[#This Row],[Target]],"")</f>
        <v/>
      </c>
      <c r="Q577" s="22" t="str">
        <f>IFERROR(IF(Table1__4[[#This Row],[Target]]&gt;0,Table1__4[[#This Row],[Target]]-Table1__4[[#This Row],[Actual]],""),"")</f>
        <v/>
      </c>
    </row>
    <row r="578" spans="1:17" x14ac:dyDescent="0.75">
      <c r="A578" s="22" t="s">
        <v>10</v>
      </c>
      <c r="B578" s="22" t="s">
        <v>11</v>
      </c>
      <c r="C578" s="22" t="s">
        <v>22</v>
      </c>
      <c r="D578" s="22" t="s">
        <v>23</v>
      </c>
      <c r="E578" s="22" t="s">
        <v>34</v>
      </c>
      <c r="F578" s="22" t="s">
        <v>25</v>
      </c>
      <c r="G578" s="22" t="s">
        <v>35</v>
      </c>
      <c r="H578">
        <v>66103445</v>
      </c>
      <c r="I578" s="22" t="s">
        <v>1052</v>
      </c>
      <c r="J578" s="22" t="s">
        <v>851</v>
      </c>
      <c r="K578" s="22" t="str">
        <f>_xlfn.TEXTBEFORE(Table1__4[[#This Row],[ParentName]],"-")</f>
        <v>BD12</v>
      </c>
      <c r="L578" s="22" t="str">
        <f>_xlfn.XLOOKUP(Table1__4[[#This Row],[MAAN8]],ASO!F:F,ASO!H:H,"")</f>
        <v>Grocery Store</v>
      </c>
      <c r="M578" s="22" t="str">
        <f>_xlfn.XLOOKUP(Table1__4[[#This Row],[MAAN8]],program!A:A,program!E:E,"")</f>
        <v/>
      </c>
      <c r="N578" s="22" t="str">
        <f>_xlfn.XLOOKUP(Table1__4[[#This Row],[MAAN8]],program!A:A,program!F:F,"")</f>
        <v/>
      </c>
      <c r="O578" s="22">
        <f>SUMIFS(sellout!N:N,sellout!G:G,Table1__4[[#This Row],[MAAN8]])</f>
        <v>5</v>
      </c>
      <c r="P578" s="2" t="str">
        <f>IFERROR(Table1__4[[#This Row],[Actual]]/Table1__4[[#This Row],[Target]],"")</f>
        <v/>
      </c>
      <c r="Q578" s="22" t="str">
        <f>IFERROR(IF(Table1__4[[#This Row],[Target]]&gt;0,Table1__4[[#This Row],[Target]]-Table1__4[[#This Row],[Actual]],""),"")</f>
        <v/>
      </c>
    </row>
    <row r="579" spans="1:17" x14ac:dyDescent="0.75">
      <c r="A579" s="22" t="s">
        <v>10</v>
      </c>
      <c r="B579" s="22" t="s">
        <v>11</v>
      </c>
      <c r="C579" s="22" t="s">
        <v>22</v>
      </c>
      <c r="D579" s="22" t="s">
        <v>23</v>
      </c>
      <c r="E579" s="22" t="s">
        <v>141</v>
      </c>
      <c r="F579" s="22" t="s">
        <v>25</v>
      </c>
      <c r="G579" s="22" t="s">
        <v>142</v>
      </c>
      <c r="H579">
        <v>66154094</v>
      </c>
      <c r="I579" s="22" t="s">
        <v>7203</v>
      </c>
      <c r="J579" s="22" t="s">
        <v>7421</v>
      </c>
      <c r="K579" s="22" t="str">
        <f>_xlfn.TEXTBEFORE(Table1__4[[#This Row],[ParentName]],"-")</f>
        <v>BD12</v>
      </c>
      <c r="L579" s="22" t="str">
        <f>_xlfn.XLOOKUP(Table1__4[[#This Row],[MAAN8]],ASO!F:F,ASO!H:H,"")</f>
        <v/>
      </c>
      <c r="M579" s="22" t="str">
        <f>_xlfn.XLOOKUP(Table1__4[[#This Row],[MAAN8]],program!A:A,program!E:E,"")</f>
        <v/>
      </c>
      <c r="N579" s="22" t="str">
        <f>_xlfn.XLOOKUP(Table1__4[[#This Row],[MAAN8]],program!A:A,program!F:F,"")</f>
        <v/>
      </c>
      <c r="O579" s="22">
        <f>SUMIFS(sellout!N:N,sellout!G:G,Table1__4[[#This Row],[MAAN8]])</f>
        <v>0</v>
      </c>
      <c r="P579" s="2" t="str">
        <f>IFERROR(Table1__4[[#This Row],[Actual]]/Table1__4[[#This Row],[Target]],"")</f>
        <v/>
      </c>
      <c r="Q579" s="22" t="str">
        <f>IFERROR(IF(Table1__4[[#This Row],[Target]]&gt;0,Table1__4[[#This Row],[Target]]-Table1__4[[#This Row],[Actual]],""),"")</f>
        <v/>
      </c>
    </row>
    <row r="580" spans="1:17" x14ac:dyDescent="0.75">
      <c r="A580" s="22" t="s">
        <v>10</v>
      </c>
      <c r="B580" s="22" t="s">
        <v>11</v>
      </c>
      <c r="C580" s="22" t="s">
        <v>46</v>
      </c>
      <c r="D580" s="22" t="s">
        <v>76</v>
      </c>
      <c r="E580" s="22" t="s">
        <v>105</v>
      </c>
      <c r="F580" s="22" t="s">
        <v>49</v>
      </c>
      <c r="G580" s="22" t="s">
        <v>106</v>
      </c>
      <c r="H580">
        <v>65007407</v>
      </c>
      <c r="I580" s="22" t="s">
        <v>1054</v>
      </c>
      <c r="J580" s="22" t="s">
        <v>1055</v>
      </c>
      <c r="K580" s="22" t="str">
        <f>_xlfn.TEXTBEFORE(Table1__4[[#This Row],[ParentName]],"-")</f>
        <v>PC</v>
      </c>
      <c r="L580" s="22" t="str">
        <f>_xlfn.XLOOKUP(Table1__4[[#This Row],[MAAN8]],ASO!F:F,ASO!H:H,"")</f>
        <v>Grocery Store</v>
      </c>
      <c r="M580" s="22" t="str">
        <f>_xlfn.XLOOKUP(Table1__4[[#This Row],[MAAN8]],program!A:A,program!E:E,"")</f>
        <v>Target Incentive</v>
      </c>
      <c r="N580" s="22">
        <f>_xlfn.XLOOKUP(Table1__4[[#This Row],[MAAN8]],program!A:A,program!F:F,"")</f>
        <v>80</v>
      </c>
      <c r="O580" s="22">
        <f>SUMIFS(sellout!N:N,sellout!G:G,Table1__4[[#This Row],[MAAN8]])</f>
        <v>0</v>
      </c>
      <c r="P580" s="2">
        <f>IFERROR(Table1__4[[#This Row],[Actual]]/Table1__4[[#This Row],[Target]],"")</f>
        <v>0</v>
      </c>
      <c r="Q580" s="22">
        <f>IFERROR(IF(Table1__4[[#This Row],[Target]]&gt;0,Table1__4[[#This Row],[Target]]-Table1__4[[#This Row],[Actual]],""),"")</f>
        <v>80</v>
      </c>
    </row>
    <row r="581" spans="1:17" x14ac:dyDescent="0.75">
      <c r="A581" s="22" t="s">
        <v>10</v>
      </c>
      <c r="B581" s="22" t="s">
        <v>11</v>
      </c>
      <c r="C581" s="22" t="s">
        <v>22</v>
      </c>
      <c r="D581" s="22" t="s">
        <v>23</v>
      </c>
      <c r="E581" s="22" t="s">
        <v>252</v>
      </c>
      <c r="F581" s="22" t="s">
        <v>25</v>
      </c>
      <c r="G581" s="22" t="s">
        <v>253</v>
      </c>
      <c r="H581">
        <v>66154998</v>
      </c>
      <c r="I581" s="22" t="s">
        <v>1054</v>
      </c>
      <c r="J581" s="22" t="s">
        <v>966</v>
      </c>
      <c r="K581" s="22" t="str">
        <f>_xlfn.TEXTBEFORE(Table1__4[[#This Row],[ParentName]],"-")</f>
        <v>BD12</v>
      </c>
      <c r="L581" s="22" t="str">
        <f>_xlfn.XLOOKUP(Table1__4[[#This Row],[MAAN8]],ASO!F:F,ASO!H:H,"")</f>
        <v/>
      </c>
      <c r="M581" s="22" t="str">
        <f>_xlfn.XLOOKUP(Table1__4[[#This Row],[MAAN8]],program!A:A,program!E:E,"")</f>
        <v/>
      </c>
      <c r="N581" s="22" t="str">
        <f>_xlfn.XLOOKUP(Table1__4[[#This Row],[MAAN8]],program!A:A,program!F:F,"")</f>
        <v/>
      </c>
      <c r="O581" s="22">
        <f>SUMIFS(sellout!N:N,sellout!G:G,Table1__4[[#This Row],[MAAN8]])</f>
        <v>0</v>
      </c>
      <c r="P581" s="2" t="str">
        <f>IFERROR(Table1__4[[#This Row],[Actual]]/Table1__4[[#This Row],[Target]],"")</f>
        <v/>
      </c>
      <c r="Q581" s="22" t="str">
        <f>IFERROR(IF(Table1__4[[#This Row],[Target]]&gt;0,Table1__4[[#This Row],[Target]]-Table1__4[[#This Row],[Actual]],""),"")</f>
        <v/>
      </c>
    </row>
    <row r="582" spans="1:17" x14ac:dyDescent="0.75">
      <c r="A582" s="22" t="s">
        <v>10</v>
      </c>
      <c r="B582" s="22" t="s">
        <v>11</v>
      </c>
      <c r="C582" s="22" t="s">
        <v>22</v>
      </c>
      <c r="D582" s="22" t="s">
        <v>23</v>
      </c>
      <c r="E582" s="22" t="s">
        <v>84</v>
      </c>
      <c r="F582" s="22" t="s">
        <v>63</v>
      </c>
      <c r="G582" s="22" t="s">
        <v>85</v>
      </c>
      <c r="H582">
        <v>66151424</v>
      </c>
      <c r="I582" s="22" t="s">
        <v>1056</v>
      </c>
      <c r="J582" s="22" t="s">
        <v>1057</v>
      </c>
      <c r="K582" s="22" t="str">
        <f>_xlfn.TEXTBEFORE(Table1__4[[#This Row],[ParentName]],"-")</f>
        <v>BD12</v>
      </c>
      <c r="L582" s="22" t="str">
        <f>_xlfn.XLOOKUP(Table1__4[[#This Row],[MAAN8]],ASO!F:F,ASO!H:H,"")</f>
        <v>Grocery Store</v>
      </c>
      <c r="M582" s="22" t="str">
        <f>_xlfn.XLOOKUP(Table1__4[[#This Row],[MAAN8]],program!A:A,program!E:E,"")</f>
        <v/>
      </c>
      <c r="N582" s="22" t="str">
        <f>_xlfn.XLOOKUP(Table1__4[[#This Row],[MAAN8]],program!A:A,program!F:F,"")</f>
        <v/>
      </c>
      <c r="O582" s="22">
        <f>SUMIFS(sellout!N:N,sellout!G:G,Table1__4[[#This Row],[MAAN8]])</f>
        <v>0</v>
      </c>
      <c r="P582" s="2" t="str">
        <f>IFERROR(Table1__4[[#This Row],[Actual]]/Table1__4[[#This Row],[Target]],"")</f>
        <v/>
      </c>
      <c r="Q582" s="22" t="str">
        <f>IFERROR(IF(Table1__4[[#This Row],[Target]]&gt;0,Table1__4[[#This Row],[Target]]-Table1__4[[#This Row],[Actual]],""),"")</f>
        <v/>
      </c>
    </row>
    <row r="583" spans="1:17" x14ac:dyDescent="0.75">
      <c r="A583" s="22" t="s">
        <v>10</v>
      </c>
      <c r="B583" s="22" t="s">
        <v>11</v>
      </c>
      <c r="C583" s="22" t="s">
        <v>22</v>
      </c>
      <c r="D583" s="22" t="s">
        <v>180</v>
      </c>
      <c r="E583" s="22" t="s">
        <v>188</v>
      </c>
      <c r="F583" s="22" t="s">
        <v>182</v>
      </c>
      <c r="G583" s="22" t="s">
        <v>189</v>
      </c>
      <c r="H583">
        <v>66109922</v>
      </c>
      <c r="I583" s="22" t="s">
        <v>1058</v>
      </c>
      <c r="J583" s="22" t="s">
        <v>1059</v>
      </c>
      <c r="K583" s="22" t="str">
        <f>_xlfn.TEXTBEFORE(Table1__4[[#This Row],[ParentName]],"-")</f>
        <v>BD14</v>
      </c>
      <c r="L583" s="22" t="str">
        <f>_xlfn.XLOOKUP(Table1__4[[#This Row],[MAAN8]],ASO!F:F,ASO!H:H,"")</f>
        <v>Grocery Store</v>
      </c>
      <c r="M583" s="22" t="str">
        <f>_xlfn.XLOOKUP(Table1__4[[#This Row],[MAAN8]],program!A:A,program!E:E,"")</f>
        <v/>
      </c>
      <c r="N583" s="22" t="str">
        <f>_xlfn.XLOOKUP(Table1__4[[#This Row],[MAAN8]],program!A:A,program!F:F,"")</f>
        <v/>
      </c>
      <c r="O583" s="22">
        <f>SUMIFS(sellout!N:N,sellout!G:G,Table1__4[[#This Row],[MAAN8]])</f>
        <v>15</v>
      </c>
      <c r="P583" s="2" t="str">
        <f>IFERROR(Table1__4[[#This Row],[Actual]]/Table1__4[[#This Row],[Target]],"")</f>
        <v/>
      </c>
      <c r="Q583" s="22" t="str">
        <f>IFERROR(IF(Table1__4[[#This Row],[Target]]&gt;0,Table1__4[[#This Row],[Target]]-Table1__4[[#This Row],[Actual]],""),"")</f>
        <v/>
      </c>
    </row>
    <row r="584" spans="1:17" x14ac:dyDescent="0.75">
      <c r="A584" s="22" t="s">
        <v>10</v>
      </c>
      <c r="B584" s="22" t="s">
        <v>11</v>
      </c>
      <c r="C584" s="22" t="s">
        <v>12</v>
      </c>
      <c r="D584" s="22" t="s">
        <v>122</v>
      </c>
      <c r="E584" s="22" t="s">
        <v>158</v>
      </c>
      <c r="F584" s="22" t="s">
        <v>150</v>
      </c>
      <c r="G584" s="22" t="s">
        <v>159</v>
      </c>
      <c r="H584">
        <v>66108003</v>
      </c>
      <c r="I584" s="22" t="s">
        <v>1058</v>
      </c>
      <c r="J584" s="22" t="s">
        <v>1060</v>
      </c>
      <c r="K584" s="22" t="str">
        <f>_xlfn.TEXTBEFORE(Table1__4[[#This Row],[ParentName]],"-")</f>
        <v>BD10</v>
      </c>
      <c r="L584" s="22" t="str">
        <f>_xlfn.XLOOKUP(Table1__4[[#This Row],[MAAN8]],ASO!F:F,ASO!H:H,"")</f>
        <v>Grocery Store</v>
      </c>
      <c r="M584" s="22" t="str">
        <f>_xlfn.XLOOKUP(Table1__4[[#This Row],[MAAN8]],program!A:A,program!E:E,"")</f>
        <v/>
      </c>
      <c r="N584" s="22" t="str">
        <f>_xlfn.XLOOKUP(Table1__4[[#This Row],[MAAN8]],program!A:A,program!F:F,"")</f>
        <v/>
      </c>
      <c r="O584" s="22">
        <f>SUMIFS(sellout!N:N,sellout!G:G,Table1__4[[#This Row],[MAAN8]])</f>
        <v>0</v>
      </c>
      <c r="P584" s="2" t="str">
        <f>IFERROR(Table1__4[[#This Row],[Actual]]/Table1__4[[#This Row],[Target]],"")</f>
        <v/>
      </c>
      <c r="Q584" s="22" t="str">
        <f>IFERROR(IF(Table1__4[[#This Row],[Target]]&gt;0,Table1__4[[#This Row],[Target]]-Table1__4[[#This Row],[Actual]],""),"")</f>
        <v/>
      </c>
    </row>
    <row r="585" spans="1:17" x14ac:dyDescent="0.75">
      <c r="A585" s="22" t="s">
        <v>10</v>
      </c>
      <c r="B585" s="22" t="s">
        <v>11</v>
      </c>
      <c r="C585" s="22" t="s">
        <v>12</v>
      </c>
      <c r="D585" s="22" t="s">
        <v>122</v>
      </c>
      <c r="E585" s="22" t="s">
        <v>519</v>
      </c>
      <c r="F585" s="22" t="s">
        <v>237</v>
      </c>
      <c r="G585" s="22" t="s">
        <v>520</v>
      </c>
      <c r="H585">
        <v>66151721</v>
      </c>
      <c r="I585" s="22" t="s">
        <v>1061</v>
      </c>
      <c r="J585" s="22" t="s">
        <v>1062</v>
      </c>
      <c r="K585" s="22" t="str">
        <f>_xlfn.TEXTBEFORE(Table1__4[[#This Row],[ParentName]],"-")</f>
        <v>BD10</v>
      </c>
      <c r="L585" s="22" t="str">
        <f>_xlfn.XLOOKUP(Table1__4[[#This Row],[MAAN8]],ASO!F:F,ASO!H:H,"")</f>
        <v>Grocery Store - Home Delivery</v>
      </c>
      <c r="M585" s="22" t="str">
        <f>_xlfn.XLOOKUP(Table1__4[[#This Row],[MAAN8]],program!A:A,program!E:E,"")</f>
        <v/>
      </c>
      <c r="N585" s="22" t="str">
        <f>_xlfn.XLOOKUP(Table1__4[[#This Row],[MAAN8]],program!A:A,program!F:F,"")</f>
        <v/>
      </c>
      <c r="O585" s="22">
        <f>SUMIFS(sellout!N:N,sellout!G:G,Table1__4[[#This Row],[MAAN8]])</f>
        <v>195</v>
      </c>
      <c r="P585" s="2" t="str">
        <f>IFERROR(Table1__4[[#This Row],[Actual]]/Table1__4[[#This Row],[Target]],"")</f>
        <v/>
      </c>
      <c r="Q585" s="22" t="str">
        <f>IFERROR(IF(Table1__4[[#This Row],[Target]]&gt;0,Table1__4[[#This Row],[Target]]-Table1__4[[#This Row],[Actual]],""),"")</f>
        <v/>
      </c>
    </row>
    <row r="586" spans="1:17" x14ac:dyDescent="0.75">
      <c r="A586" s="22" t="s">
        <v>10</v>
      </c>
      <c r="B586" s="22" t="s">
        <v>11</v>
      </c>
      <c r="C586" s="22" t="s">
        <v>12</v>
      </c>
      <c r="D586" s="22" t="s">
        <v>122</v>
      </c>
      <c r="E586" s="22" t="s">
        <v>149</v>
      </c>
      <c r="F586" s="22" t="s">
        <v>150</v>
      </c>
      <c r="G586" s="22" t="s">
        <v>151</v>
      </c>
      <c r="H586">
        <v>66153164</v>
      </c>
      <c r="I586" s="22" t="s">
        <v>1061</v>
      </c>
      <c r="J586" s="22" t="s">
        <v>1063</v>
      </c>
      <c r="K586" s="22" t="str">
        <f>_xlfn.TEXTBEFORE(Table1__4[[#This Row],[ParentName]],"-")</f>
        <v>BD10</v>
      </c>
      <c r="L586" s="22" t="str">
        <f>_xlfn.XLOOKUP(Table1__4[[#This Row],[MAAN8]],ASO!F:F,ASO!H:H,"")</f>
        <v>Grocery Store</v>
      </c>
      <c r="M586" s="22" t="str">
        <f>_xlfn.XLOOKUP(Table1__4[[#This Row],[MAAN8]],program!A:A,program!E:E,"")</f>
        <v/>
      </c>
      <c r="N586" s="22" t="str">
        <f>_xlfn.XLOOKUP(Table1__4[[#This Row],[MAAN8]],program!A:A,program!F:F,"")</f>
        <v/>
      </c>
      <c r="O586" s="22">
        <f>SUMIFS(sellout!N:N,sellout!G:G,Table1__4[[#This Row],[MAAN8]])</f>
        <v>0</v>
      </c>
      <c r="P586" s="2" t="str">
        <f>IFERROR(Table1__4[[#This Row],[Actual]]/Table1__4[[#This Row],[Target]],"")</f>
        <v/>
      </c>
      <c r="Q586" s="22" t="str">
        <f>IFERROR(IF(Table1__4[[#This Row],[Target]]&gt;0,Table1__4[[#This Row],[Target]]-Table1__4[[#This Row],[Actual]],""),"")</f>
        <v/>
      </c>
    </row>
    <row r="587" spans="1:17" x14ac:dyDescent="0.75">
      <c r="A587" s="22" t="s">
        <v>10</v>
      </c>
      <c r="B587" s="22" t="s">
        <v>11</v>
      </c>
      <c r="C587" s="22" t="s">
        <v>12</v>
      </c>
      <c r="D587" s="22" t="s">
        <v>54</v>
      </c>
      <c r="E587" s="22" t="s">
        <v>29</v>
      </c>
      <c r="F587" s="22" t="s">
        <v>30</v>
      </c>
      <c r="G587" s="22" t="s">
        <v>31</v>
      </c>
      <c r="H587">
        <v>66151476</v>
      </c>
      <c r="I587" s="22" t="s">
        <v>1064</v>
      </c>
      <c r="J587" s="22" t="s">
        <v>1065</v>
      </c>
      <c r="K587" s="22" t="str">
        <f>_xlfn.TEXTBEFORE(Table1__4[[#This Row],[ParentName]],"-")</f>
        <v>BD</v>
      </c>
      <c r="L587" s="22" t="str">
        <f>_xlfn.XLOOKUP(Table1__4[[#This Row],[MAAN8]],ASO!F:F,ASO!H:H,"")</f>
        <v>Grocery Store</v>
      </c>
      <c r="M587" s="22" t="str">
        <f>_xlfn.XLOOKUP(Table1__4[[#This Row],[MAAN8]],program!A:A,program!E:E,"")</f>
        <v/>
      </c>
      <c r="N587" s="22" t="str">
        <f>_xlfn.XLOOKUP(Table1__4[[#This Row],[MAAN8]],program!A:A,program!F:F,"")</f>
        <v/>
      </c>
      <c r="O587" s="22">
        <f>SUMIFS(sellout!N:N,sellout!G:G,Table1__4[[#This Row],[MAAN8]])</f>
        <v>0</v>
      </c>
      <c r="P587" s="2" t="str">
        <f>IFERROR(Table1__4[[#This Row],[Actual]]/Table1__4[[#This Row],[Target]],"")</f>
        <v/>
      </c>
      <c r="Q587" s="22" t="str">
        <f>IFERROR(IF(Table1__4[[#This Row],[Target]]&gt;0,Table1__4[[#This Row],[Target]]-Table1__4[[#This Row],[Actual]],""),"")</f>
        <v/>
      </c>
    </row>
    <row r="588" spans="1:17" x14ac:dyDescent="0.75">
      <c r="A588" s="22" t="s">
        <v>10</v>
      </c>
      <c r="B588" s="22" t="s">
        <v>11</v>
      </c>
      <c r="C588" s="22" t="s">
        <v>22</v>
      </c>
      <c r="D588" s="22" t="s">
        <v>23</v>
      </c>
      <c r="E588" s="22" t="s">
        <v>62</v>
      </c>
      <c r="F588" s="22" t="s">
        <v>63</v>
      </c>
      <c r="G588" s="22" t="s">
        <v>64</v>
      </c>
      <c r="H588">
        <v>66106534</v>
      </c>
      <c r="I588" s="22" t="s">
        <v>7158</v>
      </c>
      <c r="J588" s="22" t="s">
        <v>7324</v>
      </c>
      <c r="K588" s="22" t="str">
        <f>_xlfn.TEXTBEFORE(Table1__4[[#This Row],[ParentName]],"-")</f>
        <v>BD12</v>
      </c>
      <c r="L588" s="22" t="str">
        <f>_xlfn.XLOOKUP(Table1__4[[#This Row],[MAAN8]],ASO!F:F,ASO!H:H,"")</f>
        <v/>
      </c>
      <c r="M588" s="22" t="str">
        <f>_xlfn.XLOOKUP(Table1__4[[#This Row],[MAAN8]],program!A:A,program!E:E,"")</f>
        <v/>
      </c>
      <c r="N588" s="22" t="str">
        <f>_xlfn.XLOOKUP(Table1__4[[#This Row],[MAAN8]],program!A:A,program!F:F,"")</f>
        <v/>
      </c>
      <c r="O588" s="22">
        <f>SUMIFS(sellout!N:N,sellout!G:G,Table1__4[[#This Row],[MAAN8]])</f>
        <v>20</v>
      </c>
      <c r="P588" s="2" t="str">
        <f>IFERROR(Table1__4[[#This Row],[Actual]]/Table1__4[[#This Row],[Target]],"")</f>
        <v/>
      </c>
      <c r="Q588" s="22" t="str">
        <f>IFERROR(IF(Table1__4[[#This Row],[Target]]&gt;0,Table1__4[[#This Row],[Target]]-Table1__4[[#This Row],[Actual]],""),"")</f>
        <v/>
      </c>
    </row>
    <row r="589" spans="1:17" x14ac:dyDescent="0.75">
      <c r="A589" s="22" t="s">
        <v>10</v>
      </c>
      <c r="B589" s="22" t="s">
        <v>11</v>
      </c>
      <c r="C589" s="22" t="s">
        <v>12</v>
      </c>
      <c r="D589" s="22" t="s">
        <v>54</v>
      </c>
      <c r="E589" s="22" t="s">
        <v>97</v>
      </c>
      <c r="F589" s="22" t="s">
        <v>30</v>
      </c>
      <c r="G589" s="22" t="s">
        <v>98</v>
      </c>
      <c r="H589">
        <v>66113103</v>
      </c>
      <c r="I589" s="22" t="s">
        <v>1066</v>
      </c>
      <c r="J589" s="22" t="s">
        <v>1067</v>
      </c>
      <c r="K589" s="22" t="str">
        <f>_xlfn.TEXTBEFORE(Table1__4[[#This Row],[ParentName]],"-")</f>
        <v>BD</v>
      </c>
      <c r="L589" s="22" t="str">
        <f>_xlfn.XLOOKUP(Table1__4[[#This Row],[MAAN8]],ASO!F:F,ASO!H:H,"")</f>
        <v>Grocery Store</v>
      </c>
      <c r="M589" s="22" t="str">
        <f>_xlfn.XLOOKUP(Table1__4[[#This Row],[MAAN8]],program!A:A,program!E:E,"")</f>
        <v/>
      </c>
      <c r="N589" s="22" t="str">
        <f>_xlfn.XLOOKUP(Table1__4[[#This Row],[MAAN8]],program!A:A,program!F:F,"")</f>
        <v/>
      </c>
      <c r="O589" s="22">
        <f>SUMIFS(sellout!N:N,sellout!G:G,Table1__4[[#This Row],[MAAN8]])</f>
        <v>0</v>
      </c>
      <c r="P589" s="2" t="str">
        <f>IFERROR(Table1__4[[#This Row],[Actual]]/Table1__4[[#This Row],[Target]],"")</f>
        <v/>
      </c>
      <c r="Q589" s="22" t="str">
        <f>IFERROR(IF(Table1__4[[#This Row],[Target]]&gt;0,Table1__4[[#This Row],[Target]]-Table1__4[[#This Row],[Actual]],""),"")</f>
        <v/>
      </c>
    </row>
    <row r="590" spans="1:17" x14ac:dyDescent="0.75">
      <c r="A590" s="22" t="s">
        <v>10</v>
      </c>
      <c r="B590" s="22" t="s">
        <v>11</v>
      </c>
      <c r="C590" s="22" t="s">
        <v>12</v>
      </c>
      <c r="D590" s="22" t="s">
        <v>54</v>
      </c>
      <c r="E590" s="22" t="s">
        <v>97</v>
      </c>
      <c r="F590" s="22" t="s">
        <v>30</v>
      </c>
      <c r="G590" s="22" t="s">
        <v>98</v>
      </c>
      <c r="H590">
        <v>66154288</v>
      </c>
      <c r="I590" s="22" t="s">
        <v>1066</v>
      </c>
      <c r="J590" s="22" t="s">
        <v>7422</v>
      </c>
      <c r="K590" s="22" t="str">
        <f>_xlfn.TEXTBEFORE(Table1__4[[#This Row],[ParentName]],"-")</f>
        <v>BD</v>
      </c>
      <c r="L590" s="22" t="str">
        <f>_xlfn.XLOOKUP(Table1__4[[#This Row],[MAAN8]],ASO!F:F,ASO!H:H,"")</f>
        <v/>
      </c>
      <c r="M590" s="22" t="str">
        <f>_xlfn.XLOOKUP(Table1__4[[#This Row],[MAAN8]],program!A:A,program!E:E,"")</f>
        <v/>
      </c>
      <c r="N590" s="22" t="str">
        <f>_xlfn.XLOOKUP(Table1__4[[#This Row],[MAAN8]],program!A:A,program!F:F,"")</f>
        <v/>
      </c>
      <c r="O590" s="22">
        <f>SUMIFS(sellout!N:N,sellout!G:G,Table1__4[[#This Row],[MAAN8]])</f>
        <v>5</v>
      </c>
      <c r="P590" s="2" t="str">
        <f>IFERROR(Table1__4[[#This Row],[Actual]]/Table1__4[[#This Row],[Target]],"")</f>
        <v/>
      </c>
      <c r="Q590" s="22" t="str">
        <f>IFERROR(IF(Table1__4[[#This Row],[Target]]&gt;0,Table1__4[[#This Row],[Target]]-Table1__4[[#This Row],[Actual]],""),"")</f>
        <v/>
      </c>
    </row>
    <row r="591" spans="1:17" x14ac:dyDescent="0.75">
      <c r="A591" s="22" t="s">
        <v>10</v>
      </c>
      <c r="B591" s="22" t="s">
        <v>11</v>
      </c>
      <c r="C591" s="22" t="s">
        <v>12</v>
      </c>
      <c r="D591" s="22" t="s">
        <v>54</v>
      </c>
      <c r="E591" s="22" t="s">
        <v>97</v>
      </c>
      <c r="F591" s="22" t="s">
        <v>30</v>
      </c>
      <c r="G591" s="22" t="s">
        <v>98</v>
      </c>
      <c r="H591">
        <v>66102925</v>
      </c>
      <c r="I591" s="22" t="s">
        <v>1068</v>
      </c>
      <c r="J591" s="22" t="s">
        <v>1069</v>
      </c>
      <c r="K591" s="22" t="str">
        <f>_xlfn.TEXTBEFORE(Table1__4[[#This Row],[ParentName]],"-")</f>
        <v>BD</v>
      </c>
      <c r="L591" s="22" t="str">
        <f>_xlfn.XLOOKUP(Table1__4[[#This Row],[MAAN8]],ASO!F:F,ASO!H:H,"")</f>
        <v>Grocery Store</v>
      </c>
      <c r="M591" s="22" t="str">
        <f>_xlfn.XLOOKUP(Table1__4[[#This Row],[MAAN8]],program!A:A,program!E:E,"")</f>
        <v/>
      </c>
      <c r="N591" s="22" t="str">
        <f>_xlfn.XLOOKUP(Table1__4[[#This Row],[MAAN8]],program!A:A,program!F:F,"")</f>
        <v/>
      </c>
      <c r="O591" s="22">
        <f>SUMIFS(sellout!N:N,sellout!G:G,Table1__4[[#This Row],[MAAN8]])</f>
        <v>10</v>
      </c>
      <c r="P591" s="2" t="str">
        <f>IFERROR(Table1__4[[#This Row],[Actual]]/Table1__4[[#This Row],[Target]],"")</f>
        <v/>
      </c>
      <c r="Q591" s="22" t="str">
        <f>IFERROR(IF(Table1__4[[#This Row],[Target]]&gt;0,Table1__4[[#This Row],[Target]]-Table1__4[[#This Row],[Actual]],""),"")</f>
        <v/>
      </c>
    </row>
    <row r="592" spans="1:17" x14ac:dyDescent="0.75">
      <c r="A592" s="22" t="s">
        <v>10</v>
      </c>
      <c r="B592" s="22" t="s">
        <v>11</v>
      </c>
      <c r="C592" s="22" t="s">
        <v>22</v>
      </c>
      <c r="D592" s="22" t="s">
        <v>23</v>
      </c>
      <c r="E592" s="22" t="s">
        <v>62</v>
      </c>
      <c r="F592" s="22" t="s">
        <v>63</v>
      </c>
      <c r="G592" s="22" t="s">
        <v>64</v>
      </c>
      <c r="H592">
        <v>66105268</v>
      </c>
      <c r="I592" s="22" t="s">
        <v>5918</v>
      </c>
      <c r="J592" s="22" t="s">
        <v>66</v>
      </c>
      <c r="K592" s="22" t="str">
        <f>_xlfn.TEXTBEFORE(Table1__4[[#This Row],[ParentName]],"-")</f>
        <v>BD12</v>
      </c>
      <c r="L592" s="22" t="str">
        <f>_xlfn.XLOOKUP(Table1__4[[#This Row],[MAAN8]],ASO!F:F,ASO!H:H,"")</f>
        <v/>
      </c>
      <c r="M592" s="22" t="str">
        <f>_xlfn.XLOOKUP(Table1__4[[#This Row],[MAAN8]],program!A:A,program!E:E,"")</f>
        <v/>
      </c>
      <c r="N592" s="22" t="str">
        <f>_xlfn.XLOOKUP(Table1__4[[#This Row],[MAAN8]],program!A:A,program!F:F,"")</f>
        <v/>
      </c>
      <c r="O592" s="22">
        <f>SUMIFS(sellout!N:N,sellout!G:G,Table1__4[[#This Row],[MAAN8]])</f>
        <v>0</v>
      </c>
      <c r="P592" s="2" t="str">
        <f>IFERROR(Table1__4[[#This Row],[Actual]]/Table1__4[[#This Row],[Target]],"")</f>
        <v/>
      </c>
      <c r="Q592" s="22" t="str">
        <f>IFERROR(IF(Table1__4[[#This Row],[Target]]&gt;0,Table1__4[[#This Row],[Target]]-Table1__4[[#This Row],[Actual]],""),"")</f>
        <v/>
      </c>
    </row>
    <row r="593" spans="1:17" x14ac:dyDescent="0.75">
      <c r="A593" s="22" t="s">
        <v>10</v>
      </c>
      <c r="B593" s="22" t="s">
        <v>11</v>
      </c>
      <c r="C593" s="22" t="s">
        <v>22</v>
      </c>
      <c r="D593" s="22" t="s">
        <v>23</v>
      </c>
      <c r="E593" s="22" t="s">
        <v>34</v>
      </c>
      <c r="F593" s="22" t="s">
        <v>25</v>
      </c>
      <c r="G593" s="22" t="s">
        <v>35</v>
      </c>
      <c r="H593">
        <v>66152432</v>
      </c>
      <c r="I593" s="22" t="s">
        <v>5918</v>
      </c>
      <c r="J593" s="22" t="s">
        <v>7332</v>
      </c>
      <c r="K593" s="22" t="str">
        <f>_xlfn.TEXTBEFORE(Table1__4[[#This Row],[ParentName]],"-")</f>
        <v>BD12</v>
      </c>
      <c r="L593" s="22" t="str">
        <f>_xlfn.XLOOKUP(Table1__4[[#This Row],[MAAN8]],ASO!F:F,ASO!H:H,"")</f>
        <v/>
      </c>
      <c r="M593" s="22" t="str">
        <f>_xlfn.XLOOKUP(Table1__4[[#This Row],[MAAN8]],program!A:A,program!E:E,"")</f>
        <v/>
      </c>
      <c r="N593" s="22" t="str">
        <f>_xlfn.XLOOKUP(Table1__4[[#This Row],[MAAN8]],program!A:A,program!F:F,"")</f>
        <v/>
      </c>
      <c r="O593" s="22">
        <f>SUMIFS(sellout!N:N,sellout!G:G,Table1__4[[#This Row],[MAAN8]])</f>
        <v>14</v>
      </c>
      <c r="P593" s="2" t="str">
        <f>IFERROR(Table1__4[[#This Row],[Actual]]/Table1__4[[#This Row],[Target]],"")</f>
        <v/>
      </c>
      <c r="Q593" s="22" t="str">
        <f>IFERROR(IF(Table1__4[[#This Row],[Target]]&gt;0,Table1__4[[#This Row],[Target]]-Table1__4[[#This Row],[Actual]],""),"")</f>
        <v/>
      </c>
    </row>
    <row r="594" spans="1:17" x14ac:dyDescent="0.75">
      <c r="A594" s="22" t="s">
        <v>10</v>
      </c>
      <c r="B594" s="22" t="s">
        <v>11</v>
      </c>
      <c r="C594" s="22" t="s">
        <v>22</v>
      </c>
      <c r="D594" s="22" t="s">
        <v>23</v>
      </c>
      <c r="E594" s="22" t="s">
        <v>62</v>
      </c>
      <c r="F594" s="22" t="s">
        <v>63</v>
      </c>
      <c r="G594" s="22" t="s">
        <v>64</v>
      </c>
      <c r="H594">
        <v>66150741</v>
      </c>
      <c r="I594" s="22" t="s">
        <v>1070</v>
      </c>
      <c r="J594" s="22" t="s">
        <v>1071</v>
      </c>
      <c r="K594" s="22" t="str">
        <f>_xlfn.TEXTBEFORE(Table1__4[[#This Row],[ParentName]],"-")</f>
        <v>BD12</v>
      </c>
      <c r="L594" s="22" t="str">
        <f>_xlfn.XLOOKUP(Table1__4[[#This Row],[MAAN8]],ASO!F:F,ASO!H:H,"")</f>
        <v>Grocery Store</v>
      </c>
      <c r="M594" s="22" t="str">
        <f>_xlfn.XLOOKUP(Table1__4[[#This Row],[MAAN8]],program!A:A,program!E:E,"")</f>
        <v/>
      </c>
      <c r="N594" s="22" t="str">
        <f>_xlfn.XLOOKUP(Table1__4[[#This Row],[MAAN8]],program!A:A,program!F:F,"")</f>
        <v/>
      </c>
      <c r="O594" s="22">
        <f>SUMIFS(sellout!N:N,sellout!G:G,Table1__4[[#This Row],[MAAN8]])</f>
        <v>0</v>
      </c>
      <c r="P594" s="2" t="str">
        <f>IFERROR(Table1__4[[#This Row],[Actual]]/Table1__4[[#This Row],[Target]],"")</f>
        <v/>
      </c>
      <c r="Q594" s="22" t="str">
        <f>IFERROR(IF(Table1__4[[#This Row],[Target]]&gt;0,Table1__4[[#This Row],[Target]]-Table1__4[[#This Row],[Actual]],""),"")</f>
        <v/>
      </c>
    </row>
    <row r="595" spans="1:17" x14ac:dyDescent="0.75">
      <c r="A595" s="22" t="s">
        <v>10</v>
      </c>
      <c r="B595" s="22" t="s">
        <v>11</v>
      </c>
      <c r="C595" s="22" t="s">
        <v>12</v>
      </c>
      <c r="D595" s="22" t="s">
        <v>122</v>
      </c>
      <c r="E595" s="22" t="s">
        <v>123</v>
      </c>
      <c r="F595" s="22" t="s">
        <v>124</v>
      </c>
      <c r="G595" s="22" t="s">
        <v>125</v>
      </c>
      <c r="H595">
        <v>66101116</v>
      </c>
      <c r="I595" s="22" t="s">
        <v>1072</v>
      </c>
      <c r="J595" s="22" t="s">
        <v>1073</v>
      </c>
      <c r="K595" s="22" t="str">
        <f>_xlfn.TEXTBEFORE(Table1__4[[#This Row],[ParentName]],"-")</f>
        <v>BD10</v>
      </c>
      <c r="L595" s="22" t="str">
        <f>_xlfn.XLOOKUP(Table1__4[[#This Row],[MAAN8]],ASO!F:F,ASO!H:H,"")</f>
        <v>Group Social</v>
      </c>
      <c r="M595" s="22" t="str">
        <f>_xlfn.XLOOKUP(Table1__4[[#This Row],[MAAN8]],program!A:A,program!E:E,"")</f>
        <v/>
      </c>
      <c r="N595" s="22" t="str">
        <f>_xlfn.XLOOKUP(Table1__4[[#This Row],[MAAN8]],program!A:A,program!F:F,"")</f>
        <v/>
      </c>
      <c r="O595" s="22">
        <f>SUMIFS(sellout!N:N,sellout!G:G,Table1__4[[#This Row],[MAAN8]])</f>
        <v>150</v>
      </c>
      <c r="P595" s="2" t="str">
        <f>IFERROR(Table1__4[[#This Row],[Actual]]/Table1__4[[#This Row],[Target]],"")</f>
        <v/>
      </c>
      <c r="Q595" s="22" t="str">
        <f>IFERROR(IF(Table1__4[[#This Row],[Target]]&gt;0,Table1__4[[#This Row],[Target]]-Table1__4[[#This Row],[Actual]],""),"")</f>
        <v/>
      </c>
    </row>
    <row r="596" spans="1:17" x14ac:dyDescent="0.75">
      <c r="A596" s="22" t="s">
        <v>10</v>
      </c>
      <c r="B596" s="22" t="s">
        <v>11</v>
      </c>
      <c r="C596" s="22" t="s">
        <v>12</v>
      </c>
      <c r="D596" s="22" t="s">
        <v>54</v>
      </c>
      <c r="E596" s="22" t="s">
        <v>29</v>
      </c>
      <c r="F596" s="22" t="s">
        <v>30</v>
      </c>
      <c r="G596" s="22" t="s">
        <v>31</v>
      </c>
      <c r="H596">
        <v>66106234</v>
      </c>
      <c r="I596" s="22" t="s">
        <v>1074</v>
      </c>
      <c r="J596" s="22" t="s">
        <v>1075</v>
      </c>
      <c r="K596" s="22" t="str">
        <f>_xlfn.TEXTBEFORE(Table1__4[[#This Row],[ParentName]],"-")</f>
        <v>BD</v>
      </c>
      <c r="L596" s="22" t="str">
        <f>_xlfn.XLOOKUP(Table1__4[[#This Row],[MAAN8]],ASO!F:F,ASO!H:H,"")</f>
        <v>Grocery Store - Home Delivery</v>
      </c>
      <c r="M596" s="22" t="str">
        <f>_xlfn.XLOOKUP(Table1__4[[#This Row],[MAAN8]],program!A:A,program!E:E,"")</f>
        <v/>
      </c>
      <c r="N596" s="22" t="str">
        <f>_xlfn.XLOOKUP(Table1__4[[#This Row],[MAAN8]],program!A:A,program!F:F,"")</f>
        <v/>
      </c>
      <c r="O596" s="22">
        <f>SUMIFS(sellout!N:N,sellout!G:G,Table1__4[[#This Row],[MAAN8]])</f>
        <v>0</v>
      </c>
      <c r="P596" s="2" t="str">
        <f>IFERROR(Table1__4[[#This Row],[Actual]]/Table1__4[[#This Row],[Target]],"")</f>
        <v/>
      </c>
      <c r="Q596" s="22" t="str">
        <f>IFERROR(IF(Table1__4[[#This Row],[Target]]&gt;0,Table1__4[[#This Row],[Target]]-Table1__4[[#This Row],[Actual]],""),"")</f>
        <v/>
      </c>
    </row>
    <row r="597" spans="1:17" x14ac:dyDescent="0.75">
      <c r="A597" s="22" t="s">
        <v>10</v>
      </c>
      <c r="B597" s="22" t="s">
        <v>11</v>
      </c>
      <c r="C597" s="22" t="s">
        <v>22</v>
      </c>
      <c r="D597" s="22" t="s">
        <v>23</v>
      </c>
      <c r="E597" s="22" t="s">
        <v>141</v>
      </c>
      <c r="F597" s="22" t="s">
        <v>25</v>
      </c>
      <c r="G597" s="22" t="s">
        <v>142</v>
      </c>
      <c r="H597">
        <v>66150681</v>
      </c>
      <c r="I597" s="22" t="s">
        <v>1076</v>
      </c>
      <c r="J597" s="22" t="s">
        <v>1077</v>
      </c>
      <c r="K597" s="22" t="str">
        <f>_xlfn.TEXTBEFORE(Table1__4[[#This Row],[ParentName]],"-")</f>
        <v>BD12</v>
      </c>
      <c r="L597" s="22" t="str">
        <f>_xlfn.XLOOKUP(Table1__4[[#This Row],[MAAN8]],ASO!F:F,ASO!H:H,"")</f>
        <v>Grocery Store</v>
      </c>
      <c r="M597" s="22" t="str">
        <f>_xlfn.XLOOKUP(Table1__4[[#This Row],[MAAN8]],program!A:A,program!E:E,"")</f>
        <v/>
      </c>
      <c r="N597" s="22" t="str">
        <f>_xlfn.XLOOKUP(Table1__4[[#This Row],[MAAN8]],program!A:A,program!F:F,"")</f>
        <v/>
      </c>
      <c r="O597" s="22">
        <f>SUMIFS(sellout!N:N,sellout!G:G,Table1__4[[#This Row],[MAAN8]])</f>
        <v>5</v>
      </c>
      <c r="P597" s="2" t="str">
        <f>IFERROR(Table1__4[[#This Row],[Actual]]/Table1__4[[#This Row],[Target]],"")</f>
        <v/>
      </c>
      <c r="Q597" s="22" t="str">
        <f>IFERROR(IF(Table1__4[[#This Row],[Target]]&gt;0,Table1__4[[#This Row],[Target]]-Table1__4[[#This Row],[Actual]],""),"")</f>
        <v/>
      </c>
    </row>
    <row r="598" spans="1:17" x14ac:dyDescent="0.75">
      <c r="A598" s="22" t="s">
        <v>10</v>
      </c>
      <c r="B598" s="22" t="s">
        <v>11</v>
      </c>
      <c r="C598" s="22" t="s">
        <v>22</v>
      </c>
      <c r="D598" s="22" t="s">
        <v>23</v>
      </c>
      <c r="E598" s="22" t="s">
        <v>34</v>
      </c>
      <c r="F598" s="22" t="s">
        <v>25</v>
      </c>
      <c r="G598" s="22" t="s">
        <v>35</v>
      </c>
      <c r="H598">
        <v>66152420</v>
      </c>
      <c r="I598" s="22" t="s">
        <v>1078</v>
      </c>
      <c r="J598" s="22" t="s">
        <v>1079</v>
      </c>
      <c r="K598" s="22" t="str">
        <f>_xlfn.TEXTBEFORE(Table1__4[[#This Row],[ParentName]],"-")</f>
        <v>BD12</v>
      </c>
      <c r="L598" s="22" t="str">
        <f>_xlfn.XLOOKUP(Table1__4[[#This Row],[MAAN8]],ASO!F:F,ASO!H:H,"")</f>
        <v>Grocery Store</v>
      </c>
      <c r="M598" s="22" t="str">
        <f>_xlfn.XLOOKUP(Table1__4[[#This Row],[MAAN8]],program!A:A,program!E:E,"")</f>
        <v/>
      </c>
      <c r="N598" s="22" t="str">
        <f>_xlfn.XLOOKUP(Table1__4[[#This Row],[MAAN8]],program!A:A,program!F:F,"")</f>
        <v/>
      </c>
      <c r="O598" s="22">
        <f>SUMIFS(sellout!N:N,sellout!G:G,Table1__4[[#This Row],[MAAN8]])</f>
        <v>25</v>
      </c>
      <c r="P598" s="2" t="str">
        <f>IFERROR(Table1__4[[#This Row],[Actual]]/Table1__4[[#This Row],[Target]],"")</f>
        <v/>
      </c>
      <c r="Q598" s="22" t="str">
        <f>IFERROR(IF(Table1__4[[#This Row],[Target]]&gt;0,Table1__4[[#This Row],[Target]]-Table1__4[[#This Row],[Actual]],""),"")</f>
        <v/>
      </c>
    </row>
    <row r="599" spans="1:17" x14ac:dyDescent="0.75">
      <c r="A599" s="22" t="s">
        <v>10</v>
      </c>
      <c r="B599" s="22" t="s">
        <v>11</v>
      </c>
      <c r="C599" s="22" t="s">
        <v>12</v>
      </c>
      <c r="D599" s="22" t="s">
        <v>54</v>
      </c>
      <c r="E599" s="22" t="s">
        <v>438</v>
      </c>
      <c r="F599" s="22" t="s">
        <v>40</v>
      </c>
      <c r="G599" s="22" t="s">
        <v>439</v>
      </c>
      <c r="H599">
        <v>66111064</v>
      </c>
      <c r="I599" s="22" t="s">
        <v>1078</v>
      </c>
      <c r="J599" s="22" t="s">
        <v>7423</v>
      </c>
      <c r="K599" s="22" t="str">
        <f>_xlfn.TEXTBEFORE(Table1__4[[#This Row],[ParentName]],"-")</f>
        <v>BD</v>
      </c>
      <c r="L599" s="22" t="str">
        <f>_xlfn.XLOOKUP(Table1__4[[#This Row],[MAAN8]],ASO!F:F,ASO!H:H,"")</f>
        <v/>
      </c>
      <c r="M599" s="22" t="str">
        <f>_xlfn.XLOOKUP(Table1__4[[#This Row],[MAAN8]],program!A:A,program!E:E,"")</f>
        <v/>
      </c>
      <c r="N599" s="22" t="str">
        <f>_xlfn.XLOOKUP(Table1__4[[#This Row],[MAAN8]],program!A:A,program!F:F,"")</f>
        <v/>
      </c>
      <c r="O599" s="22">
        <f>SUMIFS(sellout!N:N,sellout!G:G,Table1__4[[#This Row],[MAAN8]])</f>
        <v>0</v>
      </c>
      <c r="P599" s="2" t="str">
        <f>IFERROR(Table1__4[[#This Row],[Actual]]/Table1__4[[#This Row],[Target]],"")</f>
        <v/>
      </c>
      <c r="Q599" s="22" t="str">
        <f>IFERROR(IF(Table1__4[[#This Row],[Target]]&gt;0,Table1__4[[#This Row],[Target]]-Table1__4[[#This Row],[Actual]],""),"")</f>
        <v/>
      </c>
    </row>
    <row r="600" spans="1:17" x14ac:dyDescent="0.75">
      <c r="A600" s="22" t="s">
        <v>10</v>
      </c>
      <c r="B600" s="22" t="s">
        <v>11</v>
      </c>
      <c r="C600" s="22" t="s">
        <v>12</v>
      </c>
      <c r="D600" s="22" t="s">
        <v>38</v>
      </c>
      <c r="E600" s="22" t="s">
        <v>154</v>
      </c>
      <c r="F600" s="22" t="s">
        <v>40</v>
      </c>
      <c r="G600" s="22" t="s">
        <v>155</v>
      </c>
      <c r="H600">
        <v>66115597</v>
      </c>
      <c r="I600" s="22" t="s">
        <v>7120</v>
      </c>
      <c r="J600" s="22" t="s">
        <v>7424</v>
      </c>
      <c r="K600" s="22" t="str">
        <f>_xlfn.TEXTBEFORE(Table1__4[[#This Row],[ParentName]],"-")</f>
        <v>BD16</v>
      </c>
      <c r="L600" s="22" t="str">
        <f>_xlfn.XLOOKUP(Table1__4[[#This Row],[MAAN8]],ASO!F:F,ASO!H:H,"")</f>
        <v/>
      </c>
      <c r="M600" s="22" t="str">
        <f>_xlfn.XLOOKUP(Table1__4[[#This Row],[MAAN8]],program!A:A,program!E:E,"")</f>
        <v/>
      </c>
      <c r="N600" s="22" t="str">
        <f>_xlfn.XLOOKUP(Table1__4[[#This Row],[MAAN8]],program!A:A,program!F:F,"")</f>
        <v/>
      </c>
      <c r="O600" s="22">
        <f>SUMIFS(sellout!N:N,sellout!G:G,Table1__4[[#This Row],[MAAN8]])</f>
        <v>70</v>
      </c>
      <c r="P600" s="2" t="str">
        <f>IFERROR(Table1__4[[#This Row],[Actual]]/Table1__4[[#This Row],[Target]],"")</f>
        <v/>
      </c>
      <c r="Q600" s="22" t="str">
        <f>IFERROR(IF(Table1__4[[#This Row],[Target]]&gt;0,Table1__4[[#This Row],[Target]]-Table1__4[[#This Row],[Actual]],""),"")</f>
        <v/>
      </c>
    </row>
    <row r="601" spans="1:17" x14ac:dyDescent="0.75">
      <c r="A601" s="22" t="s">
        <v>10</v>
      </c>
      <c r="B601" s="22" t="s">
        <v>11</v>
      </c>
      <c r="C601" s="22" t="s">
        <v>22</v>
      </c>
      <c r="D601" s="22" t="s">
        <v>180</v>
      </c>
      <c r="E601" s="22" t="s">
        <v>1334</v>
      </c>
      <c r="F601" s="22" t="s">
        <v>182</v>
      </c>
      <c r="G601" s="22" t="s">
        <v>1335</v>
      </c>
      <c r="H601">
        <v>66115292</v>
      </c>
      <c r="I601" s="22" t="s">
        <v>8075</v>
      </c>
      <c r="J601" s="22" t="s">
        <v>8076</v>
      </c>
      <c r="K601" s="22" t="str">
        <f>_xlfn.TEXTBEFORE(Table1__4[[#This Row],[ParentName]],"-")</f>
        <v>BD14</v>
      </c>
      <c r="L601" s="22" t="str">
        <f>_xlfn.XLOOKUP(Table1__4[[#This Row],[MAAN8]],ASO!F:F,ASO!H:H,"")</f>
        <v/>
      </c>
      <c r="M601" s="22" t="str">
        <f>_xlfn.XLOOKUP(Table1__4[[#This Row],[MAAN8]],program!A:A,program!E:E,"")</f>
        <v/>
      </c>
      <c r="N601" s="22" t="str">
        <f>_xlfn.XLOOKUP(Table1__4[[#This Row],[MAAN8]],program!A:A,program!F:F,"")</f>
        <v/>
      </c>
      <c r="O601" s="22">
        <f>SUMIFS(sellout!N:N,sellout!G:G,Table1__4[[#This Row],[MAAN8]])</f>
        <v>0</v>
      </c>
      <c r="P601" s="2" t="str">
        <f>IFERROR(Table1__4[[#This Row],[Actual]]/Table1__4[[#This Row],[Target]],"")</f>
        <v/>
      </c>
      <c r="Q601" s="22" t="str">
        <f>IFERROR(IF(Table1__4[[#This Row],[Target]]&gt;0,Table1__4[[#This Row],[Target]]-Table1__4[[#This Row],[Actual]],""),"")</f>
        <v/>
      </c>
    </row>
    <row r="602" spans="1:17" x14ac:dyDescent="0.75">
      <c r="A602" s="22" t="s">
        <v>10</v>
      </c>
      <c r="B602" s="22" t="s">
        <v>11</v>
      </c>
      <c r="C602" s="22" t="s">
        <v>12</v>
      </c>
      <c r="D602" s="22" t="s">
        <v>38</v>
      </c>
      <c r="E602" s="22" t="s">
        <v>166</v>
      </c>
      <c r="F602" s="22" t="s">
        <v>40</v>
      </c>
      <c r="G602" s="22" t="s">
        <v>167</v>
      </c>
      <c r="H602">
        <v>66111078</v>
      </c>
      <c r="I602" s="22" t="s">
        <v>1080</v>
      </c>
      <c r="J602" s="22" t="s">
        <v>1081</v>
      </c>
      <c r="K602" s="22" t="str">
        <f>_xlfn.TEXTBEFORE(Table1__4[[#This Row],[ParentName]],"-")</f>
        <v>BD16</v>
      </c>
      <c r="L602" s="22" t="str">
        <f>_xlfn.XLOOKUP(Table1__4[[#This Row],[MAAN8]],ASO!F:F,ASO!H:H,"")</f>
        <v>Grocery Store</v>
      </c>
      <c r="M602" s="22" t="str">
        <f>_xlfn.XLOOKUP(Table1__4[[#This Row],[MAAN8]],program!A:A,program!E:E,"")</f>
        <v/>
      </c>
      <c r="N602" s="22" t="str">
        <f>_xlfn.XLOOKUP(Table1__4[[#This Row],[MAAN8]],program!A:A,program!F:F,"")</f>
        <v/>
      </c>
      <c r="O602" s="22">
        <f>SUMIFS(sellout!N:N,sellout!G:G,Table1__4[[#This Row],[MAAN8]])</f>
        <v>0</v>
      </c>
      <c r="P602" s="2" t="str">
        <f>IFERROR(Table1__4[[#This Row],[Actual]]/Table1__4[[#This Row],[Target]],"")</f>
        <v/>
      </c>
      <c r="Q602" s="22" t="str">
        <f>IFERROR(IF(Table1__4[[#This Row],[Target]]&gt;0,Table1__4[[#This Row],[Target]]-Table1__4[[#This Row],[Actual]],""),"")</f>
        <v/>
      </c>
    </row>
    <row r="603" spans="1:17" x14ac:dyDescent="0.75">
      <c r="A603" s="22" t="s">
        <v>10</v>
      </c>
      <c r="B603" s="22" t="s">
        <v>11</v>
      </c>
      <c r="C603" s="22" t="s">
        <v>12</v>
      </c>
      <c r="D603" s="22" t="s">
        <v>54</v>
      </c>
      <c r="E603" s="22" t="s">
        <v>29</v>
      </c>
      <c r="F603" s="22" t="s">
        <v>30</v>
      </c>
      <c r="G603" s="22" t="s">
        <v>31</v>
      </c>
      <c r="H603">
        <v>66151478</v>
      </c>
      <c r="I603" s="22" t="s">
        <v>1080</v>
      </c>
      <c r="J603" s="22" t="s">
        <v>1082</v>
      </c>
      <c r="K603" s="22" t="str">
        <f>_xlfn.TEXTBEFORE(Table1__4[[#This Row],[ParentName]],"-")</f>
        <v>BD</v>
      </c>
      <c r="L603" s="22" t="str">
        <f>_xlfn.XLOOKUP(Table1__4[[#This Row],[MAAN8]],ASO!F:F,ASO!H:H,"")</f>
        <v>Grocery Store</v>
      </c>
      <c r="M603" s="22" t="str">
        <f>_xlfn.XLOOKUP(Table1__4[[#This Row],[MAAN8]],program!A:A,program!E:E,"")</f>
        <v/>
      </c>
      <c r="N603" s="22" t="str">
        <f>_xlfn.XLOOKUP(Table1__4[[#This Row],[MAAN8]],program!A:A,program!F:F,"")</f>
        <v/>
      </c>
      <c r="O603" s="22">
        <f>SUMIFS(sellout!N:N,sellout!G:G,Table1__4[[#This Row],[MAAN8]])</f>
        <v>0</v>
      </c>
      <c r="P603" s="2" t="str">
        <f>IFERROR(Table1__4[[#This Row],[Actual]]/Table1__4[[#This Row],[Target]],"")</f>
        <v/>
      </c>
      <c r="Q603" s="22" t="str">
        <f>IFERROR(IF(Table1__4[[#This Row],[Target]]&gt;0,Table1__4[[#This Row],[Target]]-Table1__4[[#This Row],[Actual]],""),"")</f>
        <v/>
      </c>
    </row>
    <row r="604" spans="1:17" x14ac:dyDescent="0.75">
      <c r="A604" s="22" t="s">
        <v>10</v>
      </c>
      <c r="B604" s="22" t="s">
        <v>11</v>
      </c>
      <c r="C604" s="22" t="s">
        <v>12</v>
      </c>
      <c r="D604" s="22" t="s">
        <v>122</v>
      </c>
      <c r="E604" s="22" t="s">
        <v>598</v>
      </c>
      <c r="F604" s="22" t="s">
        <v>124</v>
      </c>
      <c r="G604" s="22" t="s">
        <v>599</v>
      </c>
      <c r="H604">
        <v>66156485</v>
      </c>
      <c r="I604" s="22" t="s">
        <v>1083</v>
      </c>
      <c r="J604" s="22" t="s">
        <v>1084</v>
      </c>
      <c r="K604" s="22" t="str">
        <f>_xlfn.TEXTBEFORE(Table1__4[[#This Row],[ParentName]],"-")</f>
        <v>BD10</v>
      </c>
      <c r="L604" s="22" t="str">
        <f>_xlfn.XLOOKUP(Table1__4[[#This Row],[MAAN8]],ASO!F:F,ASO!H:H,"")</f>
        <v>Grocery Store</v>
      </c>
      <c r="M604" s="22" t="str">
        <f>_xlfn.XLOOKUP(Table1__4[[#This Row],[MAAN8]],program!A:A,program!E:E,"")</f>
        <v/>
      </c>
      <c r="N604" s="22" t="str">
        <f>_xlfn.XLOOKUP(Table1__4[[#This Row],[MAAN8]],program!A:A,program!F:F,"")</f>
        <v/>
      </c>
      <c r="O604" s="22">
        <f>SUMIFS(sellout!N:N,sellout!G:G,Table1__4[[#This Row],[MAAN8]])</f>
        <v>0</v>
      </c>
      <c r="P604" s="2" t="str">
        <f>IFERROR(Table1__4[[#This Row],[Actual]]/Table1__4[[#This Row],[Target]],"")</f>
        <v/>
      </c>
      <c r="Q604" s="22" t="str">
        <f>IFERROR(IF(Table1__4[[#This Row],[Target]]&gt;0,Table1__4[[#This Row],[Target]]-Table1__4[[#This Row],[Actual]],""),"")</f>
        <v/>
      </c>
    </row>
    <row r="605" spans="1:17" x14ac:dyDescent="0.75">
      <c r="A605" s="22" t="s">
        <v>10</v>
      </c>
      <c r="B605" s="22" t="s">
        <v>11</v>
      </c>
      <c r="C605" s="22" t="s">
        <v>12</v>
      </c>
      <c r="D605" s="22" t="s">
        <v>38</v>
      </c>
      <c r="E605" s="22" t="s">
        <v>166</v>
      </c>
      <c r="F605" s="22" t="s">
        <v>40</v>
      </c>
      <c r="G605" s="22" t="s">
        <v>167</v>
      </c>
      <c r="H605">
        <v>66110638</v>
      </c>
      <c r="I605" s="22" t="s">
        <v>7211</v>
      </c>
      <c r="J605" s="22" t="s">
        <v>7425</v>
      </c>
      <c r="K605" s="22" t="str">
        <f>_xlfn.TEXTBEFORE(Table1__4[[#This Row],[ParentName]],"-")</f>
        <v>BD16</v>
      </c>
      <c r="L605" s="22" t="str">
        <f>_xlfn.XLOOKUP(Table1__4[[#This Row],[MAAN8]],ASO!F:F,ASO!H:H,"")</f>
        <v/>
      </c>
      <c r="M605" s="22" t="str">
        <f>_xlfn.XLOOKUP(Table1__4[[#This Row],[MAAN8]],program!A:A,program!E:E,"")</f>
        <v/>
      </c>
      <c r="N605" s="22" t="str">
        <f>_xlfn.XLOOKUP(Table1__4[[#This Row],[MAAN8]],program!A:A,program!F:F,"")</f>
        <v/>
      </c>
      <c r="O605" s="22">
        <f>SUMIFS(sellout!N:N,sellout!G:G,Table1__4[[#This Row],[MAAN8]])</f>
        <v>0</v>
      </c>
      <c r="P605" s="2" t="str">
        <f>IFERROR(Table1__4[[#This Row],[Actual]]/Table1__4[[#This Row],[Target]],"")</f>
        <v/>
      </c>
      <c r="Q605" s="22" t="str">
        <f>IFERROR(IF(Table1__4[[#This Row],[Target]]&gt;0,Table1__4[[#This Row],[Target]]-Table1__4[[#This Row],[Actual]],""),"")</f>
        <v/>
      </c>
    </row>
    <row r="606" spans="1:17" x14ac:dyDescent="0.75">
      <c r="A606" s="22" t="s">
        <v>10</v>
      </c>
      <c r="B606" s="22" t="s">
        <v>11</v>
      </c>
      <c r="C606" s="22" t="s">
        <v>22</v>
      </c>
      <c r="D606" s="22" t="s">
        <v>23</v>
      </c>
      <c r="E606" s="22" t="s">
        <v>62</v>
      </c>
      <c r="F606" s="22" t="s">
        <v>63</v>
      </c>
      <c r="G606" s="22" t="s">
        <v>64</v>
      </c>
      <c r="H606">
        <v>66108464</v>
      </c>
      <c r="I606" s="22" t="s">
        <v>1087</v>
      </c>
      <c r="J606" s="22" t="s">
        <v>1088</v>
      </c>
      <c r="K606" s="22" t="str">
        <f>_xlfn.TEXTBEFORE(Table1__4[[#This Row],[ParentName]],"-")</f>
        <v>BD12</v>
      </c>
      <c r="L606" s="22" t="str">
        <f>_xlfn.XLOOKUP(Table1__4[[#This Row],[MAAN8]],ASO!F:F,ASO!H:H,"")</f>
        <v>Beverage Retail Store</v>
      </c>
      <c r="M606" s="22" t="str">
        <f>_xlfn.XLOOKUP(Table1__4[[#This Row],[MAAN8]],program!A:A,program!E:E,"")</f>
        <v/>
      </c>
      <c r="N606" s="22" t="str">
        <f>_xlfn.XLOOKUP(Table1__4[[#This Row],[MAAN8]],program!A:A,program!F:F,"")</f>
        <v/>
      </c>
      <c r="O606" s="22">
        <f>SUMIFS(sellout!N:N,sellout!G:G,Table1__4[[#This Row],[MAAN8]])</f>
        <v>10</v>
      </c>
      <c r="P606" s="2" t="str">
        <f>IFERROR(Table1__4[[#This Row],[Actual]]/Table1__4[[#This Row],[Target]],"")</f>
        <v/>
      </c>
      <c r="Q606" s="22" t="str">
        <f>IFERROR(IF(Table1__4[[#This Row],[Target]]&gt;0,Table1__4[[#This Row],[Target]]-Table1__4[[#This Row],[Actual]],""),"")</f>
        <v/>
      </c>
    </row>
    <row r="607" spans="1:17" x14ac:dyDescent="0.75">
      <c r="A607" s="22" t="s">
        <v>10</v>
      </c>
      <c r="B607" s="22" t="s">
        <v>11</v>
      </c>
      <c r="C607" s="22" t="s">
        <v>12</v>
      </c>
      <c r="D607" s="22" t="s">
        <v>122</v>
      </c>
      <c r="E607" s="22" t="s">
        <v>717</v>
      </c>
      <c r="F607" s="22" t="s">
        <v>237</v>
      </c>
      <c r="G607" s="22" t="s">
        <v>718</v>
      </c>
      <c r="H607">
        <v>66103994</v>
      </c>
      <c r="I607" s="22" t="s">
        <v>1087</v>
      </c>
      <c r="J607" s="22" t="s">
        <v>1089</v>
      </c>
      <c r="K607" s="22" t="str">
        <f>_xlfn.TEXTBEFORE(Table1__4[[#This Row],[ParentName]],"-")</f>
        <v>BD10</v>
      </c>
      <c r="L607" s="22" t="str">
        <f>_xlfn.XLOOKUP(Table1__4[[#This Row],[MAAN8]],ASO!F:F,ASO!H:H,"")</f>
        <v>Grocery Store</v>
      </c>
      <c r="M607" s="22" t="str">
        <f>_xlfn.XLOOKUP(Table1__4[[#This Row],[MAAN8]],program!A:A,program!E:E,"")</f>
        <v/>
      </c>
      <c r="N607" s="22" t="str">
        <f>_xlfn.XLOOKUP(Table1__4[[#This Row],[MAAN8]],program!A:A,program!F:F,"")</f>
        <v/>
      </c>
      <c r="O607" s="22">
        <f>SUMIFS(sellout!N:N,sellout!G:G,Table1__4[[#This Row],[MAAN8]])</f>
        <v>0</v>
      </c>
      <c r="P607" s="2" t="str">
        <f>IFERROR(Table1__4[[#This Row],[Actual]]/Table1__4[[#This Row],[Target]],"")</f>
        <v/>
      </c>
      <c r="Q607" s="22" t="str">
        <f>IFERROR(IF(Table1__4[[#This Row],[Target]]&gt;0,Table1__4[[#This Row],[Target]]-Table1__4[[#This Row],[Actual]],""),"")</f>
        <v/>
      </c>
    </row>
    <row r="608" spans="1:17" x14ac:dyDescent="0.75">
      <c r="A608" s="22" t="s">
        <v>10</v>
      </c>
      <c r="B608" s="22" t="s">
        <v>11</v>
      </c>
      <c r="C608" s="22" t="s">
        <v>12</v>
      </c>
      <c r="D608" s="22" t="s">
        <v>122</v>
      </c>
      <c r="E608" s="22" t="s">
        <v>598</v>
      </c>
      <c r="F608" s="22" t="s">
        <v>124</v>
      </c>
      <c r="G608" s="22" t="s">
        <v>599</v>
      </c>
      <c r="H608">
        <v>66102028</v>
      </c>
      <c r="I608" s="22" t="s">
        <v>1092</v>
      </c>
      <c r="J608" s="22" t="s">
        <v>1093</v>
      </c>
      <c r="K608" s="22" t="str">
        <f>_xlfn.TEXTBEFORE(Table1__4[[#This Row],[ParentName]],"-")</f>
        <v>BD10</v>
      </c>
      <c r="L608" s="22" t="str">
        <f>_xlfn.XLOOKUP(Table1__4[[#This Row],[MAAN8]],ASO!F:F,ASO!H:H,"")</f>
        <v>Grocery Store - Home Delivery</v>
      </c>
      <c r="M608" s="22" t="str">
        <f>_xlfn.XLOOKUP(Table1__4[[#This Row],[MAAN8]],program!A:A,program!E:E,"")</f>
        <v/>
      </c>
      <c r="N608" s="22" t="str">
        <f>_xlfn.XLOOKUP(Table1__4[[#This Row],[MAAN8]],program!A:A,program!F:F,"")</f>
        <v/>
      </c>
      <c r="O608" s="22">
        <f>SUMIFS(sellout!N:N,sellout!G:G,Table1__4[[#This Row],[MAAN8]])</f>
        <v>172</v>
      </c>
      <c r="P608" s="2" t="str">
        <f>IFERROR(Table1__4[[#This Row],[Actual]]/Table1__4[[#This Row],[Target]],"")</f>
        <v/>
      </c>
      <c r="Q608" s="22" t="str">
        <f>IFERROR(IF(Table1__4[[#This Row],[Target]]&gt;0,Table1__4[[#This Row],[Target]]-Table1__4[[#This Row],[Actual]],""),"")</f>
        <v/>
      </c>
    </row>
    <row r="609" spans="1:17" x14ac:dyDescent="0.75">
      <c r="A609" s="22" t="s">
        <v>10</v>
      </c>
      <c r="B609" s="22" t="s">
        <v>11</v>
      </c>
      <c r="C609" s="22" t="s">
        <v>22</v>
      </c>
      <c r="D609" s="22" t="s">
        <v>180</v>
      </c>
      <c r="E609" s="22" t="s">
        <v>181</v>
      </c>
      <c r="F609" s="22" t="s">
        <v>182</v>
      </c>
      <c r="G609" s="22" t="s">
        <v>183</v>
      </c>
      <c r="H609">
        <v>66113894</v>
      </c>
      <c r="I609" s="22" t="s">
        <v>1090</v>
      </c>
      <c r="J609" s="22" t="s">
        <v>1091</v>
      </c>
      <c r="K609" s="22" t="str">
        <f>_xlfn.TEXTBEFORE(Table1__4[[#This Row],[ParentName]],"-")</f>
        <v>BD14</v>
      </c>
      <c r="L609" s="22" t="str">
        <f>_xlfn.XLOOKUP(Table1__4[[#This Row],[MAAN8]],ASO!F:F,ASO!H:H,"")</f>
        <v>Grocery Store</v>
      </c>
      <c r="M609" s="22" t="str">
        <f>_xlfn.XLOOKUP(Table1__4[[#This Row],[MAAN8]],program!A:A,program!E:E,"")</f>
        <v/>
      </c>
      <c r="N609" s="22" t="str">
        <f>_xlfn.XLOOKUP(Table1__4[[#This Row],[MAAN8]],program!A:A,program!F:F,"")</f>
        <v/>
      </c>
      <c r="O609" s="22">
        <f>SUMIFS(sellout!N:N,sellout!G:G,Table1__4[[#This Row],[MAAN8]])</f>
        <v>6</v>
      </c>
      <c r="P609" s="2" t="str">
        <f>IFERROR(Table1__4[[#This Row],[Actual]]/Table1__4[[#This Row],[Target]],"")</f>
        <v/>
      </c>
      <c r="Q609" s="22" t="str">
        <f>IFERROR(IF(Table1__4[[#This Row],[Target]]&gt;0,Table1__4[[#This Row],[Target]]-Table1__4[[#This Row],[Actual]],""),"")</f>
        <v/>
      </c>
    </row>
    <row r="610" spans="1:17" x14ac:dyDescent="0.75">
      <c r="A610" s="22" t="s">
        <v>10</v>
      </c>
      <c r="B610" s="22" t="s">
        <v>11</v>
      </c>
      <c r="C610" s="22" t="s">
        <v>22</v>
      </c>
      <c r="D610" s="22" t="s">
        <v>88</v>
      </c>
      <c r="E610" s="22" t="s">
        <v>256</v>
      </c>
      <c r="F610" s="22" t="s">
        <v>218</v>
      </c>
      <c r="G610" s="22" t="s">
        <v>257</v>
      </c>
      <c r="H610">
        <v>66153250</v>
      </c>
      <c r="I610" s="22" t="s">
        <v>8077</v>
      </c>
      <c r="J610" s="22" t="s">
        <v>7750</v>
      </c>
      <c r="K610" s="22" t="str">
        <f>_xlfn.TEXTBEFORE(Table1__4[[#This Row],[ParentName]],"-")</f>
        <v>BD11</v>
      </c>
      <c r="L610" s="22" t="str">
        <f>_xlfn.XLOOKUP(Table1__4[[#This Row],[MAAN8]],ASO!F:F,ASO!H:H,"")</f>
        <v/>
      </c>
      <c r="M610" s="22" t="str">
        <f>_xlfn.XLOOKUP(Table1__4[[#This Row],[MAAN8]],program!A:A,program!E:E,"")</f>
        <v/>
      </c>
      <c r="N610" s="22" t="str">
        <f>_xlfn.XLOOKUP(Table1__4[[#This Row],[MAAN8]],program!A:A,program!F:F,"")</f>
        <v/>
      </c>
      <c r="O610" s="22">
        <f>SUMIFS(sellout!N:N,sellout!G:G,Table1__4[[#This Row],[MAAN8]])</f>
        <v>5</v>
      </c>
      <c r="P610" s="2" t="str">
        <f>IFERROR(Table1__4[[#This Row],[Actual]]/Table1__4[[#This Row],[Target]],"")</f>
        <v/>
      </c>
      <c r="Q610" s="22" t="str">
        <f>IFERROR(IF(Table1__4[[#This Row],[Target]]&gt;0,Table1__4[[#This Row],[Target]]-Table1__4[[#This Row],[Actual]],""),"")</f>
        <v/>
      </c>
    </row>
    <row r="611" spans="1:17" x14ac:dyDescent="0.75">
      <c r="A611" s="22" t="s">
        <v>10</v>
      </c>
      <c r="B611" s="22" t="s">
        <v>11</v>
      </c>
      <c r="C611" s="22" t="s">
        <v>22</v>
      </c>
      <c r="D611" s="22" t="s">
        <v>23</v>
      </c>
      <c r="E611" s="22" t="s">
        <v>84</v>
      </c>
      <c r="F611" s="22" t="s">
        <v>63</v>
      </c>
      <c r="G611" s="22" t="s">
        <v>85</v>
      </c>
      <c r="H611">
        <v>66115551</v>
      </c>
      <c r="I611" s="22" t="s">
        <v>7125</v>
      </c>
      <c r="J611" s="22" t="s">
        <v>7426</v>
      </c>
      <c r="K611" s="22" t="str">
        <f>_xlfn.TEXTBEFORE(Table1__4[[#This Row],[ParentName]],"-")</f>
        <v>BD12</v>
      </c>
      <c r="L611" s="22" t="str">
        <f>_xlfn.XLOOKUP(Table1__4[[#This Row],[MAAN8]],ASO!F:F,ASO!H:H,"")</f>
        <v/>
      </c>
      <c r="M611" s="22" t="str">
        <f>_xlfn.XLOOKUP(Table1__4[[#This Row],[MAAN8]],program!A:A,program!E:E,"")</f>
        <v/>
      </c>
      <c r="N611" s="22" t="str">
        <f>_xlfn.XLOOKUP(Table1__4[[#This Row],[MAAN8]],program!A:A,program!F:F,"")</f>
        <v/>
      </c>
      <c r="O611" s="22">
        <f>SUMIFS(sellout!N:N,sellout!G:G,Table1__4[[#This Row],[MAAN8]])</f>
        <v>0</v>
      </c>
      <c r="P611" s="2" t="str">
        <f>IFERROR(Table1__4[[#This Row],[Actual]]/Table1__4[[#This Row],[Target]],"")</f>
        <v/>
      </c>
      <c r="Q611" s="22" t="str">
        <f>IFERROR(IF(Table1__4[[#This Row],[Target]]&gt;0,Table1__4[[#This Row],[Target]]-Table1__4[[#This Row],[Actual]],""),"")</f>
        <v/>
      </c>
    </row>
    <row r="612" spans="1:17" x14ac:dyDescent="0.75">
      <c r="A612" s="22" t="s">
        <v>10</v>
      </c>
      <c r="B612" s="22" t="s">
        <v>11</v>
      </c>
      <c r="C612" s="22" t="s">
        <v>12</v>
      </c>
      <c r="D612" s="22" t="s">
        <v>38</v>
      </c>
      <c r="E612" s="22" t="s">
        <v>154</v>
      </c>
      <c r="F612" s="22" t="s">
        <v>40</v>
      </c>
      <c r="G612" s="22" t="s">
        <v>155</v>
      </c>
      <c r="H612">
        <v>66104728</v>
      </c>
      <c r="I612" s="22" t="s">
        <v>1094</v>
      </c>
      <c r="J612" s="22" t="s">
        <v>1095</v>
      </c>
      <c r="K612" s="22" t="str">
        <f>_xlfn.TEXTBEFORE(Table1__4[[#This Row],[ParentName]],"-")</f>
        <v>BD16</v>
      </c>
      <c r="L612" s="22" t="str">
        <f>_xlfn.XLOOKUP(Table1__4[[#This Row],[MAAN8]],ASO!F:F,ASO!H:H,"")</f>
        <v>Grocery Store</v>
      </c>
      <c r="M612" s="22" t="str">
        <f>_xlfn.XLOOKUP(Table1__4[[#This Row],[MAAN8]],program!A:A,program!E:E,"")</f>
        <v/>
      </c>
      <c r="N612" s="22" t="str">
        <f>_xlfn.XLOOKUP(Table1__4[[#This Row],[MAAN8]],program!A:A,program!F:F,"")</f>
        <v/>
      </c>
      <c r="O612" s="22">
        <f>SUMIFS(sellout!N:N,sellout!G:G,Table1__4[[#This Row],[MAAN8]])</f>
        <v>10</v>
      </c>
      <c r="P612" s="2" t="str">
        <f>IFERROR(Table1__4[[#This Row],[Actual]]/Table1__4[[#This Row],[Target]],"")</f>
        <v/>
      </c>
      <c r="Q612" s="22" t="str">
        <f>IFERROR(IF(Table1__4[[#This Row],[Target]]&gt;0,Table1__4[[#This Row],[Target]]-Table1__4[[#This Row],[Actual]],""),"")</f>
        <v/>
      </c>
    </row>
    <row r="613" spans="1:17" x14ac:dyDescent="0.75">
      <c r="A613" s="22" t="s">
        <v>10</v>
      </c>
      <c r="B613" s="22" t="s">
        <v>11</v>
      </c>
      <c r="C613" s="22" t="s">
        <v>46</v>
      </c>
      <c r="D613" s="22" t="s">
        <v>47</v>
      </c>
      <c r="E613" s="22" t="s">
        <v>101</v>
      </c>
      <c r="F613" s="22" t="s">
        <v>68</v>
      </c>
      <c r="G613" s="22" t="s">
        <v>102</v>
      </c>
      <c r="H613">
        <v>65408392</v>
      </c>
      <c r="I613" s="22" t="s">
        <v>1096</v>
      </c>
      <c r="J613" s="22" t="s">
        <v>1097</v>
      </c>
      <c r="K613" s="22" t="str">
        <f>_xlfn.TEXTBEFORE(Table1__4[[#This Row],[ParentName]],"-")</f>
        <v>HMcc</v>
      </c>
      <c r="L613" s="22" t="str">
        <f>_xlfn.XLOOKUP(Table1__4[[#This Row],[MAAN8]],ASO!F:F,ASO!H:H,"")</f>
        <v>Grocery Store - Home Delivery</v>
      </c>
      <c r="M613" s="22" t="str">
        <f>_xlfn.XLOOKUP(Table1__4[[#This Row],[MAAN8]],program!A:A,program!E:E,"")</f>
        <v>TPO</v>
      </c>
      <c r="N613" s="22">
        <f>_xlfn.XLOOKUP(Table1__4[[#This Row],[MAAN8]],program!A:A,program!F:F,"")</f>
        <v>500</v>
      </c>
      <c r="O613" s="22">
        <f>SUMIFS(sellout!N:N,sellout!G:G,Table1__4[[#This Row],[MAAN8]])</f>
        <v>0</v>
      </c>
      <c r="P613" s="2">
        <f>IFERROR(Table1__4[[#This Row],[Actual]]/Table1__4[[#This Row],[Target]],"")</f>
        <v>0</v>
      </c>
      <c r="Q613" s="22">
        <f>IFERROR(IF(Table1__4[[#This Row],[Target]]&gt;0,Table1__4[[#This Row],[Target]]-Table1__4[[#This Row],[Actual]],""),"")</f>
        <v>500</v>
      </c>
    </row>
    <row r="614" spans="1:17" x14ac:dyDescent="0.75">
      <c r="A614" s="22" t="s">
        <v>10</v>
      </c>
      <c r="B614" s="22" t="s">
        <v>11</v>
      </c>
      <c r="C614" s="22" t="s">
        <v>22</v>
      </c>
      <c r="D614" s="22" t="s">
        <v>23</v>
      </c>
      <c r="E614" s="22" t="s">
        <v>34</v>
      </c>
      <c r="F614" s="22" t="s">
        <v>25</v>
      </c>
      <c r="G614" s="22" t="s">
        <v>35</v>
      </c>
      <c r="H614">
        <v>66103128</v>
      </c>
      <c r="I614" s="22" t="s">
        <v>1098</v>
      </c>
      <c r="J614" s="22" t="s">
        <v>1099</v>
      </c>
      <c r="K614" s="22" t="str">
        <f>_xlfn.TEXTBEFORE(Table1__4[[#This Row],[ParentName]],"-")</f>
        <v>BD12</v>
      </c>
      <c r="L614" s="22" t="str">
        <f>_xlfn.XLOOKUP(Table1__4[[#This Row],[MAAN8]],ASO!F:F,ASO!H:H,"")</f>
        <v>Grocery Store</v>
      </c>
      <c r="M614" s="22" t="str">
        <f>_xlfn.XLOOKUP(Table1__4[[#This Row],[MAAN8]],program!A:A,program!E:E,"")</f>
        <v/>
      </c>
      <c r="N614" s="22" t="str">
        <f>_xlfn.XLOOKUP(Table1__4[[#This Row],[MAAN8]],program!A:A,program!F:F,"")</f>
        <v/>
      </c>
      <c r="O614" s="22">
        <f>SUMIFS(sellout!N:N,sellout!G:G,Table1__4[[#This Row],[MAAN8]])</f>
        <v>35</v>
      </c>
      <c r="P614" s="2" t="str">
        <f>IFERROR(Table1__4[[#This Row],[Actual]]/Table1__4[[#This Row],[Target]],"")</f>
        <v/>
      </c>
      <c r="Q614" s="22" t="str">
        <f>IFERROR(IF(Table1__4[[#This Row],[Target]]&gt;0,Table1__4[[#This Row],[Target]]-Table1__4[[#This Row],[Actual]],""),"")</f>
        <v/>
      </c>
    </row>
    <row r="615" spans="1:17" x14ac:dyDescent="0.75">
      <c r="A615" s="22" t="s">
        <v>10</v>
      </c>
      <c r="B615" s="22" t="s">
        <v>11</v>
      </c>
      <c r="C615" s="22" t="s">
        <v>12</v>
      </c>
      <c r="D615" s="22" t="s">
        <v>122</v>
      </c>
      <c r="E615" s="22" t="s">
        <v>357</v>
      </c>
      <c r="F615" s="22" t="s">
        <v>150</v>
      </c>
      <c r="G615" s="22" t="s">
        <v>358</v>
      </c>
      <c r="H615">
        <v>66105404</v>
      </c>
      <c r="I615" s="22" t="s">
        <v>1100</v>
      </c>
      <c r="J615" s="22" t="s">
        <v>1101</v>
      </c>
      <c r="K615" s="22" t="str">
        <f>_xlfn.TEXTBEFORE(Table1__4[[#This Row],[ParentName]],"-")</f>
        <v>BD10</v>
      </c>
      <c r="L615" s="22" t="str">
        <f>_xlfn.XLOOKUP(Table1__4[[#This Row],[MAAN8]],ASO!F:F,ASO!H:H,"")</f>
        <v>Grocery Store</v>
      </c>
      <c r="M615" s="22" t="str">
        <f>_xlfn.XLOOKUP(Table1__4[[#This Row],[MAAN8]],program!A:A,program!E:E,"")</f>
        <v/>
      </c>
      <c r="N615" s="22" t="str">
        <f>_xlfn.XLOOKUP(Table1__4[[#This Row],[MAAN8]],program!A:A,program!F:F,"")</f>
        <v/>
      </c>
      <c r="O615" s="22">
        <f>SUMIFS(sellout!N:N,sellout!G:G,Table1__4[[#This Row],[MAAN8]])</f>
        <v>0</v>
      </c>
      <c r="P615" s="2" t="str">
        <f>IFERROR(Table1__4[[#This Row],[Actual]]/Table1__4[[#This Row],[Target]],"")</f>
        <v/>
      </c>
      <c r="Q615" s="22" t="str">
        <f>IFERROR(IF(Table1__4[[#This Row],[Target]]&gt;0,Table1__4[[#This Row],[Target]]-Table1__4[[#This Row],[Actual]],""),"")</f>
        <v/>
      </c>
    </row>
    <row r="616" spans="1:17" x14ac:dyDescent="0.75">
      <c r="A616" s="22" t="s">
        <v>10</v>
      </c>
      <c r="B616" s="22" t="s">
        <v>11</v>
      </c>
      <c r="C616" s="22" t="s">
        <v>22</v>
      </c>
      <c r="D616" s="22" t="s">
        <v>23</v>
      </c>
      <c r="E616" s="22" t="s">
        <v>222</v>
      </c>
      <c r="F616" s="22" t="s">
        <v>25</v>
      </c>
      <c r="G616" s="22" t="s">
        <v>223</v>
      </c>
      <c r="H616">
        <v>66151008</v>
      </c>
      <c r="I616" s="22" t="s">
        <v>1102</v>
      </c>
      <c r="J616" s="22" t="s">
        <v>1103</v>
      </c>
      <c r="K616" s="22" t="str">
        <f>_xlfn.TEXTBEFORE(Table1__4[[#This Row],[ParentName]],"-")</f>
        <v>BD12</v>
      </c>
      <c r="L616" s="22" t="str">
        <f>_xlfn.XLOOKUP(Table1__4[[#This Row],[MAAN8]],ASO!F:F,ASO!H:H,"")</f>
        <v>Beverage Retail Store</v>
      </c>
      <c r="M616" s="22" t="str">
        <f>_xlfn.XLOOKUP(Table1__4[[#This Row],[MAAN8]],program!A:A,program!E:E,"")</f>
        <v/>
      </c>
      <c r="N616" s="22" t="str">
        <f>_xlfn.XLOOKUP(Table1__4[[#This Row],[MAAN8]],program!A:A,program!F:F,"")</f>
        <v/>
      </c>
      <c r="O616" s="22">
        <f>SUMIFS(sellout!N:N,sellout!G:G,Table1__4[[#This Row],[MAAN8]])</f>
        <v>35</v>
      </c>
      <c r="P616" s="2" t="str">
        <f>IFERROR(Table1__4[[#This Row],[Actual]]/Table1__4[[#This Row],[Target]],"")</f>
        <v/>
      </c>
      <c r="Q616" s="22" t="str">
        <f>IFERROR(IF(Table1__4[[#This Row],[Target]]&gt;0,Table1__4[[#This Row],[Target]]-Table1__4[[#This Row],[Actual]],""),"")</f>
        <v/>
      </c>
    </row>
    <row r="617" spans="1:17" x14ac:dyDescent="0.75">
      <c r="A617" s="22" t="s">
        <v>10</v>
      </c>
      <c r="B617" s="22" t="s">
        <v>11</v>
      </c>
      <c r="C617" s="22" t="s">
        <v>22</v>
      </c>
      <c r="D617" s="22" t="s">
        <v>88</v>
      </c>
      <c r="E617" s="22" t="s">
        <v>447</v>
      </c>
      <c r="F617" s="22" t="s">
        <v>218</v>
      </c>
      <c r="G617" s="22" t="s">
        <v>448</v>
      </c>
      <c r="H617">
        <v>66106586</v>
      </c>
      <c r="I617" s="22" t="s">
        <v>1104</v>
      </c>
      <c r="J617" s="22" t="s">
        <v>8078</v>
      </c>
      <c r="K617" s="22" t="str">
        <f>_xlfn.TEXTBEFORE(Table1__4[[#This Row],[ParentName]],"-")</f>
        <v>BD11</v>
      </c>
      <c r="L617" s="22" t="str">
        <f>_xlfn.XLOOKUP(Table1__4[[#This Row],[MAAN8]],ASO!F:F,ASO!H:H,"")</f>
        <v/>
      </c>
      <c r="M617" s="22" t="str">
        <f>_xlfn.XLOOKUP(Table1__4[[#This Row],[MAAN8]],program!A:A,program!E:E,"")</f>
        <v/>
      </c>
      <c r="N617" s="22" t="str">
        <f>_xlfn.XLOOKUP(Table1__4[[#This Row],[MAAN8]],program!A:A,program!F:F,"")</f>
        <v/>
      </c>
      <c r="O617" s="22">
        <f>SUMIFS(sellout!N:N,sellout!G:G,Table1__4[[#This Row],[MAAN8]])</f>
        <v>0</v>
      </c>
      <c r="P617" s="2" t="str">
        <f>IFERROR(Table1__4[[#This Row],[Actual]]/Table1__4[[#This Row],[Target]],"")</f>
        <v/>
      </c>
      <c r="Q617" s="22" t="str">
        <f>IFERROR(IF(Table1__4[[#This Row],[Target]]&gt;0,Table1__4[[#This Row],[Target]]-Table1__4[[#This Row],[Actual]],""),"")</f>
        <v/>
      </c>
    </row>
    <row r="618" spans="1:17" x14ac:dyDescent="0.75">
      <c r="A618" s="22" t="s">
        <v>10</v>
      </c>
      <c r="B618" s="22" t="s">
        <v>11</v>
      </c>
      <c r="C618" s="22" t="s">
        <v>22</v>
      </c>
      <c r="D618" s="22" t="s">
        <v>23</v>
      </c>
      <c r="E618" s="22" t="s">
        <v>62</v>
      </c>
      <c r="F618" s="22" t="s">
        <v>63</v>
      </c>
      <c r="G618" s="22" t="s">
        <v>64</v>
      </c>
      <c r="H618">
        <v>66150554</v>
      </c>
      <c r="I618" s="22" t="s">
        <v>1104</v>
      </c>
      <c r="J618" s="22" t="s">
        <v>1105</v>
      </c>
      <c r="K618" s="22" t="str">
        <f>_xlfn.TEXTBEFORE(Table1__4[[#This Row],[ParentName]],"-")</f>
        <v>BD12</v>
      </c>
      <c r="L618" s="22" t="str">
        <f>_xlfn.XLOOKUP(Table1__4[[#This Row],[MAAN8]],ASO!F:F,ASO!H:H,"")</f>
        <v>Grocery Store</v>
      </c>
      <c r="M618" s="22" t="str">
        <f>_xlfn.XLOOKUP(Table1__4[[#This Row],[MAAN8]],program!A:A,program!E:E,"")</f>
        <v/>
      </c>
      <c r="N618" s="22" t="str">
        <f>_xlfn.XLOOKUP(Table1__4[[#This Row],[MAAN8]],program!A:A,program!F:F,"")</f>
        <v/>
      </c>
      <c r="O618" s="22">
        <f>SUMIFS(sellout!N:N,sellout!G:G,Table1__4[[#This Row],[MAAN8]])</f>
        <v>30</v>
      </c>
      <c r="P618" s="2" t="str">
        <f>IFERROR(Table1__4[[#This Row],[Actual]]/Table1__4[[#This Row],[Target]],"")</f>
        <v/>
      </c>
      <c r="Q618" s="22" t="str">
        <f>IFERROR(IF(Table1__4[[#This Row],[Target]]&gt;0,Table1__4[[#This Row],[Target]]-Table1__4[[#This Row],[Actual]],""),"")</f>
        <v/>
      </c>
    </row>
    <row r="619" spans="1:17" x14ac:dyDescent="0.75">
      <c r="A619" s="22" t="s">
        <v>10</v>
      </c>
      <c r="B619" s="22" t="s">
        <v>11</v>
      </c>
      <c r="C619" s="22" t="s">
        <v>12</v>
      </c>
      <c r="D619" s="22" t="s">
        <v>54</v>
      </c>
      <c r="E619" s="22" t="s">
        <v>29</v>
      </c>
      <c r="F619" s="22" t="s">
        <v>30</v>
      </c>
      <c r="G619" s="22" t="s">
        <v>31</v>
      </c>
      <c r="H619">
        <v>66106465</v>
      </c>
      <c r="I619" s="22" t="s">
        <v>1104</v>
      </c>
      <c r="J619" s="22" t="s">
        <v>7427</v>
      </c>
      <c r="K619" s="22" t="str">
        <f>_xlfn.TEXTBEFORE(Table1__4[[#This Row],[ParentName]],"-")</f>
        <v>BD</v>
      </c>
      <c r="L619" s="22" t="str">
        <f>_xlfn.XLOOKUP(Table1__4[[#This Row],[MAAN8]],ASO!F:F,ASO!H:H,"")</f>
        <v/>
      </c>
      <c r="M619" s="22" t="str">
        <f>_xlfn.XLOOKUP(Table1__4[[#This Row],[MAAN8]],program!A:A,program!E:E,"")</f>
        <v/>
      </c>
      <c r="N619" s="22" t="str">
        <f>_xlfn.XLOOKUP(Table1__4[[#This Row],[MAAN8]],program!A:A,program!F:F,"")</f>
        <v/>
      </c>
      <c r="O619" s="22">
        <f>SUMIFS(sellout!N:N,sellout!G:G,Table1__4[[#This Row],[MAAN8]])</f>
        <v>0</v>
      </c>
      <c r="P619" s="2" t="str">
        <f>IFERROR(Table1__4[[#This Row],[Actual]]/Table1__4[[#This Row],[Target]],"")</f>
        <v/>
      </c>
      <c r="Q619" s="22" t="str">
        <f>IFERROR(IF(Table1__4[[#This Row],[Target]]&gt;0,Table1__4[[#This Row],[Target]]-Table1__4[[#This Row],[Actual]],""),"")</f>
        <v/>
      </c>
    </row>
    <row r="620" spans="1:17" x14ac:dyDescent="0.75">
      <c r="A620" s="22" t="s">
        <v>10</v>
      </c>
      <c r="B620" s="22" t="s">
        <v>11</v>
      </c>
      <c r="C620" s="22" t="s">
        <v>12</v>
      </c>
      <c r="D620" s="22" t="s">
        <v>122</v>
      </c>
      <c r="E620" s="22" t="s">
        <v>149</v>
      </c>
      <c r="F620" s="22" t="s">
        <v>150</v>
      </c>
      <c r="G620" s="22" t="s">
        <v>151</v>
      </c>
      <c r="H620">
        <v>66153186</v>
      </c>
      <c r="I620" s="22" t="s">
        <v>1106</v>
      </c>
      <c r="J620" s="22" t="s">
        <v>1107</v>
      </c>
      <c r="K620" s="22" t="str">
        <f>_xlfn.TEXTBEFORE(Table1__4[[#This Row],[ParentName]],"-")</f>
        <v>BD10</v>
      </c>
      <c r="L620" s="22" t="str">
        <f>_xlfn.XLOOKUP(Table1__4[[#This Row],[MAAN8]],ASO!F:F,ASO!H:H,"")</f>
        <v>Grocery Store</v>
      </c>
      <c r="M620" s="22" t="str">
        <f>_xlfn.XLOOKUP(Table1__4[[#This Row],[MAAN8]],program!A:A,program!E:E,"")</f>
        <v/>
      </c>
      <c r="N620" s="22" t="str">
        <f>_xlfn.XLOOKUP(Table1__4[[#This Row],[MAAN8]],program!A:A,program!F:F,"")</f>
        <v/>
      </c>
      <c r="O620" s="22">
        <f>SUMIFS(sellout!N:N,sellout!G:G,Table1__4[[#This Row],[MAAN8]])</f>
        <v>0</v>
      </c>
      <c r="P620" s="2" t="str">
        <f>IFERROR(Table1__4[[#This Row],[Actual]]/Table1__4[[#This Row],[Target]],"")</f>
        <v/>
      </c>
      <c r="Q620" s="22" t="str">
        <f>IFERROR(IF(Table1__4[[#This Row],[Target]]&gt;0,Table1__4[[#This Row],[Target]]-Table1__4[[#This Row],[Actual]],""),"")</f>
        <v/>
      </c>
    </row>
    <row r="621" spans="1:17" x14ac:dyDescent="0.75">
      <c r="A621" s="22" t="s">
        <v>10</v>
      </c>
      <c r="B621" s="22" t="s">
        <v>11</v>
      </c>
      <c r="C621" s="22" t="s">
        <v>22</v>
      </c>
      <c r="D621" s="22" t="s">
        <v>88</v>
      </c>
      <c r="E621" s="22" t="s">
        <v>217</v>
      </c>
      <c r="F621" s="22" t="s">
        <v>218</v>
      </c>
      <c r="G621" s="22" t="s">
        <v>219</v>
      </c>
      <c r="H621">
        <v>66111551</v>
      </c>
      <c r="I621" s="22" t="s">
        <v>1108</v>
      </c>
      <c r="J621" s="22" t="s">
        <v>1109</v>
      </c>
      <c r="K621" s="22" t="str">
        <f>_xlfn.TEXTBEFORE(Table1__4[[#This Row],[ParentName]],"-")</f>
        <v>BD11</v>
      </c>
      <c r="L621" s="22" t="str">
        <f>_xlfn.XLOOKUP(Table1__4[[#This Row],[MAAN8]],ASO!F:F,ASO!H:H,"")</f>
        <v>Grocery Store</v>
      </c>
      <c r="M621" s="22" t="str">
        <f>_xlfn.XLOOKUP(Table1__4[[#This Row],[MAAN8]],program!A:A,program!E:E,"")</f>
        <v/>
      </c>
      <c r="N621" s="22" t="str">
        <f>_xlfn.XLOOKUP(Table1__4[[#This Row],[MAAN8]],program!A:A,program!F:F,"")</f>
        <v/>
      </c>
      <c r="O621" s="22">
        <f>SUMIFS(sellout!N:N,sellout!G:G,Table1__4[[#This Row],[MAAN8]])</f>
        <v>0</v>
      </c>
      <c r="P621" s="2" t="str">
        <f>IFERROR(Table1__4[[#This Row],[Actual]]/Table1__4[[#This Row],[Target]],"")</f>
        <v/>
      </c>
      <c r="Q621" s="22" t="str">
        <f>IFERROR(IF(Table1__4[[#This Row],[Target]]&gt;0,Table1__4[[#This Row],[Target]]-Table1__4[[#This Row],[Actual]],""),"")</f>
        <v/>
      </c>
    </row>
    <row r="622" spans="1:17" x14ac:dyDescent="0.75">
      <c r="A622" s="22" t="s">
        <v>10</v>
      </c>
      <c r="B622" s="22" t="s">
        <v>11</v>
      </c>
      <c r="C622" s="22" t="s">
        <v>22</v>
      </c>
      <c r="D622" s="22" t="s">
        <v>180</v>
      </c>
      <c r="E622" s="22" t="s">
        <v>928</v>
      </c>
      <c r="F622" s="22" t="s">
        <v>182</v>
      </c>
      <c r="G622" s="22" t="s">
        <v>929</v>
      </c>
      <c r="H622">
        <v>66108558</v>
      </c>
      <c r="I622" s="22" t="s">
        <v>1108</v>
      </c>
      <c r="J622" s="22" t="s">
        <v>510</v>
      </c>
      <c r="K622" s="22" t="str">
        <f>_xlfn.TEXTBEFORE(Table1__4[[#This Row],[ParentName]],"-")</f>
        <v>BD14</v>
      </c>
      <c r="L622" s="22" t="str">
        <f>_xlfn.XLOOKUP(Table1__4[[#This Row],[MAAN8]],ASO!F:F,ASO!H:H,"")</f>
        <v>Grocery Store</v>
      </c>
      <c r="M622" s="22" t="str">
        <f>_xlfn.XLOOKUP(Table1__4[[#This Row],[MAAN8]],program!A:A,program!E:E,"")</f>
        <v/>
      </c>
      <c r="N622" s="22" t="str">
        <f>_xlfn.XLOOKUP(Table1__4[[#This Row],[MAAN8]],program!A:A,program!F:F,"")</f>
        <v/>
      </c>
      <c r="O622" s="22">
        <f>SUMIFS(sellout!N:N,sellout!G:G,Table1__4[[#This Row],[MAAN8]])</f>
        <v>210</v>
      </c>
      <c r="P622" s="2" t="str">
        <f>IFERROR(Table1__4[[#This Row],[Actual]]/Table1__4[[#This Row],[Target]],"")</f>
        <v/>
      </c>
      <c r="Q622" s="22" t="str">
        <f>IFERROR(IF(Table1__4[[#This Row],[Target]]&gt;0,Table1__4[[#This Row],[Target]]-Table1__4[[#This Row],[Actual]],""),"")</f>
        <v/>
      </c>
    </row>
    <row r="623" spans="1:17" x14ac:dyDescent="0.75">
      <c r="A623" s="22" t="s">
        <v>10</v>
      </c>
      <c r="B623" s="22" t="s">
        <v>11</v>
      </c>
      <c r="C623" s="22" t="s">
        <v>12</v>
      </c>
      <c r="D623" s="22" t="s">
        <v>122</v>
      </c>
      <c r="E623" s="22" t="s">
        <v>226</v>
      </c>
      <c r="F623" s="22" t="s">
        <v>150</v>
      </c>
      <c r="G623" s="22" t="s">
        <v>227</v>
      </c>
      <c r="H623">
        <v>66156323</v>
      </c>
      <c r="I623" s="22" t="s">
        <v>1108</v>
      </c>
      <c r="J623" s="22" t="s">
        <v>1110</v>
      </c>
      <c r="K623" s="22" t="str">
        <f>_xlfn.TEXTBEFORE(Table1__4[[#This Row],[ParentName]],"-")</f>
        <v>BD10</v>
      </c>
      <c r="L623" s="22" t="str">
        <f>_xlfn.XLOOKUP(Table1__4[[#This Row],[MAAN8]],ASO!F:F,ASO!H:H,"")</f>
        <v>Grocery Store</v>
      </c>
      <c r="M623" s="22" t="str">
        <f>_xlfn.XLOOKUP(Table1__4[[#This Row],[MAAN8]],program!A:A,program!E:E,"")</f>
        <v/>
      </c>
      <c r="N623" s="22" t="str">
        <f>_xlfn.XLOOKUP(Table1__4[[#This Row],[MAAN8]],program!A:A,program!F:F,"")</f>
        <v/>
      </c>
      <c r="O623" s="22">
        <f>SUMIFS(sellout!N:N,sellout!G:G,Table1__4[[#This Row],[MAAN8]])</f>
        <v>110</v>
      </c>
      <c r="P623" s="2" t="str">
        <f>IFERROR(Table1__4[[#This Row],[Actual]]/Table1__4[[#This Row],[Target]],"")</f>
        <v/>
      </c>
      <c r="Q623" s="22" t="str">
        <f>IFERROR(IF(Table1__4[[#This Row],[Target]]&gt;0,Table1__4[[#This Row],[Target]]-Table1__4[[#This Row],[Actual]],""),"")</f>
        <v/>
      </c>
    </row>
    <row r="624" spans="1:17" x14ac:dyDescent="0.75">
      <c r="A624" s="22" t="s">
        <v>10</v>
      </c>
      <c r="B624" s="22" t="s">
        <v>11</v>
      </c>
      <c r="C624" s="22" t="s">
        <v>22</v>
      </c>
      <c r="D624" s="22" t="s">
        <v>23</v>
      </c>
      <c r="E624" s="22" t="s">
        <v>84</v>
      </c>
      <c r="F624" s="22" t="s">
        <v>63</v>
      </c>
      <c r="G624" s="22" t="s">
        <v>85</v>
      </c>
      <c r="H624">
        <v>66104164</v>
      </c>
      <c r="I624" s="22" t="s">
        <v>1111</v>
      </c>
      <c r="J624" s="22" t="s">
        <v>1112</v>
      </c>
      <c r="K624" s="22" t="str">
        <f>_xlfn.TEXTBEFORE(Table1__4[[#This Row],[ParentName]],"-")</f>
        <v>BD12</v>
      </c>
      <c r="L624" s="22" t="str">
        <f>_xlfn.XLOOKUP(Table1__4[[#This Row],[MAAN8]],ASO!F:F,ASO!H:H,"")</f>
        <v>Grocery Store</v>
      </c>
      <c r="M624" s="22" t="str">
        <f>_xlfn.XLOOKUP(Table1__4[[#This Row],[MAAN8]],program!A:A,program!E:E,"")</f>
        <v/>
      </c>
      <c r="N624" s="22" t="str">
        <f>_xlfn.XLOOKUP(Table1__4[[#This Row],[MAAN8]],program!A:A,program!F:F,"")</f>
        <v/>
      </c>
      <c r="O624" s="22">
        <f>SUMIFS(sellout!N:N,sellout!G:G,Table1__4[[#This Row],[MAAN8]])</f>
        <v>10</v>
      </c>
      <c r="P624" s="2" t="str">
        <f>IFERROR(Table1__4[[#This Row],[Actual]]/Table1__4[[#This Row],[Target]],"")</f>
        <v/>
      </c>
      <c r="Q624" s="22" t="str">
        <f>IFERROR(IF(Table1__4[[#This Row],[Target]]&gt;0,Table1__4[[#This Row],[Target]]-Table1__4[[#This Row],[Actual]],""),"")</f>
        <v/>
      </c>
    </row>
    <row r="625" spans="1:17" x14ac:dyDescent="0.75">
      <c r="A625" s="22" t="s">
        <v>10</v>
      </c>
      <c r="B625" s="22" t="s">
        <v>11</v>
      </c>
      <c r="C625" s="22" t="s">
        <v>12</v>
      </c>
      <c r="D625" s="22" t="s">
        <v>13</v>
      </c>
      <c r="E625" s="22" t="s">
        <v>176</v>
      </c>
      <c r="F625" s="22" t="s">
        <v>30</v>
      </c>
      <c r="G625" s="22" t="s">
        <v>177</v>
      </c>
      <c r="H625">
        <v>66151451</v>
      </c>
      <c r="I625" s="22" t="s">
        <v>1111</v>
      </c>
      <c r="J625" s="22" t="s">
        <v>1113</v>
      </c>
      <c r="K625" s="22" t="str">
        <f>_xlfn.TEXTBEFORE(Table1__4[[#This Row],[ParentName]],"-")</f>
        <v>BD8</v>
      </c>
      <c r="L625" s="22" t="str">
        <f>_xlfn.XLOOKUP(Table1__4[[#This Row],[MAAN8]],ASO!F:F,ASO!H:H,"")</f>
        <v/>
      </c>
      <c r="M625" s="22" t="str">
        <f>_xlfn.XLOOKUP(Table1__4[[#This Row],[MAAN8]],program!A:A,program!E:E,"")</f>
        <v/>
      </c>
      <c r="N625" s="22" t="str">
        <f>_xlfn.XLOOKUP(Table1__4[[#This Row],[MAAN8]],program!A:A,program!F:F,"")</f>
        <v/>
      </c>
      <c r="O625" s="22">
        <f>SUMIFS(sellout!N:N,sellout!G:G,Table1__4[[#This Row],[MAAN8]])</f>
        <v>25</v>
      </c>
      <c r="P625" s="2" t="str">
        <f>IFERROR(Table1__4[[#This Row],[Actual]]/Table1__4[[#This Row],[Target]],"")</f>
        <v/>
      </c>
      <c r="Q625" s="22" t="str">
        <f>IFERROR(IF(Table1__4[[#This Row],[Target]]&gt;0,Table1__4[[#This Row],[Target]]-Table1__4[[#This Row],[Actual]],""),"")</f>
        <v/>
      </c>
    </row>
    <row r="626" spans="1:17" x14ac:dyDescent="0.75">
      <c r="A626" s="22" t="s">
        <v>10</v>
      </c>
      <c r="B626" s="22" t="s">
        <v>11</v>
      </c>
      <c r="C626" s="22" t="s">
        <v>22</v>
      </c>
      <c r="D626" s="22" t="s">
        <v>180</v>
      </c>
      <c r="E626" s="22" t="s">
        <v>447</v>
      </c>
      <c r="F626" s="22" t="s">
        <v>218</v>
      </c>
      <c r="G626" s="22" t="s">
        <v>448</v>
      </c>
      <c r="H626">
        <v>66151209</v>
      </c>
      <c r="I626" s="22" t="s">
        <v>7070</v>
      </c>
      <c r="J626" s="22" t="s">
        <v>7428</v>
      </c>
      <c r="K626" s="22" t="str">
        <f>_xlfn.TEXTBEFORE(Table1__4[[#This Row],[ParentName]],"-")</f>
        <v>BD14</v>
      </c>
      <c r="L626" s="22" t="str">
        <f>_xlfn.XLOOKUP(Table1__4[[#This Row],[MAAN8]],ASO!F:F,ASO!H:H,"")</f>
        <v/>
      </c>
      <c r="M626" s="22" t="str">
        <f>_xlfn.XLOOKUP(Table1__4[[#This Row],[MAAN8]],program!A:A,program!E:E,"")</f>
        <v/>
      </c>
      <c r="N626" s="22" t="str">
        <f>_xlfn.XLOOKUP(Table1__4[[#This Row],[MAAN8]],program!A:A,program!F:F,"")</f>
        <v/>
      </c>
      <c r="O626" s="22">
        <f>SUMIFS(sellout!N:N,sellout!G:G,Table1__4[[#This Row],[MAAN8]])</f>
        <v>0</v>
      </c>
      <c r="P626" s="2" t="str">
        <f>IFERROR(Table1__4[[#This Row],[Actual]]/Table1__4[[#This Row],[Target]],"")</f>
        <v/>
      </c>
      <c r="Q626" s="22" t="str">
        <f>IFERROR(IF(Table1__4[[#This Row],[Target]]&gt;0,Table1__4[[#This Row],[Target]]-Table1__4[[#This Row],[Actual]],""),"")</f>
        <v/>
      </c>
    </row>
    <row r="627" spans="1:17" x14ac:dyDescent="0.75">
      <c r="A627" s="22" t="s">
        <v>10</v>
      </c>
      <c r="B627" s="22" t="s">
        <v>11</v>
      </c>
      <c r="C627" s="22" t="s">
        <v>12</v>
      </c>
      <c r="D627" s="22" t="s">
        <v>122</v>
      </c>
      <c r="E627" s="22" t="s">
        <v>244</v>
      </c>
      <c r="F627" s="22" t="s">
        <v>124</v>
      </c>
      <c r="G627" s="22" t="s">
        <v>245</v>
      </c>
      <c r="H627">
        <v>66104411</v>
      </c>
      <c r="I627" s="22" t="s">
        <v>1114</v>
      </c>
      <c r="J627" s="22" t="s">
        <v>1115</v>
      </c>
      <c r="K627" s="22" t="str">
        <f>_xlfn.TEXTBEFORE(Table1__4[[#This Row],[ParentName]],"-")</f>
        <v>BD10</v>
      </c>
      <c r="L627" s="22" t="str">
        <f>_xlfn.XLOOKUP(Table1__4[[#This Row],[MAAN8]],ASO!F:F,ASO!H:H,"")</f>
        <v>Grocery Store</v>
      </c>
      <c r="M627" s="22" t="str">
        <f>_xlfn.XLOOKUP(Table1__4[[#This Row],[MAAN8]],program!A:A,program!E:E,"")</f>
        <v/>
      </c>
      <c r="N627" s="22" t="str">
        <f>_xlfn.XLOOKUP(Table1__4[[#This Row],[MAAN8]],program!A:A,program!F:F,"")</f>
        <v/>
      </c>
      <c r="O627" s="22">
        <f>SUMIFS(sellout!N:N,sellout!G:G,Table1__4[[#This Row],[MAAN8]])</f>
        <v>6</v>
      </c>
      <c r="P627" s="2" t="str">
        <f>IFERROR(Table1__4[[#This Row],[Actual]]/Table1__4[[#This Row],[Target]],"")</f>
        <v/>
      </c>
      <c r="Q627" s="22" t="str">
        <f>IFERROR(IF(Table1__4[[#This Row],[Target]]&gt;0,Table1__4[[#This Row],[Target]]-Table1__4[[#This Row],[Actual]],""),"")</f>
        <v/>
      </c>
    </row>
    <row r="628" spans="1:17" x14ac:dyDescent="0.75">
      <c r="A628" s="22" t="s">
        <v>10</v>
      </c>
      <c r="B628" s="22" t="s">
        <v>11</v>
      </c>
      <c r="C628" s="22" t="s">
        <v>22</v>
      </c>
      <c r="D628" s="22" t="s">
        <v>23</v>
      </c>
      <c r="E628" s="22" t="s">
        <v>84</v>
      </c>
      <c r="F628" s="22" t="s">
        <v>63</v>
      </c>
      <c r="G628" s="22" t="s">
        <v>85</v>
      </c>
      <c r="H628">
        <v>66102186</v>
      </c>
      <c r="I628" s="22" t="s">
        <v>1116</v>
      </c>
      <c r="J628" s="22" t="s">
        <v>1117</v>
      </c>
      <c r="K628" s="22" t="str">
        <f>_xlfn.TEXTBEFORE(Table1__4[[#This Row],[ParentName]],"-")</f>
        <v>BD12</v>
      </c>
      <c r="L628" s="22" t="str">
        <f>_xlfn.XLOOKUP(Table1__4[[#This Row],[MAAN8]],ASO!F:F,ASO!H:H,"")</f>
        <v>Grocery Store</v>
      </c>
      <c r="M628" s="22" t="str">
        <f>_xlfn.XLOOKUP(Table1__4[[#This Row],[MAAN8]],program!A:A,program!E:E,"")</f>
        <v/>
      </c>
      <c r="N628" s="22" t="str">
        <f>_xlfn.XLOOKUP(Table1__4[[#This Row],[MAAN8]],program!A:A,program!F:F,"")</f>
        <v/>
      </c>
      <c r="O628" s="22">
        <f>SUMIFS(sellout!N:N,sellout!G:G,Table1__4[[#This Row],[MAAN8]])</f>
        <v>0</v>
      </c>
      <c r="P628" s="2" t="str">
        <f>IFERROR(Table1__4[[#This Row],[Actual]]/Table1__4[[#This Row],[Target]],"")</f>
        <v/>
      </c>
      <c r="Q628" s="22" t="str">
        <f>IFERROR(IF(Table1__4[[#This Row],[Target]]&gt;0,Table1__4[[#This Row],[Target]]-Table1__4[[#This Row],[Actual]],""),"")</f>
        <v/>
      </c>
    </row>
    <row r="629" spans="1:17" x14ac:dyDescent="0.75">
      <c r="A629" s="22" t="s">
        <v>10</v>
      </c>
      <c r="B629" s="22" t="s">
        <v>11</v>
      </c>
      <c r="C629" s="22" t="s">
        <v>12</v>
      </c>
      <c r="D629" s="22" t="s">
        <v>13</v>
      </c>
      <c r="E629" s="22" t="s">
        <v>128</v>
      </c>
      <c r="F629" s="22" t="s">
        <v>30</v>
      </c>
      <c r="G629" s="22" t="s">
        <v>129</v>
      </c>
      <c r="H629">
        <v>66111951</v>
      </c>
      <c r="I629" s="22" t="s">
        <v>1118</v>
      </c>
      <c r="J629" s="22" t="s">
        <v>1119</v>
      </c>
      <c r="K629" s="22" t="str">
        <f>_xlfn.TEXTBEFORE(Table1__4[[#This Row],[ParentName]],"-")</f>
        <v>BD8</v>
      </c>
      <c r="L629" s="22" t="str">
        <f>_xlfn.XLOOKUP(Table1__4[[#This Row],[MAAN8]],ASO!F:F,ASO!H:H,"")</f>
        <v>Quan Nhau Top</v>
      </c>
      <c r="M629" s="22" t="str">
        <f>_xlfn.XLOOKUP(Table1__4[[#This Row],[MAAN8]],program!A:A,program!E:E,"")</f>
        <v/>
      </c>
      <c r="N629" s="22" t="str">
        <f>_xlfn.XLOOKUP(Table1__4[[#This Row],[MAAN8]],program!A:A,program!F:F,"")</f>
        <v/>
      </c>
      <c r="O629" s="22">
        <f>SUMIFS(sellout!N:N,sellout!G:G,Table1__4[[#This Row],[MAAN8]])</f>
        <v>245</v>
      </c>
      <c r="P629" s="2" t="str">
        <f>IFERROR(Table1__4[[#This Row],[Actual]]/Table1__4[[#This Row],[Target]],"")</f>
        <v/>
      </c>
      <c r="Q629" s="22" t="str">
        <f>IFERROR(IF(Table1__4[[#This Row],[Target]]&gt;0,Table1__4[[#This Row],[Target]]-Table1__4[[#This Row],[Actual]],""),"")</f>
        <v/>
      </c>
    </row>
    <row r="630" spans="1:17" x14ac:dyDescent="0.75">
      <c r="A630" s="22" t="s">
        <v>10</v>
      </c>
      <c r="B630" s="22" t="s">
        <v>11</v>
      </c>
      <c r="C630" s="22" t="s">
        <v>22</v>
      </c>
      <c r="D630" s="22" t="s">
        <v>88</v>
      </c>
      <c r="E630" s="22" t="s">
        <v>217</v>
      </c>
      <c r="F630" s="22" t="s">
        <v>218</v>
      </c>
      <c r="G630" s="22" t="s">
        <v>219</v>
      </c>
      <c r="H630">
        <v>66151956</v>
      </c>
      <c r="I630" s="22" t="s">
        <v>1120</v>
      </c>
      <c r="J630" s="22" t="s">
        <v>1121</v>
      </c>
      <c r="K630" s="22" t="str">
        <f>_xlfn.TEXTBEFORE(Table1__4[[#This Row],[ParentName]],"-")</f>
        <v>BD11</v>
      </c>
      <c r="L630" s="22" t="str">
        <f>_xlfn.XLOOKUP(Table1__4[[#This Row],[MAAN8]],ASO!F:F,ASO!H:H,"")</f>
        <v>Grocery Store</v>
      </c>
      <c r="M630" s="22" t="str">
        <f>_xlfn.XLOOKUP(Table1__4[[#This Row],[MAAN8]],program!A:A,program!E:E,"")</f>
        <v/>
      </c>
      <c r="N630" s="22" t="str">
        <f>_xlfn.XLOOKUP(Table1__4[[#This Row],[MAAN8]],program!A:A,program!F:F,"")</f>
        <v/>
      </c>
      <c r="O630" s="22">
        <f>SUMIFS(sellout!N:N,sellout!G:G,Table1__4[[#This Row],[MAAN8]])</f>
        <v>20</v>
      </c>
      <c r="P630" s="2" t="str">
        <f>IFERROR(Table1__4[[#This Row],[Actual]]/Table1__4[[#This Row],[Target]],"")</f>
        <v/>
      </c>
      <c r="Q630" s="22" t="str">
        <f>IFERROR(IF(Table1__4[[#This Row],[Target]]&gt;0,Table1__4[[#This Row],[Target]]-Table1__4[[#This Row],[Actual]],""),"")</f>
        <v/>
      </c>
    </row>
    <row r="631" spans="1:17" x14ac:dyDescent="0.75">
      <c r="A631" s="22" t="s">
        <v>10</v>
      </c>
      <c r="B631" s="22" t="s">
        <v>11</v>
      </c>
      <c r="C631" s="22" t="s">
        <v>46</v>
      </c>
      <c r="D631" s="22" t="s">
        <v>47</v>
      </c>
      <c r="E631" s="22" t="s">
        <v>196</v>
      </c>
      <c r="F631" s="22" t="s">
        <v>49</v>
      </c>
      <c r="G631" s="22" t="s">
        <v>197</v>
      </c>
      <c r="H631">
        <v>65716339</v>
      </c>
      <c r="I631" s="22" t="s">
        <v>1122</v>
      </c>
      <c r="J631" s="22" t="s">
        <v>1123</v>
      </c>
      <c r="K631" s="22" t="str">
        <f>_xlfn.TEXTBEFORE(Table1__4[[#This Row],[ParentName]],"-")</f>
        <v>HMcc</v>
      </c>
      <c r="L631" s="22" t="str">
        <f>_xlfn.XLOOKUP(Table1__4[[#This Row],[MAAN8]],ASO!F:F,ASO!H:H,"")</f>
        <v>Grocery Store</v>
      </c>
      <c r="M631" s="22" t="str">
        <f>_xlfn.XLOOKUP(Table1__4[[#This Row],[MAAN8]],program!A:A,program!E:E,"")</f>
        <v/>
      </c>
      <c r="N631" s="22">
        <f>_xlfn.XLOOKUP(Table1__4[[#This Row],[MAAN8]],program!A:A,program!F:F,"")</f>
        <v>0</v>
      </c>
      <c r="O631" s="22">
        <f>SUMIFS(sellout!N:N,sellout!G:G,Table1__4[[#This Row],[MAAN8]])</f>
        <v>0</v>
      </c>
      <c r="P631" s="2" t="str">
        <f>IFERROR(Table1__4[[#This Row],[Actual]]/Table1__4[[#This Row],[Target]],"")</f>
        <v/>
      </c>
      <c r="Q631" s="22" t="str">
        <f>IFERROR(IF(Table1__4[[#This Row],[Target]]&gt;0,Table1__4[[#This Row],[Target]]-Table1__4[[#This Row],[Actual]],""),"")</f>
        <v/>
      </c>
    </row>
    <row r="632" spans="1:17" x14ac:dyDescent="0.75">
      <c r="A632" s="22" t="s">
        <v>10</v>
      </c>
      <c r="B632" s="22" t="s">
        <v>11</v>
      </c>
      <c r="C632" s="22" t="s">
        <v>22</v>
      </c>
      <c r="D632" s="22" t="s">
        <v>180</v>
      </c>
      <c r="E632" s="22" t="s">
        <v>210</v>
      </c>
      <c r="F632" s="22" t="s">
        <v>182</v>
      </c>
      <c r="G632" s="22" t="s">
        <v>211</v>
      </c>
      <c r="H632">
        <v>66156173</v>
      </c>
      <c r="I632" s="22" t="s">
        <v>1124</v>
      </c>
      <c r="J632" s="22" t="s">
        <v>1125</v>
      </c>
      <c r="K632" s="22" t="str">
        <f>_xlfn.TEXTBEFORE(Table1__4[[#This Row],[ParentName]],"-")</f>
        <v>BD14</v>
      </c>
      <c r="L632" s="22" t="str">
        <f>_xlfn.XLOOKUP(Table1__4[[#This Row],[MAAN8]],ASO!F:F,ASO!H:H,"")</f>
        <v>Beverage Retail Store</v>
      </c>
      <c r="M632" s="22" t="str">
        <f>_xlfn.XLOOKUP(Table1__4[[#This Row],[MAAN8]],program!A:A,program!E:E,"")</f>
        <v/>
      </c>
      <c r="N632" s="22" t="str">
        <f>_xlfn.XLOOKUP(Table1__4[[#This Row],[MAAN8]],program!A:A,program!F:F,"")</f>
        <v/>
      </c>
      <c r="O632" s="22">
        <f>SUMIFS(sellout!N:N,sellout!G:G,Table1__4[[#This Row],[MAAN8]])</f>
        <v>283</v>
      </c>
      <c r="P632" s="2" t="str">
        <f>IFERROR(Table1__4[[#This Row],[Actual]]/Table1__4[[#This Row],[Target]],"")</f>
        <v/>
      </c>
      <c r="Q632" s="22" t="str">
        <f>IFERROR(IF(Table1__4[[#This Row],[Target]]&gt;0,Table1__4[[#This Row],[Target]]-Table1__4[[#This Row],[Actual]],""),"")</f>
        <v/>
      </c>
    </row>
    <row r="633" spans="1:17" x14ac:dyDescent="0.75">
      <c r="A633" s="22" t="s">
        <v>10</v>
      </c>
      <c r="B633" s="22" t="s">
        <v>11</v>
      </c>
      <c r="C633" s="22" t="s">
        <v>22</v>
      </c>
      <c r="D633" s="22" t="s">
        <v>23</v>
      </c>
      <c r="E633" s="22" t="s">
        <v>34</v>
      </c>
      <c r="F633" s="22" t="s">
        <v>25</v>
      </c>
      <c r="G633" s="22" t="s">
        <v>35</v>
      </c>
      <c r="H633">
        <v>66103174</v>
      </c>
      <c r="I633" s="22" t="s">
        <v>1126</v>
      </c>
      <c r="J633" s="22" t="s">
        <v>1127</v>
      </c>
      <c r="K633" s="22" t="str">
        <f>_xlfn.TEXTBEFORE(Table1__4[[#This Row],[ParentName]],"-")</f>
        <v>BD12</v>
      </c>
      <c r="L633" s="22" t="str">
        <f>_xlfn.XLOOKUP(Table1__4[[#This Row],[MAAN8]],ASO!F:F,ASO!H:H,"")</f>
        <v>Beverage Retail Store</v>
      </c>
      <c r="M633" s="22" t="str">
        <f>_xlfn.XLOOKUP(Table1__4[[#This Row],[MAAN8]],program!A:A,program!E:E,"")</f>
        <v/>
      </c>
      <c r="N633" s="22" t="str">
        <f>_xlfn.XLOOKUP(Table1__4[[#This Row],[MAAN8]],program!A:A,program!F:F,"")</f>
        <v/>
      </c>
      <c r="O633" s="22">
        <f>SUMIFS(sellout!N:N,sellout!G:G,Table1__4[[#This Row],[MAAN8]])</f>
        <v>0</v>
      </c>
      <c r="P633" s="2" t="str">
        <f>IFERROR(Table1__4[[#This Row],[Actual]]/Table1__4[[#This Row],[Target]],"")</f>
        <v/>
      </c>
      <c r="Q633" s="22" t="str">
        <f>IFERROR(IF(Table1__4[[#This Row],[Target]]&gt;0,Table1__4[[#This Row],[Target]]-Table1__4[[#This Row],[Actual]],""),"")</f>
        <v/>
      </c>
    </row>
    <row r="634" spans="1:17" x14ac:dyDescent="0.75">
      <c r="A634" s="22" t="s">
        <v>10</v>
      </c>
      <c r="B634" s="22" t="s">
        <v>11</v>
      </c>
      <c r="C634" s="22" t="s">
        <v>12</v>
      </c>
      <c r="D634" s="22" t="s">
        <v>38</v>
      </c>
      <c r="E634" s="22" t="s">
        <v>39</v>
      </c>
      <c r="F634" s="22" t="s">
        <v>40</v>
      </c>
      <c r="G634" s="22" t="s">
        <v>41</v>
      </c>
      <c r="H634">
        <v>66110669</v>
      </c>
      <c r="I634" s="22" t="s">
        <v>1128</v>
      </c>
      <c r="J634" s="22" t="s">
        <v>1129</v>
      </c>
      <c r="K634" s="22" t="str">
        <f>_xlfn.TEXTBEFORE(Table1__4[[#This Row],[ParentName]],"-")</f>
        <v>BD16</v>
      </c>
      <c r="L634" s="22" t="str">
        <f>_xlfn.XLOOKUP(Table1__4[[#This Row],[MAAN8]],ASO!F:F,ASO!H:H,"")</f>
        <v>Grocery Store</v>
      </c>
      <c r="M634" s="22" t="str">
        <f>_xlfn.XLOOKUP(Table1__4[[#This Row],[MAAN8]],program!A:A,program!E:E,"")</f>
        <v/>
      </c>
      <c r="N634" s="22" t="str">
        <f>_xlfn.XLOOKUP(Table1__4[[#This Row],[MAAN8]],program!A:A,program!F:F,"")</f>
        <v/>
      </c>
      <c r="O634" s="22">
        <f>SUMIFS(sellout!N:N,sellout!G:G,Table1__4[[#This Row],[MAAN8]])</f>
        <v>0</v>
      </c>
      <c r="P634" s="2" t="str">
        <f>IFERROR(Table1__4[[#This Row],[Actual]]/Table1__4[[#This Row],[Target]],"")</f>
        <v/>
      </c>
      <c r="Q634" s="22" t="str">
        <f>IFERROR(IF(Table1__4[[#This Row],[Target]]&gt;0,Table1__4[[#This Row],[Target]]-Table1__4[[#This Row],[Actual]],""),"")</f>
        <v/>
      </c>
    </row>
    <row r="635" spans="1:17" x14ac:dyDescent="0.75">
      <c r="A635" s="22" t="s">
        <v>10</v>
      </c>
      <c r="B635" s="22" t="s">
        <v>11</v>
      </c>
      <c r="C635" s="22" t="s">
        <v>12</v>
      </c>
      <c r="D635" s="22" t="s">
        <v>122</v>
      </c>
      <c r="E635" s="22" t="s">
        <v>309</v>
      </c>
      <c r="F635" s="22" t="s">
        <v>237</v>
      </c>
      <c r="G635" s="22" t="s">
        <v>310</v>
      </c>
      <c r="H635">
        <v>66106632</v>
      </c>
      <c r="I635" s="22" t="s">
        <v>1130</v>
      </c>
      <c r="J635" s="22" t="s">
        <v>1131</v>
      </c>
      <c r="K635" s="22" t="str">
        <f>_xlfn.TEXTBEFORE(Table1__4[[#This Row],[ParentName]],"-")</f>
        <v>BD10</v>
      </c>
      <c r="L635" s="22" t="str">
        <f>_xlfn.XLOOKUP(Table1__4[[#This Row],[MAAN8]],ASO!F:F,ASO!H:H,"")</f>
        <v>Grocery Store</v>
      </c>
      <c r="M635" s="22" t="str">
        <f>_xlfn.XLOOKUP(Table1__4[[#This Row],[MAAN8]],program!A:A,program!E:E,"")</f>
        <v/>
      </c>
      <c r="N635" s="22" t="str">
        <f>_xlfn.XLOOKUP(Table1__4[[#This Row],[MAAN8]],program!A:A,program!F:F,"")</f>
        <v/>
      </c>
      <c r="O635" s="22">
        <f>SUMIFS(sellout!N:N,sellout!G:G,Table1__4[[#This Row],[MAAN8]])</f>
        <v>40</v>
      </c>
      <c r="P635" s="2" t="str">
        <f>IFERROR(Table1__4[[#This Row],[Actual]]/Table1__4[[#This Row],[Target]],"")</f>
        <v/>
      </c>
      <c r="Q635" s="22" t="str">
        <f>IFERROR(IF(Table1__4[[#This Row],[Target]]&gt;0,Table1__4[[#This Row],[Target]]-Table1__4[[#This Row],[Actual]],""),"")</f>
        <v/>
      </c>
    </row>
    <row r="636" spans="1:17" x14ac:dyDescent="0.75">
      <c r="A636" s="22" t="s">
        <v>10</v>
      </c>
      <c r="B636" s="22" t="s">
        <v>11</v>
      </c>
      <c r="C636" s="22" t="s">
        <v>46</v>
      </c>
      <c r="D636" s="22" t="s">
        <v>47</v>
      </c>
      <c r="E636" s="22" t="s">
        <v>112</v>
      </c>
      <c r="F636" s="22" t="s">
        <v>49</v>
      </c>
      <c r="G636" s="22" t="s">
        <v>113</v>
      </c>
      <c r="H636">
        <v>65540470</v>
      </c>
      <c r="I636" s="22" t="s">
        <v>1132</v>
      </c>
      <c r="J636" s="22" t="s">
        <v>1133</v>
      </c>
      <c r="K636" s="22" t="str">
        <f>_xlfn.TEXTBEFORE(Table1__4[[#This Row],[ParentName]],"-")</f>
        <v>HMcc</v>
      </c>
      <c r="L636" s="22" t="str">
        <f>_xlfn.XLOOKUP(Table1__4[[#This Row],[MAAN8]],ASO!F:F,ASO!H:H,"")</f>
        <v>Grocery Store</v>
      </c>
      <c r="M636" s="22" t="str">
        <f>_xlfn.XLOOKUP(Table1__4[[#This Row],[MAAN8]],program!A:A,program!E:E,"")</f>
        <v>Target Incentive</v>
      </c>
      <c r="N636" s="22">
        <f>_xlfn.XLOOKUP(Table1__4[[#This Row],[MAAN8]],program!A:A,program!F:F,"")</f>
        <v>80</v>
      </c>
      <c r="O636" s="22">
        <f>SUMIFS(sellout!N:N,sellout!G:G,Table1__4[[#This Row],[MAAN8]])</f>
        <v>0</v>
      </c>
      <c r="P636" s="2">
        <f>IFERROR(Table1__4[[#This Row],[Actual]]/Table1__4[[#This Row],[Target]],"")</f>
        <v>0</v>
      </c>
      <c r="Q636" s="22">
        <f>IFERROR(IF(Table1__4[[#This Row],[Target]]&gt;0,Table1__4[[#This Row],[Target]]-Table1__4[[#This Row],[Actual]],""),"")</f>
        <v>80</v>
      </c>
    </row>
    <row r="637" spans="1:17" x14ac:dyDescent="0.75">
      <c r="A637" s="22" t="s">
        <v>10</v>
      </c>
      <c r="B637" s="22" t="s">
        <v>11</v>
      </c>
      <c r="C637" s="22" t="s">
        <v>46</v>
      </c>
      <c r="D637" s="22" t="s">
        <v>47</v>
      </c>
      <c r="E637" s="22" t="s">
        <v>1134</v>
      </c>
      <c r="F637" s="22" t="s">
        <v>18</v>
      </c>
      <c r="G637" s="22" t="s">
        <v>18</v>
      </c>
      <c r="H637">
        <v>65016752</v>
      </c>
      <c r="I637" s="22" t="s">
        <v>1135</v>
      </c>
      <c r="J637" s="22" t="s">
        <v>1136</v>
      </c>
      <c r="K637" s="22" t="str">
        <f>_xlfn.TEXTBEFORE(Table1__4[[#This Row],[ParentName]],"-")</f>
        <v>HMcc</v>
      </c>
      <c r="L637" s="22" t="str">
        <f>_xlfn.XLOOKUP(Table1__4[[#This Row],[MAAN8]],ASO!F:F,ASO!H:H,"")</f>
        <v/>
      </c>
      <c r="M637" s="22" t="str">
        <f>_xlfn.XLOOKUP(Table1__4[[#This Row],[MAAN8]],program!A:A,program!E:E,"")</f>
        <v/>
      </c>
      <c r="N637" s="22" t="str">
        <f>_xlfn.XLOOKUP(Table1__4[[#This Row],[MAAN8]],program!A:A,program!F:F,"")</f>
        <v/>
      </c>
      <c r="O637" s="22">
        <f>SUMIFS(sellout!N:N,sellout!G:G,Table1__4[[#This Row],[MAAN8]])</f>
        <v>0</v>
      </c>
      <c r="P637" s="2" t="str">
        <f>IFERROR(Table1__4[[#This Row],[Actual]]/Table1__4[[#This Row],[Target]],"")</f>
        <v/>
      </c>
      <c r="Q637" s="22" t="str">
        <f>IFERROR(IF(Table1__4[[#This Row],[Target]]&gt;0,Table1__4[[#This Row],[Target]]-Table1__4[[#This Row],[Actual]],""),"")</f>
        <v/>
      </c>
    </row>
    <row r="638" spans="1:17" x14ac:dyDescent="0.75">
      <c r="A638" s="22" t="s">
        <v>10</v>
      </c>
      <c r="B638" s="22" t="s">
        <v>11</v>
      </c>
      <c r="C638" s="22" t="s">
        <v>46</v>
      </c>
      <c r="D638" s="22" t="s">
        <v>47</v>
      </c>
      <c r="E638" s="22" t="s">
        <v>681</v>
      </c>
      <c r="F638" s="22" t="s">
        <v>18</v>
      </c>
      <c r="G638" s="22" t="s">
        <v>18</v>
      </c>
      <c r="H638">
        <v>63243885</v>
      </c>
      <c r="I638" s="22" t="s">
        <v>1137</v>
      </c>
      <c r="J638" s="22" t="s">
        <v>1138</v>
      </c>
      <c r="K638" s="22" t="str">
        <f>_xlfn.TEXTBEFORE(Table1__4[[#This Row],[ParentName]],"-")</f>
        <v>HMcc</v>
      </c>
      <c r="L638" s="22" t="str">
        <f>_xlfn.XLOOKUP(Table1__4[[#This Row],[MAAN8]],ASO!F:F,ASO!H:H,"")</f>
        <v/>
      </c>
      <c r="M638" s="22" t="str">
        <f>_xlfn.XLOOKUP(Table1__4[[#This Row],[MAAN8]],program!A:A,program!E:E,"")</f>
        <v/>
      </c>
      <c r="N638" s="22" t="str">
        <f>_xlfn.XLOOKUP(Table1__4[[#This Row],[MAAN8]],program!A:A,program!F:F,"")</f>
        <v/>
      </c>
      <c r="O638" s="22">
        <f>SUMIFS(sellout!N:N,sellout!G:G,Table1__4[[#This Row],[MAAN8]])</f>
        <v>0</v>
      </c>
      <c r="P638" s="2" t="str">
        <f>IFERROR(Table1__4[[#This Row],[Actual]]/Table1__4[[#This Row],[Target]],"")</f>
        <v/>
      </c>
      <c r="Q638" s="22" t="str">
        <f>IFERROR(IF(Table1__4[[#This Row],[Target]]&gt;0,Table1__4[[#This Row],[Target]]-Table1__4[[#This Row],[Actual]],""),"")</f>
        <v/>
      </c>
    </row>
    <row r="639" spans="1:17" x14ac:dyDescent="0.75">
      <c r="A639" s="22" t="s">
        <v>10</v>
      </c>
      <c r="B639" s="22" t="s">
        <v>11</v>
      </c>
      <c r="C639" s="22" t="s">
        <v>46</v>
      </c>
      <c r="D639" s="22" t="s">
        <v>47</v>
      </c>
      <c r="E639" s="22" t="s">
        <v>681</v>
      </c>
      <c r="F639" s="22" t="s">
        <v>18</v>
      </c>
      <c r="G639" s="22" t="s">
        <v>18</v>
      </c>
      <c r="H639">
        <v>66113598</v>
      </c>
      <c r="I639" s="22" t="s">
        <v>1139</v>
      </c>
      <c r="J639" s="22" t="s">
        <v>1140</v>
      </c>
      <c r="K639" s="22" t="str">
        <f>_xlfn.TEXTBEFORE(Table1__4[[#This Row],[ParentName]],"-")</f>
        <v>HMcc</v>
      </c>
      <c r="L639" s="22" t="str">
        <f>_xlfn.XLOOKUP(Table1__4[[#This Row],[MAAN8]],ASO!F:F,ASO!H:H,"")</f>
        <v/>
      </c>
      <c r="M639" s="22" t="str">
        <f>_xlfn.XLOOKUP(Table1__4[[#This Row],[MAAN8]],program!A:A,program!E:E,"")</f>
        <v/>
      </c>
      <c r="N639" s="22" t="str">
        <f>_xlfn.XLOOKUP(Table1__4[[#This Row],[MAAN8]],program!A:A,program!F:F,"")</f>
        <v/>
      </c>
      <c r="O639" s="22">
        <f>SUMIFS(sellout!N:N,sellout!G:G,Table1__4[[#This Row],[MAAN8]])</f>
        <v>0</v>
      </c>
      <c r="P639" s="2" t="str">
        <f>IFERROR(Table1__4[[#This Row],[Actual]]/Table1__4[[#This Row],[Target]],"")</f>
        <v/>
      </c>
      <c r="Q639" s="22" t="str">
        <f>IFERROR(IF(Table1__4[[#This Row],[Target]]&gt;0,Table1__4[[#This Row],[Target]]-Table1__4[[#This Row],[Actual]],""),"")</f>
        <v/>
      </c>
    </row>
    <row r="640" spans="1:17" x14ac:dyDescent="0.75">
      <c r="A640" s="22" t="s">
        <v>10</v>
      </c>
      <c r="B640" s="22" t="s">
        <v>11</v>
      </c>
      <c r="C640" s="22" t="s">
        <v>46</v>
      </c>
      <c r="D640" s="22" t="s">
        <v>47</v>
      </c>
      <c r="E640" s="22" t="s">
        <v>681</v>
      </c>
      <c r="F640" s="22" t="s">
        <v>18</v>
      </c>
      <c r="G640" s="22" t="s">
        <v>18</v>
      </c>
      <c r="H640">
        <v>63217141</v>
      </c>
      <c r="I640" s="22" t="s">
        <v>1141</v>
      </c>
      <c r="J640" s="22" t="s">
        <v>1142</v>
      </c>
      <c r="K640" s="22" t="str">
        <f>_xlfn.TEXTBEFORE(Table1__4[[#This Row],[ParentName]],"-")</f>
        <v>HMcc</v>
      </c>
      <c r="L640" s="22" t="str">
        <f>_xlfn.XLOOKUP(Table1__4[[#This Row],[MAAN8]],ASO!F:F,ASO!H:H,"")</f>
        <v/>
      </c>
      <c r="M640" s="22" t="str">
        <f>_xlfn.XLOOKUP(Table1__4[[#This Row],[MAAN8]],program!A:A,program!E:E,"")</f>
        <v/>
      </c>
      <c r="N640" s="22" t="str">
        <f>_xlfn.XLOOKUP(Table1__4[[#This Row],[MAAN8]],program!A:A,program!F:F,"")</f>
        <v/>
      </c>
      <c r="O640" s="22">
        <f>SUMIFS(sellout!N:N,sellout!G:G,Table1__4[[#This Row],[MAAN8]])</f>
        <v>0</v>
      </c>
      <c r="P640" s="2" t="str">
        <f>IFERROR(Table1__4[[#This Row],[Actual]]/Table1__4[[#This Row],[Target]],"")</f>
        <v/>
      </c>
      <c r="Q640" s="22" t="str">
        <f>IFERROR(IF(Table1__4[[#This Row],[Target]]&gt;0,Table1__4[[#This Row],[Target]]-Table1__4[[#This Row],[Actual]],""),"")</f>
        <v/>
      </c>
    </row>
    <row r="641" spans="1:17" x14ac:dyDescent="0.75">
      <c r="A641" s="22" t="s">
        <v>10</v>
      </c>
      <c r="B641" s="22" t="s">
        <v>11</v>
      </c>
      <c r="C641" s="22" t="s">
        <v>46</v>
      </c>
      <c r="D641" s="22" t="s">
        <v>47</v>
      </c>
      <c r="E641" s="22" t="s">
        <v>681</v>
      </c>
      <c r="F641" s="22" t="s">
        <v>18</v>
      </c>
      <c r="G641" s="22" t="s">
        <v>18</v>
      </c>
      <c r="H641">
        <v>66101083</v>
      </c>
      <c r="I641" s="22" t="s">
        <v>1143</v>
      </c>
      <c r="J641" s="22" t="s">
        <v>1144</v>
      </c>
      <c r="K641" s="22" t="str">
        <f>_xlfn.TEXTBEFORE(Table1__4[[#This Row],[ParentName]],"-")</f>
        <v>HMcc</v>
      </c>
      <c r="L641" s="22" t="str">
        <f>_xlfn.XLOOKUP(Table1__4[[#This Row],[MAAN8]],ASO!F:F,ASO!H:H,"")</f>
        <v/>
      </c>
      <c r="M641" s="22" t="str">
        <f>_xlfn.XLOOKUP(Table1__4[[#This Row],[MAAN8]],program!A:A,program!E:E,"")</f>
        <v/>
      </c>
      <c r="N641" s="22" t="str">
        <f>_xlfn.XLOOKUP(Table1__4[[#This Row],[MAAN8]],program!A:A,program!F:F,"")</f>
        <v/>
      </c>
      <c r="O641" s="22">
        <f>SUMIFS(sellout!N:N,sellout!G:G,Table1__4[[#This Row],[MAAN8]])</f>
        <v>0</v>
      </c>
      <c r="P641" s="2" t="str">
        <f>IFERROR(Table1__4[[#This Row],[Actual]]/Table1__4[[#This Row],[Target]],"")</f>
        <v/>
      </c>
      <c r="Q641" s="22" t="str">
        <f>IFERROR(IF(Table1__4[[#This Row],[Target]]&gt;0,Table1__4[[#This Row],[Target]]-Table1__4[[#This Row],[Actual]],""),"")</f>
        <v/>
      </c>
    </row>
    <row r="642" spans="1:17" x14ac:dyDescent="0.75">
      <c r="A642" s="22" t="s">
        <v>10</v>
      </c>
      <c r="B642" s="22" t="s">
        <v>11</v>
      </c>
      <c r="C642" s="22" t="s">
        <v>22</v>
      </c>
      <c r="D642" s="22" t="s">
        <v>23</v>
      </c>
      <c r="E642" s="22" t="s">
        <v>681</v>
      </c>
      <c r="F642" s="22" t="s">
        <v>18</v>
      </c>
      <c r="G642" s="22" t="s">
        <v>18</v>
      </c>
      <c r="H642">
        <v>66113890</v>
      </c>
      <c r="I642" s="22" t="s">
        <v>1145</v>
      </c>
      <c r="J642" s="22" t="s">
        <v>1146</v>
      </c>
      <c r="K642" s="22" t="str">
        <f>_xlfn.TEXTBEFORE(Table1__4[[#This Row],[ParentName]],"-")</f>
        <v>BD12</v>
      </c>
      <c r="L642" s="22" t="str">
        <f>_xlfn.XLOOKUP(Table1__4[[#This Row],[MAAN8]],ASO!F:F,ASO!H:H,"")</f>
        <v/>
      </c>
      <c r="M642" s="22" t="str">
        <f>_xlfn.XLOOKUP(Table1__4[[#This Row],[MAAN8]],program!A:A,program!E:E,"")</f>
        <v/>
      </c>
      <c r="N642" s="22" t="str">
        <f>_xlfn.XLOOKUP(Table1__4[[#This Row],[MAAN8]],program!A:A,program!F:F,"")</f>
        <v/>
      </c>
      <c r="O642" s="22">
        <f>SUMIFS(sellout!N:N,sellout!G:G,Table1__4[[#This Row],[MAAN8]])</f>
        <v>0</v>
      </c>
      <c r="P642" s="2" t="str">
        <f>IFERROR(Table1__4[[#This Row],[Actual]]/Table1__4[[#This Row],[Target]],"")</f>
        <v/>
      </c>
      <c r="Q642" s="22" t="str">
        <f>IFERROR(IF(Table1__4[[#This Row],[Target]]&gt;0,Table1__4[[#This Row],[Target]]-Table1__4[[#This Row],[Actual]],""),"")</f>
        <v/>
      </c>
    </row>
    <row r="643" spans="1:17" x14ac:dyDescent="0.75">
      <c r="A643" s="22" t="s">
        <v>10</v>
      </c>
      <c r="B643" s="22" t="s">
        <v>11</v>
      </c>
      <c r="C643" s="22" t="s">
        <v>22</v>
      </c>
      <c r="D643" s="22" t="s">
        <v>180</v>
      </c>
      <c r="E643" s="22" t="s">
        <v>681</v>
      </c>
      <c r="F643" s="22" t="s">
        <v>18</v>
      </c>
      <c r="G643" s="22" t="s">
        <v>18</v>
      </c>
      <c r="H643">
        <v>66015165</v>
      </c>
      <c r="I643" s="22" t="s">
        <v>1147</v>
      </c>
      <c r="J643" s="22" t="s">
        <v>1148</v>
      </c>
      <c r="K643" s="22" t="str">
        <f>_xlfn.TEXTBEFORE(Table1__4[[#This Row],[ParentName]],"-")</f>
        <v>BD14</v>
      </c>
      <c r="L643" s="22" t="str">
        <f>_xlfn.XLOOKUP(Table1__4[[#This Row],[MAAN8]],ASO!F:F,ASO!H:H,"")</f>
        <v/>
      </c>
      <c r="M643" s="22" t="str">
        <f>_xlfn.XLOOKUP(Table1__4[[#This Row],[MAAN8]],program!A:A,program!E:E,"")</f>
        <v/>
      </c>
      <c r="N643" s="22" t="str">
        <f>_xlfn.XLOOKUP(Table1__4[[#This Row],[MAAN8]],program!A:A,program!F:F,"")</f>
        <v/>
      </c>
      <c r="O643" s="22">
        <f>SUMIFS(sellout!N:N,sellout!G:G,Table1__4[[#This Row],[MAAN8]])</f>
        <v>0</v>
      </c>
      <c r="P643" s="2" t="str">
        <f>IFERROR(Table1__4[[#This Row],[Actual]]/Table1__4[[#This Row],[Target]],"")</f>
        <v/>
      </c>
      <c r="Q643" s="22" t="str">
        <f>IFERROR(IF(Table1__4[[#This Row],[Target]]&gt;0,Table1__4[[#This Row],[Target]]-Table1__4[[#This Row],[Actual]],""),"")</f>
        <v/>
      </c>
    </row>
    <row r="644" spans="1:17" x14ac:dyDescent="0.75">
      <c r="A644" s="22" t="s">
        <v>10</v>
      </c>
      <c r="B644" s="22" t="s">
        <v>11</v>
      </c>
      <c r="C644" s="22" t="s">
        <v>12</v>
      </c>
      <c r="D644" s="22" t="s">
        <v>38</v>
      </c>
      <c r="E644" s="22" t="s">
        <v>681</v>
      </c>
      <c r="F644" s="22" t="s">
        <v>18</v>
      </c>
      <c r="G644" s="22" t="s">
        <v>18</v>
      </c>
      <c r="H644">
        <v>66015165</v>
      </c>
      <c r="I644" s="22" t="s">
        <v>1147</v>
      </c>
      <c r="J644" s="22" t="s">
        <v>1148</v>
      </c>
      <c r="K644" s="22" t="str">
        <f>_xlfn.TEXTBEFORE(Table1__4[[#This Row],[ParentName]],"-")</f>
        <v>BD16</v>
      </c>
      <c r="L644" s="22" t="str">
        <f>_xlfn.XLOOKUP(Table1__4[[#This Row],[MAAN8]],ASO!F:F,ASO!H:H,"")</f>
        <v/>
      </c>
      <c r="M644" s="22" t="str">
        <f>_xlfn.XLOOKUP(Table1__4[[#This Row],[MAAN8]],program!A:A,program!E:E,"")</f>
        <v/>
      </c>
      <c r="N644" s="22" t="str">
        <f>_xlfn.XLOOKUP(Table1__4[[#This Row],[MAAN8]],program!A:A,program!F:F,"")</f>
        <v/>
      </c>
      <c r="O644" s="22">
        <f>SUMIFS(sellout!N:N,sellout!G:G,Table1__4[[#This Row],[MAAN8]])</f>
        <v>0</v>
      </c>
      <c r="P644" s="2" t="str">
        <f>IFERROR(Table1__4[[#This Row],[Actual]]/Table1__4[[#This Row],[Target]],"")</f>
        <v/>
      </c>
      <c r="Q644" s="22" t="str">
        <f>IFERROR(IF(Table1__4[[#This Row],[Target]]&gt;0,Table1__4[[#This Row],[Target]]-Table1__4[[#This Row],[Actual]],""),"")</f>
        <v/>
      </c>
    </row>
    <row r="645" spans="1:17" x14ac:dyDescent="0.75">
      <c r="A645" s="22" t="s">
        <v>10</v>
      </c>
      <c r="B645" s="22" t="s">
        <v>11</v>
      </c>
      <c r="C645" s="22" t="s">
        <v>22</v>
      </c>
      <c r="D645" s="22" t="s">
        <v>23</v>
      </c>
      <c r="E645" s="22" t="s">
        <v>681</v>
      </c>
      <c r="F645" s="22" t="s">
        <v>18</v>
      </c>
      <c r="G645" s="22" t="s">
        <v>18</v>
      </c>
      <c r="H645">
        <v>66114831</v>
      </c>
      <c r="I645" s="22" t="s">
        <v>1149</v>
      </c>
      <c r="J645" s="22" t="s">
        <v>1150</v>
      </c>
      <c r="K645" s="22" t="str">
        <f>_xlfn.TEXTBEFORE(Table1__4[[#This Row],[ParentName]],"-")</f>
        <v>BD12</v>
      </c>
      <c r="L645" s="22" t="str">
        <f>_xlfn.XLOOKUP(Table1__4[[#This Row],[MAAN8]],ASO!F:F,ASO!H:H,"")</f>
        <v/>
      </c>
      <c r="M645" s="22" t="str">
        <f>_xlfn.XLOOKUP(Table1__4[[#This Row],[MAAN8]],program!A:A,program!E:E,"")</f>
        <v/>
      </c>
      <c r="N645" s="22" t="str">
        <f>_xlfn.XLOOKUP(Table1__4[[#This Row],[MAAN8]],program!A:A,program!F:F,"")</f>
        <v/>
      </c>
      <c r="O645" s="22">
        <f>SUMIFS(sellout!N:N,sellout!G:G,Table1__4[[#This Row],[MAAN8]])</f>
        <v>0</v>
      </c>
      <c r="P645" s="2" t="str">
        <f>IFERROR(Table1__4[[#This Row],[Actual]]/Table1__4[[#This Row],[Target]],"")</f>
        <v/>
      </c>
      <c r="Q645" s="22" t="str">
        <f>IFERROR(IF(Table1__4[[#This Row],[Target]]&gt;0,Table1__4[[#This Row],[Target]]-Table1__4[[#This Row],[Actual]],""),"")</f>
        <v/>
      </c>
    </row>
    <row r="646" spans="1:17" x14ac:dyDescent="0.75">
      <c r="A646" s="22" t="s">
        <v>10</v>
      </c>
      <c r="B646" s="22" t="s">
        <v>11</v>
      </c>
      <c r="C646" s="22" t="s">
        <v>46</v>
      </c>
      <c r="D646" s="22" t="s">
        <v>47</v>
      </c>
      <c r="E646" s="22" t="s">
        <v>681</v>
      </c>
      <c r="F646" s="22" t="s">
        <v>18</v>
      </c>
      <c r="G646" s="22" t="s">
        <v>18</v>
      </c>
      <c r="H646">
        <v>66107107</v>
      </c>
      <c r="I646" s="22" t="s">
        <v>1151</v>
      </c>
      <c r="J646" s="22" t="s">
        <v>1152</v>
      </c>
      <c r="K646" s="22" t="str">
        <f>_xlfn.TEXTBEFORE(Table1__4[[#This Row],[ParentName]],"-")</f>
        <v>HMcc</v>
      </c>
      <c r="L646" s="22" t="str">
        <f>_xlfn.XLOOKUP(Table1__4[[#This Row],[MAAN8]],ASO!F:F,ASO!H:H,"")</f>
        <v/>
      </c>
      <c r="M646" s="22" t="str">
        <f>_xlfn.XLOOKUP(Table1__4[[#This Row],[MAAN8]],program!A:A,program!E:E,"")</f>
        <v/>
      </c>
      <c r="N646" s="22" t="str">
        <f>_xlfn.XLOOKUP(Table1__4[[#This Row],[MAAN8]],program!A:A,program!F:F,"")</f>
        <v/>
      </c>
      <c r="O646" s="22">
        <f>SUMIFS(sellout!N:N,sellout!G:G,Table1__4[[#This Row],[MAAN8]])</f>
        <v>0</v>
      </c>
      <c r="P646" s="2" t="str">
        <f>IFERROR(Table1__4[[#This Row],[Actual]]/Table1__4[[#This Row],[Target]],"")</f>
        <v/>
      </c>
      <c r="Q646" s="22" t="str">
        <f>IFERROR(IF(Table1__4[[#This Row],[Target]]&gt;0,Table1__4[[#This Row],[Target]]-Table1__4[[#This Row],[Actual]],""),"")</f>
        <v/>
      </c>
    </row>
    <row r="647" spans="1:17" x14ac:dyDescent="0.75">
      <c r="A647" s="22" t="s">
        <v>10</v>
      </c>
      <c r="B647" s="22" t="s">
        <v>11</v>
      </c>
      <c r="C647" s="22" t="s">
        <v>46</v>
      </c>
      <c r="D647" s="22" t="s">
        <v>47</v>
      </c>
      <c r="E647" s="22" t="s">
        <v>158</v>
      </c>
      <c r="F647" s="22" t="s">
        <v>150</v>
      </c>
      <c r="G647" s="22" t="s">
        <v>159</v>
      </c>
      <c r="H647">
        <v>66113939</v>
      </c>
      <c r="I647" s="22" t="s">
        <v>1153</v>
      </c>
      <c r="J647" s="22" t="s">
        <v>1154</v>
      </c>
      <c r="K647" s="22" t="str">
        <f>_xlfn.TEXTBEFORE(Table1__4[[#This Row],[ParentName]],"-")</f>
        <v>HMcc</v>
      </c>
      <c r="L647" s="22" t="str">
        <f>_xlfn.XLOOKUP(Table1__4[[#This Row],[MAAN8]],ASO!F:F,ASO!H:H,"")</f>
        <v>Wholesaler</v>
      </c>
      <c r="M647" s="22" t="str">
        <f>_xlfn.XLOOKUP(Table1__4[[#This Row],[MAAN8]],program!A:A,program!E:E,"")</f>
        <v/>
      </c>
      <c r="N647" s="22" t="str">
        <f>_xlfn.XLOOKUP(Table1__4[[#This Row],[MAAN8]],program!A:A,program!F:F,"")</f>
        <v/>
      </c>
      <c r="O647" s="22">
        <f>SUMIFS(sellout!N:N,sellout!G:G,Table1__4[[#This Row],[MAAN8]])</f>
        <v>0</v>
      </c>
      <c r="P647" s="2" t="str">
        <f>IFERROR(Table1__4[[#This Row],[Actual]]/Table1__4[[#This Row],[Target]],"")</f>
        <v/>
      </c>
      <c r="Q647" s="22" t="str">
        <f>IFERROR(IF(Table1__4[[#This Row],[Target]]&gt;0,Table1__4[[#This Row],[Target]]-Table1__4[[#This Row],[Actual]],""),"")</f>
        <v/>
      </c>
    </row>
    <row r="648" spans="1:17" x14ac:dyDescent="0.75">
      <c r="A648" s="22" t="s">
        <v>10</v>
      </c>
      <c r="B648" s="22" t="s">
        <v>11</v>
      </c>
      <c r="C648" s="22" t="s">
        <v>46</v>
      </c>
      <c r="D648" s="22" t="s">
        <v>76</v>
      </c>
      <c r="E648" s="22" t="s">
        <v>170</v>
      </c>
      <c r="F648" s="22" t="s">
        <v>171</v>
      </c>
      <c r="G648" s="22" t="s">
        <v>18</v>
      </c>
      <c r="H648">
        <v>65052543</v>
      </c>
      <c r="I648" s="22" t="s">
        <v>1155</v>
      </c>
      <c r="J648" s="22" t="s">
        <v>1156</v>
      </c>
      <c r="K648" s="22" t="str">
        <f>_xlfn.TEXTBEFORE(Table1__4[[#This Row],[ParentName]],"-")</f>
        <v>PC</v>
      </c>
      <c r="L648" s="22" t="str">
        <f>_xlfn.XLOOKUP(Table1__4[[#This Row],[MAAN8]],ASO!F:F,ASO!H:H,"")</f>
        <v>Sub Distributor</v>
      </c>
      <c r="M648" s="22" t="str">
        <f>_xlfn.XLOOKUP(Table1__4[[#This Row],[MAAN8]],program!A:A,program!E:E,"")</f>
        <v/>
      </c>
      <c r="N648" s="22">
        <f>_xlfn.XLOOKUP(Table1__4[[#This Row],[MAAN8]],program!A:A,program!F:F,"")</f>
        <v>0</v>
      </c>
      <c r="O648" s="22">
        <f>SUMIFS(sellout!N:N,sellout!G:G,Table1__4[[#This Row],[MAAN8]])</f>
        <v>2331</v>
      </c>
      <c r="P648" s="2" t="str">
        <f>IFERROR(Table1__4[[#This Row],[Actual]]/Table1__4[[#This Row],[Target]],"")</f>
        <v/>
      </c>
      <c r="Q648" s="22" t="str">
        <f>IFERROR(IF(Table1__4[[#This Row],[Target]]&gt;0,Table1__4[[#This Row],[Target]]-Table1__4[[#This Row],[Actual]],""),"")</f>
        <v/>
      </c>
    </row>
    <row r="649" spans="1:17" x14ac:dyDescent="0.75">
      <c r="A649" s="22" t="s">
        <v>10</v>
      </c>
      <c r="B649" s="22" t="s">
        <v>11</v>
      </c>
      <c r="C649" s="22" t="s">
        <v>46</v>
      </c>
      <c r="D649" s="22" t="s">
        <v>47</v>
      </c>
      <c r="E649" s="22" t="s">
        <v>170</v>
      </c>
      <c r="F649" s="22" t="s">
        <v>171</v>
      </c>
      <c r="G649" s="22" t="s">
        <v>18</v>
      </c>
      <c r="H649">
        <v>65540212</v>
      </c>
      <c r="I649" s="22" t="s">
        <v>1157</v>
      </c>
      <c r="J649" s="22" t="s">
        <v>1158</v>
      </c>
      <c r="K649" s="22" t="str">
        <f>_xlfn.TEXTBEFORE(Table1__4[[#This Row],[ParentName]],"-")</f>
        <v>HMcc</v>
      </c>
      <c r="L649" s="22" t="str">
        <f>_xlfn.XLOOKUP(Table1__4[[#This Row],[MAAN8]],ASO!F:F,ASO!H:H,"")</f>
        <v>Sub Distributor</v>
      </c>
      <c r="M649" s="22" t="str">
        <f>_xlfn.XLOOKUP(Table1__4[[#This Row],[MAAN8]],program!A:A,program!E:E,"")</f>
        <v/>
      </c>
      <c r="N649" s="22">
        <f>_xlfn.XLOOKUP(Table1__4[[#This Row],[MAAN8]],program!A:A,program!F:F,"")</f>
        <v>0</v>
      </c>
      <c r="O649" s="22">
        <f>SUMIFS(sellout!N:N,sellout!G:G,Table1__4[[#This Row],[MAAN8]])</f>
        <v>870</v>
      </c>
      <c r="P649" s="2" t="str">
        <f>IFERROR(Table1__4[[#This Row],[Actual]]/Table1__4[[#This Row],[Target]],"")</f>
        <v/>
      </c>
      <c r="Q649" s="22" t="str">
        <f>IFERROR(IF(Table1__4[[#This Row],[Target]]&gt;0,Table1__4[[#This Row],[Target]]-Table1__4[[#This Row],[Actual]],""),"")</f>
        <v/>
      </c>
    </row>
    <row r="650" spans="1:17" x14ac:dyDescent="0.75">
      <c r="A650" s="22" t="s">
        <v>10</v>
      </c>
      <c r="B650" s="22" t="s">
        <v>11</v>
      </c>
      <c r="C650" s="22" t="s">
        <v>12</v>
      </c>
      <c r="D650" s="22" t="s">
        <v>122</v>
      </c>
      <c r="E650" s="22" t="s">
        <v>681</v>
      </c>
      <c r="F650" s="22" t="s">
        <v>18</v>
      </c>
      <c r="G650" s="22" t="s">
        <v>18</v>
      </c>
      <c r="H650">
        <v>65009460</v>
      </c>
      <c r="I650" s="22" t="s">
        <v>1159</v>
      </c>
      <c r="J650" s="22" t="s">
        <v>1160</v>
      </c>
      <c r="K650" s="22" t="str">
        <f>_xlfn.TEXTBEFORE(Table1__4[[#This Row],[ParentName]],"-")</f>
        <v>BD10</v>
      </c>
      <c r="L650" s="22" t="str">
        <f>_xlfn.XLOOKUP(Table1__4[[#This Row],[MAAN8]],ASO!F:F,ASO!H:H,"")</f>
        <v/>
      </c>
      <c r="M650" s="22" t="str">
        <f>_xlfn.XLOOKUP(Table1__4[[#This Row],[MAAN8]],program!A:A,program!E:E,"")</f>
        <v/>
      </c>
      <c r="N650" s="22" t="str">
        <f>_xlfn.XLOOKUP(Table1__4[[#This Row],[MAAN8]],program!A:A,program!F:F,"")</f>
        <v/>
      </c>
      <c r="O650" s="22">
        <f>SUMIFS(sellout!N:N,sellout!G:G,Table1__4[[#This Row],[MAAN8]])</f>
        <v>0</v>
      </c>
      <c r="P650" s="2" t="str">
        <f>IFERROR(Table1__4[[#This Row],[Actual]]/Table1__4[[#This Row],[Target]],"")</f>
        <v/>
      </c>
      <c r="Q650" s="22" t="str">
        <f>IFERROR(IF(Table1__4[[#This Row],[Target]]&gt;0,Table1__4[[#This Row],[Target]]-Table1__4[[#This Row],[Actual]],""),"")</f>
        <v/>
      </c>
    </row>
    <row r="651" spans="1:17" x14ac:dyDescent="0.75">
      <c r="A651" s="22" t="s">
        <v>10</v>
      </c>
      <c r="B651" s="22" t="s">
        <v>11</v>
      </c>
      <c r="C651" s="22" t="s">
        <v>12</v>
      </c>
      <c r="D651" s="22" t="s">
        <v>122</v>
      </c>
      <c r="E651" s="22" t="s">
        <v>717</v>
      </c>
      <c r="F651" s="22" t="s">
        <v>237</v>
      </c>
      <c r="G651" s="22" t="s">
        <v>718</v>
      </c>
      <c r="H651">
        <v>66115680</v>
      </c>
      <c r="I651" s="22" t="s">
        <v>8079</v>
      </c>
      <c r="J651" s="22" t="s">
        <v>8080</v>
      </c>
      <c r="K651" s="22" t="str">
        <f>_xlfn.TEXTBEFORE(Table1__4[[#This Row],[ParentName]],"-")</f>
        <v>BD10</v>
      </c>
      <c r="L651" s="22" t="str">
        <f>_xlfn.XLOOKUP(Table1__4[[#This Row],[MAAN8]],ASO!F:F,ASO!H:H,"")</f>
        <v/>
      </c>
      <c r="M651" s="22" t="str">
        <f>_xlfn.XLOOKUP(Table1__4[[#This Row],[MAAN8]],program!A:A,program!E:E,"")</f>
        <v/>
      </c>
      <c r="N651" s="22" t="str">
        <f>_xlfn.XLOOKUP(Table1__4[[#This Row],[MAAN8]],program!A:A,program!F:F,"")</f>
        <v/>
      </c>
      <c r="O651" s="22">
        <f>SUMIFS(sellout!N:N,sellout!G:G,Table1__4[[#This Row],[MAAN8]])</f>
        <v>0</v>
      </c>
      <c r="P651" s="2" t="str">
        <f>IFERROR(Table1__4[[#This Row],[Actual]]/Table1__4[[#This Row],[Target]],"")</f>
        <v/>
      </c>
      <c r="Q651" s="22" t="str">
        <f>IFERROR(IF(Table1__4[[#This Row],[Target]]&gt;0,Table1__4[[#This Row],[Target]]-Table1__4[[#This Row],[Actual]],""),"")</f>
        <v/>
      </c>
    </row>
    <row r="652" spans="1:17" x14ac:dyDescent="0.75">
      <c r="A652" s="22" t="s">
        <v>10</v>
      </c>
      <c r="B652" s="22" t="s">
        <v>11</v>
      </c>
      <c r="C652" s="22" t="s">
        <v>12</v>
      </c>
      <c r="D652" s="22" t="s">
        <v>38</v>
      </c>
      <c r="E652" s="22" t="s">
        <v>134</v>
      </c>
      <c r="F652" s="22" t="s">
        <v>40</v>
      </c>
      <c r="G652" s="22" t="s">
        <v>135</v>
      </c>
      <c r="H652">
        <v>66100123</v>
      </c>
      <c r="I652" s="22" t="s">
        <v>1161</v>
      </c>
      <c r="J652" s="22" t="s">
        <v>1162</v>
      </c>
      <c r="K652" s="22" t="str">
        <f>_xlfn.TEXTBEFORE(Table1__4[[#This Row],[ParentName]],"-")</f>
        <v>BD16</v>
      </c>
      <c r="L652" s="22" t="str">
        <f>_xlfn.XLOOKUP(Table1__4[[#This Row],[MAAN8]],ASO!F:F,ASO!H:H,"")</f>
        <v>Group Social</v>
      </c>
      <c r="M652" s="22" t="str">
        <f>_xlfn.XLOOKUP(Table1__4[[#This Row],[MAAN8]],program!A:A,program!E:E,"")</f>
        <v/>
      </c>
      <c r="N652" s="22" t="str">
        <f>_xlfn.XLOOKUP(Table1__4[[#This Row],[MAAN8]],program!A:A,program!F:F,"")</f>
        <v/>
      </c>
      <c r="O652" s="22">
        <f>SUMIFS(sellout!N:N,sellout!G:G,Table1__4[[#This Row],[MAAN8]])</f>
        <v>0</v>
      </c>
      <c r="P652" s="2" t="str">
        <f>IFERROR(Table1__4[[#This Row],[Actual]]/Table1__4[[#This Row],[Target]],"")</f>
        <v/>
      </c>
      <c r="Q652" s="22" t="str">
        <f>IFERROR(IF(Table1__4[[#This Row],[Target]]&gt;0,Table1__4[[#This Row],[Target]]-Table1__4[[#This Row],[Actual]],""),"")</f>
        <v/>
      </c>
    </row>
    <row r="653" spans="1:17" x14ac:dyDescent="0.75">
      <c r="A653" s="22" t="s">
        <v>10</v>
      </c>
      <c r="B653" s="22" t="s">
        <v>11</v>
      </c>
      <c r="C653" s="22" t="s">
        <v>12</v>
      </c>
      <c r="D653" s="22" t="s">
        <v>122</v>
      </c>
      <c r="E653" s="22" t="s">
        <v>681</v>
      </c>
      <c r="F653" s="22" t="s">
        <v>18</v>
      </c>
      <c r="G653" s="22" t="s">
        <v>18</v>
      </c>
      <c r="H653">
        <v>66114840</v>
      </c>
      <c r="I653" s="22" t="s">
        <v>1163</v>
      </c>
      <c r="J653" s="22" t="s">
        <v>1164</v>
      </c>
      <c r="K653" s="22" t="str">
        <f>_xlfn.TEXTBEFORE(Table1__4[[#This Row],[ParentName]],"-")</f>
        <v>BD10</v>
      </c>
      <c r="L653" s="22" t="str">
        <f>_xlfn.XLOOKUP(Table1__4[[#This Row],[MAAN8]],ASO!F:F,ASO!H:H,"")</f>
        <v>Grocery Store</v>
      </c>
      <c r="M653" s="22" t="str">
        <f>_xlfn.XLOOKUP(Table1__4[[#This Row],[MAAN8]],program!A:A,program!E:E,"")</f>
        <v/>
      </c>
      <c r="N653" s="22" t="str">
        <f>_xlfn.XLOOKUP(Table1__4[[#This Row],[MAAN8]],program!A:A,program!F:F,"")</f>
        <v/>
      </c>
      <c r="O653" s="22">
        <f>SUMIFS(sellout!N:N,sellout!G:G,Table1__4[[#This Row],[MAAN8]])</f>
        <v>0</v>
      </c>
      <c r="P653" s="2" t="str">
        <f>IFERROR(Table1__4[[#This Row],[Actual]]/Table1__4[[#This Row],[Target]],"")</f>
        <v/>
      </c>
      <c r="Q653" s="22" t="str">
        <f>IFERROR(IF(Table1__4[[#This Row],[Target]]&gt;0,Table1__4[[#This Row],[Target]]-Table1__4[[#This Row],[Actual]],""),"")</f>
        <v/>
      </c>
    </row>
    <row r="654" spans="1:17" x14ac:dyDescent="0.75">
      <c r="A654" s="22" t="s">
        <v>10</v>
      </c>
      <c r="B654" s="22" t="s">
        <v>11</v>
      </c>
      <c r="C654" s="22" t="s">
        <v>12</v>
      </c>
      <c r="D654" s="22" t="s">
        <v>122</v>
      </c>
      <c r="E654" s="22" t="s">
        <v>123</v>
      </c>
      <c r="F654" s="22" t="s">
        <v>124</v>
      </c>
      <c r="G654" s="22" t="s">
        <v>125</v>
      </c>
      <c r="H654">
        <v>66107592</v>
      </c>
      <c r="I654" s="22" t="s">
        <v>1165</v>
      </c>
      <c r="J654" s="22" t="s">
        <v>1166</v>
      </c>
      <c r="K654" s="22" t="str">
        <f>_xlfn.TEXTBEFORE(Table1__4[[#This Row],[ParentName]],"-")</f>
        <v>BD10</v>
      </c>
      <c r="L654" s="22" t="str">
        <f>_xlfn.XLOOKUP(Table1__4[[#This Row],[MAAN8]],ASO!F:F,ASO!H:H,"")</f>
        <v/>
      </c>
      <c r="M654" s="22" t="str">
        <f>_xlfn.XLOOKUP(Table1__4[[#This Row],[MAAN8]],program!A:A,program!E:E,"")</f>
        <v/>
      </c>
      <c r="N654" s="22" t="str">
        <f>_xlfn.XLOOKUP(Table1__4[[#This Row],[MAAN8]],program!A:A,program!F:F,"")</f>
        <v/>
      </c>
      <c r="O654" s="22">
        <f>SUMIFS(sellout!N:N,sellout!G:G,Table1__4[[#This Row],[MAAN8]])</f>
        <v>0</v>
      </c>
      <c r="P654" s="2" t="str">
        <f>IFERROR(Table1__4[[#This Row],[Actual]]/Table1__4[[#This Row],[Target]],"")</f>
        <v/>
      </c>
      <c r="Q654" s="22" t="str">
        <f>IFERROR(IF(Table1__4[[#This Row],[Target]]&gt;0,Table1__4[[#This Row],[Target]]-Table1__4[[#This Row],[Actual]],""),"")</f>
        <v/>
      </c>
    </row>
    <row r="655" spans="1:17" x14ac:dyDescent="0.75">
      <c r="A655" s="22" t="s">
        <v>10</v>
      </c>
      <c r="B655" s="22" t="s">
        <v>11</v>
      </c>
      <c r="C655" s="22" t="s">
        <v>12</v>
      </c>
      <c r="D655" s="22" t="s">
        <v>122</v>
      </c>
      <c r="E655" s="22" t="s">
        <v>240</v>
      </c>
      <c r="F655" s="22" t="s">
        <v>237</v>
      </c>
      <c r="G655" s="22" t="s">
        <v>241</v>
      </c>
      <c r="H655">
        <v>66100968</v>
      </c>
      <c r="I655" s="22" t="s">
        <v>1167</v>
      </c>
      <c r="J655" s="22" t="s">
        <v>1168</v>
      </c>
      <c r="K655" s="22" t="str">
        <f>_xlfn.TEXTBEFORE(Table1__4[[#This Row],[ParentName]],"-")</f>
        <v>BD10</v>
      </c>
      <c r="L655" s="22" t="str">
        <f>_xlfn.XLOOKUP(Table1__4[[#This Row],[MAAN8]],ASO!F:F,ASO!H:H,"")</f>
        <v>Grocery Store</v>
      </c>
      <c r="M655" s="22" t="str">
        <f>_xlfn.XLOOKUP(Table1__4[[#This Row],[MAAN8]],program!A:A,program!E:E,"")</f>
        <v/>
      </c>
      <c r="N655" s="22" t="str">
        <f>_xlfn.XLOOKUP(Table1__4[[#This Row],[MAAN8]],program!A:A,program!F:F,"")</f>
        <v/>
      </c>
      <c r="O655" s="22">
        <f>SUMIFS(sellout!N:N,sellout!G:G,Table1__4[[#This Row],[MAAN8]])</f>
        <v>0</v>
      </c>
      <c r="P655" s="2" t="str">
        <f>IFERROR(Table1__4[[#This Row],[Actual]]/Table1__4[[#This Row],[Target]],"")</f>
        <v/>
      </c>
      <c r="Q655" s="22" t="str">
        <f>IFERROR(IF(Table1__4[[#This Row],[Target]]&gt;0,Table1__4[[#This Row],[Target]]-Table1__4[[#This Row],[Actual]],""),"")</f>
        <v/>
      </c>
    </row>
    <row r="656" spans="1:17" x14ac:dyDescent="0.75">
      <c r="A656" s="22" t="s">
        <v>10</v>
      </c>
      <c r="B656" s="22" t="s">
        <v>11</v>
      </c>
      <c r="C656" s="22" t="s">
        <v>22</v>
      </c>
      <c r="D656" s="22" t="s">
        <v>88</v>
      </c>
      <c r="E656" s="22" t="s">
        <v>447</v>
      </c>
      <c r="F656" s="22" t="s">
        <v>218</v>
      </c>
      <c r="G656" s="22" t="s">
        <v>448</v>
      </c>
      <c r="H656">
        <v>66113496</v>
      </c>
      <c r="I656" s="22" t="s">
        <v>1169</v>
      </c>
      <c r="J656" s="22" t="s">
        <v>1170</v>
      </c>
      <c r="K656" s="22" t="str">
        <f>_xlfn.TEXTBEFORE(Table1__4[[#This Row],[ParentName]],"-")</f>
        <v>BD11</v>
      </c>
      <c r="L656" s="22" t="str">
        <f>_xlfn.XLOOKUP(Table1__4[[#This Row],[MAAN8]],ASO!F:F,ASO!H:H,"")</f>
        <v>Grocery Store</v>
      </c>
      <c r="M656" s="22" t="str">
        <f>_xlfn.XLOOKUP(Table1__4[[#This Row],[MAAN8]],program!A:A,program!E:E,"")</f>
        <v/>
      </c>
      <c r="N656" s="22" t="str">
        <f>_xlfn.XLOOKUP(Table1__4[[#This Row],[MAAN8]],program!A:A,program!F:F,"")</f>
        <v/>
      </c>
      <c r="O656" s="22">
        <f>SUMIFS(sellout!N:N,sellout!G:G,Table1__4[[#This Row],[MAAN8]])</f>
        <v>224</v>
      </c>
      <c r="P656" s="2" t="str">
        <f>IFERROR(Table1__4[[#This Row],[Actual]]/Table1__4[[#This Row],[Target]],"")</f>
        <v/>
      </c>
      <c r="Q656" s="22" t="str">
        <f>IFERROR(IF(Table1__4[[#This Row],[Target]]&gt;0,Table1__4[[#This Row],[Target]]-Table1__4[[#This Row],[Actual]],""),"")</f>
        <v/>
      </c>
    </row>
    <row r="657" spans="1:17" x14ac:dyDescent="0.75">
      <c r="A657" s="22" t="s">
        <v>10</v>
      </c>
      <c r="B657" s="22" t="s">
        <v>11</v>
      </c>
      <c r="C657" s="22" t="s">
        <v>22</v>
      </c>
      <c r="D657" s="22" t="s">
        <v>88</v>
      </c>
      <c r="E657" s="22" t="s">
        <v>447</v>
      </c>
      <c r="F657" s="22" t="s">
        <v>218</v>
      </c>
      <c r="G657" s="22" t="s">
        <v>448</v>
      </c>
      <c r="H657">
        <v>66150714</v>
      </c>
      <c r="I657" s="22" t="s">
        <v>8081</v>
      </c>
      <c r="J657" s="22" t="s">
        <v>8082</v>
      </c>
      <c r="K657" s="22" t="str">
        <f>_xlfn.TEXTBEFORE(Table1__4[[#This Row],[ParentName]],"-")</f>
        <v>BD11</v>
      </c>
      <c r="L657" s="22" t="str">
        <f>_xlfn.XLOOKUP(Table1__4[[#This Row],[MAAN8]],ASO!F:F,ASO!H:H,"")</f>
        <v/>
      </c>
      <c r="M657" s="22" t="str">
        <f>_xlfn.XLOOKUP(Table1__4[[#This Row],[MAAN8]],program!A:A,program!E:E,"")</f>
        <v/>
      </c>
      <c r="N657" s="22" t="str">
        <f>_xlfn.XLOOKUP(Table1__4[[#This Row],[MAAN8]],program!A:A,program!F:F,"")</f>
        <v/>
      </c>
      <c r="O657" s="22">
        <f>SUMIFS(sellout!N:N,sellout!G:G,Table1__4[[#This Row],[MAAN8]])</f>
        <v>0</v>
      </c>
      <c r="P657" s="2" t="str">
        <f>IFERROR(Table1__4[[#This Row],[Actual]]/Table1__4[[#This Row],[Target]],"")</f>
        <v/>
      </c>
      <c r="Q657" s="22" t="str">
        <f>IFERROR(IF(Table1__4[[#This Row],[Target]]&gt;0,Table1__4[[#This Row],[Target]]-Table1__4[[#This Row],[Actual]],""),"")</f>
        <v/>
      </c>
    </row>
    <row r="658" spans="1:17" x14ac:dyDescent="0.75">
      <c r="A658" s="22" t="s">
        <v>10</v>
      </c>
      <c r="B658" s="22" t="s">
        <v>11</v>
      </c>
      <c r="C658" s="22" t="s">
        <v>12</v>
      </c>
      <c r="D658" s="22" t="s">
        <v>122</v>
      </c>
      <c r="E658" s="22" t="s">
        <v>158</v>
      </c>
      <c r="F658" s="22" t="s">
        <v>150</v>
      </c>
      <c r="G658" s="22" t="s">
        <v>159</v>
      </c>
      <c r="H658">
        <v>66108892</v>
      </c>
      <c r="I658" s="22" t="s">
        <v>1171</v>
      </c>
      <c r="J658" s="22" t="s">
        <v>1172</v>
      </c>
      <c r="K658" s="22" t="str">
        <f>_xlfn.TEXTBEFORE(Table1__4[[#This Row],[ParentName]],"-")</f>
        <v>BD10</v>
      </c>
      <c r="L658" s="22" t="str">
        <f>_xlfn.XLOOKUP(Table1__4[[#This Row],[MAAN8]],ASO!F:F,ASO!H:H,"")</f>
        <v>Grocery Store</v>
      </c>
      <c r="M658" s="22" t="str">
        <f>_xlfn.XLOOKUP(Table1__4[[#This Row],[MAAN8]],program!A:A,program!E:E,"")</f>
        <v/>
      </c>
      <c r="N658" s="22" t="str">
        <f>_xlfn.XLOOKUP(Table1__4[[#This Row],[MAAN8]],program!A:A,program!F:F,"")</f>
        <v/>
      </c>
      <c r="O658" s="22">
        <f>SUMIFS(sellout!N:N,sellout!G:G,Table1__4[[#This Row],[MAAN8]])</f>
        <v>0</v>
      </c>
      <c r="P658" s="2" t="str">
        <f>IFERROR(Table1__4[[#This Row],[Actual]]/Table1__4[[#This Row],[Target]],"")</f>
        <v/>
      </c>
      <c r="Q658" s="22" t="str">
        <f>IFERROR(IF(Table1__4[[#This Row],[Target]]&gt;0,Table1__4[[#This Row],[Target]]-Table1__4[[#This Row],[Actual]],""),"")</f>
        <v/>
      </c>
    </row>
    <row r="659" spans="1:17" x14ac:dyDescent="0.75">
      <c r="A659" s="22" t="s">
        <v>10</v>
      </c>
      <c r="B659" s="22" t="s">
        <v>11</v>
      </c>
      <c r="C659" s="22" t="s">
        <v>22</v>
      </c>
      <c r="D659" s="22" t="s">
        <v>88</v>
      </c>
      <c r="E659" s="22" t="s">
        <v>181</v>
      </c>
      <c r="F659" s="22" t="s">
        <v>182</v>
      </c>
      <c r="G659" s="22" t="s">
        <v>183</v>
      </c>
      <c r="H659">
        <v>66107171</v>
      </c>
      <c r="I659" s="22" t="s">
        <v>1173</v>
      </c>
      <c r="J659" s="22" t="s">
        <v>1174</v>
      </c>
      <c r="K659" s="22" t="str">
        <f>_xlfn.TEXTBEFORE(Table1__4[[#This Row],[ParentName]],"-")</f>
        <v>BD11</v>
      </c>
      <c r="L659" s="22" t="str">
        <f>_xlfn.XLOOKUP(Table1__4[[#This Row],[MAAN8]],ASO!F:F,ASO!H:H,"")</f>
        <v>Grocery Store - Home Delivery</v>
      </c>
      <c r="M659" s="22" t="str">
        <f>_xlfn.XLOOKUP(Table1__4[[#This Row],[MAAN8]],program!A:A,program!E:E,"")</f>
        <v/>
      </c>
      <c r="N659" s="22" t="str">
        <f>_xlfn.XLOOKUP(Table1__4[[#This Row],[MAAN8]],program!A:A,program!F:F,"")</f>
        <v/>
      </c>
      <c r="O659" s="22">
        <f>SUMIFS(sellout!N:N,sellout!G:G,Table1__4[[#This Row],[MAAN8]])</f>
        <v>7</v>
      </c>
      <c r="P659" s="2" t="str">
        <f>IFERROR(Table1__4[[#This Row],[Actual]]/Table1__4[[#This Row],[Target]],"")</f>
        <v/>
      </c>
      <c r="Q659" s="22" t="str">
        <f>IFERROR(IF(Table1__4[[#This Row],[Target]]&gt;0,Table1__4[[#This Row],[Target]]-Table1__4[[#This Row],[Actual]],""),"")</f>
        <v/>
      </c>
    </row>
    <row r="660" spans="1:17" x14ac:dyDescent="0.75">
      <c r="A660" s="22" t="s">
        <v>10</v>
      </c>
      <c r="B660" s="22" t="s">
        <v>11</v>
      </c>
      <c r="C660" s="22" t="s">
        <v>12</v>
      </c>
      <c r="D660" s="22" t="s">
        <v>54</v>
      </c>
      <c r="E660" s="22" t="s">
        <v>97</v>
      </c>
      <c r="F660" s="22" t="s">
        <v>30</v>
      </c>
      <c r="G660" s="22" t="s">
        <v>98</v>
      </c>
      <c r="H660">
        <v>66152342</v>
      </c>
      <c r="I660" s="22" t="s">
        <v>1175</v>
      </c>
      <c r="J660" s="22" t="s">
        <v>569</v>
      </c>
      <c r="K660" s="22" t="str">
        <f>_xlfn.TEXTBEFORE(Table1__4[[#This Row],[ParentName]],"-")</f>
        <v>BD</v>
      </c>
      <c r="L660" s="22" t="str">
        <f>_xlfn.XLOOKUP(Table1__4[[#This Row],[MAAN8]],ASO!F:F,ASO!H:H,"")</f>
        <v>Grocery Store</v>
      </c>
      <c r="M660" s="22" t="str">
        <f>_xlfn.XLOOKUP(Table1__4[[#This Row],[MAAN8]],program!A:A,program!E:E,"")</f>
        <v/>
      </c>
      <c r="N660" s="22" t="str">
        <f>_xlfn.XLOOKUP(Table1__4[[#This Row],[MAAN8]],program!A:A,program!F:F,"")</f>
        <v/>
      </c>
      <c r="O660" s="22">
        <f>SUMIFS(sellout!N:N,sellout!G:G,Table1__4[[#This Row],[MAAN8]])</f>
        <v>10</v>
      </c>
      <c r="P660" s="2" t="str">
        <f>IFERROR(Table1__4[[#This Row],[Actual]]/Table1__4[[#This Row],[Target]],"")</f>
        <v/>
      </c>
      <c r="Q660" s="22" t="str">
        <f>IFERROR(IF(Table1__4[[#This Row],[Target]]&gt;0,Table1__4[[#This Row],[Target]]-Table1__4[[#This Row],[Actual]],""),"")</f>
        <v/>
      </c>
    </row>
    <row r="661" spans="1:17" x14ac:dyDescent="0.75">
      <c r="A661" s="22" t="s">
        <v>10</v>
      </c>
      <c r="B661" s="22" t="s">
        <v>11</v>
      </c>
      <c r="C661" s="22" t="s">
        <v>22</v>
      </c>
      <c r="D661" s="22" t="s">
        <v>88</v>
      </c>
      <c r="E661" s="22" t="s">
        <v>447</v>
      </c>
      <c r="F661" s="22" t="s">
        <v>218</v>
      </c>
      <c r="G661" s="22" t="s">
        <v>448</v>
      </c>
      <c r="H661">
        <v>66109919</v>
      </c>
      <c r="I661" s="22" t="s">
        <v>8083</v>
      </c>
      <c r="J661" s="22" t="s">
        <v>2294</v>
      </c>
      <c r="K661" s="22" t="str">
        <f>_xlfn.TEXTBEFORE(Table1__4[[#This Row],[ParentName]],"-")</f>
        <v>BD11</v>
      </c>
      <c r="L661" s="22" t="str">
        <f>_xlfn.XLOOKUP(Table1__4[[#This Row],[MAAN8]],ASO!F:F,ASO!H:H,"")</f>
        <v/>
      </c>
      <c r="M661" s="22" t="str">
        <f>_xlfn.XLOOKUP(Table1__4[[#This Row],[MAAN8]],program!A:A,program!E:E,"")</f>
        <v/>
      </c>
      <c r="N661" s="22" t="str">
        <f>_xlfn.XLOOKUP(Table1__4[[#This Row],[MAAN8]],program!A:A,program!F:F,"")</f>
        <v/>
      </c>
      <c r="O661" s="22">
        <f>SUMIFS(sellout!N:N,sellout!G:G,Table1__4[[#This Row],[MAAN8]])</f>
        <v>0</v>
      </c>
      <c r="P661" s="2" t="str">
        <f>IFERROR(Table1__4[[#This Row],[Actual]]/Table1__4[[#This Row],[Target]],"")</f>
        <v/>
      </c>
      <c r="Q661" s="22" t="str">
        <f>IFERROR(IF(Table1__4[[#This Row],[Target]]&gt;0,Table1__4[[#This Row],[Target]]-Table1__4[[#This Row],[Actual]],""),"")</f>
        <v/>
      </c>
    </row>
    <row r="662" spans="1:17" x14ac:dyDescent="0.75">
      <c r="A662" s="22" t="s">
        <v>10</v>
      </c>
      <c r="B662" s="22" t="s">
        <v>11</v>
      </c>
      <c r="C662" s="22" t="s">
        <v>12</v>
      </c>
      <c r="D662" s="22" t="s">
        <v>122</v>
      </c>
      <c r="E662" s="22" t="s">
        <v>247</v>
      </c>
      <c r="F662" s="22" t="s">
        <v>150</v>
      </c>
      <c r="G662" s="22" t="s">
        <v>7741</v>
      </c>
      <c r="H662">
        <v>66150522</v>
      </c>
      <c r="I662" s="22" t="s">
        <v>1176</v>
      </c>
      <c r="J662" s="22" t="s">
        <v>1177</v>
      </c>
      <c r="K662" s="22" t="str">
        <f>_xlfn.TEXTBEFORE(Table1__4[[#This Row],[ParentName]],"-")</f>
        <v>BD10</v>
      </c>
      <c r="L662" s="22" t="str">
        <f>_xlfn.XLOOKUP(Table1__4[[#This Row],[MAAN8]],ASO!F:F,ASO!H:H,"")</f>
        <v>Grocery Store</v>
      </c>
      <c r="M662" s="22" t="str">
        <f>_xlfn.XLOOKUP(Table1__4[[#This Row],[MAAN8]],program!A:A,program!E:E,"")</f>
        <v/>
      </c>
      <c r="N662" s="22" t="str">
        <f>_xlfn.XLOOKUP(Table1__4[[#This Row],[MAAN8]],program!A:A,program!F:F,"")</f>
        <v/>
      </c>
      <c r="O662" s="22">
        <f>SUMIFS(sellout!N:N,sellout!G:G,Table1__4[[#This Row],[MAAN8]])</f>
        <v>33</v>
      </c>
      <c r="P662" s="2" t="str">
        <f>IFERROR(Table1__4[[#This Row],[Actual]]/Table1__4[[#This Row],[Target]],"")</f>
        <v/>
      </c>
      <c r="Q662" s="22" t="str">
        <f>IFERROR(IF(Table1__4[[#This Row],[Target]]&gt;0,Table1__4[[#This Row],[Target]]-Table1__4[[#This Row],[Actual]],""),"")</f>
        <v/>
      </c>
    </row>
    <row r="663" spans="1:17" x14ac:dyDescent="0.75">
      <c r="A663" s="22" t="s">
        <v>10</v>
      </c>
      <c r="B663" s="22" t="s">
        <v>11</v>
      </c>
      <c r="C663" s="22" t="s">
        <v>12</v>
      </c>
      <c r="D663" s="22" t="s">
        <v>122</v>
      </c>
      <c r="E663" s="22" t="s">
        <v>622</v>
      </c>
      <c r="F663" s="22" t="s">
        <v>237</v>
      </c>
      <c r="G663" s="22" t="s">
        <v>623</v>
      </c>
      <c r="H663">
        <v>66151988</v>
      </c>
      <c r="I663" s="22" t="s">
        <v>1178</v>
      </c>
      <c r="J663" s="22" t="s">
        <v>1179</v>
      </c>
      <c r="K663" s="22" t="str">
        <f>_xlfn.TEXTBEFORE(Table1__4[[#This Row],[ParentName]],"-")</f>
        <v>BD10</v>
      </c>
      <c r="L663" s="22" t="str">
        <f>_xlfn.XLOOKUP(Table1__4[[#This Row],[MAAN8]],ASO!F:F,ASO!H:H,"")</f>
        <v>Grocery Store</v>
      </c>
      <c r="M663" s="22" t="str">
        <f>_xlfn.XLOOKUP(Table1__4[[#This Row],[MAAN8]],program!A:A,program!E:E,"")</f>
        <v/>
      </c>
      <c r="N663" s="22" t="str">
        <f>_xlfn.XLOOKUP(Table1__4[[#This Row],[MAAN8]],program!A:A,program!F:F,"")</f>
        <v/>
      </c>
      <c r="O663" s="22">
        <f>SUMIFS(sellout!N:N,sellout!G:G,Table1__4[[#This Row],[MAAN8]])</f>
        <v>0</v>
      </c>
      <c r="P663" s="2" t="str">
        <f>IFERROR(Table1__4[[#This Row],[Actual]]/Table1__4[[#This Row],[Target]],"")</f>
        <v/>
      </c>
      <c r="Q663" s="22" t="str">
        <f>IFERROR(IF(Table1__4[[#This Row],[Target]]&gt;0,Table1__4[[#This Row],[Target]]-Table1__4[[#This Row],[Actual]],""),"")</f>
        <v/>
      </c>
    </row>
    <row r="664" spans="1:17" x14ac:dyDescent="0.75">
      <c r="A664" s="22" t="s">
        <v>10</v>
      </c>
      <c r="B664" s="22" t="s">
        <v>11</v>
      </c>
      <c r="C664" s="22" t="s">
        <v>12</v>
      </c>
      <c r="D664" s="22" t="s">
        <v>122</v>
      </c>
      <c r="E664" s="22" t="s">
        <v>206</v>
      </c>
      <c r="F664" s="22" t="s">
        <v>124</v>
      </c>
      <c r="G664" s="22" t="s">
        <v>207</v>
      </c>
      <c r="H664">
        <v>66113854</v>
      </c>
      <c r="I664" s="22" t="s">
        <v>7257</v>
      </c>
      <c r="J664" s="22" t="s">
        <v>7429</v>
      </c>
      <c r="K664" s="22" t="str">
        <f>_xlfn.TEXTBEFORE(Table1__4[[#This Row],[ParentName]],"-")</f>
        <v>BD10</v>
      </c>
      <c r="L664" s="22" t="str">
        <f>_xlfn.XLOOKUP(Table1__4[[#This Row],[MAAN8]],ASO!F:F,ASO!H:H,"")</f>
        <v/>
      </c>
      <c r="M664" s="22" t="str">
        <f>_xlfn.XLOOKUP(Table1__4[[#This Row],[MAAN8]],program!A:A,program!E:E,"")</f>
        <v/>
      </c>
      <c r="N664" s="22" t="str">
        <f>_xlfn.XLOOKUP(Table1__4[[#This Row],[MAAN8]],program!A:A,program!F:F,"")</f>
        <v/>
      </c>
      <c r="O664" s="22">
        <f>SUMIFS(sellout!N:N,sellout!G:G,Table1__4[[#This Row],[MAAN8]])</f>
        <v>30</v>
      </c>
      <c r="P664" s="2" t="str">
        <f>IFERROR(Table1__4[[#This Row],[Actual]]/Table1__4[[#This Row],[Target]],"")</f>
        <v/>
      </c>
      <c r="Q664" s="22" t="str">
        <f>IFERROR(IF(Table1__4[[#This Row],[Target]]&gt;0,Table1__4[[#This Row],[Target]]-Table1__4[[#This Row],[Actual]],""),"")</f>
        <v/>
      </c>
    </row>
    <row r="665" spans="1:17" x14ac:dyDescent="0.75">
      <c r="A665" s="22" t="s">
        <v>10</v>
      </c>
      <c r="B665" s="22" t="s">
        <v>11</v>
      </c>
      <c r="C665" s="22" t="s">
        <v>12</v>
      </c>
      <c r="D665" s="22" t="s">
        <v>13</v>
      </c>
      <c r="E665" s="22" t="s">
        <v>29</v>
      </c>
      <c r="F665" s="22" t="s">
        <v>30</v>
      </c>
      <c r="G665" s="22" t="s">
        <v>31</v>
      </c>
      <c r="H665">
        <v>66110549</v>
      </c>
      <c r="I665" s="22" t="s">
        <v>1180</v>
      </c>
      <c r="J665" s="22" t="s">
        <v>1181</v>
      </c>
      <c r="K665" s="22" t="str">
        <f>_xlfn.TEXTBEFORE(Table1__4[[#This Row],[ParentName]],"-")</f>
        <v>BD8</v>
      </c>
      <c r="L665" s="22" t="str">
        <f>_xlfn.XLOOKUP(Table1__4[[#This Row],[MAAN8]],ASO!F:F,ASO!H:H,"")</f>
        <v>Grocery Store - Home Delivery</v>
      </c>
      <c r="M665" s="22" t="str">
        <f>_xlfn.XLOOKUP(Table1__4[[#This Row],[MAAN8]],program!A:A,program!E:E,"")</f>
        <v/>
      </c>
      <c r="N665" s="22" t="str">
        <f>_xlfn.XLOOKUP(Table1__4[[#This Row],[MAAN8]],program!A:A,program!F:F,"")</f>
        <v/>
      </c>
      <c r="O665" s="22">
        <f>SUMIFS(sellout!N:N,sellout!G:G,Table1__4[[#This Row],[MAAN8]])</f>
        <v>100</v>
      </c>
      <c r="P665" s="2" t="str">
        <f>IFERROR(Table1__4[[#This Row],[Actual]]/Table1__4[[#This Row],[Target]],"")</f>
        <v/>
      </c>
      <c r="Q665" s="22" t="str">
        <f>IFERROR(IF(Table1__4[[#This Row],[Target]]&gt;0,Table1__4[[#This Row],[Target]]-Table1__4[[#This Row],[Actual]],""),"")</f>
        <v/>
      </c>
    </row>
    <row r="666" spans="1:17" x14ac:dyDescent="0.75">
      <c r="A666" s="22" t="s">
        <v>10</v>
      </c>
      <c r="B666" s="22" t="s">
        <v>11</v>
      </c>
      <c r="C666" s="22" t="s">
        <v>12</v>
      </c>
      <c r="D666" s="22" t="s">
        <v>122</v>
      </c>
      <c r="E666" s="22" t="s">
        <v>158</v>
      </c>
      <c r="F666" s="22" t="s">
        <v>150</v>
      </c>
      <c r="G666" s="22" t="s">
        <v>159</v>
      </c>
      <c r="H666">
        <v>66103675</v>
      </c>
      <c r="I666" s="22" t="s">
        <v>1182</v>
      </c>
      <c r="J666" s="22" t="s">
        <v>1183</v>
      </c>
      <c r="K666" s="22" t="str">
        <f>_xlfn.TEXTBEFORE(Table1__4[[#This Row],[ParentName]],"-")</f>
        <v>BD10</v>
      </c>
      <c r="L666" s="22" t="str">
        <f>_xlfn.XLOOKUP(Table1__4[[#This Row],[MAAN8]],ASO!F:F,ASO!H:H,"")</f>
        <v>Grocery Store</v>
      </c>
      <c r="M666" s="22" t="str">
        <f>_xlfn.XLOOKUP(Table1__4[[#This Row],[MAAN8]],program!A:A,program!E:E,"")</f>
        <v/>
      </c>
      <c r="N666" s="22" t="str">
        <f>_xlfn.XLOOKUP(Table1__4[[#This Row],[MAAN8]],program!A:A,program!F:F,"")</f>
        <v/>
      </c>
      <c r="O666" s="22">
        <f>SUMIFS(sellout!N:N,sellout!G:G,Table1__4[[#This Row],[MAAN8]])</f>
        <v>0</v>
      </c>
      <c r="P666" s="2" t="str">
        <f>IFERROR(Table1__4[[#This Row],[Actual]]/Table1__4[[#This Row],[Target]],"")</f>
        <v/>
      </c>
      <c r="Q666" s="22" t="str">
        <f>IFERROR(IF(Table1__4[[#This Row],[Target]]&gt;0,Table1__4[[#This Row],[Target]]-Table1__4[[#This Row],[Actual]],""),"")</f>
        <v/>
      </c>
    </row>
    <row r="667" spans="1:17" x14ac:dyDescent="0.75">
      <c r="A667" s="22" t="s">
        <v>10</v>
      </c>
      <c r="B667" s="22" t="s">
        <v>11</v>
      </c>
      <c r="C667" s="22" t="s">
        <v>12</v>
      </c>
      <c r="D667" s="22" t="s">
        <v>122</v>
      </c>
      <c r="E667" s="22" t="s">
        <v>149</v>
      </c>
      <c r="F667" s="22" t="s">
        <v>150</v>
      </c>
      <c r="G667" s="22" t="s">
        <v>151</v>
      </c>
      <c r="H667">
        <v>66151221</v>
      </c>
      <c r="I667" s="22" t="s">
        <v>1184</v>
      </c>
      <c r="J667" s="22" t="s">
        <v>1185</v>
      </c>
      <c r="K667" s="22" t="str">
        <f>_xlfn.TEXTBEFORE(Table1__4[[#This Row],[ParentName]],"-")</f>
        <v>BD10</v>
      </c>
      <c r="L667" s="22" t="str">
        <f>_xlfn.XLOOKUP(Table1__4[[#This Row],[MAAN8]],ASO!F:F,ASO!H:H,"")</f>
        <v>Grocery Store</v>
      </c>
      <c r="M667" s="22" t="str">
        <f>_xlfn.XLOOKUP(Table1__4[[#This Row],[MAAN8]],program!A:A,program!E:E,"")</f>
        <v/>
      </c>
      <c r="N667" s="22" t="str">
        <f>_xlfn.XLOOKUP(Table1__4[[#This Row],[MAAN8]],program!A:A,program!F:F,"")</f>
        <v/>
      </c>
      <c r="O667" s="22">
        <f>SUMIFS(sellout!N:N,sellout!G:G,Table1__4[[#This Row],[MAAN8]])</f>
        <v>0</v>
      </c>
      <c r="P667" s="2" t="str">
        <f>IFERROR(Table1__4[[#This Row],[Actual]]/Table1__4[[#This Row],[Target]],"")</f>
        <v/>
      </c>
      <c r="Q667" s="22" t="str">
        <f>IFERROR(IF(Table1__4[[#This Row],[Target]]&gt;0,Table1__4[[#This Row],[Target]]-Table1__4[[#This Row],[Actual]],""),"")</f>
        <v/>
      </c>
    </row>
    <row r="668" spans="1:17" x14ac:dyDescent="0.75">
      <c r="A668" s="22" t="s">
        <v>10</v>
      </c>
      <c r="B668" s="22" t="s">
        <v>11</v>
      </c>
      <c r="C668" s="22" t="s">
        <v>12</v>
      </c>
      <c r="D668" s="22" t="s">
        <v>54</v>
      </c>
      <c r="E668" s="22" t="s">
        <v>97</v>
      </c>
      <c r="F668" s="22" t="s">
        <v>30</v>
      </c>
      <c r="G668" s="22" t="s">
        <v>98</v>
      </c>
      <c r="H668">
        <v>66107782</v>
      </c>
      <c r="I668" s="22" t="s">
        <v>1186</v>
      </c>
      <c r="J668" s="22" t="s">
        <v>1187</v>
      </c>
      <c r="K668" s="22" t="str">
        <f>_xlfn.TEXTBEFORE(Table1__4[[#This Row],[ParentName]],"-")</f>
        <v>BD</v>
      </c>
      <c r="L668" s="22" t="str">
        <f>_xlfn.XLOOKUP(Table1__4[[#This Row],[MAAN8]],ASO!F:F,ASO!H:H,"")</f>
        <v>Grocery Store</v>
      </c>
      <c r="M668" s="22" t="str">
        <f>_xlfn.XLOOKUP(Table1__4[[#This Row],[MAAN8]],program!A:A,program!E:E,"")</f>
        <v/>
      </c>
      <c r="N668" s="22" t="str">
        <f>_xlfn.XLOOKUP(Table1__4[[#This Row],[MAAN8]],program!A:A,program!F:F,"")</f>
        <v/>
      </c>
      <c r="O668" s="22">
        <f>SUMIFS(sellout!N:N,sellout!G:G,Table1__4[[#This Row],[MAAN8]])</f>
        <v>5</v>
      </c>
      <c r="P668" s="2" t="str">
        <f>IFERROR(Table1__4[[#This Row],[Actual]]/Table1__4[[#This Row],[Target]],"")</f>
        <v/>
      </c>
      <c r="Q668" s="22" t="str">
        <f>IFERROR(IF(Table1__4[[#This Row],[Target]]&gt;0,Table1__4[[#This Row],[Target]]-Table1__4[[#This Row],[Actual]],""),"")</f>
        <v/>
      </c>
    </row>
    <row r="669" spans="1:17" x14ac:dyDescent="0.75">
      <c r="A669" s="22" t="s">
        <v>10</v>
      </c>
      <c r="B669" s="22" t="s">
        <v>11</v>
      </c>
      <c r="C669" s="22" t="s">
        <v>46</v>
      </c>
      <c r="D669" s="22" t="s">
        <v>47</v>
      </c>
      <c r="E669" s="22" t="s">
        <v>367</v>
      </c>
      <c r="F669" s="22" t="s">
        <v>68</v>
      </c>
      <c r="G669" s="22" t="s">
        <v>7388</v>
      </c>
      <c r="H669">
        <v>65704790</v>
      </c>
      <c r="I669" s="22" t="s">
        <v>1188</v>
      </c>
      <c r="J669" s="22" t="s">
        <v>1189</v>
      </c>
      <c r="K669" s="22" t="str">
        <f>_xlfn.TEXTBEFORE(Table1__4[[#This Row],[ParentName]],"-")</f>
        <v>HMcc</v>
      </c>
      <c r="L669" s="22" t="str">
        <f>_xlfn.XLOOKUP(Table1__4[[#This Row],[MAAN8]],ASO!F:F,ASO!H:H,"")</f>
        <v>Grocery Store - Home Delivery</v>
      </c>
      <c r="M669" s="22" t="str">
        <f>_xlfn.XLOOKUP(Table1__4[[#This Row],[MAAN8]],program!A:A,program!E:E,"")</f>
        <v>Target Incentive</v>
      </c>
      <c r="N669" s="22">
        <f>_xlfn.XLOOKUP(Table1__4[[#This Row],[MAAN8]],program!A:A,program!F:F,"")</f>
        <v>85</v>
      </c>
      <c r="O669" s="22">
        <f>SUMIFS(sellout!N:N,sellout!G:G,Table1__4[[#This Row],[MAAN8]])</f>
        <v>0</v>
      </c>
      <c r="P669" s="2">
        <f>IFERROR(Table1__4[[#This Row],[Actual]]/Table1__4[[#This Row],[Target]],"")</f>
        <v>0</v>
      </c>
      <c r="Q669" s="22">
        <f>IFERROR(IF(Table1__4[[#This Row],[Target]]&gt;0,Table1__4[[#This Row],[Target]]-Table1__4[[#This Row],[Actual]],""),"")</f>
        <v>85</v>
      </c>
    </row>
    <row r="670" spans="1:17" x14ac:dyDescent="0.75">
      <c r="A670" s="22" t="s">
        <v>10</v>
      </c>
      <c r="B670" s="22" t="s">
        <v>11</v>
      </c>
      <c r="C670" s="22" t="s">
        <v>12</v>
      </c>
      <c r="D670" s="22" t="s">
        <v>122</v>
      </c>
      <c r="E670" s="22" t="s">
        <v>200</v>
      </c>
      <c r="F670" s="22" t="s">
        <v>201</v>
      </c>
      <c r="G670" s="22" t="s">
        <v>18</v>
      </c>
      <c r="H670">
        <v>66150373</v>
      </c>
      <c r="I670" s="22" t="s">
        <v>1190</v>
      </c>
      <c r="J670" s="22" t="s">
        <v>1191</v>
      </c>
      <c r="K670" s="22" t="str">
        <f>_xlfn.TEXTBEFORE(Table1__4[[#This Row],[ParentName]],"-")</f>
        <v>BD10</v>
      </c>
      <c r="L670" s="22" t="str">
        <f>_xlfn.XLOOKUP(Table1__4[[#This Row],[MAAN8]],ASO!F:F,ASO!H:H,"")</f>
        <v>Sub Distributor</v>
      </c>
      <c r="M670" s="22" t="str">
        <f>_xlfn.XLOOKUP(Table1__4[[#This Row],[MAAN8]],program!A:A,program!E:E,"")</f>
        <v/>
      </c>
      <c r="N670" s="22" t="str">
        <f>_xlfn.XLOOKUP(Table1__4[[#This Row],[MAAN8]],program!A:A,program!F:F,"")</f>
        <v/>
      </c>
      <c r="O670" s="22">
        <f>SUMIFS(sellout!N:N,sellout!G:G,Table1__4[[#This Row],[MAAN8]])</f>
        <v>325</v>
      </c>
      <c r="P670" s="2" t="str">
        <f>IFERROR(Table1__4[[#This Row],[Actual]]/Table1__4[[#This Row],[Target]],"")</f>
        <v/>
      </c>
      <c r="Q670" s="22" t="str">
        <f>IFERROR(IF(Table1__4[[#This Row],[Target]]&gt;0,Table1__4[[#This Row],[Target]]-Table1__4[[#This Row],[Actual]],""),"")</f>
        <v/>
      </c>
    </row>
    <row r="671" spans="1:17" x14ac:dyDescent="0.75">
      <c r="A671" s="22" t="s">
        <v>10</v>
      </c>
      <c r="B671" s="22" t="s">
        <v>11</v>
      </c>
      <c r="C671" s="22" t="s">
        <v>12</v>
      </c>
      <c r="D671" s="22" t="s">
        <v>122</v>
      </c>
      <c r="E671" s="22" t="s">
        <v>247</v>
      </c>
      <c r="F671" s="22" t="s">
        <v>150</v>
      </c>
      <c r="G671" s="22" t="s">
        <v>7741</v>
      </c>
      <c r="H671">
        <v>66109415</v>
      </c>
      <c r="I671" s="22" t="s">
        <v>1192</v>
      </c>
      <c r="J671" s="22" t="s">
        <v>1193</v>
      </c>
      <c r="K671" s="22" t="str">
        <f>_xlfn.TEXTBEFORE(Table1__4[[#This Row],[ParentName]],"-")</f>
        <v>BD10</v>
      </c>
      <c r="L671" s="22" t="str">
        <f>_xlfn.XLOOKUP(Table1__4[[#This Row],[MAAN8]],ASO!F:F,ASO!H:H,"")</f>
        <v>Grocery Store</v>
      </c>
      <c r="M671" s="22" t="str">
        <f>_xlfn.XLOOKUP(Table1__4[[#This Row],[MAAN8]],program!A:A,program!E:E,"")</f>
        <v/>
      </c>
      <c r="N671" s="22" t="str">
        <f>_xlfn.XLOOKUP(Table1__4[[#This Row],[MAAN8]],program!A:A,program!F:F,"")</f>
        <v/>
      </c>
      <c r="O671" s="22">
        <f>SUMIFS(sellout!N:N,sellout!G:G,Table1__4[[#This Row],[MAAN8]])</f>
        <v>50</v>
      </c>
      <c r="P671" s="2" t="str">
        <f>IFERROR(Table1__4[[#This Row],[Actual]]/Table1__4[[#This Row],[Target]],"")</f>
        <v/>
      </c>
      <c r="Q671" s="22" t="str">
        <f>IFERROR(IF(Table1__4[[#This Row],[Target]]&gt;0,Table1__4[[#This Row],[Target]]-Table1__4[[#This Row],[Actual]],""),"")</f>
        <v/>
      </c>
    </row>
    <row r="672" spans="1:17" x14ac:dyDescent="0.75">
      <c r="A672" s="22" t="s">
        <v>10</v>
      </c>
      <c r="B672" s="22" t="s">
        <v>11</v>
      </c>
      <c r="C672" s="22" t="s">
        <v>12</v>
      </c>
      <c r="D672" s="22" t="s">
        <v>122</v>
      </c>
      <c r="E672" s="22" t="s">
        <v>158</v>
      </c>
      <c r="F672" s="22" t="s">
        <v>150</v>
      </c>
      <c r="G672" s="22" t="s">
        <v>159</v>
      </c>
      <c r="H672">
        <v>66106383</v>
      </c>
      <c r="I672" s="22" t="s">
        <v>1194</v>
      </c>
      <c r="J672" s="22" t="s">
        <v>1195</v>
      </c>
      <c r="K672" s="22" t="str">
        <f>_xlfn.TEXTBEFORE(Table1__4[[#This Row],[ParentName]],"-")</f>
        <v>BD10</v>
      </c>
      <c r="L672" s="22" t="str">
        <f>_xlfn.XLOOKUP(Table1__4[[#This Row],[MAAN8]],ASO!F:F,ASO!H:H,"")</f>
        <v>Grocery Store</v>
      </c>
      <c r="M672" s="22" t="str">
        <f>_xlfn.XLOOKUP(Table1__4[[#This Row],[MAAN8]],program!A:A,program!E:E,"")</f>
        <v/>
      </c>
      <c r="N672" s="22" t="str">
        <f>_xlfn.XLOOKUP(Table1__4[[#This Row],[MAAN8]],program!A:A,program!F:F,"")</f>
        <v/>
      </c>
      <c r="O672" s="22">
        <f>SUMIFS(sellout!N:N,sellout!G:G,Table1__4[[#This Row],[MAAN8]])</f>
        <v>40</v>
      </c>
      <c r="P672" s="2" t="str">
        <f>IFERROR(Table1__4[[#This Row],[Actual]]/Table1__4[[#This Row],[Target]],"")</f>
        <v/>
      </c>
      <c r="Q672" s="22" t="str">
        <f>IFERROR(IF(Table1__4[[#This Row],[Target]]&gt;0,Table1__4[[#This Row],[Target]]-Table1__4[[#This Row],[Actual]],""),"")</f>
        <v/>
      </c>
    </row>
    <row r="673" spans="1:17" x14ac:dyDescent="0.75">
      <c r="A673" s="22" t="s">
        <v>10</v>
      </c>
      <c r="B673" s="22" t="s">
        <v>11</v>
      </c>
      <c r="C673" s="22" t="s">
        <v>12</v>
      </c>
      <c r="D673" s="22" t="s">
        <v>54</v>
      </c>
      <c r="E673" s="22" t="s">
        <v>97</v>
      </c>
      <c r="F673" s="22" t="s">
        <v>30</v>
      </c>
      <c r="G673" s="22" t="s">
        <v>98</v>
      </c>
      <c r="H673">
        <v>66151113</v>
      </c>
      <c r="I673" s="22" t="s">
        <v>1196</v>
      </c>
      <c r="J673" s="22" t="s">
        <v>1197</v>
      </c>
      <c r="K673" s="22" t="str">
        <f>_xlfn.TEXTBEFORE(Table1__4[[#This Row],[ParentName]],"-")</f>
        <v>BD</v>
      </c>
      <c r="L673" s="22" t="str">
        <f>_xlfn.XLOOKUP(Table1__4[[#This Row],[MAAN8]],ASO!F:F,ASO!H:H,"")</f>
        <v>Grocery Store</v>
      </c>
      <c r="M673" s="22" t="str">
        <f>_xlfn.XLOOKUP(Table1__4[[#This Row],[MAAN8]],program!A:A,program!E:E,"")</f>
        <v/>
      </c>
      <c r="N673" s="22" t="str">
        <f>_xlfn.XLOOKUP(Table1__4[[#This Row],[MAAN8]],program!A:A,program!F:F,"")</f>
        <v/>
      </c>
      <c r="O673" s="22">
        <f>SUMIFS(sellout!N:N,sellout!G:G,Table1__4[[#This Row],[MAAN8]])</f>
        <v>50</v>
      </c>
      <c r="P673" s="2" t="str">
        <f>IFERROR(Table1__4[[#This Row],[Actual]]/Table1__4[[#This Row],[Target]],"")</f>
        <v/>
      </c>
      <c r="Q673" s="22" t="str">
        <f>IFERROR(IF(Table1__4[[#This Row],[Target]]&gt;0,Table1__4[[#This Row],[Target]]-Table1__4[[#This Row],[Actual]],""),"")</f>
        <v/>
      </c>
    </row>
    <row r="674" spans="1:17" x14ac:dyDescent="0.75">
      <c r="A674" s="22" t="s">
        <v>10</v>
      </c>
      <c r="B674" s="22" t="s">
        <v>11</v>
      </c>
      <c r="C674" s="22" t="s">
        <v>12</v>
      </c>
      <c r="D674" s="22" t="s">
        <v>122</v>
      </c>
      <c r="E674" s="22" t="s">
        <v>357</v>
      </c>
      <c r="F674" s="22" t="s">
        <v>150</v>
      </c>
      <c r="G674" s="22" t="s">
        <v>358</v>
      </c>
      <c r="H674">
        <v>66101326</v>
      </c>
      <c r="I674" s="22" t="s">
        <v>1198</v>
      </c>
      <c r="J674" s="22" t="s">
        <v>1199</v>
      </c>
      <c r="K674" s="22" t="str">
        <f>_xlfn.TEXTBEFORE(Table1__4[[#This Row],[ParentName]],"-")</f>
        <v>BD10</v>
      </c>
      <c r="L674" s="22" t="str">
        <f>_xlfn.XLOOKUP(Table1__4[[#This Row],[MAAN8]],ASO!F:F,ASO!H:H,"")</f>
        <v>Grocery Store</v>
      </c>
      <c r="M674" s="22" t="str">
        <f>_xlfn.XLOOKUP(Table1__4[[#This Row],[MAAN8]],program!A:A,program!E:E,"")</f>
        <v/>
      </c>
      <c r="N674" s="22" t="str">
        <f>_xlfn.XLOOKUP(Table1__4[[#This Row],[MAAN8]],program!A:A,program!F:F,"")</f>
        <v/>
      </c>
      <c r="O674" s="22">
        <f>SUMIFS(sellout!N:N,sellout!G:G,Table1__4[[#This Row],[MAAN8]])</f>
        <v>10</v>
      </c>
      <c r="P674" s="2" t="str">
        <f>IFERROR(Table1__4[[#This Row],[Actual]]/Table1__4[[#This Row],[Target]],"")</f>
        <v/>
      </c>
      <c r="Q674" s="22" t="str">
        <f>IFERROR(IF(Table1__4[[#This Row],[Target]]&gt;0,Table1__4[[#This Row],[Target]]-Table1__4[[#This Row],[Actual]],""),"")</f>
        <v/>
      </c>
    </row>
    <row r="675" spans="1:17" x14ac:dyDescent="0.75">
      <c r="A675" s="22" t="s">
        <v>10</v>
      </c>
      <c r="B675" s="22" t="s">
        <v>11</v>
      </c>
      <c r="C675" s="22" t="s">
        <v>46</v>
      </c>
      <c r="D675" s="22" t="s">
        <v>76</v>
      </c>
      <c r="E675" s="22" t="s">
        <v>105</v>
      </c>
      <c r="F675" s="22" t="s">
        <v>49</v>
      </c>
      <c r="G675" s="22" t="s">
        <v>106</v>
      </c>
      <c r="H675">
        <v>65052460</v>
      </c>
      <c r="I675" s="22" t="s">
        <v>7610</v>
      </c>
      <c r="J675" s="22" t="s">
        <v>7716</v>
      </c>
      <c r="K675" s="22" t="str">
        <f>_xlfn.TEXTBEFORE(Table1__4[[#This Row],[ParentName]],"-")</f>
        <v>PC</v>
      </c>
      <c r="L675" s="22" t="str">
        <f>_xlfn.XLOOKUP(Table1__4[[#This Row],[MAAN8]],ASO!F:F,ASO!H:H,"")</f>
        <v/>
      </c>
      <c r="M675" s="22" t="str">
        <f>_xlfn.XLOOKUP(Table1__4[[#This Row],[MAAN8]],program!A:A,program!E:E,"")</f>
        <v>Target Incentive</v>
      </c>
      <c r="N675" s="22">
        <f>_xlfn.XLOOKUP(Table1__4[[#This Row],[MAAN8]],program!A:A,program!F:F,"")</f>
        <v>250</v>
      </c>
      <c r="O675" s="22">
        <f>SUMIFS(sellout!N:N,sellout!G:G,Table1__4[[#This Row],[MAAN8]])</f>
        <v>20</v>
      </c>
      <c r="P675" s="2">
        <f>IFERROR(Table1__4[[#This Row],[Actual]]/Table1__4[[#This Row],[Target]],"")</f>
        <v>0.08</v>
      </c>
      <c r="Q675" s="22">
        <f>IFERROR(IF(Table1__4[[#This Row],[Target]]&gt;0,Table1__4[[#This Row],[Target]]-Table1__4[[#This Row],[Actual]],""),"")</f>
        <v>230</v>
      </c>
    </row>
    <row r="676" spans="1:17" x14ac:dyDescent="0.75">
      <c r="A676" s="22" t="s">
        <v>10</v>
      </c>
      <c r="B676" s="22" t="s">
        <v>11</v>
      </c>
      <c r="C676" s="22" t="s">
        <v>12</v>
      </c>
      <c r="D676" s="22" t="s">
        <v>122</v>
      </c>
      <c r="E676" s="22" t="s">
        <v>149</v>
      </c>
      <c r="F676" s="22" t="s">
        <v>150</v>
      </c>
      <c r="G676" s="22" t="s">
        <v>151</v>
      </c>
      <c r="H676">
        <v>66108638</v>
      </c>
      <c r="I676" s="22" t="s">
        <v>1200</v>
      </c>
      <c r="J676" s="22" t="s">
        <v>1201</v>
      </c>
      <c r="K676" s="22" t="str">
        <f>_xlfn.TEXTBEFORE(Table1__4[[#This Row],[ParentName]],"-")</f>
        <v>BD10</v>
      </c>
      <c r="L676" s="22" t="str">
        <f>_xlfn.XLOOKUP(Table1__4[[#This Row],[MAAN8]],ASO!F:F,ASO!H:H,"")</f>
        <v>Grocery Store</v>
      </c>
      <c r="M676" s="22" t="str">
        <f>_xlfn.XLOOKUP(Table1__4[[#This Row],[MAAN8]],program!A:A,program!E:E,"")</f>
        <v/>
      </c>
      <c r="N676" s="22" t="str">
        <f>_xlfn.XLOOKUP(Table1__4[[#This Row],[MAAN8]],program!A:A,program!F:F,"")</f>
        <v/>
      </c>
      <c r="O676" s="22">
        <f>SUMIFS(sellout!N:N,sellout!G:G,Table1__4[[#This Row],[MAAN8]])</f>
        <v>20</v>
      </c>
      <c r="P676" s="2" t="str">
        <f>IFERROR(Table1__4[[#This Row],[Actual]]/Table1__4[[#This Row],[Target]],"")</f>
        <v/>
      </c>
      <c r="Q676" s="22" t="str">
        <f>IFERROR(IF(Table1__4[[#This Row],[Target]]&gt;0,Table1__4[[#This Row],[Target]]-Table1__4[[#This Row],[Actual]],""),"")</f>
        <v/>
      </c>
    </row>
    <row r="677" spans="1:17" x14ac:dyDescent="0.75">
      <c r="A677" s="22" t="s">
        <v>10</v>
      </c>
      <c r="B677" s="22" t="s">
        <v>11</v>
      </c>
      <c r="C677" s="22" t="s">
        <v>22</v>
      </c>
      <c r="D677" s="22" t="s">
        <v>88</v>
      </c>
      <c r="E677" s="22" t="s">
        <v>256</v>
      </c>
      <c r="F677" s="22" t="s">
        <v>218</v>
      </c>
      <c r="G677" s="22" t="s">
        <v>257</v>
      </c>
      <c r="H677">
        <v>66103017</v>
      </c>
      <c r="I677" s="22" t="s">
        <v>1202</v>
      </c>
      <c r="J677" s="22" t="s">
        <v>1203</v>
      </c>
      <c r="K677" s="22" t="str">
        <f>_xlfn.TEXTBEFORE(Table1__4[[#This Row],[ParentName]],"-")</f>
        <v>BD11</v>
      </c>
      <c r="L677" s="22" t="str">
        <f>_xlfn.XLOOKUP(Table1__4[[#This Row],[MAAN8]],ASO!F:F,ASO!H:H,"")</f>
        <v>Grocery Store</v>
      </c>
      <c r="M677" s="22" t="str">
        <f>_xlfn.XLOOKUP(Table1__4[[#This Row],[MAAN8]],program!A:A,program!E:E,"")</f>
        <v/>
      </c>
      <c r="N677" s="22" t="str">
        <f>_xlfn.XLOOKUP(Table1__4[[#This Row],[MAAN8]],program!A:A,program!F:F,"")</f>
        <v/>
      </c>
      <c r="O677" s="22">
        <f>SUMIFS(sellout!N:N,sellout!G:G,Table1__4[[#This Row],[MAAN8]])</f>
        <v>20</v>
      </c>
      <c r="P677" s="2" t="str">
        <f>IFERROR(Table1__4[[#This Row],[Actual]]/Table1__4[[#This Row],[Target]],"")</f>
        <v/>
      </c>
      <c r="Q677" s="22" t="str">
        <f>IFERROR(IF(Table1__4[[#This Row],[Target]]&gt;0,Table1__4[[#This Row],[Target]]-Table1__4[[#This Row],[Actual]],""),"")</f>
        <v/>
      </c>
    </row>
    <row r="678" spans="1:17" x14ac:dyDescent="0.75">
      <c r="A678" s="22" t="s">
        <v>10</v>
      </c>
      <c r="B678" s="22" t="s">
        <v>11</v>
      </c>
      <c r="C678" s="22" t="s">
        <v>12</v>
      </c>
      <c r="D678" s="22" t="s">
        <v>122</v>
      </c>
      <c r="E678" s="22" t="s">
        <v>309</v>
      </c>
      <c r="F678" s="22" t="s">
        <v>237</v>
      </c>
      <c r="G678" s="22" t="s">
        <v>310</v>
      </c>
      <c r="H678">
        <v>66156330</v>
      </c>
      <c r="I678" s="22" t="s">
        <v>1204</v>
      </c>
      <c r="J678" s="22" t="s">
        <v>1205</v>
      </c>
      <c r="K678" s="22" t="str">
        <f>_xlfn.TEXTBEFORE(Table1__4[[#This Row],[ParentName]],"-")</f>
        <v>BD10</v>
      </c>
      <c r="L678" s="22" t="str">
        <f>_xlfn.XLOOKUP(Table1__4[[#This Row],[MAAN8]],ASO!F:F,ASO!H:H,"")</f>
        <v>Grocery Store</v>
      </c>
      <c r="M678" s="22" t="str">
        <f>_xlfn.XLOOKUP(Table1__4[[#This Row],[MAAN8]],program!A:A,program!E:E,"")</f>
        <v/>
      </c>
      <c r="N678" s="22" t="str">
        <f>_xlfn.XLOOKUP(Table1__4[[#This Row],[MAAN8]],program!A:A,program!F:F,"")</f>
        <v/>
      </c>
      <c r="O678" s="22">
        <f>SUMIFS(sellout!N:N,sellout!G:G,Table1__4[[#This Row],[MAAN8]])</f>
        <v>120</v>
      </c>
      <c r="P678" s="2" t="str">
        <f>IFERROR(Table1__4[[#This Row],[Actual]]/Table1__4[[#This Row],[Target]],"")</f>
        <v/>
      </c>
      <c r="Q678" s="22" t="str">
        <f>IFERROR(IF(Table1__4[[#This Row],[Target]]&gt;0,Table1__4[[#This Row],[Target]]-Table1__4[[#This Row],[Actual]],""),"")</f>
        <v/>
      </c>
    </row>
    <row r="679" spans="1:17" x14ac:dyDescent="0.75">
      <c r="A679" s="22" t="s">
        <v>10</v>
      </c>
      <c r="B679" s="22" t="s">
        <v>11</v>
      </c>
      <c r="C679" s="22" t="s">
        <v>12</v>
      </c>
      <c r="D679" s="22" t="s">
        <v>38</v>
      </c>
      <c r="E679" s="22" t="s">
        <v>166</v>
      </c>
      <c r="F679" s="22" t="s">
        <v>40</v>
      </c>
      <c r="G679" s="22" t="s">
        <v>167</v>
      </c>
      <c r="H679">
        <v>66104658</v>
      </c>
      <c r="I679" s="22" t="s">
        <v>1206</v>
      </c>
      <c r="J679" s="22" t="s">
        <v>1207</v>
      </c>
      <c r="K679" s="22" t="str">
        <f>_xlfn.TEXTBEFORE(Table1__4[[#This Row],[ParentName]],"-")</f>
        <v>BD16</v>
      </c>
      <c r="L679" s="22" t="str">
        <f>_xlfn.XLOOKUP(Table1__4[[#This Row],[MAAN8]],ASO!F:F,ASO!H:H,"")</f>
        <v>Grocery Store - Home Delivery</v>
      </c>
      <c r="M679" s="22" t="str">
        <f>_xlfn.XLOOKUP(Table1__4[[#This Row],[MAAN8]],program!A:A,program!E:E,"")</f>
        <v/>
      </c>
      <c r="N679" s="22" t="str">
        <f>_xlfn.XLOOKUP(Table1__4[[#This Row],[MAAN8]],program!A:A,program!F:F,"")</f>
        <v/>
      </c>
      <c r="O679" s="22">
        <f>SUMIFS(sellout!N:N,sellout!G:G,Table1__4[[#This Row],[MAAN8]])</f>
        <v>20</v>
      </c>
      <c r="P679" s="2" t="str">
        <f>IFERROR(Table1__4[[#This Row],[Actual]]/Table1__4[[#This Row],[Target]],"")</f>
        <v/>
      </c>
      <c r="Q679" s="22" t="str">
        <f>IFERROR(IF(Table1__4[[#This Row],[Target]]&gt;0,Table1__4[[#This Row],[Target]]-Table1__4[[#This Row],[Actual]],""),"")</f>
        <v/>
      </c>
    </row>
    <row r="680" spans="1:17" x14ac:dyDescent="0.75">
      <c r="A680" s="22" t="s">
        <v>10</v>
      </c>
      <c r="B680" s="22" t="s">
        <v>11</v>
      </c>
      <c r="C680" s="22" t="s">
        <v>12</v>
      </c>
      <c r="D680" s="22" t="s">
        <v>38</v>
      </c>
      <c r="E680" s="22" t="s">
        <v>39</v>
      </c>
      <c r="F680" s="22" t="s">
        <v>40</v>
      </c>
      <c r="G680" s="22" t="s">
        <v>41</v>
      </c>
      <c r="H680">
        <v>66110668</v>
      </c>
      <c r="I680" s="22" t="s">
        <v>1208</v>
      </c>
      <c r="J680" s="22" t="s">
        <v>1129</v>
      </c>
      <c r="K680" s="22" t="str">
        <f>_xlfn.TEXTBEFORE(Table1__4[[#This Row],[ParentName]],"-")</f>
        <v>BD16</v>
      </c>
      <c r="L680" s="22" t="str">
        <f>_xlfn.XLOOKUP(Table1__4[[#This Row],[MAAN8]],ASO!F:F,ASO!H:H,"")</f>
        <v>Grocery Store</v>
      </c>
      <c r="M680" s="22" t="str">
        <f>_xlfn.XLOOKUP(Table1__4[[#This Row],[MAAN8]],program!A:A,program!E:E,"")</f>
        <v/>
      </c>
      <c r="N680" s="22" t="str">
        <f>_xlfn.XLOOKUP(Table1__4[[#This Row],[MAAN8]],program!A:A,program!F:F,"")</f>
        <v/>
      </c>
      <c r="O680" s="22">
        <f>SUMIFS(sellout!N:N,sellout!G:G,Table1__4[[#This Row],[MAAN8]])</f>
        <v>0</v>
      </c>
      <c r="P680" s="2" t="str">
        <f>IFERROR(Table1__4[[#This Row],[Actual]]/Table1__4[[#This Row],[Target]],"")</f>
        <v/>
      </c>
      <c r="Q680" s="22" t="str">
        <f>IFERROR(IF(Table1__4[[#This Row],[Target]]&gt;0,Table1__4[[#This Row],[Target]]-Table1__4[[#This Row],[Actual]],""),"")</f>
        <v/>
      </c>
    </row>
    <row r="681" spans="1:17" x14ac:dyDescent="0.75">
      <c r="A681" s="22" t="s">
        <v>10</v>
      </c>
      <c r="B681" s="22" t="s">
        <v>11</v>
      </c>
      <c r="C681" s="22" t="s">
        <v>22</v>
      </c>
      <c r="D681" s="22" t="s">
        <v>23</v>
      </c>
      <c r="E681" s="22" t="s">
        <v>62</v>
      </c>
      <c r="F681" s="22" t="s">
        <v>63</v>
      </c>
      <c r="G681" s="22" t="s">
        <v>64</v>
      </c>
      <c r="H681">
        <v>66101838</v>
      </c>
      <c r="I681" s="22" t="s">
        <v>1209</v>
      </c>
      <c r="J681" s="22" t="s">
        <v>1210</v>
      </c>
      <c r="K681" s="22" t="str">
        <f>_xlfn.TEXTBEFORE(Table1__4[[#This Row],[ParentName]],"-")</f>
        <v>BD12</v>
      </c>
      <c r="L681" s="22" t="str">
        <f>_xlfn.XLOOKUP(Table1__4[[#This Row],[MAAN8]],ASO!F:F,ASO!H:H,"")</f>
        <v>Grocery Store - Home Delivery</v>
      </c>
      <c r="M681" s="22" t="str">
        <f>_xlfn.XLOOKUP(Table1__4[[#This Row],[MAAN8]],program!A:A,program!E:E,"")</f>
        <v/>
      </c>
      <c r="N681" s="22" t="str">
        <f>_xlfn.XLOOKUP(Table1__4[[#This Row],[MAAN8]],program!A:A,program!F:F,"")</f>
        <v/>
      </c>
      <c r="O681" s="22">
        <f>SUMIFS(sellout!N:N,sellout!G:G,Table1__4[[#This Row],[MAAN8]])</f>
        <v>0</v>
      </c>
      <c r="P681" s="2" t="str">
        <f>IFERROR(Table1__4[[#This Row],[Actual]]/Table1__4[[#This Row],[Target]],"")</f>
        <v/>
      </c>
      <c r="Q681" s="22" t="str">
        <f>IFERROR(IF(Table1__4[[#This Row],[Target]]&gt;0,Table1__4[[#This Row],[Target]]-Table1__4[[#This Row],[Actual]],""),"")</f>
        <v/>
      </c>
    </row>
    <row r="682" spans="1:17" x14ac:dyDescent="0.75">
      <c r="A682" s="22" t="s">
        <v>10</v>
      </c>
      <c r="B682" s="22" t="s">
        <v>11</v>
      </c>
      <c r="C682" s="22" t="s">
        <v>12</v>
      </c>
      <c r="D682" s="22" t="s">
        <v>38</v>
      </c>
      <c r="E682" s="22" t="s">
        <v>166</v>
      </c>
      <c r="F682" s="22" t="s">
        <v>40</v>
      </c>
      <c r="G682" s="22" t="s">
        <v>167</v>
      </c>
      <c r="H682">
        <v>66150655</v>
      </c>
      <c r="I682" s="22" t="s">
        <v>1211</v>
      </c>
      <c r="J682" s="22" t="s">
        <v>1212</v>
      </c>
      <c r="K682" s="22" t="str">
        <f>_xlfn.TEXTBEFORE(Table1__4[[#This Row],[ParentName]],"-")</f>
        <v>BD16</v>
      </c>
      <c r="L682" s="22" t="str">
        <f>_xlfn.XLOOKUP(Table1__4[[#This Row],[MAAN8]],ASO!F:F,ASO!H:H,"")</f>
        <v>Grocery Store</v>
      </c>
      <c r="M682" s="22" t="str">
        <f>_xlfn.XLOOKUP(Table1__4[[#This Row],[MAAN8]],program!A:A,program!E:E,"")</f>
        <v/>
      </c>
      <c r="N682" s="22" t="str">
        <f>_xlfn.XLOOKUP(Table1__4[[#This Row],[MAAN8]],program!A:A,program!F:F,"")</f>
        <v/>
      </c>
      <c r="O682" s="22">
        <f>SUMIFS(sellout!N:N,sellout!G:G,Table1__4[[#This Row],[MAAN8]])</f>
        <v>35</v>
      </c>
      <c r="P682" s="2" t="str">
        <f>IFERROR(Table1__4[[#This Row],[Actual]]/Table1__4[[#This Row],[Target]],"")</f>
        <v/>
      </c>
      <c r="Q682" s="22" t="str">
        <f>IFERROR(IF(Table1__4[[#This Row],[Target]]&gt;0,Table1__4[[#This Row],[Target]]-Table1__4[[#This Row],[Actual]],""),"")</f>
        <v/>
      </c>
    </row>
    <row r="683" spans="1:17" x14ac:dyDescent="0.75">
      <c r="A683" s="22" t="s">
        <v>10</v>
      </c>
      <c r="B683" s="22" t="s">
        <v>11</v>
      </c>
      <c r="C683" s="22" t="s">
        <v>22</v>
      </c>
      <c r="D683" s="22" t="s">
        <v>23</v>
      </c>
      <c r="E683" s="22" t="s">
        <v>84</v>
      </c>
      <c r="F683" s="22" t="s">
        <v>63</v>
      </c>
      <c r="G683" s="22" t="s">
        <v>85</v>
      </c>
      <c r="H683">
        <v>66107250</v>
      </c>
      <c r="I683" s="22" t="s">
        <v>1213</v>
      </c>
      <c r="J683" s="22" t="s">
        <v>1214</v>
      </c>
      <c r="K683" s="22" t="str">
        <f>_xlfn.TEXTBEFORE(Table1__4[[#This Row],[ParentName]],"-")</f>
        <v>BD12</v>
      </c>
      <c r="L683" s="22" t="str">
        <f>_xlfn.XLOOKUP(Table1__4[[#This Row],[MAAN8]],ASO!F:F,ASO!H:H,"")</f>
        <v>Grocery Store</v>
      </c>
      <c r="M683" s="22" t="str">
        <f>_xlfn.XLOOKUP(Table1__4[[#This Row],[MAAN8]],program!A:A,program!E:E,"")</f>
        <v/>
      </c>
      <c r="N683" s="22" t="str">
        <f>_xlfn.XLOOKUP(Table1__4[[#This Row],[MAAN8]],program!A:A,program!F:F,"")</f>
        <v/>
      </c>
      <c r="O683" s="22">
        <f>SUMIFS(sellout!N:N,sellout!G:G,Table1__4[[#This Row],[MAAN8]])</f>
        <v>3</v>
      </c>
      <c r="P683" s="2" t="str">
        <f>IFERROR(Table1__4[[#This Row],[Actual]]/Table1__4[[#This Row],[Target]],"")</f>
        <v/>
      </c>
      <c r="Q683" s="22" t="str">
        <f>IFERROR(IF(Table1__4[[#This Row],[Target]]&gt;0,Table1__4[[#This Row],[Target]]-Table1__4[[#This Row],[Actual]],""),"")</f>
        <v/>
      </c>
    </row>
    <row r="684" spans="1:17" x14ac:dyDescent="0.75">
      <c r="A684" s="22" t="s">
        <v>10</v>
      </c>
      <c r="B684" s="22" t="s">
        <v>11</v>
      </c>
      <c r="C684" s="22" t="s">
        <v>12</v>
      </c>
      <c r="D684" s="22" t="s">
        <v>122</v>
      </c>
      <c r="E684" s="22" t="s">
        <v>778</v>
      </c>
      <c r="F684" s="22" t="s">
        <v>124</v>
      </c>
      <c r="G684" s="22" t="s">
        <v>779</v>
      </c>
      <c r="H684">
        <v>66152679</v>
      </c>
      <c r="I684" s="22" t="s">
        <v>1215</v>
      </c>
      <c r="J684" s="22" t="s">
        <v>1216</v>
      </c>
      <c r="K684" s="22" t="str">
        <f>_xlfn.TEXTBEFORE(Table1__4[[#This Row],[ParentName]],"-")</f>
        <v>BD10</v>
      </c>
      <c r="L684" s="22" t="str">
        <f>_xlfn.XLOOKUP(Table1__4[[#This Row],[MAAN8]],ASO!F:F,ASO!H:H,"")</f>
        <v>Grocery Store</v>
      </c>
      <c r="M684" s="22" t="str">
        <f>_xlfn.XLOOKUP(Table1__4[[#This Row],[MAAN8]],program!A:A,program!E:E,"")</f>
        <v/>
      </c>
      <c r="N684" s="22" t="str">
        <f>_xlfn.XLOOKUP(Table1__4[[#This Row],[MAAN8]],program!A:A,program!F:F,"")</f>
        <v/>
      </c>
      <c r="O684" s="22">
        <f>SUMIFS(sellout!N:N,sellout!G:G,Table1__4[[#This Row],[MAAN8]])</f>
        <v>35</v>
      </c>
      <c r="P684" s="2" t="str">
        <f>IFERROR(Table1__4[[#This Row],[Actual]]/Table1__4[[#This Row],[Target]],"")</f>
        <v/>
      </c>
      <c r="Q684" s="22" t="str">
        <f>IFERROR(IF(Table1__4[[#This Row],[Target]]&gt;0,Table1__4[[#This Row],[Target]]-Table1__4[[#This Row],[Actual]],""),"")</f>
        <v/>
      </c>
    </row>
    <row r="685" spans="1:17" x14ac:dyDescent="0.75">
      <c r="A685" s="22" t="s">
        <v>10</v>
      </c>
      <c r="B685" s="22" t="s">
        <v>11</v>
      </c>
      <c r="C685" s="22" t="s">
        <v>12</v>
      </c>
      <c r="D685" s="22" t="s">
        <v>122</v>
      </c>
      <c r="E685" s="22" t="s">
        <v>149</v>
      </c>
      <c r="F685" s="22" t="s">
        <v>150</v>
      </c>
      <c r="G685" s="22" t="s">
        <v>151</v>
      </c>
      <c r="H685">
        <v>66153356</v>
      </c>
      <c r="I685" s="22" t="s">
        <v>1217</v>
      </c>
      <c r="J685" s="22" t="s">
        <v>1218</v>
      </c>
      <c r="K685" s="22" t="str">
        <f>_xlfn.TEXTBEFORE(Table1__4[[#This Row],[ParentName]],"-")</f>
        <v>BD10</v>
      </c>
      <c r="L685" s="22" t="str">
        <f>_xlfn.XLOOKUP(Table1__4[[#This Row],[MAAN8]],ASO!F:F,ASO!H:H,"")</f>
        <v>Grocery Store</v>
      </c>
      <c r="M685" s="22" t="str">
        <f>_xlfn.XLOOKUP(Table1__4[[#This Row],[MAAN8]],program!A:A,program!E:E,"")</f>
        <v/>
      </c>
      <c r="N685" s="22" t="str">
        <f>_xlfn.XLOOKUP(Table1__4[[#This Row],[MAAN8]],program!A:A,program!F:F,"")</f>
        <v/>
      </c>
      <c r="O685" s="22">
        <f>SUMIFS(sellout!N:N,sellout!G:G,Table1__4[[#This Row],[MAAN8]])</f>
        <v>0</v>
      </c>
      <c r="P685" s="2" t="str">
        <f>IFERROR(Table1__4[[#This Row],[Actual]]/Table1__4[[#This Row],[Target]],"")</f>
        <v/>
      </c>
      <c r="Q685" s="22" t="str">
        <f>IFERROR(IF(Table1__4[[#This Row],[Target]]&gt;0,Table1__4[[#This Row],[Target]]-Table1__4[[#This Row],[Actual]],""),"")</f>
        <v/>
      </c>
    </row>
    <row r="686" spans="1:17" x14ac:dyDescent="0.75">
      <c r="A686" s="22" t="s">
        <v>10</v>
      </c>
      <c r="B686" s="22" t="s">
        <v>11</v>
      </c>
      <c r="C686" s="22" t="s">
        <v>12</v>
      </c>
      <c r="D686" s="22" t="s">
        <v>122</v>
      </c>
      <c r="E686" s="22" t="s">
        <v>206</v>
      </c>
      <c r="F686" s="22" t="s">
        <v>124</v>
      </c>
      <c r="G686" s="22" t="s">
        <v>207</v>
      </c>
      <c r="H686">
        <v>66150359</v>
      </c>
      <c r="I686" s="22" t="s">
        <v>1219</v>
      </c>
      <c r="J686" s="22" t="s">
        <v>1220</v>
      </c>
      <c r="K686" s="22" t="str">
        <f>_xlfn.TEXTBEFORE(Table1__4[[#This Row],[ParentName]],"-")</f>
        <v>BD10</v>
      </c>
      <c r="L686" s="22" t="str">
        <f>_xlfn.XLOOKUP(Table1__4[[#This Row],[MAAN8]],ASO!F:F,ASO!H:H,"")</f>
        <v>Grocery Store</v>
      </c>
      <c r="M686" s="22" t="str">
        <f>_xlfn.XLOOKUP(Table1__4[[#This Row],[MAAN8]],program!A:A,program!E:E,"")</f>
        <v/>
      </c>
      <c r="N686" s="22" t="str">
        <f>_xlfn.XLOOKUP(Table1__4[[#This Row],[MAAN8]],program!A:A,program!F:F,"")</f>
        <v/>
      </c>
      <c r="O686" s="22">
        <f>SUMIFS(sellout!N:N,sellout!G:G,Table1__4[[#This Row],[MAAN8]])</f>
        <v>20</v>
      </c>
      <c r="P686" s="2" t="str">
        <f>IFERROR(Table1__4[[#This Row],[Actual]]/Table1__4[[#This Row],[Target]],"")</f>
        <v/>
      </c>
      <c r="Q686" s="22" t="str">
        <f>IFERROR(IF(Table1__4[[#This Row],[Target]]&gt;0,Table1__4[[#This Row],[Target]]-Table1__4[[#This Row],[Actual]],""),"")</f>
        <v/>
      </c>
    </row>
    <row r="687" spans="1:17" x14ac:dyDescent="0.75">
      <c r="A687" s="22" t="s">
        <v>10</v>
      </c>
      <c r="B687" s="22" t="s">
        <v>11</v>
      </c>
      <c r="C687" s="22" t="s">
        <v>22</v>
      </c>
      <c r="D687" s="22" t="s">
        <v>23</v>
      </c>
      <c r="E687" s="22" t="s">
        <v>24</v>
      </c>
      <c r="F687" s="22" t="s">
        <v>25</v>
      </c>
      <c r="G687" s="22" t="s">
        <v>26</v>
      </c>
      <c r="H687">
        <v>66150898</v>
      </c>
      <c r="I687" s="22" t="s">
        <v>1222</v>
      </c>
      <c r="J687" s="22" t="s">
        <v>1223</v>
      </c>
      <c r="K687" s="22" t="str">
        <f>_xlfn.TEXTBEFORE(Table1__4[[#This Row],[ParentName]],"-")</f>
        <v>BD12</v>
      </c>
      <c r="L687" s="22" t="str">
        <f>_xlfn.XLOOKUP(Table1__4[[#This Row],[MAAN8]],ASO!F:F,ASO!H:H,"")</f>
        <v>Quan Nhau Mainstream</v>
      </c>
      <c r="M687" s="22" t="str">
        <f>_xlfn.XLOOKUP(Table1__4[[#This Row],[MAAN8]],program!A:A,program!E:E,"")</f>
        <v/>
      </c>
      <c r="N687" s="22" t="str">
        <f>_xlfn.XLOOKUP(Table1__4[[#This Row],[MAAN8]],program!A:A,program!F:F,"")</f>
        <v/>
      </c>
      <c r="O687" s="22">
        <f>SUMIFS(sellout!N:N,sellout!G:G,Table1__4[[#This Row],[MAAN8]])</f>
        <v>40</v>
      </c>
      <c r="P687" s="2" t="str">
        <f>IFERROR(Table1__4[[#This Row],[Actual]]/Table1__4[[#This Row],[Target]],"")</f>
        <v/>
      </c>
      <c r="Q687" s="22" t="str">
        <f>IFERROR(IF(Table1__4[[#This Row],[Target]]&gt;0,Table1__4[[#This Row],[Target]]-Table1__4[[#This Row],[Actual]],""),"")</f>
        <v/>
      </c>
    </row>
    <row r="688" spans="1:17" x14ac:dyDescent="0.75">
      <c r="A688" s="22" t="s">
        <v>10</v>
      </c>
      <c r="B688" s="22" t="s">
        <v>11</v>
      </c>
      <c r="C688" s="22" t="s">
        <v>12</v>
      </c>
      <c r="D688" s="22" t="s">
        <v>122</v>
      </c>
      <c r="E688" s="22" t="s">
        <v>1707</v>
      </c>
      <c r="F688" s="22" t="s">
        <v>237</v>
      </c>
      <c r="G688" s="22" t="s">
        <v>1708</v>
      </c>
      <c r="H688">
        <v>66104385</v>
      </c>
      <c r="I688" s="22" t="s">
        <v>8084</v>
      </c>
      <c r="J688" s="22" t="s">
        <v>8085</v>
      </c>
      <c r="K688" s="22" t="str">
        <f>_xlfn.TEXTBEFORE(Table1__4[[#This Row],[ParentName]],"-")</f>
        <v>BD10</v>
      </c>
      <c r="L688" s="22" t="str">
        <f>_xlfn.XLOOKUP(Table1__4[[#This Row],[MAAN8]],ASO!F:F,ASO!H:H,"")</f>
        <v/>
      </c>
      <c r="M688" s="22" t="str">
        <f>_xlfn.XLOOKUP(Table1__4[[#This Row],[MAAN8]],program!A:A,program!E:E,"")</f>
        <v/>
      </c>
      <c r="N688" s="22" t="str">
        <f>_xlfn.XLOOKUP(Table1__4[[#This Row],[MAAN8]],program!A:A,program!F:F,"")</f>
        <v/>
      </c>
      <c r="O688" s="22">
        <f>SUMIFS(sellout!N:N,sellout!G:G,Table1__4[[#This Row],[MAAN8]])</f>
        <v>0</v>
      </c>
      <c r="P688" s="2" t="str">
        <f>IFERROR(Table1__4[[#This Row],[Actual]]/Table1__4[[#This Row],[Target]],"")</f>
        <v/>
      </c>
      <c r="Q688" s="22" t="str">
        <f>IFERROR(IF(Table1__4[[#This Row],[Target]]&gt;0,Table1__4[[#This Row],[Target]]-Table1__4[[#This Row],[Actual]],""),"")</f>
        <v/>
      </c>
    </row>
    <row r="689" spans="1:17" x14ac:dyDescent="0.75">
      <c r="A689" s="22" t="s">
        <v>10</v>
      </c>
      <c r="B689" s="22" t="s">
        <v>11</v>
      </c>
      <c r="C689" s="22" t="s">
        <v>22</v>
      </c>
      <c r="D689" s="22" t="s">
        <v>23</v>
      </c>
      <c r="E689" s="22" t="s">
        <v>62</v>
      </c>
      <c r="F689" s="22" t="s">
        <v>63</v>
      </c>
      <c r="G689" s="22" t="s">
        <v>64</v>
      </c>
      <c r="H689">
        <v>66155885</v>
      </c>
      <c r="I689" s="22" t="s">
        <v>1224</v>
      </c>
      <c r="J689" s="22" t="s">
        <v>1225</v>
      </c>
      <c r="K689" s="22" t="str">
        <f>_xlfn.TEXTBEFORE(Table1__4[[#This Row],[ParentName]],"-")</f>
        <v>BD12</v>
      </c>
      <c r="L689" s="22" t="str">
        <f>_xlfn.XLOOKUP(Table1__4[[#This Row],[MAAN8]],ASO!F:F,ASO!H:H,"")</f>
        <v>Grocery Store</v>
      </c>
      <c r="M689" s="22" t="str">
        <f>_xlfn.XLOOKUP(Table1__4[[#This Row],[MAAN8]],program!A:A,program!E:E,"")</f>
        <v/>
      </c>
      <c r="N689" s="22" t="str">
        <f>_xlfn.XLOOKUP(Table1__4[[#This Row],[MAAN8]],program!A:A,program!F:F,"")</f>
        <v/>
      </c>
      <c r="O689" s="22">
        <f>SUMIFS(sellout!N:N,sellout!G:G,Table1__4[[#This Row],[MAAN8]])</f>
        <v>0</v>
      </c>
      <c r="P689" s="2" t="str">
        <f>IFERROR(Table1__4[[#This Row],[Actual]]/Table1__4[[#This Row],[Target]],"")</f>
        <v/>
      </c>
      <c r="Q689" s="22" t="str">
        <f>IFERROR(IF(Table1__4[[#This Row],[Target]]&gt;0,Table1__4[[#This Row],[Target]]-Table1__4[[#This Row],[Actual]],""),"")</f>
        <v/>
      </c>
    </row>
    <row r="690" spans="1:17" x14ac:dyDescent="0.75">
      <c r="A690" s="22" t="s">
        <v>10</v>
      </c>
      <c r="B690" s="22" t="s">
        <v>11</v>
      </c>
      <c r="C690" s="22" t="s">
        <v>22</v>
      </c>
      <c r="D690" s="22" t="s">
        <v>88</v>
      </c>
      <c r="E690" s="22" t="s">
        <v>166</v>
      </c>
      <c r="F690" s="22" t="s">
        <v>40</v>
      </c>
      <c r="G690" s="22" t="s">
        <v>167</v>
      </c>
      <c r="H690">
        <v>66106645</v>
      </c>
      <c r="I690" s="22" t="s">
        <v>1226</v>
      </c>
      <c r="J690" s="22" t="s">
        <v>1227</v>
      </c>
      <c r="K690" s="22" t="str">
        <f>_xlfn.TEXTBEFORE(Table1__4[[#This Row],[ParentName]],"-")</f>
        <v>BD11</v>
      </c>
      <c r="L690" s="22" t="str">
        <f>_xlfn.XLOOKUP(Table1__4[[#This Row],[MAAN8]],ASO!F:F,ASO!H:H,"")</f>
        <v>Grocery Store</v>
      </c>
      <c r="M690" s="22" t="str">
        <f>_xlfn.XLOOKUP(Table1__4[[#This Row],[MAAN8]],program!A:A,program!E:E,"")</f>
        <v/>
      </c>
      <c r="N690" s="22" t="str">
        <f>_xlfn.XLOOKUP(Table1__4[[#This Row],[MAAN8]],program!A:A,program!F:F,"")</f>
        <v/>
      </c>
      <c r="O690" s="22">
        <f>SUMIFS(sellout!N:N,sellout!G:G,Table1__4[[#This Row],[MAAN8]])</f>
        <v>0</v>
      </c>
      <c r="P690" s="2" t="str">
        <f>IFERROR(Table1__4[[#This Row],[Actual]]/Table1__4[[#This Row],[Target]],"")</f>
        <v/>
      </c>
      <c r="Q690" s="22" t="str">
        <f>IFERROR(IF(Table1__4[[#This Row],[Target]]&gt;0,Table1__4[[#This Row],[Target]]-Table1__4[[#This Row],[Actual]],""),"")</f>
        <v/>
      </c>
    </row>
    <row r="691" spans="1:17" x14ac:dyDescent="0.75">
      <c r="A691" s="22" t="s">
        <v>10</v>
      </c>
      <c r="B691" s="22" t="s">
        <v>11</v>
      </c>
      <c r="C691" s="22" t="s">
        <v>12</v>
      </c>
      <c r="D691" s="22" t="s">
        <v>122</v>
      </c>
      <c r="E691" s="22" t="s">
        <v>519</v>
      </c>
      <c r="F691" s="22" t="s">
        <v>237</v>
      </c>
      <c r="G691" s="22" t="s">
        <v>520</v>
      </c>
      <c r="H691">
        <v>66150424</v>
      </c>
      <c r="I691" s="22" t="s">
        <v>1228</v>
      </c>
      <c r="J691" s="22" t="s">
        <v>1229</v>
      </c>
      <c r="K691" s="22" t="str">
        <f>_xlfn.TEXTBEFORE(Table1__4[[#This Row],[ParentName]],"-")</f>
        <v>BD10</v>
      </c>
      <c r="L691" s="22" t="str">
        <f>_xlfn.XLOOKUP(Table1__4[[#This Row],[MAAN8]],ASO!F:F,ASO!H:H,"")</f>
        <v>Grocery Store - Home Delivery</v>
      </c>
      <c r="M691" s="22" t="str">
        <f>_xlfn.XLOOKUP(Table1__4[[#This Row],[MAAN8]],program!A:A,program!E:E,"")</f>
        <v/>
      </c>
      <c r="N691" s="22" t="str">
        <f>_xlfn.XLOOKUP(Table1__4[[#This Row],[MAAN8]],program!A:A,program!F:F,"")</f>
        <v/>
      </c>
      <c r="O691" s="22">
        <f>SUMIFS(sellout!N:N,sellout!G:G,Table1__4[[#This Row],[MAAN8]])</f>
        <v>25</v>
      </c>
      <c r="P691" s="2" t="str">
        <f>IFERROR(Table1__4[[#This Row],[Actual]]/Table1__4[[#This Row],[Target]],"")</f>
        <v/>
      </c>
      <c r="Q691" s="22" t="str">
        <f>IFERROR(IF(Table1__4[[#This Row],[Target]]&gt;0,Table1__4[[#This Row],[Target]]-Table1__4[[#This Row],[Actual]],""),"")</f>
        <v/>
      </c>
    </row>
    <row r="692" spans="1:17" x14ac:dyDescent="0.75">
      <c r="A692" s="22" t="s">
        <v>10</v>
      </c>
      <c r="B692" s="22" t="s">
        <v>11</v>
      </c>
      <c r="C692" s="22" t="s">
        <v>22</v>
      </c>
      <c r="D692" s="22" t="s">
        <v>180</v>
      </c>
      <c r="E692" s="22" t="s">
        <v>262</v>
      </c>
      <c r="F692" s="22" t="s">
        <v>63</v>
      </c>
      <c r="G692" s="22" t="s">
        <v>263</v>
      </c>
      <c r="H692">
        <v>66102681</v>
      </c>
      <c r="I692" s="22" t="s">
        <v>1230</v>
      </c>
      <c r="J692" s="22" t="s">
        <v>788</v>
      </c>
      <c r="K692" s="22" t="str">
        <f>_xlfn.TEXTBEFORE(Table1__4[[#This Row],[ParentName]],"-")</f>
        <v>BD14</v>
      </c>
      <c r="L692" s="22" t="str">
        <f>_xlfn.XLOOKUP(Table1__4[[#This Row],[MAAN8]],ASO!F:F,ASO!H:H,"")</f>
        <v>Grocery Store</v>
      </c>
      <c r="M692" s="22" t="str">
        <f>_xlfn.XLOOKUP(Table1__4[[#This Row],[MAAN8]],program!A:A,program!E:E,"")</f>
        <v/>
      </c>
      <c r="N692" s="22" t="str">
        <f>_xlfn.XLOOKUP(Table1__4[[#This Row],[MAAN8]],program!A:A,program!F:F,"")</f>
        <v/>
      </c>
      <c r="O692" s="22">
        <f>SUMIFS(sellout!N:N,sellout!G:G,Table1__4[[#This Row],[MAAN8]])</f>
        <v>150</v>
      </c>
      <c r="P692" s="2" t="str">
        <f>IFERROR(Table1__4[[#This Row],[Actual]]/Table1__4[[#This Row],[Target]],"")</f>
        <v/>
      </c>
      <c r="Q692" s="22" t="str">
        <f>IFERROR(IF(Table1__4[[#This Row],[Target]]&gt;0,Table1__4[[#This Row],[Target]]-Table1__4[[#This Row],[Actual]],""),"")</f>
        <v/>
      </c>
    </row>
    <row r="693" spans="1:17" x14ac:dyDescent="0.75">
      <c r="A693" s="22" t="s">
        <v>10</v>
      </c>
      <c r="B693" s="22" t="s">
        <v>11</v>
      </c>
      <c r="C693" s="22" t="s">
        <v>22</v>
      </c>
      <c r="D693" s="22" t="s">
        <v>180</v>
      </c>
      <c r="E693" s="22" t="s">
        <v>262</v>
      </c>
      <c r="F693" s="22" t="s">
        <v>63</v>
      </c>
      <c r="G693" s="22" t="s">
        <v>263</v>
      </c>
      <c r="H693">
        <v>66108742</v>
      </c>
      <c r="I693" s="22" t="s">
        <v>1231</v>
      </c>
      <c r="J693" s="22" t="s">
        <v>1232</v>
      </c>
      <c r="K693" s="22" t="str">
        <f>_xlfn.TEXTBEFORE(Table1__4[[#This Row],[ParentName]],"-")</f>
        <v>BD14</v>
      </c>
      <c r="L693" s="22" t="str">
        <f>_xlfn.XLOOKUP(Table1__4[[#This Row],[MAAN8]],ASO!F:F,ASO!H:H,"")</f>
        <v>Grocery Store</v>
      </c>
      <c r="M693" s="22" t="str">
        <f>_xlfn.XLOOKUP(Table1__4[[#This Row],[MAAN8]],program!A:A,program!E:E,"")</f>
        <v/>
      </c>
      <c r="N693" s="22" t="str">
        <f>_xlfn.XLOOKUP(Table1__4[[#This Row],[MAAN8]],program!A:A,program!F:F,"")</f>
        <v/>
      </c>
      <c r="O693" s="22">
        <f>SUMIFS(sellout!N:N,sellout!G:G,Table1__4[[#This Row],[MAAN8]])</f>
        <v>0</v>
      </c>
      <c r="P693" s="2" t="str">
        <f>IFERROR(Table1__4[[#This Row],[Actual]]/Table1__4[[#This Row],[Target]],"")</f>
        <v/>
      </c>
      <c r="Q693" s="22" t="str">
        <f>IFERROR(IF(Table1__4[[#This Row],[Target]]&gt;0,Table1__4[[#This Row],[Target]]-Table1__4[[#This Row],[Actual]],""),"")</f>
        <v/>
      </c>
    </row>
    <row r="694" spans="1:17" x14ac:dyDescent="0.75">
      <c r="A694" s="22" t="s">
        <v>10</v>
      </c>
      <c r="B694" s="22" t="s">
        <v>11</v>
      </c>
      <c r="C694" s="22" t="s">
        <v>12</v>
      </c>
      <c r="D694" s="22" t="s">
        <v>122</v>
      </c>
      <c r="E694" s="22" t="s">
        <v>309</v>
      </c>
      <c r="F694" s="22" t="s">
        <v>237</v>
      </c>
      <c r="G694" s="22" t="s">
        <v>310</v>
      </c>
      <c r="H694">
        <v>66150408</v>
      </c>
      <c r="I694" s="22" t="s">
        <v>1233</v>
      </c>
      <c r="J694" s="22" t="s">
        <v>1234</v>
      </c>
      <c r="K694" s="22" t="str">
        <f>_xlfn.TEXTBEFORE(Table1__4[[#This Row],[ParentName]],"-")</f>
        <v>BD10</v>
      </c>
      <c r="L694" s="22" t="str">
        <f>_xlfn.XLOOKUP(Table1__4[[#This Row],[MAAN8]],ASO!F:F,ASO!H:H,"")</f>
        <v>Grocery Store</v>
      </c>
      <c r="M694" s="22" t="str">
        <f>_xlfn.XLOOKUP(Table1__4[[#This Row],[MAAN8]],program!A:A,program!E:E,"")</f>
        <v/>
      </c>
      <c r="N694" s="22" t="str">
        <f>_xlfn.XLOOKUP(Table1__4[[#This Row],[MAAN8]],program!A:A,program!F:F,"")</f>
        <v/>
      </c>
      <c r="O694" s="22">
        <f>SUMIFS(sellout!N:N,sellout!G:G,Table1__4[[#This Row],[MAAN8]])</f>
        <v>0</v>
      </c>
      <c r="P694" s="2" t="str">
        <f>IFERROR(Table1__4[[#This Row],[Actual]]/Table1__4[[#This Row],[Target]],"")</f>
        <v/>
      </c>
      <c r="Q694" s="22" t="str">
        <f>IFERROR(IF(Table1__4[[#This Row],[Target]]&gt;0,Table1__4[[#This Row],[Target]]-Table1__4[[#This Row],[Actual]],""),"")</f>
        <v/>
      </c>
    </row>
    <row r="695" spans="1:17" x14ac:dyDescent="0.75">
      <c r="A695" s="22" t="s">
        <v>10</v>
      </c>
      <c r="B695" s="22" t="s">
        <v>11</v>
      </c>
      <c r="C695" s="22" t="s">
        <v>12</v>
      </c>
      <c r="D695" s="22" t="s">
        <v>122</v>
      </c>
      <c r="E695" s="22" t="s">
        <v>357</v>
      </c>
      <c r="F695" s="22" t="s">
        <v>150</v>
      </c>
      <c r="G695" s="22" t="s">
        <v>358</v>
      </c>
      <c r="H695">
        <v>66115592</v>
      </c>
      <c r="I695" s="22" t="s">
        <v>7430</v>
      </c>
      <c r="J695" s="22" t="s">
        <v>7431</v>
      </c>
      <c r="K695" s="22" t="str">
        <f>_xlfn.TEXTBEFORE(Table1__4[[#This Row],[ParentName]],"-")</f>
        <v>BD10</v>
      </c>
      <c r="L695" s="22" t="str">
        <f>_xlfn.XLOOKUP(Table1__4[[#This Row],[MAAN8]],ASO!F:F,ASO!H:H,"")</f>
        <v/>
      </c>
      <c r="M695" s="22" t="str">
        <f>_xlfn.XLOOKUP(Table1__4[[#This Row],[MAAN8]],program!A:A,program!E:E,"")</f>
        <v/>
      </c>
      <c r="N695" s="22" t="str">
        <f>_xlfn.XLOOKUP(Table1__4[[#This Row],[MAAN8]],program!A:A,program!F:F,"")</f>
        <v/>
      </c>
      <c r="O695" s="22">
        <f>SUMIFS(sellout!N:N,sellout!G:G,Table1__4[[#This Row],[MAAN8]])</f>
        <v>0</v>
      </c>
      <c r="P695" s="2" t="str">
        <f>IFERROR(Table1__4[[#This Row],[Actual]]/Table1__4[[#This Row],[Target]],"")</f>
        <v/>
      </c>
      <c r="Q695" s="22" t="str">
        <f>IFERROR(IF(Table1__4[[#This Row],[Target]]&gt;0,Table1__4[[#This Row],[Target]]-Table1__4[[#This Row],[Actual]],""),"")</f>
        <v/>
      </c>
    </row>
    <row r="696" spans="1:17" x14ac:dyDescent="0.75">
      <c r="A696" s="22" t="s">
        <v>10</v>
      </c>
      <c r="B696" s="22" t="s">
        <v>11</v>
      </c>
      <c r="C696" s="22" t="s">
        <v>12</v>
      </c>
      <c r="D696" s="22" t="s">
        <v>122</v>
      </c>
      <c r="E696" s="22" t="s">
        <v>622</v>
      </c>
      <c r="F696" s="22" t="s">
        <v>237</v>
      </c>
      <c r="G696" s="22" t="s">
        <v>623</v>
      </c>
      <c r="H696">
        <v>66151735</v>
      </c>
      <c r="I696" s="22" t="s">
        <v>1236</v>
      </c>
      <c r="J696" s="22" t="s">
        <v>1237</v>
      </c>
      <c r="K696" s="22" t="str">
        <f>_xlfn.TEXTBEFORE(Table1__4[[#This Row],[ParentName]],"-")</f>
        <v>BD10</v>
      </c>
      <c r="L696" s="22" t="str">
        <f>_xlfn.XLOOKUP(Table1__4[[#This Row],[MAAN8]],ASO!F:F,ASO!H:H,"")</f>
        <v>Grocery Store</v>
      </c>
      <c r="M696" s="22" t="str">
        <f>_xlfn.XLOOKUP(Table1__4[[#This Row],[MAAN8]],program!A:A,program!E:E,"")</f>
        <v/>
      </c>
      <c r="N696" s="22" t="str">
        <f>_xlfn.XLOOKUP(Table1__4[[#This Row],[MAAN8]],program!A:A,program!F:F,"")</f>
        <v/>
      </c>
      <c r="O696" s="22">
        <f>SUMIFS(sellout!N:N,sellout!G:G,Table1__4[[#This Row],[MAAN8]])</f>
        <v>0</v>
      </c>
      <c r="P696" s="2" t="str">
        <f>IFERROR(Table1__4[[#This Row],[Actual]]/Table1__4[[#This Row],[Target]],"")</f>
        <v/>
      </c>
      <c r="Q696" s="22" t="str">
        <f>IFERROR(IF(Table1__4[[#This Row],[Target]]&gt;0,Table1__4[[#This Row],[Target]]-Table1__4[[#This Row],[Actual]],""),"")</f>
        <v/>
      </c>
    </row>
    <row r="697" spans="1:17" x14ac:dyDescent="0.75">
      <c r="A697" s="22" t="s">
        <v>10</v>
      </c>
      <c r="B697" s="22" t="s">
        <v>11</v>
      </c>
      <c r="C697" s="22" t="s">
        <v>46</v>
      </c>
      <c r="D697" s="22" t="s">
        <v>47</v>
      </c>
      <c r="E697" s="22" t="s">
        <v>282</v>
      </c>
      <c r="F697" s="22" t="s">
        <v>68</v>
      </c>
      <c r="G697" s="22" t="s">
        <v>283</v>
      </c>
      <c r="H697">
        <v>65052581</v>
      </c>
      <c r="I697" s="22" t="s">
        <v>1238</v>
      </c>
      <c r="J697" s="22" t="s">
        <v>1239</v>
      </c>
      <c r="K697" s="22" t="str">
        <f>_xlfn.TEXTBEFORE(Table1__4[[#This Row],[ParentName]],"-")</f>
        <v>HMcc</v>
      </c>
      <c r="L697" s="22" t="str">
        <f>_xlfn.XLOOKUP(Table1__4[[#This Row],[MAAN8]],ASO!F:F,ASO!H:H,"")</f>
        <v>Grocery Store - Home Delivery</v>
      </c>
      <c r="M697" s="22" t="str">
        <f>_xlfn.XLOOKUP(Table1__4[[#This Row],[MAAN8]],program!A:A,program!E:E,"")</f>
        <v>Target Incentive</v>
      </c>
      <c r="N697" s="22">
        <f>_xlfn.XLOOKUP(Table1__4[[#This Row],[MAAN8]],program!A:A,program!F:F,"")</f>
        <v>500</v>
      </c>
      <c r="O697" s="22">
        <f>SUMIFS(sellout!N:N,sellout!G:G,Table1__4[[#This Row],[MAAN8]])</f>
        <v>150</v>
      </c>
      <c r="P697" s="2">
        <f>IFERROR(Table1__4[[#This Row],[Actual]]/Table1__4[[#This Row],[Target]],"")</f>
        <v>0.3</v>
      </c>
      <c r="Q697" s="22">
        <f>IFERROR(IF(Table1__4[[#This Row],[Target]]&gt;0,Table1__4[[#This Row],[Target]]-Table1__4[[#This Row],[Actual]],""),"")</f>
        <v>350</v>
      </c>
    </row>
    <row r="698" spans="1:17" x14ac:dyDescent="0.75">
      <c r="A698" s="22" t="s">
        <v>10</v>
      </c>
      <c r="B698" s="22" t="s">
        <v>11</v>
      </c>
      <c r="C698" s="22" t="s">
        <v>12</v>
      </c>
      <c r="D698" s="22" t="s">
        <v>122</v>
      </c>
      <c r="E698" s="22" t="s">
        <v>357</v>
      </c>
      <c r="F698" s="22" t="s">
        <v>150</v>
      </c>
      <c r="G698" s="22" t="s">
        <v>358</v>
      </c>
      <c r="H698">
        <v>66114176</v>
      </c>
      <c r="I698" s="22" t="s">
        <v>1240</v>
      </c>
      <c r="J698" s="22" t="s">
        <v>1241</v>
      </c>
      <c r="K698" s="22" t="str">
        <f>_xlfn.TEXTBEFORE(Table1__4[[#This Row],[ParentName]],"-")</f>
        <v>BD10</v>
      </c>
      <c r="L698" s="22" t="str">
        <f>_xlfn.XLOOKUP(Table1__4[[#This Row],[MAAN8]],ASO!F:F,ASO!H:H,"")</f>
        <v>Beverage Retail Store</v>
      </c>
      <c r="M698" s="22" t="str">
        <f>_xlfn.XLOOKUP(Table1__4[[#This Row],[MAAN8]],program!A:A,program!E:E,"")</f>
        <v/>
      </c>
      <c r="N698" s="22" t="str">
        <f>_xlfn.XLOOKUP(Table1__4[[#This Row],[MAAN8]],program!A:A,program!F:F,"")</f>
        <v/>
      </c>
      <c r="O698" s="22">
        <f>SUMIFS(sellout!N:N,sellout!G:G,Table1__4[[#This Row],[MAAN8]])</f>
        <v>0</v>
      </c>
      <c r="P698" s="2" t="str">
        <f>IFERROR(Table1__4[[#This Row],[Actual]]/Table1__4[[#This Row],[Target]],"")</f>
        <v/>
      </c>
      <c r="Q698" s="22" t="str">
        <f>IFERROR(IF(Table1__4[[#This Row],[Target]]&gt;0,Table1__4[[#This Row],[Target]]-Table1__4[[#This Row],[Actual]],""),"")</f>
        <v/>
      </c>
    </row>
    <row r="699" spans="1:17" x14ac:dyDescent="0.75">
      <c r="A699" s="22" t="s">
        <v>10</v>
      </c>
      <c r="B699" s="22" t="s">
        <v>11</v>
      </c>
      <c r="C699" s="22" t="s">
        <v>12</v>
      </c>
      <c r="D699" s="22" t="s">
        <v>122</v>
      </c>
      <c r="E699" s="22" t="s">
        <v>357</v>
      </c>
      <c r="F699" s="22" t="s">
        <v>150</v>
      </c>
      <c r="G699" s="22" t="s">
        <v>358</v>
      </c>
      <c r="H699">
        <v>66111221</v>
      </c>
      <c r="I699" s="22" t="s">
        <v>1242</v>
      </c>
      <c r="J699" s="22" t="s">
        <v>1243</v>
      </c>
      <c r="K699" s="22" t="str">
        <f>_xlfn.TEXTBEFORE(Table1__4[[#This Row],[ParentName]],"-")</f>
        <v>BD10</v>
      </c>
      <c r="L699" s="22" t="str">
        <f>_xlfn.XLOOKUP(Table1__4[[#This Row],[MAAN8]],ASO!F:F,ASO!H:H,"")</f>
        <v>Grocery Store</v>
      </c>
      <c r="M699" s="22" t="str">
        <f>_xlfn.XLOOKUP(Table1__4[[#This Row],[MAAN8]],program!A:A,program!E:E,"")</f>
        <v/>
      </c>
      <c r="N699" s="22" t="str">
        <f>_xlfn.XLOOKUP(Table1__4[[#This Row],[MAAN8]],program!A:A,program!F:F,"")</f>
        <v/>
      </c>
      <c r="O699" s="22">
        <f>SUMIFS(sellout!N:N,sellout!G:G,Table1__4[[#This Row],[MAAN8]])</f>
        <v>80</v>
      </c>
      <c r="P699" s="2" t="str">
        <f>IFERROR(Table1__4[[#This Row],[Actual]]/Table1__4[[#This Row],[Target]],"")</f>
        <v/>
      </c>
      <c r="Q699" s="22" t="str">
        <f>IFERROR(IF(Table1__4[[#This Row],[Target]]&gt;0,Table1__4[[#This Row],[Target]]-Table1__4[[#This Row],[Actual]],""),"")</f>
        <v/>
      </c>
    </row>
    <row r="700" spans="1:17" x14ac:dyDescent="0.75">
      <c r="A700" s="22" t="s">
        <v>10</v>
      </c>
      <c r="B700" s="22" t="s">
        <v>11</v>
      </c>
      <c r="C700" s="22" t="s">
        <v>46</v>
      </c>
      <c r="D700" s="22" t="s">
        <v>47</v>
      </c>
      <c r="E700" s="22" t="s">
        <v>101</v>
      </c>
      <c r="F700" s="22" t="s">
        <v>68</v>
      </c>
      <c r="G700" s="22" t="s">
        <v>102</v>
      </c>
      <c r="H700">
        <v>65021754</v>
      </c>
      <c r="I700" s="22" t="s">
        <v>1244</v>
      </c>
      <c r="J700" s="22" t="s">
        <v>1245</v>
      </c>
      <c r="K700" s="22" t="str">
        <f>_xlfn.TEXTBEFORE(Table1__4[[#This Row],[ParentName]],"-")</f>
        <v>HMcc</v>
      </c>
      <c r="L700" s="22" t="str">
        <f>_xlfn.XLOOKUP(Table1__4[[#This Row],[MAAN8]],ASO!F:F,ASO!H:H,"")</f>
        <v>Grocery Store - Home Delivery</v>
      </c>
      <c r="M700" s="22" t="str">
        <f>_xlfn.XLOOKUP(Table1__4[[#This Row],[MAAN8]],program!A:A,program!E:E,"")</f>
        <v/>
      </c>
      <c r="N700" s="22">
        <f>_xlfn.XLOOKUP(Table1__4[[#This Row],[MAAN8]],program!A:A,program!F:F,"")</f>
        <v>0</v>
      </c>
      <c r="O700" s="22">
        <f>SUMIFS(sellout!N:N,sellout!G:G,Table1__4[[#This Row],[MAAN8]])</f>
        <v>0</v>
      </c>
      <c r="P700" s="2" t="str">
        <f>IFERROR(Table1__4[[#This Row],[Actual]]/Table1__4[[#This Row],[Target]],"")</f>
        <v/>
      </c>
      <c r="Q700" s="22" t="str">
        <f>IFERROR(IF(Table1__4[[#This Row],[Target]]&gt;0,Table1__4[[#This Row],[Target]]-Table1__4[[#This Row],[Actual]],""),"")</f>
        <v/>
      </c>
    </row>
    <row r="701" spans="1:17" x14ac:dyDescent="0.75">
      <c r="A701" s="22" t="s">
        <v>10</v>
      </c>
      <c r="B701" s="22" t="s">
        <v>11</v>
      </c>
      <c r="C701" s="22" t="s">
        <v>46</v>
      </c>
      <c r="D701" s="22" t="s">
        <v>47</v>
      </c>
      <c r="E701" s="22" t="s">
        <v>93</v>
      </c>
      <c r="F701" s="22" t="s">
        <v>68</v>
      </c>
      <c r="G701" s="22" t="s">
        <v>94</v>
      </c>
      <c r="H701">
        <v>65715683</v>
      </c>
      <c r="I701" s="22" t="s">
        <v>1246</v>
      </c>
      <c r="J701" s="22" t="s">
        <v>1247</v>
      </c>
      <c r="K701" s="22" t="str">
        <f>_xlfn.TEXTBEFORE(Table1__4[[#This Row],[ParentName]],"-")</f>
        <v>HMcc</v>
      </c>
      <c r="L701" s="22" t="str">
        <f>_xlfn.XLOOKUP(Table1__4[[#This Row],[MAAN8]],ASO!F:F,ASO!H:H,"")</f>
        <v>Grocery Store</v>
      </c>
      <c r="M701" s="22" t="str">
        <f>_xlfn.XLOOKUP(Table1__4[[#This Row],[MAAN8]],program!A:A,program!E:E,"")</f>
        <v>Target Incentive</v>
      </c>
      <c r="N701" s="22">
        <f>_xlfn.XLOOKUP(Table1__4[[#This Row],[MAAN8]],program!A:A,program!F:F,"")</f>
        <v>300</v>
      </c>
      <c r="O701" s="22">
        <f>SUMIFS(sellout!N:N,sellout!G:G,Table1__4[[#This Row],[MAAN8]])</f>
        <v>100</v>
      </c>
      <c r="P701" s="2">
        <f>IFERROR(Table1__4[[#This Row],[Actual]]/Table1__4[[#This Row],[Target]],"")</f>
        <v>0.33333333333333331</v>
      </c>
      <c r="Q701" s="22">
        <f>IFERROR(IF(Table1__4[[#This Row],[Target]]&gt;0,Table1__4[[#This Row],[Target]]-Table1__4[[#This Row],[Actual]],""),"")</f>
        <v>200</v>
      </c>
    </row>
    <row r="702" spans="1:17" x14ac:dyDescent="0.75">
      <c r="A702" s="22" t="s">
        <v>10</v>
      </c>
      <c r="B702" s="22" t="s">
        <v>11</v>
      </c>
      <c r="C702" s="22" t="s">
        <v>12</v>
      </c>
      <c r="D702" s="22" t="s">
        <v>38</v>
      </c>
      <c r="E702" s="22" t="s">
        <v>247</v>
      </c>
      <c r="F702" s="22" t="s">
        <v>150</v>
      </c>
      <c r="G702" s="22" t="s">
        <v>7741</v>
      </c>
      <c r="H702">
        <v>66111164</v>
      </c>
      <c r="I702" s="22" t="s">
        <v>1248</v>
      </c>
      <c r="J702" s="22" t="s">
        <v>1249</v>
      </c>
      <c r="K702" s="22" t="str">
        <f>_xlfn.TEXTBEFORE(Table1__4[[#This Row],[ParentName]],"-")</f>
        <v>BD16</v>
      </c>
      <c r="L702" s="22" t="str">
        <f>_xlfn.XLOOKUP(Table1__4[[#This Row],[MAAN8]],ASO!F:F,ASO!H:H,"")</f>
        <v>Grocery Store</v>
      </c>
      <c r="M702" s="22" t="str">
        <f>_xlfn.XLOOKUP(Table1__4[[#This Row],[MAAN8]],program!A:A,program!E:E,"")</f>
        <v/>
      </c>
      <c r="N702" s="22" t="str">
        <f>_xlfn.XLOOKUP(Table1__4[[#This Row],[MAAN8]],program!A:A,program!F:F,"")</f>
        <v/>
      </c>
      <c r="O702" s="22">
        <f>SUMIFS(sellout!N:N,sellout!G:G,Table1__4[[#This Row],[MAAN8]])</f>
        <v>50</v>
      </c>
      <c r="P702" s="2" t="str">
        <f>IFERROR(Table1__4[[#This Row],[Actual]]/Table1__4[[#This Row],[Target]],"")</f>
        <v/>
      </c>
      <c r="Q702" s="22" t="str">
        <f>IFERROR(IF(Table1__4[[#This Row],[Target]]&gt;0,Table1__4[[#This Row],[Target]]-Table1__4[[#This Row],[Actual]],""),"")</f>
        <v/>
      </c>
    </row>
    <row r="703" spans="1:17" x14ac:dyDescent="0.75">
      <c r="A703" s="22" t="s">
        <v>10</v>
      </c>
      <c r="B703" s="22" t="s">
        <v>11</v>
      </c>
      <c r="C703" s="22" t="s">
        <v>46</v>
      </c>
      <c r="D703" s="22" t="s">
        <v>47</v>
      </c>
      <c r="E703" s="22" t="s">
        <v>367</v>
      </c>
      <c r="F703" s="22" t="s">
        <v>68</v>
      </c>
      <c r="G703" s="22" t="s">
        <v>7388</v>
      </c>
      <c r="H703">
        <v>65729769</v>
      </c>
      <c r="I703" s="22" t="s">
        <v>6359</v>
      </c>
      <c r="J703" s="22" t="s">
        <v>8086</v>
      </c>
      <c r="K703" s="22" t="str">
        <f>_xlfn.TEXTBEFORE(Table1__4[[#This Row],[ParentName]],"-")</f>
        <v>HMcc</v>
      </c>
      <c r="L703" s="22" t="str">
        <f>_xlfn.XLOOKUP(Table1__4[[#This Row],[MAAN8]],ASO!F:F,ASO!H:H,"")</f>
        <v/>
      </c>
      <c r="M703" s="22" t="str">
        <f>_xlfn.XLOOKUP(Table1__4[[#This Row],[MAAN8]],program!A:A,program!E:E,"")</f>
        <v/>
      </c>
      <c r="N703" s="22">
        <f>_xlfn.XLOOKUP(Table1__4[[#This Row],[MAAN8]],program!A:A,program!F:F,"")</f>
        <v>0</v>
      </c>
      <c r="O703" s="22">
        <f>SUMIFS(sellout!N:N,sellout!G:G,Table1__4[[#This Row],[MAAN8]])</f>
        <v>0</v>
      </c>
      <c r="P703" s="2" t="str">
        <f>IFERROR(Table1__4[[#This Row],[Actual]]/Table1__4[[#This Row],[Target]],"")</f>
        <v/>
      </c>
      <c r="Q703" s="22" t="str">
        <f>IFERROR(IF(Table1__4[[#This Row],[Target]]&gt;0,Table1__4[[#This Row],[Target]]-Table1__4[[#This Row],[Actual]],""),"")</f>
        <v/>
      </c>
    </row>
    <row r="704" spans="1:17" x14ac:dyDescent="0.75">
      <c r="A704" s="22" t="s">
        <v>10</v>
      </c>
      <c r="B704" s="22" t="s">
        <v>11</v>
      </c>
      <c r="C704" s="22" t="s">
        <v>46</v>
      </c>
      <c r="D704" s="22" t="s">
        <v>47</v>
      </c>
      <c r="E704" s="22" t="s">
        <v>93</v>
      </c>
      <c r="F704" s="22" t="s">
        <v>68</v>
      </c>
      <c r="G704" s="22" t="s">
        <v>94</v>
      </c>
      <c r="H704">
        <v>65009954</v>
      </c>
      <c r="I704" s="22" t="s">
        <v>1250</v>
      </c>
      <c r="J704" s="22" t="s">
        <v>1251</v>
      </c>
      <c r="K704" s="22" t="str">
        <f>_xlfn.TEXTBEFORE(Table1__4[[#This Row],[ParentName]],"-")</f>
        <v>HMcc</v>
      </c>
      <c r="L704" s="22" t="str">
        <f>_xlfn.XLOOKUP(Table1__4[[#This Row],[MAAN8]],ASO!F:F,ASO!H:H,"")</f>
        <v>Grocery Store</v>
      </c>
      <c r="M704" s="22" t="str">
        <f>_xlfn.XLOOKUP(Table1__4[[#This Row],[MAAN8]],program!A:A,program!E:E,"")</f>
        <v>Target Incentive</v>
      </c>
      <c r="N704" s="22">
        <f>_xlfn.XLOOKUP(Table1__4[[#This Row],[MAAN8]],program!A:A,program!F:F,"")</f>
        <v>60</v>
      </c>
      <c r="O704" s="22">
        <f>SUMIFS(sellout!N:N,sellout!G:G,Table1__4[[#This Row],[MAAN8]])</f>
        <v>55</v>
      </c>
      <c r="P704" s="2">
        <f>IFERROR(Table1__4[[#This Row],[Actual]]/Table1__4[[#This Row],[Target]],"")</f>
        <v>0.91666666666666663</v>
      </c>
      <c r="Q704" s="22">
        <f>IFERROR(IF(Table1__4[[#This Row],[Target]]&gt;0,Table1__4[[#This Row],[Target]]-Table1__4[[#This Row],[Actual]],""),"")</f>
        <v>5</v>
      </c>
    </row>
    <row r="705" spans="1:17" x14ac:dyDescent="0.75">
      <c r="A705" s="22" t="s">
        <v>10</v>
      </c>
      <c r="B705" s="22" t="s">
        <v>11</v>
      </c>
      <c r="C705" s="22" t="s">
        <v>22</v>
      </c>
      <c r="D705" s="22" t="s">
        <v>180</v>
      </c>
      <c r="E705" s="22" t="s">
        <v>181</v>
      </c>
      <c r="F705" s="22" t="s">
        <v>182</v>
      </c>
      <c r="G705" s="22" t="s">
        <v>183</v>
      </c>
      <c r="H705">
        <v>66110100</v>
      </c>
      <c r="I705" s="22" t="s">
        <v>1252</v>
      </c>
      <c r="J705" s="22" t="s">
        <v>1253</v>
      </c>
      <c r="K705" s="22" t="str">
        <f>_xlfn.TEXTBEFORE(Table1__4[[#This Row],[ParentName]],"-")</f>
        <v>BD14</v>
      </c>
      <c r="L705" s="22" t="str">
        <f>_xlfn.XLOOKUP(Table1__4[[#This Row],[MAAN8]],ASO!F:F,ASO!H:H,"")</f>
        <v>Grocery Store</v>
      </c>
      <c r="M705" s="22" t="str">
        <f>_xlfn.XLOOKUP(Table1__4[[#This Row],[MAAN8]],program!A:A,program!E:E,"")</f>
        <v/>
      </c>
      <c r="N705" s="22" t="str">
        <f>_xlfn.XLOOKUP(Table1__4[[#This Row],[MAAN8]],program!A:A,program!F:F,"")</f>
        <v/>
      </c>
      <c r="O705" s="22">
        <f>SUMIFS(sellout!N:N,sellout!G:G,Table1__4[[#This Row],[MAAN8]])</f>
        <v>74</v>
      </c>
      <c r="P705" s="2" t="str">
        <f>IFERROR(Table1__4[[#This Row],[Actual]]/Table1__4[[#This Row],[Target]],"")</f>
        <v/>
      </c>
      <c r="Q705" s="22" t="str">
        <f>IFERROR(IF(Table1__4[[#This Row],[Target]]&gt;0,Table1__4[[#This Row],[Target]]-Table1__4[[#This Row],[Actual]],""),"")</f>
        <v/>
      </c>
    </row>
    <row r="706" spans="1:17" x14ac:dyDescent="0.75">
      <c r="A706" s="22" t="s">
        <v>10</v>
      </c>
      <c r="B706" s="22" t="s">
        <v>11</v>
      </c>
      <c r="C706" s="22" t="s">
        <v>12</v>
      </c>
      <c r="D706" s="22" t="s">
        <v>122</v>
      </c>
      <c r="E706" s="22" t="s">
        <v>357</v>
      </c>
      <c r="F706" s="22" t="s">
        <v>150</v>
      </c>
      <c r="G706" s="22" t="s">
        <v>358</v>
      </c>
      <c r="H706">
        <v>66154466</v>
      </c>
      <c r="I706" s="22" t="s">
        <v>1254</v>
      </c>
      <c r="J706" s="22" t="s">
        <v>1255</v>
      </c>
      <c r="K706" s="22" t="str">
        <f>_xlfn.TEXTBEFORE(Table1__4[[#This Row],[ParentName]],"-")</f>
        <v>BD10</v>
      </c>
      <c r="L706" s="22" t="str">
        <f>_xlfn.XLOOKUP(Table1__4[[#This Row],[MAAN8]],ASO!F:F,ASO!H:H,"")</f>
        <v>Grocery Store</v>
      </c>
      <c r="M706" s="22" t="str">
        <f>_xlfn.XLOOKUP(Table1__4[[#This Row],[MAAN8]],program!A:A,program!E:E,"")</f>
        <v/>
      </c>
      <c r="N706" s="22" t="str">
        <f>_xlfn.XLOOKUP(Table1__4[[#This Row],[MAAN8]],program!A:A,program!F:F,"")</f>
        <v/>
      </c>
      <c r="O706" s="22">
        <f>SUMIFS(sellout!N:N,sellout!G:G,Table1__4[[#This Row],[MAAN8]])</f>
        <v>150</v>
      </c>
      <c r="P706" s="2" t="str">
        <f>IFERROR(Table1__4[[#This Row],[Actual]]/Table1__4[[#This Row],[Target]],"")</f>
        <v/>
      </c>
      <c r="Q706" s="22" t="str">
        <f>IFERROR(IF(Table1__4[[#This Row],[Target]]&gt;0,Table1__4[[#This Row],[Target]]-Table1__4[[#This Row],[Actual]],""),"")</f>
        <v/>
      </c>
    </row>
    <row r="707" spans="1:17" x14ac:dyDescent="0.75">
      <c r="A707" s="22" t="s">
        <v>10</v>
      </c>
      <c r="B707" s="22" t="s">
        <v>11</v>
      </c>
      <c r="C707" s="22" t="s">
        <v>22</v>
      </c>
      <c r="D707" s="22" t="s">
        <v>88</v>
      </c>
      <c r="E707" s="22" t="s">
        <v>170</v>
      </c>
      <c r="F707" s="22" t="s">
        <v>171</v>
      </c>
      <c r="G707" s="22" t="s">
        <v>18</v>
      </c>
      <c r="H707">
        <v>66150138</v>
      </c>
      <c r="I707" s="22" t="s">
        <v>1256</v>
      </c>
      <c r="J707" s="22" t="s">
        <v>1257</v>
      </c>
      <c r="K707" s="22" t="str">
        <f>_xlfn.TEXTBEFORE(Table1__4[[#This Row],[ParentName]],"-")</f>
        <v>BD11</v>
      </c>
      <c r="L707" s="22" t="str">
        <f>_xlfn.XLOOKUP(Table1__4[[#This Row],[MAAN8]],ASO!F:F,ASO!H:H,"")</f>
        <v>Sub Distributor</v>
      </c>
      <c r="M707" s="22" t="str">
        <f>_xlfn.XLOOKUP(Table1__4[[#This Row],[MAAN8]],program!A:A,program!E:E,"")</f>
        <v/>
      </c>
      <c r="N707" s="22" t="str">
        <f>_xlfn.XLOOKUP(Table1__4[[#This Row],[MAAN8]],program!A:A,program!F:F,"")</f>
        <v/>
      </c>
      <c r="O707" s="22">
        <f>SUMIFS(sellout!N:N,sellout!G:G,Table1__4[[#This Row],[MAAN8]])</f>
        <v>558</v>
      </c>
      <c r="P707" s="2" t="str">
        <f>IFERROR(Table1__4[[#This Row],[Actual]]/Table1__4[[#This Row],[Target]],"")</f>
        <v/>
      </c>
      <c r="Q707" s="22" t="str">
        <f>IFERROR(IF(Table1__4[[#This Row],[Target]]&gt;0,Table1__4[[#This Row],[Target]]-Table1__4[[#This Row],[Actual]],""),"")</f>
        <v/>
      </c>
    </row>
    <row r="708" spans="1:17" x14ac:dyDescent="0.75">
      <c r="A708" s="22" t="s">
        <v>10</v>
      </c>
      <c r="B708" s="22" t="s">
        <v>11</v>
      </c>
      <c r="C708" s="22" t="s">
        <v>12</v>
      </c>
      <c r="D708" s="22" t="s">
        <v>122</v>
      </c>
      <c r="E708" s="22" t="s">
        <v>226</v>
      </c>
      <c r="F708" s="22" t="s">
        <v>150</v>
      </c>
      <c r="G708" s="22" t="s">
        <v>227</v>
      </c>
      <c r="H708">
        <v>66152673</v>
      </c>
      <c r="I708" s="22" t="s">
        <v>8087</v>
      </c>
      <c r="J708" s="22" t="s">
        <v>8088</v>
      </c>
      <c r="K708" s="22" t="str">
        <f>_xlfn.TEXTBEFORE(Table1__4[[#This Row],[ParentName]],"-")</f>
        <v>BD10</v>
      </c>
      <c r="L708" s="22" t="str">
        <f>_xlfn.XLOOKUP(Table1__4[[#This Row],[MAAN8]],ASO!F:F,ASO!H:H,"")</f>
        <v/>
      </c>
      <c r="M708" s="22" t="str">
        <f>_xlfn.XLOOKUP(Table1__4[[#This Row],[MAAN8]],program!A:A,program!E:E,"")</f>
        <v/>
      </c>
      <c r="N708" s="22" t="str">
        <f>_xlfn.XLOOKUP(Table1__4[[#This Row],[MAAN8]],program!A:A,program!F:F,"")</f>
        <v/>
      </c>
      <c r="O708" s="22">
        <f>SUMIFS(sellout!N:N,sellout!G:G,Table1__4[[#This Row],[MAAN8]])</f>
        <v>0</v>
      </c>
      <c r="P708" s="2" t="str">
        <f>IFERROR(Table1__4[[#This Row],[Actual]]/Table1__4[[#This Row],[Target]],"")</f>
        <v/>
      </c>
      <c r="Q708" s="22" t="str">
        <f>IFERROR(IF(Table1__4[[#This Row],[Target]]&gt;0,Table1__4[[#This Row],[Target]]-Table1__4[[#This Row],[Actual]],""),"")</f>
        <v/>
      </c>
    </row>
    <row r="709" spans="1:17" x14ac:dyDescent="0.75">
      <c r="A709" s="22" t="s">
        <v>10</v>
      </c>
      <c r="B709" s="22" t="s">
        <v>11</v>
      </c>
      <c r="C709" s="22" t="s">
        <v>12</v>
      </c>
      <c r="D709" s="22" t="s">
        <v>122</v>
      </c>
      <c r="E709" s="22" t="s">
        <v>226</v>
      </c>
      <c r="F709" s="22" t="s">
        <v>150</v>
      </c>
      <c r="G709" s="22" t="s">
        <v>227</v>
      </c>
      <c r="H709">
        <v>66115740</v>
      </c>
      <c r="I709" s="22" t="s">
        <v>7846</v>
      </c>
      <c r="J709" s="22" t="s">
        <v>7847</v>
      </c>
      <c r="K709" s="22" t="str">
        <f>_xlfn.TEXTBEFORE(Table1__4[[#This Row],[ParentName]],"-")</f>
        <v>BD10</v>
      </c>
      <c r="L709" s="22" t="str">
        <f>_xlfn.XLOOKUP(Table1__4[[#This Row],[MAAN8]],ASO!F:F,ASO!H:H,"")</f>
        <v/>
      </c>
      <c r="M709" s="22" t="str">
        <f>_xlfn.XLOOKUP(Table1__4[[#This Row],[MAAN8]],program!A:A,program!E:E,"")</f>
        <v/>
      </c>
      <c r="N709" s="22" t="str">
        <f>_xlfn.XLOOKUP(Table1__4[[#This Row],[MAAN8]],program!A:A,program!F:F,"")</f>
        <v/>
      </c>
      <c r="O709" s="22">
        <f>SUMIFS(sellout!N:N,sellout!G:G,Table1__4[[#This Row],[MAAN8]])</f>
        <v>77</v>
      </c>
      <c r="P709" s="2" t="str">
        <f>IFERROR(Table1__4[[#This Row],[Actual]]/Table1__4[[#This Row],[Target]],"")</f>
        <v/>
      </c>
      <c r="Q709" s="22" t="str">
        <f>IFERROR(IF(Table1__4[[#This Row],[Target]]&gt;0,Table1__4[[#This Row],[Target]]-Table1__4[[#This Row],[Actual]],""),"")</f>
        <v/>
      </c>
    </row>
    <row r="710" spans="1:17" x14ac:dyDescent="0.75">
      <c r="A710" s="22" t="s">
        <v>10</v>
      </c>
      <c r="B710" s="22" t="s">
        <v>11</v>
      </c>
      <c r="C710" s="22" t="s">
        <v>12</v>
      </c>
      <c r="D710" s="22" t="s">
        <v>122</v>
      </c>
      <c r="E710" s="22" t="s">
        <v>200</v>
      </c>
      <c r="F710" s="22" t="s">
        <v>201</v>
      </c>
      <c r="G710" s="22" t="s">
        <v>18</v>
      </c>
      <c r="H710">
        <v>66108395</v>
      </c>
      <c r="I710" s="22" t="s">
        <v>1259</v>
      </c>
      <c r="J710" s="22" t="s">
        <v>1260</v>
      </c>
      <c r="K710" s="22" t="str">
        <f>_xlfn.TEXTBEFORE(Table1__4[[#This Row],[ParentName]],"-")</f>
        <v>BD10</v>
      </c>
      <c r="L710" s="22" t="str">
        <f>_xlfn.XLOOKUP(Table1__4[[#This Row],[MAAN8]],ASO!F:F,ASO!H:H,"")</f>
        <v>Sub Distributor</v>
      </c>
      <c r="M710" s="22" t="str">
        <f>_xlfn.XLOOKUP(Table1__4[[#This Row],[MAAN8]],program!A:A,program!E:E,"")</f>
        <v/>
      </c>
      <c r="N710" s="22" t="str">
        <f>_xlfn.XLOOKUP(Table1__4[[#This Row],[MAAN8]],program!A:A,program!F:F,"")</f>
        <v/>
      </c>
      <c r="O710" s="22">
        <f>SUMIFS(sellout!N:N,sellout!G:G,Table1__4[[#This Row],[MAAN8]])</f>
        <v>306</v>
      </c>
      <c r="P710" s="2" t="str">
        <f>IFERROR(Table1__4[[#This Row],[Actual]]/Table1__4[[#This Row],[Target]],"")</f>
        <v/>
      </c>
      <c r="Q710" s="22" t="str">
        <f>IFERROR(IF(Table1__4[[#This Row],[Target]]&gt;0,Table1__4[[#This Row],[Target]]-Table1__4[[#This Row],[Actual]],""),"")</f>
        <v/>
      </c>
    </row>
    <row r="711" spans="1:17" x14ac:dyDescent="0.75">
      <c r="A711" s="22" t="s">
        <v>10</v>
      </c>
      <c r="B711" s="22" t="s">
        <v>11</v>
      </c>
      <c r="C711" s="22" t="s">
        <v>22</v>
      </c>
      <c r="D711" s="22" t="s">
        <v>23</v>
      </c>
      <c r="E711" s="22" t="s">
        <v>84</v>
      </c>
      <c r="F711" s="22" t="s">
        <v>63</v>
      </c>
      <c r="G711" s="22" t="s">
        <v>85</v>
      </c>
      <c r="H711">
        <v>66113118</v>
      </c>
      <c r="I711" s="22" t="s">
        <v>1261</v>
      </c>
      <c r="J711" s="22" t="s">
        <v>1262</v>
      </c>
      <c r="K711" s="22" t="str">
        <f>_xlfn.TEXTBEFORE(Table1__4[[#This Row],[ParentName]],"-")</f>
        <v>BD12</v>
      </c>
      <c r="L711" s="22" t="str">
        <f>_xlfn.XLOOKUP(Table1__4[[#This Row],[MAAN8]],ASO!F:F,ASO!H:H,"")</f>
        <v>Grocery Store</v>
      </c>
      <c r="M711" s="22" t="str">
        <f>_xlfn.XLOOKUP(Table1__4[[#This Row],[MAAN8]],program!A:A,program!E:E,"")</f>
        <v/>
      </c>
      <c r="N711" s="22" t="str">
        <f>_xlfn.XLOOKUP(Table1__4[[#This Row],[MAAN8]],program!A:A,program!F:F,"")</f>
        <v/>
      </c>
      <c r="O711" s="22">
        <f>SUMIFS(sellout!N:N,sellout!G:G,Table1__4[[#This Row],[MAAN8]])</f>
        <v>105</v>
      </c>
      <c r="P711" s="2" t="str">
        <f>IFERROR(Table1__4[[#This Row],[Actual]]/Table1__4[[#This Row],[Target]],"")</f>
        <v/>
      </c>
      <c r="Q711" s="22" t="str">
        <f>IFERROR(IF(Table1__4[[#This Row],[Target]]&gt;0,Table1__4[[#This Row],[Target]]-Table1__4[[#This Row],[Actual]],""),"")</f>
        <v/>
      </c>
    </row>
    <row r="712" spans="1:17" x14ac:dyDescent="0.75">
      <c r="A712" s="22" t="s">
        <v>10</v>
      </c>
      <c r="B712" s="22" t="s">
        <v>11</v>
      </c>
      <c r="C712" s="22" t="s">
        <v>12</v>
      </c>
      <c r="D712" s="22" t="s">
        <v>122</v>
      </c>
      <c r="E712" s="22" t="s">
        <v>598</v>
      </c>
      <c r="F712" s="22" t="s">
        <v>124</v>
      </c>
      <c r="G712" s="22" t="s">
        <v>599</v>
      </c>
      <c r="H712">
        <v>66112652</v>
      </c>
      <c r="I712" s="22" t="s">
        <v>1263</v>
      </c>
      <c r="J712" s="22" t="s">
        <v>7751</v>
      </c>
      <c r="K712" s="22" t="str">
        <f>_xlfn.TEXTBEFORE(Table1__4[[#This Row],[ParentName]],"-")</f>
        <v>BD10</v>
      </c>
      <c r="L712" s="22" t="str">
        <f>_xlfn.XLOOKUP(Table1__4[[#This Row],[MAAN8]],ASO!F:F,ASO!H:H,"")</f>
        <v>Grocery Store</v>
      </c>
      <c r="M712" s="22" t="str">
        <f>_xlfn.XLOOKUP(Table1__4[[#This Row],[MAAN8]],program!A:A,program!E:E,"")</f>
        <v/>
      </c>
      <c r="N712" s="22" t="str">
        <f>_xlfn.XLOOKUP(Table1__4[[#This Row],[MAAN8]],program!A:A,program!F:F,"")</f>
        <v/>
      </c>
      <c r="O712" s="22">
        <f>SUMIFS(sellout!N:N,sellout!G:G,Table1__4[[#This Row],[MAAN8]])</f>
        <v>20</v>
      </c>
      <c r="P712" s="2" t="str">
        <f>IFERROR(Table1__4[[#This Row],[Actual]]/Table1__4[[#This Row],[Target]],"")</f>
        <v/>
      </c>
      <c r="Q712" s="22" t="str">
        <f>IFERROR(IF(Table1__4[[#This Row],[Target]]&gt;0,Table1__4[[#This Row],[Target]]-Table1__4[[#This Row],[Actual]],""),"")</f>
        <v/>
      </c>
    </row>
    <row r="713" spans="1:17" x14ac:dyDescent="0.75">
      <c r="A713" s="22" t="s">
        <v>10</v>
      </c>
      <c r="B713" s="22" t="s">
        <v>11</v>
      </c>
      <c r="C713" s="22" t="s">
        <v>12</v>
      </c>
      <c r="D713" s="22" t="s">
        <v>122</v>
      </c>
      <c r="E713" s="22" t="s">
        <v>240</v>
      </c>
      <c r="F713" s="22" t="s">
        <v>237</v>
      </c>
      <c r="G713" s="22" t="s">
        <v>241</v>
      </c>
      <c r="H713">
        <v>66108462</v>
      </c>
      <c r="I713" s="22" t="s">
        <v>1264</v>
      </c>
      <c r="J713" s="22" t="s">
        <v>1265</v>
      </c>
      <c r="K713" s="22" t="str">
        <f>_xlfn.TEXTBEFORE(Table1__4[[#This Row],[ParentName]],"-")</f>
        <v>BD10</v>
      </c>
      <c r="L713" s="22" t="str">
        <f>_xlfn.XLOOKUP(Table1__4[[#This Row],[MAAN8]],ASO!F:F,ASO!H:H,"")</f>
        <v>Grocery Store</v>
      </c>
      <c r="M713" s="22" t="str">
        <f>_xlfn.XLOOKUP(Table1__4[[#This Row],[MAAN8]],program!A:A,program!E:E,"")</f>
        <v/>
      </c>
      <c r="N713" s="22" t="str">
        <f>_xlfn.XLOOKUP(Table1__4[[#This Row],[MAAN8]],program!A:A,program!F:F,"")</f>
        <v/>
      </c>
      <c r="O713" s="22">
        <f>SUMIFS(sellout!N:N,sellout!G:G,Table1__4[[#This Row],[MAAN8]])</f>
        <v>35</v>
      </c>
      <c r="P713" s="2" t="str">
        <f>IFERROR(Table1__4[[#This Row],[Actual]]/Table1__4[[#This Row],[Target]],"")</f>
        <v/>
      </c>
      <c r="Q713" s="22" t="str">
        <f>IFERROR(IF(Table1__4[[#This Row],[Target]]&gt;0,Table1__4[[#This Row],[Target]]-Table1__4[[#This Row],[Actual]],""),"")</f>
        <v/>
      </c>
    </row>
    <row r="714" spans="1:17" x14ac:dyDescent="0.75">
      <c r="A714" s="22" t="s">
        <v>10</v>
      </c>
      <c r="B714" s="22" t="s">
        <v>11</v>
      </c>
      <c r="C714" s="22" t="s">
        <v>12</v>
      </c>
      <c r="D714" s="22" t="s">
        <v>38</v>
      </c>
      <c r="E714" s="22" t="s">
        <v>154</v>
      </c>
      <c r="F714" s="22" t="s">
        <v>40</v>
      </c>
      <c r="G714" s="22" t="s">
        <v>155</v>
      </c>
      <c r="H714">
        <v>66115528</v>
      </c>
      <c r="I714" s="22" t="s">
        <v>7432</v>
      </c>
      <c r="J714" s="22" t="s">
        <v>7433</v>
      </c>
      <c r="K714" s="22" t="str">
        <f>_xlfn.TEXTBEFORE(Table1__4[[#This Row],[ParentName]],"-")</f>
        <v>BD16</v>
      </c>
      <c r="L714" s="22" t="str">
        <f>_xlfn.XLOOKUP(Table1__4[[#This Row],[MAAN8]],ASO!F:F,ASO!H:H,"")</f>
        <v/>
      </c>
      <c r="M714" s="22" t="str">
        <f>_xlfn.XLOOKUP(Table1__4[[#This Row],[MAAN8]],program!A:A,program!E:E,"")</f>
        <v/>
      </c>
      <c r="N714" s="22" t="str">
        <f>_xlfn.XLOOKUP(Table1__4[[#This Row],[MAAN8]],program!A:A,program!F:F,"")</f>
        <v/>
      </c>
      <c r="O714" s="22">
        <f>SUMIFS(sellout!N:N,sellout!G:G,Table1__4[[#This Row],[MAAN8]])</f>
        <v>0</v>
      </c>
      <c r="P714" s="2" t="str">
        <f>IFERROR(Table1__4[[#This Row],[Actual]]/Table1__4[[#This Row],[Target]],"")</f>
        <v/>
      </c>
      <c r="Q714" s="22" t="str">
        <f>IFERROR(IF(Table1__4[[#This Row],[Target]]&gt;0,Table1__4[[#This Row],[Target]]-Table1__4[[#This Row],[Actual]],""),"")</f>
        <v/>
      </c>
    </row>
    <row r="715" spans="1:17" x14ac:dyDescent="0.75">
      <c r="A715" s="22" t="s">
        <v>10</v>
      </c>
      <c r="B715" s="22" t="s">
        <v>11</v>
      </c>
      <c r="C715" s="22" t="s">
        <v>12</v>
      </c>
      <c r="D715" s="22" t="s">
        <v>38</v>
      </c>
      <c r="E715" s="22" t="s">
        <v>154</v>
      </c>
      <c r="F715" s="22" t="s">
        <v>40</v>
      </c>
      <c r="G715" s="22" t="s">
        <v>155</v>
      </c>
      <c r="H715">
        <v>66110706</v>
      </c>
      <c r="I715" s="22" t="s">
        <v>1268</v>
      </c>
      <c r="J715" s="22" t="s">
        <v>1269</v>
      </c>
      <c r="K715" s="22" t="str">
        <f>_xlfn.TEXTBEFORE(Table1__4[[#This Row],[ParentName]],"-")</f>
        <v>BD16</v>
      </c>
      <c r="L715" s="22" t="str">
        <f>_xlfn.XLOOKUP(Table1__4[[#This Row],[MAAN8]],ASO!F:F,ASO!H:H,"")</f>
        <v>Grocery Store - Home Delivery</v>
      </c>
      <c r="M715" s="22" t="str">
        <f>_xlfn.XLOOKUP(Table1__4[[#This Row],[MAAN8]],program!A:A,program!E:E,"")</f>
        <v/>
      </c>
      <c r="N715" s="22" t="str">
        <f>_xlfn.XLOOKUP(Table1__4[[#This Row],[MAAN8]],program!A:A,program!F:F,"")</f>
        <v/>
      </c>
      <c r="O715" s="22">
        <f>SUMIFS(sellout!N:N,sellout!G:G,Table1__4[[#This Row],[MAAN8]])</f>
        <v>50</v>
      </c>
      <c r="P715" s="2" t="str">
        <f>IFERROR(Table1__4[[#This Row],[Actual]]/Table1__4[[#This Row],[Target]],"")</f>
        <v/>
      </c>
      <c r="Q715" s="22" t="str">
        <f>IFERROR(IF(Table1__4[[#This Row],[Target]]&gt;0,Table1__4[[#This Row],[Target]]-Table1__4[[#This Row],[Actual]],""),"")</f>
        <v/>
      </c>
    </row>
    <row r="716" spans="1:17" x14ac:dyDescent="0.75">
      <c r="A716" s="22" t="s">
        <v>10</v>
      </c>
      <c r="B716" s="22" t="s">
        <v>11</v>
      </c>
      <c r="C716" s="22" t="s">
        <v>12</v>
      </c>
      <c r="D716" s="22" t="s">
        <v>38</v>
      </c>
      <c r="E716" s="22" t="s">
        <v>154</v>
      </c>
      <c r="F716" s="22" t="s">
        <v>40</v>
      </c>
      <c r="G716" s="22" t="s">
        <v>155</v>
      </c>
      <c r="H716">
        <v>66112919</v>
      </c>
      <c r="I716" s="22" t="s">
        <v>8089</v>
      </c>
      <c r="J716" s="22" t="s">
        <v>1267</v>
      </c>
      <c r="K716" s="22" t="str">
        <f>_xlfn.TEXTBEFORE(Table1__4[[#This Row],[ParentName]],"-")</f>
        <v>BD16</v>
      </c>
      <c r="L716" s="22" t="str">
        <f>_xlfn.XLOOKUP(Table1__4[[#This Row],[MAAN8]],ASO!F:F,ASO!H:H,"")</f>
        <v>Grocery Store - Home Delivery</v>
      </c>
      <c r="M716" s="22" t="str">
        <f>_xlfn.XLOOKUP(Table1__4[[#This Row],[MAAN8]],program!A:A,program!E:E,"")</f>
        <v/>
      </c>
      <c r="N716" s="22" t="str">
        <f>_xlfn.XLOOKUP(Table1__4[[#This Row],[MAAN8]],program!A:A,program!F:F,"")</f>
        <v/>
      </c>
      <c r="O716" s="22">
        <f>SUMIFS(sellout!N:N,sellout!G:G,Table1__4[[#This Row],[MAAN8]])</f>
        <v>40</v>
      </c>
      <c r="P716" s="2" t="str">
        <f>IFERROR(Table1__4[[#This Row],[Actual]]/Table1__4[[#This Row],[Target]],"")</f>
        <v/>
      </c>
      <c r="Q716" s="22" t="str">
        <f>IFERROR(IF(Table1__4[[#This Row],[Target]]&gt;0,Table1__4[[#This Row],[Target]]-Table1__4[[#This Row],[Actual]],""),"")</f>
        <v/>
      </c>
    </row>
    <row r="717" spans="1:17" x14ac:dyDescent="0.75">
      <c r="A717" s="22" t="s">
        <v>10</v>
      </c>
      <c r="B717" s="22" t="s">
        <v>11</v>
      </c>
      <c r="C717" s="22" t="s">
        <v>46</v>
      </c>
      <c r="D717" s="22" t="s">
        <v>76</v>
      </c>
      <c r="E717" s="22" t="s">
        <v>105</v>
      </c>
      <c r="F717" s="22" t="s">
        <v>49</v>
      </c>
      <c r="G717" s="22" t="s">
        <v>106</v>
      </c>
      <c r="H717">
        <v>65065096</v>
      </c>
      <c r="I717" s="22" t="s">
        <v>1270</v>
      </c>
      <c r="J717" s="22" t="s">
        <v>1271</v>
      </c>
      <c r="K717" s="22" t="str">
        <f>_xlfn.TEXTBEFORE(Table1__4[[#This Row],[ParentName]],"-")</f>
        <v>PC</v>
      </c>
      <c r="L717" s="22" t="str">
        <f>_xlfn.XLOOKUP(Table1__4[[#This Row],[MAAN8]],ASO!F:F,ASO!H:H,"")</f>
        <v>Grocery Store</v>
      </c>
      <c r="M717" s="22" t="str">
        <f>_xlfn.XLOOKUP(Table1__4[[#This Row],[MAAN8]],program!A:A,program!E:E,"")</f>
        <v>Target Incentive</v>
      </c>
      <c r="N717" s="22">
        <f>_xlfn.XLOOKUP(Table1__4[[#This Row],[MAAN8]],program!A:A,program!F:F,"")</f>
        <v>950</v>
      </c>
      <c r="O717" s="22">
        <f>SUMIFS(sellout!N:N,sellout!G:G,Table1__4[[#This Row],[MAAN8]])</f>
        <v>558</v>
      </c>
      <c r="P717" s="2">
        <f>IFERROR(Table1__4[[#This Row],[Actual]]/Table1__4[[#This Row],[Target]],"")</f>
        <v>0.58736842105263154</v>
      </c>
      <c r="Q717" s="22">
        <f>IFERROR(IF(Table1__4[[#This Row],[Target]]&gt;0,Table1__4[[#This Row],[Target]]-Table1__4[[#This Row],[Actual]],""),"")</f>
        <v>392</v>
      </c>
    </row>
    <row r="718" spans="1:17" x14ac:dyDescent="0.75">
      <c r="A718" s="22" t="s">
        <v>10</v>
      </c>
      <c r="B718" s="22" t="s">
        <v>11</v>
      </c>
      <c r="C718" s="22" t="s">
        <v>22</v>
      </c>
      <c r="D718" s="22" t="s">
        <v>180</v>
      </c>
      <c r="E718" s="22" t="s">
        <v>778</v>
      </c>
      <c r="F718" s="22" t="s">
        <v>124</v>
      </c>
      <c r="G718" s="22" t="s">
        <v>779</v>
      </c>
      <c r="H718">
        <v>66113074</v>
      </c>
      <c r="I718" s="22" t="s">
        <v>1272</v>
      </c>
      <c r="J718" s="22" t="s">
        <v>1273</v>
      </c>
      <c r="K718" s="22" t="str">
        <f>_xlfn.TEXTBEFORE(Table1__4[[#This Row],[ParentName]],"-")</f>
        <v>BD14</v>
      </c>
      <c r="L718" s="22" t="str">
        <f>_xlfn.XLOOKUP(Table1__4[[#This Row],[MAAN8]],ASO!F:F,ASO!H:H,"")</f>
        <v>Grocery Store</v>
      </c>
      <c r="M718" s="22" t="str">
        <f>_xlfn.XLOOKUP(Table1__4[[#This Row],[MAAN8]],program!A:A,program!E:E,"")</f>
        <v/>
      </c>
      <c r="N718" s="22" t="str">
        <f>_xlfn.XLOOKUP(Table1__4[[#This Row],[MAAN8]],program!A:A,program!F:F,"")</f>
        <v/>
      </c>
      <c r="O718" s="22">
        <f>SUMIFS(sellout!N:N,sellout!G:G,Table1__4[[#This Row],[MAAN8]])</f>
        <v>499</v>
      </c>
      <c r="P718" s="2" t="str">
        <f>IFERROR(Table1__4[[#This Row],[Actual]]/Table1__4[[#This Row],[Target]],"")</f>
        <v/>
      </c>
      <c r="Q718" s="22" t="str">
        <f>IFERROR(IF(Table1__4[[#This Row],[Target]]&gt;0,Table1__4[[#This Row],[Target]]-Table1__4[[#This Row],[Actual]],""),"")</f>
        <v/>
      </c>
    </row>
    <row r="719" spans="1:17" x14ac:dyDescent="0.75">
      <c r="A719" s="22" t="s">
        <v>10</v>
      </c>
      <c r="B719" s="22" t="s">
        <v>11</v>
      </c>
      <c r="C719" s="22" t="s">
        <v>46</v>
      </c>
      <c r="D719" s="22" t="s">
        <v>76</v>
      </c>
      <c r="E719" s="22" t="s">
        <v>270</v>
      </c>
      <c r="F719" s="22" t="s">
        <v>49</v>
      </c>
      <c r="G719" s="22" t="s">
        <v>271</v>
      </c>
      <c r="H719">
        <v>65727152</v>
      </c>
      <c r="I719" s="22" t="s">
        <v>1274</v>
      </c>
      <c r="J719" s="22" t="s">
        <v>1275</v>
      </c>
      <c r="K719" s="22" t="str">
        <f>_xlfn.TEXTBEFORE(Table1__4[[#This Row],[ParentName]],"-")</f>
        <v>PC</v>
      </c>
      <c r="L719" s="22" t="str">
        <f>_xlfn.XLOOKUP(Table1__4[[#This Row],[MAAN8]],ASO!F:F,ASO!H:H,"")</f>
        <v>Grocery Store - Home Delivery</v>
      </c>
      <c r="M719" s="22" t="str">
        <f>_xlfn.XLOOKUP(Table1__4[[#This Row],[MAAN8]],program!A:A,program!E:E,"")</f>
        <v>Target Incentive</v>
      </c>
      <c r="N719" s="22">
        <f>_xlfn.XLOOKUP(Table1__4[[#This Row],[MAAN8]],program!A:A,program!F:F,"")</f>
        <v>900</v>
      </c>
      <c r="O719" s="22">
        <f>SUMIFS(sellout!N:N,sellout!G:G,Table1__4[[#This Row],[MAAN8]])</f>
        <v>169</v>
      </c>
      <c r="P719" s="2">
        <f>IFERROR(Table1__4[[#This Row],[Actual]]/Table1__4[[#This Row],[Target]],"")</f>
        <v>0.18777777777777777</v>
      </c>
      <c r="Q719" s="22">
        <f>IFERROR(IF(Table1__4[[#This Row],[Target]]&gt;0,Table1__4[[#This Row],[Target]]-Table1__4[[#This Row],[Actual]],""),"")</f>
        <v>731</v>
      </c>
    </row>
    <row r="720" spans="1:17" x14ac:dyDescent="0.75">
      <c r="A720" s="22" t="s">
        <v>10</v>
      </c>
      <c r="B720" s="22" t="s">
        <v>11</v>
      </c>
      <c r="C720" s="22" t="s">
        <v>12</v>
      </c>
      <c r="D720" s="22" t="s">
        <v>38</v>
      </c>
      <c r="E720" s="22" t="s">
        <v>154</v>
      </c>
      <c r="F720" s="22" t="s">
        <v>40</v>
      </c>
      <c r="G720" s="22" t="s">
        <v>155</v>
      </c>
      <c r="H720">
        <v>66115039</v>
      </c>
      <c r="I720" s="22" t="s">
        <v>1276</v>
      </c>
      <c r="J720" s="22" t="s">
        <v>1277</v>
      </c>
      <c r="K720" s="22" t="str">
        <f>_xlfn.TEXTBEFORE(Table1__4[[#This Row],[ParentName]],"-")</f>
        <v>BD16</v>
      </c>
      <c r="L720" s="22" t="str">
        <f>_xlfn.XLOOKUP(Table1__4[[#This Row],[MAAN8]],ASO!F:F,ASO!H:H,"")</f>
        <v>Grocery Store</v>
      </c>
      <c r="M720" s="22" t="str">
        <f>_xlfn.XLOOKUP(Table1__4[[#This Row],[MAAN8]],program!A:A,program!E:E,"")</f>
        <v/>
      </c>
      <c r="N720" s="22" t="str">
        <f>_xlfn.XLOOKUP(Table1__4[[#This Row],[MAAN8]],program!A:A,program!F:F,"")</f>
        <v/>
      </c>
      <c r="O720" s="22">
        <f>SUMIFS(sellout!N:N,sellout!G:G,Table1__4[[#This Row],[MAAN8]])</f>
        <v>0</v>
      </c>
      <c r="P720" s="2" t="str">
        <f>IFERROR(Table1__4[[#This Row],[Actual]]/Table1__4[[#This Row],[Target]],"")</f>
        <v/>
      </c>
      <c r="Q720" s="22" t="str">
        <f>IFERROR(IF(Table1__4[[#This Row],[Target]]&gt;0,Table1__4[[#This Row],[Target]]-Table1__4[[#This Row],[Actual]],""),"")</f>
        <v/>
      </c>
    </row>
    <row r="721" spans="1:17" x14ac:dyDescent="0.75">
      <c r="A721" s="22" t="s">
        <v>10</v>
      </c>
      <c r="B721" s="22" t="s">
        <v>11</v>
      </c>
      <c r="C721" s="22" t="s">
        <v>12</v>
      </c>
      <c r="D721" s="22" t="s">
        <v>122</v>
      </c>
      <c r="E721" s="22" t="s">
        <v>598</v>
      </c>
      <c r="F721" s="22" t="s">
        <v>124</v>
      </c>
      <c r="G721" s="22" t="s">
        <v>599</v>
      </c>
      <c r="H721">
        <v>66102904</v>
      </c>
      <c r="I721" s="22" t="s">
        <v>1278</v>
      </c>
      <c r="J721" s="22" t="s">
        <v>1279</v>
      </c>
      <c r="K721" s="22" t="str">
        <f>_xlfn.TEXTBEFORE(Table1__4[[#This Row],[ParentName]],"-")</f>
        <v>BD10</v>
      </c>
      <c r="L721" s="22" t="str">
        <f>_xlfn.XLOOKUP(Table1__4[[#This Row],[MAAN8]],ASO!F:F,ASO!H:H,"")</f>
        <v>Grocery Store</v>
      </c>
      <c r="M721" s="22" t="str">
        <f>_xlfn.XLOOKUP(Table1__4[[#This Row],[MAAN8]],program!A:A,program!E:E,"")</f>
        <v/>
      </c>
      <c r="N721" s="22" t="str">
        <f>_xlfn.XLOOKUP(Table1__4[[#This Row],[MAAN8]],program!A:A,program!F:F,"")</f>
        <v/>
      </c>
      <c r="O721" s="22">
        <f>SUMIFS(sellout!N:N,sellout!G:G,Table1__4[[#This Row],[MAAN8]])</f>
        <v>0</v>
      </c>
      <c r="P721" s="2" t="str">
        <f>IFERROR(Table1__4[[#This Row],[Actual]]/Table1__4[[#This Row],[Target]],"")</f>
        <v/>
      </c>
      <c r="Q721" s="22" t="str">
        <f>IFERROR(IF(Table1__4[[#This Row],[Target]]&gt;0,Table1__4[[#This Row],[Target]]-Table1__4[[#This Row],[Actual]],""),"")</f>
        <v/>
      </c>
    </row>
    <row r="722" spans="1:17" x14ac:dyDescent="0.75">
      <c r="A722" s="22" t="s">
        <v>10</v>
      </c>
      <c r="B722" s="22" t="s">
        <v>11</v>
      </c>
      <c r="C722" s="22" t="s">
        <v>22</v>
      </c>
      <c r="D722" s="22" t="s">
        <v>88</v>
      </c>
      <c r="E722" s="22" t="s">
        <v>346</v>
      </c>
      <c r="F722" s="22" t="s">
        <v>218</v>
      </c>
      <c r="G722" s="22" t="s">
        <v>347</v>
      </c>
      <c r="H722">
        <v>66105142</v>
      </c>
      <c r="I722" s="22" t="s">
        <v>1280</v>
      </c>
      <c r="J722" s="22" t="s">
        <v>1281</v>
      </c>
      <c r="K722" s="22" t="str">
        <f>_xlfn.TEXTBEFORE(Table1__4[[#This Row],[ParentName]],"-")</f>
        <v>BD11</v>
      </c>
      <c r="L722" s="22" t="str">
        <f>_xlfn.XLOOKUP(Table1__4[[#This Row],[MAAN8]],ASO!F:F,ASO!H:H,"")</f>
        <v>Grocery Store</v>
      </c>
      <c r="M722" s="22" t="str">
        <f>_xlfn.XLOOKUP(Table1__4[[#This Row],[MAAN8]],program!A:A,program!E:E,"")</f>
        <v/>
      </c>
      <c r="N722" s="22" t="str">
        <f>_xlfn.XLOOKUP(Table1__4[[#This Row],[MAAN8]],program!A:A,program!F:F,"")</f>
        <v/>
      </c>
      <c r="O722" s="22">
        <f>SUMIFS(sellout!N:N,sellout!G:G,Table1__4[[#This Row],[MAAN8]])</f>
        <v>10</v>
      </c>
      <c r="P722" s="2" t="str">
        <f>IFERROR(Table1__4[[#This Row],[Actual]]/Table1__4[[#This Row],[Target]],"")</f>
        <v/>
      </c>
      <c r="Q722" s="22" t="str">
        <f>IFERROR(IF(Table1__4[[#This Row],[Target]]&gt;0,Table1__4[[#This Row],[Target]]-Table1__4[[#This Row],[Actual]],""),"")</f>
        <v/>
      </c>
    </row>
    <row r="723" spans="1:17" x14ac:dyDescent="0.75">
      <c r="A723" s="22" t="s">
        <v>10</v>
      </c>
      <c r="B723" s="22" t="s">
        <v>11</v>
      </c>
      <c r="C723" s="22" t="s">
        <v>12</v>
      </c>
      <c r="D723" s="22" t="s">
        <v>122</v>
      </c>
      <c r="E723" s="22" t="s">
        <v>598</v>
      </c>
      <c r="F723" s="22" t="s">
        <v>124</v>
      </c>
      <c r="G723" s="22" t="s">
        <v>599</v>
      </c>
      <c r="H723">
        <v>66108272</v>
      </c>
      <c r="I723" s="22" t="s">
        <v>1282</v>
      </c>
      <c r="J723" s="22" t="s">
        <v>1283</v>
      </c>
      <c r="K723" s="22" t="str">
        <f>_xlfn.TEXTBEFORE(Table1__4[[#This Row],[ParentName]],"-")</f>
        <v>BD10</v>
      </c>
      <c r="L723" s="22" t="str">
        <f>_xlfn.XLOOKUP(Table1__4[[#This Row],[MAAN8]],ASO!F:F,ASO!H:H,"")</f>
        <v>Grocery Store - Home Delivery</v>
      </c>
      <c r="M723" s="22" t="str">
        <f>_xlfn.XLOOKUP(Table1__4[[#This Row],[MAAN8]],program!A:A,program!E:E,"")</f>
        <v/>
      </c>
      <c r="N723" s="22" t="str">
        <f>_xlfn.XLOOKUP(Table1__4[[#This Row],[MAAN8]],program!A:A,program!F:F,"")</f>
        <v/>
      </c>
      <c r="O723" s="22">
        <f>SUMIFS(sellout!N:N,sellout!G:G,Table1__4[[#This Row],[MAAN8]])</f>
        <v>0</v>
      </c>
      <c r="P723" s="2" t="str">
        <f>IFERROR(Table1__4[[#This Row],[Actual]]/Table1__4[[#This Row],[Target]],"")</f>
        <v/>
      </c>
      <c r="Q723" s="22" t="str">
        <f>IFERROR(IF(Table1__4[[#This Row],[Target]]&gt;0,Table1__4[[#This Row],[Target]]-Table1__4[[#This Row],[Actual]],""),"")</f>
        <v/>
      </c>
    </row>
    <row r="724" spans="1:17" x14ac:dyDescent="0.75">
      <c r="A724" s="22" t="s">
        <v>10</v>
      </c>
      <c r="B724" s="22" t="s">
        <v>11</v>
      </c>
      <c r="C724" s="22" t="s">
        <v>22</v>
      </c>
      <c r="D724" s="22" t="s">
        <v>88</v>
      </c>
      <c r="E724" s="22" t="s">
        <v>217</v>
      </c>
      <c r="F724" s="22" t="s">
        <v>218</v>
      </c>
      <c r="G724" s="22" t="s">
        <v>219</v>
      </c>
      <c r="H724">
        <v>66109304</v>
      </c>
      <c r="I724" s="22" t="s">
        <v>1284</v>
      </c>
      <c r="J724" s="22" t="s">
        <v>1285</v>
      </c>
      <c r="K724" s="22" t="str">
        <f>_xlfn.TEXTBEFORE(Table1__4[[#This Row],[ParentName]],"-")</f>
        <v>BD11</v>
      </c>
      <c r="L724" s="22" t="str">
        <f>_xlfn.XLOOKUP(Table1__4[[#This Row],[MAAN8]],ASO!F:F,ASO!H:H,"")</f>
        <v>Grocery Store</v>
      </c>
      <c r="M724" s="22" t="str">
        <f>_xlfn.XLOOKUP(Table1__4[[#This Row],[MAAN8]],program!A:A,program!E:E,"")</f>
        <v/>
      </c>
      <c r="N724" s="22" t="str">
        <f>_xlfn.XLOOKUP(Table1__4[[#This Row],[MAAN8]],program!A:A,program!F:F,"")</f>
        <v/>
      </c>
      <c r="O724" s="22">
        <f>SUMIFS(sellout!N:N,sellout!G:G,Table1__4[[#This Row],[MAAN8]])</f>
        <v>45</v>
      </c>
      <c r="P724" s="2" t="str">
        <f>IFERROR(Table1__4[[#This Row],[Actual]]/Table1__4[[#This Row],[Target]],"")</f>
        <v/>
      </c>
      <c r="Q724" s="22" t="str">
        <f>IFERROR(IF(Table1__4[[#This Row],[Target]]&gt;0,Table1__4[[#This Row],[Target]]-Table1__4[[#This Row],[Actual]],""),"")</f>
        <v/>
      </c>
    </row>
    <row r="725" spans="1:17" x14ac:dyDescent="0.75">
      <c r="A725" s="22" t="s">
        <v>10</v>
      </c>
      <c r="B725" s="22" t="s">
        <v>11</v>
      </c>
      <c r="C725" s="22" t="s">
        <v>12</v>
      </c>
      <c r="D725" s="22" t="s">
        <v>54</v>
      </c>
      <c r="E725" s="22" t="s">
        <v>97</v>
      </c>
      <c r="F725" s="22" t="s">
        <v>30</v>
      </c>
      <c r="G725" s="22" t="s">
        <v>98</v>
      </c>
      <c r="H725">
        <v>66113839</v>
      </c>
      <c r="I725" s="22" t="s">
        <v>1286</v>
      </c>
      <c r="J725" s="22" t="s">
        <v>1287</v>
      </c>
      <c r="K725" s="22" t="str">
        <f>_xlfn.TEXTBEFORE(Table1__4[[#This Row],[ParentName]],"-")</f>
        <v>BD</v>
      </c>
      <c r="L725" s="22" t="str">
        <f>_xlfn.XLOOKUP(Table1__4[[#This Row],[MAAN8]],ASO!F:F,ASO!H:H,"")</f>
        <v>Beverage Retail Store</v>
      </c>
      <c r="M725" s="22" t="str">
        <f>_xlfn.XLOOKUP(Table1__4[[#This Row],[MAAN8]],program!A:A,program!E:E,"")</f>
        <v/>
      </c>
      <c r="N725" s="22" t="str">
        <f>_xlfn.XLOOKUP(Table1__4[[#This Row],[MAAN8]],program!A:A,program!F:F,"")</f>
        <v/>
      </c>
      <c r="O725" s="22">
        <f>SUMIFS(sellout!N:N,sellout!G:G,Table1__4[[#This Row],[MAAN8]])</f>
        <v>390</v>
      </c>
      <c r="P725" s="2" t="str">
        <f>IFERROR(Table1__4[[#This Row],[Actual]]/Table1__4[[#This Row],[Target]],"")</f>
        <v/>
      </c>
      <c r="Q725" s="22" t="str">
        <f>IFERROR(IF(Table1__4[[#This Row],[Target]]&gt;0,Table1__4[[#This Row],[Target]]-Table1__4[[#This Row],[Actual]],""),"")</f>
        <v/>
      </c>
    </row>
    <row r="726" spans="1:17" x14ac:dyDescent="0.75">
      <c r="A726" s="22" t="s">
        <v>10</v>
      </c>
      <c r="B726" s="22" t="s">
        <v>11</v>
      </c>
      <c r="C726" s="22" t="s">
        <v>12</v>
      </c>
      <c r="D726" s="22" t="s">
        <v>122</v>
      </c>
      <c r="E726" s="22" t="s">
        <v>247</v>
      </c>
      <c r="F726" s="22" t="s">
        <v>150</v>
      </c>
      <c r="G726" s="22" t="s">
        <v>7741</v>
      </c>
      <c r="H726">
        <v>66105662</v>
      </c>
      <c r="I726" s="22" t="s">
        <v>1288</v>
      </c>
      <c r="J726" s="22" t="s">
        <v>1289</v>
      </c>
      <c r="K726" s="22" t="str">
        <f>_xlfn.TEXTBEFORE(Table1__4[[#This Row],[ParentName]],"-")</f>
        <v>BD10</v>
      </c>
      <c r="L726" s="22" t="str">
        <f>_xlfn.XLOOKUP(Table1__4[[#This Row],[MAAN8]],ASO!F:F,ASO!H:H,"")</f>
        <v>Grocery Store</v>
      </c>
      <c r="M726" s="22" t="str">
        <f>_xlfn.XLOOKUP(Table1__4[[#This Row],[MAAN8]],program!A:A,program!E:E,"")</f>
        <v/>
      </c>
      <c r="N726" s="22" t="str">
        <f>_xlfn.XLOOKUP(Table1__4[[#This Row],[MAAN8]],program!A:A,program!F:F,"")</f>
        <v/>
      </c>
      <c r="O726" s="22">
        <f>SUMIFS(sellout!N:N,sellout!G:G,Table1__4[[#This Row],[MAAN8]])</f>
        <v>144</v>
      </c>
      <c r="P726" s="2" t="str">
        <f>IFERROR(Table1__4[[#This Row],[Actual]]/Table1__4[[#This Row],[Target]],"")</f>
        <v/>
      </c>
      <c r="Q726" s="22" t="str">
        <f>IFERROR(IF(Table1__4[[#This Row],[Target]]&gt;0,Table1__4[[#This Row],[Target]]-Table1__4[[#This Row],[Actual]],""),"")</f>
        <v/>
      </c>
    </row>
    <row r="727" spans="1:17" x14ac:dyDescent="0.75">
      <c r="A727" s="22" t="s">
        <v>10</v>
      </c>
      <c r="B727" s="22" t="s">
        <v>11</v>
      </c>
      <c r="C727" s="22" t="s">
        <v>22</v>
      </c>
      <c r="D727" s="22" t="s">
        <v>23</v>
      </c>
      <c r="E727" s="22" t="s">
        <v>24</v>
      </c>
      <c r="F727" s="22" t="s">
        <v>25</v>
      </c>
      <c r="G727" s="22" t="s">
        <v>26</v>
      </c>
      <c r="H727">
        <v>66112714</v>
      </c>
      <c r="I727" s="22" t="s">
        <v>1290</v>
      </c>
      <c r="J727" s="22" t="s">
        <v>1291</v>
      </c>
      <c r="K727" s="22" t="str">
        <f>_xlfn.TEXTBEFORE(Table1__4[[#This Row],[ParentName]],"-")</f>
        <v>BD12</v>
      </c>
      <c r="L727" s="22" t="str">
        <f>_xlfn.XLOOKUP(Table1__4[[#This Row],[MAAN8]],ASO!F:F,ASO!H:H,"")</f>
        <v>Quan Nhau Mainstream</v>
      </c>
      <c r="M727" s="22" t="str">
        <f>_xlfn.XLOOKUP(Table1__4[[#This Row],[MAAN8]],program!A:A,program!E:E,"")</f>
        <v/>
      </c>
      <c r="N727" s="22" t="str">
        <f>_xlfn.XLOOKUP(Table1__4[[#This Row],[MAAN8]],program!A:A,program!F:F,"")</f>
        <v/>
      </c>
      <c r="O727" s="22">
        <f>SUMIFS(sellout!N:N,sellout!G:G,Table1__4[[#This Row],[MAAN8]])</f>
        <v>10</v>
      </c>
      <c r="P727" s="2" t="str">
        <f>IFERROR(Table1__4[[#This Row],[Actual]]/Table1__4[[#This Row],[Target]],"")</f>
        <v/>
      </c>
      <c r="Q727" s="22" t="str">
        <f>IFERROR(IF(Table1__4[[#This Row],[Target]]&gt;0,Table1__4[[#This Row],[Target]]-Table1__4[[#This Row],[Actual]],""),"")</f>
        <v/>
      </c>
    </row>
    <row r="728" spans="1:17" x14ac:dyDescent="0.75">
      <c r="A728" s="22" t="s">
        <v>10</v>
      </c>
      <c r="B728" s="22" t="s">
        <v>11</v>
      </c>
      <c r="C728" s="22" t="s">
        <v>12</v>
      </c>
      <c r="D728" s="22" t="s">
        <v>122</v>
      </c>
      <c r="E728" s="22" t="s">
        <v>519</v>
      </c>
      <c r="F728" s="22" t="s">
        <v>237</v>
      </c>
      <c r="G728" s="22" t="s">
        <v>520</v>
      </c>
      <c r="H728">
        <v>66152121</v>
      </c>
      <c r="I728" s="22" t="s">
        <v>1292</v>
      </c>
      <c r="J728" s="22" t="s">
        <v>1293</v>
      </c>
      <c r="K728" s="22" t="str">
        <f>_xlfn.TEXTBEFORE(Table1__4[[#This Row],[ParentName]],"-")</f>
        <v>BD10</v>
      </c>
      <c r="L728" s="22" t="str">
        <f>_xlfn.XLOOKUP(Table1__4[[#This Row],[MAAN8]],ASO!F:F,ASO!H:H,"")</f>
        <v>Grocery Store - Home Delivery</v>
      </c>
      <c r="M728" s="22" t="str">
        <f>_xlfn.XLOOKUP(Table1__4[[#This Row],[MAAN8]],program!A:A,program!E:E,"")</f>
        <v/>
      </c>
      <c r="N728" s="22" t="str">
        <f>_xlfn.XLOOKUP(Table1__4[[#This Row],[MAAN8]],program!A:A,program!F:F,"")</f>
        <v/>
      </c>
      <c r="O728" s="22">
        <f>SUMIFS(sellout!N:N,sellout!G:G,Table1__4[[#This Row],[MAAN8]])</f>
        <v>0</v>
      </c>
      <c r="P728" s="2" t="str">
        <f>IFERROR(Table1__4[[#This Row],[Actual]]/Table1__4[[#This Row],[Target]],"")</f>
        <v/>
      </c>
      <c r="Q728" s="22" t="str">
        <f>IFERROR(IF(Table1__4[[#This Row],[Target]]&gt;0,Table1__4[[#This Row],[Target]]-Table1__4[[#This Row],[Actual]],""),"")</f>
        <v/>
      </c>
    </row>
    <row r="729" spans="1:17" x14ac:dyDescent="0.75">
      <c r="A729" s="22" t="s">
        <v>10</v>
      </c>
      <c r="B729" s="22" t="s">
        <v>11</v>
      </c>
      <c r="C729" s="22" t="s">
        <v>12</v>
      </c>
      <c r="D729" s="22" t="s">
        <v>122</v>
      </c>
      <c r="E729" s="22" t="s">
        <v>309</v>
      </c>
      <c r="F729" s="22" t="s">
        <v>237</v>
      </c>
      <c r="G729" s="22" t="s">
        <v>310</v>
      </c>
      <c r="H729">
        <v>66102149</v>
      </c>
      <c r="I729" s="22" t="s">
        <v>1294</v>
      </c>
      <c r="J729" s="22" t="s">
        <v>1295</v>
      </c>
      <c r="K729" s="22" t="str">
        <f>_xlfn.TEXTBEFORE(Table1__4[[#This Row],[ParentName]],"-")</f>
        <v>BD10</v>
      </c>
      <c r="L729" s="22" t="str">
        <f>_xlfn.XLOOKUP(Table1__4[[#This Row],[MAAN8]],ASO!F:F,ASO!H:H,"")</f>
        <v>Grocery Store</v>
      </c>
      <c r="M729" s="22" t="str">
        <f>_xlfn.XLOOKUP(Table1__4[[#This Row],[MAAN8]],program!A:A,program!E:E,"")</f>
        <v/>
      </c>
      <c r="N729" s="22" t="str">
        <f>_xlfn.XLOOKUP(Table1__4[[#This Row],[MAAN8]],program!A:A,program!F:F,"")</f>
        <v/>
      </c>
      <c r="O729" s="22">
        <f>SUMIFS(sellout!N:N,sellout!G:G,Table1__4[[#This Row],[MAAN8]])</f>
        <v>60</v>
      </c>
      <c r="P729" s="2" t="str">
        <f>IFERROR(Table1__4[[#This Row],[Actual]]/Table1__4[[#This Row],[Target]],"")</f>
        <v/>
      </c>
      <c r="Q729" s="22" t="str">
        <f>IFERROR(IF(Table1__4[[#This Row],[Target]]&gt;0,Table1__4[[#This Row],[Target]]-Table1__4[[#This Row],[Actual]],""),"")</f>
        <v/>
      </c>
    </row>
    <row r="730" spans="1:17" x14ac:dyDescent="0.75">
      <c r="A730" s="22" t="s">
        <v>10</v>
      </c>
      <c r="B730" s="22" t="s">
        <v>11</v>
      </c>
      <c r="C730" s="22" t="s">
        <v>22</v>
      </c>
      <c r="D730" s="22" t="s">
        <v>88</v>
      </c>
      <c r="E730" s="22" t="s">
        <v>181</v>
      </c>
      <c r="F730" s="22" t="s">
        <v>182</v>
      </c>
      <c r="G730" s="22" t="s">
        <v>183</v>
      </c>
      <c r="H730">
        <v>66105715</v>
      </c>
      <c r="I730" s="22" t="s">
        <v>1296</v>
      </c>
      <c r="J730" s="22" t="s">
        <v>1297</v>
      </c>
      <c r="K730" s="22" t="str">
        <f>_xlfn.TEXTBEFORE(Table1__4[[#This Row],[ParentName]],"-")</f>
        <v>BD11</v>
      </c>
      <c r="L730" s="22" t="str">
        <f>_xlfn.XLOOKUP(Table1__4[[#This Row],[MAAN8]],ASO!F:F,ASO!H:H,"")</f>
        <v>Grocery Store</v>
      </c>
      <c r="M730" s="22" t="str">
        <f>_xlfn.XLOOKUP(Table1__4[[#This Row],[MAAN8]],program!A:A,program!E:E,"")</f>
        <v/>
      </c>
      <c r="N730" s="22" t="str">
        <f>_xlfn.XLOOKUP(Table1__4[[#This Row],[MAAN8]],program!A:A,program!F:F,"")</f>
        <v/>
      </c>
      <c r="O730" s="22">
        <f>SUMIFS(sellout!N:N,sellout!G:G,Table1__4[[#This Row],[MAAN8]])</f>
        <v>7</v>
      </c>
      <c r="P730" s="2" t="str">
        <f>IFERROR(Table1__4[[#This Row],[Actual]]/Table1__4[[#This Row],[Target]],"")</f>
        <v/>
      </c>
      <c r="Q730" s="22" t="str">
        <f>IFERROR(IF(Table1__4[[#This Row],[Target]]&gt;0,Table1__4[[#This Row],[Target]]-Table1__4[[#This Row],[Actual]],""),"")</f>
        <v/>
      </c>
    </row>
    <row r="731" spans="1:17" x14ac:dyDescent="0.75">
      <c r="A731" s="22" t="s">
        <v>10</v>
      </c>
      <c r="B731" s="22" t="s">
        <v>11</v>
      </c>
      <c r="C731" s="22" t="s">
        <v>22</v>
      </c>
      <c r="D731" s="22" t="s">
        <v>23</v>
      </c>
      <c r="E731" s="22" t="s">
        <v>89</v>
      </c>
      <c r="F731" s="22" t="s">
        <v>63</v>
      </c>
      <c r="G731" s="22" t="s">
        <v>90</v>
      </c>
      <c r="H731">
        <v>66154198</v>
      </c>
      <c r="I731" s="22" t="s">
        <v>1298</v>
      </c>
      <c r="J731" s="22" t="s">
        <v>1299</v>
      </c>
      <c r="K731" s="22" t="str">
        <f>_xlfn.TEXTBEFORE(Table1__4[[#This Row],[ParentName]],"-")</f>
        <v>BD12</v>
      </c>
      <c r="L731" s="22" t="str">
        <f>_xlfn.XLOOKUP(Table1__4[[#This Row],[MAAN8]],ASO!F:F,ASO!H:H,"")</f>
        <v>Grocery Store</v>
      </c>
      <c r="M731" s="22" t="str">
        <f>_xlfn.XLOOKUP(Table1__4[[#This Row],[MAAN8]],program!A:A,program!E:E,"")</f>
        <v/>
      </c>
      <c r="N731" s="22" t="str">
        <f>_xlfn.XLOOKUP(Table1__4[[#This Row],[MAAN8]],program!A:A,program!F:F,"")</f>
        <v/>
      </c>
      <c r="O731" s="22">
        <f>SUMIFS(sellout!N:N,sellout!G:G,Table1__4[[#This Row],[MAAN8]])</f>
        <v>0</v>
      </c>
      <c r="P731" s="2" t="str">
        <f>IFERROR(Table1__4[[#This Row],[Actual]]/Table1__4[[#This Row],[Target]],"")</f>
        <v/>
      </c>
      <c r="Q731" s="22" t="str">
        <f>IFERROR(IF(Table1__4[[#This Row],[Target]]&gt;0,Table1__4[[#This Row],[Target]]-Table1__4[[#This Row],[Actual]],""),"")</f>
        <v/>
      </c>
    </row>
    <row r="732" spans="1:17" x14ac:dyDescent="0.75">
      <c r="A732" s="22" t="s">
        <v>10</v>
      </c>
      <c r="B732" s="22" t="s">
        <v>11</v>
      </c>
      <c r="C732" s="22" t="s">
        <v>22</v>
      </c>
      <c r="D732" s="22" t="s">
        <v>88</v>
      </c>
      <c r="E732" s="22" t="s">
        <v>256</v>
      </c>
      <c r="F732" s="22" t="s">
        <v>218</v>
      </c>
      <c r="G732" s="22" t="s">
        <v>257</v>
      </c>
      <c r="H732">
        <v>66151941</v>
      </c>
      <c r="I732" s="22" t="s">
        <v>1300</v>
      </c>
      <c r="J732" s="22" t="s">
        <v>1301</v>
      </c>
      <c r="K732" s="22" t="str">
        <f>_xlfn.TEXTBEFORE(Table1__4[[#This Row],[ParentName]],"-")</f>
        <v>BD11</v>
      </c>
      <c r="L732" s="22" t="str">
        <f>_xlfn.XLOOKUP(Table1__4[[#This Row],[MAAN8]],ASO!F:F,ASO!H:H,"")</f>
        <v>Grocery Store</v>
      </c>
      <c r="M732" s="22" t="str">
        <f>_xlfn.XLOOKUP(Table1__4[[#This Row],[MAAN8]],program!A:A,program!E:E,"")</f>
        <v/>
      </c>
      <c r="N732" s="22" t="str">
        <f>_xlfn.XLOOKUP(Table1__4[[#This Row],[MAAN8]],program!A:A,program!F:F,"")</f>
        <v/>
      </c>
      <c r="O732" s="22">
        <f>SUMIFS(sellout!N:N,sellout!G:G,Table1__4[[#This Row],[MAAN8]])</f>
        <v>110</v>
      </c>
      <c r="P732" s="2" t="str">
        <f>IFERROR(Table1__4[[#This Row],[Actual]]/Table1__4[[#This Row],[Target]],"")</f>
        <v/>
      </c>
      <c r="Q732" s="22" t="str">
        <f>IFERROR(IF(Table1__4[[#This Row],[Target]]&gt;0,Table1__4[[#This Row],[Target]]-Table1__4[[#This Row],[Actual]],""),"")</f>
        <v/>
      </c>
    </row>
    <row r="733" spans="1:17" x14ac:dyDescent="0.75">
      <c r="A733" s="22" t="s">
        <v>10</v>
      </c>
      <c r="B733" s="22" t="s">
        <v>11</v>
      </c>
      <c r="C733" s="22" t="s">
        <v>22</v>
      </c>
      <c r="D733" s="22" t="s">
        <v>88</v>
      </c>
      <c r="E733" s="22" t="s">
        <v>447</v>
      </c>
      <c r="F733" s="22" t="s">
        <v>218</v>
      </c>
      <c r="G733" s="22" t="s">
        <v>448</v>
      </c>
      <c r="H733">
        <v>66106598</v>
      </c>
      <c r="I733" s="22" t="s">
        <v>8090</v>
      </c>
      <c r="J733" s="22" t="s">
        <v>8091</v>
      </c>
      <c r="K733" s="22" t="str">
        <f>_xlfn.TEXTBEFORE(Table1__4[[#This Row],[ParentName]],"-")</f>
        <v>BD11</v>
      </c>
      <c r="L733" s="22" t="str">
        <f>_xlfn.XLOOKUP(Table1__4[[#This Row],[MAAN8]],ASO!F:F,ASO!H:H,"")</f>
        <v/>
      </c>
      <c r="M733" s="22" t="str">
        <f>_xlfn.XLOOKUP(Table1__4[[#This Row],[MAAN8]],program!A:A,program!E:E,"")</f>
        <v/>
      </c>
      <c r="N733" s="22" t="str">
        <f>_xlfn.XLOOKUP(Table1__4[[#This Row],[MAAN8]],program!A:A,program!F:F,"")</f>
        <v/>
      </c>
      <c r="O733" s="22">
        <f>SUMIFS(sellout!N:N,sellout!G:G,Table1__4[[#This Row],[MAAN8]])</f>
        <v>0</v>
      </c>
      <c r="P733" s="2" t="str">
        <f>IFERROR(Table1__4[[#This Row],[Actual]]/Table1__4[[#This Row],[Target]],"")</f>
        <v/>
      </c>
      <c r="Q733" s="22" t="str">
        <f>IFERROR(IF(Table1__4[[#This Row],[Target]]&gt;0,Table1__4[[#This Row],[Target]]-Table1__4[[#This Row],[Actual]],""),"")</f>
        <v/>
      </c>
    </row>
    <row r="734" spans="1:17" x14ac:dyDescent="0.75">
      <c r="A734" s="22" t="s">
        <v>10</v>
      </c>
      <c r="B734" s="22" t="s">
        <v>11</v>
      </c>
      <c r="C734" s="22" t="s">
        <v>12</v>
      </c>
      <c r="D734" s="22" t="s">
        <v>54</v>
      </c>
      <c r="E734" s="22" t="s">
        <v>176</v>
      </c>
      <c r="F734" s="22" t="s">
        <v>30</v>
      </c>
      <c r="G734" s="22" t="s">
        <v>177</v>
      </c>
      <c r="H734">
        <v>66112733</v>
      </c>
      <c r="I734" s="22" t="s">
        <v>1302</v>
      </c>
      <c r="J734" s="22" t="s">
        <v>1303</v>
      </c>
      <c r="K734" s="22" t="str">
        <f>_xlfn.TEXTBEFORE(Table1__4[[#This Row],[ParentName]],"-")</f>
        <v>BD</v>
      </c>
      <c r="L734" s="22" t="str">
        <f>_xlfn.XLOOKUP(Table1__4[[#This Row],[MAAN8]],ASO!F:F,ASO!H:H,"")</f>
        <v>Wholesaler</v>
      </c>
      <c r="M734" s="22" t="str">
        <f>_xlfn.XLOOKUP(Table1__4[[#This Row],[MAAN8]],program!A:A,program!E:E,"")</f>
        <v/>
      </c>
      <c r="N734" s="22" t="str">
        <f>_xlfn.XLOOKUP(Table1__4[[#This Row],[MAAN8]],program!A:A,program!F:F,"")</f>
        <v/>
      </c>
      <c r="O734" s="22">
        <f>SUMIFS(sellout!N:N,sellout!G:G,Table1__4[[#This Row],[MAAN8]])</f>
        <v>0</v>
      </c>
      <c r="P734" s="2" t="str">
        <f>IFERROR(Table1__4[[#This Row],[Actual]]/Table1__4[[#This Row],[Target]],"")</f>
        <v/>
      </c>
      <c r="Q734" s="22" t="str">
        <f>IFERROR(IF(Table1__4[[#This Row],[Target]]&gt;0,Table1__4[[#This Row],[Target]]-Table1__4[[#This Row],[Actual]],""),"")</f>
        <v/>
      </c>
    </row>
    <row r="735" spans="1:17" x14ac:dyDescent="0.75">
      <c r="A735" s="22" t="s">
        <v>10</v>
      </c>
      <c r="B735" s="22" t="s">
        <v>11</v>
      </c>
      <c r="C735" s="22" t="s">
        <v>12</v>
      </c>
      <c r="D735" s="22" t="s">
        <v>122</v>
      </c>
      <c r="E735" s="22" t="s">
        <v>357</v>
      </c>
      <c r="F735" s="22" t="s">
        <v>150</v>
      </c>
      <c r="G735" s="22" t="s">
        <v>358</v>
      </c>
      <c r="H735">
        <v>66150364</v>
      </c>
      <c r="I735" s="22" t="s">
        <v>7019</v>
      </c>
      <c r="J735" s="22" t="s">
        <v>1304</v>
      </c>
      <c r="K735" s="22" t="str">
        <f>_xlfn.TEXTBEFORE(Table1__4[[#This Row],[ParentName]],"-")</f>
        <v>BD10</v>
      </c>
      <c r="L735" s="22" t="str">
        <f>_xlfn.XLOOKUP(Table1__4[[#This Row],[MAAN8]],ASO!F:F,ASO!H:H,"")</f>
        <v>Grocery Store</v>
      </c>
      <c r="M735" s="22" t="str">
        <f>_xlfn.XLOOKUP(Table1__4[[#This Row],[MAAN8]],program!A:A,program!E:E,"")</f>
        <v/>
      </c>
      <c r="N735" s="22" t="str">
        <f>_xlfn.XLOOKUP(Table1__4[[#This Row],[MAAN8]],program!A:A,program!F:F,"")</f>
        <v/>
      </c>
      <c r="O735" s="22">
        <f>SUMIFS(sellout!N:N,sellout!G:G,Table1__4[[#This Row],[MAAN8]])</f>
        <v>0</v>
      </c>
      <c r="P735" s="2" t="str">
        <f>IFERROR(Table1__4[[#This Row],[Actual]]/Table1__4[[#This Row],[Target]],"")</f>
        <v/>
      </c>
      <c r="Q735" s="22" t="str">
        <f>IFERROR(IF(Table1__4[[#This Row],[Target]]&gt;0,Table1__4[[#This Row],[Target]]-Table1__4[[#This Row],[Actual]],""),"")</f>
        <v/>
      </c>
    </row>
    <row r="736" spans="1:17" x14ac:dyDescent="0.75">
      <c r="A736" s="22" t="s">
        <v>10</v>
      </c>
      <c r="B736" s="22" t="s">
        <v>11</v>
      </c>
      <c r="C736" s="22" t="s">
        <v>22</v>
      </c>
      <c r="D736" s="22" t="s">
        <v>180</v>
      </c>
      <c r="E736" s="22" t="s">
        <v>188</v>
      </c>
      <c r="F736" s="22" t="s">
        <v>182</v>
      </c>
      <c r="G736" s="22" t="s">
        <v>189</v>
      </c>
      <c r="H736">
        <v>66155601</v>
      </c>
      <c r="I736" s="22" t="s">
        <v>8092</v>
      </c>
      <c r="J736" s="22" t="s">
        <v>8093</v>
      </c>
      <c r="K736" s="22" t="str">
        <f>_xlfn.TEXTBEFORE(Table1__4[[#This Row],[ParentName]],"-")</f>
        <v>BD14</v>
      </c>
      <c r="L736" s="22" t="str">
        <f>_xlfn.XLOOKUP(Table1__4[[#This Row],[MAAN8]],ASO!F:F,ASO!H:H,"")</f>
        <v/>
      </c>
      <c r="M736" s="22" t="str">
        <f>_xlfn.XLOOKUP(Table1__4[[#This Row],[MAAN8]],program!A:A,program!E:E,"")</f>
        <v/>
      </c>
      <c r="N736" s="22" t="str">
        <f>_xlfn.XLOOKUP(Table1__4[[#This Row],[MAAN8]],program!A:A,program!F:F,"")</f>
        <v/>
      </c>
      <c r="O736" s="22">
        <f>SUMIFS(sellout!N:N,sellout!G:G,Table1__4[[#This Row],[MAAN8]])</f>
        <v>0</v>
      </c>
      <c r="P736" s="2" t="str">
        <f>IFERROR(Table1__4[[#This Row],[Actual]]/Table1__4[[#This Row],[Target]],"")</f>
        <v/>
      </c>
      <c r="Q736" s="22" t="str">
        <f>IFERROR(IF(Table1__4[[#This Row],[Target]]&gt;0,Table1__4[[#This Row],[Target]]-Table1__4[[#This Row],[Actual]],""),"")</f>
        <v/>
      </c>
    </row>
    <row r="737" spans="1:17" x14ac:dyDescent="0.75">
      <c r="A737" s="22" t="s">
        <v>10</v>
      </c>
      <c r="B737" s="22" t="s">
        <v>11</v>
      </c>
      <c r="C737" s="22" t="s">
        <v>22</v>
      </c>
      <c r="D737" s="22" t="s">
        <v>23</v>
      </c>
      <c r="E737" s="22" t="s">
        <v>141</v>
      </c>
      <c r="F737" s="22" t="s">
        <v>25</v>
      </c>
      <c r="G737" s="22" t="s">
        <v>142</v>
      </c>
      <c r="H737">
        <v>66104483</v>
      </c>
      <c r="I737" s="22" t="s">
        <v>7251</v>
      </c>
      <c r="J737" s="22" t="s">
        <v>7434</v>
      </c>
      <c r="K737" s="22" t="str">
        <f>_xlfn.TEXTBEFORE(Table1__4[[#This Row],[ParentName]],"-")</f>
        <v>BD12</v>
      </c>
      <c r="L737" s="22" t="str">
        <f>_xlfn.XLOOKUP(Table1__4[[#This Row],[MAAN8]],ASO!F:F,ASO!H:H,"")</f>
        <v/>
      </c>
      <c r="M737" s="22" t="str">
        <f>_xlfn.XLOOKUP(Table1__4[[#This Row],[MAAN8]],program!A:A,program!E:E,"")</f>
        <v/>
      </c>
      <c r="N737" s="22" t="str">
        <f>_xlfn.XLOOKUP(Table1__4[[#This Row],[MAAN8]],program!A:A,program!F:F,"")</f>
        <v/>
      </c>
      <c r="O737" s="22">
        <f>SUMIFS(sellout!N:N,sellout!G:G,Table1__4[[#This Row],[MAAN8]])</f>
        <v>0</v>
      </c>
      <c r="P737" s="2" t="str">
        <f>IFERROR(Table1__4[[#This Row],[Actual]]/Table1__4[[#This Row],[Target]],"")</f>
        <v/>
      </c>
      <c r="Q737" s="22" t="str">
        <f>IFERROR(IF(Table1__4[[#This Row],[Target]]&gt;0,Table1__4[[#This Row],[Target]]-Table1__4[[#This Row],[Actual]],""),"")</f>
        <v/>
      </c>
    </row>
    <row r="738" spans="1:17" x14ac:dyDescent="0.75">
      <c r="A738" s="22" t="s">
        <v>10</v>
      </c>
      <c r="B738" s="22" t="s">
        <v>11</v>
      </c>
      <c r="C738" s="22" t="s">
        <v>22</v>
      </c>
      <c r="D738" s="22" t="s">
        <v>88</v>
      </c>
      <c r="E738" s="22" t="s">
        <v>447</v>
      </c>
      <c r="F738" s="22" t="s">
        <v>218</v>
      </c>
      <c r="G738" s="22" t="s">
        <v>448</v>
      </c>
      <c r="H738">
        <v>66153669</v>
      </c>
      <c r="I738" s="22" t="s">
        <v>1305</v>
      </c>
      <c r="J738" s="22" t="s">
        <v>1306</v>
      </c>
      <c r="K738" s="22" t="str">
        <f>_xlfn.TEXTBEFORE(Table1__4[[#This Row],[ParentName]],"-")</f>
        <v>BD11</v>
      </c>
      <c r="L738" s="22" t="str">
        <f>_xlfn.XLOOKUP(Table1__4[[#This Row],[MAAN8]],ASO!F:F,ASO!H:H,"")</f>
        <v>Grocery Store</v>
      </c>
      <c r="M738" s="22" t="str">
        <f>_xlfn.XLOOKUP(Table1__4[[#This Row],[MAAN8]],program!A:A,program!E:E,"")</f>
        <v/>
      </c>
      <c r="N738" s="22" t="str">
        <f>_xlfn.XLOOKUP(Table1__4[[#This Row],[MAAN8]],program!A:A,program!F:F,"")</f>
        <v/>
      </c>
      <c r="O738" s="22">
        <f>SUMIFS(sellout!N:N,sellout!G:G,Table1__4[[#This Row],[MAAN8]])</f>
        <v>0</v>
      </c>
      <c r="P738" s="2" t="str">
        <f>IFERROR(Table1__4[[#This Row],[Actual]]/Table1__4[[#This Row],[Target]],"")</f>
        <v/>
      </c>
      <c r="Q738" s="22" t="str">
        <f>IFERROR(IF(Table1__4[[#This Row],[Target]]&gt;0,Table1__4[[#This Row],[Target]]-Table1__4[[#This Row],[Actual]],""),"")</f>
        <v/>
      </c>
    </row>
    <row r="739" spans="1:17" x14ac:dyDescent="0.75">
      <c r="A739" s="22" t="s">
        <v>10</v>
      </c>
      <c r="B739" s="22" t="s">
        <v>11</v>
      </c>
      <c r="C739" s="22" t="s">
        <v>22</v>
      </c>
      <c r="D739" s="22" t="s">
        <v>23</v>
      </c>
      <c r="E739" s="22" t="s">
        <v>62</v>
      </c>
      <c r="F739" s="22" t="s">
        <v>63</v>
      </c>
      <c r="G739" s="22" t="s">
        <v>64</v>
      </c>
      <c r="H739">
        <v>66104204</v>
      </c>
      <c r="I739" s="22" t="s">
        <v>1307</v>
      </c>
      <c r="J739" s="22" t="s">
        <v>1308</v>
      </c>
      <c r="K739" s="22" t="str">
        <f>_xlfn.TEXTBEFORE(Table1__4[[#This Row],[ParentName]],"-")</f>
        <v>BD12</v>
      </c>
      <c r="L739" s="22" t="str">
        <f>_xlfn.XLOOKUP(Table1__4[[#This Row],[MAAN8]],ASO!F:F,ASO!H:H,"")</f>
        <v>Grocery Store</v>
      </c>
      <c r="M739" s="22" t="str">
        <f>_xlfn.XLOOKUP(Table1__4[[#This Row],[MAAN8]],program!A:A,program!E:E,"")</f>
        <v/>
      </c>
      <c r="N739" s="22" t="str">
        <f>_xlfn.XLOOKUP(Table1__4[[#This Row],[MAAN8]],program!A:A,program!F:F,"")</f>
        <v/>
      </c>
      <c r="O739" s="22">
        <f>SUMIFS(sellout!N:N,sellout!G:G,Table1__4[[#This Row],[MAAN8]])</f>
        <v>0</v>
      </c>
      <c r="P739" s="2" t="str">
        <f>IFERROR(Table1__4[[#This Row],[Actual]]/Table1__4[[#This Row],[Target]],"")</f>
        <v/>
      </c>
      <c r="Q739" s="22" t="str">
        <f>IFERROR(IF(Table1__4[[#This Row],[Target]]&gt;0,Table1__4[[#This Row],[Target]]-Table1__4[[#This Row],[Actual]],""),"")</f>
        <v/>
      </c>
    </row>
    <row r="740" spans="1:17" x14ac:dyDescent="0.75">
      <c r="A740" s="22" t="s">
        <v>10</v>
      </c>
      <c r="B740" s="22" t="s">
        <v>11</v>
      </c>
      <c r="C740" s="22" t="s">
        <v>12</v>
      </c>
      <c r="D740" s="22" t="s">
        <v>122</v>
      </c>
      <c r="E740" s="22" t="s">
        <v>123</v>
      </c>
      <c r="F740" s="22" t="s">
        <v>124</v>
      </c>
      <c r="G740" s="22" t="s">
        <v>125</v>
      </c>
      <c r="H740">
        <v>66153196</v>
      </c>
      <c r="I740" s="22" t="s">
        <v>1309</v>
      </c>
      <c r="J740" s="22" t="s">
        <v>1310</v>
      </c>
      <c r="K740" s="22" t="str">
        <f>_xlfn.TEXTBEFORE(Table1__4[[#This Row],[ParentName]],"-")</f>
        <v>BD10</v>
      </c>
      <c r="L740" s="22" t="str">
        <f>_xlfn.XLOOKUP(Table1__4[[#This Row],[MAAN8]],ASO!F:F,ASO!H:H,"")</f>
        <v>Quan Nhau Top</v>
      </c>
      <c r="M740" s="22" t="str">
        <f>_xlfn.XLOOKUP(Table1__4[[#This Row],[MAAN8]],program!A:A,program!E:E,"")</f>
        <v/>
      </c>
      <c r="N740" s="22" t="str">
        <f>_xlfn.XLOOKUP(Table1__4[[#This Row],[MAAN8]],program!A:A,program!F:F,"")</f>
        <v/>
      </c>
      <c r="O740" s="22">
        <f>SUMIFS(sellout!N:N,sellout!G:G,Table1__4[[#This Row],[MAAN8]])</f>
        <v>20</v>
      </c>
      <c r="P740" s="2" t="str">
        <f>IFERROR(Table1__4[[#This Row],[Actual]]/Table1__4[[#This Row],[Target]],"")</f>
        <v/>
      </c>
      <c r="Q740" s="22" t="str">
        <f>IFERROR(IF(Table1__4[[#This Row],[Target]]&gt;0,Table1__4[[#This Row],[Target]]-Table1__4[[#This Row],[Actual]],""),"")</f>
        <v/>
      </c>
    </row>
    <row r="741" spans="1:17" x14ac:dyDescent="0.75">
      <c r="A741" s="22" t="s">
        <v>10</v>
      </c>
      <c r="B741" s="22" t="s">
        <v>11</v>
      </c>
      <c r="C741" s="22" t="s">
        <v>12</v>
      </c>
      <c r="D741" s="22" t="s">
        <v>122</v>
      </c>
      <c r="E741" s="22" t="s">
        <v>149</v>
      </c>
      <c r="F741" s="22" t="s">
        <v>150</v>
      </c>
      <c r="G741" s="22" t="s">
        <v>151</v>
      </c>
      <c r="H741">
        <v>66110858</v>
      </c>
      <c r="I741" s="22" t="s">
        <v>1311</v>
      </c>
      <c r="J741" s="22" t="s">
        <v>1312</v>
      </c>
      <c r="K741" s="22" t="str">
        <f>_xlfn.TEXTBEFORE(Table1__4[[#This Row],[ParentName]],"-")</f>
        <v>BD10</v>
      </c>
      <c r="L741" s="22" t="str">
        <f>_xlfn.XLOOKUP(Table1__4[[#This Row],[MAAN8]],ASO!F:F,ASO!H:H,"")</f>
        <v>Grocery Store</v>
      </c>
      <c r="M741" s="22" t="str">
        <f>_xlfn.XLOOKUP(Table1__4[[#This Row],[MAAN8]],program!A:A,program!E:E,"")</f>
        <v/>
      </c>
      <c r="N741" s="22" t="str">
        <f>_xlfn.XLOOKUP(Table1__4[[#This Row],[MAAN8]],program!A:A,program!F:F,"")</f>
        <v/>
      </c>
      <c r="O741" s="22">
        <f>SUMIFS(sellout!N:N,sellout!G:G,Table1__4[[#This Row],[MAAN8]])</f>
        <v>0</v>
      </c>
      <c r="P741" s="2" t="str">
        <f>IFERROR(Table1__4[[#This Row],[Actual]]/Table1__4[[#This Row],[Target]],"")</f>
        <v/>
      </c>
      <c r="Q741" s="22" t="str">
        <f>IFERROR(IF(Table1__4[[#This Row],[Target]]&gt;0,Table1__4[[#This Row],[Target]]-Table1__4[[#This Row],[Actual]],""),"")</f>
        <v/>
      </c>
    </row>
    <row r="742" spans="1:17" x14ac:dyDescent="0.75">
      <c r="A742" s="22" t="s">
        <v>10</v>
      </c>
      <c r="B742" s="22" t="s">
        <v>11</v>
      </c>
      <c r="C742" s="22" t="s">
        <v>22</v>
      </c>
      <c r="D742" s="22" t="s">
        <v>88</v>
      </c>
      <c r="E742" s="22" t="s">
        <v>217</v>
      </c>
      <c r="F742" s="22" t="s">
        <v>218</v>
      </c>
      <c r="G742" s="22" t="s">
        <v>219</v>
      </c>
      <c r="H742">
        <v>66107025</v>
      </c>
      <c r="I742" s="22" t="s">
        <v>1313</v>
      </c>
      <c r="J742" s="22" t="s">
        <v>1314</v>
      </c>
      <c r="K742" s="22" t="str">
        <f>_xlfn.TEXTBEFORE(Table1__4[[#This Row],[ParentName]],"-")</f>
        <v>BD11</v>
      </c>
      <c r="L742" s="22" t="str">
        <f>_xlfn.XLOOKUP(Table1__4[[#This Row],[MAAN8]],ASO!F:F,ASO!H:H,"")</f>
        <v>Grocery Store</v>
      </c>
      <c r="M742" s="22" t="str">
        <f>_xlfn.XLOOKUP(Table1__4[[#This Row],[MAAN8]],program!A:A,program!E:E,"")</f>
        <v/>
      </c>
      <c r="N742" s="22" t="str">
        <f>_xlfn.XLOOKUP(Table1__4[[#This Row],[MAAN8]],program!A:A,program!F:F,"")</f>
        <v/>
      </c>
      <c r="O742" s="22">
        <f>SUMIFS(sellout!N:N,sellout!G:G,Table1__4[[#This Row],[MAAN8]])</f>
        <v>283</v>
      </c>
      <c r="P742" s="2" t="str">
        <f>IFERROR(Table1__4[[#This Row],[Actual]]/Table1__4[[#This Row],[Target]],"")</f>
        <v/>
      </c>
      <c r="Q742" s="22" t="str">
        <f>IFERROR(IF(Table1__4[[#This Row],[Target]]&gt;0,Table1__4[[#This Row],[Target]]-Table1__4[[#This Row],[Actual]],""),"")</f>
        <v/>
      </c>
    </row>
    <row r="743" spans="1:17" x14ac:dyDescent="0.75">
      <c r="A743" s="22" t="s">
        <v>10</v>
      </c>
      <c r="B743" s="22" t="s">
        <v>11</v>
      </c>
      <c r="C743" s="22" t="s">
        <v>12</v>
      </c>
      <c r="D743" s="22" t="s">
        <v>122</v>
      </c>
      <c r="E743" s="22" t="s">
        <v>247</v>
      </c>
      <c r="F743" s="22" t="s">
        <v>150</v>
      </c>
      <c r="G743" s="22" t="s">
        <v>7741</v>
      </c>
      <c r="H743">
        <v>66109416</v>
      </c>
      <c r="I743" s="22" t="s">
        <v>1313</v>
      </c>
      <c r="J743" s="22" t="s">
        <v>1193</v>
      </c>
      <c r="K743" s="22" t="str">
        <f>_xlfn.TEXTBEFORE(Table1__4[[#This Row],[ParentName]],"-")</f>
        <v>BD10</v>
      </c>
      <c r="L743" s="22" t="str">
        <f>_xlfn.XLOOKUP(Table1__4[[#This Row],[MAAN8]],ASO!F:F,ASO!H:H,"")</f>
        <v>Grocery Store</v>
      </c>
      <c r="M743" s="22" t="str">
        <f>_xlfn.XLOOKUP(Table1__4[[#This Row],[MAAN8]],program!A:A,program!E:E,"")</f>
        <v/>
      </c>
      <c r="N743" s="22" t="str">
        <f>_xlfn.XLOOKUP(Table1__4[[#This Row],[MAAN8]],program!A:A,program!F:F,"")</f>
        <v/>
      </c>
      <c r="O743" s="22">
        <f>SUMIFS(sellout!N:N,sellout!G:G,Table1__4[[#This Row],[MAAN8]])</f>
        <v>45</v>
      </c>
      <c r="P743" s="2" t="str">
        <f>IFERROR(Table1__4[[#This Row],[Actual]]/Table1__4[[#This Row],[Target]],"")</f>
        <v/>
      </c>
      <c r="Q743" s="22" t="str">
        <f>IFERROR(IF(Table1__4[[#This Row],[Target]]&gt;0,Table1__4[[#This Row],[Target]]-Table1__4[[#This Row],[Actual]],""),"")</f>
        <v/>
      </c>
    </row>
    <row r="744" spans="1:17" x14ac:dyDescent="0.75">
      <c r="A744" s="22" t="s">
        <v>10</v>
      </c>
      <c r="B744" s="22" t="s">
        <v>11</v>
      </c>
      <c r="C744" s="22" t="s">
        <v>22</v>
      </c>
      <c r="D744" s="22" t="s">
        <v>88</v>
      </c>
      <c r="E744" s="22" t="s">
        <v>256</v>
      </c>
      <c r="F744" s="22" t="s">
        <v>218</v>
      </c>
      <c r="G744" s="22" t="s">
        <v>257</v>
      </c>
      <c r="H744">
        <v>66102188</v>
      </c>
      <c r="I744" s="22" t="s">
        <v>1315</v>
      </c>
      <c r="J744" s="22" t="s">
        <v>1316</v>
      </c>
      <c r="K744" s="22" t="str">
        <f>_xlfn.TEXTBEFORE(Table1__4[[#This Row],[ParentName]],"-")</f>
        <v>BD11</v>
      </c>
      <c r="L744" s="22" t="str">
        <f>_xlfn.XLOOKUP(Table1__4[[#This Row],[MAAN8]],ASO!F:F,ASO!H:H,"")</f>
        <v>Grocery Store</v>
      </c>
      <c r="M744" s="22" t="str">
        <f>_xlfn.XLOOKUP(Table1__4[[#This Row],[MAAN8]],program!A:A,program!E:E,"")</f>
        <v/>
      </c>
      <c r="N744" s="22" t="str">
        <f>_xlfn.XLOOKUP(Table1__4[[#This Row],[MAAN8]],program!A:A,program!F:F,"")</f>
        <v/>
      </c>
      <c r="O744" s="22">
        <f>SUMIFS(sellout!N:N,sellout!G:G,Table1__4[[#This Row],[MAAN8]])</f>
        <v>20</v>
      </c>
      <c r="P744" s="2" t="str">
        <f>IFERROR(Table1__4[[#This Row],[Actual]]/Table1__4[[#This Row],[Target]],"")</f>
        <v/>
      </c>
      <c r="Q744" s="22" t="str">
        <f>IFERROR(IF(Table1__4[[#This Row],[Target]]&gt;0,Table1__4[[#This Row],[Target]]-Table1__4[[#This Row],[Actual]],""),"")</f>
        <v/>
      </c>
    </row>
    <row r="745" spans="1:17" x14ac:dyDescent="0.75">
      <c r="A745" s="22" t="s">
        <v>10</v>
      </c>
      <c r="B745" s="22" t="s">
        <v>11</v>
      </c>
      <c r="C745" s="22" t="s">
        <v>22</v>
      </c>
      <c r="D745" s="22" t="s">
        <v>180</v>
      </c>
      <c r="E745" s="22" t="s">
        <v>210</v>
      </c>
      <c r="F745" s="22" t="s">
        <v>182</v>
      </c>
      <c r="G745" s="22" t="s">
        <v>211</v>
      </c>
      <c r="H745">
        <v>66113489</v>
      </c>
      <c r="I745" s="22" t="s">
        <v>1317</v>
      </c>
      <c r="J745" s="22" t="s">
        <v>1318</v>
      </c>
      <c r="K745" s="22" t="str">
        <f>_xlfn.TEXTBEFORE(Table1__4[[#This Row],[ParentName]],"-")</f>
        <v>BD14</v>
      </c>
      <c r="L745" s="22" t="str">
        <f>_xlfn.XLOOKUP(Table1__4[[#This Row],[MAAN8]],ASO!F:F,ASO!H:H,"")</f>
        <v>Grocery Store</v>
      </c>
      <c r="M745" s="22" t="str">
        <f>_xlfn.XLOOKUP(Table1__4[[#This Row],[MAAN8]],program!A:A,program!E:E,"")</f>
        <v/>
      </c>
      <c r="N745" s="22" t="str">
        <f>_xlfn.XLOOKUP(Table1__4[[#This Row],[MAAN8]],program!A:A,program!F:F,"")</f>
        <v/>
      </c>
      <c r="O745" s="22">
        <f>SUMIFS(sellout!N:N,sellout!G:G,Table1__4[[#This Row],[MAAN8]])</f>
        <v>0</v>
      </c>
      <c r="P745" s="2" t="str">
        <f>IFERROR(Table1__4[[#This Row],[Actual]]/Table1__4[[#This Row],[Target]],"")</f>
        <v/>
      </c>
      <c r="Q745" s="22" t="str">
        <f>IFERROR(IF(Table1__4[[#This Row],[Target]]&gt;0,Table1__4[[#This Row],[Target]]-Table1__4[[#This Row],[Actual]],""),"")</f>
        <v/>
      </c>
    </row>
    <row r="746" spans="1:17" x14ac:dyDescent="0.75">
      <c r="A746" s="22" t="s">
        <v>10</v>
      </c>
      <c r="B746" s="22" t="s">
        <v>11</v>
      </c>
      <c r="C746" s="22" t="s">
        <v>22</v>
      </c>
      <c r="D746" s="22" t="s">
        <v>23</v>
      </c>
      <c r="E746" s="22" t="s">
        <v>24</v>
      </c>
      <c r="F746" s="22" t="s">
        <v>25</v>
      </c>
      <c r="G746" s="22" t="s">
        <v>26</v>
      </c>
      <c r="H746">
        <v>66111485</v>
      </c>
      <c r="I746" s="22" t="s">
        <v>1319</v>
      </c>
      <c r="J746" s="22" t="s">
        <v>7723</v>
      </c>
      <c r="K746" s="22" t="str">
        <f>_xlfn.TEXTBEFORE(Table1__4[[#This Row],[ParentName]],"-")</f>
        <v>BD12</v>
      </c>
      <c r="L746" s="22" t="str">
        <f>_xlfn.XLOOKUP(Table1__4[[#This Row],[MAAN8]],ASO!F:F,ASO!H:H,"")</f>
        <v>Quan Nhau Mainstream</v>
      </c>
      <c r="M746" s="22" t="str">
        <f>_xlfn.XLOOKUP(Table1__4[[#This Row],[MAAN8]],program!A:A,program!E:E,"")</f>
        <v/>
      </c>
      <c r="N746" s="22" t="str">
        <f>_xlfn.XLOOKUP(Table1__4[[#This Row],[MAAN8]],program!A:A,program!F:F,"")</f>
        <v/>
      </c>
      <c r="O746" s="22">
        <f>SUMIFS(sellout!N:N,sellout!G:G,Table1__4[[#This Row],[MAAN8]])</f>
        <v>32</v>
      </c>
      <c r="P746" s="2" t="str">
        <f>IFERROR(Table1__4[[#This Row],[Actual]]/Table1__4[[#This Row],[Target]],"")</f>
        <v/>
      </c>
      <c r="Q746" s="22" t="str">
        <f>IFERROR(IF(Table1__4[[#This Row],[Target]]&gt;0,Table1__4[[#This Row],[Target]]-Table1__4[[#This Row],[Actual]],""),"")</f>
        <v/>
      </c>
    </row>
    <row r="747" spans="1:17" x14ac:dyDescent="0.75">
      <c r="A747" s="22" t="s">
        <v>10</v>
      </c>
      <c r="B747" s="22" t="s">
        <v>11</v>
      </c>
      <c r="C747" s="22" t="s">
        <v>12</v>
      </c>
      <c r="D747" s="22" t="s">
        <v>122</v>
      </c>
      <c r="E747" s="22" t="s">
        <v>134</v>
      </c>
      <c r="F747" s="22" t="s">
        <v>40</v>
      </c>
      <c r="G747" s="22" t="s">
        <v>135</v>
      </c>
      <c r="H747">
        <v>66108046</v>
      </c>
      <c r="I747" s="22" t="s">
        <v>8094</v>
      </c>
      <c r="J747" s="22" t="s">
        <v>8095</v>
      </c>
      <c r="K747" s="22" t="str">
        <f>_xlfn.TEXTBEFORE(Table1__4[[#This Row],[ParentName]],"-")</f>
        <v>BD10</v>
      </c>
      <c r="L747" s="22" t="str">
        <f>_xlfn.XLOOKUP(Table1__4[[#This Row],[MAAN8]],ASO!F:F,ASO!H:H,"")</f>
        <v/>
      </c>
      <c r="M747" s="22" t="str">
        <f>_xlfn.XLOOKUP(Table1__4[[#This Row],[MAAN8]],program!A:A,program!E:E,"")</f>
        <v/>
      </c>
      <c r="N747" s="22" t="str">
        <f>_xlfn.XLOOKUP(Table1__4[[#This Row],[MAAN8]],program!A:A,program!F:F,"")</f>
        <v/>
      </c>
      <c r="O747" s="22">
        <f>SUMIFS(sellout!N:N,sellout!G:G,Table1__4[[#This Row],[MAAN8]])</f>
        <v>0</v>
      </c>
      <c r="P747" s="2" t="str">
        <f>IFERROR(Table1__4[[#This Row],[Actual]]/Table1__4[[#This Row],[Target]],"")</f>
        <v/>
      </c>
      <c r="Q747" s="22" t="str">
        <f>IFERROR(IF(Table1__4[[#This Row],[Target]]&gt;0,Table1__4[[#This Row],[Target]]-Table1__4[[#This Row],[Actual]],""),"")</f>
        <v/>
      </c>
    </row>
    <row r="748" spans="1:17" x14ac:dyDescent="0.75">
      <c r="A748" s="22" t="s">
        <v>10</v>
      </c>
      <c r="B748" s="22" t="s">
        <v>11</v>
      </c>
      <c r="C748" s="22" t="s">
        <v>12</v>
      </c>
      <c r="D748" s="22" t="s">
        <v>122</v>
      </c>
      <c r="E748" s="22" t="s">
        <v>7374</v>
      </c>
      <c r="F748" s="22" t="s">
        <v>150</v>
      </c>
      <c r="G748" s="22" t="s">
        <v>7375</v>
      </c>
      <c r="H748">
        <v>66102086</v>
      </c>
      <c r="I748" s="22" t="s">
        <v>7097</v>
      </c>
      <c r="J748" s="22" t="s">
        <v>7435</v>
      </c>
      <c r="K748" s="22" t="str">
        <f>_xlfn.TEXTBEFORE(Table1__4[[#This Row],[ParentName]],"-")</f>
        <v>BD10</v>
      </c>
      <c r="L748" s="22" t="str">
        <f>_xlfn.XLOOKUP(Table1__4[[#This Row],[MAAN8]],ASO!F:F,ASO!H:H,"")</f>
        <v/>
      </c>
      <c r="M748" s="22" t="str">
        <f>_xlfn.XLOOKUP(Table1__4[[#This Row],[MAAN8]],program!A:A,program!E:E,"")</f>
        <v/>
      </c>
      <c r="N748" s="22" t="str">
        <f>_xlfn.XLOOKUP(Table1__4[[#This Row],[MAAN8]],program!A:A,program!F:F,"")</f>
        <v/>
      </c>
      <c r="O748" s="22">
        <f>SUMIFS(sellout!N:N,sellout!G:G,Table1__4[[#This Row],[MAAN8]])</f>
        <v>0</v>
      </c>
      <c r="P748" s="2" t="str">
        <f>IFERROR(Table1__4[[#This Row],[Actual]]/Table1__4[[#This Row],[Target]],"")</f>
        <v/>
      </c>
      <c r="Q748" s="22" t="str">
        <f>IFERROR(IF(Table1__4[[#This Row],[Target]]&gt;0,Table1__4[[#This Row],[Target]]-Table1__4[[#This Row],[Actual]],""),"")</f>
        <v/>
      </c>
    </row>
    <row r="749" spans="1:17" x14ac:dyDescent="0.75">
      <c r="A749" s="22" t="s">
        <v>10</v>
      </c>
      <c r="B749" s="22" t="s">
        <v>11</v>
      </c>
      <c r="C749" s="22" t="s">
        <v>22</v>
      </c>
      <c r="D749" s="22" t="s">
        <v>23</v>
      </c>
      <c r="E749" s="22" t="s">
        <v>24</v>
      </c>
      <c r="F749" s="22" t="s">
        <v>25</v>
      </c>
      <c r="G749" s="22" t="s">
        <v>26</v>
      </c>
      <c r="H749">
        <v>66101045</v>
      </c>
      <c r="I749" s="22" t="s">
        <v>1320</v>
      </c>
      <c r="J749" s="22" t="s">
        <v>1321</v>
      </c>
      <c r="K749" s="22" t="str">
        <f>_xlfn.TEXTBEFORE(Table1__4[[#This Row],[ParentName]],"-")</f>
        <v>BD12</v>
      </c>
      <c r="L749" s="22" t="str">
        <f>_xlfn.XLOOKUP(Table1__4[[#This Row],[MAAN8]],ASO!F:F,ASO!H:H,"")</f>
        <v>Quan Nhau Mainstream</v>
      </c>
      <c r="M749" s="22" t="str">
        <f>_xlfn.XLOOKUP(Table1__4[[#This Row],[MAAN8]],program!A:A,program!E:E,"")</f>
        <v/>
      </c>
      <c r="N749" s="22" t="str">
        <f>_xlfn.XLOOKUP(Table1__4[[#This Row],[MAAN8]],program!A:A,program!F:F,"")</f>
        <v/>
      </c>
      <c r="O749" s="22">
        <f>SUMIFS(sellout!N:N,sellout!G:G,Table1__4[[#This Row],[MAAN8]])</f>
        <v>30</v>
      </c>
      <c r="P749" s="2" t="str">
        <f>IFERROR(Table1__4[[#This Row],[Actual]]/Table1__4[[#This Row],[Target]],"")</f>
        <v/>
      </c>
      <c r="Q749" s="22" t="str">
        <f>IFERROR(IF(Table1__4[[#This Row],[Target]]&gt;0,Table1__4[[#This Row],[Target]]-Table1__4[[#This Row],[Actual]],""),"")</f>
        <v/>
      </c>
    </row>
    <row r="750" spans="1:17" x14ac:dyDescent="0.75">
      <c r="A750" s="22" t="s">
        <v>10</v>
      </c>
      <c r="B750" s="22" t="s">
        <v>11</v>
      </c>
      <c r="C750" s="22" t="s">
        <v>22</v>
      </c>
      <c r="D750" s="22" t="s">
        <v>23</v>
      </c>
      <c r="E750" s="22" t="s">
        <v>24</v>
      </c>
      <c r="F750" s="22" t="s">
        <v>25</v>
      </c>
      <c r="G750" s="22" t="s">
        <v>26</v>
      </c>
      <c r="H750">
        <v>66107087</v>
      </c>
      <c r="I750" s="22" t="s">
        <v>1322</v>
      </c>
      <c r="J750" s="22" t="s">
        <v>1323</v>
      </c>
      <c r="K750" s="22" t="str">
        <f>_xlfn.TEXTBEFORE(Table1__4[[#This Row],[ParentName]],"-")</f>
        <v>BD12</v>
      </c>
      <c r="L750" s="22" t="str">
        <f>_xlfn.XLOOKUP(Table1__4[[#This Row],[MAAN8]],ASO!F:F,ASO!H:H,"")</f>
        <v>Quan Nhau Mainstream</v>
      </c>
      <c r="M750" s="22" t="str">
        <f>_xlfn.XLOOKUP(Table1__4[[#This Row],[MAAN8]],program!A:A,program!E:E,"")</f>
        <v/>
      </c>
      <c r="N750" s="22" t="str">
        <f>_xlfn.XLOOKUP(Table1__4[[#This Row],[MAAN8]],program!A:A,program!F:F,"")</f>
        <v/>
      </c>
      <c r="O750" s="22">
        <f>SUMIFS(sellout!N:N,sellout!G:G,Table1__4[[#This Row],[MAAN8]])</f>
        <v>40</v>
      </c>
      <c r="P750" s="2" t="str">
        <f>IFERROR(Table1__4[[#This Row],[Actual]]/Table1__4[[#This Row],[Target]],"")</f>
        <v/>
      </c>
      <c r="Q750" s="22" t="str">
        <f>IFERROR(IF(Table1__4[[#This Row],[Target]]&gt;0,Table1__4[[#This Row],[Target]]-Table1__4[[#This Row],[Actual]],""),"")</f>
        <v/>
      </c>
    </row>
    <row r="751" spans="1:17" x14ac:dyDescent="0.75">
      <c r="A751" s="22" t="s">
        <v>10</v>
      </c>
      <c r="B751" s="22" t="s">
        <v>11</v>
      </c>
      <c r="C751" s="22" t="s">
        <v>12</v>
      </c>
      <c r="D751" s="22" t="s">
        <v>54</v>
      </c>
      <c r="E751" s="22" t="s">
        <v>97</v>
      </c>
      <c r="F751" s="22" t="s">
        <v>30</v>
      </c>
      <c r="G751" s="22" t="s">
        <v>98</v>
      </c>
      <c r="H751">
        <v>66106119</v>
      </c>
      <c r="I751" s="22" t="s">
        <v>1324</v>
      </c>
      <c r="J751" s="22" t="s">
        <v>352</v>
      </c>
      <c r="K751" s="22" t="str">
        <f>_xlfn.TEXTBEFORE(Table1__4[[#This Row],[ParentName]],"-")</f>
        <v>BD</v>
      </c>
      <c r="L751" s="22" t="str">
        <f>_xlfn.XLOOKUP(Table1__4[[#This Row],[MAAN8]],ASO!F:F,ASO!H:H,"")</f>
        <v>Grocery Store</v>
      </c>
      <c r="M751" s="22" t="str">
        <f>_xlfn.XLOOKUP(Table1__4[[#This Row],[MAAN8]],program!A:A,program!E:E,"")</f>
        <v/>
      </c>
      <c r="N751" s="22" t="str">
        <f>_xlfn.XLOOKUP(Table1__4[[#This Row],[MAAN8]],program!A:A,program!F:F,"")</f>
        <v/>
      </c>
      <c r="O751" s="22">
        <f>SUMIFS(sellout!N:N,sellout!G:G,Table1__4[[#This Row],[MAAN8]])</f>
        <v>15</v>
      </c>
      <c r="P751" s="2" t="str">
        <f>IFERROR(Table1__4[[#This Row],[Actual]]/Table1__4[[#This Row],[Target]],"")</f>
        <v/>
      </c>
      <c r="Q751" s="22" t="str">
        <f>IFERROR(IF(Table1__4[[#This Row],[Target]]&gt;0,Table1__4[[#This Row],[Target]]-Table1__4[[#This Row],[Actual]],""),"")</f>
        <v/>
      </c>
    </row>
    <row r="752" spans="1:17" x14ac:dyDescent="0.75">
      <c r="A752" s="22" t="s">
        <v>10</v>
      </c>
      <c r="B752" s="22" t="s">
        <v>11</v>
      </c>
      <c r="C752" s="22" t="s">
        <v>22</v>
      </c>
      <c r="D752" s="22" t="s">
        <v>180</v>
      </c>
      <c r="E752" s="22" t="s">
        <v>210</v>
      </c>
      <c r="F752" s="22" t="s">
        <v>182</v>
      </c>
      <c r="G752" s="22" t="s">
        <v>211</v>
      </c>
      <c r="H752">
        <v>66108936</v>
      </c>
      <c r="I752" s="22" t="s">
        <v>1325</v>
      </c>
      <c r="J752" s="22" t="s">
        <v>1326</v>
      </c>
      <c r="K752" s="22" t="str">
        <f>_xlfn.TEXTBEFORE(Table1__4[[#This Row],[ParentName]],"-")</f>
        <v>BD14</v>
      </c>
      <c r="L752" s="22" t="str">
        <f>_xlfn.XLOOKUP(Table1__4[[#This Row],[MAAN8]],ASO!F:F,ASO!H:H,"")</f>
        <v/>
      </c>
      <c r="M752" s="22" t="str">
        <f>_xlfn.XLOOKUP(Table1__4[[#This Row],[MAAN8]],program!A:A,program!E:E,"")</f>
        <v/>
      </c>
      <c r="N752" s="22" t="str">
        <f>_xlfn.XLOOKUP(Table1__4[[#This Row],[MAAN8]],program!A:A,program!F:F,"")</f>
        <v/>
      </c>
      <c r="O752" s="22">
        <f>SUMIFS(sellout!N:N,sellout!G:G,Table1__4[[#This Row],[MAAN8]])</f>
        <v>0</v>
      </c>
      <c r="P752" s="2" t="str">
        <f>IFERROR(Table1__4[[#This Row],[Actual]]/Table1__4[[#This Row],[Target]],"")</f>
        <v/>
      </c>
      <c r="Q752" s="22" t="str">
        <f>IFERROR(IF(Table1__4[[#This Row],[Target]]&gt;0,Table1__4[[#This Row],[Target]]-Table1__4[[#This Row],[Actual]],""),"")</f>
        <v/>
      </c>
    </row>
    <row r="753" spans="1:17" x14ac:dyDescent="0.75">
      <c r="A753" s="22" t="s">
        <v>10</v>
      </c>
      <c r="B753" s="22" t="s">
        <v>11</v>
      </c>
      <c r="C753" s="22" t="s">
        <v>46</v>
      </c>
      <c r="D753" s="22" t="s">
        <v>47</v>
      </c>
      <c r="E753" s="22" t="s">
        <v>367</v>
      </c>
      <c r="F753" s="22" t="s">
        <v>68</v>
      </c>
      <c r="G753" s="22" t="s">
        <v>7388</v>
      </c>
      <c r="H753">
        <v>65026813</v>
      </c>
      <c r="I753" s="22" t="s">
        <v>1327</v>
      </c>
      <c r="J753" s="22" t="s">
        <v>1328</v>
      </c>
      <c r="K753" s="22" t="str">
        <f>_xlfn.TEXTBEFORE(Table1__4[[#This Row],[ParentName]],"-")</f>
        <v>HMcc</v>
      </c>
      <c r="L753" s="22" t="str">
        <f>_xlfn.XLOOKUP(Table1__4[[#This Row],[MAAN8]],ASO!F:F,ASO!H:H,"")</f>
        <v>Grocery Store</v>
      </c>
      <c r="M753" s="22" t="str">
        <f>_xlfn.XLOOKUP(Table1__4[[#This Row],[MAAN8]],program!A:A,program!E:E,"")</f>
        <v>Target Incentive</v>
      </c>
      <c r="N753" s="22">
        <f>_xlfn.XLOOKUP(Table1__4[[#This Row],[MAAN8]],program!A:A,program!F:F,"")</f>
        <v>80</v>
      </c>
      <c r="O753" s="22">
        <f>SUMIFS(sellout!N:N,sellout!G:G,Table1__4[[#This Row],[MAAN8]])</f>
        <v>0</v>
      </c>
      <c r="P753" s="2">
        <f>IFERROR(Table1__4[[#This Row],[Actual]]/Table1__4[[#This Row],[Target]],"")</f>
        <v>0</v>
      </c>
      <c r="Q753" s="22">
        <f>IFERROR(IF(Table1__4[[#This Row],[Target]]&gt;0,Table1__4[[#This Row],[Target]]-Table1__4[[#This Row],[Actual]],""),"")</f>
        <v>80</v>
      </c>
    </row>
    <row r="754" spans="1:17" x14ac:dyDescent="0.75">
      <c r="A754" s="22" t="s">
        <v>10</v>
      </c>
      <c r="B754" s="22" t="s">
        <v>11</v>
      </c>
      <c r="C754" s="22" t="s">
        <v>22</v>
      </c>
      <c r="D754" s="22" t="s">
        <v>88</v>
      </c>
      <c r="E754" s="22" t="s">
        <v>181</v>
      </c>
      <c r="F754" s="22" t="s">
        <v>182</v>
      </c>
      <c r="G754" s="22" t="s">
        <v>183</v>
      </c>
      <c r="H754">
        <v>66152337</v>
      </c>
      <c r="I754" s="22" t="s">
        <v>1329</v>
      </c>
      <c r="J754" s="22" t="s">
        <v>1330</v>
      </c>
      <c r="K754" s="22" t="str">
        <f>_xlfn.TEXTBEFORE(Table1__4[[#This Row],[ParentName]],"-")</f>
        <v>BD11</v>
      </c>
      <c r="L754" s="22" t="str">
        <f>_xlfn.XLOOKUP(Table1__4[[#This Row],[MAAN8]],ASO!F:F,ASO!H:H,"")</f>
        <v>Grocery Store</v>
      </c>
      <c r="M754" s="22" t="str">
        <f>_xlfn.XLOOKUP(Table1__4[[#This Row],[MAAN8]],program!A:A,program!E:E,"")</f>
        <v/>
      </c>
      <c r="N754" s="22" t="str">
        <f>_xlfn.XLOOKUP(Table1__4[[#This Row],[MAAN8]],program!A:A,program!F:F,"")</f>
        <v/>
      </c>
      <c r="O754" s="22">
        <f>SUMIFS(sellout!N:N,sellout!G:G,Table1__4[[#This Row],[MAAN8]])</f>
        <v>57</v>
      </c>
      <c r="P754" s="2" t="str">
        <f>IFERROR(Table1__4[[#This Row],[Actual]]/Table1__4[[#This Row],[Target]],"")</f>
        <v/>
      </c>
      <c r="Q754" s="22" t="str">
        <f>IFERROR(IF(Table1__4[[#This Row],[Target]]&gt;0,Table1__4[[#This Row],[Target]]-Table1__4[[#This Row],[Actual]],""),"")</f>
        <v/>
      </c>
    </row>
    <row r="755" spans="1:17" x14ac:dyDescent="0.75">
      <c r="A755" s="22" t="s">
        <v>10</v>
      </c>
      <c r="B755" s="22" t="s">
        <v>11</v>
      </c>
      <c r="C755" s="22" t="s">
        <v>22</v>
      </c>
      <c r="D755" s="22" t="s">
        <v>23</v>
      </c>
      <c r="E755" s="22" t="s">
        <v>89</v>
      </c>
      <c r="F755" s="22" t="s">
        <v>63</v>
      </c>
      <c r="G755" s="22" t="s">
        <v>90</v>
      </c>
      <c r="H755">
        <v>66105587</v>
      </c>
      <c r="I755" s="22" t="s">
        <v>8096</v>
      </c>
      <c r="J755" s="22" t="s">
        <v>8097</v>
      </c>
      <c r="K755" s="22" t="str">
        <f>_xlfn.TEXTBEFORE(Table1__4[[#This Row],[ParentName]],"-")</f>
        <v>BD12</v>
      </c>
      <c r="L755" s="22" t="str">
        <f>_xlfn.XLOOKUP(Table1__4[[#This Row],[MAAN8]],ASO!F:F,ASO!H:H,"")</f>
        <v/>
      </c>
      <c r="M755" s="22" t="str">
        <f>_xlfn.XLOOKUP(Table1__4[[#This Row],[MAAN8]],program!A:A,program!E:E,"")</f>
        <v/>
      </c>
      <c r="N755" s="22" t="str">
        <f>_xlfn.XLOOKUP(Table1__4[[#This Row],[MAAN8]],program!A:A,program!F:F,"")</f>
        <v/>
      </c>
      <c r="O755" s="22">
        <f>SUMIFS(sellout!N:N,sellout!G:G,Table1__4[[#This Row],[MAAN8]])</f>
        <v>0</v>
      </c>
      <c r="P755" s="2" t="str">
        <f>IFERROR(Table1__4[[#This Row],[Actual]]/Table1__4[[#This Row],[Target]],"")</f>
        <v/>
      </c>
      <c r="Q755" s="22" t="str">
        <f>IFERROR(IF(Table1__4[[#This Row],[Target]]&gt;0,Table1__4[[#This Row],[Target]]-Table1__4[[#This Row],[Actual]],""),"")</f>
        <v/>
      </c>
    </row>
    <row r="756" spans="1:17" x14ac:dyDescent="0.75">
      <c r="A756" s="22" t="s">
        <v>10</v>
      </c>
      <c r="B756" s="22" t="s">
        <v>11</v>
      </c>
      <c r="C756" s="22" t="s">
        <v>12</v>
      </c>
      <c r="D756" s="22" t="s">
        <v>122</v>
      </c>
      <c r="E756" s="22" t="s">
        <v>357</v>
      </c>
      <c r="F756" s="22" t="s">
        <v>150</v>
      </c>
      <c r="G756" s="22" t="s">
        <v>358</v>
      </c>
      <c r="H756">
        <v>66107898</v>
      </c>
      <c r="I756" s="22" t="s">
        <v>1331</v>
      </c>
      <c r="J756" s="22" t="s">
        <v>266</v>
      </c>
      <c r="K756" s="22" t="str">
        <f>_xlfn.TEXTBEFORE(Table1__4[[#This Row],[ParentName]],"-")</f>
        <v>BD10</v>
      </c>
      <c r="L756" s="22" t="str">
        <f>_xlfn.XLOOKUP(Table1__4[[#This Row],[MAAN8]],ASO!F:F,ASO!H:H,"")</f>
        <v>Grocery Store</v>
      </c>
      <c r="M756" s="22" t="str">
        <f>_xlfn.XLOOKUP(Table1__4[[#This Row],[MAAN8]],program!A:A,program!E:E,"")</f>
        <v/>
      </c>
      <c r="N756" s="22" t="str">
        <f>_xlfn.XLOOKUP(Table1__4[[#This Row],[MAAN8]],program!A:A,program!F:F,"")</f>
        <v/>
      </c>
      <c r="O756" s="22">
        <f>SUMIFS(sellout!N:N,sellout!G:G,Table1__4[[#This Row],[MAAN8]])</f>
        <v>0</v>
      </c>
      <c r="P756" s="2" t="str">
        <f>IFERROR(Table1__4[[#This Row],[Actual]]/Table1__4[[#This Row],[Target]],"")</f>
        <v/>
      </c>
      <c r="Q756" s="22" t="str">
        <f>IFERROR(IF(Table1__4[[#This Row],[Target]]&gt;0,Table1__4[[#This Row],[Target]]-Table1__4[[#This Row],[Actual]],""),"")</f>
        <v/>
      </c>
    </row>
    <row r="757" spans="1:17" x14ac:dyDescent="0.75">
      <c r="A757" s="22" t="s">
        <v>10</v>
      </c>
      <c r="B757" s="22" t="s">
        <v>11</v>
      </c>
      <c r="C757" s="22" t="s">
        <v>46</v>
      </c>
      <c r="D757" s="22" t="s">
        <v>76</v>
      </c>
      <c r="E757" s="22" t="s">
        <v>270</v>
      </c>
      <c r="F757" s="22" t="s">
        <v>49</v>
      </c>
      <c r="G757" s="22" t="s">
        <v>271</v>
      </c>
      <c r="H757">
        <v>65028306</v>
      </c>
      <c r="I757" s="22" t="s">
        <v>1332</v>
      </c>
      <c r="J757" s="22" t="s">
        <v>1333</v>
      </c>
      <c r="K757" s="22" t="str">
        <f>_xlfn.TEXTBEFORE(Table1__4[[#This Row],[ParentName]],"-")</f>
        <v>PC</v>
      </c>
      <c r="L757" s="22" t="str">
        <f>_xlfn.XLOOKUP(Table1__4[[#This Row],[MAAN8]],ASO!F:F,ASO!H:H,"")</f>
        <v>Grocery Store</v>
      </c>
      <c r="M757" s="22" t="str">
        <f>_xlfn.XLOOKUP(Table1__4[[#This Row],[MAAN8]],program!A:A,program!E:E,"")</f>
        <v>Target Incentive</v>
      </c>
      <c r="N757" s="22">
        <f>_xlfn.XLOOKUP(Table1__4[[#This Row],[MAAN8]],program!A:A,program!F:F,"")</f>
        <v>1150</v>
      </c>
      <c r="O757" s="22">
        <f>SUMIFS(sellout!N:N,sellout!G:G,Table1__4[[#This Row],[MAAN8]])</f>
        <v>170</v>
      </c>
      <c r="P757" s="2">
        <f>IFERROR(Table1__4[[#This Row],[Actual]]/Table1__4[[#This Row],[Target]],"")</f>
        <v>0.14782608695652175</v>
      </c>
      <c r="Q757" s="22">
        <f>IFERROR(IF(Table1__4[[#This Row],[Target]]&gt;0,Table1__4[[#This Row],[Target]]-Table1__4[[#This Row],[Actual]],""),"")</f>
        <v>980</v>
      </c>
    </row>
    <row r="758" spans="1:17" x14ac:dyDescent="0.75">
      <c r="A758" s="22" t="s">
        <v>10</v>
      </c>
      <c r="B758" s="22" t="s">
        <v>11</v>
      </c>
      <c r="C758" s="22" t="s">
        <v>22</v>
      </c>
      <c r="D758" s="22" t="s">
        <v>88</v>
      </c>
      <c r="E758" s="22" t="s">
        <v>447</v>
      </c>
      <c r="F758" s="22" t="s">
        <v>218</v>
      </c>
      <c r="G758" s="22" t="s">
        <v>448</v>
      </c>
      <c r="H758">
        <v>66152291</v>
      </c>
      <c r="I758" s="22" t="s">
        <v>1336</v>
      </c>
      <c r="J758" s="22" t="s">
        <v>2106</v>
      </c>
      <c r="K758" s="22" t="str">
        <f>_xlfn.TEXTBEFORE(Table1__4[[#This Row],[ParentName]],"-")</f>
        <v>BD11</v>
      </c>
      <c r="L758" s="22" t="str">
        <f>_xlfn.XLOOKUP(Table1__4[[#This Row],[MAAN8]],ASO!F:F,ASO!H:H,"")</f>
        <v/>
      </c>
      <c r="M758" s="22" t="str">
        <f>_xlfn.XLOOKUP(Table1__4[[#This Row],[MAAN8]],program!A:A,program!E:E,"")</f>
        <v/>
      </c>
      <c r="N758" s="22" t="str">
        <f>_xlfn.XLOOKUP(Table1__4[[#This Row],[MAAN8]],program!A:A,program!F:F,"")</f>
        <v/>
      </c>
      <c r="O758" s="22">
        <f>SUMIFS(sellout!N:N,sellout!G:G,Table1__4[[#This Row],[MAAN8]])</f>
        <v>0</v>
      </c>
      <c r="P758" s="2" t="str">
        <f>IFERROR(Table1__4[[#This Row],[Actual]]/Table1__4[[#This Row],[Target]],"")</f>
        <v/>
      </c>
      <c r="Q758" s="22" t="str">
        <f>IFERROR(IF(Table1__4[[#This Row],[Target]]&gt;0,Table1__4[[#This Row],[Target]]-Table1__4[[#This Row],[Actual]],""),"")</f>
        <v/>
      </c>
    </row>
    <row r="759" spans="1:17" x14ac:dyDescent="0.75">
      <c r="A759" s="22" t="s">
        <v>10</v>
      </c>
      <c r="B759" s="22" t="s">
        <v>11</v>
      </c>
      <c r="C759" s="22" t="s">
        <v>12</v>
      </c>
      <c r="D759" s="22" t="s">
        <v>54</v>
      </c>
      <c r="E759" s="22" t="s">
        <v>97</v>
      </c>
      <c r="F759" s="22" t="s">
        <v>30</v>
      </c>
      <c r="G759" s="22" t="s">
        <v>98</v>
      </c>
      <c r="H759">
        <v>66115593</v>
      </c>
      <c r="I759" s="22" t="s">
        <v>1336</v>
      </c>
      <c r="J759" s="22" t="s">
        <v>7436</v>
      </c>
      <c r="K759" s="22" t="str">
        <f>_xlfn.TEXTBEFORE(Table1__4[[#This Row],[ParentName]],"-")</f>
        <v>BD</v>
      </c>
      <c r="L759" s="22" t="str">
        <f>_xlfn.XLOOKUP(Table1__4[[#This Row],[MAAN8]],ASO!F:F,ASO!H:H,"")</f>
        <v/>
      </c>
      <c r="M759" s="22" t="str">
        <f>_xlfn.XLOOKUP(Table1__4[[#This Row],[MAAN8]],program!A:A,program!E:E,"")</f>
        <v/>
      </c>
      <c r="N759" s="22" t="str">
        <f>_xlfn.XLOOKUP(Table1__4[[#This Row],[MAAN8]],program!A:A,program!F:F,"")</f>
        <v/>
      </c>
      <c r="O759" s="22">
        <f>SUMIFS(sellout!N:N,sellout!G:G,Table1__4[[#This Row],[MAAN8]])</f>
        <v>0</v>
      </c>
      <c r="P759" s="2" t="str">
        <f>IFERROR(Table1__4[[#This Row],[Actual]]/Table1__4[[#This Row],[Target]],"")</f>
        <v/>
      </c>
      <c r="Q759" s="22" t="str">
        <f>IFERROR(IF(Table1__4[[#This Row],[Target]]&gt;0,Table1__4[[#This Row],[Target]]-Table1__4[[#This Row],[Actual]],""),"")</f>
        <v/>
      </c>
    </row>
    <row r="760" spans="1:17" x14ac:dyDescent="0.75">
      <c r="A760" s="22" t="s">
        <v>10</v>
      </c>
      <c r="B760" s="22" t="s">
        <v>11</v>
      </c>
      <c r="C760" s="22" t="s">
        <v>46</v>
      </c>
      <c r="D760" s="22" t="s">
        <v>76</v>
      </c>
      <c r="E760" s="22" t="s">
        <v>105</v>
      </c>
      <c r="F760" s="22" t="s">
        <v>49</v>
      </c>
      <c r="G760" s="22" t="s">
        <v>106</v>
      </c>
      <c r="H760">
        <v>65028407</v>
      </c>
      <c r="I760" s="22" t="s">
        <v>1337</v>
      </c>
      <c r="J760" s="22" t="s">
        <v>1338</v>
      </c>
      <c r="K760" s="22" t="str">
        <f>_xlfn.TEXTBEFORE(Table1__4[[#This Row],[ParentName]],"-")</f>
        <v>PC</v>
      </c>
      <c r="L760" s="22" t="str">
        <f>_xlfn.XLOOKUP(Table1__4[[#This Row],[MAAN8]],ASO!F:F,ASO!H:H,"")</f>
        <v>Grocery Store</v>
      </c>
      <c r="M760" s="22" t="str">
        <f>_xlfn.XLOOKUP(Table1__4[[#This Row],[MAAN8]],program!A:A,program!E:E,"")</f>
        <v/>
      </c>
      <c r="N760" s="22">
        <f>_xlfn.XLOOKUP(Table1__4[[#This Row],[MAAN8]],program!A:A,program!F:F,"")</f>
        <v>0</v>
      </c>
      <c r="O760" s="22">
        <f>SUMIFS(sellout!N:N,sellout!G:G,Table1__4[[#This Row],[MAAN8]])</f>
        <v>0</v>
      </c>
      <c r="P760" s="2" t="str">
        <f>IFERROR(Table1__4[[#This Row],[Actual]]/Table1__4[[#This Row],[Target]],"")</f>
        <v/>
      </c>
      <c r="Q760" s="22" t="str">
        <f>IFERROR(IF(Table1__4[[#This Row],[Target]]&gt;0,Table1__4[[#This Row],[Target]]-Table1__4[[#This Row],[Actual]],""),"")</f>
        <v/>
      </c>
    </row>
    <row r="761" spans="1:17" x14ac:dyDescent="0.75">
      <c r="A761" s="22" t="s">
        <v>10</v>
      </c>
      <c r="B761" s="22" t="s">
        <v>11</v>
      </c>
      <c r="C761" s="22" t="s">
        <v>12</v>
      </c>
      <c r="D761" s="22" t="s">
        <v>13</v>
      </c>
      <c r="E761" s="22" t="s">
        <v>176</v>
      </c>
      <c r="F761" s="22" t="s">
        <v>30</v>
      </c>
      <c r="G761" s="22" t="s">
        <v>177</v>
      </c>
      <c r="H761">
        <v>66106607</v>
      </c>
      <c r="I761" s="22" t="s">
        <v>1339</v>
      </c>
      <c r="J761" s="22" t="s">
        <v>1340</v>
      </c>
      <c r="K761" s="22" t="str">
        <f>_xlfn.TEXTBEFORE(Table1__4[[#This Row],[ParentName]],"-")</f>
        <v>BD8</v>
      </c>
      <c r="L761" s="22" t="str">
        <f>_xlfn.XLOOKUP(Table1__4[[#This Row],[MAAN8]],ASO!F:F,ASO!H:H,"")</f>
        <v>Grocery Store</v>
      </c>
      <c r="M761" s="22" t="str">
        <f>_xlfn.XLOOKUP(Table1__4[[#This Row],[MAAN8]],program!A:A,program!E:E,"")</f>
        <v/>
      </c>
      <c r="N761" s="22" t="str">
        <f>_xlfn.XLOOKUP(Table1__4[[#This Row],[MAAN8]],program!A:A,program!F:F,"")</f>
        <v/>
      </c>
      <c r="O761" s="22">
        <f>SUMIFS(sellout!N:N,sellout!G:G,Table1__4[[#This Row],[MAAN8]])</f>
        <v>250</v>
      </c>
      <c r="P761" s="2" t="str">
        <f>IFERROR(Table1__4[[#This Row],[Actual]]/Table1__4[[#This Row],[Target]],"")</f>
        <v/>
      </c>
      <c r="Q761" s="22" t="str">
        <f>IFERROR(IF(Table1__4[[#This Row],[Target]]&gt;0,Table1__4[[#This Row],[Target]]-Table1__4[[#This Row],[Actual]],""),"")</f>
        <v/>
      </c>
    </row>
    <row r="762" spans="1:17" x14ac:dyDescent="0.75">
      <c r="A762" s="22" t="s">
        <v>10</v>
      </c>
      <c r="B762" s="22" t="s">
        <v>11</v>
      </c>
      <c r="C762" s="22" t="s">
        <v>22</v>
      </c>
      <c r="D762" s="22" t="s">
        <v>88</v>
      </c>
      <c r="E762" s="22" t="s">
        <v>1334</v>
      </c>
      <c r="F762" s="22" t="s">
        <v>182</v>
      </c>
      <c r="G762" s="22" t="s">
        <v>1335</v>
      </c>
      <c r="H762">
        <v>66104246</v>
      </c>
      <c r="I762" s="22" t="s">
        <v>1341</v>
      </c>
      <c r="J762" s="22" t="s">
        <v>1342</v>
      </c>
      <c r="K762" s="22" t="str">
        <f>_xlfn.TEXTBEFORE(Table1__4[[#This Row],[ParentName]],"-")</f>
        <v>BD11</v>
      </c>
      <c r="L762" s="22" t="str">
        <f>_xlfn.XLOOKUP(Table1__4[[#This Row],[MAAN8]],ASO!F:F,ASO!H:H,"")</f>
        <v>Grocery Store</v>
      </c>
      <c r="M762" s="22" t="str">
        <f>_xlfn.XLOOKUP(Table1__4[[#This Row],[MAAN8]],program!A:A,program!E:E,"")</f>
        <v/>
      </c>
      <c r="N762" s="22" t="str">
        <f>_xlfn.XLOOKUP(Table1__4[[#This Row],[MAAN8]],program!A:A,program!F:F,"")</f>
        <v/>
      </c>
      <c r="O762" s="22">
        <f>SUMIFS(sellout!N:N,sellout!G:G,Table1__4[[#This Row],[MAAN8]])</f>
        <v>0</v>
      </c>
      <c r="P762" s="2" t="str">
        <f>IFERROR(Table1__4[[#This Row],[Actual]]/Table1__4[[#This Row],[Target]],"")</f>
        <v/>
      </c>
      <c r="Q762" s="22" t="str">
        <f>IFERROR(IF(Table1__4[[#This Row],[Target]]&gt;0,Table1__4[[#This Row],[Target]]-Table1__4[[#This Row],[Actual]],""),"")</f>
        <v/>
      </c>
    </row>
    <row r="763" spans="1:17" x14ac:dyDescent="0.75">
      <c r="A763" s="22" t="s">
        <v>10</v>
      </c>
      <c r="B763" s="22" t="s">
        <v>11</v>
      </c>
      <c r="C763" s="22" t="s">
        <v>22</v>
      </c>
      <c r="D763" s="22" t="s">
        <v>23</v>
      </c>
      <c r="E763" s="22" t="s">
        <v>89</v>
      </c>
      <c r="F763" s="22" t="s">
        <v>63</v>
      </c>
      <c r="G763" s="22" t="s">
        <v>90</v>
      </c>
      <c r="H763">
        <v>66150925</v>
      </c>
      <c r="I763" s="22" t="s">
        <v>1343</v>
      </c>
      <c r="J763" s="22" t="s">
        <v>805</v>
      </c>
      <c r="K763" s="22" t="str">
        <f>_xlfn.TEXTBEFORE(Table1__4[[#This Row],[ParentName]],"-")</f>
        <v>BD12</v>
      </c>
      <c r="L763" s="22" t="str">
        <f>_xlfn.XLOOKUP(Table1__4[[#This Row],[MAAN8]],ASO!F:F,ASO!H:H,"")</f>
        <v>Grocery Store - Home Delivery</v>
      </c>
      <c r="M763" s="22" t="str">
        <f>_xlfn.XLOOKUP(Table1__4[[#This Row],[MAAN8]],program!A:A,program!E:E,"")</f>
        <v/>
      </c>
      <c r="N763" s="22" t="str">
        <f>_xlfn.XLOOKUP(Table1__4[[#This Row],[MAAN8]],program!A:A,program!F:F,"")</f>
        <v/>
      </c>
      <c r="O763" s="22">
        <f>SUMIFS(sellout!N:N,sellout!G:G,Table1__4[[#This Row],[MAAN8]])</f>
        <v>45</v>
      </c>
      <c r="P763" s="2" t="str">
        <f>IFERROR(Table1__4[[#This Row],[Actual]]/Table1__4[[#This Row],[Target]],"")</f>
        <v/>
      </c>
      <c r="Q763" s="22" t="str">
        <f>IFERROR(IF(Table1__4[[#This Row],[Target]]&gt;0,Table1__4[[#This Row],[Target]]-Table1__4[[#This Row],[Actual]],""),"")</f>
        <v/>
      </c>
    </row>
    <row r="764" spans="1:17" x14ac:dyDescent="0.75">
      <c r="A764" s="22" t="s">
        <v>10</v>
      </c>
      <c r="B764" s="22" t="s">
        <v>11</v>
      </c>
      <c r="C764" s="22" t="s">
        <v>22</v>
      </c>
      <c r="D764" s="22" t="s">
        <v>180</v>
      </c>
      <c r="E764" s="22" t="s">
        <v>188</v>
      </c>
      <c r="F764" s="22" t="s">
        <v>182</v>
      </c>
      <c r="G764" s="22" t="s">
        <v>189</v>
      </c>
      <c r="H764">
        <v>66109959</v>
      </c>
      <c r="I764" s="22" t="s">
        <v>1344</v>
      </c>
      <c r="J764" s="22" t="s">
        <v>1345</v>
      </c>
      <c r="K764" s="22" t="str">
        <f>_xlfn.TEXTBEFORE(Table1__4[[#This Row],[ParentName]],"-")</f>
        <v>BD14</v>
      </c>
      <c r="L764" s="22" t="str">
        <f>_xlfn.XLOOKUP(Table1__4[[#This Row],[MAAN8]],ASO!F:F,ASO!H:H,"")</f>
        <v>Grocery Store</v>
      </c>
      <c r="M764" s="22" t="str">
        <f>_xlfn.XLOOKUP(Table1__4[[#This Row],[MAAN8]],program!A:A,program!E:E,"")</f>
        <v/>
      </c>
      <c r="N764" s="22" t="str">
        <f>_xlfn.XLOOKUP(Table1__4[[#This Row],[MAAN8]],program!A:A,program!F:F,"")</f>
        <v/>
      </c>
      <c r="O764" s="22">
        <f>SUMIFS(sellout!N:N,sellout!G:G,Table1__4[[#This Row],[MAAN8]])</f>
        <v>15</v>
      </c>
      <c r="P764" s="2" t="str">
        <f>IFERROR(Table1__4[[#This Row],[Actual]]/Table1__4[[#This Row],[Target]],"")</f>
        <v/>
      </c>
      <c r="Q764" s="22" t="str">
        <f>IFERROR(IF(Table1__4[[#This Row],[Target]]&gt;0,Table1__4[[#This Row],[Target]]-Table1__4[[#This Row],[Actual]],""),"")</f>
        <v/>
      </c>
    </row>
    <row r="765" spans="1:17" x14ac:dyDescent="0.75">
      <c r="A765" s="22" t="s">
        <v>10</v>
      </c>
      <c r="B765" s="22" t="s">
        <v>11</v>
      </c>
      <c r="C765" s="22" t="s">
        <v>46</v>
      </c>
      <c r="D765" s="22" t="s">
        <v>76</v>
      </c>
      <c r="E765" s="22" t="s">
        <v>170</v>
      </c>
      <c r="F765" s="22" t="s">
        <v>171</v>
      </c>
      <c r="G765" s="22" t="s">
        <v>18</v>
      </c>
      <c r="H765">
        <v>65600295</v>
      </c>
      <c r="I765" s="22" t="s">
        <v>1346</v>
      </c>
      <c r="J765" s="22" t="s">
        <v>1347</v>
      </c>
      <c r="K765" s="22" t="str">
        <f>_xlfn.TEXTBEFORE(Table1__4[[#This Row],[ParentName]],"-")</f>
        <v>PC</v>
      </c>
      <c r="L765" s="22" t="str">
        <f>_xlfn.XLOOKUP(Table1__4[[#This Row],[MAAN8]],ASO!F:F,ASO!H:H,"")</f>
        <v>Sub Distributor</v>
      </c>
      <c r="M765" s="22" t="str">
        <f>_xlfn.XLOOKUP(Table1__4[[#This Row],[MAAN8]],program!A:A,program!E:E,"")</f>
        <v/>
      </c>
      <c r="N765" s="22">
        <f>_xlfn.XLOOKUP(Table1__4[[#This Row],[MAAN8]],program!A:A,program!F:F,"")</f>
        <v>0</v>
      </c>
      <c r="O765" s="22">
        <f>SUMIFS(sellout!N:N,sellout!G:G,Table1__4[[#This Row],[MAAN8]])</f>
        <v>507</v>
      </c>
      <c r="P765" s="2" t="str">
        <f>IFERROR(Table1__4[[#This Row],[Actual]]/Table1__4[[#This Row],[Target]],"")</f>
        <v/>
      </c>
      <c r="Q765" s="22" t="str">
        <f>IFERROR(IF(Table1__4[[#This Row],[Target]]&gt;0,Table1__4[[#This Row],[Target]]-Table1__4[[#This Row],[Actual]],""),"")</f>
        <v/>
      </c>
    </row>
    <row r="766" spans="1:17" x14ac:dyDescent="0.75">
      <c r="A766" s="22" t="s">
        <v>10</v>
      </c>
      <c r="B766" s="22" t="s">
        <v>11</v>
      </c>
      <c r="C766" s="22" t="s">
        <v>12</v>
      </c>
      <c r="D766" s="22" t="s">
        <v>54</v>
      </c>
      <c r="E766" s="22" t="s">
        <v>97</v>
      </c>
      <c r="F766" s="22" t="s">
        <v>30</v>
      </c>
      <c r="G766" s="22" t="s">
        <v>98</v>
      </c>
      <c r="H766">
        <v>66102468</v>
      </c>
      <c r="I766" s="22" t="s">
        <v>1348</v>
      </c>
      <c r="J766" s="22" t="s">
        <v>1349</v>
      </c>
      <c r="K766" s="22" t="str">
        <f>_xlfn.TEXTBEFORE(Table1__4[[#This Row],[ParentName]],"-")</f>
        <v>BD</v>
      </c>
      <c r="L766" s="22" t="str">
        <f>_xlfn.XLOOKUP(Table1__4[[#This Row],[MAAN8]],ASO!F:F,ASO!H:H,"")</f>
        <v>Beverage Retail Store</v>
      </c>
      <c r="M766" s="22" t="str">
        <f>_xlfn.XLOOKUP(Table1__4[[#This Row],[MAAN8]],program!A:A,program!E:E,"")</f>
        <v/>
      </c>
      <c r="N766" s="22" t="str">
        <f>_xlfn.XLOOKUP(Table1__4[[#This Row],[MAAN8]],program!A:A,program!F:F,"")</f>
        <v/>
      </c>
      <c r="O766" s="22">
        <f>SUMIFS(sellout!N:N,sellout!G:G,Table1__4[[#This Row],[MAAN8]])</f>
        <v>15</v>
      </c>
      <c r="P766" s="2" t="str">
        <f>IFERROR(Table1__4[[#This Row],[Actual]]/Table1__4[[#This Row],[Target]],"")</f>
        <v/>
      </c>
      <c r="Q766" s="22" t="str">
        <f>IFERROR(IF(Table1__4[[#This Row],[Target]]&gt;0,Table1__4[[#This Row],[Target]]-Table1__4[[#This Row],[Actual]],""),"")</f>
        <v/>
      </c>
    </row>
    <row r="767" spans="1:17" x14ac:dyDescent="0.75">
      <c r="A767" s="22" t="s">
        <v>10</v>
      </c>
      <c r="B767" s="22" t="s">
        <v>11</v>
      </c>
      <c r="C767" s="22" t="s">
        <v>12</v>
      </c>
      <c r="D767" s="22" t="s">
        <v>13</v>
      </c>
      <c r="E767" s="22" t="s">
        <v>29</v>
      </c>
      <c r="F767" s="22" t="s">
        <v>30</v>
      </c>
      <c r="G767" s="22" t="s">
        <v>31</v>
      </c>
      <c r="H767">
        <v>66156092</v>
      </c>
      <c r="I767" s="22" t="s">
        <v>1350</v>
      </c>
      <c r="J767" s="22" t="s">
        <v>998</v>
      </c>
      <c r="K767" s="22" t="str">
        <f>_xlfn.TEXTBEFORE(Table1__4[[#This Row],[ParentName]],"-")</f>
        <v>BD8</v>
      </c>
      <c r="L767" s="22" t="str">
        <f>_xlfn.XLOOKUP(Table1__4[[#This Row],[MAAN8]],ASO!F:F,ASO!H:H,"")</f>
        <v>Grocery Store</v>
      </c>
      <c r="M767" s="22" t="str">
        <f>_xlfn.XLOOKUP(Table1__4[[#This Row],[MAAN8]],program!A:A,program!E:E,"")</f>
        <v/>
      </c>
      <c r="N767" s="22" t="str">
        <f>_xlfn.XLOOKUP(Table1__4[[#This Row],[MAAN8]],program!A:A,program!F:F,"")</f>
        <v/>
      </c>
      <c r="O767" s="22">
        <f>SUMIFS(sellout!N:N,sellout!G:G,Table1__4[[#This Row],[MAAN8]])</f>
        <v>0</v>
      </c>
      <c r="P767" s="2" t="str">
        <f>IFERROR(Table1__4[[#This Row],[Actual]]/Table1__4[[#This Row],[Target]],"")</f>
        <v/>
      </c>
      <c r="Q767" s="22" t="str">
        <f>IFERROR(IF(Table1__4[[#This Row],[Target]]&gt;0,Table1__4[[#This Row],[Target]]-Table1__4[[#This Row],[Actual]],""),"")</f>
        <v/>
      </c>
    </row>
    <row r="768" spans="1:17" x14ac:dyDescent="0.75">
      <c r="A768" s="22" t="s">
        <v>10</v>
      </c>
      <c r="B768" s="22" t="s">
        <v>11</v>
      </c>
      <c r="C768" s="22" t="s">
        <v>46</v>
      </c>
      <c r="D768" s="22" t="s">
        <v>47</v>
      </c>
      <c r="E768" s="22" t="s">
        <v>67</v>
      </c>
      <c r="F768" s="22" t="s">
        <v>68</v>
      </c>
      <c r="G768" s="22" t="s">
        <v>69</v>
      </c>
      <c r="H768">
        <v>65725319</v>
      </c>
      <c r="I768" s="22" t="s">
        <v>1351</v>
      </c>
      <c r="J768" s="22" t="s">
        <v>1352</v>
      </c>
      <c r="K768" s="22" t="str">
        <f>_xlfn.TEXTBEFORE(Table1__4[[#This Row],[ParentName]],"-")</f>
        <v>HMcc</v>
      </c>
      <c r="L768" s="22" t="str">
        <f>_xlfn.XLOOKUP(Table1__4[[#This Row],[MAAN8]],ASO!F:F,ASO!H:H,"")</f>
        <v>Grocery Store</v>
      </c>
      <c r="M768" s="22" t="str">
        <f>_xlfn.XLOOKUP(Table1__4[[#This Row],[MAAN8]],program!A:A,program!E:E,"")</f>
        <v/>
      </c>
      <c r="N768" s="22">
        <f>_xlfn.XLOOKUP(Table1__4[[#This Row],[MAAN8]],program!A:A,program!F:F,"")</f>
        <v>0</v>
      </c>
      <c r="O768" s="22">
        <f>SUMIFS(sellout!N:N,sellout!G:G,Table1__4[[#This Row],[MAAN8]])</f>
        <v>30</v>
      </c>
      <c r="P768" s="2" t="str">
        <f>IFERROR(Table1__4[[#This Row],[Actual]]/Table1__4[[#This Row],[Target]],"")</f>
        <v/>
      </c>
      <c r="Q768" s="22" t="str">
        <f>IFERROR(IF(Table1__4[[#This Row],[Target]]&gt;0,Table1__4[[#This Row],[Target]]-Table1__4[[#This Row],[Actual]],""),"")</f>
        <v/>
      </c>
    </row>
    <row r="769" spans="1:17" x14ac:dyDescent="0.75">
      <c r="A769" s="22" t="s">
        <v>10</v>
      </c>
      <c r="B769" s="22" t="s">
        <v>11</v>
      </c>
      <c r="C769" s="22" t="s">
        <v>12</v>
      </c>
      <c r="D769" s="22" t="s">
        <v>38</v>
      </c>
      <c r="E769" s="22" t="s">
        <v>166</v>
      </c>
      <c r="F769" s="22" t="s">
        <v>40</v>
      </c>
      <c r="G769" s="22" t="s">
        <v>167</v>
      </c>
      <c r="H769">
        <v>66103713</v>
      </c>
      <c r="I769" s="22" t="s">
        <v>1353</v>
      </c>
      <c r="J769" s="22" t="s">
        <v>1354</v>
      </c>
      <c r="K769" s="22" t="str">
        <f>_xlfn.TEXTBEFORE(Table1__4[[#This Row],[ParentName]],"-")</f>
        <v>BD16</v>
      </c>
      <c r="L769" s="22" t="str">
        <f>_xlfn.XLOOKUP(Table1__4[[#This Row],[MAAN8]],ASO!F:F,ASO!H:H,"")</f>
        <v>Grocery Store</v>
      </c>
      <c r="M769" s="22" t="str">
        <f>_xlfn.XLOOKUP(Table1__4[[#This Row],[MAAN8]],program!A:A,program!E:E,"")</f>
        <v/>
      </c>
      <c r="N769" s="22" t="str">
        <f>_xlfn.XLOOKUP(Table1__4[[#This Row],[MAAN8]],program!A:A,program!F:F,"")</f>
        <v/>
      </c>
      <c r="O769" s="22">
        <f>SUMIFS(sellout!N:N,sellout!G:G,Table1__4[[#This Row],[MAAN8]])</f>
        <v>5</v>
      </c>
      <c r="P769" s="2" t="str">
        <f>IFERROR(Table1__4[[#This Row],[Actual]]/Table1__4[[#This Row],[Target]],"")</f>
        <v/>
      </c>
      <c r="Q769" s="22" t="str">
        <f>IFERROR(IF(Table1__4[[#This Row],[Target]]&gt;0,Table1__4[[#This Row],[Target]]-Table1__4[[#This Row],[Actual]],""),"")</f>
        <v/>
      </c>
    </row>
    <row r="770" spans="1:17" x14ac:dyDescent="0.75">
      <c r="A770" s="22" t="s">
        <v>10</v>
      </c>
      <c r="B770" s="22" t="s">
        <v>11</v>
      </c>
      <c r="C770" s="22" t="s">
        <v>12</v>
      </c>
      <c r="D770" s="22" t="s">
        <v>54</v>
      </c>
      <c r="E770" s="22" t="s">
        <v>29</v>
      </c>
      <c r="F770" s="22" t="s">
        <v>30</v>
      </c>
      <c r="G770" s="22" t="s">
        <v>31</v>
      </c>
      <c r="H770">
        <v>66105124</v>
      </c>
      <c r="I770" s="22" t="s">
        <v>1355</v>
      </c>
      <c r="J770" s="22" t="s">
        <v>1356</v>
      </c>
      <c r="K770" s="22" t="str">
        <f>_xlfn.TEXTBEFORE(Table1__4[[#This Row],[ParentName]],"-")</f>
        <v>BD</v>
      </c>
      <c r="L770" s="22" t="str">
        <f>_xlfn.XLOOKUP(Table1__4[[#This Row],[MAAN8]],ASO!F:F,ASO!H:H,"")</f>
        <v>Grocery Store - Home Delivery</v>
      </c>
      <c r="M770" s="22" t="str">
        <f>_xlfn.XLOOKUP(Table1__4[[#This Row],[MAAN8]],program!A:A,program!E:E,"")</f>
        <v/>
      </c>
      <c r="N770" s="22" t="str">
        <f>_xlfn.XLOOKUP(Table1__4[[#This Row],[MAAN8]],program!A:A,program!F:F,"")</f>
        <v/>
      </c>
      <c r="O770" s="22">
        <f>SUMIFS(sellout!N:N,sellout!G:G,Table1__4[[#This Row],[MAAN8]])</f>
        <v>47</v>
      </c>
      <c r="P770" s="2" t="str">
        <f>IFERROR(Table1__4[[#This Row],[Actual]]/Table1__4[[#This Row],[Target]],"")</f>
        <v/>
      </c>
      <c r="Q770" s="22" t="str">
        <f>IFERROR(IF(Table1__4[[#This Row],[Target]]&gt;0,Table1__4[[#This Row],[Target]]-Table1__4[[#This Row],[Actual]],""),"")</f>
        <v/>
      </c>
    </row>
    <row r="771" spans="1:17" x14ac:dyDescent="0.75">
      <c r="A771" s="22" t="s">
        <v>10</v>
      </c>
      <c r="B771" s="22" t="s">
        <v>11</v>
      </c>
      <c r="C771" s="22" t="s">
        <v>12</v>
      </c>
      <c r="D771" s="22" t="s">
        <v>38</v>
      </c>
      <c r="E771" s="22" t="s">
        <v>134</v>
      </c>
      <c r="F771" s="22" t="s">
        <v>40</v>
      </c>
      <c r="G771" s="22" t="s">
        <v>135</v>
      </c>
      <c r="H771">
        <v>66101122</v>
      </c>
      <c r="I771" s="22" t="s">
        <v>1357</v>
      </c>
      <c r="J771" s="22" t="s">
        <v>1358</v>
      </c>
      <c r="K771" s="22" t="str">
        <f>_xlfn.TEXTBEFORE(Table1__4[[#This Row],[ParentName]],"-")</f>
        <v>BD16</v>
      </c>
      <c r="L771" s="22" t="str">
        <f>_xlfn.XLOOKUP(Table1__4[[#This Row],[MAAN8]],ASO!F:F,ASO!H:H,"")</f>
        <v>Group Social</v>
      </c>
      <c r="M771" s="22" t="str">
        <f>_xlfn.XLOOKUP(Table1__4[[#This Row],[MAAN8]],program!A:A,program!E:E,"")</f>
        <v/>
      </c>
      <c r="N771" s="22" t="str">
        <f>_xlfn.XLOOKUP(Table1__4[[#This Row],[MAAN8]],program!A:A,program!F:F,"")</f>
        <v/>
      </c>
      <c r="O771" s="22">
        <f>SUMIFS(sellout!N:N,sellout!G:G,Table1__4[[#This Row],[MAAN8]])</f>
        <v>100</v>
      </c>
      <c r="P771" s="2" t="str">
        <f>IFERROR(Table1__4[[#This Row],[Actual]]/Table1__4[[#This Row],[Target]],"")</f>
        <v/>
      </c>
      <c r="Q771" s="22" t="str">
        <f>IFERROR(IF(Table1__4[[#This Row],[Target]]&gt;0,Table1__4[[#This Row],[Target]]-Table1__4[[#This Row],[Actual]],""),"")</f>
        <v/>
      </c>
    </row>
    <row r="772" spans="1:17" x14ac:dyDescent="0.75">
      <c r="A772" s="22" t="s">
        <v>10</v>
      </c>
      <c r="B772" s="22" t="s">
        <v>11</v>
      </c>
      <c r="C772" s="22" t="s">
        <v>12</v>
      </c>
      <c r="D772" s="22" t="s">
        <v>38</v>
      </c>
      <c r="E772" s="22" t="s">
        <v>134</v>
      </c>
      <c r="F772" s="22" t="s">
        <v>40</v>
      </c>
      <c r="G772" s="22" t="s">
        <v>135</v>
      </c>
      <c r="H772">
        <v>66108509</v>
      </c>
      <c r="I772" s="22" t="s">
        <v>1357</v>
      </c>
      <c r="J772" s="22" t="s">
        <v>137</v>
      </c>
      <c r="K772" s="22" t="str">
        <f>_xlfn.TEXTBEFORE(Table1__4[[#This Row],[ParentName]],"-")</f>
        <v>BD16</v>
      </c>
      <c r="L772" s="22" t="str">
        <f>_xlfn.XLOOKUP(Table1__4[[#This Row],[MAAN8]],ASO!F:F,ASO!H:H,"")</f>
        <v>Group Social</v>
      </c>
      <c r="M772" s="22" t="str">
        <f>_xlfn.XLOOKUP(Table1__4[[#This Row],[MAAN8]],program!A:A,program!E:E,"")</f>
        <v/>
      </c>
      <c r="N772" s="22" t="str">
        <f>_xlfn.XLOOKUP(Table1__4[[#This Row],[MAAN8]],program!A:A,program!F:F,"")</f>
        <v/>
      </c>
      <c r="O772" s="22">
        <f>SUMIFS(sellout!N:N,sellout!G:G,Table1__4[[#This Row],[MAAN8]])</f>
        <v>0</v>
      </c>
      <c r="P772" s="2" t="str">
        <f>IFERROR(Table1__4[[#This Row],[Actual]]/Table1__4[[#This Row],[Target]],"")</f>
        <v/>
      </c>
      <c r="Q772" s="22" t="str">
        <f>IFERROR(IF(Table1__4[[#This Row],[Target]]&gt;0,Table1__4[[#This Row],[Target]]-Table1__4[[#This Row],[Actual]],""),"")</f>
        <v/>
      </c>
    </row>
    <row r="773" spans="1:17" x14ac:dyDescent="0.75">
      <c r="A773" s="22" t="s">
        <v>10</v>
      </c>
      <c r="B773" s="22" t="s">
        <v>11</v>
      </c>
      <c r="C773" s="22" t="s">
        <v>46</v>
      </c>
      <c r="D773" s="22" t="s">
        <v>76</v>
      </c>
      <c r="E773" s="22" t="s">
        <v>170</v>
      </c>
      <c r="F773" s="22" t="s">
        <v>171</v>
      </c>
      <c r="G773" s="22" t="s">
        <v>18</v>
      </c>
      <c r="H773">
        <v>65002638</v>
      </c>
      <c r="I773" s="22" t="s">
        <v>1359</v>
      </c>
      <c r="J773" s="22" t="s">
        <v>1360</v>
      </c>
      <c r="K773" s="22" t="str">
        <f>_xlfn.TEXTBEFORE(Table1__4[[#This Row],[ParentName]],"-")</f>
        <v>PC</v>
      </c>
      <c r="L773" s="22" t="str">
        <f>_xlfn.XLOOKUP(Table1__4[[#This Row],[MAAN8]],ASO!F:F,ASO!H:H,"")</f>
        <v>Sub Distributor</v>
      </c>
      <c r="M773" s="22" t="str">
        <f>_xlfn.XLOOKUP(Table1__4[[#This Row],[MAAN8]],program!A:A,program!E:E,"")</f>
        <v/>
      </c>
      <c r="N773" s="22">
        <f>_xlfn.XLOOKUP(Table1__4[[#This Row],[MAAN8]],program!A:A,program!F:F,"")</f>
        <v>0</v>
      </c>
      <c r="O773" s="22">
        <f>SUMIFS(sellout!N:N,sellout!G:G,Table1__4[[#This Row],[MAAN8]])</f>
        <v>300</v>
      </c>
      <c r="P773" s="2" t="str">
        <f>IFERROR(Table1__4[[#This Row],[Actual]]/Table1__4[[#This Row],[Target]],"")</f>
        <v/>
      </c>
      <c r="Q773" s="22" t="str">
        <f>IFERROR(IF(Table1__4[[#This Row],[Target]]&gt;0,Table1__4[[#This Row],[Target]]-Table1__4[[#This Row],[Actual]],""),"")</f>
        <v/>
      </c>
    </row>
    <row r="774" spans="1:17" x14ac:dyDescent="0.75">
      <c r="A774" s="22" t="s">
        <v>10</v>
      </c>
      <c r="B774" s="22" t="s">
        <v>11</v>
      </c>
      <c r="C774" s="22" t="s">
        <v>22</v>
      </c>
      <c r="D774" s="22" t="s">
        <v>23</v>
      </c>
      <c r="E774" s="22" t="s">
        <v>84</v>
      </c>
      <c r="F774" s="22" t="s">
        <v>63</v>
      </c>
      <c r="G774" s="22" t="s">
        <v>85</v>
      </c>
      <c r="H774">
        <v>66104183</v>
      </c>
      <c r="I774" s="22" t="s">
        <v>1361</v>
      </c>
      <c r="J774" s="22" t="s">
        <v>1362</v>
      </c>
      <c r="K774" s="22" t="str">
        <f>_xlfn.TEXTBEFORE(Table1__4[[#This Row],[ParentName]],"-")</f>
        <v>BD12</v>
      </c>
      <c r="L774" s="22" t="str">
        <f>_xlfn.XLOOKUP(Table1__4[[#This Row],[MAAN8]],ASO!F:F,ASO!H:H,"")</f>
        <v>Grocery Store</v>
      </c>
      <c r="M774" s="22" t="str">
        <f>_xlfn.XLOOKUP(Table1__4[[#This Row],[MAAN8]],program!A:A,program!E:E,"")</f>
        <v/>
      </c>
      <c r="N774" s="22" t="str">
        <f>_xlfn.XLOOKUP(Table1__4[[#This Row],[MAAN8]],program!A:A,program!F:F,"")</f>
        <v/>
      </c>
      <c r="O774" s="22">
        <f>SUMIFS(sellout!N:N,sellout!G:G,Table1__4[[#This Row],[MAAN8]])</f>
        <v>0</v>
      </c>
      <c r="P774" s="2" t="str">
        <f>IFERROR(Table1__4[[#This Row],[Actual]]/Table1__4[[#This Row],[Target]],"")</f>
        <v/>
      </c>
      <c r="Q774" s="22" t="str">
        <f>IFERROR(IF(Table1__4[[#This Row],[Target]]&gt;0,Table1__4[[#This Row],[Target]]-Table1__4[[#This Row],[Actual]],""),"")</f>
        <v/>
      </c>
    </row>
    <row r="775" spans="1:17" x14ac:dyDescent="0.75">
      <c r="A775" s="22" t="s">
        <v>10</v>
      </c>
      <c r="B775" s="22" t="s">
        <v>11</v>
      </c>
      <c r="C775" s="22" t="s">
        <v>22</v>
      </c>
      <c r="D775" s="22" t="s">
        <v>88</v>
      </c>
      <c r="E775" s="22" t="s">
        <v>166</v>
      </c>
      <c r="F775" s="22" t="s">
        <v>40</v>
      </c>
      <c r="G775" s="22" t="s">
        <v>167</v>
      </c>
      <c r="H775">
        <v>66115105</v>
      </c>
      <c r="I775" s="22" t="s">
        <v>1363</v>
      </c>
      <c r="J775" s="22" t="s">
        <v>1364</v>
      </c>
      <c r="K775" s="22" t="str">
        <f>_xlfn.TEXTBEFORE(Table1__4[[#This Row],[ParentName]],"-")</f>
        <v>BD11</v>
      </c>
      <c r="L775" s="22" t="str">
        <f>_xlfn.XLOOKUP(Table1__4[[#This Row],[MAAN8]],ASO!F:F,ASO!H:H,"")</f>
        <v>Grocery Store</v>
      </c>
      <c r="M775" s="22" t="str">
        <f>_xlfn.XLOOKUP(Table1__4[[#This Row],[MAAN8]],program!A:A,program!E:E,"")</f>
        <v/>
      </c>
      <c r="N775" s="22" t="str">
        <f>_xlfn.XLOOKUP(Table1__4[[#This Row],[MAAN8]],program!A:A,program!F:F,"")</f>
        <v/>
      </c>
      <c r="O775" s="22">
        <f>SUMIFS(sellout!N:N,sellout!G:G,Table1__4[[#This Row],[MAAN8]])</f>
        <v>180</v>
      </c>
      <c r="P775" s="2" t="str">
        <f>IFERROR(Table1__4[[#This Row],[Actual]]/Table1__4[[#This Row],[Target]],"")</f>
        <v/>
      </c>
      <c r="Q775" s="22" t="str">
        <f>IFERROR(IF(Table1__4[[#This Row],[Target]]&gt;0,Table1__4[[#This Row],[Target]]-Table1__4[[#This Row],[Actual]],""),"")</f>
        <v/>
      </c>
    </row>
    <row r="776" spans="1:17" x14ac:dyDescent="0.75">
      <c r="A776" s="22" t="s">
        <v>10</v>
      </c>
      <c r="B776" s="22" t="s">
        <v>11</v>
      </c>
      <c r="C776" s="22" t="s">
        <v>46</v>
      </c>
      <c r="D776" s="22" t="s">
        <v>47</v>
      </c>
      <c r="E776" s="22" t="s">
        <v>367</v>
      </c>
      <c r="F776" s="22" t="s">
        <v>68</v>
      </c>
      <c r="G776" s="22" t="s">
        <v>7388</v>
      </c>
      <c r="H776">
        <v>65025313</v>
      </c>
      <c r="I776" s="22" t="s">
        <v>1365</v>
      </c>
      <c r="J776" s="22" t="s">
        <v>1366</v>
      </c>
      <c r="K776" s="22" t="str">
        <f>_xlfn.TEXTBEFORE(Table1__4[[#This Row],[ParentName]],"-")</f>
        <v>HMcc</v>
      </c>
      <c r="L776" s="22" t="str">
        <f>_xlfn.XLOOKUP(Table1__4[[#This Row],[MAAN8]],ASO!F:F,ASO!H:H,"")</f>
        <v>Grocery Store - Home Delivery</v>
      </c>
      <c r="M776" s="22" t="str">
        <f>_xlfn.XLOOKUP(Table1__4[[#This Row],[MAAN8]],program!A:A,program!E:E,"")</f>
        <v>Target Incentive</v>
      </c>
      <c r="N776" s="22">
        <f>_xlfn.XLOOKUP(Table1__4[[#This Row],[MAAN8]],program!A:A,program!F:F,"")</f>
        <v>170</v>
      </c>
      <c r="O776" s="22">
        <f>SUMIFS(sellout!N:N,sellout!G:G,Table1__4[[#This Row],[MAAN8]])</f>
        <v>40</v>
      </c>
      <c r="P776" s="2">
        <f>IFERROR(Table1__4[[#This Row],[Actual]]/Table1__4[[#This Row],[Target]],"")</f>
        <v>0.23529411764705882</v>
      </c>
      <c r="Q776" s="22">
        <f>IFERROR(IF(Table1__4[[#This Row],[Target]]&gt;0,Table1__4[[#This Row],[Target]]-Table1__4[[#This Row],[Actual]],""),"")</f>
        <v>130</v>
      </c>
    </row>
    <row r="777" spans="1:17" x14ac:dyDescent="0.75">
      <c r="A777" s="22" t="s">
        <v>10</v>
      </c>
      <c r="B777" s="22" t="s">
        <v>11</v>
      </c>
      <c r="C777" s="22" t="s">
        <v>46</v>
      </c>
      <c r="D777" s="22" t="s">
        <v>76</v>
      </c>
      <c r="E777" s="22" t="s">
        <v>270</v>
      </c>
      <c r="F777" s="22" t="s">
        <v>49</v>
      </c>
      <c r="G777" s="22" t="s">
        <v>271</v>
      </c>
      <c r="H777">
        <v>65066154</v>
      </c>
      <c r="I777" s="22" t="s">
        <v>1367</v>
      </c>
      <c r="J777" s="22" t="s">
        <v>1368</v>
      </c>
      <c r="K777" s="22" t="str">
        <f>_xlfn.TEXTBEFORE(Table1__4[[#This Row],[ParentName]],"-")</f>
        <v>PC</v>
      </c>
      <c r="L777" s="22" t="str">
        <f>_xlfn.XLOOKUP(Table1__4[[#This Row],[MAAN8]],ASO!F:F,ASO!H:H,"")</f>
        <v>Beverage Retail Store</v>
      </c>
      <c r="M777" s="22" t="str">
        <f>_xlfn.XLOOKUP(Table1__4[[#This Row],[MAAN8]],program!A:A,program!E:E,"")</f>
        <v>Target Incentive</v>
      </c>
      <c r="N777" s="22">
        <f>_xlfn.XLOOKUP(Table1__4[[#This Row],[MAAN8]],program!A:A,program!F:F,"")</f>
        <v>400</v>
      </c>
      <c r="O777" s="22">
        <f>SUMIFS(sellout!N:N,sellout!G:G,Table1__4[[#This Row],[MAAN8]])</f>
        <v>160</v>
      </c>
      <c r="P777" s="2">
        <f>IFERROR(Table1__4[[#This Row],[Actual]]/Table1__4[[#This Row],[Target]],"")</f>
        <v>0.4</v>
      </c>
      <c r="Q777" s="22">
        <f>IFERROR(IF(Table1__4[[#This Row],[Target]]&gt;0,Table1__4[[#This Row],[Target]]-Table1__4[[#This Row],[Actual]],""),"")</f>
        <v>240</v>
      </c>
    </row>
    <row r="778" spans="1:17" x14ac:dyDescent="0.75">
      <c r="A778" s="22" t="s">
        <v>10</v>
      </c>
      <c r="B778" s="22" t="s">
        <v>11</v>
      </c>
      <c r="C778" s="22" t="s">
        <v>46</v>
      </c>
      <c r="D778" s="22" t="s">
        <v>47</v>
      </c>
      <c r="E778" s="22" t="s">
        <v>93</v>
      </c>
      <c r="F778" s="22" t="s">
        <v>68</v>
      </c>
      <c r="G778" s="22" t="s">
        <v>94</v>
      </c>
      <c r="H778">
        <v>65716107</v>
      </c>
      <c r="I778" s="22" t="s">
        <v>1369</v>
      </c>
      <c r="J778" s="22" t="s">
        <v>7385</v>
      </c>
      <c r="K778" s="22" t="str">
        <f>_xlfn.TEXTBEFORE(Table1__4[[#This Row],[ParentName]],"-")</f>
        <v>HMcc</v>
      </c>
      <c r="L778" s="22" t="str">
        <f>_xlfn.XLOOKUP(Table1__4[[#This Row],[MAAN8]],ASO!F:F,ASO!H:H,"")</f>
        <v>Grocery Store</v>
      </c>
      <c r="M778" s="22" t="str">
        <f>_xlfn.XLOOKUP(Table1__4[[#This Row],[MAAN8]],program!A:A,program!E:E,"")</f>
        <v>Target Incentive</v>
      </c>
      <c r="N778" s="22">
        <f>_xlfn.XLOOKUP(Table1__4[[#This Row],[MAAN8]],program!A:A,program!F:F,"")</f>
        <v>220</v>
      </c>
      <c r="O778" s="22">
        <f>SUMIFS(sellout!N:N,sellout!G:G,Table1__4[[#This Row],[MAAN8]])</f>
        <v>20</v>
      </c>
      <c r="P778" s="2">
        <f>IFERROR(Table1__4[[#This Row],[Actual]]/Table1__4[[#This Row],[Target]],"")</f>
        <v>9.0909090909090912E-2</v>
      </c>
      <c r="Q778" s="22">
        <f>IFERROR(IF(Table1__4[[#This Row],[Target]]&gt;0,Table1__4[[#This Row],[Target]]-Table1__4[[#This Row],[Actual]],""),"")</f>
        <v>200</v>
      </c>
    </row>
    <row r="779" spans="1:17" x14ac:dyDescent="0.75">
      <c r="A779" s="22" t="s">
        <v>10</v>
      </c>
      <c r="B779" s="22" t="s">
        <v>11</v>
      </c>
      <c r="C779" s="22" t="s">
        <v>46</v>
      </c>
      <c r="D779" s="22" t="s">
        <v>76</v>
      </c>
      <c r="E779" s="22" t="s">
        <v>105</v>
      </c>
      <c r="F779" s="22" t="s">
        <v>49</v>
      </c>
      <c r="G779" s="22" t="s">
        <v>106</v>
      </c>
      <c r="H779">
        <v>65711136</v>
      </c>
      <c r="I779" s="22" t="s">
        <v>1370</v>
      </c>
      <c r="J779" s="22" t="s">
        <v>1371</v>
      </c>
      <c r="K779" s="22" t="str">
        <f>_xlfn.TEXTBEFORE(Table1__4[[#This Row],[ParentName]],"-")</f>
        <v>PC</v>
      </c>
      <c r="L779" s="22" t="str">
        <f>_xlfn.XLOOKUP(Table1__4[[#This Row],[MAAN8]],ASO!F:F,ASO!H:H,"")</f>
        <v>Beverage Retail Store</v>
      </c>
      <c r="M779" s="22" t="str">
        <f>_xlfn.XLOOKUP(Table1__4[[#This Row],[MAAN8]],program!A:A,program!E:E,"")</f>
        <v/>
      </c>
      <c r="N779" s="22">
        <f>_xlfn.XLOOKUP(Table1__4[[#This Row],[MAAN8]],program!A:A,program!F:F,"")</f>
        <v>0</v>
      </c>
      <c r="O779" s="22">
        <f>SUMIFS(sellout!N:N,sellout!G:G,Table1__4[[#This Row],[MAAN8]])</f>
        <v>12</v>
      </c>
      <c r="P779" s="2" t="str">
        <f>IFERROR(Table1__4[[#This Row],[Actual]]/Table1__4[[#This Row],[Target]],"")</f>
        <v/>
      </c>
      <c r="Q779" s="22" t="str">
        <f>IFERROR(IF(Table1__4[[#This Row],[Target]]&gt;0,Table1__4[[#This Row],[Target]]-Table1__4[[#This Row],[Actual]],""),"")</f>
        <v/>
      </c>
    </row>
    <row r="780" spans="1:17" x14ac:dyDescent="0.75">
      <c r="A780" s="22" t="s">
        <v>10</v>
      </c>
      <c r="B780" s="22" t="s">
        <v>11</v>
      </c>
      <c r="C780" s="22" t="s">
        <v>46</v>
      </c>
      <c r="D780" s="22" t="s">
        <v>47</v>
      </c>
      <c r="E780" s="22" t="s">
        <v>48</v>
      </c>
      <c r="F780" s="22" t="s">
        <v>49</v>
      </c>
      <c r="G780" s="22" t="s">
        <v>8030</v>
      </c>
      <c r="H780">
        <v>65540353</v>
      </c>
      <c r="I780" s="22" t="s">
        <v>1372</v>
      </c>
      <c r="J780" s="22" t="s">
        <v>1373</v>
      </c>
      <c r="K780" s="22" t="str">
        <f>_xlfn.TEXTBEFORE(Table1__4[[#This Row],[ParentName]],"-")</f>
        <v>HMcc</v>
      </c>
      <c r="L780" s="22" t="str">
        <f>_xlfn.XLOOKUP(Table1__4[[#This Row],[MAAN8]],ASO!F:F,ASO!H:H,"")</f>
        <v>Grocery Store - Home Delivery</v>
      </c>
      <c r="M780" s="22" t="str">
        <f>_xlfn.XLOOKUP(Table1__4[[#This Row],[MAAN8]],program!A:A,program!E:E,"")</f>
        <v>TPO</v>
      </c>
      <c r="N780" s="22">
        <f>_xlfn.XLOOKUP(Table1__4[[#This Row],[MAAN8]],program!A:A,program!F:F,"")</f>
        <v>750</v>
      </c>
      <c r="O780" s="22">
        <f>SUMIFS(sellout!N:N,sellout!G:G,Table1__4[[#This Row],[MAAN8]])</f>
        <v>0</v>
      </c>
      <c r="P780" s="2">
        <f>IFERROR(Table1__4[[#This Row],[Actual]]/Table1__4[[#This Row],[Target]],"")</f>
        <v>0</v>
      </c>
      <c r="Q780" s="22">
        <f>IFERROR(IF(Table1__4[[#This Row],[Target]]&gt;0,Table1__4[[#This Row],[Target]]-Table1__4[[#This Row],[Actual]],""),"")</f>
        <v>750</v>
      </c>
    </row>
    <row r="781" spans="1:17" x14ac:dyDescent="0.75">
      <c r="A781" s="22" t="s">
        <v>10</v>
      </c>
      <c r="B781" s="22" t="s">
        <v>11</v>
      </c>
      <c r="C781" s="22" t="s">
        <v>46</v>
      </c>
      <c r="D781" s="22" t="s">
        <v>76</v>
      </c>
      <c r="E781" s="22" t="s">
        <v>105</v>
      </c>
      <c r="F781" s="22" t="s">
        <v>49</v>
      </c>
      <c r="G781" s="22" t="s">
        <v>106</v>
      </c>
      <c r="H781">
        <v>65009073</v>
      </c>
      <c r="I781" s="22" t="s">
        <v>5878</v>
      </c>
      <c r="J781" s="22" t="s">
        <v>7823</v>
      </c>
      <c r="K781" s="22" t="str">
        <f>_xlfn.TEXTBEFORE(Table1__4[[#This Row],[ParentName]],"-")</f>
        <v>PC</v>
      </c>
      <c r="L781" s="22" t="str">
        <f>_xlfn.XLOOKUP(Table1__4[[#This Row],[MAAN8]],ASO!F:F,ASO!H:H,"")</f>
        <v/>
      </c>
      <c r="M781" s="22" t="str">
        <f>_xlfn.XLOOKUP(Table1__4[[#This Row],[MAAN8]],program!A:A,program!E:E,"")</f>
        <v>Target Incentive</v>
      </c>
      <c r="N781" s="22">
        <f>_xlfn.XLOOKUP(Table1__4[[#This Row],[MAAN8]],program!A:A,program!F:F,"")</f>
        <v>110</v>
      </c>
      <c r="O781" s="22">
        <f>SUMIFS(sellout!N:N,sellout!G:G,Table1__4[[#This Row],[MAAN8]])</f>
        <v>10</v>
      </c>
      <c r="P781" s="2">
        <f>IFERROR(Table1__4[[#This Row],[Actual]]/Table1__4[[#This Row],[Target]],"")</f>
        <v>9.0909090909090912E-2</v>
      </c>
      <c r="Q781" s="22">
        <f>IFERROR(IF(Table1__4[[#This Row],[Target]]&gt;0,Table1__4[[#This Row],[Target]]-Table1__4[[#This Row],[Actual]],""),"")</f>
        <v>100</v>
      </c>
    </row>
    <row r="782" spans="1:17" x14ac:dyDescent="0.75">
      <c r="A782" s="22" t="s">
        <v>10</v>
      </c>
      <c r="B782" s="22" t="s">
        <v>11</v>
      </c>
      <c r="C782" s="22" t="s">
        <v>46</v>
      </c>
      <c r="D782" s="22" t="s">
        <v>76</v>
      </c>
      <c r="E782" s="22" t="s">
        <v>105</v>
      </c>
      <c r="F782" s="22" t="s">
        <v>49</v>
      </c>
      <c r="G782" s="22" t="s">
        <v>106</v>
      </c>
      <c r="H782">
        <v>65029242</v>
      </c>
      <c r="I782" s="22" t="s">
        <v>1375</v>
      </c>
      <c r="J782" s="22" t="s">
        <v>1043</v>
      </c>
      <c r="K782" s="22" t="str">
        <f>_xlfn.TEXTBEFORE(Table1__4[[#This Row],[ParentName]],"-")</f>
        <v>PC</v>
      </c>
      <c r="L782" s="22" t="str">
        <f>_xlfn.XLOOKUP(Table1__4[[#This Row],[MAAN8]],ASO!F:F,ASO!H:H,"")</f>
        <v>Grocery Store - Home Delivery</v>
      </c>
      <c r="M782" s="22" t="str">
        <f>_xlfn.XLOOKUP(Table1__4[[#This Row],[MAAN8]],program!A:A,program!E:E,"")</f>
        <v>TPO</v>
      </c>
      <c r="N782" s="22">
        <f>_xlfn.XLOOKUP(Table1__4[[#This Row],[MAAN8]],program!A:A,program!F:F,"")</f>
        <v>1300</v>
      </c>
      <c r="O782" s="22">
        <f>SUMIFS(sellout!N:N,sellout!G:G,Table1__4[[#This Row],[MAAN8]])</f>
        <v>230</v>
      </c>
      <c r="P782" s="2">
        <f>IFERROR(Table1__4[[#This Row],[Actual]]/Table1__4[[#This Row],[Target]],"")</f>
        <v>0.17692307692307693</v>
      </c>
      <c r="Q782" s="22">
        <f>IFERROR(IF(Table1__4[[#This Row],[Target]]&gt;0,Table1__4[[#This Row],[Target]]-Table1__4[[#This Row],[Actual]],""),"")</f>
        <v>1070</v>
      </c>
    </row>
    <row r="783" spans="1:17" x14ac:dyDescent="0.75">
      <c r="A783" s="22" t="s">
        <v>10</v>
      </c>
      <c r="B783" s="22" t="s">
        <v>11</v>
      </c>
      <c r="C783" s="22" t="s">
        <v>46</v>
      </c>
      <c r="D783" s="22" t="s">
        <v>47</v>
      </c>
      <c r="E783" s="22" t="s">
        <v>93</v>
      </c>
      <c r="F783" s="22" t="s">
        <v>68</v>
      </c>
      <c r="G783" s="22" t="s">
        <v>94</v>
      </c>
      <c r="H783">
        <v>65007483</v>
      </c>
      <c r="I783" s="22" t="s">
        <v>1376</v>
      </c>
      <c r="J783" s="22" t="s">
        <v>1377</v>
      </c>
      <c r="K783" s="22" t="str">
        <f>_xlfn.TEXTBEFORE(Table1__4[[#This Row],[ParentName]],"-")</f>
        <v>HMcc</v>
      </c>
      <c r="L783" s="22" t="str">
        <f>_xlfn.XLOOKUP(Table1__4[[#This Row],[MAAN8]],ASO!F:F,ASO!H:H,"")</f>
        <v>Beverage Retail Store</v>
      </c>
      <c r="M783" s="22" t="str">
        <f>_xlfn.XLOOKUP(Table1__4[[#This Row],[MAAN8]],program!A:A,program!E:E,"")</f>
        <v>TPO</v>
      </c>
      <c r="N783" s="22">
        <f>_xlfn.XLOOKUP(Table1__4[[#This Row],[MAAN8]],program!A:A,program!F:F,"")</f>
        <v>700</v>
      </c>
      <c r="O783" s="22">
        <f>SUMIFS(sellout!N:N,sellout!G:G,Table1__4[[#This Row],[MAAN8]])</f>
        <v>300</v>
      </c>
      <c r="P783" s="2">
        <f>IFERROR(Table1__4[[#This Row],[Actual]]/Table1__4[[#This Row],[Target]],"")</f>
        <v>0.42857142857142855</v>
      </c>
      <c r="Q783" s="22">
        <f>IFERROR(IF(Table1__4[[#This Row],[Target]]&gt;0,Table1__4[[#This Row],[Target]]-Table1__4[[#This Row],[Actual]],""),"")</f>
        <v>400</v>
      </c>
    </row>
    <row r="784" spans="1:17" x14ac:dyDescent="0.75">
      <c r="A784" s="22" t="s">
        <v>10</v>
      </c>
      <c r="B784" s="22" t="s">
        <v>11</v>
      </c>
      <c r="C784" s="22" t="s">
        <v>12</v>
      </c>
      <c r="D784" s="22" t="s">
        <v>38</v>
      </c>
      <c r="E784" s="22" t="s">
        <v>154</v>
      </c>
      <c r="F784" s="22" t="s">
        <v>40</v>
      </c>
      <c r="G784" s="22" t="s">
        <v>155</v>
      </c>
      <c r="H784">
        <v>66113176</v>
      </c>
      <c r="I784" s="22" t="s">
        <v>1378</v>
      </c>
      <c r="J784" s="22" t="s">
        <v>1379</v>
      </c>
      <c r="K784" s="22" t="str">
        <f>_xlfn.TEXTBEFORE(Table1__4[[#This Row],[ParentName]],"-")</f>
        <v>BD16</v>
      </c>
      <c r="L784" s="22" t="str">
        <f>_xlfn.XLOOKUP(Table1__4[[#This Row],[MAAN8]],ASO!F:F,ASO!H:H,"")</f>
        <v>Grocery Store - Home Delivery</v>
      </c>
      <c r="M784" s="22" t="str">
        <f>_xlfn.XLOOKUP(Table1__4[[#This Row],[MAAN8]],program!A:A,program!E:E,"")</f>
        <v/>
      </c>
      <c r="N784" s="22" t="str">
        <f>_xlfn.XLOOKUP(Table1__4[[#This Row],[MAAN8]],program!A:A,program!F:F,"")</f>
        <v/>
      </c>
      <c r="O784" s="22">
        <f>SUMIFS(sellout!N:N,sellout!G:G,Table1__4[[#This Row],[MAAN8]])</f>
        <v>0</v>
      </c>
      <c r="P784" s="2" t="str">
        <f>IFERROR(Table1__4[[#This Row],[Actual]]/Table1__4[[#This Row],[Target]],"")</f>
        <v/>
      </c>
      <c r="Q784" s="22" t="str">
        <f>IFERROR(IF(Table1__4[[#This Row],[Target]]&gt;0,Table1__4[[#This Row],[Target]]-Table1__4[[#This Row],[Actual]],""),"")</f>
        <v/>
      </c>
    </row>
    <row r="785" spans="1:17" x14ac:dyDescent="0.75">
      <c r="A785" s="22" t="s">
        <v>10</v>
      </c>
      <c r="B785" s="22" t="s">
        <v>11</v>
      </c>
      <c r="C785" s="22" t="s">
        <v>46</v>
      </c>
      <c r="D785" s="22" t="s">
        <v>47</v>
      </c>
      <c r="E785" s="22" t="s">
        <v>108</v>
      </c>
      <c r="F785" s="22" t="s">
        <v>49</v>
      </c>
      <c r="G785" s="22" t="s">
        <v>109</v>
      </c>
      <c r="H785">
        <v>65508357</v>
      </c>
      <c r="I785" s="22" t="s">
        <v>1380</v>
      </c>
      <c r="J785" s="22" t="s">
        <v>1381</v>
      </c>
      <c r="K785" s="22" t="str">
        <f>_xlfn.TEXTBEFORE(Table1__4[[#This Row],[ParentName]],"-")</f>
        <v>HMcc</v>
      </c>
      <c r="L785" s="22" t="str">
        <f>_xlfn.XLOOKUP(Table1__4[[#This Row],[MAAN8]],ASO!F:F,ASO!H:H,"")</f>
        <v>Grocery Store</v>
      </c>
      <c r="M785" s="22" t="str">
        <f>_xlfn.XLOOKUP(Table1__4[[#This Row],[MAAN8]],program!A:A,program!E:E,"")</f>
        <v>Target Incentive</v>
      </c>
      <c r="N785" s="22">
        <f>_xlfn.XLOOKUP(Table1__4[[#This Row],[MAAN8]],program!A:A,program!F:F,"")</f>
        <v>120</v>
      </c>
      <c r="O785" s="22">
        <f>SUMIFS(sellout!N:N,sellout!G:G,Table1__4[[#This Row],[MAAN8]])</f>
        <v>0</v>
      </c>
      <c r="P785" s="2">
        <f>IFERROR(Table1__4[[#This Row],[Actual]]/Table1__4[[#This Row],[Target]],"")</f>
        <v>0</v>
      </c>
      <c r="Q785" s="22">
        <f>IFERROR(IF(Table1__4[[#This Row],[Target]]&gt;0,Table1__4[[#This Row],[Target]]-Table1__4[[#This Row],[Actual]],""),"")</f>
        <v>120</v>
      </c>
    </row>
    <row r="786" spans="1:17" x14ac:dyDescent="0.75">
      <c r="A786" s="22" t="s">
        <v>10</v>
      </c>
      <c r="B786" s="22" t="s">
        <v>11</v>
      </c>
      <c r="C786" s="22" t="s">
        <v>46</v>
      </c>
      <c r="D786" s="22" t="s">
        <v>47</v>
      </c>
      <c r="E786" s="22" t="s">
        <v>48</v>
      </c>
      <c r="F786" s="22" t="s">
        <v>49</v>
      </c>
      <c r="G786" s="22" t="s">
        <v>8030</v>
      </c>
      <c r="H786">
        <v>65701708</v>
      </c>
      <c r="I786" s="22" t="s">
        <v>1382</v>
      </c>
      <c r="J786" s="22" t="s">
        <v>1383</v>
      </c>
      <c r="K786" s="22" t="str">
        <f>_xlfn.TEXTBEFORE(Table1__4[[#This Row],[ParentName]],"-")</f>
        <v>HMcc</v>
      </c>
      <c r="L786" s="22" t="str">
        <f>_xlfn.XLOOKUP(Table1__4[[#This Row],[MAAN8]],ASO!F:F,ASO!H:H,"")</f>
        <v>Grocery Store</v>
      </c>
      <c r="M786" s="22" t="str">
        <f>_xlfn.XLOOKUP(Table1__4[[#This Row],[MAAN8]],program!A:A,program!E:E,"")</f>
        <v>Target Incentive</v>
      </c>
      <c r="N786" s="22">
        <f>_xlfn.XLOOKUP(Table1__4[[#This Row],[MAAN8]],program!A:A,program!F:F,"")</f>
        <v>50</v>
      </c>
      <c r="O786" s="22">
        <f>SUMIFS(sellout!N:N,sellout!G:G,Table1__4[[#This Row],[MAAN8]])</f>
        <v>5</v>
      </c>
      <c r="P786" s="2">
        <f>IFERROR(Table1__4[[#This Row],[Actual]]/Table1__4[[#This Row],[Target]],"")</f>
        <v>0.1</v>
      </c>
      <c r="Q786" s="22">
        <f>IFERROR(IF(Table1__4[[#This Row],[Target]]&gt;0,Table1__4[[#This Row],[Target]]-Table1__4[[#This Row],[Actual]],""),"")</f>
        <v>45</v>
      </c>
    </row>
    <row r="787" spans="1:17" x14ac:dyDescent="0.75">
      <c r="A787" s="22" t="s">
        <v>10</v>
      </c>
      <c r="B787" s="22" t="s">
        <v>11</v>
      </c>
      <c r="C787" s="22" t="s">
        <v>12</v>
      </c>
      <c r="D787" s="22" t="s">
        <v>122</v>
      </c>
      <c r="E787" s="22" t="s">
        <v>717</v>
      </c>
      <c r="F787" s="22" t="s">
        <v>237</v>
      </c>
      <c r="G787" s="22" t="s">
        <v>718</v>
      </c>
      <c r="H787">
        <v>66115056</v>
      </c>
      <c r="I787" s="22" t="s">
        <v>7017</v>
      </c>
      <c r="J787" s="22" t="s">
        <v>8098</v>
      </c>
      <c r="K787" s="22" t="str">
        <f>_xlfn.TEXTBEFORE(Table1__4[[#This Row],[ParentName]],"-")</f>
        <v>BD10</v>
      </c>
      <c r="L787" s="22" t="str">
        <f>_xlfn.XLOOKUP(Table1__4[[#This Row],[MAAN8]],ASO!F:F,ASO!H:H,"")</f>
        <v>Grocery Store - Home Delivery</v>
      </c>
      <c r="M787" s="22" t="str">
        <f>_xlfn.XLOOKUP(Table1__4[[#This Row],[MAAN8]],program!A:A,program!E:E,"")</f>
        <v/>
      </c>
      <c r="N787" s="22" t="str">
        <f>_xlfn.XLOOKUP(Table1__4[[#This Row],[MAAN8]],program!A:A,program!F:F,"")</f>
        <v/>
      </c>
      <c r="O787" s="22">
        <f>SUMIFS(sellout!N:N,sellout!G:G,Table1__4[[#This Row],[MAAN8]])</f>
        <v>0</v>
      </c>
      <c r="P787" s="2" t="str">
        <f>IFERROR(Table1__4[[#This Row],[Actual]]/Table1__4[[#This Row],[Target]],"")</f>
        <v/>
      </c>
      <c r="Q787" s="22" t="str">
        <f>IFERROR(IF(Table1__4[[#This Row],[Target]]&gt;0,Table1__4[[#This Row],[Target]]-Table1__4[[#This Row],[Actual]],""),"")</f>
        <v/>
      </c>
    </row>
    <row r="788" spans="1:17" x14ac:dyDescent="0.75">
      <c r="A788" s="22" t="s">
        <v>10</v>
      </c>
      <c r="B788" s="22" t="s">
        <v>11</v>
      </c>
      <c r="C788" s="22" t="s">
        <v>46</v>
      </c>
      <c r="D788" s="22" t="s">
        <v>47</v>
      </c>
      <c r="E788" s="22" t="s">
        <v>112</v>
      </c>
      <c r="F788" s="22" t="s">
        <v>49</v>
      </c>
      <c r="G788" s="22" t="s">
        <v>113</v>
      </c>
      <c r="H788">
        <v>65028307</v>
      </c>
      <c r="I788" s="22" t="s">
        <v>1384</v>
      </c>
      <c r="J788" s="22" t="s">
        <v>1385</v>
      </c>
      <c r="K788" s="22" t="str">
        <f>_xlfn.TEXTBEFORE(Table1__4[[#This Row],[ParentName]],"-")</f>
        <v>HMcc</v>
      </c>
      <c r="L788" s="22" t="str">
        <f>_xlfn.XLOOKUP(Table1__4[[#This Row],[MAAN8]],ASO!F:F,ASO!H:H,"")</f>
        <v>Grocery Store - Home Delivery</v>
      </c>
      <c r="M788" s="22" t="str">
        <f>_xlfn.XLOOKUP(Table1__4[[#This Row],[MAAN8]],program!A:A,program!E:E,"")</f>
        <v>Target Incentive</v>
      </c>
      <c r="N788" s="22">
        <f>_xlfn.XLOOKUP(Table1__4[[#This Row],[MAAN8]],program!A:A,program!F:F,"")</f>
        <v>400</v>
      </c>
      <c r="O788" s="22">
        <f>SUMIFS(sellout!N:N,sellout!G:G,Table1__4[[#This Row],[MAAN8]])</f>
        <v>140</v>
      </c>
      <c r="P788" s="2">
        <f>IFERROR(Table1__4[[#This Row],[Actual]]/Table1__4[[#This Row],[Target]],"")</f>
        <v>0.35</v>
      </c>
      <c r="Q788" s="22">
        <f>IFERROR(IF(Table1__4[[#This Row],[Target]]&gt;0,Table1__4[[#This Row],[Target]]-Table1__4[[#This Row],[Actual]],""),"")</f>
        <v>260</v>
      </c>
    </row>
    <row r="789" spans="1:17" x14ac:dyDescent="0.75">
      <c r="A789" s="22" t="s">
        <v>10</v>
      </c>
      <c r="B789" s="22" t="s">
        <v>11</v>
      </c>
      <c r="C789" s="22" t="s">
        <v>12</v>
      </c>
      <c r="D789" s="22" t="s">
        <v>122</v>
      </c>
      <c r="E789" s="22" t="s">
        <v>357</v>
      </c>
      <c r="F789" s="22" t="s">
        <v>150</v>
      </c>
      <c r="G789" s="22" t="s">
        <v>358</v>
      </c>
      <c r="H789">
        <v>66101316</v>
      </c>
      <c r="I789" s="22" t="s">
        <v>1386</v>
      </c>
      <c r="J789" s="22" t="s">
        <v>1387</v>
      </c>
      <c r="K789" s="22" t="str">
        <f>_xlfn.TEXTBEFORE(Table1__4[[#This Row],[ParentName]],"-")</f>
        <v>BD10</v>
      </c>
      <c r="L789" s="22" t="str">
        <f>_xlfn.XLOOKUP(Table1__4[[#This Row],[MAAN8]],ASO!F:F,ASO!H:H,"")</f>
        <v>Beverage Retail Store</v>
      </c>
      <c r="M789" s="22" t="str">
        <f>_xlfn.XLOOKUP(Table1__4[[#This Row],[MAAN8]],program!A:A,program!E:E,"")</f>
        <v/>
      </c>
      <c r="N789" s="22" t="str">
        <f>_xlfn.XLOOKUP(Table1__4[[#This Row],[MAAN8]],program!A:A,program!F:F,"")</f>
        <v/>
      </c>
      <c r="O789" s="22">
        <f>SUMIFS(sellout!N:N,sellout!G:G,Table1__4[[#This Row],[MAAN8]])</f>
        <v>0</v>
      </c>
      <c r="P789" s="2" t="str">
        <f>IFERROR(Table1__4[[#This Row],[Actual]]/Table1__4[[#This Row],[Target]],"")</f>
        <v/>
      </c>
      <c r="Q789" s="22" t="str">
        <f>IFERROR(IF(Table1__4[[#This Row],[Target]]&gt;0,Table1__4[[#This Row],[Target]]-Table1__4[[#This Row],[Actual]],""),"")</f>
        <v/>
      </c>
    </row>
    <row r="790" spans="1:17" x14ac:dyDescent="0.75">
      <c r="A790" s="22" t="s">
        <v>10</v>
      </c>
      <c r="B790" s="22" t="s">
        <v>11</v>
      </c>
      <c r="C790" s="22" t="s">
        <v>12</v>
      </c>
      <c r="D790" s="22" t="s">
        <v>122</v>
      </c>
      <c r="E790" s="22" t="s">
        <v>206</v>
      </c>
      <c r="F790" s="22" t="s">
        <v>124</v>
      </c>
      <c r="G790" s="22" t="s">
        <v>207</v>
      </c>
      <c r="H790">
        <v>66108441</v>
      </c>
      <c r="I790" s="22" t="s">
        <v>1388</v>
      </c>
      <c r="J790" s="22" t="s">
        <v>1389</v>
      </c>
      <c r="K790" s="22" t="str">
        <f>_xlfn.TEXTBEFORE(Table1__4[[#This Row],[ParentName]],"-")</f>
        <v>BD10</v>
      </c>
      <c r="L790" s="22" t="str">
        <f>_xlfn.XLOOKUP(Table1__4[[#This Row],[MAAN8]],ASO!F:F,ASO!H:H,"")</f>
        <v>Grocery Store - Home Delivery</v>
      </c>
      <c r="M790" s="22" t="str">
        <f>_xlfn.XLOOKUP(Table1__4[[#This Row],[MAAN8]],program!A:A,program!E:E,"")</f>
        <v/>
      </c>
      <c r="N790" s="22" t="str">
        <f>_xlfn.XLOOKUP(Table1__4[[#This Row],[MAAN8]],program!A:A,program!F:F,"")</f>
        <v/>
      </c>
      <c r="O790" s="22">
        <f>SUMIFS(sellout!N:N,sellout!G:G,Table1__4[[#This Row],[MAAN8]])</f>
        <v>0</v>
      </c>
      <c r="P790" s="2" t="str">
        <f>IFERROR(Table1__4[[#This Row],[Actual]]/Table1__4[[#This Row],[Target]],"")</f>
        <v/>
      </c>
      <c r="Q790" s="22" t="str">
        <f>IFERROR(IF(Table1__4[[#This Row],[Target]]&gt;0,Table1__4[[#This Row],[Target]]-Table1__4[[#This Row],[Actual]],""),"")</f>
        <v/>
      </c>
    </row>
    <row r="791" spans="1:17" x14ac:dyDescent="0.75">
      <c r="A791" s="22" t="s">
        <v>10</v>
      </c>
      <c r="B791" s="22" t="s">
        <v>11</v>
      </c>
      <c r="C791" s="22" t="s">
        <v>22</v>
      </c>
      <c r="D791" s="22" t="s">
        <v>180</v>
      </c>
      <c r="E791" s="22" t="s">
        <v>210</v>
      </c>
      <c r="F791" s="22" t="s">
        <v>182</v>
      </c>
      <c r="G791" s="22" t="s">
        <v>211</v>
      </c>
      <c r="H791">
        <v>66156182</v>
      </c>
      <c r="I791" s="22" t="s">
        <v>1390</v>
      </c>
      <c r="J791" s="22" t="s">
        <v>1391</v>
      </c>
      <c r="K791" s="22" t="str">
        <f>_xlfn.TEXTBEFORE(Table1__4[[#This Row],[ParentName]],"-")</f>
        <v>BD14</v>
      </c>
      <c r="L791" s="22" t="str">
        <f>_xlfn.XLOOKUP(Table1__4[[#This Row],[MAAN8]],ASO!F:F,ASO!H:H,"")</f>
        <v>Grocery Store</v>
      </c>
      <c r="M791" s="22" t="str">
        <f>_xlfn.XLOOKUP(Table1__4[[#This Row],[MAAN8]],program!A:A,program!E:E,"")</f>
        <v/>
      </c>
      <c r="N791" s="22" t="str">
        <f>_xlfn.XLOOKUP(Table1__4[[#This Row],[MAAN8]],program!A:A,program!F:F,"")</f>
        <v/>
      </c>
      <c r="O791" s="22">
        <f>SUMIFS(sellout!N:N,sellout!G:G,Table1__4[[#This Row],[MAAN8]])</f>
        <v>270</v>
      </c>
      <c r="P791" s="2" t="str">
        <f>IFERROR(Table1__4[[#This Row],[Actual]]/Table1__4[[#This Row],[Target]],"")</f>
        <v/>
      </c>
      <c r="Q791" s="22" t="str">
        <f>IFERROR(IF(Table1__4[[#This Row],[Target]]&gt;0,Table1__4[[#This Row],[Target]]-Table1__4[[#This Row],[Actual]],""),"")</f>
        <v/>
      </c>
    </row>
    <row r="792" spans="1:17" x14ac:dyDescent="0.75">
      <c r="A792" s="22" t="s">
        <v>10</v>
      </c>
      <c r="B792" s="22" t="s">
        <v>11</v>
      </c>
      <c r="C792" s="22" t="s">
        <v>46</v>
      </c>
      <c r="D792" s="22" t="s">
        <v>47</v>
      </c>
      <c r="E792" s="22" t="s">
        <v>112</v>
      </c>
      <c r="F792" s="22" t="s">
        <v>49</v>
      </c>
      <c r="G792" s="22" t="s">
        <v>113</v>
      </c>
      <c r="H792">
        <v>65066152</v>
      </c>
      <c r="I792" s="22" t="s">
        <v>1392</v>
      </c>
      <c r="J792" s="22" t="s">
        <v>1393</v>
      </c>
      <c r="K792" s="22" t="str">
        <f>_xlfn.TEXTBEFORE(Table1__4[[#This Row],[ParentName]],"-")</f>
        <v>HMcc</v>
      </c>
      <c r="L792" s="22" t="str">
        <f>_xlfn.XLOOKUP(Table1__4[[#This Row],[MAAN8]],ASO!F:F,ASO!H:H,"")</f>
        <v>Beverage Retail Store</v>
      </c>
      <c r="M792" s="22" t="str">
        <f>_xlfn.XLOOKUP(Table1__4[[#This Row],[MAAN8]],program!A:A,program!E:E,"")</f>
        <v>Target Incentive</v>
      </c>
      <c r="N792" s="22">
        <f>_xlfn.XLOOKUP(Table1__4[[#This Row],[MAAN8]],program!A:A,program!F:F,"")</f>
        <v>300</v>
      </c>
      <c r="O792" s="22">
        <f>SUMIFS(sellout!N:N,sellout!G:G,Table1__4[[#This Row],[MAAN8]])</f>
        <v>195</v>
      </c>
      <c r="P792" s="2">
        <f>IFERROR(Table1__4[[#This Row],[Actual]]/Table1__4[[#This Row],[Target]],"")</f>
        <v>0.65</v>
      </c>
      <c r="Q792" s="22">
        <f>IFERROR(IF(Table1__4[[#This Row],[Target]]&gt;0,Table1__4[[#This Row],[Target]]-Table1__4[[#This Row],[Actual]],""),"")</f>
        <v>105</v>
      </c>
    </row>
    <row r="793" spans="1:17" x14ac:dyDescent="0.75">
      <c r="A793" s="22" t="s">
        <v>10</v>
      </c>
      <c r="B793" s="22" t="s">
        <v>11</v>
      </c>
      <c r="C793" s="22" t="s">
        <v>46</v>
      </c>
      <c r="D793" s="22" t="s">
        <v>47</v>
      </c>
      <c r="E793" s="22" t="s">
        <v>108</v>
      </c>
      <c r="F793" s="22" t="s">
        <v>49</v>
      </c>
      <c r="G793" s="22" t="s">
        <v>109</v>
      </c>
      <c r="H793">
        <v>65042490</v>
      </c>
      <c r="I793" s="22" t="s">
        <v>1394</v>
      </c>
      <c r="J793" s="22" t="s">
        <v>1395</v>
      </c>
      <c r="K793" s="22" t="str">
        <f>_xlfn.TEXTBEFORE(Table1__4[[#This Row],[ParentName]],"-")</f>
        <v>HMcc</v>
      </c>
      <c r="L793" s="22" t="str">
        <f>_xlfn.XLOOKUP(Table1__4[[#This Row],[MAAN8]],ASO!F:F,ASO!H:H,"")</f>
        <v>Beverage Retail Store</v>
      </c>
      <c r="M793" s="22" t="str">
        <f>_xlfn.XLOOKUP(Table1__4[[#This Row],[MAAN8]],program!A:A,program!E:E,"")</f>
        <v>TPO</v>
      </c>
      <c r="N793" s="22">
        <f>_xlfn.XLOOKUP(Table1__4[[#This Row],[MAAN8]],program!A:A,program!F:F,"")</f>
        <v>900</v>
      </c>
      <c r="O793" s="22">
        <f>SUMIFS(sellout!N:N,sellout!G:G,Table1__4[[#This Row],[MAAN8]])</f>
        <v>100</v>
      </c>
      <c r="P793" s="2">
        <f>IFERROR(Table1__4[[#This Row],[Actual]]/Table1__4[[#This Row],[Target]],"")</f>
        <v>0.1111111111111111</v>
      </c>
      <c r="Q793" s="22">
        <f>IFERROR(IF(Table1__4[[#This Row],[Target]]&gt;0,Table1__4[[#This Row],[Target]]-Table1__4[[#This Row],[Actual]],""),"")</f>
        <v>800</v>
      </c>
    </row>
    <row r="794" spans="1:17" x14ac:dyDescent="0.75">
      <c r="A794" s="22" t="s">
        <v>10</v>
      </c>
      <c r="B794" s="22" t="s">
        <v>11</v>
      </c>
      <c r="C794" s="22" t="s">
        <v>12</v>
      </c>
      <c r="D794" s="22" t="s">
        <v>122</v>
      </c>
      <c r="E794" s="22" t="s">
        <v>236</v>
      </c>
      <c r="F794" s="22" t="s">
        <v>237</v>
      </c>
      <c r="G794" s="22" t="s">
        <v>7381</v>
      </c>
      <c r="H794">
        <v>66115662</v>
      </c>
      <c r="I794" s="22" t="s">
        <v>7782</v>
      </c>
      <c r="J794" s="22" t="s">
        <v>7783</v>
      </c>
      <c r="K794" s="22" t="str">
        <f>_xlfn.TEXTBEFORE(Table1__4[[#This Row],[ParentName]],"-")</f>
        <v>BD10</v>
      </c>
      <c r="L794" s="22" t="str">
        <f>_xlfn.XLOOKUP(Table1__4[[#This Row],[MAAN8]],ASO!F:F,ASO!H:H,"")</f>
        <v/>
      </c>
      <c r="M794" s="22" t="str">
        <f>_xlfn.XLOOKUP(Table1__4[[#This Row],[MAAN8]],program!A:A,program!E:E,"")</f>
        <v/>
      </c>
      <c r="N794" s="22" t="str">
        <f>_xlfn.XLOOKUP(Table1__4[[#This Row],[MAAN8]],program!A:A,program!F:F,"")</f>
        <v/>
      </c>
      <c r="O794" s="22">
        <f>SUMIFS(sellout!N:N,sellout!G:G,Table1__4[[#This Row],[MAAN8]])</f>
        <v>650</v>
      </c>
      <c r="P794" s="2" t="str">
        <f>IFERROR(Table1__4[[#This Row],[Actual]]/Table1__4[[#This Row],[Target]],"")</f>
        <v/>
      </c>
      <c r="Q794" s="22" t="str">
        <f>IFERROR(IF(Table1__4[[#This Row],[Target]]&gt;0,Table1__4[[#This Row],[Target]]-Table1__4[[#This Row],[Actual]],""),"")</f>
        <v/>
      </c>
    </row>
    <row r="795" spans="1:17" x14ac:dyDescent="0.75">
      <c r="A795" s="22" t="s">
        <v>10</v>
      </c>
      <c r="B795" s="22" t="s">
        <v>11</v>
      </c>
      <c r="C795" s="22" t="s">
        <v>46</v>
      </c>
      <c r="D795" s="22" t="s">
        <v>76</v>
      </c>
      <c r="E795" s="22" t="s">
        <v>270</v>
      </c>
      <c r="F795" s="22" t="s">
        <v>49</v>
      </c>
      <c r="G795" s="22" t="s">
        <v>271</v>
      </c>
      <c r="H795">
        <v>65043296</v>
      </c>
      <c r="I795" s="22" t="s">
        <v>1396</v>
      </c>
      <c r="J795" s="22" t="s">
        <v>1397</v>
      </c>
      <c r="K795" s="22" t="str">
        <f>_xlfn.TEXTBEFORE(Table1__4[[#This Row],[ParentName]],"-")</f>
        <v>PC</v>
      </c>
      <c r="L795" s="22" t="str">
        <f>_xlfn.XLOOKUP(Table1__4[[#This Row],[MAAN8]],ASO!F:F,ASO!H:H,"")</f>
        <v>Grocery Store</v>
      </c>
      <c r="M795" s="22" t="str">
        <f>_xlfn.XLOOKUP(Table1__4[[#This Row],[MAAN8]],program!A:A,program!E:E,"")</f>
        <v>TPO</v>
      </c>
      <c r="N795" s="22">
        <f>_xlfn.XLOOKUP(Table1__4[[#This Row],[MAAN8]],program!A:A,program!F:F,"")</f>
        <v>967</v>
      </c>
      <c r="O795" s="22">
        <f>SUMIFS(sellout!N:N,sellout!G:G,Table1__4[[#This Row],[MAAN8]])</f>
        <v>407</v>
      </c>
      <c r="P795" s="2">
        <f>IFERROR(Table1__4[[#This Row],[Actual]]/Table1__4[[#This Row],[Target]],"")</f>
        <v>0.42088934850051707</v>
      </c>
      <c r="Q795" s="22">
        <f>IFERROR(IF(Table1__4[[#This Row],[Target]]&gt;0,Table1__4[[#This Row],[Target]]-Table1__4[[#This Row],[Actual]],""),"")</f>
        <v>560</v>
      </c>
    </row>
    <row r="796" spans="1:17" x14ac:dyDescent="0.75">
      <c r="A796" s="22" t="s">
        <v>10</v>
      </c>
      <c r="B796" s="22" t="s">
        <v>11</v>
      </c>
      <c r="C796" s="22" t="s">
        <v>12</v>
      </c>
      <c r="D796" s="22" t="s">
        <v>122</v>
      </c>
      <c r="E796" s="22" t="s">
        <v>200</v>
      </c>
      <c r="F796" s="22" t="s">
        <v>201</v>
      </c>
      <c r="G796" s="22" t="s">
        <v>18</v>
      </c>
      <c r="H796">
        <v>66152355</v>
      </c>
      <c r="I796" s="22" t="s">
        <v>1398</v>
      </c>
      <c r="J796" s="22" t="s">
        <v>1399</v>
      </c>
      <c r="K796" s="22" t="str">
        <f>_xlfn.TEXTBEFORE(Table1__4[[#This Row],[ParentName]],"-")</f>
        <v>BD10</v>
      </c>
      <c r="L796" s="22" t="str">
        <f>_xlfn.XLOOKUP(Table1__4[[#This Row],[MAAN8]],ASO!F:F,ASO!H:H,"")</f>
        <v>Sub Distributor</v>
      </c>
      <c r="M796" s="22" t="str">
        <f>_xlfn.XLOOKUP(Table1__4[[#This Row],[MAAN8]],program!A:A,program!E:E,"")</f>
        <v/>
      </c>
      <c r="N796" s="22" t="str">
        <f>_xlfn.XLOOKUP(Table1__4[[#This Row],[MAAN8]],program!A:A,program!F:F,"")</f>
        <v/>
      </c>
      <c r="O796" s="22">
        <f>SUMIFS(sellout!N:N,sellout!G:G,Table1__4[[#This Row],[MAAN8]])</f>
        <v>372</v>
      </c>
      <c r="P796" s="2" t="str">
        <f>IFERROR(Table1__4[[#This Row],[Actual]]/Table1__4[[#This Row],[Target]],"")</f>
        <v/>
      </c>
      <c r="Q796" s="22" t="str">
        <f>IFERROR(IF(Table1__4[[#This Row],[Target]]&gt;0,Table1__4[[#This Row],[Target]]-Table1__4[[#This Row],[Actual]],""),"")</f>
        <v/>
      </c>
    </row>
    <row r="797" spans="1:17" x14ac:dyDescent="0.75">
      <c r="A797" s="22" t="s">
        <v>10</v>
      </c>
      <c r="B797" s="22" t="s">
        <v>11</v>
      </c>
      <c r="C797" s="22" t="s">
        <v>46</v>
      </c>
      <c r="D797" s="22" t="s">
        <v>47</v>
      </c>
      <c r="E797" s="22" t="s">
        <v>170</v>
      </c>
      <c r="F797" s="22" t="s">
        <v>171</v>
      </c>
      <c r="G797" s="22" t="s">
        <v>18</v>
      </c>
      <c r="H797">
        <v>65722321</v>
      </c>
      <c r="I797" s="22" t="s">
        <v>1400</v>
      </c>
      <c r="J797" s="22" t="s">
        <v>1401</v>
      </c>
      <c r="K797" s="22" t="str">
        <f>_xlfn.TEXTBEFORE(Table1__4[[#This Row],[ParentName]],"-")</f>
        <v>HMcc</v>
      </c>
      <c r="L797" s="22" t="str">
        <f>_xlfn.XLOOKUP(Table1__4[[#This Row],[MAAN8]],ASO!F:F,ASO!H:H,"")</f>
        <v>Sub Distributor</v>
      </c>
      <c r="M797" s="22" t="str">
        <f>_xlfn.XLOOKUP(Table1__4[[#This Row],[MAAN8]],program!A:A,program!E:E,"")</f>
        <v/>
      </c>
      <c r="N797" s="22">
        <f>_xlfn.XLOOKUP(Table1__4[[#This Row],[MAAN8]],program!A:A,program!F:F,"")</f>
        <v>0</v>
      </c>
      <c r="O797" s="22">
        <f>SUMIFS(sellout!N:N,sellout!G:G,Table1__4[[#This Row],[MAAN8]])</f>
        <v>1050</v>
      </c>
      <c r="P797" s="2" t="str">
        <f>IFERROR(Table1__4[[#This Row],[Actual]]/Table1__4[[#This Row],[Target]],"")</f>
        <v/>
      </c>
      <c r="Q797" s="22" t="str">
        <f>IFERROR(IF(Table1__4[[#This Row],[Target]]&gt;0,Table1__4[[#This Row],[Target]]-Table1__4[[#This Row],[Actual]],""),"")</f>
        <v/>
      </c>
    </row>
    <row r="798" spans="1:17" x14ac:dyDescent="0.75">
      <c r="A798" s="22" t="s">
        <v>10</v>
      </c>
      <c r="B798" s="22" t="s">
        <v>11</v>
      </c>
      <c r="C798" s="22" t="s">
        <v>12</v>
      </c>
      <c r="D798" s="22" t="s">
        <v>38</v>
      </c>
      <c r="E798" s="22" t="s">
        <v>39</v>
      </c>
      <c r="F798" s="22" t="s">
        <v>40</v>
      </c>
      <c r="G798" s="22" t="s">
        <v>41</v>
      </c>
      <c r="H798">
        <v>66104720</v>
      </c>
      <c r="I798" s="22" t="s">
        <v>1402</v>
      </c>
      <c r="J798" s="22" t="s">
        <v>1403</v>
      </c>
      <c r="K798" s="22" t="str">
        <f>_xlfn.TEXTBEFORE(Table1__4[[#This Row],[ParentName]],"-")</f>
        <v>BD16</v>
      </c>
      <c r="L798" s="22" t="str">
        <f>_xlfn.XLOOKUP(Table1__4[[#This Row],[MAAN8]],ASO!F:F,ASO!H:H,"")</f>
        <v>Grocery Store</v>
      </c>
      <c r="M798" s="22" t="str">
        <f>_xlfn.XLOOKUP(Table1__4[[#This Row],[MAAN8]],program!A:A,program!E:E,"")</f>
        <v/>
      </c>
      <c r="N798" s="22" t="str">
        <f>_xlfn.XLOOKUP(Table1__4[[#This Row],[MAAN8]],program!A:A,program!F:F,"")</f>
        <v/>
      </c>
      <c r="O798" s="22">
        <f>SUMIFS(sellout!N:N,sellout!G:G,Table1__4[[#This Row],[MAAN8]])</f>
        <v>1463</v>
      </c>
      <c r="P798" s="2" t="str">
        <f>IFERROR(Table1__4[[#This Row],[Actual]]/Table1__4[[#This Row],[Target]],"")</f>
        <v/>
      </c>
      <c r="Q798" s="22" t="str">
        <f>IFERROR(IF(Table1__4[[#This Row],[Target]]&gt;0,Table1__4[[#This Row],[Target]]-Table1__4[[#This Row],[Actual]],""),"")</f>
        <v/>
      </c>
    </row>
    <row r="799" spans="1:17" x14ac:dyDescent="0.75">
      <c r="A799" s="22" t="s">
        <v>10</v>
      </c>
      <c r="B799" s="22" t="s">
        <v>11</v>
      </c>
      <c r="C799" s="22" t="s">
        <v>46</v>
      </c>
      <c r="D799" s="22" t="s">
        <v>47</v>
      </c>
      <c r="E799" s="22" t="s">
        <v>101</v>
      </c>
      <c r="F799" s="22" t="s">
        <v>68</v>
      </c>
      <c r="G799" s="22" t="s">
        <v>102</v>
      </c>
      <c r="H799">
        <v>65734244</v>
      </c>
      <c r="I799" s="22" t="s">
        <v>1404</v>
      </c>
      <c r="J799" s="22" t="s">
        <v>1405</v>
      </c>
      <c r="K799" s="22" t="str">
        <f>_xlfn.TEXTBEFORE(Table1__4[[#This Row],[ParentName]],"-")</f>
        <v>HMcc</v>
      </c>
      <c r="L799" s="22" t="str">
        <f>_xlfn.XLOOKUP(Table1__4[[#This Row],[MAAN8]],ASO!F:F,ASO!H:H,"")</f>
        <v>Grocery Store</v>
      </c>
      <c r="M799" s="22" t="str">
        <f>_xlfn.XLOOKUP(Table1__4[[#This Row],[MAAN8]],program!A:A,program!E:E,"")</f>
        <v>Target Incentive</v>
      </c>
      <c r="N799" s="22">
        <f>_xlfn.XLOOKUP(Table1__4[[#This Row],[MAAN8]],program!A:A,program!F:F,"")</f>
        <v>330</v>
      </c>
      <c r="O799" s="22">
        <f>SUMIFS(sellout!N:N,sellout!G:G,Table1__4[[#This Row],[MAAN8]])</f>
        <v>100</v>
      </c>
      <c r="P799" s="2">
        <f>IFERROR(Table1__4[[#This Row],[Actual]]/Table1__4[[#This Row],[Target]],"")</f>
        <v>0.30303030303030304</v>
      </c>
      <c r="Q799" s="22">
        <f>IFERROR(IF(Table1__4[[#This Row],[Target]]&gt;0,Table1__4[[#This Row],[Target]]-Table1__4[[#This Row],[Actual]],""),"")</f>
        <v>230</v>
      </c>
    </row>
    <row r="800" spans="1:17" x14ac:dyDescent="0.75">
      <c r="A800" s="22" t="s">
        <v>10</v>
      </c>
      <c r="B800" s="22" t="s">
        <v>11</v>
      </c>
      <c r="C800" s="22" t="s">
        <v>46</v>
      </c>
      <c r="D800" s="22" t="s">
        <v>47</v>
      </c>
      <c r="E800" s="22" t="s">
        <v>408</v>
      </c>
      <c r="F800" s="22" t="s">
        <v>68</v>
      </c>
      <c r="G800" s="22" t="s">
        <v>409</v>
      </c>
      <c r="H800">
        <v>65503725</v>
      </c>
      <c r="I800" s="22" t="s">
        <v>1406</v>
      </c>
      <c r="J800" s="22" t="s">
        <v>1407</v>
      </c>
      <c r="K800" s="22" t="str">
        <f>_xlfn.TEXTBEFORE(Table1__4[[#This Row],[ParentName]],"-")</f>
        <v>HMcc</v>
      </c>
      <c r="L800" s="22" t="str">
        <f>_xlfn.XLOOKUP(Table1__4[[#This Row],[MAAN8]],ASO!F:F,ASO!H:H,"")</f>
        <v>Grocery Store</v>
      </c>
      <c r="M800" s="22" t="str">
        <f>_xlfn.XLOOKUP(Table1__4[[#This Row],[MAAN8]],program!A:A,program!E:E,"")</f>
        <v>Target Incentive</v>
      </c>
      <c r="N800" s="22">
        <f>_xlfn.XLOOKUP(Table1__4[[#This Row],[MAAN8]],program!A:A,program!F:F,"")</f>
        <v>73</v>
      </c>
      <c r="O800" s="22">
        <f>SUMIFS(sellout!N:N,sellout!G:G,Table1__4[[#This Row],[MAAN8]])</f>
        <v>95</v>
      </c>
      <c r="P800" s="2">
        <f>IFERROR(Table1__4[[#This Row],[Actual]]/Table1__4[[#This Row],[Target]],"")</f>
        <v>1.3013698630136987</v>
      </c>
      <c r="Q800" s="22">
        <f>IFERROR(IF(Table1__4[[#This Row],[Target]]&gt;0,Table1__4[[#This Row],[Target]]-Table1__4[[#This Row],[Actual]],""),"")</f>
        <v>-22</v>
      </c>
    </row>
    <row r="801" spans="1:17" x14ac:dyDescent="0.75">
      <c r="A801" s="22" t="s">
        <v>10</v>
      </c>
      <c r="B801" s="22" t="s">
        <v>11</v>
      </c>
      <c r="C801" s="22" t="s">
        <v>12</v>
      </c>
      <c r="D801" s="22" t="s">
        <v>122</v>
      </c>
      <c r="E801" s="22" t="s">
        <v>149</v>
      </c>
      <c r="F801" s="22" t="s">
        <v>150</v>
      </c>
      <c r="G801" s="22" t="s">
        <v>151</v>
      </c>
      <c r="H801">
        <v>66156796</v>
      </c>
      <c r="I801" s="22" t="s">
        <v>1408</v>
      </c>
      <c r="J801" s="22" t="s">
        <v>1409</v>
      </c>
      <c r="K801" s="22" t="str">
        <f>_xlfn.TEXTBEFORE(Table1__4[[#This Row],[ParentName]],"-")</f>
        <v>BD10</v>
      </c>
      <c r="L801" s="22" t="str">
        <f>_xlfn.XLOOKUP(Table1__4[[#This Row],[MAAN8]],ASO!F:F,ASO!H:H,"")</f>
        <v>Grocery Store - Home Delivery</v>
      </c>
      <c r="M801" s="22" t="str">
        <f>_xlfn.XLOOKUP(Table1__4[[#This Row],[MAAN8]],program!A:A,program!E:E,"")</f>
        <v/>
      </c>
      <c r="N801" s="22" t="str">
        <f>_xlfn.XLOOKUP(Table1__4[[#This Row],[MAAN8]],program!A:A,program!F:F,"")</f>
        <v/>
      </c>
      <c r="O801" s="22">
        <f>SUMIFS(sellout!N:N,sellout!G:G,Table1__4[[#This Row],[MAAN8]])</f>
        <v>200</v>
      </c>
      <c r="P801" s="2" t="str">
        <f>IFERROR(Table1__4[[#This Row],[Actual]]/Table1__4[[#This Row],[Target]],"")</f>
        <v/>
      </c>
      <c r="Q801" s="22" t="str">
        <f>IFERROR(IF(Table1__4[[#This Row],[Target]]&gt;0,Table1__4[[#This Row],[Target]]-Table1__4[[#This Row],[Actual]],""),"")</f>
        <v/>
      </c>
    </row>
    <row r="802" spans="1:17" x14ac:dyDescent="0.75">
      <c r="A802" s="22" t="s">
        <v>10</v>
      </c>
      <c r="B802" s="22" t="s">
        <v>11</v>
      </c>
      <c r="C802" s="22" t="s">
        <v>46</v>
      </c>
      <c r="D802" s="22" t="s">
        <v>47</v>
      </c>
      <c r="E802" s="22" t="s">
        <v>170</v>
      </c>
      <c r="F802" s="22" t="s">
        <v>171</v>
      </c>
      <c r="G802" s="22" t="s">
        <v>18</v>
      </c>
      <c r="H802">
        <v>65017366</v>
      </c>
      <c r="I802" s="22" t="s">
        <v>1410</v>
      </c>
      <c r="J802" s="22" t="s">
        <v>1411</v>
      </c>
      <c r="K802" s="22" t="str">
        <f>_xlfn.TEXTBEFORE(Table1__4[[#This Row],[ParentName]],"-")</f>
        <v>HMcc</v>
      </c>
      <c r="L802" s="22" t="str">
        <f>_xlfn.XLOOKUP(Table1__4[[#This Row],[MAAN8]],ASO!F:F,ASO!H:H,"")</f>
        <v>Sub Distributor</v>
      </c>
      <c r="M802" s="22" t="str">
        <f>_xlfn.XLOOKUP(Table1__4[[#This Row],[MAAN8]],program!A:A,program!E:E,"")</f>
        <v/>
      </c>
      <c r="N802" s="22">
        <f>_xlfn.XLOOKUP(Table1__4[[#This Row],[MAAN8]],program!A:A,program!F:F,"")</f>
        <v>0</v>
      </c>
      <c r="O802" s="22">
        <f>SUMIFS(sellout!N:N,sellout!G:G,Table1__4[[#This Row],[MAAN8]])</f>
        <v>1000</v>
      </c>
      <c r="P802" s="2" t="str">
        <f>IFERROR(Table1__4[[#This Row],[Actual]]/Table1__4[[#This Row],[Target]],"")</f>
        <v/>
      </c>
      <c r="Q802" s="22" t="str">
        <f>IFERROR(IF(Table1__4[[#This Row],[Target]]&gt;0,Table1__4[[#This Row],[Target]]-Table1__4[[#This Row],[Actual]],""),"")</f>
        <v/>
      </c>
    </row>
    <row r="803" spans="1:17" x14ac:dyDescent="0.75">
      <c r="A803" s="22" t="s">
        <v>10</v>
      </c>
      <c r="B803" s="22" t="s">
        <v>11</v>
      </c>
      <c r="C803" s="22" t="s">
        <v>12</v>
      </c>
      <c r="D803" s="22" t="s">
        <v>122</v>
      </c>
      <c r="E803" s="22" t="s">
        <v>200</v>
      </c>
      <c r="F803" s="22" t="s">
        <v>201</v>
      </c>
      <c r="G803" s="22" t="s">
        <v>18</v>
      </c>
      <c r="H803">
        <v>66101408</v>
      </c>
      <c r="I803" s="22" t="s">
        <v>1412</v>
      </c>
      <c r="J803" s="22" t="s">
        <v>1413</v>
      </c>
      <c r="K803" s="22" t="str">
        <f>_xlfn.TEXTBEFORE(Table1__4[[#This Row],[ParentName]],"-")</f>
        <v>BD10</v>
      </c>
      <c r="L803" s="22" t="str">
        <f>_xlfn.XLOOKUP(Table1__4[[#This Row],[MAAN8]],ASO!F:F,ASO!H:H,"")</f>
        <v>Sub Distributor</v>
      </c>
      <c r="M803" s="22" t="str">
        <f>_xlfn.XLOOKUP(Table1__4[[#This Row],[MAAN8]],program!A:A,program!E:E,"")</f>
        <v/>
      </c>
      <c r="N803" s="22" t="str">
        <f>_xlfn.XLOOKUP(Table1__4[[#This Row],[MAAN8]],program!A:A,program!F:F,"")</f>
        <v/>
      </c>
      <c r="O803" s="22">
        <f>SUMIFS(sellout!N:N,sellout!G:G,Table1__4[[#This Row],[MAAN8]])</f>
        <v>132</v>
      </c>
      <c r="P803" s="2" t="str">
        <f>IFERROR(Table1__4[[#This Row],[Actual]]/Table1__4[[#This Row],[Target]],"")</f>
        <v/>
      </c>
      <c r="Q803" s="22" t="str">
        <f>IFERROR(IF(Table1__4[[#This Row],[Target]]&gt;0,Table1__4[[#This Row],[Target]]-Table1__4[[#This Row],[Actual]],""),"")</f>
        <v/>
      </c>
    </row>
    <row r="804" spans="1:17" x14ac:dyDescent="0.75">
      <c r="A804" s="22" t="s">
        <v>10</v>
      </c>
      <c r="B804" s="22" t="s">
        <v>11</v>
      </c>
      <c r="C804" s="22" t="s">
        <v>12</v>
      </c>
      <c r="D804" s="22" t="s">
        <v>122</v>
      </c>
      <c r="E804" s="22" t="s">
        <v>158</v>
      </c>
      <c r="F804" s="22" t="s">
        <v>150</v>
      </c>
      <c r="G804" s="22" t="s">
        <v>159</v>
      </c>
      <c r="H804">
        <v>66108039</v>
      </c>
      <c r="I804" s="22" t="s">
        <v>1414</v>
      </c>
      <c r="J804" s="22" t="s">
        <v>1415</v>
      </c>
      <c r="K804" s="22" t="str">
        <f>_xlfn.TEXTBEFORE(Table1__4[[#This Row],[ParentName]],"-")</f>
        <v>BD10</v>
      </c>
      <c r="L804" s="22" t="str">
        <f>_xlfn.XLOOKUP(Table1__4[[#This Row],[MAAN8]],ASO!F:F,ASO!H:H,"")</f>
        <v>Grocery Store - Home Delivery</v>
      </c>
      <c r="M804" s="22" t="str">
        <f>_xlfn.XLOOKUP(Table1__4[[#This Row],[MAAN8]],program!A:A,program!E:E,"")</f>
        <v/>
      </c>
      <c r="N804" s="22" t="str">
        <f>_xlfn.XLOOKUP(Table1__4[[#This Row],[MAAN8]],program!A:A,program!F:F,"")</f>
        <v/>
      </c>
      <c r="O804" s="22">
        <f>SUMIFS(sellout!N:N,sellout!G:G,Table1__4[[#This Row],[MAAN8]])</f>
        <v>100</v>
      </c>
      <c r="P804" s="2" t="str">
        <f>IFERROR(Table1__4[[#This Row],[Actual]]/Table1__4[[#This Row],[Target]],"")</f>
        <v/>
      </c>
      <c r="Q804" s="22" t="str">
        <f>IFERROR(IF(Table1__4[[#This Row],[Target]]&gt;0,Table1__4[[#This Row],[Target]]-Table1__4[[#This Row],[Actual]],""),"")</f>
        <v/>
      </c>
    </row>
    <row r="805" spans="1:17" x14ac:dyDescent="0.75">
      <c r="A805" s="22" t="s">
        <v>10</v>
      </c>
      <c r="B805" s="22" t="s">
        <v>11</v>
      </c>
      <c r="C805" s="22" t="s">
        <v>12</v>
      </c>
      <c r="D805" s="22" t="s">
        <v>122</v>
      </c>
      <c r="E805" s="22" t="s">
        <v>357</v>
      </c>
      <c r="F805" s="22" t="s">
        <v>150</v>
      </c>
      <c r="G805" s="22" t="s">
        <v>358</v>
      </c>
      <c r="H805">
        <v>66155559</v>
      </c>
      <c r="I805" s="22" t="s">
        <v>1416</v>
      </c>
      <c r="J805" s="22" t="s">
        <v>1417</v>
      </c>
      <c r="K805" s="22" t="str">
        <f>_xlfn.TEXTBEFORE(Table1__4[[#This Row],[ParentName]],"-")</f>
        <v>BD10</v>
      </c>
      <c r="L805" s="22" t="str">
        <f>_xlfn.XLOOKUP(Table1__4[[#This Row],[MAAN8]],ASO!F:F,ASO!H:H,"")</f>
        <v>Grocery Store</v>
      </c>
      <c r="M805" s="22" t="str">
        <f>_xlfn.XLOOKUP(Table1__4[[#This Row],[MAAN8]],program!A:A,program!E:E,"")</f>
        <v/>
      </c>
      <c r="N805" s="22" t="str">
        <f>_xlfn.XLOOKUP(Table1__4[[#This Row],[MAAN8]],program!A:A,program!F:F,"")</f>
        <v/>
      </c>
      <c r="O805" s="22">
        <f>SUMIFS(sellout!N:N,sellout!G:G,Table1__4[[#This Row],[MAAN8]])</f>
        <v>0</v>
      </c>
      <c r="P805" s="2" t="str">
        <f>IFERROR(Table1__4[[#This Row],[Actual]]/Table1__4[[#This Row],[Target]],"")</f>
        <v/>
      </c>
      <c r="Q805" s="22" t="str">
        <f>IFERROR(IF(Table1__4[[#This Row],[Target]]&gt;0,Table1__4[[#This Row],[Target]]-Table1__4[[#This Row],[Actual]],""),"")</f>
        <v/>
      </c>
    </row>
    <row r="806" spans="1:17" x14ac:dyDescent="0.75">
      <c r="A806" s="22" t="s">
        <v>10</v>
      </c>
      <c r="B806" s="22" t="s">
        <v>11</v>
      </c>
      <c r="C806" s="22" t="s">
        <v>46</v>
      </c>
      <c r="D806" s="22" t="s">
        <v>47</v>
      </c>
      <c r="E806" s="22" t="s">
        <v>48</v>
      </c>
      <c r="F806" s="22" t="s">
        <v>49</v>
      </c>
      <c r="G806" s="22" t="s">
        <v>8030</v>
      </c>
      <c r="H806">
        <v>65540316</v>
      </c>
      <c r="I806" s="22" t="s">
        <v>1418</v>
      </c>
      <c r="J806" s="22" t="s">
        <v>1419</v>
      </c>
      <c r="K806" s="22" t="str">
        <f>_xlfn.TEXTBEFORE(Table1__4[[#This Row],[ParentName]],"-")</f>
        <v>HMcc</v>
      </c>
      <c r="L806" s="22" t="str">
        <f>_xlfn.XLOOKUP(Table1__4[[#This Row],[MAAN8]],ASO!F:F,ASO!H:H,"")</f>
        <v>Grocery Store - Home Delivery</v>
      </c>
      <c r="M806" s="22" t="str">
        <f>_xlfn.XLOOKUP(Table1__4[[#This Row],[MAAN8]],program!A:A,program!E:E,"")</f>
        <v>Target Incentive</v>
      </c>
      <c r="N806" s="22">
        <f>_xlfn.XLOOKUP(Table1__4[[#This Row],[MAAN8]],program!A:A,program!F:F,"")</f>
        <v>150</v>
      </c>
      <c r="O806" s="22">
        <f>SUMIFS(sellout!N:N,sellout!G:G,Table1__4[[#This Row],[MAAN8]])</f>
        <v>60</v>
      </c>
      <c r="P806" s="2">
        <f>IFERROR(Table1__4[[#This Row],[Actual]]/Table1__4[[#This Row],[Target]],"")</f>
        <v>0.4</v>
      </c>
      <c r="Q806" s="22">
        <f>IFERROR(IF(Table1__4[[#This Row],[Target]]&gt;0,Table1__4[[#This Row],[Target]]-Table1__4[[#This Row],[Actual]],""),"")</f>
        <v>90</v>
      </c>
    </row>
    <row r="807" spans="1:17" x14ac:dyDescent="0.75">
      <c r="A807" s="22" t="s">
        <v>10</v>
      </c>
      <c r="B807" s="22" t="s">
        <v>11</v>
      </c>
      <c r="C807" s="22" t="s">
        <v>46</v>
      </c>
      <c r="D807" s="22" t="s">
        <v>47</v>
      </c>
      <c r="E807" s="22" t="s">
        <v>196</v>
      </c>
      <c r="F807" s="22" t="s">
        <v>49</v>
      </c>
      <c r="G807" s="22" t="s">
        <v>197</v>
      </c>
      <c r="H807">
        <v>65714197</v>
      </c>
      <c r="I807" s="22" t="s">
        <v>1420</v>
      </c>
      <c r="J807" s="22" t="s">
        <v>1421</v>
      </c>
      <c r="K807" s="22" t="str">
        <f>_xlfn.TEXTBEFORE(Table1__4[[#This Row],[ParentName]],"-")</f>
        <v>HMcc</v>
      </c>
      <c r="L807" s="22" t="str">
        <f>_xlfn.XLOOKUP(Table1__4[[#This Row],[MAAN8]],ASO!F:F,ASO!H:H,"")</f>
        <v>Beverage Retail Store</v>
      </c>
      <c r="M807" s="22" t="str">
        <f>_xlfn.XLOOKUP(Table1__4[[#This Row],[MAAN8]],program!A:A,program!E:E,"")</f>
        <v>TPO</v>
      </c>
      <c r="N807" s="22">
        <f>_xlfn.XLOOKUP(Table1__4[[#This Row],[MAAN8]],program!A:A,program!F:F,"")</f>
        <v>500</v>
      </c>
      <c r="O807" s="22">
        <f>SUMIFS(sellout!N:N,sellout!G:G,Table1__4[[#This Row],[MAAN8]])</f>
        <v>180</v>
      </c>
      <c r="P807" s="2">
        <f>IFERROR(Table1__4[[#This Row],[Actual]]/Table1__4[[#This Row],[Target]],"")</f>
        <v>0.36</v>
      </c>
      <c r="Q807" s="22">
        <f>IFERROR(IF(Table1__4[[#This Row],[Target]]&gt;0,Table1__4[[#This Row],[Target]]-Table1__4[[#This Row],[Actual]],""),"")</f>
        <v>320</v>
      </c>
    </row>
    <row r="808" spans="1:17" x14ac:dyDescent="0.75">
      <c r="A808" s="22" t="s">
        <v>10</v>
      </c>
      <c r="B808" s="22" t="s">
        <v>11</v>
      </c>
      <c r="C808" s="22" t="s">
        <v>46</v>
      </c>
      <c r="D808" s="22" t="s">
        <v>47</v>
      </c>
      <c r="E808" s="22" t="s">
        <v>112</v>
      </c>
      <c r="F808" s="22" t="s">
        <v>49</v>
      </c>
      <c r="G808" s="22" t="s">
        <v>113</v>
      </c>
      <c r="H808">
        <v>65733137</v>
      </c>
      <c r="I808" s="22" t="s">
        <v>1422</v>
      </c>
      <c r="J808" s="22" t="s">
        <v>1423</v>
      </c>
      <c r="K808" s="22" t="str">
        <f>_xlfn.TEXTBEFORE(Table1__4[[#This Row],[ParentName]],"-")</f>
        <v>HMcc</v>
      </c>
      <c r="L808" s="22" t="str">
        <f>_xlfn.XLOOKUP(Table1__4[[#This Row],[MAAN8]],ASO!F:F,ASO!H:H,"")</f>
        <v>Grocery Store - Home Delivery</v>
      </c>
      <c r="M808" s="22" t="str">
        <f>_xlfn.XLOOKUP(Table1__4[[#This Row],[MAAN8]],program!A:A,program!E:E,"")</f>
        <v>TPO</v>
      </c>
      <c r="N808" s="22">
        <f>_xlfn.XLOOKUP(Table1__4[[#This Row],[MAAN8]],program!A:A,program!F:F,"")</f>
        <v>2200</v>
      </c>
      <c r="O808" s="22">
        <f>SUMIFS(sellout!N:N,sellout!G:G,Table1__4[[#This Row],[MAAN8]])</f>
        <v>255</v>
      </c>
      <c r="P808" s="2">
        <f>IFERROR(Table1__4[[#This Row],[Actual]]/Table1__4[[#This Row],[Target]],"")</f>
        <v>0.11590909090909091</v>
      </c>
      <c r="Q808" s="22">
        <f>IFERROR(IF(Table1__4[[#This Row],[Target]]&gt;0,Table1__4[[#This Row],[Target]]-Table1__4[[#This Row],[Actual]],""),"")</f>
        <v>1945</v>
      </c>
    </row>
    <row r="809" spans="1:17" x14ac:dyDescent="0.75">
      <c r="A809" s="22" t="s">
        <v>10</v>
      </c>
      <c r="B809" s="22" t="s">
        <v>11</v>
      </c>
      <c r="C809" s="22" t="s">
        <v>46</v>
      </c>
      <c r="D809" s="22" t="s">
        <v>76</v>
      </c>
      <c r="E809" s="22" t="s">
        <v>270</v>
      </c>
      <c r="F809" s="22" t="s">
        <v>49</v>
      </c>
      <c r="G809" s="22" t="s">
        <v>271</v>
      </c>
      <c r="H809">
        <v>65068622</v>
      </c>
      <c r="I809" s="22" t="s">
        <v>7826</v>
      </c>
      <c r="J809" s="22" t="s">
        <v>7827</v>
      </c>
      <c r="K809" s="22" t="str">
        <f>_xlfn.TEXTBEFORE(Table1__4[[#This Row],[ParentName]],"-")</f>
        <v>PC</v>
      </c>
      <c r="L809" s="22" t="str">
        <f>_xlfn.XLOOKUP(Table1__4[[#This Row],[MAAN8]],ASO!F:F,ASO!H:H,"")</f>
        <v/>
      </c>
      <c r="M809" s="22" t="str">
        <f>_xlfn.XLOOKUP(Table1__4[[#This Row],[MAAN8]],program!A:A,program!E:E,"")</f>
        <v>Target Incentive</v>
      </c>
      <c r="N809" s="22">
        <f>_xlfn.XLOOKUP(Table1__4[[#This Row],[MAAN8]],program!A:A,program!F:F,"")</f>
        <v>900</v>
      </c>
      <c r="O809" s="22">
        <f>SUMIFS(sellout!N:N,sellout!G:G,Table1__4[[#This Row],[MAAN8]])</f>
        <v>10</v>
      </c>
      <c r="P809" s="2">
        <f>IFERROR(Table1__4[[#This Row],[Actual]]/Table1__4[[#This Row],[Target]],"")</f>
        <v>1.1111111111111112E-2</v>
      </c>
      <c r="Q809" s="22">
        <f>IFERROR(IF(Table1__4[[#This Row],[Target]]&gt;0,Table1__4[[#This Row],[Target]]-Table1__4[[#This Row],[Actual]],""),"")</f>
        <v>890</v>
      </c>
    </row>
    <row r="810" spans="1:17" x14ac:dyDescent="0.75">
      <c r="A810" s="22" t="s">
        <v>10</v>
      </c>
      <c r="B810" s="22" t="s">
        <v>11</v>
      </c>
      <c r="C810" s="22" t="s">
        <v>12</v>
      </c>
      <c r="D810" s="22" t="s">
        <v>122</v>
      </c>
      <c r="E810" s="22" t="s">
        <v>598</v>
      </c>
      <c r="F810" s="22" t="s">
        <v>124</v>
      </c>
      <c r="G810" s="22" t="s">
        <v>599</v>
      </c>
      <c r="H810">
        <v>66113423</v>
      </c>
      <c r="I810" s="22" t="s">
        <v>1424</v>
      </c>
      <c r="J810" s="22" t="s">
        <v>1425</v>
      </c>
      <c r="K810" s="22" t="str">
        <f>_xlfn.TEXTBEFORE(Table1__4[[#This Row],[ParentName]],"-")</f>
        <v>BD10</v>
      </c>
      <c r="L810" s="22" t="str">
        <f>_xlfn.XLOOKUP(Table1__4[[#This Row],[MAAN8]],ASO!F:F,ASO!H:H,"")</f>
        <v>Beverage Retail Store</v>
      </c>
      <c r="M810" s="22" t="str">
        <f>_xlfn.XLOOKUP(Table1__4[[#This Row],[MAAN8]],program!A:A,program!E:E,"")</f>
        <v/>
      </c>
      <c r="N810" s="22" t="str">
        <f>_xlfn.XLOOKUP(Table1__4[[#This Row],[MAAN8]],program!A:A,program!F:F,"")</f>
        <v/>
      </c>
      <c r="O810" s="22">
        <f>SUMIFS(sellout!N:N,sellout!G:G,Table1__4[[#This Row],[MAAN8]])</f>
        <v>0</v>
      </c>
      <c r="P810" s="2" t="str">
        <f>IFERROR(Table1__4[[#This Row],[Actual]]/Table1__4[[#This Row],[Target]],"")</f>
        <v/>
      </c>
      <c r="Q810" s="22" t="str">
        <f>IFERROR(IF(Table1__4[[#This Row],[Target]]&gt;0,Table1__4[[#This Row],[Target]]-Table1__4[[#This Row],[Actual]],""),"")</f>
        <v/>
      </c>
    </row>
    <row r="811" spans="1:17" x14ac:dyDescent="0.75">
      <c r="A811" s="22" t="s">
        <v>10</v>
      </c>
      <c r="B811" s="22" t="s">
        <v>11</v>
      </c>
      <c r="C811" s="22" t="s">
        <v>46</v>
      </c>
      <c r="D811" s="22" t="s">
        <v>47</v>
      </c>
      <c r="E811" s="22" t="s">
        <v>112</v>
      </c>
      <c r="F811" s="22" t="s">
        <v>49</v>
      </c>
      <c r="G811" s="22" t="s">
        <v>113</v>
      </c>
      <c r="H811">
        <v>65732139</v>
      </c>
      <c r="I811" s="22" t="s">
        <v>1426</v>
      </c>
      <c r="J811" s="22" t="s">
        <v>1427</v>
      </c>
      <c r="K811" s="22" t="str">
        <f>_xlfn.TEXTBEFORE(Table1__4[[#This Row],[ParentName]],"-")</f>
        <v>HMcc</v>
      </c>
      <c r="L811" s="22" t="str">
        <f>_xlfn.XLOOKUP(Table1__4[[#This Row],[MAAN8]],ASO!F:F,ASO!H:H,"")</f>
        <v>Grocery Store - Home Delivery</v>
      </c>
      <c r="M811" s="22" t="str">
        <f>_xlfn.XLOOKUP(Table1__4[[#This Row],[MAAN8]],program!A:A,program!E:E,"")</f>
        <v>Target Incentive</v>
      </c>
      <c r="N811" s="22">
        <f>_xlfn.XLOOKUP(Table1__4[[#This Row],[MAAN8]],program!A:A,program!F:F,"")</f>
        <v>340</v>
      </c>
      <c r="O811" s="22">
        <f>SUMIFS(sellout!N:N,sellout!G:G,Table1__4[[#This Row],[MAAN8]])</f>
        <v>170</v>
      </c>
      <c r="P811" s="2">
        <f>IFERROR(Table1__4[[#This Row],[Actual]]/Table1__4[[#This Row],[Target]],"")</f>
        <v>0.5</v>
      </c>
      <c r="Q811" s="22">
        <f>IFERROR(IF(Table1__4[[#This Row],[Target]]&gt;0,Table1__4[[#This Row],[Target]]-Table1__4[[#This Row],[Actual]],""),"")</f>
        <v>170</v>
      </c>
    </row>
    <row r="812" spans="1:17" x14ac:dyDescent="0.75">
      <c r="A812" s="22" t="s">
        <v>10</v>
      </c>
      <c r="B812" s="22" t="s">
        <v>11</v>
      </c>
      <c r="C812" s="22" t="s">
        <v>22</v>
      </c>
      <c r="D812" s="22" t="s">
        <v>88</v>
      </c>
      <c r="E812" s="22" t="s">
        <v>39</v>
      </c>
      <c r="F812" s="22" t="s">
        <v>40</v>
      </c>
      <c r="G812" s="22" t="s">
        <v>41</v>
      </c>
      <c r="H812">
        <v>66113127</v>
      </c>
      <c r="I812" s="22" t="s">
        <v>1428</v>
      </c>
      <c r="J812" s="22" t="s">
        <v>1429</v>
      </c>
      <c r="K812" s="22" t="str">
        <f>_xlfn.TEXTBEFORE(Table1__4[[#This Row],[ParentName]],"-")</f>
        <v>BD11</v>
      </c>
      <c r="L812" s="22" t="str">
        <f>_xlfn.XLOOKUP(Table1__4[[#This Row],[MAAN8]],ASO!F:F,ASO!H:H,"")</f>
        <v>Beverage Retail Store</v>
      </c>
      <c r="M812" s="22" t="str">
        <f>_xlfn.XLOOKUP(Table1__4[[#This Row],[MAAN8]],program!A:A,program!E:E,"")</f>
        <v/>
      </c>
      <c r="N812" s="22" t="str">
        <f>_xlfn.XLOOKUP(Table1__4[[#This Row],[MAAN8]],program!A:A,program!F:F,"")</f>
        <v/>
      </c>
      <c r="O812" s="22">
        <f>SUMIFS(sellout!N:N,sellout!G:G,Table1__4[[#This Row],[MAAN8]])</f>
        <v>676</v>
      </c>
      <c r="P812" s="2" t="str">
        <f>IFERROR(Table1__4[[#This Row],[Actual]]/Table1__4[[#This Row],[Target]],"")</f>
        <v/>
      </c>
      <c r="Q812" s="22" t="str">
        <f>IFERROR(IF(Table1__4[[#This Row],[Target]]&gt;0,Table1__4[[#This Row],[Target]]-Table1__4[[#This Row],[Actual]],""),"")</f>
        <v/>
      </c>
    </row>
    <row r="813" spans="1:17" x14ac:dyDescent="0.75">
      <c r="A813" s="22" t="s">
        <v>10</v>
      </c>
      <c r="B813" s="22" t="s">
        <v>11</v>
      </c>
      <c r="C813" s="22" t="s">
        <v>46</v>
      </c>
      <c r="D813" s="22" t="s">
        <v>47</v>
      </c>
      <c r="E813" s="22" t="s">
        <v>367</v>
      </c>
      <c r="F813" s="22" t="s">
        <v>68</v>
      </c>
      <c r="G813" s="22" t="s">
        <v>7388</v>
      </c>
      <c r="H813">
        <v>65067935</v>
      </c>
      <c r="I813" s="22" t="s">
        <v>6976</v>
      </c>
      <c r="J813" s="22" t="s">
        <v>7299</v>
      </c>
      <c r="K813" s="22" t="str">
        <f>_xlfn.TEXTBEFORE(Table1__4[[#This Row],[ParentName]],"-")</f>
        <v>HMcc</v>
      </c>
      <c r="L813" s="22" t="str">
        <f>_xlfn.XLOOKUP(Table1__4[[#This Row],[MAAN8]],ASO!F:F,ASO!H:H,"")</f>
        <v/>
      </c>
      <c r="M813" s="22" t="str">
        <f>_xlfn.XLOOKUP(Table1__4[[#This Row],[MAAN8]],program!A:A,program!E:E,"")</f>
        <v>Target Incentive</v>
      </c>
      <c r="N813" s="22">
        <f>_xlfn.XLOOKUP(Table1__4[[#This Row],[MAAN8]],program!A:A,program!F:F,"")</f>
        <v>110</v>
      </c>
      <c r="O813" s="22">
        <f>SUMIFS(sellout!N:N,sellout!G:G,Table1__4[[#This Row],[MAAN8]])</f>
        <v>50</v>
      </c>
      <c r="P813" s="2">
        <f>IFERROR(Table1__4[[#This Row],[Actual]]/Table1__4[[#This Row],[Target]],"")</f>
        <v>0.45454545454545453</v>
      </c>
      <c r="Q813" s="22">
        <f>IFERROR(IF(Table1__4[[#This Row],[Target]]&gt;0,Table1__4[[#This Row],[Target]]-Table1__4[[#This Row],[Actual]],""),"")</f>
        <v>60</v>
      </c>
    </row>
    <row r="814" spans="1:17" x14ac:dyDescent="0.75">
      <c r="A814" s="22" t="s">
        <v>10</v>
      </c>
      <c r="B814" s="22" t="s">
        <v>11</v>
      </c>
      <c r="C814" s="22" t="s">
        <v>46</v>
      </c>
      <c r="D814" s="22" t="s">
        <v>76</v>
      </c>
      <c r="E814" s="22" t="s">
        <v>270</v>
      </c>
      <c r="F814" s="22" t="s">
        <v>49</v>
      </c>
      <c r="G814" s="22" t="s">
        <v>271</v>
      </c>
      <c r="H814">
        <v>65068085</v>
      </c>
      <c r="I814" s="22" t="s">
        <v>7307</v>
      </c>
      <c r="J814" s="22" t="s">
        <v>7308</v>
      </c>
      <c r="K814" s="22" t="str">
        <f>_xlfn.TEXTBEFORE(Table1__4[[#This Row],[ParentName]],"-")</f>
        <v>PC</v>
      </c>
      <c r="L814" s="22" t="str">
        <f>_xlfn.XLOOKUP(Table1__4[[#This Row],[MAAN8]],ASO!F:F,ASO!H:H,"")</f>
        <v/>
      </c>
      <c r="M814" s="22" t="str">
        <f>_xlfn.XLOOKUP(Table1__4[[#This Row],[MAAN8]],program!A:A,program!E:E,"")</f>
        <v/>
      </c>
      <c r="N814" s="22">
        <f>_xlfn.XLOOKUP(Table1__4[[#This Row],[MAAN8]],program!A:A,program!F:F,"")</f>
        <v>0</v>
      </c>
      <c r="O814" s="22">
        <f>SUMIFS(sellout!N:N,sellout!G:G,Table1__4[[#This Row],[MAAN8]])</f>
        <v>39</v>
      </c>
      <c r="P814" s="2" t="str">
        <f>IFERROR(Table1__4[[#This Row],[Actual]]/Table1__4[[#This Row],[Target]],"")</f>
        <v/>
      </c>
      <c r="Q814" s="22" t="str">
        <f>IFERROR(IF(Table1__4[[#This Row],[Target]]&gt;0,Table1__4[[#This Row],[Target]]-Table1__4[[#This Row],[Actual]],""),"")</f>
        <v/>
      </c>
    </row>
    <row r="815" spans="1:17" x14ac:dyDescent="0.75">
      <c r="A815" s="22" t="s">
        <v>10</v>
      </c>
      <c r="B815" s="22" t="s">
        <v>11</v>
      </c>
      <c r="C815" s="22" t="s">
        <v>12</v>
      </c>
      <c r="D815" s="22" t="s">
        <v>122</v>
      </c>
      <c r="E815" s="22" t="s">
        <v>200</v>
      </c>
      <c r="F815" s="22" t="s">
        <v>201</v>
      </c>
      <c r="G815" s="22" t="s">
        <v>18</v>
      </c>
      <c r="H815">
        <v>66155197</v>
      </c>
      <c r="I815" s="22" t="s">
        <v>1430</v>
      </c>
      <c r="J815" s="22" t="s">
        <v>1431</v>
      </c>
      <c r="K815" s="22" t="str">
        <f>_xlfn.TEXTBEFORE(Table1__4[[#This Row],[ParentName]],"-")</f>
        <v>BD10</v>
      </c>
      <c r="L815" s="22" t="str">
        <f>_xlfn.XLOOKUP(Table1__4[[#This Row],[MAAN8]],ASO!F:F,ASO!H:H,"")</f>
        <v>Sub Distributor</v>
      </c>
      <c r="M815" s="22" t="str">
        <f>_xlfn.XLOOKUP(Table1__4[[#This Row],[MAAN8]],program!A:A,program!E:E,"")</f>
        <v/>
      </c>
      <c r="N815" s="22" t="str">
        <f>_xlfn.XLOOKUP(Table1__4[[#This Row],[MAAN8]],program!A:A,program!F:F,"")</f>
        <v/>
      </c>
      <c r="O815" s="22">
        <f>SUMIFS(sellout!N:N,sellout!G:G,Table1__4[[#This Row],[MAAN8]])</f>
        <v>155</v>
      </c>
      <c r="P815" s="2" t="str">
        <f>IFERROR(Table1__4[[#This Row],[Actual]]/Table1__4[[#This Row],[Target]],"")</f>
        <v/>
      </c>
      <c r="Q815" s="22" t="str">
        <f>IFERROR(IF(Table1__4[[#This Row],[Target]]&gt;0,Table1__4[[#This Row],[Target]]-Table1__4[[#This Row],[Actual]],""),"")</f>
        <v/>
      </c>
    </row>
    <row r="816" spans="1:17" x14ac:dyDescent="0.75">
      <c r="A816" s="22" t="s">
        <v>10</v>
      </c>
      <c r="B816" s="22" t="s">
        <v>11</v>
      </c>
      <c r="C816" s="22" t="s">
        <v>12</v>
      </c>
      <c r="D816" s="22" t="s">
        <v>122</v>
      </c>
      <c r="E816" s="22" t="s">
        <v>236</v>
      </c>
      <c r="F816" s="22" t="s">
        <v>237</v>
      </c>
      <c r="G816" s="22" t="s">
        <v>7381</v>
      </c>
      <c r="H816">
        <v>66151706</v>
      </c>
      <c r="I816" s="22" t="s">
        <v>1432</v>
      </c>
      <c r="J816" s="22" t="s">
        <v>1433</v>
      </c>
      <c r="K816" s="22" t="str">
        <f>_xlfn.TEXTBEFORE(Table1__4[[#This Row],[ParentName]],"-")</f>
        <v>BD10</v>
      </c>
      <c r="L816" s="22" t="str">
        <f>_xlfn.XLOOKUP(Table1__4[[#This Row],[MAAN8]],ASO!F:F,ASO!H:H,"")</f>
        <v>Grocery Store - Home Delivery</v>
      </c>
      <c r="M816" s="22" t="str">
        <f>_xlfn.XLOOKUP(Table1__4[[#This Row],[MAAN8]],program!A:A,program!E:E,"")</f>
        <v/>
      </c>
      <c r="N816" s="22" t="str">
        <f>_xlfn.XLOOKUP(Table1__4[[#This Row],[MAAN8]],program!A:A,program!F:F,"")</f>
        <v/>
      </c>
      <c r="O816" s="22">
        <f>SUMIFS(sellout!N:N,sellout!G:G,Table1__4[[#This Row],[MAAN8]])</f>
        <v>0</v>
      </c>
      <c r="P816" s="2" t="str">
        <f>IFERROR(Table1__4[[#This Row],[Actual]]/Table1__4[[#This Row],[Target]],"")</f>
        <v/>
      </c>
      <c r="Q816" s="22" t="str">
        <f>IFERROR(IF(Table1__4[[#This Row],[Target]]&gt;0,Table1__4[[#This Row],[Target]]-Table1__4[[#This Row],[Actual]],""),"")</f>
        <v/>
      </c>
    </row>
    <row r="817" spans="1:17" x14ac:dyDescent="0.75">
      <c r="A817" s="22" t="s">
        <v>10</v>
      </c>
      <c r="B817" s="22" t="s">
        <v>11</v>
      </c>
      <c r="C817" s="22" t="s">
        <v>12</v>
      </c>
      <c r="D817" s="22" t="s">
        <v>122</v>
      </c>
      <c r="E817" s="22" t="s">
        <v>149</v>
      </c>
      <c r="F817" s="22" t="s">
        <v>150</v>
      </c>
      <c r="G817" s="22" t="s">
        <v>151</v>
      </c>
      <c r="H817">
        <v>66156402</v>
      </c>
      <c r="I817" s="22" t="s">
        <v>1434</v>
      </c>
      <c r="J817" s="22" t="s">
        <v>1435</v>
      </c>
      <c r="K817" s="22" t="str">
        <f>_xlfn.TEXTBEFORE(Table1__4[[#This Row],[ParentName]],"-")</f>
        <v>BD10</v>
      </c>
      <c r="L817" s="22" t="str">
        <f>_xlfn.XLOOKUP(Table1__4[[#This Row],[MAAN8]],ASO!F:F,ASO!H:H,"")</f>
        <v>Grocery Store</v>
      </c>
      <c r="M817" s="22" t="str">
        <f>_xlfn.XLOOKUP(Table1__4[[#This Row],[MAAN8]],program!A:A,program!E:E,"")</f>
        <v/>
      </c>
      <c r="N817" s="22" t="str">
        <f>_xlfn.XLOOKUP(Table1__4[[#This Row],[MAAN8]],program!A:A,program!F:F,"")</f>
        <v/>
      </c>
      <c r="O817" s="22">
        <f>SUMIFS(sellout!N:N,sellout!G:G,Table1__4[[#This Row],[MAAN8]])</f>
        <v>60</v>
      </c>
      <c r="P817" s="2" t="str">
        <f>IFERROR(Table1__4[[#This Row],[Actual]]/Table1__4[[#This Row],[Target]],"")</f>
        <v/>
      </c>
      <c r="Q817" s="22" t="str">
        <f>IFERROR(IF(Table1__4[[#This Row],[Target]]&gt;0,Table1__4[[#This Row],[Target]]-Table1__4[[#This Row],[Actual]],""),"")</f>
        <v/>
      </c>
    </row>
    <row r="818" spans="1:17" x14ac:dyDescent="0.75">
      <c r="A818" s="22" t="s">
        <v>10</v>
      </c>
      <c r="B818" s="22" t="s">
        <v>11</v>
      </c>
      <c r="C818" s="22" t="s">
        <v>22</v>
      </c>
      <c r="D818" s="22" t="s">
        <v>23</v>
      </c>
      <c r="E818" s="22" t="s">
        <v>681</v>
      </c>
      <c r="F818" s="22" t="s">
        <v>18</v>
      </c>
      <c r="G818" s="22" t="s">
        <v>18</v>
      </c>
      <c r="H818">
        <v>66113874</v>
      </c>
      <c r="I818" s="22" t="s">
        <v>1436</v>
      </c>
      <c r="J818" s="22" t="s">
        <v>1437</v>
      </c>
      <c r="K818" s="22" t="str">
        <f>_xlfn.TEXTBEFORE(Table1__4[[#This Row],[ParentName]],"-")</f>
        <v>BD12</v>
      </c>
      <c r="L818" s="22" t="str">
        <f>_xlfn.XLOOKUP(Table1__4[[#This Row],[MAAN8]],ASO!F:F,ASO!H:H,"")</f>
        <v/>
      </c>
      <c r="M818" s="22" t="str">
        <f>_xlfn.XLOOKUP(Table1__4[[#This Row],[MAAN8]],program!A:A,program!E:E,"")</f>
        <v/>
      </c>
      <c r="N818" s="22" t="str">
        <f>_xlfn.XLOOKUP(Table1__4[[#This Row],[MAAN8]],program!A:A,program!F:F,"")</f>
        <v/>
      </c>
      <c r="O818" s="22">
        <f>SUMIFS(sellout!N:N,sellout!G:G,Table1__4[[#This Row],[MAAN8]])</f>
        <v>0</v>
      </c>
      <c r="P818" s="2" t="str">
        <f>IFERROR(Table1__4[[#This Row],[Actual]]/Table1__4[[#This Row],[Target]],"")</f>
        <v/>
      </c>
      <c r="Q818" s="22" t="str">
        <f>IFERROR(IF(Table1__4[[#This Row],[Target]]&gt;0,Table1__4[[#This Row],[Target]]-Table1__4[[#This Row],[Actual]],""),"")</f>
        <v/>
      </c>
    </row>
    <row r="819" spans="1:17" x14ac:dyDescent="0.75">
      <c r="A819" s="22" t="s">
        <v>10</v>
      </c>
      <c r="B819" s="22" t="s">
        <v>11</v>
      </c>
      <c r="C819" s="22" t="s">
        <v>12</v>
      </c>
      <c r="D819" s="22" t="s">
        <v>122</v>
      </c>
      <c r="E819" s="22" t="s">
        <v>1438</v>
      </c>
      <c r="F819" s="22" t="s">
        <v>124</v>
      </c>
      <c r="G819" s="22" t="s">
        <v>1439</v>
      </c>
      <c r="H819">
        <v>66151408</v>
      </c>
      <c r="I819" s="22" t="s">
        <v>1440</v>
      </c>
      <c r="J819" s="22" t="s">
        <v>1441</v>
      </c>
      <c r="K819" s="22" t="str">
        <f>_xlfn.TEXTBEFORE(Table1__4[[#This Row],[ParentName]],"-")</f>
        <v>BD10</v>
      </c>
      <c r="L819" s="22" t="str">
        <f>_xlfn.XLOOKUP(Table1__4[[#This Row],[MAAN8]],ASO!F:F,ASO!H:H,"")</f>
        <v>Quan Nhau Top</v>
      </c>
      <c r="M819" s="22" t="str">
        <f>_xlfn.XLOOKUP(Table1__4[[#This Row],[MAAN8]],program!A:A,program!E:E,"")</f>
        <v/>
      </c>
      <c r="N819" s="22" t="str">
        <f>_xlfn.XLOOKUP(Table1__4[[#This Row],[MAAN8]],program!A:A,program!F:F,"")</f>
        <v/>
      </c>
      <c r="O819" s="22">
        <f>SUMIFS(sellout!N:N,sellout!G:G,Table1__4[[#This Row],[MAAN8]])</f>
        <v>20</v>
      </c>
      <c r="P819" s="2" t="str">
        <f>IFERROR(Table1__4[[#This Row],[Actual]]/Table1__4[[#This Row],[Target]],"")</f>
        <v/>
      </c>
      <c r="Q819" s="22" t="str">
        <f>IFERROR(IF(Table1__4[[#This Row],[Target]]&gt;0,Table1__4[[#This Row],[Target]]-Table1__4[[#This Row],[Actual]],""),"")</f>
        <v/>
      </c>
    </row>
    <row r="820" spans="1:17" x14ac:dyDescent="0.75">
      <c r="A820" s="22" t="s">
        <v>10</v>
      </c>
      <c r="B820" s="22" t="s">
        <v>11</v>
      </c>
      <c r="C820" s="22" t="s">
        <v>22</v>
      </c>
      <c r="D820" s="22" t="s">
        <v>23</v>
      </c>
      <c r="E820" s="22" t="s">
        <v>141</v>
      </c>
      <c r="F820" s="22" t="s">
        <v>25</v>
      </c>
      <c r="G820" s="22" t="s">
        <v>142</v>
      </c>
      <c r="H820">
        <v>66106352</v>
      </c>
      <c r="I820" s="22" t="s">
        <v>1442</v>
      </c>
      <c r="J820" s="22" t="s">
        <v>1443</v>
      </c>
      <c r="K820" s="22" t="str">
        <f>_xlfn.TEXTBEFORE(Table1__4[[#This Row],[ParentName]],"-")</f>
        <v>BD12</v>
      </c>
      <c r="L820" s="22" t="str">
        <f>_xlfn.XLOOKUP(Table1__4[[#This Row],[MAAN8]],ASO!F:F,ASO!H:H,"")</f>
        <v>Grocery Store - Home Delivery</v>
      </c>
      <c r="M820" s="22" t="str">
        <f>_xlfn.XLOOKUP(Table1__4[[#This Row],[MAAN8]],program!A:A,program!E:E,"")</f>
        <v/>
      </c>
      <c r="N820" s="22" t="str">
        <f>_xlfn.XLOOKUP(Table1__4[[#This Row],[MAAN8]],program!A:A,program!F:F,"")</f>
        <v/>
      </c>
      <c r="O820" s="22">
        <f>SUMIFS(sellout!N:N,sellout!G:G,Table1__4[[#This Row],[MAAN8]])</f>
        <v>55</v>
      </c>
      <c r="P820" s="2" t="str">
        <f>IFERROR(Table1__4[[#This Row],[Actual]]/Table1__4[[#This Row],[Target]],"")</f>
        <v/>
      </c>
      <c r="Q820" s="22" t="str">
        <f>IFERROR(IF(Table1__4[[#This Row],[Target]]&gt;0,Table1__4[[#This Row],[Target]]-Table1__4[[#This Row],[Actual]],""),"")</f>
        <v/>
      </c>
    </row>
    <row r="821" spans="1:17" x14ac:dyDescent="0.75">
      <c r="A821" s="22" t="s">
        <v>10</v>
      </c>
      <c r="B821" s="22" t="s">
        <v>11</v>
      </c>
      <c r="C821" s="22" t="s">
        <v>22</v>
      </c>
      <c r="D821" s="22" t="s">
        <v>180</v>
      </c>
      <c r="E821" s="22" t="s">
        <v>181</v>
      </c>
      <c r="F821" s="22" t="s">
        <v>182</v>
      </c>
      <c r="G821" s="22" t="s">
        <v>183</v>
      </c>
      <c r="H821">
        <v>66108535</v>
      </c>
      <c r="I821" s="22" t="s">
        <v>1444</v>
      </c>
      <c r="J821" s="22" t="s">
        <v>1445</v>
      </c>
      <c r="K821" s="22" t="str">
        <f>_xlfn.TEXTBEFORE(Table1__4[[#This Row],[ParentName]],"-")</f>
        <v>BD14</v>
      </c>
      <c r="L821" s="22" t="str">
        <f>_xlfn.XLOOKUP(Table1__4[[#This Row],[MAAN8]],ASO!F:F,ASO!H:H,"")</f>
        <v>Grocery Store - Home Delivery</v>
      </c>
      <c r="M821" s="22" t="str">
        <f>_xlfn.XLOOKUP(Table1__4[[#This Row],[MAAN8]],program!A:A,program!E:E,"")</f>
        <v/>
      </c>
      <c r="N821" s="22" t="str">
        <f>_xlfn.XLOOKUP(Table1__4[[#This Row],[MAAN8]],program!A:A,program!F:F,"")</f>
        <v/>
      </c>
      <c r="O821" s="22">
        <f>SUMIFS(sellout!N:N,sellout!G:G,Table1__4[[#This Row],[MAAN8]])</f>
        <v>4</v>
      </c>
      <c r="P821" s="2" t="str">
        <f>IFERROR(Table1__4[[#This Row],[Actual]]/Table1__4[[#This Row],[Target]],"")</f>
        <v/>
      </c>
      <c r="Q821" s="22" t="str">
        <f>IFERROR(IF(Table1__4[[#This Row],[Target]]&gt;0,Table1__4[[#This Row],[Target]]-Table1__4[[#This Row],[Actual]],""),"")</f>
        <v/>
      </c>
    </row>
    <row r="822" spans="1:17" x14ac:dyDescent="0.75">
      <c r="A822" s="22" t="s">
        <v>10</v>
      </c>
      <c r="B822" s="22" t="s">
        <v>11</v>
      </c>
      <c r="C822" s="22" t="s">
        <v>12</v>
      </c>
      <c r="D822" s="22" t="s">
        <v>122</v>
      </c>
      <c r="E822" s="22" t="s">
        <v>123</v>
      </c>
      <c r="F822" s="22" t="s">
        <v>124</v>
      </c>
      <c r="G822" s="22" t="s">
        <v>125</v>
      </c>
      <c r="H822">
        <v>66153253</v>
      </c>
      <c r="I822" s="22" t="s">
        <v>1446</v>
      </c>
      <c r="J822" s="22" t="s">
        <v>1447</v>
      </c>
      <c r="K822" s="22" t="str">
        <f>_xlfn.TEXTBEFORE(Table1__4[[#This Row],[ParentName]],"-")</f>
        <v>BD10</v>
      </c>
      <c r="L822" s="22" t="str">
        <f>_xlfn.XLOOKUP(Table1__4[[#This Row],[MAAN8]],ASO!F:F,ASO!H:H,"")</f>
        <v>Quan Nhau Top</v>
      </c>
      <c r="M822" s="22" t="str">
        <f>_xlfn.XLOOKUP(Table1__4[[#This Row],[MAAN8]],program!A:A,program!E:E,"")</f>
        <v/>
      </c>
      <c r="N822" s="22" t="str">
        <f>_xlfn.XLOOKUP(Table1__4[[#This Row],[MAAN8]],program!A:A,program!F:F,"")</f>
        <v/>
      </c>
      <c r="O822" s="22">
        <f>SUMIFS(sellout!N:N,sellout!G:G,Table1__4[[#This Row],[MAAN8]])</f>
        <v>40</v>
      </c>
      <c r="P822" s="2" t="str">
        <f>IFERROR(Table1__4[[#This Row],[Actual]]/Table1__4[[#This Row],[Target]],"")</f>
        <v/>
      </c>
      <c r="Q822" s="22" t="str">
        <f>IFERROR(IF(Table1__4[[#This Row],[Target]]&gt;0,Table1__4[[#This Row],[Target]]-Table1__4[[#This Row],[Actual]],""),"")</f>
        <v/>
      </c>
    </row>
    <row r="823" spans="1:17" x14ac:dyDescent="0.75">
      <c r="A823" s="22" t="s">
        <v>10</v>
      </c>
      <c r="B823" s="22" t="s">
        <v>11</v>
      </c>
      <c r="C823" s="22" t="s">
        <v>12</v>
      </c>
      <c r="D823" s="22" t="s">
        <v>122</v>
      </c>
      <c r="E823" s="22" t="s">
        <v>123</v>
      </c>
      <c r="F823" s="22" t="s">
        <v>124</v>
      </c>
      <c r="G823" s="22" t="s">
        <v>125</v>
      </c>
      <c r="H823">
        <v>66105630</v>
      </c>
      <c r="I823" s="22" t="s">
        <v>1448</v>
      </c>
      <c r="J823" s="22" t="s">
        <v>1449</v>
      </c>
      <c r="K823" s="22" t="str">
        <f>_xlfn.TEXTBEFORE(Table1__4[[#This Row],[ParentName]],"-")</f>
        <v>BD10</v>
      </c>
      <c r="L823" s="22" t="str">
        <f>_xlfn.XLOOKUP(Table1__4[[#This Row],[MAAN8]],ASO!F:F,ASO!H:H,"")</f>
        <v>Quan Nhau Economy</v>
      </c>
      <c r="M823" s="22" t="str">
        <f>_xlfn.XLOOKUP(Table1__4[[#This Row],[MAAN8]],program!A:A,program!E:E,"")</f>
        <v/>
      </c>
      <c r="N823" s="22" t="str">
        <f>_xlfn.XLOOKUP(Table1__4[[#This Row],[MAAN8]],program!A:A,program!F:F,"")</f>
        <v/>
      </c>
      <c r="O823" s="22">
        <f>SUMIFS(sellout!N:N,sellout!G:G,Table1__4[[#This Row],[MAAN8]])</f>
        <v>30</v>
      </c>
      <c r="P823" s="2" t="str">
        <f>IFERROR(Table1__4[[#This Row],[Actual]]/Table1__4[[#This Row],[Target]],"")</f>
        <v/>
      </c>
      <c r="Q823" s="22" t="str">
        <f>IFERROR(IF(Table1__4[[#This Row],[Target]]&gt;0,Table1__4[[#This Row],[Target]]-Table1__4[[#This Row],[Actual]],""),"")</f>
        <v/>
      </c>
    </row>
    <row r="824" spans="1:17" x14ac:dyDescent="0.75">
      <c r="A824" s="22" t="s">
        <v>10</v>
      </c>
      <c r="B824" s="22" t="s">
        <v>11</v>
      </c>
      <c r="C824" s="22" t="s">
        <v>22</v>
      </c>
      <c r="D824" s="22" t="s">
        <v>23</v>
      </c>
      <c r="E824" s="22" t="s">
        <v>84</v>
      </c>
      <c r="F824" s="22" t="s">
        <v>63</v>
      </c>
      <c r="G824" s="22" t="s">
        <v>85</v>
      </c>
      <c r="H824">
        <v>66155762</v>
      </c>
      <c r="I824" s="22" t="s">
        <v>1450</v>
      </c>
      <c r="J824" s="22" t="s">
        <v>1451</v>
      </c>
      <c r="K824" s="22" t="str">
        <f>_xlfn.TEXTBEFORE(Table1__4[[#This Row],[ParentName]],"-")</f>
        <v>BD12</v>
      </c>
      <c r="L824" s="22" t="str">
        <f>_xlfn.XLOOKUP(Table1__4[[#This Row],[MAAN8]],ASO!F:F,ASO!H:H,"")</f>
        <v>Grocery Store</v>
      </c>
      <c r="M824" s="22" t="str">
        <f>_xlfn.XLOOKUP(Table1__4[[#This Row],[MAAN8]],program!A:A,program!E:E,"")</f>
        <v/>
      </c>
      <c r="N824" s="22" t="str">
        <f>_xlfn.XLOOKUP(Table1__4[[#This Row],[MAAN8]],program!A:A,program!F:F,"")</f>
        <v/>
      </c>
      <c r="O824" s="22">
        <f>SUMIFS(sellout!N:N,sellout!G:G,Table1__4[[#This Row],[MAAN8]])</f>
        <v>0</v>
      </c>
      <c r="P824" s="2" t="str">
        <f>IFERROR(Table1__4[[#This Row],[Actual]]/Table1__4[[#This Row],[Target]],"")</f>
        <v/>
      </c>
      <c r="Q824" s="22" t="str">
        <f>IFERROR(IF(Table1__4[[#This Row],[Target]]&gt;0,Table1__4[[#This Row],[Target]]-Table1__4[[#This Row],[Actual]],""),"")</f>
        <v/>
      </c>
    </row>
    <row r="825" spans="1:17" x14ac:dyDescent="0.75">
      <c r="A825" s="22" t="s">
        <v>10</v>
      </c>
      <c r="B825" s="22" t="s">
        <v>11</v>
      </c>
      <c r="C825" s="22" t="s">
        <v>12</v>
      </c>
      <c r="D825" s="22" t="s">
        <v>38</v>
      </c>
      <c r="E825" s="22" t="s">
        <v>39</v>
      </c>
      <c r="F825" s="22" t="s">
        <v>40</v>
      </c>
      <c r="G825" s="22" t="s">
        <v>41</v>
      </c>
      <c r="H825">
        <v>66108516</v>
      </c>
      <c r="I825" s="22" t="s">
        <v>1452</v>
      </c>
      <c r="J825" s="22" t="s">
        <v>1453</v>
      </c>
      <c r="K825" s="22" t="str">
        <f>_xlfn.TEXTBEFORE(Table1__4[[#This Row],[ParentName]],"-")</f>
        <v>BD16</v>
      </c>
      <c r="L825" s="22" t="str">
        <f>_xlfn.XLOOKUP(Table1__4[[#This Row],[MAAN8]],ASO!F:F,ASO!H:H,"")</f>
        <v>Grocery Store</v>
      </c>
      <c r="M825" s="22" t="str">
        <f>_xlfn.XLOOKUP(Table1__4[[#This Row],[MAAN8]],program!A:A,program!E:E,"")</f>
        <v/>
      </c>
      <c r="N825" s="22" t="str">
        <f>_xlfn.XLOOKUP(Table1__4[[#This Row],[MAAN8]],program!A:A,program!F:F,"")</f>
        <v/>
      </c>
      <c r="O825" s="22">
        <f>SUMIFS(sellout!N:N,sellout!G:G,Table1__4[[#This Row],[MAAN8]])</f>
        <v>0</v>
      </c>
      <c r="P825" s="2" t="str">
        <f>IFERROR(Table1__4[[#This Row],[Actual]]/Table1__4[[#This Row],[Target]],"")</f>
        <v/>
      </c>
      <c r="Q825" s="22" t="str">
        <f>IFERROR(IF(Table1__4[[#This Row],[Target]]&gt;0,Table1__4[[#This Row],[Target]]-Table1__4[[#This Row],[Actual]],""),"")</f>
        <v/>
      </c>
    </row>
    <row r="826" spans="1:17" x14ac:dyDescent="0.75">
      <c r="A826" s="22" t="s">
        <v>10</v>
      </c>
      <c r="B826" s="22" t="s">
        <v>11</v>
      </c>
      <c r="C826" s="22" t="s">
        <v>22</v>
      </c>
      <c r="D826" s="22" t="s">
        <v>88</v>
      </c>
      <c r="E826" s="22" t="s">
        <v>447</v>
      </c>
      <c r="F826" s="22" t="s">
        <v>218</v>
      </c>
      <c r="G826" s="22" t="s">
        <v>448</v>
      </c>
      <c r="H826">
        <v>66152085</v>
      </c>
      <c r="I826" s="22" t="s">
        <v>1454</v>
      </c>
      <c r="J826" s="22" t="s">
        <v>8099</v>
      </c>
      <c r="K826" s="22" t="str">
        <f>_xlfn.TEXTBEFORE(Table1__4[[#This Row],[ParentName]],"-")</f>
        <v>BD11</v>
      </c>
      <c r="L826" s="22" t="str">
        <f>_xlfn.XLOOKUP(Table1__4[[#This Row],[MAAN8]],ASO!F:F,ASO!H:H,"")</f>
        <v/>
      </c>
      <c r="M826" s="22" t="str">
        <f>_xlfn.XLOOKUP(Table1__4[[#This Row],[MAAN8]],program!A:A,program!E:E,"")</f>
        <v/>
      </c>
      <c r="N826" s="22" t="str">
        <f>_xlfn.XLOOKUP(Table1__4[[#This Row],[MAAN8]],program!A:A,program!F:F,"")</f>
        <v/>
      </c>
      <c r="O826" s="22">
        <f>SUMIFS(sellout!N:N,sellout!G:G,Table1__4[[#This Row],[MAAN8]])</f>
        <v>0</v>
      </c>
      <c r="P826" s="2" t="str">
        <f>IFERROR(Table1__4[[#This Row],[Actual]]/Table1__4[[#This Row],[Target]],"")</f>
        <v/>
      </c>
      <c r="Q826" s="22" t="str">
        <f>IFERROR(IF(Table1__4[[#This Row],[Target]]&gt;0,Table1__4[[#This Row],[Target]]-Table1__4[[#This Row],[Actual]],""),"")</f>
        <v/>
      </c>
    </row>
    <row r="827" spans="1:17" x14ac:dyDescent="0.75">
      <c r="A827" s="22" t="s">
        <v>10</v>
      </c>
      <c r="B827" s="22" t="s">
        <v>11</v>
      </c>
      <c r="C827" s="22" t="s">
        <v>22</v>
      </c>
      <c r="D827" s="22" t="s">
        <v>88</v>
      </c>
      <c r="E827" s="22" t="s">
        <v>346</v>
      </c>
      <c r="F827" s="22" t="s">
        <v>218</v>
      </c>
      <c r="G827" s="22" t="s">
        <v>347</v>
      </c>
      <c r="H827">
        <v>66156598</v>
      </c>
      <c r="I827" s="22" t="s">
        <v>1454</v>
      </c>
      <c r="J827" s="22" t="s">
        <v>1455</v>
      </c>
      <c r="K827" s="22" t="str">
        <f>_xlfn.TEXTBEFORE(Table1__4[[#This Row],[ParentName]],"-")</f>
        <v>BD11</v>
      </c>
      <c r="L827" s="22" t="str">
        <f>_xlfn.XLOOKUP(Table1__4[[#This Row],[MAAN8]],ASO!F:F,ASO!H:H,"")</f>
        <v>Grocery Store</v>
      </c>
      <c r="M827" s="22" t="str">
        <f>_xlfn.XLOOKUP(Table1__4[[#This Row],[MAAN8]],program!A:A,program!E:E,"")</f>
        <v/>
      </c>
      <c r="N827" s="22" t="str">
        <f>_xlfn.XLOOKUP(Table1__4[[#This Row],[MAAN8]],program!A:A,program!F:F,"")</f>
        <v/>
      </c>
      <c r="O827" s="22">
        <f>SUMIFS(sellout!N:N,sellout!G:G,Table1__4[[#This Row],[MAAN8]])</f>
        <v>10</v>
      </c>
      <c r="P827" s="2" t="str">
        <f>IFERROR(Table1__4[[#This Row],[Actual]]/Table1__4[[#This Row],[Target]],"")</f>
        <v/>
      </c>
      <c r="Q827" s="22" t="str">
        <f>IFERROR(IF(Table1__4[[#This Row],[Target]]&gt;0,Table1__4[[#This Row],[Target]]-Table1__4[[#This Row],[Actual]],""),"")</f>
        <v/>
      </c>
    </row>
    <row r="828" spans="1:17" x14ac:dyDescent="0.75">
      <c r="A828" s="22" t="s">
        <v>10</v>
      </c>
      <c r="B828" s="22" t="s">
        <v>11</v>
      </c>
      <c r="C828" s="22" t="s">
        <v>12</v>
      </c>
      <c r="D828" s="22" t="s">
        <v>38</v>
      </c>
      <c r="E828" s="22" t="s">
        <v>166</v>
      </c>
      <c r="F828" s="22" t="s">
        <v>40</v>
      </c>
      <c r="G828" s="22" t="s">
        <v>167</v>
      </c>
      <c r="H828">
        <v>66113943</v>
      </c>
      <c r="I828" s="22" t="s">
        <v>1456</v>
      </c>
      <c r="J828" s="22" t="s">
        <v>1457</v>
      </c>
      <c r="K828" s="22" t="str">
        <f>_xlfn.TEXTBEFORE(Table1__4[[#This Row],[ParentName]],"-")</f>
        <v>BD16</v>
      </c>
      <c r="L828" s="22" t="str">
        <f>_xlfn.XLOOKUP(Table1__4[[#This Row],[MAAN8]],ASO!F:F,ASO!H:H,"")</f>
        <v>Grocery Store</v>
      </c>
      <c r="M828" s="22" t="str">
        <f>_xlfn.XLOOKUP(Table1__4[[#This Row],[MAAN8]],program!A:A,program!E:E,"")</f>
        <v/>
      </c>
      <c r="N828" s="22" t="str">
        <f>_xlfn.XLOOKUP(Table1__4[[#This Row],[MAAN8]],program!A:A,program!F:F,"")</f>
        <v/>
      </c>
      <c r="O828" s="22">
        <f>SUMIFS(sellout!N:N,sellout!G:G,Table1__4[[#This Row],[MAAN8]])</f>
        <v>0</v>
      </c>
      <c r="P828" s="2" t="str">
        <f>IFERROR(Table1__4[[#This Row],[Actual]]/Table1__4[[#This Row],[Target]],"")</f>
        <v/>
      </c>
      <c r="Q828" s="22" t="str">
        <f>IFERROR(IF(Table1__4[[#This Row],[Target]]&gt;0,Table1__4[[#This Row],[Target]]-Table1__4[[#This Row],[Actual]],""),"")</f>
        <v/>
      </c>
    </row>
    <row r="829" spans="1:17" x14ac:dyDescent="0.75">
      <c r="A829" s="22" t="s">
        <v>10</v>
      </c>
      <c r="B829" s="22" t="s">
        <v>11</v>
      </c>
      <c r="C829" s="22" t="s">
        <v>12</v>
      </c>
      <c r="D829" s="22" t="s">
        <v>38</v>
      </c>
      <c r="E829" s="22" t="s">
        <v>39</v>
      </c>
      <c r="F829" s="22" t="s">
        <v>40</v>
      </c>
      <c r="G829" s="22" t="s">
        <v>41</v>
      </c>
      <c r="H829">
        <v>66111432</v>
      </c>
      <c r="I829" s="22" t="s">
        <v>1458</v>
      </c>
      <c r="J829" s="22" t="s">
        <v>1459</v>
      </c>
      <c r="K829" s="22" t="str">
        <f>_xlfn.TEXTBEFORE(Table1__4[[#This Row],[ParentName]],"-")</f>
        <v>BD16</v>
      </c>
      <c r="L829" s="22" t="str">
        <f>_xlfn.XLOOKUP(Table1__4[[#This Row],[MAAN8]],ASO!F:F,ASO!H:H,"")</f>
        <v>Grocery Store - Home Delivery</v>
      </c>
      <c r="M829" s="22" t="str">
        <f>_xlfn.XLOOKUP(Table1__4[[#This Row],[MAAN8]],program!A:A,program!E:E,"")</f>
        <v/>
      </c>
      <c r="N829" s="22" t="str">
        <f>_xlfn.XLOOKUP(Table1__4[[#This Row],[MAAN8]],program!A:A,program!F:F,"")</f>
        <v/>
      </c>
      <c r="O829" s="22">
        <f>SUMIFS(sellout!N:N,sellout!G:G,Table1__4[[#This Row],[MAAN8]])</f>
        <v>170</v>
      </c>
      <c r="P829" s="2" t="str">
        <f>IFERROR(Table1__4[[#This Row],[Actual]]/Table1__4[[#This Row],[Target]],"")</f>
        <v/>
      </c>
      <c r="Q829" s="22" t="str">
        <f>IFERROR(IF(Table1__4[[#This Row],[Target]]&gt;0,Table1__4[[#This Row],[Target]]-Table1__4[[#This Row],[Actual]],""),"")</f>
        <v/>
      </c>
    </row>
    <row r="830" spans="1:17" x14ac:dyDescent="0.75">
      <c r="A830" s="22" t="s">
        <v>10</v>
      </c>
      <c r="B830" s="22" t="s">
        <v>11</v>
      </c>
      <c r="C830" s="22" t="s">
        <v>12</v>
      </c>
      <c r="D830" s="22" t="s">
        <v>122</v>
      </c>
      <c r="E830" s="22" t="s">
        <v>149</v>
      </c>
      <c r="F830" s="22" t="s">
        <v>150</v>
      </c>
      <c r="G830" s="22" t="s">
        <v>151</v>
      </c>
      <c r="H830">
        <v>66153322</v>
      </c>
      <c r="I830" s="22" t="s">
        <v>1460</v>
      </c>
      <c r="J830" s="22" t="s">
        <v>1461</v>
      </c>
      <c r="K830" s="22" t="str">
        <f>_xlfn.TEXTBEFORE(Table1__4[[#This Row],[ParentName]],"-")</f>
        <v>BD10</v>
      </c>
      <c r="L830" s="22" t="str">
        <f>_xlfn.XLOOKUP(Table1__4[[#This Row],[MAAN8]],ASO!F:F,ASO!H:H,"")</f>
        <v>Grocery Store</v>
      </c>
      <c r="M830" s="22" t="str">
        <f>_xlfn.XLOOKUP(Table1__4[[#This Row],[MAAN8]],program!A:A,program!E:E,"")</f>
        <v/>
      </c>
      <c r="N830" s="22" t="str">
        <f>_xlfn.XLOOKUP(Table1__4[[#This Row],[MAAN8]],program!A:A,program!F:F,"")</f>
        <v/>
      </c>
      <c r="O830" s="22">
        <f>SUMIFS(sellout!N:N,sellout!G:G,Table1__4[[#This Row],[MAAN8]])</f>
        <v>3</v>
      </c>
      <c r="P830" s="2" t="str">
        <f>IFERROR(Table1__4[[#This Row],[Actual]]/Table1__4[[#This Row],[Target]],"")</f>
        <v/>
      </c>
      <c r="Q830" s="22" t="str">
        <f>IFERROR(IF(Table1__4[[#This Row],[Target]]&gt;0,Table1__4[[#This Row],[Target]]-Table1__4[[#This Row],[Actual]],""),"")</f>
        <v/>
      </c>
    </row>
    <row r="831" spans="1:17" x14ac:dyDescent="0.75">
      <c r="A831" s="22" t="s">
        <v>10</v>
      </c>
      <c r="B831" s="22" t="s">
        <v>11</v>
      </c>
      <c r="C831" s="22" t="s">
        <v>12</v>
      </c>
      <c r="D831" s="22" t="s">
        <v>54</v>
      </c>
      <c r="E831" s="22" t="s">
        <v>97</v>
      </c>
      <c r="F831" s="22" t="s">
        <v>30</v>
      </c>
      <c r="G831" s="22" t="s">
        <v>98</v>
      </c>
      <c r="H831">
        <v>66151281</v>
      </c>
      <c r="I831" s="22" t="s">
        <v>1462</v>
      </c>
      <c r="J831" s="22" t="s">
        <v>1463</v>
      </c>
      <c r="K831" s="22" t="str">
        <f>_xlfn.TEXTBEFORE(Table1__4[[#This Row],[ParentName]],"-")</f>
        <v>BD</v>
      </c>
      <c r="L831" s="22" t="str">
        <f>_xlfn.XLOOKUP(Table1__4[[#This Row],[MAAN8]],ASO!F:F,ASO!H:H,"")</f>
        <v>Grocery Store</v>
      </c>
      <c r="M831" s="22" t="str">
        <f>_xlfn.XLOOKUP(Table1__4[[#This Row],[MAAN8]],program!A:A,program!E:E,"")</f>
        <v/>
      </c>
      <c r="N831" s="22" t="str">
        <f>_xlfn.XLOOKUP(Table1__4[[#This Row],[MAAN8]],program!A:A,program!F:F,"")</f>
        <v/>
      </c>
      <c r="O831" s="22">
        <f>SUMIFS(sellout!N:N,sellout!G:G,Table1__4[[#This Row],[MAAN8]])</f>
        <v>5</v>
      </c>
      <c r="P831" s="2" t="str">
        <f>IFERROR(Table1__4[[#This Row],[Actual]]/Table1__4[[#This Row],[Target]],"")</f>
        <v/>
      </c>
      <c r="Q831" s="22" t="str">
        <f>IFERROR(IF(Table1__4[[#This Row],[Target]]&gt;0,Table1__4[[#This Row],[Target]]-Table1__4[[#This Row],[Actual]],""),"")</f>
        <v/>
      </c>
    </row>
    <row r="832" spans="1:17" x14ac:dyDescent="0.75">
      <c r="A832" s="22" t="s">
        <v>10</v>
      </c>
      <c r="B832" s="22" t="s">
        <v>11</v>
      </c>
      <c r="C832" s="22" t="s">
        <v>46</v>
      </c>
      <c r="D832" s="22" t="s">
        <v>47</v>
      </c>
      <c r="E832" s="22" t="s">
        <v>48</v>
      </c>
      <c r="F832" s="22" t="s">
        <v>49</v>
      </c>
      <c r="G832" s="22" t="s">
        <v>8030</v>
      </c>
      <c r="H832">
        <v>65713694</v>
      </c>
      <c r="I832" s="22" t="s">
        <v>1464</v>
      </c>
      <c r="J832" s="22" t="s">
        <v>1465</v>
      </c>
      <c r="K832" s="22" t="str">
        <f>_xlfn.TEXTBEFORE(Table1__4[[#This Row],[ParentName]],"-")</f>
        <v>HMcc</v>
      </c>
      <c r="L832" s="22" t="str">
        <f>_xlfn.XLOOKUP(Table1__4[[#This Row],[MAAN8]],ASO!F:F,ASO!H:H,"")</f>
        <v>Grocery Store</v>
      </c>
      <c r="M832" s="22" t="str">
        <f>_xlfn.XLOOKUP(Table1__4[[#This Row],[MAAN8]],program!A:A,program!E:E,"")</f>
        <v>Target Incentive</v>
      </c>
      <c r="N832" s="22">
        <f>_xlfn.XLOOKUP(Table1__4[[#This Row],[MAAN8]],program!A:A,program!F:F,"")</f>
        <v>250</v>
      </c>
      <c r="O832" s="22">
        <f>SUMIFS(sellout!N:N,sellout!G:G,Table1__4[[#This Row],[MAAN8]])</f>
        <v>55</v>
      </c>
      <c r="P832" s="2">
        <f>IFERROR(Table1__4[[#This Row],[Actual]]/Table1__4[[#This Row],[Target]],"")</f>
        <v>0.22</v>
      </c>
      <c r="Q832" s="22">
        <f>IFERROR(IF(Table1__4[[#This Row],[Target]]&gt;0,Table1__4[[#This Row],[Target]]-Table1__4[[#This Row],[Actual]],""),"")</f>
        <v>195</v>
      </c>
    </row>
    <row r="833" spans="1:17" x14ac:dyDescent="0.75">
      <c r="A833" s="22" t="s">
        <v>10</v>
      </c>
      <c r="B833" s="22" t="s">
        <v>11</v>
      </c>
      <c r="C833" s="22" t="s">
        <v>12</v>
      </c>
      <c r="D833" s="22" t="s">
        <v>13</v>
      </c>
      <c r="E833" s="22" t="s">
        <v>29</v>
      </c>
      <c r="F833" s="22" t="s">
        <v>30</v>
      </c>
      <c r="G833" s="22" t="s">
        <v>31</v>
      </c>
      <c r="H833">
        <v>66106438</v>
      </c>
      <c r="I833" s="22" t="s">
        <v>1466</v>
      </c>
      <c r="J833" s="22" t="s">
        <v>1467</v>
      </c>
      <c r="K833" s="22" t="str">
        <f>_xlfn.TEXTBEFORE(Table1__4[[#This Row],[ParentName]],"-")</f>
        <v>BD8</v>
      </c>
      <c r="L833" s="22" t="str">
        <f>_xlfn.XLOOKUP(Table1__4[[#This Row],[MAAN8]],ASO!F:F,ASO!H:H,"")</f>
        <v>Grocery Store - Home Delivery</v>
      </c>
      <c r="M833" s="22" t="str">
        <f>_xlfn.XLOOKUP(Table1__4[[#This Row],[MAAN8]],program!A:A,program!E:E,"")</f>
        <v/>
      </c>
      <c r="N833" s="22" t="str">
        <f>_xlfn.XLOOKUP(Table1__4[[#This Row],[MAAN8]],program!A:A,program!F:F,"")</f>
        <v/>
      </c>
      <c r="O833" s="22">
        <f>SUMIFS(sellout!N:N,sellout!G:G,Table1__4[[#This Row],[MAAN8]])</f>
        <v>0</v>
      </c>
      <c r="P833" s="2" t="str">
        <f>IFERROR(Table1__4[[#This Row],[Actual]]/Table1__4[[#This Row],[Target]],"")</f>
        <v/>
      </c>
      <c r="Q833" s="22" t="str">
        <f>IFERROR(IF(Table1__4[[#This Row],[Target]]&gt;0,Table1__4[[#This Row],[Target]]-Table1__4[[#This Row],[Actual]],""),"")</f>
        <v/>
      </c>
    </row>
    <row r="834" spans="1:17" x14ac:dyDescent="0.75">
      <c r="A834" s="22" t="s">
        <v>10</v>
      </c>
      <c r="B834" s="22" t="s">
        <v>11</v>
      </c>
      <c r="C834" s="22" t="s">
        <v>12</v>
      </c>
      <c r="D834" s="22" t="s">
        <v>54</v>
      </c>
      <c r="E834" s="22" t="s">
        <v>188</v>
      </c>
      <c r="F834" s="22" t="s">
        <v>182</v>
      </c>
      <c r="G834" s="22" t="s">
        <v>189</v>
      </c>
      <c r="H834">
        <v>66106516</v>
      </c>
      <c r="I834" s="22" t="s">
        <v>1468</v>
      </c>
      <c r="J834" s="22" t="s">
        <v>1469</v>
      </c>
      <c r="K834" s="22" t="str">
        <f>_xlfn.TEXTBEFORE(Table1__4[[#This Row],[ParentName]],"-")</f>
        <v>BD</v>
      </c>
      <c r="L834" s="22" t="str">
        <f>_xlfn.XLOOKUP(Table1__4[[#This Row],[MAAN8]],ASO!F:F,ASO!H:H,"")</f>
        <v>Grocery Store</v>
      </c>
      <c r="M834" s="22" t="str">
        <f>_xlfn.XLOOKUP(Table1__4[[#This Row],[MAAN8]],program!A:A,program!E:E,"")</f>
        <v/>
      </c>
      <c r="N834" s="22" t="str">
        <f>_xlfn.XLOOKUP(Table1__4[[#This Row],[MAAN8]],program!A:A,program!F:F,"")</f>
        <v/>
      </c>
      <c r="O834" s="22">
        <f>SUMIFS(sellout!N:N,sellout!G:G,Table1__4[[#This Row],[MAAN8]])</f>
        <v>40</v>
      </c>
      <c r="P834" s="2" t="str">
        <f>IFERROR(Table1__4[[#This Row],[Actual]]/Table1__4[[#This Row],[Target]],"")</f>
        <v/>
      </c>
      <c r="Q834" s="22" t="str">
        <f>IFERROR(IF(Table1__4[[#This Row],[Target]]&gt;0,Table1__4[[#This Row],[Target]]-Table1__4[[#This Row],[Actual]],""),"")</f>
        <v/>
      </c>
    </row>
    <row r="835" spans="1:17" x14ac:dyDescent="0.75">
      <c r="A835" s="22" t="s">
        <v>10</v>
      </c>
      <c r="B835" s="22" t="s">
        <v>11</v>
      </c>
      <c r="C835" s="22" t="s">
        <v>22</v>
      </c>
      <c r="D835" s="22" t="s">
        <v>88</v>
      </c>
      <c r="E835" s="22" t="s">
        <v>447</v>
      </c>
      <c r="F835" s="22" t="s">
        <v>218</v>
      </c>
      <c r="G835" s="22" t="s">
        <v>448</v>
      </c>
      <c r="H835">
        <v>66112286</v>
      </c>
      <c r="I835" s="22" t="s">
        <v>1470</v>
      </c>
      <c r="J835" s="22" t="s">
        <v>8100</v>
      </c>
      <c r="K835" s="22" t="str">
        <f>_xlfn.TEXTBEFORE(Table1__4[[#This Row],[ParentName]],"-")</f>
        <v>BD11</v>
      </c>
      <c r="L835" s="22" t="str">
        <f>_xlfn.XLOOKUP(Table1__4[[#This Row],[MAAN8]],ASO!F:F,ASO!H:H,"")</f>
        <v/>
      </c>
      <c r="M835" s="22" t="str">
        <f>_xlfn.XLOOKUP(Table1__4[[#This Row],[MAAN8]],program!A:A,program!E:E,"")</f>
        <v/>
      </c>
      <c r="N835" s="22" t="str">
        <f>_xlfn.XLOOKUP(Table1__4[[#This Row],[MAAN8]],program!A:A,program!F:F,"")</f>
        <v/>
      </c>
      <c r="O835" s="22">
        <f>SUMIFS(sellout!N:N,sellout!G:G,Table1__4[[#This Row],[MAAN8]])</f>
        <v>0</v>
      </c>
      <c r="P835" s="2" t="str">
        <f>IFERROR(Table1__4[[#This Row],[Actual]]/Table1__4[[#This Row],[Target]],"")</f>
        <v/>
      </c>
      <c r="Q835" s="22" t="str">
        <f>IFERROR(IF(Table1__4[[#This Row],[Target]]&gt;0,Table1__4[[#This Row],[Target]]-Table1__4[[#This Row],[Actual]],""),"")</f>
        <v/>
      </c>
    </row>
    <row r="836" spans="1:17" x14ac:dyDescent="0.75">
      <c r="A836" s="22" t="s">
        <v>10</v>
      </c>
      <c r="B836" s="22" t="s">
        <v>11</v>
      </c>
      <c r="C836" s="22" t="s">
        <v>12</v>
      </c>
      <c r="D836" s="22" t="s">
        <v>13</v>
      </c>
      <c r="E836" s="22" t="s">
        <v>29</v>
      </c>
      <c r="F836" s="22" t="s">
        <v>30</v>
      </c>
      <c r="G836" s="22" t="s">
        <v>31</v>
      </c>
      <c r="H836">
        <v>66112978</v>
      </c>
      <c r="I836" s="22" t="s">
        <v>1470</v>
      </c>
      <c r="J836" s="22" t="s">
        <v>1471</v>
      </c>
      <c r="K836" s="22" t="str">
        <f>_xlfn.TEXTBEFORE(Table1__4[[#This Row],[ParentName]],"-")</f>
        <v>BD8</v>
      </c>
      <c r="L836" s="22" t="str">
        <f>_xlfn.XLOOKUP(Table1__4[[#This Row],[MAAN8]],ASO!F:F,ASO!H:H,"")</f>
        <v>Grocery Store - Home Delivery</v>
      </c>
      <c r="M836" s="22" t="str">
        <f>_xlfn.XLOOKUP(Table1__4[[#This Row],[MAAN8]],program!A:A,program!E:E,"")</f>
        <v/>
      </c>
      <c r="N836" s="22" t="str">
        <f>_xlfn.XLOOKUP(Table1__4[[#This Row],[MAAN8]],program!A:A,program!F:F,"")</f>
        <v/>
      </c>
      <c r="O836" s="22">
        <f>SUMIFS(sellout!N:N,sellout!G:G,Table1__4[[#This Row],[MAAN8]])</f>
        <v>5</v>
      </c>
      <c r="P836" s="2" t="str">
        <f>IFERROR(Table1__4[[#This Row],[Actual]]/Table1__4[[#This Row],[Target]],"")</f>
        <v/>
      </c>
      <c r="Q836" s="22" t="str">
        <f>IFERROR(IF(Table1__4[[#This Row],[Target]]&gt;0,Table1__4[[#This Row],[Target]]-Table1__4[[#This Row],[Actual]],""),"")</f>
        <v/>
      </c>
    </row>
    <row r="837" spans="1:17" x14ac:dyDescent="0.75">
      <c r="A837" s="22" t="s">
        <v>10</v>
      </c>
      <c r="B837" s="22" t="s">
        <v>11</v>
      </c>
      <c r="C837" s="22" t="s">
        <v>12</v>
      </c>
      <c r="D837" s="22" t="s">
        <v>122</v>
      </c>
      <c r="E837" s="22" t="s">
        <v>200</v>
      </c>
      <c r="F837" s="22" t="s">
        <v>201</v>
      </c>
      <c r="G837" s="22" t="s">
        <v>18</v>
      </c>
      <c r="H837">
        <v>66104554</v>
      </c>
      <c r="I837" s="22" t="s">
        <v>1472</v>
      </c>
      <c r="J837" s="22" t="s">
        <v>1473</v>
      </c>
      <c r="K837" s="22" t="str">
        <f>_xlfn.TEXTBEFORE(Table1__4[[#This Row],[ParentName]],"-")</f>
        <v>BD10</v>
      </c>
      <c r="L837" s="22" t="str">
        <f>_xlfn.XLOOKUP(Table1__4[[#This Row],[MAAN8]],ASO!F:F,ASO!H:H,"")</f>
        <v>Sub Distributor</v>
      </c>
      <c r="M837" s="22" t="str">
        <f>_xlfn.XLOOKUP(Table1__4[[#This Row],[MAAN8]],program!A:A,program!E:E,"")</f>
        <v/>
      </c>
      <c r="N837" s="22" t="str">
        <f>_xlfn.XLOOKUP(Table1__4[[#This Row],[MAAN8]],program!A:A,program!F:F,"")</f>
        <v/>
      </c>
      <c r="O837" s="22">
        <f>SUMIFS(sellout!N:N,sellout!G:G,Table1__4[[#This Row],[MAAN8]])</f>
        <v>550</v>
      </c>
      <c r="P837" s="2" t="str">
        <f>IFERROR(Table1__4[[#This Row],[Actual]]/Table1__4[[#This Row],[Target]],"")</f>
        <v/>
      </c>
      <c r="Q837" s="22" t="str">
        <f>IFERROR(IF(Table1__4[[#This Row],[Target]]&gt;0,Table1__4[[#This Row],[Target]]-Table1__4[[#This Row],[Actual]],""),"")</f>
        <v/>
      </c>
    </row>
    <row r="838" spans="1:17" x14ac:dyDescent="0.75">
      <c r="A838" s="22" t="s">
        <v>10</v>
      </c>
      <c r="B838" s="22" t="s">
        <v>11</v>
      </c>
      <c r="C838" s="22" t="s">
        <v>12</v>
      </c>
      <c r="D838" s="22" t="s">
        <v>122</v>
      </c>
      <c r="E838" s="22" t="s">
        <v>247</v>
      </c>
      <c r="F838" s="22" t="s">
        <v>150</v>
      </c>
      <c r="G838" s="22" t="s">
        <v>7741</v>
      </c>
      <c r="H838">
        <v>66105509</v>
      </c>
      <c r="I838" s="22" t="s">
        <v>1474</v>
      </c>
      <c r="J838" s="22" t="s">
        <v>1475</v>
      </c>
      <c r="K838" s="22" t="str">
        <f>_xlfn.TEXTBEFORE(Table1__4[[#This Row],[ParentName]],"-")</f>
        <v>BD10</v>
      </c>
      <c r="L838" s="22" t="str">
        <f>_xlfn.XLOOKUP(Table1__4[[#This Row],[MAAN8]],ASO!F:F,ASO!H:H,"")</f>
        <v>Grocery Store</v>
      </c>
      <c r="M838" s="22" t="str">
        <f>_xlfn.XLOOKUP(Table1__4[[#This Row],[MAAN8]],program!A:A,program!E:E,"")</f>
        <v/>
      </c>
      <c r="N838" s="22" t="str">
        <f>_xlfn.XLOOKUP(Table1__4[[#This Row],[MAAN8]],program!A:A,program!F:F,"")</f>
        <v/>
      </c>
      <c r="O838" s="22">
        <f>SUMIFS(sellout!N:N,sellout!G:G,Table1__4[[#This Row],[MAAN8]])</f>
        <v>110</v>
      </c>
      <c r="P838" s="2" t="str">
        <f>IFERROR(Table1__4[[#This Row],[Actual]]/Table1__4[[#This Row],[Target]],"")</f>
        <v/>
      </c>
      <c r="Q838" s="22" t="str">
        <f>IFERROR(IF(Table1__4[[#This Row],[Target]]&gt;0,Table1__4[[#This Row],[Target]]-Table1__4[[#This Row],[Actual]],""),"")</f>
        <v/>
      </c>
    </row>
    <row r="839" spans="1:17" x14ac:dyDescent="0.75">
      <c r="A839" s="22" t="s">
        <v>10</v>
      </c>
      <c r="B839" s="22" t="s">
        <v>11</v>
      </c>
      <c r="C839" s="22" t="s">
        <v>12</v>
      </c>
      <c r="D839" s="22" t="s">
        <v>54</v>
      </c>
      <c r="E839" s="22" t="s">
        <v>29</v>
      </c>
      <c r="F839" s="22" t="s">
        <v>30</v>
      </c>
      <c r="G839" s="22" t="s">
        <v>31</v>
      </c>
      <c r="H839">
        <v>66115874</v>
      </c>
      <c r="I839" s="22" t="s">
        <v>8101</v>
      </c>
      <c r="J839" s="22" t="s">
        <v>8102</v>
      </c>
      <c r="K839" s="22" t="str">
        <f>_xlfn.TEXTBEFORE(Table1__4[[#This Row],[ParentName]],"-")</f>
        <v>BD</v>
      </c>
      <c r="L839" s="22" t="str">
        <f>_xlfn.XLOOKUP(Table1__4[[#This Row],[MAAN8]],ASO!F:F,ASO!H:H,"")</f>
        <v/>
      </c>
      <c r="M839" s="22" t="str">
        <f>_xlfn.XLOOKUP(Table1__4[[#This Row],[MAAN8]],program!A:A,program!E:E,"")</f>
        <v/>
      </c>
      <c r="N839" s="22" t="str">
        <f>_xlfn.XLOOKUP(Table1__4[[#This Row],[MAAN8]],program!A:A,program!F:F,"")</f>
        <v/>
      </c>
      <c r="O839" s="22">
        <f>SUMIFS(sellout!N:N,sellout!G:G,Table1__4[[#This Row],[MAAN8]])</f>
        <v>0</v>
      </c>
      <c r="P839" s="2" t="str">
        <f>IFERROR(Table1__4[[#This Row],[Actual]]/Table1__4[[#This Row],[Target]],"")</f>
        <v/>
      </c>
      <c r="Q839" s="22" t="str">
        <f>IFERROR(IF(Table1__4[[#This Row],[Target]]&gt;0,Table1__4[[#This Row],[Target]]-Table1__4[[#This Row],[Actual]],""),"")</f>
        <v/>
      </c>
    </row>
    <row r="840" spans="1:17" x14ac:dyDescent="0.75">
      <c r="A840" s="22" t="s">
        <v>10</v>
      </c>
      <c r="B840" s="22" t="s">
        <v>11</v>
      </c>
      <c r="C840" s="22" t="s">
        <v>22</v>
      </c>
      <c r="D840" s="22" t="s">
        <v>88</v>
      </c>
      <c r="E840" s="22" t="s">
        <v>346</v>
      </c>
      <c r="F840" s="22" t="s">
        <v>218</v>
      </c>
      <c r="G840" s="22" t="s">
        <v>347</v>
      </c>
      <c r="H840">
        <v>66103252</v>
      </c>
      <c r="I840" s="22" t="s">
        <v>1476</v>
      </c>
      <c r="J840" s="22" t="s">
        <v>1477</v>
      </c>
      <c r="K840" s="22" t="str">
        <f>_xlfn.TEXTBEFORE(Table1__4[[#This Row],[ParentName]],"-")</f>
        <v>BD11</v>
      </c>
      <c r="L840" s="22" t="str">
        <f>_xlfn.XLOOKUP(Table1__4[[#This Row],[MAAN8]],ASO!F:F,ASO!H:H,"")</f>
        <v>Grocery Store</v>
      </c>
      <c r="M840" s="22" t="str">
        <f>_xlfn.XLOOKUP(Table1__4[[#This Row],[MAAN8]],program!A:A,program!E:E,"")</f>
        <v/>
      </c>
      <c r="N840" s="22" t="str">
        <f>_xlfn.XLOOKUP(Table1__4[[#This Row],[MAAN8]],program!A:A,program!F:F,"")</f>
        <v/>
      </c>
      <c r="O840" s="22">
        <f>SUMIFS(sellout!N:N,sellout!G:G,Table1__4[[#This Row],[MAAN8]])</f>
        <v>10</v>
      </c>
      <c r="P840" s="2" t="str">
        <f>IFERROR(Table1__4[[#This Row],[Actual]]/Table1__4[[#This Row],[Target]],"")</f>
        <v/>
      </c>
      <c r="Q840" s="22" t="str">
        <f>IFERROR(IF(Table1__4[[#This Row],[Target]]&gt;0,Table1__4[[#This Row],[Target]]-Table1__4[[#This Row],[Actual]],""),"")</f>
        <v/>
      </c>
    </row>
    <row r="841" spans="1:17" x14ac:dyDescent="0.75">
      <c r="A841" s="22" t="s">
        <v>10</v>
      </c>
      <c r="B841" s="22" t="s">
        <v>11</v>
      </c>
      <c r="C841" s="22" t="s">
        <v>12</v>
      </c>
      <c r="D841" s="22" t="s">
        <v>122</v>
      </c>
      <c r="E841" s="22" t="s">
        <v>778</v>
      </c>
      <c r="F841" s="22" t="s">
        <v>124</v>
      </c>
      <c r="G841" s="22" t="s">
        <v>779</v>
      </c>
      <c r="H841">
        <v>66111232</v>
      </c>
      <c r="I841" s="22" t="s">
        <v>1478</v>
      </c>
      <c r="J841" s="22" t="s">
        <v>1479</v>
      </c>
      <c r="K841" s="22" t="str">
        <f>_xlfn.TEXTBEFORE(Table1__4[[#This Row],[ParentName]],"-")</f>
        <v>BD10</v>
      </c>
      <c r="L841" s="22" t="str">
        <f>_xlfn.XLOOKUP(Table1__4[[#This Row],[MAAN8]],ASO!F:F,ASO!H:H,"")</f>
        <v>Grocery Store</v>
      </c>
      <c r="M841" s="22" t="str">
        <f>_xlfn.XLOOKUP(Table1__4[[#This Row],[MAAN8]],program!A:A,program!E:E,"")</f>
        <v/>
      </c>
      <c r="N841" s="22" t="str">
        <f>_xlfn.XLOOKUP(Table1__4[[#This Row],[MAAN8]],program!A:A,program!F:F,"")</f>
        <v/>
      </c>
      <c r="O841" s="22">
        <f>SUMIFS(sellout!N:N,sellout!G:G,Table1__4[[#This Row],[MAAN8]])</f>
        <v>15</v>
      </c>
      <c r="P841" s="2" t="str">
        <f>IFERROR(Table1__4[[#This Row],[Actual]]/Table1__4[[#This Row],[Target]],"")</f>
        <v/>
      </c>
      <c r="Q841" s="22" t="str">
        <f>IFERROR(IF(Table1__4[[#This Row],[Target]]&gt;0,Table1__4[[#This Row],[Target]]-Table1__4[[#This Row],[Actual]],""),"")</f>
        <v/>
      </c>
    </row>
    <row r="842" spans="1:17" x14ac:dyDescent="0.75">
      <c r="A842" s="22" t="s">
        <v>10</v>
      </c>
      <c r="B842" s="22" t="s">
        <v>11</v>
      </c>
      <c r="C842" s="22" t="s">
        <v>12</v>
      </c>
      <c r="D842" s="22" t="s">
        <v>122</v>
      </c>
      <c r="E842" s="22" t="s">
        <v>149</v>
      </c>
      <c r="F842" s="22" t="s">
        <v>150</v>
      </c>
      <c r="G842" s="22" t="s">
        <v>151</v>
      </c>
      <c r="H842">
        <v>66153160</v>
      </c>
      <c r="I842" s="22" t="s">
        <v>1480</v>
      </c>
      <c r="J842" s="22" t="s">
        <v>1481</v>
      </c>
      <c r="K842" s="22" t="str">
        <f>_xlfn.TEXTBEFORE(Table1__4[[#This Row],[ParentName]],"-")</f>
        <v>BD10</v>
      </c>
      <c r="L842" s="22" t="str">
        <f>_xlfn.XLOOKUP(Table1__4[[#This Row],[MAAN8]],ASO!F:F,ASO!H:H,"")</f>
        <v>Grocery Store</v>
      </c>
      <c r="M842" s="22" t="str">
        <f>_xlfn.XLOOKUP(Table1__4[[#This Row],[MAAN8]],program!A:A,program!E:E,"")</f>
        <v/>
      </c>
      <c r="N842" s="22" t="str">
        <f>_xlfn.XLOOKUP(Table1__4[[#This Row],[MAAN8]],program!A:A,program!F:F,"")</f>
        <v/>
      </c>
      <c r="O842" s="22">
        <f>SUMIFS(sellout!N:N,sellout!G:G,Table1__4[[#This Row],[MAAN8]])</f>
        <v>0</v>
      </c>
      <c r="P842" s="2" t="str">
        <f>IFERROR(Table1__4[[#This Row],[Actual]]/Table1__4[[#This Row],[Target]],"")</f>
        <v/>
      </c>
      <c r="Q842" s="22" t="str">
        <f>IFERROR(IF(Table1__4[[#This Row],[Target]]&gt;0,Table1__4[[#This Row],[Target]]-Table1__4[[#This Row],[Actual]],""),"")</f>
        <v/>
      </c>
    </row>
    <row r="843" spans="1:17" x14ac:dyDescent="0.75">
      <c r="A843" s="22" t="s">
        <v>10</v>
      </c>
      <c r="B843" s="22" t="s">
        <v>11</v>
      </c>
      <c r="C843" s="22" t="s">
        <v>12</v>
      </c>
      <c r="D843" s="22" t="s">
        <v>122</v>
      </c>
      <c r="E843" s="22" t="s">
        <v>236</v>
      </c>
      <c r="F843" s="22" t="s">
        <v>237</v>
      </c>
      <c r="G843" s="22" t="s">
        <v>7381</v>
      </c>
      <c r="H843">
        <v>66156371</v>
      </c>
      <c r="I843" s="22" t="s">
        <v>1482</v>
      </c>
      <c r="J843" s="22" t="s">
        <v>1483</v>
      </c>
      <c r="K843" s="22" t="str">
        <f>_xlfn.TEXTBEFORE(Table1__4[[#This Row],[ParentName]],"-")</f>
        <v>BD10</v>
      </c>
      <c r="L843" s="22" t="str">
        <f>_xlfn.XLOOKUP(Table1__4[[#This Row],[MAAN8]],ASO!F:F,ASO!H:H,"")</f>
        <v>Grocery Store - Home Delivery</v>
      </c>
      <c r="M843" s="22" t="str">
        <f>_xlfn.XLOOKUP(Table1__4[[#This Row],[MAAN8]],program!A:A,program!E:E,"")</f>
        <v/>
      </c>
      <c r="N843" s="22" t="str">
        <f>_xlfn.XLOOKUP(Table1__4[[#This Row],[MAAN8]],program!A:A,program!F:F,"")</f>
        <v/>
      </c>
      <c r="O843" s="22">
        <f>SUMIFS(sellout!N:N,sellout!G:G,Table1__4[[#This Row],[MAAN8]])</f>
        <v>50</v>
      </c>
      <c r="P843" s="2" t="str">
        <f>IFERROR(Table1__4[[#This Row],[Actual]]/Table1__4[[#This Row],[Target]],"")</f>
        <v/>
      </c>
      <c r="Q843" s="22" t="str">
        <f>IFERROR(IF(Table1__4[[#This Row],[Target]]&gt;0,Table1__4[[#This Row],[Target]]-Table1__4[[#This Row],[Actual]],""),"")</f>
        <v/>
      </c>
    </row>
    <row r="844" spans="1:17" x14ac:dyDescent="0.75">
      <c r="A844" s="22" t="s">
        <v>10</v>
      </c>
      <c r="B844" s="22" t="s">
        <v>11</v>
      </c>
      <c r="C844" s="22" t="s">
        <v>12</v>
      </c>
      <c r="D844" s="22" t="s">
        <v>13</v>
      </c>
      <c r="E844" s="22" t="s">
        <v>29</v>
      </c>
      <c r="F844" s="22" t="s">
        <v>30</v>
      </c>
      <c r="G844" s="22" t="s">
        <v>31</v>
      </c>
      <c r="H844">
        <v>66115120</v>
      </c>
      <c r="I844" s="22" t="s">
        <v>1484</v>
      </c>
      <c r="J844" s="22" t="s">
        <v>1485</v>
      </c>
      <c r="K844" s="22" t="str">
        <f>_xlfn.TEXTBEFORE(Table1__4[[#This Row],[ParentName]],"-")</f>
        <v>BD8</v>
      </c>
      <c r="L844" s="22" t="str">
        <f>_xlfn.XLOOKUP(Table1__4[[#This Row],[MAAN8]],ASO!F:F,ASO!H:H,"")</f>
        <v>Grocery Store</v>
      </c>
      <c r="M844" s="22" t="str">
        <f>_xlfn.XLOOKUP(Table1__4[[#This Row],[MAAN8]],program!A:A,program!E:E,"")</f>
        <v/>
      </c>
      <c r="N844" s="22" t="str">
        <f>_xlfn.XLOOKUP(Table1__4[[#This Row],[MAAN8]],program!A:A,program!F:F,"")</f>
        <v/>
      </c>
      <c r="O844" s="22">
        <f>SUMIFS(sellout!N:N,sellout!G:G,Table1__4[[#This Row],[MAAN8]])</f>
        <v>0</v>
      </c>
      <c r="P844" s="2" t="str">
        <f>IFERROR(Table1__4[[#This Row],[Actual]]/Table1__4[[#This Row],[Target]],"")</f>
        <v/>
      </c>
      <c r="Q844" s="22" t="str">
        <f>IFERROR(IF(Table1__4[[#This Row],[Target]]&gt;0,Table1__4[[#This Row],[Target]]-Table1__4[[#This Row],[Actual]],""),"")</f>
        <v/>
      </c>
    </row>
    <row r="845" spans="1:17" x14ac:dyDescent="0.75">
      <c r="A845" s="22" t="s">
        <v>10</v>
      </c>
      <c r="B845" s="22" t="s">
        <v>11</v>
      </c>
      <c r="C845" s="22" t="s">
        <v>46</v>
      </c>
      <c r="D845" s="22" t="s">
        <v>47</v>
      </c>
      <c r="E845" s="22" t="s">
        <v>48</v>
      </c>
      <c r="F845" s="22" t="s">
        <v>49</v>
      </c>
      <c r="G845" s="22" t="s">
        <v>8030</v>
      </c>
      <c r="H845">
        <v>65048045</v>
      </c>
      <c r="I845" s="22" t="s">
        <v>6991</v>
      </c>
      <c r="J845" s="22" t="s">
        <v>1487</v>
      </c>
      <c r="K845" s="22" t="str">
        <f>_xlfn.TEXTBEFORE(Table1__4[[#This Row],[ParentName]],"-")</f>
        <v>HMcc</v>
      </c>
      <c r="L845" s="22" t="str">
        <f>_xlfn.XLOOKUP(Table1__4[[#This Row],[MAAN8]],ASO!F:F,ASO!H:H,"")</f>
        <v>Beverage Retail Store</v>
      </c>
      <c r="M845" s="22" t="str">
        <f>_xlfn.XLOOKUP(Table1__4[[#This Row],[MAAN8]],program!A:A,program!E:E,"")</f>
        <v>Target Incentive</v>
      </c>
      <c r="N845" s="22">
        <f>_xlfn.XLOOKUP(Table1__4[[#This Row],[MAAN8]],program!A:A,program!F:F,"")</f>
        <v>350</v>
      </c>
      <c r="O845" s="22">
        <f>SUMIFS(sellout!N:N,sellout!G:G,Table1__4[[#This Row],[MAAN8]])</f>
        <v>0</v>
      </c>
      <c r="P845" s="2">
        <f>IFERROR(Table1__4[[#This Row],[Actual]]/Table1__4[[#This Row],[Target]],"")</f>
        <v>0</v>
      </c>
      <c r="Q845" s="22">
        <f>IFERROR(IF(Table1__4[[#This Row],[Target]]&gt;0,Table1__4[[#This Row],[Target]]-Table1__4[[#This Row],[Actual]],""),"")</f>
        <v>350</v>
      </c>
    </row>
    <row r="846" spans="1:17" x14ac:dyDescent="0.75">
      <c r="A846" s="22" t="s">
        <v>10</v>
      </c>
      <c r="B846" s="22" t="s">
        <v>11</v>
      </c>
      <c r="C846" s="22" t="s">
        <v>12</v>
      </c>
      <c r="D846" s="22" t="s">
        <v>122</v>
      </c>
      <c r="E846" s="22" t="s">
        <v>240</v>
      </c>
      <c r="F846" s="22" t="s">
        <v>237</v>
      </c>
      <c r="G846" s="22" t="s">
        <v>241</v>
      </c>
      <c r="H846">
        <v>66111588</v>
      </c>
      <c r="I846" s="22" t="s">
        <v>6991</v>
      </c>
      <c r="J846" s="22" t="s">
        <v>1488</v>
      </c>
      <c r="K846" s="22" t="str">
        <f>_xlfn.TEXTBEFORE(Table1__4[[#This Row],[ParentName]],"-")</f>
        <v>BD10</v>
      </c>
      <c r="L846" s="22" t="str">
        <f>_xlfn.XLOOKUP(Table1__4[[#This Row],[MAAN8]],ASO!F:F,ASO!H:H,"")</f>
        <v>Grocery Store</v>
      </c>
      <c r="M846" s="22" t="str">
        <f>_xlfn.XLOOKUP(Table1__4[[#This Row],[MAAN8]],program!A:A,program!E:E,"")</f>
        <v/>
      </c>
      <c r="N846" s="22" t="str">
        <f>_xlfn.XLOOKUP(Table1__4[[#This Row],[MAAN8]],program!A:A,program!F:F,"")</f>
        <v/>
      </c>
      <c r="O846" s="22">
        <f>SUMIFS(sellout!N:N,sellout!G:G,Table1__4[[#This Row],[MAAN8]])</f>
        <v>0</v>
      </c>
      <c r="P846" s="2" t="str">
        <f>IFERROR(Table1__4[[#This Row],[Actual]]/Table1__4[[#This Row],[Target]],"")</f>
        <v/>
      </c>
      <c r="Q846" s="22" t="str">
        <f>IFERROR(IF(Table1__4[[#This Row],[Target]]&gt;0,Table1__4[[#This Row],[Target]]-Table1__4[[#This Row],[Actual]],""),"")</f>
        <v/>
      </c>
    </row>
    <row r="847" spans="1:17" x14ac:dyDescent="0.75">
      <c r="A847" s="22" t="s">
        <v>10</v>
      </c>
      <c r="B847" s="22" t="s">
        <v>11</v>
      </c>
      <c r="C847" s="22" t="s">
        <v>12</v>
      </c>
      <c r="D847" s="22" t="s">
        <v>13</v>
      </c>
      <c r="E847" s="22" t="s">
        <v>176</v>
      </c>
      <c r="F847" s="22" t="s">
        <v>30</v>
      </c>
      <c r="G847" s="22" t="s">
        <v>177</v>
      </c>
      <c r="H847">
        <v>66152006</v>
      </c>
      <c r="I847" s="22" t="s">
        <v>6991</v>
      </c>
      <c r="J847" s="22" t="s">
        <v>1489</v>
      </c>
      <c r="K847" s="22" t="str">
        <f>_xlfn.TEXTBEFORE(Table1__4[[#This Row],[ParentName]],"-")</f>
        <v>BD8</v>
      </c>
      <c r="L847" s="22" t="str">
        <f>_xlfn.XLOOKUP(Table1__4[[#This Row],[MAAN8]],ASO!F:F,ASO!H:H,"")</f>
        <v>Grocery Store</v>
      </c>
      <c r="M847" s="22" t="str">
        <f>_xlfn.XLOOKUP(Table1__4[[#This Row],[MAAN8]],program!A:A,program!E:E,"")</f>
        <v/>
      </c>
      <c r="N847" s="22" t="str">
        <f>_xlfn.XLOOKUP(Table1__4[[#This Row],[MAAN8]],program!A:A,program!F:F,"")</f>
        <v/>
      </c>
      <c r="O847" s="22">
        <f>SUMIFS(sellout!N:N,sellout!G:G,Table1__4[[#This Row],[MAAN8]])</f>
        <v>220</v>
      </c>
      <c r="P847" s="2" t="str">
        <f>IFERROR(Table1__4[[#This Row],[Actual]]/Table1__4[[#This Row],[Target]],"")</f>
        <v/>
      </c>
      <c r="Q847" s="22" t="str">
        <f>IFERROR(IF(Table1__4[[#This Row],[Target]]&gt;0,Table1__4[[#This Row],[Target]]-Table1__4[[#This Row],[Actual]],""),"")</f>
        <v/>
      </c>
    </row>
    <row r="848" spans="1:17" x14ac:dyDescent="0.75">
      <c r="A848" s="22" t="s">
        <v>10</v>
      </c>
      <c r="B848" s="22" t="s">
        <v>11</v>
      </c>
      <c r="C848" s="22" t="s">
        <v>12</v>
      </c>
      <c r="D848" s="22" t="s">
        <v>13</v>
      </c>
      <c r="E848" s="22" t="s">
        <v>97</v>
      </c>
      <c r="F848" s="22" t="s">
        <v>30</v>
      </c>
      <c r="G848" s="22" t="s">
        <v>98</v>
      </c>
      <c r="H848">
        <v>66152698</v>
      </c>
      <c r="I848" s="22" t="s">
        <v>6991</v>
      </c>
      <c r="J848" s="22" t="s">
        <v>1490</v>
      </c>
      <c r="K848" s="22" t="str">
        <f>_xlfn.TEXTBEFORE(Table1__4[[#This Row],[ParentName]],"-")</f>
        <v>BD8</v>
      </c>
      <c r="L848" s="22" t="str">
        <f>_xlfn.XLOOKUP(Table1__4[[#This Row],[MAAN8]],ASO!F:F,ASO!H:H,"")</f>
        <v>Grocery Store</v>
      </c>
      <c r="M848" s="22" t="str">
        <f>_xlfn.XLOOKUP(Table1__4[[#This Row],[MAAN8]],program!A:A,program!E:E,"")</f>
        <v/>
      </c>
      <c r="N848" s="22" t="str">
        <f>_xlfn.XLOOKUP(Table1__4[[#This Row],[MAAN8]],program!A:A,program!F:F,"")</f>
        <v/>
      </c>
      <c r="O848" s="22">
        <f>SUMIFS(sellout!N:N,sellout!G:G,Table1__4[[#This Row],[MAAN8]])</f>
        <v>94</v>
      </c>
      <c r="P848" s="2" t="str">
        <f>IFERROR(Table1__4[[#This Row],[Actual]]/Table1__4[[#This Row],[Target]],"")</f>
        <v/>
      </c>
      <c r="Q848" s="22" t="str">
        <f>IFERROR(IF(Table1__4[[#This Row],[Target]]&gt;0,Table1__4[[#This Row],[Target]]-Table1__4[[#This Row],[Actual]],""),"")</f>
        <v/>
      </c>
    </row>
    <row r="849" spans="1:17" x14ac:dyDescent="0.75">
      <c r="A849" s="22" t="s">
        <v>10</v>
      </c>
      <c r="B849" s="22" t="s">
        <v>11</v>
      </c>
      <c r="C849" s="22" t="s">
        <v>12</v>
      </c>
      <c r="D849" s="22" t="s">
        <v>54</v>
      </c>
      <c r="E849" s="22" t="s">
        <v>29</v>
      </c>
      <c r="F849" s="22" t="s">
        <v>30</v>
      </c>
      <c r="G849" s="22" t="s">
        <v>31</v>
      </c>
      <c r="H849">
        <v>66106505</v>
      </c>
      <c r="I849" s="22" t="s">
        <v>6991</v>
      </c>
      <c r="J849" s="22" t="s">
        <v>1491</v>
      </c>
      <c r="K849" s="22" t="str">
        <f>_xlfn.TEXTBEFORE(Table1__4[[#This Row],[ParentName]],"-")</f>
        <v>BD</v>
      </c>
      <c r="L849" s="22" t="str">
        <f>_xlfn.XLOOKUP(Table1__4[[#This Row],[MAAN8]],ASO!F:F,ASO!H:H,"")</f>
        <v>Grocery Store</v>
      </c>
      <c r="M849" s="22" t="str">
        <f>_xlfn.XLOOKUP(Table1__4[[#This Row],[MAAN8]],program!A:A,program!E:E,"")</f>
        <v/>
      </c>
      <c r="N849" s="22" t="str">
        <f>_xlfn.XLOOKUP(Table1__4[[#This Row],[MAAN8]],program!A:A,program!F:F,"")</f>
        <v/>
      </c>
      <c r="O849" s="22">
        <f>SUMIFS(sellout!N:N,sellout!G:G,Table1__4[[#This Row],[MAAN8]])</f>
        <v>0</v>
      </c>
      <c r="P849" s="2" t="str">
        <f>IFERROR(Table1__4[[#This Row],[Actual]]/Table1__4[[#This Row],[Target]],"")</f>
        <v/>
      </c>
      <c r="Q849" s="22" t="str">
        <f>IFERROR(IF(Table1__4[[#This Row],[Target]]&gt;0,Table1__4[[#This Row],[Target]]-Table1__4[[#This Row],[Actual]],""),"")</f>
        <v/>
      </c>
    </row>
    <row r="850" spans="1:17" x14ac:dyDescent="0.75">
      <c r="A850" s="22" t="s">
        <v>10</v>
      </c>
      <c r="B850" s="22" t="s">
        <v>11</v>
      </c>
      <c r="C850" s="22" t="s">
        <v>22</v>
      </c>
      <c r="D850" s="22" t="s">
        <v>88</v>
      </c>
      <c r="E850" s="22" t="s">
        <v>170</v>
      </c>
      <c r="F850" s="22" t="s">
        <v>171</v>
      </c>
      <c r="G850" s="22" t="s">
        <v>18</v>
      </c>
      <c r="H850">
        <v>66150403</v>
      </c>
      <c r="I850" s="22" t="s">
        <v>1493</v>
      </c>
      <c r="J850" s="22" t="s">
        <v>651</v>
      </c>
      <c r="K850" s="22" t="str">
        <f>_xlfn.TEXTBEFORE(Table1__4[[#This Row],[ParentName]],"-")</f>
        <v>BD11</v>
      </c>
      <c r="L850" s="22" t="str">
        <f>_xlfn.XLOOKUP(Table1__4[[#This Row],[MAAN8]],ASO!F:F,ASO!H:H,"")</f>
        <v>Sub Distributor</v>
      </c>
      <c r="M850" s="22" t="str">
        <f>_xlfn.XLOOKUP(Table1__4[[#This Row],[MAAN8]],program!A:A,program!E:E,"")</f>
        <v/>
      </c>
      <c r="N850" s="22" t="str">
        <f>_xlfn.XLOOKUP(Table1__4[[#This Row],[MAAN8]],program!A:A,program!F:F,"")</f>
        <v/>
      </c>
      <c r="O850" s="22">
        <f>SUMIFS(sellout!N:N,sellout!G:G,Table1__4[[#This Row],[MAAN8]])</f>
        <v>380</v>
      </c>
      <c r="P850" s="2" t="str">
        <f>IFERROR(Table1__4[[#This Row],[Actual]]/Table1__4[[#This Row],[Target]],"")</f>
        <v/>
      </c>
      <c r="Q850" s="22" t="str">
        <f>IFERROR(IF(Table1__4[[#This Row],[Target]]&gt;0,Table1__4[[#This Row],[Target]]-Table1__4[[#This Row],[Actual]],""),"")</f>
        <v/>
      </c>
    </row>
    <row r="851" spans="1:17" x14ac:dyDescent="0.75">
      <c r="A851" s="22" t="s">
        <v>10</v>
      </c>
      <c r="B851" s="22" t="s">
        <v>11</v>
      </c>
      <c r="C851" s="22" t="s">
        <v>12</v>
      </c>
      <c r="D851" s="22" t="s">
        <v>122</v>
      </c>
      <c r="E851" s="22" t="s">
        <v>357</v>
      </c>
      <c r="F851" s="22" t="s">
        <v>150</v>
      </c>
      <c r="G851" s="22" t="s">
        <v>358</v>
      </c>
      <c r="H851">
        <v>66102746</v>
      </c>
      <c r="I851" s="22" t="s">
        <v>1494</v>
      </c>
      <c r="J851" s="22" t="s">
        <v>1495</v>
      </c>
      <c r="K851" s="22" t="str">
        <f>_xlfn.TEXTBEFORE(Table1__4[[#This Row],[ParentName]],"-")</f>
        <v>BD10</v>
      </c>
      <c r="L851" s="22" t="str">
        <f>_xlfn.XLOOKUP(Table1__4[[#This Row],[MAAN8]],ASO!F:F,ASO!H:H,"")</f>
        <v>Grocery Store</v>
      </c>
      <c r="M851" s="22" t="str">
        <f>_xlfn.XLOOKUP(Table1__4[[#This Row],[MAAN8]],program!A:A,program!E:E,"")</f>
        <v/>
      </c>
      <c r="N851" s="22" t="str">
        <f>_xlfn.XLOOKUP(Table1__4[[#This Row],[MAAN8]],program!A:A,program!F:F,"")</f>
        <v/>
      </c>
      <c r="O851" s="22">
        <f>SUMIFS(sellout!N:N,sellout!G:G,Table1__4[[#This Row],[MAAN8]])</f>
        <v>240</v>
      </c>
      <c r="P851" s="2" t="str">
        <f>IFERROR(Table1__4[[#This Row],[Actual]]/Table1__4[[#This Row],[Target]],"")</f>
        <v/>
      </c>
      <c r="Q851" s="22" t="str">
        <f>IFERROR(IF(Table1__4[[#This Row],[Target]]&gt;0,Table1__4[[#This Row],[Target]]-Table1__4[[#This Row],[Actual]],""),"")</f>
        <v/>
      </c>
    </row>
    <row r="852" spans="1:17" x14ac:dyDescent="0.75">
      <c r="A852" s="22" t="s">
        <v>10</v>
      </c>
      <c r="B852" s="22" t="s">
        <v>11</v>
      </c>
      <c r="C852" s="22" t="s">
        <v>22</v>
      </c>
      <c r="D852" s="22" t="s">
        <v>23</v>
      </c>
      <c r="E852" s="22" t="s">
        <v>34</v>
      </c>
      <c r="F852" s="22" t="s">
        <v>25</v>
      </c>
      <c r="G852" s="22" t="s">
        <v>35</v>
      </c>
      <c r="H852">
        <v>66103437</v>
      </c>
      <c r="I852" s="22" t="s">
        <v>1496</v>
      </c>
      <c r="J852" s="22" t="s">
        <v>1497</v>
      </c>
      <c r="K852" s="22" t="str">
        <f>_xlfn.TEXTBEFORE(Table1__4[[#This Row],[ParentName]],"-")</f>
        <v>BD12</v>
      </c>
      <c r="L852" s="22" t="str">
        <f>_xlfn.XLOOKUP(Table1__4[[#This Row],[MAAN8]],ASO!F:F,ASO!H:H,"")</f>
        <v>Grocery Store</v>
      </c>
      <c r="M852" s="22" t="str">
        <f>_xlfn.XLOOKUP(Table1__4[[#This Row],[MAAN8]],program!A:A,program!E:E,"")</f>
        <v/>
      </c>
      <c r="N852" s="22" t="str">
        <f>_xlfn.XLOOKUP(Table1__4[[#This Row],[MAAN8]],program!A:A,program!F:F,"")</f>
        <v/>
      </c>
      <c r="O852" s="22">
        <f>SUMIFS(sellout!N:N,sellout!G:G,Table1__4[[#This Row],[MAAN8]])</f>
        <v>0</v>
      </c>
      <c r="P852" s="2" t="str">
        <f>IFERROR(Table1__4[[#This Row],[Actual]]/Table1__4[[#This Row],[Target]],"")</f>
        <v/>
      </c>
      <c r="Q852" s="22" t="str">
        <f>IFERROR(IF(Table1__4[[#This Row],[Target]]&gt;0,Table1__4[[#This Row],[Target]]-Table1__4[[#This Row],[Actual]],""),"")</f>
        <v/>
      </c>
    </row>
    <row r="853" spans="1:17" x14ac:dyDescent="0.75">
      <c r="A853" s="22" t="s">
        <v>10</v>
      </c>
      <c r="B853" s="22" t="s">
        <v>11</v>
      </c>
      <c r="C853" s="22" t="s">
        <v>12</v>
      </c>
      <c r="D853" s="22" t="s">
        <v>122</v>
      </c>
      <c r="E853" s="22" t="s">
        <v>244</v>
      </c>
      <c r="F853" s="22" t="s">
        <v>124</v>
      </c>
      <c r="G853" s="22" t="s">
        <v>245</v>
      </c>
      <c r="H853">
        <v>66108948</v>
      </c>
      <c r="I853" s="22" t="s">
        <v>1498</v>
      </c>
      <c r="J853" s="22" t="s">
        <v>1499</v>
      </c>
      <c r="K853" s="22" t="str">
        <f>_xlfn.TEXTBEFORE(Table1__4[[#This Row],[ParentName]],"-")</f>
        <v>BD10</v>
      </c>
      <c r="L853" s="22" t="str">
        <f>_xlfn.XLOOKUP(Table1__4[[#This Row],[MAAN8]],ASO!F:F,ASO!H:H,"")</f>
        <v>Grocery Store - Home Delivery</v>
      </c>
      <c r="M853" s="22" t="str">
        <f>_xlfn.XLOOKUP(Table1__4[[#This Row],[MAAN8]],program!A:A,program!E:E,"")</f>
        <v/>
      </c>
      <c r="N853" s="22" t="str">
        <f>_xlfn.XLOOKUP(Table1__4[[#This Row],[MAAN8]],program!A:A,program!F:F,"")</f>
        <v/>
      </c>
      <c r="O853" s="22">
        <f>SUMIFS(sellout!N:N,sellout!G:G,Table1__4[[#This Row],[MAAN8]])</f>
        <v>0</v>
      </c>
      <c r="P853" s="2" t="str">
        <f>IFERROR(Table1__4[[#This Row],[Actual]]/Table1__4[[#This Row],[Target]],"")</f>
        <v/>
      </c>
      <c r="Q853" s="22" t="str">
        <f>IFERROR(IF(Table1__4[[#This Row],[Target]]&gt;0,Table1__4[[#This Row],[Target]]-Table1__4[[#This Row],[Actual]],""),"")</f>
        <v/>
      </c>
    </row>
    <row r="854" spans="1:17" x14ac:dyDescent="0.75">
      <c r="A854" s="22" t="s">
        <v>10</v>
      </c>
      <c r="B854" s="22" t="s">
        <v>11</v>
      </c>
      <c r="C854" s="22" t="s">
        <v>22</v>
      </c>
      <c r="D854" s="22" t="s">
        <v>88</v>
      </c>
      <c r="E854" s="22" t="s">
        <v>262</v>
      </c>
      <c r="F854" s="22" t="s">
        <v>63</v>
      </c>
      <c r="G854" s="22" t="s">
        <v>263</v>
      </c>
      <c r="H854">
        <v>66153545</v>
      </c>
      <c r="I854" s="22" t="s">
        <v>1500</v>
      </c>
      <c r="J854" s="22" t="s">
        <v>7742</v>
      </c>
      <c r="K854" s="22" t="str">
        <f>_xlfn.TEXTBEFORE(Table1__4[[#This Row],[ParentName]],"-")</f>
        <v>BD11</v>
      </c>
      <c r="L854" s="22" t="str">
        <f>_xlfn.XLOOKUP(Table1__4[[#This Row],[MAAN8]],ASO!F:F,ASO!H:H,"")</f>
        <v>Grocery Store</v>
      </c>
      <c r="M854" s="22" t="str">
        <f>_xlfn.XLOOKUP(Table1__4[[#This Row],[MAAN8]],program!A:A,program!E:E,"")</f>
        <v/>
      </c>
      <c r="N854" s="22" t="str">
        <f>_xlfn.XLOOKUP(Table1__4[[#This Row],[MAAN8]],program!A:A,program!F:F,"")</f>
        <v/>
      </c>
      <c r="O854" s="22">
        <f>SUMIFS(sellout!N:N,sellout!G:G,Table1__4[[#This Row],[MAAN8]])</f>
        <v>0</v>
      </c>
      <c r="P854" s="2" t="str">
        <f>IFERROR(Table1__4[[#This Row],[Actual]]/Table1__4[[#This Row],[Target]],"")</f>
        <v/>
      </c>
      <c r="Q854" s="22" t="str">
        <f>IFERROR(IF(Table1__4[[#This Row],[Target]]&gt;0,Table1__4[[#This Row],[Target]]-Table1__4[[#This Row],[Actual]],""),"")</f>
        <v/>
      </c>
    </row>
    <row r="855" spans="1:17" x14ac:dyDescent="0.75">
      <c r="A855" s="22" t="s">
        <v>10</v>
      </c>
      <c r="B855" s="22" t="s">
        <v>11</v>
      </c>
      <c r="C855" s="22" t="s">
        <v>22</v>
      </c>
      <c r="D855" s="22" t="s">
        <v>180</v>
      </c>
      <c r="E855" s="22" t="s">
        <v>210</v>
      </c>
      <c r="F855" s="22" t="s">
        <v>182</v>
      </c>
      <c r="G855" s="22" t="s">
        <v>211</v>
      </c>
      <c r="H855">
        <v>66111903</v>
      </c>
      <c r="I855" s="22" t="s">
        <v>1501</v>
      </c>
      <c r="J855" s="22" t="s">
        <v>1502</v>
      </c>
      <c r="K855" s="22" t="str">
        <f>_xlfn.TEXTBEFORE(Table1__4[[#This Row],[ParentName]],"-")</f>
        <v>BD14</v>
      </c>
      <c r="L855" s="22" t="str">
        <f>_xlfn.XLOOKUP(Table1__4[[#This Row],[MAAN8]],ASO!F:F,ASO!H:H,"")</f>
        <v>Grocery Store</v>
      </c>
      <c r="M855" s="22" t="str">
        <f>_xlfn.XLOOKUP(Table1__4[[#This Row],[MAAN8]],program!A:A,program!E:E,"")</f>
        <v/>
      </c>
      <c r="N855" s="22" t="str">
        <f>_xlfn.XLOOKUP(Table1__4[[#This Row],[MAAN8]],program!A:A,program!F:F,"")</f>
        <v/>
      </c>
      <c r="O855" s="22">
        <f>SUMIFS(sellout!N:N,sellout!G:G,Table1__4[[#This Row],[MAAN8]])</f>
        <v>41</v>
      </c>
      <c r="P855" s="2" t="str">
        <f>IFERROR(Table1__4[[#This Row],[Actual]]/Table1__4[[#This Row],[Target]],"")</f>
        <v/>
      </c>
      <c r="Q855" s="22" t="str">
        <f>IFERROR(IF(Table1__4[[#This Row],[Target]]&gt;0,Table1__4[[#This Row],[Target]]-Table1__4[[#This Row],[Actual]],""),"")</f>
        <v/>
      </c>
    </row>
    <row r="856" spans="1:17" x14ac:dyDescent="0.75">
      <c r="A856" s="22" t="s">
        <v>10</v>
      </c>
      <c r="B856" s="22" t="s">
        <v>11</v>
      </c>
      <c r="C856" s="22" t="s">
        <v>22</v>
      </c>
      <c r="D856" s="22" t="s">
        <v>180</v>
      </c>
      <c r="E856" s="22" t="s">
        <v>181</v>
      </c>
      <c r="F856" s="22" t="s">
        <v>182</v>
      </c>
      <c r="G856" s="22" t="s">
        <v>183</v>
      </c>
      <c r="H856">
        <v>66104630</v>
      </c>
      <c r="I856" s="22" t="s">
        <v>1503</v>
      </c>
      <c r="J856" s="22" t="s">
        <v>1504</v>
      </c>
      <c r="K856" s="22" t="str">
        <f>_xlfn.TEXTBEFORE(Table1__4[[#This Row],[ParentName]],"-")</f>
        <v>BD14</v>
      </c>
      <c r="L856" s="22" t="str">
        <f>_xlfn.XLOOKUP(Table1__4[[#This Row],[MAAN8]],ASO!F:F,ASO!H:H,"")</f>
        <v>Grocery Store</v>
      </c>
      <c r="M856" s="22" t="str">
        <f>_xlfn.XLOOKUP(Table1__4[[#This Row],[MAAN8]],program!A:A,program!E:E,"")</f>
        <v/>
      </c>
      <c r="N856" s="22" t="str">
        <f>_xlfn.XLOOKUP(Table1__4[[#This Row],[MAAN8]],program!A:A,program!F:F,"")</f>
        <v/>
      </c>
      <c r="O856" s="22">
        <f>SUMIFS(sellout!N:N,sellout!G:G,Table1__4[[#This Row],[MAAN8]])</f>
        <v>69</v>
      </c>
      <c r="P856" s="2" t="str">
        <f>IFERROR(Table1__4[[#This Row],[Actual]]/Table1__4[[#This Row],[Target]],"")</f>
        <v/>
      </c>
      <c r="Q856" s="22" t="str">
        <f>IFERROR(IF(Table1__4[[#This Row],[Target]]&gt;0,Table1__4[[#This Row],[Target]]-Table1__4[[#This Row],[Actual]],""),"")</f>
        <v/>
      </c>
    </row>
    <row r="857" spans="1:17" x14ac:dyDescent="0.75">
      <c r="A857" s="22" t="s">
        <v>10</v>
      </c>
      <c r="B857" s="22" t="s">
        <v>11</v>
      </c>
      <c r="C857" s="22" t="s">
        <v>22</v>
      </c>
      <c r="D857" s="22" t="s">
        <v>88</v>
      </c>
      <c r="E857" s="22" t="s">
        <v>217</v>
      </c>
      <c r="F857" s="22" t="s">
        <v>218</v>
      </c>
      <c r="G857" s="22" t="s">
        <v>219</v>
      </c>
      <c r="H857">
        <v>66111754</v>
      </c>
      <c r="I857" s="22" t="s">
        <v>1505</v>
      </c>
      <c r="J857" s="22" t="s">
        <v>8103</v>
      </c>
      <c r="K857" s="22" t="str">
        <f>_xlfn.TEXTBEFORE(Table1__4[[#This Row],[ParentName]],"-")</f>
        <v>BD11</v>
      </c>
      <c r="L857" s="22" t="str">
        <f>_xlfn.XLOOKUP(Table1__4[[#This Row],[MAAN8]],ASO!F:F,ASO!H:H,"")</f>
        <v>Grocery Store</v>
      </c>
      <c r="M857" s="22" t="str">
        <f>_xlfn.XLOOKUP(Table1__4[[#This Row],[MAAN8]],program!A:A,program!E:E,"")</f>
        <v/>
      </c>
      <c r="N857" s="22" t="str">
        <f>_xlfn.XLOOKUP(Table1__4[[#This Row],[MAAN8]],program!A:A,program!F:F,"")</f>
        <v/>
      </c>
      <c r="O857" s="22">
        <f>SUMIFS(sellout!N:N,sellout!G:G,Table1__4[[#This Row],[MAAN8]])</f>
        <v>25</v>
      </c>
      <c r="P857" s="2" t="str">
        <f>IFERROR(Table1__4[[#This Row],[Actual]]/Table1__4[[#This Row],[Target]],"")</f>
        <v/>
      </c>
      <c r="Q857" s="22" t="str">
        <f>IFERROR(IF(Table1__4[[#This Row],[Target]]&gt;0,Table1__4[[#This Row],[Target]]-Table1__4[[#This Row],[Actual]],""),"")</f>
        <v/>
      </c>
    </row>
    <row r="858" spans="1:17" x14ac:dyDescent="0.75">
      <c r="A858" s="22" t="s">
        <v>10</v>
      </c>
      <c r="B858" s="22" t="s">
        <v>11</v>
      </c>
      <c r="C858" s="22" t="s">
        <v>22</v>
      </c>
      <c r="D858" s="22" t="s">
        <v>88</v>
      </c>
      <c r="E858" s="22" t="s">
        <v>170</v>
      </c>
      <c r="F858" s="22" t="s">
        <v>171</v>
      </c>
      <c r="G858" s="22" t="s">
        <v>18</v>
      </c>
      <c r="H858">
        <v>66100613</v>
      </c>
      <c r="I858" s="22" t="s">
        <v>1507</v>
      </c>
      <c r="J858" s="22" t="s">
        <v>1508</v>
      </c>
      <c r="K858" s="22" t="str">
        <f>_xlfn.TEXTBEFORE(Table1__4[[#This Row],[ParentName]],"-")</f>
        <v>BD11</v>
      </c>
      <c r="L858" s="22" t="str">
        <f>_xlfn.XLOOKUP(Table1__4[[#This Row],[MAAN8]],ASO!F:F,ASO!H:H,"")</f>
        <v>Sub Distributor</v>
      </c>
      <c r="M858" s="22" t="str">
        <f>_xlfn.XLOOKUP(Table1__4[[#This Row],[MAAN8]],program!A:A,program!E:E,"")</f>
        <v/>
      </c>
      <c r="N858" s="22" t="str">
        <f>_xlfn.XLOOKUP(Table1__4[[#This Row],[MAAN8]],program!A:A,program!F:F,"")</f>
        <v/>
      </c>
      <c r="O858" s="22">
        <f>SUMIFS(sellout!N:N,sellout!G:G,Table1__4[[#This Row],[MAAN8]])</f>
        <v>220</v>
      </c>
      <c r="P858" s="2" t="str">
        <f>IFERROR(Table1__4[[#This Row],[Actual]]/Table1__4[[#This Row],[Target]],"")</f>
        <v/>
      </c>
      <c r="Q858" s="22" t="str">
        <f>IFERROR(IF(Table1__4[[#This Row],[Target]]&gt;0,Table1__4[[#This Row],[Target]]-Table1__4[[#This Row],[Actual]],""),"")</f>
        <v/>
      </c>
    </row>
    <row r="859" spans="1:17" x14ac:dyDescent="0.75">
      <c r="A859" s="22" t="s">
        <v>10</v>
      </c>
      <c r="B859" s="22" t="s">
        <v>11</v>
      </c>
      <c r="C859" s="22" t="s">
        <v>22</v>
      </c>
      <c r="D859" s="22" t="s">
        <v>23</v>
      </c>
      <c r="E859" s="22" t="s">
        <v>222</v>
      </c>
      <c r="F859" s="22" t="s">
        <v>25</v>
      </c>
      <c r="G859" s="22" t="s">
        <v>223</v>
      </c>
      <c r="H859">
        <v>66155751</v>
      </c>
      <c r="I859" s="22" t="s">
        <v>1509</v>
      </c>
      <c r="J859" s="22" t="s">
        <v>1510</v>
      </c>
      <c r="K859" s="22" t="str">
        <f>_xlfn.TEXTBEFORE(Table1__4[[#This Row],[ParentName]],"-")</f>
        <v>BD12</v>
      </c>
      <c r="L859" s="22" t="str">
        <f>_xlfn.XLOOKUP(Table1__4[[#This Row],[MAAN8]],ASO!F:F,ASO!H:H,"")</f>
        <v>Grocery Store</v>
      </c>
      <c r="M859" s="22" t="str">
        <f>_xlfn.XLOOKUP(Table1__4[[#This Row],[MAAN8]],program!A:A,program!E:E,"")</f>
        <v/>
      </c>
      <c r="N859" s="22" t="str">
        <f>_xlfn.XLOOKUP(Table1__4[[#This Row],[MAAN8]],program!A:A,program!F:F,"")</f>
        <v/>
      </c>
      <c r="O859" s="22">
        <f>SUMIFS(sellout!N:N,sellout!G:G,Table1__4[[#This Row],[MAAN8]])</f>
        <v>15</v>
      </c>
      <c r="P859" s="2" t="str">
        <f>IFERROR(Table1__4[[#This Row],[Actual]]/Table1__4[[#This Row],[Target]],"")</f>
        <v/>
      </c>
      <c r="Q859" s="22" t="str">
        <f>IFERROR(IF(Table1__4[[#This Row],[Target]]&gt;0,Table1__4[[#This Row],[Target]]-Table1__4[[#This Row],[Actual]],""),"")</f>
        <v/>
      </c>
    </row>
    <row r="860" spans="1:17" x14ac:dyDescent="0.75">
      <c r="A860" s="22" t="s">
        <v>10</v>
      </c>
      <c r="B860" s="22" t="s">
        <v>11</v>
      </c>
      <c r="C860" s="22" t="s">
        <v>46</v>
      </c>
      <c r="D860" s="22" t="s">
        <v>47</v>
      </c>
      <c r="E860" s="22" t="s">
        <v>282</v>
      </c>
      <c r="F860" s="22" t="s">
        <v>68</v>
      </c>
      <c r="G860" s="22" t="s">
        <v>283</v>
      </c>
      <c r="H860">
        <v>65700989</v>
      </c>
      <c r="I860" s="22" t="s">
        <v>1511</v>
      </c>
      <c r="J860" s="22" t="s">
        <v>1512</v>
      </c>
      <c r="K860" s="22" t="str">
        <f>_xlfn.TEXTBEFORE(Table1__4[[#This Row],[ParentName]],"-")</f>
        <v>HMcc</v>
      </c>
      <c r="L860" s="22" t="str">
        <f>_xlfn.XLOOKUP(Table1__4[[#This Row],[MAAN8]],ASO!F:F,ASO!H:H,"")</f>
        <v>Grocery Store</v>
      </c>
      <c r="M860" s="22" t="str">
        <f>_xlfn.XLOOKUP(Table1__4[[#This Row],[MAAN8]],program!A:A,program!E:E,"")</f>
        <v>Target Incentive</v>
      </c>
      <c r="N860" s="22">
        <f>_xlfn.XLOOKUP(Table1__4[[#This Row],[MAAN8]],program!A:A,program!F:F,"")</f>
        <v>140</v>
      </c>
      <c r="O860" s="22">
        <f>SUMIFS(sellout!N:N,sellout!G:G,Table1__4[[#This Row],[MAAN8]])</f>
        <v>0</v>
      </c>
      <c r="P860" s="2">
        <f>IFERROR(Table1__4[[#This Row],[Actual]]/Table1__4[[#This Row],[Target]],"")</f>
        <v>0</v>
      </c>
      <c r="Q860" s="22">
        <f>IFERROR(IF(Table1__4[[#This Row],[Target]]&gt;0,Table1__4[[#This Row],[Target]]-Table1__4[[#This Row],[Actual]],""),"")</f>
        <v>140</v>
      </c>
    </row>
    <row r="861" spans="1:17" x14ac:dyDescent="0.75">
      <c r="A861" s="22" t="s">
        <v>10</v>
      </c>
      <c r="B861" s="22" t="s">
        <v>11</v>
      </c>
      <c r="C861" s="22" t="s">
        <v>22</v>
      </c>
      <c r="D861" s="22" t="s">
        <v>88</v>
      </c>
      <c r="E861" s="22" t="s">
        <v>89</v>
      </c>
      <c r="F861" s="22" t="s">
        <v>63</v>
      </c>
      <c r="G861" s="22" t="s">
        <v>90</v>
      </c>
      <c r="H861">
        <v>66100243</v>
      </c>
      <c r="I861" s="22" t="s">
        <v>1513</v>
      </c>
      <c r="J861" s="22" t="s">
        <v>1514</v>
      </c>
      <c r="K861" s="22" t="str">
        <f>_xlfn.TEXTBEFORE(Table1__4[[#This Row],[ParentName]],"-")</f>
        <v>BD11</v>
      </c>
      <c r="L861" s="22" t="str">
        <f>_xlfn.XLOOKUP(Table1__4[[#This Row],[MAAN8]],ASO!F:F,ASO!H:H,"")</f>
        <v>Grocery Store</v>
      </c>
      <c r="M861" s="22" t="str">
        <f>_xlfn.XLOOKUP(Table1__4[[#This Row],[MAAN8]],program!A:A,program!E:E,"")</f>
        <v/>
      </c>
      <c r="N861" s="22" t="str">
        <f>_xlfn.XLOOKUP(Table1__4[[#This Row],[MAAN8]],program!A:A,program!F:F,"")</f>
        <v/>
      </c>
      <c r="O861" s="22">
        <f>SUMIFS(sellout!N:N,sellout!G:G,Table1__4[[#This Row],[MAAN8]])</f>
        <v>0</v>
      </c>
      <c r="P861" s="2" t="str">
        <f>IFERROR(Table1__4[[#This Row],[Actual]]/Table1__4[[#This Row],[Target]],"")</f>
        <v/>
      </c>
      <c r="Q861" s="22" t="str">
        <f>IFERROR(IF(Table1__4[[#This Row],[Target]]&gt;0,Table1__4[[#This Row],[Target]]-Table1__4[[#This Row],[Actual]],""),"")</f>
        <v/>
      </c>
    </row>
    <row r="862" spans="1:17" x14ac:dyDescent="0.75">
      <c r="A862" s="22" t="s">
        <v>10</v>
      </c>
      <c r="B862" s="22" t="s">
        <v>11</v>
      </c>
      <c r="C862" s="22" t="s">
        <v>12</v>
      </c>
      <c r="D862" s="22" t="s">
        <v>38</v>
      </c>
      <c r="E862" s="22" t="s">
        <v>154</v>
      </c>
      <c r="F862" s="22" t="s">
        <v>40</v>
      </c>
      <c r="G862" s="22" t="s">
        <v>155</v>
      </c>
      <c r="H862">
        <v>66150271</v>
      </c>
      <c r="I862" s="22" t="s">
        <v>1515</v>
      </c>
      <c r="J862" s="22" t="s">
        <v>1516</v>
      </c>
      <c r="K862" s="22" t="str">
        <f>_xlfn.TEXTBEFORE(Table1__4[[#This Row],[ParentName]],"-")</f>
        <v>BD16</v>
      </c>
      <c r="L862" s="22" t="str">
        <f>_xlfn.XLOOKUP(Table1__4[[#This Row],[MAAN8]],ASO!F:F,ASO!H:H,"")</f>
        <v>Grocery Store</v>
      </c>
      <c r="M862" s="22" t="str">
        <f>_xlfn.XLOOKUP(Table1__4[[#This Row],[MAAN8]],program!A:A,program!E:E,"")</f>
        <v/>
      </c>
      <c r="N862" s="22" t="str">
        <f>_xlfn.XLOOKUP(Table1__4[[#This Row],[MAAN8]],program!A:A,program!F:F,"")</f>
        <v/>
      </c>
      <c r="O862" s="22">
        <f>SUMIFS(sellout!N:N,sellout!G:G,Table1__4[[#This Row],[MAAN8]])</f>
        <v>0</v>
      </c>
      <c r="P862" s="2" t="str">
        <f>IFERROR(Table1__4[[#This Row],[Actual]]/Table1__4[[#This Row],[Target]],"")</f>
        <v/>
      </c>
      <c r="Q862" s="22" t="str">
        <f>IFERROR(IF(Table1__4[[#This Row],[Target]]&gt;0,Table1__4[[#This Row],[Target]]-Table1__4[[#This Row],[Actual]],""),"")</f>
        <v/>
      </c>
    </row>
    <row r="863" spans="1:17" x14ac:dyDescent="0.75">
      <c r="A863" s="22" t="s">
        <v>10</v>
      </c>
      <c r="B863" s="22" t="s">
        <v>11</v>
      </c>
      <c r="C863" s="22" t="s">
        <v>22</v>
      </c>
      <c r="D863" s="22" t="s">
        <v>88</v>
      </c>
      <c r="E863" s="22" t="s">
        <v>447</v>
      </c>
      <c r="F863" s="22" t="s">
        <v>218</v>
      </c>
      <c r="G863" s="22" t="s">
        <v>448</v>
      </c>
      <c r="H863">
        <v>66153672</v>
      </c>
      <c r="I863" s="22" t="s">
        <v>1517</v>
      </c>
      <c r="J863" s="22" t="s">
        <v>524</v>
      </c>
      <c r="K863" s="22" t="str">
        <f>_xlfn.TEXTBEFORE(Table1__4[[#This Row],[ParentName]],"-")</f>
        <v>BD11</v>
      </c>
      <c r="L863" s="22" t="str">
        <f>_xlfn.XLOOKUP(Table1__4[[#This Row],[MAAN8]],ASO!F:F,ASO!H:H,"")</f>
        <v>Grocery Store</v>
      </c>
      <c r="M863" s="22" t="str">
        <f>_xlfn.XLOOKUP(Table1__4[[#This Row],[MAAN8]],program!A:A,program!E:E,"")</f>
        <v/>
      </c>
      <c r="N863" s="22" t="str">
        <f>_xlfn.XLOOKUP(Table1__4[[#This Row],[MAAN8]],program!A:A,program!F:F,"")</f>
        <v/>
      </c>
      <c r="O863" s="22">
        <f>SUMIFS(sellout!N:N,sellout!G:G,Table1__4[[#This Row],[MAAN8]])</f>
        <v>8</v>
      </c>
      <c r="P863" s="2" t="str">
        <f>IFERROR(Table1__4[[#This Row],[Actual]]/Table1__4[[#This Row],[Target]],"")</f>
        <v/>
      </c>
      <c r="Q863" s="22" t="str">
        <f>IFERROR(IF(Table1__4[[#This Row],[Target]]&gt;0,Table1__4[[#This Row],[Target]]-Table1__4[[#This Row],[Actual]],""),"")</f>
        <v/>
      </c>
    </row>
    <row r="864" spans="1:17" x14ac:dyDescent="0.75">
      <c r="A864" s="22" t="s">
        <v>10</v>
      </c>
      <c r="B864" s="22" t="s">
        <v>11</v>
      </c>
      <c r="C864" s="22" t="s">
        <v>12</v>
      </c>
      <c r="D864" s="22" t="s">
        <v>122</v>
      </c>
      <c r="E864" s="22" t="s">
        <v>247</v>
      </c>
      <c r="F864" s="22" t="s">
        <v>150</v>
      </c>
      <c r="G864" s="22" t="s">
        <v>7741</v>
      </c>
      <c r="H864">
        <v>66104943</v>
      </c>
      <c r="I864" s="22" t="s">
        <v>1518</v>
      </c>
      <c r="J864" s="22" t="s">
        <v>1519</v>
      </c>
      <c r="K864" s="22" t="str">
        <f>_xlfn.TEXTBEFORE(Table1__4[[#This Row],[ParentName]],"-")</f>
        <v>BD10</v>
      </c>
      <c r="L864" s="22" t="str">
        <f>_xlfn.XLOOKUP(Table1__4[[#This Row],[MAAN8]],ASO!F:F,ASO!H:H,"")</f>
        <v>Grocery Store</v>
      </c>
      <c r="M864" s="22" t="str">
        <f>_xlfn.XLOOKUP(Table1__4[[#This Row],[MAAN8]],program!A:A,program!E:E,"")</f>
        <v/>
      </c>
      <c r="N864" s="22" t="str">
        <f>_xlfn.XLOOKUP(Table1__4[[#This Row],[MAAN8]],program!A:A,program!F:F,"")</f>
        <v/>
      </c>
      <c r="O864" s="22">
        <f>SUMIFS(sellout!N:N,sellout!G:G,Table1__4[[#This Row],[MAAN8]])</f>
        <v>40</v>
      </c>
      <c r="P864" s="2" t="str">
        <f>IFERROR(Table1__4[[#This Row],[Actual]]/Table1__4[[#This Row],[Target]],"")</f>
        <v/>
      </c>
      <c r="Q864" s="22" t="str">
        <f>IFERROR(IF(Table1__4[[#This Row],[Target]]&gt;0,Table1__4[[#This Row],[Target]]-Table1__4[[#This Row],[Actual]],""),"")</f>
        <v/>
      </c>
    </row>
    <row r="865" spans="1:17" x14ac:dyDescent="0.75">
      <c r="A865" s="22" t="s">
        <v>10</v>
      </c>
      <c r="B865" s="22" t="s">
        <v>11</v>
      </c>
      <c r="C865" s="22" t="s">
        <v>12</v>
      </c>
      <c r="D865" s="22" t="s">
        <v>13</v>
      </c>
      <c r="E865" s="22" t="s">
        <v>29</v>
      </c>
      <c r="F865" s="22" t="s">
        <v>30</v>
      </c>
      <c r="G865" s="22" t="s">
        <v>31</v>
      </c>
      <c r="H865">
        <v>66152010</v>
      </c>
      <c r="I865" s="22" t="s">
        <v>1520</v>
      </c>
      <c r="J865" s="22" t="s">
        <v>1521</v>
      </c>
      <c r="K865" s="22" t="str">
        <f>_xlfn.TEXTBEFORE(Table1__4[[#This Row],[ParentName]],"-")</f>
        <v>BD8</v>
      </c>
      <c r="L865" s="22" t="str">
        <f>_xlfn.XLOOKUP(Table1__4[[#This Row],[MAAN8]],ASO!F:F,ASO!H:H,"")</f>
        <v>Grocery Store</v>
      </c>
      <c r="M865" s="22" t="str">
        <f>_xlfn.XLOOKUP(Table1__4[[#This Row],[MAAN8]],program!A:A,program!E:E,"")</f>
        <v/>
      </c>
      <c r="N865" s="22" t="str">
        <f>_xlfn.XLOOKUP(Table1__4[[#This Row],[MAAN8]],program!A:A,program!F:F,"")</f>
        <v/>
      </c>
      <c r="O865" s="22">
        <f>SUMIFS(sellout!N:N,sellout!G:G,Table1__4[[#This Row],[MAAN8]])</f>
        <v>100</v>
      </c>
      <c r="P865" s="2" t="str">
        <f>IFERROR(Table1__4[[#This Row],[Actual]]/Table1__4[[#This Row],[Target]],"")</f>
        <v/>
      </c>
      <c r="Q865" s="22" t="str">
        <f>IFERROR(IF(Table1__4[[#This Row],[Target]]&gt;0,Table1__4[[#This Row],[Target]]-Table1__4[[#This Row],[Actual]],""),"")</f>
        <v/>
      </c>
    </row>
    <row r="866" spans="1:17" x14ac:dyDescent="0.75">
      <c r="A866" s="22" t="s">
        <v>10</v>
      </c>
      <c r="B866" s="22" t="s">
        <v>11</v>
      </c>
      <c r="C866" s="22" t="s">
        <v>12</v>
      </c>
      <c r="D866" s="22" t="s">
        <v>38</v>
      </c>
      <c r="E866" s="22" t="s">
        <v>39</v>
      </c>
      <c r="F866" s="22" t="s">
        <v>40</v>
      </c>
      <c r="G866" s="22" t="s">
        <v>41</v>
      </c>
      <c r="H866">
        <v>66151551</v>
      </c>
      <c r="I866" s="22" t="s">
        <v>1522</v>
      </c>
      <c r="J866" s="22" t="s">
        <v>1523</v>
      </c>
      <c r="K866" s="22" t="str">
        <f>_xlfn.TEXTBEFORE(Table1__4[[#This Row],[ParentName]],"-")</f>
        <v>BD16</v>
      </c>
      <c r="L866" s="22" t="str">
        <f>_xlfn.XLOOKUP(Table1__4[[#This Row],[MAAN8]],ASO!F:F,ASO!H:H,"")</f>
        <v>Grocery Store - Home Delivery</v>
      </c>
      <c r="M866" s="22" t="str">
        <f>_xlfn.XLOOKUP(Table1__4[[#This Row],[MAAN8]],program!A:A,program!E:E,"")</f>
        <v/>
      </c>
      <c r="N866" s="22" t="str">
        <f>_xlfn.XLOOKUP(Table1__4[[#This Row],[MAAN8]],program!A:A,program!F:F,"")</f>
        <v/>
      </c>
      <c r="O866" s="22">
        <f>SUMIFS(sellout!N:N,sellout!G:G,Table1__4[[#This Row],[MAAN8]])</f>
        <v>0</v>
      </c>
      <c r="P866" s="2" t="str">
        <f>IFERROR(Table1__4[[#This Row],[Actual]]/Table1__4[[#This Row],[Target]],"")</f>
        <v/>
      </c>
      <c r="Q866" s="22" t="str">
        <f>IFERROR(IF(Table1__4[[#This Row],[Target]]&gt;0,Table1__4[[#This Row],[Target]]-Table1__4[[#This Row],[Actual]],""),"")</f>
        <v/>
      </c>
    </row>
    <row r="867" spans="1:17" x14ac:dyDescent="0.75">
      <c r="A867" s="22" t="s">
        <v>10</v>
      </c>
      <c r="B867" s="22" t="s">
        <v>11</v>
      </c>
      <c r="C867" s="22" t="s">
        <v>22</v>
      </c>
      <c r="D867" s="22" t="s">
        <v>88</v>
      </c>
      <c r="E867" s="22" t="s">
        <v>166</v>
      </c>
      <c r="F867" s="22" t="s">
        <v>40</v>
      </c>
      <c r="G867" s="22" t="s">
        <v>167</v>
      </c>
      <c r="H867">
        <v>66155941</v>
      </c>
      <c r="I867" s="22" t="s">
        <v>1524</v>
      </c>
      <c r="J867" s="22" t="s">
        <v>1525</v>
      </c>
      <c r="K867" s="22" t="str">
        <f>_xlfn.TEXTBEFORE(Table1__4[[#This Row],[ParentName]],"-")</f>
        <v>BD11</v>
      </c>
      <c r="L867" s="22" t="str">
        <f>_xlfn.XLOOKUP(Table1__4[[#This Row],[MAAN8]],ASO!F:F,ASO!H:H,"")</f>
        <v>Grocery Store</v>
      </c>
      <c r="M867" s="22" t="str">
        <f>_xlfn.XLOOKUP(Table1__4[[#This Row],[MAAN8]],program!A:A,program!E:E,"")</f>
        <v/>
      </c>
      <c r="N867" s="22" t="str">
        <f>_xlfn.XLOOKUP(Table1__4[[#This Row],[MAAN8]],program!A:A,program!F:F,"")</f>
        <v/>
      </c>
      <c r="O867" s="22">
        <f>SUMIFS(sellout!N:N,sellout!G:G,Table1__4[[#This Row],[MAAN8]])</f>
        <v>0</v>
      </c>
      <c r="P867" s="2" t="str">
        <f>IFERROR(Table1__4[[#This Row],[Actual]]/Table1__4[[#This Row],[Target]],"")</f>
        <v/>
      </c>
      <c r="Q867" s="22" t="str">
        <f>IFERROR(IF(Table1__4[[#This Row],[Target]]&gt;0,Table1__4[[#This Row],[Target]]-Table1__4[[#This Row],[Actual]],""),"")</f>
        <v/>
      </c>
    </row>
    <row r="868" spans="1:17" x14ac:dyDescent="0.75">
      <c r="A868" s="22" t="s">
        <v>10</v>
      </c>
      <c r="B868" s="22" t="s">
        <v>11</v>
      </c>
      <c r="C868" s="22" t="s">
        <v>46</v>
      </c>
      <c r="D868" s="22" t="s">
        <v>47</v>
      </c>
      <c r="E868" s="22" t="s">
        <v>408</v>
      </c>
      <c r="F868" s="22" t="s">
        <v>68</v>
      </c>
      <c r="G868" s="22" t="s">
        <v>409</v>
      </c>
      <c r="H868">
        <v>65540187</v>
      </c>
      <c r="I868" s="22" t="s">
        <v>1526</v>
      </c>
      <c r="J868" s="22" t="s">
        <v>1527</v>
      </c>
      <c r="K868" s="22" t="str">
        <f>_xlfn.TEXTBEFORE(Table1__4[[#This Row],[ParentName]],"-")</f>
        <v>HMcc</v>
      </c>
      <c r="L868" s="22" t="str">
        <f>_xlfn.XLOOKUP(Table1__4[[#This Row],[MAAN8]],ASO!F:F,ASO!H:H,"")</f>
        <v>Grocery Store</v>
      </c>
      <c r="M868" s="22" t="str">
        <f>_xlfn.XLOOKUP(Table1__4[[#This Row],[MAAN8]],program!A:A,program!E:E,"")</f>
        <v/>
      </c>
      <c r="N868" s="22">
        <f>_xlfn.XLOOKUP(Table1__4[[#This Row],[MAAN8]],program!A:A,program!F:F,"")</f>
        <v>0</v>
      </c>
      <c r="O868" s="22">
        <f>SUMIFS(sellout!N:N,sellout!G:G,Table1__4[[#This Row],[MAAN8]])</f>
        <v>0</v>
      </c>
      <c r="P868" s="2" t="str">
        <f>IFERROR(Table1__4[[#This Row],[Actual]]/Table1__4[[#This Row],[Target]],"")</f>
        <v/>
      </c>
      <c r="Q868" s="22" t="str">
        <f>IFERROR(IF(Table1__4[[#This Row],[Target]]&gt;0,Table1__4[[#This Row],[Target]]-Table1__4[[#This Row],[Actual]],""),"")</f>
        <v/>
      </c>
    </row>
    <row r="869" spans="1:17" x14ac:dyDescent="0.75">
      <c r="A869" s="22" t="s">
        <v>10</v>
      </c>
      <c r="B869" s="22" t="s">
        <v>11</v>
      </c>
      <c r="C869" s="22" t="s">
        <v>22</v>
      </c>
      <c r="D869" s="22" t="s">
        <v>23</v>
      </c>
      <c r="E869" s="22" t="s">
        <v>84</v>
      </c>
      <c r="F869" s="22" t="s">
        <v>63</v>
      </c>
      <c r="G869" s="22" t="s">
        <v>85</v>
      </c>
      <c r="H869">
        <v>66151848</v>
      </c>
      <c r="I869" s="22" t="s">
        <v>1529</v>
      </c>
      <c r="J869" s="22" t="s">
        <v>1530</v>
      </c>
      <c r="K869" s="22" t="str">
        <f>_xlfn.TEXTBEFORE(Table1__4[[#This Row],[ParentName]],"-")</f>
        <v>BD12</v>
      </c>
      <c r="L869" s="22" t="str">
        <f>_xlfn.XLOOKUP(Table1__4[[#This Row],[MAAN8]],ASO!F:F,ASO!H:H,"")</f>
        <v>Grocery Store</v>
      </c>
      <c r="M869" s="22" t="str">
        <f>_xlfn.XLOOKUP(Table1__4[[#This Row],[MAAN8]],program!A:A,program!E:E,"")</f>
        <v/>
      </c>
      <c r="N869" s="22" t="str">
        <f>_xlfn.XLOOKUP(Table1__4[[#This Row],[MAAN8]],program!A:A,program!F:F,"")</f>
        <v/>
      </c>
      <c r="O869" s="22">
        <f>SUMIFS(sellout!N:N,sellout!G:G,Table1__4[[#This Row],[MAAN8]])</f>
        <v>0</v>
      </c>
      <c r="P869" s="2" t="str">
        <f>IFERROR(Table1__4[[#This Row],[Actual]]/Table1__4[[#This Row],[Target]],"")</f>
        <v/>
      </c>
      <c r="Q869" s="22" t="str">
        <f>IFERROR(IF(Table1__4[[#This Row],[Target]]&gt;0,Table1__4[[#This Row],[Target]]-Table1__4[[#This Row],[Actual]],""),"")</f>
        <v/>
      </c>
    </row>
    <row r="870" spans="1:17" x14ac:dyDescent="0.75">
      <c r="A870" s="22" t="s">
        <v>10</v>
      </c>
      <c r="B870" s="22" t="s">
        <v>11</v>
      </c>
      <c r="C870" s="22" t="s">
        <v>46</v>
      </c>
      <c r="D870" s="22" t="s">
        <v>47</v>
      </c>
      <c r="E870" s="22" t="s">
        <v>101</v>
      </c>
      <c r="F870" s="22" t="s">
        <v>68</v>
      </c>
      <c r="G870" s="22" t="s">
        <v>102</v>
      </c>
      <c r="H870">
        <v>65700843</v>
      </c>
      <c r="I870" s="22" t="s">
        <v>1531</v>
      </c>
      <c r="J870" s="22" t="s">
        <v>1532</v>
      </c>
      <c r="K870" s="22" t="str">
        <f>_xlfn.TEXTBEFORE(Table1__4[[#This Row],[ParentName]],"-")</f>
        <v>HMcc</v>
      </c>
      <c r="L870" s="22" t="str">
        <f>_xlfn.XLOOKUP(Table1__4[[#This Row],[MAAN8]],ASO!F:F,ASO!H:H,"")</f>
        <v/>
      </c>
      <c r="M870" s="22" t="str">
        <f>_xlfn.XLOOKUP(Table1__4[[#This Row],[MAAN8]],program!A:A,program!E:E,"")</f>
        <v/>
      </c>
      <c r="N870" s="22">
        <f>_xlfn.XLOOKUP(Table1__4[[#This Row],[MAAN8]],program!A:A,program!F:F,"")</f>
        <v>0</v>
      </c>
      <c r="O870" s="22">
        <f>SUMIFS(sellout!N:N,sellout!G:G,Table1__4[[#This Row],[MAAN8]])</f>
        <v>30</v>
      </c>
      <c r="P870" s="2" t="str">
        <f>IFERROR(Table1__4[[#This Row],[Actual]]/Table1__4[[#This Row],[Target]],"")</f>
        <v/>
      </c>
      <c r="Q870" s="22" t="str">
        <f>IFERROR(IF(Table1__4[[#This Row],[Target]]&gt;0,Table1__4[[#This Row],[Target]]-Table1__4[[#This Row],[Actual]],""),"")</f>
        <v/>
      </c>
    </row>
    <row r="871" spans="1:17" x14ac:dyDescent="0.75">
      <c r="A871" s="22" t="s">
        <v>10</v>
      </c>
      <c r="B871" s="22" t="s">
        <v>11</v>
      </c>
      <c r="C871" s="22" t="s">
        <v>22</v>
      </c>
      <c r="D871" s="22" t="s">
        <v>23</v>
      </c>
      <c r="E871" s="22" t="s">
        <v>141</v>
      </c>
      <c r="F871" s="22" t="s">
        <v>25</v>
      </c>
      <c r="G871" s="22" t="s">
        <v>142</v>
      </c>
      <c r="H871">
        <v>66153014</v>
      </c>
      <c r="I871" s="22" t="s">
        <v>1533</v>
      </c>
      <c r="J871" s="22" t="s">
        <v>1534</v>
      </c>
      <c r="K871" s="22" t="str">
        <f>_xlfn.TEXTBEFORE(Table1__4[[#This Row],[ParentName]],"-")</f>
        <v>BD12</v>
      </c>
      <c r="L871" s="22" t="str">
        <f>_xlfn.XLOOKUP(Table1__4[[#This Row],[MAAN8]],ASO!F:F,ASO!H:H,"")</f>
        <v>Grocery Store</v>
      </c>
      <c r="M871" s="22" t="str">
        <f>_xlfn.XLOOKUP(Table1__4[[#This Row],[MAAN8]],program!A:A,program!E:E,"")</f>
        <v/>
      </c>
      <c r="N871" s="22" t="str">
        <f>_xlfn.XLOOKUP(Table1__4[[#This Row],[MAAN8]],program!A:A,program!F:F,"")</f>
        <v/>
      </c>
      <c r="O871" s="22">
        <f>SUMIFS(sellout!N:N,sellout!G:G,Table1__4[[#This Row],[MAAN8]])</f>
        <v>5</v>
      </c>
      <c r="P871" s="2" t="str">
        <f>IFERROR(Table1__4[[#This Row],[Actual]]/Table1__4[[#This Row],[Target]],"")</f>
        <v/>
      </c>
      <c r="Q871" s="22" t="str">
        <f>IFERROR(IF(Table1__4[[#This Row],[Target]]&gt;0,Table1__4[[#This Row],[Target]]-Table1__4[[#This Row],[Actual]],""),"")</f>
        <v/>
      </c>
    </row>
    <row r="872" spans="1:17" x14ac:dyDescent="0.75">
      <c r="A872" s="22" t="s">
        <v>10</v>
      </c>
      <c r="B872" s="22" t="s">
        <v>11</v>
      </c>
      <c r="C872" s="22" t="s">
        <v>12</v>
      </c>
      <c r="D872" s="22" t="s">
        <v>54</v>
      </c>
      <c r="E872" s="22" t="s">
        <v>188</v>
      </c>
      <c r="F872" s="22" t="s">
        <v>182</v>
      </c>
      <c r="G872" s="22" t="s">
        <v>189</v>
      </c>
      <c r="H872">
        <v>66155600</v>
      </c>
      <c r="I872" s="22" t="s">
        <v>1535</v>
      </c>
      <c r="J872" s="22" t="s">
        <v>1536</v>
      </c>
      <c r="K872" s="22" t="str">
        <f>_xlfn.TEXTBEFORE(Table1__4[[#This Row],[ParentName]],"-")</f>
        <v>BD</v>
      </c>
      <c r="L872" s="22" t="str">
        <f>_xlfn.XLOOKUP(Table1__4[[#This Row],[MAAN8]],ASO!F:F,ASO!H:H,"")</f>
        <v>Grocery Store</v>
      </c>
      <c r="M872" s="22" t="str">
        <f>_xlfn.XLOOKUP(Table1__4[[#This Row],[MAAN8]],program!A:A,program!E:E,"")</f>
        <v/>
      </c>
      <c r="N872" s="22" t="str">
        <f>_xlfn.XLOOKUP(Table1__4[[#This Row],[MAAN8]],program!A:A,program!F:F,"")</f>
        <v/>
      </c>
      <c r="O872" s="22">
        <f>SUMIFS(sellout!N:N,sellout!G:G,Table1__4[[#This Row],[MAAN8]])</f>
        <v>0</v>
      </c>
      <c r="P872" s="2" t="str">
        <f>IFERROR(Table1__4[[#This Row],[Actual]]/Table1__4[[#This Row],[Target]],"")</f>
        <v/>
      </c>
      <c r="Q872" s="22" t="str">
        <f>IFERROR(IF(Table1__4[[#This Row],[Target]]&gt;0,Table1__4[[#This Row],[Target]]-Table1__4[[#This Row],[Actual]],""),"")</f>
        <v/>
      </c>
    </row>
    <row r="873" spans="1:17" x14ac:dyDescent="0.75">
      <c r="A873" s="22" t="s">
        <v>10</v>
      </c>
      <c r="B873" s="22" t="s">
        <v>11</v>
      </c>
      <c r="C873" s="22" t="s">
        <v>22</v>
      </c>
      <c r="D873" s="22" t="s">
        <v>88</v>
      </c>
      <c r="E873" s="22" t="s">
        <v>166</v>
      </c>
      <c r="F873" s="22" t="s">
        <v>40</v>
      </c>
      <c r="G873" s="22" t="s">
        <v>167</v>
      </c>
      <c r="H873">
        <v>66152912</v>
      </c>
      <c r="I873" s="22" t="s">
        <v>7093</v>
      </c>
      <c r="J873" s="22" t="s">
        <v>7437</v>
      </c>
      <c r="K873" s="22" t="str">
        <f>_xlfn.TEXTBEFORE(Table1__4[[#This Row],[ParentName]],"-")</f>
        <v>BD11</v>
      </c>
      <c r="L873" s="22" t="str">
        <f>_xlfn.XLOOKUP(Table1__4[[#This Row],[MAAN8]],ASO!F:F,ASO!H:H,"")</f>
        <v/>
      </c>
      <c r="M873" s="22" t="str">
        <f>_xlfn.XLOOKUP(Table1__4[[#This Row],[MAAN8]],program!A:A,program!E:E,"")</f>
        <v/>
      </c>
      <c r="N873" s="22" t="str">
        <f>_xlfn.XLOOKUP(Table1__4[[#This Row],[MAAN8]],program!A:A,program!F:F,"")</f>
        <v/>
      </c>
      <c r="O873" s="22">
        <f>SUMIFS(sellout!N:N,sellout!G:G,Table1__4[[#This Row],[MAAN8]])</f>
        <v>0</v>
      </c>
      <c r="P873" s="2" t="str">
        <f>IFERROR(Table1__4[[#This Row],[Actual]]/Table1__4[[#This Row],[Target]],"")</f>
        <v/>
      </c>
      <c r="Q873" s="22" t="str">
        <f>IFERROR(IF(Table1__4[[#This Row],[Target]]&gt;0,Table1__4[[#This Row],[Target]]-Table1__4[[#This Row],[Actual]],""),"")</f>
        <v/>
      </c>
    </row>
    <row r="874" spans="1:17" x14ac:dyDescent="0.75">
      <c r="A874" s="22" t="s">
        <v>10</v>
      </c>
      <c r="B874" s="22" t="s">
        <v>11</v>
      </c>
      <c r="C874" s="22" t="s">
        <v>12</v>
      </c>
      <c r="D874" s="22" t="s">
        <v>122</v>
      </c>
      <c r="E874" s="22" t="s">
        <v>158</v>
      </c>
      <c r="F874" s="22" t="s">
        <v>150</v>
      </c>
      <c r="G874" s="22" t="s">
        <v>159</v>
      </c>
      <c r="H874">
        <v>66152037</v>
      </c>
      <c r="I874" s="22" t="s">
        <v>1537</v>
      </c>
      <c r="J874" s="22" t="s">
        <v>8104</v>
      </c>
      <c r="K874" s="22" t="str">
        <f>_xlfn.TEXTBEFORE(Table1__4[[#This Row],[ParentName]],"-")</f>
        <v>BD10</v>
      </c>
      <c r="L874" s="22" t="str">
        <f>_xlfn.XLOOKUP(Table1__4[[#This Row],[MAAN8]],ASO!F:F,ASO!H:H,"")</f>
        <v>Grocery Store</v>
      </c>
      <c r="M874" s="22" t="str">
        <f>_xlfn.XLOOKUP(Table1__4[[#This Row],[MAAN8]],program!A:A,program!E:E,"")</f>
        <v/>
      </c>
      <c r="N874" s="22" t="str">
        <f>_xlfn.XLOOKUP(Table1__4[[#This Row],[MAAN8]],program!A:A,program!F:F,"")</f>
        <v/>
      </c>
      <c r="O874" s="22">
        <f>SUMIFS(sellout!N:N,sellout!G:G,Table1__4[[#This Row],[MAAN8]])</f>
        <v>35</v>
      </c>
      <c r="P874" s="2" t="str">
        <f>IFERROR(Table1__4[[#This Row],[Actual]]/Table1__4[[#This Row],[Target]],"")</f>
        <v/>
      </c>
      <c r="Q874" s="22" t="str">
        <f>IFERROR(IF(Table1__4[[#This Row],[Target]]&gt;0,Table1__4[[#This Row],[Target]]-Table1__4[[#This Row],[Actual]],""),"")</f>
        <v/>
      </c>
    </row>
    <row r="875" spans="1:17" x14ac:dyDescent="0.75">
      <c r="A875" s="22" t="s">
        <v>10</v>
      </c>
      <c r="B875" s="22" t="s">
        <v>11</v>
      </c>
      <c r="C875" s="22" t="s">
        <v>46</v>
      </c>
      <c r="D875" s="22" t="s">
        <v>76</v>
      </c>
      <c r="E875" s="22" t="s">
        <v>270</v>
      </c>
      <c r="F875" s="22" t="s">
        <v>49</v>
      </c>
      <c r="G875" s="22" t="s">
        <v>271</v>
      </c>
      <c r="H875">
        <v>65024349</v>
      </c>
      <c r="I875" s="22" t="s">
        <v>8105</v>
      </c>
      <c r="J875" s="22" t="s">
        <v>1540</v>
      </c>
      <c r="K875" s="22" t="str">
        <f>_xlfn.TEXTBEFORE(Table1__4[[#This Row],[ParentName]],"-")</f>
        <v>PC</v>
      </c>
      <c r="L875" s="22" t="str">
        <f>_xlfn.XLOOKUP(Table1__4[[#This Row],[MAAN8]],ASO!F:F,ASO!H:H,"")</f>
        <v>Grocery Store - Home Delivery</v>
      </c>
      <c r="M875" s="22" t="str">
        <f>_xlfn.XLOOKUP(Table1__4[[#This Row],[MAAN8]],program!A:A,program!E:E,"")</f>
        <v>Target Incentive</v>
      </c>
      <c r="N875" s="22">
        <f>_xlfn.XLOOKUP(Table1__4[[#This Row],[MAAN8]],program!A:A,program!F:F,"")</f>
        <v>140</v>
      </c>
      <c r="O875" s="22">
        <f>SUMIFS(sellout!N:N,sellout!G:G,Table1__4[[#This Row],[MAAN8]])</f>
        <v>20</v>
      </c>
      <c r="P875" s="2">
        <f>IFERROR(Table1__4[[#This Row],[Actual]]/Table1__4[[#This Row],[Target]],"")</f>
        <v>0.14285714285714285</v>
      </c>
      <c r="Q875" s="22">
        <f>IFERROR(IF(Table1__4[[#This Row],[Target]]&gt;0,Table1__4[[#This Row],[Target]]-Table1__4[[#This Row],[Actual]],""),"")</f>
        <v>120</v>
      </c>
    </row>
    <row r="876" spans="1:17" x14ac:dyDescent="0.75">
      <c r="A876" s="22" t="s">
        <v>10</v>
      </c>
      <c r="B876" s="22" t="s">
        <v>11</v>
      </c>
      <c r="C876" s="22" t="s">
        <v>12</v>
      </c>
      <c r="D876" s="22" t="s">
        <v>122</v>
      </c>
      <c r="E876" s="22" t="s">
        <v>598</v>
      </c>
      <c r="F876" s="22" t="s">
        <v>124</v>
      </c>
      <c r="G876" s="22" t="s">
        <v>599</v>
      </c>
      <c r="H876">
        <v>66107026</v>
      </c>
      <c r="I876" s="22" t="s">
        <v>8105</v>
      </c>
      <c r="J876" s="22" t="s">
        <v>1541</v>
      </c>
      <c r="K876" s="22" t="str">
        <f>_xlfn.TEXTBEFORE(Table1__4[[#This Row],[ParentName]],"-")</f>
        <v>BD10</v>
      </c>
      <c r="L876" s="22" t="str">
        <f>_xlfn.XLOOKUP(Table1__4[[#This Row],[MAAN8]],ASO!F:F,ASO!H:H,"")</f>
        <v>Grocery Store</v>
      </c>
      <c r="M876" s="22" t="str">
        <f>_xlfn.XLOOKUP(Table1__4[[#This Row],[MAAN8]],program!A:A,program!E:E,"")</f>
        <v/>
      </c>
      <c r="N876" s="22" t="str">
        <f>_xlfn.XLOOKUP(Table1__4[[#This Row],[MAAN8]],program!A:A,program!F:F,"")</f>
        <v/>
      </c>
      <c r="O876" s="22">
        <f>SUMIFS(sellout!N:N,sellout!G:G,Table1__4[[#This Row],[MAAN8]])</f>
        <v>0</v>
      </c>
      <c r="P876" s="2" t="str">
        <f>IFERROR(Table1__4[[#This Row],[Actual]]/Table1__4[[#This Row],[Target]],"")</f>
        <v/>
      </c>
      <c r="Q876" s="22" t="str">
        <f>IFERROR(IF(Table1__4[[#This Row],[Target]]&gt;0,Table1__4[[#This Row],[Target]]-Table1__4[[#This Row],[Actual]],""),"")</f>
        <v/>
      </c>
    </row>
    <row r="877" spans="1:17" x14ac:dyDescent="0.75">
      <c r="A877" s="22" t="s">
        <v>10</v>
      </c>
      <c r="B877" s="22" t="s">
        <v>11</v>
      </c>
      <c r="C877" s="22" t="s">
        <v>12</v>
      </c>
      <c r="D877" s="22" t="s">
        <v>13</v>
      </c>
      <c r="E877" s="22" t="s">
        <v>29</v>
      </c>
      <c r="F877" s="22" t="s">
        <v>30</v>
      </c>
      <c r="G877" s="22" t="s">
        <v>31</v>
      </c>
      <c r="H877">
        <v>66151450</v>
      </c>
      <c r="I877" s="22" t="s">
        <v>1542</v>
      </c>
      <c r="J877" s="22" t="s">
        <v>1543</v>
      </c>
      <c r="K877" s="22" t="str">
        <f>_xlfn.TEXTBEFORE(Table1__4[[#This Row],[ParentName]],"-")</f>
        <v>BD8</v>
      </c>
      <c r="L877" s="22" t="str">
        <f>_xlfn.XLOOKUP(Table1__4[[#This Row],[MAAN8]],ASO!F:F,ASO!H:H,"")</f>
        <v>Grocery Store</v>
      </c>
      <c r="M877" s="22" t="str">
        <f>_xlfn.XLOOKUP(Table1__4[[#This Row],[MAAN8]],program!A:A,program!E:E,"")</f>
        <v/>
      </c>
      <c r="N877" s="22" t="str">
        <f>_xlfn.XLOOKUP(Table1__4[[#This Row],[MAAN8]],program!A:A,program!F:F,"")</f>
        <v/>
      </c>
      <c r="O877" s="22">
        <f>SUMIFS(sellout!N:N,sellout!G:G,Table1__4[[#This Row],[MAAN8]])</f>
        <v>0</v>
      </c>
      <c r="P877" s="2" t="str">
        <f>IFERROR(Table1__4[[#This Row],[Actual]]/Table1__4[[#This Row],[Target]],"")</f>
        <v/>
      </c>
      <c r="Q877" s="22" t="str">
        <f>IFERROR(IF(Table1__4[[#This Row],[Target]]&gt;0,Table1__4[[#This Row],[Target]]-Table1__4[[#This Row],[Actual]],""),"")</f>
        <v/>
      </c>
    </row>
    <row r="878" spans="1:17" x14ac:dyDescent="0.75">
      <c r="A878" s="22" t="s">
        <v>10</v>
      </c>
      <c r="B878" s="22" t="s">
        <v>11</v>
      </c>
      <c r="C878" s="22" t="s">
        <v>12</v>
      </c>
      <c r="D878" s="22" t="s">
        <v>38</v>
      </c>
      <c r="E878" s="22" t="s">
        <v>39</v>
      </c>
      <c r="F878" s="22" t="s">
        <v>40</v>
      </c>
      <c r="G878" s="22" t="s">
        <v>41</v>
      </c>
      <c r="H878">
        <v>66104718</v>
      </c>
      <c r="I878" s="22" t="s">
        <v>1544</v>
      </c>
      <c r="J878" s="22" t="s">
        <v>1545</v>
      </c>
      <c r="K878" s="22" t="str">
        <f>_xlfn.TEXTBEFORE(Table1__4[[#This Row],[ParentName]],"-")</f>
        <v>BD16</v>
      </c>
      <c r="L878" s="22" t="str">
        <f>_xlfn.XLOOKUP(Table1__4[[#This Row],[MAAN8]],ASO!F:F,ASO!H:H,"")</f>
        <v>Grocery Store - Home Delivery</v>
      </c>
      <c r="M878" s="22" t="str">
        <f>_xlfn.XLOOKUP(Table1__4[[#This Row],[MAAN8]],program!A:A,program!E:E,"")</f>
        <v/>
      </c>
      <c r="N878" s="22" t="str">
        <f>_xlfn.XLOOKUP(Table1__4[[#This Row],[MAAN8]],program!A:A,program!F:F,"")</f>
        <v/>
      </c>
      <c r="O878" s="22">
        <f>SUMIFS(sellout!N:N,sellout!G:G,Table1__4[[#This Row],[MAAN8]])</f>
        <v>120</v>
      </c>
      <c r="P878" s="2" t="str">
        <f>IFERROR(Table1__4[[#This Row],[Actual]]/Table1__4[[#This Row],[Target]],"")</f>
        <v/>
      </c>
      <c r="Q878" s="22" t="str">
        <f>IFERROR(IF(Table1__4[[#This Row],[Target]]&gt;0,Table1__4[[#This Row],[Target]]-Table1__4[[#This Row],[Actual]],""),"")</f>
        <v/>
      </c>
    </row>
    <row r="879" spans="1:17" x14ac:dyDescent="0.75">
      <c r="A879" s="22" t="s">
        <v>10</v>
      </c>
      <c r="B879" s="22" t="s">
        <v>11</v>
      </c>
      <c r="C879" s="22" t="s">
        <v>22</v>
      </c>
      <c r="D879" s="22" t="s">
        <v>88</v>
      </c>
      <c r="E879" s="22" t="s">
        <v>447</v>
      </c>
      <c r="F879" s="22" t="s">
        <v>218</v>
      </c>
      <c r="G879" s="22" t="s">
        <v>448</v>
      </c>
      <c r="H879">
        <v>66110939</v>
      </c>
      <c r="I879" s="22" t="s">
        <v>8106</v>
      </c>
      <c r="J879" s="22" t="s">
        <v>2334</v>
      </c>
      <c r="K879" s="22" t="str">
        <f>_xlfn.TEXTBEFORE(Table1__4[[#This Row],[ParentName]],"-")</f>
        <v>BD11</v>
      </c>
      <c r="L879" s="22" t="str">
        <f>_xlfn.XLOOKUP(Table1__4[[#This Row],[MAAN8]],ASO!F:F,ASO!H:H,"")</f>
        <v/>
      </c>
      <c r="M879" s="22" t="str">
        <f>_xlfn.XLOOKUP(Table1__4[[#This Row],[MAAN8]],program!A:A,program!E:E,"")</f>
        <v/>
      </c>
      <c r="N879" s="22" t="str">
        <f>_xlfn.XLOOKUP(Table1__4[[#This Row],[MAAN8]],program!A:A,program!F:F,"")</f>
        <v/>
      </c>
      <c r="O879" s="22">
        <f>SUMIFS(sellout!N:N,sellout!G:G,Table1__4[[#This Row],[MAAN8]])</f>
        <v>0</v>
      </c>
      <c r="P879" s="2" t="str">
        <f>IFERROR(Table1__4[[#This Row],[Actual]]/Table1__4[[#This Row],[Target]],"")</f>
        <v/>
      </c>
      <c r="Q879" s="22" t="str">
        <f>IFERROR(IF(Table1__4[[#This Row],[Target]]&gt;0,Table1__4[[#This Row],[Target]]-Table1__4[[#This Row],[Actual]],""),"")</f>
        <v/>
      </c>
    </row>
    <row r="880" spans="1:17" x14ac:dyDescent="0.75">
      <c r="A880" s="22" t="s">
        <v>10</v>
      </c>
      <c r="B880" s="22" t="s">
        <v>11</v>
      </c>
      <c r="C880" s="22" t="s">
        <v>46</v>
      </c>
      <c r="D880" s="22" t="s">
        <v>47</v>
      </c>
      <c r="E880" s="22" t="s">
        <v>367</v>
      </c>
      <c r="F880" s="22" t="s">
        <v>68</v>
      </c>
      <c r="G880" s="22" t="s">
        <v>7388</v>
      </c>
      <c r="H880">
        <v>65729528</v>
      </c>
      <c r="I880" s="22" t="s">
        <v>1546</v>
      </c>
      <c r="J880" s="22" t="s">
        <v>1547</v>
      </c>
      <c r="K880" s="22" t="str">
        <f>_xlfn.TEXTBEFORE(Table1__4[[#This Row],[ParentName]],"-")</f>
        <v>HMcc</v>
      </c>
      <c r="L880" s="22" t="str">
        <f>_xlfn.XLOOKUP(Table1__4[[#This Row],[MAAN8]],ASO!F:F,ASO!H:H,"")</f>
        <v>Grocery Store</v>
      </c>
      <c r="M880" s="22" t="str">
        <f>_xlfn.XLOOKUP(Table1__4[[#This Row],[MAAN8]],program!A:A,program!E:E,"")</f>
        <v/>
      </c>
      <c r="N880" s="22">
        <f>_xlfn.XLOOKUP(Table1__4[[#This Row],[MAAN8]],program!A:A,program!F:F,"")</f>
        <v>0</v>
      </c>
      <c r="O880" s="22">
        <f>SUMIFS(sellout!N:N,sellout!G:G,Table1__4[[#This Row],[MAAN8]])</f>
        <v>0</v>
      </c>
      <c r="P880" s="2" t="str">
        <f>IFERROR(Table1__4[[#This Row],[Actual]]/Table1__4[[#This Row],[Target]],"")</f>
        <v/>
      </c>
      <c r="Q880" s="22" t="str">
        <f>IFERROR(IF(Table1__4[[#This Row],[Target]]&gt;0,Table1__4[[#This Row],[Target]]-Table1__4[[#This Row],[Actual]],""),"")</f>
        <v/>
      </c>
    </row>
    <row r="881" spans="1:17" x14ac:dyDescent="0.75">
      <c r="A881" s="22" t="s">
        <v>10</v>
      </c>
      <c r="B881" s="22" t="s">
        <v>11</v>
      </c>
      <c r="C881" s="22" t="s">
        <v>22</v>
      </c>
      <c r="D881" s="22" t="s">
        <v>23</v>
      </c>
      <c r="E881" s="22" t="s">
        <v>84</v>
      </c>
      <c r="F881" s="22" t="s">
        <v>63</v>
      </c>
      <c r="G881" s="22" t="s">
        <v>85</v>
      </c>
      <c r="H881">
        <v>66107267</v>
      </c>
      <c r="I881" s="22" t="s">
        <v>1548</v>
      </c>
      <c r="J881" s="22" t="s">
        <v>1549</v>
      </c>
      <c r="K881" s="22" t="str">
        <f>_xlfn.TEXTBEFORE(Table1__4[[#This Row],[ParentName]],"-")</f>
        <v>BD12</v>
      </c>
      <c r="L881" s="22" t="str">
        <f>_xlfn.XLOOKUP(Table1__4[[#This Row],[MAAN8]],ASO!F:F,ASO!H:H,"")</f>
        <v>Grocery Store</v>
      </c>
      <c r="M881" s="22" t="str">
        <f>_xlfn.XLOOKUP(Table1__4[[#This Row],[MAAN8]],program!A:A,program!E:E,"")</f>
        <v/>
      </c>
      <c r="N881" s="22" t="str">
        <f>_xlfn.XLOOKUP(Table1__4[[#This Row],[MAAN8]],program!A:A,program!F:F,"")</f>
        <v/>
      </c>
      <c r="O881" s="22">
        <f>SUMIFS(sellout!N:N,sellout!G:G,Table1__4[[#This Row],[MAAN8]])</f>
        <v>3</v>
      </c>
      <c r="P881" s="2" t="str">
        <f>IFERROR(Table1__4[[#This Row],[Actual]]/Table1__4[[#This Row],[Target]],"")</f>
        <v/>
      </c>
      <c r="Q881" s="22" t="str">
        <f>IFERROR(IF(Table1__4[[#This Row],[Target]]&gt;0,Table1__4[[#This Row],[Target]]-Table1__4[[#This Row],[Actual]],""),"")</f>
        <v/>
      </c>
    </row>
    <row r="882" spans="1:17" x14ac:dyDescent="0.75">
      <c r="A882" s="22" t="s">
        <v>10</v>
      </c>
      <c r="B882" s="22" t="s">
        <v>11</v>
      </c>
      <c r="C882" s="22" t="s">
        <v>12</v>
      </c>
      <c r="D882" s="22" t="s">
        <v>122</v>
      </c>
      <c r="E882" s="22" t="s">
        <v>309</v>
      </c>
      <c r="F882" s="22" t="s">
        <v>237</v>
      </c>
      <c r="G882" s="22" t="s">
        <v>310</v>
      </c>
      <c r="H882">
        <v>66105364</v>
      </c>
      <c r="I882" s="22" t="s">
        <v>1548</v>
      </c>
      <c r="J882" s="22" t="s">
        <v>1550</v>
      </c>
      <c r="K882" s="22" t="str">
        <f>_xlfn.TEXTBEFORE(Table1__4[[#This Row],[ParentName]],"-")</f>
        <v>BD10</v>
      </c>
      <c r="L882" s="22" t="str">
        <f>_xlfn.XLOOKUP(Table1__4[[#This Row],[MAAN8]],ASO!F:F,ASO!H:H,"")</f>
        <v>Grocery Store</v>
      </c>
      <c r="M882" s="22" t="str">
        <f>_xlfn.XLOOKUP(Table1__4[[#This Row],[MAAN8]],program!A:A,program!E:E,"")</f>
        <v/>
      </c>
      <c r="N882" s="22" t="str">
        <f>_xlfn.XLOOKUP(Table1__4[[#This Row],[MAAN8]],program!A:A,program!F:F,"")</f>
        <v/>
      </c>
      <c r="O882" s="22">
        <f>SUMIFS(sellout!N:N,sellout!G:G,Table1__4[[#This Row],[MAAN8]])</f>
        <v>0</v>
      </c>
      <c r="P882" s="2" t="str">
        <f>IFERROR(Table1__4[[#This Row],[Actual]]/Table1__4[[#This Row],[Target]],"")</f>
        <v/>
      </c>
      <c r="Q882" s="22" t="str">
        <f>IFERROR(IF(Table1__4[[#This Row],[Target]]&gt;0,Table1__4[[#This Row],[Target]]-Table1__4[[#This Row],[Actual]],""),"")</f>
        <v/>
      </c>
    </row>
    <row r="883" spans="1:17" x14ac:dyDescent="0.75">
      <c r="A883" s="22" t="s">
        <v>10</v>
      </c>
      <c r="B883" s="22" t="s">
        <v>11</v>
      </c>
      <c r="C883" s="22" t="s">
        <v>22</v>
      </c>
      <c r="D883" s="22" t="s">
        <v>180</v>
      </c>
      <c r="E883" s="22" t="s">
        <v>188</v>
      </c>
      <c r="F883" s="22" t="s">
        <v>182</v>
      </c>
      <c r="G883" s="22" t="s">
        <v>189</v>
      </c>
      <c r="H883">
        <v>66152361</v>
      </c>
      <c r="I883" s="22" t="s">
        <v>1551</v>
      </c>
      <c r="J883" s="22" t="s">
        <v>1552</v>
      </c>
      <c r="K883" s="22" t="str">
        <f>_xlfn.TEXTBEFORE(Table1__4[[#This Row],[ParentName]],"-")</f>
        <v>BD14</v>
      </c>
      <c r="L883" s="22" t="str">
        <f>_xlfn.XLOOKUP(Table1__4[[#This Row],[MAAN8]],ASO!F:F,ASO!H:H,"")</f>
        <v>Grocery Store</v>
      </c>
      <c r="M883" s="22" t="str">
        <f>_xlfn.XLOOKUP(Table1__4[[#This Row],[MAAN8]],program!A:A,program!E:E,"")</f>
        <v/>
      </c>
      <c r="N883" s="22" t="str">
        <f>_xlfn.XLOOKUP(Table1__4[[#This Row],[MAAN8]],program!A:A,program!F:F,"")</f>
        <v/>
      </c>
      <c r="O883" s="22">
        <f>SUMIFS(sellout!N:N,sellout!G:G,Table1__4[[#This Row],[MAAN8]])</f>
        <v>15</v>
      </c>
      <c r="P883" s="2" t="str">
        <f>IFERROR(Table1__4[[#This Row],[Actual]]/Table1__4[[#This Row],[Target]],"")</f>
        <v/>
      </c>
      <c r="Q883" s="22" t="str">
        <f>IFERROR(IF(Table1__4[[#This Row],[Target]]&gt;0,Table1__4[[#This Row],[Target]]-Table1__4[[#This Row],[Actual]],""),"")</f>
        <v/>
      </c>
    </row>
    <row r="884" spans="1:17" x14ac:dyDescent="0.75">
      <c r="A884" s="22" t="s">
        <v>10</v>
      </c>
      <c r="B884" s="22" t="s">
        <v>11</v>
      </c>
      <c r="C884" s="22" t="s">
        <v>12</v>
      </c>
      <c r="D884" s="22" t="s">
        <v>122</v>
      </c>
      <c r="E884" s="22" t="s">
        <v>622</v>
      </c>
      <c r="F884" s="22" t="s">
        <v>237</v>
      </c>
      <c r="G884" s="22" t="s">
        <v>623</v>
      </c>
      <c r="H884">
        <v>66154428</v>
      </c>
      <c r="I884" s="22" t="s">
        <v>7025</v>
      </c>
      <c r="J884" s="22" t="s">
        <v>1554</v>
      </c>
      <c r="K884" s="22" t="str">
        <f>_xlfn.TEXTBEFORE(Table1__4[[#This Row],[ParentName]],"-")</f>
        <v>BD10</v>
      </c>
      <c r="L884" s="22" t="str">
        <f>_xlfn.XLOOKUP(Table1__4[[#This Row],[MAAN8]],ASO!F:F,ASO!H:H,"")</f>
        <v>Grocery Store</v>
      </c>
      <c r="M884" s="22" t="str">
        <f>_xlfn.XLOOKUP(Table1__4[[#This Row],[MAAN8]],program!A:A,program!E:E,"")</f>
        <v/>
      </c>
      <c r="N884" s="22" t="str">
        <f>_xlfn.XLOOKUP(Table1__4[[#This Row],[MAAN8]],program!A:A,program!F:F,"")</f>
        <v/>
      </c>
      <c r="O884" s="22">
        <f>SUMIFS(sellout!N:N,sellout!G:G,Table1__4[[#This Row],[MAAN8]])</f>
        <v>50</v>
      </c>
      <c r="P884" s="2" t="str">
        <f>IFERROR(Table1__4[[#This Row],[Actual]]/Table1__4[[#This Row],[Target]],"")</f>
        <v/>
      </c>
      <c r="Q884" s="22" t="str">
        <f>IFERROR(IF(Table1__4[[#This Row],[Target]]&gt;0,Table1__4[[#This Row],[Target]]-Table1__4[[#This Row],[Actual]],""),"")</f>
        <v/>
      </c>
    </row>
    <row r="885" spans="1:17" x14ac:dyDescent="0.75">
      <c r="A885" s="22" t="s">
        <v>10</v>
      </c>
      <c r="B885" s="22" t="s">
        <v>11</v>
      </c>
      <c r="C885" s="22" t="s">
        <v>12</v>
      </c>
      <c r="D885" s="22" t="s">
        <v>38</v>
      </c>
      <c r="E885" s="22" t="s">
        <v>166</v>
      </c>
      <c r="F885" s="22" t="s">
        <v>40</v>
      </c>
      <c r="G885" s="22" t="s">
        <v>167</v>
      </c>
      <c r="H885">
        <v>66110635</v>
      </c>
      <c r="I885" s="22" t="s">
        <v>7025</v>
      </c>
      <c r="J885" s="22" t="s">
        <v>1555</v>
      </c>
      <c r="K885" s="22" t="str">
        <f>_xlfn.TEXTBEFORE(Table1__4[[#This Row],[ParentName]],"-")</f>
        <v>BD16</v>
      </c>
      <c r="L885" s="22" t="str">
        <f>_xlfn.XLOOKUP(Table1__4[[#This Row],[MAAN8]],ASO!F:F,ASO!H:H,"")</f>
        <v>Grocery Store</v>
      </c>
      <c r="M885" s="22" t="str">
        <f>_xlfn.XLOOKUP(Table1__4[[#This Row],[MAAN8]],program!A:A,program!E:E,"")</f>
        <v/>
      </c>
      <c r="N885" s="22" t="str">
        <f>_xlfn.XLOOKUP(Table1__4[[#This Row],[MAAN8]],program!A:A,program!F:F,"")</f>
        <v/>
      </c>
      <c r="O885" s="22">
        <f>SUMIFS(sellout!N:N,sellout!G:G,Table1__4[[#This Row],[MAAN8]])</f>
        <v>15</v>
      </c>
      <c r="P885" s="2" t="str">
        <f>IFERROR(Table1__4[[#This Row],[Actual]]/Table1__4[[#This Row],[Target]],"")</f>
        <v/>
      </c>
      <c r="Q885" s="22" t="str">
        <f>IFERROR(IF(Table1__4[[#This Row],[Target]]&gt;0,Table1__4[[#This Row],[Target]]-Table1__4[[#This Row],[Actual]],""),"")</f>
        <v/>
      </c>
    </row>
    <row r="886" spans="1:17" x14ac:dyDescent="0.75">
      <c r="A886" s="22" t="s">
        <v>10</v>
      </c>
      <c r="B886" s="22" t="s">
        <v>11</v>
      </c>
      <c r="C886" s="22" t="s">
        <v>22</v>
      </c>
      <c r="D886" s="22" t="s">
        <v>88</v>
      </c>
      <c r="E886" s="22" t="s">
        <v>447</v>
      </c>
      <c r="F886" s="22" t="s">
        <v>218</v>
      </c>
      <c r="G886" s="22" t="s">
        <v>448</v>
      </c>
      <c r="H886">
        <v>66105613</v>
      </c>
      <c r="I886" s="22" t="s">
        <v>8107</v>
      </c>
      <c r="J886" s="22" t="s">
        <v>8108</v>
      </c>
      <c r="K886" s="22" t="str">
        <f>_xlfn.TEXTBEFORE(Table1__4[[#This Row],[ParentName]],"-")</f>
        <v>BD11</v>
      </c>
      <c r="L886" s="22" t="str">
        <f>_xlfn.XLOOKUP(Table1__4[[#This Row],[MAAN8]],ASO!F:F,ASO!H:H,"")</f>
        <v/>
      </c>
      <c r="M886" s="22" t="str">
        <f>_xlfn.XLOOKUP(Table1__4[[#This Row],[MAAN8]],program!A:A,program!E:E,"")</f>
        <v/>
      </c>
      <c r="N886" s="22" t="str">
        <f>_xlfn.XLOOKUP(Table1__4[[#This Row],[MAAN8]],program!A:A,program!F:F,"")</f>
        <v/>
      </c>
      <c r="O886" s="22">
        <f>SUMIFS(sellout!N:N,sellout!G:G,Table1__4[[#This Row],[MAAN8]])</f>
        <v>0</v>
      </c>
      <c r="P886" s="2" t="str">
        <f>IFERROR(Table1__4[[#This Row],[Actual]]/Table1__4[[#This Row],[Target]],"")</f>
        <v/>
      </c>
      <c r="Q886" s="22" t="str">
        <f>IFERROR(IF(Table1__4[[#This Row],[Target]]&gt;0,Table1__4[[#This Row],[Target]]-Table1__4[[#This Row],[Actual]],""),"")</f>
        <v/>
      </c>
    </row>
    <row r="887" spans="1:17" x14ac:dyDescent="0.75">
      <c r="A887" s="22" t="s">
        <v>10</v>
      </c>
      <c r="B887" s="22" t="s">
        <v>11</v>
      </c>
      <c r="C887" s="22" t="s">
        <v>12</v>
      </c>
      <c r="D887" s="22" t="s">
        <v>54</v>
      </c>
      <c r="E887" s="22" t="s">
        <v>29</v>
      </c>
      <c r="F887" s="22" t="s">
        <v>30</v>
      </c>
      <c r="G887" s="22" t="s">
        <v>31</v>
      </c>
      <c r="H887">
        <v>66153666</v>
      </c>
      <c r="I887" s="22" t="s">
        <v>1556</v>
      </c>
      <c r="J887" s="22" t="s">
        <v>1557</v>
      </c>
      <c r="K887" s="22" t="str">
        <f>_xlfn.TEXTBEFORE(Table1__4[[#This Row],[ParentName]],"-")</f>
        <v>BD</v>
      </c>
      <c r="L887" s="22" t="str">
        <f>_xlfn.XLOOKUP(Table1__4[[#This Row],[MAAN8]],ASO!F:F,ASO!H:H,"")</f>
        <v>Grocery Store - Home Delivery</v>
      </c>
      <c r="M887" s="22" t="str">
        <f>_xlfn.XLOOKUP(Table1__4[[#This Row],[MAAN8]],program!A:A,program!E:E,"")</f>
        <v/>
      </c>
      <c r="N887" s="22" t="str">
        <f>_xlfn.XLOOKUP(Table1__4[[#This Row],[MAAN8]],program!A:A,program!F:F,"")</f>
        <v/>
      </c>
      <c r="O887" s="22">
        <f>SUMIFS(sellout!N:N,sellout!G:G,Table1__4[[#This Row],[MAAN8]])</f>
        <v>70</v>
      </c>
      <c r="P887" s="2" t="str">
        <f>IFERROR(Table1__4[[#This Row],[Actual]]/Table1__4[[#This Row],[Target]],"")</f>
        <v/>
      </c>
      <c r="Q887" s="22" t="str">
        <f>IFERROR(IF(Table1__4[[#This Row],[Target]]&gt;0,Table1__4[[#This Row],[Target]]-Table1__4[[#This Row],[Actual]],""),"")</f>
        <v/>
      </c>
    </row>
    <row r="888" spans="1:17" x14ac:dyDescent="0.75">
      <c r="A888" s="22" t="s">
        <v>10</v>
      </c>
      <c r="B888" s="22" t="s">
        <v>11</v>
      </c>
      <c r="C888" s="22" t="s">
        <v>22</v>
      </c>
      <c r="D888" s="22" t="s">
        <v>180</v>
      </c>
      <c r="E888" s="22" t="s">
        <v>928</v>
      </c>
      <c r="F888" s="22" t="s">
        <v>182</v>
      </c>
      <c r="G888" s="22" t="s">
        <v>929</v>
      </c>
      <c r="H888">
        <v>66109289</v>
      </c>
      <c r="I888" s="22" t="s">
        <v>1558</v>
      </c>
      <c r="J888" s="22" t="s">
        <v>1559</v>
      </c>
      <c r="K888" s="22" t="str">
        <f>_xlfn.TEXTBEFORE(Table1__4[[#This Row],[ParentName]],"-")</f>
        <v>BD14</v>
      </c>
      <c r="L888" s="22" t="str">
        <f>_xlfn.XLOOKUP(Table1__4[[#This Row],[MAAN8]],ASO!F:F,ASO!H:H,"")</f>
        <v>Beverage Retail Store</v>
      </c>
      <c r="M888" s="22" t="str">
        <f>_xlfn.XLOOKUP(Table1__4[[#This Row],[MAAN8]],program!A:A,program!E:E,"")</f>
        <v/>
      </c>
      <c r="N888" s="22" t="str">
        <f>_xlfn.XLOOKUP(Table1__4[[#This Row],[MAAN8]],program!A:A,program!F:F,"")</f>
        <v/>
      </c>
      <c r="O888" s="22">
        <f>SUMIFS(sellout!N:N,sellout!G:G,Table1__4[[#This Row],[MAAN8]])</f>
        <v>0</v>
      </c>
      <c r="P888" s="2" t="str">
        <f>IFERROR(Table1__4[[#This Row],[Actual]]/Table1__4[[#This Row],[Target]],"")</f>
        <v/>
      </c>
      <c r="Q888" s="22" t="str">
        <f>IFERROR(IF(Table1__4[[#This Row],[Target]]&gt;0,Table1__4[[#This Row],[Target]]-Table1__4[[#This Row],[Actual]],""),"")</f>
        <v/>
      </c>
    </row>
    <row r="889" spans="1:17" x14ac:dyDescent="0.75">
      <c r="A889" s="22" t="s">
        <v>10</v>
      </c>
      <c r="B889" s="22" t="s">
        <v>11</v>
      </c>
      <c r="C889" s="22" t="s">
        <v>22</v>
      </c>
      <c r="D889" s="22" t="s">
        <v>23</v>
      </c>
      <c r="E889" s="22" t="s">
        <v>252</v>
      </c>
      <c r="F889" s="22" t="s">
        <v>25</v>
      </c>
      <c r="G889" s="22" t="s">
        <v>253</v>
      </c>
      <c r="H889">
        <v>66155550</v>
      </c>
      <c r="I889" s="22" t="s">
        <v>7105</v>
      </c>
      <c r="J889" s="22" t="s">
        <v>7438</v>
      </c>
      <c r="K889" s="22" t="str">
        <f>_xlfn.TEXTBEFORE(Table1__4[[#This Row],[ParentName]],"-")</f>
        <v>BD12</v>
      </c>
      <c r="L889" s="22" t="str">
        <f>_xlfn.XLOOKUP(Table1__4[[#This Row],[MAAN8]],ASO!F:F,ASO!H:H,"")</f>
        <v/>
      </c>
      <c r="M889" s="22" t="str">
        <f>_xlfn.XLOOKUP(Table1__4[[#This Row],[MAAN8]],program!A:A,program!E:E,"")</f>
        <v/>
      </c>
      <c r="N889" s="22" t="str">
        <f>_xlfn.XLOOKUP(Table1__4[[#This Row],[MAAN8]],program!A:A,program!F:F,"")</f>
        <v/>
      </c>
      <c r="O889" s="22">
        <f>SUMIFS(sellout!N:N,sellout!G:G,Table1__4[[#This Row],[MAAN8]])</f>
        <v>2</v>
      </c>
      <c r="P889" s="2" t="str">
        <f>IFERROR(Table1__4[[#This Row],[Actual]]/Table1__4[[#This Row],[Target]],"")</f>
        <v/>
      </c>
      <c r="Q889" s="22" t="str">
        <f>IFERROR(IF(Table1__4[[#This Row],[Target]]&gt;0,Table1__4[[#This Row],[Target]]-Table1__4[[#This Row],[Actual]],""),"")</f>
        <v/>
      </c>
    </row>
    <row r="890" spans="1:17" x14ac:dyDescent="0.75">
      <c r="A890" s="22" t="s">
        <v>10</v>
      </c>
      <c r="B890" s="22" t="s">
        <v>11</v>
      </c>
      <c r="C890" s="22" t="s">
        <v>12</v>
      </c>
      <c r="D890" s="22" t="s">
        <v>38</v>
      </c>
      <c r="E890" s="22" t="s">
        <v>39</v>
      </c>
      <c r="F890" s="22" t="s">
        <v>40</v>
      </c>
      <c r="G890" s="22" t="s">
        <v>41</v>
      </c>
      <c r="H890">
        <v>66107606</v>
      </c>
      <c r="I890" s="22" t="s">
        <v>1560</v>
      </c>
      <c r="J890" s="22" t="s">
        <v>1561</v>
      </c>
      <c r="K890" s="22" t="str">
        <f>_xlfn.TEXTBEFORE(Table1__4[[#This Row],[ParentName]],"-")</f>
        <v>BD16</v>
      </c>
      <c r="L890" s="22" t="str">
        <f>_xlfn.XLOOKUP(Table1__4[[#This Row],[MAAN8]],ASO!F:F,ASO!H:H,"")</f>
        <v>Grocery Store</v>
      </c>
      <c r="M890" s="22" t="str">
        <f>_xlfn.XLOOKUP(Table1__4[[#This Row],[MAAN8]],program!A:A,program!E:E,"")</f>
        <v/>
      </c>
      <c r="N890" s="22" t="str">
        <f>_xlfn.XLOOKUP(Table1__4[[#This Row],[MAAN8]],program!A:A,program!F:F,"")</f>
        <v/>
      </c>
      <c r="O890" s="22">
        <f>SUMIFS(sellout!N:N,sellout!G:G,Table1__4[[#This Row],[MAAN8]])</f>
        <v>0</v>
      </c>
      <c r="P890" s="2" t="str">
        <f>IFERROR(Table1__4[[#This Row],[Actual]]/Table1__4[[#This Row],[Target]],"")</f>
        <v/>
      </c>
      <c r="Q890" s="22" t="str">
        <f>IFERROR(IF(Table1__4[[#This Row],[Target]]&gt;0,Table1__4[[#This Row],[Target]]-Table1__4[[#This Row],[Actual]],""),"")</f>
        <v/>
      </c>
    </row>
    <row r="891" spans="1:17" x14ac:dyDescent="0.75">
      <c r="A891" s="22" t="s">
        <v>10</v>
      </c>
      <c r="B891" s="22" t="s">
        <v>11</v>
      </c>
      <c r="C891" s="22" t="s">
        <v>22</v>
      </c>
      <c r="D891" s="22" t="s">
        <v>88</v>
      </c>
      <c r="E891" s="22" t="s">
        <v>166</v>
      </c>
      <c r="F891" s="22" t="s">
        <v>40</v>
      </c>
      <c r="G891" s="22" t="s">
        <v>167</v>
      </c>
      <c r="H891">
        <v>66104663</v>
      </c>
      <c r="I891" s="22" t="s">
        <v>1562</v>
      </c>
      <c r="J891" s="22" t="s">
        <v>1563</v>
      </c>
      <c r="K891" s="22" t="str">
        <f>_xlfn.TEXTBEFORE(Table1__4[[#This Row],[ParentName]],"-")</f>
        <v>BD11</v>
      </c>
      <c r="L891" s="22" t="str">
        <f>_xlfn.XLOOKUP(Table1__4[[#This Row],[MAAN8]],ASO!F:F,ASO!H:H,"")</f>
        <v>Grocery Store</v>
      </c>
      <c r="M891" s="22" t="str">
        <f>_xlfn.XLOOKUP(Table1__4[[#This Row],[MAAN8]],program!A:A,program!E:E,"")</f>
        <v/>
      </c>
      <c r="N891" s="22" t="str">
        <f>_xlfn.XLOOKUP(Table1__4[[#This Row],[MAAN8]],program!A:A,program!F:F,"")</f>
        <v/>
      </c>
      <c r="O891" s="22">
        <f>SUMIFS(sellout!N:N,sellout!G:G,Table1__4[[#This Row],[MAAN8]])</f>
        <v>0</v>
      </c>
      <c r="P891" s="2" t="str">
        <f>IFERROR(Table1__4[[#This Row],[Actual]]/Table1__4[[#This Row],[Target]],"")</f>
        <v/>
      </c>
      <c r="Q891" s="22" t="str">
        <f>IFERROR(IF(Table1__4[[#This Row],[Target]]&gt;0,Table1__4[[#This Row],[Target]]-Table1__4[[#This Row],[Actual]],""),"")</f>
        <v/>
      </c>
    </row>
    <row r="892" spans="1:17" x14ac:dyDescent="0.75">
      <c r="A892" s="22" t="s">
        <v>10</v>
      </c>
      <c r="B892" s="22" t="s">
        <v>11</v>
      </c>
      <c r="C892" s="22" t="s">
        <v>12</v>
      </c>
      <c r="D892" s="22" t="s">
        <v>13</v>
      </c>
      <c r="E892" s="22" t="s">
        <v>29</v>
      </c>
      <c r="F892" s="22" t="s">
        <v>30</v>
      </c>
      <c r="G892" s="22" t="s">
        <v>31</v>
      </c>
      <c r="H892">
        <v>66151462</v>
      </c>
      <c r="I892" s="22" t="s">
        <v>1564</v>
      </c>
      <c r="J892" s="22" t="s">
        <v>1565</v>
      </c>
      <c r="K892" s="22" t="str">
        <f>_xlfn.TEXTBEFORE(Table1__4[[#This Row],[ParentName]],"-")</f>
        <v>BD8</v>
      </c>
      <c r="L892" s="22" t="str">
        <f>_xlfn.XLOOKUP(Table1__4[[#This Row],[MAAN8]],ASO!F:F,ASO!H:H,"")</f>
        <v>Grocery Store</v>
      </c>
      <c r="M892" s="22" t="str">
        <f>_xlfn.XLOOKUP(Table1__4[[#This Row],[MAAN8]],program!A:A,program!E:E,"")</f>
        <v/>
      </c>
      <c r="N892" s="22" t="str">
        <f>_xlfn.XLOOKUP(Table1__4[[#This Row],[MAAN8]],program!A:A,program!F:F,"")</f>
        <v/>
      </c>
      <c r="O892" s="22">
        <f>SUMIFS(sellout!N:N,sellout!G:G,Table1__4[[#This Row],[MAAN8]])</f>
        <v>100</v>
      </c>
      <c r="P892" s="2" t="str">
        <f>IFERROR(Table1__4[[#This Row],[Actual]]/Table1__4[[#This Row],[Target]],"")</f>
        <v/>
      </c>
      <c r="Q892" s="22" t="str">
        <f>IFERROR(IF(Table1__4[[#This Row],[Target]]&gt;0,Table1__4[[#This Row],[Target]]-Table1__4[[#This Row],[Actual]],""),"")</f>
        <v/>
      </c>
    </row>
    <row r="893" spans="1:17" x14ac:dyDescent="0.75">
      <c r="A893" s="22" t="s">
        <v>10</v>
      </c>
      <c r="B893" s="22" t="s">
        <v>11</v>
      </c>
      <c r="C893" s="22" t="s">
        <v>22</v>
      </c>
      <c r="D893" s="22" t="s">
        <v>88</v>
      </c>
      <c r="E893" s="22" t="s">
        <v>262</v>
      </c>
      <c r="F893" s="22" t="s">
        <v>63</v>
      </c>
      <c r="G893" s="22" t="s">
        <v>263</v>
      </c>
      <c r="H893">
        <v>66153472</v>
      </c>
      <c r="I893" s="22" t="s">
        <v>1566</v>
      </c>
      <c r="J893" s="22" t="s">
        <v>1567</v>
      </c>
      <c r="K893" s="22" t="str">
        <f>_xlfn.TEXTBEFORE(Table1__4[[#This Row],[ParentName]],"-")</f>
        <v>BD11</v>
      </c>
      <c r="L893" s="22" t="str">
        <f>_xlfn.XLOOKUP(Table1__4[[#This Row],[MAAN8]],ASO!F:F,ASO!H:H,"")</f>
        <v>Grocery Store</v>
      </c>
      <c r="M893" s="22" t="str">
        <f>_xlfn.XLOOKUP(Table1__4[[#This Row],[MAAN8]],program!A:A,program!E:E,"")</f>
        <v/>
      </c>
      <c r="N893" s="22" t="str">
        <f>_xlfn.XLOOKUP(Table1__4[[#This Row],[MAAN8]],program!A:A,program!F:F,"")</f>
        <v/>
      </c>
      <c r="O893" s="22">
        <f>SUMIFS(sellout!N:N,sellout!G:G,Table1__4[[#This Row],[MAAN8]])</f>
        <v>0</v>
      </c>
      <c r="P893" s="2" t="str">
        <f>IFERROR(Table1__4[[#This Row],[Actual]]/Table1__4[[#This Row],[Target]],"")</f>
        <v/>
      </c>
      <c r="Q893" s="22" t="str">
        <f>IFERROR(IF(Table1__4[[#This Row],[Target]]&gt;0,Table1__4[[#This Row],[Target]]-Table1__4[[#This Row],[Actual]],""),"")</f>
        <v/>
      </c>
    </row>
    <row r="894" spans="1:17" x14ac:dyDescent="0.75">
      <c r="A894" s="22" t="s">
        <v>10</v>
      </c>
      <c r="B894" s="22" t="s">
        <v>11</v>
      </c>
      <c r="C894" s="22" t="s">
        <v>12</v>
      </c>
      <c r="D894" s="22" t="s">
        <v>13</v>
      </c>
      <c r="E894" s="22" t="s">
        <v>97</v>
      </c>
      <c r="F894" s="22" t="s">
        <v>30</v>
      </c>
      <c r="G894" s="22" t="s">
        <v>98</v>
      </c>
      <c r="H894">
        <v>66112447</v>
      </c>
      <c r="I894" s="22" t="s">
        <v>1568</v>
      </c>
      <c r="J894" s="22" t="s">
        <v>1569</v>
      </c>
      <c r="K894" s="22" t="str">
        <f>_xlfn.TEXTBEFORE(Table1__4[[#This Row],[ParentName]],"-")</f>
        <v>BD8</v>
      </c>
      <c r="L894" s="22" t="str">
        <f>_xlfn.XLOOKUP(Table1__4[[#This Row],[MAAN8]],ASO!F:F,ASO!H:H,"")</f>
        <v>Grocery Store</v>
      </c>
      <c r="M894" s="22" t="str">
        <f>_xlfn.XLOOKUP(Table1__4[[#This Row],[MAAN8]],program!A:A,program!E:E,"")</f>
        <v/>
      </c>
      <c r="N894" s="22" t="str">
        <f>_xlfn.XLOOKUP(Table1__4[[#This Row],[MAAN8]],program!A:A,program!F:F,"")</f>
        <v/>
      </c>
      <c r="O894" s="22">
        <f>SUMIFS(sellout!N:N,sellout!G:G,Table1__4[[#This Row],[MAAN8]])</f>
        <v>330</v>
      </c>
      <c r="P894" s="2" t="str">
        <f>IFERROR(Table1__4[[#This Row],[Actual]]/Table1__4[[#This Row],[Target]],"")</f>
        <v/>
      </c>
      <c r="Q894" s="22" t="str">
        <f>IFERROR(IF(Table1__4[[#This Row],[Target]]&gt;0,Table1__4[[#This Row],[Target]]-Table1__4[[#This Row],[Actual]],""),"")</f>
        <v/>
      </c>
    </row>
    <row r="895" spans="1:17" x14ac:dyDescent="0.75">
      <c r="A895" s="22" t="s">
        <v>10</v>
      </c>
      <c r="B895" s="22" t="s">
        <v>11</v>
      </c>
      <c r="C895" s="22" t="s">
        <v>12</v>
      </c>
      <c r="D895" s="22" t="s">
        <v>122</v>
      </c>
      <c r="E895" s="22" t="s">
        <v>1570</v>
      </c>
      <c r="F895" s="22" t="s">
        <v>1571</v>
      </c>
      <c r="G895" s="22" t="s">
        <v>18</v>
      </c>
      <c r="H895">
        <v>66107838</v>
      </c>
      <c r="I895" s="22" t="s">
        <v>1572</v>
      </c>
      <c r="J895" s="22" t="s">
        <v>1573</v>
      </c>
      <c r="K895" s="22" t="str">
        <f>_xlfn.TEXTBEFORE(Table1__4[[#This Row],[ParentName]],"-")</f>
        <v>BD10</v>
      </c>
      <c r="L895" s="22" t="str">
        <f>_xlfn.XLOOKUP(Table1__4[[#This Row],[MAAN8]],ASO!F:F,ASO!H:H,"")</f>
        <v>Hotel &amp; Resort</v>
      </c>
      <c r="M895" s="22" t="str">
        <f>_xlfn.XLOOKUP(Table1__4[[#This Row],[MAAN8]],program!A:A,program!E:E,"")</f>
        <v/>
      </c>
      <c r="N895" s="22" t="str">
        <f>_xlfn.XLOOKUP(Table1__4[[#This Row],[MAAN8]],program!A:A,program!F:F,"")</f>
        <v/>
      </c>
      <c r="O895" s="22">
        <f>SUMIFS(sellout!N:N,sellout!G:G,Table1__4[[#This Row],[MAAN8]])</f>
        <v>0</v>
      </c>
      <c r="P895" s="2" t="str">
        <f>IFERROR(Table1__4[[#This Row],[Actual]]/Table1__4[[#This Row],[Target]],"")</f>
        <v/>
      </c>
      <c r="Q895" s="22" t="str">
        <f>IFERROR(IF(Table1__4[[#This Row],[Target]]&gt;0,Table1__4[[#This Row],[Target]]-Table1__4[[#This Row],[Actual]],""),"")</f>
        <v/>
      </c>
    </row>
    <row r="896" spans="1:17" x14ac:dyDescent="0.75">
      <c r="A896" s="22" t="s">
        <v>10</v>
      </c>
      <c r="B896" s="22" t="s">
        <v>11</v>
      </c>
      <c r="C896" s="22" t="s">
        <v>12</v>
      </c>
      <c r="D896" s="22" t="s">
        <v>122</v>
      </c>
      <c r="E896" s="22" t="s">
        <v>240</v>
      </c>
      <c r="F896" s="22" t="s">
        <v>237</v>
      </c>
      <c r="G896" s="22" t="s">
        <v>241</v>
      </c>
      <c r="H896">
        <v>66104050</v>
      </c>
      <c r="I896" s="22" t="s">
        <v>1574</v>
      </c>
      <c r="J896" s="22" t="s">
        <v>1575</v>
      </c>
      <c r="K896" s="22" t="str">
        <f>_xlfn.TEXTBEFORE(Table1__4[[#This Row],[ParentName]],"-")</f>
        <v>BD10</v>
      </c>
      <c r="L896" s="22" t="str">
        <f>_xlfn.XLOOKUP(Table1__4[[#This Row],[MAAN8]],ASO!F:F,ASO!H:H,"")</f>
        <v>Grocery Store</v>
      </c>
      <c r="M896" s="22" t="str">
        <f>_xlfn.XLOOKUP(Table1__4[[#This Row],[MAAN8]],program!A:A,program!E:E,"")</f>
        <v/>
      </c>
      <c r="N896" s="22" t="str">
        <f>_xlfn.XLOOKUP(Table1__4[[#This Row],[MAAN8]],program!A:A,program!F:F,"")</f>
        <v/>
      </c>
      <c r="O896" s="22">
        <f>SUMIFS(sellout!N:N,sellout!G:G,Table1__4[[#This Row],[MAAN8]])</f>
        <v>30</v>
      </c>
      <c r="P896" s="2" t="str">
        <f>IFERROR(Table1__4[[#This Row],[Actual]]/Table1__4[[#This Row],[Target]],"")</f>
        <v/>
      </c>
      <c r="Q896" s="22" t="str">
        <f>IFERROR(IF(Table1__4[[#This Row],[Target]]&gt;0,Table1__4[[#This Row],[Target]]-Table1__4[[#This Row],[Actual]],""),"")</f>
        <v/>
      </c>
    </row>
    <row r="897" spans="1:17" x14ac:dyDescent="0.75">
      <c r="A897" s="22" t="s">
        <v>10</v>
      </c>
      <c r="B897" s="22" t="s">
        <v>11</v>
      </c>
      <c r="C897" s="22" t="s">
        <v>22</v>
      </c>
      <c r="D897" s="22" t="s">
        <v>23</v>
      </c>
      <c r="E897" s="22" t="s">
        <v>84</v>
      </c>
      <c r="F897" s="22" t="s">
        <v>63</v>
      </c>
      <c r="G897" s="22" t="s">
        <v>85</v>
      </c>
      <c r="H897">
        <v>66104179</v>
      </c>
      <c r="I897" s="22" t="s">
        <v>1576</v>
      </c>
      <c r="J897" s="22" t="s">
        <v>1577</v>
      </c>
      <c r="K897" s="22" t="str">
        <f>_xlfn.TEXTBEFORE(Table1__4[[#This Row],[ParentName]],"-")</f>
        <v>BD12</v>
      </c>
      <c r="L897" s="22" t="str">
        <f>_xlfn.XLOOKUP(Table1__4[[#This Row],[MAAN8]],ASO!F:F,ASO!H:H,"")</f>
        <v>Grocery Store</v>
      </c>
      <c r="M897" s="22" t="str">
        <f>_xlfn.XLOOKUP(Table1__4[[#This Row],[MAAN8]],program!A:A,program!E:E,"")</f>
        <v/>
      </c>
      <c r="N897" s="22" t="str">
        <f>_xlfn.XLOOKUP(Table1__4[[#This Row],[MAAN8]],program!A:A,program!F:F,"")</f>
        <v/>
      </c>
      <c r="O897" s="22">
        <f>SUMIFS(sellout!N:N,sellout!G:G,Table1__4[[#This Row],[MAAN8]])</f>
        <v>10</v>
      </c>
      <c r="P897" s="2" t="str">
        <f>IFERROR(Table1__4[[#This Row],[Actual]]/Table1__4[[#This Row],[Target]],"")</f>
        <v/>
      </c>
      <c r="Q897" s="22" t="str">
        <f>IFERROR(IF(Table1__4[[#This Row],[Target]]&gt;0,Table1__4[[#This Row],[Target]]-Table1__4[[#This Row],[Actual]],""),"")</f>
        <v/>
      </c>
    </row>
    <row r="898" spans="1:17" x14ac:dyDescent="0.75">
      <c r="A898" s="22" t="s">
        <v>10</v>
      </c>
      <c r="B898" s="22" t="s">
        <v>11</v>
      </c>
      <c r="C898" s="22" t="s">
        <v>12</v>
      </c>
      <c r="D898" s="22" t="s">
        <v>38</v>
      </c>
      <c r="E898" s="22" t="s">
        <v>39</v>
      </c>
      <c r="F898" s="22" t="s">
        <v>40</v>
      </c>
      <c r="G898" s="22" t="s">
        <v>41</v>
      </c>
      <c r="H898">
        <v>66104761</v>
      </c>
      <c r="I898" s="22" t="s">
        <v>1578</v>
      </c>
      <c r="J898" s="22" t="s">
        <v>1579</v>
      </c>
      <c r="K898" s="22" t="str">
        <f>_xlfn.TEXTBEFORE(Table1__4[[#This Row],[ParentName]],"-")</f>
        <v>BD16</v>
      </c>
      <c r="L898" s="22" t="str">
        <f>_xlfn.XLOOKUP(Table1__4[[#This Row],[MAAN8]],ASO!F:F,ASO!H:H,"")</f>
        <v>Grocery Store</v>
      </c>
      <c r="M898" s="22" t="str">
        <f>_xlfn.XLOOKUP(Table1__4[[#This Row],[MAAN8]],program!A:A,program!E:E,"")</f>
        <v/>
      </c>
      <c r="N898" s="22" t="str">
        <f>_xlfn.XLOOKUP(Table1__4[[#This Row],[MAAN8]],program!A:A,program!F:F,"")</f>
        <v/>
      </c>
      <c r="O898" s="22">
        <f>SUMIFS(sellout!N:N,sellout!G:G,Table1__4[[#This Row],[MAAN8]])</f>
        <v>0</v>
      </c>
      <c r="P898" s="2" t="str">
        <f>IFERROR(Table1__4[[#This Row],[Actual]]/Table1__4[[#This Row],[Target]],"")</f>
        <v/>
      </c>
      <c r="Q898" s="22" t="str">
        <f>IFERROR(IF(Table1__4[[#This Row],[Target]]&gt;0,Table1__4[[#This Row],[Target]]-Table1__4[[#This Row],[Actual]],""),"")</f>
        <v/>
      </c>
    </row>
    <row r="899" spans="1:17" x14ac:dyDescent="0.75">
      <c r="A899" s="22" t="s">
        <v>10</v>
      </c>
      <c r="B899" s="22" t="s">
        <v>11</v>
      </c>
      <c r="C899" s="22" t="s">
        <v>12</v>
      </c>
      <c r="D899" s="22" t="s">
        <v>122</v>
      </c>
      <c r="E899" s="22" t="s">
        <v>149</v>
      </c>
      <c r="F899" s="22" t="s">
        <v>150</v>
      </c>
      <c r="G899" s="22" t="s">
        <v>151</v>
      </c>
      <c r="H899">
        <v>66111183</v>
      </c>
      <c r="I899" s="22" t="s">
        <v>1580</v>
      </c>
      <c r="J899" s="22" t="s">
        <v>882</v>
      </c>
      <c r="K899" s="22" t="str">
        <f>_xlfn.TEXTBEFORE(Table1__4[[#This Row],[ParentName]],"-")</f>
        <v>BD10</v>
      </c>
      <c r="L899" s="22" t="str">
        <f>_xlfn.XLOOKUP(Table1__4[[#This Row],[MAAN8]],ASO!F:F,ASO!H:H,"")</f>
        <v>Grocery Store</v>
      </c>
      <c r="M899" s="22" t="str">
        <f>_xlfn.XLOOKUP(Table1__4[[#This Row],[MAAN8]],program!A:A,program!E:E,"")</f>
        <v/>
      </c>
      <c r="N899" s="22" t="str">
        <f>_xlfn.XLOOKUP(Table1__4[[#This Row],[MAAN8]],program!A:A,program!F:F,"")</f>
        <v/>
      </c>
      <c r="O899" s="22">
        <f>SUMIFS(sellout!N:N,sellout!G:G,Table1__4[[#This Row],[MAAN8]])</f>
        <v>0</v>
      </c>
      <c r="P899" s="2" t="str">
        <f>IFERROR(Table1__4[[#This Row],[Actual]]/Table1__4[[#This Row],[Target]],"")</f>
        <v/>
      </c>
      <c r="Q899" s="22" t="str">
        <f>IFERROR(IF(Table1__4[[#This Row],[Target]]&gt;0,Table1__4[[#This Row],[Target]]-Table1__4[[#This Row],[Actual]],""),"")</f>
        <v/>
      </c>
    </row>
    <row r="900" spans="1:17" x14ac:dyDescent="0.75">
      <c r="A900" s="22" t="s">
        <v>10</v>
      </c>
      <c r="B900" s="22" t="s">
        <v>11</v>
      </c>
      <c r="C900" s="22" t="s">
        <v>22</v>
      </c>
      <c r="D900" s="22" t="s">
        <v>23</v>
      </c>
      <c r="E900" s="22" t="s">
        <v>84</v>
      </c>
      <c r="F900" s="22" t="s">
        <v>63</v>
      </c>
      <c r="G900" s="22" t="s">
        <v>85</v>
      </c>
      <c r="H900">
        <v>66115294</v>
      </c>
      <c r="I900" s="22" t="s">
        <v>1581</v>
      </c>
      <c r="J900" s="22" t="s">
        <v>7439</v>
      </c>
      <c r="K900" s="22" t="str">
        <f>_xlfn.TEXTBEFORE(Table1__4[[#This Row],[ParentName]],"-")</f>
        <v>BD12</v>
      </c>
      <c r="L900" s="22" t="str">
        <f>_xlfn.XLOOKUP(Table1__4[[#This Row],[MAAN8]],ASO!F:F,ASO!H:H,"")</f>
        <v>Grocery Store</v>
      </c>
      <c r="M900" s="22" t="str">
        <f>_xlfn.XLOOKUP(Table1__4[[#This Row],[MAAN8]],program!A:A,program!E:E,"")</f>
        <v/>
      </c>
      <c r="N900" s="22" t="str">
        <f>_xlfn.XLOOKUP(Table1__4[[#This Row],[MAAN8]],program!A:A,program!F:F,"")</f>
        <v/>
      </c>
      <c r="O900" s="22">
        <f>SUMIFS(sellout!N:N,sellout!G:G,Table1__4[[#This Row],[MAAN8]])</f>
        <v>60</v>
      </c>
      <c r="P900" s="2" t="str">
        <f>IFERROR(Table1__4[[#This Row],[Actual]]/Table1__4[[#This Row],[Target]],"")</f>
        <v/>
      </c>
      <c r="Q900" s="22" t="str">
        <f>IFERROR(IF(Table1__4[[#This Row],[Target]]&gt;0,Table1__4[[#This Row],[Target]]-Table1__4[[#This Row],[Actual]],""),"")</f>
        <v/>
      </c>
    </row>
    <row r="901" spans="1:17" x14ac:dyDescent="0.75">
      <c r="A901" s="22" t="s">
        <v>10</v>
      </c>
      <c r="B901" s="22" t="s">
        <v>11</v>
      </c>
      <c r="C901" s="22" t="s">
        <v>12</v>
      </c>
      <c r="D901" s="22" t="s">
        <v>38</v>
      </c>
      <c r="E901" s="22" t="s">
        <v>166</v>
      </c>
      <c r="F901" s="22" t="s">
        <v>40</v>
      </c>
      <c r="G901" s="22" t="s">
        <v>167</v>
      </c>
      <c r="H901">
        <v>66106909</v>
      </c>
      <c r="I901" s="22" t="s">
        <v>1582</v>
      </c>
      <c r="J901" s="22" t="s">
        <v>1583</v>
      </c>
      <c r="K901" s="22" t="str">
        <f>_xlfn.TEXTBEFORE(Table1__4[[#This Row],[ParentName]],"-")</f>
        <v>BD16</v>
      </c>
      <c r="L901" s="22" t="str">
        <f>_xlfn.XLOOKUP(Table1__4[[#This Row],[MAAN8]],ASO!F:F,ASO!H:H,"")</f>
        <v>Grocery Store</v>
      </c>
      <c r="M901" s="22" t="str">
        <f>_xlfn.XLOOKUP(Table1__4[[#This Row],[MAAN8]],program!A:A,program!E:E,"")</f>
        <v/>
      </c>
      <c r="N901" s="22" t="str">
        <f>_xlfn.XLOOKUP(Table1__4[[#This Row],[MAAN8]],program!A:A,program!F:F,"")</f>
        <v/>
      </c>
      <c r="O901" s="22">
        <f>SUMIFS(sellout!N:N,sellout!G:G,Table1__4[[#This Row],[MAAN8]])</f>
        <v>10</v>
      </c>
      <c r="P901" s="2" t="str">
        <f>IFERROR(Table1__4[[#This Row],[Actual]]/Table1__4[[#This Row],[Target]],"")</f>
        <v/>
      </c>
      <c r="Q901" s="22" t="str">
        <f>IFERROR(IF(Table1__4[[#This Row],[Target]]&gt;0,Table1__4[[#This Row],[Target]]-Table1__4[[#This Row],[Actual]],""),"")</f>
        <v/>
      </c>
    </row>
    <row r="902" spans="1:17" x14ac:dyDescent="0.75">
      <c r="A902" s="22" t="s">
        <v>10</v>
      </c>
      <c r="B902" s="22" t="s">
        <v>11</v>
      </c>
      <c r="C902" s="22" t="s">
        <v>12</v>
      </c>
      <c r="D902" s="22" t="s">
        <v>122</v>
      </c>
      <c r="E902" s="22" t="s">
        <v>247</v>
      </c>
      <c r="F902" s="22" t="s">
        <v>150</v>
      </c>
      <c r="G902" s="22" t="s">
        <v>7741</v>
      </c>
      <c r="H902">
        <v>66103367</v>
      </c>
      <c r="I902" s="22" t="s">
        <v>1584</v>
      </c>
      <c r="J902" s="22" t="s">
        <v>1585</v>
      </c>
      <c r="K902" s="22" t="str">
        <f>_xlfn.TEXTBEFORE(Table1__4[[#This Row],[ParentName]],"-")</f>
        <v>BD10</v>
      </c>
      <c r="L902" s="22" t="str">
        <f>_xlfn.XLOOKUP(Table1__4[[#This Row],[MAAN8]],ASO!F:F,ASO!H:H,"")</f>
        <v>Grocery Store</v>
      </c>
      <c r="M902" s="22" t="str">
        <f>_xlfn.XLOOKUP(Table1__4[[#This Row],[MAAN8]],program!A:A,program!E:E,"")</f>
        <v/>
      </c>
      <c r="N902" s="22" t="str">
        <f>_xlfn.XLOOKUP(Table1__4[[#This Row],[MAAN8]],program!A:A,program!F:F,"")</f>
        <v/>
      </c>
      <c r="O902" s="22">
        <f>SUMIFS(sellout!N:N,sellout!G:G,Table1__4[[#This Row],[MAAN8]])</f>
        <v>275</v>
      </c>
      <c r="P902" s="2" t="str">
        <f>IFERROR(Table1__4[[#This Row],[Actual]]/Table1__4[[#This Row],[Target]],"")</f>
        <v/>
      </c>
      <c r="Q902" s="22" t="str">
        <f>IFERROR(IF(Table1__4[[#This Row],[Target]]&gt;0,Table1__4[[#This Row],[Target]]-Table1__4[[#This Row],[Actual]],""),"")</f>
        <v/>
      </c>
    </row>
    <row r="903" spans="1:17" x14ac:dyDescent="0.75">
      <c r="A903" s="22" t="s">
        <v>10</v>
      </c>
      <c r="B903" s="22" t="s">
        <v>11</v>
      </c>
      <c r="C903" s="22" t="s">
        <v>12</v>
      </c>
      <c r="D903" s="22" t="s">
        <v>38</v>
      </c>
      <c r="E903" s="22" t="s">
        <v>166</v>
      </c>
      <c r="F903" s="22" t="s">
        <v>40</v>
      </c>
      <c r="G903" s="22" t="s">
        <v>167</v>
      </c>
      <c r="H903">
        <v>66106911</v>
      </c>
      <c r="I903" s="22" t="s">
        <v>1584</v>
      </c>
      <c r="J903" s="22" t="s">
        <v>7440</v>
      </c>
      <c r="K903" s="22" t="str">
        <f>_xlfn.TEXTBEFORE(Table1__4[[#This Row],[ParentName]],"-")</f>
        <v>BD16</v>
      </c>
      <c r="L903" s="22" t="str">
        <f>_xlfn.XLOOKUP(Table1__4[[#This Row],[MAAN8]],ASO!F:F,ASO!H:H,"")</f>
        <v/>
      </c>
      <c r="M903" s="22" t="str">
        <f>_xlfn.XLOOKUP(Table1__4[[#This Row],[MAAN8]],program!A:A,program!E:E,"")</f>
        <v/>
      </c>
      <c r="N903" s="22" t="str">
        <f>_xlfn.XLOOKUP(Table1__4[[#This Row],[MAAN8]],program!A:A,program!F:F,"")</f>
        <v/>
      </c>
      <c r="O903" s="22">
        <f>SUMIFS(sellout!N:N,sellout!G:G,Table1__4[[#This Row],[MAAN8]])</f>
        <v>5</v>
      </c>
      <c r="P903" s="2" t="str">
        <f>IFERROR(Table1__4[[#This Row],[Actual]]/Table1__4[[#This Row],[Target]],"")</f>
        <v/>
      </c>
      <c r="Q903" s="22" t="str">
        <f>IFERROR(IF(Table1__4[[#This Row],[Target]]&gt;0,Table1__4[[#This Row],[Target]]-Table1__4[[#This Row],[Actual]],""),"")</f>
        <v/>
      </c>
    </row>
    <row r="904" spans="1:17" x14ac:dyDescent="0.75">
      <c r="A904" s="22" t="s">
        <v>10</v>
      </c>
      <c r="B904" s="22" t="s">
        <v>11</v>
      </c>
      <c r="C904" s="22" t="s">
        <v>22</v>
      </c>
      <c r="D904" s="22" t="s">
        <v>180</v>
      </c>
      <c r="E904" s="22" t="s">
        <v>188</v>
      </c>
      <c r="F904" s="22" t="s">
        <v>182</v>
      </c>
      <c r="G904" s="22" t="s">
        <v>189</v>
      </c>
      <c r="H904">
        <v>66153923</v>
      </c>
      <c r="I904" s="22" t="s">
        <v>1586</v>
      </c>
      <c r="J904" s="22" t="s">
        <v>1587</v>
      </c>
      <c r="K904" s="22" t="str">
        <f>_xlfn.TEXTBEFORE(Table1__4[[#This Row],[ParentName]],"-")</f>
        <v>BD14</v>
      </c>
      <c r="L904" s="22" t="str">
        <f>_xlfn.XLOOKUP(Table1__4[[#This Row],[MAAN8]],ASO!F:F,ASO!H:H,"")</f>
        <v>Grocery Store</v>
      </c>
      <c r="M904" s="22" t="str">
        <f>_xlfn.XLOOKUP(Table1__4[[#This Row],[MAAN8]],program!A:A,program!E:E,"")</f>
        <v/>
      </c>
      <c r="N904" s="22" t="str">
        <f>_xlfn.XLOOKUP(Table1__4[[#This Row],[MAAN8]],program!A:A,program!F:F,"")</f>
        <v/>
      </c>
      <c r="O904" s="22">
        <f>SUMIFS(sellout!N:N,sellout!G:G,Table1__4[[#This Row],[MAAN8]])</f>
        <v>0</v>
      </c>
      <c r="P904" s="2" t="str">
        <f>IFERROR(Table1__4[[#This Row],[Actual]]/Table1__4[[#This Row],[Target]],"")</f>
        <v/>
      </c>
      <c r="Q904" s="22" t="str">
        <f>IFERROR(IF(Table1__4[[#This Row],[Target]]&gt;0,Table1__4[[#This Row],[Target]]-Table1__4[[#This Row],[Actual]],""),"")</f>
        <v/>
      </c>
    </row>
    <row r="905" spans="1:17" x14ac:dyDescent="0.75">
      <c r="A905" s="22" t="s">
        <v>10</v>
      </c>
      <c r="B905" s="22" t="s">
        <v>11</v>
      </c>
      <c r="C905" s="22" t="s">
        <v>46</v>
      </c>
      <c r="D905" s="22" t="s">
        <v>47</v>
      </c>
      <c r="E905" s="22" t="s">
        <v>367</v>
      </c>
      <c r="F905" s="22" t="s">
        <v>68</v>
      </c>
      <c r="G905" s="22" t="s">
        <v>7388</v>
      </c>
      <c r="H905">
        <v>65712143</v>
      </c>
      <c r="I905" s="22" t="s">
        <v>1588</v>
      </c>
      <c r="J905" s="22" t="s">
        <v>1589</v>
      </c>
      <c r="K905" s="22" t="str">
        <f>_xlfn.TEXTBEFORE(Table1__4[[#This Row],[ParentName]],"-")</f>
        <v>HMcc</v>
      </c>
      <c r="L905" s="22" t="str">
        <f>_xlfn.XLOOKUP(Table1__4[[#This Row],[MAAN8]],ASO!F:F,ASO!H:H,"")</f>
        <v>Grocery Store - Home Delivery</v>
      </c>
      <c r="M905" s="22" t="str">
        <f>_xlfn.XLOOKUP(Table1__4[[#This Row],[MAAN8]],program!A:A,program!E:E,"")</f>
        <v>Target Incentive</v>
      </c>
      <c r="N905" s="22">
        <f>_xlfn.XLOOKUP(Table1__4[[#This Row],[MAAN8]],program!A:A,program!F:F,"")</f>
        <v>270</v>
      </c>
      <c r="O905" s="22">
        <f>SUMIFS(sellout!N:N,sellout!G:G,Table1__4[[#This Row],[MAAN8]])</f>
        <v>0</v>
      </c>
      <c r="P905" s="2">
        <f>IFERROR(Table1__4[[#This Row],[Actual]]/Table1__4[[#This Row],[Target]],"")</f>
        <v>0</v>
      </c>
      <c r="Q905" s="22">
        <f>IFERROR(IF(Table1__4[[#This Row],[Target]]&gt;0,Table1__4[[#This Row],[Target]]-Table1__4[[#This Row],[Actual]],""),"")</f>
        <v>270</v>
      </c>
    </row>
    <row r="906" spans="1:17" x14ac:dyDescent="0.75">
      <c r="A906" s="22" t="s">
        <v>10</v>
      </c>
      <c r="B906" s="22" t="s">
        <v>11</v>
      </c>
      <c r="C906" s="22" t="s">
        <v>22</v>
      </c>
      <c r="D906" s="22" t="s">
        <v>88</v>
      </c>
      <c r="E906" s="22" t="s">
        <v>256</v>
      </c>
      <c r="F906" s="22" t="s">
        <v>218</v>
      </c>
      <c r="G906" s="22" t="s">
        <v>257</v>
      </c>
      <c r="H906">
        <v>66153093</v>
      </c>
      <c r="I906" s="22" t="s">
        <v>1588</v>
      </c>
      <c r="J906" s="22" t="s">
        <v>7441</v>
      </c>
      <c r="K906" s="22" t="str">
        <f>_xlfn.TEXTBEFORE(Table1__4[[#This Row],[ParentName]],"-")</f>
        <v>BD11</v>
      </c>
      <c r="L906" s="22" t="str">
        <f>_xlfn.XLOOKUP(Table1__4[[#This Row],[MAAN8]],ASO!F:F,ASO!H:H,"")</f>
        <v/>
      </c>
      <c r="M906" s="22" t="str">
        <f>_xlfn.XLOOKUP(Table1__4[[#This Row],[MAAN8]],program!A:A,program!E:E,"")</f>
        <v/>
      </c>
      <c r="N906" s="22" t="str">
        <f>_xlfn.XLOOKUP(Table1__4[[#This Row],[MAAN8]],program!A:A,program!F:F,"")</f>
        <v/>
      </c>
      <c r="O906" s="22">
        <f>SUMIFS(sellout!N:N,sellout!G:G,Table1__4[[#This Row],[MAAN8]])</f>
        <v>0</v>
      </c>
      <c r="P906" s="2" t="str">
        <f>IFERROR(Table1__4[[#This Row],[Actual]]/Table1__4[[#This Row],[Target]],"")</f>
        <v/>
      </c>
      <c r="Q906" s="22" t="str">
        <f>IFERROR(IF(Table1__4[[#This Row],[Target]]&gt;0,Table1__4[[#This Row],[Target]]-Table1__4[[#This Row],[Actual]],""),"")</f>
        <v/>
      </c>
    </row>
    <row r="907" spans="1:17" x14ac:dyDescent="0.75">
      <c r="A907" s="22" t="s">
        <v>10</v>
      </c>
      <c r="B907" s="22" t="s">
        <v>11</v>
      </c>
      <c r="C907" s="22" t="s">
        <v>22</v>
      </c>
      <c r="D907" s="22" t="s">
        <v>88</v>
      </c>
      <c r="E907" s="22" t="s">
        <v>256</v>
      </c>
      <c r="F907" s="22" t="s">
        <v>218</v>
      </c>
      <c r="G907" s="22" t="s">
        <v>257</v>
      </c>
      <c r="H907">
        <v>66153443</v>
      </c>
      <c r="I907" s="22" t="s">
        <v>1588</v>
      </c>
      <c r="J907" s="22" t="s">
        <v>7442</v>
      </c>
      <c r="K907" s="22" t="str">
        <f>_xlfn.TEXTBEFORE(Table1__4[[#This Row],[ParentName]],"-")</f>
        <v>BD11</v>
      </c>
      <c r="L907" s="22" t="str">
        <f>_xlfn.XLOOKUP(Table1__4[[#This Row],[MAAN8]],ASO!F:F,ASO!H:H,"")</f>
        <v/>
      </c>
      <c r="M907" s="22" t="str">
        <f>_xlfn.XLOOKUP(Table1__4[[#This Row],[MAAN8]],program!A:A,program!E:E,"")</f>
        <v/>
      </c>
      <c r="N907" s="22" t="str">
        <f>_xlfn.XLOOKUP(Table1__4[[#This Row],[MAAN8]],program!A:A,program!F:F,"")</f>
        <v/>
      </c>
      <c r="O907" s="22">
        <f>SUMIFS(sellout!N:N,sellout!G:G,Table1__4[[#This Row],[MAAN8]])</f>
        <v>10</v>
      </c>
      <c r="P907" s="2" t="str">
        <f>IFERROR(Table1__4[[#This Row],[Actual]]/Table1__4[[#This Row],[Target]],"")</f>
        <v/>
      </c>
      <c r="Q907" s="22" t="str">
        <f>IFERROR(IF(Table1__4[[#This Row],[Target]]&gt;0,Table1__4[[#This Row],[Target]]-Table1__4[[#This Row],[Actual]],""),"")</f>
        <v/>
      </c>
    </row>
    <row r="908" spans="1:17" x14ac:dyDescent="0.75">
      <c r="A908" s="22" t="s">
        <v>10</v>
      </c>
      <c r="B908" s="22" t="s">
        <v>11</v>
      </c>
      <c r="C908" s="22" t="s">
        <v>22</v>
      </c>
      <c r="D908" s="22" t="s">
        <v>88</v>
      </c>
      <c r="E908" s="22" t="s">
        <v>447</v>
      </c>
      <c r="F908" s="22" t="s">
        <v>218</v>
      </c>
      <c r="G908" s="22" t="s">
        <v>448</v>
      </c>
      <c r="H908">
        <v>66105732</v>
      </c>
      <c r="I908" s="22" t="s">
        <v>1588</v>
      </c>
      <c r="J908" s="22" t="s">
        <v>7565</v>
      </c>
      <c r="K908" s="22" t="str">
        <f>_xlfn.TEXTBEFORE(Table1__4[[#This Row],[ParentName]],"-")</f>
        <v>BD11</v>
      </c>
      <c r="L908" s="22" t="str">
        <f>_xlfn.XLOOKUP(Table1__4[[#This Row],[MAAN8]],ASO!F:F,ASO!H:H,"")</f>
        <v/>
      </c>
      <c r="M908" s="22" t="str">
        <f>_xlfn.XLOOKUP(Table1__4[[#This Row],[MAAN8]],program!A:A,program!E:E,"")</f>
        <v/>
      </c>
      <c r="N908" s="22" t="str">
        <f>_xlfn.XLOOKUP(Table1__4[[#This Row],[MAAN8]],program!A:A,program!F:F,"")</f>
        <v/>
      </c>
      <c r="O908" s="22">
        <f>SUMIFS(sellout!N:N,sellout!G:G,Table1__4[[#This Row],[MAAN8]])</f>
        <v>0</v>
      </c>
      <c r="P908" s="2" t="str">
        <f>IFERROR(Table1__4[[#This Row],[Actual]]/Table1__4[[#This Row],[Target]],"")</f>
        <v/>
      </c>
      <c r="Q908" s="22" t="str">
        <f>IFERROR(IF(Table1__4[[#This Row],[Target]]&gt;0,Table1__4[[#This Row],[Target]]-Table1__4[[#This Row],[Actual]],""),"")</f>
        <v/>
      </c>
    </row>
    <row r="909" spans="1:17" x14ac:dyDescent="0.75">
      <c r="A909" s="22" t="s">
        <v>10</v>
      </c>
      <c r="B909" s="22" t="s">
        <v>11</v>
      </c>
      <c r="C909" s="22" t="s">
        <v>12</v>
      </c>
      <c r="D909" s="22" t="s">
        <v>122</v>
      </c>
      <c r="E909" s="22" t="s">
        <v>244</v>
      </c>
      <c r="F909" s="22" t="s">
        <v>124</v>
      </c>
      <c r="G909" s="22" t="s">
        <v>245</v>
      </c>
      <c r="H909">
        <v>66104419</v>
      </c>
      <c r="I909" s="22" t="s">
        <v>1588</v>
      </c>
      <c r="J909" s="22" t="s">
        <v>1590</v>
      </c>
      <c r="K909" s="22" t="str">
        <f>_xlfn.TEXTBEFORE(Table1__4[[#This Row],[ParentName]],"-")</f>
        <v>BD10</v>
      </c>
      <c r="L909" s="22" t="str">
        <f>_xlfn.XLOOKUP(Table1__4[[#This Row],[MAAN8]],ASO!F:F,ASO!H:H,"")</f>
        <v>Grocery Store</v>
      </c>
      <c r="M909" s="22" t="str">
        <f>_xlfn.XLOOKUP(Table1__4[[#This Row],[MAAN8]],program!A:A,program!E:E,"")</f>
        <v/>
      </c>
      <c r="N909" s="22" t="str">
        <f>_xlfn.XLOOKUP(Table1__4[[#This Row],[MAAN8]],program!A:A,program!F:F,"")</f>
        <v/>
      </c>
      <c r="O909" s="22">
        <f>SUMIFS(sellout!N:N,sellout!G:G,Table1__4[[#This Row],[MAAN8]])</f>
        <v>15</v>
      </c>
      <c r="P909" s="2" t="str">
        <f>IFERROR(Table1__4[[#This Row],[Actual]]/Table1__4[[#This Row],[Target]],"")</f>
        <v/>
      </c>
      <c r="Q909" s="22" t="str">
        <f>IFERROR(IF(Table1__4[[#This Row],[Target]]&gt;0,Table1__4[[#This Row],[Target]]-Table1__4[[#This Row],[Actual]],""),"")</f>
        <v/>
      </c>
    </row>
    <row r="910" spans="1:17" x14ac:dyDescent="0.75">
      <c r="A910" s="22" t="s">
        <v>10</v>
      </c>
      <c r="B910" s="22" t="s">
        <v>11</v>
      </c>
      <c r="C910" s="22" t="s">
        <v>12</v>
      </c>
      <c r="D910" s="22" t="s">
        <v>38</v>
      </c>
      <c r="E910" s="22" t="s">
        <v>39</v>
      </c>
      <c r="F910" s="22" t="s">
        <v>40</v>
      </c>
      <c r="G910" s="22" t="s">
        <v>41</v>
      </c>
      <c r="H910">
        <v>66111047</v>
      </c>
      <c r="I910" s="22" t="s">
        <v>1588</v>
      </c>
      <c r="J910" s="22" t="s">
        <v>1591</v>
      </c>
      <c r="K910" s="22" t="str">
        <f>_xlfn.TEXTBEFORE(Table1__4[[#This Row],[ParentName]],"-")</f>
        <v>BD16</v>
      </c>
      <c r="L910" s="22" t="str">
        <f>_xlfn.XLOOKUP(Table1__4[[#This Row],[MAAN8]],ASO!F:F,ASO!H:H,"")</f>
        <v>Grocery Store</v>
      </c>
      <c r="M910" s="22" t="str">
        <f>_xlfn.XLOOKUP(Table1__4[[#This Row],[MAAN8]],program!A:A,program!E:E,"")</f>
        <v/>
      </c>
      <c r="N910" s="22" t="str">
        <f>_xlfn.XLOOKUP(Table1__4[[#This Row],[MAAN8]],program!A:A,program!F:F,"")</f>
        <v/>
      </c>
      <c r="O910" s="22">
        <f>SUMIFS(sellout!N:N,sellout!G:G,Table1__4[[#This Row],[MAAN8]])</f>
        <v>0</v>
      </c>
      <c r="P910" s="2" t="str">
        <f>IFERROR(Table1__4[[#This Row],[Actual]]/Table1__4[[#This Row],[Target]],"")</f>
        <v/>
      </c>
      <c r="Q910" s="22" t="str">
        <f>IFERROR(IF(Table1__4[[#This Row],[Target]]&gt;0,Table1__4[[#This Row],[Target]]-Table1__4[[#This Row],[Actual]],""),"")</f>
        <v/>
      </c>
    </row>
    <row r="911" spans="1:17" x14ac:dyDescent="0.75">
      <c r="A911" s="22" t="s">
        <v>10</v>
      </c>
      <c r="B911" s="22" t="s">
        <v>11</v>
      </c>
      <c r="C911" s="22" t="s">
        <v>12</v>
      </c>
      <c r="D911" s="22" t="s">
        <v>38</v>
      </c>
      <c r="E911" s="22" t="s">
        <v>166</v>
      </c>
      <c r="F911" s="22" t="s">
        <v>40</v>
      </c>
      <c r="G911" s="22" t="s">
        <v>167</v>
      </c>
      <c r="H911">
        <v>66111082</v>
      </c>
      <c r="I911" s="22" t="s">
        <v>1588</v>
      </c>
      <c r="J911" s="22" t="s">
        <v>1592</v>
      </c>
      <c r="K911" s="22" t="str">
        <f>_xlfn.TEXTBEFORE(Table1__4[[#This Row],[ParentName]],"-")</f>
        <v>BD16</v>
      </c>
      <c r="L911" s="22" t="str">
        <f>_xlfn.XLOOKUP(Table1__4[[#This Row],[MAAN8]],ASO!F:F,ASO!H:H,"")</f>
        <v>Grocery Store</v>
      </c>
      <c r="M911" s="22" t="str">
        <f>_xlfn.XLOOKUP(Table1__4[[#This Row],[MAAN8]],program!A:A,program!E:E,"")</f>
        <v/>
      </c>
      <c r="N911" s="22" t="str">
        <f>_xlfn.XLOOKUP(Table1__4[[#This Row],[MAAN8]],program!A:A,program!F:F,"")</f>
        <v/>
      </c>
      <c r="O911" s="22">
        <f>SUMIFS(sellout!N:N,sellout!G:G,Table1__4[[#This Row],[MAAN8]])</f>
        <v>20</v>
      </c>
      <c r="P911" s="2" t="str">
        <f>IFERROR(Table1__4[[#This Row],[Actual]]/Table1__4[[#This Row],[Target]],"")</f>
        <v/>
      </c>
      <c r="Q911" s="22" t="str">
        <f>IFERROR(IF(Table1__4[[#This Row],[Target]]&gt;0,Table1__4[[#This Row],[Target]]-Table1__4[[#This Row],[Actual]],""),"")</f>
        <v/>
      </c>
    </row>
    <row r="912" spans="1:17" x14ac:dyDescent="0.75">
      <c r="A912" s="22" t="s">
        <v>10</v>
      </c>
      <c r="B912" s="22" t="s">
        <v>11</v>
      </c>
      <c r="C912" s="22" t="s">
        <v>12</v>
      </c>
      <c r="D912" s="22" t="s">
        <v>54</v>
      </c>
      <c r="E912" s="22" t="s">
        <v>97</v>
      </c>
      <c r="F912" s="22" t="s">
        <v>30</v>
      </c>
      <c r="G912" s="22" t="s">
        <v>98</v>
      </c>
      <c r="H912">
        <v>66151475</v>
      </c>
      <c r="I912" s="22" t="s">
        <v>1588</v>
      </c>
      <c r="J912" s="22" t="s">
        <v>1593</v>
      </c>
      <c r="K912" s="22" t="str">
        <f>_xlfn.TEXTBEFORE(Table1__4[[#This Row],[ParentName]],"-")</f>
        <v>BD</v>
      </c>
      <c r="L912" s="22" t="str">
        <f>_xlfn.XLOOKUP(Table1__4[[#This Row],[MAAN8]],ASO!F:F,ASO!H:H,"")</f>
        <v>Grocery Store</v>
      </c>
      <c r="M912" s="22" t="str">
        <f>_xlfn.XLOOKUP(Table1__4[[#This Row],[MAAN8]],program!A:A,program!E:E,"")</f>
        <v/>
      </c>
      <c r="N912" s="22" t="str">
        <f>_xlfn.XLOOKUP(Table1__4[[#This Row],[MAAN8]],program!A:A,program!F:F,"")</f>
        <v/>
      </c>
      <c r="O912" s="22">
        <f>SUMIFS(sellout!N:N,sellout!G:G,Table1__4[[#This Row],[MAAN8]])</f>
        <v>10</v>
      </c>
      <c r="P912" s="2" t="str">
        <f>IFERROR(Table1__4[[#This Row],[Actual]]/Table1__4[[#This Row],[Target]],"")</f>
        <v/>
      </c>
      <c r="Q912" s="22" t="str">
        <f>IFERROR(IF(Table1__4[[#This Row],[Target]]&gt;0,Table1__4[[#This Row],[Target]]-Table1__4[[#This Row],[Actual]],""),"")</f>
        <v/>
      </c>
    </row>
    <row r="913" spans="1:17" x14ac:dyDescent="0.75">
      <c r="A913" s="22" t="s">
        <v>10</v>
      </c>
      <c r="B913" s="22" t="s">
        <v>11</v>
      </c>
      <c r="C913" s="22" t="s">
        <v>22</v>
      </c>
      <c r="D913" s="22" t="s">
        <v>88</v>
      </c>
      <c r="E913" s="22" t="s">
        <v>210</v>
      </c>
      <c r="F913" s="22" t="s">
        <v>182</v>
      </c>
      <c r="G913" s="22" t="s">
        <v>211</v>
      </c>
      <c r="H913">
        <v>66151016</v>
      </c>
      <c r="I913" s="22" t="s">
        <v>1594</v>
      </c>
      <c r="J913" s="22" t="s">
        <v>1595</v>
      </c>
      <c r="K913" s="22" t="str">
        <f>_xlfn.TEXTBEFORE(Table1__4[[#This Row],[ParentName]],"-")</f>
        <v>BD11</v>
      </c>
      <c r="L913" s="22" t="str">
        <f>_xlfn.XLOOKUP(Table1__4[[#This Row],[MAAN8]],ASO!F:F,ASO!H:H,"")</f>
        <v>Grocery Store</v>
      </c>
      <c r="M913" s="22" t="str">
        <f>_xlfn.XLOOKUP(Table1__4[[#This Row],[MAAN8]],program!A:A,program!E:E,"")</f>
        <v/>
      </c>
      <c r="N913" s="22" t="str">
        <f>_xlfn.XLOOKUP(Table1__4[[#This Row],[MAAN8]],program!A:A,program!F:F,"")</f>
        <v/>
      </c>
      <c r="O913" s="22">
        <f>SUMIFS(sellout!N:N,sellout!G:G,Table1__4[[#This Row],[MAAN8]])</f>
        <v>50</v>
      </c>
      <c r="P913" s="2" t="str">
        <f>IFERROR(Table1__4[[#This Row],[Actual]]/Table1__4[[#This Row],[Target]],"")</f>
        <v/>
      </c>
      <c r="Q913" s="22" t="str">
        <f>IFERROR(IF(Table1__4[[#This Row],[Target]]&gt;0,Table1__4[[#This Row],[Target]]-Table1__4[[#This Row],[Actual]],""),"")</f>
        <v/>
      </c>
    </row>
    <row r="914" spans="1:17" x14ac:dyDescent="0.75">
      <c r="A914" s="22" t="s">
        <v>10</v>
      </c>
      <c r="B914" s="22" t="s">
        <v>11</v>
      </c>
      <c r="C914" s="22" t="s">
        <v>22</v>
      </c>
      <c r="D914" s="22" t="s">
        <v>88</v>
      </c>
      <c r="E914" s="22" t="s">
        <v>447</v>
      </c>
      <c r="F914" s="22" t="s">
        <v>218</v>
      </c>
      <c r="G914" s="22" t="s">
        <v>448</v>
      </c>
      <c r="H914">
        <v>66106613</v>
      </c>
      <c r="I914" s="22" t="s">
        <v>1596</v>
      </c>
      <c r="J914" s="22" t="s">
        <v>8109</v>
      </c>
      <c r="K914" s="22" t="str">
        <f>_xlfn.TEXTBEFORE(Table1__4[[#This Row],[ParentName]],"-")</f>
        <v>BD11</v>
      </c>
      <c r="L914" s="22" t="str">
        <f>_xlfn.XLOOKUP(Table1__4[[#This Row],[MAAN8]],ASO!F:F,ASO!H:H,"")</f>
        <v/>
      </c>
      <c r="M914" s="22" t="str">
        <f>_xlfn.XLOOKUP(Table1__4[[#This Row],[MAAN8]],program!A:A,program!E:E,"")</f>
        <v/>
      </c>
      <c r="N914" s="22" t="str">
        <f>_xlfn.XLOOKUP(Table1__4[[#This Row],[MAAN8]],program!A:A,program!F:F,"")</f>
        <v/>
      </c>
      <c r="O914" s="22">
        <f>SUMIFS(sellout!N:N,sellout!G:G,Table1__4[[#This Row],[MAAN8]])</f>
        <v>0</v>
      </c>
      <c r="P914" s="2" t="str">
        <f>IFERROR(Table1__4[[#This Row],[Actual]]/Table1__4[[#This Row],[Target]],"")</f>
        <v/>
      </c>
      <c r="Q914" s="22" t="str">
        <f>IFERROR(IF(Table1__4[[#This Row],[Target]]&gt;0,Table1__4[[#This Row],[Target]]-Table1__4[[#This Row],[Actual]],""),"")</f>
        <v/>
      </c>
    </row>
    <row r="915" spans="1:17" x14ac:dyDescent="0.75">
      <c r="A915" s="22" t="s">
        <v>10</v>
      </c>
      <c r="B915" s="22" t="s">
        <v>11</v>
      </c>
      <c r="C915" s="22" t="s">
        <v>22</v>
      </c>
      <c r="D915" s="22" t="s">
        <v>23</v>
      </c>
      <c r="E915" s="22" t="s">
        <v>141</v>
      </c>
      <c r="F915" s="22" t="s">
        <v>25</v>
      </c>
      <c r="G915" s="22" t="s">
        <v>142</v>
      </c>
      <c r="H915">
        <v>66106259</v>
      </c>
      <c r="I915" s="22" t="s">
        <v>1596</v>
      </c>
      <c r="J915" s="22" t="s">
        <v>1597</v>
      </c>
      <c r="K915" s="22" t="str">
        <f>_xlfn.TEXTBEFORE(Table1__4[[#This Row],[ParentName]],"-")</f>
        <v>BD12</v>
      </c>
      <c r="L915" s="22" t="str">
        <f>_xlfn.XLOOKUP(Table1__4[[#This Row],[MAAN8]],ASO!F:F,ASO!H:H,"")</f>
        <v>Grocery Store</v>
      </c>
      <c r="M915" s="22" t="str">
        <f>_xlfn.XLOOKUP(Table1__4[[#This Row],[MAAN8]],program!A:A,program!E:E,"")</f>
        <v/>
      </c>
      <c r="N915" s="22" t="str">
        <f>_xlfn.XLOOKUP(Table1__4[[#This Row],[MAAN8]],program!A:A,program!F:F,"")</f>
        <v/>
      </c>
      <c r="O915" s="22">
        <f>SUMIFS(sellout!N:N,sellout!G:G,Table1__4[[#This Row],[MAAN8]])</f>
        <v>13</v>
      </c>
      <c r="P915" s="2" t="str">
        <f>IFERROR(Table1__4[[#This Row],[Actual]]/Table1__4[[#This Row],[Target]],"")</f>
        <v/>
      </c>
      <c r="Q915" s="22" t="str">
        <f>IFERROR(IF(Table1__4[[#This Row],[Target]]&gt;0,Table1__4[[#This Row],[Target]]-Table1__4[[#This Row],[Actual]],""),"")</f>
        <v/>
      </c>
    </row>
    <row r="916" spans="1:17" x14ac:dyDescent="0.75">
      <c r="A916" s="22" t="s">
        <v>10</v>
      </c>
      <c r="B916" s="22" t="s">
        <v>11</v>
      </c>
      <c r="C916" s="22" t="s">
        <v>22</v>
      </c>
      <c r="D916" s="22" t="s">
        <v>180</v>
      </c>
      <c r="E916" s="22" t="s">
        <v>170</v>
      </c>
      <c r="F916" s="22" t="s">
        <v>171</v>
      </c>
      <c r="G916" s="22" t="s">
        <v>18</v>
      </c>
      <c r="H916">
        <v>66108698</v>
      </c>
      <c r="I916" s="22" t="s">
        <v>1596</v>
      </c>
      <c r="J916" s="22" t="s">
        <v>1598</v>
      </c>
      <c r="K916" s="22" t="str">
        <f>_xlfn.TEXTBEFORE(Table1__4[[#This Row],[ParentName]],"-")</f>
        <v>BD14</v>
      </c>
      <c r="L916" s="22" t="str">
        <f>_xlfn.XLOOKUP(Table1__4[[#This Row],[MAAN8]],ASO!F:F,ASO!H:H,"")</f>
        <v>Sub Distributor</v>
      </c>
      <c r="M916" s="22" t="str">
        <f>_xlfn.XLOOKUP(Table1__4[[#This Row],[MAAN8]],program!A:A,program!E:E,"")</f>
        <v/>
      </c>
      <c r="N916" s="22" t="str">
        <f>_xlfn.XLOOKUP(Table1__4[[#This Row],[MAAN8]],program!A:A,program!F:F,"")</f>
        <v/>
      </c>
      <c r="O916" s="22">
        <f>SUMIFS(sellout!N:N,sellout!G:G,Table1__4[[#This Row],[MAAN8]])</f>
        <v>1415</v>
      </c>
      <c r="P916" s="2" t="str">
        <f>IFERROR(Table1__4[[#This Row],[Actual]]/Table1__4[[#This Row],[Target]],"")</f>
        <v/>
      </c>
      <c r="Q916" s="22" t="str">
        <f>IFERROR(IF(Table1__4[[#This Row],[Target]]&gt;0,Table1__4[[#This Row],[Target]]-Table1__4[[#This Row],[Actual]],""),"")</f>
        <v/>
      </c>
    </row>
    <row r="917" spans="1:17" x14ac:dyDescent="0.75">
      <c r="A917" s="22" t="s">
        <v>10</v>
      </c>
      <c r="B917" s="22" t="s">
        <v>11</v>
      </c>
      <c r="C917" s="22" t="s">
        <v>12</v>
      </c>
      <c r="D917" s="22" t="s">
        <v>122</v>
      </c>
      <c r="E917" s="22" t="s">
        <v>503</v>
      </c>
      <c r="F917" s="22" t="s">
        <v>124</v>
      </c>
      <c r="G917" s="22" t="s">
        <v>8046</v>
      </c>
      <c r="H917">
        <v>66108797</v>
      </c>
      <c r="I917" s="22" t="s">
        <v>1596</v>
      </c>
      <c r="J917" s="22" t="s">
        <v>1599</v>
      </c>
      <c r="K917" s="22" t="str">
        <f>_xlfn.TEXTBEFORE(Table1__4[[#This Row],[ParentName]],"-")</f>
        <v>BD10</v>
      </c>
      <c r="L917" s="22" t="str">
        <f>_xlfn.XLOOKUP(Table1__4[[#This Row],[MAAN8]],ASO!F:F,ASO!H:H,"")</f>
        <v>Grocery Store</v>
      </c>
      <c r="M917" s="22" t="str">
        <f>_xlfn.XLOOKUP(Table1__4[[#This Row],[MAAN8]],program!A:A,program!E:E,"")</f>
        <v/>
      </c>
      <c r="N917" s="22" t="str">
        <f>_xlfn.XLOOKUP(Table1__4[[#This Row],[MAAN8]],program!A:A,program!F:F,"")</f>
        <v/>
      </c>
      <c r="O917" s="22">
        <f>SUMIFS(sellout!N:N,sellout!G:G,Table1__4[[#This Row],[MAAN8]])</f>
        <v>0</v>
      </c>
      <c r="P917" s="2" t="str">
        <f>IFERROR(Table1__4[[#This Row],[Actual]]/Table1__4[[#This Row],[Target]],"")</f>
        <v/>
      </c>
      <c r="Q917" s="22" t="str">
        <f>IFERROR(IF(Table1__4[[#This Row],[Target]]&gt;0,Table1__4[[#This Row],[Target]]-Table1__4[[#This Row],[Actual]],""),"")</f>
        <v/>
      </c>
    </row>
    <row r="918" spans="1:17" x14ac:dyDescent="0.75">
      <c r="A918" s="22" t="s">
        <v>10</v>
      </c>
      <c r="B918" s="22" t="s">
        <v>11</v>
      </c>
      <c r="C918" s="22" t="s">
        <v>12</v>
      </c>
      <c r="D918" s="22" t="s">
        <v>38</v>
      </c>
      <c r="E918" s="22" t="s">
        <v>166</v>
      </c>
      <c r="F918" s="22" t="s">
        <v>40</v>
      </c>
      <c r="G918" s="22" t="s">
        <v>167</v>
      </c>
      <c r="H918">
        <v>66111006</v>
      </c>
      <c r="I918" s="22" t="s">
        <v>1596</v>
      </c>
      <c r="J918" s="22" t="s">
        <v>169</v>
      </c>
      <c r="K918" s="22" t="str">
        <f>_xlfn.TEXTBEFORE(Table1__4[[#This Row],[ParentName]],"-")</f>
        <v>BD16</v>
      </c>
      <c r="L918" s="22" t="str">
        <f>_xlfn.XLOOKUP(Table1__4[[#This Row],[MAAN8]],ASO!F:F,ASO!H:H,"")</f>
        <v/>
      </c>
      <c r="M918" s="22" t="str">
        <f>_xlfn.XLOOKUP(Table1__4[[#This Row],[MAAN8]],program!A:A,program!E:E,"")</f>
        <v/>
      </c>
      <c r="N918" s="22" t="str">
        <f>_xlfn.XLOOKUP(Table1__4[[#This Row],[MAAN8]],program!A:A,program!F:F,"")</f>
        <v/>
      </c>
      <c r="O918" s="22">
        <f>SUMIFS(sellout!N:N,sellout!G:G,Table1__4[[#This Row],[MAAN8]])</f>
        <v>5</v>
      </c>
      <c r="P918" s="2" t="str">
        <f>IFERROR(Table1__4[[#This Row],[Actual]]/Table1__4[[#This Row],[Target]],"")</f>
        <v/>
      </c>
      <c r="Q918" s="22" t="str">
        <f>IFERROR(IF(Table1__4[[#This Row],[Target]]&gt;0,Table1__4[[#This Row],[Target]]-Table1__4[[#This Row],[Actual]],""),"")</f>
        <v/>
      </c>
    </row>
    <row r="919" spans="1:17" x14ac:dyDescent="0.75">
      <c r="A919" s="22" t="s">
        <v>10</v>
      </c>
      <c r="B919" s="22" t="s">
        <v>11</v>
      </c>
      <c r="C919" s="22" t="s">
        <v>12</v>
      </c>
      <c r="D919" s="22" t="s">
        <v>13</v>
      </c>
      <c r="E919" s="22" t="s">
        <v>176</v>
      </c>
      <c r="F919" s="22" t="s">
        <v>30</v>
      </c>
      <c r="G919" s="22" t="s">
        <v>177</v>
      </c>
      <c r="H919">
        <v>66112464</v>
      </c>
      <c r="I919" s="22" t="s">
        <v>1596</v>
      </c>
      <c r="J919" s="22" t="s">
        <v>1600</v>
      </c>
      <c r="K919" s="22" t="str">
        <f>_xlfn.TEXTBEFORE(Table1__4[[#This Row],[ParentName]],"-")</f>
        <v>BD8</v>
      </c>
      <c r="L919" s="22" t="str">
        <f>_xlfn.XLOOKUP(Table1__4[[#This Row],[MAAN8]],ASO!F:F,ASO!H:H,"")</f>
        <v>Grocery Store</v>
      </c>
      <c r="M919" s="22" t="str">
        <f>_xlfn.XLOOKUP(Table1__4[[#This Row],[MAAN8]],program!A:A,program!E:E,"")</f>
        <v/>
      </c>
      <c r="N919" s="22" t="str">
        <f>_xlfn.XLOOKUP(Table1__4[[#This Row],[MAAN8]],program!A:A,program!F:F,"")</f>
        <v/>
      </c>
      <c r="O919" s="22">
        <f>SUMIFS(sellout!N:N,sellout!G:G,Table1__4[[#This Row],[MAAN8]])</f>
        <v>25</v>
      </c>
      <c r="P919" s="2" t="str">
        <f>IFERROR(Table1__4[[#This Row],[Actual]]/Table1__4[[#This Row],[Target]],"")</f>
        <v/>
      </c>
      <c r="Q919" s="22" t="str">
        <f>IFERROR(IF(Table1__4[[#This Row],[Target]]&gt;0,Table1__4[[#This Row],[Target]]-Table1__4[[#This Row],[Actual]],""),"")</f>
        <v/>
      </c>
    </row>
    <row r="920" spans="1:17" x14ac:dyDescent="0.75">
      <c r="A920" s="22" t="s">
        <v>10</v>
      </c>
      <c r="B920" s="22" t="s">
        <v>11</v>
      </c>
      <c r="C920" s="22" t="s">
        <v>12</v>
      </c>
      <c r="D920" s="22" t="s">
        <v>54</v>
      </c>
      <c r="E920" s="22" t="s">
        <v>29</v>
      </c>
      <c r="F920" s="22" t="s">
        <v>30</v>
      </c>
      <c r="G920" s="22" t="s">
        <v>31</v>
      </c>
      <c r="H920">
        <v>66112977</v>
      </c>
      <c r="I920" s="22" t="s">
        <v>1596</v>
      </c>
      <c r="J920" s="22" t="s">
        <v>1601</v>
      </c>
      <c r="K920" s="22" t="str">
        <f>_xlfn.TEXTBEFORE(Table1__4[[#This Row],[ParentName]],"-")</f>
        <v>BD</v>
      </c>
      <c r="L920" s="22" t="str">
        <f>_xlfn.XLOOKUP(Table1__4[[#This Row],[MAAN8]],ASO!F:F,ASO!H:H,"")</f>
        <v>Grocery Store</v>
      </c>
      <c r="M920" s="22" t="str">
        <f>_xlfn.XLOOKUP(Table1__4[[#This Row],[MAAN8]],program!A:A,program!E:E,"")</f>
        <v/>
      </c>
      <c r="N920" s="22" t="str">
        <f>_xlfn.XLOOKUP(Table1__4[[#This Row],[MAAN8]],program!A:A,program!F:F,"")</f>
        <v/>
      </c>
      <c r="O920" s="22">
        <f>SUMIFS(sellout!N:N,sellout!G:G,Table1__4[[#This Row],[MAAN8]])</f>
        <v>0</v>
      </c>
      <c r="P920" s="2" t="str">
        <f>IFERROR(Table1__4[[#This Row],[Actual]]/Table1__4[[#This Row],[Target]],"")</f>
        <v/>
      </c>
      <c r="Q920" s="22" t="str">
        <f>IFERROR(IF(Table1__4[[#This Row],[Target]]&gt;0,Table1__4[[#This Row],[Target]]-Table1__4[[#This Row],[Actual]],""),"")</f>
        <v/>
      </c>
    </row>
    <row r="921" spans="1:17" x14ac:dyDescent="0.75">
      <c r="A921" s="22" t="s">
        <v>10</v>
      </c>
      <c r="B921" s="22" t="s">
        <v>11</v>
      </c>
      <c r="C921" s="22" t="s">
        <v>12</v>
      </c>
      <c r="D921" s="22" t="s">
        <v>38</v>
      </c>
      <c r="E921" s="22" t="s">
        <v>200</v>
      </c>
      <c r="F921" s="22" t="s">
        <v>201</v>
      </c>
      <c r="G921" s="22" t="s">
        <v>18</v>
      </c>
      <c r="H921">
        <v>66101133</v>
      </c>
      <c r="I921" s="22" t="s">
        <v>1602</v>
      </c>
      <c r="J921" s="22" t="s">
        <v>1603</v>
      </c>
      <c r="K921" s="22" t="str">
        <f>_xlfn.TEXTBEFORE(Table1__4[[#This Row],[ParentName]],"-")</f>
        <v>BD16</v>
      </c>
      <c r="L921" s="22" t="str">
        <f>_xlfn.XLOOKUP(Table1__4[[#This Row],[MAAN8]],ASO!F:F,ASO!H:H,"")</f>
        <v>Sub Distributor</v>
      </c>
      <c r="M921" s="22" t="str">
        <f>_xlfn.XLOOKUP(Table1__4[[#This Row],[MAAN8]],program!A:A,program!E:E,"")</f>
        <v/>
      </c>
      <c r="N921" s="22" t="str">
        <f>_xlfn.XLOOKUP(Table1__4[[#This Row],[MAAN8]],program!A:A,program!F:F,"")</f>
        <v/>
      </c>
      <c r="O921" s="22">
        <f>SUMIFS(sellout!N:N,sellout!G:G,Table1__4[[#This Row],[MAAN8]])</f>
        <v>144</v>
      </c>
      <c r="P921" s="2" t="str">
        <f>IFERROR(Table1__4[[#This Row],[Actual]]/Table1__4[[#This Row],[Target]],"")</f>
        <v/>
      </c>
      <c r="Q921" s="22" t="str">
        <f>IFERROR(IF(Table1__4[[#This Row],[Target]]&gt;0,Table1__4[[#This Row],[Target]]-Table1__4[[#This Row],[Actual]],""),"")</f>
        <v/>
      </c>
    </row>
    <row r="922" spans="1:17" x14ac:dyDescent="0.75">
      <c r="A922" s="22" t="s">
        <v>10</v>
      </c>
      <c r="B922" s="22" t="s">
        <v>11</v>
      </c>
      <c r="C922" s="22" t="s">
        <v>12</v>
      </c>
      <c r="D922" s="22" t="s">
        <v>122</v>
      </c>
      <c r="E922" s="22" t="s">
        <v>598</v>
      </c>
      <c r="F922" s="22" t="s">
        <v>124</v>
      </c>
      <c r="G922" s="22" t="s">
        <v>599</v>
      </c>
      <c r="H922">
        <v>66155571</v>
      </c>
      <c r="I922" s="22" t="s">
        <v>1604</v>
      </c>
      <c r="J922" s="22" t="s">
        <v>1605</v>
      </c>
      <c r="K922" s="22" t="str">
        <f>_xlfn.TEXTBEFORE(Table1__4[[#This Row],[ParentName]],"-")</f>
        <v>BD10</v>
      </c>
      <c r="L922" s="22" t="str">
        <f>_xlfn.XLOOKUP(Table1__4[[#This Row],[MAAN8]],ASO!F:F,ASO!H:H,"")</f>
        <v>Grocery Store</v>
      </c>
      <c r="M922" s="22" t="str">
        <f>_xlfn.XLOOKUP(Table1__4[[#This Row],[MAAN8]],program!A:A,program!E:E,"")</f>
        <v/>
      </c>
      <c r="N922" s="22" t="str">
        <f>_xlfn.XLOOKUP(Table1__4[[#This Row],[MAAN8]],program!A:A,program!F:F,"")</f>
        <v/>
      </c>
      <c r="O922" s="22">
        <f>SUMIFS(sellout!N:N,sellout!G:G,Table1__4[[#This Row],[MAAN8]])</f>
        <v>30</v>
      </c>
      <c r="P922" s="2" t="str">
        <f>IFERROR(Table1__4[[#This Row],[Actual]]/Table1__4[[#This Row],[Target]],"")</f>
        <v/>
      </c>
      <c r="Q922" s="22" t="str">
        <f>IFERROR(IF(Table1__4[[#This Row],[Target]]&gt;0,Table1__4[[#This Row],[Target]]-Table1__4[[#This Row],[Actual]],""),"")</f>
        <v/>
      </c>
    </row>
    <row r="923" spans="1:17" x14ac:dyDescent="0.75">
      <c r="A923" s="22" t="s">
        <v>10</v>
      </c>
      <c r="B923" s="22" t="s">
        <v>11</v>
      </c>
      <c r="C923" s="22" t="s">
        <v>22</v>
      </c>
      <c r="D923" s="22" t="s">
        <v>23</v>
      </c>
      <c r="E923" s="22" t="s">
        <v>141</v>
      </c>
      <c r="F923" s="22" t="s">
        <v>25</v>
      </c>
      <c r="G923" s="22" t="s">
        <v>142</v>
      </c>
      <c r="H923">
        <v>66156760</v>
      </c>
      <c r="I923" s="22" t="s">
        <v>1606</v>
      </c>
      <c r="J923" s="22" t="s">
        <v>1607</v>
      </c>
      <c r="K923" s="22" t="str">
        <f>_xlfn.TEXTBEFORE(Table1__4[[#This Row],[ParentName]],"-")</f>
        <v>BD12</v>
      </c>
      <c r="L923" s="22" t="str">
        <f>_xlfn.XLOOKUP(Table1__4[[#This Row],[MAAN8]],ASO!F:F,ASO!H:H,"")</f>
        <v>Grocery Store</v>
      </c>
      <c r="M923" s="22" t="str">
        <f>_xlfn.XLOOKUP(Table1__4[[#This Row],[MAAN8]],program!A:A,program!E:E,"")</f>
        <v/>
      </c>
      <c r="N923" s="22" t="str">
        <f>_xlfn.XLOOKUP(Table1__4[[#This Row],[MAAN8]],program!A:A,program!F:F,"")</f>
        <v/>
      </c>
      <c r="O923" s="22">
        <f>SUMIFS(sellout!N:N,sellout!G:G,Table1__4[[#This Row],[MAAN8]])</f>
        <v>0</v>
      </c>
      <c r="P923" s="2" t="str">
        <f>IFERROR(Table1__4[[#This Row],[Actual]]/Table1__4[[#This Row],[Target]],"")</f>
        <v/>
      </c>
      <c r="Q923" s="22" t="str">
        <f>IFERROR(IF(Table1__4[[#This Row],[Target]]&gt;0,Table1__4[[#This Row],[Target]]-Table1__4[[#This Row],[Actual]],""),"")</f>
        <v/>
      </c>
    </row>
    <row r="924" spans="1:17" x14ac:dyDescent="0.75">
      <c r="A924" s="22" t="s">
        <v>10</v>
      </c>
      <c r="B924" s="22" t="s">
        <v>11</v>
      </c>
      <c r="C924" s="22" t="s">
        <v>22</v>
      </c>
      <c r="D924" s="22" t="s">
        <v>88</v>
      </c>
      <c r="E924" s="22" t="s">
        <v>170</v>
      </c>
      <c r="F924" s="22" t="s">
        <v>171</v>
      </c>
      <c r="G924" s="22" t="s">
        <v>18</v>
      </c>
      <c r="H924">
        <v>66155130</v>
      </c>
      <c r="I924" s="22" t="s">
        <v>1608</v>
      </c>
      <c r="J924" s="22" t="s">
        <v>1609</v>
      </c>
      <c r="K924" s="22" t="str">
        <f>_xlfn.TEXTBEFORE(Table1__4[[#This Row],[ParentName]],"-")</f>
        <v>BD11</v>
      </c>
      <c r="L924" s="22" t="str">
        <f>_xlfn.XLOOKUP(Table1__4[[#This Row],[MAAN8]],ASO!F:F,ASO!H:H,"")</f>
        <v>Sub Distributor</v>
      </c>
      <c r="M924" s="22" t="str">
        <f>_xlfn.XLOOKUP(Table1__4[[#This Row],[MAAN8]],program!A:A,program!E:E,"")</f>
        <v/>
      </c>
      <c r="N924" s="22" t="str">
        <f>_xlfn.XLOOKUP(Table1__4[[#This Row],[MAAN8]],program!A:A,program!F:F,"")</f>
        <v/>
      </c>
      <c r="O924" s="22">
        <f>SUMIFS(sellout!N:N,sellout!G:G,Table1__4[[#This Row],[MAAN8]])</f>
        <v>397</v>
      </c>
      <c r="P924" s="2" t="str">
        <f>IFERROR(Table1__4[[#This Row],[Actual]]/Table1__4[[#This Row],[Target]],"")</f>
        <v/>
      </c>
      <c r="Q924" s="22" t="str">
        <f>IFERROR(IF(Table1__4[[#This Row],[Target]]&gt;0,Table1__4[[#This Row],[Target]]-Table1__4[[#This Row],[Actual]],""),"")</f>
        <v/>
      </c>
    </row>
    <row r="925" spans="1:17" x14ac:dyDescent="0.75">
      <c r="A925" s="22" t="s">
        <v>10</v>
      </c>
      <c r="B925" s="22" t="s">
        <v>11</v>
      </c>
      <c r="C925" s="22" t="s">
        <v>12</v>
      </c>
      <c r="D925" s="22" t="s">
        <v>54</v>
      </c>
      <c r="E925" s="22" t="s">
        <v>778</v>
      </c>
      <c r="F925" s="22" t="s">
        <v>124</v>
      </c>
      <c r="G925" s="22" t="s">
        <v>779</v>
      </c>
      <c r="H925">
        <v>66109020</v>
      </c>
      <c r="I925" s="22" t="s">
        <v>1608</v>
      </c>
      <c r="J925" s="22" t="s">
        <v>1610</v>
      </c>
      <c r="K925" s="22" t="str">
        <f>_xlfn.TEXTBEFORE(Table1__4[[#This Row],[ParentName]],"-")</f>
        <v>BD</v>
      </c>
      <c r="L925" s="22" t="str">
        <f>_xlfn.XLOOKUP(Table1__4[[#This Row],[MAAN8]],ASO!F:F,ASO!H:H,"")</f>
        <v>Wholesaler</v>
      </c>
      <c r="M925" s="22" t="str">
        <f>_xlfn.XLOOKUP(Table1__4[[#This Row],[MAAN8]],program!A:A,program!E:E,"")</f>
        <v/>
      </c>
      <c r="N925" s="22" t="str">
        <f>_xlfn.XLOOKUP(Table1__4[[#This Row],[MAAN8]],program!A:A,program!F:F,"")</f>
        <v/>
      </c>
      <c r="O925" s="22">
        <f>SUMIFS(sellout!N:N,sellout!G:G,Table1__4[[#This Row],[MAAN8]])</f>
        <v>0</v>
      </c>
      <c r="P925" s="2" t="str">
        <f>IFERROR(Table1__4[[#This Row],[Actual]]/Table1__4[[#This Row],[Target]],"")</f>
        <v/>
      </c>
      <c r="Q925" s="22" t="str">
        <f>IFERROR(IF(Table1__4[[#This Row],[Target]]&gt;0,Table1__4[[#This Row],[Target]]-Table1__4[[#This Row],[Actual]],""),"")</f>
        <v/>
      </c>
    </row>
    <row r="926" spans="1:17" x14ac:dyDescent="0.75">
      <c r="A926" s="22" t="s">
        <v>10</v>
      </c>
      <c r="B926" s="22" t="s">
        <v>11</v>
      </c>
      <c r="C926" s="22" t="s">
        <v>46</v>
      </c>
      <c r="D926" s="22" t="s">
        <v>47</v>
      </c>
      <c r="E926" s="22" t="s">
        <v>170</v>
      </c>
      <c r="F926" s="22" t="s">
        <v>171</v>
      </c>
      <c r="G926" s="22" t="s">
        <v>18</v>
      </c>
      <c r="H926">
        <v>65525488</v>
      </c>
      <c r="I926" s="22" t="s">
        <v>8110</v>
      </c>
      <c r="J926" s="22" t="s">
        <v>1612</v>
      </c>
      <c r="K926" s="22" t="str">
        <f>_xlfn.TEXTBEFORE(Table1__4[[#This Row],[ParentName]],"-")</f>
        <v>HMcc</v>
      </c>
      <c r="L926" s="22" t="str">
        <f>_xlfn.XLOOKUP(Table1__4[[#This Row],[MAAN8]],ASO!F:F,ASO!H:H,"")</f>
        <v>Sub Distributor</v>
      </c>
      <c r="M926" s="22" t="str">
        <f>_xlfn.XLOOKUP(Table1__4[[#This Row],[MAAN8]],program!A:A,program!E:E,"")</f>
        <v/>
      </c>
      <c r="N926" s="22">
        <f>_xlfn.XLOOKUP(Table1__4[[#This Row],[MAAN8]],program!A:A,program!F:F,"")</f>
        <v>0</v>
      </c>
      <c r="O926" s="22">
        <f>SUMIFS(sellout!N:N,sellout!G:G,Table1__4[[#This Row],[MAAN8]])</f>
        <v>3016</v>
      </c>
      <c r="P926" s="2" t="str">
        <f>IFERROR(Table1__4[[#This Row],[Actual]]/Table1__4[[#This Row],[Target]],"")</f>
        <v/>
      </c>
      <c r="Q926" s="22" t="str">
        <f>IFERROR(IF(Table1__4[[#This Row],[Target]]&gt;0,Table1__4[[#This Row],[Target]]-Table1__4[[#This Row],[Actual]],""),"")</f>
        <v/>
      </c>
    </row>
    <row r="927" spans="1:17" x14ac:dyDescent="0.75">
      <c r="A927" s="22" t="s">
        <v>10</v>
      </c>
      <c r="B927" s="22" t="s">
        <v>11</v>
      </c>
      <c r="C927" s="22" t="s">
        <v>22</v>
      </c>
      <c r="D927" s="22" t="s">
        <v>88</v>
      </c>
      <c r="E927" s="22" t="s">
        <v>217</v>
      </c>
      <c r="F927" s="22" t="s">
        <v>218</v>
      </c>
      <c r="G927" s="22" t="s">
        <v>219</v>
      </c>
      <c r="H927">
        <v>66103817</v>
      </c>
      <c r="I927" s="22" t="s">
        <v>8110</v>
      </c>
      <c r="J927" s="22" t="s">
        <v>1613</v>
      </c>
      <c r="K927" s="22" t="str">
        <f>_xlfn.TEXTBEFORE(Table1__4[[#This Row],[ParentName]],"-")</f>
        <v>BD11</v>
      </c>
      <c r="L927" s="22" t="str">
        <f>_xlfn.XLOOKUP(Table1__4[[#This Row],[MAAN8]],ASO!F:F,ASO!H:H,"")</f>
        <v>Grocery Store</v>
      </c>
      <c r="M927" s="22" t="str">
        <f>_xlfn.XLOOKUP(Table1__4[[#This Row],[MAAN8]],program!A:A,program!E:E,"")</f>
        <v/>
      </c>
      <c r="N927" s="22" t="str">
        <f>_xlfn.XLOOKUP(Table1__4[[#This Row],[MAAN8]],program!A:A,program!F:F,"")</f>
        <v/>
      </c>
      <c r="O927" s="22">
        <f>SUMIFS(sellout!N:N,sellout!G:G,Table1__4[[#This Row],[MAAN8]])</f>
        <v>130</v>
      </c>
      <c r="P927" s="2" t="str">
        <f>IFERROR(Table1__4[[#This Row],[Actual]]/Table1__4[[#This Row],[Target]],"")</f>
        <v/>
      </c>
      <c r="Q927" s="22" t="str">
        <f>IFERROR(IF(Table1__4[[#This Row],[Target]]&gt;0,Table1__4[[#This Row],[Target]]-Table1__4[[#This Row],[Actual]],""),"")</f>
        <v/>
      </c>
    </row>
    <row r="928" spans="1:17" x14ac:dyDescent="0.75">
      <c r="A928" s="22" t="s">
        <v>10</v>
      </c>
      <c r="B928" s="22" t="s">
        <v>11</v>
      </c>
      <c r="C928" s="22" t="s">
        <v>12</v>
      </c>
      <c r="D928" s="22" t="s">
        <v>122</v>
      </c>
      <c r="E928" s="22" t="s">
        <v>244</v>
      </c>
      <c r="F928" s="22" t="s">
        <v>124</v>
      </c>
      <c r="G928" s="22" t="s">
        <v>245</v>
      </c>
      <c r="H928">
        <v>66102300</v>
      </c>
      <c r="I928" s="22" t="s">
        <v>8110</v>
      </c>
      <c r="J928" s="22" t="s">
        <v>1614</v>
      </c>
      <c r="K928" s="22" t="str">
        <f>_xlfn.TEXTBEFORE(Table1__4[[#This Row],[ParentName]],"-")</f>
        <v>BD10</v>
      </c>
      <c r="L928" s="22" t="str">
        <f>_xlfn.XLOOKUP(Table1__4[[#This Row],[MAAN8]],ASO!F:F,ASO!H:H,"")</f>
        <v>Grocery Store</v>
      </c>
      <c r="M928" s="22" t="str">
        <f>_xlfn.XLOOKUP(Table1__4[[#This Row],[MAAN8]],program!A:A,program!E:E,"")</f>
        <v/>
      </c>
      <c r="N928" s="22" t="str">
        <f>_xlfn.XLOOKUP(Table1__4[[#This Row],[MAAN8]],program!A:A,program!F:F,"")</f>
        <v/>
      </c>
      <c r="O928" s="22">
        <f>SUMIFS(sellout!N:N,sellout!G:G,Table1__4[[#This Row],[MAAN8]])</f>
        <v>0</v>
      </c>
      <c r="P928" s="2" t="str">
        <f>IFERROR(Table1__4[[#This Row],[Actual]]/Table1__4[[#This Row],[Target]],"")</f>
        <v/>
      </c>
      <c r="Q928" s="22" t="str">
        <f>IFERROR(IF(Table1__4[[#This Row],[Target]]&gt;0,Table1__4[[#This Row],[Target]]-Table1__4[[#This Row],[Actual]],""),"")</f>
        <v/>
      </c>
    </row>
    <row r="929" spans="1:17" x14ac:dyDescent="0.75">
      <c r="A929" s="22" t="s">
        <v>10</v>
      </c>
      <c r="B929" s="22" t="s">
        <v>11</v>
      </c>
      <c r="C929" s="22" t="s">
        <v>12</v>
      </c>
      <c r="D929" s="22" t="s">
        <v>54</v>
      </c>
      <c r="E929" s="22" t="s">
        <v>29</v>
      </c>
      <c r="F929" s="22" t="s">
        <v>30</v>
      </c>
      <c r="G929" s="22" t="s">
        <v>31</v>
      </c>
      <c r="H929">
        <v>66110719</v>
      </c>
      <c r="I929" s="22" t="s">
        <v>7443</v>
      </c>
      <c r="J929" s="22" t="s">
        <v>1616</v>
      </c>
      <c r="K929" s="22" t="str">
        <f>_xlfn.TEXTBEFORE(Table1__4[[#This Row],[ParentName]],"-")</f>
        <v>BD</v>
      </c>
      <c r="L929" s="22" t="str">
        <f>_xlfn.XLOOKUP(Table1__4[[#This Row],[MAAN8]],ASO!F:F,ASO!H:H,"")</f>
        <v>Grocery Store</v>
      </c>
      <c r="M929" s="22" t="str">
        <f>_xlfn.XLOOKUP(Table1__4[[#This Row],[MAAN8]],program!A:A,program!E:E,"")</f>
        <v/>
      </c>
      <c r="N929" s="22" t="str">
        <f>_xlfn.XLOOKUP(Table1__4[[#This Row],[MAAN8]],program!A:A,program!F:F,"")</f>
        <v/>
      </c>
      <c r="O929" s="22">
        <f>SUMIFS(sellout!N:N,sellout!G:G,Table1__4[[#This Row],[MAAN8]])</f>
        <v>0</v>
      </c>
      <c r="P929" s="2" t="str">
        <f>IFERROR(Table1__4[[#This Row],[Actual]]/Table1__4[[#This Row],[Target]],"")</f>
        <v/>
      </c>
      <c r="Q929" s="22" t="str">
        <f>IFERROR(IF(Table1__4[[#This Row],[Target]]&gt;0,Table1__4[[#This Row],[Target]]-Table1__4[[#This Row],[Actual]],""),"")</f>
        <v/>
      </c>
    </row>
    <row r="930" spans="1:17" x14ac:dyDescent="0.75">
      <c r="A930" s="22" t="s">
        <v>10</v>
      </c>
      <c r="B930" s="22" t="s">
        <v>11</v>
      </c>
      <c r="C930" s="22" t="s">
        <v>22</v>
      </c>
      <c r="D930" s="22" t="s">
        <v>23</v>
      </c>
      <c r="E930" s="22" t="s">
        <v>34</v>
      </c>
      <c r="F930" s="22" t="s">
        <v>25</v>
      </c>
      <c r="G930" s="22" t="s">
        <v>35</v>
      </c>
      <c r="H930">
        <v>66113759</v>
      </c>
      <c r="I930" s="22" t="s">
        <v>7188</v>
      </c>
      <c r="J930" s="22" t="s">
        <v>7444</v>
      </c>
      <c r="K930" s="22" t="str">
        <f>_xlfn.TEXTBEFORE(Table1__4[[#This Row],[ParentName]],"-")</f>
        <v>BD12</v>
      </c>
      <c r="L930" s="22" t="str">
        <f>_xlfn.XLOOKUP(Table1__4[[#This Row],[MAAN8]],ASO!F:F,ASO!H:H,"")</f>
        <v/>
      </c>
      <c r="M930" s="22" t="str">
        <f>_xlfn.XLOOKUP(Table1__4[[#This Row],[MAAN8]],program!A:A,program!E:E,"")</f>
        <v/>
      </c>
      <c r="N930" s="22" t="str">
        <f>_xlfn.XLOOKUP(Table1__4[[#This Row],[MAAN8]],program!A:A,program!F:F,"")</f>
        <v/>
      </c>
      <c r="O930" s="22">
        <f>SUMIFS(sellout!N:N,sellout!G:G,Table1__4[[#This Row],[MAAN8]])</f>
        <v>5</v>
      </c>
      <c r="P930" s="2" t="str">
        <f>IFERROR(Table1__4[[#This Row],[Actual]]/Table1__4[[#This Row],[Target]],"")</f>
        <v/>
      </c>
      <c r="Q930" s="22" t="str">
        <f>IFERROR(IF(Table1__4[[#This Row],[Target]]&gt;0,Table1__4[[#This Row],[Target]]-Table1__4[[#This Row],[Actual]],""),"")</f>
        <v/>
      </c>
    </row>
    <row r="931" spans="1:17" x14ac:dyDescent="0.75">
      <c r="A931" s="22" t="s">
        <v>10</v>
      </c>
      <c r="B931" s="22" t="s">
        <v>11</v>
      </c>
      <c r="C931" s="22" t="s">
        <v>12</v>
      </c>
      <c r="D931" s="22" t="s">
        <v>54</v>
      </c>
      <c r="E931" s="22" t="s">
        <v>188</v>
      </c>
      <c r="F931" s="22" t="s">
        <v>182</v>
      </c>
      <c r="G931" s="22" t="s">
        <v>189</v>
      </c>
      <c r="H931">
        <v>66106582</v>
      </c>
      <c r="I931" s="22" t="s">
        <v>1617</v>
      </c>
      <c r="J931" s="22" t="s">
        <v>1618</v>
      </c>
      <c r="K931" s="22" t="str">
        <f>_xlfn.TEXTBEFORE(Table1__4[[#This Row],[ParentName]],"-")</f>
        <v>BD</v>
      </c>
      <c r="L931" s="22" t="str">
        <f>_xlfn.XLOOKUP(Table1__4[[#This Row],[MAAN8]],ASO!F:F,ASO!H:H,"")</f>
        <v>Independent Minimart</v>
      </c>
      <c r="M931" s="22" t="str">
        <f>_xlfn.XLOOKUP(Table1__4[[#This Row],[MAAN8]],program!A:A,program!E:E,"")</f>
        <v/>
      </c>
      <c r="N931" s="22" t="str">
        <f>_xlfn.XLOOKUP(Table1__4[[#This Row],[MAAN8]],program!A:A,program!F:F,"")</f>
        <v/>
      </c>
      <c r="O931" s="22">
        <f>SUMIFS(sellout!N:N,sellout!G:G,Table1__4[[#This Row],[MAAN8]])</f>
        <v>0</v>
      </c>
      <c r="P931" s="2" t="str">
        <f>IFERROR(Table1__4[[#This Row],[Actual]]/Table1__4[[#This Row],[Target]],"")</f>
        <v/>
      </c>
      <c r="Q931" s="22" t="str">
        <f>IFERROR(IF(Table1__4[[#This Row],[Target]]&gt;0,Table1__4[[#This Row],[Target]]-Table1__4[[#This Row],[Actual]],""),"")</f>
        <v/>
      </c>
    </row>
    <row r="932" spans="1:17" x14ac:dyDescent="0.75">
      <c r="A932" s="22" t="s">
        <v>10</v>
      </c>
      <c r="B932" s="22" t="s">
        <v>11</v>
      </c>
      <c r="C932" s="22" t="s">
        <v>22</v>
      </c>
      <c r="D932" s="22" t="s">
        <v>23</v>
      </c>
      <c r="E932" s="22" t="s">
        <v>84</v>
      </c>
      <c r="F932" s="22" t="s">
        <v>63</v>
      </c>
      <c r="G932" s="22" t="s">
        <v>85</v>
      </c>
      <c r="H932">
        <v>66107259</v>
      </c>
      <c r="I932" s="22" t="s">
        <v>1619</v>
      </c>
      <c r="J932" s="22" t="s">
        <v>1620</v>
      </c>
      <c r="K932" s="22" t="str">
        <f>_xlfn.TEXTBEFORE(Table1__4[[#This Row],[ParentName]],"-")</f>
        <v>BD12</v>
      </c>
      <c r="L932" s="22" t="str">
        <f>_xlfn.XLOOKUP(Table1__4[[#This Row],[MAAN8]],ASO!F:F,ASO!H:H,"")</f>
        <v>Grocery Store</v>
      </c>
      <c r="M932" s="22" t="str">
        <f>_xlfn.XLOOKUP(Table1__4[[#This Row],[MAAN8]],program!A:A,program!E:E,"")</f>
        <v/>
      </c>
      <c r="N932" s="22" t="str">
        <f>_xlfn.XLOOKUP(Table1__4[[#This Row],[MAAN8]],program!A:A,program!F:F,"")</f>
        <v/>
      </c>
      <c r="O932" s="22">
        <f>SUMIFS(sellout!N:N,sellout!G:G,Table1__4[[#This Row],[MAAN8]])</f>
        <v>0</v>
      </c>
      <c r="P932" s="2" t="str">
        <f>IFERROR(Table1__4[[#This Row],[Actual]]/Table1__4[[#This Row],[Target]],"")</f>
        <v/>
      </c>
      <c r="Q932" s="22" t="str">
        <f>IFERROR(IF(Table1__4[[#This Row],[Target]]&gt;0,Table1__4[[#This Row],[Target]]-Table1__4[[#This Row],[Actual]],""),"")</f>
        <v/>
      </c>
    </row>
    <row r="933" spans="1:17" x14ac:dyDescent="0.75">
      <c r="A933" s="22" t="s">
        <v>10</v>
      </c>
      <c r="B933" s="22" t="s">
        <v>11</v>
      </c>
      <c r="C933" s="22" t="s">
        <v>12</v>
      </c>
      <c r="D933" s="22" t="s">
        <v>122</v>
      </c>
      <c r="E933" s="22" t="s">
        <v>200</v>
      </c>
      <c r="F933" s="22" t="s">
        <v>201</v>
      </c>
      <c r="G933" s="22" t="s">
        <v>18</v>
      </c>
      <c r="H933">
        <v>66156314</v>
      </c>
      <c r="I933" s="22" t="s">
        <v>1621</v>
      </c>
      <c r="J933" s="22" t="s">
        <v>1622</v>
      </c>
      <c r="K933" s="22" t="str">
        <f>_xlfn.TEXTBEFORE(Table1__4[[#This Row],[ParentName]],"-")</f>
        <v>BD10</v>
      </c>
      <c r="L933" s="22" t="str">
        <f>_xlfn.XLOOKUP(Table1__4[[#This Row],[MAAN8]],ASO!F:F,ASO!H:H,"")</f>
        <v>Sub Distributor</v>
      </c>
      <c r="M933" s="22" t="str">
        <f>_xlfn.XLOOKUP(Table1__4[[#This Row],[MAAN8]],program!A:A,program!E:E,"")</f>
        <v/>
      </c>
      <c r="N933" s="22" t="str">
        <f>_xlfn.XLOOKUP(Table1__4[[#This Row],[MAAN8]],program!A:A,program!F:F,"")</f>
        <v/>
      </c>
      <c r="O933" s="22">
        <f>SUMIFS(sellout!N:N,sellout!G:G,Table1__4[[#This Row],[MAAN8]])</f>
        <v>230</v>
      </c>
      <c r="P933" s="2" t="str">
        <f>IFERROR(Table1__4[[#This Row],[Actual]]/Table1__4[[#This Row],[Target]],"")</f>
        <v/>
      </c>
      <c r="Q933" s="22" t="str">
        <f>IFERROR(IF(Table1__4[[#This Row],[Target]]&gt;0,Table1__4[[#This Row],[Target]]-Table1__4[[#This Row],[Actual]],""),"")</f>
        <v/>
      </c>
    </row>
    <row r="934" spans="1:17" x14ac:dyDescent="0.75">
      <c r="A934" s="22" t="s">
        <v>10</v>
      </c>
      <c r="B934" s="22" t="s">
        <v>11</v>
      </c>
      <c r="C934" s="22" t="s">
        <v>22</v>
      </c>
      <c r="D934" s="22" t="s">
        <v>23</v>
      </c>
      <c r="E934" s="22" t="s">
        <v>84</v>
      </c>
      <c r="F934" s="22" t="s">
        <v>63</v>
      </c>
      <c r="G934" s="22" t="s">
        <v>85</v>
      </c>
      <c r="H934">
        <v>66106091</v>
      </c>
      <c r="I934" s="22" t="s">
        <v>1623</v>
      </c>
      <c r="J934" s="22" t="s">
        <v>1624</v>
      </c>
      <c r="K934" s="22" t="str">
        <f>_xlfn.TEXTBEFORE(Table1__4[[#This Row],[ParentName]],"-")</f>
        <v>BD12</v>
      </c>
      <c r="L934" s="22" t="str">
        <f>_xlfn.XLOOKUP(Table1__4[[#This Row],[MAAN8]],ASO!F:F,ASO!H:H,"")</f>
        <v>Grocery Store</v>
      </c>
      <c r="M934" s="22" t="str">
        <f>_xlfn.XLOOKUP(Table1__4[[#This Row],[MAAN8]],program!A:A,program!E:E,"")</f>
        <v/>
      </c>
      <c r="N934" s="22" t="str">
        <f>_xlfn.XLOOKUP(Table1__4[[#This Row],[MAAN8]],program!A:A,program!F:F,"")</f>
        <v/>
      </c>
      <c r="O934" s="22">
        <f>SUMIFS(sellout!N:N,sellout!G:G,Table1__4[[#This Row],[MAAN8]])</f>
        <v>3</v>
      </c>
      <c r="P934" s="2" t="str">
        <f>IFERROR(Table1__4[[#This Row],[Actual]]/Table1__4[[#This Row],[Target]],"")</f>
        <v/>
      </c>
      <c r="Q934" s="22" t="str">
        <f>IFERROR(IF(Table1__4[[#This Row],[Target]]&gt;0,Table1__4[[#This Row],[Target]]-Table1__4[[#This Row],[Actual]],""),"")</f>
        <v/>
      </c>
    </row>
    <row r="935" spans="1:17" x14ac:dyDescent="0.75">
      <c r="A935" s="22" t="s">
        <v>10</v>
      </c>
      <c r="B935" s="22" t="s">
        <v>11</v>
      </c>
      <c r="C935" s="22" t="s">
        <v>12</v>
      </c>
      <c r="D935" s="22" t="s">
        <v>122</v>
      </c>
      <c r="E935" s="22" t="s">
        <v>200</v>
      </c>
      <c r="F935" s="22" t="s">
        <v>201</v>
      </c>
      <c r="G935" s="22" t="s">
        <v>18</v>
      </c>
      <c r="H935">
        <v>66107354</v>
      </c>
      <c r="I935" s="22" t="s">
        <v>1625</v>
      </c>
      <c r="J935" s="22" t="s">
        <v>1626</v>
      </c>
      <c r="K935" s="22" t="str">
        <f>_xlfn.TEXTBEFORE(Table1__4[[#This Row],[ParentName]],"-")</f>
        <v>BD10</v>
      </c>
      <c r="L935" s="22" t="str">
        <f>_xlfn.XLOOKUP(Table1__4[[#This Row],[MAAN8]],ASO!F:F,ASO!H:H,"")</f>
        <v>Sub Distributor</v>
      </c>
      <c r="M935" s="22" t="str">
        <f>_xlfn.XLOOKUP(Table1__4[[#This Row],[MAAN8]],program!A:A,program!E:E,"")</f>
        <v/>
      </c>
      <c r="N935" s="22" t="str">
        <f>_xlfn.XLOOKUP(Table1__4[[#This Row],[MAAN8]],program!A:A,program!F:F,"")</f>
        <v/>
      </c>
      <c r="O935" s="22">
        <f>SUMIFS(sellout!N:N,sellout!G:G,Table1__4[[#This Row],[MAAN8]])</f>
        <v>250</v>
      </c>
      <c r="P935" s="2" t="str">
        <f>IFERROR(Table1__4[[#This Row],[Actual]]/Table1__4[[#This Row],[Target]],"")</f>
        <v/>
      </c>
      <c r="Q935" s="22" t="str">
        <f>IFERROR(IF(Table1__4[[#This Row],[Target]]&gt;0,Table1__4[[#This Row],[Target]]-Table1__4[[#This Row],[Actual]],""),"")</f>
        <v/>
      </c>
    </row>
    <row r="936" spans="1:17" x14ac:dyDescent="0.75">
      <c r="A936" s="22" t="s">
        <v>10</v>
      </c>
      <c r="B936" s="22" t="s">
        <v>11</v>
      </c>
      <c r="C936" s="22" t="s">
        <v>22</v>
      </c>
      <c r="D936" s="22" t="s">
        <v>180</v>
      </c>
      <c r="E936" s="22" t="s">
        <v>188</v>
      </c>
      <c r="F936" s="22" t="s">
        <v>182</v>
      </c>
      <c r="G936" s="22" t="s">
        <v>189</v>
      </c>
      <c r="H936">
        <v>66111739</v>
      </c>
      <c r="I936" s="22" t="s">
        <v>1627</v>
      </c>
      <c r="J936" s="22" t="s">
        <v>1628</v>
      </c>
      <c r="K936" s="22" t="str">
        <f>_xlfn.TEXTBEFORE(Table1__4[[#This Row],[ParentName]],"-")</f>
        <v>BD14</v>
      </c>
      <c r="L936" s="22" t="str">
        <f>_xlfn.XLOOKUP(Table1__4[[#This Row],[MAAN8]],ASO!F:F,ASO!H:H,"")</f>
        <v>Grocery Store</v>
      </c>
      <c r="M936" s="22" t="str">
        <f>_xlfn.XLOOKUP(Table1__4[[#This Row],[MAAN8]],program!A:A,program!E:E,"")</f>
        <v/>
      </c>
      <c r="N936" s="22" t="str">
        <f>_xlfn.XLOOKUP(Table1__4[[#This Row],[MAAN8]],program!A:A,program!F:F,"")</f>
        <v/>
      </c>
      <c r="O936" s="22">
        <f>SUMIFS(sellout!N:N,sellout!G:G,Table1__4[[#This Row],[MAAN8]])</f>
        <v>15</v>
      </c>
      <c r="P936" s="2" t="str">
        <f>IFERROR(Table1__4[[#This Row],[Actual]]/Table1__4[[#This Row],[Target]],"")</f>
        <v/>
      </c>
      <c r="Q936" s="22" t="str">
        <f>IFERROR(IF(Table1__4[[#This Row],[Target]]&gt;0,Table1__4[[#This Row],[Target]]-Table1__4[[#This Row],[Actual]],""),"")</f>
        <v/>
      </c>
    </row>
    <row r="937" spans="1:17" x14ac:dyDescent="0.75">
      <c r="A937" s="22" t="s">
        <v>10</v>
      </c>
      <c r="B937" s="22" t="s">
        <v>11</v>
      </c>
      <c r="C937" s="22" t="s">
        <v>12</v>
      </c>
      <c r="D937" s="22" t="s">
        <v>122</v>
      </c>
      <c r="E937" s="22" t="s">
        <v>519</v>
      </c>
      <c r="F937" s="22" t="s">
        <v>237</v>
      </c>
      <c r="G937" s="22" t="s">
        <v>520</v>
      </c>
      <c r="H937">
        <v>66113383</v>
      </c>
      <c r="I937" s="22" t="s">
        <v>7205</v>
      </c>
      <c r="J937" s="22" t="s">
        <v>7781</v>
      </c>
      <c r="K937" s="22" t="str">
        <f>_xlfn.TEXTBEFORE(Table1__4[[#This Row],[ParentName]],"-")</f>
        <v>BD10</v>
      </c>
      <c r="L937" s="22" t="str">
        <f>_xlfn.XLOOKUP(Table1__4[[#This Row],[MAAN8]],ASO!F:F,ASO!H:H,"")</f>
        <v/>
      </c>
      <c r="M937" s="22" t="str">
        <f>_xlfn.XLOOKUP(Table1__4[[#This Row],[MAAN8]],program!A:A,program!E:E,"")</f>
        <v/>
      </c>
      <c r="N937" s="22" t="str">
        <f>_xlfn.XLOOKUP(Table1__4[[#This Row],[MAAN8]],program!A:A,program!F:F,"")</f>
        <v/>
      </c>
      <c r="O937" s="22">
        <f>SUMIFS(sellout!N:N,sellout!G:G,Table1__4[[#This Row],[MAAN8]])</f>
        <v>20</v>
      </c>
      <c r="P937" s="2" t="str">
        <f>IFERROR(Table1__4[[#This Row],[Actual]]/Table1__4[[#This Row],[Target]],"")</f>
        <v/>
      </c>
      <c r="Q937" s="22" t="str">
        <f>IFERROR(IF(Table1__4[[#This Row],[Target]]&gt;0,Table1__4[[#This Row],[Target]]-Table1__4[[#This Row],[Actual]],""),"")</f>
        <v/>
      </c>
    </row>
    <row r="938" spans="1:17" x14ac:dyDescent="0.75">
      <c r="A938" s="22" t="s">
        <v>10</v>
      </c>
      <c r="B938" s="22" t="s">
        <v>11</v>
      </c>
      <c r="C938" s="22" t="s">
        <v>46</v>
      </c>
      <c r="D938" s="22" t="s">
        <v>47</v>
      </c>
      <c r="E938" s="22" t="s">
        <v>112</v>
      </c>
      <c r="F938" s="22" t="s">
        <v>49</v>
      </c>
      <c r="G938" s="22" t="s">
        <v>113</v>
      </c>
      <c r="H938">
        <v>65540287</v>
      </c>
      <c r="I938" s="22" t="s">
        <v>1629</v>
      </c>
      <c r="J938" s="22" t="s">
        <v>1630</v>
      </c>
      <c r="K938" s="22" t="str">
        <f>_xlfn.TEXTBEFORE(Table1__4[[#This Row],[ParentName]],"-")</f>
        <v>HMcc</v>
      </c>
      <c r="L938" s="22" t="str">
        <f>_xlfn.XLOOKUP(Table1__4[[#This Row],[MAAN8]],ASO!F:F,ASO!H:H,"")</f>
        <v>Grocery Store</v>
      </c>
      <c r="M938" s="22" t="str">
        <f>_xlfn.XLOOKUP(Table1__4[[#This Row],[MAAN8]],program!A:A,program!E:E,"")</f>
        <v>Target Incentive</v>
      </c>
      <c r="N938" s="22">
        <f>_xlfn.XLOOKUP(Table1__4[[#This Row],[MAAN8]],program!A:A,program!F:F,"")</f>
        <v>110</v>
      </c>
      <c r="O938" s="22">
        <f>SUMIFS(sellout!N:N,sellout!G:G,Table1__4[[#This Row],[MAAN8]])</f>
        <v>5</v>
      </c>
      <c r="P938" s="2">
        <f>IFERROR(Table1__4[[#This Row],[Actual]]/Table1__4[[#This Row],[Target]],"")</f>
        <v>4.5454545454545456E-2</v>
      </c>
      <c r="Q938" s="22">
        <f>IFERROR(IF(Table1__4[[#This Row],[Target]]&gt;0,Table1__4[[#This Row],[Target]]-Table1__4[[#This Row],[Actual]],""),"")</f>
        <v>105</v>
      </c>
    </row>
    <row r="939" spans="1:17" x14ac:dyDescent="0.75">
      <c r="A939" s="22" t="s">
        <v>10</v>
      </c>
      <c r="B939" s="22" t="s">
        <v>11</v>
      </c>
      <c r="C939" s="22" t="s">
        <v>12</v>
      </c>
      <c r="D939" s="22" t="s">
        <v>122</v>
      </c>
      <c r="E939" s="22" t="s">
        <v>149</v>
      </c>
      <c r="F939" s="22" t="s">
        <v>150</v>
      </c>
      <c r="G939" s="22" t="s">
        <v>151</v>
      </c>
      <c r="H939">
        <v>66104525</v>
      </c>
      <c r="I939" s="22" t="s">
        <v>1631</v>
      </c>
      <c r="J939" s="22" t="s">
        <v>1632</v>
      </c>
      <c r="K939" s="22" t="str">
        <f>_xlfn.TEXTBEFORE(Table1__4[[#This Row],[ParentName]],"-")</f>
        <v>BD10</v>
      </c>
      <c r="L939" s="22" t="str">
        <f>_xlfn.XLOOKUP(Table1__4[[#This Row],[MAAN8]],ASO!F:F,ASO!H:H,"")</f>
        <v>Grocery Store</v>
      </c>
      <c r="M939" s="22" t="str">
        <f>_xlfn.XLOOKUP(Table1__4[[#This Row],[MAAN8]],program!A:A,program!E:E,"")</f>
        <v/>
      </c>
      <c r="N939" s="22" t="str">
        <f>_xlfn.XLOOKUP(Table1__4[[#This Row],[MAAN8]],program!A:A,program!F:F,"")</f>
        <v/>
      </c>
      <c r="O939" s="22">
        <f>SUMIFS(sellout!N:N,sellout!G:G,Table1__4[[#This Row],[MAAN8]])</f>
        <v>0</v>
      </c>
      <c r="P939" s="2" t="str">
        <f>IFERROR(Table1__4[[#This Row],[Actual]]/Table1__4[[#This Row],[Target]],"")</f>
        <v/>
      </c>
      <c r="Q939" s="22" t="str">
        <f>IFERROR(IF(Table1__4[[#This Row],[Target]]&gt;0,Table1__4[[#This Row],[Target]]-Table1__4[[#This Row],[Actual]],""),"")</f>
        <v/>
      </c>
    </row>
    <row r="940" spans="1:17" x14ac:dyDescent="0.75">
      <c r="A940" s="22" t="s">
        <v>10</v>
      </c>
      <c r="B940" s="22" t="s">
        <v>11</v>
      </c>
      <c r="C940" s="22" t="s">
        <v>12</v>
      </c>
      <c r="D940" s="22" t="s">
        <v>122</v>
      </c>
      <c r="E940" s="22" t="s">
        <v>252</v>
      </c>
      <c r="F940" s="22" t="s">
        <v>25</v>
      </c>
      <c r="G940" s="22" t="s">
        <v>253</v>
      </c>
      <c r="H940">
        <v>66107560</v>
      </c>
      <c r="I940" s="22" t="s">
        <v>7249</v>
      </c>
      <c r="J940" s="22" t="s">
        <v>7445</v>
      </c>
      <c r="K940" s="22" t="str">
        <f>_xlfn.TEXTBEFORE(Table1__4[[#This Row],[ParentName]],"-")</f>
        <v>BD10</v>
      </c>
      <c r="L940" s="22" t="str">
        <f>_xlfn.XLOOKUP(Table1__4[[#This Row],[MAAN8]],ASO!F:F,ASO!H:H,"")</f>
        <v/>
      </c>
      <c r="M940" s="22" t="str">
        <f>_xlfn.XLOOKUP(Table1__4[[#This Row],[MAAN8]],program!A:A,program!E:E,"")</f>
        <v/>
      </c>
      <c r="N940" s="22" t="str">
        <f>_xlfn.XLOOKUP(Table1__4[[#This Row],[MAAN8]],program!A:A,program!F:F,"")</f>
        <v/>
      </c>
      <c r="O940" s="22">
        <f>SUMIFS(sellout!N:N,sellout!G:G,Table1__4[[#This Row],[MAAN8]])</f>
        <v>0</v>
      </c>
      <c r="P940" s="2" t="str">
        <f>IFERROR(Table1__4[[#This Row],[Actual]]/Table1__4[[#This Row],[Target]],"")</f>
        <v/>
      </c>
      <c r="Q940" s="22" t="str">
        <f>IFERROR(IF(Table1__4[[#This Row],[Target]]&gt;0,Table1__4[[#This Row],[Target]]-Table1__4[[#This Row],[Actual]],""),"")</f>
        <v/>
      </c>
    </row>
    <row r="941" spans="1:17" x14ac:dyDescent="0.75">
      <c r="A941" s="22" t="s">
        <v>10</v>
      </c>
      <c r="B941" s="22" t="s">
        <v>11</v>
      </c>
      <c r="C941" s="22" t="s">
        <v>12</v>
      </c>
      <c r="D941" s="22" t="s">
        <v>54</v>
      </c>
      <c r="E941" s="22" t="s">
        <v>29</v>
      </c>
      <c r="F941" s="22" t="s">
        <v>30</v>
      </c>
      <c r="G941" s="22" t="s">
        <v>31</v>
      </c>
      <c r="H941">
        <v>66106077</v>
      </c>
      <c r="I941" s="22" t="s">
        <v>1633</v>
      </c>
      <c r="J941" s="22" t="s">
        <v>1634</v>
      </c>
      <c r="K941" s="22" t="str">
        <f>_xlfn.TEXTBEFORE(Table1__4[[#This Row],[ParentName]],"-")</f>
        <v>BD</v>
      </c>
      <c r="L941" s="22" t="str">
        <f>_xlfn.XLOOKUP(Table1__4[[#This Row],[MAAN8]],ASO!F:F,ASO!H:H,"")</f>
        <v>Grocery Store - Home Delivery</v>
      </c>
      <c r="M941" s="22" t="str">
        <f>_xlfn.XLOOKUP(Table1__4[[#This Row],[MAAN8]],program!A:A,program!E:E,"")</f>
        <v/>
      </c>
      <c r="N941" s="22" t="str">
        <f>_xlfn.XLOOKUP(Table1__4[[#This Row],[MAAN8]],program!A:A,program!F:F,"")</f>
        <v/>
      </c>
      <c r="O941" s="22">
        <f>SUMIFS(sellout!N:N,sellout!G:G,Table1__4[[#This Row],[MAAN8]])</f>
        <v>30</v>
      </c>
      <c r="P941" s="2" t="str">
        <f>IFERROR(Table1__4[[#This Row],[Actual]]/Table1__4[[#This Row],[Target]],"")</f>
        <v/>
      </c>
      <c r="Q941" s="22" t="str">
        <f>IFERROR(IF(Table1__4[[#This Row],[Target]]&gt;0,Table1__4[[#This Row],[Target]]-Table1__4[[#This Row],[Actual]],""),"")</f>
        <v/>
      </c>
    </row>
    <row r="942" spans="1:17" x14ac:dyDescent="0.75">
      <c r="A942" s="22" t="s">
        <v>10</v>
      </c>
      <c r="B942" s="22" t="s">
        <v>11</v>
      </c>
      <c r="C942" s="22" t="s">
        <v>22</v>
      </c>
      <c r="D942" s="22" t="s">
        <v>180</v>
      </c>
      <c r="E942" s="22" t="s">
        <v>14</v>
      </c>
      <c r="F942" s="22" t="s">
        <v>8024</v>
      </c>
      <c r="G942" s="22" t="s">
        <v>15</v>
      </c>
      <c r="H942">
        <v>66112389</v>
      </c>
      <c r="I942" s="22" t="s">
        <v>1635</v>
      </c>
      <c r="J942" s="22" t="s">
        <v>21</v>
      </c>
      <c r="K942" s="22" t="str">
        <f>_xlfn.TEXTBEFORE(Table1__4[[#This Row],[ParentName]],"-")</f>
        <v>BD14</v>
      </c>
      <c r="L942" s="22" t="str">
        <f>_xlfn.XLOOKUP(Table1__4[[#This Row],[MAAN8]],ASO!F:F,ASO!H:H,"")</f>
        <v>Young Social</v>
      </c>
      <c r="M942" s="22" t="str">
        <f>_xlfn.XLOOKUP(Table1__4[[#This Row],[MAAN8]],program!A:A,program!E:E,"")</f>
        <v/>
      </c>
      <c r="N942" s="22" t="str">
        <f>_xlfn.XLOOKUP(Table1__4[[#This Row],[MAAN8]],program!A:A,program!F:F,"")</f>
        <v/>
      </c>
      <c r="O942" s="22">
        <f>SUMIFS(sellout!N:N,sellout!G:G,Table1__4[[#This Row],[MAAN8]])</f>
        <v>0</v>
      </c>
      <c r="P942" s="2" t="str">
        <f>IFERROR(Table1__4[[#This Row],[Actual]]/Table1__4[[#This Row],[Target]],"")</f>
        <v/>
      </c>
      <c r="Q942" s="22" t="str">
        <f>IFERROR(IF(Table1__4[[#This Row],[Target]]&gt;0,Table1__4[[#This Row],[Target]]-Table1__4[[#This Row],[Actual]],""),"")</f>
        <v/>
      </c>
    </row>
    <row r="943" spans="1:17" x14ac:dyDescent="0.75">
      <c r="A943" s="22" t="s">
        <v>10</v>
      </c>
      <c r="B943" s="22" t="s">
        <v>11</v>
      </c>
      <c r="C943" s="22" t="s">
        <v>12</v>
      </c>
      <c r="D943" s="22" t="s">
        <v>13</v>
      </c>
      <c r="E943" s="22" t="s">
        <v>14</v>
      </c>
      <c r="F943" s="22" t="s">
        <v>8024</v>
      </c>
      <c r="G943" s="22" t="s">
        <v>15</v>
      </c>
      <c r="H943">
        <v>66112389</v>
      </c>
      <c r="I943" s="22" t="s">
        <v>1635</v>
      </c>
      <c r="J943" s="22" t="s">
        <v>21</v>
      </c>
      <c r="K943" s="22" t="str">
        <f>_xlfn.TEXTBEFORE(Table1__4[[#This Row],[ParentName]],"-")</f>
        <v>BD8</v>
      </c>
      <c r="L943" s="22" t="str">
        <f>_xlfn.XLOOKUP(Table1__4[[#This Row],[MAAN8]],ASO!F:F,ASO!H:H,"")</f>
        <v>Young Social</v>
      </c>
      <c r="M943" s="22" t="str">
        <f>_xlfn.XLOOKUP(Table1__4[[#This Row],[MAAN8]],program!A:A,program!E:E,"")</f>
        <v/>
      </c>
      <c r="N943" s="22" t="str">
        <f>_xlfn.XLOOKUP(Table1__4[[#This Row],[MAAN8]],program!A:A,program!F:F,"")</f>
        <v/>
      </c>
      <c r="O943" s="22">
        <f>SUMIFS(sellout!N:N,sellout!G:G,Table1__4[[#This Row],[MAAN8]])</f>
        <v>0</v>
      </c>
      <c r="P943" s="2" t="str">
        <f>IFERROR(Table1__4[[#This Row],[Actual]]/Table1__4[[#This Row],[Target]],"")</f>
        <v/>
      </c>
      <c r="Q943" s="22" t="str">
        <f>IFERROR(IF(Table1__4[[#This Row],[Target]]&gt;0,Table1__4[[#This Row],[Target]]-Table1__4[[#This Row],[Actual]],""),"")</f>
        <v/>
      </c>
    </row>
    <row r="944" spans="1:17" x14ac:dyDescent="0.75">
      <c r="A944" s="22" t="s">
        <v>10</v>
      </c>
      <c r="B944" s="22" t="s">
        <v>11</v>
      </c>
      <c r="C944" s="22" t="s">
        <v>22</v>
      </c>
      <c r="D944" s="22" t="s">
        <v>88</v>
      </c>
      <c r="E944" s="22" t="s">
        <v>256</v>
      </c>
      <c r="F944" s="22" t="s">
        <v>218</v>
      </c>
      <c r="G944" s="22" t="s">
        <v>257</v>
      </c>
      <c r="H944">
        <v>66107053</v>
      </c>
      <c r="I944" s="22" t="s">
        <v>1636</v>
      </c>
      <c r="J944" s="22" t="s">
        <v>1637</v>
      </c>
      <c r="K944" s="22" t="str">
        <f>_xlfn.TEXTBEFORE(Table1__4[[#This Row],[ParentName]],"-")</f>
        <v>BD11</v>
      </c>
      <c r="L944" s="22" t="str">
        <f>_xlfn.XLOOKUP(Table1__4[[#This Row],[MAAN8]],ASO!F:F,ASO!H:H,"")</f>
        <v>Grocery Store</v>
      </c>
      <c r="M944" s="22" t="str">
        <f>_xlfn.XLOOKUP(Table1__4[[#This Row],[MAAN8]],program!A:A,program!E:E,"")</f>
        <v/>
      </c>
      <c r="N944" s="22" t="str">
        <f>_xlfn.XLOOKUP(Table1__4[[#This Row],[MAAN8]],program!A:A,program!F:F,"")</f>
        <v/>
      </c>
      <c r="O944" s="22">
        <f>SUMIFS(sellout!N:N,sellout!G:G,Table1__4[[#This Row],[MAAN8]])</f>
        <v>10</v>
      </c>
      <c r="P944" s="2" t="str">
        <f>IFERROR(Table1__4[[#This Row],[Actual]]/Table1__4[[#This Row],[Target]],"")</f>
        <v/>
      </c>
      <c r="Q944" s="22" t="str">
        <f>IFERROR(IF(Table1__4[[#This Row],[Target]]&gt;0,Table1__4[[#This Row],[Target]]-Table1__4[[#This Row],[Actual]],""),"")</f>
        <v/>
      </c>
    </row>
    <row r="945" spans="1:17" x14ac:dyDescent="0.75">
      <c r="A945" s="22" t="s">
        <v>10</v>
      </c>
      <c r="B945" s="22" t="s">
        <v>11</v>
      </c>
      <c r="C945" s="22" t="s">
        <v>12</v>
      </c>
      <c r="D945" s="22" t="s">
        <v>13</v>
      </c>
      <c r="E945" s="22" t="s">
        <v>14</v>
      </c>
      <c r="F945" s="22" t="s">
        <v>8024</v>
      </c>
      <c r="G945" s="22" t="s">
        <v>15</v>
      </c>
      <c r="H945">
        <v>66108882</v>
      </c>
      <c r="I945" s="22" t="s">
        <v>7294</v>
      </c>
      <c r="J945" s="22" t="s">
        <v>7361</v>
      </c>
      <c r="K945" s="22" t="str">
        <f>_xlfn.TEXTBEFORE(Table1__4[[#This Row],[ParentName]],"-")</f>
        <v>BD8</v>
      </c>
      <c r="L945" s="22" t="str">
        <f>_xlfn.XLOOKUP(Table1__4[[#This Row],[MAAN8]],ASO!F:F,ASO!H:H,"")</f>
        <v>Event Venue</v>
      </c>
      <c r="M945" s="22" t="str">
        <f>_xlfn.XLOOKUP(Table1__4[[#This Row],[MAAN8]],program!A:A,program!E:E,"")</f>
        <v/>
      </c>
      <c r="N945" s="22" t="str">
        <f>_xlfn.XLOOKUP(Table1__4[[#This Row],[MAAN8]],program!A:A,program!F:F,"")</f>
        <v/>
      </c>
      <c r="O945" s="22">
        <f>SUMIFS(sellout!N:N,sellout!G:G,Table1__4[[#This Row],[MAAN8]])</f>
        <v>0</v>
      </c>
      <c r="P945" s="2" t="str">
        <f>IFERROR(Table1__4[[#This Row],[Actual]]/Table1__4[[#This Row],[Target]],"")</f>
        <v/>
      </c>
      <c r="Q945" s="22" t="str">
        <f>IFERROR(IF(Table1__4[[#This Row],[Target]]&gt;0,Table1__4[[#This Row],[Target]]-Table1__4[[#This Row],[Actual]],""),"")</f>
        <v/>
      </c>
    </row>
    <row r="946" spans="1:17" x14ac:dyDescent="0.75">
      <c r="A946" s="22" t="s">
        <v>10</v>
      </c>
      <c r="B946" s="22" t="s">
        <v>11</v>
      </c>
      <c r="C946" s="22" t="s">
        <v>12</v>
      </c>
      <c r="D946" s="22" t="s">
        <v>122</v>
      </c>
      <c r="E946" s="22" t="s">
        <v>162</v>
      </c>
      <c r="F946" s="22" t="s">
        <v>8024</v>
      </c>
      <c r="G946" s="22" t="s">
        <v>163</v>
      </c>
      <c r="H946">
        <v>66101156</v>
      </c>
      <c r="I946" s="22" t="s">
        <v>1638</v>
      </c>
      <c r="J946" s="22" t="s">
        <v>1639</v>
      </c>
      <c r="K946" s="22" t="str">
        <f>_xlfn.TEXTBEFORE(Table1__4[[#This Row],[ParentName]],"-")</f>
        <v>BD10</v>
      </c>
      <c r="L946" s="22" t="str">
        <f>_xlfn.XLOOKUP(Table1__4[[#This Row],[MAAN8]],ASO!F:F,ASO!H:H,"")</f>
        <v>Sport &amp; Recreation</v>
      </c>
      <c r="M946" s="22" t="str">
        <f>_xlfn.XLOOKUP(Table1__4[[#This Row],[MAAN8]],program!A:A,program!E:E,"")</f>
        <v/>
      </c>
      <c r="N946" s="22" t="str">
        <f>_xlfn.XLOOKUP(Table1__4[[#This Row],[MAAN8]],program!A:A,program!F:F,"")</f>
        <v/>
      </c>
      <c r="O946" s="22">
        <f>SUMIFS(sellout!N:N,sellout!G:G,Table1__4[[#This Row],[MAAN8]])</f>
        <v>20</v>
      </c>
      <c r="P946" s="2" t="str">
        <f>IFERROR(Table1__4[[#This Row],[Actual]]/Table1__4[[#This Row],[Target]],"")</f>
        <v/>
      </c>
      <c r="Q946" s="22" t="str">
        <f>IFERROR(IF(Table1__4[[#This Row],[Target]]&gt;0,Table1__4[[#This Row],[Target]]-Table1__4[[#This Row],[Actual]],""),"")</f>
        <v/>
      </c>
    </row>
    <row r="947" spans="1:17" x14ac:dyDescent="0.75">
      <c r="A947" s="22" t="s">
        <v>10</v>
      </c>
      <c r="B947" s="22" t="s">
        <v>11</v>
      </c>
      <c r="C947" s="22" t="s">
        <v>46</v>
      </c>
      <c r="D947" s="22" t="s">
        <v>47</v>
      </c>
      <c r="E947" s="22" t="s">
        <v>101</v>
      </c>
      <c r="F947" s="22" t="s">
        <v>68</v>
      </c>
      <c r="G947" s="22" t="s">
        <v>102</v>
      </c>
      <c r="H947">
        <v>65051408</v>
      </c>
      <c r="I947" s="22" t="s">
        <v>1640</v>
      </c>
      <c r="J947" s="22" t="s">
        <v>1641</v>
      </c>
      <c r="K947" s="22" t="str">
        <f>_xlfn.TEXTBEFORE(Table1__4[[#This Row],[ParentName]],"-")</f>
        <v>HMcc</v>
      </c>
      <c r="L947" s="22" t="str">
        <f>_xlfn.XLOOKUP(Table1__4[[#This Row],[MAAN8]],ASO!F:F,ASO!H:H,"")</f>
        <v>Beverage Retail Store</v>
      </c>
      <c r="M947" s="22" t="str">
        <f>_xlfn.XLOOKUP(Table1__4[[#This Row],[MAAN8]],program!A:A,program!E:E,"")</f>
        <v>TPO</v>
      </c>
      <c r="N947" s="22">
        <f>_xlfn.XLOOKUP(Table1__4[[#This Row],[MAAN8]],program!A:A,program!F:F,"")</f>
        <v>1500</v>
      </c>
      <c r="O947" s="22">
        <f>SUMIFS(sellout!N:N,sellout!G:G,Table1__4[[#This Row],[MAAN8]])</f>
        <v>230</v>
      </c>
      <c r="P947" s="2">
        <f>IFERROR(Table1__4[[#This Row],[Actual]]/Table1__4[[#This Row],[Target]],"")</f>
        <v>0.15333333333333332</v>
      </c>
      <c r="Q947" s="22">
        <f>IFERROR(IF(Table1__4[[#This Row],[Target]]&gt;0,Table1__4[[#This Row],[Target]]-Table1__4[[#This Row],[Actual]],""),"")</f>
        <v>1270</v>
      </c>
    </row>
    <row r="948" spans="1:17" x14ac:dyDescent="0.75">
      <c r="A948" s="22" t="s">
        <v>10</v>
      </c>
      <c r="B948" s="22" t="s">
        <v>11</v>
      </c>
      <c r="C948" s="22" t="s">
        <v>22</v>
      </c>
      <c r="D948" s="22" t="s">
        <v>88</v>
      </c>
      <c r="E948" s="22" t="s">
        <v>346</v>
      </c>
      <c r="F948" s="22" t="s">
        <v>218</v>
      </c>
      <c r="G948" s="22" t="s">
        <v>347</v>
      </c>
      <c r="H948">
        <v>66151131</v>
      </c>
      <c r="I948" s="22" t="s">
        <v>1640</v>
      </c>
      <c r="J948" s="22" t="s">
        <v>1642</v>
      </c>
      <c r="K948" s="22" t="str">
        <f>_xlfn.TEXTBEFORE(Table1__4[[#This Row],[ParentName]],"-")</f>
        <v>BD11</v>
      </c>
      <c r="L948" s="22" t="str">
        <f>_xlfn.XLOOKUP(Table1__4[[#This Row],[MAAN8]],ASO!F:F,ASO!H:H,"")</f>
        <v>Grocery Store</v>
      </c>
      <c r="M948" s="22" t="str">
        <f>_xlfn.XLOOKUP(Table1__4[[#This Row],[MAAN8]],program!A:A,program!E:E,"")</f>
        <v/>
      </c>
      <c r="N948" s="22" t="str">
        <f>_xlfn.XLOOKUP(Table1__4[[#This Row],[MAAN8]],program!A:A,program!F:F,"")</f>
        <v/>
      </c>
      <c r="O948" s="22">
        <f>SUMIFS(sellout!N:N,sellout!G:G,Table1__4[[#This Row],[MAAN8]])</f>
        <v>10</v>
      </c>
      <c r="P948" s="2" t="str">
        <f>IFERROR(Table1__4[[#This Row],[Actual]]/Table1__4[[#This Row],[Target]],"")</f>
        <v/>
      </c>
      <c r="Q948" s="22" t="str">
        <f>IFERROR(IF(Table1__4[[#This Row],[Target]]&gt;0,Table1__4[[#This Row],[Target]]-Table1__4[[#This Row],[Actual]],""),"")</f>
        <v/>
      </c>
    </row>
    <row r="949" spans="1:17" x14ac:dyDescent="0.75">
      <c r="A949" s="22" t="s">
        <v>10</v>
      </c>
      <c r="B949" s="22" t="s">
        <v>11</v>
      </c>
      <c r="C949" s="22" t="s">
        <v>46</v>
      </c>
      <c r="D949" s="22" t="s">
        <v>47</v>
      </c>
      <c r="E949" s="22" t="s">
        <v>101</v>
      </c>
      <c r="F949" s="22" t="s">
        <v>68</v>
      </c>
      <c r="G949" s="22" t="s">
        <v>102</v>
      </c>
      <c r="H949">
        <v>65067926</v>
      </c>
      <c r="I949" s="22" t="s">
        <v>6975</v>
      </c>
      <c r="J949" s="22" t="s">
        <v>7364</v>
      </c>
      <c r="K949" s="22" t="str">
        <f>_xlfn.TEXTBEFORE(Table1__4[[#This Row],[ParentName]],"-")</f>
        <v>HMcc</v>
      </c>
      <c r="L949" s="22" t="str">
        <f>_xlfn.XLOOKUP(Table1__4[[#This Row],[MAAN8]],ASO!F:F,ASO!H:H,"")</f>
        <v/>
      </c>
      <c r="M949" s="22" t="str">
        <f>_xlfn.XLOOKUP(Table1__4[[#This Row],[MAAN8]],program!A:A,program!E:E,"")</f>
        <v>Target Incentive</v>
      </c>
      <c r="N949" s="22">
        <f>_xlfn.XLOOKUP(Table1__4[[#This Row],[MAAN8]],program!A:A,program!F:F,"")</f>
        <v>210</v>
      </c>
      <c r="O949" s="22">
        <f>SUMIFS(sellout!N:N,sellout!G:G,Table1__4[[#This Row],[MAAN8]])</f>
        <v>70</v>
      </c>
      <c r="P949" s="2">
        <f>IFERROR(Table1__4[[#This Row],[Actual]]/Table1__4[[#This Row],[Target]],"")</f>
        <v>0.33333333333333331</v>
      </c>
      <c r="Q949" s="22">
        <f>IFERROR(IF(Table1__4[[#This Row],[Target]]&gt;0,Table1__4[[#This Row],[Target]]-Table1__4[[#This Row],[Actual]],""),"")</f>
        <v>140</v>
      </c>
    </row>
    <row r="950" spans="1:17" x14ac:dyDescent="0.75">
      <c r="A950" s="22" t="s">
        <v>10</v>
      </c>
      <c r="B950" s="22" t="s">
        <v>11</v>
      </c>
      <c r="C950" s="22" t="s">
        <v>22</v>
      </c>
      <c r="D950" s="22" t="s">
        <v>23</v>
      </c>
      <c r="E950" s="22" t="s">
        <v>84</v>
      </c>
      <c r="F950" s="22" t="s">
        <v>63</v>
      </c>
      <c r="G950" s="22" t="s">
        <v>85</v>
      </c>
      <c r="H950">
        <v>66115363</v>
      </c>
      <c r="I950" s="22" t="s">
        <v>7153</v>
      </c>
      <c r="J950" s="22" t="s">
        <v>7446</v>
      </c>
      <c r="K950" s="22" t="str">
        <f>_xlfn.TEXTBEFORE(Table1__4[[#This Row],[ParentName]],"-")</f>
        <v>BD12</v>
      </c>
      <c r="L950" s="22" t="str">
        <f>_xlfn.XLOOKUP(Table1__4[[#This Row],[MAAN8]],ASO!F:F,ASO!H:H,"")</f>
        <v/>
      </c>
      <c r="M950" s="22" t="str">
        <f>_xlfn.XLOOKUP(Table1__4[[#This Row],[MAAN8]],program!A:A,program!E:E,"")</f>
        <v/>
      </c>
      <c r="N950" s="22" t="str">
        <f>_xlfn.XLOOKUP(Table1__4[[#This Row],[MAAN8]],program!A:A,program!F:F,"")</f>
        <v/>
      </c>
      <c r="O950" s="22">
        <f>SUMIFS(sellout!N:N,sellout!G:G,Table1__4[[#This Row],[MAAN8]])</f>
        <v>0</v>
      </c>
      <c r="P950" s="2" t="str">
        <f>IFERROR(Table1__4[[#This Row],[Actual]]/Table1__4[[#This Row],[Target]],"")</f>
        <v/>
      </c>
      <c r="Q950" s="22" t="str">
        <f>IFERROR(IF(Table1__4[[#This Row],[Target]]&gt;0,Table1__4[[#This Row],[Target]]-Table1__4[[#This Row],[Actual]],""),"")</f>
        <v/>
      </c>
    </row>
    <row r="951" spans="1:17" x14ac:dyDescent="0.75">
      <c r="A951" s="22" t="s">
        <v>10</v>
      </c>
      <c r="B951" s="22" t="s">
        <v>11</v>
      </c>
      <c r="C951" s="22" t="s">
        <v>12</v>
      </c>
      <c r="D951" s="22" t="s">
        <v>122</v>
      </c>
      <c r="E951" s="22" t="s">
        <v>158</v>
      </c>
      <c r="F951" s="22" t="s">
        <v>150</v>
      </c>
      <c r="G951" s="22" t="s">
        <v>159</v>
      </c>
      <c r="H951">
        <v>66111297</v>
      </c>
      <c r="I951" s="22" t="s">
        <v>1643</v>
      </c>
      <c r="J951" s="22" t="s">
        <v>1644</v>
      </c>
      <c r="K951" s="22" t="str">
        <f>_xlfn.TEXTBEFORE(Table1__4[[#This Row],[ParentName]],"-")</f>
        <v>BD10</v>
      </c>
      <c r="L951" s="22" t="str">
        <f>_xlfn.XLOOKUP(Table1__4[[#This Row],[MAAN8]],ASO!F:F,ASO!H:H,"")</f>
        <v>Grocery Store</v>
      </c>
      <c r="M951" s="22" t="str">
        <f>_xlfn.XLOOKUP(Table1__4[[#This Row],[MAAN8]],program!A:A,program!E:E,"")</f>
        <v/>
      </c>
      <c r="N951" s="22" t="str">
        <f>_xlfn.XLOOKUP(Table1__4[[#This Row],[MAAN8]],program!A:A,program!F:F,"")</f>
        <v/>
      </c>
      <c r="O951" s="22">
        <f>SUMIFS(sellout!N:N,sellout!G:G,Table1__4[[#This Row],[MAAN8]])</f>
        <v>0</v>
      </c>
      <c r="P951" s="2" t="str">
        <f>IFERROR(Table1__4[[#This Row],[Actual]]/Table1__4[[#This Row],[Target]],"")</f>
        <v/>
      </c>
      <c r="Q951" s="22" t="str">
        <f>IFERROR(IF(Table1__4[[#This Row],[Target]]&gt;0,Table1__4[[#This Row],[Target]]-Table1__4[[#This Row],[Actual]],""),"")</f>
        <v/>
      </c>
    </row>
    <row r="952" spans="1:17" x14ac:dyDescent="0.75">
      <c r="A952" s="22" t="s">
        <v>10</v>
      </c>
      <c r="B952" s="22" t="s">
        <v>11</v>
      </c>
      <c r="C952" s="22" t="s">
        <v>12</v>
      </c>
      <c r="D952" s="22" t="s">
        <v>122</v>
      </c>
      <c r="E952" s="22" t="s">
        <v>247</v>
      </c>
      <c r="F952" s="22" t="s">
        <v>150</v>
      </c>
      <c r="G952" s="22" t="s">
        <v>7741</v>
      </c>
      <c r="H952">
        <v>66106676</v>
      </c>
      <c r="I952" s="22" t="s">
        <v>1643</v>
      </c>
      <c r="J952" s="22" t="s">
        <v>1645</v>
      </c>
      <c r="K952" s="22" t="str">
        <f>_xlfn.TEXTBEFORE(Table1__4[[#This Row],[ParentName]],"-")</f>
        <v>BD10</v>
      </c>
      <c r="L952" s="22" t="str">
        <f>_xlfn.XLOOKUP(Table1__4[[#This Row],[MAAN8]],ASO!F:F,ASO!H:H,"")</f>
        <v>Grocery Store</v>
      </c>
      <c r="M952" s="22" t="str">
        <f>_xlfn.XLOOKUP(Table1__4[[#This Row],[MAAN8]],program!A:A,program!E:E,"")</f>
        <v/>
      </c>
      <c r="N952" s="22" t="str">
        <f>_xlfn.XLOOKUP(Table1__4[[#This Row],[MAAN8]],program!A:A,program!F:F,"")</f>
        <v/>
      </c>
      <c r="O952" s="22">
        <f>SUMIFS(sellout!N:N,sellout!G:G,Table1__4[[#This Row],[MAAN8]])</f>
        <v>0</v>
      </c>
      <c r="P952" s="2" t="str">
        <f>IFERROR(Table1__4[[#This Row],[Actual]]/Table1__4[[#This Row],[Target]],"")</f>
        <v/>
      </c>
      <c r="Q952" s="22" t="str">
        <f>IFERROR(IF(Table1__4[[#This Row],[Target]]&gt;0,Table1__4[[#This Row],[Target]]-Table1__4[[#This Row],[Actual]],""),"")</f>
        <v/>
      </c>
    </row>
    <row r="953" spans="1:17" x14ac:dyDescent="0.75">
      <c r="A953" s="22" t="s">
        <v>10</v>
      </c>
      <c r="B953" s="22" t="s">
        <v>11</v>
      </c>
      <c r="C953" s="22" t="s">
        <v>22</v>
      </c>
      <c r="D953" s="22" t="s">
        <v>180</v>
      </c>
      <c r="E953" s="22" t="s">
        <v>181</v>
      </c>
      <c r="F953" s="22" t="s">
        <v>182</v>
      </c>
      <c r="G953" s="22" t="s">
        <v>183</v>
      </c>
      <c r="H953">
        <v>66111895</v>
      </c>
      <c r="I953" s="22" t="s">
        <v>1646</v>
      </c>
      <c r="J953" s="22" t="s">
        <v>1647</v>
      </c>
      <c r="K953" s="22" t="str">
        <f>_xlfn.TEXTBEFORE(Table1__4[[#This Row],[ParentName]],"-")</f>
        <v>BD14</v>
      </c>
      <c r="L953" s="22" t="str">
        <f>_xlfn.XLOOKUP(Table1__4[[#This Row],[MAAN8]],ASO!F:F,ASO!H:H,"")</f>
        <v>Grocery Store</v>
      </c>
      <c r="M953" s="22" t="str">
        <f>_xlfn.XLOOKUP(Table1__4[[#This Row],[MAAN8]],program!A:A,program!E:E,"")</f>
        <v/>
      </c>
      <c r="N953" s="22" t="str">
        <f>_xlfn.XLOOKUP(Table1__4[[#This Row],[MAAN8]],program!A:A,program!F:F,"")</f>
        <v/>
      </c>
      <c r="O953" s="22">
        <f>SUMIFS(sellout!N:N,sellout!G:G,Table1__4[[#This Row],[MAAN8]])</f>
        <v>79</v>
      </c>
      <c r="P953" s="2" t="str">
        <f>IFERROR(Table1__4[[#This Row],[Actual]]/Table1__4[[#This Row],[Target]],"")</f>
        <v/>
      </c>
      <c r="Q953" s="22" t="str">
        <f>IFERROR(IF(Table1__4[[#This Row],[Target]]&gt;0,Table1__4[[#This Row],[Target]]-Table1__4[[#This Row],[Actual]],""),"")</f>
        <v/>
      </c>
    </row>
    <row r="954" spans="1:17" x14ac:dyDescent="0.75">
      <c r="A954" s="22" t="s">
        <v>10</v>
      </c>
      <c r="B954" s="22" t="s">
        <v>11</v>
      </c>
      <c r="C954" s="22" t="s">
        <v>22</v>
      </c>
      <c r="D954" s="22" t="s">
        <v>88</v>
      </c>
      <c r="E954" s="22" t="s">
        <v>62</v>
      </c>
      <c r="F954" s="22" t="s">
        <v>63</v>
      </c>
      <c r="G954" s="22" t="s">
        <v>64</v>
      </c>
      <c r="H954">
        <v>66100842</v>
      </c>
      <c r="I954" s="22" t="s">
        <v>1648</v>
      </c>
      <c r="J954" s="22" t="s">
        <v>1649</v>
      </c>
      <c r="K954" s="22" t="str">
        <f>_xlfn.TEXTBEFORE(Table1__4[[#This Row],[ParentName]],"-")</f>
        <v>BD11</v>
      </c>
      <c r="L954" s="22" t="str">
        <f>_xlfn.XLOOKUP(Table1__4[[#This Row],[MAAN8]],ASO!F:F,ASO!H:H,"")</f>
        <v>Grocery Store</v>
      </c>
      <c r="M954" s="22" t="str">
        <f>_xlfn.XLOOKUP(Table1__4[[#This Row],[MAAN8]],program!A:A,program!E:E,"")</f>
        <v/>
      </c>
      <c r="N954" s="22" t="str">
        <f>_xlfn.XLOOKUP(Table1__4[[#This Row],[MAAN8]],program!A:A,program!F:F,"")</f>
        <v/>
      </c>
      <c r="O954" s="22">
        <f>SUMIFS(sellout!N:N,sellout!G:G,Table1__4[[#This Row],[MAAN8]])</f>
        <v>0</v>
      </c>
      <c r="P954" s="2" t="str">
        <f>IFERROR(Table1__4[[#This Row],[Actual]]/Table1__4[[#This Row],[Target]],"")</f>
        <v/>
      </c>
      <c r="Q954" s="22" t="str">
        <f>IFERROR(IF(Table1__4[[#This Row],[Target]]&gt;0,Table1__4[[#This Row],[Target]]-Table1__4[[#This Row],[Actual]],""),"")</f>
        <v/>
      </c>
    </row>
    <row r="955" spans="1:17" x14ac:dyDescent="0.75">
      <c r="A955" s="22" t="s">
        <v>10</v>
      </c>
      <c r="B955" s="22" t="s">
        <v>11</v>
      </c>
      <c r="C955" s="22" t="s">
        <v>12</v>
      </c>
      <c r="D955" s="22" t="s">
        <v>13</v>
      </c>
      <c r="E955" s="22" t="s">
        <v>29</v>
      </c>
      <c r="F955" s="22" t="s">
        <v>30</v>
      </c>
      <c r="G955" s="22" t="s">
        <v>31</v>
      </c>
      <c r="H955">
        <v>66109751</v>
      </c>
      <c r="I955" s="22" t="s">
        <v>1650</v>
      </c>
      <c r="J955" s="22" t="s">
        <v>1651</v>
      </c>
      <c r="K955" s="22" t="str">
        <f>_xlfn.TEXTBEFORE(Table1__4[[#This Row],[ParentName]],"-")</f>
        <v>BD8</v>
      </c>
      <c r="L955" s="22" t="str">
        <f>_xlfn.XLOOKUP(Table1__4[[#This Row],[MAAN8]],ASO!F:F,ASO!H:H,"")</f>
        <v>Grocery Store</v>
      </c>
      <c r="M955" s="22" t="str">
        <f>_xlfn.XLOOKUP(Table1__4[[#This Row],[MAAN8]],program!A:A,program!E:E,"")</f>
        <v/>
      </c>
      <c r="N955" s="22" t="str">
        <f>_xlfn.XLOOKUP(Table1__4[[#This Row],[MAAN8]],program!A:A,program!F:F,"")</f>
        <v/>
      </c>
      <c r="O955" s="22">
        <f>SUMIFS(sellout!N:N,sellout!G:G,Table1__4[[#This Row],[MAAN8]])</f>
        <v>0</v>
      </c>
      <c r="P955" s="2" t="str">
        <f>IFERROR(Table1__4[[#This Row],[Actual]]/Table1__4[[#This Row],[Target]],"")</f>
        <v/>
      </c>
      <c r="Q955" s="22" t="str">
        <f>IFERROR(IF(Table1__4[[#This Row],[Target]]&gt;0,Table1__4[[#This Row],[Target]]-Table1__4[[#This Row],[Actual]],""),"")</f>
        <v/>
      </c>
    </row>
    <row r="956" spans="1:17" x14ac:dyDescent="0.75">
      <c r="A956" s="22" t="s">
        <v>10</v>
      </c>
      <c r="B956" s="22" t="s">
        <v>11</v>
      </c>
      <c r="C956" s="22" t="s">
        <v>12</v>
      </c>
      <c r="D956" s="22" t="s">
        <v>122</v>
      </c>
      <c r="E956" s="22" t="s">
        <v>252</v>
      </c>
      <c r="F956" s="22" t="s">
        <v>25</v>
      </c>
      <c r="G956" s="22" t="s">
        <v>253</v>
      </c>
      <c r="H956">
        <v>66106374</v>
      </c>
      <c r="I956" s="22" t="s">
        <v>1652</v>
      </c>
      <c r="J956" s="22" t="s">
        <v>1653</v>
      </c>
      <c r="K956" s="22" t="str">
        <f>_xlfn.TEXTBEFORE(Table1__4[[#This Row],[ParentName]],"-")</f>
        <v>BD10</v>
      </c>
      <c r="L956" s="22" t="str">
        <f>_xlfn.XLOOKUP(Table1__4[[#This Row],[MAAN8]],ASO!F:F,ASO!H:H,"")</f>
        <v>Grocery Store</v>
      </c>
      <c r="M956" s="22" t="str">
        <f>_xlfn.XLOOKUP(Table1__4[[#This Row],[MAAN8]],program!A:A,program!E:E,"")</f>
        <v/>
      </c>
      <c r="N956" s="22" t="str">
        <f>_xlfn.XLOOKUP(Table1__4[[#This Row],[MAAN8]],program!A:A,program!F:F,"")</f>
        <v/>
      </c>
      <c r="O956" s="22">
        <f>SUMIFS(sellout!N:N,sellout!G:G,Table1__4[[#This Row],[MAAN8]])</f>
        <v>8</v>
      </c>
      <c r="P956" s="2" t="str">
        <f>IFERROR(Table1__4[[#This Row],[Actual]]/Table1__4[[#This Row],[Target]],"")</f>
        <v/>
      </c>
      <c r="Q956" s="22" t="str">
        <f>IFERROR(IF(Table1__4[[#This Row],[Target]]&gt;0,Table1__4[[#This Row],[Target]]-Table1__4[[#This Row],[Actual]],""),"")</f>
        <v/>
      </c>
    </row>
    <row r="957" spans="1:17" x14ac:dyDescent="0.75">
      <c r="A957" s="22" t="s">
        <v>10</v>
      </c>
      <c r="B957" s="22" t="s">
        <v>11</v>
      </c>
      <c r="C957" s="22" t="s">
        <v>12</v>
      </c>
      <c r="D957" s="22" t="s">
        <v>122</v>
      </c>
      <c r="E957" s="22" t="s">
        <v>717</v>
      </c>
      <c r="F957" s="22" t="s">
        <v>237</v>
      </c>
      <c r="G957" s="22" t="s">
        <v>718</v>
      </c>
      <c r="H957">
        <v>66150416</v>
      </c>
      <c r="I957" s="22" t="s">
        <v>1654</v>
      </c>
      <c r="J957" s="22" t="s">
        <v>1655</v>
      </c>
      <c r="K957" s="22" t="str">
        <f>_xlfn.TEXTBEFORE(Table1__4[[#This Row],[ParentName]],"-")</f>
        <v>BD10</v>
      </c>
      <c r="L957" s="22" t="str">
        <f>_xlfn.XLOOKUP(Table1__4[[#This Row],[MAAN8]],ASO!F:F,ASO!H:H,"")</f>
        <v>Grocery Store</v>
      </c>
      <c r="M957" s="22" t="str">
        <f>_xlfn.XLOOKUP(Table1__4[[#This Row],[MAAN8]],program!A:A,program!E:E,"")</f>
        <v/>
      </c>
      <c r="N957" s="22" t="str">
        <f>_xlfn.XLOOKUP(Table1__4[[#This Row],[MAAN8]],program!A:A,program!F:F,"")</f>
        <v/>
      </c>
      <c r="O957" s="22">
        <f>SUMIFS(sellout!N:N,sellout!G:G,Table1__4[[#This Row],[MAAN8]])</f>
        <v>40</v>
      </c>
      <c r="P957" s="2" t="str">
        <f>IFERROR(Table1__4[[#This Row],[Actual]]/Table1__4[[#This Row],[Target]],"")</f>
        <v/>
      </c>
      <c r="Q957" s="22" t="str">
        <f>IFERROR(IF(Table1__4[[#This Row],[Target]]&gt;0,Table1__4[[#This Row],[Target]]-Table1__4[[#This Row],[Actual]],""),"")</f>
        <v/>
      </c>
    </row>
    <row r="958" spans="1:17" x14ac:dyDescent="0.75">
      <c r="A958" s="22" t="s">
        <v>10</v>
      </c>
      <c r="B958" s="22" t="s">
        <v>11</v>
      </c>
      <c r="C958" s="22" t="s">
        <v>12</v>
      </c>
      <c r="D958" s="22" t="s">
        <v>122</v>
      </c>
      <c r="E958" s="22" t="s">
        <v>309</v>
      </c>
      <c r="F958" s="22" t="s">
        <v>237</v>
      </c>
      <c r="G958" s="22" t="s">
        <v>310</v>
      </c>
      <c r="H958">
        <v>66105775</v>
      </c>
      <c r="I958" s="22" t="s">
        <v>1656</v>
      </c>
      <c r="J958" s="22" t="s">
        <v>1657</v>
      </c>
      <c r="K958" s="22" t="str">
        <f>_xlfn.TEXTBEFORE(Table1__4[[#This Row],[ParentName]],"-")</f>
        <v>BD10</v>
      </c>
      <c r="L958" s="22" t="str">
        <f>_xlfn.XLOOKUP(Table1__4[[#This Row],[MAAN8]],ASO!F:F,ASO!H:H,"")</f>
        <v>Grocery Store</v>
      </c>
      <c r="M958" s="22" t="str">
        <f>_xlfn.XLOOKUP(Table1__4[[#This Row],[MAAN8]],program!A:A,program!E:E,"")</f>
        <v/>
      </c>
      <c r="N958" s="22" t="str">
        <f>_xlfn.XLOOKUP(Table1__4[[#This Row],[MAAN8]],program!A:A,program!F:F,"")</f>
        <v/>
      </c>
      <c r="O958" s="22">
        <f>SUMIFS(sellout!N:N,sellout!G:G,Table1__4[[#This Row],[MAAN8]])</f>
        <v>110</v>
      </c>
      <c r="P958" s="2" t="str">
        <f>IFERROR(Table1__4[[#This Row],[Actual]]/Table1__4[[#This Row],[Target]],"")</f>
        <v/>
      </c>
      <c r="Q958" s="22" t="str">
        <f>IFERROR(IF(Table1__4[[#This Row],[Target]]&gt;0,Table1__4[[#This Row],[Target]]-Table1__4[[#This Row],[Actual]],""),"")</f>
        <v/>
      </c>
    </row>
    <row r="959" spans="1:17" x14ac:dyDescent="0.75">
      <c r="A959" s="22" t="s">
        <v>10</v>
      </c>
      <c r="B959" s="22" t="s">
        <v>11</v>
      </c>
      <c r="C959" s="22" t="s">
        <v>12</v>
      </c>
      <c r="D959" s="22" t="s">
        <v>122</v>
      </c>
      <c r="E959" s="22" t="s">
        <v>158</v>
      </c>
      <c r="F959" s="22" t="s">
        <v>150</v>
      </c>
      <c r="G959" s="22" t="s">
        <v>159</v>
      </c>
      <c r="H959">
        <v>66103694</v>
      </c>
      <c r="I959" s="22" t="s">
        <v>1658</v>
      </c>
      <c r="J959" s="22" t="s">
        <v>1659</v>
      </c>
      <c r="K959" s="22" t="str">
        <f>_xlfn.TEXTBEFORE(Table1__4[[#This Row],[ParentName]],"-")</f>
        <v>BD10</v>
      </c>
      <c r="L959" s="22" t="str">
        <f>_xlfn.XLOOKUP(Table1__4[[#This Row],[MAAN8]],ASO!F:F,ASO!H:H,"")</f>
        <v>Grocery Store</v>
      </c>
      <c r="M959" s="22" t="str">
        <f>_xlfn.XLOOKUP(Table1__4[[#This Row],[MAAN8]],program!A:A,program!E:E,"")</f>
        <v/>
      </c>
      <c r="N959" s="22" t="str">
        <f>_xlfn.XLOOKUP(Table1__4[[#This Row],[MAAN8]],program!A:A,program!F:F,"")</f>
        <v/>
      </c>
      <c r="O959" s="22">
        <f>SUMIFS(sellout!N:N,sellout!G:G,Table1__4[[#This Row],[MAAN8]])</f>
        <v>20</v>
      </c>
      <c r="P959" s="2" t="str">
        <f>IFERROR(Table1__4[[#This Row],[Actual]]/Table1__4[[#This Row],[Target]],"")</f>
        <v/>
      </c>
      <c r="Q959" s="22" t="str">
        <f>IFERROR(IF(Table1__4[[#This Row],[Target]]&gt;0,Table1__4[[#This Row],[Target]]-Table1__4[[#This Row],[Actual]],""),"")</f>
        <v/>
      </c>
    </row>
    <row r="960" spans="1:17" x14ac:dyDescent="0.75">
      <c r="A960" s="22" t="s">
        <v>10</v>
      </c>
      <c r="B960" s="22" t="s">
        <v>11</v>
      </c>
      <c r="C960" s="22" t="s">
        <v>12</v>
      </c>
      <c r="D960" s="22" t="s">
        <v>38</v>
      </c>
      <c r="E960" s="22" t="s">
        <v>166</v>
      </c>
      <c r="F960" s="22" t="s">
        <v>40</v>
      </c>
      <c r="G960" s="22" t="s">
        <v>167</v>
      </c>
      <c r="H960">
        <v>66155683</v>
      </c>
      <c r="I960" s="22" t="s">
        <v>7092</v>
      </c>
      <c r="J960" s="22" t="s">
        <v>7447</v>
      </c>
      <c r="K960" s="22" t="str">
        <f>_xlfn.TEXTBEFORE(Table1__4[[#This Row],[ParentName]],"-")</f>
        <v>BD16</v>
      </c>
      <c r="L960" s="22" t="str">
        <f>_xlfn.XLOOKUP(Table1__4[[#This Row],[MAAN8]],ASO!F:F,ASO!H:H,"")</f>
        <v/>
      </c>
      <c r="M960" s="22" t="str">
        <f>_xlfn.XLOOKUP(Table1__4[[#This Row],[MAAN8]],program!A:A,program!E:E,"")</f>
        <v/>
      </c>
      <c r="N960" s="22" t="str">
        <f>_xlfn.XLOOKUP(Table1__4[[#This Row],[MAAN8]],program!A:A,program!F:F,"")</f>
        <v/>
      </c>
      <c r="O960" s="22">
        <f>SUMIFS(sellout!N:N,sellout!G:G,Table1__4[[#This Row],[MAAN8]])</f>
        <v>10</v>
      </c>
      <c r="P960" s="2" t="str">
        <f>IFERROR(Table1__4[[#This Row],[Actual]]/Table1__4[[#This Row],[Target]],"")</f>
        <v/>
      </c>
      <c r="Q960" s="22" t="str">
        <f>IFERROR(IF(Table1__4[[#This Row],[Target]]&gt;0,Table1__4[[#This Row],[Target]]-Table1__4[[#This Row],[Actual]],""),"")</f>
        <v/>
      </c>
    </row>
    <row r="961" spans="1:17" x14ac:dyDescent="0.75">
      <c r="A961" s="22" t="s">
        <v>10</v>
      </c>
      <c r="B961" s="22" t="s">
        <v>11</v>
      </c>
      <c r="C961" s="22" t="s">
        <v>12</v>
      </c>
      <c r="D961" s="22" t="s">
        <v>38</v>
      </c>
      <c r="E961" s="22" t="s">
        <v>166</v>
      </c>
      <c r="F961" s="22" t="s">
        <v>40</v>
      </c>
      <c r="G961" s="22" t="s">
        <v>167</v>
      </c>
      <c r="H961">
        <v>66110653</v>
      </c>
      <c r="I961" s="22" t="s">
        <v>1660</v>
      </c>
      <c r="J961" s="22" t="s">
        <v>1661</v>
      </c>
      <c r="K961" s="22" t="str">
        <f>_xlfn.TEXTBEFORE(Table1__4[[#This Row],[ParentName]],"-")</f>
        <v>BD16</v>
      </c>
      <c r="L961" s="22" t="str">
        <f>_xlfn.XLOOKUP(Table1__4[[#This Row],[MAAN8]],ASO!F:F,ASO!H:H,"")</f>
        <v>Grocery Store</v>
      </c>
      <c r="M961" s="22" t="str">
        <f>_xlfn.XLOOKUP(Table1__4[[#This Row],[MAAN8]],program!A:A,program!E:E,"")</f>
        <v/>
      </c>
      <c r="N961" s="22" t="str">
        <f>_xlfn.XLOOKUP(Table1__4[[#This Row],[MAAN8]],program!A:A,program!F:F,"")</f>
        <v/>
      </c>
      <c r="O961" s="22">
        <f>SUMIFS(sellout!N:N,sellout!G:G,Table1__4[[#This Row],[MAAN8]])</f>
        <v>0</v>
      </c>
      <c r="P961" s="2" t="str">
        <f>IFERROR(Table1__4[[#This Row],[Actual]]/Table1__4[[#This Row],[Target]],"")</f>
        <v/>
      </c>
      <c r="Q961" s="22" t="str">
        <f>IFERROR(IF(Table1__4[[#This Row],[Target]]&gt;0,Table1__4[[#This Row],[Target]]-Table1__4[[#This Row],[Actual]],""),"")</f>
        <v/>
      </c>
    </row>
    <row r="962" spans="1:17" x14ac:dyDescent="0.75">
      <c r="A962" s="22" t="s">
        <v>10</v>
      </c>
      <c r="B962" s="22" t="s">
        <v>11</v>
      </c>
      <c r="C962" s="22" t="s">
        <v>12</v>
      </c>
      <c r="D962" s="22" t="s">
        <v>54</v>
      </c>
      <c r="E962" s="22" t="s">
        <v>14</v>
      </c>
      <c r="F962" s="22" t="s">
        <v>8024</v>
      </c>
      <c r="G962" s="22" t="s">
        <v>15</v>
      </c>
      <c r="H962">
        <v>66100388</v>
      </c>
      <c r="I962" s="22" t="s">
        <v>1660</v>
      </c>
      <c r="J962" s="22" t="s">
        <v>1662</v>
      </c>
      <c r="K962" s="22" t="str">
        <f>_xlfn.TEXTBEFORE(Table1__4[[#This Row],[ParentName]],"-")</f>
        <v>BD</v>
      </c>
      <c r="L962" s="22" t="str">
        <f>_xlfn.XLOOKUP(Table1__4[[#This Row],[MAAN8]],ASO!F:F,ASO!H:H,"")</f>
        <v>Premium Karaoke</v>
      </c>
      <c r="M962" s="22" t="str">
        <f>_xlfn.XLOOKUP(Table1__4[[#This Row],[MAAN8]],program!A:A,program!E:E,"")</f>
        <v/>
      </c>
      <c r="N962" s="22" t="str">
        <f>_xlfn.XLOOKUP(Table1__4[[#This Row],[MAAN8]],program!A:A,program!F:F,"")</f>
        <v/>
      </c>
      <c r="O962" s="22">
        <f>SUMIFS(sellout!N:N,sellout!G:G,Table1__4[[#This Row],[MAAN8]])</f>
        <v>0</v>
      </c>
      <c r="P962" s="2" t="str">
        <f>IFERROR(Table1__4[[#This Row],[Actual]]/Table1__4[[#This Row],[Target]],"")</f>
        <v/>
      </c>
      <c r="Q962" s="22" t="str">
        <f>IFERROR(IF(Table1__4[[#This Row],[Target]]&gt;0,Table1__4[[#This Row],[Target]]-Table1__4[[#This Row],[Actual]],""),"")</f>
        <v/>
      </c>
    </row>
    <row r="963" spans="1:17" x14ac:dyDescent="0.75">
      <c r="A963" s="22" t="s">
        <v>10</v>
      </c>
      <c r="B963" s="22" t="s">
        <v>11</v>
      </c>
      <c r="C963" s="22" t="s">
        <v>22</v>
      </c>
      <c r="D963" s="22" t="s">
        <v>23</v>
      </c>
      <c r="E963" s="22" t="s">
        <v>141</v>
      </c>
      <c r="F963" s="22" t="s">
        <v>25</v>
      </c>
      <c r="G963" s="22" t="s">
        <v>142</v>
      </c>
      <c r="H963">
        <v>66115244</v>
      </c>
      <c r="I963" s="22" t="s">
        <v>7646</v>
      </c>
      <c r="J963" s="22" t="s">
        <v>7836</v>
      </c>
      <c r="K963" s="22" t="str">
        <f>_xlfn.TEXTBEFORE(Table1__4[[#This Row],[ParentName]],"-")</f>
        <v>BD12</v>
      </c>
      <c r="L963" s="22" t="str">
        <f>_xlfn.XLOOKUP(Table1__4[[#This Row],[MAAN8]],ASO!F:F,ASO!H:H,"")</f>
        <v/>
      </c>
      <c r="M963" s="22" t="str">
        <f>_xlfn.XLOOKUP(Table1__4[[#This Row],[MAAN8]],program!A:A,program!E:E,"")</f>
        <v/>
      </c>
      <c r="N963" s="22" t="str">
        <f>_xlfn.XLOOKUP(Table1__4[[#This Row],[MAAN8]],program!A:A,program!F:F,"")</f>
        <v/>
      </c>
      <c r="O963" s="22">
        <f>SUMIFS(sellout!N:N,sellout!G:G,Table1__4[[#This Row],[MAAN8]])</f>
        <v>10</v>
      </c>
      <c r="P963" s="2" t="str">
        <f>IFERROR(Table1__4[[#This Row],[Actual]]/Table1__4[[#This Row],[Target]],"")</f>
        <v/>
      </c>
      <c r="Q963" s="22" t="str">
        <f>IFERROR(IF(Table1__4[[#This Row],[Target]]&gt;0,Table1__4[[#This Row],[Target]]-Table1__4[[#This Row],[Actual]],""),"")</f>
        <v/>
      </c>
    </row>
    <row r="964" spans="1:17" x14ac:dyDescent="0.75">
      <c r="A964" s="22" t="s">
        <v>10</v>
      </c>
      <c r="B964" s="22" t="s">
        <v>11</v>
      </c>
      <c r="C964" s="22" t="s">
        <v>22</v>
      </c>
      <c r="D964" s="22" t="s">
        <v>23</v>
      </c>
      <c r="E964" s="22" t="s">
        <v>84</v>
      </c>
      <c r="F964" s="22" t="s">
        <v>63</v>
      </c>
      <c r="G964" s="22" t="s">
        <v>85</v>
      </c>
      <c r="H964">
        <v>66152690</v>
      </c>
      <c r="I964" s="22" t="s">
        <v>1663</v>
      </c>
      <c r="J964" s="22" t="s">
        <v>1664</v>
      </c>
      <c r="K964" s="22" t="str">
        <f>_xlfn.TEXTBEFORE(Table1__4[[#This Row],[ParentName]],"-")</f>
        <v>BD12</v>
      </c>
      <c r="L964" s="22" t="str">
        <f>_xlfn.XLOOKUP(Table1__4[[#This Row],[MAAN8]],ASO!F:F,ASO!H:H,"")</f>
        <v>Grocery Store</v>
      </c>
      <c r="M964" s="22" t="str">
        <f>_xlfn.XLOOKUP(Table1__4[[#This Row],[MAAN8]],program!A:A,program!E:E,"")</f>
        <v/>
      </c>
      <c r="N964" s="22" t="str">
        <f>_xlfn.XLOOKUP(Table1__4[[#This Row],[MAAN8]],program!A:A,program!F:F,"")</f>
        <v/>
      </c>
      <c r="O964" s="22">
        <f>SUMIFS(sellout!N:N,sellout!G:G,Table1__4[[#This Row],[MAAN8]])</f>
        <v>0</v>
      </c>
      <c r="P964" s="2" t="str">
        <f>IFERROR(Table1__4[[#This Row],[Actual]]/Table1__4[[#This Row],[Target]],"")</f>
        <v/>
      </c>
      <c r="Q964" s="22" t="str">
        <f>IFERROR(IF(Table1__4[[#This Row],[Target]]&gt;0,Table1__4[[#This Row],[Target]]-Table1__4[[#This Row],[Actual]],""),"")</f>
        <v/>
      </c>
    </row>
    <row r="965" spans="1:17" x14ac:dyDescent="0.75">
      <c r="A965" s="22" t="s">
        <v>10</v>
      </c>
      <c r="B965" s="22" t="s">
        <v>11</v>
      </c>
      <c r="C965" s="22" t="s">
        <v>12</v>
      </c>
      <c r="D965" s="22" t="s">
        <v>122</v>
      </c>
      <c r="E965" s="22" t="s">
        <v>149</v>
      </c>
      <c r="F965" s="22" t="s">
        <v>150</v>
      </c>
      <c r="G965" s="22" t="s">
        <v>151</v>
      </c>
      <c r="H965">
        <v>66106715</v>
      </c>
      <c r="I965" s="22" t="s">
        <v>1665</v>
      </c>
      <c r="J965" s="22" t="s">
        <v>1666</v>
      </c>
      <c r="K965" s="22" t="str">
        <f>_xlfn.TEXTBEFORE(Table1__4[[#This Row],[ParentName]],"-")</f>
        <v>BD10</v>
      </c>
      <c r="L965" s="22" t="str">
        <f>_xlfn.XLOOKUP(Table1__4[[#This Row],[MAAN8]],ASO!F:F,ASO!H:H,"")</f>
        <v>Grocery Store</v>
      </c>
      <c r="M965" s="22" t="str">
        <f>_xlfn.XLOOKUP(Table1__4[[#This Row],[MAAN8]],program!A:A,program!E:E,"")</f>
        <v/>
      </c>
      <c r="N965" s="22" t="str">
        <f>_xlfn.XLOOKUP(Table1__4[[#This Row],[MAAN8]],program!A:A,program!F:F,"")</f>
        <v/>
      </c>
      <c r="O965" s="22">
        <f>SUMIFS(sellout!N:N,sellout!G:G,Table1__4[[#This Row],[MAAN8]])</f>
        <v>0</v>
      </c>
      <c r="P965" s="2" t="str">
        <f>IFERROR(Table1__4[[#This Row],[Actual]]/Table1__4[[#This Row],[Target]],"")</f>
        <v/>
      </c>
      <c r="Q965" s="22" t="str">
        <f>IFERROR(IF(Table1__4[[#This Row],[Target]]&gt;0,Table1__4[[#This Row],[Target]]-Table1__4[[#This Row],[Actual]],""),"")</f>
        <v/>
      </c>
    </row>
    <row r="966" spans="1:17" x14ac:dyDescent="0.75">
      <c r="A966" s="22" t="s">
        <v>10</v>
      </c>
      <c r="B966" s="22" t="s">
        <v>11</v>
      </c>
      <c r="C966" s="22" t="s">
        <v>12</v>
      </c>
      <c r="D966" s="22" t="s">
        <v>122</v>
      </c>
      <c r="E966" s="22" t="s">
        <v>200</v>
      </c>
      <c r="F966" s="22" t="s">
        <v>201</v>
      </c>
      <c r="G966" s="22" t="s">
        <v>18</v>
      </c>
      <c r="H966">
        <v>66101985</v>
      </c>
      <c r="I966" s="22" t="s">
        <v>1667</v>
      </c>
      <c r="J966" s="22" t="s">
        <v>1668</v>
      </c>
      <c r="K966" s="22" t="str">
        <f>_xlfn.TEXTBEFORE(Table1__4[[#This Row],[ParentName]],"-")</f>
        <v>BD10</v>
      </c>
      <c r="L966" s="22" t="str">
        <f>_xlfn.XLOOKUP(Table1__4[[#This Row],[MAAN8]],ASO!F:F,ASO!H:H,"")</f>
        <v>Sub Distributor</v>
      </c>
      <c r="M966" s="22" t="str">
        <f>_xlfn.XLOOKUP(Table1__4[[#This Row],[MAAN8]],program!A:A,program!E:E,"")</f>
        <v/>
      </c>
      <c r="N966" s="22" t="str">
        <f>_xlfn.XLOOKUP(Table1__4[[#This Row],[MAAN8]],program!A:A,program!F:F,"")</f>
        <v/>
      </c>
      <c r="O966" s="22">
        <f>SUMIFS(sellout!N:N,sellout!G:G,Table1__4[[#This Row],[MAAN8]])</f>
        <v>275</v>
      </c>
      <c r="P966" s="2" t="str">
        <f>IFERROR(Table1__4[[#This Row],[Actual]]/Table1__4[[#This Row],[Target]],"")</f>
        <v/>
      </c>
      <c r="Q966" s="22" t="str">
        <f>IFERROR(IF(Table1__4[[#This Row],[Target]]&gt;0,Table1__4[[#This Row],[Target]]-Table1__4[[#This Row],[Actual]],""),"")</f>
        <v/>
      </c>
    </row>
    <row r="967" spans="1:17" x14ac:dyDescent="0.75">
      <c r="A967" s="22" t="s">
        <v>10</v>
      </c>
      <c r="B967" s="22" t="s">
        <v>11</v>
      </c>
      <c r="C967" s="22" t="s">
        <v>12</v>
      </c>
      <c r="D967" s="22" t="s">
        <v>54</v>
      </c>
      <c r="E967" s="22" t="s">
        <v>97</v>
      </c>
      <c r="F967" s="22" t="s">
        <v>30</v>
      </c>
      <c r="G967" s="22" t="s">
        <v>98</v>
      </c>
      <c r="H967">
        <v>66109787</v>
      </c>
      <c r="I967" s="22" t="s">
        <v>1669</v>
      </c>
      <c r="J967" s="22" t="s">
        <v>1069</v>
      </c>
      <c r="K967" s="22" t="str">
        <f>_xlfn.TEXTBEFORE(Table1__4[[#This Row],[ParentName]],"-")</f>
        <v>BD</v>
      </c>
      <c r="L967" s="22" t="str">
        <f>_xlfn.XLOOKUP(Table1__4[[#This Row],[MAAN8]],ASO!F:F,ASO!H:H,"")</f>
        <v>Grocery Store</v>
      </c>
      <c r="M967" s="22" t="str">
        <f>_xlfn.XLOOKUP(Table1__4[[#This Row],[MAAN8]],program!A:A,program!E:E,"")</f>
        <v/>
      </c>
      <c r="N967" s="22" t="str">
        <f>_xlfn.XLOOKUP(Table1__4[[#This Row],[MAAN8]],program!A:A,program!F:F,"")</f>
        <v/>
      </c>
      <c r="O967" s="22">
        <f>SUMIFS(sellout!N:N,sellout!G:G,Table1__4[[#This Row],[MAAN8]])</f>
        <v>50</v>
      </c>
      <c r="P967" s="2" t="str">
        <f>IFERROR(Table1__4[[#This Row],[Actual]]/Table1__4[[#This Row],[Target]],"")</f>
        <v/>
      </c>
      <c r="Q967" s="22" t="str">
        <f>IFERROR(IF(Table1__4[[#This Row],[Target]]&gt;0,Table1__4[[#This Row],[Target]]-Table1__4[[#This Row],[Actual]],""),"")</f>
        <v/>
      </c>
    </row>
    <row r="968" spans="1:17" x14ac:dyDescent="0.75">
      <c r="A968" s="22" t="s">
        <v>10</v>
      </c>
      <c r="B968" s="22" t="s">
        <v>11</v>
      </c>
      <c r="C968" s="22" t="s">
        <v>22</v>
      </c>
      <c r="D968" s="22" t="s">
        <v>180</v>
      </c>
      <c r="E968" s="22" t="s">
        <v>928</v>
      </c>
      <c r="F968" s="22" t="s">
        <v>182</v>
      </c>
      <c r="G968" s="22" t="s">
        <v>929</v>
      </c>
      <c r="H968">
        <v>66106799</v>
      </c>
      <c r="I968" s="22" t="s">
        <v>1670</v>
      </c>
      <c r="J968" s="22" t="s">
        <v>1671</v>
      </c>
      <c r="K968" s="22" t="str">
        <f>_xlfn.TEXTBEFORE(Table1__4[[#This Row],[ParentName]],"-")</f>
        <v>BD14</v>
      </c>
      <c r="L968" s="22" t="str">
        <f>_xlfn.XLOOKUP(Table1__4[[#This Row],[MAAN8]],ASO!F:F,ASO!H:H,"")</f>
        <v>Beverage Retail Store</v>
      </c>
      <c r="M968" s="22" t="str">
        <f>_xlfn.XLOOKUP(Table1__4[[#This Row],[MAAN8]],program!A:A,program!E:E,"")</f>
        <v/>
      </c>
      <c r="N968" s="22" t="str">
        <f>_xlfn.XLOOKUP(Table1__4[[#This Row],[MAAN8]],program!A:A,program!F:F,"")</f>
        <v/>
      </c>
      <c r="O968" s="22">
        <f>SUMIFS(sellout!N:N,sellout!G:G,Table1__4[[#This Row],[MAAN8]])</f>
        <v>200</v>
      </c>
      <c r="P968" s="2" t="str">
        <f>IFERROR(Table1__4[[#This Row],[Actual]]/Table1__4[[#This Row],[Target]],"")</f>
        <v/>
      </c>
      <c r="Q968" s="22" t="str">
        <f>IFERROR(IF(Table1__4[[#This Row],[Target]]&gt;0,Table1__4[[#This Row],[Target]]-Table1__4[[#This Row],[Actual]],""),"")</f>
        <v/>
      </c>
    </row>
    <row r="969" spans="1:17" x14ac:dyDescent="0.75">
      <c r="A969" s="22" t="s">
        <v>10</v>
      </c>
      <c r="B969" s="22" t="s">
        <v>11</v>
      </c>
      <c r="C969" s="22" t="s">
        <v>46</v>
      </c>
      <c r="D969" s="22" t="s">
        <v>76</v>
      </c>
      <c r="E969" s="22" t="s">
        <v>270</v>
      </c>
      <c r="F969" s="22" t="s">
        <v>49</v>
      </c>
      <c r="G969" s="22" t="s">
        <v>271</v>
      </c>
      <c r="H969">
        <v>65047925</v>
      </c>
      <c r="I969" s="22" t="s">
        <v>1672</v>
      </c>
      <c r="J969" s="22" t="s">
        <v>1673</v>
      </c>
      <c r="K969" s="22" t="str">
        <f>_xlfn.TEXTBEFORE(Table1__4[[#This Row],[ParentName]],"-")</f>
        <v>PC</v>
      </c>
      <c r="L969" s="22" t="str">
        <f>_xlfn.XLOOKUP(Table1__4[[#This Row],[MAAN8]],ASO!F:F,ASO!H:H,"")</f>
        <v>Beverage Retail Store</v>
      </c>
      <c r="M969" s="22" t="str">
        <f>_xlfn.XLOOKUP(Table1__4[[#This Row],[MAAN8]],program!A:A,program!E:E,"")</f>
        <v>Target Incentive</v>
      </c>
      <c r="N969" s="22">
        <f>_xlfn.XLOOKUP(Table1__4[[#This Row],[MAAN8]],program!A:A,program!F:F,"")</f>
        <v>510</v>
      </c>
      <c r="O969" s="22">
        <f>SUMIFS(sellout!N:N,sellout!G:G,Table1__4[[#This Row],[MAAN8]])</f>
        <v>220</v>
      </c>
      <c r="P969" s="2">
        <f>IFERROR(Table1__4[[#This Row],[Actual]]/Table1__4[[#This Row],[Target]],"")</f>
        <v>0.43137254901960786</v>
      </c>
      <c r="Q969" s="22">
        <f>IFERROR(IF(Table1__4[[#This Row],[Target]]&gt;0,Table1__4[[#This Row],[Target]]-Table1__4[[#This Row],[Actual]],""),"")</f>
        <v>290</v>
      </c>
    </row>
    <row r="970" spans="1:17" x14ac:dyDescent="0.75">
      <c r="A970" s="22" t="s">
        <v>10</v>
      </c>
      <c r="B970" s="22" t="s">
        <v>11</v>
      </c>
      <c r="C970" s="22" t="s">
        <v>12</v>
      </c>
      <c r="D970" s="22" t="s">
        <v>122</v>
      </c>
      <c r="E970" s="22" t="s">
        <v>240</v>
      </c>
      <c r="F970" s="22" t="s">
        <v>237</v>
      </c>
      <c r="G970" s="22" t="s">
        <v>241</v>
      </c>
      <c r="H970">
        <v>66103048</v>
      </c>
      <c r="I970" s="22" t="s">
        <v>1674</v>
      </c>
      <c r="J970" s="22" t="s">
        <v>1675</v>
      </c>
      <c r="K970" s="22" t="str">
        <f>_xlfn.TEXTBEFORE(Table1__4[[#This Row],[ParentName]],"-")</f>
        <v>BD10</v>
      </c>
      <c r="L970" s="22" t="str">
        <f>_xlfn.XLOOKUP(Table1__4[[#This Row],[MAAN8]],ASO!F:F,ASO!H:H,"")</f>
        <v>Grocery Store</v>
      </c>
      <c r="M970" s="22" t="str">
        <f>_xlfn.XLOOKUP(Table1__4[[#This Row],[MAAN8]],program!A:A,program!E:E,"")</f>
        <v/>
      </c>
      <c r="N970" s="22" t="str">
        <f>_xlfn.XLOOKUP(Table1__4[[#This Row],[MAAN8]],program!A:A,program!F:F,"")</f>
        <v/>
      </c>
      <c r="O970" s="22">
        <f>SUMIFS(sellout!N:N,sellout!G:G,Table1__4[[#This Row],[MAAN8]])</f>
        <v>30</v>
      </c>
      <c r="P970" s="2" t="str">
        <f>IFERROR(Table1__4[[#This Row],[Actual]]/Table1__4[[#This Row],[Target]],"")</f>
        <v/>
      </c>
      <c r="Q970" s="22" t="str">
        <f>IFERROR(IF(Table1__4[[#This Row],[Target]]&gt;0,Table1__4[[#This Row],[Target]]-Table1__4[[#This Row],[Actual]],""),"")</f>
        <v/>
      </c>
    </row>
    <row r="971" spans="1:17" x14ac:dyDescent="0.75">
      <c r="A971" s="22" t="s">
        <v>10</v>
      </c>
      <c r="B971" s="22" t="s">
        <v>11</v>
      </c>
      <c r="C971" s="22" t="s">
        <v>12</v>
      </c>
      <c r="D971" s="22" t="s">
        <v>54</v>
      </c>
      <c r="E971" s="22" t="s">
        <v>188</v>
      </c>
      <c r="F971" s="22" t="s">
        <v>182</v>
      </c>
      <c r="G971" s="22" t="s">
        <v>189</v>
      </c>
      <c r="H971">
        <v>66153935</v>
      </c>
      <c r="I971" s="22" t="s">
        <v>1676</v>
      </c>
      <c r="J971" s="22" t="s">
        <v>1677</v>
      </c>
      <c r="K971" s="22" t="str">
        <f>_xlfn.TEXTBEFORE(Table1__4[[#This Row],[ParentName]],"-")</f>
        <v>BD</v>
      </c>
      <c r="L971" s="22" t="str">
        <f>_xlfn.XLOOKUP(Table1__4[[#This Row],[MAAN8]],ASO!F:F,ASO!H:H,"")</f>
        <v>Grocery Store</v>
      </c>
      <c r="M971" s="22" t="str">
        <f>_xlfn.XLOOKUP(Table1__4[[#This Row],[MAAN8]],program!A:A,program!E:E,"")</f>
        <v/>
      </c>
      <c r="N971" s="22" t="str">
        <f>_xlfn.XLOOKUP(Table1__4[[#This Row],[MAAN8]],program!A:A,program!F:F,"")</f>
        <v/>
      </c>
      <c r="O971" s="22">
        <f>SUMIFS(sellout!N:N,sellout!G:G,Table1__4[[#This Row],[MAAN8]])</f>
        <v>0</v>
      </c>
      <c r="P971" s="2" t="str">
        <f>IFERROR(Table1__4[[#This Row],[Actual]]/Table1__4[[#This Row],[Target]],"")</f>
        <v/>
      </c>
      <c r="Q971" s="22" t="str">
        <f>IFERROR(IF(Table1__4[[#This Row],[Target]]&gt;0,Table1__4[[#This Row],[Target]]-Table1__4[[#This Row],[Actual]],""),"")</f>
        <v/>
      </c>
    </row>
    <row r="972" spans="1:17" x14ac:dyDescent="0.75">
      <c r="A972" s="22" t="s">
        <v>10</v>
      </c>
      <c r="B972" s="22" t="s">
        <v>11</v>
      </c>
      <c r="C972" s="22" t="s">
        <v>46</v>
      </c>
      <c r="D972" s="22" t="s">
        <v>47</v>
      </c>
      <c r="E972" s="22" t="s">
        <v>138</v>
      </c>
      <c r="F972" s="22" t="s">
        <v>78</v>
      </c>
      <c r="G972" s="22" t="s">
        <v>139</v>
      </c>
      <c r="H972">
        <v>65704867</v>
      </c>
      <c r="I972" s="22" t="s">
        <v>1678</v>
      </c>
      <c r="J972" s="22" t="s">
        <v>1679</v>
      </c>
      <c r="K972" s="22" t="str">
        <f>_xlfn.TEXTBEFORE(Table1__4[[#This Row],[ParentName]],"-")</f>
        <v>HMcc</v>
      </c>
      <c r="L972" s="22" t="str">
        <f>_xlfn.XLOOKUP(Table1__4[[#This Row],[MAAN8]],ASO!F:F,ASO!H:H,"")</f>
        <v>Quan Nhau Top</v>
      </c>
      <c r="M972" s="22" t="str">
        <f>_xlfn.XLOOKUP(Table1__4[[#This Row],[MAAN8]],program!A:A,program!E:E,"")</f>
        <v>Tie-up</v>
      </c>
      <c r="N972" s="22">
        <f>_xlfn.XLOOKUP(Table1__4[[#This Row],[MAAN8]],program!A:A,program!F:F,"")</f>
        <v>0</v>
      </c>
      <c r="O972" s="22">
        <f>SUMIFS(sellout!N:N,sellout!G:G,Table1__4[[#This Row],[MAAN8]])</f>
        <v>70</v>
      </c>
      <c r="P972" s="2" t="str">
        <f>IFERROR(Table1__4[[#This Row],[Actual]]/Table1__4[[#This Row],[Target]],"")</f>
        <v/>
      </c>
      <c r="Q972" s="22" t="str">
        <f>IFERROR(IF(Table1__4[[#This Row],[Target]]&gt;0,Table1__4[[#This Row],[Target]]-Table1__4[[#This Row],[Actual]],""),"")</f>
        <v/>
      </c>
    </row>
    <row r="973" spans="1:17" x14ac:dyDescent="0.75">
      <c r="A973" s="22" t="s">
        <v>10</v>
      </c>
      <c r="B973" s="22" t="s">
        <v>11</v>
      </c>
      <c r="C973" s="22" t="s">
        <v>12</v>
      </c>
      <c r="D973" s="22" t="s">
        <v>38</v>
      </c>
      <c r="E973" s="22" t="s">
        <v>134</v>
      </c>
      <c r="F973" s="22" t="s">
        <v>40</v>
      </c>
      <c r="G973" s="22" t="s">
        <v>135</v>
      </c>
      <c r="H973">
        <v>66105701</v>
      </c>
      <c r="I973" s="22" t="s">
        <v>1680</v>
      </c>
      <c r="J973" s="22" t="s">
        <v>1681</v>
      </c>
      <c r="K973" s="22" t="str">
        <f>_xlfn.TEXTBEFORE(Table1__4[[#This Row],[ParentName]],"-")</f>
        <v>BD16</v>
      </c>
      <c r="L973" s="22" t="str">
        <f>_xlfn.XLOOKUP(Table1__4[[#This Row],[MAAN8]],ASO!F:F,ASO!H:H,"")</f>
        <v>Quan Nhau Mainstream</v>
      </c>
      <c r="M973" s="22" t="str">
        <f>_xlfn.XLOOKUP(Table1__4[[#This Row],[MAAN8]],program!A:A,program!E:E,"")</f>
        <v/>
      </c>
      <c r="N973" s="22" t="str">
        <f>_xlfn.XLOOKUP(Table1__4[[#This Row],[MAAN8]],program!A:A,program!F:F,"")</f>
        <v/>
      </c>
      <c r="O973" s="22">
        <f>SUMIFS(sellout!N:N,sellout!G:G,Table1__4[[#This Row],[MAAN8]])</f>
        <v>0</v>
      </c>
      <c r="P973" s="2" t="str">
        <f>IFERROR(Table1__4[[#This Row],[Actual]]/Table1__4[[#This Row],[Target]],"")</f>
        <v/>
      </c>
      <c r="Q973" s="22" t="str">
        <f>IFERROR(IF(Table1__4[[#This Row],[Target]]&gt;0,Table1__4[[#This Row],[Target]]-Table1__4[[#This Row],[Actual]],""),"")</f>
        <v/>
      </c>
    </row>
    <row r="974" spans="1:17" x14ac:dyDescent="0.75">
      <c r="A974" s="22" t="s">
        <v>10</v>
      </c>
      <c r="B974" s="22" t="s">
        <v>11</v>
      </c>
      <c r="C974" s="22" t="s">
        <v>46</v>
      </c>
      <c r="D974" s="22" t="s">
        <v>76</v>
      </c>
      <c r="E974" s="22" t="s">
        <v>105</v>
      </c>
      <c r="F974" s="22" t="s">
        <v>49</v>
      </c>
      <c r="G974" s="22" t="s">
        <v>106</v>
      </c>
      <c r="H974">
        <v>65721050</v>
      </c>
      <c r="I974" s="22" t="s">
        <v>1682</v>
      </c>
      <c r="J974" s="22" t="s">
        <v>1683</v>
      </c>
      <c r="K974" s="22" t="str">
        <f>_xlfn.TEXTBEFORE(Table1__4[[#This Row],[ParentName]],"-")</f>
        <v>PC</v>
      </c>
      <c r="L974" s="22" t="str">
        <f>_xlfn.XLOOKUP(Table1__4[[#This Row],[MAAN8]],ASO!F:F,ASO!H:H,"")</f>
        <v>Grocery Store - Home Delivery</v>
      </c>
      <c r="M974" s="22" t="str">
        <f>_xlfn.XLOOKUP(Table1__4[[#This Row],[MAAN8]],program!A:A,program!E:E,"")</f>
        <v>Target Incentive</v>
      </c>
      <c r="N974" s="22">
        <f>_xlfn.XLOOKUP(Table1__4[[#This Row],[MAAN8]],program!A:A,program!F:F,"")</f>
        <v>180</v>
      </c>
      <c r="O974" s="22">
        <f>SUMIFS(sellout!N:N,sellout!G:G,Table1__4[[#This Row],[MAAN8]])</f>
        <v>10</v>
      </c>
      <c r="P974" s="2">
        <f>IFERROR(Table1__4[[#This Row],[Actual]]/Table1__4[[#This Row],[Target]],"")</f>
        <v>5.5555555555555552E-2</v>
      </c>
      <c r="Q974" s="22">
        <f>IFERROR(IF(Table1__4[[#This Row],[Target]]&gt;0,Table1__4[[#This Row],[Target]]-Table1__4[[#This Row],[Actual]],""),"")</f>
        <v>170</v>
      </c>
    </row>
    <row r="975" spans="1:17" x14ac:dyDescent="0.75">
      <c r="A975" s="22" t="s">
        <v>10</v>
      </c>
      <c r="B975" s="22" t="s">
        <v>11</v>
      </c>
      <c r="C975" s="22" t="s">
        <v>22</v>
      </c>
      <c r="D975" s="22" t="s">
        <v>88</v>
      </c>
      <c r="E975" s="22" t="s">
        <v>447</v>
      </c>
      <c r="F975" s="22" t="s">
        <v>218</v>
      </c>
      <c r="G975" s="22" t="s">
        <v>448</v>
      </c>
      <c r="H975">
        <v>66106622</v>
      </c>
      <c r="I975" s="22" t="s">
        <v>1684</v>
      </c>
      <c r="J975" s="22" t="s">
        <v>7517</v>
      </c>
      <c r="K975" s="22" t="str">
        <f>_xlfn.TEXTBEFORE(Table1__4[[#This Row],[ParentName]],"-")</f>
        <v>BD11</v>
      </c>
      <c r="L975" s="22" t="str">
        <f>_xlfn.XLOOKUP(Table1__4[[#This Row],[MAAN8]],ASO!F:F,ASO!H:H,"")</f>
        <v/>
      </c>
      <c r="M975" s="22" t="str">
        <f>_xlfn.XLOOKUP(Table1__4[[#This Row],[MAAN8]],program!A:A,program!E:E,"")</f>
        <v/>
      </c>
      <c r="N975" s="22" t="str">
        <f>_xlfn.XLOOKUP(Table1__4[[#This Row],[MAAN8]],program!A:A,program!F:F,"")</f>
        <v/>
      </c>
      <c r="O975" s="22">
        <f>SUMIFS(sellout!N:N,sellout!G:G,Table1__4[[#This Row],[MAAN8]])</f>
        <v>8</v>
      </c>
      <c r="P975" s="2" t="str">
        <f>IFERROR(Table1__4[[#This Row],[Actual]]/Table1__4[[#This Row],[Target]],"")</f>
        <v/>
      </c>
      <c r="Q975" s="22" t="str">
        <f>IFERROR(IF(Table1__4[[#This Row],[Target]]&gt;0,Table1__4[[#This Row],[Target]]-Table1__4[[#This Row],[Actual]],""),"")</f>
        <v/>
      </c>
    </row>
    <row r="976" spans="1:17" x14ac:dyDescent="0.75">
      <c r="A976" s="22" t="s">
        <v>10</v>
      </c>
      <c r="B976" s="22" t="s">
        <v>11</v>
      </c>
      <c r="C976" s="22" t="s">
        <v>22</v>
      </c>
      <c r="D976" s="22" t="s">
        <v>23</v>
      </c>
      <c r="E976" s="22" t="s">
        <v>34</v>
      </c>
      <c r="F976" s="22" t="s">
        <v>25</v>
      </c>
      <c r="G976" s="22" t="s">
        <v>35</v>
      </c>
      <c r="H976">
        <v>66113732</v>
      </c>
      <c r="I976" s="22" t="s">
        <v>1684</v>
      </c>
      <c r="J976" s="22" t="s">
        <v>1685</v>
      </c>
      <c r="K976" s="22" t="str">
        <f>_xlfn.TEXTBEFORE(Table1__4[[#This Row],[ParentName]],"-")</f>
        <v>BD12</v>
      </c>
      <c r="L976" s="22" t="str">
        <f>_xlfn.XLOOKUP(Table1__4[[#This Row],[MAAN8]],ASO!F:F,ASO!H:H,"")</f>
        <v>Grocery Store</v>
      </c>
      <c r="M976" s="22" t="str">
        <f>_xlfn.XLOOKUP(Table1__4[[#This Row],[MAAN8]],program!A:A,program!E:E,"")</f>
        <v/>
      </c>
      <c r="N976" s="22" t="str">
        <f>_xlfn.XLOOKUP(Table1__4[[#This Row],[MAAN8]],program!A:A,program!F:F,"")</f>
        <v/>
      </c>
      <c r="O976" s="22">
        <f>SUMIFS(sellout!N:N,sellout!G:G,Table1__4[[#This Row],[MAAN8]])</f>
        <v>165</v>
      </c>
      <c r="P976" s="2" t="str">
        <f>IFERROR(Table1__4[[#This Row],[Actual]]/Table1__4[[#This Row],[Target]],"")</f>
        <v/>
      </c>
      <c r="Q976" s="22" t="str">
        <f>IFERROR(IF(Table1__4[[#This Row],[Target]]&gt;0,Table1__4[[#This Row],[Target]]-Table1__4[[#This Row],[Actual]],""),"")</f>
        <v/>
      </c>
    </row>
    <row r="977" spans="1:17" x14ac:dyDescent="0.75">
      <c r="A977" s="22" t="s">
        <v>10</v>
      </c>
      <c r="B977" s="22" t="s">
        <v>11</v>
      </c>
      <c r="C977" s="22" t="s">
        <v>12</v>
      </c>
      <c r="D977" s="22" t="s">
        <v>122</v>
      </c>
      <c r="E977" s="22" t="s">
        <v>240</v>
      </c>
      <c r="F977" s="22" t="s">
        <v>237</v>
      </c>
      <c r="G977" s="22" t="s">
        <v>241</v>
      </c>
      <c r="H977">
        <v>66151715</v>
      </c>
      <c r="I977" s="22" t="s">
        <v>1684</v>
      </c>
      <c r="J977" s="22" t="s">
        <v>1686</v>
      </c>
      <c r="K977" s="22" t="str">
        <f>_xlfn.TEXTBEFORE(Table1__4[[#This Row],[ParentName]],"-")</f>
        <v>BD10</v>
      </c>
      <c r="L977" s="22" t="str">
        <f>_xlfn.XLOOKUP(Table1__4[[#This Row],[MAAN8]],ASO!F:F,ASO!H:H,"")</f>
        <v>Grocery Store</v>
      </c>
      <c r="M977" s="22" t="str">
        <f>_xlfn.XLOOKUP(Table1__4[[#This Row],[MAAN8]],program!A:A,program!E:E,"")</f>
        <v/>
      </c>
      <c r="N977" s="22" t="str">
        <f>_xlfn.XLOOKUP(Table1__4[[#This Row],[MAAN8]],program!A:A,program!F:F,"")</f>
        <v/>
      </c>
      <c r="O977" s="22">
        <f>SUMIFS(sellout!N:N,sellout!G:G,Table1__4[[#This Row],[MAAN8]])</f>
        <v>170</v>
      </c>
      <c r="P977" s="2" t="str">
        <f>IFERROR(Table1__4[[#This Row],[Actual]]/Table1__4[[#This Row],[Target]],"")</f>
        <v/>
      </c>
      <c r="Q977" s="22" t="str">
        <f>IFERROR(IF(Table1__4[[#This Row],[Target]]&gt;0,Table1__4[[#This Row],[Target]]-Table1__4[[#This Row],[Actual]],""),"")</f>
        <v/>
      </c>
    </row>
    <row r="978" spans="1:17" x14ac:dyDescent="0.75">
      <c r="A978" s="22" t="s">
        <v>10</v>
      </c>
      <c r="B978" s="22" t="s">
        <v>11</v>
      </c>
      <c r="C978" s="22" t="s">
        <v>46</v>
      </c>
      <c r="D978" s="22" t="s">
        <v>47</v>
      </c>
      <c r="E978" s="22" t="s">
        <v>282</v>
      </c>
      <c r="F978" s="22" t="s">
        <v>68</v>
      </c>
      <c r="G978" s="22" t="s">
        <v>283</v>
      </c>
      <c r="H978">
        <v>65507243</v>
      </c>
      <c r="I978" s="22" t="s">
        <v>6467</v>
      </c>
      <c r="J978" s="22" t="s">
        <v>7448</v>
      </c>
      <c r="K978" s="22" t="str">
        <f>_xlfn.TEXTBEFORE(Table1__4[[#This Row],[ParentName]],"-")</f>
        <v>HMcc</v>
      </c>
      <c r="L978" s="22" t="str">
        <f>_xlfn.XLOOKUP(Table1__4[[#This Row],[MAAN8]],ASO!F:F,ASO!H:H,"")</f>
        <v/>
      </c>
      <c r="M978" s="22" t="str">
        <f>_xlfn.XLOOKUP(Table1__4[[#This Row],[MAAN8]],program!A:A,program!E:E,"")</f>
        <v>Target Incentive</v>
      </c>
      <c r="N978" s="22">
        <f>_xlfn.XLOOKUP(Table1__4[[#This Row],[MAAN8]],program!A:A,program!F:F,"")</f>
        <v>90</v>
      </c>
      <c r="O978" s="22">
        <f>SUMIFS(sellout!N:N,sellout!G:G,Table1__4[[#This Row],[MAAN8]])</f>
        <v>0</v>
      </c>
      <c r="P978" s="2">
        <f>IFERROR(Table1__4[[#This Row],[Actual]]/Table1__4[[#This Row],[Target]],"")</f>
        <v>0</v>
      </c>
      <c r="Q978" s="22">
        <f>IFERROR(IF(Table1__4[[#This Row],[Target]]&gt;0,Table1__4[[#This Row],[Target]]-Table1__4[[#This Row],[Actual]],""),"")</f>
        <v>90</v>
      </c>
    </row>
    <row r="979" spans="1:17" x14ac:dyDescent="0.75">
      <c r="A979" s="22" t="s">
        <v>10</v>
      </c>
      <c r="B979" s="22" t="s">
        <v>11</v>
      </c>
      <c r="C979" s="22" t="s">
        <v>22</v>
      </c>
      <c r="D979" s="22" t="s">
        <v>23</v>
      </c>
      <c r="E979" s="22" t="s">
        <v>84</v>
      </c>
      <c r="F979" s="22" t="s">
        <v>63</v>
      </c>
      <c r="G979" s="22" t="s">
        <v>85</v>
      </c>
      <c r="H979">
        <v>66115072</v>
      </c>
      <c r="I979" s="22" t="s">
        <v>1687</v>
      </c>
      <c r="J979" s="22" t="s">
        <v>7439</v>
      </c>
      <c r="K979" s="22" t="str">
        <f>_xlfn.TEXTBEFORE(Table1__4[[#This Row],[ParentName]],"-")</f>
        <v>BD12</v>
      </c>
      <c r="L979" s="22" t="str">
        <f>_xlfn.XLOOKUP(Table1__4[[#This Row],[MAAN8]],ASO!F:F,ASO!H:H,"")</f>
        <v>Beverage Retail Store</v>
      </c>
      <c r="M979" s="22" t="str">
        <f>_xlfn.XLOOKUP(Table1__4[[#This Row],[MAAN8]],program!A:A,program!E:E,"")</f>
        <v/>
      </c>
      <c r="N979" s="22" t="str">
        <f>_xlfn.XLOOKUP(Table1__4[[#This Row],[MAAN8]],program!A:A,program!F:F,"")</f>
        <v/>
      </c>
      <c r="O979" s="22">
        <f>SUMIFS(sellout!N:N,sellout!G:G,Table1__4[[#This Row],[MAAN8]])</f>
        <v>40</v>
      </c>
      <c r="P979" s="2" t="str">
        <f>IFERROR(Table1__4[[#This Row],[Actual]]/Table1__4[[#This Row],[Target]],"")</f>
        <v/>
      </c>
      <c r="Q979" s="22" t="str">
        <f>IFERROR(IF(Table1__4[[#This Row],[Target]]&gt;0,Table1__4[[#This Row],[Target]]-Table1__4[[#This Row],[Actual]],""),"")</f>
        <v/>
      </c>
    </row>
    <row r="980" spans="1:17" x14ac:dyDescent="0.75">
      <c r="A980" s="22" t="s">
        <v>10</v>
      </c>
      <c r="B980" s="22" t="s">
        <v>11</v>
      </c>
      <c r="C980" s="22" t="s">
        <v>46</v>
      </c>
      <c r="D980" s="22" t="s">
        <v>76</v>
      </c>
      <c r="E980" s="22" t="s">
        <v>270</v>
      </c>
      <c r="F980" s="22" t="s">
        <v>49</v>
      </c>
      <c r="G980" s="22" t="s">
        <v>271</v>
      </c>
      <c r="H980">
        <v>65032899</v>
      </c>
      <c r="I980" s="22" t="s">
        <v>1688</v>
      </c>
      <c r="J980" s="22" t="s">
        <v>1689</v>
      </c>
      <c r="K980" s="22" t="str">
        <f>_xlfn.TEXTBEFORE(Table1__4[[#This Row],[ParentName]],"-")</f>
        <v>PC</v>
      </c>
      <c r="L980" s="22" t="str">
        <f>_xlfn.XLOOKUP(Table1__4[[#This Row],[MAAN8]],ASO!F:F,ASO!H:H,"")</f>
        <v>Grocery Store</v>
      </c>
      <c r="M980" s="22" t="str">
        <f>_xlfn.XLOOKUP(Table1__4[[#This Row],[MAAN8]],program!A:A,program!E:E,"")</f>
        <v>Target Incentive</v>
      </c>
      <c r="N980" s="22">
        <f>_xlfn.XLOOKUP(Table1__4[[#This Row],[MAAN8]],program!A:A,program!F:F,"")</f>
        <v>120</v>
      </c>
      <c r="O980" s="22">
        <f>SUMIFS(sellout!N:N,sellout!G:G,Table1__4[[#This Row],[MAAN8]])</f>
        <v>35</v>
      </c>
      <c r="P980" s="2">
        <f>IFERROR(Table1__4[[#This Row],[Actual]]/Table1__4[[#This Row],[Target]],"")</f>
        <v>0.29166666666666669</v>
      </c>
      <c r="Q980" s="22">
        <f>IFERROR(IF(Table1__4[[#This Row],[Target]]&gt;0,Table1__4[[#This Row],[Target]]-Table1__4[[#This Row],[Actual]],""),"")</f>
        <v>85</v>
      </c>
    </row>
    <row r="981" spans="1:17" x14ac:dyDescent="0.75">
      <c r="A981" s="22" t="s">
        <v>10</v>
      </c>
      <c r="B981" s="22" t="s">
        <v>11</v>
      </c>
      <c r="C981" s="22" t="s">
        <v>22</v>
      </c>
      <c r="D981" s="22" t="s">
        <v>23</v>
      </c>
      <c r="E981" s="22" t="s">
        <v>62</v>
      </c>
      <c r="F981" s="22" t="s">
        <v>63</v>
      </c>
      <c r="G981" s="22" t="s">
        <v>64</v>
      </c>
      <c r="H981">
        <v>66151979</v>
      </c>
      <c r="I981" s="22" t="s">
        <v>1688</v>
      </c>
      <c r="J981" s="22" t="s">
        <v>1690</v>
      </c>
      <c r="K981" s="22" t="str">
        <f>_xlfn.TEXTBEFORE(Table1__4[[#This Row],[ParentName]],"-")</f>
        <v>BD12</v>
      </c>
      <c r="L981" s="22" t="str">
        <f>_xlfn.XLOOKUP(Table1__4[[#This Row],[MAAN8]],ASO!F:F,ASO!H:H,"")</f>
        <v>Grocery Store</v>
      </c>
      <c r="M981" s="22" t="str">
        <f>_xlfn.XLOOKUP(Table1__4[[#This Row],[MAAN8]],program!A:A,program!E:E,"")</f>
        <v/>
      </c>
      <c r="N981" s="22" t="str">
        <f>_xlfn.XLOOKUP(Table1__4[[#This Row],[MAAN8]],program!A:A,program!F:F,"")</f>
        <v/>
      </c>
      <c r="O981" s="22">
        <f>SUMIFS(sellout!N:N,sellout!G:G,Table1__4[[#This Row],[MAAN8]])</f>
        <v>45</v>
      </c>
      <c r="P981" s="2" t="str">
        <f>IFERROR(Table1__4[[#This Row],[Actual]]/Table1__4[[#This Row],[Target]],"")</f>
        <v/>
      </c>
      <c r="Q981" s="22" t="str">
        <f>IFERROR(IF(Table1__4[[#This Row],[Target]]&gt;0,Table1__4[[#This Row],[Target]]-Table1__4[[#This Row],[Actual]],""),"")</f>
        <v/>
      </c>
    </row>
    <row r="982" spans="1:17" x14ac:dyDescent="0.75">
      <c r="A982" s="22" t="s">
        <v>10</v>
      </c>
      <c r="B982" s="22" t="s">
        <v>11</v>
      </c>
      <c r="C982" s="22" t="s">
        <v>12</v>
      </c>
      <c r="D982" s="22" t="s">
        <v>54</v>
      </c>
      <c r="E982" s="22" t="s">
        <v>438</v>
      </c>
      <c r="F982" s="22" t="s">
        <v>40</v>
      </c>
      <c r="G982" s="22" t="s">
        <v>439</v>
      </c>
      <c r="H982">
        <v>66103606</v>
      </c>
      <c r="I982" s="22" t="s">
        <v>1688</v>
      </c>
      <c r="J982" s="22" t="s">
        <v>1691</v>
      </c>
      <c r="K982" s="22" t="str">
        <f>_xlfn.TEXTBEFORE(Table1__4[[#This Row],[ParentName]],"-")</f>
        <v>BD</v>
      </c>
      <c r="L982" s="22" t="str">
        <f>_xlfn.XLOOKUP(Table1__4[[#This Row],[MAAN8]],ASO!F:F,ASO!H:H,"")</f>
        <v>Grocery Store</v>
      </c>
      <c r="M982" s="22" t="str">
        <f>_xlfn.XLOOKUP(Table1__4[[#This Row],[MAAN8]],program!A:A,program!E:E,"")</f>
        <v/>
      </c>
      <c r="N982" s="22" t="str">
        <f>_xlfn.XLOOKUP(Table1__4[[#This Row],[MAAN8]],program!A:A,program!F:F,"")</f>
        <v/>
      </c>
      <c r="O982" s="22">
        <f>SUMIFS(sellout!N:N,sellout!G:G,Table1__4[[#This Row],[MAAN8]])</f>
        <v>47</v>
      </c>
      <c r="P982" s="2" t="str">
        <f>IFERROR(Table1__4[[#This Row],[Actual]]/Table1__4[[#This Row],[Target]],"")</f>
        <v/>
      </c>
      <c r="Q982" s="22" t="str">
        <f>IFERROR(IF(Table1__4[[#This Row],[Target]]&gt;0,Table1__4[[#This Row],[Target]]-Table1__4[[#This Row],[Actual]],""),"")</f>
        <v/>
      </c>
    </row>
    <row r="983" spans="1:17" x14ac:dyDescent="0.75">
      <c r="A983" s="22" t="s">
        <v>10</v>
      </c>
      <c r="B983" s="22" t="s">
        <v>11</v>
      </c>
      <c r="C983" s="22" t="s">
        <v>22</v>
      </c>
      <c r="D983" s="22" t="s">
        <v>23</v>
      </c>
      <c r="E983" s="22" t="s">
        <v>141</v>
      </c>
      <c r="F983" s="22" t="s">
        <v>25</v>
      </c>
      <c r="G983" s="22" t="s">
        <v>142</v>
      </c>
      <c r="H983">
        <v>66115561</v>
      </c>
      <c r="I983" s="22" t="s">
        <v>7449</v>
      </c>
      <c r="J983" s="22" t="s">
        <v>7450</v>
      </c>
      <c r="K983" s="22" t="str">
        <f>_xlfn.TEXTBEFORE(Table1__4[[#This Row],[ParentName]],"-")</f>
        <v>BD12</v>
      </c>
      <c r="L983" s="22" t="str">
        <f>_xlfn.XLOOKUP(Table1__4[[#This Row],[MAAN8]],ASO!F:F,ASO!H:H,"")</f>
        <v/>
      </c>
      <c r="M983" s="22" t="str">
        <f>_xlfn.XLOOKUP(Table1__4[[#This Row],[MAAN8]],program!A:A,program!E:E,"")</f>
        <v/>
      </c>
      <c r="N983" s="22" t="str">
        <f>_xlfn.XLOOKUP(Table1__4[[#This Row],[MAAN8]],program!A:A,program!F:F,"")</f>
        <v/>
      </c>
      <c r="O983" s="22">
        <f>SUMIFS(sellout!N:N,sellout!G:G,Table1__4[[#This Row],[MAAN8]])</f>
        <v>25</v>
      </c>
      <c r="P983" s="2" t="str">
        <f>IFERROR(Table1__4[[#This Row],[Actual]]/Table1__4[[#This Row],[Target]],"")</f>
        <v/>
      </c>
      <c r="Q983" s="22" t="str">
        <f>IFERROR(IF(Table1__4[[#This Row],[Target]]&gt;0,Table1__4[[#This Row],[Target]]-Table1__4[[#This Row],[Actual]],""),"")</f>
        <v/>
      </c>
    </row>
    <row r="984" spans="1:17" x14ac:dyDescent="0.75">
      <c r="A984" s="22" t="s">
        <v>10</v>
      </c>
      <c r="B984" s="22" t="s">
        <v>11</v>
      </c>
      <c r="C984" s="22" t="s">
        <v>22</v>
      </c>
      <c r="D984" s="22" t="s">
        <v>23</v>
      </c>
      <c r="E984" s="22" t="s">
        <v>84</v>
      </c>
      <c r="F984" s="22" t="s">
        <v>63</v>
      </c>
      <c r="G984" s="22" t="s">
        <v>85</v>
      </c>
      <c r="H984">
        <v>66107263</v>
      </c>
      <c r="I984" s="22" t="s">
        <v>1692</v>
      </c>
      <c r="J984" s="22" t="s">
        <v>1693</v>
      </c>
      <c r="K984" s="22" t="str">
        <f>_xlfn.TEXTBEFORE(Table1__4[[#This Row],[ParentName]],"-")</f>
        <v>BD12</v>
      </c>
      <c r="L984" s="22" t="str">
        <f>_xlfn.XLOOKUP(Table1__4[[#This Row],[MAAN8]],ASO!F:F,ASO!H:H,"")</f>
        <v>Grocery Store</v>
      </c>
      <c r="M984" s="22" t="str">
        <f>_xlfn.XLOOKUP(Table1__4[[#This Row],[MAAN8]],program!A:A,program!E:E,"")</f>
        <v/>
      </c>
      <c r="N984" s="22" t="str">
        <f>_xlfn.XLOOKUP(Table1__4[[#This Row],[MAAN8]],program!A:A,program!F:F,"")</f>
        <v/>
      </c>
      <c r="O984" s="22">
        <f>SUMIFS(sellout!N:N,sellout!G:G,Table1__4[[#This Row],[MAAN8]])</f>
        <v>45</v>
      </c>
      <c r="P984" s="2" t="str">
        <f>IFERROR(Table1__4[[#This Row],[Actual]]/Table1__4[[#This Row],[Target]],"")</f>
        <v/>
      </c>
      <c r="Q984" s="22" t="str">
        <f>IFERROR(IF(Table1__4[[#This Row],[Target]]&gt;0,Table1__4[[#This Row],[Target]]-Table1__4[[#This Row],[Actual]],""),"")</f>
        <v/>
      </c>
    </row>
    <row r="985" spans="1:17" x14ac:dyDescent="0.75">
      <c r="A985" s="22" t="s">
        <v>10</v>
      </c>
      <c r="B985" s="22" t="s">
        <v>11</v>
      </c>
      <c r="C985" s="22" t="s">
        <v>22</v>
      </c>
      <c r="D985" s="22" t="s">
        <v>88</v>
      </c>
      <c r="E985" s="22" t="s">
        <v>346</v>
      </c>
      <c r="F985" s="22" t="s">
        <v>218</v>
      </c>
      <c r="G985" s="22" t="s">
        <v>347</v>
      </c>
      <c r="H985">
        <v>66110228</v>
      </c>
      <c r="I985" s="22" t="s">
        <v>1694</v>
      </c>
      <c r="J985" s="22" t="s">
        <v>1695</v>
      </c>
      <c r="K985" s="22" t="str">
        <f>_xlfn.TEXTBEFORE(Table1__4[[#This Row],[ParentName]],"-")</f>
        <v>BD11</v>
      </c>
      <c r="L985" s="22" t="str">
        <f>_xlfn.XLOOKUP(Table1__4[[#This Row],[MAAN8]],ASO!F:F,ASO!H:H,"")</f>
        <v>Grocery Store</v>
      </c>
      <c r="M985" s="22" t="str">
        <f>_xlfn.XLOOKUP(Table1__4[[#This Row],[MAAN8]],program!A:A,program!E:E,"")</f>
        <v/>
      </c>
      <c r="N985" s="22" t="str">
        <f>_xlfn.XLOOKUP(Table1__4[[#This Row],[MAAN8]],program!A:A,program!F:F,"")</f>
        <v/>
      </c>
      <c r="O985" s="22">
        <f>SUMIFS(sellout!N:N,sellout!G:G,Table1__4[[#This Row],[MAAN8]])</f>
        <v>10</v>
      </c>
      <c r="P985" s="2" t="str">
        <f>IFERROR(Table1__4[[#This Row],[Actual]]/Table1__4[[#This Row],[Target]],"")</f>
        <v/>
      </c>
      <c r="Q985" s="22" t="str">
        <f>IFERROR(IF(Table1__4[[#This Row],[Target]]&gt;0,Table1__4[[#This Row],[Target]]-Table1__4[[#This Row],[Actual]],""),"")</f>
        <v/>
      </c>
    </row>
    <row r="986" spans="1:17" x14ac:dyDescent="0.75">
      <c r="A986" s="22" t="s">
        <v>10</v>
      </c>
      <c r="B986" s="22" t="s">
        <v>11</v>
      </c>
      <c r="C986" s="22" t="s">
        <v>46</v>
      </c>
      <c r="D986" s="22" t="s">
        <v>47</v>
      </c>
      <c r="E986" s="22" t="s">
        <v>67</v>
      </c>
      <c r="F986" s="22" t="s">
        <v>68</v>
      </c>
      <c r="G986" s="22" t="s">
        <v>69</v>
      </c>
      <c r="H986">
        <v>65047652</v>
      </c>
      <c r="I986" s="22" t="s">
        <v>1696</v>
      </c>
      <c r="J986" s="22" t="s">
        <v>1697</v>
      </c>
      <c r="K986" s="22" t="str">
        <f>_xlfn.TEXTBEFORE(Table1__4[[#This Row],[ParentName]],"-")</f>
        <v>HMcc</v>
      </c>
      <c r="L986" s="22" t="str">
        <f>_xlfn.XLOOKUP(Table1__4[[#This Row],[MAAN8]],ASO!F:F,ASO!H:H,"")</f>
        <v>Grocery Store</v>
      </c>
      <c r="M986" s="22" t="str">
        <f>_xlfn.XLOOKUP(Table1__4[[#This Row],[MAAN8]],program!A:A,program!E:E,"")</f>
        <v>Target Incentive</v>
      </c>
      <c r="N986" s="22">
        <f>_xlfn.XLOOKUP(Table1__4[[#This Row],[MAAN8]],program!A:A,program!F:F,"")</f>
        <v>680</v>
      </c>
      <c r="O986" s="22">
        <f>SUMIFS(sellout!N:N,sellout!G:G,Table1__4[[#This Row],[MAAN8]])</f>
        <v>120</v>
      </c>
      <c r="P986" s="2">
        <f>IFERROR(Table1__4[[#This Row],[Actual]]/Table1__4[[#This Row],[Target]],"")</f>
        <v>0.17647058823529413</v>
      </c>
      <c r="Q986" s="22">
        <f>IFERROR(IF(Table1__4[[#This Row],[Target]]&gt;0,Table1__4[[#This Row],[Target]]-Table1__4[[#This Row],[Actual]],""),"")</f>
        <v>560</v>
      </c>
    </row>
    <row r="987" spans="1:17" x14ac:dyDescent="0.75">
      <c r="A987" s="22" t="s">
        <v>10</v>
      </c>
      <c r="B987" s="22" t="s">
        <v>11</v>
      </c>
      <c r="C987" s="22" t="s">
        <v>22</v>
      </c>
      <c r="D987" s="22" t="s">
        <v>23</v>
      </c>
      <c r="E987" s="22" t="s">
        <v>252</v>
      </c>
      <c r="F987" s="22" t="s">
        <v>25</v>
      </c>
      <c r="G987" s="22" t="s">
        <v>253</v>
      </c>
      <c r="H987">
        <v>66152863</v>
      </c>
      <c r="I987" s="22" t="s">
        <v>1698</v>
      </c>
      <c r="J987" s="22" t="s">
        <v>7722</v>
      </c>
      <c r="K987" s="22" t="str">
        <f>_xlfn.TEXTBEFORE(Table1__4[[#This Row],[ParentName]],"-")</f>
        <v>BD12</v>
      </c>
      <c r="L987" s="22" t="str">
        <f>_xlfn.XLOOKUP(Table1__4[[#This Row],[MAAN8]],ASO!F:F,ASO!H:H,"")</f>
        <v>Grocery Store</v>
      </c>
      <c r="M987" s="22" t="str">
        <f>_xlfn.XLOOKUP(Table1__4[[#This Row],[MAAN8]],program!A:A,program!E:E,"")</f>
        <v/>
      </c>
      <c r="N987" s="22" t="str">
        <f>_xlfn.XLOOKUP(Table1__4[[#This Row],[MAAN8]],program!A:A,program!F:F,"")</f>
        <v/>
      </c>
      <c r="O987" s="22">
        <f>SUMIFS(sellout!N:N,sellout!G:G,Table1__4[[#This Row],[MAAN8]])</f>
        <v>100</v>
      </c>
      <c r="P987" s="2" t="str">
        <f>IFERROR(Table1__4[[#This Row],[Actual]]/Table1__4[[#This Row],[Target]],"")</f>
        <v/>
      </c>
      <c r="Q987" s="22" t="str">
        <f>IFERROR(IF(Table1__4[[#This Row],[Target]]&gt;0,Table1__4[[#This Row],[Target]]-Table1__4[[#This Row],[Actual]],""),"")</f>
        <v/>
      </c>
    </row>
    <row r="988" spans="1:17" x14ac:dyDescent="0.75">
      <c r="A988" s="22" t="s">
        <v>10</v>
      </c>
      <c r="B988" s="22" t="s">
        <v>11</v>
      </c>
      <c r="C988" s="22" t="s">
        <v>12</v>
      </c>
      <c r="D988" s="22" t="s">
        <v>122</v>
      </c>
      <c r="E988" s="22" t="s">
        <v>598</v>
      </c>
      <c r="F988" s="22" t="s">
        <v>124</v>
      </c>
      <c r="G988" s="22" t="s">
        <v>599</v>
      </c>
      <c r="H988">
        <v>66103278</v>
      </c>
      <c r="I988" s="22" t="s">
        <v>1699</v>
      </c>
      <c r="J988" s="22" t="s">
        <v>1700</v>
      </c>
      <c r="K988" s="22" t="str">
        <f>_xlfn.TEXTBEFORE(Table1__4[[#This Row],[ParentName]],"-")</f>
        <v>BD10</v>
      </c>
      <c r="L988" s="22" t="str">
        <f>_xlfn.XLOOKUP(Table1__4[[#This Row],[MAAN8]],ASO!F:F,ASO!H:H,"")</f>
        <v>Grocery Store</v>
      </c>
      <c r="M988" s="22" t="str">
        <f>_xlfn.XLOOKUP(Table1__4[[#This Row],[MAAN8]],program!A:A,program!E:E,"")</f>
        <v/>
      </c>
      <c r="N988" s="22" t="str">
        <f>_xlfn.XLOOKUP(Table1__4[[#This Row],[MAAN8]],program!A:A,program!F:F,"")</f>
        <v/>
      </c>
      <c r="O988" s="22">
        <f>SUMIFS(sellout!N:N,sellout!G:G,Table1__4[[#This Row],[MAAN8]])</f>
        <v>0</v>
      </c>
      <c r="P988" s="2" t="str">
        <f>IFERROR(Table1__4[[#This Row],[Actual]]/Table1__4[[#This Row],[Target]],"")</f>
        <v/>
      </c>
      <c r="Q988" s="22" t="str">
        <f>IFERROR(IF(Table1__4[[#This Row],[Target]]&gt;0,Table1__4[[#This Row],[Target]]-Table1__4[[#This Row],[Actual]],""),"")</f>
        <v/>
      </c>
    </row>
    <row r="989" spans="1:17" x14ac:dyDescent="0.75">
      <c r="A989" s="22" t="s">
        <v>10</v>
      </c>
      <c r="B989" s="22" t="s">
        <v>11</v>
      </c>
      <c r="C989" s="22" t="s">
        <v>46</v>
      </c>
      <c r="D989" s="22" t="s">
        <v>76</v>
      </c>
      <c r="E989" s="22" t="s">
        <v>538</v>
      </c>
      <c r="F989" s="22" t="s">
        <v>78</v>
      </c>
      <c r="G989" s="22" t="s">
        <v>539</v>
      </c>
      <c r="H989">
        <v>65032379</v>
      </c>
      <c r="I989" s="22" t="s">
        <v>1701</v>
      </c>
      <c r="J989" s="22" t="s">
        <v>1702</v>
      </c>
      <c r="K989" s="22" t="str">
        <f>_xlfn.TEXTBEFORE(Table1__4[[#This Row],[ParentName]],"-")</f>
        <v>PC</v>
      </c>
      <c r="L989" s="22" t="str">
        <f>_xlfn.XLOOKUP(Table1__4[[#This Row],[MAAN8]],ASO!F:F,ASO!H:H,"")</f>
        <v>Quan Nhau Economy</v>
      </c>
      <c r="M989" s="22" t="str">
        <f>_xlfn.XLOOKUP(Table1__4[[#This Row],[MAAN8]],program!A:A,program!E:E,"")</f>
        <v>Tie-up</v>
      </c>
      <c r="N989" s="22">
        <f>_xlfn.XLOOKUP(Table1__4[[#This Row],[MAAN8]],program!A:A,program!F:F,"")</f>
        <v>0</v>
      </c>
      <c r="O989" s="22">
        <f>SUMIFS(sellout!N:N,sellout!G:G,Table1__4[[#This Row],[MAAN8]])</f>
        <v>0</v>
      </c>
      <c r="P989" s="2" t="str">
        <f>IFERROR(Table1__4[[#This Row],[Actual]]/Table1__4[[#This Row],[Target]],"")</f>
        <v/>
      </c>
      <c r="Q989" s="22" t="str">
        <f>IFERROR(IF(Table1__4[[#This Row],[Target]]&gt;0,Table1__4[[#This Row],[Target]]-Table1__4[[#This Row],[Actual]],""),"")</f>
        <v/>
      </c>
    </row>
    <row r="990" spans="1:17" x14ac:dyDescent="0.75">
      <c r="A990" s="22" t="s">
        <v>10</v>
      </c>
      <c r="B990" s="22" t="s">
        <v>11</v>
      </c>
      <c r="C990" s="22" t="s">
        <v>12</v>
      </c>
      <c r="D990" s="22" t="s">
        <v>122</v>
      </c>
      <c r="E990" s="22" t="s">
        <v>309</v>
      </c>
      <c r="F990" s="22" t="s">
        <v>237</v>
      </c>
      <c r="G990" s="22" t="s">
        <v>310</v>
      </c>
      <c r="H990">
        <v>66154140</v>
      </c>
      <c r="I990" s="22" t="s">
        <v>7086</v>
      </c>
      <c r="J990" s="22" t="s">
        <v>635</v>
      </c>
      <c r="K990" s="22" t="str">
        <f>_xlfn.TEXTBEFORE(Table1__4[[#This Row],[ParentName]],"-")</f>
        <v>BD10</v>
      </c>
      <c r="L990" s="22" t="str">
        <f>_xlfn.XLOOKUP(Table1__4[[#This Row],[MAAN8]],ASO!F:F,ASO!H:H,"")</f>
        <v/>
      </c>
      <c r="M990" s="22" t="str">
        <f>_xlfn.XLOOKUP(Table1__4[[#This Row],[MAAN8]],program!A:A,program!E:E,"")</f>
        <v/>
      </c>
      <c r="N990" s="22" t="str">
        <f>_xlfn.XLOOKUP(Table1__4[[#This Row],[MAAN8]],program!A:A,program!F:F,"")</f>
        <v/>
      </c>
      <c r="O990" s="22">
        <f>SUMIFS(sellout!N:N,sellout!G:G,Table1__4[[#This Row],[MAAN8]])</f>
        <v>55</v>
      </c>
      <c r="P990" s="2" t="str">
        <f>IFERROR(Table1__4[[#This Row],[Actual]]/Table1__4[[#This Row],[Target]],"")</f>
        <v/>
      </c>
      <c r="Q990" s="22" t="str">
        <f>IFERROR(IF(Table1__4[[#This Row],[Target]]&gt;0,Table1__4[[#This Row],[Target]]-Table1__4[[#This Row],[Actual]],""),"")</f>
        <v/>
      </c>
    </row>
    <row r="991" spans="1:17" x14ac:dyDescent="0.75">
      <c r="A991" s="22" t="s">
        <v>10</v>
      </c>
      <c r="B991" s="22" t="s">
        <v>11</v>
      </c>
      <c r="C991" s="22" t="s">
        <v>12</v>
      </c>
      <c r="D991" s="22" t="s">
        <v>54</v>
      </c>
      <c r="E991" s="22" t="s">
        <v>438</v>
      </c>
      <c r="F991" s="22" t="s">
        <v>40</v>
      </c>
      <c r="G991" s="22" t="s">
        <v>439</v>
      </c>
      <c r="H991">
        <v>66110739</v>
      </c>
      <c r="I991" s="22" t="s">
        <v>7135</v>
      </c>
      <c r="J991" s="22" t="s">
        <v>7451</v>
      </c>
      <c r="K991" s="22" t="str">
        <f>_xlfn.TEXTBEFORE(Table1__4[[#This Row],[ParentName]],"-")</f>
        <v>BD</v>
      </c>
      <c r="L991" s="22" t="str">
        <f>_xlfn.XLOOKUP(Table1__4[[#This Row],[MAAN8]],ASO!F:F,ASO!H:H,"")</f>
        <v/>
      </c>
      <c r="M991" s="22" t="str">
        <f>_xlfn.XLOOKUP(Table1__4[[#This Row],[MAAN8]],program!A:A,program!E:E,"")</f>
        <v/>
      </c>
      <c r="N991" s="22" t="str">
        <f>_xlfn.XLOOKUP(Table1__4[[#This Row],[MAAN8]],program!A:A,program!F:F,"")</f>
        <v/>
      </c>
      <c r="O991" s="22">
        <f>SUMIFS(sellout!N:N,sellout!G:G,Table1__4[[#This Row],[MAAN8]])</f>
        <v>0</v>
      </c>
      <c r="P991" s="2" t="str">
        <f>IFERROR(Table1__4[[#This Row],[Actual]]/Table1__4[[#This Row],[Target]],"")</f>
        <v/>
      </c>
      <c r="Q991" s="22" t="str">
        <f>IFERROR(IF(Table1__4[[#This Row],[Target]]&gt;0,Table1__4[[#This Row],[Target]]-Table1__4[[#This Row],[Actual]],""),"")</f>
        <v/>
      </c>
    </row>
    <row r="992" spans="1:17" x14ac:dyDescent="0.75">
      <c r="A992" s="22" t="s">
        <v>10</v>
      </c>
      <c r="B992" s="22" t="s">
        <v>11</v>
      </c>
      <c r="C992" s="22" t="s">
        <v>46</v>
      </c>
      <c r="D992" s="22" t="s">
        <v>76</v>
      </c>
      <c r="E992" s="22" t="s">
        <v>108</v>
      </c>
      <c r="F992" s="22" t="s">
        <v>49</v>
      </c>
      <c r="G992" s="22" t="s">
        <v>109</v>
      </c>
      <c r="H992">
        <v>65007838</v>
      </c>
      <c r="I992" s="22" t="s">
        <v>1703</v>
      </c>
      <c r="J992" s="22" t="s">
        <v>1704</v>
      </c>
      <c r="K992" s="22" t="str">
        <f>_xlfn.TEXTBEFORE(Table1__4[[#This Row],[ParentName]],"-")</f>
        <v>PC</v>
      </c>
      <c r="L992" s="22" t="str">
        <f>_xlfn.XLOOKUP(Table1__4[[#This Row],[MAAN8]],ASO!F:F,ASO!H:H,"")</f>
        <v>Grocery Store - Home Delivery</v>
      </c>
      <c r="M992" s="22" t="str">
        <f>_xlfn.XLOOKUP(Table1__4[[#This Row],[MAAN8]],program!A:A,program!E:E,"")</f>
        <v>Target Incentive</v>
      </c>
      <c r="N992" s="22">
        <f>_xlfn.XLOOKUP(Table1__4[[#This Row],[MAAN8]],program!A:A,program!F:F,"")</f>
        <v>640</v>
      </c>
      <c r="O992" s="22">
        <f>SUMIFS(sellout!N:N,sellout!G:G,Table1__4[[#This Row],[MAAN8]])</f>
        <v>240</v>
      </c>
      <c r="P992" s="2">
        <f>IFERROR(Table1__4[[#This Row],[Actual]]/Table1__4[[#This Row],[Target]],"")</f>
        <v>0.375</v>
      </c>
      <c r="Q992" s="22">
        <f>IFERROR(IF(Table1__4[[#This Row],[Target]]&gt;0,Table1__4[[#This Row],[Target]]-Table1__4[[#This Row],[Actual]],""),"")</f>
        <v>400</v>
      </c>
    </row>
    <row r="993" spans="1:17" x14ac:dyDescent="0.75">
      <c r="A993" s="22" t="s">
        <v>10</v>
      </c>
      <c r="B993" s="22" t="s">
        <v>11</v>
      </c>
      <c r="C993" s="22" t="s">
        <v>12</v>
      </c>
      <c r="D993" s="22" t="s">
        <v>13</v>
      </c>
      <c r="E993" s="22" t="s">
        <v>14</v>
      </c>
      <c r="F993" s="22" t="s">
        <v>8024</v>
      </c>
      <c r="G993" s="22" t="s">
        <v>15</v>
      </c>
      <c r="H993">
        <v>66154991</v>
      </c>
      <c r="I993" s="22" t="s">
        <v>1705</v>
      </c>
      <c r="J993" s="22" t="s">
        <v>1706</v>
      </c>
      <c r="K993" s="22" t="str">
        <f>_xlfn.TEXTBEFORE(Table1__4[[#This Row],[ParentName]],"-")</f>
        <v>BD8</v>
      </c>
      <c r="L993" s="22" t="str">
        <f>_xlfn.XLOOKUP(Table1__4[[#This Row],[MAAN8]],ASO!F:F,ASO!H:H,"")</f>
        <v>Young Social</v>
      </c>
      <c r="M993" s="22" t="str">
        <f>_xlfn.XLOOKUP(Table1__4[[#This Row],[MAAN8]],program!A:A,program!E:E,"")</f>
        <v/>
      </c>
      <c r="N993" s="22" t="str">
        <f>_xlfn.XLOOKUP(Table1__4[[#This Row],[MAAN8]],program!A:A,program!F:F,"")</f>
        <v/>
      </c>
      <c r="O993" s="22">
        <f>SUMIFS(sellout!N:N,sellout!G:G,Table1__4[[#This Row],[MAAN8]])</f>
        <v>565</v>
      </c>
      <c r="P993" s="2" t="str">
        <f>IFERROR(Table1__4[[#This Row],[Actual]]/Table1__4[[#This Row],[Target]],"")</f>
        <v/>
      </c>
      <c r="Q993" s="22" t="str">
        <f>IFERROR(IF(Table1__4[[#This Row],[Target]]&gt;0,Table1__4[[#This Row],[Target]]-Table1__4[[#This Row],[Actual]],""),"")</f>
        <v/>
      </c>
    </row>
    <row r="994" spans="1:17" x14ac:dyDescent="0.75">
      <c r="A994" s="22" t="s">
        <v>10</v>
      </c>
      <c r="B994" s="22" t="s">
        <v>11</v>
      </c>
      <c r="C994" s="22" t="s">
        <v>12</v>
      </c>
      <c r="D994" s="22" t="s">
        <v>54</v>
      </c>
      <c r="E994" s="22" t="s">
        <v>58</v>
      </c>
      <c r="F994" s="22" t="s">
        <v>30</v>
      </c>
      <c r="G994" s="22" t="s">
        <v>59</v>
      </c>
      <c r="H994">
        <v>66101172</v>
      </c>
      <c r="I994" s="22" t="s">
        <v>1710</v>
      </c>
      <c r="J994" s="22" t="s">
        <v>1711</v>
      </c>
      <c r="K994" s="22" t="str">
        <f>_xlfn.TEXTBEFORE(Table1__4[[#This Row],[ParentName]],"-")</f>
        <v>BD</v>
      </c>
      <c r="L994" s="22" t="str">
        <f>_xlfn.XLOOKUP(Table1__4[[#This Row],[MAAN8]],ASO!F:F,ASO!H:H,"")</f>
        <v>Group Social</v>
      </c>
      <c r="M994" s="22" t="str">
        <f>_xlfn.XLOOKUP(Table1__4[[#This Row],[MAAN8]],program!A:A,program!E:E,"")</f>
        <v/>
      </c>
      <c r="N994" s="22" t="str">
        <f>_xlfn.XLOOKUP(Table1__4[[#This Row],[MAAN8]],program!A:A,program!F:F,"")</f>
        <v/>
      </c>
      <c r="O994" s="22">
        <f>SUMIFS(sellout!N:N,sellout!G:G,Table1__4[[#This Row],[MAAN8]])</f>
        <v>103</v>
      </c>
      <c r="P994" s="2" t="str">
        <f>IFERROR(Table1__4[[#This Row],[Actual]]/Table1__4[[#This Row],[Target]],"")</f>
        <v/>
      </c>
      <c r="Q994" s="22" t="str">
        <f>IFERROR(IF(Table1__4[[#This Row],[Target]]&gt;0,Table1__4[[#This Row],[Target]]-Table1__4[[#This Row],[Actual]],""),"")</f>
        <v/>
      </c>
    </row>
    <row r="995" spans="1:17" x14ac:dyDescent="0.75">
      <c r="A995" s="22" t="s">
        <v>10</v>
      </c>
      <c r="B995" s="22" t="s">
        <v>11</v>
      </c>
      <c r="C995" s="22" t="s">
        <v>12</v>
      </c>
      <c r="D995" s="22" t="s">
        <v>122</v>
      </c>
      <c r="E995" s="22" t="s">
        <v>7374</v>
      </c>
      <c r="F995" s="22" t="s">
        <v>150</v>
      </c>
      <c r="G995" s="22" t="s">
        <v>7375</v>
      </c>
      <c r="H995">
        <v>66150756</v>
      </c>
      <c r="I995" s="22" t="s">
        <v>7066</v>
      </c>
      <c r="J995" s="22" t="s">
        <v>1981</v>
      </c>
      <c r="K995" s="22" t="str">
        <f>_xlfn.TEXTBEFORE(Table1__4[[#This Row],[ParentName]],"-")</f>
        <v>BD10</v>
      </c>
      <c r="L995" s="22" t="str">
        <f>_xlfn.XLOOKUP(Table1__4[[#This Row],[MAAN8]],ASO!F:F,ASO!H:H,"")</f>
        <v/>
      </c>
      <c r="M995" s="22" t="str">
        <f>_xlfn.XLOOKUP(Table1__4[[#This Row],[MAAN8]],program!A:A,program!E:E,"")</f>
        <v/>
      </c>
      <c r="N995" s="22" t="str">
        <f>_xlfn.XLOOKUP(Table1__4[[#This Row],[MAAN8]],program!A:A,program!F:F,"")</f>
        <v/>
      </c>
      <c r="O995" s="22">
        <f>SUMIFS(sellout!N:N,sellout!G:G,Table1__4[[#This Row],[MAAN8]])</f>
        <v>180</v>
      </c>
      <c r="P995" s="2" t="str">
        <f>IFERROR(Table1__4[[#This Row],[Actual]]/Table1__4[[#This Row],[Target]],"")</f>
        <v/>
      </c>
      <c r="Q995" s="22" t="str">
        <f>IFERROR(IF(Table1__4[[#This Row],[Target]]&gt;0,Table1__4[[#This Row],[Target]]-Table1__4[[#This Row],[Actual]],""),"")</f>
        <v/>
      </c>
    </row>
    <row r="996" spans="1:17" x14ac:dyDescent="0.75">
      <c r="A996" s="22" t="s">
        <v>10</v>
      </c>
      <c r="B996" s="22" t="s">
        <v>11</v>
      </c>
      <c r="C996" s="22" t="s">
        <v>12</v>
      </c>
      <c r="D996" s="22" t="s">
        <v>54</v>
      </c>
      <c r="E996" s="22" t="s">
        <v>58</v>
      </c>
      <c r="F996" s="22" t="s">
        <v>30</v>
      </c>
      <c r="G996" s="22" t="s">
        <v>59</v>
      </c>
      <c r="H996">
        <v>66115178</v>
      </c>
      <c r="I996" s="22" t="s">
        <v>8111</v>
      </c>
      <c r="J996" s="22" t="s">
        <v>8112</v>
      </c>
      <c r="K996" s="22" t="str">
        <f>_xlfn.TEXTBEFORE(Table1__4[[#This Row],[ParentName]],"-")</f>
        <v>BD</v>
      </c>
      <c r="L996" s="22" t="str">
        <f>_xlfn.XLOOKUP(Table1__4[[#This Row],[MAAN8]],ASO!F:F,ASO!H:H,"")</f>
        <v/>
      </c>
      <c r="M996" s="22" t="str">
        <f>_xlfn.XLOOKUP(Table1__4[[#This Row],[MAAN8]],program!A:A,program!E:E,"")</f>
        <v/>
      </c>
      <c r="N996" s="22" t="str">
        <f>_xlfn.XLOOKUP(Table1__4[[#This Row],[MAAN8]],program!A:A,program!F:F,"")</f>
        <v/>
      </c>
      <c r="O996" s="22">
        <f>SUMIFS(sellout!N:N,sellout!G:G,Table1__4[[#This Row],[MAAN8]])</f>
        <v>0</v>
      </c>
      <c r="P996" s="2" t="str">
        <f>IFERROR(Table1__4[[#This Row],[Actual]]/Table1__4[[#This Row],[Target]],"")</f>
        <v/>
      </c>
      <c r="Q996" s="22" t="str">
        <f>IFERROR(IF(Table1__4[[#This Row],[Target]]&gt;0,Table1__4[[#This Row],[Target]]-Table1__4[[#This Row],[Actual]],""),"")</f>
        <v/>
      </c>
    </row>
    <row r="997" spans="1:17" x14ac:dyDescent="0.75">
      <c r="A997" s="22" t="s">
        <v>10</v>
      </c>
      <c r="B997" s="22" t="s">
        <v>11</v>
      </c>
      <c r="C997" s="22" t="s">
        <v>12</v>
      </c>
      <c r="D997" s="22" t="s">
        <v>122</v>
      </c>
      <c r="E997" s="22" t="s">
        <v>1707</v>
      </c>
      <c r="F997" s="22" t="s">
        <v>237</v>
      </c>
      <c r="G997" s="22" t="s">
        <v>1708</v>
      </c>
      <c r="H997">
        <v>66107995</v>
      </c>
      <c r="I997" s="22" t="s">
        <v>7352</v>
      </c>
      <c r="J997" s="22" t="s">
        <v>1709</v>
      </c>
      <c r="K997" s="22" t="str">
        <f>_xlfn.TEXTBEFORE(Table1__4[[#This Row],[ParentName]],"-")</f>
        <v>BD10</v>
      </c>
      <c r="L997" s="22" t="str">
        <f>_xlfn.XLOOKUP(Table1__4[[#This Row],[MAAN8]],ASO!F:F,ASO!H:H,"")</f>
        <v/>
      </c>
      <c r="M997" s="22" t="str">
        <f>_xlfn.XLOOKUP(Table1__4[[#This Row],[MAAN8]],program!A:A,program!E:E,"")</f>
        <v/>
      </c>
      <c r="N997" s="22" t="str">
        <f>_xlfn.XLOOKUP(Table1__4[[#This Row],[MAAN8]],program!A:A,program!F:F,"")</f>
        <v/>
      </c>
      <c r="O997" s="22">
        <f>SUMIFS(sellout!N:N,sellout!G:G,Table1__4[[#This Row],[MAAN8]])</f>
        <v>30</v>
      </c>
      <c r="P997" s="2" t="str">
        <f>IFERROR(Table1__4[[#This Row],[Actual]]/Table1__4[[#This Row],[Target]],"")</f>
        <v/>
      </c>
      <c r="Q997" s="22" t="str">
        <f>IFERROR(IF(Table1__4[[#This Row],[Target]]&gt;0,Table1__4[[#This Row],[Target]]-Table1__4[[#This Row],[Actual]],""),"")</f>
        <v/>
      </c>
    </row>
    <row r="998" spans="1:17" x14ac:dyDescent="0.75">
      <c r="A998" s="22" t="s">
        <v>10</v>
      </c>
      <c r="B998" s="22" t="s">
        <v>11</v>
      </c>
      <c r="C998" s="22" t="s">
        <v>22</v>
      </c>
      <c r="D998" s="22" t="s">
        <v>88</v>
      </c>
      <c r="E998" s="22" t="s">
        <v>346</v>
      </c>
      <c r="F998" s="22" t="s">
        <v>218</v>
      </c>
      <c r="G998" s="22" t="s">
        <v>347</v>
      </c>
      <c r="H998">
        <v>66113629</v>
      </c>
      <c r="I998" s="22" t="s">
        <v>8113</v>
      </c>
      <c r="J998" s="22" t="s">
        <v>8114</v>
      </c>
      <c r="K998" s="22" t="str">
        <f>_xlfn.TEXTBEFORE(Table1__4[[#This Row],[ParentName]],"-")</f>
        <v>BD11</v>
      </c>
      <c r="L998" s="22" t="str">
        <f>_xlfn.XLOOKUP(Table1__4[[#This Row],[MAAN8]],ASO!F:F,ASO!H:H,"")</f>
        <v/>
      </c>
      <c r="M998" s="22" t="str">
        <f>_xlfn.XLOOKUP(Table1__4[[#This Row],[MAAN8]],program!A:A,program!E:E,"")</f>
        <v/>
      </c>
      <c r="N998" s="22" t="str">
        <f>_xlfn.XLOOKUP(Table1__4[[#This Row],[MAAN8]],program!A:A,program!F:F,"")</f>
        <v/>
      </c>
      <c r="O998" s="22">
        <f>SUMIFS(sellout!N:N,sellout!G:G,Table1__4[[#This Row],[MAAN8]])</f>
        <v>0</v>
      </c>
      <c r="P998" s="2" t="str">
        <f>IFERROR(Table1__4[[#This Row],[Actual]]/Table1__4[[#This Row],[Target]],"")</f>
        <v/>
      </c>
      <c r="Q998" s="22" t="str">
        <f>IFERROR(IF(Table1__4[[#This Row],[Target]]&gt;0,Table1__4[[#This Row],[Target]]-Table1__4[[#This Row],[Actual]],""),"")</f>
        <v/>
      </c>
    </row>
    <row r="999" spans="1:17" x14ac:dyDescent="0.75">
      <c r="A999" s="22" t="s">
        <v>10</v>
      </c>
      <c r="B999" s="22" t="s">
        <v>11</v>
      </c>
      <c r="C999" s="22" t="s">
        <v>12</v>
      </c>
      <c r="D999" s="22" t="s">
        <v>122</v>
      </c>
      <c r="E999" s="22" t="s">
        <v>252</v>
      </c>
      <c r="F999" s="22" t="s">
        <v>25</v>
      </c>
      <c r="G999" s="22" t="s">
        <v>253</v>
      </c>
      <c r="H999">
        <v>66104549</v>
      </c>
      <c r="I999" s="22" t="s">
        <v>8115</v>
      </c>
      <c r="J999" s="22" t="s">
        <v>2875</v>
      </c>
      <c r="K999" s="22" t="str">
        <f>_xlfn.TEXTBEFORE(Table1__4[[#This Row],[ParentName]],"-")</f>
        <v>BD10</v>
      </c>
      <c r="L999" s="22" t="str">
        <f>_xlfn.XLOOKUP(Table1__4[[#This Row],[MAAN8]],ASO!F:F,ASO!H:H,"")</f>
        <v/>
      </c>
      <c r="M999" s="22" t="str">
        <f>_xlfn.XLOOKUP(Table1__4[[#This Row],[MAAN8]],program!A:A,program!E:E,"")</f>
        <v/>
      </c>
      <c r="N999" s="22" t="str">
        <f>_xlfn.XLOOKUP(Table1__4[[#This Row],[MAAN8]],program!A:A,program!F:F,"")</f>
        <v/>
      </c>
      <c r="O999" s="22">
        <f>SUMIFS(sellout!N:N,sellout!G:G,Table1__4[[#This Row],[MAAN8]])</f>
        <v>0</v>
      </c>
      <c r="P999" s="2" t="str">
        <f>IFERROR(Table1__4[[#This Row],[Actual]]/Table1__4[[#This Row],[Target]],"")</f>
        <v/>
      </c>
      <c r="Q999" s="22" t="str">
        <f>IFERROR(IF(Table1__4[[#This Row],[Target]]&gt;0,Table1__4[[#This Row],[Target]]-Table1__4[[#This Row],[Actual]],""),"")</f>
        <v/>
      </c>
    </row>
    <row r="1000" spans="1:17" x14ac:dyDescent="0.75">
      <c r="A1000" s="22" t="s">
        <v>10</v>
      </c>
      <c r="B1000" s="22" t="s">
        <v>11</v>
      </c>
      <c r="C1000" s="22" t="s">
        <v>22</v>
      </c>
      <c r="D1000" s="22" t="s">
        <v>88</v>
      </c>
      <c r="E1000" s="22" t="s">
        <v>170</v>
      </c>
      <c r="F1000" s="22" t="s">
        <v>171</v>
      </c>
      <c r="G1000" s="22" t="s">
        <v>18</v>
      </c>
      <c r="H1000">
        <v>66100146</v>
      </c>
      <c r="I1000" s="22" t="s">
        <v>1712</v>
      </c>
      <c r="J1000" s="22" t="s">
        <v>1713</v>
      </c>
      <c r="K1000" s="22" t="str">
        <f>_xlfn.TEXTBEFORE(Table1__4[[#This Row],[ParentName]],"-")</f>
        <v>BD11</v>
      </c>
      <c r="L1000" s="22" t="str">
        <f>_xlfn.XLOOKUP(Table1__4[[#This Row],[MAAN8]],ASO!F:F,ASO!H:H,"")</f>
        <v>Sub Distributor</v>
      </c>
      <c r="M1000" s="22" t="str">
        <f>_xlfn.XLOOKUP(Table1__4[[#This Row],[MAAN8]],program!A:A,program!E:E,"")</f>
        <v/>
      </c>
      <c r="N1000" s="22" t="str">
        <f>_xlfn.XLOOKUP(Table1__4[[#This Row],[MAAN8]],program!A:A,program!F:F,"")</f>
        <v/>
      </c>
      <c r="O1000" s="22">
        <f>SUMIFS(sellout!N:N,sellout!G:G,Table1__4[[#This Row],[MAAN8]])</f>
        <v>1435</v>
      </c>
      <c r="P1000" s="2" t="str">
        <f>IFERROR(Table1__4[[#This Row],[Actual]]/Table1__4[[#This Row],[Target]],"")</f>
        <v/>
      </c>
      <c r="Q1000" s="22" t="str">
        <f>IFERROR(IF(Table1__4[[#This Row],[Target]]&gt;0,Table1__4[[#This Row],[Target]]-Table1__4[[#This Row],[Actual]],""),"")</f>
        <v/>
      </c>
    </row>
    <row r="1001" spans="1:17" x14ac:dyDescent="0.75">
      <c r="A1001" s="22" t="s">
        <v>10</v>
      </c>
      <c r="B1001" s="22" t="s">
        <v>11</v>
      </c>
      <c r="C1001" s="22" t="s">
        <v>46</v>
      </c>
      <c r="D1001" s="22" t="s">
        <v>47</v>
      </c>
      <c r="E1001" s="22" t="s">
        <v>282</v>
      </c>
      <c r="F1001" s="22" t="s">
        <v>68</v>
      </c>
      <c r="G1001" s="22" t="s">
        <v>283</v>
      </c>
      <c r="H1001">
        <v>65709270</v>
      </c>
      <c r="I1001" s="22" t="s">
        <v>5900</v>
      </c>
      <c r="J1001" s="22" t="s">
        <v>7341</v>
      </c>
      <c r="K1001" s="22" t="str">
        <f>_xlfn.TEXTBEFORE(Table1__4[[#This Row],[ParentName]],"-")</f>
        <v>HMcc</v>
      </c>
      <c r="L1001" s="22" t="str">
        <f>_xlfn.XLOOKUP(Table1__4[[#This Row],[MAAN8]],ASO!F:F,ASO!H:H,"")</f>
        <v/>
      </c>
      <c r="M1001" s="22" t="str">
        <f>_xlfn.XLOOKUP(Table1__4[[#This Row],[MAAN8]],program!A:A,program!E:E,"")</f>
        <v>Target Incentive</v>
      </c>
      <c r="N1001" s="22">
        <f>_xlfn.XLOOKUP(Table1__4[[#This Row],[MAAN8]],program!A:A,program!F:F,"")</f>
        <v>60</v>
      </c>
      <c r="O1001" s="22">
        <f>SUMIFS(sellout!N:N,sellout!G:G,Table1__4[[#This Row],[MAAN8]])</f>
        <v>0</v>
      </c>
      <c r="P1001" s="2">
        <f>IFERROR(Table1__4[[#This Row],[Actual]]/Table1__4[[#This Row],[Target]],"")</f>
        <v>0</v>
      </c>
      <c r="Q1001" s="22">
        <f>IFERROR(IF(Table1__4[[#This Row],[Target]]&gt;0,Table1__4[[#This Row],[Target]]-Table1__4[[#This Row],[Actual]],""),"")</f>
        <v>60</v>
      </c>
    </row>
    <row r="1002" spans="1:17" x14ac:dyDescent="0.75">
      <c r="A1002" s="22" t="s">
        <v>10</v>
      </c>
      <c r="B1002" s="22" t="s">
        <v>11</v>
      </c>
      <c r="C1002" s="22" t="s">
        <v>12</v>
      </c>
      <c r="D1002" s="22" t="s">
        <v>13</v>
      </c>
      <c r="E1002" s="22" t="s">
        <v>29</v>
      </c>
      <c r="F1002" s="22" t="s">
        <v>30</v>
      </c>
      <c r="G1002" s="22" t="s">
        <v>31</v>
      </c>
      <c r="H1002">
        <v>66152005</v>
      </c>
      <c r="I1002" s="22" t="s">
        <v>1714</v>
      </c>
      <c r="J1002" s="22" t="s">
        <v>1715</v>
      </c>
      <c r="K1002" s="22" t="str">
        <f>_xlfn.TEXTBEFORE(Table1__4[[#This Row],[ParentName]],"-")</f>
        <v>BD8</v>
      </c>
      <c r="L1002" s="22" t="str">
        <f>_xlfn.XLOOKUP(Table1__4[[#This Row],[MAAN8]],ASO!F:F,ASO!H:H,"")</f>
        <v>Grocery Store - Home Delivery</v>
      </c>
      <c r="M1002" s="22" t="str">
        <f>_xlfn.XLOOKUP(Table1__4[[#This Row],[MAAN8]],program!A:A,program!E:E,"")</f>
        <v/>
      </c>
      <c r="N1002" s="22" t="str">
        <f>_xlfn.XLOOKUP(Table1__4[[#This Row],[MAAN8]],program!A:A,program!F:F,"")</f>
        <v/>
      </c>
      <c r="O1002" s="22">
        <f>SUMIFS(sellout!N:N,sellout!G:G,Table1__4[[#This Row],[MAAN8]])</f>
        <v>0</v>
      </c>
      <c r="P1002" s="2" t="str">
        <f>IFERROR(Table1__4[[#This Row],[Actual]]/Table1__4[[#This Row],[Target]],"")</f>
        <v/>
      </c>
      <c r="Q1002" s="22" t="str">
        <f>IFERROR(IF(Table1__4[[#This Row],[Target]]&gt;0,Table1__4[[#This Row],[Target]]-Table1__4[[#This Row],[Actual]],""),"")</f>
        <v/>
      </c>
    </row>
    <row r="1003" spans="1:17" x14ac:dyDescent="0.75">
      <c r="A1003" s="22" t="s">
        <v>10</v>
      </c>
      <c r="B1003" s="22" t="s">
        <v>11</v>
      </c>
      <c r="C1003" s="22" t="s">
        <v>12</v>
      </c>
      <c r="D1003" s="22" t="s">
        <v>38</v>
      </c>
      <c r="E1003" s="22" t="s">
        <v>166</v>
      </c>
      <c r="F1003" s="22" t="s">
        <v>40</v>
      </c>
      <c r="G1003" s="22" t="s">
        <v>167</v>
      </c>
      <c r="H1003">
        <v>66111002</v>
      </c>
      <c r="I1003" s="22" t="s">
        <v>1716</v>
      </c>
      <c r="J1003" s="22" t="s">
        <v>1717</v>
      </c>
      <c r="K1003" s="22" t="str">
        <f>_xlfn.TEXTBEFORE(Table1__4[[#This Row],[ParentName]],"-")</f>
        <v>BD16</v>
      </c>
      <c r="L1003" s="22" t="str">
        <f>_xlfn.XLOOKUP(Table1__4[[#This Row],[MAAN8]],ASO!F:F,ASO!H:H,"")</f>
        <v>Grocery Store</v>
      </c>
      <c r="M1003" s="22" t="str">
        <f>_xlfn.XLOOKUP(Table1__4[[#This Row],[MAAN8]],program!A:A,program!E:E,"")</f>
        <v/>
      </c>
      <c r="N1003" s="22" t="str">
        <f>_xlfn.XLOOKUP(Table1__4[[#This Row],[MAAN8]],program!A:A,program!F:F,"")</f>
        <v/>
      </c>
      <c r="O1003" s="22">
        <f>SUMIFS(sellout!N:N,sellout!G:G,Table1__4[[#This Row],[MAAN8]])</f>
        <v>0</v>
      </c>
      <c r="P1003" s="2" t="str">
        <f>IFERROR(Table1__4[[#This Row],[Actual]]/Table1__4[[#This Row],[Target]],"")</f>
        <v/>
      </c>
      <c r="Q1003" s="22" t="str">
        <f>IFERROR(IF(Table1__4[[#This Row],[Target]]&gt;0,Table1__4[[#This Row],[Target]]-Table1__4[[#This Row],[Actual]],""),"")</f>
        <v/>
      </c>
    </row>
    <row r="1004" spans="1:17" x14ac:dyDescent="0.75">
      <c r="A1004" s="22" t="s">
        <v>10</v>
      </c>
      <c r="B1004" s="22" t="s">
        <v>11</v>
      </c>
      <c r="C1004" s="22" t="s">
        <v>46</v>
      </c>
      <c r="D1004" s="22" t="s">
        <v>47</v>
      </c>
      <c r="E1004" s="22" t="s">
        <v>367</v>
      </c>
      <c r="F1004" s="22" t="s">
        <v>68</v>
      </c>
      <c r="G1004" s="22" t="s">
        <v>7388</v>
      </c>
      <c r="H1004">
        <v>65046654</v>
      </c>
      <c r="I1004" s="22" t="s">
        <v>1718</v>
      </c>
      <c r="J1004" s="22" t="s">
        <v>1719</v>
      </c>
      <c r="K1004" s="22" t="str">
        <f>_xlfn.TEXTBEFORE(Table1__4[[#This Row],[ParentName]],"-")</f>
        <v>HMcc</v>
      </c>
      <c r="L1004" s="22" t="str">
        <f>_xlfn.XLOOKUP(Table1__4[[#This Row],[MAAN8]],ASO!F:F,ASO!H:H,"")</f>
        <v>Grocery Store - Home Delivery</v>
      </c>
      <c r="M1004" s="22" t="str">
        <f>_xlfn.XLOOKUP(Table1__4[[#This Row],[MAAN8]],program!A:A,program!E:E,"")</f>
        <v>Target Incentive</v>
      </c>
      <c r="N1004" s="22">
        <f>_xlfn.XLOOKUP(Table1__4[[#This Row],[MAAN8]],program!A:A,program!F:F,"")</f>
        <v>530</v>
      </c>
      <c r="O1004" s="22">
        <f>SUMIFS(sellout!N:N,sellout!G:G,Table1__4[[#This Row],[MAAN8]])</f>
        <v>195</v>
      </c>
      <c r="P1004" s="2">
        <f>IFERROR(Table1__4[[#This Row],[Actual]]/Table1__4[[#This Row],[Target]],"")</f>
        <v>0.36792452830188677</v>
      </c>
      <c r="Q1004" s="22">
        <f>IFERROR(IF(Table1__4[[#This Row],[Target]]&gt;0,Table1__4[[#This Row],[Target]]-Table1__4[[#This Row],[Actual]],""),"")</f>
        <v>335</v>
      </c>
    </row>
    <row r="1005" spans="1:17" x14ac:dyDescent="0.75">
      <c r="A1005" s="22" t="s">
        <v>10</v>
      </c>
      <c r="B1005" s="22" t="s">
        <v>11</v>
      </c>
      <c r="C1005" s="22" t="s">
        <v>46</v>
      </c>
      <c r="D1005" s="22" t="s">
        <v>47</v>
      </c>
      <c r="E1005" s="22" t="s">
        <v>282</v>
      </c>
      <c r="F1005" s="22" t="s">
        <v>68</v>
      </c>
      <c r="G1005" s="22" t="s">
        <v>283</v>
      </c>
      <c r="H1005">
        <v>65701380</v>
      </c>
      <c r="I1005" s="22" t="s">
        <v>1720</v>
      </c>
      <c r="J1005" s="22" t="s">
        <v>1721</v>
      </c>
      <c r="K1005" s="22" t="str">
        <f>_xlfn.TEXTBEFORE(Table1__4[[#This Row],[ParentName]],"-")</f>
        <v>HMcc</v>
      </c>
      <c r="L1005" s="22" t="str">
        <f>_xlfn.XLOOKUP(Table1__4[[#This Row],[MAAN8]],ASO!F:F,ASO!H:H,"")</f>
        <v>Grocery Store</v>
      </c>
      <c r="M1005" s="22" t="str">
        <f>_xlfn.XLOOKUP(Table1__4[[#This Row],[MAAN8]],program!A:A,program!E:E,"")</f>
        <v>Target Incentive</v>
      </c>
      <c r="N1005" s="22">
        <f>_xlfn.XLOOKUP(Table1__4[[#This Row],[MAAN8]],program!A:A,program!F:F,"")</f>
        <v>400</v>
      </c>
      <c r="O1005" s="22">
        <f>SUMIFS(sellout!N:N,sellout!G:G,Table1__4[[#This Row],[MAAN8]])</f>
        <v>0</v>
      </c>
      <c r="P1005" s="2">
        <f>IFERROR(Table1__4[[#This Row],[Actual]]/Table1__4[[#This Row],[Target]],"")</f>
        <v>0</v>
      </c>
      <c r="Q1005" s="22">
        <f>IFERROR(IF(Table1__4[[#This Row],[Target]]&gt;0,Table1__4[[#This Row],[Target]]-Table1__4[[#This Row],[Actual]],""),"")</f>
        <v>400</v>
      </c>
    </row>
    <row r="1006" spans="1:17" x14ac:dyDescent="0.75">
      <c r="A1006" s="22" t="s">
        <v>10</v>
      </c>
      <c r="B1006" s="22" t="s">
        <v>11</v>
      </c>
      <c r="C1006" s="22" t="s">
        <v>22</v>
      </c>
      <c r="D1006" s="22" t="s">
        <v>88</v>
      </c>
      <c r="E1006" s="22" t="s">
        <v>217</v>
      </c>
      <c r="F1006" s="22" t="s">
        <v>218</v>
      </c>
      <c r="G1006" s="22" t="s">
        <v>219</v>
      </c>
      <c r="H1006">
        <v>66151134</v>
      </c>
      <c r="I1006" s="22" t="s">
        <v>1720</v>
      </c>
      <c r="J1006" s="22" t="s">
        <v>1722</v>
      </c>
      <c r="K1006" s="22" t="str">
        <f>_xlfn.TEXTBEFORE(Table1__4[[#This Row],[ParentName]],"-")</f>
        <v>BD11</v>
      </c>
      <c r="L1006" s="22" t="str">
        <f>_xlfn.XLOOKUP(Table1__4[[#This Row],[MAAN8]],ASO!F:F,ASO!H:H,"")</f>
        <v>Grocery Store</v>
      </c>
      <c r="M1006" s="22" t="str">
        <f>_xlfn.XLOOKUP(Table1__4[[#This Row],[MAAN8]],program!A:A,program!E:E,"")</f>
        <v/>
      </c>
      <c r="N1006" s="22" t="str">
        <f>_xlfn.XLOOKUP(Table1__4[[#This Row],[MAAN8]],program!A:A,program!F:F,"")</f>
        <v/>
      </c>
      <c r="O1006" s="22">
        <f>SUMIFS(sellout!N:N,sellout!G:G,Table1__4[[#This Row],[MAAN8]])</f>
        <v>46</v>
      </c>
      <c r="P1006" s="2" t="str">
        <f>IFERROR(Table1__4[[#This Row],[Actual]]/Table1__4[[#This Row],[Target]],"")</f>
        <v/>
      </c>
      <c r="Q1006" s="22" t="str">
        <f>IFERROR(IF(Table1__4[[#This Row],[Target]]&gt;0,Table1__4[[#This Row],[Target]]-Table1__4[[#This Row],[Actual]],""),"")</f>
        <v/>
      </c>
    </row>
    <row r="1007" spans="1:17" x14ac:dyDescent="0.75">
      <c r="A1007" s="22" t="s">
        <v>10</v>
      </c>
      <c r="B1007" s="22" t="s">
        <v>11</v>
      </c>
      <c r="C1007" s="22" t="s">
        <v>22</v>
      </c>
      <c r="D1007" s="22" t="s">
        <v>88</v>
      </c>
      <c r="E1007" s="22" t="s">
        <v>346</v>
      </c>
      <c r="F1007" s="22" t="s">
        <v>218</v>
      </c>
      <c r="G1007" s="22" t="s">
        <v>347</v>
      </c>
      <c r="H1007">
        <v>66108887</v>
      </c>
      <c r="I1007" s="22" t="s">
        <v>1720</v>
      </c>
      <c r="J1007" s="22" t="s">
        <v>1723</v>
      </c>
      <c r="K1007" s="22" t="str">
        <f>_xlfn.TEXTBEFORE(Table1__4[[#This Row],[ParentName]],"-")</f>
        <v>BD11</v>
      </c>
      <c r="L1007" s="22" t="str">
        <f>_xlfn.XLOOKUP(Table1__4[[#This Row],[MAAN8]],ASO!F:F,ASO!H:H,"")</f>
        <v>Grocery Store</v>
      </c>
      <c r="M1007" s="22" t="str">
        <f>_xlfn.XLOOKUP(Table1__4[[#This Row],[MAAN8]],program!A:A,program!E:E,"")</f>
        <v/>
      </c>
      <c r="N1007" s="22" t="str">
        <f>_xlfn.XLOOKUP(Table1__4[[#This Row],[MAAN8]],program!A:A,program!F:F,"")</f>
        <v/>
      </c>
      <c r="O1007" s="22">
        <f>SUMIFS(sellout!N:N,sellout!G:G,Table1__4[[#This Row],[MAAN8]])</f>
        <v>379</v>
      </c>
      <c r="P1007" s="2" t="str">
        <f>IFERROR(Table1__4[[#This Row],[Actual]]/Table1__4[[#This Row],[Target]],"")</f>
        <v/>
      </c>
      <c r="Q1007" s="22" t="str">
        <f>IFERROR(IF(Table1__4[[#This Row],[Target]]&gt;0,Table1__4[[#This Row],[Target]]-Table1__4[[#This Row],[Actual]],""),"")</f>
        <v/>
      </c>
    </row>
    <row r="1008" spans="1:17" x14ac:dyDescent="0.75">
      <c r="A1008" s="22" t="s">
        <v>10</v>
      </c>
      <c r="B1008" s="22" t="s">
        <v>11</v>
      </c>
      <c r="C1008" s="22" t="s">
        <v>22</v>
      </c>
      <c r="D1008" s="22" t="s">
        <v>88</v>
      </c>
      <c r="E1008" s="22" t="s">
        <v>166</v>
      </c>
      <c r="F1008" s="22" t="s">
        <v>40</v>
      </c>
      <c r="G1008" s="22" t="s">
        <v>167</v>
      </c>
      <c r="H1008">
        <v>66109442</v>
      </c>
      <c r="I1008" s="22" t="s">
        <v>1720</v>
      </c>
      <c r="J1008" s="22" t="s">
        <v>1724</v>
      </c>
      <c r="K1008" s="22" t="str">
        <f>_xlfn.TEXTBEFORE(Table1__4[[#This Row],[ParentName]],"-")</f>
        <v>BD11</v>
      </c>
      <c r="L1008" s="22" t="str">
        <f>_xlfn.XLOOKUP(Table1__4[[#This Row],[MAAN8]],ASO!F:F,ASO!H:H,"")</f>
        <v>Grocery Store</v>
      </c>
      <c r="M1008" s="22" t="str">
        <f>_xlfn.XLOOKUP(Table1__4[[#This Row],[MAAN8]],program!A:A,program!E:E,"")</f>
        <v/>
      </c>
      <c r="N1008" s="22" t="str">
        <f>_xlfn.XLOOKUP(Table1__4[[#This Row],[MAAN8]],program!A:A,program!F:F,"")</f>
        <v/>
      </c>
      <c r="O1008" s="22">
        <f>SUMIFS(sellout!N:N,sellout!G:G,Table1__4[[#This Row],[MAAN8]])</f>
        <v>5</v>
      </c>
      <c r="P1008" s="2" t="str">
        <f>IFERROR(Table1__4[[#This Row],[Actual]]/Table1__4[[#This Row],[Target]],"")</f>
        <v/>
      </c>
      <c r="Q1008" s="22" t="str">
        <f>IFERROR(IF(Table1__4[[#This Row],[Target]]&gt;0,Table1__4[[#This Row],[Target]]-Table1__4[[#This Row],[Actual]],""),"")</f>
        <v/>
      </c>
    </row>
    <row r="1009" spans="1:17" x14ac:dyDescent="0.75">
      <c r="A1009" s="22" t="s">
        <v>10</v>
      </c>
      <c r="B1009" s="22" t="s">
        <v>11</v>
      </c>
      <c r="C1009" s="22" t="s">
        <v>12</v>
      </c>
      <c r="D1009" s="22" t="s">
        <v>122</v>
      </c>
      <c r="E1009" s="22" t="s">
        <v>236</v>
      </c>
      <c r="F1009" s="22" t="s">
        <v>237</v>
      </c>
      <c r="G1009" s="22" t="s">
        <v>7381</v>
      </c>
      <c r="H1009">
        <v>66150999</v>
      </c>
      <c r="I1009" s="22" t="s">
        <v>1720</v>
      </c>
      <c r="J1009" s="22" t="s">
        <v>1725</v>
      </c>
      <c r="K1009" s="22" t="str">
        <f>_xlfn.TEXTBEFORE(Table1__4[[#This Row],[ParentName]],"-")</f>
        <v>BD10</v>
      </c>
      <c r="L1009" s="22" t="str">
        <f>_xlfn.XLOOKUP(Table1__4[[#This Row],[MAAN8]],ASO!F:F,ASO!H:H,"")</f>
        <v>Grocery Store - Home Delivery</v>
      </c>
      <c r="M1009" s="22" t="str">
        <f>_xlfn.XLOOKUP(Table1__4[[#This Row],[MAAN8]],program!A:A,program!E:E,"")</f>
        <v/>
      </c>
      <c r="N1009" s="22" t="str">
        <f>_xlfn.XLOOKUP(Table1__4[[#This Row],[MAAN8]],program!A:A,program!F:F,"")</f>
        <v/>
      </c>
      <c r="O1009" s="22">
        <f>SUMIFS(sellout!N:N,sellout!G:G,Table1__4[[#This Row],[MAAN8]])</f>
        <v>0</v>
      </c>
      <c r="P1009" s="2" t="str">
        <f>IFERROR(Table1__4[[#This Row],[Actual]]/Table1__4[[#This Row],[Target]],"")</f>
        <v/>
      </c>
      <c r="Q1009" s="22" t="str">
        <f>IFERROR(IF(Table1__4[[#This Row],[Target]]&gt;0,Table1__4[[#This Row],[Target]]-Table1__4[[#This Row],[Actual]],""),"")</f>
        <v/>
      </c>
    </row>
    <row r="1010" spans="1:17" x14ac:dyDescent="0.75">
      <c r="A1010" s="22" t="s">
        <v>10</v>
      </c>
      <c r="B1010" s="22" t="s">
        <v>11</v>
      </c>
      <c r="C1010" s="22" t="s">
        <v>12</v>
      </c>
      <c r="D1010" s="22" t="s">
        <v>122</v>
      </c>
      <c r="E1010" s="22" t="s">
        <v>717</v>
      </c>
      <c r="F1010" s="22" t="s">
        <v>237</v>
      </c>
      <c r="G1010" s="22" t="s">
        <v>718</v>
      </c>
      <c r="H1010">
        <v>66150476</v>
      </c>
      <c r="I1010" s="22" t="s">
        <v>1720</v>
      </c>
      <c r="J1010" s="22" t="s">
        <v>1726</v>
      </c>
      <c r="K1010" s="22" t="str">
        <f>_xlfn.TEXTBEFORE(Table1__4[[#This Row],[ParentName]],"-")</f>
        <v>BD10</v>
      </c>
      <c r="L1010" s="22" t="str">
        <f>_xlfn.XLOOKUP(Table1__4[[#This Row],[MAAN8]],ASO!F:F,ASO!H:H,"")</f>
        <v>Grocery Store</v>
      </c>
      <c r="M1010" s="22" t="str">
        <f>_xlfn.XLOOKUP(Table1__4[[#This Row],[MAAN8]],program!A:A,program!E:E,"")</f>
        <v/>
      </c>
      <c r="N1010" s="22" t="str">
        <f>_xlfn.XLOOKUP(Table1__4[[#This Row],[MAAN8]],program!A:A,program!F:F,"")</f>
        <v/>
      </c>
      <c r="O1010" s="22">
        <f>SUMIFS(sellout!N:N,sellout!G:G,Table1__4[[#This Row],[MAAN8]])</f>
        <v>30</v>
      </c>
      <c r="P1010" s="2" t="str">
        <f>IFERROR(Table1__4[[#This Row],[Actual]]/Table1__4[[#This Row],[Target]],"")</f>
        <v/>
      </c>
      <c r="Q1010" s="22" t="str">
        <f>IFERROR(IF(Table1__4[[#This Row],[Target]]&gt;0,Table1__4[[#This Row],[Target]]-Table1__4[[#This Row],[Actual]],""),"")</f>
        <v/>
      </c>
    </row>
    <row r="1011" spans="1:17" x14ac:dyDescent="0.75">
      <c r="A1011" s="22" t="s">
        <v>10</v>
      </c>
      <c r="B1011" s="22" t="s">
        <v>11</v>
      </c>
      <c r="C1011" s="22" t="s">
        <v>22</v>
      </c>
      <c r="D1011" s="22" t="s">
        <v>180</v>
      </c>
      <c r="E1011" s="22" t="s">
        <v>1334</v>
      </c>
      <c r="F1011" s="22" t="s">
        <v>182</v>
      </c>
      <c r="G1011" s="22" t="s">
        <v>1335</v>
      </c>
      <c r="H1011">
        <v>66115719</v>
      </c>
      <c r="I1011" s="22" t="s">
        <v>8116</v>
      </c>
      <c r="J1011" s="22" t="s">
        <v>8117</v>
      </c>
      <c r="K1011" s="22" t="str">
        <f>_xlfn.TEXTBEFORE(Table1__4[[#This Row],[ParentName]],"-")</f>
        <v>BD14</v>
      </c>
      <c r="L1011" s="22" t="str">
        <f>_xlfn.XLOOKUP(Table1__4[[#This Row],[MAAN8]],ASO!F:F,ASO!H:H,"")</f>
        <v/>
      </c>
      <c r="M1011" s="22" t="str">
        <f>_xlfn.XLOOKUP(Table1__4[[#This Row],[MAAN8]],program!A:A,program!E:E,"")</f>
        <v/>
      </c>
      <c r="N1011" s="22" t="str">
        <f>_xlfn.XLOOKUP(Table1__4[[#This Row],[MAAN8]],program!A:A,program!F:F,"")</f>
        <v/>
      </c>
      <c r="O1011" s="22">
        <f>SUMIFS(sellout!N:N,sellout!G:G,Table1__4[[#This Row],[MAAN8]])</f>
        <v>0</v>
      </c>
      <c r="P1011" s="2" t="str">
        <f>IFERROR(Table1__4[[#This Row],[Actual]]/Table1__4[[#This Row],[Target]],"")</f>
        <v/>
      </c>
      <c r="Q1011" s="22" t="str">
        <f>IFERROR(IF(Table1__4[[#This Row],[Target]]&gt;0,Table1__4[[#This Row],[Target]]-Table1__4[[#This Row],[Actual]],""),"")</f>
        <v/>
      </c>
    </row>
    <row r="1012" spans="1:17" x14ac:dyDescent="0.75">
      <c r="A1012" s="22" t="s">
        <v>10</v>
      </c>
      <c r="B1012" s="22" t="s">
        <v>11</v>
      </c>
      <c r="C1012" s="22" t="s">
        <v>12</v>
      </c>
      <c r="D1012" s="22" t="s">
        <v>54</v>
      </c>
      <c r="E1012" s="22" t="s">
        <v>128</v>
      </c>
      <c r="F1012" s="22" t="s">
        <v>30</v>
      </c>
      <c r="G1012" s="22" t="s">
        <v>129</v>
      </c>
      <c r="H1012">
        <v>66155429</v>
      </c>
      <c r="I1012" s="22" t="s">
        <v>1727</v>
      </c>
      <c r="J1012" s="22" t="s">
        <v>1728</v>
      </c>
      <c r="K1012" s="22" t="str">
        <f>_xlfn.TEXTBEFORE(Table1__4[[#This Row],[ParentName]],"-")</f>
        <v>BD</v>
      </c>
      <c r="L1012" s="22" t="str">
        <f>_xlfn.XLOOKUP(Table1__4[[#This Row],[MAAN8]],ASO!F:F,ASO!H:H,"")</f>
        <v>Group Social</v>
      </c>
      <c r="M1012" s="22" t="str">
        <f>_xlfn.XLOOKUP(Table1__4[[#This Row],[MAAN8]],program!A:A,program!E:E,"")</f>
        <v/>
      </c>
      <c r="N1012" s="22" t="str">
        <f>_xlfn.XLOOKUP(Table1__4[[#This Row],[MAAN8]],program!A:A,program!F:F,"")</f>
        <v/>
      </c>
      <c r="O1012" s="22">
        <f>SUMIFS(sellout!N:N,sellout!G:G,Table1__4[[#This Row],[MAAN8]])</f>
        <v>235</v>
      </c>
      <c r="P1012" s="2" t="str">
        <f>IFERROR(Table1__4[[#This Row],[Actual]]/Table1__4[[#This Row],[Target]],"")</f>
        <v/>
      </c>
      <c r="Q1012" s="22" t="str">
        <f>IFERROR(IF(Table1__4[[#This Row],[Target]]&gt;0,Table1__4[[#This Row],[Target]]-Table1__4[[#This Row],[Actual]],""),"")</f>
        <v/>
      </c>
    </row>
    <row r="1013" spans="1:17" x14ac:dyDescent="0.75">
      <c r="A1013" s="22" t="s">
        <v>10</v>
      </c>
      <c r="B1013" s="22" t="s">
        <v>11</v>
      </c>
      <c r="C1013" s="22" t="s">
        <v>12</v>
      </c>
      <c r="D1013" s="22" t="s">
        <v>122</v>
      </c>
      <c r="E1013" s="22" t="s">
        <v>357</v>
      </c>
      <c r="F1013" s="22" t="s">
        <v>150</v>
      </c>
      <c r="G1013" s="22" t="s">
        <v>358</v>
      </c>
      <c r="H1013">
        <v>66111231</v>
      </c>
      <c r="I1013" s="22" t="s">
        <v>1729</v>
      </c>
      <c r="J1013" s="22" t="s">
        <v>7726</v>
      </c>
      <c r="K1013" s="22" t="str">
        <f>_xlfn.TEXTBEFORE(Table1__4[[#This Row],[ParentName]],"-")</f>
        <v>BD10</v>
      </c>
      <c r="L1013" s="22" t="str">
        <f>_xlfn.XLOOKUP(Table1__4[[#This Row],[MAAN8]],ASO!F:F,ASO!H:H,"")</f>
        <v>Grocery Store</v>
      </c>
      <c r="M1013" s="22" t="str">
        <f>_xlfn.XLOOKUP(Table1__4[[#This Row],[MAAN8]],program!A:A,program!E:E,"")</f>
        <v/>
      </c>
      <c r="N1013" s="22" t="str">
        <f>_xlfn.XLOOKUP(Table1__4[[#This Row],[MAAN8]],program!A:A,program!F:F,"")</f>
        <v/>
      </c>
      <c r="O1013" s="22">
        <f>SUMIFS(sellout!N:N,sellout!G:G,Table1__4[[#This Row],[MAAN8]])</f>
        <v>41</v>
      </c>
      <c r="P1013" s="2" t="str">
        <f>IFERROR(Table1__4[[#This Row],[Actual]]/Table1__4[[#This Row],[Target]],"")</f>
        <v/>
      </c>
      <c r="Q1013" s="22" t="str">
        <f>IFERROR(IF(Table1__4[[#This Row],[Target]]&gt;0,Table1__4[[#This Row],[Target]]-Table1__4[[#This Row],[Actual]],""),"")</f>
        <v/>
      </c>
    </row>
    <row r="1014" spans="1:17" x14ac:dyDescent="0.75">
      <c r="A1014" s="22" t="s">
        <v>10</v>
      </c>
      <c r="B1014" s="22" t="s">
        <v>11</v>
      </c>
      <c r="C1014" s="22" t="s">
        <v>12</v>
      </c>
      <c r="D1014" s="22" t="s">
        <v>54</v>
      </c>
      <c r="E1014" s="22" t="s">
        <v>97</v>
      </c>
      <c r="F1014" s="22" t="s">
        <v>30</v>
      </c>
      <c r="G1014" s="22" t="s">
        <v>98</v>
      </c>
      <c r="H1014">
        <v>66106124</v>
      </c>
      <c r="I1014" s="22" t="s">
        <v>1729</v>
      </c>
      <c r="J1014" s="22" t="s">
        <v>1730</v>
      </c>
      <c r="K1014" s="22" t="str">
        <f>_xlfn.TEXTBEFORE(Table1__4[[#This Row],[ParentName]],"-")</f>
        <v>BD</v>
      </c>
      <c r="L1014" s="22" t="str">
        <f>_xlfn.XLOOKUP(Table1__4[[#This Row],[MAAN8]],ASO!F:F,ASO!H:H,"")</f>
        <v>Grocery Store</v>
      </c>
      <c r="M1014" s="22" t="str">
        <f>_xlfn.XLOOKUP(Table1__4[[#This Row],[MAAN8]],program!A:A,program!E:E,"")</f>
        <v/>
      </c>
      <c r="N1014" s="22" t="str">
        <f>_xlfn.XLOOKUP(Table1__4[[#This Row],[MAAN8]],program!A:A,program!F:F,"")</f>
        <v/>
      </c>
      <c r="O1014" s="22">
        <f>SUMIFS(sellout!N:N,sellout!G:G,Table1__4[[#This Row],[MAAN8]])</f>
        <v>100</v>
      </c>
      <c r="P1014" s="2" t="str">
        <f>IFERROR(Table1__4[[#This Row],[Actual]]/Table1__4[[#This Row],[Target]],"")</f>
        <v/>
      </c>
      <c r="Q1014" s="22" t="str">
        <f>IFERROR(IF(Table1__4[[#This Row],[Target]]&gt;0,Table1__4[[#This Row],[Target]]-Table1__4[[#This Row],[Actual]],""),"")</f>
        <v/>
      </c>
    </row>
    <row r="1015" spans="1:17" x14ac:dyDescent="0.75">
      <c r="A1015" s="22" t="s">
        <v>10</v>
      </c>
      <c r="B1015" s="22" t="s">
        <v>11</v>
      </c>
      <c r="C1015" s="22" t="s">
        <v>22</v>
      </c>
      <c r="D1015" s="22" t="s">
        <v>88</v>
      </c>
      <c r="E1015" s="22" t="s">
        <v>128</v>
      </c>
      <c r="F1015" s="22" t="s">
        <v>30</v>
      </c>
      <c r="G1015" s="22" t="s">
        <v>129</v>
      </c>
      <c r="H1015">
        <v>66111308</v>
      </c>
      <c r="I1015" s="22" t="s">
        <v>1731</v>
      </c>
      <c r="J1015" s="22" t="s">
        <v>1732</v>
      </c>
      <c r="K1015" s="22" t="str">
        <f>_xlfn.TEXTBEFORE(Table1__4[[#This Row],[ParentName]],"-")</f>
        <v>BD11</v>
      </c>
      <c r="L1015" s="22" t="str">
        <f>_xlfn.XLOOKUP(Table1__4[[#This Row],[MAAN8]],ASO!F:F,ASO!H:H,"")</f>
        <v>Quan Nhau Mainstream</v>
      </c>
      <c r="M1015" s="22" t="str">
        <f>_xlfn.XLOOKUP(Table1__4[[#This Row],[MAAN8]],program!A:A,program!E:E,"")</f>
        <v/>
      </c>
      <c r="N1015" s="22" t="str">
        <f>_xlfn.XLOOKUP(Table1__4[[#This Row],[MAAN8]],program!A:A,program!F:F,"")</f>
        <v/>
      </c>
      <c r="O1015" s="22">
        <f>SUMIFS(sellout!N:N,sellout!G:G,Table1__4[[#This Row],[MAAN8]])</f>
        <v>45</v>
      </c>
      <c r="P1015" s="2" t="str">
        <f>IFERROR(Table1__4[[#This Row],[Actual]]/Table1__4[[#This Row],[Target]],"")</f>
        <v/>
      </c>
      <c r="Q1015" s="22" t="str">
        <f>IFERROR(IF(Table1__4[[#This Row],[Target]]&gt;0,Table1__4[[#This Row],[Target]]-Table1__4[[#This Row],[Actual]],""),"")</f>
        <v/>
      </c>
    </row>
    <row r="1016" spans="1:17" x14ac:dyDescent="0.75">
      <c r="A1016" s="22" t="s">
        <v>10</v>
      </c>
      <c r="B1016" s="22" t="s">
        <v>11</v>
      </c>
      <c r="C1016" s="22" t="s">
        <v>12</v>
      </c>
      <c r="D1016" s="22" t="s">
        <v>122</v>
      </c>
      <c r="E1016" s="22" t="s">
        <v>158</v>
      </c>
      <c r="F1016" s="22" t="s">
        <v>150</v>
      </c>
      <c r="G1016" s="22" t="s">
        <v>159</v>
      </c>
      <c r="H1016">
        <v>66104913</v>
      </c>
      <c r="I1016" s="22" t="s">
        <v>1733</v>
      </c>
      <c r="J1016" s="22" t="s">
        <v>1734</v>
      </c>
      <c r="K1016" s="22" t="str">
        <f>_xlfn.TEXTBEFORE(Table1__4[[#This Row],[ParentName]],"-")</f>
        <v>BD10</v>
      </c>
      <c r="L1016" s="22" t="str">
        <f>_xlfn.XLOOKUP(Table1__4[[#This Row],[MAAN8]],ASO!F:F,ASO!H:H,"")</f>
        <v>Beverage Retail Store</v>
      </c>
      <c r="M1016" s="22" t="str">
        <f>_xlfn.XLOOKUP(Table1__4[[#This Row],[MAAN8]],program!A:A,program!E:E,"")</f>
        <v/>
      </c>
      <c r="N1016" s="22" t="str">
        <f>_xlfn.XLOOKUP(Table1__4[[#This Row],[MAAN8]],program!A:A,program!F:F,"")</f>
        <v/>
      </c>
      <c r="O1016" s="22">
        <f>SUMIFS(sellout!N:N,sellout!G:G,Table1__4[[#This Row],[MAAN8]])</f>
        <v>15</v>
      </c>
      <c r="P1016" s="2" t="str">
        <f>IFERROR(Table1__4[[#This Row],[Actual]]/Table1__4[[#This Row],[Target]],"")</f>
        <v/>
      </c>
      <c r="Q1016" s="22" t="str">
        <f>IFERROR(IF(Table1__4[[#This Row],[Target]]&gt;0,Table1__4[[#This Row],[Target]]-Table1__4[[#This Row],[Actual]],""),"")</f>
        <v/>
      </c>
    </row>
    <row r="1017" spans="1:17" x14ac:dyDescent="0.75">
      <c r="A1017" s="22" t="s">
        <v>10</v>
      </c>
      <c r="B1017" s="22" t="s">
        <v>11</v>
      </c>
      <c r="C1017" s="22" t="s">
        <v>12</v>
      </c>
      <c r="D1017" s="22" t="s">
        <v>54</v>
      </c>
      <c r="E1017" s="22" t="s">
        <v>97</v>
      </c>
      <c r="F1017" s="22" t="s">
        <v>30</v>
      </c>
      <c r="G1017" s="22" t="s">
        <v>98</v>
      </c>
      <c r="H1017">
        <v>66113093</v>
      </c>
      <c r="I1017" s="22" t="s">
        <v>1735</v>
      </c>
      <c r="J1017" s="22" t="s">
        <v>1736</v>
      </c>
      <c r="K1017" s="22" t="str">
        <f>_xlfn.TEXTBEFORE(Table1__4[[#This Row],[ParentName]],"-")</f>
        <v>BD</v>
      </c>
      <c r="L1017" s="22" t="str">
        <f>_xlfn.XLOOKUP(Table1__4[[#This Row],[MAAN8]],ASO!F:F,ASO!H:H,"")</f>
        <v>Grocery Store</v>
      </c>
      <c r="M1017" s="22" t="str">
        <f>_xlfn.XLOOKUP(Table1__4[[#This Row],[MAAN8]],program!A:A,program!E:E,"")</f>
        <v/>
      </c>
      <c r="N1017" s="22" t="str">
        <f>_xlfn.XLOOKUP(Table1__4[[#This Row],[MAAN8]],program!A:A,program!F:F,"")</f>
        <v/>
      </c>
      <c r="O1017" s="22">
        <f>SUMIFS(sellout!N:N,sellout!G:G,Table1__4[[#This Row],[MAAN8]])</f>
        <v>5</v>
      </c>
      <c r="P1017" s="2" t="str">
        <f>IFERROR(Table1__4[[#This Row],[Actual]]/Table1__4[[#This Row],[Target]],"")</f>
        <v/>
      </c>
      <c r="Q1017" s="22" t="str">
        <f>IFERROR(IF(Table1__4[[#This Row],[Target]]&gt;0,Table1__4[[#This Row],[Target]]-Table1__4[[#This Row],[Actual]],""),"")</f>
        <v/>
      </c>
    </row>
    <row r="1018" spans="1:17" x14ac:dyDescent="0.75">
      <c r="A1018" s="22" t="s">
        <v>10</v>
      </c>
      <c r="B1018" s="22" t="s">
        <v>11</v>
      </c>
      <c r="C1018" s="22" t="s">
        <v>12</v>
      </c>
      <c r="D1018" s="22" t="s">
        <v>54</v>
      </c>
      <c r="E1018" s="22" t="s">
        <v>97</v>
      </c>
      <c r="F1018" s="22" t="s">
        <v>30</v>
      </c>
      <c r="G1018" s="22" t="s">
        <v>98</v>
      </c>
      <c r="H1018">
        <v>66109739</v>
      </c>
      <c r="I1018" s="22" t="s">
        <v>1737</v>
      </c>
      <c r="J1018" s="22" t="s">
        <v>1738</v>
      </c>
      <c r="K1018" s="22" t="str">
        <f>_xlfn.TEXTBEFORE(Table1__4[[#This Row],[ParentName]],"-")</f>
        <v>BD</v>
      </c>
      <c r="L1018" s="22" t="str">
        <f>_xlfn.XLOOKUP(Table1__4[[#This Row],[MAAN8]],ASO!F:F,ASO!H:H,"")</f>
        <v>Grocery Store</v>
      </c>
      <c r="M1018" s="22" t="str">
        <f>_xlfn.XLOOKUP(Table1__4[[#This Row],[MAAN8]],program!A:A,program!E:E,"")</f>
        <v/>
      </c>
      <c r="N1018" s="22" t="str">
        <f>_xlfn.XLOOKUP(Table1__4[[#This Row],[MAAN8]],program!A:A,program!F:F,"")</f>
        <v/>
      </c>
      <c r="O1018" s="22">
        <f>SUMIFS(sellout!N:N,sellout!G:G,Table1__4[[#This Row],[MAAN8]])</f>
        <v>21</v>
      </c>
      <c r="P1018" s="2" t="str">
        <f>IFERROR(Table1__4[[#This Row],[Actual]]/Table1__4[[#This Row],[Target]],"")</f>
        <v/>
      </c>
      <c r="Q1018" s="22" t="str">
        <f>IFERROR(IF(Table1__4[[#This Row],[Target]]&gt;0,Table1__4[[#This Row],[Target]]-Table1__4[[#This Row],[Actual]],""),"")</f>
        <v/>
      </c>
    </row>
    <row r="1019" spans="1:17" x14ac:dyDescent="0.75">
      <c r="A1019" s="22" t="s">
        <v>10</v>
      </c>
      <c r="B1019" s="22" t="s">
        <v>11</v>
      </c>
      <c r="C1019" s="22" t="s">
        <v>22</v>
      </c>
      <c r="D1019" s="22" t="s">
        <v>180</v>
      </c>
      <c r="E1019" s="22" t="s">
        <v>181</v>
      </c>
      <c r="F1019" s="22" t="s">
        <v>182</v>
      </c>
      <c r="G1019" s="22" t="s">
        <v>183</v>
      </c>
      <c r="H1019">
        <v>66115172</v>
      </c>
      <c r="I1019" s="22" t="s">
        <v>1739</v>
      </c>
      <c r="J1019" s="22" t="s">
        <v>1740</v>
      </c>
      <c r="K1019" s="22" t="str">
        <f>_xlfn.TEXTBEFORE(Table1__4[[#This Row],[ParentName]],"-")</f>
        <v>BD14</v>
      </c>
      <c r="L1019" s="22" t="str">
        <f>_xlfn.XLOOKUP(Table1__4[[#This Row],[MAAN8]],ASO!F:F,ASO!H:H,"")</f>
        <v>Grocery Store</v>
      </c>
      <c r="M1019" s="22" t="str">
        <f>_xlfn.XLOOKUP(Table1__4[[#This Row],[MAAN8]],program!A:A,program!E:E,"")</f>
        <v/>
      </c>
      <c r="N1019" s="22" t="str">
        <f>_xlfn.XLOOKUP(Table1__4[[#This Row],[MAAN8]],program!A:A,program!F:F,"")</f>
        <v/>
      </c>
      <c r="O1019" s="22">
        <f>SUMIFS(sellout!N:N,sellout!G:G,Table1__4[[#This Row],[MAAN8]])</f>
        <v>3</v>
      </c>
      <c r="P1019" s="2" t="str">
        <f>IFERROR(Table1__4[[#This Row],[Actual]]/Table1__4[[#This Row],[Target]],"")</f>
        <v/>
      </c>
      <c r="Q1019" s="22" t="str">
        <f>IFERROR(IF(Table1__4[[#This Row],[Target]]&gt;0,Table1__4[[#This Row],[Target]]-Table1__4[[#This Row],[Actual]],""),"")</f>
        <v/>
      </c>
    </row>
    <row r="1020" spans="1:17" x14ac:dyDescent="0.75">
      <c r="A1020" s="22" t="s">
        <v>10</v>
      </c>
      <c r="B1020" s="22" t="s">
        <v>11</v>
      </c>
      <c r="C1020" s="22" t="s">
        <v>12</v>
      </c>
      <c r="D1020" s="22" t="s">
        <v>122</v>
      </c>
      <c r="E1020" s="22" t="s">
        <v>717</v>
      </c>
      <c r="F1020" s="22" t="s">
        <v>237</v>
      </c>
      <c r="G1020" s="22" t="s">
        <v>718</v>
      </c>
      <c r="H1020">
        <v>66103054</v>
      </c>
      <c r="I1020" s="22" t="s">
        <v>1741</v>
      </c>
      <c r="J1020" s="22" t="s">
        <v>1742</v>
      </c>
      <c r="K1020" s="22" t="str">
        <f>_xlfn.TEXTBEFORE(Table1__4[[#This Row],[ParentName]],"-")</f>
        <v>BD10</v>
      </c>
      <c r="L1020" s="22" t="str">
        <f>_xlfn.XLOOKUP(Table1__4[[#This Row],[MAAN8]],ASO!F:F,ASO!H:H,"")</f>
        <v>Grocery Store</v>
      </c>
      <c r="M1020" s="22" t="str">
        <f>_xlfn.XLOOKUP(Table1__4[[#This Row],[MAAN8]],program!A:A,program!E:E,"")</f>
        <v/>
      </c>
      <c r="N1020" s="22" t="str">
        <f>_xlfn.XLOOKUP(Table1__4[[#This Row],[MAAN8]],program!A:A,program!F:F,"")</f>
        <v/>
      </c>
      <c r="O1020" s="22">
        <f>SUMIFS(sellout!N:N,sellout!G:G,Table1__4[[#This Row],[MAAN8]])</f>
        <v>0</v>
      </c>
      <c r="P1020" s="2" t="str">
        <f>IFERROR(Table1__4[[#This Row],[Actual]]/Table1__4[[#This Row],[Target]],"")</f>
        <v/>
      </c>
      <c r="Q1020" s="22" t="str">
        <f>IFERROR(IF(Table1__4[[#This Row],[Target]]&gt;0,Table1__4[[#This Row],[Target]]-Table1__4[[#This Row],[Actual]],""),"")</f>
        <v/>
      </c>
    </row>
    <row r="1021" spans="1:17" x14ac:dyDescent="0.75">
      <c r="A1021" s="22" t="s">
        <v>10</v>
      </c>
      <c r="B1021" s="22" t="s">
        <v>11</v>
      </c>
      <c r="C1021" s="22" t="s">
        <v>12</v>
      </c>
      <c r="D1021" s="22" t="s">
        <v>38</v>
      </c>
      <c r="E1021" s="22" t="s">
        <v>39</v>
      </c>
      <c r="F1021" s="22" t="s">
        <v>40</v>
      </c>
      <c r="G1021" s="22" t="s">
        <v>41</v>
      </c>
      <c r="H1021">
        <v>66108515</v>
      </c>
      <c r="I1021" s="22" t="s">
        <v>1741</v>
      </c>
      <c r="J1021" s="22" t="s">
        <v>1743</v>
      </c>
      <c r="K1021" s="22" t="str">
        <f>_xlfn.TEXTBEFORE(Table1__4[[#This Row],[ParentName]],"-")</f>
        <v>BD16</v>
      </c>
      <c r="L1021" s="22" t="str">
        <f>_xlfn.XLOOKUP(Table1__4[[#This Row],[MAAN8]],ASO!F:F,ASO!H:H,"")</f>
        <v>Grocery Store</v>
      </c>
      <c r="M1021" s="22" t="str">
        <f>_xlfn.XLOOKUP(Table1__4[[#This Row],[MAAN8]],program!A:A,program!E:E,"")</f>
        <v/>
      </c>
      <c r="N1021" s="22" t="str">
        <f>_xlfn.XLOOKUP(Table1__4[[#This Row],[MAAN8]],program!A:A,program!F:F,"")</f>
        <v/>
      </c>
      <c r="O1021" s="22">
        <f>SUMIFS(sellout!N:N,sellout!G:G,Table1__4[[#This Row],[MAAN8]])</f>
        <v>0</v>
      </c>
      <c r="P1021" s="2" t="str">
        <f>IFERROR(Table1__4[[#This Row],[Actual]]/Table1__4[[#This Row],[Target]],"")</f>
        <v/>
      </c>
      <c r="Q1021" s="22" t="str">
        <f>IFERROR(IF(Table1__4[[#This Row],[Target]]&gt;0,Table1__4[[#This Row],[Target]]-Table1__4[[#This Row],[Actual]],""),"")</f>
        <v/>
      </c>
    </row>
    <row r="1022" spans="1:17" x14ac:dyDescent="0.75">
      <c r="A1022" s="22" t="s">
        <v>10</v>
      </c>
      <c r="B1022" s="22" t="s">
        <v>11</v>
      </c>
      <c r="C1022" s="22" t="s">
        <v>12</v>
      </c>
      <c r="D1022" s="22" t="s">
        <v>54</v>
      </c>
      <c r="E1022" s="22" t="s">
        <v>176</v>
      </c>
      <c r="F1022" s="22" t="s">
        <v>30</v>
      </c>
      <c r="G1022" s="22" t="s">
        <v>177</v>
      </c>
      <c r="H1022">
        <v>66103504</v>
      </c>
      <c r="I1022" s="22" t="s">
        <v>1741</v>
      </c>
      <c r="J1022" s="22" t="s">
        <v>1744</v>
      </c>
      <c r="K1022" s="22" t="str">
        <f>_xlfn.TEXTBEFORE(Table1__4[[#This Row],[ParentName]],"-")</f>
        <v>BD</v>
      </c>
      <c r="L1022" s="22" t="str">
        <f>_xlfn.XLOOKUP(Table1__4[[#This Row],[MAAN8]],ASO!F:F,ASO!H:H,"")</f>
        <v>Grocery Store</v>
      </c>
      <c r="M1022" s="22" t="str">
        <f>_xlfn.XLOOKUP(Table1__4[[#This Row],[MAAN8]],program!A:A,program!E:E,"")</f>
        <v/>
      </c>
      <c r="N1022" s="22" t="str">
        <f>_xlfn.XLOOKUP(Table1__4[[#This Row],[MAAN8]],program!A:A,program!F:F,"")</f>
        <v/>
      </c>
      <c r="O1022" s="22">
        <f>SUMIFS(sellout!N:N,sellout!G:G,Table1__4[[#This Row],[MAAN8]])</f>
        <v>60</v>
      </c>
      <c r="P1022" s="2" t="str">
        <f>IFERROR(Table1__4[[#This Row],[Actual]]/Table1__4[[#This Row],[Target]],"")</f>
        <v/>
      </c>
      <c r="Q1022" s="22" t="str">
        <f>IFERROR(IF(Table1__4[[#This Row],[Target]]&gt;0,Table1__4[[#This Row],[Target]]-Table1__4[[#This Row],[Actual]],""),"")</f>
        <v/>
      </c>
    </row>
    <row r="1023" spans="1:17" x14ac:dyDescent="0.75">
      <c r="A1023" s="22" t="s">
        <v>10</v>
      </c>
      <c r="B1023" s="22" t="s">
        <v>11</v>
      </c>
      <c r="C1023" s="22" t="s">
        <v>12</v>
      </c>
      <c r="D1023" s="22" t="s">
        <v>54</v>
      </c>
      <c r="E1023" s="22" t="s">
        <v>29</v>
      </c>
      <c r="F1023" s="22" t="s">
        <v>30</v>
      </c>
      <c r="G1023" s="22" t="s">
        <v>31</v>
      </c>
      <c r="H1023">
        <v>66103502</v>
      </c>
      <c r="I1023" s="22" t="s">
        <v>1741</v>
      </c>
      <c r="J1023" s="22" t="s">
        <v>1745</v>
      </c>
      <c r="K1023" s="22" t="str">
        <f>_xlfn.TEXTBEFORE(Table1__4[[#This Row],[ParentName]],"-")</f>
        <v>BD</v>
      </c>
      <c r="L1023" s="22" t="str">
        <f>_xlfn.XLOOKUP(Table1__4[[#This Row],[MAAN8]],ASO!F:F,ASO!H:H,"")</f>
        <v>Grocery Store - Home Delivery</v>
      </c>
      <c r="M1023" s="22" t="str">
        <f>_xlfn.XLOOKUP(Table1__4[[#This Row],[MAAN8]],program!A:A,program!E:E,"")</f>
        <v/>
      </c>
      <c r="N1023" s="22" t="str">
        <f>_xlfn.XLOOKUP(Table1__4[[#This Row],[MAAN8]],program!A:A,program!F:F,"")</f>
        <v/>
      </c>
      <c r="O1023" s="22">
        <f>SUMIFS(sellout!N:N,sellout!G:G,Table1__4[[#This Row],[MAAN8]])</f>
        <v>30</v>
      </c>
      <c r="P1023" s="2" t="str">
        <f>IFERROR(Table1__4[[#This Row],[Actual]]/Table1__4[[#This Row],[Target]],"")</f>
        <v/>
      </c>
      <c r="Q1023" s="22" t="str">
        <f>IFERROR(IF(Table1__4[[#This Row],[Target]]&gt;0,Table1__4[[#This Row],[Target]]-Table1__4[[#This Row],[Actual]],""),"")</f>
        <v/>
      </c>
    </row>
    <row r="1024" spans="1:17" x14ac:dyDescent="0.75">
      <c r="A1024" s="22" t="s">
        <v>10</v>
      </c>
      <c r="B1024" s="22" t="s">
        <v>11</v>
      </c>
      <c r="C1024" s="22" t="s">
        <v>12</v>
      </c>
      <c r="D1024" s="22" t="s">
        <v>122</v>
      </c>
      <c r="E1024" s="22" t="s">
        <v>240</v>
      </c>
      <c r="F1024" s="22" t="s">
        <v>237</v>
      </c>
      <c r="G1024" s="22" t="s">
        <v>241</v>
      </c>
      <c r="H1024">
        <v>66102860</v>
      </c>
      <c r="I1024" s="22" t="s">
        <v>1746</v>
      </c>
      <c r="J1024" s="22" t="s">
        <v>1747</v>
      </c>
      <c r="K1024" s="22" t="str">
        <f>_xlfn.TEXTBEFORE(Table1__4[[#This Row],[ParentName]],"-")</f>
        <v>BD10</v>
      </c>
      <c r="L1024" s="22" t="str">
        <f>_xlfn.XLOOKUP(Table1__4[[#This Row],[MAAN8]],ASO!F:F,ASO!H:H,"")</f>
        <v>Beverage Retail Store</v>
      </c>
      <c r="M1024" s="22" t="str">
        <f>_xlfn.XLOOKUP(Table1__4[[#This Row],[MAAN8]],program!A:A,program!E:E,"")</f>
        <v/>
      </c>
      <c r="N1024" s="22" t="str">
        <f>_xlfn.XLOOKUP(Table1__4[[#This Row],[MAAN8]],program!A:A,program!F:F,"")</f>
        <v/>
      </c>
      <c r="O1024" s="22">
        <f>SUMIFS(sellout!N:N,sellout!G:G,Table1__4[[#This Row],[MAAN8]])</f>
        <v>0</v>
      </c>
      <c r="P1024" s="2" t="str">
        <f>IFERROR(Table1__4[[#This Row],[Actual]]/Table1__4[[#This Row],[Target]],"")</f>
        <v/>
      </c>
      <c r="Q1024" s="22" t="str">
        <f>IFERROR(IF(Table1__4[[#This Row],[Target]]&gt;0,Table1__4[[#This Row],[Target]]-Table1__4[[#This Row],[Actual]],""),"")</f>
        <v/>
      </c>
    </row>
    <row r="1025" spans="1:17" x14ac:dyDescent="0.75">
      <c r="A1025" s="22" t="s">
        <v>10</v>
      </c>
      <c r="B1025" s="22" t="s">
        <v>11</v>
      </c>
      <c r="C1025" s="22" t="s">
        <v>12</v>
      </c>
      <c r="D1025" s="22" t="s">
        <v>38</v>
      </c>
      <c r="E1025" s="22" t="s">
        <v>166</v>
      </c>
      <c r="F1025" s="22" t="s">
        <v>40</v>
      </c>
      <c r="G1025" s="22" t="s">
        <v>167</v>
      </c>
      <c r="H1025">
        <v>66101737</v>
      </c>
      <c r="I1025" s="22" t="s">
        <v>1746</v>
      </c>
      <c r="J1025" s="22" t="s">
        <v>1748</v>
      </c>
      <c r="K1025" s="22" t="str">
        <f>_xlfn.TEXTBEFORE(Table1__4[[#This Row],[ParentName]],"-")</f>
        <v>BD16</v>
      </c>
      <c r="L1025" s="22" t="str">
        <f>_xlfn.XLOOKUP(Table1__4[[#This Row],[MAAN8]],ASO!F:F,ASO!H:H,"")</f>
        <v>Grocery Store</v>
      </c>
      <c r="M1025" s="22" t="str">
        <f>_xlfn.XLOOKUP(Table1__4[[#This Row],[MAAN8]],program!A:A,program!E:E,"")</f>
        <v/>
      </c>
      <c r="N1025" s="22" t="str">
        <f>_xlfn.XLOOKUP(Table1__4[[#This Row],[MAAN8]],program!A:A,program!F:F,"")</f>
        <v/>
      </c>
      <c r="O1025" s="22">
        <f>SUMIFS(sellout!N:N,sellout!G:G,Table1__4[[#This Row],[MAAN8]])</f>
        <v>5</v>
      </c>
      <c r="P1025" s="2" t="str">
        <f>IFERROR(Table1__4[[#This Row],[Actual]]/Table1__4[[#This Row],[Target]],"")</f>
        <v/>
      </c>
      <c r="Q1025" s="22" t="str">
        <f>IFERROR(IF(Table1__4[[#This Row],[Target]]&gt;0,Table1__4[[#This Row],[Target]]-Table1__4[[#This Row],[Actual]],""),"")</f>
        <v/>
      </c>
    </row>
    <row r="1026" spans="1:17" x14ac:dyDescent="0.75">
      <c r="A1026" s="22" t="s">
        <v>10</v>
      </c>
      <c r="B1026" s="22" t="s">
        <v>11</v>
      </c>
      <c r="C1026" s="22" t="s">
        <v>22</v>
      </c>
      <c r="D1026" s="22" t="s">
        <v>180</v>
      </c>
      <c r="E1026" s="22" t="s">
        <v>210</v>
      </c>
      <c r="F1026" s="22" t="s">
        <v>182</v>
      </c>
      <c r="G1026" s="22" t="s">
        <v>211</v>
      </c>
      <c r="H1026">
        <v>66108513</v>
      </c>
      <c r="I1026" s="22" t="s">
        <v>1749</v>
      </c>
      <c r="J1026" s="22" t="s">
        <v>1750</v>
      </c>
      <c r="K1026" s="22" t="str">
        <f>_xlfn.TEXTBEFORE(Table1__4[[#This Row],[ParentName]],"-")</f>
        <v>BD14</v>
      </c>
      <c r="L1026" s="22" t="str">
        <f>_xlfn.XLOOKUP(Table1__4[[#This Row],[MAAN8]],ASO!F:F,ASO!H:H,"")</f>
        <v>Grocery Store</v>
      </c>
      <c r="M1026" s="22" t="str">
        <f>_xlfn.XLOOKUP(Table1__4[[#This Row],[MAAN8]],program!A:A,program!E:E,"")</f>
        <v/>
      </c>
      <c r="N1026" s="22" t="str">
        <f>_xlfn.XLOOKUP(Table1__4[[#This Row],[MAAN8]],program!A:A,program!F:F,"")</f>
        <v/>
      </c>
      <c r="O1026" s="22">
        <f>SUMIFS(sellout!N:N,sellout!G:G,Table1__4[[#This Row],[MAAN8]])</f>
        <v>0</v>
      </c>
      <c r="P1026" s="2" t="str">
        <f>IFERROR(Table1__4[[#This Row],[Actual]]/Table1__4[[#This Row],[Target]],"")</f>
        <v/>
      </c>
      <c r="Q1026" s="22" t="str">
        <f>IFERROR(IF(Table1__4[[#This Row],[Target]]&gt;0,Table1__4[[#This Row],[Target]]-Table1__4[[#This Row],[Actual]],""),"")</f>
        <v/>
      </c>
    </row>
    <row r="1027" spans="1:17" x14ac:dyDescent="0.75">
      <c r="A1027" s="22" t="s">
        <v>10</v>
      </c>
      <c r="B1027" s="22" t="s">
        <v>11</v>
      </c>
      <c r="C1027" s="22" t="s">
        <v>22</v>
      </c>
      <c r="D1027" s="22" t="s">
        <v>23</v>
      </c>
      <c r="E1027" s="22" t="s">
        <v>252</v>
      </c>
      <c r="F1027" s="22" t="s">
        <v>25</v>
      </c>
      <c r="G1027" s="22" t="s">
        <v>253</v>
      </c>
      <c r="H1027">
        <v>66112975</v>
      </c>
      <c r="I1027" s="22" t="s">
        <v>1751</v>
      </c>
      <c r="J1027" s="22" t="s">
        <v>1752</v>
      </c>
      <c r="K1027" s="22" t="str">
        <f>_xlfn.TEXTBEFORE(Table1__4[[#This Row],[ParentName]],"-")</f>
        <v>BD12</v>
      </c>
      <c r="L1027" s="22" t="str">
        <f>_xlfn.XLOOKUP(Table1__4[[#This Row],[MAAN8]],ASO!F:F,ASO!H:H,"")</f>
        <v>Grocery Store</v>
      </c>
      <c r="M1027" s="22" t="str">
        <f>_xlfn.XLOOKUP(Table1__4[[#This Row],[MAAN8]],program!A:A,program!E:E,"")</f>
        <v/>
      </c>
      <c r="N1027" s="22" t="str">
        <f>_xlfn.XLOOKUP(Table1__4[[#This Row],[MAAN8]],program!A:A,program!F:F,"")</f>
        <v/>
      </c>
      <c r="O1027" s="22">
        <f>SUMIFS(sellout!N:N,sellout!G:G,Table1__4[[#This Row],[MAAN8]])</f>
        <v>9</v>
      </c>
      <c r="P1027" s="2" t="str">
        <f>IFERROR(Table1__4[[#This Row],[Actual]]/Table1__4[[#This Row],[Target]],"")</f>
        <v/>
      </c>
      <c r="Q1027" s="22" t="str">
        <f>IFERROR(IF(Table1__4[[#This Row],[Target]]&gt;0,Table1__4[[#This Row],[Target]]-Table1__4[[#This Row],[Actual]],""),"")</f>
        <v/>
      </c>
    </row>
    <row r="1028" spans="1:17" x14ac:dyDescent="0.75">
      <c r="A1028" s="22" t="s">
        <v>10</v>
      </c>
      <c r="B1028" s="22" t="s">
        <v>11</v>
      </c>
      <c r="C1028" s="22" t="s">
        <v>12</v>
      </c>
      <c r="D1028" s="22" t="s">
        <v>13</v>
      </c>
      <c r="E1028" s="22" t="s">
        <v>128</v>
      </c>
      <c r="F1028" s="22" t="s">
        <v>30</v>
      </c>
      <c r="G1028" s="22" t="s">
        <v>129</v>
      </c>
      <c r="H1028">
        <v>66101327</v>
      </c>
      <c r="I1028" s="22" t="s">
        <v>1753</v>
      </c>
      <c r="J1028" s="22" t="s">
        <v>1754</v>
      </c>
      <c r="K1028" s="22" t="str">
        <f>_xlfn.TEXTBEFORE(Table1__4[[#This Row],[ParentName]],"-")</f>
        <v>BD8</v>
      </c>
      <c r="L1028" s="22" t="str">
        <f>_xlfn.XLOOKUP(Table1__4[[#This Row],[MAAN8]],ASO!F:F,ASO!H:H,"")</f>
        <v>Quan Nhau Mainstream</v>
      </c>
      <c r="M1028" s="22" t="str">
        <f>_xlfn.XLOOKUP(Table1__4[[#This Row],[MAAN8]],program!A:A,program!E:E,"")</f>
        <v/>
      </c>
      <c r="N1028" s="22" t="str">
        <f>_xlfn.XLOOKUP(Table1__4[[#This Row],[MAAN8]],program!A:A,program!F:F,"")</f>
        <v/>
      </c>
      <c r="O1028" s="22">
        <f>SUMIFS(sellout!N:N,sellout!G:G,Table1__4[[#This Row],[MAAN8]])</f>
        <v>0</v>
      </c>
      <c r="P1028" s="2" t="str">
        <f>IFERROR(Table1__4[[#This Row],[Actual]]/Table1__4[[#This Row],[Target]],"")</f>
        <v/>
      </c>
      <c r="Q1028" s="22" t="str">
        <f>IFERROR(IF(Table1__4[[#This Row],[Target]]&gt;0,Table1__4[[#This Row],[Target]]-Table1__4[[#This Row],[Actual]],""),"")</f>
        <v/>
      </c>
    </row>
    <row r="1029" spans="1:17" x14ac:dyDescent="0.75">
      <c r="A1029" s="22" t="s">
        <v>10</v>
      </c>
      <c r="B1029" s="22" t="s">
        <v>11</v>
      </c>
      <c r="C1029" s="22" t="s">
        <v>12</v>
      </c>
      <c r="D1029" s="22" t="s">
        <v>122</v>
      </c>
      <c r="E1029" s="22" t="s">
        <v>149</v>
      </c>
      <c r="F1029" s="22" t="s">
        <v>150</v>
      </c>
      <c r="G1029" s="22" t="s">
        <v>151</v>
      </c>
      <c r="H1029">
        <v>66156412</v>
      </c>
      <c r="I1029" s="22" t="s">
        <v>1755</v>
      </c>
      <c r="J1029" s="22" t="s">
        <v>1756</v>
      </c>
      <c r="K1029" s="22" t="str">
        <f>_xlfn.TEXTBEFORE(Table1__4[[#This Row],[ParentName]],"-")</f>
        <v>BD10</v>
      </c>
      <c r="L1029" s="22" t="str">
        <f>_xlfn.XLOOKUP(Table1__4[[#This Row],[MAAN8]],ASO!F:F,ASO!H:H,"")</f>
        <v>Grocery Store</v>
      </c>
      <c r="M1029" s="22" t="str">
        <f>_xlfn.XLOOKUP(Table1__4[[#This Row],[MAAN8]],program!A:A,program!E:E,"")</f>
        <v/>
      </c>
      <c r="N1029" s="22" t="str">
        <f>_xlfn.XLOOKUP(Table1__4[[#This Row],[MAAN8]],program!A:A,program!F:F,"")</f>
        <v/>
      </c>
      <c r="O1029" s="22">
        <f>SUMIFS(sellout!N:N,sellout!G:G,Table1__4[[#This Row],[MAAN8]])</f>
        <v>0</v>
      </c>
      <c r="P1029" s="2" t="str">
        <f>IFERROR(Table1__4[[#This Row],[Actual]]/Table1__4[[#This Row],[Target]],"")</f>
        <v/>
      </c>
      <c r="Q1029" s="22" t="str">
        <f>IFERROR(IF(Table1__4[[#This Row],[Target]]&gt;0,Table1__4[[#This Row],[Target]]-Table1__4[[#This Row],[Actual]],""),"")</f>
        <v/>
      </c>
    </row>
    <row r="1030" spans="1:17" x14ac:dyDescent="0.75">
      <c r="A1030" s="22" t="s">
        <v>10</v>
      </c>
      <c r="B1030" s="22" t="s">
        <v>11</v>
      </c>
      <c r="C1030" s="22" t="s">
        <v>12</v>
      </c>
      <c r="D1030" s="22" t="s">
        <v>54</v>
      </c>
      <c r="E1030" s="22" t="s">
        <v>14</v>
      </c>
      <c r="F1030" s="22" t="s">
        <v>8024</v>
      </c>
      <c r="G1030" s="22" t="s">
        <v>15</v>
      </c>
      <c r="H1030">
        <v>66104054</v>
      </c>
      <c r="I1030" s="22" t="s">
        <v>1757</v>
      </c>
      <c r="J1030" s="22" t="s">
        <v>1758</v>
      </c>
      <c r="K1030" s="22" t="str">
        <f>_xlfn.TEXTBEFORE(Table1__4[[#This Row],[ParentName]],"-")</f>
        <v>BD</v>
      </c>
      <c r="L1030" s="22" t="str">
        <f>_xlfn.XLOOKUP(Table1__4[[#This Row],[MAAN8]],ASO!F:F,ASO!H:H,"")</f>
        <v>Premium Karaoke</v>
      </c>
      <c r="M1030" s="22" t="str">
        <f>_xlfn.XLOOKUP(Table1__4[[#This Row],[MAAN8]],program!A:A,program!E:E,"")</f>
        <v/>
      </c>
      <c r="N1030" s="22" t="str">
        <f>_xlfn.XLOOKUP(Table1__4[[#This Row],[MAAN8]],program!A:A,program!F:F,"")</f>
        <v/>
      </c>
      <c r="O1030" s="22">
        <f>SUMIFS(sellout!N:N,sellout!G:G,Table1__4[[#This Row],[MAAN8]])</f>
        <v>50</v>
      </c>
      <c r="P1030" s="2" t="str">
        <f>IFERROR(Table1__4[[#This Row],[Actual]]/Table1__4[[#This Row],[Target]],"")</f>
        <v/>
      </c>
      <c r="Q1030" s="22" t="str">
        <f>IFERROR(IF(Table1__4[[#This Row],[Target]]&gt;0,Table1__4[[#This Row],[Target]]-Table1__4[[#This Row],[Actual]],""),"")</f>
        <v/>
      </c>
    </row>
    <row r="1031" spans="1:17" x14ac:dyDescent="0.75">
      <c r="A1031" s="22" t="s">
        <v>10</v>
      </c>
      <c r="B1031" s="22" t="s">
        <v>11</v>
      </c>
      <c r="C1031" s="22" t="s">
        <v>12</v>
      </c>
      <c r="D1031" s="22" t="s">
        <v>38</v>
      </c>
      <c r="E1031" s="22" t="s">
        <v>154</v>
      </c>
      <c r="F1031" s="22" t="s">
        <v>40</v>
      </c>
      <c r="G1031" s="22" t="s">
        <v>155</v>
      </c>
      <c r="H1031">
        <v>66104621</v>
      </c>
      <c r="I1031" s="22" t="s">
        <v>1759</v>
      </c>
      <c r="J1031" s="22" t="s">
        <v>1760</v>
      </c>
      <c r="K1031" s="22" t="str">
        <f>_xlfn.TEXTBEFORE(Table1__4[[#This Row],[ParentName]],"-")</f>
        <v>BD16</v>
      </c>
      <c r="L1031" s="22" t="str">
        <f>_xlfn.XLOOKUP(Table1__4[[#This Row],[MAAN8]],ASO!F:F,ASO!H:H,"")</f>
        <v>Grocery Store - Home Delivery</v>
      </c>
      <c r="M1031" s="22" t="str">
        <f>_xlfn.XLOOKUP(Table1__4[[#This Row],[MAAN8]],program!A:A,program!E:E,"")</f>
        <v/>
      </c>
      <c r="N1031" s="22" t="str">
        <f>_xlfn.XLOOKUP(Table1__4[[#This Row],[MAAN8]],program!A:A,program!F:F,"")</f>
        <v/>
      </c>
      <c r="O1031" s="22">
        <f>SUMIFS(sellout!N:N,sellout!G:G,Table1__4[[#This Row],[MAAN8]])</f>
        <v>20</v>
      </c>
      <c r="P1031" s="2" t="str">
        <f>IFERROR(Table1__4[[#This Row],[Actual]]/Table1__4[[#This Row],[Target]],"")</f>
        <v/>
      </c>
      <c r="Q1031" s="22" t="str">
        <f>IFERROR(IF(Table1__4[[#This Row],[Target]]&gt;0,Table1__4[[#This Row],[Target]]-Table1__4[[#This Row],[Actual]],""),"")</f>
        <v/>
      </c>
    </row>
    <row r="1032" spans="1:17" x14ac:dyDescent="0.75">
      <c r="A1032" s="22" t="s">
        <v>10</v>
      </c>
      <c r="B1032" s="22" t="s">
        <v>11</v>
      </c>
      <c r="C1032" s="22" t="s">
        <v>12</v>
      </c>
      <c r="D1032" s="22" t="s">
        <v>122</v>
      </c>
      <c r="E1032" s="22" t="s">
        <v>226</v>
      </c>
      <c r="F1032" s="22" t="s">
        <v>150</v>
      </c>
      <c r="G1032" s="22" t="s">
        <v>227</v>
      </c>
      <c r="H1032">
        <v>66151671</v>
      </c>
      <c r="I1032" s="22" t="s">
        <v>1761</v>
      </c>
      <c r="J1032" s="22" t="s">
        <v>937</v>
      </c>
      <c r="K1032" s="22" t="str">
        <f>_xlfn.TEXTBEFORE(Table1__4[[#This Row],[ParentName]],"-")</f>
        <v>BD10</v>
      </c>
      <c r="L1032" s="22" t="str">
        <f>_xlfn.XLOOKUP(Table1__4[[#This Row],[MAAN8]],ASO!F:F,ASO!H:H,"")</f>
        <v>Grocery Store</v>
      </c>
      <c r="M1032" s="22" t="str">
        <f>_xlfn.XLOOKUP(Table1__4[[#This Row],[MAAN8]],program!A:A,program!E:E,"")</f>
        <v/>
      </c>
      <c r="N1032" s="22" t="str">
        <f>_xlfn.XLOOKUP(Table1__4[[#This Row],[MAAN8]],program!A:A,program!F:F,"")</f>
        <v/>
      </c>
      <c r="O1032" s="22">
        <f>SUMIFS(sellout!N:N,sellout!G:G,Table1__4[[#This Row],[MAAN8]])</f>
        <v>10</v>
      </c>
      <c r="P1032" s="2" t="str">
        <f>IFERROR(Table1__4[[#This Row],[Actual]]/Table1__4[[#This Row],[Target]],"")</f>
        <v/>
      </c>
      <c r="Q1032" s="22" t="str">
        <f>IFERROR(IF(Table1__4[[#This Row],[Target]]&gt;0,Table1__4[[#This Row],[Target]]-Table1__4[[#This Row],[Actual]],""),"")</f>
        <v/>
      </c>
    </row>
    <row r="1033" spans="1:17" x14ac:dyDescent="0.75">
      <c r="A1033" s="22" t="s">
        <v>10</v>
      </c>
      <c r="B1033" s="22" t="s">
        <v>11</v>
      </c>
      <c r="C1033" s="22" t="s">
        <v>22</v>
      </c>
      <c r="D1033" s="22" t="s">
        <v>23</v>
      </c>
      <c r="E1033" s="22" t="s">
        <v>89</v>
      </c>
      <c r="F1033" s="22" t="s">
        <v>63</v>
      </c>
      <c r="G1033" s="22" t="s">
        <v>90</v>
      </c>
      <c r="H1033">
        <v>66105997</v>
      </c>
      <c r="I1033" s="22" t="s">
        <v>1762</v>
      </c>
      <c r="J1033" s="22" t="s">
        <v>1763</v>
      </c>
      <c r="K1033" s="22" t="str">
        <f>_xlfn.TEXTBEFORE(Table1__4[[#This Row],[ParentName]],"-")</f>
        <v>BD12</v>
      </c>
      <c r="L1033" s="22" t="str">
        <f>_xlfn.XLOOKUP(Table1__4[[#This Row],[MAAN8]],ASO!F:F,ASO!H:H,"")</f>
        <v>Grocery Store</v>
      </c>
      <c r="M1033" s="22" t="str">
        <f>_xlfn.XLOOKUP(Table1__4[[#This Row],[MAAN8]],program!A:A,program!E:E,"")</f>
        <v/>
      </c>
      <c r="N1033" s="22" t="str">
        <f>_xlfn.XLOOKUP(Table1__4[[#This Row],[MAAN8]],program!A:A,program!F:F,"")</f>
        <v/>
      </c>
      <c r="O1033" s="22">
        <f>SUMIFS(sellout!N:N,sellout!G:G,Table1__4[[#This Row],[MAAN8]])</f>
        <v>0</v>
      </c>
      <c r="P1033" s="2" t="str">
        <f>IFERROR(Table1__4[[#This Row],[Actual]]/Table1__4[[#This Row],[Target]],"")</f>
        <v/>
      </c>
      <c r="Q1033" s="22" t="str">
        <f>IFERROR(IF(Table1__4[[#This Row],[Target]]&gt;0,Table1__4[[#This Row],[Target]]-Table1__4[[#This Row],[Actual]],""),"")</f>
        <v/>
      </c>
    </row>
    <row r="1034" spans="1:17" x14ac:dyDescent="0.75">
      <c r="A1034" s="22" t="s">
        <v>10</v>
      </c>
      <c r="B1034" s="22" t="s">
        <v>11</v>
      </c>
      <c r="C1034" s="22" t="s">
        <v>12</v>
      </c>
      <c r="D1034" s="22" t="s">
        <v>122</v>
      </c>
      <c r="E1034" s="22" t="s">
        <v>149</v>
      </c>
      <c r="F1034" s="22" t="s">
        <v>150</v>
      </c>
      <c r="G1034" s="22" t="s">
        <v>151</v>
      </c>
      <c r="H1034">
        <v>66110612</v>
      </c>
      <c r="I1034" s="22" t="s">
        <v>1764</v>
      </c>
      <c r="J1034" s="22" t="s">
        <v>1765</v>
      </c>
      <c r="K1034" s="22" t="str">
        <f>_xlfn.TEXTBEFORE(Table1__4[[#This Row],[ParentName]],"-")</f>
        <v>BD10</v>
      </c>
      <c r="L1034" s="22" t="str">
        <f>_xlfn.XLOOKUP(Table1__4[[#This Row],[MAAN8]],ASO!F:F,ASO!H:H,"")</f>
        <v>Grocery Store</v>
      </c>
      <c r="M1034" s="22" t="str">
        <f>_xlfn.XLOOKUP(Table1__4[[#This Row],[MAAN8]],program!A:A,program!E:E,"")</f>
        <v/>
      </c>
      <c r="N1034" s="22" t="str">
        <f>_xlfn.XLOOKUP(Table1__4[[#This Row],[MAAN8]],program!A:A,program!F:F,"")</f>
        <v/>
      </c>
      <c r="O1034" s="22">
        <f>SUMIFS(sellout!N:N,sellout!G:G,Table1__4[[#This Row],[MAAN8]])</f>
        <v>3</v>
      </c>
      <c r="P1034" s="2" t="str">
        <f>IFERROR(Table1__4[[#This Row],[Actual]]/Table1__4[[#This Row],[Target]],"")</f>
        <v/>
      </c>
      <c r="Q1034" s="22" t="str">
        <f>IFERROR(IF(Table1__4[[#This Row],[Target]]&gt;0,Table1__4[[#This Row],[Target]]-Table1__4[[#This Row],[Actual]],""),"")</f>
        <v/>
      </c>
    </row>
    <row r="1035" spans="1:17" x14ac:dyDescent="0.75">
      <c r="A1035" s="22" t="s">
        <v>10</v>
      </c>
      <c r="B1035" s="22" t="s">
        <v>11</v>
      </c>
      <c r="C1035" s="22" t="s">
        <v>22</v>
      </c>
      <c r="D1035" s="22" t="s">
        <v>88</v>
      </c>
      <c r="E1035" s="22" t="s">
        <v>256</v>
      </c>
      <c r="F1035" s="22" t="s">
        <v>218</v>
      </c>
      <c r="G1035" s="22" t="s">
        <v>257</v>
      </c>
      <c r="H1035">
        <v>66107299</v>
      </c>
      <c r="I1035" s="22" t="s">
        <v>1766</v>
      </c>
      <c r="J1035" s="22" t="s">
        <v>1767</v>
      </c>
      <c r="K1035" s="22" t="str">
        <f>_xlfn.TEXTBEFORE(Table1__4[[#This Row],[ParentName]],"-")</f>
        <v>BD11</v>
      </c>
      <c r="L1035" s="22" t="str">
        <f>_xlfn.XLOOKUP(Table1__4[[#This Row],[MAAN8]],ASO!F:F,ASO!H:H,"")</f>
        <v>Grocery Store</v>
      </c>
      <c r="M1035" s="22" t="str">
        <f>_xlfn.XLOOKUP(Table1__4[[#This Row],[MAAN8]],program!A:A,program!E:E,"")</f>
        <v/>
      </c>
      <c r="N1035" s="22" t="str">
        <f>_xlfn.XLOOKUP(Table1__4[[#This Row],[MAAN8]],program!A:A,program!F:F,"")</f>
        <v/>
      </c>
      <c r="O1035" s="22">
        <f>SUMIFS(sellout!N:N,sellout!G:G,Table1__4[[#This Row],[MAAN8]])</f>
        <v>0</v>
      </c>
      <c r="P1035" s="2" t="str">
        <f>IFERROR(Table1__4[[#This Row],[Actual]]/Table1__4[[#This Row],[Target]],"")</f>
        <v/>
      </c>
      <c r="Q1035" s="22" t="str">
        <f>IFERROR(IF(Table1__4[[#This Row],[Target]]&gt;0,Table1__4[[#This Row],[Target]]-Table1__4[[#This Row],[Actual]],""),"")</f>
        <v/>
      </c>
    </row>
    <row r="1036" spans="1:17" x14ac:dyDescent="0.75">
      <c r="A1036" s="22" t="s">
        <v>10</v>
      </c>
      <c r="B1036" s="22" t="s">
        <v>11</v>
      </c>
      <c r="C1036" s="22" t="s">
        <v>22</v>
      </c>
      <c r="D1036" s="22" t="s">
        <v>88</v>
      </c>
      <c r="E1036" s="22" t="s">
        <v>217</v>
      </c>
      <c r="F1036" s="22" t="s">
        <v>218</v>
      </c>
      <c r="G1036" s="22" t="s">
        <v>219</v>
      </c>
      <c r="H1036">
        <v>66104931</v>
      </c>
      <c r="I1036" s="22" t="s">
        <v>1768</v>
      </c>
      <c r="J1036" s="22" t="s">
        <v>1769</v>
      </c>
      <c r="K1036" s="22" t="str">
        <f>_xlfn.TEXTBEFORE(Table1__4[[#This Row],[ParentName]],"-")</f>
        <v>BD11</v>
      </c>
      <c r="L1036" s="22" t="str">
        <f>_xlfn.XLOOKUP(Table1__4[[#This Row],[MAAN8]],ASO!F:F,ASO!H:H,"")</f>
        <v>Grocery Store</v>
      </c>
      <c r="M1036" s="22" t="str">
        <f>_xlfn.XLOOKUP(Table1__4[[#This Row],[MAAN8]],program!A:A,program!E:E,"")</f>
        <v/>
      </c>
      <c r="N1036" s="22" t="str">
        <f>_xlfn.XLOOKUP(Table1__4[[#This Row],[MAAN8]],program!A:A,program!F:F,"")</f>
        <v/>
      </c>
      <c r="O1036" s="22">
        <f>SUMIFS(sellout!N:N,sellout!G:G,Table1__4[[#This Row],[MAAN8]])</f>
        <v>40</v>
      </c>
      <c r="P1036" s="2" t="str">
        <f>IFERROR(Table1__4[[#This Row],[Actual]]/Table1__4[[#This Row],[Target]],"")</f>
        <v/>
      </c>
      <c r="Q1036" s="22" t="str">
        <f>IFERROR(IF(Table1__4[[#This Row],[Target]]&gt;0,Table1__4[[#This Row],[Target]]-Table1__4[[#This Row],[Actual]],""),"")</f>
        <v/>
      </c>
    </row>
    <row r="1037" spans="1:17" x14ac:dyDescent="0.75">
      <c r="A1037" s="22" t="s">
        <v>10</v>
      </c>
      <c r="B1037" s="22" t="s">
        <v>11</v>
      </c>
      <c r="C1037" s="22" t="s">
        <v>12</v>
      </c>
      <c r="D1037" s="22" t="s">
        <v>122</v>
      </c>
      <c r="E1037" s="22" t="s">
        <v>252</v>
      </c>
      <c r="F1037" s="22" t="s">
        <v>25</v>
      </c>
      <c r="G1037" s="22" t="s">
        <v>253</v>
      </c>
      <c r="H1037">
        <v>66115809</v>
      </c>
      <c r="I1037" s="22" t="s">
        <v>1770</v>
      </c>
      <c r="J1037" s="22" t="s">
        <v>7848</v>
      </c>
      <c r="K1037" s="22" t="str">
        <f>_xlfn.TEXTBEFORE(Table1__4[[#This Row],[ParentName]],"-")</f>
        <v>BD10</v>
      </c>
      <c r="L1037" s="22" t="str">
        <f>_xlfn.XLOOKUP(Table1__4[[#This Row],[MAAN8]],ASO!F:F,ASO!H:H,"")</f>
        <v/>
      </c>
      <c r="M1037" s="22" t="str">
        <f>_xlfn.XLOOKUP(Table1__4[[#This Row],[MAAN8]],program!A:A,program!E:E,"")</f>
        <v/>
      </c>
      <c r="N1037" s="22" t="str">
        <f>_xlfn.XLOOKUP(Table1__4[[#This Row],[MAAN8]],program!A:A,program!F:F,"")</f>
        <v/>
      </c>
      <c r="O1037" s="22">
        <f>SUMIFS(sellout!N:N,sellout!G:G,Table1__4[[#This Row],[MAAN8]])</f>
        <v>190</v>
      </c>
      <c r="P1037" s="2" t="str">
        <f>IFERROR(Table1__4[[#This Row],[Actual]]/Table1__4[[#This Row],[Target]],"")</f>
        <v/>
      </c>
      <c r="Q1037" s="22" t="str">
        <f>IFERROR(IF(Table1__4[[#This Row],[Target]]&gt;0,Table1__4[[#This Row],[Target]]-Table1__4[[#This Row],[Actual]],""),"")</f>
        <v/>
      </c>
    </row>
    <row r="1038" spans="1:17" x14ac:dyDescent="0.75">
      <c r="A1038" s="22" t="s">
        <v>10</v>
      </c>
      <c r="B1038" s="22" t="s">
        <v>11</v>
      </c>
      <c r="C1038" s="22" t="s">
        <v>12</v>
      </c>
      <c r="D1038" s="22" t="s">
        <v>54</v>
      </c>
      <c r="E1038" s="22" t="s">
        <v>188</v>
      </c>
      <c r="F1038" s="22" t="s">
        <v>182</v>
      </c>
      <c r="G1038" s="22" t="s">
        <v>189</v>
      </c>
      <c r="H1038">
        <v>66154024</v>
      </c>
      <c r="I1038" s="22" t="s">
        <v>1770</v>
      </c>
      <c r="J1038" s="22" t="s">
        <v>1771</v>
      </c>
      <c r="K1038" s="22" t="str">
        <f>_xlfn.TEXTBEFORE(Table1__4[[#This Row],[ParentName]],"-")</f>
        <v>BD</v>
      </c>
      <c r="L1038" s="22" t="str">
        <f>_xlfn.XLOOKUP(Table1__4[[#This Row],[MAAN8]],ASO!F:F,ASO!H:H,"")</f>
        <v>Grocery Store</v>
      </c>
      <c r="M1038" s="22" t="str">
        <f>_xlfn.XLOOKUP(Table1__4[[#This Row],[MAAN8]],program!A:A,program!E:E,"")</f>
        <v/>
      </c>
      <c r="N1038" s="22" t="str">
        <f>_xlfn.XLOOKUP(Table1__4[[#This Row],[MAAN8]],program!A:A,program!F:F,"")</f>
        <v/>
      </c>
      <c r="O1038" s="22">
        <f>SUMIFS(sellout!N:N,sellout!G:G,Table1__4[[#This Row],[MAAN8]])</f>
        <v>0</v>
      </c>
      <c r="P1038" s="2" t="str">
        <f>IFERROR(Table1__4[[#This Row],[Actual]]/Table1__4[[#This Row],[Target]],"")</f>
        <v/>
      </c>
      <c r="Q1038" s="22" t="str">
        <f>IFERROR(IF(Table1__4[[#This Row],[Target]]&gt;0,Table1__4[[#This Row],[Target]]-Table1__4[[#This Row],[Actual]],""),"")</f>
        <v/>
      </c>
    </row>
    <row r="1039" spans="1:17" x14ac:dyDescent="0.75">
      <c r="A1039" s="22" t="s">
        <v>10</v>
      </c>
      <c r="B1039" s="22" t="s">
        <v>11</v>
      </c>
      <c r="C1039" s="22" t="s">
        <v>46</v>
      </c>
      <c r="D1039" s="22" t="s">
        <v>76</v>
      </c>
      <c r="E1039" s="22" t="s">
        <v>270</v>
      </c>
      <c r="F1039" s="22" t="s">
        <v>49</v>
      </c>
      <c r="G1039" s="22" t="s">
        <v>271</v>
      </c>
      <c r="H1039">
        <v>65527172</v>
      </c>
      <c r="I1039" s="22" t="s">
        <v>1772</v>
      </c>
      <c r="J1039" s="22" t="s">
        <v>1773</v>
      </c>
      <c r="K1039" s="22" t="str">
        <f>_xlfn.TEXTBEFORE(Table1__4[[#This Row],[ParentName]],"-")</f>
        <v>PC</v>
      </c>
      <c r="L1039" s="22" t="str">
        <f>_xlfn.XLOOKUP(Table1__4[[#This Row],[MAAN8]],ASO!F:F,ASO!H:H,"")</f>
        <v>Grocery Store</v>
      </c>
      <c r="M1039" s="22" t="str">
        <f>_xlfn.XLOOKUP(Table1__4[[#This Row],[MAAN8]],program!A:A,program!E:E,"")</f>
        <v>Target Incentive</v>
      </c>
      <c r="N1039" s="22">
        <f>_xlfn.XLOOKUP(Table1__4[[#This Row],[MAAN8]],program!A:A,program!F:F,"")</f>
        <v>80</v>
      </c>
      <c r="O1039" s="22">
        <f>SUMIFS(sellout!N:N,sellout!G:G,Table1__4[[#This Row],[MAAN8]])</f>
        <v>12</v>
      </c>
      <c r="P1039" s="2">
        <f>IFERROR(Table1__4[[#This Row],[Actual]]/Table1__4[[#This Row],[Target]],"")</f>
        <v>0.15</v>
      </c>
      <c r="Q1039" s="22">
        <f>IFERROR(IF(Table1__4[[#This Row],[Target]]&gt;0,Table1__4[[#This Row],[Target]]-Table1__4[[#This Row],[Actual]],""),"")</f>
        <v>68</v>
      </c>
    </row>
    <row r="1040" spans="1:17" x14ac:dyDescent="0.75">
      <c r="A1040" s="22" t="s">
        <v>10</v>
      </c>
      <c r="B1040" s="22" t="s">
        <v>11</v>
      </c>
      <c r="C1040" s="22" t="s">
        <v>46</v>
      </c>
      <c r="D1040" s="22" t="s">
        <v>47</v>
      </c>
      <c r="E1040" s="22" t="s">
        <v>367</v>
      </c>
      <c r="F1040" s="22" t="s">
        <v>68</v>
      </c>
      <c r="G1040" s="22" t="s">
        <v>7388</v>
      </c>
      <c r="H1040">
        <v>65700616</v>
      </c>
      <c r="I1040" s="22" t="s">
        <v>1774</v>
      </c>
      <c r="J1040" s="22" t="s">
        <v>1775</v>
      </c>
      <c r="K1040" s="22" t="str">
        <f>_xlfn.TEXTBEFORE(Table1__4[[#This Row],[ParentName]],"-")</f>
        <v>HMcc</v>
      </c>
      <c r="L1040" s="22" t="str">
        <f>_xlfn.XLOOKUP(Table1__4[[#This Row],[MAAN8]],ASO!F:F,ASO!H:H,"")</f>
        <v>Grocery Store - Home Delivery</v>
      </c>
      <c r="M1040" s="22" t="str">
        <f>_xlfn.XLOOKUP(Table1__4[[#This Row],[MAAN8]],program!A:A,program!E:E,"")</f>
        <v>Target Incentive</v>
      </c>
      <c r="N1040" s="22">
        <f>_xlfn.XLOOKUP(Table1__4[[#This Row],[MAAN8]],program!A:A,program!F:F,"")</f>
        <v>160</v>
      </c>
      <c r="O1040" s="22">
        <f>SUMIFS(sellout!N:N,sellout!G:G,Table1__4[[#This Row],[MAAN8]])</f>
        <v>0</v>
      </c>
      <c r="P1040" s="2">
        <f>IFERROR(Table1__4[[#This Row],[Actual]]/Table1__4[[#This Row],[Target]],"")</f>
        <v>0</v>
      </c>
      <c r="Q1040" s="22">
        <f>IFERROR(IF(Table1__4[[#This Row],[Target]]&gt;0,Table1__4[[#This Row],[Target]]-Table1__4[[#This Row],[Actual]],""),"")</f>
        <v>160</v>
      </c>
    </row>
    <row r="1041" spans="1:17" x14ac:dyDescent="0.75">
      <c r="A1041" s="22" t="s">
        <v>10</v>
      </c>
      <c r="B1041" s="22" t="s">
        <v>11</v>
      </c>
      <c r="C1041" s="22" t="s">
        <v>12</v>
      </c>
      <c r="D1041" s="22" t="s">
        <v>122</v>
      </c>
      <c r="E1041" s="22" t="s">
        <v>544</v>
      </c>
      <c r="F1041" s="22" t="s">
        <v>218</v>
      </c>
      <c r="G1041" s="22" t="s">
        <v>545</v>
      </c>
      <c r="H1041">
        <v>66115559</v>
      </c>
      <c r="I1041" s="22" t="s">
        <v>7452</v>
      </c>
      <c r="J1041" s="22" t="s">
        <v>7453</v>
      </c>
      <c r="K1041" s="22" t="str">
        <f>_xlfn.TEXTBEFORE(Table1__4[[#This Row],[ParentName]],"-")</f>
        <v>BD10</v>
      </c>
      <c r="L1041" s="22" t="str">
        <f>_xlfn.XLOOKUP(Table1__4[[#This Row],[MAAN8]],ASO!F:F,ASO!H:H,"")</f>
        <v/>
      </c>
      <c r="M1041" s="22" t="str">
        <f>_xlfn.XLOOKUP(Table1__4[[#This Row],[MAAN8]],program!A:A,program!E:E,"")</f>
        <v/>
      </c>
      <c r="N1041" s="22" t="str">
        <f>_xlfn.XLOOKUP(Table1__4[[#This Row],[MAAN8]],program!A:A,program!F:F,"")</f>
        <v/>
      </c>
      <c r="O1041" s="22">
        <f>SUMIFS(sellout!N:N,sellout!G:G,Table1__4[[#This Row],[MAAN8]])</f>
        <v>0</v>
      </c>
      <c r="P1041" s="2" t="str">
        <f>IFERROR(Table1__4[[#This Row],[Actual]]/Table1__4[[#This Row],[Target]],"")</f>
        <v/>
      </c>
      <c r="Q1041" s="22" t="str">
        <f>IFERROR(IF(Table1__4[[#This Row],[Target]]&gt;0,Table1__4[[#This Row],[Target]]-Table1__4[[#This Row],[Actual]],""),"")</f>
        <v/>
      </c>
    </row>
    <row r="1042" spans="1:17" x14ac:dyDescent="0.75">
      <c r="A1042" s="22" t="s">
        <v>10</v>
      </c>
      <c r="B1042" s="22" t="s">
        <v>11</v>
      </c>
      <c r="C1042" s="22" t="s">
        <v>46</v>
      </c>
      <c r="D1042" s="22" t="s">
        <v>76</v>
      </c>
      <c r="E1042" s="22" t="s">
        <v>77</v>
      </c>
      <c r="F1042" s="22" t="s">
        <v>78</v>
      </c>
      <c r="G1042" s="22" t="s">
        <v>79</v>
      </c>
      <c r="H1042">
        <v>65068803</v>
      </c>
      <c r="I1042" s="22" t="s">
        <v>7985</v>
      </c>
      <c r="J1042" s="22" t="s">
        <v>8118</v>
      </c>
      <c r="K1042" s="22" t="str">
        <f>_xlfn.TEXTBEFORE(Table1__4[[#This Row],[ParentName]],"-")</f>
        <v>PC</v>
      </c>
      <c r="L1042" s="22" t="str">
        <f>_xlfn.XLOOKUP(Table1__4[[#This Row],[MAAN8]],ASO!F:F,ASO!H:H,"")</f>
        <v/>
      </c>
      <c r="M1042" s="22" t="str">
        <f>_xlfn.XLOOKUP(Table1__4[[#This Row],[MAAN8]],program!A:A,program!E:E,"")</f>
        <v/>
      </c>
      <c r="N1042" s="22">
        <f>_xlfn.XLOOKUP(Table1__4[[#This Row],[MAAN8]],program!A:A,program!F:F,"")</f>
        <v>0</v>
      </c>
      <c r="O1042" s="22">
        <f>SUMIFS(sellout!N:N,sellout!G:G,Table1__4[[#This Row],[MAAN8]])</f>
        <v>0</v>
      </c>
      <c r="P1042" s="2" t="str">
        <f>IFERROR(Table1__4[[#This Row],[Actual]]/Table1__4[[#This Row],[Target]],"")</f>
        <v/>
      </c>
      <c r="Q1042" s="22" t="str">
        <f>IFERROR(IF(Table1__4[[#This Row],[Target]]&gt;0,Table1__4[[#This Row],[Target]]-Table1__4[[#This Row],[Actual]],""),"")</f>
        <v/>
      </c>
    </row>
    <row r="1043" spans="1:17" x14ac:dyDescent="0.75">
      <c r="A1043" s="22" t="s">
        <v>10</v>
      </c>
      <c r="B1043" s="22" t="s">
        <v>11</v>
      </c>
      <c r="C1043" s="22" t="s">
        <v>12</v>
      </c>
      <c r="D1043" s="22" t="s">
        <v>54</v>
      </c>
      <c r="E1043" s="22" t="s">
        <v>188</v>
      </c>
      <c r="F1043" s="22" t="s">
        <v>182</v>
      </c>
      <c r="G1043" s="22" t="s">
        <v>189</v>
      </c>
      <c r="H1043">
        <v>66106540</v>
      </c>
      <c r="I1043" s="22" t="s">
        <v>1776</v>
      </c>
      <c r="J1043" s="22" t="s">
        <v>1777</v>
      </c>
      <c r="K1043" s="22" t="str">
        <f>_xlfn.TEXTBEFORE(Table1__4[[#This Row],[ParentName]],"-")</f>
        <v>BD</v>
      </c>
      <c r="L1043" s="22" t="str">
        <f>_xlfn.XLOOKUP(Table1__4[[#This Row],[MAAN8]],ASO!F:F,ASO!H:H,"")</f>
        <v>Wholesaler</v>
      </c>
      <c r="M1043" s="22" t="str">
        <f>_xlfn.XLOOKUP(Table1__4[[#This Row],[MAAN8]],program!A:A,program!E:E,"")</f>
        <v/>
      </c>
      <c r="N1043" s="22" t="str">
        <f>_xlfn.XLOOKUP(Table1__4[[#This Row],[MAAN8]],program!A:A,program!F:F,"")</f>
        <v/>
      </c>
      <c r="O1043" s="22">
        <f>SUMIFS(sellout!N:N,sellout!G:G,Table1__4[[#This Row],[MAAN8]])</f>
        <v>0</v>
      </c>
      <c r="P1043" s="2" t="str">
        <f>IFERROR(Table1__4[[#This Row],[Actual]]/Table1__4[[#This Row],[Target]],"")</f>
        <v/>
      </c>
      <c r="Q1043" s="22" t="str">
        <f>IFERROR(IF(Table1__4[[#This Row],[Target]]&gt;0,Table1__4[[#This Row],[Target]]-Table1__4[[#This Row],[Actual]],""),"")</f>
        <v/>
      </c>
    </row>
    <row r="1044" spans="1:17" x14ac:dyDescent="0.75">
      <c r="A1044" s="22" t="s">
        <v>10</v>
      </c>
      <c r="B1044" s="22" t="s">
        <v>11</v>
      </c>
      <c r="C1044" s="22" t="s">
        <v>46</v>
      </c>
      <c r="D1044" s="22" t="s">
        <v>47</v>
      </c>
      <c r="E1044" s="22" t="s">
        <v>138</v>
      </c>
      <c r="F1044" s="22" t="s">
        <v>78</v>
      </c>
      <c r="G1044" s="22" t="s">
        <v>139</v>
      </c>
      <c r="H1044">
        <v>65012851</v>
      </c>
      <c r="I1044" s="22" t="s">
        <v>1778</v>
      </c>
      <c r="J1044" s="22" t="s">
        <v>1779</v>
      </c>
      <c r="K1044" s="22" t="str">
        <f>_xlfn.TEXTBEFORE(Table1__4[[#This Row],[ParentName]],"-")</f>
        <v>HMcc</v>
      </c>
      <c r="L1044" s="22" t="str">
        <f>_xlfn.XLOOKUP(Table1__4[[#This Row],[MAAN8]],ASO!F:F,ASO!H:H,"")</f>
        <v>Quan Nhau Economy</v>
      </c>
      <c r="M1044" s="22" t="str">
        <f>_xlfn.XLOOKUP(Table1__4[[#This Row],[MAAN8]],program!A:A,program!E:E,"")</f>
        <v/>
      </c>
      <c r="N1044" s="22">
        <f>_xlfn.XLOOKUP(Table1__4[[#This Row],[MAAN8]],program!A:A,program!F:F,"")</f>
        <v>0</v>
      </c>
      <c r="O1044" s="22">
        <f>SUMIFS(sellout!N:N,sellout!G:G,Table1__4[[#This Row],[MAAN8]])</f>
        <v>20</v>
      </c>
      <c r="P1044" s="2" t="str">
        <f>IFERROR(Table1__4[[#This Row],[Actual]]/Table1__4[[#This Row],[Target]],"")</f>
        <v/>
      </c>
      <c r="Q1044" s="22" t="str">
        <f>IFERROR(IF(Table1__4[[#This Row],[Target]]&gt;0,Table1__4[[#This Row],[Target]]-Table1__4[[#This Row],[Actual]],""),"")</f>
        <v/>
      </c>
    </row>
    <row r="1045" spans="1:17" x14ac:dyDescent="0.75">
      <c r="A1045" s="22" t="s">
        <v>10</v>
      </c>
      <c r="B1045" s="22" t="s">
        <v>11</v>
      </c>
      <c r="C1045" s="22" t="s">
        <v>12</v>
      </c>
      <c r="D1045" s="22" t="s">
        <v>38</v>
      </c>
      <c r="E1045" s="22" t="s">
        <v>154</v>
      </c>
      <c r="F1045" s="22" t="s">
        <v>40</v>
      </c>
      <c r="G1045" s="22" t="s">
        <v>155</v>
      </c>
      <c r="H1045">
        <v>66107151</v>
      </c>
      <c r="I1045" s="22" t="s">
        <v>1780</v>
      </c>
      <c r="J1045" s="22" t="s">
        <v>1781</v>
      </c>
      <c r="K1045" s="22" t="str">
        <f>_xlfn.TEXTBEFORE(Table1__4[[#This Row],[ParentName]],"-")</f>
        <v>BD16</v>
      </c>
      <c r="L1045" s="22" t="str">
        <f>_xlfn.XLOOKUP(Table1__4[[#This Row],[MAAN8]],ASO!F:F,ASO!H:H,"")</f>
        <v>Grocery Store</v>
      </c>
      <c r="M1045" s="22" t="str">
        <f>_xlfn.XLOOKUP(Table1__4[[#This Row],[MAAN8]],program!A:A,program!E:E,"")</f>
        <v/>
      </c>
      <c r="N1045" s="22" t="str">
        <f>_xlfn.XLOOKUP(Table1__4[[#This Row],[MAAN8]],program!A:A,program!F:F,"")</f>
        <v/>
      </c>
      <c r="O1045" s="22">
        <f>SUMIFS(sellout!N:N,sellout!G:G,Table1__4[[#This Row],[MAAN8]])</f>
        <v>4</v>
      </c>
      <c r="P1045" s="2" t="str">
        <f>IFERROR(Table1__4[[#This Row],[Actual]]/Table1__4[[#This Row],[Target]],"")</f>
        <v/>
      </c>
      <c r="Q1045" s="22" t="str">
        <f>IFERROR(IF(Table1__4[[#This Row],[Target]]&gt;0,Table1__4[[#This Row],[Target]]-Table1__4[[#This Row],[Actual]],""),"")</f>
        <v/>
      </c>
    </row>
    <row r="1046" spans="1:17" x14ac:dyDescent="0.75">
      <c r="A1046" s="22" t="s">
        <v>10</v>
      </c>
      <c r="B1046" s="22" t="s">
        <v>11</v>
      </c>
      <c r="C1046" s="22" t="s">
        <v>12</v>
      </c>
      <c r="D1046" s="22" t="s">
        <v>122</v>
      </c>
      <c r="E1046" s="22" t="s">
        <v>206</v>
      </c>
      <c r="F1046" s="22" t="s">
        <v>124</v>
      </c>
      <c r="G1046" s="22" t="s">
        <v>207</v>
      </c>
      <c r="H1046">
        <v>66156573</v>
      </c>
      <c r="I1046" s="22" t="s">
        <v>1782</v>
      </c>
      <c r="J1046" s="22" t="s">
        <v>1783</v>
      </c>
      <c r="K1046" s="22" t="str">
        <f>_xlfn.TEXTBEFORE(Table1__4[[#This Row],[ParentName]],"-")</f>
        <v>BD10</v>
      </c>
      <c r="L1046" s="22" t="str">
        <f>_xlfn.XLOOKUP(Table1__4[[#This Row],[MAAN8]],ASO!F:F,ASO!H:H,"")</f>
        <v>Grocery Store</v>
      </c>
      <c r="M1046" s="22" t="str">
        <f>_xlfn.XLOOKUP(Table1__4[[#This Row],[MAAN8]],program!A:A,program!E:E,"")</f>
        <v/>
      </c>
      <c r="N1046" s="22" t="str">
        <f>_xlfn.XLOOKUP(Table1__4[[#This Row],[MAAN8]],program!A:A,program!F:F,"")</f>
        <v/>
      </c>
      <c r="O1046" s="22">
        <f>SUMIFS(sellout!N:N,sellout!G:G,Table1__4[[#This Row],[MAAN8]])</f>
        <v>0</v>
      </c>
      <c r="P1046" s="2" t="str">
        <f>IFERROR(Table1__4[[#This Row],[Actual]]/Table1__4[[#This Row],[Target]],"")</f>
        <v/>
      </c>
      <c r="Q1046" s="22" t="str">
        <f>IFERROR(IF(Table1__4[[#This Row],[Target]]&gt;0,Table1__4[[#This Row],[Target]]-Table1__4[[#This Row],[Actual]],""),"")</f>
        <v/>
      </c>
    </row>
    <row r="1047" spans="1:17" x14ac:dyDescent="0.75">
      <c r="A1047" s="22" t="s">
        <v>10</v>
      </c>
      <c r="B1047" s="22" t="s">
        <v>11</v>
      </c>
      <c r="C1047" s="22" t="s">
        <v>22</v>
      </c>
      <c r="D1047" s="22" t="s">
        <v>180</v>
      </c>
      <c r="E1047" s="22" t="s">
        <v>210</v>
      </c>
      <c r="F1047" s="22" t="s">
        <v>182</v>
      </c>
      <c r="G1047" s="22" t="s">
        <v>211</v>
      </c>
      <c r="H1047">
        <v>66154089</v>
      </c>
      <c r="I1047" s="22" t="s">
        <v>1784</v>
      </c>
      <c r="J1047" s="22" t="s">
        <v>1785</v>
      </c>
      <c r="K1047" s="22" t="str">
        <f>_xlfn.TEXTBEFORE(Table1__4[[#This Row],[ParentName]],"-")</f>
        <v>BD14</v>
      </c>
      <c r="L1047" s="22" t="str">
        <f>_xlfn.XLOOKUP(Table1__4[[#This Row],[MAAN8]],ASO!F:F,ASO!H:H,"")</f>
        <v>Grocery Store</v>
      </c>
      <c r="M1047" s="22" t="str">
        <f>_xlfn.XLOOKUP(Table1__4[[#This Row],[MAAN8]],program!A:A,program!E:E,"")</f>
        <v/>
      </c>
      <c r="N1047" s="22" t="str">
        <f>_xlfn.XLOOKUP(Table1__4[[#This Row],[MAAN8]],program!A:A,program!F:F,"")</f>
        <v/>
      </c>
      <c r="O1047" s="22">
        <f>SUMIFS(sellout!N:N,sellout!G:G,Table1__4[[#This Row],[MAAN8]])</f>
        <v>350</v>
      </c>
      <c r="P1047" s="2" t="str">
        <f>IFERROR(Table1__4[[#This Row],[Actual]]/Table1__4[[#This Row],[Target]],"")</f>
        <v/>
      </c>
      <c r="Q1047" s="22" t="str">
        <f>IFERROR(IF(Table1__4[[#This Row],[Target]]&gt;0,Table1__4[[#This Row],[Target]]-Table1__4[[#This Row],[Actual]],""),"")</f>
        <v/>
      </c>
    </row>
    <row r="1048" spans="1:17" x14ac:dyDescent="0.75">
      <c r="A1048" s="22" t="s">
        <v>10</v>
      </c>
      <c r="B1048" s="22" t="s">
        <v>11</v>
      </c>
      <c r="C1048" s="22" t="s">
        <v>12</v>
      </c>
      <c r="D1048" s="22" t="s">
        <v>122</v>
      </c>
      <c r="E1048" s="22" t="s">
        <v>158</v>
      </c>
      <c r="F1048" s="22" t="s">
        <v>150</v>
      </c>
      <c r="G1048" s="22" t="s">
        <v>159</v>
      </c>
      <c r="H1048">
        <v>66153144</v>
      </c>
      <c r="I1048" s="22" t="s">
        <v>1786</v>
      </c>
      <c r="J1048" s="22" t="s">
        <v>1787</v>
      </c>
      <c r="K1048" s="22" t="str">
        <f>_xlfn.TEXTBEFORE(Table1__4[[#This Row],[ParentName]],"-")</f>
        <v>BD10</v>
      </c>
      <c r="L1048" s="22" t="str">
        <f>_xlfn.XLOOKUP(Table1__4[[#This Row],[MAAN8]],ASO!F:F,ASO!H:H,"")</f>
        <v>Grocery Store</v>
      </c>
      <c r="M1048" s="22" t="str">
        <f>_xlfn.XLOOKUP(Table1__4[[#This Row],[MAAN8]],program!A:A,program!E:E,"")</f>
        <v/>
      </c>
      <c r="N1048" s="22" t="str">
        <f>_xlfn.XLOOKUP(Table1__4[[#This Row],[MAAN8]],program!A:A,program!F:F,"")</f>
        <v/>
      </c>
      <c r="O1048" s="22">
        <f>SUMIFS(sellout!N:N,sellout!G:G,Table1__4[[#This Row],[MAAN8]])</f>
        <v>0</v>
      </c>
      <c r="P1048" s="2" t="str">
        <f>IFERROR(Table1__4[[#This Row],[Actual]]/Table1__4[[#This Row],[Target]],"")</f>
        <v/>
      </c>
      <c r="Q1048" s="22" t="str">
        <f>IFERROR(IF(Table1__4[[#This Row],[Target]]&gt;0,Table1__4[[#This Row],[Target]]-Table1__4[[#This Row],[Actual]],""),"")</f>
        <v/>
      </c>
    </row>
    <row r="1049" spans="1:17" x14ac:dyDescent="0.75">
      <c r="A1049" s="22" t="s">
        <v>10</v>
      </c>
      <c r="B1049" s="22" t="s">
        <v>11</v>
      </c>
      <c r="C1049" s="22" t="s">
        <v>22</v>
      </c>
      <c r="D1049" s="22" t="s">
        <v>23</v>
      </c>
      <c r="E1049" s="22" t="s">
        <v>84</v>
      </c>
      <c r="F1049" s="22" t="s">
        <v>63</v>
      </c>
      <c r="G1049" s="22" t="s">
        <v>85</v>
      </c>
      <c r="H1049">
        <v>66106181</v>
      </c>
      <c r="I1049" s="22" t="s">
        <v>1788</v>
      </c>
      <c r="J1049" s="22" t="s">
        <v>1789</v>
      </c>
      <c r="K1049" s="22" t="str">
        <f>_xlfn.TEXTBEFORE(Table1__4[[#This Row],[ParentName]],"-")</f>
        <v>BD12</v>
      </c>
      <c r="L1049" s="22" t="str">
        <f>_xlfn.XLOOKUP(Table1__4[[#This Row],[MAAN8]],ASO!F:F,ASO!H:H,"")</f>
        <v>Grocery Store</v>
      </c>
      <c r="M1049" s="22" t="str">
        <f>_xlfn.XLOOKUP(Table1__4[[#This Row],[MAAN8]],program!A:A,program!E:E,"")</f>
        <v/>
      </c>
      <c r="N1049" s="22" t="str">
        <f>_xlfn.XLOOKUP(Table1__4[[#This Row],[MAAN8]],program!A:A,program!F:F,"")</f>
        <v/>
      </c>
      <c r="O1049" s="22">
        <f>SUMIFS(sellout!N:N,sellout!G:G,Table1__4[[#This Row],[MAAN8]])</f>
        <v>10</v>
      </c>
      <c r="P1049" s="2" t="str">
        <f>IFERROR(Table1__4[[#This Row],[Actual]]/Table1__4[[#This Row],[Target]],"")</f>
        <v/>
      </c>
      <c r="Q1049" s="22" t="str">
        <f>IFERROR(IF(Table1__4[[#This Row],[Target]]&gt;0,Table1__4[[#This Row],[Target]]-Table1__4[[#This Row],[Actual]],""),"")</f>
        <v/>
      </c>
    </row>
    <row r="1050" spans="1:17" x14ac:dyDescent="0.75">
      <c r="A1050" s="22" t="s">
        <v>10</v>
      </c>
      <c r="B1050" s="22" t="s">
        <v>11</v>
      </c>
      <c r="C1050" s="22" t="s">
        <v>12</v>
      </c>
      <c r="D1050" s="22" t="s">
        <v>122</v>
      </c>
      <c r="E1050" s="22" t="s">
        <v>622</v>
      </c>
      <c r="F1050" s="22" t="s">
        <v>237</v>
      </c>
      <c r="G1050" s="22" t="s">
        <v>623</v>
      </c>
      <c r="H1050">
        <v>66102545</v>
      </c>
      <c r="I1050" s="22" t="s">
        <v>1790</v>
      </c>
      <c r="J1050" s="22" t="s">
        <v>1791</v>
      </c>
      <c r="K1050" s="22" t="str">
        <f>_xlfn.TEXTBEFORE(Table1__4[[#This Row],[ParentName]],"-")</f>
        <v>BD10</v>
      </c>
      <c r="L1050" s="22" t="str">
        <f>_xlfn.XLOOKUP(Table1__4[[#This Row],[MAAN8]],ASO!F:F,ASO!H:H,"")</f>
        <v>Grocery Store - Home Delivery</v>
      </c>
      <c r="M1050" s="22" t="str">
        <f>_xlfn.XLOOKUP(Table1__4[[#This Row],[MAAN8]],program!A:A,program!E:E,"")</f>
        <v/>
      </c>
      <c r="N1050" s="22" t="str">
        <f>_xlfn.XLOOKUP(Table1__4[[#This Row],[MAAN8]],program!A:A,program!F:F,"")</f>
        <v/>
      </c>
      <c r="O1050" s="22">
        <f>SUMIFS(sellout!N:N,sellout!G:G,Table1__4[[#This Row],[MAAN8]])</f>
        <v>0</v>
      </c>
      <c r="P1050" s="2" t="str">
        <f>IFERROR(Table1__4[[#This Row],[Actual]]/Table1__4[[#This Row],[Target]],"")</f>
        <v/>
      </c>
      <c r="Q1050" s="22" t="str">
        <f>IFERROR(IF(Table1__4[[#This Row],[Target]]&gt;0,Table1__4[[#This Row],[Target]]-Table1__4[[#This Row],[Actual]],""),"")</f>
        <v/>
      </c>
    </row>
    <row r="1051" spans="1:17" x14ac:dyDescent="0.75">
      <c r="A1051" s="22" t="s">
        <v>10</v>
      </c>
      <c r="B1051" s="22" t="s">
        <v>11</v>
      </c>
      <c r="C1051" s="22" t="s">
        <v>22</v>
      </c>
      <c r="D1051" s="22" t="s">
        <v>180</v>
      </c>
      <c r="E1051" s="22" t="s">
        <v>188</v>
      </c>
      <c r="F1051" s="22" t="s">
        <v>182</v>
      </c>
      <c r="G1051" s="22" t="s">
        <v>189</v>
      </c>
      <c r="H1051">
        <v>66109059</v>
      </c>
      <c r="I1051" s="22" t="s">
        <v>1792</v>
      </c>
      <c r="J1051" s="22" t="s">
        <v>1793</v>
      </c>
      <c r="K1051" s="22" t="str">
        <f>_xlfn.TEXTBEFORE(Table1__4[[#This Row],[ParentName]],"-")</f>
        <v>BD14</v>
      </c>
      <c r="L1051" s="22" t="str">
        <f>_xlfn.XLOOKUP(Table1__4[[#This Row],[MAAN8]],ASO!F:F,ASO!H:H,"")</f>
        <v>Grocery Store</v>
      </c>
      <c r="M1051" s="22" t="str">
        <f>_xlfn.XLOOKUP(Table1__4[[#This Row],[MAAN8]],program!A:A,program!E:E,"")</f>
        <v/>
      </c>
      <c r="N1051" s="22" t="str">
        <f>_xlfn.XLOOKUP(Table1__4[[#This Row],[MAAN8]],program!A:A,program!F:F,"")</f>
        <v/>
      </c>
      <c r="O1051" s="22">
        <f>SUMIFS(sellout!N:N,sellout!G:G,Table1__4[[#This Row],[MAAN8]])</f>
        <v>15</v>
      </c>
      <c r="P1051" s="2" t="str">
        <f>IFERROR(Table1__4[[#This Row],[Actual]]/Table1__4[[#This Row],[Target]],"")</f>
        <v/>
      </c>
      <c r="Q1051" s="22" t="str">
        <f>IFERROR(IF(Table1__4[[#This Row],[Target]]&gt;0,Table1__4[[#This Row],[Target]]-Table1__4[[#This Row],[Actual]],""),"")</f>
        <v/>
      </c>
    </row>
    <row r="1052" spans="1:17" x14ac:dyDescent="0.75">
      <c r="A1052" s="22" t="s">
        <v>10</v>
      </c>
      <c r="B1052" s="22" t="s">
        <v>11</v>
      </c>
      <c r="C1052" s="22" t="s">
        <v>22</v>
      </c>
      <c r="D1052" s="22" t="s">
        <v>88</v>
      </c>
      <c r="E1052" s="22" t="s">
        <v>256</v>
      </c>
      <c r="F1052" s="22" t="s">
        <v>218</v>
      </c>
      <c r="G1052" s="22" t="s">
        <v>257</v>
      </c>
      <c r="H1052">
        <v>66110362</v>
      </c>
      <c r="I1052" s="22" t="s">
        <v>1794</v>
      </c>
      <c r="J1052" s="22" t="s">
        <v>1795</v>
      </c>
      <c r="K1052" s="22" t="str">
        <f>_xlfn.TEXTBEFORE(Table1__4[[#This Row],[ParentName]],"-")</f>
        <v>BD11</v>
      </c>
      <c r="L1052" s="22" t="str">
        <f>_xlfn.XLOOKUP(Table1__4[[#This Row],[MAAN8]],ASO!F:F,ASO!H:H,"")</f>
        <v>Grocery Store</v>
      </c>
      <c r="M1052" s="22" t="str">
        <f>_xlfn.XLOOKUP(Table1__4[[#This Row],[MAAN8]],program!A:A,program!E:E,"")</f>
        <v/>
      </c>
      <c r="N1052" s="22" t="str">
        <f>_xlfn.XLOOKUP(Table1__4[[#This Row],[MAAN8]],program!A:A,program!F:F,"")</f>
        <v/>
      </c>
      <c r="O1052" s="22">
        <f>SUMIFS(sellout!N:N,sellout!G:G,Table1__4[[#This Row],[MAAN8]])</f>
        <v>10</v>
      </c>
      <c r="P1052" s="2" t="str">
        <f>IFERROR(Table1__4[[#This Row],[Actual]]/Table1__4[[#This Row],[Target]],"")</f>
        <v/>
      </c>
      <c r="Q1052" s="22" t="str">
        <f>IFERROR(IF(Table1__4[[#This Row],[Target]]&gt;0,Table1__4[[#This Row],[Target]]-Table1__4[[#This Row],[Actual]],""),"")</f>
        <v/>
      </c>
    </row>
    <row r="1053" spans="1:17" x14ac:dyDescent="0.75">
      <c r="A1053" s="22" t="s">
        <v>10</v>
      </c>
      <c r="B1053" s="22" t="s">
        <v>11</v>
      </c>
      <c r="C1053" s="22" t="s">
        <v>22</v>
      </c>
      <c r="D1053" s="22" t="s">
        <v>88</v>
      </c>
      <c r="E1053" s="22" t="s">
        <v>256</v>
      </c>
      <c r="F1053" s="22" t="s">
        <v>218</v>
      </c>
      <c r="G1053" s="22" t="s">
        <v>257</v>
      </c>
      <c r="H1053">
        <v>66108894</v>
      </c>
      <c r="I1053" s="22" t="s">
        <v>1796</v>
      </c>
      <c r="J1053" s="22" t="s">
        <v>1797</v>
      </c>
      <c r="K1053" s="22" t="str">
        <f>_xlfn.TEXTBEFORE(Table1__4[[#This Row],[ParentName]],"-")</f>
        <v>BD11</v>
      </c>
      <c r="L1053" s="22" t="str">
        <f>_xlfn.XLOOKUP(Table1__4[[#This Row],[MAAN8]],ASO!F:F,ASO!H:H,"")</f>
        <v>Grocery Store</v>
      </c>
      <c r="M1053" s="22" t="str">
        <f>_xlfn.XLOOKUP(Table1__4[[#This Row],[MAAN8]],program!A:A,program!E:E,"")</f>
        <v/>
      </c>
      <c r="N1053" s="22" t="str">
        <f>_xlfn.XLOOKUP(Table1__4[[#This Row],[MAAN8]],program!A:A,program!F:F,"")</f>
        <v/>
      </c>
      <c r="O1053" s="22">
        <f>SUMIFS(sellout!N:N,sellout!G:G,Table1__4[[#This Row],[MAAN8]])</f>
        <v>10</v>
      </c>
      <c r="P1053" s="2" t="str">
        <f>IFERROR(Table1__4[[#This Row],[Actual]]/Table1__4[[#This Row],[Target]],"")</f>
        <v/>
      </c>
      <c r="Q1053" s="22" t="str">
        <f>IFERROR(IF(Table1__4[[#This Row],[Target]]&gt;0,Table1__4[[#This Row],[Target]]-Table1__4[[#This Row],[Actual]],""),"")</f>
        <v/>
      </c>
    </row>
    <row r="1054" spans="1:17" x14ac:dyDescent="0.75">
      <c r="A1054" s="22" t="s">
        <v>10</v>
      </c>
      <c r="B1054" s="22" t="s">
        <v>11</v>
      </c>
      <c r="C1054" s="22" t="s">
        <v>22</v>
      </c>
      <c r="D1054" s="22" t="s">
        <v>88</v>
      </c>
      <c r="E1054" s="22" t="s">
        <v>217</v>
      </c>
      <c r="F1054" s="22" t="s">
        <v>218</v>
      </c>
      <c r="G1054" s="22" t="s">
        <v>219</v>
      </c>
      <c r="H1054">
        <v>66112296</v>
      </c>
      <c r="I1054" s="22" t="s">
        <v>1798</v>
      </c>
      <c r="J1054" s="22" t="s">
        <v>1799</v>
      </c>
      <c r="K1054" s="22" t="str">
        <f>_xlfn.TEXTBEFORE(Table1__4[[#This Row],[ParentName]],"-")</f>
        <v>BD11</v>
      </c>
      <c r="L1054" s="22" t="str">
        <f>_xlfn.XLOOKUP(Table1__4[[#This Row],[MAAN8]],ASO!F:F,ASO!H:H,"")</f>
        <v>Grocery Store</v>
      </c>
      <c r="M1054" s="22" t="str">
        <f>_xlfn.XLOOKUP(Table1__4[[#This Row],[MAAN8]],program!A:A,program!E:E,"")</f>
        <v/>
      </c>
      <c r="N1054" s="22" t="str">
        <f>_xlfn.XLOOKUP(Table1__4[[#This Row],[MAAN8]],program!A:A,program!F:F,"")</f>
        <v/>
      </c>
      <c r="O1054" s="22">
        <f>SUMIFS(sellout!N:N,sellout!G:G,Table1__4[[#This Row],[MAAN8]])</f>
        <v>20</v>
      </c>
      <c r="P1054" s="2" t="str">
        <f>IFERROR(Table1__4[[#This Row],[Actual]]/Table1__4[[#This Row],[Target]],"")</f>
        <v/>
      </c>
      <c r="Q1054" s="22" t="str">
        <f>IFERROR(IF(Table1__4[[#This Row],[Target]]&gt;0,Table1__4[[#This Row],[Target]]-Table1__4[[#This Row],[Actual]],""),"")</f>
        <v/>
      </c>
    </row>
    <row r="1055" spans="1:17" x14ac:dyDescent="0.75">
      <c r="A1055" s="22" t="s">
        <v>10</v>
      </c>
      <c r="B1055" s="22" t="s">
        <v>11</v>
      </c>
      <c r="C1055" s="22" t="s">
        <v>46</v>
      </c>
      <c r="D1055" s="22" t="s">
        <v>47</v>
      </c>
      <c r="E1055" s="22" t="s">
        <v>93</v>
      </c>
      <c r="F1055" s="22" t="s">
        <v>68</v>
      </c>
      <c r="G1055" s="22" t="s">
        <v>94</v>
      </c>
      <c r="H1055">
        <v>65012937</v>
      </c>
      <c r="I1055" s="22" t="s">
        <v>1800</v>
      </c>
      <c r="J1055" s="22" t="s">
        <v>1801</v>
      </c>
      <c r="K1055" s="22" t="str">
        <f>_xlfn.TEXTBEFORE(Table1__4[[#This Row],[ParentName]],"-")</f>
        <v>HMcc</v>
      </c>
      <c r="L1055" s="22" t="str">
        <f>_xlfn.XLOOKUP(Table1__4[[#This Row],[MAAN8]],ASO!F:F,ASO!H:H,"")</f>
        <v>Grocery Store - Home Delivery</v>
      </c>
      <c r="M1055" s="22" t="str">
        <f>_xlfn.XLOOKUP(Table1__4[[#This Row],[MAAN8]],program!A:A,program!E:E,"")</f>
        <v>Target Incentive</v>
      </c>
      <c r="N1055" s="22">
        <f>_xlfn.XLOOKUP(Table1__4[[#This Row],[MAAN8]],program!A:A,program!F:F,"")</f>
        <v>110</v>
      </c>
      <c r="O1055" s="22">
        <f>SUMIFS(sellout!N:N,sellout!G:G,Table1__4[[#This Row],[MAAN8]])</f>
        <v>0</v>
      </c>
      <c r="P1055" s="2">
        <f>IFERROR(Table1__4[[#This Row],[Actual]]/Table1__4[[#This Row],[Target]],"")</f>
        <v>0</v>
      </c>
      <c r="Q1055" s="22">
        <f>IFERROR(IF(Table1__4[[#This Row],[Target]]&gt;0,Table1__4[[#This Row],[Target]]-Table1__4[[#This Row],[Actual]],""),"")</f>
        <v>110</v>
      </c>
    </row>
    <row r="1056" spans="1:17" x14ac:dyDescent="0.75">
      <c r="A1056" s="22" t="s">
        <v>10</v>
      </c>
      <c r="B1056" s="22" t="s">
        <v>11</v>
      </c>
      <c r="C1056" s="22" t="s">
        <v>22</v>
      </c>
      <c r="D1056" s="22" t="s">
        <v>23</v>
      </c>
      <c r="E1056" s="22" t="s">
        <v>62</v>
      </c>
      <c r="F1056" s="22" t="s">
        <v>63</v>
      </c>
      <c r="G1056" s="22" t="s">
        <v>64</v>
      </c>
      <c r="H1056">
        <v>66150254</v>
      </c>
      <c r="I1056" s="22" t="s">
        <v>1802</v>
      </c>
      <c r="J1056" s="22" t="s">
        <v>1803</v>
      </c>
      <c r="K1056" s="22" t="str">
        <f>_xlfn.TEXTBEFORE(Table1__4[[#This Row],[ParentName]],"-")</f>
        <v>BD12</v>
      </c>
      <c r="L1056" s="22" t="str">
        <f>_xlfn.XLOOKUP(Table1__4[[#This Row],[MAAN8]],ASO!F:F,ASO!H:H,"")</f>
        <v>Grocery Store</v>
      </c>
      <c r="M1056" s="22" t="str">
        <f>_xlfn.XLOOKUP(Table1__4[[#This Row],[MAAN8]],program!A:A,program!E:E,"")</f>
        <v/>
      </c>
      <c r="N1056" s="22" t="str">
        <f>_xlfn.XLOOKUP(Table1__4[[#This Row],[MAAN8]],program!A:A,program!F:F,"")</f>
        <v/>
      </c>
      <c r="O1056" s="22">
        <f>SUMIFS(sellout!N:N,sellout!G:G,Table1__4[[#This Row],[MAAN8]])</f>
        <v>0</v>
      </c>
      <c r="P1056" s="2" t="str">
        <f>IFERROR(Table1__4[[#This Row],[Actual]]/Table1__4[[#This Row],[Target]],"")</f>
        <v/>
      </c>
      <c r="Q1056" s="22" t="str">
        <f>IFERROR(IF(Table1__4[[#This Row],[Target]]&gt;0,Table1__4[[#This Row],[Target]]-Table1__4[[#This Row],[Actual]],""),"")</f>
        <v/>
      </c>
    </row>
    <row r="1057" spans="1:17" x14ac:dyDescent="0.75">
      <c r="A1057" s="22" t="s">
        <v>10</v>
      </c>
      <c r="B1057" s="22" t="s">
        <v>11</v>
      </c>
      <c r="C1057" s="22" t="s">
        <v>46</v>
      </c>
      <c r="D1057" s="22" t="s">
        <v>47</v>
      </c>
      <c r="E1057" s="22" t="s">
        <v>112</v>
      </c>
      <c r="F1057" s="22" t="s">
        <v>49</v>
      </c>
      <c r="G1057" s="22" t="s">
        <v>113</v>
      </c>
      <c r="H1057">
        <v>65402101</v>
      </c>
      <c r="I1057" s="22" t="s">
        <v>1804</v>
      </c>
      <c r="J1057" s="22" t="s">
        <v>1805</v>
      </c>
      <c r="K1057" s="22" t="str">
        <f>_xlfn.TEXTBEFORE(Table1__4[[#This Row],[ParentName]],"-")</f>
        <v>HMcc</v>
      </c>
      <c r="L1057" s="22" t="str">
        <f>_xlfn.XLOOKUP(Table1__4[[#This Row],[MAAN8]],ASO!F:F,ASO!H:H,"")</f>
        <v>Grocery Store</v>
      </c>
      <c r="M1057" s="22" t="str">
        <f>_xlfn.XLOOKUP(Table1__4[[#This Row],[MAAN8]],program!A:A,program!E:E,"")</f>
        <v>Target Incentive</v>
      </c>
      <c r="N1057" s="22">
        <f>_xlfn.XLOOKUP(Table1__4[[#This Row],[MAAN8]],program!A:A,program!F:F,"")</f>
        <v>100</v>
      </c>
      <c r="O1057" s="22">
        <f>SUMIFS(sellout!N:N,sellout!G:G,Table1__4[[#This Row],[MAAN8]])</f>
        <v>70</v>
      </c>
      <c r="P1057" s="2">
        <f>IFERROR(Table1__4[[#This Row],[Actual]]/Table1__4[[#This Row],[Target]],"")</f>
        <v>0.7</v>
      </c>
      <c r="Q1057" s="22">
        <f>IFERROR(IF(Table1__4[[#This Row],[Target]]&gt;0,Table1__4[[#This Row],[Target]]-Table1__4[[#This Row],[Actual]],""),"")</f>
        <v>30</v>
      </c>
    </row>
    <row r="1058" spans="1:17" x14ac:dyDescent="0.75">
      <c r="A1058" s="22" t="s">
        <v>10</v>
      </c>
      <c r="B1058" s="22" t="s">
        <v>11</v>
      </c>
      <c r="C1058" s="22" t="s">
        <v>12</v>
      </c>
      <c r="D1058" s="22" t="s">
        <v>13</v>
      </c>
      <c r="E1058" s="22" t="s">
        <v>128</v>
      </c>
      <c r="F1058" s="22" t="s">
        <v>30</v>
      </c>
      <c r="G1058" s="22" t="s">
        <v>129</v>
      </c>
      <c r="H1058">
        <v>66112846</v>
      </c>
      <c r="I1058" s="22" t="s">
        <v>1806</v>
      </c>
      <c r="J1058" s="22" t="s">
        <v>1807</v>
      </c>
      <c r="K1058" s="22" t="str">
        <f>_xlfn.TEXTBEFORE(Table1__4[[#This Row],[ParentName]],"-")</f>
        <v>BD8</v>
      </c>
      <c r="L1058" s="22" t="str">
        <f>_xlfn.XLOOKUP(Table1__4[[#This Row],[MAAN8]],ASO!F:F,ASO!H:H,"")</f>
        <v>Quan An</v>
      </c>
      <c r="M1058" s="22" t="str">
        <f>_xlfn.XLOOKUP(Table1__4[[#This Row],[MAAN8]],program!A:A,program!E:E,"")</f>
        <v/>
      </c>
      <c r="N1058" s="22" t="str">
        <f>_xlfn.XLOOKUP(Table1__4[[#This Row],[MAAN8]],program!A:A,program!F:F,"")</f>
        <v/>
      </c>
      <c r="O1058" s="22">
        <f>SUMIFS(sellout!N:N,sellout!G:G,Table1__4[[#This Row],[MAAN8]])</f>
        <v>0</v>
      </c>
      <c r="P1058" s="2" t="str">
        <f>IFERROR(Table1__4[[#This Row],[Actual]]/Table1__4[[#This Row],[Target]],"")</f>
        <v/>
      </c>
      <c r="Q1058" s="22" t="str">
        <f>IFERROR(IF(Table1__4[[#This Row],[Target]]&gt;0,Table1__4[[#This Row],[Target]]-Table1__4[[#This Row],[Actual]],""),"")</f>
        <v/>
      </c>
    </row>
    <row r="1059" spans="1:17" x14ac:dyDescent="0.75">
      <c r="A1059" s="22" t="s">
        <v>10</v>
      </c>
      <c r="B1059" s="22" t="s">
        <v>11</v>
      </c>
      <c r="C1059" s="22" t="s">
        <v>22</v>
      </c>
      <c r="D1059" s="22" t="s">
        <v>180</v>
      </c>
      <c r="E1059" s="22" t="s">
        <v>181</v>
      </c>
      <c r="F1059" s="22" t="s">
        <v>182</v>
      </c>
      <c r="G1059" s="22" t="s">
        <v>183</v>
      </c>
      <c r="H1059">
        <v>66115401</v>
      </c>
      <c r="I1059" s="22" t="s">
        <v>1808</v>
      </c>
      <c r="J1059" s="22" t="s">
        <v>870</v>
      </c>
      <c r="K1059" s="22" t="str">
        <f>_xlfn.TEXTBEFORE(Table1__4[[#This Row],[ParentName]],"-")</f>
        <v>BD14</v>
      </c>
      <c r="L1059" s="22" t="str">
        <f>_xlfn.XLOOKUP(Table1__4[[#This Row],[MAAN8]],ASO!F:F,ASO!H:H,"")</f>
        <v>Grocery Store</v>
      </c>
      <c r="M1059" s="22" t="str">
        <f>_xlfn.XLOOKUP(Table1__4[[#This Row],[MAAN8]],program!A:A,program!E:E,"")</f>
        <v/>
      </c>
      <c r="N1059" s="22" t="str">
        <f>_xlfn.XLOOKUP(Table1__4[[#This Row],[MAAN8]],program!A:A,program!F:F,"")</f>
        <v/>
      </c>
      <c r="O1059" s="22">
        <f>SUMIFS(sellout!N:N,sellout!G:G,Table1__4[[#This Row],[MAAN8]])</f>
        <v>1060</v>
      </c>
      <c r="P1059" s="2" t="str">
        <f>IFERROR(Table1__4[[#This Row],[Actual]]/Table1__4[[#This Row],[Target]],"")</f>
        <v/>
      </c>
      <c r="Q1059" s="22" t="str">
        <f>IFERROR(IF(Table1__4[[#This Row],[Target]]&gt;0,Table1__4[[#This Row],[Target]]-Table1__4[[#This Row],[Actual]],""),"")</f>
        <v/>
      </c>
    </row>
    <row r="1060" spans="1:17" x14ac:dyDescent="0.75">
      <c r="A1060" s="22" t="s">
        <v>10</v>
      </c>
      <c r="B1060" s="22" t="s">
        <v>11</v>
      </c>
      <c r="C1060" s="22" t="s">
        <v>22</v>
      </c>
      <c r="D1060" s="22" t="s">
        <v>180</v>
      </c>
      <c r="E1060" s="22" t="s">
        <v>210</v>
      </c>
      <c r="F1060" s="22" t="s">
        <v>182</v>
      </c>
      <c r="G1060" s="22" t="s">
        <v>211</v>
      </c>
      <c r="H1060">
        <v>66104057</v>
      </c>
      <c r="I1060" s="22" t="s">
        <v>1809</v>
      </c>
      <c r="J1060" s="22" t="s">
        <v>1810</v>
      </c>
      <c r="K1060" s="22" t="str">
        <f>_xlfn.TEXTBEFORE(Table1__4[[#This Row],[ParentName]],"-")</f>
        <v>BD14</v>
      </c>
      <c r="L1060" s="22" t="str">
        <f>_xlfn.XLOOKUP(Table1__4[[#This Row],[MAAN8]],ASO!F:F,ASO!H:H,"")</f>
        <v>Grocery Store</v>
      </c>
      <c r="M1060" s="22" t="str">
        <f>_xlfn.XLOOKUP(Table1__4[[#This Row],[MAAN8]],program!A:A,program!E:E,"")</f>
        <v/>
      </c>
      <c r="N1060" s="22" t="str">
        <f>_xlfn.XLOOKUP(Table1__4[[#This Row],[MAAN8]],program!A:A,program!F:F,"")</f>
        <v/>
      </c>
      <c r="O1060" s="22">
        <f>SUMIFS(sellout!N:N,sellout!G:G,Table1__4[[#This Row],[MAAN8]])</f>
        <v>0</v>
      </c>
      <c r="P1060" s="2" t="str">
        <f>IFERROR(Table1__4[[#This Row],[Actual]]/Table1__4[[#This Row],[Target]],"")</f>
        <v/>
      </c>
      <c r="Q1060" s="22" t="str">
        <f>IFERROR(IF(Table1__4[[#This Row],[Target]]&gt;0,Table1__4[[#This Row],[Target]]-Table1__4[[#This Row],[Actual]],""),"")</f>
        <v/>
      </c>
    </row>
    <row r="1061" spans="1:17" x14ac:dyDescent="0.75">
      <c r="A1061" s="22" t="s">
        <v>10</v>
      </c>
      <c r="B1061" s="22" t="s">
        <v>11</v>
      </c>
      <c r="C1061" s="22" t="s">
        <v>12</v>
      </c>
      <c r="D1061" s="22" t="s">
        <v>122</v>
      </c>
      <c r="E1061" s="22" t="s">
        <v>149</v>
      </c>
      <c r="F1061" s="22" t="s">
        <v>150</v>
      </c>
      <c r="G1061" s="22" t="s">
        <v>151</v>
      </c>
      <c r="H1061">
        <v>66105247</v>
      </c>
      <c r="I1061" s="22" t="s">
        <v>1809</v>
      </c>
      <c r="J1061" s="22" t="s">
        <v>1811</v>
      </c>
      <c r="K1061" s="22" t="str">
        <f>_xlfn.TEXTBEFORE(Table1__4[[#This Row],[ParentName]],"-")</f>
        <v>BD10</v>
      </c>
      <c r="L1061" s="22" t="str">
        <f>_xlfn.XLOOKUP(Table1__4[[#This Row],[MAAN8]],ASO!F:F,ASO!H:H,"")</f>
        <v>Beverage Retail Store</v>
      </c>
      <c r="M1061" s="22" t="str">
        <f>_xlfn.XLOOKUP(Table1__4[[#This Row],[MAAN8]],program!A:A,program!E:E,"")</f>
        <v/>
      </c>
      <c r="N1061" s="22" t="str">
        <f>_xlfn.XLOOKUP(Table1__4[[#This Row],[MAAN8]],program!A:A,program!F:F,"")</f>
        <v/>
      </c>
      <c r="O1061" s="22">
        <f>SUMIFS(sellout!N:N,sellout!G:G,Table1__4[[#This Row],[MAAN8]])</f>
        <v>155</v>
      </c>
      <c r="P1061" s="2" t="str">
        <f>IFERROR(Table1__4[[#This Row],[Actual]]/Table1__4[[#This Row],[Target]],"")</f>
        <v/>
      </c>
      <c r="Q1061" s="22" t="str">
        <f>IFERROR(IF(Table1__4[[#This Row],[Target]]&gt;0,Table1__4[[#This Row],[Target]]-Table1__4[[#This Row],[Actual]],""),"")</f>
        <v/>
      </c>
    </row>
    <row r="1062" spans="1:17" x14ac:dyDescent="0.75">
      <c r="A1062" s="22" t="s">
        <v>10</v>
      </c>
      <c r="B1062" s="22" t="s">
        <v>11</v>
      </c>
      <c r="C1062" s="22" t="s">
        <v>12</v>
      </c>
      <c r="D1062" s="22" t="s">
        <v>13</v>
      </c>
      <c r="E1062" s="22" t="s">
        <v>29</v>
      </c>
      <c r="F1062" s="22" t="s">
        <v>30</v>
      </c>
      <c r="G1062" s="22" t="s">
        <v>31</v>
      </c>
      <c r="H1062">
        <v>66151536</v>
      </c>
      <c r="I1062" s="22" t="s">
        <v>1809</v>
      </c>
      <c r="J1062" s="22" t="s">
        <v>1812</v>
      </c>
      <c r="K1062" s="22" t="str">
        <f>_xlfn.TEXTBEFORE(Table1__4[[#This Row],[ParentName]],"-")</f>
        <v>BD8</v>
      </c>
      <c r="L1062" s="22" t="str">
        <f>_xlfn.XLOOKUP(Table1__4[[#This Row],[MAAN8]],ASO!F:F,ASO!H:H,"")</f>
        <v>Grocery Store</v>
      </c>
      <c r="M1062" s="22" t="str">
        <f>_xlfn.XLOOKUP(Table1__4[[#This Row],[MAAN8]],program!A:A,program!E:E,"")</f>
        <v/>
      </c>
      <c r="N1062" s="22" t="str">
        <f>_xlfn.XLOOKUP(Table1__4[[#This Row],[MAAN8]],program!A:A,program!F:F,"")</f>
        <v/>
      </c>
      <c r="O1062" s="22">
        <f>SUMIFS(sellout!N:N,sellout!G:G,Table1__4[[#This Row],[MAAN8]])</f>
        <v>0</v>
      </c>
      <c r="P1062" s="2" t="str">
        <f>IFERROR(Table1__4[[#This Row],[Actual]]/Table1__4[[#This Row],[Target]],"")</f>
        <v/>
      </c>
      <c r="Q1062" s="22" t="str">
        <f>IFERROR(IF(Table1__4[[#This Row],[Target]]&gt;0,Table1__4[[#This Row],[Target]]-Table1__4[[#This Row],[Actual]],""),"")</f>
        <v/>
      </c>
    </row>
    <row r="1063" spans="1:17" x14ac:dyDescent="0.75">
      <c r="A1063" s="22" t="s">
        <v>10</v>
      </c>
      <c r="B1063" s="22" t="s">
        <v>11</v>
      </c>
      <c r="C1063" s="22" t="s">
        <v>12</v>
      </c>
      <c r="D1063" s="22" t="s">
        <v>54</v>
      </c>
      <c r="E1063" s="22" t="s">
        <v>438</v>
      </c>
      <c r="F1063" s="22" t="s">
        <v>40</v>
      </c>
      <c r="G1063" s="22" t="s">
        <v>439</v>
      </c>
      <c r="H1063">
        <v>66102970</v>
      </c>
      <c r="I1063" s="22" t="s">
        <v>1813</v>
      </c>
      <c r="J1063" s="22" t="s">
        <v>1814</v>
      </c>
      <c r="K1063" s="22" t="str">
        <f>_xlfn.TEXTBEFORE(Table1__4[[#This Row],[ParentName]],"-")</f>
        <v>BD</v>
      </c>
      <c r="L1063" s="22" t="str">
        <f>_xlfn.XLOOKUP(Table1__4[[#This Row],[MAAN8]],ASO!F:F,ASO!H:H,"")</f>
        <v>Grocery Store - Home Delivery</v>
      </c>
      <c r="M1063" s="22" t="str">
        <f>_xlfn.XLOOKUP(Table1__4[[#This Row],[MAAN8]],program!A:A,program!E:E,"")</f>
        <v/>
      </c>
      <c r="N1063" s="22" t="str">
        <f>_xlfn.XLOOKUP(Table1__4[[#This Row],[MAAN8]],program!A:A,program!F:F,"")</f>
        <v/>
      </c>
      <c r="O1063" s="22">
        <f>SUMIFS(sellout!N:N,sellout!G:G,Table1__4[[#This Row],[MAAN8]])</f>
        <v>0</v>
      </c>
      <c r="P1063" s="2" t="str">
        <f>IFERROR(Table1__4[[#This Row],[Actual]]/Table1__4[[#This Row],[Target]],"")</f>
        <v/>
      </c>
      <c r="Q1063" s="22" t="str">
        <f>IFERROR(IF(Table1__4[[#This Row],[Target]]&gt;0,Table1__4[[#This Row],[Target]]-Table1__4[[#This Row],[Actual]],""),"")</f>
        <v/>
      </c>
    </row>
    <row r="1064" spans="1:17" x14ac:dyDescent="0.75">
      <c r="A1064" s="22" t="s">
        <v>10</v>
      </c>
      <c r="B1064" s="22" t="s">
        <v>11</v>
      </c>
      <c r="C1064" s="22" t="s">
        <v>46</v>
      </c>
      <c r="D1064" s="22" t="s">
        <v>47</v>
      </c>
      <c r="E1064" s="22" t="s">
        <v>48</v>
      </c>
      <c r="F1064" s="22" t="s">
        <v>49</v>
      </c>
      <c r="G1064" s="22" t="s">
        <v>8030</v>
      </c>
      <c r="H1064">
        <v>65505815</v>
      </c>
      <c r="I1064" s="22" t="s">
        <v>1815</v>
      </c>
      <c r="J1064" s="22" t="s">
        <v>1816</v>
      </c>
      <c r="K1064" s="22" t="str">
        <f>_xlfn.TEXTBEFORE(Table1__4[[#This Row],[ParentName]],"-")</f>
        <v>HMcc</v>
      </c>
      <c r="L1064" s="22" t="str">
        <f>_xlfn.XLOOKUP(Table1__4[[#This Row],[MAAN8]],ASO!F:F,ASO!H:H,"")</f>
        <v>Grocery Store</v>
      </c>
      <c r="M1064" s="22" t="str">
        <f>_xlfn.XLOOKUP(Table1__4[[#This Row],[MAAN8]],program!A:A,program!E:E,"")</f>
        <v>TPO</v>
      </c>
      <c r="N1064" s="22">
        <f>_xlfn.XLOOKUP(Table1__4[[#This Row],[MAAN8]],program!A:A,program!F:F,"")</f>
        <v>1153</v>
      </c>
      <c r="O1064" s="22">
        <f>SUMIFS(sellout!N:N,sellout!G:G,Table1__4[[#This Row],[MAAN8]])</f>
        <v>70</v>
      </c>
      <c r="P1064" s="2">
        <f>IFERROR(Table1__4[[#This Row],[Actual]]/Table1__4[[#This Row],[Target]],"")</f>
        <v>6.0711188204683436E-2</v>
      </c>
      <c r="Q1064" s="22">
        <f>IFERROR(IF(Table1__4[[#This Row],[Target]]&gt;0,Table1__4[[#This Row],[Target]]-Table1__4[[#This Row],[Actual]],""),"")</f>
        <v>1083</v>
      </c>
    </row>
    <row r="1065" spans="1:17" x14ac:dyDescent="0.75">
      <c r="A1065" s="22" t="s">
        <v>10</v>
      </c>
      <c r="B1065" s="22" t="s">
        <v>11</v>
      </c>
      <c r="C1065" s="22" t="s">
        <v>22</v>
      </c>
      <c r="D1065" s="22" t="s">
        <v>23</v>
      </c>
      <c r="E1065" s="22" t="s">
        <v>222</v>
      </c>
      <c r="F1065" s="22" t="s">
        <v>25</v>
      </c>
      <c r="G1065" s="22" t="s">
        <v>223</v>
      </c>
      <c r="H1065">
        <v>66100113</v>
      </c>
      <c r="I1065" s="22" t="s">
        <v>7076</v>
      </c>
      <c r="J1065" s="22" t="s">
        <v>7454</v>
      </c>
      <c r="K1065" s="22" t="str">
        <f>_xlfn.TEXTBEFORE(Table1__4[[#This Row],[ParentName]],"-")</f>
        <v>BD12</v>
      </c>
      <c r="L1065" s="22" t="str">
        <f>_xlfn.XLOOKUP(Table1__4[[#This Row],[MAAN8]],ASO!F:F,ASO!H:H,"")</f>
        <v/>
      </c>
      <c r="M1065" s="22" t="str">
        <f>_xlfn.XLOOKUP(Table1__4[[#This Row],[MAAN8]],program!A:A,program!E:E,"")</f>
        <v/>
      </c>
      <c r="N1065" s="22" t="str">
        <f>_xlfn.XLOOKUP(Table1__4[[#This Row],[MAAN8]],program!A:A,program!F:F,"")</f>
        <v/>
      </c>
      <c r="O1065" s="22">
        <f>SUMIFS(sellout!N:N,sellout!G:G,Table1__4[[#This Row],[MAAN8]])</f>
        <v>42</v>
      </c>
      <c r="P1065" s="2" t="str">
        <f>IFERROR(Table1__4[[#This Row],[Actual]]/Table1__4[[#This Row],[Target]],"")</f>
        <v/>
      </c>
      <c r="Q1065" s="22" t="str">
        <f>IFERROR(IF(Table1__4[[#This Row],[Target]]&gt;0,Table1__4[[#This Row],[Target]]-Table1__4[[#This Row],[Actual]],""),"")</f>
        <v/>
      </c>
    </row>
    <row r="1066" spans="1:17" x14ac:dyDescent="0.75">
      <c r="A1066" s="22" t="s">
        <v>10</v>
      </c>
      <c r="B1066" s="22" t="s">
        <v>11</v>
      </c>
      <c r="C1066" s="22" t="s">
        <v>12</v>
      </c>
      <c r="D1066" s="22" t="s">
        <v>122</v>
      </c>
      <c r="E1066" s="22" t="s">
        <v>778</v>
      </c>
      <c r="F1066" s="22" t="s">
        <v>124</v>
      </c>
      <c r="G1066" s="22" t="s">
        <v>779</v>
      </c>
      <c r="H1066">
        <v>66105090</v>
      </c>
      <c r="I1066" s="22" t="s">
        <v>1817</v>
      </c>
      <c r="J1066" s="22" t="s">
        <v>1818</v>
      </c>
      <c r="K1066" s="22" t="str">
        <f>_xlfn.TEXTBEFORE(Table1__4[[#This Row],[ParentName]],"-")</f>
        <v>BD10</v>
      </c>
      <c r="L1066" s="22" t="str">
        <f>_xlfn.XLOOKUP(Table1__4[[#This Row],[MAAN8]],ASO!F:F,ASO!H:H,"")</f>
        <v>Grocery Store</v>
      </c>
      <c r="M1066" s="22" t="str">
        <f>_xlfn.XLOOKUP(Table1__4[[#This Row],[MAAN8]],program!A:A,program!E:E,"")</f>
        <v/>
      </c>
      <c r="N1066" s="22" t="str">
        <f>_xlfn.XLOOKUP(Table1__4[[#This Row],[MAAN8]],program!A:A,program!F:F,"")</f>
        <v/>
      </c>
      <c r="O1066" s="22">
        <f>SUMIFS(sellout!N:N,sellout!G:G,Table1__4[[#This Row],[MAAN8]])</f>
        <v>45</v>
      </c>
      <c r="P1066" s="2" t="str">
        <f>IFERROR(Table1__4[[#This Row],[Actual]]/Table1__4[[#This Row],[Target]],"")</f>
        <v/>
      </c>
      <c r="Q1066" s="22" t="str">
        <f>IFERROR(IF(Table1__4[[#This Row],[Target]]&gt;0,Table1__4[[#This Row],[Target]]-Table1__4[[#This Row],[Actual]],""),"")</f>
        <v/>
      </c>
    </row>
    <row r="1067" spans="1:17" x14ac:dyDescent="0.75">
      <c r="A1067" s="22" t="s">
        <v>10</v>
      </c>
      <c r="B1067" s="22" t="s">
        <v>11</v>
      </c>
      <c r="C1067" s="22" t="s">
        <v>12</v>
      </c>
      <c r="D1067" s="22" t="s">
        <v>122</v>
      </c>
      <c r="E1067" s="22" t="s">
        <v>206</v>
      </c>
      <c r="F1067" s="22" t="s">
        <v>124</v>
      </c>
      <c r="G1067" s="22" t="s">
        <v>207</v>
      </c>
      <c r="H1067">
        <v>66103549</v>
      </c>
      <c r="I1067" s="22" t="s">
        <v>1819</v>
      </c>
      <c r="J1067" s="22" t="s">
        <v>1820</v>
      </c>
      <c r="K1067" s="22" t="str">
        <f>_xlfn.TEXTBEFORE(Table1__4[[#This Row],[ParentName]],"-")</f>
        <v>BD10</v>
      </c>
      <c r="L1067" s="22" t="str">
        <f>_xlfn.XLOOKUP(Table1__4[[#This Row],[MAAN8]],ASO!F:F,ASO!H:H,"")</f>
        <v>Grocery Store - Home Delivery</v>
      </c>
      <c r="M1067" s="22" t="str">
        <f>_xlfn.XLOOKUP(Table1__4[[#This Row],[MAAN8]],program!A:A,program!E:E,"")</f>
        <v/>
      </c>
      <c r="N1067" s="22" t="str">
        <f>_xlfn.XLOOKUP(Table1__4[[#This Row],[MAAN8]],program!A:A,program!F:F,"")</f>
        <v/>
      </c>
      <c r="O1067" s="22">
        <f>SUMIFS(sellout!N:N,sellout!G:G,Table1__4[[#This Row],[MAAN8]])</f>
        <v>50</v>
      </c>
      <c r="P1067" s="2" t="str">
        <f>IFERROR(Table1__4[[#This Row],[Actual]]/Table1__4[[#This Row],[Target]],"")</f>
        <v/>
      </c>
      <c r="Q1067" s="22" t="str">
        <f>IFERROR(IF(Table1__4[[#This Row],[Target]]&gt;0,Table1__4[[#This Row],[Target]]-Table1__4[[#This Row],[Actual]],""),"")</f>
        <v/>
      </c>
    </row>
    <row r="1068" spans="1:17" x14ac:dyDescent="0.75">
      <c r="A1068" s="22" t="s">
        <v>10</v>
      </c>
      <c r="B1068" s="22" t="s">
        <v>11</v>
      </c>
      <c r="C1068" s="22" t="s">
        <v>12</v>
      </c>
      <c r="D1068" s="22" t="s">
        <v>122</v>
      </c>
      <c r="E1068" s="22" t="s">
        <v>717</v>
      </c>
      <c r="F1068" s="22" t="s">
        <v>237</v>
      </c>
      <c r="G1068" s="22" t="s">
        <v>718</v>
      </c>
      <c r="H1068">
        <v>66115661</v>
      </c>
      <c r="I1068" s="22" t="s">
        <v>8119</v>
      </c>
      <c r="J1068" s="22" t="s">
        <v>8120</v>
      </c>
      <c r="K1068" s="22" t="str">
        <f>_xlfn.TEXTBEFORE(Table1__4[[#This Row],[ParentName]],"-")</f>
        <v>BD10</v>
      </c>
      <c r="L1068" s="22" t="str">
        <f>_xlfn.XLOOKUP(Table1__4[[#This Row],[MAAN8]],ASO!F:F,ASO!H:H,"")</f>
        <v/>
      </c>
      <c r="M1068" s="22" t="str">
        <f>_xlfn.XLOOKUP(Table1__4[[#This Row],[MAAN8]],program!A:A,program!E:E,"")</f>
        <v/>
      </c>
      <c r="N1068" s="22" t="str">
        <f>_xlfn.XLOOKUP(Table1__4[[#This Row],[MAAN8]],program!A:A,program!F:F,"")</f>
        <v/>
      </c>
      <c r="O1068" s="22">
        <f>SUMIFS(sellout!N:N,sellout!G:G,Table1__4[[#This Row],[MAAN8]])</f>
        <v>0</v>
      </c>
      <c r="P1068" s="2" t="str">
        <f>IFERROR(Table1__4[[#This Row],[Actual]]/Table1__4[[#This Row],[Target]],"")</f>
        <v/>
      </c>
      <c r="Q1068" s="22" t="str">
        <f>IFERROR(IF(Table1__4[[#This Row],[Target]]&gt;0,Table1__4[[#This Row],[Target]]-Table1__4[[#This Row],[Actual]],""),"")</f>
        <v/>
      </c>
    </row>
    <row r="1069" spans="1:17" x14ac:dyDescent="0.75">
      <c r="A1069" s="22" t="s">
        <v>10</v>
      </c>
      <c r="B1069" s="22" t="s">
        <v>11</v>
      </c>
      <c r="C1069" s="22" t="s">
        <v>12</v>
      </c>
      <c r="D1069" s="22" t="s">
        <v>122</v>
      </c>
      <c r="E1069" s="22" t="s">
        <v>570</v>
      </c>
      <c r="F1069" s="22" t="s">
        <v>237</v>
      </c>
      <c r="G1069" s="22" t="s">
        <v>571</v>
      </c>
      <c r="H1069">
        <v>66111577</v>
      </c>
      <c r="I1069" s="22" t="s">
        <v>8121</v>
      </c>
      <c r="J1069" s="22" t="s">
        <v>8122</v>
      </c>
      <c r="K1069" s="22" t="str">
        <f>_xlfn.TEXTBEFORE(Table1__4[[#This Row],[ParentName]],"-")</f>
        <v>BD10</v>
      </c>
      <c r="L1069" s="22" t="str">
        <f>_xlfn.XLOOKUP(Table1__4[[#This Row],[MAAN8]],ASO!F:F,ASO!H:H,"")</f>
        <v/>
      </c>
      <c r="M1069" s="22" t="str">
        <f>_xlfn.XLOOKUP(Table1__4[[#This Row],[MAAN8]],program!A:A,program!E:E,"")</f>
        <v/>
      </c>
      <c r="N1069" s="22" t="str">
        <f>_xlfn.XLOOKUP(Table1__4[[#This Row],[MAAN8]],program!A:A,program!F:F,"")</f>
        <v/>
      </c>
      <c r="O1069" s="22">
        <f>SUMIFS(sellout!N:N,sellout!G:G,Table1__4[[#This Row],[MAAN8]])</f>
        <v>0</v>
      </c>
      <c r="P1069" s="2" t="str">
        <f>IFERROR(Table1__4[[#This Row],[Actual]]/Table1__4[[#This Row],[Target]],"")</f>
        <v/>
      </c>
      <c r="Q1069" s="22" t="str">
        <f>IFERROR(IF(Table1__4[[#This Row],[Target]]&gt;0,Table1__4[[#This Row],[Target]]-Table1__4[[#This Row],[Actual]],""),"")</f>
        <v/>
      </c>
    </row>
    <row r="1070" spans="1:17" x14ac:dyDescent="0.75">
      <c r="A1070" s="22" t="s">
        <v>10</v>
      </c>
      <c r="B1070" s="22" t="s">
        <v>11</v>
      </c>
      <c r="C1070" s="22" t="s">
        <v>22</v>
      </c>
      <c r="D1070" s="22" t="s">
        <v>88</v>
      </c>
      <c r="E1070" s="22" t="s">
        <v>39</v>
      </c>
      <c r="F1070" s="22" t="s">
        <v>40</v>
      </c>
      <c r="G1070" s="22" t="s">
        <v>41</v>
      </c>
      <c r="H1070">
        <v>66103954</v>
      </c>
      <c r="I1070" s="22" t="s">
        <v>1821</v>
      </c>
      <c r="J1070" s="22" t="s">
        <v>1822</v>
      </c>
      <c r="K1070" s="22" t="str">
        <f>_xlfn.TEXTBEFORE(Table1__4[[#This Row],[ParentName]],"-")</f>
        <v>BD11</v>
      </c>
      <c r="L1070" s="22" t="str">
        <f>_xlfn.XLOOKUP(Table1__4[[#This Row],[MAAN8]],ASO!F:F,ASO!H:H,"")</f>
        <v>Grocery Store - Home Delivery</v>
      </c>
      <c r="M1070" s="22" t="str">
        <f>_xlfn.XLOOKUP(Table1__4[[#This Row],[MAAN8]],program!A:A,program!E:E,"")</f>
        <v/>
      </c>
      <c r="N1070" s="22" t="str">
        <f>_xlfn.XLOOKUP(Table1__4[[#This Row],[MAAN8]],program!A:A,program!F:F,"")</f>
        <v/>
      </c>
      <c r="O1070" s="22">
        <f>SUMIFS(sellout!N:N,sellout!G:G,Table1__4[[#This Row],[MAAN8]])</f>
        <v>90</v>
      </c>
      <c r="P1070" s="2" t="str">
        <f>IFERROR(Table1__4[[#This Row],[Actual]]/Table1__4[[#This Row],[Target]],"")</f>
        <v/>
      </c>
      <c r="Q1070" s="22" t="str">
        <f>IFERROR(IF(Table1__4[[#This Row],[Target]]&gt;0,Table1__4[[#This Row],[Target]]-Table1__4[[#This Row],[Actual]],""),"")</f>
        <v/>
      </c>
    </row>
    <row r="1071" spans="1:17" x14ac:dyDescent="0.75">
      <c r="A1071" s="22" t="s">
        <v>10</v>
      </c>
      <c r="B1071" s="22" t="s">
        <v>11</v>
      </c>
      <c r="C1071" s="22" t="s">
        <v>12</v>
      </c>
      <c r="D1071" s="22" t="s">
        <v>122</v>
      </c>
      <c r="E1071" s="22" t="s">
        <v>247</v>
      </c>
      <c r="F1071" s="22" t="s">
        <v>150</v>
      </c>
      <c r="G1071" s="22" t="s">
        <v>7741</v>
      </c>
      <c r="H1071">
        <v>66109390</v>
      </c>
      <c r="I1071" s="22" t="s">
        <v>1821</v>
      </c>
      <c r="J1071" s="22" t="s">
        <v>7455</v>
      </c>
      <c r="K1071" s="22" t="str">
        <f>_xlfn.TEXTBEFORE(Table1__4[[#This Row],[ParentName]],"-")</f>
        <v>BD10</v>
      </c>
      <c r="L1071" s="22" t="str">
        <f>_xlfn.XLOOKUP(Table1__4[[#This Row],[MAAN8]],ASO!F:F,ASO!H:H,"")</f>
        <v/>
      </c>
      <c r="M1071" s="22" t="str">
        <f>_xlfn.XLOOKUP(Table1__4[[#This Row],[MAAN8]],program!A:A,program!E:E,"")</f>
        <v/>
      </c>
      <c r="N1071" s="22" t="str">
        <f>_xlfn.XLOOKUP(Table1__4[[#This Row],[MAAN8]],program!A:A,program!F:F,"")</f>
        <v/>
      </c>
      <c r="O1071" s="22">
        <f>SUMIFS(sellout!N:N,sellout!G:G,Table1__4[[#This Row],[MAAN8]])</f>
        <v>0</v>
      </c>
      <c r="P1071" s="2" t="str">
        <f>IFERROR(Table1__4[[#This Row],[Actual]]/Table1__4[[#This Row],[Target]],"")</f>
        <v/>
      </c>
      <c r="Q1071" s="22" t="str">
        <f>IFERROR(IF(Table1__4[[#This Row],[Target]]&gt;0,Table1__4[[#This Row],[Target]]-Table1__4[[#This Row],[Actual]],""),"")</f>
        <v/>
      </c>
    </row>
    <row r="1072" spans="1:17" x14ac:dyDescent="0.75">
      <c r="A1072" s="22" t="s">
        <v>10</v>
      </c>
      <c r="B1072" s="22" t="s">
        <v>11</v>
      </c>
      <c r="C1072" s="22" t="s">
        <v>12</v>
      </c>
      <c r="D1072" s="22" t="s">
        <v>13</v>
      </c>
      <c r="E1072" s="22" t="s">
        <v>29</v>
      </c>
      <c r="F1072" s="22" t="s">
        <v>30</v>
      </c>
      <c r="G1072" s="22" t="s">
        <v>31</v>
      </c>
      <c r="H1072">
        <v>66113275</v>
      </c>
      <c r="I1072" s="22" t="s">
        <v>1823</v>
      </c>
      <c r="J1072" s="22" t="s">
        <v>1824</v>
      </c>
      <c r="K1072" s="22" t="str">
        <f>_xlfn.TEXTBEFORE(Table1__4[[#This Row],[ParentName]],"-")</f>
        <v>BD8</v>
      </c>
      <c r="L1072" s="22" t="str">
        <f>_xlfn.XLOOKUP(Table1__4[[#This Row],[MAAN8]],ASO!F:F,ASO!H:H,"")</f>
        <v>Grocery Store</v>
      </c>
      <c r="M1072" s="22" t="str">
        <f>_xlfn.XLOOKUP(Table1__4[[#This Row],[MAAN8]],program!A:A,program!E:E,"")</f>
        <v/>
      </c>
      <c r="N1072" s="22" t="str">
        <f>_xlfn.XLOOKUP(Table1__4[[#This Row],[MAAN8]],program!A:A,program!F:F,"")</f>
        <v/>
      </c>
      <c r="O1072" s="22">
        <f>SUMIFS(sellout!N:N,sellout!G:G,Table1__4[[#This Row],[MAAN8]])</f>
        <v>0</v>
      </c>
      <c r="P1072" s="2" t="str">
        <f>IFERROR(Table1__4[[#This Row],[Actual]]/Table1__4[[#This Row],[Target]],"")</f>
        <v/>
      </c>
      <c r="Q1072" s="22" t="str">
        <f>IFERROR(IF(Table1__4[[#This Row],[Target]]&gt;0,Table1__4[[#This Row],[Target]]-Table1__4[[#This Row],[Actual]],""),"")</f>
        <v/>
      </c>
    </row>
    <row r="1073" spans="1:17" x14ac:dyDescent="0.75">
      <c r="A1073" s="22" t="s">
        <v>10</v>
      </c>
      <c r="B1073" s="22" t="s">
        <v>11</v>
      </c>
      <c r="C1073" s="22" t="s">
        <v>22</v>
      </c>
      <c r="D1073" s="22" t="s">
        <v>23</v>
      </c>
      <c r="E1073" s="22" t="s">
        <v>222</v>
      </c>
      <c r="F1073" s="22" t="s">
        <v>25</v>
      </c>
      <c r="G1073" s="22" t="s">
        <v>223</v>
      </c>
      <c r="H1073">
        <v>66104235</v>
      </c>
      <c r="I1073" s="22" t="s">
        <v>7094</v>
      </c>
      <c r="J1073" s="22" t="s">
        <v>7456</v>
      </c>
      <c r="K1073" s="22" t="str">
        <f>_xlfn.TEXTBEFORE(Table1__4[[#This Row],[ParentName]],"-")</f>
        <v>BD12</v>
      </c>
      <c r="L1073" s="22" t="str">
        <f>_xlfn.XLOOKUP(Table1__4[[#This Row],[MAAN8]],ASO!F:F,ASO!H:H,"")</f>
        <v/>
      </c>
      <c r="M1073" s="22" t="str">
        <f>_xlfn.XLOOKUP(Table1__4[[#This Row],[MAAN8]],program!A:A,program!E:E,"")</f>
        <v/>
      </c>
      <c r="N1073" s="22" t="str">
        <f>_xlfn.XLOOKUP(Table1__4[[#This Row],[MAAN8]],program!A:A,program!F:F,"")</f>
        <v/>
      </c>
      <c r="O1073" s="22">
        <f>SUMIFS(sellout!N:N,sellout!G:G,Table1__4[[#This Row],[MAAN8]])</f>
        <v>0</v>
      </c>
      <c r="P1073" s="2" t="str">
        <f>IFERROR(Table1__4[[#This Row],[Actual]]/Table1__4[[#This Row],[Target]],"")</f>
        <v/>
      </c>
      <c r="Q1073" s="22" t="str">
        <f>IFERROR(IF(Table1__4[[#This Row],[Target]]&gt;0,Table1__4[[#This Row],[Target]]-Table1__4[[#This Row],[Actual]],""),"")</f>
        <v/>
      </c>
    </row>
    <row r="1074" spans="1:17" x14ac:dyDescent="0.75">
      <c r="A1074" s="22" t="s">
        <v>10</v>
      </c>
      <c r="B1074" s="22" t="s">
        <v>11</v>
      </c>
      <c r="C1074" s="22" t="s">
        <v>22</v>
      </c>
      <c r="D1074" s="22" t="s">
        <v>88</v>
      </c>
      <c r="E1074" s="22" t="s">
        <v>256</v>
      </c>
      <c r="F1074" s="22" t="s">
        <v>218</v>
      </c>
      <c r="G1074" s="22" t="s">
        <v>257</v>
      </c>
      <c r="H1074">
        <v>66110132</v>
      </c>
      <c r="I1074" s="22" t="s">
        <v>1825</v>
      </c>
      <c r="J1074" s="22" t="s">
        <v>1826</v>
      </c>
      <c r="K1074" s="22" t="str">
        <f>_xlfn.TEXTBEFORE(Table1__4[[#This Row],[ParentName]],"-")</f>
        <v>BD11</v>
      </c>
      <c r="L1074" s="22" t="str">
        <f>_xlfn.XLOOKUP(Table1__4[[#This Row],[MAAN8]],ASO!F:F,ASO!H:H,"")</f>
        <v>Grocery Store</v>
      </c>
      <c r="M1074" s="22" t="str">
        <f>_xlfn.XLOOKUP(Table1__4[[#This Row],[MAAN8]],program!A:A,program!E:E,"")</f>
        <v/>
      </c>
      <c r="N1074" s="22" t="str">
        <f>_xlfn.XLOOKUP(Table1__4[[#This Row],[MAAN8]],program!A:A,program!F:F,"")</f>
        <v/>
      </c>
      <c r="O1074" s="22">
        <f>SUMIFS(sellout!N:N,sellout!G:G,Table1__4[[#This Row],[MAAN8]])</f>
        <v>10</v>
      </c>
      <c r="P1074" s="2" t="str">
        <f>IFERROR(Table1__4[[#This Row],[Actual]]/Table1__4[[#This Row],[Target]],"")</f>
        <v/>
      </c>
      <c r="Q1074" s="22" t="str">
        <f>IFERROR(IF(Table1__4[[#This Row],[Target]]&gt;0,Table1__4[[#This Row],[Target]]-Table1__4[[#This Row],[Actual]],""),"")</f>
        <v/>
      </c>
    </row>
    <row r="1075" spans="1:17" x14ac:dyDescent="0.75">
      <c r="A1075" s="22" t="s">
        <v>10</v>
      </c>
      <c r="B1075" s="22" t="s">
        <v>11</v>
      </c>
      <c r="C1075" s="22" t="s">
        <v>22</v>
      </c>
      <c r="D1075" s="22" t="s">
        <v>88</v>
      </c>
      <c r="E1075" s="22" t="s">
        <v>256</v>
      </c>
      <c r="F1075" s="22" t="s">
        <v>218</v>
      </c>
      <c r="G1075" s="22" t="s">
        <v>257</v>
      </c>
      <c r="H1075">
        <v>66107632</v>
      </c>
      <c r="I1075" s="22" t="s">
        <v>1827</v>
      </c>
      <c r="J1075" s="22" t="s">
        <v>1828</v>
      </c>
      <c r="K1075" s="22" t="str">
        <f>_xlfn.TEXTBEFORE(Table1__4[[#This Row],[ParentName]],"-")</f>
        <v>BD11</v>
      </c>
      <c r="L1075" s="22" t="str">
        <f>_xlfn.XLOOKUP(Table1__4[[#This Row],[MAAN8]],ASO!F:F,ASO!H:H,"")</f>
        <v>Grocery Store</v>
      </c>
      <c r="M1075" s="22" t="str">
        <f>_xlfn.XLOOKUP(Table1__4[[#This Row],[MAAN8]],program!A:A,program!E:E,"")</f>
        <v/>
      </c>
      <c r="N1075" s="22" t="str">
        <f>_xlfn.XLOOKUP(Table1__4[[#This Row],[MAAN8]],program!A:A,program!F:F,"")</f>
        <v/>
      </c>
      <c r="O1075" s="22">
        <f>SUMIFS(sellout!N:N,sellout!G:G,Table1__4[[#This Row],[MAAN8]])</f>
        <v>20</v>
      </c>
      <c r="P1075" s="2" t="str">
        <f>IFERROR(Table1__4[[#This Row],[Actual]]/Table1__4[[#This Row],[Target]],"")</f>
        <v/>
      </c>
      <c r="Q1075" s="22" t="str">
        <f>IFERROR(IF(Table1__4[[#This Row],[Target]]&gt;0,Table1__4[[#This Row],[Target]]-Table1__4[[#This Row],[Actual]],""),"")</f>
        <v/>
      </c>
    </row>
    <row r="1076" spans="1:17" x14ac:dyDescent="0.75">
      <c r="A1076" s="22" t="s">
        <v>10</v>
      </c>
      <c r="B1076" s="22" t="s">
        <v>11</v>
      </c>
      <c r="C1076" s="22" t="s">
        <v>22</v>
      </c>
      <c r="D1076" s="22" t="s">
        <v>23</v>
      </c>
      <c r="E1076" s="22" t="s">
        <v>252</v>
      </c>
      <c r="F1076" s="22" t="s">
        <v>25</v>
      </c>
      <c r="G1076" s="22" t="s">
        <v>253</v>
      </c>
      <c r="H1076">
        <v>66103110</v>
      </c>
      <c r="I1076" s="22" t="s">
        <v>7218</v>
      </c>
      <c r="J1076" s="22" t="s">
        <v>7457</v>
      </c>
      <c r="K1076" s="22" t="str">
        <f>_xlfn.TEXTBEFORE(Table1__4[[#This Row],[ParentName]],"-")</f>
        <v>BD12</v>
      </c>
      <c r="L1076" s="22" t="str">
        <f>_xlfn.XLOOKUP(Table1__4[[#This Row],[MAAN8]],ASO!F:F,ASO!H:H,"")</f>
        <v/>
      </c>
      <c r="M1076" s="22" t="str">
        <f>_xlfn.XLOOKUP(Table1__4[[#This Row],[MAAN8]],program!A:A,program!E:E,"")</f>
        <v/>
      </c>
      <c r="N1076" s="22" t="str">
        <f>_xlfn.XLOOKUP(Table1__4[[#This Row],[MAAN8]],program!A:A,program!F:F,"")</f>
        <v/>
      </c>
      <c r="O1076" s="22">
        <f>SUMIFS(sellout!N:N,sellout!G:G,Table1__4[[#This Row],[MAAN8]])</f>
        <v>0</v>
      </c>
      <c r="P1076" s="2" t="str">
        <f>IFERROR(Table1__4[[#This Row],[Actual]]/Table1__4[[#This Row],[Target]],"")</f>
        <v/>
      </c>
      <c r="Q1076" s="22" t="str">
        <f>IFERROR(IF(Table1__4[[#This Row],[Target]]&gt;0,Table1__4[[#This Row],[Target]]-Table1__4[[#This Row],[Actual]],""),"")</f>
        <v/>
      </c>
    </row>
    <row r="1077" spans="1:17" x14ac:dyDescent="0.75">
      <c r="A1077" s="22" t="s">
        <v>10</v>
      </c>
      <c r="B1077" s="22" t="s">
        <v>11</v>
      </c>
      <c r="C1077" s="22" t="s">
        <v>22</v>
      </c>
      <c r="D1077" s="22" t="s">
        <v>180</v>
      </c>
      <c r="E1077" s="22" t="s">
        <v>170</v>
      </c>
      <c r="F1077" s="22" t="s">
        <v>171</v>
      </c>
      <c r="G1077" s="22" t="s">
        <v>18</v>
      </c>
      <c r="H1077">
        <v>66107033</v>
      </c>
      <c r="I1077" s="22" t="s">
        <v>1829</v>
      </c>
      <c r="J1077" s="22" t="s">
        <v>1830</v>
      </c>
      <c r="K1077" s="22" t="str">
        <f>_xlfn.TEXTBEFORE(Table1__4[[#This Row],[ParentName]],"-")</f>
        <v>BD14</v>
      </c>
      <c r="L1077" s="22" t="str">
        <f>_xlfn.XLOOKUP(Table1__4[[#This Row],[MAAN8]],ASO!F:F,ASO!H:H,"")</f>
        <v>Sub Distributor</v>
      </c>
      <c r="M1077" s="22" t="str">
        <f>_xlfn.XLOOKUP(Table1__4[[#This Row],[MAAN8]],program!A:A,program!E:E,"")</f>
        <v/>
      </c>
      <c r="N1077" s="22" t="str">
        <f>_xlfn.XLOOKUP(Table1__4[[#This Row],[MAAN8]],program!A:A,program!F:F,"")</f>
        <v/>
      </c>
      <c r="O1077" s="22">
        <f>SUMIFS(sellout!N:N,sellout!G:G,Table1__4[[#This Row],[MAAN8]])</f>
        <v>887</v>
      </c>
      <c r="P1077" s="2" t="str">
        <f>IFERROR(Table1__4[[#This Row],[Actual]]/Table1__4[[#This Row],[Target]],"")</f>
        <v/>
      </c>
      <c r="Q1077" s="22" t="str">
        <f>IFERROR(IF(Table1__4[[#This Row],[Target]]&gt;0,Table1__4[[#This Row],[Target]]-Table1__4[[#This Row],[Actual]],""),"")</f>
        <v/>
      </c>
    </row>
    <row r="1078" spans="1:17" x14ac:dyDescent="0.75">
      <c r="A1078" s="22" t="s">
        <v>10</v>
      </c>
      <c r="B1078" s="22" t="s">
        <v>11</v>
      </c>
      <c r="C1078" s="22" t="s">
        <v>22</v>
      </c>
      <c r="D1078" s="22" t="s">
        <v>180</v>
      </c>
      <c r="E1078" s="22" t="s">
        <v>181</v>
      </c>
      <c r="F1078" s="22" t="s">
        <v>182</v>
      </c>
      <c r="G1078" s="22" t="s">
        <v>183</v>
      </c>
      <c r="H1078">
        <v>66102196</v>
      </c>
      <c r="I1078" s="22" t="s">
        <v>1831</v>
      </c>
      <c r="J1078" s="22" t="s">
        <v>1832</v>
      </c>
      <c r="K1078" s="22" t="str">
        <f>_xlfn.TEXTBEFORE(Table1__4[[#This Row],[ParentName]],"-")</f>
        <v>BD14</v>
      </c>
      <c r="L1078" s="22" t="str">
        <f>_xlfn.XLOOKUP(Table1__4[[#This Row],[MAAN8]],ASO!F:F,ASO!H:H,"")</f>
        <v>Grocery Store</v>
      </c>
      <c r="M1078" s="22" t="str">
        <f>_xlfn.XLOOKUP(Table1__4[[#This Row],[MAAN8]],program!A:A,program!E:E,"")</f>
        <v/>
      </c>
      <c r="N1078" s="22" t="str">
        <f>_xlfn.XLOOKUP(Table1__4[[#This Row],[MAAN8]],program!A:A,program!F:F,"")</f>
        <v/>
      </c>
      <c r="O1078" s="22">
        <f>SUMIFS(sellout!N:N,sellout!G:G,Table1__4[[#This Row],[MAAN8]])</f>
        <v>20</v>
      </c>
      <c r="P1078" s="2" t="str">
        <f>IFERROR(Table1__4[[#This Row],[Actual]]/Table1__4[[#This Row],[Target]],"")</f>
        <v/>
      </c>
      <c r="Q1078" s="22" t="str">
        <f>IFERROR(IF(Table1__4[[#This Row],[Target]]&gt;0,Table1__4[[#This Row],[Target]]-Table1__4[[#This Row],[Actual]],""),"")</f>
        <v/>
      </c>
    </row>
    <row r="1079" spans="1:17" x14ac:dyDescent="0.75">
      <c r="A1079" s="22" t="s">
        <v>10</v>
      </c>
      <c r="B1079" s="22" t="s">
        <v>11</v>
      </c>
      <c r="C1079" s="22" t="s">
        <v>46</v>
      </c>
      <c r="D1079" s="22" t="s">
        <v>47</v>
      </c>
      <c r="E1079" s="22" t="s">
        <v>48</v>
      </c>
      <c r="F1079" s="22" t="s">
        <v>49</v>
      </c>
      <c r="G1079" s="22" t="s">
        <v>8030</v>
      </c>
      <c r="H1079">
        <v>65705399</v>
      </c>
      <c r="I1079" s="22" t="s">
        <v>1833</v>
      </c>
      <c r="J1079" s="22" t="s">
        <v>1834</v>
      </c>
      <c r="K1079" s="22" t="str">
        <f>_xlfn.TEXTBEFORE(Table1__4[[#This Row],[ParentName]],"-")</f>
        <v>HMcc</v>
      </c>
      <c r="L1079" s="22" t="str">
        <f>_xlfn.XLOOKUP(Table1__4[[#This Row],[MAAN8]],ASO!F:F,ASO!H:H,"")</f>
        <v>Grocery Store</v>
      </c>
      <c r="M1079" s="22" t="str">
        <f>_xlfn.XLOOKUP(Table1__4[[#This Row],[MAAN8]],program!A:A,program!E:E,"")</f>
        <v>Target Incentive</v>
      </c>
      <c r="N1079" s="22">
        <f>_xlfn.XLOOKUP(Table1__4[[#This Row],[MAAN8]],program!A:A,program!F:F,"")</f>
        <v>130</v>
      </c>
      <c r="O1079" s="22">
        <f>SUMIFS(sellout!N:N,sellout!G:G,Table1__4[[#This Row],[MAAN8]])</f>
        <v>30</v>
      </c>
      <c r="P1079" s="2">
        <f>IFERROR(Table1__4[[#This Row],[Actual]]/Table1__4[[#This Row],[Target]],"")</f>
        <v>0.23076923076923078</v>
      </c>
      <c r="Q1079" s="22">
        <f>IFERROR(IF(Table1__4[[#This Row],[Target]]&gt;0,Table1__4[[#This Row],[Target]]-Table1__4[[#This Row],[Actual]],""),"")</f>
        <v>100</v>
      </c>
    </row>
    <row r="1080" spans="1:17" x14ac:dyDescent="0.75">
      <c r="A1080" s="22" t="s">
        <v>10</v>
      </c>
      <c r="B1080" s="22" t="s">
        <v>11</v>
      </c>
      <c r="C1080" s="22" t="s">
        <v>12</v>
      </c>
      <c r="D1080" s="22" t="s">
        <v>122</v>
      </c>
      <c r="E1080" s="22" t="s">
        <v>236</v>
      </c>
      <c r="F1080" s="22" t="s">
        <v>237</v>
      </c>
      <c r="G1080" s="22" t="s">
        <v>7381</v>
      </c>
      <c r="H1080">
        <v>66154129</v>
      </c>
      <c r="I1080" s="22" t="s">
        <v>1835</v>
      </c>
      <c r="J1080" s="22" t="s">
        <v>1836</v>
      </c>
      <c r="K1080" s="22" t="str">
        <f>_xlfn.TEXTBEFORE(Table1__4[[#This Row],[ParentName]],"-")</f>
        <v>BD10</v>
      </c>
      <c r="L1080" s="22" t="str">
        <f>_xlfn.XLOOKUP(Table1__4[[#This Row],[MAAN8]],ASO!F:F,ASO!H:H,"")</f>
        <v>Grocery Store - Home Delivery</v>
      </c>
      <c r="M1080" s="22" t="str">
        <f>_xlfn.XLOOKUP(Table1__4[[#This Row],[MAAN8]],program!A:A,program!E:E,"")</f>
        <v/>
      </c>
      <c r="N1080" s="22" t="str">
        <f>_xlfn.XLOOKUP(Table1__4[[#This Row],[MAAN8]],program!A:A,program!F:F,"")</f>
        <v/>
      </c>
      <c r="O1080" s="22">
        <f>SUMIFS(sellout!N:N,sellout!G:G,Table1__4[[#This Row],[MAAN8]])</f>
        <v>0</v>
      </c>
      <c r="P1080" s="2" t="str">
        <f>IFERROR(Table1__4[[#This Row],[Actual]]/Table1__4[[#This Row],[Target]],"")</f>
        <v/>
      </c>
      <c r="Q1080" s="22" t="str">
        <f>IFERROR(IF(Table1__4[[#This Row],[Target]]&gt;0,Table1__4[[#This Row],[Target]]-Table1__4[[#This Row],[Actual]],""),"")</f>
        <v/>
      </c>
    </row>
    <row r="1081" spans="1:17" x14ac:dyDescent="0.75">
      <c r="A1081" s="22" t="s">
        <v>10</v>
      </c>
      <c r="B1081" s="22" t="s">
        <v>11</v>
      </c>
      <c r="C1081" s="22" t="s">
        <v>12</v>
      </c>
      <c r="D1081" s="22" t="s">
        <v>38</v>
      </c>
      <c r="E1081" s="22" t="s">
        <v>162</v>
      </c>
      <c r="F1081" s="22" t="s">
        <v>8024</v>
      </c>
      <c r="G1081" s="22" t="s">
        <v>163</v>
      </c>
      <c r="H1081">
        <v>66113122</v>
      </c>
      <c r="I1081" s="22" t="s">
        <v>1838</v>
      </c>
      <c r="J1081" s="22" t="s">
        <v>1839</v>
      </c>
      <c r="K1081" s="22" t="str">
        <f>_xlfn.TEXTBEFORE(Table1__4[[#This Row],[ParentName]],"-")</f>
        <v>BD16</v>
      </c>
      <c r="L1081" s="22" t="str">
        <f>_xlfn.XLOOKUP(Table1__4[[#This Row],[MAAN8]],ASO!F:F,ASO!H:H,"")</f>
        <v>Karaoke</v>
      </c>
      <c r="M1081" s="22" t="str">
        <f>_xlfn.XLOOKUP(Table1__4[[#This Row],[MAAN8]],program!A:A,program!E:E,"")</f>
        <v/>
      </c>
      <c r="N1081" s="22" t="str">
        <f>_xlfn.XLOOKUP(Table1__4[[#This Row],[MAAN8]],program!A:A,program!F:F,"")</f>
        <v/>
      </c>
      <c r="O1081" s="22">
        <f>SUMIFS(sellout!N:N,sellout!G:G,Table1__4[[#This Row],[MAAN8]])</f>
        <v>0</v>
      </c>
      <c r="P1081" s="2" t="str">
        <f>IFERROR(Table1__4[[#This Row],[Actual]]/Table1__4[[#This Row],[Target]],"")</f>
        <v/>
      </c>
      <c r="Q1081" s="22" t="str">
        <f>IFERROR(IF(Table1__4[[#This Row],[Target]]&gt;0,Table1__4[[#This Row],[Target]]-Table1__4[[#This Row],[Actual]],""),"")</f>
        <v/>
      </c>
    </row>
    <row r="1082" spans="1:17" x14ac:dyDescent="0.75">
      <c r="A1082" s="22" t="s">
        <v>10</v>
      </c>
      <c r="B1082" s="22" t="s">
        <v>11</v>
      </c>
      <c r="C1082" s="22" t="s">
        <v>22</v>
      </c>
      <c r="D1082" s="22" t="s">
        <v>88</v>
      </c>
      <c r="E1082" s="22" t="s">
        <v>447</v>
      </c>
      <c r="F1082" s="22" t="s">
        <v>218</v>
      </c>
      <c r="G1082" s="22" t="s">
        <v>448</v>
      </c>
      <c r="H1082">
        <v>66109954</v>
      </c>
      <c r="I1082" s="22" t="s">
        <v>8123</v>
      </c>
      <c r="J1082" s="22" t="s">
        <v>8124</v>
      </c>
      <c r="K1082" s="22" t="str">
        <f>_xlfn.TEXTBEFORE(Table1__4[[#This Row],[ParentName]],"-")</f>
        <v>BD11</v>
      </c>
      <c r="L1082" s="22" t="str">
        <f>_xlfn.XLOOKUP(Table1__4[[#This Row],[MAAN8]],ASO!F:F,ASO!H:H,"")</f>
        <v/>
      </c>
      <c r="M1082" s="22" t="str">
        <f>_xlfn.XLOOKUP(Table1__4[[#This Row],[MAAN8]],program!A:A,program!E:E,"")</f>
        <v/>
      </c>
      <c r="N1082" s="22" t="str">
        <f>_xlfn.XLOOKUP(Table1__4[[#This Row],[MAAN8]],program!A:A,program!F:F,"")</f>
        <v/>
      </c>
      <c r="O1082" s="22">
        <f>SUMIFS(sellout!N:N,sellout!G:G,Table1__4[[#This Row],[MAAN8]])</f>
        <v>0</v>
      </c>
      <c r="P1082" s="2" t="str">
        <f>IFERROR(Table1__4[[#This Row],[Actual]]/Table1__4[[#This Row],[Target]],"")</f>
        <v/>
      </c>
      <c r="Q1082" s="22" t="str">
        <f>IFERROR(IF(Table1__4[[#This Row],[Target]]&gt;0,Table1__4[[#This Row],[Target]]-Table1__4[[#This Row],[Actual]],""),"")</f>
        <v/>
      </c>
    </row>
    <row r="1083" spans="1:17" x14ac:dyDescent="0.75">
      <c r="A1083" s="22" t="s">
        <v>10</v>
      </c>
      <c r="B1083" s="22" t="s">
        <v>11</v>
      </c>
      <c r="C1083" s="22" t="s">
        <v>12</v>
      </c>
      <c r="D1083" s="22" t="s">
        <v>122</v>
      </c>
      <c r="E1083" s="22" t="s">
        <v>14</v>
      </c>
      <c r="F1083" s="22" t="s">
        <v>8024</v>
      </c>
      <c r="G1083" s="22" t="s">
        <v>15</v>
      </c>
      <c r="H1083">
        <v>66102673</v>
      </c>
      <c r="I1083" s="22" t="s">
        <v>7124</v>
      </c>
      <c r="J1083" s="22" t="s">
        <v>7458</v>
      </c>
      <c r="K1083" s="22" t="str">
        <f>_xlfn.TEXTBEFORE(Table1__4[[#This Row],[ParentName]],"-")</f>
        <v>BD10</v>
      </c>
      <c r="L1083" s="22" t="str">
        <f>_xlfn.XLOOKUP(Table1__4[[#This Row],[MAAN8]],ASO!F:F,ASO!H:H,"")</f>
        <v>Karaoke</v>
      </c>
      <c r="M1083" s="22" t="str">
        <f>_xlfn.XLOOKUP(Table1__4[[#This Row],[MAAN8]],program!A:A,program!E:E,"")</f>
        <v/>
      </c>
      <c r="N1083" s="22" t="str">
        <f>_xlfn.XLOOKUP(Table1__4[[#This Row],[MAAN8]],program!A:A,program!F:F,"")</f>
        <v/>
      </c>
      <c r="O1083" s="22">
        <f>SUMIFS(sellout!N:N,sellout!G:G,Table1__4[[#This Row],[MAAN8]])</f>
        <v>0</v>
      </c>
      <c r="P1083" s="2" t="str">
        <f>IFERROR(Table1__4[[#This Row],[Actual]]/Table1__4[[#This Row],[Target]],"")</f>
        <v/>
      </c>
      <c r="Q1083" s="22" t="str">
        <f>IFERROR(IF(Table1__4[[#This Row],[Target]]&gt;0,Table1__4[[#This Row],[Target]]-Table1__4[[#This Row],[Actual]],""),"")</f>
        <v/>
      </c>
    </row>
    <row r="1084" spans="1:17" x14ac:dyDescent="0.75">
      <c r="A1084" s="22" t="s">
        <v>10</v>
      </c>
      <c r="B1084" s="22" t="s">
        <v>11</v>
      </c>
      <c r="C1084" s="22" t="s">
        <v>22</v>
      </c>
      <c r="D1084" s="22" t="s">
        <v>23</v>
      </c>
      <c r="E1084" s="22" t="s">
        <v>84</v>
      </c>
      <c r="F1084" s="22" t="s">
        <v>63</v>
      </c>
      <c r="G1084" s="22" t="s">
        <v>85</v>
      </c>
      <c r="H1084">
        <v>66104169</v>
      </c>
      <c r="I1084" s="22" t="s">
        <v>1841</v>
      </c>
      <c r="J1084" s="22" t="s">
        <v>1842</v>
      </c>
      <c r="K1084" s="22" t="str">
        <f>_xlfn.TEXTBEFORE(Table1__4[[#This Row],[ParentName]],"-")</f>
        <v>BD12</v>
      </c>
      <c r="L1084" s="22" t="str">
        <f>_xlfn.XLOOKUP(Table1__4[[#This Row],[MAAN8]],ASO!F:F,ASO!H:H,"")</f>
        <v>Grocery Store</v>
      </c>
      <c r="M1084" s="22" t="str">
        <f>_xlfn.XLOOKUP(Table1__4[[#This Row],[MAAN8]],program!A:A,program!E:E,"")</f>
        <v/>
      </c>
      <c r="N1084" s="22" t="str">
        <f>_xlfn.XLOOKUP(Table1__4[[#This Row],[MAAN8]],program!A:A,program!F:F,"")</f>
        <v/>
      </c>
      <c r="O1084" s="22">
        <f>SUMIFS(sellout!N:N,sellout!G:G,Table1__4[[#This Row],[MAAN8]])</f>
        <v>12</v>
      </c>
      <c r="P1084" s="2" t="str">
        <f>IFERROR(Table1__4[[#This Row],[Actual]]/Table1__4[[#This Row],[Target]],"")</f>
        <v/>
      </c>
      <c r="Q1084" s="22" t="str">
        <f>IFERROR(IF(Table1__4[[#This Row],[Target]]&gt;0,Table1__4[[#This Row],[Target]]-Table1__4[[#This Row],[Actual]],""),"")</f>
        <v/>
      </c>
    </row>
    <row r="1085" spans="1:17" x14ac:dyDescent="0.75">
      <c r="A1085" s="22" t="s">
        <v>10</v>
      </c>
      <c r="B1085" s="22" t="s">
        <v>11</v>
      </c>
      <c r="C1085" s="22" t="s">
        <v>46</v>
      </c>
      <c r="D1085" s="22" t="s">
        <v>76</v>
      </c>
      <c r="E1085" s="22" t="s">
        <v>77</v>
      </c>
      <c r="F1085" s="22" t="s">
        <v>78</v>
      </c>
      <c r="G1085" s="22" t="s">
        <v>79</v>
      </c>
      <c r="H1085">
        <v>65003907</v>
      </c>
      <c r="I1085" s="22" t="s">
        <v>1843</v>
      </c>
      <c r="J1085" s="22" t="s">
        <v>1844</v>
      </c>
      <c r="K1085" s="22" t="str">
        <f>_xlfn.TEXTBEFORE(Table1__4[[#This Row],[ParentName]],"-")</f>
        <v>PC</v>
      </c>
      <c r="L1085" s="22" t="str">
        <f>_xlfn.XLOOKUP(Table1__4[[#This Row],[MAAN8]],ASO!F:F,ASO!H:H,"")</f>
        <v>Quan Nhau Top</v>
      </c>
      <c r="M1085" s="22" t="str">
        <f>_xlfn.XLOOKUP(Table1__4[[#This Row],[MAAN8]],program!A:A,program!E:E,"")</f>
        <v>Tie-up</v>
      </c>
      <c r="N1085" s="22">
        <f>_xlfn.XLOOKUP(Table1__4[[#This Row],[MAAN8]],program!A:A,program!F:F,"")</f>
        <v>0</v>
      </c>
      <c r="O1085" s="22">
        <f>SUMIFS(sellout!N:N,sellout!G:G,Table1__4[[#This Row],[MAAN8]])</f>
        <v>105</v>
      </c>
      <c r="P1085" s="2" t="str">
        <f>IFERROR(Table1__4[[#This Row],[Actual]]/Table1__4[[#This Row],[Target]],"")</f>
        <v/>
      </c>
      <c r="Q1085" s="22" t="str">
        <f>IFERROR(IF(Table1__4[[#This Row],[Target]]&gt;0,Table1__4[[#This Row],[Target]]-Table1__4[[#This Row],[Actual]],""),"")</f>
        <v/>
      </c>
    </row>
    <row r="1086" spans="1:17" x14ac:dyDescent="0.75">
      <c r="A1086" s="22" t="s">
        <v>10</v>
      </c>
      <c r="B1086" s="22" t="s">
        <v>11</v>
      </c>
      <c r="C1086" s="22" t="s">
        <v>12</v>
      </c>
      <c r="D1086" s="22" t="s">
        <v>122</v>
      </c>
      <c r="E1086" s="22" t="s">
        <v>252</v>
      </c>
      <c r="F1086" s="22" t="s">
        <v>25</v>
      </c>
      <c r="G1086" s="22" t="s">
        <v>253</v>
      </c>
      <c r="H1086">
        <v>66101318</v>
      </c>
      <c r="I1086" s="22" t="s">
        <v>1845</v>
      </c>
      <c r="J1086" s="22" t="s">
        <v>1846</v>
      </c>
      <c r="K1086" s="22" t="str">
        <f>_xlfn.TEXTBEFORE(Table1__4[[#This Row],[ParentName]],"-")</f>
        <v>BD10</v>
      </c>
      <c r="L1086" s="22" t="str">
        <f>_xlfn.XLOOKUP(Table1__4[[#This Row],[MAAN8]],ASO!F:F,ASO!H:H,"")</f>
        <v>Grocery Store</v>
      </c>
      <c r="M1086" s="22" t="str">
        <f>_xlfn.XLOOKUP(Table1__4[[#This Row],[MAAN8]],program!A:A,program!E:E,"")</f>
        <v/>
      </c>
      <c r="N1086" s="22" t="str">
        <f>_xlfn.XLOOKUP(Table1__4[[#This Row],[MAAN8]],program!A:A,program!F:F,"")</f>
        <v/>
      </c>
      <c r="O1086" s="22">
        <f>SUMIFS(sellout!N:N,sellout!G:G,Table1__4[[#This Row],[MAAN8]])</f>
        <v>0</v>
      </c>
      <c r="P1086" s="2" t="str">
        <f>IFERROR(Table1__4[[#This Row],[Actual]]/Table1__4[[#This Row],[Target]],"")</f>
        <v/>
      </c>
      <c r="Q1086" s="22" t="str">
        <f>IFERROR(IF(Table1__4[[#This Row],[Target]]&gt;0,Table1__4[[#This Row],[Target]]-Table1__4[[#This Row],[Actual]],""),"")</f>
        <v/>
      </c>
    </row>
    <row r="1087" spans="1:17" x14ac:dyDescent="0.75">
      <c r="A1087" s="22" t="s">
        <v>10</v>
      </c>
      <c r="B1087" s="22" t="s">
        <v>11</v>
      </c>
      <c r="C1087" s="22" t="s">
        <v>22</v>
      </c>
      <c r="D1087" s="22" t="s">
        <v>23</v>
      </c>
      <c r="E1087" s="22" t="s">
        <v>89</v>
      </c>
      <c r="F1087" s="22" t="s">
        <v>63</v>
      </c>
      <c r="G1087" s="22" t="s">
        <v>90</v>
      </c>
      <c r="H1087">
        <v>66103937</v>
      </c>
      <c r="I1087" s="22" t="s">
        <v>8125</v>
      </c>
      <c r="J1087" s="22" t="s">
        <v>1514</v>
      </c>
      <c r="K1087" s="22" t="str">
        <f>_xlfn.TEXTBEFORE(Table1__4[[#This Row],[ParentName]],"-")</f>
        <v>BD12</v>
      </c>
      <c r="L1087" s="22" t="str">
        <f>_xlfn.XLOOKUP(Table1__4[[#This Row],[MAAN8]],ASO!F:F,ASO!H:H,"")</f>
        <v/>
      </c>
      <c r="M1087" s="22" t="str">
        <f>_xlfn.XLOOKUP(Table1__4[[#This Row],[MAAN8]],program!A:A,program!E:E,"")</f>
        <v/>
      </c>
      <c r="N1087" s="22" t="str">
        <f>_xlfn.XLOOKUP(Table1__4[[#This Row],[MAAN8]],program!A:A,program!F:F,"")</f>
        <v/>
      </c>
      <c r="O1087" s="22">
        <f>SUMIFS(sellout!N:N,sellout!G:G,Table1__4[[#This Row],[MAAN8]])</f>
        <v>0</v>
      </c>
      <c r="P1087" s="2" t="str">
        <f>IFERROR(Table1__4[[#This Row],[Actual]]/Table1__4[[#This Row],[Target]],"")</f>
        <v/>
      </c>
      <c r="Q1087" s="22" t="str">
        <f>IFERROR(IF(Table1__4[[#This Row],[Target]]&gt;0,Table1__4[[#This Row],[Target]]-Table1__4[[#This Row],[Actual]],""),"")</f>
        <v/>
      </c>
    </row>
    <row r="1088" spans="1:17" x14ac:dyDescent="0.75">
      <c r="A1088" s="22" t="s">
        <v>10</v>
      </c>
      <c r="B1088" s="22" t="s">
        <v>11</v>
      </c>
      <c r="C1088" s="22" t="s">
        <v>12</v>
      </c>
      <c r="D1088" s="22" t="s">
        <v>54</v>
      </c>
      <c r="E1088" s="22" t="s">
        <v>97</v>
      </c>
      <c r="F1088" s="22" t="s">
        <v>30</v>
      </c>
      <c r="G1088" s="22" t="s">
        <v>98</v>
      </c>
      <c r="H1088">
        <v>66112099</v>
      </c>
      <c r="I1088" s="22" t="s">
        <v>1847</v>
      </c>
      <c r="J1088" s="22" t="s">
        <v>1069</v>
      </c>
      <c r="K1088" s="22" t="str">
        <f>_xlfn.TEXTBEFORE(Table1__4[[#This Row],[ParentName]],"-")</f>
        <v>BD</v>
      </c>
      <c r="L1088" s="22" t="str">
        <f>_xlfn.XLOOKUP(Table1__4[[#This Row],[MAAN8]],ASO!F:F,ASO!H:H,"")</f>
        <v/>
      </c>
      <c r="M1088" s="22" t="str">
        <f>_xlfn.XLOOKUP(Table1__4[[#This Row],[MAAN8]],program!A:A,program!E:E,"")</f>
        <v/>
      </c>
      <c r="N1088" s="22" t="str">
        <f>_xlfn.XLOOKUP(Table1__4[[#This Row],[MAAN8]],program!A:A,program!F:F,"")</f>
        <v/>
      </c>
      <c r="O1088" s="22">
        <f>SUMIFS(sellout!N:N,sellout!G:G,Table1__4[[#This Row],[MAAN8]])</f>
        <v>0</v>
      </c>
      <c r="P1088" s="2" t="str">
        <f>IFERROR(Table1__4[[#This Row],[Actual]]/Table1__4[[#This Row],[Target]],"")</f>
        <v/>
      </c>
      <c r="Q1088" s="22" t="str">
        <f>IFERROR(IF(Table1__4[[#This Row],[Target]]&gt;0,Table1__4[[#This Row],[Target]]-Table1__4[[#This Row],[Actual]],""),"")</f>
        <v/>
      </c>
    </row>
    <row r="1089" spans="1:17" x14ac:dyDescent="0.75">
      <c r="A1089" s="22" t="s">
        <v>10</v>
      </c>
      <c r="B1089" s="22" t="s">
        <v>11</v>
      </c>
      <c r="C1089" s="22" t="s">
        <v>22</v>
      </c>
      <c r="D1089" s="22" t="s">
        <v>23</v>
      </c>
      <c r="E1089" s="22" t="s">
        <v>141</v>
      </c>
      <c r="F1089" s="22" t="s">
        <v>25</v>
      </c>
      <c r="G1089" s="22" t="s">
        <v>142</v>
      </c>
      <c r="H1089">
        <v>66106457</v>
      </c>
      <c r="I1089" s="22" t="s">
        <v>1848</v>
      </c>
      <c r="J1089" s="22" t="s">
        <v>1849</v>
      </c>
      <c r="K1089" s="22" t="str">
        <f>_xlfn.TEXTBEFORE(Table1__4[[#This Row],[ParentName]],"-")</f>
        <v>BD12</v>
      </c>
      <c r="L1089" s="22" t="str">
        <f>_xlfn.XLOOKUP(Table1__4[[#This Row],[MAAN8]],ASO!F:F,ASO!H:H,"")</f>
        <v>Grocery Store</v>
      </c>
      <c r="M1089" s="22" t="str">
        <f>_xlfn.XLOOKUP(Table1__4[[#This Row],[MAAN8]],program!A:A,program!E:E,"")</f>
        <v/>
      </c>
      <c r="N1089" s="22" t="str">
        <f>_xlfn.XLOOKUP(Table1__4[[#This Row],[MAAN8]],program!A:A,program!F:F,"")</f>
        <v/>
      </c>
      <c r="O1089" s="22">
        <f>SUMIFS(sellout!N:N,sellout!G:G,Table1__4[[#This Row],[MAAN8]])</f>
        <v>0</v>
      </c>
      <c r="P1089" s="2" t="str">
        <f>IFERROR(Table1__4[[#This Row],[Actual]]/Table1__4[[#This Row],[Target]],"")</f>
        <v/>
      </c>
      <c r="Q1089" s="22" t="str">
        <f>IFERROR(IF(Table1__4[[#This Row],[Target]]&gt;0,Table1__4[[#This Row],[Target]]-Table1__4[[#This Row],[Actual]],""),"")</f>
        <v/>
      </c>
    </row>
    <row r="1090" spans="1:17" x14ac:dyDescent="0.75">
      <c r="A1090" s="22" t="s">
        <v>10</v>
      </c>
      <c r="B1090" s="22" t="s">
        <v>11</v>
      </c>
      <c r="C1090" s="22" t="s">
        <v>46</v>
      </c>
      <c r="D1090" s="22" t="s">
        <v>47</v>
      </c>
      <c r="E1090" s="22" t="s">
        <v>112</v>
      </c>
      <c r="F1090" s="22" t="s">
        <v>49</v>
      </c>
      <c r="G1090" s="22" t="s">
        <v>113</v>
      </c>
      <c r="H1090">
        <v>65507069</v>
      </c>
      <c r="I1090" s="22" t="s">
        <v>1850</v>
      </c>
      <c r="J1090" s="22" t="s">
        <v>587</v>
      </c>
      <c r="K1090" s="22" t="str">
        <f>_xlfn.TEXTBEFORE(Table1__4[[#This Row],[ParentName]],"-")</f>
        <v>HMcc</v>
      </c>
      <c r="L1090" s="22" t="str">
        <f>_xlfn.XLOOKUP(Table1__4[[#This Row],[MAAN8]],ASO!F:F,ASO!H:H,"")</f>
        <v>Grocery Store</v>
      </c>
      <c r="M1090" s="22" t="str">
        <f>_xlfn.XLOOKUP(Table1__4[[#This Row],[MAAN8]],program!A:A,program!E:E,"")</f>
        <v>Target Incentive</v>
      </c>
      <c r="N1090" s="22">
        <f>_xlfn.XLOOKUP(Table1__4[[#This Row],[MAAN8]],program!A:A,program!F:F,"")</f>
        <v>60</v>
      </c>
      <c r="O1090" s="22">
        <f>SUMIFS(sellout!N:N,sellout!G:G,Table1__4[[#This Row],[MAAN8]])</f>
        <v>15</v>
      </c>
      <c r="P1090" s="2">
        <f>IFERROR(Table1__4[[#This Row],[Actual]]/Table1__4[[#This Row],[Target]],"")</f>
        <v>0.25</v>
      </c>
      <c r="Q1090" s="22">
        <f>IFERROR(IF(Table1__4[[#This Row],[Target]]&gt;0,Table1__4[[#This Row],[Target]]-Table1__4[[#This Row],[Actual]],""),"")</f>
        <v>45</v>
      </c>
    </row>
    <row r="1091" spans="1:17" x14ac:dyDescent="0.75">
      <c r="A1091" s="22" t="s">
        <v>10</v>
      </c>
      <c r="B1091" s="22" t="s">
        <v>11</v>
      </c>
      <c r="C1091" s="22" t="s">
        <v>12</v>
      </c>
      <c r="D1091" s="22" t="s">
        <v>38</v>
      </c>
      <c r="E1091" s="22" t="s">
        <v>39</v>
      </c>
      <c r="F1091" s="22" t="s">
        <v>40</v>
      </c>
      <c r="G1091" s="22" t="s">
        <v>41</v>
      </c>
      <c r="H1091">
        <v>66115600</v>
      </c>
      <c r="I1091" s="22" t="s">
        <v>7459</v>
      </c>
      <c r="J1091" s="22" t="s">
        <v>7460</v>
      </c>
      <c r="K1091" s="22" t="str">
        <f>_xlfn.TEXTBEFORE(Table1__4[[#This Row],[ParentName]],"-")</f>
        <v>BD16</v>
      </c>
      <c r="L1091" s="22" t="str">
        <f>_xlfn.XLOOKUP(Table1__4[[#This Row],[MAAN8]],ASO!F:F,ASO!H:H,"")</f>
        <v/>
      </c>
      <c r="M1091" s="22" t="str">
        <f>_xlfn.XLOOKUP(Table1__4[[#This Row],[MAAN8]],program!A:A,program!E:E,"")</f>
        <v/>
      </c>
      <c r="N1091" s="22" t="str">
        <f>_xlfn.XLOOKUP(Table1__4[[#This Row],[MAAN8]],program!A:A,program!F:F,"")</f>
        <v/>
      </c>
      <c r="O1091" s="22">
        <f>SUMIFS(sellout!N:N,sellout!G:G,Table1__4[[#This Row],[MAAN8]])</f>
        <v>0</v>
      </c>
      <c r="P1091" s="2" t="str">
        <f>IFERROR(Table1__4[[#This Row],[Actual]]/Table1__4[[#This Row],[Target]],"")</f>
        <v/>
      </c>
      <c r="Q1091" s="22" t="str">
        <f>IFERROR(IF(Table1__4[[#This Row],[Target]]&gt;0,Table1__4[[#This Row],[Target]]-Table1__4[[#This Row],[Actual]],""),"")</f>
        <v/>
      </c>
    </row>
    <row r="1092" spans="1:17" x14ac:dyDescent="0.75">
      <c r="A1092" s="22" t="s">
        <v>10</v>
      </c>
      <c r="B1092" s="22" t="s">
        <v>11</v>
      </c>
      <c r="C1092" s="22" t="s">
        <v>22</v>
      </c>
      <c r="D1092" s="22" t="s">
        <v>88</v>
      </c>
      <c r="E1092" s="22" t="s">
        <v>346</v>
      </c>
      <c r="F1092" s="22" t="s">
        <v>218</v>
      </c>
      <c r="G1092" s="22" t="s">
        <v>347</v>
      </c>
      <c r="H1092">
        <v>66105827</v>
      </c>
      <c r="I1092" s="22" t="s">
        <v>1851</v>
      </c>
      <c r="J1092" s="22" t="s">
        <v>1852</v>
      </c>
      <c r="K1092" s="22" t="str">
        <f>_xlfn.TEXTBEFORE(Table1__4[[#This Row],[ParentName]],"-")</f>
        <v>BD11</v>
      </c>
      <c r="L1092" s="22" t="str">
        <f>_xlfn.XLOOKUP(Table1__4[[#This Row],[MAAN8]],ASO!F:F,ASO!H:H,"")</f>
        <v>Grocery Store</v>
      </c>
      <c r="M1092" s="22" t="str">
        <f>_xlfn.XLOOKUP(Table1__4[[#This Row],[MAAN8]],program!A:A,program!E:E,"")</f>
        <v/>
      </c>
      <c r="N1092" s="22" t="str">
        <f>_xlfn.XLOOKUP(Table1__4[[#This Row],[MAAN8]],program!A:A,program!F:F,"")</f>
        <v/>
      </c>
      <c r="O1092" s="22">
        <f>SUMIFS(sellout!N:N,sellout!G:G,Table1__4[[#This Row],[MAAN8]])</f>
        <v>10</v>
      </c>
      <c r="P1092" s="2" t="str">
        <f>IFERROR(Table1__4[[#This Row],[Actual]]/Table1__4[[#This Row],[Target]],"")</f>
        <v/>
      </c>
      <c r="Q1092" s="22" t="str">
        <f>IFERROR(IF(Table1__4[[#This Row],[Target]]&gt;0,Table1__4[[#This Row],[Target]]-Table1__4[[#This Row],[Actual]],""),"")</f>
        <v/>
      </c>
    </row>
    <row r="1093" spans="1:17" x14ac:dyDescent="0.75">
      <c r="A1093" s="22" t="s">
        <v>10</v>
      </c>
      <c r="B1093" s="22" t="s">
        <v>11</v>
      </c>
      <c r="C1093" s="22" t="s">
        <v>22</v>
      </c>
      <c r="D1093" s="22" t="s">
        <v>23</v>
      </c>
      <c r="E1093" s="22" t="s">
        <v>62</v>
      </c>
      <c r="F1093" s="22" t="s">
        <v>63</v>
      </c>
      <c r="G1093" s="22" t="s">
        <v>64</v>
      </c>
      <c r="H1093">
        <v>66106012</v>
      </c>
      <c r="I1093" s="22" t="s">
        <v>1853</v>
      </c>
      <c r="J1093" s="22" t="s">
        <v>1854</v>
      </c>
      <c r="K1093" s="22" t="str">
        <f>_xlfn.TEXTBEFORE(Table1__4[[#This Row],[ParentName]],"-")</f>
        <v>BD12</v>
      </c>
      <c r="L1093" s="22" t="str">
        <f>_xlfn.XLOOKUP(Table1__4[[#This Row],[MAAN8]],ASO!F:F,ASO!H:H,"")</f>
        <v>Grocery Store</v>
      </c>
      <c r="M1093" s="22" t="str">
        <f>_xlfn.XLOOKUP(Table1__4[[#This Row],[MAAN8]],program!A:A,program!E:E,"")</f>
        <v/>
      </c>
      <c r="N1093" s="22" t="str">
        <f>_xlfn.XLOOKUP(Table1__4[[#This Row],[MAAN8]],program!A:A,program!F:F,"")</f>
        <v/>
      </c>
      <c r="O1093" s="22">
        <f>SUMIFS(sellout!N:N,sellout!G:G,Table1__4[[#This Row],[MAAN8]])</f>
        <v>31</v>
      </c>
      <c r="P1093" s="2" t="str">
        <f>IFERROR(Table1__4[[#This Row],[Actual]]/Table1__4[[#This Row],[Target]],"")</f>
        <v/>
      </c>
      <c r="Q1093" s="22" t="str">
        <f>IFERROR(IF(Table1__4[[#This Row],[Target]]&gt;0,Table1__4[[#This Row],[Target]]-Table1__4[[#This Row],[Actual]],""),"")</f>
        <v/>
      </c>
    </row>
    <row r="1094" spans="1:17" x14ac:dyDescent="0.75">
      <c r="A1094" s="22" t="s">
        <v>10</v>
      </c>
      <c r="B1094" s="22" t="s">
        <v>11</v>
      </c>
      <c r="C1094" s="22" t="s">
        <v>12</v>
      </c>
      <c r="D1094" s="22" t="s">
        <v>122</v>
      </c>
      <c r="E1094" s="22" t="s">
        <v>309</v>
      </c>
      <c r="F1094" s="22" t="s">
        <v>237</v>
      </c>
      <c r="G1094" s="22" t="s">
        <v>310</v>
      </c>
      <c r="H1094">
        <v>66104082</v>
      </c>
      <c r="I1094" s="22" t="s">
        <v>1855</v>
      </c>
      <c r="J1094" s="22" t="s">
        <v>1856</v>
      </c>
      <c r="K1094" s="22" t="str">
        <f>_xlfn.TEXTBEFORE(Table1__4[[#This Row],[ParentName]],"-")</f>
        <v>BD10</v>
      </c>
      <c r="L1094" s="22" t="str">
        <f>_xlfn.XLOOKUP(Table1__4[[#This Row],[MAAN8]],ASO!F:F,ASO!H:H,"")</f>
        <v>Grocery Store</v>
      </c>
      <c r="M1094" s="22" t="str">
        <f>_xlfn.XLOOKUP(Table1__4[[#This Row],[MAAN8]],program!A:A,program!E:E,"")</f>
        <v/>
      </c>
      <c r="N1094" s="22" t="str">
        <f>_xlfn.XLOOKUP(Table1__4[[#This Row],[MAAN8]],program!A:A,program!F:F,"")</f>
        <v/>
      </c>
      <c r="O1094" s="22">
        <f>SUMIFS(sellout!N:N,sellout!G:G,Table1__4[[#This Row],[MAAN8]])</f>
        <v>150</v>
      </c>
      <c r="P1094" s="2" t="str">
        <f>IFERROR(Table1__4[[#This Row],[Actual]]/Table1__4[[#This Row],[Target]],"")</f>
        <v/>
      </c>
      <c r="Q1094" s="22" t="str">
        <f>IFERROR(IF(Table1__4[[#This Row],[Target]]&gt;0,Table1__4[[#This Row],[Target]]-Table1__4[[#This Row],[Actual]],""),"")</f>
        <v/>
      </c>
    </row>
    <row r="1095" spans="1:17" x14ac:dyDescent="0.75">
      <c r="A1095" s="22" t="s">
        <v>10</v>
      </c>
      <c r="B1095" s="22" t="s">
        <v>11</v>
      </c>
      <c r="C1095" s="22" t="s">
        <v>12</v>
      </c>
      <c r="D1095" s="22" t="s">
        <v>122</v>
      </c>
      <c r="E1095" s="22" t="s">
        <v>622</v>
      </c>
      <c r="F1095" s="22" t="s">
        <v>237</v>
      </c>
      <c r="G1095" s="22" t="s">
        <v>623</v>
      </c>
      <c r="H1095">
        <v>66150483</v>
      </c>
      <c r="I1095" s="22" t="s">
        <v>1857</v>
      </c>
      <c r="J1095" s="22" t="s">
        <v>1858</v>
      </c>
      <c r="K1095" s="22" t="str">
        <f>_xlfn.TEXTBEFORE(Table1__4[[#This Row],[ParentName]],"-")</f>
        <v>BD10</v>
      </c>
      <c r="L1095" s="22" t="str">
        <f>_xlfn.XLOOKUP(Table1__4[[#This Row],[MAAN8]],ASO!F:F,ASO!H:H,"")</f>
        <v>Grocery Store</v>
      </c>
      <c r="M1095" s="22" t="str">
        <f>_xlfn.XLOOKUP(Table1__4[[#This Row],[MAAN8]],program!A:A,program!E:E,"")</f>
        <v/>
      </c>
      <c r="N1095" s="22" t="str">
        <f>_xlfn.XLOOKUP(Table1__4[[#This Row],[MAAN8]],program!A:A,program!F:F,"")</f>
        <v/>
      </c>
      <c r="O1095" s="22">
        <f>SUMIFS(sellout!N:N,sellout!G:G,Table1__4[[#This Row],[MAAN8]])</f>
        <v>25</v>
      </c>
      <c r="P1095" s="2" t="str">
        <f>IFERROR(Table1__4[[#This Row],[Actual]]/Table1__4[[#This Row],[Target]],"")</f>
        <v/>
      </c>
      <c r="Q1095" s="22" t="str">
        <f>IFERROR(IF(Table1__4[[#This Row],[Target]]&gt;0,Table1__4[[#This Row],[Target]]-Table1__4[[#This Row],[Actual]],""),"")</f>
        <v/>
      </c>
    </row>
    <row r="1096" spans="1:17" x14ac:dyDescent="0.75">
      <c r="A1096" s="22" t="s">
        <v>10</v>
      </c>
      <c r="B1096" s="22" t="s">
        <v>11</v>
      </c>
      <c r="C1096" s="22" t="s">
        <v>12</v>
      </c>
      <c r="D1096" s="22" t="s">
        <v>122</v>
      </c>
      <c r="E1096" s="22" t="s">
        <v>252</v>
      </c>
      <c r="F1096" s="22" t="s">
        <v>25</v>
      </c>
      <c r="G1096" s="22" t="s">
        <v>253</v>
      </c>
      <c r="H1096">
        <v>66105082</v>
      </c>
      <c r="I1096" s="22" t="s">
        <v>1859</v>
      </c>
      <c r="J1096" s="22" t="s">
        <v>1860</v>
      </c>
      <c r="K1096" s="22" t="str">
        <f>_xlfn.TEXTBEFORE(Table1__4[[#This Row],[ParentName]],"-")</f>
        <v>BD10</v>
      </c>
      <c r="L1096" s="22" t="str">
        <f>_xlfn.XLOOKUP(Table1__4[[#This Row],[MAAN8]],ASO!F:F,ASO!H:H,"")</f>
        <v>Grocery Store</v>
      </c>
      <c r="M1096" s="22" t="str">
        <f>_xlfn.XLOOKUP(Table1__4[[#This Row],[MAAN8]],program!A:A,program!E:E,"")</f>
        <v/>
      </c>
      <c r="N1096" s="22" t="str">
        <f>_xlfn.XLOOKUP(Table1__4[[#This Row],[MAAN8]],program!A:A,program!F:F,"")</f>
        <v/>
      </c>
      <c r="O1096" s="22">
        <f>SUMIFS(sellout!N:N,sellout!G:G,Table1__4[[#This Row],[MAAN8]])</f>
        <v>15</v>
      </c>
      <c r="P1096" s="2" t="str">
        <f>IFERROR(Table1__4[[#This Row],[Actual]]/Table1__4[[#This Row],[Target]],"")</f>
        <v/>
      </c>
      <c r="Q1096" s="22" t="str">
        <f>IFERROR(IF(Table1__4[[#This Row],[Target]]&gt;0,Table1__4[[#This Row],[Target]]-Table1__4[[#This Row],[Actual]],""),"")</f>
        <v/>
      </c>
    </row>
    <row r="1097" spans="1:17" x14ac:dyDescent="0.75">
      <c r="A1097" s="22" t="s">
        <v>10</v>
      </c>
      <c r="B1097" s="22" t="s">
        <v>11</v>
      </c>
      <c r="C1097" s="22" t="s">
        <v>46</v>
      </c>
      <c r="D1097" s="22" t="s">
        <v>76</v>
      </c>
      <c r="E1097" s="22" t="s">
        <v>270</v>
      </c>
      <c r="F1097" s="22" t="s">
        <v>49</v>
      </c>
      <c r="G1097" s="22" t="s">
        <v>271</v>
      </c>
      <c r="H1097">
        <v>65710838</v>
      </c>
      <c r="I1097" s="22" t="s">
        <v>1861</v>
      </c>
      <c r="J1097" s="22" t="s">
        <v>1862</v>
      </c>
      <c r="K1097" s="22" t="str">
        <f>_xlfn.TEXTBEFORE(Table1__4[[#This Row],[ParentName]],"-")</f>
        <v>PC</v>
      </c>
      <c r="L1097" s="22" t="str">
        <f>_xlfn.XLOOKUP(Table1__4[[#This Row],[MAAN8]],ASO!F:F,ASO!H:H,"")</f>
        <v>Grocery Store</v>
      </c>
      <c r="M1097" s="22" t="str">
        <f>_xlfn.XLOOKUP(Table1__4[[#This Row],[MAAN8]],program!A:A,program!E:E,"")</f>
        <v>Target Incentive</v>
      </c>
      <c r="N1097" s="22">
        <f>_xlfn.XLOOKUP(Table1__4[[#This Row],[MAAN8]],program!A:A,program!F:F,"")</f>
        <v>220</v>
      </c>
      <c r="O1097" s="22">
        <f>SUMIFS(sellout!N:N,sellout!G:G,Table1__4[[#This Row],[MAAN8]])</f>
        <v>140</v>
      </c>
      <c r="P1097" s="2">
        <f>IFERROR(Table1__4[[#This Row],[Actual]]/Table1__4[[#This Row],[Target]],"")</f>
        <v>0.63636363636363635</v>
      </c>
      <c r="Q1097" s="22">
        <f>IFERROR(IF(Table1__4[[#This Row],[Target]]&gt;0,Table1__4[[#This Row],[Target]]-Table1__4[[#This Row],[Actual]],""),"")</f>
        <v>80</v>
      </c>
    </row>
    <row r="1098" spans="1:17" x14ac:dyDescent="0.75">
      <c r="A1098" s="22" t="s">
        <v>10</v>
      </c>
      <c r="B1098" s="22" t="s">
        <v>11</v>
      </c>
      <c r="C1098" s="22" t="s">
        <v>22</v>
      </c>
      <c r="D1098" s="22" t="s">
        <v>88</v>
      </c>
      <c r="E1098" s="22" t="s">
        <v>447</v>
      </c>
      <c r="F1098" s="22" t="s">
        <v>218</v>
      </c>
      <c r="G1098" s="22" t="s">
        <v>448</v>
      </c>
      <c r="H1098">
        <v>66109811</v>
      </c>
      <c r="I1098" s="22" t="s">
        <v>1861</v>
      </c>
      <c r="J1098" s="22" t="s">
        <v>8126</v>
      </c>
      <c r="K1098" s="22" t="str">
        <f>_xlfn.TEXTBEFORE(Table1__4[[#This Row],[ParentName]],"-")</f>
        <v>BD11</v>
      </c>
      <c r="L1098" s="22" t="str">
        <f>_xlfn.XLOOKUP(Table1__4[[#This Row],[MAAN8]],ASO!F:F,ASO!H:H,"")</f>
        <v/>
      </c>
      <c r="M1098" s="22" t="str">
        <f>_xlfn.XLOOKUP(Table1__4[[#This Row],[MAAN8]],program!A:A,program!E:E,"")</f>
        <v/>
      </c>
      <c r="N1098" s="22" t="str">
        <f>_xlfn.XLOOKUP(Table1__4[[#This Row],[MAAN8]],program!A:A,program!F:F,"")</f>
        <v/>
      </c>
      <c r="O1098" s="22">
        <f>SUMIFS(sellout!N:N,sellout!G:G,Table1__4[[#This Row],[MAAN8]])</f>
        <v>0</v>
      </c>
      <c r="P1098" s="2" t="str">
        <f>IFERROR(Table1__4[[#This Row],[Actual]]/Table1__4[[#This Row],[Target]],"")</f>
        <v/>
      </c>
      <c r="Q1098" s="22" t="str">
        <f>IFERROR(IF(Table1__4[[#This Row],[Target]]&gt;0,Table1__4[[#This Row],[Target]]-Table1__4[[#This Row],[Actual]],""),"")</f>
        <v/>
      </c>
    </row>
    <row r="1099" spans="1:17" x14ac:dyDescent="0.75">
      <c r="A1099" s="22" t="s">
        <v>10</v>
      </c>
      <c r="B1099" s="22" t="s">
        <v>11</v>
      </c>
      <c r="C1099" s="22" t="s">
        <v>22</v>
      </c>
      <c r="D1099" s="22" t="s">
        <v>88</v>
      </c>
      <c r="E1099" s="22" t="s">
        <v>39</v>
      </c>
      <c r="F1099" s="22" t="s">
        <v>40</v>
      </c>
      <c r="G1099" s="22" t="s">
        <v>41</v>
      </c>
      <c r="H1099">
        <v>66151030</v>
      </c>
      <c r="I1099" s="22" t="s">
        <v>1861</v>
      </c>
      <c r="J1099" s="22" t="s">
        <v>1863</v>
      </c>
      <c r="K1099" s="22" t="str">
        <f>_xlfn.TEXTBEFORE(Table1__4[[#This Row],[ParentName]],"-")</f>
        <v>BD11</v>
      </c>
      <c r="L1099" s="22" t="str">
        <f>_xlfn.XLOOKUP(Table1__4[[#This Row],[MAAN8]],ASO!F:F,ASO!H:H,"")</f>
        <v>Grocery Store</v>
      </c>
      <c r="M1099" s="22" t="str">
        <f>_xlfn.XLOOKUP(Table1__4[[#This Row],[MAAN8]],program!A:A,program!E:E,"")</f>
        <v/>
      </c>
      <c r="N1099" s="22" t="str">
        <f>_xlfn.XLOOKUP(Table1__4[[#This Row],[MAAN8]],program!A:A,program!F:F,"")</f>
        <v/>
      </c>
      <c r="O1099" s="22">
        <f>SUMIFS(sellout!N:N,sellout!G:G,Table1__4[[#This Row],[MAAN8]])</f>
        <v>50</v>
      </c>
      <c r="P1099" s="2" t="str">
        <f>IFERROR(Table1__4[[#This Row],[Actual]]/Table1__4[[#This Row],[Target]],"")</f>
        <v/>
      </c>
      <c r="Q1099" s="22" t="str">
        <f>IFERROR(IF(Table1__4[[#This Row],[Target]]&gt;0,Table1__4[[#This Row],[Target]]-Table1__4[[#This Row],[Actual]],""),"")</f>
        <v/>
      </c>
    </row>
    <row r="1100" spans="1:17" x14ac:dyDescent="0.75">
      <c r="A1100" s="22" t="s">
        <v>10</v>
      </c>
      <c r="B1100" s="22" t="s">
        <v>11</v>
      </c>
      <c r="C1100" s="22" t="s">
        <v>22</v>
      </c>
      <c r="D1100" s="22" t="s">
        <v>88</v>
      </c>
      <c r="E1100" s="22" t="s">
        <v>166</v>
      </c>
      <c r="F1100" s="22" t="s">
        <v>40</v>
      </c>
      <c r="G1100" s="22" t="s">
        <v>167</v>
      </c>
      <c r="H1100">
        <v>66152517</v>
      </c>
      <c r="I1100" s="22" t="s">
        <v>1861</v>
      </c>
      <c r="J1100" s="22" t="s">
        <v>1864</v>
      </c>
      <c r="K1100" s="22" t="str">
        <f>_xlfn.TEXTBEFORE(Table1__4[[#This Row],[ParentName]],"-")</f>
        <v>BD11</v>
      </c>
      <c r="L1100" s="22" t="str">
        <f>_xlfn.XLOOKUP(Table1__4[[#This Row],[MAAN8]],ASO!F:F,ASO!H:H,"")</f>
        <v>Grocery Store</v>
      </c>
      <c r="M1100" s="22" t="str">
        <f>_xlfn.XLOOKUP(Table1__4[[#This Row],[MAAN8]],program!A:A,program!E:E,"")</f>
        <v/>
      </c>
      <c r="N1100" s="22" t="str">
        <f>_xlfn.XLOOKUP(Table1__4[[#This Row],[MAAN8]],program!A:A,program!F:F,"")</f>
        <v/>
      </c>
      <c r="O1100" s="22">
        <f>SUMIFS(sellout!N:N,sellout!G:G,Table1__4[[#This Row],[MAAN8]])</f>
        <v>0</v>
      </c>
      <c r="P1100" s="2" t="str">
        <f>IFERROR(Table1__4[[#This Row],[Actual]]/Table1__4[[#This Row],[Target]],"")</f>
        <v/>
      </c>
      <c r="Q1100" s="22" t="str">
        <f>IFERROR(IF(Table1__4[[#This Row],[Target]]&gt;0,Table1__4[[#This Row],[Target]]-Table1__4[[#This Row],[Actual]],""),"")</f>
        <v/>
      </c>
    </row>
    <row r="1101" spans="1:17" x14ac:dyDescent="0.75">
      <c r="A1101" s="22" t="s">
        <v>10</v>
      </c>
      <c r="B1101" s="22" t="s">
        <v>11</v>
      </c>
      <c r="C1101" s="22" t="s">
        <v>22</v>
      </c>
      <c r="D1101" s="22" t="s">
        <v>23</v>
      </c>
      <c r="E1101" s="22" t="s">
        <v>62</v>
      </c>
      <c r="F1101" s="22" t="s">
        <v>63</v>
      </c>
      <c r="G1101" s="22" t="s">
        <v>64</v>
      </c>
      <c r="H1101">
        <v>66105832</v>
      </c>
      <c r="I1101" s="22" t="s">
        <v>1861</v>
      </c>
      <c r="J1101" s="22" t="s">
        <v>1865</v>
      </c>
      <c r="K1101" s="22" t="str">
        <f>_xlfn.TEXTBEFORE(Table1__4[[#This Row],[ParentName]],"-")</f>
        <v>BD12</v>
      </c>
      <c r="L1101" s="22" t="str">
        <f>_xlfn.XLOOKUP(Table1__4[[#This Row],[MAAN8]],ASO!F:F,ASO!H:H,"")</f>
        <v>Grocery Store</v>
      </c>
      <c r="M1101" s="22" t="str">
        <f>_xlfn.XLOOKUP(Table1__4[[#This Row],[MAAN8]],program!A:A,program!E:E,"")</f>
        <v/>
      </c>
      <c r="N1101" s="22" t="str">
        <f>_xlfn.XLOOKUP(Table1__4[[#This Row],[MAAN8]],program!A:A,program!F:F,"")</f>
        <v/>
      </c>
      <c r="O1101" s="22">
        <f>SUMIFS(sellout!N:N,sellout!G:G,Table1__4[[#This Row],[MAAN8]])</f>
        <v>0</v>
      </c>
      <c r="P1101" s="2" t="str">
        <f>IFERROR(Table1__4[[#This Row],[Actual]]/Table1__4[[#This Row],[Target]],"")</f>
        <v/>
      </c>
      <c r="Q1101" s="22" t="str">
        <f>IFERROR(IF(Table1__4[[#This Row],[Target]]&gt;0,Table1__4[[#This Row],[Target]]-Table1__4[[#This Row],[Actual]],""),"")</f>
        <v/>
      </c>
    </row>
    <row r="1102" spans="1:17" x14ac:dyDescent="0.75">
      <c r="A1102" s="22" t="s">
        <v>10</v>
      </c>
      <c r="B1102" s="22" t="s">
        <v>11</v>
      </c>
      <c r="C1102" s="22" t="s">
        <v>22</v>
      </c>
      <c r="D1102" s="22" t="s">
        <v>88</v>
      </c>
      <c r="E1102" s="22" t="s">
        <v>346</v>
      </c>
      <c r="F1102" s="22" t="s">
        <v>218</v>
      </c>
      <c r="G1102" s="22" t="s">
        <v>347</v>
      </c>
      <c r="H1102">
        <v>66152345</v>
      </c>
      <c r="I1102" s="22" t="s">
        <v>1866</v>
      </c>
      <c r="J1102" s="22" t="s">
        <v>1867</v>
      </c>
      <c r="K1102" s="22" t="str">
        <f>_xlfn.TEXTBEFORE(Table1__4[[#This Row],[ParentName]],"-")</f>
        <v>BD11</v>
      </c>
      <c r="L1102" s="22" t="str">
        <f>_xlfn.XLOOKUP(Table1__4[[#This Row],[MAAN8]],ASO!F:F,ASO!H:H,"")</f>
        <v>Sub Distributor</v>
      </c>
      <c r="M1102" s="22" t="str">
        <f>_xlfn.XLOOKUP(Table1__4[[#This Row],[MAAN8]],program!A:A,program!E:E,"")</f>
        <v/>
      </c>
      <c r="N1102" s="22" t="str">
        <f>_xlfn.XLOOKUP(Table1__4[[#This Row],[MAAN8]],program!A:A,program!F:F,"")</f>
        <v/>
      </c>
      <c r="O1102" s="22">
        <f>SUMIFS(sellout!N:N,sellout!G:G,Table1__4[[#This Row],[MAAN8]])</f>
        <v>10</v>
      </c>
      <c r="P1102" s="2" t="str">
        <f>IFERROR(Table1__4[[#This Row],[Actual]]/Table1__4[[#This Row],[Target]],"")</f>
        <v/>
      </c>
      <c r="Q1102" s="22" t="str">
        <f>IFERROR(IF(Table1__4[[#This Row],[Target]]&gt;0,Table1__4[[#This Row],[Target]]-Table1__4[[#This Row],[Actual]],""),"")</f>
        <v/>
      </c>
    </row>
    <row r="1103" spans="1:17" x14ac:dyDescent="0.75">
      <c r="A1103" s="22" t="s">
        <v>10</v>
      </c>
      <c r="B1103" s="22" t="s">
        <v>11</v>
      </c>
      <c r="C1103" s="22" t="s">
        <v>22</v>
      </c>
      <c r="D1103" s="22" t="s">
        <v>88</v>
      </c>
      <c r="E1103" s="22" t="s">
        <v>262</v>
      </c>
      <c r="F1103" s="22" t="s">
        <v>63</v>
      </c>
      <c r="G1103" s="22" t="s">
        <v>263</v>
      </c>
      <c r="H1103">
        <v>66107510</v>
      </c>
      <c r="I1103" s="22" t="s">
        <v>1868</v>
      </c>
      <c r="J1103" s="22" t="s">
        <v>1869</v>
      </c>
      <c r="K1103" s="22" t="str">
        <f>_xlfn.TEXTBEFORE(Table1__4[[#This Row],[ParentName]],"-")</f>
        <v>BD11</v>
      </c>
      <c r="L1103" s="22" t="str">
        <f>_xlfn.XLOOKUP(Table1__4[[#This Row],[MAAN8]],ASO!F:F,ASO!H:H,"")</f>
        <v>Grocery Store</v>
      </c>
      <c r="M1103" s="22" t="str">
        <f>_xlfn.XLOOKUP(Table1__4[[#This Row],[MAAN8]],program!A:A,program!E:E,"")</f>
        <v/>
      </c>
      <c r="N1103" s="22" t="str">
        <f>_xlfn.XLOOKUP(Table1__4[[#This Row],[MAAN8]],program!A:A,program!F:F,"")</f>
        <v/>
      </c>
      <c r="O1103" s="22">
        <f>SUMIFS(sellout!N:N,sellout!G:G,Table1__4[[#This Row],[MAAN8]])</f>
        <v>0</v>
      </c>
      <c r="P1103" s="2" t="str">
        <f>IFERROR(Table1__4[[#This Row],[Actual]]/Table1__4[[#This Row],[Target]],"")</f>
        <v/>
      </c>
      <c r="Q1103" s="22" t="str">
        <f>IFERROR(IF(Table1__4[[#This Row],[Target]]&gt;0,Table1__4[[#This Row],[Target]]-Table1__4[[#This Row],[Actual]],""),"")</f>
        <v/>
      </c>
    </row>
    <row r="1104" spans="1:17" x14ac:dyDescent="0.75">
      <c r="A1104" s="22" t="s">
        <v>10</v>
      </c>
      <c r="B1104" s="22" t="s">
        <v>11</v>
      </c>
      <c r="C1104" s="22" t="s">
        <v>46</v>
      </c>
      <c r="D1104" s="22" t="s">
        <v>47</v>
      </c>
      <c r="E1104" s="22" t="s">
        <v>367</v>
      </c>
      <c r="F1104" s="22" t="s">
        <v>68</v>
      </c>
      <c r="G1104" s="22" t="s">
        <v>7388</v>
      </c>
      <c r="H1104">
        <v>65540072</v>
      </c>
      <c r="I1104" s="22" t="s">
        <v>1870</v>
      </c>
      <c r="J1104" s="22" t="s">
        <v>1871</v>
      </c>
      <c r="K1104" s="22" t="str">
        <f>_xlfn.TEXTBEFORE(Table1__4[[#This Row],[ParentName]],"-")</f>
        <v>HMcc</v>
      </c>
      <c r="L1104" s="22" t="str">
        <f>_xlfn.XLOOKUP(Table1__4[[#This Row],[MAAN8]],ASO!F:F,ASO!H:H,"")</f>
        <v>Grocery Store</v>
      </c>
      <c r="M1104" s="22" t="str">
        <f>_xlfn.XLOOKUP(Table1__4[[#This Row],[MAAN8]],program!A:A,program!E:E,"")</f>
        <v/>
      </c>
      <c r="N1104" s="22">
        <f>_xlfn.XLOOKUP(Table1__4[[#This Row],[MAAN8]],program!A:A,program!F:F,"")</f>
        <v>0</v>
      </c>
      <c r="O1104" s="22">
        <f>SUMIFS(sellout!N:N,sellout!G:G,Table1__4[[#This Row],[MAAN8]])</f>
        <v>0</v>
      </c>
      <c r="P1104" s="2" t="str">
        <f>IFERROR(Table1__4[[#This Row],[Actual]]/Table1__4[[#This Row],[Target]],"")</f>
        <v/>
      </c>
      <c r="Q1104" s="22" t="str">
        <f>IFERROR(IF(Table1__4[[#This Row],[Target]]&gt;0,Table1__4[[#This Row],[Target]]-Table1__4[[#This Row],[Actual]],""),"")</f>
        <v/>
      </c>
    </row>
    <row r="1105" spans="1:17" x14ac:dyDescent="0.75">
      <c r="A1105" s="22" t="s">
        <v>10</v>
      </c>
      <c r="B1105" s="22" t="s">
        <v>11</v>
      </c>
      <c r="C1105" s="22" t="s">
        <v>22</v>
      </c>
      <c r="D1105" s="22" t="s">
        <v>88</v>
      </c>
      <c r="E1105" s="22" t="s">
        <v>181</v>
      </c>
      <c r="F1105" s="22" t="s">
        <v>182</v>
      </c>
      <c r="G1105" s="22" t="s">
        <v>183</v>
      </c>
      <c r="H1105">
        <v>66106686</v>
      </c>
      <c r="I1105" s="22" t="s">
        <v>1872</v>
      </c>
      <c r="J1105" s="22" t="s">
        <v>1873</v>
      </c>
      <c r="K1105" s="22" t="str">
        <f>_xlfn.TEXTBEFORE(Table1__4[[#This Row],[ParentName]],"-")</f>
        <v>BD11</v>
      </c>
      <c r="L1105" s="22" t="str">
        <f>_xlfn.XLOOKUP(Table1__4[[#This Row],[MAAN8]],ASO!F:F,ASO!H:H,"")</f>
        <v>Grocery Store</v>
      </c>
      <c r="M1105" s="22" t="str">
        <f>_xlfn.XLOOKUP(Table1__4[[#This Row],[MAAN8]],program!A:A,program!E:E,"")</f>
        <v/>
      </c>
      <c r="N1105" s="22" t="str">
        <f>_xlfn.XLOOKUP(Table1__4[[#This Row],[MAAN8]],program!A:A,program!F:F,"")</f>
        <v/>
      </c>
      <c r="O1105" s="22">
        <f>SUMIFS(sellout!N:N,sellout!G:G,Table1__4[[#This Row],[MAAN8]])</f>
        <v>7</v>
      </c>
      <c r="P1105" s="2" t="str">
        <f>IFERROR(Table1__4[[#This Row],[Actual]]/Table1__4[[#This Row],[Target]],"")</f>
        <v/>
      </c>
      <c r="Q1105" s="22" t="str">
        <f>IFERROR(IF(Table1__4[[#This Row],[Target]]&gt;0,Table1__4[[#This Row],[Target]]-Table1__4[[#This Row],[Actual]],""),"")</f>
        <v/>
      </c>
    </row>
    <row r="1106" spans="1:17" x14ac:dyDescent="0.75">
      <c r="A1106" s="22" t="s">
        <v>10</v>
      </c>
      <c r="B1106" s="22" t="s">
        <v>11</v>
      </c>
      <c r="C1106" s="22" t="s">
        <v>12</v>
      </c>
      <c r="D1106" s="22" t="s">
        <v>122</v>
      </c>
      <c r="E1106" s="22" t="s">
        <v>622</v>
      </c>
      <c r="F1106" s="22" t="s">
        <v>237</v>
      </c>
      <c r="G1106" s="22" t="s">
        <v>623</v>
      </c>
      <c r="H1106">
        <v>66104018</v>
      </c>
      <c r="I1106" s="22" t="s">
        <v>1874</v>
      </c>
      <c r="J1106" s="22" t="s">
        <v>1875</v>
      </c>
      <c r="K1106" s="22" t="str">
        <f>_xlfn.TEXTBEFORE(Table1__4[[#This Row],[ParentName]],"-")</f>
        <v>BD10</v>
      </c>
      <c r="L1106" s="22" t="str">
        <f>_xlfn.XLOOKUP(Table1__4[[#This Row],[MAAN8]],ASO!F:F,ASO!H:H,"")</f>
        <v>Grocery Store</v>
      </c>
      <c r="M1106" s="22" t="str">
        <f>_xlfn.XLOOKUP(Table1__4[[#This Row],[MAAN8]],program!A:A,program!E:E,"")</f>
        <v/>
      </c>
      <c r="N1106" s="22" t="str">
        <f>_xlfn.XLOOKUP(Table1__4[[#This Row],[MAAN8]],program!A:A,program!F:F,"")</f>
        <v/>
      </c>
      <c r="O1106" s="22">
        <f>SUMIFS(sellout!N:N,sellout!G:G,Table1__4[[#This Row],[MAAN8]])</f>
        <v>0</v>
      </c>
      <c r="P1106" s="2" t="str">
        <f>IFERROR(Table1__4[[#This Row],[Actual]]/Table1__4[[#This Row],[Target]],"")</f>
        <v/>
      </c>
      <c r="Q1106" s="22" t="str">
        <f>IFERROR(IF(Table1__4[[#This Row],[Target]]&gt;0,Table1__4[[#This Row],[Target]]-Table1__4[[#This Row],[Actual]],""),"")</f>
        <v/>
      </c>
    </row>
    <row r="1107" spans="1:17" x14ac:dyDescent="0.75">
      <c r="A1107" s="22" t="s">
        <v>10</v>
      </c>
      <c r="B1107" s="22" t="s">
        <v>11</v>
      </c>
      <c r="C1107" s="22" t="s">
        <v>22</v>
      </c>
      <c r="D1107" s="22" t="s">
        <v>88</v>
      </c>
      <c r="E1107" s="22" t="s">
        <v>346</v>
      </c>
      <c r="F1107" s="22" t="s">
        <v>218</v>
      </c>
      <c r="G1107" s="22" t="s">
        <v>347</v>
      </c>
      <c r="H1107">
        <v>66106018</v>
      </c>
      <c r="I1107" s="22" t="s">
        <v>1876</v>
      </c>
      <c r="J1107" s="22" t="s">
        <v>7461</v>
      </c>
      <c r="K1107" s="22" t="str">
        <f>_xlfn.TEXTBEFORE(Table1__4[[#This Row],[ParentName]],"-")</f>
        <v>BD11</v>
      </c>
      <c r="L1107" s="22" t="str">
        <f>_xlfn.XLOOKUP(Table1__4[[#This Row],[MAAN8]],ASO!F:F,ASO!H:H,"")</f>
        <v/>
      </c>
      <c r="M1107" s="22" t="str">
        <f>_xlfn.XLOOKUP(Table1__4[[#This Row],[MAAN8]],program!A:A,program!E:E,"")</f>
        <v/>
      </c>
      <c r="N1107" s="22" t="str">
        <f>_xlfn.XLOOKUP(Table1__4[[#This Row],[MAAN8]],program!A:A,program!F:F,"")</f>
        <v/>
      </c>
      <c r="O1107" s="22">
        <f>SUMIFS(sellout!N:N,sellout!G:G,Table1__4[[#This Row],[MAAN8]])</f>
        <v>10</v>
      </c>
      <c r="P1107" s="2" t="str">
        <f>IFERROR(Table1__4[[#This Row],[Actual]]/Table1__4[[#This Row],[Target]],"")</f>
        <v/>
      </c>
      <c r="Q1107" s="22" t="str">
        <f>IFERROR(IF(Table1__4[[#This Row],[Target]]&gt;0,Table1__4[[#This Row],[Target]]-Table1__4[[#This Row],[Actual]],""),"")</f>
        <v/>
      </c>
    </row>
    <row r="1108" spans="1:17" x14ac:dyDescent="0.75">
      <c r="A1108" s="22" t="s">
        <v>10</v>
      </c>
      <c r="B1108" s="22" t="s">
        <v>11</v>
      </c>
      <c r="C1108" s="22" t="s">
        <v>12</v>
      </c>
      <c r="D1108" s="22" t="s">
        <v>122</v>
      </c>
      <c r="E1108" s="22" t="s">
        <v>598</v>
      </c>
      <c r="F1108" s="22" t="s">
        <v>124</v>
      </c>
      <c r="G1108" s="22" t="s">
        <v>599</v>
      </c>
      <c r="H1108">
        <v>66155545</v>
      </c>
      <c r="I1108" s="22" t="s">
        <v>1876</v>
      </c>
      <c r="J1108" s="22" t="s">
        <v>1877</v>
      </c>
      <c r="K1108" s="22" t="str">
        <f>_xlfn.TEXTBEFORE(Table1__4[[#This Row],[ParentName]],"-")</f>
        <v>BD10</v>
      </c>
      <c r="L1108" s="22" t="str">
        <f>_xlfn.XLOOKUP(Table1__4[[#This Row],[MAAN8]],ASO!F:F,ASO!H:H,"")</f>
        <v>Grocery Store</v>
      </c>
      <c r="M1108" s="22" t="str">
        <f>_xlfn.XLOOKUP(Table1__4[[#This Row],[MAAN8]],program!A:A,program!E:E,"")</f>
        <v/>
      </c>
      <c r="N1108" s="22" t="str">
        <f>_xlfn.XLOOKUP(Table1__4[[#This Row],[MAAN8]],program!A:A,program!F:F,"")</f>
        <v/>
      </c>
      <c r="O1108" s="22">
        <f>SUMIFS(sellout!N:N,sellout!G:G,Table1__4[[#This Row],[MAAN8]])</f>
        <v>0</v>
      </c>
      <c r="P1108" s="2" t="str">
        <f>IFERROR(Table1__4[[#This Row],[Actual]]/Table1__4[[#This Row],[Target]],"")</f>
        <v/>
      </c>
      <c r="Q1108" s="22" t="str">
        <f>IFERROR(IF(Table1__4[[#This Row],[Target]]&gt;0,Table1__4[[#This Row],[Target]]-Table1__4[[#This Row],[Actual]],""),"")</f>
        <v/>
      </c>
    </row>
    <row r="1109" spans="1:17" x14ac:dyDescent="0.75">
      <c r="A1109" s="22" t="s">
        <v>10</v>
      </c>
      <c r="B1109" s="22" t="s">
        <v>11</v>
      </c>
      <c r="C1109" s="22" t="s">
        <v>12</v>
      </c>
      <c r="D1109" s="22" t="s">
        <v>122</v>
      </c>
      <c r="E1109" s="22" t="s">
        <v>158</v>
      </c>
      <c r="F1109" s="22" t="s">
        <v>150</v>
      </c>
      <c r="G1109" s="22" t="s">
        <v>159</v>
      </c>
      <c r="H1109">
        <v>66153989</v>
      </c>
      <c r="I1109" s="22" t="s">
        <v>1876</v>
      </c>
      <c r="J1109" s="22" t="s">
        <v>1878</v>
      </c>
      <c r="K1109" s="22" t="str">
        <f>_xlfn.TEXTBEFORE(Table1__4[[#This Row],[ParentName]],"-")</f>
        <v>BD10</v>
      </c>
      <c r="L1109" s="22" t="str">
        <f>_xlfn.XLOOKUP(Table1__4[[#This Row],[MAAN8]],ASO!F:F,ASO!H:H,"")</f>
        <v>Grocery Store</v>
      </c>
      <c r="M1109" s="22" t="str">
        <f>_xlfn.XLOOKUP(Table1__4[[#This Row],[MAAN8]],program!A:A,program!E:E,"")</f>
        <v/>
      </c>
      <c r="N1109" s="22" t="str">
        <f>_xlfn.XLOOKUP(Table1__4[[#This Row],[MAAN8]],program!A:A,program!F:F,"")</f>
        <v/>
      </c>
      <c r="O1109" s="22">
        <f>SUMIFS(sellout!N:N,sellout!G:G,Table1__4[[#This Row],[MAAN8]])</f>
        <v>20</v>
      </c>
      <c r="P1109" s="2" t="str">
        <f>IFERROR(Table1__4[[#This Row],[Actual]]/Table1__4[[#This Row],[Target]],"")</f>
        <v/>
      </c>
      <c r="Q1109" s="22" t="str">
        <f>IFERROR(IF(Table1__4[[#This Row],[Target]]&gt;0,Table1__4[[#This Row],[Target]]-Table1__4[[#This Row],[Actual]],""),"")</f>
        <v/>
      </c>
    </row>
    <row r="1110" spans="1:17" x14ac:dyDescent="0.75">
      <c r="A1110" s="22" t="s">
        <v>10</v>
      </c>
      <c r="B1110" s="22" t="s">
        <v>11</v>
      </c>
      <c r="C1110" s="22" t="s">
        <v>12</v>
      </c>
      <c r="D1110" s="22" t="s">
        <v>122</v>
      </c>
      <c r="E1110" s="22" t="s">
        <v>162</v>
      </c>
      <c r="F1110" s="22" t="s">
        <v>8024</v>
      </c>
      <c r="G1110" s="22" t="s">
        <v>163</v>
      </c>
      <c r="H1110">
        <v>66113023</v>
      </c>
      <c r="I1110" s="22" t="s">
        <v>7844</v>
      </c>
      <c r="J1110" s="22" t="s">
        <v>7845</v>
      </c>
      <c r="K1110" s="22" t="str">
        <f>_xlfn.TEXTBEFORE(Table1__4[[#This Row],[ParentName]],"-")</f>
        <v>BD10</v>
      </c>
      <c r="L1110" s="22" t="str">
        <f>_xlfn.XLOOKUP(Table1__4[[#This Row],[MAAN8]],ASO!F:F,ASO!H:H,"")</f>
        <v/>
      </c>
      <c r="M1110" s="22" t="str">
        <f>_xlfn.XLOOKUP(Table1__4[[#This Row],[MAAN8]],program!A:A,program!E:E,"")</f>
        <v/>
      </c>
      <c r="N1110" s="22" t="str">
        <f>_xlfn.XLOOKUP(Table1__4[[#This Row],[MAAN8]],program!A:A,program!F:F,"")</f>
        <v/>
      </c>
      <c r="O1110" s="22">
        <f>SUMIFS(sellout!N:N,sellout!G:G,Table1__4[[#This Row],[MAAN8]])</f>
        <v>900</v>
      </c>
      <c r="P1110" s="2" t="str">
        <f>IFERROR(Table1__4[[#This Row],[Actual]]/Table1__4[[#This Row],[Target]],"")</f>
        <v/>
      </c>
      <c r="Q1110" s="22" t="str">
        <f>IFERROR(IF(Table1__4[[#This Row],[Target]]&gt;0,Table1__4[[#This Row],[Target]]-Table1__4[[#This Row],[Actual]],""),"")</f>
        <v/>
      </c>
    </row>
    <row r="1111" spans="1:17" x14ac:dyDescent="0.75">
      <c r="A1111" s="22" t="s">
        <v>10</v>
      </c>
      <c r="B1111" s="22" t="s">
        <v>11</v>
      </c>
      <c r="C1111" s="22" t="s">
        <v>22</v>
      </c>
      <c r="D1111" s="22" t="s">
        <v>88</v>
      </c>
      <c r="E1111" s="22" t="s">
        <v>181</v>
      </c>
      <c r="F1111" s="22" t="s">
        <v>182</v>
      </c>
      <c r="G1111" s="22" t="s">
        <v>183</v>
      </c>
      <c r="H1111">
        <v>66107457</v>
      </c>
      <c r="I1111" s="22" t="s">
        <v>1879</v>
      </c>
      <c r="J1111" s="22" t="s">
        <v>1880</v>
      </c>
      <c r="K1111" s="22" t="str">
        <f>_xlfn.TEXTBEFORE(Table1__4[[#This Row],[ParentName]],"-")</f>
        <v>BD11</v>
      </c>
      <c r="L1111" s="22" t="str">
        <f>_xlfn.XLOOKUP(Table1__4[[#This Row],[MAAN8]],ASO!F:F,ASO!H:H,"")</f>
        <v>Grocery Store</v>
      </c>
      <c r="M1111" s="22" t="str">
        <f>_xlfn.XLOOKUP(Table1__4[[#This Row],[MAAN8]],program!A:A,program!E:E,"")</f>
        <v/>
      </c>
      <c r="N1111" s="22" t="str">
        <f>_xlfn.XLOOKUP(Table1__4[[#This Row],[MAAN8]],program!A:A,program!F:F,"")</f>
        <v/>
      </c>
      <c r="O1111" s="22">
        <f>SUMIFS(sellout!N:N,sellout!G:G,Table1__4[[#This Row],[MAAN8]])</f>
        <v>7</v>
      </c>
      <c r="P1111" s="2" t="str">
        <f>IFERROR(Table1__4[[#This Row],[Actual]]/Table1__4[[#This Row],[Target]],"")</f>
        <v/>
      </c>
      <c r="Q1111" s="22" t="str">
        <f>IFERROR(IF(Table1__4[[#This Row],[Target]]&gt;0,Table1__4[[#This Row],[Target]]-Table1__4[[#This Row],[Actual]],""),"")</f>
        <v/>
      </c>
    </row>
    <row r="1112" spans="1:17" x14ac:dyDescent="0.75">
      <c r="A1112" s="22" t="s">
        <v>10</v>
      </c>
      <c r="B1112" s="22" t="s">
        <v>11</v>
      </c>
      <c r="C1112" s="22" t="s">
        <v>22</v>
      </c>
      <c r="D1112" s="22" t="s">
        <v>23</v>
      </c>
      <c r="E1112" s="22" t="s">
        <v>141</v>
      </c>
      <c r="F1112" s="22" t="s">
        <v>25</v>
      </c>
      <c r="G1112" s="22" t="s">
        <v>142</v>
      </c>
      <c r="H1112">
        <v>66111522</v>
      </c>
      <c r="I1112" s="22" t="s">
        <v>1881</v>
      </c>
      <c r="J1112" s="22" t="s">
        <v>1882</v>
      </c>
      <c r="K1112" s="22" t="str">
        <f>_xlfn.TEXTBEFORE(Table1__4[[#This Row],[ParentName]],"-")</f>
        <v>BD12</v>
      </c>
      <c r="L1112" s="22" t="str">
        <f>_xlfn.XLOOKUP(Table1__4[[#This Row],[MAAN8]],ASO!F:F,ASO!H:H,"")</f>
        <v>Grocery Store</v>
      </c>
      <c r="M1112" s="22" t="str">
        <f>_xlfn.XLOOKUP(Table1__4[[#This Row],[MAAN8]],program!A:A,program!E:E,"")</f>
        <v/>
      </c>
      <c r="N1112" s="22" t="str">
        <f>_xlfn.XLOOKUP(Table1__4[[#This Row],[MAAN8]],program!A:A,program!F:F,"")</f>
        <v/>
      </c>
      <c r="O1112" s="22">
        <f>SUMIFS(sellout!N:N,sellout!G:G,Table1__4[[#This Row],[MAAN8]])</f>
        <v>0</v>
      </c>
      <c r="P1112" s="2" t="str">
        <f>IFERROR(Table1__4[[#This Row],[Actual]]/Table1__4[[#This Row],[Target]],"")</f>
        <v/>
      </c>
      <c r="Q1112" s="22" t="str">
        <f>IFERROR(IF(Table1__4[[#This Row],[Target]]&gt;0,Table1__4[[#This Row],[Target]]-Table1__4[[#This Row],[Actual]],""),"")</f>
        <v/>
      </c>
    </row>
    <row r="1113" spans="1:17" x14ac:dyDescent="0.75">
      <c r="A1113" s="22" t="s">
        <v>10</v>
      </c>
      <c r="B1113" s="22" t="s">
        <v>11</v>
      </c>
      <c r="C1113" s="22" t="s">
        <v>22</v>
      </c>
      <c r="D1113" s="22" t="s">
        <v>88</v>
      </c>
      <c r="E1113" s="22" t="s">
        <v>447</v>
      </c>
      <c r="F1113" s="22" t="s">
        <v>218</v>
      </c>
      <c r="G1113" s="22" t="s">
        <v>448</v>
      </c>
      <c r="H1113">
        <v>66106616</v>
      </c>
      <c r="I1113" s="22" t="s">
        <v>7185</v>
      </c>
      <c r="J1113" s="22" t="s">
        <v>7462</v>
      </c>
      <c r="K1113" s="22" t="str">
        <f>_xlfn.TEXTBEFORE(Table1__4[[#This Row],[ParentName]],"-")</f>
        <v>BD11</v>
      </c>
      <c r="L1113" s="22" t="str">
        <f>_xlfn.XLOOKUP(Table1__4[[#This Row],[MAAN8]],ASO!F:F,ASO!H:H,"")</f>
        <v/>
      </c>
      <c r="M1113" s="22" t="str">
        <f>_xlfn.XLOOKUP(Table1__4[[#This Row],[MAAN8]],program!A:A,program!E:E,"")</f>
        <v/>
      </c>
      <c r="N1113" s="22" t="str">
        <f>_xlfn.XLOOKUP(Table1__4[[#This Row],[MAAN8]],program!A:A,program!F:F,"")</f>
        <v/>
      </c>
      <c r="O1113" s="22">
        <f>SUMIFS(sellout!N:N,sellout!G:G,Table1__4[[#This Row],[MAAN8]])</f>
        <v>0</v>
      </c>
      <c r="P1113" s="2" t="str">
        <f>IFERROR(Table1__4[[#This Row],[Actual]]/Table1__4[[#This Row],[Target]],"")</f>
        <v/>
      </c>
      <c r="Q1113" s="22" t="str">
        <f>IFERROR(IF(Table1__4[[#This Row],[Target]]&gt;0,Table1__4[[#This Row],[Target]]-Table1__4[[#This Row],[Actual]],""),"")</f>
        <v/>
      </c>
    </row>
    <row r="1114" spans="1:17" x14ac:dyDescent="0.75">
      <c r="A1114" s="22" t="s">
        <v>10</v>
      </c>
      <c r="B1114" s="22" t="s">
        <v>11</v>
      </c>
      <c r="C1114" s="22" t="s">
        <v>22</v>
      </c>
      <c r="D1114" s="22" t="s">
        <v>88</v>
      </c>
      <c r="E1114" s="22" t="s">
        <v>217</v>
      </c>
      <c r="F1114" s="22" t="s">
        <v>218</v>
      </c>
      <c r="G1114" s="22" t="s">
        <v>219</v>
      </c>
      <c r="H1114">
        <v>66151232</v>
      </c>
      <c r="I1114" s="22" t="s">
        <v>1883</v>
      </c>
      <c r="J1114" s="22" t="s">
        <v>1722</v>
      </c>
      <c r="K1114" s="22" t="str">
        <f>_xlfn.TEXTBEFORE(Table1__4[[#This Row],[ParentName]],"-")</f>
        <v>BD11</v>
      </c>
      <c r="L1114" s="22" t="str">
        <f>_xlfn.XLOOKUP(Table1__4[[#This Row],[MAAN8]],ASO!F:F,ASO!H:H,"")</f>
        <v>Grocery Store</v>
      </c>
      <c r="M1114" s="22" t="str">
        <f>_xlfn.XLOOKUP(Table1__4[[#This Row],[MAAN8]],program!A:A,program!E:E,"")</f>
        <v/>
      </c>
      <c r="N1114" s="22" t="str">
        <f>_xlfn.XLOOKUP(Table1__4[[#This Row],[MAAN8]],program!A:A,program!F:F,"")</f>
        <v/>
      </c>
      <c r="O1114" s="22">
        <f>SUMIFS(sellout!N:N,sellout!G:G,Table1__4[[#This Row],[MAAN8]])</f>
        <v>5</v>
      </c>
      <c r="P1114" s="2" t="str">
        <f>IFERROR(Table1__4[[#This Row],[Actual]]/Table1__4[[#This Row],[Target]],"")</f>
        <v/>
      </c>
      <c r="Q1114" s="22" t="str">
        <f>IFERROR(IF(Table1__4[[#This Row],[Target]]&gt;0,Table1__4[[#This Row],[Target]]-Table1__4[[#This Row],[Actual]],""),"")</f>
        <v/>
      </c>
    </row>
    <row r="1115" spans="1:17" x14ac:dyDescent="0.75">
      <c r="A1115" s="22" t="s">
        <v>10</v>
      </c>
      <c r="B1115" s="22" t="s">
        <v>11</v>
      </c>
      <c r="C1115" s="22" t="s">
        <v>22</v>
      </c>
      <c r="D1115" s="22" t="s">
        <v>180</v>
      </c>
      <c r="E1115" s="22" t="s">
        <v>181</v>
      </c>
      <c r="F1115" s="22" t="s">
        <v>182</v>
      </c>
      <c r="G1115" s="22" t="s">
        <v>183</v>
      </c>
      <c r="H1115">
        <v>66110309</v>
      </c>
      <c r="I1115" s="22" t="s">
        <v>1884</v>
      </c>
      <c r="J1115" s="22" t="s">
        <v>1885</v>
      </c>
      <c r="K1115" s="22" t="str">
        <f>_xlfn.TEXTBEFORE(Table1__4[[#This Row],[ParentName]],"-")</f>
        <v>BD14</v>
      </c>
      <c r="L1115" s="22" t="str">
        <f>_xlfn.XLOOKUP(Table1__4[[#This Row],[MAAN8]],ASO!F:F,ASO!H:H,"")</f>
        <v>Grocery Store</v>
      </c>
      <c r="M1115" s="22" t="str">
        <f>_xlfn.XLOOKUP(Table1__4[[#This Row],[MAAN8]],program!A:A,program!E:E,"")</f>
        <v/>
      </c>
      <c r="N1115" s="22" t="str">
        <f>_xlfn.XLOOKUP(Table1__4[[#This Row],[MAAN8]],program!A:A,program!F:F,"")</f>
        <v/>
      </c>
      <c r="O1115" s="22">
        <f>SUMIFS(sellout!N:N,sellout!G:G,Table1__4[[#This Row],[MAAN8]])</f>
        <v>69</v>
      </c>
      <c r="P1115" s="2" t="str">
        <f>IFERROR(Table1__4[[#This Row],[Actual]]/Table1__4[[#This Row],[Target]],"")</f>
        <v/>
      </c>
      <c r="Q1115" s="22" t="str">
        <f>IFERROR(IF(Table1__4[[#This Row],[Target]]&gt;0,Table1__4[[#This Row],[Target]]-Table1__4[[#This Row],[Actual]],""),"")</f>
        <v/>
      </c>
    </row>
    <row r="1116" spans="1:17" x14ac:dyDescent="0.75">
      <c r="A1116" s="22" t="s">
        <v>10</v>
      </c>
      <c r="B1116" s="22" t="s">
        <v>11</v>
      </c>
      <c r="C1116" s="22" t="s">
        <v>22</v>
      </c>
      <c r="D1116" s="22" t="s">
        <v>180</v>
      </c>
      <c r="E1116" s="22" t="s">
        <v>210</v>
      </c>
      <c r="F1116" s="22" t="s">
        <v>182</v>
      </c>
      <c r="G1116" s="22" t="s">
        <v>211</v>
      </c>
      <c r="H1116">
        <v>66153683</v>
      </c>
      <c r="I1116" s="22" t="s">
        <v>1886</v>
      </c>
      <c r="J1116" s="22" t="s">
        <v>1887</v>
      </c>
      <c r="K1116" s="22" t="str">
        <f>_xlfn.TEXTBEFORE(Table1__4[[#This Row],[ParentName]],"-")</f>
        <v>BD14</v>
      </c>
      <c r="L1116" s="22" t="str">
        <f>_xlfn.XLOOKUP(Table1__4[[#This Row],[MAAN8]],ASO!F:F,ASO!H:H,"")</f>
        <v>Grocery Store</v>
      </c>
      <c r="M1116" s="22" t="str">
        <f>_xlfn.XLOOKUP(Table1__4[[#This Row],[MAAN8]],program!A:A,program!E:E,"")</f>
        <v/>
      </c>
      <c r="N1116" s="22" t="str">
        <f>_xlfn.XLOOKUP(Table1__4[[#This Row],[MAAN8]],program!A:A,program!F:F,"")</f>
        <v/>
      </c>
      <c r="O1116" s="22">
        <f>SUMIFS(sellout!N:N,sellout!G:G,Table1__4[[#This Row],[MAAN8]])</f>
        <v>20</v>
      </c>
      <c r="P1116" s="2" t="str">
        <f>IFERROR(Table1__4[[#This Row],[Actual]]/Table1__4[[#This Row],[Target]],"")</f>
        <v/>
      </c>
      <c r="Q1116" s="22" t="str">
        <f>IFERROR(IF(Table1__4[[#This Row],[Target]]&gt;0,Table1__4[[#This Row],[Target]]-Table1__4[[#This Row],[Actual]],""),"")</f>
        <v/>
      </c>
    </row>
    <row r="1117" spans="1:17" x14ac:dyDescent="0.75">
      <c r="A1117" s="22" t="s">
        <v>10</v>
      </c>
      <c r="B1117" s="22" t="s">
        <v>11</v>
      </c>
      <c r="C1117" s="22" t="s">
        <v>22</v>
      </c>
      <c r="D1117" s="22" t="s">
        <v>88</v>
      </c>
      <c r="E1117" s="22" t="s">
        <v>447</v>
      </c>
      <c r="F1117" s="22" t="s">
        <v>218</v>
      </c>
      <c r="G1117" s="22" t="s">
        <v>448</v>
      </c>
      <c r="H1117">
        <v>66153777</v>
      </c>
      <c r="I1117" s="22" t="s">
        <v>1888</v>
      </c>
      <c r="J1117" s="22" t="s">
        <v>8127</v>
      </c>
      <c r="K1117" s="22" t="str">
        <f>_xlfn.TEXTBEFORE(Table1__4[[#This Row],[ParentName]],"-")</f>
        <v>BD11</v>
      </c>
      <c r="L1117" s="22" t="str">
        <f>_xlfn.XLOOKUP(Table1__4[[#This Row],[MAAN8]],ASO!F:F,ASO!H:H,"")</f>
        <v/>
      </c>
      <c r="M1117" s="22" t="str">
        <f>_xlfn.XLOOKUP(Table1__4[[#This Row],[MAAN8]],program!A:A,program!E:E,"")</f>
        <v/>
      </c>
      <c r="N1117" s="22" t="str">
        <f>_xlfn.XLOOKUP(Table1__4[[#This Row],[MAAN8]],program!A:A,program!F:F,"")</f>
        <v/>
      </c>
      <c r="O1117" s="22">
        <f>SUMIFS(sellout!N:N,sellout!G:G,Table1__4[[#This Row],[MAAN8]])</f>
        <v>0</v>
      </c>
      <c r="P1117" s="2" t="str">
        <f>IFERROR(Table1__4[[#This Row],[Actual]]/Table1__4[[#This Row],[Target]],"")</f>
        <v/>
      </c>
      <c r="Q1117" s="22" t="str">
        <f>IFERROR(IF(Table1__4[[#This Row],[Target]]&gt;0,Table1__4[[#This Row],[Target]]-Table1__4[[#This Row],[Actual]],""),"")</f>
        <v/>
      </c>
    </row>
    <row r="1118" spans="1:17" x14ac:dyDescent="0.75">
      <c r="A1118" s="22" t="s">
        <v>10</v>
      </c>
      <c r="B1118" s="22" t="s">
        <v>11</v>
      </c>
      <c r="C1118" s="22" t="s">
        <v>12</v>
      </c>
      <c r="D1118" s="22" t="s">
        <v>13</v>
      </c>
      <c r="E1118" s="22" t="s">
        <v>29</v>
      </c>
      <c r="F1118" s="22" t="s">
        <v>30</v>
      </c>
      <c r="G1118" s="22" t="s">
        <v>31</v>
      </c>
      <c r="H1118">
        <v>66153894</v>
      </c>
      <c r="I1118" s="22" t="s">
        <v>1888</v>
      </c>
      <c r="J1118" s="22" t="s">
        <v>1889</v>
      </c>
      <c r="K1118" s="22" t="str">
        <f>_xlfn.TEXTBEFORE(Table1__4[[#This Row],[ParentName]],"-")</f>
        <v>BD8</v>
      </c>
      <c r="L1118" s="22" t="str">
        <f>_xlfn.XLOOKUP(Table1__4[[#This Row],[MAAN8]],ASO!F:F,ASO!H:H,"")</f>
        <v>Grocery Store</v>
      </c>
      <c r="M1118" s="22" t="str">
        <f>_xlfn.XLOOKUP(Table1__4[[#This Row],[MAAN8]],program!A:A,program!E:E,"")</f>
        <v/>
      </c>
      <c r="N1118" s="22" t="str">
        <f>_xlfn.XLOOKUP(Table1__4[[#This Row],[MAAN8]],program!A:A,program!F:F,"")</f>
        <v/>
      </c>
      <c r="O1118" s="22">
        <f>SUMIFS(sellout!N:N,sellout!G:G,Table1__4[[#This Row],[MAAN8]])</f>
        <v>100</v>
      </c>
      <c r="P1118" s="2" t="str">
        <f>IFERROR(Table1__4[[#This Row],[Actual]]/Table1__4[[#This Row],[Target]],"")</f>
        <v/>
      </c>
      <c r="Q1118" s="22" t="str">
        <f>IFERROR(IF(Table1__4[[#This Row],[Target]]&gt;0,Table1__4[[#This Row],[Target]]-Table1__4[[#This Row],[Actual]],""),"")</f>
        <v/>
      </c>
    </row>
    <row r="1119" spans="1:17" x14ac:dyDescent="0.75">
      <c r="A1119" s="22" t="s">
        <v>10</v>
      </c>
      <c r="B1119" s="22" t="s">
        <v>11</v>
      </c>
      <c r="C1119" s="22" t="s">
        <v>22</v>
      </c>
      <c r="D1119" s="22" t="s">
        <v>23</v>
      </c>
      <c r="E1119" s="22" t="s">
        <v>62</v>
      </c>
      <c r="F1119" s="22" t="s">
        <v>63</v>
      </c>
      <c r="G1119" s="22" t="s">
        <v>64</v>
      </c>
      <c r="H1119">
        <v>66153602</v>
      </c>
      <c r="I1119" s="22" t="s">
        <v>1890</v>
      </c>
      <c r="J1119" s="22" t="s">
        <v>1891</v>
      </c>
      <c r="K1119" s="22" t="str">
        <f>_xlfn.TEXTBEFORE(Table1__4[[#This Row],[ParentName]],"-")</f>
        <v>BD12</v>
      </c>
      <c r="L1119" s="22" t="str">
        <f>_xlfn.XLOOKUP(Table1__4[[#This Row],[MAAN8]],ASO!F:F,ASO!H:H,"")</f>
        <v>Beverage Retail Store</v>
      </c>
      <c r="M1119" s="22" t="str">
        <f>_xlfn.XLOOKUP(Table1__4[[#This Row],[MAAN8]],program!A:A,program!E:E,"")</f>
        <v/>
      </c>
      <c r="N1119" s="22" t="str">
        <f>_xlfn.XLOOKUP(Table1__4[[#This Row],[MAAN8]],program!A:A,program!F:F,"")</f>
        <v/>
      </c>
      <c r="O1119" s="22">
        <f>SUMIFS(sellout!N:N,sellout!G:G,Table1__4[[#This Row],[MAAN8]])</f>
        <v>0</v>
      </c>
      <c r="P1119" s="2" t="str">
        <f>IFERROR(Table1__4[[#This Row],[Actual]]/Table1__4[[#This Row],[Target]],"")</f>
        <v/>
      </c>
      <c r="Q1119" s="22" t="str">
        <f>IFERROR(IF(Table1__4[[#This Row],[Target]]&gt;0,Table1__4[[#This Row],[Target]]-Table1__4[[#This Row],[Actual]],""),"")</f>
        <v/>
      </c>
    </row>
    <row r="1120" spans="1:17" x14ac:dyDescent="0.75">
      <c r="A1120" s="22" t="s">
        <v>10</v>
      </c>
      <c r="B1120" s="22" t="s">
        <v>11</v>
      </c>
      <c r="C1120" s="22" t="s">
        <v>22</v>
      </c>
      <c r="D1120" s="22" t="s">
        <v>23</v>
      </c>
      <c r="E1120" s="22" t="s">
        <v>252</v>
      </c>
      <c r="F1120" s="22" t="s">
        <v>25</v>
      </c>
      <c r="G1120" s="22" t="s">
        <v>253</v>
      </c>
      <c r="H1120">
        <v>66154793</v>
      </c>
      <c r="I1120" s="22" t="s">
        <v>1893</v>
      </c>
      <c r="J1120" s="22" t="s">
        <v>1894</v>
      </c>
      <c r="K1120" s="22" t="str">
        <f>_xlfn.TEXTBEFORE(Table1__4[[#This Row],[ParentName]],"-")</f>
        <v>BD12</v>
      </c>
      <c r="L1120" s="22" t="str">
        <f>_xlfn.XLOOKUP(Table1__4[[#This Row],[MAAN8]],ASO!F:F,ASO!H:H,"")</f>
        <v>Grocery Store</v>
      </c>
      <c r="M1120" s="22" t="str">
        <f>_xlfn.XLOOKUP(Table1__4[[#This Row],[MAAN8]],program!A:A,program!E:E,"")</f>
        <v/>
      </c>
      <c r="N1120" s="22" t="str">
        <f>_xlfn.XLOOKUP(Table1__4[[#This Row],[MAAN8]],program!A:A,program!F:F,"")</f>
        <v/>
      </c>
      <c r="O1120" s="22">
        <f>SUMIFS(sellout!N:N,sellout!G:G,Table1__4[[#This Row],[MAAN8]])</f>
        <v>43</v>
      </c>
      <c r="P1120" s="2" t="str">
        <f>IFERROR(Table1__4[[#This Row],[Actual]]/Table1__4[[#This Row],[Target]],"")</f>
        <v/>
      </c>
      <c r="Q1120" s="22" t="str">
        <f>IFERROR(IF(Table1__4[[#This Row],[Target]]&gt;0,Table1__4[[#This Row],[Target]]-Table1__4[[#This Row],[Actual]],""),"")</f>
        <v/>
      </c>
    </row>
    <row r="1121" spans="1:17" x14ac:dyDescent="0.75">
      <c r="A1121" s="22" t="s">
        <v>10</v>
      </c>
      <c r="B1121" s="22" t="s">
        <v>11</v>
      </c>
      <c r="C1121" s="22" t="s">
        <v>12</v>
      </c>
      <c r="D1121" s="22" t="s">
        <v>122</v>
      </c>
      <c r="E1121" s="22" t="s">
        <v>236</v>
      </c>
      <c r="F1121" s="22" t="s">
        <v>237</v>
      </c>
      <c r="G1121" s="22" t="s">
        <v>7381</v>
      </c>
      <c r="H1121">
        <v>66150448</v>
      </c>
      <c r="I1121" s="22" t="s">
        <v>1893</v>
      </c>
      <c r="J1121" s="22" t="s">
        <v>1895</v>
      </c>
      <c r="K1121" s="22" t="str">
        <f>_xlfn.TEXTBEFORE(Table1__4[[#This Row],[ParentName]],"-")</f>
        <v>BD10</v>
      </c>
      <c r="L1121" s="22" t="str">
        <f>_xlfn.XLOOKUP(Table1__4[[#This Row],[MAAN8]],ASO!F:F,ASO!H:H,"")</f>
        <v>Grocery Store</v>
      </c>
      <c r="M1121" s="22" t="str">
        <f>_xlfn.XLOOKUP(Table1__4[[#This Row],[MAAN8]],program!A:A,program!E:E,"")</f>
        <v/>
      </c>
      <c r="N1121" s="22" t="str">
        <f>_xlfn.XLOOKUP(Table1__4[[#This Row],[MAAN8]],program!A:A,program!F:F,"")</f>
        <v/>
      </c>
      <c r="O1121" s="22">
        <f>SUMIFS(sellout!N:N,sellout!G:G,Table1__4[[#This Row],[MAAN8]])</f>
        <v>0</v>
      </c>
      <c r="P1121" s="2" t="str">
        <f>IFERROR(Table1__4[[#This Row],[Actual]]/Table1__4[[#This Row],[Target]],"")</f>
        <v/>
      </c>
      <c r="Q1121" s="22" t="str">
        <f>IFERROR(IF(Table1__4[[#This Row],[Target]]&gt;0,Table1__4[[#This Row],[Target]]-Table1__4[[#This Row],[Actual]],""),"")</f>
        <v/>
      </c>
    </row>
    <row r="1122" spans="1:17" x14ac:dyDescent="0.75">
      <c r="A1122" s="22" t="s">
        <v>10</v>
      </c>
      <c r="B1122" s="22" t="s">
        <v>11</v>
      </c>
      <c r="C1122" s="22" t="s">
        <v>12</v>
      </c>
      <c r="D1122" s="22" t="s">
        <v>54</v>
      </c>
      <c r="E1122" s="22" t="s">
        <v>29</v>
      </c>
      <c r="F1122" s="22" t="s">
        <v>30</v>
      </c>
      <c r="G1122" s="22" t="s">
        <v>31</v>
      </c>
      <c r="H1122">
        <v>66154306</v>
      </c>
      <c r="I1122" s="22" t="s">
        <v>1893</v>
      </c>
      <c r="J1122" s="22" t="s">
        <v>1896</v>
      </c>
      <c r="K1122" s="22" t="str">
        <f>_xlfn.TEXTBEFORE(Table1__4[[#This Row],[ParentName]],"-")</f>
        <v>BD</v>
      </c>
      <c r="L1122" s="22" t="str">
        <f>_xlfn.XLOOKUP(Table1__4[[#This Row],[MAAN8]],ASO!F:F,ASO!H:H,"")</f>
        <v>Grocery Store - Home Delivery</v>
      </c>
      <c r="M1122" s="22" t="str">
        <f>_xlfn.XLOOKUP(Table1__4[[#This Row],[MAAN8]],program!A:A,program!E:E,"")</f>
        <v/>
      </c>
      <c r="N1122" s="22" t="str">
        <f>_xlfn.XLOOKUP(Table1__4[[#This Row],[MAAN8]],program!A:A,program!F:F,"")</f>
        <v/>
      </c>
      <c r="O1122" s="22">
        <f>SUMIFS(sellout!N:N,sellout!G:G,Table1__4[[#This Row],[MAAN8]])</f>
        <v>0</v>
      </c>
      <c r="P1122" s="2" t="str">
        <f>IFERROR(Table1__4[[#This Row],[Actual]]/Table1__4[[#This Row],[Target]],"")</f>
        <v/>
      </c>
      <c r="Q1122" s="22" t="str">
        <f>IFERROR(IF(Table1__4[[#This Row],[Target]]&gt;0,Table1__4[[#This Row],[Target]]-Table1__4[[#This Row],[Actual]],""),"")</f>
        <v/>
      </c>
    </row>
    <row r="1123" spans="1:17" x14ac:dyDescent="0.75">
      <c r="A1123" s="22" t="s">
        <v>10</v>
      </c>
      <c r="B1123" s="22" t="s">
        <v>11</v>
      </c>
      <c r="C1123" s="22" t="s">
        <v>12</v>
      </c>
      <c r="D1123" s="22" t="s">
        <v>122</v>
      </c>
      <c r="E1123" s="22" t="s">
        <v>149</v>
      </c>
      <c r="F1123" s="22" t="s">
        <v>150</v>
      </c>
      <c r="G1123" s="22" t="s">
        <v>151</v>
      </c>
      <c r="H1123">
        <v>66112801</v>
      </c>
      <c r="I1123" s="22" t="s">
        <v>7014</v>
      </c>
      <c r="J1123" s="22" t="s">
        <v>1892</v>
      </c>
      <c r="K1123" s="22" t="str">
        <f>_xlfn.TEXTBEFORE(Table1__4[[#This Row],[ParentName]],"-")</f>
        <v>BD10</v>
      </c>
      <c r="L1123" s="22" t="str">
        <f>_xlfn.XLOOKUP(Table1__4[[#This Row],[MAAN8]],ASO!F:F,ASO!H:H,"")</f>
        <v>Grocery Store</v>
      </c>
      <c r="M1123" s="22" t="str">
        <f>_xlfn.XLOOKUP(Table1__4[[#This Row],[MAAN8]],program!A:A,program!E:E,"")</f>
        <v/>
      </c>
      <c r="N1123" s="22" t="str">
        <f>_xlfn.XLOOKUP(Table1__4[[#This Row],[MAAN8]],program!A:A,program!F:F,"")</f>
        <v/>
      </c>
      <c r="O1123" s="22">
        <f>SUMIFS(sellout!N:N,sellout!G:G,Table1__4[[#This Row],[MAAN8]])</f>
        <v>0</v>
      </c>
      <c r="P1123" s="2" t="str">
        <f>IFERROR(Table1__4[[#This Row],[Actual]]/Table1__4[[#This Row],[Target]],"")</f>
        <v/>
      </c>
      <c r="Q1123" s="22" t="str">
        <f>IFERROR(IF(Table1__4[[#This Row],[Target]]&gt;0,Table1__4[[#This Row],[Target]]-Table1__4[[#This Row],[Actual]],""),"")</f>
        <v/>
      </c>
    </row>
    <row r="1124" spans="1:17" x14ac:dyDescent="0.75">
      <c r="A1124" s="22" t="s">
        <v>10</v>
      </c>
      <c r="B1124" s="22" t="s">
        <v>11</v>
      </c>
      <c r="C1124" s="22" t="s">
        <v>12</v>
      </c>
      <c r="D1124" s="22" t="s">
        <v>122</v>
      </c>
      <c r="E1124" s="22" t="s">
        <v>236</v>
      </c>
      <c r="F1124" s="22" t="s">
        <v>237</v>
      </c>
      <c r="G1124" s="22" t="s">
        <v>7381</v>
      </c>
      <c r="H1124">
        <v>66104360</v>
      </c>
      <c r="I1124" s="22" t="s">
        <v>1897</v>
      </c>
      <c r="J1124" s="22" t="s">
        <v>1898</v>
      </c>
      <c r="K1124" s="22" t="str">
        <f>_xlfn.TEXTBEFORE(Table1__4[[#This Row],[ParentName]],"-")</f>
        <v>BD10</v>
      </c>
      <c r="L1124" s="22" t="str">
        <f>_xlfn.XLOOKUP(Table1__4[[#This Row],[MAAN8]],ASO!F:F,ASO!H:H,"")</f>
        <v>Grocery Store - Home Delivery</v>
      </c>
      <c r="M1124" s="22" t="str">
        <f>_xlfn.XLOOKUP(Table1__4[[#This Row],[MAAN8]],program!A:A,program!E:E,"")</f>
        <v/>
      </c>
      <c r="N1124" s="22" t="str">
        <f>_xlfn.XLOOKUP(Table1__4[[#This Row],[MAAN8]],program!A:A,program!F:F,"")</f>
        <v/>
      </c>
      <c r="O1124" s="22">
        <f>SUMIFS(sellout!N:N,sellout!G:G,Table1__4[[#This Row],[MAAN8]])</f>
        <v>0</v>
      </c>
      <c r="P1124" s="2" t="str">
        <f>IFERROR(Table1__4[[#This Row],[Actual]]/Table1__4[[#This Row],[Target]],"")</f>
        <v/>
      </c>
      <c r="Q1124" s="22" t="str">
        <f>IFERROR(IF(Table1__4[[#This Row],[Target]]&gt;0,Table1__4[[#This Row],[Target]]-Table1__4[[#This Row],[Actual]],""),"")</f>
        <v/>
      </c>
    </row>
    <row r="1125" spans="1:17" x14ac:dyDescent="0.75">
      <c r="A1125" s="22" t="s">
        <v>10</v>
      </c>
      <c r="B1125" s="22" t="s">
        <v>11</v>
      </c>
      <c r="C1125" s="22" t="s">
        <v>12</v>
      </c>
      <c r="D1125" s="22" t="s">
        <v>13</v>
      </c>
      <c r="E1125" s="22" t="s">
        <v>176</v>
      </c>
      <c r="F1125" s="22" t="s">
        <v>30</v>
      </c>
      <c r="G1125" s="22" t="s">
        <v>177</v>
      </c>
      <c r="H1125">
        <v>66109963</v>
      </c>
      <c r="I1125" s="22" t="s">
        <v>1897</v>
      </c>
      <c r="J1125" s="22" t="s">
        <v>1899</v>
      </c>
      <c r="K1125" s="22" t="str">
        <f>_xlfn.TEXTBEFORE(Table1__4[[#This Row],[ParentName]],"-")</f>
        <v>BD8</v>
      </c>
      <c r="L1125" s="22" t="str">
        <f>_xlfn.XLOOKUP(Table1__4[[#This Row],[MAAN8]],ASO!F:F,ASO!H:H,"")</f>
        <v>Grocery Store</v>
      </c>
      <c r="M1125" s="22" t="str">
        <f>_xlfn.XLOOKUP(Table1__4[[#This Row],[MAAN8]],program!A:A,program!E:E,"")</f>
        <v/>
      </c>
      <c r="N1125" s="22" t="str">
        <f>_xlfn.XLOOKUP(Table1__4[[#This Row],[MAAN8]],program!A:A,program!F:F,"")</f>
        <v/>
      </c>
      <c r="O1125" s="22">
        <f>SUMIFS(sellout!N:N,sellout!G:G,Table1__4[[#This Row],[MAAN8]])</f>
        <v>165</v>
      </c>
      <c r="P1125" s="2" t="str">
        <f>IFERROR(Table1__4[[#This Row],[Actual]]/Table1__4[[#This Row],[Target]],"")</f>
        <v/>
      </c>
      <c r="Q1125" s="22" t="str">
        <f>IFERROR(IF(Table1__4[[#This Row],[Target]]&gt;0,Table1__4[[#This Row],[Target]]-Table1__4[[#This Row],[Actual]],""),"")</f>
        <v/>
      </c>
    </row>
    <row r="1126" spans="1:17" x14ac:dyDescent="0.75">
      <c r="A1126" s="22" t="s">
        <v>10</v>
      </c>
      <c r="B1126" s="22" t="s">
        <v>11</v>
      </c>
      <c r="C1126" s="22" t="s">
        <v>22</v>
      </c>
      <c r="D1126" s="22" t="s">
        <v>23</v>
      </c>
      <c r="E1126" s="22" t="s">
        <v>252</v>
      </c>
      <c r="F1126" s="22" t="s">
        <v>25</v>
      </c>
      <c r="G1126" s="22" t="s">
        <v>253</v>
      </c>
      <c r="H1126">
        <v>66103119</v>
      </c>
      <c r="I1126" s="22" t="s">
        <v>7253</v>
      </c>
      <c r="J1126" s="22" t="s">
        <v>2942</v>
      </c>
      <c r="K1126" s="22" t="str">
        <f>_xlfn.TEXTBEFORE(Table1__4[[#This Row],[ParentName]],"-")</f>
        <v>BD12</v>
      </c>
      <c r="L1126" s="22" t="str">
        <f>_xlfn.XLOOKUP(Table1__4[[#This Row],[MAAN8]],ASO!F:F,ASO!H:H,"")</f>
        <v/>
      </c>
      <c r="M1126" s="22" t="str">
        <f>_xlfn.XLOOKUP(Table1__4[[#This Row],[MAAN8]],program!A:A,program!E:E,"")</f>
        <v/>
      </c>
      <c r="N1126" s="22" t="str">
        <f>_xlfn.XLOOKUP(Table1__4[[#This Row],[MAAN8]],program!A:A,program!F:F,"")</f>
        <v/>
      </c>
      <c r="O1126" s="22">
        <f>SUMIFS(sellout!N:N,sellout!G:G,Table1__4[[#This Row],[MAAN8]])</f>
        <v>5</v>
      </c>
      <c r="P1126" s="2" t="str">
        <f>IFERROR(Table1__4[[#This Row],[Actual]]/Table1__4[[#This Row],[Target]],"")</f>
        <v/>
      </c>
      <c r="Q1126" s="22" t="str">
        <f>IFERROR(IF(Table1__4[[#This Row],[Target]]&gt;0,Table1__4[[#This Row],[Target]]-Table1__4[[#This Row],[Actual]],""),"")</f>
        <v/>
      </c>
    </row>
    <row r="1127" spans="1:17" x14ac:dyDescent="0.75">
      <c r="A1127" s="22" t="s">
        <v>10</v>
      </c>
      <c r="B1127" s="22" t="s">
        <v>11</v>
      </c>
      <c r="C1127" s="22" t="s">
        <v>22</v>
      </c>
      <c r="D1127" s="22" t="s">
        <v>88</v>
      </c>
      <c r="E1127" s="22" t="s">
        <v>256</v>
      </c>
      <c r="F1127" s="22" t="s">
        <v>218</v>
      </c>
      <c r="G1127" s="22" t="s">
        <v>257</v>
      </c>
      <c r="H1127">
        <v>66108965</v>
      </c>
      <c r="I1127" s="22" t="s">
        <v>1900</v>
      </c>
      <c r="J1127" s="22" t="s">
        <v>1901</v>
      </c>
      <c r="K1127" s="22" t="str">
        <f>_xlfn.TEXTBEFORE(Table1__4[[#This Row],[ParentName]],"-")</f>
        <v>BD11</v>
      </c>
      <c r="L1127" s="22" t="str">
        <f>_xlfn.XLOOKUP(Table1__4[[#This Row],[MAAN8]],ASO!F:F,ASO!H:H,"")</f>
        <v>Grocery Store</v>
      </c>
      <c r="M1127" s="22" t="str">
        <f>_xlfn.XLOOKUP(Table1__4[[#This Row],[MAAN8]],program!A:A,program!E:E,"")</f>
        <v/>
      </c>
      <c r="N1127" s="22" t="str">
        <f>_xlfn.XLOOKUP(Table1__4[[#This Row],[MAAN8]],program!A:A,program!F:F,"")</f>
        <v/>
      </c>
      <c r="O1127" s="22">
        <f>SUMIFS(sellout!N:N,sellout!G:G,Table1__4[[#This Row],[MAAN8]])</f>
        <v>10</v>
      </c>
      <c r="P1127" s="2" t="str">
        <f>IFERROR(Table1__4[[#This Row],[Actual]]/Table1__4[[#This Row],[Target]],"")</f>
        <v/>
      </c>
      <c r="Q1127" s="22" t="str">
        <f>IFERROR(IF(Table1__4[[#This Row],[Target]]&gt;0,Table1__4[[#This Row],[Target]]-Table1__4[[#This Row],[Actual]],""),"")</f>
        <v/>
      </c>
    </row>
    <row r="1128" spans="1:17" x14ac:dyDescent="0.75">
      <c r="A1128" s="22" t="s">
        <v>10</v>
      </c>
      <c r="B1128" s="22" t="s">
        <v>11</v>
      </c>
      <c r="C1128" s="22" t="s">
        <v>12</v>
      </c>
      <c r="D1128" s="22" t="s">
        <v>38</v>
      </c>
      <c r="E1128" s="22" t="s">
        <v>39</v>
      </c>
      <c r="F1128" s="22" t="s">
        <v>40</v>
      </c>
      <c r="G1128" s="22" t="s">
        <v>41</v>
      </c>
      <c r="H1128">
        <v>66104589</v>
      </c>
      <c r="I1128" s="22" t="s">
        <v>1900</v>
      </c>
      <c r="J1128" s="22" t="s">
        <v>1902</v>
      </c>
      <c r="K1128" s="22" t="str">
        <f>_xlfn.TEXTBEFORE(Table1__4[[#This Row],[ParentName]],"-")</f>
        <v>BD16</v>
      </c>
      <c r="L1128" s="22" t="str">
        <f>_xlfn.XLOOKUP(Table1__4[[#This Row],[MAAN8]],ASO!F:F,ASO!H:H,"")</f>
        <v>Grocery Store</v>
      </c>
      <c r="M1128" s="22" t="str">
        <f>_xlfn.XLOOKUP(Table1__4[[#This Row],[MAAN8]],program!A:A,program!E:E,"")</f>
        <v/>
      </c>
      <c r="N1128" s="22" t="str">
        <f>_xlfn.XLOOKUP(Table1__4[[#This Row],[MAAN8]],program!A:A,program!F:F,"")</f>
        <v/>
      </c>
      <c r="O1128" s="22">
        <f>SUMIFS(sellout!N:N,sellout!G:G,Table1__4[[#This Row],[MAAN8]])</f>
        <v>10</v>
      </c>
      <c r="P1128" s="2" t="str">
        <f>IFERROR(Table1__4[[#This Row],[Actual]]/Table1__4[[#This Row],[Target]],"")</f>
        <v/>
      </c>
      <c r="Q1128" s="22" t="str">
        <f>IFERROR(IF(Table1__4[[#This Row],[Target]]&gt;0,Table1__4[[#This Row],[Target]]-Table1__4[[#This Row],[Actual]],""),"")</f>
        <v/>
      </c>
    </row>
    <row r="1129" spans="1:17" x14ac:dyDescent="0.75">
      <c r="A1129" s="22" t="s">
        <v>10</v>
      </c>
      <c r="B1129" s="22" t="s">
        <v>11</v>
      </c>
      <c r="C1129" s="22" t="s">
        <v>12</v>
      </c>
      <c r="D1129" s="22" t="s">
        <v>54</v>
      </c>
      <c r="E1129" s="22" t="s">
        <v>188</v>
      </c>
      <c r="F1129" s="22" t="s">
        <v>182</v>
      </c>
      <c r="G1129" s="22" t="s">
        <v>189</v>
      </c>
      <c r="H1129">
        <v>66107237</v>
      </c>
      <c r="I1129" s="22" t="s">
        <v>1900</v>
      </c>
      <c r="J1129" s="22" t="s">
        <v>1903</v>
      </c>
      <c r="K1129" s="22" t="str">
        <f>_xlfn.TEXTBEFORE(Table1__4[[#This Row],[ParentName]],"-")</f>
        <v>BD</v>
      </c>
      <c r="L1129" s="22" t="str">
        <f>_xlfn.XLOOKUP(Table1__4[[#This Row],[MAAN8]],ASO!F:F,ASO!H:H,"")</f>
        <v>Grocery Store</v>
      </c>
      <c r="M1129" s="22" t="str">
        <f>_xlfn.XLOOKUP(Table1__4[[#This Row],[MAAN8]],program!A:A,program!E:E,"")</f>
        <v/>
      </c>
      <c r="N1129" s="22" t="str">
        <f>_xlfn.XLOOKUP(Table1__4[[#This Row],[MAAN8]],program!A:A,program!F:F,"")</f>
        <v/>
      </c>
      <c r="O1129" s="22">
        <f>SUMIFS(sellout!N:N,sellout!G:G,Table1__4[[#This Row],[MAAN8]])</f>
        <v>42</v>
      </c>
      <c r="P1129" s="2" t="str">
        <f>IFERROR(Table1__4[[#This Row],[Actual]]/Table1__4[[#This Row],[Target]],"")</f>
        <v/>
      </c>
      <c r="Q1129" s="22" t="str">
        <f>IFERROR(IF(Table1__4[[#This Row],[Target]]&gt;0,Table1__4[[#This Row],[Target]]-Table1__4[[#This Row],[Actual]],""),"")</f>
        <v/>
      </c>
    </row>
    <row r="1130" spans="1:17" x14ac:dyDescent="0.75">
      <c r="A1130" s="22" t="s">
        <v>10</v>
      </c>
      <c r="B1130" s="22" t="s">
        <v>11</v>
      </c>
      <c r="C1130" s="22" t="s">
        <v>22</v>
      </c>
      <c r="D1130" s="22" t="s">
        <v>88</v>
      </c>
      <c r="E1130" s="22" t="s">
        <v>39</v>
      </c>
      <c r="F1130" s="22" t="s">
        <v>40</v>
      </c>
      <c r="G1130" s="22" t="s">
        <v>41</v>
      </c>
      <c r="H1130">
        <v>66100104</v>
      </c>
      <c r="I1130" s="22" t="s">
        <v>1904</v>
      </c>
      <c r="J1130" s="22" t="s">
        <v>1905</v>
      </c>
      <c r="K1130" s="22" t="str">
        <f>_xlfn.TEXTBEFORE(Table1__4[[#This Row],[ParentName]],"-")</f>
        <v>BD11</v>
      </c>
      <c r="L1130" s="22" t="str">
        <f>_xlfn.XLOOKUP(Table1__4[[#This Row],[MAAN8]],ASO!F:F,ASO!H:H,"")</f>
        <v>Grocery Store</v>
      </c>
      <c r="M1130" s="22" t="str">
        <f>_xlfn.XLOOKUP(Table1__4[[#This Row],[MAAN8]],program!A:A,program!E:E,"")</f>
        <v/>
      </c>
      <c r="N1130" s="22" t="str">
        <f>_xlfn.XLOOKUP(Table1__4[[#This Row],[MAAN8]],program!A:A,program!F:F,"")</f>
        <v/>
      </c>
      <c r="O1130" s="22">
        <f>SUMIFS(sellout!N:N,sellout!G:G,Table1__4[[#This Row],[MAAN8]])</f>
        <v>160</v>
      </c>
      <c r="P1130" s="2" t="str">
        <f>IFERROR(Table1__4[[#This Row],[Actual]]/Table1__4[[#This Row],[Target]],"")</f>
        <v/>
      </c>
      <c r="Q1130" s="22" t="str">
        <f>IFERROR(IF(Table1__4[[#This Row],[Target]]&gt;0,Table1__4[[#This Row],[Target]]-Table1__4[[#This Row],[Actual]],""),"")</f>
        <v/>
      </c>
    </row>
    <row r="1131" spans="1:17" x14ac:dyDescent="0.75">
      <c r="A1131" s="22" t="s">
        <v>10</v>
      </c>
      <c r="B1131" s="22" t="s">
        <v>11</v>
      </c>
      <c r="C1131" s="22" t="s">
        <v>12</v>
      </c>
      <c r="D1131" s="22" t="s">
        <v>122</v>
      </c>
      <c r="E1131" s="22" t="s">
        <v>717</v>
      </c>
      <c r="F1131" s="22" t="s">
        <v>237</v>
      </c>
      <c r="G1131" s="22" t="s">
        <v>718</v>
      </c>
      <c r="H1131">
        <v>66105319</v>
      </c>
      <c r="I1131" s="22" t="s">
        <v>5681</v>
      </c>
      <c r="J1131" s="22" t="s">
        <v>7801</v>
      </c>
      <c r="K1131" s="22" t="str">
        <f>_xlfn.TEXTBEFORE(Table1__4[[#This Row],[ParentName]],"-")</f>
        <v>BD10</v>
      </c>
      <c r="L1131" s="22" t="str">
        <f>_xlfn.XLOOKUP(Table1__4[[#This Row],[MAAN8]],ASO!F:F,ASO!H:H,"")</f>
        <v>Grocery Store</v>
      </c>
      <c r="M1131" s="22" t="str">
        <f>_xlfn.XLOOKUP(Table1__4[[#This Row],[MAAN8]],program!A:A,program!E:E,"")</f>
        <v/>
      </c>
      <c r="N1131" s="22" t="str">
        <f>_xlfn.XLOOKUP(Table1__4[[#This Row],[MAAN8]],program!A:A,program!F:F,"")</f>
        <v/>
      </c>
      <c r="O1131" s="22">
        <f>SUMIFS(sellout!N:N,sellout!G:G,Table1__4[[#This Row],[MAAN8]])</f>
        <v>-25</v>
      </c>
      <c r="P1131" s="2" t="str">
        <f>IFERROR(Table1__4[[#This Row],[Actual]]/Table1__4[[#This Row],[Target]],"")</f>
        <v/>
      </c>
      <c r="Q1131" s="22" t="str">
        <f>IFERROR(IF(Table1__4[[#This Row],[Target]]&gt;0,Table1__4[[#This Row],[Target]]-Table1__4[[#This Row],[Actual]],""),"")</f>
        <v/>
      </c>
    </row>
    <row r="1132" spans="1:17" x14ac:dyDescent="0.75">
      <c r="A1132" s="22" t="s">
        <v>10</v>
      </c>
      <c r="B1132" s="22" t="s">
        <v>11</v>
      </c>
      <c r="C1132" s="22" t="s">
        <v>46</v>
      </c>
      <c r="D1132" s="22" t="s">
        <v>47</v>
      </c>
      <c r="E1132" s="22" t="s">
        <v>112</v>
      </c>
      <c r="F1132" s="22" t="s">
        <v>49</v>
      </c>
      <c r="G1132" s="22" t="s">
        <v>113</v>
      </c>
      <c r="H1132">
        <v>65503138</v>
      </c>
      <c r="I1132" s="22" t="s">
        <v>1906</v>
      </c>
      <c r="J1132" s="22" t="s">
        <v>297</v>
      </c>
      <c r="K1132" s="22" t="str">
        <f>_xlfn.TEXTBEFORE(Table1__4[[#This Row],[ParentName]],"-")</f>
        <v>HMcc</v>
      </c>
      <c r="L1132" s="22" t="str">
        <f>_xlfn.XLOOKUP(Table1__4[[#This Row],[MAAN8]],ASO!F:F,ASO!H:H,"")</f>
        <v>Grocery Store</v>
      </c>
      <c r="M1132" s="22" t="str">
        <f>_xlfn.XLOOKUP(Table1__4[[#This Row],[MAAN8]],program!A:A,program!E:E,"")</f>
        <v>Target Incentive</v>
      </c>
      <c r="N1132" s="22">
        <f>_xlfn.XLOOKUP(Table1__4[[#This Row],[MAAN8]],program!A:A,program!F:F,"")</f>
        <v>60</v>
      </c>
      <c r="O1132" s="22">
        <f>SUMIFS(sellout!N:N,sellout!G:G,Table1__4[[#This Row],[MAAN8]])</f>
        <v>0</v>
      </c>
      <c r="P1132" s="2">
        <f>IFERROR(Table1__4[[#This Row],[Actual]]/Table1__4[[#This Row],[Target]],"")</f>
        <v>0</v>
      </c>
      <c r="Q1132" s="22">
        <f>IFERROR(IF(Table1__4[[#This Row],[Target]]&gt;0,Table1__4[[#This Row],[Target]]-Table1__4[[#This Row],[Actual]],""),"")</f>
        <v>60</v>
      </c>
    </row>
    <row r="1133" spans="1:17" x14ac:dyDescent="0.75">
      <c r="A1133" s="22" t="s">
        <v>10</v>
      </c>
      <c r="B1133" s="22" t="s">
        <v>11</v>
      </c>
      <c r="C1133" s="22" t="s">
        <v>12</v>
      </c>
      <c r="D1133" s="22" t="s">
        <v>122</v>
      </c>
      <c r="E1133" s="22" t="s">
        <v>244</v>
      </c>
      <c r="F1133" s="22" t="s">
        <v>124</v>
      </c>
      <c r="G1133" s="22" t="s">
        <v>245</v>
      </c>
      <c r="H1133">
        <v>66102983</v>
      </c>
      <c r="I1133" s="22" t="s">
        <v>1907</v>
      </c>
      <c r="J1133" s="22" t="s">
        <v>1908</v>
      </c>
      <c r="K1133" s="22" t="str">
        <f>_xlfn.TEXTBEFORE(Table1__4[[#This Row],[ParentName]],"-")</f>
        <v>BD10</v>
      </c>
      <c r="L1133" s="22" t="str">
        <f>_xlfn.XLOOKUP(Table1__4[[#This Row],[MAAN8]],ASO!F:F,ASO!H:H,"")</f>
        <v>Grocery Store</v>
      </c>
      <c r="M1133" s="22" t="str">
        <f>_xlfn.XLOOKUP(Table1__4[[#This Row],[MAAN8]],program!A:A,program!E:E,"")</f>
        <v/>
      </c>
      <c r="N1133" s="22" t="str">
        <f>_xlfn.XLOOKUP(Table1__4[[#This Row],[MAAN8]],program!A:A,program!F:F,"")</f>
        <v/>
      </c>
      <c r="O1133" s="22">
        <f>SUMIFS(sellout!N:N,sellout!G:G,Table1__4[[#This Row],[MAAN8]])</f>
        <v>30</v>
      </c>
      <c r="P1133" s="2" t="str">
        <f>IFERROR(Table1__4[[#This Row],[Actual]]/Table1__4[[#This Row],[Target]],"")</f>
        <v/>
      </c>
      <c r="Q1133" s="22" t="str">
        <f>IFERROR(IF(Table1__4[[#This Row],[Target]]&gt;0,Table1__4[[#This Row],[Target]]-Table1__4[[#This Row],[Actual]],""),"")</f>
        <v/>
      </c>
    </row>
    <row r="1134" spans="1:17" x14ac:dyDescent="0.75">
      <c r="A1134" s="22" t="s">
        <v>10</v>
      </c>
      <c r="B1134" s="22" t="s">
        <v>11</v>
      </c>
      <c r="C1134" s="22" t="s">
        <v>22</v>
      </c>
      <c r="D1134" s="22" t="s">
        <v>88</v>
      </c>
      <c r="E1134" s="22" t="s">
        <v>256</v>
      </c>
      <c r="F1134" s="22" t="s">
        <v>218</v>
      </c>
      <c r="G1134" s="22" t="s">
        <v>257</v>
      </c>
      <c r="H1134">
        <v>66104932</v>
      </c>
      <c r="I1134" s="22" t="s">
        <v>7063</v>
      </c>
      <c r="J1134" s="22" t="s">
        <v>7463</v>
      </c>
      <c r="K1134" s="22" t="str">
        <f>_xlfn.TEXTBEFORE(Table1__4[[#This Row],[ParentName]],"-")</f>
        <v>BD11</v>
      </c>
      <c r="L1134" s="22" t="str">
        <f>_xlfn.XLOOKUP(Table1__4[[#This Row],[MAAN8]],ASO!F:F,ASO!H:H,"")</f>
        <v/>
      </c>
      <c r="M1134" s="22" t="str">
        <f>_xlfn.XLOOKUP(Table1__4[[#This Row],[MAAN8]],program!A:A,program!E:E,"")</f>
        <v/>
      </c>
      <c r="N1134" s="22" t="str">
        <f>_xlfn.XLOOKUP(Table1__4[[#This Row],[MAAN8]],program!A:A,program!F:F,"")</f>
        <v/>
      </c>
      <c r="O1134" s="22">
        <f>SUMIFS(sellout!N:N,sellout!G:G,Table1__4[[#This Row],[MAAN8]])</f>
        <v>10</v>
      </c>
      <c r="P1134" s="2" t="str">
        <f>IFERROR(Table1__4[[#This Row],[Actual]]/Table1__4[[#This Row],[Target]],"")</f>
        <v/>
      </c>
      <c r="Q1134" s="22" t="str">
        <f>IFERROR(IF(Table1__4[[#This Row],[Target]]&gt;0,Table1__4[[#This Row],[Target]]-Table1__4[[#This Row],[Actual]],""),"")</f>
        <v/>
      </c>
    </row>
    <row r="1135" spans="1:17" x14ac:dyDescent="0.75">
      <c r="A1135" s="22" t="s">
        <v>10</v>
      </c>
      <c r="B1135" s="22" t="s">
        <v>11</v>
      </c>
      <c r="C1135" s="22" t="s">
        <v>22</v>
      </c>
      <c r="D1135" s="22" t="s">
        <v>23</v>
      </c>
      <c r="E1135" s="22" t="s">
        <v>222</v>
      </c>
      <c r="F1135" s="22" t="s">
        <v>25</v>
      </c>
      <c r="G1135" s="22" t="s">
        <v>223</v>
      </c>
      <c r="H1135">
        <v>66150723</v>
      </c>
      <c r="I1135" s="22" t="s">
        <v>1909</v>
      </c>
      <c r="J1135" s="22" t="s">
        <v>1027</v>
      </c>
      <c r="K1135" s="22" t="str">
        <f>_xlfn.TEXTBEFORE(Table1__4[[#This Row],[ParentName]],"-")</f>
        <v>BD12</v>
      </c>
      <c r="L1135" s="22" t="str">
        <f>_xlfn.XLOOKUP(Table1__4[[#This Row],[MAAN8]],ASO!F:F,ASO!H:H,"")</f>
        <v>Grocery Store - Home Delivery</v>
      </c>
      <c r="M1135" s="22" t="str">
        <f>_xlfn.XLOOKUP(Table1__4[[#This Row],[MAAN8]],program!A:A,program!E:E,"")</f>
        <v/>
      </c>
      <c r="N1135" s="22" t="str">
        <f>_xlfn.XLOOKUP(Table1__4[[#This Row],[MAAN8]],program!A:A,program!F:F,"")</f>
        <v/>
      </c>
      <c r="O1135" s="22">
        <f>SUMIFS(sellout!N:N,sellout!G:G,Table1__4[[#This Row],[MAAN8]])</f>
        <v>10</v>
      </c>
      <c r="P1135" s="2" t="str">
        <f>IFERROR(Table1__4[[#This Row],[Actual]]/Table1__4[[#This Row],[Target]],"")</f>
        <v/>
      </c>
      <c r="Q1135" s="22" t="str">
        <f>IFERROR(IF(Table1__4[[#This Row],[Target]]&gt;0,Table1__4[[#This Row],[Target]]-Table1__4[[#This Row],[Actual]],""),"")</f>
        <v/>
      </c>
    </row>
    <row r="1136" spans="1:17" x14ac:dyDescent="0.75">
      <c r="A1136" s="22" t="s">
        <v>10</v>
      </c>
      <c r="B1136" s="22" t="s">
        <v>11</v>
      </c>
      <c r="C1136" s="22" t="s">
        <v>22</v>
      </c>
      <c r="D1136" s="22" t="s">
        <v>88</v>
      </c>
      <c r="E1136" s="22" t="s">
        <v>210</v>
      </c>
      <c r="F1136" s="22" t="s">
        <v>182</v>
      </c>
      <c r="G1136" s="22" t="s">
        <v>211</v>
      </c>
      <c r="H1136">
        <v>66108211</v>
      </c>
      <c r="I1136" s="22" t="s">
        <v>1910</v>
      </c>
      <c r="J1136" s="22" t="s">
        <v>1911</v>
      </c>
      <c r="K1136" s="22" t="str">
        <f>_xlfn.TEXTBEFORE(Table1__4[[#This Row],[ParentName]],"-")</f>
        <v>BD11</v>
      </c>
      <c r="L1136" s="22" t="str">
        <f>_xlfn.XLOOKUP(Table1__4[[#This Row],[MAAN8]],ASO!F:F,ASO!H:H,"")</f>
        <v>Grocery Store</v>
      </c>
      <c r="M1136" s="22" t="str">
        <f>_xlfn.XLOOKUP(Table1__4[[#This Row],[MAAN8]],program!A:A,program!E:E,"")</f>
        <v/>
      </c>
      <c r="N1136" s="22" t="str">
        <f>_xlfn.XLOOKUP(Table1__4[[#This Row],[MAAN8]],program!A:A,program!F:F,"")</f>
        <v/>
      </c>
      <c r="O1136" s="22">
        <f>SUMIFS(sellout!N:N,sellout!G:G,Table1__4[[#This Row],[MAAN8]])</f>
        <v>25</v>
      </c>
      <c r="P1136" s="2" t="str">
        <f>IFERROR(Table1__4[[#This Row],[Actual]]/Table1__4[[#This Row],[Target]],"")</f>
        <v/>
      </c>
      <c r="Q1136" s="22" t="str">
        <f>IFERROR(IF(Table1__4[[#This Row],[Target]]&gt;0,Table1__4[[#This Row],[Target]]-Table1__4[[#This Row],[Actual]],""),"")</f>
        <v/>
      </c>
    </row>
    <row r="1137" spans="1:17" x14ac:dyDescent="0.75">
      <c r="A1137" s="22" t="s">
        <v>10</v>
      </c>
      <c r="B1137" s="22" t="s">
        <v>11</v>
      </c>
      <c r="C1137" s="22" t="s">
        <v>12</v>
      </c>
      <c r="D1137" s="22" t="s">
        <v>13</v>
      </c>
      <c r="E1137" s="22" t="s">
        <v>176</v>
      </c>
      <c r="F1137" s="22" t="s">
        <v>30</v>
      </c>
      <c r="G1137" s="22" t="s">
        <v>177</v>
      </c>
      <c r="H1137">
        <v>66102373</v>
      </c>
      <c r="I1137" s="22" t="s">
        <v>1910</v>
      </c>
      <c r="J1137" s="22" t="s">
        <v>1912</v>
      </c>
      <c r="K1137" s="22" t="str">
        <f>_xlfn.TEXTBEFORE(Table1__4[[#This Row],[ParentName]],"-")</f>
        <v>BD8</v>
      </c>
      <c r="L1137" s="22" t="str">
        <f>_xlfn.XLOOKUP(Table1__4[[#This Row],[MAAN8]],ASO!F:F,ASO!H:H,"")</f>
        <v>Grocery Store</v>
      </c>
      <c r="M1137" s="22" t="str">
        <f>_xlfn.XLOOKUP(Table1__4[[#This Row],[MAAN8]],program!A:A,program!E:E,"")</f>
        <v/>
      </c>
      <c r="N1137" s="22" t="str">
        <f>_xlfn.XLOOKUP(Table1__4[[#This Row],[MAAN8]],program!A:A,program!F:F,"")</f>
        <v/>
      </c>
      <c r="O1137" s="22">
        <f>SUMIFS(sellout!N:N,sellout!G:G,Table1__4[[#This Row],[MAAN8]])</f>
        <v>220</v>
      </c>
      <c r="P1137" s="2" t="str">
        <f>IFERROR(Table1__4[[#This Row],[Actual]]/Table1__4[[#This Row],[Target]],"")</f>
        <v/>
      </c>
      <c r="Q1137" s="22" t="str">
        <f>IFERROR(IF(Table1__4[[#This Row],[Target]]&gt;0,Table1__4[[#This Row],[Target]]-Table1__4[[#This Row],[Actual]],""),"")</f>
        <v/>
      </c>
    </row>
    <row r="1138" spans="1:17" x14ac:dyDescent="0.75">
      <c r="A1138" s="22" t="s">
        <v>10</v>
      </c>
      <c r="B1138" s="22" t="s">
        <v>11</v>
      </c>
      <c r="C1138" s="22" t="s">
        <v>12</v>
      </c>
      <c r="D1138" s="22" t="s">
        <v>122</v>
      </c>
      <c r="E1138" s="22" t="s">
        <v>357</v>
      </c>
      <c r="F1138" s="22" t="s">
        <v>150</v>
      </c>
      <c r="G1138" s="22" t="s">
        <v>358</v>
      </c>
      <c r="H1138">
        <v>66155860</v>
      </c>
      <c r="I1138" s="22" t="s">
        <v>1913</v>
      </c>
      <c r="J1138" s="22" t="s">
        <v>1915</v>
      </c>
      <c r="K1138" s="22" t="str">
        <f>_xlfn.TEXTBEFORE(Table1__4[[#This Row],[ParentName]],"-")</f>
        <v>BD10</v>
      </c>
      <c r="L1138" s="22" t="str">
        <f>_xlfn.XLOOKUP(Table1__4[[#This Row],[MAAN8]],ASO!F:F,ASO!H:H,"")</f>
        <v>Wholesaler</v>
      </c>
      <c r="M1138" s="22" t="str">
        <f>_xlfn.XLOOKUP(Table1__4[[#This Row],[MAAN8]],program!A:A,program!E:E,"")</f>
        <v/>
      </c>
      <c r="N1138" s="22" t="str">
        <f>_xlfn.XLOOKUP(Table1__4[[#This Row],[MAAN8]],program!A:A,program!F:F,"")</f>
        <v/>
      </c>
      <c r="O1138" s="22">
        <f>SUMIFS(sellout!N:N,sellout!G:G,Table1__4[[#This Row],[MAAN8]])</f>
        <v>1066</v>
      </c>
      <c r="P1138" s="2" t="str">
        <f>IFERROR(Table1__4[[#This Row],[Actual]]/Table1__4[[#This Row],[Target]],"")</f>
        <v/>
      </c>
      <c r="Q1138" s="22" t="str">
        <f>IFERROR(IF(Table1__4[[#This Row],[Target]]&gt;0,Table1__4[[#This Row],[Target]]-Table1__4[[#This Row],[Actual]],""),"")</f>
        <v/>
      </c>
    </row>
    <row r="1139" spans="1:17" x14ac:dyDescent="0.75">
      <c r="A1139" s="22" t="s">
        <v>10</v>
      </c>
      <c r="B1139" s="22" t="s">
        <v>11</v>
      </c>
      <c r="C1139" s="22" t="s">
        <v>12</v>
      </c>
      <c r="D1139" s="22" t="s">
        <v>122</v>
      </c>
      <c r="E1139" s="22" t="s">
        <v>309</v>
      </c>
      <c r="F1139" s="22" t="s">
        <v>237</v>
      </c>
      <c r="G1139" s="22" t="s">
        <v>310</v>
      </c>
      <c r="H1139">
        <v>66156376</v>
      </c>
      <c r="I1139" s="22" t="s">
        <v>1916</v>
      </c>
      <c r="J1139" s="22" t="s">
        <v>1917</v>
      </c>
      <c r="K1139" s="22" t="str">
        <f>_xlfn.TEXTBEFORE(Table1__4[[#This Row],[ParentName]],"-")</f>
        <v>BD10</v>
      </c>
      <c r="L1139" s="22" t="str">
        <f>_xlfn.XLOOKUP(Table1__4[[#This Row],[MAAN8]],ASO!F:F,ASO!H:H,"")</f>
        <v>Grocery Store - Home Delivery</v>
      </c>
      <c r="M1139" s="22" t="str">
        <f>_xlfn.XLOOKUP(Table1__4[[#This Row],[MAAN8]],program!A:A,program!E:E,"")</f>
        <v/>
      </c>
      <c r="N1139" s="22" t="str">
        <f>_xlfn.XLOOKUP(Table1__4[[#This Row],[MAAN8]],program!A:A,program!F:F,"")</f>
        <v/>
      </c>
      <c r="O1139" s="22">
        <f>SUMIFS(sellout!N:N,sellout!G:G,Table1__4[[#This Row],[MAAN8]])</f>
        <v>0</v>
      </c>
      <c r="P1139" s="2" t="str">
        <f>IFERROR(Table1__4[[#This Row],[Actual]]/Table1__4[[#This Row],[Target]],"")</f>
        <v/>
      </c>
      <c r="Q1139" s="22" t="str">
        <f>IFERROR(IF(Table1__4[[#This Row],[Target]]&gt;0,Table1__4[[#This Row],[Target]]-Table1__4[[#This Row],[Actual]],""),"")</f>
        <v/>
      </c>
    </row>
    <row r="1140" spans="1:17" x14ac:dyDescent="0.75">
      <c r="A1140" s="22" t="s">
        <v>10</v>
      </c>
      <c r="B1140" s="22" t="s">
        <v>11</v>
      </c>
      <c r="C1140" s="22" t="s">
        <v>46</v>
      </c>
      <c r="D1140" s="22" t="s">
        <v>76</v>
      </c>
      <c r="E1140" s="22" t="s">
        <v>270</v>
      </c>
      <c r="F1140" s="22" t="s">
        <v>49</v>
      </c>
      <c r="G1140" s="22" t="s">
        <v>271</v>
      </c>
      <c r="H1140">
        <v>65508822</v>
      </c>
      <c r="I1140" s="22" t="s">
        <v>1918</v>
      </c>
      <c r="J1140" s="22" t="s">
        <v>1919</v>
      </c>
      <c r="K1140" s="22" t="str">
        <f>_xlfn.TEXTBEFORE(Table1__4[[#This Row],[ParentName]],"-")</f>
        <v>PC</v>
      </c>
      <c r="L1140" s="22" t="str">
        <f>_xlfn.XLOOKUP(Table1__4[[#This Row],[MAAN8]],ASO!F:F,ASO!H:H,"")</f>
        <v>Grocery Store</v>
      </c>
      <c r="M1140" s="22" t="str">
        <f>_xlfn.XLOOKUP(Table1__4[[#This Row],[MAAN8]],program!A:A,program!E:E,"")</f>
        <v>Target Incentive</v>
      </c>
      <c r="N1140" s="22">
        <f>_xlfn.XLOOKUP(Table1__4[[#This Row],[MAAN8]],program!A:A,program!F:F,"")</f>
        <v>200</v>
      </c>
      <c r="O1140" s="22">
        <f>SUMIFS(sellout!N:N,sellout!G:G,Table1__4[[#This Row],[MAAN8]])</f>
        <v>20</v>
      </c>
      <c r="P1140" s="2">
        <f>IFERROR(Table1__4[[#This Row],[Actual]]/Table1__4[[#This Row],[Target]],"")</f>
        <v>0.1</v>
      </c>
      <c r="Q1140" s="22">
        <f>IFERROR(IF(Table1__4[[#This Row],[Target]]&gt;0,Table1__4[[#This Row],[Target]]-Table1__4[[#This Row],[Actual]],""),"")</f>
        <v>180</v>
      </c>
    </row>
    <row r="1141" spans="1:17" x14ac:dyDescent="0.75">
      <c r="A1141" s="22" t="s">
        <v>10</v>
      </c>
      <c r="B1141" s="22" t="s">
        <v>11</v>
      </c>
      <c r="C1141" s="22" t="s">
        <v>46</v>
      </c>
      <c r="D1141" s="22" t="s">
        <v>76</v>
      </c>
      <c r="E1141" s="22" t="s">
        <v>270</v>
      </c>
      <c r="F1141" s="22" t="s">
        <v>49</v>
      </c>
      <c r="G1141" s="22" t="s">
        <v>271</v>
      </c>
      <c r="H1141">
        <v>65527175</v>
      </c>
      <c r="I1141" s="22" t="s">
        <v>1920</v>
      </c>
      <c r="J1141" s="22" t="s">
        <v>1921</v>
      </c>
      <c r="K1141" s="22" t="str">
        <f>_xlfn.TEXTBEFORE(Table1__4[[#This Row],[ParentName]],"-")</f>
        <v>PC</v>
      </c>
      <c r="L1141" s="22" t="str">
        <f>_xlfn.XLOOKUP(Table1__4[[#This Row],[MAAN8]],ASO!F:F,ASO!H:H,"")</f>
        <v>Grocery Store</v>
      </c>
      <c r="M1141" s="22" t="str">
        <f>_xlfn.XLOOKUP(Table1__4[[#This Row],[MAAN8]],program!A:A,program!E:E,"")</f>
        <v>Target Incentive</v>
      </c>
      <c r="N1141" s="22">
        <f>_xlfn.XLOOKUP(Table1__4[[#This Row],[MAAN8]],program!A:A,program!F:F,"")</f>
        <v>200</v>
      </c>
      <c r="O1141" s="22">
        <f>SUMIFS(sellout!N:N,sellout!G:G,Table1__4[[#This Row],[MAAN8]])</f>
        <v>30</v>
      </c>
      <c r="P1141" s="2">
        <f>IFERROR(Table1__4[[#This Row],[Actual]]/Table1__4[[#This Row],[Target]],"")</f>
        <v>0.15</v>
      </c>
      <c r="Q1141" s="22">
        <f>IFERROR(IF(Table1__4[[#This Row],[Target]]&gt;0,Table1__4[[#This Row],[Target]]-Table1__4[[#This Row],[Actual]],""),"")</f>
        <v>170</v>
      </c>
    </row>
    <row r="1142" spans="1:17" x14ac:dyDescent="0.75">
      <c r="A1142" s="22" t="s">
        <v>10</v>
      </c>
      <c r="B1142" s="22" t="s">
        <v>11</v>
      </c>
      <c r="C1142" s="22" t="s">
        <v>22</v>
      </c>
      <c r="D1142" s="22" t="s">
        <v>88</v>
      </c>
      <c r="E1142" s="22" t="s">
        <v>447</v>
      </c>
      <c r="F1142" s="22" t="s">
        <v>218</v>
      </c>
      <c r="G1142" s="22" t="s">
        <v>448</v>
      </c>
      <c r="H1142">
        <v>66151942</v>
      </c>
      <c r="I1142" s="22" t="s">
        <v>8128</v>
      </c>
      <c r="J1142" s="22" t="s">
        <v>8129</v>
      </c>
      <c r="K1142" s="22" t="str">
        <f>_xlfn.TEXTBEFORE(Table1__4[[#This Row],[ParentName]],"-")</f>
        <v>BD11</v>
      </c>
      <c r="L1142" s="22" t="str">
        <f>_xlfn.XLOOKUP(Table1__4[[#This Row],[MAAN8]],ASO!F:F,ASO!H:H,"")</f>
        <v/>
      </c>
      <c r="M1142" s="22" t="str">
        <f>_xlfn.XLOOKUP(Table1__4[[#This Row],[MAAN8]],program!A:A,program!E:E,"")</f>
        <v/>
      </c>
      <c r="N1142" s="22" t="str">
        <f>_xlfn.XLOOKUP(Table1__4[[#This Row],[MAAN8]],program!A:A,program!F:F,"")</f>
        <v/>
      </c>
      <c r="O1142" s="22">
        <f>SUMIFS(sellout!N:N,sellout!G:G,Table1__4[[#This Row],[MAAN8]])</f>
        <v>0</v>
      </c>
      <c r="P1142" s="2" t="str">
        <f>IFERROR(Table1__4[[#This Row],[Actual]]/Table1__4[[#This Row],[Target]],"")</f>
        <v/>
      </c>
      <c r="Q1142" s="22" t="str">
        <f>IFERROR(IF(Table1__4[[#This Row],[Target]]&gt;0,Table1__4[[#This Row],[Target]]-Table1__4[[#This Row],[Actual]],""),"")</f>
        <v/>
      </c>
    </row>
    <row r="1143" spans="1:17" x14ac:dyDescent="0.75">
      <c r="A1143" s="22" t="s">
        <v>10</v>
      </c>
      <c r="B1143" s="22" t="s">
        <v>11</v>
      </c>
      <c r="C1143" s="22" t="s">
        <v>22</v>
      </c>
      <c r="D1143" s="22" t="s">
        <v>23</v>
      </c>
      <c r="E1143" s="22" t="s">
        <v>252</v>
      </c>
      <c r="F1143" s="22" t="s">
        <v>25</v>
      </c>
      <c r="G1143" s="22" t="s">
        <v>253</v>
      </c>
      <c r="H1143">
        <v>66112913</v>
      </c>
      <c r="I1143" s="22" t="s">
        <v>1922</v>
      </c>
      <c r="J1143" s="22" t="s">
        <v>1923</v>
      </c>
      <c r="K1143" s="22" t="str">
        <f>_xlfn.TEXTBEFORE(Table1__4[[#This Row],[ParentName]],"-")</f>
        <v>BD12</v>
      </c>
      <c r="L1143" s="22" t="str">
        <f>_xlfn.XLOOKUP(Table1__4[[#This Row],[MAAN8]],ASO!F:F,ASO!H:H,"")</f>
        <v>Grocery Store</v>
      </c>
      <c r="M1143" s="22" t="str">
        <f>_xlfn.XLOOKUP(Table1__4[[#This Row],[MAAN8]],program!A:A,program!E:E,"")</f>
        <v/>
      </c>
      <c r="N1143" s="22" t="str">
        <f>_xlfn.XLOOKUP(Table1__4[[#This Row],[MAAN8]],program!A:A,program!F:F,"")</f>
        <v/>
      </c>
      <c r="O1143" s="22">
        <f>SUMIFS(sellout!N:N,sellout!G:G,Table1__4[[#This Row],[MAAN8]])</f>
        <v>200</v>
      </c>
      <c r="P1143" s="2" t="str">
        <f>IFERROR(Table1__4[[#This Row],[Actual]]/Table1__4[[#This Row],[Target]],"")</f>
        <v/>
      </c>
      <c r="Q1143" s="22" t="str">
        <f>IFERROR(IF(Table1__4[[#This Row],[Target]]&gt;0,Table1__4[[#This Row],[Target]]-Table1__4[[#This Row],[Actual]],""),"")</f>
        <v/>
      </c>
    </row>
    <row r="1144" spans="1:17" x14ac:dyDescent="0.75">
      <c r="A1144" s="22" t="s">
        <v>10</v>
      </c>
      <c r="B1144" s="22" t="s">
        <v>11</v>
      </c>
      <c r="C1144" s="22" t="s">
        <v>22</v>
      </c>
      <c r="D1144" s="22" t="s">
        <v>23</v>
      </c>
      <c r="E1144" s="22" t="s">
        <v>84</v>
      </c>
      <c r="F1144" s="22" t="s">
        <v>63</v>
      </c>
      <c r="G1144" s="22" t="s">
        <v>85</v>
      </c>
      <c r="H1144">
        <v>66111506</v>
      </c>
      <c r="I1144" s="22" t="s">
        <v>1925</v>
      </c>
      <c r="J1144" s="22" t="s">
        <v>1926</v>
      </c>
      <c r="K1144" s="22" t="str">
        <f>_xlfn.TEXTBEFORE(Table1__4[[#This Row],[ParentName]],"-")</f>
        <v>BD12</v>
      </c>
      <c r="L1144" s="22" t="str">
        <f>_xlfn.XLOOKUP(Table1__4[[#This Row],[MAAN8]],ASO!F:F,ASO!H:H,"")</f>
        <v>Grocery Store</v>
      </c>
      <c r="M1144" s="22" t="str">
        <f>_xlfn.XLOOKUP(Table1__4[[#This Row],[MAAN8]],program!A:A,program!E:E,"")</f>
        <v/>
      </c>
      <c r="N1144" s="22" t="str">
        <f>_xlfn.XLOOKUP(Table1__4[[#This Row],[MAAN8]],program!A:A,program!F:F,"")</f>
        <v/>
      </c>
      <c r="O1144" s="22">
        <f>SUMIFS(sellout!N:N,sellout!G:G,Table1__4[[#This Row],[MAAN8]])</f>
        <v>3</v>
      </c>
      <c r="P1144" s="2" t="str">
        <f>IFERROR(Table1__4[[#This Row],[Actual]]/Table1__4[[#This Row],[Target]],"")</f>
        <v/>
      </c>
      <c r="Q1144" s="22" t="str">
        <f>IFERROR(IF(Table1__4[[#This Row],[Target]]&gt;0,Table1__4[[#This Row],[Target]]-Table1__4[[#This Row],[Actual]],""),"")</f>
        <v/>
      </c>
    </row>
    <row r="1145" spans="1:17" x14ac:dyDescent="0.75">
      <c r="A1145" s="22" t="s">
        <v>10</v>
      </c>
      <c r="B1145" s="22" t="s">
        <v>11</v>
      </c>
      <c r="C1145" s="22" t="s">
        <v>22</v>
      </c>
      <c r="D1145" s="22" t="s">
        <v>23</v>
      </c>
      <c r="E1145" s="22" t="s">
        <v>84</v>
      </c>
      <c r="F1145" s="22" t="s">
        <v>63</v>
      </c>
      <c r="G1145" s="22" t="s">
        <v>85</v>
      </c>
      <c r="H1145">
        <v>66150890</v>
      </c>
      <c r="I1145" s="22" t="s">
        <v>1927</v>
      </c>
      <c r="J1145" s="22" t="s">
        <v>1928</v>
      </c>
      <c r="K1145" s="22" t="str">
        <f>_xlfn.TEXTBEFORE(Table1__4[[#This Row],[ParentName]],"-")</f>
        <v>BD12</v>
      </c>
      <c r="L1145" s="22" t="str">
        <f>_xlfn.XLOOKUP(Table1__4[[#This Row],[MAAN8]],ASO!F:F,ASO!H:H,"")</f>
        <v>Grocery Store</v>
      </c>
      <c r="M1145" s="22" t="str">
        <f>_xlfn.XLOOKUP(Table1__4[[#This Row],[MAAN8]],program!A:A,program!E:E,"")</f>
        <v/>
      </c>
      <c r="N1145" s="22" t="str">
        <f>_xlfn.XLOOKUP(Table1__4[[#This Row],[MAAN8]],program!A:A,program!F:F,"")</f>
        <v/>
      </c>
      <c r="O1145" s="22">
        <f>SUMIFS(sellout!N:N,sellout!G:G,Table1__4[[#This Row],[MAAN8]])</f>
        <v>3</v>
      </c>
      <c r="P1145" s="2" t="str">
        <f>IFERROR(Table1__4[[#This Row],[Actual]]/Table1__4[[#This Row],[Target]],"")</f>
        <v/>
      </c>
      <c r="Q1145" s="22" t="str">
        <f>IFERROR(IF(Table1__4[[#This Row],[Target]]&gt;0,Table1__4[[#This Row],[Target]]-Table1__4[[#This Row],[Actual]],""),"")</f>
        <v/>
      </c>
    </row>
    <row r="1146" spans="1:17" x14ac:dyDescent="0.75">
      <c r="A1146" s="22" t="s">
        <v>10</v>
      </c>
      <c r="B1146" s="22" t="s">
        <v>11</v>
      </c>
      <c r="C1146" s="22" t="s">
        <v>12</v>
      </c>
      <c r="D1146" s="22" t="s">
        <v>54</v>
      </c>
      <c r="E1146" s="22" t="s">
        <v>29</v>
      </c>
      <c r="F1146" s="22" t="s">
        <v>30</v>
      </c>
      <c r="G1146" s="22" t="s">
        <v>31</v>
      </c>
      <c r="H1146">
        <v>66102522</v>
      </c>
      <c r="I1146" s="22" t="s">
        <v>7148</v>
      </c>
      <c r="J1146" s="22" t="s">
        <v>7464</v>
      </c>
      <c r="K1146" s="22" t="str">
        <f>_xlfn.TEXTBEFORE(Table1__4[[#This Row],[ParentName]],"-")</f>
        <v>BD</v>
      </c>
      <c r="L1146" s="22" t="str">
        <f>_xlfn.XLOOKUP(Table1__4[[#This Row],[MAAN8]],ASO!F:F,ASO!H:H,"")</f>
        <v/>
      </c>
      <c r="M1146" s="22" t="str">
        <f>_xlfn.XLOOKUP(Table1__4[[#This Row],[MAAN8]],program!A:A,program!E:E,"")</f>
        <v/>
      </c>
      <c r="N1146" s="22" t="str">
        <f>_xlfn.XLOOKUP(Table1__4[[#This Row],[MAAN8]],program!A:A,program!F:F,"")</f>
        <v/>
      </c>
      <c r="O1146" s="22">
        <f>SUMIFS(sellout!N:N,sellout!G:G,Table1__4[[#This Row],[MAAN8]])</f>
        <v>10</v>
      </c>
      <c r="P1146" s="2" t="str">
        <f>IFERROR(Table1__4[[#This Row],[Actual]]/Table1__4[[#This Row],[Target]],"")</f>
        <v/>
      </c>
      <c r="Q1146" s="22" t="str">
        <f>IFERROR(IF(Table1__4[[#This Row],[Target]]&gt;0,Table1__4[[#This Row],[Target]]-Table1__4[[#This Row],[Actual]],""),"")</f>
        <v/>
      </c>
    </row>
    <row r="1147" spans="1:17" x14ac:dyDescent="0.75">
      <c r="A1147" s="22" t="s">
        <v>10</v>
      </c>
      <c r="B1147" s="22" t="s">
        <v>11</v>
      </c>
      <c r="C1147" s="22" t="s">
        <v>12</v>
      </c>
      <c r="D1147" s="22" t="s">
        <v>54</v>
      </c>
      <c r="E1147" s="22" t="s">
        <v>176</v>
      </c>
      <c r="F1147" s="22" t="s">
        <v>30</v>
      </c>
      <c r="G1147" s="22" t="s">
        <v>177</v>
      </c>
      <c r="H1147">
        <v>66113085</v>
      </c>
      <c r="I1147" s="22" t="s">
        <v>1929</v>
      </c>
      <c r="J1147" s="22" t="s">
        <v>1930</v>
      </c>
      <c r="K1147" s="22" t="str">
        <f>_xlfn.TEXTBEFORE(Table1__4[[#This Row],[ParentName]],"-")</f>
        <v>BD</v>
      </c>
      <c r="L1147" s="22" t="str">
        <f>_xlfn.XLOOKUP(Table1__4[[#This Row],[MAAN8]],ASO!F:F,ASO!H:H,"")</f>
        <v>Wholesaler</v>
      </c>
      <c r="M1147" s="22" t="str">
        <f>_xlfn.XLOOKUP(Table1__4[[#This Row],[MAAN8]],program!A:A,program!E:E,"")</f>
        <v/>
      </c>
      <c r="N1147" s="22" t="str">
        <f>_xlfn.XLOOKUP(Table1__4[[#This Row],[MAAN8]],program!A:A,program!F:F,"")</f>
        <v/>
      </c>
      <c r="O1147" s="22">
        <f>SUMIFS(sellout!N:N,sellout!G:G,Table1__4[[#This Row],[MAAN8]])</f>
        <v>5</v>
      </c>
      <c r="P1147" s="2" t="str">
        <f>IFERROR(Table1__4[[#This Row],[Actual]]/Table1__4[[#This Row],[Target]],"")</f>
        <v/>
      </c>
      <c r="Q1147" s="22" t="str">
        <f>IFERROR(IF(Table1__4[[#This Row],[Target]]&gt;0,Table1__4[[#This Row],[Target]]-Table1__4[[#This Row],[Actual]],""),"")</f>
        <v/>
      </c>
    </row>
    <row r="1148" spans="1:17" x14ac:dyDescent="0.75">
      <c r="A1148" s="22" t="s">
        <v>10</v>
      </c>
      <c r="B1148" s="22" t="s">
        <v>11</v>
      </c>
      <c r="C1148" s="22" t="s">
        <v>12</v>
      </c>
      <c r="D1148" s="22" t="s">
        <v>54</v>
      </c>
      <c r="E1148" s="22" t="s">
        <v>97</v>
      </c>
      <c r="F1148" s="22" t="s">
        <v>30</v>
      </c>
      <c r="G1148" s="22" t="s">
        <v>98</v>
      </c>
      <c r="H1148">
        <v>66101322</v>
      </c>
      <c r="I1148" s="22" t="s">
        <v>1929</v>
      </c>
      <c r="J1148" s="22" t="s">
        <v>1931</v>
      </c>
      <c r="K1148" s="22" t="str">
        <f>_xlfn.TEXTBEFORE(Table1__4[[#This Row],[ParentName]],"-")</f>
        <v>BD</v>
      </c>
      <c r="L1148" s="22" t="str">
        <f>_xlfn.XLOOKUP(Table1__4[[#This Row],[MAAN8]],ASO!F:F,ASO!H:H,"")</f>
        <v>Grocery Store</v>
      </c>
      <c r="M1148" s="22" t="str">
        <f>_xlfn.XLOOKUP(Table1__4[[#This Row],[MAAN8]],program!A:A,program!E:E,"")</f>
        <v/>
      </c>
      <c r="N1148" s="22" t="str">
        <f>_xlfn.XLOOKUP(Table1__4[[#This Row],[MAAN8]],program!A:A,program!F:F,"")</f>
        <v/>
      </c>
      <c r="O1148" s="22">
        <f>SUMIFS(sellout!N:N,sellout!G:G,Table1__4[[#This Row],[MAAN8]])</f>
        <v>0</v>
      </c>
      <c r="P1148" s="2" t="str">
        <f>IFERROR(Table1__4[[#This Row],[Actual]]/Table1__4[[#This Row],[Target]],"")</f>
        <v/>
      </c>
      <c r="Q1148" s="22" t="str">
        <f>IFERROR(IF(Table1__4[[#This Row],[Target]]&gt;0,Table1__4[[#This Row],[Target]]-Table1__4[[#This Row],[Actual]],""),"")</f>
        <v/>
      </c>
    </row>
    <row r="1149" spans="1:17" x14ac:dyDescent="0.75">
      <c r="A1149" s="22" t="s">
        <v>10</v>
      </c>
      <c r="B1149" s="22" t="s">
        <v>11</v>
      </c>
      <c r="C1149" s="22" t="s">
        <v>22</v>
      </c>
      <c r="D1149" s="22" t="s">
        <v>88</v>
      </c>
      <c r="E1149" s="22" t="s">
        <v>217</v>
      </c>
      <c r="F1149" s="22" t="s">
        <v>218</v>
      </c>
      <c r="G1149" s="22" t="s">
        <v>219</v>
      </c>
      <c r="H1149">
        <v>66104242</v>
      </c>
      <c r="I1149" s="22" t="s">
        <v>1932</v>
      </c>
      <c r="J1149" s="22" t="s">
        <v>1933</v>
      </c>
      <c r="K1149" s="22" t="str">
        <f>_xlfn.TEXTBEFORE(Table1__4[[#This Row],[ParentName]],"-")</f>
        <v>BD11</v>
      </c>
      <c r="L1149" s="22" t="str">
        <f>_xlfn.XLOOKUP(Table1__4[[#This Row],[MAAN8]],ASO!F:F,ASO!H:H,"")</f>
        <v>Grocery Store</v>
      </c>
      <c r="M1149" s="22" t="str">
        <f>_xlfn.XLOOKUP(Table1__4[[#This Row],[MAAN8]],program!A:A,program!E:E,"")</f>
        <v/>
      </c>
      <c r="N1149" s="22" t="str">
        <f>_xlfn.XLOOKUP(Table1__4[[#This Row],[MAAN8]],program!A:A,program!F:F,"")</f>
        <v/>
      </c>
      <c r="O1149" s="22">
        <f>SUMIFS(sellout!N:N,sellout!G:G,Table1__4[[#This Row],[MAAN8]])</f>
        <v>25</v>
      </c>
      <c r="P1149" s="2" t="str">
        <f>IFERROR(Table1__4[[#This Row],[Actual]]/Table1__4[[#This Row],[Target]],"")</f>
        <v/>
      </c>
      <c r="Q1149" s="22" t="str">
        <f>IFERROR(IF(Table1__4[[#This Row],[Target]]&gt;0,Table1__4[[#This Row],[Target]]-Table1__4[[#This Row],[Actual]],""),"")</f>
        <v/>
      </c>
    </row>
    <row r="1150" spans="1:17" x14ac:dyDescent="0.75">
      <c r="A1150" s="22" t="s">
        <v>10</v>
      </c>
      <c r="B1150" s="22" t="s">
        <v>11</v>
      </c>
      <c r="C1150" s="22" t="s">
        <v>22</v>
      </c>
      <c r="D1150" s="22" t="s">
        <v>23</v>
      </c>
      <c r="E1150" s="22" t="s">
        <v>84</v>
      </c>
      <c r="F1150" s="22" t="s">
        <v>63</v>
      </c>
      <c r="G1150" s="22" t="s">
        <v>85</v>
      </c>
      <c r="H1150">
        <v>66155886</v>
      </c>
      <c r="I1150" s="22" t="s">
        <v>1932</v>
      </c>
      <c r="J1150" s="22" t="s">
        <v>1934</v>
      </c>
      <c r="K1150" s="22" t="str">
        <f>_xlfn.TEXTBEFORE(Table1__4[[#This Row],[ParentName]],"-")</f>
        <v>BD12</v>
      </c>
      <c r="L1150" s="22" t="str">
        <f>_xlfn.XLOOKUP(Table1__4[[#This Row],[MAAN8]],ASO!F:F,ASO!H:H,"")</f>
        <v>Grocery Store</v>
      </c>
      <c r="M1150" s="22" t="str">
        <f>_xlfn.XLOOKUP(Table1__4[[#This Row],[MAAN8]],program!A:A,program!E:E,"")</f>
        <v/>
      </c>
      <c r="N1150" s="22" t="str">
        <f>_xlfn.XLOOKUP(Table1__4[[#This Row],[MAAN8]],program!A:A,program!F:F,"")</f>
        <v/>
      </c>
      <c r="O1150" s="22">
        <f>SUMIFS(sellout!N:N,sellout!G:G,Table1__4[[#This Row],[MAAN8]])</f>
        <v>0</v>
      </c>
      <c r="P1150" s="2" t="str">
        <f>IFERROR(Table1__4[[#This Row],[Actual]]/Table1__4[[#This Row],[Target]],"")</f>
        <v/>
      </c>
      <c r="Q1150" s="22" t="str">
        <f>IFERROR(IF(Table1__4[[#This Row],[Target]]&gt;0,Table1__4[[#This Row],[Target]]-Table1__4[[#This Row],[Actual]],""),"")</f>
        <v/>
      </c>
    </row>
    <row r="1151" spans="1:17" x14ac:dyDescent="0.75">
      <c r="A1151" s="22" t="s">
        <v>10</v>
      </c>
      <c r="B1151" s="22" t="s">
        <v>11</v>
      </c>
      <c r="C1151" s="22" t="s">
        <v>12</v>
      </c>
      <c r="D1151" s="22" t="s">
        <v>122</v>
      </c>
      <c r="E1151" s="22" t="s">
        <v>236</v>
      </c>
      <c r="F1151" s="22" t="s">
        <v>237</v>
      </c>
      <c r="G1151" s="22" t="s">
        <v>7381</v>
      </c>
      <c r="H1151">
        <v>66105559</v>
      </c>
      <c r="I1151" s="22" t="s">
        <v>1932</v>
      </c>
      <c r="J1151" s="22" t="s">
        <v>1935</v>
      </c>
      <c r="K1151" s="22" t="str">
        <f>_xlfn.TEXTBEFORE(Table1__4[[#This Row],[ParentName]],"-")</f>
        <v>BD10</v>
      </c>
      <c r="L1151" s="22" t="str">
        <f>_xlfn.XLOOKUP(Table1__4[[#This Row],[MAAN8]],ASO!F:F,ASO!H:H,"")</f>
        <v>Grocery Store - Home Delivery</v>
      </c>
      <c r="M1151" s="22" t="str">
        <f>_xlfn.XLOOKUP(Table1__4[[#This Row],[MAAN8]],program!A:A,program!E:E,"")</f>
        <v/>
      </c>
      <c r="N1151" s="22" t="str">
        <f>_xlfn.XLOOKUP(Table1__4[[#This Row],[MAAN8]],program!A:A,program!F:F,"")</f>
        <v/>
      </c>
      <c r="O1151" s="22">
        <f>SUMIFS(sellout!N:N,sellout!G:G,Table1__4[[#This Row],[MAAN8]])</f>
        <v>60</v>
      </c>
      <c r="P1151" s="2" t="str">
        <f>IFERROR(Table1__4[[#This Row],[Actual]]/Table1__4[[#This Row],[Target]],"")</f>
        <v/>
      </c>
      <c r="Q1151" s="22" t="str">
        <f>IFERROR(IF(Table1__4[[#This Row],[Target]]&gt;0,Table1__4[[#This Row],[Target]]-Table1__4[[#This Row],[Actual]],""),"")</f>
        <v/>
      </c>
    </row>
    <row r="1152" spans="1:17" x14ac:dyDescent="0.75">
      <c r="A1152" s="22" t="s">
        <v>10</v>
      </c>
      <c r="B1152" s="22" t="s">
        <v>11</v>
      </c>
      <c r="C1152" s="22" t="s">
        <v>12</v>
      </c>
      <c r="D1152" s="22" t="s">
        <v>54</v>
      </c>
      <c r="E1152" s="22" t="s">
        <v>438</v>
      </c>
      <c r="F1152" s="22" t="s">
        <v>40</v>
      </c>
      <c r="G1152" s="22" t="s">
        <v>439</v>
      </c>
      <c r="H1152">
        <v>66105659</v>
      </c>
      <c r="I1152" s="22" t="s">
        <v>1932</v>
      </c>
      <c r="J1152" s="22" t="s">
        <v>7465</v>
      </c>
      <c r="K1152" s="22" t="str">
        <f>_xlfn.TEXTBEFORE(Table1__4[[#This Row],[ParentName]],"-")</f>
        <v>BD</v>
      </c>
      <c r="L1152" s="22" t="str">
        <f>_xlfn.XLOOKUP(Table1__4[[#This Row],[MAAN8]],ASO!F:F,ASO!H:H,"")</f>
        <v/>
      </c>
      <c r="M1152" s="22" t="str">
        <f>_xlfn.XLOOKUP(Table1__4[[#This Row],[MAAN8]],program!A:A,program!E:E,"")</f>
        <v/>
      </c>
      <c r="N1152" s="22" t="str">
        <f>_xlfn.XLOOKUP(Table1__4[[#This Row],[MAAN8]],program!A:A,program!F:F,"")</f>
        <v/>
      </c>
      <c r="O1152" s="22">
        <f>SUMIFS(sellout!N:N,sellout!G:G,Table1__4[[#This Row],[MAAN8]])</f>
        <v>0</v>
      </c>
      <c r="P1152" s="2" t="str">
        <f>IFERROR(Table1__4[[#This Row],[Actual]]/Table1__4[[#This Row],[Target]],"")</f>
        <v/>
      </c>
      <c r="Q1152" s="22" t="str">
        <f>IFERROR(IF(Table1__4[[#This Row],[Target]]&gt;0,Table1__4[[#This Row],[Target]]-Table1__4[[#This Row],[Actual]],""),"")</f>
        <v/>
      </c>
    </row>
    <row r="1153" spans="1:17" x14ac:dyDescent="0.75">
      <c r="A1153" s="22" t="s">
        <v>10</v>
      </c>
      <c r="B1153" s="22" t="s">
        <v>11</v>
      </c>
      <c r="C1153" s="22" t="s">
        <v>22</v>
      </c>
      <c r="D1153" s="22" t="s">
        <v>88</v>
      </c>
      <c r="E1153" s="22" t="s">
        <v>181</v>
      </c>
      <c r="F1153" s="22" t="s">
        <v>182</v>
      </c>
      <c r="G1153" s="22" t="s">
        <v>183</v>
      </c>
      <c r="H1153">
        <v>66151921</v>
      </c>
      <c r="I1153" s="22" t="s">
        <v>1936</v>
      </c>
      <c r="J1153" s="22" t="s">
        <v>1937</v>
      </c>
      <c r="K1153" s="22" t="str">
        <f>_xlfn.TEXTBEFORE(Table1__4[[#This Row],[ParentName]],"-")</f>
        <v>BD11</v>
      </c>
      <c r="L1153" s="22" t="str">
        <f>_xlfn.XLOOKUP(Table1__4[[#This Row],[MAAN8]],ASO!F:F,ASO!H:H,"")</f>
        <v>Grocery Store</v>
      </c>
      <c r="M1153" s="22" t="str">
        <f>_xlfn.XLOOKUP(Table1__4[[#This Row],[MAAN8]],program!A:A,program!E:E,"")</f>
        <v/>
      </c>
      <c r="N1153" s="22" t="str">
        <f>_xlfn.XLOOKUP(Table1__4[[#This Row],[MAAN8]],program!A:A,program!F:F,"")</f>
        <v/>
      </c>
      <c r="O1153" s="22">
        <f>SUMIFS(sellout!N:N,sellout!G:G,Table1__4[[#This Row],[MAAN8]])</f>
        <v>67</v>
      </c>
      <c r="P1153" s="2" t="str">
        <f>IFERROR(Table1__4[[#This Row],[Actual]]/Table1__4[[#This Row],[Target]],"")</f>
        <v/>
      </c>
      <c r="Q1153" s="22" t="str">
        <f>IFERROR(IF(Table1__4[[#This Row],[Target]]&gt;0,Table1__4[[#This Row],[Target]]-Table1__4[[#This Row],[Actual]],""),"")</f>
        <v/>
      </c>
    </row>
    <row r="1154" spans="1:17" x14ac:dyDescent="0.75">
      <c r="A1154" s="22" t="s">
        <v>10</v>
      </c>
      <c r="B1154" s="22" t="s">
        <v>11</v>
      </c>
      <c r="C1154" s="22" t="s">
        <v>12</v>
      </c>
      <c r="D1154" s="22" t="s">
        <v>122</v>
      </c>
      <c r="E1154" s="22" t="s">
        <v>123</v>
      </c>
      <c r="F1154" s="22" t="s">
        <v>124</v>
      </c>
      <c r="G1154" s="22" t="s">
        <v>125</v>
      </c>
      <c r="H1154">
        <v>66113236</v>
      </c>
      <c r="I1154" s="22" t="s">
        <v>7655</v>
      </c>
      <c r="J1154" s="22" t="s">
        <v>1938</v>
      </c>
      <c r="K1154" s="22" t="str">
        <f>_xlfn.TEXTBEFORE(Table1__4[[#This Row],[ParentName]],"-")</f>
        <v>BD10</v>
      </c>
      <c r="L1154" s="22" t="str">
        <f>_xlfn.XLOOKUP(Table1__4[[#This Row],[MAAN8]],ASO!F:F,ASO!H:H,"")</f>
        <v>Quan Nhau Mainstream</v>
      </c>
      <c r="M1154" s="22" t="str">
        <f>_xlfn.XLOOKUP(Table1__4[[#This Row],[MAAN8]],program!A:A,program!E:E,"")</f>
        <v/>
      </c>
      <c r="N1154" s="22" t="str">
        <f>_xlfn.XLOOKUP(Table1__4[[#This Row],[MAAN8]],program!A:A,program!F:F,"")</f>
        <v/>
      </c>
      <c r="O1154" s="22">
        <f>SUMIFS(sellout!N:N,sellout!G:G,Table1__4[[#This Row],[MAAN8]])</f>
        <v>0</v>
      </c>
      <c r="P1154" s="2" t="str">
        <f>IFERROR(Table1__4[[#This Row],[Actual]]/Table1__4[[#This Row],[Target]],"")</f>
        <v/>
      </c>
      <c r="Q1154" s="22" t="str">
        <f>IFERROR(IF(Table1__4[[#This Row],[Target]]&gt;0,Table1__4[[#This Row],[Target]]-Table1__4[[#This Row],[Actual]],""),"")</f>
        <v/>
      </c>
    </row>
    <row r="1155" spans="1:17" x14ac:dyDescent="0.75">
      <c r="A1155" s="22" t="s">
        <v>10</v>
      </c>
      <c r="B1155" s="22" t="s">
        <v>11</v>
      </c>
      <c r="C1155" s="22" t="s">
        <v>22</v>
      </c>
      <c r="D1155" s="22" t="s">
        <v>88</v>
      </c>
      <c r="E1155" s="22" t="s">
        <v>128</v>
      </c>
      <c r="F1155" s="22" t="s">
        <v>30</v>
      </c>
      <c r="G1155" s="22" t="s">
        <v>129</v>
      </c>
      <c r="H1155">
        <v>66112539</v>
      </c>
      <c r="I1155" s="22" t="s">
        <v>1939</v>
      </c>
      <c r="J1155" s="22" t="s">
        <v>1940</v>
      </c>
      <c r="K1155" s="22" t="str">
        <f>_xlfn.TEXTBEFORE(Table1__4[[#This Row],[ParentName]],"-")</f>
        <v>BD11</v>
      </c>
      <c r="L1155" s="22" t="str">
        <f>_xlfn.XLOOKUP(Table1__4[[#This Row],[MAAN8]],ASO!F:F,ASO!H:H,"")</f>
        <v>Quan Nhau Top</v>
      </c>
      <c r="M1155" s="22" t="str">
        <f>_xlfn.XLOOKUP(Table1__4[[#This Row],[MAAN8]],program!A:A,program!E:E,"")</f>
        <v/>
      </c>
      <c r="N1155" s="22" t="str">
        <f>_xlfn.XLOOKUP(Table1__4[[#This Row],[MAAN8]],program!A:A,program!F:F,"")</f>
        <v/>
      </c>
      <c r="O1155" s="22">
        <f>SUMIFS(sellout!N:N,sellout!G:G,Table1__4[[#This Row],[MAAN8]])</f>
        <v>450</v>
      </c>
      <c r="P1155" s="2" t="str">
        <f>IFERROR(Table1__4[[#This Row],[Actual]]/Table1__4[[#This Row],[Target]],"")</f>
        <v/>
      </c>
      <c r="Q1155" s="22" t="str">
        <f>IFERROR(IF(Table1__4[[#This Row],[Target]]&gt;0,Table1__4[[#This Row],[Target]]-Table1__4[[#This Row],[Actual]],""),"")</f>
        <v/>
      </c>
    </row>
    <row r="1156" spans="1:17" x14ac:dyDescent="0.75">
      <c r="A1156" s="22" t="s">
        <v>10</v>
      </c>
      <c r="B1156" s="22" t="s">
        <v>11</v>
      </c>
      <c r="C1156" s="22" t="s">
        <v>22</v>
      </c>
      <c r="D1156" s="22" t="s">
        <v>23</v>
      </c>
      <c r="E1156" s="22" t="s">
        <v>89</v>
      </c>
      <c r="F1156" s="22" t="s">
        <v>63</v>
      </c>
      <c r="G1156" s="22" t="s">
        <v>90</v>
      </c>
      <c r="H1156">
        <v>66105235</v>
      </c>
      <c r="I1156" s="22" t="s">
        <v>1943</v>
      </c>
      <c r="J1156" s="22" t="s">
        <v>1944</v>
      </c>
      <c r="K1156" s="22" t="str">
        <f>_xlfn.TEXTBEFORE(Table1__4[[#This Row],[ParentName]],"-")</f>
        <v>BD12</v>
      </c>
      <c r="L1156" s="22" t="str">
        <f>_xlfn.XLOOKUP(Table1__4[[#This Row],[MAAN8]],ASO!F:F,ASO!H:H,"")</f>
        <v>Grocery Store</v>
      </c>
      <c r="M1156" s="22" t="str">
        <f>_xlfn.XLOOKUP(Table1__4[[#This Row],[MAAN8]],program!A:A,program!E:E,"")</f>
        <v/>
      </c>
      <c r="N1156" s="22" t="str">
        <f>_xlfn.XLOOKUP(Table1__4[[#This Row],[MAAN8]],program!A:A,program!F:F,"")</f>
        <v/>
      </c>
      <c r="O1156" s="22">
        <f>SUMIFS(sellout!N:N,sellout!G:G,Table1__4[[#This Row],[MAAN8]])</f>
        <v>0</v>
      </c>
      <c r="P1156" s="2" t="str">
        <f>IFERROR(Table1__4[[#This Row],[Actual]]/Table1__4[[#This Row],[Target]],"")</f>
        <v/>
      </c>
      <c r="Q1156" s="22" t="str">
        <f>IFERROR(IF(Table1__4[[#This Row],[Target]]&gt;0,Table1__4[[#This Row],[Target]]-Table1__4[[#This Row],[Actual]],""),"")</f>
        <v/>
      </c>
    </row>
    <row r="1157" spans="1:17" x14ac:dyDescent="0.75">
      <c r="A1157" s="22" t="s">
        <v>10</v>
      </c>
      <c r="B1157" s="22" t="s">
        <v>11</v>
      </c>
      <c r="C1157" s="22" t="s">
        <v>22</v>
      </c>
      <c r="D1157" s="22" t="s">
        <v>23</v>
      </c>
      <c r="E1157" s="22" t="s">
        <v>141</v>
      </c>
      <c r="F1157" s="22" t="s">
        <v>25</v>
      </c>
      <c r="G1157" s="22" t="s">
        <v>142</v>
      </c>
      <c r="H1157">
        <v>66105300</v>
      </c>
      <c r="I1157" s="22" t="s">
        <v>1943</v>
      </c>
      <c r="J1157" s="22" t="s">
        <v>2129</v>
      </c>
      <c r="K1157" s="22" t="str">
        <f>_xlfn.TEXTBEFORE(Table1__4[[#This Row],[ParentName]],"-")</f>
        <v>BD12</v>
      </c>
      <c r="L1157" s="22" t="str">
        <f>_xlfn.XLOOKUP(Table1__4[[#This Row],[MAAN8]],ASO!F:F,ASO!H:H,"")</f>
        <v/>
      </c>
      <c r="M1157" s="22" t="str">
        <f>_xlfn.XLOOKUP(Table1__4[[#This Row],[MAAN8]],program!A:A,program!E:E,"")</f>
        <v/>
      </c>
      <c r="N1157" s="22" t="str">
        <f>_xlfn.XLOOKUP(Table1__4[[#This Row],[MAAN8]],program!A:A,program!F:F,"")</f>
        <v/>
      </c>
      <c r="O1157" s="22">
        <f>SUMIFS(sellout!N:N,sellout!G:G,Table1__4[[#This Row],[MAAN8]])</f>
        <v>0</v>
      </c>
      <c r="P1157" s="2" t="str">
        <f>IFERROR(Table1__4[[#This Row],[Actual]]/Table1__4[[#This Row],[Target]],"")</f>
        <v/>
      </c>
      <c r="Q1157" s="22" t="str">
        <f>IFERROR(IF(Table1__4[[#This Row],[Target]]&gt;0,Table1__4[[#This Row],[Target]]-Table1__4[[#This Row],[Actual]],""),"")</f>
        <v/>
      </c>
    </row>
    <row r="1158" spans="1:17" x14ac:dyDescent="0.75">
      <c r="A1158" s="22" t="s">
        <v>10</v>
      </c>
      <c r="B1158" s="22" t="s">
        <v>11</v>
      </c>
      <c r="C1158" s="22" t="s">
        <v>12</v>
      </c>
      <c r="D1158" s="22" t="s">
        <v>122</v>
      </c>
      <c r="E1158" s="22" t="s">
        <v>226</v>
      </c>
      <c r="F1158" s="22" t="s">
        <v>150</v>
      </c>
      <c r="G1158" s="22" t="s">
        <v>227</v>
      </c>
      <c r="H1158">
        <v>66102711</v>
      </c>
      <c r="I1158" s="22" t="s">
        <v>1943</v>
      </c>
      <c r="J1158" s="22" t="s">
        <v>1945</v>
      </c>
      <c r="K1158" s="22" t="str">
        <f>_xlfn.TEXTBEFORE(Table1__4[[#This Row],[ParentName]],"-")</f>
        <v>BD10</v>
      </c>
      <c r="L1158" s="22" t="str">
        <f>_xlfn.XLOOKUP(Table1__4[[#This Row],[MAAN8]],ASO!F:F,ASO!H:H,"")</f>
        <v>Grocery Store</v>
      </c>
      <c r="M1158" s="22" t="str">
        <f>_xlfn.XLOOKUP(Table1__4[[#This Row],[MAAN8]],program!A:A,program!E:E,"")</f>
        <v/>
      </c>
      <c r="N1158" s="22" t="str">
        <f>_xlfn.XLOOKUP(Table1__4[[#This Row],[MAAN8]],program!A:A,program!F:F,"")</f>
        <v/>
      </c>
      <c r="O1158" s="22">
        <f>SUMIFS(sellout!N:N,sellout!G:G,Table1__4[[#This Row],[MAAN8]])</f>
        <v>46</v>
      </c>
      <c r="P1158" s="2" t="str">
        <f>IFERROR(Table1__4[[#This Row],[Actual]]/Table1__4[[#This Row],[Target]],"")</f>
        <v/>
      </c>
      <c r="Q1158" s="22" t="str">
        <f>IFERROR(IF(Table1__4[[#This Row],[Target]]&gt;0,Table1__4[[#This Row],[Target]]-Table1__4[[#This Row],[Actual]],""),"")</f>
        <v/>
      </c>
    </row>
    <row r="1159" spans="1:17" x14ac:dyDescent="0.75">
      <c r="A1159" s="22" t="s">
        <v>10</v>
      </c>
      <c r="B1159" s="22" t="s">
        <v>11</v>
      </c>
      <c r="C1159" s="22" t="s">
        <v>12</v>
      </c>
      <c r="D1159" s="22" t="s">
        <v>38</v>
      </c>
      <c r="E1159" s="22" t="s">
        <v>154</v>
      </c>
      <c r="F1159" s="22" t="s">
        <v>40</v>
      </c>
      <c r="G1159" s="22" t="s">
        <v>155</v>
      </c>
      <c r="H1159">
        <v>66100394</v>
      </c>
      <c r="I1159" s="22" t="s">
        <v>1941</v>
      </c>
      <c r="J1159" s="22" t="s">
        <v>1942</v>
      </c>
      <c r="K1159" s="22" t="str">
        <f>_xlfn.TEXTBEFORE(Table1__4[[#This Row],[ParentName]],"-")</f>
        <v>BD16</v>
      </c>
      <c r="L1159" s="22" t="str">
        <f>_xlfn.XLOOKUP(Table1__4[[#This Row],[MAAN8]],ASO!F:F,ASO!H:H,"")</f>
        <v>Grocery Store</v>
      </c>
      <c r="M1159" s="22" t="str">
        <f>_xlfn.XLOOKUP(Table1__4[[#This Row],[MAAN8]],program!A:A,program!E:E,"")</f>
        <v/>
      </c>
      <c r="N1159" s="22" t="str">
        <f>_xlfn.XLOOKUP(Table1__4[[#This Row],[MAAN8]],program!A:A,program!F:F,"")</f>
        <v/>
      </c>
      <c r="O1159" s="22">
        <f>SUMIFS(sellout!N:N,sellout!G:G,Table1__4[[#This Row],[MAAN8]])</f>
        <v>0</v>
      </c>
      <c r="P1159" s="2" t="str">
        <f>IFERROR(Table1__4[[#This Row],[Actual]]/Table1__4[[#This Row],[Target]],"")</f>
        <v/>
      </c>
      <c r="Q1159" s="22" t="str">
        <f>IFERROR(IF(Table1__4[[#This Row],[Target]]&gt;0,Table1__4[[#This Row],[Target]]-Table1__4[[#This Row],[Actual]],""),"")</f>
        <v/>
      </c>
    </row>
    <row r="1160" spans="1:17" x14ac:dyDescent="0.75">
      <c r="A1160" s="22" t="s">
        <v>10</v>
      </c>
      <c r="B1160" s="22" t="s">
        <v>11</v>
      </c>
      <c r="C1160" s="22" t="s">
        <v>12</v>
      </c>
      <c r="D1160" s="22" t="s">
        <v>122</v>
      </c>
      <c r="E1160" s="22" t="s">
        <v>357</v>
      </c>
      <c r="F1160" s="22" t="s">
        <v>150</v>
      </c>
      <c r="G1160" s="22" t="s">
        <v>358</v>
      </c>
      <c r="H1160">
        <v>66105917</v>
      </c>
      <c r="I1160" s="22" t="s">
        <v>1946</v>
      </c>
      <c r="J1160" s="22" t="s">
        <v>1947</v>
      </c>
      <c r="K1160" s="22" t="str">
        <f>_xlfn.TEXTBEFORE(Table1__4[[#This Row],[ParentName]],"-")</f>
        <v>BD10</v>
      </c>
      <c r="L1160" s="22" t="str">
        <f>_xlfn.XLOOKUP(Table1__4[[#This Row],[MAAN8]],ASO!F:F,ASO!H:H,"")</f>
        <v>Grocery Store</v>
      </c>
      <c r="M1160" s="22" t="str">
        <f>_xlfn.XLOOKUP(Table1__4[[#This Row],[MAAN8]],program!A:A,program!E:E,"")</f>
        <v/>
      </c>
      <c r="N1160" s="22" t="str">
        <f>_xlfn.XLOOKUP(Table1__4[[#This Row],[MAAN8]],program!A:A,program!F:F,"")</f>
        <v/>
      </c>
      <c r="O1160" s="22">
        <f>SUMIFS(sellout!N:N,sellout!G:G,Table1__4[[#This Row],[MAAN8]])</f>
        <v>0</v>
      </c>
      <c r="P1160" s="2" t="str">
        <f>IFERROR(Table1__4[[#This Row],[Actual]]/Table1__4[[#This Row],[Target]],"")</f>
        <v/>
      </c>
      <c r="Q1160" s="22" t="str">
        <f>IFERROR(IF(Table1__4[[#This Row],[Target]]&gt;0,Table1__4[[#This Row],[Target]]-Table1__4[[#This Row],[Actual]],""),"")</f>
        <v/>
      </c>
    </row>
    <row r="1161" spans="1:17" x14ac:dyDescent="0.75">
      <c r="A1161" s="22" t="s">
        <v>10</v>
      </c>
      <c r="B1161" s="22" t="s">
        <v>11</v>
      </c>
      <c r="C1161" s="22" t="s">
        <v>12</v>
      </c>
      <c r="D1161" s="22" t="s">
        <v>122</v>
      </c>
      <c r="E1161" s="22" t="s">
        <v>357</v>
      </c>
      <c r="F1161" s="22" t="s">
        <v>150</v>
      </c>
      <c r="G1161" s="22" t="s">
        <v>358</v>
      </c>
      <c r="H1161">
        <v>66112383</v>
      </c>
      <c r="I1161" s="22" t="s">
        <v>1948</v>
      </c>
      <c r="J1161" s="22" t="s">
        <v>1949</v>
      </c>
      <c r="K1161" s="22" t="str">
        <f>_xlfn.TEXTBEFORE(Table1__4[[#This Row],[ParentName]],"-")</f>
        <v>BD10</v>
      </c>
      <c r="L1161" s="22" t="str">
        <f>_xlfn.XLOOKUP(Table1__4[[#This Row],[MAAN8]],ASO!F:F,ASO!H:H,"")</f>
        <v>Grocery Store</v>
      </c>
      <c r="M1161" s="22" t="str">
        <f>_xlfn.XLOOKUP(Table1__4[[#This Row],[MAAN8]],program!A:A,program!E:E,"")</f>
        <v/>
      </c>
      <c r="N1161" s="22" t="str">
        <f>_xlfn.XLOOKUP(Table1__4[[#This Row],[MAAN8]],program!A:A,program!F:F,"")</f>
        <v/>
      </c>
      <c r="O1161" s="22">
        <f>SUMIFS(sellout!N:N,sellout!G:G,Table1__4[[#This Row],[MAAN8]])</f>
        <v>0</v>
      </c>
      <c r="P1161" s="2" t="str">
        <f>IFERROR(Table1__4[[#This Row],[Actual]]/Table1__4[[#This Row],[Target]],"")</f>
        <v/>
      </c>
      <c r="Q1161" s="22" t="str">
        <f>IFERROR(IF(Table1__4[[#This Row],[Target]]&gt;0,Table1__4[[#This Row],[Target]]-Table1__4[[#This Row],[Actual]],""),"")</f>
        <v/>
      </c>
    </row>
    <row r="1162" spans="1:17" x14ac:dyDescent="0.75">
      <c r="A1162" s="22" t="s">
        <v>10</v>
      </c>
      <c r="B1162" s="22" t="s">
        <v>11</v>
      </c>
      <c r="C1162" s="22" t="s">
        <v>46</v>
      </c>
      <c r="D1162" s="22" t="s">
        <v>47</v>
      </c>
      <c r="E1162" s="22" t="s">
        <v>108</v>
      </c>
      <c r="F1162" s="22" t="s">
        <v>49</v>
      </c>
      <c r="G1162" s="22" t="s">
        <v>109</v>
      </c>
      <c r="H1162">
        <v>65048044</v>
      </c>
      <c r="I1162" s="22" t="s">
        <v>1950</v>
      </c>
      <c r="J1162" s="22" t="s">
        <v>1951</v>
      </c>
      <c r="K1162" s="22" t="str">
        <f>_xlfn.TEXTBEFORE(Table1__4[[#This Row],[ParentName]],"-")</f>
        <v>HMcc</v>
      </c>
      <c r="L1162" s="22" t="str">
        <f>_xlfn.XLOOKUP(Table1__4[[#This Row],[MAAN8]],ASO!F:F,ASO!H:H,"")</f>
        <v>Grocery Store - Home Delivery</v>
      </c>
      <c r="M1162" s="22" t="str">
        <f>_xlfn.XLOOKUP(Table1__4[[#This Row],[MAAN8]],program!A:A,program!E:E,"")</f>
        <v>Target Incentive</v>
      </c>
      <c r="N1162" s="22">
        <f>_xlfn.XLOOKUP(Table1__4[[#This Row],[MAAN8]],program!A:A,program!F:F,"")</f>
        <v>520</v>
      </c>
      <c r="O1162" s="22">
        <f>SUMIFS(sellout!N:N,sellout!G:G,Table1__4[[#This Row],[MAAN8]])</f>
        <v>235</v>
      </c>
      <c r="P1162" s="2">
        <f>IFERROR(Table1__4[[#This Row],[Actual]]/Table1__4[[#This Row],[Target]],"")</f>
        <v>0.45192307692307693</v>
      </c>
      <c r="Q1162" s="22">
        <f>IFERROR(IF(Table1__4[[#This Row],[Target]]&gt;0,Table1__4[[#This Row],[Target]]-Table1__4[[#This Row],[Actual]],""),"")</f>
        <v>285</v>
      </c>
    </row>
    <row r="1163" spans="1:17" x14ac:dyDescent="0.75">
      <c r="A1163" s="22" t="s">
        <v>10</v>
      </c>
      <c r="B1163" s="22" t="s">
        <v>11</v>
      </c>
      <c r="C1163" s="22" t="s">
        <v>22</v>
      </c>
      <c r="D1163" s="22" t="s">
        <v>88</v>
      </c>
      <c r="E1163" s="22" t="s">
        <v>166</v>
      </c>
      <c r="F1163" s="22" t="s">
        <v>40</v>
      </c>
      <c r="G1163" s="22" t="s">
        <v>167</v>
      </c>
      <c r="H1163">
        <v>66155943</v>
      </c>
      <c r="I1163" s="22" t="s">
        <v>1950</v>
      </c>
      <c r="J1163" s="22" t="s">
        <v>7466</v>
      </c>
      <c r="K1163" s="22" t="str">
        <f>_xlfn.TEXTBEFORE(Table1__4[[#This Row],[ParentName]],"-")</f>
        <v>BD11</v>
      </c>
      <c r="L1163" s="22" t="str">
        <f>_xlfn.XLOOKUP(Table1__4[[#This Row],[MAAN8]],ASO!F:F,ASO!H:H,"")</f>
        <v/>
      </c>
      <c r="M1163" s="22" t="str">
        <f>_xlfn.XLOOKUP(Table1__4[[#This Row],[MAAN8]],program!A:A,program!E:E,"")</f>
        <v/>
      </c>
      <c r="N1163" s="22" t="str">
        <f>_xlfn.XLOOKUP(Table1__4[[#This Row],[MAAN8]],program!A:A,program!F:F,"")</f>
        <v/>
      </c>
      <c r="O1163" s="22">
        <f>SUMIFS(sellout!N:N,sellout!G:G,Table1__4[[#This Row],[MAAN8]])</f>
        <v>5</v>
      </c>
      <c r="P1163" s="2" t="str">
        <f>IFERROR(Table1__4[[#This Row],[Actual]]/Table1__4[[#This Row],[Target]],"")</f>
        <v/>
      </c>
      <c r="Q1163" s="22" t="str">
        <f>IFERROR(IF(Table1__4[[#This Row],[Target]]&gt;0,Table1__4[[#This Row],[Target]]-Table1__4[[#This Row],[Actual]],""),"")</f>
        <v/>
      </c>
    </row>
    <row r="1164" spans="1:17" x14ac:dyDescent="0.75">
      <c r="A1164" s="22" t="s">
        <v>10</v>
      </c>
      <c r="B1164" s="22" t="s">
        <v>11</v>
      </c>
      <c r="C1164" s="22" t="s">
        <v>12</v>
      </c>
      <c r="D1164" s="22" t="s">
        <v>38</v>
      </c>
      <c r="E1164" s="22" t="s">
        <v>247</v>
      </c>
      <c r="F1164" s="22" t="s">
        <v>150</v>
      </c>
      <c r="G1164" s="22" t="s">
        <v>7741</v>
      </c>
      <c r="H1164">
        <v>66106412</v>
      </c>
      <c r="I1164" s="22" t="s">
        <v>1950</v>
      </c>
      <c r="J1164" s="22" t="s">
        <v>1952</v>
      </c>
      <c r="K1164" s="22" t="str">
        <f>_xlfn.TEXTBEFORE(Table1__4[[#This Row],[ParentName]],"-")</f>
        <v>BD16</v>
      </c>
      <c r="L1164" s="22" t="str">
        <f>_xlfn.XLOOKUP(Table1__4[[#This Row],[MAAN8]],ASO!F:F,ASO!H:H,"")</f>
        <v>Grocery Store</v>
      </c>
      <c r="M1164" s="22" t="str">
        <f>_xlfn.XLOOKUP(Table1__4[[#This Row],[MAAN8]],program!A:A,program!E:E,"")</f>
        <v/>
      </c>
      <c r="N1164" s="22" t="str">
        <f>_xlfn.XLOOKUP(Table1__4[[#This Row],[MAAN8]],program!A:A,program!F:F,"")</f>
        <v/>
      </c>
      <c r="O1164" s="22">
        <f>SUMIFS(sellout!N:N,sellout!G:G,Table1__4[[#This Row],[MAAN8]])</f>
        <v>17</v>
      </c>
      <c r="P1164" s="2" t="str">
        <f>IFERROR(Table1__4[[#This Row],[Actual]]/Table1__4[[#This Row],[Target]],"")</f>
        <v/>
      </c>
      <c r="Q1164" s="22" t="str">
        <f>IFERROR(IF(Table1__4[[#This Row],[Target]]&gt;0,Table1__4[[#This Row],[Target]]-Table1__4[[#This Row],[Actual]],""),"")</f>
        <v/>
      </c>
    </row>
    <row r="1165" spans="1:17" x14ac:dyDescent="0.75">
      <c r="A1165" s="22" t="s">
        <v>10</v>
      </c>
      <c r="B1165" s="22" t="s">
        <v>11</v>
      </c>
      <c r="C1165" s="22" t="s">
        <v>12</v>
      </c>
      <c r="D1165" s="22" t="s">
        <v>122</v>
      </c>
      <c r="E1165" s="22" t="s">
        <v>309</v>
      </c>
      <c r="F1165" s="22" t="s">
        <v>237</v>
      </c>
      <c r="G1165" s="22" t="s">
        <v>310</v>
      </c>
      <c r="H1165">
        <v>66105538</v>
      </c>
      <c r="I1165" s="22" t="s">
        <v>1953</v>
      </c>
      <c r="J1165" s="22" t="s">
        <v>1954</v>
      </c>
      <c r="K1165" s="22" t="str">
        <f>_xlfn.TEXTBEFORE(Table1__4[[#This Row],[ParentName]],"-")</f>
        <v>BD10</v>
      </c>
      <c r="L1165" s="22" t="str">
        <f>_xlfn.XLOOKUP(Table1__4[[#This Row],[MAAN8]],ASO!F:F,ASO!H:H,"")</f>
        <v>Grocery Store</v>
      </c>
      <c r="M1165" s="22" t="str">
        <f>_xlfn.XLOOKUP(Table1__4[[#This Row],[MAAN8]],program!A:A,program!E:E,"")</f>
        <v/>
      </c>
      <c r="N1165" s="22" t="str">
        <f>_xlfn.XLOOKUP(Table1__4[[#This Row],[MAAN8]],program!A:A,program!F:F,"")</f>
        <v/>
      </c>
      <c r="O1165" s="22">
        <f>SUMIFS(sellout!N:N,sellout!G:G,Table1__4[[#This Row],[MAAN8]])</f>
        <v>50</v>
      </c>
      <c r="P1165" s="2" t="str">
        <f>IFERROR(Table1__4[[#This Row],[Actual]]/Table1__4[[#This Row],[Target]],"")</f>
        <v/>
      </c>
      <c r="Q1165" s="22" t="str">
        <f>IFERROR(IF(Table1__4[[#This Row],[Target]]&gt;0,Table1__4[[#This Row],[Target]]-Table1__4[[#This Row],[Actual]],""),"")</f>
        <v/>
      </c>
    </row>
    <row r="1166" spans="1:17" x14ac:dyDescent="0.75">
      <c r="A1166" s="22" t="s">
        <v>10</v>
      </c>
      <c r="B1166" s="22" t="s">
        <v>11</v>
      </c>
      <c r="C1166" s="22" t="s">
        <v>22</v>
      </c>
      <c r="D1166" s="22" t="s">
        <v>88</v>
      </c>
      <c r="E1166" s="22" t="s">
        <v>447</v>
      </c>
      <c r="F1166" s="22" t="s">
        <v>218</v>
      </c>
      <c r="G1166" s="22" t="s">
        <v>448</v>
      </c>
      <c r="H1166">
        <v>66151193</v>
      </c>
      <c r="I1166" s="22" t="s">
        <v>8130</v>
      </c>
      <c r="J1166" s="22" t="s">
        <v>8131</v>
      </c>
      <c r="K1166" s="22" t="str">
        <f>_xlfn.TEXTBEFORE(Table1__4[[#This Row],[ParentName]],"-")</f>
        <v>BD11</v>
      </c>
      <c r="L1166" s="22" t="str">
        <f>_xlfn.XLOOKUP(Table1__4[[#This Row],[MAAN8]],ASO!F:F,ASO!H:H,"")</f>
        <v/>
      </c>
      <c r="M1166" s="22" t="str">
        <f>_xlfn.XLOOKUP(Table1__4[[#This Row],[MAAN8]],program!A:A,program!E:E,"")</f>
        <v/>
      </c>
      <c r="N1166" s="22" t="str">
        <f>_xlfn.XLOOKUP(Table1__4[[#This Row],[MAAN8]],program!A:A,program!F:F,"")</f>
        <v/>
      </c>
      <c r="O1166" s="22">
        <f>SUMIFS(sellout!N:N,sellout!G:G,Table1__4[[#This Row],[MAAN8]])</f>
        <v>0</v>
      </c>
      <c r="P1166" s="2" t="str">
        <f>IFERROR(Table1__4[[#This Row],[Actual]]/Table1__4[[#This Row],[Target]],"")</f>
        <v/>
      </c>
      <c r="Q1166" s="22" t="str">
        <f>IFERROR(IF(Table1__4[[#This Row],[Target]]&gt;0,Table1__4[[#This Row],[Target]]-Table1__4[[#This Row],[Actual]],""),"")</f>
        <v/>
      </c>
    </row>
    <row r="1167" spans="1:17" x14ac:dyDescent="0.75">
      <c r="A1167" s="22" t="s">
        <v>10</v>
      </c>
      <c r="B1167" s="22" t="s">
        <v>11</v>
      </c>
      <c r="C1167" s="22" t="s">
        <v>22</v>
      </c>
      <c r="D1167" s="22" t="s">
        <v>23</v>
      </c>
      <c r="E1167" s="22" t="s">
        <v>34</v>
      </c>
      <c r="F1167" s="22" t="s">
        <v>25</v>
      </c>
      <c r="G1167" s="22" t="s">
        <v>35</v>
      </c>
      <c r="H1167">
        <v>66155406</v>
      </c>
      <c r="I1167" s="22" t="s">
        <v>1955</v>
      </c>
      <c r="J1167" s="22" t="s">
        <v>1956</v>
      </c>
      <c r="K1167" s="22" t="str">
        <f>_xlfn.TEXTBEFORE(Table1__4[[#This Row],[ParentName]],"-")</f>
        <v>BD12</v>
      </c>
      <c r="L1167" s="22" t="str">
        <f>_xlfn.XLOOKUP(Table1__4[[#This Row],[MAAN8]],ASO!F:F,ASO!H:H,"")</f>
        <v>Grocery Store</v>
      </c>
      <c r="M1167" s="22" t="str">
        <f>_xlfn.XLOOKUP(Table1__4[[#This Row],[MAAN8]],program!A:A,program!E:E,"")</f>
        <v/>
      </c>
      <c r="N1167" s="22" t="str">
        <f>_xlfn.XLOOKUP(Table1__4[[#This Row],[MAAN8]],program!A:A,program!F:F,"")</f>
        <v/>
      </c>
      <c r="O1167" s="22">
        <f>SUMIFS(sellout!N:N,sellout!G:G,Table1__4[[#This Row],[MAAN8]])</f>
        <v>10</v>
      </c>
      <c r="P1167" s="2" t="str">
        <f>IFERROR(Table1__4[[#This Row],[Actual]]/Table1__4[[#This Row],[Target]],"")</f>
        <v/>
      </c>
      <c r="Q1167" s="22" t="str">
        <f>IFERROR(IF(Table1__4[[#This Row],[Target]]&gt;0,Table1__4[[#This Row],[Target]]-Table1__4[[#This Row],[Actual]],""),"")</f>
        <v/>
      </c>
    </row>
    <row r="1168" spans="1:17" x14ac:dyDescent="0.75">
      <c r="A1168" s="22" t="s">
        <v>10</v>
      </c>
      <c r="B1168" s="22" t="s">
        <v>11</v>
      </c>
      <c r="C1168" s="22" t="s">
        <v>12</v>
      </c>
      <c r="D1168" s="22" t="s">
        <v>122</v>
      </c>
      <c r="E1168" s="22" t="s">
        <v>149</v>
      </c>
      <c r="F1168" s="22" t="s">
        <v>150</v>
      </c>
      <c r="G1168" s="22" t="s">
        <v>151</v>
      </c>
      <c r="H1168">
        <v>66106381</v>
      </c>
      <c r="I1168" s="22" t="s">
        <v>1957</v>
      </c>
      <c r="J1168" s="22" t="s">
        <v>1958</v>
      </c>
      <c r="K1168" s="22" t="str">
        <f>_xlfn.TEXTBEFORE(Table1__4[[#This Row],[ParentName]],"-")</f>
        <v>BD10</v>
      </c>
      <c r="L1168" s="22" t="str">
        <f>_xlfn.XLOOKUP(Table1__4[[#This Row],[MAAN8]],ASO!F:F,ASO!H:H,"")</f>
        <v>Grocery Store</v>
      </c>
      <c r="M1168" s="22" t="str">
        <f>_xlfn.XLOOKUP(Table1__4[[#This Row],[MAAN8]],program!A:A,program!E:E,"")</f>
        <v/>
      </c>
      <c r="N1168" s="22" t="str">
        <f>_xlfn.XLOOKUP(Table1__4[[#This Row],[MAAN8]],program!A:A,program!F:F,"")</f>
        <v/>
      </c>
      <c r="O1168" s="22">
        <f>SUMIFS(sellout!N:N,sellout!G:G,Table1__4[[#This Row],[MAAN8]])</f>
        <v>20</v>
      </c>
      <c r="P1168" s="2" t="str">
        <f>IFERROR(Table1__4[[#This Row],[Actual]]/Table1__4[[#This Row],[Target]],"")</f>
        <v/>
      </c>
      <c r="Q1168" s="22" t="str">
        <f>IFERROR(IF(Table1__4[[#This Row],[Target]]&gt;0,Table1__4[[#This Row],[Target]]-Table1__4[[#This Row],[Actual]],""),"")</f>
        <v/>
      </c>
    </row>
    <row r="1169" spans="1:17" x14ac:dyDescent="0.75">
      <c r="A1169" s="22" t="s">
        <v>10</v>
      </c>
      <c r="B1169" s="22" t="s">
        <v>11</v>
      </c>
      <c r="C1169" s="22" t="s">
        <v>22</v>
      </c>
      <c r="D1169" s="22" t="s">
        <v>23</v>
      </c>
      <c r="E1169" s="22" t="s">
        <v>34</v>
      </c>
      <c r="F1169" s="22" t="s">
        <v>25</v>
      </c>
      <c r="G1169" s="22" t="s">
        <v>35</v>
      </c>
      <c r="H1169">
        <v>66103146</v>
      </c>
      <c r="I1169" s="22" t="s">
        <v>1959</v>
      </c>
      <c r="J1169" s="22" t="s">
        <v>1960</v>
      </c>
      <c r="K1169" s="22" t="str">
        <f>_xlfn.TEXTBEFORE(Table1__4[[#This Row],[ParentName]],"-")</f>
        <v>BD12</v>
      </c>
      <c r="L1169" s="22" t="str">
        <f>_xlfn.XLOOKUP(Table1__4[[#This Row],[MAAN8]],ASO!F:F,ASO!H:H,"")</f>
        <v>Grocery Store - Home Delivery</v>
      </c>
      <c r="M1169" s="22" t="str">
        <f>_xlfn.XLOOKUP(Table1__4[[#This Row],[MAAN8]],program!A:A,program!E:E,"")</f>
        <v/>
      </c>
      <c r="N1169" s="22" t="str">
        <f>_xlfn.XLOOKUP(Table1__4[[#This Row],[MAAN8]],program!A:A,program!F:F,"")</f>
        <v/>
      </c>
      <c r="O1169" s="22">
        <f>SUMIFS(sellout!N:N,sellout!G:G,Table1__4[[#This Row],[MAAN8]])</f>
        <v>39</v>
      </c>
      <c r="P1169" s="2" t="str">
        <f>IFERROR(Table1__4[[#This Row],[Actual]]/Table1__4[[#This Row],[Target]],"")</f>
        <v/>
      </c>
      <c r="Q1169" s="22" t="str">
        <f>IFERROR(IF(Table1__4[[#This Row],[Target]]&gt;0,Table1__4[[#This Row],[Target]]-Table1__4[[#This Row],[Actual]],""),"")</f>
        <v/>
      </c>
    </row>
    <row r="1170" spans="1:17" x14ac:dyDescent="0.75">
      <c r="A1170" s="22" t="s">
        <v>10</v>
      </c>
      <c r="B1170" s="22" t="s">
        <v>11</v>
      </c>
      <c r="C1170" s="22" t="s">
        <v>12</v>
      </c>
      <c r="D1170" s="22" t="s">
        <v>38</v>
      </c>
      <c r="E1170" s="22" t="s">
        <v>166</v>
      </c>
      <c r="F1170" s="22" t="s">
        <v>40</v>
      </c>
      <c r="G1170" s="22" t="s">
        <v>167</v>
      </c>
      <c r="H1170">
        <v>66156242</v>
      </c>
      <c r="I1170" s="22" t="s">
        <v>1961</v>
      </c>
      <c r="J1170" s="22" t="s">
        <v>1962</v>
      </c>
      <c r="K1170" s="22" t="str">
        <f>_xlfn.TEXTBEFORE(Table1__4[[#This Row],[ParentName]],"-")</f>
        <v>BD16</v>
      </c>
      <c r="L1170" s="22" t="str">
        <f>_xlfn.XLOOKUP(Table1__4[[#This Row],[MAAN8]],ASO!F:F,ASO!H:H,"")</f>
        <v>Grocery Store</v>
      </c>
      <c r="M1170" s="22" t="str">
        <f>_xlfn.XLOOKUP(Table1__4[[#This Row],[MAAN8]],program!A:A,program!E:E,"")</f>
        <v/>
      </c>
      <c r="N1170" s="22" t="str">
        <f>_xlfn.XLOOKUP(Table1__4[[#This Row],[MAAN8]],program!A:A,program!F:F,"")</f>
        <v/>
      </c>
      <c r="O1170" s="22">
        <f>SUMIFS(sellout!N:N,sellout!G:G,Table1__4[[#This Row],[MAAN8]])</f>
        <v>0</v>
      </c>
      <c r="P1170" s="2" t="str">
        <f>IFERROR(Table1__4[[#This Row],[Actual]]/Table1__4[[#This Row],[Target]],"")</f>
        <v/>
      </c>
      <c r="Q1170" s="22" t="str">
        <f>IFERROR(IF(Table1__4[[#This Row],[Target]]&gt;0,Table1__4[[#This Row],[Target]]-Table1__4[[#This Row],[Actual]],""),"")</f>
        <v/>
      </c>
    </row>
    <row r="1171" spans="1:17" x14ac:dyDescent="0.75">
      <c r="A1171" s="22" t="s">
        <v>10</v>
      </c>
      <c r="B1171" s="22" t="s">
        <v>11</v>
      </c>
      <c r="C1171" s="22" t="s">
        <v>12</v>
      </c>
      <c r="D1171" s="22" t="s">
        <v>122</v>
      </c>
      <c r="E1171" s="22" t="s">
        <v>158</v>
      </c>
      <c r="F1171" s="22" t="s">
        <v>150</v>
      </c>
      <c r="G1171" s="22" t="s">
        <v>159</v>
      </c>
      <c r="H1171">
        <v>66104516</v>
      </c>
      <c r="I1171" s="22" t="s">
        <v>1963</v>
      </c>
      <c r="J1171" s="22" t="s">
        <v>1964</v>
      </c>
      <c r="K1171" s="22" t="str">
        <f>_xlfn.TEXTBEFORE(Table1__4[[#This Row],[ParentName]],"-")</f>
        <v>BD10</v>
      </c>
      <c r="L1171" s="22" t="str">
        <f>_xlfn.XLOOKUP(Table1__4[[#This Row],[MAAN8]],ASO!F:F,ASO!H:H,"")</f>
        <v>Grocery Store</v>
      </c>
      <c r="M1171" s="22" t="str">
        <f>_xlfn.XLOOKUP(Table1__4[[#This Row],[MAAN8]],program!A:A,program!E:E,"")</f>
        <v/>
      </c>
      <c r="N1171" s="22" t="str">
        <f>_xlfn.XLOOKUP(Table1__4[[#This Row],[MAAN8]],program!A:A,program!F:F,"")</f>
        <v/>
      </c>
      <c r="O1171" s="22">
        <f>SUMIFS(sellout!N:N,sellout!G:G,Table1__4[[#This Row],[MAAN8]])</f>
        <v>90</v>
      </c>
      <c r="P1171" s="2" t="str">
        <f>IFERROR(Table1__4[[#This Row],[Actual]]/Table1__4[[#This Row],[Target]],"")</f>
        <v/>
      </c>
      <c r="Q1171" s="22" t="str">
        <f>IFERROR(IF(Table1__4[[#This Row],[Target]]&gt;0,Table1__4[[#This Row],[Target]]-Table1__4[[#This Row],[Actual]],""),"")</f>
        <v/>
      </c>
    </row>
    <row r="1172" spans="1:17" x14ac:dyDescent="0.75">
      <c r="A1172" s="22" t="s">
        <v>10</v>
      </c>
      <c r="B1172" s="22" t="s">
        <v>11</v>
      </c>
      <c r="C1172" s="22" t="s">
        <v>12</v>
      </c>
      <c r="D1172" s="22" t="s">
        <v>38</v>
      </c>
      <c r="E1172" s="22" t="s">
        <v>39</v>
      </c>
      <c r="F1172" s="22" t="s">
        <v>40</v>
      </c>
      <c r="G1172" s="22" t="s">
        <v>41</v>
      </c>
      <c r="H1172">
        <v>66105634</v>
      </c>
      <c r="I1172" s="22" t="s">
        <v>1965</v>
      </c>
      <c r="J1172" s="22" t="s">
        <v>1966</v>
      </c>
      <c r="K1172" s="22" t="str">
        <f>_xlfn.TEXTBEFORE(Table1__4[[#This Row],[ParentName]],"-")</f>
        <v>BD16</v>
      </c>
      <c r="L1172" s="22" t="str">
        <f>_xlfn.XLOOKUP(Table1__4[[#This Row],[MAAN8]],ASO!F:F,ASO!H:H,"")</f>
        <v>Grocery Store</v>
      </c>
      <c r="M1172" s="22" t="str">
        <f>_xlfn.XLOOKUP(Table1__4[[#This Row],[MAAN8]],program!A:A,program!E:E,"")</f>
        <v/>
      </c>
      <c r="N1172" s="22" t="str">
        <f>_xlfn.XLOOKUP(Table1__4[[#This Row],[MAAN8]],program!A:A,program!F:F,"")</f>
        <v/>
      </c>
      <c r="O1172" s="22">
        <f>SUMIFS(sellout!N:N,sellout!G:G,Table1__4[[#This Row],[MAAN8]])</f>
        <v>50</v>
      </c>
      <c r="P1172" s="2" t="str">
        <f>IFERROR(Table1__4[[#This Row],[Actual]]/Table1__4[[#This Row],[Target]],"")</f>
        <v/>
      </c>
      <c r="Q1172" s="22" t="str">
        <f>IFERROR(IF(Table1__4[[#This Row],[Target]]&gt;0,Table1__4[[#This Row],[Target]]-Table1__4[[#This Row],[Actual]],""),"")</f>
        <v/>
      </c>
    </row>
    <row r="1173" spans="1:17" x14ac:dyDescent="0.75">
      <c r="A1173" s="22" t="s">
        <v>10</v>
      </c>
      <c r="B1173" s="22" t="s">
        <v>11</v>
      </c>
      <c r="C1173" s="22" t="s">
        <v>22</v>
      </c>
      <c r="D1173" s="22" t="s">
        <v>23</v>
      </c>
      <c r="E1173" s="22" t="s">
        <v>34</v>
      </c>
      <c r="F1173" s="22" t="s">
        <v>25</v>
      </c>
      <c r="G1173" s="22" t="s">
        <v>35</v>
      </c>
      <c r="H1173">
        <v>66155764</v>
      </c>
      <c r="I1173" s="22" t="s">
        <v>1967</v>
      </c>
      <c r="J1173" s="22" t="s">
        <v>1968</v>
      </c>
      <c r="K1173" s="22" t="str">
        <f>_xlfn.TEXTBEFORE(Table1__4[[#This Row],[ParentName]],"-")</f>
        <v>BD12</v>
      </c>
      <c r="L1173" s="22" t="str">
        <f>_xlfn.XLOOKUP(Table1__4[[#This Row],[MAAN8]],ASO!F:F,ASO!H:H,"")</f>
        <v>Grocery Store</v>
      </c>
      <c r="M1173" s="22" t="str">
        <f>_xlfn.XLOOKUP(Table1__4[[#This Row],[MAAN8]],program!A:A,program!E:E,"")</f>
        <v/>
      </c>
      <c r="N1173" s="22" t="str">
        <f>_xlfn.XLOOKUP(Table1__4[[#This Row],[MAAN8]],program!A:A,program!F:F,"")</f>
        <v/>
      </c>
      <c r="O1173" s="22">
        <f>SUMIFS(sellout!N:N,sellout!G:G,Table1__4[[#This Row],[MAAN8]])</f>
        <v>29</v>
      </c>
      <c r="P1173" s="2" t="str">
        <f>IFERROR(Table1__4[[#This Row],[Actual]]/Table1__4[[#This Row],[Target]],"")</f>
        <v/>
      </c>
      <c r="Q1173" s="22" t="str">
        <f>IFERROR(IF(Table1__4[[#This Row],[Target]]&gt;0,Table1__4[[#This Row],[Target]]-Table1__4[[#This Row],[Actual]],""),"")</f>
        <v/>
      </c>
    </row>
    <row r="1174" spans="1:17" x14ac:dyDescent="0.75">
      <c r="A1174" s="22" t="s">
        <v>10</v>
      </c>
      <c r="B1174" s="22" t="s">
        <v>11</v>
      </c>
      <c r="C1174" s="22" t="s">
        <v>22</v>
      </c>
      <c r="D1174" s="22" t="s">
        <v>88</v>
      </c>
      <c r="E1174" s="22" t="s">
        <v>166</v>
      </c>
      <c r="F1174" s="22" t="s">
        <v>40</v>
      </c>
      <c r="G1174" s="22" t="s">
        <v>167</v>
      </c>
      <c r="H1174">
        <v>66155949</v>
      </c>
      <c r="I1174" s="22" t="s">
        <v>1969</v>
      </c>
      <c r="J1174" s="22" t="s">
        <v>1970</v>
      </c>
      <c r="K1174" s="22" t="str">
        <f>_xlfn.TEXTBEFORE(Table1__4[[#This Row],[ParentName]],"-")</f>
        <v>BD11</v>
      </c>
      <c r="L1174" s="22" t="str">
        <f>_xlfn.XLOOKUP(Table1__4[[#This Row],[MAAN8]],ASO!F:F,ASO!H:H,"")</f>
        <v>Grocery Store</v>
      </c>
      <c r="M1174" s="22" t="str">
        <f>_xlfn.XLOOKUP(Table1__4[[#This Row],[MAAN8]],program!A:A,program!E:E,"")</f>
        <v/>
      </c>
      <c r="N1174" s="22" t="str">
        <f>_xlfn.XLOOKUP(Table1__4[[#This Row],[MAAN8]],program!A:A,program!F:F,"")</f>
        <v/>
      </c>
      <c r="O1174" s="22">
        <f>SUMIFS(sellout!N:N,sellout!G:G,Table1__4[[#This Row],[MAAN8]])</f>
        <v>5</v>
      </c>
      <c r="P1174" s="2" t="str">
        <f>IFERROR(Table1__4[[#This Row],[Actual]]/Table1__4[[#This Row],[Target]],"")</f>
        <v/>
      </c>
      <c r="Q1174" s="22" t="str">
        <f>IFERROR(IF(Table1__4[[#This Row],[Target]]&gt;0,Table1__4[[#This Row],[Target]]-Table1__4[[#This Row],[Actual]],""),"")</f>
        <v/>
      </c>
    </row>
    <row r="1175" spans="1:17" x14ac:dyDescent="0.75">
      <c r="A1175" s="22" t="s">
        <v>10</v>
      </c>
      <c r="B1175" s="22" t="s">
        <v>11</v>
      </c>
      <c r="C1175" s="22" t="s">
        <v>22</v>
      </c>
      <c r="D1175" s="22" t="s">
        <v>23</v>
      </c>
      <c r="E1175" s="22" t="s">
        <v>62</v>
      </c>
      <c r="F1175" s="22" t="s">
        <v>63</v>
      </c>
      <c r="G1175" s="22" t="s">
        <v>64</v>
      </c>
      <c r="H1175">
        <v>66105995</v>
      </c>
      <c r="I1175" s="22" t="s">
        <v>1969</v>
      </c>
      <c r="J1175" s="22" t="s">
        <v>1971</v>
      </c>
      <c r="K1175" s="22" t="str">
        <f>_xlfn.TEXTBEFORE(Table1__4[[#This Row],[ParentName]],"-")</f>
        <v>BD12</v>
      </c>
      <c r="L1175" s="22" t="str">
        <f>_xlfn.XLOOKUP(Table1__4[[#This Row],[MAAN8]],ASO!F:F,ASO!H:H,"")</f>
        <v>Grocery Store</v>
      </c>
      <c r="M1175" s="22" t="str">
        <f>_xlfn.XLOOKUP(Table1__4[[#This Row],[MAAN8]],program!A:A,program!E:E,"")</f>
        <v/>
      </c>
      <c r="N1175" s="22" t="str">
        <f>_xlfn.XLOOKUP(Table1__4[[#This Row],[MAAN8]],program!A:A,program!F:F,"")</f>
        <v/>
      </c>
      <c r="O1175" s="22">
        <f>SUMIFS(sellout!N:N,sellout!G:G,Table1__4[[#This Row],[MAAN8]])</f>
        <v>10</v>
      </c>
      <c r="P1175" s="2" t="str">
        <f>IFERROR(Table1__4[[#This Row],[Actual]]/Table1__4[[#This Row],[Target]],"")</f>
        <v/>
      </c>
      <c r="Q1175" s="22" t="str">
        <f>IFERROR(IF(Table1__4[[#This Row],[Target]]&gt;0,Table1__4[[#This Row],[Target]]-Table1__4[[#This Row],[Actual]],""),"")</f>
        <v/>
      </c>
    </row>
    <row r="1176" spans="1:17" x14ac:dyDescent="0.75">
      <c r="A1176" s="22" t="s">
        <v>10</v>
      </c>
      <c r="B1176" s="22" t="s">
        <v>11</v>
      </c>
      <c r="C1176" s="22" t="s">
        <v>12</v>
      </c>
      <c r="D1176" s="22" t="s">
        <v>122</v>
      </c>
      <c r="E1176" s="22" t="s">
        <v>158</v>
      </c>
      <c r="F1176" s="22" t="s">
        <v>150</v>
      </c>
      <c r="G1176" s="22" t="s">
        <v>159</v>
      </c>
      <c r="H1176">
        <v>66150494</v>
      </c>
      <c r="I1176" s="22" t="s">
        <v>1969</v>
      </c>
      <c r="J1176" s="22" t="s">
        <v>1972</v>
      </c>
      <c r="K1176" s="22" t="str">
        <f>_xlfn.TEXTBEFORE(Table1__4[[#This Row],[ParentName]],"-")</f>
        <v>BD10</v>
      </c>
      <c r="L1176" s="22" t="str">
        <f>_xlfn.XLOOKUP(Table1__4[[#This Row],[MAAN8]],ASO!F:F,ASO!H:H,"")</f>
        <v>Grocery Store</v>
      </c>
      <c r="M1176" s="22" t="str">
        <f>_xlfn.XLOOKUP(Table1__4[[#This Row],[MAAN8]],program!A:A,program!E:E,"")</f>
        <v/>
      </c>
      <c r="N1176" s="22" t="str">
        <f>_xlfn.XLOOKUP(Table1__4[[#This Row],[MAAN8]],program!A:A,program!F:F,"")</f>
        <v/>
      </c>
      <c r="O1176" s="22">
        <f>SUMIFS(sellout!N:N,sellout!G:G,Table1__4[[#This Row],[MAAN8]])</f>
        <v>70</v>
      </c>
      <c r="P1176" s="2" t="str">
        <f>IFERROR(Table1__4[[#This Row],[Actual]]/Table1__4[[#This Row],[Target]],"")</f>
        <v/>
      </c>
      <c r="Q1176" s="22" t="str">
        <f>IFERROR(IF(Table1__4[[#This Row],[Target]]&gt;0,Table1__4[[#This Row],[Target]]-Table1__4[[#This Row],[Actual]],""),"")</f>
        <v/>
      </c>
    </row>
    <row r="1177" spans="1:17" x14ac:dyDescent="0.75">
      <c r="A1177" s="22" t="s">
        <v>10</v>
      </c>
      <c r="B1177" s="22" t="s">
        <v>11</v>
      </c>
      <c r="C1177" s="22" t="s">
        <v>12</v>
      </c>
      <c r="D1177" s="22" t="s">
        <v>122</v>
      </c>
      <c r="E1177" s="22" t="s">
        <v>622</v>
      </c>
      <c r="F1177" s="22" t="s">
        <v>237</v>
      </c>
      <c r="G1177" s="22" t="s">
        <v>623</v>
      </c>
      <c r="H1177">
        <v>66103888</v>
      </c>
      <c r="I1177" s="22" t="s">
        <v>1973</v>
      </c>
      <c r="J1177" s="22" t="s">
        <v>1974</v>
      </c>
      <c r="K1177" s="22" t="str">
        <f>_xlfn.TEXTBEFORE(Table1__4[[#This Row],[ParentName]],"-")</f>
        <v>BD10</v>
      </c>
      <c r="L1177" s="22" t="str">
        <f>_xlfn.XLOOKUP(Table1__4[[#This Row],[MAAN8]],ASO!F:F,ASO!H:H,"")</f>
        <v>Beverage Retail Store</v>
      </c>
      <c r="M1177" s="22" t="str">
        <f>_xlfn.XLOOKUP(Table1__4[[#This Row],[MAAN8]],program!A:A,program!E:E,"")</f>
        <v/>
      </c>
      <c r="N1177" s="22" t="str">
        <f>_xlfn.XLOOKUP(Table1__4[[#This Row],[MAAN8]],program!A:A,program!F:F,"")</f>
        <v/>
      </c>
      <c r="O1177" s="22">
        <f>SUMIFS(sellout!N:N,sellout!G:G,Table1__4[[#This Row],[MAAN8]])</f>
        <v>0</v>
      </c>
      <c r="P1177" s="2" t="str">
        <f>IFERROR(Table1__4[[#This Row],[Actual]]/Table1__4[[#This Row],[Target]],"")</f>
        <v/>
      </c>
      <c r="Q1177" s="22" t="str">
        <f>IFERROR(IF(Table1__4[[#This Row],[Target]]&gt;0,Table1__4[[#This Row],[Target]]-Table1__4[[#This Row],[Actual]],""),"")</f>
        <v/>
      </c>
    </row>
    <row r="1178" spans="1:17" x14ac:dyDescent="0.75">
      <c r="A1178" s="22" t="s">
        <v>10</v>
      </c>
      <c r="B1178" s="22" t="s">
        <v>11</v>
      </c>
      <c r="C1178" s="22" t="s">
        <v>12</v>
      </c>
      <c r="D1178" s="22" t="s">
        <v>122</v>
      </c>
      <c r="E1178" s="22" t="s">
        <v>206</v>
      </c>
      <c r="F1178" s="22" t="s">
        <v>124</v>
      </c>
      <c r="G1178" s="22" t="s">
        <v>207</v>
      </c>
      <c r="H1178">
        <v>66107456</v>
      </c>
      <c r="I1178" s="22" t="s">
        <v>1973</v>
      </c>
      <c r="J1178" s="22" t="s">
        <v>7467</v>
      </c>
      <c r="K1178" s="22" t="str">
        <f>_xlfn.TEXTBEFORE(Table1__4[[#This Row],[ParentName]],"-")</f>
        <v>BD10</v>
      </c>
      <c r="L1178" s="22" t="str">
        <f>_xlfn.XLOOKUP(Table1__4[[#This Row],[MAAN8]],ASO!F:F,ASO!H:H,"")</f>
        <v/>
      </c>
      <c r="M1178" s="22" t="str">
        <f>_xlfn.XLOOKUP(Table1__4[[#This Row],[MAAN8]],program!A:A,program!E:E,"")</f>
        <v/>
      </c>
      <c r="N1178" s="22" t="str">
        <f>_xlfn.XLOOKUP(Table1__4[[#This Row],[MAAN8]],program!A:A,program!F:F,"")</f>
        <v/>
      </c>
      <c r="O1178" s="22">
        <f>SUMIFS(sellout!N:N,sellout!G:G,Table1__4[[#This Row],[MAAN8]])</f>
        <v>50</v>
      </c>
      <c r="P1178" s="2" t="str">
        <f>IFERROR(Table1__4[[#This Row],[Actual]]/Table1__4[[#This Row],[Target]],"")</f>
        <v/>
      </c>
      <c r="Q1178" s="22" t="str">
        <f>IFERROR(IF(Table1__4[[#This Row],[Target]]&gt;0,Table1__4[[#This Row],[Target]]-Table1__4[[#This Row],[Actual]],""),"")</f>
        <v/>
      </c>
    </row>
    <row r="1179" spans="1:17" x14ac:dyDescent="0.75">
      <c r="A1179" s="22" t="s">
        <v>10</v>
      </c>
      <c r="B1179" s="22" t="s">
        <v>11</v>
      </c>
      <c r="C1179" s="22" t="s">
        <v>46</v>
      </c>
      <c r="D1179" s="22" t="s">
        <v>47</v>
      </c>
      <c r="E1179" s="22" t="s">
        <v>282</v>
      </c>
      <c r="F1179" s="22" t="s">
        <v>68</v>
      </c>
      <c r="G1179" s="22" t="s">
        <v>283</v>
      </c>
      <c r="H1179">
        <v>65700975</v>
      </c>
      <c r="I1179" s="22" t="s">
        <v>1975</v>
      </c>
      <c r="J1179" s="22" t="s">
        <v>653</v>
      </c>
      <c r="K1179" s="22" t="str">
        <f>_xlfn.TEXTBEFORE(Table1__4[[#This Row],[ParentName]],"-")</f>
        <v>HMcc</v>
      </c>
      <c r="L1179" s="22" t="str">
        <f>_xlfn.XLOOKUP(Table1__4[[#This Row],[MAAN8]],ASO!F:F,ASO!H:H,"")</f>
        <v>Grocery Store</v>
      </c>
      <c r="M1179" s="22" t="str">
        <f>_xlfn.XLOOKUP(Table1__4[[#This Row],[MAAN8]],program!A:A,program!E:E,"")</f>
        <v>Target Incentive</v>
      </c>
      <c r="N1179" s="22">
        <f>_xlfn.XLOOKUP(Table1__4[[#This Row],[MAAN8]],program!A:A,program!F:F,"")</f>
        <v>110</v>
      </c>
      <c r="O1179" s="22">
        <f>SUMIFS(sellout!N:N,sellout!G:G,Table1__4[[#This Row],[MAAN8]])</f>
        <v>60</v>
      </c>
      <c r="P1179" s="2">
        <f>IFERROR(Table1__4[[#This Row],[Actual]]/Table1__4[[#This Row],[Target]],"")</f>
        <v>0.54545454545454541</v>
      </c>
      <c r="Q1179" s="22">
        <f>IFERROR(IF(Table1__4[[#This Row],[Target]]&gt;0,Table1__4[[#This Row],[Target]]-Table1__4[[#This Row],[Actual]],""),"")</f>
        <v>50</v>
      </c>
    </row>
    <row r="1180" spans="1:17" x14ac:dyDescent="0.75">
      <c r="A1180" s="22" t="s">
        <v>10</v>
      </c>
      <c r="B1180" s="22" t="s">
        <v>11</v>
      </c>
      <c r="C1180" s="22" t="s">
        <v>22</v>
      </c>
      <c r="D1180" s="22" t="s">
        <v>180</v>
      </c>
      <c r="E1180" s="22" t="s">
        <v>928</v>
      </c>
      <c r="F1180" s="22" t="s">
        <v>182</v>
      </c>
      <c r="G1180" s="22" t="s">
        <v>929</v>
      </c>
      <c r="H1180">
        <v>66100644</v>
      </c>
      <c r="I1180" s="22" t="s">
        <v>1976</v>
      </c>
      <c r="J1180" s="22" t="s">
        <v>1977</v>
      </c>
      <c r="K1180" s="22" t="str">
        <f>_xlfn.TEXTBEFORE(Table1__4[[#This Row],[ParentName]],"-")</f>
        <v>BD14</v>
      </c>
      <c r="L1180" s="22" t="str">
        <f>_xlfn.XLOOKUP(Table1__4[[#This Row],[MAAN8]],ASO!F:F,ASO!H:H,"")</f>
        <v>Beverage Retail Store</v>
      </c>
      <c r="M1180" s="22" t="str">
        <f>_xlfn.XLOOKUP(Table1__4[[#This Row],[MAAN8]],program!A:A,program!E:E,"")</f>
        <v/>
      </c>
      <c r="N1180" s="22" t="str">
        <f>_xlfn.XLOOKUP(Table1__4[[#This Row],[MAAN8]],program!A:A,program!F:F,"")</f>
        <v/>
      </c>
      <c r="O1180" s="22">
        <f>SUMIFS(sellout!N:N,sellout!G:G,Table1__4[[#This Row],[MAAN8]])</f>
        <v>320</v>
      </c>
      <c r="P1180" s="2" t="str">
        <f>IFERROR(Table1__4[[#This Row],[Actual]]/Table1__4[[#This Row],[Target]],"")</f>
        <v/>
      </c>
      <c r="Q1180" s="22" t="str">
        <f>IFERROR(IF(Table1__4[[#This Row],[Target]]&gt;0,Table1__4[[#This Row],[Target]]-Table1__4[[#This Row],[Actual]],""),"")</f>
        <v/>
      </c>
    </row>
    <row r="1181" spans="1:17" x14ac:dyDescent="0.75">
      <c r="A1181" s="22" t="s">
        <v>10</v>
      </c>
      <c r="B1181" s="22" t="s">
        <v>11</v>
      </c>
      <c r="C1181" s="22" t="s">
        <v>12</v>
      </c>
      <c r="D1181" s="22" t="s">
        <v>38</v>
      </c>
      <c r="E1181" s="22" t="s">
        <v>39</v>
      </c>
      <c r="F1181" s="22" t="s">
        <v>40</v>
      </c>
      <c r="G1181" s="22" t="s">
        <v>41</v>
      </c>
      <c r="H1181">
        <v>66154676</v>
      </c>
      <c r="I1181" s="22" t="s">
        <v>1978</v>
      </c>
      <c r="J1181" s="22" t="s">
        <v>1979</v>
      </c>
      <c r="K1181" s="22" t="str">
        <f>_xlfn.TEXTBEFORE(Table1__4[[#This Row],[ParentName]],"-")</f>
        <v>BD16</v>
      </c>
      <c r="L1181" s="22" t="str">
        <f>_xlfn.XLOOKUP(Table1__4[[#This Row],[MAAN8]],ASO!F:F,ASO!H:H,"")</f>
        <v>Grocery Store</v>
      </c>
      <c r="M1181" s="22" t="str">
        <f>_xlfn.XLOOKUP(Table1__4[[#This Row],[MAAN8]],program!A:A,program!E:E,"")</f>
        <v/>
      </c>
      <c r="N1181" s="22" t="str">
        <f>_xlfn.XLOOKUP(Table1__4[[#This Row],[MAAN8]],program!A:A,program!F:F,"")</f>
        <v/>
      </c>
      <c r="O1181" s="22">
        <f>SUMIFS(sellout!N:N,sellout!G:G,Table1__4[[#This Row],[MAAN8]])</f>
        <v>0</v>
      </c>
      <c r="P1181" s="2" t="str">
        <f>IFERROR(Table1__4[[#This Row],[Actual]]/Table1__4[[#This Row],[Target]],"")</f>
        <v/>
      </c>
      <c r="Q1181" s="22" t="str">
        <f>IFERROR(IF(Table1__4[[#This Row],[Target]]&gt;0,Table1__4[[#This Row],[Target]]-Table1__4[[#This Row],[Actual]],""),"")</f>
        <v/>
      </c>
    </row>
    <row r="1182" spans="1:17" x14ac:dyDescent="0.75">
      <c r="A1182" s="22" t="s">
        <v>10</v>
      </c>
      <c r="B1182" s="22" t="s">
        <v>11</v>
      </c>
      <c r="C1182" s="22" t="s">
        <v>22</v>
      </c>
      <c r="D1182" s="22" t="s">
        <v>88</v>
      </c>
      <c r="E1182" s="22" t="s">
        <v>447</v>
      </c>
      <c r="F1182" s="22" t="s">
        <v>218</v>
      </c>
      <c r="G1182" s="22" t="s">
        <v>448</v>
      </c>
      <c r="H1182">
        <v>66112096</v>
      </c>
      <c r="I1182" s="22" t="s">
        <v>8132</v>
      </c>
      <c r="J1182" s="22" t="s">
        <v>8133</v>
      </c>
      <c r="K1182" s="22" t="str">
        <f>_xlfn.TEXTBEFORE(Table1__4[[#This Row],[ParentName]],"-")</f>
        <v>BD11</v>
      </c>
      <c r="L1182" s="22" t="str">
        <f>_xlfn.XLOOKUP(Table1__4[[#This Row],[MAAN8]],ASO!F:F,ASO!H:H,"")</f>
        <v/>
      </c>
      <c r="M1182" s="22" t="str">
        <f>_xlfn.XLOOKUP(Table1__4[[#This Row],[MAAN8]],program!A:A,program!E:E,"")</f>
        <v/>
      </c>
      <c r="N1182" s="22" t="str">
        <f>_xlfn.XLOOKUP(Table1__4[[#This Row],[MAAN8]],program!A:A,program!F:F,"")</f>
        <v/>
      </c>
      <c r="O1182" s="22">
        <f>SUMIFS(sellout!N:N,sellout!G:G,Table1__4[[#This Row],[MAAN8]])</f>
        <v>0</v>
      </c>
      <c r="P1182" s="2" t="str">
        <f>IFERROR(Table1__4[[#This Row],[Actual]]/Table1__4[[#This Row],[Target]],"")</f>
        <v/>
      </c>
      <c r="Q1182" s="22" t="str">
        <f>IFERROR(IF(Table1__4[[#This Row],[Target]]&gt;0,Table1__4[[#This Row],[Target]]-Table1__4[[#This Row],[Actual]],""),"")</f>
        <v/>
      </c>
    </row>
    <row r="1183" spans="1:17" x14ac:dyDescent="0.75">
      <c r="A1183" s="22" t="s">
        <v>10</v>
      </c>
      <c r="B1183" s="22" t="s">
        <v>11</v>
      </c>
      <c r="C1183" s="22" t="s">
        <v>12</v>
      </c>
      <c r="D1183" s="22" t="s">
        <v>122</v>
      </c>
      <c r="E1183" s="22" t="s">
        <v>149</v>
      </c>
      <c r="F1183" s="22" t="s">
        <v>150</v>
      </c>
      <c r="G1183" s="22" t="s">
        <v>151</v>
      </c>
      <c r="H1183">
        <v>66106902</v>
      </c>
      <c r="I1183" s="22" t="s">
        <v>1980</v>
      </c>
      <c r="J1183" s="22" t="s">
        <v>1981</v>
      </c>
      <c r="K1183" s="22" t="str">
        <f>_xlfn.TEXTBEFORE(Table1__4[[#This Row],[ParentName]],"-")</f>
        <v>BD10</v>
      </c>
      <c r="L1183" s="22" t="str">
        <f>_xlfn.XLOOKUP(Table1__4[[#This Row],[MAAN8]],ASO!F:F,ASO!H:H,"")</f>
        <v>Grocery Store</v>
      </c>
      <c r="M1183" s="22" t="str">
        <f>_xlfn.XLOOKUP(Table1__4[[#This Row],[MAAN8]],program!A:A,program!E:E,"")</f>
        <v/>
      </c>
      <c r="N1183" s="22" t="str">
        <f>_xlfn.XLOOKUP(Table1__4[[#This Row],[MAAN8]],program!A:A,program!F:F,"")</f>
        <v/>
      </c>
      <c r="O1183" s="22">
        <f>SUMIFS(sellout!N:N,sellout!G:G,Table1__4[[#This Row],[MAAN8]])</f>
        <v>0</v>
      </c>
      <c r="P1183" s="2" t="str">
        <f>IFERROR(Table1__4[[#This Row],[Actual]]/Table1__4[[#This Row],[Target]],"")</f>
        <v/>
      </c>
      <c r="Q1183" s="22" t="str">
        <f>IFERROR(IF(Table1__4[[#This Row],[Target]]&gt;0,Table1__4[[#This Row],[Target]]-Table1__4[[#This Row],[Actual]],""),"")</f>
        <v/>
      </c>
    </row>
    <row r="1184" spans="1:17" x14ac:dyDescent="0.75">
      <c r="A1184" s="22" t="s">
        <v>10</v>
      </c>
      <c r="B1184" s="22" t="s">
        <v>11</v>
      </c>
      <c r="C1184" s="22" t="s">
        <v>12</v>
      </c>
      <c r="D1184" s="22" t="s">
        <v>122</v>
      </c>
      <c r="E1184" s="22" t="s">
        <v>158</v>
      </c>
      <c r="F1184" s="22" t="s">
        <v>150</v>
      </c>
      <c r="G1184" s="22" t="s">
        <v>159</v>
      </c>
      <c r="H1184">
        <v>66102793</v>
      </c>
      <c r="I1184" s="22" t="s">
        <v>1982</v>
      </c>
      <c r="J1184" s="22" t="s">
        <v>1983</v>
      </c>
      <c r="K1184" s="22" t="str">
        <f>_xlfn.TEXTBEFORE(Table1__4[[#This Row],[ParentName]],"-")</f>
        <v>BD10</v>
      </c>
      <c r="L1184" s="22" t="str">
        <f>_xlfn.XLOOKUP(Table1__4[[#This Row],[MAAN8]],ASO!F:F,ASO!H:H,"")</f>
        <v>Beverage Retail Store</v>
      </c>
      <c r="M1184" s="22" t="str">
        <f>_xlfn.XLOOKUP(Table1__4[[#This Row],[MAAN8]],program!A:A,program!E:E,"")</f>
        <v/>
      </c>
      <c r="N1184" s="22" t="str">
        <f>_xlfn.XLOOKUP(Table1__4[[#This Row],[MAAN8]],program!A:A,program!F:F,"")</f>
        <v/>
      </c>
      <c r="O1184" s="22">
        <f>SUMIFS(sellout!N:N,sellout!G:G,Table1__4[[#This Row],[MAAN8]])</f>
        <v>225</v>
      </c>
      <c r="P1184" s="2" t="str">
        <f>IFERROR(Table1__4[[#This Row],[Actual]]/Table1__4[[#This Row],[Target]],"")</f>
        <v/>
      </c>
      <c r="Q1184" s="22" t="str">
        <f>IFERROR(IF(Table1__4[[#This Row],[Target]]&gt;0,Table1__4[[#This Row],[Target]]-Table1__4[[#This Row],[Actual]],""),"")</f>
        <v/>
      </c>
    </row>
    <row r="1185" spans="1:17" x14ac:dyDescent="0.75">
      <c r="A1185" s="22" t="s">
        <v>10</v>
      </c>
      <c r="B1185" s="22" t="s">
        <v>11</v>
      </c>
      <c r="C1185" s="22" t="s">
        <v>12</v>
      </c>
      <c r="D1185" s="22" t="s">
        <v>54</v>
      </c>
      <c r="E1185" s="22" t="s">
        <v>176</v>
      </c>
      <c r="F1185" s="22" t="s">
        <v>30</v>
      </c>
      <c r="G1185" s="22" t="s">
        <v>177</v>
      </c>
      <c r="H1185">
        <v>66152452</v>
      </c>
      <c r="I1185" s="22" t="s">
        <v>1984</v>
      </c>
      <c r="J1185" s="22" t="s">
        <v>728</v>
      </c>
      <c r="K1185" s="22" t="str">
        <f>_xlfn.TEXTBEFORE(Table1__4[[#This Row],[ParentName]],"-")</f>
        <v>BD</v>
      </c>
      <c r="L1185" s="22" t="str">
        <f>_xlfn.XLOOKUP(Table1__4[[#This Row],[MAAN8]],ASO!F:F,ASO!H:H,"")</f>
        <v>Grocery Store</v>
      </c>
      <c r="M1185" s="22" t="str">
        <f>_xlfn.XLOOKUP(Table1__4[[#This Row],[MAAN8]],program!A:A,program!E:E,"")</f>
        <v/>
      </c>
      <c r="N1185" s="22" t="str">
        <f>_xlfn.XLOOKUP(Table1__4[[#This Row],[MAAN8]],program!A:A,program!F:F,"")</f>
        <v/>
      </c>
      <c r="O1185" s="22">
        <f>SUMIFS(sellout!N:N,sellout!G:G,Table1__4[[#This Row],[MAAN8]])</f>
        <v>4</v>
      </c>
      <c r="P1185" s="2" t="str">
        <f>IFERROR(Table1__4[[#This Row],[Actual]]/Table1__4[[#This Row],[Target]],"")</f>
        <v/>
      </c>
      <c r="Q1185" s="22" t="str">
        <f>IFERROR(IF(Table1__4[[#This Row],[Target]]&gt;0,Table1__4[[#This Row],[Target]]-Table1__4[[#This Row],[Actual]],""),"")</f>
        <v/>
      </c>
    </row>
    <row r="1186" spans="1:17" x14ac:dyDescent="0.75">
      <c r="A1186" s="22" t="s">
        <v>10</v>
      </c>
      <c r="B1186" s="22" t="s">
        <v>11</v>
      </c>
      <c r="C1186" s="22" t="s">
        <v>46</v>
      </c>
      <c r="D1186" s="22" t="s">
        <v>47</v>
      </c>
      <c r="E1186" s="22" t="s">
        <v>196</v>
      </c>
      <c r="F1186" s="22" t="s">
        <v>49</v>
      </c>
      <c r="G1186" s="22" t="s">
        <v>197</v>
      </c>
      <c r="H1186">
        <v>65503182</v>
      </c>
      <c r="I1186" s="22" t="s">
        <v>1986</v>
      </c>
      <c r="J1186" s="22" t="s">
        <v>587</v>
      </c>
      <c r="K1186" s="22" t="str">
        <f>_xlfn.TEXTBEFORE(Table1__4[[#This Row],[ParentName]],"-")</f>
        <v>HMcc</v>
      </c>
      <c r="L1186" s="22" t="str">
        <f>_xlfn.XLOOKUP(Table1__4[[#This Row],[MAAN8]],ASO!F:F,ASO!H:H,"")</f>
        <v>Grocery Store - Home Delivery</v>
      </c>
      <c r="M1186" s="22" t="str">
        <f>_xlfn.XLOOKUP(Table1__4[[#This Row],[MAAN8]],program!A:A,program!E:E,"")</f>
        <v>Target Incentive</v>
      </c>
      <c r="N1186" s="22">
        <f>_xlfn.XLOOKUP(Table1__4[[#This Row],[MAAN8]],program!A:A,program!F:F,"")</f>
        <v>160</v>
      </c>
      <c r="O1186" s="22">
        <f>SUMIFS(sellout!N:N,sellout!G:G,Table1__4[[#This Row],[MAAN8]])</f>
        <v>50</v>
      </c>
      <c r="P1186" s="2">
        <f>IFERROR(Table1__4[[#This Row],[Actual]]/Table1__4[[#This Row],[Target]],"")</f>
        <v>0.3125</v>
      </c>
      <c r="Q1186" s="22">
        <f>IFERROR(IF(Table1__4[[#This Row],[Target]]&gt;0,Table1__4[[#This Row],[Target]]-Table1__4[[#This Row],[Actual]],""),"")</f>
        <v>110</v>
      </c>
    </row>
    <row r="1187" spans="1:17" x14ac:dyDescent="0.75">
      <c r="A1187" s="22" t="s">
        <v>10</v>
      </c>
      <c r="B1187" s="22" t="s">
        <v>11</v>
      </c>
      <c r="C1187" s="22" t="s">
        <v>22</v>
      </c>
      <c r="D1187" s="22" t="s">
        <v>23</v>
      </c>
      <c r="E1187" s="22" t="s">
        <v>222</v>
      </c>
      <c r="F1187" s="22" t="s">
        <v>25</v>
      </c>
      <c r="G1187" s="22" t="s">
        <v>223</v>
      </c>
      <c r="H1187">
        <v>66108466</v>
      </c>
      <c r="I1187" s="22" t="s">
        <v>1987</v>
      </c>
      <c r="J1187" s="22" t="s">
        <v>1988</v>
      </c>
      <c r="K1187" s="22" t="str">
        <f>_xlfn.TEXTBEFORE(Table1__4[[#This Row],[ParentName]],"-")</f>
        <v>BD12</v>
      </c>
      <c r="L1187" s="22" t="str">
        <f>_xlfn.XLOOKUP(Table1__4[[#This Row],[MAAN8]],ASO!F:F,ASO!H:H,"")</f>
        <v>Grocery Store</v>
      </c>
      <c r="M1187" s="22" t="str">
        <f>_xlfn.XLOOKUP(Table1__4[[#This Row],[MAAN8]],program!A:A,program!E:E,"")</f>
        <v/>
      </c>
      <c r="N1187" s="22" t="str">
        <f>_xlfn.XLOOKUP(Table1__4[[#This Row],[MAAN8]],program!A:A,program!F:F,"")</f>
        <v/>
      </c>
      <c r="O1187" s="22">
        <f>SUMIFS(sellout!N:N,sellout!G:G,Table1__4[[#This Row],[MAAN8]])</f>
        <v>0</v>
      </c>
      <c r="P1187" s="2" t="str">
        <f>IFERROR(Table1__4[[#This Row],[Actual]]/Table1__4[[#This Row],[Target]],"")</f>
        <v/>
      </c>
      <c r="Q1187" s="22" t="str">
        <f>IFERROR(IF(Table1__4[[#This Row],[Target]]&gt;0,Table1__4[[#This Row],[Target]]-Table1__4[[#This Row],[Actual]],""),"")</f>
        <v/>
      </c>
    </row>
    <row r="1188" spans="1:17" x14ac:dyDescent="0.75">
      <c r="A1188" s="22" t="s">
        <v>10</v>
      </c>
      <c r="B1188" s="22" t="s">
        <v>11</v>
      </c>
      <c r="C1188" s="22" t="s">
        <v>22</v>
      </c>
      <c r="D1188" s="22" t="s">
        <v>23</v>
      </c>
      <c r="E1188" s="22" t="s">
        <v>34</v>
      </c>
      <c r="F1188" s="22" t="s">
        <v>25</v>
      </c>
      <c r="G1188" s="22" t="s">
        <v>35</v>
      </c>
      <c r="H1188">
        <v>66103150</v>
      </c>
      <c r="I1188" s="22" t="s">
        <v>1987</v>
      </c>
      <c r="J1188" s="22" t="s">
        <v>7346</v>
      </c>
      <c r="K1188" s="22" t="str">
        <f>_xlfn.TEXTBEFORE(Table1__4[[#This Row],[ParentName]],"-")</f>
        <v>BD12</v>
      </c>
      <c r="L1188" s="22" t="str">
        <f>_xlfn.XLOOKUP(Table1__4[[#This Row],[MAAN8]],ASO!F:F,ASO!H:H,"")</f>
        <v/>
      </c>
      <c r="M1188" s="22" t="str">
        <f>_xlfn.XLOOKUP(Table1__4[[#This Row],[MAAN8]],program!A:A,program!E:E,"")</f>
        <v/>
      </c>
      <c r="N1188" s="22" t="str">
        <f>_xlfn.XLOOKUP(Table1__4[[#This Row],[MAAN8]],program!A:A,program!F:F,"")</f>
        <v/>
      </c>
      <c r="O1188" s="22">
        <f>SUMIFS(sellout!N:N,sellout!G:G,Table1__4[[#This Row],[MAAN8]])</f>
        <v>0</v>
      </c>
      <c r="P1188" s="2" t="str">
        <f>IFERROR(Table1__4[[#This Row],[Actual]]/Table1__4[[#This Row],[Target]],"")</f>
        <v/>
      </c>
      <c r="Q1188" s="22" t="str">
        <f>IFERROR(IF(Table1__4[[#This Row],[Target]]&gt;0,Table1__4[[#This Row],[Target]]-Table1__4[[#This Row],[Actual]],""),"")</f>
        <v/>
      </c>
    </row>
    <row r="1189" spans="1:17" x14ac:dyDescent="0.75">
      <c r="A1189" s="22" t="s">
        <v>10</v>
      </c>
      <c r="B1189" s="22" t="s">
        <v>11</v>
      </c>
      <c r="C1189" s="22" t="s">
        <v>12</v>
      </c>
      <c r="D1189" s="22" t="s">
        <v>122</v>
      </c>
      <c r="E1189" s="22" t="s">
        <v>309</v>
      </c>
      <c r="F1189" s="22" t="s">
        <v>237</v>
      </c>
      <c r="G1189" s="22" t="s">
        <v>310</v>
      </c>
      <c r="H1189">
        <v>66156621</v>
      </c>
      <c r="I1189" s="22" t="s">
        <v>1987</v>
      </c>
      <c r="J1189" s="22" t="s">
        <v>1989</v>
      </c>
      <c r="K1189" s="22" t="str">
        <f>_xlfn.TEXTBEFORE(Table1__4[[#This Row],[ParentName]],"-")</f>
        <v>BD10</v>
      </c>
      <c r="L1189" s="22" t="str">
        <f>_xlfn.XLOOKUP(Table1__4[[#This Row],[MAAN8]],ASO!F:F,ASO!H:H,"")</f>
        <v>Grocery Store</v>
      </c>
      <c r="M1189" s="22" t="str">
        <f>_xlfn.XLOOKUP(Table1__4[[#This Row],[MAAN8]],program!A:A,program!E:E,"")</f>
        <v/>
      </c>
      <c r="N1189" s="22" t="str">
        <f>_xlfn.XLOOKUP(Table1__4[[#This Row],[MAAN8]],program!A:A,program!F:F,"")</f>
        <v/>
      </c>
      <c r="O1189" s="22">
        <f>SUMIFS(sellout!N:N,sellout!G:G,Table1__4[[#This Row],[MAAN8]])</f>
        <v>60</v>
      </c>
      <c r="P1189" s="2" t="str">
        <f>IFERROR(Table1__4[[#This Row],[Actual]]/Table1__4[[#This Row],[Target]],"")</f>
        <v/>
      </c>
      <c r="Q1189" s="22" t="str">
        <f>IFERROR(IF(Table1__4[[#This Row],[Target]]&gt;0,Table1__4[[#This Row],[Target]]-Table1__4[[#This Row],[Actual]],""),"")</f>
        <v/>
      </c>
    </row>
    <row r="1190" spans="1:17" x14ac:dyDescent="0.75">
      <c r="A1190" s="22" t="s">
        <v>10</v>
      </c>
      <c r="B1190" s="22" t="s">
        <v>11</v>
      </c>
      <c r="C1190" s="22" t="s">
        <v>46</v>
      </c>
      <c r="D1190" s="22" t="s">
        <v>47</v>
      </c>
      <c r="E1190" s="22" t="s">
        <v>67</v>
      </c>
      <c r="F1190" s="22" t="s">
        <v>68</v>
      </c>
      <c r="G1190" s="22" t="s">
        <v>69</v>
      </c>
      <c r="H1190">
        <v>65020164</v>
      </c>
      <c r="I1190" s="22" t="s">
        <v>1990</v>
      </c>
      <c r="J1190" s="22" t="s">
        <v>1991</v>
      </c>
      <c r="K1190" s="22" t="str">
        <f>_xlfn.TEXTBEFORE(Table1__4[[#This Row],[ParentName]],"-")</f>
        <v>HMcc</v>
      </c>
      <c r="L1190" s="22" t="str">
        <f>_xlfn.XLOOKUP(Table1__4[[#This Row],[MAAN8]],ASO!F:F,ASO!H:H,"")</f>
        <v>Grocery Store - Home Delivery</v>
      </c>
      <c r="M1190" s="22" t="str">
        <f>_xlfn.XLOOKUP(Table1__4[[#This Row],[MAAN8]],program!A:A,program!E:E,"")</f>
        <v>Target Incentive</v>
      </c>
      <c r="N1190" s="22">
        <f>_xlfn.XLOOKUP(Table1__4[[#This Row],[MAAN8]],program!A:A,program!F:F,"")</f>
        <v>210</v>
      </c>
      <c r="O1190" s="22">
        <f>SUMIFS(sellout!N:N,sellout!G:G,Table1__4[[#This Row],[MAAN8]])</f>
        <v>0</v>
      </c>
      <c r="P1190" s="2">
        <f>IFERROR(Table1__4[[#This Row],[Actual]]/Table1__4[[#This Row],[Target]],"")</f>
        <v>0</v>
      </c>
      <c r="Q1190" s="22">
        <f>IFERROR(IF(Table1__4[[#This Row],[Target]]&gt;0,Table1__4[[#This Row],[Target]]-Table1__4[[#This Row],[Actual]],""),"")</f>
        <v>210</v>
      </c>
    </row>
    <row r="1191" spans="1:17" x14ac:dyDescent="0.75">
      <c r="A1191" s="22" t="s">
        <v>10</v>
      </c>
      <c r="B1191" s="22" t="s">
        <v>11</v>
      </c>
      <c r="C1191" s="22" t="s">
        <v>22</v>
      </c>
      <c r="D1191" s="22" t="s">
        <v>88</v>
      </c>
      <c r="E1191" s="22" t="s">
        <v>210</v>
      </c>
      <c r="F1191" s="22" t="s">
        <v>182</v>
      </c>
      <c r="G1191" s="22" t="s">
        <v>211</v>
      </c>
      <c r="H1191">
        <v>66153255</v>
      </c>
      <c r="I1191" s="22" t="s">
        <v>1992</v>
      </c>
      <c r="J1191" s="22" t="s">
        <v>993</v>
      </c>
      <c r="K1191" s="22" t="str">
        <f>_xlfn.TEXTBEFORE(Table1__4[[#This Row],[ParentName]],"-")</f>
        <v>BD11</v>
      </c>
      <c r="L1191" s="22" t="str">
        <f>_xlfn.XLOOKUP(Table1__4[[#This Row],[MAAN8]],ASO!F:F,ASO!H:H,"")</f>
        <v>Grocery Store</v>
      </c>
      <c r="M1191" s="22" t="str">
        <f>_xlfn.XLOOKUP(Table1__4[[#This Row],[MAAN8]],program!A:A,program!E:E,"")</f>
        <v/>
      </c>
      <c r="N1191" s="22" t="str">
        <f>_xlfn.XLOOKUP(Table1__4[[#This Row],[MAAN8]],program!A:A,program!F:F,"")</f>
        <v/>
      </c>
      <c r="O1191" s="22">
        <f>SUMIFS(sellout!N:N,sellout!G:G,Table1__4[[#This Row],[MAAN8]])</f>
        <v>70</v>
      </c>
      <c r="P1191" s="2" t="str">
        <f>IFERROR(Table1__4[[#This Row],[Actual]]/Table1__4[[#This Row],[Target]],"")</f>
        <v/>
      </c>
      <c r="Q1191" s="22" t="str">
        <f>IFERROR(IF(Table1__4[[#This Row],[Target]]&gt;0,Table1__4[[#This Row],[Target]]-Table1__4[[#This Row],[Actual]],""),"")</f>
        <v/>
      </c>
    </row>
    <row r="1192" spans="1:17" x14ac:dyDescent="0.75">
      <c r="A1192" s="22" t="s">
        <v>10</v>
      </c>
      <c r="B1192" s="22" t="s">
        <v>11</v>
      </c>
      <c r="C1192" s="22" t="s">
        <v>12</v>
      </c>
      <c r="D1192" s="22" t="s">
        <v>122</v>
      </c>
      <c r="E1192" s="22" t="s">
        <v>149</v>
      </c>
      <c r="F1192" s="22" t="s">
        <v>150</v>
      </c>
      <c r="G1192" s="22" t="s">
        <v>151</v>
      </c>
      <c r="H1192">
        <v>66104513</v>
      </c>
      <c r="I1192" s="22" t="s">
        <v>1993</v>
      </c>
      <c r="J1192" s="22" t="s">
        <v>1994</v>
      </c>
      <c r="K1192" s="22" t="str">
        <f>_xlfn.TEXTBEFORE(Table1__4[[#This Row],[ParentName]],"-")</f>
        <v>BD10</v>
      </c>
      <c r="L1192" s="22" t="str">
        <f>_xlfn.XLOOKUP(Table1__4[[#This Row],[MAAN8]],ASO!F:F,ASO!H:H,"")</f>
        <v>Grocery Store</v>
      </c>
      <c r="M1192" s="22" t="str">
        <f>_xlfn.XLOOKUP(Table1__4[[#This Row],[MAAN8]],program!A:A,program!E:E,"")</f>
        <v/>
      </c>
      <c r="N1192" s="22" t="str">
        <f>_xlfn.XLOOKUP(Table1__4[[#This Row],[MAAN8]],program!A:A,program!F:F,"")</f>
        <v/>
      </c>
      <c r="O1192" s="22">
        <f>SUMIFS(sellout!N:N,sellout!G:G,Table1__4[[#This Row],[MAAN8]])</f>
        <v>0</v>
      </c>
      <c r="P1192" s="2" t="str">
        <f>IFERROR(Table1__4[[#This Row],[Actual]]/Table1__4[[#This Row],[Target]],"")</f>
        <v/>
      </c>
      <c r="Q1192" s="22" t="str">
        <f>IFERROR(IF(Table1__4[[#This Row],[Target]]&gt;0,Table1__4[[#This Row],[Target]]-Table1__4[[#This Row],[Actual]],""),"")</f>
        <v/>
      </c>
    </row>
    <row r="1193" spans="1:17" x14ac:dyDescent="0.75">
      <c r="A1193" s="22" t="s">
        <v>10</v>
      </c>
      <c r="B1193" s="22" t="s">
        <v>11</v>
      </c>
      <c r="C1193" s="22" t="s">
        <v>12</v>
      </c>
      <c r="D1193" s="22" t="s">
        <v>54</v>
      </c>
      <c r="E1193" s="22" t="s">
        <v>97</v>
      </c>
      <c r="F1193" s="22" t="s">
        <v>30</v>
      </c>
      <c r="G1193" s="22" t="s">
        <v>98</v>
      </c>
      <c r="H1193">
        <v>66152281</v>
      </c>
      <c r="I1193" s="22" t="s">
        <v>1993</v>
      </c>
      <c r="J1193" s="22" t="s">
        <v>1995</v>
      </c>
      <c r="K1193" s="22" t="str">
        <f>_xlfn.TEXTBEFORE(Table1__4[[#This Row],[ParentName]],"-")</f>
        <v>BD</v>
      </c>
      <c r="L1193" s="22" t="str">
        <f>_xlfn.XLOOKUP(Table1__4[[#This Row],[MAAN8]],ASO!F:F,ASO!H:H,"")</f>
        <v/>
      </c>
      <c r="M1193" s="22" t="str">
        <f>_xlfn.XLOOKUP(Table1__4[[#This Row],[MAAN8]],program!A:A,program!E:E,"")</f>
        <v/>
      </c>
      <c r="N1193" s="22" t="str">
        <f>_xlfn.XLOOKUP(Table1__4[[#This Row],[MAAN8]],program!A:A,program!F:F,"")</f>
        <v/>
      </c>
      <c r="O1193" s="22">
        <f>SUMIFS(sellout!N:N,sellout!G:G,Table1__4[[#This Row],[MAAN8]])</f>
        <v>0</v>
      </c>
      <c r="P1193" s="2" t="str">
        <f>IFERROR(Table1__4[[#This Row],[Actual]]/Table1__4[[#This Row],[Target]],"")</f>
        <v/>
      </c>
      <c r="Q1193" s="22" t="str">
        <f>IFERROR(IF(Table1__4[[#This Row],[Target]]&gt;0,Table1__4[[#This Row],[Target]]-Table1__4[[#This Row],[Actual]],""),"")</f>
        <v/>
      </c>
    </row>
    <row r="1194" spans="1:17" x14ac:dyDescent="0.75">
      <c r="A1194" s="22" t="s">
        <v>10</v>
      </c>
      <c r="B1194" s="22" t="s">
        <v>11</v>
      </c>
      <c r="C1194" s="22" t="s">
        <v>22</v>
      </c>
      <c r="D1194" s="22" t="s">
        <v>180</v>
      </c>
      <c r="E1194" s="22" t="s">
        <v>181</v>
      </c>
      <c r="F1194" s="22" t="s">
        <v>182</v>
      </c>
      <c r="G1194" s="22" t="s">
        <v>183</v>
      </c>
      <c r="H1194">
        <v>66112693</v>
      </c>
      <c r="I1194" s="22" t="s">
        <v>1996</v>
      </c>
      <c r="J1194" s="22" t="s">
        <v>1937</v>
      </c>
      <c r="K1194" s="22" t="str">
        <f>_xlfn.TEXTBEFORE(Table1__4[[#This Row],[ParentName]],"-")</f>
        <v>BD14</v>
      </c>
      <c r="L1194" s="22" t="str">
        <f>_xlfn.XLOOKUP(Table1__4[[#This Row],[MAAN8]],ASO!F:F,ASO!H:H,"")</f>
        <v>Grocery Store</v>
      </c>
      <c r="M1194" s="22" t="str">
        <f>_xlfn.XLOOKUP(Table1__4[[#This Row],[MAAN8]],program!A:A,program!E:E,"")</f>
        <v/>
      </c>
      <c r="N1194" s="22" t="str">
        <f>_xlfn.XLOOKUP(Table1__4[[#This Row],[MAAN8]],program!A:A,program!F:F,"")</f>
        <v/>
      </c>
      <c r="O1194" s="22">
        <f>SUMIFS(sellout!N:N,sellout!G:G,Table1__4[[#This Row],[MAAN8]])</f>
        <v>4</v>
      </c>
      <c r="P1194" s="2" t="str">
        <f>IFERROR(Table1__4[[#This Row],[Actual]]/Table1__4[[#This Row],[Target]],"")</f>
        <v/>
      </c>
      <c r="Q1194" s="22" t="str">
        <f>IFERROR(IF(Table1__4[[#This Row],[Target]]&gt;0,Table1__4[[#This Row],[Target]]-Table1__4[[#This Row],[Actual]],""),"")</f>
        <v/>
      </c>
    </row>
    <row r="1195" spans="1:17" x14ac:dyDescent="0.75">
      <c r="A1195" s="22" t="s">
        <v>10</v>
      </c>
      <c r="B1195" s="22" t="s">
        <v>11</v>
      </c>
      <c r="C1195" s="22" t="s">
        <v>22</v>
      </c>
      <c r="D1195" s="22" t="s">
        <v>88</v>
      </c>
      <c r="E1195" s="22" t="s">
        <v>176</v>
      </c>
      <c r="F1195" s="22" t="s">
        <v>30</v>
      </c>
      <c r="G1195" s="22" t="s">
        <v>177</v>
      </c>
      <c r="H1195">
        <v>66150336</v>
      </c>
      <c r="I1195" s="22" t="s">
        <v>1997</v>
      </c>
      <c r="J1195" s="22" t="s">
        <v>1998</v>
      </c>
      <c r="K1195" s="22" t="str">
        <f>_xlfn.TEXTBEFORE(Table1__4[[#This Row],[ParentName]],"-")</f>
        <v>BD11</v>
      </c>
      <c r="L1195" s="22" t="str">
        <f>_xlfn.XLOOKUP(Table1__4[[#This Row],[MAAN8]],ASO!F:F,ASO!H:H,"")</f>
        <v>Grocery Store</v>
      </c>
      <c r="M1195" s="22" t="str">
        <f>_xlfn.XLOOKUP(Table1__4[[#This Row],[MAAN8]],program!A:A,program!E:E,"")</f>
        <v/>
      </c>
      <c r="N1195" s="22" t="str">
        <f>_xlfn.XLOOKUP(Table1__4[[#This Row],[MAAN8]],program!A:A,program!F:F,"")</f>
        <v/>
      </c>
      <c r="O1195" s="22">
        <f>SUMIFS(sellout!N:N,sellout!G:G,Table1__4[[#This Row],[MAAN8]])</f>
        <v>50</v>
      </c>
      <c r="P1195" s="2" t="str">
        <f>IFERROR(Table1__4[[#This Row],[Actual]]/Table1__4[[#This Row],[Target]],"")</f>
        <v/>
      </c>
      <c r="Q1195" s="22" t="str">
        <f>IFERROR(IF(Table1__4[[#This Row],[Target]]&gt;0,Table1__4[[#This Row],[Target]]-Table1__4[[#This Row],[Actual]],""),"")</f>
        <v/>
      </c>
    </row>
    <row r="1196" spans="1:17" x14ac:dyDescent="0.75">
      <c r="A1196" s="22" t="s">
        <v>10</v>
      </c>
      <c r="B1196" s="22" t="s">
        <v>11</v>
      </c>
      <c r="C1196" s="22" t="s">
        <v>12</v>
      </c>
      <c r="D1196" s="22" t="s">
        <v>122</v>
      </c>
      <c r="E1196" s="22" t="s">
        <v>309</v>
      </c>
      <c r="F1196" s="22" t="s">
        <v>237</v>
      </c>
      <c r="G1196" s="22" t="s">
        <v>310</v>
      </c>
      <c r="H1196">
        <v>66156305</v>
      </c>
      <c r="I1196" s="22" t="s">
        <v>1999</v>
      </c>
      <c r="J1196" s="22" t="s">
        <v>2000</v>
      </c>
      <c r="K1196" s="22" t="str">
        <f>_xlfn.TEXTBEFORE(Table1__4[[#This Row],[ParentName]],"-")</f>
        <v>BD10</v>
      </c>
      <c r="L1196" s="22" t="str">
        <f>_xlfn.XLOOKUP(Table1__4[[#This Row],[MAAN8]],ASO!F:F,ASO!H:H,"")</f>
        <v>Grocery Store</v>
      </c>
      <c r="M1196" s="22" t="str">
        <f>_xlfn.XLOOKUP(Table1__4[[#This Row],[MAAN8]],program!A:A,program!E:E,"")</f>
        <v/>
      </c>
      <c r="N1196" s="22" t="str">
        <f>_xlfn.XLOOKUP(Table1__4[[#This Row],[MAAN8]],program!A:A,program!F:F,"")</f>
        <v/>
      </c>
      <c r="O1196" s="22">
        <f>SUMIFS(sellout!N:N,sellout!G:G,Table1__4[[#This Row],[MAAN8]])</f>
        <v>0</v>
      </c>
      <c r="P1196" s="2" t="str">
        <f>IFERROR(Table1__4[[#This Row],[Actual]]/Table1__4[[#This Row],[Target]],"")</f>
        <v/>
      </c>
      <c r="Q1196" s="22" t="str">
        <f>IFERROR(IF(Table1__4[[#This Row],[Target]]&gt;0,Table1__4[[#This Row],[Target]]-Table1__4[[#This Row],[Actual]],""),"")</f>
        <v/>
      </c>
    </row>
    <row r="1197" spans="1:17" x14ac:dyDescent="0.75">
      <c r="A1197" s="22" t="s">
        <v>10</v>
      </c>
      <c r="B1197" s="22" t="s">
        <v>11</v>
      </c>
      <c r="C1197" s="22" t="s">
        <v>12</v>
      </c>
      <c r="D1197" s="22" t="s">
        <v>122</v>
      </c>
      <c r="E1197" s="22" t="s">
        <v>158</v>
      </c>
      <c r="F1197" s="22" t="s">
        <v>150</v>
      </c>
      <c r="G1197" s="22" t="s">
        <v>159</v>
      </c>
      <c r="H1197">
        <v>66100854</v>
      </c>
      <c r="I1197" s="22" t="s">
        <v>2001</v>
      </c>
      <c r="J1197" s="22" t="s">
        <v>2002</v>
      </c>
      <c r="K1197" s="22" t="str">
        <f>_xlfn.TEXTBEFORE(Table1__4[[#This Row],[ParentName]],"-")</f>
        <v>BD10</v>
      </c>
      <c r="L1197" s="22" t="str">
        <f>_xlfn.XLOOKUP(Table1__4[[#This Row],[MAAN8]],ASO!F:F,ASO!H:H,"")</f>
        <v>Grocery Store</v>
      </c>
      <c r="M1197" s="22" t="str">
        <f>_xlfn.XLOOKUP(Table1__4[[#This Row],[MAAN8]],program!A:A,program!E:E,"")</f>
        <v/>
      </c>
      <c r="N1197" s="22" t="str">
        <f>_xlfn.XLOOKUP(Table1__4[[#This Row],[MAAN8]],program!A:A,program!F:F,"")</f>
        <v/>
      </c>
      <c r="O1197" s="22">
        <f>SUMIFS(sellout!N:N,sellout!G:G,Table1__4[[#This Row],[MAAN8]])</f>
        <v>20</v>
      </c>
      <c r="P1197" s="2" t="str">
        <f>IFERROR(Table1__4[[#This Row],[Actual]]/Table1__4[[#This Row],[Target]],"")</f>
        <v/>
      </c>
      <c r="Q1197" s="22" t="str">
        <f>IFERROR(IF(Table1__4[[#This Row],[Target]]&gt;0,Table1__4[[#This Row],[Target]]-Table1__4[[#This Row],[Actual]],""),"")</f>
        <v/>
      </c>
    </row>
    <row r="1198" spans="1:17" x14ac:dyDescent="0.75">
      <c r="A1198" s="22" t="s">
        <v>10</v>
      </c>
      <c r="B1198" s="22" t="s">
        <v>11</v>
      </c>
      <c r="C1198" s="22" t="s">
        <v>22</v>
      </c>
      <c r="D1198" s="22" t="s">
        <v>88</v>
      </c>
      <c r="E1198" s="22" t="s">
        <v>166</v>
      </c>
      <c r="F1198" s="22" t="s">
        <v>40</v>
      </c>
      <c r="G1198" s="22" t="s">
        <v>167</v>
      </c>
      <c r="H1198">
        <v>66109617</v>
      </c>
      <c r="I1198" s="22" t="s">
        <v>2003</v>
      </c>
      <c r="J1198" s="22" t="s">
        <v>2004</v>
      </c>
      <c r="K1198" s="22" t="str">
        <f>_xlfn.TEXTBEFORE(Table1__4[[#This Row],[ParentName]],"-")</f>
        <v>BD11</v>
      </c>
      <c r="L1198" s="22" t="str">
        <f>_xlfn.XLOOKUP(Table1__4[[#This Row],[MAAN8]],ASO!F:F,ASO!H:H,"")</f>
        <v>Grocery Store</v>
      </c>
      <c r="M1198" s="22" t="str">
        <f>_xlfn.XLOOKUP(Table1__4[[#This Row],[MAAN8]],program!A:A,program!E:E,"")</f>
        <v/>
      </c>
      <c r="N1198" s="22" t="str">
        <f>_xlfn.XLOOKUP(Table1__4[[#This Row],[MAAN8]],program!A:A,program!F:F,"")</f>
        <v/>
      </c>
      <c r="O1198" s="22">
        <f>SUMIFS(sellout!N:N,sellout!G:G,Table1__4[[#This Row],[MAAN8]])</f>
        <v>5</v>
      </c>
      <c r="P1198" s="2" t="str">
        <f>IFERROR(Table1__4[[#This Row],[Actual]]/Table1__4[[#This Row],[Target]],"")</f>
        <v/>
      </c>
      <c r="Q1198" s="22" t="str">
        <f>IFERROR(IF(Table1__4[[#This Row],[Target]]&gt;0,Table1__4[[#This Row],[Target]]-Table1__4[[#This Row],[Actual]],""),"")</f>
        <v/>
      </c>
    </row>
    <row r="1199" spans="1:17" x14ac:dyDescent="0.75">
      <c r="A1199" s="22" t="s">
        <v>10</v>
      </c>
      <c r="B1199" s="22" t="s">
        <v>11</v>
      </c>
      <c r="C1199" s="22" t="s">
        <v>46</v>
      </c>
      <c r="D1199" s="22" t="s">
        <v>47</v>
      </c>
      <c r="E1199" s="22" t="s">
        <v>408</v>
      </c>
      <c r="F1199" s="22" t="s">
        <v>68</v>
      </c>
      <c r="G1199" s="22" t="s">
        <v>409</v>
      </c>
      <c r="H1199">
        <v>65015723</v>
      </c>
      <c r="I1199" s="22" t="s">
        <v>2005</v>
      </c>
      <c r="J1199" s="22" t="s">
        <v>7363</v>
      </c>
      <c r="K1199" s="22" t="str">
        <f>_xlfn.TEXTBEFORE(Table1__4[[#This Row],[ParentName]],"-")</f>
        <v>HMcc</v>
      </c>
      <c r="L1199" s="22" t="str">
        <f>_xlfn.XLOOKUP(Table1__4[[#This Row],[MAAN8]],ASO!F:F,ASO!H:H,"")</f>
        <v>Grocery Store - Home Delivery</v>
      </c>
      <c r="M1199" s="22" t="str">
        <f>_xlfn.XLOOKUP(Table1__4[[#This Row],[MAAN8]],program!A:A,program!E:E,"")</f>
        <v>Target Incentive</v>
      </c>
      <c r="N1199" s="22">
        <f>_xlfn.XLOOKUP(Table1__4[[#This Row],[MAAN8]],program!A:A,program!F:F,"")</f>
        <v>140</v>
      </c>
      <c r="O1199" s="22">
        <f>SUMIFS(sellout!N:N,sellout!G:G,Table1__4[[#This Row],[MAAN8]])</f>
        <v>70</v>
      </c>
      <c r="P1199" s="2">
        <f>IFERROR(Table1__4[[#This Row],[Actual]]/Table1__4[[#This Row],[Target]],"")</f>
        <v>0.5</v>
      </c>
      <c r="Q1199" s="22">
        <f>IFERROR(IF(Table1__4[[#This Row],[Target]]&gt;0,Table1__4[[#This Row],[Target]]-Table1__4[[#This Row],[Actual]],""),"")</f>
        <v>70</v>
      </c>
    </row>
    <row r="1200" spans="1:17" x14ac:dyDescent="0.75">
      <c r="A1200" s="22" t="s">
        <v>10</v>
      </c>
      <c r="B1200" s="22" t="s">
        <v>11</v>
      </c>
      <c r="C1200" s="22" t="s">
        <v>22</v>
      </c>
      <c r="D1200" s="22" t="s">
        <v>23</v>
      </c>
      <c r="E1200" s="22" t="s">
        <v>89</v>
      </c>
      <c r="F1200" s="22" t="s">
        <v>63</v>
      </c>
      <c r="G1200" s="22" t="s">
        <v>90</v>
      </c>
      <c r="H1200">
        <v>66103935</v>
      </c>
      <c r="I1200" s="22" t="s">
        <v>2006</v>
      </c>
      <c r="J1200" s="22" t="s">
        <v>2007</v>
      </c>
      <c r="K1200" s="22" t="str">
        <f>_xlfn.TEXTBEFORE(Table1__4[[#This Row],[ParentName]],"-")</f>
        <v>BD12</v>
      </c>
      <c r="L1200" s="22" t="str">
        <f>_xlfn.XLOOKUP(Table1__4[[#This Row],[MAAN8]],ASO!F:F,ASO!H:H,"")</f>
        <v>Grocery Store</v>
      </c>
      <c r="M1200" s="22" t="str">
        <f>_xlfn.XLOOKUP(Table1__4[[#This Row],[MAAN8]],program!A:A,program!E:E,"")</f>
        <v/>
      </c>
      <c r="N1200" s="22" t="str">
        <f>_xlfn.XLOOKUP(Table1__4[[#This Row],[MAAN8]],program!A:A,program!F:F,"")</f>
        <v/>
      </c>
      <c r="O1200" s="22">
        <f>SUMIFS(sellout!N:N,sellout!G:G,Table1__4[[#This Row],[MAAN8]])</f>
        <v>30</v>
      </c>
      <c r="P1200" s="2" t="str">
        <f>IFERROR(Table1__4[[#This Row],[Actual]]/Table1__4[[#This Row],[Target]],"")</f>
        <v/>
      </c>
      <c r="Q1200" s="22" t="str">
        <f>IFERROR(IF(Table1__4[[#This Row],[Target]]&gt;0,Table1__4[[#This Row],[Target]]-Table1__4[[#This Row],[Actual]],""),"")</f>
        <v/>
      </c>
    </row>
    <row r="1201" spans="1:17" x14ac:dyDescent="0.75">
      <c r="A1201" s="22" t="s">
        <v>10</v>
      </c>
      <c r="B1201" s="22" t="s">
        <v>11</v>
      </c>
      <c r="C1201" s="22" t="s">
        <v>22</v>
      </c>
      <c r="D1201" s="22" t="s">
        <v>180</v>
      </c>
      <c r="E1201" s="22" t="s">
        <v>928</v>
      </c>
      <c r="F1201" s="22" t="s">
        <v>182</v>
      </c>
      <c r="G1201" s="22" t="s">
        <v>929</v>
      </c>
      <c r="H1201">
        <v>66153579</v>
      </c>
      <c r="I1201" s="22" t="s">
        <v>2006</v>
      </c>
      <c r="J1201" s="22" t="s">
        <v>510</v>
      </c>
      <c r="K1201" s="22" t="str">
        <f>_xlfn.TEXTBEFORE(Table1__4[[#This Row],[ParentName]],"-")</f>
        <v>BD14</v>
      </c>
      <c r="L1201" s="22" t="str">
        <f>_xlfn.XLOOKUP(Table1__4[[#This Row],[MAAN8]],ASO!F:F,ASO!H:H,"")</f>
        <v>Grocery Store</v>
      </c>
      <c r="M1201" s="22" t="str">
        <f>_xlfn.XLOOKUP(Table1__4[[#This Row],[MAAN8]],program!A:A,program!E:E,"")</f>
        <v/>
      </c>
      <c r="N1201" s="22" t="str">
        <f>_xlfn.XLOOKUP(Table1__4[[#This Row],[MAAN8]],program!A:A,program!F:F,"")</f>
        <v/>
      </c>
      <c r="O1201" s="22">
        <f>SUMIFS(sellout!N:N,sellout!G:G,Table1__4[[#This Row],[MAAN8]])</f>
        <v>0</v>
      </c>
      <c r="P1201" s="2" t="str">
        <f>IFERROR(Table1__4[[#This Row],[Actual]]/Table1__4[[#This Row],[Target]],"")</f>
        <v/>
      </c>
      <c r="Q1201" s="22" t="str">
        <f>IFERROR(IF(Table1__4[[#This Row],[Target]]&gt;0,Table1__4[[#This Row],[Target]]-Table1__4[[#This Row],[Actual]],""),"")</f>
        <v/>
      </c>
    </row>
    <row r="1202" spans="1:17" x14ac:dyDescent="0.75">
      <c r="A1202" s="22" t="s">
        <v>10</v>
      </c>
      <c r="B1202" s="22" t="s">
        <v>11</v>
      </c>
      <c r="C1202" s="22" t="s">
        <v>22</v>
      </c>
      <c r="D1202" s="22" t="s">
        <v>180</v>
      </c>
      <c r="E1202" s="22" t="s">
        <v>928</v>
      </c>
      <c r="F1202" s="22" t="s">
        <v>182</v>
      </c>
      <c r="G1202" s="22" t="s">
        <v>929</v>
      </c>
      <c r="H1202">
        <v>66155952</v>
      </c>
      <c r="I1202" s="22" t="s">
        <v>2006</v>
      </c>
      <c r="J1202" s="22" t="s">
        <v>2008</v>
      </c>
      <c r="K1202" s="22" t="str">
        <f>_xlfn.TEXTBEFORE(Table1__4[[#This Row],[ParentName]],"-")</f>
        <v>BD14</v>
      </c>
      <c r="L1202" s="22" t="str">
        <f>_xlfn.XLOOKUP(Table1__4[[#This Row],[MAAN8]],ASO!F:F,ASO!H:H,"")</f>
        <v>Grocery Store</v>
      </c>
      <c r="M1202" s="22" t="str">
        <f>_xlfn.XLOOKUP(Table1__4[[#This Row],[MAAN8]],program!A:A,program!E:E,"")</f>
        <v/>
      </c>
      <c r="N1202" s="22" t="str">
        <f>_xlfn.XLOOKUP(Table1__4[[#This Row],[MAAN8]],program!A:A,program!F:F,"")</f>
        <v/>
      </c>
      <c r="O1202" s="22">
        <f>SUMIFS(sellout!N:N,sellout!G:G,Table1__4[[#This Row],[MAAN8]])</f>
        <v>100</v>
      </c>
      <c r="P1202" s="2" t="str">
        <f>IFERROR(Table1__4[[#This Row],[Actual]]/Table1__4[[#This Row],[Target]],"")</f>
        <v/>
      </c>
      <c r="Q1202" s="22" t="str">
        <f>IFERROR(IF(Table1__4[[#This Row],[Target]]&gt;0,Table1__4[[#This Row],[Target]]-Table1__4[[#This Row],[Actual]],""),"")</f>
        <v/>
      </c>
    </row>
    <row r="1203" spans="1:17" x14ac:dyDescent="0.75">
      <c r="A1203" s="22" t="s">
        <v>10</v>
      </c>
      <c r="B1203" s="22" t="s">
        <v>11</v>
      </c>
      <c r="C1203" s="22" t="s">
        <v>46</v>
      </c>
      <c r="D1203" s="22" t="s">
        <v>76</v>
      </c>
      <c r="E1203" s="22" t="s">
        <v>270</v>
      </c>
      <c r="F1203" s="22" t="s">
        <v>49</v>
      </c>
      <c r="G1203" s="22" t="s">
        <v>271</v>
      </c>
      <c r="H1203">
        <v>65508377</v>
      </c>
      <c r="I1203" s="22" t="s">
        <v>2009</v>
      </c>
      <c r="J1203" s="22" t="s">
        <v>2010</v>
      </c>
      <c r="K1203" s="22" t="str">
        <f>_xlfn.TEXTBEFORE(Table1__4[[#This Row],[ParentName]],"-")</f>
        <v>PC</v>
      </c>
      <c r="L1203" s="22" t="str">
        <f>_xlfn.XLOOKUP(Table1__4[[#This Row],[MAAN8]],ASO!F:F,ASO!H:H,"")</f>
        <v>Grocery Store</v>
      </c>
      <c r="M1203" s="22" t="str">
        <f>_xlfn.XLOOKUP(Table1__4[[#This Row],[MAAN8]],program!A:A,program!E:E,"")</f>
        <v>Target Incentive</v>
      </c>
      <c r="N1203" s="22">
        <f>_xlfn.XLOOKUP(Table1__4[[#This Row],[MAAN8]],program!A:A,program!F:F,"")</f>
        <v>160</v>
      </c>
      <c r="O1203" s="22">
        <f>SUMIFS(sellout!N:N,sellout!G:G,Table1__4[[#This Row],[MAAN8]])</f>
        <v>10</v>
      </c>
      <c r="P1203" s="2">
        <f>IFERROR(Table1__4[[#This Row],[Actual]]/Table1__4[[#This Row],[Target]],"")</f>
        <v>6.25E-2</v>
      </c>
      <c r="Q1203" s="22">
        <f>IFERROR(IF(Table1__4[[#This Row],[Target]]&gt;0,Table1__4[[#This Row],[Target]]-Table1__4[[#This Row],[Actual]],""),"")</f>
        <v>150</v>
      </c>
    </row>
    <row r="1204" spans="1:17" x14ac:dyDescent="0.75">
      <c r="A1204" s="22" t="s">
        <v>10</v>
      </c>
      <c r="B1204" s="22" t="s">
        <v>11</v>
      </c>
      <c r="C1204" s="22" t="s">
        <v>12</v>
      </c>
      <c r="D1204" s="22" t="s">
        <v>122</v>
      </c>
      <c r="E1204" s="22" t="s">
        <v>158</v>
      </c>
      <c r="F1204" s="22" t="s">
        <v>150</v>
      </c>
      <c r="G1204" s="22" t="s">
        <v>159</v>
      </c>
      <c r="H1204">
        <v>66105686</v>
      </c>
      <c r="I1204" s="22" t="s">
        <v>2011</v>
      </c>
      <c r="J1204" s="22" t="s">
        <v>349</v>
      </c>
      <c r="K1204" s="22" t="str">
        <f>_xlfn.TEXTBEFORE(Table1__4[[#This Row],[ParentName]],"-")</f>
        <v>BD10</v>
      </c>
      <c r="L1204" s="22" t="str">
        <f>_xlfn.XLOOKUP(Table1__4[[#This Row],[MAAN8]],ASO!F:F,ASO!H:H,"")</f>
        <v>Grocery Store</v>
      </c>
      <c r="M1204" s="22" t="str">
        <f>_xlfn.XLOOKUP(Table1__4[[#This Row],[MAAN8]],program!A:A,program!E:E,"")</f>
        <v/>
      </c>
      <c r="N1204" s="22" t="str">
        <f>_xlfn.XLOOKUP(Table1__4[[#This Row],[MAAN8]],program!A:A,program!F:F,"")</f>
        <v/>
      </c>
      <c r="O1204" s="22">
        <f>SUMIFS(sellout!N:N,sellout!G:G,Table1__4[[#This Row],[MAAN8]])</f>
        <v>0</v>
      </c>
      <c r="P1204" s="2" t="str">
        <f>IFERROR(Table1__4[[#This Row],[Actual]]/Table1__4[[#This Row],[Target]],"")</f>
        <v/>
      </c>
      <c r="Q1204" s="22" t="str">
        <f>IFERROR(IF(Table1__4[[#This Row],[Target]]&gt;0,Table1__4[[#This Row],[Target]]-Table1__4[[#This Row],[Actual]],""),"")</f>
        <v/>
      </c>
    </row>
    <row r="1205" spans="1:17" x14ac:dyDescent="0.75">
      <c r="A1205" s="22" t="s">
        <v>10</v>
      </c>
      <c r="B1205" s="22" t="s">
        <v>11</v>
      </c>
      <c r="C1205" s="22" t="s">
        <v>12</v>
      </c>
      <c r="D1205" s="22" t="s">
        <v>122</v>
      </c>
      <c r="E1205" s="22" t="s">
        <v>200</v>
      </c>
      <c r="F1205" s="22" t="s">
        <v>201</v>
      </c>
      <c r="G1205" s="22" t="s">
        <v>18</v>
      </c>
      <c r="H1205">
        <v>66104823</v>
      </c>
      <c r="I1205" s="22" t="s">
        <v>2012</v>
      </c>
      <c r="J1205" s="22" t="s">
        <v>2013</v>
      </c>
      <c r="K1205" s="22" t="str">
        <f>_xlfn.TEXTBEFORE(Table1__4[[#This Row],[ParentName]],"-")</f>
        <v>BD10</v>
      </c>
      <c r="L1205" s="22" t="str">
        <f>_xlfn.XLOOKUP(Table1__4[[#This Row],[MAAN8]],ASO!F:F,ASO!H:H,"")</f>
        <v>Sub Distributor</v>
      </c>
      <c r="M1205" s="22" t="str">
        <f>_xlfn.XLOOKUP(Table1__4[[#This Row],[MAAN8]],program!A:A,program!E:E,"")</f>
        <v/>
      </c>
      <c r="N1205" s="22" t="str">
        <f>_xlfn.XLOOKUP(Table1__4[[#This Row],[MAAN8]],program!A:A,program!F:F,"")</f>
        <v/>
      </c>
      <c r="O1205" s="22">
        <f>SUMIFS(sellout!N:N,sellout!G:G,Table1__4[[#This Row],[MAAN8]])</f>
        <v>695</v>
      </c>
      <c r="P1205" s="2" t="str">
        <f>IFERROR(Table1__4[[#This Row],[Actual]]/Table1__4[[#This Row],[Target]],"")</f>
        <v/>
      </c>
      <c r="Q1205" s="22" t="str">
        <f>IFERROR(IF(Table1__4[[#This Row],[Target]]&gt;0,Table1__4[[#This Row],[Target]]-Table1__4[[#This Row],[Actual]],""),"")</f>
        <v/>
      </c>
    </row>
    <row r="1206" spans="1:17" x14ac:dyDescent="0.75">
      <c r="A1206" s="22" t="s">
        <v>10</v>
      </c>
      <c r="B1206" s="22" t="s">
        <v>11</v>
      </c>
      <c r="C1206" s="22" t="s">
        <v>22</v>
      </c>
      <c r="D1206" s="22" t="s">
        <v>180</v>
      </c>
      <c r="E1206" s="22" t="s">
        <v>188</v>
      </c>
      <c r="F1206" s="22" t="s">
        <v>182</v>
      </c>
      <c r="G1206" s="22" t="s">
        <v>189</v>
      </c>
      <c r="H1206">
        <v>66102200</v>
      </c>
      <c r="I1206" s="22" t="s">
        <v>2014</v>
      </c>
      <c r="J1206" s="22" t="s">
        <v>2015</v>
      </c>
      <c r="K1206" s="22" t="str">
        <f>_xlfn.TEXTBEFORE(Table1__4[[#This Row],[ParentName]],"-")</f>
        <v>BD14</v>
      </c>
      <c r="L1206" s="22" t="str">
        <f>_xlfn.XLOOKUP(Table1__4[[#This Row],[MAAN8]],ASO!F:F,ASO!H:H,"")</f>
        <v>Grocery Store</v>
      </c>
      <c r="M1206" s="22" t="str">
        <f>_xlfn.XLOOKUP(Table1__4[[#This Row],[MAAN8]],program!A:A,program!E:E,"")</f>
        <v/>
      </c>
      <c r="N1206" s="22" t="str">
        <f>_xlfn.XLOOKUP(Table1__4[[#This Row],[MAAN8]],program!A:A,program!F:F,"")</f>
        <v/>
      </c>
      <c r="O1206" s="22">
        <f>SUMIFS(sellout!N:N,sellout!G:G,Table1__4[[#This Row],[MAAN8]])</f>
        <v>15</v>
      </c>
      <c r="P1206" s="2" t="str">
        <f>IFERROR(Table1__4[[#This Row],[Actual]]/Table1__4[[#This Row],[Target]],"")</f>
        <v/>
      </c>
      <c r="Q1206" s="22" t="str">
        <f>IFERROR(IF(Table1__4[[#This Row],[Target]]&gt;0,Table1__4[[#This Row],[Target]]-Table1__4[[#This Row],[Actual]],""),"")</f>
        <v/>
      </c>
    </row>
    <row r="1207" spans="1:17" x14ac:dyDescent="0.75">
      <c r="A1207" s="22" t="s">
        <v>10</v>
      </c>
      <c r="B1207" s="22" t="s">
        <v>11</v>
      </c>
      <c r="C1207" s="22" t="s">
        <v>46</v>
      </c>
      <c r="D1207" s="22" t="s">
        <v>47</v>
      </c>
      <c r="E1207" s="22" t="s">
        <v>101</v>
      </c>
      <c r="F1207" s="22" t="s">
        <v>68</v>
      </c>
      <c r="G1207" s="22" t="s">
        <v>102</v>
      </c>
      <c r="H1207">
        <v>65711971</v>
      </c>
      <c r="I1207" s="22" t="s">
        <v>2016</v>
      </c>
      <c r="J1207" s="22" t="s">
        <v>2017</v>
      </c>
      <c r="K1207" s="22" t="str">
        <f>_xlfn.TEXTBEFORE(Table1__4[[#This Row],[ParentName]],"-")</f>
        <v>HMcc</v>
      </c>
      <c r="L1207" s="22" t="str">
        <f>_xlfn.XLOOKUP(Table1__4[[#This Row],[MAAN8]],ASO!F:F,ASO!H:H,"")</f>
        <v>Grocery Store - Home Delivery</v>
      </c>
      <c r="M1207" s="22" t="str">
        <f>_xlfn.XLOOKUP(Table1__4[[#This Row],[MAAN8]],program!A:A,program!E:E,"")</f>
        <v>Target Incentive</v>
      </c>
      <c r="N1207" s="22">
        <f>_xlfn.XLOOKUP(Table1__4[[#This Row],[MAAN8]],program!A:A,program!F:F,"")</f>
        <v>420</v>
      </c>
      <c r="O1207" s="22">
        <f>SUMIFS(sellout!N:N,sellout!G:G,Table1__4[[#This Row],[MAAN8]])</f>
        <v>0</v>
      </c>
      <c r="P1207" s="2">
        <f>IFERROR(Table1__4[[#This Row],[Actual]]/Table1__4[[#This Row],[Target]],"")</f>
        <v>0</v>
      </c>
      <c r="Q1207" s="22">
        <f>IFERROR(IF(Table1__4[[#This Row],[Target]]&gt;0,Table1__4[[#This Row],[Target]]-Table1__4[[#This Row],[Actual]],""),"")</f>
        <v>420</v>
      </c>
    </row>
    <row r="1208" spans="1:17" x14ac:dyDescent="0.75">
      <c r="A1208" s="22" t="s">
        <v>10</v>
      </c>
      <c r="B1208" s="22" t="s">
        <v>11</v>
      </c>
      <c r="C1208" s="22" t="s">
        <v>22</v>
      </c>
      <c r="D1208" s="22" t="s">
        <v>23</v>
      </c>
      <c r="E1208" s="22" t="s">
        <v>89</v>
      </c>
      <c r="F1208" s="22" t="s">
        <v>63</v>
      </c>
      <c r="G1208" s="22" t="s">
        <v>90</v>
      </c>
      <c r="H1208">
        <v>66103942</v>
      </c>
      <c r="I1208" s="22" t="s">
        <v>7112</v>
      </c>
      <c r="J1208" s="22" t="s">
        <v>7835</v>
      </c>
      <c r="K1208" s="22" t="str">
        <f>_xlfn.TEXTBEFORE(Table1__4[[#This Row],[ParentName]],"-")</f>
        <v>BD12</v>
      </c>
      <c r="L1208" s="22" t="str">
        <f>_xlfn.XLOOKUP(Table1__4[[#This Row],[MAAN8]],ASO!F:F,ASO!H:H,"")</f>
        <v/>
      </c>
      <c r="M1208" s="22" t="str">
        <f>_xlfn.XLOOKUP(Table1__4[[#This Row],[MAAN8]],program!A:A,program!E:E,"")</f>
        <v/>
      </c>
      <c r="N1208" s="22" t="str">
        <f>_xlfn.XLOOKUP(Table1__4[[#This Row],[MAAN8]],program!A:A,program!F:F,"")</f>
        <v/>
      </c>
      <c r="O1208" s="22">
        <f>SUMIFS(sellout!N:N,sellout!G:G,Table1__4[[#This Row],[MAAN8]])</f>
        <v>10</v>
      </c>
      <c r="P1208" s="2" t="str">
        <f>IFERROR(Table1__4[[#This Row],[Actual]]/Table1__4[[#This Row],[Target]],"")</f>
        <v/>
      </c>
      <c r="Q1208" s="22" t="str">
        <f>IFERROR(IF(Table1__4[[#This Row],[Target]]&gt;0,Table1__4[[#This Row],[Target]]-Table1__4[[#This Row],[Actual]],""),"")</f>
        <v/>
      </c>
    </row>
    <row r="1209" spans="1:17" x14ac:dyDescent="0.75">
      <c r="A1209" s="22" t="s">
        <v>10</v>
      </c>
      <c r="B1209" s="22" t="s">
        <v>11</v>
      </c>
      <c r="C1209" s="22" t="s">
        <v>12</v>
      </c>
      <c r="D1209" s="22" t="s">
        <v>13</v>
      </c>
      <c r="E1209" s="22" t="s">
        <v>176</v>
      </c>
      <c r="F1209" s="22" t="s">
        <v>30</v>
      </c>
      <c r="G1209" s="22" t="s">
        <v>177</v>
      </c>
      <c r="H1209">
        <v>66111654</v>
      </c>
      <c r="I1209" s="22" t="s">
        <v>5859</v>
      </c>
      <c r="J1209" s="22" t="s">
        <v>7752</v>
      </c>
      <c r="K1209" s="22" t="str">
        <f>_xlfn.TEXTBEFORE(Table1__4[[#This Row],[ParentName]],"-")</f>
        <v>BD8</v>
      </c>
      <c r="L1209" s="22" t="str">
        <f>_xlfn.XLOOKUP(Table1__4[[#This Row],[MAAN8]],ASO!F:F,ASO!H:H,"")</f>
        <v/>
      </c>
      <c r="M1209" s="22" t="str">
        <f>_xlfn.XLOOKUP(Table1__4[[#This Row],[MAAN8]],program!A:A,program!E:E,"")</f>
        <v/>
      </c>
      <c r="N1209" s="22" t="str">
        <f>_xlfn.XLOOKUP(Table1__4[[#This Row],[MAAN8]],program!A:A,program!F:F,"")</f>
        <v/>
      </c>
      <c r="O1209" s="22">
        <f>SUMIFS(sellout!N:N,sellout!G:G,Table1__4[[#This Row],[MAAN8]])</f>
        <v>0</v>
      </c>
      <c r="P1209" s="2" t="str">
        <f>IFERROR(Table1__4[[#This Row],[Actual]]/Table1__4[[#This Row],[Target]],"")</f>
        <v/>
      </c>
      <c r="Q1209" s="22" t="str">
        <f>IFERROR(IF(Table1__4[[#This Row],[Target]]&gt;0,Table1__4[[#This Row],[Target]]-Table1__4[[#This Row],[Actual]],""),"")</f>
        <v/>
      </c>
    </row>
    <row r="1210" spans="1:17" x14ac:dyDescent="0.75">
      <c r="A1210" s="22" t="s">
        <v>10</v>
      </c>
      <c r="B1210" s="22" t="s">
        <v>11</v>
      </c>
      <c r="C1210" s="22" t="s">
        <v>12</v>
      </c>
      <c r="D1210" s="22" t="s">
        <v>122</v>
      </c>
      <c r="E1210" s="22" t="s">
        <v>357</v>
      </c>
      <c r="F1210" s="22" t="s">
        <v>150</v>
      </c>
      <c r="G1210" s="22" t="s">
        <v>358</v>
      </c>
      <c r="H1210">
        <v>66103301</v>
      </c>
      <c r="I1210" s="22" t="s">
        <v>2018</v>
      </c>
      <c r="J1210" s="22" t="s">
        <v>2019</v>
      </c>
      <c r="K1210" s="22" t="str">
        <f>_xlfn.TEXTBEFORE(Table1__4[[#This Row],[ParentName]],"-")</f>
        <v>BD10</v>
      </c>
      <c r="L1210" s="22" t="str">
        <f>_xlfn.XLOOKUP(Table1__4[[#This Row],[MAAN8]],ASO!F:F,ASO!H:H,"")</f>
        <v>Grocery Store</v>
      </c>
      <c r="M1210" s="22" t="str">
        <f>_xlfn.XLOOKUP(Table1__4[[#This Row],[MAAN8]],program!A:A,program!E:E,"")</f>
        <v/>
      </c>
      <c r="N1210" s="22" t="str">
        <f>_xlfn.XLOOKUP(Table1__4[[#This Row],[MAAN8]],program!A:A,program!F:F,"")</f>
        <v/>
      </c>
      <c r="O1210" s="22">
        <f>SUMIFS(sellout!N:N,sellout!G:G,Table1__4[[#This Row],[MAAN8]])</f>
        <v>13</v>
      </c>
      <c r="P1210" s="2" t="str">
        <f>IFERROR(Table1__4[[#This Row],[Actual]]/Table1__4[[#This Row],[Target]],"")</f>
        <v/>
      </c>
      <c r="Q1210" s="22" t="str">
        <f>IFERROR(IF(Table1__4[[#This Row],[Target]]&gt;0,Table1__4[[#This Row],[Target]]-Table1__4[[#This Row],[Actual]],""),"")</f>
        <v/>
      </c>
    </row>
    <row r="1211" spans="1:17" x14ac:dyDescent="0.75">
      <c r="A1211" s="22" t="s">
        <v>10</v>
      </c>
      <c r="B1211" s="22" t="s">
        <v>11</v>
      </c>
      <c r="C1211" s="22" t="s">
        <v>22</v>
      </c>
      <c r="D1211" s="22" t="s">
        <v>23</v>
      </c>
      <c r="E1211" s="22" t="s">
        <v>84</v>
      </c>
      <c r="F1211" s="22" t="s">
        <v>63</v>
      </c>
      <c r="G1211" s="22" t="s">
        <v>85</v>
      </c>
      <c r="H1211">
        <v>66106092</v>
      </c>
      <c r="I1211" s="22" t="s">
        <v>2020</v>
      </c>
      <c r="J1211" s="22" t="s">
        <v>2021</v>
      </c>
      <c r="K1211" s="22" t="str">
        <f>_xlfn.TEXTBEFORE(Table1__4[[#This Row],[ParentName]],"-")</f>
        <v>BD12</v>
      </c>
      <c r="L1211" s="22" t="str">
        <f>_xlfn.XLOOKUP(Table1__4[[#This Row],[MAAN8]],ASO!F:F,ASO!H:H,"")</f>
        <v>Grocery Store</v>
      </c>
      <c r="M1211" s="22" t="str">
        <f>_xlfn.XLOOKUP(Table1__4[[#This Row],[MAAN8]],program!A:A,program!E:E,"")</f>
        <v/>
      </c>
      <c r="N1211" s="22" t="str">
        <f>_xlfn.XLOOKUP(Table1__4[[#This Row],[MAAN8]],program!A:A,program!F:F,"")</f>
        <v/>
      </c>
      <c r="O1211" s="22">
        <f>SUMIFS(sellout!N:N,sellout!G:G,Table1__4[[#This Row],[MAAN8]])</f>
        <v>0</v>
      </c>
      <c r="P1211" s="2" t="str">
        <f>IFERROR(Table1__4[[#This Row],[Actual]]/Table1__4[[#This Row],[Target]],"")</f>
        <v/>
      </c>
      <c r="Q1211" s="22" t="str">
        <f>IFERROR(IF(Table1__4[[#This Row],[Target]]&gt;0,Table1__4[[#This Row],[Target]]-Table1__4[[#This Row],[Actual]],""),"")</f>
        <v/>
      </c>
    </row>
    <row r="1212" spans="1:17" x14ac:dyDescent="0.75">
      <c r="A1212" s="22" t="s">
        <v>10</v>
      </c>
      <c r="B1212" s="22" t="s">
        <v>11</v>
      </c>
      <c r="C1212" s="22" t="s">
        <v>12</v>
      </c>
      <c r="D1212" s="22" t="s">
        <v>122</v>
      </c>
      <c r="E1212" s="22" t="s">
        <v>357</v>
      </c>
      <c r="F1212" s="22" t="s">
        <v>150</v>
      </c>
      <c r="G1212" s="22" t="s">
        <v>358</v>
      </c>
      <c r="H1212">
        <v>66151255</v>
      </c>
      <c r="I1212" s="22" t="s">
        <v>2022</v>
      </c>
      <c r="J1212" s="22" t="s">
        <v>2023</v>
      </c>
      <c r="K1212" s="22" t="str">
        <f>_xlfn.TEXTBEFORE(Table1__4[[#This Row],[ParentName]],"-")</f>
        <v>BD10</v>
      </c>
      <c r="L1212" s="22" t="str">
        <f>_xlfn.XLOOKUP(Table1__4[[#This Row],[MAAN8]],ASO!F:F,ASO!H:H,"")</f>
        <v>Grocery Store</v>
      </c>
      <c r="M1212" s="22" t="str">
        <f>_xlfn.XLOOKUP(Table1__4[[#This Row],[MAAN8]],program!A:A,program!E:E,"")</f>
        <v/>
      </c>
      <c r="N1212" s="22" t="str">
        <f>_xlfn.XLOOKUP(Table1__4[[#This Row],[MAAN8]],program!A:A,program!F:F,"")</f>
        <v/>
      </c>
      <c r="O1212" s="22">
        <f>SUMIFS(sellout!N:N,sellout!G:G,Table1__4[[#This Row],[MAAN8]])</f>
        <v>25</v>
      </c>
      <c r="P1212" s="2" t="str">
        <f>IFERROR(Table1__4[[#This Row],[Actual]]/Table1__4[[#This Row],[Target]],"")</f>
        <v/>
      </c>
      <c r="Q1212" s="22" t="str">
        <f>IFERROR(IF(Table1__4[[#This Row],[Target]]&gt;0,Table1__4[[#This Row],[Target]]-Table1__4[[#This Row],[Actual]],""),"")</f>
        <v/>
      </c>
    </row>
    <row r="1213" spans="1:17" x14ac:dyDescent="0.75">
      <c r="A1213" s="22" t="s">
        <v>10</v>
      </c>
      <c r="B1213" s="22" t="s">
        <v>11</v>
      </c>
      <c r="C1213" s="22" t="s">
        <v>22</v>
      </c>
      <c r="D1213" s="22" t="s">
        <v>23</v>
      </c>
      <c r="E1213" s="22" t="s">
        <v>141</v>
      </c>
      <c r="F1213" s="22" t="s">
        <v>25</v>
      </c>
      <c r="G1213" s="22" t="s">
        <v>142</v>
      </c>
      <c r="H1213">
        <v>66156757</v>
      </c>
      <c r="I1213" s="22" t="s">
        <v>7215</v>
      </c>
      <c r="J1213" s="22" t="s">
        <v>7468</v>
      </c>
      <c r="K1213" s="22" t="str">
        <f>_xlfn.TEXTBEFORE(Table1__4[[#This Row],[ParentName]],"-")</f>
        <v>BD12</v>
      </c>
      <c r="L1213" s="22" t="str">
        <f>_xlfn.XLOOKUP(Table1__4[[#This Row],[MAAN8]],ASO!F:F,ASO!H:H,"")</f>
        <v/>
      </c>
      <c r="M1213" s="22" t="str">
        <f>_xlfn.XLOOKUP(Table1__4[[#This Row],[MAAN8]],program!A:A,program!E:E,"")</f>
        <v/>
      </c>
      <c r="N1213" s="22" t="str">
        <f>_xlfn.XLOOKUP(Table1__4[[#This Row],[MAAN8]],program!A:A,program!F:F,"")</f>
        <v/>
      </c>
      <c r="O1213" s="22">
        <f>SUMIFS(sellout!N:N,sellout!G:G,Table1__4[[#This Row],[MAAN8]])</f>
        <v>10</v>
      </c>
      <c r="P1213" s="2" t="str">
        <f>IFERROR(Table1__4[[#This Row],[Actual]]/Table1__4[[#This Row],[Target]],"")</f>
        <v/>
      </c>
      <c r="Q1213" s="22" t="str">
        <f>IFERROR(IF(Table1__4[[#This Row],[Target]]&gt;0,Table1__4[[#This Row],[Target]]-Table1__4[[#This Row],[Actual]],""),"")</f>
        <v/>
      </c>
    </row>
    <row r="1214" spans="1:17" x14ac:dyDescent="0.75">
      <c r="A1214" s="22" t="s">
        <v>10</v>
      </c>
      <c r="B1214" s="22" t="s">
        <v>11</v>
      </c>
      <c r="C1214" s="22" t="s">
        <v>22</v>
      </c>
      <c r="D1214" s="22" t="s">
        <v>23</v>
      </c>
      <c r="E1214" s="22" t="s">
        <v>84</v>
      </c>
      <c r="F1214" s="22" t="s">
        <v>63</v>
      </c>
      <c r="G1214" s="22" t="s">
        <v>85</v>
      </c>
      <c r="H1214">
        <v>66156420</v>
      </c>
      <c r="I1214" s="22" t="s">
        <v>2024</v>
      </c>
      <c r="J1214" s="22" t="s">
        <v>2025</v>
      </c>
      <c r="K1214" s="22" t="str">
        <f>_xlfn.TEXTBEFORE(Table1__4[[#This Row],[ParentName]],"-")</f>
        <v>BD12</v>
      </c>
      <c r="L1214" s="22" t="str">
        <f>_xlfn.XLOOKUP(Table1__4[[#This Row],[MAAN8]],ASO!F:F,ASO!H:H,"")</f>
        <v>Grocery Store</v>
      </c>
      <c r="M1214" s="22" t="str">
        <f>_xlfn.XLOOKUP(Table1__4[[#This Row],[MAAN8]],program!A:A,program!E:E,"")</f>
        <v/>
      </c>
      <c r="N1214" s="22" t="str">
        <f>_xlfn.XLOOKUP(Table1__4[[#This Row],[MAAN8]],program!A:A,program!F:F,"")</f>
        <v/>
      </c>
      <c r="O1214" s="22">
        <f>SUMIFS(sellout!N:N,sellout!G:G,Table1__4[[#This Row],[MAAN8]])</f>
        <v>45</v>
      </c>
      <c r="P1214" s="2" t="str">
        <f>IFERROR(Table1__4[[#This Row],[Actual]]/Table1__4[[#This Row],[Target]],"")</f>
        <v/>
      </c>
      <c r="Q1214" s="22" t="str">
        <f>IFERROR(IF(Table1__4[[#This Row],[Target]]&gt;0,Table1__4[[#This Row],[Target]]-Table1__4[[#This Row],[Actual]],""),"")</f>
        <v/>
      </c>
    </row>
    <row r="1215" spans="1:17" x14ac:dyDescent="0.75">
      <c r="A1215" s="22" t="s">
        <v>10</v>
      </c>
      <c r="B1215" s="22" t="s">
        <v>11</v>
      </c>
      <c r="C1215" s="22" t="s">
        <v>12</v>
      </c>
      <c r="D1215" s="22" t="s">
        <v>38</v>
      </c>
      <c r="E1215" s="22" t="s">
        <v>438</v>
      </c>
      <c r="F1215" s="22" t="s">
        <v>40</v>
      </c>
      <c r="G1215" s="22" t="s">
        <v>439</v>
      </c>
      <c r="H1215">
        <v>66104678</v>
      </c>
      <c r="I1215" s="22" t="s">
        <v>2026</v>
      </c>
      <c r="J1215" s="22" t="s">
        <v>2027</v>
      </c>
      <c r="K1215" s="22" t="str">
        <f>_xlfn.TEXTBEFORE(Table1__4[[#This Row],[ParentName]],"-")</f>
        <v>BD16</v>
      </c>
      <c r="L1215" s="22" t="str">
        <f>_xlfn.XLOOKUP(Table1__4[[#This Row],[MAAN8]],ASO!F:F,ASO!H:H,"")</f>
        <v>Grocery Store</v>
      </c>
      <c r="M1215" s="22" t="str">
        <f>_xlfn.XLOOKUP(Table1__4[[#This Row],[MAAN8]],program!A:A,program!E:E,"")</f>
        <v/>
      </c>
      <c r="N1215" s="22" t="str">
        <f>_xlfn.XLOOKUP(Table1__4[[#This Row],[MAAN8]],program!A:A,program!F:F,"")</f>
        <v/>
      </c>
      <c r="O1215" s="22">
        <f>SUMIFS(sellout!N:N,sellout!G:G,Table1__4[[#This Row],[MAAN8]])</f>
        <v>0</v>
      </c>
      <c r="P1215" s="2" t="str">
        <f>IFERROR(Table1__4[[#This Row],[Actual]]/Table1__4[[#This Row],[Target]],"")</f>
        <v/>
      </c>
      <c r="Q1215" s="22" t="str">
        <f>IFERROR(IF(Table1__4[[#This Row],[Target]]&gt;0,Table1__4[[#This Row],[Target]]-Table1__4[[#This Row],[Actual]],""),"")</f>
        <v/>
      </c>
    </row>
    <row r="1216" spans="1:17" x14ac:dyDescent="0.75">
      <c r="A1216" s="22" t="s">
        <v>10</v>
      </c>
      <c r="B1216" s="22" t="s">
        <v>11</v>
      </c>
      <c r="C1216" s="22" t="s">
        <v>12</v>
      </c>
      <c r="D1216" s="22" t="s">
        <v>38</v>
      </c>
      <c r="E1216" s="22" t="s">
        <v>200</v>
      </c>
      <c r="F1216" s="22" t="s">
        <v>201</v>
      </c>
      <c r="G1216" s="22" t="s">
        <v>18</v>
      </c>
      <c r="H1216">
        <v>66102795</v>
      </c>
      <c r="I1216" s="22" t="s">
        <v>2028</v>
      </c>
      <c r="J1216" s="22" t="s">
        <v>2029</v>
      </c>
      <c r="K1216" s="22" t="str">
        <f>_xlfn.TEXTBEFORE(Table1__4[[#This Row],[ParentName]],"-")</f>
        <v>BD16</v>
      </c>
      <c r="L1216" s="22" t="str">
        <f>_xlfn.XLOOKUP(Table1__4[[#This Row],[MAAN8]],ASO!F:F,ASO!H:H,"")</f>
        <v>Sub Distributor</v>
      </c>
      <c r="M1216" s="22" t="str">
        <f>_xlfn.XLOOKUP(Table1__4[[#This Row],[MAAN8]],program!A:A,program!E:E,"")</f>
        <v/>
      </c>
      <c r="N1216" s="22" t="str">
        <f>_xlfn.XLOOKUP(Table1__4[[#This Row],[MAAN8]],program!A:A,program!F:F,"")</f>
        <v/>
      </c>
      <c r="O1216" s="22">
        <f>SUMIFS(sellout!N:N,sellout!G:G,Table1__4[[#This Row],[MAAN8]])</f>
        <v>70</v>
      </c>
      <c r="P1216" s="2" t="str">
        <f>IFERROR(Table1__4[[#This Row],[Actual]]/Table1__4[[#This Row],[Target]],"")</f>
        <v/>
      </c>
      <c r="Q1216" s="22" t="str">
        <f>IFERROR(IF(Table1__4[[#This Row],[Target]]&gt;0,Table1__4[[#This Row],[Target]]-Table1__4[[#This Row],[Actual]],""),"")</f>
        <v/>
      </c>
    </row>
    <row r="1217" spans="1:17" x14ac:dyDescent="0.75">
      <c r="A1217" s="22" t="s">
        <v>10</v>
      </c>
      <c r="B1217" s="22" t="s">
        <v>11</v>
      </c>
      <c r="C1217" s="22" t="s">
        <v>22</v>
      </c>
      <c r="D1217" s="22" t="s">
        <v>23</v>
      </c>
      <c r="E1217" s="22" t="s">
        <v>89</v>
      </c>
      <c r="F1217" s="22" t="s">
        <v>63</v>
      </c>
      <c r="G1217" s="22" t="s">
        <v>90</v>
      </c>
      <c r="H1217">
        <v>66112306</v>
      </c>
      <c r="I1217" s="22" t="s">
        <v>2030</v>
      </c>
      <c r="J1217" s="22" t="s">
        <v>2031</v>
      </c>
      <c r="K1217" s="22" t="str">
        <f>_xlfn.TEXTBEFORE(Table1__4[[#This Row],[ParentName]],"-")</f>
        <v>BD12</v>
      </c>
      <c r="L1217" s="22" t="str">
        <f>_xlfn.XLOOKUP(Table1__4[[#This Row],[MAAN8]],ASO!F:F,ASO!H:H,"")</f>
        <v>Grocery Store - Home Delivery</v>
      </c>
      <c r="M1217" s="22" t="str">
        <f>_xlfn.XLOOKUP(Table1__4[[#This Row],[MAAN8]],program!A:A,program!E:E,"")</f>
        <v/>
      </c>
      <c r="N1217" s="22" t="str">
        <f>_xlfn.XLOOKUP(Table1__4[[#This Row],[MAAN8]],program!A:A,program!F:F,"")</f>
        <v/>
      </c>
      <c r="O1217" s="22">
        <f>SUMIFS(sellout!N:N,sellout!G:G,Table1__4[[#This Row],[MAAN8]])</f>
        <v>150</v>
      </c>
      <c r="P1217" s="2" t="str">
        <f>IFERROR(Table1__4[[#This Row],[Actual]]/Table1__4[[#This Row],[Target]],"")</f>
        <v/>
      </c>
      <c r="Q1217" s="22" t="str">
        <f>IFERROR(IF(Table1__4[[#This Row],[Target]]&gt;0,Table1__4[[#This Row],[Target]]-Table1__4[[#This Row],[Actual]],""),"")</f>
        <v/>
      </c>
    </row>
    <row r="1218" spans="1:17" x14ac:dyDescent="0.75">
      <c r="A1218" s="22" t="s">
        <v>10</v>
      </c>
      <c r="B1218" s="22" t="s">
        <v>11</v>
      </c>
      <c r="C1218" s="22" t="s">
        <v>12</v>
      </c>
      <c r="D1218" s="22" t="s">
        <v>54</v>
      </c>
      <c r="E1218" s="22" t="s">
        <v>438</v>
      </c>
      <c r="F1218" s="22" t="s">
        <v>40</v>
      </c>
      <c r="G1218" s="22" t="s">
        <v>439</v>
      </c>
      <c r="H1218">
        <v>66103582</v>
      </c>
      <c r="I1218" s="22" t="s">
        <v>2032</v>
      </c>
      <c r="J1218" s="22" t="s">
        <v>2033</v>
      </c>
      <c r="K1218" s="22" t="str">
        <f>_xlfn.TEXTBEFORE(Table1__4[[#This Row],[ParentName]],"-")</f>
        <v>BD</v>
      </c>
      <c r="L1218" s="22" t="str">
        <f>_xlfn.XLOOKUP(Table1__4[[#This Row],[MAAN8]],ASO!F:F,ASO!H:H,"")</f>
        <v>Beverage Retail Store</v>
      </c>
      <c r="M1218" s="22" t="str">
        <f>_xlfn.XLOOKUP(Table1__4[[#This Row],[MAAN8]],program!A:A,program!E:E,"")</f>
        <v/>
      </c>
      <c r="N1218" s="22" t="str">
        <f>_xlfn.XLOOKUP(Table1__4[[#This Row],[MAAN8]],program!A:A,program!F:F,"")</f>
        <v/>
      </c>
      <c r="O1218" s="22">
        <f>SUMIFS(sellout!N:N,sellout!G:G,Table1__4[[#This Row],[MAAN8]])</f>
        <v>0</v>
      </c>
      <c r="P1218" s="2" t="str">
        <f>IFERROR(Table1__4[[#This Row],[Actual]]/Table1__4[[#This Row],[Target]],"")</f>
        <v/>
      </c>
      <c r="Q1218" s="22" t="str">
        <f>IFERROR(IF(Table1__4[[#This Row],[Target]]&gt;0,Table1__4[[#This Row],[Target]]-Table1__4[[#This Row],[Actual]],""),"")</f>
        <v/>
      </c>
    </row>
    <row r="1219" spans="1:17" x14ac:dyDescent="0.75">
      <c r="A1219" s="22" t="s">
        <v>10</v>
      </c>
      <c r="B1219" s="22" t="s">
        <v>11</v>
      </c>
      <c r="C1219" s="22" t="s">
        <v>46</v>
      </c>
      <c r="D1219" s="22" t="s">
        <v>47</v>
      </c>
      <c r="E1219" s="22" t="s">
        <v>93</v>
      </c>
      <c r="F1219" s="22" t="s">
        <v>68</v>
      </c>
      <c r="G1219" s="22" t="s">
        <v>94</v>
      </c>
      <c r="H1219">
        <v>65401362</v>
      </c>
      <c r="I1219" s="22" t="s">
        <v>2034</v>
      </c>
      <c r="J1219" s="22" t="s">
        <v>1189</v>
      </c>
      <c r="K1219" s="22" t="str">
        <f>_xlfn.TEXTBEFORE(Table1__4[[#This Row],[ParentName]],"-")</f>
        <v>HMcc</v>
      </c>
      <c r="L1219" s="22" t="str">
        <f>_xlfn.XLOOKUP(Table1__4[[#This Row],[MAAN8]],ASO!F:F,ASO!H:H,"")</f>
        <v>Grocery Store</v>
      </c>
      <c r="M1219" s="22" t="str">
        <f>_xlfn.XLOOKUP(Table1__4[[#This Row],[MAAN8]],program!A:A,program!E:E,"")</f>
        <v>Target Incentive</v>
      </c>
      <c r="N1219" s="22">
        <f>_xlfn.XLOOKUP(Table1__4[[#This Row],[MAAN8]],program!A:A,program!F:F,"")</f>
        <v>300</v>
      </c>
      <c r="O1219" s="22">
        <f>SUMIFS(sellout!N:N,sellout!G:G,Table1__4[[#This Row],[MAAN8]])</f>
        <v>0</v>
      </c>
      <c r="P1219" s="2">
        <f>IFERROR(Table1__4[[#This Row],[Actual]]/Table1__4[[#This Row],[Target]],"")</f>
        <v>0</v>
      </c>
      <c r="Q1219" s="22">
        <f>IFERROR(IF(Table1__4[[#This Row],[Target]]&gt;0,Table1__4[[#This Row],[Target]]-Table1__4[[#This Row],[Actual]],""),"")</f>
        <v>300</v>
      </c>
    </row>
    <row r="1220" spans="1:17" x14ac:dyDescent="0.75">
      <c r="A1220" s="22" t="s">
        <v>10</v>
      </c>
      <c r="B1220" s="22" t="s">
        <v>11</v>
      </c>
      <c r="C1220" s="22" t="s">
        <v>12</v>
      </c>
      <c r="D1220" s="22" t="s">
        <v>122</v>
      </c>
      <c r="E1220" s="22" t="s">
        <v>149</v>
      </c>
      <c r="F1220" s="22" t="s">
        <v>150</v>
      </c>
      <c r="G1220" s="22" t="s">
        <v>151</v>
      </c>
      <c r="H1220">
        <v>66104517</v>
      </c>
      <c r="I1220" s="22" t="s">
        <v>2034</v>
      </c>
      <c r="J1220" s="22" t="s">
        <v>2035</v>
      </c>
      <c r="K1220" s="22" t="str">
        <f>_xlfn.TEXTBEFORE(Table1__4[[#This Row],[ParentName]],"-")</f>
        <v>BD10</v>
      </c>
      <c r="L1220" s="22" t="str">
        <f>_xlfn.XLOOKUP(Table1__4[[#This Row],[MAAN8]],ASO!F:F,ASO!H:H,"")</f>
        <v>Grocery Store</v>
      </c>
      <c r="M1220" s="22" t="str">
        <f>_xlfn.XLOOKUP(Table1__4[[#This Row],[MAAN8]],program!A:A,program!E:E,"")</f>
        <v/>
      </c>
      <c r="N1220" s="22" t="str">
        <f>_xlfn.XLOOKUP(Table1__4[[#This Row],[MAAN8]],program!A:A,program!F:F,"")</f>
        <v/>
      </c>
      <c r="O1220" s="22">
        <f>SUMIFS(sellout!N:N,sellout!G:G,Table1__4[[#This Row],[MAAN8]])</f>
        <v>140</v>
      </c>
      <c r="P1220" s="2" t="str">
        <f>IFERROR(Table1__4[[#This Row],[Actual]]/Table1__4[[#This Row],[Target]],"")</f>
        <v/>
      </c>
      <c r="Q1220" s="22" t="str">
        <f>IFERROR(IF(Table1__4[[#This Row],[Target]]&gt;0,Table1__4[[#This Row],[Target]]-Table1__4[[#This Row],[Actual]],""),"")</f>
        <v/>
      </c>
    </row>
    <row r="1221" spans="1:17" x14ac:dyDescent="0.75">
      <c r="A1221" s="22" t="s">
        <v>10</v>
      </c>
      <c r="B1221" s="22" t="s">
        <v>11</v>
      </c>
      <c r="C1221" s="22" t="s">
        <v>12</v>
      </c>
      <c r="D1221" s="22" t="s">
        <v>122</v>
      </c>
      <c r="E1221" s="22" t="s">
        <v>236</v>
      </c>
      <c r="F1221" s="22" t="s">
        <v>237</v>
      </c>
      <c r="G1221" s="22" t="s">
        <v>7381</v>
      </c>
      <c r="H1221">
        <v>66105563</v>
      </c>
      <c r="I1221" s="22" t="s">
        <v>2036</v>
      </c>
      <c r="J1221" s="22" t="s">
        <v>2037</v>
      </c>
      <c r="K1221" s="22" t="str">
        <f>_xlfn.TEXTBEFORE(Table1__4[[#This Row],[ParentName]],"-")</f>
        <v>BD10</v>
      </c>
      <c r="L1221" s="22" t="str">
        <f>_xlfn.XLOOKUP(Table1__4[[#This Row],[MAAN8]],ASO!F:F,ASO!H:H,"")</f>
        <v>Grocery Store - Home Delivery</v>
      </c>
      <c r="M1221" s="22" t="str">
        <f>_xlfn.XLOOKUP(Table1__4[[#This Row],[MAAN8]],program!A:A,program!E:E,"")</f>
        <v/>
      </c>
      <c r="N1221" s="22" t="str">
        <f>_xlfn.XLOOKUP(Table1__4[[#This Row],[MAAN8]],program!A:A,program!F:F,"")</f>
        <v/>
      </c>
      <c r="O1221" s="22">
        <f>SUMIFS(sellout!N:N,sellout!G:G,Table1__4[[#This Row],[MAAN8]])</f>
        <v>70</v>
      </c>
      <c r="P1221" s="2" t="str">
        <f>IFERROR(Table1__4[[#This Row],[Actual]]/Table1__4[[#This Row],[Target]],"")</f>
        <v/>
      </c>
      <c r="Q1221" s="22" t="str">
        <f>IFERROR(IF(Table1__4[[#This Row],[Target]]&gt;0,Table1__4[[#This Row],[Target]]-Table1__4[[#This Row],[Actual]],""),"")</f>
        <v/>
      </c>
    </row>
    <row r="1222" spans="1:17" x14ac:dyDescent="0.75">
      <c r="A1222" s="22" t="s">
        <v>10</v>
      </c>
      <c r="B1222" s="22" t="s">
        <v>11</v>
      </c>
      <c r="C1222" s="22" t="s">
        <v>22</v>
      </c>
      <c r="D1222" s="22" t="s">
        <v>23</v>
      </c>
      <c r="E1222" s="22" t="s">
        <v>222</v>
      </c>
      <c r="F1222" s="22" t="s">
        <v>25</v>
      </c>
      <c r="G1222" s="22" t="s">
        <v>223</v>
      </c>
      <c r="H1222">
        <v>66106503</v>
      </c>
      <c r="I1222" s="22" t="s">
        <v>2038</v>
      </c>
      <c r="J1222" s="22" t="s">
        <v>2039</v>
      </c>
      <c r="K1222" s="22" t="str">
        <f>_xlfn.TEXTBEFORE(Table1__4[[#This Row],[ParentName]],"-")</f>
        <v>BD12</v>
      </c>
      <c r="L1222" s="22" t="str">
        <f>_xlfn.XLOOKUP(Table1__4[[#This Row],[MAAN8]],ASO!F:F,ASO!H:H,"")</f>
        <v>Grocery Store</v>
      </c>
      <c r="M1222" s="22" t="str">
        <f>_xlfn.XLOOKUP(Table1__4[[#This Row],[MAAN8]],program!A:A,program!E:E,"")</f>
        <v/>
      </c>
      <c r="N1222" s="22" t="str">
        <f>_xlfn.XLOOKUP(Table1__4[[#This Row],[MAAN8]],program!A:A,program!F:F,"")</f>
        <v/>
      </c>
      <c r="O1222" s="22">
        <f>SUMIFS(sellout!N:N,sellout!G:G,Table1__4[[#This Row],[MAAN8]])</f>
        <v>0</v>
      </c>
      <c r="P1222" s="2" t="str">
        <f>IFERROR(Table1__4[[#This Row],[Actual]]/Table1__4[[#This Row],[Target]],"")</f>
        <v/>
      </c>
      <c r="Q1222" s="22" t="str">
        <f>IFERROR(IF(Table1__4[[#This Row],[Target]]&gt;0,Table1__4[[#This Row],[Target]]-Table1__4[[#This Row],[Actual]],""),"")</f>
        <v/>
      </c>
    </row>
    <row r="1223" spans="1:17" x14ac:dyDescent="0.75">
      <c r="A1223" s="22" t="s">
        <v>10</v>
      </c>
      <c r="B1223" s="22" t="s">
        <v>11</v>
      </c>
      <c r="C1223" s="22" t="s">
        <v>12</v>
      </c>
      <c r="D1223" s="22" t="s">
        <v>122</v>
      </c>
      <c r="E1223" s="22" t="s">
        <v>438</v>
      </c>
      <c r="F1223" s="22" t="s">
        <v>40</v>
      </c>
      <c r="G1223" s="22" t="s">
        <v>439</v>
      </c>
      <c r="H1223">
        <v>66101735</v>
      </c>
      <c r="I1223" s="22" t="s">
        <v>2038</v>
      </c>
      <c r="J1223" s="22" t="s">
        <v>2040</v>
      </c>
      <c r="K1223" s="22" t="str">
        <f>_xlfn.TEXTBEFORE(Table1__4[[#This Row],[ParentName]],"-")</f>
        <v>BD10</v>
      </c>
      <c r="L1223" s="22" t="str">
        <f>_xlfn.XLOOKUP(Table1__4[[#This Row],[MAAN8]],ASO!F:F,ASO!H:H,"")</f>
        <v>Beverage Retail Store</v>
      </c>
      <c r="M1223" s="22" t="str">
        <f>_xlfn.XLOOKUP(Table1__4[[#This Row],[MAAN8]],program!A:A,program!E:E,"")</f>
        <v/>
      </c>
      <c r="N1223" s="22" t="str">
        <f>_xlfn.XLOOKUP(Table1__4[[#This Row],[MAAN8]],program!A:A,program!F:F,"")</f>
        <v/>
      </c>
      <c r="O1223" s="22">
        <f>SUMIFS(sellout!N:N,sellout!G:G,Table1__4[[#This Row],[MAAN8]])</f>
        <v>50</v>
      </c>
      <c r="P1223" s="2" t="str">
        <f>IFERROR(Table1__4[[#This Row],[Actual]]/Table1__4[[#This Row],[Target]],"")</f>
        <v/>
      </c>
      <c r="Q1223" s="22" t="str">
        <f>IFERROR(IF(Table1__4[[#This Row],[Target]]&gt;0,Table1__4[[#This Row],[Target]]-Table1__4[[#This Row],[Actual]],""),"")</f>
        <v/>
      </c>
    </row>
    <row r="1224" spans="1:17" x14ac:dyDescent="0.75">
      <c r="A1224" s="22" t="s">
        <v>10</v>
      </c>
      <c r="B1224" s="22" t="s">
        <v>11</v>
      </c>
      <c r="C1224" s="22" t="s">
        <v>12</v>
      </c>
      <c r="D1224" s="22" t="s">
        <v>54</v>
      </c>
      <c r="E1224" s="22" t="s">
        <v>29</v>
      </c>
      <c r="F1224" s="22" t="s">
        <v>30</v>
      </c>
      <c r="G1224" s="22" t="s">
        <v>31</v>
      </c>
      <c r="H1224">
        <v>66102365</v>
      </c>
      <c r="I1224" s="22" t="s">
        <v>2038</v>
      </c>
      <c r="J1224" s="22" t="s">
        <v>2041</v>
      </c>
      <c r="K1224" s="22" t="str">
        <f>_xlfn.TEXTBEFORE(Table1__4[[#This Row],[ParentName]],"-")</f>
        <v>BD</v>
      </c>
      <c r="L1224" s="22" t="str">
        <f>_xlfn.XLOOKUP(Table1__4[[#This Row],[MAAN8]],ASO!F:F,ASO!H:H,"")</f>
        <v>Grocery Store</v>
      </c>
      <c r="M1224" s="22" t="str">
        <f>_xlfn.XLOOKUP(Table1__4[[#This Row],[MAAN8]],program!A:A,program!E:E,"")</f>
        <v/>
      </c>
      <c r="N1224" s="22" t="str">
        <f>_xlfn.XLOOKUP(Table1__4[[#This Row],[MAAN8]],program!A:A,program!F:F,"")</f>
        <v/>
      </c>
      <c r="O1224" s="22">
        <f>SUMIFS(sellout!N:N,sellout!G:G,Table1__4[[#This Row],[MAAN8]])</f>
        <v>0</v>
      </c>
      <c r="P1224" s="2" t="str">
        <f>IFERROR(Table1__4[[#This Row],[Actual]]/Table1__4[[#This Row],[Target]],"")</f>
        <v/>
      </c>
      <c r="Q1224" s="22" t="str">
        <f>IFERROR(IF(Table1__4[[#This Row],[Target]]&gt;0,Table1__4[[#This Row],[Target]]-Table1__4[[#This Row],[Actual]],""),"")</f>
        <v/>
      </c>
    </row>
    <row r="1225" spans="1:17" x14ac:dyDescent="0.75">
      <c r="A1225" s="22" t="s">
        <v>10</v>
      </c>
      <c r="B1225" s="22" t="s">
        <v>11</v>
      </c>
      <c r="C1225" s="22" t="s">
        <v>46</v>
      </c>
      <c r="D1225" s="22" t="s">
        <v>47</v>
      </c>
      <c r="E1225" s="22" t="s">
        <v>170</v>
      </c>
      <c r="F1225" s="22" t="s">
        <v>171</v>
      </c>
      <c r="G1225" s="22" t="s">
        <v>18</v>
      </c>
      <c r="H1225">
        <v>65029708</v>
      </c>
      <c r="I1225" s="22" t="s">
        <v>2042</v>
      </c>
      <c r="J1225" s="22" t="s">
        <v>2043</v>
      </c>
      <c r="K1225" s="22" t="str">
        <f>_xlfn.TEXTBEFORE(Table1__4[[#This Row],[ParentName]],"-")</f>
        <v>HMcc</v>
      </c>
      <c r="L1225" s="22" t="str">
        <f>_xlfn.XLOOKUP(Table1__4[[#This Row],[MAAN8]],ASO!F:F,ASO!H:H,"")</f>
        <v>Wholesaler</v>
      </c>
      <c r="M1225" s="22" t="str">
        <f>_xlfn.XLOOKUP(Table1__4[[#This Row],[MAAN8]],program!A:A,program!E:E,"")</f>
        <v>TPO</v>
      </c>
      <c r="N1225" s="22">
        <f>_xlfn.XLOOKUP(Table1__4[[#This Row],[MAAN8]],program!A:A,program!F:F,"")</f>
        <v>5000</v>
      </c>
      <c r="O1225" s="22">
        <f>SUMIFS(sellout!N:N,sellout!G:G,Table1__4[[#This Row],[MAAN8]])</f>
        <v>0</v>
      </c>
      <c r="P1225" s="2">
        <f>IFERROR(Table1__4[[#This Row],[Actual]]/Table1__4[[#This Row],[Target]],"")</f>
        <v>0</v>
      </c>
      <c r="Q1225" s="22">
        <f>IFERROR(IF(Table1__4[[#This Row],[Target]]&gt;0,Table1__4[[#This Row],[Target]]-Table1__4[[#This Row],[Actual]],""),"")</f>
        <v>5000</v>
      </c>
    </row>
    <row r="1226" spans="1:17" x14ac:dyDescent="0.75">
      <c r="A1226" s="22" t="s">
        <v>10</v>
      </c>
      <c r="B1226" s="22" t="s">
        <v>11</v>
      </c>
      <c r="C1226" s="22" t="s">
        <v>22</v>
      </c>
      <c r="D1226" s="22" t="s">
        <v>23</v>
      </c>
      <c r="E1226" s="22" t="s">
        <v>84</v>
      </c>
      <c r="F1226" s="22" t="s">
        <v>63</v>
      </c>
      <c r="G1226" s="22" t="s">
        <v>85</v>
      </c>
      <c r="H1226">
        <v>66151791</v>
      </c>
      <c r="I1226" s="22" t="s">
        <v>2044</v>
      </c>
      <c r="J1226" s="22" t="s">
        <v>2045</v>
      </c>
      <c r="K1226" s="22" t="str">
        <f>_xlfn.TEXTBEFORE(Table1__4[[#This Row],[ParentName]],"-")</f>
        <v>BD12</v>
      </c>
      <c r="L1226" s="22" t="str">
        <f>_xlfn.XLOOKUP(Table1__4[[#This Row],[MAAN8]],ASO!F:F,ASO!H:H,"")</f>
        <v>Beverage Retail Store</v>
      </c>
      <c r="M1226" s="22" t="str">
        <f>_xlfn.XLOOKUP(Table1__4[[#This Row],[MAAN8]],program!A:A,program!E:E,"")</f>
        <v/>
      </c>
      <c r="N1226" s="22" t="str">
        <f>_xlfn.XLOOKUP(Table1__4[[#This Row],[MAAN8]],program!A:A,program!F:F,"")</f>
        <v/>
      </c>
      <c r="O1226" s="22">
        <f>SUMIFS(sellout!N:N,sellout!G:G,Table1__4[[#This Row],[MAAN8]])</f>
        <v>0</v>
      </c>
      <c r="P1226" s="2" t="str">
        <f>IFERROR(Table1__4[[#This Row],[Actual]]/Table1__4[[#This Row],[Target]],"")</f>
        <v/>
      </c>
      <c r="Q1226" s="22" t="str">
        <f>IFERROR(IF(Table1__4[[#This Row],[Target]]&gt;0,Table1__4[[#This Row],[Target]]-Table1__4[[#This Row],[Actual]],""),"")</f>
        <v/>
      </c>
    </row>
    <row r="1227" spans="1:17" x14ac:dyDescent="0.75">
      <c r="A1227" s="22" t="s">
        <v>10</v>
      </c>
      <c r="B1227" s="22" t="s">
        <v>11</v>
      </c>
      <c r="C1227" s="22" t="s">
        <v>22</v>
      </c>
      <c r="D1227" s="22" t="s">
        <v>23</v>
      </c>
      <c r="E1227" s="22" t="s">
        <v>252</v>
      </c>
      <c r="F1227" s="22" t="s">
        <v>25</v>
      </c>
      <c r="G1227" s="22" t="s">
        <v>253</v>
      </c>
      <c r="H1227">
        <v>66112769</v>
      </c>
      <c r="I1227" s="22" t="s">
        <v>7234</v>
      </c>
      <c r="J1227" s="22" t="s">
        <v>7469</v>
      </c>
      <c r="K1227" s="22" t="str">
        <f>_xlfn.TEXTBEFORE(Table1__4[[#This Row],[ParentName]],"-")</f>
        <v>BD12</v>
      </c>
      <c r="L1227" s="22" t="str">
        <f>_xlfn.XLOOKUP(Table1__4[[#This Row],[MAAN8]],ASO!F:F,ASO!H:H,"")</f>
        <v/>
      </c>
      <c r="M1227" s="22" t="str">
        <f>_xlfn.XLOOKUP(Table1__4[[#This Row],[MAAN8]],program!A:A,program!E:E,"")</f>
        <v/>
      </c>
      <c r="N1227" s="22" t="str">
        <f>_xlfn.XLOOKUP(Table1__4[[#This Row],[MAAN8]],program!A:A,program!F:F,"")</f>
        <v/>
      </c>
      <c r="O1227" s="22">
        <f>SUMIFS(sellout!N:N,sellout!G:G,Table1__4[[#This Row],[MAAN8]])</f>
        <v>10</v>
      </c>
      <c r="P1227" s="2" t="str">
        <f>IFERROR(Table1__4[[#This Row],[Actual]]/Table1__4[[#This Row],[Target]],"")</f>
        <v/>
      </c>
      <c r="Q1227" s="22" t="str">
        <f>IFERROR(IF(Table1__4[[#This Row],[Target]]&gt;0,Table1__4[[#This Row],[Target]]-Table1__4[[#This Row],[Actual]],""),"")</f>
        <v/>
      </c>
    </row>
    <row r="1228" spans="1:17" x14ac:dyDescent="0.75">
      <c r="A1228" s="22" t="s">
        <v>10</v>
      </c>
      <c r="B1228" s="22" t="s">
        <v>11</v>
      </c>
      <c r="C1228" s="22" t="s">
        <v>12</v>
      </c>
      <c r="D1228" s="22" t="s">
        <v>38</v>
      </c>
      <c r="E1228" s="22" t="s">
        <v>166</v>
      </c>
      <c r="F1228" s="22" t="s">
        <v>40</v>
      </c>
      <c r="G1228" s="22" t="s">
        <v>167</v>
      </c>
      <c r="H1228">
        <v>66111025</v>
      </c>
      <c r="I1228" s="22" t="s">
        <v>2046</v>
      </c>
      <c r="J1228" s="22" t="s">
        <v>2047</v>
      </c>
      <c r="K1228" s="22" t="str">
        <f>_xlfn.TEXTBEFORE(Table1__4[[#This Row],[ParentName]],"-")</f>
        <v>BD16</v>
      </c>
      <c r="L1228" s="22" t="str">
        <f>_xlfn.XLOOKUP(Table1__4[[#This Row],[MAAN8]],ASO!F:F,ASO!H:H,"")</f>
        <v>Grocery Store</v>
      </c>
      <c r="M1228" s="22" t="str">
        <f>_xlfn.XLOOKUP(Table1__4[[#This Row],[MAAN8]],program!A:A,program!E:E,"")</f>
        <v/>
      </c>
      <c r="N1228" s="22" t="str">
        <f>_xlfn.XLOOKUP(Table1__4[[#This Row],[MAAN8]],program!A:A,program!F:F,"")</f>
        <v/>
      </c>
      <c r="O1228" s="22">
        <f>SUMIFS(sellout!N:N,sellout!G:G,Table1__4[[#This Row],[MAAN8]])</f>
        <v>18</v>
      </c>
      <c r="P1228" s="2" t="str">
        <f>IFERROR(Table1__4[[#This Row],[Actual]]/Table1__4[[#This Row],[Target]],"")</f>
        <v/>
      </c>
      <c r="Q1228" s="22" t="str">
        <f>IFERROR(IF(Table1__4[[#This Row],[Target]]&gt;0,Table1__4[[#This Row],[Target]]-Table1__4[[#This Row],[Actual]],""),"")</f>
        <v/>
      </c>
    </row>
    <row r="1229" spans="1:17" x14ac:dyDescent="0.75">
      <c r="A1229" s="22" t="s">
        <v>10</v>
      </c>
      <c r="B1229" s="22" t="s">
        <v>11</v>
      </c>
      <c r="C1229" s="22" t="s">
        <v>12</v>
      </c>
      <c r="D1229" s="22" t="s">
        <v>122</v>
      </c>
      <c r="E1229" s="22" t="s">
        <v>236</v>
      </c>
      <c r="F1229" s="22" t="s">
        <v>237</v>
      </c>
      <c r="G1229" s="22" t="s">
        <v>7381</v>
      </c>
      <c r="H1229">
        <v>66104397</v>
      </c>
      <c r="I1229" s="22" t="s">
        <v>2048</v>
      </c>
      <c r="J1229" s="22" t="s">
        <v>2049</v>
      </c>
      <c r="K1229" s="22" t="str">
        <f>_xlfn.TEXTBEFORE(Table1__4[[#This Row],[ParentName]],"-")</f>
        <v>BD10</v>
      </c>
      <c r="L1229" s="22" t="str">
        <f>_xlfn.XLOOKUP(Table1__4[[#This Row],[MAAN8]],ASO!F:F,ASO!H:H,"")</f>
        <v>Grocery Store</v>
      </c>
      <c r="M1229" s="22" t="str">
        <f>_xlfn.XLOOKUP(Table1__4[[#This Row],[MAAN8]],program!A:A,program!E:E,"")</f>
        <v/>
      </c>
      <c r="N1229" s="22" t="str">
        <f>_xlfn.XLOOKUP(Table1__4[[#This Row],[MAAN8]],program!A:A,program!F:F,"")</f>
        <v/>
      </c>
      <c r="O1229" s="22">
        <f>SUMIFS(sellout!N:N,sellout!G:G,Table1__4[[#This Row],[MAAN8]])</f>
        <v>30</v>
      </c>
      <c r="P1229" s="2" t="str">
        <f>IFERROR(Table1__4[[#This Row],[Actual]]/Table1__4[[#This Row],[Target]],"")</f>
        <v/>
      </c>
      <c r="Q1229" s="22" t="str">
        <f>IFERROR(IF(Table1__4[[#This Row],[Target]]&gt;0,Table1__4[[#This Row],[Target]]-Table1__4[[#This Row],[Actual]],""),"")</f>
        <v/>
      </c>
    </row>
    <row r="1230" spans="1:17" x14ac:dyDescent="0.75">
      <c r="A1230" s="22" t="s">
        <v>10</v>
      </c>
      <c r="B1230" s="22" t="s">
        <v>11</v>
      </c>
      <c r="C1230" s="22" t="s">
        <v>22</v>
      </c>
      <c r="D1230" s="22" t="s">
        <v>23</v>
      </c>
      <c r="E1230" s="22" t="s">
        <v>62</v>
      </c>
      <c r="F1230" s="22" t="s">
        <v>63</v>
      </c>
      <c r="G1230" s="22" t="s">
        <v>64</v>
      </c>
      <c r="H1230">
        <v>66106684</v>
      </c>
      <c r="I1230" s="22" t="s">
        <v>2050</v>
      </c>
      <c r="J1230" s="22" t="s">
        <v>2051</v>
      </c>
      <c r="K1230" s="22" t="str">
        <f>_xlfn.TEXTBEFORE(Table1__4[[#This Row],[ParentName]],"-")</f>
        <v>BD12</v>
      </c>
      <c r="L1230" s="22" t="str">
        <f>_xlfn.XLOOKUP(Table1__4[[#This Row],[MAAN8]],ASO!F:F,ASO!H:H,"")</f>
        <v>Grocery Store</v>
      </c>
      <c r="M1230" s="22" t="str">
        <f>_xlfn.XLOOKUP(Table1__4[[#This Row],[MAAN8]],program!A:A,program!E:E,"")</f>
        <v/>
      </c>
      <c r="N1230" s="22" t="str">
        <f>_xlfn.XLOOKUP(Table1__4[[#This Row],[MAAN8]],program!A:A,program!F:F,"")</f>
        <v/>
      </c>
      <c r="O1230" s="22">
        <f>SUMIFS(sellout!N:N,sellout!G:G,Table1__4[[#This Row],[MAAN8]])</f>
        <v>0</v>
      </c>
      <c r="P1230" s="2" t="str">
        <f>IFERROR(Table1__4[[#This Row],[Actual]]/Table1__4[[#This Row],[Target]],"")</f>
        <v/>
      </c>
      <c r="Q1230" s="22" t="str">
        <f>IFERROR(IF(Table1__4[[#This Row],[Target]]&gt;0,Table1__4[[#This Row],[Target]]-Table1__4[[#This Row],[Actual]],""),"")</f>
        <v/>
      </c>
    </row>
    <row r="1231" spans="1:17" x14ac:dyDescent="0.75">
      <c r="A1231" s="22" t="s">
        <v>10</v>
      </c>
      <c r="B1231" s="22" t="s">
        <v>11</v>
      </c>
      <c r="C1231" s="22" t="s">
        <v>22</v>
      </c>
      <c r="D1231" s="22" t="s">
        <v>23</v>
      </c>
      <c r="E1231" s="22" t="s">
        <v>84</v>
      </c>
      <c r="F1231" s="22" t="s">
        <v>63</v>
      </c>
      <c r="G1231" s="22" t="s">
        <v>85</v>
      </c>
      <c r="H1231">
        <v>66150889</v>
      </c>
      <c r="I1231" s="22" t="s">
        <v>2052</v>
      </c>
      <c r="J1231" s="22" t="s">
        <v>2053</v>
      </c>
      <c r="K1231" s="22" t="str">
        <f>_xlfn.TEXTBEFORE(Table1__4[[#This Row],[ParentName]],"-")</f>
        <v>BD12</v>
      </c>
      <c r="L1231" s="22" t="str">
        <f>_xlfn.XLOOKUP(Table1__4[[#This Row],[MAAN8]],ASO!F:F,ASO!H:H,"")</f>
        <v>Grocery Store</v>
      </c>
      <c r="M1231" s="22" t="str">
        <f>_xlfn.XLOOKUP(Table1__4[[#This Row],[MAAN8]],program!A:A,program!E:E,"")</f>
        <v/>
      </c>
      <c r="N1231" s="22" t="str">
        <f>_xlfn.XLOOKUP(Table1__4[[#This Row],[MAAN8]],program!A:A,program!F:F,"")</f>
        <v/>
      </c>
      <c r="O1231" s="22">
        <f>SUMIFS(sellout!N:N,sellout!G:G,Table1__4[[#This Row],[MAAN8]])</f>
        <v>3</v>
      </c>
      <c r="P1231" s="2" t="str">
        <f>IFERROR(Table1__4[[#This Row],[Actual]]/Table1__4[[#This Row],[Target]],"")</f>
        <v/>
      </c>
      <c r="Q1231" s="22" t="str">
        <f>IFERROR(IF(Table1__4[[#This Row],[Target]]&gt;0,Table1__4[[#This Row],[Target]]-Table1__4[[#This Row],[Actual]],""),"")</f>
        <v/>
      </c>
    </row>
    <row r="1232" spans="1:17" x14ac:dyDescent="0.75">
      <c r="A1232" s="22" t="s">
        <v>10</v>
      </c>
      <c r="B1232" s="22" t="s">
        <v>11</v>
      </c>
      <c r="C1232" s="22" t="s">
        <v>46</v>
      </c>
      <c r="D1232" s="22" t="s">
        <v>47</v>
      </c>
      <c r="E1232" s="22" t="s">
        <v>282</v>
      </c>
      <c r="F1232" s="22" t="s">
        <v>68</v>
      </c>
      <c r="G1232" s="22" t="s">
        <v>283</v>
      </c>
      <c r="H1232">
        <v>65731732</v>
      </c>
      <c r="I1232" s="22" t="s">
        <v>2054</v>
      </c>
      <c r="J1232" s="22" t="s">
        <v>2055</v>
      </c>
      <c r="K1232" s="22" t="str">
        <f>_xlfn.TEXTBEFORE(Table1__4[[#This Row],[ParentName]],"-")</f>
        <v>HMcc</v>
      </c>
      <c r="L1232" s="22" t="str">
        <f>_xlfn.XLOOKUP(Table1__4[[#This Row],[MAAN8]],ASO!F:F,ASO!H:H,"")</f>
        <v>Grocery Store</v>
      </c>
      <c r="M1232" s="22" t="str">
        <f>_xlfn.XLOOKUP(Table1__4[[#This Row],[MAAN8]],program!A:A,program!E:E,"")</f>
        <v>Target Incentive</v>
      </c>
      <c r="N1232" s="22">
        <f>_xlfn.XLOOKUP(Table1__4[[#This Row],[MAAN8]],program!A:A,program!F:F,"")</f>
        <v>110</v>
      </c>
      <c r="O1232" s="22">
        <f>SUMIFS(sellout!N:N,sellout!G:G,Table1__4[[#This Row],[MAAN8]])</f>
        <v>155</v>
      </c>
      <c r="P1232" s="2">
        <f>IFERROR(Table1__4[[#This Row],[Actual]]/Table1__4[[#This Row],[Target]],"")</f>
        <v>1.4090909090909092</v>
      </c>
      <c r="Q1232" s="22">
        <f>IFERROR(IF(Table1__4[[#This Row],[Target]]&gt;0,Table1__4[[#This Row],[Target]]-Table1__4[[#This Row],[Actual]],""),"")</f>
        <v>-45</v>
      </c>
    </row>
    <row r="1233" spans="1:17" x14ac:dyDescent="0.75">
      <c r="A1233" s="22" t="s">
        <v>10</v>
      </c>
      <c r="B1233" s="22" t="s">
        <v>11</v>
      </c>
      <c r="C1233" s="22" t="s">
        <v>22</v>
      </c>
      <c r="D1233" s="22" t="s">
        <v>88</v>
      </c>
      <c r="E1233" s="22" t="s">
        <v>346</v>
      </c>
      <c r="F1233" s="22" t="s">
        <v>218</v>
      </c>
      <c r="G1233" s="22" t="s">
        <v>347</v>
      </c>
      <c r="H1233">
        <v>66103253</v>
      </c>
      <c r="I1233" s="22" t="s">
        <v>2054</v>
      </c>
      <c r="J1233" s="22" t="s">
        <v>1477</v>
      </c>
      <c r="K1233" s="22" t="str">
        <f>_xlfn.TEXTBEFORE(Table1__4[[#This Row],[ParentName]],"-")</f>
        <v>BD11</v>
      </c>
      <c r="L1233" s="22" t="str">
        <f>_xlfn.XLOOKUP(Table1__4[[#This Row],[MAAN8]],ASO!F:F,ASO!H:H,"")</f>
        <v>Grocery Store</v>
      </c>
      <c r="M1233" s="22" t="str">
        <f>_xlfn.XLOOKUP(Table1__4[[#This Row],[MAAN8]],program!A:A,program!E:E,"")</f>
        <v/>
      </c>
      <c r="N1233" s="22" t="str">
        <f>_xlfn.XLOOKUP(Table1__4[[#This Row],[MAAN8]],program!A:A,program!F:F,"")</f>
        <v/>
      </c>
      <c r="O1233" s="22">
        <f>SUMIFS(sellout!N:N,sellout!G:G,Table1__4[[#This Row],[MAAN8]])</f>
        <v>10</v>
      </c>
      <c r="P1233" s="2" t="str">
        <f>IFERROR(Table1__4[[#This Row],[Actual]]/Table1__4[[#This Row],[Target]],"")</f>
        <v/>
      </c>
      <c r="Q1233" s="22" t="str">
        <f>IFERROR(IF(Table1__4[[#This Row],[Target]]&gt;0,Table1__4[[#This Row],[Target]]-Table1__4[[#This Row],[Actual]],""),"")</f>
        <v/>
      </c>
    </row>
    <row r="1234" spans="1:17" x14ac:dyDescent="0.75">
      <c r="A1234" s="22" t="s">
        <v>10</v>
      </c>
      <c r="B1234" s="22" t="s">
        <v>11</v>
      </c>
      <c r="C1234" s="22" t="s">
        <v>22</v>
      </c>
      <c r="D1234" s="22" t="s">
        <v>23</v>
      </c>
      <c r="E1234" s="22" t="s">
        <v>84</v>
      </c>
      <c r="F1234" s="22" t="s">
        <v>63</v>
      </c>
      <c r="G1234" s="22" t="s">
        <v>85</v>
      </c>
      <c r="H1234">
        <v>66150777</v>
      </c>
      <c r="I1234" s="22" t="s">
        <v>2054</v>
      </c>
      <c r="J1234" s="22" t="s">
        <v>2056</v>
      </c>
      <c r="K1234" s="22" t="str">
        <f>_xlfn.TEXTBEFORE(Table1__4[[#This Row],[ParentName]],"-")</f>
        <v>BD12</v>
      </c>
      <c r="L1234" s="22" t="str">
        <f>_xlfn.XLOOKUP(Table1__4[[#This Row],[MAAN8]],ASO!F:F,ASO!H:H,"")</f>
        <v>Grocery Store</v>
      </c>
      <c r="M1234" s="22" t="str">
        <f>_xlfn.XLOOKUP(Table1__4[[#This Row],[MAAN8]],program!A:A,program!E:E,"")</f>
        <v/>
      </c>
      <c r="N1234" s="22" t="str">
        <f>_xlfn.XLOOKUP(Table1__4[[#This Row],[MAAN8]],program!A:A,program!F:F,"")</f>
        <v/>
      </c>
      <c r="O1234" s="22">
        <f>SUMIFS(sellout!N:N,sellout!G:G,Table1__4[[#This Row],[MAAN8]])</f>
        <v>40</v>
      </c>
      <c r="P1234" s="2" t="str">
        <f>IFERROR(Table1__4[[#This Row],[Actual]]/Table1__4[[#This Row],[Target]],"")</f>
        <v/>
      </c>
      <c r="Q1234" s="22" t="str">
        <f>IFERROR(IF(Table1__4[[#This Row],[Target]]&gt;0,Table1__4[[#This Row],[Target]]-Table1__4[[#This Row],[Actual]],""),"")</f>
        <v/>
      </c>
    </row>
    <row r="1235" spans="1:17" x14ac:dyDescent="0.75">
      <c r="A1235" s="22" t="s">
        <v>10</v>
      </c>
      <c r="B1235" s="22" t="s">
        <v>11</v>
      </c>
      <c r="C1235" s="22" t="s">
        <v>12</v>
      </c>
      <c r="D1235" s="22" t="s">
        <v>38</v>
      </c>
      <c r="E1235" s="22" t="s">
        <v>166</v>
      </c>
      <c r="F1235" s="22" t="s">
        <v>40</v>
      </c>
      <c r="G1235" s="22" t="s">
        <v>167</v>
      </c>
      <c r="H1235">
        <v>66113168</v>
      </c>
      <c r="I1235" s="22" t="s">
        <v>2057</v>
      </c>
      <c r="J1235" s="22" t="s">
        <v>2058</v>
      </c>
      <c r="K1235" s="22" t="str">
        <f>_xlfn.TEXTBEFORE(Table1__4[[#This Row],[ParentName]],"-")</f>
        <v>BD16</v>
      </c>
      <c r="L1235" s="22" t="str">
        <f>_xlfn.XLOOKUP(Table1__4[[#This Row],[MAAN8]],ASO!F:F,ASO!H:H,"")</f>
        <v>Grocery Store</v>
      </c>
      <c r="M1235" s="22" t="str">
        <f>_xlfn.XLOOKUP(Table1__4[[#This Row],[MAAN8]],program!A:A,program!E:E,"")</f>
        <v/>
      </c>
      <c r="N1235" s="22" t="str">
        <f>_xlfn.XLOOKUP(Table1__4[[#This Row],[MAAN8]],program!A:A,program!F:F,"")</f>
        <v/>
      </c>
      <c r="O1235" s="22">
        <f>SUMIFS(sellout!N:N,sellout!G:G,Table1__4[[#This Row],[MAAN8]])</f>
        <v>25</v>
      </c>
      <c r="P1235" s="2" t="str">
        <f>IFERROR(Table1__4[[#This Row],[Actual]]/Table1__4[[#This Row],[Target]],"")</f>
        <v/>
      </c>
      <c r="Q1235" s="22" t="str">
        <f>IFERROR(IF(Table1__4[[#This Row],[Target]]&gt;0,Table1__4[[#This Row],[Target]]-Table1__4[[#This Row],[Actual]],""),"")</f>
        <v/>
      </c>
    </row>
    <row r="1236" spans="1:17" x14ac:dyDescent="0.75">
      <c r="A1236" s="22" t="s">
        <v>10</v>
      </c>
      <c r="B1236" s="22" t="s">
        <v>11</v>
      </c>
      <c r="C1236" s="22" t="s">
        <v>46</v>
      </c>
      <c r="D1236" s="22" t="s">
        <v>47</v>
      </c>
      <c r="E1236" s="22" t="s">
        <v>367</v>
      </c>
      <c r="F1236" s="22" t="s">
        <v>68</v>
      </c>
      <c r="G1236" s="22" t="s">
        <v>7388</v>
      </c>
      <c r="H1236">
        <v>65502118</v>
      </c>
      <c r="I1236" s="22" t="s">
        <v>2059</v>
      </c>
      <c r="J1236" s="22" t="s">
        <v>2060</v>
      </c>
      <c r="K1236" s="22" t="str">
        <f>_xlfn.TEXTBEFORE(Table1__4[[#This Row],[ParentName]],"-")</f>
        <v>HMcc</v>
      </c>
      <c r="L1236" s="22" t="str">
        <f>_xlfn.XLOOKUP(Table1__4[[#This Row],[MAAN8]],ASO!F:F,ASO!H:H,"")</f>
        <v>Grocery Store</v>
      </c>
      <c r="M1236" s="22" t="str">
        <f>_xlfn.XLOOKUP(Table1__4[[#This Row],[MAAN8]],program!A:A,program!E:E,"")</f>
        <v/>
      </c>
      <c r="N1236" s="22">
        <f>_xlfn.XLOOKUP(Table1__4[[#This Row],[MAAN8]],program!A:A,program!F:F,"")</f>
        <v>0</v>
      </c>
      <c r="O1236" s="22">
        <f>SUMIFS(sellout!N:N,sellout!G:G,Table1__4[[#This Row],[MAAN8]])</f>
        <v>20</v>
      </c>
      <c r="P1236" s="2" t="str">
        <f>IFERROR(Table1__4[[#This Row],[Actual]]/Table1__4[[#This Row],[Target]],"")</f>
        <v/>
      </c>
      <c r="Q1236" s="22" t="str">
        <f>IFERROR(IF(Table1__4[[#This Row],[Target]]&gt;0,Table1__4[[#This Row],[Target]]-Table1__4[[#This Row],[Actual]],""),"")</f>
        <v/>
      </c>
    </row>
    <row r="1237" spans="1:17" x14ac:dyDescent="0.75">
      <c r="A1237" s="22" t="s">
        <v>10</v>
      </c>
      <c r="B1237" s="22" t="s">
        <v>11</v>
      </c>
      <c r="C1237" s="22" t="s">
        <v>22</v>
      </c>
      <c r="D1237" s="22" t="s">
        <v>180</v>
      </c>
      <c r="E1237" s="22" t="s">
        <v>176</v>
      </c>
      <c r="F1237" s="22" t="s">
        <v>30</v>
      </c>
      <c r="G1237" s="22" t="s">
        <v>177</v>
      </c>
      <c r="H1237">
        <v>66111235</v>
      </c>
      <c r="I1237" s="22" t="s">
        <v>2061</v>
      </c>
      <c r="J1237" s="22" t="s">
        <v>728</v>
      </c>
      <c r="K1237" s="22" t="str">
        <f>_xlfn.TEXTBEFORE(Table1__4[[#This Row],[ParentName]],"-")</f>
        <v>BD14</v>
      </c>
      <c r="L1237" s="22" t="str">
        <f>_xlfn.XLOOKUP(Table1__4[[#This Row],[MAAN8]],ASO!F:F,ASO!H:H,"")</f>
        <v>Wholesaler</v>
      </c>
      <c r="M1237" s="22" t="str">
        <f>_xlfn.XLOOKUP(Table1__4[[#This Row],[MAAN8]],program!A:A,program!E:E,"")</f>
        <v/>
      </c>
      <c r="N1237" s="22" t="str">
        <f>_xlfn.XLOOKUP(Table1__4[[#This Row],[MAAN8]],program!A:A,program!F:F,"")</f>
        <v/>
      </c>
      <c r="O1237" s="22">
        <f>SUMIFS(sellout!N:N,sellout!G:G,Table1__4[[#This Row],[MAAN8]])</f>
        <v>468</v>
      </c>
      <c r="P1237" s="2" t="str">
        <f>IFERROR(Table1__4[[#This Row],[Actual]]/Table1__4[[#This Row],[Target]],"")</f>
        <v/>
      </c>
      <c r="Q1237" s="22" t="str">
        <f>IFERROR(IF(Table1__4[[#This Row],[Target]]&gt;0,Table1__4[[#This Row],[Target]]-Table1__4[[#This Row],[Actual]],""),"")</f>
        <v/>
      </c>
    </row>
    <row r="1238" spans="1:17" x14ac:dyDescent="0.75">
      <c r="A1238" s="22" t="s">
        <v>10</v>
      </c>
      <c r="B1238" s="22" t="s">
        <v>11</v>
      </c>
      <c r="C1238" s="22" t="s">
        <v>22</v>
      </c>
      <c r="D1238" s="22" t="s">
        <v>180</v>
      </c>
      <c r="E1238" s="22" t="s">
        <v>928</v>
      </c>
      <c r="F1238" s="22" t="s">
        <v>182</v>
      </c>
      <c r="G1238" s="22" t="s">
        <v>929</v>
      </c>
      <c r="H1238">
        <v>66151767</v>
      </c>
      <c r="I1238" s="22" t="s">
        <v>2062</v>
      </c>
      <c r="J1238" s="22" t="s">
        <v>2063</v>
      </c>
      <c r="K1238" s="22" t="str">
        <f>_xlfn.TEXTBEFORE(Table1__4[[#This Row],[ParentName]],"-")</f>
        <v>BD14</v>
      </c>
      <c r="L1238" s="22" t="str">
        <f>_xlfn.XLOOKUP(Table1__4[[#This Row],[MAAN8]],ASO!F:F,ASO!H:H,"")</f>
        <v>Grocery Store</v>
      </c>
      <c r="M1238" s="22" t="str">
        <f>_xlfn.XLOOKUP(Table1__4[[#This Row],[MAAN8]],program!A:A,program!E:E,"")</f>
        <v/>
      </c>
      <c r="N1238" s="22" t="str">
        <f>_xlfn.XLOOKUP(Table1__4[[#This Row],[MAAN8]],program!A:A,program!F:F,"")</f>
        <v/>
      </c>
      <c r="O1238" s="22">
        <f>SUMIFS(sellout!N:N,sellout!G:G,Table1__4[[#This Row],[MAAN8]])</f>
        <v>72</v>
      </c>
      <c r="P1238" s="2" t="str">
        <f>IFERROR(Table1__4[[#This Row],[Actual]]/Table1__4[[#This Row],[Target]],"")</f>
        <v/>
      </c>
      <c r="Q1238" s="22" t="str">
        <f>IFERROR(IF(Table1__4[[#This Row],[Target]]&gt;0,Table1__4[[#This Row],[Target]]-Table1__4[[#This Row],[Actual]],""),"")</f>
        <v/>
      </c>
    </row>
    <row r="1239" spans="1:17" x14ac:dyDescent="0.75">
      <c r="A1239" s="22" t="s">
        <v>10</v>
      </c>
      <c r="B1239" s="22" t="s">
        <v>11</v>
      </c>
      <c r="C1239" s="22" t="s">
        <v>12</v>
      </c>
      <c r="D1239" s="22" t="s">
        <v>38</v>
      </c>
      <c r="E1239" s="22" t="s">
        <v>154</v>
      </c>
      <c r="F1239" s="22" t="s">
        <v>40</v>
      </c>
      <c r="G1239" s="22" t="s">
        <v>155</v>
      </c>
      <c r="H1239">
        <v>66156443</v>
      </c>
      <c r="I1239" s="22" t="s">
        <v>2062</v>
      </c>
      <c r="J1239" s="22" t="s">
        <v>2064</v>
      </c>
      <c r="K1239" s="22" t="str">
        <f>_xlfn.TEXTBEFORE(Table1__4[[#This Row],[ParentName]],"-")</f>
        <v>BD16</v>
      </c>
      <c r="L1239" s="22" t="str">
        <f>_xlfn.XLOOKUP(Table1__4[[#This Row],[MAAN8]],ASO!F:F,ASO!H:H,"")</f>
        <v>Wholesaler</v>
      </c>
      <c r="M1239" s="22" t="str">
        <f>_xlfn.XLOOKUP(Table1__4[[#This Row],[MAAN8]],program!A:A,program!E:E,"")</f>
        <v/>
      </c>
      <c r="N1239" s="22" t="str">
        <f>_xlfn.XLOOKUP(Table1__4[[#This Row],[MAAN8]],program!A:A,program!F:F,"")</f>
        <v/>
      </c>
      <c r="O1239" s="22">
        <f>SUMIFS(sellout!N:N,sellout!G:G,Table1__4[[#This Row],[MAAN8]])</f>
        <v>0</v>
      </c>
      <c r="P1239" s="2" t="str">
        <f>IFERROR(Table1__4[[#This Row],[Actual]]/Table1__4[[#This Row],[Target]],"")</f>
        <v/>
      </c>
      <c r="Q1239" s="22" t="str">
        <f>IFERROR(IF(Table1__4[[#This Row],[Target]]&gt;0,Table1__4[[#This Row],[Target]]-Table1__4[[#This Row],[Actual]],""),"")</f>
        <v/>
      </c>
    </row>
    <row r="1240" spans="1:17" x14ac:dyDescent="0.75">
      <c r="A1240" s="22" t="s">
        <v>10</v>
      </c>
      <c r="B1240" s="22" t="s">
        <v>11</v>
      </c>
      <c r="C1240" s="22" t="s">
        <v>12</v>
      </c>
      <c r="D1240" s="22" t="s">
        <v>122</v>
      </c>
      <c r="E1240" s="22" t="s">
        <v>226</v>
      </c>
      <c r="F1240" s="22" t="s">
        <v>150</v>
      </c>
      <c r="G1240" s="22" t="s">
        <v>227</v>
      </c>
      <c r="H1240">
        <v>66155121</v>
      </c>
      <c r="I1240" s="22" t="s">
        <v>2065</v>
      </c>
      <c r="J1240" s="22" t="s">
        <v>2066</v>
      </c>
      <c r="K1240" s="22" t="str">
        <f>_xlfn.TEXTBEFORE(Table1__4[[#This Row],[ParentName]],"-")</f>
        <v>BD10</v>
      </c>
      <c r="L1240" s="22" t="str">
        <f>_xlfn.XLOOKUP(Table1__4[[#This Row],[MAAN8]],ASO!F:F,ASO!H:H,"")</f>
        <v>Grocery Store</v>
      </c>
      <c r="M1240" s="22" t="str">
        <f>_xlfn.XLOOKUP(Table1__4[[#This Row],[MAAN8]],program!A:A,program!E:E,"")</f>
        <v/>
      </c>
      <c r="N1240" s="22" t="str">
        <f>_xlfn.XLOOKUP(Table1__4[[#This Row],[MAAN8]],program!A:A,program!F:F,"")</f>
        <v/>
      </c>
      <c r="O1240" s="22">
        <f>SUMIFS(sellout!N:N,sellout!G:G,Table1__4[[#This Row],[MAAN8]])</f>
        <v>7</v>
      </c>
      <c r="P1240" s="2" t="str">
        <f>IFERROR(Table1__4[[#This Row],[Actual]]/Table1__4[[#This Row],[Target]],"")</f>
        <v/>
      </c>
      <c r="Q1240" s="22" t="str">
        <f>IFERROR(IF(Table1__4[[#This Row],[Target]]&gt;0,Table1__4[[#This Row],[Target]]-Table1__4[[#This Row],[Actual]],""),"")</f>
        <v/>
      </c>
    </row>
    <row r="1241" spans="1:17" x14ac:dyDescent="0.75">
      <c r="A1241" s="22" t="s">
        <v>10</v>
      </c>
      <c r="B1241" s="22" t="s">
        <v>11</v>
      </c>
      <c r="C1241" s="22" t="s">
        <v>12</v>
      </c>
      <c r="D1241" s="22" t="s">
        <v>122</v>
      </c>
      <c r="E1241" s="22" t="s">
        <v>158</v>
      </c>
      <c r="F1241" s="22" t="s">
        <v>150</v>
      </c>
      <c r="G1241" s="22" t="s">
        <v>159</v>
      </c>
      <c r="H1241">
        <v>66101208</v>
      </c>
      <c r="I1241" s="22" t="s">
        <v>2067</v>
      </c>
      <c r="J1241" s="22" t="s">
        <v>2068</v>
      </c>
      <c r="K1241" s="22" t="str">
        <f>_xlfn.TEXTBEFORE(Table1__4[[#This Row],[ParentName]],"-")</f>
        <v>BD10</v>
      </c>
      <c r="L1241" s="22" t="str">
        <f>_xlfn.XLOOKUP(Table1__4[[#This Row],[MAAN8]],ASO!F:F,ASO!H:H,"")</f>
        <v>Grocery Store - Home Delivery</v>
      </c>
      <c r="M1241" s="22" t="str">
        <f>_xlfn.XLOOKUP(Table1__4[[#This Row],[MAAN8]],program!A:A,program!E:E,"")</f>
        <v/>
      </c>
      <c r="N1241" s="22" t="str">
        <f>_xlfn.XLOOKUP(Table1__4[[#This Row],[MAAN8]],program!A:A,program!F:F,"")</f>
        <v/>
      </c>
      <c r="O1241" s="22">
        <f>SUMIFS(sellout!N:N,sellout!G:G,Table1__4[[#This Row],[MAAN8]])</f>
        <v>110</v>
      </c>
      <c r="P1241" s="2" t="str">
        <f>IFERROR(Table1__4[[#This Row],[Actual]]/Table1__4[[#This Row],[Target]],"")</f>
        <v/>
      </c>
      <c r="Q1241" s="22" t="str">
        <f>IFERROR(IF(Table1__4[[#This Row],[Target]]&gt;0,Table1__4[[#This Row],[Target]]-Table1__4[[#This Row],[Actual]],""),"")</f>
        <v/>
      </c>
    </row>
    <row r="1242" spans="1:17" x14ac:dyDescent="0.75">
      <c r="A1242" s="22" t="s">
        <v>10</v>
      </c>
      <c r="B1242" s="22" t="s">
        <v>11</v>
      </c>
      <c r="C1242" s="22" t="s">
        <v>22</v>
      </c>
      <c r="D1242" s="22" t="s">
        <v>88</v>
      </c>
      <c r="E1242" s="22" t="s">
        <v>447</v>
      </c>
      <c r="F1242" s="22" t="s">
        <v>218</v>
      </c>
      <c r="G1242" s="22" t="s">
        <v>448</v>
      </c>
      <c r="H1242">
        <v>66106136</v>
      </c>
      <c r="I1242" s="22" t="s">
        <v>7141</v>
      </c>
      <c r="J1242" s="22" t="s">
        <v>7470</v>
      </c>
      <c r="K1242" s="22" t="str">
        <f>_xlfn.TEXTBEFORE(Table1__4[[#This Row],[ParentName]],"-")</f>
        <v>BD11</v>
      </c>
      <c r="L1242" s="22" t="str">
        <f>_xlfn.XLOOKUP(Table1__4[[#This Row],[MAAN8]],ASO!F:F,ASO!H:H,"")</f>
        <v/>
      </c>
      <c r="M1242" s="22" t="str">
        <f>_xlfn.XLOOKUP(Table1__4[[#This Row],[MAAN8]],program!A:A,program!E:E,"")</f>
        <v/>
      </c>
      <c r="N1242" s="22" t="str">
        <f>_xlfn.XLOOKUP(Table1__4[[#This Row],[MAAN8]],program!A:A,program!F:F,"")</f>
        <v/>
      </c>
      <c r="O1242" s="22">
        <f>SUMIFS(sellout!N:N,sellout!G:G,Table1__4[[#This Row],[MAAN8]])</f>
        <v>0</v>
      </c>
      <c r="P1242" s="2" t="str">
        <f>IFERROR(Table1__4[[#This Row],[Actual]]/Table1__4[[#This Row],[Target]],"")</f>
        <v/>
      </c>
      <c r="Q1242" s="22" t="str">
        <f>IFERROR(IF(Table1__4[[#This Row],[Target]]&gt;0,Table1__4[[#This Row],[Target]]-Table1__4[[#This Row],[Actual]],""),"")</f>
        <v/>
      </c>
    </row>
    <row r="1243" spans="1:17" x14ac:dyDescent="0.75">
      <c r="A1243" s="22" t="s">
        <v>10</v>
      </c>
      <c r="B1243" s="22" t="s">
        <v>11</v>
      </c>
      <c r="C1243" s="22" t="s">
        <v>22</v>
      </c>
      <c r="D1243" s="22" t="s">
        <v>23</v>
      </c>
      <c r="E1243" s="22" t="s">
        <v>464</v>
      </c>
      <c r="F1243" s="22" t="s">
        <v>63</v>
      </c>
      <c r="G1243" s="22" t="s">
        <v>465</v>
      </c>
      <c r="H1243">
        <v>66115713</v>
      </c>
      <c r="I1243" s="22" t="s">
        <v>8134</v>
      </c>
      <c r="J1243" s="22" t="s">
        <v>8135</v>
      </c>
      <c r="K1243" s="22" t="str">
        <f>_xlfn.TEXTBEFORE(Table1__4[[#This Row],[ParentName]],"-")</f>
        <v>BD12</v>
      </c>
      <c r="L1243" s="22" t="str">
        <f>_xlfn.XLOOKUP(Table1__4[[#This Row],[MAAN8]],ASO!F:F,ASO!H:H,"")</f>
        <v/>
      </c>
      <c r="M1243" s="22" t="str">
        <f>_xlfn.XLOOKUP(Table1__4[[#This Row],[MAAN8]],program!A:A,program!E:E,"")</f>
        <v/>
      </c>
      <c r="N1243" s="22" t="str">
        <f>_xlfn.XLOOKUP(Table1__4[[#This Row],[MAAN8]],program!A:A,program!F:F,"")</f>
        <v/>
      </c>
      <c r="O1243" s="22">
        <f>SUMIFS(sellout!N:N,sellout!G:G,Table1__4[[#This Row],[MAAN8]])</f>
        <v>0</v>
      </c>
      <c r="P1243" s="2" t="str">
        <f>IFERROR(Table1__4[[#This Row],[Actual]]/Table1__4[[#This Row],[Target]],"")</f>
        <v/>
      </c>
      <c r="Q1243" s="22" t="str">
        <f>IFERROR(IF(Table1__4[[#This Row],[Target]]&gt;0,Table1__4[[#This Row],[Target]]-Table1__4[[#This Row],[Actual]],""),"")</f>
        <v/>
      </c>
    </row>
    <row r="1244" spans="1:17" x14ac:dyDescent="0.75">
      <c r="A1244" s="22" t="s">
        <v>10</v>
      </c>
      <c r="B1244" s="22" t="s">
        <v>11</v>
      </c>
      <c r="C1244" s="22" t="s">
        <v>22</v>
      </c>
      <c r="D1244" s="22" t="s">
        <v>88</v>
      </c>
      <c r="E1244" s="22" t="s">
        <v>928</v>
      </c>
      <c r="F1244" s="22" t="s">
        <v>182</v>
      </c>
      <c r="G1244" s="22" t="s">
        <v>929</v>
      </c>
      <c r="H1244">
        <v>66105748</v>
      </c>
      <c r="I1244" s="22" t="s">
        <v>2069</v>
      </c>
      <c r="J1244" s="22" t="s">
        <v>2070</v>
      </c>
      <c r="K1244" s="22" t="str">
        <f>_xlfn.TEXTBEFORE(Table1__4[[#This Row],[ParentName]],"-")</f>
        <v>BD11</v>
      </c>
      <c r="L1244" s="22" t="str">
        <f>_xlfn.XLOOKUP(Table1__4[[#This Row],[MAAN8]],ASO!F:F,ASO!H:H,"")</f>
        <v>Grocery Store</v>
      </c>
      <c r="M1244" s="22" t="str">
        <f>_xlfn.XLOOKUP(Table1__4[[#This Row],[MAAN8]],program!A:A,program!E:E,"")</f>
        <v/>
      </c>
      <c r="N1244" s="22" t="str">
        <f>_xlfn.XLOOKUP(Table1__4[[#This Row],[MAAN8]],program!A:A,program!F:F,"")</f>
        <v/>
      </c>
      <c r="O1244" s="22">
        <f>SUMIFS(sellout!N:N,sellout!G:G,Table1__4[[#This Row],[MAAN8]])</f>
        <v>0</v>
      </c>
      <c r="P1244" s="2" t="str">
        <f>IFERROR(Table1__4[[#This Row],[Actual]]/Table1__4[[#This Row],[Target]],"")</f>
        <v/>
      </c>
      <c r="Q1244" s="22" t="str">
        <f>IFERROR(IF(Table1__4[[#This Row],[Target]]&gt;0,Table1__4[[#This Row],[Target]]-Table1__4[[#This Row],[Actual]],""),"")</f>
        <v/>
      </c>
    </row>
    <row r="1245" spans="1:17" x14ac:dyDescent="0.75">
      <c r="A1245" s="22" t="s">
        <v>10</v>
      </c>
      <c r="B1245" s="22" t="s">
        <v>11</v>
      </c>
      <c r="C1245" s="22" t="s">
        <v>22</v>
      </c>
      <c r="D1245" s="22" t="s">
        <v>180</v>
      </c>
      <c r="E1245" s="22" t="s">
        <v>928</v>
      </c>
      <c r="F1245" s="22" t="s">
        <v>182</v>
      </c>
      <c r="G1245" s="22" t="s">
        <v>929</v>
      </c>
      <c r="H1245">
        <v>66153577</v>
      </c>
      <c r="I1245" s="22" t="s">
        <v>2069</v>
      </c>
      <c r="J1245" s="22" t="s">
        <v>2071</v>
      </c>
      <c r="K1245" s="22" t="str">
        <f>_xlfn.TEXTBEFORE(Table1__4[[#This Row],[ParentName]],"-")</f>
        <v>BD14</v>
      </c>
      <c r="L1245" s="22" t="str">
        <f>_xlfn.XLOOKUP(Table1__4[[#This Row],[MAAN8]],ASO!F:F,ASO!H:H,"")</f>
        <v>Grocery Store</v>
      </c>
      <c r="M1245" s="22" t="str">
        <f>_xlfn.XLOOKUP(Table1__4[[#This Row],[MAAN8]],program!A:A,program!E:E,"")</f>
        <v/>
      </c>
      <c r="N1245" s="22" t="str">
        <f>_xlfn.XLOOKUP(Table1__4[[#This Row],[MAAN8]],program!A:A,program!F:F,"")</f>
        <v/>
      </c>
      <c r="O1245" s="22">
        <f>SUMIFS(sellout!N:N,sellout!G:G,Table1__4[[#This Row],[MAAN8]])</f>
        <v>0</v>
      </c>
      <c r="P1245" s="2" t="str">
        <f>IFERROR(Table1__4[[#This Row],[Actual]]/Table1__4[[#This Row],[Target]],"")</f>
        <v/>
      </c>
      <c r="Q1245" s="22" t="str">
        <f>IFERROR(IF(Table1__4[[#This Row],[Target]]&gt;0,Table1__4[[#This Row],[Target]]-Table1__4[[#This Row],[Actual]],""),"")</f>
        <v/>
      </c>
    </row>
    <row r="1246" spans="1:17" x14ac:dyDescent="0.75">
      <c r="A1246" s="22" t="s">
        <v>10</v>
      </c>
      <c r="B1246" s="22" t="s">
        <v>11</v>
      </c>
      <c r="C1246" s="22" t="s">
        <v>12</v>
      </c>
      <c r="D1246" s="22" t="s">
        <v>54</v>
      </c>
      <c r="E1246" s="22" t="s">
        <v>29</v>
      </c>
      <c r="F1246" s="22" t="s">
        <v>30</v>
      </c>
      <c r="G1246" s="22" t="s">
        <v>31</v>
      </c>
      <c r="H1246">
        <v>66102962</v>
      </c>
      <c r="I1246" s="22" t="s">
        <v>2069</v>
      </c>
      <c r="J1246" s="22" t="s">
        <v>2072</v>
      </c>
      <c r="K1246" s="22" t="str">
        <f>_xlfn.TEXTBEFORE(Table1__4[[#This Row],[ParentName]],"-")</f>
        <v>BD</v>
      </c>
      <c r="L1246" s="22" t="str">
        <f>_xlfn.XLOOKUP(Table1__4[[#This Row],[MAAN8]],ASO!F:F,ASO!H:H,"")</f>
        <v>Grocery Store</v>
      </c>
      <c r="M1246" s="22" t="str">
        <f>_xlfn.XLOOKUP(Table1__4[[#This Row],[MAAN8]],program!A:A,program!E:E,"")</f>
        <v/>
      </c>
      <c r="N1246" s="22" t="str">
        <f>_xlfn.XLOOKUP(Table1__4[[#This Row],[MAAN8]],program!A:A,program!F:F,"")</f>
        <v/>
      </c>
      <c r="O1246" s="22">
        <f>SUMIFS(sellout!N:N,sellout!G:G,Table1__4[[#This Row],[MAAN8]])</f>
        <v>45</v>
      </c>
      <c r="P1246" s="2" t="str">
        <f>IFERROR(Table1__4[[#This Row],[Actual]]/Table1__4[[#This Row],[Target]],"")</f>
        <v/>
      </c>
      <c r="Q1246" s="22" t="str">
        <f>IFERROR(IF(Table1__4[[#This Row],[Target]]&gt;0,Table1__4[[#This Row],[Target]]-Table1__4[[#This Row],[Actual]],""),"")</f>
        <v/>
      </c>
    </row>
    <row r="1247" spans="1:17" x14ac:dyDescent="0.75">
      <c r="A1247" s="22" t="s">
        <v>10</v>
      </c>
      <c r="B1247" s="22" t="s">
        <v>11</v>
      </c>
      <c r="C1247" s="22" t="s">
        <v>12</v>
      </c>
      <c r="D1247" s="22" t="s">
        <v>54</v>
      </c>
      <c r="E1247" s="22" t="s">
        <v>97</v>
      </c>
      <c r="F1247" s="22" t="s">
        <v>30</v>
      </c>
      <c r="G1247" s="22" t="s">
        <v>98</v>
      </c>
      <c r="H1247">
        <v>66112150</v>
      </c>
      <c r="I1247" s="22" t="s">
        <v>2069</v>
      </c>
      <c r="J1247" s="22" t="s">
        <v>2073</v>
      </c>
      <c r="K1247" s="22" t="str">
        <f>_xlfn.TEXTBEFORE(Table1__4[[#This Row],[ParentName]],"-")</f>
        <v>BD</v>
      </c>
      <c r="L1247" s="22" t="str">
        <f>_xlfn.XLOOKUP(Table1__4[[#This Row],[MAAN8]],ASO!F:F,ASO!H:H,"")</f>
        <v>Grocery Store</v>
      </c>
      <c r="M1247" s="22" t="str">
        <f>_xlfn.XLOOKUP(Table1__4[[#This Row],[MAAN8]],program!A:A,program!E:E,"")</f>
        <v/>
      </c>
      <c r="N1247" s="22" t="str">
        <f>_xlfn.XLOOKUP(Table1__4[[#This Row],[MAAN8]],program!A:A,program!F:F,"")</f>
        <v/>
      </c>
      <c r="O1247" s="22">
        <f>SUMIFS(sellout!N:N,sellout!G:G,Table1__4[[#This Row],[MAAN8]])</f>
        <v>5</v>
      </c>
      <c r="P1247" s="2" t="str">
        <f>IFERROR(Table1__4[[#This Row],[Actual]]/Table1__4[[#This Row],[Target]],"")</f>
        <v/>
      </c>
      <c r="Q1247" s="22" t="str">
        <f>IFERROR(IF(Table1__4[[#This Row],[Target]]&gt;0,Table1__4[[#This Row],[Target]]-Table1__4[[#This Row],[Actual]],""),"")</f>
        <v/>
      </c>
    </row>
    <row r="1248" spans="1:17" x14ac:dyDescent="0.75">
      <c r="A1248" s="22" t="s">
        <v>10</v>
      </c>
      <c r="B1248" s="22" t="s">
        <v>11</v>
      </c>
      <c r="C1248" s="22" t="s">
        <v>22</v>
      </c>
      <c r="D1248" s="22" t="s">
        <v>23</v>
      </c>
      <c r="E1248" s="22" t="s">
        <v>62</v>
      </c>
      <c r="F1248" s="22" t="s">
        <v>63</v>
      </c>
      <c r="G1248" s="22" t="s">
        <v>64</v>
      </c>
      <c r="H1248">
        <v>66105257</v>
      </c>
      <c r="I1248" s="22" t="s">
        <v>2074</v>
      </c>
      <c r="J1248" s="22" t="s">
        <v>2075</v>
      </c>
      <c r="K1248" s="22" t="str">
        <f>_xlfn.TEXTBEFORE(Table1__4[[#This Row],[ParentName]],"-")</f>
        <v>BD12</v>
      </c>
      <c r="L1248" s="22" t="str">
        <f>_xlfn.XLOOKUP(Table1__4[[#This Row],[MAAN8]],ASO!F:F,ASO!H:H,"")</f>
        <v>Grocery Store</v>
      </c>
      <c r="M1248" s="22" t="str">
        <f>_xlfn.XLOOKUP(Table1__4[[#This Row],[MAAN8]],program!A:A,program!E:E,"")</f>
        <v/>
      </c>
      <c r="N1248" s="22" t="str">
        <f>_xlfn.XLOOKUP(Table1__4[[#This Row],[MAAN8]],program!A:A,program!F:F,"")</f>
        <v/>
      </c>
      <c r="O1248" s="22">
        <f>SUMIFS(sellout!N:N,sellout!G:G,Table1__4[[#This Row],[MAAN8]])</f>
        <v>10</v>
      </c>
      <c r="P1248" s="2" t="str">
        <f>IFERROR(Table1__4[[#This Row],[Actual]]/Table1__4[[#This Row],[Target]],"")</f>
        <v/>
      </c>
      <c r="Q1248" s="22" t="str">
        <f>IFERROR(IF(Table1__4[[#This Row],[Target]]&gt;0,Table1__4[[#This Row],[Target]]-Table1__4[[#This Row],[Actual]],""),"")</f>
        <v/>
      </c>
    </row>
    <row r="1249" spans="1:17" x14ac:dyDescent="0.75">
      <c r="A1249" s="22" t="s">
        <v>10</v>
      </c>
      <c r="B1249" s="22" t="s">
        <v>11</v>
      </c>
      <c r="C1249" s="22" t="s">
        <v>22</v>
      </c>
      <c r="D1249" s="22" t="s">
        <v>180</v>
      </c>
      <c r="E1249" s="22" t="s">
        <v>1334</v>
      </c>
      <c r="F1249" s="22" t="s">
        <v>182</v>
      </c>
      <c r="G1249" s="22" t="s">
        <v>1335</v>
      </c>
      <c r="H1249">
        <v>66106635</v>
      </c>
      <c r="I1249" s="22" t="s">
        <v>2076</v>
      </c>
      <c r="J1249" s="22" t="s">
        <v>2077</v>
      </c>
      <c r="K1249" s="22" t="str">
        <f>_xlfn.TEXTBEFORE(Table1__4[[#This Row],[ParentName]],"-")</f>
        <v>BD14</v>
      </c>
      <c r="L1249" s="22" t="str">
        <f>_xlfn.XLOOKUP(Table1__4[[#This Row],[MAAN8]],ASO!F:F,ASO!H:H,"")</f>
        <v>Quan Nhau Mainstream</v>
      </c>
      <c r="M1249" s="22" t="str">
        <f>_xlfn.XLOOKUP(Table1__4[[#This Row],[MAAN8]],program!A:A,program!E:E,"")</f>
        <v/>
      </c>
      <c r="N1249" s="22" t="str">
        <f>_xlfn.XLOOKUP(Table1__4[[#This Row],[MAAN8]],program!A:A,program!F:F,"")</f>
        <v/>
      </c>
      <c r="O1249" s="22">
        <f>SUMIFS(sellout!N:N,sellout!G:G,Table1__4[[#This Row],[MAAN8]])</f>
        <v>5</v>
      </c>
      <c r="P1249" s="2" t="str">
        <f>IFERROR(Table1__4[[#This Row],[Actual]]/Table1__4[[#This Row],[Target]],"")</f>
        <v/>
      </c>
      <c r="Q1249" s="22" t="str">
        <f>IFERROR(IF(Table1__4[[#This Row],[Target]]&gt;0,Table1__4[[#This Row],[Target]]-Table1__4[[#This Row],[Actual]],""),"")</f>
        <v/>
      </c>
    </row>
    <row r="1250" spans="1:17" x14ac:dyDescent="0.75">
      <c r="A1250" s="22" t="s">
        <v>10</v>
      </c>
      <c r="B1250" s="22" t="s">
        <v>11</v>
      </c>
      <c r="C1250" s="22" t="s">
        <v>22</v>
      </c>
      <c r="D1250" s="22" t="s">
        <v>88</v>
      </c>
      <c r="E1250" s="22" t="s">
        <v>447</v>
      </c>
      <c r="F1250" s="22" t="s">
        <v>218</v>
      </c>
      <c r="G1250" s="22" t="s">
        <v>448</v>
      </c>
      <c r="H1250">
        <v>66151885</v>
      </c>
      <c r="I1250" s="22" t="s">
        <v>2078</v>
      </c>
      <c r="J1250" s="22" t="s">
        <v>2079</v>
      </c>
      <c r="K1250" s="22" t="str">
        <f>_xlfn.TEXTBEFORE(Table1__4[[#This Row],[ParentName]],"-")</f>
        <v>BD11</v>
      </c>
      <c r="L1250" s="22" t="str">
        <f>_xlfn.XLOOKUP(Table1__4[[#This Row],[MAAN8]],ASO!F:F,ASO!H:H,"")</f>
        <v>Grocery Store</v>
      </c>
      <c r="M1250" s="22" t="str">
        <f>_xlfn.XLOOKUP(Table1__4[[#This Row],[MAAN8]],program!A:A,program!E:E,"")</f>
        <v/>
      </c>
      <c r="N1250" s="22" t="str">
        <f>_xlfn.XLOOKUP(Table1__4[[#This Row],[MAAN8]],program!A:A,program!F:F,"")</f>
        <v/>
      </c>
      <c r="O1250" s="22">
        <f>SUMIFS(sellout!N:N,sellout!G:G,Table1__4[[#This Row],[MAAN8]])</f>
        <v>0</v>
      </c>
      <c r="P1250" s="2" t="str">
        <f>IFERROR(Table1__4[[#This Row],[Actual]]/Table1__4[[#This Row],[Target]],"")</f>
        <v/>
      </c>
      <c r="Q1250" s="22" t="str">
        <f>IFERROR(IF(Table1__4[[#This Row],[Target]]&gt;0,Table1__4[[#This Row],[Target]]-Table1__4[[#This Row],[Actual]],""),"")</f>
        <v/>
      </c>
    </row>
    <row r="1251" spans="1:17" x14ac:dyDescent="0.75">
      <c r="A1251" s="22" t="s">
        <v>10</v>
      </c>
      <c r="B1251" s="22" t="s">
        <v>11</v>
      </c>
      <c r="C1251" s="22" t="s">
        <v>22</v>
      </c>
      <c r="D1251" s="22" t="s">
        <v>23</v>
      </c>
      <c r="E1251" s="22" t="s">
        <v>84</v>
      </c>
      <c r="F1251" s="22" t="s">
        <v>63</v>
      </c>
      <c r="G1251" s="22" t="s">
        <v>85</v>
      </c>
      <c r="H1251">
        <v>66104182</v>
      </c>
      <c r="I1251" s="22" t="s">
        <v>2080</v>
      </c>
      <c r="J1251" s="22" t="s">
        <v>1362</v>
      </c>
      <c r="K1251" s="22" t="str">
        <f>_xlfn.TEXTBEFORE(Table1__4[[#This Row],[ParentName]],"-")</f>
        <v>BD12</v>
      </c>
      <c r="L1251" s="22" t="str">
        <f>_xlfn.XLOOKUP(Table1__4[[#This Row],[MAAN8]],ASO!F:F,ASO!H:H,"")</f>
        <v>Grocery Store</v>
      </c>
      <c r="M1251" s="22" t="str">
        <f>_xlfn.XLOOKUP(Table1__4[[#This Row],[MAAN8]],program!A:A,program!E:E,"")</f>
        <v/>
      </c>
      <c r="N1251" s="22" t="str">
        <f>_xlfn.XLOOKUP(Table1__4[[#This Row],[MAAN8]],program!A:A,program!F:F,"")</f>
        <v/>
      </c>
      <c r="O1251" s="22">
        <f>SUMIFS(sellout!N:N,sellout!G:G,Table1__4[[#This Row],[MAAN8]])</f>
        <v>0</v>
      </c>
      <c r="P1251" s="2" t="str">
        <f>IFERROR(Table1__4[[#This Row],[Actual]]/Table1__4[[#This Row],[Target]],"")</f>
        <v/>
      </c>
      <c r="Q1251" s="22" t="str">
        <f>IFERROR(IF(Table1__4[[#This Row],[Target]]&gt;0,Table1__4[[#This Row],[Target]]-Table1__4[[#This Row],[Actual]],""),"")</f>
        <v/>
      </c>
    </row>
    <row r="1252" spans="1:17" x14ac:dyDescent="0.75">
      <c r="A1252" s="22" t="s">
        <v>10</v>
      </c>
      <c r="B1252" s="22" t="s">
        <v>11</v>
      </c>
      <c r="C1252" s="22" t="s">
        <v>12</v>
      </c>
      <c r="D1252" s="22" t="s">
        <v>38</v>
      </c>
      <c r="E1252" s="22" t="s">
        <v>166</v>
      </c>
      <c r="F1252" s="22" t="s">
        <v>40</v>
      </c>
      <c r="G1252" s="22" t="s">
        <v>167</v>
      </c>
      <c r="H1252">
        <v>66107460</v>
      </c>
      <c r="I1252" s="22" t="s">
        <v>2081</v>
      </c>
      <c r="J1252" s="22" t="s">
        <v>2082</v>
      </c>
      <c r="K1252" s="22" t="str">
        <f>_xlfn.TEXTBEFORE(Table1__4[[#This Row],[ParentName]],"-")</f>
        <v>BD16</v>
      </c>
      <c r="L1252" s="22" t="str">
        <f>_xlfn.XLOOKUP(Table1__4[[#This Row],[MAAN8]],ASO!F:F,ASO!H:H,"")</f>
        <v>Grocery Store</v>
      </c>
      <c r="M1252" s="22" t="str">
        <f>_xlfn.XLOOKUP(Table1__4[[#This Row],[MAAN8]],program!A:A,program!E:E,"")</f>
        <v/>
      </c>
      <c r="N1252" s="22" t="str">
        <f>_xlfn.XLOOKUP(Table1__4[[#This Row],[MAAN8]],program!A:A,program!F:F,"")</f>
        <v/>
      </c>
      <c r="O1252" s="22">
        <f>SUMIFS(sellout!N:N,sellout!G:G,Table1__4[[#This Row],[MAAN8]])</f>
        <v>0</v>
      </c>
      <c r="P1252" s="2" t="str">
        <f>IFERROR(Table1__4[[#This Row],[Actual]]/Table1__4[[#This Row],[Target]],"")</f>
        <v/>
      </c>
      <c r="Q1252" s="22" t="str">
        <f>IFERROR(IF(Table1__4[[#This Row],[Target]]&gt;0,Table1__4[[#This Row],[Target]]-Table1__4[[#This Row],[Actual]],""),"")</f>
        <v/>
      </c>
    </row>
    <row r="1253" spans="1:17" x14ac:dyDescent="0.75">
      <c r="A1253" s="22" t="s">
        <v>10</v>
      </c>
      <c r="B1253" s="22" t="s">
        <v>11</v>
      </c>
      <c r="C1253" s="22" t="s">
        <v>22</v>
      </c>
      <c r="D1253" s="22" t="s">
        <v>23</v>
      </c>
      <c r="E1253" s="22" t="s">
        <v>62</v>
      </c>
      <c r="F1253" s="22" t="s">
        <v>63</v>
      </c>
      <c r="G1253" s="22" t="s">
        <v>64</v>
      </c>
      <c r="H1253">
        <v>66155268</v>
      </c>
      <c r="I1253" s="22" t="s">
        <v>2083</v>
      </c>
      <c r="J1253" s="22" t="s">
        <v>2084</v>
      </c>
      <c r="K1253" s="22" t="str">
        <f>_xlfn.TEXTBEFORE(Table1__4[[#This Row],[ParentName]],"-")</f>
        <v>BD12</v>
      </c>
      <c r="L1253" s="22" t="str">
        <f>_xlfn.XLOOKUP(Table1__4[[#This Row],[MAAN8]],ASO!F:F,ASO!H:H,"")</f>
        <v>Grocery Store</v>
      </c>
      <c r="M1253" s="22" t="str">
        <f>_xlfn.XLOOKUP(Table1__4[[#This Row],[MAAN8]],program!A:A,program!E:E,"")</f>
        <v/>
      </c>
      <c r="N1253" s="22" t="str">
        <f>_xlfn.XLOOKUP(Table1__4[[#This Row],[MAAN8]],program!A:A,program!F:F,"")</f>
        <v/>
      </c>
      <c r="O1253" s="22">
        <f>SUMIFS(sellout!N:N,sellout!G:G,Table1__4[[#This Row],[MAAN8]])</f>
        <v>5</v>
      </c>
      <c r="P1253" s="2" t="str">
        <f>IFERROR(Table1__4[[#This Row],[Actual]]/Table1__4[[#This Row],[Target]],"")</f>
        <v/>
      </c>
      <c r="Q1253" s="22" t="str">
        <f>IFERROR(IF(Table1__4[[#This Row],[Target]]&gt;0,Table1__4[[#This Row],[Target]]-Table1__4[[#This Row],[Actual]],""),"")</f>
        <v/>
      </c>
    </row>
    <row r="1254" spans="1:17" x14ac:dyDescent="0.75">
      <c r="A1254" s="22" t="s">
        <v>10</v>
      </c>
      <c r="B1254" s="22" t="s">
        <v>11</v>
      </c>
      <c r="C1254" s="22" t="s">
        <v>22</v>
      </c>
      <c r="D1254" s="22" t="s">
        <v>23</v>
      </c>
      <c r="E1254" s="22" t="s">
        <v>24</v>
      </c>
      <c r="F1254" s="22" t="s">
        <v>25</v>
      </c>
      <c r="G1254" s="22" t="s">
        <v>26</v>
      </c>
      <c r="H1254">
        <v>66115609</v>
      </c>
      <c r="I1254" s="22" t="s">
        <v>7471</v>
      </c>
      <c r="J1254" s="22" t="s">
        <v>5310</v>
      </c>
      <c r="K1254" s="22" t="str">
        <f>_xlfn.TEXTBEFORE(Table1__4[[#This Row],[ParentName]],"-")</f>
        <v>BD12</v>
      </c>
      <c r="L1254" s="22" t="str">
        <f>_xlfn.XLOOKUP(Table1__4[[#This Row],[MAAN8]],ASO!F:F,ASO!H:H,"")</f>
        <v/>
      </c>
      <c r="M1254" s="22" t="str">
        <f>_xlfn.XLOOKUP(Table1__4[[#This Row],[MAAN8]],program!A:A,program!E:E,"")</f>
        <v/>
      </c>
      <c r="N1254" s="22" t="str">
        <f>_xlfn.XLOOKUP(Table1__4[[#This Row],[MAAN8]],program!A:A,program!F:F,"")</f>
        <v/>
      </c>
      <c r="O1254" s="22">
        <f>SUMIFS(sellout!N:N,sellout!G:G,Table1__4[[#This Row],[MAAN8]])</f>
        <v>20</v>
      </c>
      <c r="P1254" s="2" t="str">
        <f>IFERROR(Table1__4[[#This Row],[Actual]]/Table1__4[[#This Row],[Target]],"")</f>
        <v/>
      </c>
      <c r="Q1254" s="22" t="str">
        <f>IFERROR(IF(Table1__4[[#This Row],[Target]]&gt;0,Table1__4[[#This Row],[Target]]-Table1__4[[#This Row],[Actual]],""),"")</f>
        <v/>
      </c>
    </row>
    <row r="1255" spans="1:17" x14ac:dyDescent="0.75">
      <c r="A1255" s="22" t="s">
        <v>10</v>
      </c>
      <c r="B1255" s="22" t="s">
        <v>11</v>
      </c>
      <c r="C1255" s="22" t="s">
        <v>46</v>
      </c>
      <c r="D1255" s="22" t="s">
        <v>47</v>
      </c>
      <c r="E1255" s="22" t="s">
        <v>367</v>
      </c>
      <c r="F1255" s="22" t="s">
        <v>68</v>
      </c>
      <c r="G1255" s="22" t="s">
        <v>7388</v>
      </c>
      <c r="H1255">
        <v>65014943</v>
      </c>
      <c r="I1255" s="22" t="s">
        <v>2085</v>
      </c>
      <c r="J1255" s="22" t="s">
        <v>2086</v>
      </c>
      <c r="K1255" s="22" t="str">
        <f>_xlfn.TEXTBEFORE(Table1__4[[#This Row],[ParentName]],"-")</f>
        <v>HMcc</v>
      </c>
      <c r="L1255" s="22" t="str">
        <f>_xlfn.XLOOKUP(Table1__4[[#This Row],[MAAN8]],ASO!F:F,ASO!H:H,"")</f>
        <v>Grocery Store</v>
      </c>
      <c r="M1255" s="22" t="str">
        <f>_xlfn.XLOOKUP(Table1__4[[#This Row],[MAAN8]],program!A:A,program!E:E,"")</f>
        <v/>
      </c>
      <c r="N1255" s="22">
        <f>_xlfn.XLOOKUP(Table1__4[[#This Row],[MAAN8]],program!A:A,program!F:F,"")</f>
        <v>0</v>
      </c>
      <c r="O1255" s="22">
        <f>SUMIFS(sellout!N:N,sellout!G:G,Table1__4[[#This Row],[MAAN8]])</f>
        <v>0</v>
      </c>
      <c r="P1255" s="2" t="str">
        <f>IFERROR(Table1__4[[#This Row],[Actual]]/Table1__4[[#This Row],[Target]],"")</f>
        <v/>
      </c>
      <c r="Q1255" s="22" t="str">
        <f>IFERROR(IF(Table1__4[[#This Row],[Target]]&gt;0,Table1__4[[#This Row],[Target]]-Table1__4[[#This Row],[Actual]],""),"")</f>
        <v/>
      </c>
    </row>
    <row r="1256" spans="1:17" x14ac:dyDescent="0.75">
      <c r="A1256" s="22" t="s">
        <v>10</v>
      </c>
      <c r="B1256" s="22" t="s">
        <v>11</v>
      </c>
      <c r="C1256" s="22" t="s">
        <v>22</v>
      </c>
      <c r="D1256" s="22" t="s">
        <v>180</v>
      </c>
      <c r="E1256" s="22" t="s">
        <v>464</v>
      </c>
      <c r="F1256" s="22" t="s">
        <v>63</v>
      </c>
      <c r="G1256" s="22" t="s">
        <v>465</v>
      </c>
      <c r="H1256">
        <v>66156516</v>
      </c>
      <c r="I1256" s="22" t="s">
        <v>2087</v>
      </c>
      <c r="J1256" s="22" t="s">
        <v>2088</v>
      </c>
      <c r="K1256" s="22" t="str">
        <f>_xlfn.TEXTBEFORE(Table1__4[[#This Row],[ParentName]],"-")</f>
        <v>BD14</v>
      </c>
      <c r="L1256" s="22" t="str">
        <f>_xlfn.XLOOKUP(Table1__4[[#This Row],[MAAN8]],ASO!F:F,ASO!H:H,"")</f>
        <v>Quan Nhau Economy</v>
      </c>
      <c r="M1256" s="22" t="str">
        <f>_xlfn.XLOOKUP(Table1__4[[#This Row],[MAAN8]],program!A:A,program!E:E,"")</f>
        <v/>
      </c>
      <c r="N1256" s="22" t="str">
        <f>_xlfn.XLOOKUP(Table1__4[[#This Row],[MAAN8]],program!A:A,program!F:F,"")</f>
        <v/>
      </c>
      <c r="O1256" s="22">
        <f>SUMIFS(sellout!N:N,sellout!G:G,Table1__4[[#This Row],[MAAN8]])</f>
        <v>0</v>
      </c>
      <c r="P1256" s="2" t="str">
        <f>IFERROR(Table1__4[[#This Row],[Actual]]/Table1__4[[#This Row],[Target]],"")</f>
        <v/>
      </c>
      <c r="Q1256" s="22" t="str">
        <f>IFERROR(IF(Table1__4[[#This Row],[Target]]&gt;0,Table1__4[[#This Row],[Target]]-Table1__4[[#This Row],[Actual]],""),"")</f>
        <v/>
      </c>
    </row>
    <row r="1257" spans="1:17" x14ac:dyDescent="0.75">
      <c r="A1257" s="22" t="s">
        <v>10</v>
      </c>
      <c r="B1257" s="22" t="s">
        <v>11</v>
      </c>
      <c r="C1257" s="22" t="s">
        <v>46</v>
      </c>
      <c r="D1257" s="22" t="s">
        <v>76</v>
      </c>
      <c r="E1257" s="22" t="s">
        <v>105</v>
      </c>
      <c r="F1257" s="22" t="s">
        <v>49</v>
      </c>
      <c r="G1257" s="22" t="s">
        <v>106</v>
      </c>
      <c r="H1257">
        <v>65012426</v>
      </c>
      <c r="I1257" s="22" t="s">
        <v>2089</v>
      </c>
      <c r="J1257" s="22" t="s">
        <v>2090</v>
      </c>
      <c r="K1257" s="22" t="str">
        <f>_xlfn.TEXTBEFORE(Table1__4[[#This Row],[ParentName]],"-")</f>
        <v>PC</v>
      </c>
      <c r="L1257" s="22" t="str">
        <f>_xlfn.XLOOKUP(Table1__4[[#This Row],[MAAN8]],ASO!F:F,ASO!H:H,"")</f>
        <v>Grocery Store - Home Delivery</v>
      </c>
      <c r="M1257" s="22" t="str">
        <f>_xlfn.XLOOKUP(Table1__4[[#This Row],[MAAN8]],program!A:A,program!E:E,"")</f>
        <v>Target Incentive</v>
      </c>
      <c r="N1257" s="22">
        <f>_xlfn.XLOOKUP(Table1__4[[#This Row],[MAAN8]],program!A:A,program!F:F,"")</f>
        <v>550</v>
      </c>
      <c r="O1257" s="22">
        <f>SUMIFS(sellout!N:N,sellout!G:G,Table1__4[[#This Row],[MAAN8]])</f>
        <v>100</v>
      </c>
      <c r="P1257" s="2">
        <f>IFERROR(Table1__4[[#This Row],[Actual]]/Table1__4[[#This Row],[Target]],"")</f>
        <v>0.18181818181818182</v>
      </c>
      <c r="Q1257" s="22">
        <f>IFERROR(IF(Table1__4[[#This Row],[Target]]&gt;0,Table1__4[[#This Row],[Target]]-Table1__4[[#This Row],[Actual]],""),"")</f>
        <v>450</v>
      </c>
    </row>
    <row r="1258" spans="1:17" x14ac:dyDescent="0.75">
      <c r="A1258" s="22" t="s">
        <v>10</v>
      </c>
      <c r="B1258" s="22" t="s">
        <v>11</v>
      </c>
      <c r="C1258" s="22" t="s">
        <v>22</v>
      </c>
      <c r="D1258" s="22" t="s">
        <v>88</v>
      </c>
      <c r="E1258" s="22" t="s">
        <v>217</v>
      </c>
      <c r="F1258" s="22" t="s">
        <v>218</v>
      </c>
      <c r="G1258" s="22" t="s">
        <v>219</v>
      </c>
      <c r="H1258">
        <v>66156289</v>
      </c>
      <c r="I1258" s="22" t="s">
        <v>2091</v>
      </c>
      <c r="J1258" s="22" t="s">
        <v>2092</v>
      </c>
      <c r="K1258" s="22" t="str">
        <f>_xlfn.TEXTBEFORE(Table1__4[[#This Row],[ParentName]],"-")</f>
        <v>BD11</v>
      </c>
      <c r="L1258" s="22" t="str">
        <f>_xlfn.XLOOKUP(Table1__4[[#This Row],[MAAN8]],ASO!F:F,ASO!H:H,"")</f>
        <v>Grocery Store</v>
      </c>
      <c r="M1258" s="22" t="str">
        <f>_xlfn.XLOOKUP(Table1__4[[#This Row],[MAAN8]],program!A:A,program!E:E,"")</f>
        <v/>
      </c>
      <c r="N1258" s="22" t="str">
        <f>_xlfn.XLOOKUP(Table1__4[[#This Row],[MAAN8]],program!A:A,program!F:F,"")</f>
        <v/>
      </c>
      <c r="O1258" s="22">
        <f>SUMIFS(sellout!N:N,sellout!G:G,Table1__4[[#This Row],[MAAN8]])</f>
        <v>40</v>
      </c>
      <c r="P1258" s="2" t="str">
        <f>IFERROR(Table1__4[[#This Row],[Actual]]/Table1__4[[#This Row],[Target]],"")</f>
        <v/>
      </c>
      <c r="Q1258" s="22" t="str">
        <f>IFERROR(IF(Table1__4[[#This Row],[Target]]&gt;0,Table1__4[[#This Row],[Target]]-Table1__4[[#This Row],[Actual]],""),"")</f>
        <v/>
      </c>
    </row>
    <row r="1259" spans="1:17" x14ac:dyDescent="0.75">
      <c r="A1259" s="22" t="s">
        <v>10</v>
      </c>
      <c r="B1259" s="22" t="s">
        <v>11</v>
      </c>
      <c r="C1259" s="22" t="s">
        <v>22</v>
      </c>
      <c r="D1259" s="22" t="s">
        <v>23</v>
      </c>
      <c r="E1259" s="22" t="s">
        <v>84</v>
      </c>
      <c r="F1259" s="22" t="s">
        <v>63</v>
      </c>
      <c r="G1259" s="22" t="s">
        <v>85</v>
      </c>
      <c r="H1259">
        <v>66150774</v>
      </c>
      <c r="I1259" s="22" t="s">
        <v>2093</v>
      </c>
      <c r="J1259" s="22" t="s">
        <v>1530</v>
      </c>
      <c r="K1259" s="22" t="str">
        <f>_xlfn.TEXTBEFORE(Table1__4[[#This Row],[ParentName]],"-")</f>
        <v>BD12</v>
      </c>
      <c r="L1259" s="22" t="str">
        <f>_xlfn.XLOOKUP(Table1__4[[#This Row],[MAAN8]],ASO!F:F,ASO!H:H,"")</f>
        <v>Grocery Store</v>
      </c>
      <c r="M1259" s="22" t="str">
        <f>_xlfn.XLOOKUP(Table1__4[[#This Row],[MAAN8]],program!A:A,program!E:E,"")</f>
        <v/>
      </c>
      <c r="N1259" s="22" t="str">
        <f>_xlfn.XLOOKUP(Table1__4[[#This Row],[MAAN8]],program!A:A,program!F:F,"")</f>
        <v/>
      </c>
      <c r="O1259" s="22">
        <f>SUMIFS(sellout!N:N,sellout!G:G,Table1__4[[#This Row],[MAAN8]])</f>
        <v>0</v>
      </c>
      <c r="P1259" s="2" t="str">
        <f>IFERROR(Table1__4[[#This Row],[Actual]]/Table1__4[[#This Row],[Target]],"")</f>
        <v/>
      </c>
      <c r="Q1259" s="22" t="str">
        <f>IFERROR(IF(Table1__4[[#This Row],[Target]]&gt;0,Table1__4[[#This Row],[Target]]-Table1__4[[#This Row],[Actual]],""),"")</f>
        <v/>
      </c>
    </row>
    <row r="1260" spans="1:17" x14ac:dyDescent="0.75">
      <c r="A1260" s="22" t="s">
        <v>10</v>
      </c>
      <c r="B1260" s="22" t="s">
        <v>11</v>
      </c>
      <c r="C1260" s="22" t="s">
        <v>12</v>
      </c>
      <c r="D1260" s="22" t="s">
        <v>122</v>
      </c>
      <c r="E1260" s="22" t="s">
        <v>123</v>
      </c>
      <c r="F1260" s="22" t="s">
        <v>124</v>
      </c>
      <c r="G1260" s="22" t="s">
        <v>125</v>
      </c>
      <c r="H1260">
        <v>66154853</v>
      </c>
      <c r="I1260" s="22" t="s">
        <v>2094</v>
      </c>
      <c r="J1260" s="22" t="s">
        <v>2095</v>
      </c>
      <c r="K1260" s="22" t="str">
        <f>_xlfn.TEXTBEFORE(Table1__4[[#This Row],[ParentName]],"-")</f>
        <v>BD10</v>
      </c>
      <c r="L1260" s="22" t="str">
        <f>_xlfn.XLOOKUP(Table1__4[[#This Row],[MAAN8]],ASO!F:F,ASO!H:H,"")</f>
        <v>Quan Nhau Top</v>
      </c>
      <c r="M1260" s="22" t="str">
        <f>_xlfn.XLOOKUP(Table1__4[[#This Row],[MAAN8]],program!A:A,program!E:E,"")</f>
        <v/>
      </c>
      <c r="N1260" s="22" t="str">
        <f>_xlfn.XLOOKUP(Table1__4[[#This Row],[MAAN8]],program!A:A,program!F:F,"")</f>
        <v/>
      </c>
      <c r="O1260" s="22">
        <f>SUMIFS(sellout!N:N,sellout!G:G,Table1__4[[#This Row],[MAAN8]])</f>
        <v>70</v>
      </c>
      <c r="P1260" s="2" t="str">
        <f>IFERROR(Table1__4[[#This Row],[Actual]]/Table1__4[[#This Row],[Target]],"")</f>
        <v/>
      </c>
      <c r="Q1260" s="22" t="str">
        <f>IFERROR(IF(Table1__4[[#This Row],[Target]]&gt;0,Table1__4[[#This Row],[Target]]-Table1__4[[#This Row],[Actual]],""),"")</f>
        <v/>
      </c>
    </row>
    <row r="1261" spans="1:17" x14ac:dyDescent="0.75">
      <c r="A1261" s="22" t="s">
        <v>10</v>
      </c>
      <c r="B1261" s="22" t="s">
        <v>11</v>
      </c>
      <c r="C1261" s="22" t="s">
        <v>22</v>
      </c>
      <c r="D1261" s="22" t="s">
        <v>23</v>
      </c>
      <c r="E1261" s="22" t="s">
        <v>222</v>
      </c>
      <c r="F1261" s="22" t="s">
        <v>25</v>
      </c>
      <c r="G1261" s="22" t="s">
        <v>223</v>
      </c>
      <c r="H1261">
        <v>66153367</v>
      </c>
      <c r="I1261" s="22" t="s">
        <v>7117</v>
      </c>
      <c r="J1261" s="22" t="s">
        <v>7472</v>
      </c>
      <c r="K1261" s="22" t="str">
        <f>_xlfn.TEXTBEFORE(Table1__4[[#This Row],[ParentName]],"-")</f>
        <v>BD12</v>
      </c>
      <c r="L1261" s="22" t="str">
        <f>_xlfn.XLOOKUP(Table1__4[[#This Row],[MAAN8]],ASO!F:F,ASO!H:H,"")</f>
        <v/>
      </c>
      <c r="M1261" s="22" t="str">
        <f>_xlfn.XLOOKUP(Table1__4[[#This Row],[MAAN8]],program!A:A,program!E:E,"")</f>
        <v/>
      </c>
      <c r="N1261" s="22" t="str">
        <f>_xlfn.XLOOKUP(Table1__4[[#This Row],[MAAN8]],program!A:A,program!F:F,"")</f>
        <v/>
      </c>
      <c r="O1261" s="22">
        <f>SUMIFS(sellout!N:N,sellout!G:G,Table1__4[[#This Row],[MAAN8]])</f>
        <v>15</v>
      </c>
      <c r="P1261" s="2" t="str">
        <f>IFERROR(Table1__4[[#This Row],[Actual]]/Table1__4[[#This Row],[Target]],"")</f>
        <v/>
      </c>
      <c r="Q1261" s="22" t="str">
        <f>IFERROR(IF(Table1__4[[#This Row],[Target]]&gt;0,Table1__4[[#This Row],[Target]]-Table1__4[[#This Row],[Actual]],""),"")</f>
        <v/>
      </c>
    </row>
    <row r="1262" spans="1:17" x14ac:dyDescent="0.75">
      <c r="A1262" s="22" t="s">
        <v>10</v>
      </c>
      <c r="B1262" s="22" t="s">
        <v>11</v>
      </c>
      <c r="C1262" s="22" t="s">
        <v>12</v>
      </c>
      <c r="D1262" s="22" t="s">
        <v>122</v>
      </c>
      <c r="E1262" s="22" t="s">
        <v>309</v>
      </c>
      <c r="F1262" s="22" t="s">
        <v>237</v>
      </c>
      <c r="G1262" s="22" t="s">
        <v>310</v>
      </c>
      <c r="H1262">
        <v>66103806</v>
      </c>
      <c r="I1262" s="22" t="s">
        <v>7098</v>
      </c>
      <c r="J1262" s="22" t="s">
        <v>7779</v>
      </c>
      <c r="K1262" s="22" t="str">
        <f>_xlfn.TEXTBEFORE(Table1__4[[#This Row],[ParentName]],"-")</f>
        <v>BD10</v>
      </c>
      <c r="L1262" s="22" t="str">
        <f>_xlfn.XLOOKUP(Table1__4[[#This Row],[MAAN8]],ASO!F:F,ASO!H:H,"")</f>
        <v/>
      </c>
      <c r="M1262" s="22" t="str">
        <f>_xlfn.XLOOKUP(Table1__4[[#This Row],[MAAN8]],program!A:A,program!E:E,"")</f>
        <v/>
      </c>
      <c r="N1262" s="22" t="str">
        <f>_xlfn.XLOOKUP(Table1__4[[#This Row],[MAAN8]],program!A:A,program!F:F,"")</f>
        <v/>
      </c>
      <c r="O1262" s="22">
        <f>SUMIFS(sellout!N:N,sellout!G:G,Table1__4[[#This Row],[MAAN8]])</f>
        <v>20</v>
      </c>
      <c r="P1262" s="2" t="str">
        <f>IFERROR(Table1__4[[#This Row],[Actual]]/Table1__4[[#This Row],[Target]],"")</f>
        <v/>
      </c>
      <c r="Q1262" s="22" t="str">
        <f>IFERROR(IF(Table1__4[[#This Row],[Target]]&gt;0,Table1__4[[#This Row],[Target]]-Table1__4[[#This Row],[Actual]],""),"")</f>
        <v/>
      </c>
    </row>
    <row r="1263" spans="1:17" x14ac:dyDescent="0.75">
      <c r="A1263" s="22" t="s">
        <v>10</v>
      </c>
      <c r="B1263" s="22" t="s">
        <v>11</v>
      </c>
      <c r="C1263" s="22" t="s">
        <v>12</v>
      </c>
      <c r="D1263" s="22" t="s">
        <v>122</v>
      </c>
      <c r="E1263" s="22" t="s">
        <v>206</v>
      </c>
      <c r="F1263" s="22" t="s">
        <v>124</v>
      </c>
      <c r="G1263" s="22" t="s">
        <v>207</v>
      </c>
      <c r="H1263">
        <v>66150366</v>
      </c>
      <c r="I1263" s="22" t="s">
        <v>2096</v>
      </c>
      <c r="J1263" s="22" t="s">
        <v>2097</v>
      </c>
      <c r="K1263" s="22" t="str">
        <f>_xlfn.TEXTBEFORE(Table1__4[[#This Row],[ParentName]],"-")</f>
        <v>BD10</v>
      </c>
      <c r="L1263" s="22" t="str">
        <f>_xlfn.XLOOKUP(Table1__4[[#This Row],[MAAN8]],ASO!F:F,ASO!H:H,"")</f>
        <v>Grocery Store</v>
      </c>
      <c r="M1263" s="22" t="str">
        <f>_xlfn.XLOOKUP(Table1__4[[#This Row],[MAAN8]],program!A:A,program!E:E,"")</f>
        <v/>
      </c>
      <c r="N1263" s="22" t="str">
        <f>_xlfn.XLOOKUP(Table1__4[[#This Row],[MAAN8]],program!A:A,program!F:F,"")</f>
        <v/>
      </c>
      <c r="O1263" s="22">
        <f>SUMIFS(sellout!N:N,sellout!G:G,Table1__4[[#This Row],[MAAN8]])</f>
        <v>20</v>
      </c>
      <c r="P1263" s="2" t="str">
        <f>IFERROR(Table1__4[[#This Row],[Actual]]/Table1__4[[#This Row],[Target]],"")</f>
        <v/>
      </c>
      <c r="Q1263" s="22" t="str">
        <f>IFERROR(IF(Table1__4[[#This Row],[Target]]&gt;0,Table1__4[[#This Row],[Target]]-Table1__4[[#This Row],[Actual]],""),"")</f>
        <v/>
      </c>
    </row>
    <row r="1264" spans="1:17" x14ac:dyDescent="0.75">
      <c r="A1264" s="22" t="s">
        <v>10</v>
      </c>
      <c r="B1264" s="22" t="s">
        <v>11</v>
      </c>
      <c r="C1264" s="22" t="s">
        <v>22</v>
      </c>
      <c r="D1264" s="22" t="s">
        <v>23</v>
      </c>
      <c r="E1264" s="22" t="s">
        <v>24</v>
      </c>
      <c r="F1264" s="22" t="s">
        <v>25</v>
      </c>
      <c r="G1264" s="22" t="s">
        <v>26</v>
      </c>
      <c r="H1264">
        <v>66112716</v>
      </c>
      <c r="I1264" s="22" t="s">
        <v>2098</v>
      </c>
      <c r="J1264" s="22" t="s">
        <v>2099</v>
      </c>
      <c r="K1264" s="22" t="str">
        <f>_xlfn.TEXTBEFORE(Table1__4[[#This Row],[ParentName]],"-")</f>
        <v>BD12</v>
      </c>
      <c r="L1264" s="22" t="str">
        <f>_xlfn.XLOOKUP(Table1__4[[#This Row],[MAAN8]],ASO!F:F,ASO!H:H,"")</f>
        <v>Quan Nhau Economy</v>
      </c>
      <c r="M1264" s="22" t="str">
        <f>_xlfn.XLOOKUP(Table1__4[[#This Row],[MAAN8]],program!A:A,program!E:E,"")</f>
        <v/>
      </c>
      <c r="N1264" s="22" t="str">
        <f>_xlfn.XLOOKUP(Table1__4[[#This Row],[MAAN8]],program!A:A,program!F:F,"")</f>
        <v/>
      </c>
      <c r="O1264" s="22">
        <f>SUMIFS(sellout!N:N,sellout!G:G,Table1__4[[#This Row],[MAAN8]])</f>
        <v>0</v>
      </c>
      <c r="P1264" s="2" t="str">
        <f>IFERROR(Table1__4[[#This Row],[Actual]]/Table1__4[[#This Row],[Target]],"")</f>
        <v/>
      </c>
      <c r="Q1264" s="22" t="str">
        <f>IFERROR(IF(Table1__4[[#This Row],[Target]]&gt;0,Table1__4[[#This Row],[Target]]-Table1__4[[#This Row],[Actual]],""),"")</f>
        <v/>
      </c>
    </row>
    <row r="1265" spans="1:17" x14ac:dyDescent="0.75">
      <c r="A1265" s="22" t="s">
        <v>10</v>
      </c>
      <c r="B1265" s="22" t="s">
        <v>11</v>
      </c>
      <c r="C1265" s="22" t="s">
        <v>46</v>
      </c>
      <c r="D1265" s="22" t="s">
        <v>47</v>
      </c>
      <c r="E1265" s="22" t="s">
        <v>105</v>
      </c>
      <c r="F1265" s="22" t="s">
        <v>49</v>
      </c>
      <c r="G1265" s="22" t="s">
        <v>106</v>
      </c>
      <c r="H1265">
        <v>65508876</v>
      </c>
      <c r="I1265" s="22" t="s">
        <v>2100</v>
      </c>
      <c r="J1265" s="22" t="s">
        <v>2101</v>
      </c>
      <c r="K1265" s="22" t="str">
        <f>_xlfn.TEXTBEFORE(Table1__4[[#This Row],[ParentName]],"-")</f>
        <v>HMcc</v>
      </c>
      <c r="L1265" s="22" t="str">
        <f>_xlfn.XLOOKUP(Table1__4[[#This Row],[MAAN8]],ASO!F:F,ASO!H:H,"")</f>
        <v>Grocery Store - Home Delivery</v>
      </c>
      <c r="M1265" s="22" t="str">
        <f>_xlfn.XLOOKUP(Table1__4[[#This Row],[MAAN8]],program!A:A,program!E:E,"")</f>
        <v>Target Incentive</v>
      </c>
      <c r="N1265" s="22">
        <f>_xlfn.XLOOKUP(Table1__4[[#This Row],[MAAN8]],program!A:A,program!F:F,"")</f>
        <v>130</v>
      </c>
      <c r="O1265" s="22">
        <f>SUMIFS(sellout!N:N,sellout!G:G,Table1__4[[#This Row],[MAAN8]])</f>
        <v>0</v>
      </c>
      <c r="P1265" s="2">
        <f>IFERROR(Table1__4[[#This Row],[Actual]]/Table1__4[[#This Row],[Target]],"")</f>
        <v>0</v>
      </c>
      <c r="Q1265" s="22">
        <f>IFERROR(IF(Table1__4[[#This Row],[Target]]&gt;0,Table1__4[[#This Row],[Target]]-Table1__4[[#This Row],[Actual]],""),"")</f>
        <v>130</v>
      </c>
    </row>
    <row r="1266" spans="1:17" x14ac:dyDescent="0.75">
      <c r="A1266" s="22" t="s">
        <v>10</v>
      </c>
      <c r="B1266" s="22" t="s">
        <v>11</v>
      </c>
      <c r="C1266" s="22" t="s">
        <v>12</v>
      </c>
      <c r="D1266" s="22" t="s">
        <v>54</v>
      </c>
      <c r="E1266" s="22" t="s">
        <v>97</v>
      </c>
      <c r="F1266" s="22" t="s">
        <v>30</v>
      </c>
      <c r="G1266" s="22" t="s">
        <v>98</v>
      </c>
      <c r="H1266">
        <v>66111840</v>
      </c>
      <c r="I1266" s="22" t="s">
        <v>2102</v>
      </c>
      <c r="J1266" s="22" t="s">
        <v>7738</v>
      </c>
      <c r="K1266" s="22" t="str">
        <f>_xlfn.TEXTBEFORE(Table1__4[[#This Row],[ParentName]],"-")</f>
        <v>BD</v>
      </c>
      <c r="L1266" s="22" t="str">
        <f>_xlfn.XLOOKUP(Table1__4[[#This Row],[MAAN8]],ASO!F:F,ASO!H:H,"")</f>
        <v>Grocery Store</v>
      </c>
      <c r="M1266" s="22" t="str">
        <f>_xlfn.XLOOKUP(Table1__4[[#This Row],[MAAN8]],program!A:A,program!E:E,"")</f>
        <v/>
      </c>
      <c r="N1266" s="22" t="str">
        <f>_xlfn.XLOOKUP(Table1__4[[#This Row],[MAAN8]],program!A:A,program!F:F,"")</f>
        <v/>
      </c>
      <c r="O1266" s="22">
        <f>SUMIFS(sellout!N:N,sellout!G:G,Table1__4[[#This Row],[MAAN8]])</f>
        <v>5</v>
      </c>
      <c r="P1266" s="2" t="str">
        <f>IFERROR(Table1__4[[#This Row],[Actual]]/Table1__4[[#This Row],[Target]],"")</f>
        <v/>
      </c>
      <c r="Q1266" s="22" t="str">
        <f>IFERROR(IF(Table1__4[[#This Row],[Target]]&gt;0,Table1__4[[#This Row],[Target]]-Table1__4[[#This Row],[Actual]],""),"")</f>
        <v/>
      </c>
    </row>
    <row r="1267" spans="1:17" x14ac:dyDescent="0.75">
      <c r="A1267" s="22" t="s">
        <v>10</v>
      </c>
      <c r="B1267" s="22" t="s">
        <v>11</v>
      </c>
      <c r="C1267" s="22" t="s">
        <v>12</v>
      </c>
      <c r="D1267" s="22" t="s">
        <v>122</v>
      </c>
      <c r="E1267" s="22" t="s">
        <v>200</v>
      </c>
      <c r="F1267" s="22" t="s">
        <v>201</v>
      </c>
      <c r="G1267" s="22" t="s">
        <v>18</v>
      </c>
      <c r="H1267">
        <v>66151948</v>
      </c>
      <c r="I1267" s="22" t="s">
        <v>2103</v>
      </c>
      <c r="J1267" s="22" t="s">
        <v>2104</v>
      </c>
      <c r="K1267" s="22" t="str">
        <f>_xlfn.TEXTBEFORE(Table1__4[[#This Row],[ParentName]],"-")</f>
        <v>BD10</v>
      </c>
      <c r="L1267" s="22" t="str">
        <f>_xlfn.XLOOKUP(Table1__4[[#This Row],[MAAN8]],ASO!F:F,ASO!H:H,"")</f>
        <v>Sub Distributor</v>
      </c>
      <c r="M1267" s="22" t="str">
        <f>_xlfn.XLOOKUP(Table1__4[[#This Row],[MAAN8]],program!A:A,program!E:E,"")</f>
        <v/>
      </c>
      <c r="N1267" s="22" t="str">
        <f>_xlfn.XLOOKUP(Table1__4[[#This Row],[MAAN8]],program!A:A,program!F:F,"")</f>
        <v/>
      </c>
      <c r="O1267" s="22">
        <f>SUMIFS(sellout!N:N,sellout!G:G,Table1__4[[#This Row],[MAAN8]])</f>
        <v>165</v>
      </c>
      <c r="P1267" s="2" t="str">
        <f>IFERROR(Table1__4[[#This Row],[Actual]]/Table1__4[[#This Row],[Target]],"")</f>
        <v/>
      </c>
      <c r="Q1267" s="22" t="str">
        <f>IFERROR(IF(Table1__4[[#This Row],[Target]]&gt;0,Table1__4[[#This Row],[Target]]-Table1__4[[#This Row],[Actual]],""),"")</f>
        <v/>
      </c>
    </row>
    <row r="1268" spans="1:17" x14ac:dyDescent="0.75">
      <c r="A1268" s="22" t="s">
        <v>10</v>
      </c>
      <c r="B1268" s="22" t="s">
        <v>11</v>
      </c>
      <c r="C1268" s="22" t="s">
        <v>22</v>
      </c>
      <c r="D1268" s="22" t="s">
        <v>88</v>
      </c>
      <c r="E1268" s="22" t="s">
        <v>447</v>
      </c>
      <c r="F1268" s="22" t="s">
        <v>218</v>
      </c>
      <c r="G1268" s="22" t="s">
        <v>448</v>
      </c>
      <c r="H1268">
        <v>66150699</v>
      </c>
      <c r="I1268" s="22" t="s">
        <v>2105</v>
      </c>
      <c r="J1268" s="22" t="s">
        <v>2106</v>
      </c>
      <c r="K1268" s="22" t="str">
        <f>_xlfn.TEXTBEFORE(Table1__4[[#This Row],[ParentName]],"-")</f>
        <v>BD11</v>
      </c>
      <c r="L1268" s="22" t="str">
        <f>_xlfn.XLOOKUP(Table1__4[[#This Row],[MAAN8]],ASO!F:F,ASO!H:H,"")</f>
        <v>Grocery Store</v>
      </c>
      <c r="M1268" s="22" t="str">
        <f>_xlfn.XLOOKUP(Table1__4[[#This Row],[MAAN8]],program!A:A,program!E:E,"")</f>
        <v/>
      </c>
      <c r="N1268" s="22" t="str">
        <f>_xlfn.XLOOKUP(Table1__4[[#This Row],[MAAN8]],program!A:A,program!F:F,"")</f>
        <v/>
      </c>
      <c r="O1268" s="22">
        <f>SUMIFS(sellout!N:N,sellout!G:G,Table1__4[[#This Row],[MAAN8]])</f>
        <v>0</v>
      </c>
      <c r="P1268" s="2" t="str">
        <f>IFERROR(Table1__4[[#This Row],[Actual]]/Table1__4[[#This Row],[Target]],"")</f>
        <v/>
      </c>
      <c r="Q1268" s="22" t="str">
        <f>IFERROR(IF(Table1__4[[#This Row],[Target]]&gt;0,Table1__4[[#This Row],[Target]]-Table1__4[[#This Row],[Actual]],""),"")</f>
        <v/>
      </c>
    </row>
    <row r="1269" spans="1:17" x14ac:dyDescent="0.75">
      <c r="A1269" s="22" t="s">
        <v>10</v>
      </c>
      <c r="B1269" s="22" t="s">
        <v>11</v>
      </c>
      <c r="C1269" s="22" t="s">
        <v>46</v>
      </c>
      <c r="D1269" s="22" t="s">
        <v>76</v>
      </c>
      <c r="E1269" s="22" t="s">
        <v>270</v>
      </c>
      <c r="F1269" s="22" t="s">
        <v>49</v>
      </c>
      <c r="G1269" s="22" t="s">
        <v>271</v>
      </c>
      <c r="H1269">
        <v>65035450</v>
      </c>
      <c r="I1269" s="22" t="s">
        <v>2107</v>
      </c>
      <c r="J1269" s="22" t="s">
        <v>2108</v>
      </c>
      <c r="K1269" s="22" t="str">
        <f>_xlfn.TEXTBEFORE(Table1__4[[#This Row],[ParentName]],"-")</f>
        <v>PC</v>
      </c>
      <c r="L1269" s="22" t="str">
        <f>_xlfn.XLOOKUP(Table1__4[[#This Row],[MAAN8]],ASO!F:F,ASO!H:H,"")</f>
        <v>Grocery Store</v>
      </c>
      <c r="M1269" s="22" t="str">
        <f>_xlfn.XLOOKUP(Table1__4[[#This Row],[MAAN8]],program!A:A,program!E:E,"")</f>
        <v>Target Incentive</v>
      </c>
      <c r="N1269" s="22">
        <f>_xlfn.XLOOKUP(Table1__4[[#This Row],[MAAN8]],program!A:A,program!F:F,"")</f>
        <v>510</v>
      </c>
      <c r="O1269" s="22">
        <f>SUMIFS(sellout!N:N,sellout!G:G,Table1__4[[#This Row],[MAAN8]])</f>
        <v>100</v>
      </c>
      <c r="P1269" s="2">
        <f>IFERROR(Table1__4[[#This Row],[Actual]]/Table1__4[[#This Row],[Target]],"")</f>
        <v>0.19607843137254902</v>
      </c>
      <c r="Q1269" s="22">
        <f>IFERROR(IF(Table1__4[[#This Row],[Target]]&gt;0,Table1__4[[#This Row],[Target]]-Table1__4[[#This Row],[Actual]],""),"")</f>
        <v>410</v>
      </c>
    </row>
    <row r="1270" spans="1:17" x14ac:dyDescent="0.75">
      <c r="A1270" s="22" t="s">
        <v>10</v>
      </c>
      <c r="B1270" s="22" t="s">
        <v>11</v>
      </c>
      <c r="C1270" s="22" t="s">
        <v>12</v>
      </c>
      <c r="D1270" s="22" t="s">
        <v>122</v>
      </c>
      <c r="E1270" s="22" t="s">
        <v>149</v>
      </c>
      <c r="F1270" s="22" t="s">
        <v>150</v>
      </c>
      <c r="G1270" s="22" t="s">
        <v>151</v>
      </c>
      <c r="H1270">
        <v>66151663</v>
      </c>
      <c r="I1270" s="22" t="s">
        <v>2109</v>
      </c>
      <c r="J1270" s="22" t="s">
        <v>2110</v>
      </c>
      <c r="K1270" s="22" t="str">
        <f>_xlfn.TEXTBEFORE(Table1__4[[#This Row],[ParentName]],"-")</f>
        <v>BD10</v>
      </c>
      <c r="L1270" s="22" t="str">
        <f>_xlfn.XLOOKUP(Table1__4[[#This Row],[MAAN8]],ASO!F:F,ASO!H:H,"")</f>
        <v>Grocery Store</v>
      </c>
      <c r="M1270" s="22" t="str">
        <f>_xlfn.XLOOKUP(Table1__4[[#This Row],[MAAN8]],program!A:A,program!E:E,"")</f>
        <v/>
      </c>
      <c r="N1270" s="22" t="str">
        <f>_xlfn.XLOOKUP(Table1__4[[#This Row],[MAAN8]],program!A:A,program!F:F,"")</f>
        <v/>
      </c>
      <c r="O1270" s="22">
        <f>SUMIFS(sellout!N:N,sellout!G:G,Table1__4[[#This Row],[MAAN8]])</f>
        <v>20</v>
      </c>
      <c r="P1270" s="2" t="str">
        <f>IFERROR(Table1__4[[#This Row],[Actual]]/Table1__4[[#This Row],[Target]],"")</f>
        <v/>
      </c>
      <c r="Q1270" s="22" t="str">
        <f>IFERROR(IF(Table1__4[[#This Row],[Target]]&gt;0,Table1__4[[#This Row],[Target]]-Table1__4[[#This Row],[Actual]],""),"")</f>
        <v/>
      </c>
    </row>
    <row r="1271" spans="1:17" x14ac:dyDescent="0.75">
      <c r="A1271" s="22" t="s">
        <v>10</v>
      </c>
      <c r="B1271" s="22" t="s">
        <v>11</v>
      </c>
      <c r="C1271" s="22" t="s">
        <v>22</v>
      </c>
      <c r="D1271" s="22" t="s">
        <v>23</v>
      </c>
      <c r="E1271" s="22" t="s">
        <v>84</v>
      </c>
      <c r="F1271" s="22" t="s">
        <v>63</v>
      </c>
      <c r="G1271" s="22" t="s">
        <v>85</v>
      </c>
      <c r="H1271">
        <v>66104174</v>
      </c>
      <c r="I1271" s="22" t="s">
        <v>2111</v>
      </c>
      <c r="J1271" s="22" t="s">
        <v>328</v>
      </c>
      <c r="K1271" s="22" t="str">
        <f>_xlfn.TEXTBEFORE(Table1__4[[#This Row],[ParentName]],"-")</f>
        <v>BD12</v>
      </c>
      <c r="L1271" s="22" t="str">
        <f>_xlfn.XLOOKUP(Table1__4[[#This Row],[MAAN8]],ASO!F:F,ASO!H:H,"")</f>
        <v>Grocery Store</v>
      </c>
      <c r="M1271" s="22" t="str">
        <f>_xlfn.XLOOKUP(Table1__4[[#This Row],[MAAN8]],program!A:A,program!E:E,"")</f>
        <v/>
      </c>
      <c r="N1271" s="22" t="str">
        <f>_xlfn.XLOOKUP(Table1__4[[#This Row],[MAAN8]],program!A:A,program!F:F,"")</f>
        <v/>
      </c>
      <c r="O1271" s="22">
        <f>SUMIFS(sellout!N:N,sellout!G:G,Table1__4[[#This Row],[MAAN8]])</f>
        <v>0</v>
      </c>
      <c r="P1271" s="2" t="str">
        <f>IFERROR(Table1__4[[#This Row],[Actual]]/Table1__4[[#This Row],[Target]],"")</f>
        <v/>
      </c>
      <c r="Q1271" s="22" t="str">
        <f>IFERROR(IF(Table1__4[[#This Row],[Target]]&gt;0,Table1__4[[#This Row],[Target]]-Table1__4[[#This Row],[Actual]],""),"")</f>
        <v/>
      </c>
    </row>
    <row r="1272" spans="1:17" x14ac:dyDescent="0.75">
      <c r="A1272" s="22" t="s">
        <v>10</v>
      </c>
      <c r="B1272" s="22" t="s">
        <v>11</v>
      </c>
      <c r="C1272" s="22" t="s">
        <v>22</v>
      </c>
      <c r="D1272" s="22" t="s">
        <v>88</v>
      </c>
      <c r="E1272" s="22" t="s">
        <v>447</v>
      </c>
      <c r="F1272" s="22" t="s">
        <v>218</v>
      </c>
      <c r="G1272" s="22" t="s">
        <v>448</v>
      </c>
      <c r="H1272">
        <v>66154832</v>
      </c>
      <c r="I1272" s="22" t="s">
        <v>2112</v>
      </c>
      <c r="J1272" s="22" t="s">
        <v>2113</v>
      </c>
      <c r="K1272" s="22" t="str">
        <f>_xlfn.TEXTBEFORE(Table1__4[[#This Row],[ParentName]],"-")</f>
        <v>BD11</v>
      </c>
      <c r="L1272" s="22" t="str">
        <f>_xlfn.XLOOKUP(Table1__4[[#This Row],[MAAN8]],ASO!F:F,ASO!H:H,"")</f>
        <v>Grocery Store</v>
      </c>
      <c r="M1272" s="22" t="str">
        <f>_xlfn.XLOOKUP(Table1__4[[#This Row],[MAAN8]],program!A:A,program!E:E,"")</f>
        <v/>
      </c>
      <c r="N1272" s="22" t="str">
        <f>_xlfn.XLOOKUP(Table1__4[[#This Row],[MAAN8]],program!A:A,program!F:F,"")</f>
        <v/>
      </c>
      <c r="O1272" s="22">
        <f>SUMIFS(sellout!N:N,sellout!G:G,Table1__4[[#This Row],[MAAN8]])</f>
        <v>160</v>
      </c>
      <c r="P1272" s="2" t="str">
        <f>IFERROR(Table1__4[[#This Row],[Actual]]/Table1__4[[#This Row],[Target]],"")</f>
        <v/>
      </c>
      <c r="Q1272" s="22" t="str">
        <f>IFERROR(IF(Table1__4[[#This Row],[Target]]&gt;0,Table1__4[[#This Row],[Target]]-Table1__4[[#This Row],[Actual]],""),"")</f>
        <v/>
      </c>
    </row>
    <row r="1273" spans="1:17" x14ac:dyDescent="0.75">
      <c r="A1273" s="22" t="s">
        <v>10</v>
      </c>
      <c r="B1273" s="22" t="s">
        <v>11</v>
      </c>
      <c r="C1273" s="22" t="s">
        <v>46</v>
      </c>
      <c r="D1273" s="22" t="s">
        <v>47</v>
      </c>
      <c r="E1273" s="22" t="s">
        <v>108</v>
      </c>
      <c r="F1273" s="22" t="s">
        <v>49</v>
      </c>
      <c r="G1273" s="22" t="s">
        <v>109</v>
      </c>
      <c r="H1273">
        <v>65402324</v>
      </c>
      <c r="I1273" s="22" t="s">
        <v>2114</v>
      </c>
      <c r="J1273" s="22" t="s">
        <v>2115</v>
      </c>
      <c r="K1273" s="22" t="str">
        <f>_xlfn.TEXTBEFORE(Table1__4[[#This Row],[ParentName]],"-")</f>
        <v>HMcc</v>
      </c>
      <c r="L1273" s="22" t="str">
        <f>_xlfn.XLOOKUP(Table1__4[[#This Row],[MAAN8]],ASO!F:F,ASO!H:H,"")</f>
        <v>Beverage Retail Store</v>
      </c>
      <c r="M1273" s="22" t="str">
        <f>_xlfn.XLOOKUP(Table1__4[[#This Row],[MAAN8]],program!A:A,program!E:E,"")</f>
        <v>Target Incentive</v>
      </c>
      <c r="N1273" s="22">
        <f>_xlfn.XLOOKUP(Table1__4[[#This Row],[MAAN8]],program!A:A,program!F:F,"")</f>
        <v>450</v>
      </c>
      <c r="O1273" s="22">
        <f>SUMIFS(sellout!N:N,sellout!G:G,Table1__4[[#This Row],[MAAN8]])</f>
        <v>270</v>
      </c>
      <c r="P1273" s="2">
        <f>IFERROR(Table1__4[[#This Row],[Actual]]/Table1__4[[#This Row],[Target]],"")</f>
        <v>0.6</v>
      </c>
      <c r="Q1273" s="22">
        <f>IFERROR(IF(Table1__4[[#This Row],[Target]]&gt;0,Table1__4[[#This Row],[Target]]-Table1__4[[#This Row],[Actual]],""),"")</f>
        <v>180</v>
      </c>
    </row>
    <row r="1274" spans="1:17" x14ac:dyDescent="0.75">
      <c r="A1274" s="22" t="s">
        <v>10</v>
      </c>
      <c r="B1274" s="22" t="s">
        <v>11</v>
      </c>
      <c r="C1274" s="22" t="s">
        <v>12</v>
      </c>
      <c r="D1274" s="22" t="s">
        <v>13</v>
      </c>
      <c r="E1274" s="22" t="s">
        <v>128</v>
      </c>
      <c r="F1274" s="22" t="s">
        <v>30</v>
      </c>
      <c r="G1274" s="22" t="s">
        <v>129</v>
      </c>
      <c r="H1274">
        <v>66103216</v>
      </c>
      <c r="I1274" s="22" t="s">
        <v>2116</v>
      </c>
      <c r="J1274" s="22" t="s">
        <v>2117</v>
      </c>
      <c r="K1274" s="22" t="str">
        <f>_xlfn.TEXTBEFORE(Table1__4[[#This Row],[ParentName]],"-")</f>
        <v>BD8</v>
      </c>
      <c r="L1274" s="22" t="str">
        <f>_xlfn.XLOOKUP(Table1__4[[#This Row],[MAAN8]],ASO!F:F,ASO!H:H,"")</f>
        <v>Quan Nhau Top</v>
      </c>
      <c r="M1274" s="22" t="str">
        <f>_xlfn.XLOOKUP(Table1__4[[#This Row],[MAAN8]],program!A:A,program!E:E,"")</f>
        <v/>
      </c>
      <c r="N1274" s="22" t="str">
        <f>_xlfn.XLOOKUP(Table1__4[[#This Row],[MAAN8]],program!A:A,program!F:F,"")</f>
        <v/>
      </c>
      <c r="O1274" s="22">
        <f>SUMIFS(sellout!N:N,sellout!G:G,Table1__4[[#This Row],[MAAN8]])</f>
        <v>85</v>
      </c>
      <c r="P1274" s="2" t="str">
        <f>IFERROR(Table1__4[[#This Row],[Actual]]/Table1__4[[#This Row],[Target]],"")</f>
        <v/>
      </c>
      <c r="Q1274" s="22" t="str">
        <f>IFERROR(IF(Table1__4[[#This Row],[Target]]&gt;0,Table1__4[[#This Row],[Target]]-Table1__4[[#This Row],[Actual]],""),"")</f>
        <v/>
      </c>
    </row>
    <row r="1275" spans="1:17" x14ac:dyDescent="0.75">
      <c r="A1275" s="22" t="s">
        <v>10</v>
      </c>
      <c r="B1275" s="22" t="s">
        <v>11</v>
      </c>
      <c r="C1275" s="22" t="s">
        <v>22</v>
      </c>
      <c r="D1275" s="22" t="s">
        <v>88</v>
      </c>
      <c r="E1275" s="22" t="s">
        <v>166</v>
      </c>
      <c r="F1275" s="22" t="s">
        <v>40</v>
      </c>
      <c r="G1275" s="22" t="s">
        <v>167</v>
      </c>
      <c r="H1275">
        <v>66109473</v>
      </c>
      <c r="I1275" s="22" t="s">
        <v>2118</v>
      </c>
      <c r="J1275" s="22" t="s">
        <v>7473</v>
      </c>
      <c r="K1275" s="22" t="str">
        <f>_xlfn.TEXTBEFORE(Table1__4[[#This Row],[ParentName]],"-")</f>
        <v>BD11</v>
      </c>
      <c r="L1275" s="22" t="str">
        <f>_xlfn.XLOOKUP(Table1__4[[#This Row],[MAAN8]],ASO!F:F,ASO!H:H,"")</f>
        <v/>
      </c>
      <c r="M1275" s="22" t="str">
        <f>_xlfn.XLOOKUP(Table1__4[[#This Row],[MAAN8]],program!A:A,program!E:E,"")</f>
        <v/>
      </c>
      <c r="N1275" s="22" t="str">
        <f>_xlfn.XLOOKUP(Table1__4[[#This Row],[MAAN8]],program!A:A,program!F:F,"")</f>
        <v/>
      </c>
      <c r="O1275" s="22">
        <f>SUMIFS(sellout!N:N,sellout!G:G,Table1__4[[#This Row],[MAAN8]])</f>
        <v>0</v>
      </c>
      <c r="P1275" s="2" t="str">
        <f>IFERROR(Table1__4[[#This Row],[Actual]]/Table1__4[[#This Row],[Target]],"")</f>
        <v/>
      </c>
      <c r="Q1275" s="22" t="str">
        <f>IFERROR(IF(Table1__4[[#This Row],[Target]]&gt;0,Table1__4[[#This Row],[Target]]-Table1__4[[#This Row],[Actual]],""),"")</f>
        <v/>
      </c>
    </row>
    <row r="1276" spans="1:17" x14ac:dyDescent="0.75">
      <c r="A1276" s="22" t="s">
        <v>10</v>
      </c>
      <c r="B1276" s="22" t="s">
        <v>11</v>
      </c>
      <c r="C1276" s="22" t="s">
        <v>22</v>
      </c>
      <c r="D1276" s="22" t="s">
        <v>23</v>
      </c>
      <c r="E1276" s="22" t="s">
        <v>141</v>
      </c>
      <c r="F1276" s="22" t="s">
        <v>25</v>
      </c>
      <c r="G1276" s="22" t="s">
        <v>142</v>
      </c>
      <c r="H1276">
        <v>66152857</v>
      </c>
      <c r="I1276" s="22" t="s">
        <v>2118</v>
      </c>
      <c r="J1276" s="22" t="s">
        <v>2119</v>
      </c>
      <c r="K1276" s="22" t="str">
        <f>_xlfn.TEXTBEFORE(Table1__4[[#This Row],[ParentName]],"-")</f>
        <v>BD12</v>
      </c>
      <c r="L1276" s="22" t="str">
        <f>_xlfn.XLOOKUP(Table1__4[[#This Row],[MAAN8]],ASO!F:F,ASO!H:H,"")</f>
        <v>Grocery Store</v>
      </c>
      <c r="M1276" s="22" t="str">
        <f>_xlfn.XLOOKUP(Table1__4[[#This Row],[MAAN8]],program!A:A,program!E:E,"")</f>
        <v/>
      </c>
      <c r="N1276" s="22" t="str">
        <f>_xlfn.XLOOKUP(Table1__4[[#This Row],[MAAN8]],program!A:A,program!F:F,"")</f>
        <v/>
      </c>
      <c r="O1276" s="22">
        <f>SUMIFS(sellout!N:N,sellout!G:G,Table1__4[[#This Row],[MAAN8]])</f>
        <v>0</v>
      </c>
      <c r="P1276" s="2" t="str">
        <f>IFERROR(Table1__4[[#This Row],[Actual]]/Table1__4[[#This Row],[Target]],"")</f>
        <v/>
      </c>
      <c r="Q1276" s="22" t="str">
        <f>IFERROR(IF(Table1__4[[#This Row],[Target]]&gt;0,Table1__4[[#This Row],[Target]]-Table1__4[[#This Row],[Actual]],""),"")</f>
        <v/>
      </c>
    </row>
    <row r="1277" spans="1:17" x14ac:dyDescent="0.75">
      <c r="A1277" s="22" t="s">
        <v>10</v>
      </c>
      <c r="B1277" s="22" t="s">
        <v>11</v>
      </c>
      <c r="C1277" s="22" t="s">
        <v>22</v>
      </c>
      <c r="D1277" s="22" t="s">
        <v>180</v>
      </c>
      <c r="E1277" s="22" t="s">
        <v>928</v>
      </c>
      <c r="F1277" s="22" t="s">
        <v>182</v>
      </c>
      <c r="G1277" s="22" t="s">
        <v>929</v>
      </c>
      <c r="H1277">
        <v>66106527</v>
      </c>
      <c r="I1277" s="22" t="s">
        <v>2118</v>
      </c>
      <c r="J1277" s="22" t="s">
        <v>2120</v>
      </c>
      <c r="K1277" s="22" t="str">
        <f>_xlfn.TEXTBEFORE(Table1__4[[#This Row],[ParentName]],"-")</f>
        <v>BD14</v>
      </c>
      <c r="L1277" s="22" t="str">
        <f>_xlfn.XLOOKUP(Table1__4[[#This Row],[MAAN8]],ASO!F:F,ASO!H:H,"")</f>
        <v>Grocery Store</v>
      </c>
      <c r="M1277" s="22" t="str">
        <f>_xlfn.XLOOKUP(Table1__4[[#This Row],[MAAN8]],program!A:A,program!E:E,"")</f>
        <v/>
      </c>
      <c r="N1277" s="22" t="str">
        <f>_xlfn.XLOOKUP(Table1__4[[#This Row],[MAAN8]],program!A:A,program!F:F,"")</f>
        <v/>
      </c>
      <c r="O1277" s="22">
        <f>SUMIFS(sellout!N:N,sellout!G:G,Table1__4[[#This Row],[MAAN8]])</f>
        <v>250</v>
      </c>
      <c r="P1277" s="2" t="str">
        <f>IFERROR(Table1__4[[#This Row],[Actual]]/Table1__4[[#This Row],[Target]],"")</f>
        <v/>
      </c>
      <c r="Q1277" s="22" t="str">
        <f>IFERROR(IF(Table1__4[[#This Row],[Target]]&gt;0,Table1__4[[#This Row],[Target]]-Table1__4[[#This Row],[Actual]],""),"")</f>
        <v/>
      </c>
    </row>
    <row r="1278" spans="1:17" x14ac:dyDescent="0.75">
      <c r="A1278" s="22" t="s">
        <v>10</v>
      </c>
      <c r="B1278" s="22" t="s">
        <v>11</v>
      </c>
      <c r="C1278" s="22" t="s">
        <v>12</v>
      </c>
      <c r="D1278" s="22" t="s">
        <v>122</v>
      </c>
      <c r="E1278" s="22" t="s">
        <v>622</v>
      </c>
      <c r="F1278" s="22" t="s">
        <v>237</v>
      </c>
      <c r="G1278" s="22" t="s">
        <v>623</v>
      </c>
      <c r="H1278">
        <v>66104032</v>
      </c>
      <c r="I1278" s="22" t="s">
        <v>2121</v>
      </c>
      <c r="J1278" s="22" t="s">
        <v>2122</v>
      </c>
      <c r="K1278" s="22" t="str">
        <f>_xlfn.TEXTBEFORE(Table1__4[[#This Row],[ParentName]],"-")</f>
        <v>BD10</v>
      </c>
      <c r="L1278" s="22" t="str">
        <f>_xlfn.XLOOKUP(Table1__4[[#This Row],[MAAN8]],ASO!F:F,ASO!H:H,"")</f>
        <v>Grocery Store - Home Delivery</v>
      </c>
      <c r="M1278" s="22" t="str">
        <f>_xlfn.XLOOKUP(Table1__4[[#This Row],[MAAN8]],program!A:A,program!E:E,"")</f>
        <v/>
      </c>
      <c r="N1278" s="22" t="str">
        <f>_xlfn.XLOOKUP(Table1__4[[#This Row],[MAAN8]],program!A:A,program!F:F,"")</f>
        <v/>
      </c>
      <c r="O1278" s="22">
        <f>SUMIFS(sellout!N:N,sellout!G:G,Table1__4[[#This Row],[MAAN8]])</f>
        <v>0</v>
      </c>
      <c r="P1278" s="2" t="str">
        <f>IFERROR(Table1__4[[#This Row],[Actual]]/Table1__4[[#This Row],[Target]],"")</f>
        <v/>
      </c>
      <c r="Q1278" s="22" t="str">
        <f>IFERROR(IF(Table1__4[[#This Row],[Target]]&gt;0,Table1__4[[#This Row],[Target]]-Table1__4[[#This Row],[Actual]],""),"")</f>
        <v/>
      </c>
    </row>
    <row r="1279" spans="1:17" x14ac:dyDescent="0.75">
      <c r="A1279" s="22" t="s">
        <v>10</v>
      </c>
      <c r="B1279" s="22" t="s">
        <v>11</v>
      </c>
      <c r="C1279" s="22" t="s">
        <v>22</v>
      </c>
      <c r="D1279" s="22" t="s">
        <v>88</v>
      </c>
      <c r="E1279" s="22" t="s">
        <v>447</v>
      </c>
      <c r="F1279" s="22" t="s">
        <v>218</v>
      </c>
      <c r="G1279" s="22" t="s">
        <v>448</v>
      </c>
      <c r="H1279">
        <v>66153773</v>
      </c>
      <c r="I1279" s="22" t="s">
        <v>2123</v>
      </c>
      <c r="J1279" s="22" t="s">
        <v>8127</v>
      </c>
      <c r="K1279" s="22" t="str">
        <f>_xlfn.TEXTBEFORE(Table1__4[[#This Row],[ParentName]],"-")</f>
        <v>BD11</v>
      </c>
      <c r="L1279" s="22" t="str">
        <f>_xlfn.XLOOKUP(Table1__4[[#This Row],[MAAN8]],ASO!F:F,ASO!H:H,"")</f>
        <v/>
      </c>
      <c r="M1279" s="22" t="str">
        <f>_xlfn.XLOOKUP(Table1__4[[#This Row],[MAAN8]],program!A:A,program!E:E,"")</f>
        <v/>
      </c>
      <c r="N1279" s="22" t="str">
        <f>_xlfn.XLOOKUP(Table1__4[[#This Row],[MAAN8]],program!A:A,program!F:F,"")</f>
        <v/>
      </c>
      <c r="O1279" s="22">
        <f>SUMIFS(sellout!N:N,sellout!G:G,Table1__4[[#This Row],[MAAN8]])</f>
        <v>0</v>
      </c>
      <c r="P1279" s="2" t="str">
        <f>IFERROR(Table1__4[[#This Row],[Actual]]/Table1__4[[#This Row],[Target]],"")</f>
        <v/>
      </c>
      <c r="Q1279" s="22" t="str">
        <f>IFERROR(IF(Table1__4[[#This Row],[Target]]&gt;0,Table1__4[[#This Row],[Target]]-Table1__4[[#This Row],[Actual]],""),"")</f>
        <v/>
      </c>
    </row>
    <row r="1280" spans="1:17" x14ac:dyDescent="0.75">
      <c r="A1280" s="22" t="s">
        <v>10</v>
      </c>
      <c r="B1280" s="22" t="s">
        <v>11</v>
      </c>
      <c r="C1280" s="22" t="s">
        <v>22</v>
      </c>
      <c r="D1280" s="22" t="s">
        <v>23</v>
      </c>
      <c r="E1280" s="22" t="s">
        <v>222</v>
      </c>
      <c r="F1280" s="22" t="s">
        <v>25</v>
      </c>
      <c r="G1280" s="22" t="s">
        <v>223</v>
      </c>
      <c r="H1280">
        <v>66104269</v>
      </c>
      <c r="I1280" s="22" t="s">
        <v>2123</v>
      </c>
      <c r="J1280" s="22" t="s">
        <v>2124</v>
      </c>
      <c r="K1280" s="22" t="str">
        <f>_xlfn.TEXTBEFORE(Table1__4[[#This Row],[ParentName]],"-")</f>
        <v>BD12</v>
      </c>
      <c r="L1280" s="22" t="str">
        <f>_xlfn.XLOOKUP(Table1__4[[#This Row],[MAAN8]],ASO!F:F,ASO!H:H,"")</f>
        <v>Grocery Store</v>
      </c>
      <c r="M1280" s="22" t="str">
        <f>_xlfn.XLOOKUP(Table1__4[[#This Row],[MAAN8]],program!A:A,program!E:E,"")</f>
        <v/>
      </c>
      <c r="N1280" s="22" t="str">
        <f>_xlfn.XLOOKUP(Table1__4[[#This Row],[MAAN8]],program!A:A,program!F:F,"")</f>
        <v/>
      </c>
      <c r="O1280" s="22">
        <f>SUMIFS(sellout!N:N,sellout!G:G,Table1__4[[#This Row],[MAAN8]])</f>
        <v>0</v>
      </c>
      <c r="P1280" s="2" t="str">
        <f>IFERROR(Table1__4[[#This Row],[Actual]]/Table1__4[[#This Row],[Target]],"")</f>
        <v/>
      </c>
      <c r="Q1280" s="22" t="str">
        <f>IFERROR(IF(Table1__4[[#This Row],[Target]]&gt;0,Table1__4[[#This Row],[Target]]-Table1__4[[#This Row],[Actual]],""),"")</f>
        <v/>
      </c>
    </row>
    <row r="1281" spans="1:17" x14ac:dyDescent="0.75">
      <c r="A1281" s="22" t="s">
        <v>10</v>
      </c>
      <c r="B1281" s="22" t="s">
        <v>11</v>
      </c>
      <c r="C1281" s="22" t="s">
        <v>12</v>
      </c>
      <c r="D1281" s="22" t="s">
        <v>38</v>
      </c>
      <c r="E1281" s="22" t="s">
        <v>166</v>
      </c>
      <c r="F1281" s="22" t="s">
        <v>40</v>
      </c>
      <c r="G1281" s="22" t="s">
        <v>167</v>
      </c>
      <c r="H1281">
        <v>66104675</v>
      </c>
      <c r="I1281" s="22" t="s">
        <v>2123</v>
      </c>
      <c r="J1281" s="22" t="s">
        <v>2125</v>
      </c>
      <c r="K1281" s="22" t="str">
        <f>_xlfn.TEXTBEFORE(Table1__4[[#This Row],[ParentName]],"-")</f>
        <v>BD16</v>
      </c>
      <c r="L1281" s="22" t="str">
        <f>_xlfn.XLOOKUP(Table1__4[[#This Row],[MAAN8]],ASO!F:F,ASO!H:H,"")</f>
        <v>Grocery Store</v>
      </c>
      <c r="M1281" s="22" t="str">
        <f>_xlfn.XLOOKUP(Table1__4[[#This Row],[MAAN8]],program!A:A,program!E:E,"")</f>
        <v/>
      </c>
      <c r="N1281" s="22" t="str">
        <f>_xlfn.XLOOKUP(Table1__4[[#This Row],[MAAN8]],program!A:A,program!F:F,"")</f>
        <v/>
      </c>
      <c r="O1281" s="22">
        <f>SUMIFS(sellout!N:N,sellout!G:G,Table1__4[[#This Row],[MAAN8]])</f>
        <v>0</v>
      </c>
      <c r="P1281" s="2" t="str">
        <f>IFERROR(Table1__4[[#This Row],[Actual]]/Table1__4[[#This Row],[Target]],"")</f>
        <v/>
      </c>
      <c r="Q1281" s="22" t="str">
        <f>IFERROR(IF(Table1__4[[#This Row],[Target]]&gt;0,Table1__4[[#This Row],[Target]]-Table1__4[[#This Row],[Actual]],""),"")</f>
        <v/>
      </c>
    </row>
    <row r="1282" spans="1:17" x14ac:dyDescent="0.75">
      <c r="A1282" s="22" t="s">
        <v>10</v>
      </c>
      <c r="B1282" s="22" t="s">
        <v>11</v>
      </c>
      <c r="C1282" s="22" t="s">
        <v>12</v>
      </c>
      <c r="D1282" s="22" t="s">
        <v>122</v>
      </c>
      <c r="E1282" s="22" t="s">
        <v>519</v>
      </c>
      <c r="F1282" s="22" t="s">
        <v>237</v>
      </c>
      <c r="G1282" s="22" t="s">
        <v>520</v>
      </c>
      <c r="H1282">
        <v>66156823</v>
      </c>
      <c r="I1282" s="22" t="s">
        <v>2126</v>
      </c>
      <c r="J1282" s="22" t="s">
        <v>2127</v>
      </c>
      <c r="K1282" s="22" t="str">
        <f>_xlfn.TEXTBEFORE(Table1__4[[#This Row],[ParentName]],"-")</f>
        <v>BD10</v>
      </c>
      <c r="L1282" s="22" t="str">
        <f>_xlfn.XLOOKUP(Table1__4[[#This Row],[MAAN8]],ASO!F:F,ASO!H:H,"")</f>
        <v>Grocery Store - Home Delivery</v>
      </c>
      <c r="M1282" s="22" t="str">
        <f>_xlfn.XLOOKUP(Table1__4[[#This Row],[MAAN8]],program!A:A,program!E:E,"")</f>
        <v/>
      </c>
      <c r="N1282" s="22" t="str">
        <f>_xlfn.XLOOKUP(Table1__4[[#This Row],[MAAN8]],program!A:A,program!F:F,"")</f>
        <v/>
      </c>
      <c r="O1282" s="22">
        <f>SUMIFS(sellout!N:N,sellout!G:G,Table1__4[[#This Row],[MAAN8]])</f>
        <v>0</v>
      </c>
      <c r="P1282" s="2" t="str">
        <f>IFERROR(Table1__4[[#This Row],[Actual]]/Table1__4[[#This Row],[Target]],"")</f>
        <v/>
      </c>
      <c r="Q1282" s="22" t="str">
        <f>IFERROR(IF(Table1__4[[#This Row],[Target]]&gt;0,Table1__4[[#This Row],[Target]]-Table1__4[[#This Row],[Actual]],""),"")</f>
        <v/>
      </c>
    </row>
    <row r="1283" spans="1:17" x14ac:dyDescent="0.75">
      <c r="A1283" s="22" t="s">
        <v>10</v>
      </c>
      <c r="B1283" s="22" t="s">
        <v>11</v>
      </c>
      <c r="C1283" s="22" t="s">
        <v>46</v>
      </c>
      <c r="D1283" s="22" t="s">
        <v>47</v>
      </c>
      <c r="E1283" s="22" t="s">
        <v>48</v>
      </c>
      <c r="F1283" s="22" t="s">
        <v>49</v>
      </c>
      <c r="G1283" s="22" t="s">
        <v>8030</v>
      </c>
      <c r="H1283">
        <v>65031258</v>
      </c>
      <c r="I1283" s="22" t="s">
        <v>2130</v>
      </c>
      <c r="J1283" s="22" t="s">
        <v>2131</v>
      </c>
      <c r="K1283" s="22" t="str">
        <f>_xlfn.TEXTBEFORE(Table1__4[[#This Row],[ParentName]],"-")</f>
        <v>HMcc</v>
      </c>
      <c r="L1283" s="22" t="str">
        <f>_xlfn.XLOOKUP(Table1__4[[#This Row],[MAAN8]],ASO!F:F,ASO!H:H,"")</f>
        <v>Grocery Store - Home Delivery</v>
      </c>
      <c r="M1283" s="22" t="str">
        <f>_xlfn.XLOOKUP(Table1__4[[#This Row],[MAAN8]],program!A:A,program!E:E,"")</f>
        <v>Target Incentive</v>
      </c>
      <c r="N1283" s="22">
        <f>_xlfn.XLOOKUP(Table1__4[[#This Row],[MAAN8]],program!A:A,program!F:F,"")</f>
        <v>230</v>
      </c>
      <c r="O1283" s="22">
        <f>SUMIFS(sellout!N:N,sellout!G:G,Table1__4[[#This Row],[MAAN8]])</f>
        <v>75</v>
      </c>
      <c r="P1283" s="2">
        <f>IFERROR(Table1__4[[#This Row],[Actual]]/Table1__4[[#This Row],[Target]],"")</f>
        <v>0.32608695652173914</v>
      </c>
      <c r="Q1283" s="22">
        <f>IFERROR(IF(Table1__4[[#This Row],[Target]]&gt;0,Table1__4[[#This Row],[Target]]-Table1__4[[#This Row],[Actual]],""),"")</f>
        <v>155</v>
      </c>
    </row>
    <row r="1284" spans="1:17" x14ac:dyDescent="0.75">
      <c r="A1284" s="22" t="s">
        <v>10</v>
      </c>
      <c r="B1284" s="22" t="s">
        <v>11</v>
      </c>
      <c r="C1284" s="22" t="s">
        <v>22</v>
      </c>
      <c r="D1284" s="22" t="s">
        <v>23</v>
      </c>
      <c r="E1284" s="22" t="s">
        <v>89</v>
      </c>
      <c r="F1284" s="22" t="s">
        <v>63</v>
      </c>
      <c r="G1284" s="22" t="s">
        <v>90</v>
      </c>
      <c r="H1284">
        <v>66102195</v>
      </c>
      <c r="I1284" s="22" t="s">
        <v>2132</v>
      </c>
      <c r="J1284" s="22" t="s">
        <v>2133</v>
      </c>
      <c r="K1284" s="22" t="str">
        <f>_xlfn.TEXTBEFORE(Table1__4[[#This Row],[ParentName]],"-")</f>
        <v>BD12</v>
      </c>
      <c r="L1284" s="22" t="str">
        <f>_xlfn.XLOOKUP(Table1__4[[#This Row],[MAAN8]],ASO!F:F,ASO!H:H,"")</f>
        <v>Grocery Store</v>
      </c>
      <c r="M1284" s="22" t="str">
        <f>_xlfn.XLOOKUP(Table1__4[[#This Row],[MAAN8]],program!A:A,program!E:E,"")</f>
        <v/>
      </c>
      <c r="N1284" s="22" t="str">
        <f>_xlfn.XLOOKUP(Table1__4[[#This Row],[MAAN8]],program!A:A,program!F:F,"")</f>
        <v/>
      </c>
      <c r="O1284" s="22">
        <f>SUMIFS(sellout!N:N,sellout!G:G,Table1__4[[#This Row],[MAAN8]])</f>
        <v>0</v>
      </c>
      <c r="P1284" s="2" t="str">
        <f>IFERROR(Table1__4[[#This Row],[Actual]]/Table1__4[[#This Row],[Target]],"")</f>
        <v/>
      </c>
      <c r="Q1284" s="22" t="str">
        <f>IFERROR(IF(Table1__4[[#This Row],[Target]]&gt;0,Table1__4[[#This Row],[Target]]-Table1__4[[#This Row],[Actual]],""),"")</f>
        <v/>
      </c>
    </row>
    <row r="1285" spans="1:17" x14ac:dyDescent="0.75">
      <c r="A1285" s="22" t="s">
        <v>10</v>
      </c>
      <c r="B1285" s="22" t="s">
        <v>11</v>
      </c>
      <c r="C1285" s="22" t="s">
        <v>22</v>
      </c>
      <c r="D1285" s="22" t="s">
        <v>23</v>
      </c>
      <c r="E1285" s="22" t="s">
        <v>89</v>
      </c>
      <c r="F1285" s="22" t="s">
        <v>63</v>
      </c>
      <c r="G1285" s="22" t="s">
        <v>90</v>
      </c>
      <c r="H1285">
        <v>66155754</v>
      </c>
      <c r="I1285" s="22" t="s">
        <v>2134</v>
      </c>
      <c r="J1285" s="22" t="s">
        <v>2135</v>
      </c>
      <c r="K1285" s="22" t="str">
        <f>_xlfn.TEXTBEFORE(Table1__4[[#This Row],[ParentName]],"-")</f>
        <v>BD12</v>
      </c>
      <c r="L1285" s="22" t="str">
        <f>_xlfn.XLOOKUP(Table1__4[[#This Row],[MAAN8]],ASO!F:F,ASO!H:H,"")</f>
        <v>Grocery Store</v>
      </c>
      <c r="M1285" s="22" t="str">
        <f>_xlfn.XLOOKUP(Table1__4[[#This Row],[MAAN8]],program!A:A,program!E:E,"")</f>
        <v/>
      </c>
      <c r="N1285" s="22" t="str">
        <f>_xlfn.XLOOKUP(Table1__4[[#This Row],[MAAN8]],program!A:A,program!F:F,"")</f>
        <v/>
      </c>
      <c r="O1285" s="22">
        <f>SUMIFS(sellout!N:N,sellout!G:G,Table1__4[[#This Row],[MAAN8]])</f>
        <v>120</v>
      </c>
      <c r="P1285" s="2" t="str">
        <f>IFERROR(Table1__4[[#This Row],[Actual]]/Table1__4[[#This Row],[Target]],"")</f>
        <v/>
      </c>
      <c r="Q1285" s="22" t="str">
        <f>IFERROR(IF(Table1__4[[#This Row],[Target]]&gt;0,Table1__4[[#This Row],[Target]]-Table1__4[[#This Row],[Actual]],""),"")</f>
        <v/>
      </c>
    </row>
    <row r="1286" spans="1:17" x14ac:dyDescent="0.75">
      <c r="A1286" s="22" t="s">
        <v>10</v>
      </c>
      <c r="B1286" s="22" t="s">
        <v>11</v>
      </c>
      <c r="C1286" s="22" t="s">
        <v>22</v>
      </c>
      <c r="D1286" s="22" t="s">
        <v>23</v>
      </c>
      <c r="E1286" s="22" t="s">
        <v>34</v>
      </c>
      <c r="F1286" s="22" t="s">
        <v>25</v>
      </c>
      <c r="G1286" s="22" t="s">
        <v>35</v>
      </c>
      <c r="H1286">
        <v>66103435</v>
      </c>
      <c r="I1286" s="22" t="s">
        <v>2136</v>
      </c>
      <c r="J1286" s="22" t="s">
        <v>2137</v>
      </c>
      <c r="K1286" s="22" t="str">
        <f>_xlfn.TEXTBEFORE(Table1__4[[#This Row],[ParentName]],"-")</f>
        <v>BD12</v>
      </c>
      <c r="L1286" s="22" t="str">
        <f>_xlfn.XLOOKUP(Table1__4[[#This Row],[MAAN8]],ASO!F:F,ASO!H:H,"")</f>
        <v>Grocery Store</v>
      </c>
      <c r="M1286" s="22" t="str">
        <f>_xlfn.XLOOKUP(Table1__4[[#This Row],[MAAN8]],program!A:A,program!E:E,"")</f>
        <v/>
      </c>
      <c r="N1286" s="22" t="str">
        <f>_xlfn.XLOOKUP(Table1__4[[#This Row],[MAAN8]],program!A:A,program!F:F,"")</f>
        <v/>
      </c>
      <c r="O1286" s="22">
        <f>SUMIFS(sellout!N:N,sellout!G:G,Table1__4[[#This Row],[MAAN8]])</f>
        <v>10</v>
      </c>
      <c r="P1286" s="2" t="str">
        <f>IFERROR(Table1__4[[#This Row],[Actual]]/Table1__4[[#This Row],[Target]],"")</f>
        <v/>
      </c>
      <c r="Q1286" s="22" t="str">
        <f>IFERROR(IF(Table1__4[[#This Row],[Target]]&gt;0,Table1__4[[#This Row],[Target]]-Table1__4[[#This Row],[Actual]],""),"")</f>
        <v/>
      </c>
    </row>
    <row r="1287" spans="1:17" x14ac:dyDescent="0.75">
      <c r="A1287" s="22" t="s">
        <v>10</v>
      </c>
      <c r="B1287" s="22" t="s">
        <v>11</v>
      </c>
      <c r="C1287" s="22" t="s">
        <v>22</v>
      </c>
      <c r="D1287" s="22" t="s">
        <v>180</v>
      </c>
      <c r="E1287" s="22" t="s">
        <v>181</v>
      </c>
      <c r="F1287" s="22" t="s">
        <v>182</v>
      </c>
      <c r="G1287" s="22" t="s">
        <v>183</v>
      </c>
      <c r="H1287">
        <v>66113836</v>
      </c>
      <c r="I1287" s="22" t="s">
        <v>2138</v>
      </c>
      <c r="J1287" s="22" t="s">
        <v>2139</v>
      </c>
      <c r="K1287" s="22" t="str">
        <f>_xlfn.TEXTBEFORE(Table1__4[[#This Row],[ParentName]],"-")</f>
        <v>BD14</v>
      </c>
      <c r="L1287" s="22" t="str">
        <f>_xlfn.XLOOKUP(Table1__4[[#This Row],[MAAN8]],ASO!F:F,ASO!H:H,"")</f>
        <v>Grocery Store</v>
      </c>
      <c r="M1287" s="22" t="str">
        <f>_xlfn.XLOOKUP(Table1__4[[#This Row],[MAAN8]],program!A:A,program!E:E,"")</f>
        <v/>
      </c>
      <c r="N1287" s="22" t="str">
        <f>_xlfn.XLOOKUP(Table1__4[[#This Row],[MAAN8]],program!A:A,program!F:F,"")</f>
        <v/>
      </c>
      <c r="O1287" s="22">
        <f>SUMIFS(sellout!N:N,sellout!G:G,Table1__4[[#This Row],[MAAN8]])</f>
        <v>3</v>
      </c>
      <c r="P1287" s="2" t="str">
        <f>IFERROR(Table1__4[[#This Row],[Actual]]/Table1__4[[#This Row],[Target]],"")</f>
        <v/>
      </c>
      <c r="Q1287" s="22" t="str">
        <f>IFERROR(IF(Table1__4[[#This Row],[Target]]&gt;0,Table1__4[[#This Row],[Target]]-Table1__4[[#This Row],[Actual]],""),"")</f>
        <v/>
      </c>
    </row>
    <row r="1288" spans="1:17" x14ac:dyDescent="0.75">
      <c r="A1288" s="22" t="s">
        <v>10</v>
      </c>
      <c r="B1288" s="22" t="s">
        <v>11</v>
      </c>
      <c r="C1288" s="22" t="s">
        <v>12</v>
      </c>
      <c r="D1288" s="22" t="s">
        <v>54</v>
      </c>
      <c r="E1288" s="22" t="s">
        <v>97</v>
      </c>
      <c r="F1288" s="22" t="s">
        <v>30</v>
      </c>
      <c r="G1288" s="22" t="s">
        <v>98</v>
      </c>
      <c r="H1288">
        <v>66115143</v>
      </c>
      <c r="I1288" s="22" t="s">
        <v>7128</v>
      </c>
      <c r="J1288" s="22" t="s">
        <v>7474</v>
      </c>
      <c r="K1288" s="22" t="str">
        <f>_xlfn.TEXTBEFORE(Table1__4[[#This Row],[ParentName]],"-")</f>
        <v>BD</v>
      </c>
      <c r="L1288" s="22" t="str">
        <f>_xlfn.XLOOKUP(Table1__4[[#This Row],[MAAN8]],ASO!F:F,ASO!H:H,"")</f>
        <v/>
      </c>
      <c r="M1288" s="22" t="str">
        <f>_xlfn.XLOOKUP(Table1__4[[#This Row],[MAAN8]],program!A:A,program!E:E,"")</f>
        <v/>
      </c>
      <c r="N1288" s="22" t="str">
        <f>_xlfn.XLOOKUP(Table1__4[[#This Row],[MAAN8]],program!A:A,program!F:F,"")</f>
        <v/>
      </c>
      <c r="O1288" s="22">
        <f>SUMIFS(sellout!N:N,sellout!G:G,Table1__4[[#This Row],[MAAN8]])</f>
        <v>0</v>
      </c>
      <c r="P1288" s="2" t="str">
        <f>IFERROR(Table1__4[[#This Row],[Actual]]/Table1__4[[#This Row],[Target]],"")</f>
        <v/>
      </c>
      <c r="Q1288" s="22" t="str">
        <f>IFERROR(IF(Table1__4[[#This Row],[Target]]&gt;0,Table1__4[[#This Row],[Target]]-Table1__4[[#This Row],[Actual]],""),"")</f>
        <v/>
      </c>
    </row>
    <row r="1289" spans="1:17" x14ac:dyDescent="0.75">
      <c r="A1289" s="22" t="s">
        <v>10</v>
      </c>
      <c r="B1289" s="22" t="s">
        <v>11</v>
      </c>
      <c r="C1289" s="22" t="s">
        <v>22</v>
      </c>
      <c r="D1289" s="22" t="s">
        <v>23</v>
      </c>
      <c r="E1289" s="22" t="s">
        <v>141</v>
      </c>
      <c r="F1289" s="22" t="s">
        <v>25</v>
      </c>
      <c r="G1289" s="22" t="s">
        <v>142</v>
      </c>
      <c r="H1289">
        <v>66115400</v>
      </c>
      <c r="I1289" s="22" t="s">
        <v>7648</v>
      </c>
      <c r="J1289" s="22" t="s">
        <v>7807</v>
      </c>
      <c r="K1289" s="22" t="str">
        <f>_xlfn.TEXTBEFORE(Table1__4[[#This Row],[ParentName]],"-")</f>
        <v>BD12</v>
      </c>
      <c r="L1289" s="22" t="str">
        <f>_xlfn.XLOOKUP(Table1__4[[#This Row],[MAAN8]],ASO!F:F,ASO!H:H,"")</f>
        <v/>
      </c>
      <c r="M1289" s="22" t="str">
        <f>_xlfn.XLOOKUP(Table1__4[[#This Row],[MAAN8]],program!A:A,program!E:E,"")</f>
        <v/>
      </c>
      <c r="N1289" s="22" t="str">
        <f>_xlfn.XLOOKUP(Table1__4[[#This Row],[MAAN8]],program!A:A,program!F:F,"")</f>
        <v/>
      </c>
      <c r="O1289" s="22">
        <f>SUMIFS(sellout!N:N,sellout!G:G,Table1__4[[#This Row],[MAAN8]])</f>
        <v>20</v>
      </c>
      <c r="P1289" s="2" t="str">
        <f>IFERROR(Table1__4[[#This Row],[Actual]]/Table1__4[[#This Row],[Target]],"")</f>
        <v/>
      </c>
      <c r="Q1289" s="22" t="str">
        <f>IFERROR(IF(Table1__4[[#This Row],[Target]]&gt;0,Table1__4[[#This Row],[Target]]-Table1__4[[#This Row],[Actual]],""),"")</f>
        <v/>
      </c>
    </row>
    <row r="1290" spans="1:17" x14ac:dyDescent="0.75">
      <c r="A1290" s="22" t="s">
        <v>10</v>
      </c>
      <c r="B1290" s="22" t="s">
        <v>11</v>
      </c>
      <c r="C1290" s="22" t="s">
        <v>22</v>
      </c>
      <c r="D1290" s="22" t="s">
        <v>23</v>
      </c>
      <c r="E1290" s="22" t="s">
        <v>34</v>
      </c>
      <c r="F1290" s="22" t="s">
        <v>25</v>
      </c>
      <c r="G1290" s="22" t="s">
        <v>35</v>
      </c>
      <c r="H1290">
        <v>66103160</v>
      </c>
      <c r="I1290" s="22" t="s">
        <v>8136</v>
      </c>
      <c r="J1290" s="22" t="s">
        <v>2141</v>
      </c>
      <c r="K1290" s="22" t="str">
        <f>_xlfn.TEXTBEFORE(Table1__4[[#This Row],[ParentName]],"-")</f>
        <v>BD12</v>
      </c>
      <c r="L1290" s="22" t="str">
        <f>_xlfn.XLOOKUP(Table1__4[[#This Row],[MAAN8]],ASO!F:F,ASO!H:H,"")</f>
        <v>Grocery Store</v>
      </c>
      <c r="M1290" s="22" t="str">
        <f>_xlfn.XLOOKUP(Table1__4[[#This Row],[MAAN8]],program!A:A,program!E:E,"")</f>
        <v/>
      </c>
      <c r="N1290" s="22" t="str">
        <f>_xlfn.XLOOKUP(Table1__4[[#This Row],[MAAN8]],program!A:A,program!F:F,"")</f>
        <v/>
      </c>
      <c r="O1290" s="22">
        <f>SUMIFS(sellout!N:N,sellout!G:G,Table1__4[[#This Row],[MAAN8]])</f>
        <v>35</v>
      </c>
      <c r="P1290" s="2" t="str">
        <f>IFERROR(Table1__4[[#This Row],[Actual]]/Table1__4[[#This Row],[Target]],"")</f>
        <v/>
      </c>
      <c r="Q1290" s="22" t="str">
        <f>IFERROR(IF(Table1__4[[#This Row],[Target]]&gt;0,Table1__4[[#This Row],[Target]]-Table1__4[[#This Row],[Actual]],""),"")</f>
        <v/>
      </c>
    </row>
    <row r="1291" spans="1:17" x14ac:dyDescent="0.75">
      <c r="A1291" s="22" t="s">
        <v>10</v>
      </c>
      <c r="B1291" s="22" t="s">
        <v>11</v>
      </c>
      <c r="C1291" s="22" t="s">
        <v>12</v>
      </c>
      <c r="D1291" s="22" t="s">
        <v>122</v>
      </c>
      <c r="E1291" s="22" t="s">
        <v>717</v>
      </c>
      <c r="F1291" s="22" t="s">
        <v>237</v>
      </c>
      <c r="G1291" s="22" t="s">
        <v>718</v>
      </c>
      <c r="H1291">
        <v>66104034</v>
      </c>
      <c r="I1291" s="22" t="s">
        <v>2142</v>
      </c>
      <c r="J1291" s="22" t="s">
        <v>8137</v>
      </c>
      <c r="K1291" s="22" t="str">
        <f>_xlfn.TEXTBEFORE(Table1__4[[#This Row],[ParentName]],"-")</f>
        <v>BD10</v>
      </c>
      <c r="L1291" s="22" t="str">
        <f>_xlfn.XLOOKUP(Table1__4[[#This Row],[MAAN8]],ASO!F:F,ASO!H:H,"")</f>
        <v/>
      </c>
      <c r="M1291" s="22" t="str">
        <f>_xlfn.XLOOKUP(Table1__4[[#This Row],[MAAN8]],program!A:A,program!E:E,"")</f>
        <v/>
      </c>
      <c r="N1291" s="22" t="str">
        <f>_xlfn.XLOOKUP(Table1__4[[#This Row],[MAAN8]],program!A:A,program!F:F,"")</f>
        <v/>
      </c>
      <c r="O1291" s="22">
        <f>SUMIFS(sellout!N:N,sellout!G:G,Table1__4[[#This Row],[MAAN8]])</f>
        <v>0</v>
      </c>
      <c r="P1291" s="2" t="str">
        <f>IFERROR(Table1__4[[#This Row],[Actual]]/Table1__4[[#This Row],[Target]],"")</f>
        <v/>
      </c>
      <c r="Q1291" s="22" t="str">
        <f>IFERROR(IF(Table1__4[[#This Row],[Target]]&gt;0,Table1__4[[#This Row],[Target]]-Table1__4[[#This Row],[Actual]],""),"")</f>
        <v/>
      </c>
    </row>
    <row r="1292" spans="1:17" x14ac:dyDescent="0.75">
      <c r="A1292" s="22" t="s">
        <v>10</v>
      </c>
      <c r="B1292" s="22" t="s">
        <v>11</v>
      </c>
      <c r="C1292" s="22" t="s">
        <v>12</v>
      </c>
      <c r="D1292" s="22" t="s">
        <v>13</v>
      </c>
      <c r="E1292" s="22" t="s">
        <v>29</v>
      </c>
      <c r="F1292" s="22" t="s">
        <v>30</v>
      </c>
      <c r="G1292" s="22" t="s">
        <v>31</v>
      </c>
      <c r="H1292">
        <v>66106439</v>
      </c>
      <c r="I1292" s="22" t="s">
        <v>2142</v>
      </c>
      <c r="J1292" s="22" t="s">
        <v>2143</v>
      </c>
      <c r="K1292" s="22" t="str">
        <f>_xlfn.TEXTBEFORE(Table1__4[[#This Row],[ParentName]],"-")</f>
        <v>BD8</v>
      </c>
      <c r="L1292" s="22" t="str">
        <f>_xlfn.XLOOKUP(Table1__4[[#This Row],[MAAN8]],ASO!F:F,ASO!H:H,"")</f>
        <v>Grocery Store</v>
      </c>
      <c r="M1292" s="22" t="str">
        <f>_xlfn.XLOOKUP(Table1__4[[#This Row],[MAAN8]],program!A:A,program!E:E,"")</f>
        <v/>
      </c>
      <c r="N1292" s="22" t="str">
        <f>_xlfn.XLOOKUP(Table1__4[[#This Row],[MAAN8]],program!A:A,program!F:F,"")</f>
        <v/>
      </c>
      <c r="O1292" s="22">
        <f>SUMIFS(sellout!N:N,sellout!G:G,Table1__4[[#This Row],[MAAN8]])</f>
        <v>0</v>
      </c>
      <c r="P1292" s="2" t="str">
        <f>IFERROR(Table1__4[[#This Row],[Actual]]/Table1__4[[#This Row],[Target]],"")</f>
        <v/>
      </c>
      <c r="Q1292" s="22" t="str">
        <f>IFERROR(IF(Table1__4[[#This Row],[Target]]&gt;0,Table1__4[[#This Row],[Target]]-Table1__4[[#This Row],[Actual]],""),"")</f>
        <v/>
      </c>
    </row>
    <row r="1293" spans="1:17" x14ac:dyDescent="0.75">
      <c r="A1293" s="22" t="s">
        <v>10</v>
      </c>
      <c r="B1293" s="22" t="s">
        <v>11</v>
      </c>
      <c r="C1293" s="22" t="s">
        <v>12</v>
      </c>
      <c r="D1293" s="22" t="s">
        <v>38</v>
      </c>
      <c r="E1293" s="22" t="s">
        <v>166</v>
      </c>
      <c r="F1293" s="22" t="s">
        <v>40</v>
      </c>
      <c r="G1293" s="22" t="s">
        <v>167</v>
      </c>
      <c r="H1293">
        <v>66154970</v>
      </c>
      <c r="I1293" s="22" t="s">
        <v>2144</v>
      </c>
      <c r="J1293" s="22" t="s">
        <v>2145</v>
      </c>
      <c r="K1293" s="22" t="str">
        <f>_xlfn.TEXTBEFORE(Table1__4[[#This Row],[ParentName]],"-")</f>
        <v>BD16</v>
      </c>
      <c r="L1293" s="22" t="str">
        <f>_xlfn.XLOOKUP(Table1__4[[#This Row],[MAAN8]],ASO!F:F,ASO!H:H,"")</f>
        <v>Grocery Store - Home Delivery</v>
      </c>
      <c r="M1293" s="22" t="str">
        <f>_xlfn.XLOOKUP(Table1__4[[#This Row],[MAAN8]],program!A:A,program!E:E,"")</f>
        <v/>
      </c>
      <c r="N1293" s="22" t="str">
        <f>_xlfn.XLOOKUP(Table1__4[[#This Row],[MAAN8]],program!A:A,program!F:F,"")</f>
        <v/>
      </c>
      <c r="O1293" s="22">
        <f>SUMIFS(sellout!N:N,sellout!G:G,Table1__4[[#This Row],[MAAN8]])</f>
        <v>130</v>
      </c>
      <c r="P1293" s="2" t="str">
        <f>IFERROR(Table1__4[[#This Row],[Actual]]/Table1__4[[#This Row],[Target]],"")</f>
        <v/>
      </c>
      <c r="Q1293" s="22" t="str">
        <f>IFERROR(IF(Table1__4[[#This Row],[Target]]&gt;0,Table1__4[[#This Row],[Target]]-Table1__4[[#This Row],[Actual]],""),"")</f>
        <v/>
      </c>
    </row>
    <row r="1294" spans="1:17" x14ac:dyDescent="0.75">
      <c r="A1294" s="22" t="s">
        <v>10</v>
      </c>
      <c r="B1294" s="22" t="s">
        <v>11</v>
      </c>
      <c r="C1294" s="22" t="s">
        <v>12</v>
      </c>
      <c r="D1294" s="22" t="s">
        <v>54</v>
      </c>
      <c r="E1294" s="22" t="s">
        <v>188</v>
      </c>
      <c r="F1294" s="22" t="s">
        <v>182</v>
      </c>
      <c r="G1294" s="22" t="s">
        <v>189</v>
      </c>
      <c r="H1294">
        <v>66102636</v>
      </c>
      <c r="I1294" s="22" t="s">
        <v>2146</v>
      </c>
      <c r="J1294" s="22" t="s">
        <v>2147</v>
      </c>
      <c r="K1294" s="22" t="str">
        <f>_xlfn.TEXTBEFORE(Table1__4[[#This Row],[ParentName]],"-")</f>
        <v>BD</v>
      </c>
      <c r="L1294" s="22" t="str">
        <f>_xlfn.XLOOKUP(Table1__4[[#This Row],[MAAN8]],ASO!F:F,ASO!H:H,"")</f>
        <v>Grocery Store</v>
      </c>
      <c r="M1294" s="22" t="str">
        <f>_xlfn.XLOOKUP(Table1__4[[#This Row],[MAAN8]],program!A:A,program!E:E,"")</f>
        <v/>
      </c>
      <c r="N1294" s="22" t="str">
        <f>_xlfn.XLOOKUP(Table1__4[[#This Row],[MAAN8]],program!A:A,program!F:F,"")</f>
        <v/>
      </c>
      <c r="O1294" s="22">
        <f>SUMIFS(sellout!N:N,sellout!G:G,Table1__4[[#This Row],[MAAN8]])</f>
        <v>0</v>
      </c>
      <c r="P1294" s="2" t="str">
        <f>IFERROR(Table1__4[[#This Row],[Actual]]/Table1__4[[#This Row],[Target]],"")</f>
        <v/>
      </c>
      <c r="Q1294" s="22" t="str">
        <f>IFERROR(IF(Table1__4[[#This Row],[Target]]&gt;0,Table1__4[[#This Row],[Target]]-Table1__4[[#This Row],[Actual]],""),"")</f>
        <v/>
      </c>
    </row>
    <row r="1295" spans="1:17" x14ac:dyDescent="0.75">
      <c r="A1295" s="22" t="s">
        <v>10</v>
      </c>
      <c r="B1295" s="22" t="s">
        <v>11</v>
      </c>
      <c r="C1295" s="22" t="s">
        <v>12</v>
      </c>
      <c r="D1295" s="22" t="s">
        <v>122</v>
      </c>
      <c r="E1295" s="22" t="s">
        <v>309</v>
      </c>
      <c r="F1295" s="22" t="s">
        <v>237</v>
      </c>
      <c r="G1295" s="22" t="s">
        <v>310</v>
      </c>
      <c r="H1295">
        <v>66108382</v>
      </c>
      <c r="I1295" s="22" t="s">
        <v>2148</v>
      </c>
      <c r="J1295" s="22" t="s">
        <v>2149</v>
      </c>
      <c r="K1295" s="22" t="str">
        <f>_xlfn.TEXTBEFORE(Table1__4[[#This Row],[ParentName]],"-")</f>
        <v>BD10</v>
      </c>
      <c r="L1295" s="22" t="str">
        <f>_xlfn.XLOOKUP(Table1__4[[#This Row],[MAAN8]],ASO!F:F,ASO!H:H,"")</f>
        <v>Grocery Store</v>
      </c>
      <c r="M1295" s="22" t="str">
        <f>_xlfn.XLOOKUP(Table1__4[[#This Row],[MAAN8]],program!A:A,program!E:E,"")</f>
        <v/>
      </c>
      <c r="N1295" s="22" t="str">
        <f>_xlfn.XLOOKUP(Table1__4[[#This Row],[MAAN8]],program!A:A,program!F:F,"")</f>
        <v/>
      </c>
      <c r="O1295" s="22">
        <f>SUMIFS(sellout!N:N,sellout!G:G,Table1__4[[#This Row],[MAAN8]])</f>
        <v>0</v>
      </c>
      <c r="P1295" s="2" t="str">
        <f>IFERROR(Table1__4[[#This Row],[Actual]]/Table1__4[[#This Row],[Target]],"")</f>
        <v/>
      </c>
      <c r="Q1295" s="22" t="str">
        <f>IFERROR(IF(Table1__4[[#This Row],[Target]]&gt;0,Table1__4[[#This Row],[Target]]-Table1__4[[#This Row],[Actual]],""),"")</f>
        <v/>
      </c>
    </row>
    <row r="1296" spans="1:17" x14ac:dyDescent="0.75">
      <c r="A1296" s="22" t="s">
        <v>10</v>
      </c>
      <c r="B1296" s="22" t="s">
        <v>11</v>
      </c>
      <c r="C1296" s="22" t="s">
        <v>12</v>
      </c>
      <c r="D1296" s="22" t="s">
        <v>122</v>
      </c>
      <c r="E1296" s="22" t="s">
        <v>309</v>
      </c>
      <c r="F1296" s="22" t="s">
        <v>237</v>
      </c>
      <c r="G1296" s="22" t="s">
        <v>310</v>
      </c>
      <c r="H1296">
        <v>66108736</v>
      </c>
      <c r="I1296" s="22" t="s">
        <v>2150</v>
      </c>
      <c r="J1296" s="22" t="s">
        <v>2151</v>
      </c>
      <c r="K1296" s="22" t="str">
        <f>_xlfn.TEXTBEFORE(Table1__4[[#This Row],[ParentName]],"-")</f>
        <v>BD10</v>
      </c>
      <c r="L1296" s="22" t="str">
        <f>_xlfn.XLOOKUP(Table1__4[[#This Row],[MAAN8]],ASO!F:F,ASO!H:H,"")</f>
        <v>Grocery Store</v>
      </c>
      <c r="M1296" s="22" t="str">
        <f>_xlfn.XLOOKUP(Table1__4[[#This Row],[MAAN8]],program!A:A,program!E:E,"")</f>
        <v/>
      </c>
      <c r="N1296" s="22" t="str">
        <f>_xlfn.XLOOKUP(Table1__4[[#This Row],[MAAN8]],program!A:A,program!F:F,"")</f>
        <v/>
      </c>
      <c r="O1296" s="22">
        <f>SUMIFS(sellout!N:N,sellout!G:G,Table1__4[[#This Row],[MAAN8]])</f>
        <v>0</v>
      </c>
      <c r="P1296" s="2" t="str">
        <f>IFERROR(Table1__4[[#This Row],[Actual]]/Table1__4[[#This Row],[Target]],"")</f>
        <v/>
      </c>
      <c r="Q1296" s="22" t="str">
        <f>IFERROR(IF(Table1__4[[#This Row],[Target]]&gt;0,Table1__4[[#This Row],[Target]]-Table1__4[[#This Row],[Actual]],""),"")</f>
        <v/>
      </c>
    </row>
    <row r="1297" spans="1:17" x14ac:dyDescent="0.75">
      <c r="A1297" s="22" t="s">
        <v>10</v>
      </c>
      <c r="B1297" s="22" t="s">
        <v>11</v>
      </c>
      <c r="C1297" s="22" t="s">
        <v>12</v>
      </c>
      <c r="D1297" s="22" t="s">
        <v>13</v>
      </c>
      <c r="E1297" s="22" t="s">
        <v>29</v>
      </c>
      <c r="F1297" s="22" t="s">
        <v>30</v>
      </c>
      <c r="G1297" s="22" t="s">
        <v>31</v>
      </c>
      <c r="H1297">
        <v>66108199</v>
      </c>
      <c r="I1297" s="22" t="s">
        <v>2152</v>
      </c>
      <c r="J1297" s="22" t="s">
        <v>2153</v>
      </c>
      <c r="K1297" s="22" t="str">
        <f>_xlfn.TEXTBEFORE(Table1__4[[#This Row],[ParentName]],"-")</f>
        <v>BD8</v>
      </c>
      <c r="L1297" s="22" t="str">
        <f>_xlfn.XLOOKUP(Table1__4[[#This Row],[MAAN8]],ASO!F:F,ASO!H:H,"")</f>
        <v>Grocery Store</v>
      </c>
      <c r="M1297" s="22" t="str">
        <f>_xlfn.XLOOKUP(Table1__4[[#This Row],[MAAN8]],program!A:A,program!E:E,"")</f>
        <v/>
      </c>
      <c r="N1297" s="22" t="str">
        <f>_xlfn.XLOOKUP(Table1__4[[#This Row],[MAAN8]],program!A:A,program!F:F,"")</f>
        <v/>
      </c>
      <c r="O1297" s="22">
        <f>SUMIFS(sellout!N:N,sellout!G:G,Table1__4[[#This Row],[MAAN8]])</f>
        <v>0</v>
      </c>
      <c r="P1297" s="2" t="str">
        <f>IFERROR(Table1__4[[#This Row],[Actual]]/Table1__4[[#This Row],[Target]],"")</f>
        <v/>
      </c>
      <c r="Q1297" s="22" t="str">
        <f>IFERROR(IF(Table1__4[[#This Row],[Target]]&gt;0,Table1__4[[#This Row],[Target]]-Table1__4[[#This Row],[Actual]],""),"")</f>
        <v/>
      </c>
    </row>
    <row r="1298" spans="1:17" x14ac:dyDescent="0.75">
      <c r="A1298" s="22" t="s">
        <v>10</v>
      </c>
      <c r="B1298" s="22" t="s">
        <v>11</v>
      </c>
      <c r="C1298" s="22" t="s">
        <v>12</v>
      </c>
      <c r="D1298" s="22" t="s">
        <v>54</v>
      </c>
      <c r="E1298" s="22" t="s">
        <v>97</v>
      </c>
      <c r="F1298" s="22" t="s">
        <v>30</v>
      </c>
      <c r="G1298" s="22" t="s">
        <v>98</v>
      </c>
      <c r="H1298">
        <v>66112883</v>
      </c>
      <c r="I1298" s="22" t="s">
        <v>2154</v>
      </c>
      <c r="J1298" s="22" t="s">
        <v>2155</v>
      </c>
      <c r="K1298" s="22" t="str">
        <f>_xlfn.TEXTBEFORE(Table1__4[[#This Row],[ParentName]],"-")</f>
        <v>BD</v>
      </c>
      <c r="L1298" s="22" t="str">
        <f>_xlfn.XLOOKUP(Table1__4[[#This Row],[MAAN8]],ASO!F:F,ASO!H:H,"")</f>
        <v/>
      </c>
      <c r="M1298" s="22" t="str">
        <f>_xlfn.XLOOKUP(Table1__4[[#This Row],[MAAN8]],program!A:A,program!E:E,"")</f>
        <v/>
      </c>
      <c r="N1298" s="22" t="str">
        <f>_xlfn.XLOOKUP(Table1__4[[#This Row],[MAAN8]],program!A:A,program!F:F,"")</f>
        <v/>
      </c>
      <c r="O1298" s="22">
        <f>SUMIFS(sellout!N:N,sellout!G:G,Table1__4[[#This Row],[MAAN8]])</f>
        <v>0</v>
      </c>
      <c r="P1298" s="2" t="str">
        <f>IFERROR(Table1__4[[#This Row],[Actual]]/Table1__4[[#This Row],[Target]],"")</f>
        <v/>
      </c>
      <c r="Q1298" s="22" t="str">
        <f>IFERROR(IF(Table1__4[[#This Row],[Target]]&gt;0,Table1__4[[#This Row],[Target]]-Table1__4[[#This Row],[Actual]],""),"")</f>
        <v/>
      </c>
    </row>
    <row r="1299" spans="1:17" x14ac:dyDescent="0.75">
      <c r="A1299" s="22" t="s">
        <v>10</v>
      </c>
      <c r="B1299" s="22" t="s">
        <v>11</v>
      </c>
      <c r="C1299" s="22" t="s">
        <v>12</v>
      </c>
      <c r="D1299" s="22" t="s">
        <v>122</v>
      </c>
      <c r="E1299" s="22" t="s">
        <v>544</v>
      </c>
      <c r="F1299" s="22" t="s">
        <v>218</v>
      </c>
      <c r="G1299" s="22" t="s">
        <v>545</v>
      </c>
      <c r="H1299">
        <v>66108592</v>
      </c>
      <c r="I1299" s="22" t="s">
        <v>2156</v>
      </c>
      <c r="J1299" s="22" t="s">
        <v>2157</v>
      </c>
      <c r="K1299" s="22" t="str">
        <f>_xlfn.TEXTBEFORE(Table1__4[[#This Row],[ParentName]],"-")</f>
        <v>BD10</v>
      </c>
      <c r="L1299" s="22" t="str">
        <f>_xlfn.XLOOKUP(Table1__4[[#This Row],[MAAN8]],ASO!F:F,ASO!H:H,"")</f>
        <v>Grocery Store</v>
      </c>
      <c r="M1299" s="22" t="str">
        <f>_xlfn.XLOOKUP(Table1__4[[#This Row],[MAAN8]],program!A:A,program!E:E,"")</f>
        <v/>
      </c>
      <c r="N1299" s="22" t="str">
        <f>_xlfn.XLOOKUP(Table1__4[[#This Row],[MAAN8]],program!A:A,program!F:F,"")</f>
        <v/>
      </c>
      <c r="O1299" s="22">
        <f>SUMIFS(sellout!N:N,sellout!G:G,Table1__4[[#This Row],[MAAN8]])</f>
        <v>90</v>
      </c>
      <c r="P1299" s="2" t="str">
        <f>IFERROR(Table1__4[[#This Row],[Actual]]/Table1__4[[#This Row],[Target]],"")</f>
        <v/>
      </c>
      <c r="Q1299" s="22" t="str">
        <f>IFERROR(IF(Table1__4[[#This Row],[Target]]&gt;0,Table1__4[[#This Row],[Target]]-Table1__4[[#This Row],[Actual]],""),"")</f>
        <v/>
      </c>
    </row>
    <row r="1300" spans="1:17" x14ac:dyDescent="0.75">
      <c r="A1300" s="22" t="s">
        <v>10</v>
      </c>
      <c r="B1300" s="22" t="s">
        <v>11</v>
      </c>
      <c r="C1300" s="22" t="s">
        <v>12</v>
      </c>
      <c r="D1300" s="22" t="s">
        <v>122</v>
      </c>
      <c r="E1300" s="22" t="s">
        <v>158</v>
      </c>
      <c r="F1300" s="22" t="s">
        <v>150</v>
      </c>
      <c r="G1300" s="22" t="s">
        <v>159</v>
      </c>
      <c r="H1300">
        <v>66150461</v>
      </c>
      <c r="I1300" s="22" t="s">
        <v>2156</v>
      </c>
      <c r="J1300" s="22" t="s">
        <v>2158</v>
      </c>
      <c r="K1300" s="22" t="str">
        <f>_xlfn.TEXTBEFORE(Table1__4[[#This Row],[ParentName]],"-")</f>
        <v>BD10</v>
      </c>
      <c r="L1300" s="22" t="str">
        <f>_xlfn.XLOOKUP(Table1__4[[#This Row],[MAAN8]],ASO!F:F,ASO!H:H,"")</f>
        <v>Grocery Store</v>
      </c>
      <c r="M1300" s="22" t="str">
        <f>_xlfn.XLOOKUP(Table1__4[[#This Row],[MAAN8]],program!A:A,program!E:E,"")</f>
        <v/>
      </c>
      <c r="N1300" s="22" t="str">
        <f>_xlfn.XLOOKUP(Table1__4[[#This Row],[MAAN8]],program!A:A,program!F:F,"")</f>
        <v/>
      </c>
      <c r="O1300" s="22">
        <f>SUMIFS(sellout!N:N,sellout!G:G,Table1__4[[#This Row],[MAAN8]])</f>
        <v>65</v>
      </c>
      <c r="P1300" s="2" t="str">
        <f>IFERROR(Table1__4[[#This Row],[Actual]]/Table1__4[[#This Row],[Target]],"")</f>
        <v/>
      </c>
      <c r="Q1300" s="22" t="str">
        <f>IFERROR(IF(Table1__4[[#This Row],[Target]]&gt;0,Table1__4[[#This Row],[Target]]-Table1__4[[#This Row],[Actual]],""),"")</f>
        <v/>
      </c>
    </row>
    <row r="1301" spans="1:17" x14ac:dyDescent="0.75">
      <c r="A1301" s="22" t="s">
        <v>10</v>
      </c>
      <c r="B1301" s="22" t="s">
        <v>11</v>
      </c>
      <c r="C1301" s="22" t="s">
        <v>12</v>
      </c>
      <c r="D1301" s="22" t="s">
        <v>54</v>
      </c>
      <c r="E1301" s="22" t="s">
        <v>438</v>
      </c>
      <c r="F1301" s="22" t="s">
        <v>40</v>
      </c>
      <c r="G1301" s="22" t="s">
        <v>439</v>
      </c>
      <c r="H1301">
        <v>66104848</v>
      </c>
      <c r="I1301" s="22" t="s">
        <v>2156</v>
      </c>
      <c r="J1301" s="22" t="s">
        <v>685</v>
      </c>
      <c r="K1301" s="22" t="str">
        <f>_xlfn.TEXTBEFORE(Table1__4[[#This Row],[ParentName]],"-")</f>
        <v>BD</v>
      </c>
      <c r="L1301" s="22" t="str">
        <f>_xlfn.XLOOKUP(Table1__4[[#This Row],[MAAN8]],ASO!F:F,ASO!H:H,"")</f>
        <v>Grocery Store</v>
      </c>
      <c r="M1301" s="22" t="str">
        <f>_xlfn.XLOOKUP(Table1__4[[#This Row],[MAAN8]],program!A:A,program!E:E,"")</f>
        <v/>
      </c>
      <c r="N1301" s="22" t="str">
        <f>_xlfn.XLOOKUP(Table1__4[[#This Row],[MAAN8]],program!A:A,program!F:F,"")</f>
        <v/>
      </c>
      <c r="O1301" s="22">
        <f>SUMIFS(sellout!N:N,sellout!G:G,Table1__4[[#This Row],[MAAN8]])</f>
        <v>0</v>
      </c>
      <c r="P1301" s="2" t="str">
        <f>IFERROR(Table1__4[[#This Row],[Actual]]/Table1__4[[#This Row],[Target]],"")</f>
        <v/>
      </c>
      <c r="Q1301" s="22" t="str">
        <f>IFERROR(IF(Table1__4[[#This Row],[Target]]&gt;0,Table1__4[[#This Row],[Target]]-Table1__4[[#This Row],[Actual]],""),"")</f>
        <v/>
      </c>
    </row>
    <row r="1302" spans="1:17" x14ac:dyDescent="0.75">
      <c r="A1302" s="22" t="s">
        <v>10</v>
      </c>
      <c r="B1302" s="22" t="s">
        <v>11</v>
      </c>
      <c r="C1302" s="22" t="s">
        <v>22</v>
      </c>
      <c r="D1302" s="22" t="s">
        <v>180</v>
      </c>
      <c r="E1302" s="22" t="s">
        <v>170</v>
      </c>
      <c r="F1302" s="22" t="s">
        <v>171</v>
      </c>
      <c r="G1302" s="22" t="s">
        <v>18</v>
      </c>
      <c r="H1302">
        <v>66108362</v>
      </c>
      <c r="I1302" s="22" t="s">
        <v>2160</v>
      </c>
      <c r="J1302" s="22" t="s">
        <v>2161</v>
      </c>
      <c r="K1302" s="22" t="str">
        <f>_xlfn.TEXTBEFORE(Table1__4[[#This Row],[ParentName]],"-")</f>
        <v>BD14</v>
      </c>
      <c r="L1302" s="22" t="str">
        <f>_xlfn.XLOOKUP(Table1__4[[#This Row],[MAAN8]],ASO!F:F,ASO!H:H,"")</f>
        <v>Sub Distributor</v>
      </c>
      <c r="M1302" s="22" t="str">
        <f>_xlfn.XLOOKUP(Table1__4[[#This Row],[MAAN8]],program!A:A,program!E:E,"")</f>
        <v/>
      </c>
      <c r="N1302" s="22" t="str">
        <f>_xlfn.XLOOKUP(Table1__4[[#This Row],[MAAN8]],program!A:A,program!F:F,"")</f>
        <v/>
      </c>
      <c r="O1302" s="22">
        <f>SUMIFS(sellout!N:N,sellout!G:G,Table1__4[[#This Row],[MAAN8]])</f>
        <v>1538</v>
      </c>
      <c r="P1302" s="2" t="str">
        <f>IFERROR(Table1__4[[#This Row],[Actual]]/Table1__4[[#This Row],[Target]],"")</f>
        <v/>
      </c>
      <c r="Q1302" s="22" t="str">
        <f>IFERROR(IF(Table1__4[[#This Row],[Target]]&gt;0,Table1__4[[#This Row],[Target]]-Table1__4[[#This Row],[Actual]],""),"")</f>
        <v/>
      </c>
    </row>
    <row r="1303" spans="1:17" x14ac:dyDescent="0.75">
      <c r="A1303" s="22" t="s">
        <v>10</v>
      </c>
      <c r="B1303" s="22" t="s">
        <v>11</v>
      </c>
      <c r="C1303" s="22" t="s">
        <v>12</v>
      </c>
      <c r="D1303" s="22" t="s">
        <v>54</v>
      </c>
      <c r="E1303" s="22" t="s">
        <v>97</v>
      </c>
      <c r="F1303" s="22" t="s">
        <v>30</v>
      </c>
      <c r="G1303" s="22" t="s">
        <v>98</v>
      </c>
      <c r="H1303">
        <v>66106476</v>
      </c>
      <c r="I1303" s="22" t="s">
        <v>2162</v>
      </c>
      <c r="J1303" s="22" t="s">
        <v>1004</v>
      </c>
      <c r="K1303" s="22" t="str">
        <f>_xlfn.TEXTBEFORE(Table1__4[[#This Row],[ParentName]],"-")</f>
        <v>BD</v>
      </c>
      <c r="L1303" s="22" t="str">
        <f>_xlfn.XLOOKUP(Table1__4[[#This Row],[MAAN8]],ASO!F:F,ASO!H:H,"")</f>
        <v>Grocery Store</v>
      </c>
      <c r="M1303" s="22" t="str">
        <f>_xlfn.XLOOKUP(Table1__4[[#This Row],[MAAN8]],program!A:A,program!E:E,"")</f>
        <v/>
      </c>
      <c r="N1303" s="22" t="str">
        <f>_xlfn.XLOOKUP(Table1__4[[#This Row],[MAAN8]],program!A:A,program!F:F,"")</f>
        <v/>
      </c>
      <c r="O1303" s="22">
        <f>SUMIFS(sellout!N:N,sellout!G:G,Table1__4[[#This Row],[MAAN8]])</f>
        <v>15</v>
      </c>
      <c r="P1303" s="2" t="str">
        <f>IFERROR(Table1__4[[#This Row],[Actual]]/Table1__4[[#This Row],[Target]],"")</f>
        <v/>
      </c>
      <c r="Q1303" s="22" t="str">
        <f>IFERROR(IF(Table1__4[[#This Row],[Target]]&gt;0,Table1__4[[#This Row],[Target]]-Table1__4[[#This Row],[Actual]],""),"")</f>
        <v/>
      </c>
    </row>
    <row r="1304" spans="1:17" x14ac:dyDescent="0.75">
      <c r="A1304" s="22" t="s">
        <v>10</v>
      </c>
      <c r="B1304" s="22" t="s">
        <v>11</v>
      </c>
      <c r="C1304" s="22" t="s">
        <v>46</v>
      </c>
      <c r="D1304" s="22" t="s">
        <v>47</v>
      </c>
      <c r="E1304" s="22" t="s">
        <v>48</v>
      </c>
      <c r="F1304" s="22" t="s">
        <v>49</v>
      </c>
      <c r="G1304" s="22" t="s">
        <v>8030</v>
      </c>
      <c r="H1304">
        <v>65408390</v>
      </c>
      <c r="I1304" s="22" t="s">
        <v>2163</v>
      </c>
      <c r="J1304" s="22" t="s">
        <v>7651</v>
      </c>
      <c r="K1304" s="22" t="str">
        <f>_xlfn.TEXTBEFORE(Table1__4[[#This Row],[ParentName]],"-")</f>
        <v>HMcc</v>
      </c>
      <c r="L1304" s="22" t="str">
        <f>_xlfn.XLOOKUP(Table1__4[[#This Row],[MAAN8]],ASO!F:F,ASO!H:H,"")</f>
        <v>Grocery Store</v>
      </c>
      <c r="M1304" s="22" t="str">
        <f>_xlfn.XLOOKUP(Table1__4[[#This Row],[MAAN8]],program!A:A,program!E:E,"")</f>
        <v>Target Incentive</v>
      </c>
      <c r="N1304" s="22">
        <f>_xlfn.XLOOKUP(Table1__4[[#This Row],[MAAN8]],program!A:A,program!F:F,"")</f>
        <v>60</v>
      </c>
      <c r="O1304" s="22">
        <f>SUMIFS(sellout!N:N,sellout!G:G,Table1__4[[#This Row],[MAAN8]])</f>
        <v>15</v>
      </c>
      <c r="P1304" s="2">
        <f>IFERROR(Table1__4[[#This Row],[Actual]]/Table1__4[[#This Row],[Target]],"")</f>
        <v>0.25</v>
      </c>
      <c r="Q1304" s="22">
        <f>IFERROR(IF(Table1__4[[#This Row],[Target]]&gt;0,Table1__4[[#This Row],[Target]]-Table1__4[[#This Row],[Actual]],""),"")</f>
        <v>45</v>
      </c>
    </row>
    <row r="1305" spans="1:17" x14ac:dyDescent="0.75">
      <c r="A1305" s="22" t="s">
        <v>10</v>
      </c>
      <c r="B1305" s="22" t="s">
        <v>11</v>
      </c>
      <c r="C1305" s="22" t="s">
        <v>12</v>
      </c>
      <c r="D1305" s="22" t="s">
        <v>38</v>
      </c>
      <c r="E1305" s="22" t="s">
        <v>154</v>
      </c>
      <c r="F1305" s="22" t="s">
        <v>40</v>
      </c>
      <c r="G1305" s="22" t="s">
        <v>155</v>
      </c>
      <c r="H1305">
        <v>66150030</v>
      </c>
      <c r="I1305" s="22" t="s">
        <v>2164</v>
      </c>
      <c r="J1305" s="22" t="s">
        <v>2165</v>
      </c>
      <c r="K1305" s="22" t="str">
        <f>_xlfn.TEXTBEFORE(Table1__4[[#This Row],[ParentName]],"-")</f>
        <v>BD16</v>
      </c>
      <c r="L1305" s="22" t="str">
        <f>_xlfn.XLOOKUP(Table1__4[[#This Row],[MAAN8]],ASO!F:F,ASO!H:H,"")</f>
        <v>Grocery Store - Home Delivery</v>
      </c>
      <c r="M1305" s="22" t="str">
        <f>_xlfn.XLOOKUP(Table1__4[[#This Row],[MAAN8]],program!A:A,program!E:E,"")</f>
        <v/>
      </c>
      <c r="N1305" s="22" t="str">
        <f>_xlfn.XLOOKUP(Table1__4[[#This Row],[MAAN8]],program!A:A,program!F:F,"")</f>
        <v/>
      </c>
      <c r="O1305" s="22">
        <f>SUMIFS(sellout!N:N,sellout!G:G,Table1__4[[#This Row],[MAAN8]])</f>
        <v>30</v>
      </c>
      <c r="P1305" s="2" t="str">
        <f>IFERROR(Table1__4[[#This Row],[Actual]]/Table1__4[[#This Row],[Target]],"")</f>
        <v/>
      </c>
      <c r="Q1305" s="22" t="str">
        <f>IFERROR(IF(Table1__4[[#This Row],[Target]]&gt;0,Table1__4[[#This Row],[Target]]-Table1__4[[#This Row],[Actual]],""),"")</f>
        <v/>
      </c>
    </row>
    <row r="1306" spans="1:17" x14ac:dyDescent="0.75">
      <c r="A1306" s="22" t="s">
        <v>10</v>
      </c>
      <c r="B1306" s="22" t="s">
        <v>11</v>
      </c>
      <c r="C1306" s="22" t="s">
        <v>46</v>
      </c>
      <c r="D1306" s="22" t="s">
        <v>47</v>
      </c>
      <c r="E1306" s="22" t="s">
        <v>112</v>
      </c>
      <c r="F1306" s="22" t="s">
        <v>49</v>
      </c>
      <c r="G1306" s="22" t="s">
        <v>113</v>
      </c>
      <c r="H1306">
        <v>65730596</v>
      </c>
      <c r="I1306" s="22" t="s">
        <v>2166</v>
      </c>
      <c r="J1306" s="22" t="s">
        <v>297</v>
      </c>
      <c r="K1306" s="22" t="str">
        <f>_xlfn.TEXTBEFORE(Table1__4[[#This Row],[ParentName]],"-")</f>
        <v>HMcc</v>
      </c>
      <c r="L1306" s="22" t="str">
        <f>_xlfn.XLOOKUP(Table1__4[[#This Row],[MAAN8]],ASO!F:F,ASO!H:H,"")</f>
        <v>Grocery Store</v>
      </c>
      <c r="M1306" s="22" t="str">
        <f>_xlfn.XLOOKUP(Table1__4[[#This Row],[MAAN8]],program!A:A,program!E:E,"")</f>
        <v>Target Incentive</v>
      </c>
      <c r="N1306" s="22">
        <f>_xlfn.XLOOKUP(Table1__4[[#This Row],[MAAN8]],program!A:A,program!F:F,"")</f>
        <v>100</v>
      </c>
      <c r="O1306" s="22">
        <f>SUMIFS(sellout!N:N,sellout!G:G,Table1__4[[#This Row],[MAAN8]])</f>
        <v>0</v>
      </c>
      <c r="P1306" s="2">
        <f>IFERROR(Table1__4[[#This Row],[Actual]]/Table1__4[[#This Row],[Target]],"")</f>
        <v>0</v>
      </c>
      <c r="Q1306" s="22">
        <f>IFERROR(IF(Table1__4[[#This Row],[Target]]&gt;0,Table1__4[[#This Row],[Target]]-Table1__4[[#This Row],[Actual]],""),"")</f>
        <v>100</v>
      </c>
    </row>
    <row r="1307" spans="1:17" x14ac:dyDescent="0.75">
      <c r="A1307" s="22" t="s">
        <v>10</v>
      </c>
      <c r="B1307" s="22" t="s">
        <v>11</v>
      </c>
      <c r="C1307" s="22" t="s">
        <v>12</v>
      </c>
      <c r="D1307" s="22" t="s">
        <v>38</v>
      </c>
      <c r="E1307" s="22" t="s">
        <v>166</v>
      </c>
      <c r="F1307" s="22" t="s">
        <v>40</v>
      </c>
      <c r="G1307" s="22" t="s">
        <v>167</v>
      </c>
      <c r="H1307">
        <v>66152557</v>
      </c>
      <c r="I1307" s="22" t="s">
        <v>2168</v>
      </c>
      <c r="J1307" s="22" t="s">
        <v>2169</v>
      </c>
      <c r="K1307" s="22" t="str">
        <f>_xlfn.TEXTBEFORE(Table1__4[[#This Row],[ParentName]],"-")</f>
        <v>BD16</v>
      </c>
      <c r="L1307" s="22" t="str">
        <f>_xlfn.XLOOKUP(Table1__4[[#This Row],[MAAN8]],ASO!F:F,ASO!H:H,"")</f>
        <v>Grocery Store</v>
      </c>
      <c r="M1307" s="22" t="str">
        <f>_xlfn.XLOOKUP(Table1__4[[#This Row],[MAAN8]],program!A:A,program!E:E,"")</f>
        <v/>
      </c>
      <c r="N1307" s="22" t="str">
        <f>_xlfn.XLOOKUP(Table1__4[[#This Row],[MAAN8]],program!A:A,program!F:F,"")</f>
        <v/>
      </c>
      <c r="O1307" s="22">
        <f>SUMIFS(sellout!N:N,sellout!G:G,Table1__4[[#This Row],[MAAN8]])</f>
        <v>0</v>
      </c>
      <c r="P1307" s="2" t="str">
        <f>IFERROR(Table1__4[[#This Row],[Actual]]/Table1__4[[#This Row],[Target]],"")</f>
        <v/>
      </c>
      <c r="Q1307" s="22" t="str">
        <f>IFERROR(IF(Table1__4[[#This Row],[Target]]&gt;0,Table1__4[[#This Row],[Target]]-Table1__4[[#This Row],[Actual]],""),"")</f>
        <v/>
      </c>
    </row>
    <row r="1308" spans="1:17" x14ac:dyDescent="0.75">
      <c r="A1308" s="22" t="s">
        <v>10</v>
      </c>
      <c r="B1308" s="22" t="s">
        <v>11</v>
      </c>
      <c r="C1308" s="22" t="s">
        <v>12</v>
      </c>
      <c r="D1308" s="22" t="s">
        <v>122</v>
      </c>
      <c r="E1308" s="22" t="s">
        <v>158</v>
      </c>
      <c r="F1308" s="22" t="s">
        <v>150</v>
      </c>
      <c r="G1308" s="22" t="s">
        <v>159</v>
      </c>
      <c r="H1308">
        <v>66111539</v>
      </c>
      <c r="I1308" s="22" t="s">
        <v>2170</v>
      </c>
      <c r="J1308" s="22" t="s">
        <v>1626</v>
      </c>
      <c r="K1308" s="22" t="str">
        <f>_xlfn.TEXTBEFORE(Table1__4[[#This Row],[ParentName]],"-")</f>
        <v>BD10</v>
      </c>
      <c r="L1308" s="22" t="str">
        <f>_xlfn.XLOOKUP(Table1__4[[#This Row],[MAAN8]],ASO!F:F,ASO!H:H,"")</f>
        <v>Grocery Store</v>
      </c>
      <c r="M1308" s="22" t="str">
        <f>_xlfn.XLOOKUP(Table1__4[[#This Row],[MAAN8]],program!A:A,program!E:E,"")</f>
        <v/>
      </c>
      <c r="N1308" s="22" t="str">
        <f>_xlfn.XLOOKUP(Table1__4[[#This Row],[MAAN8]],program!A:A,program!F:F,"")</f>
        <v/>
      </c>
      <c r="O1308" s="22">
        <f>SUMIFS(sellout!N:N,sellout!G:G,Table1__4[[#This Row],[MAAN8]])</f>
        <v>0</v>
      </c>
      <c r="P1308" s="2" t="str">
        <f>IFERROR(Table1__4[[#This Row],[Actual]]/Table1__4[[#This Row],[Target]],"")</f>
        <v/>
      </c>
      <c r="Q1308" s="22" t="str">
        <f>IFERROR(IF(Table1__4[[#This Row],[Target]]&gt;0,Table1__4[[#This Row],[Target]]-Table1__4[[#This Row],[Actual]],""),"")</f>
        <v/>
      </c>
    </row>
    <row r="1309" spans="1:17" x14ac:dyDescent="0.75">
      <c r="A1309" s="22" t="s">
        <v>10</v>
      </c>
      <c r="B1309" s="22" t="s">
        <v>11</v>
      </c>
      <c r="C1309" s="22" t="s">
        <v>12</v>
      </c>
      <c r="D1309" s="22" t="s">
        <v>13</v>
      </c>
      <c r="E1309" s="22" t="s">
        <v>14</v>
      </c>
      <c r="F1309" s="22" t="s">
        <v>8024</v>
      </c>
      <c r="G1309" s="22" t="s">
        <v>15</v>
      </c>
      <c r="H1309">
        <v>66112752</v>
      </c>
      <c r="I1309" s="22" t="s">
        <v>2171</v>
      </c>
      <c r="J1309" s="22" t="s">
        <v>2172</v>
      </c>
      <c r="K1309" s="22" t="str">
        <f>_xlfn.TEXTBEFORE(Table1__4[[#This Row],[ParentName]],"-")</f>
        <v>BD8</v>
      </c>
      <c r="L1309" s="22" t="str">
        <f>_xlfn.XLOOKUP(Table1__4[[#This Row],[MAAN8]],ASO!F:F,ASO!H:H,"")</f>
        <v>Event Venue</v>
      </c>
      <c r="M1309" s="22" t="str">
        <f>_xlfn.XLOOKUP(Table1__4[[#This Row],[MAAN8]],program!A:A,program!E:E,"")</f>
        <v/>
      </c>
      <c r="N1309" s="22" t="str">
        <f>_xlfn.XLOOKUP(Table1__4[[#This Row],[MAAN8]],program!A:A,program!F:F,"")</f>
        <v/>
      </c>
      <c r="O1309" s="22">
        <f>SUMIFS(sellout!N:N,sellout!G:G,Table1__4[[#This Row],[MAAN8]])</f>
        <v>0</v>
      </c>
      <c r="P1309" s="2" t="str">
        <f>IFERROR(Table1__4[[#This Row],[Actual]]/Table1__4[[#This Row],[Target]],"")</f>
        <v/>
      </c>
      <c r="Q1309" s="22" t="str">
        <f>IFERROR(IF(Table1__4[[#This Row],[Target]]&gt;0,Table1__4[[#This Row],[Target]]-Table1__4[[#This Row],[Actual]],""),"")</f>
        <v/>
      </c>
    </row>
    <row r="1310" spans="1:17" x14ac:dyDescent="0.75">
      <c r="A1310" s="22" t="s">
        <v>10</v>
      </c>
      <c r="B1310" s="22" t="s">
        <v>11</v>
      </c>
      <c r="C1310" s="22" t="s">
        <v>22</v>
      </c>
      <c r="D1310" s="22" t="s">
        <v>180</v>
      </c>
      <c r="E1310" s="22" t="s">
        <v>210</v>
      </c>
      <c r="F1310" s="22" t="s">
        <v>182</v>
      </c>
      <c r="G1310" s="22" t="s">
        <v>211</v>
      </c>
      <c r="H1310">
        <v>66106453</v>
      </c>
      <c r="I1310" s="22" t="s">
        <v>2173</v>
      </c>
      <c r="J1310" s="22" t="s">
        <v>2174</v>
      </c>
      <c r="K1310" s="22" t="str">
        <f>_xlfn.TEXTBEFORE(Table1__4[[#This Row],[ParentName]],"-")</f>
        <v>BD14</v>
      </c>
      <c r="L1310" s="22" t="str">
        <f>_xlfn.XLOOKUP(Table1__4[[#This Row],[MAAN8]],ASO!F:F,ASO!H:H,"")</f>
        <v>Grocery Store</v>
      </c>
      <c r="M1310" s="22" t="str">
        <f>_xlfn.XLOOKUP(Table1__4[[#This Row],[MAAN8]],program!A:A,program!E:E,"")</f>
        <v/>
      </c>
      <c r="N1310" s="22" t="str">
        <f>_xlfn.XLOOKUP(Table1__4[[#This Row],[MAAN8]],program!A:A,program!F:F,"")</f>
        <v/>
      </c>
      <c r="O1310" s="22">
        <f>SUMIFS(sellout!N:N,sellout!G:G,Table1__4[[#This Row],[MAAN8]])</f>
        <v>0</v>
      </c>
      <c r="P1310" s="2" t="str">
        <f>IFERROR(Table1__4[[#This Row],[Actual]]/Table1__4[[#This Row],[Target]],"")</f>
        <v/>
      </c>
      <c r="Q1310" s="22" t="str">
        <f>IFERROR(IF(Table1__4[[#This Row],[Target]]&gt;0,Table1__4[[#This Row],[Target]]-Table1__4[[#This Row],[Actual]],""),"")</f>
        <v/>
      </c>
    </row>
    <row r="1311" spans="1:17" x14ac:dyDescent="0.75">
      <c r="A1311" s="22" t="s">
        <v>10</v>
      </c>
      <c r="B1311" s="22" t="s">
        <v>11</v>
      </c>
      <c r="C1311" s="22" t="s">
        <v>12</v>
      </c>
      <c r="D1311" s="22" t="s">
        <v>122</v>
      </c>
      <c r="E1311" s="22" t="s">
        <v>778</v>
      </c>
      <c r="F1311" s="22" t="s">
        <v>124</v>
      </c>
      <c r="G1311" s="22" t="s">
        <v>779</v>
      </c>
      <c r="H1311">
        <v>66107494</v>
      </c>
      <c r="I1311" s="22" t="s">
        <v>2175</v>
      </c>
      <c r="J1311" s="22" t="s">
        <v>7475</v>
      </c>
      <c r="K1311" s="22" t="str">
        <f>_xlfn.TEXTBEFORE(Table1__4[[#This Row],[ParentName]],"-")</f>
        <v>BD10</v>
      </c>
      <c r="L1311" s="22" t="str">
        <f>_xlfn.XLOOKUP(Table1__4[[#This Row],[MAAN8]],ASO!F:F,ASO!H:H,"")</f>
        <v>Grocery Store</v>
      </c>
      <c r="M1311" s="22" t="str">
        <f>_xlfn.XLOOKUP(Table1__4[[#This Row],[MAAN8]],program!A:A,program!E:E,"")</f>
        <v/>
      </c>
      <c r="N1311" s="22" t="str">
        <f>_xlfn.XLOOKUP(Table1__4[[#This Row],[MAAN8]],program!A:A,program!F:F,"")</f>
        <v/>
      </c>
      <c r="O1311" s="22">
        <f>SUMIFS(sellout!N:N,sellout!G:G,Table1__4[[#This Row],[MAAN8]])</f>
        <v>50</v>
      </c>
      <c r="P1311" s="2" t="str">
        <f>IFERROR(Table1__4[[#This Row],[Actual]]/Table1__4[[#This Row],[Target]],"")</f>
        <v/>
      </c>
      <c r="Q1311" s="22" t="str">
        <f>IFERROR(IF(Table1__4[[#This Row],[Target]]&gt;0,Table1__4[[#This Row],[Target]]-Table1__4[[#This Row],[Actual]],""),"")</f>
        <v/>
      </c>
    </row>
    <row r="1312" spans="1:17" x14ac:dyDescent="0.75">
      <c r="A1312" s="22" t="s">
        <v>10</v>
      </c>
      <c r="B1312" s="22" t="s">
        <v>11</v>
      </c>
      <c r="C1312" s="22" t="s">
        <v>12</v>
      </c>
      <c r="D1312" s="22" t="s">
        <v>122</v>
      </c>
      <c r="E1312" s="22" t="s">
        <v>206</v>
      </c>
      <c r="F1312" s="22" t="s">
        <v>124</v>
      </c>
      <c r="G1312" s="22" t="s">
        <v>207</v>
      </c>
      <c r="H1312">
        <v>66112561</v>
      </c>
      <c r="I1312" s="22" t="s">
        <v>2176</v>
      </c>
      <c r="J1312" s="22" t="s">
        <v>2177</v>
      </c>
      <c r="K1312" s="22" t="str">
        <f>_xlfn.TEXTBEFORE(Table1__4[[#This Row],[ParentName]],"-")</f>
        <v>BD10</v>
      </c>
      <c r="L1312" s="22" t="str">
        <f>_xlfn.XLOOKUP(Table1__4[[#This Row],[MAAN8]],ASO!F:F,ASO!H:H,"")</f>
        <v>Grocery Store - Home Delivery</v>
      </c>
      <c r="M1312" s="22" t="str">
        <f>_xlfn.XLOOKUP(Table1__4[[#This Row],[MAAN8]],program!A:A,program!E:E,"")</f>
        <v/>
      </c>
      <c r="N1312" s="22" t="str">
        <f>_xlfn.XLOOKUP(Table1__4[[#This Row],[MAAN8]],program!A:A,program!F:F,"")</f>
        <v/>
      </c>
      <c r="O1312" s="22">
        <f>SUMIFS(sellout!N:N,sellout!G:G,Table1__4[[#This Row],[MAAN8]])</f>
        <v>290</v>
      </c>
      <c r="P1312" s="2" t="str">
        <f>IFERROR(Table1__4[[#This Row],[Actual]]/Table1__4[[#This Row],[Target]],"")</f>
        <v/>
      </c>
      <c r="Q1312" s="22" t="str">
        <f>IFERROR(IF(Table1__4[[#This Row],[Target]]&gt;0,Table1__4[[#This Row],[Target]]-Table1__4[[#This Row],[Actual]],""),"")</f>
        <v/>
      </c>
    </row>
    <row r="1313" spans="1:17" x14ac:dyDescent="0.75">
      <c r="A1313" s="22" t="s">
        <v>10</v>
      </c>
      <c r="B1313" s="22" t="s">
        <v>11</v>
      </c>
      <c r="C1313" s="22" t="s">
        <v>12</v>
      </c>
      <c r="D1313" s="22" t="s">
        <v>38</v>
      </c>
      <c r="E1313" s="22" t="s">
        <v>162</v>
      </c>
      <c r="F1313" s="22" t="s">
        <v>8024</v>
      </c>
      <c r="G1313" s="22" t="s">
        <v>163</v>
      </c>
      <c r="H1313">
        <v>66150183</v>
      </c>
      <c r="I1313" s="22" t="s">
        <v>2178</v>
      </c>
      <c r="J1313" s="22" t="s">
        <v>2179</v>
      </c>
      <c r="K1313" s="22" t="str">
        <f>_xlfn.TEXTBEFORE(Table1__4[[#This Row],[ParentName]],"-")</f>
        <v>BD16</v>
      </c>
      <c r="L1313" s="22" t="str">
        <f>_xlfn.XLOOKUP(Table1__4[[#This Row],[MAAN8]],ASO!F:F,ASO!H:H,"")</f>
        <v>Event Venue</v>
      </c>
      <c r="M1313" s="22" t="str">
        <f>_xlfn.XLOOKUP(Table1__4[[#This Row],[MAAN8]],program!A:A,program!E:E,"")</f>
        <v/>
      </c>
      <c r="N1313" s="22" t="str">
        <f>_xlfn.XLOOKUP(Table1__4[[#This Row],[MAAN8]],program!A:A,program!F:F,"")</f>
        <v/>
      </c>
      <c r="O1313" s="22">
        <f>SUMIFS(sellout!N:N,sellout!G:G,Table1__4[[#This Row],[MAAN8]])</f>
        <v>0</v>
      </c>
      <c r="P1313" s="2" t="str">
        <f>IFERROR(Table1__4[[#This Row],[Actual]]/Table1__4[[#This Row],[Target]],"")</f>
        <v/>
      </c>
      <c r="Q1313" s="22" t="str">
        <f>IFERROR(IF(Table1__4[[#This Row],[Target]]&gt;0,Table1__4[[#This Row],[Target]]-Table1__4[[#This Row],[Actual]],""),"")</f>
        <v/>
      </c>
    </row>
    <row r="1314" spans="1:17" x14ac:dyDescent="0.75">
      <c r="A1314" s="22" t="s">
        <v>10</v>
      </c>
      <c r="B1314" s="22" t="s">
        <v>11</v>
      </c>
      <c r="C1314" s="22" t="s">
        <v>12</v>
      </c>
      <c r="D1314" s="22" t="s">
        <v>122</v>
      </c>
      <c r="E1314" s="22" t="s">
        <v>252</v>
      </c>
      <c r="F1314" s="22" t="s">
        <v>25</v>
      </c>
      <c r="G1314" s="22" t="s">
        <v>253</v>
      </c>
      <c r="H1314">
        <v>66115811</v>
      </c>
      <c r="I1314" s="22" t="s">
        <v>8138</v>
      </c>
      <c r="J1314" s="22" t="s">
        <v>8139</v>
      </c>
      <c r="K1314" s="22" t="str">
        <f>_xlfn.TEXTBEFORE(Table1__4[[#This Row],[ParentName]],"-")</f>
        <v>BD10</v>
      </c>
      <c r="L1314" s="22" t="str">
        <f>_xlfn.XLOOKUP(Table1__4[[#This Row],[MAAN8]],ASO!F:F,ASO!H:H,"")</f>
        <v/>
      </c>
      <c r="M1314" s="22" t="str">
        <f>_xlfn.XLOOKUP(Table1__4[[#This Row],[MAAN8]],program!A:A,program!E:E,"")</f>
        <v/>
      </c>
      <c r="N1314" s="22" t="str">
        <f>_xlfn.XLOOKUP(Table1__4[[#This Row],[MAAN8]],program!A:A,program!F:F,"")</f>
        <v/>
      </c>
      <c r="O1314" s="22">
        <f>SUMIFS(sellout!N:N,sellout!G:G,Table1__4[[#This Row],[MAAN8]])</f>
        <v>0</v>
      </c>
      <c r="P1314" s="2" t="str">
        <f>IFERROR(Table1__4[[#This Row],[Actual]]/Table1__4[[#This Row],[Target]],"")</f>
        <v/>
      </c>
      <c r="Q1314" s="22" t="str">
        <f>IFERROR(IF(Table1__4[[#This Row],[Target]]&gt;0,Table1__4[[#This Row],[Target]]-Table1__4[[#This Row],[Actual]],""),"")</f>
        <v/>
      </c>
    </row>
    <row r="1315" spans="1:17" x14ac:dyDescent="0.75">
      <c r="A1315" s="22" t="s">
        <v>10</v>
      </c>
      <c r="B1315" s="22" t="s">
        <v>11</v>
      </c>
      <c r="C1315" s="22" t="s">
        <v>22</v>
      </c>
      <c r="D1315" s="22" t="s">
        <v>23</v>
      </c>
      <c r="E1315" s="22" t="s">
        <v>468</v>
      </c>
      <c r="F1315" s="22" t="s">
        <v>8024</v>
      </c>
      <c r="G1315" s="22" t="s">
        <v>469</v>
      </c>
      <c r="H1315">
        <v>66155349</v>
      </c>
      <c r="I1315" s="22" t="s">
        <v>7476</v>
      </c>
      <c r="J1315" s="22" t="s">
        <v>2181</v>
      </c>
      <c r="K1315" s="22" t="str">
        <f>_xlfn.TEXTBEFORE(Table1__4[[#This Row],[ParentName]],"-")</f>
        <v>BD12</v>
      </c>
      <c r="L1315" s="22" t="str">
        <f>_xlfn.XLOOKUP(Table1__4[[#This Row],[MAAN8]],ASO!F:F,ASO!H:H,"")</f>
        <v>Karaoke</v>
      </c>
      <c r="M1315" s="22" t="str">
        <f>_xlfn.XLOOKUP(Table1__4[[#This Row],[MAAN8]],program!A:A,program!E:E,"")</f>
        <v/>
      </c>
      <c r="N1315" s="22" t="str">
        <f>_xlfn.XLOOKUP(Table1__4[[#This Row],[MAAN8]],program!A:A,program!F:F,"")</f>
        <v/>
      </c>
      <c r="O1315" s="22">
        <f>SUMIFS(sellout!N:N,sellout!G:G,Table1__4[[#This Row],[MAAN8]])</f>
        <v>50</v>
      </c>
      <c r="P1315" s="2" t="str">
        <f>IFERROR(Table1__4[[#This Row],[Actual]]/Table1__4[[#This Row],[Target]],"")</f>
        <v/>
      </c>
      <c r="Q1315" s="22" t="str">
        <f>IFERROR(IF(Table1__4[[#This Row],[Target]]&gt;0,Table1__4[[#This Row],[Target]]-Table1__4[[#This Row],[Actual]],""),"")</f>
        <v/>
      </c>
    </row>
    <row r="1316" spans="1:17" x14ac:dyDescent="0.75">
      <c r="A1316" s="22" t="s">
        <v>10</v>
      </c>
      <c r="B1316" s="22" t="s">
        <v>11</v>
      </c>
      <c r="C1316" s="22" t="s">
        <v>12</v>
      </c>
      <c r="D1316" s="22" t="s">
        <v>13</v>
      </c>
      <c r="E1316" s="22" t="s">
        <v>14</v>
      </c>
      <c r="F1316" s="22" t="s">
        <v>8024</v>
      </c>
      <c r="G1316" s="22" t="s">
        <v>15</v>
      </c>
      <c r="H1316">
        <v>66111695</v>
      </c>
      <c r="I1316" s="22" t="s">
        <v>2182</v>
      </c>
      <c r="J1316" s="22" t="s">
        <v>17</v>
      </c>
      <c r="K1316" s="22" t="str">
        <f>_xlfn.TEXTBEFORE(Table1__4[[#This Row],[ParentName]],"-")</f>
        <v>BD8</v>
      </c>
      <c r="L1316" s="22" t="str">
        <f>_xlfn.XLOOKUP(Table1__4[[#This Row],[MAAN8]],ASO!F:F,ASO!H:H,"")</f>
        <v>Karaoke</v>
      </c>
      <c r="M1316" s="22" t="str">
        <f>_xlfn.XLOOKUP(Table1__4[[#This Row],[MAAN8]],program!A:A,program!E:E,"")</f>
        <v/>
      </c>
      <c r="N1316" s="22" t="str">
        <f>_xlfn.XLOOKUP(Table1__4[[#This Row],[MAAN8]],program!A:A,program!F:F,"")</f>
        <v/>
      </c>
      <c r="O1316" s="22">
        <f>SUMIFS(sellout!N:N,sellout!G:G,Table1__4[[#This Row],[MAAN8]])</f>
        <v>540</v>
      </c>
      <c r="P1316" s="2" t="str">
        <f>IFERROR(Table1__4[[#This Row],[Actual]]/Table1__4[[#This Row],[Target]],"")</f>
        <v/>
      </c>
      <c r="Q1316" s="22" t="str">
        <f>IFERROR(IF(Table1__4[[#This Row],[Target]]&gt;0,Table1__4[[#This Row],[Target]]-Table1__4[[#This Row],[Actual]],""),"")</f>
        <v/>
      </c>
    </row>
    <row r="1317" spans="1:17" x14ac:dyDescent="0.75">
      <c r="A1317" s="22" t="s">
        <v>10</v>
      </c>
      <c r="B1317" s="22" t="s">
        <v>11</v>
      </c>
      <c r="C1317" s="22" t="s">
        <v>12</v>
      </c>
      <c r="D1317" s="22" t="s">
        <v>122</v>
      </c>
      <c r="E1317" s="22" t="s">
        <v>162</v>
      </c>
      <c r="F1317" s="22" t="s">
        <v>8024</v>
      </c>
      <c r="G1317" s="22" t="s">
        <v>163</v>
      </c>
      <c r="H1317">
        <v>66113070</v>
      </c>
      <c r="I1317" s="22" t="s">
        <v>2183</v>
      </c>
      <c r="J1317" s="22" t="s">
        <v>2184</v>
      </c>
      <c r="K1317" s="22" t="str">
        <f>_xlfn.TEXTBEFORE(Table1__4[[#This Row],[ParentName]],"-")</f>
        <v>BD10</v>
      </c>
      <c r="L1317" s="22" t="str">
        <f>_xlfn.XLOOKUP(Table1__4[[#This Row],[MAAN8]],ASO!F:F,ASO!H:H,"")</f>
        <v>Karaoke</v>
      </c>
      <c r="M1317" s="22" t="str">
        <f>_xlfn.XLOOKUP(Table1__4[[#This Row],[MAAN8]],program!A:A,program!E:E,"")</f>
        <v/>
      </c>
      <c r="N1317" s="22" t="str">
        <f>_xlfn.XLOOKUP(Table1__4[[#This Row],[MAAN8]],program!A:A,program!F:F,"")</f>
        <v/>
      </c>
      <c r="O1317" s="22">
        <f>SUMIFS(sellout!N:N,sellout!G:G,Table1__4[[#This Row],[MAAN8]])</f>
        <v>0</v>
      </c>
      <c r="P1317" s="2" t="str">
        <f>IFERROR(Table1__4[[#This Row],[Actual]]/Table1__4[[#This Row],[Target]],"")</f>
        <v/>
      </c>
      <c r="Q1317" s="22" t="str">
        <f>IFERROR(IF(Table1__4[[#This Row],[Target]]&gt;0,Table1__4[[#This Row],[Target]]-Table1__4[[#This Row],[Actual]],""),"")</f>
        <v/>
      </c>
    </row>
    <row r="1318" spans="1:17" x14ac:dyDescent="0.75">
      <c r="A1318" s="22" t="s">
        <v>10</v>
      </c>
      <c r="B1318" s="22" t="s">
        <v>11</v>
      </c>
      <c r="C1318" s="22" t="s">
        <v>22</v>
      </c>
      <c r="D1318" s="22" t="s">
        <v>23</v>
      </c>
      <c r="E1318" s="22" t="s">
        <v>468</v>
      </c>
      <c r="F1318" s="22" t="s">
        <v>8024</v>
      </c>
      <c r="G1318" s="22" t="s">
        <v>469</v>
      </c>
      <c r="H1318">
        <v>66152280</v>
      </c>
      <c r="I1318" s="22" t="s">
        <v>2186</v>
      </c>
      <c r="J1318" s="22" t="s">
        <v>2187</v>
      </c>
      <c r="K1318" s="22" t="str">
        <f>_xlfn.TEXTBEFORE(Table1__4[[#This Row],[ParentName]],"-")</f>
        <v>BD12</v>
      </c>
      <c r="L1318" s="22" t="str">
        <f>_xlfn.XLOOKUP(Table1__4[[#This Row],[MAAN8]],ASO!F:F,ASO!H:H,"")</f>
        <v>Karaoke</v>
      </c>
      <c r="M1318" s="22" t="str">
        <f>_xlfn.XLOOKUP(Table1__4[[#This Row],[MAAN8]],program!A:A,program!E:E,"")</f>
        <v/>
      </c>
      <c r="N1318" s="22" t="str">
        <f>_xlfn.XLOOKUP(Table1__4[[#This Row],[MAAN8]],program!A:A,program!F:F,"")</f>
        <v/>
      </c>
      <c r="O1318" s="22">
        <f>SUMIFS(sellout!N:N,sellout!G:G,Table1__4[[#This Row],[MAAN8]])</f>
        <v>180</v>
      </c>
      <c r="P1318" s="2" t="str">
        <f>IFERROR(Table1__4[[#This Row],[Actual]]/Table1__4[[#This Row],[Target]],"")</f>
        <v/>
      </c>
      <c r="Q1318" s="22" t="str">
        <f>IFERROR(IF(Table1__4[[#This Row],[Target]]&gt;0,Table1__4[[#This Row],[Target]]-Table1__4[[#This Row],[Actual]],""),"")</f>
        <v/>
      </c>
    </row>
    <row r="1319" spans="1:17" x14ac:dyDescent="0.75">
      <c r="A1319" s="22" t="s">
        <v>10</v>
      </c>
      <c r="B1319" s="22" t="s">
        <v>11</v>
      </c>
      <c r="C1319" s="22" t="s">
        <v>12</v>
      </c>
      <c r="D1319" s="22" t="s">
        <v>54</v>
      </c>
      <c r="E1319" s="22" t="s">
        <v>14</v>
      </c>
      <c r="F1319" s="22" t="s">
        <v>8024</v>
      </c>
      <c r="G1319" s="22" t="s">
        <v>15</v>
      </c>
      <c r="H1319">
        <v>66106166</v>
      </c>
      <c r="I1319" s="22" t="s">
        <v>2189</v>
      </c>
      <c r="J1319" s="22" t="s">
        <v>2190</v>
      </c>
      <c r="K1319" s="22" t="str">
        <f>_xlfn.TEXTBEFORE(Table1__4[[#This Row],[ParentName]],"-")</f>
        <v>BD</v>
      </c>
      <c r="L1319" s="22" t="str">
        <f>_xlfn.XLOOKUP(Table1__4[[#This Row],[MAAN8]],ASO!F:F,ASO!H:H,"")</f>
        <v>Karaoke</v>
      </c>
      <c r="M1319" s="22" t="str">
        <f>_xlfn.XLOOKUP(Table1__4[[#This Row],[MAAN8]],program!A:A,program!E:E,"")</f>
        <v/>
      </c>
      <c r="N1319" s="22" t="str">
        <f>_xlfn.XLOOKUP(Table1__4[[#This Row],[MAAN8]],program!A:A,program!F:F,"")</f>
        <v/>
      </c>
      <c r="O1319" s="22">
        <f>SUMIFS(sellout!N:N,sellout!G:G,Table1__4[[#This Row],[MAAN8]])</f>
        <v>0</v>
      </c>
      <c r="P1319" s="2" t="str">
        <f>IFERROR(Table1__4[[#This Row],[Actual]]/Table1__4[[#This Row],[Target]],"")</f>
        <v/>
      </c>
      <c r="Q1319" s="22" t="str">
        <f>IFERROR(IF(Table1__4[[#This Row],[Target]]&gt;0,Table1__4[[#This Row],[Target]]-Table1__4[[#This Row],[Actual]],""),"")</f>
        <v/>
      </c>
    </row>
    <row r="1320" spans="1:17" x14ac:dyDescent="0.75">
      <c r="A1320" s="22" t="s">
        <v>10</v>
      </c>
      <c r="B1320" s="22" t="s">
        <v>11</v>
      </c>
      <c r="C1320" s="22" t="s">
        <v>12</v>
      </c>
      <c r="D1320" s="22" t="s">
        <v>122</v>
      </c>
      <c r="E1320" s="22" t="s">
        <v>162</v>
      </c>
      <c r="F1320" s="22" t="s">
        <v>8024</v>
      </c>
      <c r="G1320" s="22" t="s">
        <v>163</v>
      </c>
      <c r="H1320">
        <v>66104520</v>
      </c>
      <c r="I1320" s="22" t="s">
        <v>7291</v>
      </c>
      <c r="J1320" s="22" t="s">
        <v>7477</v>
      </c>
      <c r="K1320" s="22" t="str">
        <f>_xlfn.TEXTBEFORE(Table1__4[[#This Row],[ParentName]],"-")</f>
        <v>BD10</v>
      </c>
      <c r="L1320" s="22" t="str">
        <f>_xlfn.XLOOKUP(Table1__4[[#This Row],[MAAN8]],ASO!F:F,ASO!H:H,"")</f>
        <v>Premium Karaoke</v>
      </c>
      <c r="M1320" s="22" t="str">
        <f>_xlfn.XLOOKUP(Table1__4[[#This Row],[MAAN8]],program!A:A,program!E:E,"")</f>
        <v/>
      </c>
      <c r="N1320" s="22" t="str">
        <f>_xlfn.XLOOKUP(Table1__4[[#This Row],[MAAN8]],program!A:A,program!F:F,"")</f>
        <v/>
      </c>
      <c r="O1320" s="22">
        <f>SUMIFS(sellout!N:N,sellout!G:G,Table1__4[[#This Row],[MAAN8]])</f>
        <v>0</v>
      </c>
      <c r="P1320" s="2" t="str">
        <f>IFERROR(Table1__4[[#This Row],[Actual]]/Table1__4[[#This Row],[Target]],"")</f>
        <v/>
      </c>
      <c r="Q1320" s="22" t="str">
        <f>IFERROR(IF(Table1__4[[#This Row],[Target]]&gt;0,Table1__4[[#This Row],[Target]]-Table1__4[[#This Row],[Actual]],""),"")</f>
        <v/>
      </c>
    </row>
    <row r="1321" spans="1:17" x14ac:dyDescent="0.75">
      <c r="A1321" s="22" t="s">
        <v>10</v>
      </c>
      <c r="B1321" s="22" t="s">
        <v>11</v>
      </c>
      <c r="C1321" s="22" t="s">
        <v>12</v>
      </c>
      <c r="D1321" s="22" t="s">
        <v>54</v>
      </c>
      <c r="E1321" s="22" t="s">
        <v>14</v>
      </c>
      <c r="F1321" s="22" t="s">
        <v>8024</v>
      </c>
      <c r="G1321" s="22" t="s">
        <v>15</v>
      </c>
      <c r="H1321">
        <v>66113486</v>
      </c>
      <c r="I1321" s="22" t="s">
        <v>7297</v>
      </c>
      <c r="J1321" s="22" t="s">
        <v>7370</v>
      </c>
      <c r="K1321" s="22" t="str">
        <f>_xlfn.TEXTBEFORE(Table1__4[[#This Row],[ParentName]],"-")</f>
        <v>BD</v>
      </c>
      <c r="L1321" s="22" t="str">
        <f>_xlfn.XLOOKUP(Table1__4[[#This Row],[MAAN8]],ASO!F:F,ASO!H:H,"")</f>
        <v>Karaoke</v>
      </c>
      <c r="M1321" s="22" t="str">
        <f>_xlfn.XLOOKUP(Table1__4[[#This Row],[MAAN8]],program!A:A,program!E:E,"")</f>
        <v/>
      </c>
      <c r="N1321" s="22" t="str">
        <f>_xlfn.XLOOKUP(Table1__4[[#This Row],[MAAN8]],program!A:A,program!F:F,"")</f>
        <v/>
      </c>
      <c r="O1321" s="22">
        <f>SUMIFS(sellout!N:N,sellout!G:G,Table1__4[[#This Row],[MAAN8]])</f>
        <v>0</v>
      </c>
      <c r="P1321" s="2" t="str">
        <f>IFERROR(Table1__4[[#This Row],[Actual]]/Table1__4[[#This Row],[Target]],"")</f>
        <v/>
      </c>
      <c r="Q1321" s="22" t="str">
        <f>IFERROR(IF(Table1__4[[#This Row],[Target]]&gt;0,Table1__4[[#This Row],[Target]]-Table1__4[[#This Row],[Actual]],""),"")</f>
        <v/>
      </c>
    </row>
    <row r="1322" spans="1:17" x14ac:dyDescent="0.75">
      <c r="A1322" s="22" t="s">
        <v>10</v>
      </c>
      <c r="B1322" s="22" t="s">
        <v>11</v>
      </c>
      <c r="C1322" s="22" t="s">
        <v>22</v>
      </c>
      <c r="D1322" s="22" t="s">
        <v>180</v>
      </c>
      <c r="E1322" s="22" t="s">
        <v>468</v>
      </c>
      <c r="F1322" s="22" t="s">
        <v>8024</v>
      </c>
      <c r="G1322" s="22" t="s">
        <v>469</v>
      </c>
      <c r="H1322">
        <v>66115669</v>
      </c>
      <c r="I1322" s="22" t="s">
        <v>7809</v>
      </c>
      <c r="J1322" s="22" t="s">
        <v>7810</v>
      </c>
      <c r="K1322" s="22" t="str">
        <f>_xlfn.TEXTBEFORE(Table1__4[[#This Row],[ParentName]],"-")</f>
        <v>BD14</v>
      </c>
      <c r="L1322" s="22" t="str">
        <f>_xlfn.XLOOKUP(Table1__4[[#This Row],[MAAN8]],ASO!F:F,ASO!H:H,"")</f>
        <v/>
      </c>
      <c r="M1322" s="22" t="str">
        <f>_xlfn.XLOOKUP(Table1__4[[#This Row],[MAAN8]],program!A:A,program!E:E,"")</f>
        <v/>
      </c>
      <c r="N1322" s="22" t="str">
        <f>_xlfn.XLOOKUP(Table1__4[[#This Row],[MAAN8]],program!A:A,program!F:F,"")</f>
        <v/>
      </c>
      <c r="O1322" s="22">
        <f>SUMIFS(sellout!N:N,sellout!G:G,Table1__4[[#This Row],[MAAN8]])</f>
        <v>120</v>
      </c>
      <c r="P1322" s="2" t="str">
        <f>IFERROR(Table1__4[[#This Row],[Actual]]/Table1__4[[#This Row],[Target]],"")</f>
        <v/>
      </c>
      <c r="Q1322" s="22" t="str">
        <f>IFERROR(IF(Table1__4[[#This Row],[Target]]&gt;0,Table1__4[[#This Row],[Target]]-Table1__4[[#This Row],[Actual]],""),"")</f>
        <v/>
      </c>
    </row>
    <row r="1323" spans="1:17" x14ac:dyDescent="0.75">
      <c r="A1323" s="22" t="s">
        <v>10</v>
      </c>
      <c r="B1323" s="22" t="s">
        <v>11</v>
      </c>
      <c r="C1323" s="22" t="s">
        <v>22</v>
      </c>
      <c r="D1323" s="22" t="s">
        <v>23</v>
      </c>
      <c r="E1323" s="22" t="s">
        <v>468</v>
      </c>
      <c r="F1323" s="22" t="s">
        <v>8024</v>
      </c>
      <c r="G1323" s="22" t="s">
        <v>469</v>
      </c>
      <c r="H1323">
        <v>66104195</v>
      </c>
      <c r="I1323" s="22" t="s">
        <v>7478</v>
      </c>
      <c r="J1323" s="22" t="s">
        <v>7479</v>
      </c>
      <c r="K1323" s="22" t="str">
        <f>_xlfn.TEXTBEFORE(Table1__4[[#This Row],[ParentName]],"-")</f>
        <v>BD12</v>
      </c>
      <c r="L1323" s="22" t="str">
        <f>_xlfn.XLOOKUP(Table1__4[[#This Row],[MAAN8]],ASO!F:F,ASO!H:H,"")</f>
        <v/>
      </c>
      <c r="M1323" s="22" t="str">
        <f>_xlfn.XLOOKUP(Table1__4[[#This Row],[MAAN8]],program!A:A,program!E:E,"")</f>
        <v/>
      </c>
      <c r="N1323" s="22" t="str">
        <f>_xlfn.XLOOKUP(Table1__4[[#This Row],[MAAN8]],program!A:A,program!F:F,"")</f>
        <v/>
      </c>
      <c r="O1323" s="22">
        <f>SUMIFS(sellout!N:N,sellout!G:G,Table1__4[[#This Row],[MAAN8]])</f>
        <v>80</v>
      </c>
      <c r="P1323" s="2" t="str">
        <f>IFERROR(Table1__4[[#This Row],[Actual]]/Table1__4[[#This Row],[Target]],"")</f>
        <v/>
      </c>
      <c r="Q1323" s="22" t="str">
        <f>IFERROR(IF(Table1__4[[#This Row],[Target]]&gt;0,Table1__4[[#This Row],[Target]]-Table1__4[[#This Row],[Actual]],""),"")</f>
        <v/>
      </c>
    </row>
    <row r="1324" spans="1:17" x14ac:dyDescent="0.75">
      <c r="A1324" s="22" t="s">
        <v>10</v>
      </c>
      <c r="B1324" s="22" t="s">
        <v>11</v>
      </c>
      <c r="C1324" s="22" t="s">
        <v>46</v>
      </c>
      <c r="D1324" s="22" t="s">
        <v>76</v>
      </c>
      <c r="E1324" s="22" t="s">
        <v>5358</v>
      </c>
      <c r="F1324" s="22" t="s">
        <v>8140</v>
      </c>
      <c r="G1324" s="22" t="s">
        <v>8141</v>
      </c>
      <c r="H1324">
        <v>65038733</v>
      </c>
      <c r="I1324" s="22" t="s">
        <v>7480</v>
      </c>
      <c r="J1324" s="22" t="s">
        <v>4317</v>
      </c>
      <c r="K1324" s="22" t="str">
        <f>_xlfn.TEXTBEFORE(Table1__4[[#This Row],[ParentName]],"-")</f>
        <v>PC</v>
      </c>
      <c r="L1324" s="22" t="str">
        <f>_xlfn.XLOOKUP(Table1__4[[#This Row],[MAAN8]],ASO!F:F,ASO!H:H,"")</f>
        <v/>
      </c>
      <c r="M1324" s="22" t="str">
        <f>_xlfn.XLOOKUP(Table1__4[[#This Row],[MAAN8]],program!A:A,program!E:E,"")</f>
        <v/>
      </c>
      <c r="N1324" s="22" t="str">
        <f>_xlfn.XLOOKUP(Table1__4[[#This Row],[MAAN8]],program!A:A,program!F:F,"")</f>
        <v/>
      </c>
      <c r="O1324" s="22">
        <f>SUMIFS(sellout!N:N,sellout!G:G,Table1__4[[#This Row],[MAAN8]])</f>
        <v>0</v>
      </c>
      <c r="P1324" s="2" t="str">
        <f>IFERROR(Table1__4[[#This Row],[Actual]]/Table1__4[[#This Row],[Target]],"")</f>
        <v/>
      </c>
      <c r="Q1324" s="22" t="str">
        <f>IFERROR(IF(Table1__4[[#This Row],[Target]]&gt;0,Table1__4[[#This Row],[Target]]-Table1__4[[#This Row],[Actual]],""),"")</f>
        <v/>
      </c>
    </row>
    <row r="1325" spans="1:17" x14ac:dyDescent="0.75">
      <c r="A1325" s="22" t="s">
        <v>10</v>
      </c>
      <c r="B1325" s="22" t="s">
        <v>11</v>
      </c>
      <c r="C1325" s="22" t="s">
        <v>22</v>
      </c>
      <c r="D1325" s="22" t="s">
        <v>23</v>
      </c>
      <c r="E1325" s="22" t="s">
        <v>468</v>
      </c>
      <c r="F1325" s="22" t="s">
        <v>8024</v>
      </c>
      <c r="G1325" s="22" t="s">
        <v>469</v>
      </c>
      <c r="H1325">
        <v>66112788</v>
      </c>
      <c r="I1325" s="22" t="s">
        <v>2191</v>
      </c>
      <c r="J1325" s="22" t="s">
        <v>2192</v>
      </c>
      <c r="K1325" s="22" t="str">
        <f>_xlfn.TEXTBEFORE(Table1__4[[#This Row],[ParentName]],"-")</f>
        <v>BD12</v>
      </c>
      <c r="L1325" s="22" t="str">
        <f>_xlfn.XLOOKUP(Table1__4[[#This Row],[MAAN8]],ASO!F:F,ASO!H:H,"")</f>
        <v>Karaoke</v>
      </c>
      <c r="M1325" s="22" t="str">
        <f>_xlfn.XLOOKUP(Table1__4[[#This Row],[MAAN8]],program!A:A,program!E:E,"")</f>
        <v/>
      </c>
      <c r="N1325" s="22" t="str">
        <f>_xlfn.XLOOKUP(Table1__4[[#This Row],[MAAN8]],program!A:A,program!F:F,"")</f>
        <v/>
      </c>
      <c r="O1325" s="22">
        <f>SUMIFS(sellout!N:N,sellout!G:G,Table1__4[[#This Row],[MAAN8]])</f>
        <v>270</v>
      </c>
      <c r="P1325" s="2" t="str">
        <f>IFERROR(Table1__4[[#This Row],[Actual]]/Table1__4[[#This Row],[Target]],"")</f>
        <v/>
      </c>
      <c r="Q1325" s="22" t="str">
        <f>IFERROR(IF(Table1__4[[#This Row],[Target]]&gt;0,Table1__4[[#This Row],[Target]]-Table1__4[[#This Row],[Actual]],""),"")</f>
        <v/>
      </c>
    </row>
    <row r="1326" spans="1:17" x14ac:dyDescent="0.75">
      <c r="A1326" s="22" t="s">
        <v>10</v>
      </c>
      <c r="B1326" s="22" t="s">
        <v>11</v>
      </c>
      <c r="C1326" s="22" t="s">
        <v>22</v>
      </c>
      <c r="D1326" s="22" t="s">
        <v>23</v>
      </c>
      <c r="E1326" s="22" t="s">
        <v>468</v>
      </c>
      <c r="F1326" s="22" t="s">
        <v>8024</v>
      </c>
      <c r="G1326" s="22" t="s">
        <v>469</v>
      </c>
      <c r="H1326">
        <v>66115055</v>
      </c>
      <c r="I1326" s="22" t="s">
        <v>7298</v>
      </c>
      <c r="J1326" s="22" t="s">
        <v>7356</v>
      </c>
      <c r="K1326" s="22" t="str">
        <f>_xlfn.TEXTBEFORE(Table1__4[[#This Row],[ParentName]],"-")</f>
        <v>BD12</v>
      </c>
      <c r="L1326" s="22" t="str">
        <f>_xlfn.XLOOKUP(Table1__4[[#This Row],[MAAN8]],ASO!F:F,ASO!H:H,"")</f>
        <v>Karaoke</v>
      </c>
      <c r="M1326" s="22" t="str">
        <f>_xlfn.XLOOKUP(Table1__4[[#This Row],[MAAN8]],program!A:A,program!E:E,"")</f>
        <v/>
      </c>
      <c r="N1326" s="22" t="str">
        <f>_xlfn.XLOOKUP(Table1__4[[#This Row],[MAAN8]],program!A:A,program!F:F,"")</f>
        <v/>
      </c>
      <c r="O1326" s="22">
        <f>SUMIFS(sellout!N:N,sellout!G:G,Table1__4[[#This Row],[MAAN8]])</f>
        <v>0</v>
      </c>
      <c r="P1326" s="2" t="str">
        <f>IFERROR(Table1__4[[#This Row],[Actual]]/Table1__4[[#This Row],[Target]],"")</f>
        <v/>
      </c>
      <c r="Q1326" s="22" t="str">
        <f>IFERROR(IF(Table1__4[[#This Row],[Target]]&gt;0,Table1__4[[#This Row],[Target]]-Table1__4[[#This Row],[Actual]],""),"")</f>
        <v/>
      </c>
    </row>
    <row r="1327" spans="1:17" x14ac:dyDescent="0.75">
      <c r="A1327" s="22" t="s">
        <v>10</v>
      </c>
      <c r="B1327" s="22" t="s">
        <v>11</v>
      </c>
      <c r="C1327" s="22" t="s">
        <v>22</v>
      </c>
      <c r="D1327" s="22" t="s">
        <v>23</v>
      </c>
      <c r="E1327" s="22" t="s">
        <v>468</v>
      </c>
      <c r="F1327" s="22" t="s">
        <v>8024</v>
      </c>
      <c r="G1327" s="22" t="s">
        <v>469</v>
      </c>
      <c r="H1327">
        <v>66151858</v>
      </c>
      <c r="I1327" s="22" t="s">
        <v>2193</v>
      </c>
      <c r="J1327" s="22" t="s">
        <v>1988</v>
      </c>
      <c r="K1327" s="22" t="str">
        <f>_xlfn.TEXTBEFORE(Table1__4[[#This Row],[ParentName]],"-")</f>
        <v>BD12</v>
      </c>
      <c r="L1327" s="22" t="str">
        <f>_xlfn.XLOOKUP(Table1__4[[#This Row],[MAAN8]],ASO!F:F,ASO!H:H,"")</f>
        <v>Karaoke</v>
      </c>
      <c r="M1327" s="22" t="str">
        <f>_xlfn.XLOOKUP(Table1__4[[#This Row],[MAAN8]],program!A:A,program!E:E,"")</f>
        <v/>
      </c>
      <c r="N1327" s="22" t="str">
        <f>_xlfn.XLOOKUP(Table1__4[[#This Row],[MAAN8]],program!A:A,program!F:F,"")</f>
        <v/>
      </c>
      <c r="O1327" s="22">
        <f>SUMIFS(sellout!N:N,sellout!G:G,Table1__4[[#This Row],[MAAN8]])</f>
        <v>299</v>
      </c>
      <c r="P1327" s="2" t="str">
        <f>IFERROR(Table1__4[[#This Row],[Actual]]/Table1__4[[#This Row],[Target]],"")</f>
        <v/>
      </c>
      <c r="Q1327" s="22" t="str">
        <f>IFERROR(IF(Table1__4[[#This Row],[Target]]&gt;0,Table1__4[[#This Row],[Target]]-Table1__4[[#This Row],[Actual]],""),"")</f>
        <v/>
      </c>
    </row>
    <row r="1328" spans="1:17" x14ac:dyDescent="0.75">
      <c r="A1328" s="22" t="s">
        <v>10</v>
      </c>
      <c r="B1328" s="22" t="s">
        <v>11</v>
      </c>
      <c r="C1328" s="22" t="s">
        <v>22</v>
      </c>
      <c r="D1328" s="22" t="s">
        <v>23</v>
      </c>
      <c r="E1328" s="22" t="s">
        <v>468</v>
      </c>
      <c r="F1328" s="22" t="s">
        <v>8024</v>
      </c>
      <c r="G1328" s="22" t="s">
        <v>469</v>
      </c>
      <c r="H1328">
        <v>66115603</v>
      </c>
      <c r="I1328" s="22" t="s">
        <v>7357</v>
      </c>
      <c r="J1328" s="22" t="s">
        <v>7358</v>
      </c>
      <c r="K1328" s="22" t="str">
        <f>_xlfn.TEXTBEFORE(Table1__4[[#This Row],[ParentName]],"-")</f>
        <v>BD12</v>
      </c>
      <c r="L1328" s="22" t="str">
        <f>_xlfn.XLOOKUP(Table1__4[[#This Row],[MAAN8]],ASO!F:F,ASO!H:H,"")</f>
        <v/>
      </c>
      <c r="M1328" s="22" t="str">
        <f>_xlfn.XLOOKUP(Table1__4[[#This Row],[MAAN8]],program!A:A,program!E:E,"")</f>
        <v/>
      </c>
      <c r="N1328" s="22" t="str">
        <f>_xlfn.XLOOKUP(Table1__4[[#This Row],[MAAN8]],program!A:A,program!F:F,"")</f>
        <v/>
      </c>
      <c r="O1328" s="22">
        <f>SUMIFS(sellout!N:N,sellout!G:G,Table1__4[[#This Row],[MAAN8]])</f>
        <v>80</v>
      </c>
      <c r="P1328" s="2" t="str">
        <f>IFERROR(Table1__4[[#This Row],[Actual]]/Table1__4[[#This Row],[Target]],"")</f>
        <v/>
      </c>
      <c r="Q1328" s="22" t="str">
        <f>IFERROR(IF(Table1__4[[#This Row],[Target]]&gt;0,Table1__4[[#This Row],[Target]]-Table1__4[[#This Row],[Actual]],""),"")</f>
        <v/>
      </c>
    </row>
    <row r="1329" spans="1:17" x14ac:dyDescent="0.75">
      <c r="A1329" s="22" t="s">
        <v>10</v>
      </c>
      <c r="B1329" s="22" t="s">
        <v>11</v>
      </c>
      <c r="C1329" s="22" t="s">
        <v>12</v>
      </c>
      <c r="D1329" s="22" t="s">
        <v>54</v>
      </c>
      <c r="E1329" s="22" t="s">
        <v>14</v>
      </c>
      <c r="F1329" s="22" t="s">
        <v>8024</v>
      </c>
      <c r="G1329" s="22" t="s">
        <v>15</v>
      </c>
      <c r="H1329">
        <v>66114821</v>
      </c>
      <c r="I1329" s="22" t="s">
        <v>5452</v>
      </c>
      <c r="J1329" s="22" t="s">
        <v>7362</v>
      </c>
      <c r="K1329" s="22" t="str">
        <f>_xlfn.TEXTBEFORE(Table1__4[[#This Row],[ParentName]],"-")</f>
        <v>BD</v>
      </c>
      <c r="L1329" s="22" t="str">
        <f>_xlfn.XLOOKUP(Table1__4[[#This Row],[MAAN8]],ASO!F:F,ASO!H:H,"")</f>
        <v>Karaoke</v>
      </c>
      <c r="M1329" s="22" t="str">
        <f>_xlfn.XLOOKUP(Table1__4[[#This Row],[MAAN8]],program!A:A,program!E:E,"")</f>
        <v/>
      </c>
      <c r="N1329" s="22" t="str">
        <f>_xlfn.XLOOKUP(Table1__4[[#This Row],[MAAN8]],program!A:A,program!F:F,"")</f>
        <v/>
      </c>
      <c r="O1329" s="22">
        <f>SUMIFS(sellout!N:N,sellout!G:G,Table1__4[[#This Row],[MAAN8]])</f>
        <v>50</v>
      </c>
      <c r="P1329" s="2" t="str">
        <f>IFERROR(Table1__4[[#This Row],[Actual]]/Table1__4[[#This Row],[Target]],"")</f>
        <v/>
      </c>
      <c r="Q1329" s="22" t="str">
        <f>IFERROR(IF(Table1__4[[#This Row],[Target]]&gt;0,Table1__4[[#This Row],[Target]]-Table1__4[[#This Row],[Actual]],""),"")</f>
        <v/>
      </c>
    </row>
    <row r="1330" spans="1:17" x14ac:dyDescent="0.75">
      <c r="A1330" s="22" t="s">
        <v>10</v>
      </c>
      <c r="B1330" s="22" t="s">
        <v>11</v>
      </c>
      <c r="C1330" s="22" t="s">
        <v>12</v>
      </c>
      <c r="D1330" s="22" t="s">
        <v>38</v>
      </c>
      <c r="E1330" s="22" t="s">
        <v>162</v>
      </c>
      <c r="F1330" s="22" t="s">
        <v>8024</v>
      </c>
      <c r="G1330" s="22" t="s">
        <v>163</v>
      </c>
      <c r="H1330">
        <v>66101719</v>
      </c>
      <c r="I1330" s="22" t="s">
        <v>2194</v>
      </c>
      <c r="J1330" s="22" t="s">
        <v>322</v>
      </c>
      <c r="K1330" s="22" t="str">
        <f>_xlfn.TEXTBEFORE(Table1__4[[#This Row],[ParentName]],"-")</f>
        <v>BD16</v>
      </c>
      <c r="L1330" s="22" t="str">
        <f>_xlfn.XLOOKUP(Table1__4[[#This Row],[MAAN8]],ASO!F:F,ASO!H:H,"")</f>
        <v>Karaoke</v>
      </c>
      <c r="M1330" s="22" t="str">
        <f>_xlfn.XLOOKUP(Table1__4[[#This Row],[MAAN8]],program!A:A,program!E:E,"")</f>
        <v/>
      </c>
      <c r="N1330" s="22" t="str">
        <f>_xlfn.XLOOKUP(Table1__4[[#This Row],[MAAN8]],program!A:A,program!F:F,"")</f>
        <v/>
      </c>
      <c r="O1330" s="22">
        <f>SUMIFS(sellout!N:N,sellout!G:G,Table1__4[[#This Row],[MAAN8]])</f>
        <v>230</v>
      </c>
      <c r="P1330" s="2" t="str">
        <f>IFERROR(Table1__4[[#This Row],[Actual]]/Table1__4[[#This Row],[Target]],"")</f>
        <v/>
      </c>
      <c r="Q1330" s="22" t="str">
        <f>IFERROR(IF(Table1__4[[#This Row],[Target]]&gt;0,Table1__4[[#This Row],[Target]]-Table1__4[[#This Row],[Actual]],""),"")</f>
        <v/>
      </c>
    </row>
    <row r="1331" spans="1:17" x14ac:dyDescent="0.75">
      <c r="A1331" s="22" t="s">
        <v>10</v>
      </c>
      <c r="B1331" s="22" t="s">
        <v>11</v>
      </c>
      <c r="C1331" s="22" t="s">
        <v>12</v>
      </c>
      <c r="D1331" s="22" t="s">
        <v>13</v>
      </c>
      <c r="E1331" s="22" t="s">
        <v>14</v>
      </c>
      <c r="F1331" s="22" t="s">
        <v>8024</v>
      </c>
      <c r="G1331" s="22" t="s">
        <v>15</v>
      </c>
      <c r="H1331">
        <v>66113310</v>
      </c>
      <c r="I1331" s="22" t="s">
        <v>2195</v>
      </c>
      <c r="J1331" s="22" t="s">
        <v>2196</v>
      </c>
      <c r="K1331" s="22" t="str">
        <f>_xlfn.TEXTBEFORE(Table1__4[[#This Row],[ParentName]],"-")</f>
        <v>BD8</v>
      </c>
      <c r="L1331" s="22" t="str">
        <f>_xlfn.XLOOKUP(Table1__4[[#This Row],[MAAN8]],ASO!F:F,ASO!H:H,"")</f>
        <v>Karaoke</v>
      </c>
      <c r="M1331" s="22" t="str">
        <f>_xlfn.XLOOKUP(Table1__4[[#This Row],[MAAN8]],program!A:A,program!E:E,"")</f>
        <v/>
      </c>
      <c r="N1331" s="22" t="str">
        <f>_xlfn.XLOOKUP(Table1__4[[#This Row],[MAAN8]],program!A:A,program!F:F,"")</f>
        <v/>
      </c>
      <c r="O1331" s="22">
        <f>SUMIFS(sellout!N:N,sellout!G:G,Table1__4[[#This Row],[MAAN8]])</f>
        <v>0</v>
      </c>
      <c r="P1331" s="2" t="str">
        <f>IFERROR(Table1__4[[#This Row],[Actual]]/Table1__4[[#This Row],[Target]],"")</f>
        <v/>
      </c>
      <c r="Q1331" s="22" t="str">
        <f>IFERROR(IF(Table1__4[[#This Row],[Target]]&gt;0,Table1__4[[#This Row],[Target]]-Table1__4[[#This Row],[Actual]],""),"")</f>
        <v/>
      </c>
    </row>
    <row r="1332" spans="1:17" x14ac:dyDescent="0.75">
      <c r="A1332" s="22" t="s">
        <v>10</v>
      </c>
      <c r="B1332" s="22" t="s">
        <v>11</v>
      </c>
      <c r="C1332" s="22" t="s">
        <v>22</v>
      </c>
      <c r="D1332" s="22" t="s">
        <v>23</v>
      </c>
      <c r="E1332" s="22" t="s">
        <v>468</v>
      </c>
      <c r="F1332" s="22" t="s">
        <v>8024</v>
      </c>
      <c r="G1332" s="22" t="s">
        <v>469</v>
      </c>
      <c r="H1332">
        <v>66114843</v>
      </c>
      <c r="I1332" s="22" t="s">
        <v>5433</v>
      </c>
      <c r="J1332" s="22" t="s">
        <v>7355</v>
      </c>
      <c r="K1332" s="22" t="str">
        <f>_xlfn.TEXTBEFORE(Table1__4[[#This Row],[ParentName]],"-")</f>
        <v>BD12</v>
      </c>
      <c r="L1332" s="22" t="str">
        <f>_xlfn.XLOOKUP(Table1__4[[#This Row],[MAAN8]],ASO!F:F,ASO!H:H,"")</f>
        <v>Karaoke</v>
      </c>
      <c r="M1332" s="22" t="str">
        <f>_xlfn.XLOOKUP(Table1__4[[#This Row],[MAAN8]],program!A:A,program!E:E,"")</f>
        <v/>
      </c>
      <c r="N1332" s="22" t="str">
        <f>_xlfn.XLOOKUP(Table1__4[[#This Row],[MAAN8]],program!A:A,program!F:F,"")</f>
        <v/>
      </c>
      <c r="O1332" s="22">
        <f>SUMIFS(sellout!N:N,sellout!G:G,Table1__4[[#This Row],[MAAN8]])</f>
        <v>118</v>
      </c>
      <c r="P1332" s="2" t="str">
        <f>IFERROR(Table1__4[[#This Row],[Actual]]/Table1__4[[#This Row],[Target]],"")</f>
        <v/>
      </c>
      <c r="Q1332" s="22" t="str">
        <f>IFERROR(IF(Table1__4[[#This Row],[Target]]&gt;0,Table1__4[[#This Row],[Target]]-Table1__4[[#This Row],[Actual]],""),"")</f>
        <v/>
      </c>
    </row>
    <row r="1333" spans="1:17" x14ac:dyDescent="0.75">
      <c r="A1333" s="22" t="s">
        <v>10</v>
      </c>
      <c r="B1333" s="22" t="s">
        <v>11</v>
      </c>
      <c r="C1333" s="22" t="s">
        <v>12</v>
      </c>
      <c r="D1333" s="22" t="s">
        <v>122</v>
      </c>
      <c r="E1333" s="22" t="s">
        <v>162</v>
      </c>
      <c r="F1333" s="22" t="s">
        <v>8024</v>
      </c>
      <c r="G1333" s="22" t="s">
        <v>163</v>
      </c>
      <c r="H1333">
        <v>66113082</v>
      </c>
      <c r="I1333" s="22" t="s">
        <v>8142</v>
      </c>
      <c r="J1333" s="22" t="s">
        <v>8143</v>
      </c>
      <c r="K1333" s="22" t="str">
        <f>_xlfn.TEXTBEFORE(Table1__4[[#This Row],[ParentName]],"-")</f>
        <v>BD10</v>
      </c>
      <c r="L1333" s="22" t="str">
        <f>_xlfn.XLOOKUP(Table1__4[[#This Row],[MAAN8]],ASO!F:F,ASO!H:H,"")</f>
        <v/>
      </c>
      <c r="M1333" s="22" t="str">
        <f>_xlfn.XLOOKUP(Table1__4[[#This Row],[MAAN8]],program!A:A,program!E:E,"")</f>
        <v/>
      </c>
      <c r="N1333" s="22" t="str">
        <f>_xlfn.XLOOKUP(Table1__4[[#This Row],[MAAN8]],program!A:A,program!F:F,"")</f>
        <v/>
      </c>
      <c r="O1333" s="22">
        <f>SUMIFS(sellout!N:N,sellout!G:G,Table1__4[[#This Row],[MAAN8]])</f>
        <v>0</v>
      </c>
      <c r="P1333" s="2" t="str">
        <f>IFERROR(Table1__4[[#This Row],[Actual]]/Table1__4[[#This Row],[Target]],"")</f>
        <v/>
      </c>
      <c r="Q1333" s="22" t="str">
        <f>IFERROR(IF(Table1__4[[#This Row],[Target]]&gt;0,Table1__4[[#This Row],[Target]]-Table1__4[[#This Row],[Actual]],""),"")</f>
        <v/>
      </c>
    </row>
    <row r="1334" spans="1:17" x14ac:dyDescent="0.75">
      <c r="A1334" s="22" t="s">
        <v>10</v>
      </c>
      <c r="B1334" s="22" t="s">
        <v>11</v>
      </c>
      <c r="C1334" s="22" t="s">
        <v>22</v>
      </c>
      <c r="D1334" s="22" t="s">
        <v>23</v>
      </c>
      <c r="E1334" s="22" t="s">
        <v>468</v>
      </c>
      <c r="F1334" s="22" t="s">
        <v>8024</v>
      </c>
      <c r="G1334" s="22" t="s">
        <v>469</v>
      </c>
      <c r="H1334">
        <v>66113841</v>
      </c>
      <c r="I1334" s="22" t="s">
        <v>2197</v>
      </c>
      <c r="J1334" s="22" t="s">
        <v>2198</v>
      </c>
      <c r="K1334" s="22" t="str">
        <f>_xlfn.TEXTBEFORE(Table1__4[[#This Row],[ParentName]],"-")</f>
        <v>BD12</v>
      </c>
      <c r="L1334" s="22" t="str">
        <f>_xlfn.XLOOKUP(Table1__4[[#This Row],[MAAN8]],ASO!F:F,ASO!H:H,"")</f>
        <v>Karaoke</v>
      </c>
      <c r="M1334" s="22" t="str">
        <f>_xlfn.XLOOKUP(Table1__4[[#This Row],[MAAN8]],program!A:A,program!E:E,"")</f>
        <v/>
      </c>
      <c r="N1334" s="22" t="str">
        <f>_xlfn.XLOOKUP(Table1__4[[#This Row],[MAAN8]],program!A:A,program!F:F,"")</f>
        <v/>
      </c>
      <c r="O1334" s="22">
        <f>SUMIFS(sellout!N:N,sellout!G:G,Table1__4[[#This Row],[MAAN8]])</f>
        <v>0</v>
      </c>
      <c r="P1334" s="2" t="str">
        <f>IFERROR(Table1__4[[#This Row],[Actual]]/Table1__4[[#This Row],[Target]],"")</f>
        <v/>
      </c>
      <c r="Q1334" s="22" t="str">
        <f>IFERROR(IF(Table1__4[[#This Row],[Target]]&gt;0,Table1__4[[#This Row],[Target]]-Table1__4[[#This Row],[Actual]],""),"")</f>
        <v/>
      </c>
    </row>
    <row r="1335" spans="1:17" x14ac:dyDescent="0.75">
      <c r="A1335" s="22" t="s">
        <v>10</v>
      </c>
      <c r="B1335" s="22" t="s">
        <v>11</v>
      </c>
      <c r="C1335" s="22" t="s">
        <v>22</v>
      </c>
      <c r="D1335" s="22" t="s">
        <v>23</v>
      </c>
      <c r="E1335" s="22" t="s">
        <v>468</v>
      </c>
      <c r="F1335" s="22" t="s">
        <v>8024</v>
      </c>
      <c r="G1335" s="22" t="s">
        <v>469</v>
      </c>
      <c r="H1335">
        <v>66151411</v>
      </c>
      <c r="I1335" s="22" t="s">
        <v>2199</v>
      </c>
      <c r="J1335" s="22" t="s">
        <v>2200</v>
      </c>
      <c r="K1335" s="22" t="str">
        <f>_xlfn.TEXTBEFORE(Table1__4[[#This Row],[ParentName]],"-")</f>
        <v>BD12</v>
      </c>
      <c r="L1335" s="22" t="str">
        <f>_xlfn.XLOOKUP(Table1__4[[#This Row],[MAAN8]],ASO!F:F,ASO!H:H,"")</f>
        <v>Karaoke</v>
      </c>
      <c r="M1335" s="22" t="str">
        <f>_xlfn.XLOOKUP(Table1__4[[#This Row],[MAAN8]],program!A:A,program!E:E,"")</f>
        <v/>
      </c>
      <c r="N1335" s="22" t="str">
        <f>_xlfn.XLOOKUP(Table1__4[[#This Row],[MAAN8]],program!A:A,program!F:F,"")</f>
        <v/>
      </c>
      <c r="O1335" s="22">
        <f>SUMIFS(sellout!N:N,sellout!G:G,Table1__4[[#This Row],[MAAN8]])</f>
        <v>80</v>
      </c>
      <c r="P1335" s="2" t="str">
        <f>IFERROR(Table1__4[[#This Row],[Actual]]/Table1__4[[#This Row],[Target]],"")</f>
        <v/>
      </c>
      <c r="Q1335" s="22" t="str">
        <f>IFERROR(IF(Table1__4[[#This Row],[Target]]&gt;0,Table1__4[[#This Row],[Target]]-Table1__4[[#This Row],[Actual]],""),"")</f>
        <v/>
      </c>
    </row>
    <row r="1336" spans="1:17" x14ac:dyDescent="0.75">
      <c r="A1336" s="22" t="s">
        <v>10</v>
      </c>
      <c r="B1336" s="22" t="s">
        <v>11</v>
      </c>
      <c r="C1336" s="22" t="s">
        <v>12</v>
      </c>
      <c r="D1336" s="22" t="s">
        <v>13</v>
      </c>
      <c r="E1336" s="22" t="s">
        <v>14</v>
      </c>
      <c r="F1336" s="22" t="s">
        <v>8024</v>
      </c>
      <c r="G1336" s="22" t="s">
        <v>15</v>
      </c>
      <c r="H1336">
        <v>66112754</v>
      </c>
      <c r="I1336" s="22" t="s">
        <v>2201</v>
      </c>
      <c r="J1336" s="22" t="s">
        <v>2202</v>
      </c>
      <c r="K1336" s="22" t="str">
        <f>_xlfn.TEXTBEFORE(Table1__4[[#This Row],[ParentName]],"-")</f>
        <v>BD8</v>
      </c>
      <c r="L1336" s="22" t="str">
        <f>_xlfn.XLOOKUP(Table1__4[[#This Row],[MAAN8]],ASO!F:F,ASO!H:H,"")</f>
        <v>Karaoke</v>
      </c>
      <c r="M1336" s="22" t="str">
        <f>_xlfn.XLOOKUP(Table1__4[[#This Row],[MAAN8]],program!A:A,program!E:E,"")</f>
        <v/>
      </c>
      <c r="N1336" s="22" t="str">
        <f>_xlfn.XLOOKUP(Table1__4[[#This Row],[MAAN8]],program!A:A,program!F:F,"")</f>
        <v/>
      </c>
      <c r="O1336" s="22">
        <f>SUMIFS(sellout!N:N,sellout!G:G,Table1__4[[#This Row],[MAAN8]])</f>
        <v>0</v>
      </c>
      <c r="P1336" s="2" t="str">
        <f>IFERROR(Table1__4[[#This Row],[Actual]]/Table1__4[[#This Row],[Target]],"")</f>
        <v/>
      </c>
      <c r="Q1336" s="22" t="str">
        <f>IFERROR(IF(Table1__4[[#This Row],[Target]]&gt;0,Table1__4[[#This Row],[Target]]-Table1__4[[#This Row],[Actual]],""),"")</f>
        <v/>
      </c>
    </row>
    <row r="1337" spans="1:17" x14ac:dyDescent="0.75">
      <c r="A1337" s="22" t="s">
        <v>10</v>
      </c>
      <c r="B1337" s="22" t="s">
        <v>11</v>
      </c>
      <c r="C1337" s="22" t="s">
        <v>22</v>
      </c>
      <c r="D1337" s="22" t="s">
        <v>23</v>
      </c>
      <c r="E1337" s="22" t="s">
        <v>468</v>
      </c>
      <c r="F1337" s="22" t="s">
        <v>8024</v>
      </c>
      <c r="G1337" s="22" t="s">
        <v>469</v>
      </c>
      <c r="H1337">
        <v>66104194</v>
      </c>
      <c r="I1337" s="22" t="s">
        <v>7353</v>
      </c>
      <c r="J1337" s="22" t="s">
        <v>7354</v>
      </c>
      <c r="K1337" s="22" t="str">
        <f>_xlfn.TEXTBEFORE(Table1__4[[#This Row],[ParentName]],"-")</f>
        <v>BD12</v>
      </c>
      <c r="L1337" s="22" t="str">
        <f>_xlfn.XLOOKUP(Table1__4[[#This Row],[MAAN8]],ASO!F:F,ASO!H:H,"")</f>
        <v/>
      </c>
      <c r="M1337" s="22" t="str">
        <f>_xlfn.XLOOKUP(Table1__4[[#This Row],[MAAN8]],program!A:A,program!E:E,"")</f>
        <v/>
      </c>
      <c r="N1337" s="22" t="str">
        <f>_xlfn.XLOOKUP(Table1__4[[#This Row],[MAAN8]],program!A:A,program!F:F,"")</f>
        <v/>
      </c>
      <c r="O1337" s="22">
        <f>SUMIFS(sellout!N:N,sellout!G:G,Table1__4[[#This Row],[MAAN8]])</f>
        <v>90</v>
      </c>
      <c r="P1337" s="2" t="str">
        <f>IFERROR(Table1__4[[#This Row],[Actual]]/Table1__4[[#This Row],[Target]],"")</f>
        <v/>
      </c>
      <c r="Q1337" s="22" t="str">
        <f>IFERROR(IF(Table1__4[[#This Row],[Target]]&gt;0,Table1__4[[#This Row],[Target]]-Table1__4[[#This Row],[Actual]],""),"")</f>
        <v/>
      </c>
    </row>
    <row r="1338" spans="1:17" x14ac:dyDescent="0.75">
      <c r="A1338" s="22" t="s">
        <v>10</v>
      </c>
      <c r="B1338" s="22" t="s">
        <v>11</v>
      </c>
      <c r="C1338" s="22" t="s">
        <v>12</v>
      </c>
      <c r="D1338" s="22" t="s">
        <v>122</v>
      </c>
      <c r="E1338" s="22" t="s">
        <v>162</v>
      </c>
      <c r="F1338" s="22" t="s">
        <v>8024</v>
      </c>
      <c r="G1338" s="22" t="s">
        <v>163</v>
      </c>
      <c r="H1338">
        <v>66152359</v>
      </c>
      <c r="I1338" s="22" t="s">
        <v>2203</v>
      </c>
      <c r="J1338" s="22" t="s">
        <v>2204</v>
      </c>
      <c r="K1338" s="22" t="str">
        <f>_xlfn.TEXTBEFORE(Table1__4[[#This Row],[ParentName]],"-")</f>
        <v>BD10</v>
      </c>
      <c r="L1338" s="22" t="str">
        <f>_xlfn.XLOOKUP(Table1__4[[#This Row],[MAAN8]],ASO!F:F,ASO!H:H,"")</f>
        <v>Premium Karaoke</v>
      </c>
      <c r="M1338" s="22" t="str">
        <f>_xlfn.XLOOKUP(Table1__4[[#This Row],[MAAN8]],program!A:A,program!E:E,"")</f>
        <v/>
      </c>
      <c r="N1338" s="22" t="str">
        <f>_xlfn.XLOOKUP(Table1__4[[#This Row],[MAAN8]],program!A:A,program!F:F,"")</f>
        <v/>
      </c>
      <c r="O1338" s="22">
        <f>SUMIFS(sellout!N:N,sellout!G:G,Table1__4[[#This Row],[MAAN8]])</f>
        <v>0</v>
      </c>
      <c r="P1338" s="2" t="str">
        <f>IFERROR(Table1__4[[#This Row],[Actual]]/Table1__4[[#This Row],[Target]],"")</f>
        <v/>
      </c>
      <c r="Q1338" s="22" t="str">
        <f>IFERROR(IF(Table1__4[[#This Row],[Target]]&gt;0,Table1__4[[#This Row],[Target]]-Table1__4[[#This Row],[Actual]],""),"")</f>
        <v/>
      </c>
    </row>
    <row r="1339" spans="1:17" x14ac:dyDescent="0.75">
      <c r="A1339" s="22" t="s">
        <v>10</v>
      </c>
      <c r="B1339" s="22" t="s">
        <v>11</v>
      </c>
      <c r="C1339" s="22" t="s">
        <v>12</v>
      </c>
      <c r="D1339" s="22" t="s">
        <v>122</v>
      </c>
      <c r="E1339" s="22" t="s">
        <v>162</v>
      </c>
      <c r="F1339" s="22" t="s">
        <v>8024</v>
      </c>
      <c r="G1339" s="22" t="s">
        <v>163</v>
      </c>
      <c r="H1339">
        <v>66113057</v>
      </c>
      <c r="I1339" s="22" t="s">
        <v>5443</v>
      </c>
      <c r="J1339" s="22" t="s">
        <v>7359</v>
      </c>
      <c r="K1339" s="22" t="str">
        <f>_xlfn.TEXTBEFORE(Table1__4[[#This Row],[ParentName]],"-")</f>
        <v>BD10</v>
      </c>
      <c r="L1339" s="22" t="str">
        <f>_xlfn.XLOOKUP(Table1__4[[#This Row],[MAAN8]],ASO!F:F,ASO!H:H,"")</f>
        <v>Karaoke</v>
      </c>
      <c r="M1339" s="22" t="str">
        <f>_xlfn.XLOOKUP(Table1__4[[#This Row],[MAAN8]],program!A:A,program!E:E,"")</f>
        <v/>
      </c>
      <c r="N1339" s="22" t="str">
        <f>_xlfn.XLOOKUP(Table1__4[[#This Row],[MAAN8]],program!A:A,program!F:F,"")</f>
        <v/>
      </c>
      <c r="O1339" s="22">
        <f>SUMIFS(sellout!N:N,sellout!G:G,Table1__4[[#This Row],[MAAN8]])</f>
        <v>0</v>
      </c>
      <c r="P1339" s="2" t="str">
        <f>IFERROR(Table1__4[[#This Row],[Actual]]/Table1__4[[#This Row],[Target]],"")</f>
        <v/>
      </c>
      <c r="Q1339" s="22" t="str">
        <f>IFERROR(IF(Table1__4[[#This Row],[Target]]&gt;0,Table1__4[[#This Row],[Target]]-Table1__4[[#This Row],[Actual]],""),"")</f>
        <v/>
      </c>
    </row>
    <row r="1340" spans="1:17" x14ac:dyDescent="0.75">
      <c r="A1340" s="22" t="s">
        <v>10</v>
      </c>
      <c r="B1340" s="22" t="s">
        <v>11</v>
      </c>
      <c r="C1340" s="22" t="s">
        <v>12</v>
      </c>
      <c r="D1340" s="22" t="s">
        <v>122</v>
      </c>
      <c r="E1340" s="22" t="s">
        <v>162</v>
      </c>
      <c r="F1340" s="22" t="s">
        <v>8024</v>
      </c>
      <c r="G1340" s="22" t="s">
        <v>163</v>
      </c>
      <c r="H1340">
        <v>66113018</v>
      </c>
      <c r="I1340" s="22" t="s">
        <v>2205</v>
      </c>
      <c r="J1340" s="22" t="s">
        <v>2206</v>
      </c>
      <c r="K1340" s="22" t="str">
        <f>_xlfn.TEXTBEFORE(Table1__4[[#This Row],[ParentName]],"-")</f>
        <v>BD10</v>
      </c>
      <c r="L1340" s="22" t="str">
        <f>_xlfn.XLOOKUP(Table1__4[[#This Row],[MAAN8]],ASO!F:F,ASO!H:H,"")</f>
        <v>Karaoke</v>
      </c>
      <c r="M1340" s="22" t="str">
        <f>_xlfn.XLOOKUP(Table1__4[[#This Row],[MAAN8]],program!A:A,program!E:E,"")</f>
        <v/>
      </c>
      <c r="N1340" s="22" t="str">
        <f>_xlfn.XLOOKUP(Table1__4[[#This Row],[MAAN8]],program!A:A,program!F:F,"")</f>
        <v/>
      </c>
      <c r="O1340" s="22">
        <f>SUMIFS(sellout!N:N,sellout!G:G,Table1__4[[#This Row],[MAAN8]])</f>
        <v>0</v>
      </c>
      <c r="P1340" s="2" t="str">
        <f>IFERROR(Table1__4[[#This Row],[Actual]]/Table1__4[[#This Row],[Target]],"")</f>
        <v/>
      </c>
      <c r="Q1340" s="22" t="str">
        <f>IFERROR(IF(Table1__4[[#This Row],[Target]]&gt;0,Table1__4[[#This Row],[Target]]-Table1__4[[#This Row],[Actual]],""),"")</f>
        <v/>
      </c>
    </row>
    <row r="1341" spans="1:17" x14ac:dyDescent="0.75">
      <c r="A1341" s="22" t="s">
        <v>10</v>
      </c>
      <c r="B1341" s="22" t="s">
        <v>11</v>
      </c>
      <c r="C1341" s="22" t="s">
        <v>12</v>
      </c>
      <c r="D1341" s="22" t="s">
        <v>122</v>
      </c>
      <c r="E1341" s="22" t="s">
        <v>162</v>
      </c>
      <c r="F1341" s="22" t="s">
        <v>8024</v>
      </c>
      <c r="G1341" s="22" t="s">
        <v>163</v>
      </c>
      <c r="H1341">
        <v>66113491</v>
      </c>
      <c r="I1341" s="22" t="s">
        <v>5444</v>
      </c>
      <c r="J1341" s="22" t="s">
        <v>7360</v>
      </c>
      <c r="K1341" s="22" t="str">
        <f>_xlfn.TEXTBEFORE(Table1__4[[#This Row],[ParentName]],"-")</f>
        <v>BD10</v>
      </c>
      <c r="L1341" s="22" t="str">
        <f>_xlfn.XLOOKUP(Table1__4[[#This Row],[MAAN8]],ASO!F:F,ASO!H:H,"")</f>
        <v>Karaoke</v>
      </c>
      <c r="M1341" s="22" t="str">
        <f>_xlfn.XLOOKUP(Table1__4[[#This Row],[MAAN8]],program!A:A,program!E:E,"")</f>
        <v/>
      </c>
      <c r="N1341" s="22" t="str">
        <f>_xlfn.XLOOKUP(Table1__4[[#This Row],[MAAN8]],program!A:A,program!F:F,"")</f>
        <v/>
      </c>
      <c r="O1341" s="22">
        <f>SUMIFS(sellout!N:N,sellout!G:G,Table1__4[[#This Row],[MAAN8]])</f>
        <v>0</v>
      </c>
      <c r="P1341" s="2" t="str">
        <f>IFERROR(Table1__4[[#This Row],[Actual]]/Table1__4[[#This Row],[Target]],"")</f>
        <v/>
      </c>
      <c r="Q1341" s="22" t="str">
        <f>IFERROR(IF(Table1__4[[#This Row],[Target]]&gt;0,Table1__4[[#This Row],[Target]]-Table1__4[[#This Row],[Actual]],""),"")</f>
        <v/>
      </c>
    </row>
    <row r="1342" spans="1:17" x14ac:dyDescent="0.75">
      <c r="A1342" s="22" t="s">
        <v>10</v>
      </c>
      <c r="B1342" s="22" t="s">
        <v>11</v>
      </c>
      <c r="C1342" s="22" t="s">
        <v>12</v>
      </c>
      <c r="D1342" s="22" t="s">
        <v>38</v>
      </c>
      <c r="E1342" s="22" t="s">
        <v>162</v>
      </c>
      <c r="F1342" s="22" t="s">
        <v>8024</v>
      </c>
      <c r="G1342" s="22" t="s">
        <v>163</v>
      </c>
      <c r="H1342">
        <v>66113937</v>
      </c>
      <c r="I1342" s="22" t="s">
        <v>2207</v>
      </c>
      <c r="J1342" s="22" t="s">
        <v>2208</v>
      </c>
      <c r="K1342" s="22" t="str">
        <f>_xlfn.TEXTBEFORE(Table1__4[[#This Row],[ParentName]],"-")</f>
        <v>BD16</v>
      </c>
      <c r="L1342" s="22" t="str">
        <f>_xlfn.XLOOKUP(Table1__4[[#This Row],[MAAN8]],ASO!F:F,ASO!H:H,"")</f>
        <v>Karaoke</v>
      </c>
      <c r="M1342" s="22" t="str">
        <f>_xlfn.XLOOKUP(Table1__4[[#This Row],[MAAN8]],program!A:A,program!E:E,"")</f>
        <v/>
      </c>
      <c r="N1342" s="22" t="str">
        <f>_xlfn.XLOOKUP(Table1__4[[#This Row],[MAAN8]],program!A:A,program!F:F,"")</f>
        <v/>
      </c>
      <c r="O1342" s="22">
        <f>SUMIFS(sellout!N:N,sellout!G:G,Table1__4[[#This Row],[MAAN8]])</f>
        <v>0</v>
      </c>
      <c r="P1342" s="2" t="str">
        <f>IFERROR(Table1__4[[#This Row],[Actual]]/Table1__4[[#This Row],[Target]],"")</f>
        <v/>
      </c>
      <c r="Q1342" s="22" t="str">
        <f>IFERROR(IF(Table1__4[[#This Row],[Target]]&gt;0,Table1__4[[#This Row],[Target]]-Table1__4[[#This Row],[Actual]],""),"")</f>
        <v/>
      </c>
    </row>
    <row r="1343" spans="1:17" x14ac:dyDescent="0.75">
      <c r="A1343" s="22" t="s">
        <v>10</v>
      </c>
      <c r="B1343" s="22" t="s">
        <v>11</v>
      </c>
      <c r="C1343" s="22" t="s">
        <v>22</v>
      </c>
      <c r="D1343" s="22" t="s">
        <v>180</v>
      </c>
      <c r="E1343" s="22" t="s">
        <v>468</v>
      </c>
      <c r="F1343" s="22" t="s">
        <v>8024</v>
      </c>
      <c r="G1343" s="22" t="s">
        <v>469</v>
      </c>
      <c r="H1343">
        <v>66103485</v>
      </c>
      <c r="I1343" s="22" t="s">
        <v>2209</v>
      </c>
      <c r="J1343" s="22" t="s">
        <v>2210</v>
      </c>
      <c r="K1343" s="22" t="str">
        <f>_xlfn.TEXTBEFORE(Table1__4[[#This Row],[ParentName]],"-")</f>
        <v>BD14</v>
      </c>
      <c r="L1343" s="22" t="str">
        <f>_xlfn.XLOOKUP(Table1__4[[#This Row],[MAAN8]],ASO!F:F,ASO!H:H,"")</f>
        <v>Karaoke</v>
      </c>
      <c r="M1343" s="22" t="str">
        <f>_xlfn.XLOOKUP(Table1__4[[#This Row],[MAAN8]],program!A:A,program!E:E,"")</f>
        <v/>
      </c>
      <c r="N1343" s="22" t="str">
        <f>_xlfn.XLOOKUP(Table1__4[[#This Row],[MAAN8]],program!A:A,program!F:F,"")</f>
        <v/>
      </c>
      <c r="O1343" s="22">
        <f>SUMIFS(sellout!N:N,sellout!G:G,Table1__4[[#This Row],[MAAN8]])</f>
        <v>0</v>
      </c>
      <c r="P1343" s="2" t="str">
        <f>IFERROR(Table1__4[[#This Row],[Actual]]/Table1__4[[#This Row],[Target]],"")</f>
        <v/>
      </c>
      <c r="Q1343" s="22" t="str">
        <f>IFERROR(IF(Table1__4[[#This Row],[Target]]&gt;0,Table1__4[[#This Row],[Target]]-Table1__4[[#This Row],[Actual]],""),"")</f>
        <v/>
      </c>
    </row>
    <row r="1344" spans="1:17" x14ac:dyDescent="0.75">
      <c r="A1344" s="22" t="s">
        <v>10</v>
      </c>
      <c r="B1344" s="22" t="s">
        <v>11</v>
      </c>
      <c r="C1344" s="22" t="s">
        <v>12</v>
      </c>
      <c r="D1344" s="22" t="s">
        <v>122</v>
      </c>
      <c r="E1344" s="22" t="s">
        <v>162</v>
      </c>
      <c r="F1344" s="22" t="s">
        <v>8024</v>
      </c>
      <c r="G1344" s="22" t="s">
        <v>163</v>
      </c>
      <c r="H1344">
        <v>66112374</v>
      </c>
      <c r="I1344" s="22" t="s">
        <v>2211</v>
      </c>
      <c r="J1344" s="22" t="s">
        <v>2212</v>
      </c>
      <c r="K1344" s="22" t="str">
        <f>_xlfn.TEXTBEFORE(Table1__4[[#This Row],[ParentName]],"-")</f>
        <v>BD10</v>
      </c>
      <c r="L1344" s="22" t="str">
        <f>_xlfn.XLOOKUP(Table1__4[[#This Row],[MAAN8]],ASO!F:F,ASO!H:H,"")</f>
        <v>Premium Karaoke</v>
      </c>
      <c r="M1344" s="22" t="str">
        <f>_xlfn.XLOOKUP(Table1__4[[#This Row],[MAAN8]],program!A:A,program!E:E,"")</f>
        <v/>
      </c>
      <c r="N1344" s="22" t="str">
        <f>_xlfn.XLOOKUP(Table1__4[[#This Row],[MAAN8]],program!A:A,program!F:F,"")</f>
        <v/>
      </c>
      <c r="O1344" s="22">
        <f>SUMIFS(sellout!N:N,sellout!G:G,Table1__4[[#This Row],[MAAN8]])</f>
        <v>200</v>
      </c>
      <c r="P1344" s="2" t="str">
        <f>IFERROR(Table1__4[[#This Row],[Actual]]/Table1__4[[#This Row],[Target]],"")</f>
        <v/>
      </c>
      <c r="Q1344" s="22" t="str">
        <f>IFERROR(IF(Table1__4[[#This Row],[Target]]&gt;0,Table1__4[[#This Row],[Target]]-Table1__4[[#This Row],[Actual]],""),"")</f>
        <v/>
      </c>
    </row>
    <row r="1345" spans="1:17" x14ac:dyDescent="0.75">
      <c r="A1345" s="22" t="s">
        <v>10</v>
      </c>
      <c r="B1345" s="22" t="s">
        <v>11</v>
      </c>
      <c r="C1345" s="22" t="s">
        <v>12</v>
      </c>
      <c r="D1345" s="22" t="s">
        <v>13</v>
      </c>
      <c r="E1345" s="22" t="s">
        <v>128</v>
      </c>
      <c r="F1345" s="22" t="s">
        <v>30</v>
      </c>
      <c r="G1345" s="22" t="s">
        <v>129</v>
      </c>
      <c r="H1345">
        <v>66115166</v>
      </c>
      <c r="I1345" s="22" t="s">
        <v>2213</v>
      </c>
      <c r="J1345" s="22" t="s">
        <v>2214</v>
      </c>
      <c r="K1345" s="22" t="str">
        <f>_xlfn.TEXTBEFORE(Table1__4[[#This Row],[ParentName]],"-")</f>
        <v>BD8</v>
      </c>
      <c r="L1345" s="22" t="str">
        <f>_xlfn.XLOOKUP(Table1__4[[#This Row],[MAAN8]],ASO!F:F,ASO!H:H,"")</f>
        <v/>
      </c>
      <c r="M1345" s="22" t="str">
        <f>_xlfn.XLOOKUP(Table1__4[[#This Row],[MAAN8]],program!A:A,program!E:E,"")</f>
        <v/>
      </c>
      <c r="N1345" s="22" t="str">
        <f>_xlfn.XLOOKUP(Table1__4[[#This Row],[MAAN8]],program!A:A,program!F:F,"")</f>
        <v/>
      </c>
      <c r="O1345" s="22">
        <f>SUMIFS(sellout!N:N,sellout!G:G,Table1__4[[#This Row],[MAAN8]])</f>
        <v>0</v>
      </c>
      <c r="P1345" s="2" t="str">
        <f>IFERROR(Table1__4[[#This Row],[Actual]]/Table1__4[[#This Row],[Target]],"")</f>
        <v/>
      </c>
      <c r="Q1345" s="22" t="str">
        <f>IFERROR(IF(Table1__4[[#This Row],[Target]]&gt;0,Table1__4[[#This Row],[Target]]-Table1__4[[#This Row],[Actual]],""),"")</f>
        <v/>
      </c>
    </row>
    <row r="1346" spans="1:17" x14ac:dyDescent="0.75">
      <c r="A1346" s="22" t="s">
        <v>10</v>
      </c>
      <c r="B1346" s="22" t="s">
        <v>11</v>
      </c>
      <c r="C1346" s="22" t="s">
        <v>12</v>
      </c>
      <c r="D1346" s="22" t="s">
        <v>13</v>
      </c>
      <c r="E1346" s="22" t="s">
        <v>29</v>
      </c>
      <c r="F1346" s="22" t="s">
        <v>30</v>
      </c>
      <c r="G1346" s="22" t="s">
        <v>31</v>
      </c>
      <c r="H1346">
        <v>66114990</v>
      </c>
      <c r="I1346" s="22" t="s">
        <v>2215</v>
      </c>
      <c r="J1346" s="22" t="s">
        <v>2216</v>
      </c>
      <c r="K1346" s="22" t="str">
        <f>_xlfn.TEXTBEFORE(Table1__4[[#This Row],[ParentName]],"-")</f>
        <v>BD8</v>
      </c>
      <c r="L1346" s="22" t="str">
        <f>_xlfn.XLOOKUP(Table1__4[[#This Row],[MAAN8]],ASO!F:F,ASO!H:H,"")</f>
        <v>Grocery Store</v>
      </c>
      <c r="M1346" s="22" t="str">
        <f>_xlfn.XLOOKUP(Table1__4[[#This Row],[MAAN8]],program!A:A,program!E:E,"")</f>
        <v/>
      </c>
      <c r="N1346" s="22" t="str">
        <f>_xlfn.XLOOKUP(Table1__4[[#This Row],[MAAN8]],program!A:A,program!F:F,"")</f>
        <v/>
      </c>
      <c r="O1346" s="22">
        <f>SUMIFS(sellout!N:N,sellout!G:G,Table1__4[[#This Row],[MAAN8]])</f>
        <v>0</v>
      </c>
      <c r="P1346" s="2" t="str">
        <f>IFERROR(Table1__4[[#This Row],[Actual]]/Table1__4[[#This Row],[Target]],"")</f>
        <v/>
      </c>
      <c r="Q1346" s="22" t="str">
        <f>IFERROR(IF(Table1__4[[#This Row],[Target]]&gt;0,Table1__4[[#This Row],[Target]]-Table1__4[[#This Row],[Actual]],""),"")</f>
        <v/>
      </c>
    </row>
    <row r="1347" spans="1:17" x14ac:dyDescent="0.75">
      <c r="A1347" s="22" t="s">
        <v>10</v>
      </c>
      <c r="B1347" s="22" t="s">
        <v>11</v>
      </c>
      <c r="C1347" s="22" t="s">
        <v>12</v>
      </c>
      <c r="D1347" s="22" t="s">
        <v>122</v>
      </c>
      <c r="E1347" s="22" t="s">
        <v>357</v>
      </c>
      <c r="F1347" s="22" t="s">
        <v>150</v>
      </c>
      <c r="G1347" s="22" t="s">
        <v>358</v>
      </c>
      <c r="H1347">
        <v>66112054</v>
      </c>
      <c r="I1347" s="22" t="s">
        <v>8144</v>
      </c>
      <c r="J1347" s="22" t="s">
        <v>2218</v>
      </c>
      <c r="K1347" s="22" t="str">
        <f>_xlfn.TEXTBEFORE(Table1__4[[#This Row],[ParentName]],"-")</f>
        <v>BD10</v>
      </c>
      <c r="L1347" s="22" t="str">
        <f>_xlfn.XLOOKUP(Table1__4[[#This Row],[MAAN8]],ASO!F:F,ASO!H:H,"")</f>
        <v>Grocery Store</v>
      </c>
      <c r="M1347" s="22" t="str">
        <f>_xlfn.XLOOKUP(Table1__4[[#This Row],[MAAN8]],program!A:A,program!E:E,"")</f>
        <v/>
      </c>
      <c r="N1347" s="22" t="str">
        <f>_xlfn.XLOOKUP(Table1__4[[#This Row],[MAAN8]],program!A:A,program!F:F,"")</f>
        <v/>
      </c>
      <c r="O1347" s="22">
        <f>SUMIFS(sellout!N:N,sellout!G:G,Table1__4[[#This Row],[MAAN8]])</f>
        <v>20</v>
      </c>
      <c r="P1347" s="2" t="str">
        <f>IFERROR(Table1__4[[#This Row],[Actual]]/Table1__4[[#This Row],[Target]],"")</f>
        <v/>
      </c>
      <c r="Q1347" s="22" t="str">
        <f>IFERROR(IF(Table1__4[[#This Row],[Target]]&gt;0,Table1__4[[#This Row],[Target]]-Table1__4[[#This Row],[Actual]],""),"")</f>
        <v/>
      </c>
    </row>
    <row r="1348" spans="1:17" x14ac:dyDescent="0.75">
      <c r="A1348" s="22" t="s">
        <v>10</v>
      </c>
      <c r="B1348" s="22" t="s">
        <v>11</v>
      </c>
      <c r="C1348" s="22" t="s">
        <v>22</v>
      </c>
      <c r="D1348" s="22" t="s">
        <v>23</v>
      </c>
      <c r="E1348" s="22" t="s">
        <v>141</v>
      </c>
      <c r="F1348" s="22" t="s">
        <v>25</v>
      </c>
      <c r="G1348" s="22" t="s">
        <v>142</v>
      </c>
      <c r="H1348">
        <v>66150808</v>
      </c>
      <c r="I1348" s="22" t="s">
        <v>2219</v>
      </c>
      <c r="J1348" s="22" t="s">
        <v>2220</v>
      </c>
      <c r="K1348" s="22" t="str">
        <f>_xlfn.TEXTBEFORE(Table1__4[[#This Row],[ParentName]],"-")</f>
        <v>BD12</v>
      </c>
      <c r="L1348" s="22" t="str">
        <f>_xlfn.XLOOKUP(Table1__4[[#This Row],[MAAN8]],ASO!F:F,ASO!H:H,"")</f>
        <v>Grocery Store</v>
      </c>
      <c r="M1348" s="22" t="str">
        <f>_xlfn.XLOOKUP(Table1__4[[#This Row],[MAAN8]],program!A:A,program!E:E,"")</f>
        <v/>
      </c>
      <c r="N1348" s="22" t="str">
        <f>_xlfn.XLOOKUP(Table1__4[[#This Row],[MAAN8]],program!A:A,program!F:F,"")</f>
        <v/>
      </c>
      <c r="O1348" s="22">
        <f>SUMIFS(sellout!N:N,sellout!G:G,Table1__4[[#This Row],[MAAN8]])</f>
        <v>43</v>
      </c>
      <c r="P1348" s="2" t="str">
        <f>IFERROR(Table1__4[[#This Row],[Actual]]/Table1__4[[#This Row],[Target]],"")</f>
        <v/>
      </c>
      <c r="Q1348" s="22" t="str">
        <f>IFERROR(IF(Table1__4[[#This Row],[Target]]&gt;0,Table1__4[[#This Row],[Target]]-Table1__4[[#This Row],[Actual]],""),"")</f>
        <v/>
      </c>
    </row>
    <row r="1349" spans="1:17" x14ac:dyDescent="0.75">
      <c r="A1349" s="22" t="s">
        <v>10</v>
      </c>
      <c r="B1349" s="22" t="s">
        <v>11</v>
      </c>
      <c r="C1349" s="22" t="s">
        <v>22</v>
      </c>
      <c r="D1349" s="22" t="s">
        <v>88</v>
      </c>
      <c r="E1349" s="22" t="s">
        <v>256</v>
      </c>
      <c r="F1349" s="22" t="s">
        <v>218</v>
      </c>
      <c r="G1349" s="22" t="s">
        <v>257</v>
      </c>
      <c r="H1349">
        <v>66102803</v>
      </c>
      <c r="I1349" s="22" t="s">
        <v>2221</v>
      </c>
      <c r="J1349" s="22" t="s">
        <v>2222</v>
      </c>
      <c r="K1349" s="22" t="str">
        <f>_xlfn.TEXTBEFORE(Table1__4[[#This Row],[ParentName]],"-")</f>
        <v>BD11</v>
      </c>
      <c r="L1349" s="22" t="str">
        <f>_xlfn.XLOOKUP(Table1__4[[#This Row],[MAAN8]],ASO!F:F,ASO!H:H,"")</f>
        <v>Grocery Store</v>
      </c>
      <c r="M1349" s="22" t="str">
        <f>_xlfn.XLOOKUP(Table1__4[[#This Row],[MAAN8]],program!A:A,program!E:E,"")</f>
        <v/>
      </c>
      <c r="N1349" s="22" t="str">
        <f>_xlfn.XLOOKUP(Table1__4[[#This Row],[MAAN8]],program!A:A,program!F:F,"")</f>
        <v/>
      </c>
      <c r="O1349" s="22">
        <f>SUMIFS(sellout!N:N,sellout!G:G,Table1__4[[#This Row],[MAAN8]])</f>
        <v>20</v>
      </c>
      <c r="P1349" s="2" t="str">
        <f>IFERROR(Table1__4[[#This Row],[Actual]]/Table1__4[[#This Row],[Target]],"")</f>
        <v/>
      </c>
      <c r="Q1349" s="22" t="str">
        <f>IFERROR(IF(Table1__4[[#This Row],[Target]]&gt;0,Table1__4[[#This Row],[Target]]-Table1__4[[#This Row],[Actual]],""),"")</f>
        <v/>
      </c>
    </row>
    <row r="1350" spans="1:17" x14ac:dyDescent="0.75">
      <c r="A1350" s="22" t="s">
        <v>10</v>
      </c>
      <c r="B1350" s="22" t="s">
        <v>11</v>
      </c>
      <c r="C1350" s="22" t="s">
        <v>12</v>
      </c>
      <c r="D1350" s="22" t="s">
        <v>38</v>
      </c>
      <c r="E1350" s="22" t="s">
        <v>39</v>
      </c>
      <c r="F1350" s="22" t="s">
        <v>40</v>
      </c>
      <c r="G1350" s="22" t="s">
        <v>41</v>
      </c>
      <c r="H1350">
        <v>66104710</v>
      </c>
      <c r="I1350" s="22" t="s">
        <v>2223</v>
      </c>
      <c r="J1350" s="22" t="s">
        <v>2224</v>
      </c>
      <c r="K1350" s="22" t="str">
        <f>_xlfn.TEXTBEFORE(Table1__4[[#This Row],[ParentName]],"-")</f>
        <v>BD16</v>
      </c>
      <c r="L1350" s="22" t="str">
        <f>_xlfn.XLOOKUP(Table1__4[[#This Row],[MAAN8]],ASO!F:F,ASO!H:H,"")</f>
        <v>Grocery Store - Home Delivery</v>
      </c>
      <c r="M1350" s="22" t="str">
        <f>_xlfn.XLOOKUP(Table1__4[[#This Row],[MAAN8]],program!A:A,program!E:E,"")</f>
        <v/>
      </c>
      <c r="N1350" s="22" t="str">
        <f>_xlfn.XLOOKUP(Table1__4[[#This Row],[MAAN8]],program!A:A,program!F:F,"")</f>
        <v/>
      </c>
      <c r="O1350" s="22">
        <f>SUMIFS(sellout!N:N,sellout!G:G,Table1__4[[#This Row],[MAAN8]])</f>
        <v>30</v>
      </c>
      <c r="P1350" s="2" t="str">
        <f>IFERROR(Table1__4[[#This Row],[Actual]]/Table1__4[[#This Row],[Target]],"")</f>
        <v/>
      </c>
      <c r="Q1350" s="22" t="str">
        <f>IFERROR(IF(Table1__4[[#This Row],[Target]]&gt;0,Table1__4[[#This Row],[Target]]-Table1__4[[#This Row],[Actual]],""),"")</f>
        <v/>
      </c>
    </row>
    <row r="1351" spans="1:17" x14ac:dyDescent="0.75">
      <c r="A1351" s="22" t="s">
        <v>10</v>
      </c>
      <c r="B1351" s="22" t="s">
        <v>11</v>
      </c>
      <c r="C1351" s="22" t="s">
        <v>22</v>
      </c>
      <c r="D1351" s="22" t="s">
        <v>23</v>
      </c>
      <c r="E1351" s="22" t="s">
        <v>84</v>
      </c>
      <c r="F1351" s="22" t="s">
        <v>63</v>
      </c>
      <c r="G1351" s="22" t="s">
        <v>85</v>
      </c>
      <c r="H1351">
        <v>66151978</v>
      </c>
      <c r="I1351" s="22" t="s">
        <v>2225</v>
      </c>
      <c r="J1351" s="22" t="s">
        <v>2226</v>
      </c>
      <c r="K1351" s="22" t="str">
        <f>_xlfn.TEXTBEFORE(Table1__4[[#This Row],[ParentName]],"-")</f>
        <v>BD12</v>
      </c>
      <c r="L1351" s="22" t="str">
        <f>_xlfn.XLOOKUP(Table1__4[[#This Row],[MAAN8]],ASO!F:F,ASO!H:H,"")</f>
        <v>Grocery Store</v>
      </c>
      <c r="M1351" s="22" t="str">
        <f>_xlfn.XLOOKUP(Table1__4[[#This Row],[MAAN8]],program!A:A,program!E:E,"")</f>
        <v/>
      </c>
      <c r="N1351" s="22" t="str">
        <f>_xlfn.XLOOKUP(Table1__4[[#This Row],[MAAN8]],program!A:A,program!F:F,"")</f>
        <v/>
      </c>
      <c r="O1351" s="22">
        <f>SUMIFS(sellout!N:N,sellout!G:G,Table1__4[[#This Row],[MAAN8]])</f>
        <v>0</v>
      </c>
      <c r="P1351" s="2" t="str">
        <f>IFERROR(Table1__4[[#This Row],[Actual]]/Table1__4[[#This Row],[Target]],"")</f>
        <v/>
      </c>
      <c r="Q1351" s="22" t="str">
        <f>IFERROR(IF(Table1__4[[#This Row],[Target]]&gt;0,Table1__4[[#This Row],[Target]]-Table1__4[[#This Row],[Actual]],""),"")</f>
        <v/>
      </c>
    </row>
    <row r="1352" spans="1:17" x14ac:dyDescent="0.75">
      <c r="A1352" s="22" t="s">
        <v>10</v>
      </c>
      <c r="B1352" s="22" t="s">
        <v>11</v>
      </c>
      <c r="C1352" s="22" t="s">
        <v>46</v>
      </c>
      <c r="D1352" s="22" t="s">
        <v>47</v>
      </c>
      <c r="E1352" s="22" t="s">
        <v>101</v>
      </c>
      <c r="F1352" s="22" t="s">
        <v>68</v>
      </c>
      <c r="G1352" s="22" t="s">
        <v>102</v>
      </c>
      <c r="H1352">
        <v>65540202</v>
      </c>
      <c r="I1352" s="22" t="s">
        <v>2227</v>
      </c>
      <c r="J1352" s="22" t="s">
        <v>2228</v>
      </c>
      <c r="K1352" s="22" t="str">
        <f>_xlfn.TEXTBEFORE(Table1__4[[#This Row],[ParentName]],"-")</f>
        <v>HMcc</v>
      </c>
      <c r="L1352" s="22" t="str">
        <f>_xlfn.XLOOKUP(Table1__4[[#This Row],[MAAN8]],ASO!F:F,ASO!H:H,"")</f>
        <v>Grocery Store - Home Delivery</v>
      </c>
      <c r="M1352" s="22" t="str">
        <f>_xlfn.XLOOKUP(Table1__4[[#This Row],[MAAN8]],program!A:A,program!E:E,"")</f>
        <v/>
      </c>
      <c r="N1352" s="22">
        <f>_xlfn.XLOOKUP(Table1__4[[#This Row],[MAAN8]],program!A:A,program!F:F,"")</f>
        <v>0</v>
      </c>
      <c r="O1352" s="22">
        <f>SUMIFS(sellout!N:N,sellout!G:G,Table1__4[[#This Row],[MAAN8]])</f>
        <v>55</v>
      </c>
      <c r="P1352" s="2" t="str">
        <f>IFERROR(Table1__4[[#This Row],[Actual]]/Table1__4[[#This Row],[Target]],"")</f>
        <v/>
      </c>
      <c r="Q1352" s="22" t="str">
        <f>IFERROR(IF(Table1__4[[#This Row],[Target]]&gt;0,Table1__4[[#This Row],[Target]]-Table1__4[[#This Row],[Actual]],""),"")</f>
        <v/>
      </c>
    </row>
    <row r="1353" spans="1:17" x14ac:dyDescent="0.75">
      <c r="A1353" s="22" t="s">
        <v>10</v>
      </c>
      <c r="B1353" s="22" t="s">
        <v>11</v>
      </c>
      <c r="C1353" s="22" t="s">
        <v>12</v>
      </c>
      <c r="D1353" s="22" t="s">
        <v>38</v>
      </c>
      <c r="E1353" s="22" t="s">
        <v>39</v>
      </c>
      <c r="F1353" s="22" t="s">
        <v>40</v>
      </c>
      <c r="G1353" s="22" t="s">
        <v>41</v>
      </c>
      <c r="H1353">
        <v>66111172</v>
      </c>
      <c r="I1353" s="22" t="s">
        <v>2229</v>
      </c>
      <c r="J1353" s="22" t="s">
        <v>2230</v>
      </c>
      <c r="K1353" s="22" t="str">
        <f>_xlfn.TEXTBEFORE(Table1__4[[#This Row],[ParentName]],"-")</f>
        <v>BD16</v>
      </c>
      <c r="L1353" s="22" t="str">
        <f>_xlfn.XLOOKUP(Table1__4[[#This Row],[MAAN8]],ASO!F:F,ASO!H:H,"")</f>
        <v>Grocery Store</v>
      </c>
      <c r="M1353" s="22" t="str">
        <f>_xlfn.XLOOKUP(Table1__4[[#This Row],[MAAN8]],program!A:A,program!E:E,"")</f>
        <v/>
      </c>
      <c r="N1353" s="22" t="str">
        <f>_xlfn.XLOOKUP(Table1__4[[#This Row],[MAAN8]],program!A:A,program!F:F,"")</f>
        <v/>
      </c>
      <c r="O1353" s="22">
        <f>SUMIFS(sellout!N:N,sellout!G:G,Table1__4[[#This Row],[MAAN8]])</f>
        <v>30</v>
      </c>
      <c r="P1353" s="2" t="str">
        <f>IFERROR(Table1__4[[#This Row],[Actual]]/Table1__4[[#This Row],[Target]],"")</f>
        <v/>
      </c>
      <c r="Q1353" s="22" t="str">
        <f>IFERROR(IF(Table1__4[[#This Row],[Target]]&gt;0,Table1__4[[#This Row],[Target]]-Table1__4[[#This Row],[Actual]],""),"")</f>
        <v/>
      </c>
    </row>
    <row r="1354" spans="1:17" x14ac:dyDescent="0.75">
      <c r="A1354" s="22" t="s">
        <v>10</v>
      </c>
      <c r="B1354" s="22" t="s">
        <v>11</v>
      </c>
      <c r="C1354" s="22" t="s">
        <v>22</v>
      </c>
      <c r="D1354" s="22" t="s">
        <v>180</v>
      </c>
      <c r="E1354" s="22" t="s">
        <v>181</v>
      </c>
      <c r="F1354" s="22" t="s">
        <v>182</v>
      </c>
      <c r="G1354" s="22" t="s">
        <v>183</v>
      </c>
      <c r="H1354">
        <v>66112322</v>
      </c>
      <c r="I1354" s="22" t="s">
        <v>2231</v>
      </c>
      <c r="J1354" s="22" t="s">
        <v>1647</v>
      </c>
      <c r="K1354" s="22" t="str">
        <f>_xlfn.TEXTBEFORE(Table1__4[[#This Row],[ParentName]],"-")</f>
        <v>BD14</v>
      </c>
      <c r="L1354" s="22" t="str">
        <f>_xlfn.XLOOKUP(Table1__4[[#This Row],[MAAN8]],ASO!F:F,ASO!H:H,"")</f>
        <v>Grocery Store</v>
      </c>
      <c r="M1354" s="22" t="str">
        <f>_xlfn.XLOOKUP(Table1__4[[#This Row],[MAAN8]],program!A:A,program!E:E,"")</f>
        <v/>
      </c>
      <c r="N1354" s="22" t="str">
        <f>_xlfn.XLOOKUP(Table1__4[[#This Row],[MAAN8]],program!A:A,program!F:F,"")</f>
        <v/>
      </c>
      <c r="O1354" s="22">
        <f>SUMIFS(sellout!N:N,sellout!G:G,Table1__4[[#This Row],[MAAN8]])</f>
        <v>472</v>
      </c>
      <c r="P1354" s="2" t="str">
        <f>IFERROR(Table1__4[[#This Row],[Actual]]/Table1__4[[#This Row],[Target]],"")</f>
        <v/>
      </c>
      <c r="Q1354" s="22" t="str">
        <f>IFERROR(IF(Table1__4[[#This Row],[Target]]&gt;0,Table1__4[[#This Row],[Target]]-Table1__4[[#This Row],[Actual]],""),"")</f>
        <v/>
      </c>
    </row>
    <row r="1355" spans="1:17" x14ac:dyDescent="0.75">
      <c r="A1355" s="22" t="s">
        <v>10</v>
      </c>
      <c r="B1355" s="22" t="s">
        <v>11</v>
      </c>
      <c r="C1355" s="22" t="s">
        <v>22</v>
      </c>
      <c r="D1355" s="22" t="s">
        <v>23</v>
      </c>
      <c r="E1355" s="22" t="s">
        <v>141</v>
      </c>
      <c r="F1355" s="22" t="s">
        <v>25</v>
      </c>
      <c r="G1355" s="22" t="s">
        <v>142</v>
      </c>
      <c r="H1355">
        <v>66115557</v>
      </c>
      <c r="I1355" s="22" t="s">
        <v>7481</v>
      </c>
      <c r="J1355" s="22" t="s">
        <v>7482</v>
      </c>
      <c r="K1355" s="22" t="str">
        <f>_xlfn.TEXTBEFORE(Table1__4[[#This Row],[ParentName]],"-")</f>
        <v>BD12</v>
      </c>
      <c r="L1355" s="22" t="str">
        <f>_xlfn.XLOOKUP(Table1__4[[#This Row],[MAAN8]],ASO!F:F,ASO!H:H,"")</f>
        <v/>
      </c>
      <c r="M1355" s="22" t="str">
        <f>_xlfn.XLOOKUP(Table1__4[[#This Row],[MAAN8]],program!A:A,program!E:E,"")</f>
        <v/>
      </c>
      <c r="N1355" s="22" t="str">
        <f>_xlfn.XLOOKUP(Table1__4[[#This Row],[MAAN8]],program!A:A,program!F:F,"")</f>
        <v/>
      </c>
      <c r="O1355" s="22">
        <f>SUMIFS(sellout!N:N,sellout!G:G,Table1__4[[#This Row],[MAAN8]])</f>
        <v>0</v>
      </c>
      <c r="P1355" s="2" t="str">
        <f>IFERROR(Table1__4[[#This Row],[Actual]]/Table1__4[[#This Row],[Target]],"")</f>
        <v/>
      </c>
      <c r="Q1355" s="22" t="str">
        <f>IFERROR(IF(Table1__4[[#This Row],[Target]]&gt;0,Table1__4[[#This Row],[Target]]-Table1__4[[#This Row],[Actual]],""),"")</f>
        <v/>
      </c>
    </row>
    <row r="1356" spans="1:17" x14ac:dyDescent="0.75">
      <c r="A1356" s="22" t="s">
        <v>10</v>
      </c>
      <c r="B1356" s="22" t="s">
        <v>11</v>
      </c>
      <c r="C1356" s="22" t="s">
        <v>12</v>
      </c>
      <c r="D1356" s="22" t="s">
        <v>122</v>
      </c>
      <c r="E1356" s="22" t="s">
        <v>149</v>
      </c>
      <c r="F1356" s="22" t="s">
        <v>150</v>
      </c>
      <c r="G1356" s="22" t="s">
        <v>151</v>
      </c>
      <c r="H1356">
        <v>66105688</v>
      </c>
      <c r="I1356" s="22" t="s">
        <v>2232</v>
      </c>
      <c r="J1356" s="22" t="s">
        <v>2233</v>
      </c>
      <c r="K1356" s="22" t="str">
        <f>_xlfn.TEXTBEFORE(Table1__4[[#This Row],[ParentName]],"-")</f>
        <v>BD10</v>
      </c>
      <c r="L1356" s="22" t="str">
        <f>_xlfn.XLOOKUP(Table1__4[[#This Row],[MAAN8]],ASO!F:F,ASO!H:H,"")</f>
        <v>Grocery Store</v>
      </c>
      <c r="M1356" s="22" t="str">
        <f>_xlfn.XLOOKUP(Table1__4[[#This Row],[MAAN8]],program!A:A,program!E:E,"")</f>
        <v/>
      </c>
      <c r="N1356" s="22" t="str">
        <f>_xlfn.XLOOKUP(Table1__4[[#This Row],[MAAN8]],program!A:A,program!F:F,"")</f>
        <v/>
      </c>
      <c r="O1356" s="22">
        <f>SUMIFS(sellout!N:N,sellout!G:G,Table1__4[[#This Row],[MAAN8]])</f>
        <v>30</v>
      </c>
      <c r="P1356" s="2" t="str">
        <f>IFERROR(Table1__4[[#This Row],[Actual]]/Table1__4[[#This Row],[Target]],"")</f>
        <v/>
      </c>
      <c r="Q1356" s="22" t="str">
        <f>IFERROR(IF(Table1__4[[#This Row],[Target]]&gt;0,Table1__4[[#This Row],[Target]]-Table1__4[[#This Row],[Actual]],""),"")</f>
        <v/>
      </c>
    </row>
    <row r="1357" spans="1:17" x14ac:dyDescent="0.75">
      <c r="A1357" s="22" t="s">
        <v>10</v>
      </c>
      <c r="B1357" s="22" t="s">
        <v>11</v>
      </c>
      <c r="C1357" s="22" t="s">
        <v>22</v>
      </c>
      <c r="D1357" s="22" t="s">
        <v>180</v>
      </c>
      <c r="E1357" s="22" t="s">
        <v>188</v>
      </c>
      <c r="F1357" s="22" t="s">
        <v>182</v>
      </c>
      <c r="G1357" s="22" t="s">
        <v>189</v>
      </c>
      <c r="H1357">
        <v>66152986</v>
      </c>
      <c r="I1357" s="22" t="s">
        <v>7080</v>
      </c>
      <c r="J1357" s="22" t="s">
        <v>7840</v>
      </c>
      <c r="K1357" s="22" t="str">
        <f>_xlfn.TEXTBEFORE(Table1__4[[#This Row],[ParentName]],"-")</f>
        <v>BD14</v>
      </c>
      <c r="L1357" s="22" t="str">
        <f>_xlfn.XLOOKUP(Table1__4[[#This Row],[MAAN8]],ASO!F:F,ASO!H:H,"")</f>
        <v/>
      </c>
      <c r="M1357" s="22" t="str">
        <f>_xlfn.XLOOKUP(Table1__4[[#This Row],[MAAN8]],program!A:A,program!E:E,"")</f>
        <v/>
      </c>
      <c r="N1357" s="22" t="str">
        <f>_xlfn.XLOOKUP(Table1__4[[#This Row],[MAAN8]],program!A:A,program!F:F,"")</f>
        <v/>
      </c>
      <c r="O1357" s="22">
        <f>SUMIFS(sellout!N:N,sellout!G:G,Table1__4[[#This Row],[MAAN8]])</f>
        <v>6</v>
      </c>
      <c r="P1357" s="2" t="str">
        <f>IFERROR(Table1__4[[#This Row],[Actual]]/Table1__4[[#This Row],[Target]],"")</f>
        <v/>
      </c>
      <c r="Q1357" s="22" t="str">
        <f>IFERROR(IF(Table1__4[[#This Row],[Target]]&gt;0,Table1__4[[#This Row],[Target]]-Table1__4[[#This Row],[Actual]],""),"")</f>
        <v/>
      </c>
    </row>
    <row r="1358" spans="1:17" x14ac:dyDescent="0.75">
      <c r="A1358" s="22" t="s">
        <v>10</v>
      </c>
      <c r="B1358" s="22" t="s">
        <v>11</v>
      </c>
      <c r="C1358" s="22" t="s">
        <v>22</v>
      </c>
      <c r="D1358" s="22" t="s">
        <v>88</v>
      </c>
      <c r="E1358" s="22" t="s">
        <v>166</v>
      </c>
      <c r="F1358" s="22" t="s">
        <v>40</v>
      </c>
      <c r="G1358" s="22" t="s">
        <v>167</v>
      </c>
      <c r="H1358">
        <v>66111086</v>
      </c>
      <c r="I1358" s="22" t="s">
        <v>2234</v>
      </c>
      <c r="J1358" s="22" t="s">
        <v>2235</v>
      </c>
      <c r="K1358" s="22" t="str">
        <f>_xlfn.TEXTBEFORE(Table1__4[[#This Row],[ParentName]],"-")</f>
        <v>BD11</v>
      </c>
      <c r="L1358" s="22" t="str">
        <f>_xlfn.XLOOKUP(Table1__4[[#This Row],[MAAN8]],ASO!F:F,ASO!H:H,"")</f>
        <v>Grocery Store</v>
      </c>
      <c r="M1358" s="22" t="str">
        <f>_xlfn.XLOOKUP(Table1__4[[#This Row],[MAAN8]],program!A:A,program!E:E,"")</f>
        <v/>
      </c>
      <c r="N1358" s="22" t="str">
        <f>_xlfn.XLOOKUP(Table1__4[[#This Row],[MAAN8]],program!A:A,program!F:F,"")</f>
        <v/>
      </c>
      <c r="O1358" s="22">
        <f>SUMIFS(sellout!N:N,sellout!G:G,Table1__4[[#This Row],[MAAN8]])</f>
        <v>0</v>
      </c>
      <c r="P1358" s="2" t="str">
        <f>IFERROR(Table1__4[[#This Row],[Actual]]/Table1__4[[#This Row],[Target]],"")</f>
        <v/>
      </c>
      <c r="Q1358" s="22" t="str">
        <f>IFERROR(IF(Table1__4[[#This Row],[Target]]&gt;0,Table1__4[[#This Row],[Target]]-Table1__4[[#This Row],[Actual]],""),"")</f>
        <v/>
      </c>
    </row>
    <row r="1359" spans="1:17" x14ac:dyDescent="0.75">
      <c r="A1359" s="22" t="s">
        <v>10</v>
      </c>
      <c r="B1359" s="22" t="s">
        <v>11</v>
      </c>
      <c r="C1359" s="22" t="s">
        <v>12</v>
      </c>
      <c r="D1359" s="22" t="s">
        <v>122</v>
      </c>
      <c r="E1359" s="22" t="s">
        <v>206</v>
      </c>
      <c r="F1359" s="22" t="s">
        <v>124</v>
      </c>
      <c r="G1359" s="22" t="s">
        <v>207</v>
      </c>
      <c r="H1359">
        <v>66152606</v>
      </c>
      <c r="I1359" s="22" t="s">
        <v>2234</v>
      </c>
      <c r="J1359" s="22" t="s">
        <v>5013</v>
      </c>
      <c r="K1359" s="22" t="str">
        <f>_xlfn.TEXTBEFORE(Table1__4[[#This Row],[ParentName]],"-")</f>
        <v>BD10</v>
      </c>
      <c r="L1359" s="22" t="str">
        <f>_xlfn.XLOOKUP(Table1__4[[#This Row],[MAAN8]],ASO!F:F,ASO!H:H,"")</f>
        <v>Grocery Store - Home Delivery</v>
      </c>
      <c r="M1359" s="22" t="str">
        <f>_xlfn.XLOOKUP(Table1__4[[#This Row],[MAAN8]],program!A:A,program!E:E,"")</f>
        <v/>
      </c>
      <c r="N1359" s="22" t="str">
        <f>_xlfn.XLOOKUP(Table1__4[[#This Row],[MAAN8]],program!A:A,program!F:F,"")</f>
        <v/>
      </c>
      <c r="O1359" s="22">
        <f>SUMIFS(sellout!N:N,sellout!G:G,Table1__4[[#This Row],[MAAN8]])</f>
        <v>52</v>
      </c>
      <c r="P1359" s="2" t="str">
        <f>IFERROR(Table1__4[[#This Row],[Actual]]/Table1__4[[#This Row],[Target]],"")</f>
        <v/>
      </c>
      <c r="Q1359" s="22" t="str">
        <f>IFERROR(IF(Table1__4[[#This Row],[Target]]&gt;0,Table1__4[[#This Row],[Target]]-Table1__4[[#This Row],[Actual]],""),"")</f>
        <v/>
      </c>
    </row>
    <row r="1360" spans="1:17" x14ac:dyDescent="0.75">
      <c r="A1360" s="22" t="s">
        <v>10</v>
      </c>
      <c r="B1360" s="22" t="s">
        <v>11</v>
      </c>
      <c r="C1360" s="22" t="s">
        <v>46</v>
      </c>
      <c r="D1360" s="22" t="s">
        <v>47</v>
      </c>
      <c r="E1360" s="22" t="s">
        <v>282</v>
      </c>
      <c r="F1360" s="22" t="s">
        <v>68</v>
      </c>
      <c r="G1360" s="22" t="s">
        <v>283</v>
      </c>
      <c r="H1360">
        <v>65719880</v>
      </c>
      <c r="I1360" s="22" t="s">
        <v>5825</v>
      </c>
      <c r="J1360" s="22" t="s">
        <v>7304</v>
      </c>
      <c r="K1360" s="22" t="str">
        <f>_xlfn.TEXTBEFORE(Table1__4[[#This Row],[ParentName]],"-")</f>
        <v>HMcc</v>
      </c>
      <c r="L1360" s="22" t="str">
        <f>_xlfn.XLOOKUP(Table1__4[[#This Row],[MAAN8]],ASO!F:F,ASO!H:H,"")</f>
        <v/>
      </c>
      <c r="M1360" s="22" t="str">
        <f>_xlfn.XLOOKUP(Table1__4[[#This Row],[MAAN8]],program!A:A,program!E:E,"")</f>
        <v>Target Incentive</v>
      </c>
      <c r="N1360" s="22">
        <f>_xlfn.XLOOKUP(Table1__4[[#This Row],[MAAN8]],program!A:A,program!F:F,"")</f>
        <v>90</v>
      </c>
      <c r="O1360" s="22">
        <f>SUMIFS(sellout!N:N,sellout!G:G,Table1__4[[#This Row],[MAAN8]])</f>
        <v>0</v>
      </c>
      <c r="P1360" s="2">
        <f>IFERROR(Table1__4[[#This Row],[Actual]]/Table1__4[[#This Row],[Target]],"")</f>
        <v>0</v>
      </c>
      <c r="Q1360" s="22">
        <f>IFERROR(IF(Table1__4[[#This Row],[Target]]&gt;0,Table1__4[[#This Row],[Target]]-Table1__4[[#This Row],[Actual]],""),"")</f>
        <v>90</v>
      </c>
    </row>
    <row r="1361" spans="1:17" x14ac:dyDescent="0.75">
      <c r="A1361" s="22" t="s">
        <v>10</v>
      </c>
      <c r="B1361" s="22" t="s">
        <v>11</v>
      </c>
      <c r="C1361" s="22" t="s">
        <v>12</v>
      </c>
      <c r="D1361" s="22" t="s">
        <v>122</v>
      </c>
      <c r="E1361" s="22" t="s">
        <v>717</v>
      </c>
      <c r="F1361" s="22" t="s">
        <v>237</v>
      </c>
      <c r="G1361" s="22" t="s">
        <v>718</v>
      </c>
      <c r="H1361">
        <v>66106483</v>
      </c>
      <c r="I1361" s="22" t="s">
        <v>2236</v>
      </c>
      <c r="J1361" s="22" t="s">
        <v>7813</v>
      </c>
      <c r="K1361" s="22" t="str">
        <f>_xlfn.TEXTBEFORE(Table1__4[[#This Row],[ParentName]],"-")</f>
        <v>BD10</v>
      </c>
      <c r="L1361" s="22" t="str">
        <f>_xlfn.XLOOKUP(Table1__4[[#This Row],[MAAN8]],ASO!F:F,ASO!H:H,"")</f>
        <v/>
      </c>
      <c r="M1361" s="22" t="str">
        <f>_xlfn.XLOOKUP(Table1__4[[#This Row],[MAAN8]],program!A:A,program!E:E,"")</f>
        <v/>
      </c>
      <c r="N1361" s="22" t="str">
        <f>_xlfn.XLOOKUP(Table1__4[[#This Row],[MAAN8]],program!A:A,program!F:F,"")</f>
        <v/>
      </c>
      <c r="O1361" s="22">
        <f>SUMIFS(sellout!N:N,sellout!G:G,Table1__4[[#This Row],[MAAN8]])</f>
        <v>49</v>
      </c>
      <c r="P1361" s="2" t="str">
        <f>IFERROR(Table1__4[[#This Row],[Actual]]/Table1__4[[#This Row],[Target]],"")</f>
        <v/>
      </c>
      <c r="Q1361" s="22" t="str">
        <f>IFERROR(IF(Table1__4[[#This Row],[Target]]&gt;0,Table1__4[[#This Row],[Target]]-Table1__4[[#This Row],[Actual]],""),"")</f>
        <v/>
      </c>
    </row>
    <row r="1362" spans="1:17" x14ac:dyDescent="0.75">
      <c r="A1362" s="22" t="s">
        <v>10</v>
      </c>
      <c r="B1362" s="22" t="s">
        <v>11</v>
      </c>
      <c r="C1362" s="22" t="s">
        <v>12</v>
      </c>
      <c r="D1362" s="22" t="s">
        <v>54</v>
      </c>
      <c r="E1362" s="22" t="s">
        <v>97</v>
      </c>
      <c r="F1362" s="22" t="s">
        <v>30</v>
      </c>
      <c r="G1362" s="22" t="s">
        <v>98</v>
      </c>
      <c r="H1362">
        <v>66151459</v>
      </c>
      <c r="I1362" s="22" t="s">
        <v>2236</v>
      </c>
      <c r="J1362" s="22" t="s">
        <v>2237</v>
      </c>
      <c r="K1362" s="22" t="str">
        <f>_xlfn.TEXTBEFORE(Table1__4[[#This Row],[ParentName]],"-")</f>
        <v>BD</v>
      </c>
      <c r="L1362" s="22" t="str">
        <f>_xlfn.XLOOKUP(Table1__4[[#This Row],[MAAN8]],ASO!F:F,ASO!H:H,"")</f>
        <v>Grocery Store</v>
      </c>
      <c r="M1362" s="22" t="str">
        <f>_xlfn.XLOOKUP(Table1__4[[#This Row],[MAAN8]],program!A:A,program!E:E,"")</f>
        <v/>
      </c>
      <c r="N1362" s="22" t="str">
        <f>_xlfn.XLOOKUP(Table1__4[[#This Row],[MAAN8]],program!A:A,program!F:F,"")</f>
        <v/>
      </c>
      <c r="O1362" s="22">
        <f>SUMIFS(sellout!N:N,sellout!G:G,Table1__4[[#This Row],[MAAN8]])</f>
        <v>12</v>
      </c>
      <c r="P1362" s="2" t="str">
        <f>IFERROR(Table1__4[[#This Row],[Actual]]/Table1__4[[#This Row],[Target]],"")</f>
        <v/>
      </c>
      <c r="Q1362" s="22" t="str">
        <f>IFERROR(IF(Table1__4[[#This Row],[Target]]&gt;0,Table1__4[[#This Row],[Target]]-Table1__4[[#This Row],[Actual]],""),"")</f>
        <v/>
      </c>
    </row>
    <row r="1363" spans="1:17" x14ac:dyDescent="0.75">
      <c r="A1363" s="22" t="s">
        <v>10</v>
      </c>
      <c r="B1363" s="22" t="s">
        <v>11</v>
      </c>
      <c r="C1363" s="22" t="s">
        <v>46</v>
      </c>
      <c r="D1363" s="22" t="s">
        <v>47</v>
      </c>
      <c r="E1363" s="22" t="s">
        <v>101</v>
      </c>
      <c r="F1363" s="22" t="s">
        <v>68</v>
      </c>
      <c r="G1363" s="22" t="s">
        <v>102</v>
      </c>
      <c r="H1363">
        <v>65708616</v>
      </c>
      <c r="I1363" s="22" t="s">
        <v>2238</v>
      </c>
      <c r="J1363" s="22" t="s">
        <v>2239</v>
      </c>
      <c r="K1363" s="22" t="str">
        <f>_xlfn.TEXTBEFORE(Table1__4[[#This Row],[ParentName]],"-")</f>
        <v>HMcc</v>
      </c>
      <c r="L1363" s="22" t="str">
        <f>_xlfn.XLOOKUP(Table1__4[[#This Row],[MAAN8]],ASO!F:F,ASO!H:H,"")</f>
        <v/>
      </c>
      <c r="M1363" s="22" t="str">
        <f>_xlfn.XLOOKUP(Table1__4[[#This Row],[MAAN8]],program!A:A,program!E:E,"")</f>
        <v/>
      </c>
      <c r="N1363" s="22">
        <f>_xlfn.XLOOKUP(Table1__4[[#This Row],[MAAN8]],program!A:A,program!F:F,"")</f>
        <v>0</v>
      </c>
      <c r="O1363" s="22">
        <f>SUMIFS(sellout!N:N,sellout!G:G,Table1__4[[#This Row],[MAAN8]])</f>
        <v>20</v>
      </c>
      <c r="P1363" s="2" t="str">
        <f>IFERROR(Table1__4[[#This Row],[Actual]]/Table1__4[[#This Row],[Target]],"")</f>
        <v/>
      </c>
      <c r="Q1363" s="22" t="str">
        <f>IFERROR(IF(Table1__4[[#This Row],[Target]]&gt;0,Table1__4[[#This Row],[Target]]-Table1__4[[#This Row],[Actual]],""),"")</f>
        <v/>
      </c>
    </row>
    <row r="1364" spans="1:17" x14ac:dyDescent="0.75">
      <c r="A1364" s="22" t="s">
        <v>10</v>
      </c>
      <c r="B1364" s="22" t="s">
        <v>11</v>
      </c>
      <c r="C1364" s="22" t="s">
        <v>22</v>
      </c>
      <c r="D1364" s="22" t="s">
        <v>88</v>
      </c>
      <c r="E1364" s="22" t="s">
        <v>170</v>
      </c>
      <c r="F1364" s="22" t="s">
        <v>171</v>
      </c>
      <c r="G1364" s="22" t="s">
        <v>18</v>
      </c>
      <c r="H1364">
        <v>66101512</v>
      </c>
      <c r="I1364" s="22" t="s">
        <v>2238</v>
      </c>
      <c r="J1364" s="22" t="s">
        <v>7314</v>
      </c>
      <c r="K1364" s="22" t="str">
        <f>_xlfn.TEXTBEFORE(Table1__4[[#This Row],[ParentName]],"-")</f>
        <v>BD11</v>
      </c>
      <c r="L1364" s="22" t="str">
        <f>_xlfn.XLOOKUP(Table1__4[[#This Row],[MAAN8]],ASO!F:F,ASO!H:H,"")</f>
        <v>Sub Distributor</v>
      </c>
      <c r="M1364" s="22" t="str">
        <f>_xlfn.XLOOKUP(Table1__4[[#This Row],[MAAN8]],program!A:A,program!E:E,"")</f>
        <v/>
      </c>
      <c r="N1364" s="22" t="str">
        <f>_xlfn.XLOOKUP(Table1__4[[#This Row],[MAAN8]],program!A:A,program!F:F,"")</f>
        <v/>
      </c>
      <c r="O1364" s="22">
        <f>SUMIFS(sellout!N:N,sellout!G:G,Table1__4[[#This Row],[MAAN8]])</f>
        <v>840</v>
      </c>
      <c r="P1364" s="2" t="str">
        <f>IFERROR(Table1__4[[#This Row],[Actual]]/Table1__4[[#This Row],[Target]],"")</f>
        <v/>
      </c>
      <c r="Q1364" s="22" t="str">
        <f>IFERROR(IF(Table1__4[[#This Row],[Target]]&gt;0,Table1__4[[#This Row],[Target]]-Table1__4[[#This Row],[Actual]],""),"")</f>
        <v/>
      </c>
    </row>
    <row r="1365" spans="1:17" x14ac:dyDescent="0.75">
      <c r="A1365" s="22" t="s">
        <v>10</v>
      </c>
      <c r="B1365" s="22" t="s">
        <v>11</v>
      </c>
      <c r="C1365" s="22" t="s">
        <v>22</v>
      </c>
      <c r="D1365" s="22" t="s">
        <v>23</v>
      </c>
      <c r="E1365" s="22" t="s">
        <v>62</v>
      </c>
      <c r="F1365" s="22" t="s">
        <v>63</v>
      </c>
      <c r="G1365" s="22" t="s">
        <v>64</v>
      </c>
      <c r="H1365">
        <v>66150552</v>
      </c>
      <c r="I1365" s="22" t="s">
        <v>2240</v>
      </c>
      <c r="J1365" s="22" t="s">
        <v>2241</v>
      </c>
      <c r="K1365" s="22" t="str">
        <f>_xlfn.TEXTBEFORE(Table1__4[[#This Row],[ParentName]],"-")</f>
        <v>BD12</v>
      </c>
      <c r="L1365" s="22" t="str">
        <f>_xlfn.XLOOKUP(Table1__4[[#This Row],[MAAN8]],ASO!F:F,ASO!H:H,"")</f>
        <v>Beverage Retail Store</v>
      </c>
      <c r="M1365" s="22" t="str">
        <f>_xlfn.XLOOKUP(Table1__4[[#This Row],[MAAN8]],program!A:A,program!E:E,"")</f>
        <v/>
      </c>
      <c r="N1365" s="22" t="str">
        <f>_xlfn.XLOOKUP(Table1__4[[#This Row],[MAAN8]],program!A:A,program!F:F,"")</f>
        <v/>
      </c>
      <c r="O1365" s="22">
        <f>SUMIFS(sellout!N:N,sellout!G:G,Table1__4[[#This Row],[MAAN8]])</f>
        <v>70</v>
      </c>
      <c r="P1365" s="2" t="str">
        <f>IFERROR(Table1__4[[#This Row],[Actual]]/Table1__4[[#This Row],[Target]],"")</f>
        <v/>
      </c>
      <c r="Q1365" s="22" t="str">
        <f>IFERROR(IF(Table1__4[[#This Row],[Target]]&gt;0,Table1__4[[#This Row],[Target]]-Table1__4[[#This Row],[Actual]],""),"")</f>
        <v/>
      </c>
    </row>
    <row r="1366" spans="1:17" x14ac:dyDescent="0.75">
      <c r="A1366" s="22" t="s">
        <v>10</v>
      </c>
      <c r="B1366" s="22" t="s">
        <v>11</v>
      </c>
      <c r="C1366" s="22" t="s">
        <v>12</v>
      </c>
      <c r="D1366" s="22" t="s">
        <v>122</v>
      </c>
      <c r="E1366" s="22" t="s">
        <v>166</v>
      </c>
      <c r="F1366" s="22" t="s">
        <v>40</v>
      </c>
      <c r="G1366" s="22" t="s">
        <v>167</v>
      </c>
      <c r="H1366">
        <v>66106885</v>
      </c>
      <c r="I1366" s="22" t="s">
        <v>2240</v>
      </c>
      <c r="J1366" s="22" t="s">
        <v>2242</v>
      </c>
      <c r="K1366" s="22" t="str">
        <f>_xlfn.TEXTBEFORE(Table1__4[[#This Row],[ParentName]],"-")</f>
        <v>BD10</v>
      </c>
      <c r="L1366" s="22" t="str">
        <f>_xlfn.XLOOKUP(Table1__4[[#This Row],[MAAN8]],ASO!F:F,ASO!H:H,"")</f>
        <v>Grocery Store - Home Delivery</v>
      </c>
      <c r="M1366" s="22" t="str">
        <f>_xlfn.XLOOKUP(Table1__4[[#This Row],[MAAN8]],program!A:A,program!E:E,"")</f>
        <v/>
      </c>
      <c r="N1366" s="22" t="str">
        <f>_xlfn.XLOOKUP(Table1__4[[#This Row],[MAAN8]],program!A:A,program!F:F,"")</f>
        <v/>
      </c>
      <c r="O1366" s="22">
        <f>SUMIFS(sellout!N:N,sellout!G:G,Table1__4[[#This Row],[MAAN8]])</f>
        <v>150</v>
      </c>
      <c r="P1366" s="2" t="str">
        <f>IFERROR(Table1__4[[#This Row],[Actual]]/Table1__4[[#This Row],[Target]],"")</f>
        <v/>
      </c>
      <c r="Q1366" s="22" t="str">
        <f>IFERROR(IF(Table1__4[[#This Row],[Target]]&gt;0,Table1__4[[#This Row],[Target]]-Table1__4[[#This Row],[Actual]],""),"")</f>
        <v/>
      </c>
    </row>
    <row r="1367" spans="1:17" x14ac:dyDescent="0.75">
      <c r="A1367" s="22" t="s">
        <v>10</v>
      </c>
      <c r="B1367" s="22" t="s">
        <v>11</v>
      </c>
      <c r="C1367" s="22" t="s">
        <v>12</v>
      </c>
      <c r="D1367" s="22" t="s">
        <v>54</v>
      </c>
      <c r="E1367" s="22" t="s">
        <v>97</v>
      </c>
      <c r="F1367" s="22" t="s">
        <v>30</v>
      </c>
      <c r="G1367" s="22" t="s">
        <v>98</v>
      </c>
      <c r="H1367">
        <v>66113044</v>
      </c>
      <c r="I1367" s="22" t="s">
        <v>2240</v>
      </c>
      <c r="J1367" s="22" t="s">
        <v>2243</v>
      </c>
      <c r="K1367" s="22" t="str">
        <f>_xlfn.TEXTBEFORE(Table1__4[[#This Row],[ParentName]],"-")</f>
        <v>BD</v>
      </c>
      <c r="L1367" s="22" t="str">
        <f>_xlfn.XLOOKUP(Table1__4[[#This Row],[MAAN8]],ASO!F:F,ASO!H:H,"")</f>
        <v>Grocery Store</v>
      </c>
      <c r="M1367" s="22" t="str">
        <f>_xlfn.XLOOKUP(Table1__4[[#This Row],[MAAN8]],program!A:A,program!E:E,"")</f>
        <v/>
      </c>
      <c r="N1367" s="22" t="str">
        <f>_xlfn.XLOOKUP(Table1__4[[#This Row],[MAAN8]],program!A:A,program!F:F,"")</f>
        <v/>
      </c>
      <c r="O1367" s="22">
        <f>SUMIFS(sellout!N:N,sellout!G:G,Table1__4[[#This Row],[MAAN8]])</f>
        <v>23</v>
      </c>
      <c r="P1367" s="2" t="str">
        <f>IFERROR(Table1__4[[#This Row],[Actual]]/Table1__4[[#This Row],[Target]],"")</f>
        <v/>
      </c>
      <c r="Q1367" s="22" t="str">
        <f>IFERROR(IF(Table1__4[[#This Row],[Target]]&gt;0,Table1__4[[#This Row],[Target]]-Table1__4[[#This Row],[Actual]],""),"")</f>
        <v/>
      </c>
    </row>
    <row r="1368" spans="1:17" x14ac:dyDescent="0.75">
      <c r="A1368" s="22" t="s">
        <v>10</v>
      </c>
      <c r="B1368" s="22" t="s">
        <v>11</v>
      </c>
      <c r="C1368" s="22" t="s">
        <v>12</v>
      </c>
      <c r="D1368" s="22" t="s">
        <v>122</v>
      </c>
      <c r="E1368" s="22" t="s">
        <v>240</v>
      </c>
      <c r="F1368" s="22" t="s">
        <v>237</v>
      </c>
      <c r="G1368" s="22" t="s">
        <v>241</v>
      </c>
      <c r="H1368">
        <v>66154012</v>
      </c>
      <c r="I1368" s="22" t="s">
        <v>2244</v>
      </c>
      <c r="J1368" s="22" t="s">
        <v>2245</v>
      </c>
      <c r="K1368" s="22" t="str">
        <f>_xlfn.TEXTBEFORE(Table1__4[[#This Row],[ParentName]],"-")</f>
        <v>BD10</v>
      </c>
      <c r="L1368" s="22" t="str">
        <f>_xlfn.XLOOKUP(Table1__4[[#This Row],[MAAN8]],ASO!F:F,ASO!H:H,"")</f>
        <v>Grocery Store</v>
      </c>
      <c r="M1368" s="22" t="str">
        <f>_xlfn.XLOOKUP(Table1__4[[#This Row],[MAAN8]],program!A:A,program!E:E,"")</f>
        <v/>
      </c>
      <c r="N1368" s="22" t="str">
        <f>_xlfn.XLOOKUP(Table1__4[[#This Row],[MAAN8]],program!A:A,program!F:F,"")</f>
        <v/>
      </c>
      <c r="O1368" s="22">
        <f>SUMIFS(sellout!N:N,sellout!G:G,Table1__4[[#This Row],[MAAN8]])</f>
        <v>82</v>
      </c>
      <c r="P1368" s="2" t="str">
        <f>IFERROR(Table1__4[[#This Row],[Actual]]/Table1__4[[#This Row],[Target]],"")</f>
        <v/>
      </c>
      <c r="Q1368" s="22" t="str">
        <f>IFERROR(IF(Table1__4[[#This Row],[Target]]&gt;0,Table1__4[[#This Row],[Target]]-Table1__4[[#This Row],[Actual]],""),"")</f>
        <v/>
      </c>
    </row>
    <row r="1369" spans="1:17" x14ac:dyDescent="0.75">
      <c r="A1369" s="22" t="s">
        <v>10</v>
      </c>
      <c r="B1369" s="22" t="s">
        <v>11</v>
      </c>
      <c r="C1369" s="22" t="s">
        <v>46</v>
      </c>
      <c r="D1369" s="22" t="s">
        <v>76</v>
      </c>
      <c r="E1369" s="22" t="s">
        <v>77</v>
      </c>
      <c r="F1369" s="22" t="s">
        <v>78</v>
      </c>
      <c r="G1369" s="22" t="s">
        <v>79</v>
      </c>
      <c r="H1369">
        <v>65068565</v>
      </c>
      <c r="I1369" s="22" t="s">
        <v>7928</v>
      </c>
      <c r="J1369" s="22" t="s">
        <v>8145</v>
      </c>
      <c r="K1369" s="22" t="str">
        <f>_xlfn.TEXTBEFORE(Table1__4[[#This Row],[ParentName]],"-")</f>
        <v>PC</v>
      </c>
      <c r="L1369" s="22" t="str">
        <f>_xlfn.XLOOKUP(Table1__4[[#This Row],[MAAN8]],ASO!F:F,ASO!H:H,"")</f>
        <v/>
      </c>
      <c r="M1369" s="22" t="str">
        <f>_xlfn.XLOOKUP(Table1__4[[#This Row],[MAAN8]],program!A:A,program!E:E,"")</f>
        <v/>
      </c>
      <c r="N1369" s="22">
        <f>_xlfn.XLOOKUP(Table1__4[[#This Row],[MAAN8]],program!A:A,program!F:F,"")</f>
        <v>0</v>
      </c>
      <c r="O1369" s="22">
        <f>SUMIFS(sellout!N:N,sellout!G:G,Table1__4[[#This Row],[MAAN8]])</f>
        <v>0</v>
      </c>
      <c r="P1369" s="2" t="str">
        <f>IFERROR(Table1__4[[#This Row],[Actual]]/Table1__4[[#This Row],[Target]],"")</f>
        <v/>
      </c>
      <c r="Q1369" s="22" t="str">
        <f>IFERROR(IF(Table1__4[[#This Row],[Target]]&gt;0,Table1__4[[#This Row],[Target]]-Table1__4[[#This Row],[Actual]],""),"")</f>
        <v/>
      </c>
    </row>
    <row r="1370" spans="1:17" x14ac:dyDescent="0.75">
      <c r="A1370" s="22" t="s">
        <v>10</v>
      </c>
      <c r="B1370" s="22" t="s">
        <v>11</v>
      </c>
      <c r="C1370" s="22" t="s">
        <v>22</v>
      </c>
      <c r="D1370" s="22" t="s">
        <v>88</v>
      </c>
      <c r="E1370" s="22" t="s">
        <v>256</v>
      </c>
      <c r="F1370" s="22" t="s">
        <v>218</v>
      </c>
      <c r="G1370" s="22" t="s">
        <v>257</v>
      </c>
      <c r="H1370">
        <v>66106318</v>
      </c>
      <c r="I1370" s="22" t="s">
        <v>2246</v>
      </c>
      <c r="J1370" s="22" t="s">
        <v>2247</v>
      </c>
      <c r="K1370" s="22" t="str">
        <f>_xlfn.TEXTBEFORE(Table1__4[[#This Row],[ParentName]],"-")</f>
        <v>BD11</v>
      </c>
      <c r="L1370" s="22" t="str">
        <f>_xlfn.XLOOKUP(Table1__4[[#This Row],[MAAN8]],ASO!F:F,ASO!H:H,"")</f>
        <v>Beverage Retail Store</v>
      </c>
      <c r="M1370" s="22" t="str">
        <f>_xlfn.XLOOKUP(Table1__4[[#This Row],[MAAN8]],program!A:A,program!E:E,"")</f>
        <v/>
      </c>
      <c r="N1370" s="22" t="str">
        <f>_xlfn.XLOOKUP(Table1__4[[#This Row],[MAAN8]],program!A:A,program!F:F,"")</f>
        <v/>
      </c>
      <c r="O1370" s="22">
        <f>SUMIFS(sellout!N:N,sellout!G:G,Table1__4[[#This Row],[MAAN8]])</f>
        <v>20</v>
      </c>
      <c r="P1370" s="2" t="str">
        <f>IFERROR(Table1__4[[#This Row],[Actual]]/Table1__4[[#This Row],[Target]],"")</f>
        <v/>
      </c>
      <c r="Q1370" s="22" t="str">
        <f>IFERROR(IF(Table1__4[[#This Row],[Target]]&gt;0,Table1__4[[#This Row],[Target]]-Table1__4[[#This Row],[Actual]],""),"")</f>
        <v/>
      </c>
    </row>
    <row r="1371" spans="1:17" x14ac:dyDescent="0.75">
      <c r="A1371" s="22" t="s">
        <v>10</v>
      </c>
      <c r="B1371" s="22" t="s">
        <v>11</v>
      </c>
      <c r="C1371" s="22" t="s">
        <v>12</v>
      </c>
      <c r="D1371" s="22" t="s">
        <v>38</v>
      </c>
      <c r="E1371" s="22" t="s">
        <v>39</v>
      </c>
      <c r="F1371" s="22" t="s">
        <v>40</v>
      </c>
      <c r="G1371" s="22" t="s">
        <v>41</v>
      </c>
      <c r="H1371">
        <v>66100302</v>
      </c>
      <c r="I1371" s="22" t="s">
        <v>2248</v>
      </c>
      <c r="J1371" s="22" t="s">
        <v>2249</v>
      </c>
      <c r="K1371" s="22" t="str">
        <f>_xlfn.TEXTBEFORE(Table1__4[[#This Row],[ParentName]],"-")</f>
        <v>BD16</v>
      </c>
      <c r="L1371" s="22" t="str">
        <f>_xlfn.XLOOKUP(Table1__4[[#This Row],[MAAN8]],ASO!F:F,ASO!H:H,"")</f>
        <v>Grocery Store</v>
      </c>
      <c r="M1371" s="22" t="str">
        <f>_xlfn.XLOOKUP(Table1__4[[#This Row],[MAAN8]],program!A:A,program!E:E,"")</f>
        <v/>
      </c>
      <c r="N1371" s="22" t="str">
        <f>_xlfn.XLOOKUP(Table1__4[[#This Row],[MAAN8]],program!A:A,program!F:F,"")</f>
        <v/>
      </c>
      <c r="O1371" s="22">
        <f>SUMIFS(sellout!N:N,sellout!G:G,Table1__4[[#This Row],[MAAN8]])</f>
        <v>0</v>
      </c>
      <c r="P1371" s="2" t="str">
        <f>IFERROR(Table1__4[[#This Row],[Actual]]/Table1__4[[#This Row],[Target]],"")</f>
        <v/>
      </c>
      <c r="Q1371" s="22" t="str">
        <f>IFERROR(IF(Table1__4[[#This Row],[Target]]&gt;0,Table1__4[[#This Row],[Target]]-Table1__4[[#This Row],[Actual]],""),"")</f>
        <v/>
      </c>
    </row>
    <row r="1372" spans="1:17" x14ac:dyDescent="0.75">
      <c r="A1372" s="22" t="s">
        <v>10</v>
      </c>
      <c r="B1372" s="22" t="s">
        <v>11</v>
      </c>
      <c r="C1372" s="22" t="s">
        <v>12</v>
      </c>
      <c r="D1372" s="22" t="s">
        <v>38</v>
      </c>
      <c r="E1372" s="22" t="s">
        <v>39</v>
      </c>
      <c r="F1372" s="22" t="s">
        <v>40</v>
      </c>
      <c r="G1372" s="22" t="s">
        <v>41</v>
      </c>
      <c r="H1372">
        <v>66152514</v>
      </c>
      <c r="I1372" s="22" t="s">
        <v>2250</v>
      </c>
      <c r="J1372" s="22" t="s">
        <v>2251</v>
      </c>
      <c r="K1372" s="22" t="str">
        <f>_xlfn.TEXTBEFORE(Table1__4[[#This Row],[ParentName]],"-")</f>
        <v>BD16</v>
      </c>
      <c r="L1372" s="22" t="str">
        <f>_xlfn.XLOOKUP(Table1__4[[#This Row],[MAAN8]],ASO!F:F,ASO!H:H,"")</f>
        <v>Grocery Store</v>
      </c>
      <c r="M1372" s="22" t="str">
        <f>_xlfn.XLOOKUP(Table1__4[[#This Row],[MAAN8]],program!A:A,program!E:E,"")</f>
        <v/>
      </c>
      <c r="N1372" s="22" t="str">
        <f>_xlfn.XLOOKUP(Table1__4[[#This Row],[MAAN8]],program!A:A,program!F:F,"")</f>
        <v/>
      </c>
      <c r="O1372" s="22">
        <f>SUMIFS(sellout!N:N,sellout!G:G,Table1__4[[#This Row],[MAAN8]])</f>
        <v>0</v>
      </c>
      <c r="P1372" s="2" t="str">
        <f>IFERROR(Table1__4[[#This Row],[Actual]]/Table1__4[[#This Row],[Target]],"")</f>
        <v/>
      </c>
      <c r="Q1372" s="22" t="str">
        <f>IFERROR(IF(Table1__4[[#This Row],[Target]]&gt;0,Table1__4[[#This Row],[Target]]-Table1__4[[#This Row],[Actual]],""),"")</f>
        <v/>
      </c>
    </row>
    <row r="1373" spans="1:17" x14ac:dyDescent="0.75">
      <c r="A1373" s="22" t="s">
        <v>10</v>
      </c>
      <c r="B1373" s="22" t="s">
        <v>11</v>
      </c>
      <c r="C1373" s="22" t="s">
        <v>22</v>
      </c>
      <c r="D1373" s="22" t="s">
        <v>88</v>
      </c>
      <c r="E1373" s="22" t="s">
        <v>447</v>
      </c>
      <c r="F1373" s="22" t="s">
        <v>218</v>
      </c>
      <c r="G1373" s="22" t="s">
        <v>448</v>
      </c>
      <c r="H1373">
        <v>66106562</v>
      </c>
      <c r="I1373" s="22" t="s">
        <v>2252</v>
      </c>
      <c r="J1373" s="22" t="s">
        <v>2253</v>
      </c>
      <c r="K1373" s="22" t="str">
        <f>_xlfn.TEXTBEFORE(Table1__4[[#This Row],[ParentName]],"-")</f>
        <v>BD11</v>
      </c>
      <c r="L1373" s="22" t="str">
        <f>_xlfn.XLOOKUP(Table1__4[[#This Row],[MAAN8]],ASO!F:F,ASO!H:H,"")</f>
        <v>Grocery Store</v>
      </c>
      <c r="M1373" s="22" t="str">
        <f>_xlfn.XLOOKUP(Table1__4[[#This Row],[MAAN8]],program!A:A,program!E:E,"")</f>
        <v/>
      </c>
      <c r="N1373" s="22" t="str">
        <f>_xlfn.XLOOKUP(Table1__4[[#This Row],[MAAN8]],program!A:A,program!F:F,"")</f>
        <v/>
      </c>
      <c r="O1373" s="22">
        <f>SUMIFS(sellout!N:N,sellout!G:G,Table1__4[[#This Row],[MAAN8]])</f>
        <v>9</v>
      </c>
      <c r="P1373" s="2" t="str">
        <f>IFERROR(Table1__4[[#This Row],[Actual]]/Table1__4[[#This Row],[Target]],"")</f>
        <v/>
      </c>
      <c r="Q1373" s="22" t="str">
        <f>IFERROR(IF(Table1__4[[#This Row],[Target]]&gt;0,Table1__4[[#This Row],[Target]]-Table1__4[[#This Row],[Actual]],""),"")</f>
        <v/>
      </c>
    </row>
    <row r="1374" spans="1:17" x14ac:dyDescent="0.75">
      <c r="A1374" s="22" t="s">
        <v>10</v>
      </c>
      <c r="B1374" s="22" t="s">
        <v>11</v>
      </c>
      <c r="C1374" s="22" t="s">
        <v>46</v>
      </c>
      <c r="D1374" s="22" t="s">
        <v>47</v>
      </c>
      <c r="E1374" s="22" t="s">
        <v>5358</v>
      </c>
      <c r="F1374" s="22" t="s">
        <v>8140</v>
      </c>
      <c r="G1374" s="22" t="s">
        <v>8141</v>
      </c>
      <c r="H1374">
        <v>65033243</v>
      </c>
      <c r="I1374" s="22" t="s">
        <v>5414</v>
      </c>
      <c r="J1374" s="22" t="s">
        <v>2280</v>
      </c>
      <c r="K1374" s="22" t="str">
        <f>_xlfn.TEXTBEFORE(Table1__4[[#This Row],[ParentName]],"-")</f>
        <v>HMcc</v>
      </c>
      <c r="L1374" s="22" t="str">
        <f>_xlfn.XLOOKUP(Table1__4[[#This Row],[MAAN8]],ASO!F:F,ASO!H:H,"")</f>
        <v>Restaurant</v>
      </c>
      <c r="M1374" s="22" t="str">
        <f>_xlfn.XLOOKUP(Table1__4[[#This Row],[MAAN8]],program!A:A,program!E:E,"")</f>
        <v/>
      </c>
      <c r="N1374" s="22" t="str">
        <f>_xlfn.XLOOKUP(Table1__4[[#This Row],[MAAN8]],program!A:A,program!F:F,"")</f>
        <v/>
      </c>
      <c r="O1374" s="22">
        <f>SUMIFS(sellout!N:N,sellout!G:G,Table1__4[[#This Row],[MAAN8]])</f>
        <v>0</v>
      </c>
      <c r="P1374" s="2" t="str">
        <f>IFERROR(Table1__4[[#This Row],[Actual]]/Table1__4[[#This Row],[Target]],"")</f>
        <v/>
      </c>
      <c r="Q1374" s="22" t="str">
        <f>IFERROR(IF(Table1__4[[#This Row],[Target]]&gt;0,Table1__4[[#This Row],[Target]]-Table1__4[[#This Row],[Actual]],""),"")</f>
        <v/>
      </c>
    </row>
    <row r="1375" spans="1:17" x14ac:dyDescent="0.75">
      <c r="A1375" s="22" t="s">
        <v>10</v>
      </c>
      <c r="B1375" s="22" t="s">
        <v>11</v>
      </c>
      <c r="C1375" s="22" t="s">
        <v>22</v>
      </c>
      <c r="D1375" s="22" t="s">
        <v>23</v>
      </c>
      <c r="E1375" s="22" t="s">
        <v>141</v>
      </c>
      <c r="F1375" s="22" t="s">
        <v>25</v>
      </c>
      <c r="G1375" s="22" t="s">
        <v>142</v>
      </c>
      <c r="H1375">
        <v>66104472</v>
      </c>
      <c r="I1375" s="22" t="s">
        <v>2254</v>
      </c>
      <c r="J1375" s="22" t="s">
        <v>2255</v>
      </c>
      <c r="K1375" s="22" t="str">
        <f>_xlfn.TEXTBEFORE(Table1__4[[#This Row],[ParentName]],"-")</f>
        <v>BD12</v>
      </c>
      <c r="L1375" s="22" t="str">
        <f>_xlfn.XLOOKUP(Table1__4[[#This Row],[MAAN8]],ASO!F:F,ASO!H:H,"")</f>
        <v>Grocery Store</v>
      </c>
      <c r="M1375" s="22" t="str">
        <f>_xlfn.XLOOKUP(Table1__4[[#This Row],[MAAN8]],program!A:A,program!E:E,"")</f>
        <v/>
      </c>
      <c r="N1375" s="22" t="str">
        <f>_xlfn.XLOOKUP(Table1__4[[#This Row],[MAAN8]],program!A:A,program!F:F,"")</f>
        <v/>
      </c>
      <c r="O1375" s="22">
        <f>SUMIFS(sellout!N:N,sellout!G:G,Table1__4[[#This Row],[MAAN8]])</f>
        <v>75</v>
      </c>
      <c r="P1375" s="2" t="str">
        <f>IFERROR(Table1__4[[#This Row],[Actual]]/Table1__4[[#This Row],[Target]],"")</f>
        <v/>
      </c>
      <c r="Q1375" s="22" t="str">
        <f>IFERROR(IF(Table1__4[[#This Row],[Target]]&gt;0,Table1__4[[#This Row],[Target]]-Table1__4[[#This Row],[Actual]],""),"")</f>
        <v/>
      </c>
    </row>
    <row r="1376" spans="1:17" x14ac:dyDescent="0.75">
      <c r="A1376" s="22" t="s">
        <v>10</v>
      </c>
      <c r="B1376" s="22" t="s">
        <v>11</v>
      </c>
      <c r="C1376" s="22" t="s">
        <v>22</v>
      </c>
      <c r="D1376" s="22" t="s">
        <v>88</v>
      </c>
      <c r="E1376" s="22" t="s">
        <v>256</v>
      </c>
      <c r="F1376" s="22" t="s">
        <v>218</v>
      </c>
      <c r="G1376" s="22" t="s">
        <v>257</v>
      </c>
      <c r="H1376">
        <v>66110133</v>
      </c>
      <c r="I1376" s="22" t="s">
        <v>7160</v>
      </c>
      <c r="J1376" s="22" t="s">
        <v>7719</v>
      </c>
      <c r="K1376" s="22" t="str">
        <f>_xlfn.TEXTBEFORE(Table1__4[[#This Row],[ParentName]],"-")</f>
        <v>BD11</v>
      </c>
      <c r="L1376" s="22" t="str">
        <f>_xlfn.XLOOKUP(Table1__4[[#This Row],[MAAN8]],ASO!F:F,ASO!H:H,"")</f>
        <v/>
      </c>
      <c r="M1376" s="22" t="str">
        <f>_xlfn.XLOOKUP(Table1__4[[#This Row],[MAAN8]],program!A:A,program!E:E,"")</f>
        <v/>
      </c>
      <c r="N1376" s="22" t="str">
        <f>_xlfn.XLOOKUP(Table1__4[[#This Row],[MAAN8]],program!A:A,program!F:F,"")</f>
        <v/>
      </c>
      <c r="O1376" s="22">
        <f>SUMIFS(sellout!N:N,sellout!G:G,Table1__4[[#This Row],[MAAN8]])</f>
        <v>10</v>
      </c>
      <c r="P1376" s="2" t="str">
        <f>IFERROR(Table1__4[[#This Row],[Actual]]/Table1__4[[#This Row],[Target]],"")</f>
        <v/>
      </c>
      <c r="Q1376" s="22" t="str">
        <f>IFERROR(IF(Table1__4[[#This Row],[Target]]&gt;0,Table1__4[[#This Row],[Target]]-Table1__4[[#This Row],[Actual]],""),"")</f>
        <v/>
      </c>
    </row>
    <row r="1377" spans="1:17" x14ac:dyDescent="0.75">
      <c r="A1377" s="22" t="s">
        <v>10</v>
      </c>
      <c r="B1377" s="22" t="s">
        <v>11</v>
      </c>
      <c r="C1377" s="22" t="s">
        <v>12</v>
      </c>
      <c r="D1377" s="22" t="s">
        <v>38</v>
      </c>
      <c r="E1377" s="22" t="s">
        <v>39</v>
      </c>
      <c r="F1377" s="22" t="s">
        <v>40</v>
      </c>
      <c r="G1377" s="22" t="s">
        <v>41</v>
      </c>
      <c r="H1377">
        <v>66104606</v>
      </c>
      <c r="I1377" s="22" t="s">
        <v>2256</v>
      </c>
      <c r="J1377" s="22" t="s">
        <v>2257</v>
      </c>
      <c r="K1377" s="22" t="str">
        <f>_xlfn.TEXTBEFORE(Table1__4[[#This Row],[ParentName]],"-")</f>
        <v>BD16</v>
      </c>
      <c r="L1377" s="22" t="str">
        <f>_xlfn.XLOOKUP(Table1__4[[#This Row],[MAAN8]],ASO!F:F,ASO!H:H,"")</f>
        <v>Grocery Store</v>
      </c>
      <c r="M1377" s="22" t="str">
        <f>_xlfn.XLOOKUP(Table1__4[[#This Row],[MAAN8]],program!A:A,program!E:E,"")</f>
        <v/>
      </c>
      <c r="N1377" s="22" t="str">
        <f>_xlfn.XLOOKUP(Table1__4[[#This Row],[MAAN8]],program!A:A,program!F:F,"")</f>
        <v/>
      </c>
      <c r="O1377" s="22">
        <f>SUMIFS(sellout!N:N,sellout!G:G,Table1__4[[#This Row],[MAAN8]])</f>
        <v>25</v>
      </c>
      <c r="P1377" s="2" t="str">
        <f>IFERROR(Table1__4[[#This Row],[Actual]]/Table1__4[[#This Row],[Target]],"")</f>
        <v/>
      </c>
      <c r="Q1377" s="22" t="str">
        <f>IFERROR(IF(Table1__4[[#This Row],[Target]]&gt;0,Table1__4[[#This Row],[Target]]-Table1__4[[#This Row],[Actual]],""),"")</f>
        <v/>
      </c>
    </row>
    <row r="1378" spans="1:17" x14ac:dyDescent="0.75">
      <c r="A1378" s="22" t="s">
        <v>10</v>
      </c>
      <c r="B1378" s="22" t="s">
        <v>11</v>
      </c>
      <c r="C1378" s="22" t="s">
        <v>12</v>
      </c>
      <c r="D1378" s="22" t="s">
        <v>38</v>
      </c>
      <c r="E1378" s="22" t="s">
        <v>166</v>
      </c>
      <c r="F1378" s="22" t="s">
        <v>40</v>
      </c>
      <c r="G1378" s="22" t="s">
        <v>167</v>
      </c>
      <c r="H1378">
        <v>66111069</v>
      </c>
      <c r="I1378" s="22" t="s">
        <v>2258</v>
      </c>
      <c r="J1378" s="22" t="s">
        <v>2259</v>
      </c>
      <c r="K1378" s="22" t="str">
        <f>_xlfn.TEXTBEFORE(Table1__4[[#This Row],[ParentName]],"-")</f>
        <v>BD16</v>
      </c>
      <c r="L1378" s="22" t="str">
        <f>_xlfn.XLOOKUP(Table1__4[[#This Row],[MAAN8]],ASO!F:F,ASO!H:H,"")</f>
        <v>Grocery Store</v>
      </c>
      <c r="M1378" s="22" t="str">
        <f>_xlfn.XLOOKUP(Table1__4[[#This Row],[MAAN8]],program!A:A,program!E:E,"")</f>
        <v/>
      </c>
      <c r="N1378" s="22" t="str">
        <f>_xlfn.XLOOKUP(Table1__4[[#This Row],[MAAN8]],program!A:A,program!F:F,"")</f>
        <v/>
      </c>
      <c r="O1378" s="22">
        <f>SUMIFS(sellout!N:N,sellout!G:G,Table1__4[[#This Row],[MAAN8]])</f>
        <v>0</v>
      </c>
      <c r="P1378" s="2" t="str">
        <f>IFERROR(Table1__4[[#This Row],[Actual]]/Table1__4[[#This Row],[Target]],"")</f>
        <v/>
      </c>
      <c r="Q1378" s="22" t="str">
        <f>IFERROR(IF(Table1__4[[#This Row],[Target]]&gt;0,Table1__4[[#This Row],[Target]]-Table1__4[[#This Row],[Actual]],""),"")</f>
        <v/>
      </c>
    </row>
    <row r="1379" spans="1:17" x14ac:dyDescent="0.75">
      <c r="A1379" s="22" t="s">
        <v>10</v>
      </c>
      <c r="B1379" s="22" t="s">
        <v>11</v>
      </c>
      <c r="C1379" s="22" t="s">
        <v>22</v>
      </c>
      <c r="D1379" s="22" t="s">
        <v>88</v>
      </c>
      <c r="E1379" s="22" t="s">
        <v>544</v>
      </c>
      <c r="F1379" s="22" t="s">
        <v>218</v>
      </c>
      <c r="G1379" s="22" t="s">
        <v>545</v>
      </c>
      <c r="H1379">
        <v>66105932</v>
      </c>
      <c r="I1379" s="22" t="s">
        <v>2261</v>
      </c>
      <c r="J1379" s="22" t="s">
        <v>524</v>
      </c>
      <c r="K1379" s="22" t="str">
        <f>_xlfn.TEXTBEFORE(Table1__4[[#This Row],[ParentName]],"-")</f>
        <v>BD11</v>
      </c>
      <c r="L1379" s="22" t="str">
        <f>_xlfn.XLOOKUP(Table1__4[[#This Row],[MAAN8]],ASO!F:F,ASO!H:H,"")</f>
        <v>Grocery Store</v>
      </c>
      <c r="M1379" s="22" t="str">
        <f>_xlfn.XLOOKUP(Table1__4[[#This Row],[MAAN8]],program!A:A,program!E:E,"")</f>
        <v/>
      </c>
      <c r="N1379" s="22" t="str">
        <f>_xlfn.XLOOKUP(Table1__4[[#This Row],[MAAN8]],program!A:A,program!F:F,"")</f>
        <v/>
      </c>
      <c r="O1379" s="22">
        <f>SUMIFS(sellout!N:N,sellout!G:G,Table1__4[[#This Row],[MAAN8]])</f>
        <v>0</v>
      </c>
      <c r="P1379" s="2" t="str">
        <f>IFERROR(Table1__4[[#This Row],[Actual]]/Table1__4[[#This Row],[Target]],"")</f>
        <v/>
      </c>
      <c r="Q1379" s="22" t="str">
        <f>IFERROR(IF(Table1__4[[#This Row],[Target]]&gt;0,Table1__4[[#This Row],[Target]]-Table1__4[[#This Row],[Actual]],""),"")</f>
        <v/>
      </c>
    </row>
    <row r="1380" spans="1:17" x14ac:dyDescent="0.75">
      <c r="A1380" s="22" t="s">
        <v>10</v>
      </c>
      <c r="B1380" s="22" t="s">
        <v>11</v>
      </c>
      <c r="C1380" s="22" t="s">
        <v>22</v>
      </c>
      <c r="D1380" s="22" t="s">
        <v>180</v>
      </c>
      <c r="E1380" s="22" t="s">
        <v>210</v>
      </c>
      <c r="F1380" s="22" t="s">
        <v>182</v>
      </c>
      <c r="G1380" s="22" t="s">
        <v>211</v>
      </c>
      <c r="H1380">
        <v>66112482</v>
      </c>
      <c r="I1380" s="22" t="s">
        <v>2261</v>
      </c>
      <c r="J1380" s="22" t="s">
        <v>2262</v>
      </c>
      <c r="K1380" s="22" t="str">
        <f>_xlfn.TEXTBEFORE(Table1__4[[#This Row],[ParentName]],"-")</f>
        <v>BD14</v>
      </c>
      <c r="L1380" s="22" t="str">
        <f>_xlfn.XLOOKUP(Table1__4[[#This Row],[MAAN8]],ASO!F:F,ASO!H:H,"")</f>
        <v>Grocery Store</v>
      </c>
      <c r="M1380" s="22" t="str">
        <f>_xlfn.XLOOKUP(Table1__4[[#This Row],[MAAN8]],program!A:A,program!E:E,"")</f>
        <v/>
      </c>
      <c r="N1380" s="22" t="str">
        <f>_xlfn.XLOOKUP(Table1__4[[#This Row],[MAAN8]],program!A:A,program!F:F,"")</f>
        <v/>
      </c>
      <c r="O1380" s="22">
        <f>SUMIFS(sellout!N:N,sellout!G:G,Table1__4[[#This Row],[MAAN8]])</f>
        <v>30</v>
      </c>
      <c r="P1380" s="2" t="str">
        <f>IFERROR(Table1__4[[#This Row],[Actual]]/Table1__4[[#This Row],[Target]],"")</f>
        <v/>
      </c>
      <c r="Q1380" s="22" t="str">
        <f>IFERROR(IF(Table1__4[[#This Row],[Target]]&gt;0,Table1__4[[#This Row],[Target]]-Table1__4[[#This Row],[Actual]],""),"")</f>
        <v/>
      </c>
    </row>
    <row r="1381" spans="1:17" x14ac:dyDescent="0.75">
      <c r="A1381" s="22" t="s">
        <v>10</v>
      </c>
      <c r="B1381" s="22" t="s">
        <v>11</v>
      </c>
      <c r="C1381" s="22" t="s">
        <v>12</v>
      </c>
      <c r="D1381" s="22" t="s">
        <v>38</v>
      </c>
      <c r="E1381" s="22" t="s">
        <v>166</v>
      </c>
      <c r="F1381" s="22" t="s">
        <v>40</v>
      </c>
      <c r="G1381" s="22" t="s">
        <v>167</v>
      </c>
      <c r="H1381">
        <v>66155602</v>
      </c>
      <c r="I1381" s="22" t="s">
        <v>2261</v>
      </c>
      <c r="J1381" s="22" t="s">
        <v>2263</v>
      </c>
      <c r="K1381" s="22" t="str">
        <f>_xlfn.TEXTBEFORE(Table1__4[[#This Row],[ParentName]],"-")</f>
        <v>BD16</v>
      </c>
      <c r="L1381" s="22" t="str">
        <f>_xlfn.XLOOKUP(Table1__4[[#This Row],[MAAN8]],ASO!F:F,ASO!H:H,"")</f>
        <v>Grocery Store</v>
      </c>
      <c r="M1381" s="22" t="str">
        <f>_xlfn.XLOOKUP(Table1__4[[#This Row],[MAAN8]],program!A:A,program!E:E,"")</f>
        <v/>
      </c>
      <c r="N1381" s="22" t="str">
        <f>_xlfn.XLOOKUP(Table1__4[[#This Row],[MAAN8]],program!A:A,program!F:F,"")</f>
        <v/>
      </c>
      <c r="O1381" s="22">
        <f>SUMIFS(sellout!N:N,sellout!G:G,Table1__4[[#This Row],[MAAN8]])</f>
        <v>15</v>
      </c>
      <c r="P1381" s="2" t="str">
        <f>IFERROR(Table1__4[[#This Row],[Actual]]/Table1__4[[#This Row],[Target]],"")</f>
        <v/>
      </c>
      <c r="Q1381" s="22" t="str">
        <f>IFERROR(IF(Table1__4[[#This Row],[Target]]&gt;0,Table1__4[[#This Row],[Target]]-Table1__4[[#This Row],[Actual]],""),"")</f>
        <v/>
      </c>
    </row>
    <row r="1382" spans="1:17" x14ac:dyDescent="0.75">
      <c r="A1382" s="22" t="s">
        <v>10</v>
      </c>
      <c r="B1382" s="22" t="s">
        <v>11</v>
      </c>
      <c r="C1382" s="22" t="s">
        <v>12</v>
      </c>
      <c r="D1382" s="22" t="s">
        <v>122</v>
      </c>
      <c r="E1382" s="22" t="s">
        <v>162</v>
      </c>
      <c r="F1382" s="22" t="s">
        <v>8024</v>
      </c>
      <c r="G1382" s="22" t="s">
        <v>163</v>
      </c>
      <c r="H1382">
        <v>66150218</v>
      </c>
      <c r="I1382" s="22" t="s">
        <v>2264</v>
      </c>
      <c r="J1382" s="22" t="s">
        <v>2265</v>
      </c>
      <c r="K1382" s="22" t="str">
        <f>_xlfn.TEXTBEFORE(Table1__4[[#This Row],[ParentName]],"-")</f>
        <v>BD10</v>
      </c>
      <c r="L1382" s="22" t="str">
        <f>_xlfn.XLOOKUP(Table1__4[[#This Row],[MAAN8]],ASO!F:F,ASO!H:H,"")</f>
        <v>Karaoke</v>
      </c>
      <c r="M1382" s="22" t="str">
        <f>_xlfn.XLOOKUP(Table1__4[[#This Row],[MAAN8]],program!A:A,program!E:E,"")</f>
        <v/>
      </c>
      <c r="N1382" s="22" t="str">
        <f>_xlfn.XLOOKUP(Table1__4[[#This Row],[MAAN8]],program!A:A,program!F:F,"")</f>
        <v/>
      </c>
      <c r="O1382" s="22">
        <f>SUMIFS(sellout!N:N,sellout!G:G,Table1__4[[#This Row],[MAAN8]])</f>
        <v>100</v>
      </c>
      <c r="P1382" s="2" t="str">
        <f>IFERROR(Table1__4[[#This Row],[Actual]]/Table1__4[[#This Row],[Target]],"")</f>
        <v/>
      </c>
      <c r="Q1382" s="22" t="str">
        <f>IFERROR(IF(Table1__4[[#This Row],[Target]]&gt;0,Table1__4[[#This Row],[Target]]-Table1__4[[#This Row],[Actual]],""),"")</f>
        <v/>
      </c>
    </row>
    <row r="1383" spans="1:17" x14ac:dyDescent="0.75">
      <c r="A1383" s="22" t="s">
        <v>10</v>
      </c>
      <c r="B1383" s="22" t="s">
        <v>11</v>
      </c>
      <c r="C1383" s="22" t="s">
        <v>22</v>
      </c>
      <c r="D1383" s="22" t="s">
        <v>88</v>
      </c>
      <c r="E1383" s="22" t="s">
        <v>447</v>
      </c>
      <c r="F1383" s="22" t="s">
        <v>218</v>
      </c>
      <c r="G1383" s="22" t="s">
        <v>448</v>
      </c>
      <c r="H1383">
        <v>66108259</v>
      </c>
      <c r="I1383" s="22" t="s">
        <v>2267</v>
      </c>
      <c r="J1383" s="22" t="s">
        <v>2268</v>
      </c>
      <c r="K1383" s="22" t="str">
        <f>_xlfn.TEXTBEFORE(Table1__4[[#This Row],[ParentName]],"-")</f>
        <v>BD11</v>
      </c>
      <c r="L1383" s="22" t="str">
        <f>_xlfn.XLOOKUP(Table1__4[[#This Row],[MAAN8]],ASO!F:F,ASO!H:H,"")</f>
        <v>Grocery Store</v>
      </c>
      <c r="M1383" s="22" t="str">
        <f>_xlfn.XLOOKUP(Table1__4[[#This Row],[MAAN8]],program!A:A,program!E:E,"")</f>
        <v/>
      </c>
      <c r="N1383" s="22" t="str">
        <f>_xlfn.XLOOKUP(Table1__4[[#This Row],[MAAN8]],program!A:A,program!F:F,"")</f>
        <v/>
      </c>
      <c r="O1383" s="22">
        <f>SUMIFS(sellout!N:N,sellout!G:G,Table1__4[[#This Row],[MAAN8]])</f>
        <v>6</v>
      </c>
      <c r="P1383" s="2" t="str">
        <f>IFERROR(Table1__4[[#This Row],[Actual]]/Table1__4[[#This Row],[Target]],"")</f>
        <v/>
      </c>
      <c r="Q1383" s="22" t="str">
        <f>IFERROR(IF(Table1__4[[#This Row],[Target]]&gt;0,Table1__4[[#This Row],[Target]]-Table1__4[[#This Row],[Actual]],""),"")</f>
        <v/>
      </c>
    </row>
    <row r="1384" spans="1:17" x14ac:dyDescent="0.75">
      <c r="A1384" s="22" t="s">
        <v>10</v>
      </c>
      <c r="B1384" s="22" t="s">
        <v>11</v>
      </c>
      <c r="C1384" s="22" t="s">
        <v>22</v>
      </c>
      <c r="D1384" s="22" t="s">
        <v>88</v>
      </c>
      <c r="E1384" s="22" t="s">
        <v>447</v>
      </c>
      <c r="F1384" s="22" t="s">
        <v>218</v>
      </c>
      <c r="G1384" s="22" t="s">
        <v>448</v>
      </c>
      <c r="H1384">
        <v>66152989</v>
      </c>
      <c r="I1384" s="22" t="s">
        <v>8146</v>
      </c>
      <c r="J1384" s="22" t="s">
        <v>8147</v>
      </c>
      <c r="K1384" s="22" t="str">
        <f>_xlfn.TEXTBEFORE(Table1__4[[#This Row],[ParentName]],"-")</f>
        <v>BD11</v>
      </c>
      <c r="L1384" s="22" t="str">
        <f>_xlfn.XLOOKUP(Table1__4[[#This Row],[MAAN8]],ASO!F:F,ASO!H:H,"")</f>
        <v/>
      </c>
      <c r="M1384" s="22" t="str">
        <f>_xlfn.XLOOKUP(Table1__4[[#This Row],[MAAN8]],program!A:A,program!E:E,"")</f>
        <v/>
      </c>
      <c r="N1384" s="22" t="str">
        <f>_xlfn.XLOOKUP(Table1__4[[#This Row],[MAAN8]],program!A:A,program!F:F,"")</f>
        <v/>
      </c>
      <c r="O1384" s="22">
        <f>SUMIFS(sellout!N:N,sellout!G:G,Table1__4[[#This Row],[MAAN8]])</f>
        <v>0</v>
      </c>
      <c r="P1384" s="2" t="str">
        <f>IFERROR(Table1__4[[#This Row],[Actual]]/Table1__4[[#This Row],[Target]],"")</f>
        <v/>
      </c>
      <c r="Q1384" s="22" t="str">
        <f>IFERROR(IF(Table1__4[[#This Row],[Target]]&gt;0,Table1__4[[#This Row],[Target]]-Table1__4[[#This Row],[Actual]],""),"")</f>
        <v/>
      </c>
    </row>
    <row r="1385" spans="1:17" x14ac:dyDescent="0.75">
      <c r="A1385" s="22" t="s">
        <v>10</v>
      </c>
      <c r="B1385" s="22" t="s">
        <v>11</v>
      </c>
      <c r="C1385" s="22" t="s">
        <v>12</v>
      </c>
      <c r="D1385" s="22" t="s">
        <v>13</v>
      </c>
      <c r="E1385" s="22" t="s">
        <v>176</v>
      </c>
      <c r="F1385" s="22" t="s">
        <v>30</v>
      </c>
      <c r="G1385" s="22" t="s">
        <v>177</v>
      </c>
      <c r="H1385">
        <v>66114844</v>
      </c>
      <c r="I1385" s="22" t="s">
        <v>2269</v>
      </c>
      <c r="J1385" s="22" t="s">
        <v>2270</v>
      </c>
      <c r="K1385" s="22" t="str">
        <f>_xlfn.TEXTBEFORE(Table1__4[[#This Row],[ParentName]],"-")</f>
        <v>BD8</v>
      </c>
      <c r="L1385" s="22" t="str">
        <f>_xlfn.XLOOKUP(Table1__4[[#This Row],[MAAN8]],ASO!F:F,ASO!H:H,"")</f>
        <v>Grocery Store</v>
      </c>
      <c r="M1385" s="22" t="str">
        <f>_xlfn.XLOOKUP(Table1__4[[#This Row],[MAAN8]],program!A:A,program!E:E,"")</f>
        <v/>
      </c>
      <c r="N1385" s="22" t="str">
        <f>_xlfn.XLOOKUP(Table1__4[[#This Row],[MAAN8]],program!A:A,program!F:F,"")</f>
        <v/>
      </c>
      <c r="O1385" s="22">
        <f>SUMIFS(sellout!N:N,sellout!G:G,Table1__4[[#This Row],[MAAN8]])</f>
        <v>739</v>
      </c>
      <c r="P1385" s="2" t="str">
        <f>IFERROR(Table1__4[[#This Row],[Actual]]/Table1__4[[#This Row],[Target]],"")</f>
        <v/>
      </c>
      <c r="Q1385" s="22" t="str">
        <f>IFERROR(IF(Table1__4[[#This Row],[Target]]&gt;0,Table1__4[[#This Row],[Target]]-Table1__4[[#This Row],[Actual]],""),"")</f>
        <v/>
      </c>
    </row>
    <row r="1386" spans="1:17" x14ac:dyDescent="0.75">
      <c r="A1386" s="22" t="s">
        <v>10</v>
      </c>
      <c r="B1386" s="22" t="s">
        <v>11</v>
      </c>
      <c r="C1386" s="22" t="s">
        <v>22</v>
      </c>
      <c r="D1386" s="22" t="s">
        <v>23</v>
      </c>
      <c r="E1386" s="22" t="s">
        <v>84</v>
      </c>
      <c r="F1386" s="22" t="s">
        <v>63</v>
      </c>
      <c r="G1386" s="22" t="s">
        <v>85</v>
      </c>
      <c r="H1386">
        <v>66104176</v>
      </c>
      <c r="I1386" s="22" t="s">
        <v>8148</v>
      </c>
      <c r="J1386" s="22" t="s">
        <v>2272</v>
      </c>
      <c r="K1386" s="22" t="str">
        <f>_xlfn.TEXTBEFORE(Table1__4[[#This Row],[ParentName]],"-")</f>
        <v>BD12</v>
      </c>
      <c r="L1386" s="22" t="str">
        <f>_xlfn.XLOOKUP(Table1__4[[#This Row],[MAAN8]],ASO!F:F,ASO!H:H,"")</f>
        <v>Grocery Store</v>
      </c>
      <c r="M1386" s="22" t="str">
        <f>_xlfn.XLOOKUP(Table1__4[[#This Row],[MAAN8]],program!A:A,program!E:E,"")</f>
        <v/>
      </c>
      <c r="N1386" s="22" t="str">
        <f>_xlfn.XLOOKUP(Table1__4[[#This Row],[MAAN8]],program!A:A,program!F:F,"")</f>
        <v/>
      </c>
      <c r="O1386" s="22">
        <f>SUMIFS(sellout!N:N,sellout!G:G,Table1__4[[#This Row],[MAAN8]])</f>
        <v>0</v>
      </c>
      <c r="P1386" s="2" t="str">
        <f>IFERROR(Table1__4[[#This Row],[Actual]]/Table1__4[[#This Row],[Target]],"")</f>
        <v/>
      </c>
      <c r="Q1386" s="22" t="str">
        <f>IFERROR(IF(Table1__4[[#This Row],[Target]]&gt;0,Table1__4[[#This Row],[Target]]-Table1__4[[#This Row],[Actual]],""),"")</f>
        <v/>
      </c>
    </row>
    <row r="1387" spans="1:17" x14ac:dyDescent="0.75">
      <c r="A1387" s="22" t="s">
        <v>10</v>
      </c>
      <c r="B1387" s="22" t="s">
        <v>11</v>
      </c>
      <c r="C1387" s="22" t="s">
        <v>22</v>
      </c>
      <c r="D1387" s="22" t="s">
        <v>23</v>
      </c>
      <c r="E1387" s="22" t="s">
        <v>222</v>
      </c>
      <c r="F1387" s="22" t="s">
        <v>25</v>
      </c>
      <c r="G1387" s="22" t="s">
        <v>223</v>
      </c>
      <c r="H1387">
        <v>66114994</v>
      </c>
      <c r="I1387" s="22" t="s">
        <v>8148</v>
      </c>
      <c r="J1387" s="22" t="s">
        <v>2273</v>
      </c>
      <c r="K1387" s="22" t="str">
        <f>_xlfn.TEXTBEFORE(Table1__4[[#This Row],[ParentName]],"-")</f>
        <v>BD12</v>
      </c>
      <c r="L1387" s="22" t="str">
        <f>_xlfn.XLOOKUP(Table1__4[[#This Row],[MAAN8]],ASO!F:F,ASO!H:H,"")</f>
        <v>Grocery Store</v>
      </c>
      <c r="M1387" s="22" t="str">
        <f>_xlfn.XLOOKUP(Table1__4[[#This Row],[MAAN8]],program!A:A,program!E:E,"")</f>
        <v/>
      </c>
      <c r="N1387" s="22" t="str">
        <f>_xlfn.XLOOKUP(Table1__4[[#This Row],[MAAN8]],program!A:A,program!F:F,"")</f>
        <v/>
      </c>
      <c r="O1387" s="22">
        <f>SUMIFS(sellout!N:N,sellout!G:G,Table1__4[[#This Row],[MAAN8]])</f>
        <v>20</v>
      </c>
      <c r="P1387" s="2" t="str">
        <f>IFERROR(Table1__4[[#This Row],[Actual]]/Table1__4[[#This Row],[Target]],"")</f>
        <v/>
      </c>
      <c r="Q1387" s="22" t="str">
        <f>IFERROR(IF(Table1__4[[#This Row],[Target]]&gt;0,Table1__4[[#This Row],[Target]]-Table1__4[[#This Row],[Actual]],""),"")</f>
        <v/>
      </c>
    </row>
    <row r="1388" spans="1:17" x14ac:dyDescent="0.75">
      <c r="A1388" s="22" t="s">
        <v>10</v>
      </c>
      <c r="B1388" s="22" t="s">
        <v>11</v>
      </c>
      <c r="C1388" s="22" t="s">
        <v>22</v>
      </c>
      <c r="D1388" s="22" t="s">
        <v>23</v>
      </c>
      <c r="E1388" s="22" t="s">
        <v>34</v>
      </c>
      <c r="F1388" s="22" t="s">
        <v>25</v>
      </c>
      <c r="G1388" s="22" t="s">
        <v>35</v>
      </c>
      <c r="H1388">
        <v>66103440</v>
      </c>
      <c r="I1388" s="22" t="s">
        <v>8148</v>
      </c>
      <c r="J1388" s="22" t="s">
        <v>2274</v>
      </c>
      <c r="K1388" s="22" t="str">
        <f>_xlfn.TEXTBEFORE(Table1__4[[#This Row],[ParentName]],"-")</f>
        <v>BD12</v>
      </c>
      <c r="L1388" s="22" t="str">
        <f>_xlfn.XLOOKUP(Table1__4[[#This Row],[MAAN8]],ASO!F:F,ASO!H:H,"")</f>
        <v>Grocery Store</v>
      </c>
      <c r="M1388" s="22" t="str">
        <f>_xlfn.XLOOKUP(Table1__4[[#This Row],[MAAN8]],program!A:A,program!E:E,"")</f>
        <v/>
      </c>
      <c r="N1388" s="22" t="str">
        <f>_xlfn.XLOOKUP(Table1__4[[#This Row],[MAAN8]],program!A:A,program!F:F,"")</f>
        <v/>
      </c>
      <c r="O1388" s="22">
        <f>SUMIFS(sellout!N:N,sellout!G:G,Table1__4[[#This Row],[MAAN8]])</f>
        <v>60</v>
      </c>
      <c r="P1388" s="2" t="str">
        <f>IFERROR(Table1__4[[#This Row],[Actual]]/Table1__4[[#This Row],[Target]],"")</f>
        <v/>
      </c>
      <c r="Q1388" s="22" t="str">
        <f>IFERROR(IF(Table1__4[[#This Row],[Target]]&gt;0,Table1__4[[#This Row],[Target]]-Table1__4[[#This Row],[Actual]],""),"")</f>
        <v/>
      </c>
    </row>
    <row r="1389" spans="1:17" x14ac:dyDescent="0.75">
      <c r="A1389" s="22" t="s">
        <v>10</v>
      </c>
      <c r="B1389" s="22" t="s">
        <v>11</v>
      </c>
      <c r="C1389" s="22" t="s">
        <v>12</v>
      </c>
      <c r="D1389" s="22" t="s">
        <v>54</v>
      </c>
      <c r="E1389" s="22" t="s">
        <v>200</v>
      </c>
      <c r="F1389" s="22" t="s">
        <v>201</v>
      </c>
      <c r="G1389" s="22" t="s">
        <v>18</v>
      </c>
      <c r="H1389">
        <v>66105123</v>
      </c>
      <c r="I1389" s="22" t="s">
        <v>8148</v>
      </c>
      <c r="J1389" s="22" t="s">
        <v>2275</v>
      </c>
      <c r="K1389" s="22" t="str">
        <f>_xlfn.TEXTBEFORE(Table1__4[[#This Row],[ParentName]],"-")</f>
        <v>BD</v>
      </c>
      <c r="L1389" s="22" t="str">
        <f>_xlfn.XLOOKUP(Table1__4[[#This Row],[MAAN8]],ASO!F:F,ASO!H:H,"")</f>
        <v>Sub Distributor</v>
      </c>
      <c r="M1389" s="22" t="str">
        <f>_xlfn.XLOOKUP(Table1__4[[#This Row],[MAAN8]],program!A:A,program!E:E,"")</f>
        <v/>
      </c>
      <c r="N1389" s="22" t="str">
        <f>_xlfn.XLOOKUP(Table1__4[[#This Row],[MAAN8]],program!A:A,program!F:F,"")</f>
        <v/>
      </c>
      <c r="O1389" s="22">
        <f>SUMIFS(sellout!N:N,sellout!G:G,Table1__4[[#This Row],[MAAN8]])</f>
        <v>355</v>
      </c>
      <c r="P1389" s="2" t="str">
        <f>IFERROR(Table1__4[[#This Row],[Actual]]/Table1__4[[#This Row],[Target]],"")</f>
        <v/>
      </c>
      <c r="Q1389" s="22" t="str">
        <f>IFERROR(IF(Table1__4[[#This Row],[Target]]&gt;0,Table1__4[[#This Row],[Target]]-Table1__4[[#This Row],[Actual]],""),"")</f>
        <v/>
      </c>
    </row>
    <row r="1390" spans="1:17" x14ac:dyDescent="0.75">
      <c r="A1390" s="22" t="s">
        <v>10</v>
      </c>
      <c r="B1390" s="22" t="s">
        <v>11</v>
      </c>
      <c r="C1390" s="22" t="s">
        <v>46</v>
      </c>
      <c r="D1390" s="22" t="s">
        <v>76</v>
      </c>
      <c r="E1390" s="22" t="s">
        <v>270</v>
      </c>
      <c r="F1390" s="22" t="s">
        <v>49</v>
      </c>
      <c r="G1390" s="22" t="s">
        <v>271</v>
      </c>
      <c r="H1390">
        <v>65540309</v>
      </c>
      <c r="I1390" s="22" t="s">
        <v>2276</v>
      </c>
      <c r="J1390" s="22" t="s">
        <v>2277</v>
      </c>
      <c r="K1390" s="22" t="str">
        <f>_xlfn.TEXTBEFORE(Table1__4[[#This Row],[ParentName]],"-")</f>
        <v>PC</v>
      </c>
      <c r="L1390" s="22" t="str">
        <f>_xlfn.XLOOKUP(Table1__4[[#This Row],[MAAN8]],ASO!F:F,ASO!H:H,"")</f>
        <v>Grocery Store - Home Delivery</v>
      </c>
      <c r="M1390" s="22" t="str">
        <f>_xlfn.XLOOKUP(Table1__4[[#This Row],[MAAN8]],program!A:A,program!E:E,"")</f>
        <v>Target Incentive</v>
      </c>
      <c r="N1390" s="22">
        <f>_xlfn.XLOOKUP(Table1__4[[#This Row],[MAAN8]],program!A:A,program!F:F,"")</f>
        <v>160</v>
      </c>
      <c r="O1390" s="22">
        <f>SUMIFS(sellout!N:N,sellout!G:G,Table1__4[[#This Row],[MAAN8]])</f>
        <v>0</v>
      </c>
      <c r="P1390" s="2">
        <f>IFERROR(Table1__4[[#This Row],[Actual]]/Table1__4[[#This Row],[Target]],"")</f>
        <v>0</v>
      </c>
      <c r="Q1390" s="22">
        <f>IFERROR(IF(Table1__4[[#This Row],[Target]]&gt;0,Table1__4[[#This Row],[Target]]-Table1__4[[#This Row],[Actual]],""),"")</f>
        <v>160</v>
      </c>
    </row>
    <row r="1391" spans="1:17" x14ac:dyDescent="0.75">
      <c r="A1391" s="22" t="s">
        <v>10</v>
      </c>
      <c r="B1391" s="22" t="s">
        <v>11</v>
      </c>
      <c r="C1391" s="22" t="s">
        <v>22</v>
      </c>
      <c r="D1391" s="22" t="s">
        <v>23</v>
      </c>
      <c r="E1391" s="22" t="s">
        <v>222</v>
      </c>
      <c r="F1391" s="22" t="s">
        <v>25</v>
      </c>
      <c r="G1391" s="22" t="s">
        <v>223</v>
      </c>
      <c r="H1391">
        <v>66154183</v>
      </c>
      <c r="I1391" s="22" t="s">
        <v>2276</v>
      </c>
      <c r="J1391" s="22" t="s">
        <v>2278</v>
      </c>
      <c r="K1391" s="22" t="str">
        <f>_xlfn.TEXTBEFORE(Table1__4[[#This Row],[ParentName]],"-")</f>
        <v>BD12</v>
      </c>
      <c r="L1391" s="22" t="str">
        <f>_xlfn.XLOOKUP(Table1__4[[#This Row],[MAAN8]],ASO!F:F,ASO!H:H,"")</f>
        <v>Grocery Store - Home Delivery</v>
      </c>
      <c r="M1391" s="22" t="str">
        <f>_xlfn.XLOOKUP(Table1__4[[#This Row],[MAAN8]],program!A:A,program!E:E,"")</f>
        <v/>
      </c>
      <c r="N1391" s="22" t="str">
        <f>_xlfn.XLOOKUP(Table1__4[[#This Row],[MAAN8]],program!A:A,program!F:F,"")</f>
        <v/>
      </c>
      <c r="O1391" s="22">
        <f>SUMIFS(sellout!N:N,sellout!G:G,Table1__4[[#This Row],[MAAN8]])</f>
        <v>50</v>
      </c>
      <c r="P1391" s="2" t="str">
        <f>IFERROR(Table1__4[[#This Row],[Actual]]/Table1__4[[#This Row],[Target]],"")</f>
        <v/>
      </c>
      <c r="Q1391" s="22" t="str">
        <f>IFERROR(IF(Table1__4[[#This Row],[Target]]&gt;0,Table1__4[[#This Row],[Target]]-Table1__4[[#This Row],[Actual]],""),"")</f>
        <v/>
      </c>
    </row>
    <row r="1392" spans="1:17" x14ac:dyDescent="0.75">
      <c r="A1392" s="22" t="s">
        <v>10</v>
      </c>
      <c r="B1392" s="22" t="s">
        <v>11</v>
      </c>
      <c r="C1392" s="22" t="s">
        <v>46</v>
      </c>
      <c r="D1392" s="22" t="s">
        <v>76</v>
      </c>
      <c r="E1392" s="22" t="s">
        <v>105</v>
      </c>
      <c r="F1392" s="22" t="s">
        <v>49</v>
      </c>
      <c r="G1392" s="22" t="s">
        <v>106</v>
      </c>
      <c r="H1392">
        <v>65041947</v>
      </c>
      <c r="I1392" s="22" t="s">
        <v>2279</v>
      </c>
      <c r="J1392" s="22" t="s">
        <v>2280</v>
      </c>
      <c r="K1392" s="22" t="str">
        <f>_xlfn.TEXTBEFORE(Table1__4[[#This Row],[ParentName]],"-")</f>
        <v>PC</v>
      </c>
      <c r="L1392" s="22" t="str">
        <f>_xlfn.XLOOKUP(Table1__4[[#This Row],[MAAN8]],ASO!F:F,ASO!H:H,"")</f>
        <v>Beverage Retail Store</v>
      </c>
      <c r="M1392" s="22" t="str">
        <f>_xlfn.XLOOKUP(Table1__4[[#This Row],[MAAN8]],program!A:A,program!E:E,"")</f>
        <v>TPO</v>
      </c>
      <c r="N1392" s="22">
        <f>_xlfn.XLOOKUP(Table1__4[[#This Row],[MAAN8]],program!A:A,program!F:F,"")</f>
        <v>1500</v>
      </c>
      <c r="O1392" s="22">
        <f>SUMIFS(sellout!N:N,sellout!G:G,Table1__4[[#This Row],[MAAN8]])</f>
        <v>155</v>
      </c>
      <c r="P1392" s="2">
        <f>IFERROR(Table1__4[[#This Row],[Actual]]/Table1__4[[#This Row],[Target]],"")</f>
        <v>0.10333333333333333</v>
      </c>
      <c r="Q1392" s="22">
        <f>IFERROR(IF(Table1__4[[#This Row],[Target]]&gt;0,Table1__4[[#This Row],[Target]]-Table1__4[[#This Row],[Actual]],""),"")</f>
        <v>1345</v>
      </c>
    </row>
    <row r="1393" spans="1:17" x14ac:dyDescent="0.75">
      <c r="A1393" s="22" t="s">
        <v>10</v>
      </c>
      <c r="B1393" s="22" t="s">
        <v>11</v>
      </c>
      <c r="C1393" s="22" t="s">
        <v>12</v>
      </c>
      <c r="D1393" s="22" t="s">
        <v>38</v>
      </c>
      <c r="E1393" s="22" t="s">
        <v>154</v>
      </c>
      <c r="F1393" s="22" t="s">
        <v>40</v>
      </c>
      <c r="G1393" s="22" t="s">
        <v>155</v>
      </c>
      <c r="H1393">
        <v>66112917</v>
      </c>
      <c r="I1393" s="22" t="s">
        <v>2281</v>
      </c>
      <c r="J1393" s="22" t="s">
        <v>2282</v>
      </c>
      <c r="K1393" s="22" t="str">
        <f>_xlfn.TEXTBEFORE(Table1__4[[#This Row],[ParentName]],"-")</f>
        <v>BD16</v>
      </c>
      <c r="L1393" s="22" t="str">
        <f>_xlfn.XLOOKUP(Table1__4[[#This Row],[MAAN8]],ASO!F:F,ASO!H:H,"")</f>
        <v>Grocery Store</v>
      </c>
      <c r="M1393" s="22" t="str">
        <f>_xlfn.XLOOKUP(Table1__4[[#This Row],[MAAN8]],program!A:A,program!E:E,"")</f>
        <v/>
      </c>
      <c r="N1393" s="22" t="str">
        <f>_xlfn.XLOOKUP(Table1__4[[#This Row],[MAAN8]],program!A:A,program!F:F,"")</f>
        <v/>
      </c>
      <c r="O1393" s="22">
        <f>SUMIFS(sellout!N:N,sellout!G:G,Table1__4[[#This Row],[MAAN8]])</f>
        <v>35</v>
      </c>
      <c r="P1393" s="2" t="str">
        <f>IFERROR(Table1__4[[#This Row],[Actual]]/Table1__4[[#This Row],[Target]],"")</f>
        <v/>
      </c>
      <c r="Q1393" s="22" t="str">
        <f>IFERROR(IF(Table1__4[[#This Row],[Target]]&gt;0,Table1__4[[#This Row],[Target]]-Table1__4[[#This Row],[Actual]],""),"")</f>
        <v/>
      </c>
    </row>
    <row r="1394" spans="1:17" x14ac:dyDescent="0.75">
      <c r="A1394" s="22" t="s">
        <v>10</v>
      </c>
      <c r="B1394" s="22" t="s">
        <v>11</v>
      </c>
      <c r="C1394" s="22" t="s">
        <v>46</v>
      </c>
      <c r="D1394" s="22" t="s">
        <v>47</v>
      </c>
      <c r="E1394" s="22" t="s">
        <v>196</v>
      </c>
      <c r="F1394" s="22" t="s">
        <v>49</v>
      </c>
      <c r="G1394" s="22" t="s">
        <v>197</v>
      </c>
      <c r="H1394">
        <v>65045869</v>
      </c>
      <c r="I1394" s="22" t="s">
        <v>2283</v>
      </c>
      <c r="J1394" s="22" t="s">
        <v>2284</v>
      </c>
      <c r="K1394" s="22" t="str">
        <f>_xlfn.TEXTBEFORE(Table1__4[[#This Row],[ParentName]],"-")</f>
        <v>HMcc</v>
      </c>
      <c r="L1394" s="22" t="str">
        <f>_xlfn.XLOOKUP(Table1__4[[#This Row],[MAAN8]],ASO!F:F,ASO!H:H,"")</f>
        <v>Grocery Store - Home Delivery</v>
      </c>
      <c r="M1394" s="22" t="str">
        <f>_xlfn.XLOOKUP(Table1__4[[#This Row],[MAAN8]],program!A:A,program!E:E,"")</f>
        <v>TPO</v>
      </c>
      <c r="N1394" s="22">
        <f>_xlfn.XLOOKUP(Table1__4[[#This Row],[MAAN8]],program!A:A,program!F:F,"")</f>
        <v>700</v>
      </c>
      <c r="O1394" s="22">
        <f>SUMIFS(sellout!N:N,sellout!G:G,Table1__4[[#This Row],[MAAN8]])</f>
        <v>150</v>
      </c>
      <c r="P1394" s="2">
        <f>IFERROR(Table1__4[[#This Row],[Actual]]/Table1__4[[#This Row],[Target]],"")</f>
        <v>0.21428571428571427</v>
      </c>
      <c r="Q1394" s="22">
        <f>IFERROR(IF(Table1__4[[#This Row],[Target]]&gt;0,Table1__4[[#This Row],[Target]]-Table1__4[[#This Row],[Actual]],""),"")</f>
        <v>550</v>
      </c>
    </row>
    <row r="1395" spans="1:17" x14ac:dyDescent="0.75">
      <c r="A1395" s="22" t="s">
        <v>10</v>
      </c>
      <c r="B1395" s="22" t="s">
        <v>11</v>
      </c>
      <c r="C1395" s="22" t="s">
        <v>46</v>
      </c>
      <c r="D1395" s="22" t="s">
        <v>47</v>
      </c>
      <c r="E1395" s="22" t="s">
        <v>108</v>
      </c>
      <c r="F1395" s="22" t="s">
        <v>49</v>
      </c>
      <c r="G1395" s="22" t="s">
        <v>109</v>
      </c>
      <c r="H1395">
        <v>65502719</v>
      </c>
      <c r="I1395" s="22" t="s">
        <v>2285</v>
      </c>
      <c r="J1395" s="22" t="s">
        <v>2286</v>
      </c>
      <c r="K1395" s="22" t="str">
        <f>_xlfn.TEXTBEFORE(Table1__4[[#This Row],[ParentName]],"-")</f>
        <v>HMcc</v>
      </c>
      <c r="L1395" s="22" t="str">
        <f>_xlfn.XLOOKUP(Table1__4[[#This Row],[MAAN8]],ASO!F:F,ASO!H:H,"")</f>
        <v>Grocery Store</v>
      </c>
      <c r="M1395" s="22" t="str">
        <f>_xlfn.XLOOKUP(Table1__4[[#This Row],[MAAN8]],program!A:A,program!E:E,"")</f>
        <v>Target Incentive</v>
      </c>
      <c r="N1395" s="22">
        <f>_xlfn.XLOOKUP(Table1__4[[#This Row],[MAAN8]],program!A:A,program!F:F,"")</f>
        <v>100</v>
      </c>
      <c r="O1395" s="22">
        <f>SUMIFS(sellout!N:N,sellout!G:G,Table1__4[[#This Row],[MAAN8]])</f>
        <v>60</v>
      </c>
      <c r="P1395" s="2">
        <f>IFERROR(Table1__4[[#This Row],[Actual]]/Table1__4[[#This Row],[Target]],"")</f>
        <v>0.6</v>
      </c>
      <c r="Q1395" s="22">
        <f>IFERROR(IF(Table1__4[[#This Row],[Target]]&gt;0,Table1__4[[#This Row],[Target]]-Table1__4[[#This Row],[Actual]],""),"")</f>
        <v>40</v>
      </c>
    </row>
    <row r="1396" spans="1:17" x14ac:dyDescent="0.75">
      <c r="A1396" s="22" t="s">
        <v>10</v>
      </c>
      <c r="B1396" s="22" t="s">
        <v>11</v>
      </c>
      <c r="C1396" s="22" t="s">
        <v>46</v>
      </c>
      <c r="D1396" s="22" t="s">
        <v>47</v>
      </c>
      <c r="E1396" s="22" t="s">
        <v>67</v>
      </c>
      <c r="F1396" s="22" t="s">
        <v>68</v>
      </c>
      <c r="G1396" s="22" t="s">
        <v>69</v>
      </c>
      <c r="H1396">
        <v>65710666</v>
      </c>
      <c r="I1396" s="22" t="s">
        <v>2285</v>
      </c>
      <c r="J1396" s="22" t="s">
        <v>1189</v>
      </c>
      <c r="K1396" s="22" t="str">
        <f>_xlfn.TEXTBEFORE(Table1__4[[#This Row],[ParentName]],"-")</f>
        <v>HMcc</v>
      </c>
      <c r="L1396" s="22" t="str">
        <f>_xlfn.XLOOKUP(Table1__4[[#This Row],[MAAN8]],ASO!F:F,ASO!H:H,"")</f>
        <v>Grocery Store - Home Delivery</v>
      </c>
      <c r="M1396" s="22" t="str">
        <f>_xlfn.XLOOKUP(Table1__4[[#This Row],[MAAN8]],program!A:A,program!E:E,"")</f>
        <v>Target Incentive</v>
      </c>
      <c r="N1396" s="22">
        <f>_xlfn.XLOOKUP(Table1__4[[#This Row],[MAAN8]],program!A:A,program!F:F,"")</f>
        <v>1150</v>
      </c>
      <c r="O1396" s="22">
        <f>SUMIFS(sellout!N:N,sellout!G:G,Table1__4[[#This Row],[MAAN8]])</f>
        <v>260</v>
      </c>
      <c r="P1396" s="2">
        <f>IFERROR(Table1__4[[#This Row],[Actual]]/Table1__4[[#This Row],[Target]],"")</f>
        <v>0.22608695652173913</v>
      </c>
      <c r="Q1396" s="22">
        <f>IFERROR(IF(Table1__4[[#This Row],[Target]]&gt;0,Table1__4[[#This Row],[Target]]-Table1__4[[#This Row],[Actual]],""),"")</f>
        <v>890</v>
      </c>
    </row>
    <row r="1397" spans="1:17" x14ac:dyDescent="0.75">
      <c r="A1397" s="22" t="s">
        <v>10</v>
      </c>
      <c r="B1397" s="22" t="s">
        <v>11</v>
      </c>
      <c r="C1397" s="22" t="s">
        <v>12</v>
      </c>
      <c r="D1397" s="22" t="s">
        <v>122</v>
      </c>
      <c r="E1397" s="22" t="s">
        <v>357</v>
      </c>
      <c r="F1397" s="22" t="s">
        <v>150</v>
      </c>
      <c r="G1397" s="22" t="s">
        <v>358</v>
      </c>
      <c r="H1397">
        <v>66110841</v>
      </c>
      <c r="I1397" s="22" t="s">
        <v>2287</v>
      </c>
      <c r="J1397" s="22" t="s">
        <v>2288</v>
      </c>
      <c r="K1397" s="22" t="str">
        <f>_xlfn.TEXTBEFORE(Table1__4[[#This Row],[ParentName]],"-")</f>
        <v>BD10</v>
      </c>
      <c r="L1397" s="22" t="str">
        <f>_xlfn.XLOOKUP(Table1__4[[#This Row],[MAAN8]],ASO!F:F,ASO!H:H,"")</f>
        <v>Grocery Store</v>
      </c>
      <c r="M1397" s="22" t="str">
        <f>_xlfn.XLOOKUP(Table1__4[[#This Row],[MAAN8]],program!A:A,program!E:E,"")</f>
        <v/>
      </c>
      <c r="N1397" s="22" t="str">
        <f>_xlfn.XLOOKUP(Table1__4[[#This Row],[MAAN8]],program!A:A,program!F:F,"")</f>
        <v/>
      </c>
      <c r="O1397" s="22">
        <f>SUMIFS(sellout!N:N,sellout!G:G,Table1__4[[#This Row],[MAAN8]])</f>
        <v>0</v>
      </c>
      <c r="P1397" s="2" t="str">
        <f>IFERROR(Table1__4[[#This Row],[Actual]]/Table1__4[[#This Row],[Target]],"")</f>
        <v/>
      </c>
      <c r="Q1397" s="22" t="str">
        <f>IFERROR(IF(Table1__4[[#This Row],[Target]]&gt;0,Table1__4[[#This Row],[Target]]-Table1__4[[#This Row],[Actual]],""),"")</f>
        <v/>
      </c>
    </row>
    <row r="1398" spans="1:17" x14ac:dyDescent="0.75">
      <c r="A1398" s="22" t="s">
        <v>10</v>
      </c>
      <c r="B1398" s="22" t="s">
        <v>11</v>
      </c>
      <c r="C1398" s="22" t="s">
        <v>22</v>
      </c>
      <c r="D1398" s="22" t="s">
        <v>23</v>
      </c>
      <c r="E1398" s="22" t="s">
        <v>141</v>
      </c>
      <c r="F1398" s="22" t="s">
        <v>25</v>
      </c>
      <c r="G1398" s="22" t="s">
        <v>142</v>
      </c>
      <c r="H1398">
        <v>66156801</v>
      </c>
      <c r="I1398" s="22" t="s">
        <v>7230</v>
      </c>
      <c r="J1398" s="22" t="s">
        <v>7483</v>
      </c>
      <c r="K1398" s="22" t="str">
        <f>_xlfn.TEXTBEFORE(Table1__4[[#This Row],[ParentName]],"-")</f>
        <v>BD12</v>
      </c>
      <c r="L1398" s="22" t="str">
        <f>_xlfn.XLOOKUP(Table1__4[[#This Row],[MAAN8]],ASO!F:F,ASO!H:H,"")</f>
        <v/>
      </c>
      <c r="M1398" s="22" t="str">
        <f>_xlfn.XLOOKUP(Table1__4[[#This Row],[MAAN8]],program!A:A,program!E:E,"")</f>
        <v/>
      </c>
      <c r="N1398" s="22" t="str">
        <f>_xlfn.XLOOKUP(Table1__4[[#This Row],[MAAN8]],program!A:A,program!F:F,"")</f>
        <v/>
      </c>
      <c r="O1398" s="22">
        <f>SUMIFS(sellout!N:N,sellout!G:G,Table1__4[[#This Row],[MAAN8]])</f>
        <v>0</v>
      </c>
      <c r="P1398" s="2" t="str">
        <f>IFERROR(Table1__4[[#This Row],[Actual]]/Table1__4[[#This Row],[Target]],"")</f>
        <v/>
      </c>
      <c r="Q1398" s="22" t="str">
        <f>IFERROR(IF(Table1__4[[#This Row],[Target]]&gt;0,Table1__4[[#This Row],[Target]]-Table1__4[[#This Row],[Actual]],""),"")</f>
        <v/>
      </c>
    </row>
    <row r="1399" spans="1:17" x14ac:dyDescent="0.75">
      <c r="A1399" s="22" t="s">
        <v>10</v>
      </c>
      <c r="B1399" s="22" t="s">
        <v>11</v>
      </c>
      <c r="C1399" s="22" t="s">
        <v>22</v>
      </c>
      <c r="D1399" s="22" t="s">
        <v>23</v>
      </c>
      <c r="E1399" s="22" t="s">
        <v>468</v>
      </c>
      <c r="F1399" s="22" t="s">
        <v>8024</v>
      </c>
      <c r="G1399" s="22" t="s">
        <v>469</v>
      </c>
      <c r="H1399">
        <v>66104226</v>
      </c>
      <c r="I1399" s="22" t="s">
        <v>2291</v>
      </c>
      <c r="J1399" s="22" t="s">
        <v>498</v>
      </c>
      <c r="K1399" s="22" t="str">
        <f>_xlfn.TEXTBEFORE(Table1__4[[#This Row],[ParentName]],"-")</f>
        <v>BD12</v>
      </c>
      <c r="L1399" s="22" t="str">
        <f>_xlfn.XLOOKUP(Table1__4[[#This Row],[MAAN8]],ASO!F:F,ASO!H:H,"")</f>
        <v>Event Venue</v>
      </c>
      <c r="M1399" s="22" t="str">
        <f>_xlfn.XLOOKUP(Table1__4[[#This Row],[MAAN8]],program!A:A,program!E:E,"")</f>
        <v/>
      </c>
      <c r="N1399" s="22" t="str">
        <f>_xlfn.XLOOKUP(Table1__4[[#This Row],[MAAN8]],program!A:A,program!F:F,"")</f>
        <v/>
      </c>
      <c r="O1399" s="22">
        <f>SUMIFS(sellout!N:N,sellout!G:G,Table1__4[[#This Row],[MAAN8]])</f>
        <v>0</v>
      </c>
      <c r="P1399" s="2" t="str">
        <f>IFERROR(Table1__4[[#This Row],[Actual]]/Table1__4[[#This Row],[Target]],"")</f>
        <v/>
      </c>
      <c r="Q1399" s="22" t="str">
        <f>IFERROR(IF(Table1__4[[#This Row],[Target]]&gt;0,Table1__4[[#This Row],[Target]]-Table1__4[[#This Row],[Actual]],""),"")</f>
        <v/>
      </c>
    </row>
    <row r="1400" spans="1:17" x14ac:dyDescent="0.75">
      <c r="A1400" s="22" t="s">
        <v>10</v>
      </c>
      <c r="B1400" s="22" t="s">
        <v>11</v>
      </c>
      <c r="C1400" s="22" t="s">
        <v>46</v>
      </c>
      <c r="D1400" s="22" t="s">
        <v>47</v>
      </c>
      <c r="E1400" s="22" t="s">
        <v>101</v>
      </c>
      <c r="F1400" s="22" t="s">
        <v>68</v>
      </c>
      <c r="G1400" s="22" t="s">
        <v>102</v>
      </c>
      <c r="H1400">
        <v>65707058</v>
      </c>
      <c r="I1400" s="22" t="s">
        <v>2292</v>
      </c>
      <c r="J1400" s="22" t="s">
        <v>2293</v>
      </c>
      <c r="K1400" s="22" t="str">
        <f>_xlfn.TEXTBEFORE(Table1__4[[#This Row],[ParentName]],"-")</f>
        <v>HMcc</v>
      </c>
      <c r="L1400" s="22" t="str">
        <f>_xlfn.XLOOKUP(Table1__4[[#This Row],[MAAN8]],ASO!F:F,ASO!H:H,"")</f>
        <v>Grocery Store</v>
      </c>
      <c r="M1400" s="22" t="str">
        <f>_xlfn.XLOOKUP(Table1__4[[#This Row],[MAAN8]],program!A:A,program!E:E,"")</f>
        <v>Target Incentive</v>
      </c>
      <c r="N1400" s="22">
        <f>_xlfn.XLOOKUP(Table1__4[[#This Row],[MAAN8]],program!A:A,program!F:F,"")</f>
        <v>135</v>
      </c>
      <c r="O1400" s="22">
        <f>SUMIFS(sellout!N:N,sellout!G:G,Table1__4[[#This Row],[MAAN8]])</f>
        <v>0</v>
      </c>
      <c r="P1400" s="2">
        <f>IFERROR(Table1__4[[#This Row],[Actual]]/Table1__4[[#This Row],[Target]],"")</f>
        <v>0</v>
      </c>
      <c r="Q1400" s="22">
        <f>IFERROR(IF(Table1__4[[#This Row],[Target]]&gt;0,Table1__4[[#This Row],[Target]]-Table1__4[[#This Row],[Actual]],""),"")</f>
        <v>135</v>
      </c>
    </row>
    <row r="1401" spans="1:17" x14ac:dyDescent="0.75">
      <c r="A1401" s="22" t="s">
        <v>10</v>
      </c>
      <c r="B1401" s="22" t="s">
        <v>11</v>
      </c>
      <c r="C1401" s="22" t="s">
        <v>22</v>
      </c>
      <c r="D1401" s="22" t="s">
        <v>88</v>
      </c>
      <c r="E1401" s="22" t="s">
        <v>447</v>
      </c>
      <c r="F1401" s="22" t="s">
        <v>218</v>
      </c>
      <c r="G1401" s="22" t="s">
        <v>448</v>
      </c>
      <c r="H1401">
        <v>66151945</v>
      </c>
      <c r="I1401" s="22" t="s">
        <v>2292</v>
      </c>
      <c r="J1401" s="22" t="s">
        <v>2294</v>
      </c>
      <c r="K1401" s="22" t="str">
        <f>_xlfn.TEXTBEFORE(Table1__4[[#This Row],[ParentName]],"-")</f>
        <v>BD11</v>
      </c>
      <c r="L1401" s="22" t="str">
        <f>_xlfn.XLOOKUP(Table1__4[[#This Row],[MAAN8]],ASO!F:F,ASO!H:H,"")</f>
        <v>Grocery Store</v>
      </c>
      <c r="M1401" s="22" t="str">
        <f>_xlfn.XLOOKUP(Table1__4[[#This Row],[MAAN8]],program!A:A,program!E:E,"")</f>
        <v/>
      </c>
      <c r="N1401" s="22" t="str">
        <f>_xlfn.XLOOKUP(Table1__4[[#This Row],[MAAN8]],program!A:A,program!F:F,"")</f>
        <v/>
      </c>
      <c r="O1401" s="22">
        <f>SUMIFS(sellout!N:N,sellout!G:G,Table1__4[[#This Row],[MAAN8]])</f>
        <v>4</v>
      </c>
      <c r="P1401" s="2" t="str">
        <f>IFERROR(Table1__4[[#This Row],[Actual]]/Table1__4[[#This Row],[Target]],"")</f>
        <v/>
      </c>
      <c r="Q1401" s="22" t="str">
        <f>IFERROR(IF(Table1__4[[#This Row],[Target]]&gt;0,Table1__4[[#This Row],[Target]]-Table1__4[[#This Row],[Actual]],""),"")</f>
        <v/>
      </c>
    </row>
    <row r="1402" spans="1:17" x14ac:dyDescent="0.75">
      <c r="A1402" s="22" t="s">
        <v>10</v>
      </c>
      <c r="B1402" s="22" t="s">
        <v>11</v>
      </c>
      <c r="C1402" s="22" t="s">
        <v>22</v>
      </c>
      <c r="D1402" s="22" t="s">
        <v>23</v>
      </c>
      <c r="E1402" s="22" t="s">
        <v>84</v>
      </c>
      <c r="F1402" s="22" t="s">
        <v>63</v>
      </c>
      <c r="G1402" s="22" t="s">
        <v>85</v>
      </c>
      <c r="H1402">
        <v>66150533</v>
      </c>
      <c r="I1402" s="22" t="s">
        <v>2292</v>
      </c>
      <c r="J1402" s="22" t="s">
        <v>2295</v>
      </c>
      <c r="K1402" s="22" t="str">
        <f>_xlfn.TEXTBEFORE(Table1__4[[#This Row],[ParentName]],"-")</f>
        <v>BD12</v>
      </c>
      <c r="L1402" s="22" t="str">
        <f>_xlfn.XLOOKUP(Table1__4[[#This Row],[MAAN8]],ASO!F:F,ASO!H:H,"")</f>
        <v>Grocery Store</v>
      </c>
      <c r="M1402" s="22" t="str">
        <f>_xlfn.XLOOKUP(Table1__4[[#This Row],[MAAN8]],program!A:A,program!E:E,"")</f>
        <v/>
      </c>
      <c r="N1402" s="22" t="str">
        <f>_xlfn.XLOOKUP(Table1__4[[#This Row],[MAAN8]],program!A:A,program!F:F,"")</f>
        <v/>
      </c>
      <c r="O1402" s="22">
        <f>SUMIFS(sellout!N:N,sellout!G:G,Table1__4[[#This Row],[MAAN8]])</f>
        <v>0</v>
      </c>
      <c r="P1402" s="2" t="str">
        <f>IFERROR(Table1__4[[#This Row],[Actual]]/Table1__4[[#This Row],[Target]],"")</f>
        <v/>
      </c>
      <c r="Q1402" s="22" t="str">
        <f>IFERROR(IF(Table1__4[[#This Row],[Target]]&gt;0,Table1__4[[#This Row],[Target]]-Table1__4[[#This Row],[Actual]],""),"")</f>
        <v/>
      </c>
    </row>
    <row r="1403" spans="1:17" x14ac:dyDescent="0.75">
      <c r="A1403" s="22" t="s">
        <v>10</v>
      </c>
      <c r="B1403" s="22" t="s">
        <v>11</v>
      </c>
      <c r="C1403" s="22" t="s">
        <v>12</v>
      </c>
      <c r="D1403" s="22" t="s">
        <v>122</v>
      </c>
      <c r="E1403" s="22" t="s">
        <v>717</v>
      </c>
      <c r="F1403" s="22" t="s">
        <v>237</v>
      </c>
      <c r="G1403" s="22" t="s">
        <v>718</v>
      </c>
      <c r="H1403">
        <v>66101084</v>
      </c>
      <c r="I1403" s="22" t="s">
        <v>2292</v>
      </c>
      <c r="J1403" s="22" t="s">
        <v>2296</v>
      </c>
      <c r="K1403" s="22" t="str">
        <f>_xlfn.TEXTBEFORE(Table1__4[[#This Row],[ParentName]],"-")</f>
        <v>BD10</v>
      </c>
      <c r="L1403" s="22" t="str">
        <f>_xlfn.XLOOKUP(Table1__4[[#This Row],[MAAN8]],ASO!F:F,ASO!H:H,"")</f>
        <v>Beverage Retail Store</v>
      </c>
      <c r="M1403" s="22" t="str">
        <f>_xlfn.XLOOKUP(Table1__4[[#This Row],[MAAN8]],program!A:A,program!E:E,"")</f>
        <v/>
      </c>
      <c r="N1403" s="22" t="str">
        <f>_xlfn.XLOOKUP(Table1__4[[#This Row],[MAAN8]],program!A:A,program!F:F,"")</f>
        <v/>
      </c>
      <c r="O1403" s="22">
        <f>SUMIFS(sellout!N:N,sellout!G:G,Table1__4[[#This Row],[MAAN8]])</f>
        <v>100</v>
      </c>
      <c r="P1403" s="2" t="str">
        <f>IFERROR(Table1__4[[#This Row],[Actual]]/Table1__4[[#This Row],[Target]],"")</f>
        <v/>
      </c>
      <c r="Q1403" s="22" t="str">
        <f>IFERROR(IF(Table1__4[[#This Row],[Target]]&gt;0,Table1__4[[#This Row],[Target]]-Table1__4[[#This Row],[Actual]],""),"")</f>
        <v/>
      </c>
    </row>
    <row r="1404" spans="1:17" x14ac:dyDescent="0.75">
      <c r="A1404" s="22" t="s">
        <v>10</v>
      </c>
      <c r="B1404" s="22" t="s">
        <v>11</v>
      </c>
      <c r="C1404" s="22" t="s">
        <v>22</v>
      </c>
      <c r="D1404" s="22" t="s">
        <v>23</v>
      </c>
      <c r="E1404" s="22" t="s">
        <v>252</v>
      </c>
      <c r="F1404" s="22" t="s">
        <v>25</v>
      </c>
      <c r="G1404" s="22" t="s">
        <v>253</v>
      </c>
      <c r="H1404">
        <v>66156843</v>
      </c>
      <c r="I1404" s="22" t="s">
        <v>7206</v>
      </c>
      <c r="J1404" s="22" t="s">
        <v>7484</v>
      </c>
      <c r="K1404" s="22" t="str">
        <f>_xlfn.TEXTBEFORE(Table1__4[[#This Row],[ParentName]],"-")</f>
        <v>BD12</v>
      </c>
      <c r="L1404" s="22" t="str">
        <f>_xlfn.XLOOKUP(Table1__4[[#This Row],[MAAN8]],ASO!F:F,ASO!H:H,"")</f>
        <v/>
      </c>
      <c r="M1404" s="22" t="str">
        <f>_xlfn.XLOOKUP(Table1__4[[#This Row],[MAAN8]],program!A:A,program!E:E,"")</f>
        <v/>
      </c>
      <c r="N1404" s="22" t="str">
        <f>_xlfn.XLOOKUP(Table1__4[[#This Row],[MAAN8]],program!A:A,program!F:F,"")</f>
        <v/>
      </c>
      <c r="O1404" s="22">
        <f>SUMIFS(sellout!N:N,sellout!G:G,Table1__4[[#This Row],[MAAN8]])</f>
        <v>5</v>
      </c>
      <c r="P1404" s="2" t="str">
        <f>IFERROR(Table1__4[[#This Row],[Actual]]/Table1__4[[#This Row],[Target]],"")</f>
        <v/>
      </c>
      <c r="Q1404" s="22" t="str">
        <f>IFERROR(IF(Table1__4[[#This Row],[Target]]&gt;0,Table1__4[[#This Row],[Target]]-Table1__4[[#This Row],[Actual]],""),"")</f>
        <v/>
      </c>
    </row>
    <row r="1405" spans="1:17" x14ac:dyDescent="0.75">
      <c r="A1405" s="22" t="s">
        <v>10</v>
      </c>
      <c r="B1405" s="22" t="s">
        <v>11</v>
      </c>
      <c r="C1405" s="22" t="s">
        <v>12</v>
      </c>
      <c r="D1405" s="22" t="s">
        <v>38</v>
      </c>
      <c r="E1405" s="22" t="s">
        <v>166</v>
      </c>
      <c r="F1405" s="22" t="s">
        <v>40</v>
      </c>
      <c r="G1405" s="22" t="s">
        <v>167</v>
      </c>
      <c r="H1405">
        <v>66109453</v>
      </c>
      <c r="I1405" s="22" t="s">
        <v>7114</v>
      </c>
      <c r="J1405" s="22" t="s">
        <v>7485</v>
      </c>
      <c r="K1405" s="22" t="str">
        <f>_xlfn.TEXTBEFORE(Table1__4[[#This Row],[ParentName]],"-")</f>
        <v>BD16</v>
      </c>
      <c r="L1405" s="22" t="str">
        <f>_xlfn.XLOOKUP(Table1__4[[#This Row],[MAAN8]],ASO!F:F,ASO!H:H,"")</f>
        <v/>
      </c>
      <c r="M1405" s="22" t="str">
        <f>_xlfn.XLOOKUP(Table1__4[[#This Row],[MAAN8]],program!A:A,program!E:E,"")</f>
        <v/>
      </c>
      <c r="N1405" s="22" t="str">
        <f>_xlfn.XLOOKUP(Table1__4[[#This Row],[MAAN8]],program!A:A,program!F:F,"")</f>
        <v/>
      </c>
      <c r="O1405" s="22">
        <f>SUMIFS(sellout!N:N,sellout!G:G,Table1__4[[#This Row],[MAAN8]])</f>
        <v>0</v>
      </c>
      <c r="P1405" s="2" t="str">
        <f>IFERROR(Table1__4[[#This Row],[Actual]]/Table1__4[[#This Row],[Target]],"")</f>
        <v/>
      </c>
      <c r="Q1405" s="22" t="str">
        <f>IFERROR(IF(Table1__4[[#This Row],[Target]]&gt;0,Table1__4[[#This Row],[Target]]-Table1__4[[#This Row],[Actual]],""),"")</f>
        <v/>
      </c>
    </row>
    <row r="1406" spans="1:17" x14ac:dyDescent="0.75">
      <c r="A1406" s="22" t="s">
        <v>10</v>
      </c>
      <c r="B1406" s="22" t="s">
        <v>11</v>
      </c>
      <c r="C1406" s="22" t="s">
        <v>22</v>
      </c>
      <c r="D1406" s="22" t="s">
        <v>23</v>
      </c>
      <c r="E1406" s="22" t="s">
        <v>141</v>
      </c>
      <c r="F1406" s="22" t="s">
        <v>25</v>
      </c>
      <c r="G1406" s="22" t="s">
        <v>142</v>
      </c>
      <c r="H1406">
        <v>66106664</v>
      </c>
      <c r="I1406" s="22" t="s">
        <v>7247</v>
      </c>
      <c r="J1406" s="22" t="s">
        <v>7486</v>
      </c>
      <c r="K1406" s="22" t="str">
        <f>_xlfn.TEXTBEFORE(Table1__4[[#This Row],[ParentName]],"-")</f>
        <v>BD12</v>
      </c>
      <c r="L1406" s="22" t="str">
        <f>_xlfn.XLOOKUP(Table1__4[[#This Row],[MAAN8]],ASO!F:F,ASO!H:H,"")</f>
        <v/>
      </c>
      <c r="M1406" s="22" t="str">
        <f>_xlfn.XLOOKUP(Table1__4[[#This Row],[MAAN8]],program!A:A,program!E:E,"")</f>
        <v/>
      </c>
      <c r="N1406" s="22" t="str">
        <f>_xlfn.XLOOKUP(Table1__4[[#This Row],[MAAN8]],program!A:A,program!F:F,"")</f>
        <v/>
      </c>
      <c r="O1406" s="22">
        <f>SUMIFS(sellout!N:N,sellout!G:G,Table1__4[[#This Row],[MAAN8]])</f>
        <v>0</v>
      </c>
      <c r="P1406" s="2" t="str">
        <f>IFERROR(Table1__4[[#This Row],[Actual]]/Table1__4[[#This Row],[Target]],"")</f>
        <v/>
      </c>
      <c r="Q1406" s="22" t="str">
        <f>IFERROR(IF(Table1__4[[#This Row],[Target]]&gt;0,Table1__4[[#This Row],[Target]]-Table1__4[[#This Row],[Actual]],""),"")</f>
        <v/>
      </c>
    </row>
    <row r="1407" spans="1:17" x14ac:dyDescent="0.75">
      <c r="A1407" s="22" t="s">
        <v>10</v>
      </c>
      <c r="B1407" s="22" t="s">
        <v>11</v>
      </c>
      <c r="C1407" s="22" t="s">
        <v>46</v>
      </c>
      <c r="D1407" s="22" t="s">
        <v>47</v>
      </c>
      <c r="E1407" s="22" t="s">
        <v>282</v>
      </c>
      <c r="F1407" s="22" t="s">
        <v>68</v>
      </c>
      <c r="G1407" s="22" t="s">
        <v>283</v>
      </c>
      <c r="H1407">
        <v>65008939</v>
      </c>
      <c r="I1407" s="22" t="s">
        <v>2297</v>
      </c>
      <c r="J1407" s="22" t="s">
        <v>2298</v>
      </c>
      <c r="K1407" s="22" t="str">
        <f>_xlfn.TEXTBEFORE(Table1__4[[#This Row],[ParentName]],"-")</f>
        <v>HMcc</v>
      </c>
      <c r="L1407" s="22" t="str">
        <f>_xlfn.XLOOKUP(Table1__4[[#This Row],[MAAN8]],ASO!F:F,ASO!H:H,"")</f>
        <v>Grocery Store</v>
      </c>
      <c r="M1407" s="22" t="str">
        <f>_xlfn.XLOOKUP(Table1__4[[#This Row],[MAAN8]],program!A:A,program!E:E,"")</f>
        <v>Target Incentive</v>
      </c>
      <c r="N1407" s="22">
        <f>_xlfn.XLOOKUP(Table1__4[[#This Row],[MAAN8]],program!A:A,program!F:F,"")</f>
        <v>60</v>
      </c>
      <c r="O1407" s="22">
        <f>SUMIFS(sellout!N:N,sellout!G:G,Table1__4[[#This Row],[MAAN8]])</f>
        <v>15</v>
      </c>
      <c r="P1407" s="2">
        <f>IFERROR(Table1__4[[#This Row],[Actual]]/Table1__4[[#This Row],[Target]],"")</f>
        <v>0.25</v>
      </c>
      <c r="Q1407" s="22">
        <f>IFERROR(IF(Table1__4[[#This Row],[Target]]&gt;0,Table1__4[[#This Row],[Target]]-Table1__4[[#This Row],[Actual]],""),"")</f>
        <v>45</v>
      </c>
    </row>
    <row r="1408" spans="1:17" x14ac:dyDescent="0.75">
      <c r="A1408" s="22" t="s">
        <v>10</v>
      </c>
      <c r="B1408" s="22" t="s">
        <v>11</v>
      </c>
      <c r="C1408" s="22" t="s">
        <v>22</v>
      </c>
      <c r="D1408" s="22" t="s">
        <v>88</v>
      </c>
      <c r="E1408" s="22" t="s">
        <v>181</v>
      </c>
      <c r="F1408" s="22" t="s">
        <v>182</v>
      </c>
      <c r="G1408" s="22" t="s">
        <v>183</v>
      </c>
      <c r="H1408">
        <v>66152067</v>
      </c>
      <c r="I1408" s="22" t="s">
        <v>2297</v>
      </c>
      <c r="J1408" s="22" t="s">
        <v>2299</v>
      </c>
      <c r="K1408" s="22" t="str">
        <f>_xlfn.TEXTBEFORE(Table1__4[[#This Row],[ParentName]],"-")</f>
        <v>BD11</v>
      </c>
      <c r="L1408" s="22" t="str">
        <f>_xlfn.XLOOKUP(Table1__4[[#This Row],[MAAN8]],ASO!F:F,ASO!H:H,"")</f>
        <v>Grocery Store</v>
      </c>
      <c r="M1408" s="22" t="str">
        <f>_xlfn.XLOOKUP(Table1__4[[#This Row],[MAAN8]],program!A:A,program!E:E,"")</f>
        <v/>
      </c>
      <c r="N1408" s="22" t="str">
        <f>_xlfn.XLOOKUP(Table1__4[[#This Row],[MAAN8]],program!A:A,program!F:F,"")</f>
        <v/>
      </c>
      <c r="O1408" s="22">
        <f>SUMIFS(sellout!N:N,sellout!G:G,Table1__4[[#This Row],[MAAN8]])</f>
        <v>0</v>
      </c>
      <c r="P1408" s="2" t="str">
        <f>IFERROR(Table1__4[[#This Row],[Actual]]/Table1__4[[#This Row],[Target]],"")</f>
        <v/>
      </c>
      <c r="Q1408" s="22" t="str">
        <f>IFERROR(IF(Table1__4[[#This Row],[Target]]&gt;0,Table1__4[[#This Row],[Target]]-Table1__4[[#This Row],[Actual]],""),"")</f>
        <v/>
      </c>
    </row>
    <row r="1409" spans="1:17" x14ac:dyDescent="0.75">
      <c r="A1409" s="22" t="s">
        <v>10</v>
      </c>
      <c r="B1409" s="22" t="s">
        <v>11</v>
      </c>
      <c r="C1409" s="22" t="s">
        <v>12</v>
      </c>
      <c r="D1409" s="22" t="s">
        <v>122</v>
      </c>
      <c r="E1409" s="22" t="s">
        <v>158</v>
      </c>
      <c r="F1409" s="22" t="s">
        <v>150</v>
      </c>
      <c r="G1409" s="22" t="s">
        <v>159</v>
      </c>
      <c r="H1409">
        <v>66104786</v>
      </c>
      <c r="I1409" s="22" t="s">
        <v>2297</v>
      </c>
      <c r="J1409" s="22" t="s">
        <v>2300</v>
      </c>
      <c r="K1409" s="22" t="str">
        <f>_xlfn.TEXTBEFORE(Table1__4[[#This Row],[ParentName]],"-")</f>
        <v>BD10</v>
      </c>
      <c r="L1409" s="22" t="str">
        <f>_xlfn.XLOOKUP(Table1__4[[#This Row],[MAAN8]],ASO!F:F,ASO!H:H,"")</f>
        <v>Grocery Store</v>
      </c>
      <c r="M1409" s="22" t="str">
        <f>_xlfn.XLOOKUP(Table1__4[[#This Row],[MAAN8]],program!A:A,program!E:E,"")</f>
        <v/>
      </c>
      <c r="N1409" s="22" t="str">
        <f>_xlfn.XLOOKUP(Table1__4[[#This Row],[MAAN8]],program!A:A,program!F:F,"")</f>
        <v/>
      </c>
      <c r="O1409" s="22">
        <f>SUMIFS(sellout!N:N,sellout!G:G,Table1__4[[#This Row],[MAAN8]])</f>
        <v>20</v>
      </c>
      <c r="P1409" s="2" t="str">
        <f>IFERROR(Table1__4[[#This Row],[Actual]]/Table1__4[[#This Row],[Target]],"")</f>
        <v/>
      </c>
      <c r="Q1409" s="22" t="str">
        <f>IFERROR(IF(Table1__4[[#This Row],[Target]]&gt;0,Table1__4[[#This Row],[Target]]-Table1__4[[#This Row],[Actual]],""),"")</f>
        <v/>
      </c>
    </row>
    <row r="1410" spans="1:17" x14ac:dyDescent="0.75">
      <c r="A1410" s="22" t="s">
        <v>10</v>
      </c>
      <c r="B1410" s="22" t="s">
        <v>11</v>
      </c>
      <c r="C1410" s="22" t="s">
        <v>12</v>
      </c>
      <c r="D1410" s="22" t="s">
        <v>122</v>
      </c>
      <c r="E1410" s="22" t="s">
        <v>158</v>
      </c>
      <c r="F1410" s="22" t="s">
        <v>150</v>
      </c>
      <c r="G1410" s="22" t="s">
        <v>159</v>
      </c>
      <c r="H1410">
        <v>66151118</v>
      </c>
      <c r="I1410" s="22" t="s">
        <v>2297</v>
      </c>
      <c r="J1410" s="22" t="s">
        <v>1201</v>
      </c>
      <c r="K1410" s="22" t="str">
        <f>_xlfn.TEXTBEFORE(Table1__4[[#This Row],[ParentName]],"-")</f>
        <v>BD10</v>
      </c>
      <c r="L1410" s="22" t="str">
        <f>_xlfn.XLOOKUP(Table1__4[[#This Row],[MAAN8]],ASO!F:F,ASO!H:H,"")</f>
        <v>Grocery Store</v>
      </c>
      <c r="M1410" s="22" t="str">
        <f>_xlfn.XLOOKUP(Table1__4[[#This Row],[MAAN8]],program!A:A,program!E:E,"")</f>
        <v/>
      </c>
      <c r="N1410" s="22" t="str">
        <f>_xlfn.XLOOKUP(Table1__4[[#This Row],[MAAN8]],program!A:A,program!F:F,"")</f>
        <v/>
      </c>
      <c r="O1410" s="22">
        <f>SUMIFS(sellout!N:N,sellout!G:G,Table1__4[[#This Row],[MAAN8]])</f>
        <v>0</v>
      </c>
      <c r="P1410" s="2" t="str">
        <f>IFERROR(Table1__4[[#This Row],[Actual]]/Table1__4[[#This Row],[Target]],"")</f>
        <v/>
      </c>
      <c r="Q1410" s="22" t="str">
        <f>IFERROR(IF(Table1__4[[#This Row],[Target]]&gt;0,Table1__4[[#This Row],[Target]]-Table1__4[[#This Row],[Actual]],""),"")</f>
        <v/>
      </c>
    </row>
    <row r="1411" spans="1:17" x14ac:dyDescent="0.75">
      <c r="A1411" s="22" t="s">
        <v>10</v>
      </c>
      <c r="B1411" s="22" t="s">
        <v>11</v>
      </c>
      <c r="C1411" s="22" t="s">
        <v>46</v>
      </c>
      <c r="D1411" s="22" t="s">
        <v>76</v>
      </c>
      <c r="E1411" s="22" t="s">
        <v>105</v>
      </c>
      <c r="F1411" s="22" t="s">
        <v>49</v>
      </c>
      <c r="G1411" s="22" t="s">
        <v>106</v>
      </c>
      <c r="H1411">
        <v>65055006</v>
      </c>
      <c r="I1411" s="22" t="s">
        <v>2301</v>
      </c>
      <c r="J1411" s="22" t="s">
        <v>1043</v>
      </c>
      <c r="K1411" s="22" t="str">
        <f>_xlfn.TEXTBEFORE(Table1__4[[#This Row],[ParentName]],"-")</f>
        <v>PC</v>
      </c>
      <c r="L1411" s="22" t="str">
        <f>_xlfn.XLOOKUP(Table1__4[[#This Row],[MAAN8]],ASO!F:F,ASO!H:H,"")</f>
        <v>Beverage Retail Store</v>
      </c>
      <c r="M1411" s="22" t="str">
        <f>_xlfn.XLOOKUP(Table1__4[[#This Row],[MAAN8]],program!A:A,program!E:E,"")</f>
        <v>TPO</v>
      </c>
      <c r="N1411" s="22">
        <f>_xlfn.XLOOKUP(Table1__4[[#This Row],[MAAN8]],program!A:A,program!F:F,"")</f>
        <v>1700</v>
      </c>
      <c r="O1411" s="22">
        <f>SUMIFS(sellout!N:N,sellout!G:G,Table1__4[[#This Row],[MAAN8]])</f>
        <v>140</v>
      </c>
      <c r="P1411" s="2">
        <f>IFERROR(Table1__4[[#This Row],[Actual]]/Table1__4[[#This Row],[Target]],"")</f>
        <v>8.2352941176470587E-2</v>
      </c>
      <c r="Q1411" s="22">
        <f>IFERROR(IF(Table1__4[[#This Row],[Target]]&gt;0,Table1__4[[#This Row],[Target]]-Table1__4[[#This Row],[Actual]],""),"")</f>
        <v>1560</v>
      </c>
    </row>
    <row r="1412" spans="1:17" x14ac:dyDescent="0.75">
      <c r="A1412" s="22" t="s">
        <v>10</v>
      </c>
      <c r="B1412" s="22" t="s">
        <v>11</v>
      </c>
      <c r="C1412" s="22" t="s">
        <v>12</v>
      </c>
      <c r="D1412" s="22" t="s">
        <v>122</v>
      </c>
      <c r="E1412" s="22" t="s">
        <v>717</v>
      </c>
      <c r="F1412" s="22" t="s">
        <v>237</v>
      </c>
      <c r="G1412" s="22" t="s">
        <v>718</v>
      </c>
      <c r="H1412">
        <v>66105345</v>
      </c>
      <c r="I1412" s="22" t="s">
        <v>2302</v>
      </c>
      <c r="J1412" s="22" t="s">
        <v>2303</v>
      </c>
      <c r="K1412" s="22" t="str">
        <f>_xlfn.TEXTBEFORE(Table1__4[[#This Row],[ParentName]],"-")</f>
        <v>BD10</v>
      </c>
      <c r="L1412" s="22" t="str">
        <f>_xlfn.XLOOKUP(Table1__4[[#This Row],[MAAN8]],ASO!F:F,ASO!H:H,"")</f>
        <v>Grocery Store</v>
      </c>
      <c r="M1412" s="22" t="str">
        <f>_xlfn.XLOOKUP(Table1__4[[#This Row],[MAAN8]],program!A:A,program!E:E,"")</f>
        <v/>
      </c>
      <c r="N1412" s="22" t="str">
        <f>_xlfn.XLOOKUP(Table1__4[[#This Row],[MAAN8]],program!A:A,program!F:F,"")</f>
        <v/>
      </c>
      <c r="O1412" s="22">
        <f>SUMIFS(sellout!N:N,sellout!G:G,Table1__4[[#This Row],[MAAN8]])</f>
        <v>50</v>
      </c>
      <c r="P1412" s="2" t="str">
        <f>IFERROR(Table1__4[[#This Row],[Actual]]/Table1__4[[#This Row],[Target]],"")</f>
        <v/>
      </c>
      <c r="Q1412" s="22" t="str">
        <f>IFERROR(IF(Table1__4[[#This Row],[Target]]&gt;0,Table1__4[[#This Row],[Target]]-Table1__4[[#This Row],[Actual]],""),"")</f>
        <v/>
      </c>
    </row>
    <row r="1413" spans="1:17" x14ac:dyDescent="0.75">
      <c r="A1413" s="22" t="s">
        <v>10</v>
      </c>
      <c r="B1413" s="22" t="s">
        <v>11</v>
      </c>
      <c r="C1413" s="22" t="s">
        <v>22</v>
      </c>
      <c r="D1413" s="22" t="s">
        <v>23</v>
      </c>
      <c r="E1413" s="22" t="s">
        <v>84</v>
      </c>
      <c r="F1413" s="22" t="s">
        <v>63</v>
      </c>
      <c r="G1413" s="22" t="s">
        <v>85</v>
      </c>
      <c r="H1413">
        <v>66150779</v>
      </c>
      <c r="I1413" s="22" t="s">
        <v>2304</v>
      </c>
      <c r="J1413" s="22" t="s">
        <v>2305</v>
      </c>
      <c r="K1413" s="22" t="str">
        <f>_xlfn.TEXTBEFORE(Table1__4[[#This Row],[ParentName]],"-")</f>
        <v>BD12</v>
      </c>
      <c r="L1413" s="22" t="str">
        <f>_xlfn.XLOOKUP(Table1__4[[#This Row],[MAAN8]],ASO!F:F,ASO!H:H,"")</f>
        <v>Grocery Store</v>
      </c>
      <c r="M1413" s="22" t="str">
        <f>_xlfn.XLOOKUP(Table1__4[[#This Row],[MAAN8]],program!A:A,program!E:E,"")</f>
        <v/>
      </c>
      <c r="N1413" s="22" t="str">
        <f>_xlfn.XLOOKUP(Table1__4[[#This Row],[MAAN8]],program!A:A,program!F:F,"")</f>
        <v/>
      </c>
      <c r="O1413" s="22">
        <f>SUMIFS(sellout!N:N,sellout!G:G,Table1__4[[#This Row],[MAAN8]])</f>
        <v>0</v>
      </c>
      <c r="P1413" s="2" t="str">
        <f>IFERROR(Table1__4[[#This Row],[Actual]]/Table1__4[[#This Row],[Target]],"")</f>
        <v/>
      </c>
      <c r="Q1413" s="22" t="str">
        <f>IFERROR(IF(Table1__4[[#This Row],[Target]]&gt;0,Table1__4[[#This Row],[Target]]-Table1__4[[#This Row],[Actual]],""),"")</f>
        <v/>
      </c>
    </row>
    <row r="1414" spans="1:17" x14ac:dyDescent="0.75">
      <c r="A1414" s="22" t="s">
        <v>10</v>
      </c>
      <c r="B1414" s="22" t="s">
        <v>11</v>
      </c>
      <c r="C1414" s="22" t="s">
        <v>22</v>
      </c>
      <c r="D1414" s="22" t="s">
        <v>88</v>
      </c>
      <c r="E1414" s="22" t="s">
        <v>262</v>
      </c>
      <c r="F1414" s="22" t="s">
        <v>63</v>
      </c>
      <c r="G1414" s="22" t="s">
        <v>263</v>
      </c>
      <c r="H1414">
        <v>66106149</v>
      </c>
      <c r="I1414" s="22" t="s">
        <v>2306</v>
      </c>
      <c r="J1414" s="22" t="s">
        <v>667</v>
      </c>
      <c r="K1414" s="22" t="str">
        <f>_xlfn.TEXTBEFORE(Table1__4[[#This Row],[ParentName]],"-")</f>
        <v>BD11</v>
      </c>
      <c r="L1414" s="22" t="str">
        <f>_xlfn.XLOOKUP(Table1__4[[#This Row],[MAAN8]],ASO!F:F,ASO!H:H,"")</f>
        <v>Grocery Store</v>
      </c>
      <c r="M1414" s="22" t="str">
        <f>_xlfn.XLOOKUP(Table1__4[[#This Row],[MAAN8]],program!A:A,program!E:E,"")</f>
        <v/>
      </c>
      <c r="N1414" s="22" t="str">
        <f>_xlfn.XLOOKUP(Table1__4[[#This Row],[MAAN8]],program!A:A,program!F:F,"")</f>
        <v/>
      </c>
      <c r="O1414" s="22">
        <f>SUMIFS(sellout!N:N,sellout!G:G,Table1__4[[#This Row],[MAAN8]])</f>
        <v>10</v>
      </c>
      <c r="P1414" s="2" t="str">
        <f>IFERROR(Table1__4[[#This Row],[Actual]]/Table1__4[[#This Row],[Target]],"")</f>
        <v/>
      </c>
      <c r="Q1414" s="22" t="str">
        <f>IFERROR(IF(Table1__4[[#This Row],[Target]]&gt;0,Table1__4[[#This Row],[Target]]-Table1__4[[#This Row],[Actual]],""),"")</f>
        <v/>
      </c>
    </row>
    <row r="1415" spans="1:17" x14ac:dyDescent="0.75">
      <c r="A1415" s="22" t="s">
        <v>10</v>
      </c>
      <c r="B1415" s="22" t="s">
        <v>11</v>
      </c>
      <c r="C1415" s="22" t="s">
        <v>22</v>
      </c>
      <c r="D1415" s="22" t="s">
        <v>180</v>
      </c>
      <c r="E1415" s="22" t="s">
        <v>928</v>
      </c>
      <c r="F1415" s="22" t="s">
        <v>182</v>
      </c>
      <c r="G1415" s="22" t="s">
        <v>929</v>
      </c>
      <c r="H1415">
        <v>66106787</v>
      </c>
      <c r="I1415" s="22" t="s">
        <v>2306</v>
      </c>
      <c r="J1415" s="22" t="s">
        <v>2307</v>
      </c>
      <c r="K1415" s="22" t="str">
        <f>_xlfn.TEXTBEFORE(Table1__4[[#This Row],[ParentName]],"-")</f>
        <v>BD14</v>
      </c>
      <c r="L1415" s="22" t="str">
        <f>_xlfn.XLOOKUP(Table1__4[[#This Row],[MAAN8]],ASO!F:F,ASO!H:H,"")</f>
        <v>Grocery Store - Home Delivery</v>
      </c>
      <c r="M1415" s="22" t="str">
        <f>_xlfn.XLOOKUP(Table1__4[[#This Row],[MAAN8]],program!A:A,program!E:E,"")</f>
        <v/>
      </c>
      <c r="N1415" s="22" t="str">
        <f>_xlfn.XLOOKUP(Table1__4[[#This Row],[MAAN8]],program!A:A,program!F:F,"")</f>
        <v/>
      </c>
      <c r="O1415" s="22">
        <f>SUMIFS(sellout!N:N,sellout!G:G,Table1__4[[#This Row],[MAAN8]])</f>
        <v>245</v>
      </c>
      <c r="P1415" s="2" t="str">
        <f>IFERROR(Table1__4[[#This Row],[Actual]]/Table1__4[[#This Row],[Target]],"")</f>
        <v/>
      </c>
      <c r="Q1415" s="22" t="str">
        <f>IFERROR(IF(Table1__4[[#This Row],[Target]]&gt;0,Table1__4[[#This Row],[Target]]-Table1__4[[#This Row],[Actual]],""),"")</f>
        <v/>
      </c>
    </row>
    <row r="1416" spans="1:17" x14ac:dyDescent="0.75">
      <c r="A1416" s="22" t="s">
        <v>10</v>
      </c>
      <c r="B1416" s="22" t="s">
        <v>11</v>
      </c>
      <c r="C1416" s="22" t="s">
        <v>12</v>
      </c>
      <c r="D1416" s="22" t="s">
        <v>122</v>
      </c>
      <c r="E1416" s="22" t="s">
        <v>717</v>
      </c>
      <c r="F1416" s="22" t="s">
        <v>237</v>
      </c>
      <c r="G1416" s="22" t="s">
        <v>718</v>
      </c>
      <c r="H1416">
        <v>66150089</v>
      </c>
      <c r="I1416" s="22" t="s">
        <v>2308</v>
      </c>
      <c r="J1416" s="22" t="s">
        <v>2309</v>
      </c>
      <c r="K1416" s="22" t="str">
        <f>_xlfn.TEXTBEFORE(Table1__4[[#This Row],[ParentName]],"-")</f>
        <v>BD10</v>
      </c>
      <c r="L1416" s="22" t="str">
        <f>_xlfn.XLOOKUP(Table1__4[[#This Row],[MAAN8]],ASO!F:F,ASO!H:H,"")</f>
        <v>Grocery Store - Home Delivery</v>
      </c>
      <c r="M1416" s="22" t="str">
        <f>_xlfn.XLOOKUP(Table1__4[[#This Row],[MAAN8]],program!A:A,program!E:E,"")</f>
        <v/>
      </c>
      <c r="N1416" s="22" t="str">
        <f>_xlfn.XLOOKUP(Table1__4[[#This Row],[MAAN8]],program!A:A,program!F:F,"")</f>
        <v/>
      </c>
      <c r="O1416" s="22">
        <f>SUMIFS(sellout!N:N,sellout!G:G,Table1__4[[#This Row],[MAAN8]])</f>
        <v>0</v>
      </c>
      <c r="P1416" s="2" t="str">
        <f>IFERROR(Table1__4[[#This Row],[Actual]]/Table1__4[[#This Row],[Target]],"")</f>
        <v/>
      </c>
      <c r="Q1416" s="22" t="str">
        <f>IFERROR(IF(Table1__4[[#This Row],[Target]]&gt;0,Table1__4[[#This Row],[Target]]-Table1__4[[#This Row],[Actual]],""),"")</f>
        <v/>
      </c>
    </row>
    <row r="1417" spans="1:17" x14ac:dyDescent="0.75">
      <c r="A1417" s="22" t="s">
        <v>10</v>
      </c>
      <c r="B1417" s="22" t="s">
        <v>11</v>
      </c>
      <c r="C1417" s="22" t="s">
        <v>22</v>
      </c>
      <c r="D1417" s="22" t="s">
        <v>180</v>
      </c>
      <c r="E1417" s="22" t="s">
        <v>262</v>
      </c>
      <c r="F1417" s="22" t="s">
        <v>63</v>
      </c>
      <c r="G1417" s="22" t="s">
        <v>263</v>
      </c>
      <c r="H1417">
        <v>66108634</v>
      </c>
      <c r="I1417" s="22" t="s">
        <v>2310</v>
      </c>
      <c r="J1417" s="22" t="s">
        <v>2311</v>
      </c>
      <c r="K1417" s="22" t="str">
        <f>_xlfn.TEXTBEFORE(Table1__4[[#This Row],[ParentName]],"-")</f>
        <v>BD14</v>
      </c>
      <c r="L1417" s="22" t="str">
        <f>_xlfn.XLOOKUP(Table1__4[[#This Row],[MAAN8]],ASO!F:F,ASO!H:H,"")</f>
        <v>Grocery Store</v>
      </c>
      <c r="M1417" s="22" t="str">
        <f>_xlfn.XLOOKUP(Table1__4[[#This Row],[MAAN8]],program!A:A,program!E:E,"")</f>
        <v/>
      </c>
      <c r="N1417" s="22" t="str">
        <f>_xlfn.XLOOKUP(Table1__4[[#This Row],[MAAN8]],program!A:A,program!F:F,"")</f>
        <v/>
      </c>
      <c r="O1417" s="22">
        <f>SUMIFS(sellout!N:N,sellout!G:G,Table1__4[[#This Row],[MAAN8]])</f>
        <v>0</v>
      </c>
      <c r="P1417" s="2" t="str">
        <f>IFERROR(Table1__4[[#This Row],[Actual]]/Table1__4[[#This Row],[Target]],"")</f>
        <v/>
      </c>
      <c r="Q1417" s="22" t="str">
        <f>IFERROR(IF(Table1__4[[#This Row],[Target]]&gt;0,Table1__4[[#This Row],[Target]]-Table1__4[[#This Row],[Actual]],""),"")</f>
        <v/>
      </c>
    </row>
    <row r="1418" spans="1:17" x14ac:dyDescent="0.75">
      <c r="A1418" s="22" t="s">
        <v>10</v>
      </c>
      <c r="B1418" s="22" t="s">
        <v>11</v>
      </c>
      <c r="C1418" s="22" t="s">
        <v>12</v>
      </c>
      <c r="D1418" s="22" t="s">
        <v>122</v>
      </c>
      <c r="E1418" s="22" t="s">
        <v>206</v>
      </c>
      <c r="F1418" s="22" t="s">
        <v>124</v>
      </c>
      <c r="G1418" s="22" t="s">
        <v>207</v>
      </c>
      <c r="H1418">
        <v>66154952</v>
      </c>
      <c r="I1418" s="22" t="s">
        <v>2312</v>
      </c>
      <c r="J1418" s="22" t="s">
        <v>2313</v>
      </c>
      <c r="K1418" s="22" t="str">
        <f>_xlfn.TEXTBEFORE(Table1__4[[#This Row],[ParentName]],"-")</f>
        <v>BD10</v>
      </c>
      <c r="L1418" s="22" t="str">
        <f>_xlfn.XLOOKUP(Table1__4[[#This Row],[MAAN8]],ASO!F:F,ASO!H:H,"")</f>
        <v>Grocery Store</v>
      </c>
      <c r="M1418" s="22" t="str">
        <f>_xlfn.XLOOKUP(Table1__4[[#This Row],[MAAN8]],program!A:A,program!E:E,"")</f>
        <v/>
      </c>
      <c r="N1418" s="22" t="str">
        <f>_xlfn.XLOOKUP(Table1__4[[#This Row],[MAAN8]],program!A:A,program!F:F,"")</f>
        <v/>
      </c>
      <c r="O1418" s="22">
        <f>SUMIFS(sellout!N:N,sellout!G:G,Table1__4[[#This Row],[MAAN8]])</f>
        <v>0</v>
      </c>
      <c r="P1418" s="2" t="str">
        <f>IFERROR(Table1__4[[#This Row],[Actual]]/Table1__4[[#This Row],[Target]],"")</f>
        <v/>
      </c>
      <c r="Q1418" s="22" t="str">
        <f>IFERROR(IF(Table1__4[[#This Row],[Target]]&gt;0,Table1__4[[#This Row],[Target]]-Table1__4[[#This Row],[Actual]],""),"")</f>
        <v/>
      </c>
    </row>
    <row r="1419" spans="1:17" x14ac:dyDescent="0.75">
      <c r="A1419" s="22" t="s">
        <v>10</v>
      </c>
      <c r="B1419" s="22" t="s">
        <v>11</v>
      </c>
      <c r="C1419" s="22" t="s">
        <v>46</v>
      </c>
      <c r="D1419" s="22" t="s">
        <v>47</v>
      </c>
      <c r="E1419" s="22" t="s">
        <v>408</v>
      </c>
      <c r="F1419" s="22" t="s">
        <v>68</v>
      </c>
      <c r="G1419" s="22" t="s">
        <v>409</v>
      </c>
      <c r="H1419">
        <v>65402262</v>
      </c>
      <c r="I1419" s="22" t="s">
        <v>2314</v>
      </c>
      <c r="J1419" s="22" t="s">
        <v>2315</v>
      </c>
      <c r="K1419" s="22" t="str">
        <f>_xlfn.TEXTBEFORE(Table1__4[[#This Row],[ParentName]],"-")</f>
        <v>HMcc</v>
      </c>
      <c r="L1419" s="22" t="str">
        <f>_xlfn.XLOOKUP(Table1__4[[#This Row],[MAAN8]],ASO!F:F,ASO!H:H,"")</f>
        <v>Grocery Store - Home Delivery</v>
      </c>
      <c r="M1419" s="22" t="str">
        <f>_xlfn.XLOOKUP(Table1__4[[#This Row],[MAAN8]],program!A:A,program!E:E,"")</f>
        <v>Target Incentive</v>
      </c>
      <c r="N1419" s="22">
        <f>_xlfn.XLOOKUP(Table1__4[[#This Row],[MAAN8]],program!A:A,program!F:F,"")</f>
        <v>65</v>
      </c>
      <c r="O1419" s="22">
        <f>SUMIFS(sellout!N:N,sellout!G:G,Table1__4[[#This Row],[MAAN8]])</f>
        <v>0</v>
      </c>
      <c r="P1419" s="2">
        <f>IFERROR(Table1__4[[#This Row],[Actual]]/Table1__4[[#This Row],[Target]],"")</f>
        <v>0</v>
      </c>
      <c r="Q1419" s="22">
        <f>IFERROR(IF(Table1__4[[#This Row],[Target]]&gt;0,Table1__4[[#This Row],[Target]]-Table1__4[[#This Row],[Actual]],""),"")</f>
        <v>65</v>
      </c>
    </row>
    <row r="1420" spans="1:17" x14ac:dyDescent="0.75">
      <c r="A1420" s="22" t="s">
        <v>10</v>
      </c>
      <c r="B1420" s="22" t="s">
        <v>11</v>
      </c>
      <c r="C1420" s="22" t="s">
        <v>12</v>
      </c>
      <c r="D1420" s="22" t="s">
        <v>122</v>
      </c>
      <c r="E1420" s="22" t="s">
        <v>158</v>
      </c>
      <c r="F1420" s="22" t="s">
        <v>150</v>
      </c>
      <c r="G1420" s="22" t="s">
        <v>159</v>
      </c>
      <c r="H1420">
        <v>66104944</v>
      </c>
      <c r="I1420" s="22" t="s">
        <v>2314</v>
      </c>
      <c r="J1420" s="22" t="s">
        <v>2316</v>
      </c>
      <c r="K1420" s="22" t="str">
        <f>_xlfn.TEXTBEFORE(Table1__4[[#This Row],[ParentName]],"-")</f>
        <v>BD10</v>
      </c>
      <c r="L1420" s="22" t="str">
        <f>_xlfn.XLOOKUP(Table1__4[[#This Row],[MAAN8]],ASO!F:F,ASO!H:H,"")</f>
        <v>Grocery Store</v>
      </c>
      <c r="M1420" s="22" t="str">
        <f>_xlfn.XLOOKUP(Table1__4[[#This Row],[MAAN8]],program!A:A,program!E:E,"")</f>
        <v/>
      </c>
      <c r="N1420" s="22" t="str">
        <f>_xlfn.XLOOKUP(Table1__4[[#This Row],[MAAN8]],program!A:A,program!F:F,"")</f>
        <v/>
      </c>
      <c r="O1420" s="22">
        <f>SUMIFS(sellout!N:N,sellout!G:G,Table1__4[[#This Row],[MAAN8]])</f>
        <v>0</v>
      </c>
      <c r="P1420" s="2" t="str">
        <f>IFERROR(Table1__4[[#This Row],[Actual]]/Table1__4[[#This Row],[Target]],"")</f>
        <v/>
      </c>
      <c r="Q1420" s="22" t="str">
        <f>IFERROR(IF(Table1__4[[#This Row],[Target]]&gt;0,Table1__4[[#This Row],[Target]]-Table1__4[[#This Row],[Actual]],""),"")</f>
        <v/>
      </c>
    </row>
    <row r="1421" spans="1:17" x14ac:dyDescent="0.75">
      <c r="A1421" s="22" t="s">
        <v>10</v>
      </c>
      <c r="B1421" s="22" t="s">
        <v>11</v>
      </c>
      <c r="C1421" s="22" t="s">
        <v>12</v>
      </c>
      <c r="D1421" s="22" t="s">
        <v>13</v>
      </c>
      <c r="E1421" s="22" t="s">
        <v>29</v>
      </c>
      <c r="F1421" s="22" t="s">
        <v>30</v>
      </c>
      <c r="G1421" s="22" t="s">
        <v>31</v>
      </c>
      <c r="H1421">
        <v>66150005</v>
      </c>
      <c r="I1421" s="22" t="s">
        <v>2314</v>
      </c>
      <c r="J1421" s="22" t="s">
        <v>2317</v>
      </c>
      <c r="K1421" s="22" t="str">
        <f>_xlfn.TEXTBEFORE(Table1__4[[#This Row],[ParentName]],"-")</f>
        <v>BD8</v>
      </c>
      <c r="L1421" s="22" t="str">
        <f>_xlfn.XLOOKUP(Table1__4[[#This Row],[MAAN8]],ASO!F:F,ASO!H:H,"")</f>
        <v/>
      </c>
      <c r="M1421" s="22" t="str">
        <f>_xlfn.XLOOKUP(Table1__4[[#This Row],[MAAN8]],program!A:A,program!E:E,"")</f>
        <v/>
      </c>
      <c r="N1421" s="22" t="str">
        <f>_xlfn.XLOOKUP(Table1__4[[#This Row],[MAAN8]],program!A:A,program!F:F,"")</f>
        <v/>
      </c>
      <c r="O1421" s="22">
        <f>SUMIFS(sellout!N:N,sellout!G:G,Table1__4[[#This Row],[MAAN8]])</f>
        <v>0</v>
      </c>
      <c r="P1421" s="2" t="str">
        <f>IFERROR(Table1__4[[#This Row],[Actual]]/Table1__4[[#This Row],[Target]],"")</f>
        <v/>
      </c>
      <c r="Q1421" s="22" t="str">
        <f>IFERROR(IF(Table1__4[[#This Row],[Target]]&gt;0,Table1__4[[#This Row],[Target]]-Table1__4[[#This Row],[Actual]],""),"")</f>
        <v/>
      </c>
    </row>
    <row r="1422" spans="1:17" x14ac:dyDescent="0.75">
      <c r="A1422" s="22" t="s">
        <v>10</v>
      </c>
      <c r="B1422" s="22" t="s">
        <v>11</v>
      </c>
      <c r="C1422" s="22" t="s">
        <v>12</v>
      </c>
      <c r="D1422" s="22" t="s">
        <v>13</v>
      </c>
      <c r="E1422" s="22" t="s">
        <v>97</v>
      </c>
      <c r="F1422" s="22" t="s">
        <v>30</v>
      </c>
      <c r="G1422" s="22" t="s">
        <v>98</v>
      </c>
      <c r="H1422">
        <v>66150656</v>
      </c>
      <c r="I1422" s="22" t="s">
        <v>2314</v>
      </c>
      <c r="J1422" s="22" t="s">
        <v>2318</v>
      </c>
      <c r="K1422" s="22" t="str">
        <f>_xlfn.TEXTBEFORE(Table1__4[[#This Row],[ParentName]],"-")</f>
        <v>BD8</v>
      </c>
      <c r="L1422" s="22" t="str">
        <f>_xlfn.XLOOKUP(Table1__4[[#This Row],[MAAN8]],ASO!F:F,ASO!H:H,"")</f>
        <v>Grocery Store</v>
      </c>
      <c r="M1422" s="22" t="str">
        <f>_xlfn.XLOOKUP(Table1__4[[#This Row],[MAAN8]],program!A:A,program!E:E,"")</f>
        <v/>
      </c>
      <c r="N1422" s="22" t="str">
        <f>_xlfn.XLOOKUP(Table1__4[[#This Row],[MAAN8]],program!A:A,program!F:F,"")</f>
        <v/>
      </c>
      <c r="O1422" s="22">
        <f>SUMIFS(sellout!N:N,sellout!G:G,Table1__4[[#This Row],[MAAN8]])</f>
        <v>4</v>
      </c>
      <c r="P1422" s="2" t="str">
        <f>IFERROR(Table1__4[[#This Row],[Actual]]/Table1__4[[#This Row],[Target]],"")</f>
        <v/>
      </c>
      <c r="Q1422" s="22" t="str">
        <f>IFERROR(IF(Table1__4[[#This Row],[Target]]&gt;0,Table1__4[[#This Row],[Target]]-Table1__4[[#This Row],[Actual]],""),"")</f>
        <v/>
      </c>
    </row>
    <row r="1423" spans="1:17" x14ac:dyDescent="0.75">
      <c r="A1423" s="22" t="s">
        <v>10</v>
      </c>
      <c r="B1423" s="22" t="s">
        <v>11</v>
      </c>
      <c r="C1423" s="22" t="s">
        <v>22</v>
      </c>
      <c r="D1423" s="22" t="s">
        <v>88</v>
      </c>
      <c r="E1423" s="22" t="s">
        <v>256</v>
      </c>
      <c r="F1423" s="22" t="s">
        <v>218</v>
      </c>
      <c r="G1423" s="22" t="s">
        <v>257</v>
      </c>
      <c r="H1423">
        <v>66155565</v>
      </c>
      <c r="I1423" s="22" t="s">
        <v>2319</v>
      </c>
      <c r="J1423" s="22" t="s">
        <v>2320</v>
      </c>
      <c r="K1423" s="22" t="str">
        <f>_xlfn.TEXTBEFORE(Table1__4[[#This Row],[ParentName]],"-")</f>
        <v>BD11</v>
      </c>
      <c r="L1423" s="22" t="str">
        <f>_xlfn.XLOOKUP(Table1__4[[#This Row],[MAAN8]],ASO!F:F,ASO!H:H,"")</f>
        <v>Grocery Store</v>
      </c>
      <c r="M1423" s="22" t="str">
        <f>_xlfn.XLOOKUP(Table1__4[[#This Row],[MAAN8]],program!A:A,program!E:E,"")</f>
        <v/>
      </c>
      <c r="N1423" s="22" t="str">
        <f>_xlfn.XLOOKUP(Table1__4[[#This Row],[MAAN8]],program!A:A,program!F:F,"")</f>
        <v/>
      </c>
      <c r="O1423" s="22">
        <f>SUMIFS(sellout!N:N,sellout!G:G,Table1__4[[#This Row],[MAAN8]])</f>
        <v>10</v>
      </c>
      <c r="P1423" s="2" t="str">
        <f>IFERROR(Table1__4[[#This Row],[Actual]]/Table1__4[[#This Row],[Target]],"")</f>
        <v/>
      </c>
      <c r="Q1423" s="22" t="str">
        <f>IFERROR(IF(Table1__4[[#This Row],[Target]]&gt;0,Table1__4[[#This Row],[Target]]-Table1__4[[#This Row],[Actual]],""),"")</f>
        <v/>
      </c>
    </row>
    <row r="1424" spans="1:17" x14ac:dyDescent="0.75">
      <c r="A1424" s="22" t="s">
        <v>10</v>
      </c>
      <c r="B1424" s="22" t="s">
        <v>11</v>
      </c>
      <c r="C1424" s="22" t="s">
        <v>46</v>
      </c>
      <c r="D1424" s="22" t="s">
        <v>47</v>
      </c>
      <c r="E1424" s="22" t="s">
        <v>101</v>
      </c>
      <c r="F1424" s="22" t="s">
        <v>68</v>
      </c>
      <c r="G1424" s="22" t="s">
        <v>102</v>
      </c>
      <c r="H1424">
        <v>65713366</v>
      </c>
      <c r="I1424" s="22" t="s">
        <v>2321</v>
      </c>
      <c r="J1424" s="22" t="s">
        <v>2322</v>
      </c>
      <c r="K1424" s="22" t="str">
        <f>_xlfn.TEXTBEFORE(Table1__4[[#This Row],[ParentName]],"-")</f>
        <v>HMcc</v>
      </c>
      <c r="L1424" s="22" t="str">
        <f>_xlfn.XLOOKUP(Table1__4[[#This Row],[MAAN8]],ASO!F:F,ASO!H:H,"")</f>
        <v>Grocery Store - Home Delivery</v>
      </c>
      <c r="M1424" s="22" t="str">
        <f>_xlfn.XLOOKUP(Table1__4[[#This Row],[MAAN8]],program!A:A,program!E:E,"")</f>
        <v>Target Incentive</v>
      </c>
      <c r="N1424" s="22">
        <f>_xlfn.XLOOKUP(Table1__4[[#This Row],[MAAN8]],program!A:A,program!F:F,"")</f>
        <v>310</v>
      </c>
      <c r="O1424" s="22">
        <f>SUMIFS(sellout!N:N,sellout!G:G,Table1__4[[#This Row],[MAAN8]])</f>
        <v>0</v>
      </c>
      <c r="P1424" s="2">
        <f>IFERROR(Table1__4[[#This Row],[Actual]]/Table1__4[[#This Row],[Target]],"")</f>
        <v>0</v>
      </c>
      <c r="Q1424" s="22">
        <f>IFERROR(IF(Table1__4[[#This Row],[Target]]&gt;0,Table1__4[[#This Row],[Target]]-Table1__4[[#This Row],[Actual]],""),"")</f>
        <v>310</v>
      </c>
    </row>
    <row r="1425" spans="1:17" x14ac:dyDescent="0.75">
      <c r="A1425" s="22" t="s">
        <v>10</v>
      </c>
      <c r="B1425" s="22" t="s">
        <v>11</v>
      </c>
      <c r="C1425" s="22" t="s">
        <v>46</v>
      </c>
      <c r="D1425" s="22" t="s">
        <v>76</v>
      </c>
      <c r="E1425" s="22" t="s">
        <v>270</v>
      </c>
      <c r="F1425" s="22" t="s">
        <v>49</v>
      </c>
      <c r="G1425" s="22" t="s">
        <v>271</v>
      </c>
      <c r="H1425">
        <v>65503197</v>
      </c>
      <c r="I1425" s="22" t="s">
        <v>2321</v>
      </c>
      <c r="J1425" s="22" t="s">
        <v>2323</v>
      </c>
      <c r="K1425" s="22" t="str">
        <f>_xlfn.TEXTBEFORE(Table1__4[[#This Row],[ParentName]],"-")</f>
        <v>PC</v>
      </c>
      <c r="L1425" s="22" t="str">
        <f>_xlfn.XLOOKUP(Table1__4[[#This Row],[MAAN8]],ASO!F:F,ASO!H:H,"")</f>
        <v>Grocery Store</v>
      </c>
      <c r="M1425" s="22" t="str">
        <f>_xlfn.XLOOKUP(Table1__4[[#This Row],[MAAN8]],program!A:A,program!E:E,"")</f>
        <v>Target Incentive</v>
      </c>
      <c r="N1425" s="22">
        <f>_xlfn.XLOOKUP(Table1__4[[#This Row],[MAAN8]],program!A:A,program!F:F,"")</f>
        <v>190</v>
      </c>
      <c r="O1425" s="22">
        <f>SUMIFS(sellout!N:N,sellout!G:G,Table1__4[[#This Row],[MAAN8]])</f>
        <v>20</v>
      </c>
      <c r="P1425" s="2">
        <f>IFERROR(Table1__4[[#This Row],[Actual]]/Table1__4[[#This Row],[Target]],"")</f>
        <v>0.10526315789473684</v>
      </c>
      <c r="Q1425" s="22">
        <f>IFERROR(IF(Table1__4[[#This Row],[Target]]&gt;0,Table1__4[[#This Row],[Target]]-Table1__4[[#This Row],[Actual]],""),"")</f>
        <v>170</v>
      </c>
    </row>
    <row r="1426" spans="1:17" x14ac:dyDescent="0.75">
      <c r="A1426" s="22" t="s">
        <v>10</v>
      </c>
      <c r="B1426" s="22" t="s">
        <v>11</v>
      </c>
      <c r="C1426" s="22" t="s">
        <v>12</v>
      </c>
      <c r="D1426" s="22" t="s">
        <v>38</v>
      </c>
      <c r="E1426" s="22" t="s">
        <v>154</v>
      </c>
      <c r="F1426" s="22" t="s">
        <v>40</v>
      </c>
      <c r="G1426" s="22" t="s">
        <v>155</v>
      </c>
      <c r="H1426">
        <v>66109293</v>
      </c>
      <c r="I1426" s="22" t="s">
        <v>2321</v>
      </c>
      <c r="J1426" s="22" t="s">
        <v>2324</v>
      </c>
      <c r="K1426" s="22" t="str">
        <f>_xlfn.TEXTBEFORE(Table1__4[[#This Row],[ParentName]],"-")</f>
        <v>BD16</v>
      </c>
      <c r="L1426" s="22" t="str">
        <f>_xlfn.XLOOKUP(Table1__4[[#This Row],[MAAN8]],ASO!F:F,ASO!H:H,"")</f>
        <v>Grocery Store</v>
      </c>
      <c r="M1426" s="22" t="str">
        <f>_xlfn.XLOOKUP(Table1__4[[#This Row],[MAAN8]],program!A:A,program!E:E,"")</f>
        <v/>
      </c>
      <c r="N1426" s="22" t="str">
        <f>_xlfn.XLOOKUP(Table1__4[[#This Row],[MAAN8]],program!A:A,program!F:F,"")</f>
        <v/>
      </c>
      <c r="O1426" s="22">
        <f>SUMIFS(sellout!N:N,sellout!G:G,Table1__4[[#This Row],[MAAN8]])</f>
        <v>0</v>
      </c>
      <c r="P1426" s="2" t="str">
        <f>IFERROR(Table1__4[[#This Row],[Actual]]/Table1__4[[#This Row],[Target]],"")</f>
        <v/>
      </c>
      <c r="Q1426" s="22" t="str">
        <f>IFERROR(IF(Table1__4[[#This Row],[Target]]&gt;0,Table1__4[[#This Row],[Target]]-Table1__4[[#This Row],[Actual]],""),"")</f>
        <v/>
      </c>
    </row>
    <row r="1427" spans="1:17" x14ac:dyDescent="0.75">
      <c r="A1427" s="22" t="s">
        <v>10</v>
      </c>
      <c r="B1427" s="22" t="s">
        <v>11</v>
      </c>
      <c r="C1427" s="22" t="s">
        <v>12</v>
      </c>
      <c r="D1427" s="22" t="s">
        <v>13</v>
      </c>
      <c r="E1427" s="22" t="s">
        <v>176</v>
      </c>
      <c r="F1427" s="22" t="s">
        <v>30</v>
      </c>
      <c r="G1427" s="22" t="s">
        <v>177</v>
      </c>
      <c r="H1427">
        <v>66100350</v>
      </c>
      <c r="I1427" s="22" t="s">
        <v>2321</v>
      </c>
      <c r="J1427" s="22" t="s">
        <v>2325</v>
      </c>
      <c r="K1427" s="22" t="str">
        <f>_xlfn.TEXTBEFORE(Table1__4[[#This Row],[ParentName]],"-")</f>
        <v>BD8</v>
      </c>
      <c r="L1427" s="22" t="str">
        <f>_xlfn.XLOOKUP(Table1__4[[#This Row],[MAAN8]],ASO!F:F,ASO!H:H,"")</f>
        <v/>
      </c>
      <c r="M1427" s="22" t="str">
        <f>_xlfn.XLOOKUP(Table1__4[[#This Row],[MAAN8]],program!A:A,program!E:E,"")</f>
        <v/>
      </c>
      <c r="N1427" s="22" t="str">
        <f>_xlfn.XLOOKUP(Table1__4[[#This Row],[MAAN8]],program!A:A,program!F:F,"")</f>
        <v/>
      </c>
      <c r="O1427" s="22">
        <f>SUMIFS(sellout!N:N,sellout!G:G,Table1__4[[#This Row],[MAAN8]])</f>
        <v>25</v>
      </c>
      <c r="P1427" s="2" t="str">
        <f>IFERROR(Table1__4[[#This Row],[Actual]]/Table1__4[[#This Row],[Target]],"")</f>
        <v/>
      </c>
      <c r="Q1427" s="22" t="str">
        <f>IFERROR(IF(Table1__4[[#This Row],[Target]]&gt;0,Table1__4[[#This Row],[Target]]-Table1__4[[#This Row],[Actual]],""),"")</f>
        <v/>
      </c>
    </row>
    <row r="1428" spans="1:17" x14ac:dyDescent="0.75">
      <c r="A1428" s="22" t="s">
        <v>10</v>
      </c>
      <c r="B1428" s="22" t="s">
        <v>11</v>
      </c>
      <c r="C1428" s="22" t="s">
        <v>22</v>
      </c>
      <c r="D1428" s="22" t="s">
        <v>88</v>
      </c>
      <c r="E1428" s="22" t="s">
        <v>217</v>
      </c>
      <c r="F1428" s="22" t="s">
        <v>218</v>
      </c>
      <c r="G1428" s="22" t="s">
        <v>219</v>
      </c>
      <c r="H1428">
        <v>66101841</v>
      </c>
      <c r="I1428" s="22" t="s">
        <v>2326</v>
      </c>
      <c r="J1428" s="22" t="s">
        <v>2327</v>
      </c>
      <c r="K1428" s="22" t="str">
        <f>_xlfn.TEXTBEFORE(Table1__4[[#This Row],[ParentName]],"-")</f>
        <v>BD11</v>
      </c>
      <c r="L1428" s="22" t="str">
        <f>_xlfn.XLOOKUP(Table1__4[[#This Row],[MAAN8]],ASO!F:F,ASO!H:H,"")</f>
        <v>Grocery Store</v>
      </c>
      <c r="M1428" s="22" t="str">
        <f>_xlfn.XLOOKUP(Table1__4[[#This Row],[MAAN8]],program!A:A,program!E:E,"")</f>
        <v/>
      </c>
      <c r="N1428" s="22" t="str">
        <f>_xlfn.XLOOKUP(Table1__4[[#This Row],[MAAN8]],program!A:A,program!F:F,"")</f>
        <v/>
      </c>
      <c r="O1428" s="22">
        <f>SUMIFS(sellout!N:N,sellout!G:G,Table1__4[[#This Row],[MAAN8]])</f>
        <v>110</v>
      </c>
      <c r="P1428" s="2" t="str">
        <f>IFERROR(Table1__4[[#This Row],[Actual]]/Table1__4[[#This Row],[Target]],"")</f>
        <v/>
      </c>
      <c r="Q1428" s="22" t="str">
        <f>IFERROR(IF(Table1__4[[#This Row],[Target]]&gt;0,Table1__4[[#This Row],[Target]]-Table1__4[[#This Row],[Actual]],""),"")</f>
        <v/>
      </c>
    </row>
    <row r="1429" spans="1:17" x14ac:dyDescent="0.75">
      <c r="A1429" s="22" t="s">
        <v>10</v>
      </c>
      <c r="B1429" s="22" t="s">
        <v>11</v>
      </c>
      <c r="C1429" s="22" t="s">
        <v>22</v>
      </c>
      <c r="D1429" s="22" t="s">
        <v>23</v>
      </c>
      <c r="E1429" s="22" t="s">
        <v>141</v>
      </c>
      <c r="F1429" s="22" t="s">
        <v>25</v>
      </c>
      <c r="G1429" s="22" t="s">
        <v>142</v>
      </c>
      <c r="H1429">
        <v>66153200</v>
      </c>
      <c r="I1429" s="22" t="s">
        <v>2328</v>
      </c>
      <c r="J1429" s="22" t="s">
        <v>2329</v>
      </c>
      <c r="K1429" s="22" t="str">
        <f>_xlfn.TEXTBEFORE(Table1__4[[#This Row],[ParentName]],"-")</f>
        <v>BD12</v>
      </c>
      <c r="L1429" s="22" t="str">
        <f>_xlfn.XLOOKUP(Table1__4[[#This Row],[MAAN8]],ASO!F:F,ASO!H:H,"")</f>
        <v>Grocery Store</v>
      </c>
      <c r="M1429" s="22" t="str">
        <f>_xlfn.XLOOKUP(Table1__4[[#This Row],[MAAN8]],program!A:A,program!E:E,"")</f>
        <v/>
      </c>
      <c r="N1429" s="22" t="str">
        <f>_xlfn.XLOOKUP(Table1__4[[#This Row],[MAAN8]],program!A:A,program!F:F,"")</f>
        <v/>
      </c>
      <c r="O1429" s="22">
        <f>SUMIFS(sellout!N:N,sellout!G:G,Table1__4[[#This Row],[MAAN8]])</f>
        <v>20</v>
      </c>
      <c r="P1429" s="2" t="str">
        <f>IFERROR(Table1__4[[#This Row],[Actual]]/Table1__4[[#This Row],[Target]],"")</f>
        <v/>
      </c>
      <c r="Q1429" s="22" t="str">
        <f>IFERROR(IF(Table1__4[[#This Row],[Target]]&gt;0,Table1__4[[#This Row],[Target]]-Table1__4[[#This Row],[Actual]],""),"")</f>
        <v/>
      </c>
    </row>
    <row r="1430" spans="1:17" x14ac:dyDescent="0.75">
      <c r="A1430" s="22" t="s">
        <v>10</v>
      </c>
      <c r="B1430" s="22" t="s">
        <v>11</v>
      </c>
      <c r="C1430" s="22" t="s">
        <v>22</v>
      </c>
      <c r="D1430" s="22" t="s">
        <v>23</v>
      </c>
      <c r="E1430" s="22" t="s">
        <v>89</v>
      </c>
      <c r="F1430" s="22" t="s">
        <v>63</v>
      </c>
      <c r="G1430" s="22" t="s">
        <v>90</v>
      </c>
      <c r="H1430">
        <v>66107131</v>
      </c>
      <c r="I1430" s="22" t="s">
        <v>2330</v>
      </c>
      <c r="J1430" s="22" t="s">
        <v>2331</v>
      </c>
      <c r="K1430" s="22" t="str">
        <f>_xlfn.TEXTBEFORE(Table1__4[[#This Row],[ParentName]],"-")</f>
        <v>BD12</v>
      </c>
      <c r="L1430" s="22" t="str">
        <f>_xlfn.XLOOKUP(Table1__4[[#This Row],[MAAN8]],ASO!F:F,ASO!H:H,"")</f>
        <v>Grocery Store</v>
      </c>
      <c r="M1430" s="22" t="str">
        <f>_xlfn.XLOOKUP(Table1__4[[#This Row],[MAAN8]],program!A:A,program!E:E,"")</f>
        <v/>
      </c>
      <c r="N1430" s="22" t="str">
        <f>_xlfn.XLOOKUP(Table1__4[[#This Row],[MAAN8]],program!A:A,program!F:F,"")</f>
        <v/>
      </c>
      <c r="O1430" s="22">
        <f>SUMIFS(sellout!N:N,sellout!G:G,Table1__4[[#This Row],[MAAN8]])</f>
        <v>60</v>
      </c>
      <c r="P1430" s="2" t="str">
        <f>IFERROR(Table1__4[[#This Row],[Actual]]/Table1__4[[#This Row],[Target]],"")</f>
        <v/>
      </c>
      <c r="Q1430" s="22" t="str">
        <f>IFERROR(IF(Table1__4[[#This Row],[Target]]&gt;0,Table1__4[[#This Row],[Target]]-Table1__4[[#This Row],[Actual]],""),"")</f>
        <v/>
      </c>
    </row>
    <row r="1431" spans="1:17" x14ac:dyDescent="0.75">
      <c r="A1431" s="22" t="s">
        <v>10</v>
      </c>
      <c r="B1431" s="22" t="s">
        <v>11</v>
      </c>
      <c r="C1431" s="22" t="s">
        <v>22</v>
      </c>
      <c r="D1431" s="22" t="s">
        <v>88</v>
      </c>
      <c r="E1431" s="22" t="s">
        <v>217</v>
      </c>
      <c r="F1431" s="22" t="s">
        <v>218</v>
      </c>
      <c r="G1431" s="22" t="s">
        <v>219</v>
      </c>
      <c r="H1431">
        <v>66108707</v>
      </c>
      <c r="I1431" s="22" t="s">
        <v>2332</v>
      </c>
      <c r="J1431" s="22" t="s">
        <v>2333</v>
      </c>
      <c r="K1431" s="22" t="str">
        <f>_xlfn.TEXTBEFORE(Table1__4[[#This Row],[ParentName]],"-")</f>
        <v>BD11</v>
      </c>
      <c r="L1431" s="22" t="str">
        <f>_xlfn.XLOOKUP(Table1__4[[#This Row],[MAAN8]],ASO!F:F,ASO!H:H,"")</f>
        <v>Grocery Store</v>
      </c>
      <c r="M1431" s="22" t="str">
        <f>_xlfn.XLOOKUP(Table1__4[[#This Row],[MAAN8]],program!A:A,program!E:E,"")</f>
        <v/>
      </c>
      <c r="N1431" s="22" t="str">
        <f>_xlfn.XLOOKUP(Table1__4[[#This Row],[MAAN8]],program!A:A,program!F:F,"")</f>
        <v/>
      </c>
      <c r="O1431" s="22">
        <f>SUMIFS(sellout!N:N,sellout!G:G,Table1__4[[#This Row],[MAAN8]])</f>
        <v>0</v>
      </c>
      <c r="P1431" s="2" t="str">
        <f>IFERROR(Table1__4[[#This Row],[Actual]]/Table1__4[[#This Row],[Target]],"")</f>
        <v/>
      </c>
      <c r="Q1431" s="22" t="str">
        <f>IFERROR(IF(Table1__4[[#This Row],[Target]]&gt;0,Table1__4[[#This Row],[Target]]-Table1__4[[#This Row],[Actual]],""),"")</f>
        <v/>
      </c>
    </row>
    <row r="1432" spans="1:17" x14ac:dyDescent="0.75">
      <c r="A1432" s="22" t="s">
        <v>10</v>
      </c>
      <c r="B1432" s="22" t="s">
        <v>11</v>
      </c>
      <c r="C1432" s="22" t="s">
        <v>22</v>
      </c>
      <c r="D1432" s="22" t="s">
        <v>23</v>
      </c>
      <c r="E1432" s="22" t="s">
        <v>544</v>
      </c>
      <c r="F1432" s="22" t="s">
        <v>218</v>
      </c>
      <c r="G1432" s="22" t="s">
        <v>545</v>
      </c>
      <c r="H1432">
        <v>66108705</v>
      </c>
      <c r="I1432" s="22" t="s">
        <v>2332</v>
      </c>
      <c r="J1432" s="22" t="s">
        <v>2334</v>
      </c>
      <c r="K1432" s="22" t="str">
        <f>_xlfn.TEXTBEFORE(Table1__4[[#This Row],[ParentName]],"-")</f>
        <v>BD12</v>
      </c>
      <c r="L1432" s="22" t="str">
        <f>_xlfn.XLOOKUP(Table1__4[[#This Row],[MAAN8]],ASO!F:F,ASO!H:H,"")</f>
        <v>Grocery Store</v>
      </c>
      <c r="M1432" s="22" t="str">
        <f>_xlfn.XLOOKUP(Table1__4[[#This Row],[MAAN8]],program!A:A,program!E:E,"")</f>
        <v/>
      </c>
      <c r="N1432" s="22" t="str">
        <f>_xlfn.XLOOKUP(Table1__4[[#This Row],[MAAN8]],program!A:A,program!F:F,"")</f>
        <v/>
      </c>
      <c r="O1432" s="22">
        <f>SUMIFS(sellout!N:N,sellout!G:G,Table1__4[[#This Row],[MAAN8]])</f>
        <v>21</v>
      </c>
      <c r="P1432" s="2" t="str">
        <f>IFERROR(Table1__4[[#This Row],[Actual]]/Table1__4[[#This Row],[Target]],"")</f>
        <v/>
      </c>
      <c r="Q1432" s="22" t="str">
        <f>IFERROR(IF(Table1__4[[#This Row],[Target]]&gt;0,Table1__4[[#This Row],[Target]]-Table1__4[[#This Row],[Actual]],""),"")</f>
        <v/>
      </c>
    </row>
    <row r="1433" spans="1:17" x14ac:dyDescent="0.75">
      <c r="A1433" s="22" t="s">
        <v>10</v>
      </c>
      <c r="B1433" s="22" t="s">
        <v>11</v>
      </c>
      <c r="C1433" s="22" t="s">
        <v>22</v>
      </c>
      <c r="D1433" s="22" t="s">
        <v>23</v>
      </c>
      <c r="E1433" s="22" t="s">
        <v>141</v>
      </c>
      <c r="F1433" s="22" t="s">
        <v>25</v>
      </c>
      <c r="G1433" s="22" t="s">
        <v>142</v>
      </c>
      <c r="H1433">
        <v>66113242</v>
      </c>
      <c r="I1433" s="22" t="s">
        <v>2332</v>
      </c>
      <c r="J1433" s="22" t="s">
        <v>2335</v>
      </c>
      <c r="K1433" s="22" t="str">
        <f>_xlfn.TEXTBEFORE(Table1__4[[#This Row],[ParentName]],"-")</f>
        <v>BD12</v>
      </c>
      <c r="L1433" s="22" t="str">
        <f>_xlfn.XLOOKUP(Table1__4[[#This Row],[MAAN8]],ASO!F:F,ASO!H:H,"")</f>
        <v>Wholesaler</v>
      </c>
      <c r="M1433" s="22" t="str">
        <f>_xlfn.XLOOKUP(Table1__4[[#This Row],[MAAN8]],program!A:A,program!E:E,"")</f>
        <v/>
      </c>
      <c r="N1433" s="22" t="str">
        <f>_xlfn.XLOOKUP(Table1__4[[#This Row],[MAAN8]],program!A:A,program!F:F,"")</f>
        <v/>
      </c>
      <c r="O1433" s="22">
        <f>SUMIFS(sellout!N:N,sellout!G:G,Table1__4[[#This Row],[MAAN8]])</f>
        <v>845</v>
      </c>
      <c r="P1433" s="2" t="str">
        <f>IFERROR(Table1__4[[#This Row],[Actual]]/Table1__4[[#This Row],[Target]],"")</f>
        <v/>
      </c>
      <c r="Q1433" s="22" t="str">
        <f>IFERROR(IF(Table1__4[[#This Row],[Target]]&gt;0,Table1__4[[#This Row],[Target]]-Table1__4[[#This Row],[Actual]],""),"")</f>
        <v/>
      </c>
    </row>
    <row r="1434" spans="1:17" x14ac:dyDescent="0.75">
      <c r="A1434" s="22" t="s">
        <v>10</v>
      </c>
      <c r="B1434" s="22" t="s">
        <v>11</v>
      </c>
      <c r="C1434" s="22" t="s">
        <v>12</v>
      </c>
      <c r="D1434" s="22" t="s">
        <v>122</v>
      </c>
      <c r="E1434" s="22" t="s">
        <v>309</v>
      </c>
      <c r="F1434" s="22" t="s">
        <v>237</v>
      </c>
      <c r="G1434" s="22" t="s">
        <v>310</v>
      </c>
      <c r="H1434">
        <v>66156300</v>
      </c>
      <c r="I1434" s="22" t="s">
        <v>2332</v>
      </c>
      <c r="J1434" s="22" t="s">
        <v>2336</v>
      </c>
      <c r="K1434" s="22" t="str">
        <f>_xlfn.TEXTBEFORE(Table1__4[[#This Row],[ParentName]],"-")</f>
        <v>BD10</v>
      </c>
      <c r="L1434" s="22" t="str">
        <f>_xlfn.XLOOKUP(Table1__4[[#This Row],[MAAN8]],ASO!F:F,ASO!H:H,"")</f>
        <v>Grocery Store</v>
      </c>
      <c r="M1434" s="22" t="str">
        <f>_xlfn.XLOOKUP(Table1__4[[#This Row],[MAAN8]],program!A:A,program!E:E,"")</f>
        <v/>
      </c>
      <c r="N1434" s="22" t="str">
        <f>_xlfn.XLOOKUP(Table1__4[[#This Row],[MAAN8]],program!A:A,program!F:F,"")</f>
        <v/>
      </c>
      <c r="O1434" s="22">
        <f>SUMIFS(sellout!N:N,sellout!G:G,Table1__4[[#This Row],[MAAN8]])</f>
        <v>110</v>
      </c>
      <c r="P1434" s="2" t="str">
        <f>IFERROR(Table1__4[[#This Row],[Actual]]/Table1__4[[#This Row],[Target]],"")</f>
        <v/>
      </c>
      <c r="Q1434" s="22" t="str">
        <f>IFERROR(IF(Table1__4[[#This Row],[Target]]&gt;0,Table1__4[[#This Row],[Target]]-Table1__4[[#This Row],[Actual]],""),"")</f>
        <v/>
      </c>
    </row>
    <row r="1435" spans="1:17" x14ac:dyDescent="0.75">
      <c r="A1435" s="22" t="s">
        <v>10</v>
      </c>
      <c r="B1435" s="22" t="s">
        <v>11</v>
      </c>
      <c r="C1435" s="22" t="s">
        <v>12</v>
      </c>
      <c r="D1435" s="22" t="s">
        <v>13</v>
      </c>
      <c r="E1435" s="22" t="s">
        <v>176</v>
      </c>
      <c r="F1435" s="22" t="s">
        <v>30</v>
      </c>
      <c r="G1435" s="22" t="s">
        <v>177</v>
      </c>
      <c r="H1435">
        <v>66109972</v>
      </c>
      <c r="I1435" s="22" t="s">
        <v>2332</v>
      </c>
      <c r="J1435" s="22" t="s">
        <v>675</v>
      </c>
      <c r="K1435" s="22" t="str">
        <f>_xlfn.TEXTBEFORE(Table1__4[[#This Row],[ParentName]],"-")</f>
        <v>BD8</v>
      </c>
      <c r="L1435" s="22" t="str">
        <f>_xlfn.XLOOKUP(Table1__4[[#This Row],[MAAN8]],ASO!F:F,ASO!H:H,"")</f>
        <v>Grocery Store</v>
      </c>
      <c r="M1435" s="22" t="str">
        <f>_xlfn.XLOOKUP(Table1__4[[#This Row],[MAAN8]],program!A:A,program!E:E,"")</f>
        <v/>
      </c>
      <c r="N1435" s="22" t="str">
        <f>_xlfn.XLOOKUP(Table1__4[[#This Row],[MAAN8]],program!A:A,program!F:F,"")</f>
        <v/>
      </c>
      <c r="O1435" s="22">
        <f>SUMIFS(sellout!N:N,sellout!G:G,Table1__4[[#This Row],[MAAN8]])</f>
        <v>20</v>
      </c>
      <c r="P1435" s="2" t="str">
        <f>IFERROR(Table1__4[[#This Row],[Actual]]/Table1__4[[#This Row],[Target]],"")</f>
        <v/>
      </c>
      <c r="Q1435" s="22" t="str">
        <f>IFERROR(IF(Table1__4[[#This Row],[Target]]&gt;0,Table1__4[[#This Row],[Target]]-Table1__4[[#This Row],[Actual]],""),"")</f>
        <v/>
      </c>
    </row>
    <row r="1436" spans="1:17" x14ac:dyDescent="0.75">
      <c r="A1436" s="22" t="s">
        <v>10</v>
      </c>
      <c r="B1436" s="22" t="s">
        <v>11</v>
      </c>
      <c r="C1436" s="22" t="s">
        <v>12</v>
      </c>
      <c r="D1436" s="22" t="s">
        <v>13</v>
      </c>
      <c r="E1436" s="22" t="s">
        <v>29</v>
      </c>
      <c r="F1436" s="22" t="s">
        <v>30</v>
      </c>
      <c r="G1436" s="22" t="s">
        <v>31</v>
      </c>
      <c r="H1436">
        <v>66111740</v>
      </c>
      <c r="I1436" s="22" t="s">
        <v>2332</v>
      </c>
      <c r="J1436" s="22" t="s">
        <v>2337</v>
      </c>
      <c r="K1436" s="22" t="str">
        <f>_xlfn.TEXTBEFORE(Table1__4[[#This Row],[ParentName]],"-")</f>
        <v>BD8</v>
      </c>
      <c r="L1436" s="22" t="str">
        <f>_xlfn.XLOOKUP(Table1__4[[#This Row],[MAAN8]],ASO!F:F,ASO!H:H,"")</f>
        <v>Grocery Store - Home Delivery</v>
      </c>
      <c r="M1436" s="22" t="str">
        <f>_xlfn.XLOOKUP(Table1__4[[#This Row],[MAAN8]],program!A:A,program!E:E,"")</f>
        <v/>
      </c>
      <c r="N1436" s="22" t="str">
        <f>_xlfn.XLOOKUP(Table1__4[[#This Row],[MAAN8]],program!A:A,program!F:F,"")</f>
        <v/>
      </c>
      <c r="O1436" s="22">
        <f>SUMIFS(sellout!N:N,sellout!G:G,Table1__4[[#This Row],[MAAN8]])</f>
        <v>0</v>
      </c>
      <c r="P1436" s="2" t="str">
        <f>IFERROR(Table1__4[[#This Row],[Actual]]/Table1__4[[#This Row],[Target]],"")</f>
        <v/>
      </c>
      <c r="Q1436" s="22" t="str">
        <f>IFERROR(IF(Table1__4[[#This Row],[Target]]&gt;0,Table1__4[[#This Row],[Target]]-Table1__4[[#This Row],[Actual]],""),"")</f>
        <v/>
      </c>
    </row>
    <row r="1437" spans="1:17" x14ac:dyDescent="0.75">
      <c r="A1437" s="22" t="s">
        <v>10</v>
      </c>
      <c r="B1437" s="22" t="s">
        <v>11</v>
      </c>
      <c r="C1437" s="22" t="s">
        <v>12</v>
      </c>
      <c r="D1437" s="22" t="s">
        <v>54</v>
      </c>
      <c r="E1437" s="22" t="s">
        <v>176</v>
      </c>
      <c r="F1437" s="22" t="s">
        <v>30</v>
      </c>
      <c r="G1437" s="22" t="s">
        <v>177</v>
      </c>
      <c r="H1437">
        <v>66154143</v>
      </c>
      <c r="I1437" s="22" t="s">
        <v>2332</v>
      </c>
      <c r="J1437" s="22" t="s">
        <v>728</v>
      </c>
      <c r="K1437" s="22" t="str">
        <f>_xlfn.TEXTBEFORE(Table1__4[[#This Row],[ParentName]],"-")</f>
        <v>BD</v>
      </c>
      <c r="L1437" s="22" t="str">
        <f>_xlfn.XLOOKUP(Table1__4[[#This Row],[MAAN8]],ASO!F:F,ASO!H:H,"")</f>
        <v>Sub Distributor</v>
      </c>
      <c r="M1437" s="22" t="str">
        <f>_xlfn.XLOOKUP(Table1__4[[#This Row],[MAAN8]],program!A:A,program!E:E,"")</f>
        <v/>
      </c>
      <c r="N1437" s="22" t="str">
        <f>_xlfn.XLOOKUP(Table1__4[[#This Row],[MAAN8]],program!A:A,program!F:F,"")</f>
        <v/>
      </c>
      <c r="O1437" s="22">
        <f>SUMIFS(sellout!N:N,sellout!G:G,Table1__4[[#This Row],[MAAN8]])</f>
        <v>0</v>
      </c>
      <c r="P1437" s="2" t="str">
        <f>IFERROR(Table1__4[[#This Row],[Actual]]/Table1__4[[#This Row],[Target]],"")</f>
        <v/>
      </c>
      <c r="Q1437" s="22" t="str">
        <f>IFERROR(IF(Table1__4[[#This Row],[Target]]&gt;0,Table1__4[[#This Row],[Target]]-Table1__4[[#This Row],[Actual]],""),"")</f>
        <v/>
      </c>
    </row>
    <row r="1438" spans="1:17" x14ac:dyDescent="0.75">
      <c r="A1438" s="22" t="s">
        <v>10</v>
      </c>
      <c r="B1438" s="22" t="s">
        <v>11</v>
      </c>
      <c r="C1438" s="22" t="s">
        <v>22</v>
      </c>
      <c r="D1438" s="22" t="s">
        <v>23</v>
      </c>
      <c r="E1438" s="22" t="s">
        <v>62</v>
      </c>
      <c r="F1438" s="22" t="s">
        <v>63</v>
      </c>
      <c r="G1438" s="22" t="s">
        <v>64</v>
      </c>
      <c r="H1438">
        <v>66152979</v>
      </c>
      <c r="I1438" s="22" t="s">
        <v>2338</v>
      </c>
      <c r="J1438" s="22" t="s">
        <v>2339</v>
      </c>
      <c r="K1438" s="22" t="str">
        <f>_xlfn.TEXTBEFORE(Table1__4[[#This Row],[ParentName]],"-")</f>
        <v>BD12</v>
      </c>
      <c r="L1438" s="22" t="str">
        <f>_xlfn.XLOOKUP(Table1__4[[#This Row],[MAAN8]],ASO!F:F,ASO!H:H,"")</f>
        <v>Grocery Store</v>
      </c>
      <c r="M1438" s="22" t="str">
        <f>_xlfn.XLOOKUP(Table1__4[[#This Row],[MAAN8]],program!A:A,program!E:E,"")</f>
        <v/>
      </c>
      <c r="N1438" s="22" t="str">
        <f>_xlfn.XLOOKUP(Table1__4[[#This Row],[MAAN8]],program!A:A,program!F:F,"")</f>
        <v/>
      </c>
      <c r="O1438" s="22">
        <f>SUMIFS(sellout!N:N,sellout!G:G,Table1__4[[#This Row],[MAAN8]])</f>
        <v>10</v>
      </c>
      <c r="P1438" s="2" t="str">
        <f>IFERROR(Table1__4[[#This Row],[Actual]]/Table1__4[[#This Row],[Target]],"")</f>
        <v/>
      </c>
      <c r="Q1438" s="22" t="str">
        <f>IFERROR(IF(Table1__4[[#This Row],[Target]]&gt;0,Table1__4[[#This Row],[Target]]-Table1__4[[#This Row],[Actual]],""),"")</f>
        <v/>
      </c>
    </row>
    <row r="1439" spans="1:17" x14ac:dyDescent="0.75">
      <c r="A1439" s="22" t="s">
        <v>10</v>
      </c>
      <c r="B1439" s="22" t="s">
        <v>11</v>
      </c>
      <c r="C1439" s="22" t="s">
        <v>22</v>
      </c>
      <c r="D1439" s="22" t="s">
        <v>23</v>
      </c>
      <c r="E1439" s="22" t="s">
        <v>681</v>
      </c>
      <c r="F1439" s="22" t="s">
        <v>18</v>
      </c>
      <c r="G1439" s="22" t="s">
        <v>18</v>
      </c>
      <c r="H1439">
        <v>69305314</v>
      </c>
      <c r="I1439" s="22" t="s">
        <v>2340</v>
      </c>
      <c r="J1439" s="22" t="s">
        <v>2341</v>
      </c>
      <c r="K1439" s="22" t="str">
        <f>_xlfn.TEXTBEFORE(Table1__4[[#This Row],[ParentName]],"-")</f>
        <v>BD12</v>
      </c>
      <c r="L1439" s="22" t="str">
        <f>_xlfn.XLOOKUP(Table1__4[[#This Row],[MAAN8]],ASO!F:F,ASO!H:H,"")</f>
        <v/>
      </c>
      <c r="M1439" s="22" t="str">
        <f>_xlfn.XLOOKUP(Table1__4[[#This Row],[MAAN8]],program!A:A,program!E:E,"")</f>
        <v/>
      </c>
      <c r="N1439" s="22" t="str">
        <f>_xlfn.XLOOKUP(Table1__4[[#This Row],[MAAN8]],program!A:A,program!F:F,"")</f>
        <v/>
      </c>
      <c r="O1439" s="22">
        <f>SUMIFS(sellout!N:N,sellout!G:G,Table1__4[[#This Row],[MAAN8]])</f>
        <v>0</v>
      </c>
      <c r="P1439" s="2" t="str">
        <f>IFERROR(Table1__4[[#This Row],[Actual]]/Table1__4[[#This Row],[Target]],"")</f>
        <v/>
      </c>
      <c r="Q1439" s="22" t="str">
        <f>IFERROR(IF(Table1__4[[#This Row],[Target]]&gt;0,Table1__4[[#This Row],[Target]]-Table1__4[[#This Row],[Actual]],""),"")</f>
        <v/>
      </c>
    </row>
    <row r="1440" spans="1:17" x14ac:dyDescent="0.75">
      <c r="A1440" s="22" t="s">
        <v>10</v>
      </c>
      <c r="B1440" s="22" t="s">
        <v>11</v>
      </c>
      <c r="C1440" s="22" t="s">
        <v>12</v>
      </c>
      <c r="D1440" s="22" t="s">
        <v>54</v>
      </c>
      <c r="E1440" s="22" t="s">
        <v>29</v>
      </c>
      <c r="F1440" s="22" t="s">
        <v>30</v>
      </c>
      <c r="G1440" s="22" t="s">
        <v>31</v>
      </c>
      <c r="H1440">
        <v>66100017</v>
      </c>
      <c r="I1440" s="22" t="s">
        <v>2342</v>
      </c>
      <c r="J1440" s="22" t="s">
        <v>2343</v>
      </c>
      <c r="K1440" s="22" t="str">
        <f>_xlfn.TEXTBEFORE(Table1__4[[#This Row],[ParentName]],"-")</f>
        <v>BD</v>
      </c>
      <c r="L1440" s="22" t="str">
        <f>_xlfn.XLOOKUP(Table1__4[[#This Row],[MAAN8]],ASO!F:F,ASO!H:H,"")</f>
        <v>Grocery Store</v>
      </c>
      <c r="M1440" s="22" t="str">
        <f>_xlfn.XLOOKUP(Table1__4[[#This Row],[MAAN8]],program!A:A,program!E:E,"")</f>
        <v/>
      </c>
      <c r="N1440" s="22" t="str">
        <f>_xlfn.XLOOKUP(Table1__4[[#This Row],[MAAN8]],program!A:A,program!F:F,"")</f>
        <v/>
      </c>
      <c r="O1440" s="22">
        <f>SUMIFS(sellout!N:N,sellout!G:G,Table1__4[[#This Row],[MAAN8]])</f>
        <v>0</v>
      </c>
      <c r="P1440" s="2" t="str">
        <f>IFERROR(Table1__4[[#This Row],[Actual]]/Table1__4[[#This Row],[Target]],"")</f>
        <v/>
      </c>
      <c r="Q1440" s="22" t="str">
        <f>IFERROR(IF(Table1__4[[#This Row],[Target]]&gt;0,Table1__4[[#This Row],[Target]]-Table1__4[[#This Row],[Actual]],""),"")</f>
        <v/>
      </c>
    </row>
    <row r="1441" spans="1:17" x14ac:dyDescent="0.75">
      <c r="A1441" s="22" t="s">
        <v>10</v>
      </c>
      <c r="B1441" s="22" t="s">
        <v>11</v>
      </c>
      <c r="C1441" s="22" t="s">
        <v>22</v>
      </c>
      <c r="D1441" s="22" t="s">
        <v>88</v>
      </c>
      <c r="E1441" s="22" t="s">
        <v>346</v>
      </c>
      <c r="F1441" s="22" t="s">
        <v>218</v>
      </c>
      <c r="G1441" s="22" t="s">
        <v>347</v>
      </c>
      <c r="H1441">
        <v>66108854</v>
      </c>
      <c r="I1441" s="22" t="s">
        <v>2345</v>
      </c>
      <c r="J1441" s="22" t="s">
        <v>2346</v>
      </c>
      <c r="K1441" s="22" t="str">
        <f>_xlfn.TEXTBEFORE(Table1__4[[#This Row],[ParentName]],"-")</f>
        <v>BD11</v>
      </c>
      <c r="L1441" s="22" t="str">
        <f>_xlfn.XLOOKUP(Table1__4[[#This Row],[MAAN8]],ASO!F:F,ASO!H:H,"")</f>
        <v>Grocery Store</v>
      </c>
      <c r="M1441" s="22" t="str">
        <f>_xlfn.XLOOKUP(Table1__4[[#This Row],[MAAN8]],program!A:A,program!E:E,"")</f>
        <v/>
      </c>
      <c r="N1441" s="22" t="str">
        <f>_xlfn.XLOOKUP(Table1__4[[#This Row],[MAAN8]],program!A:A,program!F:F,"")</f>
        <v/>
      </c>
      <c r="O1441" s="22">
        <f>SUMIFS(sellout!N:N,sellout!G:G,Table1__4[[#This Row],[MAAN8]])</f>
        <v>10</v>
      </c>
      <c r="P1441" s="2" t="str">
        <f>IFERROR(Table1__4[[#This Row],[Actual]]/Table1__4[[#This Row],[Target]],"")</f>
        <v/>
      </c>
      <c r="Q1441" s="22" t="str">
        <f>IFERROR(IF(Table1__4[[#This Row],[Target]]&gt;0,Table1__4[[#This Row],[Target]]-Table1__4[[#This Row],[Actual]],""),"")</f>
        <v/>
      </c>
    </row>
    <row r="1442" spans="1:17" x14ac:dyDescent="0.75">
      <c r="A1442" s="22" t="s">
        <v>10</v>
      </c>
      <c r="B1442" s="22" t="s">
        <v>11</v>
      </c>
      <c r="C1442" s="22" t="s">
        <v>12</v>
      </c>
      <c r="D1442" s="22" t="s">
        <v>122</v>
      </c>
      <c r="E1442" s="22" t="s">
        <v>149</v>
      </c>
      <c r="F1442" s="22" t="s">
        <v>150</v>
      </c>
      <c r="G1442" s="22" t="s">
        <v>151</v>
      </c>
      <c r="H1442">
        <v>66156452</v>
      </c>
      <c r="I1442" s="22" t="s">
        <v>2345</v>
      </c>
      <c r="J1442" s="22" t="s">
        <v>2347</v>
      </c>
      <c r="K1442" s="22" t="str">
        <f>_xlfn.TEXTBEFORE(Table1__4[[#This Row],[ParentName]],"-")</f>
        <v>BD10</v>
      </c>
      <c r="L1442" s="22" t="str">
        <f>_xlfn.XLOOKUP(Table1__4[[#This Row],[MAAN8]],ASO!F:F,ASO!H:H,"")</f>
        <v>Grocery Store</v>
      </c>
      <c r="M1442" s="22" t="str">
        <f>_xlfn.XLOOKUP(Table1__4[[#This Row],[MAAN8]],program!A:A,program!E:E,"")</f>
        <v/>
      </c>
      <c r="N1442" s="22" t="str">
        <f>_xlfn.XLOOKUP(Table1__4[[#This Row],[MAAN8]],program!A:A,program!F:F,"")</f>
        <v/>
      </c>
      <c r="O1442" s="22">
        <f>SUMIFS(sellout!N:N,sellout!G:G,Table1__4[[#This Row],[MAAN8]])</f>
        <v>0</v>
      </c>
      <c r="P1442" s="2" t="str">
        <f>IFERROR(Table1__4[[#This Row],[Actual]]/Table1__4[[#This Row],[Target]],"")</f>
        <v/>
      </c>
      <c r="Q1442" s="22" t="str">
        <f>IFERROR(IF(Table1__4[[#This Row],[Target]]&gt;0,Table1__4[[#This Row],[Target]]-Table1__4[[#This Row],[Actual]],""),"")</f>
        <v/>
      </c>
    </row>
    <row r="1443" spans="1:17" x14ac:dyDescent="0.75">
      <c r="A1443" s="22" t="s">
        <v>10</v>
      </c>
      <c r="B1443" s="22" t="s">
        <v>11</v>
      </c>
      <c r="C1443" s="22" t="s">
        <v>12</v>
      </c>
      <c r="D1443" s="22" t="s">
        <v>54</v>
      </c>
      <c r="E1443" s="22" t="s">
        <v>29</v>
      </c>
      <c r="F1443" s="22" t="s">
        <v>30</v>
      </c>
      <c r="G1443" s="22" t="s">
        <v>31</v>
      </c>
      <c r="H1443">
        <v>66100149</v>
      </c>
      <c r="I1443" s="22" t="s">
        <v>2345</v>
      </c>
      <c r="J1443" s="22" t="s">
        <v>2348</v>
      </c>
      <c r="K1443" s="22" t="str">
        <f>_xlfn.TEXTBEFORE(Table1__4[[#This Row],[ParentName]],"-")</f>
        <v>BD</v>
      </c>
      <c r="L1443" s="22" t="str">
        <f>_xlfn.XLOOKUP(Table1__4[[#This Row],[MAAN8]],ASO!F:F,ASO!H:H,"")</f>
        <v>Wholesaler</v>
      </c>
      <c r="M1443" s="22" t="str">
        <f>_xlfn.XLOOKUP(Table1__4[[#This Row],[MAAN8]],program!A:A,program!E:E,"")</f>
        <v/>
      </c>
      <c r="N1443" s="22" t="str">
        <f>_xlfn.XLOOKUP(Table1__4[[#This Row],[MAAN8]],program!A:A,program!F:F,"")</f>
        <v/>
      </c>
      <c r="O1443" s="22">
        <f>SUMIFS(sellout!N:N,sellout!G:G,Table1__4[[#This Row],[MAAN8]])</f>
        <v>0</v>
      </c>
      <c r="P1443" s="2" t="str">
        <f>IFERROR(Table1__4[[#This Row],[Actual]]/Table1__4[[#This Row],[Target]],"")</f>
        <v/>
      </c>
      <c r="Q1443" s="22" t="str">
        <f>IFERROR(IF(Table1__4[[#This Row],[Target]]&gt;0,Table1__4[[#This Row],[Target]]-Table1__4[[#This Row],[Actual]],""),"")</f>
        <v/>
      </c>
    </row>
    <row r="1444" spans="1:17" x14ac:dyDescent="0.75">
      <c r="A1444" s="22" t="s">
        <v>10</v>
      </c>
      <c r="B1444" s="22" t="s">
        <v>11</v>
      </c>
      <c r="C1444" s="22" t="s">
        <v>12</v>
      </c>
      <c r="D1444" s="22" t="s">
        <v>122</v>
      </c>
      <c r="E1444" s="22" t="s">
        <v>252</v>
      </c>
      <c r="F1444" s="22" t="s">
        <v>25</v>
      </c>
      <c r="G1444" s="22" t="s">
        <v>253</v>
      </c>
      <c r="H1444">
        <v>66150842</v>
      </c>
      <c r="I1444" s="22" t="s">
        <v>2349</v>
      </c>
      <c r="J1444" s="22" t="s">
        <v>2350</v>
      </c>
      <c r="K1444" s="22" t="str">
        <f>_xlfn.TEXTBEFORE(Table1__4[[#This Row],[ParentName]],"-")</f>
        <v>BD10</v>
      </c>
      <c r="L1444" s="22" t="str">
        <f>_xlfn.XLOOKUP(Table1__4[[#This Row],[MAAN8]],ASO!F:F,ASO!H:H,"")</f>
        <v>Beverage Retail Store</v>
      </c>
      <c r="M1444" s="22" t="str">
        <f>_xlfn.XLOOKUP(Table1__4[[#This Row],[MAAN8]],program!A:A,program!E:E,"")</f>
        <v/>
      </c>
      <c r="N1444" s="22" t="str">
        <f>_xlfn.XLOOKUP(Table1__4[[#This Row],[MAAN8]],program!A:A,program!F:F,"")</f>
        <v/>
      </c>
      <c r="O1444" s="22">
        <f>SUMIFS(sellout!N:N,sellout!G:G,Table1__4[[#This Row],[MAAN8]])</f>
        <v>220</v>
      </c>
      <c r="P1444" s="2" t="str">
        <f>IFERROR(Table1__4[[#This Row],[Actual]]/Table1__4[[#This Row],[Target]],"")</f>
        <v/>
      </c>
      <c r="Q1444" s="22" t="str">
        <f>IFERROR(IF(Table1__4[[#This Row],[Target]]&gt;0,Table1__4[[#This Row],[Target]]-Table1__4[[#This Row],[Actual]],""),"")</f>
        <v/>
      </c>
    </row>
    <row r="1445" spans="1:17" x14ac:dyDescent="0.75">
      <c r="A1445" s="22" t="s">
        <v>10</v>
      </c>
      <c r="B1445" s="22" t="s">
        <v>11</v>
      </c>
      <c r="C1445" s="22" t="s">
        <v>22</v>
      </c>
      <c r="D1445" s="22" t="s">
        <v>23</v>
      </c>
      <c r="E1445" s="22" t="s">
        <v>34</v>
      </c>
      <c r="F1445" s="22" t="s">
        <v>25</v>
      </c>
      <c r="G1445" s="22" t="s">
        <v>35</v>
      </c>
      <c r="H1445">
        <v>66156150</v>
      </c>
      <c r="I1445" s="22" t="s">
        <v>2351</v>
      </c>
      <c r="J1445" s="22" t="s">
        <v>2352</v>
      </c>
      <c r="K1445" s="22" t="str">
        <f>_xlfn.TEXTBEFORE(Table1__4[[#This Row],[ParentName]],"-")</f>
        <v>BD12</v>
      </c>
      <c r="L1445" s="22" t="str">
        <f>_xlfn.XLOOKUP(Table1__4[[#This Row],[MAAN8]],ASO!F:F,ASO!H:H,"")</f>
        <v>Grocery Store</v>
      </c>
      <c r="M1445" s="22" t="str">
        <f>_xlfn.XLOOKUP(Table1__4[[#This Row],[MAAN8]],program!A:A,program!E:E,"")</f>
        <v/>
      </c>
      <c r="N1445" s="22" t="str">
        <f>_xlfn.XLOOKUP(Table1__4[[#This Row],[MAAN8]],program!A:A,program!F:F,"")</f>
        <v/>
      </c>
      <c r="O1445" s="22">
        <f>SUMIFS(sellout!N:N,sellout!G:G,Table1__4[[#This Row],[MAAN8]])</f>
        <v>19</v>
      </c>
      <c r="P1445" s="2" t="str">
        <f>IFERROR(Table1__4[[#This Row],[Actual]]/Table1__4[[#This Row],[Target]],"")</f>
        <v/>
      </c>
      <c r="Q1445" s="22" t="str">
        <f>IFERROR(IF(Table1__4[[#This Row],[Target]]&gt;0,Table1__4[[#This Row],[Target]]-Table1__4[[#This Row],[Actual]],""),"")</f>
        <v/>
      </c>
    </row>
    <row r="1446" spans="1:17" x14ac:dyDescent="0.75">
      <c r="A1446" s="22" t="s">
        <v>10</v>
      </c>
      <c r="B1446" s="22" t="s">
        <v>11</v>
      </c>
      <c r="C1446" s="22" t="s">
        <v>12</v>
      </c>
      <c r="D1446" s="22" t="s">
        <v>122</v>
      </c>
      <c r="E1446" s="22" t="s">
        <v>206</v>
      </c>
      <c r="F1446" s="22" t="s">
        <v>124</v>
      </c>
      <c r="G1446" s="22" t="s">
        <v>207</v>
      </c>
      <c r="H1446">
        <v>66108666</v>
      </c>
      <c r="I1446" s="22" t="s">
        <v>2353</v>
      </c>
      <c r="J1446" s="22" t="s">
        <v>2354</v>
      </c>
      <c r="K1446" s="22" t="str">
        <f>_xlfn.TEXTBEFORE(Table1__4[[#This Row],[ParentName]],"-")</f>
        <v>BD10</v>
      </c>
      <c r="L1446" s="22" t="str">
        <f>_xlfn.XLOOKUP(Table1__4[[#This Row],[MAAN8]],ASO!F:F,ASO!H:H,"")</f>
        <v>Grocery Store - Home Delivery</v>
      </c>
      <c r="M1446" s="22" t="str">
        <f>_xlfn.XLOOKUP(Table1__4[[#This Row],[MAAN8]],program!A:A,program!E:E,"")</f>
        <v/>
      </c>
      <c r="N1446" s="22" t="str">
        <f>_xlfn.XLOOKUP(Table1__4[[#This Row],[MAAN8]],program!A:A,program!F:F,"")</f>
        <v/>
      </c>
      <c r="O1446" s="22">
        <f>SUMIFS(sellout!N:N,sellout!G:G,Table1__4[[#This Row],[MAAN8]])</f>
        <v>0</v>
      </c>
      <c r="P1446" s="2" t="str">
        <f>IFERROR(Table1__4[[#This Row],[Actual]]/Table1__4[[#This Row],[Target]],"")</f>
        <v/>
      </c>
      <c r="Q1446" s="22" t="str">
        <f>IFERROR(IF(Table1__4[[#This Row],[Target]]&gt;0,Table1__4[[#This Row],[Target]]-Table1__4[[#This Row],[Actual]],""),"")</f>
        <v/>
      </c>
    </row>
    <row r="1447" spans="1:17" x14ac:dyDescent="0.75">
      <c r="A1447" s="22" t="s">
        <v>10</v>
      </c>
      <c r="B1447" s="22" t="s">
        <v>11</v>
      </c>
      <c r="C1447" s="22" t="s">
        <v>12</v>
      </c>
      <c r="D1447" s="22" t="s">
        <v>38</v>
      </c>
      <c r="E1447" s="22" t="s">
        <v>39</v>
      </c>
      <c r="F1447" s="22" t="s">
        <v>40</v>
      </c>
      <c r="G1447" s="22" t="s">
        <v>41</v>
      </c>
      <c r="H1447">
        <v>66100944</v>
      </c>
      <c r="I1447" s="22" t="s">
        <v>2355</v>
      </c>
      <c r="J1447" s="22" t="s">
        <v>1979</v>
      </c>
      <c r="K1447" s="22" t="str">
        <f>_xlfn.TEXTBEFORE(Table1__4[[#This Row],[ParentName]],"-")</f>
        <v>BD16</v>
      </c>
      <c r="L1447" s="22" t="str">
        <f>_xlfn.XLOOKUP(Table1__4[[#This Row],[MAAN8]],ASO!F:F,ASO!H:H,"")</f>
        <v>Grocery Store - Home Delivery</v>
      </c>
      <c r="M1447" s="22" t="str">
        <f>_xlfn.XLOOKUP(Table1__4[[#This Row],[MAAN8]],program!A:A,program!E:E,"")</f>
        <v/>
      </c>
      <c r="N1447" s="22" t="str">
        <f>_xlfn.XLOOKUP(Table1__4[[#This Row],[MAAN8]],program!A:A,program!F:F,"")</f>
        <v/>
      </c>
      <c r="O1447" s="22">
        <f>SUMIFS(sellout!N:N,sellout!G:G,Table1__4[[#This Row],[MAAN8]])</f>
        <v>30</v>
      </c>
      <c r="P1447" s="2" t="str">
        <f>IFERROR(Table1__4[[#This Row],[Actual]]/Table1__4[[#This Row],[Target]],"")</f>
        <v/>
      </c>
      <c r="Q1447" s="22" t="str">
        <f>IFERROR(IF(Table1__4[[#This Row],[Target]]&gt;0,Table1__4[[#This Row],[Target]]-Table1__4[[#This Row],[Actual]],""),"")</f>
        <v/>
      </c>
    </row>
    <row r="1448" spans="1:17" x14ac:dyDescent="0.75">
      <c r="A1448" s="22" t="s">
        <v>10</v>
      </c>
      <c r="B1448" s="22" t="s">
        <v>11</v>
      </c>
      <c r="C1448" s="22" t="s">
        <v>12</v>
      </c>
      <c r="D1448" s="22" t="s">
        <v>13</v>
      </c>
      <c r="E1448" s="22" t="s">
        <v>29</v>
      </c>
      <c r="F1448" s="22" t="s">
        <v>30</v>
      </c>
      <c r="G1448" s="22" t="s">
        <v>31</v>
      </c>
      <c r="H1448">
        <v>66154168</v>
      </c>
      <c r="I1448" s="22" t="s">
        <v>2355</v>
      </c>
      <c r="J1448" s="22" t="s">
        <v>2356</v>
      </c>
      <c r="K1448" s="22" t="str">
        <f>_xlfn.TEXTBEFORE(Table1__4[[#This Row],[ParentName]],"-")</f>
        <v>BD8</v>
      </c>
      <c r="L1448" s="22" t="str">
        <f>_xlfn.XLOOKUP(Table1__4[[#This Row],[MAAN8]],ASO!F:F,ASO!H:H,"")</f>
        <v>Grocery Store</v>
      </c>
      <c r="M1448" s="22" t="str">
        <f>_xlfn.XLOOKUP(Table1__4[[#This Row],[MAAN8]],program!A:A,program!E:E,"")</f>
        <v/>
      </c>
      <c r="N1448" s="22" t="str">
        <f>_xlfn.XLOOKUP(Table1__4[[#This Row],[MAAN8]],program!A:A,program!F:F,"")</f>
        <v/>
      </c>
      <c r="O1448" s="22">
        <f>SUMIFS(sellout!N:N,sellout!G:G,Table1__4[[#This Row],[MAAN8]])</f>
        <v>0</v>
      </c>
      <c r="P1448" s="2" t="str">
        <f>IFERROR(Table1__4[[#This Row],[Actual]]/Table1__4[[#This Row],[Target]],"")</f>
        <v/>
      </c>
      <c r="Q1448" s="22" t="str">
        <f>IFERROR(IF(Table1__4[[#This Row],[Target]]&gt;0,Table1__4[[#This Row],[Target]]-Table1__4[[#This Row],[Actual]],""),"")</f>
        <v/>
      </c>
    </row>
    <row r="1449" spans="1:17" x14ac:dyDescent="0.75">
      <c r="A1449" s="22" t="s">
        <v>10</v>
      </c>
      <c r="B1449" s="22" t="s">
        <v>11</v>
      </c>
      <c r="C1449" s="22" t="s">
        <v>12</v>
      </c>
      <c r="D1449" s="22" t="s">
        <v>54</v>
      </c>
      <c r="E1449" s="22" t="s">
        <v>176</v>
      </c>
      <c r="F1449" s="22" t="s">
        <v>30</v>
      </c>
      <c r="G1449" s="22" t="s">
        <v>177</v>
      </c>
      <c r="H1449">
        <v>66102534</v>
      </c>
      <c r="I1449" s="22" t="s">
        <v>2355</v>
      </c>
      <c r="J1449" s="22" t="s">
        <v>2357</v>
      </c>
      <c r="K1449" s="22" t="str">
        <f>_xlfn.TEXTBEFORE(Table1__4[[#This Row],[ParentName]],"-")</f>
        <v>BD</v>
      </c>
      <c r="L1449" s="22" t="str">
        <f>_xlfn.XLOOKUP(Table1__4[[#This Row],[MAAN8]],ASO!F:F,ASO!H:H,"")</f>
        <v>Grocery Store</v>
      </c>
      <c r="M1449" s="22" t="str">
        <f>_xlfn.XLOOKUP(Table1__4[[#This Row],[MAAN8]],program!A:A,program!E:E,"")</f>
        <v/>
      </c>
      <c r="N1449" s="22" t="str">
        <f>_xlfn.XLOOKUP(Table1__4[[#This Row],[MAAN8]],program!A:A,program!F:F,"")</f>
        <v/>
      </c>
      <c r="O1449" s="22">
        <f>SUMIFS(sellout!N:N,sellout!G:G,Table1__4[[#This Row],[MAAN8]])</f>
        <v>70</v>
      </c>
      <c r="P1449" s="2" t="str">
        <f>IFERROR(Table1__4[[#This Row],[Actual]]/Table1__4[[#This Row],[Target]],"")</f>
        <v/>
      </c>
      <c r="Q1449" s="22" t="str">
        <f>IFERROR(IF(Table1__4[[#This Row],[Target]]&gt;0,Table1__4[[#This Row],[Target]]-Table1__4[[#This Row],[Actual]],""),"")</f>
        <v/>
      </c>
    </row>
    <row r="1450" spans="1:17" x14ac:dyDescent="0.75">
      <c r="A1450" s="22" t="s">
        <v>10</v>
      </c>
      <c r="B1450" s="22" t="s">
        <v>11</v>
      </c>
      <c r="C1450" s="22" t="s">
        <v>22</v>
      </c>
      <c r="D1450" s="22" t="s">
        <v>180</v>
      </c>
      <c r="E1450" s="22" t="s">
        <v>928</v>
      </c>
      <c r="F1450" s="22" t="s">
        <v>182</v>
      </c>
      <c r="G1450" s="22" t="s">
        <v>929</v>
      </c>
      <c r="H1450">
        <v>66151172</v>
      </c>
      <c r="I1450" s="22" t="s">
        <v>8149</v>
      </c>
      <c r="J1450" s="22" t="s">
        <v>2063</v>
      </c>
      <c r="K1450" s="22" t="str">
        <f>_xlfn.TEXTBEFORE(Table1__4[[#This Row],[ParentName]],"-")</f>
        <v>BD14</v>
      </c>
      <c r="L1450" s="22" t="str">
        <f>_xlfn.XLOOKUP(Table1__4[[#This Row],[MAAN8]],ASO!F:F,ASO!H:H,"")</f>
        <v>Grocery Store</v>
      </c>
      <c r="M1450" s="22" t="str">
        <f>_xlfn.XLOOKUP(Table1__4[[#This Row],[MAAN8]],program!A:A,program!E:E,"")</f>
        <v/>
      </c>
      <c r="N1450" s="22" t="str">
        <f>_xlfn.XLOOKUP(Table1__4[[#This Row],[MAAN8]],program!A:A,program!F:F,"")</f>
        <v/>
      </c>
      <c r="O1450" s="22">
        <f>SUMIFS(sellout!N:N,sellout!G:G,Table1__4[[#This Row],[MAAN8]])</f>
        <v>0</v>
      </c>
      <c r="P1450" s="2" t="str">
        <f>IFERROR(Table1__4[[#This Row],[Actual]]/Table1__4[[#This Row],[Target]],"")</f>
        <v/>
      </c>
      <c r="Q1450" s="22" t="str">
        <f>IFERROR(IF(Table1__4[[#This Row],[Target]]&gt;0,Table1__4[[#This Row],[Target]]-Table1__4[[#This Row],[Actual]],""),"")</f>
        <v/>
      </c>
    </row>
    <row r="1451" spans="1:17" x14ac:dyDescent="0.75">
      <c r="A1451" s="22" t="s">
        <v>10</v>
      </c>
      <c r="B1451" s="22" t="s">
        <v>11</v>
      </c>
      <c r="C1451" s="22" t="s">
        <v>12</v>
      </c>
      <c r="D1451" s="22" t="s">
        <v>54</v>
      </c>
      <c r="E1451" s="22" t="s">
        <v>438</v>
      </c>
      <c r="F1451" s="22" t="s">
        <v>40</v>
      </c>
      <c r="G1451" s="22" t="s">
        <v>439</v>
      </c>
      <c r="H1451">
        <v>66103618</v>
      </c>
      <c r="I1451" s="22" t="s">
        <v>2359</v>
      </c>
      <c r="J1451" s="22" t="s">
        <v>2360</v>
      </c>
      <c r="K1451" s="22" t="str">
        <f>_xlfn.TEXTBEFORE(Table1__4[[#This Row],[ParentName]],"-")</f>
        <v>BD</v>
      </c>
      <c r="L1451" s="22" t="str">
        <f>_xlfn.XLOOKUP(Table1__4[[#This Row],[MAAN8]],ASO!F:F,ASO!H:H,"")</f>
        <v>Grocery Store</v>
      </c>
      <c r="M1451" s="22" t="str">
        <f>_xlfn.XLOOKUP(Table1__4[[#This Row],[MAAN8]],program!A:A,program!E:E,"")</f>
        <v/>
      </c>
      <c r="N1451" s="22" t="str">
        <f>_xlfn.XLOOKUP(Table1__4[[#This Row],[MAAN8]],program!A:A,program!F:F,"")</f>
        <v/>
      </c>
      <c r="O1451" s="22">
        <f>SUMIFS(sellout!N:N,sellout!G:G,Table1__4[[#This Row],[MAAN8]])</f>
        <v>20</v>
      </c>
      <c r="P1451" s="2" t="str">
        <f>IFERROR(Table1__4[[#This Row],[Actual]]/Table1__4[[#This Row],[Target]],"")</f>
        <v/>
      </c>
      <c r="Q1451" s="22" t="str">
        <f>IFERROR(IF(Table1__4[[#This Row],[Target]]&gt;0,Table1__4[[#This Row],[Target]]-Table1__4[[#This Row],[Actual]],""),"")</f>
        <v/>
      </c>
    </row>
    <row r="1452" spans="1:17" x14ac:dyDescent="0.75">
      <c r="A1452" s="22" t="s">
        <v>10</v>
      </c>
      <c r="B1452" s="22" t="s">
        <v>11</v>
      </c>
      <c r="C1452" s="22" t="s">
        <v>12</v>
      </c>
      <c r="D1452" s="22" t="s">
        <v>54</v>
      </c>
      <c r="E1452" s="22" t="s">
        <v>97</v>
      </c>
      <c r="F1452" s="22" t="s">
        <v>30</v>
      </c>
      <c r="G1452" s="22" t="s">
        <v>98</v>
      </c>
      <c r="H1452">
        <v>66109050</v>
      </c>
      <c r="I1452" s="22" t="s">
        <v>2361</v>
      </c>
      <c r="J1452" s="22" t="s">
        <v>2362</v>
      </c>
      <c r="K1452" s="22" t="str">
        <f>_xlfn.TEXTBEFORE(Table1__4[[#This Row],[ParentName]],"-")</f>
        <v>BD</v>
      </c>
      <c r="L1452" s="22" t="str">
        <f>_xlfn.XLOOKUP(Table1__4[[#This Row],[MAAN8]],ASO!F:F,ASO!H:H,"")</f>
        <v>Grocery Store - Home Delivery</v>
      </c>
      <c r="M1452" s="22" t="str">
        <f>_xlfn.XLOOKUP(Table1__4[[#This Row],[MAAN8]],program!A:A,program!E:E,"")</f>
        <v/>
      </c>
      <c r="N1452" s="22" t="str">
        <f>_xlfn.XLOOKUP(Table1__4[[#This Row],[MAAN8]],program!A:A,program!F:F,"")</f>
        <v/>
      </c>
      <c r="O1452" s="22">
        <f>SUMIFS(sellout!N:N,sellout!G:G,Table1__4[[#This Row],[MAAN8]])</f>
        <v>0</v>
      </c>
      <c r="P1452" s="2" t="str">
        <f>IFERROR(Table1__4[[#This Row],[Actual]]/Table1__4[[#This Row],[Target]],"")</f>
        <v/>
      </c>
      <c r="Q1452" s="22" t="str">
        <f>IFERROR(IF(Table1__4[[#This Row],[Target]]&gt;0,Table1__4[[#This Row],[Target]]-Table1__4[[#This Row],[Actual]],""),"")</f>
        <v/>
      </c>
    </row>
    <row r="1453" spans="1:17" x14ac:dyDescent="0.75">
      <c r="A1453" s="22" t="s">
        <v>10</v>
      </c>
      <c r="B1453" s="22" t="s">
        <v>11</v>
      </c>
      <c r="C1453" s="22" t="s">
        <v>12</v>
      </c>
      <c r="D1453" s="22" t="s">
        <v>122</v>
      </c>
      <c r="E1453" s="22" t="s">
        <v>123</v>
      </c>
      <c r="F1453" s="22" t="s">
        <v>124</v>
      </c>
      <c r="G1453" s="22" t="s">
        <v>125</v>
      </c>
      <c r="H1453">
        <v>66101898</v>
      </c>
      <c r="I1453" s="22" t="s">
        <v>2363</v>
      </c>
      <c r="J1453" s="22" t="s">
        <v>2364</v>
      </c>
      <c r="K1453" s="22" t="str">
        <f>_xlfn.TEXTBEFORE(Table1__4[[#This Row],[ParentName]],"-")</f>
        <v>BD10</v>
      </c>
      <c r="L1453" s="22" t="str">
        <f>_xlfn.XLOOKUP(Table1__4[[#This Row],[MAAN8]],ASO!F:F,ASO!H:H,"")</f>
        <v>Quan Nhau Top</v>
      </c>
      <c r="M1453" s="22" t="str">
        <f>_xlfn.XLOOKUP(Table1__4[[#This Row],[MAAN8]],program!A:A,program!E:E,"")</f>
        <v/>
      </c>
      <c r="N1453" s="22" t="str">
        <f>_xlfn.XLOOKUP(Table1__4[[#This Row],[MAAN8]],program!A:A,program!F:F,"")</f>
        <v/>
      </c>
      <c r="O1453" s="22">
        <f>SUMIFS(sellout!N:N,sellout!G:G,Table1__4[[#This Row],[MAAN8]])</f>
        <v>25</v>
      </c>
      <c r="P1453" s="2" t="str">
        <f>IFERROR(Table1__4[[#This Row],[Actual]]/Table1__4[[#This Row],[Target]],"")</f>
        <v/>
      </c>
      <c r="Q1453" s="22" t="str">
        <f>IFERROR(IF(Table1__4[[#This Row],[Target]]&gt;0,Table1__4[[#This Row],[Target]]-Table1__4[[#This Row],[Actual]],""),"")</f>
        <v/>
      </c>
    </row>
    <row r="1454" spans="1:17" x14ac:dyDescent="0.75">
      <c r="A1454" s="22" t="s">
        <v>10</v>
      </c>
      <c r="B1454" s="22" t="s">
        <v>11</v>
      </c>
      <c r="C1454" s="22" t="s">
        <v>22</v>
      </c>
      <c r="D1454" s="22" t="s">
        <v>180</v>
      </c>
      <c r="E1454" s="22" t="s">
        <v>210</v>
      </c>
      <c r="F1454" s="22" t="s">
        <v>182</v>
      </c>
      <c r="G1454" s="22" t="s">
        <v>211</v>
      </c>
      <c r="H1454">
        <v>66152368</v>
      </c>
      <c r="I1454" s="22" t="s">
        <v>8150</v>
      </c>
      <c r="J1454" s="22" t="s">
        <v>2366</v>
      </c>
      <c r="K1454" s="22" t="str">
        <f>_xlfn.TEXTBEFORE(Table1__4[[#This Row],[ParentName]],"-")</f>
        <v>BD14</v>
      </c>
      <c r="L1454" s="22" t="str">
        <f>_xlfn.XLOOKUP(Table1__4[[#This Row],[MAAN8]],ASO!F:F,ASO!H:H,"")</f>
        <v>Grocery Store</v>
      </c>
      <c r="M1454" s="22" t="str">
        <f>_xlfn.XLOOKUP(Table1__4[[#This Row],[MAAN8]],program!A:A,program!E:E,"")</f>
        <v/>
      </c>
      <c r="N1454" s="22" t="str">
        <f>_xlfn.XLOOKUP(Table1__4[[#This Row],[MAAN8]],program!A:A,program!F:F,"")</f>
        <v/>
      </c>
      <c r="O1454" s="22">
        <f>SUMIFS(sellout!N:N,sellout!G:G,Table1__4[[#This Row],[MAAN8]])</f>
        <v>70</v>
      </c>
      <c r="P1454" s="2" t="str">
        <f>IFERROR(Table1__4[[#This Row],[Actual]]/Table1__4[[#This Row],[Target]],"")</f>
        <v/>
      </c>
      <c r="Q1454" s="22" t="str">
        <f>IFERROR(IF(Table1__4[[#This Row],[Target]]&gt;0,Table1__4[[#This Row],[Target]]-Table1__4[[#This Row],[Actual]],""),"")</f>
        <v/>
      </c>
    </row>
    <row r="1455" spans="1:17" x14ac:dyDescent="0.75">
      <c r="A1455" s="22" t="s">
        <v>10</v>
      </c>
      <c r="B1455" s="22" t="s">
        <v>11</v>
      </c>
      <c r="C1455" s="22" t="s">
        <v>12</v>
      </c>
      <c r="D1455" s="22" t="s">
        <v>122</v>
      </c>
      <c r="E1455" s="22" t="s">
        <v>598</v>
      </c>
      <c r="F1455" s="22" t="s">
        <v>124</v>
      </c>
      <c r="G1455" s="22" t="s">
        <v>599</v>
      </c>
      <c r="H1455">
        <v>66105017</v>
      </c>
      <c r="I1455" s="22" t="s">
        <v>7753</v>
      </c>
      <c r="J1455" s="22" t="s">
        <v>2368</v>
      </c>
      <c r="K1455" s="22" t="str">
        <f>_xlfn.TEXTBEFORE(Table1__4[[#This Row],[ParentName]],"-")</f>
        <v>BD10</v>
      </c>
      <c r="L1455" s="22" t="str">
        <f>_xlfn.XLOOKUP(Table1__4[[#This Row],[MAAN8]],ASO!F:F,ASO!H:H,"")</f>
        <v>Grocery Store</v>
      </c>
      <c r="M1455" s="22" t="str">
        <f>_xlfn.XLOOKUP(Table1__4[[#This Row],[MAAN8]],program!A:A,program!E:E,"")</f>
        <v/>
      </c>
      <c r="N1455" s="22" t="str">
        <f>_xlfn.XLOOKUP(Table1__4[[#This Row],[MAAN8]],program!A:A,program!F:F,"")</f>
        <v/>
      </c>
      <c r="O1455" s="22">
        <f>SUMIFS(sellout!N:N,sellout!G:G,Table1__4[[#This Row],[MAAN8]])</f>
        <v>6</v>
      </c>
      <c r="P1455" s="2" t="str">
        <f>IFERROR(Table1__4[[#This Row],[Actual]]/Table1__4[[#This Row],[Target]],"")</f>
        <v/>
      </c>
      <c r="Q1455" s="22" t="str">
        <f>IFERROR(IF(Table1__4[[#This Row],[Target]]&gt;0,Table1__4[[#This Row],[Target]]-Table1__4[[#This Row],[Actual]],""),"")</f>
        <v/>
      </c>
    </row>
    <row r="1456" spans="1:17" x14ac:dyDescent="0.75">
      <c r="A1456" s="22" t="s">
        <v>10</v>
      </c>
      <c r="B1456" s="22" t="s">
        <v>11</v>
      </c>
      <c r="C1456" s="22" t="s">
        <v>12</v>
      </c>
      <c r="D1456" s="22" t="s">
        <v>38</v>
      </c>
      <c r="E1456" s="22" t="s">
        <v>166</v>
      </c>
      <c r="F1456" s="22" t="s">
        <v>40</v>
      </c>
      <c r="G1456" s="22" t="s">
        <v>167</v>
      </c>
      <c r="H1456">
        <v>66104694</v>
      </c>
      <c r="I1456" s="22" t="s">
        <v>7753</v>
      </c>
      <c r="J1456" s="22" t="s">
        <v>2369</v>
      </c>
      <c r="K1456" s="22" t="str">
        <f>_xlfn.TEXTBEFORE(Table1__4[[#This Row],[ParentName]],"-")</f>
        <v>BD16</v>
      </c>
      <c r="L1456" s="22" t="str">
        <f>_xlfn.XLOOKUP(Table1__4[[#This Row],[MAAN8]],ASO!F:F,ASO!H:H,"")</f>
        <v>Grocery Store</v>
      </c>
      <c r="M1456" s="22" t="str">
        <f>_xlfn.XLOOKUP(Table1__4[[#This Row],[MAAN8]],program!A:A,program!E:E,"")</f>
        <v/>
      </c>
      <c r="N1456" s="22" t="str">
        <f>_xlfn.XLOOKUP(Table1__4[[#This Row],[MAAN8]],program!A:A,program!F:F,"")</f>
        <v/>
      </c>
      <c r="O1456" s="22">
        <f>SUMIFS(sellout!N:N,sellout!G:G,Table1__4[[#This Row],[MAAN8]])</f>
        <v>6</v>
      </c>
      <c r="P1456" s="2" t="str">
        <f>IFERROR(Table1__4[[#This Row],[Actual]]/Table1__4[[#This Row],[Target]],"")</f>
        <v/>
      </c>
      <c r="Q1456" s="22" t="str">
        <f>IFERROR(IF(Table1__4[[#This Row],[Target]]&gt;0,Table1__4[[#This Row],[Target]]-Table1__4[[#This Row],[Actual]],""),"")</f>
        <v/>
      </c>
    </row>
    <row r="1457" spans="1:17" x14ac:dyDescent="0.75">
      <c r="A1457" s="22" t="s">
        <v>10</v>
      </c>
      <c r="B1457" s="22" t="s">
        <v>11</v>
      </c>
      <c r="C1457" s="22" t="s">
        <v>22</v>
      </c>
      <c r="D1457" s="22" t="s">
        <v>23</v>
      </c>
      <c r="E1457" s="22" t="s">
        <v>62</v>
      </c>
      <c r="F1457" s="22" t="s">
        <v>63</v>
      </c>
      <c r="G1457" s="22" t="s">
        <v>64</v>
      </c>
      <c r="H1457">
        <v>66115549</v>
      </c>
      <c r="I1457" s="22" t="s">
        <v>8151</v>
      </c>
      <c r="J1457" s="22" t="s">
        <v>8152</v>
      </c>
      <c r="K1457" s="22" t="str">
        <f>_xlfn.TEXTBEFORE(Table1__4[[#This Row],[ParentName]],"-")</f>
        <v>BD12</v>
      </c>
      <c r="L1457" s="22" t="str">
        <f>_xlfn.XLOOKUP(Table1__4[[#This Row],[MAAN8]],ASO!F:F,ASO!H:H,"")</f>
        <v/>
      </c>
      <c r="M1457" s="22" t="str">
        <f>_xlfn.XLOOKUP(Table1__4[[#This Row],[MAAN8]],program!A:A,program!E:E,"")</f>
        <v/>
      </c>
      <c r="N1457" s="22" t="str">
        <f>_xlfn.XLOOKUP(Table1__4[[#This Row],[MAAN8]],program!A:A,program!F:F,"")</f>
        <v/>
      </c>
      <c r="O1457" s="22">
        <f>SUMIFS(sellout!N:N,sellout!G:G,Table1__4[[#This Row],[MAAN8]])</f>
        <v>0</v>
      </c>
      <c r="P1457" s="2" t="str">
        <f>IFERROR(Table1__4[[#This Row],[Actual]]/Table1__4[[#This Row],[Target]],"")</f>
        <v/>
      </c>
      <c r="Q1457" s="22" t="str">
        <f>IFERROR(IF(Table1__4[[#This Row],[Target]]&gt;0,Table1__4[[#This Row],[Target]]-Table1__4[[#This Row],[Actual]],""),"")</f>
        <v/>
      </c>
    </row>
    <row r="1458" spans="1:17" x14ac:dyDescent="0.75">
      <c r="A1458" s="22" t="s">
        <v>10</v>
      </c>
      <c r="B1458" s="22" t="s">
        <v>11</v>
      </c>
      <c r="C1458" s="22" t="s">
        <v>22</v>
      </c>
      <c r="D1458" s="22" t="s">
        <v>23</v>
      </c>
      <c r="E1458" s="22" t="s">
        <v>222</v>
      </c>
      <c r="F1458" s="22" t="s">
        <v>25</v>
      </c>
      <c r="G1458" s="22" t="s">
        <v>223</v>
      </c>
      <c r="H1458">
        <v>66113509</v>
      </c>
      <c r="I1458" s="22" t="s">
        <v>8153</v>
      </c>
      <c r="J1458" s="22" t="s">
        <v>2371</v>
      </c>
      <c r="K1458" s="22" t="str">
        <f>_xlfn.TEXTBEFORE(Table1__4[[#This Row],[ParentName]],"-")</f>
        <v>BD12</v>
      </c>
      <c r="L1458" s="22" t="str">
        <f>_xlfn.XLOOKUP(Table1__4[[#This Row],[MAAN8]],ASO!F:F,ASO!H:H,"")</f>
        <v>Grocery Store</v>
      </c>
      <c r="M1458" s="22" t="str">
        <f>_xlfn.XLOOKUP(Table1__4[[#This Row],[MAAN8]],program!A:A,program!E:E,"")</f>
        <v/>
      </c>
      <c r="N1458" s="22" t="str">
        <f>_xlfn.XLOOKUP(Table1__4[[#This Row],[MAAN8]],program!A:A,program!F:F,"")</f>
        <v/>
      </c>
      <c r="O1458" s="22">
        <f>SUMIFS(sellout!N:N,sellout!G:G,Table1__4[[#This Row],[MAAN8]])</f>
        <v>60</v>
      </c>
      <c r="P1458" s="2" t="str">
        <f>IFERROR(Table1__4[[#This Row],[Actual]]/Table1__4[[#This Row],[Target]],"")</f>
        <v/>
      </c>
      <c r="Q1458" s="22" t="str">
        <f>IFERROR(IF(Table1__4[[#This Row],[Target]]&gt;0,Table1__4[[#This Row],[Target]]-Table1__4[[#This Row],[Actual]],""),"")</f>
        <v/>
      </c>
    </row>
    <row r="1459" spans="1:17" x14ac:dyDescent="0.75">
      <c r="A1459" s="22" t="s">
        <v>10</v>
      </c>
      <c r="B1459" s="22" t="s">
        <v>11</v>
      </c>
      <c r="C1459" s="22" t="s">
        <v>22</v>
      </c>
      <c r="D1459" s="22" t="s">
        <v>88</v>
      </c>
      <c r="E1459" s="22" t="s">
        <v>217</v>
      </c>
      <c r="F1459" s="22" t="s">
        <v>218</v>
      </c>
      <c r="G1459" s="22" t="s">
        <v>219</v>
      </c>
      <c r="H1459">
        <v>66156574</v>
      </c>
      <c r="I1459" s="22" t="s">
        <v>2372</v>
      </c>
      <c r="J1459" s="22" t="s">
        <v>2373</v>
      </c>
      <c r="K1459" s="22" t="str">
        <f>_xlfn.TEXTBEFORE(Table1__4[[#This Row],[ParentName]],"-")</f>
        <v>BD11</v>
      </c>
      <c r="L1459" s="22" t="str">
        <f>_xlfn.XLOOKUP(Table1__4[[#This Row],[MAAN8]],ASO!F:F,ASO!H:H,"")</f>
        <v>Grocery Store</v>
      </c>
      <c r="M1459" s="22" t="str">
        <f>_xlfn.XLOOKUP(Table1__4[[#This Row],[MAAN8]],program!A:A,program!E:E,"")</f>
        <v/>
      </c>
      <c r="N1459" s="22" t="str">
        <f>_xlfn.XLOOKUP(Table1__4[[#This Row],[MAAN8]],program!A:A,program!F:F,"")</f>
        <v/>
      </c>
      <c r="O1459" s="22">
        <f>SUMIFS(sellout!N:N,sellout!G:G,Table1__4[[#This Row],[MAAN8]])</f>
        <v>5</v>
      </c>
      <c r="P1459" s="2" t="str">
        <f>IFERROR(Table1__4[[#This Row],[Actual]]/Table1__4[[#This Row],[Target]],"")</f>
        <v/>
      </c>
      <c r="Q1459" s="22" t="str">
        <f>IFERROR(IF(Table1__4[[#This Row],[Target]]&gt;0,Table1__4[[#This Row],[Target]]-Table1__4[[#This Row],[Actual]],""),"")</f>
        <v/>
      </c>
    </row>
    <row r="1460" spans="1:17" x14ac:dyDescent="0.75">
      <c r="A1460" s="22" t="s">
        <v>10</v>
      </c>
      <c r="B1460" s="22" t="s">
        <v>11</v>
      </c>
      <c r="C1460" s="22" t="s">
        <v>22</v>
      </c>
      <c r="D1460" s="22" t="s">
        <v>23</v>
      </c>
      <c r="E1460" s="22" t="s">
        <v>141</v>
      </c>
      <c r="F1460" s="22" t="s">
        <v>25</v>
      </c>
      <c r="G1460" s="22" t="s">
        <v>142</v>
      </c>
      <c r="H1460">
        <v>66101439</v>
      </c>
      <c r="I1460" s="22" t="s">
        <v>7184</v>
      </c>
      <c r="J1460" s="22" t="s">
        <v>7487</v>
      </c>
      <c r="K1460" s="22" t="str">
        <f>_xlfn.TEXTBEFORE(Table1__4[[#This Row],[ParentName]],"-")</f>
        <v>BD12</v>
      </c>
      <c r="L1460" s="22" t="str">
        <f>_xlfn.XLOOKUP(Table1__4[[#This Row],[MAAN8]],ASO!F:F,ASO!H:H,"")</f>
        <v/>
      </c>
      <c r="M1460" s="22" t="str">
        <f>_xlfn.XLOOKUP(Table1__4[[#This Row],[MAAN8]],program!A:A,program!E:E,"")</f>
        <v/>
      </c>
      <c r="N1460" s="22" t="str">
        <f>_xlfn.XLOOKUP(Table1__4[[#This Row],[MAAN8]],program!A:A,program!F:F,"")</f>
        <v/>
      </c>
      <c r="O1460" s="22">
        <f>SUMIFS(sellout!N:N,sellout!G:G,Table1__4[[#This Row],[MAAN8]])</f>
        <v>10</v>
      </c>
      <c r="P1460" s="2" t="str">
        <f>IFERROR(Table1__4[[#This Row],[Actual]]/Table1__4[[#This Row],[Target]],"")</f>
        <v/>
      </c>
      <c r="Q1460" s="22" t="str">
        <f>IFERROR(IF(Table1__4[[#This Row],[Target]]&gt;0,Table1__4[[#This Row],[Target]]-Table1__4[[#This Row],[Actual]],""),"")</f>
        <v/>
      </c>
    </row>
    <row r="1461" spans="1:17" x14ac:dyDescent="0.75">
      <c r="A1461" s="22" t="s">
        <v>10</v>
      </c>
      <c r="B1461" s="22" t="s">
        <v>11</v>
      </c>
      <c r="C1461" s="22" t="s">
        <v>12</v>
      </c>
      <c r="D1461" s="22" t="s">
        <v>54</v>
      </c>
      <c r="E1461" s="22" t="s">
        <v>97</v>
      </c>
      <c r="F1461" s="22" t="s">
        <v>30</v>
      </c>
      <c r="G1461" s="22" t="s">
        <v>98</v>
      </c>
      <c r="H1461">
        <v>66150539</v>
      </c>
      <c r="I1461" s="22" t="s">
        <v>8154</v>
      </c>
      <c r="J1461" s="22" t="s">
        <v>2375</v>
      </c>
      <c r="K1461" s="22" t="str">
        <f>_xlfn.TEXTBEFORE(Table1__4[[#This Row],[ParentName]],"-")</f>
        <v>BD</v>
      </c>
      <c r="L1461" s="22" t="str">
        <f>_xlfn.XLOOKUP(Table1__4[[#This Row],[MAAN8]],ASO!F:F,ASO!H:H,"")</f>
        <v>Grocery Store</v>
      </c>
      <c r="M1461" s="22" t="str">
        <f>_xlfn.XLOOKUP(Table1__4[[#This Row],[MAAN8]],program!A:A,program!E:E,"")</f>
        <v/>
      </c>
      <c r="N1461" s="22" t="str">
        <f>_xlfn.XLOOKUP(Table1__4[[#This Row],[MAAN8]],program!A:A,program!F:F,"")</f>
        <v/>
      </c>
      <c r="O1461" s="22">
        <f>SUMIFS(sellout!N:N,sellout!G:G,Table1__4[[#This Row],[MAAN8]])</f>
        <v>5</v>
      </c>
      <c r="P1461" s="2" t="str">
        <f>IFERROR(Table1__4[[#This Row],[Actual]]/Table1__4[[#This Row],[Target]],"")</f>
        <v/>
      </c>
      <c r="Q1461" s="22" t="str">
        <f>IFERROR(IF(Table1__4[[#This Row],[Target]]&gt;0,Table1__4[[#This Row],[Target]]-Table1__4[[#This Row],[Actual]],""),"")</f>
        <v/>
      </c>
    </row>
    <row r="1462" spans="1:17" x14ac:dyDescent="0.75">
      <c r="A1462" s="22" t="s">
        <v>10</v>
      </c>
      <c r="B1462" s="22" t="s">
        <v>11</v>
      </c>
      <c r="C1462" s="22" t="s">
        <v>12</v>
      </c>
      <c r="D1462" s="22" t="s">
        <v>122</v>
      </c>
      <c r="E1462" s="22" t="s">
        <v>236</v>
      </c>
      <c r="F1462" s="22" t="s">
        <v>237</v>
      </c>
      <c r="G1462" s="22" t="s">
        <v>7381</v>
      </c>
      <c r="H1462">
        <v>66108757</v>
      </c>
      <c r="I1462" s="22" t="s">
        <v>2376</v>
      </c>
      <c r="J1462" s="22" t="s">
        <v>2377</v>
      </c>
      <c r="K1462" s="22" t="str">
        <f>_xlfn.TEXTBEFORE(Table1__4[[#This Row],[ParentName]],"-")</f>
        <v>BD10</v>
      </c>
      <c r="L1462" s="22" t="str">
        <f>_xlfn.XLOOKUP(Table1__4[[#This Row],[MAAN8]],ASO!F:F,ASO!H:H,"")</f>
        <v>Grocery Store - Home Delivery</v>
      </c>
      <c r="M1462" s="22" t="str">
        <f>_xlfn.XLOOKUP(Table1__4[[#This Row],[MAAN8]],program!A:A,program!E:E,"")</f>
        <v/>
      </c>
      <c r="N1462" s="22" t="str">
        <f>_xlfn.XLOOKUP(Table1__4[[#This Row],[MAAN8]],program!A:A,program!F:F,"")</f>
        <v/>
      </c>
      <c r="O1462" s="22">
        <f>SUMIFS(sellout!N:N,sellout!G:G,Table1__4[[#This Row],[MAAN8]])</f>
        <v>90</v>
      </c>
      <c r="P1462" s="2" t="str">
        <f>IFERROR(Table1__4[[#This Row],[Actual]]/Table1__4[[#This Row],[Target]],"")</f>
        <v/>
      </c>
      <c r="Q1462" s="22" t="str">
        <f>IFERROR(IF(Table1__4[[#This Row],[Target]]&gt;0,Table1__4[[#This Row],[Target]]-Table1__4[[#This Row],[Actual]],""),"")</f>
        <v/>
      </c>
    </row>
    <row r="1463" spans="1:17" x14ac:dyDescent="0.75">
      <c r="A1463" s="22" t="s">
        <v>10</v>
      </c>
      <c r="B1463" s="22" t="s">
        <v>11</v>
      </c>
      <c r="C1463" s="22" t="s">
        <v>12</v>
      </c>
      <c r="D1463" s="22" t="s">
        <v>54</v>
      </c>
      <c r="E1463" s="22" t="s">
        <v>438</v>
      </c>
      <c r="F1463" s="22" t="s">
        <v>40</v>
      </c>
      <c r="G1463" s="22" t="s">
        <v>439</v>
      </c>
      <c r="H1463">
        <v>66111051</v>
      </c>
      <c r="I1463" s="22" t="s">
        <v>2376</v>
      </c>
      <c r="J1463" s="22" t="s">
        <v>2378</v>
      </c>
      <c r="K1463" s="22" t="str">
        <f>_xlfn.TEXTBEFORE(Table1__4[[#This Row],[ParentName]],"-")</f>
        <v>BD</v>
      </c>
      <c r="L1463" s="22" t="str">
        <f>_xlfn.XLOOKUP(Table1__4[[#This Row],[MAAN8]],ASO!F:F,ASO!H:H,"")</f>
        <v>Grocery Store</v>
      </c>
      <c r="M1463" s="22" t="str">
        <f>_xlfn.XLOOKUP(Table1__4[[#This Row],[MAAN8]],program!A:A,program!E:E,"")</f>
        <v/>
      </c>
      <c r="N1463" s="22" t="str">
        <f>_xlfn.XLOOKUP(Table1__4[[#This Row],[MAAN8]],program!A:A,program!F:F,"")</f>
        <v/>
      </c>
      <c r="O1463" s="22">
        <f>SUMIFS(sellout!N:N,sellout!G:G,Table1__4[[#This Row],[MAAN8]])</f>
        <v>60</v>
      </c>
      <c r="P1463" s="2" t="str">
        <f>IFERROR(Table1__4[[#This Row],[Actual]]/Table1__4[[#This Row],[Target]],"")</f>
        <v/>
      </c>
      <c r="Q1463" s="22" t="str">
        <f>IFERROR(IF(Table1__4[[#This Row],[Target]]&gt;0,Table1__4[[#This Row],[Target]]-Table1__4[[#This Row],[Actual]],""),"")</f>
        <v/>
      </c>
    </row>
    <row r="1464" spans="1:17" x14ac:dyDescent="0.75">
      <c r="A1464" s="22" t="s">
        <v>10</v>
      </c>
      <c r="B1464" s="22" t="s">
        <v>11</v>
      </c>
      <c r="C1464" s="22" t="s">
        <v>12</v>
      </c>
      <c r="D1464" s="22" t="s">
        <v>38</v>
      </c>
      <c r="E1464" s="22" t="s">
        <v>39</v>
      </c>
      <c r="F1464" s="22" t="s">
        <v>40</v>
      </c>
      <c r="G1464" s="22" t="s">
        <v>41</v>
      </c>
      <c r="H1464">
        <v>66104701</v>
      </c>
      <c r="I1464" s="22" t="s">
        <v>2379</v>
      </c>
      <c r="J1464" s="22" t="s">
        <v>2380</v>
      </c>
      <c r="K1464" s="22" t="str">
        <f>_xlfn.TEXTBEFORE(Table1__4[[#This Row],[ParentName]],"-")</f>
        <v>BD16</v>
      </c>
      <c r="L1464" s="22" t="str">
        <f>_xlfn.XLOOKUP(Table1__4[[#This Row],[MAAN8]],ASO!F:F,ASO!H:H,"")</f>
        <v>Grocery Store</v>
      </c>
      <c r="M1464" s="22" t="str">
        <f>_xlfn.XLOOKUP(Table1__4[[#This Row],[MAAN8]],program!A:A,program!E:E,"")</f>
        <v/>
      </c>
      <c r="N1464" s="22" t="str">
        <f>_xlfn.XLOOKUP(Table1__4[[#This Row],[MAAN8]],program!A:A,program!F:F,"")</f>
        <v/>
      </c>
      <c r="O1464" s="22">
        <f>SUMIFS(sellout!N:N,sellout!G:G,Table1__4[[#This Row],[MAAN8]])</f>
        <v>0</v>
      </c>
      <c r="P1464" s="2" t="str">
        <f>IFERROR(Table1__4[[#This Row],[Actual]]/Table1__4[[#This Row],[Target]],"")</f>
        <v/>
      </c>
      <c r="Q1464" s="22" t="str">
        <f>IFERROR(IF(Table1__4[[#This Row],[Target]]&gt;0,Table1__4[[#This Row],[Target]]-Table1__4[[#This Row],[Actual]],""),"")</f>
        <v/>
      </c>
    </row>
    <row r="1465" spans="1:17" x14ac:dyDescent="0.75">
      <c r="A1465" s="22" t="s">
        <v>10</v>
      </c>
      <c r="B1465" s="22" t="s">
        <v>11</v>
      </c>
      <c r="C1465" s="22" t="s">
        <v>22</v>
      </c>
      <c r="D1465" s="22" t="s">
        <v>180</v>
      </c>
      <c r="E1465" s="22" t="s">
        <v>210</v>
      </c>
      <c r="F1465" s="22" t="s">
        <v>182</v>
      </c>
      <c r="G1465" s="22" t="s">
        <v>211</v>
      </c>
      <c r="H1465">
        <v>66154360</v>
      </c>
      <c r="I1465" s="22" t="s">
        <v>2381</v>
      </c>
      <c r="J1465" s="22" t="s">
        <v>308</v>
      </c>
      <c r="K1465" s="22" t="str">
        <f>_xlfn.TEXTBEFORE(Table1__4[[#This Row],[ParentName]],"-")</f>
        <v>BD14</v>
      </c>
      <c r="L1465" s="22" t="str">
        <f>_xlfn.XLOOKUP(Table1__4[[#This Row],[MAAN8]],ASO!F:F,ASO!H:H,"")</f>
        <v>Grocery Store</v>
      </c>
      <c r="M1465" s="22" t="str">
        <f>_xlfn.XLOOKUP(Table1__4[[#This Row],[MAAN8]],program!A:A,program!E:E,"")</f>
        <v/>
      </c>
      <c r="N1465" s="22" t="str">
        <f>_xlfn.XLOOKUP(Table1__4[[#This Row],[MAAN8]],program!A:A,program!F:F,"")</f>
        <v/>
      </c>
      <c r="O1465" s="22">
        <f>SUMIFS(sellout!N:N,sellout!G:G,Table1__4[[#This Row],[MAAN8]])</f>
        <v>100</v>
      </c>
      <c r="P1465" s="2" t="str">
        <f>IFERROR(Table1__4[[#This Row],[Actual]]/Table1__4[[#This Row],[Target]],"")</f>
        <v/>
      </c>
      <c r="Q1465" s="22" t="str">
        <f>IFERROR(IF(Table1__4[[#This Row],[Target]]&gt;0,Table1__4[[#This Row],[Target]]-Table1__4[[#This Row],[Actual]],""),"")</f>
        <v/>
      </c>
    </row>
    <row r="1466" spans="1:17" x14ac:dyDescent="0.75">
      <c r="A1466" s="22" t="s">
        <v>10</v>
      </c>
      <c r="B1466" s="22" t="s">
        <v>11</v>
      </c>
      <c r="C1466" s="22" t="s">
        <v>12</v>
      </c>
      <c r="D1466" s="22" t="s">
        <v>38</v>
      </c>
      <c r="E1466" s="22" t="s">
        <v>39</v>
      </c>
      <c r="F1466" s="22" t="s">
        <v>40</v>
      </c>
      <c r="G1466" s="22" t="s">
        <v>41</v>
      </c>
      <c r="H1466">
        <v>66111123</v>
      </c>
      <c r="I1466" s="22" t="s">
        <v>2382</v>
      </c>
      <c r="J1466" s="22" t="s">
        <v>2383</v>
      </c>
      <c r="K1466" s="22" t="str">
        <f>_xlfn.TEXTBEFORE(Table1__4[[#This Row],[ParentName]],"-")</f>
        <v>BD16</v>
      </c>
      <c r="L1466" s="22" t="str">
        <f>_xlfn.XLOOKUP(Table1__4[[#This Row],[MAAN8]],ASO!F:F,ASO!H:H,"")</f>
        <v>Grocery Store</v>
      </c>
      <c r="M1466" s="22" t="str">
        <f>_xlfn.XLOOKUP(Table1__4[[#This Row],[MAAN8]],program!A:A,program!E:E,"")</f>
        <v/>
      </c>
      <c r="N1466" s="22" t="str">
        <f>_xlfn.XLOOKUP(Table1__4[[#This Row],[MAAN8]],program!A:A,program!F:F,"")</f>
        <v/>
      </c>
      <c r="O1466" s="22">
        <f>SUMIFS(sellout!N:N,sellout!G:G,Table1__4[[#This Row],[MAAN8]])</f>
        <v>30</v>
      </c>
      <c r="P1466" s="2" t="str">
        <f>IFERROR(Table1__4[[#This Row],[Actual]]/Table1__4[[#This Row],[Target]],"")</f>
        <v/>
      </c>
      <c r="Q1466" s="22" t="str">
        <f>IFERROR(IF(Table1__4[[#This Row],[Target]]&gt;0,Table1__4[[#This Row],[Target]]-Table1__4[[#This Row],[Actual]],""),"")</f>
        <v/>
      </c>
    </row>
    <row r="1467" spans="1:17" x14ac:dyDescent="0.75">
      <c r="A1467" s="22" t="s">
        <v>10</v>
      </c>
      <c r="B1467" s="22" t="s">
        <v>11</v>
      </c>
      <c r="C1467" s="22" t="s">
        <v>12</v>
      </c>
      <c r="D1467" s="22" t="s">
        <v>54</v>
      </c>
      <c r="E1467" s="22" t="s">
        <v>14</v>
      </c>
      <c r="F1467" s="22" t="s">
        <v>8024</v>
      </c>
      <c r="G1467" s="22" t="s">
        <v>15</v>
      </c>
      <c r="H1467">
        <v>66100913</v>
      </c>
      <c r="I1467" s="22" t="s">
        <v>7754</v>
      </c>
      <c r="J1467" s="22" t="s">
        <v>2384</v>
      </c>
      <c r="K1467" s="22" t="str">
        <f>_xlfn.TEXTBEFORE(Table1__4[[#This Row],[ParentName]],"-")</f>
        <v>BD</v>
      </c>
      <c r="L1467" s="22" t="str">
        <f>_xlfn.XLOOKUP(Table1__4[[#This Row],[MAAN8]],ASO!F:F,ASO!H:H,"")</f>
        <v>Young Social</v>
      </c>
      <c r="M1467" s="22" t="str">
        <f>_xlfn.XLOOKUP(Table1__4[[#This Row],[MAAN8]],program!A:A,program!E:E,"")</f>
        <v/>
      </c>
      <c r="N1467" s="22" t="str">
        <f>_xlfn.XLOOKUP(Table1__4[[#This Row],[MAAN8]],program!A:A,program!F:F,"")</f>
        <v/>
      </c>
      <c r="O1467" s="22">
        <f>SUMIFS(sellout!N:N,sellout!G:G,Table1__4[[#This Row],[MAAN8]])</f>
        <v>0</v>
      </c>
      <c r="P1467" s="2" t="str">
        <f>IFERROR(Table1__4[[#This Row],[Actual]]/Table1__4[[#This Row],[Target]],"")</f>
        <v/>
      </c>
      <c r="Q1467" s="22" t="str">
        <f>IFERROR(IF(Table1__4[[#This Row],[Target]]&gt;0,Table1__4[[#This Row],[Target]]-Table1__4[[#This Row],[Actual]],""),"")</f>
        <v/>
      </c>
    </row>
    <row r="1468" spans="1:17" x14ac:dyDescent="0.75">
      <c r="A1468" s="22" t="s">
        <v>10</v>
      </c>
      <c r="B1468" s="22" t="s">
        <v>11</v>
      </c>
      <c r="C1468" s="22" t="s">
        <v>22</v>
      </c>
      <c r="D1468" s="22" t="s">
        <v>180</v>
      </c>
      <c r="E1468" s="22" t="s">
        <v>1334</v>
      </c>
      <c r="F1468" s="22" t="s">
        <v>182</v>
      </c>
      <c r="G1468" s="22" t="s">
        <v>1335</v>
      </c>
      <c r="H1468">
        <v>66115718</v>
      </c>
      <c r="I1468" s="22" t="s">
        <v>8155</v>
      </c>
      <c r="J1468" s="22" t="s">
        <v>8156</v>
      </c>
      <c r="K1468" s="22" t="str">
        <f>_xlfn.TEXTBEFORE(Table1__4[[#This Row],[ParentName]],"-")</f>
        <v>BD14</v>
      </c>
      <c r="L1468" s="22" t="str">
        <f>_xlfn.XLOOKUP(Table1__4[[#This Row],[MAAN8]],ASO!F:F,ASO!H:H,"")</f>
        <v/>
      </c>
      <c r="M1468" s="22" t="str">
        <f>_xlfn.XLOOKUP(Table1__4[[#This Row],[MAAN8]],program!A:A,program!E:E,"")</f>
        <v/>
      </c>
      <c r="N1468" s="22" t="str">
        <f>_xlfn.XLOOKUP(Table1__4[[#This Row],[MAAN8]],program!A:A,program!F:F,"")</f>
        <v/>
      </c>
      <c r="O1468" s="22">
        <f>SUMIFS(sellout!N:N,sellout!G:G,Table1__4[[#This Row],[MAAN8]])</f>
        <v>0</v>
      </c>
      <c r="P1468" s="2" t="str">
        <f>IFERROR(Table1__4[[#This Row],[Actual]]/Table1__4[[#This Row],[Target]],"")</f>
        <v/>
      </c>
      <c r="Q1468" s="22" t="str">
        <f>IFERROR(IF(Table1__4[[#This Row],[Target]]&gt;0,Table1__4[[#This Row],[Target]]-Table1__4[[#This Row],[Actual]],""),"")</f>
        <v/>
      </c>
    </row>
    <row r="1469" spans="1:17" x14ac:dyDescent="0.75">
      <c r="A1469" s="22" t="s">
        <v>10</v>
      </c>
      <c r="B1469" s="22" t="s">
        <v>11</v>
      </c>
      <c r="C1469" s="22" t="s">
        <v>12</v>
      </c>
      <c r="D1469" s="22" t="s">
        <v>13</v>
      </c>
      <c r="E1469" s="22" t="s">
        <v>14</v>
      </c>
      <c r="F1469" s="22" t="s">
        <v>8024</v>
      </c>
      <c r="G1469" s="22" t="s">
        <v>15</v>
      </c>
      <c r="H1469">
        <v>66108372</v>
      </c>
      <c r="I1469" s="22" t="s">
        <v>2385</v>
      </c>
      <c r="J1469" s="22" t="s">
        <v>2386</v>
      </c>
      <c r="K1469" s="22" t="str">
        <f>_xlfn.TEXTBEFORE(Table1__4[[#This Row],[ParentName]],"-")</f>
        <v>BD8</v>
      </c>
      <c r="L1469" s="22" t="str">
        <f>_xlfn.XLOOKUP(Table1__4[[#This Row],[MAAN8]],ASO!F:F,ASO!H:H,"")</f>
        <v>Young Social</v>
      </c>
      <c r="M1469" s="22" t="str">
        <f>_xlfn.XLOOKUP(Table1__4[[#This Row],[MAAN8]],program!A:A,program!E:E,"")</f>
        <v/>
      </c>
      <c r="N1469" s="22" t="str">
        <f>_xlfn.XLOOKUP(Table1__4[[#This Row],[MAAN8]],program!A:A,program!F:F,"")</f>
        <v/>
      </c>
      <c r="O1469" s="22">
        <f>SUMIFS(sellout!N:N,sellout!G:G,Table1__4[[#This Row],[MAAN8]])</f>
        <v>99</v>
      </c>
      <c r="P1469" s="2" t="str">
        <f>IFERROR(Table1__4[[#This Row],[Actual]]/Table1__4[[#This Row],[Target]],"")</f>
        <v/>
      </c>
      <c r="Q1469" s="22" t="str">
        <f>IFERROR(IF(Table1__4[[#This Row],[Target]]&gt;0,Table1__4[[#This Row],[Target]]-Table1__4[[#This Row],[Actual]],""),"")</f>
        <v/>
      </c>
    </row>
    <row r="1470" spans="1:17" x14ac:dyDescent="0.75">
      <c r="A1470" s="22" t="s">
        <v>10</v>
      </c>
      <c r="B1470" s="22" t="s">
        <v>11</v>
      </c>
      <c r="C1470" s="22" t="s">
        <v>12</v>
      </c>
      <c r="D1470" s="22" t="s">
        <v>54</v>
      </c>
      <c r="E1470" s="22" t="s">
        <v>14</v>
      </c>
      <c r="F1470" s="22" t="s">
        <v>8024</v>
      </c>
      <c r="G1470" s="22" t="s">
        <v>15</v>
      </c>
      <c r="H1470">
        <v>66102063</v>
      </c>
      <c r="I1470" s="22" t="s">
        <v>2387</v>
      </c>
      <c r="J1470" s="22" t="s">
        <v>2388</v>
      </c>
      <c r="K1470" s="22" t="str">
        <f>_xlfn.TEXTBEFORE(Table1__4[[#This Row],[ParentName]],"-")</f>
        <v>BD</v>
      </c>
      <c r="L1470" s="22" t="str">
        <f>_xlfn.XLOOKUP(Table1__4[[#This Row],[MAAN8]],ASO!F:F,ASO!H:H,"")</f>
        <v>Hotel &amp; Resort</v>
      </c>
      <c r="M1470" s="22" t="str">
        <f>_xlfn.XLOOKUP(Table1__4[[#This Row],[MAAN8]],program!A:A,program!E:E,"")</f>
        <v/>
      </c>
      <c r="N1470" s="22" t="str">
        <f>_xlfn.XLOOKUP(Table1__4[[#This Row],[MAAN8]],program!A:A,program!F:F,"")</f>
        <v/>
      </c>
      <c r="O1470" s="22">
        <f>SUMIFS(sellout!N:N,sellout!G:G,Table1__4[[#This Row],[MAAN8]])</f>
        <v>0</v>
      </c>
      <c r="P1470" s="2" t="str">
        <f>IFERROR(Table1__4[[#This Row],[Actual]]/Table1__4[[#This Row],[Target]],"")</f>
        <v/>
      </c>
      <c r="Q1470" s="22" t="str">
        <f>IFERROR(IF(Table1__4[[#This Row],[Target]]&gt;0,Table1__4[[#This Row],[Target]]-Table1__4[[#This Row],[Actual]],""),"")</f>
        <v/>
      </c>
    </row>
    <row r="1471" spans="1:17" x14ac:dyDescent="0.75">
      <c r="A1471" s="22" t="s">
        <v>10</v>
      </c>
      <c r="B1471" s="22" t="s">
        <v>11</v>
      </c>
      <c r="C1471" s="22" t="s">
        <v>12</v>
      </c>
      <c r="D1471" s="22" t="s">
        <v>54</v>
      </c>
      <c r="E1471" s="22" t="s">
        <v>188</v>
      </c>
      <c r="F1471" s="22" t="s">
        <v>182</v>
      </c>
      <c r="G1471" s="22" t="s">
        <v>189</v>
      </c>
      <c r="H1471">
        <v>66155598</v>
      </c>
      <c r="I1471" s="22" t="s">
        <v>7033</v>
      </c>
      <c r="J1471" s="22" t="s">
        <v>2389</v>
      </c>
      <c r="K1471" s="22" t="str">
        <f>_xlfn.TEXTBEFORE(Table1__4[[#This Row],[ParentName]],"-")</f>
        <v>BD</v>
      </c>
      <c r="L1471" s="22" t="str">
        <f>_xlfn.XLOOKUP(Table1__4[[#This Row],[MAAN8]],ASO!F:F,ASO!H:H,"")</f>
        <v>Grocery Store</v>
      </c>
      <c r="M1471" s="22" t="str">
        <f>_xlfn.XLOOKUP(Table1__4[[#This Row],[MAAN8]],program!A:A,program!E:E,"")</f>
        <v/>
      </c>
      <c r="N1471" s="22" t="str">
        <f>_xlfn.XLOOKUP(Table1__4[[#This Row],[MAAN8]],program!A:A,program!F:F,"")</f>
        <v/>
      </c>
      <c r="O1471" s="22">
        <f>SUMIFS(sellout!N:N,sellout!G:G,Table1__4[[#This Row],[MAAN8]])</f>
        <v>0</v>
      </c>
      <c r="P1471" s="2" t="str">
        <f>IFERROR(Table1__4[[#This Row],[Actual]]/Table1__4[[#This Row],[Target]],"")</f>
        <v/>
      </c>
      <c r="Q1471" s="22" t="str">
        <f>IFERROR(IF(Table1__4[[#This Row],[Target]]&gt;0,Table1__4[[#This Row],[Target]]-Table1__4[[#This Row],[Actual]],""),"")</f>
        <v/>
      </c>
    </row>
    <row r="1472" spans="1:17" x14ac:dyDescent="0.75">
      <c r="A1472" s="22" t="s">
        <v>10</v>
      </c>
      <c r="B1472" s="22" t="s">
        <v>11</v>
      </c>
      <c r="C1472" s="22" t="s">
        <v>12</v>
      </c>
      <c r="D1472" s="22" t="s">
        <v>54</v>
      </c>
      <c r="E1472" s="22" t="s">
        <v>778</v>
      </c>
      <c r="F1472" s="22" t="s">
        <v>124</v>
      </c>
      <c r="G1472" s="22" t="s">
        <v>779</v>
      </c>
      <c r="H1472">
        <v>66107692</v>
      </c>
      <c r="I1472" s="22" t="s">
        <v>2390</v>
      </c>
      <c r="J1472" s="22" t="s">
        <v>2391</v>
      </c>
      <c r="K1472" s="22" t="str">
        <f>_xlfn.TEXTBEFORE(Table1__4[[#This Row],[ParentName]],"-")</f>
        <v>BD</v>
      </c>
      <c r="L1472" s="22" t="str">
        <f>_xlfn.XLOOKUP(Table1__4[[#This Row],[MAAN8]],ASO!F:F,ASO!H:H,"")</f>
        <v>Grocery Store</v>
      </c>
      <c r="M1472" s="22" t="str">
        <f>_xlfn.XLOOKUP(Table1__4[[#This Row],[MAAN8]],program!A:A,program!E:E,"")</f>
        <v/>
      </c>
      <c r="N1472" s="22" t="str">
        <f>_xlfn.XLOOKUP(Table1__4[[#This Row],[MAAN8]],program!A:A,program!F:F,"")</f>
        <v/>
      </c>
      <c r="O1472" s="22">
        <f>SUMIFS(sellout!N:N,sellout!G:G,Table1__4[[#This Row],[MAAN8]])</f>
        <v>34</v>
      </c>
      <c r="P1472" s="2" t="str">
        <f>IFERROR(Table1__4[[#This Row],[Actual]]/Table1__4[[#This Row],[Target]],"")</f>
        <v/>
      </c>
      <c r="Q1472" s="22" t="str">
        <f>IFERROR(IF(Table1__4[[#This Row],[Target]]&gt;0,Table1__4[[#This Row],[Target]]-Table1__4[[#This Row],[Actual]],""),"")</f>
        <v/>
      </c>
    </row>
    <row r="1473" spans="1:17" x14ac:dyDescent="0.75">
      <c r="A1473" s="22" t="s">
        <v>10</v>
      </c>
      <c r="B1473" s="22" t="s">
        <v>11</v>
      </c>
      <c r="C1473" s="22" t="s">
        <v>22</v>
      </c>
      <c r="D1473" s="22" t="s">
        <v>23</v>
      </c>
      <c r="E1473" s="22" t="s">
        <v>141</v>
      </c>
      <c r="F1473" s="22" t="s">
        <v>25</v>
      </c>
      <c r="G1473" s="22" t="s">
        <v>142</v>
      </c>
      <c r="H1473">
        <v>66100961</v>
      </c>
      <c r="I1473" s="22" t="s">
        <v>7212</v>
      </c>
      <c r="J1473" s="22" t="s">
        <v>7488</v>
      </c>
      <c r="K1473" s="22" t="str">
        <f>_xlfn.TEXTBEFORE(Table1__4[[#This Row],[ParentName]],"-")</f>
        <v>BD12</v>
      </c>
      <c r="L1473" s="22" t="str">
        <f>_xlfn.XLOOKUP(Table1__4[[#This Row],[MAAN8]],ASO!F:F,ASO!H:H,"")</f>
        <v/>
      </c>
      <c r="M1473" s="22" t="str">
        <f>_xlfn.XLOOKUP(Table1__4[[#This Row],[MAAN8]],program!A:A,program!E:E,"")</f>
        <v/>
      </c>
      <c r="N1473" s="22" t="str">
        <f>_xlfn.XLOOKUP(Table1__4[[#This Row],[MAAN8]],program!A:A,program!F:F,"")</f>
        <v/>
      </c>
      <c r="O1473" s="22">
        <f>SUMIFS(sellout!N:N,sellout!G:G,Table1__4[[#This Row],[MAAN8]])</f>
        <v>44</v>
      </c>
      <c r="P1473" s="2" t="str">
        <f>IFERROR(Table1__4[[#This Row],[Actual]]/Table1__4[[#This Row],[Target]],"")</f>
        <v/>
      </c>
      <c r="Q1473" s="22" t="str">
        <f>IFERROR(IF(Table1__4[[#This Row],[Target]]&gt;0,Table1__4[[#This Row],[Target]]-Table1__4[[#This Row],[Actual]],""),"")</f>
        <v/>
      </c>
    </row>
    <row r="1474" spans="1:17" x14ac:dyDescent="0.75">
      <c r="A1474" s="22" t="s">
        <v>10</v>
      </c>
      <c r="B1474" s="22" t="s">
        <v>11</v>
      </c>
      <c r="C1474" s="22" t="s">
        <v>46</v>
      </c>
      <c r="D1474" s="22" t="s">
        <v>47</v>
      </c>
      <c r="E1474" s="22" t="s">
        <v>138</v>
      </c>
      <c r="F1474" s="22" t="s">
        <v>78</v>
      </c>
      <c r="G1474" s="22" t="s">
        <v>139</v>
      </c>
      <c r="H1474">
        <v>65006826</v>
      </c>
      <c r="I1474" s="22" t="s">
        <v>5523</v>
      </c>
      <c r="J1474" s="22" t="s">
        <v>8157</v>
      </c>
      <c r="K1474" s="22" t="str">
        <f>_xlfn.TEXTBEFORE(Table1__4[[#This Row],[ParentName]],"-")</f>
        <v>HMcc</v>
      </c>
      <c r="L1474" s="22" t="str">
        <f>_xlfn.XLOOKUP(Table1__4[[#This Row],[MAAN8]],ASO!F:F,ASO!H:H,"")</f>
        <v/>
      </c>
      <c r="M1474" s="22" t="str">
        <f>_xlfn.XLOOKUP(Table1__4[[#This Row],[MAAN8]],program!A:A,program!E:E,"")</f>
        <v>Tie-up</v>
      </c>
      <c r="N1474" s="22">
        <f>_xlfn.XLOOKUP(Table1__4[[#This Row],[MAAN8]],program!A:A,program!F:F,"")</f>
        <v>0</v>
      </c>
      <c r="O1474" s="22">
        <f>SUMIFS(sellout!N:N,sellout!G:G,Table1__4[[#This Row],[MAAN8]])</f>
        <v>0</v>
      </c>
      <c r="P1474" s="2" t="str">
        <f>IFERROR(Table1__4[[#This Row],[Actual]]/Table1__4[[#This Row],[Target]],"")</f>
        <v/>
      </c>
      <c r="Q1474" s="22" t="str">
        <f>IFERROR(IF(Table1__4[[#This Row],[Target]]&gt;0,Table1__4[[#This Row],[Target]]-Table1__4[[#This Row],[Actual]],""),"")</f>
        <v/>
      </c>
    </row>
    <row r="1475" spans="1:17" x14ac:dyDescent="0.75">
      <c r="A1475" s="22" t="s">
        <v>10</v>
      </c>
      <c r="B1475" s="22" t="s">
        <v>11</v>
      </c>
      <c r="C1475" s="22" t="s">
        <v>22</v>
      </c>
      <c r="D1475" s="22" t="s">
        <v>23</v>
      </c>
      <c r="E1475" s="22" t="s">
        <v>62</v>
      </c>
      <c r="F1475" s="22" t="s">
        <v>63</v>
      </c>
      <c r="G1475" s="22" t="s">
        <v>64</v>
      </c>
      <c r="H1475">
        <v>66106535</v>
      </c>
      <c r="I1475" s="22" t="s">
        <v>2392</v>
      </c>
      <c r="J1475" s="22" t="s">
        <v>2393</v>
      </c>
      <c r="K1475" s="22" t="str">
        <f>_xlfn.TEXTBEFORE(Table1__4[[#This Row],[ParentName]],"-")</f>
        <v>BD12</v>
      </c>
      <c r="L1475" s="22" t="str">
        <f>_xlfn.XLOOKUP(Table1__4[[#This Row],[MAAN8]],ASO!F:F,ASO!H:H,"")</f>
        <v>Grocery Store</v>
      </c>
      <c r="M1475" s="22" t="str">
        <f>_xlfn.XLOOKUP(Table1__4[[#This Row],[MAAN8]],program!A:A,program!E:E,"")</f>
        <v/>
      </c>
      <c r="N1475" s="22" t="str">
        <f>_xlfn.XLOOKUP(Table1__4[[#This Row],[MAAN8]],program!A:A,program!F:F,"")</f>
        <v/>
      </c>
      <c r="O1475" s="22">
        <f>SUMIFS(sellout!N:N,sellout!G:G,Table1__4[[#This Row],[MAAN8]])</f>
        <v>10</v>
      </c>
      <c r="P1475" s="2" t="str">
        <f>IFERROR(Table1__4[[#This Row],[Actual]]/Table1__4[[#This Row],[Target]],"")</f>
        <v/>
      </c>
      <c r="Q1475" s="22" t="str">
        <f>IFERROR(IF(Table1__4[[#This Row],[Target]]&gt;0,Table1__4[[#This Row],[Target]]-Table1__4[[#This Row],[Actual]],""),"")</f>
        <v/>
      </c>
    </row>
    <row r="1476" spans="1:17" x14ac:dyDescent="0.75">
      <c r="A1476" s="22" t="s">
        <v>10</v>
      </c>
      <c r="B1476" s="22" t="s">
        <v>11</v>
      </c>
      <c r="C1476" s="22" t="s">
        <v>12</v>
      </c>
      <c r="D1476" s="22" t="s">
        <v>122</v>
      </c>
      <c r="E1476" s="22" t="s">
        <v>598</v>
      </c>
      <c r="F1476" s="22" t="s">
        <v>124</v>
      </c>
      <c r="G1476" s="22" t="s">
        <v>599</v>
      </c>
      <c r="H1476">
        <v>66109276</v>
      </c>
      <c r="I1476" s="22" t="s">
        <v>2394</v>
      </c>
      <c r="J1476" s="22" t="s">
        <v>2395</v>
      </c>
      <c r="K1476" s="22" t="str">
        <f>_xlfn.TEXTBEFORE(Table1__4[[#This Row],[ParentName]],"-")</f>
        <v>BD10</v>
      </c>
      <c r="L1476" s="22" t="str">
        <f>_xlfn.XLOOKUP(Table1__4[[#This Row],[MAAN8]],ASO!F:F,ASO!H:H,"")</f>
        <v>Grocery Store</v>
      </c>
      <c r="M1476" s="22" t="str">
        <f>_xlfn.XLOOKUP(Table1__4[[#This Row],[MAAN8]],program!A:A,program!E:E,"")</f>
        <v/>
      </c>
      <c r="N1476" s="22" t="str">
        <f>_xlfn.XLOOKUP(Table1__4[[#This Row],[MAAN8]],program!A:A,program!F:F,"")</f>
        <v/>
      </c>
      <c r="O1476" s="22">
        <f>SUMIFS(sellout!N:N,sellout!G:G,Table1__4[[#This Row],[MAAN8]])</f>
        <v>5</v>
      </c>
      <c r="P1476" s="2" t="str">
        <f>IFERROR(Table1__4[[#This Row],[Actual]]/Table1__4[[#This Row],[Target]],"")</f>
        <v/>
      </c>
      <c r="Q1476" s="22" t="str">
        <f>IFERROR(IF(Table1__4[[#This Row],[Target]]&gt;0,Table1__4[[#This Row],[Target]]-Table1__4[[#This Row],[Actual]],""),"")</f>
        <v/>
      </c>
    </row>
    <row r="1477" spans="1:17" x14ac:dyDescent="0.75">
      <c r="A1477" s="22" t="s">
        <v>10</v>
      </c>
      <c r="B1477" s="22" t="s">
        <v>11</v>
      </c>
      <c r="C1477" s="22" t="s">
        <v>12</v>
      </c>
      <c r="D1477" s="22" t="s">
        <v>38</v>
      </c>
      <c r="E1477" s="22" t="s">
        <v>166</v>
      </c>
      <c r="F1477" s="22" t="s">
        <v>40</v>
      </c>
      <c r="G1477" s="22" t="s">
        <v>167</v>
      </c>
      <c r="H1477">
        <v>66115103</v>
      </c>
      <c r="I1477" s="22" t="s">
        <v>2396</v>
      </c>
      <c r="J1477" s="22" t="s">
        <v>2397</v>
      </c>
      <c r="K1477" s="22" t="str">
        <f>_xlfn.TEXTBEFORE(Table1__4[[#This Row],[ParentName]],"-")</f>
        <v>BD16</v>
      </c>
      <c r="L1477" s="22" t="str">
        <f>_xlfn.XLOOKUP(Table1__4[[#This Row],[MAAN8]],ASO!F:F,ASO!H:H,"")</f>
        <v>Grocery Store</v>
      </c>
      <c r="M1477" s="22" t="str">
        <f>_xlfn.XLOOKUP(Table1__4[[#This Row],[MAAN8]],program!A:A,program!E:E,"")</f>
        <v/>
      </c>
      <c r="N1477" s="22" t="str">
        <f>_xlfn.XLOOKUP(Table1__4[[#This Row],[MAAN8]],program!A:A,program!F:F,"")</f>
        <v/>
      </c>
      <c r="O1477" s="22">
        <f>SUMIFS(sellout!N:N,sellout!G:G,Table1__4[[#This Row],[MAAN8]])</f>
        <v>35</v>
      </c>
      <c r="P1477" s="2" t="str">
        <f>IFERROR(Table1__4[[#This Row],[Actual]]/Table1__4[[#This Row],[Target]],"")</f>
        <v/>
      </c>
      <c r="Q1477" s="22" t="str">
        <f>IFERROR(IF(Table1__4[[#This Row],[Target]]&gt;0,Table1__4[[#This Row],[Target]]-Table1__4[[#This Row],[Actual]],""),"")</f>
        <v/>
      </c>
    </row>
    <row r="1478" spans="1:17" x14ac:dyDescent="0.75">
      <c r="A1478" s="22" t="s">
        <v>10</v>
      </c>
      <c r="B1478" s="22" t="s">
        <v>11</v>
      </c>
      <c r="C1478" s="22" t="s">
        <v>12</v>
      </c>
      <c r="D1478" s="22" t="s">
        <v>122</v>
      </c>
      <c r="E1478" s="22" t="s">
        <v>244</v>
      </c>
      <c r="F1478" s="22" t="s">
        <v>124</v>
      </c>
      <c r="G1478" s="22" t="s">
        <v>245</v>
      </c>
      <c r="H1478">
        <v>66105388</v>
      </c>
      <c r="I1478" s="22" t="s">
        <v>7005</v>
      </c>
      <c r="J1478" s="22" t="s">
        <v>2398</v>
      </c>
      <c r="K1478" s="22" t="str">
        <f>_xlfn.TEXTBEFORE(Table1__4[[#This Row],[ParentName]],"-")</f>
        <v>BD10</v>
      </c>
      <c r="L1478" s="22" t="str">
        <f>_xlfn.XLOOKUP(Table1__4[[#This Row],[MAAN8]],ASO!F:F,ASO!H:H,"")</f>
        <v>Grocery Store</v>
      </c>
      <c r="M1478" s="22" t="str">
        <f>_xlfn.XLOOKUP(Table1__4[[#This Row],[MAAN8]],program!A:A,program!E:E,"")</f>
        <v/>
      </c>
      <c r="N1478" s="22" t="str">
        <f>_xlfn.XLOOKUP(Table1__4[[#This Row],[MAAN8]],program!A:A,program!F:F,"")</f>
        <v/>
      </c>
      <c r="O1478" s="22">
        <f>SUMIFS(sellout!N:N,sellout!G:G,Table1__4[[#This Row],[MAAN8]])</f>
        <v>0</v>
      </c>
      <c r="P1478" s="2" t="str">
        <f>IFERROR(Table1__4[[#This Row],[Actual]]/Table1__4[[#This Row],[Target]],"")</f>
        <v/>
      </c>
      <c r="Q1478" s="22" t="str">
        <f>IFERROR(IF(Table1__4[[#This Row],[Target]]&gt;0,Table1__4[[#This Row],[Target]]-Table1__4[[#This Row],[Actual]],""),"")</f>
        <v/>
      </c>
    </row>
    <row r="1479" spans="1:17" x14ac:dyDescent="0.75">
      <c r="A1479" s="22" t="s">
        <v>10</v>
      </c>
      <c r="B1479" s="22" t="s">
        <v>11</v>
      </c>
      <c r="C1479" s="22" t="s">
        <v>12</v>
      </c>
      <c r="D1479" s="22" t="s">
        <v>54</v>
      </c>
      <c r="E1479" s="22" t="s">
        <v>176</v>
      </c>
      <c r="F1479" s="22" t="s">
        <v>30</v>
      </c>
      <c r="G1479" s="22" t="s">
        <v>177</v>
      </c>
      <c r="H1479">
        <v>66150007</v>
      </c>
      <c r="I1479" s="22" t="s">
        <v>7005</v>
      </c>
      <c r="J1479" s="22" t="s">
        <v>2399</v>
      </c>
      <c r="K1479" s="22" t="str">
        <f>_xlfn.TEXTBEFORE(Table1__4[[#This Row],[ParentName]],"-")</f>
        <v>BD</v>
      </c>
      <c r="L1479" s="22" t="str">
        <f>_xlfn.XLOOKUP(Table1__4[[#This Row],[MAAN8]],ASO!F:F,ASO!H:H,"")</f>
        <v>Independent Minimart</v>
      </c>
      <c r="M1479" s="22" t="str">
        <f>_xlfn.XLOOKUP(Table1__4[[#This Row],[MAAN8]],program!A:A,program!E:E,"")</f>
        <v/>
      </c>
      <c r="N1479" s="22" t="str">
        <f>_xlfn.XLOOKUP(Table1__4[[#This Row],[MAAN8]],program!A:A,program!F:F,"")</f>
        <v/>
      </c>
      <c r="O1479" s="22">
        <f>SUMIFS(sellout!N:N,sellout!G:G,Table1__4[[#This Row],[MAAN8]])</f>
        <v>0</v>
      </c>
      <c r="P1479" s="2" t="str">
        <f>IFERROR(Table1__4[[#This Row],[Actual]]/Table1__4[[#This Row],[Target]],"")</f>
        <v/>
      </c>
      <c r="Q1479" s="22" t="str">
        <f>IFERROR(IF(Table1__4[[#This Row],[Target]]&gt;0,Table1__4[[#This Row],[Target]]-Table1__4[[#This Row],[Actual]],""),"")</f>
        <v/>
      </c>
    </row>
    <row r="1480" spans="1:17" x14ac:dyDescent="0.75">
      <c r="A1480" s="22" t="s">
        <v>10</v>
      </c>
      <c r="B1480" s="22" t="s">
        <v>11</v>
      </c>
      <c r="C1480" s="22" t="s">
        <v>46</v>
      </c>
      <c r="D1480" s="22" t="s">
        <v>47</v>
      </c>
      <c r="E1480" s="22" t="s">
        <v>170</v>
      </c>
      <c r="F1480" s="22" t="s">
        <v>171</v>
      </c>
      <c r="G1480" s="22" t="s">
        <v>18</v>
      </c>
      <c r="H1480">
        <v>65719543</v>
      </c>
      <c r="I1480" s="22" t="s">
        <v>8158</v>
      </c>
      <c r="J1480" s="22" t="s">
        <v>2401</v>
      </c>
      <c r="K1480" s="22" t="str">
        <f>_xlfn.TEXTBEFORE(Table1__4[[#This Row],[ParentName]],"-")</f>
        <v>HMcc</v>
      </c>
      <c r="L1480" s="22" t="str">
        <f>_xlfn.XLOOKUP(Table1__4[[#This Row],[MAAN8]],ASO!F:F,ASO!H:H,"")</f>
        <v>Sub Distributor</v>
      </c>
      <c r="M1480" s="22" t="str">
        <f>_xlfn.XLOOKUP(Table1__4[[#This Row],[MAAN8]],program!A:A,program!E:E,"")</f>
        <v/>
      </c>
      <c r="N1480" s="22">
        <f>_xlfn.XLOOKUP(Table1__4[[#This Row],[MAAN8]],program!A:A,program!F:F,"")</f>
        <v>0</v>
      </c>
      <c r="O1480" s="22">
        <f>SUMIFS(sellout!N:N,sellout!G:G,Table1__4[[#This Row],[MAAN8]])</f>
        <v>1452</v>
      </c>
      <c r="P1480" s="2" t="str">
        <f>IFERROR(Table1__4[[#This Row],[Actual]]/Table1__4[[#This Row],[Target]],"")</f>
        <v/>
      </c>
      <c r="Q1480" s="22" t="str">
        <f>IFERROR(IF(Table1__4[[#This Row],[Target]]&gt;0,Table1__4[[#This Row],[Target]]-Table1__4[[#This Row],[Actual]],""),"")</f>
        <v/>
      </c>
    </row>
    <row r="1481" spans="1:17" x14ac:dyDescent="0.75">
      <c r="A1481" s="22" t="s">
        <v>10</v>
      </c>
      <c r="B1481" s="22" t="s">
        <v>11</v>
      </c>
      <c r="C1481" s="22" t="s">
        <v>12</v>
      </c>
      <c r="D1481" s="22" t="s">
        <v>122</v>
      </c>
      <c r="E1481" s="22" t="s">
        <v>717</v>
      </c>
      <c r="F1481" s="22" t="s">
        <v>237</v>
      </c>
      <c r="G1481" s="22" t="s">
        <v>718</v>
      </c>
      <c r="H1481">
        <v>66106307</v>
      </c>
      <c r="I1481" s="22" t="s">
        <v>8158</v>
      </c>
      <c r="J1481" s="22" t="s">
        <v>1709</v>
      </c>
      <c r="K1481" s="22" t="str">
        <f>_xlfn.TEXTBEFORE(Table1__4[[#This Row],[ParentName]],"-")</f>
        <v>BD10</v>
      </c>
      <c r="L1481" s="22" t="str">
        <f>_xlfn.XLOOKUP(Table1__4[[#This Row],[MAAN8]],ASO!F:F,ASO!H:H,"")</f>
        <v>Grocery Store - Home Delivery</v>
      </c>
      <c r="M1481" s="22" t="str">
        <f>_xlfn.XLOOKUP(Table1__4[[#This Row],[MAAN8]],program!A:A,program!E:E,"")</f>
        <v/>
      </c>
      <c r="N1481" s="22" t="str">
        <f>_xlfn.XLOOKUP(Table1__4[[#This Row],[MAAN8]],program!A:A,program!F:F,"")</f>
        <v/>
      </c>
      <c r="O1481" s="22">
        <f>SUMIFS(sellout!N:N,sellout!G:G,Table1__4[[#This Row],[MAAN8]])</f>
        <v>45</v>
      </c>
      <c r="P1481" s="2" t="str">
        <f>IFERROR(Table1__4[[#This Row],[Actual]]/Table1__4[[#This Row],[Target]],"")</f>
        <v/>
      </c>
      <c r="Q1481" s="22" t="str">
        <f>IFERROR(IF(Table1__4[[#This Row],[Target]]&gt;0,Table1__4[[#This Row],[Target]]-Table1__4[[#This Row],[Actual]],""),"")</f>
        <v/>
      </c>
    </row>
    <row r="1482" spans="1:17" x14ac:dyDescent="0.75">
      <c r="A1482" s="22" t="s">
        <v>10</v>
      </c>
      <c r="B1482" s="22" t="s">
        <v>11</v>
      </c>
      <c r="C1482" s="22" t="s">
        <v>12</v>
      </c>
      <c r="D1482" s="22" t="s">
        <v>38</v>
      </c>
      <c r="E1482" s="22" t="s">
        <v>166</v>
      </c>
      <c r="F1482" s="22" t="s">
        <v>40</v>
      </c>
      <c r="G1482" s="22" t="s">
        <v>167</v>
      </c>
      <c r="H1482">
        <v>66111068</v>
      </c>
      <c r="I1482" s="22" t="s">
        <v>8158</v>
      </c>
      <c r="J1482" s="22" t="s">
        <v>1081</v>
      </c>
      <c r="K1482" s="22" t="str">
        <f>_xlfn.TEXTBEFORE(Table1__4[[#This Row],[ParentName]],"-")</f>
        <v>BD16</v>
      </c>
      <c r="L1482" s="22" t="str">
        <f>_xlfn.XLOOKUP(Table1__4[[#This Row],[MAAN8]],ASO!F:F,ASO!H:H,"")</f>
        <v>Grocery Store</v>
      </c>
      <c r="M1482" s="22" t="str">
        <f>_xlfn.XLOOKUP(Table1__4[[#This Row],[MAAN8]],program!A:A,program!E:E,"")</f>
        <v/>
      </c>
      <c r="N1482" s="22" t="str">
        <f>_xlfn.XLOOKUP(Table1__4[[#This Row],[MAAN8]],program!A:A,program!F:F,"")</f>
        <v/>
      </c>
      <c r="O1482" s="22">
        <f>SUMIFS(sellout!N:N,sellout!G:G,Table1__4[[#This Row],[MAAN8]])</f>
        <v>5</v>
      </c>
      <c r="P1482" s="2" t="str">
        <f>IFERROR(Table1__4[[#This Row],[Actual]]/Table1__4[[#This Row],[Target]],"")</f>
        <v/>
      </c>
      <c r="Q1482" s="22" t="str">
        <f>IFERROR(IF(Table1__4[[#This Row],[Target]]&gt;0,Table1__4[[#This Row],[Target]]-Table1__4[[#This Row],[Actual]],""),"")</f>
        <v/>
      </c>
    </row>
    <row r="1483" spans="1:17" x14ac:dyDescent="0.75">
      <c r="A1483" s="22" t="s">
        <v>10</v>
      </c>
      <c r="B1483" s="22" t="s">
        <v>11</v>
      </c>
      <c r="C1483" s="22" t="s">
        <v>12</v>
      </c>
      <c r="D1483" s="22" t="s">
        <v>13</v>
      </c>
      <c r="E1483" s="22" t="s">
        <v>29</v>
      </c>
      <c r="F1483" s="22" t="s">
        <v>30</v>
      </c>
      <c r="G1483" s="22" t="s">
        <v>31</v>
      </c>
      <c r="H1483">
        <v>66105439</v>
      </c>
      <c r="I1483" s="22" t="s">
        <v>8158</v>
      </c>
      <c r="J1483" s="22" t="s">
        <v>2402</v>
      </c>
      <c r="K1483" s="22" t="str">
        <f>_xlfn.TEXTBEFORE(Table1__4[[#This Row],[ParentName]],"-")</f>
        <v>BD8</v>
      </c>
      <c r="L1483" s="22" t="str">
        <f>_xlfn.XLOOKUP(Table1__4[[#This Row],[MAAN8]],ASO!F:F,ASO!H:H,"")</f>
        <v>Grocery Store</v>
      </c>
      <c r="M1483" s="22" t="str">
        <f>_xlfn.XLOOKUP(Table1__4[[#This Row],[MAAN8]],program!A:A,program!E:E,"")</f>
        <v/>
      </c>
      <c r="N1483" s="22" t="str">
        <f>_xlfn.XLOOKUP(Table1__4[[#This Row],[MAAN8]],program!A:A,program!F:F,"")</f>
        <v/>
      </c>
      <c r="O1483" s="22">
        <f>SUMIFS(sellout!N:N,sellout!G:G,Table1__4[[#This Row],[MAAN8]])</f>
        <v>0</v>
      </c>
      <c r="P1483" s="2" t="str">
        <f>IFERROR(Table1__4[[#This Row],[Actual]]/Table1__4[[#This Row],[Target]],"")</f>
        <v/>
      </c>
      <c r="Q1483" s="22" t="str">
        <f>IFERROR(IF(Table1__4[[#This Row],[Target]]&gt;0,Table1__4[[#This Row],[Target]]-Table1__4[[#This Row],[Actual]],""),"")</f>
        <v/>
      </c>
    </row>
    <row r="1484" spans="1:17" x14ac:dyDescent="0.75">
      <c r="A1484" s="22" t="s">
        <v>10</v>
      </c>
      <c r="B1484" s="22" t="s">
        <v>11</v>
      </c>
      <c r="C1484" s="22" t="s">
        <v>12</v>
      </c>
      <c r="D1484" s="22" t="s">
        <v>38</v>
      </c>
      <c r="E1484" s="22" t="s">
        <v>39</v>
      </c>
      <c r="F1484" s="22" t="s">
        <v>40</v>
      </c>
      <c r="G1484" s="22" t="s">
        <v>41</v>
      </c>
      <c r="H1484">
        <v>66104600</v>
      </c>
      <c r="I1484" s="22" t="s">
        <v>2403</v>
      </c>
      <c r="J1484" s="22" t="s">
        <v>2404</v>
      </c>
      <c r="K1484" s="22" t="str">
        <f>_xlfn.TEXTBEFORE(Table1__4[[#This Row],[ParentName]],"-")</f>
        <v>BD16</v>
      </c>
      <c r="L1484" s="22" t="str">
        <f>_xlfn.XLOOKUP(Table1__4[[#This Row],[MAAN8]],ASO!F:F,ASO!H:H,"")</f>
        <v>Grocery Store</v>
      </c>
      <c r="M1484" s="22" t="str">
        <f>_xlfn.XLOOKUP(Table1__4[[#This Row],[MAAN8]],program!A:A,program!E:E,"")</f>
        <v/>
      </c>
      <c r="N1484" s="22" t="str">
        <f>_xlfn.XLOOKUP(Table1__4[[#This Row],[MAAN8]],program!A:A,program!F:F,"")</f>
        <v/>
      </c>
      <c r="O1484" s="22">
        <f>SUMIFS(sellout!N:N,sellout!G:G,Table1__4[[#This Row],[MAAN8]])</f>
        <v>0</v>
      </c>
      <c r="P1484" s="2" t="str">
        <f>IFERROR(Table1__4[[#This Row],[Actual]]/Table1__4[[#This Row],[Target]],"")</f>
        <v/>
      </c>
      <c r="Q1484" s="22" t="str">
        <f>IFERROR(IF(Table1__4[[#This Row],[Target]]&gt;0,Table1__4[[#This Row],[Target]]-Table1__4[[#This Row],[Actual]],""),"")</f>
        <v/>
      </c>
    </row>
    <row r="1485" spans="1:17" x14ac:dyDescent="0.75">
      <c r="A1485" s="22" t="s">
        <v>10</v>
      </c>
      <c r="B1485" s="22" t="s">
        <v>11</v>
      </c>
      <c r="C1485" s="22" t="s">
        <v>12</v>
      </c>
      <c r="D1485" s="22" t="s">
        <v>122</v>
      </c>
      <c r="E1485" s="22" t="s">
        <v>158</v>
      </c>
      <c r="F1485" s="22" t="s">
        <v>150</v>
      </c>
      <c r="G1485" s="22" t="s">
        <v>159</v>
      </c>
      <c r="H1485">
        <v>66106624</v>
      </c>
      <c r="I1485" s="22" t="s">
        <v>8159</v>
      </c>
      <c r="J1485" s="22" t="s">
        <v>8160</v>
      </c>
      <c r="K1485" s="22" t="str">
        <f>_xlfn.TEXTBEFORE(Table1__4[[#This Row],[ParentName]],"-")</f>
        <v>BD10</v>
      </c>
      <c r="L1485" s="22" t="str">
        <f>_xlfn.XLOOKUP(Table1__4[[#This Row],[MAAN8]],ASO!F:F,ASO!H:H,"")</f>
        <v/>
      </c>
      <c r="M1485" s="22" t="str">
        <f>_xlfn.XLOOKUP(Table1__4[[#This Row],[MAAN8]],program!A:A,program!E:E,"")</f>
        <v/>
      </c>
      <c r="N1485" s="22" t="str">
        <f>_xlfn.XLOOKUP(Table1__4[[#This Row],[MAAN8]],program!A:A,program!F:F,"")</f>
        <v/>
      </c>
      <c r="O1485" s="22">
        <f>SUMIFS(sellout!N:N,sellout!G:G,Table1__4[[#This Row],[MAAN8]])</f>
        <v>0</v>
      </c>
      <c r="P1485" s="2" t="str">
        <f>IFERROR(Table1__4[[#This Row],[Actual]]/Table1__4[[#This Row],[Target]],"")</f>
        <v/>
      </c>
      <c r="Q1485" s="22" t="str">
        <f>IFERROR(IF(Table1__4[[#This Row],[Target]]&gt;0,Table1__4[[#This Row],[Target]]-Table1__4[[#This Row],[Actual]],""),"")</f>
        <v/>
      </c>
    </row>
    <row r="1486" spans="1:17" x14ac:dyDescent="0.75">
      <c r="A1486" s="22" t="s">
        <v>10</v>
      </c>
      <c r="B1486" s="22" t="s">
        <v>11</v>
      </c>
      <c r="C1486" s="22" t="s">
        <v>22</v>
      </c>
      <c r="D1486" s="22" t="s">
        <v>88</v>
      </c>
      <c r="E1486" s="22" t="s">
        <v>256</v>
      </c>
      <c r="F1486" s="22" t="s">
        <v>218</v>
      </c>
      <c r="G1486" s="22" t="s">
        <v>257</v>
      </c>
      <c r="H1486">
        <v>66150678</v>
      </c>
      <c r="I1486" s="22" t="s">
        <v>2405</v>
      </c>
      <c r="J1486" s="22" t="s">
        <v>389</v>
      </c>
      <c r="K1486" s="22" t="str">
        <f>_xlfn.TEXTBEFORE(Table1__4[[#This Row],[ParentName]],"-")</f>
        <v>BD11</v>
      </c>
      <c r="L1486" s="22" t="str">
        <f>_xlfn.XLOOKUP(Table1__4[[#This Row],[MAAN8]],ASO!F:F,ASO!H:H,"")</f>
        <v>Grocery Store</v>
      </c>
      <c r="M1486" s="22" t="str">
        <f>_xlfn.XLOOKUP(Table1__4[[#This Row],[MAAN8]],program!A:A,program!E:E,"")</f>
        <v/>
      </c>
      <c r="N1486" s="22" t="str">
        <f>_xlfn.XLOOKUP(Table1__4[[#This Row],[MAAN8]],program!A:A,program!F:F,"")</f>
        <v/>
      </c>
      <c r="O1486" s="22">
        <f>SUMIFS(sellout!N:N,sellout!G:G,Table1__4[[#This Row],[MAAN8]])</f>
        <v>10</v>
      </c>
      <c r="P1486" s="2" t="str">
        <f>IFERROR(Table1__4[[#This Row],[Actual]]/Table1__4[[#This Row],[Target]],"")</f>
        <v/>
      </c>
      <c r="Q1486" s="22" t="str">
        <f>IFERROR(IF(Table1__4[[#This Row],[Target]]&gt;0,Table1__4[[#This Row],[Target]]-Table1__4[[#This Row],[Actual]],""),"")</f>
        <v/>
      </c>
    </row>
    <row r="1487" spans="1:17" x14ac:dyDescent="0.75">
      <c r="A1487" s="22" t="s">
        <v>10</v>
      </c>
      <c r="B1487" s="22" t="s">
        <v>11</v>
      </c>
      <c r="C1487" s="22" t="s">
        <v>12</v>
      </c>
      <c r="D1487" s="22" t="s">
        <v>122</v>
      </c>
      <c r="E1487" s="22" t="s">
        <v>240</v>
      </c>
      <c r="F1487" s="22" t="s">
        <v>237</v>
      </c>
      <c r="G1487" s="22" t="s">
        <v>241</v>
      </c>
      <c r="H1487">
        <v>66102333</v>
      </c>
      <c r="I1487" s="22" t="s">
        <v>2406</v>
      </c>
      <c r="J1487" s="22" t="s">
        <v>2407</v>
      </c>
      <c r="K1487" s="22" t="str">
        <f>_xlfn.TEXTBEFORE(Table1__4[[#This Row],[ParentName]],"-")</f>
        <v>BD10</v>
      </c>
      <c r="L1487" s="22" t="str">
        <f>_xlfn.XLOOKUP(Table1__4[[#This Row],[MAAN8]],ASO!F:F,ASO!H:H,"")</f>
        <v>Grocery Store</v>
      </c>
      <c r="M1487" s="22" t="str">
        <f>_xlfn.XLOOKUP(Table1__4[[#This Row],[MAAN8]],program!A:A,program!E:E,"")</f>
        <v/>
      </c>
      <c r="N1487" s="22" t="str">
        <f>_xlfn.XLOOKUP(Table1__4[[#This Row],[MAAN8]],program!A:A,program!F:F,"")</f>
        <v/>
      </c>
      <c r="O1487" s="22">
        <f>SUMIFS(sellout!N:N,sellout!G:G,Table1__4[[#This Row],[MAAN8]])</f>
        <v>121</v>
      </c>
      <c r="P1487" s="2" t="str">
        <f>IFERROR(Table1__4[[#This Row],[Actual]]/Table1__4[[#This Row],[Target]],"")</f>
        <v/>
      </c>
      <c r="Q1487" s="22" t="str">
        <f>IFERROR(IF(Table1__4[[#This Row],[Target]]&gt;0,Table1__4[[#This Row],[Target]]-Table1__4[[#This Row],[Actual]],""),"")</f>
        <v/>
      </c>
    </row>
    <row r="1488" spans="1:17" x14ac:dyDescent="0.75">
      <c r="A1488" s="22" t="s">
        <v>10</v>
      </c>
      <c r="B1488" s="22" t="s">
        <v>11</v>
      </c>
      <c r="C1488" s="22" t="s">
        <v>46</v>
      </c>
      <c r="D1488" s="22" t="s">
        <v>47</v>
      </c>
      <c r="E1488" s="22" t="s">
        <v>112</v>
      </c>
      <c r="F1488" s="22" t="s">
        <v>49</v>
      </c>
      <c r="G1488" s="22" t="s">
        <v>113</v>
      </c>
      <c r="H1488">
        <v>65714838</v>
      </c>
      <c r="I1488" s="22" t="s">
        <v>2409</v>
      </c>
      <c r="J1488" s="22" t="s">
        <v>2410</v>
      </c>
      <c r="K1488" s="22" t="str">
        <f>_xlfn.TEXTBEFORE(Table1__4[[#This Row],[ParentName]],"-")</f>
        <v>HMcc</v>
      </c>
      <c r="L1488" s="22" t="str">
        <f>_xlfn.XLOOKUP(Table1__4[[#This Row],[MAAN8]],ASO!F:F,ASO!H:H,"")</f>
        <v>Grocery Store</v>
      </c>
      <c r="M1488" s="22" t="str">
        <f>_xlfn.XLOOKUP(Table1__4[[#This Row],[MAAN8]],program!A:A,program!E:E,"")</f>
        <v>Target Incentive</v>
      </c>
      <c r="N1488" s="22">
        <f>_xlfn.XLOOKUP(Table1__4[[#This Row],[MAAN8]],program!A:A,program!F:F,"")</f>
        <v>60</v>
      </c>
      <c r="O1488" s="22">
        <f>SUMIFS(sellout!N:N,sellout!G:G,Table1__4[[#This Row],[MAAN8]])</f>
        <v>20</v>
      </c>
      <c r="P1488" s="2">
        <f>IFERROR(Table1__4[[#This Row],[Actual]]/Table1__4[[#This Row],[Target]],"")</f>
        <v>0.33333333333333331</v>
      </c>
      <c r="Q1488" s="22">
        <f>IFERROR(IF(Table1__4[[#This Row],[Target]]&gt;0,Table1__4[[#This Row],[Target]]-Table1__4[[#This Row],[Actual]],""),"")</f>
        <v>40</v>
      </c>
    </row>
    <row r="1489" spans="1:17" x14ac:dyDescent="0.75">
      <c r="A1489" s="22" t="s">
        <v>10</v>
      </c>
      <c r="B1489" s="22" t="s">
        <v>11</v>
      </c>
      <c r="C1489" s="22" t="s">
        <v>12</v>
      </c>
      <c r="D1489" s="22" t="s">
        <v>122</v>
      </c>
      <c r="E1489" s="22" t="s">
        <v>622</v>
      </c>
      <c r="F1489" s="22" t="s">
        <v>237</v>
      </c>
      <c r="G1489" s="22" t="s">
        <v>623</v>
      </c>
      <c r="H1489">
        <v>66105839</v>
      </c>
      <c r="I1489" s="22" t="s">
        <v>2411</v>
      </c>
      <c r="J1489" s="22" t="s">
        <v>2412</v>
      </c>
      <c r="K1489" s="22" t="str">
        <f>_xlfn.TEXTBEFORE(Table1__4[[#This Row],[ParentName]],"-")</f>
        <v>BD10</v>
      </c>
      <c r="L1489" s="22" t="str">
        <f>_xlfn.XLOOKUP(Table1__4[[#This Row],[MAAN8]],ASO!F:F,ASO!H:H,"")</f>
        <v>Grocery Store</v>
      </c>
      <c r="M1489" s="22" t="str">
        <f>_xlfn.XLOOKUP(Table1__4[[#This Row],[MAAN8]],program!A:A,program!E:E,"")</f>
        <v/>
      </c>
      <c r="N1489" s="22" t="str">
        <f>_xlfn.XLOOKUP(Table1__4[[#This Row],[MAAN8]],program!A:A,program!F:F,"")</f>
        <v/>
      </c>
      <c r="O1489" s="22">
        <f>SUMIFS(sellout!N:N,sellout!G:G,Table1__4[[#This Row],[MAAN8]])</f>
        <v>50</v>
      </c>
      <c r="P1489" s="2" t="str">
        <f>IFERROR(Table1__4[[#This Row],[Actual]]/Table1__4[[#This Row],[Target]],"")</f>
        <v/>
      </c>
      <c r="Q1489" s="22" t="str">
        <f>IFERROR(IF(Table1__4[[#This Row],[Target]]&gt;0,Table1__4[[#This Row],[Target]]-Table1__4[[#This Row],[Actual]],""),"")</f>
        <v/>
      </c>
    </row>
    <row r="1490" spans="1:17" x14ac:dyDescent="0.75">
      <c r="A1490" s="22" t="s">
        <v>10</v>
      </c>
      <c r="B1490" s="22" t="s">
        <v>11</v>
      </c>
      <c r="C1490" s="22" t="s">
        <v>12</v>
      </c>
      <c r="D1490" s="22" t="s">
        <v>38</v>
      </c>
      <c r="E1490" s="22" t="s">
        <v>247</v>
      </c>
      <c r="F1490" s="22" t="s">
        <v>150</v>
      </c>
      <c r="G1490" s="22" t="s">
        <v>7741</v>
      </c>
      <c r="H1490">
        <v>66152734</v>
      </c>
      <c r="I1490" s="22" t="s">
        <v>2413</v>
      </c>
      <c r="J1490" s="22" t="s">
        <v>2415</v>
      </c>
      <c r="K1490" s="22" t="str">
        <f>_xlfn.TEXTBEFORE(Table1__4[[#This Row],[ParentName]],"-")</f>
        <v>BD16</v>
      </c>
      <c r="L1490" s="22" t="str">
        <f>_xlfn.XLOOKUP(Table1__4[[#This Row],[MAAN8]],ASO!F:F,ASO!H:H,"")</f>
        <v>Grocery Store</v>
      </c>
      <c r="M1490" s="22" t="str">
        <f>_xlfn.XLOOKUP(Table1__4[[#This Row],[MAAN8]],program!A:A,program!E:E,"")</f>
        <v/>
      </c>
      <c r="N1490" s="22" t="str">
        <f>_xlfn.XLOOKUP(Table1__4[[#This Row],[MAAN8]],program!A:A,program!F:F,"")</f>
        <v/>
      </c>
      <c r="O1490" s="22">
        <f>SUMIFS(sellout!N:N,sellout!G:G,Table1__4[[#This Row],[MAAN8]])</f>
        <v>13</v>
      </c>
      <c r="P1490" s="2" t="str">
        <f>IFERROR(Table1__4[[#This Row],[Actual]]/Table1__4[[#This Row],[Target]],"")</f>
        <v/>
      </c>
      <c r="Q1490" s="22" t="str">
        <f>IFERROR(IF(Table1__4[[#This Row],[Target]]&gt;0,Table1__4[[#This Row],[Target]]-Table1__4[[#This Row],[Actual]],""),"")</f>
        <v/>
      </c>
    </row>
    <row r="1491" spans="1:17" x14ac:dyDescent="0.75">
      <c r="A1491" s="22" t="s">
        <v>10</v>
      </c>
      <c r="B1491" s="22" t="s">
        <v>11</v>
      </c>
      <c r="C1491" s="22" t="s">
        <v>12</v>
      </c>
      <c r="D1491" s="22" t="s">
        <v>54</v>
      </c>
      <c r="E1491" s="22" t="s">
        <v>14</v>
      </c>
      <c r="F1491" s="22" t="s">
        <v>8024</v>
      </c>
      <c r="G1491" s="22" t="s">
        <v>15</v>
      </c>
      <c r="H1491">
        <v>66113357</v>
      </c>
      <c r="I1491" s="22" t="s">
        <v>2416</v>
      </c>
      <c r="J1491" s="22" t="s">
        <v>569</v>
      </c>
      <c r="K1491" s="22" t="str">
        <f>_xlfn.TEXTBEFORE(Table1__4[[#This Row],[ParentName]],"-")</f>
        <v>BD</v>
      </c>
      <c r="L1491" s="22" t="str">
        <f>_xlfn.XLOOKUP(Table1__4[[#This Row],[MAAN8]],ASO!F:F,ASO!H:H,"")</f>
        <v>Karaoke</v>
      </c>
      <c r="M1491" s="22" t="str">
        <f>_xlfn.XLOOKUP(Table1__4[[#This Row],[MAAN8]],program!A:A,program!E:E,"")</f>
        <v/>
      </c>
      <c r="N1491" s="22" t="str">
        <f>_xlfn.XLOOKUP(Table1__4[[#This Row],[MAAN8]],program!A:A,program!F:F,"")</f>
        <v/>
      </c>
      <c r="O1491" s="22">
        <f>SUMIFS(sellout!N:N,sellout!G:G,Table1__4[[#This Row],[MAAN8]])</f>
        <v>100</v>
      </c>
      <c r="P1491" s="2" t="str">
        <f>IFERROR(Table1__4[[#This Row],[Actual]]/Table1__4[[#This Row],[Target]],"")</f>
        <v/>
      </c>
      <c r="Q1491" s="22" t="str">
        <f>IFERROR(IF(Table1__4[[#This Row],[Target]]&gt;0,Table1__4[[#This Row],[Target]]-Table1__4[[#This Row],[Actual]],""),"")</f>
        <v/>
      </c>
    </row>
    <row r="1492" spans="1:17" x14ac:dyDescent="0.75">
      <c r="A1492" s="22" t="s">
        <v>10</v>
      </c>
      <c r="B1492" s="22" t="s">
        <v>11</v>
      </c>
      <c r="C1492" s="22" t="s">
        <v>22</v>
      </c>
      <c r="D1492" s="22" t="s">
        <v>23</v>
      </c>
      <c r="E1492" s="22" t="s">
        <v>141</v>
      </c>
      <c r="F1492" s="22" t="s">
        <v>25</v>
      </c>
      <c r="G1492" s="22" t="s">
        <v>142</v>
      </c>
      <c r="H1492">
        <v>66153377</v>
      </c>
      <c r="I1492" s="22" t="s">
        <v>8161</v>
      </c>
      <c r="J1492" s="22" t="s">
        <v>7489</v>
      </c>
      <c r="K1492" s="22" t="str">
        <f>_xlfn.TEXTBEFORE(Table1__4[[#This Row],[ParentName]],"-")</f>
        <v>BD12</v>
      </c>
      <c r="L1492" s="22" t="str">
        <f>_xlfn.XLOOKUP(Table1__4[[#This Row],[MAAN8]],ASO!F:F,ASO!H:H,"")</f>
        <v/>
      </c>
      <c r="M1492" s="22" t="str">
        <f>_xlfn.XLOOKUP(Table1__4[[#This Row],[MAAN8]],program!A:A,program!E:E,"")</f>
        <v/>
      </c>
      <c r="N1492" s="22" t="str">
        <f>_xlfn.XLOOKUP(Table1__4[[#This Row],[MAAN8]],program!A:A,program!F:F,"")</f>
        <v/>
      </c>
      <c r="O1492" s="22">
        <f>SUMIFS(sellout!N:N,sellout!G:G,Table1__4[[#This Row],[MAAN8]])</f>
        <v>10</v>
      </c>
      <c r="P1492" s="2" t="str">
        <f>IFERROR(Table1__4[[#This Row],[Actual]]/Table1__4[[#This Row],[Target]],"")</f>
        <v/>
      </c>
      <c r="Q1492" s="22" t="str">
        <f>IFERROR(IF(Table1__4[[#This Row],[Target]]&gt;0,Table1__4[[#This Row],[Target]]-Table1__4[[#This Row],[Actual]],""),"")</f>
        <v/>
      </c>
    </row>
    <row r="1493" spans="1:17" x14ac:dyDescent="0.75">
      <c r="A1493" s="22" t="s">
        <v>10</v>
      </c>
      <c r="B1493" s="22" t="s">
        <v>11</v>
      </c>
      <c r="C1493" s="22" t="s">
        <v>22</v>
      </c>
      <c r="D1493" s="22" t="s">
        <v>180</v>
      </c>
      <c r="E1493" s="22" t="s">
        <v>210</v>
      </c>
      <c r="F1493" s="22" t="s">
        <v>182</v>
      </c>
      <c r="G1493" s="22" t="s">
        <v>211</v>
      </c>
      <c r="H1493">
        <v>66104562</v>
      </c>
      <c r="I1493" s="22" t="s">
        <v>2417</v>
      </c>
      <c r="J1493" s="22" t="s">
        <v>2418</v>
      </c>
      <c r="K1493" s="22" t="str">
        <f>_xlfn.TEXTBEFORE(Table1__4[[#This Row],[ParentName]],"-")</f>
        <v>BD14</v>
      </c>
      <c r="L1493" s="22" t="str">
        <f>_xlfn.XLOOKUP(Table1__4[[#This Row],[MAAN8]],ASO!F:F,ASO!H:H,"")</f>
        <v>Grocery Store</v>
      </c>
      <c r="M1493" s="22" t="str">
        <f>_xlfn.XLOOKUP(Table1__4[[#This Row],[MAAN8]],program!A:A,program!E:E,"")</f>
        <v/>
      </c>
      <c r="N1493" s="22" t="str">
        <f>_xlfn.XLOOKUP(Table1__4[[#This Row],[MAAN8]],program!A:A,program!F:F,"")</f>
        <v/>
      </c>
      <c r="O1493" s="22">
        <f>SUMIFS(sellout!N:N,sellout!G:G,Table1__4[[#This Row],[MAAN8]])</f>
        <v>540</v>
      </c>
      <c r="P1493" s="2" t="str">
        <f>IFERROR(Table1__4[[#This Row],[Actual]]/Table1__4[[#This Row],[Target]],"")</f>
        <v/>
      </c>
      <c r="Q1493" s="22" t="str">
        <f>IFERROR(IF(Table1__4[[#This Row],[Target]]&gt;0,Table1__4[[#This Row],[Target]]-Table1__4[[#This Row],[Actual]],""),"")</f>
        <v/>
      </c>
    </row>
    <row r="1494" spans="1:17" x14ac:dyDescent="0.75">
      <c r="A1494" s="22" t="s">
        <v>10</v>
      </c>
      <c r="B1494" s="22" t="s">
        <v>11</v>
      </c>
      <c r="C1494" s="22" t="s">
        <v>12</v>
      </c>
      <c r="D1494" s="22" t="s">
        <v>54</v>
      </c>
      <c r="E1494" s="22" t="s">
        <v>188</v>
      </c>
      <c r="F1494" s="22" t="s">
        <v>182</v>
      </c>
      <c r="G1494" s="22" t="s">
        <v>189</v>
      </c>
      <c r="H1494">
        <v>66105982</v>
      </c>
      <c r="I1494" s="22" t="s">
        <v>2419</v>
      </c>
      <c r="J1494" s="22" t="s">
        <v>2420</v>
      </c>
      <c r="K1494" s="22" t="str">
        <f>_xlfn.TEXTBEFORE(Table1__4[[#This Row],[ParentName]],"-")</f>
        <v>BD</v>
      </c>
      <c r="L1494" s="22" t="str">
        <f>_xlfn.XLOOKUP(Table1__4[[#This Row],[MAAN8]],ASO!F:F,ASO!H:H,"")</f>
        <v>Grocery Store</v>
      </c>
      <c r="M1494" s="22" t="str">
        <f>_xlfn.XLOOKUP(Table1__4[[#This Row],[MAAN8]],program!A:A,program!E:E,"")</f>
        <v/>
      </c>
      <c r="N1494" s="22" t="str">
        <f>_xlfn.XLOOKUP(Table1__4[[#This Row],[MAAN8]],program!A:A,program!F:F,"")</f>
        <v/>
      </c>
      <c r="O1494" s="22">
        <f>SUMIFS(sellout!N:N,sellout!G:G,Table1__4[[#This Row],[MAAN8]])</f>
        <v>10</v>
      </c>
      <c r="P1494" s="2" t="str">
        <f>IFERROR(Table1__4[[#This Row],[Actual]]/Table1__4[[#This Row],[Target]],"")</f>
        <v/>
      </c>
      <c r="Q1494" s="22" t="str">
        <f>IFERROR(IF(Table1__4[[#This Row],[Target]]&gt;0,Table1__4[[#This Row],[Target]]-Table1__4[[#This Row],[Actual]],""),"")</f>
        <v/>
      </c>
    </row>
    <row r="1495" spans="1:17" x14ac:dyDescent="0.75">
      <c r="A1495" s="22" t="s">
        <v>10</v>
      </c>
      <c r="B1495" s="22" t="s">
        <v>11</v>
      </c>
      <c r="C1495" s="22" t="s">
        <v>46</v>
      </c>
      <c r="D1495" s="22" t="s">
        <v>76</v>
      </c>
      <c r="E1495" s="22" t="s">
        <v>77</v>
      </c>
      <c r="F1495" s="22" t="s">
        <v>78</v>
      </c>
      <c r="G1495" s="22" t="s">
        <v>79</v>
      </c>
      <c r="H1495">
        <v>65000116</v>
      </c>
      <c r="I1495" s="22" t="s">
        <v>2421</v>
      </c>
      <c r="J1495" s="22" t="s">
        <v>2422</v>
      </c>
      <c r="K1495" s="22" t="str">
        <f>_xlfn.TEXTBEFORE(Table1__4[[#This Row],[ParentName]],"-")</f>
        <v>PC</v>
      </c>
      <c r="L1495" s="22" t="str">
        <f>_xlfn.XLOOKUP(Table1__4[[#This Row],[MAAN8]],ASO!F:F,ASO!H:H,"")</f>
        <v>Quan Nhau Top</v>
      </c>
      <c r="M1495" s="22" t="str">
        <f>_xlfn.XLOOKUP(Table1__4[[#This Row],[MAAN8]],program!A:A,program!E:E,"")</f>
        <v/>
      </c>
      <c r="N1495" s="22">
        <f>_xlfn.XLOOKUP(Table1__4[[#This Row],[MAAN8]],program!A:A,program!F:F,"")</f>
        <v>0</v>
      </c>
      <c r="O1495" s="22">
        <f>SUMIFS(sellout!N:N,sellout!G:G,Table1__4[[#This Row],[MAAN8]])</f>
        <v>0</v>
      </c>
      <c r="P1495" s="2" t="str">
        <f>IFERROR(Table1__4[[#This Row],[Actual]]/Table1__4[[#This Row],[Target]],"")</f>
        <v/>
      </c>
      <c r="Q1495" s="22" t="str">
        <f>IFERROR(IF(Table1__4[[#This Row],[Target]]&gt;0,Table1__4[[#This Row],[Target]]-Table1__4[[#This Row],[Actual]],""),"")</f>
        <v/>
      </c>
    </row>
    <row r="1496" spans="1:17" x14ac:dyDescent="0.75">
      <c r="A1496" s="22" t="s">
        <v>10</v>
      </c>
      <c r="B1496" s="22" t="s">
        <v>11</v>
      </c>
      <c r="C1496" s="22" t="s">
        <v>12</v>
      </c>
      <c r="D1496" s="22" t="s">
        <v>54</v>
      </c>
      <c r="E1496" s="22" t="s">
        <v>128</v>
      </c>
      <c r="F1496" s="22" t="s">
        <v>30</v>
      </c>
      <c r="G1496" s="22" t="s">
        <v>129</v>
      </c>
      <c r="H1496">
        <v>66108623</v>
      </c>
      <c r="I1496" s="22" t="s">
        <v>2423</v>
      </c>
      <c r="J1496" s="22" t="s">
        <v>2424</v>
      </c>
      <c r="K1496" s="22" t="str">
        <f>_xlfn.TEXTBEFORE(Table1__4[[#This Row],[ParentName]],"-")</f>
        <v>BD</v>
      </c>
      <c r="L1496" s="22" t="str">
        <f>_xlfn.XLOOKUP(Table1__4[[#This Row],[MAAN8]],ASO!F:F,ASO!H:H,"")</f>
        <v>Group Social</v>
      </c>
      <c r="M1496" s="22" t="str">
        <f>_xlfn.XLOOKUP(Table1__4[[#This Row],[MAAN8]],program!A:A,program!E:E,"")</f>
        <v/>
      </c>
      <c r="N1496" s="22" t="str">
        <f>_xlfn.XLOOKUP(Table1__4[[#This Row],[MAAN8]],program!A:A,program!F:F,"")</f>
        <v/>
      </c>
      <c r="O1496" s="22">
        <f>SUMIFS(sellout!N:N,sellout!G:G,Table1__4[[#This Row],[MAAN8]])</f>
        <v>0</v>
      </c>
      <c r="P1496" s="2" t="str">
        <f>IFERROR(Table1__4[[#This Row],[Actual]]/Table1__4[[#This Row],[Target]],"")</f>
        <v/>
      </c>
      <c r="Q1496" s="22" t="str">
        <f>IFERROR(IF(Table1__4[[#This Row],[Target]]&gt;0,Table1__4[[#This Row],[Target]]-Table1__4[[#This Row],[Actual]],""),"")</f>
        <v/>
      </c>
    </row>
    <row r="1497" spans="1:17" x14ac:dyDescent="0.75">
      <c r="A1497" s="22" t="s">
        <v>10</v>
      </c>
      <c r="B1497" s="22" t="s">
        <v>11</v>
      </c>
      <c r="C1497" s="22" t="s">
        <v>22</v>
      </c>
      <c r="D1497" s="22" t="s">
        <v>23</v>
      </c>
      <c r="E1497" s="22" t="s">
        <v>24</v>
      </c>
      <c r="F1497" s="22" t="s">
        <v>25</v>
      </c>
      <c r="G1497" s="22" t="s">
        <v>26</v>
      </c>
      <c r="H1497">
        <v>66107145</v>
      </c>
      <c r="I1497" s="22" t="s">
        <v>2425</v>
      </c>
      <c r="J1497" s="22" t="s">
        <v>2426</v>
      </c>
      <c r="K1497" s="22" t="str">
        <f>_xlfn.TEXTBEFORE(Table1__4[[#This Row],[ParentName]],"-")</f>
        <v>BD12</v>
      </c>
      <c r="L1497" s="22" t="str">
        <f>_xlfn.XLOOKUP(Table1__4[[#This Row],[MAAN8]],ASO!F:F,ASO!H:H,"")</f>
        <v>Quan Nhau Mainstream</v>
      </c>
      <c r="M1497" s="22" t="str">
        <f>_xlfn.XLOOKUP(Table1__4[[#This Row],[MAAN8]],program!A:A,program!E:E,"")</f>
        <v/>
      </c>
      <c r="N1497" s="22" t="str">
        <f>_xlfn.XLOOKUP(Table1__4[[#This Row],[MAAN8]],program!A:A,program!F:F,"")</f>
        <v/>
      </c>
      <c r="O1497" s="22">
        <f>SUMIFS(sellout!N:N,sellout!G:G,Table1__4[[#This Row],[MAAN8]])</f>
        <v>0</v>
      </c>
      <c r="P1497" s="2" t="str">
        <f>IFERROR(Table1__4[[#This Row],[Actual]]/Table1__4[[#This Row],[Target]],"")</f>
        <v/>
      </c>
      <c r="Q1497" s="22" t="str">
        <f>IFERROR(IF(Table1__4[[#This Row],[Target]]&gt;0,Table1__4[[#This Row],[Target]]-Table1__4[[#This Row],[Actual]],""),"")</f>
        <v/>
      </c>
    </row>
    <row r="1498" spans="1:17" x14ac:dyDescent="0.75">
      <c r="A1498" s="22" t="s">
        <v>10</v>
      </c>
      <c r="B1498" s="22" t="s">
        <v>11</v>
      </c>
      <c r="C1498" s="22" t="s">
        <v>46</v>
      </c>
      <c r="D1498" s="22" t="s">
        <v>47</v>
      </c>
      <c r="E1498" s="22" t="s">
        <v>538</v>
      </c>
      <c r="F1498" s="22" t="s">
        <v>78</v>
      </c>
      <c r="G1498" s="22" t="s">
        <v>539</v>
      </c>
      <c r="H1498">
        <v>65005935</v>
      </c>
      <c r="I1498" s="22" t="s">
        <v>2427</v>
      </c>
      <c r="J1498" s="22" t="s">
        <v>7490</v>
      </c>
      <c r="K1498" s="22" t="str">
        <f>_xlfn.TEXTBEFORE(Table1__4[[#This Row],[ParentName]],"-")</f>
        <v>HMcc</v>
      </c>
      <c r="L1498" s="22" t="str">
        <f>_xlfn.XLOOKUP(Table1__4[[#This Row],[MAAN8]],ASO!F:F,ASO!H:H,"")</f>
        <v>Quan Nhau Economy</v>
      </c>
      <c r="M1498" s="22" t="str">
        <f>_xlfn.XLOOKUP(Table1__4[[#This Row],[MAAN8]],program!A:A,program!E:E,"")</f>
        <v>Tie-up</v>
      </c>
      <c r="N1498" s="22">
        <f>_xlfn.XLOOKUP(Table1__4[[#This Row],[MAAN8]],program!A:A,program!F:F,"")</f>
        <v>0</v>
      </c>
      <c r="O1498" s="22">
        <f>SUMIFS(sellout!N:N,sellout!G:G,Table1__4[[#This Row],[MAAN8]])</f>
        <v>30</v>
      </c>
      <c r="P1498" s="2" t="str">
        <f>IFERROR(Table1__4[[#This Row],[Actual]]/Table1__4[[#This Row],[Target]],"")</f>
        <v/>
      </c>
      <c r="Q1498" s="22" t="str">
        <f>IFERROR(IF(Table1__4[[#This Row],[Target]]&gt;0,Table1__4[[#This Row],[Target]]-Table1__4[[#This Row],[Actual]],""),"")</f>
        <v/>
      </c>
    </row>
    <row r="1499" spans="1:17" x14ac:dyDescent="0.75">
      <c r="A1499" s="22" t="s">
        <v>10</v>
      </c>
      <c r="B1499" s="22" t="s">
        <v>11</v>
      </c>
      <c r="C1499" s="22" t="s">
        <v>22</v>
      </c>
      <c r="D1499" s="22" t="s">
        <v>88</v>
      </c>
      <c r="E1499" s="22" t="s">
        <v>128</v>
      </c>
      <c r="F1499" s="22" t="s">
        <v>30</v>
      </c>
      <c r="G1499" s="22" t="s">
        <v>129</v>
      </c>
      <c r="H1499">
        <v>66106277</v>
      </c>
      <c r="I1499" s="22" t="s">
        <v>2428</v>
      </c>
      <c r="J1499" s="22" t="s">
        <v>2429</v>
      </c>
      <c r="K1499" s="22" t="str">
        <f>_xlfn.TEXTBEFORE(Table1__4[[#This Row],[ParentName]],"-")</f>
        <v>BD11</v>
      </c>
      <c r="L1499" s="22" t="str">
        <f>_xlfn.XLOOKUP(Table1__4[[#This Row],[MAAN8]],ASO!F:F,ASO!H:H,"")</f>
        <v>Quan Nhau Economy</v>
      </c>
      <c r="M1499" s="22" t="str">
        <f>_xlfn.XLOOKUP(Table1__4[[#This Row],[MAAN8]],program!A:A,program!E:E,"")</f>
        <v/>
      </c>
      <c r="N1499" s="22" t="str">
        <f>_xlfn.XLOOKUP(Table1__4[[#This Row],[MAAN8]],program!A:A,program!F:F,"")</f>
        <v/>
      </c>
      <c r="O1499" s="22">
        <f>SUMIFS(sellout!N:N,sellout!G:G,Table1__4[[#This Row],[MAAN8]])</f>
        <v>130</v>
      </c>
      <c r="P1499" s="2" t="str">
        <f>IFERROR(Table1__4[[#This Row],[Actual]]/Table1__4[[#This Row],[Target]],"")</f>
        <v/>
      </c>
      <c r="Q1499" s="22" t="str">
        <f>IFERROR(IF(Table1__4[[#This Row],[Target]]&gt;0,Table1__4[[#This Row],[Target]]-Table1__4[[#This Row],[Actual]],""),"")</f>
        <v/>
      </c>
    </row>
    <row r="1500" spans="1:17" x14ac:dyDescent="0.75">
      <c r="A1500" s="22" t="s">
        <v>10</v>
      </c>
      <c r="B1500" s="22" t="s">
        <v>11</v>
      </c>
      <c r="C1500" s="22" t="s">
        <v>12</v>
      </c>
      <c r="D1500" s="22" t="s">
        <v>13</v>
      </c>
      <c r="E1500" s="22" t="s">
        <v>128</v>
      </c>
      <c r="F1500" s="22" t="s">
        <v>30</v>
      </c>
      <c r="G1500" s="22" t="s">
        <v>129</v>
      </c>
      <c r="H1500">
        <v>66156846</v>
      </c>
      <c r="I1500" s="22" t="s">
        <v>2430</v>
      </c>
      <c r="J1500" s="22" t="s">
        <v>2431</v>
      </c>
      <c r="K1500" s="22" t="str">
        <f>_xlfn.TEXTBEFORE(Table1__4[[#This Row],[ParentName]],"-")</f>
        <v>BD8</v>
      </c>
      <c r="L1500" s="22" t="str">
        <f>_xlfn.XLOOKUP(Table1__4[[#This Row],[MAAN8]],ASO!F:F,ASO!H:H,"")</f>
        <v>Quan An</v>
      </c>
      <c r="M1500" s="22" t="str">
        <f>_xlfn.XLOOKUP(Table1__4[[#This Row],[MAAN8]],program!A:A,program!E:E,"")</f>
        <v/>
      </c>
      <c r="N1500" s="22" t="str">
        <f>_xlfn.XLOOKUP(Table1__4[[#This Row],[MAAN8]],program!A:A,program!F:F,"")</f>
        <v/>
      </c>
      <c r="O1500" s="22">
        <f>SUMIFS(sellout!N:N,sellout!G:G,Table1__4[[#This Row],[MAAN8]])</f>
        <v>0</v>
      </c>
      <c r="P1500" s="2" t="str">
        <f>IFERROR(Table1__4[[#This Row],[Actual]]/Table1__4[[#This Row],[Target]],"")</f>
        <v/>
      </c>
      <c r="Q1500" s="22" t="str">
        <f>IFERROR(IF(Table1__4[[#This Row],[Target]]&gt;0,Table1__4[[#This Row],[Target]]-Table1__4[[#This Row],[Actual]],""),"")</f>
        <v/>
      </c>
    </row>
    <row r="1501" spans="1:17" x14ac:dyDescent="0.75">
      <c r="A1501" s="22" t="s">
        <v>10</v>
      </c>
      <c r="B1501" s="22" t="s">
        <v>11</v>
      </c>
      <c r="C1501" s="22" t="s">
        <v>22</v>
      </c>
      <c r="D1501" s="22" t="s">
        <v>23</v>
      </c>
      <c r="E1501" s="22" t="s">
        <v>24</v>
      </c>
      <c r="F1501" s="22" t="s">
        <v>25</v>
      </c>
      <c r="G1501" s="22" t="s">
        <v>26</v>
      </c>
      <c r="H1501">
        <v>66150865</v>
      </c>
      <c r="I1501" s="22" t="s">
        <v>2432</v>
      </c>
      <c r="J1501" s="22" t="s">
        <v>2433</v>
      </c>
      <c r="K1501" s="22" t="str">
        <f>_xlfn.TEXTBEFORE(Table1__4[[#This Row],[ParentName]],"-")</f>
        <v>BD12</v>
      </c>
      <c r="L1501" s="22" t="str">
        <f>_xlfn.XLOOKUP(Table1__4[[#This Row],[MAAN8]],ASO!F:F,ASO!H:H,"")</f>
        <v>Quan Nhau Mainstream</v>
      </c>
      <c r="M1501" s="22" t="str">
        <f>_xlfn.XLOOKUP(Table1__4[[#This Row],[MAAN8]],program!A:A,program!E:E,"")</f>
        <v/>
      </c>
      <c r="N1501" s="22" t="str">
        <f>_xlfn.XLOOKUP(Table1__4[[#This Row],[MAAN8]],program!A:A,program!F:F,"")</f>
        <v/>
      </c>
      <c r="O1501" s="22">
        <f>SUMIFS(sellout!N:N,sellout!G:G,Table1__4[[#This Row],[MAAN8]])</f>
        <v>35</v>
      </c>
      <c r="P1501" s="2" t="str">
        <f>IFERROR(Table1__4[[#This Row],[Actual]]/Table1__4[[#This Row],[Target]],"")</f>
        <v/>
      </c>
      <c r="Q1501" s="22" t="str">
        <f>IFERROR(IF(Table1__4[[#This Row],[Target]]&gt;0,Table1__4[[#This Row],[Target]]-Table1__4[[#This Row],[Actual]],""),"")</f>
        <v/>
      </c>
    </row>
    <row r="1502" spans="1:17" x14ac:dyDescent="0.75">
      <c r="A1502" s="22" t="s">
        <v>10</v>
      </c>
      <c r="B1502" s="22" t="s">
        <v>11</v>
      </c>
      <c r="C1502" s="22" t="s">
        <v>22</v>
      </c>
      <c r="D1502" s="22" t="s">
        <v>23</v>
      </c>
      <c r="E1502" s="22" t="s">
        <v>464</v>
      </c>
      <c r="F1502" s="22" t="s">
        <v>63</v>
      </c>
      <c r="G1502" s="22" t="s">
        <v>465</v>
      </c>
      <c r="H1502">
        <v>66155744</v>
      </c>
      <c r="I1502" s="22" t="s">
        <v>2434</v>
      </c>
      <c r="J1502" s="22" t="s">
        <v>2435</v>
      </c>
      <c r="K1502" s="22" t="str">
        <f>_xlfn.TEXTBEFORE(Table1__4[[#This Row],[ParentName]],"-")</f>
        <v>BD12</v>
      </c>
      <c r="L1502" s="22" t="str">
        <f>_xlfn.XLOOKUP(Table1__4[[#This Row],[MAAN8]],ASO!F:F,ASO!H:H,"")</f>
        <v>Quan Nhau Mainstream</v>
      </c>
      <c r="M1502" s="22" t="str">
        <f>_xlfn.XLOOKUP(Table1__4[[#This Row],[MAAN8]],program!A:A,program!E:E,"")</f>
        <v/>
      </c>
      <c r="N1502" s="22" t="str">
        <f>_xlfn.XLOOKUP(Table1__4[[#This Row],[MAAN8]],program!A:A,program!F:F,"")</f>
        <v/>
      </c>
      <c r="O1502" s="22">
        <f>SUMIFS(sellout!N:N,sellout!G:G,Table1__4[[#This Row],[MAAN8]])</f>
        <v>0</v>
      </c>
      <c r="P1502" s="2" t="str">
        <f>IFERROR(Table1__4[[#This Row],[Actual]]/Table1__4[[#This Row],[Target]],"")</f>
        <v/>
      </c>
      <c r="Q1502" s="22" t="str">
        <f>IFERROR(IF(Table1__4[[#This Row],[Target]]&gt;0,Table1__4[[#This Row],[Target]]-Table1__4[[#This Row],[Actual]],""),"")</f>
        <v/>
      </c>
    </row>
    <row r="1503" spans="1:17" x14ac:dyDescent="0.75">
      <c r="A1503" s="22" t="s">
        <v>10</v>
      </c>
      <c r="B1503" s="22" t="s">
        <v>11</v>
      </c>
      <c r="C1503" s="22" t="s">
        <v>22</v>
      </c>
      <c r="D1503" s="22" t="s">
        <v>23</v>
      </c>
      <c r="E1503" s="22" t="s">
        <v>24</v>
      </c>
      <c r="F1503" s="22" t="s">
        <v>25</v>
      </c>
      <c r="G1503" s="22" t="s">
        <v>26</v>
      </c>
      <c r="H1503">
        <v>66104796</v>
      </c>
      <c r="I1503" s="22" t="s">
        <v>2436</v>
      </c>
      <c r="J1503" s="22" t="s">
        <v>2437</v>
      </c>
      <c r="K1503" s="22" t="str">
        <f>_xlfn.TEXTBEFORE(Table1__4[[#This Row],[ParentName]],"-")</f>
        <v>BD12</v>
      </c>
      <c r="L1503" s="22" t="str">
        <f>_xlfn.XLOOKUP(Table1__4[[#This Row],[MAAN8]],ASO!F:F,ASO!H:H,"")</f>
        <v>Quan Nhau Mainstream</v>
      </c>
      <c r="M1503" s="22" t="str">
        <f>_xlfn.XLOOKUP(Table1__4[[#This Row],[MAAN8]],program!A:A,program!E:E,"")</f>
        <v/>
      </c>
      <c r="N1503" s="22" t="str">
        <f>_xlfn.XLOOKUP(Table1__4[[#This Row],[MAAN8]],program!A:A,program!F:F,"")</f>
        <v/>
      </c>
      <c r="O1503" s="22">
        <f>SUMIFS(sellout!N:N,sellout!G:G,Table1__4[[#This Row],[MAAN8]])</f>
        <v>10</v>
      </c>
      <c r="P1503" s="2" t="str">
        <f>IFERROR(Table1__4[[#This Row],[Actual]]/Table1__4[[#This Row],[Target]],"")</f>
        <v/>
      </c>
      <c r="Q1503" s="22" t="str">
        <f>IFERROR(IF(Table1__4[[#This Row],[Target]]&gt;0,Table1__4[[#This Row],[Target]]-Table1__4[[#This Row],[Actual]],""),"")</f>
        <v/>
      </c>
    </row>
    <row r="1504" spans="1:17" x14ac:dyDescent="0.75">
      <c r="A1504" s="22" t="s">
        <v>10</v>
      </c>
      <c r="B1504" s="22" t="s">
        <v>11</v>
      </c>
      <c r="C1504" s="22" t="s">
        <v>22</v>
      </c>
      <c r="D1504" s="22" t="s">
        <v>23</v>
      </c>
      <c r="E1504" s="22" t="s">
        <v>24</v>
      </c>
      <c r="F1504" s="22" t="s">
        <v>25</v>
      </c>
      <c r="G1504" s="22" t="s">
        <v>26</v>
      </c>
      <c r="H1504">
        <v>66152410</v>
      </c>
      <c r="I1504" s="22" t="s">
        <v>2438</v>
      </c>
      <c r="J1504" s="22" t="s">
        <v>2439</v>
      </c>
      <c r="K1504" s="22" t="str">
        <f>_xlfn.TEXTBEFORE(Table1__4[[#This Row],[ParentName]],"-")</f>
        <v>BD12</v>
      </c>
      <c r="L1504" s="22" t="str">
        <f>_xlfn.XLOOKUP(Table1__4[[#This Row],[MAAN8]],ASO!F:F,ASO!H:H,"")</f>
        <v>Quan Nhau Economy</v>
      </c>
      <c r="M1504" s="22" t="str">
        <f>_xlfn.XLOOKUP(Table1__4[[#This Row],[MAAN8]],program!A:A,program!E:E,"")</f>
        <v/>
      </c>
      <c r="N1504" s="22" t="str">
        <f>_xlfn.XLOOKUP(Table1__4[[#This Row],[MAAN8]],program!A:A,program!F:F,"")</f>
        <v/>
      </c>
      <c r="O1504" s="22">
        <f>SUMIFS(sellout!N:N,sellout!G:G,Table1__4[[#This Row],[MAAN8]])</f>
        <v>0</v>
      </c>
      <c r="P1504" s="2" t="str">
        <f>IFERROR(Table1__4[[#This Row],[Actual]]/Table1__4[[#This Row],[Target]],"")</f>
        <v/>
      </c>
      <c r="Q1504" s="22" t="str">
        <f>IFERROR(IF(Table1__4[[#This Row],[Target]]&gt;0,Table1__4[[#This Row],[Target]]-Table1__4[[#This Row],[Actual]],""),"")</f>
        <v/>
      </c>
    </row>
    <row r="1505" spans="1:17" x14ac:dyDescent="0.75">
      <c r="A1505" s="22" t="s">
        <v>10</v>
      </c>
      <c r="B1505" s="22" t="s">
        <v>11</v>
      </c>
      <c r="C1505" s="22" t="s">
        <v>12</v>
      </c>
      <c r="D1505" s="22" t="s">
        <v>54</v>
      </c>
      <c r="E1505" s="22" t="s">
        <v>128</v>
      </c>
      <c r="F1505" s="22" t="s">
        <v>30</v>
      </c>
      <c r="G1505" s="22" t="s">
        <v>129</v>
      </c>
      <c r="H1505">
        <v>66114862</v>
      </c>
      <c r="I1505" s="22" t="s">
        <v>7780</v>
      </c>
      <c r="J1505" s="22" t="s">
        <v>2441</v>
      </c>
      <c r="K1505" s="22" t="str">
        <f>_xlfn.TEXTBEFORE(Table1__4[[#This Row],[ParentName]],"-")</f>
        <v>BD</v>
      </c>
      <c r="L1505" s="22" t="str">
        <f>_xlfn.XLOOKUP(Table1__4[[#This Row],[MAAN8]],ASO!F:F,ASO!H:H,"")</f>
        <v>Quan Nhau Mainstream</v>
      </c>
      <c r="M1505" s="22" t="str">
        <f>_xlfn.XLOOKUP(Table1__4[[#This Row],[MAAN8]],program!A:A,program!E:E,"")</f>
        <v/>
      </c>
      <c r="N1505" s="22" t="str">
        <f>_xlfn.XLOOKUP(Table1__4[[#This Row],[MAAN8]],program!A:A,program!F:F,"")</f>
        <v/>
      </c>
      <c r="O1505" s="22">
        <f>SUMIFS(sellout!N:N,sellout!G:G,Table1__4[[#This Row],[MAAN8]])</f>
        <v>15</v>
      </c>
      <c r="P1505" s="2" t="str">
        <f>IFERROR(Table1__4[[#This Row],[Actual]]/Table1__4[[#This Row],[Target]],"")</f>
        <v/>
      </c>
      <c r="Q1505" s="22" t="str">
        <f>IFERROR(IF(Table1__4[[#This Row],[Target]]&gt;0,Table1__4[[#This Row],[Target]]-Table1__4[[#This Row],[Actual]],""),"")</f>
        <v/>
      </c>
    </row>
    <row r="1506" spans="1:17" x14ac:dyDescent="0.75">
      <c r="A1506" s="22" t="s">
        <v>10</v>
      </c>
      <c r="B1506" s="22" t="s">
        <v>11</v>
      </c>
      <c r="C1506" s="22" t="s">
        <v>22</v>
      </c>
      <c r="D1506" s="22" t="s">
        <v>23</v>
      </c>
      <c r="E1506" s="22" t="s">
        <v>24</v>
      </c>
      <c r="F1506" s="22" t="s">
        <v>25</v>
      </c>
      <c r="G1506" s="22" t="s">
        <v>26</v>
      </c>
      <c r="H1506">
        <v>66107939</v>
      </c>
      <c r="I1506" s="22" t="s">
        <v>2442</v>
      </c>
      <c r="J1506" s="22" t="s">
        <v>2443</v>
      </c>
      <c r="K1506" s="22" t="str">
        <f>_xlfn.TEXTBEFORE(Table1__4[[#This Row],[ParentName]],"-")</f>
        <v>BD12</v>
      </c>
      <c r="L1506" s="22" t="str">
        <f>_xlfn.XLOOKUP(Table1__4[[#This Row],[MAAN8]],ASO!F:F,ASO!H:H,"")</f>
        <v>Quan Nhau Economy</v>
      </c>
      <c r="M1506" s="22" t="str">
        <f>_xlfn.XLOOKUP(Table1__4[[#This Row],[MAAN8]],program!A:A,program!E:E,"")</f>
        <v/>
      </c>
      <c r="N1506" s="22" t="str">
        <f>_xlfn.XLOOKUP(Table1__4[[#This Row],[MAAN8]],program!A:A,program!F:F,"")</f>
        <v/>
      </c>
      <c r="O1506" s="22">
        <f>SUMIFS(sellout!N:N,sellout!G:G,Table1__4[[#This Row],[MAAN8]])</f>
        <v>0</v>
      </c>
      <c r="P1506" s="2" t="str">
        <f>IFERROR(Table1__4[[#This Row],[Actual]]/Table1__4[[#This Row],[Target]],"")</f>
        <v/>
      </c>
      <c r="Q1506" s="22" t="str">
        <f>IFERROR(IF(Table1__4[[#This Row],[Target]]&gt;0,Table1__4[[#This Row],[Target]]-Table1__4[[#This Row],[Actual]],""),"")</f>
        <v/>
      </c>
    </row>
    <row r="1507" spans="1:17" x14ac:dyDescent="0.75">
      <c r="A1507" s="22" t="s">
        <v>10</v>
      </c>
      <c r="B1507" s="22" t="s">
        <v>11</v>
      </c>
      <c r="C1507" s="22" t="s">
        <v>22</v>
      </c>
      <c r="D1507" s="22" t="s">
        <v>23</v>
      </c>
      <c r="E1507" s="22" t="s">
        <v>24</v>
      </c>
      <c r="F1507" s="22" t="s">
        <v>25</v>
      </c>
      <c r="G1507" s="22" t="s">
        <v>26</v>
      </c>
      <c r="H1507">
        <v>66115610</v>
      </c>
      <c r="I1507" s="22" t="s">
        <v>7491</v>
      </c>
      <c r="J1507" s="22" t="s">
        <v>7492</v>
      </c>
      <c r="K1507" s="22" t="str">
        <f>_xlfn.TEXTBEFORE(Table1__4[[#This Row],[ParentName]],"-")</f>
        <v>BD12</v>
      </c>
      <c r="L1507" s="22" t="str">
        <f>_xlfn.XLOOKUP(Table1__4[[#This Row],[MAAN8]],ASO!F:F,ASO!H:H,"")</f>
        <v/>
      </c>
      <c r="M1507" s="22" t="str">
        <f>_xlfn.XLOOKUP(Table1__4[[#This Row],[MAAN8]],program!A:A,program!E:E,"")</f>
        <v/>
      </c>
      <c r="N1507" s="22" t="str">
        <f>_xlfn.XLOOKUP(Table1__4[[#This Row],[MAAN8]],program!A:A,program!F:F,"")</f>
        <v/>
      </c>
      <c r="O1507" s="22">
        <f>SUMIFS(sellout!N:N,sellout!G:G,Table1__4[[#This Row],[MAAN8]])</f>
        <v>13</v>
      </c>
      <c r="P1507" s="2" t="str">
        <f>IFERROR(Table1__4[[#This Row],[Actual]]/Table1__4[[#This Row],[Target]],"")</f>
        <v/>
      </c>
      <c r="Q1507" s="22" t="str">
        <f>IFERROR(IF(Table1__4[[#This Row],[Target]]&gt;0,Table1__4[[#This Row],[Target]]-Table1__4[[#This Row],[Actual]],""),"")</f>
        <v/>
      </c>
    </row>
    <row r="1508" spans="1:17" x14ac:dyDescent="0.75">
      <c r="A1508" s="22" t="s">
        <v>10</v>
      </c>
      <c r="B1508" s="22" t="s">
        <v>11</v>
      </c>
      <c r="C1508" s="22" t="s">
        <v>12</v>
      </c>
      <c r="D1508" s="22" t="s">
        <v>38</v>
      </c>
      <c r="E1508" s="22" t="s">
        <v>247</v>
      </c>
      <c r="F1508" s="22" t="s">
        <v>150</v>
      </c>
      <c r="G1508" s="22" t="s">
        <v>7741</v>
      </c>
      <c r="H1508">
        <v>66109096</v>
      </c>
      <c r="I1508" s="22" t="s">
        <v>2444</v>
      </c>
      <c r="J1508" s="22" t="s">
        <v>2445</v>
      </c>
      <c r="K1508" s="22" t="str">
        <f>_xlfn.TEXTBEFORE(Table1__4[[#This Row],[ParentName]],"-")</f>
        <v>BD16</v>
      </c>
      <c r="L1508" s="22" t="str">
        <f>_xlfn.XLOOKUP(Table1__4[[#This Row],[MAAN8]],ASO!F:F,ASO!H:H,"")</f>
        <v>Grocery Store - Home Delivery</v>
      </c>
      <c r="M1508" s="22" t="str">
        <f>_xlfn.XLOOKUP(Table1__4[[#This Row],[MAAN8]],program!A:A,program!E:E,"")</f>
        <v/>
      </c>
      <c r="N1508" s="22" t="str">
        <f>_xlfn.XLOOKUP(Table1__4[[#This Row],[MAAN8]],program!A:A,program!F:F,"")</f>
        <v/>
      </c>
      <c r="O1508" s="22">
        <f>SUMIFS(sellout!N:N,sellout!G:G,Table1__4[[#This Row],[MAAN8]])</f>
        <v>55</v>
      </c>
      <c r="P1508" s="2" t="str">
        <f>IFERROR(Table1__4[[#This Row],[Actual]]/Table1__4[[#This Row],[Target]],"")</f>
        <v/>
      </c>
      <c r="Q1508" s="22" t="str">
        <f>IFERROR(IF(Table1__4[[#This Row],[Target]]&gt;0,Table1__4[[#This Row],[Target]]-Table1__4[[#This Row],[Actual]],""),"")</f>
        <v/>
      </c>
    </row>
    <row r="1509" spans="1:17" x14ac:dyDescent="0.75">
      <c r="A1509" s="22" t="s">
        <v>10</v>
      </c>
      <c r="B1509" s="22" t="s">
        <v>11</v>
      </c>
      <c r="C1509" s="22" t="s">
        <v>46</v>
      </c>
      <c r="D1509" s="22" t="s">
        <v>47</v>
      </c>
      <c r="E1509" s="22" t="s">
        <v>367</v>
      </c>
      <c r="F1509" s="22" t="s">
        <v>68</v>
      </c>
      <c r="G1509" s="22" t="s">
        <v>7388</v>
      </c>
      <c r="H1509">
        <v>65067983</v>
      </c>
      <c r="I1509" s="22" t="s">
        <v>6977</v>
      </c>
      <c r="J1509" s="22" t="s">
        <v>7300</v>
      </c>
      <c r="K1509" s="22" t="str">
        <f>_xlfn.TEXTBEFORE(Table1__4[[#This Row],[ParentName]],"-")</f>
        <v>HMcc</v>
      </c>
      <c r="L1509" s="22" t="str">
        <f>_xlfn.XLOOKUP(Table1__4[[#This Row],[MAAN8]],ASO!F:F,ASO!H:H,"")</f>
        <v/>
      </c>
      <c r="M1509" s="22" t="str">
        <f>_xlfn.XLOOKUP(Table1__4[[#This Row],[MAAN8]],program!A:A,program!E:E,"")</f>
        <v>Target Incentive</v>
      </c>
      <c r="N1509" s="22">
        <f>_xlfn.XLOOKUP(Table1__4[[#This Row],[MAAN8]],program!A:A,program!F:F,"")</f>
        <v>150</v>
      </c>
      <c r="O1509" s="22">
        <f>SUMIFS(sellout!N:N,sellout!G:G,Table1__4[[#This Row],[MAAN8]])</f>
        <v>85</v>
      </c>
      <c r="P1509" s="2">
        <f>IFERROR(Table1__4[[#This Row],[Actual]]/Table1__4[[#This Row],[Target]],"")</f>
        <v>0.56666666666666665</v>
      </c>
      <c r="Q1509" s="22">
        <f>IFERROR(IF(Table1__4[[#This Row],[Target]]&gt;0,Table1__4[[#This Row],[Target]]-Table1__4[[#This Row],[Actual]],""),"")</f>
        <v>65</v>
      </c>
    </row>
    <row r="1510" spans="1:17" x14ac:dyDescent="0.75">
      <c r="A1510" s="22" t="s">
        <v>10</v>
      </c>
      <c r="B1510" s="22" t="s">
        <v>11</v>
      </c>
      <c r="C1510" s="22" t="s">
        <v>12</v>
      </c>
      <c r="D1510" s="22" t="s">
        <v>122</v>
      </c>
      <c r="E1510" s="22" t="s">
        <v>206</v>
      </c>
      <c r="F1510" s="22" t="s">
        <v>124</v>
      </c>
      <c r="G1510" s="22" t="s">
        <v>207</v>
      </c>
      <c r="H1510">
        <v>66109095</v>
      </c>
      <c r="I1510" s="22" t="s">
        <v>2446</v>
      </c>
      <c r="J1510" s="22" t="s">
        <v>2447</v>
      </c>
      <c r="K1510" s="22" t="str">
        <f>_xlfn.TEXTBEFORE(Table1__4[[#This Row],[ParentName]],"-")</f>
        <v>BD10</v>
      </c>
      <c r="L1510" s="22" t="str">
        <f>_xlfn.XLOOKUP(Table1__4[[#This Row],[MAAN8]],ASO!F:F,ASO!H:H,"")</f>
        <v>Grocery Store</v>
      </c>
      <c r="M1510" s="22" t="str">
        <f>_xlfn.XLOOKUP(Table1__4[[#This Row],[MAAN8]],program!A:A,program!E:E,"")</f>
        <v/>
      </c>
      <c r="N1510" s="22" t="str">
        <f>_xlfn.XLOOKUP(Table1__4[[#This Row],[MAAN8]],program!A:A,program!F:F,"")</f>
        <v/>
      </c>
      <c r="O1510" s="22">
        <f>SUMIFS(sellout!N:N,sellout!G:G,Table1__4[[#This Row],[MAAN8]])</f>
        <v>0</v>
      </c>
      <c r="P1510" s="2" t="str">
        <f>IFERROR(Table1__4[[#This Row],[Actual]]/Table1__4[[#This Row],[Target]],"")</f>
        <v/>
      </c>
      <c r="Q1510" s="22" t="str">
        <f>IFERROR(IF(Table1__4[[#This Row],[Target]]&gt;0,Table1__4[[#This Row],[Target]]-Table1__4[[#This Row],[Actual]],""),"")</f>
        <v/>
      </c>
    </row>
    <row r="1511" spans="1:17" x14ac:dyDescent="0.75">
      <c r="A1511" s="22" t="s">
        <v>10</v>
      </c>
      <c r="B1511" s="22" t="s">
        <v>11</v>
      </c>
      <c r="C1511" s="22" t="s">
        <v>22</v>
      </c>
      <c r="D1511" s="22" t="s">
        <v>23</v>
      </c>
      <c r="E1511" s="22" t="s">
        <v>62</v>
      </c>
      <c r="F1511" s="22" t="s">
        <v>63</v>
      </c>
      <c r="G1511" s="22" t="s">
        <v>64</v>
      </c>
      <c r="H1511">
        <v>66108086</v>
      </c>
      <c r="I1511" s="22" t="s">
        <v>2448</v>
      </c>
      <c r="J1511" s="22" t="s">
        <v>2449</v>
      </c>
      <c r="K1511" s="22" t="str">
        <f>_xlfn.TEXTBEFORE(Table1__4[[#This Row],[ParentName]],"-")</f>
        <v>BD12</v>
      </c>
      <c r="L1511" s="22" t="str">
        <f>_xlfn.XLOOKUP(Table1__4[[#This Row],[MAAN8]],ASO!F:F,ASO!H:H,"")</f>
        <v>Grocery Store</v>
      </c>
      <c r="M1511" s="22" t="str">
        <f>_xlfn.XLOOKUP(Table1__4[[#This Row],[MAAN8]],program!A:A,program!E:E,"")</f>
        <v/>
      </c>
      <c r="N1511" s="22" t="str">
        <f>_xlfn.XLOOKUP(Table1__4[[#This Row],[MAAN8]],program!A:A,program!F:F,"")</f>
        <v/>
      </c>
      <c r="O1511" s="22">
        <f>SUMIFS(sellout!N:N,sellout!G:G,Table1__4[[#This Row],[MAAN8]])</f>
        <v>0</v>
      </c>
      <c r="P1511" s="2" t="str">
        <f>IFERROR(Table1__4[[#This Row],[Actual]]/Table1__4[[#This Row],[Target]],"")</f>
        <v/>
      </c>
      <c r="Q1511" s="22" t="str">
        <f>IFERROR(IF(Table1__4[[#This Row],[Target]]&gt;0,Table1__4[[#This Row],[Target]]-Table1__4[[#This Row],[Actual]],""),"")</f>
        <v/>
      </c>
    </row>
    <row r="1512" spans="1:17" x14ac:dyDescent="0.75">
      <c r="A1512" s="22" t="s">
        <v>10</v>
      </c>
      <c r="B1512" s="22" t="s">
        <v>11</v>
      </c>
      <c r="C1512" s="22" t="s">
        <v>22</v>
      </c>
      <c r="D1512" s="22" t="s">
        <v>88</v>
      </c>
      <c r="E1512" s="22" t="s">
        <v>447</v>
      </c>
      <c r="F1512" s="22" t="s">
        <v>218</v>
      </c>
      <c r="G1512" s="22" t="s">
        <v>448</v>
      </c>
      <c r="H1512">
        <v>66109819</v>
      </c>
      <c r="I1512" s="22" t="s">
        <v>2450</v>
      </c>
      <c r="J1512" s="22" t="s">
        <v>7831</v>
      </c>
      <c r="K1512" s="22" t="str">
        <f>_xlfn.TEXTBEFORE(Table1__4[[#This Row],[ParentName]],"-")</f>
        <v>BD11</v>
      </c>
      <c r="L1512" s="22" t="str">
        <f>_xlfn.XLOOKUP(Table1__4[[#This Row],[MAAN8]],ASO!F:F,ASO!H:H,"")</f>
        <v/>
      </c>
      <c r="M1512" s="22" t="str">
        <f>_xlfn.XLOOKUP(Table1__4[[#This Row],[MAAN8]],program!A:A,program!E:E,"")</f>
        <v/>
      </c>
      <c r="N1512" s="22" t="str">
        <f>_xlfn.XLOOKUP(Table1__4[[#This Row],[MAAN8]],program!A:A,program!F:F,"")</f>
        <v/>
      </c>
      <c r="O1512" s="22">
        <f>SUMIFS(sellout!N:N,sellout!G:G,Table1__4[[#This Row],[MAAN8]])</f>
        <v>8</v>
      </c>
      <c r="P1512" s="2" t="str">
        <f>IFERROR(Table1__4[[#This Row],[Actual]]/Table1__4[[#This Row],[Target]],"")</f>
        <v/>
      </c>
      <c r="Q1512" s="22" t="str">
        <f>IFERROR(IF(Table1__4[[#This Row],[Target]]&gt;0,Table1__4[[#This Row],[Target]]-Table1__4[[#This Row],[Actual]],""),"")</f>
        <v/>
      </c>
    </row>
    <row r="1513" spans="1:17" x14ac:dyDescent="0.75">
      <c r="A1513" s="22" t="s">
        <v>10</v>
      </c>
      <c r="B1513" s="22" t="s">
        <v>11</v>
      </c>
      <c r="C1513" s="22" t="s">
        <v>12</v>
      </c>
      <c r="D1513" s="22" t="s">
        <v>122</v>
      </c>
      <c r="E1513" s="22" t="s">
        <v>357</v>
      </c>
      <c r="F1513" s="22" t="s">
        <v>150</v>
      </c>
      <c r="G1513" s="22" t="s">
        <v>358</v>
      </c>
      <c r="H1513">
        <v>66102664</v>
      </c>
      <c r="I1513" s="22" t="s">
        <v>2450</v>
      </c>
      <c r="J1513" s="22" t="s">
        <v>2451</v>
      </c>
      <c r="K1513" s="22" t="str">
        <f>_xlfn.TEXTBEFORE(Table1__4[[#This Row],[ParentName]],"-")</f>
        <v>BD10</v>
      </c>
      <c r="L1513" s="22" t="str">
        <f>_xlfn.XLOOKUP(Table1__4[[#This Row],[MAAN8]],ASO!F:F,ASO!H:H,"")</f>
        <v>Beverage Retail Store</v>
      </c>
      <c r="M1513" s="22" t="str">
        <f>_xlfn.XLOOKUP(Table1__4[[#This Row],[MAAN8]],program!A:A,program!E:E,"")</f>
        <v/>
      </c>
      <c r="N1513" s="22" t="str">
        <f>_xlfn.XLOOKUP(Table1__4[[#This Row],[MAAN8]],program!A:A,program!F:F,"")</f>
        <v/>
      </c>
      <c r="O1513" s="22">
        <f>SUMIFS(sellout!N:N,sellout!G:G,Table1__4[[#This Row],[MAAN8]])</f>
        <v>0</v>
      </c>
      <c r="P1513" s="2" t="str">
        <f>IFERROR(Table1__4[[#This Row],[Actual]]/Table1__4[[#This Row],[Target]],"")</f>
        <v/>
      </c>
      <c r="Q1513" s="22" t="str">
        <f>IFERROR(IF(Table1__4[[#This Row],[Target]]&gt;0,Table1__4[[#This Row],[Target]]-Table1__4[[#This Row],[Actual]],""),"")</f>
        <v/>
      </c>
    </row>
    <row r="1514" spans="1:17" x14ac:dyDescent="0.75">
      <c r="A1514" s="22" t="s">
        <v>10</v>
      </c>
      <c r="B1514" s="22" t="s">
        <v>11</v>
      </c>
      <c r="C1514" s="22" t="s">
        <v>22</v>
      </c>
      <c r="D1514" s="22" t="s">
        <v>88</v>
      </c>
      <c r="E1514" s="22" t="s">
        <v>346</v>
      </c>
      <c r="F1514" s="22" t="s">
        <v>218</v>
      </c>
      <c r="G1514" s="22" t="s">
        <v>347</v>
      </c>
      <c r="H1514">
        <v>66151498</v>
      </c>
      <c r="I1514" s="22" t="s">
        <v>2452</v>
      </c>
      <c r="J1514" s="22" t="s">
        <v>2453</v>
      </c>
      <c r="K1514" s="22" t="str">
        <f>_xlfn.TEXTBEFORE(Table1__4[[#This Row],[ParentName]],"-")</f>
        <v>BD11</v>
      </c>
      <c r="L1514" s="22" t="str">
        <f>_xlfn.XLOOKUP(Table1__4[[#This Row],[MAAN8]],ASO!F:F,ASO!H:H,"")</f>
        <v>Grocery Store</v>
      </c>
      <c r="M1514" s="22" t="str">
        <f>_xlfn.XLOOKUP(Table1__4[[#This Row],[MAAN8]],program!A:A,program!E:E,"")</f>
        <v/>
      </c>
      <c r="N1514" s="22" t="str">
        <f>_xlfn.XLOOKUP(Table1__4[[#This Row],[MAAN8]],program!A:A,program!F:F,"")</f>
        <v/>
      </c>
      <c r="O1514" s="22">
        <f>SUMIFS(sellout!N:N,sellout!G:G,Table1__4[[#This Row],[MAAN8]])</f>
        <v>10</v>
      </c>
      <c r="P1514" s="2" t="str">
        <f>IFERROR(Table1__4[[#This Row],[Actual]]/Table1__4[[#This Row],[Target]],"")</f>
        <v/>
      </c>
      <c r="Q1514" s="22" t="str">
        <f>IFERROR(IF(Table1__4[[#This Row],[Target]]&gt;0,Table1__4[[#This Row],[Target]]-Table1__4[[#This Row],[Actual]],""),"")</f>
        <v/>
      </c>
    </row>
    <row r="1515" spans="1:17" x14ac:dyDescent="0.75">
      <c r="A1515" s="22" t="s">
        <v>10</v>
      </c>
      <c r="B1515" s="22" t="s">
        <v>11</v>
      </c>
      <c r="C1515" s="22" t="s">
        <v>12</v>
      </c>
      <c r="D1515" s="22" t="s">
        <v>122</v>
      </c>
      <c r="E1515" s="22" t="s">
        <v>778</v>
      </c>
      <c r="F1515" s="22" t="s">
        <v>124</v>
      </c>
      <c r="G1515" s="22" t="s">
        <v>779</v>
      </c>
      <c r="H1515">
        <v>66104824</v>
      </c>
      <c r="I1515" s="22" t="s">
        <v>2454</v>
      </c>
      <c r="J1515" s="22" t="s">
        <v>2013</v>
      </c>
      <c r="K1515" s="22" t="str">
        <f>_xlfn.TEXTBEFORE(Table1__4[[#This Row],[ParentName]],"-")</f>
        <v>BD10</v>
      </c>
      <c r="L1515" s="22" t="str">
        <f>_xlfn.XLOOKUP(Table1__4[[#This Row],[MAAN8]],ASO!F:F,ASO!H:H,"")</f>
        <v>Grocery Store</v>
      </c>
      <c r="M1515" s="22" t="str">
        <f>_xlfn.XLOOKUP(Table1__4[[#This Row],[MAAN8]],program!A:A,program!E:E,"")</f>
        <v/>
      </c>
      <c r="N1515" s="22" t="str">
        <f>_xlfn.XLOOKUP(Table1__4[[#This Row],[MAAN8]],program!A:A,program!F:F,"")</f>
        <v/>
      </c>
      <c r="O1515" s="22">
        <f>SUMIFS(sellout!N:N,sellout!G:G,Table1__4[[#This Row],[MAAN8]])</f>
        <v>150</v>
      </c>
      <c r="P1515" s="2" t="str">
        <f>IFERROR(Table1__4[[#This Row],[Actual]]/Table1__4[[#This Row],[Target]],"")</f>
        <v/>
      </c>
      <c r="Q1515" s="22" t="str">
        <f>IFERROR(IF(Table1__4[[#This Row],[Target]]&gt;0,Table1__4[[#This Row],[Target]]-Table1__4[[#This Row],[Actual]],""),"")</f>
        <v/>
      </c>
    </row>
    <row r="1516" spans="1:17" x14ac:dyDescent="0.75">
      <c r="A1516" s="22" t="s">
        <v>10</v>
      </c>
      <c r="B1516" s="22" t="s">
        <v>11</v>
      </c>
      <c r="C1516" s="22" t="s">
        <v>22</v>
      </c>
      <c r="D1516" s="22" t="s">
        <v>23</v>
      </c>
      <c r="E1516" s="22" t="s">
        <v>222</v>
      </c>
      <c r="F1516" s="22" t="s">
        <v>25</v>
      </c>
      <c r="G1516" s="22" t="s">
        <v>223</v>
      </c>
      <c r="H1516">
        <v>66105874</v>
      </c>
      <c r="I1516" s="22" t="s">
        <v>2455</v>
      </c>
      <c r="J1516" s="22" t="s">
        <v>1988</v>
      </c>
      <c r="K1516" s="22" t="str">
        <f>_xlfn.TEXTBEFORE(Table1__4[[#This Row],[ParentName]],"-")</f>
        <v>BD12</v>
      </c>
      <c r="L1516" s="22" t="str">
        <f>_xlfn.XLOOKUP(Table1__4[[#This Row],[MAAN8]],ASO!F:F,ASO!H:H,"")</f>
        <v>Grocery Store</v>
      </c>
      <c r="M1516" s="22" t="str">
        <f>_xlfn.XLOOKUP(Table1__4[[#This Row],[MAAN8]],program!A:A,program!E:E,"")</f>
        <v/>
      </c>
      <c r="N1516" s="22" t="str">
        <f>_xlfn.XLOOKUP(Table1__4[[#This Row],[MAAN8]],program!A:A,program!F:F,"")</f>
        <v/>
      </c>
      <c r="O1516" s="22">
        <f>SUMIFS(sellout!N:N,sellout!G:G,Table1__4[[#This Row],[MAAN8]])</f>
        <v>80</v>
      </c>
      <c r="P1516" s="2" t="str">
        <f>IFERROR(Table1__4[[#This Row],[Actual]]/Table1__4[[#This Row],[Target]],"")</f>
        <v/>
      </c>
      <c r="Q1516" s="22" t="str">
        <f>IFERROR(IF(Table1__4[[#This Row],[Target]]&gt;0,Table1__4[[#This Row],[Target]]-Table1__4[[#This Row],[Actual]],""),"")</f>
        <v/>
      </c>
    </row>
    <row r="1517" spans="1:17" x14ac:dyDescent="0.75">
      <c r="A1517" s="22" t="s">
        <v>10</v>
      </c>
      <c r="B1517" s="22" t="s">
        <v>11</v>
      </c>
      <c r="C1517" s="22" t="s">
        <v>22</v>
      </c>
      <c r="D1517" s="22" t="s">
        <v>88</v>
      </c>
      <c r="E1517" s="22" t="s">
        <v>447</v>
      </c>
      <c r="F1517" s="22" t="s">
        <v>218</v>
      </c>
      <c r="G1517" s="22" t="s">
        <v>448</v>
      </c>
      <c r="H1517">
        <v>66108267</v>
      </c>
      <c r="I1517" s="22" t="s">
        <v>7107</v>
      </c>
      <c r="J1517" s="22" t="s">
        <v>7493</v>
      </c>
      <c r="K1517" s="22" t="str">
        <f>_xlfn.TEXTBEFORE(Table1__4[[#This Row],[ParentName]],"-")</f>
        <v>BD11</v>
      </c>
      <c r="L1517" s="22" t="str">
        <f>_xlfn.XLOOKUP(Table1__4[[#This Row],[MAAN8]],ASO!F:F,ASO!H:H,"")</f>
        <v/>
      </c>
      <c r="M1517" s="22" t="str">
        <f>_xlfn.XLOOKUP(Table1__4[[#This Row],[MAAN8]],program!A:A,program!E:E,"")</f>
        <v/>
      </c>
      <c r="N1517" s="22" t="str">
        <f>_xlfn.XLOOKUP(Table1__4[[#This Row],[MAAN8]],program!A:A,program!F:F,"")</f>
        <v/>
      </c>
      <c r="O1517" s="22">
        <f>SUMIFS(sellout!N:N,sellout!G:G,Table1__4[[#This Row],[MAAN8]])</f>
        <v>6</v>
      </c>
      <c r="P1517" s="2" t="str">
        <f>IFERROR(Table1__4[[#This Row],[Actual]]/Table1__4[[#This Row],[Target]],"")</f>
        <v/>
      </c>
      <c r="Q1517" s="22" t="str">
        <f>IFERROR(IF(Table1__4[[#This Row],[Target]]&gt;0,Table1__4[[#This Row],[Target]]-Table1__4[[#This Row],[Actual]],""),"")</f>
        <v/>
      </c>
    </row>
    <row r="1518" spans="1:17" x14ac:dyDescent="0.75">
      <c r="A1518" s="22" t="s">
        <v>10</v>
      </c>
      <c r="B1518" s="22" t="s">
        <v>11</v>
      </c>
      <c r="C1518" s="22" t="s">
        <v>22</v>
      </c>
      <c r="D1518" s="22" t="s">
        <v>23</v>
      </c>
      <c r="E1518" s="22" t="s">
        <v>84</v>
      </c>
      <c r="F1518" s="22" t="s">
        <v>63</v>
      </c>
      <c r="G1518" s="22" t="s">
        <v>85</v>
      </c>
      <c r="H1518">
        <v>66109547</v>
      </c>
      <c r="I1518" s="22" t="s">
        <v>2456</v>
      </c>
      <c r="J1518" s="22" t="s">
        <v>2457</v>
      </c>
      <c r="K1518" s="22" t="str">
        <f>_xlfn.TEXTBEFORE(Table1__4[[#This Row],[ParentName]],"-")</f>
        <v>BD12</v>
      </c>
      <c r="L1518" s="22" t="str">
        <f>_xlfn.XLOOKUP(Table1__4[[#This Row],[MAAN8]],ASO!F:F,ASO!H:H,"")</f>
        <v>Grocery Store</v>
      </c>
      <c r="M1518" s="22" t="str">
        <f>_xlfn.XLOOKUP(Table1__4[[#This Row],[MAAN8]],program!A:A,program!E:E,"")</f>
        <v/>
      </c>
      <c r="N1518" s="22" t="str">
        <f>_xlfn.XLOOKUP(Table1__4[[#This Row],[MAAN8]],program!A:A,program!F:F,"")</f>
        <v/>
      </c>
      <c r="O1518" s="22">
        <f>SUMIFS(sellout!N:N,sellout!G:G,Table1__4[[#This Row],[MAAN8]])</f>
        <v>0</v>
      </c>
      <c r="P1518" s="2" t="str">
        <f>IFERROR(Table1__4[[#This Row],[Actual]]/Table1__4[[#This Row],[Target]],"")</f>
        <v/>
      </c>
      <c r="Q1518" s="22" t="str">
        <f>IFERROR(IF(Table1__4[[#This Row],[Target]]&gt;0,Table1__4[[#This Row],[Target]]-Table1__4[[#This Row],[Actual]],""),"")</f>
        <v/>
      </c>
    </row>
    <row r="1519" spans="1:17" x14ac:dyDescent="0.75">
      <c r="A1519" s="22" t="s">
        <v>10</v>
      </c>
      <c r="B1519" s="22" t="s">
        <v>11</v>
      </c>
      <c r="C1519" s="22" t="s">
        <v>22</v>
      </c>
      <c r="D1519" s="22" t="s">
        <v>88</v>
      </c>
      <c r="E1519" s="22" t="s">
        <v>447</v>
      </c>
      <c r="F1519" s="22" t="s">
        <v>218</v>
      </c>
      <c r="G1519" s="22" t="s">
        <v>448</v>
      </c>
      <c r="H1519">
        <v>66106670</v>
      </c>
      <c r="I1519" s="22" t="s">
        <v>7239</v>
      </c>
      <c r="J1519" s="22" t="s">
        <v>486</v>
      </c>
      <c r="K1519" s="22" t="str">
        <f>_xlfn.TEXTBEFORE(Table1__4[[#This Row],[ParentName]],"-")</f>
        <v>BD11</v>
      </c>
      <c r="L1519" s="22" t="str">
        <f>_xlfn.XLOOKUP(Table1__4[[#This Row],[MAAN8]],ASO!F:F,ASO!H:H,"")</f>
        <v/>
      </c>
      <c r="M1519" s="22" t="str">
        <f>_xlfn.XLOOKUP(Table1__4[[#This Row],[MAAN8]],program!A:A,program!E:E,"")</f>
        <v/>
      </c>
      <c r="N1519" s="22" t="str">
        <f>_xlfn.XLOOKUP(Table1__4[[#This Row],[MAAN8]],program!A:A,program!F:F,"")</f>
        <v/>
      </c>
      <c r="O1519" s="22">
        <f>SUMIFS(sellout!N:N,sellout!G:G,Table1__4[[#This Row],[MAAN8]])</f>
        <v>8</v>
      </c>
      <c r="P1519" s="2" t="str">
        <f>IFERROR(Table1__4[[#This Row],[Actual]]/Table1__4[[#This Row],[Target]],"")</f>
        <v/>
      </c>
      <c r="Q1519" s="22" t="str">
        <f>IFERROR(IF(Table1__4[[#This Row],[Target]]&gt;0,Table1__4[[#This Row],[Target]]-Table1__4[[#This Row],[Actual]],""),"")</f>
        <v/>
      </c>
    </row>
    <row r="1520" spans="1:17" x14ac:dyDescent="0.75">
      <c r="A1520" s="22" t="s">
        <v>10</v>
      </c>
      <c r="B1520" s="22" t="s">
        <v>11</v>
      </c>
      <c r="C1520" s="22" t="s">
        <v>22</v>
      </c>
      <c r="D1520" s="22" t="s">
        <v>23</v>
      </c>
      <c r="E1520" s="22" t="s">
        <v>84</v>
      </c>
      <c r="F1520" s="22" t="s">
        <v>63</v>
      </c>
      <c r="G1520" s="22" t="s">
        <v>85</v>
      </c>
      <c r="H1520">
        <v>66150625</v>
      </c>
      <c r="I1520" s="22" t="s">
        <v>2458</v>
      </c>
      <c r="J1520" s="22" t="s">
        <v>2459</v>
      </c>
      <c r="K1520" s="22" t="str">
        <f>_xlfn.TEXTBEFORE(Table1__4[[#This Row],[ParentName]],"-")</f>
        <v>BD12</v>
      </c>
      <c r="L1520" s="22" t="str">
        <f>_xlfn.XLOOKUP(Table1__4[[#This Row],[MAAN8]],ASO!F:F,ASO!H:H,"")</f>
        <v>Grocery Store</v>
      </c>
      <c r="M1520" s="22" t="str">
        <f>_xlfn.XLOOKUP(Table1__4[[#This Row],[MAAN8]],program!A:A,program!E:E,"")</f>
        <v/>
      </c>
      <c r="N1520" s="22" t="str">
        <f>_xlfn.XLOOKUP(Table1__4[[#This Row],[MAAN8]],program!A:A,program!F:F,"")</f>
        <v/>
      </c>
      <c r="O1520" s="22">
        <f>SUMIFS(sellout!N:N,sellout!G:G,Table1__4[[#This Row],[MAAN8]])</f>
        <v>10</v>
      </c>
      <c r="P1520" s="2" t="str">
        <f>IFERROR(Table1__4[[#This Row],[Actual]]/Table1__4[[#This Row],[Target]],"")</f>
        <v/>
      </c>
      <c r="Q1520" s="22" t="str">
        <f>IFERROR(IF(Table1__4[[#This Row],[Target]]&gt;0,Table1__4[[#This Row],[Target]]-Table1__4[[#This Row],[Actual]],""),"")</f>
        <v/>
      </c>
    </row>
    <row r="1521" spans="1:17" x14ac:dyDescent="0.75">
      <c r="A1521" s="22" t="s">
        <v>10</v>
      </c>
      <c r="B1521" s="22" t="s">
        <v>11</v>
      </c>
      <c r="C1521" s="22" t="s">
        <v>12</v>
      </c>
      <c r="D1521" s="22" t="s">
        <v>122</v>
      </c>
      <c r="E1521" s="22" t="s">
        <v>200</v>
      </c>
      <c r="F1521" s="22" t="s">
        <v>201</v>
      </c>
      <c r="G1521" s="22" t="s">
        <v>18</v>
      </c>
      <c r="H1521">
        <v>66154250</v>
      </c>
      <c r="I1521" s="22" t="s">
        <v>2460</v>
      </c>
      <c r="J1521" s="22" t="s">
        <v>2461</v>
      </c>
      <c r="K1521" s="22" t="str">
        <f>_xlfn.TEXTBEFORE(Table1__4[[#This Row],[ParentName]],"-")</f>
        <v>BD10</v>
      </c>
      <c r="L1521" s="22" t="str">
        <f>_xlfn.XLOOKUP(Table1__4[[#This Row],[MAAN8]],ASO!F:F,ASO!H:H,"")</f>
        <v>Sub Distributor</v>
      </c>
      <c r="M1521" s="22" t="str">
        <f>_xlfn.XLOOKUP(Table1__4[[#This Row],[MAAN8]],program!A:A,program!E:E,"")</f>
        <v/>
      </c>
      <c r="N1521" s="22" t="str">
        <f>_xlfn.XLOOKUP(Table1__4[[#This Row],[MAAN8]],program!A:A,program!F:F,"")</f>
        <v/>
      </c>
      <c r="O1521" s="22">
        <f>SUMIFS(sellout!N:N,sellout!G:G,Table1__4[[#This Row],[MAAN8]])</f>
        <v>250</v>
      </c>
      <c r="P1521" s="2" t="str">
        <f>IFERROR(Table1__4[[#This Row],[Actual]]/Table1__4[[#This Row],[Target]],"")</f>
        <v/>
      </c>
      <c r="Q1521" s="22" t="str">
        <f>IFERROR(IF(Table1__4[[#This Row],[Target]]&gt;0,Table1__4[[#This Row],[Target]]-Table1__4[[#This Row],[Actual]],""),"")</f>
        <v/>
      </c>
    </row>
    <row r="1522" spans="1:17" x14ac:dyDescent="0.75">
      <c r="A1522" s="22" t="s">
        <v>10</v>
      </c>
      <c r="B1522" s="22" t="s">
        <v>11</v>
      </c>
      <c r="C1522" s="22" t="s">
        <v>12</v>
      </c>
      <c r="D1522" s="22" t="s">
        <v>54</v>
      </c>
      <c r="E1522" s="22" t="s">
        <v>447</v>
      </c>
      <c r="F1522" s="22" t="s">
        <v>218</v>
      </c>
      <c r="G1522" s="22" t="s">
        <v>448</v>
      </c>
      <c r="H1522">
        <v>66100279</v>
      </c>
      <c r="I1522" s="22" t="s">
        <v>2462</v>
      </c>
      <c r="J1522" s="22" t="s">
        <v>2463</v>
      </c>
      <c r="K1522" s="22" t="str">
        <f>_xlfn.TEXTBEFORE(Table1__4[[#This Row],[ParentName]],"-")</f>
        <v>BD</v>
      </c>
      <c r="L1522" s="22" t="str">
        <f>_xlfn.XLOOKUP(Table1__4[[#This Row],[MAAN8]],ASO!F:F,ASO!H:H,"")</f>
        <v>Beverage Retail Store</v>
      </c>
      <c r="M1522" s="22" t="str">
        <f>_xlfn.XLOOKUP(Table1__4[[#This Row],[MAAN8]],program!A:A,program!E:E,"")</f>
        <v/>
      </c>
      <c r="N1522" s="22" t="str">
        <f>_xlfn.XLOOKUP(Table1__4[[#This Row],[MAAN8]],program!A:A,program!F:F,"")</f>
        <v/>
      </c>
      <c r="O1522" s="22">
        <f>SUMIFS(sellout!N:N,sellout!G:G,Table1__4[[#This Row],[MAAN8]])</f>
        <v>880</v>
      </c>
      <c r="P1522" s="2" t="str">
        <f>IFERROR(Table1__4[[#This Row],[Actual]]/Table1__4[[#This Row],[Target]],"")</f>
        <v/>
      </c>
      <c r="Q1522" s="22" t="str">
        <f>IFERROR(IF(Table1__4[[#This Row],[Target]]&gt;0,Table1__4[[#This Row],[Target]]-Table1__4[[#This Row],[Actual]],""),"")</f>
        <v/>
      </c>
    </row>
    <row r="1523" spans="1:17" x14ac:dyDescent="0.75">
      <c r="A1523" s="22" t="s">
        <v>10</v>
      </c>
      <c r="B1523" s="22" t="s">
        <v>11</v>
      </c>
      <c r="C1523" s="22" t="s">
        <v>22</v>
      </c>
      <c r="D1523" s="22" t="s">
        <v>23</v>
      </c>
      <c r="E1523" s="22" t="s">
        <v>62</v>
      </c>
      <c r="F1523" s="22" t="s">
        <v>63</v>
      </c>
      <c r="G1523" s="22" t="s">
        <v>64</v>
      </c>
      <c r="H1523">
        <v>66152748</v>
      </c>
      <c r="I1523" s="22" t="s">
        <v>2464</v>
      </c>
      <c r="J1523" s="22" t="s">
        <v>2465</v>
      </c>
      <c r="K1523" s="22" t="str">
        <f>_xlfn.TEXTBEFORE(Table1__4[[#This Row],[ParentName]],"-")</f>
        <v>BD12</v>
      </c>
      <c r="L1523" s="22" t="str">
        <f>_xlfn.XLOOKUP(Table1__4[[#This Row],[MAAN8]],ASO!F:F,ASO!H:H,"")</f>
        <v>Grocery Store</v>
      </c>
      <c r="M1523" s="22" t="str">
        <f>_xlfn.XLOOKUP(Table1__4[[#This Row],[MAAN8]],program!A:A,program!E:E,"")</f>
        <v/>
      </c>
      <c r="N1523" s="22" t="str">
        <f>_xlfn.XLOOKUP(Table1__4[[#This Row],[MAAN8]],program!A:A,program!F:F,"")</f>
        <v/>
      </c>
      <c r="O1523" s="22">
        <f>SUMIFS(sellout!N:N,sellout!G:G,Table1__4[[#This Row],[MAAN8]])</f>
        <v>0</v>
      </c>
      <c r="P1523" s="2" t="str">
        <f>IFERROR(Table1__4[[#This Row],[Actual]]/Table1__4[[#This Row],[Target]],"")</f>
        <v/>
      </c>
      <c r="Q1523" s="22" t="str">
        <f>IFERROR(IF(Table1__4[[#This Row],[Target]]&gt;0,Table1__4[[#This Row],[Target]]-Table1__4[[#This Row],[Actual]],""),"")</f>
        <v/>
      </c>
    </row>
    <row r="1524" spans="1:17" x14ac:dyDescent="0.75">
      <c r="A1524" s="22" t="s">
        <v>10</v>
      </c>
      <c r="B1524" s="22" t="s">
        <v>11</v>
      </c>
      <c r="C1524" s="22" t="s">
        <v>12</v>
      </c>
      <c r="D1524" s="22" t="s">
        <v>54</v>
      </c>
      <c r="E1524" s="22" t="s">
        <v>176</v>
      </c>
      <c r="F1524" s="22" t="s">
        <v>30</v>
      </c>
      <c r="G1524" s="22" t="s">
        <v>177</v>
      </c>
      <c r="H1524">
        <v>66110005</v>
      </c>
      <c r="I1524" s="22" t="s">
        <v>2464</v>
      </c>
      <c r="J1524" s="22" t="s">
        <v>2466</v>
      </c>
      <c r="K1524" s="22" t="str">
        <f>_xlfn.TEXTBEFORE(Table1__4[[#This Row],[ParentName]],"-")</f>
        <v>BD</v>
      </c>
      <c r="L1524" s="22" t="str">
        <f>_xlfn.XLOOKUP(Table1__4[[#This Row],[MAAN8]],ASO!F:F,ASO!H:H,"")</f>
        <v>Grocery Store</v>
      </c>
      <c r="M1524" s="22" t="str">
        <f>_xlfn.XLOOKUP(Table1__4[[#This Row],[MAAN8]],program!A:A,program!E:E,"")</f>
        <v/>
      </c>
      <c r="N1524" s="22" t="str">
        <f>_xlfn.XLOOKUP(Table1__4[[#This Row],[MAAN8]],program!A:A,program!F:F,"")</f>
        <v/>
      </c>
      <c r="O1524" s="22">
        <f>SUMIFS(sellout!N:N,sellout!G:G,Table1__4[[#This Row],[MAAN8]])</f>
        <v>0</v>
      </c>
      <c r="P1524" s="2" t="str">
        <f>IFERROR(Table1__4[[#This Row],[Actual]]/Table1__4[[#This Row],[Target]],"")</f>
        <v/>
      </c>
      <c r="Q1524" s="22" t="str">
        <f>IFERROR(IF(Table1__4[[#This Row],[Target]]&gt;0,Table1__4[[#This Row],[Target]]-Table1__4[[#This Row],[Actual]],""),"")</f>
        <v/>
      </c>
    </row>
    <row r="1525" spans="1:17" x14ac:dyDescent="0.75">
      <c r="A1525" s="22" t="s">
        <v>10</v>
      </c>
      <c r="B1525" s="22" t="s">
        <v>11</v>
      </c>
      <c r="C1525" s="22" t="s">
        <v>46</v>
      </c>
      <c r="D1525" s="22" t="s">
        <v>47</v>
      </c>
      <c r="E1525" s="22" t="s">
        <v>170</v>
      </c>
      <c r="F1525" s="22" t="s">
        <v>171</v>
      </c>
      <c r="G1525" s="22" t="s">
        <v>18</v>
      </c>
      <c r="H1525">
        <v>65051398</v>
      </c>
      <c r="I1525" s="22" t="s">
        <v>2467</v>
      </c>
      <c r="J1525" s="22" t="s">
        <v>2468</v>
      </c>
      <c r="K1525" s="22" t="str">
        <f>_xlfn.TEXTBEFORE(Table1__4[[#This Row],[ParentName]],"-")</f>
        <v>HMcc</v>
      </c>
      <c r="L1525" s="22" t="str">
        <f>_xlfn.XLOOKUP(Table1__4[[#This Row],[MAAN8]],ASO!F:F,ASO!H:H,"")</f>
        <v>Sub Distributor</v>
      </c>
      <c r="M1525" s="22" t="str">
        <f>_xlfn.XLOOKUP(Table1__4[[#This Row],[MAAN8]],program!A:A,program!E:E,"")</f>
        <v/>
      </c>
      <c r="N1525" s="22">
        <f>_xlfn.XLOOKUP(Table1__4[[#This Row],[MAAN8]],program!A:A,program!F:F,"")</f>
        <v>0</v>
      </c>
      <c r="O1525" s="22">
        <f>SUMIFS(sellout!N:N,sellout!G:G,Table1__4[[#This Row],[MAAN8]])</f>
        <v>330</v>
      </c>
      <c r="P1525" s="2" t="str">
        <f>IFERROR(Table1__4[[#This Row],[Actual]]/Table1__4[[#This Row],[Target]],"")</f>
        <v/>
      </c>
      <c r="Q1525" s="22" t="str">
        <f>IFERROR(IF(Table1__4[[#This Row],[Target]]&gt;0,Table1__4[[#This Row],[Target]]-Table1__4[[#This Row],[Actual]],""),"")</f>
        <v/>
      </c>
    </row>
    <row r="1526" spans="1:17" x14ac:dyDescent="0.75">
      <c r="A1526" s="22" t="s">
        <v>10</v>
      </c>
      <c r="B1526" s="22" t="s">
        <v>11</v>
      </c>
      <c r="C1526" s="22" t="s">
        <v>12</v>
      </c>
      <c r="D1526" s="22" t="s">
        <v>122</v>
      </c>
      <c r="E1526" s="22" t="s">
        <v>1707</v>
      </c>
      <c r="F1526" s="22" t="s">
        <v>237</v>
      </c>
      <c r="G1526" s="22" t="s">
        <v>1708</v>
      </c>
      <c r="H1526">
        <v>66113809</v>
      </c>
      <c r="I1526" s="22" t="s">
        <v>8162</v>
      </c>
      <c r="J1526" s="22" t="s">
        <v>8163</v>
      </c>
      <c r="K1526" s="22" t="str">
        <f>_xlfn.TEXTBEFORE(Table1__4[[#This Row],[ParentName]],"-")</f>
        <v>BD10</v>
      </c>
      <c r="L1526" s="22" t="str">
        <f>_xlfn.XLOOKUP(Table1__4[[#This Row],[MAAN8]],ASO!F:F,ASO!H:H,"")</f>
        <v/>
      </c>
      <c r="M1526" s="22" t="str">
        <f>_xlfn.XLOOKUP(Table1__4[[#This Row],[MAAN8]],program!A:A,program!E:E,"")</f>
        <v/>
      </c>
      <c r="N1526" s="22" t="str">
        <f>_xlfn.XLOOKUP(Table1__4[[#This Row],[MAAN8]],program!A:A,program!F:F,"")</f>
        <v/>
      </c>
      <c r="O1526" s="22">
        <f>SUMIFS(sellout!N:N,sellout!G:G,Table1__4[[#This Row],[MAAN8]])</f>
        <v>0</v>
      </c>
      <c r="P1526" s="2" t="str">
        <f>IFERROR(Table1__4[[#This Row],[Actual]]/Table1__4[[#This Row],[Target]],"")</f>
        <v/>
      </c>
      <c r="Q1526" s="22" t="str">
        <f>IFERROR(IF(Table1__4[[#This Row],[Target]]&gt;0,Table1__4[[#This Row],[Target]]-Table1__4[[#This Row],[Actual]],""),"")</f>
        <v/>
      </c>
    </row>
    <row r="1527" spans="1:17" x14ac:dyDescent="0.75">
      <c r="A1527" s="22" t="s">
        <v>10</v>
      </c>
      <c r="B1527" s="22" t="s">
        <v>11</v>
      </c>
      <c r="C1527" s="22" t="s">
        <v>46</v>
      </c>
      <c r="D1527" s="22" t="s">
        <v>47</v>
      </c>
      <c r="E1527" s="22" t="s">
        <v>101</v>
      </c>
      <c r="F1527" s="22" t="s">
        <v>68</v>
      </c>
      <c r="G1527" s="22" t="s">
        <v>102</v>
      </c>
      <c r="H1527">
        <v>65600269</v>
      </c>
      <c r="I1527" s="22" t="s">
        <v>2469</v>
      </c>
      <c r="J1527" s="22" t="s">
        <v>2470</v>
      </c>
      <c r="K1527" s="22" t="str">
        <f>_xlfn.TEXTBEFORE(Table1__4[[#This Row],[ParentName]],"-")</f>
        <v>HMcc</v>
      </c>
      <c r="L1527" s="22" t="str">
        <f>_xlfn.XLOOKUP(Table1__4[[#This Row],[MAAN8]],ASO!F:F,ASO!H:H,"")</f>
        <v>Beverage Retail Store</v>
      </c>
      <c r="M1527" s="22" t="str">
        <f>_xlfn.XLOOKUP(Table1__4[[#This Row],[MAAN8]],program!A:A,program!E:E,"")</f>
        <v/>
      </c>
      <c r="N1527" s="22">
        <f>_xlfn.XLOOKUP(Table1__4[[#This Row],[MAAN8]],program!A:A,program!F:F,"")</f>
        <v>0</v>
      </c>
      <c r="O1527" s="22">
        <f>SUMIFS(sellout!N:N,sellout!G:G,Table1__4[[#This Row],[MAAN8]])</f>
        <v>50</v>
      </c>
      <c r="P1527" s="2" t="str">
        <f>IFERROR(Table1__4[[#This Row],[Actual]]/Table1__4[[#This Row],[Target]],"")</f>
        <v/>
      </c>
      <c r="Q1527" s="22" t="str">
        <f>IFERROR(IF(Table1__4[[#This Row],[Target]]&gt;0,Table1__4[[#This Row],[Target]]-Table1__4[[#This Row],[Actual]],""),"")</f>
        <v/>
      </c>
    </row>
    <row r="1528" spans="1:17" x14ac:dyDescent="0.75">
      <c r="A1528" s="22" t="s">
        <v>10</v>
      </c>
      <c r="B1528" s="22" t="s">
        <v>11</v>
      </c>
      <c r="C1528" s="22" t="s">
        <v>22</v>
      </c>
      <c r="D1528" s="22" t="s">
        <v>88</v>
      </c>
      <c r="E1528" s="22" t="s">
        <v>176</v>
      </c>
      <c r="F1528" s="22" t="s">
        <v>30</v>
      </c>
      <c r="G1528" s="22" t="s">
        <v>177</v>
      </c>
      <c r="H1528">
        <v>66100172</v>
      </c>
      <c r="I1528" s="22" t="s">
        <v>2471</v>
      </c>
      <c r="J1528" s="22" t="s">
        <v>2472</v>
      </c>
      <c r="K1528" s="22" t="str">
        <f>_xlfn.TEXTBEFORE(Table1__4[[#This Row],[ParentName]],"-")</f>
        <v>BD11</v>
      </c>
      <c r="L1528" s="22" t="str">
        <f>_xlfn.XLOOKUP(Table1__4[[#This Row],[MAAN8]],ASO!F:F,ASO!H:H,"")</f>
        <v>Beverage Retail Store</v>
      </c>
      <c r="M1528" s="22" t="str">
        <f>_xlfn.XLOOKUP(Table1__4[[#This Row],[MAAN8]],program!A:A,program!E:E,"")</f>
        <v/>
      </c>
      <c r="N1528" s="22" t="str">
        <f>_xlfn.XLOOKUP(Table1__4[[#This Row],[MAAN8]],program!A:A,program!F:F,"")</f>
        <v/>
      </c>
      <c r="O1528" s="22">
        <f>SUMIFS(sellout!N:N,sellout!G:G,Table1__4[[#This Row],[MAAN8]])</f>
        <v>0</v>
      </c>
      <c r="P1528" s="2" t="str">
        <f>IFERROR(Table1__4[[#This Row],[Actual]]/Table1__4[[#This Row],[Target]],"")</f>
        <v/>
      </c>
      <c r="Q1528" s="22" t="str">
        <f>IFERROR(IF(Table1__4[[#This Row],[Target]]&gt;0,Table1__4[[#This Row],[Target]]-Table1__4[[#This Row],[Actual]],""),"")</f>
        <v/>
      </c>
    </row>
    <row r="1529" spans="1:17" x14ac:dyDescent="0.75">
      <c r="A1529" s="22" t="s">
        <v>10</v>
      </c>
      <c r="B1529" s="22" t="s">
        <v>11</v>
      </c>
      <c r="C1529" s="22" t="s">
        <v>22</v>
      </c>
      <c r="D1529" s="22" t="s">
        <v>180</v>
      </c>
      <c r="E1529" s="22" t="s">
        <v>170</v>
      </c>
      <c r="F1529" s="22" t="s">
        <v>171</v>
      </c>
      <c r="G1529" s="22" t="s">
        <v>18</v>
      </c>
      <c r="H1529">
        <v>66104653</v>
      </c>
      <c r="I1529" s="22" t="s">
        <v>2471</v>
      </c>
      <c r="J1529" s="22" t="s">
        <v>2473</v>
      </c>
      <c r="K1529" s="22" t="str">
        <f>_xlfn.TEXTBEFORE(Table1__4[[#This Row],[ParentName]],"-")</f>
        <v>BD14</v>
      </c>
      <c r="L1529" s="22" t="str">
        <f>_xlfn.XLOOKUP(Table1__4[[#This Row],[MAAN8]],ASO!F:F,ASO!H:H,"")</f>
        <v>Sub Distributor</v>
      </c>
      <c r="M1529" s="22" t="str">
        <f>_xlfn.XLOOKUP(Table1__4[[#This Row],[MAAN8]],program!A:A,program!E:E,"")</f>
        <v/>
      </c>
      <c r="N1529" s="22" t="str">
        <f>_xlfn.XLOOKUP(Table1__4[[#This Row],[MAAN8]],program!A:A,program!F:F,"")</f>
        <v/>
      </c>
      <c r="O1529" s="22">
        <f>SUMIFS(sellout!N:N,sellout!G:G,Table1__4[[#This Row],[MAAN8]])</f>
        <v>238</v>
      </c>
      <c r="P1529" s="2" t="str">
        <f>IFERROR(Table1__4[[#This Row],[Actual]]/Table1__4[[#This Row],[Target]],"")</f>
        <v/>
      </c>
      <c r="Q1529" s="22" t="str">
        <f>IFERROR(IF(Table1__4[[#This Row],[Target]]&gt;0,Table1__4[[#This Row],[Target]]-Table1__4[[#This Row],[Actual]],""),"")</f>
        <v/>
      </c>
    </row>
    <row r="1530" spans="1:17" x14ac:dyDescent="0.75">
      <c r="A1530" s="22" t="s">
        <v>10</v>
      </c>
      <c r="B1530" s="22" t="s">
        <v>11</v>
      </c>
      <c r="C1530" s="22" t="s">
        <v>12</v>
      </c>
      <c r="D1530" s="22" t="s">
        <v>13</v>
      </c>
      <c r="E1530" s="22" t="s">
        <v>29</v>
      </c>
      <c r="F1530" s="22" t="s">
        <v>30</v>
      </c>
      <c r="G1530" s="22" t="s">
        <v>31</v>
      </c>
      <c r="H1530">
        <v>66154291</v>
      </c>
      <c r="I1530" s="22" t="s">
        <v>2471</v>
      </c>
      <c r="J1530" s="22" t="s">
        <v>2474</v>
      </c>
      <c r="K1530" s="22" t="str">
        <f>_xlfn.TEXTBEFORE(Table1__4[[#This Row],[ParentName]],"-")</f>
        <v>BD8</v>
      </c>
      <c r="L1530" s="22" t="str">
        <f>_xlfn.XLOOKUP(Table1__4[[#This Row],[MAAN8]],ASO!F:F,ASO!H:H,"")</f>
        <v>Grocery Store</v>
      </c>
      <c r="M1530" s="22" t="str">
        <f>_xlfn.XLOOKUP(Table1__4[[#This Row],[MAAN8]],program!A:A,program!E:E,"")</f>
        <v/>
      </c>
      <c r="N1530" s="22" t="str">
        <f>_xlfn.XLOOKUP(Table1__4[[#This Row],[MAAN8]],program!A:A,program!F:F,"")</f>
        <v/>
      </c>
      <c r="O1530" s="22">
        <f>SUMIFS(sellout!N:N,sellout!G:G,Table1__4[[#This Row],[MAAN8]])</f>
        <v>0</v>
      </c>
      <c r="P1530" s="2" t="str">
        <f>IFERROR(Table1__4[[#This Row],[Actual]]/Table1__4[[#This Row],[Target]],"")</f>
        <v/>
      </c>
      <c r="Q1530" s="22" t="str">
        <f>IFERROR(IF(Table1__4[[#This Row],[Target]]&gt;0,Table1__4[[#This Row],[Target]]-Table1__4[[#This Row],[Actual]],""),"")</f>
        <v/>
      </c>
    </row>
    <row r="1531" spans="1:17" x14ac:dyDescent="0.75">
      <c r="A1531" s="22" t="s">
        <v>10</v>
      </c>
      <c r="B1531" s="22" t="s">
        <v>11</v>
      </c>
      <c r="C1531" s="22" t="s">
        <v>22</v>
      </c>
      <c r="D1531" s="22" t="s">
        <v>23</v>
      </c>
      <c r="E1531" s="22" t="s">
        <v>141</v>
      </c>
      <c r="F1531" s="22" t="s">
        <v>25</v>
      </c>
      <c r="G1531" s="22" t="s">
        <v>142</v>
      </c>
      <c r="H1531">
        <v>66104480</v>
      </c>
      <c r="I1531" s="22" t="s">
        <v>7252</v>
      </c>
      <c r="J1531" s="22" t="s">
        <v>7494</v>
      </c>
      <c r="K1531" s="22" t="str">
        <f>_xlfn.TEXTBEFORE(Table1__4[[#This Row],[ParentName]],"-")</f>
        <v>BD12</v>
      </c>
      <c r="L1531" s="22" t="str">
        <f>_xlfn.XLOOKUP(Table1__4[[#This Row],[MAAN8]],ASO!F:F,ASO!H:H,"")</f>
        <v/>
      </c>
      <c r="M1531" s="22" t="str">
        <f>_xlfn.XLOOKUP(Table1__4[[#This Row],[MAAN8]],program!A:A,program!E:E,"")</f>
        <v/>
      </c>
      <c r="N1531" s="22" t="str">
        <f>_xlfn.XLOOKUP(Table1__4[[#This Row],[MAAN8]],program!A:A,program!F:F,"")</f>
        <v/>
      </c>
      <c r="O1531" s="22">
        <f>SUMIFS(sellout!N:N,sellout!G:G,Table1__4[[#This Row],[MAAN8]])</f>
        <v>0</v>
      </c>
      <c r="P1531" s="2" t="str">
        <f>IFERROR(Table1__4[[#This Row],[Actual]]/Table1__4[[#This Row],[Target]],"")</f>
        <v/>
      </c>
      <c r="Q1531" s="22" t="str">
        <f>IFERROR(IF(Table1__4[[#This Row],[Target]]&gt;0,Table1__4[[#This Row],[Target]]-Table1__4[[#This Row],[Actual]],""),"")</f>
        <v/>
      </c>
    </row>
    <row r="1532" spans="1:17" x14ac:dyDescent="0.75">
      <c r="A1532" s="22" t="s">
        <v>10</v>
      </c>
      <c r="B1532" s="22" t="s">
        <v>11</v>
      </c>
      <c r="C1532" s="22" t="s">
        <v>12</v>
      </c>
      <c r="D1532" s="22" t="s">
        <v>122</v>
      </c>
      <c r="E1532" s="22" t="s">
        <v>236</v>
      </c>
      <c r="F1532" s="22" t="s">
        <v>237</v>
      </c>
      <c r="G1532" s="22" t="s">
        <v>7381</v>
      </c>
      <c r="H1532">
        <v>66150992</v>
      </c>
      <c r="I1532" s="22" t="s">
        <v>2475</v>
      </c>
      <c r="J1532" s="22" t="s">
        <v>2476</v>
      </c>
      <c r="K1532" s="22" t="str">
        <f>_xlfn.TEXTBEFORE(Table1__4[[#This Row],[ParentName]],"-")</f>
        <v>BD10</v>
      </c>
      <c r="L1532" s="22" t="str">
        <f>_xlfn.XLOOKUP(Table1__4[[#This Row],[MAAN8]],ASO!F:F,ASO!H:H,"")</f>
        <v>Grocery Store - Home Delivery</v>
      </c>
      <c r="M1532" s="22" t="str">
        <f>_xlfn.XLOOKUP(Table1__4[[#This Row],[MAAN8]],program!A:A,program!E:E,"")</f>
        <v/>
      </c>
      <c r="N1532" s="22" t="str">
        <f>_xlfn.XLOOKUP(Table1__4[[#This Row],[MAAN8]],program!A:A,program!F:F,"")</f>
        <v/>
      </c>
      <c r="O1532" s="22">
        <f>SUMIFS(sellout!N:N,sellout!G:G,Table1__4[[#This Row],[MAAN8]])</f>
        <v>20</v>
      </c>
      <c r="P1532" s="2" t="str">
        <f>IFERROR(Table1__4[[#This Row],[Actual]]/Table1__4[[#This Row],[Target]],"")</f>
        <v/>
      </c>
      <c r="Q1532" s="22" t="str">
        <f>IFERROR(IF(Table1__4[[#This Row],[Target]]&gt;0,Table1__4[[#This Row],[Target]]-Table1__4[[#This Row],[Actual]],""),"")</f>
        <v/>
      </c>
    </row>
    <row r="1533" spans="1:17" x14ac:dyDescent="0.75">
      <c r="A1533" s="22" t="s">
        <v>10</v>
      </c>
      <c r="B1533" s="22" t="s">
        <v>11</v>
      </c>
      <c r="C1533" s="22" t="s">
        <v>22</v>
      </c>
      <c r="D1533" s="22" t="s">
        <v>23</v>
      </c>
      <c r="E1533" s="22" t="s">
        <v>62</v>
      </c>
      <c r="F1533" s="22" t="s">
        <v>63</v>
      </c>
      <c r="G1533" s="22" t="s">
        <v>64</v>
      </c>
      <c r="H1533">
        <v>66102206</v>
      </c>
      <c r="I1533" s="22" t="s">
        <v>2477</v>
      </c>
      <c r="J1533" s="22" t="s">
        <v>2478</v>
      </c>
      <c r="K1533" s="22" t="str">
        <f>_xlfn.TEXTBEFORE(Table1__4[[#This Row],[ParentName]],"-")</f>
        <v>BD12</v>
      </c>
      <c r="L1533" s="22" t="str">
        <f>_xlfn.XLOOKUP(Table1__4[[#This Row],[MAAN8]],ASO!F:F,ASO!H:H,"")</f>
        <v>Grocery Store</v>
      </c>
      <c r="M1533" s="22" t="str">
        <f>_xlfn.XLOOKUP(Table1__4[[#This Row],[MAAN8]],program!A:A,program!E:E,"")</f>
        <v/>
      </c>
      <c r="N1533" s="22" t="str">
        <f>_xlfn.XLOOKUP(Table1__4[[#This Row],[MAAN8]],program!A:A,program!F:F,"")</f>
        <v/>
      </c>
      <c r="O1533" s="22">
        <f>SUMIFS(sellout!N:N,sellout!G:G,Table1__4[[#This Row],[MAAN8]])</f>
        <v>0</v>
      </c>
      <c r="P1533" s="2" t="str">
        <f>IFERROR(Table1__4[[#This Row],[Actual]]/Table1__4[[#This Row],[Target]],"")</f>
        <v/>
      </c>
      <c r="Q1533" s="22" t="str">
        <f>IFERROR(IF(Table1__4[[#This Row],[Target]]&gt;0,Table1__4[[#This Row],[Target]]-Table1__4[[#This Row],[Actual]],""),"")</f>
        <v/>
      </c>
    </row>
    <row r="1534" spans="1:17" x14ac:dyDescent="0.75">
      <c r="A1534" s="22" t="s">
        <v>10</v>
      </c>
      <c r="B1534" s="22" t="s">
        <v>11</v>
      </c>
      <c r="C1534" s="22" t="s">
        <v>46</v>
      </c>
      <c r="D1534" s="22" t="s">
        <v>47</v>
      </c>
      <c r="E1534" s="22" t="s">
        <v>101</v>
      </c>
      <c r="F1534" s="22" t="s">
        <v>68</v>
      </c>
      <c r="G1534" s="22" t="s">
        <v>102</v>
      </c>
      <c r="H1534">
        <v>65719144</v>
      </c>
      <c r="I1534" s="22" t="s">
        <v>2479</v>
      </c>
      <c r="J1534" s="22" t="s">
        <v>2480</v>
      </c>
      <c r="K1534" s="22" t="str">
        <f>_xlfn.TEXTBEFORE(Table1__4[[#This Row],[ParentName]],"-")</f>
        <v>HMcc</v>
      </c>
      <c r="L1534" s="22" t="str">
        <f>_xlfn.XLOOKUP(Table1__4[[#This Row],[MAAN8]],ASO!F:F,ASO!H:H,"")</f>
        <v>Grocery Store - Home Delivery</v>
      </c>
      <c r="M1534" s="22" t="str">
        <f>_xlfn.XLOOKUP(Table1__4[[#This Row],[MAAN8]],program!A:A,program!E:E,"")</f>
        <v>Target Incentive</v>
      </c>
      <c r="N1534" s="22">
        <f>_xlfn.XLOOKUP(Table1__4[[#This Row],[MAAN8]],program!A:A,program!F:F,"")</f>
        <v>115</v>
      </c>
      <c r="O1534" s="22">
        <f>SUMIFS(sellout!N:N,sellout!G:G,Table1__4[[#This Row],[MAAN8]])</f>
        <v>0</v>
      </c>
      <c r="P1534" s="2">
        <f>IFERROR(Table1__4[[#This Row],[Actual]]/Table1__4[[#This Row],[Target]],"")</f>
        <v>0</v>
      </c>
      <c r="Q1534" s="22">
        <f>IFERROR(IF(Table1__4[[#This Row],[Target]]&gt;0,Table1__4[[#This Row],[Target]]-Table1__4[[#This Row],[Actual]],""),"")</f>
        <v>115</v>
      </c>
    </row>
    <row r="1535" spans="1:17" x14ac:dyDescent="0.75">
      <c r="A1535" s="22" t="s">
        <v>10</v>
      </c>
      <c r="B1535" s="22" t="s">
        <v>11</v>
      </c>
      <c r="C1535" s="22" t="s">
        <v>46</v>
      </c>
      <c r="D1535" s="22" t="s">
        <v>76</v>
      </c>
      <c r="E1535" s="22" t="s">
        <v>270</v>
      </c>
      <c r="F1535" s="22" t="s">
        <v>49</v>
      </c>
      <c r="G1535" s="22" t="s">
        <v>271</v>
      </c>
      <c r="H1535">
        <v>65408373</v>
      </c>
      <c r="I1535" s="22" t="s">
        <v>2481</v>
      </c>
      <c r="J1535" s="22" t="s">
        <v>2482</v>
      </c>
      <c r="K1535" s="22" t="str">
        <f>_xlfn.TEXTBEFORE(Table1__4[[#This Row],[ParentName]],"-")</f>
        <v>PC</v>
      </c>
      <c r="L1535" s="22" t="str">
        <f>_xlfn.XLOOKUP(Table1__4[[#This Row],[MAAN8]],ASO!F:F,ASO!H:H,"")</f>
        <v>Grocery Store</v>
      </c>
      <c r="M1535" s="22" t="str">
        <f>_xlfn.XLOOKUP(Table1__4[[#This Row],[MAAN8]],program!A:A,program!E:E,"")</f>
        <v>Target Incentive</v>
      </c>
      <c r="N1535" s="22">
        <f>_xlfn.XLOOKUP(Table1__4[[#This Row],[MAAN8]],program!A:A,program!F:F,"")</f>
        <v>90</v>
      </c>
      <c r="O1535" s="22">
        <f>SUMIFS(sellout!N:N,sellout!G:G,Table1__4[[#This Row],[MAAN8]])</f>
        <v>14</v>
      </c>
      <c r="P1535" s="2">
        <f>IFERROR(Table1__4[[#This Row],[Actual]]/Table1__4[[#This Row],[Target]],"")</f>
        <v>0.15555555555555556</v>
      </c>
      <c r="Q1535" s="22">
        <f>IFERROR(IF(Table1__4[[#This Row],[Target]]&gt;0,Table1__4[[#This Row],[Target]]-Table1__4[[#This Row],[Actual]],""),"")</f>
        <v>76</v>
      </c>
    </row>
    <row r="1536" spans="1:17" x14ac:dyDescent="0.75">
      <c r="A1536" s="22" t="s">
        <v>10</v>
      </c>
      <c r="B1536" s="22" t="s">
        <v>11</v>
      </c>
      <c r="C1536" s="22" t="s">
        <v>22</v>
      </c>
      <c r="D1536" s="22" t="s">
        <v>23</v>
      </c>
      <c r="E1536" s="22" t="s">
        <v>252</v>
      </c>
      <c r="F1536" s="22" t="s">
        <v>25</v>
      </c>
      <c r="G1536" s="22" t="s">
        <v>253</v>
      </c>
      <c r="H1536">
        <v>66153015</v>
      </c>
      <c r="I1536" s="22" t="s">
        <v>2483</v>
      </c>
      <c r="J1536" s="22" t="s">
        <v>2484</v>
      </c>
      <c r="K1536" s="22" t="str">
        <f>_xlfn.TEXTBEFORE(Table1__4[[#This Row],[ParentName]],"-")</f>
        <v>BD12</v>
      </c>
      <c r="L1536" s="22" t="str">
        <f>_xlfn.XLOOKUP(Table1__4[[#This Row],[MAAN8]],ASO!F:F,ASO!H:H,"")</f>
        <v>Grocery Store</v>
      </c>
      <c r="M1536" s="22" t="str">
        <f>_xlfn.XLOOKUP(Table1__4[[#This Row],[MAAN8]],program!A:A,program!E:E,"")</f>
        <v/>
      </c>
      <c r="N1536" s="22" t="str">
        <f>_xlfn.XLOOKUP(Table1__4[[#This Row],[MAAN8]],program!A:A,program!F:F,"")</f>
        <v/>
      </c>
      <c r="O1536" s="22">
        <f>SUMIFS(sellout!N:N,sellout!G:G,Table1__4[[#This Row],[MAAN8]])</f>
        <v>50</v>
      </c>
      <c r="P1536" s="2" t="str">
        <f>IFERROR(Table1__4[[#This Row],[Actual]]/Table1__4[[#This Row],[Target]],"")</f>
        <v/>
      </c>
      <c r="Q1536" s="22" t="str">
        <f>IFERROR(IF(Table1__4[[#This Row],[Target]]&gt;0,Table1__4[[#This Row],[Target]]-Table1__4[[#This Row],[Actual]],""),"")</f>
        <v/>
      </c>
    </row>
    <row r="1537" spans="1:17" x14ac:dyDescent="0.75">
      <c r="A1537" s="22" t="s">
        <v>10</v>
      </c>
      <c r="B1537" s="22" t="s">
        <v>11</v>
      </c>
      <c r="C1537" s="22" t="s">
        <v>12</v>
      </c>
      <c r="D1537" s="22" t="s">
        <v>38</v>
      </c>
      <c r="E1537" s="22" t="s">
        <v>39</v>
      </c>
      <c r="F1537" s="22" t="s">
        <v>40</v>
      </c>
      <c r="G1537" s="22" t="s">
        <v>41</v>
      </c>
      <c r="H1537">
        <v>66110935</v>
      </c>
      <c r="I1537" s="22" t="s">
        <v>2485</v>
      </c>
      <c r="J1537" s="22" t="s">
        <v>2486</v>
      </c>
      <c r="K1537" s="22" t="str">
        <f>_xlfn.TEXTBEFORE(Table1__4[[#This Row],[ParentName]],"-")</f>
        <v>BD16</v>
      </c>
      <c r="L1537" s="22" t="str">
        <f>_xlfn.XLOOKUP(Table1__4[[#This Row],[MAAN8]],ASO!F:F,ASO!H:H,"")</f>
        <v>Grocery Store</v>
      </c>
      <c r="M1537" s="22" t="str">
        <f>_xlfn.XLOOKUP(Table1__4[[#This Row],[MAAN8]],program!A:A,program!E:E,"")</f>
        <v/>
      </c>
      <c r="N1537" s="22" t="str">
        <f>_xlfn.XLOOKUP(Table1__4[[#This Row],[MAAN8]],program!A:A,program!F:F,"")</f>
        <v/>
      </c>
      <c r="O1537" s="22">
        <f>SUMIFS(sellout!N:N,sellout!G:G,Table1__4[[#This Row],[MAAN8]])</f>
        <v>0</v>
      </c>
      <c r="P1537" s="2" t="str">
        <f>IFERROR(Table1__4[[#This Row],[Actual]]/Table1__4[[#This Row],[Target]],"")</f>
        <v/>
      </c>
      <c r="Q1537" s="22" t="str">
        <f>IFERROR(IF(Table1__4[[#This Row],[Target]]&gt;0,Table1__4[[#This Row],[Target]]-Table1__4[[#This Row],[Actual]],""),"")</f>
        <v/>
      </c>
    </row>
    <row r="1538" spans="1:17" x14ac:dyDescent="0.75">
      <c r="A1538" s="22" t="s">
        <v>10</v>
      </c>
      <c r="B1538" s="22" t="s">
        <v>11</v>
      </c>
      <c r="C1538" s="22" t="s">
        <v>22</v>
      </c>
      <c r="D1538" s="22" t="s">
        <v>23</v>
      </c>
      <c r="E1538" s="22" t="s">
        <v>141</v>
      </c>
      <c r="F1538" s="22" t="s">
        <v>25</v>
      </c>
      <c r="G1538" s="22" t="s">
        <v>142</v>
      </c>
      <c r="H1538">
        <v>66115396</v>
      </c>
      <c r="I1538" s="22" t="s">
        <v>2487</v>
      </c>
      <c r="J1538" s="22" t="s">
        <v>2488</v>
      </c>
      <c r="K1538" s="22" t="str">
        <f>_xlfn.TEXTBEFORE(Table1__4[[#This Row],[ParentName]],"-")</f>
        <v>BD12</v>
      </c>
      <c r="L1538" s="22" t="str">
        <f>_xlfn.XLOOKUP(Table1__4[[#This Row],[MAAN8]],ASO!F:F,ASO!H:H,"")</f>
        <v/>
      </c>
      <c r="M1538" s="22" t="str">
        <f>_xlfn.XLOOKUP(Table1__4[[#This Row],[MAAN8]],program!A:A,program!E:E,"")</f>
        <v/>
      </c>
      <c r="N1538" s="22" t="str">
        <f>_xlfn.XLOOKUP(Table1__4[[#This Row],[MAAN8]],program!A:A,program!F:F,"")</f>
        <v/>
      </c>
      <c r="O1538" s="22">
        <f>SUMIFS(sellout!N:N,sellout!G:G,Table1__4[[#This Row],[MAAN8]])</f>
        <v>0</v>
      </c>
      <c r="P1538" s="2" t="str">
        <f>IFERROR(Table1__4[[#This Row],[Actual]]/Table1__4[[#This Row],[Target]],"")</f>
        <v/>
      </c>
      <c r="Q1538" s="22" t="str">
        <f>IFERROR(IF(Table1__4[[#This Row],[Target]]&gt;0,Table1__4[[#This Row],[Target]]-Table1__4[[#This Row],[Actual]],""),"")</f>
        <v/>
      </c>
    </row>
    <row r="1539" spans="1:17" x14ac:dyDescent="0.75">
      <c r="A1539" s="22" t="s">
        <v>10</v>
      </c>
      <c r="B1539" s="22" t="s">
        <v>11</v>
      </c>
      <c r="C1539" s="22" t="s">
        <v>22</v>
      </c>
      <c r="D1539" s="22" t="s">
        <v>180</v>
      </c>
      <c r="E1539" s="22" t="s">
        <v>928</v>
      </c>
      <c r="F1539" s="22" t="s">
        <v>182</v>
      </c>
      <c r="G1539" s="22" t="s">
        <v>929</v>
      </c>
      <c r="H1539">
        <v>66151768</v>
      </c>
      <c r="I1539" s="22" t="s">
        <v>2489</v>
      </c>
      <c r="J1539" s="22" t="s">
        <v>2490</v>
      </c>
      <c r="K1539" s="22" t="str">
        <f>_xlfn.TEXTBEFORE(Table1__4[[#This Row],[ParentName]],"-")</f>
        <v>BD14</v>
      </c>
      <c r="L1539" s="22" t="str">
        <f>_xlfn.XLOOKUP(Table1__4[[#This Row],[MAAN8]],ASO!F:F,ASO!H:H,"")</f>
        <v>Grocery Store</v>
      </c>
      <c r="M1539" s="22" t="str">
        <f>_xlfn.XLOOKUP(Table1__4[[#This Row],[MAAN8]],program!A:A,program!E:E,"")</f>
        <v/>
      </c>
      <c r="N1539" s="22" t="str">
        <f>_xlfn.XLOOKUP(Table1__4[[#This Row],[MAAN8]],program!A:A,program!F:F,"")</f>
        <v/>
      </c>
      <c r="O1539" s="22">
        <f>SUMIFS(sellout!N:N,sellout!G:G,Table1__4[[#This Row],[MAAN8]])</f>
        <v>0</v>
      </c>
      <c r="P1539" s="2" t="str">
        <f>IFERROR(Table1__4[[#This Row],[Actual]]/Table1__4[[#This Row],[Target]],"")</f>
        <v/>
      </c>
      <c r="Q1539" s="22" t="str">
        <f>IFERROR(IF(Table1__4[[#This Row],[Target]]&gt;0,Table1__4[[#This Row],[Target]]-Table1__4[[#This Row],[Actual]],""),"")</f>
        <v/>
      </c>
    </row>
    <row r="1540" spans="1:17" x14ac:dyDescent="0.75">
      <c r="A1540" s="22" t="s">
        <v>10</v>
      </c>
      <c r="B1540" s="22" t="s">
        <v>11</v>
      </c>
      <c r="C1540" s="22" t="s">
        <v>22</v>
      </c>
      <c r="D1540" s="22" t="s">
        <v>88</v>
      </c>
      <c r="E1540" s="22" t="s">
        <v>447</v>
      </c>
      <c r="F1540" s="22" t="s">
        <v>218</v>
      </c>
      <c r="G1540" s="22" t="s">
        <v>448</v>
      </c>
      <c r="H1540">
        <v>66111982</v>
      </c>
      <c r="I1540" s="22" t="s">
        <v>2491</v>
      </c>
      <c r="J1540" s="22" t="s">
        <v>7495</v>
      </c>
      <c r="K1540" s="22" t="str">
        <f>_xlfn.TEXTBEFORE(Table1__4[[#This Row],[ParentName]],"-")</f>
        <v>BD11</v>
      </c>
      <c r="L1540" s="22" t="str">
        <f>_xlfn.XLOOKUP(Table1__4[[#This Row],[MAAN8]],ASO!F:F,ASO!H:H,"")</f>
        <v/>
      </c>
      <c r="M1540" s="22" t="str">
        <f>_xlfn.XLOOKUP(Table1__4[[#This Row],[MAAN8]],program!A:A,program!E:E,"")</f>
        <v/>
      </c>
      <c r="N1540" s="22" t="str">
        <f>_xlfn.XLOOKUP(Table1__4[[#This Row],[MAAN8]],program!A:A,program!F:F,"")</f>
        <v/>
      </c>
      <c r="O1540" s="22">
        <f>SUMIFS(sellout!N:N,sellout!G:G,Table1__4[[#This Row],[MAAN8]])</f>
        <v>0</v>
      </c>
      <c r="P1540" s="2" t="str">
        <f>IFERROR(Table1__4[[#This Row],[Actual]]/Table1__4[[#This Row],[Target]],"")</f>
        <v/>
      </c>
      <c r="Q1540" s="22" t="str">
        <f>IFERROR(IF(Table1__4[[#This Row],[Target]]&gt;0,Table1__4[[#This Row],[Target]]-Table1__4[[#This Row],[Actual]],""),"")</f>
        <v/>
      </c>
    </row>
    <row r="1541" spans="1:17" x14ac:dyDescent="0.75">
      <c r="A1541" s="22" t="s">
        <v>10</v>
      </c>
      <c r="B1541" s="22" t="s">
        <v>11</v>
      </c>
      <c r="C1541" s="22" t="s">
        <v>12</v>
      </c>
      <c r="D1541" s="22" t="s">
        <v>54</v>
      </c>
      <c r="E1541" s="22" t="s">
        <v>176</v>
      </c>
      <c r="F1541" s="22" t="s">
        <v>30</v>
      </c>
      <c r="G1541" s="22" t="s">
        <v>177</v>
      </c>
      <c r="H1541">
        <v>66152341</v>
      </c>
      <c r="I1541" s="22" t="s">
        <v>2491</v>
      </c>
      <c r="J1541" s="22" t="s">
        <v>2492</v>
      </c>
      <c r="K1541" s="22" t="str">
        <f>_xlfn.TEXTBEFORE(Table1__4[[#This Row],[ParentName]],"-")</f>
        <v>BD</v>
      </c>
      <c r="L1541" s="22" t="str">
        <f>_xlfn.XLOOKUP(Table1__4[[#This Row],[MAAN8]],ASO!F:F,ASO!H:H,"")</f>
        <v>Grocery Store</v>
      </c>
      <c r="M1541" s="22" t="str">
        <f>_xlfn.XLOOKUP(Table1__4[[#This Row],[MAAN8]],program!A:A,program!E:E,"")</f>
        <v/>
      </c>
      <c r="N1541" s="22" t="str">
        <f>_xlfn.XLOOKUP(Table1__4[[#This Row],[MAAN8]],program!A:A,program!F:F,"")</f>
        <v/>
      </c>
      <c r="O1541" s="22">
        <f>SUMIFS(sellout!N:N,sellout!G:G,Table1__4[[#This Row],[MAAN8]])</f>
        <v>0</v>
      </c>
      <c r="P1541" s="2" t="str">
        <f>IFERROR(Table1__4[[#This Row],[Actual]]/Table1__4[[#This Row],[Target]],"")</f>
        <v/>
      </c>
      <c r="Q1541" s="22" t="str">
        <f>IFERROR(IF(Table1__4[[#This Row],[Target]]&gt;0,Table1__4[[#This Row],[Target]]-Table1__4[[#This Row],[Actual]],""),"")</f>
        <v/>
      </c>
    </row>
    <row r="1542" spans="1:17" x14ac:dyDescent="0.75">
      <c r="A1542" s="22" t="s">
        <v>10</v>
      </c>
      <c r="B1542" s="22" t="s">
        <v>11</v>
      </c>
      <c r="C1542" s="22" t="s">
        <v>22</v>
      </c>
      <c r="D1542" s="22" t="s">
        <v>23</v>
      </c>
      <c r="E1542" s="22" t="s">
        <v>141</v>
      </c>
      <c r="F1542" s="22" t="s">
        <v>25</v>
      </c>
      <c r="G1542" s="22" t="s">
        <v>142</v>
      </c>
      <c r="H1542">
        <v>66111563</v>
      </c>
      <c r="I1542" s="22" t="s">
        <v>8164</v>
      </c>
      <c r="J1542" s="22" t="s">
        <v>1882</v>
      </c>
      <c r="K1542" s="22" t="str">
        <f>_xlfn.TEXTBEFORE(Table1__4[[#This Row],[ParentName]],"-")</f>
        <v>BD12</v>
      </c>
      <c r="L1542" s="22" t="str">
        <f>_xlfn.XLOOKUP(Table1__4[[#This Row],[MAAN8]],ASO!F:F,ASO!H:H,"")</f>
        <v>Grocery Store</v>
      </c>
      <c r="M1542" s="22" t="str">
        <f>_xlfn.XLOOKUP(Table1__4[[#This Row],[MAAN8]],program!A:A,program!E:E,"")</f>
        <v/>
      </c>
      <c r="N1542" s="22" t="str">
        <f>_xlfn.XLOOKUP(Table1__4[[#This Row],[MAAN8]],program!A:A,program!F:F,"")</f>
        <v/>
      </c>
      <c r="O1542" s="22">
        <f>SUMIFS(sellout!N:N,sellout!G:G,Table1__4[[#This Row],[MAAN8]])</f>
        <v>0</v>
      </c>
      <c r="P1542" s="2" t="str">
        <f>IFERROR(Table1__4[[#This Row],[Actual]]/Table1__4[[#This Row],[Target]],"")</f>
        <v/>
      </c>
      <c r="Q1542" s="22" t="str">
        <f>IFERROR(IF(Table1__4[[#This Row],[Target]]&gt;0,Table1__4[[#This Row],[Target]]-Table1__4[[#This Row],[Actual]],""),"")</f>
        <v/>
      </c>
    </row>
    <row r="1543" spans="1:17" x14ac:dyDescent="0.75">
      <c r="A1543" s="22" t="s">
        <v>10</v>
      </c>
      <c r="B1543" s="22" t="s">
        <v>11</v>
      </c>
      <c r="C1543" s="22" t="s">
        <v>12</v>
      </c>
      <c r="D1543" s="22" t="s">
        <v>122</v>
      </c>
      <c r="E1543" s="22" t="s">
        <v>226</v>
      </c>
      <c r="F1543" s="22" t="s">
        <v>150</v>
      </c>
      <c r="G1543" s="22" t="s">
        <v>227</v>
      </c>
      <c r="H1543">
        <v>66105639</v>
      </c>
      <c r="I1543" s="22" t="s">
        <v>2494</v>
      </c>
      <c r="J1543" s="22" t="s">
        <v>2495</v>
      </c>
      <c r="K1543" s="22" t="str">
        <f>_xlfn.TEXTBEFORE(Table1__4[[#This Row],[ParentName]],"-")</f>
        <v>BD10</v>
      </c>
      <c r="L1543" s="22" t="str">
        <f>_xlfn.XLOOKUP(Table1__4[[#This Row],[MAAN8]],ASO!F:F,ASO!H:H,"")</f>
        <v>Grocery Store</v>
      </c>
      <c r="M1543" s="22" t="str">
        <f>_xlfn.XLOOKUP(Table1__4[[#This Row],[MAAN8]],program!A:A,program!E:E,"")</f>
        <v/>
      </c>
      <c r="N1543" s="22" t="str">
        <f>_xlfn.XLOOKUP(Table1__4[[#This Row],[MAAN8]],program!A:A,program!F:F,"")</f>
        <v/>
      </c>
      <c r="O1543" s="22">
        <f>SUMIFS(sellout!N:N,sellout!G:G,Table1__4[[#This Row],[MAAN8]])</f>
        <v>55</v>
      </c>
      <c r="P1543" s="2" t="str">
        <f>IFERROR(Table1__4[[#This Row],[Actual]]/Table1__4[[#This Row],[Target]],"")</f>
        <v/>
      </c>
      <c r="Q1543" s="22" t="str">
        <f>IFERROR(IF(Table1__4[[#This Row],[Target]]&gt;0,Table1__4[[#This Row],[Target]]-Table1__4[[#This Row],[Actual]],""),"")</f>
        <v/>
      </c>
    </row>
    <row r="1544" spans="1:17" x14ac:dyDescent="0.75">
      <c r="A1544" s="22" t="s">
        <v>10</v>
      </c>
      <c r="B1544" s="22" t="s">
        <v>11</v>
      </c>
      <c r="C1544" s="22" t="s">
        <v>22</v>
      </c>
      <c r="D1544" s="22" t="s">
        <v>23</v>
      </c>
      <c r="E1544" s="22" t="s">
        <v>84</v>
      </c>
      <c r="F1544" s="22" t="s">
        <v>63</v>
      </c>
      <c r="G1544" s="22" t="s">
        <v>85</v>
      </c>
      <c r="H1544">
        <v>66150537</v>
      </c>
      <c r="I1544" s="22" t="s">
        <v>2496</v>
      </c>
      <c r="J1544" s="22" t="s">
        <v>2497</v>
      </c>
      <c r="K1544" s="22" t="str">
        <f>_xlfn.TEXTBEFORE(Table1__4[[#This Row],[ParentName]],"-")</f>
        <v>BD12</v>
      </c>
      <c r="L1544" s="22" t="str">
        <f>_xlfn.XLOOKUP(Table1__4[[#This Row],[MAAN8]],ASO!F:F,ASO!H:H,"")</f>
        <v>Grocery Store</v>
      </c>
      <c r="M1544" s="22" t="str">
        <f>_xlfn.XLOOKUP(Table1__4[[#This Row],[MAAN8]],program!A:A,program!E:E,"")</f>
        <v/>
      </c>
      <c r="N1544" s="22" t="str">
        <f>_xlfn.XLOOKUP(Table1__4[[#This Row],[MAAN8]],program!A:A,program!F:F,"")</f>
        <v/>
      </c>
      <c r="O1544" s="22">
        <f>SUMIFS(sellout!N:N,sellout!G:G,Table1__4[[#This Row],[MAAN8]])</f>
        <v>0</v>
      </c>
      <c r="P1544" s="2" t="str">
        <f>IFERROR(Table1__4[[#This Row],[Actual]]/Table1__4[[#This Row],[Target]],"")</f>
        <v/>
      </c>
      <c r="Q1544" s="22" t="str">
        <f>IFERROR(IF(Table1__4[[#This Row],[Target]]&gt;0,Table1__4[[#This Row],[Target]]-Table1__4[[#This Row],[Actual]],""),"")</f>
        <v/>
      </c>
    </row>
    <row r="1545" spans="1:17" x14ac:dyDescent="0.75">
      <c r="A1545" s="22" t="s">
        <v>10</v>
      </c>
      <c r="B1545" s="22" t="s">
        <v>11</v>
      </c>
      <c r="C1545" s="22" t="s">
        <v>22</v>
      </c>
      <c r="D1545" s="22" t="s">
        <v>23</v>
      </c>
      <c r="E1545" s="22" t="s">
        <v>252</v>
      </c>
      <c r="F1545" s="22" t="s">
        <v>25</v>
      </c>
      <c r="G1545" s="22" t="s">
        <v>253</v>
      </c>
      <c r="H1545">
        <v>66105312</v>
      </c>
      <c r="I1545" s="22" t="s">
        <v>2498</v>
      </c>
      <c r="J1545" s="22" t="s">
        <v>2499</v>
      </c>
      <c r="K1545" s="22" t="str">
        <f>_xlfn.TEXTBEFORE(Table1__4[[#This Row],[ParentName]],"-")</f>
        <v>BD12</v>
      </c>
      <c r="L1545" s="22" t="str">
        <f>_xlfn.XLOOKUP(Table1__4[[#This Row],[MAAN8]],ASO!F:F,ASO!H:H,"")</f>
        <v>Grocery Store</v>
      </c>
      <c r="M1545" s="22" t="str">
        <f>_xlfn.XLOOKUP(Table1__4[[#This Row],[MAAN8]],program!A:A,program!E:E,"")</f>
        <v/>
      </c>
      <c r="N1545" s="22" t="str">
        <f>_xlfn.XLOOKUP(Table1__4[[#This Row],[MAAN8]],program!A:A,program!F:F,"")</f>
        <v/>
      </c>
      <c r="O1545" s="22">
        <f>SUMIFS(sellout!N:N,sellout!G:G,Table1__4[[#This Row],[MAAN8]])</f>
        <v>70</v>
      </c>
      <c r="P1545" s="2" t="str">
        <f>IFERROR(Table1__4[[#This Row],[Actual]]/Table1__4[[#This Row],[Target]],"")</f>
        <v/>
      </c>
      <c r="Q1545" s="22" t="str">
        <f>IFERROR(IF(Table1__4[[#This Row],[Target]]&gt;0,Table1__4[[#This Row],[Target]]-Table1__4[[#This Row],[Actual]],""),"")</f>
        <v/>
      </c>
    </row>
    <row r="1546" spans="1:17" x14ac:dyDescent="0.75">
      <c r="A1546" s="22" t="s">
        <v>10</v>
      </c>
      <c r="B1546" s="22" t="s">
        <v>11</v>
      </c>
      <c r="C1546" s="22" t="s">
        <v>22</v>
      </c>
      <c r="D1546" s="22" t="s">
        <v>23</v>
      </c>
      <c r="E1546" s="22" t="s">
        <v>222</v>
      </c>
      <c r="F1546" s="22" t="s">
        <v>25</v>
      </c>
      <c r="G1546" s="22" t="s">
        <v>223</v>
      </c>
      <c r="H1546">
        <v>66104272</v>
      </c>
      <c r="I1546" s="22" t="s">
        <v>2500</v>
      </c>
      <c r="J1546" s="22" t="s">
        <v>2501</v>
      </c>
      <c r="K1546" s="22" t="str">
        <f>_xlfn.TEXTBEFORE(Table1__4[[#This Row],[ParentName]],"-")</f>
        <v>BD12</v>
      </c>
      <c r="L1546" s="22" t="str">
        <f>_xlfn.XLOOKUP(Table1__4[[#This Row],[MAAN8]],ASO!F:F,ASO!H:H,"")</f>
        <v>Grocery Store</v>
      </c>
      <c r="M1546" s="22" t="str">
        <f>_xlfn.XLOOKUP(Table1__4[[#This Row],[MAAN8]],program!A:A,program!E:E,"")</f>
        <v/>
      </c>
      <c r="N1546" s="22" t="str">
        <f>_xlfn.XLOOKUP(Table1__4[[#This Row],[MAAN8]],program!A:A,program!F:F,"")</f>
        <v/>
      </c>
      <c r="O1546" s="22">
        <f>SUMIFS(sellout!N:N,sellout!G:G,Table1__4[[#This Row],[MAAN8]])</f>
        <v>0</v>
      </c>
      <c r="P1546" s="2" t="str">
        <f>IFERROR(Table1__4[[#This Row],[Actual]]/Table1__4[[#This Row],[Target]],"")</f>
        <v/>
      </c>
      <c r="Q1546" s="22" t="str">
        <f>IFERROR(IF(Table1__4[[#This Row],[Target]]&gt;0,Table1__4[[#This Row],[Target]]-Table1__4[[#This Row],[Actual]],""),"")</f>
        <v/>
      </c>
    </row>
    <row r="1547" spans="1:17" x14ac:dyDescent="0.75">
      <c r="A1547" s="22" t="s">
        <v>10</v>
      </c>
      <c r="B1547" s="22" t="s">
        <v>11</v>
      </c>
      <c r="C1547" s="22" t="s">
        <v>46</v>
      </c>
      <c r="D1547" s="22" t="s">
        <v>76</v>
      </c>
      <c r="E1547" s="22" t="s">
        <v>105</v>
      </c>
      <c r="F1547" s="22" t="s">
        <v>49</v>
      </c>
      <c r="G1547" s="22" t="s">
        <v>106</v>
      </c>
      <c r="H1547">
        <v>65068645</v>
      </c>
      <c r="I1547" s="22" t="s">
        <v>7934</v>
      </c>
      <c r="J1547" s="22" t="s">
        <v>8165</v>
      </c>
      <c r="K1547" s="22" t="str">
        <f>_xlfn.TEXTBEFORE(Table1__4[[#This Row],[ParentName]],"-")</f>
        <v>PC</v>
      </c>
      <c r="L1547" s="22" t="str">
        <f>_xlfn.XLOOKUP(Table1__4[[#This Row],[MAAN8]],ASO!F:F,ASO!H:H,"")</f>
        <v/>
      </c>
      <c r="M1547" s="22" t="str">
        <f>_xlfn.XLOOKUP(Table1__4[[#This Row],[MAAN8]],program!A:A,program!E:E,"")</f>
        <v/>
      </c>
      <c r="N1547" s="22">
        <f>_xlfn.XLOOKUP(Table1__4[[#This Row],[MAAN8]],program!A:A,program!F:F,"")</f>
        <v>0</v>
      </c>
      <c r="O1547" s="22">
        <f>SUMIFS(sellout!N:N,sellout!G:G,Table1__4[[#This Row],[MAAN8]])</f>
        <v>0</v>
      </c>
      <c r="P1547" s="2" t="str">
        <f>IFERROR(Table1__4[[#This Row],[Actual]]/Table1__4[[#This Row],[Target]],"")</f>
        <v/>
      </c>
      <c r="Q1547" s="22" t="str">
        <f>IFERROR(IF(Table1__4[[#This Row],[Target]]&gt;0,Table1__4[[#This Row],[Target]]-Table1__4[[#This Row],[Actual]],""),"")</f>
        <v/>
      </c>
    </row>
    <row r="1548" spans="1:17" x14ac:dyDescent="0.75">
      <c r="A1548" s="22" t="s">
        <v>10</v>
      </c>
      <c r="B1548" s="22" t="s">
        <v>11</v>
      </c>
      <c r="C1548" s="22" t="s">
        <v>12</v>
      </c>
      <c r="D1548" s="22" t="s">
        <v>122</v>
      </c>
      <c r="E1548" s="22" t="s">
        <v>14</v>
      </c>
      <c r="F1548" s="22" t="s">
        <v>8024</v>
      </c>
      <c r="G1548" s="22" t="s">
        <v>15</v>
      </c>
      <c r="H1548">
        <v>66111525</v>
      </c>
      <c r="I1548" s="22" t="s">
        <v>2502</v>
      </c>
      <c r="J1548" s="22" t="s">
        <v>2503</v>
      </c>
      <c r="K1548" s="22" t="str">
        <f>_xlfn.TEXTBEFORE(Table1__4[[#This Row],[ParentName]],"-")</f>
        <v>BD10</v>
      </c>
      <c r="L1548" s="22" t="str">
        <f>_xlfn.XLOOKUP(Table1__4[[#This Row],[MAAN8]],ASO!F:F,ASO!H:H,"")</f>
        <v>Karaoke</v>
      </c>
      <c r="M1548" s="22" t="str">
        <f>_xlfn.XLOOKUP(Table1__4[[#This Row],[MAAN8]],program!A:A,program!E:E,"")</f>
        <v/>
      </c>
      <c r="N1548" s="22" t="str">
        <f>_xlfn.XLOOKUP(Table1__4[[#This Row],[MAAN8]],program!A:A,program!F:F,"")</f>
        <v/>
      </c>
      <c r="O1548" s="22">
        <f>SUMIFS(sellout!N:N,sellout!G:G,Table1__4[[#This Row],[MAAN8]])</f>
        <v>0</v>
      </c>
      <c r="P1548" s="2" t="str">
        <f>IFERROR(Table1__4[[#This Row],[Actual]]/Table1__4[[#This Row],[Target]],"")</f>
        <v/>
      </c>
      <c r="Q1548" s="22" t="str">
        <f>IFERROR(IF(Table1__4[[#This Row],[Target]]&gt;0,Table1__4[[#This Row],[Target]]-Table1__4[[#This Row],[Actual]],""),"")</f>
        <v/>
      </c>
    </row>
    <row r="1549" spans="1:17" x14ac:dyDescent="0.75">
      <c r="A1549" s="22" t="s">
        <v>10</v>
      </c>
      <c r="B1549" s="22" t="s">
        <v>11</v>
      </c>
      <c r="C1549" s="22" t="s">
        <v>12</v>
      </c>
      <c r="D1549" s="22" t="s">
        <v>13</v>
      </c>
      <c r="E1549" s="22" t="s">
        <v>29</v>
      </c>
      <c r="F1549" s="22" t="s">
        <v>30</v>
      </c>
      <c r="G1549" s="22" t="s">
        <v>31</v>
      </c>
      <c r="H1549">
        <v>66105434</v>
      </c>
      <c r="I1549" s="22" t="s">
        <v>2504</v>
      </c>
      <c r="J1549" s="22" t="s">
        <v>7733</v>
      </c>
      <c r="K1549" s="22" t="str">
        <f>_xlfn.TEXTBEFORE(Table1__4[[#This Row],[ParentName]],"-")</f>
        <v>BD8</v>
      </c>
      <c r="L1549" s="22" t="str">
        <f>_xlfn.XLOOKUP(Table1__4[[#This Row],[MAAN8]],ASO!F:F,ASO!H:H,"")</f>
        <v>Grocery Store</v>
      </c>
      <c r="M1549" s="22" t="str">
        <f>_xlfn.XLOOKUP(Table1__4[[#This Row],[MAAN8]],program!A:A,program!E:E,"")</f>
        <v/>
      </c>
      <c r="N1549" s="22" t="str">
        <f>_xlfn.XLOOKUP(Table1__4[[#This Row],[MAAN8]],program!A:A,program!F:F,"")</f>
        <v/>
      </c>
      <c r="O1549" s="22">
        <f>SUMIFS(sellout!N:N,sellout!G:G,Table1__4[[#This Row],[MAAN8]])</f>
        <v>103</v>
      </c>
      <c r="P1549" s="2" t="str">
        <f>IFERROR(Table1__4[[#This Row],[Actual]]/Table1__4[[#This Row],[Target]],"")</f>
        <v/>
      </c>
      <c r="Q1549" s="22" t="str">
        <f>IFERROR(IF(Table1__4[[#This Row],[Target]]&gt;0,Table1__4[[#This Row],[Target]]-Table1__4[[#This Row],[Actual]],""),"")</f>
        <v/>
      </c>
    </row>
    <row r="1550" spans="1:17" x14ac:dyDescent="0.75">
      <c r="A1550" s="22" t="s">
        <v>10</v>
      </c>
      <c r="B1550" s="22" t="s">
        <v>11</v>
      </c>
      <c r="C1550" s="22" t="s">
        <v>22</v>
      </c>
      <c r="D1550" s="22" t="s">
        <v>23</v>
      </c>
      <c r="E1550" s="22" t="s">
        <v>84</v>
      </c>
      <c r="F1550" s="22" t="s">
        <v>63</v>
      </c>
      <c r="G1550" s="22" t="s">
        <v>85</v>
      </c>
      <c r="H1550">
        <v>66150839</v>
      </c>
      <c r="I1550" s="22" t="s">
        <v>2505</v>
      </c>
      <c r="J1550" s="22" t="s">
        <v>2506</v>
      </c>
      <c r="K1550" s="22" t="str">
        <f>_xlfn.TEXTBEFORE(Table1__4[[#This Row],[ParentName]],"-")</f>
        <v>BD12</v>
      </c>
      <c r="L1550" s="22" t="str">
        <f>_xlfn.XLOOKUP(Table1__4[[#This Row],[MAAN8]],ASO!F:F,ASO!H:H,"")</f>
        <v>Grocery Store</v>
      </c>
      <c r="M1550" s="22" t="str">
        <f>_xlfn.XLOOKUP(Table1__4[[#This Row],[MAAN8]],program!A:A,program!E:E,"")</f>
        <v/>
      </c>
      <c r="N1550" s="22" t="str">
        <f>_xlfn.XLOOKUP(Table1__4[[#This Row],[MAAN8]],program!A:A,program!F:F,"")</f>
        <v/>
      </c>
      <c r="O1550" s="22">
        <f>SUMIFS(sellout!N:N,sellout!G:G,Table1__4[[#This Row],[MAAN8]])</f>
        <v>0</v>
      </c>
      <c r="P1550" s="2" t="str">
        <f>IFERROR(Table1__4[[#This Row],[Actual]]/Table1__4[[#This Row],[Target]],"")</f>
        <v/>
      </c>
      <c r="Q1550" s="22" t="str">
        <f>IFERROR(IF(Table1__4[[#This Row],[Target]]&gt;0,Table1__4[[#This Row],[Target]]-Table1__4[[#This Row],[Actual]],""),"")</f>
        <v/>
      </c>
    </row>
    <row r="1551" spans="1:17" x14ac:dyDescent="0.75">
      <c r="A1551" s="22" t="s">
        <v>10</v>
      </c>
      <c r="B1551" s="22" t="s">
        <v>11</v>
      </c>
      <c r="C1551" s="22" t="s">
        <v>12</v>
      </c>
      <c r="D1551" s="22" t="s">
        <v>54</v>
      </c>
      <c r="E1551" s="22" t="s">
        <v>188</v>
      </c>
      <c r="F1551" s="22" t="s">
        <v>182</v>
      </c>
      <c r="G1551" s="22" t="s">
        <v>189</v>
      </c>
      <c r="H1551">
        <v>66155457</v>
      </c>
      <c r="I1551" s="22" t="s">
        <v>2507</v>
      </c>
      <c r="J1551" s="22" t="s">
        <v>2508</v>
      </c>
      <c r="K1551" s="22" t="str">
        <f>_xlfn.TEXTBEFORE(Table1__4[[#This Row],[ParentName]],"-")</f>
        <v>BD</v>
      </c>
      <c r="L1551" s="22" t="str">
        <f>_xlfn.XLOOKUP(Table1__4[[#This Row],[MAAN8]],ASO!F:F,ASO!H:H,"")</f>
        <v>Grocery Store</v>
      </c>
      <c r="M1551" s="22" t="str">
        <f>_xlfn.XLOOKUP(Table1__4[[#This Row],[MAAN8]],program!A:A,program!E:E,"")</f>
        <v/>
      </c>
      <c r="N1551" s="22" t="str">
        <f>_xlfn.XLOOKUP(Table1__4[[#This Row],[MAAN8]],program!A:A,program!F:F,"")</f>
        <v/>
      </c>
      <c r="O1551" s="22">
        <f>SUMIFS(sellout!N:N,sellout!G:G,Table1__4[[#This Row],[MAAN8]])</f>
        <v>0</v>
      </c>
      <c r="P1551" s="2" t="str">
        <f>IFERROR(Table1__4[[#This Row],[Actual]]/Table1__4[[#This Row],[Target]],"")</f>
        <v/>
      </c>
      <c r="Q1551" s="22" t="str">
        <f>IFERROR(IF(Table1__4[[#This Row],[Target]]&gt;0,Table1__4[[#This Row],[Target]]-Table1__4[[#This Row],[Actual]],""),"")</f>
        <v/>
      </c>
    </row>
    <row r="1552" spans="1:17" x14ac:dyDescent="0.75">
      <c r="A1552" s="22" t="s">
        <v>10</v>
      </c>
      <c r="B1552" s="22" t="s">
        <v>11</v>
      </c>
      <c r="C1552" s="22" t="s">
        <v>46</v>
      </c>
      <c r="D1552" s="22" t="s">
        <v>47</v>
      </c>
      <c r="E1552" s="22" t="s">
        <v>48</v>
      </c>
      <c r="F1552" s="22" t="s">
        <v>49</v>
      </c>
      <c r="G1552" s="22" t="s">
        <v>8030</v>
      </c>
      <c r="H1552">
        <v>65502720</v>
      </c>
      <c r="I1552" s="22" t="s">
        <v>2509</v>
      </c>
      <c r="J1552" s="22" t="s">
        <v>2510</v>
      </c>
      <c r="K1552" s="22" t="str">
        <f>_xlfn.TEXTBEFORE(Table1__4[[#This Row],[ParentName]],"-")</f>
        <v>HMcc</v>
      </c>
      <c r="L1552" s="22" t="str">
        <f>_xlfn.XLOOKUP(Table1__4[[#This Row],[MAAN8]],ASO!F:F,ASO!H:H,"")</f>
        <v>Grocery Store</v>
      </c>
      <c r="M1552" s="22" t="str">
        <f>_xlfn.XLOOKUP(Table1__4[[#This Row],[MAAN8]],program!A:A,program!E:E,"")</f>
        <v>Target Incentive</v>
      </c>
      <c r="N1552" s="22">
        <f>_xlfn.XLOOKUP(Table1__4[[#This Row],[MAAN8]],program!A:A,program!F:F,"")</f>
        <v>50</v>
      </c>
      <c r="O1552" s="22">
        <f>SUMIFS(sellout!N:N,sellout!G:G,Table1__4[[#This Row],[MAAN8]])</f>
        <v>20</v>
      </c>
      <c r="P1552" s="2">
        <f>IFERROR(Table1__4[[#This Row],[Actual]]/Table1__4[[#This Row],[Target]],"")</f>
        <v>0.4</v>
      </c>
      <c r="Q1552" s="22">
        <f>IFERROR(IF(Table1__4[[#This Row],[Target]]&gt;0,Table1__4[[#This Row],[Target]]-Table1__4[[#This Row],[Actual]],""),"")</f>
        <v>30</v>
      </c>
    </row>
    <row r="1553" spans="1:17" x14ac:dyDescent="0.75">
      <c r="A1553" s="22" t="s">
        <v>10</v>
      </c>
      <c r="B1553" s="22" t="s">
        <v>11</v>
      </c>
      <c r="C1553" s="22" t="s">
        <v>22</v>
      </c>
      <c r="D1553" s="22" t="s">
        <v>23</v>
      </c>
      <c r="E1553" s="22" t="s">
        <v>84</v>
      </c>
      <c r="F1553" s="22" t="s">
        <v>63</v>
      </c>
      <c r="G1553" s="22" t="s">
        <v>85</v>
      </c>
      <c r="H1553">
        <v>66155347</v>
      </c>
      <c r="I1553" s="22" t="s">
        <v>2511</v>
      </c>
      <c r="J1553" s="22" t="s">
        <v>2512</v>
      </c>
      <c r="K1553" s="22" t="str">
        <f>_xlfn.TEXTBEFORE(Table1__4[[#This Row],[ParentName]],"-")</f>
        <v>BD12</v>
      </c>
      <c r="L1553" s="22" t="str">
        <f>_xlfn.XLOOKUP(Table1__4[[#This Row],[MAAN8]],ASO!F:F,ASO!H:H,"")</f>
        <v>Grocery Store</v>
      </c>
      <c r="M1553" s="22" t="str">
        <f>_xlfn.XLOOKUP(Table1__4[[#This Row],[MAAN8]],program!A:A,program!E:E,"")</f>
        <v/>
      </c>
      <c r="N1553" s="22" t="str">
        <f>_xlfn.XLOOKUP(Table1__4[[#This Row],[MAAN8]],program!A:A,program!F:F,"")</f>
        <v/>
      </c>
      <c r="O1553" s="22">
        <f>SUMIFS(sellout!N:N,sellout!G:G,Table1__4[[#This Row],[MAAN8]])</f>
        <v>20</v>
      </c>
      <c r="P1553" s="2" t="str">
        <f>IFERROR(Table1__4[[#This Row],[Actual]]/Table1__4[[#This Row],[Target]],"")</f>
        <v/>
      </c>
      <c r="Q1553" s="22" t="str">
        <f>IFERROR(IF(Table1__4[[#This Row],[Target]]&gt;0,Table1__4[[#This Row],[Target]]-Table1__4[[#This Row],[Actual]],""),"")</f>
        <v/>
      </c>
    </row>
    <row r="1554" spans="1:17" x14ac:dyDescent="0.75">
      <c r="A1554" s="22" t="s">
        <v>10</v>
      </c>
      <c r="B1554" s="22" t="s">
        <v>11</v>
      </c>
      <c r="C1554" s="22" t="s">
        <v>46</v>
      </c>
      <c r="D1554" s="22" t="s">
        <v>76</v>
      </c>
      <c r="E1554" s="22" t="s">
        <v>105</v>
      </c>
      <c r="F1554" s="22" t="s">
        <v>49</v>
      </c>
      <c r="G1554" s="22" t="s">
        <v>106</v>
      </c>
      <c r="H1554">
        <v>65047655</v>
      </c>
      <c r="I1554" s="22" t="s">
        <v>2513</v>
      </c>
      <c r="J1554" s="22" t="s">
        <v>2514</v>
      </c>
      <c r="K1554" s="22" t="str">
        <f>_xlfn.TEXTBEFORE(Table1__4[[#This Row],[ParentName]],"-")</f>
        <v>PC</v>
      </c>
      <c r="L1554" s="22" t="str">
        <f>_xlfn.XLOOKUP(Table1__4[[#This Row],[MAAN8]],ASO!F:F,ASO!H:H,"")</f>
        <v>Grocery Store - Home Delivery</v>
      </c>
      <c r="M1554" s="22" t="str">
        <f>_xlfn.XLOOKUP(Table1__4[[#This Row],[MAAN8]],program!A:A,program!E:E,"")</f>
        <v>Target Incentive</v>
      </c>
      <c r="N1554" s="22">
        <f>_xlfn.XLOOKUP(Table1__4[[#This Row],[MAAN8]],program!A:A,program!F:F,"")</f>
        <v>90</v>
      </c>
      <c r="O1554" s="22">
        <f>SUMIFS(sellout!N:N,sellout!G:G,Table1__4[[#This Row],[MAAN8]])</f>
        <v>50</v>
      </c>
      <c r="P1554" s="2">
        <f>IFERROR(Table1__4[[#This Row],[Actual]]/Table1__4[[#This Row],[Target]],"")</f>
        <v>0.55555555555555558</v>
      </c>
      <c r="Q1554" s="22">
        <f>IFERROR(IF(Table1__4[[#This Row],[Target]]&gt;0,Table1__4[[#This Row],[Target]]-Table1__4[[#This Row],[Actual]],""),"")</f>
        <v>40</v>
      </c>
    </row>
    <row r="1555" spans="1:17" x14ac:dyDescent="0.75">
      <c r="A1555" s="22" t="s">
        <v>10</v>
      </c>
      <c r="B1555" s="22" t="s">
        <v>11</v>
      </c>
      <c r="C1555" s="22" t="s">
        <v>12</v>
      </c>
      <c r="D1555" s="22" t="s">
        <v>122</v>
      </c>
      <c r="E1555" s="22" t="s">
        <v>247</v>
      </c>
      <c r="F1555" s="22" t="s">
        <v>150</v>
      </c>
      <c r="G1555" s="22" t="s">
        <v>7741</v>
      </c>
      <c r="H1555">
        <v>66152035</v>
      </c>
      <c r="I1555" s="22" t="s">
        <v>2515</v>
      </c>
      <c r="J1555" s="22" t="s">
        <v>2516</v>
      </c>
      <c r="K1555" s="22" t="str">
        <f>_xlfn.TEXTBEFORE(Table1__4[[#This Row],[ParentName]],"-")</f>
        <v>BD10</v>
      </c>
      <c r="L1555" s="22" t="str">
        <f>_xlfn.XLOOKUP(Table1__4[[#This Row],[MAAN8]],ASO!F:F,ASO!H:H,"")</f>
        <v>Grocery Store</v>
      </c>
      <c r="M1555" s="22" t="str">
        <f>_xlfn.XLOOKUP(Table1__4[[#This Row],[MAAN8]],program!A:A,program!E:E,"")</f>
        <v/>
      </c>
      <c r="N1555" s="22" t="str">
        <f>_xlfn.XLOOKUP(Table1__4[[#This Row],[MAAN8]],program!A:A,program!F:F,"")</f>
        <v/>
      </c>
      <c r="O1555" s="22">
        <f>SUMIFS(sellout!N:N,sellout!G:G,Table1__4[[#This Row],[MAAN8]])</f>
        <v>0</v>
      </c>
      <c r="P1555" s="2" t="str">
        <f>IFERROR(Table1__4[[#This Row],[Actual]]/Table1__4[[#This Row],[Target]],"")</f>
        <v/>
      </c>
      <c r="Q1555" s="22" t="str">
        <f>IFERROR(IF(Table1__4[[#This Row],[Target]]&gt;0,Table1__4[[#This Row],[Target]]-Table1__4[[#This Row],[Actual]],""),"")</f>
        <v/>
      </c>
    </row>
    <row r="1556" spans="1:17" x14ac:dyDescent="0.75">
      <c r="A1556" s="22" t="s">
        <v>10</v>
      </c>
      <c r="B1556" s="22" t="s">
        <v>11</v>
      </c>
      <c r="C1556" s="22" t="s">
        <v>12</v>
      </c>
      <c r="D1556" s="22" t="s">
        <v>122</v>
      </c>
      <c r="E1556" s="22" t="s">
        <v>244</v>
      </c>
      <c r="F1556" s="22" t="s">
        <v>124</v>
      </c>
      <c r="G1556" s="22" t="s">
        <v>245</v>
      </c>
      <c r="H1556">
        <v>66106121</v>
      </c>
      <c r="I1556" s="22" t="s">
        <v>7007</v>
      </c>
      <c r="J1556" s="22" t="s">
        <v>2517</v>
      </c>
      <c r="K1556" s="22" t="str">
        <f>_xlfn.TEXTBEFORE(Table1__4[[#This Row],[ParentName]],"-")</f>
        <v>BD10</v>
      </c>
      <c r="L1556" s="22" t="str">
        <f>_xlfn.XLOOKUP(Table1__4[[#This Row],[MAAN8]],ASO!F:F,ASO!H:H,"")</f>
        <v>Beverage Retail Store</v>
      </c>
      <c r="M1556" s="22" t="str">
        <f>_xlfn.XLOOKUP(Table1__4[[#This Row],[MAAN8]],program!A:A,program!E:E,"")</f>
        <v/>
      </c>
      <c r="N1556" s="22" t="str">
        <f>_xlfn.XLOOKUP(Table1__4[[#This Row],[MAAN8]],program!A:A,program!F:F,"")</f>
        <v/>
      </c>
      <c r="O1556" s="22">
        <f>SUMIFS(sellout!N:N,sellout!G:G,Table1__4[[#This Row],[MAAN8]])</f>
        <v>40</v>
      </c>
      <c r="P1556" s="2" t="str">
        <f>IFERROR(Table1__4[[#This Row],[Actual]]/Table1__4[[#This Row],[Target]],"")</f>
        <v/>
      </c>
      <c r="Q1556" s="22" t="str">
        <f>IFERROR(IF(Table1__4[[#This Row],[Target]]&gt;0,Table1__4[[#This Row],[Target]]-Table1__4[[#This Row],[Actual]],""),"")</f>
        <v/>
      </c>
    </row>
    <row r="1557" spans="1:17" x14ac:dyDescent="0.75">
      <c r="A1557" s="22" t="s">
        <v>10</v>
      </c>
      <c r="B1557" s="22" t="s">
        <v>11</v>
      </c>
      <c r="C1557" s="22" t="s">
        <v>12</v>
      </c>
      <c r="D1557" s="22" t="s">
        <v>54</v>
      </c>
      <c r="E1557" s="22" t="s">
        <v>29</v>
      </c>
      <c r="F1557" s="22" t="s">
        <v>30</v>
      </c>
      <c r="G1557" s="22" t="s">
        <v>31</v>
      </c>
      <c r="H1557">
        <v>66107389</v>
      </c>
      <c r="I1557" s="22" t="s">
        <v>2518</v>
      </c>
      <c r="J1557" s="22" t="s">
        <v>2519</v>
      </c>
      <c r="K1557" s="22" t="str">
        <f>_xlfn.TEXTBEFORE(Table1__4[[#This Row],[ParentName]],"-")</f>
        <v>BD</v>
      </c>
      <c r="L1557" s="22" t="str">
        <f>_xlfn.XLOOKUP(Table1__4[[#This Row],[MAAN8]],ASO!F:F,ASO!H:H,"")</f>
        <v>Grocery Store - Home Delivery</v>
      </c>
      <c r="M1557" s="22" t="str">
        <f>_xlfn.XLOOKUP(Table1__4[[#This Row],[MAAN8]],program!A:A,program!E:E,"")</f>
        <v/>
      </c>
      <c r="N1557" s="22" t="str">
        <f>_xlfn.XLOOKUP(Table1__4[[#This Row],[MAAN8]],program!A:A,program!F:F,"")</f>
        <v/>
      </c>
      <c r="O1557" s="22">
        <f>SUMIFS(sellout!N:N,sellout!G:G,Table1__4[[#This Row],[MAAN8]])</f>
        <v>8</v>
      </c>
      <c r="P1557" s="2" t="str">
        <f>IFERROR(Table1__4[[#This Row],[Actual]]/Table1__4[[#This Row],[Target]],"")</f>
        <v/>
      </c>
      <c r="Q1557" s="22" t="str">
        <f>IFERROR(IF(Table1__4[[#This Row],[Target]]&gt;0,Table1__4[[#This Row],[Target]]-Table1__4[[#This Row],[Actual]],""),"")</f>
        <v/>
      </c>
    </row>
    <row r="1558" spans="1:17" x14ac:dyDescent="0.75">
      <c r="A1558" s="22" t="s">
        <v>10</v>
      </c>
      <c r="B1558" s="22" t="s">
        <v>11</v>
      </c>
      <c r="C1558" s="22" t="s">
        <v>22</v>
      </c>
      <c r="D1558" s="22" t="s">
        <v>23</v>
      </c>
      <c r="E1558" s="22" t="s">
        <v>84</v>
      </c>
      <c r="F1558" s="22" t="s">
        <v>63</v>
      </c>
      <c r="G1558" s="22" t="s">
        <v>85</v>
      </c>
      <c r="H1558">
        <v>66150626</v>
      </c>
      <c r="I1558" s="22" t="s">
        <v>2520</v>
      </c>
      <c r="J1558" s="22" t="s">
        <v>2521</v>
      </c>
      <c r="K1558" s="22" t="str">
        <f>_xlfn.TEXTBEFORE(Table1__4[[#This Row],[ParentName]],"-")</f>
        <v>BD12</v>
      </c>
      <c r="L1558" s="22" t="str">
        <f>_xlfn.XLOOKUP(Table1__4[[#This Row],[MAAN8]],ASO!F:F,ASO!H:H,"")</f>
        <v>Grocery Store</v>
      </c>
      <c r="M1558" s="22" t="str">
        <f>_xlfn.XLOOKUP(Table1__4[[#This Row],[MAAN8]],program!A:A,program!E:E,"")</f>
        <v/>
      </c>
      <c r="N1558" s="22" t="str">
        <f>_xlfn.XLOOKUP(Table1__4[[#This Row],[MAAN8]],program!A:A,program!F:F,"")</f>
        <v/>
      </c>
      <c r="O1558" s="22">
        <f>SUMIFS(sellout!N:N,sellout!G:G,Table1__4[[#This Row],[MAAN8]])</f>
        <v>0</v>
      </c>
      <c r="P1558" s="2" t="str">
        <f>IFERROR(Table1__4[[#This Row],[Actual]]/Table1__4[[#This Row],[Target]],"")</f>
        <v/>
      </c>
      <c r="Q1558" s="22" t="str">
        <f>IFERROR(IF(Table1__4[[#This Row],[Target]]&gt;0,Table1__4[[#This Row],[Target]]-Table1__4[[#This Row],[Actual]],""),"")</f>
        <v/>
      </c>
    </row>
    <row r="1559" spans="1:17" x14ac:dyDescent="0.75">
      <c r="A1559" s="22" t="s">
        <v>10</v>
      </c>
      <c r="B1559" s="22" t="s">
        <v>11</v>
      </c>
      <c r="C1559" s="22" t="s">
        <v>22</v>
      </c>
      <c r="D1559" s="22" t="s">
        <v>23</v>
      </c>
      <c r="E1559" s="22" t="s">
        <v>24</v>
      </c>
      <c r="F1559" s="22" t="s">
        <v>25</v>
      </c>
      <c r="G1559" s="22" t="s">
        <v>26</v>
      </c>
      <c r="H1559">
        <v>66115096</v>
      </c>
      <c r="I1559" s="22" t="s">
        <v>8166</v>
      </c>
      <c r="J1559" s="22" t="s">
        <v>4981</v>
      </c>
      <c r="K1559" s="22" t="str">
        <f>_xlfn.TEXTBEFORE(Table1__4[[#This Row],[ParentName]],"-")</f>
        <v>BD12</v>
      </c>
      <c r="L1559" s="22" t="str">
        <f>_xlfn.XLOOKUP(Table1__4[[#This Row],[MAAN8]],ASO!F:F,ASO!H:H,"")</f>
        <v>Quan Nhau Mainstream</v>
      </c>
      <c r="M1559" s="22" t="str">
        <f>_xlfn.XLOOKUP(Table1__4[[#This Row],[MAAN8]],program!A:A,program!E:E,"")</f>
        <v/>
      </c>
      <c r="N1559" s="22" t="str">
        <f>_xlfn.XLOOKUP(Table1__4[[#This Row],[MAAN8]],program!A:A,program!F:F,"")</f>
        <v/>
      </c>
      <c r="O1559" s="22">
        <f>SUMIFS(sellout!N:N,sellout!G:G,Table1__4[[#This Row],[MAAN8]])</f>
        <v>0</v>
      </c>
      <c r="P1559" s="2" t="str">
        <f>IFERROR(Table1__4[[#This Row],[Actual]]/Table1__4[[#This Row],[Target]],"")</f>
        <v/>
      </c>
      <c r="Q1559" s="22" t="str">
        <f>IFERROR(IF(Table1__4[[#This Row],[Target]]&gt;0,Table1__4[[#This Row],[Target]]-Table1__4[[#This Row],[Actual]],""),"")</f>
        <v/>
      </c>
    </row>
    <row r="1560" spans="1:17" x14ac:dyDescent="0.75">
      <c r="A1560" s="22" t="s">
        <v>10</v>
      </c>
      <c r="B1560" s="22" t="s">
        <v>11</v>
      </c>
      <c r="C1560" s="22" t="s">
        <v>12</v>
      </c>
      <c r="D1560" s="22" t="s">
        <v>122</v>
      </c>
      <c r="E1560" s="22" t="s">
        <v>149</v>
      </c>
      <c r="F1560" s="22" t="s">
        <v>150</v>
      </c>
      <c r="G1560" s="22" t="s">
        <v>151</v>
      </c>
      <c r="H1560">
        <v>66153358</v>
      </c>
      <c r="I1560" s="22" t="s">
        <v>2522</v>
      </c>
      <c r="J1560" s="22" t="s">
        <v>2523</v>
      </c>
      <c r="K1560" s="22" t="str">
        <f>_xlfn.TEXTBEFORE(Table1__4[[#This Row],[ParentName]],"-")</f>
        <v>BD10</v>
      </c>
      <c r="L1560" s="22" t="str">
        <f>_xlfn.XLOOKUP(Table1__4[[#This Row],[MAAN8]],ASO!F:F,ASO!H:H,"")</f>
        <v>Grocery Store</v>
      </c>
      <c r="M1560" s="22" t="str">
        <f>_xlfn.XLOOKUP(Table1__4[[#This Row],[MAAN8]],program!A:A,program!E:E,"")</f>
        <v/>
      </c>
      <c r="N1560" s="22" t="str">
        <f>_xlfn.XLOOKUP(Table1__4[[#This Row],[MAAN8]],program!A:A,program!F:F,"")</f>
        <v/>
      </c>
      <c r="O1560" s="22">
        <f>SUMIFS(sellout!N:N,sellout!G:G,Table1__4[[#This Row],[MAAN8]])</f>
        <v>0</v>
      </c>
      <c r="P1560" s="2" t="str">
        <f>IFERROR(Table1__4[[#This Row],[Actual]]/Table1__4[[#This Row],[Target]],"")</f>
        <v/>
      </c>
      <c r="Q1560" s="22" t="str">
        <f>IFERROR(IF(Table1__4[[#This Row],[Target]]&gt;0,Table1__4[[#This Row],[Target]]-Table1__4[[#This Row],[Actual]],""),"")</f>
        <v/>
      </c>
    </row>
    <row r="1561" spans="1:17" x14ac:dyDescent="0.75">
      <c r="A1561" s="22" t="s">
        <v>10</v>
      </c>
      <c r="B1561" s="22" t="s">
        <v>11</v>
      </c>
      <c r="C1561" s="22" t="s">
        <v>12</v>
      </c>
      <c r="D1561" s="22" t="s">
        <v>122</v>
      </c>
      <c r="E1561" s="22" t="s">
        <v>236</v>
      </c>
      <c r="F1561" s="22" t="s">
        <v>237</v>
      </c>
      <c r="G1561" s="22" t="s">
        <v>7381</v>
      </c>
      <c r="H1561">
        <v>66105541</v>
      </c>
      <c r="I1561" s="22" t="s">
        <v>2524</v>
      </c>
      <c r="J1561" s="22" t="s">
        <v>2525</v>
      </c>
      <c r="K1561" s="22" t="str">
        <f>_xlfn.TEXTBEFORE(Table1__4[[#This Row],[ParentName]],"-")</f>
        <v>BD10</v>
      </c>
      <c r="L1561" s="22" t="str">
        <f>_xlfn.XLOOKUP(Table1__4[[#This Row],[MAAN8]],ASO!F:F,ASO!H:H,"")</f>
        <v>Grocery Store</v>
      </c>
      <c r="M1561" s="22" t="str">
        <f>_xlfn.XLOOKUP(Table1__4[[#This Row],[MAAN8]],program!A:A,program!E:E,"")</f>
        <v/>
      </c>
      <c r="N1561" s="22" t="str">
        <f>_xlfn.XLOOKUP(Table1__4[[#This Row],[MAAN8]],program!A:A,program!F:F,"")</f>
        <v/>
      </c>
      <c r="O1561" s="22">
        <f>SUMIFS(sellout!N:N,sellout!G:G,Table1__4[[#This Row],[MAAN8]])</f>
        <v>0</v>
      </c>
      <c r="P1561" s="2" t="str">
        <f>IFERROR(Table1__4[[#This Row],[Actual]]/Table1__4[[#This Row],[Target]],"")</f>
        <v/>
      </c>
      <c r="Q1561" s="22" t="str">
        <f>IFERROR(IF(Table1__4[[#This Row],[Target]]&gt;0,Table1__4[[#This Row],[Target]]-Table1__4[[#This Row],[Actual]],""),"")</f>
        <v/>
      </c>
    </row>
    <row r="1562" spans="1:17" x14ac:dyDescent="0.75">
      <c r="A1562" s="22" t="s">
        <v>10</v>
      </c>
      <c r="B1562" s="22" t="s">
        <v>11</v>
      </c>
      <c r="C1562" s="22" t="s">
        <v>22</v>
      </c>
      <c r="D1562" s="22" t="s">
        <v>180</v>
      </c>
      <c r="E1562" s="22" t="s">
        <v>181</v>
      </c>
      <c r="F1562" s="22" t="s">
        <v>182</v>
      </c>
      <c r="G1562" s="22" t="s">
        <v>183</v>
      </c>
      <c r="H1562">
        <v>66115038</v>
      </c>
      <c r="I1562" s="22" t="s">
        <v>2526</v>
      </c>
      <c r="J1562" s="22" t="s">
        <v>870</v>
      </c>
      <c r="K1562" s="22" t="str">
        <f>_xlfn.TEXTBEFORE(Table1__4[[#This Row],[ParentName]],"-")</f>
        <v>BD14</v>
      </c>
      <c r="L1562" s="22" t="str">
        <f>_xlfn.XLOOKUP(Table1__4[[#This Row],[MAAN8]],ASO!F:F,ASO!H:H,"")</f>
        <v>Grocery Store</v>
      </c>
      <c r="M1562" s="22" t="str">
        <f>_xlfn.XLOOKUP(Table1__4[[#This Row],[MAAN8]],program!A:A,program!E:E,"")</f>
        <v/>
      </c>
      <c r="N1562" s="22" t="str">
        <f>_xlfn.XLOOKUP(Table1__4[[#This Row],[MAAN8]],program!A:A,program!F:F,"")</f>
        <v/>
      </c>
      <c r="O1562" s="22">
        <f>SUMIFS(sellout!N:N,sellout!G:G,Table1__4[[#This Row],[MAAN8]])</f>
        <v>5</v>
      </c>
      <c r="P1562" s="2" t="str">
        <f>IFERROR(Table1__4[[#This Row],[Actual]]/Table1__4[[#This Row],[Target]],"")</f>
        <v/>
      </c>
      <c r="Q1562" s="22" t="str">
        <f>IFERROR(IF(Table1__4[[#This Row],[Target]]&gt;0,Table1__4[[#This Row],[Target]]-Table1__4[[#This Row],[Actual]],""),"")</f>
        <v/>
      </c>
    </row>
    <row r="1563" spans="1:17" x14ac:dyDescent="0.75">
      <c r="A1563" s="22" t="s">
        <v>10</v>
      </c>
      <c r="B1563" s="22" t="s">
        <v>11</v>
      </c>
      <c r="C1563" s="22" t="s">
        <v>12</v>
      </c>
      <c r="D1563" s="22" t="s">
        <v>122</v>
      </c>
      <c r="E1563" s="22" t="s">
        <v>357</v>
      </c>
      <c r="F1563" s="22" t="s">
        <v>150</v>
      </c>
      <c r="G1563" s="22" t="s">
        <v>358</v>
      </c>
      <c r="H1563">
        <v>66113042</v>
      </c>
      <c r="I1563" s="22" t="s">
        <v>2527</v>
      </c>
      <c r="J1563" s="22" t="s">
        <v>2528</v>
      </c>
      <c r="K1563" s="22" t="str">
        <f>_xlfn.TEXTBEFORE(Table1__4[[#This Row],[ParentName]],"-")</f>
        <v>BD10</v>
      </c>
      <c r="L1563" s="22" t="str">
        <f>_xlfn.XLOOKUP(Table1__4[[#This Row],[MAAN8]],ASO!F:F,ASO!H:H,"")</f>
        <v>Grocery Store</v>
      </c>
      <c r="M1563" s="22" t="str">
        <f>_xlfn.XLOOKUP(Table1__4[[#This Row],[MAAN8]],program!A:A,program!E:E,"")</f>
        <v/>
      </c>
      <c r="N1563" s="22" t="str">
        <f>_xlfn.XLOOKUP(Table1__4[[#This Row],[MAAN8]],program!A:A,program!F:F,"")</f>
        <v/>
      </c>
      <c r="O1563" s="22">
        <f>SUMIFS(sellout!N:N,sellout!G:G,Table1__4[[#This Row],[MAAN8]])</f>
        <v>0</v>
      </c>
      <c r="P1563" s="2" t="str">
        <f>IFERROR(Table1__4[[#This Row],[Actual]]/Table1__4[[#This Row],[Target]],"")</f>
        <v/>
      </c>
      <c r="Q1563" s="22" t="str">
        <f>IFERROR(IF(Table1__4[[#This Row],[Target]]&gt;0,Table1__4[[#This Row],[Target]]-Table1__4[[#This Row],[Actual]],""),"")</f>
        <v/>
      </c>
    </row>
    <row r="1564" spans="1:17" x14ac:dyDescent="0.75">
      <c r="A1564" s="22" t="s">
        <v>10</v>
      </c>
      <c r="B1564" s="22" t="s">
        <v>11</v>
      </c>
      <c r="C1564" s="22" t="s">
        <v>22</v>
      </c>
      <c r="D1564" s="22" t="s">
        <v>88</v>
      </c>
      <c r="E1564" s="22" t="s">
        <v>166</v>
      </c>
      <c r="F1564" s="22" t="s">
        <v>40</v>
      </c>
      <c r="G1564" s="22" t="s">
        <v>167</v>
      </c>
      <c r="H1564">
        <v>66151513</v>
      </c>
      <c r="I1564" s="22" t="s">
        <v>2530</v>
      </c>
      <c r="J1564" s="22" t="s">
        <v>2531</v>
      </c>
      <c r="K1564" s="22" t="str">
        <f>_xlfn.TEXTBEFORE(Table1__4[[#This Row],[ParentName]],"-")</f>
        <v>BD11</v>
      </c>
      <c r="L1564" s="22" t="str">
        <f>_xlfn.XLOOKUP(Table1__4[[#This Row],[MAAN8]],ASO!F:F,ASO!H:H,"")</f>
        <v>Grocery Store</v>
      </c>
      <c r="M1564" s="22" t="str">
        <f>_xlfn.XLOOKUP(Table1__4[[#This Row],[MAAN8]],program!A:A,program!E:E,"")</f>
        <v/>
      </c>
      <c r="N1564" s="22" t="str">
        <f>_xlfn.XLOOKUP(Table1__4[[#This Row],[MAAN8]],program!A:A,program!F:F,"")</f>
        <v/>
      </c>
      <c r="O1564" s="22">
        <f>SUMIFS(sellout!N:N,sellout!G:G,Table1__4[[#This Row],[MAAN8]])</f>
        <v>5</v>
      </c>
      <c r="P1564" s="2" t="str">
        <f>IFERROR(Table1__4[[#This Row],[Actual]]/Table1__4[[#This Row],[Target]],"")</f>
        <v/>
      </c>
      <c r="Q1564" s="22" t="str">
        <f>IFERROR(IF(Table1__4[[#This Row],[Target]]&gt;0,Table1__4[[#This Row],[Target]]-Table1__4[[#This Row],[Actual]],""),"")</f>
        <v/>
      </c>
    </row>
    <row r="1565" spans="1:17" x14ac:dyDescent="0.75">
      <c r="A1565" s="22" t="s">
        <v>10</v>
      </c>
      <c r="B1565" s="22" t="s">
        <v>11</v>
      </c>
      <c r="C1565" s="22" t="s">
        <v>22</v>
      </c>
      <c r="D1565" s="22" t="s">
        <v>88</v>
      </c>
      <c r="E1565" s="22" t="s">
        <v>346</v>
      </c>
      <c r="F1565" s="22" t="s">
        <v>218</v>
      </c>
      <c r="G1565" s="22" t="s">
        <v>347</v>
      </c>
      <c r="H1565">
        <v>66108288</v>
      </c>
      <c r="I1565" s="22" t="s">
        <v>2532</v>
      </c>
      <c r="J1565" s="22" t="s">
        <v>2533</v>
      </c>
      <c r="K1565" s="22" t="str">
        <f>_xlfn.TEXTBEFORE(Table1__4[[#This Row],[ParentName]],"-")</f>
        <v>BD11</v>
      </c>
      <c r="L1565" s="22" t="str">
        <f>_xlfn.XLOOKUP(Table1__4[[#This Row],[MAAN8]],ASO!F:F,ASO!H:H,"")</f>
        <v>Grocery Store</v>
      </c>
      <c r="M1565" s="22" t="str">
        <f>_xlfn.XLOOKUP(Table1__4[[#This Row],[MAAN8]],program!A:A,program!E:E,"")</f>
        <v/>
      </c>
      <c r="N1565" s="22" t="str">
        <f>_xlfn.XLOOKUP(Table1__4[[#This Row],[MAAN8]],program!A:A,program!F:F,"")</f>
        <v/>
      </c>
      <c r="O1565" s="22">
        <f>SUMIFS(sellout!N:N,sellout!G:G,Table1__4[[#This Row],[MAAN8]])</f>
        <v>10</v>
      </c>
      <c r="P1565" s="2" t="str">
        <f>IFERROR(Table1__4[[#This Row],[Actual]]/Table1__4[[#This Row],[Target]],"")</f>
        <v/>
      </c>
      <c r="Q1565" s="22" t="str">
        <f>IFERROR(IF(Table1__4[[#This Row],[Target]]&gt;0,Table1__4[[#This Row],[Target]]-Table1__4[[#This Row],[Actual]],""),"")</f>
        <v/>
      </c>
    </row>
    <row r="1566" spans="1:17" x14ac:dyDescent="0.75">
      <c r="A1566" s="22" t="s">
        <v>10</v>
      </c>
      <c r="B1566" s="22" t="s">
        <v>11</v>
      </c>
      <c r="C1566" s="22" t="s">
        <v>22</v>
      </c>
      <c r="D1566" s="22" t="s">
        <v>180</v>
      </c>
      <c r="E1566" s="22" t="s">
        <v>188</v>
      </c>
      <c r="F1566" s="22" t="s">
        <v>182</v>
      </c>
      <c r="G1566" s="22" t="s">
        <v>189</v>
      </c>
      <c r="H1566">
        <v>66102207</v>
      </c>
      <c r="I1566" s="22" t="s">
        <v>2534</v>
      </c>
      <c r="J1566" s="22" t="s">
        <v>2535</v>
      </c>
      <c r="K1566" s="22" t="str">
        <f>_xlfn.TEXTBEFORE(Table1__4[[#This Row],[ParentName]],"-")</f>
        <v>BD14</v>
      </c>
      <c r="L1566" s="22" t="str">
        <f>_xlfn.XLOOKUP(Table1__4[[#This Row],[MAAN8]],ASO!F:F,ASO!H:H,"")</f>
        <v>Grocery Store</v>
      </c>
      <c r="M1566" s="22" t="str">
        <f>_xlfn.XLOOKUP(Table1__4[[#This Row],[MAAN8]],program!A:A,program!E:E,"")</f>
        <v/>
      </c>
      <c r="N1566" s="22" t="str">
        <f>_xlfn.XLOOKUP(Table1__4[[#This Row],[MAAN8]],program!A:A,program!F:F,"")</f>
        <v/>
      </c>
      <c r="O1566" s="22">
        <f>SUMIFS(sellout!N:N,sellout!G:G,Table1__4[[#This Row],[MAAN8]])</f>
        <v>15</v>
      </c>
      <c r="P1566" s="2" t="str">
        <f>IFERROR(Table1__4[[#This Row],[Actual]]/Table1__4[[#This Row],[Target]],"")</f>
        <v/>
      </c>
      <c r="Q1566" s="22" t="str">
        <f>IFERROR(IF(Table1__4[[#This Row],[Target]]&gt;0,Table1__4[[#This Row],[Target]]-Table1__4[[#This Row],[Actual]],""),"")</f>
        <v/>
      </c>
    </row>
    <row r="1567" spans="1:17" x14ac:dyDescent="0.75">
      <c r="A1567" s="22" t="s">
        <v>10</v>
      </c>
      <c r="B1567" s="22" t="s">
        <v>11</v>
      </c>
      <c r="C1567" s="22" t="s">
        <v>22</v>
      </c>
      <c r="D1567" s="22" t="s">
        <v>88</v>
      </c>
      <c r="E1567" s="22" t="s">
        <v>262</v>
      </c>
      <c r="F1567" s="22" t="s">
        <v>63</v>
      </c>
      <c r="G1567" s="22" t="s">
        <v>263</v>
      </c>
      <c r="H1567">
        <v>66151235</v>
      </c>
      <c r="I1567" s="22" t="s">
        <v>2536</v>
      </c>
      <c r="J1567" s="22" t="s">
        <v>2537</v>
      </c>
      <c r="K1567" s="22" t="str">
        <f>_xlfn.TEXTBEFORE(Table1__4[[#This Row],[ParentName]],"-")</f>
        <v>BD11</v>
      </c>
      <c r="L1567" s="22" t="str">
        <f>_xlfn.XLOOKUP(Table1__4[[#This Row],[MAAN8]],ASO!F:F,ASO!H:H,"")</f>
        <v>Grocery Store</v>
      </c>
      <c r="M1567" s="22" t="str">
        <f>_xlfn.XLOOKUP(Table1__4[[#This Row],[MAAN8]],program!A:A,program!E:E,"")</f>
        <v/>
      </c>
      <c r="N1567" s="22" t="str">
        <f>_xlfn.XLOOKUP(Table1__4[[#This Row],[MAAN8]],program!A:A,program!F:F,"")</f>
        <v/>
      </c>
      <c r="O1567" s="22">
        <f>SUMIFS(sellout!N:N,sellout!G:G,Table1__4[[#This Row],[MAAN8]])</f>
        <v>30</v>
      </c>
      <c r="P1567" s="2" t="str">
        <f>IFERROR(Table1__4[[#This Row],[Actual]]/Table1__4[[#This Row],[Target]],"")</f>
        <v/>
      </c>
      <c r="Q1567" s="22" t="str">
        <f>IFERROR(IF(Table1__4[[#This Row],[Target]]&gt;0,Table1__4[[#This Row],[Target]]-Table1__4[[#This Row],[Actual]],""),"")</f>
        <v/>
      </c>
    </row>
    <row r="1568" spans="1:17" x14ac:dyDescent="0.75">
      <c r="A1568" s="22" t="s">
        <v>10</v>
      </c>
      <c r="B1568" s="22" t="s">
        <v>11</v>
      </c>
      <c r="C1568" s="22" t="s">
        <v>22</v>
      </c>
      <c r="D1568" s="22" t="s">
        <v>88</v>
      </c>
      <c r="E1568" s="22" t="s">
        <v>188</v>
      </c>
      <c r="F1568" s="22" t="s">
        <v>182</v>
      </c>
      <c r="G1568" s="22" t="s">
        <v>189</v>
      </c>
      <c r="H1568">
        <v>66111712</v>
      </c>
      <c r="I1568" s="22" t="s">
        <v>2536</v>
      </c>
      <c r="J1568" s="22" t="s">
        <v>2538</v>
      </c>
      <c r="K1568" s="22" t="str">
        <f>_xlfn.TEXTBEFORE(Table1__4[[#This Row],[ParentName]],"-")</f>
        <v>BD11</v>
      </c>
      <c r="L1568" s="22" t="str">
        <f>_xlfn.XLOOKUP(Table1__4[[#This Row],[MAAN8]],ASO!F:F,ASO!H:H,"")</f>
        <v>Grocery Store</v>
      </c>
      <c r="M1568" s="22" t="str">
        <f>_xlfn.XLOOKUP(Table1__4[[#This Row],[MAAN8]],program!A:A,program!E:E,"")</f>
        <v/>
      </c>
      <c r="N1568" s="22" t="str">
        <f>_xlfn.XLOOKUP(Table1__4[[#This Row],[MAAN8]],program!A:A,program!F:F,"")</f>
        <v/>
      </c>
      <c r="O1568" s="22">
        <f>SUMIFS(sellout!N:N,sellout!G:G,Table1__4[[#This Row],[MAAN8]])</f>
        <v>33</v>
      </c>
      <c r="P1568" s="2" t="str">
        <f>IFERROR(Table1__4[[#This Row],[Actual]]/Table1__4[[#This Row],[Target]],"")</f>
        <v/>
      </c>
      <c r="Q1568" s="22" t="str">
        <f>IFERROR(IF(Table1__4[[#This Row],[Target]]&gt;0,Table1__4[[#This Row],[Target]]-Table1__4[[#This Row],[Actual]],""),"")</f>
        <v/>
      </c>
    </row>
    <row r="1569" spans="1:17" x14ac:dyDescent="0.75">
      <c r="A1569" s="22" t="s">
        <v>10</v>
      </c>
      <c r="B1569" s="22" t="s">
        <v>11</v>
      </c>
      <c r="C1569" s="22" t="s">
        <v>22</v>
      </c>
      <c r="D1569" s="22" t="s">
        <v>23</v>
      </c>
      <c r="E1569" s="22" t="s">
        <v>141</v>
      </c>
      <c r="F1569" s="22" t="s">
        <v>25</v>
      </c>
      <c r="G1569" s="22" t="s">
        <v>142</v>
      </c>
      <c r="H1569">
        <v>66154850</v>
      </c>
      <c r="I1569" s="22" t="s">
        <v>2539</v>
      </c>
      <c r="J1569" s="22" t="s">
        <v>2540</v>
      </c>
      <c r="K1569" s="22" t="str">
        <f>_xlfn.TEXTBEFORE(Table1__4[[#This Row],[ParentName]],"-")</f>
        <v>BD12</v>
      </c>
      <c r="L1569" s="22" t="str">
        <f>_xlfn.XLOOKUP(Table1__4[[#This Row],[MAAN8]],ASO!F:F,ASO!H:H,"")</f>
        <v>Grocery Store</v>
      </c>
      <c r="M1569" s="22" t="str">
        <f>_xlfn.XLOOKUP(Table1__4[[#This Row],[MAAN8]],program!A:A,program!E:E,"")</f>
        <v/>
      </c>
      <c r="N1569" s="22" t="str">
        <f>_xlfn.XLOOKUP(Table1__4[[#This Row],[MAAN8]],program!A:A,program!F:F,"")</f>
        <v/>
      </c>
      <c r="O1569" s="22">
        <f>SUMIFS(sellout!N:N,sellout!G:G,Table1__4[[#This Row],[MAAN8]])</f>
        <v>0</v>
      </c>
      <c r="P1569" s="2" t="str">
        <f>IFERROR(Table1__4[[#This Row],[Actual]]/Table1__4[[#This Row],[Target]],"")</f>
        <v/>
      </c>
      <c r="Q1569" s="22" t="str">
        <f>IFERROR(IF(Table1__4[[#This Row],[Target]]&gt;0,Table1__4[[#This Row],[Target]]-Table1__4[[#This Row],[Actual]],""),"")</f>
        <v/>
      </c>
    </row>
    <row r="1570" spans="1:17" x14ac:dyDescent="0.75">
      <c r="A1570" s="22" t="s">
        <v>10</v>
      </c>
      <c r="B1570" s="22" t="s">
        <v>11</v>
      </c>
      <c r="C1570" s="22" t="s">
        <v>22</v>
      </c>
      <c r="D1570" s="22" t="s">
        <v>88</v>
      </c>
      <c r="E1570" s="22" t="s">
        <v>217</v>
      </c>
      <c r="F1570" s="22" t="s">
        <v>218</v>
      </c>
      <c r="G1570" s="22" t="s">
        <v>219</v>
      </c>
      <c r="H1570">
        <v>66151153</v>
      </c>
      <c r="I1570" s="22" t="s">
        <v>2541</v>
      </c>
      <c r="J1570" s="22" t="s">
        <v>2542</v>
      </c>
      <c r="K1570" s="22" t="str">
        <f>_xlfn.TEXTBEFORE(Table1__4[[#This Row],[ParentName]],"-")</f>
        <v>BD11</v>
      </c>
      <c r="L1570" s="22" t="str">
        <f>_xlfn.XLOOKUP(Table1__4[[#This Row],[MAAN8]],ASO!F:F,ASO!H:H,"")</f>
        <v>Grocery Store</v>
      </c>
      <c r="M1570" s="22" t="str">
        <f>_xlfn.XLOOKUP(Table1__4[[#This Row],[MAAN8]],program!A:A,program!E:E,"")</f>
        <v/>
      </c>
      <c r="N1570" s="22" t="str">
        <f>_xlfn.XLOOKUP(Table1__4[[#This Row],[MAAN8]],program!A:A,program!F:F,"")</f>
        <v/>
      </c>
      <c r="O1570" s="22">
        <f>SUMIFS(sellout!N:N,sellout!G:G,Table1__4[[#This Row],[MAAN8]])</f>
        <v>50</v>
      </c>
      <c r="P1570" s="2" t="str">
        <f>IFERROR(Table1__4[[#This Row],[Actual]]/Table1__4[[#This Row],[Target]],"")</f>
        <v/>
      </c>
      <c r="Q1570" s="22" t="str">
        <f>IFERROR(IF(Table1__4[[#This Row],[Target]]&gt;0,Table1__4[[#This Row],[Target]]-Table1__4[[#This Row],[Actual]],""),"")</f>
        <v/>
      </c>
    </row>
    <row r="1571" spans="1:17" x14ac:dyDescent="0.75">
      <c r="A1571" s="22" t="s">
        <v>10</v>
      </c>
      <c r="B1571" s="22" t="s">
        <v>11</v>
      </c>
      <c r="C1571" s="22" t="s">
        <v>12</v>
      </c>
      <c r="D1571" s="22" t="s">
        <v>13</v>
      </c>
      <c r="E1571" s="22" t="s">
        <v>97</v>
      </c>
      <c r="F1571" s="22" t="s">
        <v>30</v>
      </c>
      <c r="G1571" s="22" t="s">
        <v>98</v>
      </c>
      <c r="H1571">
        <v>66102846</v>
      </c>
      <c r="I1571" s="22" t="s">
        <v>2543</v>
      </c>
      <c r="J1571" s="22" t="s">
        <v>1069</v>
      </c>
      <c r="K1571" s="22" t="str">
        <f>_xlfn.TEXTBEFORE(Table1__4[[#This Row],[ParentName]],"-")</f>
        <v>BD8</v>
      </c>
      <c r="L1571" s="22" t="str">
        <f>_xlfn.XLOOKUP(Table1__4[[#This Row],[MAAN8]],ASO!F:F,ASO!H:H,"")</f>
        <v>Wholesaler</v>
      </c>
      <c r="M1571" s="22" t="str">
        <f>_xlfn.XLOOKUP(Table1__4[[#This Row],[MAAN8]],program!A:A,program!E:E,"")</f>
        <v/>
      </c>
      <c r="N1571" s="22" t="str">
        <f>_xlfn.XLOOKUP(Table1__4[[#This Row],[MAAN8]],program!A:A,program!F:F,"")</f>
        <v/>
      </c>
      <c r="O1571" s="22">
        <f>SUMIFS(sellout!N:N,sellout!G:G,Table1__4[[#This Row],[MAAN8]])</f>
        <v>1235</v>
      </c>
      <c r="P1571" s="2" t="str">
        <f>IFERROR(Table1__4[[#This Row],[Actual]]/Table1__4[[#This Row],[Target]],"")</f>
        <v/>
      </c>
      <c r="Q1571" s="22" t="str">
        <f>IFERROR(IF(Table1__4[[#This Row],[Target]]&gt;0,Table1__4[[#This Row],[Target]]-Table1__4[[#This Row],[Actual]],""),"")</f>
        <v/>
      </c>
    </row>
    <row r="1572" spans="1:17" x14ac:dyDescent="0.75">
      <c r="A1572" s="22" t="s">
        <v>10</v>
      </c>
      <c r="B1572" s="22" t="s">
        <v>11</v>
      </c>
      <c r="C1572" s="22" t="s">
        <v>46</v>
      </c>
      <c r="D1572" s="22" t="s">
        <v>76</v>
      </c>
      <c r="E1572" s="22" t="s">
        <v>270</v>
      </c>
      <c r="F1572" s="22" t="s">
        <v>49</v>
      </c>
      <c r="G1572" s="22" t="s">
        <v>271</v>
      </c>
      <c r="H1572">
        <v>65005791</v>
      </c>
      <c r="I1572" s="22" t="s">
        <v>2544</v>
      </c>
      <c r="J1572" s="22" t="s">
        <v>2545</v>
      </c>
      <c r="K1572" s="22" t="str">
        <f>_xlfn.TEXTBEFORE(Table1__4[[#This Row],[ParentName]],"-")</f>
        <v>PC</v>
      </c>
      <c r="L1572" s="22" t="str">
        <f>_xlfn.XLOOKUP(Table1__4[[#This Row],[MAAN8]],ASO!F:F,ASO!H:H,"")</f>
        <v>Grocery Store - Home Delivery</v>
      </c>
      <c r="M1572" s="22" t="str">
        <f>_xlfn.XLOOKUP(Table1__4[[#This Row],[MAAN8]],program!A:A,program!E:E,"")</f>
        <v>Target Incentive</v>
      </c>
      <c r="N1572" s="22">
        <f>_xlfn.XLOOKUP(Table1__4[[#This Row],[MAAN8]],program!A:A,program!F:F,"")</f>
        <v>230</v>
      </c>
      <c r="O1572" s="22">
        <f>SUMIFS(sellout!N:N,sellout!G:G,Table1__4[[#This Row],[MAAN8]])</f>
        <v>55</v>
      </c>
      <c r="P1572" s="2">
        <f>IFERROR(Table1__4[[#This Row],[Actual]]/Table1__4[[#This Row],[Target]],"")</f>
        <v>0.2391304347826087</v>
      </c>
      <c r="Q1572" s="22">
        <f>IFERROR(IF(Table1__4[[#This Row],[Target]]&gt;0,Table1__4[[#This Row],[Target]]-Table1__4[[#This Row],[Actual]],""),"")</f>
        <v>175</v>
      </c>
    </row>
    <row r="1573" spans="1:17" x14ac:dyDescent="0.75">
      <c r="A1573" s="22" t="s">
        <v>10</v>
      </c>
      <c r="B1573" s="22" t="s">
        <v>11</v>
      </c>
      <c r="C1573" s="22" t="s">
        <v>22</v>
      </c>
      <c r="D1573" s="22" t="s">
        <v>23</v>
      </c>
      <c r="E1573" s="22" t="s">
        <v>24</v>
      </c>
      <c r="F1573" s="22" t="s">
        <v>25</v>
      </c>
      <c r="G1573" s="22" t="s">
        <v>26</v>
      </c>
      <c r="H1573">
        <v>66111913</v>
      </c>
      <c r="I1573" s="22" t="s">
        <v>2546</v>
      </c>
      <c r="J1573" s="22" t="s">
        <v>7439</v>
      </c>
      <c r="K1573" s="22" t="str">
        <f>_xlfn.TEXTBEFORE(Table1__4[[#This Row],[ParentName]],"-")</f>
        <v>BD12</v>
      </c>
      <c r="L1573" s="22" t="str">
        <f>_xlfn.XLOOKUP(Table1__4[[#This Row],[MAAN8]],ASO!F:F,ASO!H:H,"")</f>
        <v>Quan Nhau Economy</v>
      </c>
      <c r="M1573" s="22" t="str">
        <f>_xlfn.XLOOKUP(Table1__4[[#This Row],[MAAN8]],program!A:A,program!E:E,"")</f>
        <v/>
      </c>
      <c r="N1573" s="22" t="str">
        <f>_xlfn.XLOOKUP(Table1__4[[#This Row],[MAAN8]],program!A:A,program!F:F,"")</f>
        <v/>
      </c>
      <c r="O1573" s="22">
        <f>SUMIFS(sellout!N:N,sellout!G:G,Table1__4[[#This Row],[MAAN8]])</f>
        <v>15</v>
      </c>
      <c r="P1573" s="2" t="str">
        <f>IFERROR(Table1__4[[#This Row],[Actual]]/Table1__4[[#This Row],[Target]],"")</f>
        <v/>
      </c>
      <c r="Q1573" s="22" t="str">
        <f>IFERROR(IF(Table1__4[[#This Row],[Target]]&gt;0,Table1__4[[#This Row],[Target]]-Table1__4[[#This Row],[Actual]],""),"")</f>
        <v/>
      </c>
    </row>
    <row r="1574" spans="1:17" x14ac:dyDescent="0.75">
      <c r="A1574" s="22" t="s">
        <v>10</v>
      </c>
      <c r="B1574" s="22" t="s">
        <v>11</v>
      </c>
      <c r="C1574" s="22" t="s">
        <v>46</v>
      </c>
      <c r="D1574" s="22" t="s">
        <v>47</v>
      </c>
      <c r="E1574" s="22" t="s">
        <v>112</v>
      </c>
      <c r="F1574" s="22" t="s">
        <v>49</v>
      </c>
      <c r="G1574" s="22" t="s">
        <v>113</v>
      </c>
      <c r="H1574">
        <v>65503200</v>
      </c>
      <c r="I1574" s="22" t="s">
        <v>2547</v>
      </c>
      <c r="J1574" s="22" t="s">
        <v>297</v>
      </c>
      <c r="K1574" s="22" t="str">
        <f>_xlfn.TEXTBEFORE(Table1__4[[#This Row],[ParentName]],"-")</f>
        <v>HMcc</v>
      </c>
      <c r="L1574" s="22" t="str">
        <f>_xlfn.XLOOKUP(Table1__4[[#This Row],[MAAN8]],ASO!F:F,ASO!H:H,"")</f>
        <v>Grocery Store</v>
      </c>
      <c r="M1574" s="22" t="str">
        <f>_xlfn.XLOOKUP(Table1__4[[#This Row],[MAAN8]],program!A:A,program!E:E,"")</f>
        <v>Target Incentive</v>
      </c>
      <c r="N1574" s="22">
        <f>_xlfn.XLOOKUP(Table1__4[[#This Row],[MAAN8]],program!A:A,program!F:F,"")</f>
        <v>70</v>
      </c>
      <c r="O1574" s="22">
        <f>SUMIFS(sellout!N:N,sellout!G:G,Table1__4[[#This Row],[MAAN8]])</f>
        <v>20</v>
      </c>
      <c r="P1574" s="2">
        <f>IFERROR(Table1__4[[#This Row],[Actual]]/Table1__4[[#This Row],[Target]],"")</f>
        <v>0.2857142857142857</v>
      </c>
      <c r="Q1574" s="22">
        <f>IFERROR(IF(Table1__4[[#This Row],[Target]]&gt;0,Table1__4[[#This Row],[Target]]-Table1__4[[#This Row],[Actual]],""),"")</f>
        <v>50</v>
      </c>
    </row>
    <row r="1575" spans="1:17" x14ac:dyDescent="0.75">
      <c r="A1575" s="22" t="s">
        <v>10</v>
      </c>
      <c r="B1575" s="22" t="s">
        <v>11</v>
      </c>
      <c r="C1575" s="22" t="s">
        <v>46</v>
      </c>
      <c r="D1575" s="22" t="s">
        <v>76</v>
      </c>
      <c r="E1575" s="22" t="s">
        <v>105</v>
      </c>
      <c r="F1575" s="22" t="s">
        <v>49</v>
      </c>
      <c r="G1575" s="22" t="s">
        <v>106</v>
      </c>
      <c r="H1575">
        <v>65041354</v>
      </c>
      <c r="I1575" s="22" t="s">
        <v>2548</v>
      </c>
      <c r="J1575" s="22" t="s">
        <v>2280</v>
      </c>
      <c r="K1575" s="22" t="str">
        <f>_xlfn.TEXTBEFORE(Table1__4[[#This Row],[ParentName]],"-")</f>
        <v>PC</v>
      </c>
      <c r="L1575" s="22" t="str">
        <f>_xlfn.XLOOKUP(Table1__4[[#This Row],[MAAN8]],ASO!F:F,ASO!H:H,"")</f>
        <v>Beverage Retail Store</v>
      </c>
      <c r="M1575" s="22" t="str">
        <f>_xlfn.XLOOKUP(Table1__4[[#This Row],[MAAN8]],program!A:A,program!E:E,"")</f>
        <v>Target Incentive</v>
      </c>
      <c r="N1575" s="22">
        <f>_xlfn.XLOOKUP(Table1__4[[#This Row],[MAAN8]],program!A:A,program!F:F,"")</f>
        <v>700</v>
      </c>
      <c r="O1575" s="22">
        <f>SUMIFS(sellout!N:N,sellout!G:G,Table1__4[[#This Row],[MAAN8]])</f>
        <v>160</v>
      </c>
      <c r="P1575" s="2">
        <f>IFERROR(Table1__4[[#This Row],[Actual]]/Table1__4[[#This Row],[Target]],"")</f>
        <v>0.22857142857142856</v>
      </c>
      <c r="Q1575" s="22">
        <f>IFERROR(IF(Table1__4[[#This Row],[Target]]&gt;0,Table1__4[[#This Row],[Target]]-Table1__4[[#This Row],[Actual]],""),"")</f>
        <v>540</v>
      </c>
    </row>
    <row r="1576" spans="1:17" x14ac:dyDescent="0.75">
      <c r="A1576" s="22" t="s">
        <v>10</v>
      </c>
      <c r="B1576" s="22" t="s">
        <v>11</v>
      </c>
      <c r="C1576" s="22" t="s">
        <v>12</v>
      </c>
      <c r="D1576" s="22" t="s">
        <v>122</v>
      </c>
      <c r="E1576" s="22" t="s">
        <v>357</v>
      </c>
      <c r="F1576" s="22" t="s">
        <v>150</v>
      </c>
      <c r="G1576" s="22" t="s">
        <v>358</v>
      </c>
      <c r="H1576">
        <v>66109303</v>
      </c>
      <c r="I1576" s="22" t="s">
        <v>2549</v>
      </c>
      <c r="J1576" s="22" t="s">
        <v>2550</v>
      </c>
      <c r="K1576" s="22" t="str">
        <f>_xlfn.TEXTBEFORE(Table1__4[[#This Row],[ParentName]],"-")</f>
        <v>BD10</v>
      </c>
      <c r="L1576" s="22" t="str">
        <f>_xlfn.XLOOKUP(Table1__4[[#This Row],[MAAN8]],ASO!F:F,ASO!H:H,"")</f>
        <v>Grocery Store</v>
      </c>
      <c r="M1576" s="22" t="str">
        <f>_xlfn.XLOOKUP(Table1__4[[#This Row],[MAAN8]],program!A:A,program!E:E,"")</f>
        <v/>
      </c>
      <c r="N1576" s="22" t="str">
        <f>_xlfn.XLOOKUP(Table1__4[[#This Row],[MAAN8]],program!A:A,program!F:F,"")</f>
        <v/>
      </c>
      <c r="O1576" s="22">
        <f>SUMIFS(sellout!N:N,sellout!G:G,Table1__4[[#This Row],[MAAN8]])</f>
        <v>180</v>
      </c>
      <c r="P1576" s="2" t="str">
        <f>IFERROR(Table1__4[[#This Row],[Actual]]/Table1__4[[#This Row],[Target]],"")</f>
        <v/>
      </c>
      <c r="Q1576" s="22" t="str">
        <f>IFERROR(IF(Table1__4[[#This Row],[Target]]&gt;0,Table1__4[[#This Row],[Target]]-Table1__4[[#This Row],[Actual]],""),"")</f>
        <v/>
      </c>
    </row>
    <row r="1577" spans="1:17" x14ac:dyDescent="0.75">
      <c r="A1577" s="22" t="s">
        <v>10</v>
      </c>
      <c r="B1577" s="22" t="s">
        <v>11</v>
      </c>
      <c r="C1577" s="22" t="s">
        <v>22</v>
      </c>
      <c r="D1577" s="22" t="s">
        <v>88</v>
      </c>
      <c r="E1577" s="22" t="s">
        <v>256</v>
      </c>
      <c r="F1577" s="22" t="s">
        <v>218</v>
      </c>
      <c r="G1577" s="22" t="s">
        <v>257</v>
      </c>
      <c r="H1577">
        <v>66110134</v>
      </c>
      <c r="I1577" s="22" t="s">
        <v>2551</v>
      </c>
      <c r="J1577" s="22" t="s">
        <v>2552</v>
      </c>
      <c r="K1577" s="22" t="str">
        <f>_xlfn.TEXTBEFORE(Table1__4[[#This Row],[ParentName]],"-")</f>
        <v>BD11</v>
      </c>
      <c r="L1577" s="22" t="str">
        <f>_xlfn.XLOOKUP(Table1__4[[#This Row],[MAAN8]],ASO!F:F,ASO!H:H,"")</f>
        <v>Grocery Store</v>
      </c>
      <c r="M1577" s="22" t="str">
        <f>_xlfn.XLOOKUP(Table1__4[[#This Row],[MAAN8]],program!A:A,program!E:E,"")</f>
        <v/>
      </c>
      <c r="N1577" s="22" t="str">
        <f>_xlfn.XLOOKUP(Table1__4[[#This Row],[MAAN8]],program!A:A,program!F:F,"")</f>
        <v/>
      </c>
      <c r="O1577" s="22">
        <f>SUMIFS(sellout!N:N,sellout!G:G,Table1__4[[#This Row],[MAAN8]])</f>
        <v>20</v>
      </c>
      <c r="P1577" s="2" t="str">
        <f>IFERROR(Table1__4[[#This Row],[Actual]]/Table1__4[[#This Row],[Target]],"")</f>
        <v/>
      </c>
      <c r="Q1577" s="22" t="str">
        <f>IFERROR(IF(Table1__4[[#This Row],[Target]]&gt;0,Table1__4[[#This Row],[Target]]-Table1__4[[#This Row],[Actual]],""),"")</f>
        <v/>
      </c>
    </row>
    <row r="1578" spans="1:17" x14ac:dyDescent="0.75">
      <c r="A1578" s="22" t="s">
        <v>10</v>
      </c>
      <c r="B1578" s="22" t="s">
        <v>11</v>
      </c>
      <c r="C1578" s="22" t="s">
        <v>12</v>
      </c>
      <c r="D1578" s="22" t="s">
        <v>54</v>
      </c>
      <c r="E1578" s="22" t="s">
        <v>188</v>
      </c>
      <c r="F1578" s="22" t="s">
        <v>182</v>
      </c>
      <c r="G1578" s="22" t="s">
        <v>189</v>
      </c>
      <c r="H1578">
        <v>66152292</v>
      </c>
      <c r="I1578" s="22" t="s">
        <v>2553</v>
      </c>
      <c r="J1578" s="22" t="s">
        <v>2554</v>
      </c>
      <c r="K1578" s="22" t="str">
        <f>_xlfn.TEXTBEFORE(Table1__4[[#This Row],[ParentName]],"-")</f>
        <v>BD</v>
      </c>
      <c r="L1578" s="22" t="str">
        <f>_xlfn.XLOOKUP(Table1__4[[#This Row],[MAAN8]],ASO!F:F,ASO!H:H,"")</f>
        <v>Grocery Store</v>
      </c>
      <c r="M1578" s="22" t="str">
        <f>_xlfn.XLOOKUP(Table1__4[[#This Row],[MAAN8]],program!A:A,program!E:E,"")</f>
        <v/>
      </c>
      <c r="N1578" s="22" t="str">
        <f>_xlfn.XLOOKUP(Table1__4[[#This Row],[MAAN8]],program!A:A,program!F:F,"")</f>
        <v/>
      </c>
      <c r="O1578" s="22">
        <f>SUMIFS(sellout!N:N,sellout!G:G,Table1__4[[#This Row],[MAAN8]])</f>
        <v>40</v>
      </c>
      <c r="P1578" s="2" t="str">
        <f>IFERROR(Table1__4[[#This Row],[Actual]]/Table1__4[[#This Row],[Target]],"")</f>
        <v/>
      </c>
      <c r="Q1578" s="22" t="str">
        <f>IFERROR(IF(Table1__4[[#This Row],[Target]]&gt;0,Table1__4[[#This Row],[Target]]-Table1__4[[#This Row],[Actual]],""),"")</f>
        <v/>
      </c>
    </row>
    <row r="1579" spans="1:17" x14ac:dyDescent="0.75">
      <c r="A1579" s="22" t="s">
        <v>10</v>
      </c>
      <c r="B1579" s="22" t="s">
        <v>11</v>
      </c>
      <c r="C1579" s="22" t="s">
        <v>12</v>
      </c>
      <c r="D1579" s="22" t="s">
        <v>122</v>
      </c>
      <c r="E1579" s="22" t="s">
        <v>149</v>
      </c>
      <c r="F1579" s="22" t="s">
        <v>150</v>
      </c>
      <c r="G1579" s="22" t="s">
        <v>151</v>
      </c>
      <c r="H1579">
        <v>66151688</v>
      </c>
      <c r="I1579" s="22" t="s">
        <v>7250</v>
      </c>
      <c r="J1579" s="22" t="s">
        <v>7496</v>
      </c>
      <c r="K1579" s="22" t="str">
        <f>_xlfn.TEXTBEFORE(Table1__4[[#This Row],[ParentName]],"-")</f>
        <v>BD10</v>
      </c>
      <c r="L1579" s="22" t="str">
        <f>_xlfn.XLOOKUP(Table1__4[[#This Row],[MAAN8]],ASO!F:F,ASO!H:H,"")</f>
        <v/>
      </c>
      <c r="M1579" s="22" t="str">
        <f>_xlfn.XLOOKUP(Table1__4[[#This Row],[MAAN8]],program!A:A,program!E:E,"")</f>
        <v/>
      </c>
      <c r="N1579" s="22" t="str">
        <f>_xlfn.XLOOKUP(Table1__4[[#This Row],[MAAN8]],program!A:A,program!F:F,"")</f>
        <v/>
      </c>
      <c r="O1579" s="22">
        <f>SUMIFS(sellout!N:N,sellout!G:G,Table1__4[[#This Row],[MAAN8]])</f>
        <v>0</v>
      </c>
      <c r="P1579" s="2" t="str">
        <f>IFERROR(Table1__4[[#This Row],[Actual]]/Table1__4[[#This Row],[Target]],"")</f>
        <v/>
      </c>
      <c r="Q1579" s="22" t="str">
        <f>IFERROR(IF(Table1__4[[#This Row],[Target]]&gt;0,Table1__4[[#This Row],[Target]]-Table1__4[[#This Row],[Actual]],""),"")</f>
        <v/>
      </c>
    </row>
    <row r="1580" spans="1:17" x14ac:dyDescent="0.75">
      <c r="A1580" s="22" t="s">
        <v>10</v>
      </c>
      <c r="B1580" s="22" t="s">
        <v>11</v>
      </c>
      <c r="C1580" s="22" t="s">
        <v>22</v>
      </c>
      <c r="D1580" s="22" t="s">
        <v>88</v>
      </c>
      <c r="E1580" s="22" t="s">
        <v>447</v>
      </c>
      <c r="F1580" s="22" t="s">
        <v>218</v>
      </c>
      <c r="G1580" s="22" t="s">
        <v>448</v>
      </c>
      <c r="H1580">
        <v>66106669</v>
      </c>
      <c r="I1580" s="22" t="s">
        <v>8167</v>
      </c>
      <c r="J1580" s="22" t="s">
        <v>486</v>
      </c>
      <c r="K1580" s="22" t="str">
        <f>_xlfn.TEXTBEFORE(Table1__4[[#This Row],[ParentName]],"-")</f>
        <v>BD11</v>
      </c>
      <c r="L1580" s="22" t="str">
        <f>_xlfn.XLOOKUP(Table1__4[[#This Row],[MAAN8]],ASO!F:F,ASO!H:H,"")</f>
        <v/>
      </c>
      <c r="M1580" s="22" t="str">
        <f>_xlfn.XLOOKUP(Table1__4[[#This Row],[MAAN8]],program!A:A,program!E:E,"")</f>
        <v/>
      </c>
      <c r="N1580" s="22" t="str">
        <f>_xlfn.XLOOKUP(Table1__4[[#This Row],[MAAN8]],program!A:A,program!F:F,"")</f>
        <v/>
      </c>
      <c r="O1580" s="22">
        <f>SUMIFS(sellout!N:N,sellout!G:G,Table1__4[[#This Row],[MAAN8]])</f>
        <v>0</v>
      </c>
      <c r="P1580" s="2" t="str">
        <f>IFERROR(Table1__4[[#This Row],[Actual]]/Table1__4[[#This Row],[Target]],"")</f>
        <v/>
      </c>
      <c r="Q1580" s="22" t="str">
        <f>IFERROR(IF(Table1__4[[#This Row],[Target]]&gt;0,Table1__4[[#This Row],[Target]]-Table1__4[[#This Row],[Actual]],""),"")</f>
        <v/>
      </c>
    </row>
    <row r="1581" spans="1:17" x14ac:dyDescent="0.75">
      <c r="A1581" s="22" t="s">
        <v>10</v>
      </c>
      <c r="B1581" s="22" t="s">
        <v>11</v>
      </c>
      <c r="C1581" s="22" t="s">
        <v>22</v>
      </c>
      <c r="D1581" s="22" t="s">
        <v>180</v>
      </c>
      <c r="E1581" s="22" t="s">
        <v>210</v>
      </c>
      <c r="F1581" s="22" t="s">
        <v>182</v>
      </c>
      <c r="G1581" s="22" t="s">
        <v>211</v>
      </c>
      <c r="H1581">
        <v>66153681</v>
      </c>
      <c r="I1581" s="22" t="s">
        <v>2555</v>
      </c>
      <c r="J1581" s="22" t="s">
        <v>2556</v>
      </c>
      <c r="K1581" s="22" t="str">
        <f>_xlfn.TEXTBEFORE(Table1__4[[#This Row],[ParentName]],"-")</f>
        <v>BD14</v>
      </c>
      <c r="L1581" s="22" t="str">
        <f>_xlfn.XLOOKUP(Table1__4[[#This Row],[MAAN8]],ASO!F:F,ASO!H:H,"")</f>
        <v>Grocery Store</v>
      </c>
      <c r="M1581" s="22" t="str">
        <f>_xlfn.XLOOKUP(Table1__4[[#This Row],[MAAN8]],program!A:A,program!E:E,"")</f>
        <v/>
      </c>
      <c r="N1581" s="22" t="str">
        <f>_xlfn.XLOOKUP(Table1__4[[#This Row],[MAAN8]],program!A:A,program!F:F,"")</f>
        <v/>
      </c>
      <c r="O1581" s="22">
        <f>SUMIFS(sellout!N:N,sellout!G:G,Table1__4[[#This Row],[MAAN8]])</f>
        <v>0</v>
      </c>
      <c r="P1581" s="2" t="str">
        <f>IFERROR(Table1__4[[#This Row],[Actual]]/Table1__4[[#This Row],[Target]],"")</f>
        <v/>
      </c>
      <c r="Q1581" s="22" t="str">
        <f>IFERROR(IF(Table1__4[[#This Row],[Target]]&gt;0,Table1__4[[#This Row],[Target]]-Table1__4[[#This Row],[Actual]],""),"")</f>
        <v/>
      </c>
    </row>
    <row r="1582" spans="1:17" x14ac:dyDescent="0.75">
      <c r="A1582" s="22" t="s">
        <v>10</v>
      </c>
      <c r="B1582" s="22" t="s">
        <v>11</v>
      </c>
      <c r="C1582" s="22" t="s">
        <v>12</v>
      </c>
      <c r="D1582" s="22" t="s">
        <v>122</v>
      </c>
      <c r="E1582" s="22" t="s">
        <v>149</v>
      </c>
      <c r="F1582" s="22" t="s">
        <v>150</v>
      </c>
      <c r="G1582" s="22" t="s">
        <v>151</v>
      </c>
      <c r="H1582">
        <v>66153347</v>
      </c>
      <c r="I1582" s="22" t="s">
        <v>2557</v>
      </c>
      <c r="J1582" s="22" t="s">
        <v>2558</v>
      </c>
      <c r="K1582" s="22" t="str">
        <f>_xlfn.TEXTBEFORE(Table1__4[[#This Row],[ParentName]],"-")</f>
        <v>BD10</v>
      </c>
      <c r="L1582" s="22" t="str">
        <f>_xlfn.XLOOKUP(Table1__4[[#This Row],[MAAN8]],ASO!F:F,ASO!H:H,"")</f>
        <v>Grocery Store</v>
      </c>
      <c r="M1582" s="22" t="str">
        <f>_xlfn.XLOOKUP(Table1__4[[#This Row],[MAAN8]],program!A:A,program!E:E,"")</f>
        <v/>
      </c>
      <c r="N1582" s="22" t="str">
        <f>_xlfn.XLOOKUP(Table1__4[[#This Row],[MAAN8]],program!A:A,program!F:F,"")</f>
        <v/>
      </c>
      <c r="O1582" s="22">
        <f>SUMIFS(sellout!N:N,sellout!G:G,Table1__4[[#This Row],[MAAN8]])</f>
        <v>0</v>
      </c>
      <c r="P1582" s="2" t="str">
        <f>IFERROR(Table1__4[[#This Row],[Actual]]/Table1__4[[#This Row],[Target]],"")</f>
        <v/>
      </c>
      <c r="Q1582" s="22" t="str">
        <f>IFERROR(IF(Table1__4[[#This Row],[Target]]&gt;0,Table1__4[[#This Row],[Target]]-Table1__4[[#This Row],[Actual]],""),"")</f>
        <v/>
      </c>
    </row>
    <row r="1583" spans="1:17" x14ac:dyDescent="0.75">
      <c r="A1583" s="22" t="s">
        <v>10</v>
      </c>
      <c r="B1583" s="22" t="s">
        <v>11</v>
      </c>
      <c r="C1583" s="22" t="s">
        <v>12</v>
      </c>
      <c r="D1583" s="22" t="s">
        <v>122</v>
      </c>
      <c r="E1583" s="22" t="s">
        <v>252</v>
      </c>
      <c r="F1583" s="22" t="s">
        <v>25</v>
      </c>
      <c r="G1583" s="22" t="s">
        <v>253</v>
      </c>
      <c r="H1583">
        <v>66107561</v>
      </c>
      <c r="I1583" s="22" t="s">
        <v>7240</v>
      </c>
      <c r="J1583" s="22" t="s">
        <v>7497</v>
      </c>
      <c r="K1583" s="22" t="str">
        <f>_xlfn.TEXTBEFORE(Table1__4[[#This Row],[ParentName]],"-")</f>
        <v>BD10</v>
      </c>
      <c r="L1583" s="22" t="str">
        <f>_xlfn.XLOOKUP(Table1__4[[#This Row],[MAAN8]],ASO!F:F,ASO!H:H,"")</f>
        <v/>
      </c>
      <c r="M1583" s="22" t="str">
        <f>_xlfn.XLOOKUP(Table1__4[[#This Row],[MAAN8]],program!A:A,program!E:E,"")</f>
        <v/>
      </c>
      <c r="N1583" s="22" t="str">
        <f>_xlfn.XLOOKUP(Table1__4[[#This Row],[MAAN8]],program!A:A,program!F:F,"")</f>
        <v/>
      </c>
      <c r="O1583" s="22">
        <f>SUMIFS(sellout!N:N,sellout!G:G,Table1__4[[#This Row],[MAAN8]])</f>
        <v>5</v>
      </c>
      <c r="P1583" s="2" t="str">
        <f>IFERROR(Table1__4[[#This Row],[Actual]]/Table1__4[[#This Row],[Target]],"")</f>
        <v/>
      </c>
      <c r="Q1583" s="22" t="str">
        <f>IFERROR(IF(Table1__4[[#This Row],[Target]]&gt;0,Table1__4[[#This Row],[Target]]-Table1__4[[#This Row],[Actual]],""),"")</f>
        <v/>
      </c>
    </row>
    <row r="1584" spans="1:17" x14ac:dyDescent="0.75">
      <c r="A1584" s="22" t="s">
        <v>10</v>
      </c>
      <c r="B1584" s="22" t="s">
        <v>11</v>
      </c>
      <c r="C1584" s="22" t="s">
        <v>12</v>
      </c>
      <c r="D1584" s="22" t="s">
        <v>38</v>
      </c>
      <c r="E1584" s="22" t="s">
        <v>39</v>
      </c>
      <c r="F1584" s="22" t="s">
        <v>40</v>
      </c>
      <c r="G1584" s="22" t="s">
        <v>41</v>
      </c>
      <c r="H1584">
        <v>66101112</v>
      </c>
      <c r="I1584" s="22" t="s">
        <v>2559</v>
      </c>
      <c r="J1584" s="22" t="s">
        <v>2560</v>
      </c>
      <c r="K1584" s="22" t="str">
        <f>_xlfn.TEXTBEFORE(Table1__4[[#This Row],[ParentName]],"-")</f>
        <v>BD16</v>
      </c>
      <c r="L1584" s="22" t="str">
        <f>_xlfn.XLOOKUP(Table1__4[[#This Row],[MAAN8]],ASO!F:F,ASO!H:H,"")</f>
        <v>Grocery Store</v>
      </c>
      <c r="M1584" s="22" t="str">
        <f>_xlfn.XLOOKUP(Table1__4[[#This Row],[MAAN8]],program!A:A,program!E:E,"")</f>
        <v/>
      </c>
      <c r="N1584" s="22" t="str">
        <f>_xlfn.XLOOKUP(Table1__4[[#This Row],[MAAN8]],program!A:A,program!F:F,"")</f>
        <v/>
      </c>
      <c r="O1584" s="22">
        <f>SUMIFS(sellout!N:N,sellout!G:G,Table1__4[[#This Row],[MAAN8]])</f>
        <v>0</v>
      </c>
      <c r="P1584" s="2" t="str">
        <f>IFERROR(Table1__4[[#This Row],[Actual]]/Table1__4[[#This Row],[Target]],"")</f>
        <v/>
      </c>
      <c r="Q1584" s="22" t="str">
        <f>IFERROR(IF(Table1__4[[#This Row],[Target]]&gt;0,Table1__4[[#This Row],[Target]]-Table1__4[[#This Row],[Actual]],""),"")</f>
        <v/>
      </c>
    </row>
    <row r="1585" spans="1:17" x14ac:dyDescent="0.75">
      <c r="A1585" s="22" t="s">
        <v>10</v>
      </c>
      <c r="B1585" s="22" t="s">
        <v>11</v>
      </c>
      <c r="C1585" s="22" t="s">
        <v>12</v>
      </c>
      <c r="D1585" s="22" t="s">
        <v>122</v>
      </c>
      <c r="E1585" s="22" t="s">
        <v>519</v>
      </c>
      <c r="F1585" s="22" t="s">
        <v>237</v>
      </c>
      <c r="G1585" s="22" t="s">
        <v>520</v>
      </c>
      <c r="H1585">
        <v>66102732</v>
      </c>
      <c r="I1585" s="22" t="s">
        <v>2561</v>
      </c>
      <c r="J1585" s="22" t="s">
        <v>2562</v>
      </c>
      <c r="K1585" s="22" t="str">
        <f>_xlfn.TEXTBEFORE(Table1__4[[#This Row],[ParentName]],"-")</f>
        <v>BD10</v>
      </c>
      <c r="L1585" s="22" t="str">
        <f>_xlfn.XLOOKUP(Table1__4[[#This Row],[MAAN8]],ASO!F:F,ASO!H:H,"")</f>
        <v>Grocery Store</v>
      </c>
      <c r="M1585" s="22" t="str">
        <f>_xlfn.XLOOKUP(Table1__4[[#This Row],[MAAN8]],program!A:A,program!E:E,"")</f>
        <v/>
      </c>
      <c r="N1585" s="22" t="str">
        <f>_xlfn.XLOOKUP(Table1__4[[#This Row],[MAAN8]],program!A:A,program!F:F,"")</f>
        <v/>
      </c>
      <c r="O1585" s="22">
        <f>SUMIFS(sellout!N:N,sellout!G:G,Table1__4[[#This Row],[MAAN8]])</f>
        <v>0</v>
      </c>
      <c r="P1585" s="2" t="str">
        <f>IFERROR(Table1__4[[#This Row],[Actual]]/Table1__4[[#This Row],[Target]],"")</f>
        <v/>
      </c>
      <c r="Q1585" s="22" t="str">
        <f>IFERROR(IF(Table1__4[[#This Row],[Target]]&gt;0,Table1__4[[#This Row],[Target]]-Table1__4[[#This Row],[Actual]],""),"")</f>
        <v/>
      </c>
    </row>
    <row r="1586" spans="1:17" x14ac:dyDescent="0.75">
      <c r="A1586" s="22" t="s">
        <v>10</v>
      </c>
      <c r="B1586" s="22" t="s">
        <v>11</v>
      </c>
      <c r="C1586" s="22" t="s">
        <v>22</v>
      </c>
      <c r="D1586" s="22" t="s">
        <v>88</v>
      </c>
      <c r="E1586" s="22" t="s">
        <v>256</v>
      </c>
      <c r="F1586" s="22" t="s">
        <v>218</v>
      </c>
      <c r="G1586" s="22" t="s">
        <v>257</v>
      </c>
      <c r="H1586">
        <v>66150831</v>
      </c>
      <c r="I1586" s="22" t="s">
        <v>8168</v>
      </c>
      <c r="J1586" s="22" t="s">
        <v>8169</v>
      </c>
      <c r="K1586" s="22" t="str">
        <f>_xlfn.TEXTBEFORE(Table1__4[[#This Row],[ParentName]],"-")</f>
        <v>BD11</v>
      </c>
      <c r="L1586" s="22" t="str">
        <f>_xlfn.XLOOKUP(Table1__4[[#This Row],[MAAN8]],ASO!F:F,ASO!H:H,"")</f>
        <v/>
      </c>
      <c r="M1586" s="22" t="str">
        <f>_xlfn.XLOOKUP(Table1__4[[#This Row],[MAAN8]],program!A:A,program!E:E,"")</f>
        <v/>
      </c>
      <c r="N1586" s="22" t="str">
        <f>_xlfn.XLOOKUP(Table1__4[[#This Row],[MAAN8]],program!A:A,program!F:F,"")</f>
        <v/>
      </c>
      <c r="O1586" s="22">
        <f>SUMIFS(sellout!N:N,sellout!G:G,Table1__4[[#This Row],[MAAN8]])</f>
        <v>0</v>
      </c>
      <c r="P1586" s="2" t="str">
        <f>IFERROR(Table1__4[[#This Row],[Actual]]/Table1__4[[#This Row],[Target]],"")</f>
        <v/>
      </c>
      <c r="Q1586" s="22" t="str">
        <f>IFERROR(IF(Table1__4[[#This Row],[Target]]&gt;0,Table1__4[[#This Row],[Target]]-Table1__4[[#This Row],[Actual]],""),"")</f>
        <v/>
      </c>
    </row>
    <row r="1587" spans="1:17" x14ac:dyDescent="0.75">
      <c r="A1587" s="22" t="s">
        <v>10</v>
      </c>
      <c r="B1587" s="22" t="s">
        <v>11</v>
      </c>
      <c r="C1587" s="22" t="s">
        <v>12</v>
      </c>
      <c r="D1587" s="22" t="s">
        <v>54</v>
      </c>
      <c r="E1587" s="22" t="s">
        <v>97</v>
      </c>
      <c r="F1587" s="22" t="s">
        <v>30</v>
      </c>
      <c r="G1587" s="22" t="s">
        <v>98</v>
      </c>
      <c r="H1587">
        <v>66152759</v>
      </c>
      <c r="I1587" s="22" t="s">
        <v>2563</v>
      </c>
      <c r="J1587" s="22" t="s">
        <v>2564</v>
      </c>
      <c r="K1587" s="22" t="str">
        <f>_xlfn.TEXTBEFORE(Table1__4[[#This Row],[ParentName]],"-")</f>
        <v>BD</v>
      </c>
      <c r="L1587" s="22" t="str">
        <f>_xlfn.XLOOKUP(Table1__4[[#This Row],[MAAN8]],ASO!F:F,ASO!H:H,"")</f>
        <v>Grocery Store</v>
      </c>
      <c r="M1587" s="22" t="str">
        <f>_xlfn.XLOOKUP(Table1__4[[#This Row],[MAAN8]],program!A:A,program!E:E,"")</f>
        <v/>
      </c>
      <c r="N1587" s="22" t="str">
        <f>_xlfn.XLOOKUP(Table1__4[[#This Row],[MAAN8]],program!A:A,program!F:F,"")</f>
        <v/>
      </c>
      <c r="O1587" s="22">
        <f>SUMIFS(sellout!N:N,sellout!G:G,Table1__4[[#This Row],[MAAN8]])</f>
        <v>15</v>
      </c>
      <c r="P1587" s="2" t="str">
        <f>IFERROR(Table1__4[[#This Row],[Actual]]/Table1__4[[#This Row],[Target]],"")</f>
        <v/>
      </c>
      <c r="Q1587" s="22" t="str">
        <f>IFERROR(IF(Table1__4[[#This Row],[Target]]&gt;0,Table1__4[[#This Row],[Target]]-Table1__4[[#This Row],[Actual]],""),"")</f>
        <v/>
      </c>
    </row>
    <row r="1588" spans="1:17" x14ac:dyDescent="0.75">
      <c r="A1588" s="22" t="s">
        <v>10</v>
      </c>
      <c r="B1588" s="22" t="s">
        <v>11</v>
      </c>
      <c r="C1588" s="22" t="s">
        <v>12</v>
      </c>
      <c r="D1588" s="22" t="s">
        <v>38</v>
      </c>
      <c r="E1588" s="22" t="s">
        <v>438</v>
      </c>
      <c r="F1588" s="22" t="s">
        <v>40</v>
      </c>
      <c r="G1588" s="22" t="s">
        <v>439</v>
      </c>
      <c r="H1588">
        <v>66112594</v>
      </c>
      <c r="I1588" s="22" t="s">
        <v>2565</v>
      </c>
      <c r="J1588" s="22" t="s">
        <v>2566</v>
      </c>
      <c r="K1588" s="22" t="str">
        <f>_xlfn.TEXTBEFORE(Table1__4[[#This Row],[ParentName]],"-")</f>
        <v>BD16</v>
      </c>
      <c r="L1588" s="22" t="str">
        <f>_xlfn.XLOOKUP(Table1__4[[#This Row],[MAAN8]],ASO!F:F,ASO!H:H,"")</f>
        <v>Grocery Store</v>
      </c>
      <c r="M1588" s="22" t="str">
        <f>_xlfn.XLOOKUP(Table1__4[[#This Row],[MAAN8]],program!A:A,program!E:E,"")</f>
        <v/>
      </c>
      <c r="N1588" s="22" t="str">
        <f>_xlfn.XLOOKUP(Table1__4[[#This Row],[MAAN8]],program!A:A,program!F:F,"")</f>
        <v/>
      </c>
      <c r="O1588" s="22">
        <f>SUMIFS(sellout!N:N,sellout!G:G,Table1__4[[#This Row],[MAAN8]])</f>
        <v>0</v>
      </c>
      <c r="P1588" s="2" t="str">
        <f>IFERROR(Table1__4[[#This Row],[Actual]]/Table1__4[[#This Row],[Target]],"")</f>
        <v/>
      </c>
      <c r="Q1588" s="22" t="str">
        <f>IFERROR(IF(Table1__4[[#This Row],[Target]]&gt;0,Table1__4[[#This Row],[Target]]-Table1__4[[#This Row],[Actual]],""),"")</f>
        <v/>
      </c>
    </row>
    <row r="1589" spans="1:17" x14ac:dyDescent="0.75">
      <c r="A1589" s="22" t="s">
        <v>10</v>
      </c>
      <c r="B1589" s="22" t="s">
        <v>11</v>
      </c>
      <c r="C1589" s="22" t="s">
        <v>12</v>
      </c>
      <c r="D1589" s="22" t="s">
        <v>54</v>
      </c>
      <c r="E1589" s="22" t="s">
        <v>97</v>
      </c>
      <c r="F1589" s="22" t="s">
        <v>30</v>
      </c>
      <c r="G1589" s="22" t="s">
        <v>98</v>
      </c>
      <c r="H1589">
        <v>66109673</v>
      </c>
      <c r="I1589" s="22" t="s">
        <v>2567</v>
      </c>
      <c r="J1589" s="22" t="s">
        <v>569</v>
      </c>
      <c r="K1589" s="22" t="str">
        <f>_xlfn.TEXTBEFORE(Table1__4[[#This Row],[ParentName]],"-")</f>
        <v>BD</v>
      </c>
      <c r="L1589" s="22" t="str">
        <f>_xlfn.XLOOKUP(Table1__4[[#This Row],[MAAN8]],ASO!F:F,ASO!H:H,"")</f>
        <v>Grocery Store</v>
      </c>
      <c r="M1589" s="22" t="str">
        <f>_xlfn.XLOOKUP(Table1__4[[#This Row],[MAAN8]],program!A:A,program!E:E,"")</f>
        <v/>
      </c>
      <c r="N1589" s="22" t="str">
        <f>_xlfn.XLOOKUP(Table1__4[[#This Row],[MAAN8]],program!A:A,program!F:F,"")</f>
        <v/>
      </c>
      <c r="O1589" s="22">
        <f>SUMIFS(sellout!N:N,sellout!G:G,Table1__4[[#This Row],[MAAN8]])</f>
        <v>5</v>
      </c>
      <c r="P1589" s="2" t="str">
        <f>IFERROR(Table1__4[[#This Row],[Actual]]/Table1__4[[#This Row],[Target]],"")</f>
        <v/>
      </c>
      <c r="Q1589" s="22" t="str">
        <f>IFERROR(IF(Table1__4[[#This Row],[Target]]&gt;0,Table1__4[[#This Row],[Target]]-Table1__4[[#This Row],[Actual]],""),"")</f>
        <v/>
      </c>
    </row>
    <row r="1590" spans="1:17" x14ac:dyDescent="0.75">
      <c r="A1590" s="22" t="s">
        <v>10</v>
      </c>
      <c r="B1590" s="22" t="s">
        <v>11</v>
      </c>
      <c r="C1590" s="22" t="s">
        <v>22</v>
      </c>
      <c r="D1590" s="22" t="s">
        <v>180</v>
      </c>
      <c r="E1590" s="22" t="s">
        <v>210</v>
      </c>
      <c r="F1590" s="22" t="s">
        <v>182</v>
      </c>
      <c r="G1590" s="22" t="s">
        <v>211</v>
      </c>
      <c r="H1590">
        <v>66153573</v>
      </c>
      <c r="I1590" s="22" t="s">
        <v>2568</v>
      </c>
      <c r="J1590" s="22" t="s">
        <v>2569</v>
      </c>
      <c r="K1590" s="22" t="str">
        <f>_xlfn.TEXTBEFORE(Table1__4[[#This Row],[ParentName]],"-")</f>
        <v>BD14</v>
      </c>
      <c r="L1590" s="22" t="str">
        <f>_xlfn.XLOOKUP(Table1__4[[#This Row],[MAAN8]],ASO!F:F,ASO!H:H,"")</f>
        <v>Grocery Store</v>
      </c>
      <c r="M1590" s="22" t="str">
        <f>_xlfn.XLOOKUP(Table1__4[[#This Row],[MAAN8]],program!A:A,program!E:E,"")</f>
        <v/>
      </c>
      <c r="N1590" s="22" t="str">
        <f>_xlfn.XLOOKUP(Table1__4[[#This Row],[MAAN8]],program!A:A,program!F:F,"")</f>
        <v/>
      </c>
      <c r="O1590" s="22">
        <f>SUMIFS(sellout!N:N,sellout!G:G,Table1__4[[#This Row],[MAAN8]])</f>
        <v>160</v>
      </c>
      <c r="P1590" s="2" t="str">
        <f>IFERROR(Table1__4[[#This Row],[Actual]]/Table1__4[[#This Row],[Target]],"")</f>
        <v/>
      </c>
      <c r="Q1590" s="22" t="str">
        <f>IFERROR(IF(Table1__4[[#This Row],[Target]]&gt;0,Table1__4[[#This Row],[Target]]-Table1__4[[#This Row],[Actual]],""),"")</f>
        <v/>
      </c>
    </row>
    <row r="1591" spans="1:17" x14ac:dyDescent="0.75">
      <c r="A1591" s="22" t="s">
        <v>10</v>
      </c>
      <c r="B1591" s="22" t="s">
        <v>11</v>
      </c>
      <c r="C1591" s="22" t="s">
        <v>22</v>
      </c>
      <c r="D1591" s="22" t="s">
        <v>23</v>
      </c>
      <c r="E1591" s="22" t="s">
        <v>84</v>
      </c>
      <c r="F1591" s="22" t="s">
        <v>63</v>
      </c>
      <c r="G1591" s="22" t="s">
        <v>85</v>
      </c>
      <c r="H1591">
        <v>66154677</v>
      </c>
      <c r="I1591" s="22" t="s">
        <v>2570</v>
      </c>
      <c r="J1591" s="22" t="s">
        <v>2571</v>
      </c>
      <c r="K1591" s="22" t="str">
        <f>_xlfn.TEXTBEFORE(Table1__4[[#This Row],[ParentName]],"-")</f>
        <v>BD12</v>
      </c>
      <c r="L1591" s="22" t="str">
        <f>_xlfn.XLOOKUP(Table1__4[[#This Row],[MAAN8]],ASO!F:F,ASO!H:H,"")</f>
        <v>Grocery Store</v>
      </c>
      <c r="M1591" s="22" t="str">
        <f>_xlfn.XLOOKUP(Table1__4[[#This Row],[MAAN8]],program!A:A,program!E:E,"")</f>
        <v/>
      </c>
      <c r="N1591" s="22" t="str">
        <f>_xlfn.XLOOKUP(Table1__4[[#This Row],[MAAN8]],program!A:A,program!F:F,"")</f>
        <v/>
      </c>
      <c r="O1591" s="22">
        <f>SUMIFS(sellout!N:N,sellout!G:G,Table1__4[[#This Row],[MAAN8]])</f>
        <v>0</v>
      </c>
      <c r="P1591" s="2" t="str">
        <f>IFERROR(Table1__4[[#This Row],[Actual]]/Table1__4[[#This Row],[Target]],"")</f>
        <v/>
      </c>
      <c r="Q1591" s="22" t="str">
        <f>IFERROR(IF(Table1__4[[#This Row],[Target]]&gt;0,Table1__4[[#This Row],[Target]]-Table1__4[[#This Row],[Actual]],""),"")</f>
        <v/>
      </c>
    </row>
    <row r="1592" spans="1:17" x14ac:dyDescent="0.75">
      <c r="A1592" s="22" t="s">
        <v>10</v>
      </c>
      <c r="B1592" s="22" t="s">
        <v>11</v>
      </c>
      <c r="C1592" s="22" t="s">
        <v>12</v>
      </c>
      <c r="D1592" s="22" t="s">
        <v>122</v>
      </c>
      <c r="E1592" s="22" t="s">
        <v>598</v>
      </c>
      <c r="F1592" s="22" t="s">
        <v>124</v>
      </c>
      <c r="G1592" s="22" t="s">
        <v>599</v>
      </c>
      <c r="H1592">
        <v>66108778</v>
      </c>
      <c r="I1592" s="22" t="s">
        <v>2572</v>
      </c>
      <c r="J1592" s="22" t="s">
        <v>2573</v>
      </c>
      <c r="K1592" s="22" t="str">
        <f>_xlfn.TEXTBEFORE(Table1__4[[#This Row],[ParentName]],"-")</f>
        <v>BD10</v>
      </c>
      <c r="L1592" s="22" t="str">
        <f>_xlfn.XLOOKUP(Table1__4[[#This Row],[MAAN8]],ASO!F:F,ASO!H:H,"")</f>
        <v>Grocery Store</v>
      </c>
      <c r="M1592" s="22" t="str">
        <f>_xlfn.XLOOKUP(Table1__4[[#This Row],[MAAN8]],program!A:A,program!E:E,"")</f>
        <v/>
      </c>
      <c r="N1592" s="22" t="str">
        <f>_xlfn.XLOOKUP(Table1__4[[#This Row],[MAAN8]],program!A:A,program!F:F,"")</f>
        <v/>
      </c>
      <c r="O1592" s="22">
        <f>SUMIFS(sellout!N:N,sellout!G:G,Table1__4[[#This Row],[MAAN8]])</f>
        <v>25</v>
      </c>
      <c r="P1592" s="2" t="str">
        <f>IFERROR(Table1__4[[#This Row],[Actual]]/Table1__4[[#This Row],[Target]],"")</f>
        <v/>
      </c>
      <c r="Q1592" s="22" t="str">
        <f>IFERROR(IF(Table1__4[[#This Row],[Target]]&gt;0,Table1__4[[#This Row],[Target]]-Table1__4[[#This Row],[Actual]],""),"")</f>
        <v/>
      </c>
    </row>
    <row r="1593" spans="1:17" x14ac:dyDescent="0.75">
      <c r="A1593" s="22" t="s">
        <v>10</v>
      </c>
      <c r="B1593" s="22" t="s">
        <v>11</v>
      </c>
      <c r="C1593" s="22" t="s">
        <v>22</v>
      </c>
      <c r="D1593" s="22" t="s">
        <v>88</v>
      </c>
      <c r="E1593" s="22" t="s">
        <v>346</v>
      </c>
      <c r="F1593" s="22" t="s">
        <v>218</v>
      </c>
      <c r="G1593" s="22" t="s">
        <v>347</v>
      </c>
      <c r="H1593">
        <v>66115590</v>
      </c>
      <c r="I1593" s="22" t="s">
        <v>7498</v>
      </c>
      <c r="J1593" s="22" t="s">
        <v>7499</v>
      </c>
      <c r="K1593" s="22" t="str">
        <f>_xlfn.TEXTBEFORE(Table1__4[[#This Row],[ParentName]],"-")</f>
        <v>BD11</v>
      </c>
      <c r="L1593" s="22" t="str">
        <f>_xlfn.XLOOKUP(Table1__4[[#This Row],[MAAN8]],ASO!F:F,ASO!H:H,"")</f>
        <v/>
      </c>
      <c r="M1593" s="22" t="str">
        <f>_xlfn.XLOOKUP(Table1__4[[#This Row],[MAAN8]],program!A:A,program!E:E,"")</f>
        <v/>
      </c>
      <c r="N1593" s="22" t="str">
        <f>_xlfn.XLOOKUP(Table1__4[[#This Row],[MAAN8]],program!A:A,program!F:F,"")</f>
        <v/>
      </c>
      <c r="O1593" s="22">
        <f>SUMIFS(sellout!N:N,sellout!G:G,Table1__4[[#This Row],[MAAN8]])</f>
        <v>0</v>
      </c>
      <c r="P1593" s="2" t="str">
        <f>IFERROR(Table1__4[[#This Row],[Actual]]/Table1__4[[#This Row],[Target]],"")</f>
        <v/>
      </c>
      <c r="Q1593" s="22" t="str">
        <f>IFERROR(IF(Table1__4[[#This Row],[Target]]&gt;0,Table1__4[[#This Row],[Target]]-Table1__4[[#This Row],[Actual]],""),"")</f>
        <v/>
      </c>
    </row>
    <row r="1594" spans="1:17" x14ac:dyDescent="0.75">
      <c r="A1594" s="22" t="s">
        <v>10</v>
      </c>
      <c r="B1594" s="22" t="s">
        <v>11</v>
      </c>
      <c r="C1594" s="22" t="s">
        <v>12</v>
      </c>
      <c r="D1594" s="22" t="s">
        <v>13</v>
      </c>
      <c r="E1594" s="22" t="s">
        <v>176</v>
      </c>
      <c r="F1594" s="22" t="s">
        <v>30</v>
      </c>
      <c r="G1594" s="22" t="s">
        <v>177</v>
      </c>
      <c r="H1594">
        <v>66152137</v>
      </c>
      <c r="I1594" s="22" t="s">
        <v>2574</v>
      </c>
      <c r="J1594" s="22" t="s">
        <v>2575</v>
      </c>
      <c r="K1594" s="22" t="str">
        <f>_xlfn.TEXTBEFORE(Table1__4[[#This Row],[ParentName]],"-")</f>
        <v>BD8</v>
      </c>
      <c r="L1594" s="22" t="str">
        <f>_xlfn.XLOOKUP(Table1__4[[#This Row],[MAAN8]],ASO!F:F,ASO!H:H,"")</f>
        <v>Grocery Store</v>
      </c>
      <c r="M1594" s="22" t="str">
        <f>_xlfn.XLOOKUP(Table1__4[[#This Row],[MAAN8]],program!A:A,program!E:E,"")</f>
        <v/>
      </c>
      <c r="N1594" s="22" t="str">
        <f>_xlfn.XLOOKUP(Table1__4[[#This Row],[MAAN8]],program!A:A,program!F:F,"")</f>
        <v/>
      </c>
      <c r="O1594" s="22">
        <f>SUMIFS(sellout!N:N,sellout!G:G,Table1__4[[#This Row],[MAAN8]])</f>
        <v>0</v>
      </c>
      <c r="P1594" s="2" t="str">
        <f>IFERROR(Table1__4[[#This Row],[Actual]]/Table1__4[[#This Row],[Target]],"")</f>
        <v/>
      </c>
      <c r="Q1594" s="22" t="str">
        <f>IFERROR(IF(Table1__4[[#This Row],[Target]]&gt;0,Table1__4[[#This Row],[Target]]-Table1__4[[#This Row],[Actual]],""),"")</f>
        <v/>
      </c>
    </row>
    <row r="1595" spans="1:17" x14ac:dyDescent="0.75">
      <c r="A1595" s="22" t="s">
        <v>10</v>
      </c>
      <c r="B1595" s="22" t="s">
        <v>11</v>
      </c>
      <c r="C1595" s="22" t="s">
        <v>12</v>
      </c>
      <c r="D1595" s="22" t="s">
        <v>38</v>
      </c>
      <c r="E1595" s="22" t="s">
        <v>154</v>
      </c>
      <c r="F1595" s="22" t="s">
        <v>40</v>
      </c>
      <c r="G1595" s="22" t="s">
        <v>155</v>
      </c>
      <c r="H1595">
        <v>66151632</v>
      </c>
      <c r="I1595" s="22" t="s">
        <v>2576</v>
      </c>
      <c r="J1595" s="22" t="s">
        <v>2577</v>
      </c>
      <c r="K1595" s="22" t="str">
        <f>_xlfn.TEXTBEFORE(Table1__4[[#This Row],[ParentName]],"-")</f>
        <v>BD16</v>
      </c>
      <c r="L1595" s="22" t="str">
        <f>_xlfn.XLOOKUP(Table1__4[[#This Row],[MAAN8]],ASO!F:F,ASO!H:H,"")</f>
        <v>Grocery Store - Home Delivery</v>
      </c>
      <c r="M1595" s="22" t="str">
        <f>_xlfn.XLOOKUP(Table1__4[[#This Row],[MAAN8]],program!A:A,program!E:E,"")</f>
        <v/>
      </c>
      <c r="N1595" s="22" t="str">
        <f>_xlfn.XLOOKUP(Table1__4[[#This Row],[MAAN8]],program!A:A,program!F:F,"")</f>
        <v/>
      </c>
      <c r="O1595" s="22">
        <f>SUMIFS(sellout!N:N,sellout!G:G,Table1__4[[#This Row],[MAAN8]])</f>
        <v>0</v>
      </c>
      <c r="P1595" s="2" t="str">
        <f>IFERROR(Table1__4[[#This Row],[Actual]]/Table1__4[[#This Row],[Target]],"")</f>
        <v/>
      </c>
      <c r="Q1595" s="22" t="str">
        <f>IFERROR(IF(Table1__4[[#This Row],[Target]]&gt;0,Table1__4[[#This Row],[Target]]-Table1__4[[#This Row],[Actual]],""),"")</f>
        <v/>
      </c>
    </row>
    <row r="1596" spans="1:17" x14ac:dyDescent="0.75">
      <c r="A1596" s="22" t="s">
        <v>10</v>
      </c>
      <c r="B1596" s="22" t="s">
        <v>11</v>
      </c>
      <c r="C1596" s="22" t="s">
        <v>12</v>
      </c>
      <c r="D1596" s="22" t="s">
        <v>54</v>
      </c>
      <c r="E1596" s="22" t="s">
        <v>29</v>
      </c>
      <c r="F1596" s="22" t="s">
        <v>30</v>
      </c>
      <c r="G1596" s="22" t="s">
        <v>31</v>
      </c>
      <c r="H1596">
        <v>66152054</v>
      </c>
      <c r="I1596" s="22" t="s">
        <v>2576</v>
      </c>
      <c r="J1596" s="22" t="s">
        <v>998</v>
      </c>
      <c r="K1596" s="22" t="str">
        <f>_xlfn.TEXTBEFORE(Table1__4[[#This Row],[ParentName]],"-")</f>
        <v>BD</v>
      </c>
      <c r="L1596" s="22" t="str">
        <f>_xlfn.XLOOKUP(Table1__4[[#This Row],[MAAN8]],ASO!F:F,ASO!H:H,"")</f>
        <v>Grocery Store</v>
      </c>
      <c r="M1596" s="22" t="str">
        <f>_xlfn.XLOOKUP(Table1__4[[#This Row],[MAAN8]],program!A:A,program!E:E,"")</f>
        <v/>
      </c>
      <c r="N1596" s="22" t="str">
        <f>_xlfn.XLOOKUP(Table1__4[[#This Row],[MAAN8]],program!A:A,program!F:F,"")</f>
        <v/>
      </c>
      <c r="O1596" s="22">
        <f>SUMIFS(sellout!N:N,sellout!G:G,Table1__4[[#This Row],[MAAN8]])</f>
        <v>15</v>
      </c>
      <c r="P1596" s="2" t="str">
        <f>IFERROR(Table1__4[[#This Row],[Actual]]/Table1__4[[#This Row],[Target]],"")</f>
        <v/>
      </c>
      <c r="Q1596" s="22" t="str">
        <f>IFERROR(IF(Table1__4[[#This Row],[Target]]&gt;0,Table1__4[[#This Row],[Target]]-Table1__4[[#This Row],[Actual]],""),"")</f>
        <v/>
      </c>
    </row>
    <row r="1597" spans="1:17" x14ac:dyDescent="0.75">
      <c r="A1597" s="22" t="s">
        <v>10</v>
      </c>
      <c r="B1597" s="22" t="s">
        <v>11</v>
      </c>
      <c r="C1597" s="22" t="s">
        <v>22</v>
      </c>
      <c r="D1597" s="22" t="s">
        <v>88</v>
      </c>
      <c r="E1597" s="22" t="s">
        <v>346</v>
      </c>
      <c r="F1597" s="22" t="s">
        <v>218</v>
      </c>
      <c r="G1597" s="22" t="s">
        <v>347</v>
      </c>
      <c r="H1597">
        <v>66106585</v>
      </c>
      <c r="I1597" s="22" t="s">
        <v>2578</v>
      </c>
      <c r="J1597" s="22" t="s">
        <v>2579</v>
      </c>
      <c r="K1597" s="22" t="str">
        <f>_xlfn.TEXTBEFORE(Table1__4[[#This Row],[ParentName]],"-")</f>
        <v>BD11</v>
      </c>
      <c r="L1597" s="22" t="str">
        <f>_xlfn.XLOOKUP(Table1__4[[#This Row],[MAAN8]],ASO!F:F,ASO!H:H,"")</f>
        <v>Grocery Store</v>
      </c>
      <c r="M1597" s="22" t="str">
        <f>_xlfn.XLOOKUP(Table1__4[[#This Row],[MAAN8]],program!A:A,program!E:E,"")</f>
        <v/>
      </c>
      <c r="N1597" s="22" t="str">
        <f>_xlfn.XLOOKUP(Table1__4[[#This Row],[MAAN8]],program!A:A,program!F:F,"")</f>
        <v/>
      </c>
      <c r="O1597" s="22">
        <f>SUMIFS(sellout!N:N,sellout!G:G,Table1__4[[#This Row],[MAAN8]])</f>
        <v>10</v>
      </c>
      <c r="P1597" s="2" t="str">
        <f>IFERROR(Table1__4[[#This Row],[Actual]]/Table1__4[[#This Row],[Target]],"")</f>
        <v/>
      </c>
      <c r="Q1597" s="22" t="str">
        <f>IFERROR(IF(Table1__4[[#This Row],[Target]]&gt;0,Table1__4[[#This Row],[Target]]-Table1__4[[#This Row],[Actual]],""),"")</f>
        <v/>
      </c>
    </row>
    <row r="1598" spans="1:17" x14ac:dyDescent="0.75">
      <c r="A1598" s="22" t="s">
        <v>10</v>
      </c>
      <c r="B1598" s="22" t="s">
        <v>11</v>
      </c>
      <c r="C1598" s="22" t="s">
        <v>12</v>
      </c>
      <c r="D1598" s="22" t="s">
        <v>122</v>
      </c>
      <c r="E1598" s="22" t="s">
        <v>503</v>
      </c>
      <c r="F1598" s="22" t="s">
        <v>124</v>
      </c>
      <c r="G1598" s="22" t="s">
        <v>8046</v>
      </c>
      <c r="H1598">
        <v>66105073</v>
      </c>
      <c r="I1598" s="22" t="s">
        <v>2580</v>
      </c>
      <c r="J1598" s="22" t="s">
        <v>583</v>
      </c>
      <c r="K1598" s="22" t="str">
        <f>_xlfn.TEXTBEFORE(Table1__4[[#This Row],[ParentName]],"-")</f>
        <v>BD10</v>
      </c>
      <c r="L1598" s="22" t="str">
        <f>_xlfn.XLOOKUP(Table1__4[[#This Row],[MAAN8]],ASO!F:F,ASO!H:H,"")</f>
        <v>Grocery Store</v>
      </c>
      <c r="M1598" s="22" t="str">
        <f>_xlfn.XLOOKUP(Table1__4[[#This Row],[MAAN8]],program!A:A,program!E:E,"")</f>
        <v/>
      </c>
      <c r="N1598" s="22" t="str">
        <f>_xlfn.XLOOKUP(Table1__4[[#This Row],[MAAN8]],program!A:A,program!F:F,"")</f>
        <v/>
      </c>
      <c r="O1598" s="22">
        <f>SUMIFS(sellout!N:N,sellout!G:G,Table1__4[[#This Row],[MAAN8]])</f>
        <v>0</v>
      </c>
      <c r="P1598" s="2" t="str">
        <f>IFERROR(Table1__4[[#This Row],[Actual]]/Table1__4[[#This Row],[Target]],"")</f>
        <v/>
      </c>
      <c r="Q1598" s="22" t="str">
        <f>IFERROR(IF(Table1__4[[#This Row],[Target]]&gt;0,Table1__4[[#This Row],[Target]]-Table1__4[[#This Row],[Actual]],""),"")</f>
        <v/>
      </c>
    </row>
    <row r="1599" spans="1:17" x14ac:dyDescent="0.75">
      <c r="A1599" s="22" t="s">
        <v>10</v>
      </c>
      <c r="B1599" s="22" t="s">
        <v>11</v>
      </c>
      <c r="C1599" s="22" t="s">
        <v>22</v>
      </c>
      <c r="D1599" s="22" t="s">
        <v>88</v>
      </c>
      <c r="E1599" s="22" t="s">
        <v>256</v>
      </c>
      <c r="F1599" s="22" t="s">
        <v>218</v>
      </c>
      <c r="G1599" s="22" t="s">
        <v>257</v>
      </c>
      <c r="H1599">
        <v>66111318</v>
      </c>
      <c r="I1599" s="22" t="s">
        <v>2581</v>
      </c>
      <c r="J1599" s="22" t="s">
        <v>2582</v>
      </c>
      <c r="K1599" s="22" t="str">
        <f>_xlfn.TEXTBEFORE(Table1__4[[#This Row],[ParentName]],"-")</f>
        <v>BD11</v>
      </c>
      <c r="L1599" s="22" t="str">
        <f>_xlfn.XLOOKUP(Table1__4[[#This Row],[MAAN8]],ASO!F:F,ASO!H:H,"")</f>
        <v>Grocery Store</v>
      </c>
      <c r="M1599" s="22" t="str">
        <f>_xlfn.XLOOKUP(Table1__4[[#This Row],[MAAN8]],program!A:A,program!E:E,"")</f>
        <v/>
      </c>
      <c r="N1599" s="22" t="str">
        <f>_xlfn.XLOOKUP(Table1__4[[#This Row],[MAAN8]],program!A:A,program!F:F,"")</f>
        <v/>
      </c>
      <c r="O1599" s="22">
        <f>SUMIFS(sellout!N:N,sellout!G:G,Table1__4[[#This Row],[MAAN8]])</f>
        <v>10</v>
      </c>
      <c r="P1599" s="2" t="str">
        <f>IFERROR(Table1__4[[#This Row],[Actual]]/Table1__4[[#This Row],[Target]],"")</f>
        <v/>
      </c>
      <c r="Q1599" s="22" t="str">
        <f>IFERROR(IF(Table1__4[[#This Row],[Target]]&gt;0,Table1__4[[#This Row],[Target]]-Table1__4[[#This Row],[Actual]],""),"")</f>
        <v/>
      </c>
    </row>
    <row r="1600" spans="1:17" x14ac:dyDescent="0.75">
      <c r="A1600" s="22" t="s">
        <v>10</v>
      </c>
      <c r="B1600" s="22" t="s">
        <v>11</v>
      </c>
      <c r="C1600" s="22" t="s">
        <v>46</v>
      </c>
      <c r="D1600" s="22" t="s">
        <v>47</v>
      </c>
      <c r="E1600" s="22" t="s">
        <v>101</v>
      </c>
      <c r="F1600" s="22" t="s">
        <v>68</v>
      </c>
      <c r="G1600" s="22" t="s">
        <v>102</v>
      </c>
      <c r="H1600">
        <v>65026933</v>
      </c>
      <c r="I1600" s="22" t="s">
        <v>2583</v>
      </c>
      <c r="J1600" s="22" t="s">
        <v>2584</v>
      </c>
      <c r="K1600" s="22" t="str">
        <f>_xlfn.TEXTBEFORE(Table1__4[[#This Row],[ParentName]],"-")</f>
        <v>HMcc</v>
      </c>
      <c r="L1600" s="22" t="str">
        <f>_xlfn.XLOOKUP(Table1__4[[#This Row],[MAAN8]],ASO!F:F,ASO!H:H,"")</f>
        <v>Grocery Store</v>
      </c>
      <c r="M1600" s="22" t="str">
        <f>_xlfn.XLOOKUP(Table1__4[[#This Row],[MAAN8]],program!A:A,program!E:E,"")</f>
        <v/>
      </c>
      <c r="N1600" s="22">
        <f>_xlfn.XLOOKUP(Table1__4[[#This Row],[MAAN8]],program!A:A,program!F:F,"")</f>
        <v>0</v>
      </c>
      <c r="O1600" s="22">
        <f>SUMIFS(sellout!N:N,sellout!G:G,Table1__4[[#This Row],[MAAN8]])</f>
        <v>13</v>
      </c>
      <c r="P1600" s="2" t="str">
        <f>IFERROR(Table1__4[[#This Row],[Actual]]/Table1__4[[#This Row],[Target]],"")</f>
        <v/>
      </c>
      <c r="Q1600" s="22" t="str">
        <f>IFERROR(IF(Table1__4[[#This Row],[Target]]&gt;0,Table1__4[[#This Row],[Target]]-Table1__4[[#This Row],[Actual]],""),"")</f>
        <v/>
      </c>
    </row>
    <row r="1601" spans="1:17" x14ac:dyDescent="0.75">
      <c r="A1601" s="22" t="s">
        <v>10</v>
      </c>
      <c r="B1601" s="22" t="s">
        <v>11</v>
      </c>
      <c r="C1601" s="22" t="s">
        <v>46</v>
      </c>
      <c r="D1601" s="22" t="s">
        <v>76</v>
      </c>
      <c r="E1601" s="22" t="s">
        <v>105</v>
      </c>
      <c r="F1601" s="22" t="s">
        <v>49</v>
      </c>
      <c r="G1601" s="22" t="s">
        <v>106</v>
      </c>
      <c r="H1601">
        <v>65714761</v>
      </c>
      <c r="I1601" s="22" t="s">
        <v>2585</v>
      </c>
      <c r="J1601" s="22" t="s">
        <v>2586</v>
      </c>
      <c r="K1601" s="22" t="str">
        <f>_xlfn.TEXTBEFORE(Table1__4[[#This Row],[ParentName]],"-")</f>
        <v>PC</v>
      </c>
      <c r="L1601" s="22" t="str">
        <f>_xlfn.XLOOKUP(Table1__4[[#This Row],[MAAN8]],ASO!F:F,ASO!H:H,"")</f>
        <v>Grocery Store</v>
      </c>
      <c r="M1601" s="22" t="str">
        <f>_xlfn.XLOOKUP(Table1__4[[#This Row],[MAAN8]],program!A:A,program!E:E,"")</f>
        <v/>
      </c>
      <c r="N1601" s="22">
        <f>_xlfn.XLOOKUP(Table1__4[[#This Row],[MAAN8]],program!A:A,program!F:F,"")</f>
        <v>0</v>
      </c>
      <c r="O1601" s="22">
        <f>SUMIFS(sellout!N:N,sellout!G:G,Table1__4[[#This Row],[MAAN8]])</f>
        <v>10</v>
      </c>
      <c r="P1601" s="2" t="str">
        <f>IFERROR(Table1__4[[#This Row],[Actual]]/Table1__4[[#This Row],[Target]],"")</f>
        <v/>
      </c>
      <c r="Q1601" s="22" t="str">
        <f>IFERROR(IF(Table1__4[[#This Row],[Target]]&gt;0,Table1__4[[#This Row],[Target]]-Table1__4[[#This Row],[Actual]],""),"")</f>
        <v/>
      </c>
    </row>
    <row r="1602" spans="1:17" x14ac:dyDescent="0.75">
      <c r="A1602" s="22" t="s">
        <v>10</v>
      </c>
      <c r="B1602" s="22" t="s">
        <v>11</v>
      </c>
      <c r="C1602" s="22" t="s">
        <v>12</v>
      </c>
      <c r="D1602" s="22" t="s">
        <v>122</v>
      </c>
      <c r="E1602" s="22" t="s">
        <v>244</v>
      </c>
      <c r="F1602" s="22" t="s">
        <v>124</v>
      </c>
      <c r="G1602" s="22" t="s">
        <v>245</v>
      </c>
      <c r="H1602">
        <v>66111373</v>
      </c>
      <c r="I1602" s="22" t="s">
        <v>2587</v>
      </c>
      <c r="J1602" s="22" t="s">
        <v>7500</v>
      </c>
      <c r="K1602" s="22" t="str">
        <f>_xlfn.TEXTBEFORE(Table1__4[[#This Row],[ParentName]],"-")</f>
        <v>BD10</v>
      </c>
      <c r="L1602" s="22" t="str">
        <f>_xlfn.XLOOKUP(Table1__4[[#This Row],[MAAN8]],ASO!F:F,ASO!H:H,"")</f>
        <v>Grocery Store - Home Delivery</v>
      </c>
      <c r="M1602" s="22" t="str">
        <f>_xlfn.XLOOKUP(Table1__4[[#This Row],[MAAN8]],program!A:A,program!E:E,"")</f>
        <v/>
      </c>
      <c r="N1602" s="22" t="str">
        <f>_xlfn.XLOOKUP(Table1__4[[#This Row],[MAAN8]],program!A:A,program!F:F,"")</f>
        <v/>
      </c>
      <c r="O1602" s="22">
        <f>SUMIFS(sellout!N:N,sellout!G:G,Table1__4[[#This Row],[MAAN8]])</f>
        <v>0</v>
      </c>
      <c r="P1602" s="2" t="str">
        <f>IFERROR(Table1__4[[#This Row],[Actual]]/Table1__4[[#This Row],[Target]],"")</f>
        <v/>
      </c>
      <c r="Q1602" s="22" t="str">
        <f>IFERROR(IF(Table1__4[[#This Row],[Target]]&gt;0,Table1__4[[#This Row],[Target]]-Table1__4[[#This Row],[Actual]],""),"")</f>
        <v/>
      </c>
    </row>
    <row r="1603" spans="1:17" x14ac:dyDescent="0.75">
      <c r="A1603" s="22" t="s">
        <v>10</v>
      </c>
      <c r="B1603" s="22" t="s">
        <v>11</v>
      </c>
      <c r="C1603" s="22" t="s">
        <v>12</v>
      </c>
      <c r="D1603" s="22" t="s">
        <v>54</v>
      </c>
      <c r="E1603" s="22" t="s">
        <v>97</v>
      </c>
      <c r="F1603" s="22" t="s">
        <v>30</v>
      </c>
      <c r="G1603" s="22" t="s">
        <v>98</v>
      </c>
      <c r="H1603">
        <v>66109105</v>
      </c>
      <c r="I1603" s="22" t="s">
        <v>2588</v>
      </c>
      <c r="J1603" s="22" t="s">
        <v>2589</v>
      </c>
      <c r="K1603" s="22" t="str">
        <f>_xlfn.TEXTBEFORE(Table1__4[[#This Row],[ParentName]],"-")</f>
        <v>BD</v>
      </c>
      <c r="L1603" s="22" t="str">
        <f>_xlfn.XLOOKUP(Table1__4[[#This Row],[MAAN8]],ASO!F:F,ASO!H:H,"")</f>
        <v>Grocery Store</v>
      </c>
      <c r="M1603" s="22" t="str">
        <f>_xlfn.XLOOKUP(Table1__4[[#This Row],[MAAN8]],program!A:A,program!E:E,"")</f>
        <v/>
      </c>
      <c r="N1603" s="22" t="str">
        <f>_xlfn.XLOOKUP(Table1__4[[#This Row],[MAAN8]],program!A:A,program!F:F,"")</f>
        <v/>
      </c>
      <c r="O1603" s="22">
        <f>SUMIFS(sellout!N:N,sellout!G:G,Table1__4[[#This Row],[MAAN8]])</f>
        <v>5</v>
      </c>
      <c r="P1603" s="2" t="str">
        <f>IFERROR(Table1__4[[#This Row],[Actual]]/Table1__4[[#This Row],[Target]],"")</f>
        <v/>
      </c>
      <c r="Q1603" s="22" t="str">
        <f>IFERROR(IF(Table1__4[[#This Row],[Target]]&gt;0,Table1__4[[#This Row],[Target]]-Table1__4[[#This Row],[Actual]],""),"")</f>
        <v/>
      </c>
    </row>
    <row r="1604" spans="1:17" x14ac:dyDescent="0.75">
      <c r="A1604" s="22" t="s">
        <v>10</v>
      </c>
      <c r="B1604" s="22" t="s">
        <v>11</v>
      </c>
      <c r="C1604" s="22" t="s">
        <v>12</v>
      </c>
      <c r="D1604" s="22" t="s">
        <v>38</v>
      </c>
      <c r="E1604" s="22" t="s">
        <v>39</v>
      </c>
      <c r="F1604" s="22" t="s">
        <v>40</v>
      </c>
      <c r="G1604" s="22" t="s">
        <v>41</v>
      </c>
      <c r="H1604">
        <v>66104760</v>
      </c>
      <c r="I1604" s="22" t="s">
        <v>2590</v>
      </c>
      <c r="J1604" s="22" t="s">
        <v>2591</v>
      </c>
      <c r="K1604" s="22" t="str">
        <f>_xlfn.TEXTBEFORE(Table1__4[[#This Row],[ParentName]],"-")</f>
        <v>BD16</v>
      </c>
      <c r="L1604" s="22" t="str">
        <f>_xlfn.XLOOKUP(Table1__4[[#This Row],[MAAN8]],ASO!F:F,ASO!H:H,"")</f>
        <v>Grocery Store - Home Delivery</v>
      </c>
      <c r="M1604" s="22" t="str">
        <f>_xlfn.XLOOKUP(Table1__4[[#This Row],[MAAN8]],program!A:A,program!E:E,"")</f>
        <v/>
      </c>
      <c r="N1604" s="22" t="str">
        <f>_xlfn.XLOOKUP(Table1__4[[#This Row],[MAAN8]],program!A:A,program!F:F,"")</f>
        <v/>
      </c>
      <c r="O1604" s="22">
        <f>SUMIFS(sellout!N:N,sellout!G:G,Table1__4[[#This Row],[MAAN8]])</f>
        <v>10</v>
      </c>
      <c r="P1604" s="2" t="str">
        <f>IFERROR(Table1__4[[#This Row],[Actual]]/Table1__4[[#This Row],[Target]],"")</f>
        <v/>
      </c>
      <c r="Q1604" s="22" t="str">
        <f>IFERROR(IF(Table1__4[[#This Row],[Target]]&gt;0,Table1__4[[#This Row],[Target]]-Table1__4[[#This Row],[Actual]],""),"")</f>
        <v/>
      </c>
    </row>
    <row r="1605" spans="1:17" x14ac:dyDescent="0.75">
      <c r="A1605" s="22" t="s">
        <v>10</v>
      </c>
      <c r="B1605" s="22" t="s">
        <v>11</v>
      </c>
      <c r="C1605" s="22" t="s">
        <v>12</v>
      </c>
      <c r="D1605" s="22" t="s">
        <v>38</v>
      </c>
      <c r="E1605" s="22" t="s">
        <v>154</v>
      </c>
      <c r="F1605" s="22" t="s">
        <v>40</v>
      </c>
      <c r="G1605" s="22" t="s">
        <v>155</v>
      </c>
      <c r="H1605">
        <v>66111376</v>
      </c>
      <c r="I1605" s="22" t="s">
        <v>2592</v>
      </c>
      <c r="J1605" s="22" t="s">
        <v>2593</v>
      </c>
      <c r="K1605" s="22" t="str">
        <f>_xlfn.TEXTBEFORE(Table1__4[[#This Row],[ParentName]],"-")</f>
        <v>BD16</v>
      </c>
      <c r="L1605" s="22" t="str">
        <f>_xlfn.XLOOKUP(Table1__4[[#This Row],[MAAN8]],ASO!F:F,ASO!H:H,"")</f>
        <v>Grocery Store - Home Delivery</v>
      </c>
      <c r="M1605" s="22" t="str">
        <f>_xlfn.XLOOKUP(Table1__4[[#This Row],[MAAN8]],program!A:A,program!E:E,"")</f>
        <v/>
      </c>
      <c r="N1605" s="22" t="str">
        <f>_xlfn.XLOOKUP(Table1__4[[#This Row],[MAAN8]],program!A:A,program!F:F,"")</f>
        <v/>
      </c>
      <c r="O1605" s="22">
        <f>SUMIFS(sellout!N:N,sellout!G:G,Table1__4[[#This Row],[MAAN8]])</f>
        <v>35</v>
      </c>
      <c r="P1605" s="2" t="str">
        <f>IFERROR(Table1__4[[#This Row],[Actual]]/Table1__4[[#This Row],[Target]],"")</f>
        <v/>
      </c>
      <c r="Q1605" s="22" t="str">
        <f>IFERROR(IF(Table1__4[[#This Row],[Target]]&gt;0,Table1__4[[#This Row],[Target]]-Table1__4[[#This Row],[Actual]],""),"")</f>
        <v/>
      </c>
    </row>
    <row r="1606" spans="1:17" x14ac:dyDescent="0.75">
      <c r="A1606" s="22" t="s">
        <v>10</v>
      </c>
      <c r="B1606" s="22" t="s">
        <v>11</v>
      </c>
      <c r="C1606" s="22" t="s">
        <v>12</v>
      </c>
      <c r="D1606" s="22" t="s">
        <v>122</v>
      </c>
      <c r="E1606" s="22" t="s">
        <v>309</v>
      </c>
      <c r="F1606" s="22" t="s">
        <v>237</v>
      </c>
      <c r="G1606" s="22" t="s">
        <v>310</v>
      </c>
      <c r="H1606">
        <v>66104083</v>
      </c>
      <c r="I1606" s="22" t="s">
        <v>2594</v>
      </c>
      <c r="J1606" s="22" t="s">
        <v>1295</v>
      </c>
      <c r="K1606" s="22" t="str">
        <f>_xlfn.TEXTBEFORE(Table1__4[[#This Row],[ParentName]],"-")</f>
        <v>BD10</v>
      </c>
      <c r="L1606" s="22" t="str">
        <f>_xlfn.XLOOKUP(Table1__4[[#This Row],[MAAN8]],ASO!F:F,ASO!H:H,"")</f>
        <v>Grocery Store</v>
      </c>
      <c r="M1606" s="22" t="str">
        <f>_xlfn.XLOOKUP(Table1__4[[#This Row],[MAAN8]],program!A:A,program!E:E,"")</f>
        <v/>
      </c>
      <c r="N1606" s="22" t="str">
        <f>_xlfn.XLOOKUP(Table1__4[[#This Row],[MAAN8]],program!A:A,program!F:F,"")</f>
        <v/>
      </c>
      <c r="O1606" s="22">
        <f>SUMIFS(sellout!N:N,sellout!G:G,Table1__4[[#This Row],[MAAN8]])</f>
        <v>580</v>
      </c>
      <c r="P1606" s="2" t="str">
        <f>IFERROR(Table1__4[[#This Row],[Actual]]/Table1__4[[#This Row],[Target]],"")</f>
        <v/>
      </c>
      <c r="Q1606" s="22" t="str">
        <f>IFERROR(IF(Table1__4[[#This Row],[Target]]&gt;0,Table1__4[[#This Row],[Target]]-Table1__4[[#This Row],[Actual]],""),"")</f>
        <v/>
      </c>
    </row>
    <row r="1607" spans="1:17" x14ac:dyDescent="0.75">
      <c r="A1607" s="22" t="s">
        <v>10</v>
      </c>
      <c r="B1607" s="22" t="s">
        <v>11</v>
      </c>
      <c r="C1607" s="22" t="s">
        <v>12</v>
      </c>
      <c r="D1607" s="22" t="s">
        <v>38</v>
      </c>
      <c r="E1607" s="22" t="s">
        <v>247</v>
      </c>
      <c r="F1607" s="22" t="s">
        <v>150</v>
      </c>
      <c r="G1607" s="22" t="s">
        <v>7741</v>
      </c>
      <c r="H1607">
        <v>66111128</v>
      </c>
      <c r="I1607" s="22" t="s">
        <v>2595</v>
      </c>
      <c r="J1607" s="22" t="s">
        <v>2596</v>
      </c>
      <c r="K1607" s="22" t="str">
        <f>_xlfn.TEXTBEFORE(Table1__4[[#This Row],[ParentName]],"-")</f>
        <v>BD16</v>
      </c>
      <c r="L1607" s="22" t="str">
        <f>_xlfn.XLOOKUP(Table1__4[[#This Row],[MAAN8]],ASO!F:F,ASO!H:H,"")</f>
        <v>Grocery Store</v>
      </c>
      <c r="M1607" s="22" t="str">
        <f>_xlfn.XLOOKUP(Table1__4[[#This Row],[MAAN8]],program!A:A,program!E:E,"")</f>
        <v/>
      </c>
      <c r="N1607" s="22" t="str">
        <f>_xlfn.XLOOKUP(Table1__4[[#This Row],[MAAN8]],program!A:A,program!F:F,"")</f>
        <v/>
      </c>
      <c r="O1607" s="22">
        <f>SUMIFS(sellout!N:N,sellout!G:G,Table1__4[[#This Row],[MAAN8]])</f>
        <v>10</v>
      </c>
      <c r="P1607" s="2" t="str">
        <f>IFERROR(Table1__4[[#This Row],[Actual]]/Table1__4[[#This Row],[Target]],"")</f>
        <v/>
      </c>
      <c r="Q1607" s="22" t="str">
        <f>IFERROR(IF(Table1__4[[#This Row],[Target]]&gt;0,Table1__4[[#This Row],[Target]]-Table1__4[[#This Row],[Actual]],""),"")</f>
        <v/>
      </c>
    </row>
    <row r="1608" spans="1:17" x14ac:dyDescent="0.75">
      <c r="A1608" s="22" t="s">
        <v>10</v>
      </c>
      <c r="B1608" s="22" t="s">
        <v>11</v>
      </c>
      <c r="C1608" s="22" t="s">
        <v>22</v>
      </c>
      <c r="D1608" s="22" t="s">
        <v>23</v>
      </c>
      <c r="E1608" s="22" t="s">
        <v>84</v>
      </c>
      <c r="F1608" s="22" t="s">
        <v>63</v>
      </c>
      <c r="G1608" s="22" t="s">
        <v>85</v>
      </c>
      <c r="H1608">
        <v>66154188</v>
      </c>
      <c r="I1608" s="22" t="s">
        <v>2597</v>
      </c>
      <c r="J1608" s="22" t="s">
        <v>2598</v>
      </c>
      <c r="K1608" s="22" t="str">
        <f>_xlfn.TEXTBEFORE(Table1__4[[#This Row],[ParentName]],"-")</f>
        <v>BD12</v>
      </c>
      <c r="L1608" s="22" t="str">
        <f>_xlfn.XLOOKUP(Table1__4[[#This Row],[MAAN8]],ASO!F:F,ASO!H:H,"")</f>
        <v>Grocery Store</v>
      </c>
      <c r="M1608" s="22" t="str">
        <f>_xlfn.XLOOKUP(Table1__4[[#This Row],[MAAN8]],program!A:A,program!E:E,"")</f>
        <v/>
      </c>
      <c r="N1608" s="22" t="str">
        <f>_xlfn.XLOOKUP(Table1__4[[#This Row],[MAAN8]],program!A:A,program!F:F,"")</f>
        <v/>
      </c>
      <c r="O1608" s="22">
        <f>SUMIFS(sellout!N:N,sellout!G:G,Table1__4[[#This Row],[MAAN8]])</f>
        <v>3</v>
      </c>
      <c r="P1608" s="2" t="str">
        <f>IFERROR(Table1__4[[#This Row],[Actual]]/Table1__4[[#This Row],[Target]],"")</f>
        <v/>
      </c>
      <c r="Q1608" s="22" t="str">
        <f>IFERROR(IF(Table1__4[[#This Row],[Target]]&gt;0,Table1__4[[#This Row],[Target]]-Table1__4[[#This Row],[Actual]],""),"")</f>
        <v/>
      </c>
    </row>
    <row r="1609" spans="1:17" x14ac:dyDescent="0.75">
      <c r="A1609" s="22" t="s">
        <v>10</v>
      </c>
      <c r="B1609" s="22" t="s">
        <v>11</v>
      </c>
      <c r="C1609" s="22" t="s">
        <v>12</v>
      </c>
      <c r="D1609" s="22" t="s">
        <v>54</v>
      </c>
      <c r="E1609" s="22" t="s">
        <v>128</v>
      </c>
      <c r="F1609" s="22" t="s">
        <v>30</v>
      </c>
      <c r="G1609" s="22" t="s">
        <v>129</v>
      </c>
      <c r="H1609">
        <v>66111431</v>
      </c>
      <c r="I1609" s="22" t="s">
        <v>8170</v>
      </c>
      <c r="J1609" s="22" t="s">
        <v>998</v>
      </c>
      <c r="K1609" s="22" t="str">
        <f>_xlfn.TEXTBEFORE(Table1__4[[#This Row],[ParentName]],"-")</f>
        <v>BD</v>
      </c>
      <c r="L1609" s="22" t="str">
        <f>_xlfn.XLOOKUP(Table1__4[[#This Row],[MAAN8]],ASO!F:F,ASO!H:H,"")</f>
        <v/>
      </c>
      <c r="M1609" s="22" t="str">
        <f>_xlfn.XLOOKUP(Table1__4[[#This Row],[MAAN8]],program!A:A,program!E:E,"")</f>
        <v/>
      </c>
      <c r="N1609" s="22" t="str">
        <f>_xlfn.XLOOKUP(Table1__4[[#This Row],[MAAN8]],program!A:A,program!F:F,"")</f>
        <v/>
      </c>
      <c r="O1609" s="22">
        <f>SUMIFS(sellout!N:N,sellout!G:G,Table1__4[[#This Row],[MAAN8]])</f>
        <v>0</v>
      </c>
      <c r="P1609" s="2" t="str">
        <f>IFERROR(Table1__4[[#This Row],[Actual]]/Table1__4[[#This Row],[Target]],"")</f>
        <v/>
      </c>
      <c r="Q1609" s="22" t="str">
        <f>IFERROR(IF(Table1__4[[#This Row],[Target]]&gt;0,Table1__4[[#This Row],[Target]]-Table1__4[[#This Row],[Actual]],""),"")</f>
        <v/>
      </c>
    </row>
    <row r="1610" spans="1:17" x14ac:dyDescent="0.75">
      <c r="A1610" s="22" t="s">
        <v>10</v>
      </c>
      <c r="B1610" s="22" t="s">
        <v>11</v>
      </c>
      <c r="C1610" s="22" t="s">
        <v>12</v>
      </c>
      <c r="D1610" s="22" t="s">
        <v>122</v>
      </c>
      <c r="E1610" s="22" t="s">
        <v>149</v>
      </c>
      <c r="F1610" s="22" t="s">
        <v>150</v>
      </c>
      <c r="G1610" s="22" t="s">
        <v>151</v>
      </c>
      <c r="H1610">
        <v>66111188</v>
      </c>
      <c r="I1610" s="22" t="s">
        <v>7012</v>
      </c>
      <c r="J1610" s="22" t="s">
        <v>2600</v>
      </c>
      <c r="K1610" s="22" t="str">
        <f>_xlfn.TEXTBEFORE(Table1__4[[#This Row],[ParentName]],"-")</f>
        <v>BD10</v>
      </c>
      <c r="L1610" s="22" t="str">
        <f>_xlfn.XLOOKUP(Table1__4[[#This Row],[MAAN8]],ASO!F:F,ASO!H:H,"")</f>
        <v>Grocery Store</v>
      </c>
      <c r="M1610" s="22" t="str">
        <f>_xlfn.XLOOKUP(Table1__4[[#This Row],[MAAN8]],program!A:A,program!E:E,"")</f>
        <v/>
      </c>
      <c r="N1610" s="22" t="str">
        <f>_xlfn.XLOOKUP(Table1__4[[#This Row],[MAAN8]],program!A:A,program!F:F,"")</f>
        <v/>
      </c>
      <c r="O1610" s="22">
        <f>SUMIFS(sellout!N:N,sellout!G:G,Table1__4[[#This Row],[MAAN8]])</f>
        <v>0</v>
      </c>
      <c r="P1610" s="2" t="str">
        <f>IFERROR(Table1__4[[#This Row],[Actual]]/Table1__4[[#This Row],[Target]],"")</f>
        <v/>
      </c>
      <c r="Q1610" s="22" t="str">
        <f>IFERROR(IF(Table1__4[[#This Row],[Target]]&gt;0,Table1__4[[#This Row],[Target]]-Table1__4[[#This Row],[Actual]],""),"")</f>
        <v/>
      </c>
    </row>
    <row r="1611" spans="1:17" x14ac:dyDescent="0.75">
      <c r="A1611" s="22" t="s">
        <v>10</v>
      </c>
      <c r="B1611" s="22" t="s">
        <v>11</v>
      </c>
      <c r="C1611" s="22" t="s">
        <v>12</v>
      </c>
      <c r="D1611" s="22" t="s">
        <v>122</v>
      </c>
      <c r="E1611" s="22" t="s">
        <v>309</v>
      </c>
      <c r="F1611" s="22" t="s">
        <v>237</v>
      </c>
      <c r="G1611" s="22" t="s">
        <v>310</v>
      </c>
      <c r="H1611">
        <v>66151997</v>
      </c>
      <c r="I1611" s="22" t="s">
        <v>2602</v>
      </c>
      <c r="J1611" s="22" t="s">
        <v>2603</v>
      </c>
      <c r="K1611" s="22" t="str">
        <f>_xlfn.TEXTBEFORE(Table1__4[[#This Row],[ParentName]],"-")</f>
        <v>BD10</v>
      </c>
      <c r="L1611" s="22" t="str">
        <f>_xlfn.XLOOKUP(Table1__4[[#This Row],[MAAN8]],ASO!F:F,ASO!H:H,"")</f>
        <v>Grocery Store - Home Delivery</v>
      </c>
      <c r="M1611" s="22" t="str">
        <f>_xlfn.XLOOKUP(Table1__4[[#This Row],[MAAN8]],program!A:A,program!E:E,"")</f>
        <v/>
      </c>
      <c r="N1611" s="22" t="str">
        <f>_xlfn.XLOOKUP(Table1__4[[#This Row],[MAAN8]],program!A:A,program!F:F,"")</f>
        <v/>
      </c>
      <c r="O1611" s="22">
        <f>SUMIFS(sellout!N:N,sellout!G:G,Table1__4[[#This Row],[MAAN8]])</f>
        <v>0</v>
      </c>
      <c r="P1611" s="2" t="str">
        <f>IFERROR(Table1__4[[#This Row],[Actual]]/Table1__4[[#This Row],[Target]],"")</f>
        <v/>
      </c>
      <c r="Q1611" s="22" t="str">
        <f>IFERROR(IF(Table1__4[[#This Row],[Target]]&gt;0,Table1__4[[#This Row],[Target]]-Table1__4[[#This Row],[Actual]],""),"")</f>
        <v/>
      </c>
    </row>
    <row r="1612" spans="1:17" x14ac:dyDescent="0.75">
      <c r="A1612" s="22" t="s">
        <v>10</v>
      </c>
      <c r="B1612" s="22" t="s">
        <v>11</v>
      </c>
      <c r="C1612" s="22" t="s">
        <v>22</v>
      </c>
      <c r="D1612" s="22" t="s">
        <v>88</v>
      </c>
      <c r="E1612" s="22" t="s">
        <v>447</v>
      </c>
      <c r="F1612" s="22" t="s">
        <v>218</v>
      </c>
      <c r="G1612" s="22" t="s">
        <v>448</v>
      </c>
      <c r="H1612">
        <v>66152645</v>
      </c>
      <c r="I1612" s="22" t="s">
        <v>2604</v>
      </c>
      <c r="J1612" s="22" t="s">
        <v>2605</v>
      </c>
      <c r="K1612" s="22" t="str">
        <f>_xlfn.TEXTBEFORE(Table1__4[[#This Row],[ParentName]],"-")</f>
        <v>BD11</v>
      </c>
      <c r="L1612" s="22" t="str">
        <f>_xlfn.XLOOKUP(Table1__4[[#This Row],[MAAN8]],ASO!F:F,ASO!H:H,"")</f>
        <v>Grocery Store</v>
      </c>
      <c r="M1612" s="22" t="str">
        <f>_xlfn.XLOOKUP(Table1__4[[#This Row],[MAAN8]],program!A:A,program!E:E,"")</f>
        <v/>
      </c>
      <c r="N1612" s="22" t="str">
        <f>_xlfn.XLOOKUP(Table1__4[[#This Row],[MAAN8]],program!A:A,program!F:F,"")</f>
        <v/>
      </c>
      <c r="O1612" s="22">
        <f>SUMIFS(sellout!N:N,sellout!G:G,Table1__4[[#This Row],[MAAN8]])</f>
        <v>0</v>
      </c>
      <c r="P1612" s="2" t="str">
        <f>IFERROR(Table1__4[[#This Row],[Actual]]/Table1__4[[#This Row],[Target]],"")</f>
        <v/>
      </c>
      <c r="Q1612" s="22" t="str">
        <f>IFERROR(IF(Table1__4[[#This Row],[Target]]&gt;0,Table1__4[[#This Row],[Target]]-Table1__4[[#This Row],[Actual]],""),"")</f>
        <v/>
      </c>
    </row>
    <row r="1613" spans="1:17" x14ac:dyDescent="0.75">
      <c r="A1613" s="22" t="s">
        <v>10</v>
      </c>
      <c r="B1613" s="22" t="s">
        <v>11</v>
      </c>
      <c r="C1613" s="22" t="s">
        <v>12</v>
      </c>
      <c r="D1613" s="22" t="s">
        <v>54</v>
      </c>
      <c r="E1613" s="22" t="s">
        <v>176</v>
      </c>
      <c r="F1613" s="22" t="s">
        <v>30</v>
      </c>
      <c r="G1613" s="22" t="s">
        <v>177</v>
      </c>
      <c r="H1613">
        <v>66112711</v>
      </c>
      <c r="I1613" s="22" t="s">
        <v>2604</v>
      </c>
      <c r="J1613" s="22" t="s">
        <v>742</v>
      </c>
      <c r="K1613" s="22" t="str">
        <f>_xlfn.TEXTBEFORE(Table1__4[[#This Row],[ParentName]],"-")</f>
        <v>BD</v>
      </c>
      <c r="L1613" s="22" t="str">
        <f>_xlfn.XLOOKUP(Table1__4[[#This Row],[MAAN8]],ASO!F:F,ASO!H:H,"")</f>
        <v>Grocery Store</v>
      </c>
      <c r="M1613" s="22" t="str">
        <f>_xlfn.XLOOKUP(Table1__4[[#This Row],[MAAN8]],program!A:A,program!E:E,"")</f>
        <v/>
      </c>
      <c r="N1613" s="22" t="str">
        <f>_xlfn.XLOOKUP(Table1__4[[#This Row],[MAAN8]],program!A:A,program!F:F,"")</f>
        <v/>
      </c>
      <c r="O1613" s="22">
        <f>SUMIFS(sellout!N:N,sellout!G:G,Table1__4[[#This Row],[MAAN8]])</f>
        <v>0</v>
      </c>
      <c r="P1613" s="2" t="str">
        <f>IFERROR(Table1__4[[#This Row],[Actual]]/Table1__4[[#This Row],[Target]],"")</f>
        <v/>
      </c>
      <c r="Q1613" s="22" t="str">
        <f>IFERROR(IF(Table1__4[[#This Row],[Target]]&gt;0,Table1__4[[#This Row],[Target]]-Table1__4[[#This Row],[Actual]],""),"")</f>
        <v/>
      </c>
    </row>
    <row r="1614" spans="1:17" x14ac:dyDescent="0.75">
      <c r="A1614" s="22" t="s">
        <v>10</v>
      </c>
      <c r="B1614" s="22" t="s">
        <v>11</v>
      </c>
      <c r="C1614" s="22" t="s">
        <v>22</v>
      </c>
      <c r="D1614" s="22" t="s">
        <v>180</v>
      </c>
      <c r="E1614" s="22" t="s">
        <v>181</v>
      </c>
      <c r="F1614" s="22" t="s">
        <v>182</v>
      </c>
      <c r="G1614" s="22" t="s">
        <v>183</v>
      </c>
      <c r="H1614">
        <v>66108813</v>
      </c>
      <c r="I1614" s="22" t="s">
        <v>7058</v>
      </c>
      <c r="J1614" s="22" t="s">
        <v>2607</v>
      </c>
      <c r="K1614" s="22" t="str">
        <f>_xlfn.TEXTBEFORE(Table1__4[[#This Row],[ParentName]],"-")</f>
        <v>BD14</v>
      </c>
      <c r="L1614" s="22" t="str">
        <f>_xlfn.XLOOKUP(Table1__4[[#This Row],[MAAN8]],ASO!F:F,ASO!H:H,"")</f>
        <v>Grocery Store</v>
      </c>
      <c r="M1614" s="22" t="str">
        <f>_xlfn.XLOOKUP(Table1__4[[#This Row],[MAAN8]],program!A:A,program!E:E,"")</f>
        <v/>
      </c>
      <c r="N1614" s="22" t="str">
        <f>_xlfn.XLOOKUP(Table1__4[[#This Row],[MAAN8]],program!A:A,program!F:F,"")</f>
        <v/>
      </c>
      <c r="O1614" s="22">
        <f>SUMIFS(sellout!N:N,sellout!G:G,Table1__4[[#This Row],[MAAN8]])</f>
        <v>78</v>
      </c>
      <c r="P1614" s="2" t="str">
        <f>IFERROR(Table1__4[[#This Row],[Actual]]/Table1__4[[#This Row],[Target]],"")</f>
        <v/>
      </c>
      <c r="Q1614" s="22" t="str">
        <f>IFERROR(IF(Table1__4[[#This Row],[Target]]&gt;0,Table1__4[[#This Row],[Target]]-Table1__4[[#This Row],[Actual]],""),"")</f>
        <v/>
      </c>
    </row>
    <row r="1615" spans="1:17" x14ac:dyDescent="0.75">
      <c r="A1615" s="22" t="s">
        <v>10</v>
      </c>
      <c r="B1615" s="22" t="s">
        <v>11</v>
      </c>
      <c r="C1615" s="22" t="s">
        <v>22</v>
      </c>
      <c r="D1615" s="22" t="s">
        <v>88</v>
      </c>
      <c r="E1615" s="22" t="s">
        <v>447</v>
      </c>
      <c r="F1615" s="22" t="s">
        <v>218</v>
      </c>
      <c r="G1615" s="22" t="s">
        <v>448</v>
      </c>
      <c r="H1615">
        <v>66106621</v>
      </c>
      <c r="I1615" s="22" t="s">
        <v>2608</v>
      </c>
      <c r="J1615" s="22" t="s">
        <v>7517</v>
      </c>
      <c r="K1615" s="22" t="str">
        <f>_xlfn.TEXTBEFORE(Table1__4[[#This Row],[ParentName]],"-")</f>
        <v>BD11</v>
      </c>
      <c r="L1615" s="22" t="str">
        <f>_xlfn.XLOOKUP(Table1__4[[#This Row],[MAAN8]],ASO!F:F,ASO!H:H,"")</f>
        <v/>
      </c>
      <c r="M1615" s="22" t="str">
        <f>_xlfn.XLOOKUP(Table1__4[[#This Row],[MAAN8]],program!A:A,program!E:E,"")</f>
        <v/>
      </c>
      <c r="N1615" s="22" t="str">
        <f>_xlfn.XLOOKUP(Table1__4[[#This Row],[MAAN8]],program!A:A,program!F:F,"")</f>
        <v/>
      </c>
      <c r="O1615" s="22">
        <f>SUMIFS(sellout!N:N,sellout!G:G,Table1__4[[#This Row],[MAAN8]])</f>
        <v>8</v>
      </c>
      <c r="P1615" s="2" t="str">
        <f>IFERROR(Table1__4[[#This Row],[Actual]]/Table1__4[[#This Row],[Target]],"")</f>
        <v/>
      </c>
      <c r="Q1615" s="22" t="str">
        <f>IFERROR(IF(Table1__4[[#This Row],[Target]]&gt;0,Table1__4[[#This Row],[Target]]-Table1__4[[#This Row],[Actual]],""),"")</f>
        <v/>
      </c>
    </row>
    <row r="1616" spans="1:17" x14ac:dyDescent="0.75">
      <c r="A1616" s="22" t="s">
        <v>10</v>
      </c>
      <c r="B1616" s="22" t="s">
        <v>11</v>
      </c>
      <c r="C1616" s="22" t="s">
        <v>22</v>
      </c>
      <c r="D1616" s="22" t="s">
        <v>23</v>
      </c>
      <c r="E1616" s="22" t="s">
        <v>252</v>
      </c>
      <c r="F1616" s="22" t="s">
        <v>25</v>
      </c>
      <c r="G1616" s="22" t="s">
        <v>253</v>
      </c>
      <c r="H1616">
        <v>66102692</v>
      </c>
      <c r="I1616" s="22" t="s">
        <v>2608</v>
      </c>
      <c r="J1616" s="22" t="s">
        <v>2609</v>
      </c>
      <c r="K1616" s="22" t="str">
        <f>_xlfn.TEXTBEFORE(Table1__4[[#This Row],[ParentName]],"-")</f>
        <v>BD12</v>
      </c>
      <c r="L1616" s="22" t="str">
        <f>_xlfn.XLOOKUP(Table1__4[[#This Row],[MAAN8]],ASO!F:F,ASO!H:H,"")</f>
        <v>Grocery Store</v>
      </c>
      <c r="M1616" s="22" t="str">
        <f>_xlfn.XLOOKUP(Table1__4[[#This Row],[MAAN8]],program!A:A,program!E:E,"")</f>
        <v/>
      </c>
      <c r="N1616" s="22" t="str">
        <f>_xlfn.XLOOKUP(Table1__4[[#This Row],[MAAN8]],program!A:A,program!F:F,"")</f>
        <v/>
      </c>
      <c r="O1616" s="22">
        <f>SUMIFS(sellout!N:N,sellout!G:G,Table1__4[[#This Row],[MAAN8]])</f>
        <v>25</v>
      </c>
      <c r="P1616" s="2" t="str">
        <f>IFERROR(Table1__4[[#This Row],[Actual]]/Table1__4[[#This Row],[Target]],"")</f>
        <v/>
      </c>
      <c r="Q1616" s="22" t="str">
        <f>IFERROR(IF(Table1__4[[#This Row],[Target]]&gt;0,Table1__4[[#This Row],[Target]]-Table1__4[[#This Row],[Actual]],""),"")</f>
        <v/>
      </c>
    </row>
    <row r="1617" spans="1:17" x14ac:dyDescent="0.75">
      <c r="A1617" s="22" t="s">
        <v>10</v>
      </c>
      <c r="B1617" s="22" t="s">
        <v>11</v>
      </c>
      <c r="C1617" s="22" t="s">
        <v>12</v>
      </c>
      <c r="D1617" s="22" t="s">
        <v>38</v>
      </c>
      <c r="E1617" s="22" t="s">
        <v>39</v>
      </c>
      <c r="F1617" s="22" t="s">
        <v>40</v>
      </c>
      <c r="G1617" s="22" t="s">
        <v>41</v>
      </c>
      <c r="H1617">
        <v>66104591</v>
      </c>
      <c r="I1617" s="22" t="s">
        <v>2608</v>
      </c>
      <c r="J1617" s="22" t="s">
        <v>2610</v>
      </c>
      <c r="K1617" s="22" t="str">
        <f>_xlfn.TEXTBEFORE(Table1__4[[#This Row],[ParentName]],"-")</f>
        <v>BD16</v>
      </c>
      <c r="L1617" s="22" t="str">
        <f>_xlfn.XLOOKUP(Table1__4[[#This Row],[MAAN8]],ASO!F:F,ASO!H:H,"")</f>
        <v>Grocery Store</v>
      </c>
      <c r="M1617" s="22" t="str">
        <f>_xlfn.XLOOKUP(Table1__4[[#This Row],[MAAN8]],program!A:A,program!E:E,"")</f>
        <v/>
      </c>
      <c r="N1617" s="22" t="str">
        <f>_xlfn.XLOOKUP(Table1__4[[#This Row],[MAAN8]],program!A:A,program!F:F,"")</f>
        <v/>
      </c>
      <c r="O1617" s="22">
        <f>SUMIFS(sellout!N:N,sellout!G:G,Table1__4[[#This Row],[MAAN8]])</f>
        <v>10</v>
      </c>
      <c r="P1617" s="2" t="str">
        <f>IFERROR(Table1__4[[#This Row],[Actual]]/Table1__4[[#This Row],[Target]],"")</f>
        <v/>
      </c>
      <c r="Q1617" s="22" t="str">
        <f>IFERROR(IF(Table1__4[[#This Row],[Target]]&gt;0,Table1__4[[#This Row],[Target]]-Table1__4[[#This Row],[Actual]],""),"")</f>
        <v/>
      </c>
    </row>
    <row r="1618" spans="1:17" x14ac:dyDescent="0.75">
      <c r="A1618" s="22" t="s">
        <v>10</v>
      </c>
      <c r="B1618" s="22" t="s">
        <v>11</v>
      </c>
      <c r="C1618" s="22" t="s">
        <v>12</v>
      </c>
      <c r="D1618" s="22" t="s">
        <v>54</v>
      </c>
      <c r="E1618" s="22" t="s">
        <v>188</v>
      </c>
      <c r="F1618" s="22" t="s">
        <v>182</v>
      </c>
      <c r="G1618" s="22" t="s">
        <v>189</v>
      </c>
      <c r="H1618">
        <v>66154336</v>
      </c>
      <c r="I1618" s="22" t="s">
        <v>2608</v>
      </c>
      <c r="J1618" s="22" t="s">
        <v>2611</v>
      </c>
      <c r="K1618" s="22" t="str">
        <f>_xlfn.TEXTBEFORE(Table1__4[[#This Row],[ParentName]],"-")</f>
        <v>BD</v>
      </c>
      <c r="L1618" s="22" t="str">
        <f>_xlfn.XLOOKUP(Table1__4[[#This Row],[MAAN8]],ASO!F:F,ASO!H:H,"")</f>
        <v>Grocery Store</v>
      </c>
      <c r="M1618" s="22" t="str">
        <f>_xlfn.XLOOKUP(Table1__4[[#This Row],[MAAN8]],program!A:A,program!E:E,"")</f>
        <v/>
      </c>
      <c r="N1618" s="22" t="str">
        <f>_xlfn.XLOOKUP(Table1__4[[#This Row],[MAAN8]],program!A:A,program!F:F,"")</f>
        <v/>
      </c>
      <c r="O1618" s="22">
        <f>SUMIFS(sellout!N:N,sellout!G:G,Table1__4[[#This Row],[MAAN8]])</f>
        <v>0</v>
      </c>
      <c r="P1618" s="2" t="str">
        <f>IFERROR(Table1__4[[#This Row],[Actual]]/Table1__4[[#This Row],[Target]],"")</f>
        <v/>
      </c>
      <c r="Q1618" s="22" t="str">
        <f>IFERROR(IF(Table1__4[[#This Row],[Target]]&gt;0,Table1__4[[#This Row],[Target]]-Table1__4[[#This Row],[Actual]],""),"")</f>
        <v/>
      </c>
    </row>
    <row r="1619" spans="1:17" x14ac:dyDescent="0.75">
      <c r="A1619" s="22" t="s">
        <v>10</v>
      </c>
      <c r="B1619" s="22" t="s">
        <v>11</v>
      </c>
      <c r="C1619" s="22" t="s">
        <v>12</v>
      </c>
      <c r="D1619" s="22" t="s">
        <v>38</v>
      </c>
      <c r="E1619" s="22" t="s">
        <v>39</v>
      </c>
      <c r="F1619" s="22" t="s">
        <v>40</v>
      </c>
      <c r="G1619" s="22" t="s">
        <v>41</v>
      </c>
      <c r="H1619">
        <v>66101462</v>
      </c>
      <c r="I1619" s="22" t="s">
        <v>2612</v>
      </c>
      <c r="J1619" s="22" t="s">
        <v>2613</v>
      </c>
      <c r="K1619" s="22" t="str">
        <f>_xlfn.TEXTBEFORE(Table1__4[[#This Row],[ParentName]],"-")</f>
        <v>BD16</v>
      </c>
      <c r="L1619" s="22" t="str">
        <f>_xlfn.XLOOKUP(Table1__4[[#This Row],[MAAN8]],ASO!F:F,ASO!H:H,"")</f>
        <v>Sub Distributor</v>
      </c>
      <c r="M1619" s="22" t="str">
        <f>_xlfn.XLOOKUP(Table1__4[[#This Row],[MAAN8]],program!A:A,program!E:E,"")</f>
        <v/>
      </c>
      <c r="N1619" s="22" t="str">
        <f>_xlfn.XLOOKUP(Table1__4[[#This Row],[MAAN8]],program!A:A,program!F:F,"")</f>
        <v/>
      </c>
      <c r="O1619" s="22">
        <f>SUMIFS(sellout!N:N,sellout!G:G,Table1__4[[#This Row],[MAAN8]])</f>
        <v>0</v>
      </c>
      <c r="P1619" s="2" t="str">
        <f>IFERROR(Table1__4[[#This Row],[Actual]]/Table1__4[[#This Row],[Target]],"")</f>
        <v/>
      </c>
      <c r="Q1619" s="22" t="str">
        <f>IFERROR(IF(Table1__4[[#This Row],[Target]]&gt;0,Table1__4[[#This Row],[Target]]-Table1__4[[#This Row],[Actual]],""),"")</f>
        <v/>
      </c>
    </row>
    <row r="1620" spans="1:17" x14ac:dyDescent="0.75">
      <c r="A1620" s="22" t="s">
        <v>10</v>
      </c>
      <c r="B1620" s="22" t="s">
        <v>11</v>
      </c>
      <c r="C1620" s="22" t="s">
        <v>12</v>
      </c>
      <c r="D1620" s="22" t="s">
        <v>13</v>
      </c>
      <c r="E1620" s="22" t="s">
        <v>200</v>
      </c>
      <c r="F1620" s="22" t="s">
        <v>201</v>
      </c>
      <c r="G1620" s="22" t="s">
        <v>18</v>
      </c>
      <c r="H1620">
        <v>66102011</v>
      </c>
      <c r="I1620" s="22" t="s">
        <v>2614</v>
      </c>
      <c r="J1620" s="22" t="s">
        <v>2615</v>
      </c>
      <c r="K1620" s="22" t="str">
        <f>_xlfn.TEXTBEFORE(Table1__4[[#This Row],[ParentName]],"-")</f>
        <v>BD8</v>
      </c>
      <c r="L1620" s="22" t="str">
        <f>_xlfn.XLOOKUP(Table1__4[[#This Row],[MAAN8]],ASO!F:F,ASO!H:H,"")</f>
        <v>Sub Distributor</v>
      </c>
      <c r="M1620" s="22" t="str">
        <f>_xlfn.XLOOKUP(Table1__4[[#This Row],[MAAN8]],program!A:A,program!E:E,"")</f>
        <v/>
      </c>
      <c r="N1620" s="22" t="str">
        <f>_xlfn.XLOOKUP(Table1__4[[#This Row],[MAAN8]],program!A:A,program!F:F,"")</f>
        <v/>
      </c>
      <c r="O1620" s="22">
        <f>SUMIFS(sellout!N:N,sellout!G:G,Table1__4[[#This Row],[MAAN8]])</f>
        <v>330</v>
      </c>
      <c r="P1620" s="2" t="str">
        <f>IFERROR(Table1__4[[#This Row],[Actual]]/Table1__4[[#This Row],[Target]],"")</f>
        <v/>
      </c>
      <c r="Q1620" s="22" t="str">
        <f>IFERROR(IF(Table1__4[[#This Row],[Target]]&gt;0,Table1__4[[#This Row],[Target]]-Table1__4[[#This Row],[Actual]],""),"")</f>
        <v/>
      </c>
    </row>
    <row r="1621" spans="1:17" x14ac:dyDescent="0.75">
      <c r="A1621" s="22" t="s">
        <v>10</v>
      </c>
      <c r="B1621" s="22" t="s">
        <v>11</v>
      </c>
      <c r="C1621" s="22" t="s">
        <v>12</v>
      </c>
      <c r="D1621" s="22" t="s">
        <v>122</v>
      </c>
      <c r="E1621" s="22" t="s">
        <v>206</v>
      </c>
      <c r="F1621" s="22" t="s">
        <v>124</v>
      </c>
      <c r="G1621" s="22" t="s">
        <v>207</v>
      </c>
      <c r="H1621">
        <v>66153415</v>
      </c>
      <c r="I1621" s="22" t="s">
        <v>7173</v>
      </c>
      <c r="J1621" s="22" t="s">
        <v>7501</v>
      </c>
      <c r="K1621" s="22" t="str">
        <f>_xlfn.TEXTBEFORE(Table1__4[[#This Row],[ParentName]],"-")</f>
        <v>BD10</v>
      </c>
      <c r="L1621" s="22" t="str">
        <f>_xlfn.XLOOKUP(Table1__4[[#This Row],[MAAN8]],ASO!F:F,ASO!H:H,"")</f>
        <v/>
      </c>
      <c r="M1621" s="22" t="str">
        <f>_xlfn.XLOOKUP(Table1__4[[#This Row],[MAAN8]],program!A:A,program!E:E,"")</f>
        <v/>
      </c>
      <c r="N1621" s="22" t="str">
        <f>_xlfn.XLOOKUP(Table1__4[[#This Row],[MAAN8]],program!A:A,program!F:F,"")</f>
        <v/>
      </c>
      <c r="O1621" s="22">
        <f>SUMIFS(sellout!N:N,sellout!G:G,Table1__4[[#This Row],[MAAN8]])</f>
        <v>0</v>
      </c>
      <c r="P1621" s="2" t="str">
        <f>IFERROR(Table1__4[[#This Row],[Actual]]/Table1__4[[#This Row],[Target]],"")</f>
        <v/>
      </c>
      <c r="Q1621" s="22" t="str">
        <f>IFERROR(IF(Table1__4[[#This Row],[Target]]&gt;0,Table1__4[[#This Row],[Target]]-Table1__4[[#This Row],[Actual]],""),"")</f>
        <v/>
      </c>
    </row>
    <row r="1622" spans="1:17" x14ac:dyDescent="0.75">
      <c r="A1622" s="22" t="s">
        <v>10</v>
      </c>
      <c r="B1622" s="22" t="s">
        <v>11</v>
      </c>
      <c r="C1622" s="22" t="s">
        <v>22</v>
      </c>
      <c r="D1622" s="22" t="s">
        <v>180</v>
      </c>
      <c r="E1622" s="22" t="s">
        <v>928</v>
      </c>
      <c r="F1622" s="22" t="s">
        <v>182</v>
      </c>
      <c r="G1622" s="22" t="s">
        <v>929</v>
      </c>
      <c r="H1622">
        <v>66153842</v>
      </c>
      <c r="I1622" s="22" t="s">
        <v>2616</v>
      </c>
      <c r="J1622" s="22" t="s">
        <v>2617</v>
      </c>
      <c r="K1622" s="22" t="str">
        <f>_xlfn.TEXTBEFORE(Table1__4[[#This Row],[ParentName]],"-")</f>
        <v>BD14</v>
      </c>
      <c r="L1622" s="22" t="str">
        <f>_xlfn.XLOOKUP(Table1__4[[#This Row],[MAAN8]],ASO!F:F,ASO!H:H,"")</f>
        <v>Grocery Store</v>
      </c>
      <c r="M1622" s="22" t="str">
        <f>_xlfn.XLOOKUP(Table1__4[[#This Row],[MAAN8]],program!A:A,program!E:E,"")</f>
        <v/>
      </c>
      <c r="N1622" s="22" t="str">
        <f>_xlfn.XLOOKUP(Table1__4[[#This Row],[MAAN8]],program!A:A,program!F:F,"")</f>
        <v/>
      </c>
      <c r="O1622" s="22">
        <f>SUMIFS(sellout!N:N,sellout!G:G,Table1__4[[#This Row],[MAAN8]])</f>
        <v>0</v>
      </c>
      <c r="P1622" s="2" t="str">
        <f>IFERROR(Table1__4[[#This Row],[Actual]]/Table1__4[[#This Row],[Target]],"")</f>
        <v/>
      </c>
      <c r="Q1622" s="22" t="str">
        <f>IFERROR(IF(Table1__4[[#This Row],[Target]]&gt;0,Table1__4[[#This Row],[Target]]-Table1__4[[#This Row],[Actual]],""),"")</f>
        <v/>
      </c>
    </row>
    <row r="1623" spans="1:17" x14ac:dyDescent="0.75">
      <c r="A1623" s="22" t="s">
        <v>10</v>
      </c>
      <c r="B1623" s="22" t="s">
        <v>11</v>
      </c>
      <c r="C1623" s="22" t="s">
        <v>12</v>
      </c>
      <c r="D1623" s="22" t="s">
        <v>122</v>
      </c>
      <c r="E1623" s="22" t="s">
        <v>357</v>
      </c>
      <c r="F1623" s="22" t="s">
        <v>150</v>
      </c>
      <c r="G1623" s="22" t="s">
        <v>358</v>
      </c>
      <c r="H1623">
        <v>66106840</v>
      </c>
      <c r="I1623" s="22" t="s">
        <v>2618</v>
      </c>
      <c r="J1623" s="22" t="s">
        <v>2619</v>
      </c>
      <c r="K1623" s="22" t="str">
        <f>_xlfn.TEXTBEFORE(Table1__4[[#This Row],[ParentName]],"-")</f>
        <v>BD10</v>
      </c>
      <c r="L1623" s="22" t="str">
        <f>_xlfn.XLOOKUP(Table1__4[[#This Row],[MAAN8]],ASO!F:F,ASO!H:H,"")</f>
        <v>Grocery Store</v>
      </c>
      <c r="M1623" s="22" t="str">
        <f>_xlfn.XLOOKUP(Table1__4[[#This Row],[MAAN8]],program!A:A,program!E:E,"")</f>
        <v/>
      </c>
      <c r="N1623" s="22" t="str">
        <f>_xlfn.XLOOKUP(Table1__4[[#This Row],[MAAN8]],program!A:A,program!F:F,"")</f>
        <v/>
      </c>
      <c r="O1623" s="22">
        <f>SUMIFS(sellout!N:N,sellout!G:G,Table1__4[[#This Row],[MAAN8]])</f>
        <v>0</v>
      </c>
      <c r="P1623" s="2" t="str">
        <f>IFERROR(Table1__4[[#This Row],[Actual]]/Table1__4[[#This Row],[Target]],"")</f>
        <v/>
      </c>
      <c r="Q1623" s="22" t="str">
        <f>IFERROR(IF(Table1__4[[#This Row],[Target]]&gt;0,Table1__4[[#This Row],[Target]]-Table1__4[[#This Row],[Actual]],""),"")</f>
        <v/>
      </c>
    </row>
    <row r="1624" spans="1:17" x14ac:dyDescent="0.75">
      <c r="A1624" s="22" t="s">
        <v>10</v>
      </c>
      <c r="B1624" s="22" t="s">
        <v>11</v>
      </c>
      <c r="C1624" s="22" t="s">
        <v>12</v>
      </c>
      <c r="D1624" s="22" t="s">
        <v>13</v>
      </c>
      <c r="E1624" s="22" t="s">
        <v>29</v>
      </c>
      <c r="F1624" s="22" t="s">
        <v>30</v>
      </c>
      <c r="G1624" s="22" t="s">
        <v>31</v>
      </c>
      <c r="H1624">
        <v>66155900</v>
      </c>
      <c r="I1624" s="22" t="s">
        <v>2620</v>
      </c>
      <c r="J1624" s="22" t="s">
        <v>2621</v>
      </c>
      <c r="K1624" s="22" t="str">
        <f>_xlfn.TEXTBEFORE(Table1__4[[#This Row],[ParentName]],"-")</f>
        <v>BD8</v>
      </c>
      <c r="L1624" s="22" t="str">
        <f>_xlfn.XLOOKUP(Table1__4[[#This Row],[MAAN8]],ASO!F:F,ASO!H:H,"")</f>
        <v>Grocery Store</v>
      </c>
      <c r="M1624" s="22" t="str">
        <f>_xlfn.XLOOKUP(Table1__4[[#This Row],[MAAN8]],program!A:A,program!E:E,"")</f>
        <v/>
      </c>
      <c r="N1624" s="22" t="str">
        <f>_xlfn.XLOOKUP(Table1__4[[#This Row],[MAAN8]],program!A:A,program!F:F,"")</f>
        <v/>
      </c>
      <c r="O1624" s="22">
        <f>SUMIFS(sellout!N:N,sellout!G:G,Table1__4[[#This Row],[MAAN8]])</f>
        <v>0</v>
      </c>
      <c r="P1624" s="2" t="str">
        <f>IFERROR(Table1__4[[#This Row],[Actual]]/Table1__4[[#This Row],[Target]],"")</f>
        <v/>
      </c>
      <c r="Q1624" s="22" t="str">
        <f>IFERROR(IF(Table1__4[[#This Row],[Target]]&gt;0,Table1__4[[#This Row],[Target]]-Table1__4[[#This Row],[Actual]],""),"")</f>
        <v/>
      </c>
    </row>
    <row r="1625" spans="1:17" x14ac:dyDescent="0.75">
      <c r="A1625" s="22" t="s">
        <v>10</v>
      </c>
      <c r="B1625" s="22" t="s">
        <v>11</v>
      </c>
      <c r="C1625" s="22" t="s">
        <v>22</v>
      </c>
      <c r="D1625" s="22" t="s">
        <v>88</v>
      </c>
      <c r="E1625" s="22" t="s">
        <v>262</v>
      </c>
      <c r="F1625" s="22" t="s">
        <v>63</v>
      </c>
      <c r="G1625" s="22" t="s">
        <v>263</v>
      </c>
      <c r="H1625">
        <v>66107509</v>
      </c>
      <c r="I1625" s="22" t="s">
        <v>2622</v>
      </c>
      <c r="J1625" s="22" t="s">
        <v>2623</v>
      </c>
      <c r="K1625" s="22" t="str">
        <f>_xlfn.TEXTBEFORE(Table1__4[[#This Row],[ParentName]],"-")</f>
        <v>BD11</v>
      </c>
      <c r="L1625" s="22" t="str">
        <f>_xlfn.XLOOKUP(Table1__4[[#This Row],[MAAN8]],ASO!F:F,ASO!H:H,"")</f>
        <v>Grocery Store</v>
      </c>
      <c r="M1625" s="22" t="str">
        <f>_xlfn.XLOOKUP(Table1__4[[#This Row],[MAAN8]],program!A:A,program!E:E,"")</f>
        <v/>
      </c>
      <c r="N1625" s="22" t="str">
        <f>_xlfn.XLOOKUP(Table1__4[[#This Row],[MAAN8]],program!A:A,program!F:F,"")</f>
        <v/>
      </c>
      <c r="O1625" s="22">
        <f>SUMIFS(sellout!N:N,sellout!G:G,Table1__4[[#This Row],[MAAN8]])</f>
        <v>4</v>
      </c>
      <c r="P1625" s="2" t="str">
        <f>IFERROR(Table1__4[[#This Row],[Actual]]/Table1__4[[#This Row],[Target]],"")</f>
        <v/>
      </c>
      <c r="Q1625" s="22" t="str">
        <f>IFERROR(IF(Table1__4[[#This Row],[Target]]&gt;0,Table1__4[[#This Row],[Target]]-Table1__4[[#This Row],[Actual]],""),"")</f>
        <v/>
      </c>
    </row>
    <row r="1626" spans="1:17" x14ac:dyDescent="0.75">
      <c r="A1626" s="22" t="s">
        <v>10</v>
      </c>
      <c r="B1626" s="22" t="s">
        <v>11</v>
      </c>
      <c r="C1626" s="22" t="s">
        <v>22</v>
      </c>
      <c r="D1626" s="22" t="s">
        <v>88</v>
      </c>
      <c r="E1626" s="22" t="s">
        <v>217</v>
      </c>
      <c r="F1626" s="22" t="s">
        <v>218</v>
      </c>
      <c r="G1626" s="22" t="s">
        <v>219</v>
      </c>
      <c r="H1626">
        <v>66152388</v>
      </c>
      <c r="I1626" s="22" t="s">
        <v>2624</v>
      </c>
      <c r="J1626" s="22" t="s">
        <v>7344</v>
      </c>
      <c r="K1626" s="22" t="str">
        <f>_xlfn.TEXTBEFORE(Table1__4[[#This Row],[ParentName]],"-")</f>
        <v>BD11</v>
      </c>
      <c r="L1626" s="22" t="str">
        <f>_xlfn.XLOOKUP(Table1__4[[#This Row],[MAAN8]],ASO!F:F,ASO!H:H,"")</f>
        <v/>
      </c>
      <c r="M1626" s="22" t="str">
        <f>_xlfn.XLOOKUP(Table1__4[[#This Row],[MAAN8]],program!A:A,program!E:E,"")</f>
        <v/>
      </c>
      <c r="N1626" s="22" t="str">
        <f>_xlfn.XLOOKUP(Table1__4[[#This Row],[MAAN8]],program!A:A,program!F:F,"")</f>
        <v/>
      </c>
      <c r="O1626" s="22">
        <f>SUMIFS(sellout!N:N,sellout!G:G,Table1__4[[#This Row],[MAAN8]])</f>
        <v>20</v>
      </c>
      <c r="P1626" s="2" t="str">
        <f>IFERROR(Table1__4[[#This Row],[Actual]]/Table1__4[[#This Row],[Target]],"")</f>
        <v/>
      </c>
      <c r="Q1626" s="22" t="str">
        <f>IFERROR(IF(Table1__4[[#This Row],[Target]]&gt;0,Table1__4[[#This Row],[Target]]-Table1__4[[#This Row],[Actual]],""),"")</f>
        <v/>
      </c>
    </row>
    <row r="1627" spans="1:17" x14ac:dyDescent="0.75">
      <c r="A1627" s="22" t="s">
        <v>10</v>
      </c>
      <c r="B1627" s="22" t="s">
        <v>11</v>
      </c>
      <c r="C1627" s="22" t="s">
        <v>22</v>
      </c>
      <c r="D1627" s="22" t="s">
        <v>23</v>
      </c>
      <c r="E1627" s="22" t="s">
        <v>141</v>
      </c>
      <c r="F1627" s="22" t="s">
        <v>25</v>
      </c>
      <c r="G1627" s="22" t="s">
        <v>142</v>
      </c>
      <c r="H1627">
        <v>66108433</v>
      </c>
      <c r="I1627" s="22" t="s">
        <v>2624</v>
      </c>
      <c r="J1627" s="22" t="s">
        <v>2625</v>
      </c>
      <c r="K1627" s="22" t="str">
        <f>_xlfn.TEXTBEFORE(Table1__4[[#This Row],[ParentName]],"-")</f>
        <v>BD12</v>
      </c>
      <c r="L1627" s="22" t="str">
        <f>_xlfn.XLOOKUP(Table1__4[[#This Row],[MAAN8]],ASO!F:F,ASO!H:H,"")</f>
        <v>Beverage Retail Store</v>
      </c>
      <c r="M1627" s="22" t="str">
        <f>_xlfn.XLOOKUP(Table1__4[[#This Row],[MAAN8]],program!A:A,program!E:E,"")</f>
        <v/>
      </c>
      <c r="N1627" s="22" t="str">
        <f>_xlfn.XLOOKUP(Table1__4[[#This Row],[MAAN8]],program!A:A,program!F:F,"")</f>
        <v/>
      </c>
      <c r="O1627" s="22">
        <f>SUMIFS(sellout!N:N,sellout!G:G,Table1__4[[#This Row],[MAAN8]])</f>
        <v>0</v>
      </c>
      <c r="P1627" s="2" t="str">
        <f>IFERROR(Table1__4[[#This Row],[Actual]]/Table1__4[[#This Row],[Target]],"")</f>
        <v/>
      </c>
      <c r="Q1627" s="22" t="str">
        <f>IFERROR(IF(Table1__4[[#This Row],[Target]]&gt;0,Table1__4[[#This Row],[Target]]-Table1__4[[#This Row],[Actual]],""),"")</f>
        <v/>
      </c>
    </row>
    <row r="1628" spans="1:17" x14ac:dyDescent="0.75">
      <c r="A1628" s="22" t="s">
        <v>10</v>
      </c>
      <c r="B1628" s="22" t="s">
        <v>11</v>
      </c>
      <c r="C1628" s="22" t="s">
        <v>12</v>
      </c>
      <c r="D1628" s="22" t="s">
        <v>122</v>
      </c>
      <c r="E1628" s="22" t="s">
        <v>717</v>
      </c>
      <c r="F1628" s="22" t="s">
        <v>237</v>
      </c>
      <c r="G1628" s="22" t="s">
        <v>718</v>
      </c>
      <c r="H1628">
        <v>66102146</v>
      </c>
      <c r="I1628" s="22" t="s">
        <v>2624</v>
      </c>
      <c r="J1628" s="22" t="s">
        <v>2626</v>
      </c>
      <c r="K1628" s="22" t="str">
        <f>_xlfn.TEXTBEFORE(Table1__4[[#This Row],[ParentName]],"-")</f>
        <v>BD10</v>
      </c>
      <c r="L1628" s="22" t="str">
        <f>_xlfn.XLOOKUP(Table1__4[[#This Row],[MAAN8]],ASO!F:F,ASO!H:H,"")</f>
        <v>Grocery Store</v>
      </c>
      <c r="M1628" s="22" t="str">
        <f>_xlfn.XLOOKUP(Table1__4[[#This Row],[MAAN8]],program!A:A,program!E:E,"")</f>
        <v/>
      </c>
      <c r="N1628" s="22" t="str">
        <f>_xlfn.XLOOKUP(Table1__4[[#This Row],[MAAN8]],program!A:A,program!F:F,"")</f>
        <v/>
      </c>
      <c r="O1628" s="22">
        <f>SUMIFS(sellout!N:N,sellout!G:G,Table1__4[[#This Row],[MAAN8]])</f>
        <v>0</v>
      </c>
      <c r="P1628" s="2" t="str">
        <f>IFERROR(Table1__4[[#This Row],[Actual]]/Table1__4[[#This Row],[Target]],"")</f>
        <v/>
      </c>
      <c r="Q1628" s="22" t="str">
        <f>IFERROR(IF(Table1__4[[#This Row],[Target]]&gt;0,Table1__4[[#This Row],[Target]]-Table1__4[[#This Row],[Actual]],""),"")</f>
        <v/>
      </c>
    </row>
    <row r="1629" spans="1:17" x14ac:dyDescent="0.75">
      <c r="A1629" s="22" t="s">
        <v>10</v>
      </c>
      <c r="B1629" s="22" t="s">
        <v>11</v>
      </c>
      <c r="C1629" s="22" t="s">
        <v>12</v>
      </c>
      <c r="D1629" s="22" t="s">
        <v>122</v>
      </c>
      <c r="E1629" s="22" t="s">
        <v>149</v>
      </c>
      <c r="F1629" s="22" t="s">
        <v>150</v>
      </c>
      <c r="G1629" s="22" t="s">
        <v>151</v>
      </c>
      <c r="H1629">
        <v>66153125</v>
      </c>
      <c r="I1629" s="22" t="s">
        <v>2627</v>
      </c>
      <c r="J1629" s="22" t="s">
        <v>2628</v>
      </c>
      <c r="K1629" s="22" t="str">
        <f>_xlfn.TEXTBEFORE(Table1__4[[#This Row],[ParentName]],"-")</f>
        <v>BD10</v>
      </c>
      <c r="L1629" s="22" t="str">
        <f>_xlfn.XLOOKUP(Table1__4[[#This Row],[MAAN8]],ASO!F:F,ASO!H:H,"")</f>
        <v>Grocery Store</v>
      </c>
      <c r="M1629" s="22" t="str">
        <f>_xlfn.XLOOKUP(Table1__4[[#This Row],[MAAN8]],program!A:A,program!E:E,"")</f>
        <v/>
      </c>
      <c r="N1629" s="22" t="str">
        <f>_xlfn.XLOOKUP(Table1__4[[#This Row],[MAAN8]],program!A:A,program!F:F,"")</f>
        <v/>
      </c>
      <c r="O1629" s="22">
        <f>SUMIFS(sellout!N:N,sellout!G:G,Table1__4[[#This Row],[MAAN8]])</f>
        <v>0</v>
      </c>
      <c r="P1629" s="2" t="str">
        <f>IFERROR(Table1__4[[#This Row],[Actual]]/Table1__4[[#This Row],[Target]],"")</f>
        <v/>
      </c>
      <c r="Q1629" s="22" t="str">
        <f>IFERROR(IF(Table1__4[[#This Row],[Target]]&gt;0,Table1__4[[#This Row],[Target]]-Table1__4[[#This Row],[Actual]],""),"")</f>
        <v/>
      </c>
    </row>
    <row r="1630" spans="1:17" x14ac:dyDescent="0.75">
      <c r="A1630" s="22" t="s">
        <v>10</v>
      </c>
      <c r="B1630" s="22" t="s">
        <v>11</v>
      </c>
      <c r="C1630" s="22" t="s">
        <v>22</v>
      </c>
      <c r="D1630" s="22" t="s">
        <v>23</v>
      </c>
      <c r="E1630" s="22" t="s">
        <v>84</v>
      </c>
      <c r="F1630" s="22" t="s">
        <v>63</v>
      </c>
      <c r="G1630" s="22" t="s">
        <v>85</v>
      </c>
      <c r="H1630">
        <v>66156806</v>
      </c>
      <c r="I1630" s="22" t="s">
        <v>8171</v>
      </c>
      <c r="J1630" s="22" t="s">
        <v>1047</v>
      </c>
      <c r="K1630" s="22" t="str">
        <f>_xlfn.TEXTBEFORE(Table1__4[[#This Row],[ParentName]],"-")</f>
        <v>BD12</v>
      </c>
      <c r="L1630" s="22" t="str">
        <f>_xlfn.XLOOKUP(Table1__4[[#This Row],[MAAN8]],ASO!F:F,ASO!H:H,"")</f>
        <v>Grocery Store</v>
      </c>
      <c r="M1630" s="22" t="str">
        <f>_xlfn.XLOOKUP(Table1__4[[#This Row],[MAAN8]],program!A:A,program!E:E,"")</f>
        <v/>
      </c>
      <c r="N1630" s="22" t="str">
        <f>_xlfn.XLOOKUP(Table1__4[[#This Row],[MAAN8]],program!A:A,program!F:F,"")</f>
        <v/>
      </c>
      <c r="O1630" s="22">
        <f>SUMIFS(sellout!N:N,sellout!G:G,Table1__4[[#This Row],[MAAN8]])</f>
        <v>28</v>
      </c>
      <c r="P1630" s="2" t="str">
        <f>IFERROR(Table1__4[[#This Row],[Actual]]/Table1__4[[#This Row],[Target]],"")</f>
        <v/>
      </c>
      <c r="Q1630" s="22" t="str">
        <f>IFERROR(IF(Table1__4[[#This Row],[Target]]&gt;0,Table1__4[[#This Row],[Target]]-Table1__4[[#This Row],[Actual]],""),"")</f>
        <v/>
      </c>
    </row>
    <row r="1631" spans="1:17" x14ac:dyDescent="0.75">
      <c r="A1631" s="22" t="s">
        <v>10</v>
      </c>
      <c r="B1631" s="22" t="s">
        <v>11</v>
      </c>
      <c r="C1631" s="22" t="s">
        <v>22</v>
      </c>
      <c r="D1631" s="22" t="s">
        <v>180</v>
      </c>
      <c r="E1631" s="22" t="s">
        <v>181</v>
      </c>
      <c r="F1631" s="22" t="s">
        <v>182</v>
      </c>
      <c r="G1631" s="22" t="s">
        <v>183</v>
      </c>
      <c r="H1631">
        <v>66115530</v>
      </c>
      <c r="I1631" s="22" t="s">
        <v>8171</v>
      </c>
      <c r="J1631" s="22" t="s">
        <v>2630</v>
      </c>
      <c r="K1631" s="22" t="str">
        <f>_xlfn.TEXTBEFORE(Table1__4[[#This Row],[ParentName]],"-")</f>
        <v>BD14</v>
      </c>
      <c r="L1631" s="22" t="str">
        <f>_xlfn.XLOOKUP(Table1__4[[#This Row],[MAAN8]],ASO!F:F,ASO!H:H,"")</f>
        <v/>
      </c>
      <c r="M1631" s="22" t="str">
        <f>_xlfn.XLOOKUP(Table1__4[[#This Row],[MAAN8]],program!A:A,program!E:E,"")</f>
        <v/>
      </c>
      <c r="N1631" s="22" t="str">
        <f>_xlfn.XLOOKUP(Table1__4[[#This Row],[MAAN8]],program!A:A,program!F:F,"")</f>
        <v/>
      </c>
      <c r="O1631" s="22">
        <f>SUMIFS(sellout!N:N,sellout!G:G,Table1__4[[#This Row],[MAAN8]])</f>
        <v>4</v>
      </c>
      <c r="P1631" s="2" t="str">
        <f>IFERROR(Table1__4[[#This Row],[Actual]]/Table1__4[[#This Row],[Target]],"")</f>
        <v/>
      </c>
      <c r="Q1631" s="22" t="str">
        <f>IFERROR(IF(Table1__4[[#This Row],[Target]]&gt;0,Table1__4[[#This Row],[Target]]-Table1__4[[#This Row],[Actual]],""),"")</f>
        <v/>
      </c>
    </row>
    <row r="1632" spans="1:17" x14ac:dyDescent="0.75">
      <c r="A1632" s="22" t="s">
        <v>10</v>
      </c>
      <c r="B1632" s="22" t="s">
        <v>11</v>
      </c>
      <c r="C1632" s="22" t="s">
        <v>12</v>
      </c>
      <c r="D1632" s="22" t="s">
        <v>122</v>
      </c>
      <c r="E1632" s="22" t="s">
        <v>236</v>
      </c>
      <c r="F1632" s="22" t="s">
        <v>237</v>
      </c>
      <c r="G1632" s="22" t="s">
        <v>7381</v>
      </c>
      <c r="H1632">
        <v>66105560</v>
      </c>
      <c r="I1632" s="22" t="s">
        <v>8171</v>
      </c>
      <c r="J1632" s="22" t="s">
        <v>1935</v>
      </c>
      <c r="K1632" s="22" t="str">
        <f>_xlfn.TEXTBEFORE(Table1__4[[#This Row],[ParentName]],"-")</f>
        <v>BD10</v>
      </c>
      <c r="L1632" s="22" t="str">
        <f>_xlfn.XLOOKUP(Table1__4[[#This Row],[MAAN8]],ASO!F:F,ASO!H:H,"")</f>
        <v>Grocery Store - Home Delivery</v>
      </c>
      <c r="M1632" s="22" t="str">
        <f>_xlfn.XLOOKUP(Table1__4[[#This Row],[MAAN8]],program!A:A,program!E:E,"")</f>
        <v/>
      </c>
      <c r="N1632" s="22" t="str">
        <f>_xlfn.XLOOKUP(Table1__4[[#This Row],[MAAN8]],program!A:A,program!F:F,"")</f>
        <v/>
      </c>
      <c r="O1632" s="22">
        <f>SUMIFS(sellout!N:N,sellout!G:G,Table1__4[[#This Row],[MAAN8]])</f>
        <v>220</v>
      </c>
      <c r="P1632" s="2" t="str">
        <f>IFERROR(Table1__4[[#This Row],[Actual]]/Table1__4[[#This Row],[Target]],"")</f>
        <v/>
      </c>
      <c r="Q1632" s="22" t="str">
        <f>IFERROR(IF(Table1__4[[#This Row],[Target]]&gt;0,Table1__4[[#This Row],[Target]]-Table1__4[[#This Row],[Actual]],""),"")</f>
        <v/>
      </c>
    </row>
    <row r="1633" spans="1:17" x14ac:dyDescent="0.75">
      <c r="A1633" s="22" t="s">
        <v>10</v>
      </c>
      <c r="B1633" s="22" t="s">
        <v>11</v>
      </c>
      <c r="C1633" s="22" t="s">
        <v>22</v>
      </c>
      <c r="D1633" s="22" t="s">
        <v>23</v>
      </c>
      <c r="E1633" s="22" t="s">
        <v>34</v>
      </c>
      <c r="F1633" s="22" t="s">
        <v>25</v>
      </c>
      <c r="G1633" s="22" t="s">
        <v>35</v>
      </c>
      <c r="H1633">
        <v>66103106</v>
      </c>
      <c r="I1633" s="22" t="s">
        <v>2631</v>
      </c>
      <c r="J1633" s="22" t="s">
        <v>2632</v>
      </c>
      <c r="K1633" s="22" t="str">
        <f>_xlfn.TEXTBEFORE(Table1__4[[#This Row],[ParentName]],"-")</f>
        <v>BD12</v>
      </c>
      <c r="L1633" s="22" t="str">
        <f>_xlfn.XLOOKUP(Table1__4[[#This Row],[MAAN8]],ASO!F:F,ASO!H:H,"")</f>
        <v>Grocery Store</v>
      </c>
      <c r="M1633" s="22" t="str">
        <f>_xlfn.XLOOKUP(Table1__4[[#This Row],[MAAN8]],program!A:A,program!E:E,"")</f>
        <v/>
      </c>
      <c r="N1633" s="22" t="str">
        <f>_xlfn.XLOOKUP(Table1__4[[#This Row],[MAAN8]],program!A:A,program!F:F,"")</f>
        <v/>
      </c>
      <c r="O1633" s="22">
        <f>SUMIFS(sellout!N:N,sellout!G:G,Table1__4[[#This Row],[MAAN8]])</f>
        <v>20</v>
      </c>
      <c r="P1633" s="2" t="str">
        <f>IFERROR(Table1__4[[#This Row],[Actual]]/Table1__4[[#This Row],[Target]],"")</f>
        <v/>
      </c>
      <c r="Q1633" s="22" t="str">
        <f>IFERROR(IF(Table1__4[[#This Row],[Target]]&gt;0,Table1__4[[#This Row],[Target]]-Table1__4[[#This Row],[Actual]],""),"")</f>
        <v/>
      </c>
    </row>
    <row r="1634" spans="1:17" x14ac:dyDescent="0.75">
      <c r="A1634" s="22" t="s">
        <v>10</v>
      </c>
      <c r="B1634" s="22" t="s">
        <v>11</v>
      </c>
      <c r="C1634" s="22" t="s">
        <v>46</v>
      </c>
      <c r="D1634" s="22" t="s">
        <v>47</v>
      </c>
      <c r="E1634" s="22" t="s">
        <v>48</v>
      </c>
      <c r="F1634" s="22" t="s">
        <v>49</v>
      </c>
      <c r="G1634" s="22" t="s">
        <v>8030</v>
      </c>
      <c r="H1634">
        <v>65540417</v>
      </c>
      <c r="I1634" s="22" t="s">
        <v>2633</v>
      </c>
      <c r="J1634" s="22" t="s">
        <v>2634</v>
      </c>
      <c r="K1634" s="22" t="str">
        <f>_xlfn.TEXTBEFORE(Table1__4[[#This Row],[ParentName]],"-")</f>
        <v>HMcc</v>
      </c>
      <c r="L1634" s="22" t="str">
        <f>_xlfn.XLOOKUP(Table1__4[[#This Row],[MAAN8]],ASO!F:F,ASO!H:H,"")</f>
        <v>Grocery Store - Home Delivery</v>
      </c>
      <c r="M1634" s="22" t="str">
        <f>_xlfn.XLOOKUP(Table1__4[[#This Row],[MAAN8]],program!A:A,program!E:E,"")</f>
        <v/>
      </c>
      <c r="N1634" s="22">
        <f>_xlfn.XLOOKUP(Table1__4[[#This Row],[MAAN8]],program!A:A,program!F:F,"")</f>
        <v>0</v>
      </c>
      <c r="O1634" s="22">
        <f>SUMIFS(sellout!N:N,sellout!G:G,Table1__4[[#This Row],[MAAN8]])</f>
        <v>5</v>
      </c>
      <c r="P1634" s="2" t="str">
        <f>IFERROR(Table1__4[[#This Row],[Actual]]/Table1__4[[#This Row],[Target]],"")</f>
        <v/>
      </c>
      <c r="Q1634" s="22" t="str">
        <f>IFERROR(IF(Table1__4[[#This Row],[Target]]&gt;0,Table1__4[[#This Row],[Target]]-Table1__4[[#This Row],[Actual]],""),"")</f>
        <v/>
      </c>
    </row>
    <row r="1635" spans="1:17" x14ac:dyDescent="0.75">
      <c r="A1635" s="22" t="s">
        <v>10</v>
      </c>
      <c r="B1635" s="22" t="s">
        <v>11</v>
      </c>
      <c r="C1635" s="22" t="s">
        <v>12</v>
      </c>
      <c r="D1635" s="22" t="s">
        <v>122</v>
      </c>
      <c r="E1635" s="22" t="s">
        <v>598</v>
      </c>
      <c r="F1635" s="22" t="s">
        <v>124</v>
      </c>
      <c r="G1635" s="22" t="s">
        <v>599</v>
      </c>
      <c r="H1635">
        <v>66155592</v>
      </c>
      <c r="I1635" s="22" t="s">
        <v>2635</v>
      </c>
      <c r="J1635" s="22" t="s">
        <v>2636</v>
      </c>
      <c r="K1635" s="22" t="str">
        <f>_xlfn.TEXTBEFORE(Table1__4[[#This Row],[ParentName]],"-")</f>
        <v>BD10</v>
      </c>
      <c r="L1635" s="22" t="str">
        <f>_xlfn.XLOOKUP(Table1__4[[#This Row],[MAAN8]],ASO!F:F,ASO!H:H,"")</f>
        <v>Grocery Store</v>
      </c>
      <c r="M1635" s="22" t="str">
        <f>_xlfn.XLOOKUP(Table1__4[[#This Row],[MAAN8]],program!A:A,program!E:E,"")</f>
        <v/>
      </c>
      <c r="N1635" s="22" t="str">
        <f>_xlfn.XLOOKUP(Table1__4[[#This Row],[MAAN8]],program!A:A,program!F:F,"")</f>
        <v/>
      </c>
      <c r="O1635" s="22">
        <f>SUMIFS(sellout!N:N,sellout!G:G,Table1__4[[#This Row],[MAAN8]])</f>
        <v>20</v>
      </c>
      <c r="P1635" s="2" t="str">
        <f>IFERROR(Table1__4[[#This Row],[Actual]]/Table1__4[[#This Row],[Target]],"")</f>
        <v/>
      </c>
      <c r="Q1635" s="22" t="str">
        <f>IFERROR(IF(Table1__4[[#This Row],[Target]]&gt;0,Table1__4[[#This Row],[Target]]-Table1__4[[#This Row],[Actual]],""),"")</f>
        <v/>
      </c>
    </row>
    <row r="1636" spans="1:17" x14ac:dyDescent="0.75">
      <c r="A1636" s="22" t="s">
        <v>10</v>
      </c>
      <c r="B1636" s="22" t="s">
        <v>11</v>
      </c>
      <c r="C1636" s="22" t="s">
        <v>12</v>
      </c>
      <c r="D1636" s="22" t="s">
        <v>13</v>
      </c>
      <c r="E1636" s="22" t="s">
        <v>29</v>
      </c>
      <c r="F1636" s="22" t="s">
        <v>30</v>
      </c>
      <c r="G1636" s="22" t="s">
        <v>31</v>
      </c>
      <c r="H1636">
        <v>66110839</v>
      </c>
      <c r="I1636" s="22" t="s">
        <v>2635</v>
      </c>
      <c r="J1636" s="22" t="s">
        <v>2637</v>
      </c>
      <c r="K1636" s="22" t="str">
        <f>_xlfn.TEXTBEFORE(Table1__4[[#This Row],[ParentName]],"-")</f>
        <v>BD8</v>
      </c>
      <c r="L1636" s="22" t="str">
        <f>_xlfn.XLOOKUP(Table1__4[[#This Row],[MAAN8]],ASO!F:F,ASO!H:H,"")</f>
        <v>Grocery Store</v>
      </c>
      <c r="M1636" s="22" t="str">
        <f>_xlfn.XLOOKUP(Table1__4[[#This Row],[MAAN8]],program!A:A,program!E:E,"")</f>
        <v/>
      </c>
      <c r="N1636" s="22" t="str">
        <f>_xlfn.XLOOKUP(Table1__4[[#This Row],[MAAN8]],program!A:A,program!F:F,"")</f>
        <v/>
      </c>
      <c r="O1636" s="22">
        <f>SUMIFS(sellout!N:N,sellout!G:G,Table1__4[[#This Row],[MAAN8]])</f>
        <v>0</v>
      </c>
      <c r="P1636" s="2" t="str">
        <f>IFERROR(Table1__4[[#This Row],[Actual]]/Table1__4[[#This Row],[Target]],"")</f>
        <v/>
      </c>
      <c r="Q1636" s="22" t="str">
        <f>IFERROR(IF(Table1__4[[#This Row],[Target]]&gt;0,Table1__4[[#This Row],[Target]]-Table1__4[[#This Row],[Actual]],""),"")</f>
        <v/>
      </c>
    </row>
    <row r="1637" spans="1:17" x14ac:dyDescent="0.75">
      <c r="A1637" s="22" t="s">
        <v>10</v>
      </c>
      <c r="B1637" s="22" t="s">
        <v>11</v>
      </c>
      <c r="C1637" s="22" t="s">
        <v>12</v>
      </c>
      <c r="D1637" s="22" t="s">
        <v>38</v>
      </c>
      <c r="E1637" s="22" t="s">
        <v>166</v>
      </c>
      <c r="F1637" s="22" t="s">
        <v>40</v>
      </c>
      <c r="G1637" s="22" t="s">
        <v>167</v>
      </c>
      <c r="H1637">
        <v>66104695</v>
      </c>
      <c r="I1637" s="22" t="s">
        <v>2638</v>
      </c>
      <c r="J1637" s="22" t="s">
        <v>2639</v>
      </c>
      <c r="K1637" s="22" t="str">
        <f>_xlfn.TEXTBEFORE(Table1__4[[#This Row],[ParentName]],"-")</f>
        <v>BD16</v>
      </c>
      <c r="L1637" s="22" t="str">
        <f>_xlfn.XLOOKUP(Table1__4[[#This Row],[MAAN8]],ASO!F:F,ASO!H:H,"")</f>
        <v>Grocery Store</v>
      </c>
      <c r="M1637" s="22" t="str">
        <f>_xlfn.XLOOKUP(Table1__4[[#This Row],[MAAN8]],program!A:A,program!E:E,"")</f>
        <v/>
      </c>
      <c r="N1637" s="22" t="str">
        <f>_xlfn.XLOOKUP(Table1__4[[#This Row],[MAAN8]],program!A:A,program!F:F,"")</f>
        <v/>
      </c>
      <c r="O1637" s="22">
        <f>SUMIFS(sellout!N:N,sellout!G:G,Table1__4[[#This Row],[MAAN8]])</f>
        <v>75</v>
      </c>
      <c r="P1637" s="2" t="str">
        <f>IFERROR(Table1__4[[#This Row],[Actual]]/Table1__4[[#This Row],[Target]],"")</f>
        <v/>
      </c>
      <c r="Q1637" s="22" t="str">
        <f>IFERROR(IF(Table1__4[[#This Row],[Target]]&gt;0,Table1__4[[#This Row],[Target]]-Table1__4[[#This Row],[Actual]],""),"")</f>
        <v/>
      </c>
    </row>
    <row r="1638" spans="1:17" x14ac:dyDescent="0.75">
      <c r="A1638" s="22" t="s">
        <v>10</v>
      </c>
      <c r="B1638" s="22" t="s">
        <v>11</v>
      </c>
      <c r="C1638" s="22" t="s">
        <v>46</v>
      </c>
      <c r="D1638" s="22" t="s">
        <v>47</v>
      </c>
      <c r="E1638" s="22" t="s">
        <v>101</v>
      </c>
      <c r="F1638" s="22" t="s">
        <v>68</v>
      </c>
      <c r="G1638" s="22" t="s">
        <v>102</v>
      </c>
      <c r="H1638">
        <v>65503057</v>
      </c>
      <c r="I1638" s="22" t="s">
        <v>2640</v>
      </c>
      <c r="J1638" s="22" t="s">
        <v>2641</v>
      </c>
      <c r="K1638" s="22" t="str">
        <f>_xlfn.TEXTBEFORE(Table1__4[[#This Row],[ParentName]],"-")</f>
        <v>HMcc</v>
      </c>
      <c r="L1638" s="22" t="str">
        <f>_xlfn.XLOOKUP(Table1__4[[#This Row],[MAAN8]],ASO!F:F,ASO!H:H,"")</f>
        <v/>
      </c>
      <c r="M1638" s="22" t="str">
        <f>_xlfn.XLOOKUP(Table1__4[[#This Row],[MAAN8]],program!A:A,program!E:E,"")</f>
        <v/>
      </c>
      <c r="N1638" s="22">
        <f>_xlfn.XLOOKUP(Table1__4[[#This Row],[MAAN8]],program!A:A,program!F:F,"")</f>
        <v>0</v>
      </c>
      <c r="O1638" s="22">
        <f>SUMIFS(sellout!N:N,sellout!G:G,Table1__4[[#This Row],[MAAN8]])</f>
        <v>20</v>
      </c>
      <c r="P1638" s="2" t="str">
        <f>IFERROR(Table1__4[[#This Row],[Actual]]/Table1__4[[#This Row],[Target]],"")</f>
        <v/>
      </c>
      <c r="Q1638" s="22" t="str">
        <f>IFERROR(IF(Table1__4[[#This Row],[Target]]&gt;0,Table1__4[[#This Row],[Target]]-Table1__4[[#This Row],[Actual]],""),"")</f>
        <v/>
      </c>
    </row>
    <row r="1639" spans="1:17" x14ac:dyDescent="0.75">
      <c r="A1639" s="22" t="s">
        <v>10</v>
      </c>
      <c r="B1639" s="22" t="s">
        <v>11</v>
      </c>
      <c r="C1639" s="22" t="s">
        <v>22</v>
      </c>
      <c r="D1639" s="22" t="s">
        <v>23</v>
      </c>
      <c r="E1639" s="22" t="s">
        <v>62</v>
      </c>
      <c r="F1639" s="22" t="s">
        <v>63</v>
      </c>
      <c r="G1639" s="22" t="s">
        <v>64</v>
      </c>
      <c r="H1639">
        <v>66103930</v>
      </c>
      <c r="I1639" s="22" t="s">
        <v>2640</v>
      </c>
      <c r="J1639" s="22" t="s">
        <v>2642</v>
      </c>
      <c r="K1639" s="22" t="str">
        <f>_xlfn.TEXTBEFORE(Table1__4[[#This Row],[ParentName]],"-")</f>
        <v>BD12</v>
      </c>
      <c r="L1639" s="22" t="str">
        <f>_xlfn.XLOOKUP(Table1__4[[#This Row],[MAAN8]],ASO!F:F,ASO!H:H,"")</f>
        <v>Grocery Store</v>
      </c>
      <c r="M1639" s="22" t="str">
        <f>_xlfn.XLOOKUP(Table1__4[[#This Row],[MAAN8]],program!A:A,program!E:E,"")</f>
        <v/>
      </c>
      <c r="N1639" s="22" t="str">
        <f>_xlfn.XLOOKUP(Table1__4[[#This Row],[MAAN8]],program!A:A,program!F:F,"")</f>
        <v/>
      </c>
      <c r="O1639" s="22">
        <f>SUMIFS(sellout!N:N,sellout!G:G,Table1__4[[#This Row],[MAAN8]])</f>
        <v>0</v>
      </c>
      <c r="P1639" s="2" t="str">
        <f>IFERROR(Table1__4[[#This Row],[Actual]]/Table1__4[[#This Row],[Target]],"")</f>
        <v/>
      </c>
      <c r="Q1639" s="22" t="str">
        <f>IFERROR(IF(Table1__4[[#This Row],[Target]]&gt;0,Table1__4[[#This Row],[Target]]-Table1__4[[#This Row],[Actual]],""),"")</f>
        <v/>
      </c>
    </row>
    <row r="1640" spans="1:17" x14ac:dyDescent="0.75">
      <c r="A1640" s="22" t="s">
        <v>10</v>
      </c>
      <c r="B1640" s="22" t="s">
        <v>11</v>
      </c>
      <c r="C1640" s="22" t="s">
        <v>12</v>
      </c>
      <c r="D1640" s="22" t="s">
        <v>122</v>
      </c>
      <c r="E1640" s="22" t="s">
        <v>247</v>
      </c>
      <c r="F1640" s="22" t="s">
        <v>150</v>
      </c>
      <c r="G1640" s="22" t="s">
        <v>7741</v>
      </c>
      <c r="H1640">
        <v>66152733</v>
      </c>
      <c r="I1640" s="22" t="s">
        <v>2640</v>
      </c>
      <c r="J1640" s="22" t="s">
        <v>2643</v>
      </c>
      <c r="K1640" s="22" t="str">
        <f>_xlfn.TEXTBEFORE(Table1__4[[#This Row],[ParentName]],"-")</f>
        <v>BD10</v>
      </c>
      <c r="L1640" s="22" t="str">
        <f>_xlfn.XLOOKUP(Table1__4[[#This Row],[MAAN8]],ASO!F:F,ASO!H:H,"")</f>
        <v>Grocery Store</v>
      </c>
      <c r="M1640" s="22" t="str">
        <f>_xlfn.XLOOKUP(Table1__4[[#This Row],[MAAN8]],program!A:A,program!E:E,"")</f>
        <v/>
      </c>
      <c r="N1640" s="22" t="str">
        <f>_xlfn.XLOOKUP(Table1__4[[#This Row],[MAAN8]],program!A:A,program!F:F,"")</f>
        <v/>
      </c>
      <c r="O1640" s="22">
        <f>SUMIFS(sellout!N:N,sellout!G:G,Table1__4[[#This Row],[MAAN8]])</f>
        <v>0</v>
      </c>
      <c r="P1640" s="2" t="str">
        <f>IFERROR(Table1__4[[#This Row],[Actual]]/Table1__4[[#This Row],[Target]],"")</f>
        <v/>
      </c>
      <c r="Q1640" s="22" t="str">
        <f>IFERROR(IF(Table1__4[[#This Row],[Target]]&gt;0,Table1__4[[#This Row],[Target]]-Table1__4[[#This Row],[Actual]],""),"")</f>
        <v/>
      </c>
    </row>
    <row r="1641" spans="1:17" x14ac:dyDescent="0.75">
      <c r="A1641" s="22" t="s">
        <v>10</v>
      </c>
      <c r="B1641" s="22" t="s">
        <v>11</v>
      </c>
      <c r="C1641" s="22" t="s">
        <v>22</v>
      </c>
      <c r="D1641" s="22" t="s">
        <v>88</v>
      </c>
      <c r="E1641" s="22" t="s">
        <v>217</v>
      </c>
      <c r="F1641" s="22" t="s">
        <v>218</v>
      </c>
      <c r="G1641" s="22" t="s">
        <v>219</v>
      </c>
      <c r="H1641">
        <v>66152021</v>
      </c>
      <c r="I1641" s="22" t="s">
        <v>2644</v>
      </c>
      <c r="J1641" s="22" t="s">
        <v>1722</v>
      </c>
      <c r="K1641" s="22" t="str">
        <f>_xlfn.TEXTBEFORE(Table1__4[[#This Row],[ParentName]],"-")</f>
        <v>BD11</v>
      </c>
      <c r="L1641" s="22" t="str">
        <f>_xlfn.XLOOKUP(Table1__4[[#This Row],[MAAN8]],ASO!F:F,ASO!H:H,"")</f>
        <v>Grocery Store</v>
      </c>
      <c r="M1641" s="22" t="str">
        <f>_xlfn.XLOOKUP(Table1__4[[#This Row],[MAAN8]],program!A:A,program!E:E,"")</f>
        <v/>
      </c>
      <c r="N1641" s="22" t="str">
        <f>_xlfn.XLOOKUP(Table1__4[[#This Row],[MAAN8]],program!A:A,program!F:F,"")</f>
        <v/>
      </c>
      <c r="O1641" s="22">
        <f>SUMIFS(sellout!N:N,sellout!G:G,Table1__4[[#This Row],[MAAN8]])</f>
        <v>25</v>
      </c>
      <c r="P1641" s="2" t="str">
        <f>IFERROR(Table1__4[[#This Row],[Actual]]/Table1__4[[#This Row],[Target]],"")</f>
        <v/>
      </c>
      <c r="Q1641" s="22" t="str">
        <f>IFERROR(IF(Table1__4[[#This Row],[Target]]&gt;0,Table1__4[[#This Row],[Target]]-Table1__4[[#This Row],[Actual]],""),"")</f>
        <v/>
      </c>
    </row>
    <row r="1642" spans="1:17" x14ac:dyDescent="0.75">
      <c r="A1642" s="22" t="s">
        <v>10</v>
      </c>
      <c r="B1642" s="22" t="s">
        <v>11</v>
      </c>
      <c r="C1642" s="22" t="s">
        <v>22</v>
      </c>
      <c r="D1642" s="22" t="s">
        <v>180</v>
      </c>
      <c r="E1642" s="22" t="s">
        <v>210</v>
      </c>
      <c r="F1642" s="22" t="s">
        <v>182</v>
      </c>
      <c r="G1642" s="22" t="s">
        <v>211</v>
      </c>
      <c r="H1642">
        <v>66106533</v>
      </c>
      <c r="I1642" s="22" t="s">
        <v>2644</v>
      </c>
      <c r="J1642" s="22" t="s">
        <v>2645</v>
      </c>
      <c r="K1642" s="22" t="str">
        <f>_xlfn.TEXTBEFORE(Table1__4[[#This Row],[ParentName]],"-")</f>
        <v>BD14</v>
      </c>
      <c r="L1642" s="22" t="str">
        <f>_xlfn.XLOOKUP(Table1__4[[#This Row],[MAAN8]],ASO!F:F,ASO!H:H,"")</f>
        <v>Grocery Store</v>
      </c>
      <c r="M1642" s="22" t="str">
        <f>_xlfn.XLOOKUP(Table1__4[[#This Row],[MAAN8]],program!A:A,program!E:E,"")</f>
        <v/>
      </c>
      <c r="N1642" s="22" t="str">
        <f>_xlfn.XLOOKUP(Table1__4[[#This Row],[MAAN8]],program!A:A,program!F:F,"")</f>
        <v/>
      </c>
      <c r="O1642" s="22">
        <f>SUMIFS(sellout!N:N,sellout!G:G,Table1__4[[#This Row],[MAAN8]])</f>
        <v>0</v>
      </c>
      <c r="P1642" s="2" t="str">
        <f>IFERROR(Table1__4[[#This Row],[Actual]]/Table1__4[[#This Row],[Target]],"")</f>
        <v/>
      </c>
      <c r="Q1642" s="22" t="str">
        <f>IFERROR(IF(Table1__4[[#This Row],[Target]]&gt;0,Table1__4[[#This Row],[Target]]-Table1__4[[#This Row],[Actual]],""),"")</f>
        <v/>
      </c>
    </row>
    <row r="1643" spans="1:17" x14ac:dyDescent="0.75">
      <c r="A1643" s="22" t="s">
        <v>10</v>
      </c>
      <c r="B1643" s="22" t="s">
        <v>11</v>
      </c>
      <c r="C1643" s="22" t="s">
        <v>46</v>
      </c>
      <c r="D1643" s="22" t="s">
        <v>47</v>
      </c>
      <c r="E1643" s="22" t="s">
        <v>408</v>
      </c>
      <c r="F1643" s="22" t="s">
        <v>68</v>
      </c>
      <c r="G1643" s="22" t="s">
        <v>409</v>
      </c>
      <c r="H1643">
        <v>65526771</v>
      </c>
      <c r="I1643" s="22" t="s">
        <v>2646</v>
      </c>
      <c r="J1643" s="22" t="s">
        <v>2647</v>
      </c>
      <c r="K1643" s="22" t="str">
        <f>_xlfn.TEXTBEFORE(Table1__4[[#This Row],[ParentName]],"-")</f>
        <v>HMcc</v>
      </c>
      <c r="L1643" s="22" t="str">
        <f>_xlfn.XLOOKUP(Table1__4[[#This Row],[MAAN8]],ASO!F:F,ASO!H:H,"")</f>
        <v>Grocery Store</v>
      </c>
      <c r="M1643" s="22" t="str">
        <f>_xlfn.XLOOKUP(Table1__4[[#This Row],[MAAN8]],program!A:A,program!E:E,"")</f>
        <v>Target Incentive</v>
      </c>
      <c r="N1643" s="22">
        <f>_xlfn.XLOOKUP(Table1__4[[#This Row],[MAAN8]],program!A:A,program!F:F,"")</f>
        <v>110</v>
      </c>
      <c r="O1643" s="22">
        <f>SUMIFS(sellout!N:N,sellout!G:G,Table1__4[[#This Row],[MAAN8]])</f>
        <v>0</v>
      </c>
      <c r="P1643" s="2">
        <f>IFERROR(Table1__4[[#This Row],[Actual]]/Table1__4[[#This Row],[Target]],"")</f>
        <v>0</v>
      </c>
      <c r="Q1643" s="22">
        <f>IFERROR(IF(Table1__4[[#This Row],[Target]]&gt;0,Table1__4[[#This Row],[Target]]-Table1__4[[#This Row],[Actual]],""),"")</f>
        <v>110</v>
      </c>
    </row>
    <row r="1644" spans="1:17" x14ac:dyDescent="0.75">
      <c r="A1644" s="22" t="s">
        <v>10</v>
      </c>
      <c r="B1644" s="22" t="s">
        <v>11</v>
      </c>
      <c r="C1644" s="22" t="s">
        <v>22</v>
      </c>
      <c r="D1644" s="22" t="s">
        <v>23</v>
      </c>
      <c r="E1644" s="22" t="s">
        <v>222</v>
      </c>
      <c r="F1644" s="22" t="s">
        <v>25</v>
      </c>
      <c r="G1644" s="22" t="s">
        <v>223</v>
      </c>
      <c r="H1644">
        <v>66150957</v>
      </c>
      <c r="I1644" s="22" t="s">
        <v>7198</v>
      </c>
      <c r="J1644" s="22" t="s">
        <v>7502</v>
      </c>
      <c r="K1644" s="22" t="str">
        <f>_xlfn.TEXTBEFORE(Table1__4[[#This Row],[ParentName]],"-")</f>
        <v>BD12</v>
      </c>
      <c r="L1644" s="22" t="str">
        <f>_xlfn.XLOOKUP(Table1__4[[#This Row],[MAAN8]],ASO!F:F,ASO!H:H,"")</f>
        <v/>
      </c>
      <c r="M1644" s="22" t="str">
        <f>_xlfn.XLOOKUP(Table1__4[[#This Row],[MAAN8]],program!A:A,program!E:E,"")</f>
        <v/>
      </c>
      <c r="N1644" s="22" t="str">
        <f>_xlfn.XLOOKUP(Table1__4[[#This Row],[MAAN8]],program!A:A,program!F:F,"")</f>
        <v/>
      </c>
      <c r="O1644" s="22">
        <f>SUMIFS(sellout!N:N,sellout!G:G,Table1__4[[#This Row],[MAAN8]])</f>
        <v>0</v>
      </c>
      <c r="P1644" s="2" t="str">
        <f>IFERROR(Table1__4[[#This Row],[Actual]]/Table1__4[[#This Row],[Target]],"")</f>
        <v/>
      </c>
      <c r="Q1644" s="22" t="str">
        <f>IFERROR(IF(Table1__4[[#This Row],[Target]]&gt;0,Table1__4[[#This Row],[Target]]-Table1__4[[#This Row],[Actual]],""),"")</f>
        <v/>
      </c>
    </row>
    <row r="1645" spans="1:17" x14ac:dyDescent="0.75">
      <c r="A1645" s="22" t="s">
        <v>10</v>
      </c>
      <c r="B1645" s="22" t="s">
        <v>11</v>
      </c>
      <c r="C1645" s="22" t="s">
        <v>22</v>
      </c>
      <c r="D1645" s="22" t="s">
        <v>88</v>
      </c>
      <c r="E1645" s="22" t="s">
        <v>346</v>
      </c>
      <c r="F1645" s="22" t="s">
        <v>218</v>
      </c>
      <c r="G1645" s="22" t="s">
        <v>347</v>
      </c>
      <c r="H1645">
        <v>66106723</v>
      </c>
      <c r="I1645" s="22" t="s">
        <v>7189</v>
      </c>
      <c r="J1645" s="22" t="s">
        <v>7503</v>
      </c>
      <c r="K1645" s="22" t="str">
        <f>_xlfn.TEXTBEFORE(Table1__4[[#This Row],[ParentName]],"-")</f>
        <v>BD11</v>
      </c>
      <c r="L1645" s="22" t="str">
        <f>_xlfn.XLOOKUP(Table1__4[[#This Row],[MAAN8]],ASO!F:F,ASO!H:H,"")</f>
        <v/>
      </c>
      <c r="M1645" s="22" t="str">
        <f>_xlfn.XLOOKUP(Table1__4[[#This Row],[MAAN8]],program!A:A,program!E:E,"")</f>
        <v/>
      </c>
      <c r="N1645" s="22" t="str">
        <f>_xlfn.XLOOKUP(Table1__4[[#This Row],[MAAN8]],program!A:A,program!F:F,"")</f>
        <v/>
      </c>
      <c r="O1645" s="22">
        <f>SUMIFS(sellout!N:N,sellout!G:G,Table1__4[[#This Row],[MAAN8]])</f>
        <v>10</v>
      </c>
      <c r="P1645" s="2" t="str">
        <f>IFERROR(Table1__4[[#This Row],[Actual]]/Table1__4[[#This Row],[Target]],"")</f>
        <v/>
      </c>
      <c r="Q1645" s="22" t="str">
        <f>IFERROR(IF(Table1__4[[#This Row],[Target]]&gt;0,Table1__4[[#This Row],[Target]]-Table1__4[[#This Row],[Actual]],""),"")</f>
        <v/>
      </c>
    </row>
    <row r="1646" spans="1:17" x14ac:dyDescent="0.75">
      <c r="A1646" s="22" t="s">
        <v>10</v>
      </c>
      <c r="B1646" s="22" t="s">
        <v>11</v>
      </c>
      <c r="C1646" s="22" t="s">
        <v>46</v>
      </c>
      <c r="D1646" s="22" t="s">
        <v>47</v>
      </c>
      <c r="E1646" s="22" t="s">
        <v>93</v>
      </c>
      <c r="F1646" s="22" t="s">
        <v>68</v>
      </c>
      <c r="G1646" s="22" t="s">
        <v>94</v>
      </c>
      <c r="H1646">
        <v>65051933</v>
      </c>
      <c r="I1646" s="22" t="s">
        <v>2648</v>
      </c>
      <c r="J1646" s="22" t="s">
        <v>2649</v>
      </c>
      <c r="K1646" s="22" t="str">
        <f>_xlfn.TEXTBEFORE(Table1__4[[#This Row],[ParentName]],"-")</f>
        <v>HMcc</v>
      </c>
      <c r="L1646" s="22" t="str">
        <f>_xlfn.XLOOKUP(Table1__4[[#This Row],[MAAN8]],ASO!F:F,ASO!H:H,"")</f>
        <v>Beverage Retail Store</v>
      </c>
      <c r="M1646" s="22" t="str">
        <f>_xlfn.XLOOKUP(Table1__4[[#This Row],[MAAN8]],program!A:A,program!E:E,"")</f>
        <v>TPO</v>
      </c>
      <c r="N1646" s="22">
        <f>_xlfn.XLOOKUP(Table1__4[[#This Row],[MAAN8]],program!A:A,program!F:F,"")</f>
        <v>1000</v>
      </c>
      <c r="O1646" s="22">
        <f>SUMIFS(sellout!N:N,sellout!G:G,Table1__4[[#This Row],[MAAN8]])</f>
        <v>245</v>
      </c>
      <c r="P1646" s="2">
        <f>IFERROR(Table1__4[[#This Row],[Actual]]/Table1__4[[#This Row],[Target]],"")</f>
        <v>0.245</v>
      </c>
      <c r="Q1646" s="22">
        <f>IFERROR(IF(Table1__4[[#This Row],[Target]]&gt;0,Table1__4[[#This Row],[Target]]-Table1__4[[#This Row],[Actual]],""),"")</f>
        <v>755</v>
      </c>
    </row>
    <row r="1647" spans="1:17" x14ac:dyDescent="0.75">
      <c r="A1647" s="22" t="s">
        <v>10</v>
      </c>
      <c r="B1647" s="22" t="s">
        <v>11</v>
      </c>
      <c r="C1647" s="22" t="s">
        <v>12</v>
      </c>
      <c r="D1647" s="22" t="s">
        <v>122</v>
      </c>
      <c r="E1647" s="22" t="s">
        <v>598</v>
      </c>
      <c r="F1647" s="22" t="s">
        <v>124</v>
      </c>
      <c r="G1647" s="22" t="s">
        <v>599</v>
      </c>
      <c r="H1647">
        <v>66105406</v>
      </c>
      <c r="I1647" s="22" t="s">
        <v>2648</v>
      </c>
      <c r="J1647" s="22" t="s">
        <v>2650</v>
      </c>
      <c r="K1647" s="22" t="str">
        <f>_xlfn.TEXTBEFORE(Table1__4[[#This Row],[ParentName]],"-")</f>
        <v>BD10</v>
      </c>
      <c r="L1647" s="22" t="str">
        <f>_xlfn.XLOOKUP(Table1__4[[#This Row],[MAAN8]],ASO!F:F,ASO!H:H,"")</f>
        <v>Grocery Store</v>
      </c>
      <c r="M1647" s="22" t="str">
        <f>_xlfn.XLOOKUP(Table1__4[[#This Row],[MAAN8]],program!A:A,program!E:E,"")</f>
        <v/>
      </c>
      <c r="N1647" s="22" t="str">
        <f>_xlfn.XLOOKUP(Table1__4[[#This Row],[MAAN8]],program!A:A,program!F:F,"")</f>
        <v/>
      </c>
      <c r="O1647" s="22">
        <f>SUMIFS(sellout!N:N,sellout!G:G,Table1__4[[#This Row],[MAAN8]])</f>
        <v>0</v>
      </c>
      <c r="P1647" s="2" t="str">
        <f>IFERROR(Table1__4[[#This Row],[Actual]]/Table1__4[[#This Row],[Target]],"")</f>
        <v/>
      </c>
      <c r="Q1647" s="22" t="str">
        <f>IFERROR(IF(Table1__4[[#This Row],[Target]]&gt;0,Table1__4[[#This Row],[Target]]-Table1__4[[#This Row],[Actual]],""),"")</f>
        <v/>
      </c>
    </row>
    <row r="1648" spans="1:17" x14ac:dyDescent="0.75">
      <c r="A1648" s="22" t="s">
        <v>10</v>
      </c>
      <c r="B1648" s="22" t="s">
        <v>11</v>
      </c>
      <c r="C1648" s="22" t="s">
        <v>12</v>
      </c>
      <c r="D1648" s="22" t="s">
        <v>38</v>
      </c>
      <c r="E1648" s="22" t="s">
        <v>166</v>
      </c>
      <c r="F1648" s="22" t="s">
        <v>40</v>
      </c>
      <c r="G1648" s="22" t="s">
        <v>167</v>
      </c>
      <c r="H1648">
        <v>66103711</v>
      </c>
      <c r="I1648" s="22" t="s">
        <v>2648</v>
      </c>
      <c r="J1648" s="22" t="s">
        <v>2651</v>
      </c>
      <c r="K1648" s="22" t="str">
        <f>_xlfn.TEXTBEFORE(Table1__4[[#This Row],[ParentName]],"-")</f>
        <v>BD16</v>
      </c>
      <c r="L1648" s="22" t="str">
        <f>_xlfn.XLOOKUP(Table1__4[[#This Row],[MAAN8]],ASO!F:F,ASO!H:H,"")</f>
        <v>Grocery Store - Home Delivery</v>
      </c>
      <c r="M1648" s="22" t="str">
        <f>_xlfn.XLOOKUP(Table1__4[[#This Row],[MAAN8]],program!A:A,program!E:E,"")</f>
        <v/>
      </c>
      <c r="N1648" s="22" t="str">
        <f>_xlfn.XLOOKUP(Table1__4[[#This Row],[MAAN8]],program!A:A,program!F:F,"")</f>
        <v/>
      </c>
      <c r="O1648" s="22">
        <f>SUMIFS(sellout!N:N,sellout!G:G,Table1__4[[#This Row],[MAAN8]])</f>
        <v>65</v>
      </c>
      <c r="P1648" s="2" t="str">
        <f>IFERROR(Table1__4[[#This Row],[Actual]]/Table1__4[[#This Row],[Target]],"")</f>
        <v/>
      </c>
      <c r="Q1648" s="22" t="str">
        <f>IFERROR(IF(Table1__4[[#This Row],[Target]]&gt;0,Table1__4[[#This Row],[Target]]-Table1__4[[#This Row],[Actual]],""),"")</f>
        <v/>
      </c>
    </row>
    <row r="1649" spans="1:17" x14ac:dyDescent="0.75">
      <c r="A1649" s="22" t="s">
        <v>10</v>
      </c>
      <c r="B1649" s="22" t="s">
        <v>11</v>
      </c>
      <c r="C1649" s="22" t="s">
        <v>22</v>
      </c>
      <c r="D1649" s="22" t="s">
        <v>88</v>
      </c>
      <c r="E1649" s="22" t="s">
        <v>217</v>
      </c>
      <c r="F1649" s="22" t="s">
        <v>218</v>
      </c>
      <c r="G1649" s="22" t="s">
        <v>219</v>
      </c>
      <c r="H1649">
        <v>66154477</v>
      </c>
      <c r="I1649" s="22" t="s">
        <v>2652</v>
      </c>
      <c r="J1649" s="22" t="s">
        <v>2653</v>
      </c>
      <c r="K1649" s="22" t="str">
        <f>_xlfn.TEXTBEFORE(Table1__4[[#This Row],[ParentName]],"-")</f>
        <v>BD11</v>
      </c>
      <c r="L1649" s="22" t="str">
        <f>_xlfn.XLOOKUP(Table1__4[[#This Row],[MAAN8]],ASO!F:F,ASO!H:H,"")</f>
        <v>Grocery Store</v>
      </c>
      <c r="M1649" s="22" t="str">
        <f>_xlfn.XLOOKUP(Table1__4[[#This Row],[MAAN8]],program!A:A,program!E:E,"")</f>
        <v/>
      </c>
      <c r="N1649" s="22" t="str">
        <f>_xlfn.XLOOKUP(Table1__4[[#This Row],[MAAN8]],program!A:A,program!F:F,"")</f>
        <v/>
      </c>
      <c r="O1649" s="22">
        <f>SUMIFS(sellout!N:N,sellout!G:G,Table1__4[[#This Row],[MAAN8]])</f>
        <v>5</v>
      </c>
      <c r="P1649" s="2" t="str">
        <f>IFERROR(Table1__4[[#This Row],[Actual]]/Table1__4[[#This Row],[Target]],"")</f>
        <v/>
      </c>
      <c r="Q1649" s="22" t="str">
        <f>IFERROR(IF(Table1__4[[#This Row],[Target]]&gt;0,Table1__4[[#This Row],[Target]]-Table1__4[[#This Row],[Actual]],""),"")</f>
        <v/>
      </c>
    </row>
    <row r="1650" spans="1:17" x14ac:dyDescent="0.75">
      <c r="A1650" s="22" t="s">
        <v>10</v>
      </c>
      <c r="B1650" s="22" t="s">
        <v>11</v>
      </c>
      <c r="C1650" s="22" t="s">
        <v>46</v>
      </c>
      <c r="D1650" s="22" t="s">
        <v>47</v>
      </c>
      <c r="E1650" s="22" t="s">
        <v>112</v>
      </c>
      <c r="F1650" s="22" t="s">
        <v>49</v>
      </c>
      <c r="G1650" s="22" t="s">
        <v>113</v>
      </c>
      <c r="H1650">
        <v>65027519</v>
      </c>
      <c r="I1650" s="22" t="s">
        <v>2654</v>
      </c>
      <c r="J1650" s="22" t="s">
        <v>2655</v>
      </c>
      <c r="K1650" s="22" t="str">
        <f>_xlfn.TEXTBEFORE(Table1__4[[#This Row],[ParentName]],"-")</f>
        <v>HMcc</v>
      </c>
      <c r="L1650" s="22" t="str">
        <f>_xlfn.XLOOKUP(Table1__4[[#This Row],[MAAN8]],ASO!F:F,ASO!H:H,"")</f>
        <v>Grocery Store</v>
      </c>
      <c r="M1650" s="22" t="str">
        <f>_xlfn.XLOOKUP(Table1__4[[#This Row],[MAAN8]],program!A:A,program!E:E,"")</f>
        <v>Target Incentive</v>
      </c>
      <c r="N1650" s="22">
        <f>_xlfn.XLOOKUP(Table1__4[[#This Row],[MAAN8]],program!A:A,program!F:F,"")</f>
        <v>300</v>
      </c>
      <c r="O1650" s="22">
        <f>SUMIFS(sellout!N:N,sellout!G:G,Table1__4[[#This Row],[MAAN8]])</f>
        <v>185</v>
      </c>
      <c r="P1650" s="2">
        <f>IFERROR(Table1__4[[#This Row],[Actual]]/Table1__4[[#This Row],[Target]],"")</f>
        <v>0.6166666666666667</v>
      </c>
      <c r="Q1650" s="22">
        <f>IFERROR(IF(Table1__4[[#This Row],[Target]]&gt;0,Table1__4[[#This Row],[Target]]-Table1__4[[#This Row],[Actual]],""),"")</f>
        <v>115</v>
      </c>
    </row>
    <row r="1651" spans="1:17" x14ac:dyDescent="0.75">
      <c r="A1651" s="22" t="s">
        <v>10</v>
      </c>
      <c r="B1651" s="22" t="s">
        <v>11</v>
      </c>
      <c r="C1651" s="22" t="s">
        <v>22</v>
      </c>
      <c r="D1651" s="22" t="s">
        <v>88</v>
      </c>
      <c r="E1651" s="22" t="s">
        <v>346</v>
      </c>
      <c r="F1651" s="22" t="s">
        <v>218</v>
      </c>
      <c r="G1651" s="22" t="s">
        <v>347</v>
      </c>
      <c r="H1651">
        <v>66109832</v>
      </c>
      <c r="I1651" s="22" t="s">
        <v>2654</v>
      </c>
      <c r="J1651" s="22" t="s">
        <v>2656</v>
      </c>
      <c r="K1651" s="22" t="str">
        <f>_xlfn.TEXTBEFORE(Table1__4[[#This Row],[ParentName]],"-")</f>
        <v>BD11</v>
      </c>
      <c r="L1651" s="22" t="str">
        <f>_xlfn.XLOOKUP(Table1__4[[#This Row],[MAAN8]],ASO!F:F,ASO!H:H,"")</f>
        <v>Grocery Store</v>
      </c>
      <c r="M1651" s="22" t="str">
        <f>_xlfn.XLOOKUP(Table1__4[[#This Row],[MAAN8]],program!A:A,program!E:E,"")</f>
        <v/>
      </c>
      <c r="N1651" s="22" t="str">
        <f>_xlfn.XLOOKUP(Table1__4[[#This Row],[MAAN8]],program!A:A,program!F:F,"")</f>
        <v/>
      </c>
      <c r="O1651" s="22">
        <f>SUMIFS(sellout!N:N,sellout!G:G,Table1__4[[#This Row],[MAAN8]])</f>
        <v>10</v>
      </c>
      <c r="P1651" s="2" t="str">
        <f>IFERROR(Table1__4[[#This Row],[Actual]]/Table1__4[[#This Row],[Target]],"")</f>
        <v/>
      </c>
      <c r="Q1651" s="22" t="str">
        <f>IFERROR(IF(Table1__4[[#This Row],[Target]]&gt;0,Table1__4[[#This Row],[Target]]-Table1__4[[#This Row],[Actual]],""),"")</f>
        <v/>
      </c>
    </row>
    <row r="1652" spans="1:17" x14ac:dyDescent="0.75">
      <c r="A1652" s="22" t="s">
        <v>10</v>
      </c>
      <c r="B1652" s="22" t="s">
        <v>11</v>
      </c>
      <c r="C1652" s="22" t="s">
        <v>12</v>
      </c>
      <c r="D1652" s="22" t="s">
        <v>38</v>
      </c>
      <c r="E1652" s="22" t="s">
        <v>134</v>
      </c>
      <c r="F1652" s="22" t="s">
        <v>40</v>
      </c>
      <c r="G1652" s="22" t="s">
        <v>135</v>
      </c>
      <c r="H1652">
        <v>66111496</v>
      </c>
      <c r="I1652" s="22" t="s">
        <v>2657</v>
      </c>
      <c r="J1652" s="22" t="s">
        <v>2658</v>
      </c>
      <c r="K1652" s="22" t="str">
        <f>_xlfn.TEXTBEFORE(Table1__4[[#This Row],[ParentName]],"-")</f>
        <v>BD16</v>
      </c>
      <c r="L1652" s="22" t="str">
        <f>_xlfn.XLOOKUP(Table1__4[[#This Row],[MAAN8]],ASO!F:F,ASO!H:H,"")</f>
        <v>Quan Nhau Economy</v>
      </c>
      <c r="M1652" s="22" t="str">
        <f>_xlfn.XLOOKUP(Table1__4[[#This Row],[MAAN8]],program!A:A,program!E:E,"")</f>
        <v/>
      </c>
      <c r="N1652" s="22" t="str">
        <f>_xlfn.XLOOKUP(Table1__4[[#This Row],[MAAN8]],program!A:A,program!F:F,"")</f>
        <v/>
      </c>
      <c r="O1652" s="22">
        <f>SUMIFS(sellout!N:N,sellout!G:G,Table1__4[[#This Row],[MAAN8]])</f>
        <v>40</v>
      </c>
      <c r="P1652" s="2" t="str">
        <f>IFERROR(Table1__4[[#This Row],[Actual]]/Table1__4[[#This Row],[Target]],"")</f>
        <v/>
      </c>
      <c r="Q1652" s="22" t="str">
        <f>IFERROR(IF(Table1__4[[#This Row],[Target]]&gt;0,Table1__4[[#This Row],[Target]]-Table1__4[[#This Row],[Actual]],""),"")</f>
        <v/>
      </c>
    </row>
    <row r="1653" spans="1:17" x14ac:dyDescent="0.75">
      <c r="A1653" s="22" t="s">
        <v>10</v>
      </c>
      <c r="B1653" s="22" t="s">
        <v>11</v>
      </c>
      <c r="C1653" s="22" t="s">
        <v>46</v>
      </c>
      <c r="D1653" s="22" t="s">
        <v>47</v>
      </c>
      <c r="E1653" s="22" t="s">
        <v>93</v>
      </c>
      <c r="F1653" s="22" t="s">
        <v>68</v>
      </c>
      <c r="G1653" s="22" t="s">
        <v>94</v>
      </c>
      <c r="H1653">
        <v>65525492</v>
      </c>
      <c r="I1653" s="22" t="s">
        <v>7821</v>
      </c>
      <c r="J1653" s="22" t="s">
        <v>2660</v>
      </c>
      <c r="K1653" s="22" t="str">
        <f>_xlfn.TEXTBEFORE(Table1__4[[#This Row],[ParentName]],"-")</f>
        <v>HMcc</v>
      </c>
      <c r="L1653" s="22" t="str">
        <f>_xlfn.XLOOKUP(Table1__4[[#This Row],[MAAN8]],ASO!F:F,ASO!H:H,"")</f>
        <v>Beverage Retail Store</v>
      </c>
      <c r="M1653" s="22" t="str">
        <f>_xlfn.XLOOKUP(Table1__4[[#This Row],[MAAN8]],program!A:A,program!E:E,"")</f>
        <v>Target Incentive</v>
      </c>
      <c r="N1653" s="22">
        <f>_xlfn.XLOOKUP(Table1__4[[#This Row],[MAAN8]],program!A:A,program!F:F,"")</f>
        <v>1100</v>
      </c>
      <c r="O1653" s="22">
        <f>SUMIFS(sellout!N:N,sellout!G:G,Table1__4[[#This Row],[MAAN8]])</f>
        <v>100</v>
      </c>
      <c r="P1653" s="2">
        <f>IFERROR(Table1__4[[#This Row],[Actual]]/Table1__4[[#This Row],[Target]],"")</f>
        <v>9.0909090909090912E-2</v>
      </c>
      <c r="Q1653" s="22">
        <f>IFERROR(IF(Table1__4[[#This Row],[Target]]&gt;0,Table1__4[[#This Row],[Target]]-Table1__4[[#This Row],[Actual]],""),"")</f>
        <v>1000</v>
      </c>
    </row>
    <row r="1654" spans="1:17" x14ac:dyDescent="0.75">
      <c r="A1654" s="22" t="s">
        <v>10</v>
      </c>
      <c r="B1654" s="22" t="s">
        <v>11</v>
      </c>
      <c r="C1654" s="22" t="s">
        <v>22</v>
      </c>
      <c r="D1654" s="22" t="s">
        <v>23</v>
      </c>
      <c r="E1654" s="22" t="s">
        <v>84</v>
      </c>
      <c r="F1654" s="22" t="s">
        <v>63</v>
      </c>
      <c r="G1654" s="22" t="s">
        <v>85</v>
      </c>
      <c r="H1654">
        <v>66108834</v>
      </c>
      <c r="I1654" s="22" t="s">
        <v>7821</v>
      </c>
      <c r="J1654" s="22" t="s">
        <v>2661</v>
      </c>
      <c r="K1654" s="22" t="str">
        <f>_xlfn.TEXTBEFORE(Table1__4[[#This Row],[ParentName]],"-")</f>
        <v>BD12</v>
      </c>
      <c r="L1654" s="22" t="str">
        <f>_xlfn.XLOOKUP(Table1__4[[#This Row],[MAAN8]],ASO!F:F,ASO!H:H,"")</f>
        <v>Grocery Store</v>
      </c>
      <c r="M1654" s="22" t="str">
        <f>_xlfn.XLOOKUP(Table1__4[[#This Row],[MAAN8]],program!A:A,program!E:E,"")</f>
        <v/>
      </c>
      <c r="N1654" s="22" t="str">
        <f>_xlfn.XLOOKUP(Table1__4[[#This Row],[MAAN8]],program!A:A,program!F:F,"")</f>
        <v/>
      </c>
      <c r="O1654" s="22">
        <f>SUMIFS(sellout!N:N,sellout!G:G,Table1__4[[#This Row],[MAAN8]])</f>
        <v>0</v>
      </c>
      <c r="P1654" s="2" t="str">
        <f>IFERROR(Table1__4[[#This Row],[Actual]]/Table1__4[[#This Row],[Target]],"")</f>
        <v/>
      </c>
      <c r="Q1654" s="22" t="str">
        <f>IFERROR(IF(Table1__4[[#This Row],[Target]]&gt;0,Table1__4[[#This Row],[Target]]-Table1__4[[#This Row],[Actual]],""),"")</f>
        <v/>
      </c>
    </row>
    <row r="1655" spans="1:17" x14ac:dyDescent="0.75">
      <c r="A1655" s="22" t="s">
        <v>10</v>
      </c>
      <c r="B1655" s="22" t="s">
        <v>11</v>
      </c>
      <c r="C1655" s="22" t="s">
        <v>12</v>
      </c>
      <c r="D1655" s="22" t="s">
        <v>122</v>
      </c>
      <c r="E1655" s="22" t="s">
        <v>622</v>
      </c>
      <c r="F1655" s="22" t="s">
        <v>237</v>
      </c>
      <c r="G1655" s="22" t="s">
        <v>623</v>
      </c>
      <c r="H1655">
        <v>66105783</v>
      </c>
      <c r="I1655" s="22" t="s">
        <v>2662</v>
      </c>
      <c r="J1655" s="22" t="s">
        <v>2663</v>
      </c>
      <c r="K1655" s="22" t="str">
        <f>_xlfn.TEXTBEFORE(Table1__4[[#This Row],[ParentName]],"-")</f>
        <v>BD10</v>
      </c>
      <c r="L1655" s="22" t="str">
        <f>_xlfn.XLOOKUP(Table1__4[[#This Row],[MAAN8]],ASO!F:F,ASO!H:H,"")</f>
        <v>Grocery Store</v>
      </c>
      <c r="M1655" s="22" t="str">
        <f>_xlfn.XLOOKUP(Table1__4[[#This Row],[MAAN8]],program!A:A,program!E:E,"")</f>
        <v/>
      </c>
      <c r="N1655" s="22" t="str">
        <f>_xlfn.XLOOKUP(Table1__4[[#This Row],[MAAN8]],program!A:A,program!F:F,"")</f>
        <v/>
      </c>
      <c r="O1655" s="22">
        <f>SUMIFS(sellout!N:N,sellout!G:G,Table1__4[[#This Row],[MAAN8]])</f>
        <v>0</v>
      </c>
      <c r="P1655" s="2" t="str">
        <f>IFERROR(Table1__4[[#This Row],[Actual]]/Table1__4[[#This Row],[Target]],"")</f>
        <v/>
      </c>
      <c r="Q1655" s="22" t="str">
        <f>IFERROR(IF(Table1__4[[#This Row],[Target]]&gt;0,Table1__4[[#This Row],[Target]]-Table1__4[[#This Row],[Actual]],""),"")</f>
        <v/>
      </c>
    </row>
    <row r="1656" spans="1:17" x14ac:dyDescent="0.75">
      <c r="A1656" s="22" t="s">
        <v>10</v>
      </c>
      <c r="B1656" s="22" t="s">
        <v>11</v>
      </c>
      <c r="C1656" s="22" t="s">
        <v>12</v>
      </c>
      <c r="D1656" s="22" t="s">
        <v>122</v>
      </c>
      <c r="E1656" s="22" t="s">
        <v>226</v>
      </c>
      <c r="F1656" s="22" t="s">
        <v>150</v>
      </c>
      <c r="G1656" s="22" t="s">
        <v>227</v>
      </c>
      <c r="H1656">
        <v>66155852</v>
      </c>
      <c r="I1656" s="22" t="s">
        <v>2664</v>
      </c>
      <c r="J1656" s="22" t="s">
        <v>2665</v>
      </c>
      <c r="K1656" s="22" t="str">
        <f>_xlfn.TEXTBEFORE(Table1__4[[#This Row],[ParentName]],"-")</f>
        <v>BD10</v>
      </c>
      <c r="L1656" s="22" t="str">
        <f>_xlfn.XLOOKUP(Table1__4[[#This Row],[MAAN8]],ASO!F:F,ASO!H:H,"")</f>
        <v>Grocery Store</v>
      </c>
      <c r="M1656" s="22" t="str">
        <f>_xlfn.XLOOKUP(Table1__4[[#This Row],[MAAN8]],program!A:A,program!E:E,"")</f>
        <v/>
      </c>
      <c r="N1656" s="22" t="str">
        <f>_xlfn.XLOOKUP(Table1__4[[#This Row],[MAAN8]],program!A:A,program!F:F,"")</f>
        <v/>
      </c>
      <c r="O1656" s="22">
        <f>SUMIFS(sellout!N:N,sellout!G:G,Table1__4[[#This Row],[MAAN8]])</f>
        <v>30</v>
      </c>
      <c r="P1656" s="2" t="str">
        <f>IFERROR(Table1__4[[#This Row],[Actual]]/Table1__4[[#This Row],[Target]],"")</f>
        <v/>
      </c>
      <c r="Q1656" s="22" t="str">
        <f>IFERROR(IF(Table1__4[[#This Row],[Target]]&gt;0,Table1__4[[#This Row],[Target]]-Table1__4[[#This Row],[Actual]],""),"")</f>
        <v/>
      </c>
    </row>
    <row r="1657" spans="1:17" x14ac:dyDescent="0.75">
      <c r="A1657" s="22" t="s">
        <v>10</v>
      </c>
      <c r="B1657" s="22" t="s">
        <v>11</v>
      </c>
      <c r="C1657" s="22" t="s">
        <v>22</v>
      </c>
      <c r="D1657" s="22" t="s">
        <v>23</v>
      </c>
      <c r="E1657" s="22" t="s">
        <v>252</v>
      </c>
      <c r="F1657" s="22" t="s">
        <v>25</v>
      </c>
      <c r="G1657" s="22" t="s">
        <v>253</v>
      </c>
      <c r="H1657">
        <v>66105942</v>
      </c>
      <c r="I1657" s="22" t="s">
        <v>2666</v>
      </c>
      <c r="J1657" s="22" t="s">
        <v>2667</v>
      </c>
      <c r="K1657" s="22" t="str">
        <f>_xlfn.TEXTBEFORE(Table1__4[[#This Row],[ParentName]],"-")</f>
        <v>BD12</v>
      </c>
      <c r="L1657" s="22" t="str">
        <f>_xlfn.XLOOKUP(Table1__4[[#This Row],[MAAN8]],ASO!F:F,ASO!H:H,"")</f>
        <v>Grocery Store</v>
      </c>
      <c r="M1657" s="22" t="str">
        <f>_xlfn.XLOOKUP(Table1__4[[#This Row],[MAAN8]],program!A:A,program!E:E,"")</f>
        <v/>
      </c>
      <c r="N1657" s="22" t="str">
        <f>_xlfn.XLOOKUP(Table1__4[[#This Row],[MAAN8]],program!A:A,program!F:F,"")</f>
        <v/>
      </c>
      <c r="O1657" s="22">
        <f>SUMIFS(sellout!N:N,sellout!G:G,Table1__4[[#This Row],[MAAN8]])</f>
        <v>0</v>
      </c>
      <c r="P1657" s="2" t="str">
        <f>IFERROR(Table1__4[[#This Row],[Actual]]/Table1__4[[#This Row],[Target]],"")</f>
        <v/>
      </c>
      <c r="Q1657" s="22" t="str">
        <f>IFERROR(IF(Table1__4[[#This Row],[Target]]&gt;0,Table1__4[[#This Row],[Target]]-Table1__4[[#This Row],[Actual]],""),"")</f>
        <v/>
      </c>
    </row>
    <row r="1658" spans="1:17" x14ac:dyDescent="0.75">
      <c r="A1658" s="22" t="s">
        <v>10</v>
      </c>
      <c r="B1658" s="22" t="s">
        <v>11</v>
      </c>
      <c r="C1658" s="22" t="s">
        <v>12</v>
      </c>
      <c r="D1658" s="22" t="s">
        <v>122</v>
      </c>
      <c r="E1658" s="22" t="s">
        <v>244</v>
      </c>
      <c r="F1658" s="22" t="s">
        <v>124</v>
      </c>
      <c r="G1658" s="22" t="s">
        <v>245</v>
      </c>
      <c r="H1658">
        <v>66107233</v>
      </c>
      <c r="I1658" s="22" t="s">
        <v>2666</v>
      </c>
      <c r="J1658" s="22" t="s">
        <v>2668</v>
      </c>
      <c r="K1658" s="22" t="str">
        <f>_xlfn.TEXTBEFORE(Table1__4[[#This Row],[ParentName]],"-")</f>
        <v>BD10</v>
      </c>
      <c r="L1658" s="22" t="str">
        <f>_xlfn.XLOOKUP(Table1__4[[#This Row],[MAAN8]],ASO!F:F,ASO!H:H,"")</f>
        <v>Grocery Store</v>
      </c>
      <c r="M1658" s="22" t="str">
        <f>_xlfn.XLOOKUP(Table1__4[[#This Row],[MAAN8]],program!A:A,program!E:E,"")</f>
        <v/>
      </c>
      <c r="N1658" s="22" t="str">
        <f>_xlfn.XLOOKUP(Table1__4[[#This Row],[MAAN8]],program!A:A,program!F:F,"")</f>
        <v/>
      </c>
      <c r="O1658" s="22">
        <f>SUMIFS(sellout!N:N,sellout!G:G,Table1__4[[#This Row],[MAAN8]])</f>
        <v>0</v>
      </c>
      <c r="P1658" s="2" t="str">
        <f>IFERROR(Table1__4[[#This Row],[Actual]]/Table1__4[[#This Row],[Target]],"")</f>
        <v/>
      </c>
      <c r="Q1658" s="22" t="str">
        <f>IFERROR(IF(Table1__4[[#This Row],[Target]]&gt;0,Table1__4[[#This Row],[Target]]-Table1__4[[#This Row],[Actual]],""),"")</f>
        <v/>
      </c>
    </row>
    <row r="1659" spans="1:17" x14ac:dyDescent="0.75">
      <c r="A1659" s="22" t="s">
        <v>10</v>
      </c>
      <c r="B1659" s="22" t="s">
        <v>11</v>
      </c>
      <c r="C1659" s="22" t="s">
        <v>12</v>
      </c>
      <c r="D1659" s="22" t="s">
        <v>54</v>
      </c>
      <c r="E1659" s="22" t="s">
        <v>29</v>
      </c>
      <c r="F1659" s="22" t="s">
        <v>30</v>
      </c>
      <c r="G1659" s="22" t="s">
        <v>31</v>
      </c>
      <c r="H1659">
        <v>66154316</v>
      </c>
      <c r="I1659" s="22" t="s">
        <v>2666</v>
      </c>
      <c r="J1659" s="22" t="s">
        <v>2669</v>
      </c>
      <c r="K1659" s="22" t="str">
        <f>_xlfn.TEXTBEFORE(Table1__4[[#This Row],[ParentName]],"-")</f>
        <v>BD</v>
      </c>
      <c r="L1659" s="22" t="str">
        <f>_xlfn.XLOOKUP(Table1__4[[#This Row],[MAAN8]],ASO!F:F,ASO!H:H,"")</f>
        <v>Grocery Store - Home Delivery</v>
      </c>
      <c r="M1659" s="22" t="str">
        <f>_xlfn.XLOOKUP(Table1__4[[#This Row],[MAAN8]],program!A:A,program!E:E,"")</f>
        <v/>
      </c>
      <c r="N1659" s="22" t="str">
        <f>_xlfn.XLOOKUP(Table1__4[[#This Row],[MAAN8]],program!A:A,program!F:F,"")</f>
        <v/>
      </c>
      <c r="O1659" s="22">
        <f>SUMIFS(sellout!N:N,sellout!G:G,Table1__4[[#This Row],[MAAN8]])</f>
        <v>30</v>
      </c>
      <c r="P1659" s="2" t="str">
        <f>IFERROR(Table1__4[[#This Row],[Actual]]/Table1__4[[#This Row],[Target]],"")</f>
        <v/>
      </c>
      <c r="Q1659" s="22" t="str">
        <f>IFERROR(IF(Table1__4[[#This Row],[Target]]&gt;0,Table1__4[[#This Row],[Target]]-Table1__4[[#This Row],[Actual]],""),"")</f>
        <v/>
      </c>
    </row>
    <row r="1660" spans="1:17" x14ac:dyDescent="0.75">
      <c r="A1660" s="22" t="s">
        <v>10</v>
      </c>
      <c r="B1660" s="22" t="s">
        <v>11</v>
      </c>
      <c r="C1660" s="22" t="s">
        <v>12</v>
      </c>
      <c r="D1660" s="22" t="s">
        <v>122</v>
      </c>
      <c r="E1660" s="22" t="s">
        <v>236</v>
      </c>
      <c r="F1660" s="22" t="s">
        <v>237</v>
      </c>
      <c r="G1660" s="22" t="s">
        <v>7381</v>
      </c>
      <c r="H1660">
        <v>66105498</v>
      </c>
      <c r="I1660" s="22" t="s">
        <v>2671</v>
      </c>
      <c r="J1660" s="22" t="s">
        <v>2672</v>
      </c>
      <c r="K1660" s="22" t="str">
        <f>_xlfn.TEXTBEFORE(Table1__4[[#This Row],[ParentName]],"-")</f>
        <v>BD10</v>
      </c>
      <c r="L1660" s="22" t="str">
        <f>_xlfn.XLOOKUP(Table1__4[[#This Row],[MAAN8]],ASO!F:F,ASO!H:H,"")</f>
        <v>Beverage Retail Store</v>
      </c>
      <c r="M1660" s="22" t="str">
        <f>_xlfn.XLOOKUP(Table1__4[[#This Row],[MAAN8]],program!A:A,program!E:E,"")</f>
        <v/>
      </c>
      <c r="N1660" s="22" t="str">
        <f>_xlfn.XLOOKUP(Table1__4[[#This Row],[MAAN8]],program!A:A,program!F:F,"")</f>
        <v/>
      </c>
      <c r="O1660" s="22">
        <f>SUMIFS(sellout!N:N,sellout!G:G,Table1__4[[#This Row],[MAAN8]])</f>
        <v>0</v>
      </c>
      <c r="P1660" s="2" t="str">
        <f>IFERROR(Table1__4[[#This Row],[Actual]]/Table1__4[[#This Row],[Target]],"")</f>
        <v/>
      </c>
      <c r="Q1660" s="22" t="str">
        <f>IFERROR(IF(Table1__4[[#This Row],[Target]]&gt;0,Table1__4[[#This Row],[Target]]-Table1__4[[#This Row],[Actual]],""),"")</f>
        <v/>
      </c>
    </row>
    <row r="1661" spans="1:17" x14ac:dyDescent="0.75">
      <c r="A1661" s="22" t="s">
        <v>10</v>
      </c>
      <c r="B1661" s="22" t="s">
        <v>11</v>
      </c>
      <c r="C1661" s="22" t="s">
        <v>12</v>
      </c>
      <c r="D1661" s="22" t="s">
        <v>122</v>
      </c>
      <c r="E1661" s="22" t="s">
        <v>717</v>
      </c>
      <c r="F1661" s="22" t="s">
        <v>237</v>
      </c>
      <c r="G1661" s="22" t="s">
        <v>718</v>
      </c>
      <c r="H1661">
        <v>66106337</v>
      </c>
      <c r="I1661" s="22" t="s">
        <v>2671</v>
      </c>
      <c r="J1661" s="22" t="s">
        <v>2673</v>
      </c>
      <c r="K1661" s="22" t="str">
        <f>_xlfn.TEXTBEFORE(Table1__4[[#This Row],[ParentName]],"-")</f>
        <v>BD10</v>
      </c>
      <c r="L1661" s="22" t="str">
        <f>_xlfn.XLOOKUP(Table1__4[[#This Row],[MAAN8]],ASO!F:F,ASO!H:H,"")</f>
        <v>Grocery Store</v>
      </c>
      <c r="M1661" s="22" t="str">
        <f>_xlfn.XLOOKUP(Table1__4[[#This Row],[MAAN8]],program!A:A,program!E:E,"")</f>
        <v/>
      </c>
      <c r="N1661" s="22" t="str">
        <f>_xlfn.XLOOKUP(Table1__4[[#This Row],[MAAN8]],program!A:A,program!F:F,"")</f>
        <v/>
      </c>
      <c r="O1661" s="22">
        <f>SUMIFS(sellout!N:N,sellout!G:G,Table1__4[[#This Row],[MAAN8]])</f>
        <v>0</v>
      </c>
      <c r="P1661" s="2" t="str">
        <f>IFERROR(Table1__4[[#This Row],[Actual]]/Table1__4[[#This Row],[Target]],"")</f>
        <v/>
      </c>
      <c r="Q1661" s="22" t="str">
        <f>IFERROR(IF(Table1__4[[#This Row],[Target]]&gt;0,Table1__4[[#This Row],[Target]]-Table1__4[[#This Row],[Actual]],""),"")</f>
        <v/>
      </c>
    </row>
    <row r="1662" spans="1:17" x14ac:dyDescent="0.75">
      <c r="A1662" s="22" t="s">
        <v>10</v>
      </c>
      <c r="B1662" s="22" t="s">
        <v>11</v>
      </c>
      <c r="C1662" s="22" t="s">
        <v>12</v>
      </c>
      <c r="D1662" s="22" t="s">
        <v>122</v>
      </c>
      <c r="E1662" s="22" t="s">
        <v>357</v>
      </c>
      <c r="F1662" s="22" t="s">
        <v>150</v>
      </c>
      <c r="G1662" s="22" t="s">
        <v>358</v>
      </c>
      <c r="H1662">
        <v>66104116</v>
      </c>
      <c r="I1662" s="22" t="s">
        <v>2671</v>
      </c>
      <c r="J1662" s="22" t="s">
        <v>2414</v>
      </c>
      <c r="K1662" s="22" t="str">
        <f>_xlfn.TEXTBEFORE(Table1__4[[#This Row],[ParentName]],"-")</f>
        <v>BD10</v>
      </c>
      <c r="L1662" s="22" t="str">
        <f>_xlfn.XLOOKUP(Table1__4[[#This Row],[MAAN8]],ASO!F:F,ASO!H:H,"")</f>
        <v>Grocery Store</v>
      </c>
      <c r="M1662" s="22" t="str">
        <f>_xlfn.XLOOKUP(Table1__4[[#This Row],[MAAN8]],program!A:A,program!E:E,"")</f>
        <v/>
      </c>
      <c r="N1662" s="22" t="str">
        <f>_xlfn.XLOOKUP(Table1__4[[#This Row],[MAAN8]],program!A:A,program!F:F,"")</f>
        <v/>
      </c>
      <c r="O1662" s="22">
        <f>SUMIFS(sellout!N:N,sellout!G:G,Table1__4[[#This Row],[MAAN8]])</f>
        <v>31</v>
      </c>
      <c r="P1662" s="2" t="str">
        <f>IFERROR(Table1__4[[#This Row],[Actual]]/Table1__4[[#This Row],[Target]],"")</f>
        <v/>
      </c>
      <c r="Q1662" s="22" t="str">
        <f>IFERROR(IF(Table1__4[[#This Row],[Target]]&gt;0,Table1__4[[#This Row],[Target]]-Table1__4[[#This Row],[Actual]],""),"")</f>
        <v/>
      </c>
    </row>
    <row r="1663" spans="1:17" x14ac:dyDescent="0.75">
      <c r="A1663" s="22" t="s">
        <v>10</v>
      </c>
      <c r="B1663" s="22" t="s">
        <v>11</v>
      </c>
      <c r="C1663" s="22" t="s">
        <v>46</v>
      </c>
      <c r="D1663" s="22" t="s">
        <v>47</v>
      </c>
      <c r="E1663" s="22" t="s">
        <v>101</v>
      </c>
      <c r="F1663" s="22" t="s">
        <v>68</v>
      </c>
      <c r="G1663" s="22" t="s">
        <v>102</v>
      </c>
      <c r="H1663">
        <v>65067921</v>
      </c>
      <c r="I1663" s="22" t="s">
        <v>7504</v>
      </c>
      <c r="J1663" s="22" t="s">
        <v>2670</v>
      </c>
      <c r="K1663" s="22" t="str">
        <f>_xlfn.TEXTBEFORE(Table1__4[[#This Row],[ParentName]],"-")</f>
        <v>HMcc</v>
      </c>
      <c r="L1663" s="22" t="str">
        <f>_xlfn.XLOOKUP(Table1__4[[#This Row],[MAAN8]],ASO!F:F,ASO!H:H,"")</f>
        <v/>
      </c>
      <c r="M1663" s="22" t="str">
        <f>_xlfn.XLOOKUP(Table1__4[[#This Row],[MAAN8]],program!A:A,program!E:E,"")</f>
        <v>Target Incentive</v>
      </c>
      <c r="N1663" s="22">
        <f>_xlfn.XLOOKUP(Table1__4[[#This Row],[MAAN8]],program!A:A,program!F:F,"")</f>
        <v>120</v>
      </c>
      <c r="O1663" s="22">
        <f>SUMIFS(sellout!N:N,sellout!G:G,Table1__4[[#This Row],[MAAN8]])</f>
        <v>75</v>
      </c>
      <c r="P1663" s="2">
        <f>IFERROR(Table1__4[[#This Row],[Actual]]/Table1__4[[#This Row],[Target]],"")</f>
        <v>0.625</v>
      </c>
      <c r="Q1663" s="22">
        <f>IFERROR(IF(Table1__4[[#This Row],[Target]]&gt;0,Table1__4[[#This Row],[Target]]-Table1__4[[#This Row],[Actual]],""),"")</f>
        <v>45</v>
      </c>
    </row>
    <row r="1664" spans="1:17" x14ac:dyDescent="0.75">
      <c r="A1664" s="22" t="s">
        <v>10</v>
      </c>
      <c r="B1664" s="22" t="s">
        <v>11</v>
      </c>
      <c r="C1664" s="22" t="s">
        <v>22</v>
      </c>
      <c r="D1664" s="22" t="s">
        <v>180</v>
      </c>
      <c r="E1664" s="22" t="s">
        <v>188</v>
      </c>
      <c r="F1664" s="22" t="s">
        <v>182</v>
      </c>
      <c r="G1664" s="22" t="s">
        <v>189</v>
      </c>
      <c r="H1664">
        <v>66106721</v>
      </c>
      <c r="I1664" s="22" t="s">
        <v>2674</v>
      </c>
      <c r="J1664" s="22" t="s">
        <v>2675</v>
      </c>
      <c r="K1664" s="22" t="str">
        <f>_xlfn.TEXTBEFORE(Table1__4[[#This Row],[ParentName]],"-")</f>
        <v>BD14</v>
      </c>
      <c r="L1664" s="22" t="str">
        <f>_xlfn.XLOOKUP(Table1__4[[#This Row],[MAAN8]],ASO!F:F,ASO!H:H,"")</f>
        <v>Grocery Store</v>
      </c>
      <c r="M1664" s="22" t="str">
        <f>_xlfn.XLOOKUP(Table1__4[[#This Row],[MAAN8]],program!A:A,program!E:E,"")</f>
        <v/>
      </c>
      <c r="N1664" s="22" t="str">
        <f>_xlfn.XLOOKUP(Table1__4[[#This Row],[MAAN8]],program!A:A,program!F:F,"")</f>
        <v/>
      </c>
      <c r="O1664" s="22">
        <f>SUMIFS(sellout!N:N,sellout!G:G,Table1__4[[#This Row],[MAAN8]])</f>
        <v>15</v>
      </c>
      <c r="P1664" s="2" t="str">
        <f>IFERROR(Table1__4[[#This Row],[Actual]]/Table1__4[[#This Row],[Target]],"")</f>
        <v/>
      </c>
      <c r="Q1664" s="22" t="str">
        <f>IFERROR(IF(Table1__4[[#This Row],[Target]]&gt;0,Table1__4[[#This Row],[Target]]-Table1__4[[#This Row],[Actual]],""),"")</f>
        <v/>
      </c>
    </row>
    <row r="1665" spans="1:17" x14ac:dyDescent="0.75">
      <c r="A1665" s="22" t="s">
        <v>10</v>
      </c>
      <c r="B1665" s="22" t="s">
        <v>11</v>
      </c>
      <c r="C1665" s="22" t="s">
        <v>12</v>
      </c>
      <c r="D1665" s="22" t="s">
        <v>122</v>
      </c>
      <c r="E1665" s="22" t="s">
        <v>158</v>
      </c>
      <c r="F1665" s="22" t="s">
        <v>150</v>
      </c>
      <c r="G1665" s="22" t="s">
        <v>159</v>
      </c>
      <c r="H1665">
        <v>66152897</v>
      </c>
      <c r="I1665" s="22" t="s">
        <v>2676</v>
      </c>
      <c r="J1665" s="22" t="s">
        <v>2677</v>
      </c>
      <c r="K1665" s="22" t="str">
        <f>_xlfn.TEXTBEFORE(Table1__4[[#This Row],[ParentName]],"-")</f>
        <v>BD10</v>
      </c>
      <c r="L1665" s="22" t="str">
        <f>_xlfn.XLOOKUP(Table1__4[[#This Row],[MAAN8]],ASO!F:F,ASO!H:H,"")</f>
        <v>Grocery Store</v>
      </c>
      <c r="M1665" s="22" t="str">
        <f>_xlfn.XLOOKUP(Table1__4[[#This Row],[MAAN8]],program!A:A,program!E:E,"")</f>
        <v/>
      </c>
      <c r="N1665" s="22" t="str">
        <f>_xlfn.XLOOKUP(Table1__4[[#This Row],[MAAN8]],program!A:A,program!F:F,"")</f>
        <v/>
      </c>
      <c r="O1665" s="22">
        <f>SUMIFS(sellout!N:N,sellout!G:G,Table1__4[[#This Row],[MAAN8]])</f>
        <v>15</v>
      </c>
      <c r="P1665" s="2" t="str">
        <f>IFERROR(Table1__4[[#This Row],[Actual]]/Table1__4[[#This Row],[Target]],"")</f>
        <v/>
      </c>
      <c r="Q1665" s="22" t="str">
        <f>IFERROR(IF(Table1__4[[#This Row],[Target]]&gt;0,Table1__4[[#This Row],[Target]]-Table1__4[[#This Row],[Actual]],""),"")</f>
        <v/>
      </c>
    </row>
    <row r="1666" spans="1:17" x14ac:dyDescent="0.75">
      <c r="A1666" s="22" t="s">
        <v>10</v>
      </c>
      <c r="B1666" s="22" t="s">
        <v>11</v>
      </c>
      <c r="C1666" s="22" t="s">
        <v>22</v>
      </c>
      <c r="D1666" s="22" t="s">
        <v>23</v>
      </c>
      <c r="E1666" s="22" t="s">
        <v>84</v>
      </c>
      <c r="F1666" s="22" t="s">
        <v>63</v>
      </c>
      <c r="G1666" s="22" t="s">
        <v>85</v>
      </c>
      <c r="H1666">
        <v>66103573</v>
      </c>
      <c r="I1666" s="22" t="s">
        <v>2678</v>
      </c>
      <c r="J1666" s="22" t="s">
        <v>2679</v>
      </c>
      <c r="K1666" s="22" t="str">
        <f>_xlfn.TEXTBEFORE(Table1__4[[#This Row],[ParentName]],"-")</f>
        <v>BD12</v>
      </c>
      <c r="L1666" s="22" t="str">
        <f>_xlfn.XLOOKUP(Table1__4[[#This Row],[MAAN8]],ASO!F:F,ASO!H:H,"")</f>
        <v>Grocery Store</v>
      </c>
      <c r="M1666" s="22" t="str">
        <f>_xlfn.XLOOKUP(Table1__4[[#This Row],[MAAN8]],program!A:A,program!E:E,"")</f>
        <v/>
      </c>
      <c r="N1666" s="22" t="str">
        <f>_xlfn.XLOOKUP(Table1__4[[#This Row],[MAAN8]],program!A:A,program!F:F,"")</f>
        <v/>
      </c>
      <c r="O1666" s="22">
        <f>SUMIFS(sellout!N:N,sellout!G:G,Table1__4[[#This Row],[MAAN8]])</f>
        <v>10</v>
      </c>
      <c r="P1666" s="2" t="str">
        <f>IFERROR(Table1__4[[#This Row],[Actual]]/Table1__4[[#This Row],[Target]],"")</f>
        <v/>
      </c>
      <c r="Q1666" s="22" t="str">
        <f>IFERROR(IF(Table1__4[[#This Row],[Target]]&gt;0,Table1__4[[#This Row],[Target]]-Table1__4[[#This Row],[Actual]],""),"")</f>
        <v/>
      </c>
    </row>
    <row r="1667" spans="1:17" x14ac:dyDescent="0.75">
      <c r="A1667" s="22" t="s">
        <v>10</v>
      </c>
      <c r="B1667" s="22" t="s">
        <v>11</v>
      </c>
      <c r="C1667" s="22" t="s">
        <v>12</v>
      </c>
      <c r="D1667" s="22" t="s">
        <v>122</v>
      </c>
      <c r="E1667" s="22" t="s">
        <v>158</v>
      </c>
      <c r="F1667" s="22" t="s">
        <v>150</v>
      </c>
      <c r="G1667" s="22" t="s">
        <v>159</v>
      </c>
      <c r="H1667">
        <v>66111923</v>
      </c>
      <c r="I1667" s="22" t="s">
        <v>2680</v>
      </c>
      <c r="J1667" s="22" t="s">
        <v>2681</v>
      </c>
      <c r="K1667" s="22" t="str">
        <f>_xlfn.TEXTBEFORE(Table1__4[[#This Row],[ParentName]],"-")</f>
        <v>BD10</v>
      </c>
      <c r="L1667" s="22" t="str">
        <f>_xlfn.XLOOKUP(Table1__4[[#This Row],[MAAN8]],ASO!F:F,ASO!H:H,"")</f>
        <v>Grocery Store</v>
      </c>
      <c r="M1667" s="22" t="str">
        <f>_xlfn.XLOOKUP(Table1__4[[#This Row],[MAAN8]],program!A:A,program!E:E,"")</f>
        <v/>
      </c>
      <c r="N1667" s="22" t="str">
        <f>_xlfn.XLOOKUP(Table1__4[[#This Row],[MAAN8]],program!A:A,program!F:F,"")</f>
        <v/>
      </c>
      <c r="O1667" s="22">
        <f>SUMIFS(sellout!N:N,sellout!G:G,Table1__4[[#This Row],[MAAN8]])</f>
        <v>0</v>
      </c>
      <c r="P1667" s="2" t="str">
        <f>IFERROR(Table1__4[[#This Row],[Actual]]/Table1__4[[#This Row],[Target]],"")</f>
        <v/>
      </c>
      <c r="Q1667" s="22" t="str">
        <f>IFERROR(IF(Table1__4[[#This Row],[Target]]&gt;0,Table1__4[[#This Row],[Target]]-Table1__4[[#This Row],[Actual]],""),"")</f>
        <v/>
      </c>
    </row>
    <row r="1668" spans="1:17" x14ac:dyDescent="0.75">
      <c r="A1668" s="22" t="s">
        <v>10</v>
      </c>
      <c r="B1668" s="22" t="s">
        <v>11</v>
      </c>
      <c r="C1668" s="22" t="s">
        <v>22</v>
      </c>
      <c r="D1668" s="22" t="s">
        <v>23</v>
      </c>
      <c r="E1668" s="22" t="s">
        <v>34</v>
      </c>
      <c r="F1668" s="22" t="s">
        <v>25</v>
      </c>
      <c r="G1668" s="22" t="s">
        <v>35</v>
      </c>
      <c r="H1668">
        <v>66106041</v>
      </c>
      <c r="I1668" s="22" t="s">
        <v>2682</v>
      </c>
      <c r="J1668" s="22" t="s">
        <v>2683</v>
      </c>
      <c r="K1668" s="22" t="str">
        <f>_xlfn.TEXTBEFORE(Table1__4[[#This Row],[ParentName]],"-")</f>
        <v>BD12</v>
      </c>
      <c r="L1668" s="22" t="str">
        <f>_xlfn.XLOOKUP(Table1__4[[#This Row],[MAAN8]],ASO!F:F,ASO!H:H,"")</f>
        <v>Grocery Store</v>
      </c>
      <c r="M1668" s="22" t="str">
        <f>_xlfn.XLOOKUP(Table1__4[[#This Row],[MAAN8]],program!A:A,program!E:E,"")</f>
        <v/>
      </c>
      <c r="N1668" s="22" t="str">
        <f>_xlfn.XLOOKUP(Table1__4[[#This Row],[MAAN8]],program!A:A,program!F:F,"")</f>
        <v/>
      </c>
      <c r="O1668" s="22">
        <f>SUMIFS(sellout!N:N,sellout!G:G,Table1__4[[#This Row],[MAAN8]])</f>
        <v>20</v>
      </c>
      <c r="P1668" s="2" t="str">
        <f>IFERROR(Table1__4[[#This Row],[Actual]]/Table1__4[[#This Row],[Target]],"")</f>
        <v/>
      </c>
      <c r="Q1668" s="22" t="str">
        <f>IFERROR(IF(Table1__4[[#This Row],[Target]]&gt;0,Table1__4[[#This Row],[Target]]-Table1__4[[#This Row],[Actual]],""),"")</f>
        <v/>
      </c>
    </row>
    <row r="1669" spans="1:17" x14ac:dyDescent="0.75">
      <c r="A1669" s="22" t="s">
        <v>10</v>
      </c>
      <c r="B1669" s="22" t="s">
        <v>11</v>
      </c>
      <c r="C1669" s="22" t="s">
        <v>22</v>
      </c>
      <c r="D1669" s="22" t="s">
        <v>88</v>
      </c>
      <c r="E1669" s="22" t="s">
        <v>447</v>
      </c>
      <c r="F1669" s="22" t="s">
        <v>218</v>
      </c>
      <c r="G1669" s="22" t="s">
        <v>448</v>
      </c>
      <c r="H1669">
        <v>66152988</v>
      </c>
      <c r="I1669" s="22" t="s">
        <v>2684</v>
      </c>
      <c r="J1669" s="22" t="s">
        <v>2294</v>
      </c>
      <c r="K1669" s="22" t="str">
        <f>_xlfn.TEXTBEFORE(Table1__4[[#This Row],[ParentName]],"-")</f>
        <v>BD11</v>
      </c>
      <c r="L1669" s="22" t="str">
        <f>_xlfn.XLOOKUP(Table1__4[[#This Row],[MAAN8]],ASO!F:F,ASO!H:H,"")</f>
        <v/>
      </c>
      <c r="M1669" s="22" t="str">
        <f>_xlfn.XLOOKUP(Table1__4[[#This Row],[MAAN8]],program!A:A,program!E:E,"")</f>
        <v/>
      </c>
      <c r="N1669" s="22" t="str">
        <f>_xlfn.XLOOKUP(Table1__4[[#This Row],[MAAN8]],program!A:A,program!F:F,"")</f>
        <v/>
      </c>
      <c r="O1669" s="22">
        <f>SUMIFS(sellout!N:N,sellout!G:G,Table1__4[[#This Row],[MAAN8]])</f>
        <v>0</v>
      </c>
      <c r="P1669" s="2" t="str">
        <f>IFERROR(Table1__4[[#This Row],[Actual]]/Table1__4[[#This Row],[Target]],"")</f>
        <v/>
      </c>
      <c r="Q1669" s="22" t="str">
        <f>IFERROR(IF(Table1__4[[#This Row],[Target]]&gt;0,Table1__4[[#This Row],[Target]]-Table1__4[[#This Row],[Actual]],""),"")</f>
        <v/>
      </c>
    </row>
    <row r="1670" spans="1:17" x14ac:dyDescent="0.75">
      <c r="A1670" s="22" t="s">
        <v>10</v>
      </c>
      <c r="B1670" s="22" t="s">
        <v>11</v>
      </c>
      <c r="C1670" s="22" t="s">
        <v>22</v>
      </c>
      <c r="D1670" s="22" t="s">
        <v>23</v>
      </c>
      <c r="E1670" s="22" t="s">
        <v>62</v>
      </c>
      <c r="F1670" s="22" t="s">
        <v>63</v>
      </c>
      <c r="G1670" s="22" t="s">
        <v>64</v>
      </c>
      <c r="H1670">
        <v>66103928</v>
      </c>
      <c r="I1670" s="22" t="s">
        <v>2684</v>
      </c>
      <c r="J1670" s="22" t="s">
        <v>2685</v>
      </c>
      <c r="K1670" s="22" t="str">
        <f>_xlfn.TEXTBEFORE(Table1__4[[#This Row],[ParentName]],"-")</f>
        <v>BD12</v>
      </c>
      <c r="L1670" s="22" t="str">
        <f>_xlfn.XLOOKUP(Table1__4[[#This Row],[MAAN8]],ASO!F:F,ASO!H:H,"")</f>
        <v>Grocery Store</v>
      </c>
      <c r="M1670" s="22" t="str">
        <f>_xlfn.XLOOKUP(Table1__4[[#This Row],[MAAN8]],program!A:A,program!E:E,"")</f>
        <v/>
      </c>
      <c r="N1670" s="22" t="str">
        <f>_xlfn.XLOOKUP(Table1__4[[#This Row],[MAAN8]],program!A:A,program!F:F,"")</f>
        <v/>
      </c>
      <c r="O1670" s="22">
        <f>SUMIFS(sellout!N:N,sellout!G:G,Table1__4[[#This Row],[MAAN8]])</f>
        <v>0</v>
      </c>
      <c r="P1670" s="2" t="str">
        <f>IFERROR(Table1__4[[#This Row],[Actual]]/Table1__4[[#This Row],[Target]],"")</f>
        <v/>
      </c>
      <c r="Q1670" s="22" t="str">
        <f>IFERROR(IF(Table1__4[[#This Row],[Target]]&gt;0,Table1__4[[#This Row],[Target]]-Table1__4[[#This Row],[Actual]],""),"")</f>
        <v/>
      </c>
    </row>
    <row r="1671" spans="1:17" x14ac:dyDescent="0.75">
      <c r="A1671" s="22" t="s">
        <v>10</v>
      </c>
      <c r="B1671" s="22" t="s">
        <v>11</v>
      </c>
      <c r="C1671" s="22" t="s">
        <v>22</v>
      </c>
      <c r="D1671" s="22" t="s">
        <v>88</v>
      </c>
      <c r="E1671" s="22" t="s">
        <v>346</v>
      </c>
      <c r="F1671" s="22" t="s">
        <v>218</v>
      </c>
      <c r="G1671" s="22" t="s">
        <v>347</v>
      </c>
      <c r="H1671">
        <v>66113631</v>
      </c>
      <c r="I1671" s="22" t="s">
        <v>7132</v>
      </c>
      <c r="J1671" s="22" t="s">
        <v>7505</v>
      </c>
      <c r="K1671" s="22" t="str">
        <f>_xlfn.TEXTBEFORE(Table1__4[[#This Row],[ParentName]],"-")</f>
        <v>BD11</v>
      </c>
      <c r="L1671" s="22" t="str">
        <f>_xlfn.XLOOKUP(Table1__4[[#This Row],[MAAN8]],ASO!F:F,ASO!H:H,"")</f>
        <v/>
      </c>
      <c r="M1671" s="22" t="str">
        <f>_xlfn.XLOOKUP(Table1__4[[#This Row],[MAAN8]],program!A:A,program!E:E,"")</f>
        <v/>
      </c>
      <c r="N1671" s="22" t="str">
        <f>_xlfn.XLOOKUP(Table1__4[[#This Row],[MAAN8]],program!A:A,program!F:F,"")</f>
        <v/>
      </c>
      <c r="O1671" s="22">
        <f>SUMIFS(sellout!N:N,sellout!G:G,Table1__4[[#This Row],[MAAN8]])</f>
        <v>0</v>
      </c>
      <c r="P1671" s="2" t="str">
        <f>IFERROR(Table1__4[[#This Row],[Actual]]/Table1__4[[#This Row],[Target]],"")</f>
        <v/>
      </c>
      <c r="Q1671" s="22" t="str">
        <f>IFERROR(IF(Table1__4[[#This Row],[Target]]&gt;0,Table1__4[[#This Row],[Target]]-Table1__4[[#This Row],[Actual]],""),"")</f>
        <v/>
      </c>
    </row>
    <row r="1672" spans="1:17" x14ac:dyDescent="0.75">
      <c r="A1672" s="22" t="s">
        <v>10</v>
      </c>
      <c r="B1672" s="22" t="s">
        <v>11</v>
      </c>
      <c r="C1672" s="22" t="s">
        <v>12</v>
      </c>
      <c r="D1672" s="22" t="s">
        <v>13</v>
      </c>
      <c r="E1672" s="22" t="s">
        <v>29</v>
      </c>
      <c r="F1672" s="22" t="s">
        <v>30</v>
      </c>
      <c r="G1672" s="22" t="s">
        <v>31</v>
      </c>
      <c r="H1672">
        <v>66153902</v>
      </c>
      <c r="I1672" s="22" t="s">
        <v>2686</v>
      </c>
      <c r="J1672" s="22" t="s">
        <v>2687</v>
      </c>
      <c r="K1672" s="22" t="str">
        <f>_xlfn.TEXTBEFORE(Table1__4[[#This Row],[ParentName]],"-")</f>
        <v>BD8</v>
      </c>
      <c r="L1672" s="22" t="str">
        <f>_xlfn.XLOOKUP(Table1__4[[#This Row],[MAAN8]],ASO!F:F,ASO!H:H,"")</f>
        <v>Grocery Store</v>
      </c>
      <c r="M1672" s="22" t="str">
        <f>_xlfn.XLOOKUP(Table1__4[[#This Row],[MAAN8]],program!A:A,program!E:E,"")</f>
        <v/>
      </c>
      <c r="N1672" s="22" t="str">
        <f>_xlfn.XLOOKUP(Table1__4[[#This Row],[MAAN8]],program!A:A,program!F:F,"")</f>
        <v/>
      </c>
      <c r="O1672" s="22">
        <f>SUMIFS(sellout!N:N,sellout!G:G,Table1__4[[#This Row],[MAAN8]])</f>
        <v>0</v>
      </c>
      <c r="P1672" s="2" t="str">
        <f>IFERROR(Table1__4[[#This Row],[Actual]]/Table1__4[[#This Row],[Target]],"")</f>
        <v/>
      </c>
      <c r="Q1672" s="22" t="str">
        <f>IFERROR(IF(Table1__4[[#This Row],[Target]]&gt;0,Table1__4[[#This Row],[Target]]-Table1__4[[#This Row],[Actual]],""),"")</f>
        <v/>
      </c>
    </row>
    <row r="1673" spans="1:17" x14ac:dyDescent="0.75">
      <c r="A1673" s="22" t="s">
        <v>10</v>
      </c>
      <c r="B1673" s="22" t="s">
        <v>11</v>
      </c>
      <c r="C1673" s="22" t="s">
        <v>22</v>
      </c>
      <c r="D1673" s="22" t="s">
        <v>23</v>
      </c>
      <c r="E1673" s="22" t="s">
        <v>222</v>
      </c>
      <c r="F1673" s="22" t="s">
        <v>25</v>
      </c>
      <c r="G1673" s="22" t="s">
        <v>223</v>
      </c>
      <c r="H1673">
        <v>66155059</v>
      </c>
      <c r="I1673" s="22" t="s">
        <v>2688</v>
      </c>
      <c r="J1673" s="22" t="s">
        <v>2689</v>
      </c>
      <c r="K1673" s="22" t="str">
        <f>_xlfn.TEXTBEFORE(Table1__4[[#This Row],[ParentName]],"-")</f>
        <v>BD12</v>
      </c>
      <c r="L1673" s="22" t="str">
        <f>_xlfn.XLOOKUP(Table1__4[[#This Row],[MAAN8]],ASO!F:F,ASO!H:H,"")</f>
        <v>Grocery Store</v>
      </c>
      <c r="M1673" s="22" t="str">
        <f>_xlfn.XLOOKUP(Table1__4[[#This Row],[MAAN8]],program!A:A,program!E:E,"")</f>
        <v/>
      </c>
      <c r="N1673" s="22" t="str">
        <f>_xlfn.XLOOKUP(Table1__4[[#This Row],[MAAN8]],program!A:A,program!F:F,"")</f>
        <v/>
      </c>
      <c r="O1673" s="22">
        <f>SUMIFS(sellout!N:N,sellout!G:G,Table1__4[[#This Row],[MAAN8]])</f>
        <v>10</v>
      </c>
      <c r="P1673" s="2" t="str">
        <f>IFERROR(Table1__4[[#This Row],[Actual]]/Table1__4[[#This Row],[Target]],"")</f>
        <v/>
      </c>
      <c r="Q1673" s="22" t="str">
        <f>IFERROR(IF(Table1__4[[#This Row],[Target]]&gt;0,Table1__4[[#This Row],[Target]]-Table1__4[[#This Row],[Actual]],""),"")</f>
        <v/>
      </c>
    </row>
    <row r="1674" spans="1:17" x14ac:dyDescent="0.75">
      <c r="A1674" s="22" t="s">
        <v>10</v>
      </c>
      <c r="B1674" s="22" t="s">
        <v>11</v>
      </c>
      <c r="C1674" s="22" t="s">
        <v>12</v>
      </c>
      <c r="D1674" s="22" t="s">
        <v>122</v>
      </c>
      <c r="E1674" s="22" t="s">
        <v>717</v>
      </c>
      <c r="F1674" s="22" t="s">
        <v>237</v>
      </c>
      <c r="G1674" s="22" t="s">
        <v>718</v>
      </c>
      <c r="H1674">
        <v>66103995</v>
      </c>
      <c r="I1674" s="22" t="s">
        <v>2688</v>
      </c>
      <c r="J1674" s="22" t="s">
        <v>2690</v>
      </c>
      <c r="K1674" s="22" t="str">
        <f>_xlfn.TEXTBEFORE(Table1__4[[#This Row],[ParentName]],"-")</f>
        <v>BD10</v>
      </c>
      <c r="L1674" s="22" t="str">
        <f>_xlfn.XLOOKUP(Table1__4[[#This Row],[MAAN8]],ASO!F:F,ASO!H:H,"")</f>
        <v>Grocery Store</v>
      </c>
      <c r="M1674" s="22" t="str">
        <f>_xlfn.XLOOKUP(Table1__4[[#This Row],[MAAN8]],program!A:A,program!E:E,"")</f>
        <v/>
      </c>
      <c r="N1674" s="22" t="str">
        <f>_xlfn.XLOOKUP(Table1__4[[#This Row],[MAAN8]],program!A:A,program!F:F,"")</f>
        <v/>
      </c>
      <c r="O1674" s="22">
        <f>SUMIFS(sellout!N:N,sellout!G:G,Table1__4[[#This Row],[MAAN8]])</f>
        <v>0</v>
      </c>
      <c r="P1674" s="2" t="str">
        <f>IFERROR(Table1__4[[#This Row],[Actual]]/Table1__4[[#This Row],[Target]],"")</f>
        <v/>
      </c>
      <c r="Q1674" s="22" t="str">
        <f>IFERROR(IF(Table1__4[[#This Row],[Target]]&gt;0,Table1__4[[#This Row],[Target]]-Table1__4[[#This Row],[Actual]],""),"")</f>
        <v/>
      </c>
    </row>
    <row r="1675" spans="1:17" x14ac:dyDescent="0.75">
      <c r="A1675" s="22" t="s">
        <v>10</v>
      </c>
      <c r="B1675" s="22" t="s">
        <v>11</v>
      </c>
      <c r="C1675" s="22" t="s">
        <v>12</v>
      </c>
      <c r="D1675" s="22" t="s">
        <v>122</v>
      </c>
      <c r="E1675" s="22" t="s">
        <v>244</v>
      </c>
      <c r="F1675" s="22" t="s">
        <v>124</v>
      </c>
      <c r="G1675" s="22" t="s">
        <v>245</v>
      </c>
      <c r="H1675">
        <v>66113853</v>
      </c>
      <c r="I1675" s="22" t="s">
        <v>7146</v>
      </c>
      <c r="J1675" s="22" t="s">
        <v>7506</v>
      </c>
      <c r="K1675" s="22" t="str">
        <f>_xlfn.TEXTBEFORE(Table1__4[[#This Row],[ParentName]],"-")</f>
        <v>BD10</v>
      </c>
      <c r="L1675" s="22" t="str">
        <f>_xlfn.XLOOKUP(Table1__4[[#This Row],[MAAN8]],ASO!F:F,ASO!H:H,"")</f>
        <v/>
      </c>
      <c r="M1675" s="22" t="str">
        <f>_xlfn.XLOOKUP(Table1__4[[#This Row],[MAAN8]],program!A:A,program!E:E,"")</f>
        <v/>
      </c>
      <c r="N1675" s="22" t="str">
        <f>_xlfn.XLOOKUP(Table1__4[[#This Row],[MAAN8]],program!A:A,program!F:F,"")</f>
        <v/>
      </c>
      <c r="O1675" s="22">
        <f>SUMIFS(sellout!N:N,sellout!G:G,Table1__4[[#This Row],[MAAN8]])</f>
        <v>0</v>
      </c>
      <c r="P1675" s="2" t="str">
        <f>IFERROR(Table1__4[[#This Row],[Actual]]/Table1__4[[#This Row],[Target]],"")</f>
        <v/>
      </c>
      <c r="Q1675" s="22" t="str">
        <f>IFERROR(IF(Table1__4[[#This Row],[Target]]&gt;0,Table1__4[[#This Row],[Target]]-Table1__4[[#This Row],[Actual]],""),"")</f>
        <v/>
      </c>
    </row>
    <row r="1676" spans="1:17" x14ac:dyDescent="0.75">
      <c r="A1676" s="22" t="s">
        <v>10</v>
      </c>
      <c r="B1676" s="22" t="s">
        <v>11</v>
      </c>
      <c r="C1676" s="22" t="s">
        <v>12</v>
      </c>
      <c r="D1676" s="22" t="s">
        <v>122</v>
      </c>
      <c r="E1676" s="22" t="s">
        <v>206</v>
      </c>
      <c r="F1676" s="22" t="s">
        <v>124</v>
      </c>
      <c r="G1676" s="22" t="s">
        <v>207</v>
      </c>
      <c r="H1676">
        <v>66156051</v>
      </c>
      <c r="I1676" s="22" t="s">
        <v>7156</v>
      </c>
      <c r="J1676" s="22" t="s">
        <v>7507</v>
      </c>
      <c r="K1676" s="22" t="str">
        <f>_xlfn.TEXTBEFORE(Table1__4[[#This Row],[ParentName]],"-")</f>
        <v>BD10</v>
      </c>
      <c r="L1676" s="22" t="str">
        <f>_xlfn.XLOOKUP(Table1__4[[#This Row],[MAAN8]],ASO!F:F,ASO!H:H,"")</f>
        <v/>
      </c>
      <c r="M1676" s="22" t="str">
        <f>_xlfn.XLOOKUP(Table1__4[[#This Row],[MAAN8]],program!A:A,program!E:E,"")</f>
        <v/>
      </c>
      <c r="N1676" s="22" t="str">
        <f>_xlfn.XLOOKUP(Table1__4[[#This Row],[MAAN8]],program!A:A,program!F:F,"")</f>
        <v/>
      </c>
      <c r="O1676" s="22">
        <f>SUMIFS(sellout!N:N,sellout!G:G,Table1__4[[#This Row],[MAAN8]])</f>
        <v>25</v>
      </c>
      <c r="P1676" s="2" t="str">
        <f>IFERROR(Table1__4[[#This Row],[Actual]]/Table1__4[[#This Row],[Target]],"")</f>
        <v/>
      </c>
      <c r="Q1676" s="22" t="str">
        <f>IFERROR(IF(Table1__4[[#This Row],[Target]]&gt;0,Table1__4[[#This Row],[Target]]-Table1__4[[#This Row],[Actual]],""),"")</f>
        <v/>
      </c>
    </row>
    <row r="1677" spans="1:17" x14ac:dyDescent="0.75">
      <c r="A1677" s="22" t="s">
        <v>10</v>
      </c>
      <c r="B1677" s="22" t="s">
        <v>11</v>
      </c>
      <c r="C1677" s="22" t="s">
        <v>12</v>
      </c>
      <c r="D1677" s="22" t="s">
        <v>122</v>
      </c>
      <c r="E1677" s="22" t="s">
        <v>252</v>
      </c>
      <c r="F1677" s="22" t="s">
        <v>25</v>
      </c>
      <c r="G1677" s="22" t="s">
        <v>253</v>
      </c>
      <c r="H1677">
        <v>66111838</v>
      </c>
      <c r="I1677" s="22" t="s">
        <v>2692</v>
      </c>
      <c r="J1677" s="22" t="s">
        <v>2693</v>
      </c>
      <c r="K1677" s="22" t="str">
        <f>_xlfn.TEXTBEFORE(Table1__4[[#This Row],[ParentName]],"-")</f>
        <v>BD10</v>
      </c>
      <c r="L1677" s="22" t="str">
        <f>_xlfn.XLOOKUP(Table1__4[[#This Row],[MAAN8]],ASO!F:F,ASO!H:H,"")</f>
        <v>Grocery Store</v>
      </c>
      <c r="M1677" s="22" t="str">
        <f>_xlfn.XLOOKUP(Table1__4[[#This Row],[MAAN8]],program!A:A,program!E:E,"")</f>
        <v/>
      </c>
      <c r="N1677" s="22" t="str">
        <f>_xlfn.XLOOKUP(Table1__4[[#This Row],[MAAN8]],program!A:A,program!F:F,"")</f>
        <v/>
      </c>
      <c r="O1677" s="22">
        <f>SUMIFS(sellout!N:N,sellout!G:G,Table1__4[[#This Row],[MAAN8]])</f>
        <v>27</v>
      </c>
      <c r="P1677" s="2" t="str">
        <f>IFERROR(Table1__4[[#This Row],[Actual]]/Table1__4[[#This Row],[Target]],"")</f>
        <v/>
      </c>
      <c r="Q1677" s="22" t="str">
        <f>IFERROR(IF(Table1__4[[#This Row],[Target]]&gt;0,Table1__4[[#This Row],[Target]]-Table1__4[[#This Row],[Actual]],""),"")</f>
        <v/>
      </c>
    </row>
    <row r="1678" spans="1:17" x14ac:dyDescent="0.75">
      <c r="A1678" s="22" t="s">
        <v>10</v>
      </c>
      <c r="B1678" s="22" t="s">
        <v>11</v>
      </c>
      <c r="C1678" s="22" t="s">
        <v>12</v>
      </c>
      <c r="D1678" s="22" t="s">
        <v>122</v>
      </c>
      <c r="E1678" s="22" t="s">
        <v>236</v>
      </c>
      <c r="F1678" s="22" t="s">
        <v>237</v>
      </c>
      <c r="G1678" s="22" t="s">
        <v>7381</v>
      </c>
      <c r="H1678">
        <v>66154790</v>
      </c>
      <c r="I1678" s="22" t="s">
        <v>2694</v>
      </c>
      <c r="J1678" s="22" t="s">
        <v>7729</v>
      </c>
      <c r="K1678" s="22" t="str">
        <f>_xlfn.TEXTBEFORE(Table1__4[[#This Row],[ParentName]],"-")</f>
        <v>BD10</v>
      </c>
      <c r="L1678" s="22" t="str">
        <f>_xlfn.XLOOKUP(Table1__4[[#This Row],[MAAN8]],ASO!F:F,ASO!H:H,"")</f>
        <v>Beverage Retail Store</v>
      </c>
      <c r="M1678" s="22" t="str">
        <f>_xlfn.XLOOKUP(Table1__4[[#This Row],[MAAN8]],program!A:A,program!E:E,"")</f>
        <v/>
      </c>
      <c r="N1678" s="22" t="str">
        <f>_xlfn.XLOOKUP(Table1__4[[#This Row],[MAAN8]],program!A:A,program!F:F,"")</f>
        <v/>
      </c>
      <c r="O1678" s="22">
        <f>SUMIFS(sellout!N:N,sellout!G:G,Table1__4[[#This Row],[MAAN8]])</f>
        <v>0</v>
      </c>
      <c r="P1678" s="2" t="str">
        <f>IFERROR(Table1__4[[#This Row],[Actual]]/Table1__4[[#This Row],[Target]],"")</f>
        <v/>
      </c>
      <c r="Q1678" s="22" t="str">
        <f>IFERROR(IF(Table1__4[[#This Row],[Target]]&gt;0,Table1__4[[#This Row],[Target]]-Table1__4[[#This Row],[Actual]],""),"")</f>
        <v/>
      </c>
    </row>
    <row r="1679" spans="1:17" x14ac:dyDescent="0.75">
      <c r="A1679" s="22" t="s">
        <v>10</v>
      </c>
      <c r="B1679" s="22" t="s">
        <v>11</v>
      </c>
      <c r="C1679" s="22" t="s">
        <v>22</v>
      </c>
      <c r="D1679" s="22" t="s">
        <v>180</v>
      </c>
      <c r="E1679" s="22" t="s">
        <v>210</v>
      </c>
      <c r="F1679" s="22" t="s">
        <v>182</v>
      </c>
      <c r="G1679" s="22" t="s">
        <v>211</v>
      </c>
      <c r="H1679">
        <v>66108926</v>
      </c>
      <c r="I1679" s="22" t="s">
        <v>2695</v>
      </c>
      <c r="J1679" s="22" t="s">
        <v>2696</v>
      </c>
      <c r="K1679" s="22" t="str">
        <f>_xlfn.TEXTBEFORE(Table1__4[[#This Row],[ParentName]],"-")</f>
        <v>BD14</v>
      </c>
      <c r="L1679" s="22" t="str">
        <f>_xlfn.XLOOKUP(Table1__4[[#This Row],[MAAN8]],ASO!F:F,ASO!H:H,"")</f>
        <v/>
      </c>
      <c r="M1679" s="22" t="str">
        <f>_xlfn.XLOOKUP(Table1__4[[#This Row],[MAAN8]],program!A:A,program!E:E,"")</f>
        <v/>
      </c>
      <c r="N1679" s="22" t="str">
        <f>_xlfn.XLOOKUP(Table1__4[[#This Row],[MAAN8]],program!A:A,program!F:F,"")</f>
        <v/>
      </c>
      <c r="O1679" s="22">
        <f>SUMIFS(sellout!N:N,sellout!G:G,Table1__4[[#This Row],[MAAN8]])</f>
        <v>0</v>
      </c>
      <c r="P1679" s="2" t="str">
        <f>IFERROR(Table1__4[[#This Row],[Actual]]/Table1__4[[#This Row],[Target]],"")</f>
        <v/>
      </c>
      <c r="Q1679" s="22" t="str">
        <f>IFERROR(IF(Table1__4[[#This Row],[Target]]&gt;0,Table1__4[[#This Row],[Target]]-Table1__4[[#This Row],[Actual]],""),"")</f>
        <v/>
      </c>
    </row>
    <row r="1680" spans="1:17" x14ac:dyDescent="0.75">
      <c r="A1680" s="22" t="s">
        <v>10</v>
      </c>
      <c r="B1680" s="22" t="s">
        <v>11</v>
      </c>
      <c r="C1680" s="22" t="s">
        <v>12</v>
      </c>
      <c r="D1680" s="22" t="s">
        <v>122</v>
      </c>
      <c r="E1680" s="22" t="s">
        <v>438</v>
      </c>
      <c r="F1680" s="22" t="s">
        <v>40</v>
      </c>
      <c r="G1680" s="22" t="s">
        <v>439</v>
      </c>
      <c r="H1680">
        <v>66110731</v>
      </c>
      <c r="I1680" s="22" t="s">
        <v>2697</v>
      </c>
      <c r="J1680" s="22" t="s">
        <v>2698</v>
      </c>
      <c r="K1680" s="22" t="str">
        <f>_xlfn.TEXTBEFORE(Table1__4[[#This Row],[ParentName]],"-")</f>
        <v>BD10</v>
      </c>
      <c r="L1680" s="22" t="str">
        <f>_xlfn.XLOOKUP(Table1__4[[#This Row],[MAAN8]],ASO!F:F,ASO!H:H,"")</f>
        <v>Grocery Store</v>
      </c>
      <c r="M1680" s="22" t="str">
        <f>_xlfn.XLOOKUP(Table1__4[[#This Row],[MAAN8]],program!A:A,program!E:E,"")</f>
        <v/>
      </c>
      <c r="N1680" s="22" t="str">
        <f>_xlfn.XLOOKUP(Table1__4[[#This Row],[MAAN8]],program!A:A,program!F:F,"")</f>
        <v/>
      </c>
      <c r="O1680" s="22">
        <f>SUMIFS(sellout!N:N,sellout!G:G,Table1__4[[#This Row],[MAAN8]])</f>
        <v>0</v>
      </c>
      <c r="P1680" s="2" t="str">
        <f>IFERROR(Table1__4[[#This Row],[Actual]]/Table1__4[[#This Row],[Target]],"")</f>
        <v/>
      </c>
      <c r="Q1680" s="22" t="str">
        <f>IFERROR(IF(Table1__4[[#This Row],[Target]]&gt;0,Table1__4[[#This Row],[Target]]-Table1__4[[#This Row],[Actual]],""),"")</f>
        <v/>
      </c>
    </row>
    <row r="1681" spans="1:17" x14ac:dyDescent="0.75">
      <c r="A1681" s="22" t="s">
        <v>10</v>
      </c>
      <c r="B1681" s="22" t="s">
        <v>11</v>
      </c>
      <c r="C1681" s="22" t="s">
        <v>12</v>
      </c>
      <c r="D1681" s="22" t="s">
        <v>122</v>
      </c>
      <c r="E1681" s="22" t="s">
        <v>149</v>
      </c>
      <c r="F1681" s="22" t="s">
        <v>150</v>
      </c>
      <c r="G1681" s="22" t="s">
        <v>151</v>
      </c>
      <c r="H1681">
        <v>66156055</v>
      </c>
      <c r="I1681" s="22" t="s">
        <v>2697</v>
      </c>
      <c r="J1681" s="22" t="s">
        <v>2699</v>
      </c>
      <c r="K1681" s="22" t="str">
        <f>_xlfn.TEXTBEFORE(Table1__4[[#This Row],[ParentName]],"-")</f>
        <v>BD10</v>
      </c>
      <c r="L1681" s="22" t="str">
        <f>_xlfn.XLOOKUP(Table1__4[[#This Row],[MAAN8]],ASO!F:F,ASO!H:H,"")</f>
        <v>Grocery Store</v>
      </c>
      <c r="M1681" s="22" t="str">
        <f>_xlfn.XLOOKUP(Table1__4[[#This Row],[MAAN8]],program!A:A,program!E:E,"")</f>
        <v/>
      </c>
      <c r="N1681" s="22" t="str">
        <f>_xlfn.XLOOKUP(Table1__4[[#This Row],[MAAN8]],program!A:A,program!F:F,"")</f>
        <v/>
      </c>
      <c r="O1681" s="22">
        <f>SUMIFS(sellout!N:N,sellout!G:G,Table1__4[[#This Row],[MAAN8]])</f>
        <v>0</v>
      </c>
      <c r="P1681" s="2" t="str">
        <f>IFERROR(Table1__4[[#This Row],[Actual]]/Table1__4[[#This Row],[Target]],"")</f>
        <v/>
      </c>
      <c r="Q1681" s="22" t="str">
        <f>IFERROR(IF(Table1__4[[#This Row],[Target]]&gt;0,Table1__4[[#This Row],[Target]]-Table1__4[[#This Row],[Actual]],""),"")</f>
        <v/>
      </c>
    </row>
    <row r="1682" spans="1:17" x14ac:dyDescent="0.75">
      <c r="A1682" s="22" t="s">
        <v>10</v>
      </c>
      <c r="B1682" s="22" t="s">
        <v>11</v>
      </c>
      <c r="C1682" s="22" t="s">
        <v>12</v>
      </c>
      <c r="D1682" s="22" t="s">
        <v>38</v>
      </c>
      <c r="E1682" s="22" t="s">
        <v>166</v>
      </c>
      <c r="F1682" s="22" t="s">
        <v>40</v>
      </c>
      <c r="G1682" s="22" t="s">
        <v>167</v>
      </c>
      <c r="H1682">
        <v>66151606</v>
      </c>
      <c r="I1682" s="22" t="s">
        <v>2697</v>
      </c>
      <c r="J1682" s="22" t="s">
        <v>2700</v>
      </c>
      <c r="K1682" s="22" t="str">
        <f>_xlfn.TEXTBEFORE(Table1__4[[#This Row],[ParentName]],"-")</f>
        <v>BD16</v>
      </c>
      <c r="L1682" s="22" t="str">
        <f>_xlfn.XLOOKUP(Table1__4[[#This Row],[MAAN8]],ASO!F:F,ASO!H:H,"")</f>
        <v>Grocery Store</v>
      </c>
      <c r="M1682" s="22" t="str">
        <f>_xlfn.XLOOKUP(Table1__4[[#This Row],[MAAN8]],program!A:A,program!E:E,"")</f>
        <v/>
      </c>
      <c r="N1682" s="22" t="str">
        <f>_xlfn.XLOOKUP(Table1__4[[#This Row],[MAAN8]],program!A:A,program!F:F,"")</f>
        <v/>
      </c>
      <c r="O1682" s="22">
        <f>SUMIFS(sellout!N:N,sellout!G:G,Table1__4[[#This Row],[MAAN8]])</f>
        <v>0</v>
      </c>
      <c r="P1682" s="2" t="str">
        <f>IFERROR(Table1__4[[#This Row],[Actual]]/Table1__4[[#This Row],[Target]],"")</f>
        <v/>
      </c>
      <c r="Q1682" s="22" t="str">
        <f>IFERROR(IF(Table1__4[[#This Row],[Target]]&gt;0,Table1__4[[#This Row],[Target]]-Table1__4[[#This Row],[Actual]],""),"")</f>
        <v/>
      </c>
    </row>
    <row r="1683" spans="1:17" x14ac:dyDescent="0.75">
      <c r="A1683" s="22" t="s">
        <v>10</v>
      </c>
      <c r="B1683" s="22" t="s">
        <v>11</v>
      </c>
      <c r="C1683" s="22" t="s">
        <v>22</v>
      </c>
      <c r="D1683" s="22" t="s">
        <v>23</v>
      </c>
      <c r="E1683" s="22" t="s">
        <v>89</v>
      </c>
      <c r="F1683" s="22" t="s">
        <v>63</v>
      </c>
      <c r="G1683" s="22" t="s">
        <v>90</v>
      </c>
      <c r="H1683">
        <v>66104150</v>
      </c>
      <c r="I1683" s="22" t="s">
        <v>2701</v>
      </c>
      <c r="J1683" s="22" t="s">
        <v>8172</v>
      </c>
      <c r="K1683" s="22" t="str">
        <f>_xlfn.TEXTBEFORE(Table1__4[[#This Row],[ParentName]],"-")</f>
        <v>BD12</v>
      </c>
      <c r="L1683" s="22" t="str">
        <f>_xlfn.XLOOKUP(Table1__4[[#This Row],[MAAN8]],ASO!F:F,ASO!H:H,"")</f>
        <v/>
      </c>
      <c r="M1683" s="22" t="str">
        <f>_xlfn.XLOOKUP(Table1__4[[#This Row],[MAAN8]],program!A:A,program!E:E,"")</f>
        <v/>
      </c>
      <c r="N1683" s="22" t="str">
        <f>_xlfn.XLOOKUP(Table1__4[[#This Row],[MAAN8]],program!A:A,program!F:F,"")</f>
        <v/>
      </c>
      <c r="O1683" s="22">
        <f>SUMIFS(sellout!N:N,sellout!G:G,Table1__4[[#This Row],[MAAN8]])</f>
        <v>0</v>
      </c>
      <c r="P1683" s="2" t="str">
        <f>IFERROR(Table1__4[[#This Row],[Actual]]/Table1__4[[#This Row],[Target]],"")</f>
        <v/>
      </c>
      <c r="Q1683" s="22" t="str">
        <f>IFERROR(IF(Table1__4[[#This Row],[Target]]&gt;0,Table1__4[[#This Row],[Target]]-Table1__4[[#This Row],[Actual]],""),"")</f>
        <v/>
      </c>
    </row>
    <row r="1684" spans="1:17" x14ac:dyDescent="0.75">
      <c r="A1684" s="22" t="s">
        <v>10</v>
      </c>
      <c r="B1684" s="22" t="s">
        <v>11</v>
      </c>
      <c r="C1684" s="22" t="s">
        <v>12</v>
      </c>
      <c r="D1684" s="22" t="s">
        <v>122</v>
      </c>
      <c r="E1684" s="22" t="s">
        <v>240</v>
      </c>
      <c r="F1684" s="22" t="s">
        <v>237</v>
      </c>
      <c r="G1684" s="22" t="s">
        <v>241</v>
      </c>
      <c r="H1684">
        <v>66151710</v>
      </c>
      <c r="I1684" s="22" t="s">
        <v>2701</v>
      </c>
      <c r="J1684" s="22" t="s">
        <v>2702</v>
      </c>
      <c r="K1684" s="22" t="str">
        <f>_xlfn.TEXTBEFORE(Table1__4[[#This Row],[ParentName]],"-")</f>
        <v>BD10</v>
      </c>
      <c r="L1684" s="22" t="str">
        <f>_xlfn.XLOOKUP(Table1__4[[#This Row],[MAAN8]],ASO!F:F,ASO!H:H,"")</f>
        <v>Grocery Store</v>
      </c>
      <c r="M1684" s="22" t="str">
        <f>_xlfn.XLOOKUP(Table1__4[[#This Row],[MAAN8]],program!A:A,program!E:E,"")</f>
        <v/>
      </c>
      <c r="N1684" s="22" t="str">
        <f>_xlfn.XLOOKUP(Table1__4[[#This Row],[MAAN8]],program!A:A,program!F:F,"")</f>
        <v/>
      </c>
      <c r="O1684" s="22">
        <f>SUMIFS(sellout!N:N,sellout!G:G,Table1__4[[#This Row],[MAAN8]])</f>
        <v>120</v>
      </c>
      <c r="P1684" s="2" t="str">
        <f>IFERROR(Table1__4[[#This Row],[Actual]]/Table1__4[[#This Row],[Target]],"")</f>
        <v/>
      </c>
      <c r="Q1684" s="22" t="str">
        <f>IFERROR(IF(Table1__4[[#This Row],[Target]]&gt;0,Table1__4[[#This Row],[Target]]-Table1__4[[#This Row],[Actual]],""),"")</f>
        <v/>
      </c>
    </row>
    <row r="1685" spans="1:17" x14ac:dyDescent="0.75">
      <c r="A1685" s="22" t="s">
        <v>10</v>
      </c>
      <c r="B1685" s="22" t="s">
        <v>11</v>
      </c>
      <c r="C1685" s="22" t="s">
        <v>46</v>
      </c>
      <c r="D1685" s="22" t="s">
        <v>47</v>
      </c>
      <c r="E1685" s="22" t="s">
        <v>196</v>
      </c>
      <c r="F1685" s="22" t="s">
        <v>49</v>
      </c>
      <c r="G1685" s="22" t="s">
        <v>197</v>
      </c>
      <c r="H1685">
        <v>65712666</v>
      </c>
      <c r="I1685" s="22" t="s">
        <v>8173</v>
      </c>
      <c r="J1685" s="22" t="s">
        <v>199</v>
      </c>
      <c r="K1685" s="22" t="str">
        <f>_xlfn.TEXTBEFORE(Table1__4[[#This Row],[ParentName]],"-")</f>
        <v>HMcc</v>
      </c>
      <c r="L1685" s="22" t="str">
        <f>_xlfn.XLOOKUP(Table1__4[[#This Row],[MAAN8]],ASO!F:F,ASO!H:H,"")</f>
        <v>Grocery Store</v>
      </c>
      <c r="M1685" s="22" t="str">
        <f>_xlfn.XLOOKUP(Table1__4[[#This Row],[MAAN8]],program!A:A,program!E:E,"")</f>
        <v>Target Incentive</v>
      </c>
      <c r="N1685" s="22">
        <f>_xlfn.XLOOKUP(Table1__4[[#This Row],[MAAN8]],program!A:A,program!F:F,"")</f>
        <v>80</v>
      </c>
      <c r="O1685" s="22">
        <f>SUMIFS(sellout!N:N,sellout!G:G,Table1__4[[#This Row],[MAAN8]])</f>
        <v>0</v>
      </c>
      <c r="P1685" s="2">
        <f>IFERROR(Table1__4[[#This Row],[Actual]]/Table1__4[[#This Row],[Target]],"")</f>
        <v>0</v>
      </c>
      <c r="Q1685" s="22">
        <f>IFERROR(IF(Table1__4[[#This Row],[Target]]&gt;0,Table1__4[[#This Row],[Target]]-Table1__4[[#This Row],[Actual]],""),"")</f>
        <v>80</v>
      </c>
    </row>
    <row r="1686" spans="1:17" x14ac:dyDescent="0.75">
      <c r="A1686" s="22" t="s">
        <v>10</v>
      </c>
      <c r="B1686" s="22" t="s">
        <v>11</v>
      </c>
      <c r="C1686" s="22" t="s">
        <v>12</v>
      </c>
      <c r="D1686" s="22" t="s">
        <v>38</v>
      </c>
      <c r="E1686" s="22" t="s">
        <v>247</v>
      </c>
      <c r="F1686" s="22" t="s">
        <v>150</v>
      </c>
      <c r="G1686" s="22" t="s">
        <v>7741</v>
      </c>
      <c r="H1686">
        <v>66111146</v>
      </c>
      <c r="I1686" s="22" t="s">
        <v>8173</v>
      </c>
      <c r="J1686" s="22" t="s">
        <v>7508</v>
      </c>
      <c r="K1686" s="22" t="str">
        <f>_xlfn.TEXTBEFORE(Table1__4[[#This Row],[ParentName]],"-")</f>
        <v>BD16</v>
      </c>
      <c r="L1686" s="22" t="str">
        <f>_xlfn.XLOOKUP(Table1__4[[#This Row],[MAAN8]],ASO!F:F,ASO!H:H,"")</f>
        <v/>
      </c>
      <c r="M1686" s="22" t="str">
        <f>_xlfn.XLOOKUP(Table1__4[[#This Row],[MAAN8]],program!A:A,program!E:E,"")</f>
        <v/>
      </c>
      <c r="N1686" s="22" t="str">
        <f>_xlfn.XLOOKUP(Table1__4[[#This Row],[MAAN8]],program!A:A,program!F:F,"")</f>
        <v/>
      </c>
      <c r="O1686" s="22">
        <f>SUMIFS(sellout!N:N,sellout!G:G,Table1__4[[#This Row],[MAAN8]])</f>
        <v>0</v>
      </c>
      <c r="P1686" s="2" t="str">
        <f>IFERROR(Table1__4[[#This Row],[Actual]]/Table1__4[[#This Row],[Target]],"")</f>
        <v/>
      </c>
      <c r="Q1686" s="22" t="str">
        <f>IFERROR(IF(Table1__4[[#This Row],[Target]]&gt;0,Table1__4[[#This Row],[Target]]-Table1__4[[#This Row],[Actual]],""),"")</f>
        <v/>
      </c>
    </row>
    <row r="1687" spans="1:17" x14ac:dyDescent="0.75">
      <c r="A1687" s="22" t="s">
        <v>10</v>
      </c>
      <c r="B1687" s="22" t="s">
        <v>11</v>
      </c>
      <c r="C1687" s="22" t="s">
        <v>22</v>
      </c>
      <c r="D1687" s="22" t="s">
        <v>88</v>
      </c>
      <c r="E1687" s="22" t="s">
        <v>447</v>
      </c>
      <c r="F1687" s="22" t="s">
        <v>218</v>
      </c>
      <c r="G1687" s="22" t="s">
        <v>448</v>
      </c>
      <c r="H1687">
        <v>66153461</v>
      </c>
      <c r="I1687" s="22" t="s">
        <v>2704</v>
      </c>
      <c r="J1687" s="22" t="s">
        <v>8174</v>
      </c>
      <c r="K1687" s="22" t="str">
        <f>_xlfn.TEXTBEFORE(Table1__4[[#This Row],[ParentName]],"-")</f>
        <v>BD11</v>
      </c>
      <c r="L1687" s="22" t="str">
        <f>_xlfn.XLOOKUP(Table1__4[[#This Row],[MAAN8]],ASO!F:F,ASO!H:H,"")</f>
        <v/>
      </c>
      <c r="M1687" s="22" t="str">
        <f>_xlfn.XLOOKUP(Table1__4[[#This Row],[MAAN8]],program!A:A,program!E:E,"")</f>
        <v/>
      </c>
      <c r="N1687" s="22" t="str">
        <f>_xlfn.XLOOKUP(Table1__4[[#This Row],[MAAN8]],program!A:A,program!F:F,"")</f>
        <v/>
      </c>
      <c r="O1687" s="22">
        <f>SUMIFS(sellout!N:N,sellout!G:G,Table1__4[[#This Row],[MAAN8]])</f>
        <v>0</v>
      </c>
      <c r="P1687" s="2" t="str">
        <f>IFERROR(Table1__4[[#This Row],[Actual]]/Table1__4[[#This Row],[Target]],"")</f>
        <v/>
      </c>
      <c r="Q1687" s="22" t="str">
        <f>IFERROR(IF(Table1__4[[#This Row],[Target]]&gt;0,Table1__4[[#This Row],[Target]]-Table1__4[[#This Row],[Actual]],""),"")</f>
        <v/>
      </c>
    </row>
    <row r="1688" spans="1:17" x14ac:dyDescent="0.75">
      <c r="A1688" s="22" t="s">
        <v>10</v>
      </c>
      <c r="B1688" s="22" t="s">
        <v>11</v>
      </c>
      <c r="C1688" s="22" t="s">
        <v>22</v>
      </c>
      <c r="D1688" s="22" t="s">
        <v>88</v>
      </c>
      <c r="E1688" s="22" t="s">
        <v>262</v>
      </c>
      <c r="F1688" s="22" t="s">
        <v>63</v>
      </c>
      <c r="G1688" s="22" t="s">
        <v>263</v>
      </c>
      <c r="H1688">
        <v>66151149</v>
      </c>
      <c r="I1688" s="22" t="s">
        <v>2704</v>
      </c>
      <c r="J1688" s="22" t="s">
        <v>2705</v>
      </c>
      <c r="K1688" s="22" t="str">
        <f>_xlfn.TEXTBEFORE(Table1__4[[#This Row],[ParentName]],"-")</f>
        <v>BD11</v>
      </c>
      <c r="L1688" s="22" t="str">
        <f>_xlfn.XLOOKUP(Table1__4[[#This Row],[MAAN8]],ASO!F:F,ASO!H:H,"")</f>
        <v>Grocery Store</v>
      </c>
      <c r="M1688" s="22" t="str">
        <f>_xlfn.XLOOKUP(Table1__4[[#This Row],[MAAN8]],program!A:A,program!E:E,"")</f>
        <v/>
      </c>
      <c r="N1688" s="22" t="str">
        <f>_xlfn.XLOOKUP(Table1__4[[#This Row],[MAAN8]],program!A:A,program!F:F,"")</f>
        <v/>
      </c>
      <c r="O1688" s="22">
        <f>SUMIFS(sellout!N:N,sellout!G:G,Table1__4[[#This Row],[MAAN8]])</f>
        <v>4</v>
      </c>
      <c r="P1688" s="2" t="str">
        <f>IFERROR(Table1__4[[#This Row],[Actual]]/Table1__4[[#This Row],[Target]],"")</f>
        <v/>
      </c>
      <c r="Q1688" s="22" t="str">
        <f>IFERROR(IF(Table1__4[[#This Row],[Target]]&gt;0,Table1__4[[#This Row],[Target]]-Table1__4[[#This Row],[Actual]],""),"")</f>
        <v/>
      </c>
    </row>
    <row r="1689" spans="1:17" x14ac:dyDescent="0.75">
      <c r="A1689" s="22" t="s">
        <v>10</v>
      </c>
      <c r="B1689" s="22" t="s">
        <v>11</v>
      </c>
      <c r="C1689" s="22" t="s">
        <v>22</v>
      </c>
      <c r="D1689" s="22" t="s">
        <v>23</v>
      </c>
      <c r="E1689" s="22" t="s">
        <v>84</v>
      </c>
      <c r="F1689" s="22" t="s">
        <v>63</v>
      </c>
      <c r="G1689" s="22" t="s">
        <v>85</v>
      </c>
      <c r="H1689">
        <v>66150623</v>
      </c>
      <c r="I1689" s="22" t="s">
        <v>2704</v>
      </c>
      <c r="J1689" s="22" t="s">
        <v>7331</v>
      </c>
      <c r="K1689" s="22" t="str">
        <f>_xlfn.TEXTBEFORE(Table1__4[[#This Row],[ParentName]],"-")</f>
        <v>BD12</v>
      </c>
      <c r="L1689" s="22" t="str">
        <f>_xlfn.XLOOKUP(Table1__4[[#This Row],[MAAN8]],ASO!F:F,ASO!H:H,"")</f>
        <v/>
      </c>
      <c r="M1689" s="22" t="str">
        <f>_xlfn.XLOOKUP(Table1__4[[#This Row],[MAAN8]],program!A:A,program!E:E,"")</f>
        <v/>
      </c>
      <c r="N1689" s="22" t="str">
        <f>_xlfn.XLOOKUP(Table1__4[[#This Row],[MAAN8]],program!A:A,program!F:F,"")</f>
        <v/>
      </c>
      <c r="O1689" s="22">
        <f>SUMIFS(sellout!N:N,sellout!G:G,Table1__4[[#This Row],[MAAN8]])</f>
        <v>20</v>
      </c>
      <c r="P1689" s="2" t="str">
        <f>IFERROR(Table1__4[[#This Row],[Actual]]/Table1__4[[#This Row],[Target]],"")</f>
        <v/>
      </c>
      <c r="Q1689" s="22" t="str">
        <f>IFERROR(IF(Table1__4[[#This Row],[Target]]&gt;0,Table1__4[[#This Row],[Target]]-Table1__4[[#This Row],[Actual]],""),"")</f>
        <v/>
      </c>
    </row>
    <row r="1690" spans="1:17" x14ac:dyDescent="0.75">
      <c r="A1690" s="22" t="s">
        <v>10</v>
      </c>
      <c r="B1690" s="22" t="s">
        <v>11</v>
      </c>
      <c r="C1690" s="22" t="s">
        <v>12</v>
      </c>
      <c r="D1690" s="22" t="s">
        <v>122</v>
      </c>
      <c r="E1690" s="22" t="s">
        <v>158</v>
      </c>
      <c r="F1690" s="22" t="s">
        <v>150</v>
      </c>
      <c r="G1690" s="22" t="s">
        <v>159</v>
      </c>
      <c r="H1690">
        <v>66104861</v>
      </c>
      <c r="I1690" s="22" t="s">
        <v>2704</v>
      </c>
      <c r="J1690" s="22" t="s">
        <v>2290</v>
      </c>
      <c r="K1690" s="22" t="str">
        <f>_xlfn.TEXTBEFORE(Table1__4[[#This Row],[ParentName]],"-")</f>
        <v>BD10</v>
      </c>
      <c r="L1690" s="22" t="str">
        <f>_xlfn.XLOOKUP(Table1__4[[#This Row],[MAAN8]],ASO!F:F,ASO!H:H,"")</f>
        <v>Grocery Store - Home Delivery</v>
      </c>
      <c r="M1690" s="22" t="str">
        <f>_xlfn.XLOOKUP(Table1__4[[#This Row],[MAAN8]],program!A:A,program!E:E,"")</f>
        <v/>
      </c>
      <c r="N1690" s="22" t="str">
        <f>_xlfn.XLOOKUP(Table1__4[[#This Row],[MAAN8]],program!A:A,program!F:F,"")</f>
        <v/>
      </c>
      <c r="O1690" s="22">
        <f>SUMIFS(sellout!N:N,sellout!G:G,Table1__4[[#This Row],[MAAN8]])</f>
        <v>120</v>
      </c>
      <c r="P1690" s="2" t="str">
        <f>IFERROR(Table1__4[[#This Row],[Actual]]/Table1__4[[#This Row],[Target]],"")</f>
        <v/>
      </c>
      <c r="Q1690" s="22" t="str">
        <f>IFERROR(IF(Table1__4[[#This Row],[Target]]&gt;0,Table1__4[[#This Row],[Target]]-Table1__4[[#This Row],[Actual]],""),"")</f>
        <v/>
      </c>
    </row>
    <row r="1691" spans="1:17" x14ac:dyDescent="0.75">
      <c r="A1691" s="22" t="s">
        <v>10</v>
      </c>
      <c r="B1691" s="22" t="s">
        <v>11</v>
      </c>
      <c r="C1691" s="22" t="s">
        <v>12</v>
      </c>
      <c r="D1691" s="22" t="s">
        <v>54</v>
      </c>
      <c r="E1691" s="22" t="s">
        <v>97</v>
      </c>
      <c r="F1691" s="22" t="s">
        <v>30</v>
      </c>
      <c r="G1691" s="22" t="s">
        <v>98</v>
      </c>
      <c r="H1691">
        <v>66112252</v>
      </c>
      <c r="I1691" s="22" t="s">
        <v>2704</v>
      </c>
      <c r="J1691" s="22" t="s">
        <v>1067</v>
      </c>
      <c r="K1691" s="22" t="str">
        <f>_xlfn.TEXTBEFORE(Table1__4[[#This Row],[ParentName]],"-")</f>
        <v>BD</v>
      </c>
      <c r="L1691" s="22" t="str">
        <f>_xlfn.XLOOKUP(Table1__4[[#This Row],[MAAN8]],ASO!F:F,ASO!H:H,"")</f>
        <v>Grocery Store</v>
      </c>
      <c r="M1691" s="22" t="str">
        <f>_xlfn.XLOOKUP(Table1__4[[#This Row],[MAAN8]],program!A:A,program!E:E,"")</f>
        <v/>
      </c>
      <c r="N1691" s="22" t="str">
        <f>_xlfn.XLOOKUP(Table1__4[[#This Row],[MAAN8]],program!A:A,program!F:F,"")</f>
        <v/>
      </c>
      <c r="O1691" s="22">
        <f>SUMIFS(sellout!N:N,sellout!G:G,Table1__4[[#This Row],[MAAN8]])</f>
        <v>100</v>
      </c>
      <c r="P1691" s="2" t="str">
        <f>IFERROR(Table1__4[[#This Row],[Actual]]/Table1__4[[#This Row],[Target]],"")</f>
        <v/>
      </c>
      <c r="Q1691" s="22" t="str">
        <f>IFERROR(IF(Table1__4[[#This Row],[Target]]&gt;0,Table1__4[[#This Row],[Target]]-Table1__4[[#This Row],[Actual]],""),"")</f>
        <v/>
      </c>
    </row>
    <row r="1692" spans="1:17" x14ac:dyDescent="0.75">
      <c r="A1692" s="22" t="s">
        <v>10</v>
      </c>
      <c r="B1692" s="22" t="s">
        <v>11</v>
      </c>
      <c r="C1692" s="22" t="s">
        <v>12</v>
      </c>
      <c r="D1692" s="22" t="s">
        <v>38</v>
      </c>
      <c r="E1692" s="22" t="s">
        <v>39</v>
      </c>
      <c r="F1692" s="22" t="s">
        <v>40</v>
      </c>
      <c r="G1692" s="22" t="s">
        <v>41</v>
      </c>
      <c r="H1692">
        <v>66115599</v>
      </c>
      <c r="I1692" s="22" t="s">
        <v>7509</v>
      </c>
      <c r="J1692" s="22" t="s">
        <v>7510</v>
      </c>
      <c r="K1692" s="22" t="str">
        <f>_xlfn.TEXTBEFORE(Table1__4[[#This Row],[ParentName]],"-")</f>
        <v>BD16</v>
      </c>
      <c r="L1692" s="22" t="str">
        <f>_xlfn.XLOOKUP(Table1__4[[#This Row],[MAAN8]],ASO!F:F,ASO!H:H,"")</f>
        <v/>
      </c>
      <c r="M1692" s="22" t="str">
        <f>_xlfn.XLOOKUP(Table1__4[[#This Row],[MAAN8]],program!A:A,program!E:E,"")</f>
        <v/>
      </c>
      <c r="N1692" s="22" t="str">
        <f>_xlfn.XLOOKUP(Table1__4[[#This Row],[MAAN8]],program!A:A,program!F:F,"")</f>
        <v/>
      </c>
      <c r="O1692" s="22">
        <f>SUMIFS(sellout!N:N,sellout!G:G,Table1__4[[#This Row],[MAAN8]])</f>
        <v>0</v>
      </c>
      <c r="P1692" s="2" t="str">
        <f>IFERROR(Table1__4[[#This Row],[Actual]]/Table1__4[[#This Row],[Target]],"")</f>
        <v/>
      </c>
      <c r="Q1692" s="22" t="str">
        <f>IFERROR(IF(Table1__4[[#This Row],[Target]]&gt;0,Table1__4[[#This Row],[Target]]-Table1__4[[#This Row],[Actual]],""),"")</f>
        <v/>
      </c>
    </row>
    <row r="1693" spans="1:17" x14ac:dyDescent="0.75">
      <c r="A1693" s="22" t="s">
        <v>10</v>
      </c>
      <c r="B1693" s="22" t="s">
        <v>11</v>
      </c>
      <c r="C1693" s="22" t="s">
        <v>12</v>
      </c>
      <c r="D1693" s="22" t="s">
        <v>38</v>
      </c>
      <c r="E1693" s="22" t="s">
        <v>166</v>
      </c>
      <c r="F1693" s="22" t="s">
        <v>40</v>
      </c>
      <c r="G1693" s="22" t="s">
        <v>167</v>
      </c>
      <c r="H1693">
        <v>66111042</v>
      </c>
      <c r="I1693" s="22" t="s">
        <v>2706</v>
      </c>
      <c r="J1693" s="22" t="s">
        <v>2707</v>
      </c>
      <c r="K1693" s="22" t="str">
        <f>_xlfn.TEXTBEFORE(Table1__4[[#This Row],[ParentName]],"-")</f>
        <v>BD16</v>
      </c>
      <c r="L1693" s="22" t="str">
        <f>_xlfn.XLOOKUP(Table1__4[[#This Row],[MAAN8]],ASO!F:F,ASO!H:H,"")</f>
        <v>Grocery Store</v>
      </c>
      <c r="M1693" s="22" t="str">
        <f>_xlfn.XLOOKUP(Table1__4[[#This Row],[MAAN8]],program!A:A,program!E:E,"")</f>
        <v/>
      </c>
      <c r="N1693" s="22" t="str">
        <f>_xlfn.XLOOKUP(Table1__4[[#This Row],[MAAN8]],program!A:A,program!F:F,"")</f>
        <v/>
      </c>
      <c r="O1693" s="22">
        <f>SUMIFS(sellout!N:N,sellout!G:G,Table1__4[[#This Row],[MAAN8]])</f>
        <v>5</v>
      </c>
      <c r="P1693" s="2" t="str">
        <f>IFERROR(Table1__4[[#This Row],[Actual]]/Table1__4[[#This Row],[Target]],"")</f>
        <v/>
      </c>
      <c r="Q1693" s="22" t="str">
        <f>IFERROR(IF(Table1__4[[#This Row],[Target]]&gt;0,Table1__4[[#This Row],[Target]]-Table1__4[[#This Row],[Actual]],""),"")</f>
        <v/>
      </c>
    </row>
    <row r="1694" spans="1:17" x14ac:dyDescent="0.75">
      <c r="A1694" s="22" t="s">
        <v>10</v>
      </c>
      <c r="B1694" s="22" t="s">
        <v>11</v>
      </c>
      <c r="C1694" s="22" t="s">
        <v>22</v>
      </c>
      <c r="D1694" s="22" t="s">
        <v>23</v>
      </c>
      <c r="E1694" s="22" t="s">
        <v>222</v>
      </c>
      <c r="F1694" s="22" t="s">
        <v>25</v>
      </c>
      <c r="G1694" s="22" t="s">
        <v>223</v>
      </c>
      <c r="H1694">
        <v>66102801</v>
      </c>
      <c r="I1694" s="22" t="s">
        <v>7721</v>
      </c>
      <c r="J1694" s="22" t="s">
        <v>2708</v>
      </c>
      <c r="K1694" s="22" t="str">
        <f>_xlfn.TEXTBEFORE(Table1__4[[#This Row],[ParentName]],"-")</f>
        <v>BD12</v>
      </c>
      <c r="L1694" s="22" t="str">
        <f>_xlfn.XLOOKUP(Table1__4[[#This Row],[MAAN8]],ASO!F:F,ASO!H:H,"")</f>
        <v>Grocery Store</v>
      </c>
      <c r="M1694" s="22" t="str">
        <f>_xlfn.XLOOKUP(Table1__4[[#This Row],[MAAN8]],program!A:A,program!E:E,"")</f>
        <v/>
      </c>
      <c r="N1694" s="22" t="str">
        <f>_xlfn.XLOOKUP(Table1__4[[#This Row],[MAAN8]],program!A:A,program!F:F,"")</f>
        <v/>
      </c>
      <c r="O1694" s="22">
        <f>SUMIFS(sellout!N:N,sellout!G:G,Table1__4[[#This Row],[MAAN8]])</f>
        <v>25</v>
      </c>
      <c r="P1694" s="2" t="str">
        <f>IFERROR(Table1__4[[#This Row],[Actual]]/Table1__4[[#This Row],[Target]],"")</f>
        <v/>
      </c>
      <c r="Q1694" s="22" t="str">
        <f>IFERROR(IF(Table1__4[[#This Row],[Target]]&gt;0,Table1__4[[#This Row],[Target]]-Table1__4[[#This Row],[Actual]],""),"")</f>
        <v/>
      </c>
    </row>
    <row r="1695" spans="1:17" x14ac:dyDescent="0.75">
      <c r="A1695" s="22" t="s">
        <v>10</v>
      </c>
      <c r="B1695" s="22" t="s">
        <v>11</v>
      </c>
      <c r="C1695" s="22" t="s">
        <v>22</v>
      </c>
      <c r="D1695" s="22" t="s">
        <v>88</v>
      </c>
      <c r="E1695" s="22" t="s">
        <v>447</v>
      </c>
      <c r="F1695" s="22" t="s">
        <v>218</v>
      </c>
      <c r="G1695" s="22" t="s">
        <v>448</v>
      </c>
      <c r="H1695">
        <v>66154826</v>
      </c>
      <c r="I1695" s="22" t="s">
        <v>2709</v>
      </c>
      <c r="J1695" s="22" t="s">
        <v>2710</v>
      </c>
      <c r="K1695" s="22" t="str">
        <f>_xlfn.TEXTBEFORE(Table1__4[[#This Row],[ParentName]],"-")</f>
        <v>BD11</v>
      </c>
      <c r="L1695" s="22" t="str">
        <f>_xlfn.XLOOKUP(Table1__4[[#This Row],[MAAN8]],ASO!F:F,ASO!H:H,"")</f>
        <v>Grocery Store</v>
      </c>
      <c r="M1695" s="22" t="str">
        <f>_xlfn.XLOOKUP(Table1__4[[#This Row],[MAAN8]],program!A:A,program!E:E,"")</f>
        <v/>
      </c>
      <c r="N1695" s="22" t="str">
        <f>_xlfn.XLOOKUP(Table1__4[[#This Row],[MAAN8]],program!A:A,program!F:F,"")</f>
        <v/>
      </c>
      <c r="O1695" s="22">
        <f>SUMIFS(sellout!N:N,sellout!G:G,Table1__4[[#This Row],[MAAN8]])</f>
        <v>7</v>
      </c>
      <c r="P1695" s="2" t="str">
        <f>IFERROR(Table1__4[[#This Row],[Actual]]/Table1__4[[#This Row],[Target]],"")</f>
        <v/>
      </c>
      <c r="Q1695" s="22" t="str">
        <f>IFERROR(IF(Table1__4[[#This Row],[Target]]&gt;0,Table1__4[[#This Row],[Target]]-Table1__4[[#This Row],[Actual]],""),"")</f>
        <v/>
      </c>
    </row>
    <row r="1696" spans="1:17" x14ac:dyDescent="0.75">
      <c r="A1696" s="22" t="s">
        <v>10</v>
      </c>
      <c r="B1696" s="22" t="s">
        <v>11</v>
      </c>
      <c r="C1696" s="22" t="s">
        <v>22</v>
      </c>
      <c r="D1696" s="22" t="s">
        <v>23</v>
      </c>
      <c r="E1696" s="22" t="s">
        <v>141</v>
      </c>
      <c r="F1696" s="22" t="s">
        <v>25</v>
      </c>
      <c r="G1696" s="22" t="s">
        <v>142</v>
      </c>
      <c r="H1696">
        <v>66106571</v>
      </c>
      <c r="I1696" s="22" t="s">
        <v>2709</v>
      </c>
      <c r="J1696" s="22" t="s">
        <v>2711</v>
      </c>
      <c r="K1696" s="22" t="str">
        <f>_xlfn.TEXTBEFORE(Table1__4[[#This Row],[ParentName]],"-")</f>
        <v>BD12</v>
      </c>
      <c r="L1696" s="22" t="str">
        <f>_xlfn.XLOOKUP(Table1__4[[#This Row],[MAAN8]],ASO!F:F,ASO!H:H,"")</f>
        <v>Grocery Store</v>
      </c>
      <c r="M1696" s="22" t="str">
        <f>_xlfn.XLOOKUP(Table1__4[[#This Row],[MAAN8]],program!A:A,program!E:E,"")</f>
        <v/>
      </c>
      <c r="N1696" s="22" t="str">
        <f>_xlfn.XLOOKUP(Table1__4[[#This Row],[MAAN8]],program!A:A,program!F:F,"")</f>
        <v/>
      </c>
      <c r="O1696" s="22">
        <f>SUMIFS(sellout!N:N,sellout!G:G,Table1__4[[#This Row],[MAAN8]])</f>
        <v>15</v>
      </c>
      <c r="P1696" s="2" t="str">
        <f>IFERROR(Table1__4[[#This Row],[Actual]]/Table1__4[[#This Row],[Target]],"")</f>
        <v/>
      </c>
      <c r="Q1696" s="22" t="str">
        <f>IFERROR(IF(Table1__4[[#This Row],[Target]]&gt;0,Table1__4[[#This Row],[Target]]-Table1__4[[#This Row],[Actual]],""),"")</f>
        <v/>
      </c>
    </row>
    <row r="1697" spans="1:17" x14ac:dyDescent="0.75">
      <c r="A1697" s="22" t="s">
        <v>10</v>
      </c>
      <c r="B1697" s="22" t="s">
        <v>11</v>
      </c>
      <c r="C1697" s="22" t="s">
        <v>12</v>
      </c>
      <c r="D1697" s="22" t="s">
        <v>122</v>
      </c>
      <c r="E1697" s="22" t="s">
        <v>252</v>
      </c>
      <c r="F1697" s="22" t="s">
        <v>25</v>
      </c>
      <c r="G1697" s="22" t="s">
        <v>253</v>
      </c>
      <c r="H1697">
        <v>66150962</v>
      </c>
      <c r="I1697" s="22" t="s">
        <v>2709</v>
      </c>
      <c r="J1697" s="22" t="s">
        <v>2712</v>
      </c>
      <c r="K1697" s="22" t="str">
        <f>_xlfn.TEXTBEFORE(Table1__4[[#This Row],[ParentName]],"-")</f>
        <v>BD10</v>
      </c>
      <c r="L1697" s="22" t="str">
        <f>_xlfn.XLOOKUP(Table1__4[[#This Row],[MAAN8]],ASO!F:F,ASO!H:H,"")</f>
        <v>Beverage Retail Store</v>
      </c>
      <c r="M1697" s="22" t="str">
        <f>_xlfn.XLOOKUP(Table1__4[[#This Row],[MAAN8]],program!A:A,program!E:E,"")</f>
        <v/>
      </c>
      <c r="N1697" s="22" t="str">
        <f>_xlfn.XLOOKUP(Table1__4[[#This Row],[MAAN8]],program!A:A,program!F:F,"")</f>
        <v/>
      </c>
      <c r="O1697" s="22">
        <f>SUMIFS(sellout!N:N,sellout!G:G,Table1__4[[#This Row],[MAAN8]])</f>
        <v>260</v>
      </c>
      <c r="P1697" s="2" t="str">
        <f>IFERROR(Table1__4[[#This Row],[Actual]]/Table1__4[[#This Row],[Target]],"")</f>
        <v/>
      </c>
      <c r="Q1697" s="22" t="str">
        <f>IFERROR(IF(Table1__4[[#This Row],[Target]]&gt;0,Table1__4[[#This Row],[Target]]-Table1__4[[#This Row],[Actual]],""),"")</f>
        <v/>
      </c>
    </row>
    <row r="1698" spans="1:17" x14ac:dyDescent="0.75">
      <c r="A1698" s="22" t="s">
        <v>10</v>
      </c>
      <c r="B1698" s="22" t="s">
        <v>11</v>
      </c>
      <c r="C1698" s="22" t="s">
        <v>12</v>
      </c>
      <c r="D1698" s="22" t="s">
        <v>122</v>
      </c>
      <c r="E1698" s="22" t="s">
        <v>598</v>
      </c>
      <c r="F1698" s="22" t="s">
        <v>124</v>
      </c>
      <c r="G1698" s="22" t="s">
        <v>599</v>
      </c>
      <c r="H1698">
        <v>66155393</v>
      </c>
      <c r="I1698" s="22" t="s">
        <v>2709</v>
      </c>
      <c r="J1698" s="22" t="s">
        <v>2713</v>
      </c>
      <c r="K1698" s="22" t="str">
        <f>_xlfn.TEXTBEFORE(Table1__4[[#This Row],[ParentName]],"-")</f>
        <v>BD10</v>
      </c>
      <c r="L1698" s="22" t="str">
        <f>_xlfn.XLOOKUP(Table1__4[[#This Row],[MAAN8]],ASO!F:F,ASO!H:H,"")</f>
        <v>Grocery Store</v>
      </c>
      <c r="M1698" s="22" t="str">
        <f>_xlfn.XLOOKUP(Table1__4[[#This Row],[MAAN8]],program!A:A,program!E:E,"")</f>
        <v/>
      </c>
      <c r="N1698" s="22" t="str">
        <f>_xlfn.XLOOKUP(Table1__4[[#This Row],[MAAN8]],program!A:A,program!F:F,"")</f>
        <v/>
      </c>
      <c r="O1698" s="22">
        <f>SUMIFS(sellout!N:N,sellout!G:G,Table1__4[[#This Row],[MAAN8]])</f>
        <v>0</v>
      </c>
      <c r="P1698" s="2" t="str">
        <f>IFERROR(Table1__4[[#This Row],[Actual]]/Table1__4[[#This Row],[Target]],"")</f>
        <v/>
      </c>
      <c r="Q1698" s="22" t="str">
        <f>IFERROR(IF(Table1__4[[#This Row],[Target]]&gt;0,Table1__4[[#This Row],[Target]]-Table1__4[[#This Row],[Actual]],""),"")</f>
        <v/>
      </c>
    </row>
    <row r="1699" spans="1:17" x14ac:dyDescent="0.75">
      <c r="A1699" s="22" t="s">
        <v>10</v>
      </c>
      <c r="B1699" s="22" t="s">
        <v>11</v>
      </c>
      <c r="C1699" s="22" t="s">
        <v>12</v>
      </c>
      <c r="D1699" s="22" t="s">
        <v>13</v>
      </c>
      <c r="E1699" s="22" t="s">
        <v>97</v>
      </c>
      <c r="F1699" s="22" t="s">
        <v>30</v>
      </c>
      <c r="G1699" s="22" t="s">
        <v>98</v>
      </c>
      <c r="H1699">
        <v>66109186</v>
      </c>
      <c r="I1699" s="22" t="s">
        <v>2709</v>
      </c>
      <c r="J1699" s="22" t="s">
        <v>1349</v>
      </c>
      <c r="K1699" s="22" t="str">
        <f>_xlfn.TEXTBEFORE(Table1__4[[#This Row],[ParentName]],"-")</f>
        <v>BD8</v>
      </c>
      <c r="L1699" s="22" t="str">
        <f>_xlfn.XLOOKUP(Table1__4[[#This Row],[MAAN8]],ASO!F:F,ASO!H:H,"")</f>
        <v>Beverage Retail Store</v>
      </c>
      <c r="M1699" s="22" t="str">
        <f>_xlfn.XLOOKUP(Table1__4[[#This Row],[MAAN8]],program!A:A,program!E:E,"")</f>
        <v/>
      </c>
      <c r="N1699" s="22" t="str">
        <f>_xlfn.XLOOKUP(Table1__4[[#This Row],[MAAN8]],program!A:A,program!F:F,"")</f>
        <v/>
      </c>
      <c r="O1699" s="22">
        <f>SUMIFS(sellout!N:N,sellout!G:G,Table1__4[[#This Row],[MAAN8]])</f>
        <v>1145</v>
      </c>
      <c r="P1699" s="2" t="str">
        <f>IFERROR(Table1__4[[#This Row],[Actual]]/Table1__4[[#This Row],[Target]],"")</f>
        <v/>
      </c>
      <c r="Q1699" s="22" t="str">
        <f>IFERROR(IF(Table1__4[[#This Row],[Target]]&gt;0,Table1__4[[#This Row],[Target]]-Table1__4[[#This Row],[Actual]],""),"")</f>
        <v/>
      </c>
    </row>
    <row r="1700" spans="1:17" x14ac:dyDescent="0.75">
      <c r="A1700" s="22" t="s">
        <v>10</v>
      </c>
      <c r="B1700" s="22" t="s">
        <v>11</v>
      </c>
      <c r="C1700" s="22" t="s">
        <v>12</v>
      </c>
      <c r="D1700" s="22" t="s">
        <v>54</v>
      </c>
      <c r="E1700" s="22" t="s">
        <v>29</v>
      </c>
      <c r="F1700" s="22" t="s">
        <v>30</v>
      </c>
      <c r="G1700" s="22" t="s">
        <v>31</v>
      </c>
      <c r="H1700">
        <v>66154297</v>
      </c>
      <c r="I1700" s="22" t="s">
        <v>2709</v>
      </c>
      <c r="J1700" s="22" t="s">
        <v>2714</v>
      </c>
      <c r="K1700" s="22" t="str">
        <f>_xlfn.TEXTBEFORE(Table1__4[[#This Row],[ParentName]],"-")</f>
        <v>BD</v>
      </c>
      <c r="L1700" s="22" t="str">
        <f>_xlfn.XLOOKUP(Table1__4[[#This Row],[MAAN8]],ASO!F:F,ASO!H:H,"")</f>
        <v>Grocery Store</v>
      </c>
      <c r="M1700" s="22" t="str">
        <f>_xlfn.XLOOKUP(Table1__4[[#This Row],[MAAN8]],program!A:A,program!E:E,"")</f>
        <v/>
      </c>
      <c r="N1700" s="22" t="str">
        <f>_xlfn.XLOOKUP(Table1__4[[#This Row],[MAAN8]],program!A:A,program!F:F,"")</f>
        <v/>
      </c>
      <c r="O1700" s="22">
        <f>SUMIFS(sellout!N:N,sellout!G:G,Table1__4[[#This Row],[MAAN8]])</f>
        <v>0</v>
      </c>
      <c r="P1700" s="2" t="str">
        <f>IFERROR(Table1__4[[#This Row],[Actual]]/Table1__4[[#This Row],[Target]],"")</f>
        <v/>
      </c>
      <c r="Q1700" s="22" t="str">
        <f>IFERROR(IF(Table1__4[[#This Row],[Target]]&gt;0,Table1__4[[#This Row],[Target]]-Table1__4[[#This Row],[Actual]],""),"")</f>
        <v/>
      </c>
    </row>
    <row r="1701" spans="1:17" x14ac:dyDescent="0.75">
      <c r="A1701" s="22" t="s">
        <v>10</v>
      </c>
      <c r="B1701" s="22" t="s">
        <v>11</v>
      </c>
      <c r="C1701" s="22" t="s">
        <v>22</v>
      </c>
      <c r="D1701" s="22" t="s">
        <v>23</v>
      </c>
      <c r="E1701" s="22" t="s">
        <v>34</v>
      </c>
      <c r="F1701" s="22" t="s">
        <v>25</v>
      </c>
      <c r="G1701" s="22" t="s">
        <v>35</v>
      </c>
      <c r="H1701">
        <v>66103165</v>
      </c>
      <c r="I1701" s="22" t="s">
        <v>2715</v>
      </c>
      <c r="J1701" s="22" t="s">
        <v>2141</v>
      </c>
      <c r="K1701" s="22" t="str">
        <f>_xlfn.TEXTBEFORE(Table1__4[[#This Row],[ParentName]],"-")</f>
        <v>BD12</v>
      </c>
      <c r="L1701" s="22" t="str">
        <f>_xlfn.XLOOKUP(Table1__4[[#This Row],[MAAN8]],ASO!F:F,ASO!H:H,"")</f>
        <v>Grocery Store - Home Delivery</v>
      </c>
      <c r="M1701" s="22" t="str">
        <f>_xlfn.XLOOKUP(Table1__4[[#This Row],[MAAN8]],program!A:A,program!E:E,"")</f>
        <v/>
      </c>
      <c r="N1701" s="22" t="str">
        <f>_xlfn.XLOOKUP(Table1__4[[#This Row],[MAAN8]],program!A:A,program!F:F,"")</f>
        <v/>
      </c>
      <c r="O1701" s="22">
        <f>SUMIFS(sellout!N:N,sellout!G:G,Table1__4[[#This Row],[MAAN8]])</f>
        <v>125</v>
      </c>
      <c r="P1701" s="2" t="str">
        <f>IFERROR(Table1__4[[#This Row],[Actual]]/Table1__4[[#This Row],[Target]],"")</f>
        <v/>
      </c>
      <c r="Q1701" s="22" t="str">
        <f>IFERROR(IF(Table1__4[[#This Row],[Target]]&gt;0,Table1__4[[#This Row],[Target]]-Table1__4[[#This Row],[Actual]],""),"")</f>
        <v/>
      </c>
    </row>
    <row r="1702" spans="1:17" x14ac:dyDescent="0.75">
      <c r="A1702" s="22" t="s">
        <v>10</v>
      </c>
      <c r="B1702" s="22" t="s">
        <v>11</v>
      </c>
      <c r="C1702" s="22" t="s">
        <v>22</v>
      </c>
      <c r="D1702" s="22" t="s">
        <v>23</v>
      </c>
      <c r="E1702" s="22" t="s">
        <v>141</v>
      </c>
      <c r="F1702" s="22" t="s">
        <v>25</v>
      </c>
      <c r="G1702" s="22" t="s">
        <v>142</v>
      </c>
      <c r="H1702">
        <v>66115562</v>
      </c>
      <c r="I1702" s="22" t="s">
        <v>7511</v>
      </c>
      <c r="J1702" s="22" t="s">
        <v>7512</v>
      </c>
      <c r="K1702" s="22" t="str">
        <f>_xlfn.TEXTBEFORE(Table1__4[[#This Row],[ParentName]],"-")</f>
        <v>BD12</v>
      </c>
      <c r="L1702" s="22" t="str">
        <f>_xlfn.XLOOKUP(Table1__4[[#This Row],[MAAN8]],ASO!F:F,ASO!H:H,"")</f>
        <v/>
      </c>
      <c r="M1702" s="22" t="str">
        <f>_xlfn.XLOOKUP(Table1__4[[#This Row],[MAAN8]],program!A:A,program!E:E,"")</f>
        <v/>
      </c>
      <c r="N1702" s="22" t="str">
        <f>_xlfn.XLOOKUP(Table1__4[[#This Row],[MAAN8]],program!A:A,program!F:F,"")</f>
        <v/>
      </c>
      <c r="O1702" s="22">
        <f>SUMIFS(sellout!N:N,sellout!G:G,Table1__4[[#This Row],[MAAN8]])</f>
        <v>0</v>
      </c>
      <c r="P1702" s="2" t="str">
        <f>IFERROR(Table1__4[[#This Row],[Actual]]/Table1__4[[#This Row],[Target]],"")</f>
        <v/>
      </c>
      <c r="Q1702" s="22" t="str">
        <f>IFERROR(IF(Table1__4[[#This Row],[Target]]&gt;0,Table1__4[[#This Row],[Target]]-Table1__4[[#This Row],[Actual]],""),"")</f>
        <v/>
      </c>
    </row>
    <row r="1703" spans="1:17" x14ac:dyDescent="0.75">
      <c r="A1703" s="22" t="s">
        <v>10</v>
      </c>
      <c r="B1703" s="22" t="s">
        <v>11</v>
      </c>
      <c r="C1703" s="22" t="s">
        <v>46</v>
      </c>
      <c r="D1703" s="22" t="s">
        <v>76</v>
      </c>
      <c r="E1703" s="22" t="s">
        <v>270</v>
      </c>
      <c r="F1703" s="22" t="s">
        <v>49</v>
      </c>
      <c r="G1703" s="22" t="s">
        <v>271</v>
      </c>
      <c r="H1703">
        <v>65508884</v>
      </c>
      <c r="I1703" s="22" t="s">
        <v>2716</v>
      </c>
      <c r="J1703" s="22" t="s">
        <v>2717</v>
      </c>
      <c r="K1703" s="22" t="str">
        <f>_xlfn.TEXTBEFORE(Table1__4[[#This Row],[ParentName]],"-")</f>
        <v>PC</v>
      </c>
      <c r="L1703" s="22" t="str">
        <f>_xlfn.XLOOKUP(Table1__4[[#This Row],[MAAN8]],ASO!F:F,ASO!H:H,"")</f>
        <v>Grocery Store</v>
      </c>
      <c r="M1703" s="22" t="str">
        <f>_xlfn.XLOOKUP(Table1__4[[#This Row],[MAAN8]],program!A:A,program!E:E,"")</f>
        <v>TPO</v>
      </c>
      <c r="N1703" s="22">
        <f>_xlfn.XLOOKUP(Table1__4[[#This Row],[MAAN8]],program!A:A,program!F:F,"")</f>
        <v>400</v>
      </c>
      <c r="O1703" s="22">
        <f>SUMIFS(sellout!N:N,sellout!G:G,Table1__4[[#This Row],[MAAN8]])</f>
        <v>70</v>
      </c>
      <c r="P1703" s="2">
        <f>IFERROR(Table1__4[[#This Row],[Actual]]/Table1__4[[#This Row],[Target]],"")</f>
        <v>0.17499999999999999</v>
      </c>
      <c r="Q1703" s="22">
        <f>IFERROR(IF(Table1__4[[#This Row],[Target]]&gt;0,Table1__4[[#This Row],[Target]]-Table1__4[[#This Row],[Actual]],""),"")</f>
        <v>330</v>
      </c>
    </row>
    <row r="1704" spans="1:17" x14ac:dyDescent="0.75">
      <c r="A1704" s="22" t="s">
        <v>10</v>
      </c>
      <c r="B1704" s="22" t="s">
        <v>11</v>
      </c>
      <c r="C1704" s="22" t="s">
        <v>22</v>
      </c>
      <c r="D1704" s="22" t="s">
        <v>23</v>
      </c>
      <c r="E1704" s="22" t="s">
        <v>252</v>
      </c>
      <c r="F1704" s="22" t="s">
        <v>25</v>
      </c>
      <c r="G1704" s="22" t="s">
        <v>253</v>
      </c>
      <c r="H1704">
        <v>66112384</v>
      </c>
      <c r="I1704" s="22" t="s">
        <v>2716</v>
      </c>
      <c r="J1704" s="22" t="s">
        <v>2718</v>
      </c>
      <c r="K1704" s="22" t="str">
        <f>_xlfn.TEXTBEFORE(Table1__4[[#This Row],[ParentName]],"-")</f>
        <v>BD12</v>
      </c>
      <c r="L1704" s="22" t="str">
        <f>_xlfn.XLOOKUP(Table1__4[[#This Row],[MAAN8]],ASO!F:F,ASO!H:H,"")</f>
        <v>Grocery Store</v>
      </c>
      <c r="M1704" s="22" t="str">
        <f>_xlfn.XLOOKUP(Table1__4[[#This Row],[MAAN8]],program!A:A,program!E:E,"")</f>
        <v/>
      </c>
      <c r="N1704" s="22" t="str">
        <f>_xlfn.XLOOKUP(Table1__4[[#This Row],[MAAN8]],program!A:A,program!F:F,"")</f>
        <v/>
      </c>
      <c r="O1704" s="22">
        <f>SUMIFS(sellout!N:N,sellout!G:G,Table1__4[[#This Row],[MAAN8]])</f>
        <v>80</v>
      </c>
      <c r="P1704" s="2" t="str">
        <f>IFERROR(Table1__4[[#This Row],[Actual]]/Table1__4[[#This Row],[Target]],"")</f>
        <v/>
      </c>
      <c r="Q1704" s="22" t="str">
        <f>IFERROR(IF(Table1__4[[#This Row],[Target]]&gt;0,Table1__4[[#This Row],[Target]]-Table1__4[[#This Row],[Actual]],""),"")</f>
        <v/>
      </c>
    </row>
    <row r="1705" spans="1:17" x14ac:dyDescent="0.75">
      <c r="A1705" s="22" t="s">
        <v>10</v>
      </c>
      <c r="B1705" s="22" t="s">
        <v>11</v>
      </c>
      <c r="C1705" s="22" t="s">
        <v>22</v>
      </c>
      <c r="D1705" s="22" t="s">
        <v>180</v>
      </c>
      <c r="E1705" s="22" t="s">
        <v>210</v>
      </c>
      <c r="F1705" s="22" t="s">
        <v>182</v>
      </c>
      <c r="G1705" s="22" t="s">
        <v>211</v>
      </c>
      <c r="H1705">
        <v>66106604</v>
      </c>
      <c r="I1705" s="22" t="s">
        <v>2716</v>
      </c>
      <c r="J1705" s="22" t="s">
        <v>2556</v>
      </c>
      <c r="K1705" s="22" t="str">
        <f>_xlfn.TEXTBEFORE(Table1__4[[#This Row],[ParentName]],"-")</f>
        <v>BD14</v>
      </c>
      <c r="L1705" s="22" t="str">
        <f>_xlfn.XLOOKUP(Table1__4[[#This Row],[MAAN8]],ASO!F:F,ASO!H:H,"")</f>
        <v>Grocery Store</v>
      </c>
      <c r="M1705" s="22" t="str">
        <f>_xlfn.XLOOKUP(Table1__4[[#This Row],[MAAN8]],program!A:A,program!E:E,"")</f>
        <v/>
      </c>
      <c r="N1705" s="22" t="str">
        <f>_xlfn.XLOOKUP(Table1__4[[#This Row],[MAAN8]],program!A:A,program!F:F,"")</f>
        <v/>
      </c>
      <c r="O1705" s="22">
        <f>SUMIFS(sellout!N:N,sellout!G:G,Table1__4[[#This Row],[MAAN8]])</f>
        <v>100</v>
      </c>
      <c r="P1705" s="2" t="str">
        <f>IFERROR(Table1__4[[#This Row],[Actual]]/Table1__4[[#This Row],[Target]],"")</f>
        <v/>
      </c>
      <c r="Q1705" s="22" t="str">
        <f>IFERROR(IF(Table1__4[[#This Row],[Target]]&gt;0,Table1__4[[#This Row],[Target]]-Table1__4[[#This Row],[Actual]],""),"")</f>
        <v/>
      </c>
    </row>
    <row r="1706" spans="1:17" x14ac:dyDescent="0.75">
      <c r="A1706" s="22" t="s">
        <v>10</v>
      </c>
      <c r="B1706" s="22" t="s">
        <v>11</v>
      </c>
      <c r="C1706" s="22" t="s">
        <v>46</v>
      </c>
      <c r="D1706" s="22" t="s">
        <v>47</v>
      </c>
      <c r="E1706" s="22" t="s">
        <v>170</v>
      </c>
      <c r="F1706" s="22" t="s">
        <v>171</v>
      </c>
      <c r="G1706" s="22" t="s">
        <v>18</v>
      </c>
      <c r="H1706">
        <v>65052579</v>
      </c>
      <c r="I1706" s="22" t="s">
        <v>2719</v>
      </c>
      <c r="J1706" s="22" t="s">
        <v>2720</v>
      </c>
      <c r="K1706" s="22" t="str">
        <f>_xlfn.TEXTBEFORE(Table1__4[[#This Row],[ParentName]],"-")</f>
        <v>HMcc</v>
      </c>
      <c r="L1706" s="22" t="str">
        <f>_xlfn.XLOOKUP(Table1__4[[#This Row],[MAAN8]],ASO!F:F,ASO!H:H,"")</f>
        <v>Sub Distributor</v>
      </c>
      <c r="M1706" s="22" t="str">
        <f>_xlfn.XLOOKUP(Table1__4[[#This Row],[MAAN8]],program!A:A,program!E:E,"")</f>
        <v/>
      </c>
      <c r="N1706" s="22">
        <f>_xlfn.XLOOKUP(Table1__4[[#This Row],[MAAN8]],program!A:A,program!F:F,"")</f>
        <v>0</v>
      </c>
      <c r="O1706" s="22">
        <f>SUMIFS(sellout!N:N,sellout!G:G,Table1__4[[#This Row],[MAAN8]])</f>
        <v>80</v>
      </c>
      <c r="P1706" s="2" t="str">
        <f>IFERROR(Table1__4[[#This Row],[Actual]]/Table1__4[[#This Row],[Target]],"")</f>
        <v/>
      </c>
      <c r="Q1706" s="22" t="str">
        <f>IFERROR(IF(Table1__4[[#This Row],[Target]]&gt;0,Table1__4[[#This Row],[Target]]-Table1__4[[#This Row],[Actual]],""),"")</f>
        <v/>
      </c>
    </row>
    <row r="1707" spans="1:17" x14ac:dyDescent="0.75">
      <c r="A1707" s="22" t="s">
        <v>10</v>
      </c>
      <c r="B1707" s="22" t="s">
        <v>11</v>
      </c>
      <c r="C1707" s="22" t="s">
        <v>12</v>
      </c>
      <c r="D1707" s="22" t="s">
        <v>122</v>
      </c>
      <c r="E1707" s="22" t="s">
        <v>622</v>
      </c>
      <c r="F1707" s="22" t="s">
        <v>237</v>
      </c>
      <c r="G1707" s="22" t="s">
        <v>623</v>
      </c>
      <c r="H1707">
        <v>66105785</v>
      </c>
      <c r="I1707" s="22" t="s">
        <v>8175</v>
      </c>
      <c r="J1707" s="22" t="s">
        <v>2722</v>
      </c>
      <c r="K1707" s="22" t="str">
        <f>_xlfn.TEXTBEFORE(Table1__4[[#This Row],[ParentName]],"-")</f>
        <v>BD10</v>
      </c>
      <c r="L1707" s="22" t="str">
        <f>_xlfn.XLOOKUP(Table1__4[[#This Row],[MAAN8]],ASO!F:F,ASO!H:H,"")</f>
        <v>Grocery Store - Home Delivery</v>
      </c>
      <c r="M1707" s="22" t="str">
        <f>_xlfn.XLOOKUP(Table1__4[[#This Row],[MAAN8]],program!A:A,program!E:E,"")</f>
        <v/>
      </c>
      <c r="N1707" s="22" t="str">
        <f>_xlfn.XLOOKUP(Table1__4[[#This Row],[MAAN8]],program!A:A,program!F:F,"")</f>
        <v/>
      </c>
      <c r="O1707" s="22">
        <f>SUMIFS(sellout!N:N,sellout!G:G,Table1__4[[#This Row],[MAAN8]])</f>
        <v>40</v>
      </c>
      <c r="P1707" s="2" t="str">
        <f>IFERROR(Table1__4[[#This Row],[Actual]]/Table1__4[[#This Row],[Target]],"")</f>
        <v/>
      </c>
      <c r="Q1707" s="22" t="str">
        <f>IFERROR(IF(Table1__4[[#This Row],[Target]]&gt;0,Table1__4[[#This Row],[Target]]-Table1__4[[#This Row],[Actual]],""),"")</f>
        <v/>
      </c>
    </row>
    <row r="1708" spans="1:17" x14ac:dyDescent="0.75">
      <c r="A1708" s="22" t="s">
        <v>10</v>
      </c>
      <c r="B1708" s="22" t="s">
        <v>11</v>
      </c>
      <c r="C1708" s="22" t="s">
        <v>12</v>
      </c>
      <c r="D1708" s="22" t="s">
        <v>122</v>
      </c>
      <c r="E1708" s="22" t="s">
        <v>154</v>
      </c>
      <c r="F1708" s="22" t="s">
        <v>40</v>
      </c>
      <c r="G1708" s="22" t="s">
        <v>155</v>
      </c>
      <c r="H1708">
        <v>66102702</v>
      </c>
      <c r="I1708" s="22" t="s">
        <v>8175</v>
      </c>
      <c r="J1708" s="22" t="s">
        <v>2723</v>
      </c>
      <c r="K1708" s="22" t="str">
        <f>_xlfn.TEXTBEFORE(Table1__4[[#This Row],[ParentName]],"-")</f>
        <v>BD10</v>
      </c>
      <c r="L1708" s="22" t="str">
        <f>_xlfn.XLOOKUP(Table1__4[[#This Row],[MAAN8]],ASO!F:F,ASO!H:H,"")</f>
        <v>Grocery Store</v>
      </c>
      <c r="M1708" s="22" t="str">
        <f>_xlfn.XLOOKUP(Table1__4[[#This Row],[MAAN8]],program!A:A,program!E:E,"")</f>
        <v/>
      </c>
      <c r="N1708" s="22" t="str">
        <f>_xlfn.XLOOKUP(Table1__4[[#This Row],[MAAN8]],program!A:A,program!F:F,"")</f>
        <v/>
      </c>
      <c r="O1708" s="22">
        <f>SUMIFS(sellout!N:N,sellout!G:G,Table1__4[[#This Row],[MAAN8]])</f>
        <v>0</v>
      </c>
      <c r="P1708" s="2" t="str">
        <f>IFERROR(Table1__4[[#This Row],[Actual]]/Table1__4[[#This Row],[Target]],"")</f>
        <v/>
      </c>
      <c r="Q1708" s="22" t="str">
        <f>IFERROR(IF(Table1__4[[#This Row],[Target]]&gt;0,Table1__4[[#This Row],[Target]]-Table1__4[[#This Row],[Actual]],""),"")</f>
        <v/>
      </c>
    </row>
    <row r="1709" spans="1:17" x14ac:dyDescent="0.75">
      <c r="A1709" s="22" t="s">
        <v>10</v>
      </c>
      <c r="B1709" s="22" t="s">
        <v>11</v>
      </c>
      <c r="C1709" s="22" t="s">
        <v>22</v>
      </c>
      <c r="D1709" s="22" t="s">
        <v>88</v>
      </c>
      <c r="E1709" s="22" t="s">
        <v>447</v>
      </c>
      <c r="F1709" s="22" t="s">
        <v>218</v>
      </c>
      <c r="G1709" s="22" t="s">
        <v>448</v>
      </c>
      <c r="H1709">
        <v>66110179</v>
      </c>
      <c r="I1709" s="22" t="s">
        <v>2724</v>
      </c>
      <c r="J1709" s="22" t="s">
        <v>7527</v>
      </c>
      <c r="K1709" s="22" t="str">
        <f>_xlfn.TEXTBEFORE(Table1__4[[#This Row],[ParentName]],"-")</f>
        <v>BD11</v>
      </c>
      <c r="L1709" s="22" t="str">
        <f>_xlfn.XLOOKUP(Table1__4[[#This Row],[MAAN8]],ASO!F:F,ASO!H:H,"")</f>
        <v/>
      </c>
      <c r="M1709" s="22" t="str">
        <f>_xlfn.XLOOKUP(Table1__4[[#This Row],[MAAN8]],program!A:A,program!E:E,"")</f>
        <v/>
      </c>
      <c r="N1709" s="22" t="str">
        <f>_xlfn.XLOOKUP(Table1__4[[#This Row],[MAAN8]],program!A:A,program!F:F,"")</f>
        <v/>
      </c>
      <c r="O1709" s="22">
        <f>SUMIFS(sellout!N:N,sellout!G:G,Table1__4[[#This Row],[MAAN8]])</f>
        <v>0</v>
      </c>
      <c r="P1709" s="2" t="str">
        <f>IFERROR(Table1__4[[#This Row],[Actual]]/Table1__4[[#This Row],[Target]],"")</f>
        <v/>
      </c>
      <c r="Q1709" s="22" t="str">
        <f>IFERROR(IF(Table1__4[[#This Row],[Target]]&gt;0,Table1__4[[#This Row],[Target]]-Table1__4[[#This Row],[Actual]],""),"")</f>
        <v/>
      </c>
    </row>
    <row r="1710" spans="1:17" x14ac:dyDescent="0.75">
      <c r="A1710" s="22" t="s">
        <v>10</v>
      </c>
      <c r="B1710" s="22" t="s">
        <v>11</v>
      </c>
      <c r="C1710" s="22" t="s">
        <v>12</v>
      </c>
      <c r="D1710" s="22" t="s">
        <v>122</v>
      </c>
      <c r="E1710" s="22" t="s">
        <v>247</v>
      </c>
      <c r="F1710" s="22" t="s">
        <v>150</v>
      </c>
      <c r="G1710" s="22" t="s">
        <v>7741</v>
      </c>
      <c r="H1710">
        <v>66152742</v>
      </c>
      <c r="I1710" s="22" t="s">
        <v>2724</v>
      </c>
      <c r="J1710" s="22" t="s">
        <v>2725</v>
      </c>
      <c r="K1710" s="22" t="str">
        <f>_xlfn.TEXTBEFORE(Table1__4[[#This Row],[ParentName]],"-")</f>
        <v>BD10</v>
      </c>
      <c r="L1710" s="22" t="str">
        <f>_xlfn.XLOOKUP(Table1__4[[#This Row],[MAAN8]],ASO!F:F,ASO!H:H,"")</f>
        <v>Grocery Store</v>
      </c>
      <c r="M1710" s="22" t="str">
        <f>_xlfn.XLOOKUP(Table1__4[[#This Row],[MAAN8]],program!A:A,program!E:E,"")</f>
        <v/>
      </c>
      <c r="N1710" s="22" t="str">
        <f>_xlfn.XLOOKUP(Table1__4[[#This Row],[MAAN8]],program!A:A,program!F:F,"")</f>
        <v/>
      </c>
      <c r="O1710" s="22">
        <f>SUMIFS(sellout!N:N,sellout!G:G,Table1__4[[#This Row],[MAAN8]])</f>
        <v>0</v>
      </c>
      <c r="P1710" s="2" t="str">
        <f>IFERROR(Table1__4[[#This Row],[Actual]]/Table1__4[[#This Row],[Target]],"")</f>
        <v/>
      </c>
      <c r="Q1710" s="22" t="str">
        <f>IFERROR(IF(Table1__4[[#This Row],[Target]]&gt;0,Table1__4[[#This Row],[Target]]-Table1__4[[#This Row],[Actual]],""),"")</f>
        <v/>
      </c>
    </row>
    <row r="1711" spans="1:17" x14ac:dyDescent="0.75">
      <c r="A1711" s="22" t="s">
        <v>10</v>
      </c>
      <c r="B1711" s="22" t="s">
        <v>11</v>
      </c>
      <c r="C1711" s="22" t="s">
        <v>46</v>
      </c>
      <c r="D1711" s="22" t="s">
        <v>47</v>
      </c>
      <c r="E1711" s="22" t="s">
        <v>112</v>
      </c>
      <c r="F1711" s="22" t="s">
        <v>49</v>
      </c>
      <c r="G1711" s="22" t="s">
        <v>113</v>
      </c>
      <c r="H1711">
        <v>65527158</v>
      </c>
      <c r="I1711" s="22" t="s">
        <v>2726</v>
      </c>
      <c r="J1711" s="22" t="s">
        <v>2727</v>
      </c>
      <c r="K1711" s="22" t="str">
        <f>_xlfn.TEXTBEFORE(Table1__4[[#This Row],[ParentName]],"-")</f>
        <v>HMcc</v>
      </c>
      <c r="L1711" s="22" t="str">
        <f>_xlfn.XLOOKUP(Table1__4[[#This Row],[MAAN8]],ASO!F:F,ASO!H:H,"")</f>
        <v>Grocery Store - Home Delivery</v>
      </c>
      <c r="M1711" s="22" t="str">
        <f>_xlfn.XLOOKUP(Table1__4[[#This Row],[MAAN8]],program!A:A,program!E:E,"")</f>
        <v>Target Incentive</v>
      </c>
      <c r="N1711" s="22">
        <f>_xlfn.XLOOKUP(Table1__4[[#This Row],[MAAN8]],program!A:A,program!F:F,"")</f>
        <v>900</v>
      </c>
      <c r="O1711" s="22">
        <f>SUMIFS(sellout!N:N,sellout!G:G,Table1__4[[#This Row],[MAAN8]])</f>
        <v>380</v>
      </c>
      <c r="P1711" s="2">
        <f>IFERROR(Table1__4[[#This Row],[Actual]]/Table1__4[[#This Row],[Target]],"")</f>
        <v>0.42222222222222222</v>
      </c>
      <c r="Q1711" s="22">
        <f>IFERROR(IF(Table1__4[[#This Row],[Target]]&gt;0,Table1__4[[#This Row],[Target]]-Table1__4[[#This Row],[Actual]],""),"")</f>
        <v>520</v>
      </c>
    </row>
    <row r="1712" spans="1:17" x14ac:dyDescent="0.75">
      <c r="A1712" s="22" t="s">
        <v>10</v>
      </c>
      <c r="B1712" s="22" t="s">
        <v>11</v>
      </c>
      <c r="C1712" s="22" t="s">
        <v>12</v>
      </c>
      <c r="D1712" s="22" t="s">
        <v>122</v>
      </c>
      <c r="E1712" s="22" t="s">
        <v>240</v>
      </c>
      <c r="F1712" s="22" t="s">
        <v>237</v>
      </c>
      <c r="G1712" s="22" t="s">
        <v>241</v>
      </c>
      <c r="H1712">
        <v>66102861</v>
      </c>
      <c r="I1712" s="22" t="s">
        <v>7002</v>
      </c>
      <c r="J1712" s="22" t="s">
        <v>1747</v>
      </c>
      <c r="K1712" s="22" t="str">
        <f>_xlfn.TEXTBEFORE(Table1__4[[#This Row],[ParentName]],"-")</f>
        <v>BD10</v>
      </c>
      <c r="L1712" s="22" t="str">
        <f>_xlfn.XLOOKUP(Table1__4[[#This Row],[MAAN8]],ASO!F:F,ASO!H:H,"")</f>
        <v>Grocery Store</v>
      </c>
      <c r="M1712" s="22" t="str">
        <f>_xlfn.XLOOKUP(Table1__4[[#This Row],[MAAN8]],program!A:A,program!E:E,"")</f>
        <v/>
      </c>
      <c r="N1712" s="22" t="str">
        <f>_xlfn.XLOOKUP(Table1__4[[#This Row],[MAAN8]],program!A:A,program!F:F,"")</f>
        <v/>
      </c>
      <c r="O1712" s="22">
        <f>SUMIFS(sellout!N:N,sellout!G:G,Table1__4[[#This Row],[MAAN8]])</f>
        <v>170</v>
      </c>
      <c r="P1712" s="2" t="str">
        <f>IFERROR(Table1__4[[#This Row],[Actual]]/Table1__4[[#This Row],[Target]],"")</f>
        <v/>
      </c>
      <c r="Q1712" s="22" t="str">
        <f>IFERROR(IF(Table1__4[[#This Row],[Target]]&gt;0,Table1__4[[#This Row],[Target]]-Table1__4[[#This Row],[Actual]],""),"")</f>
        <v/>
      </c>
    </row>
    <row r="1713" spans="1:17" x14ac:dyDescent="0.75">
      <c r="A1713" s="22" t="s">
        <v>10</v>
      </c>
      <c r="B1713" s="22" t="s">
        <v>11</v>
      </c>
      <c r="C1713" s="22" t="s">
        <v>46</v>
      </c>
      <c r="D1713" s="22" t="s">
        <v>76</v>
      </c>
      <c r="E1713" s="22" t="s">
        <v>270</v>
      </c>
      <c r="F1713" s="22" t="s">
        <v>49</v>
      </c>
      <c r="G1713" s="22" t="s">
        <v>271</v>
      </c>
      <c r="H1713">
        <v>65727549</v>
      </c>
      <c r="I1713" s="22" t="s">
        <v>2728</v>
      </c>
      <c r="J1713" s="22" t="s">
        <v>2729</v>
      </c>
      <c r="K1713" s="22" t="str">
        <f>_xlfn.TEXTBEFORE(Table1__4[[#This Row],[ParentName]],"-")</f>
        <v>PC</v>
      </c>
      <c r="L1713" s="22" t="str">
        <f>_xlfn.XLOOKUP(Table1__4[[#This Row],[MAAN8]],ASO!F:F,ASO!H:H,"")</f>
        <v>Grocery Store</v>
      </c>
      <c r="M1713" s="22" t="str">
        <f>_xlfn.XLOOKUP(Table1__4[[#This Row],[MAAN8]],program!A:A,program!E:E,"")</f>
        <v>Target Incentive</v>
      </c>
      <c r="N1713" s="22">
        <f>_xlfn.XLOOKUP(Table1__4[[#This Row],[MAAN8]],program!A:A,program!F:F,"")</f>
        <v>270</v>
      </c>
      <c r="O1713" s="22">
        <f>SUMIFS(sellout!N:N,sellout!G:G,Table1__4[[#This Row],[MAAN8]])</f>
        <v>30</v>
      </c>
      <c r="P1713" s="2">
        <f>IFERROR(Table1__4[[#This Row],[Actual]]/Table1__4[[#This Row],[Target]],"")</f>
        <v>0.1111111111111111</v>
      </c>
      <c r="Q1713" s="22">
        <f>IFERROR(IF(Table1__4[[#This Row],[Target]]&gt;0,Table1__4[[#This Row],[Target]]-Table1__4[[#This Row],[Actual]],""),"")</f>
        <v>240</v>
      </c>
    </row>
    <row r="1714" spans="1:17" x14ac:dyDescent="0.75">
      <c r="A1714" s="22" t="s">
        <v>10</v>
      </c>
      <c r="B1714" s="22" t="s">
        <v>11</v>
      </c>
      <c r="C1714" s="22" t="s">
        <v>12</v>
      </c>
      <c r="D1714" s="22" t="s">
        <v>122</v>
      </c>
      <c r="E1714" s="22" t="s">
        <v>226</v>
      </c>
      <c r="F1714" s="22" t="s">
        <v>150</v>
      </c>
      <c r="G1714" s="22" t="s">
        <v>227</v>
      </c>
      <c r="H1714">
        <v>66155756</v>
      </c>
      <c r="I1714" s="22" t="s">
        <v>2730</v>
      </c>
      <c r="J1714" s="22" t="s">
        <v>2731</v>
      </c>
      <c r="K1714" s="22" t="str">
        <f>_xlfn.TEXTBEFORE(Table1__4[[#This Row],[ParentName]],"-")</f>
        <v>BD10</v>
      </c>
      <c r="L1714" s="22" t="str">
        <f>_xlfn.XLOOKUP(Table1__4[[#This Row],[MAAN8]],ASO!F:F,ASO!H:H,"")</f>
        <v>Grocery Store</v>
      </c>
      <c r="M1714" s="22" t="str">
        <f>_xlfn.XLOOKUP(Table1__4[[#This Row],[MAAN8]],program!A:A,program!E:E,"")</f>
        <v/>
      </c>
      <c r="N1714" s="22" t="str">
        <f>_xlfn.XLOOKUP(Table1__4[[#This Row],[MAAN8]],program!A:A,program!F:F,"")</f>
        <v/>
      </c>
      <c r="O1714" s="22">
        <f>SUMIFS(sellout!N:N,sellout!G:G,Table1__4[[#This Row],[MAAN8]])</f>
        <v>0</v>
      </c>
      <c r="P1714" s="2" t="str">
        <f>IFERROR(Table1__4[[#This Row],[Actual]]/Table1__4[[#This Row],[Target]],"")</f>
        <v/>
      </c>
      <c r="Q1714" s="22" t="str">
        <f>IFERROR(IF(Table1__4[[#This Row],[Target]]&gt;0,Table1__4[[#This Row],[Target]]-Table1__4[[#This Row],[Actual]],""),"")</f>
        <v/>
      </c>
    </row>
    <row r="1715" spans="1:17" x14ac:dyDescent="0.75">
      <c r="A1715" s="22" t="s">
        <v>10</v>
      </c>
      <c r="B1715" s="22" t="s">
        <v>11</v>
      </c>
      <c r="C1715" s="22" t="s">
        <v>46</v>
      </c>
      <c r="D1715" s="22" t="s">
        <v>47</v>
      </c>
      <c r="E1715" s="22" t="s">
        <v>112</v>
      </c>
      <c r="F1715" s="22" t="s">
        <v>49</v>
      </c>
      <c r="G1715" s="22" t="s">
        <v>113</v>
      </c>
      <c r="H1715">
        <v>65713623</v>
      </c>
      <c r="I1715" s="22" t="s">
        <v>2732</v>
      </c>
      <c r="J1715" s="22" t="s">
        <v>2733</v>
      </c>
      <c r="K1715" s="22" t="str">
        <f>_xlfn.TEXTBEFORE(Table1__4[[#This Row],[ParentName]],"-")</f>
        <v>HMcc</v>
      </c>
      <c r="L1715" s="22" t="str">
        <f>_xlfn.XLOOKUP(Table1__4[[#This Row],[MAAN8]],ASO!F:F,ASO!H:H,"")</f>
        <v>Grocery Store</v>
      </c>
      <c r="M1715" s="22" t="str">
        <f>_xlfn.XLOOKUP(Table1__4[[#This Row],[MAAN8]],program!A:A,program!E:E,"")</f>
        <v>Target Incentive</v>
      </c>
      <c r="N1715" s="22">
        <f>_xlfn.XLOOKUP(Table1__4[[#This Row],[MAAN8]],program!A:A,program!F:F,"")</f>
        <v>110</v>
      </c>
      <c r="O1715" s="22">
        <f>SUMIFS(sellout!N:N,sellout!G:G,Table1__4[[#This Row],[MAAN8]])</f>
        <v>0</v>
      </c>
      <c r="P1715" s="2">
        <f>IFERROR(Table1__4[[#This Row],[Actual]]/Table1__4[[#This Row],[Target]],"")</f>
        <v>0</v>
      </c>
      <c r="Q1715" s="22">
        <f>IFERROR(IF(Table1__4[[#This Row],[Target]]&gt;0,Table1__4[[#This Row],[Target]]-Table1__4[[#This Row],[Actual]],""),"")</f>
        <v>110</v>
      </c>
    </row>
    <row r="1716" spans="1:17" x14ac:dyDescent="0.75">
      <c r="A1716" s="22" t="s">
        <v>10</v>
      </c>
      <c r="B1716" s="22" t="s">
        <v>11</v>
      </c>
      <c r="C1716" s="22" t="s">
        <v>12</v>
      </c>
      <c r="D1716" s="22" t="s">
        <v>122</v>
      </c>
      <c r="E1716" s="22" t="s">
        <v>200</v>
      </c>
      <c r="F1716" s="22" t="s">
        <v>201</v>
      </c>
      <c r="G1716" s="22" t="s">
        <v>18</v>
      </c>
      <c r="H1716">
        <v>66102806</v>
      </c>
      <c r="I1716" s="22" t="s">
        <v>2734</v>
      </c>
      <c r="J1716" s="22" t="s">
        <v>2735</v>
      </c>
      <c r="K1716" s="22" t="str">
        <f>_xlfn.TEXTBEFORE(Table1__4[[#This Row],[ParentName]],"-")</f>
        <v>BD10</v>
      </c>
      <c r="L1716" s="22" t="str">
        <f>_xlfn.XLOOKUP(Table1__4[[#This Row],[MAAN8]],ASO!F:F,ASO!H:H,"")</f>
        <v>Sub Distributor</v>
      </c>
      <c r="M1716" s="22" t="str">
        <f>_xlfn.XLOOKUP(Table1__4[[#This Row],[MAAN8]],program!A:A,program!E:E,"")</f>
        <v/>
      </c>
      <c r="N1716" s="22" t="str">
        <f>_xlfn.XLOOKUP(Table1__4[[#This Row],[MAAN8]],program!A:A,program!F:F,"")</f>
        <v/>
      </c>
      <c r="O1716" s="22">
        <f>SUMIFS(sellout!N:N,sellout!G:G,Table1__4[[#This Row],[MAAN8]])</f>
        <v>0</v>
      </c>
      <c r="P1716" s="2" t="str">
        <f>IFERROR(Table1__4[[#This Row],[Actual]]/Table1__4[[#This Row],[Target]],"")</f>
        <v/>
      </c>
      <c r="Q1716" s="22" t="str">
        <f>IFERROR(IF(Table1__4[[#This Row],[Target]]&gt;0,Table1__4[[#This Row],[Target]]-Table1__4[[#This Row],[Actual]],""),"")</f>
        <v/>
      </c>
    </row>
    <row r="1717" spans="1:17" x14ac:dyDescent="0.75">
      <c r="A1717" s="22" t="s">
        <v>10</v>
      </c>
      <c r="B1717" s="22" t="s">
        <v>11</v>
      </c>
      <c r="C1717" s="22" t="s">
        <v>12</v>
      </c>
      <c r="D1717" s="22" t="s">
        <v>38</v>
      </c>
      <c r="E1717" s="22" t="s">
        <v>39</v>
      </c>
      <c r="F1717" s="22" t="s">
        <v>40</v>
      </c>
      <c r="G1717" s="22" t="s">
        <v>41</v>
      </c>
      <c r="H1717">
        <v>66104453</v>
      </c>
      <c r="I1717" s="22" t="s">
        <v>2736</v>
      </c>
      <c r="J1717" s="22" t="s">
        <v>2737</v>
      </c>
      <c r="K1717" s="22" t="str">
        <f>_xlfn.TEXTBEFORE(Table1__4[[#This Row],[ParentName]],"-")</f>
        <v>BD16</v>
      </c>
      <c r="L1717" s="22" t="str">
        <f>_xlfn.XLOOKUP(Table1__4[[#This Row],[MAAN8]],ASO!F:F,ASO!H:H,"")</f>
        <v>Grocery Store</v>
      </c>
      <c r="M1717" s="22" t="str">
        <f>_xlfn.XLOOKUP(Table1__4[[#This Row],[MAAN8]],program!A:A,program!E:E,"")</f>
        <v/>
      </c>
      <c r="N1717" s="22" t="str">
        <f>_xlfn.XLOOKUP(Table1__4[[#This Row],[MAAN8]],program!A:A,program!F:F,"")</f>
        <v/>
      </c>
      <c r="O1717" s="22">
        <f>SUMIFS(sellout!N:N,sellout!G:G,Table1__4[[#This Row],[MAAN8]])</f>
        <v>0</v>
      </c>
      <c r="P1717" s="2" t="str">
        <f>IFERROR(Table1__4[[#This Row],[Actual]]/Table1__4[[#This Row],[Target]],"")</f>
        <v/>
      </c>
      <c r="Q1717" s="22" t="str">
        <f>IFERROR(IF(Table1__4[[#This Row],[Target]]&gt;0,Table1__4[[#This Row],[Target]]-Table1__4[[#This Row],[Actual]],""),"")</f>
        <v/>
      </c>
    </row>
    <row r="1718" spans="1:17" x14ac:dyDescent="0.75">
      <c r="A1718" s="22" t="s">
        <v>10</v>
      </c>
      <c r="B1718" s="22" t="s">
        <v>11</v>
      </c>
      <c r="C1718" s="22" t="s">
        <v>22</v>
      </c>
      <c r="D1718" s="22" t="s">
        <v>180</v>
      </c>
      <c r="E1718" s="22" t="s">
        <v>262</v>
      </c>
      <c r="F1718" s="22" t="s">
        <v>63</v>
      </c>
      <c r="G1718" s="22" t="s">
        <v>263</v>
      </c>
      <c r="H1718">
        <v>66107402</v>
      </c>
      <c r="I1718" s="22" t="s">
        <v>2738</v>
      </c>
      <c r="J1718" s="22" t="s">
        <v>2739</v>
      </c>
      <c r="K1718" s="22" t="str">
        <f>_xlfn.TEXTBEFORE(Table1__4[[#This Row],[ParentName]],"-")</f>
        <v>BD14</v>
      </c>
      <c r="L1718" s="22" t="str">
        <f>_xlfn.XLOOKUP(Table1__4[[#This Row],[MAAN8]],ASO!F:F,ASO!H:H,"")</f>
        <v>Grocery Store</v>
      </c>
      <c r="M1718" s="22" t="str">
        <f>_xlfn.XLOOKUP(Table1__4[[#This Row],[MAAN8]],program!A:A,program!E:E,"")</f>
        <v/>
      </c>
      <c r="N1718" s="22" t="str">
        <f>_xlfn.XLOOKUP(Table1__4[[#This Row],[MAAN8]],program!A:A,program!F:F,"")</f>
        <v/>
      </c>
      <c r="O1718" s="22">
        <f>SUMIFS(sellout!N:N,sellout!G:G,Table1__4[[#This Row],[MAAN8]])</f>
        <v>0</v>
      </c>
      <c r="P1718" s="2" t="str">
        <f>IFERROR(Table1__4[[#This Row],[Actual]]/Table1__4[[#This Row],[Target]],"")</f>
        <v/>
      </c>
      <c r="Q1718" s="22" t="str">
        <f>IFERROR(IF(Table1__4[[#This Row],[Target]]&gt;0,Table1__4[[#This Row],[Target]]-Table1__4[[#This Row],[Actual]],""),"")</f>
        <v/>
      </c>
    </row>
    <row r="1719" spans="1:17" x14ac:dyDescent="0.75">
      <c r="A1719" s="22" t="s">
        <v>10</v>
      </c>
      <c r="B1719" s="22" t="s">
        <v>11</v>
      </c>
      <c r="C1719" s="22" t="s">
        <v>22</v>
      </c>
      <c r="D1719" s="22" t="s">
        <v>88</v>
      </c>
      <c r="E1719" s="22" t="s">
        <v>166</v>
      </c>
      <c r="F1719" s="22" t="s">
        <v>40</v>
      </c>
      <c r="G1719" s="22" t="s">
        <v>167</v>
      </c>
      <c r="H1719">
        <v>66155921</v>
      </c>
      <c r="I1719" s="22" t="s">
        <v>7102</v>
      </c>
      <c r="J1719" s="22" t="s">
        <v>1525</v>
      </c>
      <c r="K1719" s="22" t="str">
        <f>_xlfn.TEXTBEFORE(Table1__4[[#This Row],[ParentName]],"-")</f>
        <v>BD11</v>
      </c>
      <c r="L1719" s="22" t="str">
        <f>_xlfn.XLOOKUP(Table1__4[[#This Row],[MAAN8]],ASO!F:F,ASO!H:H,"")</f>
        <v/>
      </c>
      <c r="M1719" s="22" t="str">
        <f>_xlfn.XLOOKUP(Table1__4[[#This Row],[MAAN8]],program!A:A,program!E:E,"")</f>
        <v/>
      </c>
      <c r="N1719" s="22" t="str">
        <f>_xlfn.XLOOKUP(Table1__4[[#This Row],[MAAN8]],program!A:A,program!F:F,"")</f>
        <v/>
      </c>
      <c r="O1719" s="22">
        <f>SUMIFS(sellout!N:N,sellout!G:G,Table1__4[[#This Row],[MAAN8]])</f>
        <v>5</v>
      </c>
      <c r="P1719" s="2" t="str">
        <f>IFERROR(Table1__4[[#This Row],[Actual]]/Table1__4[[#This Row],[Target]],"")</f>
        <v/>
      </c>
      <c r="Q1719" s="22" t="str">
        <f>IFERROR(IF(Table1__4[[#This Row],[Target]]&gt;0,Table1__4[[#This Row],[Target]]-Table1__4[[#This Row],[Actual]],""),"")</f>
        <v/>
      </c>
    </row>
    <row r="1720" spans="1:17" x14ac:dyDescent="0.75">
      <c r="A1720" s="22" t="s">
        <v>10</v>
      </c>
      <c r="B1720" s="22" t="s">
        <v>11</v>
      </c>
      <c r="C1720" s="22" t="s">
        <v>12</v>
      </c>
      <c r="D1720" s="22" t="s">
        <v>38</v>
      </c>
      <c r="E1720" s="22" t="s">
        <v>166</v>
      </c>
      <c r="F1720" s="22" t="s">
        <v>40</v>
      </c>
      <c r="G1720" s="22" t="s">
        <v>167</v>
      </c>
      <c r="H1720">
        <v>66107080</v>
      </c>
      <c r="I1720" s="22" t="s">
        <v>8176</v>
      </c>
      <c r="J1720" s="22" t="s">
        <v>2741</v>
      </c>
      <c r="K1720" s="22" t="str">
        <f>_xlfn.TEXTBEFORE(Table1__4[[#This Row],[ParentName]],"-")</f>
        <v>BD16</v>
      </c>
      <c r="L1720" s="22" t="str">
        <f>_xlfn.XLOOKUP(Table1__4[[#This Row],[MAAN8]],ASO!F:F,ASO!H:H,"")</f>
        <v>Grocery Store</v>
      </c>
      <c r="M1720" s="22" t="str">
        <f>_xlfn.XLOOKUP(Table1__4[[#This Row],[MAAN8]],program!A:A,program!E:E,"")</f>
        <v/>
      </c>
      <c r="N1720" s="22" t="str">
        <f>_xlfn.XLOOKUP(Table1__4[[#This Row],[MAAN8]],program!A:A,program!F:F,"")</f>
        <v/>
      </c>
      <c r="O1720" s="22">
        <f>SUMIFS(sellout!N:N,sellout!G:G,Table1__4[[#This Row],[MAAN8]])</f>
        <v>10</v>
      </c>
      <c r="P1720" s="2" t="str">
        <f>IFERROR(Table1__4[[#This Row],[Actual]]/Table1__4[[#This Row],[Target]],"")</f>
        <v/>
      </c>
      <c r="Q1720" s="22" t="str">
        <f>IFERROR(IF(Table1__4[[#This Row],[Target]]&gt;0,Table1__4[[#This Row],[Target]]-Table1__4[[#This Row],[Actual]],""),"")</f>
        <v/>
      </c>
    </row>
    <row r="1721" spans="1:17" x14ac:dyDescent="0.75">
      <c r="A1721" s="22" t="s">
        <v>10</v>
      </c>
      <c r="B1721" s="22" t="s">
        <v>11</v>
      </c>
      <c r="C1721" s="22" t="s">
        <v>12</v>
      </c>
      <c r="D1721" s="22" t="s">
        <v>13</v>
      </c>
      <c r="E1721" s="22" t="s">
        <v>29</v>
      </c>
      <c r="F1721" s="22" t="s">
        <v>30</v>
      </c>
      <c r="G1721" s="22" t="s">
        <v>31</v>
      </c>
      <c r="H1721">
        <v>66153892</v>
      </c>
      <c r="I1721" s="22" t="s">
        <v>2742</v>
      </c>
      <c r="J1721" s="22" t="s">
        <v>2743</v>
      </c>
      <c r="K1721" s="22" t="str">
        <f>_xlfn.TEXTBEFORE(Table1__4[[#This Row],[ParentName]],"-")</f>
        <v>BD8</v>
      </c>
      <c r="L1721" s="22" t="str">
        <f>_xlfn.XLOOKUP(Table1__4[[#This Row],[MAAN8]],ASO!F:F,ASO!H:H,"")</f>
        <v>Grocery Store</v>
      </c>
      <c r="M1721" s="22" t="str">
        <f>_xlfn.XLOOKUP(Table1__4[[#This Row],[MAAN8]],program!A:A,program!E:E,"")</f>
        <v/>
      </c>
      <c r="N1721" s="22" t="str">
        <f>_xlfn.XLOOKUP(Table1__4[[#This Row],[MAAN8]],program!A:A,program!F:F,"")</f>
        <v/>
      </c>
      <c r="O1721" s="22">
        <f>SUMIFS(sellout!N:N,sellout!G:G,Table1__4[[#This Row],[MAAN8]])</f>
        <v>0</v>
      </c>
      <c r="P1721" s="2" t="str">
        <f>IFERROR(Table1__4[[#This Row],[Actual]]/Table1__4[[#This Row],[Target]],"")</f>
        <v/>
      </c>
      <c r="Q1721" s="22" t="str">
        <f>IFERROR(IF(Table1__4[[#This Row],[Target]]&gt;0,Table1__4[[#This Row],[Target]]-Table1__4[[#This Row],[Actual]],""),"")</f>
        <v/>
      </c>
    </row>
    <row r="1722" spans="1:17" x14ac:dyDescent="0.75">
      <c r="A1722" s="22" t="s">
        <v>10</v>
      </c>
      <c r="B1722" s="22" t="s">
        <v>11</v>
      </c>
      <c r="C1722" s="22" t="s">
        <v>12</v>
      </c>
      <c r="D1722" s="22" t="s">
        <v>13</v>
      </c>
      <c r="E1722" s="22" t="s">
        <v>14</v>
      </c>
      <c r="F1722" s="22" t="s">
        <v>8024</v>
      </c>
      <c r="G1722" s="22" t="s">
        <v>15</v>
      </c>
      <c r="H1722">
        <v>66153022</v>
      </c>
      <c r="I1722" s="22" t="s">
        <v>2744</v>
      </c>
      <c r="J1722" s="22" t="s">
        <v>2745</v>
      </c>
      <c r="K1722" s="22" t="str">
        <f>_xlfn.TEXTBEFORE(Table1__4[[#This Row],[ParentName]],"-")</f>
        <v>BD8</v>
      </c>
      <c r="L1722" s="22" t="str">
        <f>_xlfn.XLOOKUP(Table1__4[[#This Row],[MAAN8]],ASO!F:F,ASO!H:H,"")</f>
        <v>Event Venue</v>
      </c>
      <c r="M1722" s="22" t="str">
        <f>_xlfn.XLOOKUP(Table1__4[[#This Row],[MAAN8]],program!A:A,program!E:E,"")</f>
        <v/>
      </c>
      <c r="N1722" s="22" t="str">
        <f>_xlfn.XLOOKUP(Table1__4[[#This Row],[MAAN8]],program!A:A,program!F:F,"")</f>
        <v/>
      </c>
      <c r="O1722" s="22">
        <f>SUMIFS(sellout!N:N,sellout!G:G,Table1__4[[#This Row],[MAAN8]])</f>
        <v>0</v>
      </c>
      <c r="P1722" s="2" t="str">
        <f>IFERROR(Table1__4[[#This Row],[Actual]]/Table1__4[[#This Row],[Target]],"")</f>
        <v/>
      </c>
      <c r="Q1722" s="22" t="str">
        <f>IFERROR(IF(Table1__4[[#This Row],[Target]]&gt;0,Table1__4[[#This Row],[Target]]-Table1__4[[#This Row],[Actual]],""),"")</f>
        <v/>
      </c>
    </row>
    <row r="1723" spans="1:17" x14ac:dyDescent="0.75">
      <c r="A1723" s="22" t="s">
        <v>10</v>
      </c>
      <c r="B1723" s="22" t="s">
        <v>11</v>
      </c>
      <c r="C1723" s="22" t="s">
        <v>12</v>
      </c>
      <c r="D1723" s="22" t="s">
        <v>122</v>
      </c>
      <c r="E1723" s="22" t="s">
        <v>570</v>
      </c>
      <c r="F1723" s="22" t="s">
        <v>237</v>
      </c>
      <c r="G1723" s="22" t="s">
        <v>571</v>
      </c>
      <c r="H1723">
        <v>66113903</v>
      </c>
      <c r="I1723" s="22" t="s">
        <v>2746</v>
      </c>
      <c r="J1723" s="22" t="s">
        <v>2747</v>
      </c>
      <c r="K1723" s="22" t="str">
        <f>_xlfn.TEXTBEFORE(Table1__4[[#This Row],[ParentName]],"-")</f>
        <v>BD10</v>
      </c>
      <c r="L1723" s="22" t="str">
        <f>_xlfn.XLOOKUP(Table1__4[[#This Row],[MAAN8]],ASO!F:F,ASO!H:H,"")</f>
        <v>Quan Nhau Top</v>
      </c>
      <c r="M1723" s="22" t="str">
        <f>_xlfn.XLOOKUP(Table1__4[[#This Row],[MAAN8]],program!A:A,program!E:E,"")</f>
        <v/>
      </c>
      <c r="N1723" s="22" t="str">
        <f>_xlfn.XLOOKUP(Table1__4[[#This Row],[MAAN8]],program!A:A,program!F:F,"")</f>
        <v/>
      </c>
      <c r="O1723" s="22">
        <f>SUMIFS(sellout!N:N,sellout!G:G,Table1__4[[#This Row],[MAAN8]])</f>
        <v>0</v>
      </c>
      <c r="P1723" s="2" t="str">
        <f>IFERROR(Table1__4[[#This Row],[Actual]]/Table1__4[[#This Row],[Target]],"")</f>
        <v/>
      </c>
      <c r="Q1723" s="22" t="str">
        <f>IFERROR(IF(Table1__4[[#This Row],[Target]]&gt;0,Table1__4[[#This Row],[Target]]-Table1__4[[#This Row],[Actual]],""),"")</f>
        <v/>
      </c>
    </row>
    <row r="1724" spans="1:17" x14ac:dyDescent="0.75">
      <c r="A1724" s="22" t="s">
        <v>10</v>
      </c>
      <c r="B1724" s="22" t="s">
        <v>11</v>
      </c>
      <c r="C1724" s="22" t="s">
        <v>46</v>
      </c>
      <c r="D1724" s="22" t="s">
        <v>76</v>
      </c>
      <c r="E1724" s="22" t="s">
        <v>105</v>
      </c>
      <c r="F1724" s="22" t="s">
        <v>49</v>
      </c>
      <c r="G1724" s="22" t="s">
        <v>106</v>
      </c>
      <c r="H1724">
        <v>65031981</v>
      </c>
      <c r="I1724" s="22" t="s">
        <v>2748</v>
      </c>
      <c r="J1724" s="22" t="s">
        <v>2749</v>
      </c>
      <c r="K1724" s="22" t="str">
        <f>_xlfn.TEXTBEFORE(Table1__4[[#This Row],[ParentName]],"-")</f>
        <v>PC</v>
      </c>
      <c r="L1724" s="22" t="str">
        <f>_xlfn.XLOOKUP(Table1__4[[#This Row],[MAAN8]],ASO!F:F,ASO!H:H,"")</f>
        <v>Beverage Retail Store</v>
      </c>
      <c r="M1724" s="22" t="str">
        <f>_xlfn.XLOOKUP(Table1__4[[#This Row],[MAAN8]],program!A:A,program!E:E,"")</f>
        <v>TPO</v>
      </c>
      <c r="N1724" s="22">
        <f>_xlfn.XLOOKUP(Table1__4[[#This Row],[MAAN8]],program!A:A,program!F:F,"")</f>
        <v>1700</v>
      </c>
      <c r="O1724" s="22">
        <f>SUMIFS(sellout!N:N,sellout!G:G,Table1__4[[#This Row],[MAAN8]])</f>
        <v>320</v>
      </c>
      <c r="P1724" s="2">
        <f>IFERROR(Table1__4[[#This Row],[Actual]]/Table1__4[[#This Row],[Target]],"")</f>
        <v>0.18823529411764706</v>
      </c>
      <c r="Q1724" s="22">
        <f>IFERROR(IF(Table1__4[[#This Row],[Target]]&gt;0,Table1__4[[#This Row],[Target]]-Table1__4[[#This Row],[Actual]],""),"")</f>
        <v>1380</v>
      </c>
    </row>
    <row r="1725" spans="1:17" x14ac:dyDescent="0.75">
      <c r="A1725" s="22" t="s">
        <v>10</v>
      </c>
      <c r="B1725" s="22" t="s">
        <v>11</v>
      </c>
      <c r="C1725" s="22" t="s">
        <v>12</v>
      </c>
      <c r="D1725" s="22" t="s">
        <v>13</v>
      </c>
      <c r="E1725" s="22" t="s">
        <v>176</v>
      </c>
      <c r="F1725" s="22" t="s">
        <v>30</v>
      </c>
      <c r="G1725" s="22" t="s">
        <v>177</v>
      </c>
      <c r="H1725">
        <v>66113128</v>
      </c>
      <c r="I1725" s="22" t="s">
        <v>2750</v>
      </c>
      <c r="J1725" s="22" t="s">
        <v>2751</v>
      </c>
      <c r="K1725" s="22" t="str">
        <f>_xlfn.TEXTBEFORE(Table1__4[[#This Row],[ParentName]],"-")</f>
        <v>BD8</v>
      </c>
      <c r="L1725" s="22" t="str">
        <f>_xlfn.XLOOKUP(Table1__4[[#This Row],[MAAN8]],ASO!F:F,ASO!H:H,"")</f>
        <v>Grocery Store</v>
      </c>
      <c r="M1725" s="22" t="str">
        <f>_xlfn.XLOOKUP(Table1__4[[#This Row],[MAAN8]],program!A:A,program!E:E,"")</f>
        <v/>
      </c>
      <c r="N1725" s="22" t="str">
        <f>_xlfn.XLOOKUP(Table1__4[[#This Row],[MAAN8]],program!A:A,program!F:F,"")</f>
        <v/>
      </c>
      <c r="O1725" s="22">
        <f>SUMIFS(sellout!N:N,sellout!G:G,Table1__4[[#This Row],[MAAN8]])</f>
        <v>170</v>
      </c>
      <c r="P1725" s="2" t="str">
        <f>IFERROR(Table1__4[[#This Row],[Actual]]/Table1__4[[#This Row],[Target]],"")</f>
        <v/>
      </c>
      <c r="Q1725" s="22" t="str">
        <f>IFERROR(IF(Table1__4[[#This Row],[Target]]&gt;0,Table1__4[[#This Row],[Target]]-Table1__4[[#This Row],[Actual]],""),"")</f>
        <v/>
      </c>
    </row>
    <row r="1726" spans="1:17" x14ac:dyDescent="0.75">
      <c r="A1726" s="22" t="s">
        <v>10</v>
      </c>
      <c r="B1726" s="22" t="s">
        <v>11</v>
      </c>
      <c r="C1726" s="22" t="s">
        <v>12</v>
      </c>
      <c r="D1726" s="22" t="s">
        <v>38</v>
      </c>
      <c r="E1726" s="22" t="s">
        <v>39</v>
      </c>
      <c r="F1726" s="22" t="s">
        <v>40</v>
      </c>
      <c r="G1726" s="22" t="s">
        <v>41</v>
      </c>
      <c r="H1726">
        <v>66101061</v>
      </c>
      <c r="I1726" s="22" t="s">
        <v>2752</v>
      </c>
      <c r="J1726" s="22" t="s">
        <v>2753</v>
      </c>
      <c r="K1726" s="22" t="str">
        <f>_xlfn.TEXTBEFORE(Table1__4[[#This Row],[ParentName]],"-")</f>
        <v>BD16</v>
      </c>
      <c r="L1726" s="22" t="str">
        <f>_xlfn.XLOOKUP(Table1__4[[#This Row],[MAAN8]],ASO!F:F,ASO!H:H,"")</f>
        <v>Grocery Store</v>
      </c>
      <c r="M1726" s="22" t="str">
        <f>_xlfn.XLOOKUP(Table1__4[[#This Row],[MAAN8]],program!A:A,program!E:E,"")</f>
        <v/>
      </c>
      <c r="N1726" s="22" t="str">
        <f>_xlfn.XLOOKUP(Table1__4[[#This Row],[MAAN8]],program!A:A,program!F:F,"")</f>
        <v/>
      </c>
      <c r="O1726" s="22">
        <f>SUMIFS(sellout!N:N,sellout!G:G,Table1__4[[#This Row],[MAAN8]])</f>
        <v>0</v>
      </c>
      <c r="P1726" s="2" t="str">
        <f>IFERROR(Table1__4[[#This Row],[Actual]]/Table1__4[[#This Row],[Target]],"")</f>
        <v/>
      </c>
      <c r="Q1726" s="22" t="str">
        <f>IFERROR(IF(Table1__4[[#This Row],[Target]]&gt;0,Table1__4[[#This Row],[Target]]-Table1__4[[#This Row],[Actual]],""),"")</f>
        <v/>
      </c>
    </row>
    <row r="1727" spans="1:17" x14ac:dyDescent="0.75">
      <c r="A1727" s="22" t="s">
        <v>10</v>
      </c>
      <c r="B1727" s="22" t="s">
        <v>11</v>
      </c>
      <c r="C1727" s="22" t="s">
        <v>12</v>
      </c>
      <c r="D1727" s="22" t="s">
        <v>13</v>
      </c>
      <c r="E1727" s="22" t="s">
        <v>176</v>
      </c>
      <c r="F1727" s="22" t="s">
        <v>30</v>
      </c>
      <c r="G1727" s="22" t="s">
        <v>177</v>
      </c>
      <c r="H1727">
        <v>66101300</v>
      </c>
      <c r="I1727" s="22" t="s">
        <v>2752</v>
      </c>
      <c r="J1727" s="22" t="s">
        <v>2754</v>
      </c>
      <c r="K1727" s="22" t="str">
        <f>_xlfn.TEXTBEFORE(Table1__4[[#This Row],[ParentName]],"-")</f>
        <v>BD8</v>
      </c>
      <c r="L1727" s="22" t="str">
        <f>_xlfn.XLOOKUP(Table1__4[[#This Row],[MAAN8]],ASO!F:F,ASO!H:H,"")</f>
        <v>Grocery Store</v>
      </c>
      <c r="M1727" s="22" t="str">
        <f>_xlfn.XLOOKUP(Table1__4[[#This Row],[MAAN8]],program!A:A,program!E:E,"")</f>
        <v/>
      </c>
      <c r="N1727" s="22" t="str">
        <f>_xlfn.XLOOKUP(Table1__4[[#This Row],[MAAN8]],program!A:A,program!F:F,"")</f>
        <v/>
      </c>
      <c r="O1727" s="22">
        <f>SUMIFS(sellout!N:N,sellout!G:G,Table1__4[[#This Row],[MAAN8]])</f>
        <v>260</v>
      </c>
      <c r="P1727" s="2" t="str">
        <f>IFERROR(Table1__4[[#This Row],[Actual]]/Table1__4[[#This Row],[Target]],"")</f>
        <v/>
      </c>
      <c r="Q1727" s="22" t="str">
        <f>IFERROR(IF(Table1__4[[#This Row],[Target]]&gt;0,Table1__4[[#This Row],[Target]]-Table1__4[[#This Row],[Actual]],""),"")</f>
        <v/>
      </c>
    </row>
    <row r="1728" spans="1:17" x14ac:dyDescent="0.75">
      <c r="A1728" s="22" t="s">
        <v>10</v>
      </c>
      <c r="B1728" s="22" t="s">
        <v>11</v>
      </c>
      <c r="C1728" s="22" t="s">
        <v>22</v>
      </c>
      <c r="D1728" s="22" t="s">
        <v>180</v>
      </c>
      <c r="E1728" s="22" t="s">
        <v>181</v>
      </c>
      <c r="F1728" s="22" t="s">
        <v>182</v>
      </c>
      <c r="G1728" s="22" t="s">
        <v>183</v>
      </c>
      <c r="H1728">
        <v>66113571</v>
      </c>
      <c r="I1728" s="22" t="s">
        <v>2755</v>
      </c>
      <c r="J1728" s="22" t="s">
        <v>2756</v>
      </c>
      <c r="K1728" s="22" t="str">
        <f>_xlfn.TEXTBEFORE(Table1__4[[#This Row],[ParentName]],"-")</f>
        <v>BD14</v>
      </c>
      <c r="L1728" s="22" t="str">
        <f>_xlfn.XLOOKUP(Table1__4[[#This Row],[MAAN8]],ASO!F:F,ASO!H:H,"")</f>
        <v>Grocery Store</v>
      </c>
      <c r="M1728" s="22" t="str">
        <f>_xlfn.XLOOKUP(Table1__4[[#This Row],[MAAN8]],program!A:A,program!E:E,"")</f>
        <v/>
      </c>
      <c r="N1728" s="22" t="str">
        <f>_xlfn.XLOOKUP(Table1__4[[#This Row],[MAAN8]],program!A:A,program!F:F,"")</f>
        <v/>
      </c>
      <c r="O1728" s="22">
        <f>SUMIFS(sellout!N:N,sellout!G:G,Table1__4[[#This Row],[MAAN8]])</f>
        <v>0</v>
      </c>
      <c r="P1728" s="2" t="str">
        <f>IFERROR(Table1__4[[#This Row],[Actual]]/Table1__4[[#This Row],[Target]],"")</f>
        <v/>
      </c>
      <c r="Q1728" s="22" t="str">
        <f>IFERROR(IF(Table1__4[[#This Row],[Target]]&gt;0,Table1__4[[#This Row],[Target]]-Table1__4[[#This Row],[Actual]],""),"")</f>
        <v/>
      </c>
    </row>
    <row r="1729" spans="1:17" x14ac:dyDescent="0.75">
      <c r="A1729" s="22" t="s">
        <v>10</v>
      </c>
      <c r="B1729" s="22" t="s">
        <v>11</v>
      </c>
      <c r="C1729" s="22" t="s">
        <v>12</v>
      </c>
      <c r="D1729" s="22" t="s">
        <v>122</v>
      </c>
      <c r="E1729" s="22" t="s">
        <v>206</v>
      </c>
      <c r="F1729" s="22" t="s">
        <v>124</v>
      </c>
      <c r="G1729" s="22" t="s">
        <v>207</v>
      </c>
      <c r="H1729">
        <v>66109088</v>
      </c>
      <c r="I1729" s="22" t="s">
        <v>2757</v>
      </c>
      <c r="J1729" s="22" t="s">
        <v>2758</v>
      </c>
      <c r="K1729" s="22" t="str">
        <f>_xlfn.TEXTBEFORE(Table1__4[[#This Row],[ParentName]],"-")</f>
        <v>BD10</v>
      </c>
      <c r="L1729" s="22" t="str">
        <f>_xlfn.XLOOKUP(Table1__4[[#This Row],[MAAN8]],ASO!F:F,ASO!H:H,"")</f>
        <v>Grocery Store - Home Delivery</v>
      </c>
      <c r="M1729" s="22" t="str">
        <f>_xlfn.XLOOKUP(Table1__4[[#This Row],[MAAN8]],program!A:A,program!E:E,"")</f>
        <v/>
      </c>
      <c r="N1729" s="22" t="str">
        <f>_xlfn.XLOOKUP(Table1__4[[#This Row],[MAAN8]],program!A:A,program!F:F,"")</f>
        <v/>
      </c>
      <c r="O1729" s="22">
        <f>SUMIFS(sellout!N:N,sellout!G:G,Table1__4[[#This Row],[MAAN8]])</f>
        <v>330</v>
      </c>
      <c r="P1729" s="2" t="str">
        <f>IFERROR(Table1__4[[#This Row],[Actual]]/Table1__4[[#This Row],[Target]],"")</f>
        <v/>
      </c>
      <c r="Q1729" s="22" t="str">
        <f>IFERROR(IF(Table1__4[[#This Row],[Target]]&gt;0,Table1__4[[#This Row],[Target]]-Table1__4[[#This Row],[Actual]],""),"")</f>
        <v/>
      </c>
    </row>
    <row r="1730" spans="1:17" x14ac:dyDescent="0.75">
      <c r="A1730" s="22" t="s">
        <v>10</v>
      </c>
      <c r="B1730" s="22" t="s">
        <v>11</v>
      </c>
      <c r="C1730" s="22" t="s">
        <v>12</v>
      </c>
      <c r="D1730" s="22" t="s">
        <v>38</v>
      </c>
      <c r="E1730" s="22" t="s">
        <v>39</v>
      </c>
      <c r="F1730" s="22" t="s">
        <v>40</v>
      </c>
      <c r="G1730" s="22" t="s">
        <v>41</v>
      </c>
      <c r="H1730">
        <v>66104717</v>
      </c>
      <c r="I1730" s="22" t="s">
        <v>2760</v>
      </c>
      <c r="J1730" s="22" t="s">
        <v>1545</v>
      </c>
      <c r="K1730" s="22" t="str">
        <f>_xlfn.TEXTBEFORE(Table1__4[[#This Row],[ParentName]],"-")</f>
        <v>BD16</v>
      </c>
      <c r="L1730" s="22" t="str">
        <f>_xlfn.XLOOKUP(Table1__4[[#This Row],[MAAN8]],ASO!F:F,ASO!H:H,"")</f>
        <v>Grocery Store - Home Delivery</v>
      </c>
      <c r="M1730" s="22" t="str">
        <f>_xlfn.XLOOKUP(Table1__4[[#This Row],[MAAN8]],program!A:A,program!E:E,"")</f>
        <v/>
      </c>
      <c r="N1730" s="22" t="str">
        <f>_xlfn.XLOOKUP(Table1__4[[#This Row],[MAAN8]],program!A:A,program!F:F,"")</f>
        <v/>
      </c>
      <c r="O1730" s="22">
        <f>SUMIFS(sellout!N:N,sellout!G:G,Table1__4[[#This Row],[MAAN8]])</f>
        <v>0</v>
      </c>
      <c r="P1730" s="2" t="str">
        <f>IFERROR(Table1__4[[#This Row],[Actual]]/Table1__4[[#This Row],[Target]],"")</f>
        <v/>
      </c>
      <c r="Q1730" s="22" t="str">
        <f>IFERROR(IF(Table1__4[[#This Row],[Target]]&gt;0,Table1__4[[#This Row],[Target]]-Table1__4[[#This Row],[Actual]],""),"")</f>
        <v/>
      </c>
    </row>
    <row r="1731" spans="1:17" x14ac:dyDescent="0.75">
      <c r="A1731" s="22" t="s">
        <v>10</v>
      </c>
      <c r="B1731" s="22" t="s">
        <v>11</v>
      </c>
      <c r="C1731" s="22" t="s">
        <v>22</v>
      </c>
      <c r="D1731" s="22" t="s">
        <v>180</v>
      </c>
      <c r="E1731" s="22" t="s">
        <v>928</v>
      </c>
      <c r="F1731" s="22" t="s">
        <v>182</v>
      </c>
      <c r="G1731" s="22" t="s">
        <v>929</v>
      </c>
      <c r="H1731">
        <v>66108596</v>
      </c>
      <c r="I1731" s="22" t="s">
        <v>2761</v>
      </c>
      <c r="J1731" s="22" t="s">
        <v>2762</v>
      </c>
      <c r="K1731" s="22" t="str">
        <f>_xlfn.TEXTBEFORE(Table1__4[[#This Row],[ParentName]],"-")</f>
        <v>BD14</v>
      </c>
      <c r="L1731" s="22" t="str">
        <f>_xlfn.XLOOKUP(Table1__4[[#This Row],[MAAN8]],ASO!F:F,ASO!H:H,"")</f>
        <v>Grocery Store</v>
      </c>
      <c r="M1731" s="22" t="str">
        <f>_xlfn.XLOOKUP(Table1__4[[#This Row],[MAAN8]],program!A:A,program!E:E,"")</f>
        <v/>
      </c>
      <c r="N1731" s="22" t="str">
        <f>_xlfn.XLOOKUP(Table1__4[[#This Row],[MAAN8]],program!A:A,program!F:F,"")</f>
        <v/>
      </c>
      <c r="O1731" s="22">
        <f>SUMIFS(sellout!N:N,sellout!G:G,Table1__4[[#This Row],[MAAN8]])</f>
        <v>0</v>
      </c>
      <c r="P1731" s="2" t="str">
        <f>IFERROR(Table1__4[[#This Row],[Actual]]/Table1__4[[#This Row],[Target]],"")</f>
        <v/>
      </c>
      <c r="Q1731" s="22" t="str">
        <f>IFERROR(IF(Table1__4[[#This Row],[Target]]&gt;0,Table1__4[[#This Row],[Target]]-Table1__4[[#This Row],[Actual]],""),"")</f>
        <v/>
      </c>
    </row>
    <row r="1732" spans="1:17" x14ac:dyDescent="0.75">
      <c r="A1732" s="22" t="s">
        <v>10</v>
      </c>
      <c r="B1732" s="22" t="s">
        <v>11</v>
      </c>
      <c r="C1732" s="22" t="s">
        <v>46</v>
      </c>
      <c r="D1732" s="22" t="s">
        <v>47</v>
      </c>
      <c r="E1732" s="22" t="s">
        <v>67</v>
      </c>
      <c r="F1732" s="22" t="s">
        <v>68</v>
      </c>
      <c r="G1732" s="22" t="s">
        <v>69</v>
      </c>
      <c r="H1732">
        <v>65015423</v>
      </c>
      <c r="I1732" s="22" t="s">
        <v>2763</v>
      </c>
      <c r="J1732" s="22" t="s">
        <v>1189</v>
      </c>
      <c r="K1732" s="22" t="str">
        <f>_xlfn.TEXTBEFORE(Table1__4[[#This Row],[ParentName]],"-")</f>
        <v>HMcc</v>
      </c>
      <c r="L1732" s="22" t="str">
        <f>_xlfn.XLOOKUP(Table1__4[[#This Row],[MAAN8]],ASO!F:F,ASO!H:H,"")</f>
        <v>Grocery Store</v>
      </c>
      <c r="M1732" s="22" t="str">
        <f>_xlfn.XLOOKUP(Table1__4[[#This Row],[MAAN8]],program!A:A,program!E:E,"")</f>
        <v>Target Incentive</v>
      </c>
      <c r="N1732" s="22">
        <f>_xlfn.XLOOKUP(Table1__4[[#This Row],[MAAN8]],program!A:A,program!F:F,"")</f>
        <v>55</v>
      </c>
      <c r="O1732" s="22">
        <f>SUMIFS(sellout!N:N,sellout!G:G,Table1__4[[#This Row],[MAAN8]])</f>
        <v>0</v>
      </c>
      <c r="P1732" s="2">
        <f>IFERROR(Table1__4[[#This Row],[Actual]]/Table1__4[[#This Row],[Target]],"")</f>
        <v>0</v>
      </c>
      <c r="Q1732" s="22">
        <f>IFERROR(IF(Table1__4[[#This Row],[Target]]&gt;0,Table1__4[[#This Row],[Target]]-Table1__4[[#This Row],[Actual]],""),"")</f>
        <v>55</v>
      </c>
    </row>
    <row r="1733" spans="1:17" x14ac:dyDescent="0.75">
      <c r="A1733" s="22" t="s">
        <v>10</v>
      </c>
      <c r="B1733" s="22" t="s">
        <v>11</v>
      </c>
      <c r="C1733" s="22" t="s">
        <v>22</v>
      </c>
      <c r="D1733" s="22" t="s">
        <v>23</v>
      </c>
      <c r="E1733" s="22" t="s">
        <v>89</v>
      </c>
      <c r="F1733" s="22" t="s">
        <v>63</v>
      </c>
      <c r="G1733" s="22" t="s">
        <v>90</v>
      </c>
      <c r="H1733">
        <v>66101517</v>
      </c>
      <c r="I1733" s="22" t="s">
        <v>2764</v>
      </c>
      <c r="J1733" s="22" t="s">
        <v>2765</v>
      </c>
      <c r="K1733" s="22" t="str">
        <f>_xlfn.TEXTBEFORE(Table1__4[[#This Row],[ParentName]],"-")</f>
        <v>BD12</v>
      </c>
      <c r="L1733" s="22" t="str">
        <f>_xlfn.XLOOKUP(Table1__4[[#This Row],[MAAN8]],ASO!F:F,ASO!H:H,"")</f>
        <v>Grocery Store</v>
      </c>
      <c r="M1733" s="22" t="str">
        <f>_xlfn.XLOOKUP(Table1__4[[#This Row],[MAAN8]],program!A:A,program!E:E,"")</f>
        <v/>
      </c>
      <c r="N1733" s="22" t="str">
        <f>_xlfn.XLOOKUP(Table1__4[[#This Row],[MAAN8]],program!A:A,program!F:F,"")</f>
        <v/>
      </c>
      <c r="O1733" s="22">
        <f>SUMIFS(sellout!N:N,sellout!G:G,Table1__4[[#This Row],[MAAN8]])</f>
        <v>20</v>
      </c>
      <c r="P1733" s="2" t="str">
        <f>IFERROR(Table1__4[[#This Row],[Actual]]/Table1__4[[#This Row],[Target]],"")</f>
        <v/>
      </c>
      <c r="Q1733" s="22" t="str">
        <f>IFERROR(IF(Table1__4[[#This Row],[Target]]&gt;0,Table1__4[[#This Row],[Target]]-Table1__4[[#This Row],[Actual]],""),"")</f>
        <v/>
      </c>
    </row>
    <row r="1734" spans="1:17" x14ac:dyDescent="0.75">
      <c r="A1734" s="22" t="s">
        <v>10</v>
      </c>
      <c r="B1734" s="22" t="s">
        <v>11</v>
      </c>
      <c r="C1734" s="22" t="s">
        <v>12</v>
      </c>
      <c r="D1734" s="22" t="s">
        <v>38</v>
      </c>
      <c r="E1734" s="22" t="s">
        <v>39</v>
      </c>
      <c r="F1734" s="22" t="s">
        <v>40</v>
      </c>
      <c r="G1734" s="22" t="s">
        <v>41</v>
      </c>
      <c r="H1734">
        <v>66156097</v>
      </c>
      <c r="I1734" s="22" t="s">
        <v>2764</v>
      </c>
      <c r="J1734" s="22" t="s">
        <v>1459</v>
      </c>
      <c r="K1734" s="22" t="str">
        <f>_xlfn.TEXTBEFORE(Table1__4[[#This Row],[ParentName]],"-")</f>
        <v>BD16</v>
      </c>
      <c r="L1734" s="22" t="str">
        <f>_xlfn.XLOOKUP(Table1__4[[#This Row],[MAAN8]],ASO!F:F,ASO!H:H,"")</f>
        <v>Grocery Store</v>
      </c>
      <c r="M1734" s="22" t="str">
        <f>_xlfn.XLOOKUP(Table1__4[[#This Row],[MAAN8]],program!A:A,program!E:E,"")</f>
        <v/>
      </c>
      <c r="N1734" s="22" t="str">
        <f>_xlfn.XLOOKUP(Table1__4[[#This Row],[MAAN8]],program!A:A,program!F:F,"")</f>
        <v/>
      </c>
      <c r="O1734" s="22">
        <f>SUMIFS(sellout!N:N,sellout!G:G,Table1__4[[#This Row],[MAAN8]])</f>
        <v>0</v>
      </c>
      <c r="P1734" s="2" t="str">
        <f>IFERROR(Table1__4[[#This Row],[Actual]]/Table1__4[[#This Row],[Target]],"")</f>
        <v/>
      </c>
      <c r="Q1734" s="22" t="str">
        <f>IFERROR(IF(Table1__4[[#This Row],[Target]]&gt;0,Table1__4[[#This Row],[Target]]-Table1__4[[#This Row],[Actual]],""),"")</f>
        <v/>
      </c>
    </row>
    <row r="1735" spans="1:17" x14ac:dyDescent="0.75">
      <c r="A1735" s="22" t="s">
        <v>10</v>
      </c>
      <c r="B1735" s="22" t="s">
        <v>11</v>
      </c>
      <c r="C1735" s="22" t="s">
        <v>22</v>
      </c>
      <c r="D1735" s="22" t="s">
        <v>23</v>
      </c>
      <c r="E1735" s="22" t="s">
        <v>89</v>
      </c>
      <c r="F1735" s="22" t="s">
        <v>63</v>
      </c>
      <c r="G1735" s="22" t="s">
        <v>90</v>
      </c>
      <c r="H1735">
        <v>66150928</v>
      </c>
      <c r="I1735" s="22" t="s">
        <v>6657</v>
      </c>
      <c r="J1735" s="22" t="s">
        <v>4939</v>
      </c>
      <c r="K1735" s="22" t="str">
        <f>_xlfn.TEXTBEFORE(Table1__4[[#This Row],[ParentName]],"-")</f>
        <v>BD12</v>
      </c>
      <c r="L1735" s="22" t="str">
        <f>_xlfn.XLOOKUP(Table1__4[[#This Row],[MAAN8]],ASO!F:F,ASO!H:H,"")</f>
        <v/>
      </c>
      <c r="M1735" s="22" t="str">
        <f>_xlfn.XLOOKUP(Table1__4[[#This Row],[MAAN8]],program!A:A,program!E:E,"")</f>
        <v/>
      </c>
      <c r="N1735" s="22" t="str">
        <f>_xlfn.XLOOKUP(Table1__4[[#This Row],[MAAN8]],program!A:A,program!F:F,"")</f>
        <v/>
      </c>
      <c r="O1735" s="22">
        <f>SUMIFS(sellout!N:N,sellout!G:G,Table1__4[[#This Row],[MAAN8]])</f>
        <v>0</v>
      </c>
      <c r="P1735" s="2" t="str">
        <f>IFERROR(Table1__4[[#This Row],[Actual]]/Table1__4[[#This Row],[Target]],"")</f>
        <v/>
      </c>
      <c r="Q1735" s="22" t="str">
        <f>IFERROR(IF(Table1__4[[#This Row],[Target]]&gt;0,Table1__4[[#This Row],[Target]]-Table1__4[[#This Row],[Actual]],""),"")</f>
        <v/>
      </c>
    </row>
    <row r="1736" spans="1:17" x14ac:dyDescent="0.75">
      <c r="A1736" s="22" t="s">
        <v>10</v>
      </c>
      <c r="B1736" s="22" t="s">
        <v>11</v>
      </c>
      <c r="C1736" s="22" t="s">
        <v>46</v>
      </c>
      <c r="D1736" s="22" t="s">
        <v>47</v>
      </c>
      <c r="E1736" s="22" t="s">
        <v>101</v>
      </c>
      <c r="F1736" s="22" t="s">
        <v>68</v>
      </c>
      <c r="G1736" s="22" t="s">
        <v>102</v>
      </c>
      <c r="H1736">
        <v>65048876</v>
      </c>
      <c r="I1736" s="22" t="s">
        <v>2766</v>
      </c>
      <c r="J1736" s="22" t="s">
        <v>2767</v>
      </c>
      <c r="K1736" s="22" t="str">
        <f>_xlfn.TEXTBEFORE(Table1__4[[#This Row],[ParentName]],"-")</f>
        <v>HMcc</v>
      </c>
      <c r="L1736" s="22" t="str">
        <f>_xlfn.XLOOKUP(Table1__4[[#This Row],[MAAN8]],ASO!F:F,ASO!H:H,"")</f>
        <v>Grocery Store</v>
      </c>
      <c r="M1736" s="22" t="str">
        <f>_xlfn.XLOOKUP(Table1__4[[#This Row],[MAAN8]],program!A:A,program!E:E,"")</f>
        <v/>
      </c>
      <c r="N1736" s="22">
        <f>_xlfn.XLOOKUP(Table1__4[[#This Row],[MAAN8]],program!A:A,program!F:F,"")</f>
        <v>0</v>
      </c>
      <c r="O1736" s="22">
        <f>SUMIFS(sellout!N:N,sellout!G:G,Table1__4[[#This Row],[MAAN8]])</f>
        <v>0</v>
      </c>
      <c r="P1736" s="2" t="str">
        <f>IFERROR(Table1__4[[#This Row],[Actual]]/Table1__4[[#This Row],[Target]],"")</f>
        <v/>
      </c>
      <c r="Q1736" s="22" t="str">
        <f>IFERROR(IF(Table1__4[[#This Row],[Target]]&gt;0,Table1__4[[#This Row],[Target]]-Table1__4[[#This Row],[Actual]],""),"")</f>
        <v/>
      </c>
    </row>
    <row r="1737" spans="1:17" x14ac:dyDescent="0.75">
      <c r="A1737" s="22" t="s">
        <v>10</v>
      </c>
      <c r="B1737" s="22" t="s">
        <v>11</v>
      </c>
      <c r="C1737" s="22" t="s">
        <v>12</v>
      </c>
      <c r="D1737" s="22" t="s">
        <v>13</v>
      </c>
      <c r="E1737" s="22" t="s">
        <v>176</v>
      </c>
      <c r="F1737" s="22" t="s">
        <v>30</v>
      </c>
      <c r="G1737" s="22" t="s">
        <v>177</v>
      </c>
      <c r="H1737">
        <v>66112327</v>
      </c>
      <c r="I1737" s="22" t="s">
        <v>2766</v>
      </c>
      <c r="J1737" s="22" t="s">
        <v>2768</v>
      </c>
      <c r="K1737" s="22" t="str">
        <f>_xlfn.TEXTBEFORE(Table1__4[[#This Row],[ParentName]],"-")</f>
        <v>BD8</v>
      </c>
      <c r="L1737" s="22" t="str">
        <f>_xlfn.XLOOKUP(Table1__4[[#This Row],[MAAN8]],ASO!F:F,ASO!H:H,"")</f>
        <v>Grocery Store</v>
      </c>
      <c r="M1737" s="22" t="str">
        <f>_xlfn.XLOOKUP(Table1__4[[#This Row],[MAAN8]],program!A:A,program!E:E,"")</f>
        <v/>
      </c>
      <c r="N1737" s="22" t="str">
        <f>_xlfn.XLOOKUP(Table1__4[[#This Row],[MAAN8]],program!A:A,program!F:F,"")</f>
        <v/>
      </c>
      <c r="O1737" s="22">
        <f>SUMIFS(sellout!N:N,sellout!G:G,Table1__4[[#This Row],[MAAN8]])</f>
        <v>0</v>
      </c>
      <c r="P1737" s="2" t="str">
        <f>IFERROR(Table1__4[[#This Row],[Actual]]/Table1__4[[#This Row],[Target]],"")</f>
        <v/>
      </c>
      <c r="Q1737" s="22" t="str">
        <f>IFERROR(IF(Table1__4[[#This Row],[Target]]&gt;0,Table1__4[[#This Row],[Target]]-Table1__4[[#This Row],[Actual]],""),"")</f>
        <v/>
      </c>
    </row>
    <row r="1738" spans="1:17" x14ac:dyDescent="0.75">
      <c r="A1738" s="22" t="s">
        <v>10</v>
      </c>
      <c r="B1738" s="22" t="s">
        <v>11</v>
      </c>
      <c r="C1738" s="22" t="s">
        <v>12</v>
      </c>
      <c r="D1738" s="22" t="s">
        <v>13</v>
      </c>
      <c r="E1738" s="22" t="s">
        <v>29</v>
      </c>
      <c r="F1738" s="22" t="s">
        <v>30</v>
      </c>
      <c r="G1738" s="22" t="s">
        <v>31</v>
      </c>
      <c r="H1738">
        <v>66103516</v>
      </c>
      <c r="I1738" s="22" t="s">
        <v>2766</v>
      </c>
      <c r="J1738" s="22" t="s">
        <v>2769</v>
      </c>
      <c r="K1738" s="22" t="str">
        <f>_xlfn.TEXTBEFORE(Table1__4[[#This Row],[ParentName]],"-")</f>
        <v>BD8</v>
      </c>
      <c r="L1738" s="22" t="str">
        <f>_xlfn.XLOOKUP(Table1__4[[#This Row],[MAAN8]],ASO!F:F,ASO!H:H,"")</f>
        <v>Grocery Store</v>
      </c>
      <c r="M1738" s="22" t="str">
        <f>_xlfn.XLOOKUP(Table1__4[[#This Row],[MAAN8]],program!A:A,program!E:E,"")</f>
        <v/>
      </c>
      <c r="N1738" s="22" t="str">
        <f>_xlfn.XLOOKUP(Table1__4[[#This Row],[MAAN8]],program!A:A,program!F:F,"")</f>
        <v/>
      </c>
      <c r="O1738" s="22">
        <f>SUMIFS(sellout!N:N,sellout!G:G,Table1__4[[#This Row],[MAAN8]])</f>
        <v>0</v>
      </c>
      <c r="P1738" s="2" t="str">
        <f>IFERROR(Table1__4[[#This Row],[Actual]]/Table1__4[[#This Row],[Target]],"")</f>
        <v/>
      </c>
      <c r="Q1738" s="22" t="str">
        <f>IFERROR(IF(Table1__4[[#This Row],[Target]]&gt;0,Table1__4[[#This Row],[Target]]-Table1__4[[#This Row],[Actual]],""),"")</f>
        <v/>
      </c>
    </row>
    <row r="1739" spans="1:17" x14ac:dyDescent="0.75">
      <c r="A1739" s="22" t="s">
        <v>10</v>
      </c>
      <c r="B1739" s="22" t="s">
        <v>11</v>
      </c>
      <c r="C1739" s="22" t="s">
        <v>12</v>
      </c>
      <c r="D1739" s="22" t="s">
        <v>38</v>
      </c>
      <c r="E1739" s="22" t="s">
        <v>166</v>
      </c>
      <c r="F1739" s="22" t="s">
        <v>40</v>
      </c>
      <c r="G1739" s="22" t="s">
        <v>167</v>
      </c>
      <c r="H1739">
        <v>66105799</v>
      </c>
      <c r="I1739" s="22" t="s">
        <v>2770</v>
      </c>
      <c r="J1739" s="22" t="s">
        <v>2771</v>
      </c>
      <c r="K1739" s="22" t="str">
        <f>_xlfn.TEXTBEFORE(Table1__4[[#This Row],[ParentName]],"-")</f>
        <v>BD16</v>
      </c>
      <c r="L1739" s="22" t="str">
        <f>_xlfn.XLOOKUP(Table1__4[[#This Row],[MAAN8]],ASO!F:F,ASO!H:H,"")</f>
        <v>Grocery Store - Home Delivery</v>
      </c>
      <c r="M1739" s="22" t="str">
        <f>_xlfn.XLOOKUP(Table1__4[[#This Row],[MAAN8]],program!A:A,program!E:E,"")</f>
        <v/>
      </c>
      <c r="N1739" s="22" t="str">
        <f>_xlfn.XLOOKUP(Table1__4[[#This Row],[MAAN8]],program!A:A,program!F:F,"")</f>
        <v/>
      </c>
      <c r="O1739" s="22">
        <f>SUMIFS(sellout!N:N,sellout!G:G,Table1__4[[#This Row],[MAAN8]])</f>
        <v>35</v>
      </c>
      <c r="P1739" s="2" t="str">
        <f>IFERROR(Table1__4[[#This Row],[Actual]]/Table1__4[[#This Row],[Target]],"")</f>
        <v/>
      </c>
      <c r="Q1739" s="22" t="str">
        <f>IFERROR(IF(Table1__4[[#This Row],[Target]]&gt;0,Table1__4[[#This Row],[Target]]-Table1__4[[#This Row],[Actual]],""),"")</f>
        <v/>
      </c>
    </row>
    <row r="1740" spans="1:17" x14ac:dyDescent="0.75">
      <c r="A1740" s="22" t="s">
        <v>10</v>
      </c>
      <c r="B1740" s="22" t="s">
        <v>11</v>
      </c>
      <c r="C1740" s="22" t="s">
        <v>12</v>
      </c>
      <c r="D1740" s="22" t="s">
        <v>13</v>
      </c>
      <c r="E1740" s="22" t="s">
        <v>176</v>
      </c>
      <c r="F1740" s="22" t="s">
        <v>30</v>
      </c>
      <c r="G1740" s="22" t="s">
        <v>177</v>
      </c>
      <c r="H1740">
        <v>66104438</v>
      </c>
      <c r="I1740" s="22" t="s">
        <v>2770</v>
      </c>
      <c r="J1740" s="22" t="s">
        <v>2772</v>
      </c>
      <c r="K1740" s="22" t="str">
        <f>_xlfn.TEXTBEFORE(Table1__4[[#This Row],[ParentName]],"-")</f>
        <v>BD8</v>
      </c>
      <c r="L1740" s="22" t="str">
        <f>_xlfn.XLOOKUP(Table1__4[[#This Row],[MAAN8]],ASO!F:F,ASO!H:H,"")</f>
        <v/>
      </c>
      <c r="M1740" s="22" t="str">
        <f>_xlfn.XLOOKUP(Table1__4[[#This Row],[MAAN8]],program!A:A,program!E:E,"")</f>
        <v/>
      </c>
      <c r="N1740" s="22" t="str">
        <f>_xlfn.XLOOKUP(Table1__4[[#This Row],[MAAN8]],program!A:A,program!F:F,"")</f>
        <v/>
      </c>
      <c r="O1740" s="22">
        <f>SUMIFS(sellout!N:N,sellout!G:G,Table1__4[[#This Row],[MAAN8]])</f>
        <v>162</v>
      </c>
      <c r="P1740" s="2" t="str">
        <f>IFERROR(Table1__4[[#This Row],[Actual]]/Table1__4[[#This Row],[Target]],"")</f>
        <v/>
      </c>
      <c r="Q1740" s="22" t="str">
        <f>IFERROR(IF(Table1__4[[#This Row],[Target]]&gt;0,Table1__4[[#This Row],[Target]]-Table1__4[[#This Row],[Actual]],""),"")</f>
        <v/>
      </c>
    </row>
    <row r="1741" spans="1:17" x14ac:dyDescent="0.75">
      <c r="A1741" s="22" t="s">
        <v>10</v>
      </c>
      <c r="B1741" s="22" t="s">
        <v>11</v>
      </c>
      <c r="C1741" s="22" t="s">
        <v>22</v>
      </c>
      <c r="D1741" s="22" t="s">
        <v>88</v>
      </c>
      <c r="E1741" s="22" t="s">
        <v>447</v>
      </c>
      <c r="F1741" s="22" t="s">
        <v>218</v>
      </c>
      <c r="G1741" s="22" t="s">
        <v>448</v>
      </c>
      <c r="H1741">
        <v>66113290</v>
      </c>
      <c r="I1741" s="22" t="s">
        <v>7131</v>
      </c>
      <c r="J1741" s="22" t="s">
        <v>7513</v>
      </c>
      <c r="K1741" s="22" t="str">
        <f>_xlfn.TEXTBEFORE(Table1__4[[#This Row],[ParentName]],"-")</f>
        <v>BD11</v>
      </c>
      <c r="L1741" s="22" t="str">
        <f>_xlfn.XLOOKUP(Table1__4[[#This Row],[MAAN8]],ASO!F:F,ASO!H:H,"")</f>
        <v/>
      </c>
      <c r="M1741" s="22" t="str">
        <f>_xlfn.XLOOKUP(Table1__4[[#This Row],[MAAN8]],program!A:A,program!E:E,"")</f>
        <v/>
      </c>
      <c r="N1741" s="22" t="str">
        <f>_xlfn.XLOOKUP(Table1__4[[#This Row],[MAAN8]],program!A:A,program!F:F,"")</f>
        <v/>
      </c>
      <c r="O1741" s="22">
        <f>SUMIFS(sellout!N:N,sellout!G:G,Table1__4[[#This Row],[MAAN8]])</f>
        <v>0</v>
      </c>
      <c r="P1741" s="2" t="str">
        <f>IFERROR(Table1__4[[#This Row],[Actual]]/Table1__4[[#This Row],[Target]],"")</f>
        <v/>
      </c>
      <c r="Q1741" s="22" t="str">
        <f>IFERROR(IF(Table1__4[[#This Row],[Target]]&gt;0,Table1__4[[#This Row],[Target]]-Table1__4[[#This Row],[Actual]],""),"")</f>
        <v/>
      </c>
    </row>
    <row r="1742" spans="1:17" x14ac:dyDescent="0.75">
      <c r="A1742" s="22" t="s">
        <v>10</v>
      </c>
      <c r="B1742" s="22" t="s">
        <v>11</v>
      </c>
      <c r="C1742" s="22" t="s">
        <v>12</v>
      </c>
      <c r="D1742" s="22" t="s">
        <v>122</v>
      </c>
      <c r="E1742" s="22" t="s">
        <v>244</v>
      </c>
      <c r="F1742" s="22" t="s">
        <v>124</v>
      </c>
      <c r="G1742" s="22" t="s">
        <v>245</v>
      </c>
      <c r="H1742">
        <v>66104423</v>
      </c>
      <c r="I1742" s="22" t="s">
        <v>2773</v>
      </c>
      <c r="J1742" s="22" t="s">
        <v>2774</v>
      </c>
      <c r="K1742" s="22" t="str">
        <f>_xlfn.TEXTBEFORE(Table1__4[[#This Row],[ParentName]],"-")</f>
        <v>BD10</v>
      </c>
      <c r="L1742" s="22" t="str">
        <f>_xlfn.XLOOKUP(Table1__4[[#This Row],[MAAN8]],ASO!F:F,ASO!H:H,"")</f>
        <v>Grocery Store - Home Delivery</v>
      </c>
      <c r="M1742" s="22" t="str">
        <f>_xlfn.XLOOKUP(Table1__4[[#This Row],[MAAN8]],program!A:A,program!E:E,"")</f>
        <v/>
      </c>
      <c r="N1742" s="22" t="str">
        <f>_xlfn.XLOOKUP(Table1__4[[#This Row],[MAAN8]],program!A:A,program!F:F,"")</f>
        <v/>
      </c>
      <c r="O1742" s="22">
        <f>SUMIFS(sellout!N:N,sellout!G:G,Table1__4[[#This Row],[MAAN8]])</f>
        <v>0</v>
      </c>
      <c r="P1742" s="2" t="str">
        <f>IFERROR(Table1__4[[#This Row],[Actual]]/Table1__4[[#This Row],[Target]],"")</f>
        <v/>
      </c>
      <c r="Q1742" s="22" t="str">
        <f>IFERROR(IF(Table1__4[[#This Row],[Target]]&gt;0,Table1__4[[#This Row],[Target]]-Table1__4[[#This Row],[Actual]],""),"")</f>
        <v/>
      </c>
    </row>
    <row r="1743" spans="1:17" x14ac:dyDescent="0.75">
      <c r="A1743" s="22" t="s">
        <v>10</v>
      </c>
      <c r="B1743" s="22" t="s">
        <v>11</v>
      </c>
      <c r="C1743" s="22" t="s">
        <v>12</v>
      </c>
      <c r="D1743" s="22" t="s">
        <v>122</v>
      </c>
      <c r="E1743" s="22" t="s">
        <v>309</v>
      </c>
      <c r="F1743" s="22" t="s">
        <v>237</v>
      </c>
      <c r="G1743" s="22" t="s">
        <v>310</v>
      </c>
      <c r="H1743">
        <v>66102342</v>
      </c>
      <c r="I1743" s="22" t="s">
        <v>2776</v>
      </c>
      <c r="J1743" s="22" t="s">
        <v>2777</v>
      </c>
      <c r="K1743" s="22" t="str">
        <f>_xlfn.TEXTBEFORE(Table1__4[[#This Row],[ParentName]],"-")</f>
        <v>BD10</v>
      </c>
      <c r="L1743" s="22" t="str">
        <f>_xlfn.XLOOKUP(Table1__4[[#This Row],[MAAN8]],ASO!F:F,ASO!H:H,"")</f>
        <v>Beverage Retail Store</v>
      </c>
      <c r="M1743" s="22" t="str">
        <f>_xlfn.XLOOKUP(Table1__4[[#This Row],[MAAN8]],program!A:A,program!E:E,"")</f>
        <v/>
      </c>
      <c r="N1743" s="22" t="str">
        <f>_xlfn.XLOOKUP(Table1__4[[#This Row],[MAAN8]],program!A:A,program!F:F,"")</f>
        <v/>
      </c>
      <c r="O1743" s="22">
        <f>SUMIFS(sellout!N:N,sellout!G:G,Table1__4[[#This Row],[MAAN8]])</f>
        <v>190</v>
      </c>
      <c r="P1743" s="2" t="str">
        <f>IFERROR(Table1__4[[#This Row],[Actual]]/Table1__4[[#This Row],[Target]],"")</f>
        <v/>
      </c>
      <c r="Q1743" s="22" t="str">
        <f>IFERROR(IF(Table1__4[[#This Row],[Target]]&gt;0,Table1__4[[#This Row],[Target]]-Table1__4[[#This Row],[Actual]],""),"")</f>
        <v/>
      </c>
    </row>
    <row r="1744" spans="1:17" x14ac:dyDescent="0.75">
      <c r="A1744" s="22" t="s">
        <v>10</v>
      </c>
      <c r="B1744" s="22" t="s">
        <v>11</v>
      </c>
      <c r="C1744" s="22" t="s">
        <v>12</v>
      </c>
      <c r="D1744" s="22" t="s">
        <v>54</v>
      </c>
      <c r="E1744" s="22" t="s">
        <v>438</v>
      </c>
      <c r="F1744" s="22" t="s">
        <v>40</v>
      </c>
      <c r="G1744" s="22" t="s">
        <v>439</v>
      </c>
      <c r="H1744">
        <v>66100299</v>
      </c>
      <c r="I1744" s="22" t="s">
        <v>2778</v>
      </c>
      <c r="J1744" s="22" t="s">
        <v>2779</v>
      </c>
      <c r="K1744" s="22" t="str">
        <f>_xlfn.TEXTBEFORE(Table1__4[[#This Row],[ParentName]],"-")</f>
        <v>BD</v>
      </c>
      <c r="L1744" s="22" t="str">
        <f>_xlfn.XLOOKUP(Table1__4[[#This Row],[MAAN8]],ASO!F:F,ASO!H:H,"")</f>
        <v>Grocery Store</v>
      </c>
      <c r="M1744" s="22" t="str">
        <f>_xlfn.XLOOKUP(Table1__4[[#This Row],[MAAN8]],program!A:A,program!E:E,"")</f>
        <v/>
      </c>
      <c r="N1744" s="22" t="str">
        <f>_xlfn.XLOOKUP(Table1__4[[#This Row],[MAAN8]],program!A:A,program!F:F,"")</f>
        <v/>
      </c>
      <c r="O1744" s="22">
        <f>SUMIFS(sellout!N:N,sellout!G:G,Table1__4[[#This Row],[MAAN8]])</f>
        <v>0</v>
      </c>
      <c r="P1744" s="2" t="str">
        <f>IFERROR(Table1__4[[#This Row],[Actual]]/Table1__4[[#This Row],[Target]],"")</f>
        <v/>
      </c>
      <c r="Q1744" s="22" t="str">
        <f>IFERROR(IF(Table1__4[[#This Row],[Target]]&gt;0,Table1__4[[#This Row],[Target]]-Table1__4[[#This Row],[Actual]],""),"")</f>
        <v/>
      </c>
    </row>
    <row r="1745" spans="1:17" x14ac:dyDescent="0.75">
      <c r="A1745" s="22" t="s">
        <v>10</v>
      </c>
      <c r="B1745" s="22" t="s">
        <v>11</v>
      </c>
      <c r="C1745" s="22" t="s">
        <v>12</v>
      </c>
      <c r="D1745" s="22" t="s">
        <v>122</v>
      </c>
      <c r="E1745" s="22" t="s">
        <v>622</v>
      </c>
      <c r="F1745" s="22" t="s">
        <v>237</v>
      </c>
      <c r="G1745" s="22" t="s">
        <v>623</v>
      </c>
      <c r="H1745">
        <v>66103891</v>
      </c>
      <c r="I1745" s="22" t="s">
        <v>2780</v>
      </c>
      <c r="J1745" s="22" t="s">
        <v>2781</v>
      </c>
      <c r="K1745" s="22" t="str">
        <f>_xlfn.TEXTBEFORE(Table1__4[[#This Row],[ParentName]],"-")</f>
        <v>BD10</v>
      </c>
      <c r="L1745" s="22" t="str">
        <f>_xlfn.XLOOKUP(Table1__4[[#This Row],[MAAN8]],ASO!F:F,ASO!H:H,"")</f>
        <v>Wholesaler</v>
      </c>
      <c r="M1745" s="22" t="str">
        <f>_xlfn.XLOOKUP(Table1__4[[#This Row],[MAAN8]],program!A:A,program!E:E,"")</f>
        <v/>
      </c>
      <c r="N1745" s="22" t="str">
        <f>_xlfn.XLOOKUP(Table1__4[[#This Row],[MAAN8]],program!A:A,program!F:F,"")</f>
        <v/>
      </c>
      <c r="O1745" s="22">
        <f>SUMIFS(sellout!N:N,sellout!G:G,Table1__4[[#This Row],[MAAN8]])</f>
        <v>70</v>
      </c>
      <c r="P1745" s="2" t="str">
        <f>IFERROR(Table1__4[[#This Row],[Actual]]/Table1__4[[#This Row],[Target]],"")</f>
        <v/>
      </c>
      <c r="Q1745" s="22" t="str">
        <f>IFERROR(IF(Table1__4[[#This Row],[Target]]&gt;0,Table1__4[[#This Row],[Target]]-Table1__4[[#This Row],[Actual]],""),"")</f>
        <v/>
      </c>
    </row>
    <row r="1746" spans="1:17" x14ac:dyDescent="0.75">
      <c r="A1746" s="22" t="s">
        <v>10</v>
      </c>
      <c r="B1746" s="22" t="s">
        <v>11</v>
      </c>
      <c r="C1746" s="22" t="s">
        <v>22</v>
      </c>
      <c r="D1746" s="22" t="s">
        <v>23</v>
      </c>
      <c r="E1746" s="22" t="s">
        <v>84</v>
      </c>
      <c r="F1746" s="22" t="s">
        <v>63</v>
      </c>
      <c r="G1746" s="22" t="s">
        <v>85</v>
      </c>
      <c r="H1746">
        <v>66105612</v>
      </c>
      <c r="I1746" s="22" t="s">
        <v>2782</v>
      </c>
      <c r="J1746" s="22" t="s">
        <v>2783</v>
      </c>
      <c r="K1746" s="22" t="str">
        <f>_xlfn.TEXTBEFORE(Table1__4[[#This Row],[ParentName]],"-")</f>
        <v>BD12</v>
      </c>
      <c r="L1746" s="22" t="str">
        <f>_xlfn.XLOOKUP(Table1__4[[#This Row],[MAAN8]],ASO!F:F,ASO!H:H,"")</f>
        <v>Grocery Store</v>
      </c>
      <c r="M1746" s="22" t="str">
        <f>_xlfn.XLOOKUP(Table1__4[[#This Row],[MAAN8]],program!A:A,program!E:E,"")</f>
        <v/>
      </c>
      <c r="N1746" s="22" t="str">
        <f>_xlfn.XLOOKUP(Table1__4[[#This Row],[MAAN8]],program!A:A,program!F:F,"")</f>
        <v/>
      </c>
      <c r="O1746" s="22">
        <f>SUMIFS(sellout!N:N,sellout!G:G,Table1__4[[#This Row],[MAAN8]])</f>
        <v>0</v>
      </c>
      <c r="P1746" s="2" t="str">
        <f>IFERROR(Table1__4[[#This Row],[Actual]]/Table1__4[[#This Row],[Target]],"")</f>
        <v/>
      </c>
      <c r="Q1746" s="22" t="str">
        <f>IFERROR(IF(Table1__4[[#This Row],[Target]]&gt;0,Table1__4[[#This Row],[Target]]-Table1__4[[#This Row],[Actual]],""),"")</f>
        <v/>
      </c>
    </row>
    <row r="1747" spans="1:17" x14ac:dyDescent="0.75">
      <c r="A1747" s="22" t="s">
        <v>10</v>
      </c>
      <c r="B1747" s="22" t="s">
        <v>11</v>
      </c>
      <c r="C1747" s="22" t="s">
        <v>12</v>
      </c>
      <c r="D1747" s="22" t="s">
        <v>122</v>
      </c>
      <c r="E1747" s="22" t="s">
        <v>206</v>
      </c>
      <c r="F1747" s="22" t="s">
        <v>124</v>
      </c>
      <c r="G1747" s="22" t="s">
        <v>207</v>
      </c>
      <c r="H1747">
        <v>66150378</v>
      </c>
      <c r="I1747" s="22" t="s">
        <v>2782</v>
      </c>
      <c r="J1747" s="22" t="s">
        <v>2784</v>
      </c>
      <c r="K1747" s="22" t="str">
        <f>_xlfn.TEXTBEFORE(Table1__4[[#This Row],[ParentName]],"-")</f>
        <v>BD10</v>
      </c>
      <c r="L1747" s="22" t="str">
        <f>_xlfn.XLOOKUP(Table1__4[[#This Row],[MAAN8]],ASO!F:F,ASO!H:H,"")</f>
        <v>Grocery Store - Home Delivery</v>
      </c>
      <c r="M1747" s="22" t="str">
        <f>_xlfn.XLOOKUP(Table1__4[[#This Row],[MAAN8]],program!A:A,program!E:E,"")</f>
        <v/>
      </c>
      <c r="N1747" s="22" t="str">
        <f>_xlfn.XLOOKUP(Table1__4[[#This Row],[MAAN8]],program!A:A,program!F:F,"")</f>
        <v/>
      </c>
      <c r="O1747" s="22">
        <f>SUMIFS(sellout!N:N,sellout!G:G,Table1__4[[#This Row],[MAAN8]])</f>
        <v>0</v>
      </c>
      <c r="P1747" s="2" t="str">
        <f>IFERROR(Table1__4[[#This Row],[Actual]]/Table1__4[[#This Row],[Target]],"")</f>
        <v/>
      </c>
      <c r="Q1747" s="22" t="str">
        <f>IFERROR(IF(Table1__4[[#This Row],[Target]]&gt;0,Table1__4[[#This Row],[Target]]-Table1__4[[#This Row],[Actual]],""),"")</f>
        <v/>
      </c>
    </row>
    <row r="1748" spans="1:17" x14ac:dyDescent="0.75">
      <c r="A1748" s="22" t="s">
        <v>10</v>
      </c>
      <c r="B1748" s="22" t="s">
        <v>11</v>
      </c>
      <c r="C1748" s="22" t="s">
        <v>46</v>
      </c>
      <c r="D1748" s="22" t="s">
        <v>47</v>
      </c>
      <c r="E1748" s="22" t="s">
        <v>101</v>
      </c>
      <c r="F1748" s="22" t="s">
        <v>68</v>
      </c>
      <c r="G1748" s="22" t="s">
        <v>102</v>
      </c>
      <c r="H1748">
        <v>65047047</v>
      </c>
      <c r="I1748" s="22" t="s">
        <v>2785</v>
      </c>
      <c r="J1748" s="22" t="s">
        <v>2786</v>
      </c>
      <c r="K1748" s="22" t="str">
        <f>_xlfn.TEXTBEFORE(Table1__4[[#This Row],[ParentName]],"-")</f>
        <v>HMcc</v>
      </c>
      <c r="L1748" s="22" t="str">
        <f>_xlfn.XLOOKUP(Table1__4[[#This Row],[MAAN8]],ASO!F:F,ASO!H:H,"")</f>
        <v>Grocery Store - Home Delivery</v>
      </c>
      <c r="M1748" s="22" t="str">
        <f>_xlfn.XLOOKUP(Table1__4[[#This Row],[MAAN8]],program!A:A,program!E:E,"")</f>
        <v>Target Incentive</v>
      </c>
      <c r="N1748" s="22">
        <f>_xlfn.XLOOKUP(Table1__4[[#This Row],[MAAN8]],program!A:A,program!F:F,"")</f>
        <v>320</v>
      </c>
      <c r="O1748" s="22">
        <f>SUMIFS(sellout!N:N,sellout!G:G,Table1__4[[#This Row],[MAAN8]])</f>
        <v>34</v>
      </c>
      <c r="P1748" s="2">
        <f>IFERROR(Table1__4[[#This Row],[Actual]]/Table1__4[[#This Row],[Target]],"")</f>
        <v>0.10625</v>
      </c>
      <c r="Q1748" s="22">
        <f>IFERROR(IF(Table1__4[[#This Row],[Target]]&gt;0,Table1__4[[#This Row],[Target]]-Table1__4[[#This Row],[Actual]],""),"")</f>
        <v>286</v>
      </c>
    </row>
    <row r="1749" spans="1:17" x14ac:dyDescent="0.75">
      <c r="A1749" s="22" t="s">
        <v>10</v>
      </c>
      <c r="B1749" s="22" t="s">
        <v>11</v>
      </c>
      <c r="C1749" s="22" t="s">
        <v>12</v>
      </c>
      <c r="D1749" s="22" t="s">
        <v>54</v>
      </c>
      <c r="E1749" s="22" t="s">
        <v>97</v>
      </c>
      <c r="F1749" s="22" t="s">
        <v>30</v>
      </c>
      <c r="G1749" s="22" t="s">
        <v>98</v>
      </c>
      <c r="H1749">
        <v>66199120</v>
      </c>
      <c r="I1749" s="22" t="s">
        <v>7034</v>
      </c>
      <c r="J1749" s="22" t="s">
        <v>2787</v>
      </c>
      <c r="K1749" s="22" t="str">
        <f>_xlfn.TEXTBEFORE(Table1__4[[#This Row],[ParentName]],"-")</f>
        <v>BD</v>
      </c>
      <c r="L1749" s="22" t="str">
        <f>_xlfn.XLOOKUP(Table1__4[[#This Row],[MAAN8]],ASO!F:F,ASO!H:H,"")</f>
        <v>Grocery Store</v>
      </c>
      <c r="M1749" s="22" t="str">
        <f>_xlfn.XLOOKUP(Table1__4[[#This Row],[MAAN8]],program!A:A,program!E:E,"")</f>
        <v/>
      </c>
      <c r="N1749" s="22" t="str">
        <f>_xlfn.XLOOKUP(Table1__4[[#This Row],[MAAN8]],program!A:A,program!F:F,"")</f>
        <v/>
      </c>
      <c r="O1749" s="22">
        <f>SUMIFS(sellout!N:N,sellout!G:G,Table1__4[[#This Row],[MAAN8]])</f>
        <v>55</v>
      </c>
      <c r="P1749" s="2" t="str">
        <f>IFERROR(Table1__4[[#This Row],[Actual]]/Table1__4[[#This Row],[Target]],"")</f>
        <v/>
      </c>
      <c r="Q1749" s="22" t="str">
        <f>IFERROR(IF(Table1__4[[#This Row],[Target]]&gt;0,Table1__4[[#This Row],[Target]]-Table1__4[[#This Row],[Actual]],""),"")</f>
        <v/>
      </c>
    </row>
    <row r="1750" spans="1:17" x14ac:dyDescent="0.75">
      <c r="A1750" s="22" t="s">
        <v>10</v>
      </c>
      <c r="B1750" s="22" t="s">
        <v>11</v>
      </c>
      <c r="C1750" s="22" t="s">
        <v>22</v>
      </c>
      <c r="D1750" s="22" t="s">
        <v>88</v>
      </c>
      <c r="E1750" s="22" t="s">
        <v>346</v>
      </c>
      <c r="F1750" s="22" t="s">
        <v>218</v>
      </c>
      <c r="G1750" s="22" t="s">
        <v>347</v>
      </c>
      <c r="H1750">
        <v>66155811</v>
      </c>
      <c r="I1750" s="22" t="s">
        <v>2788</v>
      </c>
      <c r="J1750" s="22" t="s">
        <v>2789</v>
      </c>
      <c r="K1750" s="22" t="str">
        <f>_xlfn.TEXTBEFORE(Table1__4[[#This Row],[ParentName]],"-")</f>
        <v>BD11</v>
      </c>
      <c r="L1750" s="22" t="str">
        <f>_xlfn.XLOOKUP(Table1__4[[#This Row],[MAAN8]],ASO!F:F,ASO!H:H,"")</f>
        <v>Grocery Store</v>
      </c>
      <c r="M1750" s="22" t="str">
        <f>_xlfn.XLOOKUP(Table1__4[[#This Row],[MAAN8]],program!A:A,program!E:E,"")</f>
        <v/>
      </c>
      <c r="N1750" s="22" t="str">
        <f>_xlfn.XLOOKUP(Table1__4[[#This Row],[MAAN8]],program!A:A,program!F:F,"")</f>
        <v/>
      </c>
      <c r="O1750" s="22">
        <f>SUMIFS(sellout!N:N,sellout!G:G,Table1__4[[#This Row],[MAAN8]])</f>
        <v>10</v>
      </c>
      <c r="P1750" s="2" t="str">
        <f>IFERROR(Table1__4[[#This Row],[Actual]]/Table1__4[[#This Row],[Target]],"")</f>
        <v/>
      </c>
      <c r="Q1750" s="22" t="str">
        <f>IFERROR(IF(Table1__4[[#This Row],[Target]]&gt;0,Table1__4[[#This Row],[Target]]-Table1__4[[#This Row],[Actual]],""),"")</f>
        <v/>
      </c>
    </row>
    <row r="1751" spans="1:17" x14ac:dyDescent="0.75">
      <c r="A1751" s="22" t="s">
        <v>10</v>
      </c>
      <c r="B1751" s="22" t="s">
        <v>11</v>
      </c>
      <c r="C1751" s="22" t="s">
        <v>12</v>
      </c>
      <c r="D1751" s="22" t="s">
        <v>54</v>
      </c>
      <c r="E1751" s="22" t="s">
        <v>176</v>
      </c>
      <c r="F1751" s="22" t="s">
        <v>30</v>
      </c>
      <c r="G1751" s="22" t="s">
        <v>177</v>
      </c>
      <c r="H1751">
        <v>66104059</v>
      </c>
      <c r="I1751" s="22" t="s">
        <v>2790</v>
      </c>
      <c r="J1751" s="22" t="s">
        <v>706</v>
      </c>
      <c r="K1751" s="22" t="str">
        <f>_xlfn.TEXTBEFORE(Table1__4[[#This Row],[ParentName]],"-")</f>
        <v>BD</v>
      </c>
      <c r="L1751" s="22" t="str">
        <f>_xlfn.XLOOKUP(Table1__4[[#This Row],[MAAN8]],ASO!F:F,ASO!H:H,"")</f>
        <v>Grocery Store</v>
      </c>
      <c r="M1751" s="22" t="str">
        <f>_xlfn.XLOOKUP(Table1__4[[#This Row],[MAAN8]],program!A:A,program!E:E,"")</f>
        <v/>
      </c>
      <c r="N1751" s="22" t="str">
        <f>_xlfn.XLOOKUP(Table1__4[[#This Row],[MAAN8]],program!A:A,program!F:F,"")</f>
        <v/>
      </c>
      <c r="O1751" s="22">
        <f>SUMIFS(sellout!N:N,sellout!G:G,Table1__4[[#This Row],[MAAN8]])</f>
        <v>25</v>
      </c>
      <c r="P1751" s="2" t="str">
        <f>IFERROR(Table1__4[[#This Row],[Actual]]/Table1__4[[#This Row],[Target]],"")</f>
        <v/>
      </c>
      <c r="Q1751" s="22" t="str">
        <f>IFERROR(IF(Table1__4[[#This Row],[Target]]&gt;0,Table1__4[[#This Row],[Target]]-Table1__4[[#This Row],[Actual]],""),"")</f>
        <v/>
      </c>
    </row>
    <row r="1752" spans="1:17" x14ac:dyDescent="0.75">
      <c r="A1752" s="22" t="s">
        <v>10</v>
      </c>
      <c r="B1752" s="22" t="s">
        <v>11</v>
      </c>
      <c r="C1752" s="22" t="s">
        <v>22</v>
      </c>
      <c r="D1752" s="22" t="s">
        <v>88</v>
      </c>
      <c r="E1752" s="22" t="s">
        <v>928</v>
      </c>
      <c r="F1752" s="22" t="s">
        <v>182</v>
      </c>
      <c r="G1752" s="22" t="s">
        <v>929</v>
      </c>
      <c r="H1752">
        <v>66104954</v>
      </c>
      <c r="I1752" s="22" t="s">
        <v>2791</v>
      </c>
      <c r="J1752" s="22" t="s">
        <v>2792</v>
      </c>
      <c r="K1752" s="22" t="str">
        <f>_xlfn.TEXTBEFORE(Table1__4[[#This Row],[ParentName]],"-")</f>
        <v>BD11</v>
      </c>
      <c r="L1752" s="22" t="str">
        <f>_xlfn.XLOOKUP(Table1__4[[#This Row],[MAAN8]],ASO!F:F,ASO!H:H,"")</f>
        <v>Wholesaler</v>
      </c>
      <c r="M1752" s="22" t="str">
        <f>_xlfn.XLOOKUP(Table1__4[[#This Row],[MAAN8]],program!A:A,program!E:E,"")</f>
        <v/>
      </c>
      <c r="N1752" s="22" t="str">
        <f>_xlfn.XLOOKUP(Table1__4[[#This Row],[MAAN8]],program!A:A,program!F:F,"")</f>
        <v/>
      </c>
      <c r="O1752" s="22">
        <f>SUMIFS(sellout!N:N,sellout!G:G,Table1__4[[#This Row],[MAAN8]])</f>
        <v>0</v>
      </c>
      <c r="P1752" s="2" t="str">
        <f>IFERROR(Table1__4[[#This Row],[Actual]]/Table1__4[[#This Row],[Target]],"")</f>
        <v/>
      </c>
      <c r="Q1752" s="22" t="str">
        <f>IFERROR(IF(Table1__4[[#This Row],[Target]]&gt;0,Table1__4[[#This Row],[Target]]-Table1__4[[#This Row],[Actual]],""),"")</f>
        <v/>
      </c>
    </row>
    <row r="1753" spans="1:17" x14ac:dyDescent="0.75">
      <c r="A1753" s="22" t="s">
        <v>10</v>
      </c>
      <c r="B1753" s="22" t="s">
        <v>11</v>
      </c>
      <c r="C1753" s="22" t="s">
        <v>22</v>
      </c>
      <c r="D1753" s="22" t="s">
        <v>88</v>
      </c>
      <c r="E1753" s="22" t="s">
        <v>346</v>
      </c>
      <c r="F1753" s="22" t="s">
        <v>218</v>
      </c>
      <c r="G1753" s="22" t="s">
        <v>347</v>
      </c>
      <c r="H1753">
        <v>66152335</v>
      </c>
      <c r="I1753" s="22" t="s">
        <v>2793</v>
      </c>
      <c r="J1753" s="22" t="s">
        <v>1642</v>
      </c>
      <c r="K1753" s="22" t="str">
        <f>_xlfn.TEXTBEFORE(Table1__4[[#This Row],[ParentName]],"-")</f>
        <v>BD11</v>
      </c>
      <c r="L1753" s="22" t="str">
        <f>_xlfn.XLOOKUP(Table1__4[[#This Row],[MAAN8]],ASO!F:F,ASO!H:H,"")</f>
        <v>Grocery Store</v>
      </c>
      <c r="M1753" s="22" t="str">
        <f>_xlfn.XLOOKUP(Table1__4[[#This Row],[MAAN8]],program!A:A,program!E:E,"")</f>
        <v/>
      </c>
      <c r="N1753" s="22" t="str">
        <f>_xlfn.XLOOKUP(Table1__4[[#This Row],[MAAN8]],program!A:A,program!F:F,"")</f>
        <v/>
      </c>
      <c r="O1753" s="22">
        <f>SUMIFS(sellout!N:N,sellout!G:G,Table1__4[[#This Row],[MAAN8]])</f>
        <v>10</v>
      </c>
      <c r="P1753" s="2" t="str">
        <f>IFERROR(Table1__4[[#This Row],[Actual]]/Table1__4[[#This Row],[Target]],"")</f>
        <v/>
      </c>
      <c r="Q1753" s="22" t="str">
        <f>IFERROR(IF(Table1__4[[#This Row],[Target]]&gt;0,Table1__4[[#This Row],[Target]]-Table1__4[[#This Row],[Actual]],""),"")</f>
        <v/>
      </c>
    </row>
    <row r="1754" spans="1:17" x14ac:dyDescent="0.75">
      <c r="A1754" s="22" t="s">
        <v>10</v>
      </c>
      <c r="B1754" s="22" t="s">
        <v>11</v>
      </c>
      <c r="C1754" s="22" t="s">
        <v>12</v>
      </c>
      <c r="D1754" s="22" t="s">
        <v>122</v>
      </c>
      <c r="E1754" s="22" t="s">
        <v>622</v>
      </c>
      <c r="F1754" s="22" t="s">
        <v>237</v>
      </c>
      <c r="G1754" s="22" t="s">
        <v>623</v>
      </c>
      <c r="H1754">
        <v>66100490</v>
      </c>
      <c r="I1754" s="22" t="s">
        <v>2794</v>
      </c>
      <c r="J1754" s="22" t="s">
        <v>2795</v>
      </c>
      <c r="K1754" s="22" t="str">
        <f>_xlfn.TEXTBEFORE(Table1__4[[#This Row],[ParentName]],"-")</f>
        <v>BD10</v>
      </c>
      <c r="L1754" s="22" t="str">
        <f>_xlfn.XLOOKUP(Table1__4[[#This Row],[MAAN8]],ASO!F:F,ASO!H:H,"")</f>
        <v>Grocery Store</v>
      </c>
      <c r="M1754" s="22" t="str">
        <f>_xlfn.XLOOKUP(Table1__4[[#This Row],[MAAN8]],program!A:A,program!E:E,"")</f>
        <v/>
      </c>
      <c r="N1754" s="22" t="str">
        <f>_xlfn.XLOOKUP(Table1__4[[#This Row],[MAAN8]],program!A:A,program!F:F,"")</f>
        <v/>
      </c>
      <c r="O1754" s="22">
        <f>SUMIFS(sellout!N:N,sellout!G:G,Table1__4[[#This Row],[MAAN8]])</f>
        <v>4</v>
      </c>
      <c r="P1754" s="2" t="str">
        <f>IFERROR(Table1__4[[#This Row],[Actual]]/Table1__4[[#This Row],[Target]],"")</f>
        <v/>
      </c>
      <c r="Q1754" s="22" t="str">
        <f>IFERROR(IF(Table1__4[[#This Row],[Target]]&gt;0,Table1__4[[#This Row],[Target]]-Table1__4[[#This Row],[Actual]],""),"")</f>
        <v/>
      </c>
    </row>
    <row r="1755" spans="1:17" x14ac:dyDescent="0.75">
      <c r="A1755" s="22" t="s">
        <v>10</v>
      </c>
      <c r="B1755" s="22" t="s">
        <v>11</v>
      </c>
      <c r="C1755" s="22" t="s">
        <v>12</v>
      </c>
      <c r="D1755" s="22" t="s">
        <v>122</v>
      </c>
      <c r="E1755" s="22" t="s">
        <v>357</v>
      </c>
      <c r="F1755" s="22" t="s">
        <v>150</v>
      </c>
      <c r="G1755" s="22" t="s">
        <v>358</v>
      </c>
      <c r="H1755">
        <v>66155170</v>
      </c>
      <c r="I1755" s="22" t="s">
        <v>2796</v>
      </c>
      <c r="J1755" s="22" t="s">
        <v>2797</v>
      </c>
      <c r="K1755" s="22" t="str">
        <f>_xlfn.TEXTBEFORE(Table1__4[[#This Row],[ParentName]],"-")</f>
        <v>BD10</v>
      </c>
      <c r="L1755" s="22" t="str">
        <f>_xlfn.XLOOKUP(Table1__4[[#This Row],[MAAN8]],ASO!F:F,ASO!H:H,"")</f>
        <v>Grocery Store</v>
      </c>
      <c r="M1755" s="22" t="str">
        <f>_xlfn.XLOOKUP(Table1__4[[#This Row],[MAAN8]],program!A:A,program!E:E,"")</f>
        <v/>
      </c>
      <c r="N1755" s="22" t="str">
        <f>_xlfn.XLOOKUP(Table1__4[[#This Row],[MAAN8]],program!A:A,program!F:F,"")</f>
        <v/>
      </c>
      <c r="O1755" s="22">
        <f>SUMIFS(sellout!N:N,sellout!G:G,Table1__4[[#This Row],[MAAN8]])</f>
        <v>70</v>
      </c>
      <c r="P1755" s="2" t="str">
        <f>IFERROR(Table1__4[[#This Row],[Actual]]/Table1__4[[#This Row],[Target]],"")</f>
        <v/>
      </c>
      <c r="Q1755" s="22" t="str">
        <f>IFERROR(IF(Table1__4[[#This Row],[Target]]&gt;0,Table1__4[[#This Row],[Target]]-Table1__4[[#This Row],[Actual]],""),"")</f>
        <v/>
      </c>
    </row>
    <row r="1756" spans="1:17" x14ac:dyDescent="0.75">
      <c r="A1756" s="22" t="s">
        <v>10</v>
      </c>
      <c r="B1756" s="22" t="s">
        <v>11</v>
      </c>
      <c r="C1756" s="22" t="s">
        <v>22</v>
      </c>
      <c r="D1756" s="22" t="s">
        <v>180</v>
      </c>
      <c r="E1756" s="22" t="s">
        <v>181</v>
      </c>
      <c r="F1756" s="22" t="s">
        <v>182</v>
      </c>
      <c r="G1756" s="22" t="s">
        <v>183</v>
      </c>
      <c r="H1756">
        <v>66106564</v>
      </c>
      <c r="I1756" s="22" t="s">
        <v>2798</v>
      </c>
      <c r="J1756" s="22" t="s">
        <v>2799</v>
      </c>
      <c r="K1756" s="22" t="str">
        <f>_xlfn.TEXTBEFORE(Table1__4[[#This Row],[ParentName]],"-")</f>
        <v>BD14</v>
      </c>
      <c r="L1756" s="22" t="str">
        <f>_xlfn.XLOOKUP(Table1__4[[#This Row],[MAAN8]],ASO!F:F,ASO!H:H,"")</f>
        <v/>
      </c>
      <c r="M1756" s="22" t="str">
        <f>_xlfn.XLOOKUP(Table1__4[[#This Row],[MAAN8]],program!A:A,program!E:E,"")</f>
        <v/>
      </c>
      <c r="N1756" s="22" t="str">
        <f>_xlfn.XLOOKUP(Table1__4[[#This Row],[MAAN8]],program!A:A,program!F:F,"")</f>
        <v/>
      </c>
      <c r="O1756" s="22">
        <f>SUMIFS(sellout!N:N,sellout!G:G,Table1__4[[#This Row],[MAAN8]])</f>
        <v>5</v>
      </c>
      <c r="P1756" s="2" t="str">
        <f>IFERROR(Table1__4[[#This Row],[Actual]]/Table1__4[[#This Row],[Target]],"")</f>
        <v/>
      </c>
      <c r="Q1756" s="22" t="str">
        <f>IFERROR(IF(Table1__4[[#This Row],[Target]]&gt;0,Table1__4[[#This Row],[Target]]-Table1__4[[#This Row],[Actual]],""),"")</f>
        <v/>
      </c>
    </row>
    <row r="1757" spans="1:17" x14ac:dyDescent="0.75">
      <c r="A1757" s="22" t="s">
        <v>10</v>
      </c>
      <c r="B1757" s="22" t="s">
        <v>11</v>
      </c>
      <c r="C1757" s="22" t="s">
        <v>12</v>
      </c>
      <c r="D1757" s="22" t="s">
        <v>122</v>
      </c>
      <c r="E1757" s="22" t="s">
        <v>438</v>
      </c>
      <c r="F1757" s="22" t="s">
        <v>40</v>
      </c>
      <c r="G1757" s="22" t="s">
        <v>439</v>
      </c>
      <c r="H1757">
        <v>66112363</v>
      </c>
      <c r="I1757" s="22" t="s">
        <v>2800</v>
      </c>
      <c r="J1757" s="22" t="s">
        <v>2801</v>
      </c>
      <c r="K1757" s="22" t="str">
        <f>_xlfn.TEXTBEFORE(Table1__4[[#This Row],[ParentName]],"-")</f>
        <v>BD10</v>
      </c>
      <c r="L1757" s="22" t="str">
        <f>_xlfn.XLOOKUP(Table1__4[[#This Row],[MAAN8]],ASO!F:F,ASO!H:H,"")</f>
        <v>Grocery Store</v>
      </c>
      <c r="M1757" s="22" t="str">
        <f>_xlfn.XLOOKUP(Table1__4[[#This Row],[MAAN8]],program!A:A,program!E:E,"")</f>
        <v/>
      </c>
      <c r="N1757" s="22" t="str">
        <f>_xlfn.XLOOKUP(Table1__4[[#This Row],[MAAN8]],program!A:A,program!F:F,"")</f>
        <v/>
      </c>
      <c r="O1757" s="22">
        <f>SUMIFS(sellout!N:N,sellout!G:G,Table1__4[[#This Row],[MAAN8]])</f>
        <v>160</v>
      </c>
      <c r="P1757" s="2" t="str">
        <f>IFERROR(Table1__4[[#This Row],[Actual]]/Table1__4[[#This Row],[Target]],"")</f>
        <v/>
      </c>
      <c r="Q1757" s="22" t="str">
        <f>IFERROR(IF(Table1__4[[#This Row],[Target]]&gt;0,Table1__4[[#This Row],[Target]]-Table1__4[[#This Row],[Actual]],""),"")</f>
        <v/>
      </c>
    </row>
    <row r="1758" spans="1:17" x14ac:dyDescent="0.75">
      <c r="A1758" s="22" t="s">
        <v>10</v>
      </c>
      <c r="B1758" s="22" t="s">
        <v>11</v>
      </c>
      <c r="C1758" s="22" t="s">
        <v>22</v>
      </c>
      <c r="D1758" s="22" t="s">
        <v>180</v>
      </c>
      <c r="E1758" s="22" t="s">
        <v>928</v>
      </c>
      <c r="F1758" s="22" t="s">
        <v>182</v>
      </c>
      <c r="G1758" s="22" t="s">
        <v>929</v>
      </c>
      <c r="H1758">
        <v>66105168</v>
      </c>
      <c r="I1758" s="22" t="s">
        <v>2802</v>
      </c>
      <c r="J1758" s="22" t="s">
        <v>2803</v>
      </c>
      <c r="K1758" s="22" t="str">
        <f>_xlfn.TEXTBEFORE(Table1__4[[#This Row],[ParentName]],"-")</f>
        <v>BD14</v>
      </c>
      <c r="L1758" s="22" t="str">
        <f>_xlfn.XLOOKUP(Table1__4[[#This Row],[MAAN8]],ASO!F:F,ASO!H:H,"")</f>
        <v>Grocery Store</v>
      </c>
      <c r="M1758" s="22" t="str">
        <f>_xlfn.XLOOKUP(Table1__4[[#This Row],[MAAN8]],program!A:A,program!E:E,"")</f>
        <v/>
      </c>
      <c r="N1758" s="22" t="str">
        <f>_xlfn.XLOOKUP(Table1__4[[#This Row],[MAAN8]],program!A:A,program!F:F,"")</f>
        <v/>
      </c>
      <c r="O1758" s="22">
        <f>SUMIFS(sellout!N:N,sellout!G:G,Table1__4[[#This Row],[MAAN8]])</f>
        <v>0</v>
      </c>
      <c r="P1758" s="2" t="str">
        <f>IFERROR(Table1__4[[#This Row],[Actual]]/Table1__4[[#This Row],[Target]],"")</f>
        <v/>
      </c>
      <c r="Q1758" s="22" t="str">
        <f>IFERROR(IF(Table1__4[[#This Row],[Target]]&gt;0,Table1__4[[#This Row],[Target]]-Table1__4[[#This Row],[Actual]],""),"")</f>
        <v/>
      </c>
    </row>
    <row r="1759" spans="1:17" x14ac:dyDescent="0.75">
      <c r="A1759" s="22" t="s">
        <v>10</v>
      </c>
      <c r="B1759" s="22" t="s">
        <v>11</v>
      </c>
      <c r="C1759" s="22" t="s">
        <v>46</v>
      </c>
      <c r="D1759" s="22" t="s">
        <v>47</v>
      </c>
      <c r="E1759" s="22" t="s">
        <v>112</v>
      </c>
      <c r="F1759" s="22" t="s">
        <v>49</v>
      </c>
      <c r="G1759" s="22" t="s">
        <v>113</v>
      </c>
      <c r="H1759">
        <v>65525578</v>
      </c>
      <c r="I1759" s="22" t="s">
        <v>2804</v>
      </c>
      <c r="J1759" s="22" t="s">
        <v>2805</v>
      </c>
      <c r="K1759" s="22" t="str">
        <f>_xlfn.TEXTBEFORE(Table1__4[[#This Row],[ParentName]],"-")</f>
        <v>HMcc</v>
      </c>
      <c r="L1759" s="22" t="str">
        <f>_xlfn.XLOOKUP(Table1__4[[#This Row],[MAAN8]],ASO!F:F,ASO!H:H,"")</f>
        <v>Grocery Store</v>
      </c>
      <c r="M1759" s="22" t="str">
        <f>_xlfn.XLOOKUP(Table1__4[[#This Row],[MAAN8]],program!A:A,program!E:E,"")</f>
        <v/>
      </c>
      <c r="N1759" s="22">
        <f>_xlfn.XLOOKUP(Table1__4[[#This Row],[MAAN8]],program!A:A,program!F:F,"")</f>
        <v>0</v>
      </c>
      <c r="O1759" s="22">
        <f>SUMIFS(sellout!N:N,sellout!G:G,Table1__4[[#This Row],[MAAN8]])</f>
        <v>0</v>
      </c>
      <c r="P1759" s="2" t="str">
        <f>IFERROR(Table1__4[[#This Row],[Actual]]/Table1__4[[#This Row],[Target]],"")</f>
        <v/>
      </c>
      <c r="Q1759" s="22" t="str">
        <f>IFERROR(IF(Table1__4[[#This Row],[Target]]&gt;0,Table1__4[[#This Row],[Target]]-Table1__4[[#This Row],[Actual]],""),"")</f>
        <v/>
      </c>
    </row>
    <row r="1760" spans="1:17" x14ac:dyDescent="0.75">
      <c r="A1760" s="22" t="s">
        <v>10</v>
      </c>
      <c r="B1760" s="22" t="s">
        <v>11</v>
      </c>
      <c r="C1760" s="22" t="s">
        <v>12</v>
      </c>
      <c r="D1760" s="22" t="s">
        <v>122</v>
      </c>
      <c r="E1760" s="22" t="s">
        <v>166</v>
      </c>
      <c r="F1760" s="22" t="s">
        <v>40</v>
      </c>
      <c r="G1760" s="22" t="s">
        <v>167</v>
      </c>
      <c r="H1760">
        <v>66154943</v>
      </c>
      <c r="I1760" s="22" t="s">
        <v>2806</v>
      </c>
      <c r="J1760" s="22" t="s">
        <v>2807</v>
      </c>
      <c r="K1760" s="22" t="str">
        <f>_xlfn.TEXTBEFORE(Table1__4[[#This Row],[ParentName]],"-")</f>
        <v>BD10</v>
      </c>
      <c r="L1760" s="22" t="str">
        <f>_xlfn.XLOOKUP(Table1__4[[#This Row],[MAAN8]],ASO!F:F,ASO!H:H,"")</f>
        <v>Grocery Store</v>
      </c>
      <c r="M1760" s="22" t="str">
        <f>_xlfn.XLOOKUP(Table1__4[[#This Row],[MAAN8]],program!A:A,program!E:E,"")</f>
        <v/>
      </c>
      <c r="N1760" s="22" t="str">
        <f>_xlfn.XLOOKUP(Table1__4[[#This Row],[MAAN8]],program!A:A,program!F:F,"")</f>
        <v/>
      </c>
      <c r="O1760" s="22">
        <f>SUMIFS(sellout!N:N,sellout!G:G,Table1__4[[#This Row],[MAAN8]])</f>
        <v>70</v>
      </c>
      <c r="P1760" s="2" t="str">
        <f>IFERROR(Table1__4[[#This Row],[Actual]]/Table1__4[[#This Row],[Target]],"")</f>
        <v/>
      </c>
      <c r="Q1760" s="22" t="str">
        <f>IFERROR(IF(Table1__4[[#This Row],[Target]]&gt;0,Table1__4[[#This Row],[Target]]-Table1__4[[#This Row],[Actual]],""),"")</f>
        <v/>
      </c>
    </row>
    <row r="1761" spans="1:17" x14ac:dyDescent="0.75">
      <c r="A1761" s="22" t="s">
        <v>10</v>
      </c>
      <c r="B1761" s="22" t="s">
        <v>11</v>
      </c>
      <c r="C1761" s="22" t="s">
        <v>22</v>
      </c>
      <c r="D1761" s="22" t="s">
        <v>88</v>
      </c>
      <c r="E1761" s="22" t="s">
        <v>210</v>
      </c>
      <c r="F1761" s="22" t="s">
        <v>182</v>
      </c>
      <c r="G1761" s="22" t="s">
        <v>211</v>
      </c>
      <c r="H1761">
        <v>66150585</v>
      </c>
      <c r="I1761" s="22" t="s">
        <v>2808</v>
      </c>
      <c r="J1761" s="22" t="s">
        <v>2809</v>
      </c>
      <c r="K1761" s="22" t="str">
        <f>_xlfn.TEXTBEFORE(Table1__4[[#This Row],[ParentName]],"-")</f>
        <v>BD11</v>
      </c>
      <c r="L1761" s="22" t="str">
        <f>_xlfn.XLOOKUP(Table1__4[[#This Row],[MAAN8]],ASO!F:F,ASO!H:H,"")</f>
        <v>Grocery Store</v>
      </c>
      <c r="M1761" s="22" t="str">
        <f>_xlfn.XLOOKUP(Table1__4[[#This Row],[MAAN8]],program!A:A,program!E:E,"")</f>
        <v/>
      </c>
      <c r="N1761" s="22" t="str">
        <f>_xlfn.XLOOKUP(Table1__4[[#This Row],[MAAN8]],program!A:A,program!F:F,"")</f>
        <v/>
      </c>
      <c r="O1761" s="22">
        <f>SUMIFS(sellout!N:N,sellout!G:G,Table1__4[[#This Row],[MAAN8]])</f>
        <v>0</v>
      </c>
      <c r="P1761" s="2" t="str">
        <f>IFERROR(Table1__4[[#This Row],[Actual]]/Table1__4[[#This Row],[Target]],"")</f>
        <v/>
      </c>
      <c r="Q1761" s="22" t="str">
        <f>IFERROR(IF(Table1__4[[#This Row],[Target]]&gt;0,Table1__4[[#This Row],[Target]]-Table1__4[[#This Row],[Actual]],""),"")</f>
        <v/>
      </c>
    </row>
    <row r="1762" spans="1:17" x14ac:dyDescent="0.75">
      <c r="A1762" s="22" t="s">
        <v>10</v>
      </c>
      <c r="B1762" s="22" t="s">
        <v>11</v>
      </c>
      <c r="C1762" s="22" t="s">
        <v>22</v>
      </c>
      <c r="D1762" s="22" t="s">
        <v>180</v>
      </c>
      <c r="E1762" s="22" t="s">
        <v>181</v>
      </c>
      <c r="F1762" s="22" t="s">
        <v>182</v>
      </c>
      <c r="G1762" s="22" t="s">
        <v>183</v>
      </c>
      <c r="H1762">
        <v>66115081</v>
      </c>
      <c r="I1762" s="22" t="s">
        <v>2810</v>
      </c>
      <c r="J1762" s="22" t="s">
        <v>870</v>
      </c>
      <c r="K1762" s="22" t="str">
        <f>_xlfn.TEXTBEFORE(Table1__4[[#This Row],[ParentName]],"-")</f>
        <v>BD14</v>
      </c>
      <c r="L1762" s="22" t="str">
        <f>_xlfn.XLOOKUP(Table1__4[[#This Row],[MAAN8]],ASO!F:F,ASO!H:H,"")</f>
        <v>Grocery Store</v>
      </c>
      <c r="M1762" s="22" t="str">
        <f>_xlfn.XLOOKUP(Table1__4[[#This Row],[MAAN8]],program!A:A,program!E:E,"")</f>
        <v/>
      </c>
      <c r="N1762" s="22" t="str">
        <f>_xlfn.XLOOKUP(Table1__4[[#This Row],[MAAN8]],program!A:A,program!F:F,"")</f>
        <v/>
      </c>
      <c r="O1762" s="22">
        <f>SUMIFS(sellout!N:N,sellout!G:G,Table1__4[[#This Row],[MAAN8]])</f>
        <v>10</v>
      </c>
      <c r="P1762" s="2" t="str">
        <f>IFERROR(Table1__4[[#This Row],[Actual]]/Table1__4[[#This Row],[Target]],"")</f>
        <v/>
      </c>
      <c r="Q1762" s="22" t="str">
        <f>IFERROR(IF(Table1__4[[#This Row],[Target]]&gt;0,Table1__4[[#This Row],[Target]]-Table1__4[[#This Row],[Actual]],""),"")</f>
        <v/>
      </c>
    </row>
    <row r="1763" spans="1:17" x14ac:dyDescent="0.75">
      <c r="A1763" s="22" t="s">
        <v>10</v>
      </c>
      <c r="B1763" s="22" t="s">
        <v>11</v>
      </c>
      <c r="C1763" s="22" t="s">
        <v>12</v>
      </c>
      <c r="D1763" s="22" t="s">
        <v>122</v>
      </c>
      <c r="E1763" s="22" t="s">
        <v>236</v>
      </c>
      <c r="F1763" s="22" t="s">
        <v>237</v>
      </c>
      <c r="G1763" s="22" t="s">
        <v>7381</v>
      </c>
      <c r="H1763">
        <v>66112348</v>
      </c>
      <c r="I1763" s="22" t="s">
        <v>2811</v>
      </c>
      <c r="J1763" s="22" t="s">
        <v>2812</v>
      </c>
      <c r="K1763" s="22" t="str">
        <f>_xlfn.TEXTBEFORE(Table1__4[[#This Row],[ParentName]],"-")</f>
        <v>BD10</v>
      </c>
      <c r="L1763" s="22" t="str">
        <f>_xlfn.XLOOKUP(Table1__4[[#This Row],[MAAN8]],ASO!F:F,ASO!H:H,"")</f>
        <v>Grocery Store - Home Delivery</v>
      </c>
      <c r="M1763" s="22" t="str">
        <f>_xlfn.XLOOKUP(Table1__4[[#This Row],[MAAN8]],program!A:A,program!E:E,"")</f>
        <v/>
      </c>
      <c r="N1763" s="22" t="str">
        <f>_xlfn.XLOOKUP(Table1__4[[#This Row],[MAAN8]],program!A:A,program!F:F,"")</f>
        <v/>
      </c>
      <c r="O1763" s="22">
        <f>SUMIFS(sellout!N:N,sellout!G:G,Table1__4[[#This Row],[MAAN8]])</f>
        <v>0</v>
      </c>
      <c r="P1763" s="2" t="str">
        <f>IFERROR(Table1__4[[#This Row],[Actual]]/Table1__4[[#This Row],[Target]],"")</f>
        <v/>
      </c>
      <c r="Q1763" s="22" t="str">
        <f>IFERROR(IF(Table1__4[[#This Row],[Target]]&gt;0,Table1__4[[#This Row],[Target]]-Table1__4[[#This Row],[Actual]],""),"")</f>
        <v/>
      </c>
    </row>
    <row r="1764" spans="1:17" x14ac:dyDescent="0.75">
      <c r="A1764" s="22" t="s">
        <v>10</v>
      </c>
      <c r="B1764" s="22" t="s">
        <v>11</v>
      </c>
      <c r="C1764" s="22" t="s">
        <v>22</v>
      </c>
      <c r="D1764" s="22" t="s">
        <v>88</v>
      </c>
      <c r="E1764" s="22" t="s">
        <v>447</v>
      </c>
      <c r="F1764" s="22" t="s">
        <v>218</v>
      </c>
      <c r="G1764" s="22" t="s">
        <v>448</v>
      </c>
      <c r="H1764">
        <v>66152083</v>
      </c>
      <c r="I1764" s="22" t="s">
        <v>8177</v>
      </c>
      <c r="J1764" s="22" t="s">
        <v>8178</v>
      </c>
      <c r="K1764" s="22" t="str">
        <f>_xlfn.TEXTBEFORE(Table1__4[[#This Row],[ParentName]],"-")</f>
        <v>BD11</v>
      </c>
      <c r="L1764" s="22" t="str">
        <f>_xlfn.XLOOKUP(Table1__4[[#This Row],[MAAN8]],ASO!F:F,ASO!H:H,"")</f>
        <v/>
      </c>
      <c r="M1764" s="22" t="str">
        <f>_xlfn.XLOOKUP(Table1__4[[#This Row],[MAAN8]],program!A:A,program!E:E,"")</f>
        <v/>
      </c>
      <c r="N1764" s="22" t="str">
        <f>_xlfn.XLOOKUP(Table1__4[[#This Row],[MAAN8]],program!A:A,program!F:F,"")</f>
        <v/>
      </c>
      <c r="O1764" s="22">
        <f>SUMIFS(sellout!N:N,sellout!G:G,Table1__4[[#This Row],[MAAN8]])</f>
        <v>0</v>
      </c>
      <c r="P1764" s="2" t="str">
        <f>IFERROR(Table1__4[[#This Row],[Actual]]/Table1__4[[#This Row],[Target]],"")</f>
        <v/>
      </c>
      <c r="Q1764" s="22" t="str">
        <f>IFERROR(IF(Table1__4[[#This Row],[Target]]&gt;0,Table1__4[[#This Row],[Target]]-Table1__4[[#This Row],[Actual]],""),"")</f>
        <v/>
      </c>
    </row>
    <row r="1765" spans="1:17" x14ac:dyDescent="0.75">
      <c r="A1765" s="22" t="s">
        <v>10</v>
      </c>
      <c r="B1765" s="22" t="s">
        <v>11</v>
      </c>
      <c r="C1765" s="22" t="s">
        <v>22</v>
      </c>
      <c r="D1765" s="22" t="s">
        <v>23</v>
      </c>
      <c r="E1765" s="22" t="s">
        <v>24</v>
      </c>
      <c r="F1765" s="22" t="s">
        <v>25</v>
      </c>
      <c r="G1765" s="22" t="s">
        <v>26</v>
      </c>
      <c r="H1765">
        <v>66115040</v>
      </c>
      <c r="I1765" s="22" t="s">
        <v>2813</v>
      </c>
      <c r="J1765" s="22" t="s">
        <v>2814</v>
      </c>
      <c r="K1765" s="22" t="str">
        <f>_xlfn.TEXTBEFORE(Table1__4[[#This Row],[ParentName]],"-")</f>
        <v>BD12</v>
      </c>
      <c r="L1765" s="22" t="str">
        <f>_xlfn.XLOOKUP(Table1__4[[#This Row],[MAAN8]],ASO!F:F,ASO!H:H,"")</f>
        <v>Quan Nhau Economy</v>
      </c>
      <c r="M1765" s="22" t="str">
        <f>_xlfn.XLOOKUP(Table1__4[[#This Row],[MAAN8]],program!A:A,program!E:E,"")</f>
        <v/>
      </c>
      <c r="N1765" s="22" t="str">
        <f>_xlfn.XLOOKUP(Table1__4[[#This Row],[MAAN8]],program!A:A,program!F:F,"")</f>
        <v/>
      </c>
      <c r="O1765" s="22">
        <f>SUMIFS(sellout!N:N,sellout!G:G,Table1__4[[#This Row],[MAAN8]])</f>
        <v>0</v>
      </c>
      <c r="P1765" s="2" t="str">
        <f>IFERROR(Table1__4[[#This Row],[Actual]]/Table1__4[[#This Row],[Target]],"")</f>
        <v/>
      </c>
      <c r="Q1765" s="22" t="str">
        <f>IFERROR(IF(Table1__4[[#This Row],[Target]]&gt;0,Table1__4[[#This Row],[Target]]-Table1__4[[#This Row],[Actual]],""),"")</f>
        <v/>
      </c>
    </row>
    <row r="1766" spans="1:17" x14ac:dyDescent="0.75">
      <c r="A1766" s="22" t="s">
        <v>10</v>
      </c>
      <c r="B1766" s="22" t="s">
        <v>11</v>
      </c>
      <c r="C1766" s="22" t="s">
        <v>12</v>
      </c>
      <c r="D1766" s="22" t="s">
        <v>122</v>
      </c>
      <c r="E1766" s="22" t="s">
        <v>158</v>
      </c>
      <c r="F1766" s="22" t="s">
        <v>150</v>
      </c>
      <c r="G1766" s="22" t="s">
        <v>159</v>
      </c>
      <c r="H1766">
        <v>66155369</v>
      </c>
      <c r="I1766" s="22" t="s">
        <v>2815</v>
      </c>
      <c r="J1766" s="22" t="s">
        <v>2816</v>
      </c>
      <c r="K1766" s="22" t="str">
        <f>_xlfn.TEXTBEFORE(Table1__4[[#This Row],[ParentName]],"-")</f>
        <v>BD10</v>
      </c>
      <c r="L1766" s="22" t="str">
        <f>_xlfn.XLOOKUP(Table1__4[[#This Row],[MAAN8]],ASO!F:F,ASO!H:H,"")</f>
        <v>Grocery Store</v>
      </c>
      <c r="M1766" s="22" t="str">
        <f>_xlfn.XLOOKUP(Table1__4[[#This Row],[MAAN8]],program!A:A,program!E:E,"")</f>
        <v/>
      </c>
      <c r="N1766" s="22" t="str">
        <f>_xlfn.XLOOKUP(Table1__4[[#This Row],[MAAN8]],program!A:A,program!F:F,"")</f>
        <v/>
      </c>
      <c r="O1766" s="22">
        <f>SUMIFS(sellout!N:N,sellout!G:G,Table1__4[[#This Row],[MAAN8]])</f>
        <v>25</v>
      </c>
      <c r="P1766" s="2" t="str">
        <f>IFERROR(Table1__4[[#This Row],[Actual]]/Table1__4[[#This Row],[Target]],"")</f>
        <v/>
      </c>
      <c r="Q1766" s="22" t="str">
        <f>IFERROR(IF(Table1__4[[#This Row],[Target]]&gt;0,Table1__4[[#This Row],[Target]]-Table1__4[[#This Row],[Actual]],""),"")</f>
        <v/>
      </c>
    </row>
    <row r="1767" spans="1:17" x14ac:dyDescent="0.75">
      <c r="A1767" s="22" t="s">
        <v>10</v>
      </c>
      <c r="B1767" s="22" t="s">
        <v>11</v>
      </c>
      <c r="C1767" s="22" t="s">
        <v>46</v>
      </c>
      <c r="D1767" s="22" t="s">
        <v>47</v>
      </c>
      <c r="E1767" s="22" t="s">
        <v>67</v>
      </c>
      <c r="F1767" s="22" t="s">
        <v>68</v>
      </c>
      <c r="G1767" s="22" t="s">
        <v>69</v>
      </c>
      <c r="H1767">
        <v>65540300</v>
      </c>
      <c r="I1767" s="22" t="s">
        <v>2817</v>
      </c>
      <c r="J1767" s="22" t="s">
        <v>7822</v>
      </c>
      <c r="K1767" s="22" t="str">
        <f>_xlfn.TEXTBEFORE(Table1__4[[#This Row],[ParentName]],"-")</f>
        <v>HMcc</v>
      </c>
      <c r="L1767" s="22" t="str">
        <f>_xlfn.XLOOKUP(Table1__4[[#This Row],[MAAN8]],ASO!F:F,ASO!H:H,"")</f>
        <v/>
      </c>
      <c r="M1767" s="22" t="str">
        <f>_xlfn.XLOOKUP(Table1__4[[#This Row],[MAAN8]],program!A:A,program!E:E,"")</f>
        <v>Target Incentive</v>
      </c>
      <c r="N1767" s="22">
        <f>_xlfn.XLOOKUP(Table1__4[[#This Row],[MAAN8]],program!A:A,program!F:F,"")</f>
        <v>100</v>
      </c>
      <c r="O1767" s="22">
        <f>SUMIFS(sellout!N:N,sellout!G:G,Table1__4[[#This Row],[MAAN8]])</f>
        <v>10</v>
      </c>
      <c r="P1767" s="2">
        <f>IFERROR(Table1__4[[#This Row],[Actual]]/Table1__4[[#This Row],[Target]],"")</f>
        <v>0.1</v>
      </c>
      <c r="Q1767" s="22">
        <f>IFERROR(IF(Table1__4[[#This Row],[Target]]&gt;0,Table1__4[[#This Row],[Target]]-Table1__4[[#This Row],[Actual]],""),"")</f>
        <v>90</v>
      </c>
    </row>
    <row r="1768" spans="1:17" x14ac:dyDescent="0.75">
      <c r="A1768" s="22" t="s">
        <v>10</v>
      </c>
      <c r="B1768" s="22" t="s">
        <v>11</v>
      </c>
      <c r="C1768" s="22" t="s">
        <v>12</v>
      </c>
      <c r="D1768" s="22" t="s">
        <v>122</v>
      </c>
      <c r="E1768" s="22" t="s">
        <v>226</v>
      </c>
      <c r="F1768" s="22" t="s">
        <v>150</v>
      </c>
      <c r="G1768" s="22" t="s">
        <v>227</v>
      </c>
      <c r="H1768">
        <v>66102586</v>
      </c>
      <c r="I1768" s="22" t="s">
        <v>2817</v>
      </c>
      <c r="J1768" s="22" t="s">
        <v>2818</v>
      </c>
      <c r="K1768" s="22" t="str">
        <f>_xlfn.TEXTBEFORE(Table1__4[[#This Row],[ParentName]],"-")</f>
        <v>BD10</v>
      </c>
      <c r="L1768" s="22" t="str">
        <f>_xlfn.XLOOKUP(Table1__4[[#This Row],[MAAN8]],ASO!F:F,ASO!H:H,"")</f>
        <v>Grocery Store</v>
      </c>
      <c r="M1768" s="22" t="str">
        <f>_xlfn.XLOOKUP(Table1__4[[#This Row],[MAAN8]],program!A:A,program!E:E,"")</f>
        <v/>
      </c>
      <c r="N1768" s="22" t="str">
        <f>_xlfn.XLOOKUP(Table1__4[[#This Row],[MAAN8]],program!A:A,program!F:F,"")</f>
        <v/>
      </c>
      <c r="O1768" s="22">
        <f>SUMIFS(sellout!N:N,sellout!G:G,Table1__4[[#This Row],[MAAN8]])</f>
        <v>0</v>
      </c>
      <c r="P1768" s="2" t="str">
        <f>IFERROR(Table1__4[[#This Row],[Actual]]/Table1__4[[#This Row],[Target]],"")</f>
        <v/>
      </c>
      <c r="Q1768" s="22" t="str">
        <f>IFERROR(IF(Table1__4[[#This Row],[Target]]&gt;0,Table1__4[[#This Row],[Target]]-Table1__4[[#This Row],[Actual]],""),"")</f>
        <v/>
      </c>
    </row>
    <row r="1769" spans="1:17" x14ac:dyDescent="0.75">
      <c r="A1769" s="22" t="s">
        <v>10</v>
      </c>
      <c r="B1769" s="22" t="s">
        <v>11</v>
      </c>
      <c r="C1769" s="22" t="s">
        <v>12</v>
      </c>
      <c r="D1769" s="22" t="s">
        <v>122</v>
      </c>
      <c r="E1769" s="22" t="s">
        <v>149</v>
      </c>
      <c r="F1769" s="22" t="s">
        <v>150</v>
      </c>
      <c r="G1769" s="22" t="s">
        <v>151</v>
      </c>
      <c r="H1769">
        <v>66156243</v>
      </c>
      <c r="I1769" s="22" t="s">
        <v>7027</v>
      </c>
      <c r="J1769" s="22" t="s">
        <v>2820</v>
      </c>
      <c r="K1769" s="22" t="str">
        <f>_xlfn.TEXTBEFORE(Table1__4[[#This Row],[ParentName]],"-")</f>
        <v>BD10</v>
      </c>
      <c r="L1769" s="22" t="str">
        <f>_xlfn.XLOOKUP(Table1__4[[#This Row],[MAAN8]],ASO!F:F,ASO!H:H,"")</f>
        <v>Grocery Store</v>
      </c>
      <c r="M1769" s="22" t="str">
        <f>_xlfn.XLOOKUP(Table1__4[[#This Row],[MAAN8]],program!A:A,program!E:E,"")</f>
        <v/>
      </c>
      <c r="N1769" s="22" t="str">
        <f>_xlfn.XLOOKUP(Table1__4[[#This Row],[MAAN8]],program!A:A,program!F:F,"")</f>
        <v/>
      </c>
      <c r="O1769" s="22">
        <f>SUMIFS(sellout!N:N,sellout!G:G,Table1__4[[#This Row],[MAAN8]])</f>
        <v>0</v>
      </c>
      <c r="P1769" s="2" t="str">
        <f>IFERROR(Table1__4[[#This Row],[Actual]]/Table1__4[[#This Row],[Target]],"")</f>
        <v/>
      </c>
      <c r="Q1769" s="22" t="str">
        <f>IFERROR(IF(Table1__4[[#This Row],[Target]]&gt;0,Table1__4[[#This Row],[Target]]-Table1__4[[#This Row],[Actual]],""),"")</f>
        <v/>
      </c>
    </row>
    <row r="1770" spans="1:17" x14ac:dyDescent="0.75">
      <c r="A1770" s="22" t="s">
        <v>10</v>
      </c>
      <c r="B1770" s="22" t="s">
        <v>11</v>
      </c>
      <c r="C1770" s="22" t="s">
        <v>12</v>
      </c>
      <c r="D1770" s="22" t="s">
        <v>122</v>
      </c>
      <c r="E1770" s="22" t="s">
        <v>1707</v>
      </c>
      <c r="F1770" s="22" t="s">
        <v>237</v>
      </c>
      <c r="G1770" s="22" t="s">
        <v>1708</v>
      </c>
      <c r="H1770">
        <v>66100590</v>
      </c>
      <c r="I1770" s="22" t="s">
        <v>2821</v>
      </c>
      <c r="J1770" s="22" t="s">
        <v>2822</v>
      </c>
      <c r="K1770" s="22" t="str">
        <f>_xlfn.TEXTBEFORE(Table1__4[[#This Row],[ParentName]],"-")</f>
        <v>BD10</v>
      </c>
      <c r="L1770" s="22" t="str">
        <f>_xlfn.XLOOKUP(Table1__4[[#This Row],[MAAN8]],ASO!F:F,ASO!H:H,"")</f>
        <v>Group Social</v>
      </c>
      <c r="M1770" s="22" t="str">
        <f>_xlfn.XLOOKUP(Table1__4[[#This Row],[MAAN8]],program!A:A,program!E:E,"")</f>
        <v/>
      </c>
      <c r="N1770" s="22" t="str">
        <f>_xlfn.XLOOKUP(Table1__4[[#This Row],[MAAN8]],program!A:A,program!F:F,"")</f>
        <v/>
      </c>
      <c r="O1770" s="22">
        <f>SUMIFS(sellout!N:N,sellout!G:G,Table1__4[[#This Row],[MAAN8]])</f>
        <v>330</v>
      </c>
      <c r="P1770" s="2" t="str">
        <f>IFERROR(Table1__4[[#This Row],[Actual]]/Table1__4[[#This Row],[Target]],"")</f>
        <v/>
      </c>
      <c r="Q1770" s="22" t="str">
        <f>IFERROR(IF(Table1__4[[#This Row],[Target]]&gt;0,Table1__4[[#This Row],[Target]]-Table1__4[[#This Row],[Actual]],""),"")</f>
        <v/>
      </c>
    </row>
    <row r="1771" spans="1:17" x14ac:dyDescent="0.75">
      <c r="A1771" s="22" t="s">
        <v>10</v>
      </c>
      <c r="B1771" s="22" t="s">
        <v>11</v>
      </c>
      <c r="C1771" s="22" t="s">
        <v>12</v>
      </c>
      <c r="D1771" s="22" t="s">
        <v>122</v>
      </c>
      <c r="E1771" s="22" t="s">
        <v>123</v>
      </c>
      <c r="F1771" s="22" t="s">
        <v>124</v>
      </c>
      <c r="G1771" s="22" t="s">
        <v>125</v>
      </c>
      <c r="H1771">
        <v>66112959</v>
      </c>
      <c r="I1771" s="22" t="s">
        <v>2823</v>
      </c>
      <c r="J1771" s="22" t="s">
        <v>2824</v>
      </c>
      <c r="K1771" s="22" t="str">
        <f>_xlfn.TEXTBEFORE(Table1__4[[#This Row],[ParentName]],"-")</f>
        <v>BD10</v>
      </c>
      <c r="L1771" s="22" t="str">
        <f>_xlfn.XLOOKUP(Table1__4[[#This Row],[MAAN8]],ASO!F:F,ASO!H:H,"")</f>
        <v>Quan Nhau Mainstream</v>
      </c>
      <c r="M1771" s="22" t="str">
        <f>_xlfn.XLOOKUP(Table1__4[[#This Row],[MAAN8]],program!A:A,program!E:E,"")</f>
        <v/>
      </c>
      <c r="N1771" s="22" t="str">
        <f>_xlfn.XLOOKUP(Table1__4[[#This Row],[MAAN8]],program!A:A,program!F:F,"")</f>
        <v/>
      </c>
      <c r="O1771" s="22">
        <f>SUMIFS(sellout!N:N,sellout!G:G,Table1__4[[#This Row],[MAAN8]])</f>
        <v>0</v>
      </c>
      <c r="P1771" s="2" t="str">
        <f>IFERROR(Table1__4[[#This Row],[Actual]]/Table1__4[[#This Row],[Target]],"")</f>
        <v/>
      </c>
      <c r="Q1771" s="22" t="str">
        <f>IFERROR(IF(Table1__4[[#This Row],[Target]]&gt;0,Table1__4[[#This Row],[Target]]-Table1__4[[#This Row],[Actual]],""),"")</f>
        <v/>
      </c>
    </row>
    <row r="1772" spans="1:17" x14ac:dyDescent="0.75">
      <c r="A1772" s="22" t="s">
        <v>10</v>
      </c>
      <c r="B1772" s="22" t="s">
        <v>11</v>
      </c>
      <c r="C1772" s="22" t="s">
        <v>12</v>
      </c>
      <c r="D1772" s="22" t="s">
        <v>54</v>
      </c>
      <c r="E1772" s="22" t="s">
        <v>176</v>
      </c>
      <c r="F1772" s="22" t="s">
        <v>30</v>
      </c>
      <c r="G1772" s="22" t="s">
        <v>177</v>
      </c>
      <c r="H1772">
        <v>66106458</v>
      </c>
      <c r="I1772" s="22" t="s">
        <v>2825</v>
      </c>
      <c r="J1772" s="22" t="s">
        <v>2826</v>
      </c>
      <c r="K1772" s="22" t="str">
        <f>_xlfn.TEXTBEFORE(Table1__4[[#This Row],[ParentName]],"-")</f>
        <v>BD</v>
      </c>
      <c r="L1772" s="22" t="str">
        <f>_xlfn.XLOOKUP(Table1__4[[#This Row],[MAAN8]],ASO!F:F,ASO!H:H,"")</f>
        <v>Grocery Store - Home Delivery</v>
      </c>
      <c r="M1772" s="22" t="str">
        <f>_xlfn.XLOOKUP(Table1__4[[#This Row],[MAAN8]],program!A:A,program!E:E,"")</f>
        <v/>
      </c>
      <c r="N1772" s="22" t="str">
        <f>_xlfn.XLOOKUP(Table1__4[[#This Row],[MAAN8]],program!A:A,program!F:F,"")</f>
        <v/>
      </c>
      <c r="O1772" s="22">
        <f>SUMIFS(sellout!N:N,sellout!G:G,Table1__4[[#This Row],[MAAN8]])</f>
        <v>80</v>
      </c>
      <c r="P1772" s="2" t="str">
        <f>IFERROR(Table1__4[[#This Row],[Actual]]/Table1__4[[#This Row],[Target]],"")</f>
        <v/>
      </c>
      <c r="Q1772" s="22" t="str">
        <f>IFERROR(IF(Table1__4[[#This Row],[Target]]&gt;0,Table1__4[[#This Row],[Target]]-Table1__4[[#This Row],[Actual]],""),"")</f>
        <v/>
      </c>
    </row>
    <row r="1773" spans="1:17" x14ac:dyDescent="0.75">
      <c r="A1773" s="22" t="s">
        <v>10</v>
      </c>
      <c r="B1773" s="22" t="s">
        <v>11</v>
      </c>
      <c r="C1773" s="22" t="s">
        <v>12</v>
      </c>
      <c r="D1773" s="22" t="s">
        <v>122</v>
      </c>
      <c r="E1773" s="22" t="s">
        <v>357</v>
      </c>
      <c r="F1773" s="22" t="s">
        <v>150</v>
      </c>
      <c r="G1773" s="22" t="s">
        <v>358</v>
      </c>
      <c r="H1773">
        <v>66107681</v>
      </c>
      <c r="I1773" s="22" t="s">
        <v>2829</v>
      </c>
      <c r="J1773" s="22" t="s">
        <v>2830</v>
      </c>
      <c r="K1773" s="22" t="str">
        <f>_xlfn.TEXTBEFORE(Table1__4[[#This Row],[ParentName]],"-")</f>
        <v>BD10</v>
      </c>
      <c r="L1773" s="22" t="str">
        <f>_xlfn.XLOOKUP(Table1__4[[#This Row],[MAAN8]],ASO!F:F,ASO!H:H,"")</f>
        <v>Grocery Store</v>
      </c>
      <c r="M1773" s="22" t="str">
        <f>_xlfn.XLOOKUP(Table1__4[[#This Row],[MAAN8]],program!A:A,program!E:E,"")</f>
        <v/>
      </c>
      <c r="N1773" s="22" t="str">
        <f>_xlfn.XLOOKUP(Table1__4[[#This Row],[MAAN8]],program!A:A,program!F:F,"")</f>
        <v/>
      </c>
      <c r="O1773" s="22">
        <f>SUMIFS(sellout!N:N,sellout!G:G,Table1__4[[#This Row],[MAAN8]])</f>
        <v>10</v>
      </c>
      <c r="P1773" s="2" t="str">
        <f>IFERROR(Table1__4[[#This Row],[Actual]]/Table1__4[[#This Row],[Target]],"")</f>
        <v/>
      </c>
      <c r="Q1773" s="22" t="str">
        <f>IFERROR(IF(Table1__4[[#This Row],[Target]]&gt;0,Table1__4[[#This Row],[Target]]-Table1__4[[#This Row],[Actual]],""),"")</f>
        <v/>
      </c>
    </row>
    <row r="1774" spans="1:17" x14ac:dyDescent="0.75">
      <c r="A1774" s="22" t="s">
        <v>10</v>
      </c>
      <c r="B1774" s="22" t="s">
        <v>11</v>
      </c>
      <c r="C1774" s="22" t="s">
        <v>12</v>
      </c>
      <c r="D1774" s="22" t="s">
        <v>38</v>
      </c>
      <c r="E1774" s="22" t="s">
        <v>166</v>
      </c>
      <c r="F1774" s="22" t="s">
        <v>40</v>
      </c>
      <c r="G1774" s="22" t="s">
        <v>167</v>
      </c>
      <c r="H1774">
        <v>66115553</v>
      </c>
      <c r="I1774" s="22" t="s">
        <v>7514</v>
      </c>
      <c r="J1774" s="22" t="s">
        <v>7515</v>
      </c>
      <c r="K1774" s="22" t="str">
        <f>_xlfn.TEXTBEFORE(Table1__4[[#This Row],[ParentName]],"-")</f>
        <v>BD16</v>
      </c>
      <c r="L1774" s="22" t="str">
        <f>_xlfn.XLOOKUP(Table1__4[[#This Row],[MAAN8]],ASO!F:F,ASO!H:H,"")</f>
        <v/>
      </c>
      <c r="M1774" s="22" t="str">
        <f>_xlfn.XLOOKUP(Table1__4[[#This Row],[MAAN8]],program!A:A,program!E:E,"")</f>
        <v/>
      </c>
      <c r="N1774" s="22" t="str">
        <f>_xlfn.XLOOKUP(Table1__4[[#This Row],[MAAN8]],program!A:A,program!F:F,"")</f>
        <v/>
      </c>
      <c r="O1774" s="22">
        <f>SUMIFS(sellout!N:N,sellout!G:G,Table1__4[[#This Row],[MAAN8]])</f>
        <v>0</v>
      </c>
      <c r="P1774" s="2" t="str">
        <f>IFERROR(Table1__4[[#This Row],[Actual]]/Table1__4[[#This Row],[Target]],"")</f>
        <v/>
      </c>
      <c r="Q1774" s="22" t="str">
        <f>IFERROR(IF(Table1__4[[#This Row],[Target]]&gt;0,Table1__4[[#This Row],[Target]]-Table1__4[[#This Row],[Actual]],""),"")</f>
        <v/>
      </c>
    </row>
    <row r="1775" spans="1:17" x14ac:dyDescent="0.75">
      <c r="A1775" s="22" t="s">
        <v>10</v>
      </c>
      <c r="B1775" s="22" t="s">
        <v>11</v>
      </c>
      <c r="C1775" s="22" t="s">
        <v>12</v>
      </c>
      <c r="D1775" s="22" t="s">
        <v>38</v>
      </c>
      <c r="E1775" s="22" t="s">
        <v>39</v>
      </c>
      <c r="F1775" s="22" t="s">
        <v>40</v>
      </c>
      <c r="G1775" s="22" t="s">
        <v>41</v>
      </c>
      <c r="H1775">
        <v>66102095</v>
      </c>
      <c r="I1775" s="22" t="s">
        <v>2831</v>
      </c>
      <c r="J1775" s="22" t="s">
        <v>2832</v>
      </c>
      <c r="K1775" s="22" t="str">
        <f>_xlfn.TEXTBEFORE(Table1__4[[#This Row],[ParentName]],"-")</f>
        <v>BD16</v>
      </c>
      <c r="L1775" s="22" t="str">
        <f>_xlfn.XLOOKUP(Table1__4[[#This Row],[MAAN8]],ASO!F:F,ASO!H:H,"")</f>
        <v>Grocery Store</v>
      </c>
      <c r="M1775" s="22" t="str">
        <f>_xlfn.XLOOKUP(Table1__4[[#This Row],[MAAN8]],program!A:A,program!E:E,"")</f>
        <v/>
      </c>
      <c r="N1775" s="22" t="str">
        <f>_xlfn.XLOOKUP(Table1__4[[#This Row],[MAAN8]],program!A:A,program!F:F,"")</f>
        <v/>
      </c>
      <c r="O1775" s="22">
        <f>SUMIFS(sellout!N:N,sellout!G:G,Table1__4[[#This Row],[MAAN8]])</f>
        <v>20</v>
      </c>
      <c r="P1775" s="2" t="str">
        <f>IFERROR(Table1__4[[#This Row],[Actual]]/Table1__4[[#This Row],[Target]],"")</f>
        <v/>
      </c>
      <c r="Q1775" s="22" t="str">
        <f>IFERROR(IF(Table1__4[[#This Row],[Target]]&gt;0,Table1__4[[#This Row],[Target]]-Table1__4[[#This Row],[Actual]],""),"")</f>
        <v/>
      </c>
    </row>
    <row r="1776" spans="1:17" x14ac:dyDescent="0.75">
      <c r="A1776" s="22" t="s">
        <v>10</v>
      </c>
      <c r="B1776" s="22" t="s">
        <v>11</v>
      </c>
      <c r="C1776" s="22" t="s">
        <v>22</v>
      </c>
      <c r="D1776" s="22" t="s">
        <v>88</v>
      </c>
      <c r="E1776" s="22" t="s">
        <v>176</v>
      </c>
      <c r="F1776" s="22" t="s">
        <v>30</v>
      </c>
      <c r="G1776" s="22" t="s">
        <v>177</v>
      </c>
      <c r="H1776">
        <v>66102952</v>
      </c>
      <c r="I1776" s="22" t="s">
        <v>2833</v>
      </c>
      <c r="J1776" s="22" t="s">
        <v>2834</v>
      </c>
      <c r="K1776" s="22" t="str">
        <f>_xlfn.TEXTBEFORE(Table1__4[[#This Row],[ParentName]],"-")</f>
        <v>BD11</v>
      </c>
      <c r="L1776" s="22" t="str">
        <f>_xlfn.XLOOKUP(Table1__4[[#This Row],[MAAN8]],ASO!F:F,ASO!H:H,"")</f>
        <v>Beverage Retail Store</v>
      </c>
      <c r="M1776" s="22" t="str">
        <f>_xlfn.XLOOKUP(Table1__4[[#This Row],[MAAN8]],program!A:A,program!E:E,"")</f>
        <v/>
      </c>
      <c r="N1776" s="22" t="str">
        <f>_xlfn.XLOOKUP(Table1__4[[#This Row],[MAAN8]],program!A:A,program!F:F,"")</f>
        <v/>
      </c>
      <c r="O1776" s="22">
        <f>SUMIFS(sellout!N:N,sellout!G:G,Table1__4[[#This Row],[MAAN8]])</f>
        <v>120</v>
      </c>
      <c r="P1776" s="2" t="str">
        <f>IFERROR(Table1__4[[#This Row],[Actual]]/Table1__4[[#This Row],[Target]],"")</f>
        <v/>
      </c>
      <c r="Q1776" s="22" t="str">
        <f>IFERROR(IF(Table1__4[[#This Row],[Target]]&gt;0,Table1__4[[#This Row],[Target]]-Table1__4[[#This Row],[Actual]],""),"")</f>
        <v/>
      </c>
    </row>
    <row r="1777" spans="1:17" x14ac:dyDescent="0.75">
      <c r="A1777" s="22" t="s">
        <v>10</v>
      </c>
      <c r="B1777" s="22" t="s">
        <v>11</v>
      </c>
      <c r="C1777" s="22" t="s">
        <v>12</v>
      </c>
      <c r="D1777" s="22" t="s">
        <v>38</v>
      </c>
      <c r="E1777" s="22" t="s">
        <v>166</v>
      </c>
      <c r="F1777" s="22" t="s">
        <v>40</v>
      </c>
      <c r="G1777" s="22" t="s">
        <v>167</v>
      </c>
      <c r="H1777">
        <v>66100434</v>
      </c>
      <c r="I1777" s="22" t="s">
        <v>2835</v>
      </c>
      <c r="J1777" s="22" t="s">
        <v>2836</v>
      </c>
      <c r="K1777" s="22" t="str">
        <f>_xlfn.TEXTBEFORE(Table1__4[[#This Row],[ParentName]],"-")</f>
        <v>BD16</v>
      </c>
      <c r="L1777" s="22" t="str">
        <f>_xlfn.XLOOKUP(Table1__4[[#This Row],[MAAN8]],ASO!F:F,ASO!H:H,"")</f>
        <v>Grocery Store - Home Delivery</v>
      </c>
      <c r="M1777" s="22" t="str">
        <f>_xlfn.XLOOKUP(Table1__4[[#This Row],[MAAN8]],program!A:A,program!E:E,"")</f>
        <v/>
      </c>
      <c r="N1777" s="22" t="str">
        <f>_xlfn.XLOOKUP(Table1__4[[#This Row],[MAAN8]],program!A:A,program!F:F,"")</f>
        <v/>
      </c>
      <c r="O1777" s="22">
        <f>SUMIFS(sellout!N:N,sellout!G:G,Table1__4[[#This Row],[MAAN8]])</f>
        <v>10</v>
      </c>
      <c r="P1777" s="2" t="str">
        <f>IFERROR(Table1__4[[#This Row],[Actual]]/Table1__4[[#This Row],[Target]],"")</f>
        <v/>
      </c>
      <c r="Q1777" s="22" t="str">
        <f>IFERROR(IF(Table1__4[[#This Row],[Target]]&gt;0,Table1__4[[#This Row],[Target]]-Table1__4[[#This Row],[Actual]],""),"")</f>
        <v/>
      </c>
    </row>
    <row r="1778" spans="1:17" x14ac:dyDescent="0.75">
      <c r="A1778" s="22" t="s">
        <v>10</v>
      </c>
      <c r="B1778" s="22" t="s">
        <v>11</v>
      </c>
      <c r="C1778" s="22" t="s">
        <v>22</v>
      </c>
      <c r="D1778" s="22" t="s">
        <v>23</v>
      </c>
      <c r="E1778" s="22" t="s">
        <v>84</v>
      </c>
      <c r="F1778" s="22" t="s">
        <v>63</v>
      </c>
      <c r="G1778" s="22" t="s">
        <v>85</v>
      </c>
      <c r="H1778">
        <v>66102211</v>
      </c>
      <c r="I1778" s="22" t="s">
        <v>2837</v>
      </c>
      <c r="J1778" s="22" t="s">
        <v>2838</v>
      </c>
      <c r="K1778" s="22" t="str">
        <f>_xlfn.TEXTBEFORE(Table1__4[[#This Row],[ParentName]],"-")</f>
        <v>BD12</v>
      </c>
      <c r="L1778" s="22" t="str">
        <f>_xlfn.XLOOKUP(Table1__4[[#This Row],[MAAN8]],ASO!F:F,ASO!H:H,"")</f>
        <v>Beverage Retail Store</v>
      </c>
      <c r="M1778" s="22" t="str">
        <f>_xlfn.XLOOKUP(Table1__4[[#This Row],[MAAN8]],program!A:A,program!E:E,"")</f>
        <v/>
      </c>
      <c r="N1778" s="22" t="str">
        <f>_xlfn.XLOOKUP(Table1__4[[#This Row],[MAAN8]],program!A:A,program!F:F,"")</f>
        <v/>
      </c>
      <c r="O1778" s="22">
        <f>SUMIFS(sellout!N:N,sellout!G:G,Table1__4[[#This Row],[MAAN8]])</f>
        <v>0</v>
      </c>
      <c r="P1778" s="2" t="str">
        <f>IFERROR(Table1__4[[#This Row],[Actual]]/Table1__4[[#This Row],[Target]],"")</f>
        <v/>
      </c>
      <c r="Q1778" s="22" t="str">
        <f>IFERROR(IF(Table1__4[[#This Row],[Target]]&gt;0,Table1__4[[#This Row],[Target]]-Table1__4[[#This Row],[Actual]],""),"")</f>
        <v/>
      </c>
    </row>
    <row r="1779" spans="1:17" x14ac:dyDescent="0.75">
      <c r="A1779" s="22" t="s">
        <v>10</v>
      </c>
      <c r="B1779" s="22" t="s">
        <v>11</v>
      </c>
      <c r="C1779" s="22" t="s">
        <v>22</v>
      </c>
      <c r="D1779" s="22" t="s">
        <v>23</v>
      </c>
      <c r="E1779" s="22" t="s">
        <v>34</v>
      </c>
      <c r="F1779" s="22" t="s">
        <v>25</v>
      </c>
      <c r="G1779" s="22" t="s">
        <v>35</v>
      </c>
      <c r="H1779">
        <v>66102212</v>
      </c>
      <c r="I1779" s="22" t="s">
        <v>2839</v>
      </c>
      <c r="J1779" s="22" t="s">
        <v>2840</v>
      </c>
      <c r="K1779" s="22" t="str">
        <f>_xlfn.TEXTBEFORE(Table1__4[[#This Row],[ParentName]],"-")</f>
        <v>BD12</v>
      </c>
      <c r="L1779" s="22" t="str">
        <f>_xlfn.XLOOKUP(Table1__4[[#This Row],[MAAN8]],ASO!F:F,ASO!H:H,"")</f>
        <v>Grocery Store</v>
      </c>
      <c r="M1779" s="22" t="str">
        <f>_xlfn.XLOOKUP(Table1__4[[#This Row],[MAAN8]],program!A:A,program!E:E,"")</f>
        <v/>
      </c>
      <c r="N1779" s="22" t="str">
        <f>_xlfn.XLOOKUP(Table1__4[[#This Row],[MAAN8]],program!A:A,program!F:F,"")</f>
        <v/>
      </c>
      <c r="O1779" s="22">
        <f>SUMIFS(sellout!N:N,sellout!G:G,Table1__4[[#This Row],[MAAN8]])</f>
        <v>109</v>
      </c>
      <c r="P1779" s="2" t="str">
        <f>IFERROR(Table1__4[[#This Row],[Actual]]/Table1__4[[#This Row],[Target]],"")</f>
        <v/>
      </c>
      <c r="Q1779" s="22" t="str">
        <f>IFERROR(IF(Table1__4[[#This Row],[Target]]&gt;0,Table1__4[[#This Row],[Target]]-Table1__4[[#This Row],[Actual]],""),"")</f>
        <v/>
      </c>
    </row>
    <row r="1780" spans="1:17" x14ac:dyDescent="0.75">
      <c r="A1780" s="22" t="s">
        <v>10</v>
      </c>
      <c r="B1780" s="22" t="s">
        <v>11</v>
      </c>
      <c r="C1780" s="22" t="s">
        <v>12</v>
      </c>
      <c r="D1780" s="22" t="s">
        <v>38</v>
      </c>
      <c r="E1780" s="22" t="s">
        <v>154</v>
      </c>
      <c r="F1780" s="22" t="s">
        <v>40</v>
      </c>
      <c r="G1780" s="22" t="s">
        <v>155</v>
      </c>
      <c r="H1780">
        <v>66156562</v>
      </c>
      <c r="I1780" s="22" t="s">
        <v>2841</v>
      </c>
      <c r="J1780" s="22" t="s">
        <v>1459</v>
      </c>
      <c r="K1780" s="22" t="str">
        <f>_xlfn.TEXTBEFORE(Table1__4[[#This Row],[ParentName]],"-")</f>
        <v>BD16</v>
      </c>
      <c r="L1780" s="22" t="str">
        <f>_xlfn.XLOOKUP(Table1__4[[#This Row],[MAAN8]],ASO!F:F,ASO!H:H,"")</f>
        <v>Grocery Store</v>
      </c>
      <c r="M1780" s="22" t="str">
        <f>_xlfn.XLOOKUP(Table1__4[[#This Row],[MAAN8]],program!A:A,program!E:E,"")</f>
        <v/>
      </c>
      <c r="N1780" s="22" t="str">
        <f>_xlfn.XLOOKUP(Table1__4[[#This Row],[MAAN8]],program!A:A,program!F:F,"")</f>
        <v/>
      </c>
      <c r="O1780" s="22">
        <f>SUMIFS(sellout!N:N,sellout!G:G,Table1__4[[#This Row],[MAAN8]])</f>
        <v>50</v>
      </c>
      <c r="P1780" s="2" t="str">
        <f>IFERROR(Table1__4[[#This Row],[Actual]]/Table1__4[[#This Row],[Target]],"")</f>
        <v/>
      </c>
      <c r="Q1780" s="22" t="str">
        <f>IFERROR(IF(Table1__4[[#This Row],[Target]]&gt;0,Table1__4[[#This Row],[Target]]-Table1__4[[#This Row],[Actual]],""),"")</f>
        <v/>
      </c>
    </row>
    <row r="1781" spans="1:17" x14ac:dyDescent="0.75">
      <c r="A1781" s="22" t="s">
        <v>10</v>
      </c>
      <c r="B1781" s="22" t="s">
        <v>11</v>
      </c>
      <c r="C1781" s="22" t="s">
        <v>12</v>
      </c>
      <c r="D1781" s="22" t="s">
        <v>13</v>
      </c>
      <c r="E1781" s="22" t="s">
        <v>29</v>
      </c>
      <c r="F1781" s="22" t="s">
        <v>30</v>
      </c>
      <c r="G1781" s="22" t="s">
        <v>31</v>
      </c>
      <c r="H1781">
        <v>66153733</v>
      </c>
      <c r="I1781" s="22" t="s">
        <v>2842</v>
      </c>
      <c r="J1781" s="22" t="s">
        <v>2843</v>
      </c>
      <c r="K1781" s="22" t="str">
        <f>_xlfn.TEXTBEFORE(Table1__4[[#This Row],[ParentName]],"-")</f>
        <v>BD8</v>
      </c>
      <c r="L1781" s="22" t="str">
        <f>_xlfn.XLOOKUP(Table1__4[[#This Row],[MAAN8]],ASO!F:F,ASO!H:H,"")</f>
        <v>Grocery Store</v>
      </c>
      <c r="M1781" s="22" t="str">
        <f>_xlfn.XLOOKUP(Table1__4[[#This Row],[MAAN8]],program!A:A,program!E:E,"")</f>
        <v/>
      </c>
      <c r="N1781" s="22" t="str">
        <f>_xlfn.XLOOKUP(Table1__4[[#This Row],[MAAN8]],program!A:A,program!F:F,"")</f>
        <v/>
      </c>
      <c r="O1781" s="22">
        <f>SUMIFS(sellout!N:N,sellout!G:G,Table1__4[[#This Row],[MAAN8]])</f>
        <v>98</v>
      </c>
      <c r="P1781" s="2" t="str">
        <f>IFERROR(Table1__4[[#This Row],[Actual]]/Table1__4[[#This Row],[Target]],"")</f>
        <v/>
      </c>
      <c r="Q1781" s="22" t="str">
        <f>IFERROR(IF(Table1__4[[#This Row],[Target]]&gt;0,Table1__4[[#This Row],[Target]]-Table1__4[[#This Row],[Actual]],""),"")</f>
        <v/>
      </c>
    </row>
    <row r="1782" spans="1:17" x14ac:dyDescent="0.75">
      <c r="A1782" s="22" t="s">
        <v>10</v>
      </c>
      <c r="B1782" s="22" t="s">
        <v>11</v>
      </c>
      <c r="C1782" s="22" t="s">
        <v>22</v>
      </c>
      <c r="D1782" s="22" t="s">
        <v>88</v>
      </c>
      <c r="E1782" s="22" t="s">
        <v>181</v>
      </c>
      <c r="F1782" s="22" t="s">
        <v>182</v>
      </c>
      <c r="G1782" s="22" t="s">
        <v>183</v>
      </c>
      <c r="H1782">
        <v>66107451</v>
      </c>
      <c r="I1782" s="22" t="s">
        <v>2844</v>
      </c>
      <c r="J1782" s="22" t="s">
        <v>2845</v>
      </c>
      <c r="K1782" s="22" t="str">
        <f>_xlfn.TEXTBEFORE(Table1__4[[#This Row],[ParentName]],"-")</f>
        <v>BD11</v>
      </c>
      <c r="L1782" s="22" t="str">
        <f>_xlfn.XLOOKUP(Table1__4[[#This Row],[MAAN8]],ASO!F:F,ASO!H:H,"")</f>
        <v>Grocery Store</v>
      </c>
      <c r="M1782" s="22" t="str">
        <f>_xlfn.XLOOKUP(Table1__4[[#This Row],[MAAN8]],program!A:A,program!E:E,"")</f>
        <v/>
      </c>
      <c r="N1782" s="22" t="str">
        <f>_xlfn.XLOOKUP(Table1__4[[#This Row],[MAAN8]],program!A:A,program!F:F,"")</f>
        <v/>
      </c>
      <c r="O1782" s="22">
        <f>SUMIFS(sellout!N:N,sellout!G:G,Table1__4[[#This Row],[MAAN8]])</f>
        <v>7</v>
      </c>
      <c r="P1782" s="2" t="str">
        <f>IFERROR(Table1__4[[#This Row],[Actual]]/Table1__4[[#This Row],[Target]],"")</f>
        <v/>
      </c>
      <c r="Q1782" s="22" t="str">
        <f>IFERROR(IF(Table1__4[[#This Row],[Target]]&gt;0,Table1__4[[#This Row],[Target]]-Table1__4[[#This Row],[Actual]],""),"")</f>
        <v/>
      </c>
    </row>
    <row r="1783" spans="1:17" x14ac:dyDescent="0.75">
      <c r="A1783" s="22" t="s">
        <v>10</v>
      </c>
      <c r="B1783" s="22" t="s">
        <v>11</v>
      </c>
      <c r="C1783" s="22" t="s">
        <v>22</v>
      </c>
      <c r="D1783" s="22" t="s">
        <v>180</v>
      </c>
      <c r="E1783" s="22" t="s">
        <v>210</v>
      </c>
      <c r="F1783" s="22" t="s">
        <v>182</v>
      </c>
      <c r="G1783" s="22" t="s">
        <v>211</v>
      </c>
      <c r="H1783">
        <v>66108489</v>
      </c>
      <c r="I1783" s="22" t="s">
        <v>2846</v>
      </c>
      <c r="J1783" s="22" t="s">
        <v>2847</v>
      </c>
      <c r="K1783" s="22" t="str">
        <f>_xlfn.TEXTBEFORE(Table1__4[[#This Row],[ParentName]],"-")</f>
        <v>BD14</v>
      </c>
      <c r="L1783" s="22" t="str">
        <f>_xlfn.XLOOKUP(Table1__4[[#This Row],[MAAN8]],ASO!F:F,ASO!H:H,"")</f>
        <v>Grocery Store</v>
      </c>
      <c r="M1783" s="22" t="str">
        <f>_xlfn.XLOOKUP(Table1__4[[#This Row],[MAAN8]],program!A:A,program!E:E,"")</f>
        <v/>
      </c>
      <c r="N1783" s="22" t="str">
        <f>_xlfn.XLOOKUP(Table1__4[[#This Row],[MAAN8]],program!A:A,program!F:F,"")</f>
        <v/>
      </c>
      <c r="O1783" s="22">
        <f>SUMIFS(sellout!N:N,sellout!G:G,Table1__4[[#This Row],[MAAN8]])</f>
        <v>100</v>
      </c>
      <c r="P1783" s="2" t="str">
        <f>IFERROR(Table1__4[[#This Row],[Actual]]/Table1__4[[#This Row],[Target]],"")</f>
        <v/>
      </c>
      <c r="Q1783" s="22" t="str">
        <f>IFERROR(IF(Table1__4[[#This Row],[Target]]&gt;0,Table1__4[[#This Row],[Target]]-Table1__4[[#This Row],[Actual]],""),"")</f>
        <v/>
      </c>
    </row>
    <row r="1784" spans="1:17" x14ac:dyDescent="0.75">
      <c r="A1784" s="22" t="s">
        <v>10</v>
      </c>
      <c r="B1784" s="22" t="s">
        <v>11</v>
      </c>
      <c r="C1784" s="22" t="s">
        <v>22</v>
      </c>
      <c r="D1784" s="22" t="s">
        <v>180</v>
      </c>
      <c r="E1784" s="22" t="s">
        <v>210</v>
      </c>
      <c r="F1784" s="22" t="s">
        <v>182</v>
      </c>
      <c r="G1784" s="22" t="s">
        <v>211</v>
      </c>
      <c r="H1784">
        <v>66154357</v>
      </c>
      <c r="I1784" s="22" t="s">
        <v>2846</v>
      </c>
      <c r="J1784" s="22" t="s">
        <v>2848</v>
      </c>
      <c r="K1784" s="22" t="str">
        <f>_xlfn.TEXTBEFORE(Table1__4[[#This Row],[ParentName]],"-")</f>
        <v>BD14</v>
      </c>
      <c r="L1784" s="22" t="str">
        <f>_xlfn.XLOOKUP(Table1__4[[#This Row],[MAAN8]],ASO!F:F,ASO!H:H,"")</f>
        <v>Grocery Store</v>
      </c>
      <c r="M1784" s="22" t="str">
        <f>_xlfn.XLOOKUP(Table1__4[[#This Row],[MAAN8]],program!A:A,program!E:E,"")</f>
        <v/>
      </c>
      <c r="N1784" s="22" t="str">
        <f>_xlfn.XLOOKUP(Table1__4[[#This Row],[MAAN8]],program!A:A,program!F:F,"")</f>
        <v/>
      </c>
      <c r="O1784" s="22">
        <f>SUMIFS(sellout!N:N,sellout!G:G,Table1__4[[#This Row],[MAAN8]])</f>
        <v>100</v>
      </c>
      <c r="P1784" s="2" t="str">
        <f>IFERROR(Table1__4[[#This Row],[Actual]]/Table1__4[[#This Row],[Target]],"")</f>
        <v/>
      </c>
      <c r="Q1784" s="22" t="str">
        <f>IFERROR(IF(Table1__4[[#This Row],[Target]]&gt;0,Table1__4[[#This Row],[Target]]-Table1__4[[#This Row],[Actual]],""),"")</f>
        <v/>
      </c>
    </row>
    <row r="1785" spans="1:17" x14ac:dyDescent="0.75">
      <c r="A1785" s="22" t="s">
        <v>10</v>
      </c>
      <c r="B1785" s="22" t="s">
        <v>11</v>
      </c>
      <c r="C1785" s="22" t="s">
        <v>22</v>
      </c>
      <c r="D1785" s="22" t="s">
        <v>88</v>
      </c>
      <c r="E1785" s="22" t="s">
        <v>217</v>
      </c>
      <c r="F1785" s="22" t="s">
        <v>218</v>
      </c>
      <c r="G1785" s="22" t="s">
        <v>219</v>
      </c>
      <c r="H1785">
        <v>66112761</v>
      </c>
      <c r="I1785" s="22" t="s">
        <v>2849</v>
      </c>
      <c r="J1785" s="22" t="s">
        <v>2850</v>
      </c>
      <c r="K1785" s="22" t="str">
        <f>_xlfn.TEXTBEFORE(Table1__4[[#This Row],[ParentName]],"-")</f>
        <v>BD11</v>
      </c>
      <c r="L1785" s="22" t="str">
        <f>_xlfn.XLOOKUP(Table1__4[[#This Row],[MAAN8]],ASO!F:F,ASO!H:H,"")</f>
        <v>Grocery Store</v>
      </c>
      <c r="M1785" s="22" t="str">
        <f>_xlfn.XLOOKUP(Table1__4[[#This Row],[MAAN8]],program!A:A,program!E:E,"")</f>
        <v/>
      </c>
      <c r="N1785" s="22" t="str">
        <f>_xlfn.XLOOKUP(Table1__4[[#This Row],[MAAN8]],program!A:A,program!F:F,"")</f>
        <v/>
      </c>
      <c r="O1785" s="22">
        <f>SUMIFS(sellout!N:N,sellout!G:G,Table1__4[[#This Row],[MAAN8]])</f>
        <v>0</v>
      </c>
      <c r="P1785" s="2" t="str">
        <f>IFERROR(Table1__4[[#This Row],[Actual]]/Table1__4[[#This Row],[Target]],"")</f>
        <v/>
      </c>
      <c r="Q1785" s="22" t="str">
        <f>IFERROR(IF(Table1__4[[#This Row],[Target]]&gt;0,Table1__4[[#This Row],[Target]]-Table1__4[[#This Row],[Actual]],""),"")</f>
        <v/>
      </c>
    </row>
    <row r="1786" spans="1:17" x14ac:dyDescent="0.75">
      <c r="A1786" s="22" t="s">
        <v>10</v>
      </c>
      <c r="B1786" s="22" t="s">
        <v>11</v>
      </c>
      <c r="C1786" s="22" t="s">
        <v>12</v>
      </c>
      <c r="D1786" s="22" t="s">
        <v>122</v>
      </c>
      <c r="E1786" s="22" t="s">
        <v>357</v>
      </c>
      <c r="F1786" s="22" t="s">
        <v>150</v>
      </c>
      <c r="G1786" s="22" t="s">
        <v>358</v>
      </c>
      <c r="H1786">
        <v>66155558</v>
      </c>
      <c r="I1786" s="22" t="s">
        <v>8179</v>
      </c>
      <c r="J1786" s="22" t="s">
        <v>8180</v>
      </c>
      <c r="K1786" s="22" t="str">
        <f>_xlfn.TEXTBEFORE(Table1__4[[#This Row],[ParentName]],"-")</f>
        <v>BD10</v>
      </c>
      <c r="L1786" s="22" t="str">
        <f>_xlfn.XLOOKUP(Table1__4[[#This Row],[MAAN8]],ASO!F:F,ASO!H:H,"")</f>
        <v/>
      </c>
      <c r="M1786" s="22" t="str">
        <f>_xlfn.XLOOKUP(Table1__4[[#This Row],[MAAN8]],program!A:A,program!E:E,"")</f>
        <v/>
      </c>
      <c r="N1786" s="22" t="str">
        <f>_xlfn.XLOOKUP(Table1__4[[#This Row],[MAAN8]],program!A:A,program!F:F,"")</f>
        <v/>
      </c>
      <c r="O1786" s="22">
        <f>SUMIFS(sellout!N:N,sellout!G:G,Table1__4[[#This Row],[MAAN8]])</f>
        <v>0</v>
      </c>
      <c r="P1786" s="2" t="str">
        <f>IFERROR(Table1__4[[#This Row],[Actual]]/Table1__4[[#This Row],[Target]],"")</f>
        <v/>
      </c>
      <c r="Q1786" s="22" t="str">
        <f>IFERROR(IF(Table1__4[[#This Row],[Target]]&gt;0,Table1__4[[#This Row],[Target]]-Table1__4[[#This Row],[Actual]],""),"")</f>
        <v/>
      </c>
    </row>
    <row r="1787" spans="1:17" x14ac:dyDescent="0.75">
      <c r="A1787" s="22" t="s">
        <v>10</v>
      </c>
      <c r="B1787" s="22" t="s">
        <v>11</v>
      </c>
      <c r="C1787" s="22" t="s">
        <v>12</v>
      </c>
      <c r="D1787" s="22" t="s">
        <v>122</v>
      </c>
      <c r="E1787" s="22" t="s">
        <v>236</v>
      </c>
      <c r="F1787" s="22" t="s">
        <v>237</v>
      </c>
      <c r="G1787" s="22" t="s">
        <v>7381</v>
      </c>
      <c r="H1787">
        <v>66107629</v>
      </c>
      <c r="I1787" s="22" t="s">
        <v>2851</v>
      </c>
      <c r="J1787" s="22" t="s">
        <v>2852</v>
      </c>
      <c r="K1787" s="22" t="str">
        <f>_xlfn.TEXTBEFORE(Table1__4[[#This Row],[ParentName]],"-")</f>
        <v>BD10</v>
      </c>
      <c r="L1787" s="22" t="str">
        <f>_xlfn.XLOOKUP(Table1__4[[#This Row],[MAAN8]],ASO!F:F,ASO!H:H,"")</f>
        <v>Grocery Store - Home Delivery</v>
      </c>
      <c r="M1787" s="22" t="str">
        <f>_xlfn.XLOOKUP(Table1__4[[#This Row],[MAAN8]],program!A:A,program!E:E,"")</f>
        <v/>
      </c>
      <c r="N1787" s="22" t="str">
        <f>_xlfn.XLOOKUP(Table1__4[[#This Row],[MAAN8]],program!A:A,program!F:F,"")</f>
        <v/>
      </c>
      <c r="O1787" s="22">
        <f>SUMIFS(sellout!N:N,sellout!G:G,Table1__4[[#This Row],[MAAN8]])</f>
        <v>0</v>
      </c>
      <c r="P1787" s="2" t="str">
        <f>IFERROR(Table1__4[[#This Row],[Actual]]/Table1__4[[#This Row],[Target]],"")</f>
        <v/>
      </c>
      <c r="Q1787" s="22" t="str">
        <f>IFERROR(IF(Table1__4[[#This Row],[Target]]&gt;0,Table1__4[[#This Row],[Target]]-Table1__4[[#This Row],[Actual]],""),"")</f>
        <v/>
      </c>
    </row>
    <row r="1788" spans="1:17" x14ac:dyDescent="0.75">
      <c r="A1788" s="22" t="s">
        <v>10</v>
      </c>
      <c r="B1788" s="22" t="s">
        <v>11</v>
      </c>
      <c r="C1788" s="22" t="s">
        <v>12</v>
      </c>
      <c r="D1788" s="22" t="s">
        <v>54</v>
      </c>
      <c r="E1788" s="22" t="s">
        <v>97</v>
      </c>
      <c r="F1788" s="22" t="s">
        <v>30</v>
      </c>
      <c r="G1788" s="22" t="s">
        <v>98</v>
      </c>
      <c r="H1788">
        <v>66111724</v>
      </c>
      <c r="I1788" s="22" t="s">
        <v>2853</v>
      </c>
      <c r="J1788" s="22" t="s">
        <v>1349</v>
      </c>
      <c r="K1788" s="22" t="str">
        <f>_xlfn.TEXTBEFORE(Table1__4[[#This Row],[ParentName]],"-")</f>
        <v>BD</v>
      </c>
      <c r="L1788" s="22" t="str">
        <f>_xlfn.XLOOKUP(Table1__4[[#This Row],[MAAN8]],ASO!F:F,ASO!H:H,"")</f>
        <v>Grocery Store</v>
      </c>
      <c r="M1788" s="22" t="str">
        <f>_xlfn.XLOOKUP(Table1__4[[#This Row],[MAAN8]],program!A:A,program!E:E,"")</f>
        <v/>
      </c>
      <c r="N1788" s="22" t="str">
        <f>_xlfn.XLOOKUP(Table1__4[[#This Row],[MAAN8]],program!A:A,program!F:F,"")</f>
        <v/>
      </c>
      <c r="O1788" s="22">
        <f>SUMIFS(sellout!N:N,sellout!G:G,Table1__4[[#This Row],[MAAN8]])</f>
        <v>5</v>
      </c>
      <c r="P1788" s="2" t="str">
        <f>IFERROR(Table1__4[[#This Row],[Actual]]/Table1__4[[#This Row],[Target]],"")</f>
        <v/>
      </c>
      <c r="Q1788" s="22" t="str">
        <f>IFERROR(IF(Table1__4[[#This Row],[Target]]&gt;0,Table1__4[[#This Row],[Target]]-Table1__4[[#This Row],[Actual]],""),"")</f>
        <v/>
      </c>
    </row>
    <row r="1789" spans="1:17" x14ac:dyDescent="0.75">
      <c r="A1789" s="22" t="s">
        <v>10</v>
      </c>
      <c r="B1789" s="22" t="s">
        <v>11</v>
      </c>
      <c r="C1789" s="22" t="s">
        <v>12</v>
      </c>
      <c r="D1789" s="22" t="s">
        <v>122</v>
      </c>
      <c r="E1789" s="22" t="s">
        <v>244</v>
      </c>
      <c r="F1789" s="22" t="s">
        <v>124</v>
      </c>
      <c r="G1789" s="22" t="s">
        <v>245</v>
      </c>
      <c r="H1789">
        <v>66150379</v>
      </c>
      <c r="I1789" s="22" t="s">
        <v>2855</v>
      </c>
      <c r="J1789" s="22" t="s">
        <v>2856</v>
      </c>
      <c r="K1789" s="22" t="str">
        <f>_xlfn.TEXTBEFORE(Table1__4[[#This Row],[ParentName]],"-")</f>
        <v>BD10</v>
      </c>
      <c r="L1789" s="22" t="str">
        <f>_xlfn.XLOOKUP(Table1__4[[#This Row],[MAAN8]],ASO!F:F,ASO!H:H,"")</f>
        <v/>
      </c>
      <c r="M1789" s="22" t="str">
        <f>_xlfn.XLOOKUP(Table1__4[[#This Row],[MAAN8]],program!A:A,program!E:E,"")</f>
        <v/>
      </c>
      <c r="N1789" s="22" t="str">
        <f>_xlfn.XLOOKUP(Table1__4[[#This Row],[MAAN8]],program!A:A,program!F:F,"")</f>
        <v/>
      </c>
      <c r="O1789" s="22">
        <f>SUMIFS(sellout!N:N,sellout!G:G,Table1__4[[#This Row],[MAAN8]])</f>
        <v>80</v>
      </c>
      <c r="P1789" s="2" t="str">
        <f>IFERROR(Table1__4[[#This Row],[Actual]]/Table1__4[[#This Row],[Target]],"")</f>
        <v/>
      </c>
      <c r="Q1789" s="22" t="str">
        <f>IFERROR(IF(Table1__4[[#This Row],[Target]]&gt;0,Table1__4[[#This Row],[Target]]-Table1__4[[#This Row],[Actual]],""),"")</f>
        <v/>
      </c>
    </row>
    <row r="1790" spans="1:17" x14ac:dyDescent="0.75">
      <c r="A1790" s="22" t="s">
        <v>10</v>
      </c>
      <c r="B1790" s="22" t="s">
        <v>11</v>
      </c>
      <c r="C1790" s="22" t="s">
        <v>46</v>
      </c>
      <c r="D1790" s="22" t="s">
        <v>47</v>
      </c>
      <c r="E1790" s="22" t="s">
        <v>367</v>
      </c>
      <c r="F1790" s="22" t="s">
        <v>68</v>
      </c>
      <c r="G1790" s="22" t="s">
        <v>7388</v>
      </c>
      <c r="H1790">
        <v>65013094</v>
      </c>
      <c r="I1790" s="22" t="s">
        <v>2857</v>
      </c>
      <c r="J1790" s="22" t="s">
        <v>2858</v>
      </c>
      <c r="K1790" s="22" t="str">
        <f>_xlfn.TEXTBEFORE(Table1__4[[#This Row],[ParentName]],"-")</f>
        <v>HMcc</v>
      </c>
      <c r="L1790" s="22" t="str">
        <f>_xlfn.XLOOKUP(Table1__4[[#This Row],[MAAN8]],ASO!F:F,ASO!H:H,"")</f>
        <v>Beverage Retail Store</v>
      </c>
      <c r="M1790" s="22" t="str">
        <f>_xlfn.XLOOKUP(Table1__4[[#This Row],[MAAN8]],program!A:A,program!E:E,"")</f>
        <v>Target Incentive</v>
      </c>
      <c r="N1790" s="22">
        <f>_xlfn.XLOOKUP(Table1__4[[#This Row],[MAAN8]],program!A:A,program!F:F,"")</f>
        <v>225</v>
      </c>
      <c r="O1790" s="22">
        <f>SUMIFS(sellout!N:N,sellout!G:G,Table1__4[[#This Row],[MAAN8]])</f>
        <v>0</v>
      </c>
      <c r="P1790" s="2">
        <f>IFERROR(Table1__4[[#This Row],[Actual]]/Table1__4[[#This Row],[Target]],"")</f>
        <v>0</v>
      </c>
      <c r="Q1790" s="22">
        <f>IFERROR(IF(Table1__4[[#This Row],[Target]]&gt;0,Table1__4[[#This Row],[Target]]-Table1__4[[#This Row],[Actual]],""),"")</f>
        <v>225</v>
      </c>
    </row>
    <row r="1791" spans="1:17" x14ac:dyDescent="0.75">
      <c r="A1791" s="22" t="s">
        <v>10</v>
      </c>
      <c r="B1791" s="22" t="s">
        <v>11</v>
      </c>
      <c r="C1791" s="22" t="s">
        <v>12</v>
      </c>
      <c r="D1791" s="22" t="s">
        <v>54</v>
      </c>
      <c r="E1791" s="22" t="s">
        <v>188</v>
      </c>
      <c r="F1791" s="22" t="s">
        <v>182</v>
      </c>
      <c r="G1791" s="22" t="s">
        <v>189</v>
      </c>
      <c r="H1791">
        <v>66100047</v>
      </c>
      <c r="I1791" s="22" t="s">
        <v>2859</v>
      </c>
      <c r="J1791" s="22" t="s">
        <v>2860</v>
      </c>
      <c r="K1791" s="22" t="str">
        <f>_xlfn.TEXTBEFORE(Table1__4[[#This Row],[ParentName]],"-")</f>
        <v>BD</v>
      </c>
      <c r="L1791" s="22" t="str">
        <f>_xlfn.XLOOKUP(Table1__4[[#This Row],[MAAN8]],ASO!F:F,ASO!H:H,"")</f>
        <v>Beverage Retail Store</v>
      </c>
      <c r="M1791" s="22" t="str">
        <f>_xlfn.XLOOKUP(Table1__4[[#This Row],[MAAN8]],program!A:A,program!E:E,"")</f>
        <v/>
      </c>
      <c r="N1791" s="22" t="str">
        <f>_xlfn.XLOOKUP(Table1__4[[#This Row],[MAAN8]],program!A:A,program!F:F,"")</f>
        <v/>
      </c>
      <c r="O1791" s="22">
        <f>SUMIFS(sellout!N:N,sellout!G:G,Table1__4[[#This Row],[MAAN8]])</f>
        <v>65</v>
      </c>
      <c r="P1791" s="2" t="str">
        <f>IFERROR(Table1__4[[#This Row],[Actual]]/Table1__4[[#This Row],[Target]],"")</f>
        <v/>
      </c>
      <c r="Q1791" s="22" t="str">
        <f>IFERROR(IF(Table1__4[[#This Row],[Target]]&gt;0,Table1__4[[#This Row],[Target]]-Table1__4[[#This Row],[Actual]],""),"")</f>
        <v/>
      </c>
    </row>
    <row r="1792" spans="1:17" x14ac:dyDescent="0.75">
      <c r="A1792" s="22" t="s">
        <v>10</v>
      </c>
      <c r="B1792" s="22" t="s">
        <v>11</v>
      </c>
      <c r="C1792" s="22" t="s">
        <v>12</v>
      </c>
      <c r="D1792" s="22" t="s">
        <v>122</v>
      </c>
      <c r="E1792" s="22" t="s">
        <v>244</v>
      </c>
      <c r="F1792" s="22" t="s">
        <v>124</v>
      </c>
      <c r="G1792" s="22" t="s">
        <v>245</v>
      </c>
      <c r="H1792">
        <v>66150358</v>
      </c>
      <c r="I1792" s="22" t="s">
        <v>2861</v>
      </c>
      <c r="J1792" s="22" t="s">
        <v>2862</v>
      </c>
      <c r="K1792" s="22" t="str">
        <f>_xlfn.TEXTBEFORE(Table1__4[[#This Row],[ParentName]],"-")</f>
        <v>BD10</v>
      </c>
      <c r="L1792" s="22" t="str">
        <f>_xlfn.XLOOKUP(Table1__4[[#This Row],[MAAN8]],ASO!F:F,ASO!H:H,"")</f>
        <v>Grocery Store - Home Delivery</v>
      </c>
      <c r="M1792" s="22" t="str">
        <f>_xlfn.XLOOKUP(Table1__4[[#This Row],[MAAN8]],program!A:A,program!E:E,"")</f>
        <v/>
      </c>
      <c r="N1792" s="22" t="str">
        <f>_xlfn.XLOOKUP(Table1__4[[#This Row],[MAAN8]],program!A:A,program!F:F,"")</f>
        <v/>
      </c>
      <c r="O1792" s="22">
        <f>SUMIFS(sellout!N:N,sellout!G:G,Table1__4[[#This Row],[MAAN8]])</f>
        <v>80</v>
      </c>
      <c r="P1792" s="2" t="str">
        <f>IFERROR(Table1__4[[#This Row],[Actual]]/Table1__4[[#This Row],[Target]],"")</f>
        <v/>
      </c>
      <c r="Q1792" s="22" t="str">
        <f>IFERROR(IF(Table1__4[[#This Row],[Target]]&gt;0,Table1__4[[#This Row],[Target]]-Table1__4[[#This Row],[Actual]],""),"")</f>
        <v/>
      </c>
    </row>
    <row r="1793" spans="1:17" x14ac:dyDescent="0.75">
      <c r="A1793" s="22" t="s">
        <v>10</v>
      </c>
      <c r="B1793" s="22" t="s">
        <v>11</v>
      </c>
      <c r="C1793" s="22" t="s">
        <v>12</v>
      </c>
      <c r="D1793" s="22" t="s">
        <v>122</v>
      </c>
      <c r="E1793" s="22" t="s">
        <v>598</v>
      </c>
      <c r="F1793" s="22" t="s">
        <v>124</v>
      </c>
      <c r="G1793" s="22" t="s">
        <v>599</v>
      </c>
      <c r="H1793">
        <v>66103334</v>
      </c>
      <c r="I1793" s="22" t="s">
        <v>2863</v>
      </c>
      <c r="J1793" s="22" t="s">
        <v>2864</v>
      </c>
      <c r="K1793" s="22" t="str">
        <f>_xlfn.TEXTBEFORE(Table1__4[[#This Row],[ParentName]],"-")</f>
        <v>BD10</v>
      </c>
      <c r="L1793" s="22" t="str">
        <f>_xlfn.XLOOKUP(Table1__4[[#This Row],[MAAN8]],ASO!F:F,ASO!H:H,"")</f>
        <v>Grocery Store - Home Delivery</v>
      </c>
      <c r="M1793" s="22" t="str">
        <f>_xlfn.XLOOKUP(Table1__4[[#This Row],[MAAN8]],program!A:A,program!E:E,"")</f>
        <v/>
      </c>
      <c r="N1793" s="22" t="str">
        <f>_xlfn.XLOOKUP(Table1__4[[#This Row],[MAAN8]],program!A:A,program!F:F,"")</f>
        <v/>
      </c>
      <c r="O1793" s="22">
        <f>SUMIFS(sellout!N:N,sellout!G:G,Table1__4[[#This Row],[MAAN8]])</f>
        <v>50</v>
      </c>
      <c r="P1793" s="2" t="str">
        <f>IFERROR(Table1__4[[#This Row],[Actual]]/Table1__4[[#This Row],[Target]],"")</f>
        <v/>
      </c>
      <c r="Q1793" s="22" t="str">
        <f>IFERROR(IF(Table1__4[[#This Row],[Target]]&gt;0,Table1__4[[#This Row],[Target]]-Table1__4[[#This Row],[Actual]],""),"")</f>
        <v/>
      </c>
    </row>
    <row r="1794" spans="1:17" x14ac:dyDescent="0.75">
      <c r="A1794" s="22" t="s">
        <v>10</v>
      </c>
      <c r="B1794" s="22" t="s">
        <v>11</v>
      </c>
      <c r="C1794" s="22" t="s">
        <v>22</v>
      </c>
      <c r="D1794" s="22" t="s">
        <v>23</v>
      </c>
      <c r="E1794" s="22" t="s">
        <v>170</v>
      </c>
      <c r="F1794" s="22" t="s">
        <v>171</v>
      </c>
      <c r="G1794" s="22" t="s">
        <v>18</v>
      </c>
      <c r="H1794">
        <v>66113494</v>
      </c>
      <c r="I1794" s="22" t="s">
        <v>2865</v>
      </c>
      <c r="J1794" s="22" t="s">
        <v>2866</v>
      </c>
      <c r="K1794" s="22" t="str">
        <f>_xlfn.TEXTBEFORE(Table1__4[[#This Row],[ParentName]],"-")</f>
        <v>BD12</v>
      </c>
      <c r="L1794" s="22" t="str">
        <f>_xlfn.XLOOKUP(Table1__4[[#This Row],[MAAN8]],ASO!F:F,ASO!H:H,"")</f>
        <v>Sub Distributor</v>
      </c>
      <c r="M1794" s="22" t="str">
        <f>_xlfn.XLOOKUP(Table1__4[[#This Row],[MAAN8]],program!A:A,program!E:E,"")</f>
        <v/>
      </c>
      <c r="N1794" s="22" t="str">
        <f>_xlfn.XLOOKUP(Table1__4[[#This Row],[MAAN8]],program!A:A,program!F:F,"")</f>
        <v/>
      </c>
      <c r="O1794" s="22">
        <f>SUMIFS(sellout!N:N,sellout!G:G,Table1__4[[#This Row],[MAAN8]])</f>
        <v>50</v>
      </c>
      <c r="P1794" s="2" t="str">
        <f>IFERROR(Table1__4[[#This Row],[Actual]]/Table1__4[[#This Row],[Target]],"")</f>
        <v/>
      </c>
      <c r="Q1794" s="22" t="str">
        <f>IFERROR(IF(Table1__4[[#This Row],[Target]]&gt;0,Table1__4[[#This Row],[Target]]-Table1__4[[#This Row],[Actual]],""),"")</f>
        <v/>
      </c>
    </row>
    <row r="1795" spans="1:17" x14ac:dyDescent="0.75">
      <c r="A1795" s="22" t="s">
        <v>10</v>
      </c>
      <c r="B1795" s="22" t="s">
        <v>11</v>
      </c>
      <c r="C1795" s="22" t="s">
        <v>12</v>
      </c>
      <c r="D1795" s="22" t="s">
        <v>122</v>
      </c>
      <c r="E1795" s="22" t="s">
        <v>778</v>
      </c>
      <c r="F1795" s="22" t="s">
        <v>124</v>
      </c>
      <c r="G1795" s="22" t="s">
        <v>779</v>
      </c>
      <c r="H1795">
        <v>66108593</v>
      </c>
      <c r="I1795" s="22" t="s">
        <v>2865</v>
      </c>
      <c r="J1795" s="22" t="s">
        <v>2867</v>
      </c>
      <c r="K1795" s="22" t="str">
        <f>_xlfn.TEXTBEFORE(Table1__4[[#This Row],[ParentName]],"-")</f>
        <v>BD10</v>
      </c>
      <c r="L1795" s="22" t="str">
        <f>_xlfn.XLOOKUP(Table1__4[[#This Row],[MAAN8]],ASO!F:F,ASO!H:H,"")</f>
        <v>Beverage Retail Store</v>
      </c>
      <c r="M1795" s="22" t="str">
        <f>_xlfn.XLOOKUP(Table1__4[[#This Row],[MAAN8]],program!A:A,program!E:E,"")</f>
        <v/>
      </c>
      <c r="N1795" s="22" t="str">
        <f>_xlfn.XLOOKUP(Table1__4[[#This Row],[MAAN8]],program!A:A,program!F:F,"")</f>
        <v/>
      </c>
      <c r="O1795" s="22">
        <f>SUMIFS(sellout!N:N,sellout!G:G,Table1__4[[#This Row],[MAAN8]])</f>
        <v>959</v>
      </c>
      <c r="P1795" s="2" t="str">
        <f>IFERROR(Table1__4[[#This Row],[Actual]]/Table1__4[[#This Row],[Target]],"")</f>
        <v/>
      </c>
      <c r="Q1795" s="22" t="str">
        <f>IFERROR(IF(Table1__4[[#This Row],[Target]]&gt;0,Table1__4[[#This Row],[Target]]-Table1__4[[#This Row],[Actual]],""),"")</f>
        <v/>
      </c>
    </row>
    <row r="1796" spans="1:17" x14ac:dyDescent="0.75">
      <c r="A1796" s="22" t="s">
        <v>10</v>
      </c>
      <c r="B1796" s="22" t="s">
        <v>11</v>
      </c>
      <c r="C1796" s="22" t="s">
        <v>46</v>
      </c>
      <c r="D1796" s="22" t="s">
        <v>47</v>
      </c>
      <c r="E1796" s="22" t="s">
        <v>367</v>
      </c>
      <c r="F1796" s="22" t="s">
        <v>68</v>
      </c>
      <c r="G1796" s="22" t="s">
        <v>7388</v>
      </c>
      <c r="H1796">
        <v>65716965</v>
      </c>
      <c r="I1796" s="22" t="s">
        <v>2868</v>
      </c>
      <c r="J1796" s="22" t="s">
        <v>2869</v>
      </c>
      <c r="K1796" s="22" t="str">
        <f>_xlfn.TEXTBEFORE(Table1__4[[#This Row],[ParentName]],"-")</f>
        <v>HMcc</v>
      </c>
      <c r="L1796" s="22" t="str">
        <f>_xlfn.XLOOKUP(Table1__4[[#This Row],[MAAN8]],ASO!F:F,ASO!H:H,"")</f>
        <v>Grocery Store</v>
      </c>
      <c r="M1796" s="22" t="str">
        <f>_xlfn.XLOOKUP(Table1__4[[#This Row],[MAAN8]],program!A:A,program!E:E,"")</f>
        <v>Target Incentive</v>
      </c>
      <c r="N1796" s="22">
        <f>_xlfn.XLOOKUP(Table1__4[[#This Row],[MAAN8]],program!A:A,program!F:F,"")</f>
        <v>170</v>
      </c>
      <c r="O1796" s="22">
        <f>SUMIFS(sellout!N:N,sellout!G:G,Table1__4[[#This Row],[MAAN8]])</f>
        <v>0</v>
      </c>
      <c r="P1796" s="2">
        <f>IFERROR(Table1__4[[#This Row],[Actual]]/Table1__4[[#This Row],[Target]],"")</f>
        <v>0</v>
      </c>
      <c r="Q1796" s="22">
        <f>IFERROR(IF(Table1__4[[#This Row],[Target]]&gt;0,Table1__4[[#This Row],[Target]]-Table1__4[[#This Row],[Actual]],""),"")</f>
        <v>170</v>
      </c>
    </row>
    <row r="1797" spans="1:17" x14ac:dyDescent="0.75">
      <c r="A1797" s="22" t="s">
        <v>10</v>
      </c>
      <c r="B1797" s="22" t="s">
        <v>11</v>
      </c>
      <c r="C1797" s="22" t="s">
        <v>22</v>
      </c>
      <c r="D1797" s="22" t="s">
        <v>88</v>
      </c>
      <c r="E1797" s="22" t="s">
        <v>447</v>
      </c>
      <c r="F1797" s="22" t="s">
        <v>218</v>
      </c>
      <c r="G1797" s="22" t="s">
        <v>448</v>
      </c>
      <c r="H1797">
        <v>66152990</v>
      </c>
      <c r="I1797" s="22" t="s">
        <v>2870</v>
      </c>
      <c r="J1797" s="22" t="s">
        <v>8099</v>
      </c>
      <c r="K1797" s="22" t="str">
        <f>_xlfn.TEXTBEFORE(Table1__4[[#This Row],[ParentName]],"-")</f>
        <v>BD11</v>
      </c>
      <c r="L1797" s="22" t="str">
        <f>_xlfn.XLOOKUP(Table1__4[[#This Row],[MAAN8]],ASO!F:F,ASO!H:H,"")</f>
        <v/>
      </c>
      <c r="M1797" s="22" t="str">
        <f>_xlfn.XLOOKUP(Table1__4[[#This Row],[MAAN8]],program!A:A,program!E:E,"")</f>
        <v/>
      </c>
      <c r="N1797" s="22" t="str">
        <f>_xlfn.XLOOKUP(Table1__4[[#This Row],[MAAN8]],program!A:A,program!F:F,"")</f>
        <v/>
      </c>
      <c r="O1797" s="22">
        <f>SUMIFS(sellout!N:N,sellout!G:G,Table1__4[[#This Row],[MAAN8]])</f>
        <v>0</v>
      </c>
      <c r="P1797" s="2" t="str">
        <f>IFERROR(Table1__4[[#This Row],[Actual]]/Table1__4[[#This Row],[Target]],"")</f>
        <v/>
      </c>
      <c r="Q1797" s="22" t="str">
        <f>IFERROR(IF(Table1__4[[#This Row],[Target]]&gt;0,Table1__4[[#This Row],[Target]]-Table1__4[[#This Row],[Actual]],""),"")</f>
        <v/>
      </c>
    </row>
    <row r="1798" spans="1:17" x14ac:dyDescent="0.75">
      <c r="A1798" s="22" t="s">
        <v>10</v>
      </c>
      <c r="B1798" s="22" t="s">
        <v>11</v>
      </c>
      <c r="C1798" s="22" t="s">
        <v>12</v>
      </c>
      <c r="D1798" s="22" t="s">
        <v>122</v>
      </c>
      <c r="E1798" s="22" t="s">
        <v>149</v>
      </c>
      <c r="F1798" s="22" t="s">
        <v>150</v>
      </c>
      <c r="G1798" s="22" t="s">
        <v>151</v>
      </c>
      <c r="H1798">
        <v>66155401</v>
      </c>
      <c r="I1798" s="22" t="s">
        <v>2870</v>
      </c>
      <c r="J1798" s="22" t="s">
        <v>2871</v>
      </c>
      <c r="K1798" s="22" t="str">
        <f>_xlfn.TEXTBEFORE(Table1__4[[#This Row],[ParentName]],"-")</f>
        <v>BD10</v>
      </c>
      <c r="L1798" s="22" t="str">
        <f>_xlfn.XLOOKUP(Table1__4[[#This Row],[MAAN8]],ASO!F:F,ASO!H:H,"")</f>
        <v>Grocery Store</v>
      </c>
      <c r="M1798" s="22" t="str">
        <f>_xlfn.XLOOKUP(Table1__4[[#This Row],[MAAN8]],program!A:A,program!E:E,"")</f>
        <v/>
      </c>
      <c r="N1798" s="22" t="str">
        <f>_xlfn.XLOOKUP(Table1__4[[#This Row],[MAAN8]],program!A:A,program!F:F,"")</f>
        <v/>
      </c>
      <c r="O1798" s="22">
        <f>SUMIFS(sellout!N:N,sellout!G:G,Table1__4[[#This Row],[MAAN8]])</f>
        <v>70</v>
      </c>
      <c r="P1798" s="2" t="str">
        <f>IFERROR(Table1__4[[#This Row],[Actual]]/Table1__4[[#This Row],[Target]],"")</f>
        <v/>
      </c>
      <c r="Q1798" s="22" t="str">
        <f>IFERROR(IF(Table1__4[[#This Row],[Target]]&gt;0,Table1__4[[#This Row],[Target]]-Table1__4[[#This Row],[Actual]],""),"")</f>
        <v/>
      </c>
    </row>
    <row r="1799" spans="1:17" x14ac:dyDescent="0.75">
      <c r="A1799" s="22" t="s">
        <v>10</v>
      </c>
      <c r="B1799" s="22" t="s">
        <v>11</v>
      </c>
      <c r="C1799" s="22" t="s">
        <v>12</v>
      </c>
      <c r="D1799" s="22" t="s">
        <v>54</v>
      </c>
      <c r="E1799" s="22" t="s">
        <v>29</v>
      </c>
      <c r="F1799" s="22" t="s">
        <v>30</v>
      </c>
      <c r="G1799" s="22" t="s">
        <v>31</v>
      </c>
      <c r="H1799">
        <v>66104897</v>
      </c>
      <c r="I1799" s="22" t="s">
        <v>2870</v>
      </c>
      <c r="J1799" s="22" t="s">
        <v>2872</v>
      </c>
      <c r="K1799" s="22" t="str">
        <f>_xlfn.TEXTBEFORE(Table1__4[[#This Row],[ParentName]],"-")</f>
        <v>BD</v>
      </c>
      <c r="L1799" s="22" t="str">
        <f>_xlfn.XLOOKUP(Table1__4[[#This Row],[MAAN8]],ASO!F:F,ASO!H:H,"")</f>
        <v>Grocery Store</v>
      </c>
      <c r="M1799" s="22" t="str">
        <f>_xlfn.XLOOKUP(Table1__4[[#This Row],[MAAN8]],program!A:A,program!E:E,"")</f>
        <v/>
      </c>
      <c r="N1799" s="22" t="str">
        <f>_xlfn.XLOOKUP(Table1__4[[#This Row],[MAAN8]],program!A:A,program!F:F,"")</f>
        <v/>
      </c>
      <c r="O1799" s="22">
        <f>SUMIFS(sellout!N:N,sellout!G:G,Table1__4[[#This Row],[MAAN8]])</f>
        <v>0</v>
      </c>
      <c r="P1799" s="2" t="str">
        <f>IFERROR(Table1__4[[#This Row],[Actual]]/Table1__4[[#This Row],[Target]],"")</f>
        <v/>
      </c>
      <c r="Q1799" s="22" t="str">
        <f>IFERROR(IF(Table1__4[[#This Row],[Target]]&gt;0,Table1__4[[#This Row],[Target]]-Table1__4[[#This Row],[Actual]],""),"")</f>
        <v/>
      </c>
    </row>
    <row r="1800" spans="1:17" x14ac:dyDescent="0.75">
      <c r="A1800" s="22" t="s">
        <v>10</v>
      </c>
      <c r="B1800" s="22" t="s">
        <v>11</v>
      </c>
      <c r="C1800" s="22" t="s">
        <v>46</v>
      </c>
      <c r="D1800" s="22" t="s">
        <v>47</v>
      </c>
      <c r="E1800" s="22" t="s">
        <v>93</v>
      </c>
      <c r="F1800" s="22" t="s">
        <v>68</v>
      </c>
      <c r="G1800" s="22" t="s">
        <v>94</v>
      </c>
      <c r="H1800">
        <v>65047214</v>
      </c>
      <c r="I1800" s="22" t="s">
        <v>2873</v>
      </c>
      <c r="J1800" s="22" t="s">
        <v>2874</v>
      </c>
      <c r="K1800" s="22" t="str">
        <f>_xlfn.TEXTBEFORE(Table1__4[[#This Row],[ParentName]],"-")</f>
        <v>HMcc</v>
      </c>
      <c r="L1800" s="22" t="str">
        <f>_xlfn.XLOOKUP(Table1__4[[#This Row],[MAAN8]],ASO!F:F,ASO!H:H,"")</f>
        <v>Beverage Retail Store</v>
      </c>
      <c r="M1800" s="22" t="str">
        <f>_xlfn.XLOOKUP(Table1__4[[#This Row],[MAAN8]],program!A:A,program!E:E,"")</f>
        <v>Target Incentive</v>
      </c>
      <c r="N1800" s="22">
        <f>_xlfn.XLOOKUP(Table1__4[[#This Row],[MAAN8]],program!A:A,program!F:F,"")</f>
        <v>450</v>
      </c>
      <c r="O1800" s="22">
        <f>SUMIFS(sellout!N:N,sellout!G:G,Table1__4[[#This Row],[MAAN8]])</f>
        <v>130</v>
      </c>
      <c r="P1800" s="2">
        <f>IFERROR(Table1__4[[#This Row],[Actual]]/Table1__4[[#This Row],[Target]],"")</f>
        <v>0.28888888888888886</v>
      </c>
      <c r="Q1800" s="22">
        <f>IFERROR(IF(Table1__4[[#This Row],[Target]]&gt;0,Table1__4[[#This Row],[Target]]-Table1__4[[#This Row],[Actual]],""),"")</f>
        <v>320</v>
      </c>
    </row>
    <row r="1801" spans="1:17" x14ac:dyDescent="0.75">
      <c r="A1801" s="22" t="s">
        <v>10</v>
      </c>
      <c r="B1801" s="22" t="s">
        <v>11</v>
      </c>
      <c r="C1801" s="22" t="s">
        <v>22</v>
      </c>
      <c r="D1801" s="22" t="s">
        <v>23</v>
      </c>
      <c r="E1801" s="22" t="s">
        <v>84</v>
      </c>
      <c r="F1801" s="22" t="s">
        <v>63</v>
      </c>
      <c r="G1801" s="22" t="s">
        <v>85</v>
      </c>
      <c r="H1801">
        <v>66150707</v>
      </c>
      <c r="I1801" s="22" t="s">
        <v>2873</v>
      </c>
      <c r="J1801" s="22" t="s">
        <v>329</v>
      </c>
      <c r="K1801" s="22" t="str">
        <f>_xlfn.TEXTBEFORE(Table1__4[[#This Row],[ParentName]],"-")</f>
        <v>BD12</v>
      </c>
      <c r="L1801" s="22" t="str">
        <f>_xlfn.XLOOKUP(Table1__4[[#This Row],[MAAN8]],ASO!F:F,ASO!H:H,"")</f>
        <v>Grocery Store</v>
      </c>
      <c r="M1801" s="22" t="str">
        <f>_xlfn.XLOOKUP(Table1__4[[#This Row],[MAAN8]],program!A:A,program!E:E,"")</f>
        <v/>
      </c>
      <c r="N1801" s="22" t="str">
        <f>_xlfn.XLOOKUP(Table1__4[[#This Row],[MAAN8]],program!A:A,program!F:F,"")</f>
        <v/>
      </c>
      <c r="O1801" s="22">
        <f>SUMIFS(sellout!N:N,sellout!G:G,Table1__4[[#This Row],[MAAN8]])</f>
        <v>0</v>
      </c>
      <c r="P1801" s="2" t="str">
        <f>IFERROR(Table1__4[[#This Row],[Actual]]/Table1__4[[#This Row],[Target]],"")</f>
        <v/>
      </c>
      <c r="Q1801" s="22" t="str">
        <f>IFERROR(IF(Table1__4[[#This Row],[Target]]&gt;0,Table1__4[[#This Row],[Target]]-Table1__4[[#This Row],[Actual]],""),"")</f>
        <v/>
      </c>
    </row>
    <row r="1802" spans="1:17" x14ac:dyDescent="0.75">
      <c r="A1802" s="22" t="s">
        <v>10</v>
      </c>
      <c r="B1802" s="22" t="s">
        <v>11</v>
      </c>
      <c r="C1802" s="22" t="s">
        <v>12</v>
      </c>
      <c r="D1802" s="22" t="s">
        <v>122</v>
      </c>
      <c r="E1802" s="22" t="s">
        <v>252</v>
      </c>
      <c r="F1802" s="22" t="s">
        <v>25</v>
      </c>
      <c r="G1802" s="22" t="s">
        <v>253</v>
      </c>
      <c r="H1802">
        <v>66104546</v>
      </c>
      <c r="I1802" s="22" t="s">
        <v>2873</v>
      </c>
      <c r="J1802" s="22" t="s">
        <v>2875</v>
      </c>
      <c r="K1802" s="22" t="str">
        <f>_xlfn.TEXTBEFORE(Table1__4[[#This Row],[ParentName]],"-")</f>
        <v>BD10</v>
      </c>
      <c r="L1802" s="22" t="str">
        <f>_xlfn.XLOOKUP(Table1__4[[#This Row],[MAAN8]],ASO!F:F,ASO!H:H,"")</f>
        <v>Grocery Store</v>
      </c>
      <c r="M1802" s="22" t="str">
        <f>_xlfn.XLOOKUP(Table1__4[[#This Row],[MAAN8]],program!A:A,program!E:E,"")</f>
        <v/>
      </c>
      <c r="N1802" s="22" t="str">
        <f>_xlfn.XLOOKUP(Table1__4[[#This Row],[MAAN8]],program!A:A,program!F:F,"")</f>
        <v/>
      </c>
      <c r="O1802" s="22">
        <f>SUMIFS(sellout!N:N,sellout!G:G,Table1__4[[#This Row],[MAAN8]])</f>
        <v>0</v>
      </c>
      <c r="P1802" s="2" t="str">
        <f>IFERROR(Table1__4[[#This Row],[Actual]]/Table1__4[[#This Row],[Target]],"")</f>
        <v/>
      </c>
      <c r="Q1802" s="22" t="str">
        <f>IFERROR(IF(Table1__4[[#This Row],[Target]]&gt;0,Table1__4[[#This Row],[Target]]-Table1__4[[#This Row],[Actual]],""),"")</f>
        <v/>
      </c>
    </row>
    <row r="1803" spans="1:17" x14ac:dyDescent="0.75">
      <c r="A1803" s="22" t="s">
        <v>10</v>
      </c>
      <c r="B1803" s="22" t="s">
        <v>11</v>
      </c>
      <c r="C1803" s="22" t="s">
        <v>12</v>
      </c>
      <c r="D1803" s="22" t="s">
        <v>122</v>
      </c>
      <c r="E1803" s="22" t="s">
        <v>717</v>
      </c>
      <c r="F1803" s="22" t="s">
        <v>237</v>
      </c>
      <c r="G1803" s="22" t="s">
        <v>718</v>
      </c>
      <c r="H1803">
        <v>66104009</v>
      </c>
      <c r="I1803" s="22" t="s">
        <v>2873</v>
      </c>
      <c r="J1803" s="22" t="s">
        <v>2876</v>
      </c>
      <c r="K1803" s="22" t="str">
        <f>_xlfn.TEXTBEFORE(Table1__4[[#This Row],[ParentName]],"-")</f>
        <v>BD10</v>
      </c>
      <c r="L1803" s="22" t="str">
        <f>_xlfn.XLOOKUP(Table1__4[[#This Row],[MAAN8]],ASO!F:F,ASO!H:H,"")</f>
        <v>Grocery Store</v>
      </c>
      <c r="M1803" s="22" t="str">
        <f>_xlfn.XLOOKUP(Table1__4[[#This Row],[MAAN8]],program!A:A,program!E:E,"")</f>
        <v/>
      </c>
      <c r="N1803" s="22" t="str">
        <f>_xlfn.XLOOKUP(Table1__4[[#This Row],[MAAN8]],program!A:A,program!F:F,"")</f>
        <v/>
      </c>
      <c r="O1803" s="22">
        <f>SUMIFS(sellout!N:N,sellout!G:G,Table1__4[[#This Row],[MAAN8]])</f>
        <v>200</v>
      </c>
      <c r="P1803" s="2" t="str">
        <f>IFERROR(Table1__4[[#This Row],[Actual]]/Table1__4[[#This Row],[Target]],"")</f>
        <v/>
      </c>
      <c r="Q1803" s="22" t="str">
        <f>IFERROR(IF(Table1__4[[#This Row],[Target]]&gt;0,Table1__4[[#This Row],[Target]]-Table1__4[[#This Row],[Actual]],""),"")</f>
        <v/>
      </c>
    </row>
    <row r="1804" spans="1:17" x14ac:dyDescent="0.75">
      <c r="A1804" s="22" t="s">
        <v>10</v>
      </c>
      <c r="B1804" s="22" t="s">
        <v>11</v>
      </c>
      <c r="C1804" s="22" t="s">
        <v>12</v>
      </c>
      <c r="D1804" s="22" t="s">
        <v>122</v>
      </c>
      <c r="E1804" s="22" t="s">
        <v>438</v>
      </c>
      <c r="F1804" s="22" t="s">
        <v>40</v>
      </c>
      <c r="G1804" s="22" t="s">
        <v>439</v>
      </c>
      <c r="H1804">
        <v>66103608</v>
      </c>
      <c r="I1804" s="22" t="s">
        <v>2873</v>
      </c>
      <c r="J1804" s="22" t="s">
        <v>1691</v>
      </c>
      <c r="K1804" s="22" t="str">
        <f>_xlfn.TEXTBEFORE(Table1__4[[#This Row],[ParentName]],"-")</f>
        <v>BD10</v>
      </c>
      <c r="L1804" s="22" t="str">
        <f>_xlfn.XLOOKUP(Table1__4[[#This Row],[MAAN8]],ASO!F:F,ASO!H:H,"")</f>
        <v>Grocery Store</v>
      </c>
      <c r="M1804" s="22" t="str">
        <f>_xlfn.XLOOKUP(Table1__4[[#This Row],[MAAN8]],program!A:A,program!E:E,"")</f>
        <v/>
      </c>
      <c r="N1804" s="22" t="str">
        <f>_xlfn.XLOOKUP(Table1__4[[#This Row],[MAAN8]],program!A:A,program!F:F,"")</f>
        <v/>
      </c>
      <c r="O1804" s="22">
        <f>SUMIFS(sellout!N:N,sellout!G:G,Table1__4[[#This Row],[MAAN8]])</f>
        <v>0</v>
      </c>
      <c r="P1804" s="2" t="str">
        <f>IFERROR(Table1__4[[#This Row],[Actual]]/Table1__4[[#This Row],[Target]],"")</f>
        <v/>
      </c>
      <c r="Q1804" s="22" t="str">
        <f>IFERROR(IF(Table1__4[[#This Row],[Target]]&gt;0,Table1__4[[#This Row],[Target]]-Table1__4[[#This Row],[Actual]],""),"")</f>
        <v/>
      </c>
    </row>
    <row r="1805" spans="1:17" x14ac:dyDescent="0.75">
      <c r="A1805" s="22" t="s">
        <v>10</v>
      </c>
      <c r="B1805" s="22" t="s">
        <v>11</v>
      </c>
      <c r="C1805" s="22" t="s">
        <v>12</v>
      </c>
      <c r="D1805" s="22" t="s">
        <v>38</v>
      </c>
      <c r="E1805" s="22" t="s">
        <v>154</v>
      </c>
      <c r="F1805" s="22" t="s">
        <v>40</v>
      </c>
      <c r="G1805" s="22" t="s">
        <v>155</v>
      </c>
      <c r="H1805">
        <v>66110964</v>
      </c>
      <c r="I1805" s="22" t="s">
        <v>2873</v>
      </c>
      <c r="J1805" s="22" t="s">
        <v>2877</v>
      </c>
      <c r="K1805" s="22" t="str">
        <f>_xlfn.TEXTBEFORE(Table1__4[[#This Row],[ParentName]],"-")</f>
        <v>BD16</v>
      </c>
      <c r="L1805" s="22" t="str">
        <f>_xlfn.XLOOKUP(Table1__4[[#This Row],[MAAN8]],ASO!F:F,ASO!H:H,"")</f>
        <v>Grocery Store</v>
      </c>
      <c r="M1805" s="22" t="str">
        <f>_xlfn.XLOOKUP(Table1__4[[#This Row],[MAAN8]],program!A:A,program!E:E,"")</f>
        <v/>
      </c>
      <c r="N1805" s="22" t="str">
        <f>_xlfn.XLOOKUP(Table1__4[[#This Row],[MAAN8]],program!A:A,program!F:F,"")</f>
        <v/>
      </c>
      <c r="O1805" s="22">
        <f>SUMIFS(sellout!N:N,sellout!G:G,Table1__4[[#This Row],[MAAN8]])</f>
        <v>15</v>
      </c>
      <c r="P1805" s="2" t="str">
        <f>IFERROR(Table1__4[[#This Row],[Actual]]/Table1__4[[#This Row],[Target]],"")</f>
        <v/>
      </c>
      <c r="Q1805" s="22" t="str">
        <f>IFERROR(IF(Table1__4[[#This Row],[Target]]&gt;0,Table1__4[[#This Row],[Target]]-Table1__4[[#This Row],[Actual]],""),"")</f>
        <v/>
      </c>
    </row>
    <row r="1806" spans="1:17" x14ac:dyDescent="0.75">
      <c r="A1806" s="22" t="s">
        <v>10</v>
      </c>
      <c r="B1806" s="22" t="s">
        <v>11</v>
      </c>
      <c r="C1806" s="22" t="s">
        <v>12</v>
      </c>
      <c r="D1806" s="22" t="s">
        <v>38</v>
      </c>
      <c r="E1806" s="22" t="s">
        <v>154</v>
      </c>
      <c r="F1806" s="22" t="s">
        <v>40</v>
      </c>
      <c r="G1806" s="22" t="s">
        <v>155</v>
      </c>
      <c r="H1806">
        <v>66106415</v>
      </c>
      <c r="I1806" s="22" t="s">
        <v>2878</v>
      </c>
      <c r="J1806" s="22" t="s">
        <v>2879</v>
      </c>
      <c r="K1806" s="22" t="str">
        <f>_xlfn.TEXTBEFORE(Table1__4[[#This Row],[ParentName]],"-")</f>
        <v>BD16</v>
      </c>
      <c r="L1806" s="22" t="str">
        <f>_xlfn.XLOOKUP(Table1__4[[#This Row],[MAAN8]],ASO!F:F,ASO!H:H,"")</f>
        <v>Grocery Store - Home Delivery</v>
      </c>
      <c r="M1806" s="22" t="str">
        <f>_xlfn.XLOOKUP(Table1__4[[#This Row],[MAAN8]],program!A:A,program!E:E,"")</f>
        <v/>
      </c>
      <c r="N1806" s="22" t="str">
        <f>_xlfn.XLOOKUP(Table1__4[[#This Row],[MAAN8]],program!A:A,program!F:F,"")</f>
        <v/>
      </c>
      <c r="O1806" s="22">
        <f>SUMIFS(sellout!N:N,sellout!G:G,Table1__4[[#This Row],[MAAN8]])</f>
        <v>45</v>
      </c>
      <c r="P1806" s="2" t="str">
        <f>IFERROR(Table1__4[[#This Row],[Actual]]/Table1__4[[#This Row],[Target]],"")</f>
        <v/>
      </c>
      <c r="Q1806" s="22" t="str">
        <f>IFERROR(IF(Table1__4[[#This Row],[Target]]&gt;0,Table1__4[[#This Row],[Target]]-Table1__4[[#This Row],[Actual]],""),"")</f>
        <v/>
      </c>
    </row>
    <row r="1807" spans="1:17" x14ac:dyDescent="0.75">
      <c r="A1807" s="22" t="s">
        <v>10</v>
      </c>
      <c r="B1807" s="22" t="s">
        <v>11</v>
      </c>
      <c r="C1807" s="22" t="s">
        <v>12</v>
      </c>
      <c r="D1807" s="22" t="s">
        <v>54</v>
      </c>
      <c r="E1807" s="22" t="s">
        <v>210</v>
      </c>
      <c r="F1807" s="22" t="s">
        <v>182</v>
      </c>
      <c r="G1807" s="22" t="s">
        <v>211</v>
      </c>
      <c r="H1807">
        <v>66103205</v>
      </c>
      <c r="I1807" s="22" t="s">
        <v>2880</v>
      </c>
      <c r="J1807" s="22" t="s">
        <v>2881</v>
      </c>
      <c r="K1807" s="22" t="str">
        <f>_xlfn.TEXTBEFORE(Table1__4[[#This Row],[ParentName]],"-")</f>
        <v>BD</v>
      </c>
      <c r="L1807" s="22" t="str">
        <f>_xlfn.XLOOKUP(Table1__4[[#This Row],[MAAN8]],ASO!F:F,ASO!H:H,"")</f>
        <v>Wholesaler</v>
      </c>
      <c r="M1807" s="22" t="str">
        <f>_xlfn.XLOOKUP(Table1__4[[#This Row],[MAAN8]],program!A:A,program!E:E,"")</f>
        <v/>
      </c>
      <c r="N1807" s="22" t="str">
        <f>_xlfn.XLOOKUP(Table1__4[[#This Row],[MAAN8]],program!A:A,program!F:F,"")</f>
        <v/>
      </c>
      <c r="O1807" s="22">
        <f>SUMIFS(sellout!N:N,sellout!G:G,Table1__4[[#This Row],[MAAN8]])</f>
        <v>0</v>
      </c>
      <c r="P1807" s="2" t="str">
        <f>IFERROR(Table1__4[[#This Row],[Actual]]/Table1__4[[#This Row],[Target]],"")</f>
        <v/>
      </c>
      <c r="Q1807" s="22" t="str">
        <f>IFERROR(IF(Table1__4[[#This Row],[Target]]&gt;0,Table1__4[[#This Row],[Target]]-Table1__4[[#This Row],[Actual]],""),"")</f>
        <v/>
      </c>
    </row>
    <row r="1808" spans="1:17" x14ac:dyDescent="0.75">
      <c r="A1808" s="22" t="s">
        <v>10</v>
      </c>
      <c r="B1808" s="22" t="s">
        <v>11</v>
      </c>
      <c r="C1808" s="22" t="s">
        <v>12</v>
      </c>
      <c r="D1808" s="22" t="s">
        <v>38</v>
      </c>
      <c r="E1808" s="22" t="s">
        <v>154</v>
      </c>
      <c r="F1808" s="22" t="s">
        <v>40</v>
      </c>
      <c r="G1808" s="22" t="s">
        <v>155</v>
      </c>
      <c r="H1808">
        <v>66152869</v>
      </c>
      <c r="I1808" s="22" t="s">
        <v>2882</v>
      </c>
      <c r="J1808" s="22" t="s">
        <v>2883</v>
      </c>
      <c r="K1808" s="22" t="str">
        <f>_xlfn.TEXTBEFORE(Table1__4[[#This Row],[ParentName]],"-")</f>
        <v>BD16</v>
      </c>
      <c r="L1808" s="22" t="str">
        <f>_xlfn.XLOOKUP(Table1__4[[#This Row],[MAAN8]],ASO!F:F,ASO!H:H,"")</f>
        <v>Grocery Store - Home Delivery</v>
      </c>
      <c r="M1808" s="22" t="str">
        <f>_xlfn.XLOOKUP(Table1__4[[#This Row],[MAAN8]],program!A:A,program!E:E,"")</f>
        <v/>
      </c>
      <c r="N1808" s="22" t="str">
        <f>_xlfn.XLOOKUP(Table1__4[[#This Row],[MAAN8]],program!A:A,program!F:F,"")</f>
        <v/>
      </c>
      <c r="O1808" s="22">
        <f>SUMIFS(sellout!N:N,sellout!G:G,Table1__4[[#This Row],[MAAN8]])</f>
        <v>670</v>
      </c>
      <c r="P1808" s="2" t="str">
        <f>IFERROR(Table1__4[[#This Row],[Actual]]/Table1__4[[#This Row],[Target]],"")</f>
        <v/>
      </c>
      <c r="Q1808" s="22" t="str">
        <f>IFERROR(IF(Table1__4[[#This Row],[Target]]&gt;0,Table1__4[[#This Row],[Target]]-Table1__4[[#This Row],[Actual]],""),"")</f>
        <v/>
      </c>
    </row>
    <row r="1809" spans="1:17" x14ac:dyDescent="0.75">
      <c r="A1809" s="22" t="s">
        <v>10</v>
      </c>
      <c r="B1809" s="22" t="s">
        <v>11</v>
      </c>
      <c r="C1809" s="22" t="s">
        <v>22</v>
      </c>
      <c r="D1809" s="22" t="s">
        <v>180</v>
      </c>
      <c r="E1809" s="22" t="s">
        <v>210</v>
      </c>
      <c r="F1809" s="22" t="s">
        <v>182</v>
      </c>
      <c r="G1809" s="22" t="s">
        <v>211</v>
      </c>
      <c r="H1809">
        <v>66106529</v>
      </c>
      <c r="I1809" s="22" t="s">
        <v>2884</v>
      </c>
      <c r="J1809" s="22" t="s">
        <v>2885</v>
      </c>
      <c r="K1809" s="22" t="str">
        <f>_xlfn.TEXTBEFORE(Table1__4[[#This Row],[ParentName]],"-")</f>
        <v>BD14</v>
      </c>
      <c r="L1809" s="22" t="str">
        <f>_xlfn.XLOOKUP(Table1__4[[#This Row],[MAAN8]],ASO!F:F,ASO!H:H,"")</f>
        <v>Grocery Store</v>
      </c>
      <c r="M1809" s="22" t="str">
        <f>_xlfn.XLOOKUP(Table1__4[[#This Row],[MAAN8]],program!A:A,program!E:E,"")</f>
        <v/>
      </c>
      <c r="N1809" s="22" t="str">
        <f>_xlfn.XLOOKUP(Table1__4[[#This Row],[MAAN8]],program!A:A,program!F:F,"")</f>
        <v/>
      </c>
      <c r="O1809" s="22">
        <f>SUMIFS(sellout!N:N,sellout!G:G,Table1__4[[#This Row],[MAAN8]])</f>
        <v>0</v>
      </c>
      <c r="P1809" s="2" t="str">
        <f>IFERROR(Table1__4[[#This Row],[Actual]]/Table1__4[[#This Row],[Target]],"")</f>
        <v/>
      </c>
      <c r="Q1809" s="22" t="str">
        <f>IFERROR(IF(Table1__4[[#This Row],[Target]]&gt;0,Table1__4[[#This Row],[Target]]-Table1__4[[#This Row],[Actual]],""),"")</f>
        <v/>
      </c>
    </row>
    <row r="1810" spans="1:17" x14ac:dyDescent="0.75">
      <c r="A1810" s="22" t="s">
        <v>10</v>
      </c>
      <c r="B1810" s="22" t="s">
        <v>11</v>
      </c>
      <c r="C1810" s="22" t="s">
        <v>12</v>
      </c>
      <c r="D1810" s="22" t="s">
        <v>13</v>
      </c>
      <c r="E1810" s="22" t="s">
        <v>29</v>
      </c>
      <c r="F1810" s="22" t="s">
        <v>30</v>
      </c>
      <c r="G1810" s="22" t="s">
        <v>31</v>
      </c>
      <c r="H1810">
        <v>66156459</v>
      </c>
      <c r="I1810" s="22" t="s">
        <v>2884</v>
      </c>
      <c r="J1810" s="22" t="s">
        <v>1303</v>
      </c>
      <c r="K1810" s="22" t="str">
        <f>_xlfn.TEXTBEFORE(Table1__4[[#This Row],[ParentName]],"-")</f>
        <v>BD8</v>
      </c>
      <c r="L1810" s="22" t="str">
        <f>_xlfn.XLOOKUP(Table1__4[[#This Row],[MAAN8]],ASO!F:F,ASO!H:H,"")</f>
        <v>Grocery Store</v>
      </c>
      <c r="M1810" s="22" t="str">
        <f>_xlfn.XLOOKUP(Table1__4[[#This Row],[MAAN8]],program!A:A,program!E:E,"")</f>
        <v/>
      </c>
      <c r="N1810" s="22" t="str">
        <f>_xlfn.XLOOKUP(Table1__4[[#This Row],[MAAN8]],program!A:A,program!F:F,"")</f>
        <v/>
      </c>
      <c r="O1810" s="22">
        <f>SUMIFS(sellout!N:N,sellout!G:G,Table1__4[[#This Row],[MAAN8]])</f>
        <v>0</v>
      </c>
      <c r="P1810" s="2" t="str">
        <f>IFERROR(Table1__4[[#This Row],[Actual]]/Table1__4[[#This Row],[Target]],"")</f>
        <v/>
      </c>
      <c r="Q1810" s="22" t="str">
        <f>IFERROR(IF(Table1__4[[#This Row],[Target]]&gt;0,Table1__4[[#This Row],[Target]]-Table1__4[[#This Row],[Actual]],""),"")</f>
        <v/>
      </c>
    </row>
    <row r="1811" spans="1:17" x14ac:dyDescent="0.75">
      <c r="A1811" s="22" t="s">
        <v>10</v>
      </c>
      <c r="B1811" s="22" t="s">
        <v>11</v>
      </c>
      <c r="C1811" s="22" t="s">
        <v>22</v>
      </c>
      <c r="D1811" s="22" t="s">
        <v>23</v>
      </c>
      <c r="E1811" s="22" t="s">
        <v>62</v>
      </c>
      <c r="F1811" s="22" t="s">
        <v>63</v>
      </c>
      <c r="G1811" s="22" t="s">
        <v>64</v>
      </c>
      <c r="H1811">
        <v>66108136</v>
      </c>
      <c r="I1811" s="22" t="s">
        <v>2886</v>
      </c>
      <c r="J1811" s="22" t="s">
        <v>2887</v>
      </c>
      <c r="K1811" s="22" t="str">
        <f>_xlfn.TEXTBEFORE(Table1__4[[#This Row],[ParentName]],"-")</f>
        <v>BD12</v>
      </c>
      <c r="L1811" s="22" t="str">
        <f>_xlfn.XLOOKUP(Table1__4[[#This Row],[MAAN8]],ASO!F:F,ASO!H:H,"")</f>
        <v>Grocery Store</v>
      </c>
      <c r="M1811" s="22" t="str">
        <f>_xlfn.XLOOKUP(Table1__4[[#This Row],[MAAN8]],program!A:A,program!E:E,"")</f>
        <v/>
      </c>
      <c r="N1811" s="22" t="str">
        <f>_xlfn.XLOOKUP(Table1__4[[#This Row],[MAAN8]],program!A:A,program!F:F,"")</f>
        <v/>
      </c>
      <c r="O1811" s="22">
        <f>SUMIFS(sellout!N:N,sellout!G:G,Table1__4[[#This Row],[MAAN8]])</f>
        <v>43</v>
      </c>
      <c r="P1811" s="2" t="str">
        <f>IFERROR(Table1__4[[#This Row],[Actual]]/Table1__4[[#This Row],[Target]],"")</f>
        <v/>
      </c>
      <c r="Q1811" s="22" t="str">
        <f>IFERROR(IF(Table1__4[[#This Row],[Target]]&gt;0,Table1__4[[#This Row],[Target]]-Table1__4[[#This Row],[Actual]],""),"")</f>
        <v/>
      </c>
    </row>
    <row r="1812" spans="1:17" x14ac:dyDescent="0.75">
      <c r="A1812" s="22" t="s">
        <v>10</v>
      </c>
      <c r="B1812" s="22" t="s">
        <v>11</v>
      </c>
      <c r="C1812" s="22" t="s">
        <v>12</v>
      </c>
      <c r="D1812" s="22" t="s">
        <v>122</v>
      </c>
      <c r="E1812" s="22" t="s">
        <v>236</v>
      </c>
      <c r="F1812" s="22" t="s">
        <v>237</v>
      </c>
      <c r="G1812" s="22" t="s">
        <v>7381</v>
      </c>
      <c r="H1812">
        <v>66150976</v>
      </c>
      <c r="I1812" s="22" t="s">
        <v>2886</v>
      </c>
      <c r="J1812" s="22" t="s">
        <v>2888</v>
      </c>
      <c r="K1812" s="22" t="str">
        <f>_xlfn.TEXTBEFORE(Table1__4[[#This Row],[ParentName]],"-")</f>
        <v>BD10</v>
      </c>
      <c r="L1812" s="22" t="str">
        <f>_xlfn.XLOOKUP(Table1__4[[#This Row],[MAAN8]],ASO!F:F,ASO!H:H,"")</f>
        <v>Grocery Store - Home Delivery</v>
      </c>
      <c r="M1812" s="22" t="str">
        <f>_xlfn.XLOOKUP(Table1__4[[#This Row],[MAAN8]],program!A:A,program!E:E,"")</f>
        <v/>
      </c>
      <c r="N1812" s="22" t="str">
        <f>_xlfn.XLOOKUP(Table1__4[[#This Row],[MAAN8]],program!A:A,program!F:F,"")</f>
        <v/>
      </c>
      <c r="O1812" s="22">
        <f>SUMIFS(sellout!N:N,sellout!G:G,Table1__4[[#This Row],[MAAN8]])</f>
        <v>0</v>
      </c>
      <c r="P1812" s="2" t="str">
        <f>IFERROR(Table1__4[[#This Row],[Actual]]/Table1__4[[#This Row],[Target]],"")</f>
        <v/>
      </c>
      <c r="Q1812" s="22" t="str">
        <f>IFERROR(IF(Table1__4[[#This Row],[Target]]&gt;0,Table1__4[[#This Row],[Target]]-Table1__4[[#This Row],[Actual]],""),"")</f>
        <v/>
      </c>
    </row>
    <row r="1813" spans="1:17" x14ac:dyDescent="0.75">
      <c r="A1813" s="22" t="s">
        <v>10</v>
      </c>
      <c r="B1813" s="22" t="s">
        <v>11</v>
      </c>
      <c r="C1813" s="22" t="s">
        <v>12</v>
      </c>
      <c r="D1813" s="22" t="s">
        <v>122</v>
      </c>
      <c r="E1813" s="22" t="s">
        <v>244</v>
      </c>
      <c r="F1813" s="22" t="s">
        <v>124</v>
      </c>
      <c r="G1813" s="22" t="s">
        <v>245</v>
      </c>
      <c r="H1813">
        <v>66109102</v>
      </c>
      <c r="I1813" s="22" t="s">
        <v>2886</v>
      </c>
      <c r="J1813" s="22" t="s">
        <v>2889</v>
      </c>
      <c r="K1813" s="22" t="str">
        <f>_xlfn.TEXTBEFORE(Table1__4[[#This Row],[ParentName]],"-")</f>
        <v>BD10</v>
      </c>
      <c r="L1813" s="22" t="str">
        <f>_xlfn.XLOOKUP(Table1__4[[#This Row],[MAAN8]],ASO!F:F,ASO!H:H,"")</f>
        <v>Grocery Store - Home Delivery</v>
      </c>
      <c r="M1813" s="22" t="str">
        <f>_xlfn.XLOOKUP(Table1__4[[#This Row],[MAAN8]],program!A:A,program!E:E,"")</f>
        <v/>
      </c>
      <c r="N1813" s="22" t="str">
        <f>_xlfn.XLOOKUP(Table1__4[[#This Row],[MAAN8]],program!A:A,program!F:F,"")</f>
        <v/>
      </c>
      <c r="O1813" s="22">
        <f>SUMIFS(sellout!N:N,sellout!G:G,Table1__4[[#This Row],[MAAN8]])</f>
        <v>70</v>
      </c>
      <c r="P1813" s="2" t="str">
        <f>IFERROR(Table1__4[[#This Row],[Actual]]/Table1__4[[#This Row],[Target]],"")</f>
        <v/>
      </c>
      <c r="Q1813" s="22" t="str">
        <f>IFERROR(IF(Table1__4[[#This Row],[Target]]&gt;0,Table1__4[[#This Row],[Target]]-Table1__4[[#This Row],[Actual]],""),"")</f>
        <v/>
      </c>
    </row>
    <row r="1814" spans="1:17" x14ac:dyDescent="0.75">
      <c r="A1814" s="22" t="s">
        <v>10</v>
      </c>
      <c r="B1814" s="22" t="s">
        <v>11</v>
      </c>
      <c r="C1814" s="22" t="s">
        <v>12</v>
      </c>
      <c r="D1814" s="22" t="s">
        <v>13</v>
      </c>
      <c r="E1814" s="22" t="s">
        <v>29</v>
      </c>
      <c r="F1814" s="22" t="s">
        <v>30</v>
      </c>
      <c r="G1814" s="22" t="s">
        <v>31</v>
      </c>
      <c r="H1814">
        <v>66155903</v>
      </c>
      <c r="I1814" s="22" t="s">
        <v>2886</v>
      </c>
      <c r="J1814" s="22" t="s">
        <v>2890</v>
      </c>
      <c r="K1814" s="22" t="str">
        <f>_xlfn.TEXTBEFORE(Table1__4[[#This Row],[ParentName]],"-")</f>
        <v>BD8</v>
      </c>
      <c r="L1814" s="22" t="str">
        <f>_xlfn.XLOOKUP(Table1__4[[#This Row],[MAAN8]],ASO!F:F,ASO!H:H,"")</f>
        <v>Grocery Store</v>
      </c>
      <c r="M1814" s="22" t="str">
        <f>_xlfn.XLOOKUP(Table1__4[[#This Row],[MAAN8]],program!A:A,program!E:E,"")</f>
        <v/>
      </c>
      <c r="N1814" s="22" t="str">
        <f>_xlfn.XLOOKUP(Table1__4[[#This Row],[MAAN8]],program!A:A,program!F:F,"")</f>
        <v/>
      </c>
      <c r="O1814" s="22">
        <f>SUMIFS(sellout!N:N,sellout!G:G,Table1__4[[#This Row],[MAAN8]])</f>
        <v>0</v>
      </c>
      <c r="P1814" s="2" t="str">
        <f>IFERROR(Table1__4[[#This Row],[Actual]]/Table1__4[[#This Row],[Target]],"")</f>
        <v/>
      </c>
      <c r="Q1814" s="22" t="str">
        <f>IFERROR(IF(Table1__4[[#This Row],[Target]]&gt;0,Table1__4[[#This Row],[Target]]-Table1__4[[#This Row],[Actual]],""),"")</f>
        <v/>
      </c>
    </row>
    <row r="1815" spans="1:17" x14ac:dyDescent="0.75">
      <c r="A1815" s="22" t="s">
        <v>10</v>
      </c>
      <c r="B1815" s="22" t="s">
        <v>11</v>
      </c>
      <c r="C1815" s="22" t="s">
        <v>22</v>
      </c>
      <c r="D1815" s="22" t="s">
        <v>88</v>
      </c>
      <c r="E1815" s="22" t="s">
        <v>166</v>
      </c>
      <c r="F1815" s="22" t="s">
        <v>40</v>
      </c>
      <c r="G1815" s="22" t="s">
        <v>167</v>
      </c>
      <c r="H1815">
        <v>66151560</v>
      </c>
      <c r="I1815" s="22" t="s">
        <v>2891</v>
      </c>
      <c r="J1815" s="22" t="s">
        <v>2004</v>
      </c>
      <c r="K1815" s="22" t="str">
        <f>_xlfn.TEXTBEFORE(Table1__4[[#This Row],[ParentName]],"-")</f>
        <v>BD11</v>
      </c>
      <c r="L1815" s="22" t="str">
        <f>_xlfn.XLOOKUP(Table1__4[[#This Row],[MAAN8]],ASO!F:F,ASO!H:H,"")</f>
        <v>Grocery Store</v>
      </c>
      <c r="M1815" s="22" t="str">
        <f>_xlfn.XLOOKUP(Table1__4[[#This Row],[MAAN8]],program!A:A,program!E:E,"")</f>
        <v/>
      </c>
      <c r="N1815" s="22" t="str">
        <f>_xlfn.XLOOKUP(Table1__4[[#This Row],[MAAN8]],program!A:A,program!F:F,"")</f>
        <v/>
      </c>
      <c r="O1815" s="22">
        <f>SUMIFS(sellout!N:N,sellout!G:G,Table1__4[[#This Row],[MAAN8]])</f>
        <v>5</v>
      </c>
      <c r="P1815" s="2" t="str">
        <f>IFERROR(Table1__4[[#This Row],[Actual]]/Table1__4[[#This Row],[Target]],"")</f>
        <v/>
      </c>
      <c r="Q1815" s="22" t="str">
        <f>IFERROR(IF(Table1__4[[#This Row],[Target]]&gt;0,Table1__4[[#This Row],[Target]]-Table1__4[[#This Row],[Actual]],""),"")</f>
        <v/>
      </c>
    </row>
    <row r="1816" spans="1:17" x14ac:dyDescent="0.75">
      <c r="A1816" s="22" t="s">
        <v>10</v>
      </c>
      <c r="B1816" s="22" t="s">
        <v>11</v>
      </c>
      <c r="C1816" s="22" t="s">
        <v>12</v>
      </c>
      <c r="D1816" s="22" t="s">
        <v>54</v>
      </c>
      <c r="E1816" s="22" t="s">
        <v>438</v>
      </c>
      <c r="F1816" s="22" t="s">
        <v>40</v>
      </c>
      <c r="G1816" s="22" t="s">
        <v>439</v>
      </c>
      <c r="H1816">
        <v>66103609</v>
      </c>
      <c r="I1816" s="22" t="s">
        <v>2892</v>
      </c>
      <c r="J1816" s="22" t="s">
        <v>7516</v>
      </c>
      <c r="K1816" s="22" t="str">
        <f>_xlfn.TEXTBEFORE(Table1__4[[#This Row],[ParentName]],"-")</f>
        <v>BD</v>
      </c>
      <c r="L1816" s="22" t="str">
        <f>_xlfn.XLOOKUP(Table1__4[[#This Row],[MAAN8]],ASO!F:F,ASO!H:H,"")</f>
        <v/>
      </c>
      <c r="M1816" s="22" t="str">
        <f>_xlfn.XLOOKUP(Table1__4[[#This Row],[MAAN8]],program!A:A,program!E:E,"")</f>
        <v/>
      </c>
      <c r="N1816" s="22" t="str">
        <f>_xlfn.XLOOKUP(Table1__4[[#This Row],[MAAN8]],program!A:A,program!F:F,"")</f>
        <v/>
      </c>
      <c r="O1816" s="22">
        <f>SUMIFS(sellout!N:N,sellout!G:G,Table1__4[[#This Row],[MAAN8]])</f>
        <v>0</v>
      </c>
      <c r="P1816" s="2" t="str">
        <f>IFERROR(Table1__4[[#This Row],[Actual]]/Table1__4[[#This Row],[Target]],"")</f>
        <v/>
      </c>
      <c r="Q1816" s="22" t="str">
        <f>IFERROR(IF(Table1__4[[#This Row],[Target]]&gt;0,Table1__4[[#This Row],[Target]]-Table1__4[[#This Row],[Actual]],""),"")</f>
        <v/>
      </c>
    </row>
    <row r="1817" spans="1:17" x14ac:dyDescent="0.75">
      <c r="A1817" s="22" t="s">
        <v>10</v>
      </c>
      <c r="B1817" s="22" t="s">
        <v>11</v>
      </c>
      <c r="C1817" s="22" t="s">
        <v>12</v>
      </c>
      <c r="D1817" s="22" t="s">
        <v>54</v>
      </c>
      <c r="E1817" s="22" t="s">
        <v>176</v>
      </c>
      <c r="F1817" s="22" t="s">
        <v>30</v>
      </c>
      <c r="G1817" s="22" t="s">
        <v>177</v>
      </c>
      <c r="H1817">
        <v>66150245</v>
      </c>
      <c r="I1817" s="22" t="s">
        <v>2892</v>
      </c>
      <c r="J1817" s="22" t="s">
        <v>2893</v>
      </c>
      <c r="K1817" s="22" t="str">
        <f>_xlfn.TEXTBEFORE(Table1__4[[#This Row],[ParentName]],"-")</f>
        <v>BD</v>
      </c>
      <c r="L1817" s="22" t="str">
        <f>_xlfn.XLOOKUP(Table1__4[[#This Row],[MAAN8]],ASO!F:F,ASO!H:H,"")</f>
        <v>Grocery Store - Home Delivery</v>
      </c>
      <c r="M1817" s="22" t="str">
        <f>_xlfn.XLOOKUP(Table1__4[[#This Row],[MAAN8]],program!A:A,program!E:E,"")</f>
        <v/>
      </c>
      <c r="N1817" s="22" t="str">
        <f>_xlfn.XLOOKUP(Table1__4[[#This Row],[MAAN8]],program!A:A,program!F:F,"")</f>
        <v/>
      </c>
      <c r="O1817" s="22">
        <f>SUMIFS(sellout!N:N,sellout!G:G,Table1__4[[#This Row],[MAAN8]])</f>
        <v>0</v>
      </c>
      <c r="P1817" s="2" t="str">
        <f>IFERROR(Table1__4[[#This Row],[Actual]]/Table1__4[[#This Row],[Target]],"")</f>
        <v/>
      </c>
      <c r="Q1817" s="22" t="str">
        <f>IFERROR(IF(Table1__4[[#This Row],[Target]]&gt;0,Table1__4[[#This Row],[Target]]-Table1__4[[#This Row],[Actual]],""),"")</f>
        <v/>
      </c>
    </row>
    <row r="1818" spans="1:17" x14ac:dyDescent="0.75">
      <c r="A1818" s="22" t="s">
        <v>10</v>
      </c>
      <c r="B1818" s="22" t="s">
        <v>11</v>
      </c>
      <c r="C1818" s="22" t="s">
        <v>22</v>
      </c>
      <c r="D1818" s="22" t="s">
        <v>88</v>
      </c>
      <c r="E1818" s="22" t="s">
        <v>447</v>
      </c>
      <c r="F1818" s="22" t="s">
        <v>218</v>
      </c>
      <c r="G1818" s="22" t="s">
        <v>448</v>
      </c>
      <c r="H1818">
        <v>66106619</v>
      </c>
      <c r="I1818" s="22" t="s">
        <v>7757</v>
      </c>
      <c r="J1818" s="22" t="s">
        <v>7517</v>
      </c>
      <c r="K1818" s="22" t="str">
        <f>_xlfn.TEXTBEFORE(Table1__4[[#This Row],[ParentName]],"-")</f>
        <v>BD11</v>
      </c>
      <c r="L1818" s="22" t="str">
        <f>_xlfn.XLOOKUP(Table1__4[[#This Row],[MAAN8]],ASO!F:F,ASO!H:H,"")</f>
        <v/>
      </c>
      <c r="M1818" s="22" t="str">
        <f>_xlfn.XLOOKUP(Table1__4[[#This Row],[MAAN8]],program!A:A,program!E:E,"")</f>
        <v/>
      </c>
      <c r="N1818" s="22" t="str">
        <f>_xlfn.XLOOKUP(Table1__4[[#This Row],[MAAN8]],program!A:A,program!F:F,"")</f>
        <v/>
      </c>
      <c r="O1818" s="22">
        <f>SUMIFS(sellout!N:N,sellout!G:G,Table1__4[[#This Row],[MAAN8]])</f>
        <v>0</v>
      </c>
      <c r="P1818" s="2" t="str">
        <f>IFERROR(Table1__4[[#This Row],[Actual]]/Table1__4[[#This Row],[Target]],"")</f>
        <v/>
      </c>
      <c r="Q1818" s="22" t="str">
        <f>IFERROR(IF(Table1__4[[#This Row],[Target]]&gt;0,Table1__4[[#This Row],[Target]]-Table1__4[[#This Row],[Actual]],""),"")</f>
        <v/>
      </c>
    </row>
    <row r="1819" spans="1:17" x14ac:dyDescent="0.75">
      <c r="A1819" s="22" t="s">
        <v>10</v>
      </c>
      <c r="B1819" s="22" t="s">
        <v>11</v>
      </c>
      <c r="C1819" s="22" t="s">
        <v>12</v>
      </c>
      <c r="D1819" s="22" t="s">
        <v>122</v>
      </c>
      <c r="E1819" s="22" t="s">
        <v>149</v>
      </c>
      <c r="F1819" s="22" t="s">
        <v>150</v>
      </c>
      <c r="G1819" s="22" t="s">
        <v>151</v>
      </c>
      <c r="H1819">
        <v>66151666</v>
      </c>
      <c r="I1819" s="22" t="s">
        <v>2894</v>
      </c>
      <c r="J1819" s="22" t="s">
        <v>1201</v>
      </c>
      <c r="K1819" s="22" t="str">
        <f>_xlfn.TEXTBEFORE(Table1__4[[#This Row],[ParentName]],"-")</f>
        <v>BD10</v>
      </c>
      <c r="L1819" s="22" t="str">
        <f>_xlfn.XLOOKUP(Table1__4[[#This Row],[MAAN8]],ASO!F:F,ASO!H:H,"")</f>
        <v>Grocery Store</v>
      </c>
      <c r="M1819" s="22" t="str">
        <f>_xlfn.XLOOKUP(Table1__4[[#This Row],[MAAN8]],program!A:A,program!E:E,"")</f>
        <v/>
      </c>
      <c r="N1819" s="22" t="str">
        <f>_xlfn.XLOOKUP(Table1__4[[#This Row],[MAAN8]],program!A:A,program!F:F,"")</f>
        <v/>
      </c>
      <c r="O1819" s="22">
        <f>SUMIFS(sellout!N:N,sellout!G:G,Table1__4[[#This Row],[MAAN8]])</f>
        <v>0</v>
      </c>
      <c r="P1819" s="2" t="str">
        <f>IFERROR(Table1__4[[#This Row],[Actual]]/Table1__4[[#This Row],[Target]],"")</f>
        <v/>
      </c>
      <c r="Q1819" s="22" t="str">
        <f>IFERROR(IF(Table1__4[[#This Row],[Target]]&gt;0,Table1__4[[#This Row],[Target]]-Table1__4[[#This Row],[Actual]],""),"")</f>
        <v/>
      </c>
    </row>
    <row r="1820" spans="1:17" x14ac:dyDescent="0.75">
      <c r="A1820" s="22" t="s">
        <v>10</v>
      </c>
      <c r="B1820" s="22" t="s">
        <v>11</v>
      </c>
      <c r="C1820" s="22" t="s">
        <v>12</v>
      </c>
      <c r="D1820" s="22" t="s">
        <v>13</v>
      </c>
      <c r="E1820" s="22" t="s">
        <v>176</v>
      </c>
      <c r="F1820" s="22" t="s">
        <v>30</v>
      </c>
      <c r="G1820" s="22" t="s">
        <v>177</v>
      </c>
      <c r="H1820">
        <v>66152134</v>
      </c>
      <c r="I1820" s="22" t="s">
        <v>8181</v>
      </c>
      <c r="J1820" s="22" t="s">
        <v>2896</v>
      </c>
      <c r="K1820" s="22" t="str">
        <f>_xlfn.TEXTBEFORE(Table1__4[[#This Row],[ParentName]],"-")</f>
        <v>BD8</v>
      </c>
      <c r="L1820" s="22" t="str">
        <f>_xlfn.XLOOKUP(Table1__4[[#This Row],[MAAN8]],ASO!F:F,ASO!H:H,"")</f>
        <v>Grocery Store</v>
      </c>
      <c r="M1820" s="22" t="str">
        <f>_xlfn.XLOOKUP(Table1__4[[#This Row],[MAAN8]],program!A:A,program!E:E,"")</f>
        <v/>
      </c>
      <c r="N1820" s="22" t="str">
        <f>_xlfn.XLOOKUP(Table1__4[[#This Row],[MAAN8]],program!A:A,program!F:F,"")</f>
        <v/>
      </c>
      <c r="O1820" s="22">
        <f>SUMIFS(sellout!N:N,sellout!G:G,Table1__4[[#This Row],[MAAN8]])</f>
        <v>0</v>
      </c>
      <c r="P1820" s="2" t="str">
        <f>IFERROR(Table1__4[[#This Row],[Actual]]/Table1__4[[#This Row],[Target]],"")</f>
        <v/>
      </c>
      <c r="Q1820" s="22" t="str">
        <f>IFERROR(IF(Table1__4[[#This Row],[Target]]&gt;0,Table1__4[[#This Row],[Target]]-Table1__4[[#This Row],[Actual]],""),"")</f>
        <v/>
      </c>
    </row>
    <row r="1821" spans="1:17" x14ac:dyDescent="0.75">
      <c r="A1821" s="22" t="s">
        <v>10</v>
      </c>
      <c r="B1821" s="22" t="s">
        <v>11</v>
      </c>
      <c r="C1821" s="22" t="s">
        <v>12</v>
      </c>
      <c r="D1821" s="22" t="s">
        <v>122</v>
      </c>
      <c r="E1821" s="22" t="s">
        <v>149</v>
      </c>
      <c r="F1821" s="22" t="s">
        <v>150</v>
      </c>
      <c r="G1821" s="22" t="s">
        <v>151</v>
      </c>
      <c r="H1821">
        <v>66106847</v>
      </c>
      <c r="I1821" s="22" t="s">
        <v>2897</v>
      </c>
      <c r="J1821" s="22" t="s">
        <v>2898</v>
      </c>
      <c r="K1821" s="22" t="str">
        <f>_xlfn.TEXTBEFORE(Table1__4[[#This Row],[ParentName]],"-")</f>
        <v>BD10</v>
      </c>
      <c r="L1821" s="22" t="str">
        <f>_xlfn.XLOOKUP(Table1__4[[#This Row],[MAAN8]],ASO!F:F,ASO!H:H,"")</f>
        <v>Grocery Store</v>
      </c>
      <c r="M1821" s="22" t="str">
        <f>_xlfn.XLOOKUP(Table1__4[[#This Row],[MAAN8]],program!A:A,program!E:E,"")</f>
        <v/>
      </c>
      <c r="N1821" s="22" t="str">
        <f>_xlfn.XLOOKUP(Table1__4[[#This Row],[MAAN8]],program!A:A,program!F:F,"")</f>
        <v/>
      </c>
      <c r="O1821" s="22">
        <f>SUMIFS(sellout!N:N,sellout!G:G,Table1__4[[#This Row],[MAAN8]])</f>
        <v>0</v>
      </c>
      <c r="P1821" s="2" t="str">
        <f>IFERROR(Table1__4[[#This Row],[Actual]]/Table1__4[[#This Row],[Target]],"")</f>
        <v/>
      </c>
      <c r="Q1821" s="22" t="str">
        <f>IFERROR(IF(Table1__4[[#This Row],[Target]]&gt;0,Table1__4[[#This Row],[Target]]-Table1__4[[#This Row],[Actual]],""),"")</f>
        <v/>
      </c>
    </row>
    <row r="1822" spans="1:17" x14ac:dyDescent="0.75">
      <c r="A1822" s="22" t="s">
        <v>10</v>
      </c>
      <c r="B1822" s="22" t="s">
        <v>11</v>
      </c>
      <c r="C1822" s="22" t="s">
        <v>12</v>
      </c>
      <c r="D1822" s="22" t="s">
        <v>122</v>
      </c>
      <c r="E1822" s="22" t="s">
        <v>206</v>
      </c>
      <c r="F1822" s="22" t="s">
        <v>124</v>
      </c>
      <c r="G1822" s="22" t="s">
        <v>207</v>
      </c>
      <c r="H1822">
        <v>66109950</v>
      </c>
      <c r="I1822" s="22" t="s">
        <v>2899</v>
      </c>
      <c r="J1822" s="22" t="s">
        <v>1499</v>
      </c>
      <c r="K1822" s="22" t="str">
        <f>_xlfn.TEXTBEFORE(Table1__4[[#This Row],[ParentName]],"-")</f>
        <v>BD10</v>
      </c>
      <c r="L1822" s="22" t="str">
        <f>_xlfn.XLOOKUP(Table1__4[[#This Row],[MAAN8]],ASO!F:F,ASO!H:H,"")</f>
        <v/>
      </c>
      <c r="M1822" s="22" t="str">
        <f>_xlfn.XLOOKUP(Table1__4[[#This Row],[MAAN8]],program!A:A,program!E:E,"")</f>
        <v/>
      </c>
      <c r="N1822" s="22" t="str">
        <f>_xlfn.XLOOKUP(Table1__4[[#This Row],[MAAN8]],program!A:A,program!F:F,"")</f>
        <v/>
      </c>
      <c r="O1822" s="22">
        <f>SUMIFS(sellout!N:N,sellout!G:G,Table1__4[[#This Row],[MAAN8]])</f>
        <v>0</v>
      </c>
      <c r="P1822" s="2" t="str">
        <f>IFERROR(Table1__4[[#This Row],[Actual]]/Table1__4[[#This Row],[Target]],"")</f>
        <v/>
      </c>
      <c r="Q1822" s="22" t="str">
        <f>IFERROR(IF(Table1__4[[#This Row],[Target]]&gt;0,Table1__4[[#This Row],[Target]]-Table1__4[[#This Row],[Actual]],""),"")</f>
        <v/>
      </c>
    </row>
    <row r="1823" spans="1:17" x14ac:dyDescent="0.75">
      <c r="A1823" s="22" t="s">
        <v>10</v>
      </c>
      <c r="B1823" s="22" t="s">
        <v>11</v>
      </c>
      <c r="C1823" s="22" t="s">
        <v>12</v>
      </c>
      <c r="D1823" s="22" t="s">
        <v>54</v>
      </c>
      <c r="E1823" s="22" t="s">
        <v>176</v>
      </c>
      <c r="F1823" s="22" t="s">
        <v>30</v>
      </c>
      <c r="G1823" s="22" t="s">
        <v>177</v>
      </c>
      <c r="H1823">
        <v>66105455</v>
      </c>
      <c r="I1823" s="22" t="s">
        <v>2899</v>
      </c>
      <c r="J1823" s="22" t="s">
        <v>2900</v>
      </c>
      <c r="K1823" s="22" t="str">
        <f>_xlfn.TEXTBEFORE(Table1__4[[#This Row],[ParentName]],"-")</f>
        <v>BD</v>
      </c>
      <c r="L1823" s="22" t="str">
        <f>_xlfn.XLOOKUP(Table1__4[[#This Row],[MAAN8]],ASO!F:F,ASO!H:H,"")</f>
        <v>Grocery Store</v>
      </c>
      <c r="M1823" s="22" t="str">
        <f>_xlfn.XLOOKUP(Table1__4[[#This Row],[MAAN8]],program!A:A,program!E:E,"")</f>
        <v/>
      </c>
      <c r="N1823" s="22" t="str">
        <f>_xlfn.XLOOKUP(Table1__4[[#This Row],[MAAN8]],program!A:A,program!F:F,"")</f>
        <v/>
      </c>
      <c r="O1823" s="22">
        <f>SUMIFS(sellout!N:N,sellout!G:G,Table1__4[[#This Row],[MAAN8]])</f>
        <v>10</v>
      </c>
      <c r="P1823" s="2" t="str">
        <f>IFERROR(Table1__4[[#This Row],[Actual]]/Table1__4[[#This Row],[Target]],"")</f>
        <v/>
      </c>
      <c r="Q1823" s="22" t="str">
        <f>IFERROR(IF(Table1__4[[#This Row],[Target]]&gt;0,Table1__4[[#This Row],[Target]]-Table1__4[[#This Row],[Actual]],""),"")</f>
        <v/>
      </c>
    </row>
    <row r="1824" spans="1:17" x14ac:dyDescent="0.75">
      <c r="A1824" s="22" t="s">
        <v>10</v>
      </c>
      <c r="B1824" s="22" t="s">
        <v>11</v>
      </c>
      <c r="C1824" s="22" t="s">
        <v>12</v>
      </c>
      <c r="D1824" s="22" t="s">
        <v>54</v>
      </c>
      <c r="E1824" s="22" t="s">
        <v>200</v>
      </c>
      <c r="F1824" s="22" t="s">
        <v>201</v>
      </c>
      <c r="G1824" s="22" t="s">
        <v>18</v>
      </c>
      <c r="H1824">
        <v>66104190</v>
      </c>
      <c r="I1824" s="22" t="s">
        <v>2899</v>
      </c>
      <c r="J1824" s="22" t="s">
        <v>569</v>
      </c>
      <c r="K1824" s="22" t="str">
        <f>_xlfn.TEXTBEFORE(Table1__4[[#This Row],[ParentName]],"-")</f>
        <v>BD</v>
      </c>
      <c r="L1824" s="22" t="str">
        <f>_xlfn.XLOOKUP(Table1__4[[#This Row],[MAAN8]],ASO!F:F,ASO!H:H,"")</f>
        <v>Sub Distributor</v>
      </c>
      <c r="M1824" s="22" t="str">
        <f>_xlfn.XLOOKUP(Table1__4[[#This Row],[MAAN8]],program!A:A,program!E:E,"")</f>
        <v/>
      </c>
      <c r="N1824" s="22" t="str">
        <f>_xlfn.XLOOKUP(Table1__4[[#This Row],[MAAN8]],program!A:A,program!F:F,"")</f>
        <v/>
      </c>
      <c r="O1824" s="22">
        <f>SUMIFS(sellout!N:N,sellout!G:G,Table1__4[[#This Row],[MAAN8]])</f>
        <v>230</v>
      </c>
      <c r="P1824" s="2" t="str">
        <f>IFERROR(Table1__4[[#This Row],[Actual]]/Table1__4[[#This Row],[Target]],"")</f>
        <v/>
      </c>
      <c r="Q1824" s="22" t="str">
        <f>IFERROR(IF(Table1__4[[#This Row],[Target]]&gt;0,Table1__4[[#This Row],[Target]]-Table1__4[[#This Row],[Actual]],""),"")</f>
        <v/>
      </c>
    </row>
    <row r="1825" spans="1:17" x14ac:dyDescent="0.75">
      <c r="A1825" s="22" t="s">
        <v>10</v>
      </c>
      <c r="B1825" s="22" t="s">
        <v>11</v>
      </c>
      <c r="C1825" s="22" t="s">
        <v>22</v>
      </c>
      <c r="D1825" s="22" t="s">
        <v>23</v>
      </c>
      <c r="E1825" s="22" t="s">
        <v>141</v>
      </c>
      <c r="F1825" s="22" t="s">
        <v>25</v>
      </c>
      <c r="G1825" s="22" t="s">
        <v>142</v>
      </c>
      <c r="H1825">
        <v>66115397</v>
      </c>
      <c r="I1825" s="22" t="s">
        <v>2901</v>
      </c>
      <c r="J1825" s="22" t="s">
        <v>2902</v>
      </c>
      <c r="K1825" s="22" t="str">
        <f>_xlfn.TEXTBEFORE(Table1__4[[#This Row],[ParentName]],"-")</f>
        <v>BD12</v>
      </c>
      <c r="L1825" s="22" t="str">
        <f>_xlfn.XLOOKUP(Table1__4[[#This Row],[MAAN8]],ASO!F:F,ASO!H:H,"")</f>
        <v/>
      </c>
      <c r="M1825" s="22" t="str">
        <f>_xlfn.XLOOKUP(Table1__4[[#This Row],[MAAN8]],program!A:A,program!E:E,"")</f>
        <v/>
      </c>
      <c r="N1825" s="22" t="str">
        <f>_xlfn.XLOOKUP(Table1__4[[#This Row],[MAAN8]],program!A:A,program!F:F,"")</f>
        <v/>
      </c>
      <c r="O1825" s="22">
        <f>SUMIFS(sellout!N:N,sellout!G:G,Table1__4[[#This Row],[MAAN8]])</f>
        <v>48</v>
      </c>
      <c r="P1825" s="2" t="str">
        <f>IFERROR(Table1__4[[#This Row],[Actual]]/Table1__4[[#This Row],[Target]],"")</f>
        <v/>
      </c>
      <c r="Q1825" s="22" t="str">
        <f>IFERROR(IF(Table1__4[[#This Row],[Target]]&gt;0,Table1__4[[#This Row],[Target]]-Table1__4[[#This Row],[Actual]],""),"")</f>
        <v/>
      </c>
    </row>
    <row r="1826" spans="1:17" x14ac:dyDescent="0.75">
      <c r="A1826" s="22" t="s">
        <v>10</v>
      </c>
      <c r="B1826" s="22" t="s">
        <v>11</v>
      </c>
      <c r="C1826" s="22" t="s">
        <v>12</v>
      </c>
      <c r="D1826" s="22" t="s">
        <v>38</v>
      </c>
      <c r="E1826" s="22" t="s">
        <v>39</v>
      </c>
      <c r="F1826" s="22" t="s">
        <v>40</v>
      </c>
      <c r="G1826" s="22" t="s">
        <v>41</v>
      </c>
      <c r="H1826">
        <v>66113711</v>
      </c>
      <c r="I1826" s="22" t="s">
        <v>2903</v>
      </c>
      <c r="J1826" s="22" t="s">
        <v>2904</v>
      </c>
      <c r="K1826" s="22" t="str">
        <f>_xlfn.TEXTBEFORE(Table1__4[[#This Row],[ParentName]],"-")</f>
        <v>BD16</v>
      </c>
      <c r="L1826" s="22" t="str">
        <f>_xlfn.XLOOKUP(Table1__4[[#This Row],[MAAN8]],ASO!F:F,ASO!H:H,"")</f>
        <v>Grocery Store - Home Delivery</v>
      </c>
      <c r="M1826" s="22" t="str">
        <f>_xlfn.XLOOKUP(Table1__4[[#This Row],[MAAN8]],program!A:A,program!E:E,"")</f>
        <v/>
      </c>
      <c r="N1826" s="22" t="str">
        <f>_xlfn.XLOOKUP(Table1__4[[#This Row],[MAAN8]],program!A:A,program!F:F,"")</f>
        <v/>
      </c>
      <c r="O1826" s="22">
        <f>SUMIFS(sellout!N:N,sellout!G:G,Table1__4[[#This Row],[MAAN8]])</f>
        <v>40</v>
      </c>
      <c r="P1826" s="2" t="str">
        <f>IFERROR(Table1__4[[#This Row],[Actual]]/Table1__4[[#This Row],[Target]],"")</f>
        <v/>
      </c>
      <c r="Q1826" s="22" t="str">
        <f>IFERROR(IF(Table1__4[[#This Row],[Target]]&gt;0,Table1__4[[#This Row],[Target]]-Table1__4[[#This Row],[Actual]],""),"")</f>
        <v/>
      </c>
    </row>
    <row r="1827" spans="1:17" x14ac:dyDescent="0.75">
      <c r="A1827" s="22" t="s">
        <v>10</v>
      </c>
      <c r="B1827" s="22" t="s">
        <v>11</v>
      </c>
      <c r="C1827" s="22" t="s">
        <v>12</v>
      </c>
      <c r="D1827" s="22" t="s">
        <v>122</v>
      </c>
      <c r="E1827" s="22" t="s">
        <v>503</v>
      </c>
      <c r="F1827" s="22" t="s">
        <v>124</v>
      </c>
      <c r="G1827" s="22" t="s">
        <v>8046</v>
      </c>
      <c r="H1827">
        <v>66155319</v>
      </c>
      <c r="I1827" s="22" t="s">
        <v>2905</v>
      </c>
      <c r="J1827" s="22" t="s">
        <v>2906</v>
      </c>
      <c r="K1827" s="22" t="str">
        <f>_xlfn.TEXTBEFORE(Table1__4[[#This Row],[ParentName]],"-")</f>
        <v>BD10</v>
      </c>
      <c r="L1827" s="22" t="str">
        <f>_xlfn.XLOOKUP(Table1__4[[#This Row],[MAAN8]],ASO!F:F,ASO!H:H,"")</f>
        <v>Grocery Store</v>
      </c>
      <c r="M1827" s="22" t="str">
        <f>_xlfn.XLOOKUP(Table1__4[[#This Row],[MAAN8]],program!A:A,program!E:E,"")</f>
        <v/>
      </c>
      <c r="N1827" s="22" t="str">
        <f>_xlfn.XLOOKUP(Table1__4[[#This Row],[MAAN8]],program!A:A,program!F:F,"")</f>
        <v/>
      </c>
      <c r="O1827" s="22">
        <f>SUMIFS(sellout!N:N,sellout!G:G,Table1__4[[#This Row],[MAAN8]])</f>
        <v>56</v>
      </c>
      <c r="P1827" s="2" t="str">
        <f>IFERROR(Table1__4[[#This Row],[Actual]]/Table1__4[[#This Row],[Target]],"")</f>
        <v/>
      </c>
      <c r="Q1827" s="22" t="str">
        <f>IFERROR(IF(Table1__4[[#This Row],[Target]]&gt;0,Table1__4[[#This Row],[Target]]-Table1__4[[#This Row],[Actual]],""),"")</f>
        <v/>
      </c>
    </row>
    <row r="1828" spans="1:17" x14ac:dyDescent="0.75">
      <c r="A1828" s="22" t="s">
        <v>10</v>
      </c>
      <c r="B1828" s="22" t="s">
        <v>11</v>
      </c>
      <c r="C1828" s="22" t="s">
        <v>46</v>
      </c>
      <c r="D1828" s="22" t="s">
        <v>47</v>
      </c>
      <c r="E1828" s="22" t="s">
        <v>196</v>
      </c>
      <c r="F1828" s="22" t="s">
        <v>49</v>
      </c>
      <c r="G1828" s="22" t="s">
        <v>197</v>
      </c>
      <c r="H1828">
        <v>65525582</v>
      </c>
      <c r="I1828" s="22" t="s">
        <v>2907</v>
      </c>
      <c r="J1828" s="22" t="s">
        <v>2908</v>
      </c>
      <c r="K1828" s="22" t="str">
        <f>_xlfn.TEXTBEFORE(Table1__4[[#This Row],[ParentName]],"-")</f>
        <v>HMcc</v>
      </c>
      <c r="L1828" s="22" t="str">
        <f>_xlfn.XLOOKUP(Table1__4[[#This Row],[MAAN8]],ASO!F:F,ASO!H:H,"")</f>
        <v>Grocery Store</v>
      </c>
      <c r="M1828" s="22" t="str">
        <f>_xlfn.XLOOKUP(Table1__4[[#This Row],[MAAN8]],program!A:A,program!E:E,"")</f>
        <v>Target Incentive</v>
      </c>
      <c r="N1828" s="22">
        <f>_xlfn.XLOOKUP(Table1__4[[#This Row],[MAAN8]],program!A:A,program!F:F,"")</f>
        <v>80</v>
      </c>
      <c r="O1828" s="22">
        <f>SUMIFS(sellout!N:N,sellout!G:G,Table1__4[[#This Row],[MAAN8]])</f>
        <v>0</v>
      </c>
      <c r="P1828" s="2">
        <f>IFERROR(Table1__4[[#This Row],[Actual]]/Table1__4[[#This Row],[Target]],"")</f>
        <v>0</v>
      </c>
      <c r="Q1828" s="22">
        <f>IFERROR(IF(Table1__4[[#This Row],[Target]]&gt;0,Table1__4[[#This Row],[Target]]-Table1__4[[#This Row],[Actual]],""),"")</f>
        <v>80</v>
      </c>
    </row>
    <row r="1829" spans="1:17" x14ac:dyDescent="0.75">
      <c r="A1829" s="22" t="s">
        <v>10</v>
      </c>
      <c r="B1829" s="22" t="s">
        <v>11</v>
      </c>
      <c r="C1829" s="22" t="s">
        <v>22</v>
      </c>
      <c r="D1829" s="22" t="s">
        <v>180</v>
      </c>
      <c r="E1829" s="22" t="s">
        <v>181</v>
      </c>
      <c r="F1829" s="22" t="s">
        <v>182</v>
      </c>
      <c r="G1829" s="22" t="s">
        <v>183</v>
      </c>
      <c r="H1829">
        <v>66115255</v>
      </c>
      <c r="I1829" s="22" t="s">
        <v>2909</v>
      </c>
      <c r="J1829" s="22" t="s">
        <v>2910</v>
      </c>
      <c r="K1829" s="22" t="str">
        <f>_xlfn.TEXTBEFORE(Table1__4[[#This Row],[ParentName]],"-")</f>
        <v>BD14</v>
      </c>
      <c r="L1829" s="22" t="str">
        <f>_xlfn.XLOOKUP(Table1__4[[#This Row],[MAAN8]],ASO!F:F,ASO!H:H,"")</f>
        <v>Grocery Store</v>
      </c>
      <c r="M1829" s="22" t="str">
        <f>_xlfn.XLOOKUP(Table1__4[[#This Row],[MAAN8]],program!A:A,program!E:E,"")</f>
        <v/>
      </c>
      <c r="N1829" s="22" t="str">
        <f>_xlfn.XLOOKUP(Table1__4[[#This Row],[MAAN8]],program!A:A,program!F:F,"")</f>
        <v/>
      </c>
      <c r="O1829" s="22">
        <f>SUMIFS(sellout!N:N,sellout!G:G,Table1__4[[#This Row],[MAAN8]])</f>
        <v>3</v>
      </c>
      <c r="P1829" s="2" t="str">
        <f>IFERROR(Table1__4[[#This Row],[Actual]]/Table1__4[[#This Row],[Target]],"")</f>
        <v/>
      </c>
      <c r="Q1829" s="22" t="str">
        <f>IFERROR(IF(Table1__4[[#This Row],[Target]]&gt;0,Table1__4[[#This Row],[Target]]-Table1__4[[#This Row],[Actual]],""),"")</f>
        <v/>
      </c>
    </row>
    <row r="1830" spans="1:17" x14ac:dyDescent="0.75">
      <c r="A1830" s="22" t="s">
        <v>10</v>
      </c>
      <c r="B1830" s="22" t="s">
        <v>11</v>
      </c>
      <c r="C1830" s="22" t="s">
        <v>46</v>
      </c>
      <c r="D1830" s="22" t="s">
        <v>47</v>
      </c>
      <c r="E1830" s="22" t="s">
        <v>282</v>
      </c>
      <c r="F1830" s="22" t="s">
        <v>68</v>
      </c>
      <c r="G1830" s="22" t="s">
        <v>283</v>
      </c>
      <c r="H1830">
        <v>65021680</v>
      </c>
      <c r="I1830" s="22" t="s">
        <v>2911</v>
      </c>
      <c r="J1830" s="22" t="s">
        <v>2912</v>
      </c>
      <c r="K1830" s="22" t="str">
        <f>_xlfn.TEXTBEFORE(Table1__4[[#This Row],[ParentName]],"-")</f>
        <v>HMcc</v>
      </c>
      <c r="L1830" s="22" t="str">
        <f>_xlfn.XLOOKUP(Table1__4[[#This Row],[MAAN8]],ASO!F:F,ASO!H:H,"")</f>
        <v>Grocery Store</v>
      </c>
      <c r="M1830" s="22" t="str">
        <f>_xlfn.XLOOKUP(Table1__4[[#This Row],[MAAN8]],program!A:A,program!E:E,"")</f>
        <v>Target Incentive</v>
      </c>
      <c r="N1830" s="22">
        <f>_xlfn.XLOOKUP(Table1__4[[#This Row],[MAAN8]],program!A:A,program!F:F,"")</f>
        <v>190</v>
      </c>
      <c r="O1830" s="22">
        <f>SUMIFS(sellout!N:N,sellout!G:G,Table1__4[[#This Row],[MAAN8]])</f>
        <v>80</v>
      </c>
      <c r="P1830" s="2">
        <f>IFERROR(Table1__4[[#This Row],[Actual]]/Table1__4[[#This Row],[Target]],"")</f>
        <v>0.42105263157894735</v>
      </c>
      <c r="Q1830" s="22">
        <f>IFERROR(IF(Table1__4[[#This Row],[Target]]&gt;0,Table1__4[[#This Row],[Target]]-Table1__4[[#This Row],[Actual]],""),"")</f>
        <v>110</v>
      </c>
    </row>
    <row r="1831" spans="1:17" x14ac:dyDescent="0.75">
      <c r="A1831" s="22" t="s">
        <v>10</v>
      </c>
      <c r="B1831" s="22" t="s">
        <v>11</v>
      </c>
      <c r="C1831" s="22" t="s">
        <v>22</v>
      </c>
      <c r="D1831" s="22" t="s">
        <v>23</v>
      </c>
      <c r="E1831" s="22" t="s">
        <v>141</v>
      </c>
      <c r="F1831" s="22" t="s">
        <v>25</v>
      </c>
      <c r="G1831" s="22" t="s">
        <v>142</v>
      </c>
      <c r="H1831">
        <v>66113325</v>
      </c>
      <c r="I1831" s="22" t="s">
        <v>2913</v>
      </c>
      <c r="J1831" s="22" t="s">
        <v>2914</v>
      </c>
      <c r="K1831" s="22" t="str">
        <f>_xlfn.TEXTBEFORE(Table1__4[[#This Row],[ParentName]],"-")</f>
        <v>BD12</v>
      </c>
      <c r="L1831" s="22" t="str">
        <f>_xlfn.XLOOKUP(Table1__4[[#This Row],[MAAN8]],ASO!F:F,ASO!H:H,"")</f>
        <v>Grocery Store</v>
      </c>
      <c r="M1831" s="22" t="str">
        <f>_xlfn.XLOOKUP(Table1__4[[#This Row],[MAAN8]],program!A:A,program!E:E,"")</f>
        <v/>
      </c>
      <c r="N1831" s="22" t="str">
        <f>_xlfn.XLOOKUP(Table1__4[[#This Row],[MAAN8]],program!A:A,program!F:F,"")</f>
        <v/>
      </c>
      <c r="O1831" s="22">
        <f>SUMIFS(sellout!N:N,sellout!G:G,Table1__4[[#This Row],[MAAN8]])</f>
        <v>0</v>
      </c>
      <c r="P1831" s="2" t="str">
        <f>IFERROR(Table1__4[[#This Row],[Actual]]/Table1__4[[#This Row],[Target]],"")</f>
        <v/>
      </c>
      <c r="Q1831" s="22" t="str">
        <f>IFERROR(IF(Table1__4[[#This Row],[Target]]&gt;0,Table1__4[[#This Row],[Target]]-Table1__4[[#This Row],[Actual]],""),"")</f>
        <v/>
      </c>
    </row>
    <row r="1832" spans="1:17" x14ac:dyDescent="0.75">
      <c r="A1832" s="22" t="s">
        <v>10</v>
      </c>
      <c r="B1832" s="22" t="s">
        <v>11</v>
      </c>
      <c r="C1832" s="22" t="s">
        <v>12</v>
      </c>
      <c r="D1832" s="22" t="s">
        <v>122</v>
      </c>
      <c r="E1832" s="22" t="s">
        <v>247</v>
      </c>
      <c r="F1832" s="22" t="s">
        <v>150</v>
      </c>
      <c r="G1832" s="22" t="s">
        <v>7741</v>
      </c>
      <c r="H1832">
        <v>66152737</v>
      </c>
      <c r="I1832" s="22" t="s">
        <v>2913</v>
      </c>
      <c r="J1832" s="22" t="s">
        <v>7518</v>
      </c>
      <c r="K1832" s="22" t="str">
        <f>_xlfn.TEXTBEFORE(Table1__4[[#This Row],[ParentName]],"-")</f>
        <v>BD10</v>
      </c>
      <c r="L1832" s="22" t="str">
        <f>_xlfn.XLOOKUP(Table1__4[[#This Row],[MAAN8]],ASO!F:F,ASO!H:H,"")</f>
        <v/>
      </c>
      <c r="M1832" s="22" t="str">
        <f>_xlfn.XLOOKUP(Table1__4[[#This Row],[MAAN8]],program!A:A,program!E:E,"")</f>
        <v/>
      </c>
      <c r="N1832" s="22" t="str">
        <f>_xlfn.XLOOKUP(Table1__4[[#This Row],[MAAN8]],program!A:A,program!F:F,"")</f>
        <v/>
      </c>
      <c r="O1832" s="22">
        <f>SUMIFS(sellout!N:N,sellout!G:G,Table1__4[[#This Row],[MAAN8]])</f>
        <v>23</v>
      </c>
      <c r="P1832" s="2" t="str">
        <f>IFERROR(Table1__4[[#This Row],[Actual]]/Table1__4[[#This Row],[Target]],"")</f>
        <v/>
      </c>
      <c r="Q1832" s="22" t="str">
        <f>IFERROR(IF(Table1__4[[#This Row],[Target]]&gt;0,Table1__4[[#This Row],[Target]]-Table1__4[[#This Row],[Actual]],""),"")</f>
        <v/>
      </c>
    </row>
    <row r="1833" spans="1:17" x14ac:dyDescent="0.75">
      <c r="A1833" s="22" t="s">
        <v>10</v>
      </c>
      <c r="B1833" s="22" t="s">
        <v>11</v>
      </c>
      <c r="C1833" s="22" t="s">
        <v>12</v>
      </c>
      <c r="D1833" s="22" t="s">
        <v>38</v>
      </c>
      <c r="E1833" s="22" t="s">
        <v>39</v>
      </c>
      <c r="F1833" s="22" t="s">
        <v>40</v>
      </c>
      <c r="G1833" s="22" t="s">
        <v>41</v>
      </c>
      <c r="H1833">
        <v>66104723</v>
      </c>
      <c r="I1833" s="22" t="s">
        <v>2913</v>
      </c>
      <c r="J1833" s="22" t="s">
        <v>2915</v>
      </c>
      <c r="K1833" s="22" t="str">
        <f>_xlfn.TEXTBEFORE(Table1__4[[#This Row],[ParentName]],"-")</f>
        <v>BD16</v>
      </c>
      <c r="L1833" s="22" t="str">
        <f>_xlfn.XLOOKUP(Table1__4[[#This Row],[MAAN8]],ASO!F:F,ASO!H:H,"")</f>
        <v>Grocery Store</v>
      </c>
      <c r="M1833" s="22" t="str">
        <f>_xlfn.XLOOKUP(Table1__4[[#This Row],[MAAN8]],program!A:A,program!E:E,"")</f>
        <v/>
      </c>
      <c r="N1833" s="22" t="str">
        <f>_xlfn.XLOOKUP(Table1__4[[#This Row],[MAAN8]],program!A:A,program!F:F,"")</f>
        <v/>
      </c>
      <c r="O1833" s="22">
        <f>SUMIFS(sellout!N:N,sellout!G:G,Table1__4[[#This Row],[MAAN8]])</f>
        <v>40</v>
      </c>
      <c r="P1833" s="2" t="str">
        <f>IFERROR(Table1__4[[#This Row],[Actual]]/Table1__4[[#This Row],[Target]],"")</f>
        <v/>
      </c>
      <c r="Q1833" s="22" t="str">
        <f>IFERROR(IF(Table1__4[[#This Row],[Target]]&gt;0,Table1__4[[#This Row],[Target]]-Table1__4[[#This Row],[Actual]],""),"")</f>
        <v/>
      </c>
    </row>
    <row r="1834" spans="1:17" x14ac:dyDescent="0.75">
      <c r="A1834" s="22" t="s">
        <v>10</v>
      </c>
      <c r="B1834" s="22" t="s">
        <v>11</v>
      </c>
      <c r="C1834" s="22" t="s">
        <v>46</v>
      </c>
      <c r="D1834" s="22" t="s">
        <v>76</v>
      </c>
      <c r="E1834" s="22" t="s">
        <v>270</v>
      </c>
      <c r="F1834" s="22" t="s">
        <v>49</v>
      </c>
      <c r="G1834" s="22" t="s">
        <v>271</v>
      </c>
      <c r="H1834">
        <v>65729753</v>
      </c>
      <c r="I1834" s="22" t="s">
        <v>2916</v>
      </c>
      <c r="J1834" s="22" t="s">
        <v>2917</v>
      </c>
      <c r="K1834" s="22" t="str">
        <f>_xlfn.TEXTBEFORE(Table1__4[[#This Row],[ParentName]],"-")</f>
        <v>PC</v>
      </c>
      <c r="L1834" s="22" t="str">
        <f>_xlfn.XLOOKUP(Table1__4[[#This Row],[MAAN8]],ASO!F:F,ASO!H:H,"")</f>
        <v>Grocery Store</v>
      </c>
      <c r="M1834" s="22" t="str">
        <f>_xlfn.XLOOKUP(Table1__4[[#This Row],[MAAN8]],program!A:A,program!E:E,"")</f>
        <v>Target Incentive</v>
      </c>
      <c r="N1834" s="22">
        <f>_xlfn.XLOOKUP(Table1__4[[#This Row],[MAAN8]],program!A:A,program!F:F,"")</f>
        <v>180</v>
      </c>
      <c r="O1834" s="22">
        <f>SUMIFS(sellout!N:N,sellout!G:G,Table1__4[[#This Row],[MAAN8]])</f>
        <v>28</v>
      </c>
      <c r="P1834" s="2">
        <f>IFERROR(Table1__4[[#This Row],[Actual]]/Table1__4[[#This Row],[Target]],"")</f>
        <v>0.15555555555555556</v>
      </c>
      <c r="Q1834" s="22">
        <f>IFERROR(IF(Table1__4[[#This Row],[Target]]&gt;0,Table1__4[[#This Row],[Target]]-Table1__4[[#This Row],[Actual]],""),"")</f>
        <v>152</v>
      </c>
    </row>
    <row r="1835" spans="1:17" x14ac:dyDescent="0.75">
      <c r="A1835" s="22" t="s">
        <v>10</v>
      </c>
      <c r="B1835" s="22" t="s">
        <v>11</v>
      </c>
      <c r="C1835" s="22" t="s">
        <v>22</v>
      </c>
      <c r="D1835" s="22" t="s">
        <v>88</v>
      </c>
      <c r="E1835" s="22" t="s">
        <v>181</v>
      </c>
      <c r="F1835" s="22" t="s">
        <v>182</v>
      </c>
      <c r="G1835" s="22" t="s">
        <v>183</v>
      </c>
      <c r="H1835">
        <v>66151782</v>
      </c>
      <c r="I1835" s="22" t="s">
        <v>2916</v>
      </c>
      <c r="J1835" s="22" t="s">
        <v>2919</v>
      </c>
      <c r="K1835" s="22" t="str">
        <f>_xlfn.TEXTBEFORE(Table1__4[[#This Row],[ParentName]],"-")</f>
        <v>BD11</v>
      </c>
      <c r="L1835" s="22" t="str">
        <f>_xlfn.XLOOKUP(Table1__4[[#This Row],[MAAN8]],ASO!F:F,ASO!H:H,"")</f>
        <v>Grocery Store</v>
      </c>
      <c r="M1835" s="22" t="str">
        <f>_xlfn.XLOOKUP(Table1__4[[#This Row],[MAAN8]],program!A:A,program!E:E,"")</f>
        <v/>
      </c>
      <c r="N1835" s="22" t="str">
        <f>_xlfn.XLOOKUP(Table1__4[[#This Row],[MAAN8]],program!A:A,program!F:F,"")</f>
        <v/>
      </c>
      <c r="O1835" s="22">
        <f>SUMIFS(sellout!N:N,sellout!G:G,Table1__4[[#This Row],[MAAN8]])</f>
        <v>0</v>
      </c>
      <c r="P1835" s="2" t="str">
        <f>IFERROR(Table1__4[[#This Row],[Actual]]/Table1__4[[#This Row],[Target]],"")</f>
        <v/>
      </c>
      <c r="Q1835" s="22" t="str">
        <f>IFERROR(IF(Table1__4[[#This Row],[Target]]&gt;0,Table1__4[[#This Row],[Target]]-Table1__4[[#This Row],[Actual]],""),"")</f>
        <v/>
      </c>
    </row>
    <row r="1836" spans="1:17" x14ac:dyDescent="0.75">
      <c r="A1836" s="22" t="s">
        <v>10</v>
      </c>
      <c r="B1836" s="22" t="s">
        <v>11</v>
      </c>
      <c r="C1836" s="22" t="s">
        <v>12</v>
      </c>
      <c r="D1836" s="22" t="s">
        <v>54</v>
      </c>
      <c r="E1836" s="22" t="s">
        <v>188</v>
      </c>
      <c r="F1836" s="22" t="s">
        <v>182</v>
      </c>
      <c r="G1836" s="22" t="s">
        <v>189</v>
      </c>
      <c r="H1836">
        <v>66155334</v>
      </c>
      <c r="I1836" s="22" t="s">
        <v>2916</v>
      </c>
      <c r="J1836" s="22" t="s">
        <v>2920</v>
      </c>
      <c r="K1836" s="22" t="str">
        <f>_xlfn.TEXTBEFORE(Table1__4[[#This Row],[ParentName]],"-")</f>
        <v>BD</v>
      </c>
      <c r="L1836" s="22" t="str">
        <f>_xlfn.XLOOKUP(Table1__4[[#This Row],[MAAN8]],ASO!F:F,ASO!H:H,"")</f>
        <v>Grocery Store</v>
      </c>
      <c r="M1836" s="22" t="str">
        <f>_xlfn.XLOOKUP(Table1__4[[#This Row],[MAAN8]],program!A:A,program!E:E,"")</f>
        <v/>
      </c>
      <c r="N1836" s="22" t="str">
        <f>_xlfn.XLOOKUP(Table1__4[[#This Row],[MAAN8]],program!A:A,program!F:F,"")</f>
        <v/>
      </c>
      <c r="O1836" s="22">
        <f>SUMIFS(sellout!N:N,sellout!G:G,Table1__4[[#This Row],[MAAN8]])</f>
        <v>0</v>
      </c>
      <c r="P1836" s="2" t="str">
        <f>IFERROR(Table1__4[[#This Row],[Actual]]/Table1__4[[#This Row],[Target]],"")</f>
        <v/>
      </c>
      <c r="Q1836" s="22" t="str">
        <f>IFERROR(IF(Table1__4[[#This Row],[Target]]&gt;0,Table1__4[[#This Row],[Target]]-Table1__4[[#This Row],[Actual]],""),"")</f>
        <v/>
      </c>
    </row>
    <row r="1837" spans="1:17" x14ac:dyDescent="0.75">
      <c r="A1837" s="22" t="s">
        <v>10</v>
      </c>
      <c r="B1837" s="22" t="s">
        <v>11</v>
      </c>
      <c r="C1837" s="22" t="s">
        <v>12</v>
      </c>
      <c r="D1837" s="22" t="s">
        <v>54</v>
      </c>
      <c r="E1837" s="22" t="s">
        <v>176</v>
      </c>
      <c r="F1837" s="22" t="s">
        <v>30</v>
      </c>
      <c r="G1837" s="22" t="s">
        <v>177</v>
      </c>
      <c r="H1837">
        <v>66151468</v>
      </c>
      <c r="I1837" s="22" t="s">
        <v>2916</v>
      </c>
      <c r="J1837" s="22" t="s">
        <v>2921</v>
      </c>
      <c r="K1837" s="22" t="str">
        <f>_xlfn.TEXTBEFORE(Table1__4[[#This Row],[ParentName]],"-")</f>
        <v>BD</v>
      </c>
      <c r="L1837" s="22" t="str">
        <f>_xlfn.XLOOKUP(Table1__4[[#This Row],[MAAN8]],ASO!F:F,ASO!H:H,"")</f>
        <v>Beverage Retail Store</v>
      </c>
      <c r="M1837" s="22" t="str">
        <f>_xlfn.XLOOKUP(Table1__4[[#This Row],[MAAN8]],program!A:A,program!E:E,"")</f>
        <v/>
      </c>
      <c r="N1837" s="22" t="str">
        <f>_xlfn.XLOOKUP(Table1__4[[#This Row],[MAAN8]],program!A:A,program!F:F,"")</f>
        <v/>
      </c>
      <c r="O1837" s="22">
        <f>SUMIFS(sellout!N:N,sellout!G:G,Table1__4[[#This Row],[MAAN8]])</f>
        <v>100</v>
      </c>
      <c r="P1837" s="2" t="str">
        <f>IFERROR(Table1__4[[#This Row],[Actual]]/Table1__4[[#This Row],[Target]],"")</f>
        <v/>
      </c>
      <c r="Q1837" s="22" t="str">
        <f>IFERROR(IF(Table1__4[[#This Row],[Target]]&gt;0,Table1__4[[#This Row],[Target]]-Table1__4[[#This Row],[Actual]],""),"")</f>
        <v/>
      </c>
    </row>
    <row r="1838" spans="1:17" x14ac:dyDescent="0.75">
      <c r="A1838" s="22" t="s">
        <v>10</v>
      </c>
      <c r="B1838" s="22" t="s">
        <v>11</v>
      </c>
      <c r="C1838" s="22" t="s">
        <v>22</v>
      </c>
      <c r="D1838" s="22" t="s">
        <v>180</v>
      </c>
      <c r="E1838" s="22" t="s">
        <v>210</v>
      </c>
      <c r="F1838" s="22" t="s">
        <v>182</v>
      </c>
      <c r="G1838" s="22" t="s">
        <v>211</v>
      </c>
      <c r="H1838">
        <v>66102346</v>
      </c>
      <c r="I1838" s="22" t="s">
        <v>2922</v>
      </c>
      <c r="J1838" s="22" t="s">
        <v>2923</v>
      </c>
      <c r="K1838" s="22" t="str">
        <f>_xlfn.TEXTBEFORE(Table1__4[[#This Row],[ParentName]],"-")</f>
        <v>BD14</v>
      </c>
      <c r="L1838" s="22" t="str">
        <f>_xlfn.XLOOKUP(Table1__4[[#This Row],[MAAN8]],ASO!F:F,ASO!H:H,"")</f>
        <v>Grocery Store</v>
      </c>
      <c r="M1838" s="22" t="str">
        <f>_xlfn.XLOOKUP(Table1__4[[#This Row],[MAAN8]],program!A:A,program!E:E,"")</f>
        <v/>
      </c>
      <c r="N1838" s="22" t="str">
        <f>_xlfn.XLOOKUP(Table1__4[[#This Row],[MAAN8]],program!A:A,program!F:F,"")</f>
        <v/>
      </c>
      <c r="O1838" s="22">
        <f>SUMIFS(sellout!N:N,sellout!G:G,Table1__4[[#This Row],[MAAN8]])</f>
        <v>565</v>
      </c>
      <c r="P1838" s="2" t="str">
        <f>IFERROR(Table1__4[[#This Row],[Actual]]/Table1__4[[#This Row],[Target]],"")</f>
        <v/>
      </c>
      <c r="Q1838" s="22" t="str">
        <f>IFERROR(IF(Table1__4[[#This Row],[Target]]&gt;0,Table1__4[[#This Row],[Target]]-Table1__4[[#This Row],[Actual]],""),"")</f>
        <v/>
      </c>
    </row>
    <row r="1839" spans="1:17" x14ac:dyDescent="0.75">
      <c r="A1839" s="22" t="s">
        <v>10</v>
      </c>
      <c r="B1839" s="22" t="s">
        <v>11</v>
      </c>
      <c r="C1839" s="22" t="s">
        <v>12</v>
      </c>
      <c r="D1839" s="22" t="s">
        <v>122</v>
      </c>
      <c r="E1839" s="22" t="s">
        <v>206</v>
      </c>
      <c r="F1839" s="22" t="s">
        <v>124</v>
      </c>
      <c r="G1839" s="22" t="s">
        <v>207</v>
      </c>
      <c r="H1839">
        <v>66155408</v>
      </c>
      <c r="I1839" s="22" t="s">
        <v>2922</v>
      </c>
      <c r="J1839" s="22" t="s">
        <v>7467</v>
      </c>
      <c r="K1839" s="22" t="str">
        <f>_xlfn.TEXTBEFORE(Table1__4[[#This Row],[ParentName]],"-")</f>
        <v>BD10</v>
      </c>
      <c r="L1839" s="22" t="str">
        <f>_xlfn.XLOOKUP(Table1__4[[#This Row],[MAAN8]],ASO!F:F,ASO!H:H,"")</f>
        <v/>
      </c>
      <c r="M1839" s="22" t="str">
        <f>_xlfn.XLOOKUP(Table1__4[[#This Row],[MAAN8]],program!A:A,program!E:E,"")</f>
        <v/>
      </c>
      <c r="N1839" s="22" t="str">
        <f>_xlfn.XLOOKUP(Table1__4[[#This Row],[MAAN8]],program!A:A,program!F:F,"")</f>
        <v/>
      </c>
      <c r="O1839" s="22">
        <f>SUMIFS(sellout!N:N,sellout!G:G,Table1__4[[#This Row],[MAAN8]])</f>
        <v>100</v>
      </c>
      <c r="P1839" s="2" t="str">
        <f>IFERROR(Table1__4[[#This Row],[Actual]]/Table1__4[[#This Row],[Target]],"")</f>
        <v/>
      </c>
      <c r="Q1839" s="22" t="str">
        <f>IFERROR(IF(Table1__4[[#This Row],[Target]]&gt;0,Table1__4[[#This Row],[Target]]-Table1__4[[#This Row],[Actual]],""),"")</f>
        <v/>
      </c>
    </row>
    <row r="1840" spans="1:17" x14ac:dyDescent="0.75">
      <c r="A1840" s="22" t="s">
        <v>10</v>
      </c>
      <c r="B1840" s="22" t="s">
        <v>11</v>
      </c>
      <c r="C1840" s="22" t="s">
        <v>22</v>
      </c>
      <c r="D1840" s="22" t="s">
        <v>23</v>
      </c>
      <c r="E1840" s="22" t="s">
        <v>141</v>
      </c>
      <c r="F1840" s="22" t="s">
        <v>25</v>
      </c>
      <c r="G1840" s="22" t="s">
        <v>142</v>
      </c>
      <c r="H1840">
        <v>66100112</v>
      </c>
      <c r="I1840" s="22" t="s">
        <v>2924</v>
      </c>
      <c r="J1840" s="22" t="s">
        <v>2925</v>
      </c>
      <c r="K1840" s="22" t="str">
        <f>_xlfn.TEXTBEFORE(Table1__4[[#This Row],[ParentName]],"-")</f>
        <v>BD12</v>
      </c>
      <c r="L1840" s="22" t="str">
        <f>_xlfn.XLOOKUP(Table1__4[[#This Row],[MAAN8]],ASO!F:F,ASO!H:H,"")</f>
        <v>Grocery Store - Home Delivery</v>
      </c>
      <c r="M1840" s="22" t="str">
        <f>_xlfn.XLOOKUP(Table1__4[[#This Row],[MAAN8]],program!A:A,program!E:E,"")</f>
        <v/>
      </c>
      <c r="N1840" s="22" t="str">
        <f>_xlfn.XLOOKUP(Table1__4[[#This Row],[MAAN8]],program!A:A,program!F:F,"")</f>
        <v/>
      </c>
      <c r="O1840" s="22">
        <f>SUMIFS(sellout!N:N,sellout!G:G,Table1__4[[#This Row],[MAAN8]])</f>
        <v>99</v>
      </c>
      <c r="P1840" s="2" t="str">
        <f>IFERROR(Table1__4[[#This Row],[Actual]]/Table1__4[[#This Row],[Target]],"")</f>
        <v/>
      </c>
      <c r="Q1840" s="22" t="str">
        <f>IFERROR(IF(Table1__4[[#This Row],[Target]]&gt;0,Table1__4[[#This Row],[Target]]-Table1__4[[#This Row],[Actual]],""),"")</f>
        <v/>
      </c>
    </row>
    <row r="1841" spans="1:17" x14ac:dyDescent="0.75">
      <c r="A1841" s="22" t="s">
        <v>10</v>
      </c>
      <c r="B1841" s="22" t="s">
        <v>11</v>
      </c>
      <c r="C1841" s="22" t="s">
        <v>12</v>
      </c>
      <c r="D1841" s="22" t="s">
        <v>38</v>
      </c>
      <c r="E1841" s="22" t="s">
        <v>166</v>
      </c>
      <c r="F1841" s="22" t="s">
        <v>40</v>
      </c>
      <c r="G1841" s="22" t="s">
        <v>167</v>
      </c>
      <c r="H1841">
        <v>66155947</v>
      </c>
      <c r="I1841" s="22" t="s">
        <v>2926</v>
      </c>
      <c r="J1841" s="22" t="s">
        <v>817</v>
      </c>
      <c r="K1841" s="22" t="str">
        <f>_xlfn.TEXTBEFORE(Table1__4[[#This Row],[ParentName]],"-")</f>
        <v>BD16</v>
      </c>
      <c r="L1841" s="22" t="str">
        <f>_xlfn.XLOOKUP(Table1__4[[#This Row],[MAAN8]],ASO!F:F,ASO!H:H,"")</f>
        <v>Grocery Store</v>
      </c>
      <c r="M1841" s="22" t="str">
        <f>_xlfn.XLOOKUP(Table1__4[[#This Row],[MAAN8]],program!A:A,program!E:E,"")</f>
        <v/>
      </c>
      <c r="N1841" s="22" t="str">
        <f>_xlfn.XLOOKUP(Table1__4[[#This Row],[MAAN8]],program!A:A,program!F:F,"")</f>
        <v/>
      </c>
      <c r="O1841" s="22">
        <f>SUMIFS(sellout!N:N,sellout!G:G,Table1__4[[#This Row],[MAAN8]])</f>
        <v>0</v>
      </c>
      <c r="P1841" s="2" t="str">
        <f>IFERROR(Table1__4[[#This Row],[Actual]]/Table1__4[[#This Row],[Target]],"")</f>
        <v/>
      </c>
      <c r="Q1841" s="22" t="str">
        <f>IFERROR(IF(Table1__4[[#This Row],[Target]]&gt;0,Table1__4[[#This Row],[Target]]-Table1__4[[#This Row],[Actual]],""),"")</f>
        <v/>
      </c>
    </row>
    <row r="1842" spans="1:17" x14ac:dyDescent="0.75">
      <c r="A1842" s="22" t="s">
        <v>10</v>
      </c>
      <c r="B1842" s="22" t="s">
        <v>11</v>
      </c>
      <c r="C1842" s="22" t="s">
        <v>22</v>
      </c>
      <c r="D1842" s="22" t="s">
        <v>23</v>
      </c>
      <c r="E1842" s="22" t="s">
        <v>84</v>
      </c>
      <c r="F1842" s="22" t="s">
        <v>63</v>
      </c>
      <c r="G1842" s="22" t="s">
        <v>85</v>
      </c>
      <c r="H1842">
        <v>66156764</v>
      </c>
      <c r="I1842" s="22" t="s">
        <v>2927</v>
      </c>
      <c r="J1842" s="22" t="s">
        <v>2928</v>
      </c>
      <c r="K1842" s="22" t="str">
        <f>_xlfn.TEXTBEFORE(Table1__4[[#This Row],[ParentName]],"-")</f>
        <v>BD12</v>
      </c>
      <c r="L1842" s="22" t="str">
        <f>_xlfn.XLOOKUP(Table1__4[[#This Row],[MAAN8]],ASO!F:F,ASO!H:H,"")</f>
        <v>Grocery Store</v>
      </c>
      <c r="M1842" s="22" t="str">
        <f>_xlfn.XLOOKUP(Table1__4[[#This Row],[MAAN8]],program!A:A,program!E:E,"")</f>
        <v/>
      </c>
      <c r="N1842" s="22" t="str">
        <f>_xlfn.XLOOKUP(Table1__4[[#This Row],[MAAN8]],program!A:A,program!F:F,"")</f>
        <v/>
      </c>
      <c r="O1842" s="22">
        <f>SUMIFS(sellout!N:N,sellout!G:G,Table1__4[[#This Row],[MAAN8]])</f>
        <v>0</v>
      </c>
      <c r="P1842" s="2" t="str">
        <f>IFERROR(Table1__4[[#This Row],[Actual]]/Table1__4[[#This Row],[Target]],"")</f>
        <v/>
      </c>
      <c r="Q1842" s="22" t="str">
        <f>IFERROR(IF(Table1__4[[#This Row],[Target]]&gt;0,Table1__4[[#This Row],[Target]]-Table1__4[[#This Row],[Actual]],""),"")</f>
        <v/>
      </c>
    </row>
    <row r="1843" spans="1:17" x14ac:dyDescent="0.75">
      <c r="A1843" s="22" t="s">
        <v>10</v>
      </c>
      <c r="B1843" s="22" t="s">
        <v>11</v>
      </c>
      <c r="C1843" s="22" t="s">
        <v>22</v>
      </c>
      <c r="D1843" s="22" t="s">
        <v>23</v>
      </c>
      <c r="E1843" s="22" t="s">
        <v>84</v>
      </c>
      <c r="F1843" s="22" t="s">
        <v>63</v>
      </c>
      <c r="G1843" s="22" t="s">
        <v>85</v>
      </c>
      <c r="H1843">
        <v>66102688</v>
      </c>
      <c r="I1843" s="22" t="s">
        <v>2930</v>
      </c>
      <c r="J1843" s="22" t="s">
        <v>2931</v>
      </c>
      <c r="K1843" s="22" t="str">
        <f>_xlfn.TEXTBEFORE(Table1__4[[#This Row],[ParentName]],"-")</f>
        <v>BD12</v>
      </c>
      <c r="L1843" s="22" t="str">
        <f>_xlfn.XLOOKUP(Table1__4[[#This Row],[MAAN8]],ASO!F:F,ASO!H:H,"")</f>
        <v>Grocery Store</v>
      </c>
      <c r="M1843" s="22" t="str">
        <f>_xlfn.XLOOKUP(Table1__4[[#This Row],[MAAN8]],program!A:A,program!E:E,"")</f>
        <v/>
      </c>
      <c r="N1843" s="22" t="str">
        <f>_xlfn.XLOOKUP(Table1__4[[#This Row],[MAAN8]],program!A:A,program!F:F,"")</f>
        <v/>
      </c>
      <c r="O1843" s="22">
        <f>SUMIFS(sellout!N:N,sellout!G:G,Table1__4[[#This Row],[MAAN8]])</f>
        <v>0</v>
      </c>
      <c r="P1843" s="2" t="str">
        <f>IFERROR(Table1__4[[#This Row],[Actual]]/Table1__4[[#This Row],[Target]],"")</f>
        <v/>
      </c>
      <c r="Q1843" s="22" t="str">
        <f>IFERROR(IF(Table1__4[[#This Row],[Target]]&gt;0,Table1__4[[#This Row],[Target]]-Table1__4[[#This Row],[Actual]],""),"")</f>
        <v/>
      </c>
    </row>
    <row r="1844" spans="1:17" x14ac:dyDescent="0.75">
      <c r="A1844" s="22" t="s">
        <v>10</v>
      </c>
      <c r="B1844" s="22" t="s">
        <v>11</v>
      </c>
      <c r="C1844" s="22" t="s">
        <v>12</v>
      </c>
      <c r="D1844" s="22" t="s">
        <v>54</v>
      </c>
      <c r="E1844" s="22" t="s">
        <v>200</v>
      </c>
      <c r="F1844" s="22" t="s">
        <v>201</v>
      </c>
      <c r="G1844" s="22" t="s">
        <v>18</v>
      </c>
      <c r="H1844">
        <v>66104063</v>
      </c>
      <c r="I1844" s="22" t="s">
        <v>2932</v>
      </c>
      <c r="J1844" s="22" t="s">
        <v>2933</v>
      </c>
      <c r="K1844" s="22" t="str">
        <f>_xlfn.TEXTBEFORE(Table1__4[[#This Row],[ParentName]],"-")</f>
        <v>BD</v>
      </c>
      <c r="L1844" s="22" t="str">
        <f>_xlfn.XLOOKUP(Table1__4[[#This Row],[MAAN8]],ASO!F:F,ASO!H:H,"")</f>
        <v>Sub Distributor</v>
      </c>
      <c r="M1844" s="22" t="str">
        <f>_xlfn.XLOOKUP(Table1__4[[#This Row],[MAAN8]],program!A:A,program!E:E,"")</f>
        <v/>
      </c>
      <c r="N1844" s="22" t="str">
        <f>_xlfn.XLOOKUP(Table1__4[[#This Row],[MAAN8]],program!A:A,program!F:F,"")</f>
        <v/>
      </c>
      <c r="O1844" s="22">
        <f>SUMIFS(sellout!N:N,sellout!G:G,Table1__4[[#This Row],[MAAN8]])</f>
        <v>356</v>
      </c>
      <c r="P1844" s="2" t="str">
        <f>IFERROR(Table1__4[[#This Row],[Actual]]/Table1__4[[#This Row],[Target]],"")</f>
        <v/>
      </c>
      <c r="Q1844" s="22" t="str">
        <f>IFERROR(IF(Table1__4[[#This Row],[Target]]&gt;0,Table1__4[[#This Row],[Target]]-Table1__4[[#This Row],[Actual]],""),"")</f>
        <v/>
      </c>
    </row>
    <row r="1845" spans="1:17" x14ac:dyDescent="0.75">
      <c r="A1845" s="22" t="s">
        <v>10</v>
      </c>
      <c r="B1845" s="22" t="s">
        <v>11</v>
      </c>
      <c r="C1845" s="22" t="s">
        <v>12</v>
      </c>
      <c r="D1845" s="22" t="s">
        <v>122</v>
      </c>
      <c r="E1845" s="22" t="s">
        <v>236</v>
      </c>
      <c r="F1845" s="22" t="s">
        <v>237</v>
      </c>
      <c r="G1845" s="22" t="s">
        <v>7381</v>
      </c>
      <c r="H1845">
        <v>66104372</v>
      </c>
      <c r="I1845" s="22" t="s">
        <v>2934</v>
      </c>
      <c r="J1845" s="22" t="s">
        <v>2935</v>
      </c>
      <c r="K1845" s="22" t="str">
        <f>_xlfn.TEXTBEFORE(Table1__4[[#This Row],[ParentName]],"-")</f>
        <v>BD10</v>
      </c>
      <c r="L1845" s="22" t="str">
        <f>_xlfn.XLOOKUP(Table1__4[[#This Row],[MAAN8]],ASO!F:F,ASO!H:H,"")</f>
        <v>Grocery Store - Home Delivery</v>
      </c>
      <c r="M1845" s="22" t="str">
        <f>_xlfn.XLOOKUP(Table1__4[[#This Row],[MAAN8]],program!A:A,program!E:E,"")</f>
        <v/>
      </c>
      <c r="N1845" s="22" t="str">
        <f>_xlfn.XLOOKUP(Table1__4[[#This Row],[MAAN8]],program!A:A,program!F:F,"")</f>
        <v/>
      </c>
      <c r="O1845" s="22">
        <f>SUMIFS(sellout!N:N,sellout!G:G,Table1__4[[#This Row],[MAAN8]])</f>
        <v>0</v>
      </c>
      <c r="P1845" s="2" t="str">
        <f>IFERROR(Table1__4[[#This Row],[Actual]]/Table1__4[[#This Row],[Target]],"")</f>
        <v/>
      </c>
      <c r="Q1845" s="22" t="str">
        <f>IFERROR(IF(Table1__4[[#This Row],[Target]]&gt;0,Table1__4[[#This Row],[Target]]-Table1__4[[#This Row],[Actual]],""),"")</f>
        <v/>
      </c>
    </row>
    <row r="1846" spans="1:17" x14ac:dyDescent="0.75">
      <c r="A1846" s="22" t="s">
        <v>10</v>
      </c>
      <c r="B1846" s="22" t="s">
        <v>11</v>
      </c>
      <c r="C1846" s="22" t="s">
        <v>12</v>
      </c>
      <c r="D1846" s="22" t="s">
        <v>122</v>
      </c>
      <c r="E1846" s="22" t="s">
        <v>622</v>
      </c>
      <c r="F1846" s="22" t="s">
        <v>237</v>
      </c>
      <c r="G1846" s="22" t="s">
        <v>623</v>
      </c>
      <c r="H1846">
        <v>66103868</v>
      </c>
      <c r="I1846" s="22" t="s">
        <v>2936</v>
      </c>
      <c r="J1846" s="22" t="s">
        <v>2937</v>
      </c>
      <c r="K1846" s="22" t="str">
        <f>_xlfn.TEXTBEFORE(Table1__4[[#This Row],[ParentName]],"-")</f>
        <v>BD10</v>
      </c>
      <c r="L1846" s="22" t="str">
        <f>_xlfn.XLOOKUP(Table1__4[[#This Row],[MAAN8]],ASO!F:F,ASO!H:H,"")</f>
        <v>Grocery Store - Home Delivery</v>
      </c>
      <c r="M1846" s="22" t="str">
        <f>_xlfn.XLOOKUP(Table1__4[[#This Row],[MAAN8]],program!A:A,program!E:E,"")</f>
        <v/>
      </c>
      <c r="N1846" s="22" t="str">
        <f>_xlfn.XLOOKUP(Table1__4[[#This Row],[MAAN8]],program!A:A,program!F:F,"")</f>
        <v/>
      </c>
      <c r="O1846" s="22">
        <f>SUMIFS(sellout!N:N,sellout!G:G,Table1__4[[#This Row],[MAAN8]])</f>
        <v>240</v>
      </c>
      <c r="P1846" s="2" t="str">
        <f>IFERROR(Table1__4[[#This Row],[Actual]]/Table1__4[[#This Row],[Target]],"")</f>
        <v/>
      </c>
      <c r="Q1846" s="22" t="str">
        <f>IFERROR(IF(Table1__4[[#This Row],[Target]]&gt;0,Table1__4[[#This Row],[Target]]-Table1__4[[#This Row],[Actual]],""),"")</f>
        <v/>
      </c>
    </row>
    <row r="1847" spans="1:17" x14ac:dyDescent="0.75">
      <c r="A1847" s="22" t="s">
        <v>10</v>
      </c>
      <c r="B1847" s="22" t="s">
        <v>11</v>
      </c>
      <c r="C1847" s="22" t="s">
        <v>12</v>
      </c>
      <c r="D1847" s="22" t="s">
        <v>122</v>
      </c>
      <c r="E1847" s="22" t="s">
        <v>200</v>
      </c>
      <c r="F1847" s="22" t="s">
        <v>201</v>
      </c>
      <c r="G1847" s="22" t="s">
        <v>18</v>
      </c>
      <c r="H1847">
        <v>66104666</v>
      </c>
      <c r="I1847" s="22" t="s">
        <v>2938</v>
      </c>
      <c r="J1847" s="22" t="s">
        <v>1207</v>
      </c>
      <c r="K1847" s="22" t="str">
        <f>_xlfn.TEXTBEFORE(Table1__4[[#This Row],[ParentName]],"-")</f>
        <v>BD10</v>
      </c>
      <c r="L1847" s="22" t="str">
        <f>_xlfn.XLOOKUP(Table1__4[[#This Row],[MAAN8]],ASO!F:F,ASO!H:H,"")</f>
        <v>Sub Distributor</v>
      </c>
      <c r="M1847" s="22" t="str">
        <f>_xlfn.XLOOKUP(Table1__4[[#This Row],[MAAN8]],program!A:A,program!E:E,"")</f>
        <v/>
      </c>
      <c r="N1847" s="22" t="str">
        <f>_xlfn.XLOOKUP(Table1__4[[#This Row],[MAAN8]],program!A:A,program!F:F,"")</f>
        <v/>
      </c>
      <c r="O1847" s="22">
        <f>SUMIFS(sellout!N:N,sellout!G:G,Table1__4[[#This Row],[MAAN8]])</f>
        <v>243</v>
      </c>
      <c r="P1847" s="2" t="str">
        <f>IFERROR(Table1__4[[#This Row],[Actual]]/Table1__4[[#This Row],[Target]],"")</f>
        <v/>
      </c>
      <c r="Q1847" s="22" t="str">
        <f>IFERROR(IF(Table1__4[[#This Row],[Target]]&gt;0,Table1__4[[#This Row],[Target]]-Table1__4[[#This Row],[Actual]],""),"")</f>
        <v/>
      </c>
    </row>
    <row r="1848" spans="1:17" x14ac:dyDescent="0.75">
      <c r="A1848" s="22" t="s">
        <v>10</v>
      </c>
      <c r="B1848" s="22" t="s">
        <v>11</v>
      </c>
      <c r="C1848" s="22" t="s">
        <v>12</v>
      </c>
      <c r="D1848" s="22" t="s">
        <v>54</v>
      </c>
      <c r="E1848" s="22" t="s">
        <v>29</v>
      </c>
      <c r="F1848" s="22" t="s">
        <v>30</v>
      </c>
      <c r="G1848" s="22" t="s">
        <v>31</v>
      </c>
      <c r="H1848">
        <v>66100739</v>
      </c>
      <c r="I1848" s="22" t="s">
        <v>2939</v>
      </c>
      <c r="J1848" s="22" t="s">
        <v>2940</v>
      </c>
      <c r="K1848" s="22" t="str">
        <f>_xlfn.TEXTBEFORE(Table1__4[[#This Row],[ParentName]],"-")</f>
        <v>BD</v>
      </c>
      <c r="L1848" s="22" t="str">
        <f>_xlfn.XLOOKUP(Table1__4[[#This Row],[MAAN8]],ASO!F:F,ASO!H:H,"")</f>
        <v>Grocery Store - Home Delivery</v>
      </c>
      <c r="M1848" s="22" t="str">
        <f>_xlfn.XLOOKUP(Table1__4[[#This Row],[MAAN8]],program!A:A,program!E:E,"")</f>
        <v/>
      </c>
      <c r="N1848" s="22" t="str">
        <f>_xlfn.XLOOKUP(Table1__4[[#This Row],[MAAN8]],program!A:A,program!F:F,"")</f>
        <v/>
      </c>
      <c r="O1848" s="22">
        <f>SUMIFS(sellout!N:N,sellout!G:G,Table1__4[[#This Row],[MAAN8]])</f>
        <v>45</v>
      </c>
      <c r="P1848" s="2" t="str">
        <f>IFERROR(Table1__4[[#This Row],[Actual]]/Table1__4[[#This Row],[Target]],"")</f>
        <v/>
      </c>
      <c r="Q1848" s="22" t="str">
        <f>IFERROR(IF(Table1__4[[#This Row],[Target]]&gt;0,Table1__4[[#This Row],[Target]]-Table1__4[[#This Row],[Actual]],""),"")</f>
        <v/>
      </c>
    </row>
    <row r="1849" spans="1:17" x14ac:dyDescent="0.75">
      <c r="A1849" s="22" t="s">
        <v>10</v>
      </c>
      <c r="B1849" s="22" t="s">
        <v>11</v>
      </c>
      <c r="C1849" s="22" t="s">
        <v>22</v>
      </c>
      <c r="D1849" s="22" t="s">
        <v>23</v>
      </c>
      <c r="E1849" s="22" t="s">
        <v>252</v>
      </c>
      <c r="F1849" s="22" t="s">
        <v>25</v>
      </c>
      <c r="G1849" s="22" t="s">
        <v>253</v>
      </c>
      <c r="H1849">
        <v>66103121</v>
      </c>
      <c r="I1849" s="22" t="s">
        <v>2941</v>
      </c>
      <c r="J1849" s="22" t="s">
        <v>2942</v>
      </c>
      <c r="K1849" s="22" t="str">
        <f>_xlfn.TEXTBEFORE(Table1__4[[#This Row],[ParentName]],"-")</f>
        <v>BD12</v>
      </c>
      <c r="L1849" s="22" t="str">
        <f>_xlfn.XLOOKUP(Table1__4[[#This Row],[MAAN8]],ASO!F:F,ASO!H:H,"")</f>
        <v>Grocery Store - Home Delivery</v>
      </c>
      <c r="M1849" s="22" t="str">
        <f>_xlfn.XLOOKUP(Table1__4[[#This Row],[MAAN8]],program!A:A,program!E:E,"")</f>
        <v/>
      </c>
      <c r="N1849" s="22" t="str">
        <f>_xlfn.XLOOKUP(Table1__4[[#This Row],[MAAN8]],program!A:A,program!F:F,"")</f>
        <v/>
      </c>
      <c r="O1849" s="22">
        <f>SUMIFS(sellout!N:N,sellout!G:G,Table1__4[[#This Row],[MAAN8]])</f>
        <v>100</v>
      </c>
      <c r="P1849" s="2" t="str">
        <f>IFERROR(Table1__4[[#This Row],[Actual]]/Table1__4[[#This Row],[Target]],"")</f>
        <v/>
      </c>
      <c r="Q1849" s="22" t="str">
        <f>IFERROR(IF(Table1__4[[#This Row],[Target]]&gt;0,Table1__4[[#This Row],[Target]]-Table1__4[[#This Row],[Actual]],""),"")</f>
        <v/>
      </c>
    </row>
    <row r="1850" spans="1:17" x14ac:dyDescent="0.75">
      <c r="A1850" s="22" t="s">
        <v>10</v>
      </c>
      <c r="B1850" s="22" t="s">
        <v>11</v>
      </c>
      <c r="C1850" s="22" t="s">
        <v>12</v>
      </c>
      <c r="D1850" s="22" t="s">
        <v>122</v>
      </c>
      <c r="E1850" s="22" t="s">
        <v>717</v>
      </c>
      <c r="F1850" s="22" t="s">
        <v>237</v>
      </c>
      <c r="G1850" s="22" t="s">
        <v>718</v>
      </c>
      <c r="H1850">
        <v>66154172</v>
      </c>
      <c r="I1850" s="22" t="s">
        <v>2941</v>
      </c>
      <c r="J1850" s="22" t="s">
        <v>2943</v>
      </c>
      <c r="K1850" s="22" t="str">
        <f>_xlfn.TEXTBEFORE(Table1__4[[#This Row],[ParentName]],"-")</f>
        <v>BD10</v>
      </c>
      <c r="L1850" s="22" t="str">
        <f>_xlfn.XLOOKUP(Table1__4[[#This Row],[MAAN8]],ASO!F:F,ASO!H:H,"")</f>
        <v>Grocery Store</v>
      </c>
      <c r="M1850" s="22" t="str">
        <f>_xlfn.XLOOKUP(Table1__4[[#This Row],[MAAN8]],program!A:A,program!E:E,"")</f>
        <v/>
      </c>
      <c r="N1850" s="22" t="str">
        <f>_xlfn.XLOOKUP(Table1__4[[#This Row],[MAAN8]],program!A:A,program!F:F,"")</f>
        <v/>
      </c>
      <c r="O1850" s="22">
        <f>SUMIFS(sellout!N:N,sellout!G:G,Table1__4[[#This Row],[MAAN8]])</f>
        <v>0</v>
      </c>
      <c r="P1850" s="2" t="str">
        <f>IFERROR(Table1__4[[#This Row],[Actual]]/Table1__4[[#This Row],[Target]],"")</f>
        <v/>
      </c>
      <c r="Q1850" s="22" t="str">
        <f>IFERROR(IF(Table1__4[[#This Row],[Target]]&gt;0,Table1__4[[#This Row],[Target]]-Table1__4[[#This Row],[Actual]],""),"")</f>
        <v/>
      </c>
    </row>
    <row r="1851" spans="1:17" x14ac:dyDescent="0.75">
      <c r="A1851" s="22" t="s">
        <v>10</v>
      </c>
      <c r="B1851" s="22" t="s">
        <v>11</v>
      </c>
      <c r="C1851" s="22" t="s">
        <v>12</v>
      </c>
      <c r="D1851" s="22" t="s">
        <v>38</v>
      </c>
      <c r="E1851" s="22" t="s">
        <v>166</v>
      </c>
      <c r="F1851" s="22" t="s">
        <v>40</v>
      </c>
      <c r="G1851" s="22" t="s">
        <v>167</v>
      </c>
      <c r="H1851">
        <v>66104689</v>
      </c>
      <c r="I1851" s="22" t="s">
        <v>2941</v>
      </c>
      <c r="J1851" s="22" t="s">
        <v>2944</v>
      </c>
      <c r="K1851" s="22" t="str">
        <f>_xlfn.TEXTBEFORE(Table1__4[[#This Row],[ParentName]],"-")</f>
        <v>BD16</v>
      </c>
      <c r="L1851" s="22" t="str">
        <f>_xlfn.XLOOKUP(Table1__4[[#This Row],[MAAN8]],ASO!F:F,ASO!H:H,"")</f>
        <v>Grocery Store</v>
      </c>
      <c r="M1851" s="22" t="str">
        <f>_xlfn.XLOOKUP(Table1__4[[#This Row],[MAAN8]],program!A:A,program!E:E,"")</f>
        <v/>
      </c>
      <c r="N1851" s="22" t="str">
        <f>_xlfn.XLOOKUP(Table1__4[[#This Row],[MAAN8]],program!A:A,program!F:F,"")</f>
        <v/>
      </c>
      <c r="O1851" s="22">
        <f>SUMIFS(sellout!N:N,sellout!G:G,Table1__4[[#This Row],[MAAN8]])</f>
        <v>0</v>
      </c>
      <c r="P1851" s="2" t="str">
        <f>IFERROR(Table1__4[[#This Row],[Actual]]/Table1__4[[#This Row],[Target]],"")</f>
        <v/>
      </c>
      <c r="Q1851" s="22" t="str">
        <f>IFERROR(IF(Table1__4[[#This Row],[Target]]&gt;0,Table1__4[[#This Row],[Target]]-Table1__4[[#This Row],[Actual]],""),"")</f>
        <v/>
      </c>
    </row>
    <row r="1852" spans="1:17" x14ac:dyDescent="0.75">
      <c r="A1852" s="22" t="s">
        <v>10</v>
      </c>
      <c r="B1852" s="22" t="s">
        <v>11</v>
      </c>
      <c r="C1852" s="22" t="s">
        <v>12</v>
      </c>
      <c r="D1852" s="22" t="s">
        <v>13</v>
      </c>
      <c r="E1852" s="22" t="s">
        <v>176</v>
      </c>
      <c r="F1852" s="22" t="s">
        <v>30</v>
      </c>
      <c r="G1852" s="22" t="s">
        <v>177</v>
      </c>
      <c r="H1852">
        <v>66110079</v>
      </c>
      <c r="I1852" s="22" t="s">
        <v>7087</v>
      </c>
      <c r="J1852" s="22" t="s">
        <v>351</v>
      </c>
      <c r="K1852" s="22" t="str">
        <f>_xlfn.TEXTBEFORE(Table1__4[[#This Row],[ParentName]],"-")</f>
        <v>BD8</v>
      </c>
      <c r="L1852" s="22" t="str">
        <f>_xlfn.XLOOKUP(Table1__4[[#This Row],[MAAN8]],ASO!F:F,ASO!H:H,"")</f>
        <v/>
      </c>
      <c r="M1852" s="22" t="str">
        <f>_xlfn.XLOOKUP(Table1__4[[#This Row],[MAAN8]],program!A:A,program!E:E,"")</f>
        <v/>
      </c>
      <c r="N1852" s="22" t="str">
        <f>_xlfn.XLOOKUP(Table1__4[[#This Row],[MAAN8]],program!A:A,program!F:F,"")</f>
        <v/>
      </c>
      <c r="O1852" s="22">
        <f>SUMIFS(sellout!N:N,sellout!G:G,Table1__4[[#This Row],[MAAN8]])</f>
        <v>20</v>
      </c>
      <c r="P1852" s="2" t="str">
        <f>IFERROR(Table1__4[[#This Row],[Actual]]/Table1__4[[#This Row],[Target]],"")</f>
        <v/>
      </c>
      <c r="Q1852" s="22" t="str">
        <f>IFERROR(IF(Table1__4[[#This Row],[Target]]&gt;0,Table1__4[[#This Row],[Target]]-Table1__4[[#This Row],[Actual]],""),"")</f>
        <v/>
      </c>
    </row>
    <row r="1853" spans="1:17" x14ac:dyDescent="0.75">
      <c r="A1853" s="22" t="s">
        <v>10</v>
      </c>
      <c r="B1853" s="22" t="s">
        <v>11</v>
      </c>
      <c r="C1853" s="22" t="s">
        <v>22</v>
      </c>
      <c r="D1853" s="22" t="s">
        <v>88</v>
      </c>
      <c r="E1853" s="22" t="s">
        <v>89</v>
      </c>
      <c r="F1853" s="22" t="s">
        <v>63</v>
      </c>
      <c r="G1853" s="22" t="s">
        <v>90</v>
      </c>
      <c r="H1853">
        <v>66101750</v>
      </c>
      <c r="I1853" s="22" t="s">
        <v>2945</v>
      </c>
      <c r="J1853" s="22" t="s">
        <v>2946</v>
      </c>
      <c r="K1853" s="22" t="str">
        <f>_xlfn.TEXTBEFORE(Table1__4[[#This Row],[ParentName]],"-")</f>
        <v>BD11</v>
      </c>
      <c r="L1853" s="22" t="str">
        <f>_xlfn.XLOOKUP(Table1__4[[#This Row],[MAAN8]],ASO!F:F,ASO!H:H,"")</f>
        <v>Grocery Store</v>
      </c>
      <c r="M1853" s="22" t="str">
        <f>_xlfn.XLOOKUP(Table1__4[[#This Row],[MAAN8]],program!A:A,program!E:E,"")</f>
        <v/>
      </c>
      <c r="N1853" s="22" t="str">
        <f>_xlfn.XLOOKUP(Table1__4[[#This Row],[MAAN8]],program!A:A,program!F:F,"")</f>
        <v/>
      </c>
      <c r="O1853" s="22">
        <f>SUMIFS(sellout!N:N,sellout!G:G,Table1__4[[#This Row],[MAAN8]])</f>
        <v>0</v>
      </c>
      <c r="P1853" s="2" t="str">
        <f>IFERROR(Table1__4[[#This Row],[Actual]]/Table1__4[[#This Row],[Target]],"")</f>
        <v/>
      </c>
      <c r="Q1853" s="22" t="str">
        <f>IFERROR(IF(Table1__4[[#This Row],[Target]]&gt;0,Table1__4[[#This Row],[Target]]-Table1__4[[#This Row],[Actual]],""),"")</f>
        <v/>
      </c>
    </row>
    <row r="1854" spans="1:17" x14ac:dyDescent="0.75">
      <c r="A1854" s="22" t="s">
        <v>10</v>
      </c>
      <c r="B1854" s="22" t="s">
        <v>11</v>
      </c>
      <c r="C1854" s="22" t="s">
        <v>12</v>
      </c>
      <c r="D1854" s="22" t="s">
        <v>38</v>
      </c>
      <c r="E1854" s="22" t="s">
        <v>166</v>
      </c>
      <c r="F1854" s="22" t="s">
        <v>40</v>
      </c>
      <c r="G1854" s="22" t="s">
        <v>167</v>
      </c>
      <c r="H1854">
        <v>66110644</v>
      </c>
      <c r="I1854" s="22" t="s">
        <v>7229</v>
      </c>
      <c r="J1854" s="22" t="s">
        <v>7519</v>
      </c>
      <c r="K1854" s="22" t="str">
        <f>_xlfn.TEXTBEFORE(Table1__4[[#This Row],[ParentName]],"-")</f>
        <v>BD16</v>
      </c>
      <c r="L1854" s="22" t="str">
        <f>_xlfn.XLOOKUP(Table1__4[[#This Row],[MAAN8]],ASO!F:F,ASO!H:H,"")</f>
        <v/>
      </c>
      <c r="M1854" s="22" t="str">
        <f>_xlfn.XLOOKUP(Table1__4[[#This Row],[MAAN8]],program!A:A,program!E:E,"")</f>
        <v/>
      </c>
      <c r="N1854" s="22" t="str">
        <f>_xlfn.XLOOKUP(Table1__4[[#This Row],[MAAN8]],program!A:A,program!F:F,"")</f>
        <v/>
      </c>
      <c r="O1854" s="22">
        <f>SUMIFS(sellout!N:N,sellout!G:G,Table1__4[[#This Row],[MAAN8]])</f>
        <v>0</v>
      </c>
      <c r="P1854" s="2" t="str">
        <f>IFERROR(Table1__4[[#This Row],[Actual]]/Table1__4[[#This Row],[Target]],"")</f>
        <v/>
      </c>
      <c r="Q1854" s="22" t="str">
        <f>IFERROR(IF(Table1__4[[#This Row],[Target]]&gt;0,Table1__4[[#This Row],[Target]]-Table1__4[[#This Row],[Actual]],""),"")</f>
        <v/>
      </c>
    </row>
    <row r="1855" spans="1:17" x14ac:dyDescent="0.75">
      <c r="A1855" s="22" t="s">
        <v>10</v>
      </c>
      <c r="B1855" s="22" t="s">
        <v>11</v>
      </c>
      <c r="C1855" s="22" t="s">
        <v>12</v>
      </c>
      <c r="D1855" s="22" t="s">
        <v>54</v>
      </c>
      <c r="E1855" s="22" t="s">
        <v>29</v>
      </c>
      <c r="F1855" s="22" t="s">
        <v>30</v>
      </c>
      <c r="G1855" s="22" t="s">
        <v>31</v>
      </c>
      <c r="H1855">
        <v>66153505</v>
      </c>
      <c r="I1855" s="22" t="s">
        <v>2947</v>
      </c>
      <c r="J1855" s="22" t="s">
        <v>2948</v>
      </c>
      <c r="K1855" s="22" t="str">
        <f>_xlfn.TEXTBEFORE(Table1__4[[#This Row],[ParentName]],"-")</f>
        <v>BD</v>
      </c>
      <c r="L1855" s="22" t="str">
        <f>_xlfn.XLOOKUP(Table1__4[[#This Row],[MAAN8]],ASO!F:F,ASO!H:H,"")</f>
        <v>Grocery Store - Home Delivery</v>
      </c>
      <c r="M1855" s="22" t="str">
        <f>_xlfn.XLOOKUP(Table1__4[[#This Row],[MAAN8]],program!A:A,program!E:E,"")</f>
        <v/>
      </c>
      <c r="N1855" s="22" t="str">
        <f>_xlfn.XLOOKUP(Table1__4[[#This Row],[MAAN8]],program!A:A,program!F:F,"")</f>
        <v/>
      </c>
      <c r="O1855" s="22">
        <f>SUMIFS(sellout!N:N,sellout!G:G,Table1__4[[#This Row],[MAAN8]])</f>
        <v>155</v>
      </c>
      <c r="P1855" s="2" t="str">
        <f>IFERROR(Table1__4[[#This Row],[Actual]]/Table1__4[[#This Row],[Target]],"")</f>
        <v/>
      </c>
      <c r="Q1855" s="22" t="str">
        <f>IFERROR(IF(Table1__4[[#This Row],[Target]]&gt;0,Table1__4[[#This Row],[Target]]-Table1__4[[#This Row],[Actual]],""),"")</f>
        <v/>
      </c>
    </row>
    <row r="1856" spans="1:17" x14ac:dyDescent="0.75">
      <c r="A1856" s="22" t="s">
        <v>10</v>
      </c>
      <c r="B1856" s="22" t="s">
        <v>11</v>
      </c>
      <c r="C1856" s="22" t="s">
        <v>22</v>
      </c>
      <c r="D1856" s="22" t="s">
        <v>88</v>
      </c>
      <c r="E1856" s="22" t="s">
        <v>39</v>
      </c>
      <c r="F1856" s="22" t="s">
        <v>40</v>
      </c>
      <c r="G1856" s="22" t="s">
        <v>41</v>
      </c>
      <c r="H1856">
        <v>66115069</v>
      </c>
      <c r="I1856" s="22" t="s">
        <v>2949</v>
      </c>
      <c r="J1856" s="22" t="s">
        <v>2950</v>
      </c>
      <c r="K1856" s="22" t="str">
        <f>_xlfn.TEXTBEFORE(Table1__4[[#This Row],[ParentName]],"-")</f>
        <v>BD11</v>
      </c>
      <c r="L1856" s="22" t="str">
        <f>_xlfn.XLOOKUP(Table1__4[[#This Row],[MAAN8]],ASO!F:F,ASO!H:H,"")</f>
        <v>Grocery Store</v>
      </c>
      <c r="M1856" s="22" t="str">
        <f>_xlfn.XLOOKUP(Table1__4[[#This Row],[MAAN8]],program!A:A,program!E:E,"")</f>
        <v/>
      </c>
      <c r="N1856" s="22" t="str">
        <f>_xlfn.XLOOKUP(Table1__4[[#This Row],[MAAN8]],program!A:A,program!F:F,"")</f>
        <v/>
      </c>
      <c r="O1856" s="22">
        <f>SUMIFS(sellout!N:N,sellout!G:G,Table1__4[[#This Row],[MAAN8]])</f>
        <v>0</v>
      </c>
      <c r="P1856" s="2" t="str">
        <f>IFERROR(Table1__4[[#This Row],[Actual]]/Table1__4[[#This Row],[Target]],"")</f>
        <v/>
      </c>
      <c r="Q1856" s="22" t="str">
        <f>IFERROR(IF(Table1__4[[#This Row],[Target]]&gt;0,Table1__4[[#This Row],[Target]]-Table1__4[[#This Row],[Actual]],""),"")</f>
        <v/>
      </c>
    </row>
    <row r="1857" spans="1:17" x14ac:dyDescent="0.75">
      <c r="A1857" s="22" t="s">
        <v>10</v>
      </c>
      <c r="B1857" s="22" t="s">
        <v>11</v>
      </c>
      <c r="C1857" s="22" t="s">
        <v>46</v>
      </c>
      <c r="D1857" s="22" t="s">
        <v>47</v>
      </c>
      <c r="E1857" s="22" t="s">
        <v>282</v>
      </c>
      <c r="F1857" s="22" t="s">
        <v>68</v>
      </c>
      <c r="G1857" s="22" t="s">
        <v>283</v>
      </c>
      <c r="H1857">
        <v>65048152</v>
      </c>
      <c r="I1857" s="22" t="s">
        <v>2951</v>
      </c>
      <c r="J1857" s="22" t="s">
        <v>2952</v>
      </c>
      <c r="K1857" s="22" t="str">
        <f>_xlfn.TEXTBEFORE(Table1__4[[#This Row],[ParentName]],"-")</f>
        <v>HMcc</v>
      </c>
      <c r="L1857" s="22" t="str">
        <f>_xlfn.XLOOKUP(Table1__4[[#This Row],[MAAN8]],ASO!F:F,ASO!H:H,"")</f>
        <v>Beverage Retail Store</v>
      </c>
      <c r="M1857" s="22" t="str">
        <f>_xlfn.XLOOKUP(Table1__4[[#This Row],[MAAN8]],program!A:A,program!E:E,"")</f>
        <v>Target Incentive</v>
      </c>
      <c r="N1857" s="22">
        <f>_xlfn.XLOOKUP(Table1__4[[#This Row],[MAAN8]],program!A:A,program!F:F,"")</f>
        <v>850</v>
      </c>
      <c r="O1857" s="22">
        <f>SUMIFS(sellout!N:N,sellout!G:G,Table1__4[[#This Row],[MAAN8]])</f>
        <v>110</v>
      </c>
      <c r="P1857" s="2">
        <f>IFERROR(Table1__4[[#This Row],[Actual]]/Table1__4[[#This Row],[Target]],"")</f>
        <v>0.12941176470588237</v>
      </c>
      <c r="Q1857" s="22">
        <f>IFERROR(IF(Table1__4[[#This Row],[Target]]&gt;0,Table1__4[[#This Row],[Target]]-Table1__4[[#This Row],[Actual]],""),"")</f>
        <v>740</v>
      </c>
    </row>
    <row r="1858" spans="1:17" x14ac:dyDescent="0.75">
      <c r="A1858" s="22" t="s">
        <v>10</v>
      </c>
      <c r="B1858" s="22" t="s">
        <v>11</v>
      </c>
      <c r="C1858" s="22" t="s">
        <v>22</v>
      </c>
      <c r="D1858" s="22" t="s">
        <v>88</v>
      </c>
      <c r="E1858" s="22" t="s">
        <v>1334</v>
      </c>
      <c r="F1858" s="22" t="s">
        <v>182</v>
      </c>
      <c r="G1858" s="22" t="s">
        <v>1335</v>
      </c>
      <c r="H1858">
        <v>66104245</v>
      </c>
      <c r="I1858" s="22" t="s">
        <v>2951</v>
      </c>
      <c r="J1858" s="22" t="s">
        <v>1342</v>
      </c>
      <c r="K1858" s="22" t="str">
        <f>_xlfn.TEXTBEFORE(Table1__4[[#This Row],[ParentName]],"-")</f>
        <v>BD11</v>
      </c>
      <c r="L1858" s="22" t="str">
        <f>_xlfn.XLOOKUP(Table1__4[[#This Row],[MAAN8]],ASO!F:F,ASO!H:H,"")</f>
        <v>Grocery Store</v>
      </c>
      <c r="M1858" s="22" t="str">
        <f>_xlfn.XLOOKUP(Table1__4[[#This Row],[MAAN8]],program!A:A,program!E:E,"")</f>
        <v/>
      </c>
      <c r="N1858" s="22" t="str">
        <f>_xlfn.XLOOKUP(Table1__4[[#This Row],[MAAN8]],program!A:A,program!F:F,"")</f>
        <v/>
      </c>
      <c r="O1858" s="22">
        <f>SUMIFS(sellout!N:N,sellout!G:G,Table1__4[[#This Row],[MAAN8]])</f>
        <v>80</v>
      </c>
      <c r="P1858" s="2" t="str">
        <f>IFERROR(Table1__4[[#This Row],[Actual]]/Table1__4[[#This Row],[Target]],"")</f>
        <v/>
      </c>
      <c r="Q1858" s="22" t="str">
        <f>IFERROR(IF(Table1__4[[#This Row],[Target]]&gt;0,Table1__4[[#This Row],[Target]]-Table1__4[[#This Row],[Actual]],""),"")</f>
        <v/>
      </c>
    </row>
    <row r="1859" spans="1:17" x14ac:dyDescent="0.75">
      <c r="A1859" s="22" t="s">
        <v>10</v>
      </c>
      <c r="B1859" s="22" t="s">
        <v>11</v>
      </c>
      <c r="C1859" s="22" t="s">
        <v>12</v>
      </c>
      <c r="D1859" s="22" t="s">
        <v>122</v>
      </c>
      <c r="E1859" s="22" t="s">
        <v>149</v>
      </c>
      <c r="F1859" s="22" t="s">
        <v>150</v>
      </c>
      <c r="G1859" s="22" t="s">
        <v>151</v>
      </c>
      <c r="H1859">
        <v>66152461</v>
      </c>
      <c r="I1859" s="22" t="s">
        <v>2951</v>
      </c>
      <c r="J1859" s="22" t="s">
        <v>2953</v>
      </c>
      <c r="K1859" s="22" t="str">
        <f>_xlfn.TEXTBEFORE(Table1__4[[#This Row],[ParentName]],"-")</f>
        <v>BD10</v>
      </c>
      <c r="L1859" s="22" t="str">
        <f>_xlfn.XLOOKUP(Table1__4[[#This Row],[MAAN8]],ASO!F:F,ASO!H:H,"")</f>
        <v>Grocery Store</v>
      </c>
      <c r="M1859" s="22" t="str">
        <f>_xlfn.XLOOKUP(Table1__4[[#This Row],[MAAN8]],program!A:A,program!E:E,"")</f>
        <v/>
      </c>
      <c r="N1859" s="22" t="str">
        <f>_xlfn.XLOOKUP(Table1__4[[#This Row],[MAAN8]],program!A:A,program!F:F,"")</f>
        <v/>
      </c>
      <c r="O1859" s="22">
        <f>SUMIFS(sellout!N:N,sellout!G:G,Table1__4[[#This Row],[MAAN8]])</f>
        <v>55</v>
      </c>
      <c r="P1859" s="2" t="str">
        <f>IFERROR(Table1__4[[#This Row],[Actual]]/Table1__4[[#This Row],[Target]],"")</f>
        <v/>
      </c>
      <c r="Q1859" s="22" t="str">
        <f>IFERROR(IF(Table1__4[[#This Row],[Target]]&gt;0,Table1__4[[#This Row],[Target]]-Table1__4[[#This Row],[Actual]],""),"")</f>
        <v/>
      </c>
    </row>
    <row r="1860" spans="1:17" x14ac:dyDescent="0.75">
      <c r="A1860" s="22" t="s">
        <v>10</v>
      </c>
      <c r="B1860" s="22" t="s">
        <v>11</v>
      </c>
      <c r="C1860" s="22" t="s">
        <v>12</v>
      </c>
      <c r="D1860" s="22" t="s">
        <v>13</v>
      </c>
      <c r="E1860" s="22" t="s">
        <v>29</v>
      </c>
      <c r="F1860" s="22" t="s">
        <v>30</v>
      </c>
      <c r="G1860" s="22" t="s">
        <v>31</v>
      </c>
      <c r="H1860">
        <v>66155909</v>
      </c>
      <c r="I1860" s="22" t="s">
        <v>2951</v>
      </c>
      <c r="J1860" s="22" t="s">
        <v>2954</v>
      </c>
      <c r="K1860" s="22" t="str">
        <f>_xlfn.TEXTBEFORE(Table1__4[[#This Row],[ParentName]],"-")</f>
        <v>BD8</v>
      </c>
      <c r="L1860" s="22" t="str">
        <f>_xlfn.XLOOKUP(Table1__4[[#This Row],[MAAN8]],ASO!F:F,ASO!H:H,"")</f>
        <v>Grocery Store</v>
      </c>
      <c r="M1860" s="22" t="str">
        <f>_xlfn.XLOOKUP(Table1__4[[#This Row],[MAAN8]],program!A:A,program!E:E,"")</f>
        <v/>
      </c>
      <c r="N1860" s="22" t="str">
        <f>_xlfn.XLOOKUP(Table1__4[[#This Row],[MAAN8]],program!A:A,program!F:F,"")</f>
        <v/>
      </c>
      <c r="O1860" s="22">
        <f>SUMIFS(sellout!N:N,sellout!G:G,Table1__4[[#This Row],[MAAN8]])</f>
        <v>0</v>
      </c>
      <c r="P1860" s="2" t="str">
        <f>IFERROR(Table1__4[[#This Row],[Actual]]/Table1__4[[#This Row],[Target]],"")</f>
        <v/>
      </c>
      <c r="Q1860" s="22" t="str">
        <f>IFERROR(IF(Table1__4[[#This Row],[Target]]&gt;0,Table1__4[[#This Row],[Target]]-Table1__4[[#This Row],[Actual]],""),"")</f>
        <v/>
      </c>
    </row>
    <row r="1861" spans="1:17" x14ac:dyDescent="0.75">
      <c r="A1861" s="22" t="s">
        <v>10</v>
      </c>
      <c r="B1861" s="22" t="s">
        <v>11</v>
      </c>
      <c r="C1861" s="22" t="s">
        <v>12</v>
      </c>
      <c r="D1861" s="22" t="s">
        <v>13</v>
      </c>
      <c r="E1861" s="22" t="s">
        <v>58</v>
      </c>
      <c r="F1861" s="22" t="s">
        <v>30</v>
      </c>
      <c r="G1861" s="22" t="s">
        <v>59</v>
      </c>
      <c r="H1861">
        <v>66101929</v>
      </c>
      <c r="I1861" s="22" t="s">
        <v>2955</v>
      </c>
      <c r="J1861" s="22" t="s">
        <v>2956</v>
      </c>
      <c r="K1861" s="22" t="str">
        <f>_xlfn.TEXTBEFORE(Table1__4[[#This Row],[ParentName]],"-")</f>
        <v>BD8</v>
      </c>
      <c r="L1861" s="22" t="str">
        <f>_xlfn.XLOOKUP(Table1__4[[#This Row],[MAAN8]],ASO!F:F,ASO!H:H,"")</f>
        <v>Group Social</v>
      </c>
      <c r="M1861" s="22" t="str">
        <f>_xlfn.XLOOKUP(Table1__4[[#This Row],[MAAN8]],program!A:A,program!E:E,"")</f>
        <v/>
      </c>
      <c r="N1861" s="22" t="str">
        <f>_xlfn.XLOOKUP(Table1__4[[#This Row],[MAAN8]],program!A:A,program!F:F,"")</f>
        <v/>
      </c>
      <c r="O1861" s="22">
        <f>SUMIFS(sellout!N:N,sellout!G:G,Table1__4[[#This Row],[MAAN8]])</f>
        <v>0</v>
      </c>
      <c r="P1861" s="2" t="str">
        <f>IFERROR(Table1__4[[#This Row],[Actual]]/Table1__4[[#This Row],[Target]],"")</f>
        <v/>
      </c>
      <c r="Q1861" s="22" t="str">
        <f>IFERROR(IF(Table1__4[[#This Row],[Target]]&gt;0,Table1__4[[#This Row],[Target]]-Table1__4[[#This Row],[Actual]],""),"")</f>
        <v/>
      </c>
    </row>
    <row r="1862" spans="1:17" x14ac:dyDescent="0.75">
      <c r="A1862" s="22" t="s">
        <v>10</v>
      </c>
      <c r="B1862" s="22" t="s">
        <v>11</v>
      </c>
      <c r="C1862" s="22" t="s">
        <v>12</v>
      </c>
      <c r="D1862" s="22" t="s">
        <v>13</v>
      </c>
      <c r="E1862" s="22" t="s">
        <v>58</v>
      </c>
      <c r="F1862" s="22" t="s">
        <v>30</v>
      </c>
      <c r="G1862" s="22" t="s">
        <v>59</v>
      </c>
      <c r="H1862">
        <v>66155101</v>
      </c>
      <c r="I1862" s="22" t="s">
        <v>2957</v>
      </c>
      <c r="J1862" s="22" t="s">
        <v>2958</v>
      </c>
      <c r="K1862" s="22" t="str">
        <f>_xlfn.TEXTBEFORE(Table1__4[[#This Row],[ParentName]],"-")</f>
        <v>BD8</v>
      </c>
      <c r="L1862" s="22" t="str">
        <f>_xlfn.XLOOKUP(Table1__4[[#This Row],[MAAN8]],ASO!F:F,ASO!H:H,"")</f>
        <v>Group Social</v>
      </c>
      <c r="M1862" s="22" t="str">
        <f>_xlfn.XLOOKUP(Table1__4[[#This Row],[MAAN8]],program!A:A,program!E:E,"")</f>
        <v/>
      </c>
      <c r="N1862" s="22" t="str">
        <f>_xlfn.XLOOKUP(Table1__4[[#This Row],[MAAN8]],program!A:A,program!F:F,"")</f>
        <v/>
      </c>
      <c r="O1862" s="22">
        <f>SUMIFS(sellout!N:N,sellout!G:G,Table1__4[[#This Row],[MAAN8]])</f>
        <v>0</v>
      </c>
      <c r="P1862" s="2" t="str">
        <f>IFERROR(Table1__4[[#This Row],[Actual]]/Table1__4[[#This Row],[Target]],"")</f>
        <v/>
      </c>
      <c r="Q1862" s="22" t="str">
        <f>IFERROR(IF(Table1__4[[#This Row],[Target]]&gt;0,Table1__4[[#This Row],[Target]]-Table1__4[[#This Row],[Actual]],""),"")</f>
        <v/>
      </c>
    </row>
    <row r="1863" spans="1:17" x14ac:dyDescent="0.75">
      <c r="A1863" s="22" t="s">
        <v>10</v>
      </c>
      <c r="B1863" s="22" t="s">
        <v>11</v>
      </c>
      <c r="C1863" s="22" t="s">
        <v>12</v>
      </c>
      <c r="D1863" s="22" t="s">
        <v>13</v>
      </c>
      <c r="E1863" s="22" t="s">
        <v>29</v>
      </c>
      <c r="F1863" s="22" t="s">
        <v>30</v>
      </c>
      <c r="G1863" s="22" t="s">
        <v>31</v>
      </c>
      <c r="H1863">
        <v>66115201</v>
      </c>
      <c r="I1863" s="22" t="s">
        <v>7641</v>
      </c>
      <c r="J1863" s="22" t="s">
        <v>7736</v>
      </c>
      <c r="K1863" s="22" t="str">
        <f>_xlfn.TEXTBEFORE(Table1__4[[#This Row],[ParentName]],"-")</f>
        <v>BD8</v>
      </c>
      <c r="L1863" s="22" t="str">
        <f>_xlfn.XLOOKUP(Table1__4[[#This Row],[MAAN8]],ASO!F:F,ASO!H:H,"")</f>
        <v/>
      </c>
      <c r="M1863" s="22" t="str">
        <f>_xlfn.XLOOKUP(Table1__4[[#This Row],[MAAN8]],program!A:A,program!E:E,"")</f>
        <v/>
      </c>
      <c r="N1863" s="22" t="str">
        <f>_xlfn.XLOOKUP(Table1__4[[#This Row],[MAAN8]],program!A:A,program!F:F,"")</f>
        <v/>
      </c>
      <c r="O1863" s="22">
        <f>SUMIFS(sellout!N:N,sellout!G:G,Table1__4[[#This Row],[MAAN8]])</f>
        <v>7</v>
      </c>
      <c r="P1863" s="2" t="str">
        <f>IFERROR(Table1__4[[#This Row],[Actual]]/Table1__4[[#This Row],[Target]],"")</f>
        <v/>
      </c>
      <c r="Q1863" s="22" t="str">
        <f>IFERROR(IF(Table1__4[[#This Row],[Target]]&gt;0,Table1__4[[#This Row],[Target]]-Table1__4[[#This Row],[Actual]],""),"")</f>
        <v/>
      </c>
    </row>
    <row r="1864" spans="1:17" x14ac:dyDescent="0.75">
      <c r="A1864" s="22" t="s">
        <v>10</v>
      </c>
      <c r="B1864" s="22" t="s">
        <v>11</v>
      </c>
      <c r="C1864" s="22" t="s">
        <v>12</v>
      </c>
      <c r="D1864" s="22" t="s">
        <v>54</v>
      </c>
      <c r="E1864" s="22" t="s">
        <v>97</v>
      </c>
      <c r="F1864" s="22" t="s">
        <v>30</v>
      </c>
      <c r="G1864" s="22" t="s">
        <v>98</v>
      </c>
      <c r="H1864">
        <v>66102536</v>
      </c>
      <c r="I1864" s="22" t="s">
        <v>2959</v>
      </c>
      <c r="J1864" s="22" t="s">
        <v>2960</v>
      </c>
      <c r="K1864" s="22" t="str">
        <f>_xlfn.TEXTBEFORE(Table1__4[[#This Row],[ParentName]],"-")</f>
        <v>BD</v>
      </c>
      <c r="L1864" s="22" t="str">
        <f>_xlfn.XLOOKUP(Table1__4[[#This Row],[MAAN8]],ASO!F:F,ASO!H:H,"")</f>
        <v>Beverage Retail Store</v>
      </c>
      <c r="M1864" s="22" t="str">
        <f>_xlfn.XLOOKUP(Table1__4[[#This Row],[MAAN8]],program!A:A,program!E:E,"")</f>
        <v/>
      </c>
      <c r="N1864" s="22" t="str">
        <f>_xlfn.XLOOKUP(Table1__4[[#This Row],[MAAN8]],program!A:A,program!F:F,"")</f>
        <v/>
      </c>
      <c r="O1864" s="22">
        <f>SUMIFS(sellout!N:N,sellout!G:G,Table1__4[[#This Row],[MAAN8]])</f>
        <v>720</v>
      </c>
      <c r="P1864" s="2" t="str">
        <f>IFERROR(Table1__4[[#This Row],[Actual]]/Table1__4[[#This Row],[Target]],"")</f>
        <v/>
      </c>
      <c r="Q1864" s="22" t="str">
        <f>IFERROR(IF(Table1__4[[#This Row],[Target]]&gt;0,Table1__4[[#This Row],[Target]]-Table1__4[[#This Row],[Actual]],""),"")</f>
        <v/>
      </c>
    </row>
    <row r="1865" spans="1:17" x14ac:dyDescent="0.75">
      <c r="A1865" s="22" t="s">
        <v>10</v>
      </c>
      <c r="B1865" s="22" t="s">
        <v>11</v>
      </c>
      <c r="C1865" s="22" t="s">
        <v>46</v>
      </c>
      <c r="D1865" s="22" t="s">
        <v>47</v>
      </c>
      <c r="E1865" s="22" t="s">
        <v>108</v>
      </c>
      <c r="F1865" s="22" t="s">
        <v>49</v>
      </c>
      <c r="G1865" s="22" t="s">
        <v>109</v>
      </c>
      <c r="H1865">
        <v>65732949</v>
      </c>
      <c r="I1865" s="22" t="s">
        <v>2961</v>
      </c>
      <c r="J1865" s="22" t="s">
        <v>2962</v>
      </c>
      <c r="K1865" s="22" t="str">
        <f>_xlfn.TEXTBEFORE(Table1__4[[#This Row],[ParentName]],"-")</f>
        <v>HMcc</v>
      </c>
      <c r="L1865" s="22" t="str">
        <f>_xlfn.XLOOKUP(Table1__4[[#This Row],[MAAN8]],ASO!F:F,ASO!H:H,"")</f>
        <v>Grocery Store</v>
      </c>
      <c r="M1865" s="22" t="str">
        <f>_xlfn.XLOOKUP(Table1__4[[#This Row],[MAAN8]],program!A:A,program!E:E,"")</f>
        <v>Target Incentive</v>
      </c>
      <c r="N1865" s="22">
        <f>_xlfn.XLOOKUP(Table1__4[[#This Row],[MAAN8]],program!A:A,program!F:F,"")</f>
        <v>180</v>
      </c>
      <c r="O1865" s="22">
        <f>SUMIFS(sellout!N:N,sellout!G:G,Table1__4[[#This Row],[MAAN8]])</f>
        <v>0</v>
      </c>
      <c r="P1865" s="2">
        <f>IFERROR(Table1__4[[#This Row],[Actual]]/Table1__4[[#This Row],[Target]],"")</f>
        <v>0</v>
      </c>
      <c r="Q1865" s="22">
        <f>IFERROR(IF(Table1__4[[#This Row],[Target]]&gt;0,Table1__4[[#This Row],[Target]]-Table1__4[[#This Row],[Actual]],""),"")</f>
        <v>180</v>
      </c>
    </row>
    <row r="1866" spans="1:17" x14ac:dyDescent="0.75">
      <c r="A1866" s="22" t="s">
        <v>10</v>
      </c>
      <c r="B1866" s="22" t="s">
        <v>11</v>
      </c>
      <c r="C1866" s="22" t="s">
        <v>22</v>
      </c>
      <c r="D1866" s="22" t="s">
        <v>88</v>
      </c>
      <c r="E1866" s="22" t="s">
        <v>447</v>
      </c>
      <c r="F1866" s="22" t="s">
        <v>218</v>
      </c>
      <c r="G1866" s="22" t="s">
        <v>448</v>
      </c>
      <c r="H1866">
        <v>66107274</v>
      </c>
      <c r="I1866" s="22" t="s">
        <v>2963</v>
      </c>
      <c r="J1866" s="22" t="s">
        <v>7520</v>
      </c>
      <c r="K1866" s="22" t="str">
        <f>_xlfn.TEXTBEFORE(Table1__4[[#This Row],[ParentName]],"-")</f>
        <v>BD11</v>
      </c>
      <c r="L1866" s="22" t="str">
        <f>_xlfn.XLOOKUP(Table1__4[[#This Row],[MAAN8]],ASO!F:F,ASO!H:H,"")</f>
        <v/>
      </c>
      <c r="M1866" s="22" t="str">
        <f>_xlfn.XLOOKUP(Table1__4[[#This Row],[MAAN8]],program!A:A,program!E:E,"")</f>
        <v/>
      </c>
      <c r="N1866" s="22" t="str">
        <f>_xlfn.XLOOKUP(Table1__4[[#This Row],[MAAN8]],program!A:A,program!F:F,"")</f>
        <v/>
      </c>
      <c r="O1866" s="22">
        <f>SUMIFS(sellout!N:N,sellout!G:G,Table1__4[[#This Row],[MAAN8]])</f>
        <v>0</v>
      </c>
      <c r="P1866" s="2" t="str">
        <f>IFERROR(Table1__4[[#This Row],[Actual]]/Table1__4[[#This Row],[Target]],"")</f>
        <v/>
      </c>
      <c r="Q1866" s="22" t="str">
        <f>IFERROR(IF(Table1__4[[#This Row],[Target]]&gt;0,Table1__4[[#This Row],[Target]]-Table1__4[[#This Row],[Actual]],""),"")</f>
        <v/>
      </c>
    </row>
    <row r="1867" spans="1:17" x14ac:dyDescent="0.75">
      <c r="A1867" s="22" t="s">
        <v>10</v>
      </c>
      <c r="B1867" s="22" t="s">
        <v>11</v>
      </c>
      <c r="C1867" s="22" t="s">
        <v>12</v>
      </c>
      <c r="D1867" s="22" t="s">
        <v>54</v>
      </c>
      <c r="E1867" s="22" t="s">
        <v>176</v>
      </c>
      <c r="F1867" s="22" t="s">
        <v>30</v>
      </c>
      <c r="G1867" s="22" t="s">
        <v>177</v>
      </c>
      <c r="H1867">
        <v>66101392</v>
      </c>
      <c r="I1867" s="22" t="s">
        <v>2963</v>
      </c>
      <c r="J1867" s="22" t="s">
        <v>2964</v>
      </c>
      <c r="K1867" s="22" t="str">
        <f>_xlfn.TEXTBEFORE(Table1__4[[#This Row],[ParentName]],"-")</f>
        <v>BD</v>
      </c>
      <c r="L1867" s="22" t="str">
        <f>_xlfn.XLOOKUP(Table1__4[[#This Row],[MAAN8]],ASO!F:F,ASO!H:H,"")</f>
        <v>Grocery Store</v>
      </c>
      <c r="M1867" s="22" t="str">
        <f>_xlfn.XLOOKUP(Table1__4[[#This Row],[MAAN8]],program!A:A,program!E:E,"")</f>
        <v/>
      </c>
      <c r="N1867" s="22" t="str">
        <f>_xlfn.XLOOKUP(Table1__4[[#This Row],[MAAN8]],program!A:A,program!F:F,"")</f>
        <v/>
      </c>
      <c r="O1867" s="22">
        <f>SUMIFS(sellout!N:N,sellout!G:G,Table1__4[[#This Row],[MAAN8]])</f>
        <v>30</v>
      </c>
      <c r="P1867" s="2" t="str">
        <f>IFERROR(Table1__4[[#This Row],[Actual]]/Table1__4[[#This Row],[Target]],"")</f>
        <v/>
      </c>
      <c r="Q1867" s="22" t="str">
        <f>IFERROR(IF(Table1__4[[#This Row],[Target]]&gt;0,Table1__4[[#This Row],[Target]]-Table1__4[[#This Row],[Actual]],""),"")</f>
        <v/>
      </c>
    </row>
    <row r="1868" spans="1:17" x14ac:dyDescent="0.75">
      <c r="A1868" s="22" t="s">
        <v>10</v>
      </c>
      <c r="B1868" s="22" t="s">
        <v>11</v>
      </c>
      <c r="C1868" s="22" t="s">
        <v>12</v>
      </c>
      <c r="D1868" s="22" t="s">
        <v>54</v>
      </c>
      <c r="E1868" s="22" t="s">
        <v>29</v>
      </c>
      <c r="F1868" s="22" t="s">
        <v>30</v>
      </c>
      <c r="G1868" s="22" t="s">
        <v>31</v>
      </c>
      <c r="H1868">
        <v>66106778</v>
      </c>
      <c r="I1868" s="22" t="s">
        <v>2963</v>
      </c>
      <c r="J1868" s="22" t="s">
        <v>2965</v>
      </c>
      <c r="K1868" s="22" t="str">
        <f>_xlfn.TEXTBEFORE(Table1__4[[#This Row],[ParentName]],"-")</f>
        <v>BD</v>
      </c>
      <c r="L1868" s="22" t="str">
        <f>_xlfn.XLOOKUP(Table1__4[[#This Row],[MAAN8]],ASO!F:F,ASO!H:H,"")</f>
        <v>Grocery Store</v>
      </c>
      <c r="M1868" s="22" t="str">
        <f>_xlfn.XLOOKUP(Table1__4[[#This Row],[MAAN8]],program!A:A,program!E:E,"")</f>
        <v/>
      </c>
      <c r="N1868" s="22" t="str">
        <f>_xlfn.XLOOKUP(Table1__4[[#This Row],[MAAN8]],program!A:A,program!F:F,"")</f>
        <v/>
      </c>
      <c r="O1868" s="22">
        <f>SUMIFS(sellout!N:N,sellout!G:G,Table1__4[[#This Row],[MAAN8]])</f>
        <v>0</v>
      </c>
      <c r="P1868" s="2" t="str">
        <f>IFERROR(Table1__4[[#This Row],[Actual]]/Table1__4[[#This Row],[Target]],"")</f>
        <v/>
      </c>
      <c r="Q1868" s="22" t="str">
        <f>IFERROR(IF(Table1__4[[#This Row],[Target]]&gt;0,Table1__4[[#This Row],[Target]]-Table1__4[[#This Row],[Actual]],""),"")</f>
        <v/>
      </c>
    </row>
    <row r="1869" spans="1:17" x14ac:dyDescent="0.75">
      <c r="A1869" s="22" t="s">
        <v>10</v>
      </c>
      <c r="B1869" s="22" t="s">
        <v>11</v>
      </c>
      <c r="C1869" s="22" t="s">
        <v>12</v>
      </c>
      <c r="D1869" s="22" t="s">
        <v>13</v>
      </c>
      <c r="E1869" s="22" t="s">
        <v>29</v>
      </c>
      <c r="F1869" s="22" t="s">
        <v>30</v>
      </c>
      <c r="G1869" s="22" t="s">
        <v>31</v>
      </c>
      <c r="H1869">
        <v>66102943</v>
      </c>
      <c r="I1869" s="22" t="s">
        <v>2966</v>
      </c>
      <c r="J1869" s="22" t="s">
        <v>2967</v>
      </c>
      <c r="K1869" s="22" t="str">
        <f>_xlfn.TEXTBEFORE(Table1__4[[#This Row],[ParentName]],"-")</f>
        <v>BD8</v>
      </c>
      <c r="L1869" s="22" t="str">
        <f>_xlfn.XLOOKUP(Table1__4[[#This Row],[MAAN8]],ASO!F:F,ASO!H:H,"")</f>
        <v>Grocery Store</v>
      </c>
      <c r="M1869" s="22" t="str">
        <f>_xlfn.XLOOKUP(Table1__4[[#This Row],[MAAN8]],program!A:A,program!E:E,"")</f>
        <v/>
      </c>
      <c r="N1869" s="22" t="str">
        <f>_xlfn.XLOOKUP(Table1__4[[#This Row],[MAAN8]],program!A:A,program!F:F,"")</f>
        <v/>
      </c>
      <c r="O1869" s="22">
        <f>SUMIFS(sellout!N:N,sellout!G:G,Table1__4[[#This Row],[MAAN8]])</f>
        <v>0</v>
      </c>
      <c r="P1869" s="2" t="str">
        <f>IFERROR(Table1__4[[#This Row],[Actual]]/Table1__4[[#This Row],[Target]],"")</f>
        <v/>
      </c>
      <c r="Q1869" s="22" t="str">
        <f>IFERROR(IF(Table1__4[[#This Row],[Target]]&gt;0,Table1__4[[#This Row],[Target]]-Table1__4[[#This Row],[Actual]],""),"")</f>
        <v/>
      </c>
    </row>
    <row r="1870" spans="1:17" x14ac:dyDescent="0.75">
      <c r="A1870" s="22" t="s">
        <v>10</v>
      </c>
      <c r="B1870" s="22" t="s">
        <v>11</v>
      </c>
      <c r="C1870" s="22" t="s">
        <v>22</v>
      </c>
      <c r="D1870" s="22" t="s">
        <v>88</v>
      </c>
      <c r="E1870" s="22" t="s">
        <v>544</v>
      </c>
      <c r="F1870" s="22" t="s">
        <v>218</v>
      </c>
      <c r="G1870" s="22" t="s">
        <v>545</v>
      </c>
      <c r="H1870">
        <v>66112055</v>
      </c>
      <c r="I1870" s="22" t="s">
        <v>6048</v>
      </c>
      <c r="J1870" s="22" t="s">
        <v>8182</v>
      </c>
      <c r="K1870" s="22" t="str">
        <f>_xlfn.TEXTBEFORE(Table1__4[[#This Row],[ParentName]],"-")</f>
        <v>BD11</v>
      </c>
      <c r="L1870" s="22" t="str">
        <f>_xlfn.XLOOKUP(Table1__4[[#This Row],[MAAN8]],ASO!F:F,ASO!H:H,"")</f>
        <v/>
      </c>
      <c r="M1870" s="22" t="str">
        <f>_xlfn.XLOOKUP(Table1__4[[#This Row],[MAAN8]],program!A:A,program!E:E,"")</f>
        <v/>
      </c>
      <c r="N1870" s="22" t="str">
        <f>_xlfn.XLOOKUP(Table1__4[[#This Row],[MAAN8]],program!A:A,program!F:F,"")</f>
        <v/>
      </c>
      <c r="O1870" s="22">
        <f>SUMIFS(sellout!N:N,sellout!G:G,Table1__4[[#This Row],[MAAN8]])</f>
        <v>0</v>
      </c>
      <c r="P1870" s="2" t="str">
        <f>IFERROR(Table1__4[[#This Row],[Actual]]/Table1__4[[#This Row],[Target]],"")</f>
        <v/>
      </c>
      <c r="Q1870" s="22" t="str">
        <f>IFERROR(IF(Table1__4[[#This Row],[Target]]&gt;0,Table1__4[[#This Row],[Target]]-Table1__4[[#This Row],[Actual]],""),"")</f>
        <v/>
      </c>
    </row>
    <row r="1871" spans="1:17" x14ac:dyDescent="0.75">
      <c r="A1871" s="22" t="s">
        <v>10</v>
      </c>
      <c r="B1871" s="22" t="s">
        <v>11</v>
      </c>
      <c r="C1871" s="22" t="s">
        <v>22</v>
      </c>
      <c r="D1871" s="22" t="s">
        <v>180</v>
      </c>
      <c r="E1871" s="22" t="s">
        <v>188</v>
      </c>
      <c r="F1871" s="22" t="s">
        <v>182</v>
      </c>
      <c r="G1871" s="22" t="s">
        <v>189</v>
      </c>
      <c r="H1871">
        <v>66153470</v>
      </c>
      <c r="I1871" s="22" t="s">
        <v>2968</v>
      </c>
      <c r="J1871" s="22" t="s">
        <v>2969</v>
      </c>
      <c r="K1871" s="22" t="str">
        <f>_xlfn.TEXTBEFORE(Table1__4[[#This Row],[ParentName]],"-")</f>
        <v>BD14</v>
      </c>
      <c r="L1871" s="22" t="str">
        <f>_xlfn.XLOOKUP(Table1__4[[#This Row],[MAAN8]],ASO!F:F,ASO!H:H,"")</f>
        <v>Grocery Store</v>
      </c>
      <c r="M1871" s="22" t="str">
        <f>_xlfn.XLOOKUP(Table1__4[[#This Row],[MAAN8]],program!A:A,program!E:E,"")</f>
        <v/>
      </c>
      <c r="N1871" s="22" t="str">
        <f>_xlfn.XLOOKUP(Table1__4[[#This Row],[MAAN8]],program!A:A,program!F:F,"")</f>
        <v/>
      </c>
      <c r="O1871" s="22">
        <f>SUMIFS(sellout!N:N,sellout!G:G,Table1__4[[#This Row],[MAAN8]])</f>
        <v>15</v>
      </c>
      <c r="P1871" s="2" t="str">
        <f>IFERROR(Table1__4[[#This Row],[Actual]]/Table1__4[[#This Row],[Target]],"")</f>
        <v/>
      </c>
      <c r="Q1871" s="22" t="str">
        <f>IFERROR(IF(Table1__4[[#This Row],[Target]]&gt;0,Table1__4[[#This Row],[Target]]-Table1__4[[#This Row],[Actual]],""),"")</f>
        <v/>
      </c>
    </row>
    <row r="1872" spans="1:17" x14ac:dyDescent="0.75">
      <c r="A1872" s="22" t="s">
        <v>10</v>
      </c>
      <c r="B1872" s="22" t="s">
        <v>11</v>
      </c>
      <c r="C1872" s="22" t="s">
        <v>12</v>
      </c>
      <c r="D1872" s="22" t="s">
        <v>38</v>
      </c>
      <c r="E1872" s="22" t="s">
        <v>39</v>
      </c>
      <c r="F1872" s="22" t="s">
        <v>40</v>
      </c>
      <c r="G1872" s="22" t="s">
        <v>41</v>
      </c>
      <c r="H1872">
        <v>66104607</v>
      </c>
      <c r="I1872" s="22" t="s">
        <v>2970</v>
      </c>
      <c r="J1872" s="22" t="s">
        <v>2971</v>
      </c>
      <c r="K1872" s="22" t="str">
        <f>_xlfn.TEXTBEFORE(Table1__4[[#This Row],[ParentName]],"-")</f>
        <v>BD16</v>
      </c>
      <c r="L1872" s="22" t="str">
        <f>_xlfn.XLOOKUP(Table1__4[[#This Row],[MAAN8]],ASO!F:F,ASO!H:H,"")</f>
        <v>Grocery Store</v>
      </c>
      <c r="M1872" s="22" t="str">
        <f>_xlfn.XLOOKUP(Table1__4[[#This Row],[MAAN8]],program!A:A,program!E:E,"")</f>
        <v/>
      </c>
      <c r="N1872" s="22" t="str">
        <f>_xlfn.XLOOKUP(Table1__4[[#This Row],[MAAN8]],program!A:A,program!F:F,"")</f>
        <v/>
      </c>
      <c r="O1872" s="22">
        <f>SUMIFS(sellout!N:N,sellout!G:G,Table1__4[[#This Row],[MAAN8]])</f>
        <v>0</v>
      </c>
      <c r="P1872" s="2" t="str">
        <f>IFERROR(Table1__4[[#This Row],[Actual]]/Table1__4[[#This Row],[Target]],"")</f>
        <v/>
      </c>
      <c r="Q1872" s="22" t="str">
        <f>IFERROR(IF(Table1__4[[#This Row],[Target]]&gt;0,Table1__4[[#This Row],[Target]]-Table1__4[[#This Row],[Actual]],""),"")</f>
        <v/>
      </c>
    </row>
    <row r="1873" spans="1:17" x14ac:dyDescent="0.75">
      <c r="A1873" s="22" t="s">
        <v>10</v>
      </c>
      <c r="B1873" s="22" t="s">
        <v>11</v>
      </c>
      <c r="C1873" s="22" t="s">
        <v>12</v>
      </c>
      <c r="D1873" s="22" t="s">
        <v>13</v>
      </c>
      <c r="E1873" s="22" t="s">
        <v>200</v>
      </c>
      <c r="F1873" s="22" t="s">
        <v>201</v>
      </c>
      <c r="G1873" s="22" t="s">
        <v>18</v>
      </c>
      <c r="H1873">
        <v>66100180</v>
      </c>
      <c r="I1873" s="22" t="s">
        <v>2972</v>
      </c>
      <c r="J1873" s="22" t="s">
        <v>2973</v>
      </c>
      <c r="K1873" s="22" t="str">
        <f>_xlfn.TEXTBEFORE(Table1__4[[#This Row],[ParentName]],"-")</f>
        <v>BD8</v>
      </c>
      <c r="L1873" s="22" t="str">
        <f>_xlfn.XLOOKUP(Table1__4[[#This Row],[MAAN8]],ASO!F:F,ASO!H:H,"")</f>
        <v>Sub Distributor</v>
      </c>
      <c r="M1873" s="22" t="str">
        <f>_xlfn.XLOOKUP(Table1__4[[#This Row],[MAAN8]],program!A:A,program!E:E,"")</f>
        <v/>
      </c>
      <c r="N1873" s="22" t="str">
        <f>_xlfn.XLOOKUP(Table1__4[[#This Row],[MAAN8]],program!A:A,program!F:F,"")</f>
        <v/>
      </c>
      <c r="O1873" s="22">
        <f>SUMIFS(sellout!N:N,sellout!G:G,Table1__4[[#This Row],[MAAN8]])</f>
        <v>628</v>
      </c>
      <c r="P1873" s="2" t="str">
        <f>IFERROR(Table1__4[[#This Row],[Actual]]/Table1__4[[#This Row],[Target]],"")</f>
        <v/>
      </c>
      <c r="Q1873" s="22" t="str">
        <f>IFERROR(IF(Table1__4[[#This Row],[Target]]&gt;0,Table1__4[[#This Row],[Target]]-Table1__4[[#This Row],[Actual]],""),"")</f>
        <v/>
      </c>
    </row>
    <row r="1874" spans="1:17" x14ac:dyDescent="0.75">
      <c r="A1874" s="22" t="s">
        <v>10</v>
      </c>
      <c r="B1874" s="22" t="s">
        <v>11</v>
      </c>
      <c r="C1874" s="22" t="s">
        <v>12</v>
      </c>
      <c r="D1874" s="22" t="s">
        <v>122</v>
      </c>
      <c r="E1874" s="22" t="s">
        <v>158</v>
      </c>
      <c r="F1874" s="22" t="s">
        <v>150</v>
      </c>
      <c r="G1874" s="22" t="s">
        <v>159</v>
      </c>
      <c r="H1874">
        <v>66103696</v>
      </c>
      <c r="I1874" s="22" t="s">
        <v>2974</v>
      </c>
      <c r="J1874" s="22" t="s">
        <v>2975</v>
      </c>
      <c r="K1874" s="22" t="str">
        <f>_xlfn.TEXTBEFORE(Table1__4[[#This Row],[ParentName]],"-")</f>
        <v>BD10</v>
      </c>
      <c r="L1874" s="22" t="str">
        <f>_xlfn.XLOOKUP(Table1__4[[#This Row],[MAAN8]],ASO!F:F,ASO!H:H,"")</f>
        <v>Grocery Store</v>
      </c>
      <c r="M1874" s="22" t="str">
        <f>_xlfn.XLOOKUP(Table1__4[[#This Row],[MAAN8]],program!A:A,program!E:E,"")</f>
        <v/>
      </c>
      <c r="N1874" s="22" t="str">
        <f>_xlfn.XLOOKUP(Table1__4[[#This Row],[MAAN8]],program!A:A,program!F:F,"")</f>
        <v/>
      </c>
      <c r="O1874" s="22">
        <f>SUMIFS(sellout!N:N,sellout!G:G,Table1__4[[#This Row],[MAAN8]])</f>
        <v>90</v>
      </c>
      <c r="P1874" s="2" t="str">
        <f>IFERROR(Table1__4[[#This Row],[Actual]]/Table1__4[[#This Row],[Target]],"")</f>
        <v/>
      </c>
      <c r="Q1874" s="22" t="str">
        <f>IFERROR(IF(Table1__4[[#This Row],[Target]]&gt;0,Table1__4[[#This Row],[Target]]-Table1__4[[#This Row],[Actual]],""),"")</f>
        <v/>
      </c>
    </row>
    <row r="1875" spans="1:17" x14ac:dyDescent="0.75">
      <c r="A1875" s="22" t="s">
        <v>10</v>
      </c>
      <c r="B1875" s="22" t="s">
        <v>11</v>
      </c>
      <c r="C1875" s="22" t="s">
        <v>22</v>
      </c>
      <c r="D1875" s="22" t="s">
        <v>180</v>
      </c>
      <c r="E1875" s="22" t="s">
        <v>210</v>
      </c>
      <c r="F1875" s="22" t="s">
        <v>182</v>
      </c>
      <c r="G1875" s="22" t="s">
        <v>211</v>
      </c>
      <c r="H1875">
        <v>66108501</v>
      </c>
      <c r="I1875" s="22" t="s">
        <v>2976</v>
      </c>
      <c r="J1875" s="22" t="s">
        <v>2977</v>
      </c>
      <c r="K1875" s="22" t="str">
        <f>_xlfn.TEXTBEFORE(Table1__4[[#This Row],[ParentName]],"-")</f>
        <v>BD14</v>
      </c>
      <c r="L1875" s="22" t="str">
        <f>_xlfn.XLOOKUP(Table1__4[[#This Row],[MAAN8]],ASO!F:F,ASO!H:H,"")</f>
        <v/>
      </c>
      <c r="M1875" s="22" t="str">
        <f>_xlfn.XLOOKUP(Table1__4[[#This Row],[MAAN8]],program!A:A,program!E:E,"")</f>
        <v/>
      </c>
      <c r="N1875" s="22" t="str">
        <f>_xlfn.XLOOKUP(Table1__4[[#This Row],[MAAN8]],program!A:A,program!F:F,"")</f>
        <v/>
      </c>
      <c r="O1875" s="22">
        <f>SUMIFS(sellout!N:N,sellout!G:G,Table1__4[[#This Row],[MAAN8]])</f>
        <v>0</v>
      </c>
      <c r="P1875" s="2" t="str">
        <f>IFERROR(Table1__4[[#This Row],[Actual]]/Table1__4[[#This Row],[Target]],"")</f>
        <v/>
      </c>
      <c r="Q1875" s="22" t="str">
        <f>IFERROR(IF(Table1__4[[#This Row],[Target]]&gt;0,Table1__4[[#This Row],[Target]]-Table1__4[[#This Row],[Actual]],""),"")</f>
        <v/>
      </c>
    </row>
    <row r="1876" spans="1:17" x14ac:dyDescent="0.75">
      <c r="A1876" s="22" t="s">
        <v>10</v>
      </c>
      <c r="B1876" s="22" t="s">
        <v>11</v>
      </c>
      <c r="C1876" s="22" t="s">
        <v>22</v>
      </c>
      <c r="D1876" s="22" t="s">
        <v>88</v>
      </c>
      <c r="E1876" s="22" t="s">
        <v>447</v>
      </c>
      <c r="F1876" s="22" t="s">
        <v>218</v>
      </c>
      <c r="G1876" s="22" t="s">
        <v>448</v>
      </c>
      <c r="H1876">
        <v>66109109</v>
      </c>
      <c r="I1876" s="22" t="s">
        <v>7149</v>
      </c>
      <c r="J1876" s="22" t="s">
        <v>7521</v>
      </c>
      <c r="K1876" s="22" t="str">
        <f>_xlfn.TEXTBEFORE(Table1__4[[#This Row],[ParentName]],"-")</f>
        <v>BD11</v>
      </c>
      <c r="L1876" s="22" t="str">
        <f>_xlfn.XLOOKUP(Table1__4[[#This Row],[MAAN8]],ASO!F:F,ASO!H:H,"")</f>
        <v/>
      </c>
      <c r="M1876" s="22" t="str">
        <f>_xlfn.XLOOKUP(Table1__4[[#This Row],[MAAN8]],program!A:A,program!E:E,"")</f>
        <v/>
      </c>
      <c r="N1876" s="22" t="str">
        <f>_xlfn.XLOOKUP(Table1__4[[#This Row],[MAAN8]],program!A:A,program!F:F,"")</f>
        <v/>
      </c>
      <c r="O1876" s="22">
        <f>SUMIFS(sellout!N:N,sellout!G:G,Table1__4[[#This Row],[MAAN8]])</f>
        <v>0</v>
      </c>
      <c r="P1876" s="2" t="str">
        <f>IFERROR(Table1__4[[#This Row],[Actual]]/Table1__4[[#This Row],[Target]],"")</f>
        <v/>
      </c>
      <c r="Q1876" s="22" t="str">
        <f>IFERROR(IF(Table1__4[[#This Row],[Target]]&gt;0,Table1__4[[#This Row],[Target]]-Table1__4[[#This Row],[Actual]],""),"")</f>
        <v/>
      </c>
    </row>
    <row r="1877" spans="1:17" x14ac:dyDescent="0.75">
      <c r="A1877" s="22" t="s">
        <v>10</v>
      </c>
      <c r="B1877" s="22" t="s">
        <v>11</v>
      </c>
      <c r="C1877" s="22" t="s">
        <v>12</v>
      </c>
      <c r="D1877" s="22" t="s">
        <v>13</v>
      </c>
      <c r="E1877" s="22" t="s">
        <v>176</v>
      </c>
      <c r="F1877" s="22" t="s">
        <v>30</v>
      </c>
      <c r="G1877" s="22" t="s">
        <v>177</v>
      </c>
      <c r="H1877">
        <v>66115793</v>
      </c>
      <c r="I1877" s="22" t="s">
        <v>7149</v>
      </c>
      <c r="J1877" s="22" t="s">
        <v>8183</v>
      </c>
      <c r="K1877" s="22" t="str">
        <f>_xlfn.TEXTBEFORE(Table1__4[[#This Row],[ParentName]],"-")</f>
        <v>BD8</v>
      </c>
      <c r="L1877" s="22" t="str">
        <f>_xlfn.XLOOKUP(Table1__4[[#This Row],[MAAN8]],ASO!F:F,ASO!H:H,"")</f>
        <v/>
      </c>
      <c r="M1877" s="22" t="str">
        <f>_xlfn.XLOOKUP(Table1__4[[#This Row],[MAAN8]],program!A:A,program!E:E,"")</f>
        <v/>
      </c>
      <c r="N1877" s="22" t="str">
        <f>_xlfn.XLOOKUP(Table1__4[[#This Row],[MAAN8]],program!A:A,program!F:F,"")</f>
        <v/>
      </c>
      <c r="O1877" s="22">
        <f>SUMIFS(sellout!N:N,sellout!G:G,Table1__4[[#This Row],[MAAN8]])</f>
        <v>0</v>
      </c>
      <c r="P1877" s="2" t="str">
        <f>IFERROR(Table1__4[[#This Row],[Actual]]/Table1__4[[#This Row],[Target]],"")</f>
        <v/>
      </c>
      <c r="Q1877" s="22" t="str">
        <f>IFERROR(IF(Table1__4[[#This Row],[Target]]&gt;0,Table1__4[[#This Row],[Target]]-Table1__4[[#This Row],[Actual]],""),"")</f>
        <v/>
      </c>
    </row>
    <row r="1878" spans="1:17" x14ac:dyDescent="0.75">
      <c r="A1878" s="22" t="s">
        <v>10</v>
      </c>
      <c r="B1878" s="22" t="s">
        <v>11</v>
      </c>
      <c r="C1878" s="22" t="s">
        <v>22</v>
      </c>
      <c r="D1878" s="22" t="s">
        <v>23</v>
      </c>
      <c r="E1878" s="22" t="s">
        <v>62</v>
      </c>
      <c r="F1878" s="22" t="s">
        <v>63</v>
      </c>
      <c r="G1878" s="22" t="s">
        <v>64</v>
      </c>
      <c r="H1878">
        <v>66107513</v>
      </c>
      <c r="I1878" s="22" t="s">
        <v>2978</v>
      </c>
      <c r="J1878" s="22" t="s">
        <v>2979</v>
      </c>
      <c r="K1878" s="22" t="str">
        <f>_xlfn.TEXTBEFORE(Table1__4[[#This Row],[ParentName]],"-")</f>
        <v>BD12</v>
      </c>
      <c r="L1878" s="22" t="str">
        <f>_xlfn.XLOOKUP(Table1__4[[#This Row],[MAAN8]],ASO!F:F,ASO!H:H,"")</f>
        <v>Grocery Store</v>
      </c>
      <c r="M1878" s="22" t="str">
        <f>_xlfn.XLOOKUP(Table1__4[[#This Row],[MAAN8]],program!A:A,program!E:E,"")</f>
        <v/>
      </c>
      <c r="N1878" s="22" t="str">
        <f>_xlfn.XLOOKUP(Table1__4[[#This Row],[MAAN8]],program!A:A,program!F:F,"")</f>
        <v/>
      </c>
      <c r="O1878" s="22">
        <f>SUMIFS(sellout!N:N,sellout!G:G,Table1__4[[#This Row],[MAAN8]])</f>
        <v>72</v>
      </c>
      <c r="P1878" s="2" t="str">
        <f>IFERROR(Table1__4[[#This Row],[Actual]]/Table1__4[[#This Row],[Target]],"")</f>
        <v/>
      </c>
      <c r="Q1878" s="22" t="str">
        <f>IFERROR(IF(Table1__4[[#This Row],[Target]]&gt;0,Table1__4[[#This Row],[Target]]-Table1__4[[#This Row],[Actual]],""),"")</f>
        <v/>
      </c>
    </row>
    <row r="1879" spans="1:17" x14ac:dyDescent="0.75">
      <c r="A1879" s="22" t="s">
        <v>10</v>
      </c>
      <c r="B1879" s="22" t="s">
        <v>11</v>
      </c>
      <c r="C1879" s="22" t="s">
        <v>12</v>
      </c>
      <c r="D1879" s="22" t="s">
        <v>38</v>
      </c>
      <c r="E1879" s="22" t="s">
        <v>166</v>
      </c>
      <c r="F1879" s="22" t="s">
        <v>40</v>
      </c>
      <c r="G1879" s="22" t="s">
        <v>167</v>
      </c>
      <c r="H1879">
        <v>66111542</v>
      </c>
      <c r="I1879" s="22" t="s">
        <v>2980</v>
      </c>
      <c r="J1879" s="22" t="s">
        <v>2981</v>
      </c>
      <c r="K1879" s="22" t="str">
        <f>_xlfn.TEXTBEFORE(Table1__4[[#This Row],[ParentName]],"-")</f>
        <v>BD16</v>
      </c>
      <c r="L1879" s="22" t="str">
        <f>_xlfn.XLOOKUP(Table1__4[[#This Row],[MAAN8]],ASO!F:F,ASO!H:H,"")</f>
        <v>Grocery Store</v>
      </c>
      <c r="M1879" s="22" t="str">
        <f>_xlfn.XLOOKUP(Table1__4[[#This Row],[MAAN8]],program!A:A,program!E:E,"")</f>
        <v/>
      </c>
      <c r="N1879" s="22" t="str">
        <f>_xlfn.XLOOKUP(Table1__4[[#This Row],[MAAN8]],program!A:A,program!F:F,"")</f>
        <v/>
      </c>
      <c r="O1879" s="22">
        <f>SUMIFS(sellout!N:N,sellout!G:G,Table1__4[[#This Row],[MAAN8]])</f>
        <v>3</v>
      </c>
      <c r="P1879" s="2" t="str">
        <f>IFERROR(Table1__4[[#This Row],[Actual]]/Table1__4[[#This Row],[Target]],"")</f>
        <v/>
      </c>
      <c r="Q1879" s="22" t="str">
        <f>IFERROR(IF(Table1__4[[#This Row],[Target]]&gt;0,Table1__4[[#This Row],[Target]]-Table1__4[[#This Row],[Actual]],""),"")</f>
        <v/>
      </c>
    </row>
    <row r="1880" spans="1:17" x14ac:dyDescent="0.75">
      <c r="A1880" s="22" t="s">
        <v>10</v>
      </c>
      <c r="B1880" s="22" t="s">
        <v>11</v>
      </c>
      <c r="C1880" s="22" t="s">
        <v>22</v>
      </c>
      <c r="D1880" s="22" t="s">
        <v>88</v>
      </c>
      <c r="E1880" s="22" t="s">
        <v>447</v>
      </c>
      <c r="F1880" s="22" t="s">
        <v>218</v>
      </c>
      <c r="G1880" s="22" t="s">
        <v>448</v>
      </c>
      <c r="H1880">
        <v>66111892</v>
      </c>
      <c r="I1880" s="22" t="s">
        <v>7152</v>
      </c>
      <c r="J1880" s="22" t="s">
        <v>7522</v>
      </c>
      <c r="K1880" s="22" t="str">
        <f>_xlfn.TEXTBEFORE(Table1__4[[#This Row],[ParentName]],"-")</f>
        <v>BD11</v>
      </c>
      <c r="L1880" s="22" t="str">
        <f>_xlfn.XLOOKUP(Table1__4[[#This Row],[MAAN8]],ASO!F:F,ASO!H:H,"")</f>
        <v/>
      </c>
      <c r="M1880" s="22" t="str">
        <f>_xlfn.XLOOKUP(Table1__4[[#This Row],[MAAN8]],program!A:A,program!E:E,"")</f>
        <v/>
      </c>
      <c r="N1880" s="22" t="str">
        <f>_xlfn.XLOOKUP(Table1__4[[#This Row],[MAAN8]],program!A:A,program!F:F,"")</f>
        <v/>
      </c>
      <c r="O1880" s="22">
        <f>SUMIFS(sellout!N:N,sellout!G:G,Table1__4[[#This Row],[MAAN8]])</f>
        <v>4</v>
      </c>
      <c r="P1880" s="2" t="str">
        <f>IFERROR(Table1__4[[#This Row],[Actual]]/Table1__4[[#This Row],[Target]],"")</f>
        <v/>
      </c>
      <c r="Q1880" s="22" t="str">
        <f>IFERROR(IF(Table1__4[[#This Row],[Target]]&gt;0,Table1__4[[#This Row],[Target]]-Table1__4[[#This Row],[Actual]],""),"")</f>
        <v/>
      </c>
    </row>
    <row r="1881" spans="1:17" x14ac:dyDescent="0.75">
      <c r="A1881" s="22" t="s">
        <v>10</v>
      </c>
      <c r="B1881" s="22" t="s">
        <v>11</v>
      </c>
      <c r="C1881" s="22" t="s">
        <v>22</v>
      </c>
      <c r="D1881" s="22" t="s">
        <v>88</v>
      </c>
      <c r="E1881" s="22" t="s">
        <v>217</v>
      </c>
      <c r="F1881" s="22" t="s">
        <v>218</v>
      </c>
      <c r="G1881" s="22" t="s">
        <v>219</v>
      </c>
      <c r="H1881">
        <v>66103274</v>
      </c>
      <c r="I1881" s="22" t="s">
        <v>2982</v>
      </c>
      <c r="J1881" s="22" t="s">
        <v>2983</v>
      </c>
      <c r="K1881" s="22" t="str">
        <f>_xlfn.TEXTBEFORE(Table1__4[[#This Row],[ParentName]],"-")</f>
        <v>BD11</v>
      </c>
      <c r="L1881" s="22" t="str">
        <f>_xlfn.XLOOKUP(Table1__4[[#This Row],[MAAN8]],ASO!F:F,ASO!H:H,"")</f>
        <v>Grocery Store</v>
      </c>
      <c r="M1881" s="22" t="str">
        <f>_xlfn.XLOOKUP(Table1__4[[#This Row],[MAAN8]],program!A:A,program!E:E,"")</f>
        <v/>
      </c>
      <c r="N1881" s="22" t="str">
        <f>_xlfn.XLOOKUP(Table1__4[[#This Row],[MAAN8]],program!A:A,program!F:F,"")</f>
        <v/>
      </c>
      <c r="O1881" s="22">
        <f>SUMIFS(sellout!N:N,sellout!G:G,Table1__4[[#This Row],[MAAN8]])</f>
        <v>70</v>
      </c>
      <c r="P1881" s="2" t="str">
        <f>IFERROR(Table1__4[[#This Row],[Actual]]/Table1__4[[#This Row],[Target]],"")</f>
        <v/>
      </c>
      <c r="Q1881" s="22" t="str">
        <f>IFERROR(IF(Table1__4[[#This Row],[Target]]&gt;0,Table1__4[[#This Row],[Target]]-Table1__4[[#This Row],[Actual]],""),"")</f>
        <v/>
      </c>
    </row>
    <row r="1882" spans="1:17" x14ac:dyDescent="0.75">
      <c r="A1882" s="22" t="s">
        <v>10</v>
      </c>
      <c r="B1882" s="22" t="s">
        <v>11</v>
      </c>
      <c r="C1882" s="22" t="s">
        <v>22</v>
      </c>
      <c r="D1882" s="22" t="s">
        <v>23</v>
      </c>
      <c r="E1882" s="22" t="s">
        <v>62</v>
      </c>
      <c r="F1882" s="22" t="s">
        <v>63</v>
      </c>
      <c r="G1882" s="22" t="s">
        <v>64</v>
      </c>
      <c r="H1882">
        <v>66150769</v>
      </c>
      <c r="I1882" s="22" t="s">
        <v>2982</v>
      </c>
      <c r="J1882" s="22" t="s">
        <v>2984</v>
      </c>
      <c r="K1882" s="22" t="str">
        <f>_xlfn.TEXTBEFORE(Table1__4[[#This Row],[ParentName]],"-")</f>
        <v>BD12</v>
      </c>
      <c r="L1882" s="22" t="str">
        <f>_xlfn.XLOOKUP(Table1__4[[#This Row],[MAAN8]],ASO!F:F,ASO!H:H,"")</f>
        <v>Grocery Store</v>
      </c>
      <c r="M1882" s="22" t="str">
        <f>_xlfn.XLOOKUP(Table1__4[[#This Row],[MAAN8]],program!A:A,program!E:E,"")</f>
        <v/>
      </c>
      <c r="N1882" s="22" t="str">
        <f>_xlfn.XLOOKUP(Table1__4[[#This Row],[MAAN8]],program!A:A,program!F:F,"")</f>
        <v/>
      </c>
      <c r="O1882" s="22">
        <f>SUMIFS(sellout!N:N,sellout!G:G,Table1__4[[#This Row],[MAAN8]])</f>
        <v>50</v>
      </c>
      <c r="P1882" s="2" t="str">
        <f>IFERROR(Table1__4[[#This Row],[Actual]]/Table1__4[[#This Row],[Target]],"")</f>
        <v/>
      </c>
      <c r="Q1882" s="22" t="str">
        <f>IFERROR(IF(Table1__4[[#This Row],[Target]]&gt;0,Table1__4[[#This Row],[Target]]-Table1__4[[#This Row],[Actual]],""),"")</f>
        <v/>
      </c>
    </row>
    <row r="1883" spans="1:17" x14ac:dyDescent="0.75">
      <c r="A1883" s="22" t="s">
        <v>10</v>
      </c>
      <c r="B1883" s="22" t="s">
        <v>11</v>
      </c>
      <c r="C1883" s="22" t="s">
        <v>12</v>
      </c>
      <c r="D1883" s="22" t="s">
        <v>122</v>
      </c>
      <c r="E1883" s="22" t="s">
        <v>357</v>
      </c>
      <c r="F1883" s="22" t="s">
        <v>150</v>
      </c>
      <c r="G1883" s="22" t="s">
        <v>358</v>
      </c>
      <c r="H1883">
        <v>66151013</v>
      </c>
      <c r="I1883" s="22" t="s">
        <v>2985</v>
      </c>
      <c r="J1883" s="22" t="s">
        <v>2986</v>
      </c>
      <c r="K1883" s="22" t="str">
        <f>_xlfn.TEXTBEFORE(Table1__4[[#This Row],[ParentName]],"-")</f>
        <v>BD10</v>
      </c>
      <c r="L1883" s="22" t="str">
        <f>_xlfn.XLOOKUP(Table1__4[[#This Row],[MAAN8]],ASO!F:F,ASO!H:H,"")</f>
        <v>Grocery Store</v>
      </c>
      <c r="M1883" s="22" t="str">
        <f>_xlfn.XLOOKUP(Table1__4[[#This Row],[MAAN8]],program!A:A,program!E:E,"")</f>
        <v/>
      </c>
      <c r="N1883" s="22" t="str">
        <f>_xlfn.XLOOKUP(Table1__4[[#This Row],[MAAN8]],program!A:A,program!F:F,"")</f>
        <v/>
      </c>
      <c r="O1883" s="22">
        <f>SUMIFS(sellout!N:N,sellout!G:G,Table1__4[[#This Row],[MAAN8]])</f>
        <v>0</v>
      </c>
      <c r="P1883" s="2" t="str">
        <f>IFERROR(Table1__4[[#This Row],[Actual]]/Table1__4[[#This Row],[Target]],"")</f>
        <v/>
      </c>
      <c r="Q1883" s="22" t="str">
        <f>IFERROR(IF(Table1__4[[#This Row],[Target]]&gt;0,Table1__4[[#This Row],[Target]]-Table1__4[[#This Row],[Actual]],""),"")</f>
        <v/>
      </c>
    </row>
    <row r="1884" spans="1:17" x14ac:dyDescent="0.75">
      <c r="A1884" s="22" t="s">
        <v>10</v>
      </c>
      <c r="B1884" s="22" t="s">
        <v>11</v>
      </c>
      <c r="C1884" s="22" t="s">
        <v>12</v>
      </c>
      <c r="D1884" s="22" t="s">
        <v>122</v>
      </c>
      <c r="E1884" s="22" t="s">
        <v>778</v>
      </c>
      <c r="F1884" s="22" t="s">
        <v>124</v>
      </c>
      <c r="G1884" s="22" t="s">
        <v>779</v>
      </c>
      <c r="H1884">
        <v>66155453</v>
      </c>
      <c r="I1884" s="22" t="s">
        <v>7083</v>
      </c>
      <c r="J1884" s="22" t="s">
        <v>7523</v>
      </c>
      <c r="K1884" s="22" t="str">
        <f>_xlfn.TEXTBEFORE(Table1__4[[#This Row],[ParentName]],"-")</f>
        <v>BD10</v>
      </c>
      <c r="L1884" s="22" t="str">
        <f>_xlfn.XLOOKUP(Table1__4[[#This Row],[MAAN8]],ASO!F:F,ASO!H:H,"")</f>
        <v/>
      </c>
      <c r="M1884" s="22" t="str">
        <f>_xlfn.XLOOKUP(Table1__4[[#This Row],[MAAN8]],program!A:A,program!E:E,"")</f>
        <v/>
      </c>
      <c r="N1884" s="22" t="str">
        <f>_xlfn.XLOOKUP(Table1__4[[#This Row],[MAAN8]],program!A:A,program!F:F,"")</f>
        <v/>
      </c>
      <c r="O1884" s="22">
        <f>SUMIFS(sellout!N:N,sellout!G:G,Table1__4[[#This Row],[MAAN8]])</f>
        <v>37</v>
      </c>
      <c r="P1884" s="2" t="str">
        <f>IFERROR(Table1__4[[#This Row],[Actual]]/Table1__4[[#This Row],[Target]],"")</f>
        <v/>
      </c>
      <c r="Q1884" s="22" t="str">
        <f>IFERROR(IF(Table1__4[[#This Row],[Target]]&gt;0,Table1__4[[#This Row],[Target]]-Table1__4[[#This Row],[Actual]],""),"")</f>
        <v/>
      </c>
    </row>
    <row r="1885" spans="1:17" x14ac:dyDescent="0.75">
      <c r="A1885" s="22" t="s">
        <v>10</v>
      </c>
      <c r="B1885" s="22" t="s">
        <v>11</v>
      </c>
      <c r="C1885" s="22" t="s">
        <v>12</v>
      </c>
      <c r="D1885" s="22" t="s">
        <v>122</v>
      </c>
      <c r="E1885" s="22" t="s">
        <v>149</v>
      </c>
      <c r="F1885" s="22" t="s">
        <v>150</v>
      </c>
      <c r="G1885" s="22" t="s">
        <v>151</v>
      </c>
      <c r="H1885">
        <v>66107388</v>
      </c>
      <c r="I1885" s="22" t="s">
        <v>2987</v>
      </c>
      <c r="J1885" s="22" t="s">
        <v>1958</v>
      </c>
      <c r="K1885" s="22" t="str">
        <f>_xlfn.TEXTBEFORE(Table1__4[[#This Row],[ParentName]],"-")</f>
        <v>BD10</v>
      </c>
      <c r="L1885" s="22" t="str">
        <f>_xlfn.XLOOKUP(Table1__4[[#This Row],[MAAN8]],ASO!F:F,ASO!H:H,"")</f>
        <v>Grocery Store</v>
      </c>
      <c r="M1885" s="22" t="str">
        <f>_xlfn.XLOOKUP(Table1__4[[#This Row],[MAAN8]],program!A:A,program!E:E,"")</f>
        <v/>
      </c>
      <c r="N1885" s="22" t="str">
        <f>_xlfn.XLOOKUP(Table1__4[[#This Row],[MAAN8]],program!A:A,program!F:F,"")</f>
        <v/>
      </c>
      <c r="O1885" s="22">
        <f>SUMIFS(sellout!N:N,sellout!G:G,Table1__4[[#This Row],[MAAN8]])</f>
        <v>0</v>
      </c>
      <c r="P1885" s="2" t="str">
        <f>IFERROR(Table1__4[[#This Row],[Actual]]/Table1__4[[#This Row],[Target]],"")</f>
        <v/>
      </c>
      <c r="Q1885" s="22" t="str">
        <f>IFERROR(IF(Table1__4[[#This Row],[Target]]&gt;0,Table1__4[[#This Row],[Target]]-Table1__4[[#This Row],[Actual]],""),"")</f>
        <v/>
      </c>
    </row>
    <row r="1886" spans="1:17" x14ac:dyDescent="0.75">
      <c r="A1886" s="22" t="s">
        <v>10</v>
      </c>
      <c r="B1886" s="22" t="s">
        <v>11</v>
      </c>
      <c r="C1886" s="22" t="s">
        <v>12</v>
      </c>
      <c r="D1886" s="22" t="s">
        <v>122</v>
      </c>
      <c r="E1886" s="22" t="s">
        <v>206</v>
      </c>
      <c r="F1886" s="22" t="s">
        <v>124</v>
      </c>
      <c r="G1886" s="22" t="s">
        <v>207</v>
      </c>
      <c r="H1886">
        <v>66153116</v>
      </c>
      <c r="I1886" s="22" t="s">
        <v>2988</v>
      </c>
      <c r="J1886" s="22" t="s">
        <v>2989</v>
      </c>
      <c r="K1886" s="22" t="str">
        <f>_xlfn.TEXTBEFORE(Table1__4[[#This Row],[ParentName]],"-")</f>
        <v>BD10</v>
      </c>
      <c r="L1886" s="22" t="str">
        <f>_xlfn.XLOOKUP(Table1__4[[#This Row],[MAAN8]],ASO!F:F,ASO!H:H,"")</f>
        <v>Grocery Store - Home Delivery</v>
      </c>
      <c r="M1886" s="22" t="str">
        <f>_xlfn.XLOOKUP(Table1__4[[#This Row],[MAAN8]],program!A:A,program!E:E,"")</f>
        <v/>
      </c>
      <c r="N1886" s="22" t="str">
        <f>_xlfn.XLOOKUP(Table1__4[[#This Row],[MAAN8]],program!A:A,program!F:F,"")</f>
        <v/>
      </c>
      <c r="O1886" s="22">
        <f>SUMIFS(sellout!N:N,sellout!G:G,Table1__4[[#This Row],[MAAN8]])</f>
        <v>0</v>
      </c>
      <c r="P1886" s="2" t="str">
        <f>IFERROR(Table1__4[[#This Row],[Actual]]/Table1__4[[#This Row],[Target]],"")</f>
        <v/>
      </c>
      <c r="Q1886" s="22" t="str">
        <f>IFERROR(IF(Table1__4[[#This Row],[Target]]&gt;0,Table1__4[[#This Row],[Target]]-Table1__4[[#This Row],[Actual]],""),"")</f>
        <v/>
      </c>
    </row>
    <row r="1887" spans="1:17" x14ac:dyDescent="0.75">
      <c r="A1887" s="22" t="s">
        <v>10</v>
      </c>
      <c r="B1887" s="22" t="s">
        <v>11</v>
      </c>
      <c r="C1887" s="22" t="s">
        <v>46</v>
      </c>
      <c r="D1887" s="22" t="s">
        <v>47</v>
      </c>
      <c r="E1887" s="22" t="s">
        <v>93</v>
      </c>
      <c r="F1887" s="22" t="s">
        <v>68</v>
      </c>
      <c r="G1887" s="22" t="s">
        <v>94</v>
      </c>
      <c r="H1887">
        <v>65005916</v>
      </c>
      <c r="I1887" s="22" t="s">
        <v>2990</v>
      </c>
      <c r="J1887" s="22" t="s">
        <v>314</v>
      </c>
      <c r="K1887" s="22" t="str">
        <f>_xlfn.TEXTBEFORE(Table1__4[[#This Row],[ParentName]],"-")</f>
        <v>HMcc</v>
      </c>
      <c r="L1887" s="22" t="str">
        <f>_xlfn.XLOOKUP(Table1__4[[#This Row],[MAAN8]],ASO!F:F,ASO!H:H,"")</f>
        <v>Grocery Store - Home Delivery</v>
      </c>
      <c r="M1887" s="22" t="str">
        <f>_xlfn.XLOOKUP(Table1__4[[#This Row],[MAAN8]],program!A:A,program!E:E,"")</f>
        <v>Target Incentive</v>
      </c>
      <c r="N1887" s="22">
        <f>_xlfn.XLOOKUP(Table1__4[[#This Row],[MAAN8]],program!A:A,program!F:F,"")</f>
        <v>60</v>
      </c>
      <c r="O1887" s="22">
        <f>SUMIFS(sellout!N:N,sellout!G:G,Table1__4[[#This Row],[MAAN8]])</f>
        <v>20</v>
      </c>
      <c r="P1887" s="2">
        <f>IFERROR(Table1__4[[#This Row],[Actual]]/Table1__4[[#This Row],[Target]],"")</f>
        <v>0.33333333333333331</v>
      </c>
      <c r="Q1887" s="22">
        <f>IFERROR(IF(Table1__4[[#This Row],[Target]]&gt;0,Table1__4[[#This Row],[Target]]-Table1__4[[#This Row],[Actual]],""),"")</f>
        <v>40</v>
      </c>
    </row>
    <row r="1888" spans="1:17" x14ac:dyDescent="0.75">
      <c r="A1888" s="22" t="s">
        <v>10</v>
      </c>
      <c r="B1888" s="22" t="s">
        <v>11</v>
      </c>
      <c r="C1888" s="22" t="s">
        <v>22</v>
      </c>
      <c r="D1888" s="22" t="s">
        <v>23</v>
      </c>
      <c r="E1888" s="22" t="s">
        <v>262</v>
      </c>
      <c r="F1888" s="22" t="s">
        <v>63</v>
      </c>
      <c r="G1888" s="22" t="s">
        <v>263</v>
      </c>
      <c r="H1888">
        <v>66155752</v>
      </c>
      <c r="I1888" s="22" t="s">
        <v>2991</v>
      </c>
      <c r="J1888" s="22" t="s">
        <v>2992</v>
      </c>
      <c r="K1888" s="22" t="str">
        <f>_xlfn.TEXTBEFORE(Table1__4[[#This Row],[ParentName]],"-")</f>
        <v>BD12</v>
      </c>
      <c r="L1888" s="22" t="str">
        <f>_xlfn.XLOOKUP(Table1__4[[#This Row],[MAAN8]],ASO!F:F,ASO!H:H,"")</f>
        <v>Grocery Store</v>
      </c>
      <c r="M1888" s="22" t="str">
        <f>_xlfn.XLOOKUP(Table1__4[[#This Row],[MAAN8]],program!A:A,program!E:E,"")</f>
        <v/>
      </c>
      <c r="N1888" s="22" t="str">
        <f>_xlfn.XLOOKUP(Table1__4[[#This Row],[MAAN8]],program!A:A,program!F:F,"")</f>
        <v/>
      </c>
      <c r="O1888" s="22">
        <f>SUMIFS(sellout!N:N,sellout!G:G,Table1__4[[#This Row],[MAAN8]])</f>
        <v>5</v>
      </c>
      <c r="P1888" s="2" t="str">
        <f>IFERROR(Table1__4[[#This Row],[Actual]]/Table1__4[[#This Row],[Target]],"")</f>
        <v/>
      </c>
      <c r="Q1888" s="22" t="str">
        <f>IFERROR(IF(Table1__4[[#This Row],[Target]]&gt;0,Table1__4[[#This Row],[Target]]-Table1__4[[#This Row],[Actual]],""),"")</f>
        <v/>
      </c>
    </row>
    <row r="1889" spans="1:17" x14ac:dyDescent="0.75">
      <c r="A1889" s="22" t="s">
        <v>10</v>
      </c>
      <c r="B1889" s="22" t="s">
        <v>11</v>
      </c>
      <c r="C1889" s="22" t="s">
        <v>12</v>
      </c>
      <c r="D1889" s="22" t="s">
        <v>38</v>
      </c>
      <c r="E1889" s="22" t="s">
        <v>154</v>
      </c>
      <c r="F1889" s="22" t="s">
        <v>40</v>
      </c>
      <c r="G1889" s="22" t="s">
        <v>155</v>
      </c>
      <c r="H1889">
        <v>66154149</v>
      </c>
      <c r="I1889" s="22" t="s">
        <v>2991</v>
      </c>
      <c r="J1889" s="22" t="s">
        <v>2993</v>
      </c>
      <c r="K1889" s="22" t="str">
        <f>_xlfn.TEXTBEFORE(Table1__4[[#This Row],[ParentName]],"-")</f>
        <v>BD16</v>
      </c>
      <c r="L1889" s="22" t="str">
        <f>_xlfn.XLOOKUP(Table1__4[[#This Row],[MAAN8]],ASO!F:F,ASO!H:H,"")</f>
        <v>Grocery Store</v>
      </c>
      <c r="M1889" s="22" t="str">
        <f>_xlfn.XLOOKUP(Table1__4[[#This Row],[MAAN8]],program!A:A,program!E:E,"")</f>
        <v/>
      </c>
      <c r="N1889" s="22" t="str">
        <f>_xlfn.XLOOKUP(Table1__4[[#This Row],[MAAN8]],program!A:A,program!F:F,"")</f>
        <v/>
      </c>
      <c r="O1889" s="22">
        <f>SUMIFS(sellout!N:N,sellout!G:G,Table1__4[[#This Row],[MAAN8]])</f>
        <v>20</v>
      </c>
      <c r="P1889" s="2" t="str">
        <f>IFERROR(Table1__4[[#This Row],[Actual]]/Table1__4[[#This Row],[Target]],"")</f>
        <v/>
      </c>
      <c r="Q1889" s="22" t="str">
        <f>IFERROR(IF(Table1__4[[#This Row],[Target]]&gt;0,Table1__4[[#This Row],[Target]]-Table1__4[[#This Row],[Actual]],""),"")</f>
        <v/>
      </c>
    </row>
    <row r="1890" spans="1:17" x14ac:dyDescent="0.75">
      <c r="A1890" s="22" t="s">
        <v>10</v>
      </c>
      <c r="B1890" s="22" t="s">
        <v>11</v>
      </c>
      <c r="C1890" s="22" t="s">
        <v>12</v>
      </c>
      <c r="D1890" s="22" t="s">
        <v>13</v>
      </c>
      <c r="E1890" s="22" t="s">
        <v>176</v>
      </c>
      <c r="F1890" s="22" t="s">
        <v>30</v>
      </c>
      <c r="G1890" s="22" t="s">
        <v>177</v>
      </c>
      <c r="H1890">
        <v>66101304</v>
      </c>
      <c r="I1890" s="22" t="s">
        <v>2991</v>
      </c>
      <c r="J1890" s="22" t="s">
        <v>1912</v>
      </c>
      <c r="K1890" s="22" t="str">
        <f>_xlfn.TEXTBEFORE(Table1__4[[#This Row],[ParentName]],"-")</f>
        <v>BD8</v>
      </c>
      <c r="L1890" s="22" t="str">
        <f>_xlfn.XLOOKUP(Table1__4[[#This Row],[MAAN8]],ASO!F:F,ASO!H:H,"")</f>
        <v>Grocery Store</v>
      </c>
      <c r="M1890" s="22" t="str">
        <f>_xlfn.XLOOKUP(Table1__4[[#This Row],[MAAN8]],program!A:A,program!E:E,"")</f>
        <v/>
      </c>
      <c r="N1890" s="22" t="str">
        <f>_xlfn.XLOOKUP(Table1__4[[#This Row],[MAAN8]],program!A:A,program!F:F,"")</f>
        <v/>
      </c>
      <c r="O1890" s="22">
        <f>SUMIFS(sellout!N:N,sellout!G:G,Table1__4[[#This Row],[MAAN8]])</f>
        <v>0</v>
      </c>
      <c r="P1890" s="2" t="str">
        <f>IFERROR(Table1__4[[#This Row],[Actual]]/Table1__4[[#This Row],[Target]],"")</f>
        <v/>
      </c>
      <c r="Q1890" s="22" t="str">
        <f>IFERROR(IF(Table1__4[[#This Row],[Target]]&gt;0,Table1__4[[#This Row],[Target]]-Table1__4[[#This Row],[Actual]],""),"")</f>
        <v/>
      </c>
    </row>
    <row r="1891" spans="1:17" x14ac:dyDescent="0.75">
      <c r="A1891" s="22" t="s">
        <v>10</v>
      </c>
      <c r="B1891" s="22" t="s">
        <v>11</v>
      </c>
      <c r="C1891" s="22" t="s">
        <v>12</v>
      </c>
      <c r="D1891" s="22" t="s">
        <v>54</v>
      </c>
      <c r="E1891" s="22" t="s">
        <v>97</v>
      </c>
      <c r="F1891" s="22" t="s">
        <v>30</v>
      </c>
      <c r="G1891" s="22" t="s">
        <v>98</v>
      </c>
      <c r="H1891">
        <v>66109733</v>
      </c>
      <c r="I1891" s="22" t="s">
        <v>2991</v>
      </c>
      <c r="J1891" s="22" t="s">
        <v>2994</v>
      </c>
      <c r="K1891" s="22" t="str">
        <f>_xlfn.TEXTBEFORE(Table1__4[[#This Row],[ParentName]],"-")</f>
        <v>BD</v>
      </c>
      <c r="L1891" s="22" t="str">
        <f>_xlfn.XLOOKUP(Table1__4[[#This Row],[MAAN8]],ASO!F:F,ASO!H:H,"")</f>
        <v>Grocery Store</v>
      </c>
      <c r="M1891" s="22" t="str">
        <f>_xlfn.XLOOKUP(Table1__4[[#This Row],[MAAN8]],program!A:A,program!E:E,"")</f>
        <v/>
      </c>
      <c r="N1891" s="22" t="str">
        <f>_xlfn.XLOOKUP(Table1__4[[#This Row],[MAAN8]],program!A:A,program!F:F,"")</f>
        <v/>
      </c>
      <c r="O1891" s="22">
        <f>SUMIFS(sellout!N:N,sellout!G:G,Table1__4[[#This Row],[MAAN8]])</f>
        <v>0</v>
      </c>
      <c r="P1891" s="2" t="str">
        <f>IFERROR(Table1__4[[#This Row],[Actual]]/Table1__4[[#This Row],[Target]],"")</f>
        <v/>
      </c>
      <c r="Q1891" s="22" t="str">
        <f>IFERROR(IF(Table1__4[[#This Row],[Target]]&gt;0,Table1__4[[#This Row],[Target]]-Table1__4[[#This Row],[Actual]],""),"")</f>
        <v/>
      </c>
    </row>
    <row r="1892" spans="1:17" x14ac:dyDescent="0.75">
      <c r="A1892" s="22" t="s">
        <v>10</v>
      </c>
      <c r="B1892" s="22" t="s">
        <v>11</v>
      </c>
      <c r="C1892" s="22" t="s">
        <v>46</v>
      </c>
      <c r="D1892" s="22" t="s">
        <v>76</v>
      </c>
      <c r="E1892" s="22" t="s">
        <v>105</v>
      </c>
      <c r="F1892" s="22" t="s">
        <v>49</v>
      </c>
      <c r="G1892" s="22" t="s">
        <v>106</v>
      </c>
      <c r="H1892">
        <v>65041078</v>
      </c>
      <c r="I1892" s="22" t="s">
        <v>2995</v>
      </c>
      <c r="J1892" s="22" t="s">
        <v>7651</v>
      </c>
      <c r="K1892" s="22" t="str">
        <f>_xlfn.TEXTBEFORE(Table1__4[[#This Row],[ParentName]],"-")</f>
        <v>PC</v>
      </c>
      <c r="L1892" s="22" t="str">
        <f>_xlfn.XLOOKUP(Table1__4[[#This Row],[MAAN8]],ASO!F:F,ASO!H:H,"")</f>
        <v>Grocery Store</v>
      </c>
      <c r="M1892" s="22" t="str">
        <f>_xlfn.XLOOKUP(Table1__4[[#This Row],[MAAN8]],program!A:A,program!E:E,"")</f>
        <v/>
      </c>
      <c r="N1892" s="22">
        <f>_xlfn.XLOOKUP(Table1__4[[#This Row],[MAAN8]],program!A:A,program!F:F,"")</f>
        <v>0</v>
      </c>
      <c r="O1892" s="22">
        <f>SUMIFS(sellout!N:N,sellout!G:G,Table1__4[[#This Row],[MAAN8]])</f>
        <v>0</v>
      </c>
      <c r="P1892" s="2" t="str">
        <f>IFERROR(Table1__4[[#This Row],[Actual]]/Table1__4[[#This Row],[Target]],"")</f>
        <v/>
      </c>
      <c r="Q1892" s="22" t="str">
        <f>IFERROR(IF(Table1__4[[#This Row],[Target]]&gt;0,Table1__4[[#This Row],[Target]]-Table1__4[[#This Row],[Actual]],""),"")</f>
        <v/>
      </c>
    </row>
    <row r="1893" spans="1:17" x14ac:dyDescent="0.75">
      <c r="A1893" s="22" t="s">
        <v>10</v>
      </c>
      <c r="B1893" s="22" t="s">
        <v>11</v>
      </c>
      <c r="C1893" s="22" t="s">
        <v>22</v>
      </c>
      <c r="D1893" s="22" t="s">
        <v>23</v>
      </c>
      <c r="E1893" s="22" t="s">
        <v>141</v>
      </c>
      <c r="F1893" s="22" t="s">
        <v>25</v>
      </c>
      <c r="G1893" s="22" t="s">
        <v>142</v>
      </c>
      <c r="H1893">
        <v>66108880</v>
      </c>
      <c r="I1893" s="22" t="s">
        <v>2996</v>
      </c>
      <c r="J1893" s="22" t="s">
        <v>7722</v>
      </c>
      <c r="K1893" s="22" t="str">
        <f>_xlfn.TEXTBEFORE(Table1__4[[#This Row],[ParentName]],"-")</f>
        <v>BD12</v>
      </c>
      <c r="L1893" s="22" t="str">
        <f>_xlfn.XLOOKUP(Table1__4[[#This Row],[MAAN8]],ASO!F:F,ASO!H:H,"")</f>
        <v>Grocery Store</v>
      </c>
      <c r="M1893" s="22" t="str">
        <f>_xlfn.XLOOKUP(Table1__4[[#This Row],[MAAN8]],program!A:A,program!E:E,"")</f>
        <v/>
      </c>
      <c r="N1893" s="22" t="str">
        <f>_xlfn.XLOOKUP(Table1__4[[#This Row],[MAAN8]],program!A:A,program!F:F,"")</f>
        <v/>
      </c>
      <c r="O1893" s="22">
        <f>SUMIFS(sellout!N:N,sellout!G:G,Table1__4[[#This Row],[MAAN8]])</f>
        <v>10</v>
      </c>
      <c r="P1893" s="2" t="str">
        <f>IFERROR(Table1__4[[#This Row],[Actual]]/Table1__4[[#This Row],[Target]],"")</f>
        <v/>
      </c>
      <c r="Q1893" s="22" t="str">
        <f>IFERROR(IF(Table1__4[[#This Row],[Target]]&gt;0,Table1__4[[#This Row],[Target]]-Table1__4[[#This Row],[Actual]],""),"")</f>
        <v/>
      </c>
    </row>
    <row r="1894" spans="1:17" x14ac:dyDescent="0.75">
      <c r="A1894" s="22" t="s">
        <v>10</v>
      </c>
      <c r="B1894" s="22" t="s">
        <v>11</v>
      </c>
      <c r="C1894" s="22" t="s">
        <v>12</v>
      </c>
      <c r="D1894" s="22" t="s">
        <v>122</v>
      </c>
      <c r="E1894" s="22" t="s">
        <v>717</v>
      </c>
      <c r="F1894" s="22" t="s">
        <v>237</v>
      </c>
      <c r="G1894" s="22" t="s">
        <v>718</v>
      </c>
      <c r="H1894">
        <v>66104812</v>
      </c>
      <c r="I1894" s="22" t="s">
        <v>2997</v>
      </c>
      <c r="J1894" s="22" t="s">
        <v>2998</v>
      </c>
      <c r="K1894" s="22" t="str">
        <f>_xlfn.TEXTBEFORE(Table1__4[[#This Row],[ParentName]],"-")</f>
        <v>BD10</v>
      </c>
      <c r="L1894" s="22" t="str">
        <f>_xlfn.XLOOKUP(Table1__4[[#This Row],[MAAN8]],ASO!F:F,ASO!H:H,"")</f>
        <v>Grocery Store</v>
      </c>
      <c r="M1894" s="22" t="str">
        <f>_xlfn.XLOOKUP(Table1__4[[#This Row],[MAAN8]],program!A:A,program!E:E,"")</f>
        <v/>
      </c>
      <c r="N1894" s="22" t="str">
        <f>_xlfn.XLOOKUP(Table1__4[[#This Row],[MAAN8]],program!A:A,program!F:F,"")</f>
        <v/>
      </c>
      <c r="O1894" s="22">
        <f>SUMIFS(sellout!N:N,sellout!G:G,Table1__4[[#This Row],[MAAN8]])</f>
        <v>0</v>
      </c>
      <c r="P1894" s="2" t="str">
        <f>IFERROR(Table1__4[[#This Row],[Actual]]/Table1__4[[#This Row],[Target]],"")</f>
        <v/>
      </c>
      <c r="Q1894" s="22" t="str">
        <f>IFERROR(IF(Table1__4[[#This Row],[Target]]&gt;0,Table1__4[[#This Row],[Target]]-Table1__4[[#This Row],[Actual]],""),"")</f>
        <v/>
      </c>
    </row>
    <row r="1895" spans="1:17" x14ac:dyDescent="0.75">
      <c r="A1895" s="22" t="s">
        <v>10</v>
      </c>
      <c r="B1895" s="22" t="s">
        <v>11</v>
      </c>
      <c r="C1895" s="22" t="s">
        <v>12</v>
      </c>
      <c r="D1895" s="22" t="s">
        <v>13</v>
      </c>
      <c r="E1895" s="22" t="s">
        <v>176</v>
      </c>
      <c r="F1895" s="22" t="s">
        <v>30</v>
      </c>
      <c r="G1895" s="22" t="s">
        <v>177</v>
      </c>
      <c r="H1895">
        <v>66151882</v>
      </c>
      <c r="I1895" s="22" t="s">
        <v>2997</v>
      </c>
      <c r="J1895" s="22" t="s">
        <v>2999</v>
      </c>
      <c r="K1895" s="22" t="str">
        <f>_xlfn.TEXTBEFORE(Table1__4[[#This Row],[ParentName]],"-")</f>
        <v>BD8</v>
      </c>
      <c r="L1895" s="22" t="str">
        <f>_xlfn.XLOOKUP(Table1__4[[#This Row],[MAAN8]],ASO!F:F,ASO!H:H,"")</f>
        <v/>
      </c>
      <c r="M1895" s="22" t="str">
        <f>_xlfn.XLOOKUP(Table1__4[[#This Row],[MAAN8]],program!A:A,program!E:E,"")</f>
        <v/>
      </c>
      <c r="N1895" s="22" t="str">
        <f>_xlfn.XLOOKUP(Table1__4[[#This Row],[MAAN8]],program!A:A,program!F:F,"")</f>
        <v/>
      </c>
      <c r="O1895" s="22">
        <f>SUMIFS(sellout!N:N,sellout!G:G,Table1__4[[#This Row],[MAAN8]])</f>
        <v>25</v>
      </c>
      <c r="P1895" s="2" t="str">
        <f>IFERROR(Table1__4[[#This Row],[Actual]]/Table1__4[[#This Row],[Target]],"")</f>
        <v/>
      </c>
      <c r="Q1895" s="22" t="str">
        <f>IFERROR(IF(Table1__4[[#This Row],[Target]]&gt;0,Table1__4[[#This Row],[Target]]-Table1__4[[#This Row],[Actual]],""),"")</f>
        <v/>
      </c>
    </row>
    <row r="1896" spans="1:17" x14ac:dyDescent="0.75">
      <c r="A1896" s="22" t="s">
        <v>10</v>
      </c>
      <c r="B1896" s="22" t="s">
        <v>11</v>
      </c>
      <c r="C1896" s="22" t="s">
        <v>12</v>
      </c>
      <c r="D1896" s="22" t="s">
        <v>13</v>
      </c>
      <c r="E1896" s="22" t="s">
        <v>29</v>
      </c>
      <c r="F1896" s="22" t="s">
        <v>30</v>
      </c>
      <c r="G1896" s="22" t="s">
        <v>31</v>
      </c>
      <c r="H1896">
        <v>66105129</v>
      </c>
      <c r="I1896" s="22" t="s">
        <v>3000</v>
      </c>
      <c r="J1896" s="22" t="s">
        <v>3001</v>
      </c>
      <c r="K1896" s="22" t="str">
        <f>_xlfn.TEXTBEFORE(Table1__4[[#This Row],[ParentName]],"-")</f>
        <v>BD8</v>
      </c>
      <c r="L1896" s="22" t="str">
        <f>_xlfn.XLOOKUP(Table1__4[[#This Row],[MAAN8]],ASO!F:F,ASO!H:H,"")</f>
        <v>Grocery Store</v>
      </c>
      <c r="M1896" s="22" t="str">
        <f>_xlfn.XLOOKUP(Table1__4[[#This Row],[MAAN8]],program!A:A,program!E:E,"")</f>
        <v/>
      </c>
      <c r="N1896" s="22" t="str">
        <f>_xlfn.XLOOKUP(Table1__4[[#This Row],[MAAN8]],program!A:A,program!F:F,"")</f>
        <v/>
      </c>
      <c r="O1896" s="22">
        <f>SUMIFS(sellout!N:N,sellout!G:G,Table1__4[[#This Row],[MAAN8]])</f>
        <v>5</v>
      </c>
      <c r="P1896" s="2" t="str">
        <f>IFERROR(Table1__4[[#This Row],[Actual]]/Table1__4[[#This Row],[Target]],"")</f>
        <v/>
      </c>
      <c r="Q1896" s="22" t="str">
        <f>IFERROR(IF(Table1__4[[#This Row],[Target]]&gt;0,Table1__4[[#This Row],[Target]]-Table1__4[[#This Row],[Actual]],""),"")</f>
        <v/>
      </c>
    </row>
    <row r="1897" spans="1:17" x14ac:dyDescent="0.75">
      <c r="A1897" s="22" t="s">
        <v>10</v>
      </c>
      <c r="B1897" s="22" t="s">
        <v>11</v>
      </c>
      <c r="C1897" s="22" t="s">
        <v>22</v>
      </c>
      <c r="D1897" s="22" t="s">
        <v>88</v>
      </c>
      <c r="E1897" s="22" t="s">
        <v>170</v>
      </c>
      <c r="F1897" s="22" t="s">
        <v>171</v>
      </c>
      <c r="G1897" s="22" t="s">
        <v>18</v>
      </c>
      <c r="H1897">
        <v>66102022</v>
      </c>
      <c r="I1897" s="22" t="s">
        <v>3002</v>
      </c>
      <c r="J1897" s="22" t="s">
        <v>3003</v>
      </c>
      <c r="K1897" s="22" t="str">
        <f>_xlfn.TEXTBEFORE(Table1__4[[#This Row],[ParentName]],"-")</f>
        <v>BD11</v>
      </c>
      <c r="L1897" s="22" t="str">
        <f>_xlfn.XLOOKUP(Table1__4[[#This Row],[MAAN8]],ASO!F:F,ASO!H:H,"")</f>
        <v>Sub Distributor</v>
      </c>
      <c r="M1897" s="22" t="str">
        <f>_xlfn.XLOOKUP(Table1__4[[#This Row],[MAAN8]],program!A:A,program!E:E,"")</f>
        <v/>
      </c>
      <c r="N1897" s="22" t="str">
        <f>_xlfn.XLOOKUP(Table1__4[[#This Row],[MAAN8]],program!A:A,program!F:F,"")</f>
        <v/>
      </c>
      <c r="O1897" s="22">
        <f>SUMIFS(sellout!N:N,sellout!G:G,Table1__4[[#This Row],[MAAN8]])</f>
        <v>420</v>
      </c>
      <c r="P1897" s="2" t="str">
        <f>IFERROR(Table1__4[[#This Row],[Actual]]/Table1__4[[#This Row],[Target]],"")</f>
        <v/>
      </c>
      <c r="Q1897" s="22" t="str">
        <f>IFERROR(IF(Table1__4[[#This Row],[Target]]&gt;0,Table1__4[[#This Row],[Target]]-Table1__4[[#This Row],[Actual]],""),"")</f>
        <v/>
      </c>
    </row>
    <row r="1898" spans="1:17" x14ac:dyDescent="0.75">
      <c r="A1898" s="22" t="s">
        <v>10</v>
      </c>
      <c r="B1898" s="22" t="s">
        <v>11</v>
      </c>
      <c r="C1898" s="22" t="s">
        <v>22</v>
      </c>
      <c r="D1898" s="22" t="s">
        <v>88</v>
      </c>
      <c r="E1898" s="22" t="s">
        <v>200</v>
      </c>
      <c r="F1898" s="22" t="s">
        <v>201</v>
      </c>
      <c r="G1898" s="22" t="s">
        <v>18</v>
      </c>
      <c r="H1898">
        <v>66103988</v>
      </c>
      <c r="I1898" s="22" t="s">
        <v>3004</v>
      </c>
      <c r="J1898" s="22" t="s">
        <v>706</v>
      </c>
      <c r="K1898" s="22" t="str">
        <f>_xlfn.TEXTBEFORE(Table1__4[[#This Row],[ParentName]],"-")</f>
        <v>BD11</v>
      </c>
      <c r="L1898" s="22" t="str">
        <f>_xlfn.XLOOKUP(Table1__4[[#This Row],[MAAN8]],ASO!F:F,ASO!H:H,"")</f>
        <v>Sub Distributor</v>
      </c>
      <c r="M1898" s="22" t="str">
        <f>_xlfn.XLOOKUP(Table1__4[[#This Row],[MAAN8]],program!A:A,program!E:E,"")</f>
        <v/>
      </c>
      <c r="N1898" s="22" t="str">
        <f>_xlfn.XLOOKUP(Table1__4[[#This Row],[MAAN8]],program!A:A,program!F:F,"")</f>
        <v/>
      </c>
      <c r="O1898" s="22">
        <f>SUMIFS(sellout!N:N,sellout!G:G,Table1__4[[#This Row],[MAAN8]])</f>
        <v>468</v>
      </c>
      <c r="P1898" s="2" t="str">
        <f>IFERROR(Table1__4[[#This Row],[Actual]]/Table1__4[[#This Row],[Target]],"")</f>
        <v/>
      </c>
      <c r="Q1898" s="22" t="str">
        <f>IFERROR(IF(Table1__4[[#This Row],[Target]]&gt;0,Table1__4[[#This Row],[Target]]-Table1__4[[#This Row],[Actual]],""),"")</f>
        <v/>
      </c>
    </row>
    <row r="1899" spans="1:17" x14ac:dyDescent="0.75">
      <c r="A1899" s="22" t="s">
        <v>10</v>
      </c>
      <c r="B1899" s="22" t="s">
        <v>11</v>
      </c>
      <c r="C1899" s="22" t="s">
        <v>22</v>
      </c>
      <c r="D1899" s="22" t="s">
        <v>180</v>
      </c>
      <c r="E1899" s="22" t="s">
        <v>181</v>
      </c>
      <c r="F1899" s="22" t="s">
        <v>182</v>
      </c>
      <c r="G1899" s="22" t="s">
        <v>183</v>
      </c>
      <c r="H1899">
        <v>66151895</v>
      </c>
      <c r="I1899" s="22" t="s">
        <v>3005</v>
      </c>
      <c r="J1899" s="22" t="s">
        <v>3006</v>
      </c>
      <c r="K1899" s="22" t="str">
        <f>_xlfn.TEXTBEFORE(Table1__4[[#This Row],[ParentName]],"-")</f>
        <v>BD14</v>
      </c>
      <c r="L1899" s="22" t="str">
        <f>_xlfn.XLOOKUP(Table1__4[[#This Row],[MAAN8]],ASO!F:F,ASO!H:H,"")</f>
        <v/>
      </c>
      <c r="M1899" s="22" t="str">
        <f>_xlfn.XLOOKUP(Table1__4[[#This Row],[MAAN8]],program!A:A,program!E:E,"")</f>
        <v/>
      </c>
      <c r="N1899" s="22" t="str">
        <f>_xlfn.XLOOKUP(Table1__4[[#This Row],[MAAN8]],program!A:A,program!F:F,"")</f>
        <v/>
      </c>
      <c r="O1899" s="22">
        <f>SUMIFS(sellout!N:N,sellout!G:G,Table1__4[[#This Row],[MAAN8]])</f>
        <v>6</v>
      </c>
      <c r="P1899" s="2" t="str">
        <f>IFERROR(Table1__4[[#This Row],[Actual]]/Table1__4[[#This Row],[Target]],"")</f>
        <v/>
      </c>
      <c r="Q1899" s="22" t="str">
        <f>IFERROR(IF(Table1__4[[#This Row],[Target]]&gt;0,Table1__4[[#This Row],[Target]]-Table1__4[[#This Row],[Actual]],""),"")</f>
        <v/>
      </c>
    </row>
    <row r="1900" spans="1:17" x14ac:dyDescent="0.75">
      <c r="A1900" s="22" t="s">
        <v>10</v>
      </c>
      <c r="B1900" s="22" t="s">
        <v>11</v>
      </c>
      <c r="C1900" s="22" t="s">
        <v>12</v>
      </c>
      <c r="D1900" s="22" t="s">
        <v>54</v>
      </c>
      <c r="E1900" s="22" t="s">
        <v>97</v>
      </c>
      <c r="F1900" s="22" t="s">
        <v>30</v>
      </c>
      <c r="G1900" s="22" t="s">
        <v>98</v>
      </c>
      <c r="H1900">
        <v>66155799</v>
      </c>
      <c r="I1900" s="22" t="s">
        <v>3005</v>
      </c>
      <c r="J1900" s="22" t="s">
        <v>3007</v>
      </c>
      <c r="K1900" s="22" t="str">
        <f>_xlfn.TEXTBEFORE(Table1__4[[#This Row],[ParentName]],"-")</f>
        <v>BD</v>
      </c>
      <c r="L1900" s="22" t="str">
        <f>_xlfn.XLOOKUP(Table1__4[[#This Row],[MAAN8]],ASO!F:F,ASO!H:H,"")</f>
        <v>Grocery Store</v>
      </c>
      <c r="M1900" s="22" t="str">
        <f>_xlfn.XLOOKUP(Table1__4[[#This Row],[MAAN8]],program!A:A,program!E:E,"")</f>
        <v/>
      </c>
      <c r="N1900" s="22" t="str">
        <f>_xlfn.XLOOKUP(Table1__4[[#This Row],[MAAN8]],program!A:A,program!F:F,"")</f>
        <v/>
      </c>
      <c r="O1900" s="22">
        <f>SUMIFS(sellout!N:N,sellout!G:G,Table1__4[[#This Row],[MAAN8]])</f>
        <v>5</v>
      </c>
      <c r="P1900" s="2" t="str">
        <f>IFERROR(Table1__4[[#This Row],[Actual]]/Table1__4[[#This Row],[Target]],"")</f>
        <v/>
      </c>
      <c r="Q1900" s="22" t="str">
        <f>IFERROR(IF(Table1__4[[#This Row],[Target]]&gt;0,Table1__4[[#This Row],[Target]]-Table1__4[[#This Row],[Actual]],""),"")</f>
        <v/>
      </c>
    </row>
    <row r="1901" spans="1:17" x14ac:dyDescent="0.75">
      <c r="A1901" s="22" t="s">
        <v>10</v>
      </c>
      <c r="B1901" s="22" t="s">
        <v>11</v>
      </c>
      <c r="C1901" s="22" t="s">
        <v>22</v>
      </c>
      <c r="D1901" s="22" t="s">
        <v>88</v>
      </c>
      <c r="E1901" s="22" t="s">
        <v>928</v>
      </c>
      <c r="F1901" s="22" t="s">
        <v>182</v>
      </c>
      <c r="G1901" s="22" t="s">
        <v>929</v>
      </c>
      <c r="H1901">
        <v>66115640</v>
      </c>
      <c r="I1901" s="22" t="s">
        <v>8184</v>
      </c>
      <c r="J1901" s="22" t="s">
        <v>8185</v>
      </c>
      <c r="K1901" s="22" t="str">
        <f>_xlfn.TEXTBEFORE(Table1__4[[#This Row],[ParentName]],"-")</f>
        <v>BD11</v>
      </c>
      <c r="L1901" s="22" t="str">
        <f>_xlfn.XLOOKUP(Table1__4[[#This Row],[MAAN8]],ASO!F:F,ASO!H:H,"")</f>
        <v/>
      </c>
      <c r="M1901" s="22" t="str">
        <f>_xlfn.XLOOKUP(Table1__4[[#This Row],[MAAN8]],program!A:A,program!E:E,"")</f>
        <v/>
      </c>
      <c r="N1901" s="22" t="str">
        <f>_xlfn.XLOOKUP(Table1__4[[#This Row],[MAAN8]],program!A:A,program!F:F,"")</f>
        <v/>
      </c>
      <c r="O1901" s="22">
        <f>SUMIFS(sellout!N:N,sellout!G:G,Table1__4[[#This Row],[MAAN8]])</f>
        <v>0</v>
      </c>
      <c r="P1901" s="2" t="str">
        <f>IFERROR(Table1__4[[#This Row],[Actual]]/Table1__4[[#This Row],[Target]],"")</f>
        <v/>
      </c>
      <c r="Q1901" s="22" t="str">
        <f>IFERROR(IF(Table1__4[[#This Row],[Target]]&gt;0,Table1__4[[#This Row],[Target]]-Table1__4[[#This Row],[Actual]],""),"")</f>
        <v/>
      </c>
    </row>
    <row r="1902" spans="1:17" x14ac:dyDescent="0.75">
      <c r="A1902" s="22" t="s">
        <v>10</v>
      </c>
      <c r="B1902" s="22" t="s">
        <v>11</v>
      </c>
      <c r="C1902" s="22" t="s">
        <v>22</v>
      </c>
      <c r="D1902" s="22" t="s">
        <v>88</v>
      </c>
      <c r="E1902" s="22" t="s">
        <v>447</v>
      </c>
      <c r="F1902" s="22" t="s">
        <v>218</v>
      </c>
      <c r="G1902" s="22" t="s">
        <v>448</v>
      </c>
      <c r="H1902">
        <v>66106606</v>
      </c>
      <c r="I1902" s="22" t="s">
        <v>3008</v>
      </c>
      <c r="J1902" s="22" t="s">
        <v>7524</v>
      </c>
      <c r="K1902" s="22" t="str">
        <f>_xlfn.TEXTBEFORE(Table1__4[[#This Row],[ParentName]],"-")</f>
        <v>BD11</v>
      </c>
      <c r="L1902" s="22" t="str">
        <f>_xlfn.XLOOKUP(Table1__4[[#This Row],[MAAN8]],ASO!F:F,ASO!H:H,"")</f>
        <v/>
      </c>
      <c r="M1902" s="22" t="str">
        <f>_xlfn.XLOOKUP(Table1__4[[#This Row],[MAAN8]],program!A:A,program!E:E,"")</f>
        <v/>
      </c>
      <c r="N1902" s="22" t="str">
        <f>_xlfn.XLOOKUP(Table1__4[[#This Row],[MAAN8]],program!A:A,program!F:F,"")</f>
        <v/>
      </c>
      <c r="O1902" s="22">
        <f>SUMIFS(sellout!N:N,sellout!G:G,Table1__4[[#This Row],[MAAN8]])</f>
        <v>6</v>
      </c>
      <c r="P1902" s="2" t="str">
        <f>IFERROR(Table1__4[[#This Row],[Actual]]/Table1__4[[#This Row],[Target]],"")</f>
        <v/>
      </c>
      <c r="Q1902" s="22" t="str">
        <f>IFERROR(IF(Table1__4[[#This Row],[Target]]&gt;0,Table1__4[[#This Row],[Target]]-Table1__4[[#This Row],[Actual]],""),"")</f>
        <v/>
      </c>
    </row>
    <row r="1903" spans="1:17" x14ac:dyDescent="0.75">
      <c r="A1903" s="22" t="s">
        <v>10</v>
      </c>
      <c r="B1903" s="22" t="s">
        <v>11</v>
      </c>
      <c r="C1903" s="22" t="s">
        <v>22</v>
      </c>
      <c r="D1903" s="22" t="s">
        <v>88</v>
      </c>
      <c r="E1903" s="22" t="s">
        <v>447</v>
      </c>
      <c r="F1903" s="22" t="s">
        <v>218</v>
      </c>
      <c r="G1903" s="22" t="s">
        <v>448</v>
      </c>
      <c r="H1903">
        <v>66109935</v>
      </c>
      <c r="I1903" s="22" t="s">
        <v>3008</v>
      </c>
      <c r="J1903" s="22" t="s">
        <v>8186</v>
      </c>
      <c r="K1903" s="22" t="str">
        <f>_xlfn.TEXTBEFORE(Table1__4[[#This Row],[ParentName]],"-")</f>
        <v>BD11</v>
      </c>
      <c r="L1903" s="22" t="str">
        <f>_xlfn.XLOOKUP(Table1__4[[#This Row],[MAAN8]],ASO!F:F,ASO!H:H,"")</f>
        <v/>
      </c>
      <c r="M1903" s="22" t="str">
        <f>_xlfn.XLOOKUP(Table1__4[[#This Row],[MAAN8]],program!A:A,program!E:E,"")</f>
        <v/>
      </c>
      <c r="N1903" s="22" t="str">
        <f>_xlfn.XLOOKUP(Table1__4[[#This Row],[MAAN8]],program!A:A,program!F:F,"")</f>
        <v/>
      </c>
      <c r="O1903" s="22">
        <f>SUMIFS(sellout!N:N,sellout!G:G,Table1__4[[#This Row],[MAAN8]])</f>
        <v>0</v>
      </c>
      <c r="P1903" s="2" t="str">
        <f>IFERROR(Table1__4[[#This Row],[Actual]]/Table1__4[[#This Row],[Target]],"")</f>
        <v/>
      </c>
      <c r="Q1903" s="22" t="str">
        <f>IFERROR(IF(Table1__4[[#This Row],[Target]]&gt;0,Table1__4[[#This Row],[Target]]-Table1__4[[#This Row],[Actual]],""),"")</f>
        <v/>
      </c>
    </row>
    <row r="1904" spans="1:17" x14ac:dyDescent="0.75">
      <c r="A1904" s="22" t="s">
        <v>10</v>
      </c>
      <c r="B1904" s="22" t="s">
        <v>11</v>
      </c>
      <c r="C1904" s="22" t="s">
        <v>12</v>
      </c>
      <c r="D1904" s="22" t="s">
        <v>122</v>
      </c>
      <c r="E1904" s="22" t="s">
        <v>240</v>
      </c>
      <c r="F1904" s="22" t="s">
        <v>237</v>
      </c>
      <c r="G1904" s="22" t="s">
        <v>241</v>
      </c>
      <c r="H1904">
        <v>66153590</v>
      </c>
      <c r="I1904" s="22" t="s">
        <v>3008</v>
      </c>
      <c r="J1904" s="22" t="s">
        <v>3009</v>
      </c>
      <c r="K1904" s="22" t="str">
        <f>_xlfn.TEXTBEFORE(Table1__4[[#This Row],[ParentName]],"-")</f>
        <v>BD10</v>
      </c>
      <c r="L1904" s="22" t="str">
        <f>_xlfn.XLOOKUP(Table1__4[[#This Row],[MAAN8]],ASO!F:F,ASO!H:H,"")</f>
        <v>Grocery Store - Home Delivery</v>
      </c>
      <c r="M1904" s="22" t="str">
        <f>_xlfn.XLOOKUP(Table1__4[[#This Row],[MAAN8]],program!A:A,program!E:E,"")</f>
        <v/>
      </c>
      <c r="N1904" s="22" t="str">
        <f>_xlfn.XLOOKUP(Table1__4[[#This Row],[MAAN8]],program!A:A,program!F:F,"")</f>
        <v/>
      </c>
      <c r="O1904" s="22">
        <f>SUMIFS(sellout!N:N,sellout!G:G,Table1__4[[#This Row],[MAAN8]])</f>
        <v>106</v>
      </c>
      <c r="P1904" s="2" t="str">
        <f>IFERROR(Table1__4[[#This Row],[Actual]]/Table1__4[[#This Row],[Target]],"")</f>
        <v/>
      </c>
      <c r="Q1904" s="22" t="str">
        <f>IFERROR(IF(Table1__4[[#This Row],[Target]]&gt;0,Table1__4[[#This Row],[Target]]-Table1__4[[#This Row],[Actual]],""),"")</f>
        <v/>
      </c>
    </row>
    <row r="1905" spans="1:17" x14ac:dyDescent="0.75">
      <c r="A1905" s="22" t="s">
        <v>10</v>
      </c>
      <c r="B1905" s="22" t="s">
        <v>11</v>
      </c>
      <c r="C1905" s="22" t="s">
        <v>22</v>
      </c>
      <c r="D1905" s="22" t="s">
        <v>88</v>
      </c>
      <c r="E1905" s="22" t="s">
        <v>89</v>
      </c>
      <c r="F1905" s="22" t="s">
        <v>63</v>
      </c>
      <c r="G1905" s="22" t="s">
        <v>90</v>
      </c>
      <c r="H1905">
        <v>66101749</v>
      </c>
      <c r="I1905" s="22" t="s">
        <v>3010</v>
      </c>
      <c r="J1905" s="22" t="s">
        <v>3011</v>
      </c>
      <c r="K1905" s="22" t="str">
        <f>_xlfn.TEXTBEFORE(Table1__4[[#This Row],[ParentName]],"-")</f>
        <v>BD11</v>
      </c>
      <c r="L1905" s="22" t="str">
        <f>_xlfn.XLOOKUP(Table1__4[[#This Row],[MAAN8]],ASO!F:F,ASO!H:H,"")</f>
        <v>Grocery Store</v>
      </c>
      <c r="M1905" s="22" t="str">
        <f>_xlfn.XLOOKUP(Table1__4[[#This Row],[MAAN8]],program!A:A,program!E:E,"")</f>
        <v/>
      </c>
      <c r="N1905" s="22" t="str">
        <f>_xlfn.XLOOKUP(Table1__4[[#This Row],[MAAN8]],program!A:A,program!F:F,"")</f>
        <v/>
      </c>
      <c r="O1905" s="22">
        <f>SUMIFS(sellout!N:N,sellout!G:G,Table1__4[[#This Row],[MAAN8]])</f>
        <v>0</v>
      </c>
      <c r="P1905" s="2" t="str">
        <f>IFERROR(Table1__4[[#This Row],[Actual]]/Table1__4[[#This Row],[Target]],"")</f>
        <v/>
      </c>
      <c r="Q1905" s="22" t="str">
        <f>IFERROR(IF(Table1__4[[#This Row],[Target]]&gt;0,Table1__4[[#This Row],[Target]]-Table1__4[[#This Row],[Actual]],""),"")</f>
        <v/>
      </c>
    </row>
    <row r="1906" spans="1:17" x14ac:dyDescent="0.75">
      <c r="A1906" s="22" t="s">
        <v>10</v>
      </c>
      <c r="B1906" s="22" t="s">
        <v>11</v>
      </c>
      <c r="C1906" s="22" t="s">
        <v>46</v>
      </c>
      <c r="D1906" s="22" t="s">
        <v>47</v>
      </c>
      <c r="E1906" s="22" t="s">
        <v>112</v>
      </c>
      <c r="F1906" s="22" t="s">
        <v>49</v>
      </c>
      <c r="G1906" s="22" t="s">
        <v>113</v>
      </c>
      <c r="H1906">
        <v>65704964</v>
      </c>
      <c r="I1906" s="22" t="s">
        <v>3012</v>
      </c>
      <c r="J1906" s="22" t="s">
        <v>3013</v>
      </c>
      <c r="K1906" s="22" t="str">
        <f>_xlfn.TEXTBEFORE(Table1__4[[#This Row],[ParentName]],"-")</f>
        <v>HMcc</v>
      </c>
      <c r="L1906" s="22" t="str">
        <f>_xlfn.XLOOKUP(Table1__4[[#This Row],[MAAN8]],ASO!F:F,ASO!H:H,"")</f>
        <v>Grocery Store</v>
      </c>
      <c r="M1906" s="22" t="str">
        <f>_xlfn.XLOOKUP(Table1__4[[#This Row],[MAAN8]],program!A:A,program!E:E,"")</f>
        <v>Target Incentive</v>
      </c>
      <c r="N1906" s="22">
        <f>_xlfn.XLOOKUP(Table1__4[[#This Row],[MAAN8]],program!A:A,program!F:F,"")</f>
        <v>100</v>
      </c>
      <c r="O1906" s="22">
        <f>SUMIFS(sellout!N:N,sellout!G:G,Table1__4[[#This Row],[MAAN8]])</f>
        <v>25</v>
      </c>
      <c r="P1906" s="2">
        <f>IFERROR(Table1__4[[#This Row],[Actual]]/Table1__4[[#This Row],[Target]],"")</f>
        <v>0.25</v>
      </c>
      <c r="Q1906" s="22">
        <f>IFERROR(IF(Table1__4[[#This Row],[Target]]&gt;0,Table1__4[[#This Row],[Target]]-Table1__4[[#This Row],[Actual]],""),"")</f>
        <v>75</v>
      </c>
    </row>
    <row r="1907" spans="1:17" x14ac:dyDescent="0.75">
      <c r="A1907" s="22" t="s">
        <v>10</v>
      </c>
      <c r="B1907" s="22" t="s">
        <v>11</v>
      </c>
      <c r="C1907" s="22" t="s">
        <v>12</v>
      </c>
      <c r="D1907" s="22" t="s">
        <v>13</v>
      </c>
      <c r="E1907" s="22" t="s">
        <v>29</v>
      </c>
      <c r="F1907" s="22" t="s">
        <v>30</v>
      </c>
      <c r="G1907" s="22" t="s">
        <v>31</v>
      </c>
      <c r="H1907">
        <v>66113161</v>
      </c>
      <c r="I1907" s="22" t="s">
        <v>3014</v>
      </c>
      <c r="J1907" s="22" t="s">
        <v>3015</v>
      </c>
      <c r="K1907" s="22" t="str">
        <f>_xlfn.TEXTBEFORE(Table1__4[[#This Row],[ParentName]],"-")</f>
        <v>BD8</v>
      </c>
      <c r="L1907" s="22" t="str">
        <f>_xlfn.XLOOKUP(Table1__4[[#This Row],[MAAN8]],ASO!F:F,ASO!H:H,"")</f>
        <v>Grocery Store</v>
      </c>
      <c r="M1907" s="22" t="str">
        <f>_xlfn.XLOOKUP(Table1__4[[#This Row],[MAAN8]],program!A:A,program!E:E,"")</f>
        <v/>
      </c>
      <c r="N1907" s="22" t="str">
        <f>_xlfn.XLOOKUP(Table1__4[[#This Row],[MAAN8]],program!A:A,program!F:F,"")</f>
        <v/>
      </c>
      <c r="O1907" s="22">
        <f>SUMIFS(sellout!N:N,sellout!G:G,Table1__4[[#This Row],[MAAN8]])</f>
        <v>0</v>
      </c>
      <c r="P1907" s="2" t="str">
        <f>IFERROR(Table1__4[[#This Row],[Actual]]/Table1__4[[#This Row],[Target]],"")</f>
        <v/>
      </c>
      <c r="Q1907" s="22" t="str">
        <f>IFERROR(IF(Table1__4[[#This Row],[Target]]&gt;0,Table1__4[[#This Row],[Target]]-Table1__4[[#This Row],[Actual]],""),"")</f>
        <v/>
      </c>
    </row>
    <row r="1908" spans="1:17" x14ac:dyDescent="0.75">
      <c r="A1908" s="22" t="s">
        <v>10</v>
      </c>
      <c r="B1908" s="22" t="s">
        <v>11</v>
      </c>
      <c r="C1908" s="22" t="s">
        <v>22</v>
      </c>
      <c r="D1908" s="22" t="s">
        <v>23</v>
      </c>
      <c r="E1908" s="22" t="s">
        <v>84</v>
      </c>
      <c r="F1908" s="22" t="s">
        <v>63</v>
      </c>
      <c r="G1908" s="22" t="s">
        <v>85</v>
      </c>
      <c r="H1908">
        <v>66150595</v>
      </c>
      <c r="I1908" s="22" t="s">
        <v>3016</v>
      </c>
      <c r="J1908" s="22" t="s">
        <v>3017</v>
      </c>
      <c r="K1908" s="22" t="str">
        <f>_xlfn.TEXTBEFORE(Table1__4[[#This Row],[ParentName]],"-")</f>
        <v>BD12</v>
      </c>
      <c r="L1908" s="22" t="str">
        <f>_xlfn.XLOOKUP(Table1__4[[#This Row],[MAAN8]],ASO!F:F,ASO!H:H,"")</f>
        <v>Grocery Store</v>
      </c>
      <c r="M1908" s="22" t="str">
        <f>_xlfn.XLOOKUP(Table1__4[[#This Row],[MAAN8]],program!A:A,program!E:E,"")</f>
        <v/>
      </c>
      <c r="N1908" s="22" t="str">
        <f>_xlfn.XLOOKUP(Table1__4[[#This Row],[MAAN8]],program!A:A,program!F:F,"")</f>
        <v/>
      </c>
      <c r="O1908" s="22">
        <f>SUMIFS(sellout!N:N,sellout!G:G,Table1__4[[#This Row],[MAAN8]])</f>
        <v>0</v>
      </c>
      <c r="P1908" s="2" t="str">
        <f>IFERROR(Table1__4[[#This Row],[Actual]]/Table1__4[[#This Row],[Target]],"")</f>
        <v/>
      </c>
      <c r="Q1908" s="22" t="str">
        <f>IFERROR(IF(Table1__4[[#This Row],[Target]]&gt;0,Table1__4[[#This Row],[Target]]-Table1__4[[#This Row],[Actual]],""),"")</f>
        <v/>
      </c>
    </row>
    <row r="1909" spans="1:17" x14ac:dyDescent="0.75">
      <c r="A1909" s="22" t="s">
        <v>10</v>
      </c>
      <c r="B1909" s="22" t="s">
        <v>11</v>
      </c>
      <c r="C1909" s="22" t="s">
        <v>12</v>
      </c>
      <c r="D1909" s="22" t="s">
        <v>38</v>
      </c>
      <c r="E1909" s="22" t="s">
        <v>154</v>
      </c>
      <c r="F1909" s="22" t="s">
        <v>40</v>
      </c>
      <c r="G1909" s="22" t="s">
        <v>155</v>
      </c>
      <c r="H1909">
        <v>66112600</v>
      </c>
      <c r="I1909" s="22" t="s">
        <v>3018</v>
      </c>
      <c r="J1909" s="22" t="s">
        <v>1459</v>
      </c>
      <c r="K1909" s="22" t="str">
        <f>_xlfn.TEXTBEFORE(Table1__4[[#This Row],[ParentName]],"-")</f>
        <v>BD16</v>
      </c>
      <c r="L1909" s="22" t="str">
        <f>_xlfn.XLOOKUP(Table1__4[[#This Row],[MAAN8]],ASO!F:F,ASO!H:H,"")</f>
        <v>Grocery Store</v>
      </c>
      <c r="M1909" s="22" t="str">
        <f>_xlfn.XLOOKUP(Table1__4[[#This Row],[MAAN8]],program!A:A,program!E:E,"")</f>
        <v/>
      </c>
      <c r="N1909" s="22" t="str">
        <f>_xlfn.XLOOKUP(Table1__4[[#This Row],[MAAN8]],program!A:A,program!F:F,"")</f>
        <v/>
      </c>
      <c r="O1909" s="22">
        <f>SUMIFS(sellout!N:N,sellout!G:G,Table1__4[[#This Row],[MAAN8]])</f>
        <v>0</v>
      </c>
      <c r="P1909" s="2" t="str">
        <f>IFERROR(Table1__4[[#This Row],[Actual]]/Table1__4[[#This Row],[Target]],"")</f>
        <v/>
      </c>
      <c r="Q1909" s="22" t="str">
        <f>IFERROR(IF(Table1__4[[#This Row],[Target]]&gt;0,Table1__4[[#This Row],[Target]]-Table1__4[[#This Row],[Actual]],""),"")</f>
        <v/>
      </c>
    </row>
    <row r="1910" spans="1:17" x14ac:dyDescent="0.75">
      <c r="A1910" s="22" t="s">
        <v>10</v>
      </c>
      <c r="B1910" s="22" t="s">
        <v>11</v>
      </c>
      <c r="C1910" s="22" t="s">
        <v>22</v>
      </c>
      <c r="D1910" s="22" t="s">
        <v>23</v>
      </c>
      <c r="E1910" s="22" t="s">
        <v>34</v>
      </c>
      <c r="F1910" s="22" t="s">
        <v>25</v>
      </c>
      <c r="G1910" s="22" t="s">
        <v>35</v>
      </c>
      <c r="H1910">
        <v>66106027</v>
      </c>
      <c r="I1910" s="22" t="s">
        <v>3019</v>
      </c>
      <c r="J1910" s="22" t="s">
        <v>3020</v>
      </c>
      <c r="K1910" s="22" t="str">
        <f>_xlfn.TEXTBEFORE(Table1__4[[#This Row],[ParentName]],"-")</f>
        <v>BD12</v>
      </c>
      <c r="L1910" s="22" t="str">
        <f>_xlfn.XLOOKUP(Table1__4[[#This Row],[MAAN8]],ASO!F:F,ASO!H:H,"")</f>
        <v>Grocery Store - Home Delivery</v>
      </c>
      <c r="M1910" s="22" t="str">
        <f>_xlfn.XLOOKUP(Table1__4[[#This Row],[MAAN8]],program!A:A,program!E:E,"")</f>
        <v/>
      </c>
      <c r="N1910" s="22" t="str">
        <f>_xlfn.XLOOKUP(Table1__4[[#This Row],[MAAN8]],program!A:A,program!F:F,"")</f>
        <v/>
      </c>
      <c r="O1910" s="22">
        <f>SUMIFS(sellout!N:N,sellout!G:G,Table1__4[[#This Row],[MAAN8]])</f>
        <v>0</v>
      </c>
      <c r="P1910" s="2" t="str">
        <f>IFERROR(Table1__4[[#This Row],[Actual]]/Table1__4[[#This Row],[Target]],"")</f>
        <v/>
      </c>
      <c r="Q1910" s="22" t="str">
        <f>IFERROR(IF(Table1__4[[#This Row],[Target]]&gt;0,Table1__4[[#This Row],[Target]]-Table1__4[[#This Row],[Actual]],""),"")</f>
        <v/>
      </c>
    </row>
    <row r="1911" spans="1:17" x14ac:dyDescent="0.75">
      <c r="A1911" s="22" t="s">
        <v>10</v>
      </c>
      <c r="B1911" s="22" t="s">
        <v>11</v>
      </c>
      <c r="C1911" s="22" t="s">
        <v>22</v>
      </c>
      <c r="D1911" s="22" t="s">
        <v>23</v>
      </c>
      <c r="E1911" s="22" t="s">
        <v>252</v>
      </c>
      <c r="F1911" s="22" t="s">
        <v>25</v>
      </c>
      <c r="G1911" s="22" t="s">
        <v>253</v>
      </c>
      <c r="H1911">
        <v>66106659</v>
      </c>
      <c r="I1911" s="22" t="s">
        <v>3021</v>
      </c>
      <c r="J1911" s="22" t="s">
        <v>3022</v>
      </c>
      <c r="K1911" s="22" t="str">
        <f>_xlfn.TEXTBEFORE(Table1__4[[#This Row],[ParentName]],"-")</f>
        <v>BD12</v>
      </c>
      <c r="L1911" s="22" t="str">
        <f>_xlfn.XLOOKUP(Table1__4[[#This Row],[MAAN8]],ASO!F:F,ASO!H:H,"")</f>
        <v>Grocery Store</v>
      </c>
      <c r="M1911" s="22" t="str">
        <f>_xlfn.XLOOKUP(Table1__4[[#This Row],[MAAN8]],program!A:A,program!E:E,"")</f>
        <v/>
      </c>
      <c r="N1911" s="22" t="str">
        <f>_xlfn.XLOOKUP(Table1__4[[#This Row],[MAAN8]],program!A:A,program!F:F,"")</f>
        <v/>
      </c>
      <c r="O1911" s="22">
        <f>SUMIFS(sellout!N:N,sellout!G:G,Table1__4[[#This Row],[MAAN8]])</f>
        <v>0</v>
      </c>
      <c r="P1911" s="2" t="str">
        <f>IFERROR(Table1__4[[#This Row],[Actual]]/Table1__4[[#This Row],[Target]],"")</f>
        <v/>
      </c>
      <c r="Q1911" s="22" t="str">
        <f>IFERROR(IF(Table1__4[[#This Row],[Target]]&gt;0,Table1__4[[#This Row],[Target]]-Table1__4[[#This Row],[Actual]],""),"")</f>
        <v/>
      </c>
    </row>
    <row r="1912" spans="1:17" x14ac:dyDescent="0.75">
      <c r="A1912" s="22" t="s">
        <v>10</v>
      </c>
      <c r="B1912" s="22" t="s">
        <v>11</v>
      </c>
      <c r="C1912" s="22" t="s">
        <v>12</v>
      </c>
      <c r="D1912" s="22" t="s">
        <v>122</v>
      </c>
      <c r="E1912" s="22" t="s">
        <v>503</v>
      </c>
      <c r="F1912" s="22" t="s">
        <v>124</v>
      </c>
      <c r="G1912" s="22" t="s">
        <v>8046</v>
      </c>
      <c r="H1912">
        <v>66155706</v>
      </c>
      <c r="I1912" s="22" t="s">
        <v>3023</v>
      </c>
      <c r="J1912" s="22" t="s">
        <v>3024</v>
      </c>
      <c r="K1912" s="22" t="str">
        <f>_xlfn.TEXTBEFORE(Table1__4[[#This Row],[ParentName]],"-")</f>
        <v>BD10</v>
      </c>
      <c r="L1912" s="22" t="str">
        <f>_xlfn.XLOOKUP(Table1__4[[#This Row],[MAAN8]],ASO!F:F,ASO!H:H,"")</f>
        <v>Grocery Store - Home Delivery</v>
      </c>
      <c r="M1912" s="22" t="str">
        <f>_xlfn.XLOOKUP(Table1__4[[#This Row],[MAAN8]],program!A:A,program!E:E,"")</f>
        <v/>
      </c>
      <c r="N1912" s="22" t="str">
        <f>_xlfn.XLOOKUP(Table1__4[[#This Row],[MAAN8]],program!A:A,program!F:F,"")</f>
        <v/>
      </c>
      <c r="O1912" s="22">
        <f>SUMIFS(sellout!N:N,sellout!G:G,Table1__4[[#This Row],[MAAN8]])</f>
        <v>90</v>
      </c>
      <c r="P1912" s="2" t="str">
        <f>IFERROR(Table1__4[[#This Row],[Actual]]/Table1__4[[#This Row],[Target]],"")</f>
        <v/>
      </c>
      <c r="Q1912" s="22" t="str">
        <f>IFERROR(IF(Table1__4[[#This Row],[Target]]&gt;0,Table1__4[[#This Row],[Target]]-Table1__4[[#This Row],[Actual]],""),"")</f>
        <v/>
      </c>
    </row>
    <row r="1913" spans="1:17" x14ac:dyDescent="0.75">
      <c r="A1913" s="22" t="s">
        <v>10</v>
      </c>
      <c r="B1913" s="22" t="s">
        <v>11</v>
      </c>
      <c r="C1913" s="22" t="s">
        <v>12</v>
      </c>
      <c r="D1913" s="22" t="s">
        <v>13</v>
      </c>
      <c r="E1913" s="22" t="s">
        <v>29</v>
      </c>
      <c r="F1913" s="22" t="s">
        <v>30</v>
      </c>
      <c r="G1913" s="22" t="s">
        <v>31</v>
      </c>
      <c r="H1913">
        <v>66115192</v>
      </c>
      <c r="I1913" s="22" t="s">
        <v>7175</v>
      </c>
      <c r="J1913" s="22" t="s">
        <v>7758</v>
      </c>
      <c r="K1913" s="22" t="str">
        <f>_xlfn.TEXTBEFORE(Table1__4[[#This Row],[ParentName]],"-")</f>
        <v>BD8</v>
      </c>
      <c r="L1913" s="22" t="str">
        <f>_xlfn.XLOOKUP(Table1__4[[#This Row],[MAAN8]],ASO!F:F,ASO!H:H,"")</f>
        <v/>
      </c>
      <c r="M1913" s="22" t="str">
        <f>_xlfn.XLOOKUP(Table1__4[[#This Row],[MAAN8]],program!A:A,program!E:E,"")</f>
        <v/>
      </c>
      <c r="N1913" s="22" t="str">
        <f>_xlfn.XLOOKUP(Table1__4[[#This Row],[MAAN8]],program!A:A,program!F:F,"")</f>
        <v/>
      </c>
      <c r="O1913" s="22">
        <f>SUMIFS(sellout!N:N,sellout!G:G,Table1__4[[#This Row],[MAAN8]])</f>
        <v>0</v>
      </c>
      <c r="P1913" s="2" t="str">
        <f>IFERROR(Table1__4[[#This Row],[Actual]]/Table1__4[[#This Row],[Target]],"")</f>
        <v/>
      </c>
      <c r="Q1913" s="22" t="str">
        <f>IFERROR(IF(Table1__4[[#This Row],[Target]]&gt;0,Table1__4[[#This Row],[Target]]-Table1__4[[#This Row],[Actual]],""),"")</f>
        <v/>
      </c>
    </row>
    <row r="1914" spans="1:17" x14ac:dyDescent="0.75">
      <c r="A1914" s="22" t="s">
        <v>10</v>
      </c>
      <c r="B1914" s="22" t="s">
        <v>11</v>
      </c>
      <c r="C1914" s="22" t="s">
        <v>46</v>
      </c>
      <c r="D1914" s="22" t="s">
        <v>47</v>
      </c>
      <c r="E1914" s="22" t="s">
        <v>101</v>
      </c>
      <c r="F1914" s="22" t="s">
        <v>68</v>
      </c>
      <c r="G1914" s="22" t="s">
        <v>102</v>
      </c>
      <c r="H1914">
        <v>65717833</v>
      </c>
      <c r="I1914" s="22" t="s">
        <v>3025</v>
      </c>
      <c r="J1914" s="22" t="s">
        <v>3026</v>
      </c>
      <c r="K1914" s="22" t="str">
        <f>_xlfn.TEXTBEFORE(Table1__4[[#This Row],[ParentName]],"-")</f>
        <v>HMcc</v>
      </c>
      <c r="L1914" s="22" t="str">
        <f>_xlfn.XLOOKUP(Table1__4[[#This Row],[MAAN8]],ASO!F:F,ASO!H:H,"")</f>
        <v>Grocery Store</v>
      </c>
      <c r="M1914" s="22" t="str">
        <f>_xlfn.XLOOKUP(Table1__4[[#This Row],[MAAN8]],program!A:A,program!E:E,"")</f>
        <v>Target Incentive</v>
      </c>
      <c r="N1914" s="22">
        <f>_xlfn.XLOOKUP(Table1__4[[#This Row],[MAAN8]],program!A:A,program!F:F,"")</f>
        <v>110</v>
      </c>
      <c r="O1914" s="22">
        <f>SUMIFS(sellout!N:N,sellout!G:G,Table1__4[[#This Row],[MAAN8]])</f>
        <v>0</v>
      </c>
      <c r="P1914" s="2">
        <f>IFERROR(Table1__4[[#This Row],[Actual]]/Table1__4[[#This Row],[Target]],"")</f>
        <v>0</v>
      </c>
      <c r="Q1914" s="22">
        <f>IFERROR(IF(Table1__4[[#This Row],[Target]]&gt;0,Table1__4[[#This Row],[Target]]-Table1__4[[#This Row],[Actual]],""),"")</f>
        <v>110</v>
      </c>
    </row>
    <row r="1915" spans="1:17" x14ac:dyDescent="0.75">
      <c r="A1915" s="22" t="s">
        <v>10</v>
      </c>
      <c r="B1915" s="22" t="s">
        <v>11</v>
      </c>
      <c r="C1915" s="22" t="s">
        <v>12</v>
      </c>
      <c r="D1915" s="22" t="s">
        <v>122</v>
      </c>
      <c r="E1915" s="22" t="s">
        <v>236</v>
      </c>
      <c r="F1915" s="22" t="s">
        <v>237</v>
      </c>
      <c r="G1915" s="22" t="s">
        <v>7381</v>
      </c>
      <c r="H1915">
        <v>66106464</v>
      </c>
      <c r="I1915" s="22" t="s">
        <v>3025</v>
      </c>
      <c r="J1915" s="22" t="s">
        <v>3027</v>
      </c>
      <c r="K1915" s="22" t="str">
        <f>_xlfn.TEXTBEFORE(Table1__4[[#This Row],[ParentName]],"-")</f>
        <v>BD10</v>
      </c>
      <c r="L1915" s="22" t="str">
        <f>_xlfn.XLOOKUP(Table1__4[[#This Row],[MAAN8]],ASO!F:F,ASO!H:H,"")</f>
        <v>Grocery Store - Home Delivery</v>
      </c>
      <c r="M1915" s="22" t="str">
        <f>_xlfn.XLOOKUP(Table1__4[[#This Row],[MAAN8]],program!A:A,program!E:E,"")</f>
        <v/>
      </c>
      <c r="N1915" s="22" t="str">
        <f>_xlfn.XLOOKUP(Table1__4[[#This Row],[MAAN8]],program!A:A,program!F:F,"")</f>
        <v/>
      </c>
      <c r="O1915" s="22">
        <f>SUMIFS(sellout!N:N,sellout!G:G,Table1__4[[#This Row],[MAAN8]])</f>
        <v>30</v>
      </c>
      <c r="P1915" s="2" t="str">
        <f>IFERROR(Table1__4[[#This Row],[Actual]]/Table1__4[[#This Row],[Target]],"")</f>
        <v/>
      </c>
      <c r="Q1915" s="22" t="str">
        <f>IFERROR(IF(Table1__4[[#This Row],[Target]]&gt;0,Table1__4[[#This Row],[Target]]-Table1__4[[#This Row],[Actual]],""),"")</f>
        <v/>
      </c>
    </row>
    <row r="1916" spans="1:17" x14ac:dyDescent="0.75">
      <c r="A1916" s="22" t="s">
        <v>10</v>
      </c>
      <c r="B1916" s="22" t="s">
        <v>11</v>
      </c>
      <c r="C1916" s="22" t="s">
        <v>12</v>
      </c>
      <c r="D1916" s="22" t="s">
        <v>13</v>
      </c>
      <c r="E1916" s="22" t="s">
        <v>29</v>
      </c>
      <c r="F1916" s="22" t="s">
        <v>30</v>
      </c>
      <c r="G1916" s="22" t="s">
        <v>31</v>
      </c>
      <c r="H1916">
        <v>66156087</v>
      </c>
      <c r="I1916" s="22" t="s">
        <v>3025</v>
      </c>
      <c r="J1916" s="22" t="s">
        <v>3028</v>
      </c>
      <c r="K1916" s="22" t="str">
        <f>_xlfn.TEXTBEFORE(Table1__4[[#This Row],[ParentName]],"-")</f>
        <v>BD8</v>
      </c>
      <c r="L1916" s="22" t="str">
        <f>_xlfn.XLOOKUP(Table1__4[[#This Row],[MAAN8]],ASO!F:F,ASO!H:H,"")</f>
        <v>Grocery Store</v>
      </c>
      <c r="M1916" s="22" t="str">
        <f>_xlfn.XLOOKUP(Table1__4[[#This Row],[MAAN8]],program!A:A,program!E:E,"")</f>
        <v/>
      </c>
      <c r="N1916" s="22" t="str">
        <f>_xlfn.XLOOKUP(Table1__4[[#This Row],[MAAN8]],program!A:A,program!F:F,"")</f>
        <v/>
      </c>
      <c r="O1916" s="22">
        <f>SUMIFS(sellout!N:N,sellout!G:G,Table1__4[[#This Row],[MAAN8]])</f>
        <v>0</v>
      </c>
      <c r="P1916" s="2" t="str">
        <f>IFERROR(Table1__4[[#This Row],[Actual]]/Table1__4[[#This Row],[Target]],"")</f>
        <v/>
      </c>
      <c r="Q1916" s="22" t="str">
        <f>IFERROR(IF(Table1__4[[#This Row],[Target]]&gt;0,Table1__4[[#This Row],[Target]]-Table1__4[[#This Row],[Actual]],""),"")</f>
        <v/>
      </c>
    </row>
    <row r="1917" spans="1:17" x14ac:dyDescent="0.75">
      <c r="A1917" s="22" t="s">
        <v>10</v>
      </c>
      <c r="B1917" s="22" t="s">
        <v>11</v>
      </c>
      <c r="C1917" s="22" t="s">
        <v>46</v>
      </c>
      <c r="D1917" s="22" t="s">
        <v>47</v>
      </c>
      <c r="E1917" s="22" t="s">
        <v>282</v>
      </c>
      <c r="F1917" s="22" t="s">
        <v>68</v>
      </c>
      <c r="G1917" s="22" t="s">
        <v>283</v>
      </c>
      <c r="H1917">
        <v>65714753</v>
      </c>
      <c r="I1917" s="22" t="s">
        <v>3030</v>
      </c>
      <c r="J1917" s="22" t="s">
        <v>3031</v>
      </c>
      <c r="K1917" s="22" t="str">
        <f>_xlfn.TEXTBEFORE(Table1__4[[#This Row],[ParentName]],"-")</f>
        <v>HMcc</v>
      </c>
      <c r="L1917" s="22" t="str">
        <f>_xlfn.XLOOKUP(Table1__4[[#This Row],[MAAN8]],ASO!F:F,ASO!H:H,"")</f>
        <v>Grocery Store</v>
      </c>
      <c r="M1917" s="22" t="str">
        <f>_xlfn.XLOOKUP(Table1__4[[#This Row],[MAAN8]],program!A:A,program!E:E,"")</f>
        <v/>
      </c>
      <c r="N1917" s="22">
        <f>_xlfn.XLOOKUP(Table1__4[[#This Row],[MAAN8]],program!A:A,program!F:F,"")</f>
        <v>0</v>
      </c>
      <c r="O1917" s="22">
        <f>SUMIFS(sellout!N:N,sellout!G:G,Table1__4[[#This Row],[MAAN8]])</f>
        <v>50</v>
      </c>
      <c r="P1917" s="2" t="str">
        <f>IFERROR(Table1__4[[#This Row],[Actual]]/Table1__4[[#This Row],[Target]],"")</f>
        <v/>
      </c>
      <c r="Q1917" s="22" t="str">
        <f>IFERROR(IF(Table1__4[[#This Row],[Target]]&gt;0,Table1__4[[#This Row],[Target]]-Table1__4[[#This Row],[Actual]],""),"")</f>
        <v/>
      </c>
    </row>
    <row r="1918" spans="1:17" x14ac:dyDescent="0.75">
      <c r="A1918" s="22" t="s">
        <v>10</v>
      </c>
      <c r="B1918" s="22" t="s">
        <v>11</v>
      </c>
      <c r="C1918" s="22" t="s">
        <v>22</v>
      </c>
      <c r="D1918" s="22" t="s">
        <v>23</v>
      </c>
      <c r="E1918" s="22" t="s">
        <v>252</v>
      </c>
      <c r="F1918" s="22" t="s">
        <v>25</v>
      </c>
      <c r="G1918" s="22" t="s">
        <v>253</v>
      </c>
      <c r="H1918">
        <v>66155787</v>
      </c>
      <c r="I1918" s="22" t="s">
        <v>7226</v>
      </c>
      <c r="J1918" s="22" t="s">
        <v>7525</v>
      </c>
      <c r="K1918" s="22" t="str">
        <f>_xlfn.TEXTBEFORE(Table1__4[[#This Row],[ParentName]],"-")</f>
        <v>BD12</v>
      </c>
      <c r="L1918" s="22" t="str">
        <f>_xlfn.XLOOKUP(Table1__4[[#This Row],[MAAN8]],ASO!F:F,ASO!H:H,"")</f>
        <v/>
      </c>
      <c r="M1918" s="22" t="str">
        <f>_xlfn.XLOOKUP(Table1__4[[#This Row],[MAAN8]],program!A:A,program!E:E,"")</f>
        <v/>
      </c>
      <c r="N1918" s="22" t="str">
        <f>_xlfn.XLOOKUP(Table1__4[[#This Row],[MAAN8]],program!A:A,program!F:F,"")</f>
        <v/>
      </c>
      <c r="O1918" s="22">
        <f>SUMIFS(sellout!N:N,sellout!G:G,Table1__4[[#This Row],[MAAN8]])</f>
        <v>34</v>
      </c>
      <c r="P1918" s="2" t="str">
        <f>IFERROR(Table1__4[[#This Row],[Actual]]/Table1__4[[#This Row],[Target]],"")</f>
        <v/>
      </c>
      <c r="Q1918" s="22" t="str">
        <f>IFERROR(IF(Table1__4[[#This Row],[Target]]&gt;0,Table1__4[[#This Row],[Target]]-Table1__4[[#This Row],[Actual]],""),"")</f>
        <v/>
      </c>
    </row>
    <row r="1919" spans="1:17" x14ac:dyDescent="0.75">
      <c r="A1919" s="22" t="s">
        <v>10</v>
      </c>
      <c r="B1919" s="22" t="s">
        <v>11</v>
      </c>
      <c r="C1919" s="22" t="s">
        <v>12</v>
      </c>
      <c r="D1919" s="22" t="s">
        <v>122</v>
      </c>
      <c r="E1919" s="22" t="s">
        <v>149</v>
      </c>
      <c r="F1919" s="22" t="s">
        <v>150</v>
      </c>
      <c r="G1919" s="22" t="s">
        <v>151</v>
      </c>
      <c r="H1919">
        <v>66153194</v>
      </c>
      <c r="I1919" s="22" t="s">
        <v>3032</v>
      </c>
      <c r="J1919" s="22" t="s">
        <v>3033</v>
      </c>
      <c r="K1919" s="22" t="str">
        <f>_xlfn.TEXTBEFORE(Table1__4[[#This Row],[ParentName]],"-")</f>
        <v>BD10</v>
      </c>
      <c r="L1919" s="22" t="str">
        <f>_xlfn.XLOOKUP(Table1__4[[#This Row],[MAAN8]],ASO!F:F,ASO!H:H,"")</f>
        <v>Grocery Store</v>
      </c>
      <c r="M1919" s="22" t="str">
        <f>_xlfn.XLOOKUP(Table1__4[[#This Row],[MAAN8]],program!A:A,program!E:E,"")</f>
        <v/>
      </c>
      <c r="N1919" s="22" t="str">
        <f>_xlfn.XLOOKUP(Table1__4[[#This Row],[MAAN8]],program!A:A,program!F:F,"")</f>
        <v/>
      </c>
      <c r="O1919" s="22">
        <f>SUMIFS(sellout!N:N,sellout!G:G,Table1__4[[#This Row],[MAAN8]])</f>
        <v>120</v>
      </c>
      <c r="P1919" s="2" t="str">
        <f>IFERROR(Table1__4[[#This Row],[Actual]]/Table1__4[[#This Row],[Target]],"")</f>
        <v/>
      </c>
      <c r="Q1919" s="22" t="str">
        <f>IFERROR(IF(Table1__4[[#This Row],[Target]]&gt;0,Table1__4[[#This Row],[Target]]-Table1__4[[#This Row],[Actual]],""),"")</f>
        <v/>
      </c>
    </row>
    <row r="1920" spans="1:17" x14ac:dyDescent="0.75">
      <c r="A1920" s="22" t="s">
        <v>10</v>
      </c>
      <c r="B1920" s="22" t="s">
        <v>11</v>
      </c>
      <c r="C1920" s="22" t="s">
        <v>22</v>
      </c>
      <c r="D1920" s="22" t="s">
        <v>88</v>
      </c>
      <c r="E1920" s="22" t="s">
        <v>217</v>
      </c>
      <c r="F1920" s="22" t="s">
        <v>218</v>
      </c>
      <c r="G1920" s="22" t="s">
        <v>219</v>
      </c>
      <c r="H1920">
        <v>66107247</v>
      </c>
      <c r="I1920" s="22" t="s">
        <v>3034</v>
      </c>
      <c r="J1920" s="22" t="s">
        <v>3035</v>
      </c>
      <c r="K1920" s="22" t="str">
        <f>_xlfn.TEXTBEFORE(Table1__4[[#This Row],[ParentName]],"-")</f>
        <v>BD11</v>
      </c>
      <c r="L1920" s="22" t="str">
        <f>_xlfn.XLOOKUP(Table1__4[[#This Row],[MAAN8]],ASO!F:F,ASO!H:H,"")</f>
        <v>Grocery Store</v>
      </c>
      <c r="M1920" s="22" t="str">
        <f>_xlfn.XLOOKUP(Table1__4[[#This Row],[MAAN8]],program!A:A,program!E:E,"")</f>
        <v/>
      </c>
      <c r="N1920" s="22" t="str">
        <f>_xlfn.XLOOKUP(Table1__4[[#This Row],[MAAN8]],program!A:A,program!F:F,"")</f>
        <v/>
      </c>
      <c r="O1920" s="22">
        <f>SUMIFS(sellout!N:N,sellout!G:G,Table1__4[[#This Row],[MAAN8]])</f>
        <v>5</v>
      </c>
      <c r="P1920" s="2" t="str">
        <f>IFERROR(Table1__4[[#This Row],[Actual]]/Table1__4[[#This Row],[Target]],"")</f>
        <v/>
      </c>
      <c r="Q1920" s="22" t="str">
        <f>IFERROR(IF(Table1__4[[#This Row],[Target]]&gt;0,Table1__4[[#This Row],[Target]]-Table1__4[[#This Row],[Actual]],""),"")</f>
        <v/>
      </c>
    </row>
    <row r="1921" spans="1:17" x14ac:dyDescent="0.75">
      <c r="A1921" s="22" t="s">
        <v>10</v>
      </c>
      <c r="B1921" s="22" t="s">
        <v>11</v>
      </c>
      <c r="C1921" s="22" t="s">
        <v>12</v>
      </c>
      <c r="D1921" s="22" t="s">
        <v>38</v>
      </c>
      <c r="E1921" s="22" t="s">
        <v>39</v>
      </c>
      <c r="F1921" s="22" t="s">
        <v>40</v>
      </c>
      <c r="G1921" s="22" t="s">
        <v>41</v>
      </c>
      <c r="H1921">
        <v>66102331</v>
      </c>
      <c r="I1921" s="22" t="s">
        <v>3036</v>
      </c>
      <c r="J1921" s="22" t="s">
        <v>3037</v>
      </c>
      <c r="K1921" s="22" t="str">
        <f>_xlfn.TEXTBEFORE(Table1__4[[#This Row],[ParentName]],"-")</f>
        <v>BD16</v>
      </c>
      <c r="L1921" s="22" t="str">
        <f>_xlfn.XLOOKUP(Table1__4[[#This Row],[MAAN8]],ASO!F:F,ASO!H:H,"")</f>
        <v>Grocery Store</v>
      </c>
      <c r="M1921" s="22" t="str">
        <f>_xlfn.XLOOKUP(Table1__4[[#This Row],[MAAN8]],program!A:A,program!E:E,"")</f>
        <v/>
      </c>
      <c r="N1921" s="22" t="str">
        <f>_xlfn.XLOOKUP(Table1__4[[#This Row],[MAAN8]],program!A:A,program!F:F,"")</f>
        <v/>
      </c>
      <c r="O1921" s="22">
        <f>SUMIFS(sellout!N:N,sellout!G:G,Table1__4[[#This Row],[MAAN8]])</f>
        <v>0</v>
      </c>
      <c r="P1921" s="2" t="str">
        <f>IFERROR(Table1__4[[#This Row],[Actual]]/Table1__4[[#This Row],[Target]],"")</f>
        <v/>
      </c>
      <c r="Q1921" s="22" t="str">
        <f>IFERROR(IF(Table1__4[[#This Row],[Target]]&gt;0,Table1__4[[#This Row],[Target]]-Table1__4[[#This Row],[Actual]],""),"")</f>
        <v/>
      </c>
    </row>
    <row r="1922" spans="1:17" x14ac:dyDescent="0.75">
      <c r="A1922" s="22" t="s">
        <v>10</v>
      </c>
      <c r="B1922" s="22" t="s">
        <v>11</v>
      </c>
      <c r="C1922" s="22" t="s">
        <v>22</v>
      </c>
      <c r="D1922" s="22" t="s">
        <v>88</v>
      </c>
      <c r="E1922" s="22" t="s">
        <v>346</v>
      </c>
      <c r="F1922" s="22" t="s">
        <v>218</v>
      </c>
      <c r="G1922" s="22" t="s">
        <v>347</v>
      </c>
      <c r="H1922">
        <v>66106642</v>
      </c>
      <c r="I1922" s="22" t="s">
        <v>8187</v>
      </c>
      <c r="J1922" s="22" t="s">
        <v>3039</v>
      </c>
      <c r="K1922" s="22" t="str">
        <f>_xlfn.TEXTBEFORE(Table1__4[[#This Row],[ParentName]],"-")</f>
        <v>BD11</v>
      </c>
      <c r="L1922" s="22" t="str">
        <f>_xlfn.XLOOKUP(Table1__4[[#This Row],[MAAN8]],ASO!F:F,ASO!H:H,"")</f>
        <v>Grocery Store</v>
      </c>
      <c r="M1922" s="22" t="str">
        <f>_xlfn.XLOOKUP(Table1__4[[#This Row],[MAAN8]],program!A:A,program!E:E,"")</f>
        <v/>
      </c>
      <c r="N1922" s="22" t="str">
        <f>_xlfn.XLOOKUP(Table1__4[[#This Row],[MAAN8]],program!A:A,program!F:F,"")</f>
        <v/>
      </c>
      <c r="O1922" s="22">
        <f>SUMIFS(sellout!N:N,sellout!G:G,Table1__4[[#This Row],[MAAN8]])</f>
        <v>10</v>
      </c>
      <c r="P1922" s="2" t="str">
        <f>IFERROR(Table1__4[[#This Row],[Actual]]/Table1__4[[#This Row],[Target]],"")</f>
        <v/>
      </c>
      <c r="Q1922" s="22" t="str">
        <f>IFERROR(IF(Table1__4[[#This Row],[Target]]&gt;0,Table1__4[[#This Row],[Target]]-Table1__4[[#This Row],[Actual]],""),"")</f>
        <v/>
      </c>
    </row>
    <row r="1923" spans="1:17" x14ac:dyDescent="0.75">
      <c r="A1923" s="22" t="s">
        <v>10</v>
      </c>
      <c r="B1923" s="22" t="s">
        <v>11</v>
      </c>
      <c r="C1923" s="22" t="s">
        <v>12</v>
      </c>
      <c r="D1923" s="22" t="s">
        <v>38</v>
      </c>
      <c r="E1923" s="22" t="s">
        <v>39</v>
      </c>
      <c r="F1923" s="22" t="s">
        <v>40</v>
      </c>
      <c r="G1923" s="22" t="s">
        <v>41</v>
      </c>
      <c r="H1923">
        <v>66104614</v>
      </c>
      <c r="I1923" s="22" t="s">
        <v>3041</v>
      </c>
      <c r="J1923" s="22" t="s">
        <v>3042</v>
      </c>
      <c r="K1923" s="22" t="str">
        <f>_xlfn.TEXTBEFORE(Table1__4[[#This Row],[ParentName]],"-")</f>
        <v>BD16</v>
      </c>
      <c r="L1923" s="22" t="str">
        <f>_xlfn.XLOOKUP(Table1__4[[#This Row],[MAAN8]],ASO!F:F,ASO!H:H,"")</f>
        <v>Grocery Store</v>
      </c>
      <c r="M1923" s="22" t="str">
        <f>_xlfn.XLOOKUP(Table1__4[[#This Row],[MAAN8]],program!A:A,program!E:E,"")</f>
        <v/>
      </c>
      <c r="N1923" s="22" t="str">
        <f>_xlfn.XLOOKUP(Table1__4[[#This Row],[MAAN8]],program!A:A,program!F:F,"")</f>
        <v/>
      </c>
      <c r="O1923" s="22">
        <f>SUMIFS(sellout!N:N,sellout!G:G,Table1__4[[#This Row],[MAAN8]])</f>
        <v>0</v>
      </c>
      <c r="P1923" s="2" t="str">
        <f>IFERROR(Table1__4[[#This Row],[Actual]]/Table1__4[[#This Row],[Target]],"")</f>
        <v/>
      </c>
      <c r="Q1923" s="22" t="str">
        <f>IFERROR(IF(Table1__4[[#This Row],[Target]]&gt;0,Table1__4[[#This Row],[Target]]-Table1__4[[#This Row],[Actual]],""),"")</f>
        <v/>
      </c>
    </row>
    <row r="1924" spans="1:17" x14ac:dyDescent="0.75">
      <c r="A1924" s="22" t="s">
        <v>10</v>
      </c>
      <c r="B1924" s="22" t="s">
        <v>11</v>
      </c>
      <c r="C1924" s="22" t="s">
        <v>12</v>
      </c>
      <c r="D1924" s="22" t="s">
        <v>122</v>
      </c>
      <c r="E1924" s="22" t="s">
        <v>149</v>
      </c>
      <c r="F1924" s="22" t="s">
        <v>150</v>
      </c>
      <c r="G1924" s="22" t="s">
        <v>151</v>
      </c>
      <c r="H1924">
        <v>66104491</v>
      </c>
      <c r="I1924" s="22" t="s">
        <v>3043</v>
      </c>
      <c r="J1924" s="22" t="s">
        <v>3044</v>
      </c>
      <c r="K1924" s="22" t="str">
        <f>_xlfn.TEXTBEFORE(Table1__4[[#This Row],[ParentName]],"-")</f>
        <v>BD10</v>
      </c>
      <c r="L1924" s="22" t="str">
        <f>_xlfn.XLOOKUP(Table1__4[[#This Row],[MAAN8]],ASO!F:F,ASO!H:H,"")</f>
        <v>Grocery Store</v>
      </c>
      <c r="M1924" s="22" t="str">
        <f>_xlfn.XLOOKUP(Table1__4[[#This Row],[MAAN8]],program!A:A,program!E:E,"")</f>
        <v/>
      </c>
      <c r="N1924" s="22" t="str">
        <f>_xlfn.XLOOKUP(Table1__4[[#This Row],[MAAN8]],program!A:A,program!F:F,"")</f>
        <v/>
      </c>
      <c r="O1924" s="22">
        <f>SUMIFS(sellout!N:N,sellout!G:G,Table1__4[[#This Row],[MAAN8]])</f>
        <v>0</v>
      </c>
      <c r="P1924" s="2" t="str">
        <f>IFERROR(Table1__4[[#This Row],[Actual]]/Table1__4[[#This Row],[Target]],"")</f>
        <v/>
      </c>
      <c r="Q1924" s="22" t="str">
        <f>IFERROR(IF(Table1__4[[#This Row],[Target]]&gt;0,Table1__4[[#This Row],[Target]]-Table1__4[[#This Row],[Actual]],""),"")</f>
        <v/>
      </c>
    </row>
    <row r="1925" spans="1:17" x14ac:dyDescent="0.75">
      <c r="A1925" s="22" t="s">
        <v>10</v>
      </c>
      <c r="B1925" s="22" t="s">
        <v>11</v>
      </c>
      <c r="C1925" s="22" t="s">
        <v>12</v>
      </c>
      <c r="D1925" s="22" t="s">
        <v>38</v>
      </c>
      <c r="E1925" s="22" t="s">
        <v>166</v>
      </c>
      <c r="F1925" s="22" t="s">
        <v>40</v>
      </c>
      <c r="G1925" s="22" t="s">
        <v>167</v>
      </c>
      <c r="H1925">
        <v>66109433</v>
      </c>
      <c r="I1925" s="22" t="s">
        <v>3045</v>
      </c>
      <c r="J1925" s="22" t="s">
        <v>3046</v>
      </c>
      <c r="K1925" s="22" t="str">
        <f>_xlfn.TEXTBEFORE(Table1__4[[#This Row],[ParentName]],"-")</f>
        <v>BD16</v>
      </c>
      <c r="L1925" s="22" t="str">
        <f>_xlfn.XLOOKUP(Table1__4[[#This Row],[MAAN8]],ASO!F:F,ASO!H:H,"")</f>
        <v>Grocery Store</v>
      </c>
      <c r="M1925" s="22" t="str">
        <f>_xlfn.XLOOKUP(Table1__4[[#This Row],[MAAN8]],program!A:A,program!E:E,"")</f>
        <v/>
      </c>
      <c r="N1925" s="22" t="str">
        <f>_xlfn.XLOOKUP(Table1__4[[#This Row],[MAAN8]],program!A:A,program!F:F,"")</f>
        <v/>
      </c>
      <c r="O1925" s="22">
        <f>SUMIFS(sellout!N:N,sellout!G:G,Table1__4[[#This Row],[MAAN8]])</f>
        <v>5</v>
      </c>
      <c r="P1925" s="2" t="str">
        <f>IFERROR(Table1__4[[#This Row],[Actual]]/Table1__4[[#This Row],[Target]],"")</f>
        <v/>
      </c>
      <c r="Q1925" s="22" t="str">
        <f>IFERROR(IF(Table1__4[[#This Row],[Target]]&gt;0,Table1__4[[#This Row],[Target]]-Table1__4[[#This Row],[Actual]],""),"")</f>
        <v/>
      </c>
    </row>
    <row r="1926" spans="1:17" x14ac:dyDescent="0.75">
      <c r="A1926" s="22" t="s">
        <v>10</v>
      </c>
      <c r="B1926" s="22" t="s">
        <v>11</v>
      </c>
      <c r="C1926" s="22" t="s">
        <v>46</v>
      </c>
      <c r="D1926" s="22" t="s">
        <v>47</v>
      </c>
      <c r="E1926" s="22" t="s">
        <v>108</v>
      </c>
      <c r="F1926" s="22" t="s">
        <v>49</v>
      </c>
      <c r="G1926" s="22" t="s">
        <v>109</v>
      </c>
      <c r="H1926">
        <v>65016353</v>
      </c>
      <c r="I1926" s="22" t="s">
        <v>3047</v>
      </c>
      <c r="J1926" s="22" t="s">
        <v>3048</v>
      </c>
      <c r="K1926" s="22" t="str">
        <f>_xlfn.TEXTBEFORE(Table1__4[[#This Row],[ParentName]],"-")</f>
        <v>HMcc</v>
      </c>
      <c r="L1926" s="22" t="str">
        <f>_xlfn.XLOOKUP(Table1__4[[#This Row],[MAAN8]],ASO!F:F,ASO!H:H,"")</f>
        <v>Grocery Store - Home Delivery</v>
      </c>
      <c r="M1926" s="22" t="str">
        <f>_xlfn.XLOOKUP(Table1__4[[#This Row],[MAAN8]],program!A:A,program!E:E,"")</f>
        <v>TPO</v>
      </c>
      <c r="N1926" s="22">
        <f>_xlfn.XLOOKUP(Table1__4[[#This Row],[MAAN8]],program!A:A,program!F:F,"")</f>
        <v>1650</v>
      </c>
      <c r="O1926" s="22">
        <f>SUMIFS(sellout!N:N,sellout!G:G,Table1__4[[#This Row],[MAAN8]])</f>
        <v>920</v>
      </c>
      <c r="P1926" s="2">
        <f>IFERROR(Table1__4[[#This Row],[Actual]]/Table1__4[[#This Row],[Target]],"")</f>
        <v>0.55757575757575761</v>
      </c>
      <c r="Q1926" s="22">
        <f>IFERROR(IF(Table1__4[[#This Row],[Target]]&gt;0,Table1__4[[#This Row],[Target]]-Table1__4[[#This Row],[Actual]],""),"")</f>
        <v>730</v>
      </c>
    </row>
    <row r="1927" spans="1:17" x14ac:dyDescent="0.75">
      <c r="A1927" s="22" t="s">
        <v>10</v>
      </c>
      <c r="B1927" s="22" t="s">
        <v>11</v>
      </c>
      <c r="C1927" s="22" t="s">
        <v>46</v>
      </c>
      <c r="D1927" s="22" t="s">
        <v>76</v>
      </c>
      <c r="E1927" s="22" t="s">
        <v>105</v>
      </c>
      <c r="F1927" s="22" t="s">
        <v>49</v>
      </c>
      <c r="G1927" s="22" t="s">
        <v>106</v>
      </c>
      <c r="H1927">
        <v>65041076</v>
      </c>
      <c r="I1927" s="22" t="s">
        <v>3050</v>
      </c>
      <c r="J1927" s="22" t="s">
        <v>7651</v>
      </c>
      <c r="K1927" s="22" t="str">
        <f>_xlfn.TEXTBEFORE(Table1__4[[#This Row],[ParentName]],"-")</f>
        <v>PC</v>
      </c>
      <c r="L1927" s="22" t="str">
        <f>_xlfn.XLOOKUP(Table1__4[[#This Row],[MAAN8]],ASO!F:F,ASO!H:H,"")</f>
        <v>Grocery Store</v>
      </c>
      <c r="M1927" s="22" t="str">
        <f>_xlfn.XLOOKUP(Table1__4[[#This Row],[MAAN8]],program!A:A,program!E:E,"")</f>
        <v>Target Incentive</v>
      </c>
      <c r="N1927" s="22">
        <f>_xlfn.XLOOKUP(Table1__4[[#This Row],[MAAN8]],program!A:A,program!F:F,"")</f>
        <v>190</v>
      </c>
      <c r="O1927" s="22">
        <f>SUMIFS(sellout!N:N,sellout!G:G,Table1__4[[#This Row],[MAAN8]])</f>
        <v>7</v>
      </c>
      <c r="P1927" s="2">
        <f>IFERROR(Table1__4[[#This Row],[Actual]]/Table1__4[[#This Row],[Target]],"")</f>
        <v>3.6842105263157891E-2</v>
      </c>
      <c r="Q1927" s="22">
        <f>IFERROR(IF(Table1__4[[#This Row],[Target]]&gt;0,Table1__4[[#This Row],[Target]]-Table1__4[[#This Row],[Actual]],""),"")</f>
        <v>183</v>
      </c>
    </row>
    <row r="1928" spans="1:17" x14ac:dyDescent="0.75">
      <c r="A1928" s="22" t="s">
        <v>10</v>
      </c>
      <c r="B1928" s="22" t="s">
        <v>11</v>
      </c>
      <c r="C1928" s="22" t="s">
        <v>12</v>
      </c>
      <c r="D1928" s="22" t="s">
        <v>122</v>
      </c>
      <c r="E1928" s="22" t="s">
        <v>309</v>
      </c>
      <c r="F1928" s="22" t="s">
        <v>237</v>
      </c>
      <c r="G1928" s="22" t="s">
        <v>310</v>
      </c>
      <c r="H1928">
        <v>66153911</v>
      </c>
      <c r="I1928" s="22" t="s">
        <v>3051</v>
      </c>
      <c r="J1928" s="22" t="s">
        <v>7759</v>
      </c>
      <c r="K1928" s="22" t="str">
        <f>_xlfn.TEXTBEFORE(Table1__4[[#This Row],[ParentName]],"-")</f>
        <v>BD10</v>
      </c>
      <c r="L1928" s="22" t="str">
        <f>_xlfn.XLOOKUP(Table1__4[[#This Row],[MAAN8]],ASO!F:F,ASO!H:H,"")</f>
        <v>Grocery Store</v>
      </c>
      <c r="M1928" s="22" t="str">
        <f>_xlfn.XLOOKUP(Table1__4[[#This Row],[MAAN8]],program!A:A,program!E:E,"")</f>
        <v/>
      </c>
      <c r="N1928" s="22" t="str">
        <f>_xlfn.XLOOKUP(Table1__4[[#This Row],[MAAN8]],program!A:A,program!F:F,"")</f>
        <v/>
      </c>
      <c r="O1928" s="22">
        <f>SUMIFS(sellout!N:N,sellout!G:G,Table1__4[[#This Row],[MAAN8]])</f>
        <v>55</v>
      </c>
      <c r="P1928" s="2" t="str">
        <f>IFERROR(Table1__4[[#This Row],[Actual]]/Table1__4[[#This Row],[Target]],"")</f>
        <v/>
      </c>
      <c r="Q1928" s="22" t="str">
        <f>IFERROR(IF(Table1__4[[#This Row],[Target]]&gt;0,Table1__4[[#This Row],[Target]]-Table1__4[[#This Row],[Actual]],""),"")</f>
        <v/>
      </c>
    </row>
    <row r="1929" spans="1:17" x14ac:dyDescent="0.75">
      <c r="A1929" s="22" t="s">
        <v>10</v>
      </c>
      <c r="B1929" s="22" t="s">
        <v>11</v>
      </c>
      <c r="C1929" s="22" t="s">
        <v>12</v>
      </c>
      <c r="D1929" s="22" t="s">
        <v>54</v>
      </c>
      <c r="E1929" s="22" t="s">
        <v>176</v>
      </c>
      <c r="F1929" s="22" t="s">
        <v>30</v>
      </c>
      <c r="G1929" s="22" t="s">
        <v>177</v>
      </c>
      <c r="H1929">
        <v>66153665</v>
      </c>
      <c r="I1929" s="22" t="s">
        <v>3052</v>
      </c>
      <c r="J1929" s="22" t="s">
        <v>3053</v>
      </c>
      <c r="K1929" s="22" t="str">
        <f>_xlfn.TEXTBEFORE(Table1__4[[#This Row],[ParentName]],"-")</f>
        <v>BD</v>
      </c>
      <c r="L1929" s="22" t="str">
        <f>_xlfn.XLOOKUP(Table1__4[[#This Row],[MAAN8]],ASO!F:F,ASO!H:H,"")</f>
        <v>Grocery Store</v>
      </c>
      <c r="M1929" s="22" t="str">
        <f>_xlfn.XLOOKUP(Table1__4[[#This Row],[MAAN8]],program!A:A,program!E:E,"")</f>
        <v/>
      </c>
      <c r="N1929" s="22" t="str">
        <f>_xlfn.XLOOKUP(Table1__4[[#This Row],[MAAN8]],program!A:A,program!F:F,"")</f>
        <v/>
      </c>
      <c r="O1929" s="22">
        <f>SUMIFS(sellout!N:N,sellout!G:G,Table1__4[[#This Row],[MAAN8]])</f>
        <v>45</v>
      </c>
      <c r="P1929" s="2" t="str">
        <f>IFERROR(Table1__4[[#This Row],[Actual]]/Table1__4[[#This Row],[Target]],"")</f>
        <v/>
      </c>
      <c r="Q1929" s="22" t="str">
        <f>IFERROR(IF(Table1__4[[#This Row],[Target]]&gt;0,Table1__4[[#This Row],[Target]]-Table1__4[[#This Row],[Actual]],""),"")</f>
        <v/>
      </c>
    </row>
    <row r="1930" spans="1:17" x14ac:dyDescent="0.75">
      <c r="A1930" s="22" t="s">
        <v>10</v>
      </c>
      <c r="B1930" s="22" t="s">
        <v>11</v>
      </c>
      <c r="C1930" s="22" t="s">
        <v>22</v>
      </c>
      <c r="D1930" s="22" t="s">
        <v>23</v>
      </c>
      <c r="E1930" s="22" t="s">
        <v>84</v>
      </c>
      <c r="F1930" s="22" t="s">
        <v>63</v>
      </c>
      <c r="G1930" s="22" t="s">
        <v>85</v>
      </c>
      <c r="H1930">
        <v>66155725</v>
      </c>
      <c r="I1930" s="22" t="s">
        <v>3054</v>
      </c>
      <c r="J1930" s="22" t="s">
        <v>3055</v>
      </c>
      <c r="K1930" s="22" t="str">
        <f>_xlfn.TEXTBEFORE(Table1__4[[#This Row],[ParentName]],"-")</f>
        <v>BD12</v>
      </c>
      <c r="L1930" s="22" t="str">
        <f>_xlfn.XLOOKUP(Table1__4[[#This Row],[MAAN8]],ASO!F:F,ASO!H:H,"")</f>
        <v>Grocery Store</v>
      </c>
      <c r="M1930" s="22" t="str">
        <f>_xlfn.XLOOKUP(Table1__4[[#This Row],[MAAN8]],program!A:A,program!E:E,"")</f>
        <v/>
      </c>
      <c r="N1930" s="22" t="str">
        <f>_xlfn.XLOOKUP(Table1__4[[#This Row],[MAAN8]],program!A:A,program!F:F,"")</f>
        <v/>
      </c>
      <c r="O1930" s="22">
        <f>SUMIFS(sellout!N:N,sellout!G:G,Table1__4[[#This Row],[MAAN8]])</f>
        <v>13</v>
      </c>
      <c r="P1930" s="2" t="str">
        <f>IFERROR(Table1__4[[#This Row],[Actual]]/Table1__4[[#This Row],[Target]],"")</f>
        <v/>
      </c>
      <c r="Q1930" s="22" t="str">
        <f>IFERROR(IF(Table1__4[[#This Row],[Target]]&gt;0,Table1__4[[#This Row],[Target]]-Table1__4[[#This Row],[Actual]],""),"")</f>
        <v/>
      </c>
    </row>
    <row r="1931" spans="1:17" x14ac:dyDescent="0.75">
      <c r="A1931" s="22" t="s">
        <v>10</v>
      </c>
      <c r="B1931" s="22" t="s">
        <v>11</v>
      </c>
      <c r="C1931" s="22" t="s">
        <v>22</v>
      </c>
      <c r="D1931" s="22" t="s">
        <v>180</v>
      </c>
      <c r="E1931" s="22" t="s">
        <v>210</v>
      </c>
      <c r="F1931" s="22" t="s">
        <v>182</v>
      </c>
      <c r="G1931" s="22" t="s">
        <v>211</v>
      </c>
      <c r="H1931">
        <v>66108541</v>
      </c>
      <c r="I1931" s="22" t="s">
        <v>3054</v>
      </c>
      <c r="J1931" s="22" t="s">
        <v>3056</v>
      </c>
      <c r="K1931" s="22" t="str">
        <f>_xlfn.TEXTBEFORE(Table1__4[[#This Row],[ParentName]],"-")</f>
        <v>BD14</v>
      </c>
      <c r="L1931" s="22" t="str">
        <f>_xlfn.XLOOKUP(Table1__4[[#This Row],[MAAN8]],ASO!F:F,ASO!H:H,"")</f>
        <v>Grocery Store</v>
      </c>
      <c r="M1931" s="22" t="str">
        <f>_xlfn.XLOOKUP(Table1__4[[#This Row],[MAAN8]],program!A:A,program!E:E,"")</f>
        <v/>
      </c>
      <c r="N1931" s="22" t="str">
        <f>_xlfn.XLOOKUP(Table1__4[[#This Row],[MAAN8]],program!A:A,program!F:F,"")</f>
        <v/>
      </c>
      <c r="O1931" s="22">
        <f>SUMIFS(sellout!N:N,sellout!G:G,Table1__4[[#This Row],[MAAN8]])</f>
        <v>40</v>
      </c>
      <c r="P1931" s="2" t="str">
        <f>IFERROR(Table1__4[[#This Row],[Actual]]/Table1__4[[#This Row],[Target]],"")</f>
        <v/>
      </c>
      <c r="Q1931" s="22" t="str">
        <f>IFERROR(IF(Table1__4[[#This Row],[Target]]&gt;0,Table1__4[[#This Row],[Target]]-Table1__4[[#This Row],[Actual]],""),"")</f>
        <v/>
      </c>
    </row>
    <row r="1932" spans="1:17" x14ac:dyDescent="0.75">
      <c r="A1932" s="22" t="s">
        <v>10</v>
      </c>
      <c r="B1932" s="22" t="s">
        <v>11</v>
      </c>
      <c r="C1932" s="22" t="s">
        <v>22</v>
      </c>
      <c r="D1932" s="22" t="s">
        <v>23</v>
      </c>
      <c r="E1932" s="22" t="s">
        <v>141</v>
      </c>
      <c r="F1932" s="22" t="s">
        <v>25</v>
      </c>
      <c r="G1932" s="22" t="s">
        <v>142</v>
      </c>
      <c r="H1932">
        <v>66156588</v>
      </c>
      <c r="I1932" s="22" t="s">
        <v>3057</v>
      </c>
      <c r="J1932" s="22" t="s">
        <v>3058</v>
      </c>
      <c r="K1932" s="22" t="str">
        <f>_xlfn.TEXTBEFORE(Table1__4[[#This Row],[ParentName]],"-")</f>
        <v>BD12</v>
      </c>
      <c r="L1932" s="22" t="str">
        <f>_xlfn.XLOOKUP(Table1__4[[#This Row],[MAAN8]],ASO!F:F,ASO!H:H,"")</f>
        <v>Grocery Store</v>
      </c>
      <c r="M1932" s="22" t="str">
        <f>_xlfn.XLOOKUP(Table1__4[[#This Row],[MAAN8]],program!A:A,program!E:E,"")</f>
        <v/>
      </c>
      <c r="N1932" s="22" t="str">
        <f>_xlfn.XLOOKUP(Table1__4[[#This Row],[MAAN8]],program!A:A,program!F:F,"")</f>
        <v/>
      </c>
      <c r="O1932" s="22">
        <f>SUMIFS(sellout!N:N,sellout!G:G,Table1__4[[#This Row],[MAAN8]])</f>
        <v>0</v>
      </c>
      <c r="P1932" s="2" t="str">
        <f>IFERROR(Table1__4[[#This Row],[Actual]]/Table1__4[[#This Row],[Target]],"")</f>
        <v/>
      </c>
      <c r="Q1932" s="22" t="str">
        <f>IFERROR(IF(Table1__4[[#This Row],[Target]]&gt;0,Table1__4[[#This Row],[Target]]-Table1__4[[#This Row],[Actual]],""),"")</f>
        <v/>
      </c>
    </row>
    <row r="1933" spans="1:17" x14ac:dyDescent="0.75">
      <c r="A1933" s="22" t="s">
        <v>10</v>
      </c>
      <c r="B1933" s="22" t="s">
        <v>11</v>
      </c>
      <c r="C1933" s="22" t="s">
        <v>46</v>
      </c>
      <c r="D1933" s="22" t="s">
        <v>47</v>
      </c>
      <c r="E1933" s="22" t="s">
        <v>196</v>
      </c>
      <c r="F1933" s="22" t="s">
        <v>49</v>
      </c>
      <c r="G1933" s="22" t="s">
        <v>197</v>
      </c>
      <c r="H1933">
        <v>65014753</v>
      </c>
      <c r="I1933" s="22" t="s">
        <v>3059</v>
      </c>
      <c r="J1933" s="22" t="s">
        <v>3060</v>
      </c>
      <c r="K1933" s="22" t="str">
        <f>_xlfn.TEXTBEFORE(Table1__4[[#This Row],[ParentName]],"-")</f>
        <v>HMcc</v>
      </c>
      <c r="L1933" s="22" t="str">
        <f>_xlfn.XLOOKUP(Table1__4[[#This Row],[MAAN8]],ASO!F:F,ASO!H:H,"")</f>
        <v>Grocery Store</v>
      </c>
      <c r="M1933" s="22" t="str">
        <f>_xlfn.XLOOKUP(Table1__4[[#This Row],[MAAN8]],program!A:A,program!E:E,"")</f>
        <v>Target Incentive</v>
      </c>
      <c r="N1933" s="22">
        <f>_xlfn.XLOOKUP(Table1__4[[#This Row],[MAAN8]],program!A:A,program!F:F,"")</f>
        <v>160</v>
      </c>
      <c r="O1933" s="22">
        <f>SUMIFS(sellout!N:N,sellout!G:G,Table1__4[[#This Row],[MAAN8]])</f>
        <v>105</v>
      </c>
      <c r="P1933" s="2">
        <f>IFERROR(Table1__4[[#This Row],[Actual]]/Table1__4[[#This Row],[Target]],"")</f>
        <v>0.65625</v>
      </c>
      <c r="Q1933" s="22">
        <f>IFERROR(IF(Table1__4[[#This Row],[Target]]&gt;0,Table1__4[[#This Row],[Target]]-Table1__4[[#This Row],[Actual]],""),"")</f>
        <v>55</v>
      </c>
    </row>
    <row r="1934" spans="1:17" x14ac:dyDescent="0.75">
      <c r="A1934" s="22" t="s">
        <v>10</v>
      </c>
      <c r="B1934" s="22" t="s">
        <v>11</v>
      </c>
      <c r="C1934" s="22" t="s">
        <v>12</v>
      </c>
      <c r="D1934" s="22" t="s">
        <v>54</v>
      </c>
      <c r="E1934" s="22" t="s">
        <v>176</v>
      </c>
      <c r="F1934" s="22" t="s">
        <v>30</v>
      </c>
      <c r="G1934" s="22" t="s">
        <v>177</v>
      </c>
      <c r="H1934">
        <v>66103503</v>
      </c>
      <c r="I1934" s="22" t="s">
        <v>3061</v>
      </c>
      <c r="J1934" s="22" t="s">
        <v>3062</v>
      </c>
      <c r="K1934" s="22" t="str">
        <f>_xlfn.TEXTBEFORE(Table1__4[[#This Row],[ParentName]],"-")</f>
        <v>BD</v>
      </c>
      <c r="L1934" s="22" t="str">
        <f>_xlfn.XLOOKUP(Table1__4[[#This Row],[MAAN8]],ASO!F:F,ASO!H:H,"")</f>
        <v>Grocery Store</v>
      </c>
      <c r="M1934" s="22" t="str">
        <f>_xlfn.XLOOKUP(Table1__4[[#This Row],[MAAN8]],program!A:A,program!E:E,"")</f>
        <v/>
      </c>
      <c r="N1934" s="22" t="str">
        <f>_xlfn.XLOOKUP(Table1__4[[#This Row],[MAAN8]],program!A:A,program!F:F,"")</f>
        <v/>
      </c>
      <c r="O1934" s="22">
        <f>SUMIFS(sellout!N:N,sellout!G:G,Table1__4[[#This Row],[MAAN8]])</f>
        <v>70</v>
      </c>
      <c r="P1934" s="2" t="str">
        <f>IFERROR(Table1__4[[#This Row],[Actual]]/Table1__4[[#This Row],[Target]],"")</f>
        <v/>
      </c>
      <c r="Q1934" s="22" t="str">
        <f>IFERROR(IF(Table1__4[[#This Row],[Target]]&gt;0,Table1__4[[#This Row],[Target]]-Table1__4[[#This Row],[Actual]],""),"")</f>
        <v/>
      </c>
    </row>
    <row r="1935" spans="1:17" x14ac:dyDescent="0.75">
      <c r="A1935" s="22" t="s">
        <v>10</v>
      </c>
      <c r="B1935" s="22" t="s">
        <v>11</v>
      </c>
      <c r="C1935" s="22" t="s">
        <v>12</v>
      </c>
      <c r="D1935" s="22" t="s">
        <v>54</v>
      </c>
      <c r="E1935" s="22" t="s">
        <v>97</v>
      </c>
      <c r="F1935" s="22" t="s">
        <v>30</v>
      </c>
      <c r="G1935" s="22" t="s">
        <v>98</v>
      </c>
      <c r="H1935">
        <v>66153958</v>
      </c>
      <c r="I1935" s="22" t="s">
        <v>3061</v>
      </c>
      <c r="J1935" s="22" t="s">
        <v>1069</v>
      </c>
      <c r="K1935" s="22" t="str">
        <f>_xlfn.TEXTBEFORE(Table1__4[[#This Row],[ParentName]],"-")</f>
        <v>BD</v>
      </c>
      <c r="L1935" s="22" t="str">
        <f>_xlfn.XLOOKUP(Table1__4[[#This Row],[MAAN8]],ASO!F:F,ASO!H:H,"")</f>
        <v>Grocery Store</v>
      </c>
      <c r="M1935" s="22" t="str">
        <f>_xlfn.XLOOKUP(Table1__4[[#This Row],[MAAN8]],program!A:A,program!E:E,"")</f>
        <v/>
      </c>
      <c r="N1935" s="22" t="str">
        <f>_xlfn.XLOOKUP(Table1__4[[#This Row],[MAAN8]],program!A:A,program!F:F,"")</f>
        <v/>
      </c>
      <c r="O1935" s="22">
        <f>SUMIFS(sellout!N:N,sellout!G:G,Table1__4[[#This Row],[MAAN8]])</f>
        <v>0</v>
      </c>
      <c r="P1935" s="2" t="str">
        <f>IFERROR(Table1__4[[#This Row],[Actual]]/Table1__4[[#This Row],[Target]],"")</f>
        <v/>
      </c>
      <c r="Q1935" s="22" t="str">
        <f>IFERROR(IF(Table1__4[[#This Row],[Target]]&gt;0,Table1__4[[#This Row],[Target]]-Table1__4[[#This Row],[Actual]],""),"")</f>
        <v/>
      </c>
    </row>
    <row r="1936" spans="1:17" x14ac:dyDescent="0.75">
      <c r="A1936" s="22" t="s">
        <v>10</v>
      </c>
      <c r="B1936" s="22" t="s">
        <v>11</v>
      </c>
      <c r="C1936" s="22" t="s">
        <v>22</v>
      </c>
      <c r="D1936" s="22" t="s">
        <v>88</v>
      </c>
      <c r="E1936" s="22" t="s">
        <v>447</v>
      </c>
      <c r="F1936" s="22" t="s">
        <v>218</v>
      </c>
      <c r="G1936" s="22" t="s">
        <v>448</v>
      </c>
      <c r="H1936">
        <v>66152640</v>
      </c>
      <c r="I1936" s="22" t="s">
        <v>8188</v>
      </c>
      <c r="J1936" s="22" t="s">
        <v>8189</v>
      </c>
      <c r="K1936" s="22" t="str">
        <f>_xlfn.TEXTBEFORE(Table1__4[[#This Row],[ParentName]],"-")</f>
        <v>BD11</v>
      </c>
      <c r="L1936" s="22" t="str">
        <f>_xlfn.XLOOKUP(Table1__4[[#This Row],[MAAN8]],ASO!F:F,ASO!H:H,"")</f>
        <v/>
      </c>
      <c r="M1936" s="22" t="str">
        <f>_xlfn.XLOOKUP(Table1__4[[#This Row],[MAAN8]],program!A:A,program!E:E,"")</f>
        <v/>
      </c>
      <c r="N1936" s="22" t="str">
        <f>_xlfn.XLOOKUP(Table1__4[[#This Row],[MAAN8]],program!A:A,program!F:F,"")</f>
        <v/>
      </c>
      <c r="O1936" s="22">
        <f>SUMIFS(sellout!N:N,sellout!G:G,Table1__4[[#This Row],[MAAN8]])</f>
        <v>0</v>
      </c>
      <c r="P1936" s="2" t="str">
        <f>IFERROR(Table1__4[[#This Row],[Actual]]/Table1__4[[#This Row],[Target]],"")</f>
        <v/>
      </c>
      <c r="Q1936" s="22" t="str">
        <f>IFERROR(IF(Table1__4[[#This Row],[Target]]&gt;0,Table1__4[[#This Row],[Target]]-Table1__4[[#This Row],[Actual]],""),"")</f>
        <v/>
      </c>
    </row>
    <row r="1937" spans="1:17" x14ac:dyDescent="0.75">
      <c r="A1937" s="22" t="s">
        <v>10</v>
      </c>
      <c r="B1937" s="22" t="s">
        <v>11</v>
      </c>
      <c r="C1937" s="22" t="s">
        <v>46</v>
      </c>
      <c r="D1937" s="22" t="s">
        <v>47</v>
      </c>
      <c r="E1937" s="22" t="s">
        <v>196</v>
      </c>
      <c r="F1937" s="22" t="s">
        <v>49</v>
      </c>
      <c r="G1937" s="22" t="s">
        <v>197</v>
      </c>
      <c r="H1937">
        <v>65730577</v>
      </c>
      <c r="I1937" s="22" t="s">
        <v>3063</v>
      </c>
      <c r="J1937" s="22" t="s">
        <v>587</v>
      </c>
      <c r="K1937" s="22" t="str">
        <f>_xlfn.TEXTBEFORE(Table1__4[[#This Row],[ParentName]],"-")</f>
        <v>HMcc</v>
      </c>
      <c r="L1937" s="22" t="str">
        <f>_xlfn.XLOOKUP(Table1__4[[#This Row],[MAAN8]],ASO!F:F,ASO!H:H,"")</f>
        <v>Grocery Store</v>
      </c>
      <c r="M1937" s="22" t="str">
        <f>_xlfn.XLOOKUP(Table1__4[[#This Row],[MAAN8]],program!A:A,program!E:E,"")</f>
        <v>Target Incentive</v>
      </c>
      <c r="N1937" s="22">
        <f>_xlfn.XLOOKUP(Table1__4[[#This Row],[MAAN8]],program!A:A,program!F:F,"")</f>
        <v>220</v>
      </c>
      <c r="O1937" s="22">
        <f>SUMIFS(sellout!N:N,sellout!G:G,Table1__4[[#This Row],[MAAN8]])</f>
        <v>100</v>
      </c>
      <c r="P1937" s="2">
        <f>IFERROR(Table1__4[[#This Row],[Actual]]/Table1__4[[#This Row],[Target]],"")</f>
        <v>0.45454545454545453</v>
      </c>
      <c r="Q1937" s="22">
        <f>IFERROR(IF(Table1__4[[#This Row],[Target]]&gt;0,Table1__4[[#This Row],[Target]]-Table1__4[[#This Row],[Actual]],""),"")</f>
        <v>120</v>
      </c>
    </row>
    <row r="1938" spans="1:17" x14ac:dyDescent="0.75">
      <c r="A1938" s="22" t="s">
        <v>10</v>
      </c>
      <c r="B1938" s="22" t="s">
        <v>11</v>
      </c>
      <c r="C1938" s="22" t="s">
        <v>22</v>
      </c>
      <c r="D1938" s="22" t="s">
        <v>23</v>
      </c>
      <c r="E1938" s="22" t="s">
        <v>141</v>
      </c>
      <c r="F1938" s="22" t="s">
        <v>25</v>
      </c>
      <c r="G1938" s="22" t="s">
        <v>142</v>
      </c>
      <c r="H1938">
        <v>66105298</v>
      </c>
      <c r="I1938" s="22" t="s">
        <v>7204</v>
      </c>
      <c r="J1938" s="22" t="s">
        <v>2129</v>
      </c>
      <c r="K1938" s="22" t="str">
        <f>_xlfn.TEXTBEFORE(Table1__4[[#This Row],[ParentName]],"-")</f>
        <v>BD12</v>
      </c>
      <c r="L1938" s="22" t="str">
        <f>_xlfn.XLOOKUP(Table1__4[[#This Row],[MAAN8]],ASO!F:F,ASO!H:H,"")</f>
        <v/>
      </c>
      <c r="M1938" s="22" t="str">
        <f>_xlfn.XLOOKUP(Table1__4[[#This Row],[MAAN8]],program!A:A,program!E:E,"")</f>
        <v/>
      </c>
      <c r="N1938" s="22" t="str">
        <f>_xlfn.XLOOKUP(Table1__4[[#This Row],[MAAN8]],program!A:A,program!F:F,"")</f>
        <v/>
      </c>
      <c r="O1938" s="22">
        <f>SUMIFS(sellout!N:N,sellout!G:G,Table1__4[[#This Row],[MAAN8]])</f>
        <v>0</v>
      </c>
      <c r="P1938" s="2" t="str">
        <f>IFERROR(Table1__4[[#This Row],[Actual]]/Table1__4[[#This Row],[Target]],"")</f>
        <v/>
      </c>
      <c r="Q1938" s="22" t="str">
        <f>IFERROR(IF(Table1__4[[#This Row],[Target]]&gt;0,Table1__4[[#This Row],[Target]]-Table1__4[[#This Row],[Actual]],""),"")</f>
        <v/>
      </c>
    </row>
    <row r="1939" spans="1:17" x14ac:dyDescent="0.75">
      <c r="A1939" s="22" t="s">
        <v>10</v>
      </c>
      <c r="B1939" s="22" t="s">
        <v>11</v>
      </c>
      <c r="C1939" s="22" t="s">
        <v>12</v>
      </c>
      <c r="D1939" s="22" t="s">
        <v>54</v>
      </c>
      <c r="E1939" s="22" t="s">
        <v>128</v>
      </c>
      <c r="F1939" s="22" t="s">
        <v>30</v>
      </c>
      <c r="G1939" s="22" t="s">
        <v>129</v>
      </c>
      <c r="H1939">
        <v>66104949</v>
      </c>
      <c r="I1939" s="22" t="s">
        <v>3064</v>
      </c>
      <c r="J1939" s="22" t="s">
        <v>3065</v>
      </c>
      <c r="K1939" s="22" t="str">
        <f>_xlfn.TEXTBEFORE(Table1__4[[#This Row],[ParentName]],"-")</f>
        <v>BD</v>
      </c>
      <c r="L1939" s="22" t="str">
        <f>_xlfn.XLOOKUP(Table1__4[[#This Row],[MAAN8]],ASO!F:F,ASO!H:H,"")</f>
        <v>Group Social</v>
      </c>
      <c r="M1939" s="22" t="str">
        <f>_xlfn.XLOOKUP(Table1__4[[#This Row],[MAAN8]],program!A:A,program!E:E,"")</f>
        <v/>
      </c>
      <c r="N1939" s="22" t="str">
        <f>_xlfn.XLOOKUP(Table1__4[[#This Row],[MAAN8]],program!A:A,program!F:F,"")</f>
        <v/>
      </c>
      <c r="O1939" s="22">
        <f>SUMIFS(sellout!N:N,sellout!G:G,Table1__4[[#This Row],[MAAN8]])</f>
        <v>185</v>
      </c>
      <c r="P1939" s="2" t="str">
        <f>IFERROR(Table1__4[[#This Row],[Actual]]/Table1__4[[#This Row],[Target]],"")</f>
        <v/>
      </c>
      <c r="Q1939" s="22" t="str">
        <f>IFERROR(IF(Table1__4[[#This Row],[Target]]&gt;0,Table1__4[[#This Row],[Target]]-Table1__4[[#This Row],[Actual]],""),"")</f>
        <v/>
      </c>
    </row>
    <row r="1940" spans="1:17" x14ac:dyDescent="0.75">
      <c r="A1940" s="22" t="s">
        <v>10</v>
      </c>
      <c r="B1940" s="22" t="s">
        <v>11</v>
      </c>
      <c r="C1940" s="22" t="s">
        <v>22</v>
      </c>
      <c r="D1940" s="22" t="s">
        <v>88</v>
      </c>
      <c r="E1940" s="22" t="s">
        <v>544</v>
      </c>
      <c r="F1940" s="22" t="s">
        <v>218</v>
      </c>
      <c r="G1940" s="22" t="s">
        <v>545</v>
      </c>
      <c r="H1940">
        <v>66155230</v>
      </c>
      <c r="I1940" s="22" t="s">
        <v>3066</v>
      </c>
      <c r="J1940" s="22" t="s">
        <v>3067</v>
      </c>
      <c r="K1940" s="22" t="str">
        <f>_xlfn.TEXTBEFORE(Table1__4[[#This Row],[ParentName]],"-")</f>
        <v>BD11</v>
      </c>
      <c r="L1940" s="22" t="str">
        <f>_xlfn.XLOOKUP(Table1__4[[#This Row],[MAAN8]],ASO!F:F,ASO!H:H,"")</f>
        <v>Group Social</v>
      </c>
      <c r="M1940" s="22" t="str">
        <f>_xlfn.XLOOKUP(Table1__4[[#This Row],[MAAN8]],program!A:A,program!E:E,"")</f>
        <v/>
      </c>
      <c r="N1940" s="22" t="str">
        <f>_xlfn.XLOOKUP(Table1__4[[#This Row],[MAAN8]],program!A:A,program!F:F,"")</f>
        <v/>
      </c>
      <c r="O1940" s="22">
        <f>SUMIFS(sellout!N:N,sellout!G:G,Table1__4[[#This Row],[MAAN8]])</f>
        <v>0</v>
      </c>
      <c r="P1940" s="2" t="str">
        <f>IFERROR(Table1__4[[#This Row],[Actual]]/Table1__4[[#This Row],[Target]],"")</f>
        <v/>
      </c>
      <c r="Q1940" s="22" t="str">
        <f>IFERROR(IF(Table1__4[[#This Row],[Target]]&gt;0,Table1__4[[#This Row],[Target]]-Table1__4[[#This Row],[Actual]],""),"")</f>
        <v/>
      </c>
    </row>
    <row r="1941" spans="1:17" x14ac:dyDescent="0.75">
      <c r="A1941" s="22" t="s">
        <v>10</v>
      </c>
      <c r="B1941" s="22" t="s">
        <v>11</v>
      </c>
      <c r="C1941" s="22" t="s">
        <v>12</v>
      </c>
      <c r="D1941" s="22" t="s">
        <v>13</v>
      </c>
      <c r="E1941" s="22" t="s">
        <v>128</v>
      </c>
      <c r="F1941" s="22" t="s">
        <v>30</v>
      </c>
      <c r="G1941" s="22" t="s">
        <v>129</v>
      </c>
      <c r="H1941">
        <v>66100952</v>
      </c>
      <c r="I1941" s="22" t="s">
        <v>3068</v>
      </c>
      <c r="J1941" s="22" t="s">
        <v>3069</v>
      </c>
      <c r="K1941" s="22" t="str">
        <f>_xlfn.TEXTBEFORE(Table1__4[[#This Row],[ParentName]],"-")</f>
        <v>BD8</v>
      </c>
      <c r="L1941" s="22" t="str">
        <f>_xlfn.XLOOKUP(Table1__4[[#This Row],[MAAN8]],ASO!F:F,ASO!H:H,"")</f>
        <v>Group Social</v>
      </c>
      <c r="M1941" s="22" t="str">
        <f>_xlfn.XLOOKUP(Table1__4[[#This Row],[MAAN8]],program!A:A,program!E:E,"")</f>
        <v/>
      </c>
      <c r="N1941" s="22" t="str">
        <f>_xlfn.XLOOKUP(Table1__4[[#This Row],[MAAN8]],program!A:A,program!F:F,"")</f>
        <v/>
      </c>
      <c r="O1941" s="22">
        <f>SUMIFS(sellout!N:N,sellout!G:G,Table1__4[[#This Row],[MAAN8]])</f>
        <v>420</v>
      </c>
      <c r="P1941" s="2" t="str">
        <f>IFERROR(Table1__4[[#This Row],[Actual]]/Table1__4[[#This Row],[Target]],"")</f>
        <v/>
      </c>
      <c r="Q1941" s="22" t="str">
        <f>IFERROR(IF(Table1__4[[#This Row],[Target]]&gt;0,Table1__4[[#This Row],[Target]]-Table1__4[[#This Row],[Actual]],""),"")</f>
        <v/>
      </c>
    </row>
    <row r="1942" spans="1:17" x14ac:dyDescent="0.75">
      <c r="A1942" s="22" t="s">
        <v>10</v>
      </c>
      <c r="B1942" s="22" t="s">
        <v>11</v>
      </c>
      <c r="C1942" s="22" t="s">
        <v>12</v>
      </c>
      <c r="D1942" s="22" t="s">
        <v>54</v>
      </c>
      <c r="E1942" s="22" t="s">
        <v>14</v>
      </c>
      <c r="F1942" s="22" t="s">
        <v>8024</v>
      </c>
      <c r="G1942" s="22" t="s">
        <v>15</v>
      </c>
      <c r="H1942">
        <v>66100154</v>
      </c>
      <c r="I1942" s="22" t="s">
        <v>3070</v>
      </c>
      <c r="J1942" s="22" t="s">
        <v>3071</v>
      </c>
      <c r="K1942" s="22" t="str">
        <f>_xlfn.TEXTBEFORE(Table1__4[[#This Row],[ParentName]],"-")</f>
        <v>BD</v>
      </c>
      <c r="L1942" s="22" t="str">
        <f>_xlfn.XLOOKUP(Table1__4[[#This Row],[MAAN8]],ASO!F:F,ASO!H:H,"")</f>
        <v>Event Venue</v>
      </c>
      <c r="M1942" s="22" t="str">
        <f>_xlfn.XLOOKUP(Table1__4[[#This Row],[MAAN8]],program!A:A,program!E:E,"")</f>
        <v/>
      </c>
      <c r="N1942" s="22" t="str">
        <f>_xlfn.XLOOKUP(Table1__4[[#This Row],[MAAN8]],program!A:A,program!F:F,"")</f>
        <v/>
      </c>
      <c r="O1942" s="22">
        <f>SUMIFS(sellout!N:N,sellout!G:G,Table1__4[[#This Row],[MAAN8]])</f>
        <v>0</v>
      </c>
      <c r="P1942" s="2" t="str">
        <f>IFERROR(Table1__4[[#This Row],[Actual]]/Table1__4[[#This Row],[Target]],"")</f>
        <v/>
      </c>
      <c r="Q1942" s="22" t="str">
        <f>IFERROR(IF(Table1__4[[#This Row],[Target]]&gt;0,Table1__4[[#This Row],[Target]]-Table1__4[[#This Row],[Actual]],""),"")</f>
        <v/>
      </c>
    </row>
    <row r="1943" spans="1:17" x14ac:dyDescent="0.75">
      <c r="A1943" s="22" t="s">
        <v>10</v>
      </c>
      <c r="B1943" s="22" t="s">
        <v>11</v>
      </c>
      <c r="C1943" s="22" t="s">
        <v>22</v>
      </c>
      <c r="D1943" s="22" t="s">
        <v>88</v>
      </c>
      <c r="E1943" s="22" t="s">
        <v>58</v>
      </c>
      <c r="F1943" s="22" t="s">
        <v>30</v>
      </c>
      <c r="G1943" s="22" t="s">
        <v>59</v>
      </c>
      <c r="H1943">
        <v>66153795</v>
      </c>
      <c r="I1943" s="22" t="s">
        <v>3072</v>
      </c>
      <c r="J1943" s="22" t="s">
        <v>3073</v>
      </c>
      <c r="K1943" s="22" t="str">
        <f>_xlfn.TEXTBEFORE(Table1__4[[#This Row],[ParentName]],"-")</f>
        <v>BD11</v>
      </c>
      <c r="L1943" s="22" t="str">
        <f>_xlfn.XLOOKUP(Table1__4[[#This Row],[MAAN8]],ASO!F:F,ASO!H:H,"")</f>
        <v>Group Social</v>
      </c>
      <c r="M1943" s="22" t="str">
        <f>_xlfn.XLOOKUP(Table1__4[[#This Row],[MAAN8]],program!A:A,program!E:E,"")</f>
        <v/>
      </c>
      <c r="N1943" s="22" t="str">
        <f>_xlfn.XLOOKUP(Table1__4[[#This Row],[MAAN8]],program!A:A,program!F:F,"")</f>
        <v/>
      </c>
      <c r="O1943" s="22">
        <f>SUMIFS(sellout!N:N,sellout!G:G,Table1__4[[#This Row],[MAAN8]])</f>
        <v>30</v>
      </c>
      <c r="P1943" s="2" t="str">
        <f>IFERROR(Table1__4[[#This Row],[Actual]]/Table1__4[[#This Row],[Target]],"")</f>
        <v/>
      </c>
      <c r="Q1943" s="22" t="str">
        <f>IFERROR(IF(Table1__4[[#This Row],[Target]]&gt;0,Table1__4[[#This Row],[Target]]-Table1__4[[#This Row],[Actual]],""),"")</f>
        <v/>
      </c>
    </row>
    <row r="1944" spans="1:17" x14ac:dyDescent="0.75">
      <c r="A1944" s="22" t="s">
        <v>10</v>
      </c>
      <c r="B1944" s="22" t="s">
        <v>11</v>
      </c>
      <c r="C1944" s="22" t="s">
        <v>12</v>
      </c>
      <c r="D1944" s="22" t="s">
        <v>38</v>
      </c>
      <c r="E1944" s="22" t="s">
        <v>134</v>
      </c>
      <c r="F1944" s="22" t="s">
        <v>40</v>
      </c>
      <c r="G1944" s="22" t="s">
        <v>135</v>
      </c>
      <c r="H1944">
        <v>66156734</v>
      </c>
      <c r="I1944" s="22" t="s">
        <v>3074</v>
      </c>
      <c r="J1944" s="22" t="s">
        <v>3075</v>
      </c>
      <c r="K1944" s="22" t="str">
        <f>_xlfn.TEXTBEFORE(Table1__4[[#This Row],[ParentName]],"-")</f>
        <v>BD16</v>
      </c>
      <c r="L1944" s="22" t="str">
        <f>_xlfn.XLOOKUP(Table1__4[[#This Row],[MAAN8]],ASO!F:F,ASO!H:H,"")</f>
        <v>Group Social</v>
      </c>
      <c r="M1944" s="22" t="str">
        <f>_xlfn.XLOOKUP(Table1__4[[#This Row],[MAAN8]],program!A:A,program!E:E,"")</f>
        <v/>
      </c>
      <c r="N1944" s="22" t="str">
        <f>_xlfn.XLOOKUP(Table1__4[[#This Row],[MAAN8]],program!A:A,program!F:F,"")</f>
        <v/>
      </c>
      <c r="O1944" s="22">
        <f>SUMIFS(sellout!N:N,sellout!G:G,Table1__4[[#This Row],[MAAN8]])</f>
        <v>105</v>
      </c>
      <c r="P1944" s="2" t="str">
        <f>IFERROR(Table1__4[[#This Row],[Actual]]/Table1__4[[#This Row],[Target]],"")</f>
        <v/>
      </c>
      <c r="Q1944" s="22" t="str">
        <f>IFERROR(IF(Table1__4[[#This Row],[Target]]&gt;0,Table1__4[[#This Row],[Target]]-Table1__4[[#This Row],[Actual]],""),"")</f>
        <v/>
      </c>
    </row>
    <row r="1945" spans="1:17" x14ac:dyDescent="0.75">
      <c r="A1945" s="22" t="s">
        <v>10</v>
      </c>
      <c r="B1945" s="22" t="s">
        <v>11</v>
      </c>
      <c r="C1945" s="22" t="s">
        <v>12</v>
      </c>
      <c r="D1945" s="22" t="s">
        <v>54</v>
      </c>
      <c r="E1945" s="22" t="s">
        <v>14</v>
      </c>
      <c r="F1945" s="22" t="s">
        <v>8024</v>
      </c>
      <c r="G1945" s="22" t="s">
        <v>15</v>
      </c>
      <c r="H1945">
        <v>66102873</v>
      </c>
      <c r="I1945" s="22" t="s">
        <v>3076</v>
      </c>
      <c r="J1945" s="22" t="s">
        <v>3077</v>
      </c>
      <c r="K1945" s="22" t="str">
        <f>_xlfn.TEXTBEFORE(Table1__4[[#This Row],[ParentName]],"-")</f>
        <v>BD</v>
      </c>
      <c r="L1945" s="22" t="str">
        <f>_xlfn.XLOOKUP(Table1__4[[#This Row],[MAAN8]],ASO!F:F,ASO!H:H,"")</f>
        <v>Premium Restaurant</v>
      </c>
      <c r="M1945" s="22" t="str">
        <f>_xlfn.XLOOKUP(Table1__4[[#This Row],[MAAN8]],program!A:A,program!E:E,"")</f>
        <v/>
      </c>
      <c r="N1945" s="22" t="str">
        <f>_xlfn.XLOOKUP(Table1__4[[#This Row],[MAAN8]],program!A:A,program!F:F,"")</f>
        <v/>
      </c>
      <c r="O1945" s="22">
        <f>SUMIFS(sellout!N:N,sellout!G:G,Table1__4[[#This Row],[MAAN8]])</f>
        <v>0</v>
      </c>
      <c r="P1945" s="2" t="str">
        <f>IFERROR(Table1__4[[#This Row],[Actual]]/Table1__4[[#This Row],[Target]],"")</f>
        <v/>
      </c>
      <c r="Q1945" s="22" t="str">
        <f>IFERROR(IF(Table1__4[[#This Row],[Target]]&gt;0,Table1__4[[#This Row],[Target]]-Table1__4[[#This Row],[Actual]],""),"")</f>
        <v/>
      </c>
    </row>
    <row r="1946" spans="1:17" x14ac:dyDescent="0.75">
      <c r="A1946" s="22" t="s">
        <v>10</v>
      </c>
      <c r="B1946" s="22" t="s">
        <v>11</v>
      </c>
      <c r="C1946" s="22" t="s">
        <v>12</v>
      </c>
      <c r="D1946" s="22" t="s">
        <v>54</v>
      </c>
      <c r="E1946" s="22" t="s">
        <v>14</v>
      </c>
      <c r="F1946" s="22" t="s">
        <v>8024</v>
      </c>
      <c r="G1946" s="22" t="s">
        <v>15</v>
      </c>
      <c r="H1946">
        <v>66113178</v>
      </c>
      <c r="I1946" s="22" t="s">
        <v>3078</v>
      </c>
      <c r="J1946" s="22" t="s">
        <v>21</v>
      </c>
      <c r="K1946" s="22" t="str">
        <f>_xlfn.TEXTBEFORE(Table1__4[[#This Row],[ParentName]],"-")</f>
        <v>BD</v>
      </c>
      <c r="L1946" s="22" t="str">
        <f>_xlfn.XLOOKUP(Table1__4[[#This Row],[MAAN8]],ASO!F:F,ASO!H:H,"")</f>
        <v>Premium Restaurant</v>
      </c>
      <c r="M1946" s="22" t="str">
        <f>_xlfn.XLOOKUP(Table1__4[[#This Row],[MAAN8]],program!A:A,program!E:E,"")</f>
        <v/>
      </c>
      <c r="N1946" s="22" t="str">
        <f>_xlfn.XLOOKUP(Table1__4[[#This Row],[MAAN8]],program!A:A,program!F:F,"")</f>
        <v/>
      </c>
      <c r="O1946" s="22">
        <f>SUMIFS(sellout!N:N,sellout!G:G,Table1__4[[#This Row],[MAAN8]])</f>
        <v>0</v>
      </c>
      <c r="P1946" s="2" t="str">
        <f>IFERROR(Table1__4[[#This Row],[Actual]]/Table1__4[[#This Row],[Target]],"")</f>
        <v/>
      </c>
      <c r="Q1946" s="22" t="str">
        <f>IFERROR(IF(Table1__4[[#This Row],[Target]]&gt;0,Table1__4[[#This Row],[Target]]-Table1__4[[#This Row],[Actual]],""),"")</f>
        <v/>
      </c>
    </row>
    <row r="1947" spans="1:17" x14ac:dyDescent="0.75">
      <c r="A1947" s="22" t="s">
        <v>10</v>
      </c>
      <c r="B1947" s="22" t="s">
        <v>11</v>
      </c>
      <c r="C1947" s="22" t="s">
        <v>12</v>
      </c>
      <c r="D1947" s="22" t="s">
        <v>38</v>
      </c>
      <c r="E1947" s="22" t="s">
        <v>162</v>
      </c>
      <c r="F1947" s="22" t="s">
        <v>8024</v>
      </c>
      <c r="G1947" s="22" t="s">
        <v>163</v>
      </c>
      <c r="H1947">
        <v>66151397</v>
      </c>
      <c r="I1947" s="22" t="s">
        <v>3079</v>
      </c>
      <c r="J1947" s="22" t="s">
        <v>3080</v>
      </c>
      <c r="K1947" s="22" t="str">
        <f>_xlfn.TEXTBEFORE(Table1__4[[#This Row],[ParentName]],"-")</f>
        <v>BD16</v>
      </c>
      <c r="L1947" s="22" t="str">
        <f>_xlfn.XLOOKUP(Table1__4[[#This Row],[MAAN8]],ASO!F:F,ASO!H:H,"")</f>
        <v>Event Venue</v>
      </c>
      <c r="M1947" s="22" t="str">
        <f>_xlfn.XLOOKUP(Table1__4[[#This Row],[MAAN8]],program!A:A,program!E:E,"")</f>
        <v/>
      </c>
      <c r="N1947" s="22" t="str">
        <f>_xlfn.XLOOKUP(Table1__4[[#This Row],[MAAN8]],program!A:A,program!F:F,"")</f>
        <v/>
      </c>
      <c r="O1947" s="22">
        <f>SUMIFS(sellout!N:N,sellout!G:G,Table1__4[[#This Row],[MAAN8]])</f>
        <v>40</v>
      </c>
      <c r="P1947" s="2" t="str">
        <f>IFERROR(Table1__4[[#This Row],[Actual]]/Table1__4[[#This Row],[Target]],"")</f>
        <v/>
      </c>
      <c r="Q1947" s="22" t="str">
        <f>IFERROR(IF(Table1__4[[#This Row],[Target]]&gt;0,Table1__4[[#This Row],[Target]]-Table1__4[[#This Row],[Actual]],""),"")</f>
        <v/>
      </c>
    </row>
    <row r="1948" spans="1:17" x14ac:dyDescent="0.75">
      <c r="A1948" s="22" t="s">
        <v>10</v>
      </c>
      <c r="B1948" s="22" t="s">
        <v>11</v>
      </c>
      <c r="C1948" s="22" t="s">
        <v>12</v>
      </c>
      <c r="D1948" s="22" t="s">
        <v>13</v>
      </c>
      <c r="E1948" s="22" t="s">
        <v>128</v>
      </c>
      <c r="F1948" s="22" t="s">
        <v>30</v>
      </c>
      <c r="G1948" s="22" t="s">
        <v>129</v>
      </c>
      <c r="H1948">
        <v>66114992</v>
      </c>
      <c r="I1948" s="22" t="s">
        <v>3081</v>
      </c>
      <c r="J1948" s="22" t="s">
        <v>3082</v>
      </c>
      <c r="K1948" s="22" t="str">
        <f>_xlfn.TEXTBEFORE(Table1__4[[#This Row],[ParentName]],"-")</f>
        <v>BD8</v>
      </c>
      <c r="L1948" s="22" t="str">
        <f>_xlfn.XLOOKUP(Table1__4[[#This Row],[MAAN8]],ASO!F:F,ASO!H:H,"")</f>
        <v>Group Social</v>
      </c>
      <c r="M1948" s="22" t="str">
        <f>_xlfn.XLOOKUP(Table1__4[[#This Row],[MAAN8]],program!A:A,program!E:E,"")</f>
        <v/>
      </c>
      <c r="N1948" s="22" t="str">
        <f>_xlfn.XLOOKUP(Table1__4[[#This Row],[MAAN8]],program!A:A,program!F:F,"")</f>
        <v/>
      </c>
      <c r="O1948" s="22">
        <f>SUMIFS(sellout!N:N,sellout!G:G,Table1__4[[#This Row],[MAAN8]])</f>
        <v>70</v>
      </c>
      <c r="P1948" s="2" t="str">
        <f>IFERROR(Table1__4[[#This Row],[Actual]]/Table1__4[[#This Row],[Target]],"")</f>
        <v/>
      </c>
      <c r="Q1948" s="22" t="str">
        <f>IFERROR(IF(Table1__4[[#This Row],[Target]]&gt;0,Table1__4[[#This Row],[Target]]-Table1__4[[#This Row],[Actual]],""),"")</f>
        <v/>
      </c>
    </row>
    <row r="1949" spans="1:17" x14ac:dyDescent="0.75">
      <c r="A1949" s="22" t="s">
        <v>10</v>
      </c>
      <c r="B1949" s="22" t="s">
        <v>11</v>
      </c>
      <c r="C1949" s="22" t="s">
        <v>22</v>
      </c>
      <c r="D1949" s="22" t="s">
        <v>88</v>
      </c>
      <c r="E1949" s="22" t="s">
        <v>256</v>
      </c>
      <c r="F1949" s="22" t="s">
        <v>218</v>
      </c>
      <c r="G1949" s="22" t="s">
        <v>257</v>
      </c>
      <c r="H1949">
        <v>66151943</v>
      </c>
      <c r="I1949" s="22" t="s">
        <v>3083</v>
      </c>
      <c r="J1949" s="22" t="s">
        <v>3084</v>
      </c>
      <c r="K1949" s="22" t="str">
        <f>_xlfn.TEXTBEFORE(Table1__4[[#This Row],[ParentName]],"-")</f>
        <v>BD11</v>
      </c>
      <c r="L1949" s="22" t="str">
        <f>_xlfn.XLOOKUP(Table1__4[[#This Row],[MAAN8]],ASO!F:F,ASO!H:H,"")</f>
        <v>Grocery Store</v>
      </c>
      <c r="M1949" s="22" t="str">
        <f>_xlfn.XLOOKUP(Table1__4[[#This Row],[MAAN8]],program!A:A,program!E:E,"")</f>
        <v/>
      </c>
      <c r="N1949" s="22" t="str">
        <f>_xlfn.XLOOKUP(Table1__4[[#This Row],[MAAN8]],program!A:A,program!F:F,"")</f>
        <v/>
      </c>
      <c r="O1949" s="22">
        <f>SUMIFS(sellout!N:N,sellout!G:G,Table1__4[[#This Row],[MAAN8]])</f>
        <v>10</v>
      </c>
      <c r="P1949" s="2" t="str">
        <f>IFERROR(Table1__4[[#This Row],[Actual]]/Table1__4[[#This Row],[Target]],"")</f>
        <v/>
      </c>
      <c r="Q1949" s="22" t="str">
        <f>IFERROR(IF(Table1__4[[#This Row],[Target]]&gt;0,Table1__4[[#This Row],[Target]]-Table1__4[[#This Row],[Actual]],""),"")</f>
        <v/>
      </c>
    </row>
    <row r="1950" spans="1:17" x14ac:dyDescent="0.75">
      <c r="A1950" s="22" t="s">
        <v>10</v>
      </c>
      <c r="B1950" s="22" t="s">
        <v>11</v>
      </c>
      <c r="C1950" s="22" t="s">
        <v>22</v>
      </c>
      <c r="D1950" s="22" t="s">
        <v>88</v>
      </c>
      <c r="E1950" s="22" t="s">
        <v>262</v>
      </c>
      <c r="F1950" s="22" t="s">
        <v>63</v>
      </c>
      <c r="G1950" s="22" t="s">
        <v>263</v>
      </c>
      <c r="H1950">
        <v>66100254</v>
      </c>
      <c r="I1950" s="22" t="s">
        <v>3085</v>
      </c>
      <c r="J1950" s="22" t="s">
        <v>3086</v>
      </c>
      <c r="K1950" s="22" t="str">
        <f>_xlfn.TEXTBEFORE(Table1__4[[#This Row],[ParentName]],"-")</f>
        <v>BD11</v>
      </c>
      <c r="L1950" s="22" t="str">
        <f>_xlfn.XLOOKUP(Table1__4[[#This Row],[MAAN8]],ASO!F:F,ASO!H:H,"")</f>
        <v>Beverage Retail Store</v>
      </c>
      <c r="M1950" s="22" t="str">
        <f>_xlfn.XLOOKUP(Table1__4[[#This Row],[MAAN8]],program!A:A,program!E:E,"")</f>
        <v/>
      </c>
      <c r="N1950" s="22" t="str">
        <f>_xlfn.XLOOKUP(Table1__4[[#This Row],[MAAN8]],program!A:A,program!F:F,"")</f>
        <v/>
      </c>
      <c r="O1950" s="22">
        <f>SUMIFS(sellout!N:N,sellout!G:G,Table1__4[[#This Row],[MAAN8]])</f>
        <v>0</v>
      </c>
      <c r="P1950" s="2" t="str">
        <f>IFERROR(Table1__4[[#This Row],[Actual]]/Table1__4[[#This Row],[Target]],"")</f>
        <v/>
      </c>
      <c r="Q1950" s="22" t="str">
        <f>IFERROR(IF(Table1__4[[#This Row],[Target]]&gt;0,Table1__4[[#This Row],[Target]]-Table1__4[[#This Row],[Actual]],""),"")</f>
        <v/>
      </c>
    </row>
    <row r="1951" spans="1:17" x14ac:dyDescent="0.75">
      <c r="A1951" s="22" t="s">
        <v>10</v>
      </c>
      <c r="B1951" s="22" t="s">
        <v>11</v>
      </c>
      <c r="C1951" s="22" t="s">
        <v>22</v>
      </c>
      <c r="D1951" s="22" t="s">
        <v>180</v>
      </c>
      <c r="E1951" s="22" t="s">
        <v>262</v>
      </c>
      <c r="F1951" s="22" t="s">
        <v>63</v>
      </c>
      <c r="G1951" s="22" t="s">
        <v>263</v>
      </c>
      <c r="H1951">
        <v>66100254</v>
      </c>
      <c r="I1951" s="22" t="s">
        <v>3085</v>
      </c>
      <c r="J1951" s="22" t="s">
        <v>3086</v>
      </c>
      <c r="K1951" s="22" t="str">
        <f>_xlfn.TEXTBEFORE(Table1__4[[#This Row],[ParentName]],"-")</f>
        <v>BD14</v>
      </c>
      <c r="L1951" s="22" t="str">
        <f>_xlfn.XLOOKUP(Table1__4[[#This Row],[MAAN8]],ASO!F:F,ASO!H:H,"")</f>
        <v>Beverage Retail Store</v>
      </c>
      <c r="M1951" s="22" t="str">
        <f>_xlfn.XLOOKUP(Table1__4[[#This Row],[MAAN8]],program!A:A,program!E:E,"")</f>
        <v/>
      </c>
      <c r="N1951" s="22" t="str">
        <f>_xlfn.XLOOKUP(Table1__4[[#This Row],[MAAN8]],program!A:A,program!F:F,"")</f>
        <v/>
      </c>
      <c r="O1951" s="22">
        <f>SUMIFS(sellout!N:N,sellout!G:G,Table1__4[[#This Row],[MAAN8]])</f>
        <v>0</v>
      </c>
      <c r="P1951" s="2" t="str">
        <f>IFERROR(Table1__4[[#This Row],[Actual]]/Table1__4[[#This Row],[Target]],"")</f>
        <v/>
      </c>
      <c r="Q1951" s="22" t="str">
        <f>IFERROR(IF(Table1__4[[#This Row],[Target]]&gt;0,Table1__4[[#This Row],[Target]]-Table1__4[[#This Row],[Actual]],""),"")</f>
        <v/>
      </c>
    </row>
    <row r="1952" spans="1:17" x14ac:dyDescent="0.75">
      <c r="A1952" s="22" t="s">
        <v>10</v>
      </c>
      <c r="B1952" s="22" t="s">
        <v>11</v>
      </c>
      <c r="C1952" s="22" t="s">
        <v>12</v>
      </c>
      <c r="D1952" s="22" t="s">
        <v>38</v>
      </c>
      <c r="E1952" s="22" t="s">
        <v>154</v>
      </c>
      <c r="F1952" s="22" t="s">
        <v>40</v>
      </c>
      <c r="G1952" s="22" t="s">
        <v>155</v>
      </c>
      <c r="H1952">
        <v>66112997</v>
      </c>
      <c r="I1952" s="22" t="s">
        <v>3087</v>
      </c>
      <c r="J1952" s="22" t="s">
        <v>3088</v>
      </c>
      <c r="K1952" s="22" t="str">
        <f>_xlfn.TEXTBEFORE(Table1__4[[#This Row],[ParentName]],"-")</f>
        <v>BD16</v>
      </c>
      <c r="L1952" s="22" t="str">
        <f>_xlfn.XLOOKUP(Table1__4[[#This Row],[MAAN8]],ASO!F:F,ASO!H:H,"")</f>
        <v>Grocery Store</v>
      </c>
      <c r="M1952" s="22" t="str">
        <f>_xlfn.XLOOKUP(Table1__4[[#This Row],[MAAN8]],program!A:A,program!E:E,"")</f>
        <v/>
      </c>
      <c r="N1952" s="22" t="str">
        <f>_xlfn.XLOOKUP(Table1__4[[#This Row],[MAAN8]],program!A:A,program!F:F,"")</f>
        <v/>
      </c>
      <c r="O1952" s="22">
        <f>SUMIFS(sellout!N:N,sellout!G:G,Table1__4[[#This Row],[MAAN8]])</f>
        <v>0</v>
      </c>
      <c r="P1952" s="2" t="str">
        <f>IFERROR(Table1__4[[#This Row],[Actual]]/Table1__4[[#This Row],[Target]],"")</f>
        <v/>
      </c>
      <c r="Q1952" s="22" t="str">
        <f>IFERROR(IF(Table1__4[[#This Row],[Target]]&gt;0,Table1__4[[#This Row],[Target]]-Table1__4[[#This Row],[Actual]],""),"")</f>
        <v/>
      </c>
    </row>
    <row r="1953" spans="1:17" x14ac:dyDescent="0.75">
      <c r="A1953" s="22" t="s">
        <v>10</v>
      </c>
      <c r="B1953" s="22" t="s">
        <v>11</v>
      </c>
      <c r="C1953" s="22" t="s">
        <v>12</v>
      </c>
      <c r="D1953" s="22" t="s">
        <v>38</v>
      </c>
      <c r="E1953" s="22" t="s">
        <v>39</v>
      </c>
      <c r="F1953" s="22" t="s">
        <v>40</v>
      </c>
      <c r="G1953" s="22" t="s">
        <v>41</v>
      </c>
      <c r="H1953">
        <v>66102318</v>
      </c>
      <c r="I1953" s="22" t="s">
        <v>3089</v>
      </c>
      <c r="J1953" s="22" t="s">
        <v>3090</v>
      </c>
      <c r="K1953" s="22" t="str">
        <f>_xlfn.TEXTBEFORE(Table1__4[[#This Row],[ParentName]],"-")</f>
        <v>BD16</v>
      </c>
      <c r="L1953" s="22" t="str">
        <f>_xlfn.XLOOKUP(Table1__4[[#This Row],[MAAN8]],ASO!F:F,ASO!H:H,"")</f>
        <v>Grocery Store</v>
      </c>
      <c r="M1953" s="22" t="str">
        <f>_xlfn.XLOOKUP(Table1__4[[#This Row],[MAAN8]],program!A:A,program!E:E,"")</f>
        <v/>
      </c>
      <c r="N1953" s="22" t="str">
        <f>_xlfn.XLOOKUP(Table1__4[[#This Row],[MAAN8]],program!A:A,program!F:F,"")</f>
        <v/>
      </c>
      <c r="O1953" s="22">
        <f>SUMIFS(sellout!N:N,sellout!G:G,Table1__4[[#This Row],[MAAN8]])</f>
        <v>15</v>
      </c>
      <c r="P1953" s="2" t="str">
        <f>IFERROR(Table1__4[[#This Row],[Actual]]/Table1__4[[#This Row],[Target]],"")</f>
        <v/>
      </c>
      <c r="Q1953" s="22" t="str">
        <f>IFERROR(IF(Table1__4[[#This Row],[Target]]&gt;0,Table1__4[[#This Row],[Target]]-Table1__4[[#This Row],[Actual]],""),"")</f>
        <v/>
      </c>
    </row>
    <row r="1954" spans="1:17" x14ac:dyDescent="0.75">
      <c r="A1954" s="22" t="s">
        <v>10</v>
      </c>
      <c r="B1954" s="22" t="s">
        <v>11</v>
      </c>
      <c r="C1954" s="22" t="s">
        <v>12</v>
      </c>
      <c r="D1954" s="22" t="s">
        <v>122</v>
      </c>
      <c r="E1954" s="22" t="s">
        <v>149</v>
      </c>
      <c r="F1954" s="22" t="s">
        <v>150</v>
      </c>
      <c r="G1954" s="22" t="s">
        <v>151</v>
      </c>
      <c r="H1954">
        <v>66153190</v>
      </c>
      <c r="I1954" s="22" t="s">
        <v>3091</v>
      </c>
      <c r="J1954" s="22" t="s">
        <v>3092</v>
      </c>
      <c r="K1954" s="22" t="str">
        <f>_xlfn.TEXTBEFORE(Table1__4[[#This Row],[ParentName]],"-")</f>
        <v>BD10</v>
      </c>
      <c r="L1954" s="22" t="str">
        <f>_xlfn.XLOOKUP(Table1__4[[#This Row],[MAAN8]],ASO!F:F,ASO!H:H,"")</f>
        <v>Grocery Store</v>
      </c>
      <c r="M1954" s="22" t="str">
        <f>_xlfn.XLOOKUP(Table1__4[[#This Row],[MAAN8]],program!A:A,program!E:E,"")</f>
        <v/>
      </c>
      <c r="N1954" s="22" t="str">
        <f>_xlfn.XLOOKUP(Table1__4[[#This Row],[MAAN8]],program!A:A,program!F:F,"")</f>
        <v/>
      </c>
      <c r="O1954" s="22">
        <f>SUMIFS(sellout!N:N,sellout!G:G,Table1__4[[#This Row],[MAAN8]])</f>
        <v>65</v>
      </c>
      <c r="P1954" s="2" t="str">
        <f>IFERROR(Table1__4[[#This Row],[Actual]]/Table1__4[[#This Row],[Target]],"")</f>
        <v/>
      </c>
      <c r="Q1954" s="22" t="str">
        <f>IFERROR(IF(Table1__4[[#This Row],[Target]]&gt;0,Table1__4[[#This Row],[Target]]-Table1__4[[#This Row],[Actual]],""),"")</f>
        <v/>
      </c>
    </row>
    <row r="1955" spans="1:17" x14ac:dyDescent="0.75">
      <c r="A1955" s="22" t="s">
        <v>10</v>
      </c>
      <c r="B1955" s="22" t="s">
        <v>11</v>
      </c>
      <c r="C1955" s="22" t="s">
        <v>12</v>
      </c>
      <c r="D1955" s="22" t="s">
        <v>122</v>
      </c>
      <c r="E1955" s="22" t="s">
        <v>149</v>
      </c>
      <c r="F1955" s="22" t="s">
        <v>150</v>
      </c>
      <c r="G1955" s="22" t="s">
        <v>151</v>
      </c>
      <c r="H1955">
        <v>66101039</v>
      </c>
      <c r="I1955" s="22" t="s">
        <v>3093</v>
      </c>
      <c r="J1955" s="22" t="s">
        <v>3094</v>
      </c>
      <c r="K1955" s="22" t="str">
        <f>_xlfn.TEXTBEFORE(Table1__4[[#This Row],[ParentName]],"-")</f>
        <v>BD10</v>
      </c>
      <c r="L1955" s="22" t="str">
        <f>_xlfn.XLOOKUP(Table1__4[[#This Row],[MAAN8]],ASO!F:F,ASO!H:H,"")</f>
        <v>Grocery Store</v>
      </c>
      <c r="M1955" s="22" t="str">
        <f>_xlfn.XLOOKUP(Table1__4[[#This Row],[MAAN8]],program!A:A,program!E:E,"")</f>
        <v/>
      </c>
      <c r="N1955" s="22" t="str">
        <f>_xlfn.XLOOKUP(Table1__4[[#This Row],[MAAN8]],program!A:A,program!F:F,"")</f>
        <v/>
      </c>
      <c r="O1955" s="22">
        <f>SUMIFS(sellout!N:N,sellout!G:G,Table1__4[[#This Row],[MAAN8]])</f>
        <v>0</v>
      </c>
      <c r="P1955" s="2" t="str">
        <f>IFERROR(Table1__4[[#This Row],[Actual]]/Table1__4[[#This Row],[Target]],"")</f>
        <v/>
      </c>
      <c r="Q1955" s="22" t="str">
        <f>IFERROR(IF(Table1__4[[#This Row],[Target]]&gt;0,Table1__4[[#This Row],[Target]]-Table1__4[[#This Row],[Actual]],""),"")</f>
        <v/>
      </c>
    </row>
    <row r="1956" spans="1:17" x14ac:dyDescent="0.75">
      <c r="A1956" s="22" t="s">
        <v>10</v>
      </c>
      <c r="B1956" s="22" t="s">
        <v>11</v>
      </c>
      <c r="C1956" s="22" t="s">
        <v>12</v>
      </c>
      <c r="D1956" s="22" t="s">
        <v>122</v>
      </c>
      <c r="E1956" s="22" t="s">
        <v>244</v>
      </c>
      <c r="F1956" s="22" t="s">
        <v>124</v>
      </c>
      <c r="G1956" s="22" t="s">
        <v>245</v>
      </c>
      <c r="H1956">
        <v>66104978</v>
      </c>
      <c r="I1956" s="22" t="s">
        <v>3095</v>
      </c>
      <c r="J1956" s="22" t="s">
        <v>3096</v>
      </c>
      <c r="K1956" s="22" t="str">
        <f>_xlfn.TEXTBEFORE(Table1__4[[#This Row],[ParentName]],"-")</f>
        <v>BD10</v>
      </c>
      <c r="L1956" s="22" t="str">
        <f>_xlfn.XLOOKUP(Table1__4[[#This Row],[MAAN8]],ASO!F:F,ASO!H:H,"")</f>
        <v>Grocery Store - Home Delivery</v>
      </c>
      <c r="M1956" s="22" t="str">
        <f>_xlfn.XLOOKUP(Table1__4[[#This Row],[MAAN8]],program!A:A,program!E:E,"")</f>
        <v/>
      </c>
      <c r="N1956" s="22" t="str">
        <f>_xlfn.XLOOKUP(Table1__4[[#This Row],[MAAN8]],program!A:A,program!F:F,"")</f>
        <v/>
      </c>
      <c r="O1956" s="22">
        <f>SUMIFS(sellout!N:N,sellout!G:G,Table1__4[[#This Row],[MAAN8]])</f>
        <v>14</v>
      </c>
      <c r="P1956" s="2" t="str">
        <f>IFERROR(Table1__4[[#This Row],[Actual]]/Table1__4[[#This Row],[Target]],"")</f>
        <v/>
      </c>
      <c r="Q1956" s="22" t="str">
        <f>IFERROR(IF(Table1__4[[#This Row],[Target]]&gt;0,Table1__4[[#This Row],[Target]]-Table1__4[[#This Row],[Actual]],""),"")</f>
        <v/>
      </c>
    </row>
    <row r="1957" spans="1:17" x14ac:dyDescent="0.75">
      <c r="A1957" s="22" t="s">
        <v>10</v>
      </c>
      <c r="B1957" s="22" t="s">
        <v>11</v>
      </c>
      <c r="C1957" s="22" t="s">
        <v>22</v>
      </c>
      <c r="D1957" s="22" t="s">
        <v>23</v>
      </c>
      <c r="E1957" s="22" t="s">
        <v>262</v>
      </c>
      <c r="F1957" s="22" t="s">
        <v>63</v>
      </c>
      <c r="G1957" s="22" t="s">
        <v>263</v>
      </c>
      <c r="H1957">
        <v>66100981</v>
      </c>
      <c r="I1957" s="22" t="s">
        <v>3097</v>
      </c>
      <c r="J1957" s="22" t="s">
        <v>3098</v>
      </c>
      <c r="K1957" s="22" t="str">
        <f>_xlfn.TEXTBEFORE(Table1__4[[#This Row],[ParentName]],"-")</f>
        <v>BD12</v>
      </c>
      <c r="L1957" s="22" t="str">
        <f>_xlfn.XLOOKUP(Table1__4[[#This Row],[MAAN8]],ASO!F:F,ASO!H:H,"")</f>
        <v>Grocery Store</v>
      </c>
      <c r="M1957" s="22" t="str">
        <f>_xlfn.XLOOKUP(Table1__4[[#This Row],[MAAN8]],program!A:A,program!E:E,"")</f>
        <v/>
      </c>
      <c r="N1957" s="22" t="str">
        <f>_xlfn.XLOOKUP(Table1__4[[#This Row],[MAAN8]],program!A:A,program!F:F,"")</f>
        <v/>
      </c>
      <c r="O1957" s="22">
        <f>SUMIFS(sellout!N:N,sellout!G:G,Table1__4[[#This Row],[MAAN8]])</f>
        <v>18</v>
      </c>
      <c r="P1957" s="2" t="str">
        <f>IFERROR(Table1__4[[#This Row],[Actual]]/Table1__4[[#This Row],[Target]],"")</f>
        <v/>
      </c>
      <c r="Q1957" s="22" t="str">
        <f>IFERROR(IF(Table1__4[[#This Row],[Target]]&gt;0,Table1__4[[#This Row],[Target]]-Table1__4[[#This Row],[Actual]],""),"")</f>
        <v/>
      </c>
    </row>
    <row r="1958" spans="1:17" x14ac:dyDescent="0.75">
      <c r="A1958" s="22" t="s">
        <v>10</v>
      </c>
      <c r="B1958" s="22" t="s">
        <v>11</v>
      </c>
      <c r="C1958" s="22" t="s">
        <v>22</v>
      </c>
      <c r="D1958" s="22" t="s">
        <v>180</v>
      </c>
      <c r="E1958" s="22" t="s">
        <v>262</v>
      </c>
      <c r="F1958" s="22" t="s">
        <v>63</v>
      </c>
      <c r="G1958" s="22" t="s">
        <v>263</v>
      </c>
      <c r="H1958">
        <v>66108551</v>
      </c>
      <c r="I1958" s="22" t="s">
        <v>3099</v>
      </c>
      <c r="J1958" s="22" t="s">
        <v>3100</v>
      </c>
      <c r="K1958" s="22" t="str">
        <f>_xlfn.TEXTBEFORE(Table1__4[[#This Row],[ParentName]],"-")</f>
        <v>BD14</v>
      </c>
      <c r="L1958" s="22" t="str">
        <f>_xlfn.XLOOKUP(Table1__4[[#This Row],[MAAN8]],ASO!F:F,ASO!H:H,"")</f>
        <v>Grocery Store</v>
      </c>
      <c r="M1958" s="22" t="str">
        <f>_xlfn.XLOOKUP(Table1__4[[#This Row],[MAAN8]],program!A:A,program!E:E,"")</f>
        <v/>
      </c>
      <c r="N1958" s="22" t="str">
        <f>_xlfn.XLOOKUP(Table1__4[[#This Row],[MAAN8]],program!A:A,program!F:F,"")</f>
        <v/>
      </c>
      <c r="O1958" s="22">
        <f>SUMIFS(sellout!N:N,sellout!G:G,Table1__4[[#This Row],[MAAN8]])</f>
        <v>0</v>
      </c>
      <c r="P1958" s="2" t="str">
        <f>IFERROR(Table1__4[[#This Row],[Actual]]/Table1__4[[#This Row],[Target]],"")</f>
        <v/>
      </c>
      <c r="Q1958" s="22" t="str">
        <f>IFERROR(IF(Table1__4[[#This Row],[Target]]&gt;0,Table1__4[[#This Row],[Target]]-Table1__4[[#This Row],[Actual]],""),"")</f>
        <v/>
      </c>
    </row>
    <row r="1959" spans="1:17" x14ac:dyDescent="0.75">
      <c r="A1959" s="22" t="s">
        <v>10</v>
      </c>
      <c r="B1959" s="22" t="s">
        <v>11</v>
      </c>
      <c r="C1959" s="22" t="s">
        <v>22</v>
      </c>
      <c r="D1959" s="22" t="s">
        <v>88</v>
      </c>
      <c r="E1959" s="22" t="s">
        <v>346</v>
      </c>
      <c r="F1959" s="22" t="s">
        <v>218</v>
      </c>
      <c r="G1959" s="22" t="s">
        <v>347</v>
      </c>
      <c r="H1959">
        <v>66153562</v>
      </c>
      <c r="I1959" s="22" t="s">
        <v>3101</v>
      </c>
      <c r="J1959" s="22" t="s">
        <v>7526</v>
      </c>
      <c r="K1959" s="22" t="str">
        <f>_xlfn.TEXTBEFORE(Table1__4[[#This Row],[ParentName]],"-")</f>
        <v>BD11</v>
      </c>
      <c r="L1959" s="22" t="str">
        <f>_xlfn.XLOOKUP(Table1__4[[#This Row],[MAAN8]],ASO!F:F,ASO!H:H,"")</f>
        <v/>
      </c>
      <c r="M1959" s="22" t="str">
        <f>_xlfn.XLOOKUP(Table1__4[[#This Row],[MAAN8]],program!A:A,program!E:E,"")</f>
        <v/>
      </c>
      <c r="N1959" s="22" t="str">
        <f>_xlfn.XLOOKUP(Table1__4[[#This Row],[MAAN8]],program!A:A,program!F:F,"")</f>
        <v/>
      </c>
      <c r="O1959" s="22">
        <f>SUMIFS(sellout!N:N,sellout!G:G,Table1__4[[#This Row],[MAAN8]])</f>
        <v>10</v>
      </c>
      <c r="P1959" s="2" t="str">
        <f>IFERROR(Table1__4[[#This Row],[Actual]]/Table1__4[[#This Row],[Target]],"")</f>
        <v/>
      </c>
      <c r="Q1959" s="22" t="str">
        <f>IFERROR(IF(Table1__4[[#This Row],[Target]]&gt;0,Table1__4[[#This Row],[Target]]-Table1__4[[#This Row],[Actual]],""),"")</f>
        <v/>
      </c>
    </row>
    <row r="1960" spans="1:17" x14ac:dyDescent="0.75">
      <c r="A1960" s="22" t="s">
        <v>10</v>
      </c>
      <c r="B1960" s="22" t="s">
        <v>11</v>
      </c>
      <c r="C1960" s="22" t="s">
        <v>12</v>
      </c>
      <c r="D1960" s="22" t="s">
        <v>54</v>
      </c>
      <c r="E1960" s="22" t="s">
        <v>188</v>
      </c>
      <c r="F1960" s="22" t="s">
        <v>182</v>
      </c>
      <c r="G1960" s="22" t="s">
        <v>189</v>
      </c>
      <c r="H1960">
        <v>66102594</v>
      </c>
      <c r="I1960" s="22" t="s">
        <v>3101</v>
      </c>
      <c r="J1960" s="22" t="s">
        <v>3102</v>
      </c>
      <c r="K1960" s="22" t="str">
        <f>_xlfn.TEXTBEFORE(Table1__4[[#This Row],[ParentName]],"-")</f>
        <v>BD</v>
      </c>
      <c r="L1960" s="22" t="str">
        <f>_xlfn.XLOOKUP(Table1__4[[#This Row],[MAAN8]],ASO!F:F,ASO!H:H,"")</f>
        <v>Grocery Store</v>
      </c>
      <c r="M1960" s="22" t="str">
        <f>_xlfn.XLOOKUP(Table1__4[[#This Row],[MAAN8]],program!A:A,program!E:E,"")</f>
        <v/>
      </c>
      <c r="N1960" s="22" t="str">
        <f>_xlfn.XLOOKUP(Table1__4[[#This Row],[MAAN8]],program!A:A,program!F:F,"")</f>
        <v/>
      </c>
      <c r="O1960" s="22">
        <f>SUMIFS(sellout!N:N,sellout!G:G,Table1__4[[#This Row],[MAAN8]])</f>
        <v>233</v>
      </c>
      <c r="P1960" s="2" t="str">
        <f>IFERROR(Table1__4[[#This Row],[Actual]]/Table1__4[[#This Row],[Target]],"")</f>
        <v/>
      </c>
      <c r="Q1960" s="22" t="str">
        <f>IFERROR(IF(Table1__4[[#This Row],[Target]]&gt;0,Table1__4[[#This Row],[Target]]-Table1__4[[#This Row],[Actual]],""),"")</f>
        <v/>
      </c>
    </row>
    <row r="1961" spans="1:17" x14ac:dyDescent="0.75">
      <c r="A1961" s="22" t="s">
        <v>10</v>
      </c>
      <c r="B1961" s="22" t="s">
        <v>11</v>
      </c>
      <c r="C1961" s="22" t="s">
        <v>22</v>
      </c>
      <c r="D1961" s="22" t="s">
        <v>88</v>
      </c>
      <c r="E1961" s="22" t="s">
        <v>262</v>
      </c>
      <c r="F1961" s="22" t="s">
        <v>63</v>
      </c>
      <c r="G1961" s="22" t="s">
        <v>263</v>
      </c>
      <c r="H1961">
        <v>66106704</v>
      </c>
      <c r="I1961" s="22" t="s">
        <v>3103</v>
      </c>
      <c r="J1961" s="22" t="s">
        <v>3104</v>
      </c>
      <c r="K1961" s="22" t="str">
        <f>_xlfn.TEXTBEFORE(Table1__4[[#This Row],[ParentName]],"-")</f>
        <v>BD11</v>
      </c>
      <c r="L1961" s="22" t="str">
        <f>_xlfn.XLOOKUP(Table1__4[[#This Row],[MAAN8]],ASO!F:F,ASO!H:H,"")</f>
        <v>Grocery Store</v>
      </c>
      <c r="M1961" s="22" t="str">
        <f>_xlfn.XLOOKUP(Table1__4[[#This Row],[MAAN8]],program!A:A,program!E:E,"")</f>
        <v/>
      </c>
      <c r="N1961" s="22" t="str">
        <f>_xlfn.XLOOKUP(Table1__4[[#This Row],[MAAN8]],program!A:A,program!F:F,"")</f>
        <v/>
      </c>
      <c r="O1961" s="22">
        <f>SUMIFS(sellout!N:N,sellout!G:G,Table1__4[[#This Row],[MAAN8]])</f>
        <v>0</v>
      </c>
      <c r="P1961" s="2" t="str">
        <f>IFERROR(Table1__4[[#This Row],[Actual]]/Table1__4[[#This Row],[Target]],"")</f>
        <v/>
      </c>
      <c r="Q1961" s="22" t="str">
        <f>IFERROR(IF(Table1__4[[#This Row],[Target]]&gt;0,Table1__4[[#This Row],[Target]]-Table1__4[[#This Row],[Actual]],""),"")</f>
        <v/>
      </c>
    </row>
    <row r="1962" spans="1:17" x14ac:dyDescent="0.75">
      <c r="A1962" s="22" t="s">
        <v>10</v>
      </c>
      <c r="B1962" s="22" t="s">
        <v>11</v>
      </c>
      <c r="C1962" s="22" t="s">
        <v>22</v>
      </c>
      <c r="D1962" s="22" t="s">
        <v>88</v>
      </c>
      <c r="E1962" s="22" t="s">
        <v>256</v>
      </c>
      <c r="F1962" s="22" t="s">
        <v>218</v>
      </c>
      <c r="G1962" s="22" t="s">
        <v>257</v>
      </c>
      <c r="H1962">
        <v>66153247</v>
      </c>
      <c r="I1962" s="22" t="s">
        <v>3105</v>
      </c>
      <c r="J1962" s="22" t="s">
        <v>3106</v>
      </c>
      <c r="K1962" s="22" t="str">
        <f>_xlfn.TEXTBEFORE(Table1__4[[#This Row],[ParentName]],"-")</f>
        <v>BD11</v>
      </c>
      <c r="L1962" s="22" t="str">
        <f>_xlfn.XLOOKUP(Table1__4[[#This Row],[MAAN8]],ASO!F:F,ASO!H:H,"")</f>
        <v>Grocery Store</v>
      </c>
      <c r="M1962" s="22" t="str">
        <f>_xlfn.XLOOKUP(Table1__4[[#This Row],[MAAN8]],program!A:A,program!E:E,"")</f>
        <v/>
      </c>
      <c r="N1962" s="22" t="str">
        <f>_xlfn.XLOOKUP(Table1__4[[#This Row],[MAAN8]],program!A:A,program!F:F,"")</f>
        <v/>
      </c>
      <c r="O1962" s="22">
        <f>SUMIFS(sellout!N:N,sellout!G:G,Table1__4[[#This Row],[MAAN8]])</f>
        <v>5</v>
      </c>
      <c r="P1962" s="2" t="str">
        <f>IFERROR(Table1__4[[#This Row],[Actual]]/Table1__4[[#This Row],[Target]],"")</f>
        <v/>
      </c>
      <c r="Q1962" s="22" t="str">
        <f>IFERROR(IF(Table1__4[[#This Row],[Target]]&gt;0,Table1__4[[#This Row],[Target]]-Table1__4[[#This Row],[Actual]],""),"")</f>
        <v/>
      </c>
    </row>
    <row r="1963" spans="1:17" x14ac:dyDescent="0.75">
      <c r="A1963" s="22" t="s">
        <v>10</v>
      </c>
      <c r="B1963" s="22" t="s">
        <v>11</v>
      </c>
      <c r="C1963" s="22" t="s">
        <v>22</v>
      </c>
      <c r="D1963" s="22" t="s">
        <v>88</v>
      </c>
      <c r="E1963" s="22" t="s">
        <v>447</v>
      </c>
      <c r="F1963" s="22" t="s">
        <v>218</v>
      </c>
      <c r="G1963" s="22" t="s">
        <v>448</v>
      </c>
      <c r="H1963">
        <v>66153865</v>
      </c>
      <c r="I1963" s="22" t="s">
        <v>8190</v>
      </c>
      <c r="J1963" s="22" t="s">
        <v>8191</v>
      </c>
      <c r="K1963" s="22" t="str">
        <f>_xlfn.TEXTBEFORE(Table1__4[[#This Row],[ParentName]],"-")</f>
        <v>BD11</v>
      </c>
      <c r="L1963" s="22" t="str">
        <f>_xlfn.XLOOKUP(Table1__4[[#This Row],[MAAN8]],ASO!F:F,ASO!H:H,"")</f>
        <v/>
      </c>
      <c r="M1963" s="22" t="str">
        <f>_xlfn.XLOOKUP(Table1__4[[#This Row],[MAAN8]],program!A:A,program!E:E,"")</f>
        <v/>
      </c>
      <c r="N1963" s="22" t="str">
        <f>_xlfn.XLOOKUP(Table1__4[[#This Row],[MAAN8]],program!A:A,program!F:F,"")</f>
        <v/>
      </c>
      <c r="O1963" s="22">
        <f>SUMIFS(sellout!N:N,sellout!G:G,Table1__4[[#This Row],[MAAN8]])</f>
        <v>0</v>
      </c>
      <c r="P1963" s="2" t="str">
        <f>IFERROR(Table1__4[[#This Row],[Actual]]/Table1__4[[#This Row],[Target]],"")</f>
        <v/>
      </c>
      <c r="Q1963" s="22" t="str">
        <f>IFERROR(IF(Table1__4[[#This Row],[Target]]&gt;0,Table1__4[[#This Row],[Target]]-Table1__4[[#This Row],[Actual]],""),"")</f>
        <v/>
      </c>
    </row>
    <row r="1964" spans="1:17" x14ac:dyDescent="0.75">
      <c r="A1964" s="22" t="s">
        <v>10</v>
      </c>
      <c r="B1964" s="22" t="s">
        <v>11</v>
      </c>
      <c r="C1964" s="22" t="s">
        <v>12</v>
      </c>
      <c r="D1964" s="22" t="s">
        <v>122</v>
      </c>
      <c r="E1964" s="22" t="s">
        <v>503</v>
      </c>
      <c r="F1964" s="22" t="s">
        <v>124</v>
      </c>
      <c r="G1964" s="22" t="s">
        <v>8046</v>
      </c>
      <c r="H1964">
        <v>66107824</v>
      </c>
      <c r="I1964" s="22" t="s">
        <v>3107</v>
      </c>
      <c r="J1964" s="22" t="s">
        <v>3108</v>
      </c>
      <c r="K1964" s="22" t="str">
        <f>_xlfn.TEXTBEFORE(Table1__4[[#This Row],[ParentName]],"-")</f>
        <v>BD10</v>
      </c>
      <c r="L1964" s="22" t="str">
        <f>_xlfn.XLOOKUP(Table1__4[[#This Row],[MAAN8]],ASO!F:F,ASO!H:H,"")</f>
        <v>Grocery Store</v>
      </c>
      <c r="M1964" s="22" t="str">
        <f>_xlfn.XLOOKUP(Table1__4[[#This Row],[MAAN8]],program!A:A,program!E:E,"")</f>
        <v/>
      </c>
      <c r="N1964" s="22" t="str">
        <f>_xlfn.XLOOKUP(Table1__4[[#This Row],[MAAN8]],program!A:A,program!F:F,"")</f>
        <v/>
      </c>
      <c r="O1964" s="22">
        <f>SUMIFS(sellout!N:N,sellout!G:G,Table1__4[[#This Row],[MAAN8]])</f>
        <v>0</v>
      </c>
      <c r="P1964" s="2" t="str">
        <f>IFERROR(Table1__4[[#This Row],[Actual]]/Table1__4[[#This Row],[Target]],"")</f>
        <v/>
      </c>
      <c r="Q1964" s="22" t="str">
        <f>IFERROR(IF(Table1__4[[#This Row],[Target]]&gt;0,Table1__4[[#This Row],[Target]]-Table1__4[[#This Row],[Actual]],""),"")</f>
        <v/>
      </c>
    </row>
    <row r="1965" spans="1:17" x14ac:dyDescent="0.75">
      <c r="A1965" s="22" t="s">
        <v>10</v>
      </c>
      <c r="B1965" s="22" t="s">
        <v>11</v>
      </c>
      <c r="C1965" s="22" t="s">
        <v>22</v>
      </c>
      <c r="D1965" s="22" t="s">
        <v>88</v>
      </c>
      <c r="E1965" s="22" t="s">
        <v>262</v>
      </c>
      <c r="F1965" s="22" t="s">
        <v>63</v>
      </c>
      <c r="G1965" s="22" t="s">
        <v>263</v>
      </c>
      <c r="H1965">
        <v>66107399</v>
      </c>
      <c r="I1965" s="22" t="s">
        <v>3109</v>
      </c>
      <c r="J1965" s="22" t="s">
        <v>3110</v>
      </c>
      <c r="K1965" s="22" t="str">
        <f>_xlfn.TEXTBEFORE(Table1__4[[#This Row],[ParentName]],"-")</f>
        <v>BD11</v>
      </c>
      <c r="L1965" s="22" t="str">
        <f>_xlfn.XLOOKUP(Table1__4[[#This Row],[MAAN8]],ASO!F:F,ASO!H:H,"")</f>
        <v>Grocery Store</v>
      </c>
      <c r="M1965" s="22" t="str">
        <f>_xlfn.XLOOKUP(Table1__4[[#This Row],[MAAN8]],program!A:A,program!E:E,"")</f>
        <v/>
      </c>
      <c r="N1965" s="22" t="str">
        <f>_xlfn.XLOOKUP(Table1__4[[#This Row],[MAAN8]],program!A:A,program!F:F,"")</f>
        <v/>
      </c>
      <c r="O1965" s="22">
        <f>SUMIFS(sellout!N:N,sellout!G:G,Table1__4[[#This Row],[MAAN8]])</f>
        <v>0</v>
      </c>
      <c r="P1965" s="2" t="str">
        <f>IFERROR(Table1__4[[#This Row],[Actual]]/Table1__4[[#This Row],[Target]],"")</f>
        <v/>
      </c>
      <c r="Q1965" s="22" t="str">
        <f>IFERROR(IF(Table1__4[[#This Row],[Target]]&gt;0,Table1__4[[#This Row],[Target]]-Table1__4[[#This Row],[Actual]],""),"")</f>
        <v/>
      </c>
    </row>
    <row r="1966" spans="1:17" x14ac:dyDescent="0.75">
      <c r="A1966" s="22" t="s">
        <v>10</v>
      </c>
      <c r="B1966" s="22" t="s">
        <v>11</v>
      </c>
      <c r="C1966" s="22" t="s">
        <v>22</v>
      </c>
      <c r="D1966" s="22" t="s">
        <v>23</v>
      </c>
      <c r="E1966" s="22" t="s">
        <v>141</v>
      </c>
      <c r="F1966" s="22" t="s">
        <v>25</v>
      </c>
      <c r="G1966" s="22" t="s">
        <v>142</v>
      </c>
      <c r="H1966">
        <v>66155420</v>
      </c>
      <c r="I1966" s="22" t="s">
        <v>3111</v>
      </c>
      <c r="J1966" s="22" t="s">
        <v>3112</v>
      </c>
      <c r="K1966" s="22" t="str">
        <f>_xlfn.TEXTBEFORE(Table1__4[[#This Row],[ParentName]],"-")</f>
        <v>BD12</v>
      </c>
      <c r="L1966" s="22" t="str">
        <f>_xlfn.XLOOKUP(Table1__4[[#This Row],[MAAN8]],ASO!F:F,ASO!H:H,"")</f>
        <v>Grocery Store</v>
      </c>
      <c r="M1966" s="22" t="str">
        <f>_xlfn.XLOOKUP(Table1__4[[#This Row],[MAAN8]],program!A:A,program!E:E,"")</f>
        <v/>
      </c>
      <c r="N1966" s="22" t="str">
        <f>_xlfn.XLOOKUP(Table1__4[[#This Row],[MAAN8]],program!A:A,program!F:F,"")</f>
        <v/>
      </c>
      <c r="O1966" s="22">
        <f>SUMIFS(sellout!N:N,sellout!G:G,Table1__4[[#This Row],[MAAN8]])</f>
        <v>30</v>
      </c>
      <c r="P1966" s="2" t="str">
        <f>IFERROR(Table1__4[[#This Row],[Actual]]/Table1__4[[#This Row],[Target]],"")</f>
        <v/>
      </c>
      <c r="Q1966" s="22" t="str">
        <f>IFERROR(IF(Table1__4[[#This Row],[Target]]&gt;0,Table1__4[[#This Row],[Target]]-Table1__4[[#This Row],[Actual]],""),"")</f>
        <v/>
      </c>
    </row>
    <row r="1967" spans="1:17" x14ac:dyDescent="0.75">
      <c r="A1967" s="22" t="s">
        <v>10</v>
      </c>
      <c r="B1967" s="22" t="s">
        <v>11</v>
      </c>
      <c r="C1967" s="22" t="s">
        <v>22</v>
      </c>
      <c r="D1967" s="22" t="s">
        <v>88</v>
      </c>
      <c r="E1967" s="22" t="s">
        <v>447</v>
      </c>
      <c r="F1967" s="22" t="s">
        <v>218</v>
      </c>
      <c r="G1967" s="22" t="s">
        <v>448</v>
      </c>
      <c r="H1967">
        <v>66105849</v>
      </c>
      <c r="I1967" s="22" t="s">
        <v>3113</v>
      </c>
      <c r="J1967" s="22" t="s">
        <v>2969</v>
      </c>
      <c r="K1967" s="22" t="str">
        <f>_xlfn.TEXTBEFORE(Table1__4[[#This Row],[ParentName]],"-")</f>
        <v>BD11</v>
      </c>
      <c r="L1967" s="22" t="str">
        <f>_xlfn.XLOOKUP(Table1__4[[#This Row],[MAAN8]],ASO!F:F,ASO!H:H,"")</f>
        <v>Grocery Store</v>
      </c>
      <c r="M1967" s="22" t="str">
        <f>_xlfn.XLOOKUP(Table1__4[[#This Row],[MAAN8]],program!A:A,program!E:E,"")</f>
        <v/>
      </c>
      <c r="N1967" s="22" t="str">
        <f>_xlfn.XLOOKUP(Table1__4[[#This Row],[MAAN8]],program!A:A,program!F:F,"")</f>
        <v/>
      </c>
      <c r="O1967" s="22">
        <f>SUMIFS(sellout!N:N,sellout!G:G,Table1__4[[#This Row],[MAAN8]])</f>
        <v>4</v>
      </c>
      <c r="P1967" s="2" t="str">
        <f>IFERROR(Table1__4[[#This Row],[Actual]]/Table1__4[[#This Row],[Target]],"")</f>
        <v/>
      </c>
      <c r="Q1967" s="22" t="str">
        <f>IFERROR(IF(Table1__4[[#This Row],[Target]]&gt;0,Table1__4[[#This Row],[Target]]-Table1__4[[#This Row],[Actual]],""),"")</f>
        <v/>
      </c>
    </row>
    <row r="1968" spans="1:17" x14ac:dyDescent="0.75">
      <c r="A1968" s="22" t="s">
        <v>10</v>
      </c>
      <c r="B1968" s="22" t="s">
        <v>11</v>
      </c>
      <c r="C1968" s="22" t="s">
        <v>12</v>
      </c>
      <c r="D1968" s="22" t="s">
        <v>13</v>
      </c>
      <c r="E1968" s="22" t="s">
        <v>29</v>
      </c>
      <c r="F1968" s="22" t="s">
        <v>30</v>
      </c>
      <c r="G1968" s="22" t="s">
        <v>31</v>
      </c>
      <c r="H1968">
        <v>66152168</v>
      </c>
      <c r="I1968" s="22" t="s">
        <v>3115</v>
      </c>
      <c r="J1968" s="22" t="s">
        <v>3116</v>
      </c>
      <c r="K1968" s="22" t="str">
        <f>_xlfn.TEXTBEFORE(Table1__4[[#This Row],[ParentName]],"-")</f>
        <v>BD8</v>
      </c>
      <c r="L1968" s="22" t="str">
        <f>_xlfn.XLOOKUP(Table1__4[[#This Row],[MAAN8]],ASO!F:F,ASO!H:H,"")</f>
        <v>Grocery Store</v>
      </c>
      <c r="M1968" s="22" t="str">
        <f>_xlfn.XLOOKUP(Table1__4[[#This Row],[MAAN8]],program!A:A,program!E:E,"")</f>
        <v/>
      </c>
      <c r="N1968" s="22" t="str">
        <f>_xlfn.XLOOKUP(Table1__4[[#This Row],[MAAN8]],program!A:A,program!F:F,"")</f>
        <v/>
      </c>
      <c r="O1968" s="22">
        <f>SUMIFS(sellout!N:N,sellout!G:G,Table1__4[[#This Row],[MAAN8]])</f>
        <v>0</v>
      </c>
      <c r="P1968" s="2" t="str">
        <f>IFERROR(Table1__4[[#This Row],[Actual]]/Table1__4[[#This Row],[Target]],"")</f>
        <v/>
      </c>
      <c r="Q1968" s="22" t="str">
        <f>IFERROR(IF(Table1__4[[#This Row],[Target]]&gt;0,Table1__4[[#This Row],[Target]]-Table1__4[[#This Row],[Actual]],""),"")</f>
        <v/>
      </c>
    </row>
    <row r="1969" spans="1:17" x14ac:dyDescent="0.75">
      <c r="A1969" s="22" t="s">
        <v>10</v>
      </c>
      <c r="B1969" s="22" t="s">
        <v>11</v>
      </c>
      <c r="C1969" s="22" t="s">
        <v>12</v>
      </c>
      <c r="D1969" s="22" t="s">
        <v>38</v>
      </c>
      <c r="E1969" s="22" t="s">
        <v>39</v>
      </c>
      <c r="F1969" s="22" t="s">
        <v>40</v>
      </c>
      <c r="G1969" s="22" t="s">
        <v>41</v>
      </c>
      <c r="H1969">
        <v>66104721</v>
      </c>
      <c r="I1969" s="22" t="s">
        <v>3117</v>
      </c>
      <c r="J1969" s="22" t="s">
        <v>3118</v>
      </c>
      <c r="K1969" s="22" t="str">
        <f>_xlfn.TEXTBEFORE(Table1__4[[#This Row],[ParentName]],"-")</f>
        <v>BD16</v>
      </c>
      <c r="L1969" s="22" t="str">
        <f>_xlfn.XLOOKUP(Table1__4[[#This Row],[MAAN8]],ASO!F:F,ASO!H:H,"")</f>
        <v>Grocery Store</v>
      </c>
      <c r="M1969" s="22" t="str">
        <f>_xlfn.XLOOKUP(Table1__4[[#This Row],[MAAN8]],program!A:A,program!E:E,"")</f>
        <v/>
      </c>
      <c r="N1969" s="22" t="str">
        <f>_xlfn.XLOOKUP(Table1__4[[#This Row],[MAAN8]],program!A:A,program!F:F,"")</f>
        <v/>
      </c>
      <c r="O1969" s="22">
        <f>SUMIFS(sellout!N:N,sellout!G:G,Table1__4[[#This Row],[MAAN8]])</f>
        <v>0</v>
      </c>
      <c r="P1969" s="2" t="str">
        <f>IFERROR(Table1__4[[#This Row],[Actual]]/Table1__4[[#This Row],[Target]],"")</f>
        <v/>
      </c>
      <c r="Q1969" s="22" t="str">
        <f>IFERROR(IF(Table1__4[[#This Row],[Target]]&gt;0,Table1__4[[#This Row],[Target]]-Table1__4[[#This Row],[Actual]],""),"")</f>
        <v/>
      </c>
    </row>
    <row r="1970" spans="1:17" x14ac:dyDescent="0.75">
      <c r="A1970" s="22" t="s">
        <v>10</v>
      </c>
      <c r="B1970" s="22" t="s">
        <v>11</v>
      </c>
      <c r="C1970" s="22" t="s">
        <v>12</v>
      </c>
      <c r="D1970" s="22" t="s">
        <v>122</v>
      </c>
      <c r="E1970" s="22" t="s">
        <v>503</v>
      </c>
      <c r="F1970" s="22" t="s">
        <v>124</v>
      </c>
      <c r="G1970" s="22" t="s">
        <v>8046</v>
      </c>
      <c r="H1970">
        <v>66107675</v>
      </c>
      <c r="I1970" s="22" t="s">
        <v>3119</v>
      </c>
      <c r="J1970" s="22" t="s">
        <v>3120</v>
      </c>
      <c r="K1970" s="22" t="str">
        <f>_xlfn.TEXTBEFORE(Table1__4[[#This Row],[ParentName]],"-")</f>
        <v>BD10</v>
      </c>
      <c r="L1970" s="22" t="str">
        <f>_xlfn.XLOOKUP(Table1__4[[#This Row],[MAAN8]],ASO!F:F,ASO!H:H,"")</f>
        <v>Grocery Store</v>
      </c>
      <c r="M1970" s="22" t="str">
        <f>_xlfn.XLOOKUP(Table1__4[[#This Row],[MAAN8]],program!A:A,program!E:E,"")</f>
        <v/>
      </c>
      <c r="N1970" s="22" t="str">
        <f>_xlfn.XLOOKUP(Table1__4[[#This Row],[MAAN8]],program!A:A,program!F:F,"")</f>
        <v/>
      </c>
      <c r="O1970" s="22">
        <f>SUMIFS(sellout!N:N,sellout!G:G,Table1__4[[#This Row],[MAAN8]])</f>
        <v>0</v>
      </c>
      <c r="P1970" s="2" t="str">
        <f>IFERROR(Table1__4[[#This Row],[Actual]]/Table1__4[[#This Row],[Target]],"")</f>
        <v/>
      </c>
      <c r="Q1970" s="22" t="str">
        <f>IFERROR(IF(Table1__4[[#This Row],[Target]]&gt;0,Table1__4[[#This Row],[Target]]-Table1__4[[#This Row],[Actual]],""),"")</f>
        <v/>
      </c>
    </row>
    <row r="1971" spans="1:17" x14ac:dyDescent="0.75">
      <c r="A1971" s="22" t="s">
        <v>10</v>
      </c>
      <c r="B1971" s="22" t="s">
        <v>11</v>
      </c>
      <c r="C1971" s="22" t="s">
        <v>22</v>
      </c>
      <c r="D1971" s="22" t="s">
        <v>180</v>
      </c>
      <c r="E1971" s="22" t="s">
        <v>188</v>
      </c>
      <c r="F1971" s="22" t="s">
        <v>182</v>
      </c>
      <c r="G1971" s="22" t="s">
        <v>189</v>
      </c>
      <c r="H1971">
        <v>66105850</v>
      </c>
      <c r="I1971" s="22" t="s">
        <v>3121</v>
      </c>
      <c r="J1971" s="22" t="s">
        <v>3122</v>
      </c>
      <c r="K1971" s="22" t="str">
        <f>_xlfn.TEXTBEFORE(Table1__4[[#This Row],[ParentName]],"-")</f>
        <v>BD14</v>
      </c>
      <c r="L1971" s="22" t="str">
        <f>_xlfn.XLOOKUP(Table1__4[[#This Row],[MAAN8]],ASO!F:F,ASO!H:H,"")</f>
        <v>Grocery Store</v>
      </c>
      <c r="M1971" s="22" t="str">
        <f>_xlfn.XLOOKUP(Table1__4[[#This Row],[MAAN8]],program!A:A,program!E:E,"")</f>
        <v/>
      </c>
      <c r="N1971" s="22" t="str">
        <f>_xlfn.XLOOKUP(Table1__4[[#This Row],[MAAN8]],program!A:A,program!F:F,"")</f>
        <v/>
      </c>
      <c r="O1971" s="22">
        <f>SUMIFS(sellout!N:N,sellout!G:G,Table1__4[[#This Row],[MAAN8]])</f>
        <v>15</v>
      </c>
      <c r="P1971" s="2" t="str">
        <f>IFERROR(Table1__4[[#This Row],[Actual]]/Table1__4[[#This Row],[Target]],"")</f>
        <v/>
      </c>
      <c r="Q1971" s="22" t="str">
        <f>IFERROR(IF(Table1__4[[#This Row],[Target]]&gt;0,Table1__4[[#This Row],[Target]]-Table1__4[[#This Row],[Actual]],""),"")</f>
        <v/>
      </c>
    </row>
    <row r="1972" spans="1:17" x14ac:dyDescent="0.75">
      <c r="A1972" s="22" t="s">
        <v>10</v>
      </c>
      <c r="B1972" s="22" t="s">
        <v>11</v>
      </c>
      <c r="C1972" s="22" t="s">
        <v>22</v>
      </c>
      <c r="D1972" s="22" t="s">
        <v>180</v>
      </c>
      <c r="E1972" s="22" t="s">
        <v>188</v>
      </c>
      <c r="F1972" s="22" t="s">
        <v>182</v>
      </c>
      <c r="G1972" s="22" t="s">
        <v>189</v>
      </c>
      <c r="H1972">
        <v>66103263</v>
      </c>
      <c r="I1972" s="22" t="s">
        <v>3123</v>
      </c>
      <c r="J1972" s="22" t="s">
        <v>3124</v>
      </c>
      <c r="K1972" s="22" t="str">
        <f>_xlfn.TEXTBEFORE(Table1__4[[#This Row],[ParentName]],"-")</f>
        <v>BD14</v>
      </c>
      <c r="L1972" s="22" t="str">
        <f>_xlfn.XLOOKUP(Table1__4[[#This Row],[MAAN8]],ASO!F:F,ASO!H:H,"")</f>
        <v>Grocery Store</v>
      </c>
      <c r="M1972" s="22" t="str">
        <f>_xlfn.XLOOKUP(Table1__4[[#This Row],[MAAN8]],program!A:A,program!E:E,"")</f>
        <v/>
      </c>
      <c r="N1972" s="22" t="str">
        <f>_xlfn.XLOOKUP(Table1__4[[#This Row],[MAAN8]],program!A:A,program!F:F,"")</f>
        <v/>
      </c>
      <c r="O1972" s="22">
        <f>SUMIFS(sellout!N:N,sellout!G:G,Table1__4[[#This Row],[MAAN8]])</f>
        <v>15</v>
      </c>
      <c r="P1972" s="2" t="str">
        <f>IFERROR(Table1__4[[#This Row],[Actual]]/Table1__4[[#This Row],[Target]],"")</f>
        <v/>
      </c>
      <c r="Q1972" s="22" t="str">
        <f>IFERROR(IF(Table1__4[[#This Row],[Target]]&gt;0,Table1__4[[#This Row],[Target]]-Table1__4[[#This Row],[Actual]],""),"")</f>
        <v/>
      </c>
    </row>
    <row r="1973" spans="1:17" x14ac:dyDescent="0.75">
      <c r="A1973" s="22" t="s">
        <v>10</v>
      </c>
      <c r="B1973" s="22" t="s">
        <v>11</v>
      </c>
      <c r="C1973" s="22" t="s">
        <v>22</v>
      </c>
      <c r="D1973" s="22" t="s">
        <v>23</v>
      </c>
      <c r="E1973" s="22" t="s">
        <v>262</v>
      </c>
      <c r="F1973" s="22" t="s">
        <v>63</v>
      </c>
      <c r="G1973" s="22" t="s">
        <v>263</v>
      </c>
      <c r="H1973">
        <v>66152396</v>
      </c>
      <c r="I1973" s="22" t="s">
        <v>3125</v>
      </c>
      <c r="J1973" s="22" t="s">
        <v>3126</v>
      </c>
      <c r="K1973" s="22" t="str">
        <f>_xlfn.TEXTBEFORE(Table1__4[[#This Row],[ParentName]],"-")</f>
        <v>BD12</v>
      </c>
      <c r="L1973" s="22" t="str">
        <f>_xlfn.XLOOKUP(Table1__4[[#This Row],[MAAN8]],ASO!F:F,ASO!H:H,"")</f>
        <v>Grocery Store</v>
      </c>
      <c r="M1973" s="22" t="str">
        <f>_xlfn.XLOOKUP(Table1__4[[#This Row],[MAAN8]],program!A:A,program!E:E,"")</f>
        <v/>
      </c>
      <c r="N1973" s="22" t="str">
        <f>_xlfn.XLOOKUP(Table1__4[[#This Row],[MAAN8]],program!A:A,program!F:F,"")</f>
        <v/>
      </c>
      <c r="O1973" s="22">
        <f>SUMIFS(sellout!N:N,sellout!G:G,Table1__4[[#This Row],[MAAN8]])</f>
        <v>10</v>
      </c>
      <c r="P1973" s="2" t="str">
        <f>IFERROR(Table1__4[[#This Row],[Actual]]/Table1__4[[#This Row],[Target]],"")</f>
        <v/>
      </c>
      <c r="Q1973" s="22" t="str">
        <f>IFERROR(IF(Table1__4[[#This Row],[Target]]&gt;0,Table1__4[[#This Row],[Target]]-Table1__4[[#This Row],[Actual]],""),"")</f>
        <v/>
      </c>
    </row>
    <row r="1974" spans="1:17" x14ac:dyDescent="0.75">
      <c r="A1974" s="22" t="s">
        <v>10</v>
      </c>
      <c r="B1974" s="22" t="s">
        <v>11</v>
      </c>
      <c r="C1974" s="22" t="s">
        <v>22</v>
      </c>
      <c r="D1974" s="22" t="s">
        <v>88</v>
      </c>
      <c r="E1974" s="22" t="s">
        <v>447</v>
      </c>
      <c r="F1974" s="22" t="s">
        <v>218</v>
      </c>
      <c r="G1974" s="22" t="s">
        <v>448</v>
      </c>
      <c r="H1974">
        <v>66113452</v>
      </c>
      <c r="I1974" s="22" t="s">
        <v>7164</v>
      </c>
      <c r="J1974" s="22" t="s">
        <v>7415</v>
      </c>
      <c r="K1974" s="22" t="str">
        <f>_xlfn.TEXTBEFORE(Table1__4[[#This Row],[ParentName]],"-")</f>
        <v>BD11</v>
      </c>
      <c r="L1974" s="22" t="str">
        <f>_xlfn.XLOOKUP(Table1__4[[#This Row],[MAAN8]],ASO!F:F,ASO!H:H,"")</f>
        <v/>
      </c>
      <c r="M1974" s="22" t="str">
        <f>_xlfn.XLOOKUP(Table1__4[[#This Row],[MAAN8]],program!A:A,program!E:E,"")</f>
        <v/>
      </c>
      <c r="N1974" s="22" t="str">
        <f>_xlfn.XLOOKUP(Table1__4[[#This Row],[MAAN8]],program!A:A,program!F:F,"")</f>
        <v/>
      </c>
      <c r="O1974" s="22">
        <f>SUMIFS(sellout!N:N,sellout!G:G,Table1__4[[#This Row],[MAAN8]])</f>
        <v>0</v>
      </c>
      <c r="P1974" s="2" t="str">
        <f>IFERROR(Table1__4[[#This Row],[Actual]]/Table1__4[[#This Row],[Target]],"")</f>
        <v/>
      </c>
      <c r="Q1974" s="22" t="str">
        <f>IFERROR(IF(Table1__4[[#This Row],[Target]]&gt;0,Table1__4[[#This Row],[Target]]-Table1__4[[#This Row],[Actual]],""),"")</f>
        <v/>
      </c>
    </row>
    <row r="1975" spans="1:17" x14ac:dyDescent="0.75">
      <c r="A1975" s="22" t="s">
        <v>10</v>
      </c>
      <c r="B1975" s="22" t="s">
        <v>11</v>
      </c>
      <c r="C1975" s="22" t="s">
        <v>22</v>
      </c>
      <c r="D1975" s="22" t="s">
        <v>23</v>
      </c>
      <c r="E1975" s="22" t="s">
        <v>252</v>
      </c>
      <c r="F1975" s="22" t="s">
        <v>25</v>
      </c>
      <c r="G1975" s="22" t="s">
        <v>253</v>
      </c>
      <c r="H1975">
        <v>66107634</v>
      </c>
      <c r="I1975" s="22" t="s">
        <v>3127</v>
      </c>
      <c r="J1975" s="22" t="s">
        <v>3128</v>
      </c>
      <c r="K1975" s="22" t="str">
        <f>_xlfn.TEXTBEFORE(Table1__4[[#This Row],[ParentName]],"-")</f>
        <v>BD12</v>
      </c>
      <c r="L1975" s="22" t="str">
        <f>_xlfn.XLOOKUP(Table1__4[[#This Row],[MAAN8]],ASO!F:F,ASO!H:H,"")</f>
        <v>Grocery Store</v>
      </c>
      <c r="M1975" s="22" t="str">
        <f>_xlfn.XLOOKUP(Table1__4[[#This Row],[MAAN8]],program!A:A,program!E:E,"")</f>
        <v/>
      </c>
      <c r="N1975" s="22" t="str">
        <f>_xlfn.XLOOKUP(Table1__4[[#This Row],[MAAN8]],program!A:A,program!F:F,"")</f>
        <v/>
      </c>
      <c r="O1975" s="22">
        <f>SUMIFS(sellout!N:N,sellout!G:G,Table1__4[[#This Row],[MAAN8]])</f>
        <v>0</v>
      </c>
      <c r="P1975" s="2" t="str">
        <f>IFERROR(Table1__4[[#This Row],[Actual]]/Table1__4[[#This Row],[Target]],"")</f>
        <v/>
      </c>
      <c r="Q1975" s="22" t="str">
        <f>IFERROR(IF(Table1__4[[#This Row],[Target]]&gt;0,Table1__4[[#This Row],[Target]]-Table1__4[[#This Row],[Actual]],""),"")</f>
        <v/>
      </c>
    </row>
    <row r="1976" spans="1:17" x14ac:dyDescent="0.75">
      <c r="A1976" s="22" t="s">
        <v>10</v>
      </c>
      <c r="B1976" s="22" t="s">
        <v>11</v>
      </c>
      <c r="C1976" s="22" t="s">
        <v>22</v>
      </c>
      <c r="D1976" s="22" t="s">
        <v>88</v>
      </c>
      <c r="E1976" s="22" t="s">
        <v>447</v>
      </c>
      <c r="F1976" s="22" t="s">
        <v>218</v>
      </c>
      <c r="G1976" s="22" t="s">
        <v>448</v>
      </c>
      <c r="H1976">
        <v>66110177</v>
      </c>
      <c r="I1976" s="22" t="s">
        <v>7195</v>
      </c>
      <c r="J1976" s="22" t="s">
        <v>7527</v>
      </c>
      <c r="K1976" s="22" t="str">
        <f>_xlfn.TEXTBEFORE(Table1__4[[#This Row],[ParentName]],"-")</f>
        <v>BD11</v>
      </c>
      <c r="L1976" s="22" t="str">
        <f>_xlfn.XLOOKUP(Table1__4[[#This Row],[MAAN8]],ASO!F:F,ASO!H:H,"")</f>
        <v/>
      </c>
      <c r="M1976" s="22" t="str">
        <f>_xlfn.XLOOKUP(Table1__4[[#This Row],[MAAN8]],program!A:A,program!E:E,"")</f>
        <v/>
      </c>
      <c r="N1976" s="22" t="str">
        <f>_xlfn.XLOOKUP(Table1__4[[#This Row],[MAAN8]],program!A:A,program!F:F,"")</f>
        <v/>
      </c>
      <c r="O1976" s="22">
        <f>SUMIFS(sellout!N:N,sellout!G:G,Table1__4[[#This Row],[MAAN8]])</f>
        <v>9</v>
      </c>
      <c r="P1976" s="2" t="str">
        <f>IFERROR(Table1__4[[#This Row],[Actual]]/Table1__4[[#This Row],[Target]],"")</f>
        <v/>
      </c>
      <c r="Q1976" s="22" t="str">
        <f>IFERROR(IF(Table1__4[[#This Row],[Target]]&gt;0,Table1__4[[#This Row],[Target]]-Table1__4[[#This Row],[Actual]],""),"")</f>
        <v/>
      </c>
    </row>
    <row r="1977" spans="1:17" x14ac:dyDescent="0.75">
      <c r="A1977" s="22" t="s">
        <v>10</v>
      </c>
      <c r="B1977" s="22" t="s">
        <v>11</v>
      </c>
      <c r="C1977" s="22" t="s">
        <v>12</v>
      </c>
      <c r="D1977" s="22" t="s">
        <v>122</v>
      </c>
      <c r="E1977" s="22" t="s">
        <v>244</v>
      </c>
      <c r="F1977" s="22" t="s">
        <v>124</v>
      </c>
      <c r="G1977" s="22" t="s">
        <v>245</v>
      </c>
      <c r="H1977">
        <v>66108368</v>
      </c>
      <c r="I1977" s="22" t="s">
        <v>3129</v>
      </c>
      <c r="J1977" s="22" t="s">
        <v>3130</v>
      </c>
      <c r="K1977" s="22" t="str">
        <f>_xlfn.TEXTBEFORE(Table1__4[[#This Row],[ParentName]],"-")</f>
        <v>BD10</v>
      </c>
      <c r="L1977" s="22" t="str">
        <f>_xlfn.XLOOKUP(Table1__4[[#This Row],[MAAN8]],ASO!F:F,ASO!H:H,"")</f>
        <v>Grocery Store - Home Delivery</v>
      </c>
      <c r="M1977" s="22" t="str">
        <f>_xlfn.XLOOKUP(Table1__4[[#This Row],[MAAN8]],program!A:A,program!E:E,"")</f>
        <v/>
      </c>
      <c r="N1977" s="22" t="str">
        <f>_xlfn.XLOOKUP(Table1__4[[#This Row],[MAAN8]],program!A:A,program!F:F,"")</f>
        <v/>
      </c>
      <c r="O1977" s="22">
        <f>SUMIFS(sellout!N:N,sellout!G:G,Table1__4[[#This Row],[MAAN8]])</f>
        <v>0</v>
      </c>
      <c r="P1977" s="2" t="str">
        <f>IFERROR(Table1__4[[#This Row],[Actual]]/Table1__4[[#This Row],[Target]],"")</f>
        <v/>
      </c>
      <c r="Q1977" s="22" t="str">
        <f>IFERROR(IF(Table1__4[[#This Row],[Target]]&gt;0,Table1__4[[#This Row],[Target]]-Table1__4[[#This Row],[Actual]],""),"")</f>
        <v/>
      </c>
    </row>
    <row r="1978" spans="1:17" x14ac:dyDescent="0.75">
      <c r="A1978" s="22" t="s">
        <v>10</v>
      </c>
      <c r="B1978" s="22" t="s">
        <v>11</v>
      </c>
      <c r="C1978" s="22" t="s">
        <v>22</v>
      </c>
      <c r="D1978" s="22" t="s">
        <v>23</v>
      </c>
      <c r="E1978" s="22" t="s">
        <v>262</v>
      </c>
      <c r="F1978" s="22" t="s">
        <v>63</v>
      </c>
      <c r="G1978" s="22" t="s">
        <v>263</v>
      </c>
      <c r="H1978">
        <v>66156197</v>
      </c>
      <c r="I1978" s="22" t="s">
        <v>3131</v>
      </c>
      <c r="J1978" s="22" t="s">
        <v>3132</v>
      </c>
      <c r="K1978" s="22" t="str">
        <f>_xlfn.TEXTBEFORE(Table1__4[[#This Row],[ParentName]],"-")</f>
        <v>BD12</v>
      </c>
      <c r="L1978" s="22" t="str">
        <f>_xlfn.XLOOKUP(Table1__4[[#This Row],[MAAN8]],ASO!F:F,ASO!H:H,"")</f>
        <v>Grocery Store</v>
      </c>
      <c r="M1978" s="22" t="str">
        <f>_xlfn.XLOOKUP(Table1__4[[#This Row],[MAAN8]],program!A:A,program!E:E,"")</f>
        <v/>
      </c>
      <c r="N1978" s="22" t="str">
        <f>_xlfn.XLOOKUP(Table1__4[[#This Row],[MAAN8]],program!A:A,program!F:F,"")</f>
        <v/>
      </c>
      <c r="O1978" s="22">
        <f>SUMIFS(sellout!N:N,sellout!G:G,Table1__4[[#This Row],[MAAN8]])</f>
        <v>13</v>
      </c>
      <c r="P1978" s="2" t="str">
        <f>IFERROR(Table1__4[[#This Row],[Actual]]/Table1__4[[#This Row],[Target]],"")</f>
        <v/>
      </c>
      <c r="Q1978" s="22" t="str">
        <f>IFERROR(IF(Table1__4[[#This Row],[Target]]&gt;0,Table1__4[[#This Row],[Target]]-Table1__4[[#This Row],[Actual]],""),"")</f>
        <v/>
      </c>
    </row>
    <row r="1979" spans="1:17" x14ac:dyDescent="0.75">
      <c r="A1979" s="22" t="s">
        <v>10</v>
      </c>
      <c r="B1979" s="22" t="s">
        <v>11</v>
      </c>
      <c r="C1979" s="22" t="s">
        <v>22</v>
      </c>
      <c r="D1979" s="22" t="s">
        <v>88</v>
      </c>
      <c r="E1979" s="22" t="s">
        <v>447</v>
      </c>
      <c r="F1979" s="22" t="s">
        <v>218</v>
      </c>
      <c r="G1979" s="22" t="s">
        <v>448</v>
      </c>
      <c r="H1979">
        <v>66156064</v>
      </c>
      <c r="I1979" s="22" t="s">
        <v>7142</v>
      </c>
      <c r="J1979" s="22" t="s">
        <v>7528</v>
      </c>
      <c r="K1979" s="22" t="str">
        <f>_xlfn.TEXTBEFORE(Table1__4[[#This Row],[ParentName]],"-")</f>
        <v>BD11</v>
      </c>
      <c r="L1979" s="22" t="str">
        <f>_xlfn.XLOOKUP(Table1__4[[#This Row],[MAAN8]],ASO!F:F,ASO!H:H,"")</f>
        <v/>
      </c>
      <c r="M1979" s="22" t="str">
        <f>_xlfn.XLOOKUP(Table1__4[[#This Row],[MAAN8]],program!A:A,program!E:E,"")</f>
        <v/>
      </c>
      <c r="N1979" s="22" t="str">
        <f>_xlfn.XLOOKUP(Table1__4[[#This Row],[MAAN8]],program!A:A,program!F:F,"")</f>
        <v/>
      </c>
      <c r="O1979" s="22">
        <f>SUMIFS(sellout!N:N,sellout!G:G,Table1__4[[#This Row],[MAAN8]])</f>
        <v>4</v>
      </c>
      <c r="P1979" s="2" t="str">
        <f>IFERROR(Table1__4[[#This Row],[Actual]]/Table1__4[[#This Row],[Target]],"")</f>
        <v/>
      </c>
      <c r="Q1979" s="22" t="str">
        <f>IFERROR(IF(Table1__4[[#This Row],[Target]]&gt;0,Table1__4[[#This Row],[Target]]-Table1__4[[#This Row],[Actual]],""),"")</f>
        <v/>
      </c>
    </row>
    <row r="1980" spans="1:17" x14ac:dyDescent="0.75">
      <c r="A1980" s="22" t="s">
        <v>10</v>
      </c>
      <c r="B1980" s="22" t="s">
        <v>11</v>
      </c>
      <c r="C1980" s="22" t="s">
        <v>22</v>
      </c>
      <c r="D1980" s="22" t="s">
        <v>88</v>
      </c>
      <c r="E1980" s="22" t="s">
        <v>256</v>
      </c>
      <c r="F1980" s="22" t="s">
        <v>218</v>
      </c>
      <c r="G1980" s="22" t="s">
        <v>257</v>
      </c>
      <c r="H1980">
        <v>66151519</v>
      </c>
      <c r="I1980" s="22" t="s">
        <v>8192</v>
      </c>
      <c r="J1980" s="22" t="s">
        <v>4922</v>
      </c>
      <c r="K1980" s="22" t="str">
        <f>_xlfn.TEXTBEFORE(Table1__4[[#This Row],[ParentName]],"-")</f>
        <v>BD11</v>
      </c>
      <c r="L1980" s="22" t="str">
        <f>_xlfn.XLOOKUP(Table1__4[[#This Row],[MAAN8]],ASO!F:F,ASO!H:H,"")</f>
        <v/>
      </c>
      <c r="M1980" s="22" t="str">
        <f>_xlfn.XLOOKUP(Table1__4[[#This Row],[MAAN8]],program!A:A,program!E:E,"")</f>
        <v/>
      </c>
      <c r="N1980" s="22" t="str">
        <f>_xlfn.XLOOKUP(Table1__4[[#This Row],[MAAN8]],program!A:A,program!F:F,"")</f>
        <v/>
      </c>
      <c r="O1980" s="22">
        <f>SUMIFS(sellout!N:N,sellout!G:G,Table1__4[[#This Row],[MAAN8]])</f>
        <v>0</v>
      </c>
      <c r="P1980" s="2" t="str">
        <f>IFERROR(Table1__4[[#This Row],[Actual]]/Table1__4[[#This Row],[Target]],"")</f>
        <v/>
      </c>
      <c r="Q1980" s="22" t="str">
        <f>IFERROR(IF(Table1__4[[#This Row],[Target]]&gt;0,Table1__4[[#This Row],[Target]]-Table1__4[[#This Row],[Actual]],""),"")</f>
        <v/>
      </c>
    </row>
    <row r="1981" spans="1:17" x14ac:dyDescent="0.75">
      <c r="A1981" s="22" t="s">
        <v>10</v>
      </c>
      <c r="B1981" s="22" t="s">
        <v>11</v>
      </c>
      <c r="C1981" s="22" t="s">
        <v>22</v>
      </c>
      <c r="D1981" s="22" t="s">
        <v>23</v>
      </c>
      <c r="E1981" s="22" t="s">
        <v>262</v>
      </c>
      <c r="F1981" s="22" t="s">
        <v>63</v>
      </c>
      <c r="G1981" s="22" t="s">
        <v>263</v>
      </c>
      <c r="H1981">
        <v>66107400</v>
      </c>
      <c r="I1981" s="22" t="s">
        <v>3133</v>
      </c>
      <c r="J1981" s="22" t="s">
        <v>3134</v>
      </c>
      <c r="K1981" s="22" t="str">
        <f>_xlfn.TEXTBEFORE(Table1__4[[#This Row],[ParentName]],"-")</f>
        <v>BD12</v>
      </c>
      <c r="L1981" s="22" t="str">
        <f>_xlfn.XLOOKUP(Table1__4[[#This Row],[MAAN8]],ASO!F:F,ASO!H:H,"")</f>
        <v>Grocery Store</v>
      </c>
      <c r="M1981" s="22" t="str">
        <f>_xlfn.XLOOKUP(Table1__4[[#This Row],[MAAN8]],program!A:A,program!E:E,"")</f>
        <v/>
      </c>
      <c r="N1981" s="22" t="str">
        <f>_xlfn.XLOOKUP(Table1__4[[#This Row],[MAAN8]],program!A:A,program!F:F,"")</f>
        <v/>
      </c>
      <c r="O1981" s="22">
        <f>SUMIFS(sellout!N:N,sellout!G:G,Table1__4[[#This Row],[MAAN8]])</f>
        <v>0</v>
      </c>
      <c r="P1981" s="2" t="str">
        <f>IFERROR(Table1__4[[#This Row],[Actual]]/Table1__4[[#This Row],[Target]],"")</f>
        <v/>
      </c>
      <c r="Q1981" s="22" t="str">
        <f>IFERROR(IF(Table1__4[[#This Row],[Target]]&gt;0,Table1__4[[#This Row],[Target]]-Table1__4[[#This Row],[Actual]],""),"")</f>
        <v/>
      </c>
    </row>
    <row r="1982" spans="1:17" x14ac:dyDescent="0.75">
      <c r="A1982" s="22" t="s">
        <v>10</v>
      </c>
      <c r="B1982" s="22" t="s">
        <v>11</v>
      </c>
      <c r="C1982" s="22" t="s">
        <v>22</v>
      </c>
      <c r="D1982" s="22" t="s">
        <v>88</v>
      </c>
      <c r="E1982" s="22" t="s">
        <v>217</v>
      </c>
      <c r="F1982" s="22" t="s">
        <v>218</v>
      </c>
      <c r="G1982" s="22" t="s">
        <v>219</v>
      </c>
      <c r="H1982">
        <v>66153611</v>
      </c>
      <c r="I1982" s="22" t="s">
        <v>7100</v>
      </c>
      <c r="J1982" s="22" t="s">
        <v>7319</v>
      </c>
      <c r="K1982" s="22" t="str">
        <f>_xlfn.TEXTBEFORE(Table1__4[[#This Row],[ParentName]],"-")</f>
        <v>BD11</v>
      </c>
      <c r="L1982" s="22" t="str">
        <f>_xlfn.XLOOKUP(Table1__4[[#This Row],[MAAN8]],ASO!F:F,ASO!H:H,"")</f>
        <v/>
      </c>
      <c r="M1982" s="22" t="str">
        <f>_xlfn.XLOOKUP(Table1__4[[#This Row],[MAAN8]],program!A:A,program!E:E,"")</f>
        <v/>
      </c>
      <c r="N1982" s="22" t="str">
        <f>_xlfn.XLOOKUP(Table1__4[[#This Row],[MAAN8]],program!A:A,program!F:F,"")</f>
        <v/>
      </c>
      <c r="O1982" s="22">
        <f>SUMIFS(sellout!N:N,sellout!G:G,Table1__4[[#This Row],[MAAN8]])</f>
        <v>0</v>
      </c>
      <c r="P1982" s="2" t="str">
        <f>IFERROR(Table1__4[[#This Row],[Actual]]/Table1__4[[#This Row],[Target]],"")</f>
        <v/>
      </c>
      <c r="Q1982" s="22" t="str">
        <f>IFERROR(IF(Table1__4[[#This Row],[Target]]&gt;0,Table1__4[[#This Row],[Target]]-Table1__4[[#This Row],[Actual]],""),"")</f>
        <v/>
      </c>
    </row>
    <row r="1983" spans="1:17" x14ac:dyDescent="0.75">
      <c r="A1983" s="22" t="s">
        <v>10</v>
      </c>
      <c r="B1983" s="22" t="s">
        <v>11</v>
      </c>
      <c r="C1983" s="22" t="s">
        <v>22</v>
      </c>
      <c r="D1983" s="22" t="s">
        <v>23</v>
      </c>
      <c r="E1983" s="22" t="s">
        <v>262</v>
      </c>
      <c r="F1983" s="22" t="s">
        <v>63</v>
      </c>
      <c r="G1983" s="22" t="s">
        <v>263</v>
      </c>
      <c r="H1983">
        <v>66154321</v>
      </c>
      <c r="I1983" s="22" t="s">
        <v>3135</v>
      </c>
      <c r="J1983" s="22" t="s">
        <v>805</v>
      </c>
      <c r="K1983" s="22" t="str">
        <f>_xlfn.TEXTBEFORE(Table1__4[[#This Row],[ParentName]],"-")</f>
        <v>BD12</v>
      </c>
      <c r="L1983" s="22" t="str">
        <f>_xlfn.XLOOKUP(Table1__4[[#This Row],[MAAN8]],ASO!F:F,ASO!H:H,"")</f>
        <v>Grocery Store</v>
      </c>
      <c r="M1983" s="22" t="str">
        <f>_xlfn.XLOOKUP(Table1__4[[#This Row],[MAAN8]],program!A:A,program!E:E,"")</f>
        <v/>
      </c>
      <c r="N1983" s="22" t="str">
        <f>_xlfn.XLOOKUP(Table1__4[[#This Row],[MAAN8]],program!A:A,program!F:F,"")</f>
        <v/>
      </c>
      <c r="O1983" s="22">
        <f>SUMIFS(sellout!N:N,sellout!G:G,Table1__4[[#This Row],[MAAN8]])</f>
        <v>20</v>
      </c>
      <c r="P1983" s="2" t="str">
        <f>IFERROR(Table1__4[[#This Row],[Actual]]/Table1__4[[#This Row],[Target]],"")</f>
        <v/>
      </c>
      <c r="Q1983" s="22" t="str">
        <f>IFERROR(IF(Table1__4[[#This Row],[Target]]&gt;0,Table1__4[[#This Row],[Target]]-Table1__4[[#This Row],[Actual]],""),"")</f>
        <v/>
      </c>
    </row>
    <row r="1984" spans="1:17" x14ac:dyDescent="0.75">
      <c r="A1984" s="22" t="s">
        <v>10</v>
      </c>
      <c r="B1984" s="22" t="s">
        <v>11</v>
      </c>
      <c r="C1984" s="22" t="s">
        <v>12</v>
      </c>
      <c r="D1984" s="22" t="s">
        <v>122</v>
      </c>
      <c r="E1984" s="22" t="s">
        <v>598</v>
      </c>
      <c r="F1984" s="22" t="s">
        <v>124</v>
      </c>
      <c r="G1984" s="22" t="s">
        <v>599</v>
      </c>
      <c r="H1984">
        <v>66108123</v>
      </c>
      <c r="I1984" s="22" t="s">
        <v>3136</v>
      </c>
      <c r="J1984" s="22" t="s">
        <v>3137</v>
      </c>
      <c r="K1984" s="22" t="str">
        <f>_xlfn.TEXTBEFORE(Table1__4[[#This Row],[ParentName]],"-")</f>
        <v>BD10</v>
      </c>
      <c r="L1984" s="22" t="str">
        <f>_xlfn.XLOOKUP(Table1__4[[#This Row],[MAAN8]],ASO!F:F,ASO!H:H,"")</f>
        <v>Grocery Store</v>
      </c>
      <c r="M1984" s="22" t="str">
        <f>_xlfn.XLOOKUP(Table1__4[[#This Row],[MAAN8]],program!A:A,program!E:E,"")</f>
        <v/>
      </c>
      <c r="N1984" s="22" t="str">
        <f>_xlfn.XLOOKUP(Table1__4[[#This Row],[MAAN8]],program!A:A,program!F:F,"")</f>
        <v/>
      </c>
      <c r="O1984" s="22">
        <f>SUMIFS(sellout!N:N,sellout!G:G,Table1__4[[#This Row],[MAAN8]])</f>
        <v>0</v>
      </c>
      <c r="P1984" s="2" t="str">
        <f>IFERROR(Table1__4[[#This Row],[Actual]]/Table1__4[[#This Row],[Target]],"")</f>
        <v/>
      </c>
      <c r="Q1984" s="22" t="str">
        <f>IFERROR(IF(Table1__4[[#This Row],[Target]]&gt;0,Table1__4[[#This Row],[Target]]-Table1__4[[#This Row],[Actual]],""),"")</f>
        <v/>
      </c>
    </row>
    <row r="1985" spans="1:17" x14ac:dyDescent="0.75">
      <c r="A1985" s="22" t="s">
        <v>10</v>
      </c>
      <c r="B1985" s="22" t="s">
        <v>11</v>
      </c>
      <c r="C1985" s="22" t="s">
        <v>22</v>
      </c>
      <c r="D1985" s="22" t="s">
        <v>180</v>
      </c>
      <c r="E1985" s="22" t="s">
        <v>181</v>
      </c>
      <c r="F1985" s="22" t="s">
        <v>182</v>
      </c>
      <c r="G1985" s="22" t="s">
        <v>183</v>
      </c>
      <c r="H1985">
        <v>66115175</v>
      </c>
      <c r="I1985" s="22" t="s">
        <v>3138</v>
      </c>
      <c r="J1985" s="22" t="s">
        <v>3139</v>
      </c>
      <c r="K1985" s="22" t="str">
        <f>_xlfn.TEXTBEFORE(Table1__4[[#This Row],[ParentName]],"-")</f>
        <v>BD14</v>
      </c>
      <c r="L1985" s="22" t="str">
        <f>_xlfn.XLOOKUP(Table1__4[[#This Row],[MAAN8]],ASO!F:F,ASO!H:H,"")</f>
        <v>Grocery Store</v>
      </c>
      <c r="M1985" s="22" t="str">
        <f>_xlfn.XLOOKUP(Table1__4[[#This Row],[MAAN8]],program!A:A,program!E:E,"")</f>
        <v/>
      </c>
      <c r="N1985" s="22" t="str">
        <f>_xlfn.XLOOKUP(Table1__4[[#This Row],[MAAN8]],program!A:A,program!F:F,"")</f>
        <v/>
      </c>
      <c r="O1985" s="22">
        <f>SUMIFS(sellout!N:N,sellout!G:G,Table1__4[[#This Row],[MAAN8]])</f>
        <v>5</v>
      </c>
      <c r="P1985" s="2" t="str">
        <f>IFERROR(Table1__4[[#This Row],[Actual]]/Table1__4[[#This Row],[Target]],"")</f>
        <v/>
      </c>
      <c r="Q1985" s="22" t="str">
        <f>IFERROR(IF(Table1__4[[#This Row],[Target]]&gt;0,Table1__4[[#This Row],[Target]]-Table1__4[[#This Row],[Actual]],""),"")</f>
        <v/>
      </c>
    </row>
    <row r="1986" spans="1:17" x14ac:dyDescent="0.75">
      <c r="A1986" s="22" t="s">
        <v>10</v>
      </c>
      <c r="B1986" s="22" t="s">
        <v>11</v>
      </c>
      <c r="C1986" s="22" t="s">
        <v>12</v>
      </c>
      <c r="D1986" s="22" t="s">
        <v>122</v>
      </c>
      <c r="E1986" s="22" t="s">
        <v>158</v>
      </c>
      <c r="F1986" s="22" t="s">
        <v>150</v>
      </c>
      <c r="G1986" s="22" t="s">
        <v>159</v>
      </c>
      <c r="H1986">
        <v>66155887</v>
      </c>
      <c r="I1986" s="22" t="s">
        <v>3140</v>
      </c>
      <c r="J1986" s="22" t="s">
        <v>3141</v>
      </c>
      <c r="K1986" s="22" t="str">
        <f>_xlfn.TEXTBEFORE(Table1__4[[#This Row],[ParentName]],"-")</f>
        <v>BD10</v>
      </c>
      <c r="L1986" s="22" t="str">
        <f>_xlfn.XLOOKUP(Table1__4[[#This Row],[MAAN8]],ASO!F:F,ASO!H:H,"")</f>
        <v>Grocery Store</v>
      </c>
      <c r="M1986" s="22" t="str">
        <f>_xlfn.XLOOKUP(Table1__4[[#This Row],[MAAN8]],program!A:A,program!E:E,"")</f>
        <v/>
      </c>
      <c r="N1986" s="22" t="str">
        <f>_xlfn.XLOOKUP(Table1__4[[#This Row],[MAAN8]],program!A:A,program!F:F,"")</f>
        <v/>
      </c>
      <c r="O1986" s="22">
        <f>SUMIFS(sellout!N:N,sellout!G:G,Table1__4[[#This Row],[MAAN8]])</f>
        <v>0</v>
      </c>
      <c r="P1986" s="2" t="str">
        <f>IFERROR(Table1__4[[#This Row],[Actual]]/Table1__4[[#This Row],[Target]],"")</f>
        <v/>
      </c>
      <c r="Q1986" s="22" t="str">
        <f>IFERROR(IF(Table1__4[[#This Row],[Target]]&gt;0,Table1__4[[#This Row],[Target]]-Table1__4[[#This Row],[Actual]],""),"")</f>
        <v/>
      </c>
    </row>
    <row r="1987" spans="1:17" x14ac:dyDescent="0.75">
      <c r="A1987" s="22" t="s">
        <v>10</v>
      </c>
      <c r="B1987" s="22" t="s">
        <v>11</v>
      </c>
      <c r="C1987" s="22" t="s">
        <v>12</v>
      </c>
      <c r="D1987" s="22" t="s">
        <v>122</v>
      </c>
      <c r="E1987" s="22" t="s">
        <v>149</v>
      </c>
      <c r="F1987" s="22" t="s">
        <v>150</v>
      </c>
      <c r="G1987" s="22" t="s">
        <v>151</v>
      </c>
      <c r="H1987">
        <v>66156283</v>
      </c>
      <c r="I1987" s="22" t="s">
        <v>3142</v>
      </c>
      <c r="J1987" s="22" t="s">
        <v>3143</v>
      </c>
      <c r="K1987" s="22" t="str">
        <f>_xlfn.TEXTBEFORE(Table1__4[[#This Row],[ParentName]],"-")</f>
        <v>BD10</v>
      </c>
      <c r="L1987" s="22" t="str">
        <f>_xlfn.XLOOKUP(Table1__4[[#This Row],[MAAN8]],ASO!F:F,ASO!H:H,"")</f>
        <v>Grocery Store</v>
      </c>
      <c r="M1987" s="22" t="str">
        <f>_xlfn.XLOOKUP(Table1__4[[#This Row],[MAAN8]],program!A:A,program!E:E,"")</f>
        <v/>
      </c>
      <c r="N1987" s="22" t="str">
        <f>_xlfn.XLOOKUP(Table1__4[[#This Row],[MAAN8]],program!A:A,program!F:F,"")</f>
        <v/>
      </c>
      <c r="O1987" s="22">
        <f>SUMIFS(sellout!N:N,sellout!G:G,Table1__4[[#This Row],[MAAN8]])</f>
        <v>0</v>
      </c>
      <c r="P1987" s="2" t="str">
        <f>IFERROR(Table1__4[[#This Row],[Actual]]/Table1__4[[#This Row],[Target]],"")</f>
        <v/>
      </c>
      <c r="Q1987" s="22" t="str">
        <f>IFERROR(IF(Table1__4[[#This Row],[Target]]&gt;0,Table1__4[[#This Row],[Target]]-Table1__4[[#This Row],[Actual]],""),"")</f>
        <v/>
      </c>
    </row>
    <row r="1988" spans="1:17" x14ac:dyDescent="0.75">
      <c r="A1988" s="22" t="s">
        <v>10</v>
      </c>
      <c r="B1988" s="22" t="s">
        <v>11</v>
      </c>
      <c r="C1988" s="22" t="s">
        <v>12</v>
      </c>
      <c r="D1988" s="22" t="s">
        <v>122</v>
      </c>
      <c r="E1988" s="22" t="s">
        <v>206</v>
      </c>
      <c r="F1988" s="22" t="s">
        <v>124</v>
      </c>
      <c r="G1988" s="22" t="s">
        <v>207</v>
      </c>
      <c r="H1988">
        <v>66156070</v>
      </c>
      <c r="I1988" s="22" t="s">
        <v>3145</v>
      </c>
      <c r="J1988" s="22" t="s">
        <v>7760</v>
      </c>
      <c r="K1988" s="22" t="str">
        <f>_xlfn.TEXTBEFORE(Table1__4[[#This Row],[ParentName]],"-")</f>
        <v>BD10</v>
      </c>
      <c r="L1988" s="22" t="str">
        <f>_xlfn.XLOOKUP(Table1__4[[#This Row],[MAAN8]],ASO!F:F,ASO!H:H,"")</f>
        <v>Grocery Store - Home Delivery</v>
      </c>
      <c r="M1988" s="22" t="str">
        <f>_xlfn.XLOOKUP(Table1__4[[#This Row],[MAAN8]],program!A:A,program!E:E,"")</f>
        <v/>
      </c>
      <c r="N1988" s="22" t="str">
        <f>_xlfn.XLOOKUP(Table1__4[[#This Row],[MAAN8]],program!A:A,program!F:F,"")</f>
        <v/>
      </c>
      <c r="O1988" s="22">
        <f>SUMIFS(sellout!N:N,sellout!G:G,Table1__4[[#This Row],[MAAN8]])</f>
        <v>0</v>
      </c>
      <c r="P1988" s="2" t="str">
        <f>IFERROR(Table1__4[[#This Row],[Actual]]/Table1__4[[#This Row],[Target]],"")</f>
        <v/>
      </c>
      <c r="Q1988" s="22" t="str">
        <f>IFERROR(IF(Table1__4[[#This Row],[Target]]&gt;0,Table1__4[[#This Row],[Target]]-Table1__4[[#This Row],[Actual]],""),"")</f>
        <v/>
      </c>
    </row>
    <row r="1989" spans="1:17" x14ac:dyDescent="0.75">
      <c r="A1989" s="22" t="s">
        <v>10</v>
      </c>
      <c r="B1989" s="22" t="s">
        <v>11</v>
      </c>
      <c r="C1989" s="22" t="s">
        <v>22</v>
      </c>
      <c r="D1989" s="22" t="s">
        <v>88</v>
      </c>
      <c r="E1989" s="22" t="s">
        <v>262</v>
      </c>
      <c r="F1989" s="22" t="s">
        <v>63</v>
      </c>
      <c r="G1989" s="22" t="s">
        <v>263</v>
      </c>
      <c r="H1989">
        <v>66153788</v>
      </c>
      <c r="I1989" s="22" t="s">
        <v>3146</v>
      </c>
      <c r="J1989" s="22" t="s">
        <v>3147</v>
      </c>
      <c r="K1989" s="22" t="str">
        <f>_xlfn.TEXTBEFORE(Table1__4[[#This Row],[ParentName]],"-")</f>
        <v>BD11</v>
      </c>
      <c r="L1989" s="22" t="str">
        <f>_xlfn.XLOOKUP(Table1__4[[#This Row],[MAAN8]],ASO!F:F,ASO!H:H,"")</f>
        <v>Grocery Store</v>
      </c>
      <c r="M1989" s="22" t="str">
        <f>_xlfn.XLOOKUP(Table1__4[[#This Row],[MAAN8]],program!A:A,program!E:E,"")</f>
        <v/>
      </c>
      <c r="N1989" s="22" t="str">
        <f>_xlfn.XLOOKUP(Table1__4[[#This Row],[MAAN8]],program!A:A,program!F:F,"")</f>
        <v/>
      </c>
      <c r="O1989" s="22">
        <f>SUMIFS(sellout!N:N,sellout!G:G,Table1__4[[#This Row],[MAAN8]])</f>
        <v>4</v>
      </c>
      <c r="P1989" s="2" t="str">
        <f>IFERROR(Table1__4[[#This Row],[Actual]]/Table1__4[[#This Row],[Target]],"")</f>
        <v/>
      </c>
      <c r="Q1989" s="22" t="str">
        <f>IFERROR(IF(Table1__4[[#This Row],[Target]]&gt;0,Table1__4[[#This Row],[Target]]-Table1__4[[#This Row],[Actual]],""),"")</f>
        <v/>
      </c>
    </row>
    <row r="1990" spans="1:17" x14ac:dyDescent="0.75">
      <c r="A1990" s="22" t="s">
        <v>10</v>
      </c>
      <c r="B1990" s="22" t="s">
        <v>11</v>
      </c>
      <c r="C1990" s="22" t="s">
        <v>22</v>
      </c>
      <c r="D1990" s="22" t="s">
        <v>23</v>
      </c>
      <c r="E1990" s="22" t="s">
        <v>262</v>
      </c>
      <c r="F1990" s="22" t="s">
        <v>63</v>
      </c>
      <c r="G1990" s="22" t="s">
        <v>263</v>
      </c>
      <c r="H1990">
        <v>66153790</v>
      </c>
      <c r="I1990" s="22" t="s">
        <v>3148</v>
      </c>
      <c r="J1990" s="22" t="s">
        <v>3149</v>
      </c>
      <c r="K1990" s="22" t="str">
        <f>_xlfn.TEXTBEFORE(Table1__4[[#This Row],[ParentName]],"-")</f>
        <v>BD12</v>
      </c>
      <c r="L1990" s="22" t="str">
        <f>_xlfn.XLOOKUP(Table1__4[[#This Row],[MAAN8]],ASO!F:F,ASO!H:H,"")</f>
        <v>Grocery Store</v>
      </c>
      <c r="M1990" s="22" t="str">
        <f>_xlfn.XLOOKUP(Table1__4[[#This Row],[MAAN8]],program!A:A,program!E:E,"")</f>
        <v/>
      </c>
      <c r="N1990" s="22" t="str">
        <f>_xlfn.XLOOKUP(Table1__4[[#This Row],[MAAN8]],program!A:A,program!F:F,"")</f>
        <v/>
      </c>
      <c r="O1990" s="22">
        <f>SUMIFS(sellout!N:N,sellout!G:G,Table1__4[[#This Row],[MAAN8]])</f>
        <v>0</v>
      </c>
      <c r="P1990" s="2" t="str">
        <f>IFERROR(Table1__4[[#This Row],[Actual]]/Table1__4[[#This Row],[Target]],"")</f>
        <v/>
      </c>
      <c r="Q1990" s="22" t="str">
        <f>IFERROR(IF(Table1__4[[#This Row],[Target]]&gt;0,Table1__4[[#This Row],[Target]]-Table1__4[[#This Row],[Actual]],""),"")</f>
        <v/>
      </c>
    </row>
    <row r="1991" spans="1:17" x14ac:dyDescent="0.75">
      <c r="A1991" s="22" t="s">
        <v>10</v>
      </c>
      <c r="B1991" s="22" t="s">
        <v>11</v>
      </c>
      <c r="C1991" s="22" t="s">
        <v>12</v>
      </c>
      <c r="D1991" s="22" t="s">
        <v>54</v>
      </c>
      <c r="E1991" s="22" t="s">
        <v>438</v>
      </c>
      <c r="F1991" s="22" t="s">
        <v>40</v>
      </c>
      <c r="G1991" s="22" t="s">
        <v>439</v>
      </c>
      <c r="H1991">
        <v>66152720</v>
      </c>
      <c r="I1991" s="22" t="s">
        <v>7169</v>
      </c>
      <c r="J1991" s="22" t="s">
        <v>7529</v>
      </c>
      <c r="K1991" s="22" t="str">
        <f>_xlfn.TEXTBEFORE(Table1__4[[#This Row],[ParentName]],"-")</f>
        <v>BD</v>
      </c>
      <c r="L1991" s="22" t="str">
        <f>_xlfn.XLOOKUP(Table1__4[[#This Row],[MAAN8]],ASO!F:F,ASO!H:H,"")</f>
        <v/>
      </c>
      <c r="M1991" s="22" t="str">
        <f>_xlfn.XLOOKUP(Table1__4[[#This Row],[MAAN8]],program!A:A,program!E:E,"")</f>
        <v/>
      </c>
      <c r="N1991" s="22" t="str">
        <f>_xlfn.XLOOKUP(Table1__4[[#This Row],[MAAN8]],program!A:A,program!F:F,"")</f>
        <v/>
      </c>
      <c r="O1991" s="22">
        <f>SUMIFS(sellout!N:N,sellout!G:G,Table1__4[[#This Row],[MAAN8]])</f>
        <v>0</v>
      </c>
      <c r="P1991" s="2" t="str">
        <f>IFERROR(Table1__4[[#This Row],[Actual]]/Table1__4[[#This Row],[Target]],"")</f>
        <v/>
      </c>
      <c r="Q1991" s="22" t="str">
        <f>IFERROR(IF(Table1__4[[#This Row],[Target]]&gt;0,Table1__4[[#This Row],[Target]]-Table1__4[[#This Row],[Actual]],""),"")</f>
        <v/>
      </c>
    </row>
    <row r="1992" spans="1:17" x14ac:dyDescent="0.75">
      <c r="A1992" s="22" t="s">
        <v>10</v>
      </c>
      <c r="B1992" s="22" t="s">
        <v>11</v>
      </c>
      <c r="C1992" s="22" t="s">
        <v>12</v>
      </c>
      <c r="D1992" s="22" t="s">
        <v>122</v>
      </c>
      <c r="E1992" s="22" t="s">
        <v>503</v>
      </c>
      <c r="F1992" s="22" t="s">
        <v>124</v>
      </c>
      <c r="G1992" s="22" t="s">
        <v>8046</v>
      </c>
      <c r="H1992">
        <v>66107674</v>
      </c>
      <c r="I1992" s="22" t="s">
        <v>3150</v>
      </c>
      <c r="J1992" s="22" t="s">
        <v>3120</v>
      </c>
      <c r="K1992" s="22" t="str">
        <f>_xlfn.TEXTBEFORE(Table1__4[[#This Row],[ParentName]],"-")</f>
        <v>BD10</v>
      </c>
      <c r="L1992" s="22" t="str">
        <f>_xlfn.XLOOKUP(Table1__4[[#This Row],[MAAN8]],ASO!F:F,ASO!H:H,"")</f>
        <v>Grocery Store</v>
      </c>
      <c r="M1992" s="22" t="str">
        <f>_xlfn.XLOOKUP(Table1__4[[#This Row],[MAAN8]],program!A:A,program!E:E,"")</f>
        <v/>
      </c>
      <c r="N1992" s="22" t="str">
        <f>_xlfn.XLOOKUP(Table1__4[[#This Row],[MAAN8]],program!A:A,program!F:F,"")</f>
        <v/>
      </c>
      <c r="O1992" s="22">
        <f>SUMIFS(sellout!N:N,sellout!G:G,Table1__4[[#This Row],[MAAN8]])</f>
        <v>0</v>
      </c>
      <c r="P1992" s="2" t="str">
        <f>IFERROR(Table1__4[[#This Row],[Actual]]/Table1__4[[#This Row],[Target]],"")</f>
        <v/>
      </c>
      <c r="Q1992" s="22" t="str">
        <f>IFERROR(IF(Table1__4[[#This Row],[Target]]&gt;0,Table1__4[[#This Row],[Target]]-Table1__4[[#This Row],[Actual]],""),"")</f>
        <v/>
      </c>
    </row>
    <row r="1993" spans="1:17" x14ac:dyDescent="0.75">
      <c r="A1993" s="22" t="s">
        <v>10</v>
      </c>
      <c r="B1993" s="22" t="s">
        <v>11</v>
      </c>
      <c r="C1993" s="22" t="s">
        <v>22</v>
      </c>
      <c r="D1993" s="22" t="s">
        <v>88</v>
      </c>
      <c r="E1993" s="22" t="s">
        <v>447</v>
      </c>
      <c r="F1993" s="22" t="s">
        <v>218</v>
      </c>
      <c r="G1993" s="22" t="s">
        <v>448</v>
      </c>
      <c r="H1993">
        <v>66102690</v>
      </c>
      <c r="I1993" s="22" t="s">
        <v>3151</v>
      </c>
      <c r="J1993" s="22" t="s">
        <v>3152</v>
      </c>
      <c r="K1993" s="22" t="str">
        <f>_xlfn.TEXTBEFORE(Table1__4[[#This Row],[ParentName]],"-")</f>
        <v>BD11</v>
      </c>
      <c r="L1993" s="22" t="str">
        <f>_xlfn.XLOOKUP(Table1__4[[#This Row],[MAAN8]],ASO!F:F,ASO!H:H,"")</f>
        <v>Beverage Retail Store</v>
      </c>
      <c r="M1993" s="22" t="str">
        <f>_xlfn.XLOOKUP(Table1__4[[#This Row],[MAAN8]],program!A:A,program!E:E,"")</f>
        <v/>
      </c>
      <c r="N1993" s="22" t="str">
        <f>_xlfn.XLOOKUP(Table1__4[[#This Row],[MAAN8]],program!A:A,program!F:F,"")</f>
        <v/>
      </c>
      <c r="O1993" s="22">
        <f>SUMIFS(sellout!N:N,sellout!G:G,Table1__4[[#This Row],[MAAN8]])</f>
        <v>458</v>
      </c>
      <c r="P1993" s="2" t="str">
        <f>IFERROR(Table1__4[[#This Row],[Actual]]/Table1__4[[#This Row],[Target]],"")</f>
        <v/>
      </c>
      <c r="Q1993" s="22" t="str">
        <f>IFERROR(IF(Table1__4[[#This Row],[Target]]&gt;0,Table1__4[[#This Row],[Target]]-Table1__4[[#This Row],[Actual]],""),"")</f>
        <v/>
      </c>
    </row>
    <row r="1994" spans="1:17" x14ac:dyDescent="0.75">
      <c r="A1994" s="22" t="s">
        <v>10</v>
      </c>
      <c r="B1994" s="22" t="s">
        <v>11</v>
      </c>
      <c r="C1994" s="22" t="s">
        <v>12</v>
      </c>
      <c r="D1994" s="22" t="s">
        <v>122</v>
      </c>
      <c r="E1994" s="22" t="s">
        <v>149</v>
      </c>
      <c r="F1994" s="22" t="s">
        <v>150</v>
      </c>
      <c r="G1994" s="22" t="s">
        <v>151</v>
      </c>
      <c r="H1994">
        <v>66153349</v>
      </c>
      <c r="I1994" s="22" t="s">
        <v>3153</v>
      </c>
      <c r="J1994" s="22" t="s">
        <v>3154</v>
      </c>
      <c r="K1994" s="22" t="str">
        <f>_xlfn.TEXTBEFORE(Table1__4[[#This Row],[ParentName]],"-")</f>
        <v>BD10</v>
      </c>
      <c r="L1994" s="22" t="str">
        <f>_xlfn.XLOOKUP(Table1__4[[#This Row],[MAAN8]],ASO!F:F,ASO!H:H,"")</f>
        <v>Grocery Store</v>
      </c>
      <c r="M1994" s="22" t="str">
        <f>_xlfn.XLOOKUP(Table1__4[[#This Row],[MAAN8]],program!A:A,program!E:E,"")</f>
        <v/>
      </c>
      <c r="N1994" s="22" t="str">
        <f>_xlfn.XLOOKUP(Table1__4[[#This Row],[MAAN8]],program!A:A,program!F:F,"")</f>
        <v/>
      </c>
      <c r="O1994" s="22">
        <f>SUMIFS(sellout!N:N,sellout!G:G,Table1__4[[#This Row],[MAAN8]])</f>
        <v>0</v>
      </c>
      <c r="P1994" s="2" t="str">
        <f>IFERROR(Table1__4[[#This Row],[Actual]]/Table1__4[[#This Row],[Target]],"")</f>
        <v/>
      </c>
      <c r="Q1994" s="22" t="str">
        <f>IFERROR(IF(Table1__4[[#This Row],[Target]]&gt;0,Table1__4[[#This Row],[Target]]-Table1__4[[#This Row],[Actual]],""),"")</f>
        <v/>
      </c>
    </row>
    <row r="1995" spans="1:17" x14ac:dyDescent="0.75">
      <c r="A1995" s="22" t="s">
        <v>10</v>
      </c>
      <c r="B1995" s="22" t="s">
        <v>11</v>
      </c>
      <c r="C1995" s="22" t="s">
        <v>12</v>
      </c>
      <c r="D1995" s="22" t="s">
        <v>122</v>
      </c>
      <c r="E1995" s="22" t="s">
        <v>519</v>
      </c>
      <c r="F1995" s="22" t="s">
        <v>237</v>
      </c>
      <c r="G1995" s="22" t="s">
        <v>520</v>
      </c>
      <c r="H1995">
        <v>66155484</v>
      </c>
      <c r="I1995" s="22" t="s">
        <v>3155</v>
      </c>
      <c r="J1995" s="22" t="s">
        <v>3156</v>
      </c>
      <c r="K1995" s="22" t="str">
        <f>_xlfn.TEXTBEFORE(Table1__4[[#This Row],[ParentName]],"-")</f>
        <v>BD10</v>
      </c>
      <c r="L1995" s="22" t="str">
        <f>_xlfn.XLOOKUP(Table1__4[[#This Row],[MAAN8]],ASO!F:F,ASO!H:H,"")</f>
        <v/>
      </c>
      <c r="M1995" s="22" t="str">
        <f>_xlfn.XLOOKUP(Table1__4[[#This Row],[MAAN8]],program!A:A,program!E:E,"")</f>
        <v/>
      </c>
      <c r="N1995" s="22" t="str">
        <f>_xlfn.XLOOKUP(Table1__4[[#This Row],[MAAN8]],program!A:A,program!F:F,"")</f>
        <v/>
      </c>
      <c r="O1995" s="22">
        <f>SUMIFS(sellout!N:N,sellout!G:G,Table1__4[[#This Row],[MAAN8]])</f>
        <v>35</v>
      </c>
      <c r="P1995" s="2" t="str">
        <f>IFERROR(Table1__4[[#This Row],[Actual]]/Table1__4[[#This Row],[Target]],"")</f>
        <v/>
      </c>
      <c r="Q1995" s="22" t="str">
        <f>IFERROR(IF(Table1__4[[#This Row],[Target]]&gt;0,Table1__4[[#This Row],[Target]]-Table1__4[[#This Row],[Actual]],""),"")</f>
        <v/>
      </c>
    </row>
    <row r="1996" spans="1:17" x14ac:dyDescent="0.75">
      <c r="A1996" s="22" t="s">
        <v>10</v>
      </c>
      <c r="B1996" s="22" t="s">
        <v>11</v>
      </c>
      <c r="C1996" s="22" t="s">
        <v>12</v>
      </c>
      <c r="D1996" s="22" t="s">
        <v>122</v>
      </c>
      <c r="E1996" s="22" t="s">
        <v>598</v>
      </c>
      <c r="F1996" s="22" t="s">
        <v>124</v>
      </c>
      <c r="G1996" s="22" t="s">
        <v>599</v>
      </c>
      <c r="H1996">
        <v>66156692</v>
      </c>
      <c r="I1996" s="22" t="s">
        <v>3155</v>
      </c>
      <c r="J1996" s="22" t="s">
        <v>3157</v>
      </c>
      <c r="K1996" s="22" t="str">
        <f>_xlfn.TEXTBEFORE(Table1__4[[#This Row],[ParentName]],"-")</f>
        <v>BD10</v>
      </c>
      <c r="L1996" s="22" t="str">
        <f>_xlfn.XLOOKUP(Table1__4[[#This Row],[MAAN8]],ASO!F:F,ASO!H:H,"")</f>
        <v>Grocery Store</v>
      </c>
      <c r="M1996" s="22" t="str">
        <f>_xlfn.XLOOKUP(Table1__4[[#This Row],[MAAN8]],program!A:A,program!E:E,"")</f>
        <v/>
      </c>
      <c r="N1996" s="22" t="str">
        <f>_xlfn.XLOOKUP(Table1__4[[#This Row],[MAAN8]],program!A:A,program!F:F,"")</f>
        <v/>
      </c>
      <c r="O1996" s="22">
        <f>SUMIFS(sellout!N:N,sellout!G:G,Table1__4[[#This Row],[MAAN8]])</f>
        <v>0</v>
      </c>
      <c r="P1996" s="2" t="str">
        <f>IFERROR(Table1__4[[#This Row],[Actual]]/Table1__4[[#This Row],[Target]],"")</f>
        <v/>
      </c>
      <c r="Q1996" s="22" t="str">
        <f>IFERROR(IF(Table1__4[[#This Row],[Target]]&gt;0,Table1__4[[#This Row],[Target]]-Table1__4[[#This Row],[Actual]],""),"")</f>
        <v/>
      </c>
    </row>
    <row r="1997" spans="1:17" x14ac:dyDescent="0.75">
      <c r="A1997" s="22" t="s">
        <v>10</v>
      </c>
      <c r="B1997" s="22" t="s">
        <v>11</v>
      </c>
      <c r="C1997" s="22" t="s">
        <v>22</v>
      </c>
      <c r="D1997" s="22" t="s">
        <v>88</v>
      </c>
      <c r="E1997" s="22" t="s">
        <v>262</v>
      </c>
      <c r="F1997" s="22" t="s">
        <v>63</v>
      </c>
      <c r="G1997" s="22" t="s">
        <v>263</v>
      </c>
      <c r="H1997">
        <v>66154896</v>
      </c>
      <c r="I1997" s="22" t="s">
        <v>3158</v>
      </c>
      <c r="J1997" s="22" t="s">
        <v>3159</v>
      </c>
      <c r="K1997" s="22" t="str">
        <f>_xlfn.TEXTBEFORE(Table1__4[[#This Row],[ParentName]],"-")</f>
        <v>BD11</v>
      </c>
      <c r="L1997" s="22" t="str">
        <f>_xlfn.XLOOKUP(Table1__4[[#This Row],[MAAN8]],ASO!F:F,ASO!H:H,"")</f>
        <v>Grocery Store</v>
      </c>
      <c r="M1997" s="22" t="str">
        <f>_xlfn.XLOOKUP(Table1__4[[#This Row],[MAAN8]],program!A:A,program!E:E,"")</f>
        <v/>
      </c>
      <c r="N1997" s="22" t="str">
        <f>_xlfn.XLOOKUP(Table1__4[[#This Row],[MAAN8]],program!A:A,program!F:F,"")</f>
        <v/>
      </c>
      <c r="O1997" s="22">
        <f>SUMIFS(sellout!N:N,sellout!G:G,Table1__4[[#This Row],[MAAN8]])</f>
        <v>4</v>
      </c>
      <c r="P1997" s="2" t="str">
        <f>IFERROR(Table1__4[[#This Row],[Actual]]/Table1__4[[#This Row],[Target]],"")</f>
        <v/>
      </c>
      <c r="Q1997" s="22" t="str">
        <f>IFERROR(IF(Table1__4[[#This Row],[Target]]&gt;0,Table1__4[[#This Row],[Target]]-Table1__4[[#This Row],[Actual]],""),"")</f>
        <v/>
      </c>
    </row>
    <row r="1998" spans="1:17" x14ac:dyDescent="0.75">
      <c r="A1998" s="22" t="s">
        <v>10</v>
      </c>
      <c r="B1998" s="22" t="s">
        <v>11</v>
      </c>
      <c r="C1998" s="22" t="s">
        <v>22</v>
      </c>
      <c r="D1998" s="22" t="s">
        <v>23</v>
      </c>
      <c r="E1998" s="22" t="s">
        <v>62</v>
      </c>
      <c r="F1998" s="22" t="s">
        <v>63</v>
      </c>
      <c r="G1998" s="22" t="s">
        <v>64</v>
      </c>
      <c r="H1998">
        <v>66103946</v>
      </c>
      <c r="I1998" s="22" t="s">
        <v>3160</v>
      </c>
      <c r="J1998" s="22" t="s">
        <v>3161</v>
      </c>
      <c r="K1998" s="22" t="str">
        <f>_xlfn.TEXTBEFORE(Table1__4[[#This Row],[ParentName]],"-")</f>
        <v>BD12</v>
      </c>
      <c r="L1998" s="22" t="str">
        <f>_xlfn.XLOOKUP(Table1__4[[#This Row],[MAAN8]],ASO!F:F,ASO!H:H,"")</f>
        <v>Grocery Store</v>
      </c>
      <c r="M1998" s="22" t="str">
        <f>_xlfn.XLOOKUP(Table1__4[[#This Row],[MAAN8]],program!A:A,program!E:E,"")</f>
        <v/>
      </c>
      <c r="N1998" s="22" t="str">
        <f>_xlfn.XLOOKUP(Table1__4[[#This Row],[MAAN8]],program!A:A,program!F:F,"")</f>
        <v/>
      </c>
      <c r="O1998" s="22">
        <f>SUMIFS(sellout!N:N,sellout!G:G,Table1__4[[#This Row],[MAAN8]])</f>
        <v>0</v>
      </c>
      <c r="P1998" s="2" t="str">
        <f>IFERROR(Table1__4[[#This Row],[Actual]]/Table1__4[[#This Row],[Target]],"")</f>
        <v/>
      </c>
      <c r="Q1998" s="22" t="str">
        <f>IFERROR(IF(Table1__4[[#This Row],[Target]]&gt;0,Table1__4[[#This Row],[Target]]-Table1__4[[#This Row],[Actual]],""),"")</f>
        <v/>
      </c>
    </row>
    <row r="1999" spans="1:17" x14ac:dyDescent="0.75">
      <c r="A1999" s="22" t="s">
        <v>10</v>
      </c>
      <c r="B1999" s="22" t="s">
        <v>11</v>
      </c>
      <c r="C1999" s="22" t="s">
        <v>12</v>
      </c>
      <c r="D1999" s="22" t="s">
        <v>122</v>
      </c>
      <c r="E1999" s="22" t="s">
        <v>149</v>
      </c>
      <c r="F1999" s="22" t="s">
        <v>150</v>
      </c>
      <c r="G1999" s="22" t="s">
        <v>151</v>
      </c>
      <c r="H1999">
        <v>66155704</v>
      </c>
      <c r="I1999" s="22" t="s">
        <v>3162</v>
      </c>
      <c r="J1999" s="22" t="s">
        <v>3163</v>
      </c>
      <c r="K1999" s="22" t="str">
        <f>_xlfn.TEXTBEFORE(Table1__4[[#This Row],[ParentName]],"-")</f>
        <v>BD10</v>
      </c>
      <c r="L1999" s="22" t="str">
        <f>_xlfn.XLOOKUP(Table1__4[[#This Row],[MAAN8]],ASO!F:F,ASO!H:H,"")</f>
        <v>Grocery Store</v>
      </c>
      <c r="M1999" s="22" t="str">
        <f>_xlfn.XLOOKUP(Table1__4[[#This Row],[MAAN8]],program!A:A,program!E:E,"")</f>
        <v/>
      </c>
      <c r="N1999" s="22" t="str">
        <f>_xlfn.XLOOKUP(Table1__4[[#This Row],[MAAN8]],program!A:A,program!F:F,"")</f>
        <v/>
      </c>
      <c r="O1999" s="22">
        <f>SUMIFS(sellout!N:N,sellout!G:G,Table1__4[[#This Row],[MAAN8]])</f>
        <v>0</v>
      </c>
      <c r="P1999" s="2" t="str">
        <f>IFERROR(Table1__4[[#This Row],[Actual]]/Table1__4[[#This Row],[Target]],"")</f>
        <v/>
      </c>
      <c r="Q1999" s="22" t="str">
        <f>IFERROR(IF(Table1__4[[#This Row],[Target]]&gt;0,Table1__4[[#This Row],[Target]]-Table1__4[[#This Row],[Actual]],""),"")</f>
        <v/>
      </c>
    </row>
    <row r="2000" spans="1:17" x14ac:dyDescent="0.75">
      <c r="A2000" s="22" t="s">
        <v>10</v>
      </c>
      <c r="B2000" s="22" t="s">
        <v>11</v>
      </c>
      <c r="C2000" s="22" t="s">
        <v>12</v>
      </c>
      <c r="D2000" s="22" t="s">
        <v>122</v>
      </c>
      <c r="E2000" s="22" t="s">
        <v>149</v>
      </c>
      <c r="F2000" s="22" t="s">
        <v>150</v>
      </c>
      <c r="G2000" s="22" t="s">
        <v>151</v>
      </c>
      <c r="H2000">
        <v>66104496</v>
      </c>
      <c r="I2000" s="22" t="s">
        <v>3164</v>
      </c>
      <c r="J2000" s="22" t="s">
        <v>3165</v>
      </c>
      <c r="K2000" s="22" t="str">
        <f>_xlfn.TEXTBEFORE(Table1__4[[#This Row],[ParentName]],"-")</f>
        <v>BD10</v>
      </c>
      <c r="L2000" s="22" t="str">
        <f>_xlfn.XLOOKUP(Table1__4[[#This Row],[MAAN8]],ASO!F:F,ASO!H:H,"")</f>
        <v>Grocery Store</v>
      </c>
      <c r="M2000" s="22" t="str">
        <f>_xlfn.XLOOKUP(Table1__4[[#This Row],[MAAN8]],program!A:A,program!E:E,"")</f>
        <v/>
      </c>
      <c r="N2000" s="22" t="str">
        <f>_xlfn.XLOOKUP(Table1__4[[#This Row],[MAAN8]],program!A:A,program!F:F,"")</f>
        <v/>
      </c>
      <c r="O2000" s="22">
        <f>SUMIFS(sellout!N:N,sellout!G:G,Table1__4[[#This Row],[MAAN8]])</f>
        <v>0</v>
      </c>
      <c r="P2000" s="2" t="str">
        <f>IFERROR(Table1__4[[#This Row],[Actual]]/Table1__4[[#This Row],[Target]],"")</f>
        <v/>
      </c>
      <c r="Q2000" s="22" t="str">
        <f>IFERROR(IF(Table1__4[[#This Row],[Target]]&gt;0,Table1__4[[#This Row],[Target]]-Table1__4[[#This Row],[Actual]],""),"")</f>
        <v/>
      </c>
    </row>
    <row r="2001" spans="1:17" x14ac:dyDescent="0.75">
      <c r="A2001" s="22" t="s">
        <v>10</v>
      </c>
      <c r="B2001" s="22" t="s">
        <v>11</v>
      </c>
      <c r="C2001" s="22" t="s">
        <v>12</v>
      </c>
      <c r="D2001" s="22" t="s">
        <v>54</v>
      </c>
      <c r="E2001" s="22" t="s">
        <v>438</v>
      </c>
      <c r="F2001" s="22" t="s">
        <v>40</v>
      </c>
      <c r="G2001" s="22" t="s">
        <v>439</v>
      </c>
      <c r="H2001">
        <v>66154715</v>
      </c>
      <c r="I2001" s="22" t="s">
        <v>3166</v>
      </c>
      <c r="J2001" s="22" t="s">
        <v>3167</v>
      </c>
      <c r="K2001" s="22" t="str">
        <f>_xlfn.TEXTBEFORE(Table1__4[[#This Row],[ParentName]],"-")</f>
        <v>BD</v>
      </c>
      <c r="L2001" s="22" t="str">
        <f>_xlfn.XLOOKUP(Table1__4[[#This Row],[MAAN8]],ASO!F:F,ASO!H:H,"")</f>
        <v>Grocery Store</v>
      </c>
      <c r="M2001" s="22" t="str">
        <f>_xlfn.XLOOKUP(Table1__4[[#This Row],[MAAN8]],program!A:A,program!E:E,"")</f>
        <v/>
      </c>
      <c r="N2001" s="22" t="str">
        <f>_xlfn.XLOOKUP(Table1__4[[#This Row],[MAAN8]],program!A:A,program!F:F,"")</f>
        <v/>
      </c>
      <c r="O2001" s="22">
        <f>SUMIFS(sellout!N:N,sellout!G:G,Table1__4[[#This Row],[MAAN8]])</f>
        <v>0</v>
      </c>
      <c r="P2001" s="2" t="str">
        <f>IFERROR(Table1__4[[#This Row],[Actual]]/Table1__4[[#This Row],[Target]],"")</f>
        <v/>
      </c>
      <c r="Q2001" s="22" t="str">
        <f>IFERROR(IF(Table1__4[[#This Row],[Target]]&gt;0,Table1__4[[#This Row],[Target]]-Table1__4[[#This Row],[Actual]],""),"")</f>
        <v/>
      </c>
    </row>
    <row r="2002" spans="1:17" x14ac:dyDescent="0.75">
      <c r="A2002" s="22" t="s">
        <v>10</v>
      </c>
      <c r="B2002" s="22" t="s">
        <v>11</v>
      </c>
      <c r="C2002" s="22" t="s">
        <v>22</v>
      </c>
      <c r="D2002" s="22" t="s">
        <v>180</v>
      </c>
      <c r="E2002" s="22" t="s">
        <v>181</v>
      </c>
      <c r="F2002" s="22" t="s">
        <v>182</v>
      </c>
      <c r="G2002" s="22" t="s">
        <v>183</v>
      </c>
      <c r="H2002">
        <v>66115738</v>
      </c>
      <c r="I2002" s="22" t="s">
        <v>7811</v>
      </c>
      <c r="J2002" s="22" t="s">
        <v>870</v>
      </c>
      <c r="K2002" s="22" t="str">
        <f>_xlfn.TEXTBEFORE(Table1__4[[#This Row],[ParentName]],"-")</f>
        <v>BD14</v>
      </c>
      <c r="L2002" s="22" t="str">
        <f>_xlfn.XLOOKUP(Table1__4[[#This Row],[MAAN8]],ASO!F:F,ASO!H:H,"")</f>
        <v/>
      </c>
      <c r="M2002" s="22" t="str">
        <f>_xlfn.XLOOKUP(Table1__4[[#This Row],[MAAN8]],program!A:A,program!E:E,"")</f>
        <v/>
      </c>
      <c r="N2002" s="22" t="str">
        <f>_xlfn.XLOOKUP(Table1__4[[#This Row],[MAAN8]],program!A:A,program!F:F,"")</f>
        <v/>
      </c>
      <c r="O2002" s="22">
        <f>SUMIFS(sellout!N:N,sellout!G:G,Table1__4[[#This Row],[MAAN8]])</f>
        <v>5</v>
      </c>
      <c r="P2002" s="2" t="str">
        <f>IFERROR(Table1__4[[#This Row],[Actual]]/Table1__4[[#This Row],[Target]],"")</f>
        <v/>
      </c>
      <c r="Q2002" s="22" t="str">
        <f>IFERROR(IF(Table1__4[[#This Row],[Target]]&gt;0,Table1__4[[#This Row],[Target]]-Table1__4[[#This Row],[Actual]],""),"")</f>
        <v/>
      </c>
    </row>
    <row r="2003" spans="1:17" x14ac:dyDescent="0.75">
      <c r="A2003" s="22" t="s">
        <v>10</v>
      </c>
      <c r="B2003" s="22" t="s">
        <v>11</v>
      </c>
      <c r="C2003" s="22" t="s">
        <v>12</v>
      </c>
      <c r="D2003" s="22" t="s">
        <v>122</v>
      </c>
      <c r="E2003" s="22" t="s">
        <v>622</v>
      </c>
      <c r="F2003" s="22" t="s">
        <v>237</v>
      </c>
      <c r="G2003" s="22" t="s">
        <v>623</v>
      </c>
      <c r="H2003">
        <v>66150409</v>
      </c>
      <c r="I2003" s="22" t="s">
        <v>3168</v>
      </c>
      <c r="J2003" s="22" t="s">
        <v>3169</v>
      </c>
      <c r="K2003" s="22" t="str">
        <f>_xlfn.TEXTBEFORE(Table1__4[[#This Row],[ParentName]],"-")</f>
        <v>BD10</v>
      </c>
      <c r="L2003" s="22" t="str">
        <f>_xlfn.XLOOKUP(Table1__4[[#This Row],[MAAN8]],ASO!F:F,ASO!H:H,"")</f>
        <v>Grocery Store</v>
      </c>
      <c r="M2003" s="22" t="str">
        <f>_xlfn.XLOOKUP(Table1__4[[#This Row],[MAAN8]],program!A:A,program!E:E,"")</f>
        <v/>
      </c>
      <c r="N2003" s="22" t="str">
        <f>_xlfn.XLOOKUP(Table1__4[[#This Row],[MAAN8]],program!A:A,program!F:F,"")</f>
        <v/>
      </c>
      <c r="O2003" s="22">
        <f>SUMIFS(sellout!N:N,sellout!G:G,Table1__4[[#This Row],[MAAN8]])</f>
        <v>20</v>
      </c>
      <c r="P2003" s="2" t="str">
        <f>IFERROR(Table1__4[[#This Row],[Actual]]/Table1__4[[#This Row],[Target]],"")</f>
        <v/>
      </c>
      <c r="Q2003" s="22" t="str">
        <f>IFERROR(IF(Table1__4[[#This Row],[Target]]&gt;0,Table1__4[[#This Row],[Target]]-Table1__4[[#This Row],[Actual]],""),"")</f>
        <v/>
      </c>
    </row>
    <row r="2004" spans="1:17" x14ac:dyDescent="0.75">
      <c r="A2004" s="22" t="s">
        <v>10</v>
      </c>
      <c r="B2004" s="22" t="s">
        <v>11</v>
      </c>
      <c r="C2004" s="22" t="s">
        <v>22</v>
      </c>
      <c r="D2004" s="22" t="s">
        <v>23</v>
      </c>
      <c r="E2004" s="22" t="s">
        <v>170</v>
      </c>
      <c r="F2004" s="22" t="s">
        <v>171</v>
      </c>
      <c r="G2004" s="22" t="s">
        <v>18</v>
      </c>
      <c r="H2004">
        <v>66155893</v>
      </c>
      <c r="I2004" s="22" t="s">
        <v>3170</v>
      </c>
      <c r="J2004" s="22" t="s">
        <v>3171</v>
      </c>
      <c r="K2004" s="22" t="str">
        <f>_xlfn.TEXTBEFORE(Table1__4[[#This Row],[ParentName]],"-")</f>
        <v>BD12</v>
      </c>
      <c r="L2004" s="22" t="str">
        <f>_xlfn.XLOOKUP(Table1__4[[#This Row],[MAAN8]],ASO!F:F,ASO!H:H,"")</f>
        <v>Sub Distributor</v>
      </c>
      <c r="M2004" s="22" t="str">
        <f>_xlfn.XLOOKUP(Table1__4[[#This Row],[MAAN8]],program!A:A,program!E:E,"")</f>
        <v/>
      </c>
      <c r="N2004" s="22" t="str">
        <f>_xlfn.XLOOKUP(Table1__4[[#This Row],[MAAN8]],program!A:A,program!F:F,"")</f>
        <v/>
      </c>
      <c r="O2004" s="22">
        <f>SUMIFS(sellout!N:N,sellout!G:G,Table1__4[[#This Row],[MAAN8]])</f>
        <v>0</v>
      </c>
      <c r="P2004" s="2" t="str">
        <f>IFERROR(Table1__4[[#This Row],[Actual]]/Table1__4[[#This Row],[Target]],"")</f>
        <v/>
      </c>
      <c r="Q2004" s="22" t="str">
        <f>IFERROR(IF(Table1__4[[#This Row],[Target]]&gt;0,Table1__4[[#This Row],[Target]]-Table1__4[[#This Row],[Actual]],""),"")</f>
        <v/>
      </c>
    </row>
    <row r="2005" spans="1:17" x14ac:dyDescent="0.75">
      <c r="A2005" s="22" t="s">
        <v>10</v>
      </c>
      <c r="B2005" s="22" t="s">
        <v>11</v>
      </c>
      <c r="C2005" s="22" t="s">
        <v>22</v>
      </c>
      <c r="D2005" s="22" t="s">
        <v>88</v>
      </c>
      <c r="E2005" s="22" t="s">
        <v>141</v>
      </c>
      <c r="F2005" s="22" t="s">
        <v>25</v>
      </c>
      <c r="G2005" s="22" t="s">
        <v>142</v>
      </c>
      <c r="H2005">
        <v>66156543</v>
      </c>
      <c r="I2005" s="22" t="s">
        <v>3172</v>
      </c>
      <c r="J2005" s="22" t="s">
        <v>3173</v>
      </c>
      <c r="K2005" s="22" t="str">
        <f>_xlfn.TEXTBEFORE(Table1__4[[#This Row],[ParentName]],"-")</f>
        <v>BD11</v>
      </c>
      <c r="L2005" s="22" t="str">
        <f>_xlfn.XLOOKUP(Table1__4[[#This Row],[MAAN8]],ASO!F:F,ASO!H:H,"")</f>
        <v>Grocery Store</v>
      </c>
      <c r="M2005" s="22" t="str">
        <f>_xlfn.XLOOKUP(Table1__4[[#This Row],[MAAN8]],program!A:A,program!E:E,"")</f>
        <v/>
      </c>
      <c r="N2005" s="22" t="str">
        <f>_xlfn.XLOOKUP(Table1__4[[#This Row],[MAAN8]],program!A:A,program!F:F,"")</f>
        <v/>
      </c>
      <c r="O2005" s="22">
        <f>SUMIFS(sellout!N:N,sellout!G:G,Table1__4[[#This Row],[MAAN8]])</f>
        <v>40</v>
      </c>
      <c r="P2005" s="2" t="str">
        <f>IFERROR(Table1__4[[#This Row],[Actual]]/Table1__4[[#This Row],[Target]],"")</f>
        <v/>
      </c>
      <c r="Q2005" s="22" t="str">
        <f>IFERROR(IF(Table1__4[[#This Row],[Target]]&gt;0,Table1__4[[#This Row],[Target]]-Table1__4[[#This Row],[Actual]],""),"")</f>
        <v/>
      </c>
    </row>
    <row r="2006" spans="1:17" x14ac:dyDescent="0.75">
      <c r="A2006" s="22" t="s">
        <v>10</v>
      </c>
      <c r="B2006" s="22" t="s">
        <v>11</v>
      </c>
      <c r="C2006" s="22" t="s">
        <v>22</v>
      </c>
      <c r="D2006" s="22" t="s">
        <v>23</v>
      </c>
      <c r="E2006" s="22" t="s">
        <v>141</v>
      </c>
      <c r="F2006" s="22" t="s">
        <v>25</v>
      </c>
      <c r="G2006" s="22" t="s">
        <v>142</v>
      </c>
      <c r="H2006">
        <v>66104477</v>
      </c>
      <c r="I2006" s="22" t="s">
        <v>3174</v>
      </c>
      <c r="J2006" s="22" t="s">
        <v>3175</v>
      </c>
      <c r="K2006" s="22" t="str">
        <f>_xlfn.TEXTBEFORE(Table1__4[[#This Row],[ParentName]],"-")</f>
        <v>BD12</v>
      </c>
      <c r="L2006" s="22" t="str">
        <f>_xlfn.XLOOKUP(Table1__4[[#This Row],[MAAN8]],ASO!F:F,ASO!H:H,"")</f>
        <v>Grocery Store</v>
      </c>
      <c r="M2006" s="22" t="str">
        <f>_xlfn.XLOOKUP(Table1__4[[#This Row],[MAAN8]],program!A:A,program!E:E,"")</f>
        <v/>
      </c>
      <c r="N2006" s="22" t="str">
        <f>_xlfn.XLOOKUP(Table1__4[[#This Row],[MAAN8]],program!A:A,program!F:F,"")</f>
        <v/>
      </c>
      <c r="O2006" s="22">
        <f>SUMIFS(sellout!N:N,sellout!G:G,Table1__4[[#This Row],[MAAN8]])</f>
        <v>20</v>
      </c>
      <c r="P2006" s="2" t="str">
        <f>IFERROR(Table1__4[[#This Row],[Actual]]/Table1__4[[#This Row],[Target]],"")</f>
        <v/>
      </c>
      <c r="Q2006" s="22" t="str">
        <f>IFERROR(IF(Table1__4[[#This Row],[Target]]&gt;0,Table1__4[[#This Row],[Target]]-Table1__4[[#This Row],[Actual]],""),"")</f>
        <v/>
      </c>
    </row>
    <row r="2007" spans="1:17" x14ac:dyDescent="0.75">
      <c r="A2007" s="22" t="s">
        <v>10</v>
      </c>
      <c r="B2007" s="22" t="s">
        <v>11</v>
      </c>
      <c r="C2007" s="22" t="s">
        <v>22</v>
      </c>
      <c r="D2007" s="22" t="s">
        <v>88</v>
      </c>
      <c r="E2007" s="22" t="s">
        <v>188</v>
      </c>
      <c r="F2007" s="22" t="s">
        <v>182</v>
      </c>
      <c r="G2007" s="22" t="s">
        <v>189</v>
      </c>
      <c r="H2007">
        <v>66152082</v>
      </c>
      <c r="I2007" s="22" t="s">
        <v>3176</v>
      </c>
      <c r="J2007" s="22" t="s">
        <v>3177</v>
      </c>
      <c r="K2007" s="22" t="str">
        <f>_xlfn.TEXTBEFORE(Table1__4[[#This Row],[ParentName]],"-")</f>
        <v>BD11</v>
      </c>
      <c r="L2007" s="22" t="str">
        <f>_xlfn.XLOOKUP(Table1__4[[#This Row],[MAAN8]],ASO!F:F,ASO!H:H,"")</f>
        <v>Grocery Store</v>
      </c>
      <c r="M2007" s="22" t="str">
        <f>_xlfn.XLOOKUP(Table1__4[[#This Row],[MAAN8]],program!A:A,program!E:E,"")</f>
        <v/>
      </c>
      <c r="N2007" s="22" t="str">
        <f>_xlfn.XLOOKUP(Table1__4[[#This Row],[MAAN8]],program!A:A,program!F:F,"")</f>
        <v/>
      </c>
      <c r="O2007" s="22">
        <f>SUMIFS(sellout!N:N,sellout!G:G,Table1__4[[#This Row],[MAAN8]])</f>
        <v>3</v>
      </c>
      <c r="P2007" s="2" t="str">
        <f>IFERROR(Table1__4[[#This Row],[Actual]]/Table1__4[[#This Row],[Target]],"")</f>
        <v/>
      </c>
      <c r="Q2007" s="22" t="str">
        <f>IFERROR(IF(Table1__4[[#This Row],[Target]]&gt;0,Table1__4[[#This Row],[Target]]-Table1__4[[#This Row],[Actual]],""),"")</f>
        <v/>
      </c>
    </row>
    <row r="2008" spans="1:17" x14ac:dyDescent="0.75">
      <c r="A2008" s="22" t="s">
        <v>10</v>
      </c>
      <c r="B2008" s="22" t="s">
        <v>11</v>
      </c>
      <c r="C2008" s="22" t="s">
        <v>12</v>
      </c>
      <c r="D2008" s="22" t="s">
        <v>122</v>
      </c>
      <c r="E2008" s="22" t="s">
        <v>240</v>
      </c>
      <c r="F2008" s="22" t="s">
        <v>237</v>
      </c>
      <c r="G2008" s="22" t="s">
        <v>241</v>
      </c>
      <c r="H2008">
        <v>66153593</v>
      </c>
      <c r="I2008" s="22" t="s">
        <v>3178</v>
      </c>
      <c r="J2008" s="22" t="s">
        <v>3179</v>
      </c>
      <c r="K2008" s="22" t="str">
        <f>_xlfn.TEXTBEFORE(Table1__4[[#This Row],[ParentName]],"-")</f>
        <v>BD10</v>
      </c>
      <c r="L2008" s="22" t="str">
        <f>_xlfn.XLOOKUP(Table1__4[[#This Row],[MAAN8]],ASO!F:F,ASO!H:H,"")</f>
        <v>Grocery Store</v>
      </c>
      <c r="M2008" s="22" t="str">
        <f>_xlfn.XLOOKUP(Table1__4[[#This Row],[MAAN8]],program!A:A,program!E:E,"")</f>
        <v/>
      </c>
      <c r="N2008" s="22" t="str">
        <f>_xlfn.XLOOKUP(Table1__4[[#This Row],[MAAN8]],program!A:A,program!F:F,"")</f>
        <v/>
      </c>
      <c r="O2008" s="22">
        <f>SUMIFS(sellout!N:N,sellout!G:G,Table1__4[[#This Row],[MAAN8]])</f>
        <v>50</v>
      </c>
      <c r="P2008" s="2" t="str">
        <f>IFERROR(Table1__4[[#This Row],[Actual]]/Table1__4[[#This Row],[Target]],"")</f>
        <v/>
      </c>
      <c r="Q2008" s="22" t="str">
        <f>IFERROR(IF(Table1__4[[#This Row],[Target]]&gt;0,Table1__4[[#This Row],[Target]]-Table1__4[[#This Row],[Actual]],""),"")</f>
        <v/>
      </c>
    </row>
    <row r="2009" spans="1:17" x14ac:dyDescent="0.75">
      <c r="A2009" s="22" t="s">
        <v>10</v>
      </c>
      <c r="B2009" s="22" t="s">
        <v>11</v>
      </c>
      <c r="C2009" s="22" t="s">
        <v>22</v>
      </c>
      <c r="D2009" s="22" t="s">
        <v>88</v>
      </c>
      <c r="E2009" s="22" t="s">
        <v>262</v>
      </c>
      <c r="F2009" s="22" t="s">
        <v>63</v>
      </c>
      <c r="G2009" s="22" t="s">
        <v>263</v>
      </c>
      <c r="H2009">
        <v>66100958</v>
      </c>
      <c r="I2009" s="22" t="s">
        <v>3180</v>
      </c>
      <c r="J2009" s="22" t="s">
        <v>3098</v>
      </c>
      <c r="K2009" s="22" t="str">
        <f>_xlfn.TEXTBEFORE(Table1__4[[#This Row],[ParentName]],"-")</f>
        <v>BD11</v>
      </c>
      <c r="L2009" s="22" t="str">
        <f>_xlfn.XLOOKUP(Table1__4[[#This Row],[MAAN8]],ASO!F:F,ASO!H:H,"")</f>
        <v>Grocery Store</v>
      </c>
      <c r="M2009" s="22" t="str">
        <f>_xlfn.XLOOKUP(Table1__4[[#This Row],[MAAN8]],program!A:A,program!E:E,"")</f>
        <v/>
      </c>
      <c r="N2009" s="22" t="str">
        <f>_xlfn.XLOOKUP(Table1__4[[#This Row],[MAAN8]],program!A:A,program!F:F,"")</f>
        <v/>
      </c>
      <c r="O2009" s="22">
        <f>SUMIFS(sellout!N:N,sellout!G:G,Table1__4[[#This Row],[MAAN8]])</f>
        <v>4</v>
      </c>
      <c r="P2009" s="2" t="str">
        <f>IFERROR(Table1__4[[#This Row],[Actual]]/Table1__4[[#This Row],[Target]],"")</f>
        <v/>
      </c>
      <c r="Q2009" s="22" t="str">
        <f>IFERROR(IF(Table1__4[[#This Row],[Target]]&gt;0,Table1__4[[#This Row],[Target]]-Table1__4[[#This Row],[Actual]],""),"")</f>
        <v/>
      </c>
    </row>
    <row r="2010" spans="1:17" x14ac:dyDescent="0.75">
      <c r="A2010" s="22" t="s">
        <v>10</v>
      </c>
      <c r="B2010" s="22" t="s">
        <v>11</v>
      </c>
      <c r="C2010" s="22" t="s">
        <v>22</v>
      </c>
      <c r="D2010" s="22" t="s">
        <v>180</v>
      </c>
      <c r="E2010" s="22" t="s">
        <v>928</v>
      </c>
      <c r="F2010" s="22" t="s">
        <v>182</v>
      </c>
      <c r="G2010" s="22" t="s">
        <v>929</v>
      </c>
      <c r="H2010">
        <v>66156316</v>
      </c>
      <c r="I2010" s="22" t="s">
        <v>3180</v>
      </c>
      <c r="J2010" s="22" t="s">
        <v>3181</v>
      </c>
      <c r="K2010" s="22" t="str">
        <f>_xlfn.TEXTBEFORE(Table1__4[[#This Row],[ParentName]],"-")</f>
        <v>BD14</v>
      </c>
      <c r="L2010" s="22" t="str">
        <f>_xlfn.XLOOKUP(Table1__4[[#This Row],[MAAN8]],ASO!F:F,ASO!H:H,"")</f>
        <v>Grocery Store</v>
      </c>
      <c r="M2010" s="22" t="str">
        <f>_xlfn.XLOOKUP(Table1__4[[#This Row],[MAAN8]],program!A:A,program!E:E,"")</f>
        <v/>
      </c>
      <c r="N2010" s="22" t="str">
        <f>_xlfn.XLOOKUP(Table1__4[[#This Row],[MAAN8]],program!A:A,program!F:F,"")</f>
        <v/>
      </c>
      <c r="O2010" s="22">
        <f>SUMIFS(sellout!N:N,sellout!G:G,Table1__4[[#This Row],[MAAN8]])</f>
        <v>0</v>
      </c>
      <c r="P2010" s="2" t="str">
        <f>IFERROR(Table1__4[[#This Row],[Actual]]/Table1__4[[#This Row],[Target]],"")</f>
        <v/>
      </c>
      <c r="Q2010" s="22" t="str">
        <f>IFERROR(IF(Table1__4[[#This Row],[Target]]&gt;0,Table1__4[[#This Row],[Target]]-Table1__4[[#This Row],[Actual]],""),"")</f>
        <v/>
      </c>
    </row>
    <row r="2011" spans="1:17" x14ac:dyDescent="0.75">
      <c r="A2011" s="22" t="s">
        <v>10</v>
      </c>
      <c r="B2011" s="22" t="s">
        <v>11</v>
      </c>
      <c r="C2011" s="22" t="s">
        <v>22</v>
      </c>
      <c r="D2011" s="22" t="s">
        <v>88</v>
      </c>
      <c r="E2011" s="22" t="s">
        <v>447</v>
      </c>
      <c r="F2011" s="22" t="s">
        <v>218</v>
      </c>
      <c r="G2011" s="22" t="s">
        <v>448</v>
      </c>
      <c r="H2011">
        <v>66112264</v>
      </c>
      <c r="I2011" s="22" t="s">
        <v>8193</v>
      </c>
      <c r="J2011" s="22" t="s">
        <v>8194</v>
      </c>
      <c r="K2011" s="22" t="str">
        <f>_xlfn.TEXTBEFORE(Table1__4[[#This Row],[ParentName]],"-")</f>
        <v>BD11</v>
      </c>
      <c r="L2011" s="22" t="str">
        <f>_xlfn.XLOOKUP(Table1__4[[#This Row],[MAAN8]],ASO!F:F,ASO!H:H,"")</f>
        <v/>
      </c>
      <c r="M2011" s="22" t="str">
        <f>_xlfn.XLOOKUP(Table1__4[[#This Row],[MAAN8]],program!A:A,program!E:E,"")</f>
        <v/>
      </c>
      <c r="N2011" s="22" t="str">
        <f>_xlfn.XLOOKUP(Table1__4[[#This Row],[MAAN8]],program!A:A,program!F:F,"")</f>
        <v/>
      </c>
      <c r="O2011" s="22">
        <f>SUMIFS(sellout!N:N,sellout!G:G,Table1__4[[#This Row],[MAAN8]])</f>
        <v>0</v>
      </c>
      <c r="P2011" s="2" t="str">
        <f>IFERROR(Table1__4[[#This Row],[Actual]]/Table1__4[[#This Row],[Target]],"")</f>
        <v/>
      </c>
      <c r="Q2011" s="22" t="str">
        <f>IFERROR(IF(Table1__4[[#This Row],[Target]]&gt;0,Table1__4[[#This Row],[Target]]-Table1__4[[#This Row],[Actual]],""),"")</f>
        <v/>
      </c>
    </row>
    <row r="2012" spans="1:17" x14ac:dyDescent="0.75">
      <c r="A2012" s="22" t="s">
        <v>10</v>
      </c>
      <c r="B2012" s="22" t="s">
        <v>11</v>
      </c>
      <c r="C2012" s="22" t="s">
        <v>22</v>
      </c>
      <c r="D2012" s="22" t="s">
        <v>23</v>
      </c>
      <c r="E2012" s="22" t="s">
        <v>222</v>
      </c>
      <c r="F2012" s="22" t="s">
        <v>25</v>
      </c>
      <c r="G2012" s="22" t="s">
        <v>223</v>
      </c>
      <c r="H2012">
        <v>66156666</v>
      </c>
      <c r="I2012" s="22" t="s">
        <v>3182</v>
      </c>
      <c r="J2012" s="22" t="s">
        <v>3183</v>
      </c>
      <c r="K2012" s="22" t="str">
        <f>_xlfn.TEXTBEFORE(Table1__4[[#This Row],[ParentName]],"-")</f>
        <v>BD12</v>
      </c>
      <c r="L2012" s="22" t="str">
        <f>_xlfn.XLOOKUP(Table1__4[[#This Row],[MAAN8]],ASO!F:F,ASO!H:H,"")</f>
        <v>Grocery Store</v>
      </c>
      <c r="M2012" s="22" t="str">
        <f>_xlfn.XLOOKUP(Table1__4[[#This Row],[MAAN8]],program!A:A,program!E:E,"")</f>
        <v/>
      </c>
      <c r="N2012" s="22" t="str">
        <f>_xlfn.XLOOKUP(Table1__4[[#This Row],[MAAN8]],program!A:A,program!F:F,"")</f>
        <v/>
      </c>
      <c r="O2012" s="22">
        <f>SUMIFS(sellout!N:N,sellout!G:G,Table1__4[[#This Row],[MAAN8]])</f>
        <v>0</v>
      </c>
      <c r="P2012" s="2" t="str">
        <f>IFERROR(Table1__4[[#This Row],[Actual]]/Table1__4[[#This Row],[Target]],"")</f>
        <v/>
      </c>
      <c r="Q2012" s="22" t="str">
        <f>IFERROR(IF(Table1__4[[#This Row],[Target]]&gt;0,Table1__4[[#This Row],[Target]]-Table1__4[[#This Row],[Actual]],""),"")</f>
        <v/>
      </c>
    </row>
    <row r="2013" spans="1:17" x14ac:dyDescent="0.75">
      <c r="A2013" s="22" t="s">
        <v>10</v>
      </c>
      <c r="B2013" s="22" t="s">
        <v>11</v>
      </c>
      <c r="C2013" s="22" t="s">
        <v>22</v>
      </c>
      <c r="D2013" s="22" t="s">
        <v>88</v>
      </c>
      <c r="E2013" s="22" t="s">
        <v>447</v>
      </c>
      <c r="F2013" s="22" t="s">
        <v>218</v>
      </c>
      <c r="G2013" s="22" t="s">
        <v>448</v>
      </c>
      <c r="H2013">
        <v>66103918</v>
      </c>
      <c r="I2013" s="22" t="s">
        <v>3184</v>
      </c>
      <c r="J2013" s="22" t="s">
        <v>3185</v>
      </c>
      <c r="K2013" s="22" t="str">
        <f>_xlfn.TEXTBEFORE(Table1__4[[#This Row],[ParentName]],"-")</f>
        <v>BD11</v>
      </c>
      <c r="L2013" s="22" t="str">
        <f>_xlfn.XLOOKUP(Table1__4[[#This Row],[MAAN8]],ASO!F:F,ASO!H:H,"")</f>
        <v>Grocery Store</v>
      </c>
      <c r="M2013" s="22" t="str">
        <f>_xlfn.XLOOKUP(Table1__4[[#This Row],[MAAN8]],program!A:A,program!E:E,"")</f>
        <v/>
      </c>
      <c r="N2013" s="22" t="str">
        <f>_xlfn.XLOOKUP(Table1__4[[#This Row],[MAAN8]],program!A:A,program!F:F,"")</f>
        <v/>
      </c>
      <c r="O2013" s="22">
        <f>SUMIFS(sellout!N:N,sellout!G:G,Table1__4[[#This Row],[MAAN8]])</f>
        <v>100</v>
      </c>
      <c r="P2013" s="2" t="str">
        <f>IFERROR(Table1__4[[#This Row],[Actual]]/Table1__4[[#This Row],[Target]],"")</f>
        <v/>
      </c>
      <c r="Q2013" s="22" t="str">
        <f>IFERROR(IF(Table1__4[[#This Row],[Target]]&gt;0,Table1__4[[#This Row],[Target]]-Table1__4[[#This Row],[Actual]],""),"")</f>
        <v/>
      </c>
    </row>
    <row r="2014" spans="1:17" x14ac:dyDescent="0.75">
      <c r="A2014" s="22" t="s">
        <v>10</v>
      </c>
      <c r="B2014" s="22" t="s">
        <v>11</v>
      </c>
      <c r="C2014" s="22" t="s">
        <v>22</v>
      </c>
      <c r="D2014" s="22" t="s">
        <v>88</v>
      </c>
      <c r="E2014" s="22" t="s">
        <v>256</v>
      </c>
      <c r="F2014" s="22" t="s">
        <v>218</v>
      </c>
      <c r="G2014" s="22" t="s">
        <v>257</v>
      </c>
      <c r="H2014">
        <v>66153731</v>
      </c>
      <c r="I2014" s="22" t="s">
        <v>3186</v>
      </c>
      <c r="J2014" s="22" t="s">
        <v>3187</v>
      </c>
      <c r="K2014" s="22" t="str">
        <f>_xlfn.TEXTBEFORE(Table1__4[[#This Row],[ParentName]],"-")</f>
        <v>BD11</v>
      </c>
      <c r="L2014" s="22" t="str">
        <f>_xlfn.XLOOKUP(Table1__4[[#This Row],[MAAN8]],ASO!F:F,ASO!H:H,"")</f>
        <v>Grocery Store</v>
      </c>
      <c r="M2014" s="22" t="str">
        <f>_xlfn.XLOOKUP(Table1__4[[#This Row],[MAAN8]],program!A:A,program!E:E,"")</f>
        <v/>
      </c>
      <c r="N2014" s="22" t="str">
        <f>_xlfn.XLOOKUP(Table1__4[[#This Row],[MAAN8]],program!A:A,program!F:F,"")</f>
        <v/>
      </c>
      <c r="O2014" s="22">
        <f>SUMIFS(sellout!N:N,sellout!G:G,Table1__4[[#This Row],[MAAN8]])</f>
        <v>10</v>
      </c>
      <c r="P2014" s="2" t="str">
        <f>IFERROR(Table1__4[[#This Row],[Actual]]/Table1__4[[#This Row],[Target]],"")</f>
        <v/>
      </c>
      <c r="Q2014" s="22" t="str">
        <f>IFERROR(IF(Table1__4[[#This Row],[Target]]&gt;0,Table1__4[[#This Row],[Target]]-Table1__4[[#This Row],[Actual]],""),"")</f>
        <v/>
      </c>
    </row>
    <row r="2015" spans="1:17" x14ac:dyDescent="0.75">
      <c r="A2015" s="22" t="s">
        <v>10</v>
      </c>
      <c r="B2015" s="22" t="s">
        <v>11</v>
      </c>
      <c r="C2015" s="22" t="s">
        <v>22</v>
      </c>
      <c r="D2015" s="22" t="s">
        <v>23</v>
      </c>
      <c r="E2015" s="22" t="s">
        <v>141</v>
      </c>
      <c r="F2015" s="22" t="s">
        <v>25</v>
      </c>
      <c r="G2015" s="22" t="s">
        <v>142</v>
      </c>
      <c r="H2015">
        <v>66155417</v>
      </c>
      <c r="I2015" s="22" t="s">
        <v>3188</v>
      </c>
      <c r="J2015" s="22" t="s">
        <v>3189</v>
      </c>
      <c r="K2015" s="22" t="str">
        <f>_xlfn.TEXTBEFORE(Table1__4[[#This Row],[ParentName]],"-")</f>
        <v>BD12</v>
      </c>
      <c r="L2015" s="22" t="str">
        <f>_xlfn.XLOOKUP(Table1__4[[#This Row],[MAAN8]],ASO!F:F,ASO!H:H,"")</f>
        <v>Grocery Store</v>
      </c>
      <c r="M2015" s="22" t="str">
        <f>_xlfn.XLOOKUP(Table1__4[[#This Row],[MAAN8]],program!A:A,program!E:E,"")</f>
        <v/>
      </c>
      <c r="N2015" s="22" t="str">
        <f>_xlfn.XLOOKUP(Table1__4[[#This Row],[MAAN8]],program!A:A,program!F:F,"")</f>
        <v/>
      </c>
      <c r="O2015" s="22">
        <f>SUMIFS(sellout!N:N,sellout!G:G,Table1__4[[#This Row],[MAAN8]])</f>
        <v>20</v>
      </c>
      <c r="P2015" s="2" t="str">
        <f>IFERROR(Table1__4[[#This Row],[Actual]]/Table1__4[[#This Row],[Target]],"")</f>
        <v/>
      </c>
      <c r="Q2015" s="22" t="str">
        <f>IFERROR(IF(Table1__4[[#This Row],[Target]]&gt;0,Table1__4[[#This Row],[Target]]-Table1__4[[#This Row],[Actual]],""),"")</f>
        <v/>
      </c>
    </row>
    <row r="2016" spans="1:17" x14ac:dyDescent="0.75">
      <c r="A2016" s="22" t="s">
        <v>10</v>
      </c>
      <c r="B2016" s="22" t="s">
        <v>11</v>
      </c>
      <c r="C2016" s="22" t="s">
        <v>22</v>
      </c>
      <c r="D2016" s="22" t="s">
        <v>180</v>
      </c>
      <c r="E2016" s="22" t="s">
        <v>262</v>
      </c>
      <c r="F2016" s="22" t="s">
        <v>63</v>
      </c>
      <c r="G2016" s="22" t="s">
        <v>263</v>
      </c>
      <c r="H2016">
        <v>66156169</v>
      </c>
      <c r="I2016" s="22" t="s">
        <v>3190</v>
      </c>
      <c r="J2016" s="22" t="s">
        <v>3191</v>
      </c>
      <c r="K2016" s="22" t="str">
        <f>_xlfn.TEXTBEFORE(Table1__4[[#This Row],[ParentName]],"-")</f>
        <v>BD14</v>
      </c>
      <c r="L2016" s="22" t="str">
        <f>_xlfn.XLOOKUP(Table1__4[[#This Row],[MAAN8]],ASO!F:F,ASO!H:H,"")</f>
        <v>Grocery Store</v>
      </c>
      <c r="M2016" s="22" t="str">
        <f>_xlfn.XLOOKUP(Table1__4[[#This Row],[MAAN8]],program!A:A,program!E:E,"")</f>
        <v/>
      </c>
      <c r="N2016" s="22" t="str">
        <f>_xlfn.XLOOKUP(Table1__4[[#This Row],[MAAN8]],program!A:A,program!F:F,"")</f>
        <v/>
      </c>
      <c r="O2016" s="22">
        <f>SUMIFS(sellout!N:N,sellout!G:G,Table1__4[[#This Row],[MAAN8]])</f>
        <v>0</v>
      </c>
      <c r="P2016" s="2" t="str">
        <f>IFERROR(Table1__4[[#This Row],[Actual]]/Table1__4[[#This Row],[Target]],"")</f>
        <v/>
      </c>
      <c r="Q2016" s="22" t="str">
        <f>IFERROR(IF(Table1__4[[#This Row],[Target]]&gt;0,Table1__4[[#This Row],[Target]]-Table1__4[[#This Row],[Actual]],""),"")</f>
        <v/>
      </c>
    </row>
    <row r="2017" spans="1:17" x14ac:dyDescent="0.75">
      <c r="A2017" s="22" t="s">
        <v>10</v>
      </c>
      <c r="B2017" s="22" t="s">
        <v>11</v>
      </c>
      <c r="C2017" s="22" t="s">
        <v>22</v>
      </c>
      <c r="D2017" s="22" t="s">
        <v>88</v>
      </c>
      <c r="E2017" s="22" t="s">
        <v>346</v>
      </c>
      <c r="F2017" s="22" t="s">
        <v>218</v>
      </c>
      <c r="G2017" s="22" t="s">
        <v>347</v>
      </c>
      <c r="H2017">
        <v>66151618</v>
      </c>
      <c r="I2017" s="22" t="s">
        <v>3192</v>
      </c>
      <c r="J2017" s="22" t="s">
        <v>3193</v>
      </c>
      <c r="K2017" s="22" t="str">
        <f>_xlfn.TEXTBEFORE(Table1__4[[#This Row],[ParentName]],"-")</f>
        <v>BD11</v>
      </c>
      <c r="L2017" s="22" t="str">
        <f>_xlfn.XLOOKUP(Table1__4[[#This Row],[MAAN8]],ASO!F:F,ASO!H:H,"")</f>
        <v>Grocery Store</v>
      </c>
      <c r="M2017" s="22" t="str">
        <f>_xlfn.XLOOKUP(Table1__4[[#This Row],[MAAN8]],program!A:A,program!E:E,"")</f>
        <v/>
      </c>
      <c r="N2017" s="22" t="str">
        <f>_xlfn.XLOOKUP(Table1__4[[#This Row],[MAAN8]],program!A:A,program!F:F,"")</f>
        <v/>
      </c>
      <c r="O2017" s="22">
        <f>SUMIFS(sellout!N:N,sellout!G:G,Table1__4[[#This Row],[MAAN8]])</f>
        <v>10</v>
      </c>
      <c r="P2017" s="2" t="str">
        <f>IFERROR(Table1__4[[#This Row],[Actual]]/Table1__4[[#This Row],[Target]],"")</f>
        <v/>
      </c>
      <c r="Q2017" s="22" t="str">
        <f>IFERROR(IF(Table1__4[[#This Row],[Target]]&gt;0,Table1__4[[#This Row],[Target]]-Table1__4[[#This Row],[Actual]],""),"")</f>
        <v/>
      </c>
    </row>
    <row r="2018" spans="1:17" x14ac:dyDescent="0.75">
      <c r="A2018" s="22" t="s">
        <v>10</v>
      </c>
      <c r="B2018" s="22" t="s">
        <v>11</v>
      </c>
      <c r="C2018" s="22" t="s">
        <v>12</v>
      </c>
      <c r="D2018" s="22" t="s">
        <v>122</v>
      </c>
      <c r="E2018" s="22" t="s">
        <v>149</v>
      </c>
      <c r="F2018" s="22" t="s">
        <v>150</v>
      </c>
      <c r="G2018" s="22" t="s">
        <v>151</v>
      </c>
      <c r="H2018">
        <v>66153348</v>
      </c>
      <c r="I2018" s="22" t="s">
        <v>3194</v>
      </c>
      <c r="J2018" s="22" t="s">
        <v>3154</v>
      </c>
      <c r="K2018" s="22" t="str">
        <f>_xlfn.TEXTBEFORE(Table1__4[[#This Row],[ParentName]],"-")</f>
        <v>BD10</v>
      </c>
      <c r="L2018" s="22" t="str">
        <f>_xlfn.XLOOKUP(Table1__4[[#This Row],[MAAN8]],ASO!F:F,ASO!H:H,"")</f>
        <v>Grocery Store</v>
      </c>
      <c r="M2018" s="22" t="str">
        <f>_xlfn.XLOOKUP(Table1__4[[#This Row],[MAAN8]],program!A:A,program!E:E,"")</f>
        <v/>
      </c>
      <c r="N2018" s="22" t="str">
        <f>_xlfn.XLOOKUP(Table1__4[[#This Row],[MAAN8]],program!A:A,program!F:F,"")</f>
        <v/>
      </c>
      <c r="O2018" s="22">
        <f>SUMIFS(sellout!N:N,sellout!G:G,Table1__4[[#This Row],[MAAN8]])</f>
        <v>60</v>
      </c>
      <c r="P2018" s="2" t="str">
        <f>IFERROR(Table1__4[[#This Row],[Actual]]/Table1__4[[#This Row],[Target]],"")</f>
        <v/>
      </c>
      <c r="Q2018" s="22" t="str">
        <f>IFERROR(IF(Table1__4[[#This Row],[Target]]&gt;0,Table1__4[[#This Row],[Target]]-Table1__4[[#This Row],[Actual]],""),"")</f>
        <v/>
      </c>
    </row>
    <row r="2019" spans="1:17" x14ac:dyDescent="0.75">
      <c r="A2019" s="22" t="s">
        <v>10</v>
      </c>
      <c r="B2019" s="22" t="s">
        <v>11</v>
      </c>
      <c r="C2019" s="22" t="s">
        <v>12</v>
      </c>
      <c r="D2019" s="22" t="s">
        <v>122</v>
      </c>
      <c r="E2019" s="22" t="s">
        <v>149</v>
      </c>
      <c r="F2019" s="22" t="s">
        <v>150</v>
      </c>
      <c r="G2019" s="22" t="s">
        <v>151</v>
      </c>
      <c r="H2019">
        <v>66153751</v>
      </c>
      <c r="I2019" s="22" t="s">
        <v>3195</v>
      </c>
      <c r="J2019" s="22" t="s">
        <v>3196</v>
      </c>
      <c r="K2019" s="22" t="str">
        <f>_xlfn.TEXTBEFORE(Table1__4[[#This Row],[ParentName]],"-")</f>
        <v>BD10</v>
      </c>
      <c r="L2019" s="22" t="str">
        <f>_xlfn.XLOOKUP(Table1__4[[#This Row],[MAAN8]],ASO!F:F,ASO!H:H,"")</f>
        <v>Grocery Store</v>
      </c>
      <c r="M2019" s="22" t="str">
        <f>_xlfn.XLOOKUP(Table1__4[[#This Row],[MAAN8]],program!A:A,program!E:E,"")</f>
        <v/>
      </c>
      <c r="N2019" s="22" t="str">
        <f>_xlfn.XLOOKUP(Table1__4[[#This Row],[MAAN8]],program!A:A,program!F:F,"")</f>
        <v/>
      </c>
      <c r="O2019" s="22">
        <f>SUMIFS(sellout!N:N,sellout!G:G,Table1__4[[#This Row],[MAAN8]])</f>
        <v>0</v>
      </c>
      <c r="P2019" s="2" t="str">
        <f>IFERROR(Table1__4[[#This Row],[Actual]]/Table1__4[[#This Row],[Target]],"")</f>
        <v/>
      </c>
      <c r="Q2019" s="22" t="str">
        <f>IFERROR(IF(Table1__4[[#This Row],[Target]]&gt;0,Table1__4[[#This Row],[Target]]-Table1__4[[#This Row],[Actual]],""),"")</f>
        <v/>
      </c>
    </row>
    <row r="2020" spans="1:17" x14ac:dyDescent="0.75">
      <c r="A2020" s="22" t="s">
        <v>10</v>
      </c>
      <c r="B2020" s="22" t="s">
        <v>11</v>
      </c>
      <c r="C2020" s="22" t="s">
        <v>12</v>
      </c>
      <c r="D2020" s="22" t="s">
        <v>38</v>
      </c>
      <c r="E2020" s="22" t="s">
        <v>166</v>
      </c>
      <c r="F2020" s="22" t="s">
        <v>40</v>
      </c>
      <c r="G2020" s="22" t="s">
        <v>167</v>
      </c>
      <c r="H2020">
        <v>66156241</v>
      </c>
      <c r="I2020" s="22" t="s">
        <v>3197</v>
      </c>
      <c r="J2020" s="22" t="s">
        <v>817</v>
      </c>
      <c r="K2020" s="22" t="str">
        <f>_xlfn.TEXTBEFORE(Table1__4[[#This Row],[ParentName]],"-")</f>
        <v>BD16</v>
      </c>
      <c r="L2020" s="22" t="str">
        <f>_xlfn.XLOOKUP(Table1__4[[#This Row],[MAAN8]],ASO!F:F,ASO!H:H,"")</f>
        <v>Grocery Store</v>
      </c>
      <c r="M2020" s="22" t="str">
        <f>_xlfn.XLOOKUP(Table1__4[[#This Row],[MAAN8]],program!A:A,program!E:E,"")</f>
        <v/>
      </c>
      <c r="N2020" s="22" t="str">
        <f>_xlfn.XLOOKUP(Table1__4[[#This Row],[MAAN8]],program!A:A,program!F:F,"")</f>
        <v/>
      </c>
      <c r="O2020" s="22">
        <f>SUMIFS(sellout!N:N,sellout!G:G,Table1__4[[#This Row],[MAAN8]])</f>
        <v>5</v>
      </c>
      <c r="P2020" s="2" t="str">
        <f>IFERROR(Table1__4[[#This Row],[Actual]]/Table1__4[[#This Row],[Target]],"")</f>
        <v/>
      </c>
      <c r="Q2020" s="22" t="str">
        <f>IFERROR(IF(Table1__4[[#This Row],[Target]]&gt;0,Table1__4[[#This Row],[Target]]-Table1__4[[#This Row],[Actual]],""),"")</f>
        <v/>
      </c>
    </row>
    <row r="2021" spans="1:17" x14ac:dyDescent="0.75">
      <c r="A2021" s="22" t="s">
        <v>10</v>
      </c>
      <c r="B2021" s="22" t="s">
        <v>11</v>
      </c>
      <c r="C2021" s="22" t="s">
        <v>22</v>
      </c>
      <c r="D2021" s="22" t="s">
        <v>88</v>
      </c>
      <c r="E2021" s="22" t="s">
        <v>447</v>
      </c>
      <c r="F2021" s="22" t="s">
        <v>218</v>
      </c>
      <c r="G2021" s="22" t="s">
        <v>448</v>
      </c>
      <c r="H2021">
        <v>66105516</v>
      </c>
      <c r="I2021" s="22" t="s">
        <v>3198</v>
      </c>
      <c r="J2021" s="22" t="s">
        <v>3199</v>
      </c>
      <c r="K2021" s="22" t="str">
        <f>_xlfn.TEXTBEFORE(Table1__4[[#This Row],[ParentName]],"-")</f>
        <v>BD11</v>
      </c>
      <c r="L2021" s="22" t="str">
        <f>_xlfn.XLOOKUP(Table1__4[[#This Row],[MAAN8]],ASO!F:F,ASO!H:H,"")</f>
        <v>Grocery Store</v>
      </c>
      <c r="M2021" s="22" t="str">
        <f>_xlfn.XLOOKUP(Table1__4[[#This Row],[MAAN8]],program!A:A,program!E:E,"")</f>
        <v/>
      </c>
      <c r="N2021" s="22" t="str">
        <f>_xlfn.XLOOKUP(Table1__4[[#This Row],[MAAN8]],program!A:A,program!F:F,"")</f>
        <v/>
      </c>
      <c r="O2021" s="22">
        <f>SUMIFS(sellout!N:N,sellout!G:G,Table1__4[[#This Row],[MAAN8]])</f>
        <v>9</v>
      </c>
      <c r="P2021" s="2" t="str">
        <f>IFERROR(Table1__4[[#This Row],[Actual]]/Table1__4[[#This Row],[Target]],"")</f>
        <v/>
      </c>
      <c r="Q2021" s="22" t="str">
        <f>IFERROR(IF(Table1__4[[#This Row],[Target]]&gt;0,Table1__4[[#This Row],[Target]]-Table1__4[[#This Row],[Actual]],""),"")</f>
        <v/>
      </c>
    </row>
    <row r="2022" spans="1:17" x14ac:dyDescent="0.75">
      <c r="A2022" s="22" t="s">
        <v>10</v>
      </c>
      <c r="B2022" s="22" t="s">
        <v>11</v>
      </c>
      <c r="C2022" s="22" t="s">
        <v>12</v>
      </c>
      <c r="D2022" s="22" t="s">
        <v>122</v>
      </c>
      <c r="E2022" s="22" t="s">
        <v>503</v>
      </c>
      <c r="F2022" s="22" t="s">
        <v>124</v>
      </c>
      <c r="G2022" s="22" t="s">
        <v>8046</v>
      </c>
      <c r="H2022">
        <v>66107867</v>
      </c>
      <c r="I2022" s="22" t="s">
        <v>3198</v>
      </c>
      <c r="J2022" s="22" t="s">
        <v>3200</v>
      </c>
      <c r="K2022" s="22" t="str">
        <f>_xlfn.TEXTBEFORE(Table1__4[[#This Row],[ParentName]],"-")</f>
        <v>BD10</v>
      </c>
      <c r="L2022" s="22" t="str">
        <f>_xlfn.XLOOKUP(Table1__4[[#This Row],[MAAN8]],ASO!F:F,ASO!H:H,"")</f>
        <v>Grocery Store</v>
      </c>
      <c r="M2022" s="22" t="str">
        <f>_xlfn.XLOOKUP(Table1__4[[#This Row],[MAAN8]],program!A:A,program!E:E,"")</f>
        <v/>
      </c>
      <c r="N2022" s="22" t="str">
        <f>_xlfn.XLOOKUP(Table1__4[[#This Row],[MAAN8]],program!A:A,program!F:F,"")</f>
        <v/>
      </c>
      <c r="O2022" s="22">
        <f>SUMIFS(sellout!N:N,sellout!G:G,Table1__4[[#This Row],[MAAN8]])</f>
        <v>10</v>
      </c>
      <c r="P2022" s="2" t="str">
        <f>IFERROR(Table1__4[[#This Row],[Actual]]/Table1__4[[#This Row],[Target]],"")</f>
        <v/>
      </c>
      <c r="Q2022" s="22" t="str">
        <f>IFERROR(IF(Table1__4[[#This Row],[Target]]&gt;0,Table1__4[[#This Row],[Target]]-Table1__4[[#This Row],[Actual]],""),"")</f>
        <v/>
      </c>
    </row>
    <row r="2023" spans="1:17" x14ac:dyDescent="0.75">
      <c r="A2023" s="22" t="s">
        <v>10</v>
      </c>
      <c r="B2023" s="22" t="s">
        <v>11</v>
      </c>
      <c r="C2023" s="22" t="s">
        <v>12</v>
      </c>
      <c r="D2023" s="22" t="s">
        <v>122</v>
      </c>
      <c r="E2023" s="22" t="s">
        <v>149</v>
      </c>
      <c r="F2023" s="22" t="s">
        <v>150</v>
      </c>
      <c r="G2023" s="22" t="s">
        <v>151</v>
      </c>
      <c r="H2023">
        <v>66151687</v>
      </c>
      <c r="I2023" s="22" t="s">
        <v>3201</v>
      </c>
      <c r="J2023" s="22" t="s">
        <v>3202</v>
      </c>
      <c r="K2023" s="22" t="str">
        <f>_xlfn.TEXTBEFORE(Table1__4[[#This Row],[ParentName]],"-")</f>
        <v>BD10</v>
      </c>
      <c r="L2023" s="22" t="str">
        <f>_xlfn.XLOOKUP(Table1__4[[#This Row],[MAAN8]],ASO!F:F,ASO!H:H,"")</f>
        <v>Grocery Store - Home Delivery</v>
      </c>
      <c r="M2023" s="22" t="str">
        <f>_xlfn.XLOOKUP(Table1__4[[#This Row],[MAAN8]],program!A:A,program!E:E,"")</f>
        <v/>
      </c>
      <c r="N2023" s="22" t="str">
        <f>_xlfn.XLOOKUP(Table1__4[[#This Row],[MAAN8]],program!A:A,program!F:F,"")</f>
        <v/>
      </c>
      <c r="O2023" s="22">
        <f>SUMIFS(sellout!N:N,sellout!G:G,Table1__4[[#This Row],[MAAN8]])</f>
        <v>0</v>
      </c>
      <c r="P2023" s="2" t="str">
        <f>IFERROR(Table1__4[[#This Row],[Actual]]/Table1__4[[#This Row],[Target]],"")</f>
        <v/>
      </c>
      <c r="Q2023" s="22" t="str">
        <f>IFERROR(IF(Table1__4[[#This Row],[Target]]&gt;0,Table1__4[[#This Row],[Target]]-Table1__4[[#This Row],[Actual]],""),"")</f>
        <v/>
      </c>
    </row>
    <row r="2024" spans="1:17" x14ac:dyDescent="0.75">
      <c r="A2024" s="22" t="s">
        <v>10</v>
      </c>
      <c r="B2024" s="22" t="s">
        <v>11</v>
      </c>
      <c r="C2024" s="22" t="s">
        <v>12</v>
      </c>
      <c r="D2024" s="22" t="s">
        <v>122</v>
      </c>
      <c r="E2024" s="22" t="s">
        <v>226</v>
      </c>
      <c r="F2024" s="22" t="s">
        <v>150</v>
      </c>
      <c r="G2024" s="22" t="s">
        <v>227</v>
      </c>
      <c r="H2024">
        <v>66155755</v>
      </c>
      <c r="I2024" s="22" t="s">
        <v>3203</v>
      </c>
      <c r="J2024" s="22" t="s">
        <v>3204</v>
      </c>
      <c r="K2024" s="22" t="str">
        <f>_xlfn.TEXTBEFORE(Table1__4[[#This Row],[ParentName]],"-")</f>
        <v>BD10</v>
      </c>
      <c r="L2024" s="22" t="str">
        <f>_xlfn.XLOOKUP(Table1__4[[#This Row],[MAAN8]],ASO!F:F,ASO!H:H,"")</f>
        <v>Grocery Store</v>
      </c>
      <c r="M2024" s="22" t="str">
        <f>_xlfn.XLOOKUP(Table1__4[[#This Row],[MAAN8]],program!A:A,program!E:E,"")</f>
        <v/>
      </c>
      <c r="N2024" s="22" t="str">
        <f>_xlfn.XLOOKUP(Table1__4[[#This Row],[MAAN8]],program!A:A,program!F:F,"")</f>
        <v/>
      </c>
      <c r="O2024" s="22">
        <f>SUMIFS(sellout!N:N,sellout!G:G,Table1__4[[#This Row],[MAAN8]])</f>
        <v>0</v>
      </c>
      <c r="P2024" s="2" t="str">
        <f>IFERROR(Table1__4[[#This Row],[Actual]]/Table1__4[[#This Row],[Target]],"")</f>
        <v/>
      </c>
      <c r="Q2024" s="22" t="str">
        <f>IFERROR(IF(Table1__4[[#This Row],[Target]]&gt;0,Table1__4[[#This Row],[Target]]-Table1__4[[#This Row],[Actual]],""),"")</f>
        <v/>
      </c>
    </row>
    <row r="2025" spans="1:17" x14ac:dyDescent="0.75">
      <c r="A2025" s="22" t="s">
        <v>10</v>
      </c>
      <c r="B2025" s="22" t="s">
        <v>11</v>
      </c>
      <c r="C2025" s="22" t="s">
        <v>12</v>
      </c>
      <c r="D2025" s="22" t="s">
        <v>122</v>
      </c>
      <c r="E2025" s="22" t="s">
        <v>309</v>
      </c>
      <c r="F2025" s="22" t="s">
        <v>237</v>
      </c>
      <c r="G2025" s="22" t="s">
        <v>310</v>
      </c>
      <c r="H2025">
        <v>66150422</v>
      </c>
      <c r="I2025" s="22" t="s">
        <v>3205</v>
      </c>
      <c r="J2025" s="22" t="s">
        <v>3206</v>
      </c>
      <c r="K2025" s="22" t="str">
        <f>_xlfn.TEXTBEFORE(Table1__4[[#This Row],[ParentName]],"-")</f>
        <v>BD10</v>
      </c>
      <c r="L2025" s="22" t="str">
        <f>_xlfn.XLOOKUP(Table1__4[[#This Row],[MAAN8]],ASO!F:F,ASO!H:H,"")</f>
        <v>Grocery Store</v>
      </c>
      <c r="M2025" s="22" t="str">
        <f>_xlfn.XLOOKUP(Table1__4[[#This Row],[MAAN8]],program!A:A,program!E:E,"")</f>
        <v/>
      </c>
      <c r="N2025" s="22" t="str">
        <f>_xlfn.XLOOKUP(Table1__4[[#This Row],[MAAN8]],program!A:A,program!F:F,"")</f>
        <v/>
      </c>
      <c r="O2025" s="22">
        <f>SUMIFS(sellout!N:N,sellout!G:G,Table1__4[[#This Row],[MAAN8]])</f>
        <v>40</v>
      </c>
      <c r="P2025" s="2" t="str">
        <f>IFERROR(Table1__4[[#This Row],[Actual]]/Table1__4[[#This Row],[Target]],"")</f>
        <v/>
      </c>
      <c r="Q2025" s="22" t="str">
        <f>IFERROR(IF(Table1__4[[#This Row],[Target]]&gt;0,Table1__4[[#This Row],[Target]]-Table1__4[[#This Row],[Actual]],""),"")</f>
        <v/>
      </c>
    </row>
    <row r="2026" spans="1:17" x14ac:dyDescent="0.75">
      <c r="A2026" s="22" t="s">
        <v>10</v>
      </c>
      <c r="B2026" s="22" t="s">
        <v>11</v>
      </c>
      <c r="C2026" s="22" t="s">
        <v>22</v>
      </c>
      <c r="D2026" s="22" t="s">
        <v>88</v>
      </c>
      <c r="E2026" s="22" t="s">
        <v>256</v>
      </c>
      <c r="F2026" s="22" t="s">
        <v>218</v>
      </c>
      <c r="G2026" s="22" t="s">
        <v>257</v>
      </c>
      <c r="H2026">
        <v>66156085</v>
      </c>
      <c r="I2026" s="22" t="s">
        <v>3207</v>
      </c>
      <c r="J2026" s="22" t="s">
        <v>3208</v>
      </c>
      <c r="K2026" s="22" t="str">
        <f>_xlfn.TEXTBEFORE(Table1__4[[#This Row],[ParentName]],"-")</f>
        <v>BD11</v>
      </c>
      <c r="L2026" s="22" t="str">
        <f>_xlfn.XLOOKUP(Table1__4[[#This Row],[MAAN8]],ASO!F:F,ASO!H:H,"")</f>
        <v>Grocery Store</v>
      </c>
      <c r="M2026" s="22" t="str">
        <f>_xlfn.XLOOKUP(Table1__4[[#This Row],[MAAN8]],program!A:A,program!E:E,"")</f>
        <v/>
      </c>
      <c r="N2026" s="22" t="str">
        <f>_xlfn.XLOOKUP(Table1__4[[#This Row],[MAAN8]],program!A:A,program!F:F,"")</f>
        <v/>
      </c>
      <c r="O2026" s="22">
        <f>SUMIFS(sellout!N:N,sellout!G:G,Table1__4[[#This Row],[MAAN8]])</f>
        <v>15</v>
      </c>
      <c r="P2026" s="2" t="str">
        <f>IFERROR(Table1__4[[#This Row],[Actual]]/Table1__4[[#This Row],[Target]],"")</f>
        <v/>
      </c>
      <c r="Q2026" s="22" t="str">
        <f>IFERROR(IF(Table1__4[[#This Row],[Target]]&gt;0,Table1__4[[#This Row],[Target]]-Table1__4[[#This Row],[Actual]],""),"")</f>
        <v/>
      </c>
    </row>
    <row r="2027" spans="1:17" x14ac:dyDescent="0.75">
      <c r="A2027" s="22" t="s">
        <v>10</v>
      </c>
      <c r="B2027" s="22" t="s">
        <v>11</v>
      </c>
      <c r="C2027" s="22" t="s">
        <v>22</v>
      </c>
      <c r="D2027" s="22" t="s">
        <v>23</v>
      </c>
      <c r="E2027" s="22" t="s">
        <v>141</v>
      </c>
      <c r="F2027" s="22" t="s">
        <v>25</v>
      </c>
      <c r="G2027" s="22" t="s">
        <v>142</v>
      </c>
      <c r="H2027">
        <v>66156751</v>
      </c>
      <c r="I2027" s="22" t="s">
        <v>7223</v>
      </c>
      <c r="J2027" s="22" t="s">
        <v>7530</v>
      </c>
      <c r="K2027" s="22" t="str">
        <f>_xlfn.TEXTBEFORE(Table1__4[[#This Row],[ParentName]],"-")</f>
        <v>BD12</v>
      </c>
      <c r="L2027" s="22" t="str">
        <f>_xlfn.XLOOKUP(Table1__4[[#This Row],[MAAN8]],ASO!F:F,ASO!H:H,"")</f>
        <v/>
      </c>
      <c r="M2027" s="22" t="str">
        <f>_xlfn.XLOOKUP(Table1__4[[#This Row],[MAAN8]],program!A:A,program!E:E,"")</f>
        <v/>
      </c>
      <c r="N2027" s="22" t="str">
        <f>_xlfn.XLOOKUP(Table1__4[[#This Row],[MAAN8]],program!A:A,program!F:F,"")</f>
        <v/>
      </c>
      <c r="O2027" s="22">
        <f>SUMIFS(sellout!N:N,sellout!G:G,Table1__4[[#This Row],[MAAN8]])</f>
        <v>10</v>
      </c>
      <c r="P2027" s="2" t="str">
        <f>IFERROR(Table1__4[[#This Row],[Actual]]/Table1__4[[#This Row],[Target]],"")</f>
        <v/>
      </c>
      <c r="Q2027" s="22" t="str">
        <f>IFERROR(IF(Table1__4[[#This Row],[Target]]&gt;0,Table1__4[[#This Row],[Target]]-Table1__4[[#This Row],[Actual]],""),"")</f>
        <v/>
      </c>
    </row>
    <row r="2028" spans="1:17" x14ac:dyDescent="0.75">
      <c r="A2028" s="22" t="s">
        <v>10</v>
      </c>
      <c r="B2028" s="22" t="s">
        <v>11</v>
      </c>
      <c r="C2028" s="22" t="s">
        <v>12</v>
      </c>
      <c r="D2028" s="22" t="s">
        <v>122</v>
      </c>
      <c r="E2028" s="22" t="s">
        <v>158</v>
      </c>
      <c r="F2028" s="22" t="s">
        <v>150</v>
      </c>
      <c r="G2028" s="22" t="s">
        <v>159</v>
      </c>
      <c r="H2028">
        <v>66152905</v>
      </c>
      <c r="I2028" s="22" t="s">
        <v>3209</v>
      </c>
      <c r="J2028" s="22" t="s">
        <v>3210</v>
      </c>
      <c r="K2028" s="22" t="str">
        <f>_xlfn.TEXTBEFORE(Table1__4[[#This Row],[ParentName]],"-")</f>
        <v>BD10</v>
      </c>
      <c r="L2028" s="22" t="str">
        <f>_xlfn.XLOOKUP(Table1__4[[#This Row],[MAAN8]],ASO!F:F,ASO!H:H,"")</f>
        <v>Grocery Store</v>
      </c>
      <c r="M2028" s="22" t="str">
        <f>_xlfn.XLOOKUP(Table1__4[[#This Row],[MAAN8]],program!A:A,program!E:E,"")</f>
        <v/>
      </c>
      <c r="N2028" s="22" t="str">
        <f>_xlfn.XLOOKUP(Table1__4[[#This Row],[MAAN8]],program!A:A,program!F:F,"")</f>
        <v/>
      </c>
      <c r="O2028" s="22">
        <f>SUMIFS(sellout!N:N,sellout!G:G,Table1__4[[#This Row],[MAAN8]])</f>
        <v>0</v>
      </c>
      <c r="P2028" s="2" t="str">
        <f>IFERROR(Table1__4[[#This Row],[Actual]]/Table1__4[[#This Row],[Target]],"")</f>
        <v/>
      </c>
      <c r="Q2028" s="22" t="str">
        <f>IFERROR(IF(Table1__4[[#This Row],[Target]]&gt;0,Table1__4[[#This Row],[Target]]-Table1__4[[#This Row],[Actual]],""),"")</f>
        <v/>
      </c>
    </row>
    <row r="2029" spans="1:17" x14ac:dyDescent="0.75">
      <c r="A2029" s="22" t="s">
        <v>10</v>
      </c>
      <c r="B2029" s="22" t="s">
        <v>11</v>
      </c>
      <c r="C2029" s="22" t="s">
        <v>22</v>
      </c>
      <c r="D2029" s="22" t="s">
        <v>88</v>
      </c>
      <c r="E2029" s="22" t="s">
        <v>181</v>
      </c>
      <c r="F2029" s="22" t="s">
        <v>182</v>
      </c>
      <c r="G2029" s="22" t="s">
        <v>183</v>
      </c>
      <c r="H2029">
        <v>66156061</v>
      </c>
      <c r="I2029" s="22" t="s">
        <v>3211</v>
      </c>
      <c r="J2029" s="22" t="s">
        <v>407</v>
      </c>
      <c r="K2029" s="22" t="str">
        <f>_xlfn.TEXTBEFORE(Table1__4[[#This Row],[ParentName]],"-")</f>
        <v>BD11</v>
      </c>
      <c r="L2029" s="22" t="str">
        <f>_xlfn.XLOOKUP(Table1__4[[#This Row],[MAAN8]],ASO!F:F,ASO!H:H,"")</f>
        <v>Grocery Store - Home Delivery</v>
      </c>
      <c r="M2029" s="22" t="str">
        <f>_xlfn.XLOOKUP(Table1__4[[#This Row],[MAAN8]],program!A:A,program!E:E,"")</f>
        <v/>
      </c>
      <c r="N2029" s="22" t="str">
        <f>_xlfn.XLOOKUP(Table1__4[[#This Row],[MAAN8]],program!A:A,program!F:F,"")</f>
        <v/>
      </c>
      <c r="O2029" s="22">
        <f>SUMIFS(sellout!N:N,sellout!G:G,Table1__4[[#This Row],[MAAN8]])</f>
        <v>5</v>
      </c>
      <c r="P2029" s="2" t="str">
        <f>IFERROR(Table1__4[[#This Row],[Actual]]/Table1__4[[#This Row],[Target]],"")</f>
        <v/>
      </c>
      <c r="Q2029" s="22" t="str">
        <f>IFERROR(IF(Table1__4[[#This Row],[Target]]&gt;0,Table1__4[[#This Row],[Target]]-Table1__4[[#This Row],[Actual]],""),"")</f>
        <v/>
      </c>
    </row>
    <row r="2030" spans="1:17" x14ac:dyDescent="0.75">
      <c r="A2030" s="22" t="s">
        <v>10</v>
      </c>
      <c r="B2030" s="22" t="s">
        <v>11</v>
      </c>
      <c r="C2030" s="22" t="s">
        <v>22</v>
      </c>
      <c r="D2030" s="22" t="s">
        <v>88</v>
      </c>
      <c r="E2030" s="22" t="s">
        <v>262</v>
      </c>
      <c r="F2030" s="22" t="s">
        <v>63</v>
      </c>
      <c r="G2030" s="22" t="s">
        <v>263</v>
      </c>
      <c r="H2030">
        <v>66152570</v>
      </c>
      <c r="I2030" s="22" t="s">
        <v>3212</v>
      </c>
      <c r="J2030" s="22" t="s">
        <v>3213</v>
      </c>
      <c r="K2030" s="22" t="str">
        <f>_xlfn.TEXTBEFORE(Table1__4[[#This Row],[ParentName]],"-")</f>
        <v>BD11</v>
      </c>
      <c r="L2030" s="22" t="str">
        <f>_xlfn.XLOOKUP(Table1__4[[#This Row],[MAAN8]],ASO!F:F,ASO!H:H,"")</f>
        <v>Grocery Store</v>
      </c>
      <c r="M2030" s="22" t="str">
        <f>_xlfn.XLOOKUP(Table1__4[[#This Row],[MAAN8]],program!A:A,program!E:E,"")</f>
        <v/>
      </c>
      <c r="N2030" s="22" t="str">
        <f>_xlfn.XLOOKUP(Table1__4[[#This Row],[MAAN8]],program!A:A,program!F:F,"")</f>
        <v/>
      </c>
      <c r="O2030" s="22">
        <f>SUMIFS(sellout!N:N,sellout!G:G,Table1__4[[#This Row],[MAAN8]])</f>
        <v>4</v>
      </c>
      <c r="P2030" s="2" t="str">
        <f>IFERROR(Table1__4[[#This Row],[Actual]]/Table1__4[[#This Row],[Target]],"")</f>
        <v/>
      </c>
      <c r="Q2030" s="22" t="str">
        <f>IFERROR(IF(Table1__4[[#This Row],[Target]]&gt;0,Table1__4[[#This Row],[Target]]-Table1__4[[#This Row],[Actual]],""),"")</f>
        <v/>
      </c>
    </row>
    <row r="2031" spans="1:17" x14ac:dyDescent="0.75">
      <c r="A2031" s="22" t="s">
        <v>10</v>
      </c>
      <c r="B2031" s="22" t="s">
        <v>11</v>
      </c>
      <c r="C2031" s="22" t="s">
        <v>22</v>
      </c>
      <c r="D2031" s="22" t="s">
        <v>180</v>
      </c>
      <c r="E2031" s="22" t="s">
        <v>188</v>
      </c>
      <c r="F2031" s="22" t="s">
        <v>182</v>
      </c>
      <c r="G2031" s="22" t="s">
        <v>189</v>
      </c>
      <c r="H2031">
        <v>66154381</v>
      </c>
      <c r="I2031" s="22" t="s">
        <v>7238</v>
      </c>
      <c r="J2031" s="22" t="s">
        <v>7798</v>
      </c>
      <c r="K2031" s="22" t="str">
        <f>_xlfn.TEXTBEFORE(Table1__4[[#This Row],[ParentName]],"-")</f>
        <v>BD14</v>
      </c>
      <c r="L2031" s="22" t="str">
        <f>_xlfn.XLOOKUP(Table1__4[[#This Row],[MAAN8]],ASO!F:F,ASO!H:H,"")</f>
        <v/>
      </c>
      <c r="M2031" s="22" t="str">
        <f>_xlfn.XLOOKUP(Table1__4[[#This Row],[MAAN8]],program!A:A,program!E:E,"")</f>
        <v/>
      </c>
      <c r="N2031" s="22" t="str">
        <f>_xlfn.XLOOKUP(Table1__4[[#This Row],[MAAN8]],program!A:A,program!F:F,"")</f>
        <v/>
      </c>
      <c r="O2031" s="22">
        <f>SUMIFS(sellout!N:N,sellout!G:G,Table1__4[[#This Row],[MAAN8]])</f>
        <v>15</v>
      </c>
      <c r="P2031" s="2" t="str">
        <f>IFERROR(Table1__4[[#This Row],[Actual]]/Table1__4[[#This Row],[Target]],"")</f>
        <v/>
      </c>
      <c r="Q2031" s="22" t="str">
        <f>IFERROR(IF(Table1__4[[#This Row],[Target]]&gt;0,Table1__4[[#This Row],[Target]]-Table1__4[[#This Row],[Actual]],""),"")</f>
        <v/>
      </c>
    </row>
    <row r="2032" spans="1:17" x14ac:dyDescent="0.75">
      <c r="A2032" s="22" t="s">
        <v>10</v>
      </c>
      <c r="B2032" s="22" t="s">
        <v>11</v>
      </c>
      <c r="C2032" s="22" t="s">
        <v>12</v>
      </c>
      <c r="D2032" s="22" t="s">
        <v>13</v>
      </c>
      <c r="E2032" s="22" t="s">
        <v>29</v>
      </c>
      <c r="F2032" s="22" t="s">
        <v>30</v>
      </c>
      <c r="G2032" s="22" t="s">
        <v>31</v>
      </c>
      <c r="H2032">
        <v>66153726</v>
      </c>
      <c r="I2032" s="22" t="s">
        <v>3214</v>
      </c>
      <c r="J2032" s="22" t="s">
        <v>3215</v>
      </c>
      <c r="K2032" s="22" t="str">
        <f>_xlfn.TEXTBEFORE(Table1__4[[#This Row],[ParentName]],"-")</f>
        <v>BD8</v>
      </c>
      <c r="L2032" s="22" t="str">
        <f>_xlfn.XLOOKUP(Table1__4[[#This Row],[MAAN8]],ASO!F:F,ASO!H:H,"")</f>
        <v>Grocery Store</v>
      </c>
      <c r="M2032" s="22" t="str">
        <f>_xlfn.XLOOKUP(Table1__4[[#This Row],[MAAN8]],program!A:A,program!E:E,"")</f>
        <v/>
      </c>
      <c r="N2032" s="22" t="str">
        <f>_xlfn.XLOOKUP(Table1__4[[#This Row],[MAAN8]],program!A:A,program!F:F,"")</f>
        <v/>
      </c>
      <c r="O2032" s="22">
        <f>SUMIFS(sellout!N:N,sellout!G:G,Table1__4[[#This Row],[MAAN8]])</f>
        <v>0</v>
      </c>
      <c r="P2032" s="2" t="str">
        <f>IFERROR(Table1__4[[#This Row],[Actual]]/Table1__4[[#This Row],[Target]],"")</f>
        <v/>
      </c>
      <c r="Q2032" s="22" t="str">
        <f>IFERROR(IF(Table1__4[[#This Row],[Target]]&gt;0,Table1__4[[#This Row],[Target]]-Table1__4[[#This Row],[Actual]],""),"")</f>
        <v/>
      </c>
    </row>
    <row r="2033" spans="1:17" x14ac:dyDescent="0.75">
      <c r="A2033" s="22" t="s">
        <v>10</v>
      </c>
      <c r="B2033" s="22" t="s">
        <v>11</v>
      </c>
      <c r="C2033" s="22" t="s">
        <v>22</v>
      </c>
      <c r="D2033" s="22" t="s">
        <v>88</v>
      </c>
      <c r="E2033" s="22" t="s">
        <v>447</v>
      </c>
      <c r="F2033" s="22" t="s">
        <v>218</v>
      </c>
      <c r="G2033" s="22" t="s">
        <v>448</v>
      </c>
      <c r="H2033">
        <v>66151888</v>
      </c>
      <c r="I2033" s="22" t="s">
        <v>3216</v>
      </c>
      <c r="J2033" s="22" t="s">
        <v>559</v>
      </c>
      <c r="K2033" s="22" t="str">
        <f>_xlfn.TEXTBEFORE(Table1__4[[#This Row],[ParentName]],"-")</f>
        <v>BD11</v>
      </c>
      <c r="L2033" s="22" t="str">
        <f>_xlfn.XLOOKUP(Table1__4[[#This Row],[MAAN8]],ASO!F:F,ASO!H:H,"")</f>
        <v>Grocery Store</v>
      </c>
      <c r="M2033" s="22" t="str">
        <f>_xlfn.XLOOKUP(Table1__4[[#This Row],[MAAN8]],program!A:A,program!E:E,"")</f>
        <v/>
      </c>
      <c r="N2033" s="22" t="str">
        <f>_xlfn.XLOOKUP(Table1__4[[#This Row],[MAAN8]],program!A:A,program!F:F,"")</f>
        <v/>
      </c>
      <c r="O2033" s="22">
        <f>SUMIFS(sellout!N:N,sellout!G:G,Table1__4[[#This Row],[MAAN8]])</f>
        <v>9</v>
      </c>
      <c r="P2033" s="2" t="str">
        <f>IFERROR(Table1__4[[#This Row],[Actual]]/Table1__4[[#This Row],[Target]],"")</f>
        <v/>
      </c>
      <c r="Q2033" s="22" t="str">
        <f>IFERROR(IF(Table1__4[[#This Row],[Target]]&gt;0,Table1__4[[#This Row],[Target]]-Table1__4[[#This Row],[Actual]],""),"")</f>
        <v/>
      </c>
    </row>
    <row r="2034" spans="1:17" x14ac:dyDescent="0.75">
      <c r="A2034" s="22" t="s">
        <v>10</v>
      </c>
      <c r="B2034" s="22" t="s">
        <v>11</v>
      </c>
      <c r="C2034" s="22" t="s">
        <v>22</v>
      </c>
      <c r="D2034" s="22" t="s">
        <v>180</v>
      </c>
      <c r="E2034" s="22" t="s">
        <v>181</v>
      </c>
      <c r="F2034" s="22" t="s">
        <v>182</v>
      </c>
      <c r="G2034" s="22" t="s">
        <v>183</v>
      </c>
      <c r="H2034">
        <v>66115594</v>
      </c>
      <c r="I2034" s="22" t="s">
        <v>7151</v>
      </c>
      <c r="J2034" s="22" t="s">
        <v>7337</v>
      </c>
      <c r="K2034" s="22" t="str">
        <f>_xlfn.TEXTBEFORE(Table1__4[[#This Row],[ParentName]],"-")</f>
        <v>BD14</v>
      </c>
      <c r="L2034" s="22" t="str">
        <f>_xlfn.XLOOKUP(Table1__4[[#This Row],[MAAN8]],ASO!F:F,ASO!H:H,"")</f>
        <v/>
      </c>
      <c r="M2034" s="22" t="str">
        <f>_xlfn.XLOOKUP(Table1__4[[#This Row],[MAAN8]],program!A:A,program!E:E,"")</f>
        <v/>
      </c>
      <c r="N2034" s="22" t="str">
        <f>_xlfn.XLOOKUP(Table1__4[[#This Row],[MAAN8]],program!A:A,program!F:F,"")</f>
        <v/>
      </c>
      <c r="O2034" s="22">
        <f>SUMIFS(sellout!N:N,sellout!G:G,Table1__4[[#This Row],[MAAN8]])</f>
        <v>6</v>
      </c>
      <c r="P2034" s="2" t="str">
        <f>IFERROR(Table1__4[[#This Row],[Actual]]/Table1__4[[#This Row],[Target]],"")</f>
        <v/>
      </c>
      <c r="Q2034" s="22" t="str">
        <f>IFERROR(IF(Table1__4[[#This Row],[Target]]&gt;0,Table1__4[[#This Row],[Target]]-Table1__4[[#This Row],[Actual]],""),"")</f>
        <v/>
      </c>
    </row>
    <row r="2035" spans="1:17" x14ac:dyDescent="0.75">
      <c r="A2035" s="22" t="s">
        <v>10</v>
      </c>
      <c r="B2035" s="22" t="s">
        <v>11</v>
      </c>
      <c r="C2035" s="22" t="s">
        <v>22</v>
      </c>
      <c r="D2035" s="22" t="s">
        <v>88</v>
      </c>
      <c r="E2035" s="22" t="s">
        <v>447</v>
      </c>
      <c r="F2035" s="22" t="s">
        <v>218</v>
      </c>
      <c r="G2035" s="22" t="s">
        <v>448</v>
      </c>
      <c r="H2035">
        <v>66150462</v>
      </c>
      <c r="I2035" s="22" t="s">
        <v>3217</v>
      </c>
      <c r="J2035" s="22" t="s">
        <v>3218</v>
      </c>
      <c r="K2035" s="22" t="str">
        <f>_xlfn.TEXTBEFORE(Table1__4[[#This Row],[ParentName]],"-")</f>
        <v>BD11</v>
      </c>
      <c r="L2035" s="22" t="str">
        <f>_xlfn.XLOOKUP(Table1__4[[#This Row],[MAAN8]],ASO!F:F,ASO!H:H,"")</f>
        <v>Grocery Store</v>
      </c>
      <c r="M2035" s="22" t="str">
        <f>_xlfn.XLOOKUP(Table1__4[[#This Row],[MAAN8]],program!A:A,program!E:E,"")</f>
        <v/>
      </c>
      <c r="N2035" s="22" t="str">
        <f>_xlfn.XLOOKUP(Table1__4[[#This Row],[MAAN8]],program!A:A,program!F:F,"")</f>
        <v/>
      </c>
      <c r="O2035" s="22">
        <f>SUMIFS(sellout!N:N,sellout!G:G,Table1__4[[#This Row],[MAAN8]])</f>
        <v>9</v>
      </c>
      <c r="P2035" s="2" t="str">
        <f>IFERROR(Table1__4[[#This Row],[Actual]]/Table1__4[[#This Row],[Target]],"")</f>
        <v/>
      </c>
      <c r="Q2035" s="22" t="str">
        <f>IFERROR(IF(Table1__4[[#This Row],[Target]]&gt;0,Table1__4[[#This Row],[Target]]-Table1__4[[#This Row],[Actual]],""),"")</f>
        <v/>
      </c>
    </row>
    <row r="2036" spans="1:17" x14ac:dyDescent="0.75">
      <c r="A2036" s="22" t="s">
        <v>10</v>
      </c>
      <c r="B2036" s="22" t="s">
        <v>11</v>
      </c>
      <c r="C2036" s="22" t="s">
        <v>12</v>
      </c>
      <c r="D2036" s="22" t="s">
        <v>38</v>
      </c>
      <c r="E2036" s="22" t="s">
        <v>154</v>
      </c>
      <c r="F2036" s="22" t="s">
        <v>40</v>
      </c>
      <c r="G2036" s="22" t="s">
        <v>155</v>
      </c>
      <c r="H2036">
        <v>66104883</v>
      </c>
      <c r="I2036" s="22" t="s">
        <v>3219</v>
      </c>
      <c r="J2036" s="22" t="s">
        <v>3220</v>
      </c>
      <c r="K2036" s="22" t="str">
        <f>_xlfn.TEXTBEFORE(Table1__4[[#This Row],[ParentName]],"-")</f>
        <v>BD16</v>
      </c>
      <c r="L2036" s="22" t="str">
        <f>_xlfn.XLOOKUP(Table1__4[[#This Row],[MAAN8]],ASO!F:F,ASO!H:H,"")</f>
        <v>Grocery Store</v>
      </c>
      <c r="M2036" s="22" t="str">
        <f>_xlfn.XLOOKUP(Table1__4[[#This Row],[MAAN8]],program!A:A,program!E:E,"")</f>
        <v/>
      </c>
      <c r="N2036" s="22" t="str">
        <f>_xlfn.XLOOKUP(Table1__4[[#This Row],[MAAN8]],program!A:A,program!F:F,"")</f>
        <v/>
      </c>
      <c r="O2036" s="22">
        <f>SUMIFS(sellout!N:N,sellout!G:G,Table1__4[[#This Row],[MAAN8]])</f>
        <v>0</v>
      </c>
      <c r="P2036" s="2" t="str">
        <f>IFERROR(Table1__4[[#This Row],[Actual]]/Table1__4[[#This Row],[Target]],"")</f>
        <v/>
      </c>
      <c r="Q2036" s="22" t="str">
        <f>IFERROR(IF(Table1__4[[#This Row],[Target]]&gt;0,Table1__4[[#This Row],[Target]]-Table1__4[[#This Row],[Actual]],""),"")</f>
        <v/>
      </c>
    </row>
    <row r="2037" spans="1:17" x14ac:dyDescent="0.75">
      <c r="A2037" s="22" t="s">
        <v>10</v>
      </c>
      <c r="B2037" s="22" t="s">
        <v>11</v>
      </c>
      <c r="C2037" s="22" t="s">
        <v>12</v>
      </c>
      <c r="D2037" s="22" t="s">
        <v>122</v>
      </c>
      <c r="E2037" s="22" t="s">
        <v>240</v>
      </c>
      <c r="F2037" s="22" t="s">
        <v>237</v>
      </c>
      <c r="G2037" s="22" t="s">
        <v>241</v>
      </c>
      <c r="H2037">
        <v>66151360</v>
      </c>
      <c r="I2037" s="22" t="s">
        <v>3221</v>
      </c>
      <c r="J2037" s="22" t="s">
        <v>1488</v>
      </c>
      <c r="K2037" s="22" t="str">
        <f>_xlfn.TEXTBEFORE(Table1__4[[#This Row],[ParentName]],"-")</f>
        <v>BD10</v>
      </c>
      <c r="L2037" s="22" t="str">
        <f>_xlfn.XLOOKUP(Table1__4[[#This Row],[MAAN8]],ASO!F:F,ASO!H:H,"")</f>
        <v>Grocery Store</v>
      </c>
      <c r="M2037" s="22" t="str">
        <f>_xlfn.XLOOKUP(Table1__4[[#This Row],[MAAN8]],program!A:A,program!E:E,"")</f>
        <v/>
      </c>
      <c r="N2037" s="22" t="str">
        <f>_xlfn.XLOOKUP(Table1__4[[#This Row],[MAAN8]],program!A:A,program!F:F,"")</f>
        <v/>
      </c>
      <c r="O2037" s="22">
        <f>SUMIFS(sellout!N:N,sellout!G:G,Table1__4[[#This Row],[MAAN8]])</f>
        <v>323</v>
      </c>
      <c r="P2037" s="2" t="str">
        <f>IFERROR(Table1__4[[#This Row],[Actual]]/Table1__4[[#This Row],[Target]],"")</f>
        <v/>
      </c>
      <c r="Q2037" s="22" t="str">
        <f>IFERROR(IF(Table1__4[[#This Row],[Target]]&gt;0,Table1__4[[#This Row],[Target]]-Table1__4[[#This Row],[Actual]],""),"")</f>
        <v/>
      </c>
    </row>
    <row r="2038" spans="1:17" x14ac:dyDescent="0.75">
      <c r="A2038" s="22" t="s">
        <v>10</v>
      </c>
      <c r="B2038" s="22" t="s">
        <v>11</v>
      </c>
      <c r="C2038" s="22" t="s">
        <v>22</v>
      </c>
      <c r="D2038" s="22" t="s">
        <v>88</v>
      </c>
      <c r="E2038" s="22" t="s">
        <v>181</v>
      </c>
      <c r="F2038" s="22" t="s">
        <v>182</v>
      </c>
      <c r="G2038" s="22" t="s">
        <v>183</v>
      </c>
      <c r="H2038">
        <v>66101431</v>
      </c>
      <c r="I2038" s="22" t="s">
        <v>3222</v>
      </c>
      <c r="J2038" s="22" t="s">
        <v>407</v>
      </c>
      <c r="K2038" s="22" t="str">
        <f>_xlfn.TEXTBEFORE(Table1__4[[#This Row],[ParentName]],"-")</f>
        <v>BD11</v>
      </c>
      <c r="L2038" s="22" t="str">
        <f>_xlfn.XLOOKUP(Table1__4[[#This Row],[MAAN8]],ASO!F:F,ASO!H:H,"")</f>
        <v>Grocery Store</v>
      </c>
      <c r="M2038" s="22" t="str">
        <f>_xlfn.XLOOKUP(Table1__4[[#This Row],[MAAN8]],program!A:A,program!E:E,"")</f>
        <v/>
      </c>
      <c r="N2038" s="22" t="str">
        <f>_xlfn.XLOOKUP(Table1__4[[#This Row],[MAAN8]],program!A:A,program!F:F,"")</f>
        <v/>
      </c>
      <c r="O2038" s="22">
        <f>SUMIFS(sellout!N:N,sellout!G:G,Table1__4[[#This Row],[MAAN8]])</f>
        <v>7</v>
      </c>
      <c r="P2038" s="2" t="str">
        <f>IFERROR(Table1__4[[#This Row],[Actual]]/Table1__4[[#This Row],[Target]],"")</f>
        <v/>
      </c>
      <c r="Q2038" s="22" t="str">
        <f>IFERROR(IF(Table1__4[[#This Row],[Target]]&gt;0,Table1__4[[#This Row],[Target]]-Table1__4[[#This Row],[Actual]],""),"")</f>
        <v/>
      </c>
    </row>
    <row r="2039" spans="1:17" x14ac:dyDescent="0.75">
      <c r="A2039" s="22" t="s">
        <v>10</v>
      </c>
      <c r="B2039" s="22" t="s">
        <v>11</v>
      </c>
      <c r="C2039" s="22" t="s">
        <v>12</v>
      </c>
      <c r="D2039" s="22" t="s">
        <v>122</v>
      </c>
      <c r="E2039" s="22" t="s">
        <v>206</v>
      </c>
      <c r="F2039" s="22" t="s">
        <v>124</v>
      </c>
      <c r="G2039" s="22" t="s">
        <v>207</v>
      </c>
      <c r="H2039">
        <v>66102302</v>
      </c>
      <c r="I2039" s="22" t="s">
        <v>7130</v>
      </c>
      <c r="J2039" s="22" t="s">
        <v>7531</v>
      </c>
      <c r="K2039" s="22" t="str">
        <f>_xlfn.TEXTBEFORE(Table1__4[[#This Row],[ParentName]],"-")</f>
        <v>BD10</v>
      </c>
      <c r="L2039" s="22" t="str">
        <f>_xlfn.XLOOKUP(Table1__4[[#This Row],[MAAN8]],ASO!F:F,ASO!H:H,"")</f>
        <v/>
      </c>
      <c r="M2039" s="22" t="str">
        <f>_xlfn.XLOOKUP(Table1__4[[#This Row],[MAAN8]],program!A:A,program!E:E,"")</f>
        <v/>
      </c>
      <c r="N2039" s="22" t="str">
        <f>_xlfn.XLOOKUP(Table1__4[[#This Row],[MAAN8]],program!A:A,program!F:F,"")</f>
        <v/>
      </c>
      <c r="O2039" s="22">
        <f>SUMIFS(sellout!N:N,sellout!G:G,Table1__4[[#This Row],[MAAN8]])</f>
        <v>0</v>
      </c>
      <c r="P2039" s="2" t="str">
        <f>IFERROR(Table1__4[[#This Row],[Actual]]/Table1__4[[#This Row],[Target]],"")</f>
        <v/>
      </c>
      <c r="Q2039" s="22" t="str">
        <f>IFERROR(IF(Table1__4[[#This Row],[Target]]&gt;0,Table1__4[[#This Row],[Target]]-Table1__4[[#This Row],[Actual]],""),"")</f>
        <v/>
      </c>
    </row>
    <row r="2040" spans="1:17" x14ac:dyDescent="0.75">
      <c r="A2040" s="22" t="s">
        <v>10</v>
      </c>
      <c r="B2040" s="22" t="s">
        <v>11</v>
      </c>
      <c r="C2040" s="22" t="s">
        <v>12</v>
      </c>
      <c r="D2040" s="22" t="s">
        <v>122</v>
      </c>
      <c r="E2040" s="22" t="s">
        <v>149</v>
      </c>
      <c r="F2040" s="22" t="s">
        <v>150</v>
      </c>
      <c r="G2040" s="22" t="s">
        <v>151</v>
      </c>
      <c r="H2040">
        <v>66103970</v>
      </c>
      <c r="I2040" s="22" t="s">
        <v>3223</v>
      </c>
      <c r="J2040" s="22" t="s">
        <v>3224</v>
      </c>
      <c r="K2040" s="22" t="str">
        <f>_xlfn.TEXTBEFORE(Table1__4[[#This Row],[ParentName]],"-")</f>
        <v>BD10</v>
      </c>
      <c r="L2040" s="22" t="str">
        <f>_xlfn.XLOOKUP(Table1__4[[#This Row],[MAAN8]],ASO!F:F,ASO!H:H,"")</f>
        <v>Grocery Store</v>
      </c>
      <c r="M2040" s="22" t="str">
        <f>_xlfn.XLOOKUP(Table1__4[[#This Row],[MAAN8]],program!A:A,program!E:E,"")</f>
        <v/>
      </c>
      <c r="N2040" s="22" t="str">
        <f>_xlfn.XLOOKUP(Table1__4[[#This Row],[MAAN8]],program!A:A,program!F:F,"")</f>
        <v/>
      </c>
      <c r="O2040" s="22">
        <f>SUMIFS(sellout!N:N,sellout!G:G,Table1__4[[#This Row],[MAAN8]])</f>
        <v>0</v>
      </c>
      <c r="P2040" s="2" t="str">
        <f>IFERROR(Table1__4[[#This Row],[Actual]]/Table1__4[[#This Row],[Target]],"")</f>
        <v/>
      </c>
      <c r="Q2040" s="22" t="str">
        <f>IFERROR(IF(Table1__4[[#This Row],[Target]]&gt;0,Table1__4[[#This Row],[Target]]-Table1__4[[#This Row],[Actual]],""),"")</f>
        <v/>
      </c>
    </row>
    <row r="2041" spans="1:17" x14ac:dyDescent="0.75">
      <c r="A2041" s="22" t="s">
        <v>10</v>
      </c>
      <c r="B2041" s="22" t="s">
        <v>11</v>
      </c>
      <c r="C2041" s="22" t="s">
        <v>12</v>
      </c>
      <c r="D2041" s="22" t="s">
        <v>122</v>
      </c>
      <c r="E2041" s="22" t="s">
        <v>244</v>
      </c>
      <c r="F2041" s="22" t="s">
        <v>124</v>
      </c>
      <c r="G2041" s="22" t="s">
        <v>245</v>
      </c>
      <c r="H2041">
        <v>66111679</v>
      </c>
      <c r="I2041" s="22" t="s">
        <v>3225</v>
      </c>
      <c r="J2041" s="22" t="s">
        <v>3226</v>
      </c>
      <c r="K2041" s="22" t="str">
        <f>_xlfn.TEXTBEFORE(Table1__4[[#This Row],[ParentName]],"-")</f>
        <v>BD10</v>
      </c>
      <c r="L2041" s="22" t="str">
        <f>_xlfn.XLOOKUP(Table1__4[[#This Row],[MAAN8]],ASO!F:F,ASO!H:H,"")</f>
        <v>Grocery Store</v>
      </c>
      <c r="M2041" s="22" t="str">
        <f>_xlfn.XLOOKUP(Table1__4[[#This Row],[MAAN8]],program!A:A,program!E:E,"")</f>
        <v/>
      </c>
      <c r="N2041" s="22" t="str">
        <f>_xlfn.XLOOKUP(Table1__4[[#This Row],[MAAN8]],program!A:A,program!F:F,"")</f>
        <v/>
      </c>
      <c r="O2041" s="22">
        <f>SUMIFS(sellout!N:N,sellout!G:G,Table1__4[[#This Row],[MAAN8]])</f>
        <v>0</v>
      </c>
      <c r="P2041" s="2" t="str">
        <f>IFERROR(Table1__4[[#This Row],[Actual]]/Table1__4[[#This Row],[Target]],"")</f>
        <v/>
      </c>
      <c r="Q2041" s="22" t="str">
        <f>IFERROR(IF(Table1__4[[#This Row],[Target]]&gt;0,Table1__4[[#This Row],[Target]]-Table1__4[[#This Row],[Actual]],""),"")</f>
        <v/>
      </c>
    </row>
    <row r="2042" spans="1:17" x14ac:dyDescent="0.75">
      <c r="A2042" s="22" t="s">
        <v>10</v>
      </c>
      <c r="B2042" s="22" t="s">
        <v>11</v>
      </c>
      <c r="C2042" s="22" t="s">
        <v>46</v>
      </c>
      <c r="D2042" s="22" t="s">
        <v>76</v>
      </c>
      <c r="E2042" s="22" t="s">
        <v>105</v>
      </c>
      <c r="F2042" s="22" t="s">
        <v>49</v>
      </c>
      <c r="G2042" s="22" t="s">
        <v>106</v>
      </c>
      <c r="H2042">
        <v>65725335</v>
      </c>
      <c r="I2042" s="22" t="s">
        <v>6898</v>
      </c>
      <c r="J2042" s="22" t="s">
        <v>7313</v>
      </c>
      <c r="K2042" s="22" t="str">
        <f>_xlfn.TEXTBEFORE(Table1__4[[#This Row],[ParentName]],"-")</f>
        <v>PC</v>
      </c>
      <c r="L2042" s="22" t="str">
        <f>_xlfn.XLOOKUP(Table1__4[[#This Row],[MAAN8]],ASO!F:F,ASO!H:H,"")</f>
        <v/>
      </c>
      <c r="M2042" s="22" t="str">
        <f>_xlfn.XLOOKUP(Table1__4[[#This Row],[MAAN8]],program!A:A,program!E:E,"")</f>
        <v>Target Incentive</v>
      </c>
      <c r="N2042" s="22">
        <f>_xlfn.XLOOKUP(Table1__4[[#This Row],[MAAN8]],program!A:A,program!F:F,"")</f>
        <v>130</v>
      </c>
      <c r="O2042" s="22">
        <f>SUMIFS(sellout!N:N,sellout!G:G,Table1__4[[#This Row],[MAAN8]])</f>
        <v>18</v>
      </c>
      <c r="P2042" s="2">
        <f>IFERROR(Table1__4[[#This Row],[Actual]]/Table1__4[[#This Row],[Target]],"")</f>
        <v>0.13846153846153847</v>
      </c>
      <c r="Q2042" s="22">
        <f>IFERROR(IF(Table1__4[[#This Row],[Target]]&gt;0,Table1__4[[#This Row],[Target]]-Table1__4[[#This Row],[Actual]],""),"")</f>
        <v>112</v>
      </c>
    </row>
    <row r="2043" spans="1:17" x14ac:dyDescent="0.75">
      <c r="A2043" s="22" t="s">
        <v>10</v>
      </c>
      <c r="B2043" s="22" t="s">
        <v>11</v>
      </c>
      <c r="C2043" s="22" t="s">
        <v>22</v>
      </c>
      <c r="D2043" s="22" t="s">
        <v>180</v>
      </c>
      <c r="E2043" s="22" t="s">
        <v>170</v>
      </c>
      <c r="F2043" s="22" t="s">
        <v>171</v>
      </c>
      <c r="G2043" s="22" t="s">
        <v>18</v>
      </c>
      <c r="H2043">
        <v>66104061</v>
      </c>
      <c r="I2043" s="22" t="s">
        <v>3227</v>
      </c>
      <c r="J2043" s="22" t="s">
        <v>3228</v>
      </c>
      <c r="K2043" s="22" t="str">
        <f>_xlfn.TEXTBEFORE(Table1__4[[#This Row],[ParentName]],"-")</f>
        <v>BD14</v>
      </c>
      <c r="L2043" s="22" t="str">
        <f>_xlfn.XLOOKUP(Table1__4[[#This Row],[MAAN8]],ASO!F:F,ASO!H:H,"")</f>
        <v>Sub Distributor</v>
      </c>
      <c r="M2043" s="22" t="str">
        <f>_xlfn.XLOOKUP(Table1__4[[#This Row],[MAAN8]],program!A:A,program!E:E,"")</f>
        <v/>
      </c>
      <c r="N2043" s="22" t="str">
        <f>_xlfn.XLOOKUP(Table1__4[[#This Row],[MAAN8]],program!A:A,program!F:F,"")</f>
        <v/>
      </c>
      <c r="O2043" s="22">
        <f>SUMIFS(sellout!N:N,sellout!G:G,Table1__4[[#This Row],[MAAN8]])</f>
        <v>560</v>
      </c>
      <c r="P2043" s="2" t="str">
        <f>IFERROR(Table1__4[[#This Row],[Actual]]/Table1__4[[#This Row],[Target]],"")</f>
        <v/>
      </c>
      <c r="Q2043" s="22" t="str">
        <f>IFERROR(IF(Table1__4[[#This Row],[Target]]&gt;0,Table1__4[[#This Row],[Target]]-Table1__4[[#This Row],[Actual]],""),"")</f>
        <v/>
      </c>
    </row>
    <row r="2044" spans="1:17" x14ac:dyDescent="0.75">
      <c r="A2044" s="22" t="s">
        <v>10</v>
      </c>
      <c r="B2044" s="22" t="s">
        <v>11</v>
      </c>
      <c r="C2044" s="22" t="s">
        <v>12</v>
      </c>
      <c r="D2044" s="22" t="s">
        <v>122</v>
      </c>
      <c r="E2044" s="22" t="s">
        <v>622</v>
      </c>
      <c r="F2044" s="22" t="s">
        <v>237</v>
      </c>
      <c r="G2044" s="22" t="s">
        <v>623</v>
      </c>
      <c r="H2044">
        <v>66107125</v>
      </c>
      <c r="I2044" s="22" t="s">
        <v>3229</v>
      </c>
      <c r="J2044" s="22" t="s">
        <v>3230</v>
      </c>
      <c r="K2044" s="22" t="str">
        <f>_xlfn.TEXTBEFORE(Table1__4[[#This Row],[ParentName]],"-")</f>
        <v>BD10</v>
      </c>
      <c r="L2044" s="22" t="str">
        <f>_xlfn.XLOOKUP(Table1__4[[#This Row],[MAAN8]],ASO!F:F,ASO!H:H,"")</f>
        <v>Grocery Store</v>
      </c>
      <c r="M2044" s="22" t="str">
        <f>_xlfn.XLOOKUP(Table1__4[[#This Row],[MAAN8]],program!A:A,program!E:E,"")</f>
        <v/>
      </c>
      <c r="N2044" s="22" t="str">
        <f>_xlfn.XLOOKUP(Table1__4[[#This Row],[MAAN8]],program!A:A,program!F:F,"")</f>
        <v/>
      </c>
      <c r="O2044" s="22">
        <f>SUMIFS(sellout!N:N,sellout!G:G,Table1__4[[#This Row],[MAAN8]])</f>
        <v>0</v>
      </c>
      <c r="P2044" s="2" t="str">
        <f>IFERROR(Table1__4[[#This Row],[Actual]]/Table1__4[[#This Row],[Target]],"")</f>
        <v/>
      </c>
      <c r="Q2044" s="22" t="str">
        <f>IFERROR(IF(Table1__4[[#This Row],[Target]]&gt;0,Table1__4[[#This Row],[Target]]-Table1__4[[#This Row],[Actual]],""),"")</f>
        <v/>
      </c>
    </row>
    <row r="2045" spans="1:17" x14ac:dyDescent="0.75">
      <c r="A2045" s="22" t="s">
        <v>10</v>
      </c>
      <c r="B2045" s="22" t="s">
        <v>11</v>
      </c>
      <c r="C2045" s="22" t="s">
        <v>22</v>
      </c>
      <c r="D2045" s="22" t="s">
        <v>180</v>
      </c>
      <c r="E2045" s="22" t="s">
        <v>181</v>
      </c>
      <c r="F2045" s="22" t="s">
        <v>182</v>
      </c>
      <c r="G2045" s="22" t="s">
        <v>183</v>
      </c>
      <c r="H2045">
        <v>66107418</v>
      </c>
      <c r="I2045" s="22" t="s">
        <v>3231</v>
      </c>
      <c r="J2045" s="22" t="s">
        <v>407</v>
      </c>
      <c r="K2045" s="22" t="str">
        <f>_xlfn.TEXTBEFORE(Table1__4[[#This Row],[ParentName]],"-")</f>
        <v>BD14</v>
      </c>
      <c r="L2045" s="22" t="str">
        <f>_xlfn.XLOOKUP(Table1__4[[#This Row],[MAAN8]],ASO!F:F,ASO!H:H,"")</f>
        <v/>
      </c>
      <c r="M2045" s="22" t="str">
        <f>_xlfn.XLOOKUP(Table1__4[[#This Row],[MAAN8]],program!A:A,program!E:E,"")</f>
        <v/>
      </c>
      <c r="N2045" s="22" t="str">
        <f>_xlfn.XLOOKUP(Table1__4[[#This Row],[MAAN8]],program!A:A,program!F:F,"")</f>
        <v/>
      </c>
      <c r="O2045" s="22">
        <f>SUMIFS(sellout!N:N,sellout!G:G,Table1__4[[#This Row],[MAAN8]])</f>
        <v>8</v>
      </c>
      <c r="P2045" s="2" t="str">
        <f>IFERROR(Table1__4[[#This Row],[Actual]]/Table1__4[[#This Row],[Target]],"")</f>
        <v/>
      </c>
      <c r="Q2045" s="22" t="str">
        <f>IFERROR(IF(Table1__4[[#This Row],[Target]]&gt;0,Table1__4[[#This Row],[Target]]-Table1__4[[#This Row],[Actual]],""),"")</f>
        <v/>
      </c>
    </row>
    <row r="2046" spans="1:17" x14ac:dyDescent="0.75">
      <c r="A2046" s="22" t="s">
        <v>10</v>
      </c>
      <c r="B2046" s="22" t="s">
        <v>11</v>
      </c>
      <c r="C2046" s="22" t="s">
        <v>22</v>
      </c>
      <c r="D2046" s="22" t="s">
        <v>23</v>
      </c>
      <c r="E2046" s="22" t="s">
        <v>24</v>
      </c>
      <c r="F2046" s="22" t="s">
        <v>25</v>
      </c>
      <c r="G2046" s="22" t="s">
        <v>26</v>
      </c>
      <c r="H2046">
        <v>66114864</v>
      </c>
      <c r="I2046" s="22" t="s">
        <v>3232</v>
      </c>
      <c r="J2046" s="22" t="s">
        <v>3233</v>
      </c>
      <c r="K2046" s="22" t="str">
        <f>_xlfn.TEXTBEFORE(Table1__4[[#This Row],[ParentName]],"-")</f>
        <v>BD12</v>
      </c>
      <c r="L2046" s="22" t="str">
        <f>_xlfn.XLOOKUP(Table1__4[[#This Row],[MAAN8]],ASO!F:F,ASO!H:H,"")</f>
        <v>Restaurant</v>
      </c>
      <c r="M2046" s="22" t="str">
        <f>_xlfn.XLOOKUP(Table1__4[[#This Row],[MAAN8]],program!A:A,program!E:E,"")</f>
        <v/>
      </c>
      <c r="N2046" s="22" t="str">
        <f>_xlfn.XLOOKUP(Table1__4[[#This Row],[MAAN8]],program!A:A,program!F:F,"")</f>
        <v/>
      </c>
      <c r="O2046" s="22">
        <f>SUMIFS(sellout!N:N,sellout!G:G,Table1__4[[#This Row],[MAAN8]])</f>
        <v>0</v>
      </c>
      <c r="P2046" s="2" t="str">
        <f>IFERROR(Table1__4[[#This Row],[Actual]]/Table1__4[[#This Row],[Target]],"")</f>
        <v/>
      </c>
      <c r="Q2046" s="22" t="str">
        <f>IFERROR(IF(Table1__4[[#This Row],[Target]]&gt;0,Table1__4[[#This Row],[Target]]-Table1__4[[#This Row],[Actual]],""),"")</f>
        <v/>
      </c>
    </row>
    <row r="2047" spans="1:17" x14ac:dyDescent="0.75">
      <c r="A2047" s="22" t="s">
        <v>10</v>
      </c>
      <c r="B2047" s="22" t="s">
        <v>11</v>
      </c>
      <c r="C2047" s="22" t="s">
        <v>12</v>
      </c>
      <c r="D2047" s="22" t="s">
        <v>54</v>
      </c>
      <c r="E2047" s="22" t="s">
        <v>97</v>
      </c>
      <c r="F2047" s="22" t="s">
        <v>30</v>
      </c>
      <c r="G2047" s="22" t="s">
        <v>98</v>
      </c>
      <c r="H2047">
        <v>66109864</v>
      </c>
      <c r="I2047" s="22" t="s">
        <v>3234</v>
      </c>
      <c r="J2047" s="22" t="s">
        <v>3235</v>
      </c>
      <c r="K2047" s="22" t="str">
        <f>_xlfn.TEXTBEFORE(Table1__4[[#This Row],[ParentName]],"-")</f>
        <v>BD</v>
      </c>
      <c r="L2047" s="22" t="str">
        <f>_xlfn.XLOOKUP(Table1__4[[#This Row],[MAAN8]],ASO!F:F,ASO!H:H,"")</f>
        <v>Grocery Store</v>
      </c>
      <c r="M2047" s="22" t="str">
        <f>_xlfn.XLOOKUP(Table1__4[[#This Row],[MAAN8]],program!A:A,program!E:E,"")</f>
        <v/>
      </c>
      <c r="N2047" s="22" t="str">
        <f>_xlfn.XLOOKUP(Table1__4[[#This Row],[MAAN8]],program!A:A,program!F:F,"")</f>
        <v/>
      </c>
      <c r="O2047" s="22">
        <f>SUMIFS(sellout!N:N,sellout!G:G,Table1__4[[#This Row],[MAAN8]])</f>
        <v>15</v>
      </c>
      <c r="P2047" s="2" t="str">
        <f>IFERROR(Table1__4[[#This Row],[Actual]]/Table1__4[[#This Row],[Target]],"")</f>
        <v/>
      </c>
      <c r="Q2047" s="22" t="str">
        <f>IFERROR(IF(Table1__4[[#This Row],[Target]]&gt;0,Table1__4[[#This Row],[Target]]-Table1__4[[#This Row],[Actual]],""),"")</f>
        <v/>
      </c>
    </row>
    <row r="2048" spans="1:17" x14ac:dyDescent="0.75">
      <c r="A2048" s="22" t="s">
        <v>10</v>
      </c>
      <c r="B2048" s="22" t="s">
        <v>11</v>
      </c>
      <c r="C2048" s="22" t="s">
        <v>12</v>
      </c>
      <c r="D2048" s="22" t="s">
        <v>122</v>
      </c>
      <c r="E2048" s="22" t="s">
        <v>244</v>
      </c>
      <c r="F2048" s="22" t="s">
        <v>124</v>
      </c>
      <c r="G2048" s="22" t="s">
        <v>245</v>
      </c>
      <c r="H2048">
        <v>66102297</v>
      </c>
      <c r="I2048" s="22" t="s">
        <v>3236</v>
      </c>
      <c r="J2048" s="22" t="s">
        <v>3237</v>
      </c>
      <c r="K2048" s="22" t="str">
        <f>_xlfn.TEXTBEFORE(Table1__4[[#This Row],[ParentName]],"-")</f>
        <v>BD10</v>
      </c>
      <c r="L2048" s="22" t="str">
        <f>_xlfn.XLOOKUP(Table1__4[[#This Row],[MAAN8]],ASO!F:F,ASO!H:H,"")</f>
        <v>Grocery Store - Home Delivery</v>
      </c>
      <c r="M2048" s="22" t="str">
        <f>_xlfn.XLOOKUP(Table1__4[[#This Row],[MAAN8]],program!A:A,program!E:E,"")</f>
        <v/>
      </c>
      <c r="N2048" s="22" t="str">
        <f>_xlfn.XLOOKUP(Table1__4[[#This Row],[MAAN8]],program!A:A,program!F:F,"")</f>
        <v/>
      </c>
      <c r="O2048" s="22">
        <f>SUMIFS(sellout!N:N,sellout!G:G,Table1__4[[#This Row],[MAAN8]])</f>
        <v>0</v>
      </c>
      <c r="P2048" s="2" t="str">
        <f>IFERROR(Table1__4[[#This Row],[Actual]]/Table1__4[[#This Row],[Target]],"")</f>
        <v/>
      </c>
      <c r="Q2048" s="22" t="str">
        <f>IFERROR(IF(Table1__4[[#This Row],[Target]]&gt;0,Table1__4[[#This Row],[Target]]-Table1__4[[#This Row],[Actual]],""),"")</f>
        <v/>
      </c>
    </row>
    <row r="2049" spans="1:17" x14ac:dyDescent="0.75">
      <c r="A2049" s="22" t="s">
        <v>10</v>
      </c>
      <c r="B2049" s="22" t="s">
        <v>11</v>
      </c>
      <c r="C2049" s="22" t="s">
        <v>12</v>
      </c>
      <c r="D2049" s="22" t="s">
        <v>122</v>
      </c>
      <c r="E2049" s="22" t="s">
        <v>519</v>
      </c>
      <c r="F2049" s="22" t="s">
        <v>237</v>
      </c>
      <c r="G2049" s="22" t="s">
        <v>520</v>
      </c>
      <c r="H2049">
        <v>66151298</v>
      </c>
      <c r="I2049" s="22" t="s">
        <v>3239</v>
      </c>
      <c r="J2049" s="22" t="s">
        <v>3240</v>
      </c>
      <c r="K2049" s="22" t="str">
        <f>_xlfn.TEXTBEFORE(Table1__4[[#This Row],[ParentName]],"-")</f>
        <v>BD10</v>
      </c>
      <c r="L2049" s="22" t="str">
        <f>_xlfn.XLOOKUP(Table1__4[[#This Row],[MAAN8]],ASO!F:F,ASO!H:H,"")</f>
        <v>Wholesaler</v>
      </c>
      <c r="M2049" s="22" t="str">
        <f>_xlfn.XLOOKUP(Table1__4[[#This Row],[MAAN8]],program!A:A,program!E:E,"")</f>
        <v/>
      </c>
      <c r="N2049" s="22" t="str">
        <f>_xlfn.XLOOKUP(Table1__4[[#This Row],[MAAN8]],program!A:A,program!F:F,"")</f>
        <v/>
      </c>
      <c r="O2049" s="22">
        <f>SUMIFS(sellout!N:N,sellout!G:G,Table1__4[[#This Row],[MAAN8]])</f>
        <v>0</v>
      </c>
      <c r="P2049" s="2" t="str">
        <f>IFERROR(Table1__4[[#This Row],[Actual]]/Table1__4[[#This Row],[Target]],"")</f>
        <v/>
      </c>
      <c r="Q2049" s="22" t="str">
        <f>IFERROR(IF(Table1__4[[#This Row],[Target]]&gt;0,Table1__4[[#This Row],[Target]]-Table1__4[[#This Row],[Actual]],""),"")</f>
        <v/>
      </c>
    </row>
    <row r="2050" spans="1:17" x14ac:dyDescent="0.75">
      <c r="A2050" s="22" t="s">
        <v>10</v>
      </c>
      <c r="B2050" s="22" t="s">
        <v>11</v>
      </c>
      <c r="C2050" s="22" t="s">
        <v>46</v>
      </c>
      <c r="D2050" s="22" t="s">
        <v>47</v>
      </c>
      <c r="E2050" s="22" t="s">
        <v>108</v>
      </c>
      <c r="F2050" s="22" t="s">
        <v>49</v>
      </c>
      <c r="G2050" s="22" t="s">
        <v>109</v>
      </c>
      <c r="H2050">
        <v>65507216</v>
      </c>
      <c r="I2050" s="22" t="s">
        <v>3241</v>
      </c>
      <c r="J2050" s="22" t="s">
        <v>3242</v>
      </c>
      <c r="K2050" s="22" t="str">
        <f>_xlfn.TEXTBEFORE(Table1__4[[#This Row],[ParentName]],"-")</f>
        <v>HMcc</v>
      </c>
      <c r="L2050" s="22" t="str">
        <f>_xlfn.XLOOKUP(Table1__4[[#This Row],[MAAN8]],ASO!F:F,ASO!H:H,"")</f>
        <v>Grocery Store</v>
      </c>
      <c r="M2050" s="22" t="str">
        <f>_xlfn.XLOOKUP(Table1__4[[#This Row],[MAAN8]],program!A:A,program!E:E,"")</f>
        <v>Target Incentive</v>
      </c>
      <c r="N2050" s="22">
        <f>_xlfn.XLOOKUP(Table1__4[[#This Row],[MAAN8]],program!A:A,program!F:F,"")</f>
        <v>85</v>
      </c>
      <c r="O2050" s="22">
        <f>SUMIFS(sellout!N:N,sellout!G:G,Table1__4[[#This Row],[MAAN8]])</f>
        <v>16</v>
      </c>
      <c r="P2050" s="2">
        <f>IFERROR(Table1__4[[#This Row],[Actual]]/Table1__4[[#This Row],[Target]],"")</f>
        <v>0.18823529411764706</v>
      </c>
      <c r="Q2050" s="22">
        <f>IFERROR(IF(Table1__4[[#This Row],[Target]]&gt;0,Table1__4[[#This Row],[Target]]-Table1__4[[#This Row],[Actual]],""),"")</f>
        <v>69</v>
      </c>
    </row>
    <row r="2051" spans="1:17" x14ac:dyDescent="0.75">
      <c r="A2051" s="22" t="s">
        <v>10</v>
      </c>
      <c r="B2051" s="22" t="s">
        <v>11</v>
      </c>
      <c r="C2051" s="22" t="s">
        <v>22</v>
      </c>
      <c r="D2051" s="22" t="s">
        <v>88</v>
      </c>
      <c r="E2051" s="22" t="s">
        <v>217</v>
      </c>
      <c r="F2051" s="22" t="s">
        <v>218</v>
      </c>
      <c r="G2051" s="22" t="s">
        <v>219</v>
      </c>
      <c r="H2051">
        <v>66151132</v>
      </c>
      <c r="I2051" s="22" t="s">
        <v>3243</v>
      </c>
      <c r="J2051" s="22" t="s">
        <v>3244</v>
      </c>
      <c r="K2051" s="22" t="str">
        <f>_xlfn.TEXTBEFORE(Table1__4[[#This Row],[ParentName]],"-")</f>
        <v>BD11</v>
      </c>
      <c r="L2051" s="22" t="str">
        <f>_xlfn.XLOOKUP(Table1__4[[#This Row],[MAAN8]],ASO!F:F,ASO!H:H,"")</f>
        <v>Grocery Store</v>
      </c>
      <c r="M2051" s="22" t="str">
        <f>_xlfn.XLOOKUP(Table1__4[[#This Row],[MAAN8]],program!A:A,program!E:E,"")</f>
        <v/>
      </c>
      <c r="N2051" s="22" t="str">
        <f>_xlfn.XLOOKUP(Table1__4[[#This Row],[MAAN8]],program!A:A,program!F:F,"")</f>
        <v/>
      </c>
      <c r="O2051" s="22">
        <f>SUMIFS(sellout!N:N,sellout!G:G,Table1__4[[#This Row],[MAAN8]])</f>
        <v>50</v>
      </c>
      <c r="P2051" s="2" t="str">
        <f>IFERROR(Table1__4[[#This Row],[Actual]]/Table1__4[[#This Row],[Target]],"")</f>
        <v/>
      </c>
      <c r="Q2051" s="22" t="str">
        <f>IFERROR(IF(Table1__4[[#This Row],[Target]]&gt;0,Table1__4[[#This Row],[Target]]-Table1__4[[#This Row],[Actual]],""),"")</f>
        <v/>
      </c>
    </row>
    <row r="2052" spans="1:17" x14ac:dyDescent="0.75">
      <c r="A2052" s="22" t="s">
        <v>10</v>
      </c>
      <c r="B2052" s="22" t="s">
        <v>11</v>
      </c>
      <c r="C2052" s="22" t="s">
        <v>12</v>
      </c>
      <c r="D2052" s="22" t="s">
        <v>122</v>
      </c>
      <c r="E2052" s="22" t="s">
        <v>236</v>
      </c>
      <c r="F2052" s="22" t="s">
        <v>237</v>
      </c>
      <c r="G2052" s="22" t="s">
        <v>7381</v>
      </c>
      <c r="H2052">
        <v>66151414</v>
      </c>
      <c r="I2052" s="22" t="s">
        <v>3245</v>
      </c>
      <c r="J2052" s="22" t="s">
        <v>511</v>
      </c>
      <c r="K2052" s="22" t="str">
        <f>_xlfn.TEXTBEFORE(Table1__4[[#This Row],[ParentName]],"-")</f>
        <v>BD10</v>
      </c>
      <c r="L2052" s="22" t="str">
        <f>_xlfn.XLOOKUP(Table1__4[[#This Row],[MAAN8]],ASO!F:F,ASO!H:H,"")</f>
        <v>Grocery Store - Home Delivery</v>
      </c>
      <c r="M2052" s="22" t="str">
        <f>_xlfn.XLOOKUP(Table1__4[[#This Row],[MAAN8]],program!A:A,program!E:E,"")</f>
        <v/>
      </c>
      <c r="N2052" s="22" t="str">
        <f>_xlfn.XLOOKUP(Table1__4[[#This Row],[MAAN8]],program!A:A,program!F:F,"")</f>
        <v/>
      </c>
      <c r="O2052" s="22">
        <f>SUMIFS(sellout!N:N,sellout!G:G,Table1__4[[#This Row],[MAAN8]])</f>
        <v>0</v>
      </c>
      <c r="P2052" s="2" t="str">
        <f>IFERROR(Table1__4[[#This Row],[Actual]]/Table1__4[[#This Row],[Target]],"")</f>
        <v/>
      </c>
      <c r="Q2052" s="22" t="str">
        <f>IFERROR(IF(Table1__4[[#This Row],[Target]]&gt;0,Table1__4[[#This Row],[Target]]-Table1__4[[#This Row],[Actual]],""),"")</f>
        <v/>
      </c>
    </row>
    <row r="2053" spans="1:17" x14ac:dyDescent="0.75">
      <c r="A2053" s="22" t="s">
        <v>10</v>
      </c>
      <c r="B2053" s="22" t="s">
        <v>11</v>
      </c>
      <c r="C2053" s="22" t="s">
        <v>22</v>
      </c>
      <c r="D2053" s="22" t="s">
        <v>180</v>
      </c>
      <c r="E2053" s="22" t="s">
        <v>1334</v>
      </c>
      <c r="F2053" s="22" t="s">
        <v>182</v>
      </c>
      <c r="G2053" s="22" t="s">
        <v>1335</v>
      </c>
      <c r="H2053">
        <v>66112229</v>
      </c>
      <c r="I2053" s="22" t="s">
        <v>3246</v>
      </c>
      <c r="J2053" s="22" t="s">
        <v>3247</v>
      </c>
      <c r="K2053" s="22" t="str">
        <f>_xlfn.TEXTBEFORE(Table1__4[[#This Row],[ParentName]],"-")</f>
        <v>BD14</v>
      </c>
      <c r="L2053" s="22" t="str">
        <f>_xlfn.XLOOKUP(Table1__4[[#This Row],[MAAN8]],ASO!F:F,ASO!H:H,"")</f>
        <v>Grocery Store</v>
      </c>
      <c r="M2053" s="22" t="str">
        <f>_xlfn.XLOOKUP(Table1__4[[#This Row],[MAAN8]],program!A:A,program!E:E,"")</f>
        <v/>
      </c>
      <c r="N2053" s="22" t="str">
        <f>_xlfn.XLOOKUP(Table1__4[[#This Row],[MAAN8]],program!A:A,program!F:F,"")</f>
        <v/>
      </c>
      <c r="O2053" s="22">
        <f>SUMIFS(sellout!N:N,sellout!G:G,Table1__4[[#This Row],[MAAN8]])</f>
        <v>105</v>
      </c>
      <c r="P2053" s="2" t="str">
        <f>IFERROR(Table1__4[[#This Row],[Actual]]/Table1__4[[#This Row],[Target]],"")</f>
        <v/>
      </c>
      <c r="Q2053" s="22" t="str">
        <f>IFERROR(IF(Table1__4[[#This Row],[Target]]&gt;0,Table1__4[[#This Row],[Target]]-Table1__4[[#This Row],[Actual]],""),"")</f>
        <v/>
      </c>
    </row>
    <row r="2054" spans="1:17" x14ac:dyDescent="0.75">
      <c r="A2054" s="22" t="s">
        <v>10</v>
      </c>
      <c r="B2054" s="22" t="s">
        <v>11</v>
      </c>
      <c r="C2054" s="22" t="s">
        <v>12</v>
      </c>
      <c r="D2054" s="22" t="s">
        <v>122</v>
      </c>
      <c r="E2054" s="22" t="s">
        <v>149</v>
      </c>
      <c r="F2054" s="22" t="s">
        <v>150</v>
      </c>
      <c r="G2054" s="22" t="s">
        <v>151</v>
      </c>
      <c r="H2054">
        <v>66105239</v>
      </c>
      <c r="I2054" s="22" t="s">
        <v>3246</v>
      </c>
      <c r="J2054" s="22" t="s">
        <v>3248</v>
      </c>
      <c r="K2054" s="22" t="str">
        <f>_xlfn.TEXTBEFORE(Table1__4[[#This Row],[ParentName]],"-")</f>
        <v>BD10</v>
      </c>
      <c r="L2054" s="22" t="str">
        <f>_xlfn.XLOOKUP(Table1__4[[#This Row],[MAAN8]],ASO!F:F,ASO!H:H,"")</f>
        <v>Grocery Store</v>
      </c>
      <c r="M2054" s="22" t="str">
        <f>_xlfn.XLOOKUP(Table1__4[[#This Row],[MAAN8]],program!A:A,program!E:E,"")</f>
        <v/>
      </c>
      <c r="N2054" s="22" t="str">
        <f>_xlfn.XLOOKUP(Table1__4[[#This Row],[MAAN8]],program!A:A,program!F:F,"")</f>
        <v/>
      </c>
      <c r="O2054" s="22">
        <f>SUMIFS(sellout!N:N,sellout!G:G,Table1__4[[#This Row],[MAAN8]])</f>
        <v>27</v>
      </c>
      <c r="P2054" s="2" t="str">
        <f>IFERROR(Table1__4[[#This Row],[Actual]]/Table1__4[[#This Row],[Target]],"")</f>
        <v/>
      </c>
      <c r="Q2054" s="22" t="str">
        <f>IFERROR(IF(Table1__4[[#This Row],[Target]]&gt;0,Table1__4[[#This Row],[Target]]-Table1__4[[#This Row],[Actual]],""),"")</f>
        <v/>
      </c>
    </row>
    <row r="2055" spans="1:17" x14ac:dyDescent="0.75">
      <c r="A2055" s="22" t="s">
        <v>10</v>
      </c>
      <c r="B2055" s="22" t="s">
        <v>11</v>
      </c>
      <c r="C2055" s="22" t="s">
        <v>12</v>
      </c>
      <c r="D2055" s="22" t="s">
        <v>122</v>
      </c>
      <c r="E2055" s="22" t="s">
        <v>240</v>
      </c>
      <c r="F2055" s="22" t="s">
        <v>237</v>
      </c>
      <c r="G2055" s="22" t="s">
        <v>241</v>
      </c>
      <c r="H2055">
        <v>66103070</v>
      </c>
      <c r="I2055" s="22" t="s">
        <v>3249</v>
      </c>
      <c r="J2055" s="22" t="s">
        <v>3250</v>
      </c>
      <c r="K2055" s="22" t="str">
        <f>_xlfn.TEXTBEFORE(Table1__4[[#This Row],[ParentName]],"-")</f>
        <v>BD10</v>
      </c>
      <c r="L2055" s="22" t="str">
        <f>_xlfn.XLOOKUP(Table1__4[[#This Row],[MAAN8]],ASO!F:F,ASO!H:H,"")</f>
        <v>Grocery Store</v>
      </c>
      <c r="M2055" s="22" t="str">
        <f>_xlfn.XLOOKUP(Table1__4[[#This Row],[MAAN8]],program!A:A,program!E:E,"")</f>
        <v/>
      </c>
      <c r="N2055" s="22" t="str">
        <f>_xlfn.XLOOKUP(Table1__4[[#This Row],[MAAN8]],program!A:A,program!F:F,"")</f>
        <v/>
      </c>
      <c r="O2055" s="22">
        <f>SUMIFS(sellout!N:N,sellout!G:G,Table1__4[[#This Row],[MAAN8]])</f>
        <v>0</v>
      </c>
      <c r="P2055" s="2" t="str">
        <f>IFERROR(Table1__4[[#This Row],[Actual]]/Table1__4[[#This Row],[Target]],"")</f>
        <v/>
      </c>
      <c r="Q2055" s="22" t="str">
        <f>IFERROR(IF(Table1__4[[#This Row],[Target]]&gt;0,Table1__4[[#This Row],[Target]]-Table1__4[[#This Row],[Actual]],""),"")</f>
        <v/>
      </c>
    </row>
    <row r="2056" spans="1:17" x14ac:dyDescent="0.75">
      <c r="A2056" s="22" t="s">
        <v>10</v>
      </c>
      <c r="B2056" s="22" t="s">
        <v>11</v>
      </c>
      <c r="C2056" s="22" t="s">
        <v>22</v>
      </c>
      <c r="D2056" s="22" t="s">
        <v>23</v>
      </c>
      <c r="E2056" s="22" t="s">
        <v>252</v>
      </c>
      <c r="F2056" s="22" t="s">
        <v>25</v>
      </c>
      <c r="G2056" s="22" t="s">
        <v>253</v>
      </c>
      <c r="H2056">
        <v>66150798</v>
      </c>
      <c r="I2056" s="22" t="s">
        <v>6462</v>
      </c>
      <c r="J2056" s="22" t="s">
        <v>7532</v>
      </c>
      <c r="K2056" s="22" t="str">
        <f>_xlfn.TEXTBEFORE(Table1__4[[#This Row],[ParentName]],"-")</f>
        <v>BD12</v>
      </c>
      <c r="L2056" s="22" t="str">
        <f>_xlfn.XLOOKUP(Table1__4[[#This Row],[MAAN8]],ASO!F:F,ASO!H:H,"")</f>
        <v/>
      </c>
      <c r="M2056" s="22" t="str">
        <f>_xlfn.XLOOKUP(Table1__4[[#This Row],[MAAN8]],program!A:A,program!E:E,"")</f>
        <v/>
      </c>
      <c r="N2056" s="22" t="str">
        <f>_xlfn.XLOOKUP(Table1__4[[#This Row],[MAAN8]],program!A:A,program!F:F,"")</f>
        <v/>
      </c>
      <c r="O2056" s="22">
        <f>SUMIFS(sellout!N:N,sellout!G:G,Table1__4[[#This Row],[MAAN8]])</f>
        <v>5</v>
      </c>
      <c r="P2056" s="2" t="str">
        <f>IFERROR(Table1__4[[#This Row],[Actual]]/Table1__4[[#This Row],[Target]],"")</f>
        <v/>
      </c>
      <c r="Q2056" s="22" t="str">
        <f>IFERROR(IF(Table1__4[[#This Row],[Target]]&gt;0,Table1__4[[#This Row],[Target]]-Table1__4[[#This Row],[Actual]],""),"")</f>
        <v/>
      </c>
    </row>
    <row r="2057" spans="1:17" x14ac:dyDescent="0.75">
      <c r="A2057" s="22" t="s">
        <v>10</v>
      </c>
      <c r="B2057" s="22" t="s">
        <v>11</v>
      </c>
      <c r="C2057" s="22" t="s">
        <v>22</v>
      </c>
      <c r="D2057" s="22" t="s">
        <v>88</v>
      </c>
      <c r="E2057" s="22" t="s">
        <v>447</v>
      </c>
      <c r="F2057" s="22" t="s">
        <v>218</v>
      </c>
      <c r="G2057" s="22" t="s">
        <v>448</v>
      </c>
      <c r="H2057">
        <v>66153459</v>
      </c>
      <c r="I2057" s="22" t="s">
        <v>8195</v>
      </c>
      <c r="J2057" s="22" t="s">
        <v>8065</v>
      </c>
      <c r="K2057" s="22" t="str">
        <f>_xlfn.TEXTBEFORE(Table1__4[[#This Row],[ParentName]],"-")</f>
        <v>BD11</v>
      </c>
      <c r="L2057" s="22" t="str">
        <f>_xlfn.XLOOKUP(Table1__4[[#This Row],[MAAN8]],ASO!F:F,ASO!H:H,"")</f>
        <v/>
      </c>
      <c r="M2057" s="22" t="str">
        <f>_xlfn.XLOOKUP(Table1__4[[#This Row],[MAAN8]],program!A:A,program!E:E,"")</f>
        <v/>
      </c>
      <c r="N2057" s="22" t="str">
        <f>_xlfn.XLOOKUP(Table1__4[[#This Row],[MAAN8]],program!A:A,program!F:F,"")</f>
        <v/>
      </c>
      <c r="O2057" s="22">
        <f>SUMIFS(sellout!N:N,sellout!G:G,Table1__4[[#This Row],[MAAN8]])</f>
        <v>0</v>
      </c>
      <c r="P2057" s="2" t="str">
        <f>IFERROR(Table1__4[[#This Row],[Actual]]/Table1__4[[#This Row],[Target]],"")</f>
        <v/>
      </c>
      <c r="Q2057" s="22" t="str">
        <f>IFERROR(IF(Table1__4[[#This Row],[Target]]&gt;0,Table1__4[[#This Row],[Target]]-Table1__4[[#This Row],[Actual]],""),"")</f>
        <v/>
      </c>
    </row>
    <row r="2058" spans="1:17" x14ac:dyDescent="0.75">
      <c r="A2058" s="22" t="s">
        <v>10</v>
      </c>
      <c r="B2058" s="22" t="s">
        <v>11</v>
      </c>
      <c r="C2058" s="22" t="s">
        <v>22</v>
      </c>
      <c r="D2058" s="22" t="s">
        <v>180</v>
      </c>
      <c r="E2058" s="22" t="s">
        <v>188</v>
      </c>
      <c r="F2058" s="22" t="s">
        <v>182</v>
      </c>
      <c r="G2058" s="22" t="s">
        <v>189</v>
      </c>
      <c r="H2058">
        <v>66108871</v>
      </c>
      <c r="I2058" s="22" t="s">
        <v>7199</v>
      </c>
      <c r="J2058" s="22" t="s">
        <v>7793</v>
      </c>
      <c r="K2058" s="22" t="str">
        <f>_xlfn.TEXTBEFORE(Table1__4[[#This Row],[ParentName]],"-")</f>
        <v>BD14</v>
      </c>
      <c r="L2058" s="22" t="str">
        <f>_xlfn.XLOOKUP(Table1__4[[#This Row],[MAAN8]],ASO!F:F,ASO!H:H,"")</f>
        <v/>
      </c>
      <c r="M2058" s="22" t="str">
        <f>_xlfn.XLOOKUP(Table1__4[[#This Row],[MAAN8]],program!A:A,program!E:E,"")</f>
        <v/>
      </c>
      <c r="N2058" s="22" t="str">
        <f>_xlfn.XLOOKUP(Table1__4[[#This Row],[MAAN8]],program!A:A,program!F:F,"")</f>
        <v/>
      </c>
      <c r="O2058" s="22">
        <f>SUMIFS(sellout!N:N,sellout!G:G,Table1__4[[#This Row],[MAAN8]])</f>
        <v>10</v>
      </c>
      <c r="P2058" s="2" t="str">
        <f>IFERROR(Table1__4[[#This Row],[Actual]]/Table1__4[[#This Row],[Target]],"")</f>
        <v/>
      </c>
      <c r="Q2058" s="22" t="str">
        <f>IFERROR(IF(Table1__4[[#This Row],[Target]]&gt;0,Table1__4[[#This Row],[Target]]-Table1__4[[#This Row],[Actual]],""),"")</f>
        <v/>
      </c>
    </row>
    <row r="2059" spans="1:17" x14ac:dyDescent="0.75">
      <c r="A2059" s="22" t="s">
        <v>10</v>
      </c>
      <c r="B2059" s="22" t="s">
        <v>11</v>
      </c>
      <c r="C2059" s="22" t="s">
        <v>12</v>
      </c>
      <c r="D2059" s="22" t="s">
        <v>122</v>
      </c>
      <c r="E2059" s="22" t="s">
        <v>357</v>
      </c>
      <c r="F2059" s="22" t="s">
        <v>150</v>
      </c>
      <c r="G2059" s="22" t="s">
        <v>358</v>
      </c>
      <c r="H2059">
        <v>66156286</v>
      </c>
      <c r="I2059" s="22" t="s">
        <v>3252</v>
      </c>
      <c r="J2059" s="22" t="s">
        <v>3253</v>
      </c>
      <c r="K2059" s="22" t="str">
        <f>_xlfn.TEXTBEFORE(Table1__4[[#This Row],[ParentName]],"-")</f>
        <v>BD10</v>
      </c>
      <c r="L2059" s="22" t="str">
        <f>_xlfn.XLOOKUP(Table1__4[[#This Row],[MAAN8]],ASO!F:F,ASO!H:H,"")</f>
        <v>Grocery Store</v>
      </c>
      <c r="M2059" s="22" t="str">
        <f>_xlfn.XLOOKUP(Table1__4[[#This Row],[MAAN8]],program!A:A,program!E:E,"")</f>
        <v/>
      </c>
      <c r="N2059" s="22" t="str">
        <f>_xlfn.XLOOKUP(Table1__4[[#This Row],[MAAN8]],program!A:A,program!F:F,"")</f>
        <v/>
      </c>
      <c r="O2059" s="22">
        <f>SUMIFS(sellout!N:N,sellout!G:G,Table1__4[[#This Row],[MAAN8]])</f>
        <v>76</v>
      </c>
      <c r="P2059" s="2" t="str">
        <f>IFERROR(Table1__4[[#This Row],[Actual]]/Table1__4[[#This Row],[Target]],"")</f>
        <v/>
      </c>
      <c r="Q2059" s="22" t="str">
        <f>IFERROR(IF(Table1__4[[#This Row],[Target]]&gt;0,Table1__4[[#This Row],[Target]]-Table1__4[[#This Row],[Actual]],""),"")</f>
        <v/>
      </c>
    </row>
    <row r="2060" spans="1:17" x14ac:dyDescent="0.75">
      <c r="A2060" s="22" t="s">
        <v>10</v>
      </c>
      <c r="B2060" s="22" t="s">
        <v>11</v>
      </c>
      <c r="C2060" s="22" t="s">
        <v>12</v>
      </c>
      <c r="D2060" s="22" t="s">
        <v>13</v>
      </c>
      <c r="E2060" s="22" t="s">
        <v>29</v>
      </c>
      <c r="F2060" s="22" t="s">
        <v>30</v>
      </c>
      <c r="G2060" s="22" t="s">
        <v>31</v>
      </c>
      <c r="H2060">
        <v>66154686</v>
      </c>
      <c r="I2060" s="22" t="s">
        <v>3254</v>
      </c>
      <c r="J2060" s="22" t="s">
        <v>3255</v>
      </c>
      <c r="K2060" s="22" t="str">
        <f>_xlfn.TEXTBEFORE(Table1__4[[#This Row],[ParentName]],"-")</f>
        <v>BD8</v>
      </c>
      <c r="L2060" s="22" t="str">
        <f>_xlfn.XLOOKUP(Table1__4[[#This Row],[MAAN8]],ASO!F:F,ASO!H:H,"")</f>
        <v>Grocery Store</v>
      </c>
      <c r="M2060" s="22" t="str">
        <f>_xlfn.XLOOKUP(Table1__4[[#This Row],[MAAN8]],program!A:A,program!E:E,"")</f>
        <v/>
      </c>
      <c r="N2060" s="22" t="str">
        <f>_xlfn.XLOOKUP(Table1__4[[#This Row],[MAAN8]],program!A:A,program!F:F,"")</f>
        <v/>
      </c>
      <c r="O2060" s="22">
        <f>SUMIFS(sellout!N:N,sellout!G:G,Table1__4[[#This Row],[MAAN8]])</f>
        <v>0</v>
      </c>
      <c r="P2060" s="2" t="str">
        <f>IFERROR(Table1__4[[#This Row],[Actual]]/Table1__4[[#This Row],[Target]],"")</f>
        <v/>
      </c>
      <c r="Q2060" s="22" t="str">
        <f>IFERROR(IF(Table1__4[[#This Row],[Target]]&gt;0,Table1__4[[#This Row],[Target]]-Table1__4[[#This Row],[Actual]],""),"")</f>
        <v/>
      </c>
    </row>
    <row r="2061" spans="1:17" x14ac:dyDescent="0.75">
      <c r="A2061" s="22" t="s">
        <v>10</v>
      </c>
      <c r="B2061" s="22" t="s">
        <v>11</v>
      </c>
      <c r="C2061" s="22" t="s">
        <v>22</v>
      </c>
      <c r="D2061" s="22" t="s">
        <v>88</v>
      </c>
      <c r="E2061" s="22" t="s">
        <v>447</v>
      </c>
      <c r="F2061" s="22" t="s">
        <v>218</v>
      </c>
      <c r="G2061" s="22" t="s">
        <v>448</v>
      </c>
      <c r="H2061">
        <v>66152089</v>
      </c>
      <c r="I2061" s="22" t="s">
        <v>3256</v>
      </c>
      <c r="J2061" s="22" t="s">
        <v>7533</v>
      </c>
      <c r="K2061" s="22" t="str">
        <f>_xlfn.TEXTBEFORE(Table1__4[[#This Row],[ParentName]],"-")</f>
        <v>BD11</v>
      </c>
      <c r="L2061" s="22" t="str">
        <f>_xlfn.XLOOKUP(Table1__4[[#This Row],[MAAN8]],ASO!F:F,ASO!H:H,"")</f>
        <v/>
      </c>
      <c r="M2061" s="22" t="str">
        <f>_xlfn.XLOOKUP(Table1__4[[#This Row],[MAAN8]],program!A:A,program!E:E,"")</f>
        <v/>
      </c>
      <c r="N2061" s="22" t="str">
        <f>_xlfn.XLOOKUP(Table1__4[[#This Row],[MAAN8]],program!A:A,program!F:F,"")</f>
        <v/>
      </c>
      <c r="O2061" s="22">
        <f>SUMIFS(sellout!N:N,sellout!G:G,Table1__4[[#This Row],[MAAN8]])</f>
        <v>7</v>
      </c>
      <c r="P2061" s="2" t="str">
        <f>IFERROR(Table1__4[[#This Row],[Actual]]/Table1__4[[#This Row],[Target]],"")</f>
        <v/>
      </c>
      <c r="Q2061" s="22" t="str">
        <f>IFERROR(IF(Table1__4[[#This Row],[Target]]&gt;0,Table1__4[[#This Row],[Target]]-Table1__4[[#This Row],[Actual]],""),"")</f>
        <v/>
      </c>
    </row>
    <row r="2062" spans="1:17" x14ac:dyDescent="0.75">
      <c r="A2062" s="22" t="s">
        <v>10</v>
      </c>
      <c r="B2062" s="22" t="s">
        <v>11</v>
      </c>
      <c r="C2062" s="22" t="s">
        <v>22</v>
      </c>
      <c r="D2062" s="22" t="s">
        <v>88</v>
      </c>
      <c r="E2062" s="22" t="s">
        <v>447</v>
      </c>
      <c r="F2062" s="22" t="s">
        <v>218</v>
      </c>
      <c r="G2062" s="22" t="s">
        <v>448</v>
      </c>
      <c r="H2062">
        <v>66153668</v>
      </c>
      <c r="I2062" s="22" t="s">
        <v>3256</v>
      </c>
      <c r="J2062" s="22" t="s">
        <v>1306</v>
      </c>
      <c r="K2062" s="22" t="str">
        <f>_xlfn.TEXTBEFORE(Table1__4[[#This Row],[ParentName]],"-")</f>
        <v>BD11</v>
      </c>
      <c r="L2062" s="22" t="str">
        <f>_xlfn.XLOOKUP(Table1__4[[#This Row],[MAAN8]],ASO!F:F,ASO!H:H,"")</f>
        <v>Grocery Store</v>
      </c>
      <c r="M2062" s="22" t="str">
        <f>_xlfn.XLOOKUP(Table1__4[[#This Row],[MAAN8]],program!A:A,program!E:E,"")</f>
        <v/>
      </c>
      <c r="N2062" s="22" t="str">
        <f>_xlfn.XLOOKUP(Table1__4[[#This Row],[MAAN8]],program!A:A,program!F:F,"")</f>
        <v/>
      </c>
      <c r="O2062" s="22">
        <f>SUMIFS(sellout!N:N,sellout!G:G,Table1__4[[#This Row],[MAAN8]])</f>
        <v>0</v>
      </c>
      <c r="P2062" s="2" t="str">
        <f>IFERROR(Table1__4[[#This Row],[Actual]]/Table1__4[[#This Row],[Target]],"")</f>
        <v/>
      </c>
      <c r="Q2062" s="22" t="str">
        <f>IFERROR(IF(Table1__4[[#This Row],[Target]]&gt;0,Table1__4[[#This Row],[Target]]-Table1__4[[#This Row],[Actual]],""),"")</f>
        <v/>
      </c>
    </row>
    <row r="2063" spans="1:17" x14ac:dyDescent="0.75">
      <c r="A2063" s="22" t="s">
        <v>10</v>
      </c>
      <c r="B2063" s="22" t="s">
        <v>11</v>
      </c>
      <c r="C2063" s="22" t="s">
        <v>12</v>
      </c>
      <c r="D2063" s="22" t="s">
        <v>38</v>
      </c>
      <c r="E2063" s="22" t="s">
        <v>200</v>
      </c>
      <c r="F2063" s="22" t="s">
        <v>201</v>
      </c>
      <c r="G2063" s="22" t="s">
        <v>18</v>
      </c>
      <c r="H2063">
        <v>66105510</v>
      </c>
      <c r="I2063" s="22" t="s">
        <v>3256</v>
      </c>
      <c r="J2063" s="22" t="s">
        <v>3257</v>
      </c>
      <c r="K2063" s="22" t="str">
        <f>_xlfn.TEXTBEFORE(Table1__4[[#This Row],[ParentName]],"-")</f>
        <v>BD16</v>
      </c>
      <c r="L2063" s="22" t="str">
        <f>_xlfn.XLOOKUP(Table1__4[[#This Row],[MAAN8]],ASO!F:F,ASO!H:H,"")</f>
        <v>Sub Distributor</v>
      </c>
      <c r="M2063" s="22" t="str">
        <f>_xlfn.XLOOKUP(Table1__4[[#This Row],[MAAN8]],program!A:A,program!E:E,"")</f>
        <v/>
      </c>
      <c r="N2063" s="22" t="str">
        <f>_xlfn.XLOOKUP(Table1__4[[#This Row],[MAAN8]],program!A:A,program!F:F,"")</f>
        <v/>
      </c>
      <c r="O2063" s="22">
        <f>SUMIFS(sellout!N:N,sellout!G:G,Table1__4[[#This Row],[MAAN8]])</f>
        <v>660</v>
      </c>
      <c r="P2063" s="2" t="str">
        <f>IFERROR(Table1__4[[#This Row],[Actual]]/Table1__4[[#This Row],[Target]],"")</f>
        <v/>
      </c>
      <c r="Q2063" s="22" t="str">
        <f>IFERROR(IF(Table1__4[[#This Row],[Target]]&gt;0,Table1__4[[#This Row],[Target]]-Table1__4[[#This Row],[Actual]],""),"")</f>
        <v/>
      </c>
    </row>
    <row r="2064" spans="1:17" x14ac:dyDescent="0.75">
      <c r="A2064" s="22" t="s">
        <v>10</v>
      </c>
      <c r="B2064" s="22" t="s">
        <v>11</v>
      </c>
      <c r="C2064" s="22" t="s">
        <v>46</v>
      </c>
      <c r="D2064" s="22" t="s">
        <v>47</v>
      </c>
      <c r="E2064" s="22" t="s">
        <v>67</v>
      </c>
      <c r="F2064" s="22" t="s">
        <v>68</v>
      </c>
      <c r="G2064" s="22" t="s">
        <v>69</v>
      </c>
      <c r="H2064">
        <v>65708867</v>
      </c>
      <c r="I2064" s="22" t="s">
        <v>3258</v>
      </c>
      <c r="J2064" s="22" t="s">
        <v>1189</v>
      </c>
      <c r="K2064" s="22" t="str">
        <f>_xlfn.TEXTBEFORE(Table1__4[[#This Row],[ParentName]],"-")</f>
        <v>HMcc</v>
      </c>
      <c r="L2064" s="22" t="str">
        <f>_xlfn.XLOOKUP(Table1__4[[#This Row],[MAAN8]],ASO!F:F,ASO!H:H,"")</f>
        <v>Grocery Store - Home Delivery</v>
      </c>
      <c r="M2064" s="22" t="str">
        <f>_xlfn.XLOOKUP(Table1__4[[#This Row],[MAAN8]],program!A:A,program!E:E,"")</f>
        <v>Target Incentive</v>
      </c>
      <c r="N2064" s="22">
        <f>_xlfn.XLOOKUP(Table1__4[[#This Row],[MAAN8]],program!A:A,program!F:F,"")</f>
        <v>200</v>
      </c>
      <c r="O2064" s="22">
        <f>SUMIFS(sellout!N:N,sellout!G:G,Table1__4[[#This Row],[MAAN8]])</f>
        <v>15</v>
      </c>
      <c r="P2064" s="2">
        <f>IFERROR(Table1__4[[#This Row],[Actual]]/Table1__4[[#This Row],[Target]],"")</f>
        <v>7.4999999999999997E-2</v>
      </c>
      <c r="Q2064" s="22">
        <f>IFERROR(IF(Table1__4[[#This Row],[Target]]&gt;0,Table1__4[[#This Row],[Target]]-Table1__4[[#This Row],[Actual]],""),"")</f>
        <v>185</v>
      </c>
    </row>
    <row r="2065" spans="1:17" x14ac:dyDescent="0.75">
      <c r="A2065" s="22" t="s">
        <v>10</v>
      </c>
      <c r="B2065" s="22" t="s">
        <v>11</v>
      </c>
      <c r="C2065" s="22" t="s">
        <v>22</v>
      </c>
      <c r="D2065" s="22" t="s">
        <v>23</v>
      </c>
      <c r="E2065" s="22" t="s">
        <v>141</v>
      </c>
      <c r="F2065" s="22" t="s">
        <v>25</v>
      </c>
      <c r="G2065" s="22" t="s">
        <v>142</v>
      </c>
      <c r="H2065">
        <v>66156756</v>
      </c>
      <c r="I2065" s="22" t="s">
        <v>3259</v>
      </c>
      <c r="J2065" s="22" t="s">
        <v>3260</v>
      </c>
      <c r="K2065" s="22" t="str">
        <f>_xlfn.TEXTBEFORE(Table1__4[[#This Row],[ParentName]],"-")</f>
        <v>BD12</v>
      </c>
      <c r="L2065" s="22" t="str">
        <f>_xlfn.XLOOKUP(Table1__4[[#This Row],[MAAN8]],ASO!F:F,ASO!H:H,"")</f>
        <v>Grocery Store</v>
      </c>
      <c r="M2065" s="22" t="str">
        <f>_xlfn.XLOOKUP(Table1__4[[#This Row],[MAAN8]],program!A:A,program!E:E,"")</f>
        <v/>
      </c>
      <c r="N2065" s="22" t="str">
        <f>_xlfn.XLOOKUP(Table1__4[[#This Row],[MAAN8]],program!A:A,program!F:F,"")</f>
        <v/>
      </c>
      <c r="O2065" s="22">
        <f>SUMIFS(sellout!N:N,sellout!G:G,Table1__4[[#This Row],[MAAN8]])</f>
        <v>0</v>
      </c>
      <c r="P2065" s="2" t="str">
        <f>IFERROR(Table1__4[[#This Row],[Actual]]/Table1__4[[#This Row],[Target]],"")</f>
        <v/>
      </c>
      <c r="Q2065" s="22" t="str">
        <f>IFERROR(IF(Table1__4[[#This Row],[Target]]&gt;0,Table1__4[[#This Row],[Target]]-Table1__4[[#This Row],[Actual]],""),"")</f>
        <v/>
      </c>
    </row>
    <row r="2066" spans="1:17" x14ac:dyDescent="0.75">
      <c r="A2066" s="22" t="s">
        <v>10</v>
      </c>
      <c r="B2066" s="22" t="s">
        <v>11</v>
      </c>
      <c r="C2066" s="22" t="s">
        <v>46</v>
      </c>
      <c r="D2066" s="22" t="s">
        <v>76</v>
      </c>
      <c r="E2066" s="22" t="s">
        <v>105</v>
      </c>
      <c r="F2066" s="22" t="s">
        <v>49</v>
      </c>
      <c r="G2066" s="22" t="s">
        <v>106</v>
      </c>
      <c r="H2066">
        <v>65051403</v>
      </c>
      <c r="I2066" s="22" t="s">
        <v>3261</v>
      </c>
      <c r="J2066" s="22" t="s">
        <v>3262</v>
      </c>
      <c r="K2066" s="22" t="str">
        <f>_xlfn.TEXTBEFORE(Table1__4[[#This Row],[ParentName]],"-")</f>
        <v>PC</v>
      </c>
      <c r="L2066" s="22" t="str">
        <f>_xlfn.XLOOKUP(Table1__4[[#This Row],[MAAN8]],ASO!F:F,ASO!H:H,"")</f>
        <v>Beverage Retail Store</v>
      </c>
      <c r="M2066" s="22" t="str">
        <f>_xlfn.XLOOKUP(Table1__4[[#This Row],[MAAN8]],program!A:A,program!E:E,"")</f>
        <v/>
      </c>
      <c r="N2066" s="22">
        <f>_xlfn.XLOOKUP(Table1__4[[#This Row],[MAAN8]],program!A:A,program!F:F,"")</f>
        <v>0</v>
      </c>
      <c r="O2066" s="22">
        <f>SUMIFS(sellout!N:N,sellout!G:G,Table1__4[[#This Row],[MAAN8]])</f>
        <v>0</v>
      </c>
      <c r="P2066" s="2" t="str">
        <f>IFERROR(Table1__4[[#This Row],[Actual]]/Table1__4[[#This Row],[Target]],"")</f>
        <v/>
      </c>
      <c r="Q2066" s="22" t="str">
        <f>IFERROR(IF(Table1__4[[#This Row],[Target]]&gt;0,Table1__4[[#This Row],[Target]]-Table1__4[[#This Row],[Actual]],""),"")</f>
        <v/>
      </c>
    </row>
    <row r="2067" spans="1:17" x14ac:dyDescent="0.75">
      <c r="A2067" s="22" t="s">
        <v>10</v>
      </c>
      <c r="B2067" s="22" t="s">
        <v>11</v>
      </c>
      <c r="C2067" s="22" t="s">
        <v>22</v>
      </c>
      <c r="D2067" s="22" t="s">
        <v>180</v>
      </c>
      <c r="E2067" s="22" t="s">
        <v>188</v>
      </c>
      <c r="F2067" s="22" t="s">
        <v>182</v>
      </c>
      <c r="G2067" s="22" t="s">
        <v>189</v>
      </c>
      <c r="H2067">
        <v>66107153</v>
      </c>
      <c r="I2067" s="22" t="s">
        <v>3263</v>
      </c>
      <c r="J2067" s="22" t="s">
        <v>3264</v>
      </c>
      <c r="K2067" s="22" t="str">
        <f>_xlfn.TEXTBEFORE(Table1__4[[#This Row],[ParentName]],"-")</f>
        <v>BD14</v>
      </c>
      <c r="L2067" s="22" t="str">
        <f>_xlfn.XLOOKUP(Table1__4[[#This Row],[MAAN8]],ASO!F:F,ASO!H:H,"")</f>
        <v>Grocery Store</v>
      </c>
      <c r="M2067" s="22" t="str">
        <f>_xlfn.XLOOKUP(Table1__4[[#This Row],[MAAN8]],program!A:A,program!E:E,"")</f>
        <v/>
      </c>
      <c r="N2067" s="22" t="str">
        <f>_xlfn.XLOOKUP(Table1__4[[#This Row],[MAAN8]],program!A:A,program!F:F,"")</f>
        <v/>
      </c>
      <c r="O2067" s="22">
        <f>SUMIFS(sellout!N:N,sellout!G:G,Table1__4[[#This Row],[MAAN8]])</f>
        <v>0</v>
      </c>
      <c r="P2067" s="2" t="str">
        <f>IFERROR(Table1__4[[#This Row],[Actual]]/Table1__4[[#This Row],[Target]],"")</f>
        <v/>
      </c>
      <c r="Q2067" s="22" t="str">
        <f>IFERROR(IF(Table1__4[[#This Row],[Target]]&gt;0,Table1__4[[#This Row],[Target]]-Table1__4[[#This Row],[Actual]],""),"")</f>
        <v/>
      </c>
    </row>
    <row r="2068" spans="1:17" x14ac:dyDescent="0.75">
      <c r="A2068" s="22" t="s">
        <v>10</v>
      </c>
      <c r="B2068" s="22" t="s">
        <v>11</v>
      </c>
      <c r="C2068" s="22" t="s">
        <v>22</v>
      </c>
      <c r="D2068" s="22" t="s">
        <v>180</v>
      </c>
      <c r="E2068" s="22" t="s">
        <v>181</v>
      </c>
      <c r="F2068" s="22" t="s">
        <v>182</v>
      </c>
      <c r="G2068" s="22" t="s">
        <v>183</v>
      </c>
      <c r="H2068">
        <v>66112233</v>
      </c>
      <c r="I2068" s="22" t="s">
        <v>3265</v>
      </c>
      <c r="J2068" s="22" t="s">
        <v>3266</v>
      </c>
      <c r="K2068" s="22" t="str">
        <f>_xlfn.TEXTBEFORE(Table1__4[[#This Row],[ParentName]],"-")</f>
        <v>BD14</v>
      </c>
      <c r="L2068" s="22" t="str">
        <f>_xlfn.XLOOKUP(Table1__4[[#This Row],[MAAN8]],ASO!F:F,ASO!H:H,"")</f>
        <v/>
      </c>
      <c r="M2068" s="22" t="str">
        <f>_xlfn.XLOOKUP(Table1__4[[#This Row],[MAAN8]],program!A:A,program!E:E,"")</f>
        <v/>
      </c>
      <c r="N2068" s="22" t="str">
        <f>_xlfn.XLOOKUP(Table1__4[[#This Row],[MAAN8]],program!A:A,program!F:F,"")</f>
        <v/>
      </c>
      <c r="O2068" s="22">
        <f>SUMIFS(sellout!N:N,sellout!G:G,Table1__4[[#This Row],[MAAN8]])</f>
        <v>5</v>
      </c>
      <c r="P2068" s="2" t="str">
        <f>IFERROR(Table1__4[[#This Row],[Actual]]/Table1__4[[#This Row],[Target]],"")</f>
        <v/>
      </c>
      <c r="Q2068" s="22" t="str">
        <f>IFERROR(IF(Table1__4[[#This Row],[Target]]&gt;0,Table1__4[[#This Row],[Target]]-Table1__4[[#This Row],[Actual]],""),"")</f>
        <v/>
      </c>
    </row>
    <row r="2069" spans="1:17" x14ac:dyDescent="0.75">
      <c r="A2069" s="22" t="s">
        <v>10</v>
      </c>
      <c r="B2069" s="22" t="s">
        <v>11</v>
      </c>
      <c r="C2069" s="22" t="s">
        <v>12</v>
      </c>
      <c r="D2069" s="22" t="s">
        <v>38</v>
      </c>
      <c r="E2069" s="22" t="s">
        <v>39</v>
      </c>
      <c r="F2069" s="22" t="s">
        <v>40</v>
      </c>
      <c r="G2069" s="22" t="s">
        <v>41</v>
      </c>
      <c r="H2069">
        <v>66104697</v>
      </c>
      <c r="I2069" s="22" t="s">
        <v>3265</v>
      </c>
      <c r="J2069" s="22" t="s">
        <v>3267</v>
      </c>
      <c r="K2069" s="22" t="str">
        <f>_xlfn.TEXTBEFORE(Table1__4[[#This Row],[ParentName]],"-")</f>
        <v>BD16</v>
      </c>
      <c r="L2069" s="22" t="str">
        <f>_xlfn.XLOOKUP(Table1__4[[#This Row],[MAAN8]],ASO!F:F,ASO!H:H,"")</f>
        <v>Grocery Store</v>
      </c>
      <c r="M2069" s="22" t="str">
        <f>_xlfn.XLOOKUP(Table1__4[[#This Row],[MAAN8]],program!A:A,program!E:E,"")</f>
        <v/>
      </c>
      <c r="N2069" s="22" t="str">
        <f>_xlfn.XLOOKUP(Table1__4[[#This Row],[MAAN8]],program!A:A,program!F:F,"")</f>
        <v/>
      </c>
      <c r="O2069" s="22">
        <f>SUMIFS(sellout!N:N,sellout!G:G,Table1__4[[#This Row],[MAAN8]])</f>
        <v>0</v>
      </c>
      <c r="P2069" s="2" t="str">
        <f>IFERROR(Table1__4[[#This Row],[Actual]]/Table1__4[[#This Row],[Target]],"")</f>
        <v/>
      </c>
      <c r="Q2069" s="22" t="str">
        <f>IFERROR(IF(Table1__4[[#This Row],[Target]]&gt;0,Table1__4[[#This Row],[Target]]-Table1__4[[#This Row],[Actual]],""),"")</f>
        <v/>
      </c>
    </row>
    <row r="2070" spans="1:17" x14ac:dyDescent="0.75">
      <c r="A2070" s="22" t="s">
        <v>10</v>
      </c>
      <c r="B2070" s="22" t="s">
        <v>11</v>
      </c>
      <c r="C2070" s="22" t="s">
        <v>12</v>
      </c>
      <c r="D2070" s="22" t="s">
        <v>122</v>
      </c>
      <c r="E2070" s="22" t="s">
        <v>123</v>
      </c>
      <c r="F2070" s="22" t="s">
        <v>124</v>
      </c>
      <c r="G2070" s="22" t="s">
        <v>125</v>
      </c>
      <c r="H2070">
        <v>66113072</v>
      </c>
      <c r="I2070" s="22" t="s">
        <v>3268</v>
      </c>
      <c r="J2070" s="22" t="s">
        <v>3269</v>
      </c>
      <c r="K2070" s="22" t="str">
        <f>_xlfn.TEXTBEFORE(Table1__4[[#This Row],[ParentName]],"-")</f>
        <v>BD10</v>
      </c>
      <c r="L2070" s="22" t="str">
        <f>_xlfn.XLOOKUP(Table1__4[[#This Row],[MAAN8]],ASO!F:F,ASO!H:H,"")</f>
        <v>Quan Nhau Mainstream</v>
      </c>
      <c r="M2070" s="22" t="str">
        <f>_xlfn.XLOOKUP(Table1__4[[#This Row],[MAAN8]],program!A:A,program!E:E,"")</f>
        <v/>
      </c>
      <c r="N2070" s="22" t="str">
        <f>_xlfn.XLOOKUP(Table1__4[[#This Row],[MAAN8]],program!A:A,program!F:F,"")</f>
        <v/>
      </c>
      <c r="O2070" s="22">
        <f>SUMIFS(sellout!N:N,sellout!G:G,Table1__4[[#This Row],[MAAN8]])</f>
        <v>0</v>
      </c>
      <c r="P2070" s="2" t="str">
        <f>IFERROR(Table1__4[[#This Row],[Actual]]/Table1__4[[#This Row],[Target]],"")</f>
        <v/>
      </c>
      <c r="Q2070" s="22" t="str">
        <f>IFERROR(IF(Table1__4[[#This Row],[Target]]&gt;0,Table1__4[[#This Row],[Target]]-Table1__4[[#This Row],[Actual]],""),"")</f>
        <v/>
      </c>
    </row>
    <row r="2071" spans="1:17" x14ac:dyDescent="0.75">
      <c r="A2071" s="22" t="s">
        <v>10</v>
      </c>
      <c r="B2071" s="22" t="s">
        <v>11</v>
      </c>
      <c r="C2071" s="22" t="s">
        <v>22</v>
      </c>
      <c r="D2071" s="22" t="s">
        <v>88</v>
      </c>
      <c r="E2071" s="22" t="s">
        <v>166</v>
      </c>
      <c r="F2071" s="22" t="s">
        <v>40</v>
      </c>
      <c r="G2071" s="22" t="s">
        <v>167</v>
      </c>
      <c r="H2071">
        <v>66111023</v>
      </c>
      <c r="I2071" s="22" t="s">
        <v>3270</v>
      </c>
      <c r="J2071" s="22" t="s">
        <v>4284</v>
      </c>
      <c r="K2071" s="22" t="str">
        <f>_xlfn.TEXTBEFORE(Table1__4[[#This Row],[ParentName]],"-")</f>
        <v>BD11</v>
      </c>
      <c r="L2071" s="22" t="str">
        <f>_xlfn.XLOOKUP(Table1__4[[#This Row],[MAAN8]],ASO!F:F,ASO!H:H,"")</f>
        <v/>
      </c>
      <c r="M2071" s="22" t="str">
        <f>_xlfn.XLOOKUP(Table1__4[[#This Row],[MAAN8]],program!A:A,program!E:E,"")</f>
        <v/>
      </c>
      <c r="N2071" s="22" t="str">
        <f>_xlfn.XLOOKUP(Table1__4[[#This Row],[MAAN8]],program!A:A,program!F:F,"")</f>
        <v/>
      </c>
      <c r="O2071" s="22">
        <f>SUMIFS(sellout!N:N,sellout!G:G,Table1__4[[#This Row],[MAAN8]])</f>
        <v>0</v>
      </c>
      <c r="P2071" s="2" t="str">
        <f>IFERROR(Table1__4[[#This Row],[Actual]]/Table1__4[[#This Row],[Target]],"")</f>
        <v/>
      </c>
      <c r="Q2071" s="22" t="str">
        <f>IFERROR(IF(Table1__4[[#This Row],[Target]]&gt;0,Table1__4[[#This Row],[Target]]-Table1__4[[#This Row],[Actual]],""),"")</f>
        <v/>
      </c>
    </row>
    <row r="2072" spans="1:17" x14ac:dyDescent="0.75">
      <c r="A2072" s="22" t="s">
        <v>10</v>
      </c>
      <c r="B2072" s="22" t="s">
        <v>11</v>
      </c>
      <c r="C2072" s="22" t="s">
        <v>22</v>
      </c>
      <c r="D2072" s="22" t="s">
        <v>180</v>
      </c>
      <c r="E2072" s="22" t="s">
        <v>210</v>
      </c>
      <c r="F2072" s="22" t="s">
        <v>182</v>
      </c>
      <c r="G2072" s="22" t="s">
        <v>211</v>
      </c>
      <c r="H2072">
        <v>66108544</v>
      </c>
      <c r="I2072" s="22" t="s">
        <v>3270</v>
      </c>
      <c r="J2072" s="22" t="s">
        <v>3271</v>
      </c>
      <c r="K2072" s="22" t="str">
        <f>_xlfn.TEXTBEFORE(Table1__4[[#This Row],[ParentName]],"-")</f>
        <v>BD14</v>
      </c>
      <c r="L2072" s="22" t="str">
        <f>_xlfn.XLOOKUP(Table1__4[[#This Row],[MAAN8]],ASO!F:F,ASO!H:H,"")</f>
        <v>Grocery Store</v>
      </c>
      <c r="M2072" s="22" t="str">
        <f>_xlfn.XLOOKUP(Table1__4[[#This Row],[MAAN8]],program!A:A,program!E:E,"")</f>
        <v/>
      </c>
      <c r="N2072" s="22" t="str">
        <f>_xlfn.XLOOKUP(Table1__4[[#This Row],[MAAN8]],program!A:A,program!F:F,"")</f>
        <v/>
      </c>
      <c r="O2072" s="22">
        <f>SUMIFS(sellout!N:N,sellout!G:G,Table1__4[[#This Row],[MAAN8]])</f>
        <v>0</v>
      </c>
      <c r="P2072" s="2" t="str">
        <f>IFERROR(Table1__4[[#This Row],[Actual]]/Table1__4[[#This Row],[Target]],"")</f>
        <v/>
      </c>
      <c r="Q2072" s="22" t="str">
        <f>IFERROR(IF(Table1__4[[#This Row],[Target]]&gt;0,Table1__4[[#This Row],[Target]]-Table1__4[[#This Row],[Actual]],""),"")</f>
        <v/>
      </c>
    </row>
    <row r="2073" spans="1:17" x14ac:dyDescent="0.75">
      <c r="A2073" s="22" t="s">
        <v>10</v>
      </c>
      <c r="B2073" s="22" t="s">
        <v>11</v>
      </c>
      <c r="C2073" s="22" t="s">
        <v>12</v>
      </c>
      <c r="D2073" s="22" t="s">
        <v>122</v>
      </c>
      <c r="E2073" s="22" t="s">
        <v>519</v>
      </c>
      <c r="F2073" s="22" t="s">
        <v>237</v>
      </c>
      <c r="G2073" s="22" t="s">
        <v>520</v>
      </c>
      <c r="H2073">
        <v>66153613</v>
      </c>
      <c r="I2073" s="22" t="s">
        <v>3270</v>
      </c>
      <c r="J2073" s="22" t="s">
        <v>3272</v>
      </c>
      <c r="K2073" s="22" t="str">
        <f>_xlfn.TEXTBEFORE(Table1__4[[#This Row],[ParentName]],"-")</f>
        <v>BD10</v>
      </c>
      <c r="L2073" s="22" t="str">
        <f>_xlfn.XLOOKUP(Table1__4[[#This Row],[MAAN8]],ASO!F:F,ASO!H:H,"")</f>
        <v>Grocery Store</v>
      </c>
      <c r="M2073" s="22" t="str">
        <f>_xlfn.XLOOKUP(Table1__4[[#This Row],[MAAN8]],program!A:A,program!E:E,"")</f>
        <v/>
      </c>
      <c r="N2073" s="22" t="str">
        <f>_xlfn.XLOOKUP(Table1__4[[#This Row],[MAAN8]],program!A:A,program!F:F,"")</f>
        <v/>
      </c>
      <c r="O2073" s="22">
        <f>SUMIFS(sellout!N:N,sellout!G:G,Table1__4[[#This Row],[MAAN8]])</f>
        <v>0</v>
      </c>
      <c r="P2073" s="2" t="str">
        <f>IFERROR(Table1__4[[#This Row],[Actual]]/Table1__4[[#This Row],[Target]],"")</f>
        <v/>
      </c>
      <c r="Q2073" s="22" t="str">
        <f>IFERROR(IF(Table1__4[[#This Row],[Target]]&gt;0,Table1__4[[#This Row],[Target]]-Table1__4[[#This Row],[Actual]],""),"")</f>
        <v/>
      </c>
    </row>
    <row r="2074" spans="1:17" x14ac:dyDescent="0.75">
      <c r="A2074" s="22" t="s">
        <v>10</v>
      </c>
      <c r="B2074" s="22" t="s">
        <v>11</v>
      </c>
      <c r="C2074" s="22" t="s">
        <v>12</v>
      </c>
      <c r="D2074" s="22" t="s">
        <v>38</v>
      </c>
      <c r="E2074" s="22" t="s">
        <v>200</v>
      </c>
      <c r="F2074" s="22" t="s">
        <v>201</v>
      </c>
      <c r="G2074" s="22" t="s">
        <v>18</v>
      </c>
      <c r="H2074">
        <v>66100574</v>
      </c>
      <c r="I2074" s="22" t="s">
        <v>3273</v>
      </c>
      <c r="J2074" s="22" t="s">
        <v>3274</v>
      </c>
      <c r="K2074" s="22" t="str">
        <f>_xlfn.TEXTBEFORE(Table1__4[[#This Row],[ParentName]],"-")</f>
        <v>BD16</v>
      </c>
      <c r="L2074" s="22" t="str">
        <f>_xlfn.XLOOKUP(Table1__4[[#This Row],[MAAN8]],ASO!F:F,ASO!H:H,"")</f>
        <v>Sub Distributor</v>
      </c>
      <c r="M2074" s="22" t="str">
        <f>_xlfn.XLOOKUP(Table1__4[[#This Row],[MAAN8]],program!A:A,program!E:E,"")</f>
        <v/>
      </c>
      <c r="N2074" s="22" t="str">
        <f>_xlfn.XLOOKUP(Table1__4[[#This Row],[MAAN8]],program!A:A,program!F:F,"")</f>
        <v/>
      </c>
      <c r="O2074" s="22">
        <f>SUMIFS(sellout!N:N,sellout!G:G,Table1__4[[#This Row],[MAAN8]])</f>
        <v>150</v>
      </c>
      <c r="P2074" s="2" t="str">
        <f>IFERROR(Table1__4[[#This Row],[Actual]]/Table1__4[[#This Row],[Target]],"")</f>
        <v/>
      </c>
      <c r="Q2074" s="22" t="str">
        <f>IFERROR(IF(Table1__4[[#This Row],[Target]]&gt;0,Table1__4[[#This Row],[Target]]-Table1__4[[#This Row],[Actual]],""),"")</f>
        <v/>
      </c>
    </row>
    <row r="2075" spans="1:17" x14ac:dyDescent="0.75">
      <c r="A2075" s="22" t="s">
        <v>10</v>
      </c>
      <c r="B2075" s="22" t="s">
        <v>11</v>
      </c>
      <c r="C2075" s="22" t="s">
        <v>12</v>
      </c>
      <c r="D2075" s="22" t="s">
        <v>122</v>
      </c>
      <c r="E2075" s="22" t="s">
        <v>158</v>
      </c>
      <c r="F2075" s="22" t="s">
        <v>150</v>
      </c>
      <c r="G2075" s="22" t="s">
        <v>159</v>
      </c>
      <c r="H2075">
        <v>66112911</v>
      </c>
      <c r="I2075" s="22" t="s">
        <v>3275</v>
      </c>
      <c r="J2075" s="22" t="s">
        <v>3276</v>
      </c>
      <c r="K2075" s="22" t="str">
        <f>_xlfn.TEXTBEFORE(Table1__4[[#This Row],[ParentName]],"-")</f>
        <v>BD10</v>
      </c>
      <c r="L2075" s="22" t="str">
        <f>_xlfn.XLOOKUP(Table1__4[[#This Row],[MAAN8]],ASO!F:F,ASO!H:H,"")</f>
        <v>Grocery Store</v>
      </c>
      <c r="M2075" s="22" t="str">
        <f>_xlfn.XLOOKUP(Table1__4[[#This Row],[MAAN8]],program!A:A,program!E:E,"")</f>
        <v/>
      </c>
      <c r="N2075" s="22" t="str">
        <f>_xlfn.XLOOKUP(Table1__4[[#This Row],[MAAN8]],program!A:A,program!F:F,"")</f>
        <v/>
      </c>
      <c r="O2075" s="22">
        <f>SUMIFS(sellout!N:N,sellout!G:G,Table1__4[[#This Row],[MAAN8]])</f>
        <v>30</v>
      </c>
      <c r="P2075" s="2" t="str">
        <f>IFERROR(Table1__4[[#This Row],[Actual]]/Table1__4[[#This Row],[Target]],"")</f>
        <v/>
      </c>
      <c r="Q2075" s="22" t="str">
        <f>IFERROR(IF(Table1__4[[#This Row],[Target]]&gt;0,Table1__4[[#This Row],[Target]]-Table1__4[[#This Row],[Actual]],""),"")</f>
        <v/>
      </c>
    </row>
    <row r="2076" spans="1:17" x14ac:dyDescent="0.75">
      <c r="A2076" s="22" t="s">
        <v>10</v>
      </c>
      <c r="B2076" s="22" t="s">
        <v>11</v>
      </c>
      <c r="C2076" s="22" t="s">
        <v>12</v>
      </c>
      <c r="D2076" s="22" t="s">
        <v>38</v>
      </c>
      <c r="E2076" s="22" t="s">
        <v>154</v>
      </c>
      <c r="F2076" s="22" t="s">
        <v>40</v>
      </c>
      <c r="G2076" s="22" t="s">
        <v>155</v>
      </c>
      <c r="H2076">
        <v>66105842</v>
      </c>
      <c r="I2076" s="22" t="s">
        <v>3277</v>
      </c>
      <c r="J2076" s="22" t="s">
        <v>3278</v>
      </c>
      <c r="K2076" s="22" t="str">
        <f>_xlfn.TEXTBEFORE(Table1__4[[#This Row],[ParentName]],"-")</f>
        <v>BD16</v>
      </c>
      <c r="L2076" s="22" t="str">
        <f>_xlfn.XLOOKUP(Table1__4[[#This Row],[MAAN8]],ASO!F:F,ASO!H:H,"")</f>
        <v>Grocery Store</v>
      </c>
      <c r="M2076" s="22" t="str">
        <f>_xlfn.XLOOKUP(Table1__4[[#This Row],[MAAN8]],program!A:A,program!E:E,"")</f>
        <v/>
      </c>
      <c r="N2076" s="22" t="str">
        <f>_xlfn.XLOOKUP(Table1__4[[#This Row],[MAAN8]],program!A:A,program!F:F,"")</f>
        <v/>
      </c>
      <c r="O2076" s="22">
        <f>SUMIFS(sellout!N:N,sellout!G:G,Table1__4[[#This Row],[MAAN8]])</f>
        <v>17</v>
      </c>
      <c r="P2076" s="2" t="str">
        <f>IFERROR(Table1__4[[#This Row],[Actual]]/Table1__4[[#This Row],[Target]],"")</f>
        <v/>
      </c>
      <c r="Q2076" s="22" t="str">
        <f>IFERROR(IF(Table1__4[[#This Row],[Target]]&gt;0,Table1__4[[#This Row],[Target]]-Table1__4[[#This Row],[Actual]],""),"")</f>
        <v/>
      </c>
    </row>
    <row r="2077" spans="1:17" x14ac:dyDescent="0.75">
      <c r="A2077" s="22" t="s">
        <v>10</v>
      </c>
      <c r="B2077" s="22" t="s">
        <v>11</v>
      </c>
      <c r="C2077" s="22" t="s">
        <v>46</v>
      </c>
      <c r="D2077" s="22" t="s">
        <v>47</v>
      </c>
      <c r="E2077" s="22" t="s">
        <v>367</v>
      </c>
      <c r="F2077" s="22" t="s">
        <v>68</v>
      </c>
      <c r="G2077" s="22" t="s">
        <v>7388</v>
      </c>
      <c r="H2077">
        <v>65028751</v>
      </c>
      <c r="I2077" s="22" t="s">
        <v>5908</v>
      </c>
      <c r="J2077" s="22" t="s">
        <v>7804</v>
      </c>
      <c r="K2077" s="22" t="str">
        <f>_xlfn.TEXTBEFORE(Table1__4[[#This Row],[ParentName]],"-")</f>
        <v>HMcc</v>
      </c>
      <c r="L2077" s="22" t="str">
        <f>_xlfn.XLOOKUP(Table1__4[[#This Row],[MAAN8]],ASO!F:F,ASO!H:H,"")</f>
        <v/>
      </c>
      <c r="M2077" s="22" t="str">
        <f>_xlfn.XLOOKUP(Table1__4[[#This Row],[MAAN8]],program!A:A,program!E:E,"")</f>
        <v>Target Incentive</v>
      </c>
      <c r="N2077" s="22">
        <f>_xlfn.XLOOKUP(Table1__4[[#This Row],[MAAN8]],program!A:A,program!F:F,"")</f>
        <v>600</v>
      </c>
      <c r="O2077" s="22">
        <f>SUMIFS(sellout!N:N,sellout!G:G,Table1__4[[#This Row],[MAAN8]])</f>
        <v>200</v>
      </c>
      <c r="P2077" s="2">
        <f>IFERROR(Table1__4[[#This Row],[Actual]]/Table1__4[[#This Row],[Target]],"")</f>
        <v>0.33333333333333331</v>
      </c>
      <c r="Q2077" s="22">
        <f>IFERROR(IF(Table1__4[[#This Row],[Target]]&gt;0,Table1__4[[#This Row],[Target]]-Table1__4[[#This Row],[Actual]],""),"")</f>
        <v>400</v>
      </c>
    </row>
    <row r="2078" spans="1:17" x14ac:dyDescent="0.75">
      <c r="A2078" s="22" t="s">
        <v>10</v>
      </c>
      <c r="B2078" s="22" t="s">
        <v>11</v>
      </c>
      <c r="C2078" s="22" t="s">
        <v>12</v>
      </c>
      <c r="D2078" s="22" t="s">
        <v>38</v>
      </c>
      <c r="E2078" s="22" t="s">
        <v>154</v>
      </c>
      <c r="F2078" s="22" t="s">
        <v>40</v>
      </c>
      <c r="G2078" s="22" t="s">
        <v>155</v>
      </c>
      <c r="H2078">
        <v>66113320</v>
      </c>
      <c r="I2078" s="22" t="s">
        <v>3279</v>
      </c>
      <c r="J2078" s="22" t="s">
        <v>3280</v>
      </c>
      <c r="K2078" s="22" t="str">
        <f>_xlfn.TEXTBEFORE(Table1__4[[#This Row],[ParentName]],"-")</f>
        <v>BD16</v>
      </c>
      <c r="L2078" s="22" t="str">
        <f>_xlfn.XLOOKUP(Table1__4[[#This Row],[MAAN8]],ASO!F:F,ASO!H:H,"")</f>
        <v>Grocery Store</v>
      </c>
      <c r="M2078" s="22" t="str">
        <f>_xlfn.XLOOKUP(Table1__4[[#This Row],[MAAN8]],program!A:A,program!E:E,"")</f>
        <v/>
      </c>
      <c r="N2078" s="22" t="str">
        <f>_xlfn.XLOOKUP(Table1__4[[#This Row],[MAAN8]],program!A:A,program!F:F,"")</f>
        <v/>
      </c>
      <c r="O2078" s="22">
        <f>SUMIFS(sellout!N:N,sellout!G:G,Table1__4[[#This Row],[MAAN8]])</f>
        <v>0</v>
      </c>
      <c r="P2078" s="2" t="str">
        <f>IFERROR(Table1__4[[#This Row],[Actual]]/Table1__4[[#This Row],[Target]],"")</f>
        <v/>
      </c>
      <c r="Q2078" s="22" t="str">
        <f>IFERROR(IF(Table1__4[[#This Row],[Target]]&gt;0,Table1__4[[#This Row],[Target]]-Table1__4[[#This Row],[Actual]],""),"")</f>
        <v/>
      </c>
    </row>
    <row r="2079" spans="1:17" x14ac:dyDescent="0.75">
      <c r="A2079" s="22" t="s">
        <v>10</v>
      </c>
      <c r="B2079" s="22" t="s">
        <v>11</v>
      </c>
      <c r="C2079" s="22" t="s">
        <v>22</v>
      </c>
      <c r="D2079" s="22" t="s">
        <v>23</v>
      </c>
      <c r="E2079" s="22" t="s">
        <v>468</v>
      </c>
      <c r="F2079" s="22" t="s">
        <v>8024</v>
      </c>
      <c r="G2079" s="22" t="s">
        <v>469</v>
      </c>
      <c r="H2079">
        <v>66104285</v>
      </c>
      <c r="I2079" s="22" t="s">
        <v>3281</v>
      </c>
      <c r="J2079" s="22" t="s">
        <v>3282</v>
      </c>
      <c r="K2079" s="22" t="str">
        <f>_xlfn.TEXTBEFORE(Table1__4[[#This Row],[ParentName]],"-")</f>
        <v>BD12</v>
      </c>
      <c r="L2079" s="22" t="str">
        <f>_xlfn.XLOOKUP(Table1__4[[#This Row],[MAAN8]],ASO!F:F,ASO!H:H,"")</f>
        <v>Karaoke</v>
      </c>
      <c r="M2079" s="22" t="str">
        <f>_xlfn.XLOOKUP(Table1__4[[#This Row],[MAAN8]],program!A:A,program!E:E,"")</f>
        <v/>
      </c>
      <c r="N2079" s="22" t="str">
        <f>_xlfn.XLOOKUP(Table1__4[[#This Row],[MAAN8]],program!A:A,program!F:F,"")</f>
        <v/>
      </c>
      <c r="O2079" s="22">
        <f>SUMIFS(sellout!N:N,sellout!G:G,Table1__4[[#This Row],[MAAN8]])</f>
        <v>0</v>
      </c>
      <c r="P2079" s="2" t="str">
        <f>IFERROR(Table1__4[[#This Row],[Actual]]/Table1__4[[#This Row],[Target]],"")</f>
        <v/>
      </c>
      <c r="Q2079" s="22" t="str">
        <f>IFERROR(IF(Table1__4[[#This Row],[Target]]&gt;0,Table1__4[[#This Row],[Target]]-Table1__4[[#This Row],[Actual]],""),"")</f>
        <v/>
      </c>
    </row>
    <row r="2080" spans="1:17" x14ac:dyDescent="0.75">
      <c r="A2080" s="22" t="s">
        <v>10</v>
      </c>
      <c r="B2080" s="22" t="s">
        <v>11</v>
      </c>
      <c r="C2080" s="22" t="s">
        <v>12</v>
      </c>
      <c r="D2080" s="22" t="s">
        <v>38</v>
      </c>
      <c r="E2080" s="22" t="s">
        <v>39</v>
      </c>
      <c r="F2080" s="22" t="s">
        <v>40</v>
      </c>
      <c r="G2080" s="22" t="s">
        <v>41</v>
      </c>
      <c r="H2080">
        <v>66153013</v>
      </c>
      <c r="I2080" s="22" t="s">
        <v>3283</v>
      </c>
      <c r="J2080" s="22" t="s">
        <v>2230</v>
      </c>
      <c r="K2080" s="22" t="str">
        <f>_xlfn.TEXTBEFORE(Table1__4[[#This Row],[ParentName]],"-")</f>
        <v>BD16</v>
      </c>
      <c r="L2080" s="22" t="str">
        <f>_xlfn.XLOOKUP(Table1__4[[#This Row],[MAAN8]],ASO!F:F,ASO!H:H,"")</f>
        <v>Grocery Store</v>
      </c>
      <c r="M2080" s="22" t="str">
        <f>_xlfn.XLOOKUP(Table1__4[[#This Row],[MAAN8]],program!A:A,program!E:E,"")</f>
        <v/>
      </c>
      <c r="N2080" s="22" t="str">
        <f>_xlfn.XLOOKUP(Table1__4[[#This Row],[MAAN8]],program!A:A,program!F:F,"")</f>
        <v/>
      </c>
      <c r="O2080" s="22">
        <f>SUMIFS(sellout!N:N,sellout!G:G,Table1__4[[#This Row],[MAAN8]])</f>
        <v>0</v>
      </c>
      <c r="P2080" s="2" t="str">
        <f>IFERROR(Table1__4[[#This Row],[Actual]]/Table1__4[[#This Row],[Target]],"")</f>
        <v/>
      </c>
      <c r="Q2080" s="22" t="str">
        <f>IFERROR(IF(Table1__4[[#This Row],[Target]]&gt;0,Table1__4[[#This Row],[Target]]-Table1__4[[#This Row],[Actual]],""),"")</f>
        <v/>
      </c>
    </row>
    <row r="2081" spans="1:17" x14ac:dyDescent="0.75">
      <c r="A2081" s="22" t="s">
        <v>10</v>
      </c>
      <c r="B2081" s="22" t="s">
        <v>11</v>
      </c>
      <c r="C2081" s="22" t="s">
        <v>12</v>
      </c>
      <c r="D2081" s="22" t="s">
        <v>54</v>
      </c>
      <c r="E2081" s="22" t="s">
        <v>176</v>
      </c>
      <c r="F2081" s="22" t="s">
        <v>30</v>
      </c>
      <c r="G2081" s="22" t="s">
        <v>177</v>
      </c>
      <c r="H2081">
        <v>66153090</v>
      </c>
      <c r="I2081" s="22" t="s">
        <v>3284</v>
      </c>
      <c r="J2081" s="22" t="s">
        <v>3285</v>
      </c>
      <c r="K2081" s="22" t="str">
        <f>_xlfn.TEXTBEFORE(Table1__4[[#This Row],[ParentName]],"-")</f>
        <v>BD</v>
      </c>
      <c r="L2081" s="22" t="str">
        <f>_xlfn.XLOOKUP(Table1__4[[#This Row],[MAAN8]],ASO!F:F,ASO!H:H,"")</f>
        <v>Grocery Store - Home Delivery</v>
      </c>
      <c r="M2081" s="22" t="str">
        <f>_xlfn.XLOOKUP(Table1__4[[#This Row],[MAAN8]],program!A:A,program!E:E,"")</f>
        <v/>
      </c>
      <c r="N2081" s="22" t="str">
        <f>_xlfn.XLOOKUP(Table1__4[[#This Row],[MAAN8]],program!A:A,program!F:F,"")</f>
        <v/>
      </c>
      <c r="O2081" s="22">
        <f>SUMIFS(sellout!N:N,sellout!G:G,Table1__4[[#This Row],[MAAN8]])</f>
        <v>0</v>
      </c>
      <c r="P2081" s="2" t="str">
        <f>IFERROR(Table1__4[[#This Row],[Actual]]/Table1__4[[#This Row],[Target]],"")</f>
        <v/>
      </c>
      <c r="Q2081" s="22" t="str">
        <f>IFERROR(IF(Table1__4[[#This Row],[Target]]&gt;0,Table1__4[[#This Row],[Target]]-Table1__4[[#This Row],[Actual]],""),"")</f>
        <v/>
      </c>
    </row>
    <row r="2082" spans="1:17" x14ac:dyDescent="0.75">
      <c r="A2082" s="22" t="s">
        <v>10</v>
      </c>
      <c r="B2082" s="22" t="s">
        <v>11</v>
      </c>
      <c r="C2082" s="22" t="s">
        <v>22</v>
      </c>
      <c r="D2082" s="22" t="s">
        <v>88</v>
      </c>
      <c r="E2082" s="22" t="s">
        <v>447</v>
      </c>
      <c r="F2082" s="22" t="s">
        <v>218</v>
      </c>
      <c r="G2082" s="22" t="s">
        <v>448</v>
      </c>
      <c r="H2082">
        <v>66111761</v>
      </c>
      <c r="I2082" s="22" t="s">
        <v>8196</v>
      </c>
      <c r="J2082" s="22" t="s">
        <v>8197</v>
      </c>
      <c r="K2082" s="22" t="str">
        <f>_xlfn.TEXTBEFORE(Table1__4[[#This Row],[ParentName]],"-")</f>
        <v>BD11</v>
      </c>
      <c r="L2082" s="22" t="str">
        <f>_xlfn.XLOOKUP(Table1__4[[#This Row],[MAAN8]],ASO!F:F,ASO!H:H,"")</f>
        <v/>
      </c>
      <c r="M2082" s="22" t="str">
        <f>_xlfn.XLOOKUP(Table1__4[[#This Row],[MAAN8]],program!A:A,program!E:E,"")</f>
        <v/>
      </c>
      <c r="N2082" s="22" t="str">
        <f>_xlfn.XLOOKUP(Table1__4[[#This Row],[MAAN8]],program!A:A,program!F:F,"")</f>
        <v/>
      </c>
      <c r="O2082" s="22">
        <f>SUMIFS(sellout!N:N,sellout!G:G,Table1__4[[#This Row],[MAAN8]])</f>
        <v>0</v>
      </c>
      <c r="P2082" s="2" t="str">
        <f>IFERROR(Table1__4[[#This Row],[Actual]]/Table1__4[[#This Row],[Target]],"")</f>
        <v/>
      </c>
      <c r="Q2082" s="22" t="str">
        <f>IFERROR(IF(Table1__4[[#This Row],[Target]]&gt;0,Table1__4[[#This Row],[Target]]-Table1__4[[#This Row],[Actual]],""),"")</f>
        <v/>
      </c>
    </row>
    <row r="2083" spans="1:17" x14ac:dyDescent="0.75">
      <c r="A2083" s="22" t="s">
        <v>10</v>
      </c>
      <c r="B2083" s="22" t="s">
        <v>11</v>
      </c>
      <c r="C2083" s="22" t="s">
        <v>22</v>
      </c>
      <c r="D2083" s="22" t="s">
        <v>180</v>
      </c>
      <c r="E2083" s="22" t="s">
        <v>210</v>
      </c>
      <c r="F2083" s="22" t="s">
        <v>182</v>
      </c>
      <c r="G2083" s="22" t="s">
        <v>211</v>
      </c>
      <c r="H2083">
        <v>66108497</v>
      </c>
      <c r="I2083" s="22" t="s">
        <v>3286</v>
      </c>
      <c r="J2083" s="22" t="s">
        <v>3287</v>
      </c>
      <c r="K2083" s="22" t="str">
        <f>_xlfn.TEXTBEFORE(Table1__4[[#This Row],[ParentName]],"-")</f>
        <v>BD14</v>
      </c>
      <c r="L2083" s="22" t="str">
        <f>_xlfn.XLOOKUP(Table1__4[[#This Row],[MAAN8]],ASO!F:F,ASO!H:H,"")</f>
        <v>Grocery Store</v>
      </c>
      <c r="M2083" s="22" t="str">
        <f>_xlfn.XLOOKUP(Table1__4[[#This Row],[MAAN8]],program!A:A,program!E:E,"")</f>
        <v/>
      </c>
      <c r="N2083" s="22" t="str">
        <f>_xlfn.XLOOKUP(Table1__4[[#This Row],[MAAN8]],program!A:A,program!F:F,"")</f>
        <v/>
      </c>
      <c r="O2083" s="22">
        <f>SUMIFS(sellout!N:N,sellout!G:G,Table1__4[[#This Row],[MAAN8]])</f>
        <v>35</v>
      </c>
      <c r="P2083" s="2" t="str">
        <f>IFERROR(Table1__4[[#This Row],[Actual]]/Table1__4[[#This Row],[Target]],"")</f>
        <v/>
      </c>
      <c r="Q2083" s="22" t="str">
        <f>IFERROR(IF(Table1__4[[#This Row],[Target]]&gt;0,Table1__4[[#This Row],[Target]]-Table1__4[[#This Row],[Actual]],""),"")</f>
        <v/>
      </c>
    </row>
    <row r="2084" spans="1:17" x14ac:dyDescent="0.75">
      <c r="A2084" s="22" t="s">
        <v>10</v>
      </c>
      <c r="B2084" s="22" t="s">
        <v>11</v>
      </c>
      <c r="C2084" s="22" t="s">
        <v>22</v>
      </c>
      <c r="D2084" s="22" t="s">
        <v>180</v>
      </c>
      <c r="E2084" s="22" t="s">
        <v>181</v>
      </c>
      <c r="F2084" s="22" t="s">
        <v>182</v>
      </c>
      <c r="G2084" s="22" t="s">
        <v>183</v>
      </c>
      <c r="H2084">
        <v>66106609</v>
      </c>
      <c r="I2084" s="22" t="s">
        <v>3288</v>
      </c>
      <c r="J2084" s="22" t="s">
        <v>3289</v>
      </c>
      <c r="K2084" s="22" t="str">
        <f>_xlfn.TEXTBEFORE(Table1__4[[#This Row],[ParentName]],"-")</f>
        <v>BD14</v>
      </c>
      <c r="L2084" s="22" t="str">
        <f>_xlfn.XLOOKUP(Table1__4[[#This Row],[MAAN8]],ASO!F:F,ASO!H:H,"")</f>
        <v>Grocery Store - Home Delivery</v>
      </c>
      <c r="M2084" s="22" t="str">
        <f>_xlfn.XLOOKUP(Table1__4[[#This Row],[MAAN8]],program!A:A,program!E:E,"")</f>
        <v/>
      </c>
      <c r="N2084" s="22" t="str">
        <f>_xlfn.XLOOKUP(Table1__4[[#This Row],[MAAN8]],program!A:A,program!F:F,"")</f>
        <v/>
      </c>
      <c r="O2084" s="22">
        <f>SUMIFS(sellout!N:N,sellout!G:G,Table1__4[[#This Row],[MAAN8]])</f>
        <v>129</v>
      </c>
      <c r="P2084" s="2" t="str">
        <f>IFERROR(Table1__4[[#This Row],[Actual]]/Table1__4[[#This Row],[Target]],"")</f>
        <v/>
      </c>
      <c r="Q2084" s="22" t="str">
        <f>IFERROR(IF(Table1__4[[#This Row],[Target]]&gt;0,Table1__4[[#This Row],[Target]]-Table1__4[[#This Row],[Actual]],""),"")</f>
        <v/>
      </c>
    </row>
    <row r="2085" spans="1:17" x14ac:dyDescent="0.75">
      <c r="A2085" s="22" t="s">
        <v>10</v>
      </c>
      <c r="B2085" s="22" t="s">
        <v>11</v>
      </c>
      <c r="C2085" s="22" t="s">
        <v>46</v>
      </c>
      <c r="D2085" s="22" t="s">
        <v>76</v>
      </c>
      <c r="E2085" s="22" t="s">
        <v>270</v>
      </c>
      <c r="F2085" s="22" t="s">
        <v>49</v>
      </c>
      <c r="G2085" s="22" t="s">
        <v>271</v>
      </c>
      <c r="H2085">
        <v>65051414</v>
      </c>
      <c r="I2085" s="22" t="s">
        <v>3290</v>
      </c>
      <c r="J2085" s="22" t="s">
        <v>3291</v>
      </c>
      <c r="K2085" s="22" t="str">
        <f>_xlfn.TEXTBEFORE(Table1__4[[#This Row],[ParentName]],"-")</f>
        <v>PC</v>
      </c>
      <c r="L2085" s="22" t="str">
        <f>_xlfn.XLOOKUP(Table1__4[[#This Row],[MAAN8]],ASO!F:F,ASO!H:H,"")</f>
        <v>Beverage Retail Store</v>
      </c>
      <c r="M2085" s="22" t="str">
        <f>_xlfn.XLOOKUP(Table1__4[[#This Row],[MAAN8]],program!A:A,program!E:E,"")</f>
        <v>Target Incentive</v>
      </c>
      <c r="N2085" s="22">
        <f>_xlfn.XLOOKUP(Table1__4[[#This Row],[MAAN8]],program!A:A,program!F:F,"")</f>
        <v>250</v>
      </c>
      <c r="O2085" s="22">
        <f>SUMIFS(sellout!N:N,sellout!G:G,Table1__4[[#This Row],[MAAN8]])</f>
        <v>100</v>
      </c>
      <c r="P2085" s="2">
        <f>IFERROR(Table1__4[[#This Row],[Actual]]/Table1__4[[#This Row],[Target]],"")</f>
        <v>0.4</v>
      </c>
      <c r="Q2085" s="22">
        <f>IFERROR(IF(Table1__4[[#This Row],[Target]]&gt;0,Table1__4[[#This Row],[Target]]-Table1__4[[#This Row],[Actual]],""),"")</f>
        <v>150</v>
      </c>
    </row>
    <row r="2086" spans="1:17" x14ac:dyDescent="0.75">
      <c r="A2086" s="22" t="s">
        <v>10</v>
      </c>
      <c r="B2086" s="22" t="s">
        <v>11</v>
      </c>
      <c r="C2086" s="22" t="s">
        <v>22</v>
      </c>
      <c r="D2086" s="22" t="s">
        <v>23</v>
      </c>
      <c r="E2086" s="22" t="s">
        <v>24</v>
      </c>
      <c r="F2086" s="22" t="s">
        <v>25</v>
      </c>
      <c r="G2086" s="22" t="s">
        <v>26</v>
      </c>
      <c r="H2086">
        <v>66106979</v>
      </c>
      <c r="I2086" s="22" t="s">
        <v>3292</v>
      </c>
      <c r="J2086" s="22" t="s">
        <v>3293</v>
      </c>
      <c r="K2086" s="22" t="str">
        <f>_xlfn.TEXTBEFORE(Table1__4[[#This Row],[ParentName]],"-")</f>
        <v>BD12</v>
      </c>
      <c r="L2086" s="22" t="str">
        <f>_xlfn.XLOOKUP(Table1__4[[#This Row],[MAAN8]],ASO!F:F,ASO!H:H,"")</f>
        <v>Quan Nhau Mainstream</v>
      </c>
      <c r="M2086" s="22" t="str">
        <f>_xlfn.XLOOKUP(Table1__4[[#This Row],[MAAN8]],program!A:A,program!E:E,"")</f>
        <v/>
      </c>
      <c r="N2086" s="22" t="str">
        <f>_xlfn.XLOOKUP(Table1__4[[#This Row],[MAAN8]],program!A:A,program!F:F,"")</f>
        <v/>
      </c>
      <c r="O2086" s="22">
        <f>SUMIFS(sellout!N:N,sellout!G:G,Table1__4[[#This Row],[MAAN8]])</f>
        <v>0</v>
      </c>
      <c r="P2086" s="2" t="str">
        <f>IFERROR(Table1__4[[#This Row],[Actual]]/Table1__4[[#This Row],[Target]],"")</f>
        <v/>
      </c>
      <c r="Q2086" s="22" t="str">
        <f>IFERROR(IF(Table1__4[[#This Row],[Target]]&gt;0,Table1__4[[#This Row],[Target]]-Table1__4[[#This Row],[Actual]],""),"")</f>
        <v/>
      </c>
    </row>
    <row r="2087" spans="1:17" x14ac:dyDescent="0.75">
      <c r="A2087" s="22" t="s">
        <v>10</v>
      </c>
      <c r="B2087" s="22" t="s">
        <v>11</v>
      </c>
      <c r="C2087" s="22" t="s">
        <v>12</v>
      </c>
      <c r="D2087" s="22" t="s">
        <v>13</v>
      </c>
      <c r="E2087" s="22" t="s">
        <v>128</v>
      </c>
      <c r="F2087" s="22" t="s">
        <v>30</v>
      </c>
      <c r="G2087" s="22" t="s">
        <v>129</v>
      </c>
      <c r="H2087">
        <v>66114993</v>
      </c>
      <c r="I2087" s="22" t="s">
        <v>3292</v>
      </c>
      <c r="J2087" s="22" t="s">
        <v>3294</v>
      </c>
      <c r="K2087" s="22" t="str">
        <f>_xlfn.TEXTBEFORE(Table1__4[[#This Row],[ParentName]],"-")</f>
        <v>BD8</v>
      </c>
      <c r="L2087" s="22" t="str">
        <f>_xlfn.XLOOKUP(Table1__4[[#This Row],[MAAN8]],ASO!F:F,ASO!H:H,"")</f>
        <v>Quan Nhau Top</v>
      </c>
      <c r="M2087" s="22" t="str">
        <f>_xlfn.XLOOKUP(Table1__4[[#This Row],[MAAN8]],program!A:A,program!E:E,"")</f>
        <v/>
      </c>
      <c r="N2087" s="22" t="str">
        <f>_xlfn.XLOOKUP(Table1__4[[#This Row],[MAAN8]],program!A:A,program!F:F,"")</f>
        <v/>
      </c>
      <c r="O2087" s="22">
        <f>SUMIFS(sellout!N:N,sellout!G:G,Table1__4[[#This Row],[MAAN8]])</f>
        <v>97</v>
      </c>
      <c r="P2087" s="2" t="str">
        <f>IFERROR(Table1__4[[#This Row],[Actual]]/Table1__4[[#This Row],[Target]],"")</f>
        <v/>
      </c>
      <c r="Q2087" s="22" t="str">
        <f>IFERROR(IF(Table1__4[[#This Row],[Target]]&gt;0,Table1__4[[#This Row],[Target]]-Table1__4[[#This Row],[Actual]],""),"")</f>
        <v/>
      </c>
    </row>
    <row r="2088" spans="1:17" x14ac:dyDescent="0.75">
      <c r="A2088" s="22" t="s">
        <v>10</v>
      </c>
      <c r="B2088" s="22" t="s">
        <v>11</v>
      </c>
      <c r="C2088" s="22" t="s">
        <v>22</v>
      </c>
      <c r="D2088" s="22" t="s">
        <v>23</v>
      </c>
      <c r="E2088" s="22" t="s">
        <v>24</v>
      </c>
      <c r="F2088" s="22" t="s">
        <v>25</v>
      </c>
      <c r="G2088" s="22" t="s">
        <v>26</v>
      </c>
      <c r="H2088">
        <v>66106956</v>
      </c>
      <c r="I2088" s="22" t="s">
        <v>3295</v>
      </c>
      <c r="J2088" s="22" t="s">
        <v>3296</v>
      </c>
      <c r="K2088" s="22" t="str">
        <f>_xlfn.TEXTBEFORE(Table1__4[[#This Row],[ParentName]],"-")</f>
        <v>BD12</v>
      </c>
      <c r="L2088" s="22" t="str">
        <f>_xlfn.XLOOKUP(Table1__4[[#This Row],[MAAN8]],ASO!F:F,ASO!H:H,"")</f>
        <v>Quan Nhau Mainstream</v>
      </c>
      <c r="M2088" s="22" t="str">
        <f>_xlfn.XLOOKUP(Table1__4[[#This Row],[MAAN8]],program!A:A,program!E:E,"")</f>
        <v/>
      </c>
      <c r="N2088" s="22" t="str">
        <f>_xlfn.XLOOKUP(Table1__4[[#This Row],[MAAN8]],program!A:A,program!F:F,"")</f>
        <v/>
      </c>
      <c r="O2088" s="22">
        <f>SUMIFS(sellout!N:N,sellout!G:G,Table1__4[[#This Row],[MAAN8]])</f>
        <v>45</v>
      </c>
      <c r="P2088" s="2" t="str">
        <f>IFERROR(Table1__4[[#This Row],[Actual]]/Table1__4[[#This Row],[Target]],"")</f>
        <v/>
      </c>
      <c r="Q2088" s="22" t="str">
        <f>IFERROR(IF(Table1__4[[#This Row],[Target]]&gt;0,Table1__4[[#This Row],[Target]]-Table1__4[[#This Row],[Actual]],""),"")</f>
        <v/>
      </c>
    </row>
    <row r="2089" spans="1:17" x14ac:dyDescent="0.75">
      <c r="A2089" s="22" t="s">
        <v>10</v>
      </c>
      <c r="B2089" s="22" t="s">
        <v>11</v>
      </c>
      <c r="C2089" s="22" t="s">
        <v>22</v>
      </c>
      <c r="D2089" s="22" t="s">
        <v>180</v>
      </c>
      <c r="E2089" s="22" t="s">
        <v>1334</v>
      </c>
      <c r="F2089" s="22" t="s">
        <v>182</v>
      </c>
      <c r="G2089" s="22" t="s">
        <v>1335</v>
      </c>
      <c r="H2089">
        <v>66115539</v>
      </c>
      <c r="I2089" s="22" t="s">
        <v>7761</v>
      </c>
      <c r="J2089" s="22" t="s">
        <v>7367</v>
      </c>
      <c r="K2089" s="22" t="str">
        <f>_xlfn.TEXTBEFORE(Table1__4[[#This Row],[ParentName]],"-")</f>
        <v>BD14</v>
      </c>
      <c r="L2089" s="22" t="str">
        <f>_xlfn.XLOOKUP(Table1__4[[#This Row],[MAAN8]],ASO!F:F,ASO!H:H,"")</f>
        <v/>
      </c>
      <c r="M2089" s="22" t="str">
        <f>_xlfn.XLOOKUP(Table1__4[[#This Row],[MAAN8]],program!A:A,program!E:E,"")</f>
        <v/>
      </c>
      <c r="N2089" s="22" t="str">
        <f>_xlfn.XLOOKUP(Table1__4[[#This Row],[MAAN8]],program!A:A,program!F:F,"")</f>
        <v/>
      </c>
      <c r="O2089" s="22">
        <f>SUMIFS(sellout!N:N,sellout!G:G,Table1__4[[#This Row],[MAAN8]])</f>
        <v>20</v>
      </c>
      <c r="P2089" s="2" t="str">
        <f>IFERROR(Table1__4[[#This Row],[Actual]]/Table1__4[[#This Row],[Target]],"")</f>
        <v/>
      </c>
      <c r="Q2089" s="22" t="str">
        <f>IFERROR(IF(Table1__4[[#This Row],[Target]]&gt;0,Table1__4[[#This Row],[Target]]-Table1__4[[#This Row],[Actual]],""),"")</f>
        <v/>
      </c>
    </row>
    <row r="2090" spans="1:17" x14ac:dyDescent="0.75">
      <c r="A2090" s="22" t="s">
        <v>10</v>
      </c>
      <c r="B2090" s="22" t="s">
        <v>11</v>
      </c>
      <c r="C2090" s="22" t="s">
        <v>12</v>
      </c>
      <c r="D2090" s="22" t="s">
        <v>122</v>
      </c>
      <c r="E2090" s="22" t="s">
        <v>570</v>
      </c>
      <c r="F2090" s="22" t="s">
        <v>237</v>
      </c>
      <c r="G2090" s="22" t="s">
        <v>571</v>
      </c>
      <c r="H2090">
        <v>66102879</v>
      </c>
      <c r="I2090" s="22" t="s">
        <v>8198</v>
      </c>
      <c r="J2090" s="22" t="s">
        <v>8199</v>
      </c>
      <c r="K2090" s="22" t="str">
        <f>_xlfn.TEXTBEFORE(Table1__4[[#This Row],[ParentName]],"-")</f>
        <v>BD10</v>
      </c>
      <c r="L2090" s="22" t="str">
        <f>_xlfn.XLOOKUP(Table1__4[[#This Row],[MAAN8]],ASO!F:F,ASO!H:H,"")</f>
        <v/>
      </c>
      <c r="M2090" s="22" t="str">
        <f>_xlfn.XLOOKUP(Table1__4[[#This Row],[MAAN8]],program!A:A,program!E:E,"")</f>
        <v/>
      </c>
      <c r="N2090" s="22" t="str">
        <f>_xlfn.XLOOKUP(Table1__4[[#This Row],[MAAN8]],program!A:A,program!F:F,"")</f>
        <v/>
      </c>
      <c r="O2090" s="22">
        <f>SUMIFS(sellout!N:N,sellout!G:G,Table1__4[[#This Row],[MAAN8]])</f>
        <v>0</v>
      </c>
      <c r="P2090" s="2" t="str">
        <f>IFERROR(Table1__4[[#This Row],[Actual]]/Table1__4[[#This Row],[Target]],"")</f>
        <v/>
      </c>
      <c r="Q2090" s="22" t="str">
        <f>IFERROR(IF(Table1__4[[#This Row],[Target]]&gt;0,Table1__4[[#This Row],[Target]]-Table1__4[[#This Row],[Actual]],""),"")</f>
        <v/>
      </c>
    </row>
    <row r="2091" spans="1:17" x14ac:dyDescent="0.75">
      <c r="A2091" s="22" t="s">
        <v>10</v>
      </c>
      <c r="B2091" s="22" t="s">
        <v>11</v>
      </c>
      <c r="C2091" s="22" t="s">
        <v>12</v>
      </c>
      <c r="D2091" s="22" t="s">
        <v>13</v>
      </c>
      <c r="E2091" s="22" t="s">
        <v>128</v>
      </c>
      <c r="F2091" s="22" t="s">
        <v>30</v>
      </c>
      <c r="G2091" s="22" t="s">
        <v>129</v>
      </c>
      <c r="H2091">
        <v>66113410</v>
      </c>
      <c r="I2091" s="22" t="s">
        <v>3297</v>
      </c>
      <c r="J2091" s="22" t="s">
        <v>7316</v>
      </c>
      <c r="K2091" s="22" t="str">
        <f>_xlfn.TEXTBEFORE(Table1__4[[#This Row],[ParentName]],"-")</f>
        <v>BD8</v>
      </c>
      <c r="L2091" s="22" t="str">
        <f>_xlfn.XLOOKUP(Table1__4[[#This Row],[MAAN8]],ASO!F:F,ASO!H:H,"")</f>
        <v>Quan An</v>
      </c>
      <c r="M2091" s="22" t="str">
        <f>_xlfn.XLOOKUP(Table1__4[[#This Row],[MAAN8]],program!A:A,program!E:E,"")</f>
        <v/>
      </c>
      <c r="N2091" s="22" t="str">
        <f>_xlfn.XLOOKUP(Table1__4[[#This Row],[MAAN8]],program!A:A,program!F:F,"")</f>
        <v/>
      </c>
      <c r="O2091" s="22">
        <f>SUMIFS(sellout!N:N,sellout!G:G,Table1__4[[#This Row],[MAAN8]])</f>
        <v>15</v>
      </c>
      <c r="P2091" s="2" t="str">
        <f>IFERROR(Table1__4[[#This Row],[Actual]]/Table1__4[[#This Row],[Target]],"")</f>
        <v/>
      </c>
      <c r="Q2091" s="22" t="str">
        <f>IFERROR(IF(Table1__4[[#This Row],[Target]]&gt;0,Table1__4[[#This Row],[Target]]-Table1__4[[#This Row],[Actual]],""),"")</f>
        <v/>
      </c>
    </row>
    <row r="2092" spans="1:17" x14ac:dyDescent="0.75">
      <c r="A2092" s="22" t="s">
        <v>10</v>
      </c>
      <c r="B2092" s="22" t="s">
        <v>11</v>
      </c>
      <c r="C2092" s="22" t="s">
        <v>22</v>
      </c>
      <c r="D2092" s="22" t="s">
        <v>23</v>
      </c>
      <c r="E2092" s="22" t="s">
        <v>24</v>
      </c>
      <c r="F2092" s="22" t="s">
        <v>25</v>
      </c>
      <c r="G2092" s="22" t="s">
        <v>26</v>
      </c>
      <c r="H2092">
        <v>66105934</v>
      </c>
      <c r="I2092" s="22" t="s">
        <v>3298</v>
      </c>
      <c r="J2092" s="22" t="s">
        <v>3299</v>
      </c>
      <c r="K2092" s="22" t="str">
        <f>_xlfn.TEXTBEFORE(Table1__4[[#This Row],[ParentName]],"-")</f>
        <v>BD12</v>
      </c>
      <c r="L2092" s="22" t="str">
        <f>_xlfn.XLOOKUP(Table1__4[[#This Row],[MAAN8]],ASO!F:F,ASO!H:H,"")</f>
        <v>Quan Nhau Mainstream</v>
      </c>
      <c r="M2092" s="22" t="str">
        <f>_xlfn.XLOOKUP(Table1__4[[#This Row],[MAAN8]],program!A:A,program!E:E,"")</f>
        <v/>
      </c>
      <c r="N2092" s="22" t="str">
        <f>_xlfn.XLOOKUP(Table1__4[[#This Row],[MAAN8]],program!A:A,program!F:F,"")</f>
        <v/>
      </c>
      <c r="O2092" s="22">
        <f>SUMIFS(sellout!N:N,sellout!G:G,Table1__4[[#This Row],[MAAN8]])</f>
        <v>0</v>
      </c>
      <c r="P2092" s="2" t="str">
        <f>IFERROR(Table1__4[[#This Row],[Actual]]/Table1__4[[#This Row],[Target]],"")</f>
        <v/>
      </c>
      <c r="Q2092" s="22" t="str">
        <f>IFERROR(IF(Table1__4[[#This Row],[Target]]&gt;0,Table1__4[[#This Row],[Target]]-Table1__4[[#This Row],[Actual]],""),"")</f>
        <v/>
      </c>
    </row>
    <row r="2093" spans="1:17" x14ac:dyDescent="0.75">
      <c r="A2093" s="22" t="s">
        <v>10</v>
      </c>
      <c r="B2093" s="22" t="s">
        <v>11</v>
      </c>
      <c r="C2093" s="22" t="s">
        <v>22</v>
      </c>
      <c r="D2093" s="22" t="s">
        <v>23</v>
      </c>
      <c r="E2093" s="22" t="s">
        <v>24</v>
      </c>
      <c r="F2093" s="22" t="s">
        <v>25</v>
      </c>
      <c r="G2093" s="22" t="s">
        <v>26</v>
      </c>
      <c r="H2093">
        <v>66115095</v>
      </c>
      <c r="I2093" s="22" t="s">
        <v>3300</v>
      </c>
      <c r="J2093" s="22" t="s">
        <v>3301</v>
      </c>
      <c r="K2093" s="22" t="str">
        <f>_xlfn.TEXTBEFORE(Table1__4[[#This Row],[ParentName]],"-")</f>
        <v>BD12</v>
      </c>
      <c r="L2093" s="22" t="str">
        <f>_xlfn.XLOOKUP(Table1__4[[#This Row],[MAAN8]],ASO!F:F,ASO!H:H,"")</f>
        <v>Quan Nhau Mainstream</v>
      </c>
      <c r="M2093" s="22" t="str">
        <f>_xlfn.XLOOKUP(Table1__4[[#This Row],[MAAN8]],program!A:A,program!E:E,"")</f>
        <v/>
      </c>
      <c r="N2093" s="22" t="str">
        <f>_xlfn.XLOOKUP(Table1__4[[#This Row],[MAAN8]],program!A:A,program!F:F,"")</f>
        <v/>
      </c>
      <c r="O2093" s="22">
        <f>SUMIFS(sellout!N:N,sellout!G:G,Table1__4[[#This Row],[MAAN8]])</f>
        <v>30</v>
      </c>
      <c r="P2093" s="2" t="str">
        <f>IFERROR(Table1__4[[#This Row],[Actual]]/Table1__4[[#This Row],[Target]],"")</f>
        <v/>
      </c>
      <c r="Q2093" s="22" t="str">
        <f>IFERROR(IF(Table1__4[[#This Row],[Target]]&gt;0,Table1__4[[#This Row],[Target]]-Table1__4[[#This Row],[Actual]],""),"")</f>
        <v/>
      </c>
    </row>
    <row r="2094" spans="1:17" x14ac:dyDescent="0.75">
      <c r="A2094" s="22" t="s">
        <v>10</v>
      </c>
      <c r="B2094" s="22" t="s">
        <v>11</v>
      </c>
      <c r="C2094" s="22" t="s">
        <v>12</v>
      </c>
      <c r="D2094" s="22" t="s">
        <v>122</v>
      </c>
      <c r="E2094" s="22" t="s">
        <v>570</v>
      </c>
      <c r="F2094" s="22" t="s">
        <v>237</v>
      </c>
      <c r="G2094" s="22" t="s">
        <v>571</v>
      </c>
      <c r="H2094">
        <v>66102840</v>
      </c>
      <c r="I2094" s="22" t="s">
        <v>3302</v>
      </c>
      <c r="J2094" s="22" t="s">
        <v>3303</v>
      </c>
      <c r="K2094" s="22" t="str">
        <f>_xlfn.TEXTBEFORE(Table1__4[[#This Row],[ParentName]],"-")</f>
        <v>BD10</v>
      </c>
      <c r="L2094" s="22" t="str">
        <f>_xlfn.XLOOKUP(Table1__4[[#This Row],[MAAN8]],ASO!F:F,ASO!H:H,"")</f>
        <v>Quan Nhau Mainstream</v>
      </c>
      <c r="M2094" s="22" t="str">
        <f>_xlfn.XLOOKUP(Table1__4[[#This Row],[MAAN8]],program!A:A,program!E:E,"")</f>
        <v/>
      </c>
      <c r="N2094" s="22" t="str">
        <f>_xlfn.XLOOKUP(Table1__4[[#This Row],[MAAN8]],program!A:A,program!F:F,"")</f>
        <v/>
      </c>
      <c r="O2094" s="22">
        <f>SUMIFS(sellout!N:N,sellout!G:G,Table1__4[[#This Row],[MAAN8]])</f>
        <v>160</v>
      </c>
      <c r="P2094" s="2" t="str">
        <f>IFERROR(Table1__4[[#This Row],[Actual]]/Table1__4[[#This Row],[Target]],"")</f>
        <v/>
      </c>
      <c r="Q2094" s="22" t="str">
        <f>IFERROR(IF(Table1__4[[#This Row],[Target]]&gt;0,Table1__4[[#This Row],[Target]]-Table1__4[[#This Row],[Actual]],""),"")</f>
        <v/>
      </c>
    </row>
    <row r="2095" spans="1:17" x14ac:dyDescent="0.75">
      <c r="A2095" s="22" t="s">
        <v>10</v>
      </c>
      <c r="B2095" s="22" t="s">
        <v>11</v>
      </c>
      <c r="C2095" s="22" t="s">
        <v>46</v>
      </c>
      <c r="D2095" s="22" t="s">
        <v>47</v>
      </c>
      <c r="E2095" s="22" t="s">
        <v>77</v>
      </c>
      <c r="F2095" s="22" t="s">
        <v>78</v>
      </c>
      <c r="G2095" s="22" t="s">
        <v>79</v>
      </c>
      <c r="H2095">
        <v>65033269</v>
      </c>
      <c r="I2095" s="22" t="s">
        <v>3304</v>
      </c>
      <c r="J2095" s="22" t="s">
        <v>3305</v>
      </c>
      <c r="K2095" s="22" t="str">
        <f>_xlfn.TEXTBEFORE(Table1__4[[#This Row],[ParentName]],"-")</f>
        <v>HMcc</v>
      </c>
      <c r="L2095" s="22" t="str">
        <f>_xlfn.XLOOKUP(Table1__4[[#This Row],[MAAN8]],ASO!F:F,ASO!H:H,"")</f>
        <v>Quan Nhau Mainstream</v>
      </c>
      <c r="M2095" s="22" t="str">
        <f>_xlfn.XLOOKUP(Table1__4[[#This Row],[MAAN8]],program!A:A,program!E:E,"")</f>
        <v/>
      </c>
      <c r="N2095" s="22">
        <f>_xlfn.XLOOKUP(Table1__4[[#This Row],[MAAN8]],program!A:A,program!F:F,"")</f>
        <v>0</v>
      </c>
      <c r="O2095" s="22">
        <f>SUMIFS(sellout!N:N,sellout!G:G,Table1__4[[#This Row],[MAAN8]])</f>
        <v>0</v>
      </c>
      <c r="P2095" s="2" t="str">
        <f>IFERROR(Table1__4[[#This Row],[Actual]]/Table1__4[[#This Row],[Target]],"")</f>
        <v/>
      </c>
      <c r="Q2095" s="22" t="str">
        <f>IFERROR(IF(Table1__4[[#This Row],[Target]]&gt;0,Table1__4[[#This Row],[Target]]-Table1__4[[#This Row],[Actual]],""),"")</f>
        <v/>
      </c>
    </row>
    <row r="2096" spans="1:17" x14ac:dyDescent="0.75">
      <c r="A2096" s="22" t="s">
        <v>10</v>
      </c>
      <c r="B2096" s="22" t="s">
        <v>11</v>
      </c>
      <c r="C2096" s="22" t="s">
        <v>46</v>
      </c>
      <c r="D2096" s="22" t="s">
        <v>76</v>
      </c>
      <c r="E2096" s="22" t="s">
        <v>77</v>
      </c>
      <c r="F2096" s="22" t="s">
        <v>78</v>
      </c>
      <c r="G2096" s="22" t="s">
        <v>79</v>
      </c>
      <c r="H2096">
        <v>65018293</v>
      </c>
      <c r="I2096" s="22" t="s">
        <v>3306</v>
      </c>
      <c r="J2096" s="22" t="s">
        <v>3307</v>
      </c>
      <c r="K2096" s="22" t="str">
        <f>_xlfn.TEXTBEFORE(Table1__4[[#This Row],[ParentName]],"-")</f>
        <v>PC</v>
      </c>
      <c r="L2096" s="22" t="str">
        <f>_xlfn.XLOOKUP(Table1__4[[#This Row],[MAAN8]],ASO!F:F,ASO!H:H,"")</f>
        <v>Quan Nhau Economy</v>
      </c>
      <c r="M2096" s="22" t="str">
        <f>_xlfn.XLOOKUP(Table1__4[[#This Row],[MAAN8]],program!A:A,program!E:E,"")</f>
        <v>Tie-up</v>
      </c>
      <c r="N2096" s="22">
        <f>_xlfn.XLOOKUP(Table1__4[[#This Row],[MAAN8]],program!A:A,program!F:F,"")</f>
        <v>0</v>
      </c>
      <c r="O2096" s="22">
        <f>SUMIFS(sellout!N:N,sellout!G:G,Table1__4[[#This Row],[MAAN8]])</f>
        <v>10</v>
      </c>
      <c r="P2096" s="2" t="str">
        <f>IFERROR(Table1__4[[#This Row],[Actual]]/Table1__4[[#This Row],[Target]],"")</f>
        <v/>
      </c>
      <c r="Q2096" s="22" t="str">
        <f>IFERROR(IF(Table1__4[[#This Row],[Target]]&gt;0,Table1__4[[#This Row],[Target]]-Table1__4[[#This Row],[Actual]],""),"")</f>
        <v/>
      </c>
    </row>
    <row r="2097" spans="1:17" x14ac:dyDescent="0.75">
      <c r="A2097" s="22" t="s">
        <v>10</v>
      </c>
      <c r="B2097" s="22" t="s">
        <v>11</v>
      </c>
      <c r="C2097" s="22" t="s">
        <v>12</v>
      </c>
      <c r="D2097" s="22" t="s">
        <v>38</v>
      </c>
      <c r="E2097" s="22" t="s">
        <v>134</v>
      </c>
      <c r="F2097" s="22" t="s">
        <v>40</v>
      </c>
      <c r="G2097" s="22" t="s">
        <v>135</v>
      </c>
      <c r="H2097">
        <v>66112587</v>
      </c>
      <c r="I2097" s="22" t="s">
        <v>3308</v>
      </c>
      <c r="J2097" s="22" t="s">
        <v>3309</v>
      </c>
      <c r="K2097" s="22" t="str">
        <f>_xlfn.TEXTBEFORE(Table1__4[[#This Row],[ParentName]],"-")</f>
        <v>BD16</v>
      </c>
      <c r="L2097" s="22" t="str">
        <f>_xlfn.XLOOKUP(Table1__4[[#This Row],[MAAN8]],ASO!F:F,ASO!H:H,"")</f>
        <v>Quan Nhau Mainstream</v>
      </c>
      <c r="M2097" s="22" t="str">
        <f>_xlfn.XLOOKUP(Table1__4[[#This Row],[MAAN8]],program!A:A,program!E:E,"")</f>
        <v/>
      </c>
      <c r="N2097" s="22" t="str">
        <f>_xlfn.XLOOKUP(Table1__4[[#This Row],[MAAN8]],program!A:A,program!F:F,"")</f>
        <v/>
      </c>
      <c r="O2097" s="22">
        <f>SUMIFS(sellout!N:N,sellout!G:G,Table1__4[[#This Row],[MAAN8]])</f>
        <v>30</v>
      </c>
      <c r="P2097" s="2" t="str">
        <f>IFERROR(Table1__4[[#This Row],[Actual]]/Table1__4[[#This Row],[Target]],"")</f>
        <v/>
      </c>
      <c r="Q2097" s="22" t="str">
        <f>IFERROR(IF(Table1__4[[#This Row],[Target]]&gt;0,Table1__4[[#This Row],[Target]]-Table1__4[[#This Row],[Actual]],""),"")</f>
        <v/>
      </c>
    </row>
    <row r="2098" spans="1:17" x14ac:dyDescent="0.75">
      <c r="A2098" s="22" t="s">
        <v>10</v>
      </c>
      <c r="B2098" s="22" t="s">
        <v>11</v>
      </c>
      <c r="C2098" s="22" t="s">
        <v>22</v>
      </c>
      <c r="D2098" s="22" t="s">
        <v>23</v>
      </c>
      <c r="E2098" s="22" t="s">
        <v>24</v>
      </c>
      <c r="F2098" s="22" t="s">
        <v>25</v>
      </c>
      <c r="G2098" s="22" t="s">
        <v>26</v>
      </c>
      <c r="H2098">
        <v>66113583</v>
      </c>
      <c r="I2098" s="22" t="s">
        <v>3310</v>
      </c>
      <c r="J2098" s="22" t="s">
        <v>3311</v>
      </c>
      <c r="K2098" s="22" t="str">
        <f>_xlfn.TEXTBEFORE(Table1__4[[#This Row],[ParentName]],"-")</f>
        <v>BD12</v>
      </c>
      <c r="L2098" s="22" t="str">
        <f>_xlfn.XLOOKUP(Table1__4[[#This Row],[MAAN8]],ASO!F:F,ASO!H:H,"")</f>
        <v>Quan Nhau Mainstream</v>
      </c>
      <c r="M2098" s="22" t="str">
        <f>_xlfn.XLOOKUP(Table1__4[[#This Row],[MAAN8]],program!A:A,program!E:E,"")</f>
        <v/>
      </c>
      <c r="N2098" s="22" t="str">
        <f>_xlfn.XLOOKUP(Table1__4[[#This Row],[MAAN8]],program!A:A,program!F:F,"")</f>
        <v/>
      </c>
      <c r="O2098" s="22">
        <f>SUMIFS(sellout!N:N,sellout!G:G,Table1__4[[#This Row],[MAAN8]])</f>
        <v>0</v>
      </c>
      <c r="P2098" s="2" t="str">
        <f>IFERROR(Table1__4[[#This Row],[Actual]]/Table1__4[[#This Row],[Target]],"")</f>
        <v/>
      </c>
      <c r="Q2098" s="22" t="str">
        <f>IFERROR(IF(Table1__4[[#This Row],[Target]]&gt;0,Table1__4[[#This Row],[Target]]-Table1__4[[#This Row],[Actual]],""),"")</f>
        <v/>
      </c>
    </row>
    <row r="2099" spans="1:17" x14ac:dyDescent="0.75">
      <c r="A2099" s="22" t="s">
        <v>10</v>
      </c>
      <c r="B2099" s="22" t="s">
        <v>11</v>
      </c>
      <c r="C2099" s="22" t="s">
        <v>46</v>
      </c>
      <c r="D2099" s="22" t="s">
        <v>76</v>
      </c>
      <c r="E2099" s="22" t="s">
        <v>77</v>
      </c>
      <c r="F2099" s="22" t="s">
        <v>78</v>
      </c>
      <c r="G2099" s="22" t="s">
        <v>79</v>
      </c>
      <c r="H2099">
        <v>65017999</v>
      </c>
      <c r="I2099" s="22" t="s">
        <v>5522</v>
      </c>
      <c r="J2099" s="22" t="s">
        <v>8200</v>
      </c>
      <c r="K2099" s="22" t="str">
        <f>_xlfn.TEXTBEFORE(Table1__4[[#This Row],[ParentName]],"-")</f>
        <v>PC</v>
      </c>
      <c r="L2099" s="22" t="str">
        <f>_xlfn.XLOOKUP(Table1__4[[#This Row],[MAAN8]],ASO!F:F,ASO!H:H,"")</f>
        <v/>
      </c>
      <c r="M2099" s="22" t="str">
        <f>_xlfn.XLOOKUP(Table1__4[[#This Row],[MAAN8]],program!A:A,program!E:E,"")</f>
        <v>Tie-up</v>
      </c>
      <c r="N2099" s="22">
        <f>_xlfn.XLOOKUP(Table1__4[[#This Row],[MAAN8]],program!A:A,program!F:F,"")</f>
        <v>0</v>
      </c>
      <c r="O2099" s="22">
        <f>SUMIFS(sellout!N:N,sellout!G:G,Table1__4[[#This Row],[MAAN8]])</f>
        <v>0</v>
      </c>
      <c r="P2099" s="2" t="str">
        <f>IFERROR(Table1__4[[#This Row],[Actual]]/Table1__4[[#This Row],[Target]],"")</f>
        <v/>
      </c>
      <c r="Q2099" s="22" t="str">
        <f>IFERROR(IF(Table1__4[[#This Row],[Target]]&gt;0,Table1__4[[#This Row],[Target]]-Table1__4[[#This Row],[Actual]],""),"")</f>
        <v/>
      </c>
    </row>
    <row r="2100" spans="1:17" x14ac:dyDescent="0.75">
      <c r="A2100" s="22" t="s">
        <v>10</v>
      </c>
      <c r="B2100" s="22" t="s">
        <v>11</v>
      </c>
      <c r="C2100" s="22" t="s">
        <v>22</v>
      </c>
      <c r="D2100" s="22" t="s">
        <v>180</v>
      </c>
      <c r="E2100" s="22" t="s">
        <v>1334</v>
      </c>
      <c r="F2100" s="22" t="s">
        <v>182</v>
      </c>
      <c r="G2100" s="22" t="s">
        <v>1335</v>
      </c>
      <c r="H2100">
        <v>66115390</v>
      </c>
      <c r="I2100" s="22" t="s">
        <v>7349</v>
      </c>
      <c r="J2100" s="22" t="s">
        <v>7350</v>
      </c>
      <c r="K2100" s="22" t="str">
        <f>_xlfn.TEXTBEFORE(Table1__4[[#This Row],[ParentName]],"-")</f>
        <v>BD14</v>
      </c>
      <c r="L2100" s="22" t="str">
        <f>_xlfn.XLOOKUP(Table1__4[[#This Row],[MAAN8]],ASO!F:F,ASO!H:H,"")</f>
        <v/>
      </c>
      <c r="M2100" s="22" t="str">
        <f>_xlfn.XLOOKUP(Table1__4[[#This Row],[MAAN8]],program!A:A,program!E:E,"")</f>
        <v/>
      </c>
      <c r="N2100" s="22" t="str">
        <f>_xlfn.XLOOKUP(Table1__4[[#This Row],[MAAN8]],program!A:A,program!F:F,"")</f>
        <v/>
      </c>
      <c r="O2100" s="22">
        <f>SUMIFS(sellout!N:N,sellout!G:G,Table1__4[[#This Row],[MAAN8]])</f>
        <v>0</v>
      </c>
      <c r="P2100" s="2" t="str">
        <f>IFERROR(Table1__4[[#This Row],[Actual]]/Table1__4[[#This Row],[Target]],"")</f>
        <v/>
      </c>
      <c r="Q2100" s="22" t="str">
        <f>IFERROR(IF(Table1__4[[#This Row],[Target]]&gt;0,Table1__4[[#This Row],[Target]]-Table1__4[[#This Row],[Actual]],""),"")</f>
        <v/>
      </c>
    </row>
    <row r="2101" spans="1:17" x14ac:dyDescent="0.75">
      <c r="A2101" s="22" t="s">
        <v>10</v>
      </c>
      <c r="B2101" s="22" t="s">
        <v>11</v>
      </c>
      <c r="C2101" s="22" t="s">
        <v>46</v>
      </c>
      <c r="D2101" s="22" t="s">
        <v>76</v>
      </c>
      <c r="E2101" s="22" t="s">
        <v>77</v>
      </c>
      <c r="F2101" s="22" t="s">
        <v>78</v>
      </c>
      <c r="G2101" s="22" t="s">
        <v>79</v>
      </c>
      <c r="H2101">
        <v>65021366</v>
      </c>
      <c r="I2101" s="22" t="s">
        <v>3312</v>
      </c>
      <c r="J2101" s="22" t="s">
        <v>3313</v>
      </c>
      <c r="K2101" s="22" t="str">
        <f>_xlfn.TEXTBEFORE(Table1__4[[#This Row],[ParentName]],"-")</f>
        <v>PC</v>
      </c>
      <c r="L2101" s="22" t="str">
        <f>_xlfn.XLOOKUP(Table1__4[[#This Row],[MAAN8]],ASO!F:F,ASO!H:H,"")</f>
        <v>Quan Nhau Mainstream</v>
      </c>
      <c r="M2101" s="22" t="str">
        <f>_xlfn.XLOOKUP(Table1__4[[#This Row],[MAAN8]],program!A:A,program!E:E,"")</f>
        <v>Tie-up</v>
      </c>
      <c r="N2101" s="22">
        <f>_xlfn.XLOOKUP(Table1__4[[#This Row],[MAAN8]],program!A:A,program!F:F,"")</f>
        <v>0</v>
      </c>
      <c r="O2101" s="22">
        <f>SUMIFS(sellout!N:N,sellout!G:G,Table1__4[[#This Row],[MAAN8]])</f>
        <v>49</v>
      </c>
      <c r="P2101" s="2" t="str">
        <f>IFERROR(Table1__4[[#This Row],[Actual]]/Table1__4[[#This Row],[Target]],"")</f>
        <v/>
      </c>
      <c r="Q2101" s="22" t="str">
        <f>IFERROR(IF(Table1__4[[#This Row],[Target]]&gt;0,Table1__4[[#This Row],[Target]]-Table1__4[[#This Row],[Actual]],""),"")</f>
        <v/>
      </c>
    </row>
    <row r="2102" spans="1:17" x14ac:dyDescent="0.75">
      <c r="A2102" s="22" t="s">
        <v>10</v>
      </c>
      <c r="B2102" s="22" t="s">
        <v>11</v>
      </c>
      <c r="C2102" s="22" t="s">
        <v>22</v>
      </c>
      <c r="D2102" s="22" t="s">
        <v>23</v>
      </c>
      <c r="E2102" s="22" t="s">
        <v>24</v>
      </c>
      <c r="F2102" s="22" t="s">
        <v>25</v>
      </c>
      <c r="G2102" s="22" t="s">
        <v>26</v>
      </c>
      <c r="H2102">
        <v>66152434</v>
      </c>
      <c r="I2102" s="22" t="s">
        <v>3314</v>
      </c>
      <c r="J2102" s="22" t="s">
        <v>3315</v>
      </c>
      <c r="K2102" s="22" t="str">
        <f>_xlfn.TEXTBEFORE(Table1__4[[#This Row],[ParentName]],"-")</f>
        <v>BD12</v>
      </c>
      <c r="L2102" s="22" t="str">
        <f>_xlfn.XLOOKUP(Table1__4[[#This Row],[MAAN8]],ASO!F:F,ASO!H:H,"")</f>
        <v>Quan Nhau Mainstream</v>
      </c>
      <c r="M2102" s="22" t="str">
        <f>_xlfn.XLOOKUP(Table1__4[[#This Row],[MAAN8]],program!A:A,program!E:E,"")</f>
        <v/>
      </c>
      <c r="N2102" s="22" t="str">
        <f>_xlfn.XLOOKUP(Table1__4[[#This Row],[MAAN8]],program!A:A,program!F:F,"")</f>
        <v/>
      </c>
      <c r="O2102" s="22">
        <f>SUMIFS(sellout!N:N,sellout!G:G,Table1__4[[#This Row],[MAAN8]])</f>
        <v>45</v>
      </c>
      <c r="P2102" s="2" t="str">
        <f>IFERROR(Table1__4[[#This Row],[Actual]]/Table1__4[[#This Row],[Target]],"")</f>
        <v/>
      </c>
      <c r="Q2102" s="22" t="str">
        <f>IFERROR(IF(Table1__4[[#This Row],[Target]]&gt;0,Table1__4[[#This Row],[Target]]-Table1__4[[#This Row],[Actual]],""),"")</f>
        <v/>
      </c>
    </row>
    <row r="2103" spans="1:17" x14ac:dyDescent="0.75">
      <c r="A2103" s="22" t="s">
        <v>10</v>
      </c>
      <c r="B2103" s="22" t="s">
        <v>11</v>
      </c>
      <c r="C2103" s="22" t="s">
        <v>12</v>
      </c>
      <c r="D2103" s="22" t="s">
        <v>122</v>
      </c>
      <c r="E2103" s="22" t="s">
        <v>7374</v>
      </c>
      <c r="F2103" s="22" t="s">
        <v>150</v>
      </c>
      <c r="G2103" s="22" t="s">
        <v>7375</v>
      </c>
      <c r="H2103">
        <v>66113205</v>
      </c>
      <c r="I2103" s="22" t="s">
        <v>8201</v>
      </c>
      <c r="J2103" s="22" t="s">
        <v>8202</v>
      </c>
      <c r="K2103" s="22" t="str">
        <f>_xlfn.TEXTBEFORE(Table1__4[[#This Row],[ParentName]],"-")</f>
        <v>BD10</v>
      </c>
      <c r="L2103" s="22" t="str">
        <f>_xlfn.XLOOKUP(Table1__4[[#This Row],[MAAN8]],ASO!F:F,ASO!H:H,"")</f>
        <v/>
      </c>
      <c r="M2103" s="22" t="str">
        <f>_xlfn.XLOOKUP(Table1__4[[#This Row],[MAAN8]],program!A:A,program!E:E,"")</f>
        <v/>
      </c>
      <c r="N2103" s="22" t="str">
        <f>_xlfn.XLOOKUP(Table1__4[[#This Row],[MAAN8]],program!A:A,program!F:F,"")</f>
        <v/>
      </c>
      <c r="O2103" s="22">
        <f>SUMIFS(sellout!N:N,sellout!G:G,Table1__4[[#This Row],[MAAN8]])</f>
        <v>0</v>
      </c>
      <c r="P2103" s="2" t="str">
        <f>IFERROR(Table1__4[[#This Row],[Actual]]/Table1__4[[#This Row],[Target]],"")</f>
        <v/>
      </c>
      <c r="Q2103" s="22" t="str">
        <f>IFERROR(IF(Table1__4[[#This Row],[Target]]&gt;0,Table1__4[[#This Row],[Target]]-Table1__4[[#This Row],[Actual]],""),"")</f>
        <v/>
      </c>
    </row>
    <row r="2104" spans="1:17" x14ac:dyDescent="0.75">
      <c r="A2104" s="22" t="s">
        <v>10</v>
      </c>
      <c r="B2104" s="22" t="s">
        <v>11</v>
      </c>
      <c r="C2104" s="22" t="s">
        <v>12</v>
      </c>
      <c r="D2104" s="22" t="s">
        <v>13</v>
      </c>
      <c r="E2104" s="22" t="s">
        <v>29</v>
      </c>
      <c r="F2104" s="22" t="s">
        <v>30</v>
      </c>
      <c r="G2104" s="22" t="s">
        <v>31</v>
      </c>
      <c r="H2104">
        <v>66104255</v>
      </c>
      <c r="I2104" s="22" t="s">
        <v>3316</v>
      </c>
      <c r="J2104" s="22" t="s">
        <v>998</v>
      </c>
      <c r="K2104" s="22" t="str">
        <f>_xlfn.TEXTBEFORE(Table1__4[[#This Row],[ParentName]],"-")</f>
        <v>BD8</v>
      </c>
      <c r="L2104" s="22" t="str">
        <f>_xlfn.XLOOKUP(Table1__4[[#This Row],[MAAN8]],ASO!F:F,ASO!H:H,"")</f>
        <v>Beverage Retail Store</v>
      </c>
      <c r="M2104" s="22" t="str">
        <f>_xlfn.XLOOKUP(Table1__4[[#This Row],[MAAN8]],program!A:A,program!E:E,"")</f>
        <v/>
      </c>
      <c r="N2104" s="22" t="str">
        <f>_xlfn.XLOOKUP(Table1__4[[#This Row],[MAAN8]],program!A:A,program!F:F,"")</f>
        <v/>
      </c>
      <c r="O2104" s="22">
        <f>SUMIFS(sellout!N:N,sellout!G:G,Table1__4[[#This Row],[MAAN8]])</f>
        <v>505</v>
      </c>
      <c r="P2104" s="2" t="str">
        <f>IFERROR(Table1__4[[#This Row],[Actual]]/Table1__4[[#This Row],[Target]],"")</f>
        <v/>
      </c>
      <c r="Q2104" s="22" t="str">
        <f>IFERROR(IF(Table1__4[[#This Row],[Target]]&gt;0,Table1__4[[#This Row],[Target]]-Table1__4[[#This Row],[Actual]],""),"")</f>
        <v/>
      </c>
    </row>
    <row r="2105" spans="1:17" x14ac:dyDescent="0.75">
      <c r="A2105" s="22" t="s">
        <v>10</v>
      </c>
      <c r="B2105" s="22" t="s">
        <v>11</v>
      </c>
      <c r="C2105" s="22" t="s">
        <v>12</v>
      </c>
      <c r="D2105" s="22" t="s">
        <v>13</v>
      </c>
      <c r="E2105" s="22" t="s">
        <v>14</v>
      </c>
      <c r="F2105" s="22" t="s">
        <v>8024</v>
      </c>
      <c r="G2105" s="22" t="s">
        <v>15</v>
      </c>
      <c r="H2105">
        <v>66100520</v>
      </c>
      <c r="I2105" s="22" t="s">
        <v>3317</v>
      </c>
      <c r="J2105" s="22" t="s">
        <v>3318</v>
      </c>
      <c r="K2105" s="22" t="str">
        <f>_xlfn.TEXTBEFORE(Table1__4[[#This Row],[ParentName]],"-")</f>
        <v>BD8</v>
      </c>
      <c r="L2105" s="22" t="str">
        <f>_xlfn.XLOOKUP(Table1__4[[#This Row],[MAAN8]],ASO!F:F,ASO!H:H,"")</f>
        <v>Premium Restaurant</v>
      </c>
      <c r="M2105" s="22" t="str">
        <f>_xlfn.XLOOKUP(Table1__4[[#This Row],[MAAN8]],program!A:A,program!E:E,"")</f>
        <v/>
      </c>
      <c r="N2105" s="22" t="str">
        <f>_xlfn.XLOOKUP(Table1__4[[#This Row],[MAAN8]],program!A:A,program!F:F,"")</f>
        <v/>
      </c>
      <c r="O2105" s="22">
        <f>SUMIFS(sellout!N:N,sellout!G:G,Table1__4[[#This Row],[MAAN8]])</f>
        <v>0</v>
      </c>
      <c r="P2105" s="2" t="str">
        <f>IFERROR(Table1__4[[#This Row],[Actual]]/Table1__4[[#This Row],[Target]],"")</f>
        <v/>
      </c>
      <c r="Q2105" s="22" t="str">
        <f>IFERROR(IF(Table1__4[[#This Row],[Target]]&gt;0,Table1__4[[#This Row],[Target]]-Table1__4[[#This Row],[Actual]],""),"")</f>
        <v/>
      </c>
    </row>
    <row r="2106" spans="1:17" x14ac:dyDescent="0.75">
      <c r="A2106" s="22" t="s">
        <v>10</v>
      </c>
      <c r="B2106" s="22" t="s">
        <v>11</v>
      </c>
      <c r="C2106" s="22" t="s">
        <v>12</v>
      </c>
      <c r="D2106" s="22" t="s">
        <v>122</v>
      </c>
      <c r="E2106" s="22" t="s">
        <v>200</v>
      </c>
      <c r="F2106" s="22" t="s">
        <v>201</v>
      </c>
      <c r="G2106" s="22" t="s">
        <v>18</v>
      </c>
      <c r="H2106">
        <v>66199124</v>
      </c>
      <c r="I2106" s="22" t="s">
        <v>3319</v>
      </c>
      <c r="J2106" s="22" t="s">
        <v>3320</v>
      </c>
      <c r="K2106" s="22" t="str">
        <f>_xlfn.TEXTBEFORE(Table1__4[[#This Row],[ParentName]],"-")</f>
        <v>BD10</v>
      </c>
      <c r="L2106" s="22" t="str">
        <f>_xlfn.XLOOKUP(Table1__4[[#This Row],[MAAN8]],ASO!F:F,ASO!H:H,"")</f>
        <v>Sub Distributor</v>
      </c>
      <c r="M2106" s="22" t="str">
        <f>_xlfn.XLOOKUP(Table1__4[[#This Row],[MAAN8]],program!A:A,program!E:E,"")</f>
        <v/>
      </c>
      <c r="N2106" s="22" t="str">
        <f>_xlfn.XLOOKUP(Table1__4[[#This Row],[MAAN8]],program!A:A,program!F:F,"")</f>
        <v/>
      </c>
      <c r="O2106" s="22">
        <f>SUMIFS(sellout!N:N,sellout!G:G,Table1__4[[#This Row],[MAAN8]])</f>
        <v>230</v>
      </c>
      <c r="P2106" s="2" t="str">
        <f>IFERROR(Table1__4[[#This Row],[Actual]]/Table1__4[[#This Row],[Target]],"")</f>
        <v/>
      </c>
      <c r="Q2106" s="22" t="str">
        <f>IFERROR(IF(Table1__4[[#This Row],[Target]]&gt;0,Table1__4[[#This Row],[Target]]-Table1__4[[#This Row],[Actual]],""),"")</f>
        <v/>
      </c>
    </row>
    <row r="2107" spans="1:17" x14ac:dyDescent="0.75">
      <c r="A2107" s="22" t="s">
        <v>10</v>
      </c>
      <c r="B2107" s="22" t="s">
        <v>11</v>
      </c>
      <c r="C2107" s="22" t="s">
        <v>46</v>
      </c>
      <c r="D2107" s="22" t="s">
        <v>47</v>
      </c>
      <c r="E2107" s="22" t="s">
        <v>67</v>
      </c>
      <c r="F2107" s="22" t="s">
        <v>68</v>
      </c>
      <c r="G2107" s="22" t="s">
        <v>69</v>
      </c>
      <c r="H2107">
        <v>65027023</v>
      </c>
      <c r="I2107" s="22" t="s">
        <v>3321</v>
      </c>
      <c r="J2107" s="22" t="s">
        <v>3322</v>
      </c>
      <c r="K2107" s="22" t="str">
        <f>_xlfn.TEXTBEFORE(Table1__4[[#This Row],[ParentName]],"-")</f>
        <v>HMcc</v>
      </c>
      <c r="L2107" s="22" t="str">
        <f>_xlfn.XLOOKUP(Table1__4[[#This Row],[MAAN8]],ASO!F:F,ASO!H:H,"")</f>
        <v>Grocery Store</v>
      </c>
      <c r="M2107" s="22" t="str">
        <f>_xlfn.XLOOKUP(Table1__4[[#This Row],[MAAN8]],program!A:A,program!E:E,"")</f>
        <v>Target Incentive</v>
      </c>
      <c r="N2107" s="22">
        <f>_xlfn.XLOOKUP(Table1__4[[#This Row],[MAAN8]],program!A:A,program!F:F,"")</f>
        <v>75</v>
      </c>
      <c r="O2107" s="22">
        <f>SUMIFS(sellout!N:N,sellout!G:G,Table1__4[[#This Row],[MAAN8]])</f>
        <v>0</v>
      </c>
      <c r="P2107" s="2">
        <f>IFERROR(Table1__4[[#This Row],[Actual]]/Table1__4[[#This Row],[Target]],"")</f>
        <v>0</v>
      </c>
      <c r="Q2107" s="22">
        <f>IFERROR(IF(Table1__4[[#This Row],[Target]]&gt;0,Table1__4[[#This Row],[Target]]-Table1__4[[#This Row],[Actual]],""),"")</f>
        <v>75</v>
      </c>
    </row>
    <row r="2108" spans="1:17" x14ac:dyDescent="0.75">
      <c r="A2108" s="22" t="s">
        <v>10</v>
      </c>
      <c r="B2108" s="22" t="s">
        <v>11</v>
      </c>
      <c r="C2108" s="22" t="s">
        <v>12</v>
      </c>
      <c r="D2108" s="22" t="s">
        <v>122</v>
      </c>
      <c r="E2108" s="22" t="s">
        <v>226</v>
      </c>
      <c r="F2108" s="22" t="s">
        <v>150</v>
      </c>
      <c r="G2108" s="22" t="s">
        <v>227</v>
      </c>
      <c r="H2108">
        <v>66155761</v>
      </c>
      <c r="I2108" s="22" t="s">
        <v>3323</v>
      </c>
      <c r="J2108" s="22" t="s">
        <v>3324</v>
      </c>
      <c r="K2108" s="22" t="str">
        <f>_xlfn.TEXTBEFORE(Table1__4[[#This Row],[ParentName]],"-")</f>
        <v>BD10</v>
      </c>
      <c r="L2108" s="22" t="str">
        <f>_xlfn.XLOOKUP(Table1__4[[#This Row],[MAAN8]],ASO!F:F,ASO!H:H,"")</f>
        <v>Grocery Store</v>
      </c>
      <c r="M2108" s="22" t="str">
        <f>_xlfn.XLOOKUP(Table1__4[[#This Row],[MAAN8]],program!A:A,program!E:E,"")</f>
        <v/>
      </c>
      <c r="N2108" s="22" t="str">
        <f>_xlfn.XLOOKUP(Table1__4[[#This Row],[MAAN8]],program!A:A,program!F:F,"")</f>
        <v/>
      </c>
      <c r="O2108" s="22">
        <f>SUMIFS(sellout!N:N,sellout!G:G,Table1__4[[#This Row],[MAAN8]])</f>
        <v>75</v>
      </c>
      <c r="P2108" s="2" t="str">
        <f>IFERROR(Table1__4[[#This Row],[Actual]]/Table1__4[[#This Row],[Target]],"")</f>
        <v/>
      </c>
      <c r="Q2108" s="22" t="str">
        <f>IFERROR(IF(Table1__4[[#This Row],[Target]]&gt;0,Table1__4[[#This Row],[Target]]-Table1__4[[#This Row],[Actual]],""),"")</f>
        <v/>
      </c>
    </row>
    <row r="2109" spans="1:17" x14ac:dyDescent="0.75">
      <c r="A2109" s="22" t="s">
        <v>10</v>
      </c>
      <c r="B2109" s="22" t="s">
        <v>11</v>
      </c>
      <c r="C2109" s="22" t="s">
        <v>22</v>
      </c>
      <c r="D2109" s="22" t="s">
        <v>180</v>
      </c>
      <c r="E2109" s="22" t="s">
        <v>210</v>
      </c>
      <c r="F2109" s="22" t="s">
        <v>182</v>
      </c>
      <c r="G2109" s="22" t="s">
        <v>211</v>
      </c>
      <c r="H2109">
        <v>66156417</v>
      </c>
      <c r="I2109" s="22" t="s">
        <v>3325</v>
      </c>
      <c r="J2109" s="22" t="s">
        <v>3326</v>
      </c>
      <c r="K2109" s="22" t="str">
        <f>_xlfn.TEXTBEFORE(Table1__4[[#This Row],[ParentName]],"-")</f>
        <v>BD14</v>
      </c>
      <c r="L2109" s="22" t="str">
        <f>_xlfn.XLOOKUP(Table1__4[[#This Row],[MAAN8]],ASO!F:F,ASO!H:H,"")</f>
        <v/>
      </c>
      <c r="M2109" s="22" t="str">
        <f>_xlfn.XLOOKUP(Table1__4[[#This Row],[MAAN8]],program!A:A,program!E:E,"")</f>
        <v/>
      </c>
      <c r="N2109" s="22" t="str">
        <f>_xlfn.XLOOKUP(Table1__4[[#This Row],[MAAN8]],program!A:A,program!F:F,"")</f>
        <v/>
      </c>
      <c r="O2109" s="22">
        <f>SUMIFS(sellout!N:N,sellout!G:G,Table1__4[[#This Row],[MAAN8]])</f>
        <v>0</v>
      </c>
      <c r="P2109" s="2" t="str">
        <f>IFERROR(Table1__4[[#This Row],[Actual]]/Table1__4[[#This Row],[Target]],"")</f>
        <v/>
      </c>
      <c r="Q2109" s="22" t="str">
        <f>IFERROR(IF(Table1__4[[#This Row],[Target]]&gt;0,Table1__4[[#This Row],[Target]]-Table1__4[[#This Row],[Actual]],""),"")</f>
        <v/>
      </c>
    </row>
    <row r="2110" spans="1:17" x14ac:dyDescent="0.75">
      <c r="A2110" s="22" t="s">
        <v>10</v>
      </c>
      <c r="B2110" s="22" t="s">
        <v>11</v>
      </c>
      <c r="C2110" s="22" t="s">
        <v>22</v>
      </c>
      <c r="D2110" s="22" t="s">
        <v>23</v>
      </c>
      <c r="E2110" s="22" t="s">
        <v>34</v>
      </c>
      <c r="F2110" s="22" t="s">
        <v>25</v>
      </c>
      <c r="G2110" s="22" t="s">
        <v>35</v>
      </c>
      <c r="H2110">
        <v>66103142</v>
      </c>
      <c r="I2110" s="22" t="s">
        <v>7116</v>
      </c>
      <c r="J2110" s="22" t="s">
        <v>7320</v>
      </c>
      <c r="K2110" s="22" t="str">
        <f>_xlfn.TEXTBEFORE(Table1__4[[#This Row],[ParentName]],"-")</f>
        <v>BD12</v>
      </c>
      <c r="L2110" s="22" t="str">
        <f>_xlfn.XLOOKUP(Table1__4[[#This Row],[MAAN8]],ASO!F:F,ASO!H:H,"")</f>
        <v/>
      </c>
      <c r="M2110" s="22" t="str">
        <f>_xlfn.XLOOKUP(Table1__4[[#This Row],[MAAN8]],program!A:A,program!E:E,"")</f>
        <v/>
      </c>
      <c r="N2110" s="22" t="str">
        <f>_xlfn.XLOOKUP(Table1__4[[#This Row],[MAAN8]],program!A:A,program!F:F,"")</f>
        <v/>
      </c>
      <c r="O2110" s="22">
        <f>SUMIFS(sellout!N:N,sellout!G:G,Table1__4[[#This Row],[MAAN8]])</f>
        <v>30</v>
      </c>
      <c r="P2110" s="2" t="str">
        <f>IFERROR(Table1__4[[#This Row],[Actual]]/Table1__4[[#This Row],[Target]],"")</f>
        <v/>
      </c>
      <c r="Q2110" s="22" t="str">
        <f>IFERROR(IF(Table1__4[[#This Row],[Target]]&gt;0,Table1__4[[#This Row],[Target]]-Table1__4[[#This Row],[Actual]],""),"")</f>
        <v/>
      </c>
    </row>
    <row r="2111" spans="1:17" x14ac:dyDescent="0.75">
      <c r="A2111" s="22" t="s">
        <v>10</v>
      </c>
      <c r="B2111" s="22" t="s">
        <v>11</v>
      </c>
      <c r="C2111" s="22" t="s">
        <v>22</v>
      </c>
      <c r="D2111" s="22" t="s">
        <v>23</v>
      </c>
      <c r="E2111" s="22" t="s">
        <v>89</v>
      </c>
      <c r="F2111" s="22" t="s">
        <v>63</v>
      </c>
      <c r="G2111" s="22" t="s">
        <v>90</v>
      </c>
      <c r="H2111">
        <v>66150566</v>
      </c>
      <c r="I2111" s="22" t="s">
        <v>3327</v>
      </c>
      <c r="J2111" s="22" t="s">
        <v>3328</v>
      </c>
      <c r="K2111" s="22" t="str">
        <f>_xlfn.TEXTBEFORE(Table1__4[[#This Row],[ParentName]],"-")</f>
        <v>BD12</v>
      </c>
      <c r="L2111" s="22" t="str">
        <f>_xlfn.XLOOKUP(Table1__4[[#This Row],[MAAN8]],ASO!F:F,ASO!H:H,"")</f>
        <v>Grocery Store</v>
      </c>
      <c r="M2111" s="22" t="str">
        <f>_xlfn.XLOOKUP(Table1__4[[#This Row],[MAAN8]],program!A:A,program!E:E,"")</f>
        <v/>
      </c>
      <c r="N2111" s="22" t="str">
        <f>_xlfn.XLOOKUP(Table1__4[[#This Row],[MAAN8]],program!A:A,program!F:F,"")</f>
        <v/>
      </c>
      <c r="O2111" s="22">
        <f>SUMIFS(sellout!N:N,sellout!G:G,Table1__4[[#This Row],[MAAN8]])</f>
        <v>0</v>
      </c>
      <c r="P2111" s="2" t="str">
        <f>IFERROR(Table1__4[[#This Row],[Actual]]/Table1__4[[#This Row],[Target]],"")</f>
        <v/>
      </c>
      <c r="Q2111" s="22" t="str">
        <f>IFERROR(IF(Table1__4[[#This Row],[Target]]&gt;0,Table1__4[[#This Row],[Target]]-Table1__4[[#This Row],[Actual]],""),"")</f>
        <v/>
      </c>
    </row>
    <row r="2112" spans="1:17" x14ac:dyDescent="0.75">
      <c r="A2112" s="22" t="s">
        <v>10</v>
      </c>
      <c r="B2112" s="22" t="s">
        <v>11</v>
      </c>
      <c r="C2112" s="22" t="s">
        <v>22</v>
      </c>
      <c r="D2112" s="22" t="s">
        <v>88</v>
      </c>
      <c r="E2112" s="22" t="s">
        <v>262</v>
      </c>
      <c r="F2112" s="22" t="s">
        <v>63</v>
      </c>
      <c r="G2112" s="22" t="s">
        <v>263</v>
      </c>
      <c r="H2112">
        <v>66106701</v>
      </c>
      <c r="I2112" s="22" t="s">
        <v>3329</v>
      </c>
      <c r="J2112" s="22" t="s">
        <v>3330</v>
      </c>
      <c r="K2112" s="22" t="str">
        <f>_xlfn.TEXTBEFORE(Table1__4[[#This Row],[ParentName]],"-")</f>
        <v>BD11</v>
      </c>
      <c r="L2112" s="22" t="str">
        <f>_xlfn.XLOOKUP(Table1__4[[#This Row],[MAAN8]],ASO!F:F,ASO!H:H,"")</f>
        <v>Grocery Store</v>
      </c>
      <c r="M2112" s="22" t="str">
        <f>_xlfn.XLOOKUP(Table1__4[[#This Row],[MAAN8]],program!A:A,program!E:E,"")</f>
        <v/>
      </c>
      <c r="N2112" s="22" t="str">
        <f>_xlfn.XLOOKUP(Table1__4[[#This Row],[MAAN8]],program!A:A,program!F:F,"")</f>
        <v/>
      </c>
      <c r="O2112" s="22">
        <f>SUMIFS(sellout!N:N,sellout!G:G,Table1__4[[#This Row],[MAAN8]])</f>
        <v>0</v>
      </c>
      <c r="P2112" s="2" t="str">
        <f>IFERROR(Table1__4[[#This Row],[Actual]]/Table1__4[[#This Row],[Target]],"")</f>
        <v/>
      </c>
      <c r="Q2112" s="22" t="str">
        <f>IFERROR(IF(Table1__4[[#This Row],[Target]]&gt;0,Table1__4[[#This Row],[Target]]-Table1__4[[#This Row],[Actual]],""),"")</f>
        <v/>
      </c>
    </row>
    <row r="2113" spans="1:17" x14ac:dyDescent="0.75">
      <c r="A2113" s="22" t="s">
        <v>10</v>
      </c>
      <c r="B2113" s="22" t="s">
        <v>11</v>
      </c>
      <c r="C2113" s="22" t="s">
        <v>22</v>
      </c>
      <c r="D2113" s="22" t="s">
        <v>88</v>
      </c>
      <c r="E2113" s="22" t="s">
        <v>928</v>
      </c>
      <c r="F2113" s="22" t="s">
        <v>182</v>
      </c>
      <c r="G2113" s="22" t="s">
        <v>929</v>
      </c>
      <c r="H2113">
        <v>66151169</v>
      </c>
      <c r="I2113" s="22" t="s">
        <v>8203</v>
      </c>
      <c r="J2113" s="22" t="s">
        <v>3331</v>
      </c>
      <c r="K2113" s="22" t="str">
        <f>_xlfn.TEXTBEFORE(Table1__4[[#This Row],[ParentName]],"-")</f>
        <v>BD11</v>
      </c>
      <c r="L2113" s="22" t="str">
        <f>_xlfn.XLOOKUP(Table1__4[[#This Row],[MAAN8]],ASO!F:F,ASO!H:H,"")</f>
        <v>Grocery Store</v>
      </c>
      <c r="M2113" s="22" t="str">
        <f>_xlfn.XLOOKUP(Table1__4[[#This Row],[MAAN8]],program!A:A,program!E:E,"")</f>
        <v/>
      </c>
      <c r="N2113" s="22" t="str">
        <f>_xlfn.XLOOKUP(Table1__4[[#This Row],[MAAN8]],program!A:A,program!F:F,"")</f>
        <v/>
      </c>
      <c r="O2113" s="22">
        <f>SUMIFS(sellout!N:N,sellout!G:G,Table1__4[[#This Row],[MAAN8]])</f>
        <v>0</v>
      </c>
      <c r="P2113" s="2" t="str">
        <f>IFERROR(Table1__4[[#This Row],[Actual]]/Table1__4[[#This Row],[Target]],"")</f>
        <v/>
      </c>
      <c r="Q2113" s="22" t="str">
        <f>IFERROR(IF(Table1__4[[#This Row],[Target]]&gt;0,Table1__4[[#This Row],[Target]]-Table1__4[[#This Row],[Actual]],""),"")</f>
        <v/>
      </c>
    </row>
    <row r="2114" spans="1:17" x14ac:dyDescent="0.75">
      <c r="A2114" s="22" t="s">
        <v>10</v>
      </c>
      <c r="B2114" s="22" t="s">
        <v>11</v>
      </c>
      <c r="C2114" s="22" t="s">
        <v>12</v>
      </c>
      <c r="D2114" s="22" t="s">
        <v>122</v>
      </c>
      <c r="E2114" s="22" t="s">
        <v>200</v>
      </c>
      <c r="F2114" s="22" t="s">
        <v>201</v>
      </c>
      <c r="G2114" s="22" t="s">
        <v>18</v>
      </c>
      <c r="H2114">
        <v>66100018</v>
      </c>
      <c r="I2114" s="22" t="s">
        <v>8203</v>
      </c>
      <c r="J2114" s="22" t="s">
        <v>2364</v>
      </c>
      <c r="K2114" s="22" t="str">
        <f>_xlfn.TEXTBEFORE(Table1__4[[#This Row],[ParentName]],"-")</f>
        <v>BD10</v>
      </c>
      <c r="L2114" s="22" t="str">
        <f>_xlfn.XLOOKUP(Table1__4[[#This Row],[MAAN8]],ASO!F:F,ASO!H:H,"")</f>
        <v>Sub Distributor</v>
      </c>
      <c r="M2114" s="22" t="str">
        <f>_xlfn.XLOOKUP(Table1__4[[#This Row],[MAAN8]],program!A:A,program!E:E,"")</f>
        <v/>
      </c>
      <c r="N2114" s="22" t="str">
        <f>_xlfn.XLOOKUP(Table1__4[[#This Row],[MAAN8]],program!A:A,program!F:F,"")</f>
        <v/>
      </c>
      <c r="O2114" s="22">
        <f>SUMIFS(sellout!N:N,sellout!G:G,Table1__4[[#This Row],[MAAN8]])</f>
        <v>409</v>
      </c>
      <c r="P2114" s="2" t="str">
        <f>IFERROR(Table1__4[[#This Row],[Actual]]/Table1__4[[#This Row],[Target]],"")</f>
        <v/>
      </c>
      <c r="Q2114" s="22" t="str">
        <f>IFERROR(IF(Table1__4[[#This Row],[Target]]&gt;0,Table1__4[[#This Row],[Target]]-Table1__4[[#This Row],[Actual]],""),"")</f>
        <v/>
      </c>
    </row>
    <row r="2115" spans="1:17" x14ac:dyDescent="0.75">
      <c r="A2115" s="22" t="s">
        <v>10</v>
      </c>
      <c r="B2115" s="22" t="s">
        <v>11</v>
      </c>
      <c r="C2115" s="22" t="s">
        <v>12</v>
      </c>
      <c r="D2115" s="22" t="s">
        <v>122</v>
      </c>
      <c r="E2115" s="22" t="s">
        <v>717</v>
      </c>
      <c r="F2115" s="22" t="s">
        <v>237</v>
      </c>
      <c r="G2115" s="22" t="s">
        <v>718</v>
      </c>
      <c r="H2115">
        <v>66105862</v>
      </c>
      <c r="I2115" s="22" t="s">
        <v>3332</v>
      </c>
      <c r="J2115" s="22" t="s">
        <v>3333</v>
      </c>
      <c r="K2115" s="22" t="str">
        <f>_xlfn.TEXTBEFORE(Table1__4[[#This Row],[ParentName]],"-")</f>
        <v>BD10</v>
      </c>
      <c r="L2115" s="22" t="str">
        <f>_xlfn.XLOOKUP(Table1__4[[#This Row],[MAAN8]],ASO!F:F,ASO!H:H,"")</f>
        <v>Grocery Store</v>
      </c>
      <c r="M2115" s="22" t="str">
        <f>_xlfn.XLOOKUP(Table1__4[[#This Row],[MAAN8]],program!A:A,program!E:E,"")</f>
        <v/>
      </c>
      <c r="N2115" s="22" t="str">
        <f>_xlfn.XLOOKUP(Table1__4[[#This Row],[MAAN8]],program!A:A,program!F:F,"")</f>
        <v/>
      </c>
      <c r="O2115" s="22">
        <f>SUMIFS(sellout!N:N,sellout!G:G,Table1__4[[#This Row],[MAAN8]])</f>
        <v>131</v>
      </c>
      <c r="P2115" s="2" t="str">
        <f>IFERROR(Table1__4[[#This Row],[Actual]]/Table1__4[[#This Row],[Target]],"")</f>
        <v/>
      </c>
      <c r="Q2115" s="22" t="str">
        <f>IFERROR(IF(Table1__4[[#This Row],[Target]]&gt;0,Table1__4[[#This Row],[Target]]-Table1__4[[#This Row],[Actual]],""),"")</f>
        <v/>
      </c>
    </row>
    <row r="2116" spans="1:17" x14ac:dyDescent="0.75">
      <c r="A2116" s="22" t="s">
        <v>10</v>
      </c>
      <c r="B2116" s="22" t="s">
        <v>11</v>
      </c>
      <c r="C2116" s="22" t="s">
        <v>12</v>
      </c>
      <c r="D2116" s="22" t="s">
        <v>13</v>
      </c>
      <c r="E2116" s="22" t="s">
        <v>14</v>
      </c>
      <c r="F2116" s="22" t="s">
        <v>8024</v>
      </c>
      <c r="G2116" s="22" t="s">
        <v>15</v>
      </c>
      <c r="H2116">
        <v>66103482</v>
      </c>
      <c r="I2116" s="22" t="s">
        <v>3334</v>
      </c>
      <c r="J2116" s="22" t="s">
        <v>3335</v>
      </c>
      <c r="K2116" s="22" t="str">
        <f>_xlfn.TEXTBEFORE(Table1__4[[#This Row],[ParentName]],"-")</f>
        <v>BD8</v>
      </c>
      <c r="L2116" s="22" t="str">
        <f>_xlfn.XLOOKUP(Table1__4[[#This Row],[MAAN8]],ASO!F:F,ASO!H:H,"")</f>
        <v>Premium Restaurant</v>
      </c>
      <c r="M2116" s="22" t="str">
        <f>_xlfn.XLOOKUP(Table1__4[[#This Row],[MAAN8]],program!A:A,program!E:E,"")</f>
        <v/>
      </c>
      <c r="N2116" s="22" t="str">
        <f>_xlfn.XLOOKUP(Table1__4[[#This Row],[MAAN8]],program!A:A,program!F:F,"")</f>
        <v/>
      </c>
      <c r="O2116" s="22">
        <f>SUMIFS(sellout!N:N,sellout!G:G,Table1__4[[#This Row],[MAAN8]])</f>
        <v>0</v>
      </c>
      <c r="P2116" s="2" t="str">
        <f>IFERROR(Table1__4[[#This Row],[Actual]]/Table1__4[[#This Row],[Target]],"")</f>
        <v/>
      </c>
      <c r="Q2116" s="22" t="str">
        <f>IFERROR(IF(Table1__4[[#This Row],[Target]]&gt;0,Table1__4[[#This Row],[Target]]-Table1__4[[#This Row],[Actual]],""),"")</f>
        <v/>
      </c>
    </row>
    <row r="2117" spans="1:17" x14ac:dyDescent="0.75">
      <c r="A2117" s="22" t="s">
        <v>10</v>
      </c>
      <c r="B2117" s="22" t="s">
        <v>11</v>
      </c>
      <c r="C2117" s="22" t="s">
        <v>12</v>
      </c>
      <c r="D2117" s="22" t="s">
        <v>122</v>
      </c>
      <c r="E2117" s="22" t="s">
        <v>570</v>
      </c>
      <c r="F2117" s="22" t="s">
        <v>237</v>
      </c>
      <c r="G2117" s="22" t="s">
        <v>571</v>
      </c>
      <c r="H2117">
        <v>66111262</v>
      </c>
      <c r="I2117" s="22" t="s">
        <v>3336</v>
      </c>
      <c r="J2117" s="22" t="s">
        <v>3337</v>
      </c>
      <c r="K2117" s="22" t="str">
        <f>_xlfn.TEXTBEFORE(Table1__4[[#This Row],[ParentName]],"-")</f>
        <v>BD10</v>
      </c>
      <c r="L2117" s="22" t="str">
        <f>_xlfn.XLOOKUP(Table1__4[[#This Row],[MAAN8]],ASO!F:F,ASO!H:H,"")</f>
        <v/>
      </c>
      <c r="M2117" s="22" t="str">
        <f>_xlfn.XLOOKUP(Table1__4[[#This Row],[MAAN8]],program!A:A,program!E:E,"")</f>
        <v/>
      </c>
      <c r="N2117" s="22" t="str">
        <f>_xlfn.XLOOKUP(Table1__4[[#This Row],[MAAN8]],program!A:A,program!F:F,"")</f>
        <v/>
      </c>
      <c r="O2117" s="22">
        <f>SUMIFS(sellout!N:N,sellout!G:G,Table1__4[[#This Row],[MAAN8]])</f>
        <v>20</v>
      </c>
      <c r="P2117" s="2" t="str">
        <f>IFERROR(Table1__4[[#This Row],[Actual]]/Table1__4[[#This Row],[Target]],"")</f>
        <v/>
      </c>
      <c r="Q2117" s="22" t="str">
        <f>IFERROR(IF(Table1__4[[#This Row],[Target]]&gt;0,Table1__4[[#This Row],[Target]]-Table1__4[[#This Row],[Actual]],""),"")</f>
        <v/>
      </c>
    </row>
    <row r="2118" spans="1:17" x14ac:dyDescent="0.75">
      <c r="A2118" s="22" t="s">
        <v>10</v>
      </c>
      <c r="B2118" s="22" t="s">
        <v>11</v>
      </c>
      <c r="C2118" s="22" t="s">
        <v>12</v>
      </c>
      <c r="D2118" s="22" t="s">
        <v>122</v>
      </c>
      <c r="E2118" s="22" t="s">
        <v>252</v>
      </c>
      <c r="F2118" s="22" t="s">
        <v>25</v>
      </c>
      <c r="G2118" s="22" t="s">
        <v>253</v>
      </c>
      <c r="H2118">
        <v>66108262</v>
      </c>
      <c r="I2118" s="22" t="s">
        <v>3338</v>
      </c>
      <c r="J2118" s="22" t="s">
        <v>3339</v>
      </c>
      <c r="K2118" s="22" t="str">
        <f>_xlfn.TEXTBEFORE(Table1__4[[#This Row],[ParentName]],"-")</f>
        <v>BD10</v>
      </c>
      <c r="L2118" s="22" t="str">
        <f>_xlfn.XLOOKUP(Table1__4[[#This Row],[MAAN8]],ASO!F:F,ASO!H:H,"")</f>
        <v>Grocery Store</v>
      </c>
      <c r="M2118" s="22" t="str">
        <f>_xlfn.XLOOKUP(Table1__4[[#This Row],[MAAN8]],program!A:A,program!E:E,"")</f>
        <v/>
      </c>
      <c r="N2118" s="22" t="str">
        <f>_xlfn.XLOOKUP(Table1__4[[#This Row],[MAAN8]],program!A:A,program!F:F,"")</f>
        <v/>
      </c>
      <c r="O2118" s="22">
        <f>SUMIFS(sellout!N:N,sellout!G:G,Table1__4[[#This Row],[MAAN8]])</f>
        <v>40</v>
      </c>
      <c r="P2118" s="2" t="str">
        <f>IFERROR(Table1__4[[#This Row],[Actual]]/Table1__4[[#This Row],[Target]],"")</f>
        <v/>
      </c>
      <c r="Q2118" s="22" t="str">
        <f>IFERROR(IF(Table1__4[[#This Row],[Target]]&gt;0,Table1__4[[#This Row],[Target]]-Table1__4[[#This Row],[Actual]],""),"")</f>
        <v/>
      </c>
    </row>
    <row r="2119" spans="1:17" x14ac:dyDescent="0.75">
      <c r="A2119" s="22" t="s">
        <v>10</v>
      </c>
      <c r="B2119" s="22" t="s">
        <v>11</v>
      </c>
      <c r="C2119" s="22" t="s">
        <v>22</v>
      </c>
      <c r="D2119" s="22" t="s">
        <v>23</v>
      </c>
      <c r="E2119" s="22" t="s">
        <v>62</v>
      </c>
      <c r="F2119" s="22" t="s">
        <v>63</v>
      </c>
      <c r="G2119" s="22" t="s">
        <v>64</v>
      </c>
      <c r="H2119">
        <v>66104151</v>
      </c>
      <c r="I2119" s="22" t="s">
        <v>3340</v>
      </c>
      <c r="J2119" s="22" t="s">
        <v>3341</v>
      </c>
      <c r="K2119" s="22" t="str">
        <f>_xlfn.TEXTBEFORE(Table1__4[[#This Row],[ParentName]],"-")</f>
        <v>BD12</v>
      </c>
      <c r="L2119" s="22" t="str">
        <f>_xlfn.XLOOKUP(Table1__4[[#This Row],[MAAN8]],ASO!F:F,ASO!H:H,"")</f>
        <v>Grocery Store</v>
      </c>
      <c r="M2119" s="22" t="str">
        <f>_xlfn.XLOOKUP(Table1__4[[#This Row],[MAAN8]],program!A:A,program!E:E,"")</f>
        <v/>
      </c>
      <c r="N2119" s="22" t="str">
        <f>_xlfn.XLOOKUP(Table1__4[[#This Row],[MAAN8]],program!A:A,program!F:F,"")</f>
        <v/>
      </c>
      <c r="O2119" s="22">
        <f>SUMIFS(sellout!N:N,sellout!G:G,Table1__4[[#This Row],[MAAN8]])</f>
        <v>50</v>
      </c>
      <c r="P2119" s="2" t="str">
        <f>IFERROR(Table1__4[[#This Row],[Actual]]/Table1__4[[#This Row],[Target]],"")</f>
        <v/>
      </c>
      <c r="Q2119" s="22" t="str">
        <f>IFERROR(IF(Table1__4[[#This Row],[Target]]&gt;0,Table1__4[[#This Row],[Target]]-Table1__4[[#This Row],[Actual]],""),"")</f>
        <v/>
      </c>
    </row>
    <row r="2120" spans="1:17" x14ac:dyDescent="0.75">
      <c r="A2120" s="22" t="s">
        <v>10</v>
      </c>
      <c r="B2120" s="22" t="s">
        <v>11</v>
      </c>
      <c r="C2120" s="22" t="s">
        <v>12</v>
      </c>
      <c r="D2120" s="22" t="s">
        <v>122</v>
      </c>
      <c r="E2120" s="22" t="s">
        <v>357</v>
      </c>
      <c r="F2120" s="22" t="s">
        <v>150</v>
      </c>
      <c r="G2120" s="22" t="s">
        <v>358</v>
      </c>
      <c r="H2120">
        <v>66156011</v>
      </c>
      <c r="I2120" s="22" t="s">
        <v>7731</v>
      </c>
      <c r="J2120" s="22" t="s">
        <v>3343</v>
      </c>
      <c r="K2120" s="22" t="str">
        <f>_xlfn.TEXTBEFORE(Table1__4[[#This Row],[ParentName]],"-")</f>
        <v>BD10</v>
      </c>
      <c r="L2120" s="22" t="str">
        <f>_xlfn.XLOOKUP(Table1__4[[#This Row],[MAAN8]],ASO!F:F,ASO!H:H,"")</f>
        <v>Grocery Store</v>
      </c>
      <c r="M2120" s="22" t="str">
        <f>_xlfn.XLOOKUP(Table1__4[[#This Row],[MAAN8]],program!A:A,program!E:E,"")</f>
        <v/>
      </c>
      <c r="N2120" s="22" t="str">
        <f>_xlfn.XLOOKUP(Table1__4[[#This Row],[MAAN8]],program!A:A,program!F:F,"")</f>
        <v/>
      </c>
      <c r="O2120" s="22">
        <f>SUMIFS(sellout!N:N,sellout!G:G,Table1__4[[#This Row],[MAAN8]])</f>
        <v>0</v>
      </c>
      <c r="P2120" s="2" t="str">
        <f>IFERROR(Table1__4[[#This Row],[Actual]]/Table1__4[[#This Row],[Target]],"")</f>
        <v/>
      </c>
      <c r="Q2120" s="22" t="str">
        <f>IFERROR(IF(Table1__4[[#This Row],[Target]]&gt;0,Table1__4[[#This Row],[Target]]-Table1__4[[#This Row],[Actual]],""),"")</f>
        <v/>
      </c>
    </row>
    <row r="2121" spans="1:17" x14ac:dyDescent="0.75">
      <c r="A2121" s="22" t="s">
        <v>10</v>
      </c>
      <c r="B2121" s="22" t="s">
        <v>11</v>
      </c>
      <c r="C2121" s="22" t="s">
        <v>22</v>
      </c>
      <c r="D2121" s="22" t="s">
        <v>23</v>
      </c>
      <c r="E2121" s="22" t="s">
        <v>252</v>
      </c>
      <c r="F2121" s="22" t="s">
        <v>25</v>
      </c>
      <c r="G2121" s="22" t="s">
        <v>253</v>
      </c>
      <c r="H2121">
        <v>66150788</v>
      </c>
      <c r="I2121" s="22" t="s">
        <v>7237</v>
      </c>
      <c r="J2121" s="22" t="s">
        <v>7534</v>
      </c>
      <c r="K2121" s="22" t="str">
        <f>_xlfn.TEXTBEFORE(Table1__4[[#This Row],[ParentName]],"-")</f>
        <v>BD12</v>
      </c>
      <c r="L2121" s="22" t="str">
        <f>_xlfn.XLOOKUP(Table1__4[[#This Row],[MAAN8]],ASO!F:F,ASO!H:H,"")</f>
        <v/>
      </c>
      <c r="M2121" s="22" t="str">
        <f>_xlfn.XLOOKUP(Table1__4[[#This Row],[MAAN8]],program!A:A,program!E:E,"")</f>
        <v/>
      </c>
      <c r="N2121" s="22" t="str">
        <f>_xlfn.XLOOKUP(Table1__4[[#This Row],[MAAN8]],program!A:A,program!F:F,"")</f>
        <v/>
      </c>
      <c r="O2121" s="22">
        <f>SUMIFS(sellout!N:N,sellout!G:G,Table1__4[[#This Row],[MAAN8]])</f>
        <v>5</v>
      </c>
      <c r="P2121" s="2" t="str">
        <f>IFERROR(Table1__4[[#This Row],[Actual]]/Table1__4[[#This Row],[Target]],"")</f>
        <v/>
      </c>
      <c r="Q2121" s="22" t="str">
        <f>IFERROR(IF(Table1__4[[#This Row],[Target]]&gt;0,Table1__4[[#This Row],[Target]]-Table1__4[[#This Row],[Actual]],""),"")</f>
        <v/>
      </c>
    </row>
    <row r="2122" spans="1:17" x14ac:dyDescent="0.75">
      <c r="A2122" s="22" t="s">
        <v>10</v>
      </c>
      <c r="B2122" s="22" t="s">
        <v>11</v>
      </c>
      <c r="C2122" s="22" t="s">
        <v>22</v>
      </c>
      <c r="D2122" s="22" t="s">
        <v>23</v>
      </c>
      <c r="E2122" s="22" t="s">
        <v>84</v>
      </c>
      <c r="F2122" s="22" t="s">
        <v>63</v>
      </c>
      <c r="G2122" s="22" t="s">
        <v>85</v>
      </c>
      <c r="H2122">
        <v>66153814</v>
      </c>
      <c r="I2122" s="22" t="s">
        <v>3344</v>
      </c>
      <c r="J2122" s="22" t="s">
        <v>3345</v>
      </c>
      <c r="K2122" s="22" t="str">
        <f>_xlfn.TEXTBEFORE(Table1__4[[#This Row],[ParentName]],"-")</f>
        <v>BD12</v>
      </c>
      <c r="L2122" s="22" t="str">
        <f>_xlfn.XLOOKUP(Table1__4[[#This Row],[MAAN8]],ASO!F:F,ASO!H:H,"")</f>
        <v>Grocery Store</v>
      </c>
      <c r="M2122" s="22" t="str">
        <f>_xlfn.XLOOKUP(Table1__4[[#This Row],[MAAN8]],program!A:A,program!E:E,"")</f>
        <v/>
      </c>
      <c r="N2122" s="22" t="str">
        <f>_xlfn.XLOOKUP(Table1__4[[#This Row],[MAAN8]],program!A:A,program!F:F,"")</f>
        <v/>
      </c>
      <c r="O2122" s="22">
        <f>SUMIFS(sellout!N:N,sellout!G:G,Table1__4[[#This Row],[MAAN8]])</f>
        <v>40</v>
      </c>
      <c r="P2122" s="2" t="str">
        <f>IFERROR(Table1__4[[#This Row],[Actual]]/Table1__4[[#This Row],[Target]],"")</f>
        <v/>
      </c>
      <c r="Q2122" s="22" t="str">
        <f>IFERROR(IF(Table1__4[[#This Row],[Target]]&gt;0,Table1__4[[#This Row],[Target]]-Table1__4[[#This Row],[Actual]],""),"")</f>
        <v/>
      </c>
    </row>
    <row r="2123" spans="1:17" x14ac:dyDescent="0.75">
      <c r="A2123" s="22" t="s">
        <v>10</v>
      </c>
      <c r="B2123" s="22" t="s">
        <v>11</v>
      </c>
      <c r="C2123" s="22" t="s">
        <v>12</v>
      </c>
      <c r="D2123" s="22" t="s">
        <v>13</v>
      </c>
      <c r="E2123" s="22" t="s">
        <v>29</v>
      </c>
      <c r="F2123" s="22" t="s">
        <v>30</v>
      </c>
      <c r="G2123" s="22" t="s">
        <v>31</v>
      </c>
      <c r="H2123">
        <v>66154311</v>
      </c>
      <c r="I2123" s="22" t="s">
        <v>3346</v>
      </c>
      <c r="J2123" s="22" t="s">
        <v>3347</v>
      </c>
      <c r="K2123" s="22" t="str">
        <f>_xlfn.TEXTBEFORE(Table1__4[[#This Row],[ParentName]],"-")</f>
        <v>BD8</v>
      </c>
      <c r="L2123" s="22" t="str">
        <f>_xlfn.XLOOKUP(Table1__4[[#This Row],[MAAN8]],ASO!F:F,ASO!H:H,"")</f>
        <v>Grocery Store</v>
      </c>
      <c r="M2123" s="22" t="str">
        <f>_xlfn.XLOOKUP(Table1__4[[#This Row],[MAAN8]],program!A:A,program!E:E,"")</f>
        <v/>
      </c>
      <c r="N2123" s="22" t="str">
        <f>_xlfn.XLOOKUP(Table1__4[[#This Row],[MAAN8]],program!A:A,program!F:F,"")</f>
        <v/>
      </c>
      <c r="O2123" s="22">
        <f>SUMIFS(sellout!N:N,sellout!G:G,Table1__4[[#This Row],[MAAN8]])</f>
        <v>0</v>
      </c>
      <c r="P2123" s="2" t="str">
        <f>IFERROR(Table1__4[[#This Row],[Actual]]/Table1__4[[#This Row],[Target]],"")</f>
        <v/>
      </c>
      <c r="Q2123" s="22" t="str">
        <f>IFERROR(IF(Table1__4[[#This Row],[Target]]&gt;0,Table1__4[[#This Row],[Target]]-Table1__4[[#This Row],[Actual]],""),"")</f>
        <v/>
      </c>
    </row>
    <row r="2124" spans="1:17" x14ac:dyDescent="0.75">
      <c r="A2124" s="22" t="s">
        <v>10</v>
      </c>
      <c r="B2124" s="22" t="s">
        <v>11</v>
      </c>
      <c r="C2124" s="22" t="s">
        <v>22</v>
      </c>
      <c r="D2124" s="22" t="s">
        <v>23</v>
      </c>
      <c r="E2124" s="22" t="s">
        <v>170</v>
      </c>
      <c r="F2124" s="22" t="s">
        <v>171</v>
      </c>
      <c r="G2124" s="22" t="s">
        <v>18</v>
      </c>
      <c r="H2124">
        <v>66101455</v>
      </c>
      <c r="I2124" s="22" t="s">
        <v>3348</v>
      </c>
      <c r="J2124" s="22" t="s">
        <v>3349</v>
      </c>
      <c r="K2124" s="22" t="str">
        <f>_xlfn.TEXTBEFORE(Table1__4[[#This Row],[ParentName]],"-")</f>
        <v>BD12</v>
      </c>
      <c r="L2124" s="22" t="str">
        <f>_xlfn.XLOOKUP(Table1__4[[#This Row],[MAAN8]],ASO!F:F,ASO!H:H,"")</f>
        <v>Sub Distributor</v>
      </c>
      <c r="M2124" s="22" t="str">
        <f>_xlfn.XLOOKUP(Table1__4[[#This Row],[MAAN8]],program!A:A,program!E:E,"")</f>
        <v/>
      </c>
      <c r="N2124" s="22" t="str">
        <f>_xlfn.XLOOKUP(Table1__4[[#This Row],[MAAN8]],program!A:A,program!F:F,"")</f>
        <v/>
      </c>
      <c r="O2124" s="22">
        <f>SUMIFS(sellout!N:N,sellout!G:G,Table1__4[[#This Row],[MAAN8]])</f>
        <v>0</v>
      </c>
      <c r="P2124" s="2" t="str">
        <f>IFERROR(Table1__4[[#This Row],[Actual]]/Table1__4[[#This Row],[Target]],"")</f>
        <v/>
      </c>
      <c r="Q2124" s="22" t="str">
        <f>IFERROR(IF(Table1__4[[#This Row],[Target]]&gt;0,Table1__4[[#This Row],[Target]]-Table1__4[[#This Row],[Actual]],""),"")</f>
        <v/>
      </c>
    </row>
    <row r="2125" spans="1:17" x14ac:dyDescent="0.75">
      <c r="A2125" s="22" t="s">
        <v>10</v>
      </c>
      <c r="B2125" s="22" t="s">
        <v>11</v>
      </c>
      <c r="C2125" s="22" t="s">
        <v>12</v>
      </c>
      <c r="D2125" s="22" t="s">
        <v>13</v>
      </c>
      <c r="E2125" s="22" t="s">
        <v>29</v>
      </c>
      <c r="F2125" s="22" t="s">
        <v>30</v>
      </c>
      <c r="G2125" s="22" t="s">
        <v>31</v>
      </c>
      <c r="H2125">
        <v>66105120</v>
      </c>
      <c r="I2125" s="22" t="s">
        <v>3350</v>
      </c>
      <c r="J2125" s="22" t="s">
        <v>3351</v>
      </c>
      <c r="K2125" s="22" t="str">
        <f>_xlfn.TEXTBEFORE(Table1__4[[#This Row],[ParentName]],"-")</f>
        <v>BD8</v>
      </c>
      <c r="L2125" s="22" t="str">
        <f>_xlfn.XLOOKUP(Table1__4[[#This Row],[MAAN8]],ASO!F:F,ASO!H:H,"")</f>
        <v>Grocery Store - Home Delivery</v>
      </c>
      <c r="M2125" s="22" t="str">
        <f>_xlfn.XLOOKUP(Table1__4[[#This Row],[MAAN8]],program!A:A,program!E:E,"")</f>
        <v/>
      </c>
      <c r="N2125" s="22" t="str">
        <f>_xlfn.XLOOKUP(Table1__4[[#This Row],[MAAN8]],program!A:A,program!F:F,"")</f>
        <v/>
      </c>
      <c r="O2125" s="22">
        <f>SUMIFS(sellout!N:N,sellout!G:G,Table1__4[[#This Row],[MAAN8]])</f>
        <v>113</v>
      </c>
      <c r="P2125" s="2" t="str">
        <f>IFERROR(Table1__4[[#This Row],[Actual]]/Table1__4[[#This Row],[Target]],"")</f>
        <v/>
      </c>
      <c r="Q2125" s="22" t="str">
        <f>IFERROR(IF(Table1__4[[#This Row],[Target]]&gt;0,Table1__4[[#This Row],[Target]]-Table1__4[[#This Row],[Actual]],""),"")</f>
        <v/>
      </c>
    </row>
    <row r="2126" spans="1:17" x14ac:dyDescent="0.75">
      <c r="A2126" s="22" t="s">
        <v>10</v>
      </c>
      <c r="B2126" s="22" t="s">
        <v>11</v>
      </c>
      <c r="C2126" s="22" t="s">
        <v>22</v>
      </c>
      <c r="D2126" s="22" t="s">
        <v>88</v>
      </c>
      <c r="E2126" s="22" t="s">
        <v>346</v>
      </c>
      <c r="F2126" s="22" t="s">
        <v>218</v>
      </c>
      <c r="G2126" s="22" t="s">
        <v>347</v>
      </c>
      <c r="H2126">
        <v>66103812</v>
      </c>
      <c r="I2126" s="22" t="s">
        <v>3352</v>
      </c>
      <c r="J2126" s="22" t="s">
        <v>3353</v>
      </c>
      <c r="K2126" s="22" t="str">
        <f>_xlfn.TEXTBEFORE(Table1__4[[#This Row],[ParentName]],"-")</f>
        <v>BD11</v>
      </c>
      <c r="L2126" s="22" t="str">
        <f>_xlfn.XLOOKUP(Table1__4[[#This Row],[MAAN8]],ASO!F:F,ASO!H:H,"")</f>
        <v>Grocery Store</v>
      </c>
      <c r="M2126" s="22" t="str">
        <f>_xlfn.XLOOKUP(Table1__4[[#This Row],[MAAN8]],program!A:A,program!E:E,"")</f>
        <v/>
      </c>
      <c r="N2126" s="22" t="str">
        <f>_xlfn.XLOOKUP(Table1__4[[#This Row],[MAAN8]],program!A:A,program!F:F,"")</f>
        <v/>
      </c>
      <c r="O2126" s="22">
        <f>SUMIFS(sellout!N:N,sellout!G:G,Table1__4[[#This Row],[MAAN8]])</f>
        <v>10</v>
      </c>
      <c r="P2126" s="2" t="str">
        <f>IFERROR(Table1__4[[#This Row],[Actual]]/Table1__4[[#This Row],[Target]],"")</f>
        <v/>
      </c>
      <c r="Q2126" s="22" t="str">
        <f>IFERROR(IF(Table1__4[[#This Row],[Target]]&gt;0,Table1__4[[#This Row],[Target]]-Table1__4[[#This Row],[Actual]],""),"")</f>
        <v/>
      </c>
    </row>
    <row r="2127" spans="1:17" x14ac:dyDescent="0.75">
      <c r="A2127" s="22" t="s">
        <v>10</v>
      </c>
      <c r="B2127" s="22" t="s">
        <v>11</v>
      </c>
      <c r="C2127" s="22" t="s">
        <v>12</v>
      </c>
      <c r="D2127" s="22" t="s">
        <v>122</v>
      </c>
      <c r="E2127" s="22" t="s">
        <v>236</v>
      </c>
      <c r="F2127" s="22" t="s">
        <v>237</v>
      </c>
      <c r="G2127" s="22" t="s">
        <v>7381</v>
      </c>
      <c r="H2127">
        <v>66102159</v>
      </c>
      <c r="I2127" s="22" t="s">
        <v>3354</v>
      </c>
      <c r="J2127" s="22" t="s">
        <v>3355</v>
      </c>
      <c r="K2127" s="22" t="str">
        <f>_xlfn.TEXTBEFORE(Table1__4[[#This Row],[ParentName]],"-")</f>
        <v>BD10</v>
      </c>
      <c r="L2127" s="22" t="str">
        <f>_xlfn.XLOOKUP(Table1__4[[#This Row],[MAAN8]],ASO!F:F,ASO!H:H,"")</f>
        <v>Grocery Store</v>
      </c>
      <c r="M2127" s="22" t="str">
        <f>_xlfn.XLOOKUP(Table1__4[[#This Row],[MAAN8]],program!A:A,program!E:E,"")</f>
        <v/>
      </c>
      <c r="N2127" s="22" t="str">
        <f>_xlfn.XLOOKUP(Table1__4[[#This Row],[MAAN8]],program!A:A,program!F:F,"")</f>
        <v/>
      </c>
      <c r="O2127" s="22">
        <f>SUMIFS(sellout!N:N,sellout!G:G,Table1__4[[#This Row],[MAAN8]])</f>
        <v>40</v>
      </c>
      <c r="P2127" s="2" t="str">
        <f>IFERROR(Table1__4[[#This Row],[Actual]]/Table1__4[[#This Row],[Target]],"")</f>
        <v/>
      </c>
      <c r="Q2127" s="22" t="str">
        <f>IFERROR(IF(Table1__4[[#This Row],[Target]]&gt;0,Table1__4[[#This Row],[Target]]-Table1__4[[#This Row],[Actual]],""),"")</f>
        <v/>
      </c>
    </row>
    <row r="2128" spans="1:17" x14ac:dyDescent="0.75">
      <c r="A2128" s="22" t="s">
        <v>10</v>
      </c>
      <c r="B2128" s="22" t="s">
        <v>11</v>
      </c>
      <c r="C2128" s="22" t="s">
        <v>46</v>
      </c>
      <c r="D2128" s="22" t="s">
        <v>47</v>
      </c>
      <c r="E2128" s="22" t="s">
        <v>48</v>
      </c>
      <c r="F2128" s="22" t="s">
        <v>49</v>
      </c>
      <c r="G2128" s="22" t="s">
        <v>8030</v>
      </c>
      <c r="H2128">
        <v>65540218</v>
      </c>
      <c r="I2128" s="22" t="s">
        <v>3356</v>
      </c>
      <c r="J2128" s="22" t="s">
        <v>3357</v>
      </c>
      <c r="K2128" s="22" t="str">
        <f>_xlfn.TEXTBEFORE(Table1__4[[#This Row],[ParentName]],"-")</f>
        <v>HMcc</v>
      </c>
      <c r="L2128" s="22" t="str">
        <f>_xlfn.XLOOKUP(Table1__4[[#This Row],[MAAN8]],ASO!F:F,ASO!H:H,"")</f>
        <v>Grocery Store</v>
      </c>
      <c r="M2128" s="22" t="str">
        <f>_xlfn.XLOOKUP(Table1__4[[#This Row],[MAAN8]],program!A:A,program!E:E,"")</f>
        <v>Target Incentive</v>
      </c>
      <c r="N2128" s="22">
        <f>_xlfn.XLOOKUP(Table1__4[[#This Row],[MAAN8]],program!A:A,program!F:F,"")</f>
        <v>100</v>
      </c>
      <c r="O2128" s="22">
        <f>SUMIFS(sellout!N:N,sellout!G:G,Table1__4[[#This Row],[MAAN8]])</f>
        <v>44</v>
      </c>
      <c r="P2128" s="2">
        <f>IFERROR(Table1__4[[#This Row],[Actual]]/Table1__4[[#This Row],[Target]],"")</f>
        <v>0.44</v>
      </c>
      <c r="Q2128" s="22">
        <f>IFERROR(IF(Table1__4[[#This Row],[Target]]&gt;0,Table1__4[[#This Row],[Target]]-Table1__4[[#This Row],[Actual]],""),"")</f>
        <v>56</v>
      </c>
    </row>
    <row r="2129" spans="1:17" x14ac:dyDescent="0.75">
      <c r="A2129" s="22" t="s">
        <v>10</v>
      </c>
      <c r="B2129" s="22" t="s">
        <v>11</v>
      </c>
      <c r="C2129" s="22" t="s">
        <v>22</v>
      </c>
      <c r="D2129" s="22" t="s">
        <v>88</v>
      </c>
      <c r="E2129" s="22" t="s">
        <v>170</v>
      </c>
      <c r="F2129" s="22" t="s">
        <v>171</v>
      </c>
      <c r="G2129" s="22" t="s">
        <v>18</v>
      </c>
      <c r="H2129">
        <v>66155261</v>
      </c>
      <c r="I2129" s="22" t="s">
        <v>3356</v>
      </c>
      <c r="J2129" s="22" t="s">
        <v>3358</v>
      </c>
      <c r="K2129" s="22" t="str">
        <f>_xlfn.TEXTBEFORE(Table1__4[[#This Row],[ParentName]],"-")</f>
        <v>BD11</v>
      </c>
      <c r="L2129" s="22" t="str">
        <f>_xlfn.XLOOKUP(Table1__4[[#This Row],[MAAN8]],ASO!F:F,ASO!H:H,"")</f>
        <v>Sub Distributor</v>
      </c>
      <c r="M2129" s="22" t="str">
        <f>_xlfn.XLOOKUP(Table1__4[[#This Row],[MAAN8]],program!A:A,program!E:E,"")</f>
        <v/>
      </c>
      <c r="N2129" s="22" t="str">
        <f>_xlfn.XLOOKUP(Table1__4[[#This Row],[MAAN8]],program!A:A,program!F:F,"")</f>
        <v/>
      </c>
      <c r="O2129" s="22">
        <f>SUMIFS(sellout!N:N,sellout!G:G,Table1__4[[#This Row],[MAAN8]])</f>
        <v>419</v>
      </c>
      <c r="P2129" s="2" t="str">
        <f>IFERROR(Table1__4[[#This Row],[Actual]]/Table1__4[[#This Row],[Target]],"")</f>
        <v/>
      </c>
      <c r="Q2129" s="22" t="str">
        <f>IFERROR(IF(Table1__4[[#This Row],[Target]]&gt;0,Table1__4[[#This Row],[Target]]-Table1__4[[#This Row],[Actual]],""),"")</f>
        <v/>
      </c>
    </row>
    <row r="2130" spans="1:17" x14ac:dyDescent="0.75">
      <c r="A2130" s="22" t="s">
        <v>10</v>
      </c>
      <c r="B2130" s="22" t="s">
        <v>11</v>
      </c>
      <c r="C2130" s="22" t="s">
        <v>22</v>
      </c>
      <c r="D2130" s="22" t="s">
        <v>88</v>
      </c>
      <c r="E2130" s="22" t="s">
        <v>97</v>
      </c>
      <c r="F2130" s="22" t="s">
        <v>30</v>
      </c>
      <c r="G2130" s="22" t="s">
        <v>98</v>
      </c>
      <c r="H2130">
        <v>66106589</v>
      </c>
      <c r="I2130" s="22" t="s">
        <v>3359</v>
      </c>
      <c r="J2130" s="22" t="s">
        <v>1349</v>
      </c>
      <c r="K2130" s="22" t="str">
        <f>_xlfn.TEXTBEFORE(Table1__4[[#This Row],[ParentName]],"-")</f>
        <v>BD11</v>
      </c>
      <c r="L2130" s="22" t="str">
        <f>_xlfn.XLOOKUP(Table1__4[[#This Row],[MAAN8]],ASO!F:F,ASO!H:H,"")</f>
        <v>Grocery Store</v>
      </c>
      <c r="M2130" s="22" t="str">
        <f>_xlfn.XLOOKUP(Table1__4[[#This Row],[MAAN8]],program!A:A,program!E:E,"")</f>
        <v/>
      </c>
      <c r="N2130" s="22" t="str">
        <f>_xlfn.XLOOKUP(Table1__4[[#This Row],[MAAN8]],program!A:A,program!F:F,"")</f>
        <v/>
      </c>
      <c r="O2130" s="22">
        <f>SUMIFS(sellout!N:N,sellout!G:G,Table1__4[[#This Row],[MAAN8]])</f>
        <v>50</v>
      </c>
      <c r="P2130" s="2" t="str">
        <f>IFERROR(Table1__4[[#This Row],[Actual]]/Table1__4[[#This Row],[Target]],"")</f>
        <v/>
      </c>
      <c r="Q2130" s="22" t="str">
        <f>IFERROR(IF(Table1__4[[#This Row],[Target]]&gt;0,Table1__4[[#This Row],[Target]]-Table1__4[[#This Row],[Actual]],""),"")</f>
        <v/>
      </c>
    </row>
    <row r="2131" spans="1:17" x14ac:dyDescent="0.75">
      <c r="A2131" s="22" t="s">
        <v>10</v>
      </c>
      <c r="B2131" s="22" t="s">
        <v>11</v>
      </c>
      <c r="C2131" s="22" t="s">
        <v>22</v>
      </c>
      <c r="D2131" s="22" t="s">
        <v>88</v>
      </c>
      <c r="E2131" s="22" t="s">
        <v>256</v>
      </c>
      <c r="F2131" s="22" t="s">
        <v>218</v>
      </c>
      <c r="G2131" s="22" t="s">
        <v>257</v>
      </c>
      <c r="H2131">
        <v>66102549</v>
      </c>
      <c r="I2131" s="22" t="s">
        <v>3360</v>
      </c>
      <c r="J2131" s="22" t="s">
        <v>3361</v>
      </c>
      <c r="K2131" s="22" t="str">
        <f>_xlfn.TEXTBEFORE(Table1__4[[#This Row],[ParentName]],"-")</f>
        <v>BD11</v>
      </c>
      <c r="L2131" s="22" t="str">
        <f>_xlfn.XLOOKUP(Table1__4[[#This Row],[MAAN8]],ASO!F:F,ASO!H:H,"")</f>
        <v>Beverage Retail Store</v>
      </c>
      <c r="M2131" s="22" t="str">
        <f>_xlfn.XLOOKUP(Table1__4[[#This Row],[MAAN8]],program!A:A,program!E:E,"")</f>
        <v/>
      </c>
      <c r="N2131" s="22" t="str">
        <f>_xlfn.XLOOKUP(Table1__4[[#This Row],[MAAN8]],program!A:A,program!F:F,"")</f>
        <v/>
      </c>
      <c r="O2131" s="22">
        <f>SUMIFS(sellout!N:N,sellout!G:G,Table1__4[[#This Row],[MAAN8]])</f>
        <v>20</v>
      </c>
      <c r="P2131" s="2" t="str">
        <f>IFERROR(Table1__4[[#This Row],[Actual]]/Table1__4[[#This Row],[Target]],"")</f>
        <v/>
      </c>
      <c r="Q2131" s="22" t="str">
        <f>IFERROR(IF(Table1__4[[#This Row],[Target]]&gt;0,Table1__4[[#This Row],[Target]]-Table1__4[[#This Row],[Actual]],""),"")</f>
        <v/>
      </c>
    </row>
    <row r="2132" spans="1:17" x14ac:dyDescent="0.75">
      <c r="A2132" s="22" t="s">
        <v>10</v>
      </c>
      <c r="B2132" s="22" t="s">
        <v>11</v>
      </c>
      <c r="C2132" s="22" t="s">
        <v>46</v>
      </c>
      <c r="D2132" s="22" t="s">
        <v>47</v>
      </c>
      <c r="E2132" s="22" t="s">
        <v>196</v>
      </c>
      <c r="F2132" s="22" t="s">
        <v>49</v>
      </c>
      <c r="G2132" s="22" t="s">
        <v>197</v>
      </c>
      <c r="H2132">
        <v>65507067</v>
      </c>
      <c r="I2132" s="22" t="s">
        <v>3362</v>
      </c>
      <c r="J2132" s="22" t="s">
        <v>3363</v>
      </c>
      <c r="K2132" s="22" t="str">
        <f>_xlfn.TEXTBEFORE(Table1__4[[#This Row],[ParentName]],"-")</f>
        <v>HMcc</v>
      </c>
      <c r="L2132" s="22" t="str">
        <f>_xlfn.XLOOKUP(Table1__4[[#This Row],[MAAN8]],ASO!F:F,ASO!H:H,"")</f>
        <v>Grocery Store - Home Delivery</v>
      </c>
      <c r="M2132" s="22" t="str">
        <f>_xlfn.XLOOKUP(Table1__4[[#This Row],[MAAN8]],program!A:A,program!E:E,"")</f>
        <v>Target Incentive</v>
      </c>
      <c r="N2132" s="22">
        <f>_xlfn.XLOOKUP(Table1__4[[#This Row],[MAAN8]],program!A:A,program!F:F,"")</f>
        <v>750</v>
      </c>
      <c r="O2132" s="22">
        <f>SUMIFS(sellout!N:N,sellout!G:G,Table1__4[[#This Row],[MAAN8]])</f>
        <v>370</v>
      </c>
      <c r="P2132" s="2">
        <f>IFERROR(Table1__4[[#This Row],[Actual]]/Table1__4[[#This Row],[Target]],"")</f>
        <v>0.49333333333333335</v>
      </c>
      <c r="Q2132" s="22">
        <f>IFERROR(IF(Table1__4[[#This Row],[Target]]&gt;0,Table1__4[[#This Row],[Target]]-Table1__4[[#This Row],[Actual]],""),"")</f>
        <v>380</v>
      </c>
    </row>
    <row r="2133" spans="1:17" x14ac:dyDescent="0.75">
      <c r="A2133" s="22" t="s">
        <v>10</v>
      </c>
      <c r="B2133" s="22" t="s">
        <v>11</v>
      </c>
      <c r="C2133" s="22" t="s">
        <v>12</v>
      </c>
      <c r="D2133" s="22" t="s">
        <v>54</v>
      </c>
      <c r="E2133" s="22" t="s">
        <v>97</v>
      </c>
      <c r="F2133" s="22" t="s">
        <v>30</v>
      </c>
      <c r="G2133" s="22" t="s">
        <v>98</v>
      </c>
      <c r="H2133">
        <v>66107079</v>
      </c>
      <c r="I2133" s="22" t="s">
        <v>3364</v>
      </c>
      <c r="J2133" s="22" t="s">
        <v>3365</v>
      </c>
      <c r="K2133" s="22" t="str">
        <f>_xlfn.TEXTBEFORE(Table1__4[[#This Row],[ParentName]],"-")</f>
        <v>BD</v>
      </c>
      <c r="L2133" s="22" t="str">
        <f>_xlfn.XLOOKUP(Table1__4[[#This Row],[MAAN8]],ASO!F:F,ASO!H:H,"")</f>
        <v>Grocery Store</v>
      </c>
      <c r="M2133" s="22" t="str">
        <f>_xlfn.XLOOKUP(Table1__4[[#This Row],[MAAN8]],program!A:A,program!E:E,"")</f>
        <v/>
      </c>
      <c r="N2133" s="22" t="str">
        <f>_xlfn.XLOOKUP(Table1__4[[#This Row],[MAAN8]],program!A:A,program!F:F,"")</f>
        <v/>
      </c>
      <c r="O2133" s="22">
        <f>SUMIFS(sellout!N:N,sellout!G:G,Table1__4[[#This Row],[MAAN8]])</f>
        <v>5</v>
      </c>
      <c r="P2133" s="2" t="str">
        <f>IFERROR(Table1__4[[#This Row],[Actual]]/Table1__4[[#This Row],[Target]],"")</f>
        <v/>
      </c>
      <c r="Q2133" s="22" t="str">
        <f>IFERROR(IF(Table1__4[[#This Row],[Target]]&gt;0,Table1__4[[#This Row],[Target]]-Table1__4[[#This Row],[Actual]],""),"")</f>
        <v/>
      </c>
    </row>
    <row r="2134" spans="1:17" x14ac:dyDescent="0.75">
      <c r="A2134" s="22" t="s">
        <v>10</v>
      </c>
      <c r="B2134" s="22" t="s">
        <v>11</v>
      </c>
      <c r="C2134" s="22" t="s">
        <v>12</v>
      </c>
      <c r="D2134" s="22" t="s">
        <v>54</v>
      </c>
      <c r="E2134" s="22" t="s">
        <v>29</v>
      </c>
      <c r="F2134" s="22" t="s">
        <v>30</v>
      </c>
      <c r="G2134" s="22" t="s">
        <v>31</v>
      </c>
      <c r="H2134">
        <v>66150538</v>
      </c>
      <c r="I2134" s="22" t="s">
        <v>3366</v>
      </c>
      <c r="J2134" s="22" t="s">
        <v>3367</v>
      </c>
      <c r="K2134" s="22" t="str">
        <f>_xlfn.TEXTBEFORE(Table1__4[[#This Row],[ParentName]],"-")</f>
        <v>BD</v>
      </c>
      <c r="L2134" s="22" t="str">
        <f>_xlfn.XLOOKUP(Table1__4[[#This Row],[MAAN8]],ASO!F:F,ASO!H:H,"")</f>
        <v>Grocery Store</v>
      </c>
      <c r="M2134" s="22" t="str">
        <f>_xlfn.XLOOKUP(Table1__4[[#This Row],[MAAN8]],program!A:A,program!E:E,"")</f>
        <v/>
      </c>
      <c r="N2134" s="22" t="str">
        <f>_xlfn.XLOOKUP(Table1__4[[#This Row],[MAAN8]],program!A:A,program!F:F,"")</f>
        <v/>
      </c>
      <c r="O2134" s="22">
        <f>SUMIFS(sellout!N:N,sellout!G:G,Table1__4[[#This Row],[MAAN8]])</f>
        <v>4</v>
      </c>
      <c r="P2134" s="2" t="str">
        <f>IFERROR(Table1__4[[#This Row],[Actual]]/Table1__4[[#This Row],[Target]],"")</f>
        <v/>
      </c>
      <c r="Q2134" s="22" t="str">
        <f>IFERROR(IF(Table1__4[[#This Row],[Target]]&gt;0,Table1__4[[#This Row],[Target]]-Table1__4[[#This Row],[Actual]],""),"")</f>
        <v/>
      </c>
    </row>
    <row r="2135" spans="1:17" x14ac:dyDescent="0.75">
      <c r="A2135" s="22" t="s">
        <v>10</v>
      </c>
      <c r="B2135" s="22" t="s">
        <v>11</v>
      </c>
      <c r="C2135" s="22" t="s">
        <v>12</v>
      </c>
      <c r="D2135" s="22" t="s">
        <v>54</v>
      </c>
      <c r="E2135" s="22" t="s">
        <v>97</v>
      </c>
      <c r="F2135" s="22" t="s">
        <v>30</v>
      </c>
      <c r="G2135" s="22" t="s">
        <v>98</v>
      </c>
      <c r="H2135">
        <v>66153969</v>
      </c>
      <c r="I2135" s="22" t="s">
        <v>3366</v>
      </c>
      <c r="J2135" s="22" t="s">
        <v>3368</v>
      </c>
      <c r="K2135" s="22" t="str">
        <f>_xlfn.TEXTBEFORE(Table1__4[[#This Row],[ParentName]],"-")</f>
        <v>BD</v>
      </c>
      <c r="L2135" s="22" t="str">
        <f>_xlfn.XLOOKUP(Table1__4[[#This Row],[MAAN8]],ASO!F:F,ASO!H:H,"")</f>
        <v>Grocery Store</v>
      </c>
      <c r="M2135" s="22" t="str">
        <f>_xlfn.XLOOKUP(Table1__4[[#This Row],[MAAN8]],program!A:A,program!E:E,"")</f>
        <v/>
      </c>
      <c r="N2135" s="22" t="str">
        <f>_xlfn.XLOOKUP(Table1__4[[#This Row],[MAAN8]],program!A:A,program!F:F,"")</f>
        <v/>
      </c>
      <c r="O2135" s="22">
        <f>SUMIFS(sellout!N:N,sellout!G:G,Table1__4[[#This Row],[MAAN8]])</f>
        <v>5</v>
      </c>
      <c r="P2135" s="2" t="str">
        <f>IFERROR(Table1__4[[#This Row],[Actual]]/Table1__4[[#This Row],[Target]],"")</f>
        <v/>
      </c>
      <c r="Q2135" s="22" t="str">
        <f>IFERROR(IF(Table1__4[[#This Row],[Target]]&gt;0,Table1__4[[#This Row],[Target]]-Table1__4[[#This Row],[Actual]],""),"")</f>
        <v/>
      </c>
    </row>
    <row r="2136" spans="1:17" x14ac:dyDescent="0.75">
      <c r="A2136" s="22" t="s">
        <v>10</v>
      </c>
      <c r="B2136" s="22" t="s">
        <v>11</v>
      </c>
      <c r="C2136" s="22" t="s">
        <v>12</v>
      </c>
      <c r="D2136" s="22" t="s">
        <v>122</v>
      </c>
      <c r="E2136" s="22" t="s">
        <v>357</v>
      </c>
      <c r="F2136" s="22" t="s">
        <v>150</v>
      </c>
      <c r="G2136" s="22" t="s">
        <v>358</v>
      </c>
      <c r="H2136">
        <v>66153632</v>
      </c>
      <c r="I2136" s="22" t="s">
        <v>3369</v>
      </c>
      <c r="J2136" s="22" t="s">
        <v>3370</v>
      </c>
      <c r="K2136" s="22" t="str">
        <f>_xlfn.TEXTBEFORE(Table1__4[[#This Row],[ParentName]],"-")</f>
        <v>BD10</v>
      </c>
      <c r="L2136" s="22" t="str">
        <f>_xlfn.XLOOKUP(Table1__4[[#This Row],[MAAN8]],ASO!F:F,ASO!H:H,"")</f>
        <v>Grocery Store</v>
      </c>
      <c r="M2136" s="22" t="str">
        <f>_xlfn.XLOOKUP(Table1__4[[#This Row],[MAAN8]],program!A:A,program!E:E,"")</f>
        <v/>
      </c>
      <c r="N2136" s="22" t="str">
        <f>_xlfn.XLOOKUP(Table1__4[[#This Row],[MAAN8]],program!A:A,program!F:F,"")</f>
        <v/>
      </c>
      <c r="O2136" s="22">
        <f>SUMIFS(sellout!N:N,sellout!G:G,Table1__4[[#This Row],[MAAN8]])</f>
        <v>240</v>
      </c>
      <c r="P2136" s="2" t="str">
        <f>IFERROR(Table1__4[[#This Row],[Actual]]/Table1__4[[#This Row],[Target]],"")</f>
        <v/>
      </c>
      <c r="Q2136" s="22" t="str">
        <f>IFERROR(IF(Table1__4[[#This Row],[Target]]&gt;0,Table1__4[[#This Row],[Target]]-Table1__4[[#This Row],[Actual]],""),"")</f>
        <v/>
      </c>
    </row>
    <row r="2137" spans="1:17" x14ac:dyDescent="0.75">
      <c r="A2137" s="22" t="s">
        <v>10</v>
      </c>
      <c r="B2137" s="22" t="s">
        <v>11</v>
      </c>
      <c r="C2137" s="22" t="s">
        <v>12</v>
      </c>
      <c r="D2137" s="22" t="s">
        <v>54</v>
      </c>
      <c r="E2137" s="22" t="s">
        <v>97</v>
      </c>
      <c r="F2137" s="22" t="s">
        <v>30</v>
      </c>
      <c r="G2137" s="22" t="s">
        <v>98</v>
      </c>
      <c r="H2137">
        <v>66112449</v>
      </c>
      <c r="I2137" s="22" t="s">
        <v>3371</v>
      </c>
      <c r="J2137" s="22" t="s">
        <v>3372</v>
      </c>
      <c r="K2137" s="22" t="str">
        <f>_xlfn.TEXTBEFORE(Table1__4[[#This Row],[ParentName]],"-")</f>
        <v>BD</v>
      </c>
      <c r="L2137" s="22" t="str">
        <f>_xlfn.XLOOKUP(Table1__4[[#This Row],[MAAN8]],ASO!F:F,ASO!H:H,"")</f>
        <v>Grocery Store</v>
      </c>
      <c r="M2137" s="22" t="str">
        <f>_xlfn.XLOOKUP(Table1__4[[#This Row],[MAAN8]],program!A:A,program!E:E,"")</f>
        <v/>
      </c>
      <c r="N2137" s="22" t="str">
        <f>_xlfn.XLOOKUP(Table1__4[[#This Row],[MAAN8]],program!A:A,program!F:F,"")</f>
        <v/>
      </c>
      <c r="O2137" s="22">
        <f>SUMIFS(sellout!N:N,sellout!G:G,Table1__4[[#This Row],[MAAN8]])</f>
        <v>80</v>
      </c>
      <c r="P2137" s="2" t="str">
        <f>IFERROR(Table1__4[[#This Row],[Actual]]/Table1__4[[#This Row],[Target]],"")</f>
        <v/>
      </c>
      <c r="Q2137" s="22" t="str">
        <f>IFERROR(IF(Table1__4[[#This Row],[Target]]&gt;0,Table1__4[[#This Row],[Target]]-Table1__4[[#This Row],[Actual]],""),"")</f>
        <v/>
      </c>
    </row>
    <row r="2138" spans="1:17" x14ac:dyDescent="0.75">
      <c r="A2138" s="22" t="s">
        <v>10</v>
      </c>
      <c r="B2138" s="22" t="s">
        <v>11</v>
      </c>
      <c r="C2138" s="22" t="s">
        <v>12</v>
      </c>
      <c r="D2138" s="22" t="s">
        <v>38</v>
      </c>
      <c r="E2138" s="22" t="s">
        <v>39</v>
      </c>
      <c r="F2138" s="22" t="s">
        <v>40</v>
      </c>
      <c r="G2138" s="22" t="s">
        <v>41</v>
      </c>
      <c r="H2138">
        <v>66113469</v>
      </c>
      <c r="I2138" s="22" t="s">
        <v>3373</v>
      </c>
      <c r="J2138" s="22" t="s">
        <v>43</v>
      </c>
      <c r="K2138" s="22" t="str">
        <f>_xlfn.TEXTBEFORE(Table1__4[[#This Row],[ParentName]],"-")</f>
        <v>BD16</v>
      </c>
      <c r="L2138" s="22" t="str">
        <f>_xlfn.XLOOKUP(Table1__4[[#This Row],[MAAN8]],ASO!F:F,ASO!H:H,"")</f>
        <v>Grocery Store - Home Delivery</v>
      </c>
      <c r="M2138" s="22" t="str">
        <f>_xlfn.XLOOKUP(Table1__4[[#This Row],[MAAN8]],program!A:A,program!E:E,"")</f>
        <v/>
      </c>
      <c r="N2138" s="22" t="str">
        <f>_xlfn.XLOOKUP(Table1__4[[#This Row],[MAAN8]],program!A:A,program!F:F,"")</f>
        <v/>
      </c>
      <c r="O2138" s="22">
        <f>SUMIFS(sellout!N:N,sellout!G:G,Table1__4[[#This Row],[MAAN8]])</f>
        <v>0</v>
      </c>
      <c r="P2138" s="2" t="str">
        <f>IFERROR(Table1__4[[#This Row],[Actual]]/Table1__4[[#This Row],[Target]],"")</f>
        <v/>
      </c>
      <c r="Q2138" s="22" t="str">
        <f>IFERROR(IF(Table1__4[[#This Row],[Target]]&gt;0,Table1__4[[#This Row],[Target]]-Table1__4[[#This Row],[Actual]],""),"")</f>
        <v/>
      </c>
    </row>
    <row r="2139" spans="1:17" x14ac:dyDescent="0.75">
      <c r="A2139" s="22" t="s">
        <v>10</v>
      </c>
      <c r="B2139" s="22" t="s">
        <v>11</v>
      </c>
      <c r="C2139" s="22" t="s">
        <v>46</v>
      </c>
      <c r="D2139" s="22" t="s">
        <v>47</v>
      </c>
      <c r="E2139" s="22" t="s">
        <v>101</v>
      </c>
      <c r="F2139" s="22" t="s">
        <v>68</v>
      </c>
      <c r="G2139" s="22" t="s">
        <v>102</v>
      </c>
      <c r="H2139">
        <v>65046097</v>
      </c>
      <c r="I2139" s="22" t="s">
        <v>3374</v>
      </c>
      <c r="J2139" s="22" t="s">
        <v>3375</v>
      </c>
      <c r="K2139" s="22" t="str">
        <f>_xlfn.TEXTBEFORE(Table1__4[[#This Row],[ParentName]],"-")</f>
        <v>HMcc</v>
      </c>
      <c r="L2139" s="22" t="str">
        <f>_xlfn.XLOOKUP(Table1__4[[#This Row],[MAAN8]],ASO!F:F,ASO!H:H,"")</f>
        <v>Beverage Retail Store</v>
      </c>
      <c r="M2139" s="22" t="str">
        <f>_xlfn.XLOOKUP(Table1__4[[#This Row],[MAAN8]],program!A:A,program!E:E,"")</f>
        <v>Target Incentive</v>
      </c>
      <c r="N2139" s="22">
        <f>_xlfn.XLOOKUP(Table1__4[[#This Row],[MAAN8]],program!A:A,program!F:F,"")</f>
        <v>410</v>
      </c>
      <c r="O2139" s="22">
        <f>SUMIFS(sellout!N:N,sellout!G:G,Table1__4[[#This Row],[MAAN8]])</f>
        <v>0</v>
      </c>
      <c r="P2139" s="2">
        <f>IFERROR(Table1__4[[#This Row],[Actual]]/Table1__4[[#This Row],[Target]],"")</f>
        <v>0</v>
      </c>
      <c r="Q2139" s="22">
        <f>IFERROR(IF(Table1__4[[#This Row],[Target]]&gt;0,Table1__4[[#This Row],[Target]]-Table1__4[[#This Row],[Actual]],""),"")</f>
        <v>410</v>
      </c>
    </row>
    <row r="2140" spans="1:17" x14ac:dyDescent="0.75">
      <c r="A2140" s="22" t="s">
        <v>10</v>
      </c>
      <c r="B2140" s="22" t="s">
        <v>11</v>
      </c>
      <c r="C2140" s="22" t="s">
        <v>46</v>
      </c>
      <c r="D2140" s="22" t="s">
        <v>47</v>
      </c>
      <c r="E2140" s="22" t="s">
        <v>367</v>
      </c>
      <c r="F2140" s="22" t="s">
        <v>68</v>
      </c>
      <c r="G2140" s="22" t="s">
        <v>7388</v>
      </c>
      <c r="H2140">
        <v>65704810</v>
      </c>
      <c r="I2140" s="22" t="s">
        <v>3376</v>
      </c>
      <c r="J2140" s="22" t="s">
        <v>3377</v>
      </c>
      <c r="K2140" s="22" t="str">
        <f>_xlfn.TEXTBEFORE(Table1__4[[#This Row],[ParentName]],"-")</f>
        <v>HMcc</v>
      </c>
      <c r="L2140" s="22" t="str">
        <f>_xlfn.XLOOKUP(Table1__4[[#This Row],[MAAN8]],ASO!F:F,ASO!H:H,"")</f>
        <v>Grocery Store - Home Delivery</v>
      </c>
      <c r="M2140" s="22" t="str">
        <f>_xlfn.XLOOKUP(Table1__4[[#This Row],[MAAN8]],program!A:A,program!E:E,"")</f>
        <v>Target Incentive</v>
      </c>
      <c r="N2140" s="22">
        <f>_xlfn.XLOOKUP(Table1__4[[#This Row],[MAAN8]],program!A:A,program!F:F,"")</f>
        <v>210</v>
      </c>
      <c r="O2140" s="22">
        <f>SUMIFS(sellout!N:N,sellout!G:G,Table1__4[[#This Row],[MAAN8]])</f>
        <v>50</v>
      </c>
      <c r="P2140" s="2">
        <f>IFERROR(Table1__4[[#This Row],[Actual]]/Table1__4[[#This Row],[Target]],"")</f>
        <v>0.23809523809523808</v>
      </c>
      <c r="Q2140" s="22">
        <f>IFERROR(IF(Table1__4[[#This Row],[Target]]&gt;0,Table1__4[[#This Row],[Target]]-Table1__4[[#This Row],[Actual]],""),"")</f>
        <v>160</v>
      </c>
    </row>
    <row r="2141" spans="1:17" x14ac:dyDescent="0.75">
      <c r="A2141" s="22" t="s">
        <v>10</v>
      </c>
      <c r="B2141" s="22" t="s">
        <v>11</v>
      </c>
      <c r="C2141" s="22" t="s">
        <v>12</v>
      </c>
      <c r="D2141" s="22" t="s">
        <v>122</v>
      </c>
      <c r="E2141" s="22" t="s">
        <v>206</v>
      </c>
      <c r="F2141" s="22" t="s">
        <v>124</v>
      </c>
      <c r="G2141" s="22" t="s">
        <v>207</v>
      </c>
      <c r="H2141">
        <v>66102531</v>
      </c>
      <c r="I2141" s="22" t="s">
        <v>3378</v>
      </c>
      <c r="J2141" s="22" t="s">
        <v>3379</v>
      </c>
      <c r="K2141" s="22" t="str">
        <f>_xlfn.TEXTBEFORE(Table1__4[[#This Row],[ParentName]],"-")</f>
        <v>BD10</v>
      </c>
      <c r="L2141" s="22" t="str">
        <f>_xlfn.XLOOKUP(Table1__4[[#This Row],[MAAN8]],ASO!F:F,ASO!H:H,"")</f>
        <v>Grocery Store</v>
      </c>
      <c r="M2141" s="22" t="str">
        <f>_xlfn.XLOOKUP(Table1__4[[#This Row],[MAAN8]],program!A:A,program!E:E,"")</f>
        <v/>
      </c>
      <c r="N2141" s="22" t="str">
        <f>_xlfn.XLOOKUP(Table1__4[[#This Row],[MAAN8]],program!A:A,program!F:F,"")</f>
        <v/>
      </c>
      <c r="O2141" s="22">
        <f>SUMIFS(sellout!N:N,sellout!G:G,Table1__4[[#This Row],[MAAN8]])</f>
        <v>0</v>
      </c>
      <c r="P2141" s="2" t="str">
        <f>IFERROR(Table1__4[[#This Row],[Actual]]/Table1__4[[#This Row],[Target]],"")</f>
        <v/>
      </c>
      <c r="Q2141" s="22" t="str">
        <f>IFERROR(IF(Table1__4[[#This Row],[Target]]&gt;0,Table1__4[[#This Row],[Target]]-Table1__4[[#This Row],[Actual]],""),"")</f>
        <v/>
      </c>
    </row>
    <row r="2142" spans="1:17" x14ac:dyDescent="0.75">
      <c r="A2142" s="22" t="s">
        <v>10</v>
      </c>
      <c r="B2142" s="22" t="s">
        <v>11</v>
      </c>
      <c r="C2142" s="22" t="s">
        <v>12</v>
      </c>
      <c r="D2142" s="22" t="s">
        <v>122</v>
      </c>
      <c r="E2142" s="22" t="s">
        <v>166</v>
      </c>
      <c r="F2142" s="22" t="s">
        <v>40</v>
      </c>
      <c r="G2142" s="22" t="s">
        <v>167</v>
      </c>
      <c r="H2142">
        <v>66107015</v>
      </c>
      <c r="I2142" s="22" t="s">
        <v>3380</v>
      </c>
      <c r="J2142" s="22" t="s">
        <v>3381</v>
      </c>
      <c r="K2142" s="22" t="str">
        <f>_xlfn.TEXTBEFORE(Table1__4[[#This Row],[ParentName]],"-")</f>
        <v>BD10</v>
      </c>
      <c r="L2142" s="22" t="str">
        <f>_xlfn.XLOOKUP(Table1__4[[#This Row],[MAAN8]],ASO!F:F,ASO!H:H,"")</f>
        <v>Grocery Store</v>
      </c>
      <c r="M2142" s="22" t="str">
        <f>_xlfn.XLOOKUP(Table1__4[[#This Row],[MAAN8]],program!A:A,program!E:E,"")</f>
        <v/>
      </c>
      <c r="N2142" s="22" t="str">
        <f>_xlfn.XLOOKUP(Table1__4[[#This Row],[MAAN8]],program!A:A,program!F:F,"")</f>
        <v/>
      </c>
      <c r="O2142" s="22">
        <f>SUMIFS(sellout!N:N,sellout!G:G,Table1__4[[#This Row],[MAAN8]])</f>
        <v>5</v>
      </c>
      <c r="P2142" s="2" t="str">
        <f>IFERROR(Table1__4[[#This Row],[Actual]]/Table1__4[[#This Row],[Target]],"")</f>
        <v/>
      </c>
      <c r="Q2142" s="22" t="str">
        <f>IFERROR(IF(Table1__4[[#This Row],[Target]]&gt;0,Table1__4[[#This Row],[Target]]-Table1__4[[#This Row],[Actual]],""),"")</f>
        <v/>
      </c>
    </row>
    <row r="2143" spans="1:17" x14ac:dyDescent="0.75">
      <c r="A2143" s="22" t="s">
        <v>10</v>
      </c>
      <c r="B2143" s="22" t="s">
        <v>11</v>
      </c>
      <c r="C2143" s="22" t="s">
        <v>46</v>
      </c>
      <c r="D2143" s="22" t="s">
        <v>47</v>
      </c>
      <c r="E2143" s="22" t="s">
        <v>48</v>
      </c>
      <c r="F2143" s="22" t="s">
        <v>49</v>
      </c>
      <c r="G2143" s="22" t="s">
        <v>8030</v>
      </c>
      <c r="H2143">
        <v>65712879</v>
      </c>
      <c r="I2143" s="22" t="s">
        <v>3382</v>
      </c>
      <c r="J2143" s="22" t="s">
        <v>3383</v>
      </c>
      <c r="K2143" s="22" t="str">
        <f>_xlfn.TEXTBEFORE(Table1__4[[#This Row],[ParentName]],"-")</f>
        <v>HMcc</v>
      </c>
      <c r="L2143" s="22" t="str">
        <f>_xlfn.XLOOKUP(Table1__4[[#This Row],[MAAN8]],ASO!F:F,ASO!H:H,"")</f>
        <v>Grocery Store</v>
      </c>
      <c r="M2143" s="22" t="str">
        <f>_xlfn.XLOOKUP(Table1__4[[#This Row],[MAAN8]],program!A:A,program!E:E,"")</f>
        <v>Target Incentive</v>
      </c>
      <c r="N2143" s="22">
        <f>_xlfn.XLOOKUP(Table1__4[[#This Row],[MAAN8]],program!A:A,program!F:F,"")</f>
        <v>150</v>
      </c>
      <c r="O2143" s="22">
        <f>SUMIFS(sellout!N:N,sellout!G:G,Table1__4[[#This Row],[MAAN8]])</f>
        <v>5</v>
      </c>
      <c r="P2143" s="2">
        <f>IFERROR(Table1__4[[#This Row],[Actual]]/Table1__4[[#This Row],[Target]],"")</f>
        <v>3.3333333333333333E-2</v>
      </c>
      <c r="Q2143" s="22">
        <f>IFERROR(IF(Table1__4[[#This Row],[Target]]&gt;0,Table1__4[[#This Row],[Target]]-Table1__4[[#This Row],[Actual]],""),"")</f>
        <v>145</v>
      </c>
    </row>
    <row r="2144" spans="1:17" x14ac:dyDescent="0.75">
      <c r="A2144" s="22" t="s">
        <v>10</v>
      </c>
      <c r="B2144" s="22" t="s">
        <v>11</v>
      </c>
      <c r="C2144" s="22" t="s">
        <v>22</v>
      </c>
      <c r="D2144" s="22" t="s">
        <v>180</v>
      </c>
      <c r="E2144" s="22" t="s">
        <v>181</v>
      </c>
      <c r="F2144" s="22" t="s">
        <v>182</v>
      </c>
      <c r="G2144" s="22" t="s">
        <v>183</v>
      </c>
      <c r="H2144">
        <v>66115256</v>
      </c>
      <c r="I2144" s="22" t="s">
        <v>3384</v>
      </c>
      <c r="J2144" s="22" t="s">
        <v>3385</v>
      </c>
      <c r="K2144" s="22" t="str">
        <f>_xlfn.TEXTBEFORE(Table1__4[[#This Row],[ParentName]],"-")</f>
        <v>BD14</v>
      </c>
      <c r="L2144" s="22" t="str">
        <f>_xlfn.XLOOKUP(Table1__4[[#This Row],[MAAN8]],ASO!F:F,ASO!H:H,"")</f>
        <v>Grocery Store</v>
      </c>
      <c r="M2144" s="22" t="str">
        <f>_xlfn.XLOOKUP(Table1__4[[#This Row],[MAAN8]],program!A:A,program!E:E,"")</f>
        <v/>
      </c>
      <c r="N2144" s="22" t="str">
        <f>_xlfn.XLOOKUP(Table1__4[[#This Row],[MAAN8]],program!A:A,program!F:F,"")</f>
        <v/>
      </c>
      <c r="O2144" s="22">
        <f>SUMIFS(sellout!N:N,sellout!G:G,Table1__4[[#This Row],[MAAN8]])</f>
        <v>0</v>
      </c>
      <c r="P2144" s="2" t="str">
        <f>IFERROR(Table1__4[[#This Row],[Actual]]/Table1__4[[#This Row],[Target]],"")</f>
        <v/>
      </c>
      <c r="Q2144" s="22" t="str">
        <f>IFERROR(IF(Table1__4[[#This Row],[Target]]&gt;0,Table1__4[[#This Row],[Target]]-Table1__4[[#This Row],[Actual]],""),"")</f>
        <v/>
      </c>
    </row>
    <row r="2145" spans="1:17" x14ac:dyDescent="0.75">
      <c r="A2145" s="22" t="s">
        <v>10</v>
      </c>
      <c r="B2145" s="22" t="s">
        <v>11</v>
      </c>
      <c r="C2145" s="22" t="s">
        <v>12</v>
      </c>
      <c r="D2145" s="22" t="s">
        <v>122</v>
      </c>
      <c r="E2145" s="22" t="s">
        <v>200</v>
      </c>
      <c r="F2145" s="22" t="s">
        <v>201</v>
      </c>
      <c r="G2145" s="22" t="s">
        <v>18</v>
      </c>
      <c r="H2145">
        <v>66150141</v>
      </c>
      <c r="I2145" s="22" t="s">
        <v>3386</v>
      </c>
      <c r="J2145" s="22" t="s">
        <v>3387</v>
      </c>
      <c r="K2145" s="22" t="str">
        <f>_xlfn.TEXTBEFORE(Table1__4[[#This Row],[ParentName]],"-")</f>
        <v>BD10</v>
      </c>
      <c r="L2145" s="22" t="str">
        <f>_xlfn.XLOOKUP(Table1__4[[#This Row],[MAAN8]],ASO!F:F,ASO!H:H,"")</f>
        <v>Wholesaler</v>
      </c>
      <c r="M2145" s="22" t="str">
        <f>_xlfn.XLOOKUP(Table1__4[[#This Row],[MAAN8]],program!A:A,program!E:E,"")</f>
        <v/>
      </c>
      <c r="N2145" s="22" t="str">
        <f>_xlfn.XLOOKUP(Table1__4[[#This Row],[MAAN8]],program!A:A,program!F:F,"")</f>
        <v/>
      </c>
      <c r="O2145" s="22">
        <f>SUMIFS(sellout!N:N,sellout!G:G,Table1__4[[#This Row],[MAAN8]])</f>
        <v>425</v>
      </c>
      <c r="P2145" s="2" t="str">
        <f>IFERROR(Table1__4[[#This Row],[Actual]]/Table1__4[[#This Row],[Target]],"")</f>
        <v/>
      </c>
      <c r="Q2145" s="22" t="str">
        <f>IFERROR(IF(Table1__4[[#This Row],[Target]]&gt;0,Table1__4[[#This Row],[Target]]-Table1__4[[#This Row],[Actual]],""),"")</f>
        <v/>
      </c>
    </row>
    <row r="2146" spans="1:17" x14ac:dyDescent="0.75">
      <c r="A2146" s="22" t="s">
        <v>10</v>
      </c>
      <c r="B2146" s="22" t="s">
        <v>11</v>
      </c>
      <c r="C2146" s="22" t="s">
        <v>12</v>
      </c>
      <c r="D2146" s="22" t="s">
        <v>122</v>
      </c>
      <c r="E2146" s="22" t="s">
        <v>357</v>
      </c>
      <c r="F2146" s="22" t="s">
        <v>150</v>
      </c>
      <c r="G2146" s="22" t="s">
        <v>358</v>
      </c>
      <c r="H2146">
        <v>66107504</v>
      </c>
      <c r="I2146" s="22" t="s">
        <v>3388</v>
      </c>
      <c r="J2146" s="22" t="s">
        <v>3389</v>
      </c>
      <c r="K2146" s="22" t="str">
        <f>_xlfn.TEXTBEFORE(Table1__4[[#This Row],[ParentName]],"-")</f>
        <v>BD10</v>
      </c>
      <c r="L2146" s="22" t="str">
        <f>_xlfn.XLOOKUP(Table1__4[[#This Row],[MAAN8]],ASO!F:F,ASO!H:H,"")</f>
        <v>Grocery Store</v>
      </c>
      <c r="M2146" s="22" t="str">
        <f>_xlfn.XLOOKUP(Table1__4[[#This Row],[MAAN8]],program!A:A,program!E:E,"")</f>
        <v/>
      </c>
      <c r="N2146" s="22" t="str">
        <f>_xlfn.XLOOKUP(Table1__4[[#This Row],[MAAN8]],program!A:A,program!F:F,"")</f>
        <v/>
      </c>
      <c r="O2146" s="22">
        <f>SUMIFS(sellout!N:N,sellout!G:G,Table1__4[[#This Row],[MAAN8]])</f>
        <v>0</v>
      </c>
      <c r="P2146" s="2" t="str">
        <f>IFERROR(Table1__4[[#This Row],[Actual]]/Table1__4[[#This Row],[Target]],"")</f>
        <v/>
      </c>
      <c r="Q2146" s="22" t="str">
        <f>IFERROR(IF(Table1__4[[#This Row],[Target]]&gt;0,Table1__4[[#This Row],[Target]]-Table1__4[[#This Row],[Actual]],""),"")</f>
        <v/>
      </c>
    </row>
    <row r="2147" spans="1:17" x14ac:dyDescent="0.75">
      <c r="A2147" s="22" t="s">
        <v>10</v>
      </c>
      <c r="B2147" s="22" t="s">
        <v>11</v>
      </c>
      <c r="C2147" s="22" t="s">
        <v>12</v>
      </c>
      <c r="D2147" s="22" t="s">
        <v>122</v>
      </c>
      <c r="E2147" s="22" t="s">
        <v>438</v>
      </c>
      <c r="F2147" s="22" t="s">
        <v>40</v>
      </c>
      <c r="G2147" s="22" t="s">
        <v>439</v>
      </c>
      <c r="H2147">
        <v>66151581</v>
      </c>
      <c r="I2147" s="22" t="s">
        <v>3390</v>
      </c>
      <c r="J2147" s="22" t="s">
        <v>3391</v>
      </c>
      <c r="K2147" s="22" t="str">
        <f>_xlfn.TEXTBEFORE(Table1__4[[#This Row],[ParentName]],"-")</f>
        <v>BD10</v>
      </c>
      <c r="L2147" s="22" t="str">
        <f>_xlfn.XLOOKUP(Table1__4[[#This Row],[MAAN8]],ASO!F:F,ASO!H:H,"")</f>
        <v>Beverage Retail Store</v>
      </c>
      <c r="M2147" s="22" t="str">
        <f>_xlfn.XLOOKUP(Table1__4[[#This Row],[MAAN8]],program!A:A,program!E:E,"")</f>
        <v/>
      </c>
      <c r="N2147" s="22" t="str">
        <f>_xlfn.XLOOKUP(Table1__4[[#This Row],[MAAN8]],program!A:A,program!F:F,"")</f>
        <v/>
      </c>
      <c r="O2147" s="22">
        <f>SUMIFS(sellout!N:N,sellout!G:G,Table1__4[[#This Row],[MAAN8]])</f>
        <v>0</v>
      </c>
      <c r="P2147" s="2" t="str">
        <f>IFERROR(Table1__4[[#This Row],[Actual]]/Table1__4[[#This Row],[Target]],"")</f>
        <v/>
      </c>
      <c r="Q2147" s="22" t="str">
        <f>IFERROR(IF(Table1__4[[#This Row],[Target]]&gt;0,Table1__4[[#This Row],[Target]]-Table1__4[[#This Row],[Actual]],""),"")</f>
        <v/>
      </c>
    </row>
    <row r="2148" spans="1:17" x14ac:dyDescent="0.75">
      <c r="A2148" s="22" t="s">
        <v>10</v>
      </c>
      <c r="B2148" s="22" t="s">
        <v>11</v>
      </c>
      <c r="C2148" s="22" t="s">
        <v>46</v>
      </c>
      <c r="D2148" s="22" t="s">
        <v>47</v>
      </c>
      <c r="E2148" s="22" t="s">
        <v>112</v>
      </c>
      <c r="F2148" s="22" t="s">
        <v>49</v>
      </c>
      <c r="G2148" s="22" t="s">
        <v>113</v>
      </c>
      <c r="H2148">
        <v>65404161</v>
      </c>
      <c r="I2148" s="22" t="s">
        <v>3392</v>
      </c>
      <c r="J2148" s="22" t="s">
        <v>3393</v>
      </c>
      <c r="K2148" s="22" t="str">
        <f>_xlfn.TEXTBEFORE(Table1__4[[#This Row],[ParentName]],"-")</f>
        <v>HMcc</v>
      </c>
      <c r="L2148" s="22" t="str">
        <f>_xlfn.XLOOKUP(Table1__4[[#This Row],[MAAN8]],ASO!F:F,ASO!H:H,"")</f>
        <v>Grocery Store</v>
      </c>
      <c r="M2148" s="22" t="str">
        <f>_xlfn.XLOOKUP(Table1__4[[#This Row],[MAAN8]],program!A:A,program!E:E,"")</f>
        <v>TPO</v>
      </c>
      <c r="N2148" s="22">
        <f>_xlfn.XLOOKUP(Table1__4[[#This Row],[MAAN8]],program!A:A,program!F:F,"")</f>
        <v>2767</v>
      </c>
      <c r="O2148" s="22">
        <f>SUMIFS(sellout!N:N,sellout!G:G,Table1__4[[#This Row],[MAAN8]])</f>
        <v>600</v>
      </c>
      <c r="P2148" s="2">
        <f>IFERROR(Table1__4[[#This Row],[Actual]]/Table1__4[[#This Row],[Target]],"")</f>
        <v>0.21684134441633537</v>
      </c>
      <c r="Q2148" s="22">
        <f>IFERROR(IF(Table1__4[[#This Row],[Target]]&gt;0,Table1__4[[#This Row],[Target]]-Table1__4[[#This Row],[Actual]],""),"")</f>
        <v>2167</v>
      </c>
    </row>
    <row r="2149" spans="1:17" x14ac:dyDescent="0.75">
      <c r="A2149" s="22" t="s">
        <v>10</v>
      </c>
      <c r="B2149" s="22" t="s">
        <v>11</v>
      </c>
      <c r="C2149" s="22" t="s">
        <v>12</v>
      </c>
      <c r="D2149" s="22" t="s">
        <v>38</v>
      </c>
      <c r="E2149" s="22" t="s">
        <v>154</v>
      </c>
      <c r="F2149" s="22" t="s">
        <v>40</v>
      </c>
      <c r="G2149" s="22" t="s">
        <v>155</v>
      </c>
      <c r="H2149">
        <v>66100391</v>
      </c>
      <c r="I2149" s="22" t="s">
        <v>3394</v>
      </c>
      <c r="J2149" s="22" t="s">
        <v>3395</v>
      </c>
      <c r="K2149" s="22" t="str">
        <f>_xlfn.TEXTBEFORE(Table1__4[[#This Row],[ParentName]],"-")</f>
        <v>BD16</v>
      </c>
      <c r="L2149" s="22" t="str">
        <f>_xlfn.XLOOKUP(Table1__4[[#This Row],[MAAN8]],ASO!F:F,ASO!H:H,"")</f>
        <v>Grocery Store</v>
      </c>
      <c r="M2149" s="22" t="str">
        <f>_xlfn.XLOOKUP(Table1__4[[#This Row],[MAAN8]],program!A:A,program!E:E,"")</f>
        <v/>
      </c>
      <c r="N2149" s="22" t="str">
        <f>_xlfn.XLOOKUP(Table1__4[[#This Row],[MAAN8]],program!A:A,program!F:F,"")</f>
        <v/>
      </c>
      <c r="O2149" s="22">
        <f>SUMIFS(sellout!N:N,sellout!G:G,Table1__4[[#This Row],[MAAN8]])</f>
        <v>5</v>
      </c>
      <c r="P2149" s="2" t="str">
        <f>IFERROR(Table1__4[[#This Row],[Actual]]/Table1__4[[#This Row],[Target]],"")</f>
        <v/>
      </c>
      <c r="Q2149" s="22" t="str">
        <f>IFERROR(IF(Table1__4[[#This Row],[Target]]&gt;0,Table1__4[[#This Row],[Target]]-Table1__4[[#This Row],[Actual]],""),"")</f>
        <v/>
      </c>
    </row>
    <row r="2150" spans="1:17" x14ac:dyDescent="0.75">
      <c r="A2150" s="22" t="s">
        <v>10</v>
      </c>
      <c r="B2150" s="22" t="s">
        <v>11</v>
      </c>
      <c r="C2150" s="22" t="s">
        <v>12</v>
      </c>
      <c r="D2150" s="22" t="s">
        <v>38</v>
      </c>
      <c r="E2150" s="22" t="s">
        <v>166</v>
      </c>
      <c r="F2150" s="22" t="s">
        <v>40</v>
      </c>
      <c r="G2150" s="22" t="s">
        <v>167</v>
      </c>
      <c r="H2150">
        <v>66151578</v>
      </c>
      <c r="I2150" s="22" t="s">
        <v>3396</v>
      </c>
      <c r="J2150" s="22" t="s">
        <v>3397</v>
      </c>
      <c r="K2150" s="22" t="str">
        <f>_xlfn.TEXTBEFORE(Table1__4[[#This Row],[ParentName]],"-")</f>
        <v>BD16</v>
      </c>
      <c r="L2150" s="22" t="str">
        <f>_xlfn.XLOOKUP(Table1__4[[#This Row],[MAAN8]],ASO!F:F,ASO!H:H,"")</f>
        <v>Grocery Store</v>
      </c>
      <c r="M2150" s="22" t="str">
        <f>_xlfn.XLOOKUP(Table1__4[[#This Row],[MAAN8]],program!A:A,program!E:E,"")</f>
        <v/>
      </c>
      <c r="N2150" s="22" t="str">
        <f>_xlfn.XLOOKUP(Table1__4[[#This Row],[MAAN8]],program!A:A,program!F:F,"")</f>
        <v/>
      </c>
      <c r="O2150" s="22">
        <f>SUMIFS(sellout!N:N,sellout!G:G,Table1__4[[#This Row],[MAAN8]])</f>
        <v>5</v>
      </c>
      <c r="P2150" s="2" t="str">
        <f>IFERROR(Table1__4[[#This Row],[Actual]]/Table1__4[[#This Row],[Target]],"")</f>
        <v/>
      </c>
      <c r="Q2150" s="22" t="str">
        <f>IFERROR(IF(Table1__4[[#This Row],[Target]]&gt;0,Table1__4[[#This Row],[Target]]-Table1__4[[#This Row],[Actual]],""),"")</f>
        <v/>
      </c>
    </row>
    <row r="2151" spans="1:17" x14ac:dyDescent="0.75">
      <c r="A2151" s="22" t="s">
        <v>10</v>
      </c>
      <c r="B2151" s="22" t="s">
        <v>11</v>
      </c>
      <c r="C2151" s="22" t="s">
        <v>12</v>
      </c>
      <c r="D2151" s="22" t="s">
        <v>38</v>
      </c>
      <c r="E2151" s="22" t="s">
        <v>154</v>
      </c>
      <c r="F2151" s="22" t="s">
        <v>40</v>
      </c>
      <c r="G2151" s="22" t="s">
        <v>155</v>
      </c>
      <c r="H2151">
        <v>66153534</v>
      </c>
      <c r="I2151" s="22" t="s">
        <v>3396</v>
      </c>
      <c r="J2151" s="22" t="s">
        <v>3398</v>
      </c>
      <c r="K2151" s="22" t="str">
        <f>_xlfn.TEXTBEFORE(Table1__4[[#This Row],[ParentName]],"-")</f>
        <v>BD16</v>
      </c>
      <c r="L2151" s="22" t="str">
        <f>_xlfn.XLOOKUP(Table1__4[[#This Row],[MAAN8]],ASO!F:F,ASO!H:H,"")</f>
        <v>Grocery Store</v>
      </c>
      <c r="M2151" s="22" t="str">
        <f>_xlfn.XLOOKUP(Table1__4[[#This Row],[MAAN8]],program!A:A,program!E:E,"")</f>
        <v/>
      </c>
      <c r="N2151" s="22" t="str">
        <f>_xlfn.XLOOKUP(Table1__4[[#This Row],[MAAN8]],program!A:A,program!F:F,"")</f>
        <v/>
      </c>
      <c r="O2151" s="22">
        <f>SUMIFS(sellout!N:N,sellout!G:G,Table1__4[[#This Row],[MAAN8]])</f>
        <v>65</v>
      </c>
      <c r="P2151" s="2" t="str">
        <f>IFERROR(Table1__4[[#This Row],[Actual]]/Table1__4[[#This Row],[Target]],"")</f>
        <v/>
      </c>
      <c r="Q2151" s="22" t="str">
        <f>IFERROR(IF(Table1__4[[#This Row],[Target]]&gt;0,Table1__4[[#This Row],[Target]]-Table1__4[[#This Row],[Actual]],""),"")</f>
        <v/>
      </c>
    </row>
    <row r="2152" spans="1:17" x14ac:dyDescent="0.75">
      <c r="A2152" s="22" t="s">
        <v>10</v>
      </c>
      <c r="B2152" s="22" t="s">
        <v>11</v>
      </c>
      <c r="C2152" s="22" t="s">
        <v>22</v>
      </c>
      <c r="D2152" s="22" t="s">
        <v>180</v>
      </c>
      <c r="E2152" s="22" t="s">
        <v>181</v>
      </c>
      <c r="F2152" s="22" t="s">
        <v>182</v>
      </c>
      <c r="G2152" s="22" t="s">
        <v>183</v>
      </c>
      <c r="H2152">
        <v>66110037</v>
      </c>
      <c r="I2152" s="22" t="s">
        <v>3399</v>
      </c>
      <c r="J2152" s="22" t="s">
        <v>3400</v>
      </c>
      <c r="K2152" s="22" t="str">
        <f>_xlfn.TEXTBEFORE(Table1__4[[#This Row],[ParentName]],"-")</f>
        <v>BD14</v>
      </c>
      <c r="L2152" s="22" t="str">
        <f>_xlfn.XLOOKUP(Table1__4[[#This Row],[MAAN8]],ASO!F:F,ASO!H:H,"")</f>
        <v/>
      </c>
      <c r="M2152" s="22" t="str">
        <f>_xlfn.XLOOKUP(Table1__4[[#This Row],[MAAN8]],program!A:A,program!E:E,"")</f>
        <v/>
      </c>
      <c r="N2152" s="22" t="str">
        <f>_xlfn.XLOOKUP(Table1__4[[#This Row],[MAAN8]],program!A:A,program!F:F,"")</f>
        <v/>
      </c>
      <c r="O2152" s="22">
        <f>SUMIFS(sellout!N:N,sellout!G:G,Table1__4[[#This Row],[MAAN8]])</f>
        <v>5</v>
      </c>
      <c r="P2152" s="2" t="str">
        <f>IFERROR(Table1__4[[#This Row],[Actual]]/Table1__4[[#This Row],[Target]],"")</f>
        <v/>
      </c>
      <c r="Q2152" s="22" t="str">
        <f>IFERROR(IF(Table1__4[[#This Row],[Target]]&gt;0,Table1__4[[#This Row],[Target]]-Table1__4[[#This Row],[Actual]],""),"")</f>
        <v/>
      </c>
    </row>
    <row r="2153" spans="1:17" x14ac:dyDescent="0.75">
      <c r="A2153" s="22" t="s">
        <v>10</v>
      </c>
      <c r="B2153" s="22" t="s">
        <v>11</v>
      </c>
      <c r="C2153" s="22" t="s">
        <v>22</v>
      </c>
      <c r="D2153" s="22" t="s">
        <v>180</v>
      </c>
      <c r="E2153" s="22" t="s">
        <v>170</v>
      </c>
      <c r="F2153" s="22" t="s">
        <v>171</v>
      </c>
      <c r="G2153" s="22" t="s">
        <v>18</v>
      </c>
      <c r="H2153">
        <v>66150022</v>
      </c>
      <c r="I2153" s="22" t="s">
        <v>3401</v>
      </c>
      <c r="J2153" s="22" t="s">
        <v>3402</v>
      </c>
      <c r="K2153" s="22" t="str">
        <f>_xlfn.TEXTBEFORE(Table1__4[[#This Row],[ParentName]],"-")</f>
        <v>BD14</v>
      </c>
      <c r="L2153" s="22" t="str">
        <f>_xlfn.XLOOKUP(Table1__4[[#This Row],[MAAN8]],ASO!F:F,ASO!H:H,"")</f>
        <v>Sub Distributor</v>
      </c>
      <c r="M2153" s="22" t="str">
        <f>_xlfn.XLOOKUP(Table1__4[[#This Row],[MAAN8]],program!A:A,program!E:E,"")</f>
        <v/>
      </c>
      <c r="N2153" s="22" t="str">
        <f>_xlfn.XLOOKUP(Table1__4[[#This Row],[MAAN8]],program!A:A,program!F:F,"")</f>
        <v/>
      </c>
      <c r="O2153" s="22">
        <f>SUMIFS(sellout!N:N,sellout!G:G,Table1__4[[#This Row],[MAAN8]])</f>
        <v>488</v>
      </c>
      <c r="P2153" s="2" t="str">
        <f>IFERROR(Table1__4[[#This Row],[Actual]]/Table1__4[[#This Row],[Target]],"")</f>
        <v/>
      </c>
      <c r="Q2153" s="22" t="str">
        <f>IFERROR(IF(Table1__4[[#This Row],[Target]]&gt;0,Table1__4[[#This Row],[Target]]-Table1__4[[#This Row],[Actual]],""),"")</f>
        <v/>
      </c>
    </row>
    <row r="2154" spans="1:17" x14ac:dyDescent="0.75">
      <c r="A2154" s="22" t="s">
        <v>10</v>
      </c>
      <c r="B2154" s="22" t="s">
        <v>11</v>
      </c>
      <c r="C2154" s="22" t="s">
        <v>12</v>
      </c>
      <c r="D2154" s="22" t="s">
        <v>54</v>
      </c>
      <c r="E2154" s="22" t="s">
        <v>29</v>
      </c>
      <c r="F2154" s="22" t="s">
        <v>30</v>
      </c>
      <c r="G2154" s="22" t="s">
        <v>31</v>
      </c>
      <c r="H2154">
        <v>66156127</v>
      </c>
      <c r="I2154" s="22" t="s">
        <v>3403</v>
      </c>
      <c r="J2154" s="22" t="s">
        <v>3404</v>
      </c>
      <c r="K2154" s="22" t="str">
        <f>_xlfn.TEXTBEFORE(Table1__4[[#This Row],[ParentName]],"-")</f>
        <v>BD</v>
      </c>
      <c r="L2154" s="22" t="str">
        <f>_xlfn.XLOOKUP(Table1__4[[#This Row],[MAAN8]],ASO!F:F,ASO!H:H,"")</f>
        <v>Grocery Store - Home Delivery</v>
      </c>
      <c r="M2154" s="22" t="str">
        <f>_xlfn.XLOOKUP(Table1__4[[#This Row],[MAAN8]],program!A:A,program!E:E,"")</f>
        <v/>
      </c>
      <c r="N2154" s="22" t="str">
        <f>_xlfn.XLOOKUP(Table1__4[[#This Row],[MAAN8]],program!A:A,program!F:F,"")</f>
        <v/>
      </c>
      <c r="O2154" s="22">
        <f>SUMIFS(sellout!N:N,sellout!G:G,Table1__4[[#This Row],[MAAN8]])</f>
        <v>0</v>
      </c>
      <c r="P2154" s="2" t="str">
        <f>IFERROR(Table1__4[[#This Row],[Actual]]/Table1__4[[#This Row],[Target]],"")</f>
        <v/>
      </c>
      <c r="Q2154" s="22" t="str">
        <f>IFERROR(IF(Table1__4[[#This Row],[Target]]&gt;0,Table1__4[[#This Row],[Target]]-Table1__4[[#This Row],[Actual]],""),"")</f>
        <v/>
      </c>
    </row>
    <row r="2155" spans="1:17" x14ac:dyDescent="0.75">
      <c r="A2155" s="22" t="s">
        <v>10</v>
      </c>
      <c r="B2155" s="22" t="s">
        <v>11</v>
      </c>
      <c r="C2155" s="22" t="s">
        <v>22</v>
      </c>
      <c r="D2155" s="22" t="s">
        <v>23</v>
      </c>
      <c r="E2155" s="22" t="s">
        <v>89</v>
      </c>
      <c r="F2155" s="22" t="s">
        <v>63</v>
      </c>
      <c r="G2155" s="22" t="s">
        <v>90</v>
      </c>
      <c r="H2155">
        <v>66105590</v>
      </c>
      <c r="I2155" s="22" t="s">
        <v>8204</v>
      </c>
      <c r="J2155" s="22" t="s">
        <v>8205</v>
      </c>
      <c r="K2155" s="22" t="str">
        <f>_xlfn.TEXTBEFORE(Table1__4[[#This Row],[ParentName]],"-")</f>
        <v>BD12</v>
      </c>
      <c r="L2155" s="22" t="str">
        <f>_xlfn.XLOOKUP(Table1__4[[#This Row],[MAAN8]],ASO!F:F,ASO!H:H,"")</f>
        <v/>
      </c>
      <c r="M2155" s="22" t="str">
        <f>_xlfn.XLOOKUP(Table1__4[[#This Row],[MAAN8]],program!A:A,program!E:E,"")</f>
        <v/>
      </c>
      <c r="N2155" s="22" t="str">
        <f>_xlfn.XLOOKUP(Table1__4[[#This Row],[MAAN8]],program!A:A,program!F:F,"")</f>
        <v/>
      </c>
      <c r="O2155" s="22">
        <f>SUMIFS(sellout!N:N,sellout!G:G,Table1__4[[#This Row],[MAAN8]])</f>
        <v>0</v>
      </c>
      <c r="P2155" s="2" t="str">
        <f>IFERROR(Table1__4[[#This Row],[Actual]]/Table1__4[[#This Row],[Target]],"")</f>
        <v/>
      </c>
      <c r="Q2155" s="22" t="str">
        <f>IFERROR(IF(Table1__4[[#This Row],[Target]]&gt;0,Table1__4[[#This Row],[Target]]-Table1__4[[#This Row],[Actual]],""),"")</f>
        <v/>
      </c>
    </row>
    <row r="2156" spans="1:17" x14ac:dyDescent="0.75">
      <c r="A2156" s="22" t="s">
        <v>10</v>
      </c>
      <c r="B2156" s="22" t="s">
        <v>11</v>
      </c>
      <c r="C2156" s="22" t="s">
        <v>12</v>
      </c>
      <c r="D2156" s="22" t="s">
        <v>122</v>
      </c>
      <c r="E2156" s="22" t="s">
        <v>622</v>
      </c>
      <c r="F2156" s="22" t="s">
        <v>237</v>
      </c>
      <c r="G2156" s="22" t="s">
        <v>623</v>
      </c>
      <c r="H2156">
        <v>66102386</v>
      </c>
      <c r="I2156" s="22" t="s">
        <v>3405</v>
      </c>
      <c r="J2156" s="22" t="s">
        <v>3406</v>
      </c>
      <c r="K2156" s="22" t="str">
        <f>_xlfn.TEXTBEFORE(Table1__4[[#This Row],[ParentName]],"-")</f>
        <v>BD10</v>
      </c>
      <c r="L2156" s="22" t="str">
        <f>_xlfn.XLOOKUP(Table1__4[[#This Row],[MAAN8]],ASO!F:F,ASO!H:H,"")</f>
        <v>Grocery Store</v>
      </c>
      <c r="M2156" s="22" t="str">
        <f>_xlfn.XLOOKUP(Table1__4[[#This Row],[MAAN8]],program!A:A,program!E:E,"")</f>
        <v/>
      </c>
      <c r="N2156" s="22" t="str">
        <f>_xlfn.XLOOKUP(Table1__4[[#This Row],[MAAN8]],program!A:A,program!F:F,"")</f>
        <v/>
      </c>
      <c r="O2156" s="22">
        <f>SUMIFS(sellout!N:N,sellout!G:G,Table1__4[[#This Row],[MAAN8]])</f>
        <v>30</v>
      </c>
      <c r="P2156" s="2" t="str">
        <f>IFERROR(Table1__4[[#This Row],[Actual]]/Table1__4[[#This Row],[Target]],"")</f>
        <v/>
      </c>
      <c r="Q2156" s="22" t="str">
        <f>IFERROR(IF(Table1__4[[#This Row],[Target]]&gt;0,Table1__4[[#This Row],[Target]]-Table1__4[[#This Row],[Actual]],""),"")</f>
        <v/>
      </c>
    </row>
    <row r="2157" spans="1:17" x14ac:dyDescent="0.75">
      <c r="A2157" s="22" t="s">
        <v>10</v>
      </c>
      <c r="B2157" s="22" t="s">
        <v>11</v>
      </c>
      <c r="C2157" s="22" t="s">
        <v>22</v>
      </c>
      <c r="D2157" s="22" t="s">
        <v>88</v>
      </c>
      <c r="E2157" s="22" t="s">
        <v>217</v>
      </c>
      <c r="F2157" s="22" t="s">
        <v>218</v>
      </c>
      <c r="G2157" s="22" t="s">
        <v>219</v>
      </c>
      <c r="H2157">
        <v>66150473</v>
      </c>
      <c r="I2157" s="22" t="s">
        <v>3407</v>
      </c>
      <c r="J2157" s="22" t="s">
        <v>3408</v>
      </c>
      <c r="K2157" s="22" t="str">
        <f>_xlfn.TEXTBEFORE(Table1__4[[#This Row],[ParentName]],"-")</f>
        <v>BD11</v>
      </c>
      <c r="L2157" s="22" t="str">
        <f>_xlfn.XLOOKUP(Table1__4[[#This Row],[MAAN8]],ASO!F:F,ASO!H:H,"")</f>
        <v>Beverage Retail Store</v>
      </c>
      <c r="M2157" s="22" t="str">
        <f>_xlfn.XLOOKUP(Table1__4[[#This Row],[MAAN8]],program!A:A,program!E:E,"")</f>
        <v/>
      </c>
      <c r="N2157" s="22" t="str">
        <f>_xlfn.XLOOKUP(Table1__4[[#This Row],[MAAN8]],program!A:A,program!F:F,"")</f>
        <v/>
      </c>
      <c r="O2157" s="22">
        <f>SUMIFS(sellout!N:N,sellout!G:G,Table1__4[[#This Row],[MAAN8]])</f>
        <v>0</v>
      </c>
      <c r="P2157" s="2" t="str">
        <f>IFERROR(Table1__4[[#This Row],[Actual]]/Table1__4[[#This Row],[Target]],"")</f>
        <v/>
      </c>
      <c r="Q2157" s="22" t="str">
        <f>IFERROR(IF(Table1__4[[#This Row],[Target]]&gt;0,Table1__4[[#This Row],[Target]]-Table1__4[[#This Row],[Actual]],""),"")</f>
        <v/>
      </c>
    </row>
    <row r="2158" spans="1:17" x14ac:dyDescent="0.75">
      <c r="A2158" s="22" t="s">
        <v>10</v>
      </c>
      <c r="B2158" s="22" t="s">
        <v>11</v>
      </c>
      <c r="C2158" s="22" t="s">
        <v>22</v>
      </c>
      <c r="D2158" s="22" t="s">
        <v>23</v>
      </c>
      <c r="E2158" s="22" t="s">
        <v>84</v>
      </c>
      <c r="F2158" s="22" t="s">
        <v>63</v>
      </c>
      <c r="G2158" s="22" t="s">
        <v>85</v>
      </c>
      <c r="H2158">
        <v>66150558</v>
      </c>
      <c r="I2158" s="22" t="s">
        <v>3409</v>
      </c>
      <c r="J2158" s="22" t="s">
        <v>3410</v>
      </c>
      <c r="K2158" s="22" t="str">
        <f>_xlfn.TEXTBEFORE(Table1__4[[#This Row],[ParentName]],"-")</f>
        <v>BD12</v>
      </c>
      <c r="L2158" s="22" t="str">
        <f>_xlfn.XLOOKUP(Table1__4[[#This Row],[MAAN8]],ASO!F:F,ASO!H:H,"")</f>
        <v>Grocery Store</v>
      </c>
      <c r="M2158" s="22" t="str">
        <f>_xlfn.XLOOKUP(Table1__4[[#This Row],[MAAN8]],program!A:A,program!E:E,"")</f>
        <v/>
      </c>
      <c r="N2158" s="22" t="str">
        <f>_xlfn.XLOOKUP(Table1__4[[#This Row],[MAAN8]],program!A:A,program!F:F,"")</f>
        <v/>
      </c>
      <c r="O2158" s="22">
        <f>SUMIFS(sellout!N:N,sellout!G:G,Table1__4[[#This Row],[MAAN8]])</f>
        <v>0</v>
      </c>
      <c r="P2158" s="2" t="str">
        <f>IFERROR(Table1__4[[#This Row],[Actual]]/Table1__4[[#This Row],[Target]],"")</f>
        <v/>
      </c>
      <c r="Q2158" s="22" t="str">
        <f>IFERROR(IF(Table1__4[[#This Row],[Target]]&gt;0,Table1__4[[#This Row],[Target]]-Table1__4[[#This Row],[Actual]],""),"")</f>
        <v/>
      </c>
    </row>
    <row r="2159" spans="1:17" x14ac:dyDescent="0.75">
      <c r="A2159" s="22" t="s">
        <v>10</v>
      </c>
      <c r="B2159" s="22" t="s">
        <v>11</v>
      </c>
      <c r="C2159" s="22" t="s">
        <v>22</v>
      </c>
      <c r="D2159" s="22" t="s">
        <v>88</v>
      </c>
      <c r="E2159" s="22" t="s">
        <v>217</v>
      </c>
      <c r="F2159" s="22" t="s">
        <v>218</v>
      </c>
      <c r="G2159" s="22" t="s">
        <v>219</v>
      </c>
      <c r="H2159">
        <v>66115504</v>
      </c>
      <c r="I2159" s="22" t="s">
        <v>7317</v>
      </c>
      <c r="J2159" s="22" t="s">
        <v>7318</v>
      </c>
      <c r="K2159" s="22" t="str">
        <f>_xlfn.TEXTBEFORE(Table1__4[[#This Row],[ParentName]],"-")</f>
        <v>BD11</v>
      </c>
      <c r="L2159" s="22" t="str">
        <f>_xlfn.XLOOKUP(Table1__4[[#This Row],[MAAN8]],ASO!F:F,ASO!H:H,"")</f>
        <v/>
      </c>
      <c r="M2159" s="22" t="str">
        <f>_xlfn.XLOOKUP(Table1__4[[#This Row],[MAAN8]],program!A:A,program!E:E,"")</f>
        <v/>
      </c>
      <c r="N2159" s="22" t="str">
        <f>_xlfn.XLOOKUP(Table1__4[[#This Row],[MAAN8]],program!A:A,program!F:F,"")</f>
        <v/>
      </c>
      <c r="O2159" s="22">
        <f>SUMIFS(sellout!N:N,sellout!G:G,Table1__4[[#This Row],[MAAN8]])</f>
        <v>12</v>
      </c>
      <c r="P2159" s="2" t="str">
        <f>IFERROR(Table1__4[[#This Row],[Actual]]/Table1__4[[#This Row],[Target]],"")</f>
        <v/>
      </c>
      <c r="Q2159" s="22" t="str">
        <f>IFERROR(IF(Table1__4[[#This Row],[Target]]&gt;0,Table1__4[[#This Row],[Target]]-Table1__4[[#This Row],[Actual]],""),"")</f>
        <v/>
      </c>
    </row>
    <row r="2160" spans="1:17" x14ac:dyDescent="0.75">
      <c r="A2160" s="22" t="s">
        <v>10</v>
      </c>
      <c r="B2160" s="22" t="s">
        <v>11</v>
      </c>
      <c r="C2160" s="22" t="s">
        <v>22</v>
      </c>
      <c r="D2160" s="22" t="s">
        <v>88</v>
      </c>
      <c r="E2160" s="22" t="s">
        <v>181</v>
      </c>
      <c r="F2160" s="22" t="s">
        <v>182</v>
      </c>
      <c r="G2160" s="22" t="s">
        <v>183</v>
      </c>
      <c r="H2160">
        <v>66103016</v>
      </c>
      <c r="I2160" s="22" t="s">
        <v>3411</v>
      </c>
      <c r="J2160" s="22" t="s">
        <v>3412</v>
      </c>
      <c r="K2160" s="22" t="str">
        <f>_xlfn.TEXTBEFORE(Table1__4[[#This Row],[ParentName]],"-")</f>
        <v>BD11</v>
      </c>
      <c r="L2160" s="22" t="str">
        <f>_xlfn.XLOOKUP(Table1__4[[#This Row],[MAAN8]],ASO!F:F,ASO!H:H,"")</f>
        <v>Beverage Retail Store</v>
      </c>
      <c r="M2160" s="22" t="str">
        <f>_xlfn.XLOOKUP(Table1__4[[#This Row],[MAAN8]],program!A:A,program!E:E,"")</f>
        <v/>
      </c>
      <c r="N2160" s="22" t="str">
        <f>_xlfn.XLOOKUP(Table1__4[[#This Row],[MAAN8]],program!A:A,program!F:F,"")</f>
        <v/>
      </c>
      <c r="O2160" s="22">
        <f>SUMIFS(sellout!N:N,sellout!G:G,Table1__4[[#This Row],[MAAN8]])</f>
        <v>7</v>
      </c>
      <c r="P2160" s="2" t="str">
        <f>IFERROR(Table1__4[[#This Row],[Actual]]/Table1__4[[#This Row],[Target]],"")</f>
        <v/>
      </c>
      <c r="Q2160" s="22" t="str">
        <f>IFERROR(IF(Table1__4[[#This Row],[Target]]&gt;0,Table1__4[[#This Row],[Target]]-Table1__4[[#This Row],[Actual]],""),"")</f>
        <v/>
      </c>
    </row>
    <row r="2161" spans="1:17" x14ac:dyDescent="0.75">
      <c r="A2161" s="22" t="s">
        <v>10</v>
      </c>
      <c r="B2161" s="22" t="s">
        <v>11</v>
      </c>
      <c r="C2161" s="22" t="s">
        <v>22</v>
      </c>
      <c r="D2161" s="22" t="s">
        <v>88</v>
      </c>
      <c r="E2161" s="22" t="s">
        <v>181</v>
      </c>
      <c r="F2161" s="22" t="s">
        <v>182</v>
      </c>
      <c r="G2161" s="22" t="s">
        <v>183</v>
      </c>
      <c r="H2161">
        <v>66108913</v>
      </c>
      <c r="I2161" s="22" t="s">
        <v>3413</v>
      </c>
      <c r="J2161" s="22" t="s">
        <v>3414</v>
      </c>
      <c r="K2161" s="22" t="str">
        <f>_xlfn.TEXTBEFORE(Table1__4[[#This Row],[ParentName]],"-")</f>
        <v>BD11</v>
      </c>
      <c r="L2161" s="22" t="str">
        <f>_xlfn.XLOOKUP(Table1__4[[#This Row],[MAAN8]],ASO!F:F,ASO!H:H,"")</f>
        <v>Grocery Store - Home Delivery</v>
      </c>
      <c r="M2161" s="22" t="str">
        <f>_xlfn.XLOOKUP(Table1__4[[#This Row],[MAAN8]],program!A:A,program!E:E,"")</f>
        <v/>
      </c>
      <c r="N2161" s="22" t="str">
        <f>_xlfn.XLOOKUP(Table1__4[[#This Row],[MAAN8]],program!A:A,program!F:F,"")</f>
        <v/>
      </c>
      <c r="O2161" s="22">
        <f>SUMIFS(sellout!N:N,sellout!G:G,Table1__4[[#This Row],[MAAN8]])</f>
        <v>7</v>
      </c>
      <c r="P2161" s="2" t="str">
        <f>IFERROR(Table1__4[[#This Row],[Actual]]/Table1__4[[#This Row],[Target]],"")</f>
        <v/>
      </c>
      <c r="Q2161" s="22" t="str">
        <f>IFERROR(IF(Table1__4[[#This Row],[Target]]&gt;0,Table1__4[[#This Row],[Target]]-Table1__4[[#This Row],[Actual]],""),"")</f>
        <v/>
      </c>
    </row>
    <row r="2162" spans="1:17" x14ac:dyDescent="0.75">
      <c r="A2162" s="22" t="s">
        <v>10</v>
      </c>
      <c r="B2162" s="22" t="s">
        <v>11</v>
      </c>
      <c r="C2162" s="22" t="s">
        <v>22</v>
      </c>
      <c r="D2162" s="22" t="s">
        <v>180</v>
      </c>
      <c r="E2162" s="22" t="s">
        <v>181</v>
      </c>
      <c r="F2162" s="22" t="s">
        <v>182</v>
      </c>
      <c r="G2162" s="22" t="s">
        <v>183</v>
      </c>
      <c r="H2162">
        <v>66114875</v>
      </c>
      <c r="I2162" s="22" t="s">
        <v>3415</v>
      </c>
      <c r="J2162" s="22" t="s">
        <v>3416</v>
      </c>
      <c r="K2162" s="22" t="str">
        <f>_xlfn.TEXTBEFORE(Table1__4[[#This Row],[ParentName]],"-")</f>
        <v>BD14</v>
      </c>
      <c r="L2162" s="22" t="str">
        <f>_xlfn.XLOOKUP(Table1__4[[#This Row],[MAAN8]],ASO!F:F,ASO!H:H,"")</f>
        <v>Grocery Store</v>
      </c>
      <c r="M2162" s="22" t="str">
        <f>_xlfn.XLOOKUP(Table1__4[[#This Row],[MAAN8]],program!A:A,program!E:E,"")</f>
        <v/>
      </c>
      <c r="N2162" s="22" t="str">
        <f>_xlfn.XLOOKUP(Table1__4[[#This Row],[MAAN8]],program!A:A,program!F:F,"")</f>
        <v/>
      </c>
      <c r="O2162" s="22">
        <f>SUMIFS(sellout!N:N,sellout!G:G,Table1__4[[#This Row],[MAAN8]])</f>
        <v>8</v>
      </c>
      <c r="P2162" s="2" t="str">
        <f>IFERROR(Table1__4[[#This Row],[Actual]]/Table1__4[[#This Row],[Target]],"")</f>
        <v/>
      </c>
      <c r="Q2162" s="22" t="str">
        <f>IFERROR(IF(Table1__4[[#This Row],[Target]]&gt;0,Table1__4[[#This Row],[Target]]-Table1__4[[#This Row],[Actual]],""),"")</f>
        <v/>
      </c>
    </row>
    <row r="2163" spans="1:17" x14ac:dyDescent="0.75">
      <c r="A2163" s="22" t="s">
        <v>10</v>
      </c>
      <c r="B2163" s="22" t="s">
        <v>11</v>
      </c>
      <c r="C2163" s="22" t="s">
        <v>22</v>
      </c>
      <c r="D2163" s="22" t="s">
        <v>88</v>
      </c>
      <c r="E2163" s="22" t="s">
        <v>256</v>
      </c>
      <c r="F2163" s="22" t="s">
        <v>218</v>
      </c>
      <c r="G2163" s="22" t="s">
        <v>257</v>
      </c>
      <c r="H2163">
        <v>66102222</v>
      </c>
      <c r="I2163" s="22" t="s">
        <v>3417</v>
      </c>
      <c r="J2163" s="22" t="s">
        <v>3418</v>
      </c>
      <c r="K2163" s="22" t="str">
        <f>_xlfn.TEXTBEFORE(Table1__4[[#This Row],[ParentName]],"-")</f>
        <v>BD11</v>
      </c>
      <c r="L2163" s="22" t="str">
        <f>_xlfn.XLOOKUP(Table1__4[[#This Row],[MAAN8]],ASO!F:F,ASO!H:H,"")</f>
        <v>Grocery Store</v>
      </c>
      <c r="M2163" s="22" t="str">
        <f>_xlfn.XLOOKUP(Table1__4[[#This Row],[MAAN8]],program!A:A,program!E:E,"")</f>
        <v/>
      </c>
      <c r="N2163" s="22" t="str">
        <f>_xlfn.XLOOKUP(Table1__4[[#This Row],[MAAN8]],program!A:A,program!F:F,"")</f>
        <v/>
      </c>
      <c r="O2163" s="22">
        <f>SUMIFS(sellout!N:N,sellout!G:G,Table1__4[[#This Row],[MAAN8]])</f>
        <v>20</v>
      </c>
      <c r="P2163" s="2" t="str">
        <f>IFERROR(Table1__4[[#This Row],[Actual]]/Table1__4[[#This Row],[Target]],"")</f>
        <v/>
      </c>
      <c r="Q2163" s="22" t="str">
        <f>IFERROR(IF(Table1__4[[#This Row],[Target]]&gt;0,Table1__4[[#This Row],[Target]]-Table1__4[[#This Row],[Actual]],""),"")</f>
        <v/>
      </c>
    </row>
    <row r="2164" spans="1:17" x14ac:dyDescent="0.75">
      <c r="A2164" s="22" t="s">
        <v>10</v>
      </c>
      <c r="B2164" s="22" t="s">
        <v>11</v>
      </c>
      <c r="C2164" s="22" t="s">
        <v>22</v>
      </c>
      <c r="D2164" s="22" t="s">
        <v>88</v>
      </c>
      <c r="E2164" s="22" t="s">
        <v>346</v>
      </c>
      <c r="F2164" s="22" t="s">
        <v>218</v>
      </c>
      <c r="G2164" s="22" t="s">
        <v>347</v>
      </c>
      <c r="H2164">
        <v>66108251</v>
      </c>
      <c r="I2164" s="22" t="s">
        <v>7101</v>
      </c>
      <c r="J2164" s="22" t="s">
        <v>7535</v>
      </c>
      <c r="K2164" s="22" t="str">
        <f>_xlfn.TEXTBEFORE(Table1__4[[#This Row],[ParentName]],"-")</f>
        <v>BD11</v>
      </c>
      <c r="L2164" s="22" t="str">
        <f>_xlfn.XLOOKUP(Table1__4[[#This Row],[MAAN8]],ASO!F:F,ASO!H:H,"")</f>
        <v/>
      </c>
      <c r="M2164" s="22" t="str">
        <f>_xlfn.XLOOKUP(Table1__4[[#This Row],[MAAN8]],program!A:A,program!E:E,"")</f>
        <v/>
      </c>
      <c r="N2164" s="22" t="str">
        <f>_xlfn.XLOOKUP(Table1__4[[#This Row],[MAAN8]],program!A:A,program!F:F,"")</f>
        <v/>
      </c>
      <c r="O2164" s="22">
        <f>SUMIFS(sellout!N:N,sellout!G:G,Table1__4[[#This Row],[MAAN8]])</f>
        <v>10</v>
      </c>
      <c r="P2164" s="2" t="str">
        <f>IFERROR(Table1__4[[#This Row],[Actual]]/Table1__4[[#This Row],[Target]],"")</f>
        <v/>
      </c>
      <c r="Q2164" s="22" t="str">
        <f>IFERROR(IF(Table1__4[[#This Row],[Target]]&gt;0,Table1__4[[#This Row],[Target]]-Table1__4[[#This Row],[Actual]],""),"")</f>
        <v/>
      </c>
    </row>
    <row r="2165" spans="1:17" x14ac:dyDescent="0.75">
      <c r="A2165" s="22" t="s">
        <v>10</v>
      </c>
      <c r="B2165" s="22" t="s">
        <v>11</v>
      </c>
      <c r="C2165" s="22" t="s">
        <v>12</v>
      </c>
      <c r="D2165" s="22" t="s">
        <v>54</v>
      </c>
      <c r="E2165" s="22" t="s">
        <v>29</v>
      </c>
      <c r="F2165" s="22" t="s">
        <v>30</v>
      </c>
      <c r="G2165" s="22" t="s">
        <v>31</v>
      </c>
      <c r="H2165">
        <v>66111311</v>
      </c>
      <c r="I2165" s="22" t="s">
        <v>3419</v>
      </c>
      <c r="J2165" s="22" t="s">
        <v>3420</v>
      </c>
      <c r="K2165" s="22" t="str">
        <f>_xlfn.TEXTBEFORE(Table1__4[[#This Row],[ParentName]],"-")</f>
        <v>BD</v>
      </c>
      <c r="L2165" s="22" t="str">
        <f>_xlfn.XLOOKUP(Table1__4[[#This Row],[MAAN8]],ASO!F:F,ASO!H:H,"")</f>
        <v>Grocery Store - Home Delivery</v>
      </c>
      <c r="M2165" s="22" t="str">
        <f>_xlfn.XLOOKUP(Table1__4[[#This Row],[MAAN8]],program!A:A,program!E:E,"")</f>
        <v/>
      </c>
      <c r="N2165" s="22" t="str">
        <f>_xlfn.XLOOKUP(Table1__4[[#This Row],[MAAN8]],program!A:A,program!F:F,"")</f>
        <v/>
      </c>
      <c r="O2165" s="22">
        <f>SUMIFS(sellout!N:N,sellout!G:G,Table1__4[[#This Row],[MAAN8]])</f>
        <v>60</v>
      </c>
      <c r="P2165" s="2" t="str">
        <f>IFERROR(Table1__4[[#This Row],[Actual]]/Table1__4[[#This Row],[Target]],"")</f>
        <v/>
      </c>
      <c r="Q2165" s="22" t="str">
        <f>IFERROR(IF(Table1__4[[#This Row],[Target]]&gt;0,Table1__4[[#This Row],[Target]]-Table1__4[[#This Row],[Actual]],""),"")</f>
        <v/>
      </c>
    </row>
    <row r="2166" spans="1:17" x14ac:dyDescent="0.75">
      <c r="A2166" s="22" t="s">
        <v>10</v>
      </c>
      <c r="B2166" s="22" t="s">
        <v>11</v>
      </c>
      <c r="C2166" s="22" t="s">
        <v>22</v>
      </c>
      <c r="D2166" s="22" t="s">
        <v>88</v>
      </c>
      <c r="E2166" s="22" t="s">
        <v>447</v>
      </c>
      <c r="F2166" s="22" t="s">
        <v>218</v>
      </c>
      <c r="G2166" s="22" t="s">
        <v>448</v>
      </c>
      <c r="H2166">
        <v>66105803</v>
      </c>
      <c r="I2166" s="22" t="s">
        <v>3422</v>
      </c>
      <c r="J2166" s="22" t="s">
        <v>7315</v>
      </c>
      <c r="K2166" s="22" t="str">
        <f>_xlfn.TEXTBEFORE(Table1__4[[#This Row],[ParentName]],"-")</f>
        <v>BD11</v>
      </c>
      <c r="L2166" s="22" t="str">
        <f>_xlfn.XLOOKUP(Table1__4[[#This Row],[MAAN8]],ASO!F:F,ASO!H:H,"")</f>
        <v>Grocery Store</v>
      </c>
      <c r="M2166" s="22" t="str">
        <f>_xlfn.XLOOKUP(Table1__4[[#This Row],[MAAN8]],program!A:A,program!E:E,"")</f>
        <v/>
      </c>
      <c r="N2166" s="22" t="str">
        <f>_xlfn.XLOOKUP(Table1__4[[#This Row],[MAAN8]],program!A:A,program!F:F,"")</f>
        <v/>
      </c>
      <c r="O2166" s="22">
        <f>SUMIFS(sellout!N:N,sellout!G:G,Table1__4[[#This Row],[MAAN8]])</f>
        <v>8</v>
      </c>
      <c r="P2166" s="2" t="str">
        <f>IFERROR(Table1__4[[#This Row],[Actual]]/Table1__4[[#This Row],[Target]],"")</f>
        <v/>
      </c>
      <c r="Q2166" s="22" t="str">
        <f>IFERROR(IF(Table1__4[[#This Row],[Target]]&gt;0,Table1__4[[#This Row],[Target]]-Table1__4[[#This Row],[Actual]],""),"")</f>
        <v/>
      </c>
    </row>
    <row r="2167" spans="1:17" x14ac:dyDescent="0.75">
      <c r="A2167" s="22" t="s">
        <v>10</v>
      </c>
      <c r="B2167" s="22" t="s">
        <v>11</v>
      </c>
      <c r="C2167" s="22" t="s">
        <v>12</v>
      </c>
      <c r="D2167" s="22" t="s">
        <v>122</v>
      </c>
      <c r="E2167" s="22" t="s">
        <v>778</v>
      </c>
      <c r="F2167" s="22" t="s">
        <v>124</v>
      </c>
      <c r="G2167" s="22" t="s">
        <v>779</v>
      </c>
      <c r="H2167">
        <v>66150845</v>
      </c>
      <c r="I2167" s="22" t="s">
        <v>3423</v>
      </c>
      <c r="J2167" s="22" t="s">
        <v>3424</v>
      </c>
      <c r="K2167" s="22" t="str">
        <f>_xlfn.TEXTBEFORE(Table1__4[[#This Row],[ParentName]],"-")</f>
        <v>BD10</v>
      </c>
      <c r="L2167" s="22" t="str">
        <f>_xlfn.XLOOKUP(Table1__4[[#This Row],[MAAN8]],ASO!F:F,ASO!H:H,"")</f>
        <v>Grocery Store</v>
      </c>
      <c r="M2167" s="22" t="str">
        <f>_xlfn.XLOOKUP(Table1__4[[#This Row],[MAAN8]],program!A:A,program!E:E,"")</f>
        <v/>
      </c>
      <c r="N2167" s="22" t="str">
        <f>_xlfn.XLOOKUP(Table1__4[[#This Row],[MAAN8]],program!A:A,program!F:F,"")</f>
        <v/>
      </c>
      <c r="O2167" s="22">
        <f>SUMIFS(sellout!N:N,sellout!G:G,Table1__4[[#This Row],[MAAN8]])</f>
        <v>0</v>
      </c>
      <c r="P2167" s="2" t="str">
        <f>IFERROR(Table1__4[[#This Row],[Actual]]/Table1__4[[#This Row],[Target]],"")</f>
        <v/>
      </c>
      <c r="Q2167" s="22" t="str">
        <f>IFERROR(IF(Table1__4[[#This Row],[Target]]&gt;0,Table1__4[[#This Row],[Target]]-Table1__4[[#This Row],[Actual]],""),"")</f>
        <v/>
      </c>
    </row>
    <row r="2168" spans="1:17" x14ac:dyDescent="0.75">
      <c r="A2168" s="22" t="s">
        <v>10</v>
      </c>
      <c r="B2168" s="22" t="s">
        <v>11</v>
      </c>
      <c r="C2168" s="22" t="s">
        <v>12</v>
      </c>
      <c r="D2168" s="22" t="s">
        <v>122</v>
      </c>
      <c r="E2168" s="22" t="s">
        <v>247</v>
      </c>
      <c r="F2168" s="22" t="s">
        <v>150</v>
      </c>
      <c r="G2168" s="22" t="s">
        <v>7741</v>
      </c>
      <c r="H2168">
        <v>66103629</v>
      </c>
      <c r="I2168" s="22" t="s">
        <v>3423</v>
      </c>
      <c r="J2168" s="22" t="s">
        <v>3425</v>
      </c>
      <c r="K2168" s="22" t="str">
        <f>_xlfn.TEXTBEFORE(Table1__4[[#This Row],[ParentName]],"-")</f>
        <v>BD10</v>
      </c>
      <c r="L2168" s="22" t="str">
        <f>_xlfn.XLOOKUP(Table1__4[[#This Row],[MAAN8]],ASO!F:F,ASO!H:H,"")</f>
        <v>Grocery Store</v>
      </c>
      <c r="M2168" s="22" t="str">
        <f>_xlfn.XLOOKUP(Table1__4[[#This Row],[MAAN8]],program!A:A,program!E:E,"")</f>
        <v/>
      </c>
      <c r="N2168" s="22" t="str">
        <f>_xlfn.XLOOKUP(Table1__4[[#This Row],[MAAN8]],program!A:A,program!F:F,"")</f>
        <v/>
      </c>
      <c r="O2168" s="22">
        <f>SUMIFS(sellout!N:N,sellout!G:G,Table1__4[[#This Row],[MAAN8]])</f>
        <v>10</v>
      </c>
      <c r="P2168" s="2" t="str">
        <f>IFERROR(Table1__4[[#This Row],[Actual]]/Table1__4[[#This Row],[Target]],"")</f>
        <v/>
      </c>
      <c r="Q2168" s="22" t="str">
        <f>IFERROR(IF(Table1__4[[#This Row],[Target]]&gt;0,Table1__4[[#This Row],[Target]]-Table1__4[[#This Row],[Actual]],""),"")</f>
        <v/>
      </c>
    </row>
    <row r="2169" spans="1:17" x14ac:dyDescent="0.75">
      <c r="A2169" s="22" t="s">
        <v>10</v>
      </c>
      <c r="B2169" s="22" t="s">
        <v>11</v>
      </c>
      <c r="C2169" s="22" t="s">
        <v>12</v>
      </c>
      <c r="D2169" s="22" t="s">
        <v>122</v>
      </c>
      <c r="E2169" s="22" t="s">
        <v>357</v>
      </c>
      <c r="F2169" s="22" t="s">
        <v>150</v>
      </c>
      <c r="G2169" s="22" t="s">
        <v>358</v>
      </c>
      <c r="H2169">
        <v>66105049</v>
      </c>
      <c r="I2169" s="22" t="s">
        <v>3423</v>
      </c>
      <c r="J2169" s="22" t="s">
        <v>2019</v>
      </c>
      <c r="K2169" s="22" t="str">
        <f>_xlfn.TEXTBEFORE(Table1__4[[#This Row],[ParentName]],"-")</f>
        <v>BD10</v>
      </c>
      <c r="L2169" s="22" t="str">
        <f>_xlfn.XLOOKUP(Table1__4[[#This Row],[MAAN8]],ASO!F:F,ASO!H:H,"")</f>
        <v>Grocery Store</v>
      </c>
      <c r="M2169" s="22" t="str">
        <f>_xlfn.XLOOKUP(Table1__4[[#This Row],[MAAN8]],program!A:A,program!E:E,"")</f>
        <v/>
      </c>
      <c r="N2169" s="22" t="str">
        <f>_xlfn.XLOOKUP(Table1__4[[#This Row],[MAAN8]],program!A:A,program!F:F,"")</f>
        <v/>
      </c>
      <c r="O2169" s="22">
        <f>SUMIFS(sellout!N:N,sellout!G:G,Table1__4[[#This Row],[MAAN8]])</f>
        <v>20</v>
      </c>
      <c r="P2169" s="2" t="str">
        <f>IFERROR(Table1__4[[#This Row],[Actual]]/Table1__4[[#This Row],[Target]],"")</f>
        <v/>
      </c>
      <c r="Q2169" s="22" t="str">
        <f>IFERROR(IF(Table1__4[[#This Row],[Target]]&gt;0,Table1__4[[#This Row],[Target]]-Table1__4[[#This Row],[Actual]],""),"")</f>
        <v/>
      </c>
    </row>
    <row r="2170" spans="1:17" x14ac:dyDescent="0.75">
      <c r="A2170" s="22" t="s">
        <v>10</v>
      </c>
      <c r="B2170" s="22" t="s">
        <v>11</v>
      </c>
      <c r="C2170" s="22" t="s">
        <v>22</v>
      </c>
      <c r="D2170" s="22" t="s">
        <v>23</v>
      </c>
      <c r="E2170" s="22" t="s">
        <v>62</v>
      </c>
      <c r="F2170" s="22" t="s">
        <v>63</v>
      </c>
      <c r="G2170" s="22" t="s">
        <v>64</v>
      </c>
      <c r="H2170">
        <v>66100144</v>
      </c>
      <c r="I2170" s="22" t="s">
        <v>3426</v>
      </c>
      <c r="J2170" s="22" t="s">
        <v>3427</v>
      </c>
      <c r="K2170" s="22" t="str">
        <f>_xlfn.TEXTBEFORE(Table1__4[[#This Row],[ParentName]],"-")</f>
        <v>BD12</v>
      </c>
      <c r="L2170" s="22" t="str">
        <f>_xlfn.XLOOKUP(Table1__4[[#This Row],[MAAN8]],ASO!F:F,ASO!H:H,"")</f>
        <v>Beverage Retail Store</v>
      </c>
      <c r="M2170" s="22" t="str">
        <f>_xlfn.XLOOKUP(Table1__4[[#This Row],[MAAN8]],program!A:A,program!E:E,"")</f>
        <v/>
      </c>
      <c r="N2170" s="22" t="str">
        <f>_xlfn.XLOOKUP(Table1__4[[#This Row],[MAAN8]],program!A:A,program!F:F,"")</f>
        <v/>
      </c>
      <c r="O2170" s="22">
        <f>SUMIFS(sellout!N:N,sellout!G:G,Table1__4[[#This Row],[MAAN8]])</f>
        <v>110</v>
      </c>
      <c r="P2170" s="2" t="str">
        <f>IFERROR(Table1__4[[#This Row],[Actual]]/Table1__4[[#This Row],[Target]],"")</f>
        <v/>
      </c>
      <c r="Q2170" s="22" t="str">
        <f>IFERROR(IF(Table1__4[[#This Row],[Target]]&gt;0,Table1__4[[#This Row],[Target]]-Table1__4[[#This Row],[Actual]],""),"")</f>
        <v/>
      </c>
    </row>
    <row r="2171" spans="1:17" x14ac:dyDescent="0.75">
      <c r="A2171" s="22" t="s">
        <v>10</v>
      </c>
      <c r="B2171" s="22" t="s">
        <v>11</v>
      </c>
      <c r="C2171" s="22" t="s">
        <v>12</v>
      </c>
      <c r="D2171" s="22" t="s">
        <v>13</v>
      </c>
      <c r="E2171" s="22" t="s">
        <v>176</v>
      </c>
      <c r="F2171" s="22" t="s">
        <v>30</v>
      </c>
      <c r="G2171" s="22" t="s">
        <v>177</v>
      </c>
      <c r="H2171">
        <v>66104065</v>
      </c>
      <c r="I2171" s="22" t="s">
        <v>3428</v>
      </c>
      <c r="J2171" s="22" t="s">
        <v>3429</v>
      </c>
      <c r="K2171" s="22" t="str">
        <f>_xlfn.TEXTBEFORE(Table1__4[[#This Row],[ParentName]],"-")</f>
        <v>BD8</v>
      </c>
      <c r="L2171" s="22" t="str">
        <f>_xlfn.XLOOKUP(Table1__4[[#This Row],[MAAN8]],ASO!F:F,ASO!H:H,"")</f>
        <v>Grocery Store</v>
      </c>
      <c r="M2171" s="22" t="str">
        <f>_xlfn.XLOOKUP(Table1__4[[#This Row],[MAAN8]],program!A:A,program!E:E,"")</f>
        <v/>
      </c>
      <c r="N2171" s="22" t="str">
        <f>_xlfn.XLOOKUP(Table1__4[[#This Row],[MAAN8]],program!A:A,program!F:F,"")</f>
        <v/>
      </c>
      <c r="O2171" s="22">
        <f>SUMIFS(sellout!N:N,sellout!G:G,Table1__4[[#This Row],[MAAN8]])</f>
        <v>0</v>
      </c>
      <c r="P2171" s="2" t="str">
        <f>IFERROR(Table1__4[[#This Row],[Actual]]/Table1__4[[#This Row],[Target]],"")</f>
        <v/>
      </c>
      <c r="Q2171" s="22" t="str">
        <f>IFERROR(IF(Table1__4[[#This Row],[Target]]&gt;0,Table1__4[[#This Row],[Target]]-Table1__4[[#This Row],[Actual]],""),"")</f>
        <v/>
      </c>
    </row>
    <row r="2172" spans="1:17" x14ac:dyDescent="0.75">
      <c r="A2172" s="22" t="s">
        <v>10</v>
      </c>
      <c r="B2172" s="22" t="s">
        <v>11</v>
      </c>
      <c r="C2172" s="22" t="s">
        <v>12</v>
      </c>
      <c r="D2172" s="22" t="s">
        <v>54</v>
      </c>
      <c r="E2172" s="22" t="s">
        <v>29</v>
      </c>
      <c r="F2172" s="22" t="s">
        <v>30</v>
      </c>
      <c r="G2172" s="22" t="s">
        <v>31</v>
      </c>
      <c r="H2172">
        <v>66154299</v>
      </c>
      <c r="I2172" s="22" t="s">
        <v>3428</v>
      </c>
      <c r="J2172" s="22" t="s">
        <v>3430</v>
      </c>
      <c r="K2172" s="22" t="str">
        <f>_xlfn.TEXTBEFORE(Table1__4[[#This Row],[ParentName]],"-")</f>
        <v>BD</v>
      </c>
      <c r="L2172" s="22" t="str">
        <f>_xlfn.XLOOKUP(Table1__4[[#This Row],[MAAN8]],ASO!F:F,ASO!H:H,"")</f>
        <v>Grocery Store</v>
      </c>
      <c r="M2172" s="22" t="str">
        <f>_xlfn.XLOOKUP(Table1__4[[#This Row],[MAAN8]],program!A:A,program!E:E,"")</f>
        <v/>
      </c>
      <c r="N2172" s="22" t="str">
        <f>_xlfn.XLOOKUP(Table1__4[[#This Row],[MAAN8]],program!A:A,program!F:F,"")</f>
        <v/>
      </c>
      <c r="O2172" s="22">
        <f>SUMIFS(sellout!N:N,sellout!G:G,Table1__4[[#This Row],[MAAN8]])</f>
        <v>0</v>
      </c>
      <c r="P2172" s="2" t="str">
        <f>IFERROR(Table1__4[[#This Row],[Actual]]/Table1__4[[#This Row],[Target]],"")</f>
        <v/>
      </c>
      <c r="Q2172" s="22" t="str">
        <f>IFERROR(IF(Table1__4[[#This Row],[Target]]&gt;0,Table1__4[[#This Row],[Target]]-Table1__4[[#This Row],[Actual]],""),"")</f>
        <v/>
      </c>
    </row>
    <row r="2173" spans="1:17" x14ac:dyDescent="0.75">
      <c r="A2173" s="22" t="s">
        <v>10</v>
      </c>
      <c r="B2173" s="22" t="s">
        <v>11</v>
      </c>
      <c r="C2173" s="22" t="s">
        <v>46</v>
      </c>
      <c r="D2173" s="22" t="s">
        <v>76</v>
      </c>
      <c r="E2173" s="22" t="s">
        <v>108</v>
      </c>
      <c r="F2173" s="22" t="s">
        <v>49</v>
      </c>
      <c r="G2173" s="22" t="s">
        <v>109</v>
      </c>
      <c r="H2173">
        <v>65501337</v>
      </c>
      <c r="I2173" s="22" t="s">
        <v>3431</v>
      </c>
      <c r="J2173" s="22" t="s">
        <v>3432</v>
      </c>
      <c r="K2173" s="22" t="str">
        <f>_xlfn.TEXTBEFORE(Table1__4[[#This Row],[ParentName]],"-")</f>
        <v>PC</v>
      </c>
      <c r="L2173" s="22" t="str">
        <f>_xlfn.XLOOKUP(Table1__4[[#This Row],[MAAN8]],ASO!F:F,ASO!H:H,"")</f>
        <v>Grocery Store - Home Delivery</v>
      </c>
      <c r="M2173" s="22" t="str">
        <f>_xlfn.XLOOKUP(Table1__4[[#This Row],[MAAN8]],program!A:A,program!E:E,"")</f>
        <v>TPO</v>
      </c>
      <c r="N2173" s="22">
        <f>_xlfn.XLOOKUP(Table1__4[[#This Row],[MAAN8]],program!A:A,program!F:F,"")</f>
        <v>1100</v>
      </c>
      <c r="O2173" s="22">
        <f>SUMIFS(sellout!N:N,sellout!G:G,Table1__4[[#This Row],[MAAN8]])</f>
        <v>340</v>
      </c>
      <c r="P2173" s="2">
        <f>IFERROR(Table1__4[[#This Row],[Actual]]/Table1__4[[#This Row],[Target]],"")</f>
        <v>0.30909090909090908</v>
      </c>
      <c r="Q2173" s="22">
        <f>IFERROR(IF(Table1__4[[#This Row],[Target]]&gt;0,Table1__4[[#This Row],[Target]]-Table1__4[[#This Row],[Actual]],""),"")</f>
        <v>760</v>
      </c>
    </row>
    <row r="2174" spans="1:17" x14ac:dyDescent="0.75">
      <c r="A2174" s="22" t="s">
        <v>10</v>
      </c>
      <c r="B2174" s="22" t="s">
        <v>11</v>
      </c>
      <c r="C2174" s="22" t="s">
        <v>46</v>
      </c>
      <c r="D2174" s="22" t="s">
        <v>76</v>
      </c>
      <c r="E2174" s="22" t="s">
        <v>270</v>
      </c>
      <c r="F2174" s="22" t="s">
        <v>49</v>
      </c>
      <c r="G2174" s="22" t="s">
        <v>271</v>
      </c>
      <c r="H2174">
        <v>65011144</v>
      </c>
      <c r="I2174" s="22" t="s">
        <v>3433</v>
      </c>
      <c r="J2174" s="22" t="s">
        <v>3434</v>
      </c>
      <c r="K2174" s="22" t="str">
        <f>_xlfn.TEXTBEFORE(Table1__4[[#This Row],[ParentName]],"-")</f>
        <v>PC</v>
      </c>
      <c r="L2174" s="22" t="str">
        <f>_xlfn.XLOOKUP(Table1__4[[#This Row],[MAAN8]],ASO!F:F,ASO!H:H,"")</f>
        <v>Grocery Store</v>
      </c>
      <c r="M2174" s="22" t="str">
        <f>_xlfn.XLOOKUP(Table1__4[[#This Row],[MAAN8]],program!A:A,program!E:E,"")</f>
        <v>Target Incentive</v>
      </c>
      <c r="N2174" s="22">
        <f>_xlfn.XLOOKUP(Table1__4[[#This Row],[MAAN8]],program!A:A,program!F:F,"")</f>
        <v>90</v>
      </c>
      <c r="O2174" s="22">
        <f>SUMIFS(sellout!N:N,sellout!G:G,Table1__4[[#This Row],[MAAN8]])</f>
        <v>0</v>
      </c>
      <c r="P2174" s="2">
        <f>IFERROR(Table1__4[[#This Row],[Actual]]/Table1__4[[#This Row],[Target]],"")</f>
        <v>0</v>
      </c>
      <c r="Q2174" s="22">
        <f>IFERROR(IF(Table1__4[[#This Row],[Target]]&gt;0,Table1__4[[#This Row],[Target]]-Table1__4[[#This Row],[Actual]],""),"")</f>
        <v>90</v>
      </c>
    </row>
    <row r="2175" spans="1:17" x14ac:dyDescent="0.75">
      <c r="A2175" s="22" t="s">
        <v>10</v>
      </c>
      <c r="B2175" s="22" t="s">
        <v>11</v>
      </c>
      <c r="C2175" s="22" t="s">
        <v>22</v>
      </c>
      <c r="D2175" s="22" t="s">
        <v>88</v>
      </c>
      <c r="E2175" s="22" t="s">
        <v>166</v>
      </c>
      <c r="F2175" s="22" t="s">
        <v>40</v>
      </c>
      <c r="G2175" s="22" t="s">
        <v>167</v>
      </c>
      <c r="H2175">
        <v>66104773</v>
      </c>
      <c r="I2175" s="22" t="s">
        <v>3435</v>
      </c>
      <c r="J2175" s="22" t="s">
        <v>3436</v>
      </c>
      <c r="K2175" s="22" t="str">
        <f>_xlfn.TEXTBEFORE(Table1__4[[#This Row],[ParentName]],"-")</f>
        <v>BD11</v>
      </c>
      <c r="L2175" s="22" t="str">
        <f>_xlfn.XLOOKUP(Table1__4[[#This Row],[MAAN8]],ASO!F:F,ASO!H:H,"")</f>
        <v>Grocery Store</v>
      </c>
      <c r="M2175" s="22" t="str">
        <f>_xlfn.XLOOKUP(Table1__4[[#This Row],[MAAN8]],program!A:A,program!E:E,"")</f>
        <v/>
      </c>
      <c r="N2175" s="22" t="str">
        <f>_xlfn.XLOOKUP(Table1__4[[#This Row],[MAAN8]],program!A:A,program!F:F,"")</f>
        <v/>
      </c>
      <c r="O2175" s="22">
        <f>SUMIFS(sellout!N:N,sellout!G:G,Table1__4[[#This Row],[MAAN8]])</f>
        <v>0</v>
      </c>
      <c r="P2175" s="2" t="str">
        <f>IFERROR(Table1__4[[#This Row],[Actual]]/Table1__4[[#This Row],[Target]],"")</f>
        <v/>
      </c>
      <c r="Q2175" s="22" t="str">
        <f>IFERROR(IF(Table1__4[[#This Row],[Target]]&gt;0,Table1__4[[#This Row],[Target]]-Table1__4[[#This Row],[Actual]],""),"")</f>
        <v/>
      </c>
    </row>
    <row r="2176" spans="1:17" x14ac:dyDescent="0.75">
      <c r="A2176" s="22" t="s">
        <v>10</v>
      </c>
      <c r="B2176" s="22" t="s">
        <v>11</v>
      </c>
      <c r="C2176" s="22" t="s">
        <v>22</v>
      </c>
      <c r="D2176" s="22" t="s">
        <v>23</v>
      </c>
      <c r="E2176" s="22" t="s">
        <v>89</v>
      </c>
      <c r="F2176" s="22" t="s">
        <v>63</v>
      </c>
      <c r="G2176" s="22" t="s">
        <v>90</v>
      </c>
      <c r="H2176">
        <v>66115341</v>
      </c>
      <c r="I2176" s="22" t="s">
        <v>3435</v>
      </c>
      <c r="J2176" s="22" t="s">
        <v>8206</v>
      </c>
      <c r="K2176" s="22" t="str">
        <f>_xlfn.TEXTBEFORE(Table1__4[[#This Row],[ParentName]],"-")</f>
        <v>BD12</v>
      </c>
      <c r="L2176" s="22" t="str">
        <f>_xlfn.XLOOKUP(Table1__4[[#This Row],[MAAN8]],ASO!F:F,ASO!H:H,"")</f>
        <v/>
      </c>
      <c r="M2176" s="22" t="str">
        <f>_xlfn.XLOOKUP(Table1__4[[#This Row],[MAAN8]],program!A:A,program!E:E,"")</f>
        <v/>
      </c>
      <c r="N2176" s="22" t="str">
        <f>_xlfn.XLOOKUP(Table1__4[[#This Row],[MAAN8]],program!A:A,program!F:F,"")</f>
        <v/>
      </c>
      <c r="O2176" s="22">
        <f>SUMIFS(sellout!N:N,sellout!G:G,Table1__4[[#This Row],[MAAN8]])</f>
        <v>0</v>
      </c>
      <c r="P2176" s="2" t="str">
        <f>IFERROR(Table1__4[[#This Row],[Actual]]/Table1__4[[#This Row],[Target]],"")</f>
        <v/>
      </c>
      <c r="Q2176" s="22" t="str">
        <f>IFERROR(IF(Table1__4[[#This Row],[Target]]&gt;0,Table1__4[[#This Row],[Target]]-Table1__4[[#This Row],[Actual]],""),"")</f>
        <v/>
      </c>
    </row>
    <row r="2177" spans="1:17" x14ac:dyDescent="0.75">
      <c r="A2177" s="22" t="s">
        <v>10</v>
      </c>
      <c r="B2177" s="22" t="s">
        <v>11</v>
      </c>
      <c r="C2177" s="22" t="s">
        <v>22</v>
      </c>
      <c r="D2177" s="22" t="s">
        <v>23</v>
      </c>
      <c r="E2177" s="22" t="s">
        <v>62</v>
      </c>
      <c r="F2177" s="22" t="s">
        <v>63</v>
      </c>
      <c r="G2177" s="22" t="s">
        <v>64</v>
      </c>
      <c r="H2177">
        <v>66111616</v>
      </c>
      <c r="I2177" s="22" t="s">
        <v>3435</v>
      </c>
      <c r="J2177" s="22" t="s">
        <v>3437</v>
      </c>
      <c r="K2177" s="22" t="str">
        <f>_xlfn.TEXTBEFORE(Table1__4[[#This Row],[ParentName]],"-")</f>
        <v>BD12</v>
      </c>
      <c r="L2177" s="22" t="str">
        <f>_xlfn.XLOOKUP(Table1__4[[#This Row],[MAAN8]],ASO!F:F,ASO!H:H,"")</f>
        <v>Grocery Store</v>
      </c>
      <c r="M2177" s="22" t="str">
        <f>_xlfn.XLOOKUP(Table1__4[[#This Row],[MAAN8]],program!A:A,program!E:E,"")</f>
        <v/>
      </c>
      <c r="N2177" s="22" t="str">
        <f>_xlfn.XLOOKUP(Table1__4[[#This Row],[MAAN8]],program!A:A,program!F:F,"")</f>
        <v/>
      </c>
      <c r="O2177" s="22">
        <f>SUMIFS(sellout!N:N,sellout!G:G,Table1__4[[#This Row],[MAAN8]])</f>
        <v>70</v>
      </c>
      <c r="P2177" s="2" t="str">
        <f>IFERROR(Table1__4[[#This Row],[Actual]]/Table1__4[[#This Row],[Target]],"")</f>
        <v/>
      </c>
      <c r="Q2177" s="22" t="str">
        <f>IFERROR(IF(Table1__4[[#This Row],[Target]]&gt;0,Table1__4[[#This Row],[Target]]-Table1__4[[#This Row],[Actual]],""),"")</f>
        <v/>
      </c>
    </row>
    <row r="2178" spans="1:17" x14ac:dyDescent="0.75">
      <c r="A2178" s="22" t="s">
        <v>10</v>
      </c>
      <c r="B2178" s="22" t="s">
        <v>11</v>
      </c>
      <c r="C2178" s="22" t="s">
        <v>22</v>
      </c>
      <c r="D2178" s="22" t="s">
        <v>180</v>
      </c>
      <c r="E2178" s="22" t="s">
        <v>181</v>
      </c>
      <c r="F2178" s="22" t="s">
        <v>182</v>
      </c>
      <c r="G2178" s="22" t="s">
        <v>183</v>
      </c>
      <c r="H2178">
        <v>66115751</v>
      </c>
      <c r="I2178" s="22" t="s">
        <v>3435</v>
      </c>
      <c r="J2178" s="22" t="s">
        <v>7812</v>
      </c>
      <c r="K2178" s="22" t="str">
        <f>_xlfn.TEXTBEFORE(Table1__4[[#This Row],[ParentName]],"-")</f>
        <v>BD14</v>
      </c>
      <c r="L2178" s="22" t="str">
        <f>_xlfn.XLOOKUP(Table1__4[[#This Row],[MAAN8]],ASO!F:F,ASO!H:H,"")</f>
        <v/>
      </c>
      <c r="M2178" s="22" t="str">
        <f>_xlfn.XLOOKUP(Table1__4[[#This Row],[MAAN8]],program!A:A,program!E:E,"")</f>
        <v/>
      </c>
      <c r="N2178" s="22" t="str">
        <f>_xlfn.XLOOKUP(Table1__4[[#This Row],[MAAN8]],program!A:A,program!F:F,"")</f>
        <v/>
      </c>
      <c r="O2178" s="22">
        <f>SUMIFS(sellout!N:N,sellout!G:G,Table1__4[[#This Row],[MAAN8]])</f>
        <v>5</v>
      </c>
      <c r="P2178" s="2" t="str">
        <f>IFERROR(Table1__4[[#This Row],[Actual]]/Table1__4[[#This Row],[Target]],"")</f>
        <v/>
      </c>
      <c r="Q2178" s="22" t="str">
        <f>IFERROR(IF(Table1__4[[#This Row],[Target]]&gt;0,Table1__4[[#This Row],[Target]]-Table1__4[[#This Row],[Actual]],""),"")</f>
        <v/>
      </c>
    </row>
    <row r="2179" spans="1:17" x14ac:dyDescent="0.75">
      <c r="A2179" s="22" t="s">
        <v>10</v>
      </c>
      <c r="B2179" s="22" t="s">
        <v>11</v>
      </c>
      <c r="C2179" s="22" t="s">
        <v>12</v>
      </c>
      <c r="D2179" s="22" t="s">
        <v>54</v>
      </c>
      <c r="E2179" s="22" t="s">
        <v>176</v>
      </c>
      <c r="F2179" s="22" t="s">
        <v>30</v>
      </c>
      <c r="G2179" s="22" t="s">
        <v>177</v>
      </c>
      <c r="H2179">
        <v>66107106</v>
      </c>
      <c r="I2179" s="22" t="s">
        <v>3435</v>
      </c>
      <c r="J2179" s="22" t="s">
        <v>385</v>
      </c>
      <c r="K2179" s="22" t="str">
        <f>_xlfn.TEXTBEFORE(Table1__4[[#This Row],[ParentName]],"-")</f>
        <v>BD</v>
      </c>
      <c r="L2179" s="22" t="str">
        <f>_xlfn.XLOOKUP(Table1__4[[#This Row],[MAAN8]],ASO!F:F,ASO!H:H,"")</f>
        <v>Grocery Store</v>
      </c>
      <c r="M2179" s="22" t="str">
        <f>_xlfn.XLOOKUP(Table1__4[[#This Row],[MAAN8]],program!A:A,program!E:E,"")</f>
        <v/>
      </c>
      <c r="N2179" s="22" t="str">
        <f>_xlfn.XLOOKUP(Table1__4[[#This Row],[MAAN8]],program!A:A,program!F:F,"")</f>
        <v/>
      </c>
      <c r="O2179" s="22">
        <f>SUMIFS(sellout!N:N,sellout!G:G,Table1__4[[#This Row],[MAAN8]])</f>
        <v>0</v>
      </c>
      <c r="P2179" s="2" t="str">
        <f>IFERROR(Table1__4[[#This Row],[Actual]]/Table1__4[[#This Row],[Target]],"")</f>
        <v/>
      </c>
      <c r="Q2179" s="22" t="str">
        <f>IFERROR(IF(Table1__4[[#This Row],[Target]]&gt;0,Table1__4[[#This Row],[Target]]-Table1__4[[#This Row],[Actual]],""),"")</f>
        <v/>
      </c>
    </row>
    <row r="2180" spans="1:17" x14ac:dyDescent="0.75">
      <c r="A2180" s="22" t="s">
        <v>10</v>
      </c>
      <c r="B2180" s="22" t="s">
        <v>11</v>
      </c>
      <c r="C2180" s="22" t="s">
        <v>12</v>
      </c>
      <c r="D2180" s="22" t="s">
        <v>54</v>
      </c>
      <c r="E2180" s="22" t="s">
        <v>97</v>
      </c>
      <c r="F2180" s="22" t="s">
        <v>30</v>
      </c>
      <c r="G2180" s="22" t="s">
        <v>98</v>
      </c>
      <c r="H2180">
        <v>66152374</v>
      </c>
      <c r="I2180" s="22" t="s">
        <v>3435</v>
      </c>
      <c r="J2180" s="22" t="s">
        <v>3438</v>
      </c>
      <c r="K2180" s="22" t="str">
        <f>_xlfn.TEXTBEFORE(Table1__4[[#This Row],[ParentName]],"-")</f>
        <v>BD</v>
      </c>
      <c r="L2180" s="22" t="str">
        <f>_xlfn.XLOOKUP(Table1__4[[#This Row],[MAAN8]],ASO!F:F,ASO!H:H,"")</f>
        <v>Grocery Store</v>
      </c>
      <c r="M2180" s="22" t="str">
        <f>_xlfn.XLOOKUP(Table1__4[[#This Row],[MAAN8]],program!A:A,program!E:E,"")</f>
        <v/>
      </c>
      <c r="N2180" s="22" t="str">
        <f>_xlfn.XLOOKUP(Table1__4[[#This Row],[MAAN8]],program!A:A,program!F:F,"")</f>
        <v/>
      </c>
      <c r="O2180" s="22">
        <f>SUMIFS(sellout!N:N,sellout!G:G,Table1__4[[#This Row],[MAAN8]])</f>
        <v>15</v>
      </c>
      <c r="P2180" s="2" t="str">
        <f>IFERROR(Table1__4[[#This Row],[Actual]]/Table1__4[[#This Row],[Target]],"")</f>
        <v/>
      </c>
      <c r="Q2180" s="22" t="str">
        <f>IFERROR(IF(Table1__4[[#This Row],[Target]]&gt;0,Table1__4[[#This Row],[Target]]-Table1__4[[#This Row],[Actual]],""),"")</f>
        <v/>
      </c>
    </row>
    <row r="2181" spans="1:17" x14ac:dyDescent="0.75">
      <c r="A2181" s="22" t="s">
        <v>10</v>
      </c>
      <c r="B2181" s="22" t="s">
        <v>11</v>
      </c>
      <c r="C2181" s="22" t="s">
        <v>46</v>
      </c>
      <c r="D2181" s="22" t="s">
        <v>47</v>
      </c>
      <c r="E2181" s="22" t="s">
        <v>93</v>
      </c>
      <c r="F2181" s="22" t="s">
        <v>68</v>
      </c>
      <c r="G2181" s="22" t="s">
        <v>94</v>
      </c>
      <c r="H2181">
        <v>65540380</v>
      </c>
      <c r="I2181" s="22" t="s">
        <v>3439</v>
      </c>
      <c r="J2181" s="22" t="s">
        <v>3440</v>
      </c>
      <c r="K2181" s="22" t="str">
        <f>_xlfn.TEXTBEFORE(Table1__4[[#This Row],[ParentName]],"-")</f>
        <v>HMcc</v>
      </c>
      <c r="L2181" s="22" t="str">
        <f>_xlfn.XLOOKUP(Table1__4[[#This Row],[MAAN8]],ASO!F:F,ASO!H:H,"")</f>
        <v>Grocery Store - Home Delivery</v>
      </c>
      <c r="M2181" s="22" t="str">
        <f>_xlfn.XLOOKUP(Table1__4[[#This Row],[MAAN8]],program!A:A,program!E:E,"")</f>
        <v>Target Incentive</v>
      </c>
      <c r="N2181" s="22">
        <f>_xlfn.XLOOKUP(Table1__4[[#This Row],[MAAN8]],program!A:A,program!F:F,"")</f>
        <v>180</v>
      </c>
      <c r="O2181" s="22">
        <f>SUMIFS(sellout!N:N,sellout!G:G,Table1__4[[#This Row],[MAAN8]])</f>
        <v>30</v>
      </c>
      <c r="P2181" s="2">
        <f>IFERROR(Table1__4[[#This Row],[Actual]]/Table1__4[[#This Row],[Target]],"")</f>
        <v>0.16666666666666666</v>
      </c>
      <c r="Q2181" s="22">
        <f>IFERROR(IF(Table1__4[[#This Row],[Target]]&gt;0,Table1__4[[#This Row],[Target]]-Table1__4[[#This Row],[Actual]],""),"")</f>
        <v>150</v>
      </c>
    </row>
    <row r="2182" spans="1:17" x14ac:dyDescent="0.75">
      <c r="A2182" s="22" t="s">
        <v>10</v>
      </c>
      <c r="B2182" s="22" t="s">
        <v>11</v>
      </c>
      <c r="C2182" s="22" t="s">
        <v>12</v>
      </c>
      <c r="D2182" s="22" t="s">
        <v>122</v>
      </c>
      <c r="E2182" s="22" t="s">
        <v>438</v>
      </c>
      <c r="F2182" s="22" t="s">
        <v>40</v>
      </c>
      <c r="G2182" s="22" t="s">
        <v>439</v>
      </c>
      <c r="H2182">
        <v>66152711</v>
      </c>
      <c r="I2182" s="22" t="s">
        <v>3441</v>
      </c>
      <c r="J2182" s="22" t="s">
        <v>1616</v>
      </c>
      <c r="K2182" s="22" t="str">
        <f>_xlfn.TEXTBEFORE(Table1__4[[#This Row],[ParentName]],"-")</f>
        <v>BD10</v>
      </c>
      <c r="L2182" s="22" t="str">
        <f>_xlfn.XLOOKUP(Table1__4[[#This Row],[MAAN8]],ASO!F:F,ASO!H:H,"")</f>
        <v>Grocery Store</v>
      </c>
      <c r="M2182" s="22" t="str">
        <f>_xlfn.XLOOKUP(Table1__4[[#This Row],[MAAN8]],program!A:A,program!E:E,"")</f>
        <v/>
      </c>
      <c r="N2182" s="22" t="str">
        <f>_xlfn.XLOOKUP(Table1__4[[#This Row],[MAAN8]],program!A:A,program!F:F,"")</f>
        <v/>
      </c>
      <c r="O2182" s="22">
        <f>SUMIFS(sellout!N:N,sellout!G:G,Table1__4[[#This Row],[MAAN8]])</f>
        <v>0</v>
      </c>
      <c r="P2182" s="2" t="str">
        <f>IFERROR(Table1__4[[#This Row],[Actual]]/Table1__4[[#This Row],[Target]],"")</f>
        <v/>
      </c>
      <c r="Q2182" s="22" t="str">
        <f>IFERROR(IF(Table1__4[[#This Row],[Target]]&gt;0,Table1__4[[#This Row],[Target]]-Table1__4[[#This Row],[Actual]],""),"")</f>
        <v/>
      </c>
    </row>
    <row r="2183" spans="1:17" x14ac:dyDescent="0.75">
      <c r="A2183" s="22" t="s">
        <v>10</v>
      </c>
      <c r="B2183" s="22" t="s">
        <v>11</v>
      </c>
      <c r="C2183" s="22" t="s">
        <v>22</v>
      </c>
      <c r="D2183" s="22" t="s">
        <v>23</v>
      </c>
      <c r="E2183" s="22" t="s">
        <v>141</v>
      </c>
      <c r="F2183" s="22" t="s">
        <v>25</v>
      </c>
      <c r="G2183" s="22" t="s">
        <v>142</v>
      </c>
      <c r="H2183">
        <v>66104481</v>
      </c>
      <c r="I2183" s="22" t="s">
        <v>7123</v>
      </c>
      <c r="J2183" s="22" t="s">
        <v>7494</v>
      </c>
      <c r="K2183" s="22" t="str">
        <f>_xlfn.TEXTBEFORE(Table1__4[[#This Row],[ParentName]],"-")</f>
        <v>BD12</v>
      </c>
      <c r="L2183" s="22" t="str">
        <f>_xlfn.XLOOKUP(Table1__4[[#This Row],[MAAN8]],ASO!F:F,ASO!H:H,"")</f>
        <v/>
      </c>
      <c r="M2183" s="22" t="str">
        <f>_xlfn.XLOOKUP(Table1__4[[#This Row],[MAAN8]],program!A:A,program!E:E,"")</f>
        <v/>
      </c>
      <c r="N2183" s="22" t="str">
        <f>_xlfn.XLOOKUP(Table1__4[[#This Row],[MAAN8]],program!A:A,program!F:F,"")</f>
        <v/>
      </c>
      <c r="O2183" s="22">
        <f>SUMIFS(sellout!N:N,sellout!G:G,Table1__4[[#This Row],[MAAN8]])</f>
        <v>50</v>
      </c>
      <c r="P2183" s="2" t="str">
        <f>IFERROR(Table1__4[[#This Row],[Actual]]/Table1__4[[#This Row],[Target]],"")</f>
        <v/>
      </c>
      <c r="Q2183" s="22" t="str">
        <f>IFERROR(IF(Table1__4[[#This Row],[Target]]&gt;0,Table1__4[[#This Row],[Target]]-Table1__4[[#This Row],[Actual]],""),"")</f>
        <v/>
      </c>
    </row>
    <row r="2184" spans="1:17" x14ac:dyDescent="0.75">
      <c r="A2184" s="22" t="s">
        <v>10</v>
      </c>
      <c r="B2184" s="22" t="s">
        <v>11</v>
      </c>
      <c r="C2184" s="22" t="s">
        <v>22</v>
      </c>
      <c r="D2184" s="22" t="s">
        <v>23</v>
      </c>
      <c r="E2184" s="22" t="s">
        <v>141</v>
      </c>
      <c r="F2184" s="22" t="s">
        <v>25</v>
      </c>
      <c r="G2184" s="22" t="s">
        <v>142</v>
      </c>
      <c r="H2184">
        <v>66151816</v>
      </c>
      <c r="I2184" s="22" t="s">
        <v>3444</v>
      </c>
      <c r="J2184" s="22" t="s">
        <v>3445</v>
      </c>
      <c r="K2184" s="22" t="str">
        <f>_xlfn.TEXTBEFORE(Table1__4[[#This Row],[ParentName]],"-")</f>
        <v>BD12</v>
      </c>
      <c r="L2184" s="22" t="str">
        <f>_xlfn.XLOOKUP(Table1__4[[#This Row],[MAAN8]],ASO!F:F,ASO!H:H,"")</f>
        <v>Grocery Store</v>
      </c>
      <c r="M2184" s="22" t="str">
        <f>_xlfn.XLOOKUP(Table1__4[[#This Row],[MAAN8]],program!A:A,program!E:E,"")</f>
        <v/>
      </c>
      <c r="N2184" s="22" t="str">
        <f>_xlfn.XLOOKUP(Table1__4[[#This Row],[MAAN8]],program!A:A,program!F:F,"")</f>
        <v/>
      </c>
      <c r="O2184" s="22">
        <f>SUMIFS(sellout!N:N,sellout!G:G,Table1__4[[#This Row],[MAAN8]])</f>
        <v>0</v>
      </c>
      <c r="P2184" s="2" t="str">
        <f>IFERROR(Table1__4[[#This Row],[Actual]]/Table1__4[[#This Row],[Target]],"")</f>
        <v/>
      </c>
      <c r="Q2184" s="22" t="str">
        <f>IFERROR(IF(Table1__4[[#This Row],[Target]]&gt;0,Table1__4[[#This Row],[Target]]-Table1__4[[#This Row],[Actual]],""),"")</f>
        <v/>
      </c>
    </row>
    <row r="2185" spans="1:17" x14ac:dyDescent="0.75">
      <c r="A2185" s="22" t="s">
        <v>10</v>
      </c>
      <c r="B2185" s="22" t="s">
        <v>11</v>
      </c>
      <c r="C2185" s="22" t="s">
        <v>12</v>
      </c>
      <c r="D2185" s="22" t="s">
        <v>122</v>
      </c>
      <c r="E2185" s="22" t="s">
        <v>357</v>
      </c>
      <c r="F2185" s="22" t="s">
        <v>150</v>
      </c>
      <c r="G2185" s="22" t="s">
        <v>358</v>
      </c>
      <c r="H2185">
        <v>66113188</v>
      </c>
      <c r="I2185" s="22" t="s">
        <v>3444</v>
      </c>
      <c r="J2185" s="22" t="s">
        <v>3446</v>
      </c>
      <c r="K2185" s="22" t="str">
        <f>_xlfn.TEXTBEFORE(Table1__4[[#This Row],[ParentName]],"-")</f>
        <v>BD10</v>
      </c>
      <c r="L2185" s="22" t="str">
        <f>_xlfn.XLOOKUP(Table1__4[[#This Row],[MAAN8]],ASO!F:F,ASO!H:H,"")</f>
        <v>Grocery Store</v>
      </c>
      <c r="M2185" s="22" t="str">
        <f>_xlfn.XLOOKUP(Table1__4[[#This Row],[MAAN8]],program!A:A,program!E:E,"")</f>
        <v/>
      </c>
      <c r="N2185" s="22" t="str">
        <f>_xlfn.XLOOKUP(Table1__4[[#This Row],[MAAN8]],program!A:A,program!F:F,"")</f>
        <v/>
      </c>
      <c r="O2185" s="22">
        <f>SUMIFS(sellout!N:N,sellout!G:G,Table1__4[[#This Row],[MAAN8]])</f>
        <v>25</v>
      </c>
      <c r="P2185" s="2" t="str">
        <f>IFERROR(Table1__4[[#This Row],[Actual]]/Table1__4[[#This Row],[Target]],"")</f>
        <v/>
      </c>
      <c r="Q2185" s="22" t="str">
        <f>IFERROR(IF(Table1__4[[#This Row],[Target]]&gt;0,Table1__4[[#This Row],[Target]]-Table1__4[[#This Row],[Actual]],""),"")</f>
        <v/>
      </c>
    </row>
    <row r="2186" spans="1:17" x14ac:dyDescent="0.75">
      <c r="A2186" s="22" t="s">
        <v>10</v>
      </c>
      <c r="B2186" s="22" t="s">
        <v>11</v>
      </c>
      <c r="C2186" s="22" t="s">
        <v>22</v>
      </c>
      <c r="D2186" s="22" t="s">
        <v>88</v>
      </c>
      <c r="E2186" s="22" t="s">
        <v>447</v>
      </c>
      <c r="F2186" s="22" t="s">
        <v>218</v>
      </c>
      <c r="G2186" s="22" t="s">
        <v>448</v>
      </c>
      <c r="H2186">
        <v>66151257</v>
      </c>
      <c r="I2186" s="22" t="s">
        <v>3442</v>
      </c>
      <c r="J2186" s="22" t="s">
        <v>3443</v>
      </c>
      <c r="K2186" s="22" t="str">
        <f>_xlfn.TEXTBEFORE(Table1__4[[#This Row],[ParentName]],"-")</f>
        <v>BD11</v>
      </c>
      <c r="L2186" s="22" t="str">
        <f>_xlfn.XLOOKUP(Table1__4[[#This Row],[MAAN8]],ASO!F:F,ASO!H:H,"")</f>
        <v>Grocery Store</v>
      </c>
      <c r="M2186" s="22" t="str">
        <f>_xlfn.XLOOKUP(Table1__4[[#This Row],[MAAN8]],program!A:A,program!E:E,"")</f>
        <v/>
      </c>
      <c r="N2186" s="22" t="str">
        <f>_xlfn.XLOOKUP(Table1__4[[#This Row],[MAAN8]],program!A:A,program!F:F,"")</f>
        <v/>
      </c>
      <c r="O2186" s="22">
        <f>SUMIFS(sellout!N:N,sellout!G:G,Table1__4[[#This Row],[MAAN8]])</f>
        <v>9</v>
      </c>
      <c r="P2186" s="2" t="str">
        <f>IFERROR(Table1__4[[#This Row],[Actual]]/Table1__4[[#This Row],[Target]],"")</f>
        <v/>
      </c>
      <c r="Q2186" s="22" t="str">
        <f>IFERROR(IF(Table1__4[[#This Row],[Target]]&gt;0,Table1__4[[#This Row],[Target]]-Table1__4[[#This Row],[Actual]],""),"")</f>
        <v/>
      </c>
    </row>
    <row r="2187" spans="1:17" x14ac:dyDescent="0.75">
      <c r="A2187" s="22" t="s">
        <v>10</v>
      </c>
      <c r="B2187" s="22" t="s">
        <v>11</v>
      </c>
      <c r="C2187" s="22" t="s">
        <v>46</v>
      </c>
      <c r="D2187" s="22" t="s">
        <v>47</v>
      </c>
      <c r="E2187" s="22" t="s">
        <v>112</v>
      </c>
      <c r="F2187" s="22" t="s">
        <v>49</v>
      </c>
      <c r="G2187" s="22" t="s">
        <v>113</v>
      </c>
      <c r="H2187">
        <v>65031332</v>
      </c>
      <c r="I2187" s="22" t="s">
        <v>3447</v>
      </c>
      <c r="J2187" s="22" t="s">
        <v>297</v>
      </c>
      <c r="K2187" s="22" t="str">
        <f>_xlfn.TEXTBEFORE(Table1__4[[#This Row],[ParentName]],"-")</f>
        <v>HMcc</v>
      </c>
      <c r="L2187" s="22" t="str">
        <f>_xlfn.XLOOKUP(Table1__4[[#This Row],[MAAN8]],ASO!F:F,ASO!H:H,"")</f>
        <v>Grocery Store - Home Delivery</v>
      </c>
      <c r="M2187" s="22" t="str">
        <f>_xlfn.XLOOKUP(Table1__4[[#This Row],[MAAN8]],program!A:A,program!E:E,"")</f>
        <v>TPO</v>
      </c>
      <c r="N2187" s="22">
        <f>_xlfn.XLOOKUP(Table1__4[[#This Row],[MAAN8]],program!A:A,program!F:F,"")</f>
        <v>1200</v>
      </c>
      <c r="O2187" s="22">
        <f>SUMIFS(sellout!N:N,sellout!G:G,Table1__4[[#This Row],[MAAN8]])</f>
        <v>480</v>
      </c>
      <c r="P2187" s="2">
        <f>IFERROR(Table1__4[[#This Row],[Actual]]/Table1__4[[#This Row],[Target]],"")</f>
        <v>0.4</v>
      </c>
      <c r="Q2187" s="22">
        <f>IFERROR(IF(Table1__4[[#This Row],[Target]]&gt;0,Table1__4[[#This Row],[Target]]-Table1__4[[#This Row],[Actual]],""),"")</f>
        <v>720</v>
      </c>
    </row>
    <row r="2188" spans="1:17" x14ac:dyDescent="0.75">
      <c r="A2188" s="22" t="s">
        <v>10</v>
      </c>
      <c r="B2188" s="22" t="s">
        <v>11</v>
      </c>
      <c r="C2188" s="22" t="s">
        <v>46</v>
      </c>
      <c r="D2188" s="22" t="s">
        <v>76</v>
      </c>
      <c r="E2188" s="22" t="s">
        <v>105</v>
      </c>
      <c r="F2188" s="22" t="s">
        <v>49</v>
      </c>
      <c r="G2188" s="22" t="s">
        <v>106</v>
      </c>
      <c r="H2188">
        <v>65719521</v>
      </c>
      <c r="I2188" s="22" t="s">
        <v>7311</v>
      </c>
      <c r="J2188" s="22" t="s">
        <v>7312</v>
      </c>
      <c r="K2188" s="22" t="str">
        <f>_xlfn.TEXTBEFORE(Table1__4[[#This Row],[ParentName]],"-")</f>
        <v>PC</v>
      </c>
      <c r="L2188" s="22" t="str">
        <f>_xlfn.XLOOKUP(Table1__4[[#This Row],[MAAN8]],ASO!F:F,ASO!H:H,"")</f>
        <v/>
      </c>
      <c r="M2188" s="22" t="str">
        <f>_xlfn.XLOOKUP(Table1__4[[#This Row],[MAAN8]],program!A:A,program!E:E,"")</f>
        <v>Target Incentive</v>
      </c>
      <c r="N2188" s="22">
        <f>_xlfn.XLOOKUP(Table1__4[[#This Row],[MAAN8]],program!A:A,program!F:F,"")</f>
        <v>180</v>
      </c>
      <c r="O2188" s="22">
        <f>SUMIFS(sellout!N:N,sellout!G:G,Table1__4[[#This Row],[MAAN8]])</f>
        <v>45</v>
      </c>
      <c r="P2188" s="2">
        <f>IFERROR(Table1__4[[#This Row],[Actual]]/Table1__4[[#This Row],[Target]],"")</f>
        <v>0.25</v>
      </c>
      <c r="Q2188" s="22">
        <f>IFERROR(IF(Table1__4[[#This Row],[Target]]&gt;0,Table1__4[[#This Row],[Target]]-Table1__4[[#This Row],[Actual]],""),"")</f>
        <v>135</v>
      </c>
    </row>
    <row r="2189" spans="1:17" x14ac:dyDescent="0.75">
      <c r="A2189" s="22" t="s">
        <v>10</v>
      </c>
      <c r="B2189" s="22" t="s">
        <v>11</v>
      </c>
      <c r="C2189" s="22" t="s">
        <v>12</v>
      </c>
      <c r="D2189" s="22" t="s">
        <v>122</v>
      </c>
      <c r="E2189" s="22" t="s">
        <v>503</v>
      </c>
      <c r="F2189" s="22" t="s">
        <v>124</v>
      </c>
      <c r="G2189" s="22" t="s">
        <v>8046</v>
      </c>
      <c r="H2189">
        <v>66105078</v>
      </c>
      <c r="I2189" s="22" t="s">
        <v>3449</v>
      </c>
      <c r="J2189" s="22" t="s">
        <v>3450</v>
      </c>
      <c r="K2189" s="22" t="str">
        <f>_xlfn.TEXTBEFORE(Table1__4[[#This Row],[ParentName]],"-")</f>
        <v>BD10</v>
      </c>
      <c r="L2189" s="22" t="str">
        <f>_xlfn.XLOOKUP(Table1__4[[#This Row],[MAAN8]],ASO!F:F,ASO!H:H,"")</f>
        <v>Grocery Store</v>
      </c>
      <c r="M2189" s="22" t="str">
        <f>_xlfn.XLOOKUP(Table1__4[[#This Row],[MAAN8]],program!A:A,program!E:E,"")</f>
        <v/>
      </c>
      <c r="N2189" s="22" t="str">
        <f>_xlfn.XLOOKUP(Table1__4[[#This Row],[MAAN8]],program!A:A,program!F:F,"")</f>
        <v/>
      </c>
      <c r="O2189" s="22">
        <f>SUMIFS(sellout!N:N,sellout!G:G,Table1__4[[#This Row],[MAAN8]])</f>
        <v>0</v>
      </c>
      <c r="P2189" s="2" t="str">
        <f>IFERROR(Table1__4[[#This Row],[Actual]]/Table1__4[[#This Row],[Target]],"")</f>
        <v/>
      </c>
      <c r="Q2189" s="22" t="str">
        <f>IFERROR(IF(Table1__4[[#This Row],[Target]]&gt;0,Table1__4[[#This Row],[Target]]-Table1__4[[#This Row],[Actual]],""),"")</f>
        <v/>
      </c>
    </row>
    <row r="2190" spans="1:17" x14ac:dyDescent="0.75">
      <c r="A2190" s="22" t="s">
        <v>10</v>
      </c>
      <c r="B2190" s="22" t="s">
        <v>11</v>
      </c>
      <c r="C2190" s="22" t="s">
        <v>12</v>
      </c>
      <c r="D2190" s="22" t="s">
        <v>38</v>
      </c>
      <c r="E2190" s="22" t="s">
        <v>154</v>
      </c>
      <c r="F2190" s="22" t="s">
        <v>40</v>
      </c>
      <c r="G2190" s="22" t="s">
        <v>155</v>
      </c>
      <c r="H2190">
        <v>66108217</v>
      </c>
      <c r="I2190" s="22" t="s">
        <v>3451</v>
      </c>
      <c r="J2190" s="22" t="s">
        <v>3452</v>
      </c>
      <c r="K2190" s="22" t="str">
        <f>_xlfn.TEXTBEFORE(Table1__4[[#This Row],[ParentName]],"-")</f>
        <v>BD16</v>
      </c>
      <c r="L2190" s="22" t="str">
        <f>_xlfn.XLOOKUP(Table1__4[[#This Row],[MAAN8]],ASO!F:F,ASO!H:H,"")</f>
        <v>Grocery Store</v>
      </c>
      <c r="M2190" s="22" t="str">
        <f>_xlfn.XLOOKUP(Table1__4[[#This Row],[MAAN8]],program!A:A,program!E:E,"")</f>
        <v/>
      </c>
      <c r="N2190" s="22" t="str">
        <f>_xlfn.XLOOKUP(Table1__4[[#This Row],[MAAN8]],program!A:A,program!F:F,"")</f>
        <v/>
      </c>
      <c r="O2190" s="22">
        <f>SUMIFS(sellout!N:N,sellout!G:G,Table1__4[[#This Row],[MAAN8]])</f>
        <v>130</v>
      </c>
      <c r="P2190" s="2" t="str">
        <f>IFERROR(Table1__4[[#This Row],[Actual]]/Table1__4[[#This Row],[Target]],"")</f>
        <v/>
      </c>
      <c r="Q2190" s="22" t="str">
        <f>IFERROR(IF(Table1__4[[#This Row],[Target]]&gt;0,Table1__4[[#This Row],[Target]]-Table1__4[[#This Row],[Actual]],""),"")</f>
        <v/>
      </c>
    </row>
    <row r="2191" spans="1:17" x14ac:dyDescent="0.75">
      <c r="A2191" s="22" t="s">
        <v>10</v>
      </c>
      <c r="B2191" s="22" t="s">
        <v>11</v>
      </c>
      <c r="C2191" s="22" t="s">
        <v>22</v>
      </c>
      <c r="D2191" s="22" t="s">
        <v>180</v>
      </c>
      <c r="E2191" s="22" t="s">
        <v>210</v>
      </c>
      <c r="F2191" s="22" t="s">
        <v>182</v>
      </c>
      <c r="G2191" s="22" t="s">
        <v>211</v>
      </c>
      <c r="H2191">
        <v>66100614</v>
      </c>
      <c r="I2191" s="22" t="s">
        <v>3453</v>
      </c>
      <c r="J2191" s="22" t="s">
        <v>3454</v>
      </c>
      <c r="K2191" s="22" t="str">
        <f>_xlfn.TEXTBEFORE(Table1__4[[#This Row],[ParentName]],"-")</f>
        <v>BD14</v>
      </c>
      <c r="L2191" s="22" t="str">
        <f>_xlfn.XLOOKUP(Table1__4[[#This Row],[MAAN8]],ASO!F:F,ASO!H:H,"")</f>
        <v>Grocery Store</v>
      </c>
      <c r="M2191" s="22" t="str">
        <f>_xlfn.XLOOKUP(Table1__4[[#This Row],[MAAN8]],program!A:A,program!E:E,"")</f>
        <v/>
      </c>
      <c r="N2191" s="22" t="str">
        <f>_xlfn.XLOOKUP(Table1__4[[#This Row],[MAAN8]],program!A:A,program!F:F,"")</f>
        <v/>
      </c>
      <c r="O2191" s="22">
        <f>SUMIFS(sellout!N:N,sellout!G:G,Table1__4[[#This Row],[MAAN8]])</f>
        <v>0</v>
      </c>
      <c r="P2191" s="2" t="str">
        <f>IFERROR(Table1__4[[#This Row],[Actual]]/Table1__4[[#This Row],[Target]],"")</f>
        <v/>
      </c>
      <c r="Q2191" s="22" t="str">
        <f>IFERROR(IF(Table1__4[[#This Row],[Target]]&gt;0,Table1__4[[#This Row],[Target]]-Table1__4[[#This Row],[Actual]],""),"")</f>
        <v/>
      </c>
    </row>
    <row r="2192" spans="1:17" x14ac:dyDescent="0.75">
      <c r="A2192" s="22" t="s">
        <v>10</v>
      </c>
      <c r="B2192" s="22" t="s">
        <v>11</v>
      </c>
      <c r="C2192" s="22" t="s">
        <v>22</v>
      </c>
      <c r="D2192" s="22" t="s">
        <v>23</v>
      </c>
      <c r="E2192" s="22" t="s">
        <v>222</v>
      </c>
      <c r="F2192" s="22" t="s">
        <v>25</v>
      </c>
      <c r="G2192" s="22" t="s">
        <v>223</v>
      </c>
      <c r="H2192">
        <v>66101234</v>
      </c>
      <c r="I2192" s="22" t="s">
        <v>3455</v>
      </c>
      <c r="J2192" s="22" t="s">
        <v>3456</v>
      </c>
      <c r="K2192" s="22" t="str">
        <f>_xlfn.TEXTBEFORE(Table1__4[[#This Row],[ParentName]],"-")</f>
        <v>BD12</v>
      </c>
      <c r="L2192" s="22" t="str">
        <f>_xlfn.XLOOKUP(Table1__4[[#This Row],[MAAN8]],ASO!F:F,ASO!H:H,"")</f>
        <v>Grocery Store</v>
      </c>
      <c r="M2192" s="22" t="str">
        <f>_xlfn.XLOOKUP(Table1__4[[#This Row],[MAAN8]],program!A:A,program!E:E,"")</f>
        <v/>
      </c>
      <c r="N2192" s="22" t="str">
        <f>_xlfn.XLOOKUP(Table1__4[[#This Row],[MAAN8]],program!A:A,program!F:F,"")</f>
        <v/>
      </c>
      <c r="O2192" s="22">
        <f>SUMIFS(sellout!N:N,sellout!G:G,Table1__4[[#This Row],[MAAN8]])</f>
        <v>0</v>
      </c>
      <c r="P2192" s="2" t="str">
        <f>IFERROR(Table1__4[[#This Row],[Actual]]/Table1__4[[#This Row],[Target]],"")</f>
        <v/>
      </c>
      <c r="Q2192" s="22" t="str">
        <f>IFERROR(IF(Table1__4[[#This Row],[Target]]&gt;0,Table1__4[[#This Row],[Target]]-Table1__4[[#This Row],[Actual]],""),"")</f>
        <v/>
      </c>
    </row>
    <row r="2193" spans="1:17" x14ac:dyDescent="0.75">
      <c r="A2193" s="22" t="s">
        <v>10</v>
      </c>
      <c r="B2193" s="22" t="s">
        <v>11</v>
      </c>
      <c r="C2193" s="22" t="s">
        <v>12</v>
      </c>
      <c r="D2193" s="22" t="s">
        <v>38</v>
      </c>
      <c r="E2193" s="22" t="s">
        <v>166</v>
      </c>
      <c r="F2193" s="22" t="s">
        <v>40</v>
      </c>
      <c r="G2193" s="22" t="s">
        <v>167</v>
      </c>
      <c r="H2193">
        <v>66111035</v>
      </c>
      <c r="I2193" s="22" t="s">
        <v>3457</v>
      </c>
      <c r="J2193" s="22" t="s">
        <v>3458</v>
      </c>
      <c r="K2193" s="22" t="str">
        <f>_xlfn.TEXTBEFORE(Table1__4[[#This Row],[ParentName]],"-")</f>
        <v>BD16</v>
      </c>
      <c r="L2193" s="22" t="str">
        <f>_xlfn.XLOOKUP(Table1__4[[#This Row],[MAAN8]],ASO!F:F,ASO!H:H,"")</f>
        <v>Grocery Store</v>
      </c>
      <c r="M2193" s="22" t="str">
        <f>_xlfn.XLOOKUP(Table1__4[[#This Row],[MAAN8]],program!A:A,program!E:E,"")</f>
        <v/>
      </c>
      <c r="N2193" s="22" t="str">
        <f>_xlfn.XLOOKUP(Table1__4[[#This Row],[MAAN8]],program!A:A,program!F:F,"")</f>
        <v/>
      </c>
      <c r="O2193" s="22">
        <f>SUMIFS(sellout!N:N,sellout!G:G,Table1__4[[#This Row],[MAAN8]])</f>
        <v>0</v>
      </c>
      <c r="P2193" s="2" t="str">
        <f>IFERROR(Table1__4[[#This Row],[Actual]]/Table1__4[[#This Row],[Target]],"")</f>
        <v/>
      </c>
      <c r="Q2193" s="22" t="str">
        <f>IFERROR(IF(Table1__4[[#This Row],[Target]]&gt;0,Table1__4[[#This Row],[Target]]-Table1__4[[#This Row],[Actual]],""),"")</f>
        <v/>
      </c>
    </row>
    <row r="2194" spans="1:17" x14ac:dyDescent="0.75">
      <c r="A2194" s="22" t="s">
        <v>10</v>
      </c>
      <c r="B2194" s="22" t="s">
        <v>11</v>
      </c>
      <c r="C2194" s="22" t="s">
        <v>12</v>
      </c>
      <c r="D2194" s="22" t="s">
        <v>13</v>
      </c>
      <c r="E2194" s="22" t="s">
        <v>29</v>
      </c>
      <c r="F2194" s="22" t="s">
        <v>30</v>
      </c>
      <c r="G2194" s="22" t="s">
        <v>31</v>
      </c>
      <c r="H2194">
        <v>66106506</v>
      </c>
      <c r="I2194" s="22" t="s">
        <v>3459</v>
      </c>
      <c r="J2194" s="22" t="s">
        <v>3460</v>
      </c>
      <c r="K2194" s="22" t="str">
        <f>_xlfn.TEXTBEFORE(Table1__4[[#This Row],[ParentName]],"-")</f>
        <v>BD8</v>
      </c>
      <c r="L2194" s="22" t="str">
        <f>_xlfn.XLOOKUP(Table1__4[[#This Row],[MAAN8]],ASO!F:F,ASO!H:H,"")</f>
        <v>Grocery Store</v>
      </c>
      <c r="M2194" s="22" t="str">
        <f>_xlfn.XLOOKUP(Table1__4[[#This Row],[MAAN8]],program!A:A,program!E:E,"")</f>
        <v/>
      </c>
      <c r="N2194" s="22" t="str">
        <f>_xlfn.XLOOKUP(Table1__4[[#This Row],[MAAN8]],program!A:A,program!F:F,"")</f>
        <v/>
      </c>
      <c r="O2194" s="22">
        <f>SUMIFS(sellout!N:N,sellout!G:G,Table1__4[[#This Row],[MAAN8]])</f>
        <v>0</v>
      </c>
      <c r="P2194" s="2" t="str">
        <f>IFERROR(Table1__4[[#This Row],[Actual]]/Table1__4[[#This Row],[Target]],"")</f>
        <v/>
      </c>
      <c r="Q2194" s="22" t="str">
        <f>IFERROR(IF(Table1__4[[#This Row],[Target]]&gt;0,Table1__4[[#This Row],[Target]]-Table1__4[[#This Row],[Actual]],""),"")</f>
        <v/>
      </c>
    </row>
    <row r="2195" spans="1:17" x14ac:dyDescent="0.75">
      <c r="A2195" s="22" t="s">
        <v>10</v>
      </c>
      <c r="B2195" s="22" t="s">
        <v>11</v>
      </c>
      <c r="C2195" s="22" t="s">
        <v>12</v>
      </c>
      <c r="D2195" s="22" t="s">
        <v>122</v>
      </c>
      <c r="E2195" s="22" t="s">
        <v>778</v>
      </c>
      <c r="F2195" s="22" t="s">
        <v>124</v>
      </c>
      <c r="G2195" s="22" t="s">
        <v>779</v>
      </c>
      <c r="H2195">
        <v>66155135</v>
      </c>
      <c r="I2195" s="22" t="s">
        <v>3461</v>
      </c>
      <c r="J2195" s="22" t="s">
        <v>3462</v>
      </c>
      <c r="K2195" s="22" t="str">
        <f>_xlfn.TEXTBEFORE(Table1__4[[#This Row],[ParentName]],"-")</f>
        <v>BD10</v>
      </c>
      <c r="L2195" s="22" t="str">
        <f>_xlfn.XLOOKUP(Table1__4[[#This Row],[MAAN8]],ASO!F:F,ASO!H:H,"")</f>
        <v>Grocery Store</v>
      </c>
      <c r="M2195" s="22" t="str">
        <f>_xlfn.XLOOKUP(Table1__4[[#This Row],[MAAN8]],program!A:A,program!E:E,"")</f>
        <v/>
      </c>
      <c r="N2195" s="22" t="str">
        <f>_xlfn.XLOOKUP(Table1__4[[#This Row],[MAAN8]],program!A:A,program!F:F,"")</f>
        <v/>
      </c>
      <c r="O2195" s="22">
        <f>SUMIFS(sellout!N:N,sellout!G:G,Table1__4[[#This Row],[MAAN8]])</f>
        <v>365</v>
      </c>
      <c r="P2195" s="2" t="str">
        <f>IFERROR(Table1__4[[#This Row],[Actual]]/Table1__4[[#This Row],[Target]],"")</f>
        <v/>
      </c>
      <c r="Q2195" s="22" t="str">
        <f>IFERROR(IF(Table1__4[[#This Row],[Target]]&gt;0,Table1__4[[#This Row],[Target]]-Table1__4[[#This Row],[Actual]],""),"")</f>
        <v/>
      </c>
    </row>
    <row r="2196" spans="1:17" x14ac:dyDescent="0.75">
      <c r="A2196" s="22" t="s">
        <v>10</v>
      </c>
      <c r="B2196" s="22" t="s">
        <v>11</v>
      </c>
      <c r="C2196" s="22" t="s">
        <v>22</v>
      </c>
      <c r="D2196" s="22" t="s">
        <v>88</v>
      </c>
      <c r="E2196" s="22" t="s">
        <v>447</v>
      </c>
      <c r="F2196" s="22" t="s">
        <v>218</v>
      </c>
      <c r="G2196" s="22" t="s">
        <v>448</v>
      </c>
      <c r="H2196">
        <v>66108037</v>
      </c>
      <c r="I2196" s="22" t="s">
        <v>3463</v>
      </c>
      <c r="J2196" s="22" t="s">
        <v>7540</v>
      </c>
      <c r="K2196" s="22" t="str">
        <f>_xlfn.TEXTBEFORE(Table1__4[[#This Row],[ParentName]],"-")</f>
        <v>BD11</v>
      </c>
      <c r="L2196" s="22" t="str">
        <f>_xlfn.XLOOKUP(Table1__4[[#This Row],[MAAN8]],ASO!F:F,ASO!H:H,"")</f>
        <v/>
      </c>
      <c r="M2196" s="22" t="str">
        <f>_xlfn.XLOOKUP(Table1__4[[#This Row],[MAAN8]],program!A:A,program!E:E,"")</f>
        <v/>
      </c>
      <c r="N2196" s="22" t="str">
        <f>_xlfn.XLOOKUP(Table1__4[[#This Row],[MAAN8]],program!A:A,program!F:F,"")</f>
        <v/>
      </c>
      <c r="O2196" s="22">
        <f>SUMIFS(sellout!N:N,sellout!G:G,Table1__4[[#This Row],[MAAN8]])</f>
        <v>0</v>
      </c>
      <c r="P2196" s="2" t="str">
        <f>IFERROR(Table1__4[[#This Row],[Actual]]/Table1__4[[#This Row],[Target]],"")</f>
        <v/>
      </c>
      <c r="Q2196" s="22" t="str">
        <f>IFERROR(IF(Table1__4[[#This Row],[Target]]&gt;0,Table1__4[[#This Row],[Target]]-Table1__4[[#This Row],[Actual]],""),"")</f>
        <v/>
      </c>
    </row>
    <row r="2197" spans="1:17" x14ac:dyDescent="0.75">
      <c r="A2197" s="22" t="s">
        <v>10</v>
      </c>
      <c r="B2197" s="22" t="s">
        <v>11</v>
      </c>
      <c r="C2197" s="22" t="s">
        <v>12</v>
      </c>
      <c r="D2197" s="22" t="s">
        <v>122</v>
      </c>
      <c r="E2197" s="22" t="s">
        <v>236</v>
      </c>
      <c r="F2197" s="22" t="s">
        <v>237</v>
      </c>
      <c r="G2197" s="22" t="s">
        <v>7381</v>
      </c>
      <c r="H2197">
        <v>66103855</v>
      </c>
      <c r="I2197" s="22" t="s">
        <v>3463</v>
      </c>
      <c r="J2197" s="22" t="s">
        <v>3464</v>
      </c>
      <c r="K2197" s="22" t="str">
        <f>_xlfn.TEXTBEFORE(Table1__4[[#This Row],[ParentName]],"-")</f>
        <v>BD10</v>
      </c>
      <c r="L2197" s="22" t="str">
        <f>_xlfn.XLOOKUP(Table1__4[[#This Row],[MAAN8]],ASO!F:F,ASO!H:H,"")</f>
        <v>Grocery Store - Home Delivery</v>
      </c>
      <c r="M2197" s="22" t="str">
        <f>_xlfn.XLOOKUP(Table1__4[[#This Row],[MAAN8]],program!A:A,program!E:E,"")</f>
        <v/>
      </c>
      <c r="N2197" s="22" t="str">
        <f>_xlfn.XLOOKUP(Table1__4[[#This Row],[MAAN8]],program!A:A,program!F:F,"")</f>
        <v/>
      </c>
      <c r="O2197" s="22">
        <f>SUMIFS(sellout!N:N,sellout!G:G,Table1__4[[#This Row],[MAAN8]])</f>
        <v>0</v>
      </c>
      <c r="P2197" s="2" t="str">
        <f>IFERROR(Table1__4[[#This Row],[Actual]]/Table1__4[[#This Row],[Target]],"")</f>
        <v/>
      </c>
      <c r="Q2197" s="22" t="str">
        <f>IFERROR(IF(Table1__4[[#This Row],[Target]]&gt;0,Table1__4[[#This Row],[Target]]-Table1__4[[#This Row],[Actual]],""),"")</f>
        <v/>
      </c>
    </row>
    <row r="2198" spans="1:17" x14ac:dyDescent="0.75">
      <c r="A2198" s="22" t="s">
        <v>10</v>
      </c>
      <c r="B2198" s="22" t="s">
        <v>11</v>
      </c>
      <c r="C2198" s="22" t="s">
        <v>12</v>
      </c>
      <c r="D2198" s="22" t="s">
        <v>122</v>
      </c>
      <c r="E2198" s="22" t="s">
        <v>503</v>
      </c>
      <c r="F2198" s="22" t="s">
        <v>124</v>
      </c>
      <c r="G2198" s="22" t="s">
        <v>8046</v>
      </c>
      <c r="H2198">
        <v>66105076</v>
      </c>
      <c r="I2198" s="22" t="s">
        <v>3463</v>
      </c>
      <c r="J2198" s="22" t="s">
        <v>3465</v>
      </c>
      <c r="K2198" s="22" t="str">
        <f>_xlfn.TEXTBEFORE(Table1__4[[#This Row],[ParentName]],"-")</f>
        <v>BD10</v>
      </c>
      <c r="L2198" s="22" t="str">
        <f>_xlfn.XLOOKUP(Table1__4[[#This Row],[MAAN8]],ASO!F:F,ASO!H:H,"")</f>
        <v>Grocery Store - Home Delivery</v>
      </c>
      <c r="M2198" s="22" t="str">
        <f>_xlfn.XLOOKUP(Table1__4[[#This Row],[MAAN8]],program!A:A,program!E:E,"")</f>
        <v/>
      </c>
      <c r="N2198" s="22" t="str">
        <f>_xlfn.XLOOKUP(Table1__4[[#This Row],[MAAN8]],program!A:A,program!F:F,"")</f>
        <v/>
      </c>
      <c r="O2198" s="22">
        <f>SUMIFS(sellout!N:N,sellout!G:G,Table1__4[[#This Row],[MAAN8]])</f>
        <v>0</v>
      </c>
      <c r="P2198" s="2" t="str">
        <f>IFERROR(Table1__4[[#This Row],[Actual]]/Table1__4[[#This Row],[Target]],"")</f>
        <v/>
      </c>
      <c r="Q2198" s="22" t="str">
        <f>IFERROR(IF(Table1__4[[#This Row],[Target]]&gt;0,Table1__4[[#This Row],[Target]]-Table1__4[[#This Row],[Actual]],""),"")</f>
        <v/>
      </c>
    </row>
    <row r="2199" spans="1:17" x14ac:dyDescent="0.75">
      <c r="A2199" s="22" t="s">
        <v>10</v>
      </c>
      <c r="B2199" s="22" t="s">
        <v>11</v>
      </c>
      <c r="C2199" s="22" t="s">
        <v>12</v>
      </c>
      <c r="D2199" s="22" t="s">
        <v>38</v>
      </c>
      <c r="E2199" s="22" t="s">
        <v>39</v>
      </c>
      <c r="F2199" s="22" t="s">
        <v>40</v>
      </c>
      <c r="G2199" s="22" t="s">
        <v>41</v>
      </c>
      <c r="H2199">
        <v>66156718</v>
      </c>
      <c r="I2199" s="22" t="s">
        <v>3463</v>
      </c>
      <c r="J2199" s="22" t="s">
        <v>3466</v>
      </c>
      <c r="K2199" s="22" t="str">
        <f>_xlfn.TEXTBEFORE(Table1__4[[#This Row],[ParentName]],"-")</f>
        <v>BD16</v>
      </c>
      <c r="L2199" s="22" t="str">
        <f>_xlfn.XLOOKUP(Table1__4[[#This Row],[MAAN8]],ASO!F:F,ASO!H:H,"")</f>
        <v>Grocery Store</v>
      </c>
      <c r="M2199" s="22" t="str">
        <f>_xlfn.XLOOKUP(Table1__4[[#This Row],[MAAN8]],program!A:A,program!E:E,"")</f>
        <v/>
      </c>
      <c r="N2199" s="22" t="str">
        <f>_xlfn.XLOOKUP(Table1__4[[#This Row],[MAAN8]],program!A:A,program!F:F,"")</f>
        <v/>
      </c>
      <c r="O2199" s="22">
        <f>SUMIFS(sellout!N:N,sellout!G:G,Table1__4[[#This Row],[MAAN8]])</f>
        <v>0</v>
      </c>
      <c r="P2199" s="2" t="str">
        <f>IFERROR(Table1__4[[#This Row],[Actual]]/Table1__4[[#This Row],[Target]],"")</f>
        <v/>
      </c>
      <c r="Q2199" s="22" t="str">
        <f>IFERROR(IF(Table1__4[[#This Row],[Target]]&gt;0,Table1__4[[#This Row],[Target]]-Table1__4[[#This Row],[Actual]],""),"")</f>
        <v/>
      </c>
    </row>
    <row r="2200" spans="1:17" x14ac:dyDescent="0.75">
      <c r="A2200" s="22" t="s">
        <v>10</v>
      </c>
      <c r="B2200" s="22" t="s">
        <v>11</v>
      </c>
      <c r="C2200" s="22" t="s">
        <v>12</v>
      </c>
      <c r="D2200" s="22" t="s">
        <v>38</v>
      </c>
      <c r="E2200" s="22" t="s">
        <v>166</v>
      </c>
      <c r="F2200" s="22" t="s">
        <v>40</v>
      </c>
      <c r="G2200" s="22" t="s">
        <v>167</v>
      </c>
      <c r="H2200">
        <v>66111072</v>
      </c>
      <c r="I2200" s="22" t="s">
        <v>3463</v>
      </c>
      <c r="J2200" s="22" t="s">
        <v>3467</v>
      </c>
      <c r="K2200" s="22" t="str">
        <f>_xlfn.TEXTBEFORE(Table1__4[[#This Row],[ParentName]],"-")</f>
        <v>BD16</v>
      </c>
      <c r="L2200" s="22" t="str">
        <f>_xlfn.XLOOKUP(Table1__4[[#This Row],[MAAN8]],ASO!F:F,ASO!H:H,"")</f>
        <v>Grocery Store</v>
      </c>
      <c r="M2200" s="22" t="str">
        <f>_xlfn.XLOOKUP(Table1__4[[#This Row],[MAAN8]],program!A:A,program!E:E,"")</f>
        <v/>
      </c>
      <c r="N2200" s="22" t="str">
        <f>_xlfn.XLOOKUP(Table1__4[[#This Row],[MAAN8]],program!A:A,program!F:F,"")</f>
        <v/>
      </c>
      <c r="O2200" s="22">
        <f>SUMIFS(sellout!N:N,sellout!G:G,Table1__4[[#This Row],[MAAN8]])</f>
        <v>0</v>
      </c>
      <c r="P2200" s="2" t="str">
        <f>IFERROR(Table1__4[[#This Row],[Actual]]/Table1__4[[#This Row],[Target]],"")</f>
        <v/>
      </c>
      <c r="Q2200" s="22" t="str">
        <f>IFERROR(IF(Table1__4[[#This Row],[Target]]&gt;0,Table1__4[[#This Row],[Target]]-Table1__4[[#This Row],[Actual]],""),"")</f>
        <v/>
      </c>
    </row>
    <row r="2201" spans="1:17" x14ac:dyDescent="0.75">
      <c r="A2201" s="22" t="s">
        <v>10</v>
      </c>
      <c r="B2201" s="22" t="s">
        <v>11</v>
      </c>
      <c r="C2201" s="22" t="s">
        <v>12</v>
      </c>
      <c r="D2201" s="22" t="s">
        <v>122</v>
      </c>
      <c r="E2201" s="22" t="s">
        <v>149</v>
      </c>
      <c r="F2201" s="22" t="s">
        <v>150</v>
      </c>
      <c r="G2201" s="22" t="s">
        <v>151</v>
      </c>
      <c r="H2201">
        <v>66112262</v>
      </c>
      <c r="I2201" s="22" t="s">
        <v>3468</v>
      </c>
      <c r="J2201" s="22" t="s">
        <v>3469</v>
      </c>
      <c r="K2201" s="22" t="str">
        <f>_xlfn.TEXTBEFORE(Table1__4[[#This Row],[ParentName]],"-")</f>
        <v>BD10</v>
      </c>
      <c r="L2201" s="22" t="str">
        <f>_xlfn.XLOOKUP(Table1__4[[#This Row],[MAAN8]],ASO!F:F,ASO!H:H,"")</f>
        <v>Grocery Store</v>
      </c>
      <c r="M2201" s="22" t="str">
        <f>_xlfn.XLOOKUP(Table1__4[[#This Row],[MAAN8]],program!A:A,program!E:E,"")</f>
        <v/>
      </c>
      <c r="N2201" s="22" t="str">
        <f>_xlfn.XLOOKUP(Table1__4[[#This Row],[MAAN8]],program!A:A,program!F:F,"")</f>
        <v/>
      </c>
      <c r="O2201" s="22">
        <f>SUMIFS(sellout!N:N,sellout!G:G,Table1__4[[#This Row],[MAAN8]])</f>
        <v>0</v>
      </c>
      <c r="P2201" s="2" t="str">
        <f>IFERROR(Table1__4[[#This Row],[Actual]]/Table1__4[[#This Row],[Target]],"")</f>
        <v/>
      </c>
      <c r="Q2201" s="22" t="str">
        <f>IFERROR(IF(Table1__4[[#This Row],[Target]]&gt;0,Table1__4[[#This Row],[Target]]-Table1__4[[#This Row],[Actual]],""),"")</f>
        <v/>
      </c>
    </row>
    <row r="2202" spans="1:17" x14ac:dyDescent="0.75">
      <c r="A2202" s="22" t="s">
        <v>10</v>
      </c>
      <c r="B2202" s="22" t="s">
        <v>11</v>
      </c>
      <c r="C2202" s="22" t="s">
        <v>22</v>
      </c>
      <c r="D2202" s="22" t="s">
        <v>23</v>
      </c>
      <c r="E2202" s="22" t="s">
        <v>252</v>
      </c>
      <c r="F2202" s="22" t="s">
        <v>25</v>
      </c>
      <c r="G2202" s="22" t="s">
        <v>253</v>
      </c>
      <c r="H2202">
        <v>66112968</v>
      </c>
      <c r="I2202" s="22" t="s">
        <v>7216</v>
      </c>
      <c r="J2202" s="22" t="s">
        <v>3301</v>
      </c>
      <c r="K2202" s="22" t="str">
        <f>_xlfn.TEXTBEFORE(Table1__4[[#This Row],[ParentName]],"-")</f>
        <v>BD12</v>
      </c>
      <c r="L2202" s="22" t="str">
        <f>_xlfn.XLOOKUP(Table1__4[[#This Row],[MAAN8]],ASO!F:F,ASO!H:H,"")</f>
        <v/>
      </c>
      <c r="M2202" s="22" t="str">
        <f>_xlfn.XLOOKUP(Table1__4[[#This Row],[MAAN8]],program!A:A,program!E:E,"")</f>
        <v/>
      </c>
      <c r="N2202" s="22" t="str">
        <f>_xlfn.XLOOKUP(Table1__4[[#This Row],[MAAN8]],program!A:A,program!F:F,"")</f>
        <v/>
      </c>
      <c r="O2202" s="22">
        <f>SUMIFS(sellout!N:N,sellout!G:G,Table1__4[[#This Row],[MAAN8]])</f>
        <v>7</v>
      </c>
      <c r="P2202" s="2" t="str">
        <f>IFERROR(Table1__4[[#This Row],[Actual]]/Table1__4[[#This Row],[Target]],"")</f>
        <v/>
      </c>
      <c r="Q2202" s="22" t="str">
        <f>IFERROR(IF(Table1__4[[#This Row],[Target]]&gt;0,Table1__4[[#This Row],[Target]]-Table1__4[[#This Row],[Actual]],""),"")</f>
        <v/>
      </c>
    </row>
    <row r="2203" spans="1:17" x14ac:dyDescent="0.75">
      <c r="A2203" s="22" t="s">
        <v>10</v>
      </c>
      <c r="B2203" s="22" t="s">
        <v>11</v>
      </c>
      <c r="C2203" s="22" t="s">
        <v>12</v>
      </c>
      <c r="D2203" s="22" t="s">
        <v>122</v>
      </c>
      <c r="E2203" s="22" t="s">
        <v>200</v>
      </c>
      <c r="F2203" s="22" t="s">
        <v>201</v>
      </c>
      <c r="G2203" s="22" t="s">
        <v>18</v>
      </c>
      <c r="H2203">
        <v>66101865</v>
      </c>
      <c r="I2203" s="22" t="s">
        <v>3470</v>
      </c>
      <c r="J2203" s="22" t="s">
        <v>3471</v>
      </c>
      <c r="K2203" s="22" t="str">
        <f>_xlfn.TEXTBEFORE(Table1__4[[#This Row],[ParentName]],"-")</f>
        <v>BD10</v>
      </c>
      <c r="L2203" s="22" t="str">
        <f>_xlfn.XLOOKUP(Table1__4[[#This Row],[MAAN8]],ASO!F:F,ASO!H:H,"")</f>
        <v>Sub Distributor</v>
      </c>
      <c r="M2203" s="22" t="str">
        <f>_xlfn.XLOOKUP(Table1__4[[#This Row],[MAAN8]],program!A:A,program!E:E,"")</f>
        <v/>
      </c>
      <c r="N2203" s="22" t="str">
        <f>_xlfn.XLOOKUP(Table1__4[[#This Row],[MAAN8]],program!A:A,program!F:F,"")</f>
        <v/>
      </c>
      <c r="O2203" s="22">
        <f>SUMIFS(sellout!N:N,sellout!G:G,Table1__4[[#This Row],[MAAN8]])</f>
        <v>0</v>
      </c>
      <c r="P2203" s="2" t="str">
        <f>IFERROR(Table1__4[[#This Row],[Actual]]/Table1__4[[#This Row],[Target]],"")</f>
        <v/>
      </c>
      <c r="Q2203" s="22" t="str">
        <f>IFERROR(IF(Table1__4[[#This Row],[Target]]&gt;0,Table1__4[[#This Row],[Target]]-Table1__4[[#This Row],[Actual]],""),"")</f>
        <v/>
      </c>
    </row>
    <row r="2204" spans="1:17" x14ac:dyDescent="0.75">
      <c r="A2204" s="22" t="s">
        <v>10</v>
      </c>
      <c r="B2204" s="22" t="s">
        <v>11</v>
      </c>
      <c r="C2204" s="22" t="s">
        <v>22</v>
      </c>
      <c r="D2204" s="22" t="s">
        <v>88</v>
      </c>
      <c r="E2204" s="22" t="s">
        <v>447</v>
      </c>
      <c r="F2204" s="22" t="s">
        <v>218</v>
      </c>
      <c r="G2204" s="22" t="s">
        <v>448</v>
      </c>
      <c r="H2204">
        <v>66106595</v>
      </c>
      <c r="I2204" s="22" t="s">
        <v>3472</v>
      </c>
      <c r="J2204" s="22" t="s">
        <v>8091</v>
      </c>
      <c r="K2204" s="22" t="str">
        <f>_xlfn.TEXTBEFORE(Table1__4[[#This Row],[ParentName]],"-")</f>
        <v>BD11</v>
      </c>
      <c r="L2204" s="22" t="str">
        <f>_xlfn.XLOOKUP(Table1__4[[#This Row],[MAAN8]],ASO!F:F,ASO!H:H,"")</f>
        <v/>
      </c>
      <c r="M2204" s="22" t="str">
        <f>_xlfn.XLOOKUP(Table1__4[[#This Row],[MAAN8]],program!A:A,program!E:E,"")</f>
        <v/>
      </c>
      <c r="N2204" s="22" t="str">
        <f>_xlfn.XLOOKUP(Table1__4[[#This Row],[MAAN8]],program!A:A,program!F:F,"")</f>
        <v/>
      </c>
      <c r="O2204" s="22">
        <f>SUMIFS(sellout!N:N,sellout!G:G,Table1__4[[#This Row],[MAAN8]])</f>
        <v>0</v>
      </c>
      <c r="P2204" s="2" t="str">
        <f>IFERROR(Table1__4[[#This Row],[Actual]]/Table1__4[[#This Row],[Target]],"")</f>
        <v/>
      </c>
      <c r="Q2204" s="22" t="str">
        <f>IFERROR(IF(Table1__4[[#This Row],[Target]]&gt;0,Table1__4[[#This Row],[Target]]-Table1__4[[#This Row],[Actual]],""),"")</f>
        <v/>
      </c>
    </row>
    <row r="2205" spans="1:17" x14ac:dyDescent="0.75">
      <c r="A2205" s="22" t="s">
        <v>10</v>
      </c>
      <c r="B2205" s="22" t="s">
        <v>11</v>
      </c>
      <c r="C2205" s="22" t="s">
        <v>22</v>
      </c>
      <c r="D2205" s="22" t="s">
        <v>180</v>
      </c>
      <c r="E2205" s="22" t="s">
        <v>210</v>
      </c>
      <c r="F2205" s="22" t="s">
        <v>182</v>
      </c>
      <c r="G2205" s="22" t="s">
        <v>211</v>
      </c>
      <c r="H2205">
        <v>66152210</v>
      </c>
      <c r="I2205" s="22" t="s">
        <v>3472</v>
      </c>
      <c r="J2205" s="22" t="s">
        <v>3473</v>
      </c>
      <c r="K2205" s="22" t="str">
        <f>_xlfn.TEXTBEFORE(Table1__4[[#This Row],[ParentName]],"-")</f>
        <v>BD14</v>
      </c>
      <c r="L2205" s="22" t="str">
        <f>_xlfn.XLOOKUP(Table1__4[[#This Row],[MAAN8]],ASO!F:F,ASO!H:H,"")</f>
        <v/>
      </c>
      <c r="M2205" s="22" t="str">
        <f>_xlfn.XLOOKUP(Table1__4[[#This Row],[MAAN8]],program!A:A,program!E:E,"")</f>
        <v/>
      </c>
      <c r="N2205" s="22" t="str">
        <f>_xlfn.XLOOKUP(Table1__4[[#This Row],[MAAN8]],program!A:A,program!F:F,"")</f>
        <v/>
      </c>
      <c r="O2205" s="22">
        <f>SUMIFS(sellout!N:N,sellout!G:G,Table1__4[[#This Row],[MAAN8]])</f>
        <v>0</v>
      </c>
      <c r="P2205" s="2" t="str">
        <f>IFERROR(Table1__4[[#This Row],[Actual]]/Table1__4[[#This Row],[Target]],"")</f>
        <v/>
      </c>
      <c r="Q2205" s="22" t="str">
        <f>IFERROR(IF(Table1__4[[#This Row],[Target]]&gt;0,Table1__4[[#This Row],[Target]]-Table1__4[[#This Row],[Actual]],""),"")</f>
        <v/>
      </c>
    </row>
    <row r="2206" spans="1:17" x14ac:dyDescent="0.75">
      <c r="A2206" s="22" t="s">
        <v>10</v>
      </c>
      <c r="B2206" s="22" t="s">
        <v>11</v>
      </c>
      <c r="C2206" s="22" t="s">
        <v>12</v>
      </c>
      <c r="D2206" s="22" t="s">
        <v>122</v>
      </c>
      <c r="E2206" s="22" t="s">
        <v>309</v>
      </c>
      <c r="F2206" s="22" t="s">
        <v>237</v>
      </c>
      <c r="G2206" s="22" t="s">
        <v>310</v>
      </c>
      <c r="H2206">
        <v>66104077</v>
      </c>
      <c r="I2206" s="22" t="s">
        <v>3472</v>
      </c>
      <c r="J2206" s="22" t="s">
        <v>3474</v>
      </c>
      <c r="K2206" s="22" t="str">
        <f>_xlfn.TEXTBEFORE(Table1__4[[#This Row],[ParentName]],"-")</f>
        <v>BD10</v>
      </c>
      <c r="L2206" s="22" t="str">
        <f>_xlfn.XLOOKUP(Table1__4[[#This Row],[MAAN8]],ASO!F:F,ASO!H:H,"")</f>
        <v>Grocery Store</v>
      </c>
      <c r="M2206" s="22" t="str">
        <f>_xlfn.XLOOKUP(Table1__4[[#This Row],[MAAN8]],program!A:A,program!E:E,"")</f>
        <v/>
      </c>
      <c r="N2206" s="22" t="str">
        <f>_xlfn.XLOOKUP(Table1__4[[#This Row],[MAAN8]],program!A:A,program!F:F,"")</f>
        <v/>
      </c>
      <c r="O2206" s="22">
        <f>SUMIFS(sellout!N:N,sellout!G:G,Table1__4[[#This Row],[MAAN8]])</f>
        <v>170</v>
      </c>
      <c r="P2206" s="2" t="str">
        <f>IFERROR(Table1__4[[#This Row],[Actual]]/Table1__4[[#This Row],[Target]],"")</f>
        <v/>
      </c>
      <c r="Q2206" s="22" t="str">
        <f>IFERROR(IF(Table1__4[[#This Row],[Target]]&gt;0,Table1__4[[#This Row],[Target]]-Table1__4[[#This Row],[Actual]],""),"")</f>
        <v/>
      </c>
    </row>
    <row r="2207" spans="1:17" x14ac:dyDescent="0.75">
      <c r="A2207" s="22" t="s">
        <v>10</v>
      </c>
      <c r="B2207" s="22" t="s">
        <v>11</v>
      </c>
      <c r="C2207" s="22" t="s">
        <v>12</v>
      </c>
      <c r="D2207" s="22" t="s">
        <v>54</v>
      </c>
      <c r="E2207" s="22" t="s">
        <v>176</v>
      </c>
      <c r="F2207" s="22" t="s">
        <v>30</v>
      </c>
      <c r="G2207" s="22" t="s">
        <v>177</v>
      </c>
      <c r="H2207">
        <v>66108239</v>
      </c>
      <c r="I2207" s="22" t="s">
        <v>3472</v>
      </c>
      <c r="J2207" s="22" t="s">
        <v>3475</v>
      </c>
      <c r="K2207" s="22" t="str">
        <f>_xlfn.TEXTBEFORE(Table1__4[[#This Row],[ParentName]],"-")</f>
        <v>BD</v>
      </c>
      <c r="L2207" s="22" t="str">
        <f>_xlfn.XLOOKUP(Table1__4[[#This Row],[MAAN8]],ASO!F:F,ASO!H:H,"")</f>
        <v>Grocery Store</v>
      </c>
      <c r="M2207" s="22" t="str">
        <f>_xlfn.XLOOKUP(Table1__4[[#This Row],[MAAN8]],program!A:A,program!E:E,"")</f>
        <v/>
      </c>
      <c r="N2207" s="22" t="str">
        <f>_xlfn.XLOOKUP(Table1__4[[#This Row],[MAAN8]],program!A:A,program!F:F,"")</f>
        <v/>
      </c>
      <c r="O2207" s="22">
        <f>SUMIFS(sellout!N:N,sellout!G:G,Table1__4[[#This Row],[MAAN8]])</f>
        <v>40</v>
      </c>
      <c r="P2207" s="2" t="str">
        <f>IFERROR(Table1__4[[#This Row],[Actual]]/Table1__4[[#This Row],[Target]],"")</f>
        <v/>
      </c>
      <c r="Q2207" s="22" t="str">
        <f>IFERROR(IF(Table1__4[[#This Row],[Target]]&gt;0,Table1__4[[#This Row],[Target]]-Table1__4[[#This Row],[Actual]],""),"")</f>
        <v/>
      </c>
    </row>
    <row r="2208" spans="1:17" x14ac:dyDescent="0.75">
      <c r="A2208" s="22" t="s">
        <v>10</v>
      </c>
      <c r="B2208" s="22" t="s">
        <v>11</v>
      </c>
      <c r="C2208" s="22" t="s">
        <v>22</v>
      </c>
      <c r="D2208" s="22" t="s">
        <v>88</v>
      </c>
      <c r="E2208" s="22" t="s">
        <v>346</v>
      </c>
      <c r="F2208" s="22" t="s">
        <v>218</v>
      </c>
      <c r="G2208" s="22" t="s">
        <v>347</v>
      </c>
      <c r="H2208">
        <v>66153232</v>
      </c>
      <c r="I2208" s="22" t="s">
        <v>7227</v>
      </c>
      <c r="J2208" s="22" t="s">
        <v>2453</v>
      </c>
      <c r="K2208" s="22" t="str">
        <f>_xlfn.TEXTBEFORE(Table1__4[[#This Row],[ParentName]],"-")</f>
        <v>BD11</v>
      </c>
      <c r="L2208" s="22" t="str">
        <f>_xlfn.XLOOKUP(Table1__4[[#This Row],[MAAN8]],ASO!F:F,ASO!H:H,"")</f>
        <v/>
      </c>
      <c r="M2208" s="22" t="str">
        <f>_xlfn.XLOOKUP(Table1__4[[#This Row],[MAAN8]],program!A:A,program!E:E,"")</f>
        <v/>
      </c>
      <c r="N2208" s="22" t="str">
        <f>_xlfn.XLOOKUP(Table1__4[[#This Row],[MAAN8]],program!A:A,program!F:F,"")</f>
        <v/>
      </c>
      <c r="O2208" s="22">
        <f>SUMIFS(sellout!N:N,sellout!G:G,Table1__4[[#This Row],[MAAN8]])</f>
        <v>30</v>
      </c>
      <c r="P2208" s="2" t="str">
        <f>IFERROR(Table1__4[[#This Row],[Actual]]/Table1__4[[#This Row],[Target]],"")</f>
        <v/>
      </c>
      <c r="Q2208" s="22" t="str">
        <f>IFERROR(IF(Table1__4[[#This Row],[Target]]&gt;0,Table1__4[[#This Row],[Target]]-Table1__4[[#This Row],[Actual]],""),"")</f>
        <v/>
      </c>
    </row>
    <row r="2209" spans="1:17" x14ac:dyDescent="0.75">
      <c r="A2209" s="22" t="s">
        <v>10</v>
      </c>
      <c r="B2209" s="22" t="s">
        <v>11</v>
      </c>
      <c r="C2209" s="22" t="s">
        <v>46</v>
      </c>
      <c r="D2209" s="22" t="s">
        <v>47</v>
      </c>
      <c r="E2209" s="22" t="s">
        <v>196</v>
      </c>
      <c r="F2209" s="22" t="s">
        <v>49</v>
      </c>
      <c r="G2209" s="22" t="s">
        <v>197</v>
      </c>
      <c r="H2209">
        <v>65065093</v>
      </c>
      <c r="I2209" s="22" t="s">
        <v>6992</v>
      </c>
      <c r="J2209" s="22" t="s">
        <v>3477</v>
      </c>
      <c r="K2209" s="22" t="str">
        <f>_xlfn.TEXTBEFORE(Table1__4[[#This Row],[ParentName]],"-")</f>
        <v>HMcc</v>
      </c>
      <c r="L2209" s="22" t="str">
        <f>_xlfn.XLOOKUP(Table1__4[[#This Row],[MAAN8]],ASO!F:F,ASO!H:H,"")</f>
        <v>Grocery Store</v>
      </c>
      <c r="M2209" s="22" t="str">
        <f>_xlfn.XLOOKUP(Table1__4[[#This Row],[MAAN8]],program!A:A,program!E:E,"")</f>
        <v>Target Incentive</v>
      </c>
      <c r="N2209" s="22">
        <f>_xlfn.XLOOKUP(Table1__4[[#This Row],[MAAN8]],program!A:A,program!F:F,"")</f>
        <v>200</v>
      </c>
      <c r="O2209" s="22">
        <f>SUMIFS(sellout!N:N,sellout!G:G,Table1__4[[#This Row],[MAAN8]])</f>
        <v>30</v>
      </c>
      <c r="P2209" s="2">
        <f>IFERROR(Table1__4[[#This Row],[Actual]]/Table1__4[[#This Row],[Target]],"")</f>
        <v>0.15</v>
      </c>
      <c r="Q2209" s="22">
        <f>IFERROR(IF(Table1__4[[#This Row],[Target]]&gt;0,Table1__4[[#This Row],[Target]]-Table1__4[[#This Row],[Actual]],""),"")</f>
        <v>170</v>
      </c>
    </row>
    <row r="2210" spans="1:17" x14ac:dyDescent="0.75">
      <c r="A2210" s="22" t="s">
        <v>10</v>
      </c>
      <c r="B2210" s="22" t="s">
        <v>11</v>
      </c>
      <c r="C2210" s="22" t="s">
        <v>12</v>
      </c>
      <c r="D2210" s="22" t="s">
        <v>54</v>
      </c>
      <c r="E2210" s="22" t="s">
        <v>97</v>
      </c>
      <c r="F2210" s="22" t="s">
        <v>30</v>
      </c>
      <c r="G2210" s="22" t="s">
        <v>98</v>
      </c>
      <c r="H2210">
        <v>66102913</v>
      </c>
      <c r="I2210" s="22" t="s">
        <v>3478</v>
      </c>
      <c r="J2210" s="22" t="s">
        <v>1349</v>
      </c>
      <c r="K2210" s="22" t="str">
        <f>_xlfn.TEXTBEFORE(Table1__4[[#This Row],[ParentName]],"-")</f>
        <v>BD</v>
      </c>
      <c r="L2210" s="22" t="str">
        <f>_xlfn.XLOOKUP(Table1__4[[#This Row],[MAAN8]],ASO!F:F,ASO!H:H,"")</f>
        <v>Grocery Store</v>
      </c>
      <c r="M2210" s="22" t="str">
        <f>_xlfn.XLOOKUP(Table1__4[[#This Row],[MAAN8]],program!A:A,program!E:E,"")</f>
        <v/>
      </c>
      <c r="N2210" s="22" t="str">
        <f>_xlfn.XLOOKUP(Table1__4[[#This Row],[MAAN8]],program!A:A,program!F:F,"")</f>
        <v/>
      </c>
      <c r="O2210" s="22">
        <f>SUMIFS(sellout!N:N,sellout!G:G,Table1__4[[#This Row],[MAAN8]])</f>
        <v>5</v>
      </c>
      <c r="P2210" s="2" t="str">
        <f>IFERROR(Table1__4[[#This Row],[Actual]]/Table1__4[[#This Row],[Target]],"")</f>
        <v/>
      </c>
      <c r="Q2210" s="22" t="str">
        <f>IFERROR(IF(Table1__4[[#This Row],[Target]]&gt;0,Table1__4[[#This Row],[Target]]-Table1__4[[#This Row],[Actual]],""),"")</f>
        <v/>
      </c>
    </row>
    <row r="2211" spans="1:17" x14ac:dyDescent="0.75">
      <c r="A2211" s="22" t="s">
        <v>10</v>
      </c>
      <c r="B2211" s="22" t="s">
        <v>11</v>
      </c>
      <c r="C2211" s="22" t="s">
        <v>22</v>
      </c>
      <c r="D2211" s="22" t="s">
        <v>88</v>
      </c>
      <c r="E2211" s="22" t="s">
        <v>447</v>
      </c>
      <c r="F2211" s="22" t="s">
        <v>218</v>
      </c>
      <c r="G2211" s="22" t="s">
        <v>448</v>
      </c>
      <c r="H2211">
        <v>66150717</v>
      </c>
      <c r="I2211" s="22" t="s">
        <v>8207</v>
      </c>
      <c r="J2211" s="22" t="s">
        <v>4469</v>
      </c>
      <c r="K2211" s="22" t="str">
        <f>_xlfn.TEXTBEFORE(Table1__4[[#This Row],[ParentName]],"-")</f>
        <v>BD11</v>
      </c>
      <c r="L2211" s="22" t="str">
        <f>_xlfn.XLOOKUP(Table1__4[[#This Row],[MAAN8]],ASO!F:F,ASO!H:H,"")</f>
        <v/>
      </c>
      <c r="M2211" s="22" t="str">
        <f>_xlfn.XLOOKUP(Table1__4[[#This Row],[MAAN8]],program!A:A,program!E:E,"")</f>
        <v/>
      </c>
      <c r="N2211" s="22" t="str">
        <f>_xlfn.XLOOKUP(Table1__4[[#This Row],[MAAN8]],program!A:A,program!F:F,"")</f>
        <v/>
      </c>
      <c r="O2211" s="22">
        <f>SUMIFS(sellout!N:N,sellout!G:G,Table1__4[[#This Row],[MAAN8]])</f>
        <v>0</v>
      </c>
      <c r="P2211" s="2" t="str">
        <f>IFERROR(Table1__4[[#This Row],[Actual]]/Table1__4[[#This Row],[Target]],"")</f>
        <v/>
      </c>
      <c r="Q2211" s="22" t="str">
        <f>IFERROR(IF(Table1__4[[#This Row],[Target]]&gt;0,Table1__4[[#This Row],[Target]]-Table1__4[[#This Row],[Actual]],""),"")</f>
        <v/>
      </c>
    </row>
    <row r="2212" spans="1:17" x14ac:dyDescent="0.75">
      <c r="A2212" s="22" t="s">
        <v>10</v>
      </c>
      <c r="B2212" s="22" t="s">
        <v>11</v>
      </c>
      <c r="C2212" s="22" t="s">
        <v>12</v>
      </c>
      <c r="D2212" s="22" t="s">
        <v>38</v>
      </c>
      <c r="E2212" s="22" t="s">
        <v>39</v>
      </c>
      <c r="F2212" s="22" t="s">
        <v>40</v>
      </c>
      <c r="G2212" s="22" t="s">
        <v>41</v>
      </c>
      <c r="H2212">
        <v>66104756</v>
      </c>
      <c r="I2212" s="22" t="s">
        <v>3479</v>
      </c>
      <c r="J2212" s="22" t="s">
        <v>2591</v>
      </c>
      <c r="K2212" s="22" t="str">
        <f>_xlfn.TEXTBEFORE(Table1__4[[#This Row],[ParentName]],"-")</f>
        <v>BD16</v>
      </c>
      <c r="L2212" s="22" t="str">
        <f>_xlfn.XLOOKUP(Table1__4[[#This Row],[MAAN8]],ASO!F:F,ASO!H:H,"")</f>
        <v>Grocery Store - Home Delivery</v>
      </c>
      <c r="M2212" s="22" t="str">
        <f>_xlfn.XLOOKUP(Table1__4[[#This Row],[MAAN8]],program!A:A,program!E:E,"")</f>
        <v/>
      </c>
      <c r="N2212" s="22" t="str">
        <f>_xlfn.XLOOKUP(Table1__4[[#This Row],[MAAN8]],program!A:A,program!F:F,"")</f>
        <v/>
      </c>
      <c r="O2212" s="22">
        <f>SUMIFS(sellout!N:N,sellout!G:G,Table1__4[[#This Row],[MAAN8]])</f>
        <v>20</v>
      </c>
      <c r="P2212" s="2" t="str">
        <f>IFERROR(Table1__4[[#This Row],[Actual]]/Table1__4[[#This Row],[Target]],"")</f>
        <v/>
      </c>
      <c r="Q2212" s="22" t="str">
        <f>IFERROR(IF(Table1__4[[#This Row],[Target]]&gt;0,Table1__4[[#This Row],[Target]]-Table1__4[[#This Row],[Actual]],""),"")</f>
        <v/>
      </c>
    </row>
    <row r="2213" spans="1:17" x14ac:dyDescent="0.75">
      <c r="A2213" s="22" t="s">
        <v>10</v>
      </c>
      <c r="B2213" s="22" t="s">
        <v>11</v>
      </c>
      <c r="C2213" s="22" t="s">
        <v>12</v>
      </c>
      <c r="D2213" s="22" t="s">
        <v>38</v>
      </c>
      <c r="E2213" s="22" t="s">
        <v>154</v>
      </c>
      <c r="F2213" s="22" t="s">
        <v>40</v>
      </c>
      <c r="G2213" s="22" t="s">
        <v>155</v>
      </c>
      <c r="H2213">
        <v>66152563</v>
      </c>
      <c r="I2213" s="22" t="s">
        <v>3480</v>
      </c>
      <c r="J2213" s="22" t="s">
        <v>575</v>
      </c>
      <c r="K2213" s="22" t="str">
        <f>_xlfn.TEXTBEFORE(Table1__4[[#This Row],[ParentName]],"-")</f>
        <v>BD16</v>
      </c>
      <c r="L2213" s="22" t="str">
        <f>_xlfn.XLOOKUP(Table1__4[[#This Row],[MAAN8]],ASO!F:F,ASO!H:H,"")</f>
        <v>Grocery Store</v>
      </c>
      <c r="M2213" s="22" t="str">
        <f>_xlfn.XLOOKUP(Table1__4[[#This Row],[MAAN8]],program!A:A,program!E:E,"")</f>
        <v/>
      </c>
      <c r="N2213" s="22" t="str">
        <f>_xlfn.XLOOKUP(Table1__4[[#This Row],[MAAN8]],program!A:A,program!F:F,"")</f>
        <v/>
      </c>
      <c r="O2213" s="22">
        <f>SUMIFS(sellout!N:N,sellout!G:G,Table1__4[[#This Row],[MAAN8]])</f>
        <v>0</v>
      </c>
      <c r="P2213" s="2" t="str">
        <f>IFERROR(Table1__4[[#This Row],[Actual]]/Table1__4[[#This Row],[Target]],"")</f>
        <v/>
      </c>
      <c r="Q2213" s="22" t="str">
        <f>IFERROR(IF(Table1__4[[#This Row],[Target]]&gt;0,Table1__4[[#This Row],[Target]]-Table1__4[[#This Row],[Actual]],""),"")</f>
        <v/>
      </c>
    </row>
    <row r="2214" spans="1:17" x14ac:dyDescent="0.75">
      <c r="A2214" s="22" t="s">
        <v>10</v>
      </c>
      <c r="B2214" s="22" t="s">
        <v>11</v>
      </c>
      <c r="C2214" s="22" t="s">
        <v>12</v>
      </c>
      <c r="D2214" s="22" t="s">
        <v>38</v>
      </c>
      <c r="E2214" s="22" t="s">
        <v>39</v>
      </c>
      <c r="F2214" s="22" t="s">
        <v>40</v>
      </c>
      <c r="G2214" s="22" t="s">
        <v>41</v>
      </c>
      <c r="H2214">
        <v>66101564</v>
      </c>
      <c r="I2214" s="22" t="s">
        <v>3481</v>
      </c>
      <c r="J2214" s="22" t="s">
        <v>3482</v>
      </c>
      <c r="K2214" s="22" t="str">
        <f>_xlfn.TEXTBEFORE(Table1__4[[#This Row],[ParentName]],"-")</f>
        <v>BD16</v>
      </c>
      <c r="L2214" s="22" t="str">
        <f>_xlfn.XLOOKUP(Table1__4[[#This Row],[MAAN8]],ASO!F:F,ASO!H:H,"")</f>
        <v>Grocery Store</v>
      </c>
      <c r="M2214" s="22" t="str">
        <f>_xlfn.XLOOKUP(Table1__4[[#This Row],[MAAN8]],program!A:A,program!E:E,"")</f>
        <v/>
      </c>
      <c r="N2214" s="22" t="str">
        <f>_xlfn.XLOOKUP(Table1__4[[#This Row],[MAAN8]],program!A:A,program!F:F,"")</f>
        <v/>
      </c>
      <c r="O2214" s="22">
        <f>SUMIFS(sellout!N:N,sellout!G:G,Table1__4[[#This Row],[MAAN8]])</f>
        <v>0</v>
      </c>
      <c r="P2214" s="2" t="str">
        <f>IFERROR(Table1__4[[#This Row],[Actual]]/Table1__4[[#This Row],[Target]],"")</f>
        <v/>
      </c>
      <c r="Q2214" s="22" t="str">
        <f>IFERROR(IF(Table1__4[[#This Row],[Target]]&gt;0,Table1__4[[#This Row],[Target]]-Table1__4[[#This Row],[Actual]],""),"")</f>
        <v/>
      </c>
    </row>
    <row r="2215" spans="1:17" x14ac:dyDescent="0.75">
      <c r="A2215" s="22" t="s">
        <v>10</v>
      </c>
      <c r="B2215" s="22" t="s">
        <v>11</v>
      </c>
      <c r="C2215" s="22" t="s">
        <v>22</v>
      </c>
      <c r="D2215" s="22" t="s">
        <v>23</v>
      </c>
      <c r="E2215" s="22" t="s">
        <v>84</v>
      </c>
      <c r="F2215" s="22" t="s">
        <v>63</v>
      </c>
      <c r="G2215" s="22" t="s">
        <v>85</v>
      </c>
      <c r="H2215">
        <v>66106175</v>
      </c>
      <c r="I2215" s="22" t="s">
        <v>8208</v>
      </c>
      <c r="J2215" s="22" t="s">
        <v>8209</v>
      </c>
      <c r="K2215" s="22" t="str">
        <f>_xlfn.TEXTBEFORE(Table1__4[[#This Row],[ParentName]],"-")</f>
        <v>BD12</v>
      </c>
      <c r="L2215" s="22" t="str">
        <f>_xlfn.XLOOKUP(Table1__4[[#This Row],[MAAN8]],ASO!F:F,ASO!H:H,"")</f>
        <v/>
      </c>
      <c r="M2215" s="22" t="str">
        <f>_xlfn.XLOOKUP(Table1__4[[#This Row],[MAAN8]],program!A:A,program!E:E,"")</f>
        <v/>
      </c>
      <c r="N2215" s="22" t="str">
        <f>_xlfn.XLOOKUP(Table1__4[[#This Row],[MAAN8]],program!A:A,program!F:F,"")</f>
        <v/>
      </c>
      <c r="O2215" s="22">
        <f>SUMIFS(sellout!N:N,sellout!G:G,Table1__4[[#This Row],[MAAN8]])</f>
        <v>0</v>
      </c>
      <c r="P2215" s="2" t="str">
        <f>IFERROR(Table1__4[[#This Row],[Actual]]/Table1__4[[#This Row],[Target]],"")</f>
        <v/>
      </c>
      <c r="Q2215" s="22" t="str">
        <f>IFERROR(IF(Table1__4[[#This Row],[Target]]&gt;0,Table1__4[[#This Row],[Target]]-Table1__4[[#This Row],[Actual]],""),"")</f>
        <v/>
      </c>
    </row>
    <row r="2216" spans="1:17" x14ac:dyDescent="0.75">
      <c r="A2216" s="22" t="s">
        <v>10</v>
      </c>
      <c r="B2216" s="22" t="s">
        <v>11</v>
      </c>
      <c r="C2216" s="22" t="s">
        <v>12</v>
      </c>
      <c r="D2216" s="22" t="s">
        <v>54</v>
      </c>
      <c r="E2216" s="22" t="s">
        <v>176</v>
      </c>
      <c r="F2216" s="22" t="s">
        <v>30</v>
      </c>
      <c r="G2216" s="22" t="s">
        <v>177</v>
      </c>
      <c r="H2216">
        <v>66102369</v>
      </c>
      <c r="I2216" s="22" t="s">
        <v>3483</v>
      </c>
      <c r="J2216" s="22" t="s">
        <v>3484</v>
      </c>
      <c r="K2216" s="22" t="str">
        <f>_xlfn.TEXTBEFORE(Table1__4[[#This Row],[ParentName]],"-")</f>
        <v>BD</v>
      </c>
      <c r="L2216" s="22" t="str">
        <f>_xlfn.XLOOKUP(Table1__4[[#This Row],[MAAN8]],ASO!F:F,ASO!H:H,"")</f>
        <v>Grocery Store</v>
      </c>
      <c r="M2216" s="22" t="str">
        <f>_xlfn.XLOOKUP(Table1__4[[#This Row],[MAAN8]],program!A:A,program!E:E,"")</f>
        <v/>
      </c>
      <c r="N2216" s="22" t="str">
        <f>_xlfn.XLOOKUP(Table1__4[[#This Row],[MAAN8]],program!A:A,program!F:F,"")</f>
        <v/>
      </c>
      <c r="O2216" s="22">
        <f>SUMIFS(sellout!N:N,sellout!G:G,Table1__4[[#This Row],[MAAN8]])</f>
        <v>15</v>
      </c>
      <c r="P2216" s="2" t="str">
        <f>IFERROR(Table1__4[[#This Row],[Actual]]/Table1__4[[#This Row],[Target]],"")</f>
        <v/>
      </c>
      <c r="Q2216" s="22" t="str">
        <f>IFERROR(IF(Table1__4[[#This Row],[Target]]&gt;0,Table1__4[[#This Row],[Target]]-Table1__4[[#This Row],[Actual]],""),"")</f>
        <v/>
      </c>
    </row>
    <row r="2217" spans="1:17" x14ac:dyDescent="0.75">
      <c r="A2217" s="22" t="s">
        <v>10</v>
      </c>
      <c r="B2217" s="22" t="s">
        <v>11</v>
      </c>
      <c r="C2217" s="22" t="s">
        <v>12</v>
      </c>
      <c r="D2217" s="22" t="s">
        <v>122</v>
      </c>
      <c r="E2217" s="22" t="s">
        <v>240</v>
      </c>
      <c r="F2217" s="22" t="s">
        <v>237</v>
      </c>
      <c r="G2217" s="22" t="s">
        <v>241</v>
      </c>
      <c r="H2217">
        <v>66101092</v>
      </c>
      <c r="I2217" s="22" t="s">
        <v>3485</v>
      </c>
      <c r="J2217" s="22" t="s">
        <v>7338</v>
      </c>
      <c r="K2217" s="22" t="str">
        <f>_xlfn.TEXTBEFORE(Table1__4[[#This Row],[ParentName]],"-")</f>
        <v>BD10</v>
      </c>
      <c r="L2217" s="22" t="str">
        <f>_xlfn.XLOOKUP(Table1__4[[#This Row],[MAAN8]],ASO!F:F,ASO!H:H,"")</f>
        <v>Grocery Store</v>
      </c>
      <c r="M2217" s="22" t="str">
        <f>_xlfn.XLOOKUP(Table1__4[[#This Row],[MAAN8]],program!A:A,program!E:E,"")</f>
        <v/>
      </c>
      <c r="N2217" s="22" t="str">
        <f>_xlfn.XLOOKUP(Table1__4[[#This Row],[MAAN8]],program!A:A,program!F:F,"")</f>
        <v/>
      </c>
      <c r="O2217" s="22">
        <f>SUMIFS(sellout!N:N,sellout!G:G,Table1__4[[#This Row],[MAAN8]])</f>
        <v>0</v>
      </c>
      <c r="P2217" s="2" t="str">
        <f>IFERROR(Table1__4[[#This Row],[Actual]]/Table1__4[[#This Row],[Target]],"")</f>
        <v/>
      </c>
      <c r="Q2217" s="22" t="str">
        <f>IFERROR(IF(Table1__4[[#This Row],[Target]]&gt;0,Table1__4[[#This Row],[Target]]-Table1__4[[#This Row],[Actual]],""),"")</f>
        <v/>
      </c>
    </row>
    <row r="2218" spans="1:17" x14ac:dyDescent="0.75">
      <c r="A2218" s="22" t="s">
        <v>10</v>
      </c>
      <c r="B2218" s="22" t="s">
        <v>11</v>
      </c>
      <c r="C2218" s="22" t="s">
        <v>12</v>
      </c>
      <c r="D2218" s="22" t="s">
        <v>122</v>
      </c>
      <c r="E2218" s="22" t="s">
        <v>778</v>
      </c>
      <c r="F2218" s="22" t="s">
        <v>124</v>
      </c>
      <c r="G2218" s="22" t="s">
        <v>779</v>
      </c>
      <c r="H2218">
        <v>66107713</v>
      </c>
      <c r="I2218" s="22" t="s">
        <v>8210</v>
      </c>
      <c r="J2218" s="22" t="s">
        <v>8211</v>
      </c>
      <c r="K2218" s="22" t="str">
        <f>_xlfn.TEXTBEFORE(Table1__4[[#This Row],[ParentName]],"-")</f>
        <v>BD10</v>
      </c>
      <c r="L2218" s="22" t="str">
        <f>_xlfn.XLOOKUP(Table1__4[[#This Row],[MAAN8]],ASO!F:F,ASO!H:H,"")</f>
        <v/>
      </c>
      <c r="M2218" s="22" t="str">
        <f>_xlfn.XLOOKUP(Table1__4[[#This Row],[MAAN8]],program!A:A,program!E:E,"")</f>
        <v/>
      </c>
      <c r="N2218" s="22" t="str">
        <f>_xlfn.XLOOKUP(Table1__4[[#This Row],[MAAN8]],program!A:A,program!F:F,"")</f>
        <v/>
      </c>
      <c r="O2218" s="22">
        <f>SUMIFS(sellout!N:N,sellout!G:G,Table1__4[[#This Row],[MAAN8]])</f>
        <v>0</v>
      </c>
      <c r="P2218" s="2" t="str">
        <f>IFERROR(Table1__4[[#This Row],[Actual]]/Table1__4[[#This Row],[Target]],"")</f>
        <v/>
      </c>
      <c r="Q2218" s="22" t="str">
        <f>IFERROR(IF(Table1__4[[#This Row],[Target]]&gt;0,Table1__4[[#This Row],[Target]]-Table1__4[[#This Row],[Actual]],""),"")</f>
        <v/>
      </c>
    </row>
    <row r="2219" spans="1:17" x14ac:dyDescent="0.75">
      <c r="A2219" s="22" t="s">
        <v>10</v>
      </c>
      <c r="B2219" s="22" t="s">
        <v>11</v>
      </c>
      <c r="C2219" s="22" t="s">
        <v>12</v>
      </c>
      <c r="D2219" s="22" t="s">
        <v>38</v>
      </c>
      <c r="E2219" s="22" t="s">
        <v>39</v>
      </c>
      <c r="F2219" s="22" t="s">
        <v>40</v>
      </c>
      <c r="G2219" s="22" t="s">
        <v>41</v>
      </c>
      <c r="H2219">
        <v>66111118</v>
      </c>
      <c r="I2219" s="22" t="s">
        <v>3486</v>
      </c>
      <c r="J2219" s="22" t="s">
        <v>3487</v>
      </c>
      <c r="K2219" s="22" t="str">
        <f>_xlfn.TEXTBEFORE(Table1__4[[#This Row],[ParentName]],"-")</f>
        <v>BD16</v>
      </c>
      <c r="L2219" s="22" t="str">
        <f>_xlfn.XLOOKUP(Table1__4[[#This Row],[MAAN8]],ASO!F:F,ASO!H:H,"")</f>
        <v>Grocery Store</v>
      </c>
      <c r="M2219" s="22" t="str">
        <f>_xlfn.XLOOKUP(Table1__4[[#This Row],[MAAN8]],program!A:A,program!E:E,"")</f>
        <v/>
      </c>
      <c r="N2219" s="22" t="str">
        <f>_xlfn.XLOOKUP(Table1__4[[#This Row],[MAAN8]],program!A:A,program!F:F,"")</f>
        <v/>
      </c>
      <c r="O2219" s="22">
        <f>SUMIFS(sellout!N:N,sellout!G:G,Table1__4[[#This Row],[MAAN8]])</f>
        <v>0</v>
      </c>
      <c r="P2219" s="2" t="str">
        <f>IFERROR(Table1__4[[#This Row],[Actual]]/Table1__4[[#This Row],[Target]],"")</f>
        <v/>
      </c>
      <c r="Q2219" s="22" t="str">
        <f>IFERROR(IF(Table1__4[[#This Row],[Target]]&gt;0,Table1__4[[#This Row],[Target]]-Table1__4[[#This Row],[Actual]],""),"")</f>
        <v/>
      </c>
    </row>
    <row r="2220" spans="1:17" x14ac:dyDescent="0.75">
      <c r="A2220" s="22" t="s">
        <v>10</v>
      </c>
      <c r="B2220" s="22" t="s">
        <v>11</v>
      </c>
      <c r="C2220" s="22" t="s">
        <v>46</v>
      </c>
      <c r="D2220" s="22" t="s">
        <v>47</v>
      </c>
      <c r="E2220" s="22" t="s">
        <v>67</v>
      </c>
      <c r="F2220" s="22" t="s">
        <v>68</v>
      </c>
      <c r="G2220" s="22" t="s">
        <v>69</v>
      </c>
      <c r="H2220">
        <v>65063811</v>
      </c>
      <c r="I2220" s="22" t="s">
        <v>3488</v>
      </c>
      <c r="J2220" s="22" t="s">
        <v>3489</v>
      </c>
      <c r="K2220" s="22" t="str">
        <f>_xlfn.TEXTBEFORE(Table1__4[[#This Row],[ParentName]],"-")</f>
        <v>HMcc</v>
      </c>
      <c r="L2220" s="22" t="str">
        <f>_xlfn.XLOOKUP(Table1__4[[#This Row],[MAAN8]],ASO!F:F,ASO!H:H,"")</f>
        <v>Grocery Store</v>
      </c>
      <c r="M2220" s="22" t="str">
        <f>_xlfn.XLOOKUP(Table1__4[[#This Row],[MAAN8]],program!A:A,program!E:E,"")</f>
        <v/>
      </c>
      <c r="N2220" s="22">
        <f>_xlfn.XLOOKUP(Table1__4[[#This Row],[MAAN8]],program!A:A,program!F:F,"")</f>
        <v>0</v>
      </c>
      <c r="O2220" s="22">
        <f>SUMIFS(sellout!N:N,sellout!G:G,Table1__4[[#This Row],[MAAN8]])</f>
        <v>20</v>
      </c>
      <c r="P2220" s="2" t="str">
        <f>IFERROR(Table1__4[[#This Row],[Actual]]/Table1__4[[#This Row],[Target]],"")</f>
        <v/>
      </c>
      <c r="Q2220" s="22" t="str">
        <f>IFERROR(IF(Table1__4[[#This Row],[Target]]&gt;0,Table1__4[[#This Row],[Target]]-Table1__4[[#This Row],[Actual]],""),"")</f>
        <v/>
      </c>
    </row>
    <row r="2221" spans="1:17" x14ac:dyDescent="0.75">
      <c r="A2221" s="22" t="s">
        <v>10</v>
      </c>
      <c r="B2221" s="22" t="s">
        <v>11</v>
      </c>
      <c r="C2221" s="22" t="s">
        <v>22</v>
      </c>
      <c r="D2221" s="22" t="s">
        <v>88</v>
      </c>
      <c r="E2221" s="22" t="s">
        <v>256</v>
      </c>
      <c r="F2221" s="22" t="s">
        <v>218</v>
      </c>
      <c r="G2221" s="22" t="s">
        <v>257</v>
      </c>
      <c r="H2221">
        <v>66110200</v>
      </c>
      <c r="I2221" s="22" t="s">
        <v>3488</v>
      </c>
      <c r="J2221" s="22" t="s">
        <v>3490</v>
      </c>
      <c r="K2221" s="22" t="str">
        <f>_xlfn.TEXTBEFORE(Table1__4[[#This Row],[ParentName]],"-")</f>
        <v>BD11</v>
      </c>
      <c r="L2221" s="22" t="str">
        <f>_xlfn.XLOOKUP(Table1__4[[#This Row],[MAAN8]],ASO!F:F,ASO!H:H,"")</f>
        <v>Grocery Store</v>
      </c>
      <c r="M2221" s="22" t="str">
        <f>_xlfn.XLOOKUP(Table1__4[[#This Row],[MAAN8]],program!A:A,program!E:E,"")</f>
        <v/>
      </c>
      <c r="N2221" s="22" t="str">
        <f>_xlfn.XLOOKUP(Table1__4[[#This Row],[MAAN8]],program!A:A,program!F:F,"")</f>
        <v/>
      </c>
      <c r="O2221" s="22">
        <f>SUMIFS(sellout!N:N,sellout!G:G,Table1__4[[#This Row],[MAAN8]])</f>
        <v>20</v>
      </c>
      <c r="P2221" s="2" t="str">
        <f>IFERROR(Table1__4[[#This Row],[Actual]]/Table1__4[[#This Row],[Target]],"")</f>
        <v/>
      </c>
      <c r="Q2221" s="22" t="str">
        <f>IFERROR(IF(Table1__4[[#This Row],[Target]]&gt;0,Table1__4[[#This Row],[Target]]-Table1__4[[#This Row],[Actual]],""),"")</f>
        <v/>
      </c>
    </row>
    <row r="2222" spans="1:17" x14ac:dyDescent="0.75">
      <c r="A2222" s="22" t="s">
        <v>10</v>
      </c>
      <c r="B2222" s="22" t="s">
        <v>11</v>
      </c>
      <c r="C2222" s="22" t="s">
        <v>22</v>
      </c>
      <c r="D2222" s="22" t="s">
        <v>88</v>
      </c>
      <c r="E2222" s="22" t="s">
        <v>447</v>
      </c>
      <c r="F2222" s="22" t="s">
        <v>218</v>
      </c>
      <c r="G2222" s="22" t="s">
        <v>448</v>
      </c>
      <c r="H2222">
        <v>66105726</v>
      </c>
      <c r="I2222" s="22" t="s">
        <v>3488</v>
      </c>
      <c r="J2222" s="22" t="s">
        <v>8212</v>
      </c>
      <c r="K2222" s="22" t="str">
        <f>_xlfn.TEXTBEFORE(Table1__4[[#This Row],[ParentName]],"-")</f>
        <v>BD11</v>
      </c>
      <c r="L2222" s="22" t="str">
        <f>_xlfn.XLOOKUP(Table1__4[[#This Row],[MAAN8]],ASO!F:F,ASO!H:H,"")</f>
        <v/>
      </c>
      <c r="M2222" s="22" t="str">
        <f>_xlfn.XLOOKUP(Table1__4[[#This Row],[MAAN8]],program!A:A,program!E:E,"")</f>
        <v/>
      </c>
      <c r="N2222" s="22" t="str">
        <f>_xlfn.XLOOKUP(Table1__4[[#This Row],[MAAN8]],program!A:A,program!F:F,"")</f>
        <v/>
      </c>
      <c r="O2222" s="22">
        <f>SUMIFS(sellout!N:N,sellout!G:G,Table1__4[[#This Row],[MAAN8]])</f>
        <v>0</v>
      </c>
      <c r="P2222" s="2" t="str">
        <f>IFERROR(Table1__4[[#This Row],[Actual]]/Table1__4[[#This Row],[Target]],"")</f>
        <v/>
      </c>
      <c r="Q2222" s="22" t="str">
        <f>IFERROR(IF(Table1__4[[#This Row],[Target]]&gt;0,Table1__4[[#This Row],[Target]]-Table1__4[[#This Row],[Actual]],""),"")</f>
        <v/>
      </c>
    </row>
    <row r="2223" spans="1:17" x14ac:dyDescent="0.75">
      <c r="A2223" s="22" t="s">
        <v>10</v>
      </c>
      <c r="B2223" s="22" t="s">
        <v>11</v>
      </c>
      <c r="C2223" s="22" t="s">
        <v>22</v>
      </c>
      <c r="D2223" s="22" t="s">
        <v>23</v>
      </c>
      <c r="E2223" s="22" t="s">
        <v>84</v>
      </c>
      <c r="F2223" s="22" t="s">
        <v>63</v>
      </c>
      <c r="G2223" s="22" t="s">
        <v>85</v>
      </c>
      <c r="H2223">
        <v>66111564</v>
      </c>
      <c r="I2223" s="22" t="s">
        <v>3488</v>
      </c>
      <c r="J2223" s="22" t="s">
        <v>579</v>
      </c>
      <c r="K2223" s="22" t="str">
        <f>_xlfn.TEXTBEFORE(Table1__4[[#This Row],[ParentName]],"-")</f>
        <v>BD12</v>
      </c>
      <c r="L2223" s="22" t="str">
        <f>_xlfn.XLOOKUP(Table1__4[[#This Row],[MAAN8]],ASO!F:F,ASO!H:H,"")</f>
        <v>Grocery Store</v>
      </c>
      <c r="M2223" s="22" t="str">
        <f>_xlfn.XLOOKUP(Table1__4[[#This Row],[MAAN8]],program!A:A,program!E:E,"")</f>
        <v/>
      </c>
      <c r="N2223" s="22" t="str">
        <f>_xlfn.XLOOKUP(Table1__4[[#This Row],[MAAN8]],program!A:A,program!F:F,"")</f>
        <v/>
      </c>
      <c r="O2223" s="22">
        <f>SUMIFS(sellout!N:N,sellout!G:G,Table1__4[[#This Row],[MAAN8]])</f>
        <v>0</v>
      </c>
      <c r="P2223" s="2" t="str">
        <f>IFERROR(Table1__4[[#This Row],[Actual]]/Table1__4[[#This Row],[Target]],"")</f>
        <v/>
      </c>
      <c r="Q2223" s="22" t="str">
        <f>IFERROR(IF(Table1__4[[#This Row],[Target]]&gt;0,Table1__4[[#This Row],[Target]]-Table1__4[[#This Row],[Actual]],""),"")</f>
        <v/>
      </c>
    </row>
    <row r="2224" spans="1:17" x14ac:dyDescent="0.75">
      <c r="A2224" s="22" t="s">
        <v>10</v>
      </c>
      <c r="B2224" s="22" t="s">
        <v>11</v>
      </c>
      <c r="C2224" s="22" t="s">
        <v>22</v>
      </c>
      <c r="D2224" s="22" t="s">
        <v>23</v>
      </c>
      <c r="E2224" s="22" t="s">
        <v>141</v>
      </c>
      <c r="F2224" s="22" t="s">
        <v>25</v>
      </c>
      <c r="G2224" s="22" t="s">
        <v>142</v>
      </c>
      <c r="H2224">
        <v>66153375</v>
      </c>
      <c r="I2224" s="22" t="s">
        <v>3488</v>
      </c>
      <c r="J2224" s="22" t="s">
        <v>7536</v>
      </c>
      <c r="K2224" s="22" t="str">
        <f>_xlfn.TEXTBEFORE(Table1__4[[#This Row],[ParentName]],"-")</f>
        <v>BD12</v>
      </c>
      <c r="L2224" s="22" t="str">
        <f>_xlfn.XLOOKUP(Table1__4[[#This Row],[MAAN8]],ASO!F:F,ASO!H:H,"")</f>
        <v/>
      </c>
      <c r="M2224" s="22" t="str">
        <f>_xlfn.XLOOKUP(Table1__4[[#This Row],[MAAN8]],program!A:A,program!E:E,"")</f>
        <v/>
      </c>
      <c r="N2224" s="22" t="str">
        <f>_xlfn.XLOOKUP(Table1__4[[#This Row],[MAAN8]],program!A:A,program!F:F,"")</f>
        <v/>
      </c>
      <c r="O2224" s="22">
        <f>SUMIFS(sellout!N:N,sellout!G:G,Table1__4[[#This Row],[MAAN8]])</f>
        <v>10</v>
      </c>
      <c r="P2224" s="2" t="str">
        <f>IFERROR(Table1__4[[#This Row],[Actual]]/Table1__4[[#This Row],[Target]],"")</f>
        <v/>
      </c>
      <c r="Q2224" s="22" t="str">
        <f>IFERROR(IF(Table1__4[[#This Row],[Target]]&gt;0,Table1__4[[#This Row],[Target]]-Table1__4[[#This Row],[Actual]],""),"")</f>
        <v/>
      </c>
    </row>
    <row r="2225" spans="1:17" x14ac:dyDescent="0.75">
      <c r="A2225" s="22" t="s">
        <v>10</v>
      </c>
      <c r="B2225" s="22" t="s">
        <v>11</v>
      </c>
      <c r="C2225" s="22" t="s">
        <v>12</v>
      </c>
      <c r="D2225" s="22" t="s">
        <v>13</v>
      </c>
      <c r="E2225" s="22" t="s">
        <v>176</v>
      </c>
      <c r="F2225" s="22" t="s">
        <v>30</v>
      </c>
      <c r="G2225" s="22" t="s">
        <v>177</v>
      </c>
      <c r="H2225">
        <v>66155386</v>
      </c>
      <c r="I2225" s="22" t="s">
        <v>3488</v>
      </c>
      <c r="J2225" s="22" t="s">
        <v>3491</v>
      </c>
      <c r="K2225" s="22" t="str">
        <f>_xlfn.TEXTBEFORE(Table1__4[[#This Row],[ParentName]],"-")</f>
        <v>BD8</v>
      </c>
      <c r="L2225" s="22" t="str">
        <f>_xlfn.XLOOKUP(Table1__4[[#This Row],[MAAN8]],ASO!F:F,ASO!H:H,"")</f>
        <v>Grocery Store</v>
      </c>
      <c r="M2225" s="22" t="str">
        <f>_xlfn.XLOOKUP(Table1__4[[#This Row],[MAAN8]],program!A:A,program!E:E,"")</f>
        <v/>
      </c>
      <c r="N2225" s="22" t="str">
        <f>_xlfn.XLOOKUP(Table1__4[[#This Row],[MAAN8]],program!A:A,program!F:F,"")</f>
        <v/>
      </c>
      <c r="O2225" s="22">
        <f>SUMIFS(sellout!N:N,sellout!G:G,Table1__4[[#This Row],[MAAN8]])</f>
        <v>155</v>
      </c>
      <c r="P2225" s="2" t="str">
        <f>IFERROR(Table1__4[[#This Row],[Actual]]/Table1__4[[#This Row],[Target]],"")</f>
        <v/>
      </c>
      <c r="Q2225" s="22" t="str">
        <f>IFERROR(IF(Table1__4[[#This Row],[Target]]&gt;0,Table1__4[[#This Row],[Target]]-Table1__4[[#This Row],[Actual]],""),"")</f>
        <v/>
      </c>
    </row>
    <row r="2226" spans="1:17" x14ac:dyDescent="0.75">
      <c r="A2226" s="22" t="s">
        <v>10</v>
      </c>
      <c r="B2226" s="22" t="s">
        <v>11</v>
      </c>
      <c r="C2226" s="22" t="s">
        <v>12</v>
      </c>
      <c r="D2226" s="22" t="s">
        <v>13</v>
      </c>
      <c r="E2226" s="22" t="s">
        <v>29</v>
      </c>
      <c r="F2226" s="22" t="s">
        <v>30</v>
      </c>
      <c r="G2226" s="22" t="s">
        <v>31</v>
      </c>
      <c r="H2226">
        <v>66103500</v>
      </c>
      <c r="I2226" s="22" t="s">
        <v>3488</v>
      </c>
      <c r="J2226" s="22" t="s">
        <v>3492</v>
      </c>
      <c r="K2226" s="22" t="str">
        <f>_xlfn.TEXTBEFORE(Table1__4[[#This Row],[ParentName]],"-")</f>
        <v>BD8</v>
      </c>
      <c r="L2226" s="22" t="str">
        <f>_xlfn.XLOOKUP(Table1__4[[#This Row],[MAAN8]],ASO!F:F,ASO!H:H,"")</f>
        <v>Grocery Store - Home Delivery</v>
      </c>
      <c r="M2226" s="22" t="str">
        <f>_xlfn.XLOOKUP(Table1__4[[#This Row],[MAAN8]],program!A:A,program!E:E,"")</f>
        <v/>
      </c>
      <c r="N2226" s="22" t="str">
        <f>_xlfn.XLOOKUP(Table1__4[[#This Row],[MAAN8]],program!A:A,program!F:F,"")</f>
        <v/>
      </c>
      <c r="O2226" s="22">
        <f>SUMIFS(sellout!N:N,sellout!G:G,Table1__4[[#This Row],[MAAN8]])</f>
        <v>0</v>
      </c>
      <c r="P2226" s="2" t="str">
        <f>IFERROR(Table1__4[[#This Row],[Actual]]/Table1__4[[#This Row],[Target]],"")</f>
        <v/>
      </c>
      <c r="Q2226" s="22" t="str">
        <f>IFERROR(IF(Table1__4[[#This Row],[Target]]&gt;0,Table1__4[[#This Row],[Target]]-Table1__4[[#This Row],[Actual]],""),"")</f>
        <v/>
      </c>
    </row>
    <row r="2227" spans="1:17" x14ac:dyDescent="0.75">
      <c r="A2227" s="22" t="s">
        <v>10</v>
      </c>
      <c r="B2227" s="22" t="s">
        <v>11</v>
      </c>
      <c r="C2227" s="22" t="s">
        <v>12</v>
      </c>
      <c r="D2227" s="22" t="s">
        <v>13</v>
      </c>
      <c r="E2227" s="22" t="s">
        <v>29</v>
      </c>
      <c r="F2227" s="22" t="s">
        <v>30</v>
      </c>
      <c r="G2227" s="22" t="s">
        <v>31</v>
      </c>
      <c r="H2227">
        <v>66155907</v>
      </c>
      <c r="I2227" s="22" t="s">
        <v>3488</v>
      </c>
      <c r="J2227" s="22" t="s">
        <v>3493</v>
      </c>
      <c r="K2227" s="22" t="str">
        <f>_xlfn.TEXTBEFORE(Table1__4[[#This Row],[ParentName]],"-")</f>
        <v>BD8</v>
      </c>
      <c r="L2227" s="22" t="str">
        <f>_xlfn.XLOOKUP(Table1__4[[#This Row],[MAAN8]],ASO!F:F,ASO!H:H,"")</f>
        <v>Grocery Store</v>
      </c>
      <c r="M2227" s="22" t="str">
        <f>_xlfn.XLOOKUP(Table1__4[[#This Row],[MAAN8]],program!A:A,program!E:E,"")</f>
        <v/>
      </c>
      <c r="N2227" s="22" t="str">
        <f>_xlfn.XLOOKUP(Table1__4[[#This Row],[MAAN8]],program!A:A,program!F:F,"")</f>
        <v/>
      </c>
      <c r="O2227" s="22">
        <f>SUMIFS(sellout!N:N,sellout!G:G,Table1__4[[#This Row],[MAAN8]])</f>
        <v>0</v>
      </c>
      <c r="P2227" s="2" t="str">
        <f>IFERROR(Table1__4[[#This Row],[Actual]]/Table1__4[[#This Row],[Target]],"")</f>
        <v/>
      </c>
      <c r="Q2227" s="22" t="str">
        <f>IFERROR(IF(Table1__4[[#This Row],[Target]]&gt;0,Table1__4[[#This Row],[Target]]-Table1__4[[#This Row],[Actual]],""),"")</f>
        <v/>
      </c>
    </row>
    <row r="2228" spans="1:17" x14ac:dyDescent="0.75">
      <c r="A2228" s="22" t="s">
        <v>10</v>
      </c>
      <c r="B2228" s="22" t="s">
        <v>11</v>
      </c>
      <c r="C2228" s="22" t="s">
        <v>46</v>
      </c>
      <c r="D2228" s="22" t="s">
        <v>47</v>
      </c>
      <c r="E2228" s="22" t="s">
        <v>67</v>
      </c>
      <c r="F2228" s="22" t="s">
        <v>68</v>
      </c>
      <c r="G2228" s="22" t="s">
        <v>69</v>
      </c>
      <c r="H2228">
        <v>65704969</v>
      </c>
      <c r="I2228" s="22" t="s">
        <v>3494</v>
      </c>
      <c r="J2228" s="22" t="s">
        <v>3495</v>
      </c>
      <c r="K2228" s="22" t="str">
        <f>_xlfn.TEXTBEFORE(Table1__4[[#This Row],[ParentName]],"-")</f>
        <v>HMcc</v>
      </c>
      <c r="L2228" s="22" t="str">
        <f>_xlfn.XLOOKUP(Table1__4[[#This Row],[MAAN8]],ASO!F:F,ASO!H:H,"")</f>
        <v>Grocery Store</v>
      </c>
      <c r="M2228" s="22" t="str">
        <f>_xlfn.XLOOKUP(Table1__4[[#This Row],[MAAN8]],program!A:A,program!E:E,"")</f>
        <v>Target Incentive</v>
      </c>
      <c r="N2228" s="22">
        <f>_xlfn.XLOOKUP(Table1__4[[#This Row],[MAAN8]],program!A:A,program!F:F,"")</f>
        <v>250</v>
      </c>
      <c r="O2228" s="22">
        <f>SUMIFS(sellout!N:N,sellout!G:G,Table1__4[[#This Row],[MAAN8]])</f>
        <v>100</v>
      </c>
      <c r="P2228" s="2">
        <f>IFERROR(Table1__4[[#This Row],[Actual]]/Table1__4[[#This Row],[Target]],"")</f>
        <v>0.4</v>
      </c>
      <c r="Q2228" s="22">
        <f>IFERROR(IF(Table1__4[[#This Row],[Target]]&gt;0,Table1__4[[#This Row],[Target]]-Table1__4[[#This Row],[Actual]],""),"")</f>
        <v>150</v>
      </c>
    </row>
    <row r="2229" spans="1:17" x14ac:dyDescent="0.75">
      <c r="A2229" s="22" t="s">
        <v>10</v>
      </c>
      <c r="B2229" s="22" t="s">
        <v>11</v>
      </c>
      <c r="C2229" s="22" t="s">
        <v>12</v>
      </c>
      <c r="D2229" s="22" t="s">
        <v>122</v>
      </c>
      <c r="E2229" s="22" t="s">
        <v>309</v>
      </c>
      <c r="F2229" s="22" t="s">
        <v>237</v>
      </c>
      <c r="G2229" s="22" t="s">
        <v>310</v>
      </c>
      <c r="H2229">
        <v>66104869</v>
      </c>
      <c r="I2229" s="22" t="s">
        <v>3496</v>
      </c>
      <c r="J2229" s="22" t="s">
        <v>3497</v>
      </c>
      <c r="K2229" s="22" t="str">
        <f>_xlfn.TEXTBEFORE(Table1__4[[#This Row],[ParentName]],"-")</f>
        <v>BD10</v>
      </c>
      <c r="L2229" s="22" t="str">
        <f>_xlfn.XLOOKUP(Table1__4[[#This Row],[MAAN8]],ASO!F:F,ASO!H:H,"")</f>
        <v>Grocery Store</v>
      </c>
      <c r="M2229" s="22" t="str">
        <f>_xlfn.XLOOKUP(Table1__4[[#This Row],[MAAN8]],program!A:A,program!E:E,"")</f>
        <v/>
      </c>
      <c r="N2229" s="22" t="str">
        <f>_xlfn.XLOOKUP(Table1__4[[#This Row],[MAAN8]],program!A:A,program!F:F,"")</f>
        <v/>
      </c>
      <c r="O2229" s="22">
        <f>SUMIFS(sellout!N:N,sellout!G:G,Table1__4[[#This Row],[MAAN8]])</f>
        <v>40</v>
      </c>
      <c r="P2229" s="2" t="str">
        <f>IFERROR(Table1__4[[#This Row],[Actual]]/Table1__4[[#This Row],[Target]],"")</f>
        <v/>
      </c>
      <c r="Q2229" s="22" t="str">
        <f>IFERROR(IF(Table1__4[[#This Row],[Target]]&gt;0,Table1__4[[#This Row],[Target]]-Table1__4[[#This Row],[Actual]],""),"")</f>
        <v/>
      </c>
    </row>
    <row r="2230" spans="1:17" x14ac:dyDescent="0.75">
      <c r="A2230" s="22" t="s">
        <v>10</v>
      </c>
      <c r="B2230" s="22" t="s">
        <v>11</v>
      </c>
      <c r="C2230" s="22" t="s">
        <v>12</v>
      </c>
      <c r="D2230" s="22" t="s">
        <v>122</v>
      </c>
      <c r="E2230" s="22" t="s">
        <v>149</v>
      </c>
      <c r="F2230" s="22" t="s">
        <v>150</v>
      </c>
      <c r="G2230" s="22" t="s">
        <v>151</v>
      </c>
      <c r="H2230">
        <v>66156058</v>
      </c>
      <c r="I2230" s="22" t="s">
        <v>3498</v>
      </c>
      <c r="J2230" s="22" t="s">
        <v>3499</v>
      </c>
      <c r="K2230" s="22" t="str">
        <f>_xlfn.TEXTBEFORE(Table1__4[[#This Row],[ParentName]],"-")</f>
        <v>BD10</v>
      </c>
      <c r="L2230" s="22" t="str">
        <f>_xlfn.XLOOKUP(Table1__4[[#This Row],[MAAN8]],ASO!F:F,ASO!H:H,"")</f>
        <v>Grocery Store</v>
      </c>
      <c r="M2230" s="22" t="str">
        <f>_xlfn.XLOOKUP(Table1__4[[#This Row],[MAAN8]],program!A:A,program!E:E,"")</f>
        <v/>
      </c>
      <c r="N2230" s="22" t="str">
        <f>_xlfn.XLOOKUP(Table1__4[[#This Row],[MAAN8]],program!A:A,program!F:F,"")</f>
        <v/>
      </c>
      <c r="O2230" s="22">
        <f>SUMIFS(sellout!N:N,sellout!G:G,Table1__4[[#This Row],[MAAN8]])</f>
        <v>0</v>
      </c>
      <c r="P2230" s="2" t="str">
        <f>IFERROR(Table1__4[[#This Row],[Actual]]/Table1__4[[#This Row],[Target]],"")</f>
        <v/>
      </c>
      <c r="Q2230" s="22" t="str">
        <f>IFERROR(IF(Table1__4[[#This Row],[Target]]&gt;0,Table1__4[[#This Row],[Target]]-Table1__4[[#This Row],[Actual]],""),"")</f>
        <v/>
      </c>
    </row>
    <row r="2231" spans="1:17" x14ac:dyDescent="0.75">
      <c r="A2231" s="22" t="s">
        <v>10</v>
      </c>
      <c r="B2231" s="22" t="s">
        <v>11</v>
      </c>
      <c r="C2231" s="22" t="s">
        <v>12</v>
      </c>
      <c r="D2231" s="22" t="s">
        <v>38</v>
      </c>
      <c r="E2231" s="22" t="s">
        <v>166</v>
      </c>
      <c r="F2231" s="22" t="s">
        <v>40</v>
      </c>
      <c r="G2231" s="22" t="s">
        <v>167</v>
      </c>
      <c r="H2231">
        <v>66115555</v>
      </c>
      <c r="I2231" s="22" t="s">
        <v>7537</v>
      </c>
      <c r="J2231" s="22" t="s">
        <v>7538</v>
      </c>
      <c r="K2231" s="22" t="str">
        <f>_xlfn.TEXTBEFORE(Table1__4[[#This Row],[ParentName]],"-")</f>
        <v>BD16</v>
      </c>
      <c r="L2231" s="22" t="str">
        <f>_xlfn.XLOOKUP(Table1__4[[#This Row],[MAAN8]],ASO!F:F,ASO!H:H,"")</f>
        <v/>
      </c>
      <c r="M2231" s="22" t="str">
        <f>_xlfn.XLOOKUP(Table1__4[[#This Row],[MAAN8]],program!A:A,program!E:E,"")</f>
        <v/>
      </c>
      <c r="N2231" s="22" t="str">
        <f>_xlfn.XLOOKUP(Table1__4[[#This Row],[MAAN8]],program!A:A,program!F:F,"")</f>
        <v/>
      </c>
      <c r="O2231" s="22">
        <f>SUMIFS(sellout!N:N,sellout!G:G,Table1__4[[#This Row],[MAAN8]])</f>
        <v>0</v>
      </c>
      <c r="P2231" s="2" t="str">
        <f>IFERROR(Table1__4[[#This Row],[Actual]]/Table1__4[[#This Row],[Target]],"")</f>
        <v/>
      </c>
      <c r="Q2231" s="22" t="str">
        <f>IFERROR(IF(Table1__4[[#This Row],[Target]]&gt;0,Table1__4[[#This Row],[Target]]-Table1__4[[#This Row],[Actual]],""),"")</f>
        <v/>
      </c>
    </row>
    <row r="2232" spans="1:17" x14ac:dyDescent="0.75">
      <c r="A2232" s="22" t="s">
        <v>10</v>
      </c>
      <c r="B2232" s="22" t="s">
        <v>11</v>
      </c>
      <c r="C2232" s="22" t="s">
        <v>12</v>
      </c>
      <c r="D2232" s="22" t="s">
        <v>122</v>
      </c>
      <c r="E2232" s="22" t="s">
        <v>236</v>
      </c>
      <c r="F2232" s="22" t="s">
        <v>237</v>
      </c>
      <c r="G2232" s="22" t="s">
        <v>7381</v>
      </c>
      <c r="H2232">
        <v>66104357</v>
      </c>
      <c r="I2232" s="22" t="s">
        <v>3500</v>
      </c>
      <c r="J2232" s="22" t="s">
        <v>3501</v>
      </c>
      <c r="K2232" s="22" t="str">
        <f>_xlfn.TEXTBEFORE(Table1__4[[#This Row],[ParentName]],"-")</f>
        <v>BD10</v>
      </c>
      <c r="L2232" s="22" t="str">
        <f>_xlfn.XLOOKUP(Table1__4[[#This Row],[MAAN8]],ASO!F:F,ASO!H:H,"")</f>
        <v>Grocery Store - Home Delivery</v>
      </c>
      <c r="M2232" s="22" t="str">
        <f>_xlfn.XLOOKUP(Table1__4[[#This Row],[MAAN8]],program!A:A,program!E:E,"")</f>
        <v/>
      </c>
      <c r="N2232" s="22" t="str">
        <f>_xlfn.XLOOKUP(Table1__4[[#This Row],[MAAN8]],program!A:A,program!F:F,"")</f>
        <v/>
      </c>
      <c r="O2232" s="22">
        <f>SUMIFS(sellout!N:N,sellout!G:G,Table1__4[[#This Row],[MAAN8]])</f>
        <v>80</v>
      </c>
      <c r="P2232" s="2" t="str">
        <f>IFERROR(Table1__4[[#This Row],[Actual]]/Table1__4[[#This Row],[Target]],"")</f>
        <v/>
      </c>
      <c r="Q2232" s="22" t="str">
        <f>IFERROR(IF(Table1__4[[#This Row],[Target]]&gt;0,Table1__4[[#This Row],[Target]]-Table1__4[[#This Row],[Actual]],""),"")</f>
        <v/>
      </c>
    </row>
    <row r="2233" spans="1:17" x14ac:dyDescent="0.75">
      <c r="A2233" s="22" t="s">
        <v>10</v>
      </c>
      <c r="B2233" s="22" t="s">
        <v>11</v>
      </c>
      <c r="C2233" s="22" t="s">
        <v>12</v>
      </c>
      <c r="D2233" s="22" t="s">
        <v>38</v>
      </c>
      <c r="E2233" s="22" t="s">
        <v>154</v>
      </c>
      <c r="F2233" s="22" t="s">
        <v>40</v>
      </c>
      <c r="G2233" s="22" t="s">
        <v>155</v>
      </c>
      <c r="H2233">
        <v>66101572</v>
      </c>
      <c r="I2233" s="22" t="s">
        <v>3500</v>
      </c>
      <c r="J2233" s="22" t="s">
        <v>3502</v>
      </c>
      <c r="K2233" s="22" t="str">
        <f>_xlfn.TEXTBEFORE(Table1__4[[#This Row],[ParentName]],"-")</f>
        <v>BD16</v>
      </c>
      <c r="L2233" s="22" t="str">
        <f>_xlfn.XLOOKUP(Table1__4[[#This Row],[MAAN8]],ASO!F:F,ASO!H:H,"")</f>
        <v>Grocery Store</v>
      </c>
      <c r="M2233" s="22" t="str">
        <f>_xlfn.XLOOKUP(Table1__4[[#This Row],[MAAN8]],program!A:A,program!E:E,"")</f>
        <v/>
      </c>
      <c r="N2233" s="22" t="str">
        <f>_xlfn.XLOOKUP(Table1__4[[#This Row],[MAAN8]],program!A:A,program!F:F,"")</f>
        <v/>
      </c>
      <c r="O2233" s="22">
        <f>SUMIFS(sellout!N:N,sellout!G:G,Table1__4[[#This Row],[MAAN8]])</f>
        <v>0</v>
      </c>
      <c r="P2233" s="2" t="str">
        <f>IFERROR(Table1__4[[#This Row],[Actual]]/Table1__4[[#This Row],[Target]],"")</f>
        <v/>
      </c>
      <c r="Q2233" s="22" t="str">
        <f>IFERROR(IF(Table1__4[[#This Row],[Target]]&gt;0,Table1__4[[#This Row],[Target]]-Table1__4[[#This Row],[Actual]],""),"")</f>
        <v/>
      </c>
    </row>
    <row r="2234" spans="1:17" x14ac:dyDescent="0.75">
      <c r="A2234" s="22" t="s">
        <v>10</v>
      </c>
      <c r="B2234" s="22" t="s">
        <v>11</v>
      </c>
      <c r="C2234" s="22" t="s">
        <v>46</v>
      </c>
      <c r="D2234" s="22" t="s">
        <v>47</v>
      </c>
      <c r="E2234" s="22" t="s">
        <v>101</v>
      </c>
      <c r="F2234" s="22" t="s">
        <v>68</v>
      </c>
      <c r="G2234" s="22" t="s">
        <v>102</v>
      </c>
      <c r="H2234">
        <v>65011250</v>
      </c>
      <c r="I2234" s="22" t="s">
        <v>3503</v>
      </c>
      <c r="J2234" s="22" t="s">
        <v>3504</v>
      </c>
      <c r="K2234" s="22" t="str">
        <f>_xlfn.TEXTBEFORE(Table1__4[[#This Row],[ParentName]],"-")</f>
        <v>HMcc</v>
      </c>
      <c r="L2234" s="22" t="str">
        <f>_xlfn.XLOOKUP(Table1__4[[#This Row],[MAAN8]],ASO!F:F,ASO!H:H,"")</f>
        <v/>
      </c>
      <c r="M2234" s="22" t="str">
        <f>_xlfn.XLOOKUP(Table1__4[[#This Row],[MAAN8]],program!A:A,program!E:E,"")</f>
        <v/>
      </c>
      <c r="N2234" s="22">
        <f>_xlfn.XLOOKUP(Table1__4[[#This Row],[MAAN8]],program!A:A,program!F:F,"")</f>
        <v>0</v>
      </c>
      <c r="O2234" s="22">
        <f>SUMIFS(sellout!N:N,sellout!G:G,Table1__4[[#This Row],[MAAN8]])</f>
        <v>50</v>
      </c>
      <c r="P2234" s="2" t="str">
        <f>IFERROR(Table1__4[[#This Row],[Actual]]/Table1__4[[#This Row],[Target]],"")</f>
        <v/>
      </c>
      <c r="Q2234" s="22" t="str">
        <f>IFERROR(IF(Table1__4[[#This Row],[Target]]&gt;0,Table1__4[[#This Row],[Target]]-Table1__4[[#This Row],[Actual]],""),"")</f>
        <v/>
      </c>
    </row>
    <row r="2235" spans="1:17" x14ac:dyDescent="0.75">
      <c r="A2235" s="22" t="s">
        <v>10</v>
      </c>
      <c r="B2235" s="22" t="s">
        <v>11</v>
      </c>
      <c r="C2235" s="22" t="s">
        <v>12</v>
      </c>
      <c r="D2235" s="22" t="s">
        <v>38</v>
      </c>
      <c r="E2235" s="22" t="s">
        <v>166</v>
      </c>
      <c r="F2235" s="22" t="s">
        <v>40</v>
      </c>
      <c r="G2235" s="22" t="s">
        <v>167</v>
      </c>
      <c r="H2235">
        <v>66154133</v>
      </c>
      <c r="I2235" s="22" t="s">
        <v>3505</v>
      </c>
      <c r="J2235" s="22" t="s">
        <v>3506</v>
      </c>
      <c r="K2235" s="22" t="str">
        <f>_xlfn.TEXTBEFORE(Table1__4[[#This Row],[ParentName]],"-")</f>
        <v>BD16</v>
      </c>
      <c r="L2235" s="22" t="str">
        <f>_xlfn.XLOOKUP(Table1__4[[#This Row],[MAAN8]],ASO!F:F,ASO!H:H,"")</f>
        <v>Grocery Store</v>
      </c>
      <c r="M2235" s="22" t="str">
        <f>_xlfn.XLOOKUP(Table1__4[[#This Row],[MAAN8]],program!A:A,program!E:E,"")</f>
        <v/>
      </c>
      <c r="N2235" s="22" t="str">
        <f>_xlfn.XLOOKUP(Table1__4[[#This Row],[MAAN8]],program!A:A,program!F:F,"")</f>
        <v/>
      </c>
      <c r="O2235" s="22">
        <f>SUMIFS(sellout!N:N,sellout!G:G,Table1__4[[#This Row],[MAAN8]])</f>
        <v>0</v>
      </c>
      <c r="P2235" s="2" t="str">
        <f>IFERROR(Table1__4[[#This Row],[Actual]]/Table1__4[[#This Row],[Target]],"")</f>
        <v/>
      </c>
      <c r="Q2235" s="22" t="str">
        <f>IFERROR(IF(Table1__4[[#This Row],[Target]]&gt;0,Table1__4[[#This Row],[Target]]-Table1__4[[#This Row],[Actual]],""),"")</f>
        <v/>
      </c>
    </row>
    <row r="2236" spans="1:17" x14ac:dyDescent="0.75">
      <c r="A2236" s="22" t="s">
        <v>10</v>
      </c>
      <c r="B2236" s="22" t="s">
        <v>11</v>
      </c>
      <c r="C2236" s="22" t="s">
        <v>46</v>
      </c>
      <c r="D2236" s="22" t="s">
        <v>47</v>
      </c>
      <c r="E2236" s="22" t="s">
        <v>101</v>
      </c>
      <c r="F2236" s="22" t="s">
        <v>68</v>
      </c>
      <c r="G2236" s="22" t="s">
        <v>102</v>
      </c>
      <c r="H2236">
        <v>65525374</v>
      </c>
      <c r="I2236" s="22" t="s">
        <v>3507</v>
      </c>
      <c r="J2236" s="22" t="s">
        <v>3508</v>
      </c>
      <c r="K2236" s="22" t="str">
        <f>_xlfn.TEXTBEFORE(Table1__4[[#This Row],[ParentName]],"-")</f>
        <v>HMcc</v>
      </c>
      <c r="L2236" s="22" t="str">
        <f>_xlfn.XLOOKUP(Table1__4[[#This Row],[MAAN8]],ASO!F:F,ASO!H:H,"")</f>
        <v>Grocery Store - Home Delivery</v>
      </c>
      <c r="M2236" s="22" t="str">
        <f>_xlfn.XLOOKUP(Table1__4[[#This Row],[MAAN8]],program!A:A,program!E:E,"")</f>
        <v>Target Incentive</v>
      </c>
      <c r="N2236" s="22">
        <f>_xlfn.XLOOKUP(Table1__4[[#This Row],[MAAN8]],program!A:A,program!F:F,"")</f>
        <v>210</v>
      </c>
      <c r="O2236" s="22">
        <f>SUMIFS(sellout!N:N,sellout!G:G,Table1__4[[#This Row],[MAAN8]])</f>
        <v>180</v>
      </c>
      <c r="P2236" s="2">
        <f>IFERROR(Table1__4[[#This Row],[Actual]]/Table1__4[[#This Row],[Target]],"")</f>
        <v>0.8571428571428571</v>
      </c>
      <c r="Q2236" s="22">
        <f>IFERROR(IF(Table1__4[[#This Row],[Target]]&gt;0,Table1__4[[#This Row],[Target]]-Table1__4[[#This Row],[Actual]],""),"")</f>
        <v>30</v>
      </c>
    </row>
    <row r="2237" spans="1:17" x14ac:dyDescent="0.75">
      <c r="A2237" s="22" t="s">
        <v>10</v>
      </c>
      <c r="B2237" s="22" t="s">
        <v>11</v>
      </c>
      <c r="C2237" s="22" t="s">
        <v>12</v>
      </c>
      <c r="D2237" s="22" t="s">
        <v>122</v>
      </c>
      <c r="E2237" s="22" t="s">
        <v>240</v>
      </c>
      <c r="F2237" s="22" t="s">
        <v>237</v>
      </c>
      <c r="G2237" s="22" t="s">
        <v>241</v>
      </c>
      <c r="H2237">
        <v>66112004</v>
      </c>
      <c r="I2237" s="22" t="s">
        <v>3507</v>
      </c>
      <c r="J2237" s="22" t="s">
        <v>3509</v>
      </c>
      <c r="K2237" s="22" t="str">
        <f>_xlfn.TEXTBEFORE(Table1__4[[#This Row],[ParentName]],"-")</f>
        <v>BD10</v>
      </c>
      <c r="L2237" s="22" t="str">
        <f>_xlfn.XLOOKUP(Table1__4[[#This Row],[MAAN8]],ASO!F:F,ASO!H:H,"")</f>
        <v>Grocery Store</v>
      </c>
      <c r="M2237" s="22" t="str">
        <f>_xlfn.XLOOKUP(Table1__4[[#This Row],[MAAN8]],program!A:A,program!E:E,"")</f>
        <v/>
      </c>
      <c r="N2237" s="22" t="str">
        <f>_xlfn.XLOOKUP(Table1__4[[#This Row],[MAAN8]],program!A:A,program!F:F,"")</f>
        <v/>
      </c>
      <c r="O2237" s="22">
        <f>SUMIFS(sellout!N:N,sellout!G:G,Table1__4[[#This Row],[MAAN8]])</f>
        <v>180</v>
      </c>
      <c r="P2237" s="2" t="str">
        <f>IFERROR(Table1__4[[#This Row],[Actual]]/Table1__4[[#This Row],[Target]],"")</f>
        <v/>
      </c>
      <c r="Q2237" s="22" t="str">
        <f>IFERROR(IF(Table1__4[[#This Row],[Target]]&gt;0,Table1__4[[#This Row],[Target]]-Table1__4[[#This Row],[Actual]],""),"")</f>
        <v/>
      </c>
    </row>
    <row r="2238" spans="1:17" x14ac:dyDescent="0.75">
      <c r="A2238" s="22" t="s">
        <v>10</v>
      </c>
      <c r="B2238" s="22" t="s">
        <v>11</v>
      </c>
      <c r="C2238" s="22" t="s">
        <v>12</v>
      </c>
      <c r="D2238" s="22" t="s">
        <v>13</v>
      </c>
      <c r="E2238" s="22" t="s">
        <v>176</v>
      </c>
      <c r="F2238" s="22" t="s">
        <v>30</v>
      </c>
      <c r="G2238" s="22" t="s">
        <v>177</v>
      </c>
      <c r="H2238">
        <v>66106524</v>
      </c>
      <c r="I2238" s="22" t="s">
        <v>3507</v>
      </c>
      <c r="J2238" s="22" t="s">
        <v>3510</v>
      </c>
      <c r="K2238" s="22" t="str">
        <f>_xlfn.TEXTBEFORE(Table1__4[[#This Row],[ParentName]],"-")</f>
        <v>BD8</v>
      </c>
      <c r="L2238" s="22" t="str">
        <f>_xlfn.XLOOKUP(Table1__4[[#This Row],[MAAN8]],ASO!F:F,ASO!H:H,"")</f>
        <v>Beverage Retail Store</v>
      </c>
      <c r="M2238" s="22" t="str">
        <f>_xlfn.XLOOKUP(Table1__4[[#This Row],[MAAN8]],program!A:A,program!E:E,"")</f>
        <v/>
      </c>
      <c r="N2238" s="22" t="str">
        <f>_xlfn.XLOOKUP(Table1__4[[#This Row],[MAAN8]],program!A:A,program!F:F,"")</f>
        <v/>
      </c>
      <c r="O2238" s="22">
        <f>SUMIFS(sellout!N:N,sellout!G:G,Table1__4[[#This Row],[MAAN8]])</f>
        <v>350</v>
      </c>
      <c r="P2238" s="2" t="str">
        <f>IFERROR(Table1__4[[#This Row],[Actual]]/Table1__4[[#This Row],[Target]],"")</f>
        <v/>
      </c>
      <c r="Q2238" s="22" t="str">
        <f>IFERROR(IF(Table1__4[[#This Row],[Target]]&gt;0,Table1__4[[#This Row],[Target]]-Table1__4[[#This Row],[Actual]],""),"")</f>
        <v/>
      </c>
    </row>
    <row r="2239" spans="1:17" x14ac:dyDescent="0.75">
      <c r="A2239" s="22" t="s">
        <v>10</v>
      </c>
      <c r="B2239" s="22" t="s">
        <v>11</v>
      </c>
      <c r="C2239" s="22" t="s">
        <v>46</v>
      </c>
      <c r="D2239" s="22" t="s">
        <v>47</v>
      </c>
      <c r="E2239" s="22" t="s">
        <v>101</v>
      </c>
      <c r="F2239" s="22" t="s">
        <v>68</v>
      </c>
      <c r="G2239" s="22" t="s">
        <v>102</v>
      </c>
      <c r="H2239">
        <v>65011119</v>
      </c>
      <c r="I2239" s="22" t="s">
        <v>3511</v>
      </c>
      <c r="J2239" s="22" t="s">
        <v>3512</v>
      </c>
      <c r="K2239" s="22" t="str">
        <f>_xlfn.TEXTBEFORE(Table1__4[[#This Row],[ParentName]],"-")</f>
        <v>HMcc</v>
      </c>
      <c r="L2239" s="22" t="str">
        <f>_xlfn.XLOOKUP(Table1__4[[#This Row],[MAAN8]],ASO!F:F,ASO!H:H,"")</f>
        <v>Grocery Store - Home Delivery</v>
      </c>
      <c r="M2239" s="22" t="str">
        <f>_xlfn.XLOOKUP(Table1__4[[#This Row],[MAAN8]],program!A:A,program!E:E,"")</f>
        <v>TPO</v>
      </c>
      <c r="N2239" s="22">
        <f>_xlfn.XLOOKUP(Table1__4[[#This Row],[MAAN8]],program!A:A,program!F:F,"")</f>
        <v>1500</v>
      </c>
      <c r="O2239" s="22">
        <f>SUMIFS(sellout!N:N,sellout!G:G,Table1__4[[#This Row],[MAAN8]])</f>
        <v>150</v>
      </c>
      <c r="P2239" s="2">
        <f>IFERROR(Table1__4[[#This Row],[Actual]]/Table1__4[[#This Row],[Target]],"")</f>
        <v>0.1</v>
      </c>
      <c r="Q2239" s="22">
        <f>IFERROR(IF(Table1__4[[#This Row],[Target]]&gt;0,Table1__4[[#This Row],[Target]]-Table1__4[[#This Row],[Actual]],""),"")</f>
        <v>1350</v>
      </c>
    </row>
    <row r="2240" spans="1:17" x14ac:dyDescent="0.75">
      <c r="A2240" s="22" t="s">
        <v>10</v>
      </c>
      <c r="B2240" s="22" t="s">
        <v>11</v>
      </c>
      <c r="C2240" s="22" t="s">
        <v>46</v>
      </c>
      <c r="D2240" s="22" t="s">
        <v>76</v>
      </c>
      <c r="E2240" s="22" t="s">
        <v>105</v>
      </c>
      <c r="F2240" s="22" t="s">
        <v>49</v>
      </c>
      <c r="G2240" s="22" t="s">
        <v>106</v>
      </c>
      <c r="H2240">
        <v>65540227</v>
      </c>
      <c r="I2240" s="22" t="s">
        <v>3513</v>
      </c>
      <c r="J2240" s="22" t="s">
        <v>3514</v>
      </c>
      <c r="K2240" s="22" t="str">
        <f>_xlfn.TEXTBEFORE(Table1__4[[#This Row],[ParentName]],"-")</f>
        <v>PC</v>
      </c>
      <c r="L2240" s="22" t="str">
        <f>_xlfn.XLOOKUP(Table1__4[[#This Row],[MAAN8]],ASO!F:F,ASO!H:H,"")</f>
        <v>Grocery Store - Home Delivery</v>
      </c>
      <c r="M2240" s="22" t="str">
        <f>_xlfn.XLOOKUP(Table1__4[[#This Row],[MAAN8]],program!A:A,program!E:E,"")</f>
        <v>TPO</v>
      </c>
      <c r="N2240" s="22">
        <f>_xlfn.XLOOKUP(Table1__4[[#This Row],[MAAN8]],program!A:A,program!F:F,"")</f>
        <v>1700</v>
      </c>
      <c r="O2240" s="22">
        <f>SUMIFS(sellout!N:N,sellout!G:G,Table1__4[[#This Row],[MAAN8]])</f>
        <v>370</v>
      </c>
      <c r="P2240" s="2">
        <f>IFERROR(Table1__4[[#This Row],[Actual]]/Table1__4[[#This Row],[Target]],"")</f>
        <v>0.21764705882352942</v>
      </c>
      <c r="Q2240" s="22">
        <f>IFERROR(IF(Table1__4[[#This Row],[Target]]&gt;0,Table1__4[[#This Row],[Target]]-Table1__4[[#This Row],[Actual]],""),"")</f>
        <v>1330</v>
      </c>
    </row>
    <row r="2241" spans="1:17" x14ac:dyDescent="0.75">
      <c r="A2241" s="22" t="s">
        <v>10</v>
      </c>
      <c r="B2241" s="22" t="s">
        <v>11</v>
      </c>
      <c r="C2241" s="22" t="s">
        <v>22</v>
      </c>
      <c r="D2241" s="22" t="s">
        <v>23</v>
      </c>
      <c r="E2241" s="22" t="s">
        <v>24</v>
      </c>
      <c r="F2241" s="22" t="s">
        <v>25</v>
      </c>
      <c r="G2241" s="22" t="s">
        <v>26</v>
      </c>
      <c r="H2241">
        <v>66105924</v>
      </c>
      <c r="I2241" s="22" t="s">
        <v>3513</v>
      </c>
      <c r="J2241" s="22" t="s">
        <v>3515</v>
      </c>
      <c r="K2241" s="22" t="str">
        <f>_xlfn.TEXTBEFORE(Table1__4[[#This Row],[ParentName]],"-")</f>
        <v>BD12</v>
      </c>
      <c r="L2241" s="22" t="str">
        <f>_xlfn.XLOOKUP(Table1__4[[#This Row],[MAAN8]],ASO!F:F,ASO!H:H,"")</f>
        <v>Quan Nhau Economy</v>
      </c>
      <c r="M2241" s="22" t="str">
        <f>_xlfn.XLOOKUP(Table1__4[[#This Row],[MAAN8]],program!A:A,program!E:E,"")</f>
        <v/>
      </c>
      <c r="N2241" s="22" t="str">
        <f>_xlfn.XLOOKUP(Table1__4[[#This Row],[MAAN8]],program!A:A,program!F:F,"")</f>
        <v/>
      </c>
      <c r="O2241" s="22">
        <f>SUMIFS(sellout!N:N,sellout!G:G,Table1__4[[#This Row],[MAAN8]])</f>
        <v>0</v>
      </c>
      <c r="P2241" s="2" t="str">
        <f>IFERROR(Table1__4[[#This Row],[Actual]]/Table1__4[[#This Row],[Target]],"")</f>
        <v/>
      </c>
      <c r="Q2241" s="22" t="str">
        <f>IFERROR(IF(Table1__4[[#This Row],[Target]]&gt;0,Table1__4[[#This Row],[Target]]-Table1__4[[#This Row],[Actual]],""),"")</f>
        <v/>
      </c>
    </row>
    <row r="2242" spans="1:17" x14ac:dyDescent="0.75">
      <c r="A2242" s="22" t="s">
        <v>10</v>
      </c>
      <c r="B2242" s="22" t="s">
        <v>11</v>
      </c>
      <c r="C2242" s="22" t="s">
        <v>12</v>
      </c>
      <c r="D2242" s="22" t="s">
        <v>122</v>
      </c>
      <c r="E2242" s="22" t="s">
        <v>236</v>
      </c>
      <c r="F2242" s="22" t="s">
        <v>237</v>
      </c>
      <c r="G2242" s="22" t="s">
        <v>7381</v>
      </c>
      <c r="H2242">
        <v>66102156</v>
      </c>
      <c r="I2242" s="22" t="s">
        <v>3516</v>
      </c>
      <c r="J2242" s="22" t="s">
        <v>3355</v>
      </c>
      <c r="K2242" s="22" t="str">
        <f>_xlfn.TEXTBEFORE(Table1__4[[#This Row],[ParentName]],"-")</f>
        <v>BD10</v>
      </c>
      <c r="L2242" s="22" t="str">
        <f>_xlfn.XLOOKUP(Table1__4[[#This Row],[MAAN8]],ASO!F:F,ASO!H:H,"")</f>
        <v>Grocery Store - Home Delivery</v>
      </c>
      <c r="M2242" s="22" t="str">
        <f>_xlfn.XLOOKUP(Table1__4[[#This Row],[MAAN8]],program!A:A,program!E:E,"")</f>
        <v/>
      </c>
      <c r="N2242" s="22" t="str">
        <f>_xlfn.XLOOKUP(Table1__4[[#This Row],[MAAN8]],program!A:A,program!F:F,"")</f>
        <v/>
      </c>
      <c r="O2242" s="22">
        <f>SUMIFS(sellout!N:N,sellout!G:G,Table1__4[[#This Row],[MAAN8]])</f>
        <v>0</v>
      </c>
      <c r="P2242" s="2" t="str">
        <f>IFERROR(Table1__4[[#This Row],[Actual]]/Table1__4[[#This Row],[Target]],"")</f>
        <v/>
      </c>
      <c r="Q2242" s="22" t="str">
        <f>IFERROR(IF(Table1__4[[#This Row],[Target]]&gt;0,Table1__4[[#This Row],[Target]]-Table1__4[[#This Row],[Actual]],""),"")</f>
        <v/>
      </c>
    </row>
    <row r="2243" spans="1:17" x14ac:dyDescent="0.75">
      <c r="A2243" s="22" t="s">
        <v>10</v>
      </c>
      <c r="B2243" s="22" t="s">
        <v>11</v>
      </c>
      <c r="C2243" s="22" t="s">
        <v>12</v>
      </c>
      <c r="D2243" s="22" t="s">
        <v>54</v>
      </c>
      <c r="E2243" s="22" t="s">
        <v>14</v>
      </c>
      <c r="F2243" s="22" t="s">
        <v>8024</v>
      </c>
      <c r="G2243" s="22" t="s">
        <v>15</v>
      </c>
      <c r="H2243">
        <v>66112937</v>
      </c>
      <c r="I2243" s="22" t="s">
        <v>3517</v>
      </c>
      <c r="J2243" s="22" t="s">
        <v>3518</v>
      </c>
      <c r="K2243" s="22" t="str">
        <f>_xlfn.TEXTBEFORE(Table1__4[[#This Row],[ParentName]],"-")</f>
        <v>BD</v>
      </c>
      <c r="L2243" s="22" t="str">
        <f>_xlfn.XLOOKUP(Table1__4[[#This Row],[MAAN8]],ASO!F:F,ASO!H:H,"")</f>
        <v>Restaurant</v>
      </c>
      <c r="M2243" s="22" t="str">
        <f>_xlfn.XLOOKUP(Table1__4[[#This Row],[MAAN8]],program!A:A,program!E:E,"")</f>
        <v/>
      </c>
      <c r="N2243" s="22" t="str">
        <f>_xlfn.XLOOKUP(Table1__4[[#This Row],[MAAN8]],program!A:A,program!F:F,"")</f>
        <v/>
      </c>
      <c r="O2243" s="22">
        <f>SUMIFS(sellout!N:N,sellout!G:G,Table1__4[[#This Row],[MAAN8]])</f>
        <v>15</v>
      </c>
      <c r="P2243" s="2" t="str">
        <f>IFERROR(Table1__4[[#This Row],[Actual]]/Table1__4[[#This Row],[Target]],"")</f>
        <v/>
      </c>
      <c r="Q2243" s="22" t="str">
        <f>IFERROR(IF(Table1__4[[#This Row],[Target]]&gt;0,Table1__4[[#This Row],[Target]]-Table1__4[[#This Row],[Actual]],""),"")</f>
        <v/>
      </c>
    </row>
    <row r="2244" spans="1:17" x14ac:dyDescent="0.75">
      <c r="A2244" s="22" t="s">
        <v>10</v>
      </c>
      <c r="B2244" s="22" t="s">
        <v>11</v>
      </c>
      <c r="C2244" s="22" t="s">
        <v>12</v>
      </c>
      <c r="D2244" s="22" t="s">
        <v>122</v>
      </c>
      <c r="E2244" s="22" t="s">
        <v>123</v>
      </c>
      <c r="F2244" s="22" t="s">
        <v>124</v>
      </c>
      <c r="G2244" s="22" t="s">
        <v>125</v>
      </c>
      <c r="H2244">
        <v>66155857</v>
      </c>
      <c r="I2244" s="22" t="s">
        <v>3519</v>
      </c>
      <c r="J2244" s="22" t="s">
        <v>3520</v>
      </c>
      <c r="K2244" s="22" t="str">
        <f>_xlfn.TEXTBEFORE(Table1__4[[#This Row],[ParentName]],"-")</f>
        <v>BD10</v>
      </c>
      <c r="L2244" s="22" t="str">
        <f>_xlfn.XLOOKUP(Table1__4[[#This Row],[MAAN8]],ASO!F:F,ASO!H:H,"")</f>
        <v>Quan Nhau Mainstream</v>
      </c>
      <c r="M2244" s="22" t="str">
        <f>_xlfn.XLOOKUP(Table1__4[[#This Row],[MAAN8]],program!A:A,program!E:E,"")</f>
        <v/>
      </c>
      <c r="N2244" s="22" t="str">
        <f>_xlfn.XLOOKUP(Table1__4[[#This Row],[MAAN8]],program!A:A,program!F:F,"")</f>
        <v/>
      </c>
      <c r="O2244" s="22">
        <f>SUMIFS(sellout!N:N,sellout!G:G,Table1__4[[#This Row],[MAAN8]])</f>
        <v>30</v>
      </c>
      <c r="P2244" s="2" t="str">
        <f>IFERROR(Table1__4[[#This Row],[Actual]]/Table1__4[[#This Row],[Target]],"")</f>
        <v/>
      </c>
      <c r="Q2244" s="22" t="str">
        <f>IFERROR(IF(Table1__4[[#This Row],[Target]]&gt;0,Table1__4[[#This Row],[Target]]-Table1__4[[#This Row],[Actual]],""),"")</f>
        <v/>
      </c>
    </row>
    <row r="2245" spans="1:17" x14ac:dyDescent="0.75">
      <c r="A2245" s="22" t="s">
        <v>10</v>
      </c>
      <c r="B2245" s="22" t="s">
        <v>11</v>
      </c>
      <c r="C2245" s="22" t="s">
        <v>12</v>
      </c>
      <c r="D2245" s="22" t="s">
        <v>54</v>
      </c>
      <c r="E2245" s="22" t="s">
        <v>128</v>
      </c>
      <c r="F2245" s="22" t="s">
        <v>30</v>
      </c>
      <c r="G2245" s="22" t="s">
        <v>129</v>
      </c>
      <c r="H2245">
        <v>66115264</v>
      </c>
      <c r="I2245" s="22" t="s">
        <v>8213</v>
      </c>
      <c r="J2245" s="22" t="s">
        <v>2202</v>
      </c>
      <c r="K2245" s="22" t="str">
        <f>_xlfn.TEXTBEFORE(Table1__4[[#This Row],[ParentName]],"-")</f>
        <v>BD</v>
      </c>
      <c r="L2245" s="22" t="str">
        <f>_xlfn.XLOOKUP(Table1__4[[#This Row],[MAAN8]],ASO!F:F,ASO!H:H,"")</f>
        <v/>
      </c>
      <c r="M2245" s="22" t="str">
        <f>_xlfn.XLOOKUP(Table1__4[[#This Row],[MAAN8]],program!A:A,program!E:E,"")</f>
        <v/>
      </c>
      <c r="N2245" s="22" t="str">
        <f>_xlfn.XLOOKUP(Table1__4[[#This Row],[MAAN8]],program!A:A,program!F:F,"")</f>
        <v/>
      </c>
      <c r="O2245" s="22">
        <f>SUMIFS(sellout!N:N,sellout!G:G,Table1__4[[#This Row],[MAAN8]])</f>
        <v>0</v>
      </c>
      <c r="P2245" s="2" t="str">
        <f>IFERROR(Table1__4[[#This Row],[Actual]]/Table1__4[[#This Row],[Target]],"")</f>
        <v/>
      </c>
      <c r="Q2245" s="22" t="str">
        <f>IFERROR(IF(Table1__4[[#This Row],[Target]]&gt;0,Table1__4[[#This Row],[Target]]-Table1__4[[#This Row],[Actual]],""),"")</f>
        <v/>
      </c>
    </row>
    <row r="2246" spans="1:17" x14ac:dyDescent="0.75">
      <c r="A2246" s="22" t="s">
        <v>10</v>
      </c>
      <c r="B2246" s="22" t="s">
        <v>11</v>
      </c>
      <c r="C2246" s="22" t="s">
        <v>12</v>
      </c>
      <c r="D2246" s="22" t="s">
        <v>13</v>
      </c>
      <c r="E2246" s="22" t="s">
        <v>128</v>
      </c>
      <c r="F2246" s="22" t="s">
        <v>30</v>
      </c>
      <c r="G2246" s="22" t="s">
        <v>129</v>
      </c>
      <c r="H2246">
        <v>66115514</v>
      </c>
      <c r="I2246" s="22" t="s">
        <v>3521</v>
      </c>
      <c r="J2246" s="22" t="s">
        <v>3522</v>
      </c>
      <c r="K2246" s="22" t="str">
        <f>_xlfn.TEXTBEFORE(Table1__4[[#This Row],[ParentName]],"-")</f>
        <v>BD8</v>
      </c>
      <c r="L2246" s="22" t="str">
        <f>_xlfn.XLOOKUP(Table1__4[[#This Row],[MAAN8]],ASO!F:F,ASO!H:H,"")</f>
        <v/>
      </c>
      <c r="M2246" s="22" t="str">
        <f>_xlfn.XLOOKUP(Table1__4[[#This Row],[MAAN8]],program!A:A,program!E:E,"")</f>
        <v/>
      </c>
      <c r="N2246" s="22" t="str">
        <f>_xlfn.XLOOKUP(Table1__4[[#This Row],[MAAN8]],program!A:A,program!F:F,"")</f>
        <v/>
      </c>
      <c r="O2246" s="22">
        <f>SUMIFS(sellout!N:N,sellout!G:G,Table1__4[[#This Row],[MAAN8]])</f>
        <v>0</v>
      </c>
      <c r="P2246" s="2" t="str">
        <f>IFERROR(Table1__4[[#This Row],[Actual]]/Table1__4[[#This Row],[Target]],"")</f>
        <v/>
      </c>
      <c r="Q2246" s="22" t="str">
        <f>IFERROR(IF(Table1__4[[#This Row],[Target]]&gt;0,Table1__4[[#This Row],[Target]]-Table1__4[[#This Row],[Actual]],""),"")</f>
        <v/>
      </c>
    </row>
    <row r="2247" spans="1:17" x14ac:dyDescent="0.75">
      <c r="A2247" s="22" t="s">
        <v>10</v>
      </c>
      <c r="B2247" s="22" t="s">
        <v>11</v>
      </c>
      <c r="C2247" s="22" t="s">
        <v>22</v>
      </c>
      <c r="D2247" s="22" t="s">
        <v>23</v>
      </c>
      <c r="E2247" s="22" t="s">
        <v>24</v>
      </c>
      <c r="F2247" s="22" t="s">
        <v>25</v>
      </c>
      <c r="G2247" s="22" t="s">
        <v>26</v>
      </c>
      <c r="H2247">
        <v>66101501</v>
      </c>
      <c r="I2247" s="22" t="s">
        <v>3523</v>
      </c>
      <c r="J2247" s="22" t="s">
        <v>3524</v>
      </c>
      <c r="K2247" s="22" t="str">
        <f>_xlfn.TEXTBEFORE(Table1__4[[#This Row],[ParentName]],"-")</f>
        <v>BD12</v>
      </c>
      <c r="L2247" s="22" t="str">
        <f>_xlfn.XLOOKUP(Table1__4[[#This Row],[MAAN8]],ASO!F:F,ASO!H:H,"")</f>
        <v>Quan Nhau Economy</v>
      </c>
      <c r="M2247" s="22" t="str">
        <f>_xlfn.XLOOKUP(Table1__4[[#This Row],[MAAN8]],program!A:A,program!E:E,"")</f>
        <v/>
      </c>
      <c r="N2247" s="22" t="str">
        <f>_xlfn.XLOOKUP(Table1__4[[#This Row],[MAAN8]],program!A:A,program!F:F,"")</f>
        <v/>
      </c>
      <c r="O2247" s="22">
        <f>SUMIFS(sellout!N:N,sellout!G:G,Table1__4[[#This Row],[MAAN8]])</f>
        <v>0</v>
      </c>
      <c r="P2247" s="2" t="str">
        <f>IFERROR(Table1__4[[#This Row],[Actual]]/Table1__4[[#This Row],[Target]],"")</f>
        <v/>
      </c>
      <c r="Q2247" s="22" t="str">
        <f>IFERROR(IF(Table1__4[[#This Row],[Target]]&gt;0,Table1__4[[#This Row],[Target]]-Table1__4[[#This Row],[Actual]],""),"")</f>
        <v/>
      </c>
    </row>
    <row r="2248" spans="1:17" x14ac:dyDescent="0.75">
      <c r="A2248" s="22" t="s">
        <v>10</v>
      </c>
      <c r="B2248" s="22" t="s">
        <v>11</v>
      </c>
      <c r="C2248" s="22" t="s">
        <v>22</v>
      </c>
      <c r="D2248" s="22" t="s">
        <v>23</v>
      </c>
      <c r="E2248" s="22" t="s">
        <v>464</v>
      </c>
      <c r="F2248" s="22" t="s">
        <v>63</v>
      </c>
      <c r="G2248" s="22" t="s">
        <v>465</v>
      </c>
      <c r="H2248">
        <v>66105947</v>
      </c>
      <c r="I2248" s="22" t="s">
        <v>3525</v>
      </c>
      <c r="J2248" s="22" t="s">
        <v>7539</v>
      </c>
      <c r="K2248" s="22" t="str">
        <f>_xlfn.TEXTBEFORE(Table1__4[[#This Row],[ParentName]],"-")</f>
        <v>BD12</v>
      </c>
      <c r="L2248" s="22" t="str">
        <f>_xlfn.XLOOKUP(Table1__4[[#This Row],[MAAN8]],ASO!F:F,ASO!H:H,"")</f>
        <v/>
      </c>
      <c r="M2248" s="22" t="str">
        <f>_xlfn.XLOOKUP(Table1__4[[#This Row],[MAAN8]],program!A:A,program!E:E,"")</f>
        <v/>
      </c>
      <c r="N2248" s="22" t="str">
        <f>_xlfn.XLOOKUP(Table1__4[[#This Row],[MAAN8]],program!A:A,program!F:F,"")</f>
        <v/>
      </c>
      <c r="O2248" s="22">
        <f>SUMIFS(sellout!N:N,sellout!G:G,Table1__4[[#This Row],[MAAN8]])</f>
        <v>0</v>
      </c>
      <c r="P2248" s="2" t="str">
        <f>IFERROR(Table1__4[[#This Row],[Actual]]/Table1__4[[#This Row],[Target]],"")</f>
        <v/>
      </c>
      <c r="Q2248" s="22" t="str">
        <f>IFERROR(IF(Table1__4[[#This Row],[Target]]&gt;0,Table1__4[[#This Row],[Target]]-Table1__4[[#This Row],[Actual]],""),"")</f>
        <v/>
      </c>
    </row>
    <row r="2249" spans="1:17" x14ac:dyDescent="0.75">
      <c r="A2249" s="22" t="s">
        <v>10</v>
      </c>
      <c r="B2249" s="22" t="s">
        <v>11</v>
      </c>
      <c r="C2249" s="22" t="s">
        <v>12</v>
      </c>
      <c r="D2249" s="22" t="s">
        <v>122</v>
      </c>
      <c r="E2249" s="22" t="s">
        <v>1438</v>
      </c>
      <c r="F2249" s="22" t="s">
        <v>124</v>
      </c>
      <c r="G2249" s="22" t="s">
        <v>1439</v>
      </c>
      <c r="H2249">
        <v>66112133</v>
      </c>
      <c r="I2249" s="22" t="s">
        <v>3525</v>
      </c>
      <c r="J2249" s="22" t="s">
        <v>7500</v>
      </c>
      <c r="K2249" s="22" t="str">
        <f>_xlfn.TEXTBEFORE(Table1__4[[#This Row],[ParentName]],"-")</f>
        <v>BD10</v>
      </c>
      <c r="L2249" s="22" t="str">
        <f>_xlfn.XLOOKUP(Table1__4[[#This Row],[MAAN8]],ASO!F:F,ASO!H:H,"")</f>
        <v>Quan Nhau Mainstream</v>
      </c>
      <c r="M2249" s="22" t="str">
        <f>_xlfn.XLOOKUP(Table1__4[[#This Row],[MAAN8]],program!A:A,program!E:E,"")</f>
        <v/>
      </c>
      <c r="N2249" s="22" t="str">
        <f>_xlfn.XLOOKUP(Table1__4[[#This Row],[MAAN8]],program!A:A,program!F:F,"")</f>
        <v/>
      </c>
      <c r="O2249" s="22">
        <f>SUMIFS(sellout!N:N,sellout!G:G,Table1__4[[#This Row],[MAAN8]])</f>
        <v>45</v>
      </c>
      <c r="P2249" s="2" t="str">
        <f>IFERROR(Table1__4[[#This Row],[Actual]]/Table1__4[[#This Row],[Target]],"")</f>
        <v/>
      </c>
      <c r="Q2249" s="22" t="str">
        <f>IFERROR(IF(Table1__4[[#This Row],[Target]]&gt;0,Table1__4[[#This Row],[Target]]-Table1__4[[#This Row],[Actual]],""),"")</f>
        <v/>
      </c>
    </row>
    <row r="2250" spans="1:17" x14ac:dyDescent="0.75">
      <c r="A2250" s="22" t="s">
        <v>10</v>
      </c>
      <c r="B2250" s="22" t="s">
        <v>11</v>
      </c>
      <c r="C2250" s="22" t="s">
        <v>12</v>
      </c>
      <c r="D2250" s="22" t="s">
        <v>13</v>
      </c>
      <c r="E2250" s="22" t="s">
        <v>14</v>
      </c>
      <c r="F2250" s="22" t="s">
        <v>8024</v>
      </c>
      <c r="G2250" s="22" t="s">
        <v>15</v>
      </c>
      <c r="H2250">
        <v>66105626</v>
      </c>
      <c r="I2250" s="22" t="s">
        <v>3526</v>
      </c>
      <c r="J2250" s="22" t="s">
        <v>3527</v>
      </c>
      <c r="K2250" s="22" t="str">
        <f>_xlfn.TEXTBEFORE(Table1__4[[#This Row],[ParentName]],"-")</f>
        <v>BD8</v>
      </c>
      <c r="L2250" s="22" t="str">
        <f>_xlfn.XLOOKUP(Table1__4[[#This Row],[MAAN8]],ASO!F:F,ASO!H:H,"")</f>
        <v>Young Social</v>
      </c>
      <c r="M2250" s="22" t="str">
        <f>_xlfn.XLOOKUP(Table1__4[[#This Row],[MAAN8]],program!A:A,program!E:E,"")</f>
        <v/>
      </c>
      <c r="N2250" s="22" t="str">
        <f>_xlfn.XLOOKUP(Table1__4[[#This Row],[MAAN8]],program!A:A,program!F:F,"")</f>
        <v/>
      </c>
      <c r="O2250" s="22">
        <f>SUMIFS(sellout!N:N,sellout!G:G,Table1__4[[#This Row],[MAAN8]])</f>
        <v>490</v>
      </c>
      <c r="P2250" s="2" t="str">
        <f>IFERROR(Table1__4[[#This Row],[Actual]]/Table1__4[[#This Row],[Target]],"")</f>
        <v/>
      </c>
      <c r="Q2250" s="22" t="str">
        <f>IFERROR(IF(Table1__4[[#This Row],[Target]]&gt;0,Table1__4[[#This Row],[Target]]-Table1__4[[#This Row],[Actual]],""),"")</f>
        <v/>
      </c>
    </row>
    <row r="2251" spans="1:17" x14ac:dyDescent="0.75">
      <c r="A2251" s="22" t="s">
        <v>10</v>
      </c>
      <c r="B2251" s="22" t="s">
        <v>11</v>
      </c>
      <c r="C2251" s="22" t="s">
        <v>12</v>
      </c>
      <c r="D2251" s="22" t="s">
        <v>122</v>
      </c>
      <c r="E2251" s="22" t="s">
        <v>123</v>
      </c>
      <c r="F2251" s="22" t="s">
        <v>124</v>
      </c>
      <c r="G2251" s="22" t="s">
        <v>125</v>
      </c>
      <c r="H2251">
        <v>66100994</v>
      </c>
      <c r="I2251" s="22" t="s">
        <v>3528</v>
      </c>
      <c r="J2251" s="22" t="s">
        <v>127</v>
      </c>
      <c r="K2251" s="22" t="str">
        <f>_xlfn.TEXTBEFORE(Table1__4[[#This Row],[ParentName]],"-")</f>
        <v>BD10</v>
      </c>
      <c r="L2251" s="22" t="str">
        <f>_xlfn.XLOOKUP(Table1__4[[#This Row],[MAAN8]],ASO!F:F,ASO!H:H,"")</f>
        <v/>
      </c>
      <c r="M2251" s="22" t="str">
        <f>_xlfn.XLOOKUP(Table1__4[[#This Row],[MAAN8]],program!A:A,program!E:E,"")</f>
        <v/>
      </c>
      <c r="N2251" s="22" t="str">
        <f>_xlfn.XLOOKUP(Table1__4[[#This Row],[MAAN8]],program!A:A,program!F:F,"")</f>
        <v/>
      </c>
      <c r="O2251" s="22">
        <f>SUMIFS(sellout!N:N,sellout!G:G,Table1__4[[#This Row],[MAAN8]])</f>
        <v>0</v>
      </c>
      <c r="P2251" s="2" t="str">
        <f>IFERROR(Table1__4[[#This Row],[Actual]]/Table1__4[[#This Row],[Target]],"")</f>
        <v/>
      </c>
      <c r="Q2251" s="22" t="str">
        <f>IFERROR(IF(Table1__4[[#This Row],[Target]]&gt;0,Table1__4[[#This Row],[Target]]-Table1__4[[#This Row],[Actual]],""),"")</f>
        <v/>
      </c>
    </row>
    <row r="2252" spans="1:17" x14ac:dyDescent="0.75">
      <c r="A2252" s="22" t="s">
        <v>10</v>
      </c>
      <c r="B2252" s="22" t="s">
        <v>11</v>
      </c>
      <c r="C2252" s="22" t="s">
        <v>12</v>
      </c>
      <c r="D2252" s="22" t="s">
        <v>122</v>
      </c>
      <c r="E2252" s="22" t="s">
        <v>1438</v>
      </c>
      <c r="F2252" s="22" t="s">
        <v>124</v>
      </c>
      <c r="G2252" s="22" t="s">
        <v>1439</v>
      </c>
      <c r="H2252">
        <v>66115402</v>
      </c>
      <c r="I2252" s="22" t="s">
        <v>3529</v>
      </c>
      <c r="J2252" s="22" t="s">
        <v>7500</v>
      </c>
      <c r="K2252" s="22" t="str">
        <f>_xlfn.TEXTBEFORE(Table1__4[[#This Row],[ParentName]],"-")</f>
        <v>BD10</v>
      </c>
      <c r="L2252" s="22" t="str">
        <f>_xlfn.XLOOKUP(Table1__4[[#This Row],[MAAN8]],ASO!F:F,ASO!H:H,"")</f>
        <v/>
      </c>
      <c r="M2252" s="22" t="str">
        <f>_xlfn.XLOOKUP(Table1__4[[#This Row],[MAAN8]],program!A:A,program!E:E,"")</f>
        <v/>
      </c>
      <c r="N2252" s="22" t="str">
        <f>_xlfn.XLOOKUP(Table1__4[[#This Row],[MAAN8]],program!A:A,program!F:F,"")</f>
        <v/>
      </c>
      <c r="O2252" s="22">
        <f>SUMIFS(sellout!N:N,sellout!G:G,Table1__4[[#This Row],[MAAN8]])</f>
        <v>70</v>
      </c>
      <c r="P2252" s="2" t="str">
        <f>IFERROR(Table1__4[[#This Row],[Actual]]/Table1__4[[#This Row],[Target]],"")</f>
        <v/>
      </c>
      <c r="Q2252" s="22" t="str">
        <f>IFERROR(IF(Table1__4[[#This Row],[Target]]&gt;0,Table1__4[[#This Row],[Target]]-Table1__4[[#This Row],[Actual]],""),"")</f>
        <v/>
      </c>
    </row>
    <row r="2253" spans="1:17" x14ac:dyDescent="0.75">
      <c r="A2253" s="22" t="s">
        <v>10</v>
      </c>
      <c r="B2253" s="22" t="s">
        <v>11</v>
      </c>
      <c r="C2253" s="22" t="s">
        <v>12</v>
      </c>
      <c r="D2253" s="22" t="s">
        <v>122</v>
      </c>
      <c r="E2253" s="22" t="s">
        <v>1438</v>
      </c>
      <c r="F2253" s="22" t="s">
        <v>124</v>
      </c>
      <c r="G2253" s="22" t="s">
        <v>1439</v>
      </c>
      <c r="H2253">
        <v>66113528</v>
      </c>
      <c r="I2253" s="22" t="s">
        <v>3530</v>
      </c>
      <c r="J2253" s="22" t="s">
        <v>3531</v>
      </c>
      <c r="K2253" s="22" t="str">
        <f>_xlfn.TEXTBEFORE(Table1__4[[#This Row],[ParentName]],"-")</f>
        <v>BD10</v>
      </c>
      <c r="L2253" s="22" t="str">
        <f>_xlfn.XLOOKUP(Table1__4[[#This Row],[MAAN8]],ASO!F:F,ASO!H:H,"")</f>
        <v/>
      </c>
      <c r="M2253" s="22" t="str">
        <f>_xlfn.XLOOKUP(Table1__4[[#This Row],[MAAN8]],program!A:A,program!E:E,"")</f>
        <v/>
      </c>
      <c r="N2253" s="22" t="str">
        <f>_xlfn.XLOOKUP(Table1__4[[#This Row],[MAAN8]],program!A:A,program!F:F,"")</f>
        <v/>
      </c>
      <c r="O2253" s="22">
        <f>SUMIFS(sellout!N:N,sellout!G:G,Table1__4[[#This Row],[MAAN8]])</f>
        <v>110</v>
      </c>
      <c r="P2253" s="2" t="str">
        <f>IFERROR(Table1__4[[#This Row],[Actual]]/Table1__4[[#This Row],[Target]],"")</f>
        <v/>
      </c>
      <c r="Q2253" s="22" t="str">
        <f>IFERROR(IF(Table1__4[[#This Row],[Target]]&gt;0,Table1__4[[#This Row],[Target]]-Table1__4[[#This Row],[Actual]],""),"")</f>
        <v/>
      </c>
    </row>
    <row r="2254" spans="1:17" x14ac:dyDescent="0.75">
      <c r="A2254" s="22" t="s">
        <v>10</v>
      </c>
      <c r="B2254" s="22" t="s">
        <v>11</v>
      </c>
      <c r="C2254" s="22" t="s">
        <v>46</v>
      </c>
      <c r="D2254" s="22" t="s">
        <v>47</v>
      </c>
      <c r="E2254" s="22" t="s">
        <v>138</v>
      </c>
      <c r="F2254" s="22" t="s">
        <v>78</v>
      </c>
      <c r="G2254" s="22" t="s">
        <v>139</v>
      </c>
      <c r="H2254">
        <v>65028294</v>
      </c>
      <c r="I2254" s="22" t="s">
        <v>3532</v>
      </c>
      <c r="J2254" s="22" t="s">
        <v>3533</v>
      </c>
      <c r="K2254" s="22" t="str">
        <f>_xlfn.TEXTBEFORE(Table1__4[[#This Row],[ParentName]],"-")</f>
        <v>HMcc</v>
      </c>
      <c r="L2254" s="22" t="str">
        <f>_xlfn.XLOOKUP(Table1__4[[#This Row],[MAAN8]],ASO!F:F,ASO!H:H,"")</f>
        <v>Quan Nhau Economy</v>
      </c>
      <c r="M2254" s="22" t="str">
        <f>_xlfn.XLOOKUP(Table1__4[[#This Row],[MAAN8]],program!A:A,program!E:E,"")</f>
        <v>Tie-up</v>
      </c>
      <c r="N2254" s="22">
        <f>_xlfn.XLOOKUP(Table1__4[[#This Row],[MAAN8]],program!A:A,program!F:F,"")</f>
        <v>0</v>
      </c>
      <c r="O2254" s="22">
        <f>SUMIFS(sellout!N:N,sellout!G:G,Table1__4[[#This Row],[MAAN8]])</f>
        <v>50</v>
      </c>
      <c r="P2254" s="2" t="str">
        <f>IFERROR(Table1__4[[#This Row],[Actual]]/Table1__4[[#This Row],[Target]],"")</f>
        <v/>
      </c>
      <c r="Q2254" s="22" t="str">
        <f>IFERROR(IF(Table1__4[[#This Row],[Target]]&gt;0,Table1__4[[#This Row],[Target]]-Table1__4[[#This Row],[Actual]],""),"")</f>
        <v/>
      </c>
    </row>
    <row r="2255" spans="1:17" x14ac:dyDescent="0.75">
      <c r="A2255" s="22" t="s">
        <v>10</v>
      </c>
      <c r="B2255" s="22" t="s">
        <v>11</v>
      </c>
      <c r="C2255" s="22" t="s">
        <v>22</v>
      </c>
      <c r="D2255" s="22" t="s">
        <v>88</v>
      </c>
      <c r="E2255" s="22" t="s">
        <v>464</v>
      </c>
      <c r="F2255" s="22" t="s">
        <v>63</v>
      </c>
      <c r="G2255" s="22" t="s">
        <v>465</v>
      </c>
      <c r="H2255">
        <v>66103951</v>
      </c>
      <c r="I2255" s="22" t="s">
        <v>3534</v>
      </c>
      <c r="J2255" s="22" t="s">
        <v>3535</v>
      </c>
      <c r="K2255" s="22" t="str">
        <f>_xlfn.TEXTBEFORE(Table1__4[[#This Row],[ParentName]],"-")</f>
        <v>BD11</v>
      </c>
      <c r="L2255" s="22" t="str">
        <f>_xlfn.XLOOKUP(Table1__4[[#This Row],[MAAN8]],ASO!F:F,ASO!H:H,"")</f>
        <v>Quan Nhau Top</v>
      </c>
      <c r="M2255" s="22" t="str">
        <f>_xlfn.XLOOKUP(Table1__4[[#This Row],[MAAN8]],program!A:A,program!E:E,"")</f>
        <v/>
      </c>
      <c r="N2255" s="22" t="str">
        <f>_xlfn.XLOOKUP(Table1__4[[#This Row],[MAAN8]],program!A:A,program!F:F,"")</f>
        <v/>
      </c>
      <c r="O2255" s="22">
        <f>SUMIFS(sellout!N:N,sellout!G:G,Table1__4[[#This Row],[MAAN8]])</f>
        <v>0</v>
      </c>
      <c r="P2255" s="2" t="str">
        <f>IFERROR(Table1__4[[#This Row],[Actual]]/Table1__4[[#This Row],[Target]],"")</f>
        <v/>
      </c>
      <c r="Q2255" s="22" t="str">
        <f>IFERROR(IF(Table1__4[[#This Row],[Target]]&gt;0,Table1__4[[#This Row],[Target]]-Table1__4[[#This Row],[Actual]],""),"")</f>
        <v/>
      </c>
    </row>
    <row r="2256" spans="1:17" x14ac:dyDescent="0.75">
      <c r="A2256" s="22" t="s">
        <v>10</v>
      </c>
      <c r="B2256" s="22" t="s">
        <v>11</v>
      </c>
      <c r="C2256" s="22" t="s">
        <v>22</v>
      </c>
      <c r="D2256" s="22" t="s">
        <v>23</v>
      </c>
      <c r="E2256" s="22" t="s">
        <v>544</v>
      </c>
      <c r="F2256" s="22" t="s">
        <v>218</v>
      </c>
      <c r="G2256" s="22" t="s">
        <v>545</v>
      </c>
      <c r="H2256">
        <v>66108011</v>
      </c>
      <c r="I2256" s="22" t="s">
        <v>7090</v>
      </c>
      <c r="J2256" s="22" t="s">
        <v>5167</v>
      </c>
      <c r="K2256" s="22" t="str">
        <f>_xlfn.TEXTBEFORE(Table1__4[[#This Row],[ParentName]],"-")</f>
        <v>BD12</v>
      </c>
      <c r="L2256" s="22" t="str">
        <f>_xlfn.XLOOKUP(Table1__4[[#This Row],[MAAN8]],ASO!F:F,ASO!H:H,"")</f>
        <v/>
      </c>
      <c r="M2256" s="22" t="str">
        <f>_xlfn.XLOOKUP(Table1__4[[#This Row],[MAAN8]],program!A:A,program!E:E,"")</f>
        <v/>
      </c>
      <c r="N2256" s="22" t="str">
        <f>_xlfn.XLOOKUP(Table1__4[[#This Row],[MAAN8]],program!A:A,program!F:F,"")</f>
        <v/>
      </c>
      <c r="O2256" s="22">
        <f>SUMIFS(sellout!N:N,sellout!G:G,Table1__4[[#This Row],[MAAN8]])</f>
        <v>30</v>
      </c>
      <c r="P2256" s="2" t="str">
        <f>IFERROR(Table1__4[[#This Row],[Actual]]/Table1__4[[#This Row],[Target]],"")</f>
        <v/>
      </c>
      <c r="Q2256" s="22" t="str">
        <f>IFERROR(IF(Table1__4[[#This Row],[Target]]&gt;0,Table1__4[[#This Row],[Target]]-Table1__4[[#This Row],[Actual]],""),"")</f>
        <v/>
      </c>
    </row>
    <row r="2257" spans="1:17" x14ac:dyDescent="0.75">
      <c r="A2257" s="22" t="s">
        <v>10</v>
      </c>
      <c r="B2257" s="22" t="s">
        <v>11</v>
      </c>
      <c r="C2257" s="22" t="s">
        <v>46</v>
      </c>
      <c r="D2257" s="22" t="s">
        <v>47</v>
      </c>
      <c r="E2257" s="22" t="s">
        <v>138</v>
      </c>
      <c r="F2257" s="22" t="s">
        <v>78</v>
      </c>
      <c r="G2257" s="22" t="s">
        <v>139</v>
      </c>
      <c r="H2257">
        <v>65067514</v>
      </c>
      <c r="I2257" s="22" t="s">
        <v>3537</v>
      </c>
      <c r="J2257" s="22" t="s">
        <v>3538</v>
      </c>
      <c r="K2257" s="22" t="str">
        <f>_xlfn.TEXTBEFORE(Table1__4[[#This Row],[ParentName]],"-")</f>
        <v>HMcc</v>
      </c>
      <c r="L2257" s="22" t="str">
        <f>_xlfn.XLOOKUP(Table1__4[[#This Row],[MAAN8]],ASO!F:F,ASO!H:H,"")</f>
        <v>Quan Nhau Economy</v>
      </c>
      <c r="M2257" s="22" t="str">
        <f>_xlfn.XLOOKUP(Table1__4[[#This Row],[MAAN8]],program!A:A,program!E:E,"")</f>
        <v/>
      </c>
      <c r="N2257" s="22">
        <f>_xlfn.XLOOKUP(Table1__4[[#This Row],[MAAN8]],program!A:A,program!F:F,"")</f>
        <v>0</v>
      </c>
      <c r="O2257" s="22">
        <f>SUMIFS(sellout!N:N,sellout!G:G,Table1__4[[#This Row],[MAAN8]])</f>
        <v>0</v>
      </c>
      <c r="P2257" s="2" t="str">
        <f>IFERROR(Table1__4[[#This Row],[Actual]]/Table1__4[[#This Row],[Target]],"")</f>
        <v/>
      </c>
      <c r="Q2257" s="22" t="str">
        <f>IFERROR(IF(Table1__4[[#This Row],[Target]]&gt;0,Table1__4[[#This Row],[Target]]-Table1__4[[#This Row],[Actual]],""),"")</f>
        <v/>
      </c>
    </row>
    <row r="2258" spans="1:17" x14ac:dyDescent="0.75">
      <c r="A2258" s="22" t="s">
        <v>10</v>
      </c>
      <c r="B2258" s="22" t="s">
        <v>11</v>
      </c>
      <c r="C2258" s="22" t="s">
        <v>12</v>
      </c>
      <c r="D2258" s="22" t="s">
        <v>54</v>
      </c>
      <c r="E2258" s="22" t="s">
        <v>128</v>
      </c>
      <c r="F2258" s="22" t="s">
        <v>30</v>
      </c>
      <c r="G2258" s="22" t="s">
        <v>129</v>
      </c>
      <c r="H2258">
        <v>66153879</v>
      </c>
      <c r="I2258" s="22" t="s">
        <v>3539</v>
      </c>
      <c r="J2258" s="22" t="s">
        <v>3540</v>
      </c>
      <c r="K2258" s="22" t="str">
        <f>_xlfn.TEXTBEFORE(Table1__4[[#This Row],[ParentName]],"-")</f>
        <v>BD</v>
      </c>
      <c r="L2258" s="22" t="str">
        <f>_xlfn.XLOOKUP(Table1__4[[#This Row],[MAAN8]],ASO!F:F,ASO!H:H,"")</f>
        <v>Group Social</v>
      </c>
      <c r="M2258" s="22" t="str">
        <f>_xlfn.XLOOKUP(Table1__4[[#This Row],[MAAN8]],program!A:A,program!E:E,"")</f>
        <v/>
      </c>
      <c r="N2258" s="22" t="str">
        <f>_xlfn.XLOOKUP(Table1__4[[#This Row],[MAAN8]],program!A:A,program!F:F,"")</f>
        <v/>
      </c>
      <c r="O2258" s="22">
        <f>SUMIFS(sellout!N:N,sellout!G:G,Table1__4[[#This Row],[MAAN8]])</f>
        <v>13</v>
      </c>
      <c r="P2258" s="2" t="str">
        <f>IFERROR(Table1__4[[#This Row],[Actual]]/Table1__4[[#This Row],[Target]],"")</f>
        <v/>
      </c>
      <c r="Q2258" s="22" t="str">
        <f>IFERROR(IF(Table1__4[[#This Row],[Target]]&gt;0,Table1__4[[#This Row],[Target]]-Table1__4[[#This Row],[Actual]],""),"")</f>
        <v/>
      </c>
    </row>
    <row r="2259" spans="1:17" x14ac:dyDescent="0.75">
      <c r="A2259" s="22" t="s">
        <v>10</v>
      </c>
      <c r="B2259" s="22" t="s">
        <v>11</v>
      </c>
      <c r="C2259" s="22" t="s">
        <v>46</v>
      </c>
      <c r="D2259" s="22" t="s">
        <v>47</v>
      </c>
      <c r="E2259" s="22" t="s">
        <v>138</v>
      </c>
      <c r="F2259" s="22" t="s">
        <v>78</v>
      </c>
      <c r="G2259" s="22" t="s">
        <v>139</v>
      </c>
      <c r="H2259">
        <v>65066057</v>
      </c>
      <c r="I2259" s="22" t="s">
        <v>3541</v>
      </c>
      <c r="J2259" s="22" t="s">
        <v>3542</v>
      </c>
      <c r="K2259" s="22" t="str">
        <f>_xlfn.TEXTBEFORE(Table1__4[[#This Row],[ParentName]],"-")</f>
        <v>HMcc</v>
      </c>
      <c r="L2259" s="22" t="str">
        <f>_xlfn.XLOOKUP(Table1__4[[#This Row],[MAAN8]],ASO!F:F,ASO!H:H,"")</f>
        <v>Quan Nhau Economy</v>
      </c>
      <c r="M2259" s="22" t="str">
        <f>_xlfn.XLOOKUP(Table1__4[[#This Row],[MAAN8]],program!A:A,program!E:E,"")</f>
        <v/>
      </c>
      <c r="N2259" s="22">
        <f>_xlfn.XLOOKUP(Table1__4[[#This Row],[MAAN8]],program!A:A,program!F:F,"")</f>
        <v>0</v>
      </c>
      <c r="O2259" s="22">
        <f>SUMIFS(sellout!N:N,sellout!G:G,Table1__4[[#This Row],[MAAN8]])</f>
        <v>15</v>
      </c>
      <c r="P2259" s="2" t="str">
        <f>IFERROR(Table1__4[[#This Row],[Actual]]/Table1__4[[#This Row],[Target]],"")</f>
        <v/>
      </c>
      <c r="Q2259" s="22" t="str">
        <f>IFERROR(IF(Table1__4[[#This Row],[Target]]&gt;0,Table1__4[[#This Row],[Target]]-Table1__4[[#This Row],[Actual]],""),"")</f>
        <v/>
      </c>
    </row>
    <row r="2260" spans="1:17" x14ac:dyDescent="0.75">
      <c r="A2260" s="22" t="s">
        <v>10</v>
      </c>
      <c r="B2260" s="22" t="s">
        <v>11</v>
      </c>
      <c r="C2260" s="22" t="s">
        <v>22</v>
      </c>
      <c r="D2260" s="22" t="s">
        <v>180</v>
      </c>
      <c r="E2260" s="22" t="s">
        <v>464</v>
      </c>
      <c r="F2260" s="22" t="s">
        <v>63</v>
      </c>
      <c r="G2260" s="22" t="s">
        <v>465</v>
      </c>
      <c r="H2260">
        <v>66111264</v>
      </c>
      <c r="I2260" s="22" t="s">
        <v>3543</v>
      </c>
      <c r="J2260" s="22" t="s">
        <v>3544</v>
      </c>
      <c r="K2260" s="22" t="str">
        <f>_xlfn.TEXTBEFORE(Table1__4[[#This Row],[ParentName]],"-")</f>
        <v>BD14</v>
      </c>
      <c r="L2260" s="22" t="str">
        <f>_xlfn.XLOOKUP(Table1__4[[#This Row],[MAAN8]],ASO!F:F,ASO!H:H,"")</f>
        <v>Quan Nhau Economy</v>
      </c>
      <c r="M2260" s="22" t="str">
        <f>_xlfn.XLOOKUP(Table1__4[[#This Row],[MAAN8]],program!A:A,program!E:E,"")</f>
        <v/>
      </c>
      <c r="N2260" s="22" t="str">
        <f>_xlfn.XLOOKUP(Table1__4[[#This Row],[MAAN8]],program!A:A,program!F:F,"")</f>
        <v/>
      </c>
      <c r="O2260" s="22">
        <f>SUMIFS(sellout!N:N,sellout!G:G,Table1__4[[#This Row],[MAAN8]])</f>
        <v>0</v>
      </c>
      <c r="P2260" s="2" t="str">
        <f>IFERROR(Table1__4[[#This Row],[Actual]]/Table1__4[[#This Row],[Target]],"")</f>
        <v/>
      </c>
      <c r="Q2260" s="22" t="str">
        <f>IFERROR(IF(Table1__4[[#This Row],[Target]]&gt;0,Table1__4[[#This Row],[Target]]-Table1__4[[#This Row],[Actual]],""),"")</f>
        <v/>
      </c>
    </row>
    <row r="2261" spans="1:17" x14ac:dyDescent="0.75">
      <c r="A2261" s="22" t="s">
        <v>10</v>
      </c>
      <c r="B2261" s="22" t="s">
        <v>11</v>
      </c>
      <c r="C2261" s="22" t="s">
        <v>46</v>
      </c>
      <c r="D2261" s="22" t="s">
        <v>76</v>
      </c>
      <c r="E2261" s="22" t="s">
        <v>77</v>
      </c>
      <c r="F2261" s="22" t="s">
        <v>78</v>
      </c>
      <c r="G2261" s="22" t="s">
        <v>79</v>
      </c>
      <c r="H2261">
        <v>65067799</v>
      </c>
      <c r="I2261" s="22" t="s">
        <v>3545</v>
      </c>
      <c r="J2261" s="22" t="s">
        <v>3546</v>
      </c>
      <c r="K2261" s="22" t="str">
        <f>_xlfn.TEXTBEFORE(Table1__4[[#This Row],[ParentName]],"-")</f>
        <v>PC</v>
      </c>
      <c r="L2261" s="22" t="str">
        <f>_xlfn.XLOOKUP(Table1__4[[#This Row],[MAAN8]],ASO!F:F,ASO!H:H,"")</f>
        <v>Quan Nhau Mainstream</v>
      </c>
      <c r="M2261" s="22" t="str">
        <f>_xlfn.XLOOKUP(Table1__4[[#This Row],[MAAN8]],program!A:A,program!E:E,"")</f>
        <v/>
      </c>
      <c r="N2261" s="22">
        <f>_xlfn.XLOOKUP(Table1__4[[#This Row],[MAAN8]],program!A:A,program!F:F,"")</f>
        <v>0</v>
      </c>
      <c r="O2261" s="22">
        <f>SUMIFS(sellout!N:N,sellout!G:G,Table1__4[[#This Row],[MAAN8]])</f>
        <v>0</v>
      </c>
      <c r="P2261" s="2" t="str">
        <f>IFERROR(Table1__4[[#This Row],[Actual]]/Table1__4[[#This Row],[Target]],"")</f>
        <v/>
      </c>
      <c r="Q2261" s="22" t="str">
        <f>IFERROR(IF(Table1__4[[#This Row],[Target]]&gt;0,Table1__4[[#This Row],[Target]]-Table1__4[[#This Row],[Actual]],""),"")</f>
        <v/>
      </c>
    </row>
    <row r="2262" spans="1:17" x14ac:dyDescent="0.75">
      <c r="A2262" s="22" t="s">
        <v>10</v>
      </c>
      <c r="B2262" s="22" t="s">
        <v>11</v>
      </c>
      <c r="C2262" s="22" t="s">
        <v>12</v>
      </c>
      <c r="D2262" s="22" t="s">
        <v>54</v>
      </c>
      <c r="E2262" s="22" t="s">
        <v>128</v>
      </c>
      <c r="F2262" s="22" t="s">
        <v>30</v>
      </c>
      <c r="G2262" s="22" t="s">
        <v>129</v>
      </c>
      <c r="H2262">
        <v>66112501</v>
      </c>
      <c r="I2262" s="22" t="s">
        <v>7084</v>
      </c>
      <c r="J2262" s="22" t="s">
        <v>7853</v>
      </c>
      <c r="K2262" s="22" t="str">
        <f>_xlfn.TEXTBEFORE(Table1__4[[#This Row],[ParentName]],"-")</f>
        <v>BD</v>
      </c>
      <c r="L2262" s="22" t="str">
        <f>_xlfn.XLOOKUP(Table1__4[[#This Row],[MAAN8]],ASO!F:F,ASO!H:H,"")</f>
        <v/>
      </c>
      <c r="M2262" s="22" t="str">
        <f>_xlfn.XLOOKUP(Table1__4[[#This Row],[MAAN8]],program!A:A,program!E:E,"")</f>
        <v/>
      </c>
      <c r="N2262" s="22" t="str">
        <f>_xlfn.XLOOKUP(Table1__4[[#This Row],[MAAN8]],program!A:A,program!F:F,"")</f>
        <v/>
      </c>
      <c r="O2262" s="22">
        <f>SUMIFS(sellout!N:N,sellout!G:G,Table1__4[[#This Row],[MAAN8]])</f>
        <v>200</v>
      </c>
      <c r="P2262" s="2" t="str">
        <f>IFERROR(Table1__4[[#This Row],[Actual]]/Table1__4[[#This Row],[Target]],"")</f>
        <v/>
      </c>
      <c r="Q2262" s="22" t="str">
        <f>IFERROR(IF(Table1__4[[#This Row],[Target]]&gt;0,Table1__4[[#This Row],[Target]]-Table1__4[[#This Row],[Actual]],""),"")</f>
        <v/>
      </c>
    </row>
    <row r="2263" spans="1:17" x14ac:dyDescent="0.75">
      <c r="A2263" s="22" t="s">
        <v>10</v>
      </c>
      <c r="B2263" s="22" t="s">
        <v>11</v>
      </c>
      <c r="C2263" s="22" t="s">
        <v>12</v>
      </c>
      <c r="D2263" s="22" t="s">
        <v>13</v>
      </c>
      <c r="E2263" s="22" t="s">
        <v>128</v>
      </c>
      <c r="F2263" s="22" t="s">
        <v>30</v>
      </c>
      <c r="G2263" s="22" t="s">
        <v>129</v>
      </c>
      <c r="H2263">
        <v>66115638</v>
      </c>
      <c r="I2263" s="22" t="s">
        <v>8214</v>
      </c>
      <c r="J2263" s="22" t="s">
        <v>8215</v>
      </c>
      <c r="K2263" s="22" t="str">
        <f>_xlfn.TEXTBEFORE(Table1__4[[#This Row],[ParentName]],"-")</f>
        <v>BD8</v>
      </c>
      <c r="L2263" s="22" t="str">
        <f>_xlfn.XLOOKUP(Table1__4[[#This Row],[MAAN8]],ASO!F:F,ASO!H:H,"")</f>
        <v/>
      </c>
      <c r="M2263" s="22" t="str">
        <f>_xlfn.XLOOKUP(Table1__4[[#This Row],[MAAN8]],program!A:A,program!E:E,"")</f>
        <v/>
      </c>
      <c r="N2263" s="22" t="str">
        <f>_xlfn.XLOOKUP(Table1__4[[#This Row],[MAAN8]],program!A:A,program!F:F,"")</f>
        <v/>
      </c>
      <c r="O2263" s="22">
        <f>SUMIFS(sellout!N:N,sellout!G:G,Table1__4[[#This Row],[MAAN8]])</f>
        <v>0</v>
      </c>
      <c r="P2263" s="2" t="str">
        <f>IFERROR(Table1__4[[#This Row],[Actual]]/Table1__4[[#This Row],[Target]],"")</f>
        <v/>
      </c>
      <c r="Q2263" s="22" t="str">
        <f>IFERROR(IF(Table1__4[[#This Row],[Target]]&gt;0,Table1__4[[#This Row],[Target]]-Table1__4[[#This Row],[Actual]],""),"")</f>
        <v/>
      </c>
    </row>
    <row r="2264" spans="1:17" x14ac:dyDescent="0.75">
      <c r="A2264" s="22" t="s">
        <v>10</v>
      </c>
      <c r="B2264" s="22" t="s">
        <v>11</v>
      </c>
      <c r="C2264" s="22" t="s">
        <v>22</v>
      </c>
      <c r="D2264" s="22" t="s">
        <v>23</v>
      </c>
      <c r="E2264" s="22" t="s">
        <v>464</v>
      </c>
      <c r="F2264" s="22" t="s">
        <v>63</v>
      </c>
      <c r="G2264" s="22" t="s">
        <v>465</v>
      </c>
      <c r="H2264">
        <v>66112283</v>
      </c>
      <c r="I2264" s="22" t="s">
        <v>3547</v>
      </c>
      <c r="J2264" s="22" t="s">
        <v>3548</v>
      </c>
      <c r="K2264" s="22" t="str">
        <f>_xlfn.TEXTBEFORE(Table1__4[[#This Row],[ParentName]],"-")</f>
        <v>BD12</v>
      </c>
      <c r="L2264" s="22" t="str">
        <f>_xlfn.XLOOKUP(Table1__4[[#This Row],[MAAN8]],ASO!F:F,ASO!H:H,"")</f>
        <v>Quan Nhau Mainstream</v>
      </c>
      <c r="M2264" s="22" t="str">
        <f>_xlfn.XLOOKUP(Table1__4[[#This Row],[MAAN8]],program!A:A,program!E:E,"")</f>
        <v/>
      </c>
      <c r="N2264" s="22" t="str">
        <f>_xlfn.XLOOKUP(Table1__4[[#This Row],[MAAN8]],program!A:A,program!F:F,"")</f>
        <v/>
      </c>
      <c r="O2264" s="22">
        <f>SUMIFS(sellout!N:N,sellout!G:G,Table1__4[[#This Row],[MAAN8]])</f>
        <v>38</v>
      </c>
      <c r="P2264" s="2" t="str">
        <f>IFERROR(Table1__4[[#This Row],[Actual]]/Table1__4[[#This Row],[Target]],"")</f>
        <v/>
      </c>
      <c r="Q2264" s="22" t="str">
        <f>IFERROR(IF(Table1__4[[#This Row],[Target]]&gt;0,Table1__4[[#This Row],[Target]]-Table1__4[[#This Row],[Actual]],""),"")</f>
        <v/>
      </c>
    </row>
    <row r="2265" spans="1:17" x14ac:dyDescent="0.75">
      <c r="A2265" s="22" t="s">
        <v>10</v>
      </c>
      <c r="B2265" s="22" t="s">
        <v>11</v>
      </c>
      <c r="C2265" s="22" t="s">
        <v>46</v>
      </c>
      <c r="D2265" s="22" t="s">
        <v>47</v>
      </c>
      <c r="E2265" s="22" t="s">
        <v>77</v>
      </c>
      <c r="F2265" s="22" t="s">
        <v>78</v>
      </c>
      <c r="G2265" s="22" t="s">
        <v>79</v>
      </c>
      <c r="H2265">
        <v>65067843</v>
      </c>
      <c r="I2265" s="22" t="s">
        <v>3549</v>
      </c>
      <c r="J2265" s="22" t="s">
        <v>3550</v>
      </c>
      <c r="K2265" s="22" t="str">
        <f>_xlfn.TEXTBEFORE(Table1__4[[#This Row],[ParentName]],"-")</f>
        <v>HMcc</v>
      </c>
      <c r="L2265" s="22" t="str">
        <f>_xlfn.XLOOKUP(Table1__4[[#This Row],[MAAN8]],ASO!F:F,ASO!H:H,"")</f>
        <v>Quan Nhau Mainstream</v>
      </c>
      <c r="M2265" s="22" t="str">
        <f>_xlfn.XLOOKUP(Table1__4[[#This Row],[MAAN8]],program!A:A,program!E:E,"")</f>
        <v/>
      </c>
      <c r="N2265" s="22">
        <f>_xlfn.XLOOKUP(Table1__4[[#This Row],[MAAN8]],program!A:A,program!F:F,"")</f>
        <v>0</v>
      </c>
      <c r="O2265" s="22">
        <f>SUMIFS(sellout!N:N,sellout!G:G,Table1__4[[#This Row],[MAAN8]])</f>
        <v>0</v>
      </c>
      <c r="P2265" s="2" t="str">
        <f>IFERROR(Table1__4[[#This Row],[Actual]]/Table1__4[[#This Row],[Target]],"")</f>
        <v/>
      </c>
      <c r="Q2265" s="22" t="str">
        <f>IFERROR(IF(Table1__4[[#This Row],[Target]]&gt;0,Table1__4[[#This Row],[Target]]-Table1__4[[#This Row],[Actual]],""),"")</f>
        <v/>
      </c>
    </row>
    <row r="2266" spans="1:17" x14ac:dyDescent="0.75">
      <c r="A2266" s="22" t="s">
        <v>10</v>
      </c>
      <c r="B2266" s="22" t="s">
        <v>11</v>
      </c>
      <c r="C2266" s="22" t="s">
        <v>22</v>
      </c>
      <c r="D2266" s="22" t="s">
        <v>23</v>
      </c>
      <c r="E2266" s="22" t="s">
        <v>24</v>
      </c>
      <c r="F2266" s="22" t="s">
        <v>25</v>
      </c>
      <c r="G2266" s="22" t="s">
        <v>26</v>
      </c>
      <c r="H2266">
        <v>66106980</v>
      </c>
      <c r="I2266" s="22" t="s">
        <v>3551</v>
      </c>
      <c r="J2266" s="22" t="s">
        <v>872</v>
      </c>
      <c r="K2266" s="22" t="str">
        <f>_xlfn.TEXTBEFORE(Table1__4[[#This Row],[ParentName]],"-")</f>
        <v>BD12</v>
      </c>
      <c r="L2266" s="22" t="str">
        <f>_xlfn.XLOOKUP(Table1__4[[#This Row],[MAAN8]],ASO!F:F,ASO!H:H,"")</f>
        <v>Quan Nhau Economy</v>
      </c>
      <c r="M2266" s="22" t="str">
        <f>_xlfn.XLOOKUP(Table1__4[[#This Row],[MAAN8]],program!A:A,program!E:E,"")</f>
        <v/>
      </c>
      <c r="N2266" s="22" t="str">
        <f>_xlfn.XLOOKUP(Table1__4[[#This Row],[MAAN8]],program!A:A,program!F:F,"")</f>
        <v/>
      </c>
      <c r="O2266" s="22">
        <f>SUMIFS(sellout!N:N,sellout!G:G,Table1__4[[#This Row],[MAAN8]])</f>
        <v>0</v>
      </c>
      <c r="P2266" s="2" t="str">
        <f>IFERROR(Table1__4[[#This Row],[Actual]]/Table1__4[[#This Row],[Target]],"")</f>
        <v/>
      </c>
      <c r="Q2266" s="22" t="str">
        <f>IFERROR(IF(Table1__4[[#This Row],[Target]]&gt;0,Table1__4[[#This Row],[Target]]-Table1__4[[#This Row],[Actual]],""),"")</f>
        <v/>
      </c>
    </row>
    <row r="2267" spans="1:17" x14ac:dyDescent="0.75">
      <c r="A2267" s="22" t="s">
        <v>10</v>
      </c>
      <c r="B2267" s="22" t="s">
        <v>11</v>
      </c>
      <c r="C2267" s="22" t="s">
        <v>22</v>
      </c>
      <c r="D2267" s="22" t="s">
        <v>23</v>
      </c>
      <c r="E2267" s="22" t="s">
        <v>141</v>
      </c>
      <c r="F2267" s="22" t="s">
        <v>25</v>
      </c>
      <c r="G2267" s="22" t="s">
        <v>142</v>
      </c>
      <c r="H2267">
        <v>66154906</v>
      </c>
      <c r="I2267" s="22" t="s">
        <v>3552</v>
      </c>
      <c r="J2267" s="22" t="s">
        <v>3553</v>
      </c>
      <c r="K2267" s="22" t="str">
        <f>_xlfn.TEXTBEFORE(Table1__4[[#This Row],[ParentName]],"-")</f>
        <v>BD12</v>
      </c>
      <c r="L2267" s="22" t="str">
        <f>_xlfn.XLOOKUP(Table1__4[[#This Row],[MAAN8]],ASO!F:F,ASO!H:H,"")</f>
        <v/>
      </c>
      <c r="M2267" s="22" t="str">
        <f>_xlfn.XLOOKUP(Table1__4[[#This Row],[MAAN8]],program!A:A,program!E:E,"")</f>
        <v/>
      </c>
      <c r="N2267" s="22" t="str">
        <f>_xlfn.XLOOKUP(Table1__4[[#This Row],[MAAN8]],program!A:A,program!F:F,"")</f>
        <v/>
      </c>
      <c r="O2267" s="22">
        <f>SUMIFS(sellout!N:N,sellout!G:G,Table1__4[[#This Row],[MAAN8]])</f>
        <v>10</v>
      </c>
      <c r="P2267" s="2" t="str">
        <f>IFERROR(Table1__4[[#This Row],[Actual]]/Table1__4[[#This Row],[Target]],"")</f>
        <v/>
      </c>
      <c r="Q2267" s="22" t="str">
        <f>IFERROR(IF(Table1__4[[#This Row],[Target]]&gt;0,Table1__4[[#This Row],[Target]]-Table1__4[[#This Row],[Actual]],""),"")</f>
        <v/>
      </c>
    </row>
    <row r="2268" spans="1:17" x14ac:dyDescent="0.75">
      <c r="A2268" s="22" t="s">
        <v>10</v>
      </c>
      <c r="B2268" s="22" t="s">
        <v>11</v>
      </c>
      <c r="C2268" s="22" t="s">
        <v>12</v>
      </c>
      <c r="D2268" s="22" t="s">
        <v>13</v>
      </c>
      <c r="E2268" s="22" t="s">
        <v>128</v>
      </c>
      <c r="F2268" s="22" t="s">
        <v>30</v>
      </c>
      <c r="G2268" s="22" t="s">
        <v>129</v>
      </c>
      <c r="H2268">
        <v>66115515</v>
      </c>
      <c r="I2268" s="22" t="s">
        <v>3554</v>
      </c>
      <c r="J2268" s="22" t="s">
        <v>3555</v>
      </c>
      <c r="K2268" s="22" t="str">
        <f>_xlfn.TEXTBEFORE(Table1__4[[#This Row],[ParentName]],"-")</f>
        <v>BD8</v>
      </c>
      <c r="L2268" s="22" t="str">
        <f>_xlfn.XLOOKUP(Table1__4[[#This Row],[MAAN8]],ASO!F:F,ASO!H:H,"")</f>
        <v/>
      </c>
      <c r="M2268" s="22" t="str">
        <f>_xlfn.XLOOKUP(Table1__4[[#This Row],[MAAN8]],program!A:A,program!E:E,"")</f>
        <v/>
      </c>
      <c r="N2268" s="22" t="str">
        <f>_xlfn.XLOOKUP(Table1__4[[#This Row],[MAAN8]],program!A:A,program!F:F,"")</f>
        <v/>
      </c>
      <c r="O2268" s="22">
        <f>SUMIFS(sellout!N:N,sellout!G:G,Table1__4[[#This Row],[MAAN8]])</f>
        <v>10</v>
      </c>
      <c r="P2268" s="2" t="str">
        <f>IFERROR(Table1__4[[#This Row],[Actual]]/Table1__4[[#This Row],[Target]],"")</f>
        <v/>
      </c>
      <c r="Q2268" s="22" t="str">
        <f>IFERROR(IF(Table1__4[[#This Row],[Target]]&gt;0,Table1__4[[#This Row],[Target]]-Table1__4[[#This Row],[Actual]],""),"")</f>
        <v/>
      </c>
    </row>
    <row r="2269" spans="1:17" x14ac:dyDescent="0.75">
      <c r="A2269" s="22" t="s">
        <v>10</v>
      </c>
      <c r="B2269" s="22" t="s">
        <v>11</v>
      </c>
      <c r="C2269" s="22" t="s">
        <v>46</v>
      </c>
      <c r="D2269" s="22" t="s">
        <v>47</v>
      </c>
      <c r="E2269" s="22" t="s">
        <v>138</v>
      </c>
      <c r="F2269" s="22" t="s">
        <v>78</v>
      </c>
      <c r="G2269" s="22" t="s">
        <v>139</v>
      </c>
      <c r="H2269">
        <v>65409449</v>
      </c>
      <c r="I2269" s="22" t="s">
        <v>3556</v>
      </c>
      <c r="J2269" s="22" t="s">
        <v>3557</v>
      </c>
      <c r="K2269" s="22" t="str">
        <f>_xlfn.TEXTBEFORE(Table1__4[[#This Row],[ParentName]],"-")</f>
        <v>HMcc</v>
      </c>
      <c r="L2269" s="22" t="str">
        <f>_xlfn.XLOOKUP(Table1__4[[#This Row],[MAAN8]],ASO!F:F,ASO!H:H,"")</f>
        <v>Quan Nhau Economy</v>
      </c>
      <c r="M2269" s="22" t="str">
        <f>_xlfn.XLOOKUP(Table1__4[[#This Row],[MAAN8]],program!A:A,program!E:E,"")</f>
        <v>Tie-up</v>
      </c>
      <c r="N2269" s="22">
        <f>_xlfn.XLOOKUP(Table1__4[[#This Row],[MAAN8]],program!A:A,program!F:F,"")</f>
        <v>0</v>
      </c>
      <c r="O2269" s="22">
        <f>SUMIFS(sellout!N:N,sellout!G:G,Table1__4[[#This Row],[MAAN8]])</f>
        <v>115</v>
      </c>
      <c r="P2269" s="2" t="str">
        <f>IFERROR(Table1__4[[#This Row],[Actual]]/Table1__4[[#This Row],[Target]],"")</f>
        <v/>
      </c>
      <c r="Q2269" s="22" t="str">
        <f>IFERROR(IF(Table1__4[[#This Row],[Target]]&gt;0,Table1__4[[#This Row],[Target]]-Table1__4[[#This Row],[Actual]],""),"")</f>
        <v/>
      </c>
    </row>
    <row r="2270" spans="1:17" x14ac:dyDescent="0.75">
      <c r="A2270" s="22" t="s">
        <v>10</v>
      </c>
      <c r="B2270" s="22" t="s">
        <v>11</v>
      </c>
      <c r="C2270" s="22" t="s">
        <v>12</v>
      </c>
      <c r="D2270" s="22" t="s">
        <v>122</v>
      </c>
      <c r="E2270" s="22" t="s">
        <v>123</v>
      </c>
      <c r="F2270" s="22" t="s">
        <v>124</v>
      </c>
      <c r="G2270" s="22" t="s">
        <v>125</v>
      </c>
      <c r="H2270">
        <v>66111468</v>
      </c>
      <c r="I2270" s="22" t="s">
        <v>3558</v>
      </c>
      <c r="J2270" s="22" t="s">
        <v>3559</v>
      </c>
      <c r="K2270" s="22" t="str">
        <f>_xlfn.TEXTBEFORE(Table1__4[[#This Row],[ParentName]],"-")</f>
        <v>BD10</v>
      </c>
      <c r="L2270" s="22" t="str">
        <f>_xlfn.XLOOKUP(Table1__4[[#This Row],[MAAN8]],ASO!F:F,ASO!H:H,"")</f>
        <v>Quan Nhau Economy</v>
      </c>
      <c r="M2270" s="22" t="str">
        <f>_xlfn.XLOOKUP(Table1__4[[#This Row],[MAAN8]],program!A:A,program!E:E,"")</f>
        <v/>
      </c>
      <c r="N2270" s="22" t="str">
        <f>_xlfn.XLOOKUP(Table1__4[[#This Row],[MAAN8]],program!A:A,program!F:F,"")</f>
        <v/>
      </c>
      <c r="O2270" s="22">
        <f>SUMIFS(sellout!N:N,sellout!G:G,Table1__4[[#This Row],[MAAN8]])</f>
        <v>40</v>
      </c>
      <c r="P2270" s="2" t="str">
        <f>IFERROR(Table1__4[[#This Row],[Actual]]/Table1__4[[#This Row],[Target]],"")</f>
        <v/>
      </c>
      <c r="Q2270" s="22" t="str">
        <f>IFERROR(IF(Table1__4[[#This Row],[Target]]&gt;0,Table1__4[[#This Row],[Target]]-Table1__4[[#This Row],[Actual]],""),"")</f>
        <v/>
      </c>
    </row>
    <row r="2271" spans="1:17" x14ac:dyDescent="0.75">
      <c r="A2271" s="22" t="s">
        <v>10</v>
      </c>
      <c r="B2271" s="22" t="s">
        <v>11</v>
      </c>
      <c r="C2271" s="22" t="s">
        <v>22</v>
      </c>
      <c r="D2271" s="22" t="s">
        <v>180</v>
      </c>
      <c r="E2271" s="22" t="s">
        <v>1334</v>
      </c>
      <c r="F2271" s="22" t="s">
        <v>182</v>
      </c>
      <c r="G2271" s="22" t="s">
        <v>1335</v>
      </c>
      <c r="H2271">
        <v>66109316</v>
      </c>
      <c r="I2271" s="22" t="s">
        <v>3560</v>
      </c>
      <c r="J2271" s="22" t="s">
        <v>7334</v>
      </c>
      <c r="K2271" s="22" t="str">
        <f>_xlfn.TEXTBEFORE(Table1__4[[#This Row],[ParentName]],"-")</f>
        <v>BD14</v>
      </c>
      <c r="L2271" s="22" t="str">
        <f>_xlfn.XLOOKUP(Table1__4[[#This Row],[MAAN8]],ASO!F:F,ASO!H:H,"")</f>
        <v>Quan Nhau Economy</v>
      </c>
      <c r="M2271" s="22" t="str">
        <f>_xlfn.XLOOKUP(Table1__4[[#This Row],[MAAN8]],program!A:A,program!E:E,"")</f>
        <v/>
      </c>
      <c r="N2271" s="22" t="str">
        <f>_xlfn.XLOOKUP(Table1__4[[#This Row],[MAAN8]],program!A:A,program!F:F,"")</f>
        <v/>
      </c>
      <c r="O2271" s="22">
        <f>SUMIFS(sellout!N:N,sellout!G:G,Table1__4[[#This Row],[MAAN8]])</f>
        <v>95</v>
      </c>
      <c r="P2271" s="2" t="str">
        <f>IFERROR(Table1__4[[#This Row],[Actual]]/Table1__4[[#This Row],[Target]],"")</f>
        <v/>
      </c>
      <c r="Q2271" s="22" t="str">
        <f>IFERROR(IF(Table1__4[[#This Row],[Target]]&gt;0,Table1__4[[#This Row],[Target]]-Table1__4[[#This Row],[Actual]],""),"")</f>
        <v/>
      </c>
    </row>
    <row r="2272" spans="1:17" x14ac:dyDescent="0.75">
      <c r="A2272" s="22" t="s">
        <v>10</v>
      </c>
      <c r="B2272" s="22" t="s">
        <v>11</v>
      </c>
      <c r="C2272" s="22" t="s">
        <v>22</v>
      </c>
      <c r="D2272" s="22" t="s">
        <v>23</v>
      </c>
      <c r="E2272" s="22" t="s">
        <v>24</v>
      </c>
      <c r="F2272" s="22" t="s">
        <v>25</v>
      </c>
      <c r="G2272" s="22" t="s">
        <v>26</v>
      </c>
      <c r="H2272">
        <v>66113611</v>
      </c>
      <c r="I2272" s="22" t="s">
        <v>3561</v>
      </c>
      <c r="J2272" s="22" t="s">
        <v>3562</v>
      </c>
      <c r="K2272" s="22" t="str">
        <f>_xlfn.TEXTBEFORE(Table1__4[[#This Row],[ParentName]],"-")</f>
        <v>BD12</v>
      </c>
      <c r="L2272" s="22" t="str">
        <f>_xlfn.XLOOKUP(Table1__4[[#This Row],[MAAN8]],ASO!F:F,ASO!H:H,"")</f>
        <v>Quan Nhau Economy</v>
      </c>
      <c r="M2272" s="22" t="str">
        <f>_xlfn.XLOOKUP(Table1__4[[#This Row],[MAAN8]],program!A:A,program!E:E,"")</f>
        <v/>
      </c>
      <c r="N2272" s="22" t="str">
        <f>_xlfn.XLOOKUP(Table1__4[[#This Row],[MAAN8]],program!A:A,program!F:F,"")</f>
        <v/>
      </c>
      <c r="O2272" s="22">
        <f>SUMIFS(sellout!N:N,sellout!G:G,Table1__4[[#This Row],[MAAN8]])</f>
        <v>15</v>
      </c>
      <c r="P2272" s="2" t="str">
        <f>IFERROR(Table1__4[[#This Row],[Actual]]/Table1__4[[#This Row],[Target]],"")</f>
        <v/>
      </c>
      <c r="Q2272" s="22" t="str">
        <f>IFERROR(IF(Table1__4[[#This Row],[Target]]&gt;0,Table1__4[[#This Row],[Target]]-Table1__4[[#This Row],[Actual]],""),"")</f>
        <v/>
      </c>
    </row>
    <row r="2273" spans="1:17" x14ac:dyDescent="0.75">
      <c r="A2273" s="22" t="s">
        <v>10</v>
      </c>
      <c r="B2273" s="22" t="s">
        <v>11</v>
      </c>
      <c r="C2273" s="22" t="s">
        <v>22</v>
      </c>
      <c r="D2273" s="22" t="s">
        <v>180</v>
      </c>
      <c r="E2273" s="22" t="s">
        <v>464</v>
      </c>
      <c r="F2273" s="22" t="s">
        <v>63</v>
      </c>
      <c r="G2273" s="22" t="s">
        <v>465</v>
      </c>
      <c r="H2273">
        <v>66115538</v>
      </c>
      <c r="I2273" s="22" t="s">
        <v>7073</v>
      </c>
      <c r="J2273" s="22" t="s">
        <v>7336</v>
      </c>
      <c r="K2273" s="22" t="str">
        <f>_xlfn.TEXTBEFORE(Table1__4[[#This Row],[ParentName]],"-")</f>
        <v>BD14</v>
      </c>
      <c r="L2273" s="22" t="str">
        <f>_xlfn.XLOOKUP(Table1__4[[#This Row],[MAAN8]],ASO!F:F,ASO!H:H,"")</f>
        <v/>
      </c>
      <c r="M2273" s="22" t="str">
        <f>_xlfn.XLOOKUP(Table1__4[[#This Row],[MAAN8]],program!A:A,program!E:E,"")</f>
        <v/>
      </c>
      <c r="N2273" s="22" t="str">
        <f>_xlfn.XLOOKUP(Table1__4[[#This Row],[MAAN8]],program!A:A,program!F:F,"")</f>
        <v/>
      </c>
      <c r="O2273" s="22">
        <f>SUMIFS(sellout!N:N,sellout!G:G,Table1__4[[#This Row],[MAAN8]])</f>
        <v>0</v>
      </c>
      <c r="P2273" s="2" t="str">
        <f>IFERROR(Table1__4[[#This Row],[Actual]]/Table1__4[[#This Row],[Target]],"")</f>
        <v/>
      </c>
      <c r="Q2273" s="22" t="str">
        <f>IFERROR(IF(Table1__4[[#This Row],[Target]]&gt;0,Table1__4[[#This Row],[Target]]-Table1__4[[#This Row],[Actual]],""),"")</f>
        <v/>
      </c>
    </row>
    <row r="2274" spans="1:17" x14ac:dyDescent="0.75">
      <c r="A2274" s="22" t="s">
        <v>10</v>
      </c>
      <c r="B2274" s="22" t="s">
        <v>11</v>
      </c>
      <c r="C2274" s="22" t="s">
        <v>22</v>
      </c>
      <c r="D2274" s="22" t="s">
        <v>88</v>
      </c>
      <c r="E2274" s="22" t="s">
        <v>134</v>
      </c>
      <c r="F2274" s="22" t="s">
        <v>40</v>
      </c>
      <c r="G2274" s="22" t="s">
        <v>135</v>
      </c>
      <c r="H2274">
        <v>66113341</v>
      </c>
      <c r="I2274" s="22" t="s">
        <v>3563</v>
      </c>
      <c r="J2274" s="22" t="s">
        <v>2230</v>
      </c>
      <c r="K2274" s="22" t="str">
        <f>_xlfn.TEXTBEFORE(Table1__4[[#This Row],[ParentName]],"-")</f>
        <v>BD11</v>
      </c>
      <c r="L2274" s="22" t="str">
        <f>_xlfn.XLOOKUP(Table1__4[[#This Row],[MAAN8]],ASO!F:F,ASO!H:H,"")</f>
        <v>Quan Nhau Economy</v>
      </c>
      <c r="M2274" s="22" t="str">
        <f>_xlfn.XLOOKUP(Table1__4[[#This Row],[MAAN8]],program!A:A,program!E:E,"")</f>
        <v/>
      </c>
      <c r="N2274" s="22" t="str">
        <f>_xlfn.XLOOKUP(Table1__4[[#This Row],[MAAN8]],program!A:A,program!F:F,"")</f>
        <v/>
      </c>
      <c r="O2274" s="22">
        <f>SUMIFS(sellout!N:N,sellout!G:G,Table1__4[[#This Row],[MAAN8]])</f>
        <v>0</v>
      </c>
      <c r="P2274" s="2" t="str">
        <f>IFERROR(Table1__4[[#This Row],[Actual]]/Table1__4[[#This Row],[Target]],"")</f>
        <v/>
      </c>
      <c r="Q2274" s="22" t="str">
        <f>IFERROR(IF(Table1__4[[#This Row],[Target]]&gt;0,Table1__4[[#This Row],[Target]]-Table1__4[[#This Row],[Actual]],""),"")</f>
        <v/>
      </c>
    </row>
    <row r="2275" spans="1:17" x14ac:dyDescent="0.75">
      <c r="A2275" s="22" t="s">
        <v>10</v>
      </c>
      <c r="B2275" s="22" t="s">
        <v>11</v>
      </c>
      <c r="C2275" s="22" t="s">
        <v>22</v>
      </c>
      <c r="D2275" s="22" t="s">
        <v>88</v>
      </c>
      <c r="E2275" s="22" t="s">
        <v>544</v>
      </c>
      <c r="F2275" s="22" t="s">
        <v>218</v>
      </c>
      <c r="G2275" s="22" t="s">
        <v>545</v>
      </c>
      <c r="H2275">
        <v>66106730</v>
      </c>
      <c r="I2275" s="22" t="s">
        <v>3564</v>
      </c>
      <c r="J2275" s="22" t="s">
        <v>3565</v>
      </c>
      <c r="K2275" s="22" t="str">
        <f>_xlfn.TEXTBEFORE(Table1__4[[#This Row],[ParentName]],"-")</f>
        <v>BD11</v>
      </c>
      <c r="L2275" s="22" t="str">
        <f>_xlfn.XLOOKUP(Table1__4[[#This Row],[MAAN8]],ASO!F:F,ASO!H:H,"")</f>
        <v>Quan An</v>
      </c>
      <c r="M2275" s="22" t="str">
        <f>_xlfn.XLOOKUP(Table1__4[[#This Row],[MAAN8]],program!A:A,program!E:E,"")</f>
        <v/>
      </c>
      <c r="N2275" s="22" t="str">
        <f>_xlfn.XLOOKUP(Table1__4[[#This Row],[MAAN8]],program!A:A,program!F:F,"")</f>
        <v/>
      </c>
      <c r="O2275" s="22">
        <f>SUMIFS(sellout!N:N,sellout!G:G,Table1__4[[#This Row],[MAAN8]])</f>
        <v>10</v>
      </c>
      <c r="P2275" s="2" t="str">
        <f>IFERROR(Table1__4[[#This Row],[Actual]]/Table1__4[[#This Row],[Target]],"")</f>
        <v/>
      </c>
      <c r="Q2275" s="22" t="str">
        <f>IFERROR(IF(Table1__4[[#This Row],[Target]]&gt;0,Table1__4[[#This Row],[Target]]-Table1__4[[#This Row],[Actual]],""),"")</f>
        <v/>
      </c>
    </row>
    <row r="2276" spans="1:17" x14ac:dyDescent="0.75">
      <c r="A2276" s="22" t="s">
        <v>10</v>
      </c>
      <c r="B2276" s="22" t="s">
        <v>11</v>
      </c>
      <c r="C2276" s="22" t="s">
        <v>46</v>
      </c>
      <c r="D2276" s="22" t="s">
        <v>47</v>
      </c>
      <c r="E2276" s="22" t="s">
        <v>77</v>
      </c>
      <c r="F2276" s="22" t="s">
        <v>78</v>
      </c>
      <c r="G2276" s="22" t="s">
        <v>79</v>
      </c>
      <c r="H2276">
        <v>65067844</v>
      </c>
      <c r="I2276" s="22" t="s">
        <v>3566</v>
      </c>
      <c r="J2276" s="22" t="s">
        <v>3567</v>
      </c>
      <c r="K2276" s="22" t="str">
        <f>_xlfn.TEXTBEFORE(Table1__4[[#This Row],[ParentName]],"-")</f>
        <v>HMcc</v>
      </c>
      <c r="L2276" s="22" t="str">
        <f>_xlfn.XLOOKUP(Table1__4[[#This Row],[MAAN8]],ASO!F:F,ASO!H:H,"")</f>
        <v>Quan Nhau Mainstream</v>
      </c>
      <c r="M2276" s="22" t="str">
        <f>_xlfn.XLOOKUP(Table1__4[[#This Row],[MAAN8]],program!A:A,program!E:E,"")</f>
        <v/>
      </c>
      <c r="N2276" s="22">
        <f>_xlfn.XLOOKUP(Table1__4[[#This Row],[MAAN8]],program!A:A,program!F:F,"")</f>
        <v>0</v>
      </c>
      <c r="O2276" s="22">
        <f>SUMIFS(sellout!N:N,sellout!G:G,Table1__4[[#This Row],[MAAN8]])</f>
        <v>0</v>
      </c>
      <c r="P2276" s="2" t="str">
        <f>IFERROR(Table1__4[[#This Row],[Actual]]/Table1__4[[#This Row],[Target]],"")</f>
        <v/>
      </c>
      <c r="Q2276" s="22" t="str">
        <f>IFERROR(IF(Table1__4[[#This Row],[Target]]&gt;0,Table1__4[[#This Row],[Target]]-Table1__4[[#This Row],[Actual]],""),"")</f>
        <v/>
      </c>
    </row>
    <row r="2277" spans="1:17" x14ac:dyDescent="0.75">
      <c r="A2277" s="22" t="s">
        <v>10</v>
      </c>
      <c r="B2277" s="22" t="s">
        <v>11</v>
      </c>
      <c r="C2277" s="22" t="s">
        <v>22</v>
      </c>
      <c r="D2277" s="22" t="s">
        <v>23</v>
      </c>
      <c r="E2277" s="22" t="s">
        <v>24</v>
      </c>
      <c r="F2277" s="22" t="s">
        <v>25</v>
      </c>
      <c r="G2277" s="22" t="s">
        <v>26</v>
      </c>
      <c r="H2277">
        <v>66114828</v>
      </c>
      <c r="I2277" s="22" t="s">
        <v>3568</v>
      </c>
      <c r="J2277" s="22" t="s">
        <v>3569</v>
      </c>
      <c r="K2277" s="22" t="str">
        <f>_xlfn.TEXTBEFORE(Table1__4[[#This Row],[ParentName]],"-")</f>
        <v>BD12</v>
      </c>
      <c r="L2277" s="22" t="str">
        <f>_xlfn.XLOOKUP(Table1__4[[#This Row],[MAAN8]],ASO!F:F,ASO!H:H,"")</f>
        <v>Quan Nhau Economy</v>
      </c>
      <c r="M2277" s="22" t="str">
        <f>_xlfn.XLOOKUP(Table1__4[[#This Row],[MAAN8]],program!A:A,program!E:E,"")</f>
        <v/>
      </c>
      <c r="N2277" s="22" t="str">
        <f>_xlfn.XLOOKUP(Table1__4[[#This Row],[MAAN8]],program!A:A,program!F:F,"")</f>
        <v/>
      </c>
      <c r="O2277" s="22">
        <f>SUMIFS(sellout!N:N,sellout!G:G,Table1__4[[#This Row],[MAAN8]])</f>
        <v>0</v>
      </c>
      <c r="P2277" s="2" t="str">
        <f>IFERROR(Table1__4[[#This Row],[Actual]]/Table1__4[[#This Row],[Target]],"")</f>
        <v/>
      </c>
      <c r="Q2277" s="22" t="str">
        <f>IFERROR(IF(Table1__4[[#This Row],[Target]]&gt;0,Table1__4[[#This Row],[Target]]-Table1__4[[#This Row],[Actual]],""),"")</f>
        <v/>
      </c>
    </row>
    <row r="2278" spans="1:17" x14ac:dyDescent="0.75">
      <c r="A2278" s="22" t="s">
        <v>10</v>
      </c>
      <c r="B2278" s="22" t="s">
        <v>11</v>
      </c>
      <c r="C2278" s="22" t="s">
        <v>12</v>
      </c>
      <c r="D2278" s="22" t="s">
        <v>38</v>
      </c>
      <c r="E2278" s="22" t="s">
        <v>134</v>
      </c>
      <c r="F2278" s="22" t="s">
        <v>40</v>
      </c>
      <c r="G2278" s="22" t="s">
        <v>135</v>
      </c>
      <c r="H2278">
        <v>66154751</v>
      </c>
      <c r="I2278" s="22" t="s">
        <v>3570</v>
      </c>
      <c r="J2278" s="22" t="s">
        <v>3571</v>
      </c>
      <c r="K2278" s="22" t="str">
        <f>_xlfn.TEXTBEFORE(Table1__4[[#This Row],[ParentName]],"-")</f>
        <v>BD16</v>
      </c>
      <c r="L2278" s="22" t="str">
        <f>_xlfn.XLOOKUP(Table1__4[[#This Row],[MAAN8]],ASO!F:F,ASO!H:H,"")</f>
        <v>Quan Nhau Economy</v>
      </c>
      <c r="M2278" s="22" t="str">
        <f>_xlfn.XLOOKUP(Table1__4[[#This Row],[MAAN8]],program!A:A,program!E:E,"")</f>
        <v/>
      </c>
      <c r="N2278" s="22" t="str">
        <f>_xlfn.XLOOKUP(Table1__4[[#This Row],[MAAN8]],program!A:A,program!F:F,"")</f>
        <v/>
      </c>
      <c r="O2278" s="22">
        <f>SUMIFS(sellout!N:N,sellout!G:G,Table1__4[[#This Row],[MAAN8]])</f>
        <v>0</v>
      </c>
      <c r="P2278" s="2" t="str">
        <f>IFERROR(Table1__4[[#This Row],[Actual]]/Table1__4[[#This Row],[Target]],"")</f>
        <v/>
      </c>
      <c r="Q2278" s="22" t="str">
        <f>IFERROR(IF(Table1__4[[#This Row],[Target]]&gt;0,Table1__4[[#This Row],[Target]]-Table1__4[[#This Row],[Actual]],""),"")</f>
        <v/>
      </c>
    </row>
    <row r="2279" spans="1:17" x14ac:dyDescent="0.75">
      <c r="A2279" s="22" t="s">
        <v>10</v>
      </c>
      <c r="B2279" s="22" t="s">
        <v>11</v>
      </c>
      <c r="C2279" s="22" t="s">
        <v>46</v>
      </c>
      <c r="D2279" s="22" t="s">
        <v>76</v>
      </c>
      <c r="E2279" s="22" t="s">
        <v>77</v>
      </c>
      <c r="F2279" s="22" t="s">
        <v>78</v>
      </c>
      <c r="G2279" s="22" t="s">
        <v>79</v>
      </c>
      <c r="H2279">
        <v>65065358</v>
      </c>
      <c r="I2279" s="22" t="s">
        <v>3572</v>
      </c>
      <c r="J2279" s="22" t="s">
        <v>3573</v>
      </c>
      <c r="K2279" s="22" t="str">
        <f>_xlfn.TEXTBEFORE(Table1__4[[#This Row],[ParentName]],"-")</f>
        <v>PC</v>
      </c>
      <c r="L2279" s="22" t="str">
        <f>_xlfn.XLOOKUP(Table1__4[[#This Row],[MAAN8]],ASO!F:F,ASO!H:H,"")</f>
        <v>Group Social</v>
      </c>
      <c r="M2279" s="22" t="str">
        <f>_xlfn.XLOOKUP(Table1__4[[#This Row],[MAAN8]],program!A:A,program!E:E,"")</f>
        <v>Tie-up</v>
      </c>
      <c r="N2279" s="22">
        <f>_xlfn.XLOOKUP(Table1__4[[#This Row],[MAAN8]],program!A:A,program!F:F,"")</f>
        <v>0</v>
      </c>
      <c r="O2279" s="22">
        <f>SUMIFS(sellout!N:N,sellout!G:G,Table1__4[[#This Row],[MAAN8]])</f>
        <v>135</v>
      </c>
      <c r="P2279" s="2" t="str">
        <f>IFERROR(Table1__4[[#This Row],[Actual]]/Table1__4[[#This Row],[Target]],"")</f>
        <v/>
      </c>
      <c r="Q2279" s="22" t="str">
        <f>IFERROR(IF(Table1__4[[#This Row],[Target]]&gt;0,Table1__4[[#This Row],[Target]]-Table1__4[[#This Row],[Actual]],""),"")</f>
        <v/>
      </c>
    </row>
    <row r="2280" spans="1:17" x14ac:dyDescent="0.75">
      <c r="A2280" s="22" t="s">
        <v>10</v>
      </c>
      <c r="B2280" s="22" t="s">
        <v>11</v>
      </c>
      <c r="C2280" s="22" t="s">
        <v>22</v>
      </c>
      <c r="D2280" s="22" t="s">
        <v>88</v>
      </c>
      <c r="E2280" s="22" t="s">
        <v>447</v>
      </c>
      <c r="F2280" s="22" t="s">
        <v>218</v>
      </c>
      <c r="G2280" s="22" t="s">
        <v>448</v>
      </c>
      <c r="H2280">
        <v>66106391</v>
      </c>
      <c r="I2280" s="22" t="s">
        <v>7248</v>
      </c>
      <c r="J2280" s="22" t="s">
        <v>7540</v>
      </c>
      <c r="K2280" s="22" t="str">
        <f>_xlfn.TEXTBEFORE(Table1__4[[#This Row],[ParentName]],"-")</f>
        <v>BD11</v>
      </c>
      <c r="L2280" s="22" t="str">
        <f>_xlfn.XLOOKUP(Table1__4[[#This Row],[MAAN8]],ASO!F:F,ASO!H:H,"")</f>
        <v/>
      </c>
      <c r="M2280" s="22" t="str">
        <f>_xlfn.XLOOKUP(Table1__4[[#This Row],[MAAN8]],program!A:A,program!E:E,"")</f>
        <v/>
      </c>
      <c r="N2280" s="22" t="str">
        <f>_xlfn.XLOOKUP(Table1__4[[#This Row],[MAAN8]],program!A:A,program!F:F,"")</f>
        <v/>
      </c>
      <c r="O2280" s="22">
        <f>SUMIFS(sellout!N:N,sellout!G:G,Table1__4[[#This Row],[MAAN8]])</f>
        <v>0</v>
      </c>
      <c r="P2280" s="2" t="str">
        <f>IFERROR(Table1__4[[#This Row],[Actual]]/Table1__4[[#This Row],[Target]],"")</f>
        <v/>
      </c>
      <c r="Q2280" s="22" t="str">
        <f>IFERROR(IF(Table1__4[[#This Row],[Target]]&gt;0,Table1__4[[#This Row],[Target]]-Table1__4[[#This Row],[Actual]],""),"")</f>
        <v/>
      </c>
    </row>
    <row r="2281" spans="1:17" x14ac:dyDescent="0.75">
      <c r="A2281" s="22" t="s">
        <v>10</v>
      </c>
      <c r="B2281" s="22" t="s">
        <v>11</v>
      </c>
      <c r="C2281" s="22" t="s">
        <v>12</v>
      </c>
      <c r="D2281" s="22" t="s">
        <v>122</v>
      </c>
      <c r="E2281" s="22" t="s">
        <v>134</v>
      </c>
      <c r="F2281" s="22" t="s">
        <v>40</v>
      </c>
      <c r="G2281" s="22" t="s">
        <v>135</v>
      </c>
      <c r="H2281">
        <v>66102781</v>
      </c>
      <c r="I2281" s="22" t="s">
        <v>3574</v>
      </c>
      <c r="J2281" s="22" t="s">
        <v>3575</v>
      </c>
      <c r="K2281" s="22" t="str">
        <f>_xlfn.TEXTBEFORE(Table1__4[[#This Row],[ParentName]],"-")</f>
        <v>BD10</v>
      </c>
      <c r="L2281" s="22" t="str">
        <f>_xlfn.XLOOKUP(Table1__4[[#This Row],[MAAN8]],ASO!F:F,ASO!H:H,"")</f>
        <v>Quan Nhau Top</v>
      </c>
      <c r="M2281" s="22" t="str">
        <f>_xlfn.XLOOKUP(Table1__4[[#This Row],[MAAN8]],program!A:A,program!E:E,"")</f>
        <v/>
      </c>
      <c r="N2281" s="22" t="str">
        <f>_xlfn.XLOOKUP(Table1__4[[#This Row],[MAAN8]],program!A:A,program!F:F,"")</f>
        <v/>
      </c>
      <c r="O2281" s="22">
        <f>SUMIFS(sellout!N:N,sellout!G:G,Table1__4[[#This Row],[MAAN8]])</f>
        <v>0</v>
      </c>
      <c r="P2281" s="2" t="str">
        <f>IFERROR(Table1__4[[#This Row],[Actual]]/Table1__4[[#This Row],[Target]],"")</f>
        <v/>
      </c>
      <c r="Q2281" s="22" t="str">
        <f>IFERROR(IF(Table1__4[[#This Row],[Target]]&gt;0,Table1__4[[#This Row],[Target]]-Table1__4[[#This Row],[Actual]],""),"")</f>
        <v/>
      </c>
    </row>
    <row r="2282" spans="1:17" x14ac:dyDescent="0.75">
      <c r="A2282" s="22" t="s">
        <v>10</v>
      </c>
      <c r="B2282" s="22" t="s">
        <v>11</v>
      </c>
      <c r="C2282" s="22" t="s">
        <v>46</v>
      </c>
      <c r="D2282" s="22" t="s">
        <v>76</v>
      </c>
      <c r="E2282" s="22" t="s">
        <v>105</v>
      </c>
      <c r="F2282" s="22" t="s">
        <v>49</v>
      </c>
      <c r="G2282" s="22" t="s">
        <v>106</v>
      </c>
      <c r="H2282">
        <v>65710657</v>
      </c>
      <c r="I2282" s="22" t="s">
        <v>3576</v>
      </c>
      <c r="J2282" s="22" t="s">
        <v>3577</v>
      </c>
      <c r="K2282" s="22" t="str">
        <f>_xlfn.TEXTBEFORE(Table1__4[[#This Row],[ParentName]],"-")</f>
        <v>PC</v>
      </c>
      <c r="L2282" s="22" t="str">
        <f>_xlfn.XLOOKUP(Table1__4[[#This Row],[MAAN8]],ASO!F:F,ASO!H:H,"")</f>
        <v>Grocery Store - Home Delivery</v>
      </c>
      <c r="M2282" s="22" t="str">
        <f>_xlfn.XLOOKUP(Table1__4[[#This Row],[MAAN8]],program!A:A,program!E:E,"")</f>
        <v>Target Incentive</v>
      </c>
      <c r="N2282" s="22">
        <f>_xlfn.XLOOKUP(Table1__4[[#This Row],[MAAN8]],program!A:A,program!F:F,"")</f>
        <v>220</v>
      </c>
      <c r="O2282" s="22">
        <f>SUMIFS(sellout!N:N,sellout!G:G,Table1__4[[#This Row],[MAAN8]])</f>
        <v>10</v>
      </c>
      <c r="P2282" s="2">
        <f>IFERROR(Table1__4[[#This Row],[Actual]]/Table1__4[[#This Row],[Target]],"")</f>
        <v>4.5454545454545456E-2</v>
      </c>
      <c r="Q2282" s="22">
        <f>IFERROR(IF(Table1__4[[#This Row],[Target]]&gt;0,Table1__4[[#This Row],[Target]]-Table1__4[[#This Row],[Actual]],""),"")</f>
        <v>210</v>
      </c>
    </row>
    <row r="2283" spans="1:17" x14ac:dyDescent="0.75">
      <c r="A2283" s="22" t="s">
        <v>10</v>
      </c>
      <c r="B2283" s="22" t="s">
        <v>11</v>
      </c>
      <c r="C2283" s="22" t="s">
        <v>46</v>
      </c>
      <c r="D2283" s="22" t="s">
        <v>47</v>
      </c>
      <c r="E2283" s="22" t="s">
        <v>138</v>
      </c>
      <c r="F2283" s="22" t="s">
        <v>78</v>
      </c>
      <c r="G2283" s="22" t="s">
        <v>139</v>
      </c>
      <c r="H2283">
        <v>65067513</v>
      </c>
      <c r="I2283" s="22" t="s">
        <v>3578</v>
      </c>
      <c r="J2283" s="22" t="s">
        <v>3579</v>
      </c>
      <c r="K2283" s="22" t="str">
        <f>_xlfn.TEXTBEFORE(Table1__4[[#This Row],[ParentName]],"-")</f>
        <v>HMcc</v>
      </c>
      <c r="L2283" s="22" t="str">
        <f>_xlfn.XLOOKUP(Table1__4[[#This Row],[MAAN8]],ASO!F:F,ASO!H:H,"")</f>
        <v>Quan Nhau Economy</v>
      </c>
      <c r="M2283" s="22" t="str">
        <f>_xlfn.XLOOKUP(Table1__4[[#This Row],[MAAN8]],program!A:A,program!E:E,"")</f>
        <v/>
      </c>
      <c r="N2283" s="22">
        <f>_xlfn.XLOOKUP(Table1__4[[#This Row],[MAAN8]],program!A:A,program!F:F,"")</f>
        <v>0</v>
      </c>
      <c r="O2283" s="22">
        <f>SUMIFS(sellout!N:N,sellout!G:G,Table1__4[[#This Row],[MAAN8]])</f>
        <v>0</v>
      </c>
      <c r="P2283" s="2" t="str">
        <f>IFERROR(Table1__4[[#This Row],[Actual]]/Table1__4[[#This Row],[Target]],"")</f>
        <v/>
      </c>
      <c r="Q2283" s="22" t="str">
        <f>IFERROR(IF(Table1__4[[#This Row],[Target]]&gt;0,Table1__4[[#This Row],[Target]]-Table1__4[[#This Row],[Actual]],""),"")</f>
        <v/>
      </c>
    </row>
    <row r="2284" spans="1:17" x14ac:dyDescent="0.75">
      <c r="A2284" s="22" t="s">
        <v>10</v>
      </c>
      <c r="B2284" s="22" t="s">
        <v>11</v>
      </c>
      <c r="C2284" s="22" t="s">
        <v>46</v>
      </c>
      <c r="D2284" s="22" t="s">
        <v>76</v>
      </c>
      <c r="E2284" s="22" t="s">
        <v>77</v>
      </c>
      <c r="F2284" s="22" t="s">
        <v>78</v>
      </c>
      <c r="G2284" s="22" t="s">
        <v>79</v>
      </c>
      <c r="H2284">
        <v>65068787</v>
      </c>
      <c r="I2284" s="22" t="s">
        <v>7979</v>
      </c>
      <c r="J2284" s="22" t="s">
        <v>8216</v>
      </c>
      <c r="K2284" s="22" t="str">
        <f>_xlfn.TEXTBEFORE(Table1__4[[#This Row],[ParentName]],"-")</f>
        <v>PC</v>
      </c>
      <c r="L2284" s="22" t="str">
        <f>_xlfn.XLOOKUP(Table1__4[[#This Row],[MAAN8]],ASO!F:F,ASO!H:H,"")</f>
        <v/>
      </c>
      <c r="M2284" s="22" t="str">
        <f>_xlfn.XLOOKUP(Table1__4[[#This Row],[MAAN8]],program!A:A,program!E:E,"")</f>
        <v/>
      </c>
      <c r="N2284" s="22">
        <f>_xlfn.XLOOKUP(Table1__4[[#This Row],[MAAN8]],program!A:A,program!F:F,"")</f>
        <v>0</v>
      </c>
      <c r="O2284" s="22">
        <f>SUMIFS(sellout!N:N,sellout!G:G,Table1__4[[#This Row],[MAAN8]])</f>
        <v>0</v>
      </c>
      <c r="P2284" s="2" t="str">
        <f>IFERROR(Table1__4[[#This Row],[Actual]]/Table1__4[[#This Row],[Target]],"")</f>
        <v/>
      </c>
      <c r="Q2284" s="22" t="str">
        <f>IFERROR(IF(Table1__4[[#This Row],[Target]]&gt;0,Table1__4[[#This Row],[Target]]-Table1__4[[#This Row],[Actual]],""),"")</f>
        <v/>
      </c>
    </row>
    <row r="2285" spans="1:17" x14ac:dyDescent="0.75">
      <c r="A2285" s="22" t="s">
        <v>10</v>
      </c>
      <c r="B2285" s="22" t="s">
        <v>11</v>
      </c>
      <c r="C2285" s="22" t="s">
        <v>22</v>
      </c>
      <c r="D2285" s="22" t="s">
        <v>23</v>
      </c>
      <c r="E2285" s="22" t="s">
        <v>464</v>
      </c>
      <c r="F2285" s="22" t="s">
        <v>63</v>
      </c>
      <c r="G2285" s="22" t="s">
        <v>465</v>
      </c>
      <c r="H2285">
        <v>66107284</v>
      </c>
      <c r="I2285" s="22" t="s">
        <v>3580</v>
      </c>
      <c r="J2285" s="22" t="s">
        <v>3581</v>
      </c>
      <c r="K2285" s="22" t="str">
        <f>_xlfn.TEXTBEFORE(Table1__4[[#This Row],[ParentName]],"-")</f>
        <v>BD12</v>
      </c>
      <c r="L2285" s="22" t="str">
        <f>_xlfn.XLOOKUP(Table1__4[[#This Row],[MAAN8]],ASO!F:F,ASO!H:H,"")</f>
        <v>Quan Nhau Economy</v>
      </c>
      <c r="M2285" s="22" t="str">
        <f>_xlfn.XLOOKUP(Table1__4[[#This Row],[MAAN8]],program!A:A,program!E:E,"")</f>
        <v/>
      </c>
      <c r="N2285" s="22" t="str">
        <f>_xlfn.XLOOKUP(Table1__4[[#This Row],[MAAN8]],program!A:A,program!F:F,"")</f>
        <v/>
      </c>
      <c r="O2285" s="22">
        <f>SUMIFS(sellout!N:N,sellout!G:G,Table1__4[[#This Row],[MAAN8]])</f>
        <v>0</v>
      </c>
      <c r="P2285" s="2" t="str">
        <f>IFERROR(Table1__4[[#This Row],[Actual]]/Table1__4[[#This Row],[Target]],"")</f>
        <v/>
      </c>
      <c r="Q2285" s="22" t="str">
        <f>IFERROR(IF(Table1__4[[#This Row],[Target]]&gt;0,Table1__4[[#This Row],[Target]]-Table1__4[[#This Row],[Actual]],""),"")</f>
        <v/>
      </c>
    </row>
    <row r="2286" spans="1:17" x14ac:dyDescent="0.75">
      <c r="A2286" s="22" t="s">
        <v>10</v>
      </c>
      <c r="B2286" s="22" t="s">
        <v>11</v>
      </c>
      <c r="C2286" s="22" t="s">
        <v>22</v>
      </c>
      <c r="D2286" s="22" t="s">
        <v>180</v>
      </c>
      <c r="E2286" s="22" t="s">
        <v>928</v>
      </c>
      <c r="F2286" s="22" t="s">
        <v>182</v>
      </c>
      <c r="G2286" s="22" t="s">
        <v>929</v>
      </c>
      <c r="H2286">
        <v>66112692</v>
      </c>
      <c r="I2286" s="22" t="s">
        <v>7541</v>
      </c>
      <c r="J2286" s="22" t="s">
        <v>3583</v>
      </c>
      <c r="K2286" s="22" t="str">
        <f>_xlfn.TEXTBEFORE(Table1__4[[#This Row],[ParentName]],"-")</f>
        <v>BD14</v>
      </c>
      <c r="L2286" s="22" t="str">
        <f>_xlfn.XLOOKUP(Table1__4[[#This Row],[MAAN8]],ASO!F:F,ASO!H:H,"")</f>
        <v>Grocery Store</v>
      </c>
      <c r="M2286" s="22" t="str">
        <f>_xlfn.XLOOKUP(Table1__4[[#This Row],[MAAN8]],program!A:A,program!E:E,"")</f>
        <v/>
      </c>
      <c r="N2286" s="22" t="str">
        <f>_xlfn.XLOOKUP(Table1__4[[#This Row],[MAAN8]],program!A:A,program!F:F,"")</f>
        <v/>
      </c>
      <c r="O2286" s="22">
        <f>SUMIFS(sellout!N:N,sellout!G:G,Table1__4[[#This Row],[MAAN8]])</f>
        <v>0</v>
      </c>
      <c r="P2286" s="2" t="str">
        <f>IFERROR(Table1__4[[#This Row],[Actual]]/Table1__4[[#This Row],[Target]],"")</f>
        <v/>
      </c>
      <c r="Q2286" s="22" t="str">
        <f>IFERROR(IF(Table1__4[[#This Row],[Target]]&gt;0,Table1__4[[#This Row],[Target]]-Table1__4[[#This Row],[Actual]],""),"")</f>
        <v/>
      </c>
    </row>
    <row r="2287" spans="1:17" x14ac:dyDescent="0.75">
      <c r="A2287" s="22" t="s">
        <v>10</v>
      </c>
      <c r="B2287" s="22" t="s">
        <v>11</v>
      </c>
      <c r="C2287" s="22" t="s">
        <v>12</v>
      </c>
      <c r="D2287" s="22" t="s">
        <v>54</v>
      </c>
      <c r="E2287" s="22" t="s">
        <v>438</v>
      </c>
      <c r="F2287" s="22" t="s">
        <v>40</v>
      </c>
      <c r="G2287" s="22" t="s">
        <v>439</v>
      </c>
      <c r="H2287">
        <v>66110682</v>
      </c>
      <c r="I2287" s="22" t="s">
        <v>3584</v>
      </c>
      <c r="J2287" s="22" t="s">
        <v>3585</v>
      </c>
      <c r="K2287" s="22" t="str">
        <f>_xlfn.TEXTBEFORE(Table1__4[[#This Row],[ParentName]],"-")</f>
        <v>BD</v>
      </c>
      <c r="L2287" s="22" t="str">
        <f>_xlfn.XLOOKUP(Table1__4[[#This Row],[MAAN8]],ASO!F:F,ASO!H:H,"")</f>
        <v>Grocery Store</v>
      </c>
      <c r="M2287" s="22" t="str">
        <f>_xlfn.XLOOKUP(Table1__4[[#This Row],[MAAN8]],program!A:A,program!E:E,"")</f>
        <v/>
      </c>
      <c r="N2287" s="22" t="str">
        <f>_xlfn.XLOOKUP(Table1__4[[#This Row],[MAAN8]],program!A:A,program!F:F,"")</f>
        <v/>
      </c>
      <c r="O2287" s="22">
        <f>SUMIFS(sellout!N:N,sellout!G:G,Table1__4[[#This Row],[MAAN8]])</f>
        <v>30</v>
      </c>
      <c r="P2287" s="2" t="str">
        <f>IFERROR(Table1__4[[#This Row],[Actual]]/Table1__4[[#This Row],[Target]],"")</f>
        <v/>
      </c>
      <c r="Q2287" s="22" t="str">
        <f>IFERROR(IF(Table1__4[[#This Row],[Target]]&gt;0,Table1__4[[#This Row],[Target]]-Table1__4[[#This Row],[Actual]],""),"")</f>
        <v/>
      </c>
    </row>
    <row r="2288" spans="1:17" x14ac:dyDescent="0.75">
      <c r="A2288" s="22" t="s">
        <v>10</v>
      </c>
      <c r="B2288" s="22" t="s">
        <v>11</v>
      </c>
      <c r="C2288" s="22" t="s">
        <v>22</v>
      </c>
      <c r="D2288" s="22" t="s">
        <v>23</v>
      </c>
      <c r="E2288" s="22" t="s">
        <v>141</v>
      </c>
      <c r="F2288" s="22" t="s">
        <v>25</v>
      </c>
      <c r="G2288" s="22" t="s">
        <v>142</v>
      </c>
      <c r="H2288">
        <v>66104479</v>
      </c>
      <c r="I2288" s="22" t="s">
        <v>7231</v>
      </c>
      <c r="J2288" s="22" t="s">
        <v>7494</v>
      </c>
      <c r="K2288" s="22" t="str">
        <f>_xlfn.TEXTBEFORE(Table1__4[[#This Row],[ParentName]],"-")</f>
        <v>BD12</v>
      </c>
      <c r="L2288" s="22" t="str">
        <f>_xlfn.XLOOKUP(Table1__4[[#This Row],[MAAN8]],ASO!F:F,ASO!H:H,"")</f>
        <v/>
      </c>
      <c r="M2288" s="22" t="str">
        <f>_xlfn.XLOOKUP(Table1__4[[#This Row],[MAAN8]],program!A:A,program!E:E,"")</f>
        <v/>
      </c>
      <c r="N2288" s="22" t="str">
        <f>_xlfn.XLOOKUP(Table1__4[[#This Row],[MAAN8]],program!A:A,program!F:F,"")</f>
        <v/>
      </c>
      <c r="O2288" s="22">
        <f>SUMIFS(sellout!N:N,sellout!G:G,Table1__4[[#This Row],[MAAN8]])</f>
        <v>10</v>
      </c>
      <c r="P2288" s="2" t="str">
        <f>IFERROR(Table1__4[[#This Row],[Actual]]/Table1__4[[#This Row],[Target]],"")</f>
        <v/>
      </c>
      <c r="Q2288" s="22" t="str">
        <f>IFERROR(IF(Table1__4[[#This Row],[Target]]&gt;0,Table1__4[[#This Row],[Target]]-Table1__4[[#This Row],[Actual]],""),"")</f>
        <v/>
      </c>
    </row>
    <row r="2289" spans="1:17" x14ac:dyDescent="0.75">
      <c r="A2289" s="22" t="s">
        <v>10</v>
      </c>
      <c r="B2289" s="22" t="s">
        <v>11</v>
      </c>
      <c r="C2289" s="22" t="s">
        <v>12</v>
      </c>
      <c r="D2289" s="22" t="s">
        <v>122</v>
      </c>
      <c r="E2289" s="22" t="s">
        <v>166</v>
      </c>
      <c r="F2289" s="22" t="s">
        <v>40</v>
      </c>
      <c r="G2289" s="22" t="s">
        <v>167</v>
      </c>
      <c r="H2289">
        <v>66104857</v>
      </c>
      <c r="I2289" s="22" t="s">
        <v>3586</v>
      </c>
      <c r="J2289" s="22" t="s">
        <v>3587</v>
      </c>
      <c r="K2289" s="22" t="str">
        <f>_xlfn.TEXTBEFORE(Table1__4[[#This Row],[ParentName]],"-")</f>
        <v>BD10</v>
      </c>
      <c r="L2289" s="22" t="str">
        <f>_xlfn.XLOOKUP(Table1__4[[#This Row],[MAAN8]],ASO!F:F,ASO!H:H,"")</f>
        <v>Grocery Store - Home Delivery</v>
      </c>
      <c r="M2289" s="22" t="str">
        <f>_xlfn.XLOOKUP(Table1__4[[#This Row],[MAAN8]],program!A:A,program!E:E,"")</f>
        <v/>
      </c>
      <c r="N2289" s="22" t="str">
        <f>_xlfn.XLOOKUP(Table1__4[[#This Row],[MAAN8]],program!A:A,program!F:F,"")</f>
        <v/>
      </c>
      <c r="O2289" s="22">
        <f>SUMIFS(sellout!N:N,sellout!G:G,Table1__4[[#This Row],[MAAN8]])</f>
        <v>275</v>
      </c>
      <c r="P2289" s="2" t="str">
        <f>IFERROR(Table1__4[[#This Row],[Actual]]/Table1__4[[#This Row],[Target]],"")</f>
        <v/>
      </c>
      <c r="Q2289" s="22" t="str">
        <f>IFERROR(IF(Table1__4[[#This Row],[Target]]&gt;0,Table1__4[[#This Row],[Target]]-Table1__4[[#This Row],[Actual]],""),"")</f>
        <v/>
      </c>
    </row>
    <row r="2290" spans="1:17" x14ac:dyDescent="0.75">
      <c r="A2290" s="22" t="s">
        <v>10</v>
      </c>
      <c r="B2290" s="22" t="s">
        <v>11</v>
      </c>
      <c r="C2290" s="22" t="s">
        <v>12</v>
      </c>
      <c r="D2290" s="22" t="s">
        <v>54</v>
      </c>
      <c r="E2290" s="22" t="s">
        <v>438</v>
      </c>
      <c r="F2290" s="22" t="s">
        <v>40</v>
      </c>
      <c r="G2290" s="22" t="s">
        <v>439</v>
      </c>
      <c r="H2290">
        <v>66105658</v>
      </c>
      <c r="I2290" s="22" t="s">
        <v>7171</v>
      </c>
      <c r="J2290" s="22" t="s">
        <v>7542</v>
      </c>
      <c r="K2290" s="22" t="str">
        <f>_xlfn.TEXTBEFORE(Table1__4[[#This Row],[ParentName]],"-")</f>
        <v>BD</v>
      </c>
      <c r="L2290" s="22" t="str">
        <f>_xlfn.XLOOKUP(Table1__4[[#This Row],[MAAN8]],ASO!F:F,ASO!H:H,"")</f>
        <v/>
      </c>
      <c r="M2290" s="22" t="str">
        <f>_xlfn.XLOOKUP(Table1__4[[#This Row],[MAAN8]],program!A:A,program!E:E,"")</f>
        <v/>
      </c>
      <c r="N2290" s="22" t="str">
        <f>_xlfn.XLOOKUP(Table1__4[[#This Row],[MAAN8]],program!A:A,program!F:F,"")</f>
        <v/>
      </c>
      <c r="O2290" s="22">
        <f>SUMIFS(sellout!N:N,sellout!G:G,Table1__4[[#This Row],[MAAN8]])</f>
        <v>0</v>
      </c>
      <c r="P2290" s="2" t="str">
        <f>IFERROR(Table1__4[[#This Row],[Actual]]/Table1__4[[#This Row],[Target]],"")</f>
        <v/>
      </c>
      <c r="Q2290" s="22" t="str">
        <f>IFERROR(IF(Table1__4[[#This Row],[Target]]&gt;0,Table1__4[[#This Row],[Target]]-Table1__4[[#This Row],[Actual]],""),"")</f>
        <v/>
      </c>
    </row>
    <row r="2291" spans="1:17" x14ac:dyDescent="0.75">
      <c r="A2291" s="22" t="s">
        <v>10</v>
      </c>
      <c r="B2291" s="22" t="s">
        <v>11</v>
      </c>
      <c r="C2291" s="22" t="s">
        <v>12</v>
      </c>
      <c r="D2291" s="22" t="s">
        <v>122</v>
      </c>
      <c r="E2291" s="22" t="s">
        <v>149</v>
      </c>
      <c r="F2291" s="22" t="s">
        <v>150</v>
      </c>
      <c r="G2291" s="22" t="s">
        <v>151</v>
      </c>
      <c r="H2291">
        <v>66150695</v>
      </c>
      <c r="I2291" s="22" t="s">
        <v>3588</v>
      </c>
      <c r="J2291" s="22" t="s">
        <v>2658</v>
      </c>
      <c r="K2291" s="22" t="str">
        <f>_xlfn.TEXTBEFORE(Table1__4[[#This Row],[ParentName]],"-")</f>
        <v>BD10</v>
      </c>
      <c r="L2291" s="22" t="str">
        <f>_xlfn.XLOOKUP(Table1__4[[#This Row],[MAAN8]],ASO!F:F,ASO!H:H,"")</f>
        <v>Grocery Store</v>
      </c>
      <c r="M2291" s="22" t="str">
        <f>_xlfn.XLOOKUP(Table1__4[[#This Row],[MAAN8]],program!A:A,program!E:E,"")</f>
        <v/>
      </c>
      <c r="N2291" s="22" t="str">
        <f>_xlfn.XLOOKUP(Table1__4[[#This Row],[MAAN8]],program!A:A,program!F:F,"")</f>
        <v/>
      </c>
      <c r="O2291" s="22">
        <f>SUMIFS(sellout!N:N,sellout!G:G,Table1__4[[#This Row],[MAAN8]])</f>
        <v>10</v>
      </c>
      <c r="P2291" s="2" t="str">
        <f>IFERROR(Table1__4[[#This Row],[Actual]]/Table1__4[[#This Row],[Target]],"")</f>
        <v/>
      </c>
      <c r="Q2291" s="22" t="str">
        <f>IFERROR(IF(Table1__4[[#This Row],[Target]]&gt;0,Table1__4[[#This Row],[Target]]-Table1__4[[#This Row],[Actual]],""),"")</f>
        <v/>
      </c>
    </row>
    <row r="2292" spans="1:17" x14ac:dyDescent="0.75">
      <c r="A2292" s="22" t="s">
        <v>10</v>
      </c>
      <c r="B2292" s="22" t="s">
        <v>11</v>
      </c>
      <c r="C2292" s="22" t="s">
        <v>22</v>
      </c>
      <c r="D2292" s="22" t="s">
        <v>88</v>
      </c>
      <c r="E2292" s="22" t="s">
        <v>256</v>
      </c>
      <c r="F2292" s="22" t="s">
        <v>218</v>
      </c>
      <c r="G2292" s="22" t="s">
        <v>257</v>
      </c>
      <c r="H2292">
        <v>66112941</v>
      </c>
      <c r="I2292" s="22" t="s">
        <v>3589</v>
      </c>
      <c r="J2292" s="22" t="s">
        <v>3590</v>
      </c>
      <c r="K2292" s="22" t="str">
        <f>_xlfn.TEXTBEFORE(Table1__4[[#This Row],[ParentName]],"-")</f>
        <v>BD11</v>
      </c>
      <c r="L2292" s="22" t="str">
        <f>_xlfn.XLOOKUP(Table1__4[[#This Row],[MAAN8]],ASO!F:F,ASO!H:H,"")</f>
        <v>Grocery Store</v>
      </c>
      <c r="M2292" s="22" t="str">
        <f>_xlfn.XLOOKUP(Table1__4[[#This Row],[MAAN8]],program!A:A,program!E:E,"")</f>
        <v/>
      </c>
      <c r="N2292" s="22" t="str">
        <f>_xlfn.XLOOKUP(Table1__4[[#This Row],[MAAN8]],program!A:A,program!F:F,"")</f>
        <v/>
      </c>
      <c r="O2292" s="22">
        <f>SUMIFS(sellout!N:N,sellout!G:G,Table1__4[[#This Row],[MAAN8]])</f>
        <v>20</v>
      </c>
      <c r="P2292" s="2" t="str">
        <f>IFERROR(Table1__4[[#This Row],[Actual]]/Table1__4[[#This Row],[Target]],"")</f>
        <v/>
      </c>
      <c r="Q2292" s="22" t="str">
        <f>IFERROR(IF(Table1__4[[#This Row],[Target]]&gt;0,Table1__4[[#This Row],[Target]]-Table1__4[[#This Row],[Actual]],""),"")</f>
        <v/>
      </c>
    </row>
    <row r="2293" spans="1:17" x14ac:dyDescent="0.75">
      <c r="A2293" s="22" t="s">
        <v>10</v>
      </c>
      <c r="B2293" s="22" t="s">
        <v>11</v>
      </c>
      <c r="C2293" s="22" t="s">
        <v>12</v>
      </c>
      <c r="D2293" s="22" t="s">
        <v>122</v>
      </c>
      <c r="E2293" s="22" t="s">
        <v>244</v>
      </c>
      <c r="F2293" s="22" t="s">
        <v>124</v>
      </c>
      <c r="G2293" s="22" t="s">
        <v>245</v>
      </c>
      <c r="H2293">
        <v>66111306</v>
      </c>
      <c r="I2293" s="22" t="s">
        <v>3589</v>
      </c>
      <c r="J2293" s="22" t="s">
        <v>3591</v>
      </c>
      <c r="K2293" s="22" t="str">
        <f>_xlfn.TEXTBEFORE(Table1__4[[#This Row],[ParentName]],"-")</f>
        <v>BD10</v>
      </c>
      <c r="L2293" s="22" t="str">
        <f>_xlfn.XLOOKUP(Table1__4[[#This Row],[MAAN8]],ASO!F:F,ASO!H:H,"")</f>
        <v>Grocery Store - Home Delivery</v>
      </c>
      <c r="M2293" s="22" t="str">
        <f>_xlfn.XLOOKUP(Table1__4[[#This Row],[MAAN8]],program!A:A,program!E:E,"")</f>
        <v/>
      </c>
      <c r="N2293" s="22" t="str">
        <f>_xlfn.XLOOKUP(Table1__4[[#This Row],[MAAN8]],program!A:A,program!F:F,"")</f>
        <v/>
      </c>
      <c r="O2293" s="22">
        <f>SUMIFS(sellout!N:N,sellout!G:G,Table1__4[[#This Row],[MAAN8]])</f>
        <v>0</v>
      </c>
      <c r="P2293" s="2" t="str">
        <f>IFERROR(Table1__4[[#This Row],[Actual]]/Table1__4[[#This Row],[Target]],"")</f>
        <v/>
      </c>
      <c r="Q2293" s="22" t="str">
        <f>IFERROR(IF(Table1__4[[#This Row],[Target]]&gt;0,Table1__4[[#This Row],[Target]]-Table1__4[[#This Row],[Actual]],""),"")</f>
        <v/>
      </c>
    </row>
    <row r="2294" spans="1:17" x14ac:dyDescent="0.75">
      <c r="A2294" s="22" t="s">
        <v>10</v>
      </c>
      <c r="B2294" s="22" t="s">
        <v>11</v>
      </c>
      <c r="C2294" s="22" t="s">
        <v>12</v>
      </c>
      <c r="D2294" s="22" t="s">
        <v>38</v>
      </c>
      <c r="E2294" s="22" t="s">
        <v>154</v>
      </c>
      <c r="F2294" s="22" t="s">
        <v>40</v>
      </c>
      <c r="G2294" s="22" t="s">
        <v>155</v>
      </c>
      <c r="H2294">
        <v>66150201</v>
      </c>
      <c r="I2294" s="22" t="s">
        <v>3589</v>
      </c>
      <c r="J2294" s="22" t="s">
        <v>3592</v>
      </c>
      <c r="K2294" s="22" t="str">
        <f>_xlfn.TEXTBEFORE(Table1__4[[#This Row],[ParentName]],"-")</f>
        <v>BD16</v>
      </c>
      <c r="L2294" s="22" t="str">
        <f>_xlfn.XLOOKUP(Table1__4[[#This Row],[MAAN8]],ASO!F:F,ASO!H:H,"")</f>
        <v>Wholesaler</v>
      </c>
      <c r="M2294" s="22" t="str">
        <f>_xlfn.XLOOKUP(Table1__4[[#This Row],[MAAN8]],program!A:A,program!E:E,"")</f>
        <v/>
      </c>
      <c r="N2294" s="22" t="str">
        <f>_xlfn.XLOOKUP(Table1__4[[#This Row],[MAAN8]],program!A:A,program!F:F,"")</f>
        <v/>
      </c>
      <c r="O2294" s="22">
        <f>SUMIFS(sellout!N:N,sellout!G:G,Table1__4[[#This Row],[MAAN8]])</f>
        <v>0</v>
      </c>
      <c r="P2294" s="2" t="str">
        <f>IFERROR(Table1__4[[#This Row],[Actual]]/Table1__4[[#This Row],[Target]],"")</f>
        <v/>
      </c>
      <c r="Q2294" s="22" t="str">
        <f>IFERROR(IF(Table1__4[[#This Row],[Target]]&gt;0,Table1__4[[#This Row],[Target]]-Table1__4[[#This Row],[Actual]],""),"")</f>
        <v/>
      </c>
    </row>
    <row r="2295" spans="1:17" x14ac:dyDescent="0.75">
      <c r="A2295" s="22" t="s">
        <v>10</v>
      </c>
      <c r="B2295" s="22" t="s">
        <v>11</v>
      </c>
      <c r="C2295" s="22" t="s">
        <v>12</v>
      </c>
      <c r="D2295" s="22" t="s">
        <v>13</v>
      </c>
      <c r="E2295" s="22" t="s">
        <v>29</v>
      </c>
      <c r="F2295" s="22" t="s">
        <v>30</v>
      </c>
      <c r="G2295" s="22" t="s">
        <v>31</v>
      </c>
      <c r="H2295">
        <v>66107090</v>
      </c>
      <c r="I2295" s="22" t="s">
        <v>3589</v>
      </c>
      <c r="J2295" s="22" t="s">
        <v>3593</v>
      </c>
      <c r="K2295" s="22" t="str">
        <f>_xlfn.TEXTBEFORE(Table1__4[[#This Row],[ParentName]],"-")</f>
        <v>BD8</v>
      </c>
      <c r="L2295" s="22" t="str">
        <f>_xlfn.XLOOKUP(Table1__4[[#This Row],[MAAN8]],ASO!F:F,ASO!H:H,"")</f>
        <v>Grocery Store</v>
      </c>
      <c r="M2295" s="22" t="str">
        <f>_xlfn.XLOOKUP(Table1__4[[#This Row],[MAAN8]],program!A:A,program!E:E,"")</f>
        <v/>
      </c>
      <c r="N2295" s="22" t="str">
        <f>_xlfn.XLOOKUP(Table1__4[[#This Row],[MAAN8]],program!A:A,program!F:F,"")</f>
        <v/>
      </c>
      <c r="O2295" s="22">
        <f>SUMIFS(sellout!N:N,sellout!G:G,Table1__4[[#This Row],[MAAN8]])</f>
        <v>0</v>
      </c>
      <c r="P2295" s="2" t="str">
        <f>IFERROR(Table1__4[[#This Row],[Actual]]/Table1__4[[#This Row],[Target]],"")</f>
        <v/>
      </c>
      <c r="Q2295" s="22" t="str">
        <f>IFERROR(IF(Table1__4[[#This Row],[Target]]&gt;0,Table1__4[[#This Row],[Target]]-Table1__4[[#This Row],[Actual]],""),"")</f>
        <v/>
      </c>
    </row>
    <row r="2296" spans="1:17" x14ac:dyDescent="0.75">
      <c r="A2296" s="22" t="s">
        <v>10</v>
      </c>
      <c r="B2296" s="22" t="s">
        <v>11</v>
      </c>
      <c r="C2296" s="22" t="s">
        <v>12</v>
      </c>
      <c r="D2296" s="22" t="s">
        <v>122</v>
      </c>
      <c r="E2296" s="22" t="s">
        <v>158</v>
      </c>
      <c r="F2296" s="22" t="s">
        <v>150</v>
      </c>
      <c r="G2296" s="22" t="s">
        <v>159</v>
      </c>
      <c r="H2296">
        <v>66115689</v>
      </c>
      <c r="I2296" s="22" t="s">
        <v>8217</v>
      </c>
      <c r="J2296" s="22" t="s">
        <v>8218</v>
      </c>
      <c r="K2296" s="22" t="str">
        <f>_xlfn.TEXTBEFORE(Table1__4[[#This Row],[ParentName]],"-")</f>
        <v>BD10</v>
      </c>
      <c r="L2296" s="22" t="str">
        <f>_xlfn.XLOOKUP(Table1__4[[#This Row],[MAAN8]],ASO!F:F,ASO!H:H,"")</f>
        <v/>
      </c>
      <c r="M2296" s="22" t="str">
        <f>_xlfn.XLOOKUP(Table1__4[[#This Row],[MAAN8]],program!A:A,program!E:E,"")</f>
        <v/>
      </c>
      <c r="N2296" s="22" t="str">
        <f>_xlfn.XLOOKUP(Table1__4[[#This Row],[MAAN8]],program!A:A,program!F:F,"")</f>
        <v/>
      </c>
      <c r="O2296" s="22">
        <f>SUMIFS(sellout!N:N,sellout!G:G,Table1__4[[#This Row],[MAAN8]])</f>
        <v>0</v>
      </c>
      <c r="P2296" s="2" t="str">
        <f>IFERROR(Table1__4[[#This Row],[Actual]]/Table1__4[[#This Row],[Target]],"")</f>
        <v/>
      </c>
      <c r="Q2296" s="22" t="str">
        <f>IFERROR(IF(Table1__4[[#This Row],[Target]]&gt;0,Table1__4[[#This Row],[Target]]-Table1__4[[#This Row],[Actual]],""),"")</f>
        <v/>
      </c>
    </row>
    <row r="2297" spans="1:17" x14ac:dyDescent="0.75">
      <c r="A2297" s="22" t="s">
        <v>10</v>
      </c>
      <c r="B2297" s="22" t="s">
        <v>11</v>
      </c>
      <c r="C2297" s="22" t="s">
        <v>22</v>
      </c>
      <c r="D2297" s="22" t="s">
        <v>180</v>
      </c>
      <c r="E2297" s="22" t="s">
        <v>181</v>
      </c>
      <c r="F2297" s="22" t="s">
        <v>182</v>
      </c>
      <c r="G2297" s="22" t="s">
        <v>183</v>
      </c>
      <c r="H2297">
        <v>66106440</v>
      </c>
      <c r="I2297" s="22" t="s">
        <v>8219</v>
      </c>
      <c r="J2297" s="22" t="s">
        <v>407</v>
      </c>
      <c r="K2297" s="22" t="str">
        <f>_xlfn.TEXTBEFORE(Table1__4[[#This Row],[ParentName]],"-")</f>
        <v>BD14</v>
      </c>
      <c r="L2297" s="22" t="str">
        <f>_xlfn.XLOOKUP(Table1__4[[#This Row],[MAAN8]],ASO!F:F,ASO!H:H,"")</f>
        <v>Grocery Store - Home Delivery</v>
      </c>
      <c r="M2297" s="22" t="str">
        <f>_xlfn.XLOOKUP(Table1__4[[#This Row],[MAAN8]],program!A:A,program!E:E,"")</f>
        <v/>
      </c>
      <c r="N2297" s="22" t="str">
        <f>_xlfn.XLOOKUP(Table1__4[[#This Row],[MAAN8]],program!A:A,program!F:F,"")</f>
        <v/>
      </c>
      <c r="O2297" s="22">
        <f>SUMIFS(sellout!N:N,sellout!G:G,Table1__4[[#This Row],[MAAN8]])</f>
        <v>14</v>
      </c>
      <c r="P2297" s="2" t="str">
        <f>IFERROR(Table1__4[[#This Row],[Actual]]/Table1__4[[#This Row],[Target]],"")</f>
        <v/>
      </c>
      <c r="Q2297" s="22" t="str">
        <f>IFERROR(IF(Table1__4[[#This Row],[Target]]&gt;0,Table1__4[[#This Row],[Target]]-Table1__4[[#This Row],[Actual]],""),"")</f>
        <v/>
      </c>
    </row>
    <row r="2298" spans="1:17" x14ac:dyDescent="0.75">
      <c r="A2298" s="22" t="s">
        <v>10</v>
      </c>
      <c r="B2298" s="22" t="s">
        <v>11</v>
      </c>
      <c r="C2298" s="22" t="s">
        <v>12</v>
      </c>
      <c r="D2298" s="22" t="s">
        <v>122</v>
      </c>
      <c r="E2298" s="22" t="s">
        <v>149</v>
      </c>
      <c r="F2298" s="22" t="s">
        <v>150</v>
      </c>
      <c r="G2298" s="22" t="s">
        <v>151</v>
      </c>
      <c r="H2298">
        <v>66153351</v>
      </c>
      <c r="I2298" s="22" t="s">
        <v>3595</v>
      </c>
      <c r="J2298" s="22" t="s">
        <v>3596</v>
      </c>
      <c r="K2298" s="22" t="str">
        <f>_xlfn.TEXTBEFORE(Table1__4[[#This Row],[ParentName]],"-")</f>
        <v>BD10</v>
      </c>
      <c r="L2298" s="22" t="str">
        <f>_xlfn.XLOOKUP(Table1__4[[#This Row],[MAAN8]],ASO!F:F,ASO!H:H,"")</f>
        <v>Grocery Store</v>
      </c>
      <c r="M2298" s="22" t="str">
        <f>_xlfn.XLOOKUP(Table1__4[[#This Row],[MAAN8]],program!A:A,program!E:E,"")</f>
        <v/>
      </c>
      <c r="N2298" s="22" t="str">
        <f>_xlfn.XLOOKUP(Table1__4[[#This Row],[MAAN8]],program!A:A,program!F:F,"")</f>
        <v/>
      </c>
      <c r="O2298" s="22">
        <f>SUMIFS(sellout!N:N,sellout!G:G,Table1__4[[#This Row],[MAAN8]])</f>
        <v>15</v>
      </c>
      <c r="P2298" s="2" t="str">
        <f>IFERROR(Table1__4[[#This Row],[Actual]]/Table1__4[[#This Row],[Target]],"")</f>
        <v/>
      </c>
      <c r="Q2298" s="22" t="str">
        <f>IFERROR(IF(Table1__4[[#This Row],[Target]]&gt;0,Table1__4[[#This Row],[Target]]-Table1__4[[#This Row],[Actual]],""),"")</f>
        <v/>
      </c>
    </row>
    <row r="2299" spans="1:17" x14ac:dyDescent="0.75">
      <c r="A2299" s="22" t="s">
        <v>10</v>
      </c>
      <c r="B2299" s="22" t="s">
        <v>11</v>
      </c>
      <c r="C2299" s="22" t="s">
        <v>22</v>
      </c>
      <c r="D2299" s="22" t="s">
        <v>23</v>
      </c>
      <c r="E2299" s="22" t="s">
        <v>141</v>
      </c>
      <c r="F2299" s="22" t="s">
        <v>25</v>
      </c>
      <c r="G2299" s="22" t="s">
        <v>142</v>
      </c>
      <c r="H2299">
        <v>66150691</v>
      </c>
      <c r="I2299" s="22" t="s">
        <v>3597</v>
      </c>
      <c r="J2299" s="22" t="s">
        <v>3598</v>
      </c>
      <c r="K2299" s="22" t="str">
        <f>_xlfn.TEXTBEFORE(Table1__4[[#This Row],[ParentName]],"-")</f>
        <v>BD12</v>
      </c>
      <c r="L2299" s="22" t="str">
        <f>_xlfn.XLOOKUP(Table1__4[[#This Row],[MAAN8]],ASO!F:F,ASO!H:H,"")</f>
        <v>Grocery Store</v>
      </c>
      <c r="M2299" s="22" t="str">
        <f>_xlfn.XLOOKUP(Table1__4[[#This Row],[MAAN8]],program!A:A,program!E:E,"")</f>
        <v/>
      </c>
      <c r="N2299" s="22" t="str">
        <f>_xlfn.XLOOKUP(Table1__4[[#This Row],[MAAN8]],program!A:A,program!F:F,"")</f>
        <v/>
      </c>
      <c r="O2299" s="22">
        <f>SUMIFS(sellout!N:N,sellout!G:G,Table1__4[[#This Row],[MAAN8]])</f>
        <v>20</v>
      </c>
      <c r="P2299" s="2" t="str">
        <f>IFERROR(Table1__4[[#This Row],[Actual]]/Table1__4[[#This Row],[Target]],"")</f>
        <v/>
      </c>
      <c r="Q2299" s="22" t="str">
        <f>IFERROR(IF(Table1__4[[#This Row],[Target]]&gt;0,Table1__4[[#This Row],[Target]]-Table1__4[[#This Row],[Actual]],""),"")</f>
        <v/>
      </c>
    </row>
    <row r="2300" spans="1:17" x14ac:dyDescent="0.75">
      <c r="A2300" s="22" t="s">
        <v>10</v>
      </c>
      <c r="B2300" s="22" t="s">
        <v>11</v>
      </c>
      <c r="C2300" s="22" t="s">
        <v>12</v>
      </c>
      <c r="D2300" s="22" t="s">
        <v>122</v>
      </c>
      <c r="E2300" s="22" t="s">
        <v>570</v>
      </c>
      <c r="F2300" s="22" t="s">
        <v>237</v>
      </c>
      <c r="G2300" s="22" t="s">
        <v>571</v>
      </c>
      <c r="H2300">
        <v>66154115</v>
      </c>
      <c r="I2300" s="22" t="s">
        <v>3599</v>
      </c>
      <c r="J2300" s="22" t="s">
        <v>3600</v>
      </c>
      <c r="K2300" s="22" t="str">
        <f>_xlfn.TEXTBEFORE(Table1__4[[#This Row],[ParentName]],"-")</f>
        <v>BD10</v>
      </c>
      <c r="L2300" s="22" t="str">
        <f>_xlfn.XLOOKUP(Table1__4[[#This Row],[MAAN8]],ASO!F:F,ASO!H:H,"")</f>
        <v>Quan Nhau Mainstream</v>
      </c>
      <c r="M2300" s="22" t="str">
        <f>_xlfn.XLOOKUP(Table1__4[[#This Row],[MAAN8]],program!A:A,program!E:E,"")</f>
        <v/>
      </c>
      <c r="N2300" s="22" t="str">
        <f>_xlfn.XLOOKUP(Table1__4[[#This Row],[MAAN8]],program!A:A,program!F:F,"")</f>
        <v/>
      </c>
      <c r="O2300" s="22">
        <f>SUMIFS(sellout!N:N,sellout!G:G,Table1__4[[#This Row],[MAAN8]])</f>
        <v>220</v>
      </c>
      <c r="P2300" s="2" t="str">
        <f>IFERROR(Table1__4[[#This Row],[Actual]]/Table1__4[[#This Row],[Target]],"")</f>
        <v/>
      </c>
      <c r="Q2300" s="22" t="str">
        <f>IFERROR(IF(Table1__4[[#This Row],[Target]]&gt;0,Table1__4[[#This Row],[Target]]-Table1__4[[#This Row],[Actual]],""),"")</f>
        <v/>
      </c>
    </row>
    <row r="2301" spans="1:17" x14ac:dyDescent="0.75">
      <c r="A2301" s="22" t="s">
        <v>10</v>
      </c>
      <c r="B2301" s="22" t="s">
        <v>11</v>
      </c>
      <c r="C2301" s="22" t="s">
        <v>46</v>
      </c>
      <c r="D2301" s="22" t="s">
        <v>76</v>
      </c>
      <c r="E2301" s="22" t="s">
        <v>270</v>
      </c>
      <c r="F2301" s="22" t="s">
        <v>49</v>
      </c>
      <c r="G2301" s="22" t="s">
        <v>271</v>
      </c>
      <c r="H2301">
        <v>65733354</v>
      </c>
      <c r="I2301" s="22" t="s">
        <v>3601</v>
      </c>
      <c r="J2301" s="22" t="s">
        <v>7717</v>
      </c>
      <c r="K2301" s="22" t="str">
        <f>_xlfn.TEXTBEFORE(Table1__4[[#This Row],[ParentName]],"-")</f>
        <v>PC</v>
      </c>
      <c r="L2301" s="22" t="str">
        <f>_xlfn.XLOOKUP(Table1__4[[#This Row],[MAAN8]],ASO!F:F,ASO!H:H,"")</f>
        <v>Grocery Store</v>
      </c>
      <c r="M2301" s="22" t="str">
        <f>_xlfn.XLOOKUP(Table1__4[[#This Row],[MAAN8]],program!A:A,program!E:E,"")</f>
        <v>Target Incentive</v>
      </c>
      <c r="N2301" s="22">
        <f>_xlfn.XLOOKUP(Table1__4[[#This Row],[MAAN8]],program!A:A,program!F:F,"")</f>
        <v>135</v>
      </c>
      <c r="O2301" s="22">
        <f>SUMIFS(sellout!N:N,sellout!G:G,Table1__4[[#This Row],[MAAN8]])</f>
        <v>13</v>
      </c>
      <c r="P2301" s="2">
        <f>IFERROR(Table1__4[[#This Row],[Actual]]/Table1__4[[#This Row],[Target]],"")</f>
        <v>9.6296296296296297E-2</v>
      </c>
      <c r="Q2301" s="22">
        <f>IFERROR(IF(Table1__4[[#This Row],[Target]]&gt;0,Table1__4[[#This Row],[Target]]-Table1__4[[#This Row],[Actual]],""),"")</f>
        <v>122</v>
      </c>
    </row>
    <row r="2302" spans="1:17" x14ac:dyDescent="0.75">
      <c r="A2302" s="22" t="s">
        <v>10</v>
      </c>
      <c r="B2302" s="22" t="s">
        <v>11</v>
      </c>
      <c r="C2302" s="22" t="s">
        <v>46</v>
      </c>
      <c r="D2302" s="22" t="s">
        <v>47</v>
      </c>
      <c r="E2302" s="22" t="s">
        <v>282</v>
      </c>
      <c r="F2302" s="22" t="s">
        <v>68</v>
      </c>
      <c r="G2302" s="22" t="s">
        <v>283</v>
      </c>
      <c r="H2302">
        <v>65015680</v>
      </c>
      <c r="I2302" s="22" t="s">
        <v>3602</v>
      </c>
      <c r="J2302" s="22" t="s">
        <v>285</v>
      </c>
      <c r="K2302" s="22" t="str">
        <f>_xlfn.TEXTBEFORE(Table1__4[[#This Row],[ParentName]],"-")</f>
        <v>HMcc</v>
      </c>
      <c r="L2302" s="22" t="str">
        <f>_xlfn.XLOOKUP(Table1__4[[#This Row],[MAAN8]],ASO!F:F,ASO!H:H,"")</f>
        <v>Grocery Store</v>
      </c>
      <c r="M2302" s="22" t="str">
        <f>_xlfn.XLOOKUP(Table1__4[[#This Row],[MAAN8]],program!A:A,program!E:E,"")</f>
        <v/>
      </c>
      <c r="N2302" s="22">
        <f>_xlfn.XLOOKUP(Table1__4[[#This Row],[MAAN8]],program!A:A,program!F:F,"")</f>
        <v>0</v>
      </c>
      <c r="O2302" s="22">
        <f>SUMIFS(sellout!N:N,sellout!G:G,Table1__4[[#This Row],[MAAN8]])</f>
        <v>20</v>
      </c>
      <c r="P2302" s="2" t="str">
        <f>IFERROR(Table1__4[[#This Row],[Actual]]/Table1__4[[#This Row],[Target]],"")</f>
        <v/>
      </c>
      <c r="Q2302" s="22" t="str">
        <f>IFERROR(IF(Table1__4[[#This Row],[Target]]&gt;0,Table1__4[[#This Row],[Target]]-Table1__4[[#This Row],[Actual]],""),"")</f>
        <v/>
      </c>
    </row>
    <row r="2303" spans="1:17" x14ac:dyDescent="0.75">
      <c r="A2303" s="22" t="s">
        <v>10</v>
      </c>
      <c r="B2303" s="22" t="s">
        <v>11</v>
      </c>
      <c r="C2303" s="22" t="s">
        <v>12</v>
      </c>
      <c r="D2303" s="22" t="s">
        <v>54</v>
      </c>
      <c r="E2303" s="22" t="s">
        <v>29</v>
      </c>
      <c r="F2303" s="22" t="s">
        <v>30</v>
      </c>
      <c r="G2303" s="22" t="s">
        <v>31</v>
      </c>
      <c r="H2303">
        <v>66103615</v>
      </c>
      <c r="I2303" s="22" t="s">
        <v>3603</v>
      </c>
      <c r="J2303" s="22" t="s">
        <v>3604</v>
      </c>
      <c r="K2303" s="22" t="str">
        <f>_xlfn.TEXTBEFORE(Table1__4[[#This Row],[ParentName]],"-")</f>
        <v>BD</v>
      </c>
      <c r="L2303" s="22" t="str">
        <f>_xlfn.XLOOKUP(Table1__4[[#This Row],[MAAN8]],ASO!F:F,ASO!H:H,"")</f>
        <v>Grocery Store</v>
      </c>
      <c r="M2303" s="22" t="str">
        <f>_xlfn.XLOOKUP(Table1__4[[#This Row],[MAAN8]],program!A:A,program!E:E,"")</f>
        <v/>
      </c>
      <c r="N2303" s="22" t="str">
        <f>_xlfn.XLOOKUP(Table1__4[[#This Row],[MAAN8]],program!A:A,program!F:F,"")</f>
        <v/>
      </c>
      <c r="O2303" s="22">
        <f>SUMIFS(sellout!N:N,sellout!G:G,Table1__4[[#This Row],[MAAN8]])</f>
        <v>0</v>
      </c>
      <c r="P2303" s="2" t="str">
        <f>IFERROR(Table1__4[[#This Row],[Actual]]/Table1__4[[#This Row],[Target]],"")</f>
        <v/>
      </c>
      <c r="Q2303" s="22" t="str">
        <f>IFERROR(IF(Table1__4[[#This Row],[Target]]&gt;0,Table1__4[[#This Row],[Target]]-Table1__4[[#This Row],[Actual]],""),"")</f>
        <v/>
      </c>
    </row>
    <row r="2304" spans="1:17" x14ac:dyDescent="0.75">
      <c r="A2304" s="22" t="s">
        <v>10</v>
      </c>
      <c r="B2304" s="22" t="s">
        <v>11</v>
      </c>
      <c r="C2304" s="22" t="s">
        <v>12</v>
      </c>
      <c r="D2304" s="22" t="s">
        <v>54</v>
      </c>
      <c r="E2304" s="22" t="s">
        <v>176</v>
      </c>
      <c r="F2304" s="22" t="s">
        <v>30</v>
      </c>
      <c r="G2304" s="22" t="s">
        <v>177</v>
      </c>
      <c r="H2304">
        <v>66101775</v>
      </c>
      <c r="I2304" s="22" t="s">
        <v>3605</v>
      </c>
      <c r="J2304" s="22" t="s">
        <v>3606</v>
      </c>
      <c r="K2304" s="22" t="str">
        <f>_xlfn.TEXTBEFORE(Table1__4[[#This Row],[ParentName]],"-")</f>
        <v>BD</v>
      </c>
      <c r="L2304" s="22" t="str">
        <f>_xlfn.XLOOKUP(Table1__4[[#This Row],[MAAN8]],ASO!F:F,ASO!H:H,"")</f>
        <v>Grocery Store</v>
      </c>
      <c r="M2304" s="22" t="str">
        <f>_xlfn.XLOOKUP(Table1__4[[#This Row],[MAAN8]],program!A:A,program!E:E,"")</f>
        <v/>
      </c>
      <c r="N2304" s="22" t="str">
        <f>_xlfn.XLOOKUP(Table1__4[[#This Row],[MAAN8]],program!A:A,program!F:F,"")</f>
        <v/>
      </c>
      <c r="O2304" s="22">
        <f>SUMIFS(sellout!N:N,sellout!G:G,Table1__4[[#This Row],[MAAN8]])</f>
        <v>20</v>
      </c>
      <c r="P2304" s="2" t="str">
        <f>IFERROR(Table1__4[[#This Row],[Actual]]/Table1__4[[#This Row],[Target]],"")</f>
        <v/>
      </c>
      <c r="Q2304" s="22" t="str">
        <f>IFERROR(IF(Table1__4[[#This Row],[Target]]&gt;0,Table1__4[[#This Row],[Target]]-Table1__4[[#This Row],[Actual]],""),"")</f>
        <v/>
      </c>
    </row>
    <row r="2305" spans="1:17" x14ac:dyDescent="0.75">
      <c r="A2305" s="22" t="s">
        <v>10</v>
      </c>
      <c r="B2305" s="22" t="s">
        <v>11</v>
      </c>
      <c r="C2305" s="22" t="s">
        <v>12</v>
      </c>
      <c r="D2305" s="22" t="s">
        <v>38</v>
      </c>
      <c r="E2305" s="22" t="s">
        <v>166</v>
      </c>
      <c r="F2305" s="22" t="s">
        <v>40</v>
      </c>
      <c r="G2305" s="22" t="s">
        <v>167</v>
      </c>
      <c r="H2305">
        <v>66152999</v>
      </c>
      <c r="I2305" s="22" t="s">
        <v>3607</v>
      </c>
      <c r="J2305" s="22" t="s">
        <v>3608</v>
      </c>
      <c r="K2305" s="22" t="str">
        <f>_xlfn.TEXTBEFORE(Table1__4[[#This Row],[ParentName]],"-")</f>
        <v>BD16</v>
      </c>
      <c r="L2305" s="22" t="str">
        <f>_xlfn.XLOOKUP(Table1__4[[#This Row],[MAAN8]],ASO!F:F,ASO!H:H,"")</f>
        <v>Grocery Store</v>
      </c>
      <c r="M2305" s="22" t="str">
        <f>_xlfn.XLOOKUP(Table1__4[[#This Row],[MAAN8]],program!A:A,program!E:E,"")</f>
        <v/>
      </c>
      <c r="N2305" s="22" t="str">
        <f>_xlfn.XLOOKUP(Table1__4[[#This Row],[MAAN8]],program!A:A,program!F:F,"")</f>
        <v/>
      </c>
      <c r="O2305" s="22">
        <f>SUMIFS(sellout!N:N,sellout!G:G,Table1__4[[#This Row],[MAAN8]])</f>
        <v>0</v>
      </c>
      <c r="P2305" s="2" t="str">
        <f>IFERROR(Table1__4[[#This Row],[Actual]]/Table1__4[[#This Row],[Target]],"")</f>
        <v/>
      </c>
      <c r="Q2305" s="22" t="str">
        <f>IFERROR(IF(Table1__4[[#This Row],[Target]]&gt;0,Table1__4[[#This Row],[Target]]-Table1__4[[#This Row],[Actual]],""),"")</f>
        <v/>
      </c>
    </row>
    <row r="2306" spans="1:17" x14ac:dyDescent="0.75">
      <c r="A2306" s="22" t="s">
        <v>10</v>
      </c>
      <c r="B2306" s="22" t="s">
        <v>11</v>
      </c>
      <c r="C2306" s="22" t="s">
        <v>12</v>
      </c>
      <c r="D2306" s="22" t="s">
        <v>54</v>
      </c>
      <c r="E2306" s="22" t="s">
        <v>200</v>
      </c>
      <c r="F2306" s="22" t="s">
        <v>201</v>
      </c>
      <c r="G2306" s="22" t="s">
        <v>18</v>
      </c>
      <c r="H2306">
        <v>66103354</v>
      </c>
      <c r="I2306" s="22" t="s">
        <v>3609</v>
      </c>
      <c r="J2306" s="22" t="s">
        <v>7815</v>
      </c>
      <c r="K2306" s="22" t="str">
        <f>_xlfn.TEXTBEFORE(Table1__4[[#This Row],[ParentName]],"-")</f>
        <v>BD</v>
      </c>
      <c r="L2306" s="22" t="str">
        <f>_xlfn.XLOOKUP(Table1__4[[#This Row],[MAAN8]],ASO!F:F,ASO!H:H,"")</f>
        <v>Sub Distributor</v>
      </c>
      <c r="M2306" s="22" t="str">
        <f>_xlfn.XLOOKUP(Table1__4[[#This Row],[MAAN8]],program!A:A,program!E:E,"")</f>
        <v/>
      </c>
      <c r="N2306" s="22" t="str">
        <f>_xlfn.XLOOKUP(Table1__4[[#This Row],[MAAN8]],program!A:A,program!F:F,"")</f>
        <v/>
      </c>
      <c r="O2306" s="22">
        <f>SUMIFS(sellout!N:N,sellout!G:G,Table1__4[[#This Row],[MAAN8]])</f>
        <v>70</v>
      </c>
      <c r="P2306" s="2" t="str">
        <f>IFERROR(Table1__4[[#This Row],[Actual]]/Table1__4[[#This Row],[Target]],"")</f>
        <v/>
      </c>
      <c r="Q2306" s="22" t="str">
        <f>IFERROR(IF(Table1__4[[#This Row],[Target]]&gt;0,Table1__4[[#This Row],[Target]]-Table1__4[[#This Row],[Actual]],""),"")</f>
        <v/>
      </c>
    </row>
    <row r="2307" spans="1:17" x14ac:dyDescent="0.75">
      <c r="A2307" s="22" t="s">
        <v>10</v>
      </c>
      <c r="B2307" s="22" t="s">
        <v>11</v>
      </c>
      <c r="C2307" s="22" t="s">
        <v>12</v>
      </c>
      <c r="D2307" s="22" t="s">
        <v>122</v>
      </c>
      <c r="E2307" s="22" t="s">
        <v>247</v>
      </c>
      <c r="F2307" s="22" t="s">
        <v>150</v>
      </c>
      <c r="G2307" s="22" t="s">
        <v>7741</v>
      </c>
      <c r="H2307">
        <v>66152105</v>
      </c>
      <c r="I2307" s="22" t="s">
        <v>3610</v>
      </c>
      <c r="J2307" s="22" t="s">
        <v>3611</v>
      </c>
      <c r="K2307" s="22" t="str">
        <f>_xlfn.TEXTBEFORE(Table1__4[[#This Row],[ParentName]],"-")</f>
        <v>BD10</v>
      </c>
      <c r="L2307" s="22" t="str">
        <f>_xlfn.XLOOKUP(Table1__4[[#This Row],[MAAN8]],ASO!F:F,ASO!H:H,"")</f>
        <v>Grocery Store</v>
      </c>
      <c r="M2307" s="22" t="str">
        <f>_xlfn.XLOOKUP(Table1__4[[#This Row],[MAAN8]],program!A:A,program!E:E,"")</f>
        <v/>
      </c>
      <c r="N2307" s="22" t="str">
        <f>_xlfn.XLOOKUP(Table1__4[[#This Row],[MAAN8]],program!A:A,program!F:F,"")</f>
        <v/>
      </c>
      <c r="O2307" s="22">
        <f>SUMIFS(sellout!N:N,sellout!G:G,Table1__4[[#This Row],[MAAN8]])</f>
        <v>10</v>
      </c>
      <c r="P2307" s="2" t="str">
        <f>IFERROR(Table1__4[[#This Row],[Actual]]/Table1__4[[#This Row],[Target]],"")</f>
        <v/>
      </c>
      <c r="Q2307" s="22" t="str">
        <f>IFERROR(IF(Table1__4[[#This Row],[Target]]&gt;0,Table1__4[[#This Row],[Target]]-Table1__4[[#This Row],[Actual]],""),"")</f>
        <v/>
      </c>
    </row>
    <row r="2308" spans="1:17" x14ac:dyDescent="0.75">
      <c r="A2308" s="22" t="s">
        <v>10</v>
      </c>
      <c r="B2308" s="22" t="s">
        <v>11</v>
      </c>
      <c r="C2308" s="22" t="s">
        <v>22</v>
      </c>
      <c r="D2308" s="22" t="s">
        <v>88</v>
      </c>
      <c r="E2308" s="22" t="s">
        <v>447</v>
      </c>
      <c r="F2308" s="22" t="s">
        <v>218</v>
      </c>
      <c r="G2308" s="22" t="s">
        <v>448</v>
      </c>
      <c r="H2308">
        <v>66112095</v>
      </c>
      <c r="I2308" s="22" t="s">
        <v>8220</v>
      </c>
      <c r="J2308" s="22" t="s">
        <v>8221</v>
      </c>
      <c r="K2308" s="22" t="str">
        <f>_xlfn.TEXTBEFORE(Table1__4[[#This Row],[ParentName]],"-")</f>
        <v>BD11</v>
      </c>
      <c r="L2308" s="22" t="str">
        <f>_xlfn.XLOOKUP(Table1__4[[#This Row],[MAAN8]],ASO!F:F,ASO!H:H,"")</f>
        <v/>
      </c>
      <c r="M2308" s="22" t="str">
        <f>_xlfn.XLOOKUP(Table1__4[[#This Row],[MAAN8]],program!A:A,program!E:E,"")</f>
        <v/>
      </c>
      <c r="N2308" s="22" t="str">
        <f>_xlfn.XLOOKUP(Table1__4[[#This Row],[MAAN8]],program!A:A,program!F:F,"")</f>
        <v/>
      </c>
      <c r="O2308" s="22">
        <f>SUMIFS(sellout!N:N,sellout!G:G,Table1__4[[#This Row],[MAAN8]])</f>
        <v>0</v>
      </c>
      <c r="P2308" s="2" t="str">
        <f>IFERROR(Table1__4[[#This Row],[Actual]]/Table1__4[[#This Row],[Target]],"")</f>
        <v/>
      </c>
      <c r="Q2308" s="22" t="str">
        <f>IFERROR(IF(Table1__4[[#This Row],[Target]]&gt;0,Table1__4[[#This Row],[Target]]-Table1__4[[#This Row],[Actual]],""),"")</f>
        <v/>
      </c>
    </row>
    <row r="2309" spans="1:17" x14ac:dyDescent="0.75">
      <c r="A2309" s="22" t="s">
        <v>10</v>
      </c>
      <c r="B2309" s="22" t="s">
        <v>11</v>
      </c>
      <c r="C2309" s="22" t="s">
        <v>22</v>
      </c>
      <c r="D2309" s="22" t="s">
        <v>180</v>
      </c>
      <c r="E2309" s="22" t="s">
        <v>210</v>
      </c>
      <c r="F2309" s="22" t="s">
        <v>182</v>
      </c>
      <c r="G2309" s="22" t="s">
        <v>211</v>
      </c>
      <c r="H2309">
        <v>66151295</v>
      </c>
      <c r="I2309" s="22" t="s">
        <v>3612</v>
      </c>
      <c r="J2309" s="22" t="s">
        <v>3613</v>
      </c>
      <c r="K2309" s="22" t="str">
        <f>_xlfn.TEXTBEFORE(Table1__4[[#This Row],[ParentName]],"-")</f>
        <v>BD14</v>
      </c>
      <c r="L2309" s="22" t="str">
        <f>_xlfn.XLOOKUP(Table1__4[[#This Row],[MAAN8]],ASO!F:F,ASO!H:H,"")</f>
        <v>Beverage Retail Store</v>
      </c>
      <c r="M2309" s="22" t="str">
        <f>_xlfn.XLOOKUP(Table1__4[[#This Row],[MAAN8]],program!A:A,program!E:E,"")</f>
        <v/>
      </c>
      <c r="N2309" s="22" t="str">
        <f>_xlfn.XLOOKUP(Table1__4[[#This Row],[MAAN8]],program!A:A,program!F:F,"")</f>
        <v/>
      </c>
      <c r="O2309" s="22">
        <f>SUMIFS(sellout!N:N,sellout!G:G,Table1__4[[#This Row],[MAAN8]])</f>
        <v>0</v>
      </c>
      <c r="P2309" s="2" t="str">
        <f>IFERROR(Table1__4[[#This Row],[Actual]]/Table1__4[[#This Row],[Target]],"")</f>
        <v/>
      </c>
      <c r="Q2309" s="22" t="str">
        <f>IFERROR(IF(Table1__4[[#This Row],[Target]]&gt;0,Table1__4[[#This Row],[Target]]-Table1__4[[#This Row],[Actual]],""),"")</f>
        <v/>
      </c>
    </row>
    <row r="2310" spans="1:17" x14ac:dyDescent="0.75">
      <c r="A2310" s="22" t="s">
        <v>10</v>
      </c>
      <c r="B2310" s="22" t="s">
        <v>11</v>
      </c>
      <c r="C2310" s="22" t="s">
        <v>12</v>
      </c>
      <c r="D2310" s="22" t="s">
        <v>38</v>
      </c>
      <c r="E2310" s="22" t="s">
        <v>166</v>
      </c>
      <c r="F2310" s="22" t="s">
        <v>40</v>
      </c>
      <c r="G2310" s="22" t="s">
        <v>167</v>
      </c>
      <c r="H2310">
        <v>66103712</v>
      </c>
      <c r="I2310" s="22" t="s">
        <v>3614</v>
      </c>
      <c r="J2310" s="22" t="s">
        <v>3615</v>
      </c>
      <c r="K2310" s="22" t="str">
        <f>_xlfn.TEXTBEFORE(Table1__4[[#This Row],[ParentName]],"-")</f>
        <v>BD16</v>
      </c>
      <c r="L2310" s="22" t="str">
        <f>_xlfn.XLOOKUP(Table1__4[[#This Row],[MAAN8]],ASO!F:F,ASO!H:H,"")</f>
        <v>Grocery Store</v>
      </c>
      <c r="M2310" s="22" t="str">
        <f>_xlfn.XLOOKUP(Table1__4[[#This Row],[MAAN8]],program!A:A,program!E:E,"")</f>
        <v/>
      </c>
      <c r="N2310" s="22" t="str">
        <f>_xlfn.XLOOKUP(Table1__4[[#This Row],[MAAN8]],program!A:A,program!F:F,"")</f>
        <v/>
      </c>
      <c r="O2310" s="22">
        <f>SUMIFS(sellout!N:N,sellout!G:G,Table1__4[[#This Row],[MAAN8]])</f>
        <v>10</v>
      </c>
      <c r="P2310" s="2" t="str">
        <f>IFERROR(Table1__4[[#This Row],[Actual]]/Table1__4[[#This Row],[Target]],"")</f>
        <v/>
      </c>
      <c r="Q2310" s="22" t="str">
        <f>IFERROR(IF(Table1__4[[#This Row],[Target]]&gt;0,Table1__4[[#This Row],[Target]]-Table1__4[[#This Row],[Actual]],""),"")</f>
        <v/>
      </c>
    </row>
    <row r="2311" spans="1:17" x14ac:dyDescent="0.75">
      <c r="A2311" s="22" t="s">
        <v>10</v>
      </c>
      <c r="B2311" s="22" t="s">
        <v>11</v>
      </c>
      <c r="C2311" s="22" t="s">
        <v>12</v>
      </c>
      <c r="D2311" s="22" t="s">
        <v>13</v>
      </c>
      <c r="E2311" s="22" t="s">
        <v>176</v>
      </c>
      <c r="F2311" s="22" t="s">
        <v>30</v>
      </c>
      <c r="G2311" s="22" t="s">
        <v>177</v>
      </c>
      <c r="H2311">
        <v>66111259</v>
      </c>
      <c r="I2311" s="22" t="s">
        <v>3616</v>
      </c>
      <c r="J2311" s="22" t="s">
        <v>3617</v>
      </c>
      <c r="K2311" s="22" t="str">
        <f>_xlfn.TEXTBEFORE(Table1__4[[#This Row],[ParentName]],"-")</f>
        <v>BD8</v>
      </c>
      <c r="L2311" s="22" t="str">
        <f>_xlfn.XLOOKUP(Table1__4[[#This Row],[MAAN8]],ASO!F:F,ASO!H:H,"")</f>
        <v>Grocery Store</v>
      </c>
      <c r="M2311" s="22" t="str">
        <f>_xlfn.XLOOKUP(Table1__4[[#This Row],[MAAN8]],program!A:A,program!E:E,"")</f>
        <v/>
      </c>
      <c r="N2311" s="22" t="str">
        <f>_xlfn.XLOOKUP(Table1__4[[#This Row],[MAAN8]],program!A:A,program!F:F,"")</f>
        <v/>
      </c>
      <c r="O2311" s="22">
        <f>SUMIFS(sellout!N:N,sellout!G:G,Table1__4[[#This Row],[MAAN8]])</f>
        <v>400</v>
      </c>
      <c r="P2311" s="2" t="str">
        <f>IFERROR(Table1__4[[#This Row],[Actual]]/Table1__4[[#This Row],[Target]],"")</f>
        <v/>
      </c>
      <c r="Q2311" s="22" t="str">
        <f>IFERROR(IF(Table1__4[[#This Row],[Target]]&gt;0,Table1__4[[#This Row],[Target]]-Table1__4[[#This Row],[Actual]],""),"")</f>
        <v/>
      </c>
    </row>
    <row r="2312" spans="1:17" x14ac:dyDescent="0.75">
      <c r="A2312" s="22" t="s">
        <v>10</v>
      </c>
      <c r="B2312" s="22" t="s">
        <v>11</v>
      </c>
      <c r="C2312" s="22" t="s">
        <v>22</v>
      </c>
      <c r="D2312" s="22" t="s">
        <v>23</v>
      </c>
      <c r="E2312" s="22" t="s">
        <v>141</v>
      </c>
      <c r="F2312" s="22" t="s">
        <v>25</v>
      </c>
      <c r="G2312" s="22" t="s">
        <v>142</v>
      </c>
      <c r="H2312">
        <v>66104225</v>
      </c>
      <c r="I2312" s="22" t="s">
        <v>3618</v>
      </c>
      <c r="J2312" s="22" t="s">
        <v>3619</v>
      </c>
      <c r="K2312" s="22" t="str">
        <f>_xlfn.TEXTBEFORE(Table1__4[[#This Row],[ParentName]],"-")</f>
        <v>BD12</v>
      </c>
      <c r="L2312" s="22" t="str">
        <f>_xlfn.XLOOKUP(Table1__4[[#This Row],[MAAN8]],ASO!F:F,ASO!H:H,"")</f>
        <v>Grocery Store</v>
      </c>
      <c r="M2312" s="22" t="str">
        <f>_xlfn.XLOOKUP(Table1__4[[#This Row],[MAAN8]],program!A:A,program!E:E,"")</f>
        <v/>
      </c>
      <c r="N2312" s="22" t="str">
        <f>_xlfn.XLOOKUP(Table1__4[[#This Row],[MAAN8]],program!A:A,program!F:F,"")</f>
        <v/>
      </c>
      <c r="O2312" s="22">
        <f>SUMIFS(sellout!N:N,sellout!G:G,Table1__4[[#This Row],[MAAN8]])</f>
        <v>35</v>
      </c>
      <c r="P2312" s="2" t="str">
        <f>IFERROR(Table1__4[[#This Row],[Actual]]/Table1__4[[#This Row],[Target]],"")</f>
        <v/>
      </c>
      <c r="Q2312" s="22" t="str">
        <f>IFERROR(IF(Table1__4[[#This Row],[Target]]&gt;0,Table1__4[[#This Row],[Target]]-Table1__4[[#This Row],[Actual]],""),"")</f>
        <v/>
      </c>
    </row>
    <row r="2313" spans="1:17" x14ac:dyDescent="0.75">
      <c r="A2313" s="22" t="s">
        <v>10</v>
      </c>
      <c r="B2313" s="22" t="s">
        <v>11</v>
      </c>
      <c r="C2313" s="22" t="s">
        <v>22</v>
      </c>
      <c r="D2313" s="22" t="s">
        <v>23</v>
      </c>
      <c r="E2313" s="22" t="s">
        <v>84</v>
      </c>
      <c r="F2313" s="22" t="s">
        <v>63</v>
      </c>
      <c r="G2313" s="22" t="s">
        <v>85</v>
      </c>
      <c r="H2313">
        <v>66106545</v>
      </c>
      <c r="I2313" s="22" t="s">
        <v>3620</v>
      </c>
      <c r="J2313" s="22" t="s">
        <v>3621</v>
      </c>
      <c r="K2313" s="22" t="str">
        <f>_xlfn.TEXTBEFORE(Table1__4[[#This Row],[ParentName]],"-")</f>
        <v>BD12</v>
      </c>
      <c r="L2313" s="22" t="str">
        <f>_xlfn.XLOOKUP(Table1__4[[#This Row],[MAAN8]],ASO!F:F,ASO!H:H,"")</f>
        <v>Grocery Store</v>
      </c>
      <c r="M2313" s="22" t="str">
        <f>_xlfn.XLOOKUP(Table1__4[[#This Row],[MAAN8]],program!A:A,program!E:E,"")</f>
        <v/>
      </c>
      <c r="N2313" s="22" t="str">
        <f>_xlfn.XLOOKUP(Table1__4[[#This Row],[MAAN8]],program!A:A,program!F:F,"")</f>
        <v/>
      </c>
      <c r="O2313" s="22">
        <f>SUMIFS(sellout!N:N,sellout!G:G,Table1__4[[#This Row],[MAAN8]])</f>
        <v>0</v>
      </c>
      <c r="P2313" s="2" t="str">
        <f>IFERROR(Table1__4[[#This Row],[Actual]]/Table1__4[[#This Row],[Target]],"")</f>
        <v/>
      </c>
      <c r="Q2313" s="22" t="str">
        <f>IFERROR(IF(Table1__4[[#This Row],[Target]]&gt;0,Table1__4[[#This Row],[Target]]-Table1__4[[#This Row],[Actual]],""),"")</f>
        <v/>
      </c>
    </row>
    <row r="2314" spans="1:17" x14ac:dyDescent="0.75">
      <c r="A2314" s="22" t="s">
        <v>10</v>
      </c>
      <c r="B2314" s="22" t="s">
        <v>11</v>
      </c>
      <c r="C2314" s="22" t="s">
        <v>12</v>
      </c>
      <c r="D2314" s="22" t="s">
        <v>38</v>
      </c>
      <c r="E2314" s="22" t="s">
        <v>154</v>
      </c>
      <c r="F2314" s="22" t="s">
        <v>40</v>
      </c>
      <c r="G2314" s="22" t="s">
        <v>155</v>
      </c>
      <c r="H2314">
        <v>66106437</v>
      </c>
      <c r="I2314" s="22" t="s">
        <v>3622</v>
      </c>
      <c r="J2314" s="22" t="s">
        <v>3623</v>
      </c>
      <c r="K2314" s="22" t="str">
        <f>_xlfn.TEXTBEFORE(Table1__4[[#This Row],[ParentName]],"-")</f>
        <v>BD16</v>
      </c>
      <c r="L2314" s="22" t="str">
        <f>_xlfn.XLOOKUP(Table1__4[[#This Row],[MAAN8]],ASO!F:F,ASO!H:H,"")</f>
        <v>Grocery Store</v>
      </c>
      <c r="M2314" s="22" t="str">
        <f>_xlfn.XLOOKUP(Table1__4[[#This Row],[MAAN8]],program!A:A,program!E:E,"")</f>
        <v/>
      </c>
      <c r="N2314" s="22" t="str">
        <f>_xlfn.XLOOKUP(Table1__4[[#This Row],[MAAN8]],program!A:A,program!F:F,"")</f>
        <v/>
      </c>
      <c r="O2314" s="22">
        <f>SUMIFS(sellout!N:N,sellout!G:G,Table1__4[[#This Row],[MAAN8]])</f>
        <v>25</v>
      </c>
      <c r="P2314" s="2" t="str">
        <f>IFERROR(Table1__4[[#This Row],[Actual]]/Table1__4[[#This Row],[Target]],"")</f>
        <v/>
      </c>
      <c r="Q2314" s="22" t="str">
        <f>IFERROR(IF(Table1__4[[#This Row],[Target]]&gt;0,Table1__4[[#This Row],[Target]]-Table1__4[[#This Row],[Actual]],""),"")</f>
        <v/>
      </c>
    </row>
    <row r="2315" spans="1:17" x14ac:dyDescent="0.75">
      <c r="A2315" s="22" t="s">
        <v>10</v>
      </c>
      <c r="B2315" s="22" t="s">
        <v>11</v>
      </c>
      <c r="C2315" s="22" t="s">
        <v>12</v>
      </c>
      <c r="D2315" s="22" t="s">
        <v>122</v>
      </c>
      <c r="E2315" s="22" t="s">
        <v>717</v>
      </c>
      <c r="F2315" s="22" t="s">
        <v>237</v>
      </c>
      <c r="G2315" s="22" t="s">
        <v>718</v>
      </c>
      <c r="H2315">
        <v>66103992</v>
      </c>
      <c r="I2315" s="22" t="s">
        <v>3624</v>
      </c>
      <c r="J2315" s="22" t="s">
        <v>3625</v>
      </c>
      <c r="K2315" s="22" t="str">
        <f>_xlfn.TEXTBEFORE(Table1__4[[#This Row],[ParentName]],"-")</f>
        <v>BD10</v>
      </c>
      <c r="L2315" s="22" t="str">
        <f>_xlfn.XLOOKUP(Table1__4[[#This Row],[MAAN8]],ASO!F:F,ASO!H:H,"")</f>
        <v>Grocery Store</v>
      </c>
      <c r="M2315" s="22" t="str">
        <f>_xlfn.XLOOKUP(Table1__4[[#This Row],[MAAN8]],program!A:A,program!E:E,"")</f>
        <v/>
      </c>
      <c r="N2315" s="22" t="str">
        <f>_xlfn.XLOOKUP(Table1__4[[#This Row],[MAAN8]],program!A:A,program!F:F,"")</f>
        <v/>
      </c>
      <c r="O2315" s="22">
        <f>SUMIFS(sellout!N:N,sellout!G:G,Table1__4[[#This Row],[MAAN8]])</f>
        <v>0</v>
      </c>
      <c r="P2315" s="2" t="str">
        <f>IFERROR(Table1__4[[#This Row],[Actual]]/Table1__4[[#This Row],[Target]],"")</f>
        <v/>
      </c>
      <c r="Q2315" s="22" t="str">
        <f>IFERROR(IF(Table1__4[[#This Row],[Target]]&gt;0,Table1__4[[#This Row],[Target]]-Table1__4[[#This Row],[Actual]],""),"")</f>
        <v/>
      </c>
    </row>
    <row r="2316" spans="1:17" x14ac:dyDescent="0.75">
      <c r="A2316" s="22" t="s">
        <v>10</v>
      </c>
      <c r="B2316" s="22" t="s">
        <v>11</v>
      </c>
      <c r="C2316" s="22" t="s">
        <v>22</v>
      </c>
      <c r="D2316" s="22" t="s">
        <v>23</v>
      </c>
      <c r="E2316" s="22" t="s">
        <v>89</v>
      </c>
      <c r="F2316" s="22" t="s">
        <v>63</v>
      </c>
      <c r="G2316" s="22" t="s">
        <v>90</v>
      </c>
      <c r="H2316">
        <v>66104159</v>
      </c>
      <c r="I2316" s="22" t="s">
        <v>3626</v>
      </c>
      <c r="J2316" s="22" t="s">
        <v>92</v>
      </c>
      <c r="K2316" s="22" t="str">
        <f>_xlfn.TEXTBEFORE(Table1__4[[#This Row],[ParentName]],"-")</f>
        <v>BD12</v>
      </c>
      <c r="L2316" s="22" t="str">
        <f>_xlfn.XLOOKUP(Table1__4[[#This Row],[MAAN8]],ASO!F:F,ASO!H:H,"")</f>
        <v>Grocery Store</v>
      </c>
      <c r="M2316" s="22" t="str">
        <f>_xlfn.XLOOKUP(Table1__4[[#This Row],[MAAN8]],program!A:A,program!E:E,"")</f>
        <v/>
      </c>
      <c r="N2316" s="22" t="str">
        <f>_xlfn.XLOOKUP(Table1__4[[#This Row],[MAAN8]],program!A:A,program!F:F,"")</f>
        <v/>
      </c>
      <c r="O2316" s="22">
        <f>SUMIFS(sellout!N:N,sellout!G:G,Table1__4[[#This Row],[MAAN8]])</f>
        <v>20</v>
      </c>
      <c r="P2316" s="2" t="str">
        <f>IFERROR(Table1__4[[#This Row],[Actual]]/Table1__4[[#This Row],[Target]],"")</f>
        <v/>
      </c>
      <c r="Q2316" s="22" t="str">
        <f>IFERROR(IF(Table1__4[[#This Row],[Target]]&gt;0,Table1__4[[#This Row],[Target]]-Table1__4[[#This Row],[Actual]],""),"")</f>
        <v/>
      </c>
    </row>
    <row r="2317" spans="1:17" x14ac:dyDescent="0.75">
      <c r="A2317" s="22" t="s">
        <v>10</v>
      </c>
      <c r="B2317" s="22" t="s">
        <v>11</v>
      </c>
      <c r="C2317" s="22" t="s">
        <v>12</v>
      </c>
      <c r="D2317" s="22" t="s">
        <v>122</v>
      </c>
      <c r="E2317" s="22" t="s">
        <v>598</v>
      </c>
      <c r="F2317" s="22" t="s">
        <v>124</v>
      </c>
      <c r="G2317" s="22" t="s">
        <v>599</v>
      </c>
      <c r="H2317">
        <v>66155593</v>
      </c>
      <c r="I2317" s="22" t="s">
        <v>3627</v>
      </c>
      <c r="J2317" s="22" t="s">
        <v>3628</v>
      </c>
      <c r="K2317" s="22" t="str">
        <f>_xlfn.TEXTBEFORE(Table1__4[[#This Row],[ParentName]],"-")</f>
        <v>BD10</v>
      </c>
      <c r="L2317" s="22" t="str">
        <f>_xlfn.XLOOKUP(Table1__4[[#This Row],[MAAN8]],ASO!F:F,ASO!H:H,"")</f>
        <v>Grocery Store</v>
      </c>
      <c r="M2317" s="22" t="str">
        <f>_xlfn.XLOOKUP(Table1__4[[#This Row],[MAAN8]],program!A:A,program!E:E,"")</f>
        <v/>
      </c>
      <c r="N2317" s="22" t="str">
        <f>_xlfn.XLOOKUP(Table1__4[[#This Row],[MAAN8]],program!A:A,program!F:F,"")</f>
        <v/>
      </c>
      <c r="O2317" s="22">
        <f>SUMIFS(sellout!N:N,sellout!G:G,Table1__4[[#This Row],[MAAN8]])</f>
        <v>76</v>
      </c>
      <c r="P2317" s="2" t="str">
        <f>IFERROR(Table1__4[[#This Row],[Actual]]/Table1__4[[#This Row],[Target]],"")</f>
        <v/>
      </c>
      <c r="Q2317" s="22" t="str">
        <f>IFERROR(IF(Table1__4[[#This Row],[Target]]&gt;0,Table1__4[[#This Row],[Target]]-Table1__4[[#This Row],[Actual]],""),"")</f>
        <v/>
      </c>
    </row>
    <row r="2318" spans="1:17" x14ac:dyDescent="0.75">
      <c r="A2318" s="22" t="s">
        <v>10</v>
      </c>
      <c r="B2318" s="22" t="s">
        <v>11</v>
      </c>
      <c r="C2318" s="22" t="s">
        <v>12</v>
      </c>
      <c r="D2318" s="22" t="s">
        <v>122</v>
      </c>
      <c r="E2318" s="22" t="s">
        <v>778</v>
      </c>
      <c r="F2318" s="22" t="s">
        <v>124</v>
      </c>
      <c r="G2318" s="22" t="s">
        <v>779</v>
      </c>
      <c r="H2318">
        <v>66156068</v>
      </c>
      <c r="I2318" s="22" t="s">
        <v>8222</v>
      </c>
      <c r="J2318" s="22" t="s">
        <v>8223</v>
      </c>
      <c r="K2318" s="22" t="str">
        <f>_xlfn.TEXTBEFORE(Table1__4[[#This Row],[ParentName]],"-")</f>
        <v>BD10</v>
      </c>
      <c r="L2318" s="22" t="str">
        <f>_xlfn.XLOOKUP(Table1__4[[#This Row],[MAAN8]],ASO!F:F,ASO!H:H,"")</f>
        <v/>
      </c>
      <c r="M2318" s="22" t="str">
        <f>_xlfn.XLOOKUP(Table1__4[[#This Row],[MAAN8]],program!A:A,program!E:E,"")</f>
        <v/>
      </c>
      <c r="N2318" s="22" t="str">
        <f>_xlfn.XLOOKUP(Table1__4[[#This Row],[MAAN8]],program!A:A,program!F:F,"")</f>
        <v/>
      </c>
      <c r="O2318" s="22">
        <f>SUMIFS(sellout!N:N,sellout!G:G,Table1__4[[#This Row],[MAAN8]])</f>
        <v>0</v>
      </c>
      <c r="P2318" s="2" t="str">
        <f>IFERROR(Table1__4[[#This Row],[Actual]]/Table1__4[[#This Row],[Target]],"")</f>
        <v/>
      </c>
      <c r="Q2318" s="22" t="str">
        <f>IFERROR(IF(Table1__4[[#This Row],[Target]]&gt;0,Table1__4[[#This Row],[Target]]-Table1__4[[#This Row],[Actual]],""),"")</f>
        <v/>
      </c>
    </row>
    <row r="2319" spans="1:17" x14ac:dyDescent="0.75">
      <c r="A2319" s="22" t="s">
        <v>10</v>
      </c>
      <c r="B2319" s="22" t="s">
        <v>11</v>
      </c>
      <c r="C2319" s="22" t="s">
        <v>12</v>
      </c>
      <c r="D2319" s="22" t="s">
        <v>122</v>
      </c>
      <c r="E2319" s="22" t="s">
        <v>778</v>
      </c>
      <c r="F2319" s="22" t="s">
        <v>124</v>
      </c>
      <c r="G2319" s="22" t="s">
        <v>779</v>
      </c>
      <c r="H2319">
        <v>66155446</v>
      </c>
      <c r="I2319" s="22" t="s">
        <v>3629</v>
      </c>
      <c r="J2319" s="22" t="s">
        <v>3630</v>
      </c>
      <c r="K2319" s="22" t="str">
        <f>_xlfn.TEXTBEFORE(Table1__4[[#This Row],[ParentName]],"-")</f>
        <v>BD10</v>
      </c>
      <c r="L2319" s="22" t="str">
        <f>_xlfn.XLOOKUP(Table1__4[[#This Row],[MAAN8]],ASO!F:F,ASO!H:H,"")</f>
        <v>Grocery Store</v>
      </c>
      <c r="M2319" s="22" t="str">
        <f>_xlfn.XLOOKUP(Table1__4[[#This Row],[MAAN8]],program!A:A,program!E:E,"")</f>
        <v/>
      </c>
      <c r="N2319" s="22" t="str">
        <f>_xlfn.XLOOKUP(Table1__4[[#This Row],[MAAN8]],program!A:A,program!F:F,"")</f>
        <v/>
      </c>
      <c r="O2319" s="22">
        <f>SUMIFS(sellout!N:N,sellout!G:G,Table1__4[[#This Row],[MAAN8]])</f>
        <v>0</v>
      </c>
      <c r="P2319" s="2" t="str">
        <f>IFERROR(Table1__4[[#This Row],[Actual]]/Table1__4[[#This Row],[Target]],"")</f>
        <v/>
      </c>
      <c r="Q2319" s="22" t="str">
        <f>IFERROR(IF(Table1__4[[#This Row],[Target]]&gt;0,Table1__4[[#This Row],[Target]]-Table1__4[[#This Row],[Actual]],""),"")</f>
        <v/>
      </c>
    </row>
    <row r="2320" spans="1:17" x14ac:dyDescent="0.75">
      <c r="A2320" s="22" t="s">
        <v>10</v>
      </c>
      <c r="B2320" s="22" t="s">
        <v>11</v>
      </c>
      <c r="C2320" s="22" t="s">
        <v>22</v>
      </c>
      <c r="D2320" s="22" t="s">
        <v>180</v>
      </c>
      <c r="E2320" s="22" t="s">
        <v>928</v>
      </c>
      <c r="F2320" s="22" t="s">
        <v>182</v>
      </c>
      <c r="G2320" s="22" t="s">
        <v>929</v>
      </c>
      <c r="H2320">
        <v>66153835</v>
      </c>
      <c r="I2320" s="22" t="s">
        <v>3631</v>
      </c>
      <c r="J2320" s="22" t="s">
        <v>3632</v>
      </c>
      <c r="K2320" s="22" t="str">
        <f>_xlfn.TEXTBEFORE(Table1__4[[#This Row],[ParentName]],"-")</f>
        <v>BD14</v>
      </c>
      <c r="L2320" s="22" t="str">
        <f>_xlfn.XLOOKUP(Table1__4[[#This Row],[MAAN8]],ASO!F:F,ASO!H:H,"")</f>
        <v>Grocery Store</v>
      </c>
      <c r="M2320" s="22" t="str">
        <f>_xlfn.XLOOKUP(Table1__4[[#This Row],[MAAN8]],program!A:A,program!E:E,"")</f>
        <v/>
      </c>
      <c r="N2320" s="22" t="str">
        <f>_xlfn.XLOOKUP(Table1__4[[#This Row],[MAAN8]],program!A:A,program!F:F,"")</f>
        <v/>
      </c>
      <c r="O2320" s="22">
        <f>SUMIFS(sellout!N:N,sellout!G:G,Table1__4[[#This Row],[MAAN8]])</f>
        <v>0</v>
      </c>
      <c r="P2320" s="2" t="str">
        <f>IFERROR(Table1__4[[#This Row],[Actual]]/Table1__4[[#This Row],[Target]],"")</f>
        <v/>
      </c>
      <c r="Q2320" s="22" t="str">
        <f>IFERROR(IF(Table1__4[[#This Row],[Target]]&gt;0,Table1__4[[#This Row],[Target]]-Table1__4[[#This Row],[Actual]],""),"")</f>
        <v/>
      </c>
    </row>
    <row r="2321" spans="1:17" x14ac:dyDescent="0.75">
      <c r="A2321" s="22" t="s">
        <v>10</v>
      </c>
      <c r="B2321" s="22" t="s">
        <v>11</v>
      </c>
      <c r="C2321" s="22" t="s">
        <v>12</v>
      </c>
      <c r="D2321" s="22" t="s">
        <v>122</v>
      </c>
      <c r="E2321" s="22" t="s">
        <v>778</v>
      </c>
      <c r="F2321" s="22" t="s">
        <v>124</v>
      </c>
      <c r="G2321" s="22" t="s">
        <v>779</v>
      </c>
      <c r="H2321">
        <v>66102322</v>
      </c>
      <c r="I2321" s="22" t="s">
        <v>3631</v>
      </c>
      <c r="J2321" s="22" t="s">
        <v>3633</v>
      </c>
      <c r="K2321" s="22" t="str">
        <f>_xlfn.TEXTBEFORE(Table1__4[[#This Row],[ParentName]],"-")</f>
        <v>BD10</v>
      </c>
      <c r="L2321" s="22" t="str">
        <f>_xlfn.XLOOKUP(Table1__4[[#This Row],[MAAN8]],ASO!F:F,ASO!H:H,"")</f>
        <v>Grocery Store</v>
      </c>
      <c r="M2321" s="22" t="str">
        <f>_xlfn.XLOOKUP(Table1__4[[#This Row],[MAAN8]],program!A:A,program!E:E,"")</f>
        <v/>
      </c>
      <c r="N2321" s="22" t="str">
        <f>_xlfn.XLOOKUP(Table1__4[[#This Row],[MAAN8]],program!A:A,program!F:F,"")</f>
        <v/>
      </c>
      <c r="O2321" s="22">
        <f>SUMIFS(sellout!N:N,sellout!G:G,Table1__4[[#This Row],[MAAN8]])</f>
        <v>110</v>
      </c>
      <c r="P2321" s="2" t="str">
        <f>IFERROR(Table1__4[[#This Row],[Actual]]/Table1__4[[#This Row],[Target]],"")</f>
        <v/>
      </c>
      <c r="Q2321" s="22" t="str">
        <f>IFERROR(IF(Table1__4[[#This Row],[Target]]&gt;0,Table1__4[[#This Row],[Target]]-Table1__4[[#This Row],[Actual]],""),"")</f>
        <v/>
      </c>
    </row>
    <row r="2322" spans="1:17" x14ac:dyDescent="0.75">
      <c r="A2322" s="22" t="s">
        <v>10</v>
      </c>
      <c r="B2322" s="22" t="s">
        <v>11</v>
      </c>
      <c r="C2322" s="22" t="s">
        <v>12</v>
      </c>
      <c r="D2322" s="22" t="s">
        <v>38</v>
      </c>
      <c r="E2322" s="22" t="s">
        <v>247</v>
      </c>
      <c r="F2322" s="22" t="s">
        <v>150</v>
      </c>
      <c r="G2322" s="22" t="s">
        <v>7741</v>
      </c>
      <c r="H2322">
        <v>66111165</v>
      </c>
      <c r="I2322" s="22" t="s">
        <v>3631</v>
      </c>
      <c r="J2322" s="22" t="s">
        <v>3634</v>
      </c>
      <c r="K2322" s="22" t="str">
        <f>_xlfn.TEXTBEFORE(Table1__4[[#This Row],[ParentName]],"-")</f>
        <v>BD16</v>
      </c>
      <c r="L2322" s="22" t="str">
        <f>_xlfn.XLOOKUP(Table1__4[[#This Row],[MAAN8]],ASO!F:F,ASO!H:H,"")</f>
        <v>Grocery Store</v>
      </c>
      <c r="M2322" s="22" t="str">
        <f>_xlfn.XLOOKUP(Table1__4[[#This Row],[MAAN8]],program!A:A,program!E:E,"")</f>
        <v/>
      </c>
      <c r="N2322" s="22" t="str">
        <f>_xlfn.XLOOKUP(Table1__4[[#This Row],[MAAN8]],program!A:A,program!F:F,"")</f>
        <v/>
      </c>
      <c r="O2322" s="22">
        <f>SUMIFS(sellout!N:N,sellout!G:G,Table1__4[[#This Row],[MAAN8]])</f>
        <v>170</v>
      </c>
      <c r="P2322" s="2" t="str">
        <f>IFERROR(Table1__4[[#This Row],[Actual]]/Table1__4[[#This Row],[Target]],"")</f>
        <v/>
      </c>
      <c r="Q2322" s="22" t="str">
        <f>IFERROR(IF(Table1__4[[#This Row],[Target]]&gt;0,Table1__4[[#This Row],[Target]]-Table1__4[[#This Row],[Actual]],""),"")</f>
        <v/>
      </c>
    </row>
    <row r="2323" spans="1:17" x14ac:dyDescent="0.75">
      <c r="A2323" s="22" t="s">
        <v>10</v>
      </c>
      <c r="B2323" s="22" t="s">
        <v>11</v>
      </c>
      <c r="C2323" s="22" t="s">
        <v>22</v>
      </c>
      <c r="D2323" s="22" t="s">
        <v>88</v>
      </c>
      <c r="E2323" s="22" t="s">
        <v>447</v>
      </c>
      <c r="F2323" s="22" t="s">
        <v>218</v>
      </c>
      <c r="G2323" s="22" t="s">
        <v>448</v>
      </c>
      <c r="H2323">
        <v>66151629</v>
      </c>
      <c r="I2323" s="22" t="s">
        <v>7099</v>
      </c>
      <c r="J2323" s="22" t="s">
        <v>2809</v>
      </c>
      <c r="K2323" s="22" t="str">
        <f>_xlfn.TEXTBEFORE(Table1__4[[#This Row],[ParentName]],"-")</f>
        <v>BD11</v>
      </c>
      <c r="L2323" s="22" t="str">
        <f>_xlfn.XLOOKUP(Table1__4[[#This Row],[MAAN8]],ASO!F:F,ASO!H:H,"")</f>
        <v/>
      </c>
      <c r="M2323" s="22" t="str">
        <f>_xlfn.XLOOKUP(Table1__4[[#This Row],[MAAN8]],program!A:A,program!E:E,"")</f>
        <v/>
      </c>
      <c r="N2323" s="22" t="str">
        <f>_xlfn.XLOOKUP(Table1__4[[#This Row],[MAAN8]],program!A:A,program!F:F,"")</f>
        <v/>
      </c>
      <c r="O2323" s="22">
        <f>SUMIFS(sellout!N:N,sellout!G:G,Table1__4[[#This Row],[MAAN8]])</f>
        <v>4</v>
      </c>
      <c r="P2323" s="2" t="str">
        <f>IFERROR(Table1__4[[#This Row],[Actual]]/Table1__4[[#This Row],[Target]],"")</f>
        <v/>
      </c>
      <c r="Q2323" s="22" t="str">
        <f>IFERROR(IF(Table1__4[[#This Row],[Target]]&gt;0,Table1__4[[#This Row],[Target]]-Table1__4[[#This Row],[Actual]],""),"")</f>
        <v/>
      </c>
    </row>
    <row r="2324" spans="1:17" x14ac:dyDescent="0.75">
      <c r="A2324" s="22" t="s">
        <v>10</v>
      </c>
      <c r="B2324" s="22" t="s">
        <v>11</v>
      </c>
      <c r="C2324" s="22" t="s">
        <v>12</v>
      </c>
      <c r="D2324" s="22" t="s">
        <v>122</v>
      </c>
      <c r="E2324" s="22" t="s">
        <v>149</v>
      </c>
      <c r="F2324" s="22" t="s">
        <v>150</v>
      </c>
      <c r="G2324" s="22" t="s">
        <v>151</v>
      </c>
      <c r="H2324">
        <v>66105242</v>
      </c>
      <c r="I2324" s="22" t="s">
        <v>3635</v>
      </c>
      <c r="J2324" s="22" t="s">
        <v>3636</v>
      </c>
      <c r="K2324" s="22" t="str">
        <f>_xlfn.TEXTBEFORE(Table1__4[[#This Row],[ParentName]],"-")</f>
        <v>BD10</v>
      </c>
      <c r="L2324" s="22" t="str">
        <f>_xlfn.XLOOKUP(Table1__4[[#This Row],[MAAN8]],ASO!F:F,ASO!H:H,"")</f>
        <v>Grocery Store</v>
      </c>
      <c r="M2324" s="22" t="str">
        <f>_xlfn.XLOOKUP(Table1__4[[#This Row],[MAAN8]],program!A:A,program!E:E,"")</f>
        <v/>
      </c>
      <c r="N2324" s="22" t="str">
        <f>_xlfn.XLOOKUP(Table1__4[[#This Row],[MAAN8]],program!A:A,program!F:F,"")</f>
        <v/>
      </c>
      <c r="O2324" s="22">
        <f>SUMIFS(sellout!N:N,sellout!G:G,Table1__4[[#This Row],[MAAN8]])</f>
        <v>0</v>
      </c>
      <c r="P2324" s="2" t="str">
        <f>IFERROR(Table1__4[[#This Row],[Actual]]/Table1__4[[#This Row],[Target]],"")</f>
        <v/>
      </c>
      <c r="Q2324" s="22" t="str">
        <f>IFERROR(IF(Table1__4[[#This Row],[Target]]&gt;0,Table1__4[[#This Row],[Target]]-Table1__4[[#This Row],[Actual]],""),"")</f>
        <v/>
      </c>
    </row>
    <row r="2325" spans="1:17" x14ac:dyDescent="0.75">
      <c r="A2325" s="22" t="s">
        <v>10</v>
      </c>
      <c r="B2325" s="22" t="s">
        <v>11</v>
      </c>
      <c r="C2325" s="22" t="s">
        <v>46</v>
      </c>
      <c r="D2325" s="22" t="s">
        <v>47</v>
      </c>
      <c r="E2325" s="22" t="s">
        <v>112</v>
      </c>
      <c r="F2325" s="22" t="s">
        <v>49</v>
      </c>
      <c r="G2325" s="22" t="s">
        <v>113</v>
      </c>
      <c r="H2325">
        <v>65508798</v>
      </c>
      <c r="I2325" s="22" t="s">
        <v>3637</v>
      </c>
      <c r="J2325" s="22" t="s">
        <v>3949</v>
      </c>
      <c r="K2325" s="22" t="str">
        <f>_xlfn.TEXTBEFORE(Table1__4[[#This Row],[ParentName]],"-")</f>
        <v>HMcc</v>
      </c>
      <c r="L2325" s="22" t="str">
        <f>_xlfn.XLOOKUP(Table1__4[[#This Row],[MAAN8]],ASO!F:F,ASO!H:H,"")</f>
        <v>Grocery Store</v>
      </c>
      <c r="M2325" s="22" t="str">
        <f>_xlfn.XLOOKUP(Table1__4[[#This Row],[MAAN8]],program!A:A,program!E:E,"")</f>
        <v>Target Incentive</v>
      </c>
      <c r="N2325" s="22">
        <f>_xlfn.XLOOKUP(Table1__4[[#This Row],[MAAN8]],program!A:A,program!F:F,"")</f>
        <v>220</v>
      </c>
      <c r="O2325" s="22">
        <f>SUMIFS(sellout!N:N,sellout!G:G,Table1__4[[#This Row],[MAAN8]])</f>
        <v>0</v>
      </c>
      <c r="P2325" s="2">
        <f>IFERROR(Table1__4[[#This Row],[Actual]]/Table1__4[[#This Row],[Target]],"")</f>
        <v>0</v>
      </c>
      <c r="Q2325" s="22">
        <f>IFERROR(IF(Table1__4[[#This Row],[Target]]&gt;0,Table1__4[[#This Row],[Target]]-Table1__4[[#This Row],[Actual]],""),"")</f>
        <v>220</v>
      </c>
    </row>
    <row r="2326" spans="1:17" x14ac:dyDescent="0.75">
      <c r="A2326" s="22" t="s">
        <v>10</v>
      </c>
      <c r="B2326" s="22" t="s">
        <v>11</v>
      </c>
      <c r="C2326" s="22" t="s">
        <v>22</v>
      </c>
      <c r="D2326" s="22" t="s">
        <v>88</v>
      </c>
      <c r="E2326" s="22" t="s">
        <v>346</v>
      </c>
      <c r="F2326" s="22" t="s">
        <v>218</v>
      </c>
      <c r="G2326" s="22" t="s">
        <v>347</v>
      </c>
      <c r="H2326">
        <v>66102313</v>
      </c>
      <c r="I2326" s="22" t="s">
        <v>3637</v>
      </c>
      <c r="J2326" s="22" t="s">
        <v>3638</v>
      </c>
      <c r="K2326" s="22" t="str">
        <f>_xlfn.TEXTBEFORE(Table1__4[[#This Row],[ParentName]],"-")</f>
        <v>BD11</v>
      </c>
      <c r="L2326" s="22" t="str">
        <f>_xlfn.XLOOKUP(Table1__4[[#This Row],[MAAN8]],ASO!F:F,ASO!H:H,"")</f>
        <v>Grocery Store</v>
      </c>
      <c r="M2326" s="22" t="str">
        <f>_xlfn.XLOOKUP(Table1__4[[#This Row],[MAAN8]],program!A:A,program!E:E,"")</f>
        <v/>
      </c>
      <c r="N2326" s="22" t="str">
        <f>_xlfn.XLOOKUP(Table1__4[[#This Row],[MAAN8]],program!A:A,program!F:F,"")</f>
        <v/>
      </c>
      <c r="O2326" s="22">
        <f>SUMIFS(sellout!N:N,sellout!G:G,Table1__4[[#This Row],[MAAN8]])</f>
        <v>10</v>
      </c>
      <c r="P2326" s="2" t="str">
        <f>IFERROR(Table1__4[[#This Row],[Actual]]/Table1__4[[#This Row],[Target]],"")</f>
        <v/>
      </c>
      <c r="Q2326" s="22" t="str">
        <f>IFERROR(IF(Table1__4[[#This Row],[Target]]&gt;0,Table1__4[[#This Row],[Target]]-Table1__4[[#This Row],[Actual]],""),"")</f>
        <v/>
      </c>
    </row>
    <row r="2327" spans="1:17" x14ac:dyDescent="0.75">
      <c r="A2327" s="22" t="s">
        <v>10</v>
      </c>
      <c r="B2327" s="22" t="s">
        <v>11</v>
      </c>
      <c r="C2327" s="22" t="s">
        <v>22</v>
      </c>
      <c r="D2327" s="22" t="s">
        <v>88</v>
      </c>
      <c r="E2327" s="22" t="s">
        <v>262</v>
      </c>
      <c r="F2327" s="22" t="s">
        <v>63</v>
      </c>
      <c r="G2327" s="22" t="s">
        <v>263</v>
      </c>
      <c r="H2327">
        <v>66108187</v>
      </c>
      <c r="I2327" s="22" t="s">
        <v>3637</v>
      </c>
      <c r="J2327" s="22" t="s">
        <v>3639</v>
      </c>
      <c r="K2327" s="22" t="str">
        <f>_xlfn.TEXTBEFORE(Table1__4[[#This Row],[ParentName]],"-")</f>
        <v>BD11</v>
      </c>
      <c r="L2327" s="22" t="str">
        <f>_xlfn.XLOOKUP(Table1__4[[#This Row],[MAAN8]],ASO!F:F,ASO!H:H,"")</f>
        <v>Grocery Store</v>
      </c>
      <c r="M2327" s="22" t="str">
        <f>_xlfn.XLOOKUP(Table1__4[[#This Row],[MAAN8]],program!A:A,program!E:E,"")</f>
        <v/>
      </c>
      <c r="N2327" s="22" t="str">
        <f>_xlfn.XLOOKUP(Table1__4[[#This Row],[MAAN8]],program!A:A,program!F:F,"")</f>
        <v/>
      </c>
      <c r="O2327" s="22">
        <f>SUMIFS(sellout!N:N,sellout!G:G,Table1__4[[#This Row],[MAAN8]])</f>
        <v>0</v>
      </c>
      <c r="P2327" s="2" t="str">
        <f>IFERROR(Table1__4[[#This Row],[Actual]]/Table1__4[[#This Row],[Target]],"")</f>
        <v/>
      </c>
      <c r="Q2327" s="22" t="str">
        <f>IFERROR(IF(Table1__4[[#This Row],[Target]]&gt;0,Table1__4[[#This Row],[Target]]-Table1__4[[#This Row],[Actual]],""),"")</f>
        <v/>
      </c>
    </row>
    <row r="2328" spans="1:17" x14ac:dyDescent="0.75">
      <c r="A2328" s="22" t="s">
        <v>10</v>
      </c>
      <c r="B2328" s="22" t="s">
        <v>11</v>
      </c>
      <c r="C2328" s="22" t="s">
        <v>22</v>
      </c>
      <c r="D2328" s="22" t="s">
        <v>180</v>
      </c>
      <c r="E2328" s="22" t="s">
        <v>181</v>
      </c>
      <c r="F2328" s="22" t="s">
        <v>182</v>
      </c>
      <c r="G2328" s="22" t="s">
        <v>183</v>
      </c>
      <c r="H2328">
        <v>66152284</v>
      </c>
      <c r="I2328" s="22" t="s">
        <v>3637</v>
      </c>
      <c r="J2328" s="22" t="s">
        <v>492</v>
      </c>
      <c r="K2328" s="22" t="str">
        <f>_xlfn.TEXTBEFORE(Table1__4[[#This Row],[ParentName]],"-")</f>
        <v>BD14</v>
      </c>
      <c r="L2328" s="22" t="str">
        <f>_xlfn.XLOOKUP(Table1__4[[#This Row],[MAAN8]],ASO!F:F,ASO!H:H,"")</f>
        <v>Grocery Store - Home Delivery</v>
      </c>
      <c r="M2328" s="22" t="str">
        <f>_xlfn.XLOOKUP(Table1__4[[#This Row],[MAAN8]],program!A:A,program!E:E,"")</f>
        <v/>
      </c>
      <c r="N2328" s="22" t="str">
        <f>_xlfn.XLOOKUP(Table1__4[[#This Row],[MAAN8]],program!A:A,program!F:F,"")</f>
        <v/>
      </c>
      <c r="O2328" s="22">
        <f>SUMIFS(sellout!N:N,sellout!G:G,Table1__4[[#This Row],[MAAN8]])</f>
        <v>120</v>
      </c>
      <c r="P2328" s="2" t="str">
        <f>IFERROR(Table1__4[[#This Row],[Actual]]/Table1__4[[#This Row],[Target]],"")</f>
        <v/>
      </c>
      <c r="Q2328" s="22" t="str">
        <f>IFERROR(IF(Table1__4[[#This Row],[Target]]&gt;0,Table1__4[[#This Row],[Target]]-Table1__4[[#This Row],[Actual]],""),"")</f>
        <v/>
      </c>
    </row>
    <row r="2329" spans="1:17" x14ac:dyDescent="0.75">
      <c r="A2329" s="22" t="s">
        <v>10</v>
      </c>
      <c r="B2329" s="22" t="s">
        <v>11</v>
      </c>
      <c r="C2329" s="22" t="s">
        <v>12</v>
      </c>
      <c r="D2329" s="22" t="s">
        <v>122</v>
      </c>
      <c r="E2329" s="22" t="s">
        <v>206</v>
      </c>
      <c r="F2329" s="22" t="s">
        <v>124</v>
      </c>
      <c r="G2329" s="22" t="s">
        <v>207</v>
      </c>
      <c r="H2329">
        <v>66153115</v>
      </c>
      <c r="I2329" s="22" t="s">
        <v>3637</v>
      </c>
      <c r="J2329" s="22" t="s">
        <v>3640</v>
      </c>
      <c r="K2329" s="22" t="str">
        <f>_xlfn.TEXTBEFORE(Table1__4[[#This Row],[ParentName]],"-")</f>
        <v>BD10</v>
      </c>
      <c r="L2329" s="22" t="str">
        <f>_xlfn.XLOOKUP(Table1__4[[#This Row],[MAAN8]],ASO!F:F,ASO!H:H,"")</f>
        <v>Grocery Store</v>
      </c>
      <c r="M2329" s="22" t="str">
        <f>_xlfn.XLOOKUP(Table1__4[[#This Row],[MAAN8]],program!A:A,program!E:E,"")</f>
        <v/>
      </c>
      <c r="N2329" s="22" t="str">
        <f>_xlfn.XLOOKUP(Table1__4[[#This Row],[MAAN8]],program!A:A,program!F:F,"")</f>
        <v/>
      </c>
      <c r="O2329" s="22">
        <f>SUMIFS(sellout!N:N,sellout!G:G,Table1__4[[#This Row],[MAAN8]])</f>
        <v>0</v>
      </c>
      <c r="P2329" s="2" t="str">
        <f>IFERROR(Table1__4[[#This Row],[Actual]]/Table1__4[[#This Row],[Target]],"")</f>
        <v/>
      </c>
      <c r="Q2329" s="22" t="str">
        <f>IFERROR(IF(Table1__4[[#This Row],[Target]]&gt;0,Table1__4[[#This Row],[Target]]-Table1__4[[#This Row],[Actual]],""),"")</f>
        <v/>
      </c>
    </row>
    <row r="2330" spans="1:17" x14ac:dyDescent="0.75">
      <c r="A2330" s="22" t="s">
        <v>10</v>
      </c>
      <c r="B2330" s="22" t="s">
        <v>11</v>
      </c>
      <c r="C2330" s="22" t="s">
        <v>12</v>
      </c>
      <c r="D2330" s="22" t="s">
        <v>122</v>
      </c>
      <c r="E2330" s="22" t="s">
        <v>158</v>
      </c>
      <c r="F2330" s="22" t="s">
        <v>150</v>
      </c>
      <c r="G2330" s="22" t="s">
        <v>159</v>
      </c>
      <c r="H2330">
        <v>66152874</v>
      </c>
      <c r="I2330" s="22" t="s">
        <v>3637</v>
      </c>
      <c r="J2330" s="22" t="s">
        <v>3641</v>
      </c>
      <c r="K2330" s="22" t="str">
        <f>_xlfn.TEXTBEFORE(Table1__4[[#This Row],[ParentName]],"-")</f>
        <v>BD10</v>
      </c>
      <c r="L2330" s="22" t="str">
        <f>_xlfn.XLOOKUP(Table1__4[[#This Row],[MAAN8]],ASO!F:F,ASO!H:H,"")</f>
        <v>Grocery Store</v>
      </c>
      <c r="M2330" s="22" t="str">
        <f>_xlfn.XLOOKUP(Table1__4[[#This Row],[MAAN8]],program!A:A,program!E:E,"")</f>
        <v/>
      </c>
      <c r="N2330" s="22" t="str">
        <f>_xlfn.XLOOKUP(Table1__4[[#This Row],[MAAN8]],program!A:A,program!F:F,"")</f>
        <v/>
      </c>
      <c r="O2330" s="22">
        <f>SUMIFS(sellout!N:N,sellout!G:G,Table1__4[[#This Row],[MAAN8]])</f>
        <v>0</v>
      </c>
      <c r="P2330" s="2" t="str">
        <f>IFERROR(Table1__4[[#This Row],[Actual]]/Table1__4[[#This Row],[Target]],"")</f>
        <v/>
      </c>
      <c r="Q2330" s="22" t="str">
        <f>IFERROR(IF(Table1__4[[#This Row],[Target]]&gt;0,Table1__4[[#This Row],[Target]]-Table1__4[[#This Row],[Actual]],""),"")</f>
        <v/>
      </c>
    </row>
    <row r="2331" spans="1:17" x14ac:dyDescent="0.75">
      <c r="A2331" s="22" t="s">
        <v>10</v>
      </c>
      <c r="B2331" s="22" t="s">
        <v>11</v>
      </c>
      <c r="C2331" s="22" t="s">
        <v>12</v>
      </c>
      <c r="D2331" s="22" t="s">
        <v>38</v>
      </c>
      <c r="E2331" s="22" t="s">
        <v>166</v>
      </c>
      <c r="F2331" s="22" t="s">
        <v>40</v>
      </c>
      <c r="G2331" s="22" t="s">
        <v>167</v>
      </c>
      <c r="H2331">
        <v>66155862</v>
      </c>
      <c r="I2331" s="22" t="s">
        <v>3637</v>
      </c>
      <c r="J2331" s="22" t="s">
        <v>1525</v>
      </c>
      <c r="K2331" s="22" t="str">
        <f>_xlfn.TEXTBEFORE(Table1__4[[#This Row],[ParentName]],"-")</f>
        <v>BD16</v>
      </c>
      <c r="L2331" s="22" t="str">
        <f>_xlfn.XLOOKUP(Table1__4[[#This Row],[MAAN8]],ASO!F:F,ASO!H:H,"")</f>
        <v>Grocery Store</v>
      </c>
      <c r="M2331" s="22" t="str">
        <f>_xlfn.XLOOKUP(Table1__4[[#This Row],[MAAN8]],program!A:A,program!E:E,"")</f>
        <v/>
      </c>
      <c r="N2331" s="22" t="str">
        <f>_xlfn.XLOOKUP(Table1__4[[#This Row],[MAAN8]],program!A:A,program!F:F,"")</f>
        <v/>
      </c>
      <c r="O2331" s="22">
        <f>SUMIFS(sellout!N:N,sellout!G:G,Table1__4[[#This Row],[MAAN8]])</f>
        <v>0</v>
      </c>
      <c r="P2331" s="2" t="str">
        <f>IFERROR(Table1__4[[#This Row],[Actual]]/Table1__4[[#This Row],[Target]],"")</f>
        <v/>
      </c>
      <c r="Q2331" s="22" t="str">
        <f>IFERROR(IF(Table1__4[[#This Row],[Target]]&gt;0,Table1__4[[#This Row],[Target]]-Table1__4[[#This Row],[Actual]],""),"")</f>
        <v/>
      </c>
    </row>
    <row r="2332" spans="1:17" x14ac:dyDescent="0.75">
      <c r="A2332" s="22" t="s">
        <v>10</v>
      </c>
      <c r="B2332" s="22" t="s">
        <v>11</v>
      </c>
      <c r="C2332" s="22" t="s">
        <v>12</v>
      </c>
      <c r="D2332" s="22" t="s">
        <v>13</v>
      </c>
      <c r="E2332" s="22" t="s">
        <v>29</v>
      </c>
      <c r="F2332" s="22" t="s">
        <v>30</v>
      </c>
      <c r="G2332" s="22" t="s">
        <v>31</v>
      </c>
      <c r="H2332">
        <v>66104431</v>
      </c>
      <c r="I2332" s="22" t="s">
        <v>3637</v>
      </c>
      <c r="J2332" s="22" t="s">
        <v>3642</v>
      </c>
      <c r="K2332" s="22" t="str">
        <f>_xlfn.TEXTBEFORE(Table1__4[[#This Row],[ParentName]],"-")</f>
        <v>BD8</v>
      </c>
      <c r="L2332" s="22" t="str">
        <f>_xlfn.XLOOKUP(Table1__4[[#This Row],[MAAN8]],ASO!F:F,ASO!H:H,"")</f>
        <v>Grocery Store</v>
      </c>
      <c r="M2332" s="22" t="str">
        <f>_xlfn.XLOOKUP(Table1__4[[#This Row],[MAAN8]],program!A:A,program!E:E,"")</f>
        <v/>
      </c>
      <c r="N2332" s="22" t="str">
        <f>_xlfn.XLOOKUP(Table1__4[[#This Row],[MAAN8]],program!A:A,program!F:F,"")</f>
        <v/>
      </c>
      <c r="O2332" s="22">
        <f>SUMIFS(sellout!N:N,sellout!G:G,Table1__4[[#This Row],[MAAN8]])</f>
        <v>0</v>
      </c>
      <c r="P2332" s="2" t="str">
        <f>IFERROR(Table1__4[[#This Row],[Actual]]/Table1__4[[#This Row],[Target]],"")</f>
        <v/>
      </c>
      <c r="Q2332" s="22" t="str">
        <f>IFERROR(IF(Table1__4[[#This Row],[Target]]&gt;0,Table1__4[[#This Row],[Target]]-Table1__4[[#This Row],[Actual]],""),"")</f>
        <v/>
      </c>
    </row>
    <row r="2333" spans="1:17" x14ac:dyDescent="0.75">
      <c r="A2333" s="22" t="s">
        <v>10</v>
      </c>
      <c r="B2333" s="22" t="s">
        <v>11</v>
      </c>
      <c r="C2333" s="22" t="s">
        <v>46</v>
      </c>
      <c r="D2333" s="22" t="s">
        <v>47</v>
      </c>
      <c r="E2333" s="22" t="s">
        <v>367</v>
      </c>
      <c r="F2333" s="22" t="s">
        <v>68</v>
      </c>
      <c r="G2333" s="22" t="s">
        <v>7388</v>
      </c>
      <c r="H2333">
        <v>65526778</v>
      </c>
      <c r="I2333" s="22" t="s">
        <v>3643</v>
      </c>
      <c r="J2333" s="22" t="s">
        <v>3644</v>
      </c>
      <c r="K2333" s="22" t="str">
        <f>_xlfn.TEXTBEFORE(Table1__4[[#This Row],[ParentName]],"-")</f>
        <v>HMcc</v>
      </c>
      <c r="L2333" s="22" t="str">
        <f>_xlfn.XLOOKUP(Table1__4[[#This Row],[MAAN8]],ASO!F:F,ASO!H:H,"")</f>
        <v>Grocery Store - Home Delivery</v>
      </c>
      <c r="M2333" s="22" t="str">
        <f>_xlfn.XLOOKUP(Table1__4[[#This Row],[MAAN8]],program!A:A,program!E:E,"")</f>
        <v>Target Incentive</v>
      </c>
      <c r="N2333" s="22">
        <f>_xlfn.XLOOKUP(Table1__4[[#This Row],[MAAN8]],program!A:A,program!F:F,"")</f>
        <v>70</v>
      </c>
      <c r="O2333" s="22">
        <f>SUMIFS(sellout!N:N,sellout!G:G,Table1__4[[#This Row],[MAAN8]])</f>
        <v>25</v>
      </c>
      <c r="P2333" s="2">
        <f>IFERROR(Table1__4[[#This Row],[Actual]]/Table1__4[[#This Row],[Target]],"")</f>
        <v>0.35714285714285715</v>
      </c>
      <c r="Q2333" s="22">
        <f>IFERROR(IF(Table1__4[[#This Row],[Target]]&gt;0,Table1__4[[#This Row],[Target]]-Table1__4[[#This Row],[Actual]],""),"")</f>
        <v>45</v>
      </c>
    </row>
    <row r="2334" spans="1:17" x14ac:dyDescent="0.75">
      <c r="A2334" s="22" t="s">
        <v>10</v>
      </c>
      <c r="B2334" s="22" t="s">
        <v>11</v>
      </c>
      <c r="C2334" s="22" t="s">
        <v>12</v>
      </c>
      <c r="D2334" s="22" t="s">
        <v>54</v>
      </c>
      <c r="E2334" s="22" t="s">
        <v>29</v>
      </c>
      <c r="F2334" s="22" t="s">
        <v>30</v>
      </c>
      <c r="G2334" s="22" t="s">
        <v>31</v>
      </c>
      <c r="H2334">
        <v>66103578</v>
      </c>
      <c r="I2334" s="22" t="s">
        <v>3645</v>
      </c>
      <c r="J2334" s="22" t="s">
        <v>3646</v>
      </c>
      <c r="K2334" s="22" t="str">
        <f>_xlfn.TEXTBEFORE(Table1__4[[#This Row],[ParentName]],"-")</f>
        <v>BD</v>
      </c>
      <c r="L2334" s="22" t="str">
        <f>_xlfn.XLOOKUP(Table1__4[[#This Row],[MAAN8]],ASO!F:F,ASO!H:H,"")</f>
        <v>Grocery Store</v>
      </c>
      <c r="M2334" s="22" t="str">
        <f>_xlfn.XLOOKUP(Table1__4[[#This Row],[MAAN8]],program!A:A,program!E:E,"")</f>
        <v/>
      </c>
      <c r="N2334" s="22" t="str">
        <f>_xlfn.XLOOKUP(Table1__4[[#This Row],[MAAN8]],program!A:A,program!F:F,"")</f>
        <v/>
      </c>
      <c r="O2334" s="22">
        <f>SUMIFS(sellout!N:N,sellout!G:G,Table1__4[[#This Row],[MAAN8]])</f>
        <v>0</v>
      </c>
      <c r="P2334" s="2" t="str">
        <f>IFERROR(Table1__4[[#This Row],[Actual]]/Table1__4[[#This Row],[Target]],"")</f>
        <v/>
      </c>
      <c r="Q2334" s="22" t="str">
        <f>IFERROR(IF(Table1__4[[#This Row],[Target]]&gt;0,Table1__4[[#This Row],[Target]]-Table1__4[[#This Row],[Actual]],""),"")</f>
        <v/>
      </c>
    </row>
    <row r="2335" spans="1:17" x14ac:dyDescent="0.75">
      <c r="A2335" s="22" t="s">
        <v>10</v>
      </c>
      <c r="B2335" s="22" t="s">
        <v>11</v>
      </c>
      <c r="C2335" s="22" t="s">
        <v>22</v>
      </c>
      <c r="D2335" s="22" t="s">
        <v>88</v>
      </c>
      <c r="E2335" s="22" t="s">
        <v>346</v>
      </c>
      <c r="F2335" s="22" t="s">
        <v>218</v>
      </c>
      <c r="G2335" s="22" t="s">
        <v>347</v>
      </c>
      <c r="H2335">
        <v>66106187</v>
      </c>
      <c r="I2335" s="22" t="s">
        <v>3647</v>
      </c>
      <c r="J2335" s="22" t="s">
        <v>3648</v>
      </c>
      <c r="K2335" s="22" t="str">
        <f>_xlfn.TEXTBEFORE(Table1__4[[#This Row],[ParentName]],"-")</f>
        <v>BD11</v>
      </c>
      <c r="L2335" s="22" t="str">
        <f>_xlfn.XLOOKUP(Table1__4[[#This Row],[MAAN8]],ASO!F:F,ASO!H:H,"")</f>
        <v>Grocery Store</v>
      </c>
      <c r="M2335" s="22" t="str">
        <f>_xlfn.XLOOKUP(Table1__4[[#This Row],[MAAN8]],program!A:A,program!E:E,"")</f>
        <v/>
      </c>
      <c r="N2335" s="22" t="str">
        <f>_xlfn.XLOOKUP(Table1__4[[#This Row],[MAAN8]],program!A:A,program!F:F,"")</f>
        <v/>
      </c>
      <c r="O2335" s="22">
        <f>SUMIFS(sellout!N:N,sellout!G:G,Table1__4[[#This Row],[MAAN8]])</f>
        <v>10</v>
      </c>
      <c r="P2335" s="2" t="str">
        <f>IFERROR(Table1__4[[#This Row],[Actual]]/Table1__4[[#This Row],[Target]],"")</f>
        <v/>
      </c>
      <c r="Q2335" s="22" t="str">
        <f>IFERROR(IF(Table1__4[[#This Row],[Target]]&gt;0,Table1__4[[#This Row],[Target]]-Table1__4[[#This Row],[Actual]],""),"")</f>
        <v/>
      </c>
    </row>
    <row r="2336" spans="1:17" x14ac:dyDescent="0.75">
      <c r="A2336" s="22" t="s">
        <v>10</v>
      </c>
      <c r="B2336" s="22" t="s">
        <v>11</v>
      </c>
      <c r="C2336" s="22" t="s">
        <v>12</v>
      </c>
      <c r="D2336" s="22" t="s">
        <v>54</v>
      </c>
      <c r="E2336" s="22" t="s">
        <v>97</v>
      </c>
      <c r="F2336" s="22" t="s">
        <v>30</v>
      </c>
      <c r="G2336" s="22" t="s">
        <v>98</v>
      </c>
      <c r="H2336">
        <v>66152360</v>
      </c>
      <c r="I2336" s="22" t="s">
        <v>3649</v>
      </c>
      <c r="J2336" s="22" t="s">
        <v>3650</v>
      </c>
      <c r="K2336" s="22" t="str">
        <f>_xlfn.TEXTBEFORE(Table1__4[[#This Row],[ParentName]],"-")</f>
        <v>BD</v>
      </c>
      <c r="L2336" s="22" t="str">
        <f>_xlfn.XLOOKUP(Table1__4[[#This Row],[MAAN8]],ASO!F:F,ASO!H:H,"")</f>
        <v>Grocery Store</v>
      </c>
      <c r="M2336" s="22" t="str">
        <f>_xlfn.XLOOKUP(Table1__4[[#This Row],[MAAN8]],program!A:A,program!E:E,"")</f>
        <v/>
      </c>
      <c r="N2336" s="22" t="str">
        <f>_xlfn.XLOOKUP(Table1__4[[#This Row],[MAAN8]],program!A:A,program!F:F,"")</f>
        <v/>
      </c>
      <c r="O2336" s="22">
        <f>SUMIFS(sellout!N:N,sellout!G:G,Table1__4[[#This Row],[MAAN8]])</f>
        <v>20</v>
      </c>
      <c r="P2336" s="2" t="str">
        <f>IFERROR(Table1__4[[#This Row],[Actual]]/Table1__4[[#This Row],[Target]],"")</f>
        <v/>
      </c>
      <c r="Q2336" s="22" t="str">
        <f>IFERROR(IF(Table1__4[[#This Row],[Target]]&gt;0,Table1__4[[#This Row],[Target]]-Table1__4[[#This Row],[Actual]],""),"")</f>
        <v/>
      </c>
    </row>
    <row r="2337" spans="1:17" x14ac:dyDescent="0.75">
      <c r="A2337" s="22" t="s">
        <v>10</v>
      </c>
      <c r="B2337" s="22" t="s">
        <v>11</v>
      </c>
      <c r="C2337" s="22" t="s">
        <v>46</v>
      </c>
      <c r="D2337" s="22" t="s">
        <v>76</v>
      </c>
      <c r="E2337" s="22" t="s">
        <v>270</v>
      </c>
      <c r="F2337" s="22" t="s">
        <v>49</v>
      </c>
      <c r="G2337" s="22" t="s">
        <v>271</v>
      </c>
      <c r="H2337">
        <v>65600384</v>
      </c>
      <c r="I2337" s="22" t="s">
        <v>3651</v>
      </c>
      <c r="J2337" s="22" t="s">
        <v>3652</v>
      </c>
      <c r="K2337" s="22" t="str">
        <f>_xlfn.TEXTBEFORE(Table1__4[[#This Row],[ParentName]],"-")</f>
        <v>PC</v>
      </c>
      <c r="L2337" s="22" t="str">
        <f>_xlfn.XLOOKUP(Table1__4[[#This Row],[MAAN8]],ASO!F:F,ASO!H:H,"")</f>
        <v>Grocery Store</v>
      </c>
      <c r="M2337" s="22" t="str">
        <f>_xlfn.XLOOKUP(Table1__4[[#This Row],[MAAN8]],program!A:A,program!E:E,"")</f>
        <v>Target Incentive</v>
      </c>
      <c r="N2337" s="22">
        <f>_xlfn.XLOOKUP(Table1__4[[#This Row],[MAAN8]],program!A:A,program!F:F,"")</f>
        <v>150</v>
      </c>
      <c r="O2337" s="22">
        <f>SUMIFS(sellout!N:N,sellout!G:G,Table1__4[[#This Row],[MAAN8]])</f>
        <v>0</v>
      </c>
      <c r="P2337" s="2">
        <f>IFERROR(Table1__4[[#This Row],[Actual]]/Table1__4[[#This Row],[Target]],"")</f>
        <v>0</v>
      </c>
      <c r="Q2337" s="22">
        <f>IFERROR(IF(Table1__4[[#This Row],[Target]]&gt;0,Table1__4[[#This Row],[Target]]-Table1__4[[#This Row],[Actual]],""),"")</f>
        <v>150</v>
      </c>
    </row>
    <row r="2338" spans="1:17" x14ac:dyDescent="0.75">
      <c r="A2338" s="22" t="s">
        <v>10</v>
      </c>
      <c r="B2338" s="22" t="s">
        <v>11</v>
      </c>
      <c r="C2338" s="22" t="s">
        <v>22</v>
      </c>
      <c r="D2338" s="22" t="s">
        <v>88</v>
      </c>
      <c r="E2338" s="22" t="s">
        <v>447</v>
      </c>
      <c r="F2338" s="22" t="s">
        <v>218</v>
      </c>
      <c r="G2338" s="22" t="s">
        <v>448</v>
      </c>
      <c r="H2338">
        <v>66108858</v>
      </c>
      <c r="I2338" s="22" t="s">
        <v>7095</v>
      </c>
      <c r="J2338" s="22" t="s">
        <v>7543</v>
      </c>
      <c r="K2338" s="22" t="str">
        <f>_xlfn.TEXTBEFORE(Table1__4[[#This Row],[ParentName]],"-")</f>
        <v>BD11</v>
      </c>
      <c r="L2338" s="22" t="str">
        <f>_xlfn.XLOOKUP(Table1__4[[#This Row],[MAAN8]],ASO!F:F,ASO!H:H,"")</f>
        <v/>
      </c>
      <c r="M2338" s="22" t="str">
        <f>_xlfn.XLOOKUP(Table1__4[[#This Row],[MAAN8]],program!A:A,program!E:E,"")</f>
        <v/>
      </c>
      <c r="N2338" s="22" t="str">
        <f>_xlfn.XLOOKUP(Table1__4[[#This Row],[MAAN8]],program!A:A,program!F:F,"")</f>
        <v/>
      </c>
      <c r="O2338" s="22">
        <f>SUMIFS(sellout!N:N,sellout!G:G,Table1__4[[#This Row],[MAAN8]])</f>
        <v>9</v>
      </c>
      <c r="P2338" s="2" t="str">
        <f>IFERROR(Table1__4[[#This Row],[Actual]]/Table1__4[[#This Row],[Target]],"")</f>
        <v/>
      </c>
      <c r="Q2338" s="22" t="str">
        <f>IFERROR(IF(Table1__4[[#This Row],[Target]]&gt;0,Table1__4[[#This Row],[Target]]-Table1__4[[#This Row],[Actual]],""),"")</f>
        <v/>
      </c>
    </row>
    <row r="2339" spans="1:17" x14ac:dyDescent="0.75">
      <c r="A2339" s="22" t="s">
        <v>10</v>
      </c>
      <c r="B2339" s="22" t="s">
        <v>11</v>
      </c>
      <c r="C2339" s="22" t="s">
        <v>46</v>
      </c>
      <c r="D2339" s="22" t="s">
        <v>47</v>
      </c>
      <c r="E2339" s="22" t="s">
        <v>108</v>
      </c>
      <c r="F2339" s="22" t="s">
        <v>49</v>
      </c>
      <c r="G2339" s="22" t="s">
        <v>109</v>
      </c>
      <c r="H2339">
        <v>65021984</v>
      </c>
      <c r="I2339" s="22" t="s">
        <v>3653</v>
      </c>
      <c r="J2339" s="22" t="s">
        <v>3654</v>
      </c>
      <c r="K2339" s="22" t="str">
        <f>_xlfn.TEXTBEFORE(Table1__4[[#This Row],[ParentName]],"-")</f>
        <v>HMcc</v>
      </c>
      <c r="L2339" s="22" t="str">
        <f>_xlfn.XLOOKUP(Table1__4[[#This Row],[MAAN8]],ASO!F:F,ASO!H:H,"")</f>
        <v>Grocery Store</v>
      </c>
      <c r="M2339" s="22" t="str">
        <f>_xlfn.XLOOKUP(Table1__4[[#This Row],[MAAN8]],program!A:A,program!E:E,"")</f>
        <v>Target Incentive</v>
      </c>
      <c r="N2339" s="22">
        <f>_xlfn.XLOOKUP(Table1__4[[#This Row],[MAAN8]],program!A:A,program!F:F,"")</f>
        <v>380</v>
      </c>
      <c r="O2339" s="22">
        <f>SUMIFS(sellout!N:N,sellout!G:G,Table1__4[[#This Row],[MAAN8]])</f>
        <v>100</v>
      </c>
      <c r="P2339" s="2">
        <f>IFERROR(Table1__4[[#This Row],[Actual]]/Table1__4[[#This Row],[Target]],"")</f>
        <v>0.26315789473684209</v>
      </c>
      <c r="Q2339" s="22">
        <f>IFERROR(IF(Table1__4[[#This Row],[Target]]&gt;0,Table1__4[[#This Row],[Target]]-Table1__4[[#This Row],[Actual]],""),"")</f>
        <v>280</v>
      </c>
    </row>
    <row r="2340" spans="1:17" x14ac:dyDescent="0.75">
      <c r="A2340" s="22" t="s">
        <v>10</v>
      </c>
      <c r="B2340" s="22" t="s">
        <v>11</v>
      </c>
      <c r="C2340" s="22" t="s">
        <v>46</v>
      </c>
      <c r="D2340" s="22" t="s">
        <v>47</v>
      </c>
      <c r="E2340" s="22" t="s">
        <v>108</v>
      </c>
      <c r="F2340" s="22" t="s">
        <v>49</v>
      </c>
      <c r="G2340" s="22" t="s">
        <v>109</v>
      </c>
      <c r="H2340">
        <v>65044163</v>
      </c>
      <c r="I2340" s="22" t="s">
        <v>3653</v>
      </c>
      <c r="J2340" s="22" t="s">
        <v>3655</v>
      </c>
      <c r="K2340" s="22" t="str">
        <f>_xlfn.TEXTBEFORE(Table1__4[[#This Row],[ParentName]],"-")</f>
        <v>HMcc</v>
      </c>
      <c r="L2340" s="22" t="str">
        <f>_xlfn.XLOOKUP(Table1__4[[#This Row],[MAAN8]],ASO!F:F,ASO!H:H,"")</f>
        <v>Grocery Store</v>
      </c>
      <c r="M2340" s="22" t="str">
        <f>_xlfn.XLOOKUP(Table1__4[[#This Row],[MAAN8]],program!A:A,program!E:E,"")</f>
        <v>Target Incentive</v>
      </c>
      <c r="N2340" s="22">
        <f>_xlfn.XLOOKUP(Table1__4[[#This Row],[MAAN8]],program!A:A,program!F:F,"")</f>
        <v>90</v>
      </c>
      <c r="O2340" s="22">
        <f>SUMIFS(sellout!N:N,sellout!G:G,Table1__4[[#This Row],[MAAN8]])</f>
        <v>0</v>
      </c>
      <c r="P2340" s="2">
        <f>IFERROR(Table1__4[[#This Row],[Actual]]/Table1__4[[#This Row],[Target]],"")</f>
        <v>0</v>
      </c>
      <c r="Q2340" s="22">
        <f>IFERROR(IF(Table1__4[[#This Row],[Target]]&gt;0,Table1__4[[#This Row],[Target]]-Table1__4[[#This Row],[Actual]],""),"")</f>
        <v>90</v>
      </c>
    </row>
    <row r="2341" spans="1:17" x14ac:dyDescent="0.75">
      <c r="A2341" s="22" t="s">
        <v>10</v>
      </c>
      <c r="B2341" s="22" t="s">
        <v>11</v>
      </c>
      <c r="C2341" s="22" t="s">
        <v>22</v>
      </c>
      <c r="D2341" s="22" t="s">
        <v>23</v>
      </c>
      <c r="E2341" s="22" t="s">
        <v>222</v>
      </c>
      <c r="F2341" s="22" t="s">
        <v>25</v>
      </c>
      <c r="G2341" s="22" t="s">
        <v>223</v>
      </c>
      <c r="H2341">
        <v>66108068</v>
      </c>
      <c r="I2341" s="22" t="s">
        <v>3653</v>
      </c>
      <c r="J2341" s="22" t="s">
        <v>3656</v>
      </c>
      <c r="K2341" s="22" t="str">
        <f>_xlfn.TEXTBEFORE(Table1__4[[#This Row],[ParentName]],"-")</f>
        <v>BD12</v>
      </c>
      <c r="L2341" s="22" t="str">
        <f>_xlfn.XLOOKUP(Table1__4[[#This Row],[MAAN8]],ASO!F:F,ASO!H:H,"")</f>
        <v>Grocery Store</v>
      </c>
      <c r="M2341" s="22" t="str">
        <f>_xlfn.XLOOKUP(Table1__4[[#This Row],[MAAN8]],program!A:A,program!E:E,"")</f>
        <v/>
      </c>
      <c r="N2341" s="22" t="str">
        <f>_xlfn.XLOOKUP(Table1__4[[#This Row],[MAAN8]],program!A:A,program!F:F,"")</f>
        <v/>
      </c>
      <c r="O2341" s="22">
        <f>SUMIFS(sellout!N:N,sellout!G:G,Table1__4[[#This Row],[MAAN8]])</f>
        <v>5</v>
      </c>
      <c r="P2341" s="2" t="str">
        <f>IFERROR(Table1__4[[#This Row],[Actual]]/Table1__4[[#This Row],[Target]],"")</f>
        <v/>
      </c>
      <c r="Q2341" s="22" t="str">
        <f>IFERROR(IF(Table1__4[[#This Row],[Target]]&gt;0,Table1__4[[#This Row],[Target]]-Table1__4[[#This Row],[Actual]],""),"")</f>
        <v/>
      </c>
    </row>
    <row r="2342" spans="1:17" x14ac:dyDescent="0.75">
      <c r="A2342" s="22" t="s">
        <v>10</v>
      </c>
      <c r="B2342" s="22" t="s">
        <v>11</v>
      </c>
      <c r="C2342" s="22" t="s">
        <v>12</v>
      </c>
      <c r="D2342" s="22" t="s">
        <v>122</v>
      </c>
      <c r="E2342" s="22" t="s">
        <v>622</v>
      </c>
      <c r="F2342" s="22" t="s">
        <v>237</v>
      </c>
      <c r="G2342" s="22" t="s">
        <v>623</v>
      </c>
      <c r="H2342">
        <v>66152103</v>
      </c>
      <c r="I2342" s="22" t="s">
        <v>3653</v>
      </c>
      <c r="J2342" s="22" t="s">
        <v>3657</v>
      </c>
      <c r="K2342" s="22" t="str">
        <f>_xlfn.TEXTBEFORE(Table1__4[[#This Row],[ParentName]],"-")</f>
        <v>BD10</v>
      </c>
      <c r="L2342" s="22" t="str">
        <f>_xlfn.XLOOKUP(Table1__4[[#This Row],[MAAN8]],ASO!F:F,ASO!H:H,"")</f>
        <v>Grocery Store</v>
      </c>
      <c r="M2342" s="22" t="str">
        <f>_xlfn.XLOOKUP(Table1__4[[#This Row],[MAAN8]],program!A:A,program!E:E,"")</f>
        <v/>
      </c>
      <c r="N2342" s="22" t="str">
        <f>_xlfn.XLOOKUP(Table1__4[[#This Row],[MAAN8]],program!A:A,program!F:F,"")</f>
        <v/>
      </c>
      <c r="O2342" s="22">
        <f>SUMIFS(sellout!N:N,sellout!G:G,Table1__4[[#This Row],[MAAN8]])</f>
        <v>0</v>
      </c>
      <c r="P2342" s="2" t="str">
        <f>IFERROR(Table1__4[[#This Row],[Actual]]/Table1__4[[#This Row],[Target]],"")</f>
        <v/>
      </c>
      <c r="Q2342" s="22" t="str">
        <f>IFERROR(IF(Table1__4[[#This Row],[Target]]&gt;0,Table1__4[[#This Row],[Target]]-Table1__4[[#This Row],[Actual]],""),"")</f>
        <v/>
      </c>
    </row>
    <row r="2343" spans="1:17" x14ac:dyDescent="0.75">
      <c r="A2343" s="22" t="s">
        <v>10</v>
      </c>
      <c r="B2343" s="22" t="s">
        <v>11</v>
      </c>
      <c r="C2343" s="22" t="s">
        <v>12</v>
      </c>
      <c r="D2343" s="22" t="s">
        <v>122</v>
      </c>
      <c r="E2343" s="22" t="s">
        <v>244</v>
      </c>
      <c r="F2343" s="22" t="s">
        <v>124</v>
      </c>
      <c r="G2343" s="22" t="s">
        <v>245</v>
      </c>
      <c r="H2343">
        <v>66104968</v>
      </c>
      <c r="I2343" s="22" t="s">
        <v>3653</v>
      </c>
      <c r="J2343" s="22" t="s">
        <v>3658</v>
      </c>
      <c r="K2343" s="22" t="str">
        <f>_xlfn.TEXTBEFORE(Table1__4[[#This Row],[ParentName]],"-")</f>
        <v>BD10</v>
      </c>
      <c r="L2343" s="22" t="str">
        <f>_xlfn.XLOOKUP(Table1__4[[#This Row],[MAAN8]],ASO!F:F,ASO!H:H,"")</f>
        <v>Grocery Store - Home Delivery</v>
      </c>
      <c r="M2343" s="22" t="str">
        <f>_xlfn.XLOOKUP(Table1__4[[#This Row],[MAAN8]],program!A:A,program!E:E,"")</f>
        <v/>
      </c>
      <c r="N2343" s="22" t="str">
        <f>_xlfn.XLOOKUP(Table1__4[[#This Row],[MAAN8]],program!A:A,program!F:F,"")</f>
        <v/>
      </c>
      <c r="O2343" s="22">
        <f>SUMIFS(sellout!N:N,sellout!G:G,Table1__4[[#This Row],[MAAN8]])</f>
        <v>0</v>
      </c>
      <c r="P2343" s="2" t="str">
        <f>IFERROR(Table1__4[[#This Row],[Actual]]/Table1__4[[#This Row],[Target]],"")</f>
        <v/>
      </c>
      <c r="Q2343" s="22" t="str">
        <f>IFERROR(IF(Table1__4[[#This Row],[Target]]&gt;0,Table1__4[[#This Row],[Target]]-Table1__4[[#This Row],[Actual]],""),"")</f>
        <v/>
      </c>
    </row>
    <row r="2344" spans="1:17" x14ac:dyDescent="0.75">
      <c r="A2344" s="22" t="s">
        <v>10</v>
      </c>
      <c r="B2344" s="22" t="s">
        <v>11</v>
      </c>
      <c r="C2344" s="22" t="s">
        <v>12</v>
      </c>
      <c r="D2344" s="22" t="s">
        <v>122</v>
      </c>
      <c r="E2344" s="22" t="s">
        <v>158</v>
      </c>
      <c r="F2344" s="22" t="s">
        <v>150</v>
      </c>
      <c r="G2344" s="22" t="s">
        <v>159</v>
      </c>
      <c r="H2344">
        <v>66101738</v>
      </c>
      <c r="I2344" s="22" t="s">
        <v>3653</v>
      </c>
      <c r="J2344" s="22" t="s">
        <v>3659</v>
      </c>
      <c r="K2344" s="22" t="str">
        <f>_xlfn.TEXTBEFORE(Table1__4[[#This Row],[ParentName]],"-")</f>
        <v>BD10</v>
      </c>
      <c r="L2344" s="22" t="str">
        <f>_xlfn.XLOOKUP(Table1__4[[#This Row],[MAAN8]],ASO!F:F,ASO!H:H,"")</f>
        <v>Grocery Store</v>
      </c>
      <c r="M2344" s="22" t="str">
        <f>_xlfn.XLOOKUP(Table1__4[[#This Row],[MAAN8]],program!A:A,program!E:E,"")</f>
        <v/>
      </c>
      <c r="N2344" s="22" t="str">
        <f>_xlfn.XLOOKUP(Table1__4[[#This Row],[MAAN8]],program!A:A,program!F:F,"")</f>
        <v/>
      </c>
      <c r="O2344" s="22">
        <f>SUMIFS(sellout!N:N,sellout!G:G,Table1__4[[#This Row],[MAAN8]])</f>
        <v>80</v>
      </c>
      <c r="P2344" s="2" t="str">
        <f>IFERROR(Table1__4[[#This Row],[Actual]]/Table1__4[[#This Row],[Target]],"")</f>
        <v/>
      </c>
      <c r="Q2344" s="22" t="str">
        <f>IFERROR(IF(Table1__4[[#This Row],[Target]]&gt;0,Table1__4[[#This Row],[Target]]-Table1__4[[#This Row],[Actual]],""),"")</f>
        <v/>
      </c>
    </row>
    <row r="2345" spans="1:17" x14ac:dyDescent="0.75">
      <c r="A2345" s="22" t="s">
        <v>10</v>
      </c>
      <c r="B2345" s="22" t="s">
        <v>11</v>
      </c>
      <c r="C2345" s="22" t="s">
        <v>12</v>
      </c>
      <c r="D2345" s="22" t="s">
        <v>38</v>
      </c>
      <c r="E2345" s="22" t="s">
        <v>154</v>
      </c>
      <c r="F2345" s="22" t="s">
        <v>40</v>
      </c>
      <c r="G2345" s="22" t="s">
        <v>155</v>
      </c>
      <c r="H2345">
        <v>66103975</v>
      </c>
      <c r="I2345" s="22" t="s">
        <v>3653</v>
      </c>
      <c r="J2345" s="22" t="s">
        <v>3660</v>
      </c>
      <c r="K2345" s="22" t="str">
        <f>_xlfn.TEXTBEFORE(Table1__4[[#This Row],[ParentName]],"-")</f>
        <v>BD16</v>
      </c>
      <c r="L2345" s="22" t="str">
        <f>_xlfn.XLOOKUP(Table1__4[[#This Row],[MAAN8]],ASO!F:F,ASO!H:H,"")</f>
        <v>Grocery Store</v>
      </c>
      <c r="M2345" s="22" t="str">
        <f>_xlfn.XLOOKUP(Table1__4[[#This Row],[MAAN8]],program!A:A,program!E:E,"")</f>
        <v/>
      </c>
      <c r="N2345" s="22" t="str">
        <f>_xlfn.XLOOKUP(Table1__4[[#This Row],[MAAN8]],program!A:A,program!F:F,"")</f>
        <v/>
      </c>
      <c r="O2345" s="22">
        <f>SUMIFS(sellout!N:N,sellout!G:G,Table1__4[[#This Row],[MAAN8]])</f>
        <v>65</v>
      </c>
      <c r="P2345" s="2" t="str">
        <f>IFERROR(Table1__4[[#This Row],[Actual]]/Table1__4[[#This Row],[Target]],"")</f>
        <v/>
      </c>
      <c r="Q2345" s="22" t="str">
        <f>IFERROR(IF(Table1__4[[#This Row],[Target]]&gt;0,Table1__4[[#This Row],[Target]]-Table1__4[[#This Row],[Actual]],""),"")</f>
        <v/>
      </c>
    </row>
    <row r="2346" spans="1:17" x14ac:dyDescent="0.75">
      <c r="A2346" s="22" t="s">
        <v>10</v>
      </c>
      <c r="B2346" s="22" t="s">
        <v>11</v>
      </c>
      <c r="C2346" s="22" t="s">
        <v>46</v>
      </c>
      <c r="D2346" s="22" t="s">
        <v>76</v>
      </c>
      <c r="E2346" s="22" t="s">
        <v>105</v>
      </c>
      <c r="F2346" s="22" t="s">
        <v>49</v>
      </c>
      <c r="G2346" s="22" t="s">
        <v>106</v>
      </c>
      <c r="H2346">
        <v>65508416</v>
      </c>
      <c r="I2346" s="22" t="s">
        <v>3661</v>
      </c>
      <c r="J2346" s="22" t="s">
        <v>3662</v>
      </c>
      <c r="K2346" s="22" t="str">
        <f>_xlfn.TEXTBEFORE(Table1__4[[#This Row],[ParentName]],"-")</f>
        <v>PC</v>
      </c>
      <c r="L2346" s="22" t="str">
        <f>_xlfn.XLOOKUP(Table1__4[[#This Row],[MAAN8]],ASO!F:F,ASO!H:H,"")</f>
        <v>Grocery Store - Home Delivery</v>
      </c>
      <c r="M2346" s="22" t="str">
        <f>_xlfn.XLOOKUP(Table1__4[[#This Row],[MAAN8]],program!A:A,program!E:E,"")</f>
        <v>Target Incentive</v>
      </c>
      <c r="N2346" s="22">
        <f>_xlfn.XLOOKUP(Table1__4[[#This Row],[MAAN8]],program!A:A,program!F:F,"")</f>
        <v>350</v>
      </c>
      <c r="O2346" s="22">
        <f>SUMIFS(sellout!N:N,sellout!G:G,Table1__4[[#This Row],[MAAN8]])</f>
        <v>5</v>
      </c>
      <c r="P2346" s="2">
        <f>IFERROR(Table1__4[[#This Row],[Actual]]/Table1__4[[#This Row],[Target]],"")</f>
        <v>1.4285714285714285E-2</v>
      </c>
      <c r="Q2346" s="22">
        <f>IFERROR(IF(Table1__4[[#This Row],[Target]]&gt;0,Table1__4[[#This Row],[Target]]-Table1__4[[#This Row],[Actual]],""),"")</f>
        <v>345</v>
      </c>
    </row>
    <row r="2347" spans="1:17" x14ac:dyDescent="0.75">
      <c r="A2347" s="22" t="s">
        <v>10</v>
      </c>
      <c r="B2347" s="22" t="s">
        <v>11</v>
      </c>
      <c r="C2347" s="22" t="s">
        <v>22</v>
      </c>
      <c r="D2347" s="22" t="s">
        <v>180</v>
      </c>
      <c r="E2347" s="22" t="s">
        <v>210</v>
      </c>
      <c r="F2347" s="22" t="s">
        <v>182</v>
      </c>
      <c r="G2347" s="22" t="s">
        <v>211</v>
      </c>
      <c r="H2347">
        <v>66154586</v>
      </c>
      <c r="I2347" s="22" t="s">
        <v>3663</v>
      </c>
      <c r="J2347" s="22" t="s">
        <v>3664</v>
      </c>
      <c r="K2347" s="22" t="str">
        <f>_xlfn.TEXTBEFORE(Table1__4[[#This Row],[ParentName]],"-")</f>
        <v>BD14</v>
      </c>
      <c r="L2347" s="22" t="str">
        <f>_xlfn.XLOOKUP(Table1__4[[#This Row],[MAAN8]],ASO!F:F,ASO!H:H,"")</f>
        <v>Grocery Store</v>
      </c>
      <c r="M2347" s="22" t="str">
        <f>_xlfn.XLOOKUP(Table1__4[[#This Row],[MAAN8]],program!A:A,program!E:E,"")</f>
        <v/>
      </c>
      <c r="N2347" s="22" t="str">
        <f>_xlfn.XLOOKUP(Table1__4[[#This Row],[MAAN8]],program!A:A,program!F:F,"")</f>
        <v/>
      </c>
      <c r="O2347" s="22">
        <f>SUMIFS(sellout!N:N,sellout!G:G,Table1__4[[#This Row],[MAAN8]])</f>
        <v>0</v>
      </c>
      <c r="P2347" s="2" t="str">
        <f>IFERROR(Table1__4[[#This Row],[Actual]]/Table1__4[[#This Row],[Target]],"")</f>
        <v/>
      </c>
      <c r="Q2347" s="22" t="str">
        <f>IFERROR(IF(Table1__4[[#This Row],[Target]]&gt;0,Table1__4[[#This Row],[Target]]-Table1__4[[#This Row],[Actual]],""),"")</f>
        <v/>
      </c>
    </row>
    <row r="2348" spans="1:17" x14ac:dyDescent="0.75">
      <c r="A2348" s="22" t="s">
        <v>10</v>
      </c>
      <c r="B2348" s="22" t="s">
        <v>11</v>
      </c>
      <c r="C2348" s="22" t="s">
        <v>12</v>
      </c>
      <c r="D2348" s="22" t="s">
        <v>122</v>
      </c>
      <c r="E2348" s="22" t="s">
        <v>598</v>
      </c>
      <c r="F2348" s="22" t="s">
        <v>124</v>
      </c>
      <c r="G2348" s="22" t="s">
        <v>599</v>
      </c>
      <c r="H2348">
        <v>66103006</v>
      </c>
      <c r="I2348" s="22" t="s">
        <v>3665</v>
      </c>
      <c r="J2348" s="22" t="s">
        <v>3666</v>
      </c>
      <c r="K2348" s="22" t="str">
        <f>_xlfn.TEXTBEFORE(Table1__4[[#This Row],[ParentName]],"-")</f>
        <v>BD10</v>
      </c>
      <c r="L2348" s="22" t="str">
        <f>_xlfn.XLOOKUP(Table1__4[[#This Row],[MAAN8]],ASO!F:F,ASO!H:H,"")</f>
        <v>Beverage Retail Store</v>
      </c>
      <c r="M2348" s="22" t="str">
        <f>_xlfn.XLOOKUP(Table1__4[[#This Row],[MAAN8]],program!A:A,program!E:E,"")</f>
        <v/>
      </c>
      <c r="N2348" s="22" t="str">
        <f>_xlfn.XLOOKUP(Table1__4[[#This Row],[MAAN8]],program!A:A,program!F:F,"")</f>
        <v/>
      </c>
      <c r="O2348" s="22">
        <f>SUMIFS(sellout!N:N,sellout!G:G,Table1__4[[#This Row],[MAAN8]])</f>
        <v>390</v>
      </c>
      <c r="P2348" s="2" t="str">
        <f>IFERROR(Table1__4[[#This Row],[Actual]]/Table1__4[[#This Row],[Target]],"")</f>
        <v/>
      </c>
      <c r="Q2348" s="22" t="str">
        <f>IFERROR(IF(Table1__4[[#This Row],[Target]]&gt;0,Table1__4[[#This Row],[Target]]-Table1__4[[#This Row],[Actual]],""),"")</f>
        <v/>
      </c>
    </row>
    <row r="2349" spans="1:17" x14ac:dyDescent="0.75">
      <c r="A2349" s="22" t="s">
        <v>10</v>
      </c>
      <c r="B2349" s="22" t="s">
        <v>11</v>
      </c>
      <c r="C2349" s="22" t="s">
        <v>12</v>
      </c>
      <c r="D2349" s="22" t="s">
        <v>38</v>
      </c>
      <c r="E2349" s="22" t="s">
        <v>166</v>
      </c>
      <c r="F2349" s="22" t="s">
        <v>40</v>
      </c>
      <c r="G2349" s="22" t="s">
        <v>167</v>
      </c>
      <c r="H2349">
        <v>66106910</v>
      </c>
      <c r="I2349" s="22" t="s">
        <v>3665</v>
      </c>
      <c r="J2349" s="22" t="s">
        <v>3667</v>
      </c>
      <c r="K2349" s="22" t="str">
        <f>_xlfn.TEXTBEFORE(Table1__4[[#This Row],[ParentName]],"-")</f>
        <v>BD16</v>
      </c>
      <c r="L2349" s="22" t="str">
        <f>_xlfn.XLOOKUP(Table1__4[[#This Row],[MAAN8]],ASO!F:F,ASO!H:H,"")</f>
        <v>Grocery Store</v>
      </c>
      <c r="M2349" s="22" t="str">
        <f>_xlfn.XLOOKUP(Table1__4[[#This Row],[MAAN8]],program!A:A,program!E:E,"")</f>
        <v/>
      </c>
      <c r="N2349" s="22" t="str">
        <f>_xlfn.XLOOKUP(Table1__4[[#This Row],[MAAN8]],program!A:A,program!F:F,"")</f>
        <v/>
      </c>
      <c r="O2349" s="22">
        <f>SUMIFS(sellout!N:N,sellout!G:G,Table1__4[[#This Row],[MAAN8]])</f>
        <v>5</v>
      </c>
      <c r="P2349" s="2" t="str">
        <f>IFERROR(Table1__4[[#This Row],[Actual]]/Table1__4[[#This Row],[Target]],"")</f>
        <v/>
      </c>
      <c r="Q2349" s="22" t="str">
        <f>IFERROR(IF(Table1__4[[#This Row],[Target]]&gt;0,Table1__4[[#This Row],[Target]]-Table1__4[[#This Row],[Actual]],""),"")</f>
        <v/>
      </c>
    </row>
    <row r="2350" spans="1:17" x14ac:dyDescent="0.75">
      <c r="A2350" s="22" t="s">
        <v>10</v>
      </c>
      <c r="B2350" s="22" t="s">
        <v>11</v>
      </c>
      <c r="C2350" s="22" t="s">
        <v>12</v>
      </c>
      <c r="D2350" s="22" t="s">
        <v>122</v>
      </c>
      <c r="E2350" s="22" t="s">
        <v>778</v>
      </c>
      <c r="F2350" s="22" t="s">
        <v>124</v>
      </c>
      <c r="G2350" s="22" t="s">
        <v>779</v>
      </c>
      <c r="H2350">
        <v>66108028</v>
      </c>
      <c r="I2350" s="22" t="s">
        <v>7089</v>
      </c>
      <c r="J2350" s="22" t="s">
        <v>7544</v>
      </c>
      <c r="K2350" s="22" t="str">
        <f>_xlfn.TEXTBEFORE(Table1__4[[#This Row],[ParentName]],"-")</f>
        <v>BD10</v>
      </c>
      <c r="L2350" s="22" t="str">
        <f>_xlfn.XLOOKUP(Table1__4[[#This Row],[MAAN8]],ASO!F:F,ASO!H:H,"")</f>
        <v/>
      </c>
      <c r="M2350" s="22" t="str">
        <f>_xlfn.XLOOKUP(Table1__4[[#This Row],[MAAN8]],program!A:A,program!E:E,"")</f>
        <v/>
      </c>
      <c r="N2350" s="22" t="str">
        <f>_xlfn.XLOOKUP(Table1__4[[#This Row],[MAAN8]],program!A:A,program!F:F,"")</f>
        <v/>
      </c>
      <c r="O2350" s="22">
        <f>SUMIFS(sellout!N:N,sellout!G:G,Table1__4[[#This Row],[MAAN8]])</f>
        <v>85</v>
      </c>
      <c r="P2350" s="2" t="str">
        <f>IFERROR(Table1__4[[#This Row],[Actual]]/Table1__4[[#This Row],[Target]],"")</f>
        <v/>
      </c>
      <c r="Q2350" s="22" t="str">
        <f>IFERROR(IF(Table1__4[[#This Row],[Target]]&gt;0,Table1__4[[#This Row],[Target]]-Table1__4[[#This Row],[Actual]],""),"")</f>
        <v/>
      </c>
    </row>
    <row r="2351" spans="1:17" x14ac:dyDescent="0.75">
      <c r="A2351" s="22" t="s">
        <v>10</v>
      </c>
      <c r="B2351" s="22" t="s">
        <v>11</v>
      </c>
      <c r="C2351" s="22" t="s">
        <v>46</v>
      </c>
      <c r="D2351" s="22" t="s">
        <v>76</v>
      </c>
      <c r="E2351" s="22" t="s">
        <v>77</v>
      </c>
      <c r="F2351" s="22" t="s">
        <v>78</v>
      </c>
      <c r="G2351" s="22" t="s">
        <v>79</v>
      </c>
      <c r="H2351">
        <v>65019994</v>
      </c>
      <c r="I2351" s="22" t="s">
        <v>3668</v>
      </c>
      <c r="J2351" s="22" t="s">
        <v>2280</v>
      </c>
      <c r="K2351" s="22" t="str">
        <f>_xlfn.TEXTBEFORE(Table1__4[[#This Row],[ParentName]],"-")</f>
        <v>PC</v>
      </c>
      <c r="L2351" s="22" t="str">
        <f>_xlfn.XLOOKUP(Table1__4[[#This Row],[MAAN8]],ASO!F:F,ASO!H:H,"")</f>
        <v>Group Social</v>
      </c>
      <c r="M2351" s="22" t="str">
        <f>_xlfn.XLOOKUP(Table1__4[[#This Row],[MAAN8]],program!A:A,program!E:E,"")</f>
        <v/>
      </c>
      <c r="N2351" s="22">
        <f>_xlfn.XLOOKUP(Table1__4[[#This Row],[MAAN8]],program!A:A,program!F:F,"")</f>
        <v>0</v>
      </c>
      <c r="O2351" s="22">
        <f>SUMIFS(sellout!N:N,sellout!G:G,Table1__4[[#This Row],[MAAN8]])</f>
        <v>14</v>
      </c>
      <c r="P2351" s="2" t="str">
        <f>IFERROR(Table1__4[[#This Row],[Actual]]/Table1__4[[#This Row],[Target]],"")</f>
        <v/>
      </c>
      <c r="Q2351" s="22" t="str">
        <f>IFERROR(IF(Table1__4[[#This Row],[Target]]&gt;0,Table1__4[[#This Row],[Target]]-Table1__4[[#This Row],[Actual]],""),"")</f>
        <v/>
      </c>
    </row>
    <row r="2352" spans="1:17" x14ac:dyDescent="0.75">
      <c r="A2352" s="22" t="s">
        <v>10</v>
      </c>
      <c r="B2352" s="22" t="s">
        <v>11</v>
      </c>
      <c r="C2352" s="22" t="s">
        <v>22</v>
      </c>
      <c r="D2352" s="22" t="s">
        <v>23</v>
      </c>
      <c r="E2352" s="22" t="s">
        <v>24</v>
      </c>
      <c r="F2352" s="22" t="s">
        <v>25</v>
      </c>
      <c r="G2352" s="22" t="s">
        <v>26</v>
      </c>
      <c r="H2352">
        <v>66108750</v>
      </c>
      <c r="I2352" s="22" t="s">
        <v>7074</v>
      </c>
      <c r="J2352" s="22" t="s">
        <v>7326</v>
      </c>
      <c r="K2352" s="22" t="str">
        <f>_xlfn.TEXTBEFORE(Table1__4[[#This Row],[ParentName]],"-")</f>
        <v>BD12</v>
      </c>
      <c r="L2352" s="22" t="str">
        <f>_xlfn.XLOOKUP(Table1__4[[#This Row],[MAAN8]],ASO!F:F,ASO!H:H,"")</f>
        <v/>
      </c>
      <c r="M2352" s="22" t="str">
        <f>_xlfn.XLOOKUP(Table1__4[[#This Row],[MAAN8]],program!A:A,program!E:E,"")</f>
        <v/>
      </c>
      <c r="N2352" s="22" t="str">
        <f>_xlfn.XLOOKUP(Table1__4[[#This Row],[MAAN8]],program!A:A,program!F:F,"")</f>
        <v/>
      </c>
      <c r="O2352" s="22">
        <f>SUMIFS(sellout!N:N,sellout!G:G,Table1__4[[#This Row],[MAAN8]])</f>
        <v>20</v>
      </c>
      <c r="P2352" s="2" t="str">
        <f>IFERROR(Table1__4[[#This Row],[Actual]]/Table1__4[[#This Row],[Target]],"")</f>
        <v/>
      </c>
      <c r="Q2352" s="22" t="str">
        <f>IFERROR(IF(Table1__4[[#This Row],[Target]]&gt;0,Table1__4[[#This Row],[Target]]-Table1__4[[#This Row],[Actual]],""),"")</f>
        <v/>
      </c>
    </row>
    <row r="2353" spans="1:17" x14ac:dyDescent="0.75">
      <c r="A2353" s="22" t="s">
        <v>10</v>
      </c>
      <c r="B2353" s="22" t="s">
        <v>11</v>
      </c>
      <c r="C2353" s="22" t="s">
        <v>22</v>
      </c>
      <c r="D2353" s="22" t="s">
        <v>23</v>
      </c>
      <c r="E2353" s="22" t="s">
        <v>89</v>
      </c>
      <c r="F2353" s="22" t="s">
        <v>63</v>
      </c>
      <c r="G2353" s="22" t="s">
        <v>90</v>
      </c>
      <c r="H2353">
        <v>66106042</v>
      </c>
      <c r="I2353" s="22" t="s">
        <v>8224</v>
      </c>
      <c r="J2353" s="22" t="s">
        <v>8225</v>
      </c>
      <c r="K2353" s="22" t="str">
        <f>_xlfn.TEXTBEFORE(Table1__4[[#This Row],[ParentName]],"-")</f>
        <v>BD12</v>
      </c>
      <c r="L2353" s="22" t="str">
        <f>_xlfn.XLOOKUP(Table1__4[[#This Row],[MAAN8]],ASO!F:F,ASO!H:H,"")</f>
        <v/>
      </c>
      <c r="M2353" s="22" t="str">
        <f>_xlfn.XLOOKUP(Table1__4[[#This Row],[MAAN8]],program!A:A,program!E:E,"")</f>
        <v/>
      </c>
      <c r="N2353" s="22" t="str">
        <f>_xlfn.XLOOKUP(Table1__4[[#This Row],[MAAN8]],program!A:A,program!F:F,"")</f>
        <v/>
      </c>
      <c r="O2353" s="22">
        <f>SUMIFS(sellout!N:N,sellout!G:G,Table1__4[[#This Row],[MAAN8]])</f>
        <v>0</v>
      </c>
      <c r="P2353" s="2" t="str">
        <f>IFERROR(Table1__4[[#This Row],[Actual]]/Table1__4[[#This Row],[Target]],"")</f>
        <v/>
      </c>
      <c r="Q2353" s="22" t="str">
        <f>IFERROR(IF(Table1__4[[#This Row],[Target]]&gt;0,Table1__4[[#This Row],[Target]]-Table1__4[[#This Row],[Actual]],""),"")</f>
        <v/>
      </c>
    </row>
    <row r="2354" spans="1:17" x14ac:dyDescent="0.75">
      <c r="A2354" s="22" t="s">
        <v>10</v>
      </c>
      <c r="B2354" s="22" t="s">
        <v>11</v>
      </c>
      <c r="C2354" s="22" t="s">
        <v>12</v>
      </c>
      <c r="D2354" s="22" t="s">
        <v>122</v>
      </c>
      <c r="E2354" s="22" t="s">
        <v>206</v>
      </c>
      <c r="F2354" s="22" t="s">
        <v>124</v>
      </c>
      <c r="G2354" s="22" t="s">
        <v>207</v>
      </c>
      <c r="H2354">
        <v>66107998</v>
      </c>
      <c r="I2354" s="22" t="s">
        <v>3669</v>
      </c>
      <c r="J2354" s="22" t="s">
        <v>3670</v>
      </c>
      <c r="K2354" s="22" t="str">
        <f>_xlfn.TEXTBEFORE(Table1__4[[#This Row],[ParentName]],"-")</f>
        <v>BD10</v>
      </c>
      <c r="L2354" s="22" t="str">
        <f>_xlfn.XLOOKUP(Table1__4[[#This Row],[MAAN8]],ASO!F:F,ASO!H:H,"")</f>
        <v>Grocery Store - Home Delivery</v>
      </c>
      <c r="M2354" s="22" t="str">
        <f>_xlfn.XLOOKUP(Table1__4[[#This Row],[MAAN8]],program!A:A,program!E:E,"")</f>
        <v/>
      </c>
      <c r="N2354" s="22" t="str">
        <f>_xlfn.XLOOKUP(Table1__4[[#This Row],[MAAN8]],program!A:A,program!F:F,"")</f>
        <v/>
      </c>
      <c r="O2354" s="22">
        <f>SUMIFS(sellout!N:N,sellout!G:G,Table1__4[[#This Row],[MAAN8]])</f>
        <v>0</v>
      </c>
      <c r="P2354" s="2" t="str">
        <f>IFERROR(Table1__4[[#This Row],[Actual]]/Table1__4[[#This Row],[Target]],"")</f>
        <v/>
      </c>
      <c r="Q2354" s="22" t="str">
        <f>IFERROR(IF(Table1__4[[#This Row],[Target]]&gt;0,Table1__4[[#This Row],[Target]]-Table1__4[[#This Row],[Actual]],""),"")</f>
        <v/>
      </c>
    </row>
    <row r="2355" spans="1:17" x14ac:dyDescent="0.75">
      <c r="A2355" s="22" t="s">
        <v>10</v>
      </c>
      <c r="B2355" s="22" t="s">
        <v>11</v>
      </c>
      <c r="C2355" s="22" t="s">
        <v>12</v>
      </c>
      <c r="D2355" s="22" t="s">
        <v>122</v>
      </c>
      <c r="E2355" s="22" t="s">
        <v>309</v>
      </c>
      <c r="F2355" s="22" t="s">
        <v>237</v>
      </c>
      <c r="G2355" s="22" t="s">
        <v>310</v>
      </c>
      <c r="H2355">
        <v>66112129</v>
      </c>
      <c r="I2355" s="22" t="s">
        <v>8226</v>
      </c>
      <c r="J2355" s="22" t="s">
        <v>3672</v>
      </c>
      <c r="K2355" s="22" t="str">
        <f>_xlfn.TEXTBEFORE(Table1__4[[#This Row],[ParentName]],"-")</f>
        <v>BD10</v>
      </c>
      <c r="L2355" s="22" t="str">
        <f>_xlfn.XLOOKUP(Table1__4[[#This Row],[MAAN8]],ASO!F:F,ASO!H:H,"")</f>
        <v>Grocery Store</v>
      </c>
      <c r="M2355" s="22" t="str">
        <f>_xlfn.XLOOKUP(Table1__4[[#This Row],[MAAN8]],program!A:A,program!E:E,"")</f>
        <v/>
      </c>
      <c r="N2355" s="22" t="str">
        <f>_xlfn.XLOOKUP(Table1__4[[#This Row],[MAAN8]],program!A:A,program!F:F,"")</f>
        <v/>
      </c>
      <c r="O2355" s="22">
        <f>SUMIFS(sellout!N:N,sellout!G:G,Table1__4[[#This Row],[MAAN8]])</f>
        <v>0</v>
      </c>
      <c r="P2355" s="2" t="str">
        <f>IFERROR(Table1__4[[#This Row],[Actual]]/Table1__4[[#This Row],[Target]],"")</f>
        <v/>
      </c>
      <c r="Q2355" s="22" t="str">
        <f>IFERROR(IF(Table1__4[[#This Row],[Target]]&gt;0,Table1__4[[#This Row],[Target]]-Table1__4[[#This Row],[Actual]],""),"")</f>
        <v/>
      </c>
    </row>
    <row r="2356" spans="1:17" x14ac:dyDescent="0.75">
      <c r="A2356" s="22" t="s">
        <v>10</v>
      </c>
      <c r="B2356" s="22" t="s">
        <v>11</v>
      </c>
      <c r="C2356" s="22" t="s">
        <v>22</v>
      </c>
      <c r="D2356" s="22" t="s">
        <v>23</v>
      </c>
      <c r="E2356" s="22" t="s">
        <v>24</v>
      </c>
      <c r="F2356" s="22" t="s">
        <v>25</v>
      </c>
      <c r="G2356" s="22" t="s">
        <v>26</v>
      </c>
      <c r="H2356">
        <v>66113146</v>
      </c>
      <c r="I2356" s="22" t="s">
        <v>3673</v>
      </c>
      <c r="J2356" s="22" t="s">
        <v>3674</v>
      </c>
      <c r="K2356" s="22" t="str">
        <f>_xlfn.TEXTBEFORE(Table1__4[[#This Row],[ParentName]],"-")</f>
        <v>BD12</v>
      </c>
      <c r="L2356" s="22" t="str">
        <f>_xlfn.XLOOKUP(Table1__4[[#This Row],[MAAN8]],ASO!F:F,ASO!H:H,"")</f>
        <v>Quan Nhau Economy</v>
      </c>
      <c r="M2356" s="22" t="str">
        <f>_xlfn.XLOOKUP(Table1__4[[#This Row],[MAAN8]],program!A:A,program!E:E,"")</f>
        <v/>
      </c>
      <c r="N2356" s="22" t="str">
        <f>_xlfn.XLOOKUP(Table1__4[[#This Row],[MAAN8]],program!A:A,program!F:F,"")</f>
        <v/>
      </c>
      <c r="O2356" s="22">
        <f>SUMIFS(sellout!N:N,sellout!G:G,Table1__4[[#This Row],[MAAN8]])</f>
        <v>0</v>
      </c>
      <c r="P2356" s="2" t="str">
        <f>IFERROR(Table1__4[[#This Row],[Actual]]/Table1__4[[#This Row],[Target]],"")</f>
        <v/>
      </c>
      <c r="Q2356" s="22" t="str">
        <f>IFERROR(IF(Table1__4[[#This Row],[Target]]&gt;0,Table1__4[[#This Row],[Target]]-Table1__4[[#This Row],[Actual]],""),"")</f>
        <v/>
      </c>
    </row>
    <row r="2357" spans="1:17" x14ac:dyDescent="0.75">
      <c r="A2357" s="22" t="s">
        <v>10</v>
      </c>
      <c r="B2357" s="22" t="s">
        <v>11</v>
      </c>
      <c r="C2357" s="22" t="s">
        <v>12</v>
      </c>
      <c r="D2357" s="22" t="s">
        <v>13</v>
      </c>
      <c r="E2357" s="22" t="s">
        <v>58</v>
      </c>
      <c r="F2357" s="22" t="s">
        <v>30</v>
      </c>
      <c r="G2357" s="22" t="s">
        <v>59</v>
      </c>
      <c r="H2357">
        <v>66101169</v>
      </c>
      <c r="I2357" s="22" t="s">
        <v>3675</v>
      </c>
      <c r="J2357" s="22" t="s">
        <v>569</v>
      </c>
      <c r="K2357" s="22" t="str">
        <f>_xlfn.TEXTBEFORE(Table1__4[[#This Row],[ParentName]],"-")</f>
        <v>BD8</v>
      </c>
      <c r="L2357" s="22" t="str">
        <f>_xlfn.XLOOKUP(Table1__4[[#This Row],[MAAN8]],ASO!F:F,ASO!H:H,"")</f>
        <v>Group Social</v>
      </c>
      <c r="M2357" s="22" t="str">
        <f>_xlfn.XLOOKUP(Table1__4[[#This Row],[MAAN8]],program!A:A,program!E:E,"")</f>
        <v/>
      </c>
      <c r="N2357" s="22" t="str">
        <f>_xlfn.XLOOKUP(Table1__4[[#This Row],[MAAN8]],program!A:A,program!F:F,"")</f>
        <v/>
      </c>
      <c r="O2357" s="22">
        <f>SUMIFS(sellout!N:N,sellout!G:G,Table1__4[[#This Row],[MAAN8]])</f>
        <v>0</v>
      </c>
      <c r="P2357" s="2" t="str">
        <f>IFERROR(Table1__4[[#This Row],[Actual]]/Table1__4[[#This Row],[Target]],"")</f>
        <v/>
      </c>
      <c r="Q2357" s="22" t="str">
        <f>IFERROR(IF(Table1__4[[#This Row],[Target]]&gt;0,Table1__4[[#This Row],[Target]]-Table1__4[[#This Row],[Actual]],""),"")</f>
        <v/>
      </c>
    </row>
    <row r="2358" spans="1:17" x14ac:dyDescent="0.75">
      <c r="A2358" s="22" t="s">
        <v>10</v>
      </c>
      <c r="B2358" s="22" t="s">
        <v>11</v>
      </c>
      <c r="C2358" s="22" t="s">
        <v>46</v>
      </c>
      <c r="D2358" s="22" t="s">
        <v>47</v>
      </c>
      <c r="E2358" s="22" t="s">
        <v>93</v>
      </c>
      <c r="F2358" s="22" t="s">
        <v>68</v>
      </c>
      <c r="G2358" s="22" t="s">
        <v>94</v>
      </c>
      <c r="H2358">
        <v>65732148</v>
      </c>
      <c r="I2358" s="22" t="s">
        <v>5585</v>
      </c>
      <c r="J2358" s="22" t="s">
        <v>3676</v>
      </c>
      <c r="K2358" s="22" t="str">
        <f>_xlfn.TEXTBEFORE(Table1__4[[#This Row],[ParentName]],"-")</f>
        <v>HMcc</v>
      </c>
      <c r="L2358" s="22" t="str">
        <f>_xlfn.XLOOKUP(Table1__4[[#This Row],[MAAN8]],ASO!F:F,ASO!H:H,"")</f>
        <v>Grocery Store</v>
      </c>
      <c r="M2358" s="22" t="str">
        <f>_xlfn.XLOOKUP(Table1__4[[#This Row],[MAAN8]],program!A:A,program!E:E,"")</f>
        <v>TPO</v>
      </c>
      <c r="N2358" s="22">
        <f>_xlfn.XLOOKUP(Table1__4[[#This Row],[MAAN8]],program!A:A,program!F:F,"")</f>
        <v>500</v>
      </c>
      <c r="O2358" s="22">
        <f>SUMIFS(sellout!N:N,sellout!G:G,Table1__4[[#This Row],[MAAN8]])</f>
        <v>105</v>
      </c>
      <c r="P2358" s="2">
        <f>IFERROR(Table1__4[[#This Row],[Actual]]/Table1__4[[#This Row],[Target]],"")</f>
        <v>0.21</v>
      </c>
      <c r="Q2358" s="22">
        <f>IFERROR(IF(Table1__4[[#This Row],[Target]]&gt;0,Table1__4[[#This Row],[Target]]-Table1__4[[#This Row],[Actual]],""),"")</f>
        <v>395</v>
      </c>
    </row>
    <row r="2359" spans="1:17" x14ac:dyDescent="0.75">
      <c r="A2359" s="22" t="s">
        <v>10</v>
      </c>
      <c r="B2359" s="22" t="s">
        <v>11</v>
      </c>
      <c r="C2359" s="22" t="s">
        <v>12</v>
      </c>
      <c r="D2359" s="22" t="s">
        <v>38</v>
      </c>
      <c r="E2359" s="22" t="s">
        <v>39</v>
      </c>
      <c r="F2359" s="22" t="s">
        <v>40</v>
      </c>
      <c r="G2359" s="22" t="s">
        <v>41</v>
      </c>
      <c r="H2359">
        <v>66156429</v>
      </c>
      <c r="I2359" s="22" t="s">
        <v>5585</v>
      </c>
      <c r="J2359" s="22" t="s">
        <v>3677</v>
      </c>
      <c r="K2359" s="22" t="str">
        <f>_xlfn.TEXTBEFORE(Table1__4[[#This Row],[ParentName]],"-")</f>
        <v>BD16</v>
      </c>
      <c r="L2359" s="22" t="str">
        <f>_xlfn.XLOOKUP(Table1__4[[#This Row],[MAAN8]],ASO!F:F,ASO!H:H,"")</f>
        <v>Grocery Store</v>
      </c>
      <c r="M2359" s="22" t="str">
        <f>_xlfn.XLOOKUP(Table1__4[[#This Row],[MAAN8]],program!A:A,program!E:E,"")</f>
        <v/>
      </c>
      <c r="N2359" s="22" t="str">
        <f>_xlfn.XLOOKUP(Table1__4[[#This Row],[MAAN8]],program!A:A,program!F:F,"")</f>
        <v/>
      </c>
      <c r="O2359" s="22">
        <f>SUMIFS(sellout!N:N,sellout!G:G,Table1__4[[#This Row],[MAAN8]])</f>
        <v>10</v>
      </c>
      <c r="P2359" s="2" t="str">
        <f>IFERROR(Table1__4[[#This Row],[Actual]]/Table1__4[[#This Row],[Target]],"")</f>
        <v/>
      </c>
      <c r="Q2359" s="22" t="str">
        <f>IFERROR(IF(Table1__4[[#This Row],[Target]]&gt;0,Table1__4[[#This Row],[Target]]-Table1__4[[#This Row],[Actual]],""),"")</f>
        <v/>
      </c>
    </row>
    <row r="2360" spans="1:17" x14ac:dyDescent="0.75">
      <c r="A2360" s="22" t="s">
        <v>10</v>
      </c>
      <c r="B2360" s="22" t="s">
        <v>11</v>
      </c>
      <c r="C2360" s="22" t="s">
        <v>12</v>
      </c>
      <c r="D2360" s="22" t="s">
        <v>38</v>
      </c>
      <c r="E2360" s="22" t="s">
        <v>39</v>
      </c>
      <c r="F2360" s="22" t="s">
        <v>40</v>
      </c>
      <c r="G2360" s="22" t="s">
        <v>41</v>
      </c>
      <c r="H2360">
        <v>66152510</v>
      </c>
      <c r="I2360" s="22" t="s">
        <v>3678</v>
      </c>
      <c r="J2360" s="22" t="s">
        <v>3679</v>
      </c>
      <c r="K2360" s="22" t="str">
        <f>_xlfn.TEXTBEFORE(Table1__4[[#This Row],[ParentName]],"-")</f>
        <v>BD16</v>
      </c>
      <c r="L2360" s="22" t="str">
        <f>_xlfn.XLOOKUP(Table1__4[[#This Row],[MAAN8]],ASO!F:F,ASO!H:H,"")</f>
        <v>Grocery Store</v>
      </c>
      <c r="M2360" s="22" t="str">
        <f>_xlfn.XLOOKUP(Table1__4[[#This Row],[MAAN8]],program!A:A,program!E:E,"")</f>
        <v/>
      </c>
      <c r="N2360" s="22" t="str">
        <f>_xlfn.XLOOKUP(Table1__4[[#This Row],[MAAN8]],program!A:A,program!F:F,"")</f>
        <v/>
      </c>
      <c r="O2360" s="22">
        <f>SUMIFS(sellout!N:N,sellout!G:G,Table1__4[[#This Row],[MAAN8]])</f>
        <v>0</v>
      </c>
      <c r="P2360" s="2" t="str">
        <f>IFERROR(Table1__4[[#This Row],[Actual]]/Table1__4[[#This Row],[Target]],"")</f>
        <v/>
      </c>
      <c r="Q2360" s="22" t="str">
        <f>IFERROR(IF(Table1__4[[#This Row],[Target]]&gt;0,Table1__4[[#This Row],[Target]]-Table1__4[[#This Row],[Actual]],""),"")</f>
        <v/>
      </c>
    </row>
    <row r="2361" spans="1:17" x14ac:dyDescent="0.75">
      <c r="A2361" s="22" t="s">
        <v>10</v>
      </c>
      <c r="B2361" s="22" t="s">
        <v>11</v>
      </c>
      <c r="C2361" s="22" t="s">
        <v>12</v>
      </c>
      <c r="D2361" s="22" t="s">
        <v>122</v>
      </c>
      <c r="E2361" s="22" t="s">
        <v>244</v>
      </c>
      <c r="F2361" s="22" t="s">
        <v>124</v>
      </c>
      <c r="G2361" s="22" t="s">
        <v>245</v>
      </c>
      <c r="H2361">
        <v>66102605</v>
      </c>
      <c r="I2361" s="22" t="s">
        <v>3680</v>
      </c>
      <c r="J2361" s="22" t="s">
        <v>3681</v>
      </c>
      <c r="K2361" s="22" t="str">
        <f>_xlfn.TEXTBEFORE(Table1__4[[#This Row],[ParentName]],"-")</f>
        <v>BD10</v>
      </c>
      <c r="L2361" s="22" t="str">
        <f>_xlfn.XLOOKUP(Table1__4[[#This Row],[MAAN8]],ASO!F:F,ASO!H:H,"")</f>
        <v>Grocery Store</v>
      </c>
      <c r="M2361" s="22" t="str">
        <f>_xlfn.XLOOKUP(Table1__4[[#This Row],[MAAN8]],program!A:A,program!E:E,"")</f>
        <v/>
      </c>
      <c r="N2361" s="22" t="str">
        <f>_xlfn.XLOOKUP(Table1__4[[#This Row],[MAAN8]],program!A:A,program!F:F,"")</f>
        <v/>
      </c>
      <c r="O2361" s="22">
        <f>SUMIFS(sellout!N:N,sellout!G:G,Table1__4[[#This Row],[MAAN8]])</f>
        <v>0</v>
      </c>
      <c r="P2361" s="2" t="str">
        <f>IFERROR(Table1__4[[#This Row],[Actual]]/Table1__4[[#This Row],[Target]],"")</f>
        <v/>
      </c>
      <c r="Q2361" s="22" t="str">
        <f>IFERROR(IF(Table1__4[[#This Row],[Target]]&gt;0,Table1__4[[#This Row],[Target]]-Table1__4[[#This Row],[Actual]],""),"")</f>
        <v/>
      </c>
    </row>
    <row r="2362" spans="1:17" x14ac:dyDescent="0.75">
      <c r="A2362" s="22" t="s">
        <v>10</v>
      </c>
      <c r="B2362" s="22" t="s">
        <v>11</v>
      </c>
      <c r="C2362" s="22" t="s">
        <v>22</v>
      </c>
      <c r="D2362" s="22" t="s">
        <v>23</v>
      </c>
      <c r="E2362" s="22" t="s">
        <v>34</v>
      </c>
      <c r="F2362" s="22" t="s">
        <v>25</v>
      </c>
      <c r="G2362" s="22" t="s">
        <v>35</v>
      </c>
      <c r="H2362">
        <v>66152415</v>
      </c>
      <c r="I2362" s="22" t="s">
        <v>3682</v>
      </c>
      <c r="J2362" s="22" t="s">
        <v>3683</v>
      </c>
      <c r="K2362" s="22" t="str">
        <f>_xlfn.TEXTBEFORE(Table1__4[[#This Row],[ParentName]],"-")</f>
        <v>BD12</v>
      </c>
      <c r="L2362" s="22" t="str">
        <f>_xlfn.XLOOKUP(Table1__4[[#This Row],[MAAN8]],ASO!F:F,ASO!H:H,"")</f>
        <v>Grocery Store</v>
      </c>
      <c r="M2362" s="22" t="str">
        <f>_xlfn.XLOOKUP(Table1__4[[#This Row],[MAAN8]],program!A:A,program!E:E,"")</f>
        <v/>
      </c>
      <c r="N2362" s="22" t="str">
        <f>_xlfn.XLOOKUP(Table1__4[[#This Row],[MAAN8]],program!A:A,program!F:F,"")</f>
        <v/>
      </c>
      <c r="O2362" s="22">
        <f>SUMIFS(sellout!N:N,sellout!G:G,Table1__4[[#This Row],[MAAN8]])</f>
        <v>58</v>
      </c>
      <c r="P2362" s="2" t="str">
        <f>IFERROR(Table1__4[[#This Row],[Actual]]/Table1__4[[#This Row],[Target]],"")</f>
        <v/>
      </c>
      <c r="Q2362" s="22" t="str">
        <f>IFERROR(IF(Table1__4[[#This Row],[Target]]&gt;0,Table1__4[[#This Row],[Target]]-Table1__4[[#This Row],[Actual]],""),"")</f>
        <v/>
      </c>
    </row>
    <row r="2363" spans="1:17" x14ac:dyDescent="0.75">
      <c r="A2363" s="22" t="s">
        <v>10</v>
      </c>
      <c r="B2363" s="22" t="s">
        <v>11</v>
      </c>
      <c r="C2363" s="22" t="s">
        <v>22</v>
      </c>
      <c r="D2363" s="22" t="s">
        <v>23</v>
      </c>
      <c r="E2363" s="22" t="s">
        <v>84</v>
      </c>
      <c r="F2363" s="22" t="s">
        <v>63</v>
      </c>
      <c r="G2363" s="22" t="s">
        <v>85</v>
      </c>
      <c r="H2363">
        <v>66150560</v>
      </c>
      <c r="I2363" s="22" t="s">
        <v>3684</v>
      </c>
      <c r="J2363" s="22" t="s">
        <v>3685</v>
      </c>
      <c r="K2363" s="22" t="str">
        <f>_xlfn.TEXTBEFORE(Table1__4[[#This Row],[ParentName]],"-")</f>
        <v>BD12</v>
      </c>
      <c r="L2363" s="22" t="str">
        <f>_xlfn.XLOOKUP(Table1__4[[#This Row],[MAAN8]],ASO!F:F,ASO!H:H,"")</f>
        <v>Grocery Store</v>
      </c>
      <c r="M2363" s="22" t="str">
        <f>_xlfn.XLOOKUP(Table1__4[[#This Row],[MAAN8]],program!A:A,program!E:E,"")</f>
        <v/>
      </c>
      <c r="N2363" s="22" t="str">
        <f>_xlfn.XLOOKUP(Table1__4[[#This Row],[MAAN8]],program!A:A,program!F:F,"")</f>
        <v/>
      </c>
      <c r="O2363" s="22">
        <f>SUMIFS(sellout!N:N,sellout!G:G,Table1__4[[#This Row],[MAAN8]])</f>
        <v>30</v>
      </c>
      <c r="P2363" s="2" t="str">
        <f>IFERROR(Table1__4[[#This Row],[Actual]]/Table1__4[[#This Row],[Target]],"")</f>
        <v/>
      </c>
      <c r="Q2363" s="22" t="str">
        <f>IFERROR(IF(Table1__4[[#This Row],[Target]]&gt;0,Table1__4[[#This Row],[Target]]-Table1__4[[#This Row],[Actual]],""),"")</f>
        <v/>
      </c>
    </row>
    <row r="2364" spans="1:17" x14ac:dyDescent="0.75">
      <c r="A2364" s="22" t="s">
        <v>10</v>
      </c>
      <c r="B2364" s="22" t="s">
        <v>11</v>
      </c>
      <c r="C2364" s="22" t="s">
        <v>22</v>
      </c>
      <c r="D2364" s="22" t="s">
        <v>180</v>
      </c>
      <c r="E2364" s="22" t="s">
        <v>210</v>
      </c>
      <c r="F2364" s="22" t="s">
        <v>182</v>
      </c>
      <c r="G2364" s="22" t="s">
        <v>211</v>
      </c>
      <c r="H2364">
        <v>66106470</v>
      </c>
      <c r="I2364" s="22" t="s">
        <v>3686</v>
      </c>
      <c r="J2364" s="22" t="s">
        <v>3687</v>
      </c>
      <c r="K2364" s="22" t="str">
        <f>_xlfn.TEXTBEFORE(Table1__4[[#This Row],[ParentName]],"-")</f>
        <v>BD14</v>
      </c>
      <c r="L2364" s="22" t="str">
        <f>_xlfn.XLOOKUP(Table1__4[[#This Row],[MAAN8]],ASO!F:F,ASO!H:H,"")</f>
        <v/>
      </c>
      <c r="M2364" s="22" t="str">
        <f>_xlfn.XLOOKUP(Table1__4[[#This Row],[MAAN8]],program!A:A,program!E:E,"")</f>
        <v/>
      </c>
      <c r="N2364" s="22" t="str">
        <f>_xlfn.XLOOKUP(Table1__4[[#This Row],[MAAN8]],program!A:A,program!F:F,"")</f>
        <v/>
      </c>
      <c r="O2364" s="22">
        <f>SUMIFS(sellout!N:N,sellout!G:G,Table1__4[[#This Row],[MAAN8]])</f>
        <v>0</v>
      </c>
      <c r="P2364" s="2" t="str">
        <f>IFERROR(Table1__4[[#This Row],[Actual]]/Table1__4[[#This Row],[Target]],"")</f>
        <v/>
      </c>
      <c r="Q2364" s="22" t="str">
        <f>IFERROR(IF(Table1__4[[#This Row],[Target]]&gt;0,Table1__4[[#This Row],[Target]]-Table1__4[[#This Row],[Actual]],""),"")</f>
        <v/>
      </c>
    </row>
    <row r="2365" spans="1:17" x14ac:dyDescent="0.75">
      <c r="A2365" s="22" t="s">
        <v>10</v>
      </c>
      <c r="B2365" s="22" t="s">
        <v>11</v>
      </c>
      <c r="C2365" s="22" t="s">
        <v>22</v>
      </c>
      <c r="D2365" s="22" t="s">
        <v>23</v>
      </c>
      <c r="E2365" s="22" t="s">
        <v>222</v>
      </c>
      <c r="F2365" s="22" t="s">
        <v>25</v>
      </c>
      <c r="G2365" s="22" t="s">
        <v>223</v>
      </c>
      <c r="H2365">
        <v>66104277</v>
      </c>
      <c r="I2365" s="22" t="s">
        <v>3688</v>
      </c>
      <c r="J2365" s="22" t="s">
        <v>3689</v>
      </c>
      <c r="K2365" s="22" t="str">
        <f>_xlfn.TEXTBEFORE(Table1__4[[#This Row],[ParentName]],"-")</f>
        <v>BD12</v>
      </c>
      <c r="L2365" s="22" t="str">
        <f>_xlfn.XLOOKUP(Table1__4[[#This Row],[MAAN8]],ASO!F:F,ASO!H:H,"")</f>
        <v>Grocery Store - Home Delivery</v>
      </c>
      <c r="M2365" s="22" t="str">
        <f>_xlfn.XLOOKUP(Table1__4[[#This Row],[MAAN8]],program!A:A,program!E:E,"")</f>
        <v/>
      </c>
      <c r="N2365" s="22" t="str">
        <f>_xlfn.XLOOKUP(Table1__4[[#This Row],[MAAN8]],program!A:A,program!F:F,"")</f>
        <v/>
      </c>
      <c r="O2365" s="22">
        <f>SUMIFS(sellout!N:N,sellout!G:G,Table1__4[[#This Row],[MAAN8]])</f>
        <v>100</v>
      </c>
      <c r="P2365" s="2" t="str">
        <f>IFERROR(Table1__4[[#This Row],[Actual]]/Table1__4[[#This Row],[Target]],"")</f>
        <v/>
      </c>
      <c r="Q2365" s="22" t="str">
        <f>IFERROR(IF(Table1__4[[#This Row],[Target]]&gt;0,Table1__4[[#This Row],[Target]]-Table1__4[[#This Row],[Actual]],""),"")</f>
        <v/>
      </c>
    </row>
    <row r="2366" spans="1:17" x14ac:dyDescent="0.75">
      <c r="A2366" s="22" t="s">
        <v>10</v>
      </c>
      <c r="B2366" s="22" t="s">
        <v>11</v>
      </c>
      <c r="C2366" s="22" t="s">
        <v>12</v>
      </c>
      <c r="D2366" s="22" t="s">
        <v>13</v>
      </c>
      <c r="E2366" s="22" t="s">
        <v>29</v>
      </c>
      <c r="F2366" s="22" t="s">
        <v>30</v>
      </c>
      <c r="G2366" s="22" t="s">
        <v>31</v>
      </c>
      <c r="H2366">
        <v>66106776</v>
      </c>
      <c r="I2366" s="22" t="s">
        <v>3690</v>
      </c>
      <c r="J2366" s="22" t="s">
        <v>3691</v>
      </c>
      <c r="K2366" s="22" t="str">
        <f>_xlfn.TEXTBEFORE(Table1__4[[#This Row],[ParentName]],"-")</f>
        <v>BD8</v>
      </c>
      <c r="L2366" s="22" t="str">
        <f>_xlfn.XLOOKUP(Table1__4[[#This Row],[MAAN8]],ASO!F:F,ASO!H:H,"")</f>
        <v>Grocery Store</v>
      </c>
      <c r="M2366" s="22" t="str">
        <f>_xlfn.XLOOKUP(Table1__4[[#This Row],[MAAN8]],program!A:A,program!E:E,"")</f>
        <v/>
      </c>
      <c r="N2366" s="22" t="str">
        <f>_xlfn.XLOOKUP(Table1__4[[#This Row],[MAAN8]],program!A:A,program!F:F,"")</f>
        <v/>
      </c>
      <c r="O2366" s="22">
        <f>SUMIFS(sellout!N:N,sellout!G:G,Table1__4[[#This Row],[MAAN8]])</f>
        <v>0</v>
      </c>
      <c r="P2366" s="2" t="str">
        <f>IFERROR(Table1__4[[#This Row],[Actual]]/Table1__4[[#This Row],[Target]],"")</f>
        <v/>
      </c>
      <c r="Q2366" s="22" t="str">
        <f>IFERROR(IF(Table1__4[[#This Row],[Target]]&gt;0,Table1__4[[#This Row],[Target]]-Table1__4[[#This Row],[Actual]],""),"")</f>
        <v/>
      </c>
    </row>
    <row r="2367" spans="1:17" x14ac:dyDescent="0.75">
      <c r="A2367" s="22" t="s">
        <v>10</v>
      </c>
      <c r="B2367" s="22" t="s">
        <v>11</v>
      </c>
      <c r="C2367" s="22" t="s">
        <v>12</v>
      </c>
      <c r="D2367" s="22" t="s">
        <v>13</v>
      </c>
      <c r="E2367" s="22" t="s">
        <v>176</v>
      </c>
      <c r="F2367" s="22" t="s">
        <v>30</v>
      </c>
      <c r="G2367" s="22" t="s">
        <v>177</v>
      </c>
      <c r="H2367">
        <v>66112329</v>
      </c>
      <c r="I2367" s="22" t="s">
        <v>7154</v>
      </c>
      <c r="J2367" s="22" t="s">
        <v>7746</v>
      </c>
      <c r="K2367" s="22" t="str">
        <f>_xlfn.TEXTBEFORE(Table1__4[[#This Row],[ParentName]],"-")</f>
        <v>BD8</v>
      </c>
      <c r="L2367" s="22" t="str">
        <f>_xlfn.XLOOKUP(Table1__4[[#This Row],[MAAN8]],ASO!F:F,ASO!H:H,"")</f>
        <v/>
      </c>
      <c r="M2367" s="22" t="str">
        <f>_xlfn.XLOOKUP(Table1__4[[#This Row],[MAAN8]],program!A:A,program!E:E,"")</f>
        <v/>
      </c>
      <c r="N2367" s="22" t="str">
        <f>_xlfn.XLOOKUP(Table1__4[[#This Row],[MAAN8]],program!A:A,program!F:F,"")</f>
        <v/>
      </c>
      <c r="O2367" s="22">
        <f>SUMIFS(sellout!N:N,sellout!G:G,Table1__4[[#This Row],[MAAN8]])</f>
        <v>0</v>
      </c>
      <c r="P2367" s="2" t="str">
        <f>IFERROR(Table1__4[[#This Row],[Actual]]/Table1__4[[#This Row],[Target]],"")</f>
        <v/>
      </c>
      <c r="Q2367" s="22" t="str">
        <f>IFERROR(IF(Table1__4[[#This Row],[Target]]&gt;0,Table1__4[[#This Row],[Target]]-Table1__4[[#This Row],[Actual]],""),"")</f>
        <v/>
      </c>
    </row>
    <row r="2368" spans="1:17" x14ac:dyDescent="0.75">
      <c r="A2368" s="22" t="s">
        <v>10</v>
      </c>
      <c r="B2368" s="22" t="s">
        <v>11</v>
      </c>
      <c r="C2368" s="22" t="s">
        <v>46</v>
      </c>
      <c r="D2368" s="22" t="s">
        <v>47</v>
      </c>
      <c r="E2368" s="22" t="s">
        <v>170</v>
      </c>
      <c r="F2368" s="22" t="s">
        <v>171</v>
      </c>
      <c r="G2368" s="22" t="s">
        <v>18</v>
      </c>
      <c r="H2368">
        <v>65041792</v>
      </c>
      <c r="I2368" s="22" t="s">
        <v>3692</v>
      </c>
      <c r="J2368" s="22" t="s">
        <v>3693</v>
      </c>
      <c r="K2368" s="22" t="str">
        <f>_xlfn.TEXTBEFORE(Table1__4[[#This Row],[ParentName]],"-")</f>
        <v>HMcc</v>
      </c>
      <c r="L2368" s="22" t="str">
        <f>_xlfn.XLOOKUP(Table1__4[[#This Row],[MAAN8]],ASO!F:F,ASO!H:H,"")</f>
        <v>Sub Distributor</v>
      </c>
      <c r="M2368" s="22" t="str">
        <f>_xlfn.XLOOKUP(Table1__4[[#This Row],[MAAN8]],program!A:A,program!E:E,"")</f>
        <v/>
      </c>
      <c r="N2368" s="22">
        <f>_xlfn.XLOOKUP(Table1__4[[#This Row],[MAAN8]],program!A:A,program!F:F,"")</f>
        <v>0</v>
      </c>
      <c r="O2368" s="22">
        <f>SUMIFS(sellout!N:N,sellout!G:G,Table1__4[[#This Row],[MAAN8]])</f>
        <v>180</v>
      </c>
      <c r="P2368" s="2" t="str">
        <f>IFERROR(Table1__4[[#This Row],[Actual]]/Table1__4[[#This Row],[Target]],"")</f>
        <v/>
      </c>
      <c r="Q2368" s="22" t="str">
        <f>IFERROR(IF(Table1__4[[#This Row],[Target]]&gt;0,Table1__4[[#This Row],[Target]]-Table1__4[[#This Row],[Actual]],""),"")</f>
        <v/>
      </c>
    </row>
    <row r="2369" spans="1:17" x14ac:dyDescent="0.75">
      <c r="A2369" s="22" t="s">
        <v>10</v>
      </c>
      <c r="B2369" s="22" t="s">
        <v>11</v>
      </c>
      <c r="C2369" s="22" t="s">
        <v>12</v>
      </c>
      <c r="D2369" s="22" t="s">
        <v>13</v>
      </c>
      <c r="E2369" s="22" t="s">
        <v>176</v>
      </c>
      <c r="F2369" s="22" t="s">
        <v>30</v>
      </c>
      <c r="G2369" s="22" t="s">
        <v>177</v>
      </c>
      <c r="H2369">
        <v>66104058</v>
      </c>
      <c r="I2369" s="22" t="s">
        <v>3694</v>
      </c>
      <c r="J2369" s="22" t="s">
        <v>3695</v>
      </c>
      <c r="K2369" s="22" t="str">
        <f>_xlfn.TEXTBEFORE(Table1__4[[#This Row],[ParentName]],"-")</f>
        <v>BD8</v>
      </c>
      <c r="L2369" s="22" t="str">
        <f>_xlfn.XLOOKUP(Table1__4[[#This Row],[MAAN8]],ASO!F:F,ASO!H:H,"")</f>
        <v>Grocery Store - Home Delivery</v>
      </c>
      <c r="M2369" s="22" t="str">
        <f>_xlfn.XLOOKUP(Table1__4[[#This Row],[MAAN8]],program!A:A,program!E:E,"")</f>
        <v/>
      </c>
      <c r="N2369" s="22" t="str">
        <f>_xlfn.XLOOKUP(Table1__4[[#This Row],[MAAN8]],program!A:A,program!F:F,"")</f>
        <v/>
      </c>
      <c r="O2369" s="22">
        <f>SUMIFS(sellout!N:N,sellout!G:G,Table1__4[[#This Row],[MAAN8]])</f>
        <v>172</v>
      </c>
      <c r="P2369" s="2" t="str">
        <f>IFERROR(Table1__4[[#This Row],[Actual]]/Table1__4[[#This Row],[Target]],"")</f>
        <v/>
      </c>
      <c r="Q2369" s="22" t="str">
        <f>IFERROR(IF(Table1__4[[#This Row],[Target]]&gt;0,Table1__4[[#This Row],[Target]]-Table1__4[[#This Row],[Actual]],""),"")</f>
        <v/>
      </c>
    </row>
    <row r="2370" spans="1:17" x14ac:dyDescent="0.75">
      <c r="A2370" s="22" t="s">
        <v>10</v>
      </c>
      <c r="B2370" s="22" t="s">
        <v>11</v>
      </c>
      <c r="C2370" s="22" t="s">
        <v>12</v>
      </c>
      <c r="D2370" s="22" t="s">
        <v>38</v>
      </c>
      <c r="E2370" s="22" t="s">
        <v>39</v>
      </c>
      <c r="F2370" s="22" t="s">
        <v>40</v>
      </c>
      <c r="G2370" s="22" t="s">
        <v>41</v>
      </c>
      <c r="H2370">
        <v>66104593</v>
      </c>
      <c r="I2370" s="22" t="s">
        <v>3696</v>
      </c>
      <c r="J2370" s="22" t="s">
        <v>3697</v>
      </c>
      <c r="K2370" s="22" t="str">
        <f>_xlfn.TEXTBEFORE(Table1__4[[#This Row],[ParentName]],"-")</f>
        <v>BD16</v>
      </c>
      <c r="L2370" s="22" t="str">
        <f>_xlfn.XLOOKUP(Table1__4[[#This Row],[MAAN8]],ASO!F:F,ASO!H:H,"")</f>
        <v>Grocery Store - Home Delivery</v>
      </c>
      <c r="M2370" s="22" t="str">
        <f>_xlfn.XLOOKUP(Table1__4[[#This Row],[MAAN8]],program!A:A,program!E:E,"")</f>
        <v/>
      </c>
      <c r="N2370" s="22" t="str">
        <f>_xlfn.XLOOKUP(Table1__4[[#This Row],[MAAN8]],program!A:A,program!F:F,"")</f>
        <v/>
      </c>
      <c r="O2370" s="22">
        <f>SUMIFS(sellout!N:N,sellout!G:G,Table1__4[[#This Row],[MAAN8]])</f>
        <v>70</v>
      </c>
      <c r="P2370" s="2" t="str">
        <f>IFERROR(Table1__4[[#This Row],[Actual]]/Table1__4[[#This Row],[Target]],"")</f>
        <v/>
      </c>
      <c r="Q2370" s="22" t="str">
        <f>IFERROR(IF(Table1__4[[#This Row],[Target]]&gt;0,Table1__4[[#This Row],[Target]]-Table1__4[[#This Row],[Actual]],""),"")</f>
        <v/>
      </c>
    </row>
    <row r="2371" spans="1:17" x14ac:dyDescent="0.75">
      <c r="A2371" s="22" t="s">
        <v>10</v>
      </c>
      <c r="B2371" s="22" t="s">
        <v>11</v>
      </c>
      <c r="C2371" s="22" t="s">
        <v>46</v>
      </c>
      <c r="D2371" s="22" t="s">
        <v>47</v>
      </c>
      <c r="E2371" s="22" t="s">
        <v>408</v>
      </c>
      <c r="F2371" s="22" t="s">
        <v>68</v>
      </c>
      <c r="G2371" s="22" t="s">
        <v>409</v>
      </c>
      <c r="H2371">
        <v>65508356</v>
      </c>
      <c r="I2371" s="22" t="s">
        <v>3698</v>
      </c>
      <c r="J2371" s="22" t="s">
        <v>3699</v>
      </c>
      <c r="K2371" s="22" t="str">
        <f>_xlfn.TEXTBEFORE(Table1__4[[#This Row],[ParentName]],"-")</f>
        <v>HMcc</v>
      </c>
      <c r="L2371" s="22" t="str">
        <f>_xlfn.XLOOKUP(Table1__4[[#This Row],[MAAN8]],ASO!F:F,ASO!H:H,"")</f>
        <v>Grocery Store</v>
      </c>
      <c r="M2371" s="22" t="str">
        <f>_xlfn.XLOOKUP(Table1__4[[#This Row],[MAAN8]],program!A:A,program!E:E,"")</f>
        <v>TPO</v>
      </c>
      <c r="N2371" s="22">
        <f>_xlfn.XLOOKUP(Table1__4[[#This Row],[MAAN8]],program!A:A,program!F:F,"")</f>
        <v>300</v>
      </c>
      <c r="O2371" s="22">
        <f>SUMIFS(sellout!N:N,sellout!G:G,Table1__4[[#This Row],[MAAN8]])</f>
        <v>20</v>
      </c>
      <c r="P2371" s="2">
        <f>IFERROR(Table1__4[[#This Row],[Actual]]/Table1__4[[#This Row],[Target]],"")</f>
        <v>6.6666666666666666E-2</v>
      </c>
      <c r="Q2371" s="22">
        <f>IFERROR(IF(Table1__4[[#This Row],[Target]]&gt;0,Table1__4[[#This Row],[Target]]-Table1__4[[#This Row],[Actual]],""),"")</f>
        <v>280</v>
      </c>
    </row>
    <row r="2372" spans="1:17" x14ac:dyDescent="0.75">
      <c r="A2372" s="22" t="s">
        <v>10</v>
      </c>
      <c r="B2372" s="22" t="s">
        <v>11</v>
      </c>
      <c r="C2372" s="22" t="s">
        <v>46</v>
      </c>
      <c r="D2372" s="22" t="s">
        <v>47</v>
      </c>
      <c r="E2372" s="22" t="s">
        <v>138</v>
      </c>
      <c r="F2372" s="22" t="s">
        <v>78</v>
      </c>
      <c r="G2372" s="22" t="s">
        <v>139</v>
      </c>
      <c r="H2372">
        <v>65409390</v>
      </c>
      <c r="I2372" s="22" t="s">
        <v>3700</v>
      </c>
      <c r="J2372" s="22" t="s">
        <v>3701</v>
      </c>
      <c r="K2372" s="22" t="str">
        <f>_xlfn.TEXTBEFORE(Table1__4[[#This Row],[ParentName]],"-")</f>
        <v>HMcc</v>
      </c>
      <c r="L2372" s="22" t="str">
        <f>_xlfn.XLOOKUP(Table1__4[[#This Row],[MAAN8]],ASO!F:F,ASO!H:H,"")</f>
        <v>Quan Nhau Economy</v>
      </c>
      <c r="M2372" s="22" t="str">
        <f>_xlfn.XLOOKUP(Table1__4[[#This Row],[MAAN8]],program!A:A,program!E:E,"")</f>
        <v/>
      </c>
      <c r="N2372" s="22">
        <f>_xlfn.XLOOKUP(Table1__4[[#This Row],[MAAN8]],program!A:A,program!F:F,"")</f>
        <v>0</v>
      </c>
      <c r="O2372" s="22">
        <f>SUMIFS(sellout!N:N,sellout!G:G,Table1__4[[#This Row],[MAAN8]])</f>
        <v>15</v>
      </c>
      <c r="P2372" s="2" t="str">
        <f>IFERROR(Table1__4[[#This Row],[Actual]]/Table1__4[[#This Row],[Target]],"")</f>
        <v/>
      </c>
      <c r="Q2372" s="22" t="str">
        <f>IFERROR(IF(Table1__4[[#This Row],[Target]]&gt;0,Table1__4[[#This Row],[Target]]-Table1__4[[#This Row],[Actual]],""),"")</f>
        <v/>
      </c>
    </row>
    <row r="2373" spans="1:17" x14ac:dyDescent="0.75">
      <c r="A2373" s="22" t="s">
        <v>10</v>
      </c>
      <c r="B2373" s="22" t="s">
        <v>11</v>
      </c>
      <c r="C2373" s="22" t="s">
        <v>12</v>
      </c>
      <c r="D2373" s="22" t="s">
        <v>54</v>
      </c>
      <c r="E2373" s="22" t="s">
        <v>29</v>
      </c>
      <c r="F2373" s="22" t="s">
        <v>30</v>
      </c>
      <c r="G2373" s="22" t="s">
        <v>31</v>
      </c>
      <c r="H2373">
        <v>66102524</v>
      </c>
      <c r="I2373" s="22" t="s">
        <v>3702</v>
      </c>
      <c r="J2373" s="22" t="s">
        <v>3703</v>
      </c>
      <c r="K2373" s="22" t="str">
        <f>_xlfn.TEXTBEFORE(Table1__4[[#This Row],[ParentName]],"-")</f>
        <v>BD</v>
      </c>
      <c r="L2373" s="22" t="str">
        <f>_xlfn.XLOOKUP(Table1__4[[#This Row],[MAAN8]],ASO!F:F,ASO!H:H,"")</f>
        <v>Grocery Store - Home Delivery</v>
      </c>
      <c r="M2373" s="22" t="str">
        <f>_xlfn.XLOOKUP(Table1__4[[#This Row],[MAAN8]],program!A:A,program!E:E,"")</f>
        <v/>
      </c>
      <c r="N2373" s="22" t="str">
        <f>_xlfn.XLOOKUP(Table1__4[[#This Row],[MAAN8]],program!A:A,program!F:F,"")</f>
        <v/>
      </c>
      <c r="O2373" s="22">
        <f>SUMIFS(sellout!N:N,sellout!G:G,Table1__4[[#This Row],[MAAN8]])</f>
        <v>80</v>
      </c>
      <c r="P2373" s="2" t="str">
        <f>IFERROR(Table1__4[[#This Row],[Actual]]/Table1__4[[#This Row],[Target]],"")</f>
        <v/>
      </c>
      <c r="Q2373" s="22" t="str">
        <f>IFERROR(IF(Table1__4[[#This Row],[Target]]&gt;0,Table1__4[[#This Row],[Target]]-Table1__4[[#This Row],[Actual]],""),"")</f>
        <v/>
      </c>
    </row>
    <row r="2374" spans="1:17" x14ac:dyDescent="0.75">
      <c r="A2374" s="22" t="s">
        <v>10</v>
      </c>
      <c r="B2374" s="22" t="s">
        <v>11</v>
      </c>
      <c r="C2374" s="22" t="s">
        <v>12</v>
      </c>
      <c r="D2374" s="22" t="s">
        <v>13</v>
      </c>
      <c r="E2374" s="22" t="s">
        <v>176</v>
      </c>
      <c r="F2374" s="22" t="s">
        <v>30</v>
      </c>
      <c r="G2374" s="22" t="s">
        <v>177</v>
      </c>
      <c r="H2374">
        <v>66109546</v>
      </c>
      <c r="I2374" s="22" t="s">
        <v>7138</v>
      </c>
      <c r="J2374" s="22" t="s">
        <v>7746</v>
      </c>
      <c r="K2374" s="22" t="str">
        <f>_xlfn.TEXTBEFORE(Table1__4[[#This Row],[ParentName]],"-")</f>
        <v>BD8</v>
      </c>
      <c r="L2374" s="22" t="str">
        <f>_xlfn.XLOOKUP(Table1__4[[#This Row],[MAAN8]],ASO!F:F,ASO!H:H,"")</f>
        <v/>
      </c>
      <c r="M2374" s="22" t="str">
        <f>_xlfn.XLOOKUP(Table1__4[[#This Row],[MAAN8]],program!A:A,program!E:E,"")</f>
        <v/>
      </c>
      <c r="N2374" s="22" t="str">
        <f>_xlfn.XLOOKUP(Table1__4[[#This Row],[MAAN8]],program!A:A,program!F:F,"")</f>
        <v/>
      </c>
      <c r="O2374" s="22">
        <f>SUMIFS(sellout!N:N,sellout!G:G,Table1__4[[#This Row],[MAAN8]])</f>
        <v>0</v>
      </c>
      <c r="P2374" s="2" t="str">
        <f>IFERROR(Table1__4[[#This Row],[Actual]]/Table1__4[[#This Row],[Target]],"")</f>
        <v/>
      </c>
      <c r="Q2374" s="22" t="str">
        <f>IFERROR(IF(Table1__4[[#This Row],[Target]]&gt;0,Table1__4[[#This Row],[Target]]-Table1__4[[#This Row],[Actual]],""),"")</f>
        <v/>
      </c>
    </row>
    <row r="2375" spans="1:17" x14ac:dyDescent="0.75">
      <c r="A2375" s="22" t="s">
        <v>10</v>
      </c>
      <c r="B2375" s="22" t="s">
        <v>11</v>
      </c>
      <c r="C2375" s="22" t="s">
        <v>12</v>
      </c>
      <c r="D2375" s="22" t="s">
        <v>13</v>
      </c>
      <c r="E2375" s="22" t="s">
        <v>29</v>
      </c>
      <c r="F2375" s="22" t="s">
        <v>30</v>
      </c>
      <c r="G2375" s="22" t="s">
        <v>31</v>
      </c>
      <c r="H2375">
        <v>66153673</v>
      </c>
      <c r="I2375" s="22" t="s">
        <v>3704</v>
      </c>
      <c r="J2375" s="22" t="s">
        <v>3705</v>
      </c>
      <c r="K2375" s="22" t="str">
        <f>_xlfn.TEXTBEFORE(Table1__4[[#This Row],[ParentName]],"-")</f>
        <v>BD8</v>
      </c>
      <c r="L2375" s="22" t="str">
        <f>_xlfn.XLOOKUP(Table1__4[[#This Row],[MAAN8]],ASO!F:F,ASO!H:H,"")</f>
        <v/>
      </c>
      <c r="M2375" s="22" t="str">
        <f>_xlfn.XLOOKUP(Table1__4[[#This Row],[MAAN8]],program!A:A,program!E:E,"")</f>
        <v/>
      </c>
      <c r="N2375" s="22" t="str">
        <f>_xlfn.XLOOKUP(Table1__4[[#This Row],[MAAN8]],program!A:A,program!F:F,"")</f>
        <v/>
      </c>
      <c r="O2375" s="22">
        <f>SUMIFS(sellout!N:N,sellout!G:G,Table1__4[[#This Row],[MAAN8]])</f>
        <v>0</v>
      </c>
      <c r="P2375" s="2" t="str">
        <f>IFERROR(Table1__4[[#This Row],[Actual]]/Table1__4[[#This Row],[Target]],"")</f>
        <v/>
      </c>
      <c r="Q2375" s="22" t="str">
        <f>IFERROR(IF(Table1__4[[#This Row],[Target]]&gt;0,Table1__4[[#This Row],[Target]]-Table1__4[[#This Row],[Actual]],""),"")</f>
        <v/>
      </c>
    </row>
    <row r="2376" spans="1:17" x14ac:dyDescent="0.75">
      <c r="A2376" s="22" t="s">
        <v>10</v>
      </c>
      <c r="B2376" s="22" t="s">
        <v>11</v>
      </c>
      <c r="C2376" s="22" t="s">
        <v>46</v>
      </c>
      <c r="D2376" s="22" t="s">
        <v>47</v>
      </c>
      <c r="E2376" s="22" t="s">
        <v>112</v>
      </c>
      <c r="F2376" s="22" t="s">
        <v>49</v>
      </c>
      <c r="G2376" s="22" t="s">
        <v>113</v>
      </c>
      <c r="H2376">
        <v>65709849</v>
      </c>
      <c r="I2376" s="22" t="s">
        <v>3706</v>
      </c>
      <c r="J2376" s="22" t="s">
        <v>3707</v>
      </c>
      <c r="K2376" s="22" t="str">
        <f>_xlfn.TEXTBEFORE(Table1__4[[#This Row],[ParentName]],"-")</f>
        <v>HMcc</v>
      </c>
      <c r="L2376" s="22" t="str">
        <f>_xlfn.XLOOKUP(Table1__4[[#This Row],[MAAN8]],ASO!F:F,ASO!H:H,"")</f>
        <v>Grocery Store</v>
      </c>
      <c r="M2376" s="22" t="str">
        <f>_xlfn.XLOOKUP(Table1__4[[#This Row],[MAAN8]],program!A:A,program!E:E,"")</f>
        <v>Target Incentive</v>
      </c>
      <c r="N2376" s="22">
        <f>_xlfn.XLOOKUP(Table1__4[[#This Row],[MAAN8]],program!A:A,program!F:F,"")</f>
        <v>120</v>
      </c>
      <c r="O2376" s="22">
        <f>SUMIFS(sellout!N:N,sellout!G:G,Table1__4[[#This Row],[MAAN8]])</f>
        <v>0</v>
      </c>
      <c r="P2376" s="2">
        <f>IFERROR(Table1__4[[#This Row],[Actual]]/Table1__4[[#This Row],[Target]],"")</f>
        <v>0</v>
      </c>
      <c r="Q2376" s="22">
        <f>IFERROR(IF(Table1__4[[#This Row],[Target]]&gt;0,Table1__4[[#This Row],[Target]]-Table1__4[[#This Row],[Actual]],""),"")</f>
        <v>120</v>
      </c>
    </row>
    <row r="2377" spans="1:17" x14ac:dyDescent="0.75">
      <c r="A2377" s="22" t="s">
        <v>10</v>
      </c>
      <c r="B2377" s="22" t="s">
        <v>11</v>
      </c>
      <c r="C2377" s="22" t="s">
        <v>46</v>
      </c>
      <c r="D2377" s="22" t="s">
        <v>47</v>
      </c>
      <c r="E2377" s="22" t="s">
        <v>408</v>
      </c>
      <c r="F2377" s="22" t="s">
        <v>68</v>
      </c>
      <c r="G2377" s="22" t="s">
        <v>409</v>
      </c>
      <c r="H2377">
        <v>65730595</v>
      </c>
      <c r="I2377" s="22" t="s">
        <v>3708</v>
      </c>
      <c r="J2377" s="22" t="s">
        <v>3709</v>
      </c>
      <c r="K2377" s="22" t="str">
        <f>_xlfn.TEXTBEFORE(Table1__4[[#This Row],[ParentName]],"-")</f>
        <v>HMcc</v>
      </c>
      <c r="L2377" s="22" t="str">
        <f>_xlfn.XLOOKUP(Table1__4[[#This Row],[MAAN8]],ASO!F:F,ASO!H:H,"")</f>
        <v>Grocery Store</v>
      </c>
      <c r="M2377" s="22" t="str">
        <f>_xlfn.XLOOKUP(Table1__4[[#This Row],[MAAN8]],program!A:A,program!E:E,"")</f>
        <v>Target Incentive</v>
      </c>
      <c r="N2377" s="22">
        <f>_xlfn.XLOOKUP(Table1__4[[#This Row],[MAAN8]],program!A:A,program!F:F,"")</f>
        <v>880</v>
      </c>
      <c r="O2377" s="22">
        <f>SUMIFS(sellout!N:N,sellout!G:G,Table1__4[[#This Row],[MAAN8]])</f>
        <v>500</v>
      </c>
      <c r="P2377" s="2">
        <f>IFERROR(Table1__4[[#This Row],[Actual]]/Table1__4[[#This Row],[Target]],"")</f>
        <v>0.56818181818181823</v>
      </c>
      <c r="Q2377" s="22">
        <f>IFERROR(IF(Table1__4[[#This Row],[Target]]&gt;0,Table1__4[[#This Row],[Target]]-Table1__4[[#This Row],[Actual]],""),"")</f>
        <v>380</v>
      </c>
    </row>
    <row r="2378" spans="1:17" x14ac:dyDescent="0.75">
      <c r="A2378" s="22" t="s">
        <v>10</v>
      </c>
      <c r="B2378" s="22" t="s">
        <v>11</v>
      </c>
      <c r="C2378" s="22" t="s">
        <v>46</v>
      </c>
      <c r="D2378" s="22" t="s">
        <v>76</v>
      </c>
      <c r="E2378" s="22" t="s">
        <v>270</v>
      </c>
      <c r="F2378" s="22" t="s">
        <v>49</v>
      </c>
      <c r="G2378" s="22" t="s">
        <v>271</v>
      </c>
      <c r="H2378">
        <v>65706512</v>
      </c>
      <c r="I2378" s="22" t="s">
        <v>3710</v>
      </c>
      <c r="J2378" s="22" t="s">
        <v>3711</v>
      </c>
      <c r="K2378" s="22" t="str">
        <f>_xlfn.TEXTBEFORE(Table1__4[[#This Row],[ParentName]],"-")</f>
        <v>PC</v>
      </c>
      <c r="L2378" s="22" t="str">
        <f>_xlfn.XLOOKUP(Table1__4[[#This Row],[MAAN8]],ASO!F:F,ASO!H:H,"")</f>
        <v>Grocery Store</v>
      </c>
      <c r="M2378" s="22" t="str">
        <f>_xlfn.XLOOKUP(Table1__4[[#This Row],[MAAN8]],program!A:A,program!E:E,"")</f>
        <v>Target Incentive</v>
      </c>
      <c r="N2378" s="22">
        <f>_xlfn.XLOOKUP(Table1__4[[#This Row],[MAAN8]],program!A:A,program!F:F,"")</f>
        <v>1100</v>
      </c>
      <c r="O2378" s="22">
        <f>SUMIFS(sellout!N:N,sellout!G:G,Table1__4[[#This Row],[MAAN8]])</f>
        <v>260</v>
      </c>
      <c r="P2378" s="2">
        <f>IFERROR(Table1__4[[#This Row],[Actual]]/Table1__4[[#This Row],[Target]],"")</f>
        <v>0.23636363636363636</v>
      </c>
      <c r="Q2378" s="22">
        <f>IFERROR(IF(Table1__4[[#This Row],[Target]]&gt;0,Table1__4[[#This Row],[Target]]-Table1__4[[#This Row],[Actual]],""),"")</f>
        <v>840</v>
      </c>
    </row>
    <row r="2379" spans="1:17" x14ac:dyDescent="0.75">
      <c r="A2379" s="22" t="s">
        <v>10</v>
      </c>
      <c r="B2379" s="22" t="s">
        <v>11</v>
      </c>
      <c r="C2379" s="22" t="s">
        <v>46</v>
      </c>
      <c r="D2379" s="22" t="s">
        <v>47</v>
      </c>
      <c r="E2379" s="22" t="s">
        <v>67</v>
      </c>
      <c r="F2379" s="22" t="s">
        <v>68</v>
      </c>
      <c r="G2379" s="22" t="s">
        <v>69</v>
      </c>
      <c r="H2379">
        <v>65403921</v>
      </c>
      <c r="I2379" s="22" t="s">
        <v>3712</v>
      </c>
      <c r="J2379" s="22" t="s">
        <v>3713</v>
      </c>
      <c r="K2379" s="22" t="str">
        <f>_xlfn.TEXTBEFORE(Table1__4[[#This Row],[ParentName]],"-")</f>
        <v>HMcc</v>
      </c>
      <c r="L2379" s="22" t="str">
        <f>_xlfn.XLOOKUP(Table1__4[[#This Row],[MAAN8]],ASO!F:F,ASO!H:H,"")</f>
        <v>Grocery Store</v>
      </c>
      <c r="M2379" s="22" t="str">
        <f>_xlfn.XLOOKUP(Table1__4[[#This Row],[MAAN8]],program!A:A,program!E:E,"")</f>
        <v>Target Incentive</v>
      </c>
      <c r="N2379" s="22">
        <f>_xlfn.XLOOKUP(Table1__4[[#This Row],[MAAN8]],program!A:A,program!F:F,"")</f>
        <v>1100</v>
      </c>
      <c r="O2379" s="22">
        <f>SUMIFS(sellout!N:N,sellout!G:G,Table1__4[[#This Row],[MAAN8]])</f>
        <v>320</v>
      </c>
      <c r="P2379" s="2">
        <f>IFERROR(Table1__4[[#This Row],[Actual]]/Table1__4[[#This Row],[Target]],"")</f>
        <v>0.29090909090909089</v>
      </c>
      <c r="Q2379" s="22">
        <f>IFERROR(IF(Table1__4[[#This Row],[Target]]&gt;0,Table1__4[[#This Row],[Target]]-Table1__4[[#This Row],[Actual]],""),"")</f>
        <v>780</v>
      </c>
    </row>
    <row r="2380" spans="1:17" x14ac:dyDescent="0.75">
      <c r="A2380" s="22" t="s">
        <v>10</v>
      </c>
      <c r="B2380" s="22" t="s">
        <v>11</v>
      </c>
      <c r="C2380" s="22" t="s">
        <v>46</v>
      </c>
      <c r="D2380" s="22" t="s">
        <v>47</v>
      </c>
      <c r="E2380" s="22" t="s">
        <v>101</v>
      </c>
      <c r="F2380" s="22" t="s">
        <v>68</v>
      </c>
      <c r="G2380" s="22" t="s">
        <v>102</v>
      </c>
      <c r="H2380">
        <v>65403920</v>
      </c>
      <c r="I2380" s="22" t="s">
        <v>3714</v>
      </c>
      <c r="J2380" s="22" t="s">
        <v>3715</v>
      </c>
      <c r="K2380" s="22" t="str">
        <f>_xlfn.TEXTBEFORE(Table1__4[[#This Row],[ParentName]],"-")</f>
        <v>HMcc</v>
      </c>
      <c r="L2380" s="22" t="str">
        <f>_xlfn.XLOOKUP(Table1__4[[#This Row],[MAAN8]],ASO!F:F,ASO!H:H,"")</f>
        <v>Grocery Store</v>
      </c>
      <c r="M2380" s="22" t="str">
        <f>_xlfn.XLOOKUP(Table1__4[[#This Row],[MAAN8]],program!A:A,program!E:E,"")</f>
        <v>Target Incentive</v>
      </c>
      <c r="N2380" s="22">
        <f>_xlfn.XLOOKUP(Table1__4[[#This Row],[MAAN8]],program!A:A,program!F:F,"")</f>
        <v>860</v>
      </c>
      <c r="O2380" s="22">
        <f>SUMIFS(sellout!N:N,sellout!G:G,Table1__4[[#This Row],[MAAN8]])</f>
        <v>0</v>
      </c>
      <c r="P2380" s="2">
        <f>IFERROR(Table1__4[[#This Row],[Actual]]/Table1__4[[#This Row],[Target]],"")</f>
        <v>0</v>
      </c>
      <c r="Q2380" s="22">
        <f>IFERROR(IF(Table1__4[[#This Row],[Target]]&gt;0,Table1__4[[#This Row],[Target]]-Table1__4[[#This Row],[Actual]],""),"")</f>
        <v>860</v>
      </c>
    </row>
    <row r="2381" spans="1:17" x14ac:dyDescent="0.75">
      <c r="A2381" s="22" t="s">
        <v>10</v>
      </c>
      <c r="B2381" s="22" t="s">
        <v>11</v>
      </c>
      <c r="C2381" s="22" t="s">
        <v>12</v>
      </c>
      <c r="D2381" s="22" t="s">
        <v>13</v>
      </c>
      <c r="E2381" s="22" t="s">
        <v>14</v>
      </c>
      <c r="F2381" s="22" t="s">
        <v>8024</v>
      </c>
      <c r="G2381" s="22" t="s">
        <v>15</v>
      </c>
      <c r="H2381">
        <v>66106688</v>
      </c>
      <c r="I2381" s="22" t="s">
        <v>3717</v>
      </c>
      <c r="J2381" s="22" t="s">
        <v>3718</v>
      </c>
      <c r="K2381" s="22" t="str">
        <f>_xlfn.TEXTBEFORE(Table1__4[[#This Row],[ParentName]],"-")</f>
        <v>BD8</v>
      </c>
      <c r="L2381" s="22" t="str">
        <f>_xlfn.XLOOKUP(Table1__4[[#This Row],[MAAN8]],ASO!F:F,ASO!H:H,"")</f>
        <v>Event Venue</v>
      </c>
      <c r="M2381" s="22" t="str">
        <f>_xlfn.XLOOKUP(Table1__4[[#This Row],[MAAN8]],program!A:A,program!E:E,"")</f>
        <v/>
      </c>
      <c r="N2381" s="22" t="str">
        <f>_xlfn.XLOOKUP(Table1__4[[#This Row],[MAAN8]],program!A:A,program!F:F,"")</f>
        <v/>
      </c>
      <c r="O2381" s="22">
        <f>SUMIFS(sellout!N:N,sellout!G:G,Table1__4[[#This Row],[MAAN8]])</f>
        <v>0</v>
      </c>
      <c r="P2381" s="2" t="str">
        <f>IFERROR(Table1__4[[#This Row],[Actual]]/Table1__4[[#This Row],[Target]],"")</f>
        <v/>
      </c>
      <c r="Q2381" s="22" t="str">
        <f>IFERROR(IF(Table1__4[[#This Row],[Target]]&gt;0,Table1__4[[#This Row],[Target]]-Table1__4[[#This Row],[Actual]],""),"")</f>
        <v/>
      </c>
    </row>
    <row r="2382" spans="1:17" x14ac:dyDescent="0.75">
      <c r="A2382" s="22" t="s">
        <v>10</v>
      </c>
      <c r="B2382" s="22" t="s">
        <v>11</v>
      </c>
      <c r="C2382" s="22" t="s">
        <v>12</v>
      </c>
      <c r="D2382" s="22" t="s">
        <v>54</v>
      </c>
      <c r="E2382" s="22" t="s">
        <v>97</v>
      </c>
      <c r="F2382" s="22" t="s">
        <v>30</v>
      </c>
      <c r="G2382" s="22" t="s">
        <v>98</v>
      </c>
      <c r="H2382">
        <v>66155895</v>
      </c>
      <c r="I2382" s="22" t="s">
        <v>3719</v>
      </c>
      <c r="J2382" s="22" t="s">
        <v>3720</v>
      </c>
      <c r="K2382" s="22" t="str">
        <f>_xlfn.TEXTBEFORE(Table1__4[[#This Row],[ParentName]],"-")</f>
        <v>BD</v>
      </c>
      <c r="L2382" s="22" t="str">
        <f>_xlfn.XLOOKUP(Table1__4[[#This Row],[MAAN8]],ASO!F:F,ASO!H:H,"")</f>
        <v>Grocery Store</v>
      </c>
      <c r="M2382" s="22" t="str">
        <f>_xlfn.XLOOKUP(Table1__4[[#This Row],[MAAN8]],program!A:A,program!E:E,"")</f>
        <v/>
      </c>
      <c r="N2382" s="22" t="str">
        <f>_xlfn.XLOOKUP(Table1__4[[#This Row],[MAAN8]],program!A:A,program!F:F,"")</f>
        <v/>
      </c>
      <c r="O2382" s="22">
        <f>SUMIFS(sellout!N:N,sellout!G:G,Table1__4[[#This Row],[MAAN8]])</f>
        <v>5</v>
      </c>
      <c r="P2382" s="2" t="str">
        <f>IFERROR(Table1__4[[#This Row],[Actual]]/Table1__4[[#This Row],[Target]],"")</f>
        <v/>
      </c>
      <c r="Q2382" s="22" t="str">
        <f>IFERROR(IF(Table1__4[[#This Row],[Target]]&gt;0,Table1__4[[#This Row],[Target]]-Table1__4[[#This Row],[Actual]],""),"")</f>
        <v/>
      </c>
    </row>
    <row r="2383" spans="1:17" x14ac:dyDescent="0.75">
      <c r="A2383" s="22" t="s">
        <v>10</v>
      </c>
      <c r="B2383" s="22" t="s">
        <v>11</v>
      </c>
      <c r="C2383" s="22" t="s">
        <v>12</v>
      </c>
      <c r="D2383" s="22" t="s">
        <v>122</v>
      </c>
      <c r="E2383" s="22" t="s">
        <v>681</v>
      </c>
      <c r="F2383" s="22" t="s">
        <v>18</v>
      </c>
      <c r="G2383" s="22" t="s">
        <v>18</v>
      </c>
      <c r="H2383">
        <v>66112622</v>
      </c>
      <c r="I2383" s="22" t="s">
        <v>3721</v>
      </c>
      <c r="J2383" s="22" t="s">
        <v>3722</v>
      </c>
      <c r="K2383" s="22" t="str">
        <f>_xlfn.TEXTBEFORE(Table1__4[[#This Row],[ParentName]],"-")</f>
        <v>BD10</v>
      </c>
      <c r="L2383" s="22" t="str">
        <f>_xlfn.XLOOKUP(Table1__4[[#This Row],[MAAN8]],ASO!F:F,ASO!H:H,"")</f>
        <v/>
      </c>
      <c r="M2383" s="22" t="str">
        <f>_xlfn.XLOOKUP(Table1__4[[#This Row],[MAAN8]],program!A:A,program!E:E,"")</f>
        <v/>
      </c>
      <c r="N2383" s="22" t="str">
        <f>_xlfn.XLOOKUP(Table1__4[[#This Row],[MAAN8]],program!A:A,program!F:F,"")</f>
        <v/>
      </c>
      <c r="O2383" s="22">
        <f>SUMIFS(sellout!N:N,sellout!G:G,Table1__4[[#This Row],[MAAN8]])</f>
        <v>0</v>
      </c>
      <c r="P2383" s="2" t="str">
        <f>IFERROR(Table1__4[[#This Row],[Actual]]/Table1__4[[#This Row],[Target]],"")</f>
        <v/>
      </c>
      <c r="Q2383" s="22" t="str">
        <f>IFERROR(IF(Table1__4[[#This Row],[Target]]&gt;0,Table1__4[[#This Row],[Target]]-Table1__4[[#This Row],[Actual]],""),"")</f>
        <v/>
      </c>
    </row>
    <row r="2384" spans="1:17" x14ac:dyDescent="0.75">
      <c r="A2384" s="22" t="s">
        <v>10</v>
      </c>
      <c r="B2384" s="22" t="s">
        <v>11</v>
      </c>
      <c r="C2384" s="22" t="s">
        <v>12</v>
      </c>
      <c r="D2384" s="22" t="s">
        <v>54</v>
      </c>
      <c r="E2384" s="22" t="s">
        <v>97</v>
      </c>
      <c r="F2384" s="22" t="s">
        <v>30</v>
      </c>
      <c r="G2384" s="22" t="s">
        <v>98</v>
      </c>
      <c r="H2384">
        <v>66109047</v>
      </c>
      <c r="I2384" s="22" t="s">
        <v>3723</v>
      </c>
      <c r="J2384" s="22" t="s">
        <v>1349</v>
      </c>
      <c r="K2384" s="22" t="str">
        <f>_xlfn.TEXTBEFORE(Table1__4[[#This Row],[ParentName]],"-")</f>
        <v>BD</v>
      </c>
      <c r="L2384" s="22" t="str">
        <f>_xlfn.XLOOKUP(Table1__4[[#This Row],[MAAN8]],ASO!F:F,ASO!H:H,"")</f>
        <v>Independent Minimart</v>
      </c>
      <c r="M2384" s="22" t="str">
        <f>_xlfn.XLOOKUP(Table1__4[[#This Row],[MAAN8]],program!A:A,program!E:E,"")</f>
        <v/>
      </c>
      <c r="N2384" s="22" t="str">
        <f>_xlfn.XLOOKUP(Table1__4[[#This Row],[MAAN8]],program!A:A,program!F:F,"")</f>
        <v/>
      </c>
      <c r="O2384" s="22">
        <f>SUMIFS(sellout!N:N,sellout!G:G,Table1__4[[#This Row],[MAAN8]])</f>
        <v>6</v>
      </c>
      <c r="P2384" s="2" t="str">
        <f>IFERROR(Table1__4[[#This Row],[Actual]]/Table1__4[[#This Row],[Target]],"")</f>
        <v/>
      </c>
      <c r="Q2384" s="22" t="str">
        <f>IFERROR(IF(Table1__4[[#This Row],[Target]]&gt;0,Table1__4[[#This Row],[Target]]-Table1__4[[#This Row],[Actual]],""),"")</f>
        <v/>
      </c>
    </row>
    <row r="2385" spans="1:17" x14ac:dyDescent="0.75">
      <c r="A2385" s="22" t="s">
        <v>10</v>
      </c>
      <c r="B2385" s="22" t="s">
        <v>11</v>
      </c>
      <c r="C2385" s="22" t="s">
        <v>12</v>
      </c>
      <c r="D2385" s="22" t="s">
        <v>38</v>
      </c>
      <c r="E2385" s="22" t="s">
        <v>39</v>
      </c>
      <c r="F2385" s="22" t="s">
        <v>40</v>
      </c>
      <c r="G2385" s="22" t="s">
        <v>41</v>
      </c>
      <c r="H2385">
        <v>66102893</v>
      </c>
      <c r="I2385" s="22" t="s">
        <v>3724</v>
      </c>
      <c r="J2385" s="22" t="s">
        <v>3725</v>
      </c>
      <c r="K2385" s="22" t="str">
        <f>_xlfn.TEXTBEFORE(Table1__4[[#This Row],[ParentName]],"-")</f>
        <v>BD16</v>
      </c>
      <c r="L2385" s="22" t="str">
        <f>_xlfn.XLOOKUP(Table1__4[[#This Row],[MAAN8]],ASO!F:F,ASO!H:H,"")</f>
        <v>Grocery Store</v>
      </c>
      <c r="M2385" s="22" t="str">
        <f>_xlfn.XLOOKUP(Table1__4[[#This Row],[MAAN8]],program!A:A,program!E:E,"")</f>
        <v/>
      </c>
      <c r="N2385" s="22" t="str">
        <f>_xlfn.XLOOKUP(Table1__4[[#This Row],[MAAN8]],program!A:A,program!F:F,"")</f>
        <v/>
      </c>
      <c r="O2385" s="22">
        <f>SUMIFS(sellout!N:N,sellout!G:G,Table1__4[[#This Row],[MAAN8]])</f>
        <v>0</v>
      </c>
      <c r="P2385" s="2" t="str">
        <f>IFERROR(Table1__4[[#This Row],[Actual]]/Table1__4[[#This Row],[Target]],"")</f>
        <v/>
      </c>
      <c r="Q2385" s="22" t="str">
        <f>IFERROR(IF(Table1__4[[#This Row],[Target]]&gt;0,Table1__4[[#This Row],[Target]]-Table1__4[[#This Row],[Actual]],""),"")</f>
        <v/>
      </c>
    </row>
    <row r="2386" spans="1:17" x14ac:dyDescent="0.75">
      <c r="A2386" s="22" t="s">
        <v>10</v>
      </c>
      <c r="B2386" s="22" t="s">
        <v>11</v>
      </c>
      <c r="C2386" s="22" t="s">
        <v>12</v>
      </c>
      <c r="D2386" s="22" t="s">
        <v>122</v>
      </c>
      <c r="E2386" s="22" t="s">
        <v>519</v>
      </c>
      <c r="F2386" s="22" t="s">
        <v>237</v>
      </c>
      <c r="G2386" s="22" t="s">
        <v>520</v>
      </c>
      <c r="H2386">
        <v>66103873</v>
      </c>
      <c r="I2386" s="22" t="s">
        <v>3726</v>
      </c>
      <c r="J2386" s="22" t="s">
        <v>3727</v>
      </c>
      <c r="K2386" s="22" t="str">
        <f>_xlfn.TEXTBEFORE(Table1__4[[#This Row],[ParentName]],"-")</f>
        <v>BD10</v>
      </c>
      <c r="L2386" s="22" t="str">
        <f>_xlfn.XLOOKUP(Table1__4[[#This Row],[MAAN8]],ASO!F:F,ASO!H:H,"")</f>
        <v>Sub Distributor</v>
      </c>
      <c r="M2386" s="22" t="str">
        <f>_xlfn.XLOOKUP(Table1__4[[#This Row],[MAAN8]],program!A:A,program!E:E,"")</f>
        <v/>
      </c>
      <c r="N2386" s="22" t="str">
        <f>_xlfn.XLOOKUP(Table1__4[[#This Row],[MAAN8]],program!A:A,program!F:F,"")</f>
        <v/>
      </c>
      <c r="O2386" s="22">
        <f>SUMIFS(sellout!N:N,sellout!G:G,Table1__4[[#This Row],[MAAN8]])</f>
        <v>0</v>
      </c>
      <c r="P2386" s="2" t="str">
        <f>IFERROR(Table1__4[[#This Row],[Actual]]/Table1__4[[#This Row],[Target]],"")</f>
        <v/>
      </c>
      <c r="Q2386" s="22" t="str">
        <f>IFERROR(IF(Table1__4[[#This Row],[Target]]&gt;0,Table1__4[[#This Row],[Target]]-Table1__4[[#This Row],[Actual]],""),"")</f>
        <v/>
      </c>
    </row>
    <row r="2387" spans="1:17" x14ac:dyDescent="0.75">
      <c r="A2387" s="22" t="s">
        <v>10</v>
      </c>
      <c r="B2387" s="22" t="s">
        <v>11</v>
      </c>
      <c r="C2387" s="22" t="s">
        <v>12</v>
      </c>
      <c r="D2387" s="22" t="s">
        <v>13</v>
      </c>
      <c r="E2387" s="22" t="s">
        <v>29</v>
      </c>
      <c r="F2387" s="22" t="s">
        <v>30</v>
      </c>
      <c r="G2387" s="22" t="s">
        <v>31</v>
      </c>
      <c r="H2387">
        <v>66109740</v>
      </c>
      <c r="I2387" s="22" t="s">
        <v>3728</v>
      </c>
      <c r="J2387" s="22" t="s">
        <v>3729</v>
      </c>
      <c r="K2387" s="22" t="str">
        <f>_xlfn.TEXTBEFORE(Table1__4[[#This Row],[ParentName]],"-")</f>
        <v>BD8</v>
      </c>
      <c r="L2387" s="22" t="str">
        <f>_xlfn.XLOOKUP(Table1__4[[#This Row],[MAAN8]],ASO!F:F,ASO!H:H,"")</f>
        <v>Grocery Store</v>
      </c>
      <c r="M2387" s="22" t="str">
        <f>_xlfn.XLOOKUP(Table1__4[[#This Row],[MAAN8]],program!A:A,program!E:E,"")</f>
        <v/>
      </c>
      <c r="N2387" s="22" t="str">
        <f>_xlfn.XLOOKUP(Table1__4[[#This Row],[MAAN8]],program!A:A,program!F:F,"")</f>
        <v/>
      </c>
      <c r="O2387" s="22">
        <f>SUMIFS(sellout!N:N,sellout!G:G,Table1__4[[#This Row],[MAAN8]])</f>
        <v>0</v>
      </c>
      <c r="P2387" s="2" t="str">
        <f>IFERROR(Table1__4[[#This Row],[Actual]]/Table1__4[[#This Row],[Target]],"")</f>
        <v/>
      </c>
      <c r="Q2387" s="22" t="str">
        <f>IFERROR(IF(Table1__4[[#This Row],[Target]]&gt;0,Table1__4[[#This Row],[Target]]-Table1__4[[#This Row],[Actual]],""),"")</f>
        <v/>
      </c>
    </row>
    <row r="2388" spans="1:17" x14ac:dyDescent="0.75">
      <c r="A2388" s="22" t="s">
        <v>10</v>
      </c>
      <c r="B2388" s="22" t="s">
        <v>11</v>
      </c>
      <c r="C2388" s="22" t="s">
        <v>12</v>
      </c>
      <c r="D2388" s="22" t="s">
        <v>122</v>
      </c>
      <c r="E2388" s="22" t="s">
        <v>717</v>
      </c>
      <c r="F2388" s="22" t="s">
        <v>237</v>
      </c>
      <c r="G2388" s="22" t="s">
        <v>718</v>
      </c>
      <c r="H2388">
        <v>66100238</v>
      </c>
      <c r="I2388" s="22" t="s">
        <v>3730</v>
      </c>
      <c r="J2388" s="22" t="s">
        <v>3731</v>
      </c>
      <c r="K2388" s="22" t="str">
        <f>_xlfn.TEXTBEFORE(Table1__4[[#This Row],[ParentName]],"-")</f>
        <v>BD10</v>
      </c>
      <c r="L2388" s="22" t="str">
        <f>_xlfn.XLOOKUP(Table1__4[[#This Row],[MAAN8]],ASO!F:F,ASO!H:H,"")</f>
        <v>Grocery Store</v>
      </c>
      <c r="M2388" s="22" t="str">
        <f>_xlfn.XLOOKUP(Table1__4[[#This Row],[MAAN8]],program!A:A,program!E:E,"")</f>
        <v/>
      </c>
      <c r="N2388" s="22" t="str">
        <f>_xlfn.XLOOKUP(Table1__4[[#This Row],[MAAN8]],program!A:A,program!F:F,"")</f>
        <v/>
      </c>
      <c r="O2388" s="22">
        <f>SUMIFS(sellout!N:N,sellout!G:G,Table1__4[[#This Row],[MAAN8]])</f>
        <v>0</v>
      </c>
      <c r="P2388" s="2" t="str">
        <f>IFERROR(Table1__4[[#This Row],[Actual]]/Table1__4[[#This Row],[Target]],"")</f>
        <v/>
      </c>
      <c r="Q2388" s="22" t="str">
        <f>IFERROR(IF(Table1__4[[#This Row],[Target]]&gt;0,Table1__4[[#This Row],[Target]]-Table1__4[[#This Row],[Actual]],""),"")</f>
        <v/>
      </c>
    </row>
    <row r="2389" spans="1:17" x14ac:dyDescent="0.75">
      <c r="A2389" s="22" t="s">
        <v>10</v>
      </c>
      <c r="B2389" s="22" t="s">
        <v>11</v>
      </c>
      <c r="C2389" s="22" t="s">
        <v>22</v>
      </c>
      <c r="D2389" s="22" t="s">
        <v>23</v>
      </c>
      <c r="E2389" s="22" t="s">
        <v>89</v>
      </c>
      <c r="F2389" s="22" t="s">
        <v>63</v>
      </c>
      <c r="G2389" s="22" t="s">
        <v>90</v>
      </c>
      <c r="H2389">
        <v>66115542</v>
      </c>
      <c r="I2389" s="22" t="s">
        <v>8227</v>
      </c>
      <c r="J2389" s="22" t="s">
        <v>8228</v>
      </c>
      <c r="K2389" s="22" t="str">
        <f>_xlfn.TEXTBEFORE(Table1__4[[#This Row],[ParentName]],"-")</f>
        <v>BD12</v>
      </c>
      <c r="L2389" s="22" t="str">
        <f>_xlfn.XLOOKUP(Table1__4[[#This Row],[MAAN8]],ASO!F:F,ASO!H:H,"")</f>
        <v/>
      </c>
      <c r="M2389" s="22" t="str">
        <f>_xlfn.XLOOKUP(Table1__4[[#This Row],[MAAN8]],program!A:A,program!E:E,"")</f>
        <v/>
      </c>
      <c r="N2389" s="22" t="str">
        <f>_xlfn.XLOOKUP(Table1__4[[#This Row],[MAAN8]],program!A:A,program!F:F,"")</f>
        <v/>
      </c>
      <c r="O2389" s="22">
        <f>SUMIFS(sellout!N:N,sellout!G:G,Table1__4[[#This Row],[MAAN8]])</f>
        <v>0</v>
      </c>
      <c r="P2389" s="2" t="str">
        <f>IFERROR(Table1__4[[#This Row],[Actual]]/Table1__4[[#This Row],[Target]],"")</f>
        <v/>
      </c>
      <c r="Q2389" s="22" t="str">
        <f>IFERROR(IF(Table1__4[[#This Row],[Target]]&gt;0,Table1__4[[#This Row],[Target]]-Table1__4[[#This Row],[Actual]],""),"")</f>
        <v/>
      </c>
    </row>
    <row r="2390" spans="1:17" x14ac:dyDescent="0.75">
      <c r="A2390" s="22" t="s">
        <v>10</v>
      </c>
      <c r="B2390" s="22" t="s">
        <v>11</v>
      </c>
      <c r="C2390" s="22" t="s">
        <v>22</v>
      </c>
      <c r="D2390" s="22" t="s">
        <v>88</v>
      </c>
      <c r="E2390" s="22" t="s">
        <v>217</v>
      </c>
      <c r="F2390" s="22" t="s">
        <v>218</v>
      </c>
      <c r="G2390" s="22" t="s">
        <v>219</v>
      </c>
      <c r="H2390">
        <v>66150676</v>
      </c>
      <c r="I2390" s="22" t="s">
        <v>3732</v>
      </c>
      <c r="J2390" s="22" t="s">
        <v>3733</v>
      </c>
      <c r="K2390" s="22" t="str">
        <f>_xlfn.TEXTBEFORE(Table1__4[[#This Row],[ParentName]],"-")</f>
        <v>BD11</v>
      </c>
      <c r="L2390" s="22" t="str">
        <f>_xlfn.XLOOKUP(Table1__4[[#This Row],[MAAN8]],ASO!F:F,ASO!H:H,"")</f>
        <v>Grocery Store</v>
      </c>
      <c r="M2390" s="22" t="str">
        <f>_xlfn.XLOOKUP(Table1__4[[#This Row],[MAAN8]],program!A:A,program!E:E,"")</f>
        <v/>
      </c>
      <c r="N2390" s="22" t="str">
        <f>_xlfn.XLOOKUP(Table1__4[[#This Row],[MAAN8]],program!A:A,program!F:F,"")</f>
        <v/>
      </c>
      <c r="O2390" s="22">
        <f>SUMIFS(sellout!N:N,sellout!G:G,Table1__4[[#This Row],[MAAN8]])</f>
        <v>12</v>
      </c>
      <c r="P2390" s="2" t="str">
        <f>IFERROR(Table1__4[[#This Row],[Actual]]/Table1__4[[#This Row],[Target]],"")</f>
        <v/>
      </c>
      <c r="Q2390" s="22" t="str">
        <f>IFERROR(IF(Table1__4[[#This Row],[Target]]&gt;0,Table1__4[[#This Row],[Target]]-Table1__4[[#This Row],[Actual]],""),"")</f>
        <v/>
      </c>
    </row>
    <row r="2391" spans="1:17" x14ac:dyDescent="0.75">
      <c r="A2391" s="22" t="s">
        <v>10</v>
      </c>
      <c r="B2391" s="22" t="s">
        <v>11</v>
      </c>
      <c r="C2391" s="22" t="s">
        <v>22</v>
      </c>
      <c r="D2391" s="22" t="s">
        <v>88</v>
      </c>
      <c r="E2391" s="22" t="s">
        <v>256</v>
      </c>
      <c r="F2391" s="22" t="s">
        <v>218</v>
      </c>
      <c r="G2391" s="22" t="s">
        <v>257</v>
      </c>
      <c r="H2391">
        <v>66108122</v>
      </c>
      <c r="I2391" s="22" t="s">
        <v>3734</v>
      </c>
      <c r="J2391" s="22" t="s">
        <v>3735</v>
      </c>
      <c r="K2391" s="22" t="str">
        <f>_xlfn.TEXTBEFORE(Table1__4[[#This Row],[ParentName]],"-")</f>
        <v>BD11</v>
      </c>
      <c r="L2391" s="22" t="str">
        <f>_xlfn.XLOOKUP(Table1__4[[#This Row],[MAAN8]],ASO!F:F,ASO!H:H,"")</f>
        <v>Grocery Store</v>
      </c>
      <c r="M2391" s="22" t="str">
        <f>_xlfn.XLOOKUP(Table1__4[[#This Row],[MAAN8]],program!A:A,program!E:E,"")</f>
        <v/>
      </c>
      <c r="N2391" s="22" t="str">
        <f>_xlfn.XLOOKUP(Table1__4[[#This Row],[MAAN8]],program!A:A,program!F:F,"")</f>
        <v/>
      </c>
      <c r="O2391" s="22">
        <f>SUMIFS(sellout!N:N,sellout!G:G,Table1__4[[#This Row],[MAAN8]])</f>
        <v>10</v>
      </c>
      <c r="P2391" s="2" t="str">
        <f>IFERROR(Table1__4[[#This Row],[Actual]]/Table1__4[[#This Row],[Target]],"")</f>
        <v/>
      </c>
      <c r="Q2391" s="22" t="str">
        <f>IFERROR(IF(Table1__4[[#This Row],[Target]]&gt;0,Table1__4[[#This Row],[Target]]-Table1__4[[#This Row],[Actual]],""),"")</f>
        <v/>
      </c>
    </row>
    <row r="2392" spans="1:17" x14ac:dyDescent="0.75">
      <c r="A2392" s="22" t="s">
        <v>10</v>
      </c>
      <c r="B2392" s="22" t="s">
        <v>11</v>
      </c>
      <c r="C2392" s="22" t="s">
        <v>12</v>
      </c>
      <c r="D2392" s="22" t="s">
        <v>54</v>
      </c>
      <c r="E2392" s="22" t="s">
        <v>210</v>
      </c>
      <c r="F2392" s="22" t="s">
        <v>182</v>
      </c>
      <c r="G2392" s="22" t="s">
        <v>211</v>
      </c>
      <c r="H2392">
        <v>66156223</v>
      </c>
      <c r="I2392" s="22" t="s">
        <v>3736</v>
      </c>
      <c r="J2392" s="22" t="s">
        <v>3737</v>
      </c>
      <c r="K2392" s="22" t="str">
        <f>_xlfn.TEXTBEFORE(Table1__4[[#This Row],[ParentName]],"-")</f>
        <v>BD</v>
      </c>
      <c r="L2392" s="22" t="str">
        <f>_xlfn.XLOOKUP(Table1__4[[#This Row],[MAAN8]],ASO!F:F,ASO!H:H,"")</f>
        <v>Grocery Store</v>
      </c>
      <c r="M2392" s="22" t="str">
        <f>_xlfn.XLOOKUP(Table1__4[[#This Row],[MAAN8]],program!A:A,program!E:E,"")</f>
        <v/>
      </c>
      <c r="N2392" s="22" t="str">
        <f>_xlfn.XLOOKUP(Table1__4[[#This Row],[MAAN8]],program!A:A,program!F:F,"")</f>
        <v/>
      </c>
      <c r="O2392" s="22">
        <f>SUMIFS(sellout!N:N,sellout!G:G,Table1__4[[#This Row],[MAAN8]])</f>
        <v>0</v>
      </c>
      <c r="P2392" s="2" t="str">
        <f>IFERROR(Table1__4[[#This Row],[Actual]]/Table1__4[[#This Row],[Target]],"")</f>
        <v/>
      </c>
      <c r="Q2392" s="22" t="str">
        <f>IFERROR(IF(Table1__4[[#This Row],[Target]]&gt;0,Table1__4[[#This Row],[Target]]-Table1__4[[#This Row],[Actual]],""),"")</f>
        <v/>
      </c>
    </row>
    <row r="2393" spans="1:17" x14ac:dyDescent="0.75">
      <c r="A2393" s="22" t="s">
        <v>10</v>
      </c>
      <c r="B2393" s="22" t="s">
        <v>11</v>
      </c>
      <c r="C2393" s="22" t="s">
        <v>22</v>
      </c>
      <c r="D2393" s="22" t="s">
        <v>180</v>
      </c>
      <c r="E2393" s="22" t="s">
        <v>188</v>
      </c>
      <c r="F2393" s="22" t="s">
        <v>182</v>
      </c>
      <c r="G2393" s="22" t="s">
        <v>189</v>
      </c>
      <c r="H2393">
        <v>66154394</v>
      </c>
      <c r="I2393" s="22" t="s">
        <v>3738</v>
      </c>
      <c r="J2393" s="22" t="s">
        <v>3739</v>
      </c>
      <c r="K2393" s="22" t="str">
        <f>_xlfn.TEXTBEFORE(Table1__4[[#This Row],[ParentName]],"-")</f>
        <v>BD14</v>
      </c>
      <c r="L2393" s="22" t="str">
        <f>_xlfn.XLOOKUP(Table1__4[[#This Row],[MAAN8]],ASO!F:F,ASO!H:H,"")</f>
        <v>Grocery Store</v>
      </c>
      <c r="M2393" s="22" t="str">
        <f>_xlfn.XLOOKUP(Table1__4[[#This Row],[MAAN8]],program!A:A,program!E:E,"")</f>
        <v/>
      </c>
      <c r="N2393" s="22" t="str">
        <f>_xlfn.XLOOKUP(Table1__4[[#This Row],[MAAN8]],program!A:A,program!F:F,"")</f>
        <v/>
      </c>
      <c r="O2393" s="22">
        <f>SUMIFS(sellout!N:N,sellout!G:G,Table1__4[[#This Row],[MAAN8]])</f>
        <v>0</v>
      </c>
      <c r="P2393" s="2" t="str">
        <f>IFERROR(Table1__4[[#This Row],[Actual]]/Table1__4[[#This Row],[Target]],"")</f>
        <v/>
      </c>
      <c r="Q2393" s="22" t="str">
        <f>IFERROR(IF(Table1__4[[#This Row],[Target]]&gt;0,Table1__4[[#This Row],[Target]]-Table1__4[[#This Row],[Actual]],""),"")</f>
        <v/>
      </c>
    </row>
    <row r="2394" spans="1:17" x14ac:dyDescent="0.75">
      <c r="A2394" s="22" t="s">
        <v>10</v>
      </c>
      <c r="B2394" s="22" t="s">
        <v>11</v>
      </c>
      <c r="C2394" s="22" t="s">
        <v>22</v>
      </c>
      <c r="D2394" s="22" t="s">
        <v>180</v>
      </c>
      <c r="E2394" s="22" t="s">
        <v>188</v>
      </c>
      <c r="F2394" s="22" t="s">
        <v>182</v>
      </c>
      <c r="G2394" s="22" t="s">
        <v>189</v>
      </c>
      <c r="H2394">
        <v>66153218</v>
      </c>
      <c r="I2394" s="22" t="s">
        <v>3740</v>
      </c>
      <c r="J2394" s="22" t="s">
        <v>3741</v>
      </c>
      <c r="K2394" s="22" t="str">
        <f>_xlfn.TEXTBEFORE(Table1__4[[#This Row],[ParentName]],"-")</f>
        <v>BD14</v>
      </c>
      <c r="L2394" s="22" t="str">
        <f>_xlfn.XLOOKUP(Table1__4[[#This Row],[MAAN8]],ASO!F:F,ASO!H:H,"")</f>
        <v>Grocery Store</v>
      </c>
      <c r="M2394" s="22" t="str">
        <f>_xlfn.XLOOKUP(Table1__4[[#This Row],[MAAN8]],program!A:A,program!E:E,"")</f>
        <v/>
      </c>
      <c r="N2394" s="22" t="str">
        <f>_xlfn.XLOOKUP(Table1__4[[#This Row],[MAAN8]],program!A:A,program!F:F,"")</f>
        <v/>
      </c>
      <c r="O2394" s="22">
        <f>SUMIFS(sellout!N:N,sellout!G:G,Table1__4[[#This Row],[MAAN8]])</f>
        <v>15</v>
      </c>
      <c r="P2394" s="2" t="str">
        <f>IFERROR(Table1__4[[#This Row],[Actual]]/Table1__4[[#This Row],[Target]],"")</f>
        <v/>
      </c>
      <c r="Q2394" s="22" t="str">
        <f>IFERROR(IF(Table1__4[[#This Row],[Target]]&gt;0,Table1__4[[#This Row],[Target]]-Table1__4[[#This Row],[Actual]],""),"")</f>
        <v/>
      </c>
    </row>
    <row r="2395" spans="1:17" x14ac:dyDescent="0.75">
      <c r="A2395" s="22" t="s">
        <v>10</v>
      </c>
      <c r="B2395" s="22" t="s">
        <v>11</v>
      </c>
      <c r="C2395" s="22" t="s">
        <v>46</v>
      </c>
      <c r="D2395" s="22" t="s">
        <v>47</v>
      </c>
      <c r="E2395" s="22" t="s">
        <v>93</v>
      </c>
      <c r="F2395" s="22" t="s">
        <v>68</v>
      </c>
      <c r="G2395" s="22" t="s">
        <v>94</v>
      </c>
      <c r="H2395">
        <v>65507065</v>
      </c>
      <c r="I2395" s="22" t="s">
        <v>3742</v>
      </c>
      <c r="J2395" s="22" t="s">
        <v>1189</v>
      </c>
      <c r="K2395" s="22" t="str">
        <f>_xlfn.TEXTBEFORE(Table1__4[[#This Row],[ParentName]],"-")</f>
        <v>HMcc</v>
      </c>
      <c r="L2395" s="22" t="str">
        <f>_xlfn.XLOOKUP(Table1__4[[#This Row],[MAAN8]],ASO!F:F,ASO!H:H,"")</f>
        <v>Grocery Store - Home Delivery</v>
      </c>
      <c r="M2395" s="22" t="str">
        <f>_xlfn.XLOOKUP(Table1__4[[#This Row],[MAAN8]],program!A:A,program!E:E,"")</f>
        <v>Target Incentive</v>
      </c>
      <c r="N2395" s="22">
        <f>_xlfn.XLOOKUP(Table1__4[[#This Row],[MAAN8]],program!A:A,program!F:F,"")</f>
        <v>300</v>
      </c>
      <c r="O2395" s="22">
        <f>SUMIFS(sellout!N:N,sellout!G:G,Table1__4[[#This Row],[MAAN8]])</f>
        <v>50</v>
      </c>
      <c r="P2395" s="2">
        <f>IFERROR(Table1__4[[#This Row],[Actual]]/Table1__4[[#This Row],[Target]],"")</f>
        <v>0.16666666666666666</v>
      </c>
      <c r="Q2395" s="22">
        <f>IFERROR(IF(Table1__4[[#This Row],[Target]]&gt;0,Table1__4[[#This Row],[Target]]-Table1__4[[#This Row],[Actual]],""),"")</f>
        <v>250</v>
      </c>
    </row>
    <row r="2396" spans="1:17" x14ac:dyDescent="0.75">
      <c r="A2396" s="22" t="s">
        <v>10</v>
      </c>
      <c r="B2396" s="22" t="s">
        <v>11</v>
      </c>
      <c r="C2396" s="22" t="s">
        <v>46</v>
      </c>
      <c r="D2396" s="22" t="s">
        <v>47</v>
      </c>
      <c r="E2396" s="22" t="s">
        <v>196</v>
      </c>
      <c r="F2396" s="22" t="s">
        <v>49</v>
      </c>
      <c r="G2396" s="22" t="s">
        <v>197</v>
      </c>
      <c r="H2396">
        <v>65047928</v>
      </c>
      <c r="I2396" s="22" t="s">
        <v>3743</v>
      </c>
      <c r="J2396" s="22" t="s">
        <v>3744</v>
      </c>
      <c r="K2396" s="22" t="str">
        <f>_xlfn.TEXTBEFORE(Table1__4[[#This Row],[ParentName]],"-")</f>
        <v>HMcc</v>
      </c>
      <c r="L2396" s="22" t="str">
        <f>_xlfn.XLOOKUP(Table1__4[[#This Row],[MAAN8]],ASO!F:F,ASO!H:H,"")</f>
        <v>Grocery Store - Home Delivery</v>
      </c>
      <c r="M2396" s="22" t="str">
        <f>_xlfn.XLOOKUP(Table1__4[[#This Row],[MAAN8]],program!A:A,program!E:E,"")</f>
        <v>Target Incentive</v>
      </c>
      <c r="N2396" s="22">
        <f>_xlfn.XLOOKUP(Table1__4[[#This Row],[MAAN8]],program!A:A,program!F:F,"")</f>
        <v>220</v>
      </c>
      <c r="O2396" s="22">
        <f>SUMIFS(sellout!N:N,sellout!G:G,Table1__4[[#This Row],[MAAN8]])</f>
        <v>100</v>
      </c>
      <c r="P2396" s="2">
        <f>IFERROR(Table1__4[[#This Row],[Actual]]/Table1__4[[#This Row],[Target]],"")</f>
        <v>0.45454545454545453</v>
      </c>
      <c r="Q2396" s="22">
        <f>IFERROR(IF(Table1__4[[#This Row],[Target]]&gt;0,Table1__4[[#This Row],[Target]]-Table1__4[[#This Row],[Actual]],""),"")</f>
        <v>120</v>
      </c>
    </row>
    <row r="2397" spans="1:17" x14ac:dyDescent="0.75">
      <c r="A2397" s="22" t="s">
        <v>10</v>
      </c>
      <c r="B2397" s="22" t="s">
        <v>11</v>
      </c>
      <c r="C2397" s="22" t="s">
        <v>12</v>
      </c>
      <c r="D2397" s="22" t="s">
        <v>122</v>
      </c>
      <c r="E2397" s="22" t="s">
        <v>206</v>
      </c>
      <c r="F2397" s="22" t="s">
        <v>124</v>
      </c>
      <c r="G2397" s="22" t="s">
        <v>207</v>
      </c>
      <c r="H2397">
        <v>66102307</v>
      </c>
      <c r="I2397" s="22" t="s">
        <v>3747</v>
      </c>
      <c r="J2397" s="22" t="s">
        <v>3748</v>
      </c>
      <c r="K2397" s="22" t="str">
        <f>_xlfn.TEXTBEFORE(Table1__4[[#This Row],[ParentName]],"-")</f>
        <v>BD10</v>
      </c>
      <c r="L2397" s="22" t="str">
        <f>_xlfn.XLOOKUP(Table1__4[[#This Row],[MAAN8]],ASO!F:F,ASO!H:H,"")</f>
        <v>Grocery Store - Home Delivery</v>
      </c>
      <c r="M2397" s="22" t="str">
        <f>_xlfn.XLOOKUP(Table1__4[[#This Row],[MAAN8]],program!A:A,program!E:E,"")</f>
        <v/>
      </c>
      <c r="N2397" s="22" t="str">
        <f>_xlfn.XLOOKUP(Table1__4[[#This Row],[MAAN8]],program!A:A,program!F:F,"")</f>
        <v/>
      </c>
      <c r="O2397" s="22">
        <f>SUMIFS(sellout!N:N,sellout!G:G,Table1__4[[#This Row],[MAAN8]])</f>
        <v>0</v>
      </c>
      <c r="P2397" s="2" t="str">
        <f>IFERROR(Table1__4[[#This Row],[Actual]]/Table1__4[[#This Row],[Target]],"")</f>
        <v/>
      </c>
      <c r="Q2397" s="22" t="str">
        <f>IFERROR(IF(Table1__4[[#This Row],[Target]]&gt;0,Table1__4[[#This Row],[Target]]-Table1__4[[#This Row],[Actual]],""),"")</f>
        <v/>
      </c>
    </row>
    <row r="2398" spans="1:17" x14ac:dyDescent="0.75">
      <c r="A2398" s="22" t="s">
        <v>10</v>
      </c>
      <c r="B2398" s="22" t="s">
        <v>11</v>
      </c>
      <c r="C2398" s="22" t="s">
        <v>12</v>
      </c>
      <c r="D2398" s="22" t="s">
        <v>122</v>
      </c>
      <c r="E2398" s="22" t="s">
        <v>240</v>
      </c>
      <c r="F2398" s="22" t="s">
        <v>237</v>
      </c>
      <c r="G2398" s="22" t="s">
        <v>241</v>
      </c>
      <c r="H2398">
        <v>66112844</v>
      </c>
      <c r="I2398" s="22" t="s">
        <v>3745</v>
      </c>
      <c r="J2398" s="22" t="s">
        <v>3746</v>
      </c>
      <c r="K2398" s="22" t="str">
        <f>_xlfn.TEXTBEFORE(Table1__4[[#This Row],[ParentName]],"-")</f>
        <v>BD10</v>
      </c>
      <c r="L2398" s="22" t="str">
        <f>_xlfn.XLOOKUP(Table1__4[[#This Row],[MAAN8]],ASO!F:F,ASO!H:H,"")</f>
        <v>Grocery Store</v>
      </c>
      <c r="M2398" s="22" t="str">
        <f>_xlfn.XLOOKUP(Table1__4[[#This Row],[MAAN8]],program!A:A,program!E:E,"")</f>
        <v/>
      </c>
      <c r="N2398" s="22" t="str">
        <f>_xlfn.XLOOKUP(Table1__4[[#This Row],[MAAN8]],program!A:A,program!F:F,"")</f>
        <v/>
      </c>
      <c r="O2398" s="22">
        <f>SUMIFS(sellout!N:N,sellout!G:G,Table1__4[[#This Row],[MAAN8]])</f>
        <v>28</v>
      </c>
      <c r="P2398" s="2" t="str">
        <f>IFERROR(Table1__4[[#This Row],[Actual]]/Table1__4[[#This Row],[Target]],"")</f>
        <v/>
      </c>
      <c r="Q2398" s="22" t="str">
        <f>IFERROR(IF(Table1__4[[#This Row],[Target]]&gt;0,Table1__4[[#This Row],[Target]]-Table1__4[[#This Row],[Actual]],""),"")</f>
        <v/>
      </c>
    </row>
    <row r="2399" spans="1:17" x14ac:dyDescent="0.75">
      <c r="A2399" s="22" t="s">
        <v>10</v>
      </c>
      <c r="B2399" s="22" t="s">
        <v>11</v>
      </c>
      <c r="C2399" s="22" t="s">
        <v>46</v>
      </c>
      <c r="D2399" s="22" t="s">
        <v>47</v>
      </c>
      <c r="E2399" s="22" t="s">
        <v>108</v>
      </c>
      <c r="F2399" s="22" t="s">
        <v>49</v>
      </c>
      <c r="G2399" s="22" t="s">
        <v>109</v>
      </c>
      <c r="H2399">
        <v>65044164</v>
      </c>
      <c r="I2399" s="22" t="s">
        <v>3749</v>
      </c>
      <c r="J2399" s="22" t="s">
        <v>3750</v>
      </c>
      <c r="K2399" s="22" t="str">
        <f>_xlfn.TEXTBEFORE(Table1__4[[#This Row],[ParentName]],"-")</f>
        <v>HMcc</v>
      </c>
      <c r="L2399" s="22" t="str">
        <f>_xlfn.XLOOKUP(Table1__4[[#This Row],[MAAN8]],ASO!F:F,ASO!H:H,"")</f>
        <v>Beverage Retail Store</v>
      </c>
      <c r="M2399" s="22" t="str">
        <f>_xlfn.XLOOKUP(Table1__4[[#This Row],[MAAN8]],program!A:A,program!E:E,"")</f>
        <v>TPO</v>
      </c>
      <c r="N2399" s="22">
        <f>_xlfn.XLOOKUP(Table1__4[[#This Row],[MAAN8]],program!A:A,program!F:F,"")</f>
        <v>1300</v>
      </c>
      <c r="O2399" s="22">
        <f>SUMIFS(sellout!N:N,sellout!G:G,Table1__4[[#This Row],[MAAN8]])</f>
        <v>210</v>
      </c>
      <c r="P2399" s="2">
        <f>IFERROR(Table1__4[[#This Row],[Actual]]/Table1__4[[#This Row],[Target]],"")</f>
        <v>0.16153846153846155</v>
      </c>
      <c r="Q2399" s="22">
        <f>IFERROR(IF(Table1__4[[#This Row],[Target]]&gt;0,Table1__4[[#This Row],[Target]]-Table1__4[[#This Row],[Actual]],""),"")</f>
        <v>1090</v>
      </c>
    </row>
    <row r="2400" spans="1:17" x14ac:dyDescent="0.75">
      <c r="A2400" s="22" t="s">
        <v>10</v>
      </c>
      <c r="B2400" s="22" t="s">
        <v>11</v>
      </c>
      <c r="C2400" s="22" t="s">
        <v>12</v>
      </c>
      <c r="D2400" s="22" t="s">
        <v>38</v>
      </c>
      <c r="E2400" s="22" t="s">
        <v>166</v>
      </c>
      <c r="F2400" s="22" t="s">
        <v>40</v>
      </c>
      <c r="G2400" s="22" t="s">
        <v>167</v>
      </c>
      <c r="H2400">
        <v>66101522</v>
      </c>
      <c r="I2400" s="22" t="s">
        <v>3751</v>
      </c>
      <c r="J2400" s="22" t="s">
        <v>3752</v>
      </c>
      <c r="K2400" s="22" t="str">
        <f>_xlfn.TEXTBEFORE(Table1__4[[#This Row],[ParentName]],"-")</f>
        <v>BD16</v>
      </c>
      <c r="L2400" s="22" t="str">
        <f>_xlfn.XLOOKUP(Table1__4[[#This Row],[MAAN8]],ASO!F:F,ASO!H:H,"")</f>
        <v>Grocery Store - Home Delivery</v>
      </c>
      <c r="M2400" s="22" t="str">
        <f>_xlfn.XLOOKUP(Table1__4[[#This Row],[MAAN8]],program!A:A,program!E:E,"")</f>
        <v/>
      </c>
      <c r="N2400" s="22" t="str">
        <f>_xlfn.XLOOKUP(Table1__4[[#This Row],[MAAN8]],program!A:A,program!F:F,"")</f>
        <v/>
      </c>
      <c r="O2400" s="22">
        <f>SUMIFS(sellout!N:N,sellout!G:G,Table1__4[[#This Row],[MAAN8]])</f>
        <v>5</v>
      </c>
      <c r="P2400" s="2" t="str">
        <f>IFERROR(Table1__4[[#This Row],[Actual]]/Table1__4[[#This Row],[Target]],"")</f>
        <v/>
      </c>
      <c r="Q2400" s="22" t="str">
        <f>IFERROR(IF(Table1__4[[#This Row],[Target]]&gt;0,Table1__4[[#This Row],[Target]]-Table1__4[[#This Row],[Actual]],""),"")</f>
        <v/>
      </c>
    </row>
    <row r="2401" spans="1:17" x14ac:dyDescent="0.75">
      <c r="A2401" s="22" t="s">
        <v>10</v>
      </c>
      <c r="B2401" s="22" t="s">
        <v>11</v>
      </c>
      <c r="C2401" s="22" t="s">
        <v>12</v>
      </c>
      <c r="D2401" s="22" t="s">
        <v>38</v>
      </c>
      <c r="E2401" s="22" t="s">
        <v>166</v>
      </c>
      <c r="F2401" s="22" t="s">
        <v>40</v>
      </c>
      <c r="G2401" s="22" t="s">
        <v>167</v>
      </c>
      <c r="H2401">
        <v>66115552</v>
      </c>
      <c r="I2401" s="22" t="s">
        <v>7371</v>
      </c>
      <c r="J2401" s="22" t="s">
        <v>7372</v>
      </c>
      <c r="K2401" s="22" t="str">
        <f>_xlfn.TEXTBEFORE(Table1__4[[#This Row],[ParentName]],"-")</f>
        <v>BD16</v>
      </c>
      <c r="L2401" s="22" t="str">
        <f>_xlfn.XLOOKUP(Table1__4[[#This Row],[MAAN8]],ASO!F:F,ASO!H:H,"")</f>
        <v/>
      </c>
      <c r="M2401" s="22" t="str">
        <f>_xlfn.XLOOKUP(Table1__4[[#This Row],[MAAN8]],program!A:A,program!E:E,"")</f>
        <v/>
      </c>
      <c r="N2401" s="22" t="str">
        <f>_xlfn.XLOOKUP(Table1__4[[#This Row],[MAAN8]],program!A:A,program!F:F,"")</f>
        <v/>
      </c>
      <c r="O2401" s="22">
        <f>SUMIFS(sellout!N:N,sellout!G:G,Table1__4[[#This Row],[MAAN8]])</f>
        <v>0</v>
      </c>
      <c r="P2401" s="2" t="str">
        <f>IFERROR(Table1__4[[#This Row],[Actual]]/Table1__4[[#This Row],[Target]],"")</f>
        <v/>
      </c>
      <c r="Q2401" s="22" t="str">
        <f>IFERROR(IF(Table1__4[[#This Row],[Target]]&gt;0,Table1__4[[#This Row],[Target]]-Table1__4[[#This Row],[Actual]],""),"")</f>
        <v/>
      </c>
    </row>
    <row r="2402" spans="1:17" x14ac:dyDescent="0.75">
      <c r="A2402" s="22" t="s">
        <v>10</v>
      </c>
      <c r="B2402" s="22" t="s">
        <v>11</v>
      </c>
      <c r="C2402" s="22" t="s">
        <v>12</v>
      </c>
      <c r="D2402" s="22" t="s">
        <v>122</v>
      </c>
      <c r="E2402" s="22" t="s">
        <v>357</v>
      </c>
      <c r="F2402" s="22" t="s">
        <v>150</v>
      </c>
      <c r="G2402" s="22" t="s">
        <v>358</v>
      </c>
      <c r="H2402">
        <v>66155557</v>
      </c>
      <c r="I2402" s="22" t="s">
        <v>3753</v>
      </c>
      <c r="J2402" s="22" t="s">
        <v>266</v>
      </c>
      <c r="K2402" s="22" t="str">
        <f>_xlfn.TEXTBEFORE(Table1__4[[#This Row],[ParentName]],"-")</f>
        <v>BD10</v>
      </c>
      <c r="L2402" s="22" t="str">
        <f>_xlfn.XLOOKUP(Table1__4[[#This Row],[MAAN8]],ASO!F:F,ASO!H:H,"")</f>
        <v>Grocery Store</v>
      </c>
      <c r="M2402" s="22" t="str">
        <f>_xlfn.XLOOKUP(Table1__4[[#This Row],[MAAN8]],program!A:A,program!E:E,"")</f>
        <v/>
      </c>
      <c r="N2402" s="22" t="str">
        <f>_xlfn.XLOOKUP(Table1__4[[#This Row],[MAAN8]],program!A:A,program!F:F,"")</f>
        <v/>
      </c>
      <c r="O2402" s="22">
        <f>SUMIFS(sellout!N:N,sellout!G:G,Table1__4[[#This Row],[MAAN8]])</f>
        <v>33</v>
      </c>
      <c r="P2402" s="2" t="str">
        <f>IFERROR(Table1__4[[#This Row],[Actual]]/Table1__4[[#This Row],[Target]],"")</f>
        <v/>
      </c>
      <c r="Q2402" s="22" t="str">
        <f>IFERROR(IF(Table1__4[[#This Row],[Target]]&gt;0,Table1__4[[#This Row],[Target]]-Table1__4[[#This Row],[Actual]],""),"")</f>
        <v/>
      </c>
    </row>
    <row r="2403" spans="1:17" x14ac:dyDescent="0.75">
      <c r="A2403" s="22" t="s">
        <v>10</v>
      </c>
      <c r="B2403" s="22" t="s">
        <v>11</v>
      </c>
      <c r="C2403" s="22" t="s">
        <v>22</v>
      </c>
      <c r="D2403" s="22" t="s">
        <v>88</v>
      </c>
      <c r="E2403" s="22" t="s">
        <v>217</v>
      </c>
      <c r="F2403" s="22" t="s">
        <v>218</v>
      </c>
      <c r="G2403" s="22" t="s">
        <v>219</v>
      </c>
      <c r="H2403">
        <v>66100292</v>
      </c>
      <c r="I2403" s="22" t="s">
        <v>3754</v>
      </c>
      <c r="J2403" s="22" t="s">
        <v>3755</v>
      </c>
      <c r="K2403" s="22" t="str">
        <f>_xlfn.TEXTBEFORE(Table1__4[[#This Row],[ParentName]],"-")</f>
        <v>BD11</v>
      </c>
      <c r="L2403" s="22" t="str">
        <f>_xlfn.XLOOKUP(Table1__4[[#This Row],[MAAN8]],ASO!F:F,ASO!H:H,"")</f>
        <v>Grocery Store</v>
      </c>
      <c r="M2403" s="22" t="str">
        <f>_xlfn.XLOOKUP(Table1__4[[#This Row],[MAAN8]],program!A:A,program!E:E,"")</f>
        <v/>
      </c>
      <c r="N2403" s="22" t="str">
        <f>_xlfn.XLOOKUP(Table1__4[[#This Row],[MAAN8]],program!A:A,program!F:F,"")</f>
        <v/>
      </c>
      <c r="O2403" s="22">
        <f>SUMIFS(sellout!N:N,sellout!G:G,Table1__4[[#This Row],[MAAN8]])</f>
        <v>45</v>
      </c>
      <c r="P2403" s="2" t="str">
        <f>IFERROR(Table1__4[[#This Row],[Actual]]/Table1__4[[#This Row],[Target]],"")</f>
        <v/>
      </c>
      <c r="Q2403" s="22" t="str">
        <f>IFERROR(IF(Table1__4[[#This Row],[Target]]&gt;0,Table1__4[[#This Row],[Target]]-Table1__4[[#This Row],[Actual]],""),"")</f>
        <v/>
      </c>
    </row>
    <row r="2404" spans="1:17" x14ac:dyDescent="0.75">
      <c r="A2404" s="22" t="s">
        <v>10</v>
      </c>
      <c r="B2404" s="22" t="s">
        <v>11</v>
      </c>
      <c r="C2404" s="22" t="s">
        <v>22</v>
      </c>
      <c r="D2404" s="22" t="s">
        <v>88</v>
      </c>
      <c r="E2404" s="22" t="s">
        <v>447</v>
      </c>
      <c r="F2404" s="22" t="s">
        <v>218</v>
      </c>
      <c r="G2404" s="22" t="s">
        <v>448</v>
      </c>
      <c r="H2404">
        <v>66106615</v>
      </c>
      <c r="I2404" s="22" t="s">
        <v>8229</v>
      </c>
      <c r="J2404" s="22" t="s">
        <v>7462</v>
      </c>
      <c r="K2404" s="22" t="str">
        <f>_xlfn.TEXTBEFORE(Table1__4[[#This Row],[ParentName]],"-")</f>
        <v>BD11</v>
      </c>
      <c r="L2404" s="22" t="str">
        <f>_xlfn.XLOOKUP(Table1__4[[#This Row],[MAAN8]],ASO!F:F,ASO!H:H,"")</f>
        <v/>
      </c>
      <c r="M2404" s="22" t="str">
        <f>_xlfn.XLOOKUP(Table1__4[[#This Row],[MAAN8]],program!A:A,program!E:E,"")</f>
        <v/>
      </c>
      <c r="N2404" s="22" t="str">
        <f>_xlfn.XLOOKUP(Table1__4[[#This Row],[MAAN8]],program!A:A,program!F:F,"")</f>
        <v/>
      </c>
      <c r="O2404" s="22">
        <f>SUMIFS(sellout!N:N,sellout!G:G,Table1__4[[#This Row],[MAAN8]])</f>
        <v>0</v>
      </c>
      <c r="P2404" s="2" t="str">
        <f>IFERROR(Table1__4[[#This Row],[Actual]]/Table1__4[[#This Row],[Target]],"")</f>
        <v/>
      </c>
      <c r="Q2404" s="22" t="str">
        <f>IFERROR(IF(Table1__4[[#This Row],[Target]]&gt;0,Table1__4[[#This Row],[Target]]-Table1__4[[#This Row],[Actual]],""),"")</f>
        <v/>
      </c>
    </row>
    <row r="2405" spans="1:17" x14ac:dyDescent="0.75">
      <c r="A2405" s="22" t="s">
        <v>10</v>
      </c>
      <c r="B2405" s="22" t="s">
        <v>11</v>
      </c>
      <c r="C2405" s="22" t="s">
        <v>22</v>
      </c>
      <c r="D2405" s="22" t="s">
        <v>180</v>
      </c>
      <c r="E2405" s="22" t="s">
        <v>170</v>
      </c>
      <c r="F2405" s="22" t="s">
        <v>171</v>
      </c>
      <c r="G2405" s="22" t="s">
        <v>18</v>
      </c>
      <c r="H2405">
        <v>66103920</v>
      </c>
      <c r="I2405" s="22" t="s">
        <v>3756</v>
      </c>
      <c r="J2405" s="22" t="s">
        <v>3757</v>
      </c>
      <c r="K2405" s="22" t="str">
        <f>_xlfn.TEXTBEFORE(Table1__4[[#This Row],[ParentName]],"-")</f>
        <v>BD14</v>
      </c>
      <c r="L2405" s="22" t="str">
        <f>_xlfn.XLOOKUP(Table1__4[[#This Row],[MAAN8]],ASO!F:F,ASO!H:H,"")</f>
        <v>Sub Distributor</v>
      </c>
      <c r="M2405" s="22" t="str">
        <f>_xlfn.XLOOKUP(Table1__4[[#This Row],[MAAN8]],program!A:A,program!E:E,"")</f>
        <v/>
      </c>
      <c r="N2405" s="22" t="str">
        <f>_xlfn.XLOOKUP(Table1__4[[#This Row],[MAAN8]],program!A:A,program!F:F,"")</f>
        <v/>
      </c>
      <c r="O2405" s="22">
        <f>SUMIFS(sellout!N:N,sellout!G:G,Table1__4[[#This Row],[MAAN8]])</f>
        <v>2681</v>
      </c>
      <c r="P2405" s="2" t="str">
        <f>IFERROR(Table1__4[[#This Row],[Actual]]/Table1__4[[#This Row],[Target]],"")</f>
        <v/>
      </c>
      <c r="Q2405" s="22" t="str">
        <f>IFERROR(IF(Table1__4[[#This Row],[Target]]&gt;0,Table1__4[[#This Row],[Target]]-Table1__4[[#This Row],[Actual]],""),"")</f>
        <v/>
      </c>
    </row>
    <row r="2406" spans="1:17" x14ac:dyDescent="0.75">
      <c r="A2406" s="22" t="s">
        <v>10</v>
      </c>
      <c r="B2406" s="22" t="s">
        <v>11</v>
      </c>
      <c r="C2406" s="22" t="s">
        <v>12</v>
      </c>
      <c r="D2406" s="22" t="s">
        <v>122</v>
      </c>
      <c r="E2406" s="22" t="s">
        <v>236</v>
      </c>
      <c r="F2406" s="22" t="s">
        <v>237</v>
      </c>
      <c r="G2406" s="22" t="s">
        <v>7381</v>
      </c>
      <c r="H2406">
        <v>66150497</v>
      </c>
      <c r="I2406" s="22" t="s">
        <v>3756</v>
      </c>
      <c r="J2406" s="22" t="s">
        <v>3758</v>
      </c>
      <c r="K2406" s="22" t="str">
        <f>_xlfn.TEXTBEFORE(Table1__4[[#This Row],[ParentName]],"-")</f>
        <v>BD10</v>
      </c>
      <c r="L2406" s="22" t="str">
        <f>_xlfn.XLOOKUP(Table1__4[[#This Row],[MAAN8]],ASO!F:F,ASO!H:H,"")</f>
        <v>Grocery Store - Home Delivery</v>
      </c>
      <c r="M2406" s="22" t="str">
        <f>_xlfn.XLOOKUP(Table1__4[[#This Row],[MAAN8]],program!A:A,program!E:E,"")</f>
        <v/>
      </c>
      <c r="N2406" s="22" t="str">
        <f>_xlfn.XLOOKUP(Table1__4[[#This Row],[MAAN8]],program!A:A,program!F:F,"")</f>
        <v/>
      </c>
      <c r="O2406" s="22">
        <f>SUMIFS(sellout!N:N,sellout!G:G,Table1__4[[#This Row],[MAAN8]])</f>
        <v>0</v>
      </c>
      <c r="P2406" s="2" t="str">
        <f>IFERROR(Table1__4[[#This Row],[Actual]]/Table1__4[[#This Row],[Target]],"")</f>
        <v/>
      </c>
      <c r="Q2406" s="22" t="str">
        <f>IFERROR(IF(Table1__4[[#This Row],[Target]]&gt;0,Table1__4[[#This Row],[Target]]-Table1__4[[#This Row],[Actual]],""),"")</f>
        <v/>
      </c>
    </row>
    <row r="2407" spans="1:17" x14ac:dyDescent="0.75">
      <c r="A2407" s="22" t="s">
        <v>10</v>
      </c>
      <c r="B2407" s="22" t="s">
        <v>11</v>
      </c>
      <c r="C2407" s="22" t="s">
        <v>22</v>
      </c>
      <c r="D2407" s="22" t="s">
        <v>88</v>
      </c>
      <c r="E2407" s="22" t="s">
        <v>544</v>
      </c>
      <c r="F2407" s="22" t="s">
        <v>218</v>
      </c>
      <c r="G2407" s="22" t="s">
        <v>545</v>
      </c>
      <c r="H2407">
        <v>66112053</v>
      </c>
      <c r="I2407" s="22" t="s">
        <v>8230</v>
      </c>
      <c r="J2407" s="22" t="s">
        <v>3760</v>
      </c>
      <c r="K2407" s="22" t="str">
        <f>_xlfn.TEXTBEFORE(Table1__4[[#This Row],[ParentName]],"-")</f>
        <v>BD11</v>
      </c>
      <c r="L2407" s="22" t="str">
        <f>_xlfn.XLOOKUP(Table1__4[[#This Row],[MAAN8]],ASO!F:F,ASO!H:H,"")</f>
        <v>Grocery Store</v>
      </c>
      <c r="M2407" s="22" t="str">
        <f>_xlfn.XLOOKUP(Table1__4[[#This Row],[MAAN8]],program!A:A,program!E:E,"")</f>
        <v/>
      </c>
      <c r="N2407" s="22" t="str">
        <f>_xlfn.XLOOKUP(Table1__4[[#This Row],[MAAN8]],program!A:A,program!F:F,"")</f>
        <v/>
      </c>
      <c r="O2407" s="22">
        <f>SUMIFS(sellout!N:N,sellout!G:G,Table1__4[[#This Row],[MAAN8]])</f>
        <v>0</v>
      </c>
      <c r="P2407" s="2" t="str">
        <f>IFERROR(Table1__4[[#This Row],[Actual]]/Table1__4[[#This Row],[Target]],"")</f>
        <v/>
      </c>
      <c r="Q2407" s="22" t="str">
        <f>IFERROR(IF(Table1__4[[#This Row],[Target]]&gt;0,Table1__4[[#This Row],[Target]]-Table1__4[[#This Row],[Actual]],""),"")</f>
        <v/>
      </c>
    </row>
    <row r="2408" spans="1:17" x14ac:dyDescent="0.75">
      <c r="A2408" s="22" t="s">
        <v>10</v>
      </c>
      <c r="B2408" s="22" t="s">
        <v>11</v>
      </c>
      <c r="C2408" s="22" t="s">
        <v>12</v>
      </c>
      <c r="D2408" s="22" t="s">
        <v>54</v>
      </c>
      <c r="E2408" s="22" t="s">
        <v>176</v>
      </c>
      <c r="F2408" s="22" t="s">
        <v>30</v>
      </c>
      <c r="G2408" s="22" t="s">
        <v>177</v>
      </c>
      <c r="H2408">
        <v>66113077</v>
      </c>
      <c r="I2408" s="22" t="s">
        <v>3761</v>
      </c>
      <c r="J2408" s="22" t="s">
        <v>3762</v>
      </c>
      <c r="K2408" s="22" t="str">
        <f>_xlfn.TEXTBEFORE(Table1__4[[#This Row],[ParentName]],"-")</f>
        <v>BD</v>
      </c>
      <c r="L2408" s="22" t="str">
        <f>_xlfn.XLOOKUP(Table1__4[[#This Row],[MAAN8]],ASO!F:F,ASO!H:H,"")</f>
        <v>Grocery Store</v>
      </c>
      <c r="M2408" s="22" t="str">
        <f>_xlfn.XLOOKUP(Table1__4[[#This Row],[MAAN8]],program!A:A,program!E:E,"")</f>
        <v/>
      </c>
      <c r="N2408" s="22" t="str">
        <f>_xlfn.XLOOKUP(Table1__4[[#This Row],[MAAN8]],program!A:A,program!F:F,"")</f>
        <v/>
      </c>
      <c r="O2408" s="22">
        <f>SUMIFS(sellout!N:N,sellout!G:G,Table1__4[[#This Row],[MAAN8]])</f>
        <v>0</v>
      </c>
      <c r="P2408" s="2" t="str">
        <f>IFERROR(Table1__4[[#This Row],[Actual]]/Table1__4[[#This Row],[Target]],"")</f>
        <v/>
      </c>
      <c r="Q2408" s="22" t="str">
        <f>IFERROR(IF(Table1__4[[#This Row],[Target]]&gt;0,Table1__4[[#This Row],[Target]]-Table1__4[[#This Row],[Actual]],""),"")</f>
        <v/>
      </c>
    </row>
    <row r="2409" spans="1:17" x14ac:dyDescent="0.75">
      <c r="A2409" s="22" t="s">
        <v>10</v>
      </c>
      <c r="B2409" s="22" t="s">
        <v>11</v>
      </c>
      <c r="C2409" s="22" t="s">
        <v>12</v>
      </c>
      <c r="D2409" s="22" t="s">
        <v>122</v>
      </c>
      <c r="E2409" s="22" t="s">
        <v>598</v>
      </c>
      <c r="F2409" s="22" t="s">
        <v>124</v>
      </c>
      <c r="G2409" s="22" t="s">
        <v>599</v>
      </c>
      <c r="H2409">
        <v>66102572</v>
      </c>
      <c r="I2409" s="22" t="s">
        <v>3763</v>
      </c>
      <c r="J2409" s="22" t="s">
        <v>3764</v>
      </c>
      <c r="K2409" s="22" t="str">
        <f>_xlfn.TEXTBEFORE(Table1__4[[#This Row],[ParentName]],"-")</f>
        <v>BD10</v>
      </c>
      <c r="L2409" s="22" t="str">
        <f>_xlfn.XLOOKUP(Table1__4[[#This Row],[MAAN8]],ASO!F:F,ASO!H:H,"")</f>
        <v>Beverage Retail Store</v>
      </c>
      <c r="M2409" s="22" t="str">
        <f>_xlfn.XLOOKUP(Table1__4[[#This Row],[MAAN8]],program!A:A,program!E:E,"")</f>
        <v/>
      </c>
      <c r="N2409" s="22" t="str">
        <f>_xlfn.XLOOKUP(Table1__4[[#This Row],[MAAN8]],program!A:A,program!F:F,"")</f>
        <v/>
      </c>
      <c r="O2409" s="22">
        <f>SUMIFS(sellout!N:N,sellout!G:G,Table1__4[[#This Row],[MAAN8]])</f>
        <v>0</v>
      </c>
      <c r="P2409" s="2" t="str">
        <f>IFERROR(Table1__4[[#This Row],[Actual]]/Table1__4[[#This Row],[Target]],"")</f>
        <v/>
      </c>
      <c r="Q2409" s="22" t="str">
        <f>IFERROR(IF(Table1__4[[#This Row],[Target]]&gt;0,Table1__4[[#This Row],[Target]]-Table1__4[[#This Row],[Actual]],""),"")</f>
        <v/>
      </c>
    </row>
    <row r="2410" spans="1:17" x14ac:dyDescent="0.75">
      <c r="A2410" s="22" t="s">
        <v>10</v>
      </c>
      <c r="B2410" s="22" t="s">
        <v>11</v>
      </c>
      <c r="C2410" s="22" t="s">
        <v>46</v>
      </c>
      <c r="D2410" s="22" t="s">
        <v>47</v>
      </c>
      <c r="E2410" s="22" t="s">
        <v>67</v>
      </c>
      <c r="F2410" s="22" t="s">
        <v>68</v>
      </c>
      <c r="G2410" s="22" t="s">
        <v>69</v>
      </c>
      <c r="H2410">
        <v>65014786</v>
      </c>
      <c r="I2410" s="22" t="s">
        <v>3765</v>
      </c>
      <c r="J2410" s="22" t="s">
        <v>3766</v>
      </c>
      <c r="K2410" s="22" t="str">
        <f>_xlfn.TEXTBEFORE(Table1__4[[#This Row],[ParentName]],"-")</f>
        <v>HMcc</v>
      </c>
      <c r="L2410" s="22" t="str">
        <f>_xlfn.XLOOKUP(Table1__4[[#This Row],[MAAN8]],ASO!F:F,ASO!H:H,"")</f>
        <v>Grocery Store</v>
      </c>
      <c r="M2410" s="22" t="str">
        <f>_xlfn.XLOOKUP(Table1__4[[#This Row],[MAAN8]],program!A:A,program!E:E,"")</f>
        <v>Target Incentive</v>
      </c>
      <c r="N2410" s="22">
        <f>_xlfn.XLOOKUP(Table1__4[[#This Row],[MAAN8]],program!A:A,program!F:F,"")</f>
        <v>55</v>
      </c>
      <c r="O2410" s="22">
        <f>SUMIFS(sellout!N:N,sellout!G:G,Table1__4[[#This Row],[MAAN8]])</f>
        <v>10</v>
      </c>
      <c r="P2410" s="2">
        <f>IFERROR(Table1__4[[#This Row],[Actual]]/Table1__4[[#This Row],[Target]],"")</f>
        <v>0.18181818181818182</v>
      </c>
      <c r="Q2410" s="22">
        <f>IFERROR(IF(Table1__4[[#This Row],[Target]]&gt;0,Table1__4[[#This Row],[Target]]-Table1__4[[#This Row],[Actual]],""),"")</f>
        <v>45</v>
      </c>
    </row>
    <row r="2411" spans="1:17" x14ac:dyDescent="0.75">
      <c r="A2411" s="22" t="s">
        <v>10</v>
      </c>
      <c r="B2411" s="22" t="s">
        <v>11</v>
      </c>
      <c r="C2411" s="22" t="s">
        <v>22</v>
      </c>
      <c r="D2411" s="22" t="s">
        <v>88</v>
      </c>
      <c r="E2411" s="22" t="s">
        <v>447</v>
      </c>
      <c r="F2411" s="22" t="s">
        <v>218</v>
      </c>
      <c r="G2411" s="22" t="s">
        <v>448</v>
      </c>
      <c r="H2411">
        <v>66101405</v>
      </c>
      <c r="I2411" s="22" t="s">
        <v>3767</v>
      </c>
      <c r="J2411" s="22" t="s">
        <v>3768</v>
      </c>
      <c r="K2411" s="22" t="str">
        <f>_xlfn.TEXTBEFORE(Table1__4[[#This Row],[ParentName]],"-")</f>
        <v>BD11</v>
      </c>
      <c r="L2411" s="22" t="str">
        <f>_xlfn.XLOOKUP(Table1__4[[#This Row],[MAAN8]],ASO!F:F,ASO!H:H,"")</f>
        <v>Grocery Store</v>
      </c>
      <c r="M2411" s="22" t="str">
        <f>_xlfn.XLOOKUP(Table1__4[[#This Row],[MAAN8]],program!A:A,program!E:E,"")</f>
        <v/>
      </c>
      <c r="N2411" s="22" t="str">
        <f>_xlfn.XLOOKUP(Table1__4[[#This Row],[MAAN8]],program!A:A,program!F:F,"")</f>
        <v/>
      </c>
      <c r="O2411" s="22">
        <f>SUMIFS(sellout!N:N,sellout!G:G,Table1__4[[#This Row],[MAAN8]])</f>
        <v>6</v>
      </c>
      <c r="P2411" s="2" t="str">
        <f>IFERROR(Table1__4[[#This Row],[Actual]]/Table1__4[[#This Row],[Target]],"")</f>
        <v/>
      </c>
      <c r="Q2411" s="22" t="str">
        <f>IFERROR(IF(Table1__4[[#This Row],[Target]]&gt;0,Table1__4[[#This Row],[Target]]-Table1__4[[#This Row],[Actual]],""),"")</f>
        <v/>
      </c>
    </row>
    <row r="2412" spans="1:17" x14ac:dyDescent="0.75">
      <c r="A2412" s="22" t="s">
        <v>10</v>
      </c>
      <c r="B2412" s="22" t="s">
        <v>11</v>
      </c>
      <c r="C2412" s="22" t="s">
        <v>46</v>
      </c>
      <c r="D2412" s="22" t="s">
        <v>47</v>
      </c>
      <c r="E2412" s="22" t="s">
        <v>101</v>
      </c>
      <c r="F2412" s="22" t="s">
        <v>68</v>
      </c>
      <c r="G2412" s="22" t="s">
        <v>102</v>
      </c>
      <c r="H2412">
        <v>65712664</v>
      </c>
      <c r="I2412" s="22" t="s">
        <v>3769</v>
      </c>
      <c r="J2412" s="22" t="s">
        <v>3770</v>
      </c>
      <c r="K2412" s="22" t="str">
        <f>_xlfn.TEXTBEFORE(Table1__4[[#This Row],[ParentName]],"-")</f>
        <v>HMcc</v>
      </c>
      <c r="L2412" s="22" t="str">
        <f>_xlfn.XLOOKUP(Table1__4[[#This Row],[MAAN8]],ASO!F:F,ASO!H:H,"")</f>
        <v>Grocery Store</v>
      </c>
      <c r="M2412" s="22" t="str">
        <f>_xlfn.XLOOKUP(Table1__4[[#This Row],[MAAN8]],program!A:A,program!E:E,"")</f>
        <v>Target Incentive</v>
      </c>
      <c r="N2412" s="22">
        <f>_xlfn.XLOOKUP(Table1__4[[#This Row],[MAAN8]],program!A:A,program!F:F,"")</f>
        <v>280</v>
      </c>
      <c r="O2412" s="22">
        <f>SUMIFS(sellout!N:N,sellout!G:G,Table1__4[[#This Row],[MAAN8]])</f>
        <v>1</v>
      </c>
      <c r="P2412" s="2">
        <f>IFERROR(Table1__4[[#This Row],[Actual]]/Table1__4[[#This Row],[Target]],"")</f>
        <v>3.5714285714285713E-3</v>
      </c>
      <c r="Q2412" s="22">
        <f>IFERROR(IF(Table1__4[[#This Row],[Target]]&gt;0,Table1__4[[#This Row],[Target]]-Table1__4[[#This Row],[Actual]],""),"")</f>
        <v>279</v>
      </c>
    </row>
    <row r="2413" spans="1:17" x14ac:dyDescent="0.75">
      <c r="A2413" s="22" t="s">
        <v>10</v>
      </c>
      <c r="B2413" s="22" t="s">
        <v>11</v>
      </c>
      <c r="C2413" s="22" t="s">
        <v>12</v>
      </c>
      <c r="D2413" s="22" t="s">
        <v>54</v>
      </c>
      <c r="E2413" s="22" t="s">
        <v>97</v>
      </c>
      <c r="F2413" s="22" t="s">
        <v>30</v>
      </c>
      <c r="G2413" s="22" t="s">
        <v>98</v>
      </c>
      <c r="H2413">
        <v>66153966</v>
      </c>
      <c r="I2413" s="22" t="s">
        <v>3771</v>
      </c>
      <c r="J2413" s="22" t="s">
        <v>3772</v>
      </c>
      <c r="K2413" s="22" t="str">
        <f>_xlfn.TEXTBEFORE(Table1__4[[#This Row],[ParentName]],"-")</f>
        <v>BD</v>
      </c>
      <c r="L2413" s="22" t="str">
        <f>_xlfn.XLOOKUP(Table1__4[[#This Row],[MAAN8]],ASO!F:F,ASO!H:H,"")</f>
        <v>Grocery Store</v>
      </c>
      <c r="M2413" s="22" t="str">
        <f>_xlfn.XLOOKUP(Table1__4[[#This Row],[MAAN8]],program!A:A,program!E:E,"")</f>
        <v/>
      </c>
      <c r="N2413" s="22" t="str">
        <f>_xlfn.XLOOKUP(Table1__4[[#This Row],[MAAN8]],program!A:A,program!F:F,"")</f>
        <v/>
      </c>
      <c r="O2413" s="22">
        <f>SUMIFS(sellout!N:N,sellout!G:G,Table1__4[[#This Row],[MAAN8]])</f>
        <v>5</v>
      </c>
      <c r="P2413" s="2" t="str">
        <f>IFERROR(Table1__4[[#This Row],[Actual]]/Table1__4[[#This Row],[Target]],"")</f>
        <v/>
      </c>
      <c r="Q2413" s="22" t="str">
        <f>IFERROR(IF(Table1__4[[#This Row],[Target]]&gt;0,Table1__4[[#This Row],[Target]]-Table1__4[[#This Row],[Actual]],""),"")</f>
        <v/>
      </c>
    </row>
    <row r="2414" spans="1:17" x14ac:dyDescent="0.75">
      <c r="A2414" s="22" t="s">
        <v>10</v>
      </c>
      <c r="B2414" s="22" t="s">
        <v>11</v>
      </c>
      <c r="C2414" s="22" t="s">
        <v>12</v>
      </c>
      <c r="D2414" s="22" t="s">
        <v>122</v>
      </c>
      <c r="E2414" s="22" t="s">
        <v>717</v>
      </c>
      <c r="F2414" s="22" t="s">
        <v>237</v>
      </c>
      <c r="G2414" s="22" t="s">
        <v>718</v>
      </c>
      <c r="H2414">
        <v>66102162</v>
      </c>
      <c r="I2414" s="22" t="s">
        <v>3773</v>
      </c>
      <c r="J2414" s="22" t="s">
        <v>3774</v>
      </c>
      <c r="K2414" s="22" t="str">
        <f>_xlfn.TEXTBEFORE(Table1__4[[#This Row],[ParentName]],"-")</f>
        <v>BD10</v>
      </c>
      <c r="L2414" s="22" t="str">
        <f>_xlfn.XLOOKUP(Table1__4[[#This Row],[MAAN8]],ASO!F:F,ASO!H:H,"")</f>
        <v>Grocery Store - Home Delivery</v>
      </c>
      <c r="M2414" s="22" t="str">
        <f>_xlfn.XLOOKUP(Table1__4[[#This Row],[MAAN8]],program!A:A,program!E:E,"")</f>
        <v/>
      </c>
      <c r="N2414" s="22" t="str">
        <f>_xlfn.XLOOKUP(Table1__4[[#This Row],[MAAN8]],program!A:A,program!F:F,"")</f>
        <v/>
      </c>
      <c r="O2414" s="22">
        <f>SUMIFS(sellout!N:N,sellout!G:G,Table1__4[[#This Row],[MAAN8]])</f>
        <v>0</v>
      </c>
      <c r="P2414" s="2" t="str">
        <f>IFERROR(Table1__4[[#This Row],[Actual]]/Table1__4[[#This Row],[Target]],"")</f>
        <v/>
      </c>
      <c r="Q2414" s="22" t="str">
        <f>IFERROR(IF(Table1__4[[#This Row],[Target]]&gt;0,Table1__4[[#This Row],[Target]]-Table1__4[[#This Row],[Actual]],""),"")</f>
        <v/>
      </c>
    </row>
    <row r="2415" spans="1:17" x14ac:dyDescent="0.75">
      <c r="A2415" s="22" t="s">
        <v>10</v>
      </c>
      <c r="B2415" s="22" t="s">
        <v>11</v>
      </c>
      <c r="C2415" s="22" t="s">
        <v>12</v>
      </c>
      <c r="D2415" s="22" t="s">
        <v>54</v>
      </c>
      <c r="E2415" s="22" t="s">
        <v>97</v>
      </c>
      <c r="F2415" s="22" t="s">
        <v>30</v>
      </c>
      <c r="G2415" s="22" t="s">
        <v>98</v>
      </c>
      <c r="H2415">
        <v>66112057</v>
      </c>
      <c r="I2415" s="22" t="s">
        <v>3775</v>
      </c>
      <c r="J2415" s="22" t="s">
        <v>3776</v>
      </c>
      <c r="K2415" s="22" t="str">
        <f>_xlfn.TEXTBEFORE(Table1__4[[#This Row],[ParentName]],"-")</f>
        <v>BD</v>
      </c>
      <c r="L2415" s="22" t="str">
        <f>_xlfn.XLOOKUP(Table1__4[[#This Row],[MAAN8]],ASO!F:F,ASO!H:H,"")</f>
        <v>Grocery Store</v>
      </c>
      <c r="M2415" s="22" t="str">
        <f>_xlfn.XLOOKUP(Table1__4[[#This Row],[MAAN8]],program!A:A,program!E:E,"")</f>
        <v/>
      </c>
      <c r="N2415" s="22" t="str">
        <f>_xlfn.XLOOKUP(Table1__4[[#This Row],[MAAN8]],program!A:A,program!F:F,"")</f>
        <v/>
      </c>
      <c r="O2415" s="22">
        <f>SUMIFS(sellout!N:N,sellout!G:G,Table1__4[[#This Row],[MAAN8]])</f>
        <v>0</v>
      </c>
      <c r="P2415" s="2" t="str">
        <f>IFERROR(Table1__4[[#This Row],[Actual]]/Table1__4[[#This Row],[Target]],"")</f>
        <v/>
      </c>
      <c r="Q2415" s="22" t="str">
        <f>IFERROR(IF(Table1__4[[#This Row],[Target]]&gt;0,Table1__4[[#This Row],[Target]]-Table1__4[[#This Row],[Actual]],""),"")</f>
        <v/>
      </c>
    </row>
    <row r="2416" spans="1:17" x14ac:dyDescent="0.75">
      <c r="A2416" s="22" t="s">
        <v>10</v>
      </c>
      <c r="B2416" s="22" t="s">
        <v>11</v>
      </c>
      <c r="C2416" s="22" t="s">
        <v>12</v>
      </c>
      <c r="D2416" s="22" t="s">
        <v>122</v>
      </c>
      <c r="E2416" s="22" t="s">
        <v>503</v>
      </c>
      <c r="F2416" s="22" t="s">
        <v>124</v>
      </c>
      <c r="G2416" s="22" t="s">
        <v>8046</v>
      </c>
      <c r="H2416">
        <v>66112634</v>
      </c>
      <c r="I2416" s="22" t="s">
        <v>7121</v>
      </c>
      <c r="J2416" s="22" t="s">
        <v>7843</v>
      </c>
      <c r="K2416" s="22" t="str">
        <f>_xlfn.TEXTBEFORE(Table1__4[[#This Row],[ParentName]],"-")</f>
        <v>BD10</v>
      </c>
      <c r="L2416" s="22" t="str">
        <f>_xlfn.XLOOKUP(Table1__4[[#This Row],[MAAN8]],ASO!F:F,ASO!H:H,"")</f>
        <v/>
      </c>
      <c r="M2416" s="22" t="str">
        <f>_xlfn.XLOOKUP(Table1__4[[#This Row],[MAAN8]],program!A:A,program!E:E,"")</f>
        <v/>
      </c>
      <c r="N2416" s="22" t="str">
        <f>_xlfn.XLOOKUP(Table1__4[[#This Row],[MAAN8]],program!A:A,program!F:F,"")</f>
        <v/>
      </c>
      <c r="O2416" s="22">
        <f>SUMIFS(sellout!N:N,sellout!G:G,Table1__4[[#This Row],[MAAN8]])</f>
        <v>10</v>
      </c>
      <c r="P2416" s="2" t="str">
        <f>IFERROR(Table1__4[[#This Row],[Actual]]/Table1__4[[#This Row],[Target]],"")</f>
        <v/>
      </c>
      <c r="Q2416" s="22" t="str">
        <f>IFERROR(IF(Table1__4[[#This Row],[Target]]&gt;0,Table1__4[[#This Row],[Target]]-Table1__4[[#This Row],[Actual]],""),"")</f>
        <v/>
      </c>
    </row>
    <row r="2417" spans="1:17" x14ac:dyDescent="0.75">
      <c r="A2417" s="22" t="s">
        <v>10</v>
      </c>
      <c r="B2417" s="22" t="s">
        <v>11</v>
      </c>
      <c r="C2417" s="22" t="s">
        <v>12</v>
      </c>
      <c r="D2417" s="22" t="s">
        <v>38</v>
      </c>
      <c r="E2417" s="22" t="s">
        <v>166</v>
      </c>
      <c r="F2417" s="22" t="s">
        <v>40</v>
      </c>
      <c r="G2417" s="22" t="s">
        <v>167</v>
      </c>
      <c r="H2417">
        <v>66115106</v>
      </c>
      <c r="I2417" s="22" t="s">
        <v>3777</v>
      </c>
      <c r="J2417" s="22" t="s">
        <v>3778</v>
      </c>
      <c r="K2417" s="22" t="str">
        <f>_xlfn.TEXTBEFORE(Table1__4[[#This Row],[ParentName]],"-")</f>
        <v>BD16</v>
      </c>
      <c r="L2417" s="22" t="str">
        <f>_xlfn.XLOOKUP(Table1__4[[#This Row],[MAAN8]],ASO!F:F,ASO!H:H,"")</f>
        <v>Grocery Store</v>
      </c>
      <c r="M2417" s="22" t="str">
        <f>_xlfn.XLOOKUP(Table1__4[[#This Row],[MAAN8]],program!A:A,program!E:E,"")</f>
        <v/>
      </c>
      <c r="N2417" s="22" t="str">
        <f>_xlfn.XLOOKUP(Table1__4[[#This Row],[MAAN8]],program!A:A,program!F:F,"")</f>
        <v/>
      </c>
      <c r="O2417" s="22">
        <f>SUMIFS(sellout!N:N,sellout!G:G,Table1__4[[#This Row],[MAAN8]])</f>
        <v>0</v>
      </c>
      <c r="P2417" s="2" t="str">
        <f>IFERROR(Table1__4[[#This Row],[Actual]]/Table1__4[[#This Row],[Target]],"")</f>
        <v/>
      </c>
      <c r="Q2417" s="22" t="str">
        <f>IFERROR(IF(Table1__4[[#This Row],[Target]]&gt;0,Table1__4[[#This Row],[Target]]-Table1__4[[#This Row],[Actual]],""),"")</f>
        <v/>
      </c>
    </row>
    <row r="2418" spans="1:17" x14ac:dyDescent="0.75">
      <c r="A2418" s="22" t="s">
        <v>10</v>
      </c>
      <c r="B2418" s="22" t="s">
        <v>11</v>
      </c>
      <c r="C2418" s="22" t="s">
        <v>46</v>
      </c>
      <c r="D2418" s="22" t="s">
        <v>47</v>
      </c>
      <c r="E2418" s="22" t="s">
        <v>170</v>
      </c>
      <c r="F2418" s="22" t="s">
        <v>171</v>
      </c>
      <c r="G2418" s="22" t="s">
        <v>18</v>
      </c>
      <c r="H2418">
        <v>65051409</v>
      </c>
      <c r="I2418" s="22" t="s">
        <v>3779</v>
      </c>
      <c r="J2418" s="22" t="s">
        <v>3780</v>
      </c>
      <c r="K2418" s="22" t="str">
        <f>_xlfn.TEXTBEFORE(Table1__4[[#This Row],[ParentName]],"-")</f>
        <v>HMcc</v>
      </c>
      <c r="L2418" s="22" t="str">
        <f>_xlfn.XLOOKUP(Table1__4[[#This Row],[MAAN8]],ASO!F:F,ASO!H:H,"")</f>
        <v>Sub Distributor</v>
      </c>
      <c r="M2418" s="22" t="str">
        <f>_xlfn.XLOOKUP(Table1__4[[#This Row],[MAAN8]],program!A:A,program!E:E,"")</f>
        <v/>
      </c>
      <c r="N2418" s="22">
        <f>_xlfn.XLOOKUP(Table1__4[[#This Row],[MAAN8]],program!A:A,program!F:F,"")</f>
        <v>0</v>
      </c>
      <c r="O2418" s="22">
        <f>SUMIFS(sellout!N:N,sellout!G:G,Table1__4[[#This Row],[MAAN8]])</f>
        <v>150</v>
      </c>
      <c r="P2418" s="2" t="str">
        <f>IFERROR(Table1__4[[#This Row],[Actual]]/Table1__4[[#This Row],[Target]],"")</f>
        <v/>
      </c>
      <c r="Q2418" s="22" t="str">
        <f>IFERROR(IF(Table1__4[[#This Row],[Target]]&gt;0,Table1__4[[#This Row],[Target]]-Table1__4[[#This Row],[Actual]],""),"")</f>
        <v/>
      </c>
    </row>
    <row r="2419" spans="1:17" x14ac:dyDescent="0.75">
      <c r="A2419" s="22" t="s">
        <v>10</v>
      </c>
      <c r="B2419" s="22" t="s">
        <v>11</v>
      </c>
      <c r="C2419" s="22" t="s">
        <v>22</v>
      </c>
      <c r="D2419" s="22" t="s">
        <v>23</v>
      </c>
      <c r="E2419" s="22" t="s">
        <v>222</v>
      </c>
      <c r="F2419" s="22" t="s">
        <v>25</v>
      </c>
      <c r="G2419" s="22" t="s">
        <v>223</v>
      </c>
      <c r="H2419">
        <v>66106452</v>
      </c>
      <c r="I2419" s="22" t="s">
        <v>8231</v>
      </c>
      <c r="J2419" s="22" t="s">
        <v>8232</v>
      </c>
      <c r="K2419" s="22" t="str">
        <f>_xlfn.TEXTBEFORE(Table1__4[[#This Row],[ParentName]],"-")</f>
        <v>BD12</v>
      </c>
      <c r="L2419" s="22" t="str">
        <f>_xlfn.XLOOKUP(Table1__4[[#This Row],[MAAN8]],ASO!F:F,ASO!H:H,"")</f>
        <v/>
      </c>
      <c r="M2419" s="22" t="str">
        <f>_xlfn.XLOOKUP(Table1__4[[#This Row],[MAAN8]],program!A:A,program!E:E,"")</f>
        <v/>
      </c>
      <c r="N2419" s="22" t="str">
        <f>_xlfn.XLOOKUP(Table1__4[[#This Row],[MAAN8]],program!A:A,program!F:F,"")</f>
        <v/>
      </c>
      <c r="O2419" s="22">
        <f>SUMIFS(sellout!N:N,sellout!G:G,Table1__4[[#This Row],[MAAN8]])</f>
        <v>0</v>
      </c>
      <c r="P2419" s="2" t="str">
        <f>IFERROR(Table1__4[[#This Row],[Actual]]/Table1__4[[#This Row],[Target]],"")</f>
        <v/>
      </c>
      <c r="Q2419" s="22" t="str">
        <f>IFERROR(IF(Table1__4[[#This Row],[Target]]&gt;0,Table1__4[[#This Row],[Target]]-Table1__4[[#This Row],[Actual]],""),"")</f>
        <v/>
      </c>
    </row>
    <row r="2420" spans="1:17" x14ac:dyDescent="0.75">
      <c r="A2420" s="22" t="s">
        <v>10</v>
      </c>
      <c r="B2420" s="22" t="s">
        <v>11</v>
      </c>
      <c r="C2420" s="22" t="s">
        <v>12</v>
      </c>
      <c r="D2420" s="22" t="s">
        <v>13</v>
      </c>
      <c r="E2420" s="22" t="s">
        <v>14</v>
      </c>
      <c r="F2420" s="22" t="s">
        <v>8024</v>
      </c>
      <c r="G2420" s="22" t="s">
        <v>15</v>
      </c>
      <c r="H2420">
        <v>66113837</v>
      </c>
      <c r="I2420" s="22" t="s">
        <v>8233</v>
      </c>
      <c r="J2420" s="22" t="s">
        <v>3782</v>
      </c>
      <c r="K2420" s="22" t="str">
        <f>_xlfn.TEXTBEFORE(Table1__4[[#This Row],[ParentName]],"-")</f>
        <v>BD8</v>
      </c>
      <c r="L2420" s="22" t="str">
        <f>_xlfn.XLOOKUP(Table1__4[[#This Row],[MAAN8]],ASO!F:F,ASO!H:H,"")</f>
        <v>Young Social</v>
      </c>
      <c r="M2420" s="22" t="str">
        <f>_xlfn.XLOOKUP(Table1__4[[#This Row],[MAAN8]],program!A:A,program!E:E,"")</f>
        <v/>
      </c>
      <c r="N2420" s="22" t="str">
        <f>_xlfn.XLOOKUP(Table1__4[[#This Row],[MAAN8]],program!A:A,program!F:F,"")</f>
        <v/>
      </c>
      <c r="O2420" s="22">
        <f>SUMIFS(sellout!N:N,sellout!G:G,Table1__4[[#This Row],[MAAN8]])</f>
        <v>395</v>
      </c>
      <c r="P2420" s="2" t="str">
        <f>IFERROR(Table1__4[[#This Row],[Actual]]/Table1__4[[#This Row],[Target]],"")</f>
        <v/>
      </c>
      <c r="Q2420" s="22" t="str">
        <f>IFERROR(IF(Table1__4[[#This Row],[Target]]&gt;0,Table1__4[[#This Row],[Target]]-Table1__4[[#This Row],[Actual]],""),"")</f>
        <v/>
      </c>
    </row>
    <row r="2421" spans="1:17" x14ac:dyDescent="0.75">
      <c r="A2421" s="22" t="s">
        <v>10</v>
      </c>
      <c r="B2421" s="22" t="s">
        <v>11</v>
      </c>
      <c r="C2421" s="22" t="s">
        <v>22</v>
      </c>
      <c r="D2421" s="22" t="s">
        <v>180</v>
      </c>
      <c r="E2421" s="22" t="s">
        <v>181</v>
      </c>
      <c r="F2421" s="22" t="s">
        <v>182</v>
      </c>
      <c r="G2421" s="22" t="s">
        <v>183</v>
      </c>
      <c r="H2421">
        <v>66113895</v>
      </c>
      <c r="I2421" s="22" t="s">
        <v>3784</v>
      </c>
      <c r="J2421" s="22" t="s">
        <v>3785</v>
      </c>
      <c r="K2421" s="22" t="str">
        <f>_xlfn.TEXTBEFORE(Table1__4[[#This Row],[ParentName]],"-")</f>
        <v>BD14</v>
      </c>
      <c r="L2421" s="22" t="str">
        <f>_xlfn.XLOOKUP(Table1__4[[#This Row],[MAAN8]],ASO!F:F,ASO!H:H,"")</f>
        <v>Grocery Store</v>
      </c>
      <c r="M2421" s="22" t="str">
        <f>_xlfn.XLOOKUP(Table1__4[[#This Row],[MAAN8]],program!A:A,program!E:E,"")</f>
        <v/>
      </c>
      <c r="N2421" s="22" t="str">
        <f>_xlfn.XLOOKUP(Table1__4[[#This Row],[MAAN8]],program!A:A,program!F:F,"")</f>
        <v/>
      </c>
      <c r="O2421" s="22">
        <f>SUMIFS(sellout!N:N,sellout!G:G,Table1__4[[#This Row],[MAAN8]])</f>
        <v>6</v>
      </c>
      <c r="P2421" s="2" t="str">
        <f>IFERROR(Table1__4[[#This Row],[Actual]]/Table1__4[[#This Row],[Target]],"")</f>
        <v/>
      </c>
      <c r="Q2421" s="22" t="str">
        <f>IFERROR(IF(Table1__4[[#This Row],[Target]]&gt;0,Table1__4[[#This Row],[Target]]-Table1__4[[#This Row],[Actual]],""),"")</f>
        <v/>
      </c>
    </row>
    <row r="2422" spans="1:17" x14ac:dyDescent="0.75">
      <c r="A2422" s="22" t="s">
        <v>10</v>
      </c>
      <c r="B2422" s="22" t="s">
        <v>11</v>
      </c>
      <c r="C2422" s="22" t="s">
        <v>22</v>
      </c>
      <c r="D2422" s="22" t="s">
        <v>23</v>
      </c>
      <c r="E2422" s="22" t="s">
        <v>89</v>
      </c>
      <c r="F2422" s="22" t="s">
        <v>63</v>
      </c>
      <c r="G2422" s="22" t="s">
        <v>90</v>
      </c>
      <c r="H2422">
        <v>66155827</v>
      </c>
      <c r="I2422" s="22" t="s">
        <v>3786</v>
      </c>
      <c r="J2422" s="22" t="s">
        <v>3787</v>
      </c>
      <c r="K2422" s="22" t="str">
        <f>_xlfn.TEXTBEFORE(Table1__4[[#This Row],[ParentName]],"-")</f>
        <v>BD12</v>
      </c>
      <c r="L2422" s="22" t="str">
        <f>_xlfn.XLOOKUP(Table1__4[[#This Row],[MAAN8]],ASO!F:F,ASO!H:H,"")</f>
        <v>Grocery Store</v>
      </c>
      <c r="M2422" s="22" t="str">
        <f>_xlfn.XLOOKUP(Table1__4[[#This Row],[MAAN8]],program!A:A,program!E:E,"")</f>
        <v/>
      </c>
      <c r="N2422" s="22" t="str">
        <f>_xlfn.XLOOKUP(Table1__4[[#This Row],[MAAN8]],program!A:A,program!F:F,"")</f>
        <v/>
      </c>
      <c r="O2422" s="22">
        <f>SUMIFS(sellout!N:N,sellout!G:G,Table1__4[[#This Row],[MAAN8]])</f>
        <v>50</v>
      </c>
      <c r="P2422" s="2" t="str">
        <f>IFERROR(Table1__4[[#This Row],[Actual]]/Table1__4[[#This Row],[Target]],"")</f>
        <v/>
      </c>
      <c r="Q2422" s="22" t="str">
        <f>IFERROR(IF(Table1__4[[#This Row],[Target]]&gt;0,Table1__4[[#This Row],[Target]]-Table1__4[[#This Row],[Actual]],""),"")</f>
        <v/>
      </c>
    </row>
    <row r="2423" spans="1:17" x14ac:dyDescent="0.75">
      <c r="A2423" s="22" t="s">
        <v>10</v>
      </c>
      <c r="B2423" s="22" t="s">
        <v>11</v>
      </c>
      <c r="C2423" s="22" t="s">
        <v>22</v>
      </c>
      <c r="D2423" s="22" t="s">
        <v>180</v>
      </c>
      <c r="E2423" s="22" t="s">
        <v>210</v>
      </c>
      <c r="F2423" s="22" t="s">
        <v>182</v>
      </c>
      <c r="G2423" s="22" t="s">
        <v>211</v>
      </c>
      <c r="H2423">
        <v>66156221</v>
      </c>
      <c r="I2423" s="22" t="s">
        <v>3788</v>
      </c>
      <c r="J2423" s="22" t="s">
        <v>3789</v>
      </c>
      <c r="K2423" s="22" t="str">
        <f>_xlfn.TEXTBEFORE(Table1__4[[#This Row],[ParentName]],"-")</f>
        <v>BD14</v>
      </c>
      <c r="L2423" s="22" t="str">
        <f>_xlfn.XLOOKUP(Table1__4[[#This Row],[MAAN8]],ASO!F:F,ASO!H:H,"")</f>
        <v/>
      </c>
      <c r="M2423" s="22" t="str">
        <f>_xlfn.XLOOKUP(Table1__4[[#This Row],[MAAN8]],program!A:A,program!E:E,"")</f>
        <v/>
      </c>
      <c r="N2423" s="22" t="str">
        <f>_xlfn.XLOOKUP(Table1__4[[#This Row],[MAAN8]],program!A:A,program!F:F,"")</f>
        <v/>
      </c>
      <c r="O2423" s="22">
        <f>SUMIFS(sellout!N:N,sellout!G:G,Table1__4[[#This Row],[MAAN8]])</f>
        <v>30</v>
      </c>
      <c r="P2423" s="2" t="str">
        <f>IFERROR(Table1__4[[#This Row],[Actual]]/Table1__4[[#This Row],[Target]],"")</f>
        <v/>
      </c>
      <c r="Q2423" s="22" t="str">
        <f>IFERROR(IF(Table1__4[[#This Row],[Target]]&gt;0,Table1__4[[#This Row],[Target]]-Table1__4[[#This Row],[Actual]],""),"")</f>
        <v/>
      </c>
    </row>
    <row r="2424" spans="1:17" x14ac:dyDescent="0.75">
      <c r="A2424" s="22" t="s">
        <v>10</v>
      </c>
      <c r="B2424" s="22" t="s">
        <v>11</v>
      </c>
      <c r="C2424" s="22" t="s">
        <v>22</v>
      </c>
      <c r="D2424" s="22" t="s">
        <v>180</v>
      </c>
      <c r="E2424" s="22" t="s">
        <v>210</v>
      </c>
      <c r="F2424" s="22" t="s">
        <v>182</v>
      </c>
      <c r="G2424" s="22" t="s">
        <v>211</v>
      </c>
      <c r="H2424">
        <v>66105470</v>
      </c>
      <c r="I2424" s="22" t="s">
        <v>3790</v>
      </c>
      <c r="J2424" s="22" t="s">
        <v>3791</v>
      </c>
      <c r="K2424" s="22" t="str">
        <f>_xlfn.TEXTBEFORE(Table1__4[[#This Row],[ParentName]],"-")</f>
        <v>BD14</v>
      </c>
      <c r="L2424" s="22" t="str">
        <f>_xlfn.XLOOKUP(Table1__4[[#This Row],[MAAN8]],ASO!F:F,ASO!H:H,"")</f>
        <v/>
      </c>
      <c r="M2424" s="22" t="str">
        <f>_xlfn.XLOOKUP(Table1__4[[#This Row],[MAAN8]],program!A:A,program!E:E,"")</f>
        <v/>
      </c>
      <c r="N2424" s="22" t="str">
        <f>_xlfn.XLOOKUP(Table1__4[[#This Row],[MAAN8]],program!A:A,program!F:F,"")</f>
        <v/>
      </c>
      <c r="O2424" s="22">
        <f>SUMIFS(sellout!N:N,sellout!G:G,Table1__4[[#This Row],[MAAN8]])</f>
        <v>0</v>
      </c>
      <c r="P2424" s="2" t="str">
        <f>IFERROR(Table1__4[[#This Row],[Actual]]/Table1__4[[#This Row],[Target]],"")</f>
        <v/>
      </c>
      <c r="Q2424" s="22" t="str">
        <f>IFERROR(IF(Table1__4[[#This Row],[Target]]&gt;0,Table1__4[[#This Row],[Target]]-Table1__4[[#This Row],[Actual]],""),"")</f>
        <v/>
      </c>
    </row>
    <row r="2425" spans="1:17" x14ac:dyDescent="0.75">
      <c r="A2425" s="22" t="s">
        <v>10</v>
      </c>
      <c r="B2425" s="22" t="s">
        <v>11</v>
      </c>
      <c r="C2425" s="22" t="s">
        <v>12</v>
      </c>
      <c r="D2425" s="22" t="s">
        <v>54</v>
      </c>
      <c r="E2425" s="22" t="s">
        <v>29</v>
      </c>
      <c r="F2425" s="22" t="s">
        <v>30</v>
      </c>
      <c r="G2425" s="22" t="s">
        <v>31</v>
      </c>
      <c r="H2425">
        <v>66111236</v>
      </c>
      <c r="I2425" s="22" t="s">
        <v>3792</v>
      </c>
      <c r="J2425" s="22" t="s">
        <v>3793</v>
      </c>
      <c r="K2425" s="22" t="str">
        <f>_xlfn.TEXTBEFORE(Table1__4[[#This Row],[ParentName]],"-")</f>
        <v>BD</v>
      </c>
      <c r="L2425" s="22" t="str">
        <f>_xlfn.XLOOKUP(Table1__4[[#This Row],[MAAN8]],ASO!F:F,ASO!H:H,"")</f>
        <v>Grocery Store</v>
      </c>
      <c r="M2425" s="22" t="str">
        <f>_xlfn.XLOOKUP(Table1__4[[#This Row],[MAAN8]],program!A:A,program!E:E,"")</f>
        <v/>
      </c>
      <c r="N2425" s="22" t="str">
        <f>_xlfn.XLOOKUP(Table1__4[[#This Row],[MAAN8]],program!A:A,program!F:F,"")</f>
        <v/>
      </c>
      <c r="O2425" s="22">
        <f>SUMIFS(sellout!N:N,sellout!G:G,Table1__4[[#This Row],[MAAN8]])</f>
        <v>0</v>
      </c>
      <c r="P2425" s="2" t="str">
        <f>IFERROR(Table1__4[[#This Row],[Actual]]/Table1__4[[#This Row],[Target]],"")</f>
        <v/>
      </c>
      <c r="Q2425" s="22" t="str">
        <f>IFERROR(IF(Table1__4[[#This Row],[Target]]&gt;0,Table1__4[[#This Row],[Target]]-Table1__4[[#This Row],[Actual]],""),"")</f>
        <v/>
      </c>
    </row>
    <row r="2426" spans="1:17" x14ac:dyDescent="0.75">
      <c r="A2426" s="22" t="s">
        <v>10</v>
      </c>
      <c r="B2426" s="22" t="s">
        <v>11</v>
      </c>
      <c r="C2426" s="22" t="s">
        <v>22</v>
      </c>
      <c r="D2426" s="22" t="s">
        <v>180</v>
      </c>
      <c r="E2426" s="22" t="s">
        <v>1334</v>
      </c>
      <c r="F2426" s="22" t="s">
        <v>182</v>
      </c>
      <c r="G2426" s="22" t="s">
        <v>1335</v>
      </c>
      <c r="H2426">
        <v>66109107</v>
      </c>
      <c r="I2426" s="22" t="s">
        <v>3794</v>
      </c>
      <c r="J2426" s="22" t="s">
        <v>3795</v>
      </c>
      <c r="K2426" s="22" t="str">
        <f>_xlfn.TEXTBEFORE(Table1__4[[#This Row],[ParentName]],"-")</f>
        <v>BD14</v>
      </c>
      <c r="L2426" s="22" t="str">
        <f>_xlfn.XLOOKUP(Table1__4[[#This Row],[MAAN8]],ASO!F:F,ASO!H:H,"")</f>
        <v>Grocery Store</v>
      </c>
      <c r="M2426" s="22" t="str">
        <f>_xlfn.XLOOKUP(Table1__4[[#This Row],[MAAN8]],program!A:A,program!E:E,"")</f>
        <v/>
      </c>
      <c r="N2426" s="22" t="str">
        <f>_xlfn.XLOOKUP(Table1__4[[#This Row],[MAAN8]],program!A:A,program!F:F,"")</f>
        <v/>
      </c>
      <c r="O2426" s="22">
        <f>SUMIFS(sellout!N:N,sellout!G:G,Table1__4[[#This Row],[MAAN8]])</f>
        <v>60</v>
      </c>
      <c r="P2426" s="2" t="str">
        <f>IFERROR(Table1__4[[#This Row],[Actual]]/Table1__4[[#This Row],[Target]],"")</f>
        <v/>
      </c>
      <c r="Q2426" s="22" t="str">
        <f>IFERROR(IF(Table1__4[[#This Row],[Target]]&gt;0,Table1__4[[#This Row],[Target]]-Table1__4[[#This Row],[Actual]],""),"")</f>
        <v/>
      </c>
    </row>
    <row r="2427" spans="1:17" x14ac:dyDescent="0.75">
      <c r="A2427" s="22" t="s">
        <v>10</v>
      </c>
      <c r="B2427" s="22" t="s">
        <v>11</v>
      </c>
      <c r="C2427" s="22" t="s">
        <v>22</v>
      </c>
      <c r="D2427" s="22" t="s">
        <v>23</v>
      </c>
      <c r="E2427" s="22" t="s">
        <v>62</v>
      </c>
      <c r="F2427" s="22" t="s">
        <v>63</v>
      </c>
      <c r="G2427" s="22" t="s">
        <v>64</v>
      </c>
      <c r="H2427">
        <v>66113872</v>
      </c>
      <c r="I2427" s="22" t="s">
        <v>3796</v>
      </c>
      <c r="J2427" s="22" t="s">
        <v>3797</v>
      </c>
      <c r="K2427" s="22" t="str">
        <f>_xlfn.TEXTBEFORE(Table1__4[[#This Row],[ParentName]],"-")</f>
        <v>BD12</v>
      </c>
      <c r="L2427" s="22" t="str">
        <f>_xlfn.XLOOKUP(Table1__4[[#This Row],[MAAN8]],ASO!F:F,ASO!H:H,"")</f>
        <v>Grocery Store</v>
      </c>
      <c r="M2427" s="22" t="str">
        <f>_xlfn.XLOOKUP(Table1__4[[#This Row],[MAAN8]],program!A:A,program!E:E,"")</f>
        <v/>
      </c>
      <c r="N2427" s="22" t="str">
        <f>_xlfn.XLOOKUP(Table1__4[[#This Row],[MAAN8]],program!A:A,program!F:F,"")</f>
        <v/>
      </c>
      <c r="O2427" s="22">
        <f>SUMIFS(sellout!N:N,sellout!G:G,Table1__4[[#This Row],[MAAN8]])</f>
        <v>0</v>
      </c>
      <c r="P2427" s="2" t="str">
        <f>IFERROR(Table1__4[[#This Row],[Actual]]/Table1__4[[#This Row],[Target]],"")</f>
        <v/>
      </c>
      <c r="Q2427" s="22" t="str">
        <f>IFERROR(IF(Table1__4[[#This Row],[Target]]&gt;0,Table1__4[[#This Row],[Target]]-Table1__4[[#This Row],[Actual]],""),"")</f>
        <v/>
      </c>
    </row>
    <row r="2428" spans="1:17" x14ac:dyDescent="0.75">
      <c r="A2428" s="22" t="s">
        <v>10</v>
      </c>
      <c r="B2428" s="22" t="s">
        <v>11</v>
      </c>
      <c r="C2428" s="22" t="s">
        <v>22</v>
      </c>
      <c r="D2428" s="22" t="s">
        <v>23</v>
      </c>
      <c r="E2428" s="22" t="s">
        <v>84</v>
      </c>
      <c r="F2428" s="22" t="s">
        <v>63</v>
      </c>
      <c r="G2428" s="22" t="s">
        <v>85</v>
      </c>
      <c r="H2428">
        <v>66108716</v>
      </c>
      <c r="I2428" s="22" t="s">
        <v>3798</v>
      </c>
      <c r="J2428" s="22" t="s">
        <v>3799</v>
      </c>
      <c r="K2428" s="22" t="str">
        <f>_xlfn.TEXTBEFORE(Table1__4[[#This Row],[ParentName]],"-")</f>
        <v>BD12</v>
      </c>
      <c r="L2428" s="22" t="str">
        <f>_xlfn.XLOOKUP(Table1__4[[#This Row],[MAAN8]],ASO!F:F,ASO!H:H,"")</f>
        <v>Grocery Store</v>
      </c>
      <c r="M2428" s="22" t="str">
        <f>_xlfn.XLOOKUP(Table1__4[[#This Row],[MAAN8]],program!A:A,program!E:E,"")</f>
        <v/>
      </c>
      <c r="N2428" s="22" t="str">
        <f>_xlfn.XLOOKUP(Table1__4[[#This Row],[MAAN8]],program!A:A,program!F:F,"")</f>
        <v/>
      </c>
      <c r="O2428" s="22">
        <f>SUMIFS(sellout!N:N,sellout!G:G,Table1__4[[#This Row],[MAAN8]])</f>
        <v>2</v>
      </c>
      <c r="P2428" s="2" t="str">
        <f>IFERROR(Table1__4[[#This Row],[Actual]]/Table1__4[[#This Row],[Target]],"")</f>
        <v/>
      </c>
      <c r="Q2428" s="22" t="str">
        <f>IFERROR(IF(Table1__4[[#This Row],[Target]]&gt;0,Table1__4[[#This Row],[Target]]-Table1__4[[#This Row],[Actual]],""),"")</f>
        <v/>
      </c>
    </row>
    <row r="2429" spans="1:17" x14ac:dyDescent="0.75">
      <c r="A2429" s="22" t="s">
        <v>10</v>
      </c>
      <c r="B2429" s="22" t="s">
        <v>11</v>
      </c>
      <c r="C2429" s="22" t="s">
        <v>12</v>
      </c>
      <c r="D2429" s="22" t="s">
        <v>122</v>
      </c>
      <c r="E2429" s="22" t="s">
        <v>158</v>
      </c>
      <c r="F2429" s="22" t="s">
        <v>150</v>
      </c>
      <c r="G2429" s="22" t="s">
        <v>159</v>
      </c>
      <c r="H2429">
        <v>66115692</v>
      </c>
      <c r="I2429" s="22" t="s">
        <v>8234</v>
      </c>
      <c r="J2429" s="22" t="s">
        <v>8235</v>
      </c>
      <c r="K2429" s="22" t="str">
        <f>_xlfn.TEXTBEFORE(Table1__4[[#This Row],[ParentName]],"-")</f>
        <v>BD10</v>
      </c>
      <c r="L2429" s="22" t="str">
        <f>_xlfn.XLOOKUP(Table1__4[[#This Row],[MAAN8]],ASO!F:F,ASO!H:H,"")</f>
        <v/>
      </c>
      <c r="M2429" s="22" t="str">
        <f>_xlfn.XLOOKUP(Table1__4[[#This Row],[MAAN8]],program!A:A,program!E:E,"")</f>
        <v/>
      </c>
      <c r="N2429" s="22" t="str">
        <f>_xlfn.XLOOKUP(Table1__4[[#This Row],[MAAN8]],program!A:A,program!F:F,"")</f>
        <v/>
      </c>
      <c r="O2429" s="22">
        <f>SUMIFS(sellout!N:N,sellout!G:G,Table1__4[[#This Row],[MAAN8]])</f>
        <v>0</v>
      </c>
      <c r="P2429" s="2" t="str">
        <f>IFERROR(Table1__4[[#This Row],[Actual]]/Table1__4[[#This Row],[Target]],"")</f>
        <v/>
      </c>
      <c r="Q2429" s="22" t="str">
        <f>IFERROR(IF(Table1__4[[#This Row],[Target]]&gt;0,Table1__4[[#This Row],[Target]]-Table1__4[[#This Row],[Actual]],""),"")</f>
        <v/>
      </c>
    </row>
    <row r="2430" spans="1:17" x14ac:dyDescent="0.75">
      <c r="A2430" s="22" t="s">
        <v>10</v>
      </c>
      <c r="B2430" s="22" t="s">
        <v>11</v>
      </c>
      <c r="C2430" s="22" t="s">
        <v>12</v>
      </c>
      <c r="D2430" s="22" t="s">
        <v>38</v>
      </c>
      <c r="E2430" s="22" t="s">
        <v>154</v>
      </c>
      <c r="F2430" s="22" t="s">
        <v>40</v>
      </c>
      <c r="G2430" s="22" t="s">
        <v>155</v>
      </c>
      <c r="H2430">
        <v>66104461</v>
      </c>
      <c r="I2430" s="22" t="s">
        <v>3800</v>
      </c>
      <c r="J2430" s="22" t="s">
        <v>3801</v>
      </c>
      <c r="K2430" s="22" t="str">
        <f>_xlfn.TEXTBEFORE(Table1__4[[#This Row],[ParentName]],"-")</f>
        <v>BD16</v>
      </c>
      <c r="L2430" s="22" t="str">
        <f>_xlfn.XLOOKUP(Table1__4[[#This Row],[MAAN8]],ASO!F:F,ASO!H:H,"")</f>
        <v>Beverage Retail Store</v>
      </c>
      <c r="M2430" s="22" t="str">
        <f>_xlfn.XLOOKUP(Table1__4[[#This Row],[MAAN8]],program!A:A,program!E:E,"")</f>
        <v/>
      </c>
      <c r="N2430" s="22" t="str">
        <f>_xlfn.XLOOKUP(Table1__4[[#This Row],[MAAN8]],program!A:A,program!F:F,"")</f>
        <v/>
      </c>
      <c r="O2430" s="22">
        <f>SUMIFS(sellout!N:N,sellout!G:G,Table1__4[[#This Row],[MAAN8]])</f>
        <v>0</v>
      </c>
      <c r="P2430" s="2" t="str">
        <f>IFERROR(Table1__4[[#This Row],[Actual]]/Table1__4[[#This Row],[Target]],"")</f>
        <v/>
      </c>
      <c r="Q2430" s="22" t="str">
        <f>IFERROR(IF(Table1__4[[#This Row],[Target]]&gt;0,Table1__4[[#This Row],[Target]]-Table1__4[[#This Row],[Actual]],""),"")</f>
        <v/>
      </c>
    </row>
    <row r="2431" spans="1:17" x14ac:dyDescent="0.75">
      <c r="A2431" s="22" t="s">
        <v>10</v>
      </c>
      <c r="B2431" s="22" t="s">
        <v>11</v>
      </c>
      <c r="C2431" s="22" t="s">
        <v>12</v>
      </c>
      <c r="D2431" s="22" t="s">
        <v>38</v>
      </c>
      <c r="E2431" s="22" t="s">
        <v>39</v>
      </c>
      <c r="F2431" s="22" t="s">
        <v>40</v>
      </c>
      <c r="G2431" s="22" t="s">
        <v>41</v>
      </c>
      <c r="H2431">
        <v>66111203</v>
      </c>
      <c r="I2431" s="22" t="s">
        <v>3802</v>
      </c>
      <c r="J2431" s="22" t="s">
        <v>3803</v>
      </c>
      <c r="K2431" s="22" t="str">
        <f>_xlfn.TEXTBEFORE(Table1__4[[#This Row],[ParentName]],"-")</f>
        <v>BD16</v>
      </c>
      <c r="L2431" s="22" t="str">
        <f>_xlfn.XLOOKUP(Table1__4[[#This Row],[MAAN8]],ASO!F:F,ASO!H:H,"")</f>
        <v>Grocery Store - Home Delivery</v>
      </c>
      <c r="M2431" s="22" t="str">
        <f>_xlfn.XLOOKUP(Table1__4[[#This Row],[MAAN8]],program!A:A,program!E:E,"")</f>
        <v/>
      </c>
      <c r="N2431" s="22" t="str">
        <f>_xlfn.XLOOKUP(Table1__4[[#This Row],[MAAN8]],program!A:A,program!F:F,"")</f>
        <v/>
      </c>
      <c r="O2431" s="22">
        <f>SUMIFS(sellout!N:N,sellout!G:G,Table1__4[[#This Row],[MAAN8]])</f>
        <v>35</v>
      </c>
      <c r="P2431" s="2" t="str">
        <f>IFERROR(Table1__4[[#This Row],[Actual]]/Table1__4[[#This Row],[Target]],"")</f>
        <v/>
      </c>
      <c r="Q2431" s="22" t="str">
        <f>IFERROR(IF(Table1__4[[#This Row],[Target]]&gt;0,Table1__4[[#This Row],[Target]]-Table1__4[[#This Row],[Actual]],""),"")</f>
        <v/>
      </c>
    </row>
    <row r="2432" spans="1:17" x14ac:dyDescent="0.75">
      <c r="A2432" s="22" t="s">
        <v>10</v>
      </c>
      <c r="B2432" s="22" t="s">
        <v>11</v>
      </c>
      <c r="C2432" s="22" t="s">
        <v>12</v>
      </c>
      <c r="D2432" s="22" t="s">
        <v>122</v>
      </c>
      <c r="E2432" s="22" t="s">
        <v>226</v>
      </c>
      <c r="F2432" s="22" t="s">
        <v>150</v>
      </c>
      <c r="G2432" s="22" t="s">
        <v>227</v>
      </c>
      <c r="H2432">
        <v>66102601</v>
      </c>
      <c r="I2432" s="22" t="s">
        <v>3805</v>
      </c>
      <c r="J2432" s="22" t="s">
        <v>3806</v>
      </c>
      <c r="K2432" s="22" t="str">
        <f>_xlfn.TEXTBEFORE(Table1__4[[#This Row],[ParentName]],"-")</f>
        <v>BD10</v>
      </c>
      <c r="L2432" s="22" t="str">
        <f>_xlfn.XLOOKUP(Table1__4[[#This Row],[MAAN8]],ASO!F:F,ASO!H:H,"")</f>
        <v>Beverage Retail Store</v>
      </c>
      <c r="M2432" s="22" t="str">
        <f>_xlfn.XLOOKUP(Table1__4[[#This Row],[MAAN8]],program!A:A,program!E:E,"")</f>
        <v/>
      </c>
      <c r="N2432" s="22" t="str">
        <f>_xlfn.XLOOKUP(Table1__4[[#This Row],[MAAN8]],program!A:A,program!F:F,"")</f>
        <v/>
      </c>
      <c r="O2432" s="22">
        <f>SUMIFS(sellout!N:N,sellout!G:G,Table1__4[[#This Row],[MAAN8]])</f>
        <v>53</v>
      </c>
      <c r="P2432" s="2" t="str">
        <f>IFERROR(Table1__4[[#This Row],[Actual]]/Table1__4[[#This Row],[Target]],"")</f>
        <v/>
      </c>
      <c r="Q2432" s="22" t="str">
        <f>IFERROR(IF(Table1__4[[#This Row],[Target]]&gt;0,Table1__4[[#This Row],[Target]]-Table1__4[[#This Row],[Actual]],""),"")</f>
        <v/>
      </c>
    </row>
    <row r="2433" spans="1:17" x14ac:dyDescent="0.75">
      <c r="A2433" s="22" t="s">
        <v>10</v>
      </c>
      <c r="B2433" s="22" t="s">
        <v>11</v>
      </c>
      <c r="C2433" s="22" t="s">
        <v>46</v>
      </c>
      <c r="D2433" s="22" t="s">
        <v>47</v>
      </c>
      <c r="E2433" s="22" t="s">
        <v>101</v>
      </c>
      <c r="F2433" s="22" t="s">
        <v>68</v>
      </c>
      <c r="G2433" s="22" t="s">
        <v>102</v>
      </c>
      <c r="H2433">
        <v>65015677</v>
      </c>
      <c r="I2433" s="22" t="s">
        <v>3807</v>
      </c>
      <c r="J2433" s="22" t="s">
        <v>3808</v>
      </c>
      <c r="K2433" s="22" t="str">
        <f>_xlfn.TEXTBEFORE(Table1__4[[#This Row],[ParentName]],"-")</f>
        <v>HMcc</v>
      </c>
      <c r="L2433" s="22" t="str">
        <f>_xlfn.XLOOKUP(Table1__4[[#This Row],[MAAN8]],ASO!F:F,ASO!H:H,"")</f>
        <v>Grocery Store</v>
      </c>
      <c r="M2433" s="22" t="str">
        <f>_xlfn.XLOOKUP(Table1__4[[#This Row],[MAAN8]],program!A:A,program!E:E,"")</f>
        <v>TPO</v>
      </c>
      <c r="N2433" s="22">
        <f>_xlfn.XLOOKUP(Table1__4[[#This Row],[MAAN8]],program!A:A,program!F:F,"")</f>
        <v>1200</v>
      </c>
      <c r="O2433" s="22">
        <f>SUMIFS(sellout!N:N,sellout!G:G,Table1__4[[#This Row],[MAAN8]])</f>
        <v>0</v>
      </c>
      <c r="P2433" s="2">
        <f>IFERROR(Table1__4[[#This Row],[Actual]]/Table1__4[[#This Row],[Target]],"")</f>
        <v>0</v>
      </c>
      <c r="Q2433" s="22">
        <f>IFERROR(IF(Table1__4[[#This Row],[Target]]&gt;0,Table1__4[[#This Row],[Target]]-Table1__4[[#This Row],[Actual]],""),"")</f>
        <v>1200</v>
      </c>
    </row>
    <row r="2434" spans="1:17" x14ac:dyDescent="0.75">
      <c r="A2434" s="22" t="s">
        <v>10</v>
      </c>
      <c r="B2434" s="22" t="s">
        <v>11</v>
      </c>
      <c r="C2434" s="22" t="s">
        <v>46</v>
      </c>
      <c r="D2434" s="22" t="s">
        <v>76</v>
      </c>
      <c r="E2434" s="22" t="s">
        <v>105</v>
      </c>
      <c r="F2434" s="22" t="s">
        <v>49</v>
      </c>
      <c r="G2434" s="22" t="s">
        <v>106</v>
      </c>
      <c r="H2434">
        <v>65024825</v>
      </c>
      <c r="I2434" s="22" t="s">
        <v>3807</v>
      </c>
      <c r="J2434" s="22" t="s">
        <v>3809</v>
      </c>
      <c r="K2434" s="22" t="str">
        <f>_xlfn.TEXTBEFORE(Table1__4[[#This Row],[ParentName]],"-")</f>
        <v>PC</v>
      </c>
      <c r="L2434" s="22" t="str">
        <f>_xlfn.XLOOKUP(Table1__4[[#This Row],[MAAN8]],ASO!F:F,ASO!H:H,"")</f>
        <v>Grocery Store</v>
      </c>
      <c r="M2434" s="22" t="str">
        <f>_xlfn.XLOOKUP(Table1__4[[#This Row],[MAAN8]],program!A:A,program!E:E,"")</f>
        <v>Target Incentive</v>
      </c>
      <c r="N2434" s="22">
        <f>_xlfn.XLOOKUP(Table1__4[[#This Row],[MAAN8]],program!A:A,program!F:F,"")</f>
        <v>1100</v>
      </c>
      <c r="O2434" s="22">
        <f>SUMIFS(sellout!N:N,sellout!G:G,Table1__4[[#This Row],[MAAN8]])</f>
        <v>250</v>
      </c>
      <c r="P2434" s="2">
        <f>IFERROR(Table1__4[[#This Row],[Actual]]/Table1__4[[#This Row],[Target]],"")</f>
        <v>0.22727272727272727</v>
      </c>
      <c r="Q2434" s="22">
        <f>IFERROR(IF(Table1__4[[#This Row],[Target]]&gt;0,Table1__4[[#This Row],[Target]]-Table1__4[[#This Row],[Actual]],""),"")</f>
        <v>850</v>
      </c>
    </row>
    <row r="2435" spans="1:17" x14ac:dyDescent="0.75">
      <c r="A2435" s="22" t="s">
        <v>10</v>
      </c>
      <c r="B2435" s="22" t="s">
        <v>11</v>
      </c>
      <c r="C2435" s="22" t="s">
        <v>12</v>
      </c>
      <c r="D2435" s="22" t="s">
        <v>13</v>
      </c>
      <c r="E2435" s="22" t="s">
        <v>176</v>
      </c>
      <c r="F2435" s="22" t="s">
        <v>30</v>
      </c>
      <c r="G2435" s="22" t="s">
        <v>177</v>
      </c>
      <c r="H2435">
        <v>66109962</v>
      </c>
      <c r="I2435" s="22" t="s">
        <v>3810</v>
      </c>
      <c r="J2435" s="22" t="s">
        <v>3811</v>
      </c>
      <c r="K2435" s="22" t="str">
        <f>_xlfn.TEXTBEFORE(Table1__4[[#This Row],[ParentName]],"-")</f>
        <v>BD8</v>
      </c>
      <c r="L2435" s="22" t="str">
        <f>_xlfn.XLOOKUP(Table1__4[[#This Row],[MAAN8]],ASO!F:F,ASO!H:H,"")</f>
        <v>Grocery Store</v>
      </c>
      <c r="M2435" s="22" t="str">
        <f>_xlfn.XLOOKUP(Table1__4[[#This Row],[MAAN8]],program!A:A,program!E:E,"")</f>
        <v/>
      </c>
      <c r="N2435" s="22" t="str">
        <f>_xlfn.XLOOKUP(Table1__4[[#This Row],[MAAN8]],program!A:A,program!F:F,"")</f>
        <v/>
      </c>
      <c r="O2435" s="22">
        <f>SUMIFS(sellout!N:N,sellout!G:G,Table1__4[[#This Row],[MAAN8]])</f>
        <v>0</v>
      </c>
      <c r="P2435" s="2" t="str">
        <f>IFERROR(Table1__4[[#This Row],[Actual]]/Table1__4[[#This Row],[Target]],"")</f>
        <v/>
      </c>
      <c r="Q2435" s="22" t="str">
        <f>IFERROR(IF(Table1__4[[#This Row],[Target]]&gt;0,Table1__4[[#This Row],[Target]]-Table1__4[[#This Row],[Actual]],""),"")</f>
        <v/>
      </c>
    </row>
    <row r="2436" spans="1:17" x14ac:dyDescent="0.75">
      <c r="A2436" s="22" t="s">
        <v>10</v>
      </c>
      <c r="B2436" s="22" t="s">
        <v>11</v>
      </c>
      <c r="C2436" s="22" t="s">
        <v>12</v>
      </c>
      <c r="D2436" s="22" t="s">
        <v>38</v>
      </c>
      <c r="E2436" s="22" t="s">
        <v>166</v>
      </c>
      <c r="F2436" s="22" t="s">
        <v>40</v>
      </c>
      <c r="G2436" s="22" t="s">
        <v>167</v>
      </c>
      <c r="H2436">
        <v>66104657</v>
      </c>
      <c r="I2436" s="22" t="s">
        <v>7739</v>
      </c>
      <c r="J2436" s="22" t="s">
        <v>3813</v>
      </c>
      <c r="K2436" s="22" t="str">
        <f>_xlfn.TEXTBEFORE(Table1__4[[#This Row],[ParentName]],"-")</f>
        <v>BD16</v>
      </c>
      <c r="L2436" s="22" t="str">
        <f>_xlfn.XLOOKUP(Table1__4[[#This Row],[MAAN8]],ASO!F:F,ASO!H:H,"")</f>
        <v>Grocery Store</v>
      </c>
      <c r="M2436" s="22" t="str">
        <f>_xlfn.XLOOKUP(Table1__4[[#This Row],[MAAN8]],program!A:A,program!E:E,"")</f>
        <v/>
      </c>
      <c r="N2436" s="22" t="str">
        <f>_xlfn.XLOOKUP(Table1__4[[#This Row],[MAAN8]],program!A:A,program!F:F,"")</f>
        <v/>
      </c>
      <c r="O2436" s="22">
        <f>SUMIFS(sellout!N:N,sellout!G:G,Table1__4[[#This Row],[MAAN8]])</f>
        <v>95</v>
      </c>
      <c r="P2436" s="2" t="str">
        <f>IFERROR(Table1__4[[#This Row],[Actual]]/Table1__4[[#This Row],[Target]],"")</f>
        <v/>
      </c>
      <c r="Q2436" s="22" t="str">
        <f>IFERROR(IF(Table1__4[[#This Row],[Target]]&gt;0,Table1__4[[#This Row],[Target]]-Table1__4[[#This Row],[Actual]],""),"")</f>
        <v/>
      </c>
    </row>
    <row r="2437" spans="1:17" x14ac:dyDescent="0.75">
      <c r="A2437" s="22" t="s">
        <v>10</v>
      </c>
      <c r="B2437" s="22" t="s">
        <v>11</v>
      </c>
      <c r="C2437" s="22" t="s">
        <v>22</v>
      </c>
      <c r="D2437" s="22" t="s">
        <v>88</v>
      </c>
      <c r="E2437" s="22" t="s">
        <v>217</v>
      </c>
      <c r="F2437" s="22" t="s">
        <v>218</v>
      </c>
      <c r="G2437" s="22" t="s">
        <v>219</v>
      </c>
      <c r="H2437">
        <v>66151166</v>
      </c>
      <c r="I2437" s="22" t="s">
        <v>3814</v>
      </c>
      <c r="J2437" s="22" t="s">
        <v>3815</v>
      </c>
      <c r="K2437" s="22" t="str">
        <f>_xlfn.TEXTBEFORE(Table1__4[[#This Row],[ParentName]],"-")</f>
        <v>BD11</v>
      </c>
      <c r="L2437" s="22" t="str">
        <f>_xlfn.XLOOKUP(Table1__4[[#This Row],[MAAN8]],ASO!F:F,ASO!H:H,"")</f>
        <v>Grocery Store</v>
      </c>
      <c r="M2437" s="22" t="str">
        <f>_xlfn.XLOOKUP(Table1__4[[#This Row],[MAAN8]],program!A:A,program!E:E,"")</f>
        <v/>
      </c>
      <c r="N2437" s="22" t="str">
        <f>_xlfn.XLOOKUP(Table1__4[[#This Row],[MAAN8]],program!A:A,program!F:F,"")</f>
        <v/>
      </c>
      <c r="O2437" s="22">
        <f>SUMIFS(sellout!N:N,sellout!G:G,Table1__4[[#This Row],[MAAN8]])</f>
        <v>0</v>
      </c>
      <c r="P2437" s="2" t="str">
        <f>IFERROR(Table1__4[[#This Row],[Actual]]/Table1__4[[#This Row],[Target]],"")</f>
        <v/>
      </c>
      <c r="Q2437" s="22" t="str">
        <f>IFERROR(IF(Table1__4[[#This Row],[Target]]&gt;0,Table1__4[[#This Row],[Target]]-Table1__4[[#This Row],[Actual]],""),"")</f>
        <v/>
      </c>
    </row>
    <row r="2438" spans="1:17" x14ac:dyDescent="0.75">
      <c r="A2438" s="22" t="s">
        <v>10</v>
      </c>
      <c r="B2438" s="22" t="s">
        <v>11</v>
      </c>
      <c r="C2438" s="22" t="s">
        <v>22</v>
      </c>
      <c r="D2438" s="22" t="s">
        <v>88</v>
      </c>
      <c r="E2438" s="22" t="s">
        <v>447</v>
      </c>
      <c r="F2438" s="22" t="s">
        <v>218</v>
      </c>
      <c r="G2438" s="22" t="s">
        <v>448</v>
      </c>
      <c r="H2438">
        <v>66107977</v>
      </c>
      <c r="I2438" s="22" t="s">
        <v>7126</v>
      </c>
      <c r="J2438" s="22" t="s">
        <v>7545</v>
      </c>
      <c r="K2438" s="22" t="str">
        <f>_xlfn.TEXTBEFORE(Table1__4[[#This Row],[ParentName]],"-")</f>
        <v>BD11</v>
      </c>
      <c r="L2438" s="22" t="str">
        <f>_xlfn.XLOOKUP(Table1__4[[#This Row],[MAAN8]],ASO!F:F,ASO!H:H,"")</f>
        <v/>
      </c>
      <c r="M2438" s="22" t="str">
        <f>_xlfn.XLOOKUP(Table1__4[[#This Row],[MAAN8]],program!A:A,program!E:E,"")</f>
        <v/>
      </c>
      <c r="N2438" s="22" t="str">
        <f>_xlfn.XLOOKUP(Table1__4[[#This Row],[MAAN8]],program!A:A,program!F:F,"")</f>
        <v/>
      </c>
      <c r="O2438" s="22">
        <f>SUMIFS(sellout!N:N,sellout!G:G,Table1__4[[#This Row],[MAAN8]])</f>
        <v>0</v>
      </c>
      <c r="P2438" s="2" t="str">
        <f>IFERROR(Table1__4[[#This Row],[Actual]]/Table1__4[[#This Row],[Target]],"")</f>
        <v/>
      </c>
      <c r="Q2438" s="22" t="str">
        <f>IFERROR(IF(Table1__4[[#This Row],[Target]]&gt;0,Table1__4[[#This Row],[Target]]-Table1__4[[#This Row],[Actual]],""),"")</f>
        <v/>
      </c>
    </row>
    <row r="2439" spans="1:17" x14ac:dyDescent="0.75">
      <c r="A2439" s="22" t="s">
        <v>10</v>
      </c>
      <c r="B2439" s="22" t="s">
        <v>11</v>
      </c>
      <c r="C2439" s="22" t="s">
        <v>22</v>
      </c>
      <c r="D2439" s="22" t="s">
        <v>23</v>
      </c>
      <c r="E2439" s="22" t="s">
        <v>84</v>
      </c>
      <c r="F2439" s="22" t="s">
        <v>63</v>
      </c>
      <c r="G2439" s="22" t="s">
        <v>85</v>
      </c>
      <c r="H2439">
        <v>66150784</v>
      </c>
      <c r="I2439" s="22" t="s">
        <v>3816</v>
      </c>
      <c r="J2439" s="22" t="s">
        <v>1047</v>
      </c>
      <c r="K2439" s="22" t="str">
        <f>_xlfn.TEXTBEFORE(Table1__4[[#This Row],[ParentName]],"-")</f>
        <v>BD12</v>
      </c>
      <c r="L2439" s="22" t="str">
        <f>_xlfn.XLOOKUP(Table1__4[[#This Row],[MAAN8]],ASO!F:F,ASO!H:H,"")</f>
        <v>Grocery Store</v>
      </c>
      <c r="M2439" s="22" t="str">
        <f>_xlfn.XLOOKUP(Table1__4[[#This Row],[MAAN8]],program!A:A,program!E:E,"")</f>
        <v/>
      </c>
      <c r="N2439" s="22" t="str">
        <f>_xlfn.XLOOKUP(Table1__4[[#This Row],[MAAN8]],program!A:A,program!F:F,"")</f>
        <v/>
      </c>
      <c r="O2439" s="22">
        <f>SUMIFS(sellout!N:N,sellout!G:G,Table1__4[[#This Row],[MAAN8]])</f>
        <v>0</v>
      </c>
      <c r="P2439" s="2" t="str">
        <f>IFERROR(Table1__4[[#This Row],[Actual]]/Table1__4[[#This Row],[Target]],"")</f>
        <v/>
      </c>
      <c r="Q2439" s="22" t="str">
        <f>IFERROR(IF(Table1__4[[#This Row],[Target]]&gt;0,Table1__4[[#This Row],[Target]]-Table1__4[[#This Row],[Actual]],""),"")</f>
        <v/>
      </c>
    </row>
    <row r="2440" spans="1:17" x14ac:dyDescent="0.75">
      <c r="A2440" s="22" t="s">
        <v>10</v>
      </c>
      <c r="B2440" s="22" t="s">
        <v>11</v>
      </c>
      <c r="C2440" s="22" t="s">
        <v>22</v>
      </c>
      <c r="D2440" s="22" t="s">
        <v>23</v>
      </c>
      <c r="E2440" s="22" t="s">
        <v>262</v>
      </c>
      <c r="F2440" s="22" t="s">
        <v>63</v>
      </c>
      <c r="G2440" s="22" t="s">
        <v>263</v>
      </c>
      <c r="H2440">
        <v>66104154</v>
      </c>
      <c r="I2440" s="22" t="s">
        <v>3817</v>
      </c>
      <c r="J2440" s="22" t="s">
        <v>3818</v>
      </c>
      <c r="K2440" s="22" t="str">
        <f>_xlfn.TEXTBEFORE(Table1__4[[#This Row],[ParentName]],"-")</f>
        <v>BD12</v>
      </c>
      <c r="L2440" s="22" t="str">
        <f>_xlfn.XLOOKUP(Table1__4[[#This Row],[MAAN8]],ASO!F:F,ASO!H:H,"")</f>
        <v>Grocery Store</v>
      </c>
      <c r="M2440" s="22" t="str">
        <f>_xlfn.XLOOKUP(Table1__4[[#This Row],[MAAN8]],program!A:A,program!E:E,"")</f>
        <v/>
      </c>
      <c r="N2440" s="22" t="str">
        <f>_xlfn.XLOOKUP(Table1__4[[#This Row],[MAAN8]],program!A:A,program!F:F,"")</f>
        <v/>
      </c>
      <c r="O2440" s="22">
        <f>SUMIFS(sellout!N:N,sellout!G:G,Table1__4[[#This Row],[MAAN8]])</f>
        <v>0</v>
      </c>
      <c r="P2440" s="2" t="str">
        <f>IFERROR(Table1__4[[#This Row],[Actual]]/Table1__4[[#This Row],[Target]],"")</f>
        <v/>
      </c>
      <c r="Q2440" s="22" t="str">
        <f>IFERROR(IF(Table1__4[[#This Row],[Target]]&gt;0,Table1__4[[#This Row],[Target]]-Table1__4[[#This Row],[Actual]],""),"")</f>
        <v/>
      </c>
    </row>
    <row r="2441" spans="1:17" x14ac:dyDescent="0.75">
      <c r="A2441" s="22" t="s">
        <v>10</v>
      </c>
      <c r="B2441" s="22" t="s">
        <v>11</v>
      </c>
      <c r="C2441" s="22" t="s">
        <v>22</v>
      </c>
      <c r="D2441" s="22" t="s">
        <v>88</v>
      </c>
      <c r="E2441" s="22" t="s">
        <v>176</v>
      </c>
      <c r="F2441" s="22" t="s">
        <v>30</v>
      </c>
      <c r="G2441" s="22" t="s">
        <v>177</v>
      </c>
      <c r="H2441">
        <v>66111767</v>
      </c>
      <c r="I2441" s="22" t="s">
        <v>3819</v>
      </c>
      <c r="J2441" s="22" t="s">
        <v>3820</v>
      </c>
      <c r="K2441" s="22" t="str">
        <f>_xlfn.TEXTBEFORE(Table1__4[[#This Row],[ParentName]],"-")</f>
        <v>BD11</v>
      </c>
      <c r="L2441" s="22" t="str">
        <f>_xlfn.XLOOKUP(Table1__4[[#This Row],[MAAN8]],ASO!F:F,ASO!H:H,"")</f>
        <v>Grocery Store</v>
      </c>
      <c r="M2441" s="22" t="str">
        <f>_xlfn.XLOOKUP(Table1__4[[#This Row],[MAAN8]],program!A:A,program!E:E,"")</f>
        <v/>
      </c>
      <c r="N2441" s="22" t="str">
        <f>_xlfn.XLOOKUP(Table1__4[[#This Row],[MAAN8]],program!A:A,program!F:F,"")</f>
        <v/>
      </c>
      <c r="O2441" s="22">
        <f>SUMIFS(sellout!N:N,sellout!G:G,Table1__4[[#This Row],[MAAN8]])</f>
        <v>0</v>
      </c>
      <c r="P2441" s="2" t="str">
        <f>IFERROR(Table1__4[[#This Row],[Actual]]/Table1__4[[#This Row],[Target]],"")</f>
        <v/>
      </c>
      <c r="Q2441" s="22" t="str">
        <f>IFERROR(IF(Table1__4[[#This Row],[Target]]&gt;0,Table1__4[[#This Row],[Target]]-Table1__4[[#This Row],[Actual]],""),"")</f>
        <v/>
      </c>
    </row>
    <row r="2442" spans="1:17" x14ac:dyDescent="0.75">
      <c r="A2442" s="22" t="s">
        <v>10</v>
      </c>
      <c r="B2442" s="22" t="s">
        <v>11</v>
      </c>
      <c r="C2442" s="22" t="s">
        <v>22</v>
      </c>
      <c r="D2442" s="22" t="s">
        <v>23</v>
      </c>
      <c r="E2442" s="22" t="s">
        <v>84</v>
      </c>
      <c r="F2442" s="22" t="s">
        <v>63</v>
      </c>
      <c r="G2442" s="22" t="s">
        <v>85</v>
      </c>
      <c r="H2442">
        <v>66150506</v>
      </c>
      <c r="I2442" s="22" t="s">
        <v>3821</v>
      </c>
      <c r="J2442" s="22" t="s">
        <v>3822</v>
      </c>
      <c r="K2442" s="22" t="str">
        <f>_xlfn.TEXTBEFORE(Table1__4[[#This Row],[ParentName]],"-")</f>
        <v>BD12</v>
      </c>
      <c r="L2442" s="22" t="str">
        <f>_xlfn.XLOOKUP(Table1__4[[#This Row],[MAAN8]],ASO!F:F,ASO!H:H,"")</f>
        <v>Grocery Store</v>
      </c>
      <c r="M2442" s="22" t="str">
        <f>_xlfn.XLOOKUP(Table1__4[[#This Row],[MAAN8]],program!A:A,program!E:E,"")</f>
        <v/>
      </c>
      <c r="N2442" s="22" t="str">
        <f>_xlfn.XLOOKUP(Table1__4[[#This Row],[MAAN8]],program!A:A,program!F:F,"")</f>
        <v/>
      </c>
      <c r="O2442" s="22">
        <f>SUMIFS(sellout!N:N,sellout!G:G,Table1__4[[#This Row],[MAAN8]])</f>
        <v>4</v>
      </c>
      <c r="P2442" s="2" t="str">
        <f>IFERROR(Table1__4[[#This Row],[Actual]]/Table1__4[[#This Row],[Target]],"")</f>
        <v/>
      </c>
      <c r="Q2442" s="22" t="str">
        <f>IFERROR(IF(Table1__4[[#This Row],[Target]]&gt;0,Table1__4[[#This Row],[Target]]-Table1__4[[#This Row],[Actual]],""),"")</f>
        <v/>
      </c>
    </row>
    <row r="2443" spans="1:17" x14ac:dyDescent="0.75">
      <c r="A2443" s="22" t="s">
        <v>10</v>
      </c>
      <c r="B2443" s="22" t="s">
        <v>11</v>
      </c>
      <c r="C2443" s="22" t="s">
        <v>22</v>
      </c>
      <c r="D2443" s="22" t="s">
        <v>23</v>
      </c>
      <c r="E2443" s="22" t="s">
        <v>34</v>
      </c>
      <c r="F2443" s="22" t="s">
        <v>25</v>
      </c>
      <c r="G2443" s="22" t="s">
        <v>35</v>
      </c>
      <c r="H2443">
        <v>66103394</v>
      </c>
      <c r="I2443" s="22" t="s">
        <v>3823</v>
      </c>
      <c r="J2443" s="22" t="s">
        <v>3824</v>
      </c>
      <c r="K2443" s="22" t="str">
        <f>_xlfn.TEXTBEFORE(Table1__4[[#This Row],[ParentName]],"-")</f>
        <v>BD12</v>
      </c>
      <c r="L2443" s="22" t="str">
        <f>_xlfn.XLOOKUP(Table1__4[[#This Row],[MAAN8]],ASO!F:F,ASO!H:H,"")</f>
        <v>Grocery Store</v>
      </c>
      <c r="M2443" s="22" t="str">
        <f>_xlfn.XLOOKUP(Table1__4[[#This Row],[MAAN8]],program!A:A,program!E:E,"")</f>
        <v/>
      </c>
      <c r="N2443" s="22" t="str">
        <f>_xlfn.XLOOKUP(Table1__4[[#This Row],[MAAN8]],program!A:A,program!F:F,"")</f>
        <v/>
      </c>
      <c r="O2443" s="22">
        <f>SUMIFS(sellout!N:N,sellout!G:G,Table1__4[[#This Row],[MAAN8]])</f>
        <v>0</v>
      </c>
      <c r="P2443" s="2" t="str">
        <f>IFERROR(Table1__4[[#This Row],[Actual]]/Table1__4[[#This Row],[Target]],"")</f>
        <v/>
      </c>
      <c r="Q2443" s="22" t="str">
        <f>IFERROR(IF(Table1__4[[#This Row],[Target]]&gt;0,Table1__4[[#This Row],[Target]]-Table1__4[[#This Row],[Actual]],""),"")</f>
        <v/>
      </c>
    </row>
    <row r="2444" spans="1:17" x14ac:dyDescent="0.75">
      <c r="A2444" s="22" t="s">
        <v>10</v>
      </c>
      <c r="B2444" s="22" t="s">
        <v>11</v>
      </c>
      <c r="C2444" s="22" t="s">
        <v>22</v>
      </c>
      <c r="D2444" s="22" t="s">
        <v>23</v>
      </c>
      <c r="E2444" s="22" t="s">
        <v>84</v>
      </c>
      <c r="F2444" s="22" t="s">
        <v>63</v>
      </c>
      <c r="G2444" s="22" t="s">
        <v>85</v>
      </c>
      <c r="H2444">
        <v>66108443</v>
      </c>
      <c r="I2444" s="22" t="s">
        <v>3825</v>
      </c>
      <c r="J2444" s="22" t="s">
        <v>3826</v>
      </c>
      <c r="K2444" s="22" t="str">
        <f>_xlfn.TEXTBEFORE(Table1__4[[#This Row],[ParentName]],"-")</f>
        <v>BD12</v>
      </c>
      <c r="L2444" s="22" t="str">
        <f>_xlfn.XLOOKUP(Table1__4[[#This Row],[MAAN8]],ASO!F:F,ASO!H:H,"")</f>
        <v>Grocery Store</v>
      </c>
      <c r="M2444" s="22" t="str">
        <f>_xlfn.XLOOKUP(Table1__4[[#This Row],[MAAN8]],program!A:A,program!E:E,"")</f>
        <v/>
      </c>
      <c r="N2444" s="22" t="str">
        <f>_xlfn.XLOOKUP(Table1__4[[#This Row],[MAAN8]],program!A:A,program!F:F,"")</f>
        <v/>
      </c>
      <c r="O2444" s="22">
        <f>SUMIFS(sellout!N:N,sellout!G:G,Table1__4[[#This Row],[MAAN8]])</f>
        <v>0</v>
      </c>
      <c r="P2444" s="2" t="str">
        <f>IFERROR(Table1__4[[#This Row],[Actual]]/Table1__4[[#This Row],[Target]],"")</f>
        <v/>
      </c>
      <c r="Q2444" s="22" t="str">
        <f>IFERROR(IF(Table1__4[[#This Row],[Target]]&gt;0,Table1__4[[#This Row],[Target]]-Table1__4[[#This Row],[Actual]],""),"")</f>
        <v/>
      </c>
    </row>
    <row r="2445" spans="1:17" x14ac:dyDescent="0.75">
      <c r="A2445" s="22" t="s">
        <v>10</v>
      </c>
      <c r="B2445" s="22" t="s">
        <v>11</v>
      </c>
      <c r="C2445" s="22" t="s">
        <v>22</v>
      </c>
      <c r="D2445" s="22" t="s">
        <v>180</v>
      </c>
      <c r="E2445" s="22" t="s">
        <v>1334</v>
      </c>
      <c r="F2445" s="22" t="s">
        <v>182</v>
      </c>
      <c r="G2445" s="22" t="s">
        <v>1335</v>
      </c>
      <c r="H2445">
        <v>66112581</v>
      </c>
      <c r="I2445" s="22" t="s">
        <v>3828</v>
      </c>
      <c r="J2445" s="22" t="s">
        <v>3829</v>
      </c>
      <c r="K2445" s="22" t="str">
        <f>_xlfn.TEXTBEFORE(Table1__4[[#This Row],[ParentName]],"-")</f>
        <v>BD14</v>
      </c>
      <c r="L2445" s="22" t="str">
        <f>_xlfn.XLOOKUP(Table1__4[[#This Row],[MAAN8]],ASO!F:F,ASO!H:H,"")</f>
        <v>Quan Nhau Economy</v>
      </c>
      <c r="M2445" s="22" t="str">
        <f>_xlfn.XLOOKUP(Table1__4[[#This Row],[MAAN8]],program!A:A,program!E:E,"")</f>
        <v/>
      </c>
      <c r="N2445" s="22" t="str">
        <f>_xlfn.XLOOKUP(Table1__4[[#This Row],[MAAN8]],program!A:A,program!F:F,"")</f>
        <v/>
      </c>
      <c r="O2445" s="22">
        <f>SUMIFS(sellout!N:N,sellout!G:G,Table1__4[[#This Row],[MAAN8]])</f>
        <v>110</v>
      </c>
      <c r="P2445" s="2" t="str">
        <f>IFERROR(Table1__4[[#This Row],[Actual]]/Table1__4[[#This Row],[Target]],"")</f>
        <v/>
      </c>
      <c r="Q2445" s="22" t="str">
        <f>IFERROR(IF(Table1__4[[#This Row],[Target]]&gt;0,Table1__4[[#This Row],[Target]]-Table1__4[[#This Row],[Actual]],""),"")</f>
        <v/>
      </c>
    </row>
    <row r="2446" spans="1:17" x14ac:dyDescent="0.75">
      <c r="A2446" s="22" t="s">
        <v>10</v>
      </c>
      <c r="B2446" s="22" t="s">
        <v>11</v>
      </c>
      <c r="C2446" s="22" t="s">
        <v>46</v>
      </c>
      <c r="D2446" s="22" t="s">
        <v>47</v>
      </c>
      <c r="E2446" s="22" t="s">
        <v>170</v>
      </c>
      <c r="F2446" s="22" t="s">
        <v>171</v>
      </c>
      <c r="G2446" s="22" t="s">
        <v>18</v>
      </c>
      <c r="H2446">
        <v>65046578</v>
      </c>
      <c r="I2446" s="22" t="s">
        <v>3830</v>
      </c>
      <c r="J2446" s="22" t="s">
        <v>3831</v>
      </c>
      <c r="K2446" s="22" t="str">
        <f>_xlfn.TEXTBEFORE(Table1__4[[#This Row],[ParentName]],"-")</f>
        <v>HMcc</v>
      </c>
      <c r="L2446" s="22" t="str">
        <f>_xlfn.XLOOKUP(Table1__4[[#This Row],[MAAN8]],ASO!F:F,ASO!H:H,"")</f>
        <v>Sub Distributor</v>
      </c>
      <c r="M2446" s="22" t="str">
        <f>_xlfn.XLOOKUP(Table1__4[[#This Row],[MAAN8]],program!A:A,program!E:E,"")</f>
        <v/>
      </c>
      <c r="N2446" s="22">
        <f>_xlfn.XLOOKUP(Table1__4[[#This Row],[MAAN8]],program!A:A,program!F:F,"")</f>
        <v>0</v>
      </c>
      <c r="O2446" s="22">
        <f>SUMIFS(sellout!N:N,sellout!G:G,Table1__4[[#This Row],[MAAN8]])</f>
        <v>660</v>
      </c>
      <c r="P2446" s="2" t="str">
        <f>IFERROR(Table1__4[[#This Row],[Actual]]/Table1__4[[#This Row],[Target]],"")</f>
        <v/>
      </c>
      <c r="Q2446" s="22" t="str">
        <f>IFERROR(IF(Table1__4[[#This Row],[Target]]&gt;0,Table1__4[[#This Row],[Target]]-Table1__4[[#This Row],[Actual]],""),"")</f>
        <v/>
      </c>
    </row>
    <row r="2447" spans="1:17" x14ac:dyDescent="0.75">
      <c r="A2447" s="22" t="s">
        <v>10</v>
      </c>
      <c r="B2447" s="22" t="s">
        <v>11</v>
      </c>
      <c r="C2447" s="22" t="s">
        <v>22</v>
      </c>
      <c r="D2447" s="22" t="s">
        <v>88</v>
      </c>
      <c r="E2447" s="22" t="s">
        <v>58</v>
      </c>
      <c r="F2447" s="22" t="s">
        <v>30</v>
      </c>
      <c r="G2447" s="22" t="s">
        <v>59</v>
      </c>
      <c r="H2447">
        <v>66108610</v>
      </c>
      <c r="I2447" s="22" t="s">
        <v>3832</v>
      </c>
      <c r="J2447" s="22" t="s">
        <v>3833</v>
      </c>
      <c r="K2447" s="22" t="str">
        <f>_xlfn.TEXTBEFORE(Table1__4[[#This Row],[ParentName]],"-")</f>
        <v>BD11</v>
      </c>
      <c r="L2447" s="22" t="str">
        <f>_xlfn.XLOOKUP(Table1__4[[#This Row],[MAAN8]],ASO!F:F,ASO!H:H,"")</f>
        <v>Quan Nhau Top</v>
      </c>
      <c r="M2447" s="22" t="str">
        <f>_xlfn.XLOOKUP(Table1__4[[#This Row],[MAAN8]],program!A:A,program!E:E,"")</f>
        <v/>
      </c>
      <c r="N2447" s="22" t="str">
        <f>_xlfn.XLOOKUP(Table1__4[[#This Row],[MAAN8]],program!A:A,program!F:F,"")</f>
        <v/>
      </c>
      <c r="O2447" s="22">
        <f>SUMIFS(sellout!N:N,sellout!G:G,Table1__4[[#This Row],[MAAN8]])</f>
        <v>0</v>
      </c>
      <c r="P2447" s="2" t="str">
        <f>IFERROR(Table1__4[[#This Row],[Actual]]/Table1__4[[#This Row],[Target]],"")</f>
        <v/>
      </c>
      <c r="Q2447" s="22" t="str">
        <f>IFERROR(IF(Table1__4[[#This Row],[Target]]&gt;0,Table1__4[[#This Row],[Target]]-Table1__4[[#This Row],[Actual]],""),"")</f>
        <v/>
      </c>
    </row>
    <row r="2448" spans="1:17" x14ac:dyDescent="0.75">
      <c r="A2448" s="22" t="s">
        <v>10</v>
      </c>
      <c r="B2448" s="22" t="s">
        <v>11</v>
      </c>
      <c r="C2448" s="22" t="s">
        <v>12</v>
      </c>
      <c r="D2448" s="22" t="s">
        <v>122</v>
      </c>
      <c r="E2448" s="22" t="s">
        <v>357</v>
      </c>
      <c r="F2448" s="22" t="s">
        <v>150</v>
      </c>
      <c r="G2448" s="22" t="s">
        <v>358</v>
      </c>
      <c r="H2448">
        <v>66102600</v>
      </c>
      <c r="I2448" s="22" t="s">
        <v>3834</v>
      </c>
      <c r="J2448" s="22" t="s">
        <v>3835</v>
      </c>
      <c r="K2448" s="22" t="str">
        <f>_xlfn.TEXTBEFORE(Table1__4[[#This Row],[ParentName]],"-")</f>
        <v>BD10</v>
      </c>
      <c r="L2448" s="22" t="str">
        <f>_xlfn.XLOOKUP(Table1__4[[#This Row],[MAAN8]],ASO!F:F,ASO!H:H,"")</f>
        <v>Grocery Store</v>
      </c>
      <c r="M2448" s="22" t="str">
        <f>_xlfn.XLOOKUP(Table1__4[[#This Row],[MAAN8]],program!A:A,program!E:E,"")</f>
        <v/>
      </c>
      <c r="N2448" s="22" t="str">
        <f>_xlfn.XLOOKUP(Table1__4[[#This Row],[MAAN8]],program!A:A,program!F:F,"")</f>
        <v/>
      </c>
      <c r="O2448" s="22">
        <f>SUMIFS(sellout!N:N,sellout!G:G,Table1__4[[#This Row],[MAAN8]])</f>
        <v>35</v>
      </c>
      <c r="P2448" s="2" t="str">
        <f>IFERROR(Table1__4[[#This Row],[Actual]]/Table1__4[[#This Row],[Target]],"")</f>
        <v/>
      </c>
      <c r="Q2448" s="22" t="str">
        <f>IFERROR(IF(Table1__4[[#This Row],[Target]]&gt;0,Table1__4[[#This Row],[Target]]-Table1__4[[#This Row],[Actual]],""),"")</f>
        <v/>
      </c>
    </row>
    <row r="2449" spans="1:17" x14ac:dyDescent="0.75">
      <c r="A2449" s="22" t="s">
        <v>10</v>
      </c>
      <c r="B2449" s="22" t="s">
        <v>11</v>
      </c>
      <c r="C2449" s="22" t="s">
        <v>22</v>
      </c>
      <c r="D2449" s="22" t="s">
        <v>23</v>
      </c>
      <c r="E2449" s="22" t="s">
        <v>62</v>
      </c>
      <c r="F2449" s="22" t="s">
        <v>63</v>
      </c>
      <c r="G2449" s="22" t="s">
        <v>64</v>
      </c>
      <c r="H2449">
        <v>66102231</v>
      </c>
      <c r="I2449" s="22" t="s">
        <v>3836</v>
      </c>
      <c r="J2449" s="22" t="s">
        <v>3837</v>
      </c>
      <c r="K2449" s="22" t="str">
        <f>_xlfn.TEXTBEFORE(Table1__4[[#This Row],[ParentName]],"-")</f>
        <v>BD12</v>
      </c>
      <c r="L2449" s="22" t="str">
        <f>_xlfn.XLOOKUP(Table1__4[[#This Row],[MAAN8]],ASO!F:F,ASO!H:H,"")</f>
        <v>Grocery Store</v>
      </c>
      <c r="M2449" s="22" t="str">
        <f>_xlfn.XLOOKUP(Table1__4[[#This Row],[MAAN8]],program!A:A,program!E:E,"")</f>
        <v/>
      </c>
      <c r="N2449" s="22" t="str">
        <f>_xlfn.XLOOKUP(Table1__4[[#This Row],[MAAN8]],program!A:A,program!F:F,"")</f>
        <v/>
      </c>
      <c r="O2449" s="22">
        <f>SUMIFS(sellout!N:N,sellout!G:G,Table1__4[[#This Row],[MAAN8]])</f>
        <v>35</v>
      </c>
      <c r="P2449" s="2" t="str">
        <f>IFERROR(Table1__4[[#This Row],[Actual]]/Table1__4[[#This Row],[Target]],"")</f>
        <v/>
      </c>
      <c r="Q2449" s="22" t="str">
        <f>IFERROR(IF(Table1__4[[#This Row],[Target]]&gt;0,Table1__4[[#This Row],[Target]]-Table1__4[[#This Row],[Actual]],""),"")</f>
        <v/>
      </c>
    </row>
    <row r="2450" spans="1:17" x14ac:dyDescent="0.75">
      <c r="A2450" s="22" t="s">
        <v>10</v>
      </c>
      <c r="B2450" s="22" t="s">
        <v>11</v>
      </c>
      <c r="C2450" s="22" t="s">
        <v>22</v>
      </c>
      <c r="D2450" s="22" t="s">
        <v>88</v>
      </c>
      <c r="E2450" s="22" t="s">
        <v>447</v>
      </c>
      <c r="F2450" s="22" t="s">
        <v>218</v>
      </c>
      <c r="G2450" s="22" t="s">
        <v>448</v>
      </c>
      <c r="H2450">
        <v>66108029</v>
      </c>
      <c r="I2450" s="22" t="s">
        <v>8236</v>
      </c>
      <c r="J2450" s="22" t="s">
        <v>8237</v>
      </c>
      <c r="K2450" s="22" t="str">
        <f>_xlfn.TEXTBEFORE(Table1__4[[#This Row],[ParentName]],"-")</f>
        <v>BD11</v>
      </c>
      <c r="L2450" s="22" t="str">
        <f>_xlfn.XLOOKUP(Table1__4[[#This Row],[MAAN8]],ASO!F:F,ASO!H:H,"")</f>
        <v/>
      </c>
      <c r="M2450" s="22" t="str">
        <f>_xlfn.XLOOKUP(Table1__4[[#This Row],[MAAN8]],program!A:A,program!E:E,"")</f>
        <v/>
      </c>
      <c r="N2450" s="22" t="str">
        <f>_xlfn.XLOOKUP(Table1__4[[#This Row],[MAAN8]],program!A:A,program!F:F,"")</f>
        <v/>
      </c>
      <c r="O2450" s="22">
        <f>SUMIFS(sellout!N:N,sellout!G:G,Table1__4[[#This Row],[MAAN8]])</f>
        <v>0</v>
      </c>
      <c r="P2450" s="2" t="str">
        <f>IFERROR(Table1__4[[#This Row],[Actual]]/Table1__4[[#This Row],[Target]],"")</f>
        <v/>
      </c>
      <c r="Q2450" s="22" t="str">
        <f>IFERROR(IF(Table1__4[[#This Row],[Target]]&gt;0,Table1__4[[#This Row],[Target]]-Table1__4[[#This Row],[Actual]],""),"")</f>
        <v/>
      </c>
    </row>
    <row r="2451" spans="1:17" x14ac:dyDescent="0.75">
      <c r="A2451" s="22" t="s">
        <v>10</v>
      </c>
      <c r="B2451" s="22" t="s">
        <v>11</v>
      </c>
      <c r="C2451" s="22" t="s">
        <v>22</v>
      </c>
      <c r="D2451" s="22" t="s">
        <v>23</v>
      </c>
      <c r="E2451" s="22" t="s">
        <v>89</v>
      </c>
      <c r="F2451" s="22" t="s">
        <v>63</v>
      </c>
      <c r="G2451" s="22" t="s">
        <v>90</v>
      </c>
      <c r="H2451">
        <v>66103940</v>
      </c>
      <c r="I2451" s="22" t="s">
        <v>3838</v>
      </c>
      <c r="J2451" s="22" t="s">
        <v>3839</v>
      </c>
      <c r="K2451" s="22" t="str">
        <f>_xlfn.TEXTBEFORE(Table1__4[[#This Row],[ParentName]],"-")</f>
        <v>BD12</v>
      </c>
      <c r="L2451" s="22" t="str">
        <f>_xlfn.XLOOKUP(Table1__4[[#This Row],[MAAN8]],ASO!F:F,ASO!H:H,"")</f>
        <v>Grocery Store</v>
      </c>
      <c r="M2451" s="22" t="str">
        <f>_xlfn.XLOOKUP(Table1__4[[#This Row],[MAAN8]],program!A:A,program!E:E,"")</f>
        <v/>
      </c>
      <c r="N2451" s="22" t="str">
        <f>_xlfn.XLOOKUP(Table1__4[[#This Row],[MAAN8]],program!A:A,program!F:F,"")</f>
        <v/>
      </c>
      <c r="O2451" s="22">
        <f>SUMIFS(sellout!N:N,sellout!G:G,Table1__4[[#This Row],[MAAN8]])</f>
        <v>0</v>
      </c>
      <c r="P2451" s="2" t="str">
        <f>IFERROR(Table1__4[[#This Row],[Actual]]/Table1__4[[#This Row],[Target]],"")</f>
        <v/>
      </c>
      <c r="Q2451" s="22" t="str">
        <f>IFERROR(IF(Table1__4[[#This Row],[Target]]&gt;0,Table1__4[[#This Row],[Target]]-Table1__4[[#This Row],[Actual]],""),"")</f>
        <v/>
      </c>
    </row>
    <row r="2452" spans="1:17" x14ac:dyDescent="0.75">
      <c r="A2452" s="22" t="s">
        <v>10</v>
      </c>
      <c r="B2452" s="22" t="s">
        <v>11</v>
      </c>
      <c r="C2452" s="22" t="s">
        <v>22</v>
      </c>
      <c r="D2452" s="22" t="s">
        <v>23</v>
      </c>
      <c r="E2452" s="22" t="s">
        <v>170</v>
      </c>
      <c r="F2452" s="22" t="s">
        <v>171</v>
      </c>
      <c r="G2452" s="22" t="s">
        <v>18</v>
      </c>
      <c r="H2452">
        <v>66102312</v>
      </c>
      <c r="I2452" s="22" t="s">
        <v>3840</v>
      </c>
      <c r="J2452" s="22" t="s">
        <v>3841</v>
      </c>
      <c r="K2452" s="22" t="str">
        <f>_xlfn.TEXTBEFORE(Table1__4[[#This Row],[ParentName]],"-")</f>
        <v>BD12</v>
      </c>
      <c r="L2452" s="22" t="str">
        <f>_xlfn.XLOOKUP(Table1__4[[#This Row],[MAAN8]],ASO!F:F,ASO!H:H,"")</f>
        <v>Sub Distributor</v>
      </c>
      <c r="M2452" s="22" t="str">
        <f>_xlfn.XLOOKUP(Table1__4[[#This Row],[MAAN8]],program!A:A,program!E:E,"")</f>
        <v/>
      </c>
      <c r="N2452" s="22" t="str">
        <f>_xlfn.XLOOKUP(Table1__4[[#This Row],[MAAN8]],program!A:A,program!F:F,"")</f>
        <v/>
      </c>
      <c r="O2452" s="22">
        <f>SUMIFS(sellout!N:N,sellout!G:G,Table1__4[[#This Row],[MAAN8]])</f>
        <v>0</v>
      </c>
      <c r="P2452" s="2" t="str">
        <f>IFERROR(Table1__4[[#This Row],[Actual]]/Table1__4[[#This Row],[Target]],"")</f>
        <v/>
      </c>
      <c r="Q2452" s="22" t="str">
        <f>IFERROR(IF(Table1__4[[#This Row],[Target]]&gt;0,Table1__4[[#This Row],[Target]]-Table1__4[[#This Row],[Actual]],""),"")</f>
        <v/>
      </c>
    </row>
    <row r="2453" spans="1:17" x14ac:dyDescent="0.75">
      <c r="A2453" s="22" t="s">
        <v>10</v>
      </c>
      <c r="B2453" s="22" t="s">
        <v>11</v>
      </c>
      <c r="C2453" s="22" t="s">
        <v>12</v>
      </c>
      <c r="D2453" s="22" t="s">
        <v>122</v>
      </c>
      <c r="E2453" s="22" t="s">
        <v>226</v>
      </c>
      <c r="F2453" s="22" t="s">
        <v>150</v>
      </c>
      <c r="G2453" s="22" t="s">
        <v>227</v>
      </c>
      <c r="H2453">
        <v>66107660</v>
      </c>
      <c r="I2453" s="22" t="s">
        <v>3842</v>
      </c>
      <c r="J2453" s="22" t="s">
        <v>3843</v>
      </c>
      <c r="K2453" s="22" t="str">
        <f>_xlfn.TEXTBEFORE(Table1__4[[#This Row],[ParentName]],"-")</f>
        <v>BD10</v>
      </c>
      <c r="L2453" s="22" t="str">
        <f>_xlfn.XLOOKUP(Table1__4[[#This Row],[MAAN8]],ASO!F:F,ASO!H:H,"")</f>
        <v>Grocery Store</v>
      </c>
      <c r="M2453" s="22" t="str">
        <f>_xlfn.XLOOKUP(Table1__4[[#This Row],[MAAN8]],program!A:A,program!E:E,"")</f>
        <v/>
      </c>
      <c r="N2453" s="22" t="str">
        <f>_xlfn.XLOOKUP(Table1__4[[#This Row],[MAAN8]],program!A:A,program!F:F,"")</f>
        <v/>
      </c>
      <c r="O2453" s="22">
        <f>SUMIFS(sellout!N:N,sellout!G:G,Table1__4[[#This Row],[MAAN8]])</f>
        <v>10</v>
      </c>
      <c r="P2453" s="2" t="str">
        <f>IFERROR(Table1__4[[#This Row],[Actual]]/Table1__4[[#This Row],[Target]],"")</f>
        <v/>
      </c>
      <c r="Q2453" s="22" t="str">
        <f>IFERROR(IF(Table1__4[[#This Row],[Target]]&gt;0,Table1__4[[#This Row],[Target]]-Table1__4[[#This Row],[Actual]],""),"")</f>
        <v/>
      </c>
    </row>
    <row r="2454" spans="1:17" x14ac:dyDescent="0.75">
      <c r="A2454" s="22" t="s">
        <v>10</v>
      </c>
      <c r="B2454" s="22" t="s">
        <v>11</v>
      </c>
      <c r="C2454" s="22" t="s">
        <v>46</v>
      </c>
      <c r="D2454" s="22" t="s">
        <v>47</v>
      </c>
      <c r="E2454" s="22" t="s">
        <v>681</v>
      </c>
      <c r="F2454" s="22" t="s">
        <v>18</v>
      </c>
      <c r="G2454" s="22" t="s">
        <v>18</v>
      </c>
      <c r="H2454">
        <v>65036683</v>
      </c>
      <c r="I2454" s="22" t="s">
        <v>3844</v>
      </c>
      <c r="J2454" s="22" t="s">
        <v>3845</v>
      </c>
      <c r="K2454" s="22" t="str">
        <f>_xlfn.TEXTBEFORE(Table1__4[[#This Row],[ParentName]],"-")</f>
        <v>HMcc</v>
      </c>
      <c r="L2454" s="22" t="str">
        <f>_xlfn.XLOOKUP(Table1__4[[#This Row],[MAAN8]],ASO!F:F,ASO!H:H,"")</f>
        <v>Transportation</v>
      </c>
      <c r="M2454" s="22" t="str">
        <f>_xlfn.XLOOKUP(Table1__4[[#This Row],[MAAN8]],program!A:A,program!E:E,"")</f>
        <v/>
      </c>
      <c r="N2454" s="22" t="str">
        <f>_xlfn.XLOOKUP(Table1__4[[#This Row],[MAAN8]],program!A:A,program!F:F,"")</f>
        <v/>
      </c>
      <c r="O2454" s="22">
        <f>SUMIFS(sellout!N:N,sellout!G:G,Table1__4[[#This Row],[MAAN8]])</f>
        <v>0</v>
      </c>
      <c r="P2454" s="2" t="str">
        <f>IFERROR(Table1__4[[#This Row],[Actual]]/Table1__4[[#This Row],[Target]],"")</f>
        <v/>
      </c>
      <c r="Q2454" s="22" t="str">
        <f>IFERROR(IF(Table1__4[[#This Row],[Target]]&gt;0,Table1__4[[#This Row],[Target]]-Table1__4[[#This Row],[Actual]],""),"")</f>
        <v/>
      </c>
    </row>
    <row r="2455" spans="1:17" x14ac:dyDescent="0.75">
      <c r="A2455" s="22" t="s">
        <v>10</v>
      </c>
      <c r="B2455" s="22" t="s">
        <v>11</v>
      </c>
      <c r="C2455" s="22" t="s">
        <v>22</v>
      </c>
      <c r="D2455" s="22" t="s">
        <v>180</v>
      </c>
      <c r="E2455" s="22" t="s">
        <v>188</v>
      </c>
      <c r="F2455" s="22" t="s">
        <v>182</v>
      </c>
      <c r="G2455" s="22" t="s">
        <v>189</v>
      </c>
      <c r="H2455">
        <v>66103267</v>
      </c>
      <c r="I2455" s="22" t="s">
        <v>3846</v>
      </c>
      <c r="J2455" s="22" t="s">
        <v>3847</v>
      </c>
      <c r="K2455" s="22" t="str">
        <f>_xlfn.TEXTBEFORE(Table1__4[[#This Row],[ParentName]],"-")</f>
        <v>BD14</v>
      </c>
      <c r="L2455" s="22" t="str">
        <f>_xlfn.XLOOKUP(Table1__4[[#This Row],[MAAN8]],ASO!F:F,ASO!H:H,"")</f>
        <v>Grocery Store</v>
      </c>
      <c r="M2455" s="22" t="str">
        <f>_xlfn.XLOOKUP(Table1__4[[#This Row],[MAAN8]],program!A:A,program!E:E,"")</f>
        <v/>
      </c>
      <c r="N2455" s="22" t="str">
        <f>_xlfn.XLOOKUP(Table1__4[[#This Row],[MAAN8]],program!A:A,program!F:F,"")</f>
        <v/>
      </c>
      <c r="O2455" s="22">
        <f>SUMIFS(sellout!N:N,sellout!G:G,Table1__4[[#This Row],[MAAN8]])</f>
        <v>15</v>
      </c>
      <c r="P2455" s="2" t="str">
        <f>IFERROR(Table1__4[[#This Row],[Actual]]/Table1__4[[#This Row],[Target]],"")</f>
        <v/>
      </c>
      <c r="Q2455" s="22" t="str">
        <f>IFERROR(IF(Table1__4[[#This Row],[Target]]&gt;0,Table1__4[[#This Row],[Target]]-Table1__4[[#This Row],[Actual]],""),"")</f>
        <v/>
      </c>
    </row>
    <row r="2456" spans="1:17" x14ac:dyDescent="0.75">
      <c r="A2456" s="22" t="s">
        <v>10</v>
      </c>
      <c r="B2456" s="22" t="s">
        <v>11</v>
      </c>
      <c r="C2456" s="22" t="s">
        <v>46</v>
      </c>
      <c r="D2456" s="22" t="s">
        <v>47</v>
      </c>
      <c r="E2456" s="22" t="s">
        <v>93</v>
      </c>
      <c r="F2456" s="22" t="s">
        <v>68</v>
      </c>
      <c r="G2456" s="22" t="s">
        <v>94</v>
      </c>
      <c r="H2456">
        <v>65704792</v>
      </c>
      <c r="I2456" s="22" t="s">
        <v>3848</v>
      </c>
      <c r="J2456" s="22" t="s">
        <v>3849</v>
      </c>
      <c r="K2456" s="22" t="str">
        <f>_xlfn.TEXTBEFORE(Table1__4[[#This Row],[ParentName]],"-")</f>
        <v>HMcc</v>
      </c>
      <c r="L2456" s="22" t="str">
        <f>_xlfn.XLOOKUP(Table1__4[[#This Row],[MAAN8]],ASO!F:F,ASO!H:H,"")</f>
        <v>Grocery Store</v>
      </c>
      <c r="M2456" s="22" t="str">
        <f>_xlfn.XLOOKUP(Table1__4[[#This Row],[MAAN8]],program!A:A,program!E:E,"")</f>
        <v>Target Incentive</v>
      </c>
      <c r="N2456" s="22">
        <f>_xlfn.XLOOKUP(Table1__4[[#This Row],[MAAN8]],program!A:A,program!F:F,"")</f>
        <v>60</v>
      </c>
      <c r="O2456" s="22">
        <f>SUMIFS(sellout!N:N,sellout!G:G,Table1__4[[#This Row],[MAAN8]])</f>
        <v>34</v>
      </c>
      <c r="P2456" s="2">
        <f>IFERROR(Table1__4[[#This Row],[Actual]]/Table1__4[[#This Row],[Target]],"")</f>
        <v>0.56666666666666665</v>
      </c>
      <c r="Q2456" s="22">
        <f>IFERROR(IF(Table1__4[[#This Row],[Target]]&gt;0,Table1__4[[#This Row],[Target]]-Table1__4[[#This Row],[Actual]],""),"")</f>
        <v>26</v>
      </c>
    </row>
    <row r="2457" spans="1:17" x14ac:dyDescent="0.75">
      <c r="A2457" s="22" t="s">
        <v>10</v>
      </c>
      <c r="B2457" s="22" t="s">
        <v>11</v>
      </c>
      <c r="C2457" s="22" t="s">
        <v>12</v>
      </c>
      <c r="D2457" s="22" t="s">
        <v>122</v>
      </c>
      <c r="E2457" s="22" t="s">
        <v>598</v>
      </c>
      <c r="F2457" s="22" t="s">
        <v>124</v>
      </c>
      <c r="G2457" s="22" t="s">
        <v>599</v>
      </c>
      <c r="H2457">
        <v>66104112</v>
      </c>
      <c r="I2457" s="22" t="s">
        <v>3850</v>
      </c>
      <c r="J2457" s="22" t="s">
        <v>3851</v>
      </c>
      <c r="K2457" s="22" t="str">
        <f>_xlfn.TEXTBEFORE(Table1__4[[#This Row],[ParentName]],"-")</f>
        <v>BD10</v>
      </c>
      <c r="L2457" s="22" t="str">
        <f>_xlfn.XLOOKUP(Table1__4[[#This Row],[MAAN8]],ASO!F:F,ASO!H:H,"")</f>
        <v>Grocery Store</v>
      </c>
      <c r="M2457" s="22" t="str">
        <f>_xlfn.XLOOKUP(Table1__4[[#This Row],[MAAN8]],program!A:A,program!E:E,"")</f>
        <v/>
      </c>
      <c r="N2457" s="22" t="str">
        <f>_xlfn.XLOOKUP(Table1__4[[#This Row],[MAAN8]],program!A:A,program!F:F,"")</f>
        <v/>
      </c>
      <c r="O2457" s="22">
        <f>SUMIFS(sellout!N:N,sellout!G:G,Table1__4[[#This Row],[MAAN8]])</f>
        <v>0</v>
      </c>
      <c r="P2457" s="2" t="str">
        <f>IFERROR(Table1__4[[#This Row],[Actual]]/Table1__4[[#This Row],[Target]],"")</f>
        <v/>
      </c>
      <c r="Q2457" s="22" t="str">
        <f>IFERROR(IF(Table1__4[[#This Row],[Target]]&gt;0,Table1__4[[#This Row],[Target]]-Table1__4[[#This Row],[Actual]],""),"")</f>
        <v/>
      </c>
    </row>
    <row r="2458" spans="1:17" x14ac:dyDescent="0.75">
      <c r="A2458" s="22" t="s">
        <v>10</v>
      </c>
      <c r="B2458" s="22" t="s">
        <v>11</v>
      </c>
      <c r="C2458" s="22" t="s">
        <v>12</v>
      </c>
      <c r="D2458" s="22" t="s">
        <v>122</v>
      </c>
      <c r="E2458" s="22" t="s">
        <v>240</v>
      </c>
      <c r="F2458" s="22" t="s">
        <v>237</v>
      </c>
      <c r="G2458" s="22" t="s">
        <v>241</v>
      </c>
      <c r="H2458">
        <v>66112712</v>
      </c>
      <c r="I2458" s="22" t="s">
        <v>3852</v>
      </c>
      <c r="J2458" s="22" t="s">
        <v>3853</v>
      </c>
      <c r="K2458" s="22" t="str">
        <f>_xlfn.TEXTBEFORE(Table1__4[[#This Row],[ParentName]],"-")</f>
        <v>BD10</v>
      </c>
      <c r="L2458" s="22" t="str">
        <f>_xlfn.XLOOKUP(Table1__4[[#This Row],[MAAN8]],ASO!F:F,ASO!H:H,"")</f>
        <v>Wholesaler</v>
      </c>
      <c r="M2458" s="22" t="str">
        <f>_xlfn.XLOOKUP(Table1__4[[#This Row],[MAAN8]],program!A:A,program!E:E,"")</f>
        <v/>
      </c>
      <c r="N2458" s="22" t="str">
        <f>_xlfn.XLOOKUP(Table1__4[[#This Row],[MAAN8]],program!A:A,program!F:F,"")</f>
        <v/>
      </c>
      <c r="O2458" s="22">
        <f>SUMIFS(sellout!N:N,sellout!G:G,Table1__4[[#This Row],[MAAN8]])</f>
        <v>0</v>
      </c>
      <c r="P2458" s="2" t="str">
        <f>IFERROR(Table1__4[[#This Row],[Actual]]/Table1__4[[#This Row],[Target]],"")</f>
        <v/>
      </c>
      <c r="Q2458" s="22" t="str">
        <f>IFERROR(IF(Table1__4[[#This Row],[Target]]&gt;0,Table1__4[[#This Row],[Target]]-Table1__4[[#This Row],[Actual]],""),"")</f>
        <v/>
      </c>
    </row>
    <row r="2459" spans="1:17" x14ac:dyDescent="0.75">
      <c r="A2459" s="22" t="s">
        <v>10</v>
      </c>
      <c r="B2459" s="22" t="s">
        <v>11</v>
      </c>
      <c r="C2459" s="22" t="s">
        <v>12</v>
      </c>
      <c r="D2459" s="22" t="s">
        <v>13</v>
      </c>
      <c r="E2459" s="22" t="s">
        <v>128</v>
      </c>
      <c r="F2459" s="22" t="s">
        <v>30</v>
      </c>
      <c r="G2459" s="22" t="s">
        <v>129</v>
      </c>
      <c r="H2459">
        <v>66100859</v>
      </c>
      <c r="I2459" s="22" t="s">
        <v>3854</v>
      </c>
      <c r="J2459" s="22" t="s">
        <v>3855</v>
      </c>
      <c r="K2459" s="22" t="str">
        <f>_xlfn.TEXTBEFORE(Table1__4[[#This Row],[ParentName]],"-")</f>
        <v>BD8</v>
      </c>
      <c r="L2459" s="22" t="str">
        <f>_xlfn.XLOOKUP(Table1__4[[#This Row],[MAAN8]],ASO!F:F,ASO!H:H,"")</f>
        <v>Group Social</v>
      </c>
      <c r="M2459" s="22" t="str">
        <f>_xlfn.XLOOKUP(Table1__4[[#This Row],[MAAN8]],program!A:A,program!E:E,"")</f>
        <v/>
      </c>
      <c r="N2459" s="22" t="str">
        <f>_xlfn.XLOOKUP(Table1__4[[#This Row],[MAAN8]],program!A:A,program!F:F,"")</f>
        <v/>
      </c>
      <c r="O2459" s="22">
        <f>SUMIFS(sellout!N:N,sellout!G:G,Table1__4[[#This Row],[MAAN8]])</f>
        <v>39</v>
      </c>
      <c r="P2459" s="2" t="str">
        <f>IFERROR(Table1__4[[#This Row],[Actual]]/Table1__4[[#This Row],[Target]],"")</f>
        <v/>
      </c>
      <c r="Q2459" s="22" t="str">
        <f>IFERROR(IF(Table1__4[[#This Row],[Target]]&gt;0,Table1__4[[#This Row],[Target]]-Table1__4[[#This Row],[Actual]],""),"")</f>
        <v/>
      </c>
    </row>
    <row r="2460" spans="1:17" x14ac:dyDescent="0.75">
      <c r="A2460" s="22" t="s">
        <v>10</v>
      </c>
      <c r="B2460" s="22" t="s">
        <v>11</v>
      </c>
      <c r="C2460" s="22" t="s">
        <v>22</v>
      </c>
      <c r="D2460" s="22" t="s">
        <v>180</v>
      </c>
      <c r="E2460" s="22" t="s">
        <v>210</v>
      </c>
      <c r="F2460" s="22" t="s">
        <v>182</v>
      </c>
      <c r="G2460" s="22" t="s">
        <v>211</v>
      </c>
      <c r="H2460">
        <v>66154088</v>
      </c>
      <c r="I2460" s="22" t="s">
        <v>3856</v>
      </c>
      <c r="J2460" s="22" t="s">
        <v>3857</v>
      </c>
      <c r="K2460" s="22" t="str">
        <f>_xlfn.TEXTBEFORE(Table1__4[[#This Row],[ParentName]],"-")</f>
        <v>BD14</v>
      </c>
      <c r="L2460" s="22" t="str">
        <f>_xlfn.XLOOKUP(Table1__4[[#This Row],[MAAN8]],ASO!F:F,ASO!H:H,"")</f>
        <v>Grocery Store</v>
      </c>
      <c r="M2460" s="22" t="str">
        <f>_xlfn.XLOOKUP(Table1__4[[#This Row],[MAAN8]],program!A:A,program!E:E,"")</f>
        <v/>
      </c>
      <c r="N2460" s="22" t="str">
        <f>_xlfn.XLOOKUP(Table1__4[[#This Row],[MAAN8]],program!A:A,program!F:F,"")</f>
        <v/>
      </c>
      <c r="O2460" s="22">
        <f>SUMIFS(sellout!N:N,sellout!G:G,Table1__4[[#This Row],[MAAN8]])</f>
        <v>40</v>
      </c>
      <c r="P2460" s="2" t="str">
        <f>IFERROR(Table1__4[[#This Row],[Actual]]/Table1__4[[#This Row],[Target]],"")</f>
        <v/>
      </c>
      <c r="Q2460" s="22" t="str">
        <f>IFERROR(IF(Table1__4[[#This Row],[Target]]&gt;0,Table1__4[[#This Row],[Target]]-Table1__4[[#This Row],[Actual]],""),"")</f>
        <v/>
      </c>
    </row>
    <row r="2461" spans="1:17" x14ac:dyDescent="0.75">
      <c r="A2461" s="22" t="s">
        <v>10</v>
      </c>
      <c r="B2461" s="22" t="s">
        <v>11</v>
      </c>
      <c r="C2461" s="22" t="s">
        <v>12</v>
      </c>
      <c r="D2461" s="22" t="s">
        <v>122</v>
      </c>
      <c r="E2461" s="22" t="s">
        <v>622</v>
      </c>
      <c r="F2461" s="22" t="s">
        <v>237</v>
      </c>
      <c r="G2461" s="22" t="s">
        <v>623</v>
      </c>
      <c r="H2461">
        <v>66107014</v>
      </c>
      <c r="I2461" s="22" t="s">
        <v>3856</v>
      </c>
      <c r="J2461" s="22" t="s">
        <v>3858</v>
      </c>
      <c r="K2461" s="22" t="str">
        <f>_xlfn.TEXTBEFORE(Table1__4[[#This Row],[ParentName]],"-")</f>
        <v>BD10</v>
      </c>
      <c r="L2461" s="22" t="str">
        <f>_xlfn.XLOOKUP(Table1__4[[#This Row],[MAAN8]],ASO!F:F,ASO!H:H,"")</f>
        <v>Grocery Store</v>
      </c>
      <c r="M2461" s="22" t="str">
        <f>_xlfn.XLOOKUP(Table1__4[[#This Row],[MAAN8]],program!A:A,program!E:E,"")</f>
        <v/>
      </c>
      <c r="N2461" s="22" t="str">
        <f>_xlfn.XLOOKUP(Table1__4[[#This Row],[MAAN8]],program!A:A,program!F:F,"")</f>
        <v/>
      </c>
      <c r="O2461" s="22">
        <f>SUMIFS(sellout!N:N,sellout!G:G,Table1__4[[#This Row],[MAAN8]])</f>
        <v>0</v>
      </c>
      <c r="P2461" s="2" t="str">
        <f>IFERROR(Table1__4[[#This Row],[Actual]]/Table1__4[[#This Row],[Target]],"")</f>
        <v/>
      </c>
      <c r="Q2461" s="22" t="str">
        <f>IFERROR(IF(Table1__4[[#This Row],[Target]]&gt;0,Table1__4[[#This Row],[Target]]-Table1__4[[#This Row],[Actual]],""),"")</f>
        <v/>
      </c>
    </row>
    <row r="2462" spans="1:17" x14ac:dyDescent="0.75">
      <c r="A2462" s="22" t="s">
        <v>10</v>
      </c>
      <c r="B2462" s="22" t="s">
        <v>11</v>
      </c>
      <c r="C2462" s="22" t="s">
        <v>22</v>
      </c>
      <c r="D2462" s="22" t="s">
        <v>23</v>
      </c>
      <c r="E2462" s="22" t="s">
        <v>62</v>
      </c>
      <c r="F2462" s="22" t="s">
        <v>63</v>
      </c>
      <c r="G2462" s="22" t="s">
        <v>64</v>
      </c>
      <c r="H2462">
        <v>66107307</v>
      </c>
      <c r="I2462" s="22" t="s">
        <v>3859</v>
      </c>
      <c r="J2462" s="22" t="s">
        <v>1437</v>
      </c>
      <c r="K2462" s="22" t="str">
        <f>_xlfn.TEXTBEFORE(Table1__4[[#This Row],[ParentName]],"-")</f>
        <v>BD12</v>
      </c>
      <c r="L2462" s="22" t="str">
        <f>_xlfn.XLOOKUP(Table1__4[[#This Row],[MAAN8]],ASO!F:F,ASO!H:H,"")</f>
        <v>Grocery Store</v>
      </c>
      <c r="M2462" s="22" t="str">
        <f>_xlfn.XLOOKUP(Table1__4[[#This Row],[MAAN8]],program!A:A,program!E:E,"")</f>
        <v/>
      </c>
      <c r="N2462" s="22" t="str">
        <f>_xlfn.XLOOKUP(Table1__4[[#This Row],[MAAN8]],program!A:A,program!F:F,"")</f>
        <v/>
      </c>
      <c r="O2462" s="22">
        <f>SUMIFS(sellout!N:N,sellout!G:G,Table1__4[[#This Row],[MAAN8]])</f>
        <v>100</v>
      </c>
      <c r="P2462" s="2" t="str">
        <f>IFERROR(Table1__4[[#This Row],[Actual]]/Table1__4[[#This Row],[Target]],"")</f>
        <v/>
      </c>
      <c r="Q2462" s="22" t="str">
        <f>IFERROR(IF(Table1__4[[#This Row],[Target]]&gt;0,Table1__4[[#This Row],[Target]]-Table1__4[[#This Row],[Actual]],""),"")</f>
        <v/>
      </c>
    </row>
    <row r="2463" spans="1:17" x14ac:dyDescent="0.75">
      <c r="A2463" s="22" t="s">
        <v>10</v>
      </c>
      <c r="B2463" s="22" t="s">
        <v>11</v>
      </c>
      <c r="C2463" s="22" t="s">
        <v>12</v>
      </c>
      <c r="D2463" s="22" t="s">
        <v>122</v>
      </c>
      <c r="E2463" s="22" t="s">
        <v>244</v>
      </c>
      <c r="F2463" s="22" t="s">
        <v>124</v>
      </c>
      <c r="G2463" s="22" t="s">
        <v>245</v>
      </c>
      <c r="H2463">
        <v>66150365</v>
      </c>
      <c r="I2463" s="22" t="s">
        <v>3859</v>
      </c>
      <c r="J2463" s="22" t="s">
        <v>3860</v>
      </c>
      <c r="K2463" s="22" t="str">
        <f>_xlfn.TEXTBEFORE(Table1__4[[#This Row],[ParentName]],"-")</f>
        <v>BD10</v>
      </c>
      <c r="L2463" s="22" t="str">
        <f>_xlfn.XLOOKUP(Table1__4[[#This Row],[MAAN8]],ASO!F:F,ASO!H:H,"")</f>
        <v>Grocery Store - Home Delivery</v>
      </c>
      <c r="M2463" s="22" t="str">
        <f>_xlfn.XLOOKUP(Table1__4[[#This Row],[MAAN8]],program!A:A,program!E:E,"")</f>
        <v/>
      </c>
      <c r="N2463" s="22" t="str">
        <f>_xlfn.XLOOKUP(Table1__4[[#This Row],[MAAN8]],program!A:A,program!F:F,"")</f>
        <v/>
      </c>
      <c r="O2463" s="22">
        <f>SUMIFS(sellout!N:N,sellout!G:G,Table1__4[[#This Row],[MAAN8]])</f>
        <v>0</v>
      </c>
      <c r="P2463" s="2" t="str">
        <f>IFERROR(Table1__4[[#This Row],[Actual]]/Table1__4[[#This Row],[Target]],"")</f>
        <v/>
      </c>
      <c r="Q2463" s="22" t="str">
        <f>IFERROR(IF(Table1__4[[#This Row],[Target]]&gt;0,Table1__4[[#This Row],[Target]]-Table1__4[[#This Row],[Actual]],""),"")</f>
        <v/>
      </c>
    </row>
    <row r="2464" spans="1:17" x14ac:dyDescent="0.75">
      <c r="A2464" s="22" t="s">
        <v>10</v>
      </c>
      <c r="B2464" s="22" t="s">
        <v>11</v>
      </c>
      <c r="C2464" s="22" t="s">
        <v>22</v>
      </c>
      <c r="D2464" s="22" t="s">
        <v>88</v>
      </c>
      <c r="E2464" s="22" t="s">
        <v>170</v>
      </c>
      <c r="F2464" s="22" t="s">
        <v>171</v>
      </c>
      <c r="G2464" s="22" t="s">
        <v>18</v>
      </c>
      <c r="H2464">
        <v>66102680</v>
      </c>
      <c r="I2464" s="22" t="s">
        <v>3861</v>
      </c>
      <c r="J2464" s="22" t="s">
        <v>3862</v>
      </c>
      <c r="K2464" s="22" t="str">
        <f>_xlfn.TEXTBEFORE(Table1__4[[#This Row],[ParentName]],"-")</f>
        <v>BD11</v>
      </c>
      <c r="L2464" s="22" t="str">
        <f>_xlfn.XLOOKUP(Table1__4[[#This Row],[MAAN8]],ASO!F:F,ASO!H:H,"")</f>
        <v>Sub Distributor</v>
      </c>
      <c r="M2464" s="22" t="str">
        <f>_xlfn.XLOOKUP(Table1__4[[#This Row],[MAAN8]],program!A:A,program!E:E,"")</f>
        <v/>
      </c>
      <c r="N2464" s="22" t="str">
        <f>_xlfn.XLOOKUP(Table1__4[[#This Row],[MAAN8]],program!A:A,program!F:F,"")</f>
        <v/>
      </c>
      <c r="O2464" s="22">
        <f>SUMIFS(sellout!N:N,sellout!G:G,Table1__4[[#This Row],[MAAN8]])</f>
        <v>220</v>
      </c>
      <c r="P2464" s="2" t="str">
        <f>IFERROR(Table1__4[[#This Row],[Actual]]/Table1__4[[#This Row],[Target]],"")</f>
        <v/>
      </c>
      <c r="Q2464" s="22" t="str">
        <f>IFERROR(IF(Table1__4[[#This Row],[Target]]&gt;0,Table1__4[[#This Row],[Target]]-Table1__4[[#This Row],[Actual]],""),"")</f>
        <v/>
      </c>
    </row>
    <row r="2465" spans="1:17" x14ac:dyDescent="0.75">
      <c r="A2465" s="22" t="s">
        <v>10</v>
      </c>
      <c r="B2465" s="22" t="s">
        <v>11</v>
      </c>
      <c r="C2465" s="22" t="s">
        <v>22</v>
      </c>
      <c r="D2465" s="22" t="s">
        <v>180</v>
      </c>
      <c r="E2465" s="22" t="s">
        <v>447</v>
      </c>
      <c r="F2465" s="22" t="s">
        <v>218</v>
      </c>
      <c r="G2465" s="22" t="s">
        <v>448</v>
      </c>
      <c r="H2465">
        <v>66111585</v>
      </c>
      <c r="I2465" s="22" t="s">
        <v>3863</v>
      </c>
      <c r="J2465" s="22" t="s">
        <v>3864</v>
      </c>
      <c r="K2465" s="22" t="str">
        <f>_xlfn.TEXTBEFORE(Table1__4[[#This Row],[ParentName]],"-")</f>
        <v>BD14</v>
      </c>
      <c r="L2465" s="22" t="str">
        <f>_xlfn.XLOOKUP(Table1__4[[#This Row],[MAAN8]],ASO!F:F,ASO!H:H,"")</f>
        <v>Grocery Store</v>
      </c>
      <c r="M2465" s="22" t="str">
        <f>_xlfn.XLOOKUP(Table1__4[[#This Row],[MAAN8]],program!A:A,program!E:E,"")</f>
        <v/>
      </c>
      <c r="N2465" s="22" t="str">
        <f>_xlfn.XLOOKUP(Table1__4[[#This Row],[MAAN8]],program!A:A,program!F:F,"")</f>
        <v/>
      </c>
      <c r="O2465" s="22">
        <f>SUMIFS(sellout!N:N,sellout!G:G,Table1__4[[#This Row],[MAAN8]])</f>
        <v>0</v>
      </c>
      <c r="P2465" s="2" t="str">
        <f>IFERROR(Table1__4[[#This Row],[Actual]]/Table1__4[[#This Row],[Target]],"")</f>
        <v/>
      </c>
      <c r="Q2465" s="22" t="str">
        <f>IFERROR(IF(Table1__4[[#This Row],[Target]]&gt;0,Table1__4[[#This Row],[Target]]-Table1__4[[#This Row],[Actual]],""),"")</f>
        <v/>
      </c>
    </row>
    <row r="2466" spans="1:17" x14ac:dyDescent="0.75">
      <c r="A2466" s="22" t="s">
        <v>10</v>
      </c>
      <c r="B2466" s="22" t="s">
        <v>11</v>
      </c>
      <c r="C2466" s="22" t="s">
        <v>22</v>
      </c>
      <c r="D2466" s="22" t="s">
        <v>23</v>
      </c>
      <c r="E2466" s="22" t="s">
        <v>84</v>
      </c>
      <c r="F2466" s="22" t="s">
        <v>63</v>
      </c>
      <c r="G2466" s="22" t="s">
        <v>85</v>
      </c>
      <c r="H2466">
        <v>66102687</v>
      </c>
      <c r="I2466" s="22" t="s">
        <v>3865</v>
      </c>
      <c r="J2466" s="22" t="s">
        <v>3866</v>
      </c>
      <c r="K2466" s="22" t="str">
        <f>_xlfn.TEXTBEFORE(Table1__4[[#This Row],[ParentName]],"-")</f>
        <v>BD12</v>
      </c>
      <c r="L2466" s="22" t="str">
        <f>_xlfn.XLOOKUP(Table1__4[[#This Row],[MAAN8]],ASO!F:F,ASO!H:H,"")</f>
        <v>Grocery Store</v>
      </c>
      <c r="M2466" s="22" t="str">
        <f>_xlfn.XLOOKUP(Table1__4[[#This Row],[MAAN8]],program!A:A,program!E:E,"")</f>
        <v/>
      </c>
      <c r="N2466" s="22" t="str">
        <f>_xlfn.XLOOKUP(Table1__4[[#This Row],[MAAN8]],program!A:A,program!F:F,"")</f>
        <v/>
      </c>
      <c r="O2466" s="22">
        <f>SUMIFS(sellout!N:N,sellout!G:G,Table1__4[[#This Row],[MAAN8]])</f>
        <v>0</v>
      </c>
      <c r="P2466" s="2" t="str">
        <f>IFERROR(Table1__4[[#This Row],[Actual]]/Table1__4[[#This Row],[Target]],"")</f>
        <v/>
      </c>
      <c r="Q2466" s="22" t="str">
        <f>IFERROR(IF(Table1__4[[#This Row],[Target]]&gt;0,Table1__4[[#This Row],[Target]]-Table1__4[[#This Row],[Actual]],""),"")</f>
        <v/>
      </c>
    </row>
    <row r="2467" spans="1:17" x14ac:dyDescent="0.75">
      <c r="A2467" s="22" t="s">
        <v>10</v>
      </c>
      <c r="B2467" s="22" t="s">
        <v>11</v>
      </c>
      <c r="C2467" s="22" t="s">
        <v>22</v>
      </c>
      <c r="D2467" s="22" t="s">
        <v>88</v>
      </c>
      <c r="E2467" s="22" t="s">
        <v>217</v>
      </c>
      <c r="F2467" s="22" t="s">
        <v>218</v>
      </c>
      <c r="G2467" s="22" t="s">
        <v>219</v>
      </c>
      <c r="H2467">
        <v>66109692</v>
      </c>
      <c r="I2467" s="22" t="s">
        <v>3867</v>
      </c>
      <c r="J2467" s="22" t="s">
        <v>3868</v>
      </c>
      <c r="K2467" s="22" t="str">
        <f>_xlfn.TEXTBEFORE(Table1__4[[#This Row],[ParentName]],"-")</f>
        <v>BD11</v>
      </c>
      <c r="L2467" s="22" t="str">
        <f>_xlfn.XLOOKUP(Table1__4[[#This Row],[MAAN8]],ASO!F:F,ASO!H:H,"")</f>
        <v>Grocery Store</v>
      </c>
      <c r="M2467" s="22" t="str">
        <f>_xlfn.XLOOKUP(Table1__4[[#This Row],[MAAN8]],program!A:A,program!E:E,"")</f>
        <v/>
      </c>
      <c r="N2467" s="22" t="str">
        <f>_xlfn.XLOOKUP(Table1__4[[#This Row],[MAAN8]],program!A:A,program!F:F,"")</f>
        <v/>
      </c>
      <c r="O2467" s="22">
        <f>SUMIFS(sellout!N:N,sellout!G:G,Table1__4[[#This Row],[MAAN8]])</f>
        <v>15</v>
      </c>
      <c r="P2467" s="2" t="str">
        <f>IFERROR(Table1__4[[#This Row],[Actual]]/Table1__4[[#This Row],[Target]],"")</f>
        <v/>
      </c>
      <c r="Q2467" s="22" t="str">
        <f>IFERROR(IF(Table1__4[[#This Row],[Target]]&gt;0,Table1__4[[#This Row],[Target]]-Table1__4[[#This Row],[Actual]],""),"")</f>
        <v/>
      </c>
    </row>
    <row r="2468" spans="1:17" x14ac:dyDescent="0.75">
      <c r="A2468" s="22" t="s">
        <v>10</v>
      </c>
      <c r="B2468" s="22" t="s">
        <v>11</v>
      </c>
      <c r="C2468" s="22" t="s">
        <v>46</v>
      </c>
      <c r="D2468" s="22" t="s">
        <v>47</v>
      </c>
      <c r="E2468" s="22" t="s">
        <v>112</v>
      </c>
      <c r="F2468" s="22" t="s">
        <v>49</v>
      </c>
      <c r="G2468" s="22" t="s">
        <v>113</v>
      </c>
      <c r="H2468">
        <v>65703397</v>
      </c>
      <c r="I2468" s="22" t="s">
        <v>3869</v>
      </c>
      <c r="J2468" s="22" t="s">
        <v>3870</v>
      </c>
      <c r="K2468" s="22" t="str">
        <f>_xlfn.TEXTBEFORE(Table1__4[[#This Row],[ParentName]],"-")</f>
        <v>HMcc</v>
      </c>
      <c r="L2468" s="22" t="str">
        <f>_xlfn.XLOOKUP(Table1__4[[#This Row],[MAAN8]],ASO!F:F,ASO!H:H,"")</f>
        <v>Grocery Store</v>
      </c>
      <c r="M2468" s="22" t="str">
        <f>_xlfn.XLOOKUP(Table1__4[[#This Row],[MAAN8]],program!A:A,program!E:E,"")</f>
        <v>Target Incentive</v>
      </c>
      <c r="N2468" s="22">
        <f>_xlfn.XLOOKUP(Table1__4[[#This Row],[MAAN8]],program!A:A,program!F:F,"")</f>
        <v>140</v>
      </c>
      <c r="O2468" s="22">
        <f>SUMIFS(sellout!N:N,sellout!G:G,Table1__4[[#This Row],[MAAN8]])</f>
        <v>40</v>
      </c>
      <c r="P2468" s="2">
        <f>IFERROR(Table1__4[[#This Row],[Actual]]/Table1__4[[#This Row],[Target]],"")</f>
        <v>0.2857142857142857</v>
      </c>
      <c r="Q2468" s="22">
        <f>IFERROR(IF(Table1__4[[#This Row],[Target]]&gt;0,Table1__4[[#This Row],[Target]]-Table1__4[[#This Row],[Actual]],""),"")</f>
        <v>100</v>
      </c>
    </row>
    <row r="2469" spans="1:17" x14ac:dyDescent="0.75">
      <c r="A2469" s="22" t="s">
        <v>10</v>
      </c>
      <c r="B2469" s="22" t="s">
        <v>11</v>
      </c>
      <c r="C2469" s="22" t="s">
        <v>22</v>
      </c>
      <c r="D2469" s="22" t="s">
        <v>23</v>
      </c>
      <c r="E2469" s="22" t="s">
        <v>222</v>
      </c>
      <c r="F2469" s="22" t="s">
        <v>25</v>
      </c>
      <c r="G2469" s="22" t="s">
        <v>223</v>
      </c>
      <c r="H2469">
        <v>66102494</v>
      </c>
      <c r="I2469" s="22" t="s">
        <v>3871</v>
      </c>
      <c r="J2469" s="22" t="s">
        <v>3872</v>
      </c>
      <c r="K2469" s="22" t="str">
        <f>_xlfn.TEXTBEFORE(Table1__4[[#This Row],[ParentName]],"-")</f>
        <v>BD12</v>
      </c>
      <c r="L2469" s="22" t="str">
        <f>_xlfn.XLOOKUP(Table1__4[[#This Row],[MAAN8]],ASO!F:F,ASO!H:H,"")</f>
        <v>Grocery Store</v>
      </c>
      <c r="M2469" s="22" t="str">
        <f>_xlfn.XLOOKUP(Table1__4[[#This Row],[MAAN8]],program!A:A,program!E:E,"")</f>
        <v/>
      </c>
      <c r="N2469" s="22" t="str">
        <f>_xlfn.XLOOKUP(Table1__4[[#This Row],[MAAN8]],program!A:A,program!F:F,"")</f>
        <v/>
      </c>
      <c r="O2469" s="22">
        <f>SUMIFS(sellout!N:N,sellout!G:G,Table1__4[[#This Row],[MAAN8]])</f>
        <v>0</v>
      </c>
      <c r="P2469" s="2" t="str">
        <f>IFERROR(Table1__4[[#This Row],[Actual]]/Table1__4[[#This Row],[Target]],"")</f>
        <v/>
      </c>
      <c r="Q2469" s="22" t="str">
        <f>IFERROR(IF(Table1__4[[#This Row],[Target]]&gt;0,Table1__4[[#This Row],[Target]]-Table1__4[[#This Row],[Actual]],""),"")</f>
        <v/>
      </c>
    </row>
    <row r="2470" spans="1:17" x14ac:dyDescent="0.75">
      <c r="A2470" s="22" t="s">
        <v>10</v>
      </c>
      <c r="B2470" s="22" t="s">
        <v>11</v>
      </c>
      <c r="C2470" s="22" t="s">
        <v>46</v>
      </c>
      <c r="D2470" s="22" t="s">
        <v>47</v>
      </c>
      <c r="E2470" s="22" t="s">
        <v>170</v>
      </c>
      <c r="F2470" s="22" t="s">
        <v>171</v>
      </c>
      <c r="G2470" s="22" t="s">
        <v>18</v>
      </c>
      <c r="H2470">
        <v>65402283</v>
      </c>
      <c r="I2470" s="22" t="s">
        <v>3873</v>
      </c>
      <c r="J2470" s="22" t="s">
        <v>3874</v>
      </c>
      <c r="K2470" s="22" t="str">
        <f>_xlfn.TEXTBEFORE(Table1__4[[#This Row],[ParentName]],"-")</f>
        <v>HMcc</v>
      </c>
      <c r="L2470" s="22" t="str">
        <f>_xlfn.XLOOKUP(Table1__4[[#This Row],[MAAN8]],ASO!F:F,ASO!H:H,"")</f>
        <v>Sub Distributor</v>
      </c>
      <c r="M2470" s="22" t="str">
        <f>_xlfn.XLOOKUP(Table1__4[[#This Row],[MAAN8]],program!A:A,program!E:E,"")</f>
        <v/>
      </c>
      <c r="N2470" s="22">
        <f>_xlfn.XLOOKUP(Table1__4[[#This Row],[MAAN8]],program!A:A,program!F:F,"")</f>
        <v>0</v>
      </c>
      <c r="O2470" s="22">
        <f>SUMIFS(sellout!N:N,sellout!G:G,Table1__4[[#This Row],[MAAN8]])</f>
        <v>85</v>
      </c>
      <c r="P2470" s="2" t="str">
        <f>IFERROR(Table1__4[[#This Row],[Actual]]/Table1__4[[#This Row],[Target]],"")</f>
        <v/>
      </c>
      <c r="Q2470" s="22" t="str">
        <f>IFERROR(IF(Table1__4[[#This Row],[Target]]&gt;0,Table1__4[[#This Row],[Target]]-Table1__4[[#This Row],[Actual]],""),"")</f>
        <v/>
      </c>
    </row>
    <row r="2471" spans="1:17" x14ac:dyDescent="0.75">
      <c r="A2471" s="22" t="s">
        <v>10</v>
      </c>
      <c r="B2471" s="22" t="s">
        <v>11</v>
      </c>
      <c r="C2471" s="22" t="s">
        <v>12</v>
      </c>
      <c r="D2471" s="22" t="s">
        <v>13</v>
      </c>
      <c r="E2471" s="22" t="s">
        <v>97</v>
      </c>
      <c r="F2471" s="22" t="s">
        <v>30</v>
      </c>
      <c r="G2471" s="22" t="s">
        <v>98</v>
      </c>
      <c r="H2471">
        <v>66103842</v>
      </c>
      <c r="I2471" s="22" t="s">
        <v>3875</v>
      </c>
      <c r="J2471" s="22" t="s">
        <v>3876</v>
      </c>
      <c r="K2471" s="22" t="str">
        <f>_xlfn.TEXTBEFORE(Table1__4[[#This Row],[ParentName]],"-")</f>
        <v>BD8</v>
      </c>
      <c r="L2471" s="22" t="str">
        <f>_xlfn.XLOOKUP(Table1__4[[#This Row],[MAAN8]],ASO!F:F,ASO!H:H,"")</f>
        <v>Grocery Store</v>
      </c>
      <c r="M2471" s="22" t="str">
        <f>_xlfn.XLOOKUP(Table1__4[[#This Row],[MAAN8]],program!A:A,program!E:E,"")</f>
        <v/>
      </c>
      <c r="N2471" s="22" t="str">
        <f>_xlfn.XLOOKUP(Table1__4[[#This Row],[MAAN8]],program!A:A,program!F:F,"")</f>
        <v/>
      </c>
      <c r="O2471" s="22">
        <f>SUMIFS(sellout!N:N,sellout!G:G,Table1__4[[#This Row],[MAAN8]])</f>
        <v>87</v>
      </c>
      <c r="P2471" s="2" t="str">
        <f>IFERROR(Table1__4[[#This Row],[Actual]]/Table1__4[[#This Row],[Target]],"")</f>
        <v/>
      </c>
      <c r="Q2471" s="22" t="str">
        <f>IFERROR(IF(Table1__4[[#This Row],[Target]]&gt;0,Table1__4[[#This Row],[Target]]-Table1__4[[#This Row],[Actual]],""),"")</f>
        <v/>
      </c>
    </row>
    <row r="2472" spans="1:17" x14ac:dyDescent="0.75">
      <c r="A2472" s="22" t="s">
        <v>10</v>
      </c>
      <c r="B2472" s="22" t="s">
        <v>11</v>
      </c>
      <c r="C2472" s="22" t="s">
        <v>12</v>
      </c>
      <c r="D2472" s="22" t="s">
        <v>13</v>
      </c>
      <c r="E2472" s="22" t="s">
        <v>29</v>
      </c>
      <c r="F2472" s="22" t="s">
        <v>30</v>
      </c>
      <c r="G2472" s="22" t="s">
        <v>31</v>
      </c>
      <c r="H2472">
        <v>66115165</v>
      </c>
      <c r="I2472" s="22" t="s">
        <v>3877</v>
      </c>
      <c r="J2472" s="22" t="s">
        <v>3878</v>
      </c>
      <c r="K2472" s="22" t="str">
        <f>_xlfn.TEXTBEFORE(Table1__4[[#This Row],[ParentName]],"-")</f>
        <v>BD8</v>
      </c>
      <c r="L2472" s="22" t="str">
        <f>_xlfn.XLOOKUP(Table1__4[[#This Row],[MAAN8]],ASO!F:F,ASO!H:H,"")</f>
        <v>Grocery Store</v>
      </c>
      <c r="M2472" s="22" t="str">
        <f>_xlfn.XLOOKUP(Table1__4[[#This Row],[MAAN8]],program!A:A,program!E:E,"")</f>
        <v/>
      </c>
      <c r="N2472" s="22" t="str">
        <f>_xlfn.XLOOKUP(Table1__4[[#This Row],[MAAN8]],program!A:A,program!F:F,"")</f>
        <v/>
      </c>
      <c r="O2472" s="22">
        <f>SUMIFS(sellout!N:N,sellout!G:G,Table1__4[[#This Row],[MAAN8]])</f>
        <v>100</v>
      </c>
      <c r="P2472" s="2" t="str">
        <f>IFERROR(Table1__4[[#This Row],[Actual]]/Table1__4[[#This Row],[Target]],"")</f>
        <v/>
      </c>
      <c r="Q2472" s="22" t="str">
        <f>IFERROR(IF(Table1__4[[#This Row],[Target]]&gt;0,Table1__4[[#This Row],[Target]]-Table1__4[[#This Row],[Actual]],""),"")</f>
        <v/>
      </c>
    </row>
    <row r="2473" spans="1:17" x14ac:dyDescent="0.75">
      <c r="A2473" s="22" t="s">
        <v>10</v>
      </c>
      <c r="B2473" s="22" t="s">
        <v>11</v>
      </c>
      <c r="C2473" s="22" t="s">
        <v>22</v>
      </c>
      <c r="D2473" s="22" t="s">
        <v>23</v>
      </c>
      <c r="E2473" s="22" t="s">
        <v>464</v>
      </c>
      <c r="F2473" s="22" t="s">
        <v>63</v>
      </c>
      <c r="G2473" s="22" t="s">
        <v>465</v>
      </c>
      <c r="H2473">
        <v>66111640</v>
      </c>
      <c r="I2473" s="22" t="s">
        <v>3879</v>
      </c>
      <c r="J2473" s="22" t="s">
        <v>7724</v>
      </c>
      <c r="K2473" s="22" t="str">
        <f>_xlfn.TEXTBEFORE(Table1__4[[#This Row],[ParentName]],"-")</f>
        <v>BD12</v>
      </c>
      <c r="L2473" s="22" t="str">
        <f>_xlfn.XLOOKUP(Table1__4[[#This Row],[MAAN8]],ASO!F:F,ASO!H:H,"")</f>
        <v>Quan Nhau Economy</v>
      </c>
      <c r="M2473" s="22" t="str">
        <f>_xlfn.XLOOKUP(Table1__4[[#This Row],[MAAN8]],program!A:A,program!E:E,"")</f>
        <v/>
      </c>
      <c r="N2473" s="22" t="str">
        <f>_xlfn.XLOOKUP(Table1__4[[#This Row],[MAAN8]],program!A:A,program!F:F,"")</f>
        <v/>
      </c>
      <c r="O2473" s="22">
        <f>SUMIFS(sellout!N:N,sellout!G:G,Table1__4[[#This Row],[MAAN8]])</f>
        <v>0</v>
      </c>
      <c r="P2473" s="2" t="str">
        <f>IFERROR(Table1__4[[#This Row],[Actual]]/Table1__4[[#This Row],[Target]],"")</f>
        <v/>
      </c>
      <c r="Q2473" s="22" t="str">
        <f>IFERROR(IF(Table1__4[[#This Row],[Target]]&gt;0,Table1__4[[#This Row],[Target]]-Table1__4[[#This Row],[Actual]],""),"")</f>
        <v/>
      </c>
    </row>
    <row r="2474" spans="1:17" x14ac:dyDescent="0.75">
      <c r="A2474" s="22" t="s">
        <v>10</v>
      </c>
      <c r="B2474" s="22" t="s">
        <v>11</v>
      </c>
      <c r="C2474" s="22" t="s">
        <v>12</v>
      </c>
      <c r="D2474" s="22" t="s">
        <v>54</v>
      </c>
      <c r="E2474" s="22" t="s">
        <v>29</v>
      </c>
      <c r="F2474" s="22" t="s">
        <v>30</v>
      </c>
      <c r="G2474" s="22" t="s">
        <v>31</v>
      </c>
      <c r="H2474">
        <v>66155524</v>
      </c>
      <c r="I2474" s="22" t="s">
        <v>3880</v>
      </c>
      <c r="J2474" s="22" t="s">
        <v>3881</v>
      </c>
      <c r="K2474" s="22" t="str">
        <f>_xlfn.TEXTBEFORE(Table1__4[[#This Row],[ParentName]],"-")</f>
        <v>BD</v>
      </c>
      <c r="L2474" s="22" t="str">
        <f>_xlfn.XLOOKUP(Table1__4[[#This Row],[MAAN8]],ASO!F:F,ASO!H:H,"")</f>
        <v>Grocery Store - Home Delivery</v>
      </c>
      <c r="M2474" s="22" t="str">
        <f>_xlfn.XLOOKUP(Table1__4[[#This Row],[MAAN8]],program!A:A,program!E:E,"")</f>
        <v/>
      </c>
      <c r="N2474" s="22" t="str">
        <f>_xlfn.XLOOKUP(Table1__4[[#This Row],[MAAN8]],program!A:A,program!F:F,"")</f>
        <v/>
      </c>
      <c r="O2474" s="22">
        <f>SUMIFS(sellout!N:N,sellout!G:G,Table1__4[[#This Row],[MAAN8]])</f>
        <v>30</v>
      </c>
      <c r="P2474" s="2" t="str">
        <f>IFERROR(Table1__4[[#This Row],[Actual]]/Table1__4[[#This Row],[Target]],"")</f>
        <v/>
      </c>
      <c r="Q2474" s="22" t="str">
        <f>IFERROR(IF(Table1__4[[#This Row],[Target]]&gt;0,Table1__4[[#This Row],[Target]]-Table1__4[[#This Row],[Actual]],""),"")</f>
        <v/>
      </c>
    </row>
    <row r="2475" spans="1:17" x14ac:dyDescent="0.75">
      <c r="A2475" s="22" t="s">
        <v>10</v>
      </c>
      <c r="B2475" s="22" t="s">
        <v>11</v>
      </c>
      <c r="C2475" s="22" t="s">
        <v>12</v>
      </c>
      <c r="D2475" s="22" t="s">
        <v>54</v>
      </c>
      <c r="E2475" s="22" t="s">
        <v>97</v>
      </c>
      <c r="F2475" s="22" t="s">
        <v>30</v>
      </c>
      <c r="G2475" s="22" t="s">
        <v>98</v>
      </c>
      <c r="H2475">
        <v>66154303</v>
      </c>
      <c r="I2475" s="22" t="s">
        <v>7032</v>
      </c>
      <c r="J2475" s="22" t="s">
        <v>3882</v>
      </c>
      <c r="K2475" s="22" t="str">
        <f>_xlfn.TEXTBEFORE(Table1__4[[#This Row],[ParentName]],"-")</f>
        <v>BD</v>
      </c>
      <c r="L2475" s="22" t="str">
        <f>_xlfn.XLOOKUP(Table1__4[[#This Row],[MAAN8]],ASO!F:F,ASO!H:H,"")</f>
        <v>Grocery Store</v>
      </c>
      <c r="M2475" s="22" t="str">
        <f>_xlfn.XLOOKUP(Table1__4[[#This Row],[MAAN8]],program!A:A,program!E:E,"")</f>
        <v/>
      </c>
      <c r="N2475" s="22" t="str">
        <f>_xlfn.XLOOKUP(Table1__4[[#This Row],[MAAN8]],program!A:A,program!F:F,"")</f>
        <v/>
      </c>
      <c r="O2475" s="22">
        <f>SUMIFS(sellout!N:N,sellout!G:G,Table1__4[[#This Row],[MAAN8]])</f>
        <v>5</v>
      </c>
      <c r="P2475" s="2" t="str">
        <f>IFERROR(Table1__4[[#This Row],[Actual]]/Table1__4[[#This Row],[Target]],"")</f>
        <v/>
      </c>
      <c r="Q2475" s="22" t="str">
        <f>IFERROR(IF(Table1__4[[#This Row],[Target]]&gt;0,Table1__4[[#This Row],[Target]]-Table1__4[[#This Row],[Actual]],""),"")</f>
        <v/>
      </c>
    </row>
    <row r="2476" spans="1:17" x14ac:dyDescent="0.75">
      <c r="A2476" s="22" t="s">
        <v>10</v>
      </c>
      <c r="B2476" s="22" t="s">
        <v>11</v>
      </c>
      <c r="C2476" s="22" t="s">
        <v>46</v>
      </c>
      <c r="D2476" s="22" t="s">
        <v>47</v>
      </c>
      <c r="E2476" s="22" t="s">
        <v>196</v>
      </c>
      <c r="F2476" s="22" t="s">
        <v>49</v>
      </c>
      <c r="G2476" s="22" t="s">
        <v>197</v>
      </c>
      <c r="H2476">
        <v>65003953</v>
      </c>
      <c r="I2476" s="22" t="s">
        <v>3883</v>
      </c>
      <c r="J2476" s="22" t="s">
        <v>3884</v>
      </c>
      <c r="K2476" s="22" t="str">
        <f>_xlfn.TEXTBEFORE(Table1__4[[#This Row],[ParentName]],"-")</f>
        <v>HMcc</v>
      </c>
      <c r="L2476" s="22" t="str">
        <f>_xlfn.XLOOKUP(Table1__4[[#This Row],[MAAN8]],ASO!F:F,ASO!H:H,"")</f>
        <v>Beverage Retail Store</v>
      </c>
      <c r="M2476" s="22" t="str">
        <f>_xlfn.XLOOKUP(Table1__4[[#This Row],[MAAN8]],program!A:A,program!E:E,"")</f>
        <v>Target Incentive</v>
      </c>
      <c r="N2476" s="22">
        <f>_xlfn.XLOOKUP(Table1__4[[#This Row],[MAAN8]],program!A:A,program!F:F,"")</f>
        <v>220</v>
      </c>
      <c r="O2476" s="22">
        <f>SUMIFS(sellout!N:N,sellout!G:G,Table1__4[[#This Row],[MAAN8]])</f>
        <v>0</v>
      </c>
      <c r="P2476" s="2">
        <f>IFERROR(Table1__4[[#This Row],[Actual]]/Table1__4[[#This Row],[Target]],"")</f>
        <v>0</v>
      </c>
      <c r="Q2476" s="22">
        <f>IFERROR(IF(Table1__4[[#This Row],[Target]]&gt;0,Table1__4[[#This Row],[Target]]-Table1__4[[#This Row],[Actual]],""),"")</f>
        <v>220</v>
      </c>
    </row>
    <row r="2477" spans="1:17" x14ac:dyDescent="0.75">
      <c r="A2477" s="22" t="s">
        <v>10</v>
      </c>
      <c r="B2477" s="22" t="s">
        <v>11</v>
      </c>
      <c r="C2477" s="22" t="s">
        <v>12</v>
      </c>
      <c r="D2477" s="22" t="s">
        <v>13</v>
      </c>
      <c r="E2477" s="22" t="s">
        <v>176</v>
      </c>
      <c r="F2477" s="22" t="s">
        <v>30</v>
      </c>
      <c r="G2477" s="22" t="s">
        <v>177</v>
      </c>
      <c r="H2477">
        <v>66115179</v>
      </c>
      <c r="I2477" s="22" t="s">
        <v>7634</v>
      </c>
      <c r="J2477" s="22" t="s">
        <v>7762</v>
      </c>
      <c r="K2477" s="22" t="str">
        <f>_xlfn.TEXTBEFORE(Table1__4[[#This Row],[ParentName]],"-")</f>
        <v>BD8</v>
      </c>
      <c r="L2477" s="22" t="str">
        <f>_xlfn.XLOOKUP(Table1__4[[#This Row],[MAAN8]],ASO!F:F,ASO!H:H,"")</f>
        <v/>
      </c>
      <c r="M2477" s="22" t="str">
        <f>_xlfn.XLOOKUP(Table1__4[[#This Row],[MAAN8]],program!A:A,program!E:E,"")</f>
        <v/>
      </c>
      <c r="N2477" s="22" t="str">
        <f>_xlfn.XLOOKUP(Table1__4[[#This Row],[MAAN8]],program!A:A,program!F:F,"")</f>
        <v/>
      </c>
      <c r="O2477" s="22">
        <f>SUMIFS(sellout!N:N,sellout!G:G,Table1__4[[#This Row],[MAAN8]])</f>
        <v>0</v>
      </c>
      <c r="P2477" s="2" t="str">
        <f>IFERROR(Table1__4[[#This Row],[Actual]]/Table1__4[[#This Row],[Target]],"")</f>
        <v/>
      </c>
      <c r="Q2477" s="22" t="str">
        <f>IFERROR(IF(Table1__4[[#This Row],[Target]]&gt;0,Table1__4[[#This Row],[Target]]-Table1__4[[#This Row],[Actual]],""),"")</f>
        <v/>
      </c>
    </row>
    <row r="2478" spans="1:17" x14ac:dyDescent="0.75">
      <c r="A2478" s="22" t="s">
        <v>10</v>
      </c>
      <c r="B2478" s="22" t="s">
        <v>11</v>
      </c>
      <c r="C2478" s="22" t="s">
        <v>22</v>
      </c>
      <c r="D2478" s="22" t="s">
        <v>180</v>
      </c>
      <c r="E2478" s="22" t="s">
        <v>210</v>
      </c>
      <c r="F2478" s="22" t="s">
        <v>182</v>
      </c>
      <c r="G2478" s="22" t="s">
        <v>211</v>
      </c>
      <c r="H2478">
        <v>66152243</v>
      </c>
      <c r="I2478" s="22" t="s">
        <v>3885</v>
      </c>
      <c r="J2478" s="22" t="s">
        <v>3886</v>
      </c>
      <c r="K2478" s="22" t="str">
        <f>_xlfn.TEXTBEFORE(Table1__4[[#This Row],[ParentName]],"-")</f>
        <v>BD14</v>
      </c>
      <c r="L2478" s="22" t="str">
        <f>_xlfn.XLOOKUP(Table1__4[[#This Row],[MAAN8]],ASO!F:F,ASO!H:H,"")</f>
        <v>Grocery Store</v>
      </c>
      <c r="M2478" s="22" t="str">
        <f>_xlfn.XLOOKUP(Table1__4[[#This Row],[MAAN8]],program!A:A,program!E:E,"")</f>
        <v/>
      </c>
      <c r="N2478" s="22" t="str">
        <f>_xlfn.XLOOKUP(Table1__4[[#This Row],[MAAN8]],program!A:A,program!F:F,"")</f>
        <v/>
      </c>
      <c r="O2478" s="22">
        <f>SUMIFS(sellout!N:N,sellout!G:G,Table1__4[[#This Row],[MAAN8]])</f>
        <v>0</v>
      </c>
      <c r="P2478" s="2" t="str">
        <f>IFERROR(Table1__4[[#This Row],[Actual]]/Table1__4[[#This Row],[Target]],"")</f>
        <v/>
      </c>
      <c r="Q2478" s="22" t="str">
        <f>IFERROR(IF(Table1__4[[#This Row],[Target]]&gt;0,Table1__4[[#This Row],[Target]]-Table1__4[[#This Row],[Actual]],""),"")</f>
        <v/>
      </c>
    </row>
    <row r="2479" spans="1:17" x14ac:dyDescent="0.75">
      <c r="A2479" s="22" t="s">
        <v>10</v>
      </c>
      <c r="B2479" s="22" t="s">
        <v>11</v>
      </c>
      <c r="C2479" s="22" t="s">
        <v>22</v>
      </c>
      <c r="D2479" s="22" t="s">
        <v>180</v>
      </c>
      <c r="E2479" s="22" t="s">
        <v>181</v>
      </c>
      <c r="F2479" s="22" t="s">
        <v>182</v>
      </c>
      <c r="G2479" s="22" t="s">
        <v>183</v>
      </c>
      <c r="H2479">
        <v>66113912</v>
      </c>
      <c r="I2479" s="22" t="s">
        <v>3887</v>
      </c>
      <c r="J2479" s="22" t="s">
        <v>3888</v>
      </c>
      <c r="K2479" s="22" t="str">
        <f>_xlfn.TEXTBEFORE(Table1__4[[#This Row],[ParentName]],"-")</f>
        <v>BD14</v>
      </c>
      <c r="L2479" s="22" t="str">
        <f>_xlfn.XLOOKUP(Table1__4[[#This Row],[MAAN8]],ASO!F:F,ASO!H:H,"")</f>
        <v>Grocery Store</v>
      </c>
      <c r="M2479" s="22" t="str">
        <f>_xlfn.XLOOKUP(Table1__4[[#This Row],[MAAN8]],program!A:A,program!E:E,"")</f>
        <v/>
      </c>
      <c r="N2479" s="22" t="str">
        <f>_xlfn.XLOOKUP(Table1__4[[#This Row],[MAAN8]],program!A:A,program!F:F,"")</f>
        <v/>
      </c>
      <c r="O2479" s="22">
        <f>SUMIFS(sellout!N:N,sellout!G:G,Table1__4[[#This Row],[MAAN8]])</f>
        <v>7</v>
      </c>
      <c r="P2479" s="2" t="str">
        <f>IFERROR(Table1__4[[#This Row],[Actual]]/Table1__4[[#This Row],[Target]],"")</f>
        <v/>
      </c>
      <c r="Q2479" s="22" t="str">
        <f>IFERROR(IF(Table1__4[[#This Row],[Target]]&gt;0,Table1__4[[#This Row],[Target]]-Table1__4[[#This Row],[Actual]],""),"")</f>
        <v/>
      </c>
    </row>
    <row r="2480" spans="1:17" x14ac:dyDescent="0.75">
      <c r="A2480" s="22" t="s">
        <v>10</v>
      </c>
      <c r="B2480" s="22" t="s">
        <v>11</v>
      </c>
      <c r="C2480" s="22" t="s">
        <v>22</v>
      </c>
      <c r="D2480" s="22" t="s">
        <v>180</v>
      </c>
      <c r="E2480" s="22" t="s">
        <v>181</v>
      </c>
      <c r="F2480" s="22" t="s">
        <v>182</v>
      </c>
      <c r="G2480" s="22" t="s">
        <v>183</v>
      </c>
      <c r="H2480">
        <v>66107054</v>
      </c>
      <c r="I2480" s="22" t="s">
        <v>3889</v>
      </c>
      <c r="J2480" s="22" t="s">
        <v>3890</v>
      </c>
      <c r="K2480" s="22" t="str">
        <f>_xlfn.TEXTBEFORE(Table1__4[[#This Row],[ParentName]],"-")</f>
        <v>BD14</v>
      </c>
      <c r="L2480" s="22" t="str">
        <f>_xlfn.XLOOKUP(Table1__4[[#This Row],[MAAN8]],ASO!F:F,ASO!H:H,"")</f>
        <v>Grocery Store - Home Delivery</v>
      </c>
      <c r="M2480" s="22" t="str">
        <f>_xlfn.XLOOKUP(Table1__4[[#This Row],[MAAN8]],program!A:A,program!E:E,"")</f>
        <v/>
      </c>
      <c r="N2480" s="22" t="str">
        <f>_xlfn.XLOOKUP(Table1__4[[#This Row],[MAAN8]],program!A:A,program!F:F,"")</f>
        <v/>
      </c>
      <c r="O2480" s="22">
        <f>SUMIFS(sellout!N:N,sellout!G:G,Table1__4[[#This Row],[MAAN8]])</f>
        <v>164</v>
      </c>
      <c r="P2480" s="2" t="str">
        <f>IFERROR(Table1__4[[#This Row],[Actual]]/Table1__4[[#This Row],[Target]],"")</f>
        <v/>
      </c>
      <c r="Q2480" s="22" t="str">
        <f>IFERROR(IF(Table1__4[[#This Row],[Target]]&gt;0,Table1__4[[#This Row],[Target]]-Table1__4[[#This Row],[Actual]],""),"")</f>
        <v/>
      </c>
    </row>
    <row r="2481" spans="1:17" x14ac:dyDescent="0.75">
      <c r="A2481" s="22" t="s">
        <v>10</v>
      </c>
      <c r="B2481" s="22" t="s">
        <v>11</v>
      </c>
      <c r="C2481" s="22" t="s">
        <v>12</v>
      </c>
      <c r="D2481" s="22" t="s">
        <v>54</v>
      </c>
      <c r="E2481" s="22" t="s">
        <v>29</v>
      </c>
      <c r="F2481" s="22" t="s">
        <v>30</v>
      </c>
      <c r="G2481" s="22" t="s">
        <v>31</v>
      </c>
      <c r="H2481">
        <v>66112803</v>
      </c>
      <c r="I2481" s="22" t="s">
        <v>3891</v>
      </c>
      <c r="J2481" s="22" t="s">
        <v>3892</v>
      </c>
      <c r="K2481" s="22" t="str">
        <f>_xlfn.TEXTBEFORE(Table1__4[[#This Row],[ParentName]],"-")</f>
        <v>BD</v>
      </c>
      <c r="L2481" s="22" t="str">
        <f>_xlfn.XLOOKUP(Table1__4[[#This Row],[MAAN8]],ASO!F:F,ASO!H:H,"")</f>
        <v>Grocery Store - Home Delivery</v>
      </c>
      <c r="M2481" s="22" t="str">
        <f>_xlfn.XLOOKUP(Table1__4[[#This Row],[MAAN8]],program!A:A,program!E:E,"")</f>
        <v/>
      </c>
      <c r="N2481" s="22" t="str">
        <f>_xlfn.XLOOKUP(Table1__4[[#This Row],[MAAN8]],program!A:A,program!F:F,"")</f>
        <v/>
      </c>
      <c r="O2481" s="22">
        <f>SUMIFS(sellout!N:N,sellout!G:G,Table1__4[[#This Row],[MAAN8]])</f>
        <v>0</v>
      </c>
      <c r="P2481" s="2" t="str">
        <f>IFERROR(Table1__4[[#This Row],[Actual]]/Table1__4[[#This Row],[Target]],"")</f>
        <v/>
      </c>
      <c r="Q2481" s="22" t="str">
        <f>IFERROR(IF(Table1__4[[#This Row],[Target]]&gt;0,Table1__4[[#This Row],[Target]]-Table1__4[[#This Row],[Actual]],""),"")</f>
        <v/>
      </c>
    </row>
    <row r="2482" spans="1:17" x14ac:dyDescent="0.75">
      <c r="A2482" s="22" t="s">
        <v>10</v>
      </c>
      <c r="B2482" s="22" t="s">
        <v>11</v>
      </c>
      <c r="C2482" s="22" t="s">
        <v>22</v>
      </c>
      <c r="D2482" s="22" t="s">
        <v>180</v>
      </c>
      <c r="E2482" s="22" t="s">
        <v>188</v>
      </c>
      <c r="F2482" s="22" t="s">
        <v>182</v>
      </c>
      <c r="G2482" s="22" t="s">
        <v>189</v>
      </c>
      <c r="H2482">
        <v>66154016</v>
      </c>
      <c r="I2482" s="22" t="s">
        <v>3893</v>
      </c>
      <c r="J2482" s="22" t="s">
        <v>3894</v>
      </c>
      <c r="K2482" s="22" t="str">
        <f>_xlfn.TEXTBEFORE(Table1__4[[#This Row],[ParentName]],"-")</f>
        <v>BD14</v>
      </c>
      <c r="L2482" s="22" t="str">
        <f>_xlfn.XLOOKUP(Table1__4[[#This Row],[MAAN8]],ASO!F:F,ASO!H:H,"")</f>
        <v>Grocery Store</v>
      </c>
      <c r="M2482" s="22" t="str">
        <f>_xlfn.XLOOKUP(Table1__4[[#This Row],[MAAN8]],program!A:A,program!E:E,"")</f>
        <v/>
      </c>
      <c r="N2482" s="22" t="str">
        <f>_xlfn.XLOOKUP(Table1__4[[#This Row],[MAAN8]],program!A:A,program!F:F,"")</f>
        <v/>
      </c>
      <c r="O2482" s="22">
        <f>SUMIFS(sellout!N:N,sellout!G:G,Table1__4[[#This Row],[MAAN8]])</f>
        <v>0</v>
      </c>
      <c r="P2482" s="2" t="str">
        <f>IFERROR(Table1__4[[#This Row],[Actual]]/Table1__4[[#This Row],[Target]],"")</f>
        <v/>
      </c>
      <c r="Q2482" s="22" t="str">
        <f>IFERROR(IF(Table1__4[[#This Row],[Target]]&gt;0,Table1__4[[#This Row],[Target]]-Table1__4[[#This Row],[Actual]],""),"")</f>
        <v/>
      </c>
    </row>
    <row r="2483" spans="1:17" x14ac:dyDescent="0.75">
      <c r="A2483" s="22" t="s">
        <v>10</v>
      </c>
      <c r="B2483" s="22" t="s">
        <v>11</v>
      </c>
      <c r="C2483" s="22" t="s">
        <v>22</v>
      </c>
      <c r="D2483" s="22" t="s">
        <v>88</v>
      </c>
      <c r="E2483" s="22" t="s">
        <v>256</v>
      </c>
      <c r="F2483" s="22" t="s">
        <v>218</v>
      </c>
      <c r="G2483" s="22" t="s">
        <v>257</v>
      </c>
      <c r="H2483">
        <v>66109809</v>
      </c>
      <c r="I2483" s="22" t="s">
        <v>3895</v>
      </c>
      <c r="J2483" s="22" t="s">
        <v>3896</v>
      </c>
      <c r="K2483" s="22" t="str">
        <f>_xlfn.TEXTBEFORE(Table1__4[[#This Row],[ParentName]],"-")</f>
        <v>BD11</v>
      </c>
      <c r="L2483" s="22" t="str">
        <f>_xlfn.XLOOKUP(Table1__4[[#This Row],[MAAN8]],ASO!F:F,ASO!H:H,"")</f>
        <v>Grocery Store</v>
      </c>
      <c r="M2483" s="22" t="str">
        <f>_xlfn.XLOOKUP(Table1__4[[#This Row],[MAAN8]],program!A:A,program!E:E,"")</f>
        <v/>
      </c>
      <c r="N2483" s="22" t="str">
        <f>_xlfn.XLOOKUP(Table1__4[[#This Row],[MAAN8]],program!A:A,program!F:F,"")</f>
        <v/>
      </c>
      <c r="O2483" s="22">
        <f>SUMIFS(sellout!N:N,sellout!G:G,Table1__4[[#This Row],[MAAN8]])</f>
        <v>0</v>
      </c>
      <c r="P2483" s="2" t="str">
        <f>IFERROR(Table1__4[[#This Row],[Actual]]/Table1__4[[#This Row],[Target]],"")</f>
        <v/>
      </c>
      <c r="Q2483" s="22" t="str">
        <f>IFERROR(IF(Table1__4[[#This Row],[Target]]&gt;0,Table1__4[[#This Row],[Target]]-Table1__4[[#This Row],[Actual]],""),"")</f>
        <v/>
      </c>
    </row>
    <row r="2484" spans="1:17" x14ac:dyDescent="0.75">
      <c r="A2484" s="22" t="s">
        <v>10</v>
      </c>
      <c r="B2484" s="22" t="s">
        <v>11</v>
      </c>
      <c r="C2484" s="22" t="s">
        <v>12</v>
      </c>
      <c r="D2484" s="22" t="s">
        <v>13</v>
      </c>
      <c r="E2484" s="22" t="s">
        <v>29</v>
      </c>
      <c r="F2484" s="22" t="s">
        <v>30</v>
      </c>
      <c r="G2484" s="22" t="s">
        <v>31</v>
      </c>
      <c r="H2484">
        <v>66110546</v>
      </c>
      <c r="I2484" s="22" t="s">
        <v>3897</v>
      </c>
      <c r="J2484" s="22" t="s">
        <v>3898</v>
      </c>
      <c r="K2484" s="22" t="str">
        <f>_xlfn.TEXTBEFORE(Table1__4[[#This Row],[ParentName]],"-")</f>
        <v>BD8</v>
      </c>
      <c r="L2484" s="22" t="str">
        <f>_xlfn.XLOOKUP(Table1__4[[#This Row],[MAAN8]],ASO!F:F,ASO!H:H,"")</f>
        <v>Grocery Store</v>
      </c>
      <c r="M2484" s="22" t="str">
        <f>_xlfn.XLOOKUP(Table1__4[[#This Row],[MAAN8]],program!A:A,program!E:E,"")</f>
        <v/>
      </c>
      <c r="N2484" s="22" t="str">
        <f>_xlfn.XLOOKUP(Table1__4[[#This Row],[MAAN8]],program!A:A,program!F:F,"")</f>
        <v/>
      </c>
      <c r="O2484" s="22">
        <f>SUMIFS(sellout!N:N,sellout!G:G,Table1__4[[#This Row],[MAAN8]])</f>
        <v>0</v>
      </c>
      <c r="P2484" s="2" t="str">
        <f>IFERROR(Table1__4[[#This Row],[Actual]]/Table1__4[[#This Row],[Target]],"")</f>
        <v/>
      </c>
      <c r="Q2484" s="22" t="str">
        <f>IFERROR(IF(Table1__4[[#This Row],[Target]]&gt;0,Table1__4[[#This Row],[Target]]-Table1__4[[#This Row],[Actual]],""),"")</f>
        <v/>
      </c>
    </row>
    <row r="2485" spans="1:17" x14ac:dyDescent="0.75">
      <c r="A2485" s="22" t="s">
        <v>10</v>
      </c>
      <c r="B2485" s="22" t="s">
        <v>11</v>
      </c>
      <c r="C2485" s="22" t="s">
        <v>22</v>
      </c>
      <c r="D2485" s="22" t="s">
        <v>23</v>
      </c>
      <c r="E2485" s="22" t="s">
        <v>62</v>
      </c>
      <c r="F2485" s="22" t="s">
        <v>63</v>
      </c>
      <c r="G2485" s="22" t="s">
        <v>64</v>
      </c>
      <c r="H2485">
        <v>66154238</v>
      </c>
      <c r="I2485" s="22" t="s">
        <v>3899</v>
      </c>
      <c r="J2485" s="22" t="s">
        <v>3548</v>
      </c>
      <c r="K2485" s="22" t="str">
        <f>_xlfn.TEXTBEFORE(Table1__4[[#This Row],[ParentName]],"-")</f>
        <v>BD12</v>
      </c>
      <c r="L2485" s="22" t="str">
        <f>_xlfn.XLOOKUP(Table1__4[[#This Row],[MAAN8]],ASO!F:F,ASO!H:H,"")</f>
        <v>Grocery Store</v>
      </c>
      <c r="M2485" s="22" t="str">
        <f>_xlfn.XLOOKUP(Table1__4[[#This Row],[MAAN8]],program!A:A,program!E:E,"")</f>
        <v/>
      </c>
      <c r="N2485" s="22" t="str">
        <f>_xlfn.XLOOKUP(Table1__4[[#This Row],[MAAN8]],program!A:A,program!F:F,"")</f>
        <v/>
      </c>
      <c r="O2485" s="22">
        <f>SUMIFS(sellout!N:N,sellout!G:G,Table1__4[[#This Row],[MAAN8]])</f>
        <v>0</v>
      </c>
      <c r="P2485" s="2" t="str">
        <f>IFERROR(Table1__4[[#This Row],[Actual]]/Table1__4[[#This Row],[Target]],"")</f>
        <v/>
      </c>
      <c r="Q2485" s="22" t="str">
        <f>IFERROR(IF(Table1__4[[#This Row],[Target]]&gt;0,Table1__4[[#This Row],[Target]]-Table1__4[[#This Row],[Actual]],""),"")</f>
        <v/>
      </c>
    </row>
    <row r="2486" spans="1:17" x14ac:dyDescent="0.75">
      <c r="A2486" s="22" t="s">
        <v>10</v>
      </c>
      <c r="B2486" s="22" t="s">
        <v>11</v>
      </c>
      <c r="C2486" s="22" t="s">
        <v>22</v>
      </c>
      <c r="D2486" s="22" t="s">
        <v>23</v>
      </c>
      <c r="E2486" s="22" t="s">
        <v>62</v>
      </c>
      <c r="F2486" s="22" t="s">
        <v>63</v>
      </c>
      <c r="G2486" s="22" t="s">
        <v>64</v>
      </c>
      <c r="H2486">
        <v>66111253</v>
      </c>
      <c r="I2486" s="22" t="s">
        <v>3900</v>
      </c>
      <c r="J2486" s="22" t="s">
        <v>3901</v>
      </c>
      <c r="K2486" s="22" t="str">
        <f>_xlfn.TEXTBEFORE(Table1__4[[#This Row],[ParentName]],"-")</f>
        <v>BD12</v>
      </c>
      <c r="L2486" s="22" t="str">
        <f>_xlfn.XLOOKUP(Table1__4[[#This Row],[MAAN8]],ASO!F:F,ASO!H:H,"")</f>
        <v>Grocery Store</v>
      </c>
      <c r="M2486" s="22" t="str">
        <f>_xlfn.XLOOKUP(Table1__4[[#This Row],[MAAN8]],program!A:A,program!E:E,"")</f>
        <v/>
      </c>
      <c r="N2486" s="22" t="str">
        <f>_xlfn.XLOOKUP(Table1__4[[#This Row],[MAAN8]],program!A:A,program!F:F,"")</f>
        <v/>
      </c>
      <c r="O2486" s="22">
        <f>SUMIFS(sellout!N:N,sellout!G:G,Table1__4[[#This Row],[MAAN8]])</f>
        <v>0</v>
      </c>
      <c r="P2486" s="2" t="str">
        <f>IFERROR(Table1__4[[#This Row],[Actual]]/Table1__4[[#This Row],[Target]],"")</f>
        <v/>
      </c>
      <c r="Q2486" s="22" t="str">
        <f>IFERROR(IF(Table1__4[[#This Row],[Target]]&gt;0,Table1__4[[#This Row],[Target]]-Table1__4[[#This Row],[Actual]],""),"")</f>
        <v/>
      </c>
    </row>
    <row r="2487" spans="1:17" x14ac:dyDescent="0.75">
      <c r="A2487" s="22" t="s">
        <v>10</v>
      </c>
      <c r="B2487" s="22" t="s">
        <v>11</v>
      </c>
      <c r="C2487" s="22" t="s">
        <v>12</v>
      </c>
      <c r="D2487" s="22" t="s">
        <v>13</v>
      </c>
      <c r="E2487" s="22" t="s">
        <v>29</v>
      </c>
      <c r="F2487" s="22" t="s">
        <v>30</v>
      </c>
      <c r="G2487" s="22" t="s">
        <v>31</v>
      </c>
      <c r="H2487">
        <v>66154298</v>
      </c>
      <c r="I2487" s="22" t="s">
        <v>3900</v>
      </c>
      <c r="J2487" s="22" t="s">
        <v>3902</v>
      </c>
      <c r="K2487" s="22" t="str">
        <f>_xlfn.TEXTBEFORE(Table1__4[[#This Row],[ParentName]],"-")</f>
        <v>BD8</v>
      </c>
      <c r="L2487" s="22" t="str">
        <f>_xlfn.XLOOKUP(Table1__4[[#This Row],[MAAN8]],ASO!F:F,ASO!H:H,"")</f>
        <v>Grocery Store</v>
      </c>
      <c r="M2487" s="22" t="str">
        <f>_xlfn.XLOOKUP(Table1__4[[#This Row],[MAAN8]],program!A:A,program!E:E,"")</f>
        <v/>
      </c>
      <c r="N2487" s="22" t="str">
        <f>_xlfn.XLOOKUP(Table1__4[[#This Row],[MAAN8]],program!A:A,program!F:F,"")</f>
        <v/>
      </c>
      <c r="O2487" s="22">
        <f>SUMIFS(sellout!N:N,sellout!G:G,Table1__4[[#This Row],[MAAN8]])</f>
        <v>0</v>
      </c>
      <c r="P2487" s="2" t="str">
        <f>IFERROR(Table1__4[[#This Row],[Actual]]/Table1__4[[#This Row],[Target]],"")</f>
        <v/>
      </c>
      <c r="Q2487" s="22" t="str">
        <f>IFERROR(IF(Table1__4[[#This Row],[Target]]&gt;0,Table1__4[[#This Row],[Target]]-Table1__4[[#This Row],[Actual]],""),"")</f>
        <v/>
      </c>
    </row>
    <row r="2488" spans="1:17" x14ac:dyDescent="0.75">
      <c r="A2488" s="22" t="s">
        <v>10</v>
      </c>
      <c r="B2488" s="22" t="s">
        <v>11</v>
      </c>
      <c r="C2488" s="22" t="s">
        <v>12</v>
      </c>
      <c r="D2488" s="22" t="s">
        <v>122</v>
      </c>
      <c r="E2488" s="22" t="s">
        <v>226</v>
      </c>
      <c r="F2488" s="22" t="s">
        <v>150</v>
      </c>
      <c r="G2488" s="22" t="s">
        <v>227</v>
      </c>
      <c r="H2488">
        <v>66155579</v>
      </c>
      <c r="I2488" s="22" t="s">
        <v>3903</v>
      </c>
      <c r="J2488" s="22" t="s">
        <v>3904</v>
      </c>
      <c r="K2488" s="22" t="str">
        <f>_xlfn.TEXTBEFORE(Table1__4[[#This Row],[ParentName]],"-")</f>
        <v>BD10</v>
      </c>
      <c r="L2488" s="22" t="str">
        <f>_xlfn.XLOOKUP(Table1__4[[#This Row],[MAAN8]],ASO!F:F,ASO!H:H,"")</f>
        <v>Grocery Store</v>
      </c>
      <c r="M2488" s="22" t="str">
        <f>_xlfn.XLOOKUP(Table1__4[[#This Row],[MAAN8]],program!A:A,program!E:E,"")</f>
        <v/>
      </c>
      <c r="N2488" s="22" t="str">
        <f>_xlfn.XLOOKUP(Table1__4[[#This Row],[MAAN8]],program!A:A,program!F:F,"")</f>
        <v/>
      </c>
      <c r="O2488" s="22">
        <f>SUMIFS(sellout!N:N,sellout!G:G,Table1__4[[#This Row],[MAAN8]])</f>
        <v>0</v>
      </c>
      <c r="P2488" s="2" t="str">
        <f>IFERROR(Table1__4[[#This Row],[Actual]]/Table1__4[[#This Row],[Target]],"")</f>
        <v/>
      </c>
      <c r="Q2488" s="22" t="str">
        <f>IFERROR(IF(Table1__4[[#This Row],[Target]]&gt;0,Table1__4[[#This Row],[Target]]-Table1__4[[#This Row],[Actual]],""),"")</f>
        <v/>
      </c>
    </row>
    <row r="2489" spans="1:17" x14ac:dyDescent="0.75">
      <c r="A2489" s="22" t="s">
        <v>10</v>
      </c>
      <c r="B2489" s="22" t="s">
        <v>11</v>
      </c>
      <c r="C2489" s="22" t="s">
        <v>12</v>
      </c>
      <c r="D2489" s="22" t="s">
        <v>13</v>
      </c>
      <c r="E2489" s="22" t="s">
        <v>176</v>
      </c>
      <c r="F2489" s="22" t="s">
        <v>30</v>
      </c>
      <c r="G2489" s="22" t="s">
        <v>177</v>
      </c>
      <c r="H2489">
        <v>66115135</v>
      </c>
      <c r="I2489" s="22" t="s">
        <v>7629</v>
      </c>
      <c r="J2489" s="22" t="s">
        <v>7763</v>
      </c>
      <c r="K2489" s="22" t="str">
        <f>_xlfn.TEXTBEFORE(Table1__4[[#This Row],[ParentName]],"-")</f>
        <v>BD8</v>
      </c>
      <c r="L2489" s="22" t="str">
        <f>_xlfn.XLOOKUP(Table1__4[[#This Row],[MAAN8]],ASO!F:F,ASO!H:H,"")</f>
        <v/>
      </c>
      <c r="M2489" s="22" t="str">
        <f>_xlfn.XLOOKUP(Table1__4[[#This Row],[MAAN8]],program!A:A,program!E:E,"")</f>
        <v/>
      </c>
      <c r="N2489" s="22" t="str">
        <f>_xlfn.XLOOKUP(Table1__4[[#This Row],[MAAN8]],program!A:A,program!F:F,"")</f>
        <v/>
      </c>
      <c r="O2489" s="22">
        <f>SUMIFS(sellout!N:N,sellout!G:G,Table1__4[[#This Row],[MAAN8]])</f>
        <v>0</v>
      </c>
      <c r="P2489" s="2" t="str">
        <f>IFERROR(Table1__4[[#This Row],[Actual]]/Table1__4[[#This Row],[Target]],"")</f>
        <v/>
      </c>
      <c r="Q2489" s="22" t="str">
        <f>IFERROR(IF(Table1__4[[#This Row],[Target]]&gt;0,Table1__4[[#This Row],[Target]]-Table1__4[[#This Row],[Actual]],""),"")</f>
        <v/>
      </c>
    </row>
    <row r="2490" spans="1:17" x14ac:dyDescent="0.75">
      <c r="A2490" s="22" t="s">
        <v>10</v>
      </c>
      <c r="B2490" s="22" t="s">
        <v>11</v>
      </c>
      <c r="C2490" s="22" t="s">
        <v>12</v>
      </c>
      <c r="D2490" s="22" t="s">
        <v>122</v>
      </c>
      <c r="E2490" s="22" t="s">
        <v>244</v>
      </c>
      <c r="F2490" s="22" t="s">
        <v>124</v>
      </c>
      <c r="G2490" s="22" t="s">
        <v>245</v>
      </c>
      <c r="H2490">
        <v>66110899</v>
      </c>
      <c r="I2490" s="22" t="s">
        <v>3905</v>
      </c>
      <c r="J2490" s="22" t="s">
        <v>3906</v>
      </c>
      <c r="K2490" s="22" t="str">
        <f>_xlfn.TEXTBEFORE(Table1__4[[#This Row],[ParentName]],"-")</f>
        <v>BD10</v>
      </c>
      <c r="L2490" s="22" t="str">
        <f>_xlfn.XLOOKUP(Table1__4[[#This Row],[MAAN8]],ASO!F:F,ASO!H:H,"")</f>
        <v>Grocery Store</v>
      </c>
      <c r="M2490" s="22" t="str">
        <f>_xlfn.XLOOKUP(Table1__4[[#This Row],[MAAN8]],program!A:A,program!E:E,"")</f>
        <v/>
      </c>
      <c r="N2490" s="22" t="str">
        <f>_xlfn.XLOOKUP(Table1__4[[#This Row],[MAAN8]],program!A:A,program!F:F,"")</f>
        <v/>
      </c>
      <c r="O2490" s="22">
        <f>SUMIFS(sellout!N:N,sellout!G:G,Table1__4[[#This Row],[MAAN8]])</f>
        <v>0</v>
      </c>
      <c r="P2490" s="2" t="str">
        <f>IFERROR(Table1__4[[#This Row],[Actual]]/Table1__4[[#This Row],[Target]],"")</f>
        <v/>
      </c>
      <c r="Q2490" s="22" t="str">
        <f>IFERROR(IF(Table1__4[[#This Row],[Target]]&gt;0,Table1__4[[#This Row],[Target]]-Table1__4[[#This Row],[Actual]],""),"")</f>
        <v/>
      </c>
    </row>
    <row r="2491" spans="1:17" x14ac:dyDescent="0.75">
      <c r="A2491" s="22" t="s">
        <v>10</v>
      </c>
      <c r="B2491" s="22" t="s">
        <v>11</v>
      </c>
      <c r="C2491" s="22" t="s">
        <v>12</v>
      </c>
      <c r="D2491" s="22" t="s">
        <v>13</v>
      </c>
      <c r="E2491" s="22" t="s">
        <v>29</v>
      </c>
      <c r="F2491" s="22" t="s">
        <v>30</v>
      </c>
      <c r="G2491" s="22" t="s">
        <v>31</v>
      </c>
      <c r="H2491">
        <v>66115193</v>
      </c>
      <c r="I2491" s="22" t="s">
        <v>7635</v>
      </c>
      <c r="J2491" s="22" t="s">
        <v>7764</v>
      </c>
      <c r="K2491" s="22" t="str">
        <f>_xlfn.TEXTBEFORE(Table1__4[[#This Row],[ParentName]],"-")</f>
        <v>BD8</v>
      </c>
      <c r="L2491" s="22" t="str">
        <f>_xlfn.XLOOKUP(Table1__4[[#This Row],[MAAN8]],ASO!F:F,ASO!H:H,"")</f>
        <v/>
      </c>
      <c r="M2491" s="22" t="str">
        <f>_xlfn.XLOOKUP(Table1__4[[#This Row],[MAAN8]],program!A:A,program!E:E,"")</f>
        <v/>
      </c>
      <c r="N2491" s="22" t="str">
        <f>_xlfn.XLOOKUP(Table1__4[[#This Row],[MAAN8]],program!A:A,program!F:F,"")</f>
        <v/>
      </c>
      <c r="O2491" s="22">
        <f>SUMIFS(sellout!N:N,sellout!G:G,Table1__4[[#This Row],[MAAN8]])</f>
        <v>0</v>
      </c>
      <c r="P2491" s="2" t="str">
        <f>IFERROR(Table1__4[[#This Row],[Actual]]/Table1__4[[#This Row],[Target]],"")</f>
        <v/>
      </c>
      <c r="Q2491" s="22" t="str">
        <f>IFERROR(IF(Table1__4[[#This Row],[Target]]&gt;0,Table1__4[[#This Row],[Target]]-Table1__4[[#This Row],[Actual]],""),"")</f>
        <v/>
      </c>
    </row>
    <row r="2492" spans="1:17" x14ac:dyDescent="0.75">
      <c r="A2492" s="22" t="s">
        <v>10</v>
      </c>
      <c r="B2492" s="22" t="s">
        <v>11</v>
      </c>
      <c r="C2492" s="22" t="s">
        <v>12</v>
      </c>
      <c r="D2492" s="22" t="s">
        <v>54</v>
      </c>
      <c r="E2492" s="22" t="s">
        <v>29</v>
      </c>
      <c r="F2492" s="22" t="s">
        <v>30</v>
      </c>
      <c r="G2492" s="22" t="s">
        <v>31</v>
      </c>
      <c r="H2492">
        <v>66113361</v>
      </c>
      <c r="I2492" s="22" t="s">
        <v>3907</v>
      </c>
      <c r="J2492" s="22" t="s">
        <v>1119</v>
      </c>
      <c r="K2492" s="22" t="str">
        <f>_xlfn.TEXTBEFORE(Table1__4[[#This Row],[ParentName]],"-")</f>
        <v>BD</v>
      </c>
      <c r="L2492" s="22" t="str">
        <f>_xlfn.XLOOKUP(Table1__4[[#This Row],[MAAN8]],ASO!F:F,ASO!H:H,"")</f>
        <v>Grocery Store</v>
      </c>
      <c r="M2492" s="22" t="str">
        <f>_xlfn.XLOOKUP(Table1__4[[#This Row],[MAAN8]],program!A:A,program!E:E,"")</f>
        <v/>
      </c>
      <c r="N2492" s="22" t="str">
        <f>_xlfn.XLOOKUP(Table1__4[[#This Row],[MAAN8]],program!A:A,program!F:F,"")</f>
        <v/>
      </c>
      <c r="O2492" s="22">
        <f>SUMIFS(sellout!N:N,sellout!G:G,Table1__4[[#This Row],[MAAN8]])</f>
        <v>10</v>
      </c>
      <c r="P2492" s="2" t="str">
        <f>IFERROR(Table1__4[[#This Row],[Actual]]/Table1__4[[#This Row],[Target]],"")</f>
        <v/>
      </c>
      <c r="Q2492" s="22" t="str">
        <f>IFERROR(IF(Table1__4[[#This Row],[Target]]&gt;0,Table1__4[[#This Row],[Target]]-Table1__4[[#This Row],[Actual]],""),"")</f>
        <v/>
      </c>
    </row>
    <row r="2493" spans="1:17" x14ac:dyDescent="0.75">
      <c r="A2493" s="22" t="s">
        <v>10</v>
      </c>
      <c r="B2493" s="22" t="s">
        <v>11</v>
      </c>
      <c r="C2493" s="22" t="s">
        <v>22</v>
      </c>
      <c r="D2493" s="22" t="s">
        <v>23</v>
      </c>
      <c r="E2493" s="22" t="s">
        <v>84</v>
      </c>
      <c r="F2493" s="22" t="s">
        <v>63</v>
      </c>
      <c r="G2493" s="22" t="s">
        <v>85</v>
      </c>
      <c r="H2493">
        <v>66107264</v>
      </c>
      <c r="I2493" s="22" t="s">
        <v>3908</v>
      </c>
      <c r="J2493" s="22" t="s">
        <v>3909</v>
      </c>
      <c r="K2493" s="22" t="str">
        <f>_xlfn.TEXTBEFORE(Table1__4[[#This Row],[ParentName]],"-")</f>
        <v>BD12</v>
      </c>
      <c r="L2493" s="22" t="str">
        <f>_xlfn.XLOOKUP(Table1__4[[#This Row],[MAAN8]],ASO!F:F,ASO!H:H,"")</f>
        <v>Grocery Store</v>
      </c>
      <c r="M2493" s="22" t="str">
        <f>_xlfn.XLOOKUP(Table1__4[[#This Row],[MAAN8]],program!A:A,program!E:E,"")</f>
        <v/>
      </c>
      <c r="N2493" s="22" t="str">
        <f>_xlfn.XLOOKUP(Table1__4[[#This Row],[MAAN8]],program!A:A,program!F:F,"")</f>
        <v/>
      </c>
      <c r="O2493" s="22">
        <f>SUMIFS(sellout!N:N,sellout!G:G,Table1__4[[#This Row],[MAAN8]])</f>
        <v>0</v>
      </c>
      <c r="P2493" s="2" t="str">
        <f>IFERROR(Table1__4[[#This Row],[Actual]]/Table1__4[[#This Row],[Target]],"")</f>
        <v/>
      </c>
      <c r="Q2493" s="22" t="str">
        <f>IFERROR(IF(Table1__4[[#This Row],[Target]]&gt;0,Table1__4[[#This Row],[Target]]-Table1__4[[#This Row],[Actual]],""),"")</f>
        <v/>
      </c>
    </row>
    <row r="2494" spans="1:17" x14ac:dyDescent="0.75">
      <c r="A2494" s="22" t="s">
        <v>10</v>
      </c>
      <c r="B2494" s="22" t="s">
        <v>11</v>
      </c>
      <c r="C2494" s="22" t="s">
        <v>22</v>
      </c>
      <c r="D2494" s="22" t="s">
        <v>88</v>
      </c>
      <c r="E2494" s="22" t="s">
        <v>346</v>
      </c>
      <c r="F2494" s="22" t="s">
        <v>218</v>
      </c>
      <c r="G2494" s="22" t="s">
        <v>347</v>
      </c>
      <c r="H2494">
        <v>66154819</v>
      </c>
      <c r="I2494" s="22" t="s">
        <v>3910</v>
      </c>
      <c r="J2494" s="22" t="s">
        <v>2453</v>
      </c>
      <c r="K2494" s="22" t="str">
        <f>_xlfn.TEXTBEFORE(Table1__4[[#This Row],[ParentName]],"-")</f>
        <v>BD11</v>
      </c>
      <c r="L2494" s="22" t="str">
        <f>_xlfn.XLOOKUP(Table1__4[[#This Row],[MAAN8]],ASO!F:F,ASO!H:H,"")</f>
        <v>Grocery Store</v>
      </c>
      <c r="M2494" s="22" t="str">
        <f>_xlfn.XLOOKUP(Table1__4[[#This Row],[MAAN8]],program!A:A,program!E:E,"")</f>
        <v/>
      </c>
      <c r="N2494" s="22" t="str">
        <f>_xlfn.XLOOKUP(Table1__4[[#This Row],[MAAN8]],program!A:A,program!F:F,"")</f>
        <v/>
      </c>
      <c r="O2494" s="22">
        <f>SUMIFS(sellout!N:N,sellout!G:G,Table1__4[[#This Row],[MAAN8]])</f>
        <v>10</v>
      </c>
      <c r="P2494" s="2" t="str">
        <f>IFERROR(Table1__4[[#This Row],[Actual]]/Table1__4[[#This Row],[Target]],"")</f>
        <v/>
      </c>
      <c r="Q2494" s="22" t="str">
        <f>IFERROR(IF(Table1__4[[#This Row],[Target]]&gt;0,Table1__4[[#This Row],[Target]]-Table1__4[[#This Row],[Actual]],""),"")</f>
        <v/>
      </c>
    </row>
    <row r="2495" spans="1:17" x14ac:dyDescent="0.75">
      <c r="A2495" s="22" t="s">
        <v>10</v>
      </c>
      <c r="B2495" s="22" t="s">
        <v>11</v>
      </c>
      <c r="C2495" s="22" t="s">
        <v>22</v>
      </c>
      <c r="D2495" s="22" t="s">
        <v>88</v>
      </c>
      <c r="E2495" s="22" t="s">
        <v>447</v>
      </c>
      <c r="F2495" s="22" t="s">
        <v>218</v>
      </c>
      <c r="G2495" s="22" t="s">
        <v>448</v>
      </c>
      <c r="H2495">
        <v>66112191</v>
      </c>
      <c r="I2495" s="22" t="s">
        <v>8238</v>
      </c>
      <c r="J2495" s="22" t="s">
        <v>8239</v>
      </c>
      <c r="K2495" s="22" t="str">
        <f>_xlfn.TEXTBEFORE(Table1__4[[#This Row],[ParentName]],"-")</f>
        <v>BD11</v>
      </c>
      <c r="L2495" s="22" t="str">
        <f>_xlfn.XLOOKUP(Table1__4[[#This Row],[MAAN8]],ASO!F:F,ASO!H:H,"")</f>
        <v/>
      </c>
      <c r="M2495" s="22" t="str">
        <f>_xlfn.XLOOKUP(Table1__4[[#This Row],[MAAN8]],program!A:A,program!E:E,"")</f>
        <v/>
      </c>
      <c r="N2495" s="22" t="str">
        <f>_xlfn.XLOOKUP(Table1__4[[#This Row],[MAAN8]],program!A:A,program!F:F,"")</f>
        <v/>
      </c>
      <c r="O2495" s="22">
        <f>SUMIFS(sellout!N:N,sellout!G:G,Table1__4[[#This Row],[MAAN8]])</f>
        <v>0</v>
      </c>
      <c r="P2495" s="2" t="str">
        <f>IFERROR(Table1__4[[#This Row],[Actual]]/Table1__4[[#This Row],[Target]],"")</f>
        <v/>
      </c>
      <c r="Q2495" s="22" t="str">
        <f>IFERROR(IF(Table1__4[[#This Row],[Target]]&gt;0,Table1__4[[#This Row],[Target]]-Table1__4[[#This Row],[Actual]],""),"")</f>
        <v/>
      </c>
    </row>
    <row r="2496" spans="1:17" x14ac:dyDescent="0.75">
      <c r="A2496" s="22" t="s">
        <v>10</v>
      </c>
      <c r="B2496" s="22" t="s">
        <v>11</v>
      </c>
      <c r="C2496" s="22" t="s">
        <v>22</v>
      </c>
      <c r="D2496" s="22" t="s">
        <v>23</v>
      </c>
      <c r="E2496" s="22" t="s">
        <v>141</v>
      </c>
      <c r="F2496" s="22" t="s">
        <v>25</v>
      </c>
      <c r="G2496" s="22" t="s">
        <v>142</v>
      </c>
      <c r="H2496">
        <v>66105303</v>
      </c>
      <c r="I2496" s="22" t="s">
        <v>8240</v>
      </c>
      <c r="J2496" s="22" t="s">
        <v>2129</v>
      </c>
      <c r="K2496" s="22" t="str">
        <f>_xlfn.TEXTBEFORE(Table1__4[[#This Row],[ParentName]],"-")</f>
        <v>BD12</v>
      </c>
      <c r="L2496" s="22" t="str">
        <f>_xlfn.XLOOKUP(Table1__4[[#This Row],[MAAN8]],ASO!F:F,ASO!H:H,"")</f>
        <v>Grocery Store - Home Delivery</v>
      </c>
      <c r="M2496" s="22" t="str">
        <f>_xlfn.XLOOKUP(Table1__4[[#This Row],[MAAN8]],program!A:A,program!E:E,"")</f>
        <v/>
      </c>
      <c r="N2496" s="22" t="str">
        <f>_xlfn.XLOOKUP(Table1__4[[#This Row],[MAAN8]],program!A:A,program!F:F,"")</f>
        <v/>
      </c>
      <c r="O2496" s="22">
        <f>SUMIFS(sellout!N:N,sellout!G:G,Table1__4[[#This Row],[MAAN8]])</f>
        <v>0</v>
      </c>
      <c r="P2496" s="2" t="str">
        <f>IFERROR(Table1__4[[#This Row],[Actual]]/Table1__4[[#This Row],[Target]],"")</f>
        <v/>
      </c>
      <c r="Q2496" s="22" t="str">
        <f>IFERROR(IF(Table1__4[[#This Row],[Target]]&gt;0,Table1__4[[#This Row],[Target]]-Table1__4[[#This Row],[Actual]],""),"")</f>
        <v/>
      </c>
    </row>
    <row r="2497" spans="1:17" x14ac:dyDescent="0.75">
      <c r="A2497" s="22" t="s">
        <v>10</v>
      </c>
      <c r="B2497" s="22" t="s">
        <v>11</v>
      </c>
      <c r="C2497" s="22" t="s">
        <v>46</v>
      </c>
      <c r="D2497" s="22" t="s">
        <v>47</v>
      </c>
      <c r="E2497" s="22" t="s">
        <v>67</v>
      </c>
      <c r="F2497" s="22" t="s">
        <v>68</v>
      </c>
      <c r="G2497" s="22" t="s">
        <v>69</v>
      </c>
      <c r="H2497">
        <v>65703789</v>
      </c>
      <c r="I2497" s="22" t="s">
        <v>3911</v>
      </c>
      <c r="J2497" s="22" t="s">
        <v>3912</v>
      </c>
      <c r="K2497" s="22" t="str">
        <f>_xlfn.TEXTBEFORE(Table1__4[[#This Row],[ParentName]],"-")</f>
        <v>HMcc</v>
      </c>
      <c r="L2497" s="22" t="str">
        <f>_xlfn.XLOOKUP(Table1__4[[#This Row],[MAAN8]],ASO!F:F,ASO!H:H,"")</f>
        <v>Grocery Store - Home Delivery</v>
      </c>
      <c r="M2497" s="22" t="str">
        <f>_xlfn.XLOOKUP(Table1__4[[#This Row],[MAAN8]],program!A:A,program!E:E,"")</f>
        <v>TPO</v>
      </c>
      <c r="N2497" s="22">
        <f>_xlfn.XLOOKUP(Table1__4[[#This Row],[MAAN8]],program!A:A,program!F:F,"")</f>
        <v>300</v>
      </c>
      <c r="O2497" s="22">
        <f>SUMIFS(sellout!N:N,sellout!G:G,Table1__4[[#This Row],[MAAN8]])</f>
        <v>50</v>
      </c>
      <c r="P2497" s="2">
        <f>IFERROR(Table1__4[[#This Row],[Actual]]/Table1__4[[#This Row],[Target]],"")</f>
        <v>0.16666666666666666</v>
      </c>
      <c r="Q2497" s="22">
        <f>IFERROR(IF(Table1__4[[#This Row],[Target]]&gt;0,Table1__4[[#This Row],[Target]]-Table1__4[[#This Row],[Actual]],""),"")</f>
        <v>250</v>
      </c>
    </row>
    <row r="2498" spans="1:17" x14ac:dyDescent="0.75">
      <c r="A2498" s="22" t="s">
        <v>10</v>
      </c>
      <c r="B2498" s="22" t="s">
        <v>11</v>
      </c>
      <c r="C2498" s="22" t="s">
        <v>46</v>
      </c>
      <c r="D2498" s="22" t="s">
        <v>76</v>
      </c>
      <c r="E2498" s="22" t="s">
        <v>105</v>
      </c>
      <c r="F2498" s="22" t="s">
        <v>49</v>
      </c>
      <c r="G2498" s="22" t="s">
        <v>106</v>
      </c>
      <c r="H2498">
        <v>65063789</v>
      </c>
      <c r="I2498" s="22" t="s">
        <v>3913</v>
      </c>
      <c r="J2498" s="22" t="s">
        <v>3914</v>
      </c>
      <c r="K2498" s="22" t="str">
        <f>_xlfn.TEXTBEFORE(Table1__4[[#This Row],[ParentName]],"-")</f>
        <v>PC</v>
      </c>
      <c r="L2498" s="22" t="str">
        <f>_xlfn.XLOOKUP(Table1__4[[#This Row],[MAAN8]],ASO!F:F,ASO!H:H,"")</f>
        <v>Grocery Store</v>
      </c>
      <c r="M2498" s="22" t="str">
        <f>_xlfn.XLOOKUP(Table1__4[[#This Row],[MAAN8]],program!A:A,program!E:E,"")</f>
        <v>Target Incentive</v>
      </c>
      <c r="N2498" s="22">
        <f>_xlfn.XLOOKUP(Table1__4[[#This Row],[MAAN8]],program!A:A,program!F:F,"")</f>
        <v>70</v>
      </c>
      <c r="O2498" s="22">
        <f>SUMIFS(sellout!N:N,sellout!G:G,Table1__4[[#This Row],[MAAN8]])</f>
        <v>0</v>
      </c>
      <c r="P2498" s="2">
        <f>IFERROR(Table1__4[[#This Row],[Actual]]/Table1__4[[#This Row],[Target]],"")</f>
        <v>0</v>
      </c>
      <c r="Q2498" s="22">
        <f>IFERROR(IF(Table1__4[[#This Row],[Target]]&gt;0,Table1__4[[#This Row],[Target]]-Table1__4[[#This Row],[Actual]],""),"")</f>
        <v>70</v>
      </c>
    </row>
    <row r="2499" spans="1:17" x14ac:dyDescent="0.75">
      <c r="A2499" s="22" t="s">
        <v>10</v>
      </c>
      <c r="B2499" s="22" t="s">
        <v>11</v>
      </c>
      <c r="C2499" s="22" t="s">
        <v>22</v>
      </c>
      <c r="D2499" s="22" t="s">
        <v>88</v>
      </c>
      <c r="E2499" s="22" t="s">
        <v>447</v>
      </c>
      <c r="F2499" s="22" t="s">
        <v>218</v>
      </c>
      <c r="G2499" s="22" t="s">
        <v>448</v>
      </c>
      <c r="H2499">
        <v>66110189</v>
      </c>
      <c r="I2499" s="22" t="s">
        <v>8241</v>
      </c>
      <c r="J2499" s="22" t="s">
        <v>7335</v>
      </c>
      <c r="K2499" s="22" t="str">
        <f>_xlfn.TEXTBEFORE(Table1__4[[#This Row],[ParentName]],"-")</f>
        <v>BD11</v>
      </c>
      <c r="L2499" s="22" t="str">
        <f>_xlfn.XLOOKUP(Table1__4[[#This Row],[MAAN8]],ASO!F:F,ASO!H:H,"")</f>
        <v/>
      </c>
      <c r="M2499" s="22" t="str">
        <f>_xlfn.XLOOKUP(Table1__4[[#This Row],[MAAN8]],program!A:A,program!E:E,"")</f>
        <v/>
      </c>
      <c r="N2499" s="22" t="str">
        <f>_xlfn.XLOOKUP(Table1__4[[#This Row],[MAAN8]],program!A:A,program!F:F,"")</f>
        <v/>
      </c>
      <c r="O2499" s="22">
        <f>SUMIFS(sellout!N:N,sellout!G:G,Table1__4[[#This Row],[MAAN8]])</f>
        <v>0</v>
      </c>
      <c r="P2499" s="2" t="str">
        <f>IFERROR(Table1__4[[#This Row],[Actual]]/Table1__4[[#This Row],[Target]],"")</f>
        <v/>
      </c>
      <c r="Q2499" s="22" t="str">
        <f>IFERROR(IF(Table1__4[[#This Row],[Target]]&gt;0,Table1__4[[#This Row],[Target]]-Table1__4[[#This Row],[Actual]],""),"")</f>
        <v/>
      </c>
    </row>
    <row r="2500" spans="1:17" x14ac:dyDescent="0.75">
      <c r="A2500" s="22" t="s">
        <v>10</v>
      </c>
      <c r="B2500" s="22" t="s">
        <v>11</v>
      </c>
      <c r="C2500" s="22" t="s">
        <v>22</v>
      </c>
      <c r="D2500" s="22" t="s">
        <v>88</v>
      </c>
      <c r="E2500" s="22" t="s">
        <v>447</v>
      </c>
      <c r="F2500" s="22" t="s">
        <v>218</v>
      </c>
      <c r="G2500" s="22" t="s">
        <v>448</v>
      </c>
      <c r="H2500">
        <v>66110183</v>
      </c>
      <c r="I2500" s="22" t="s">
        <v>8242</v>
      </c>
      <c r="J2500" s="22" t="s">
        <v>7832</v>
      </c>
      <c r="K2500" s="22" t="str">
        <f>_xlfn.TEXTBEFORE(Table1__4[[#This Row],[ParentName]],"-")</f>
        <v>BD11</v>
      </c>
      <c r="L2500" s="22" t="str">
        <f>_xlfn.XLOOKUP(Table1__4[[#This Row],[MAAN8]],ASO!F:F,ASO!H:H,"")</f>
        <v/>
      </c>
      <c r="M2500" s="22" t="str">
        <f>_xlfn.XLOOKUP(Table1__4[[#This Row],[MAAN8]],program!A:A,program!E:E,"")</f>
        <v/>
      </c>
      <c r="N2500" s="22" t="str">
        <f>_xlfn.XLOOKUP(Table1__4[[#This Row],[MAAN8]],program!A:A,program!F:F,"")</f>
        <v/>
      </c>
      <c r="O2500" s="22">
        <f>SUMIFS(sellout!N:N,sellout!G:G,Table1__4[[#This Row],[MAAN8]])</f>
        <v>0</v>
      </c>
      <c r="P2500" s="2" t="str">
        <f>IFERROR(Table1__4[[#This Row],[Actual]]/Table1__4[[#This Row],[Target]],"")</f>
        <v/>
      </c>
      <c r="Q2500" s="22" t="str">
        <f>IFERROR(IF(Table1__4[[#This Row],[Target]]&gt;0,Table1__4[[#This Row],[Target]]-Table1__4[[#This Row],[Actual]],""),"")</f>
        <v/>
      </c>
    </row>
    <row r="2501" spans="1:17" x14ac:dyDescent="0.75">
      <c r="A2501" s="22" t="s">
        <v>10</v>
      </c>
      <c r="B2501" s="22" t="s">
        <v>11</v>
      </c>
      <c r="C2501" s="22" t="s">
        <v>22</v>
      </c>
      <c r="D2501" s="22" t="s">
        <v>88</v>
      </c>
      <c r="E2501" s="22" t="s">
        <v>447</v>
      </c>
      <c r="F2501" s="22" t="s">
        <v>218</v>
      </c>
      <c r="G2501" s="22" t="s">
        <v>448</v>
      </c>
      <c r="H2501">
        <v>66110214</v>
      </c>
      <c r="I2501" s="22" t="s">
        <v>7207</v>
      </c>
      <c r="J2501" s="22" t="s">
        <v>7335</v>
      </c>
      <c r="K2501" s="22" t="str">
        <f>_xlfn.TEXTBEFORE(Table1__4[[#This Row],[ParentName]],"-")</f>
        <v>BD11</v>
      </c>
      <c r="L2501" s="22" t="str">
        <f>_xlfn.XLOOKUP(Table1__4[[#This Row],[MAAN8]],ASO!F:F,ASO!H:H,"")</f>
        <v/>
      </c>
      <c r="M2501" s="22" t="str">
        <f>_xlfn.XLOOKUP(Table1__4[[#This Row],[MAAN8]],program!A:A,program!E:E,"")</f>
        <v/>
      </c>
      <c r="N2501" s="22" t="str">
        <f>_xlfn.XLOOKUP(Table1__4[[#This Row],[MAAN8]],program!A:A,program!F:F,"")</f>
        <v/>
      </c>
      <c r="O2501" s="22">
        <f>SUMIFS(sellout!N:N,sellout!G:G,Table1__4[[#This Row],[MAAN8]])</f>
        <v>6</v>
      </c>
      <c r="P2501" s="2" t="str">
        <f>IFERROR(Table1__4[[#This Row],[Actual]]/Table1__4[[#This Row],[Target]],"")</f>
        <v/>
      </c>
      <c r="Q2501" s="22" t="str">
        <f>IFERROR(IF(Table1__4[[#This Row],[Target]]&gt;0,Table1__4[[#This Row],[Target]]-Table1__4[[#This Row],[Actual]],""),"")</f>
        <v/>
      </c>
    </row>
    <row r="2502" spans="1:17" x14ac:dyDescent="0.75">
      <c r="A2502" s="22" t="s">
        <v>10</v>
      </c>
      <c r="B2502" s="22" t="s">
        <v>11</v>
      </c>
      <c r="C2502" s="22" t="s">
        <v>22</v>
      </c>
      <c r="D2502" s="22" t="s">
        <v>88</v>
      </c>
      <c r="E2502" s="22" t="s">
        <v>217</v>
      </c>
      <c r="F2502" s="22" t="s">
        <v>218</v>
      </c>
      <c r="G2502" s="22" t="s">
        <v>219</v>
      </c>
      <c r="H2502">
        <v>66108216</v>
      </c>
      <c r="I2502" s="22" t="s">
        <v>3915</v>
      </c>
      <c r="J2502" s="22" t="s">
        <v>3916</v>
      </c>
      <c r="K2502" s="22" t="str">
        <f>_xlfn.TEXTBEFORE(Table1__4[[#This Row],[ParentName]],"-")</f>
        <v>BD11</v>
      </c>
      <c r="L2502" s="22" t="str">
        <f>_xlfn.XLOOKUP(Table1__4[[#This Row],[MAAN8]],ASO!F:F,ASO!H:H,"")</f>
        <v>Grocery Store</v>
      </c>
      <c r="M2502" s="22" t="str">
        <f>_xlfn.XLOOKUP(Table1__4[[#This Row],[MAAN8]],program!A:A,program!E:E,"")</f>
        <v/>
      </c>
      <c r="N2502" s="22" t="str">
        <f>_xlfn.XLOOKUP(Table1__4[[#This Row],[MAAN8]],program!A:A,program!F:F,"")</f>
        <v/>
      </c>
      <c r="O2502" s="22">
        <f>SUMIFS(sellout!N:N,sellout!G:G,Table1__4[[#This Row],[MAAN8]])</f>
        <v>0</v>
      </c>
      <c r="P2502" s="2" t="str">
        <f>IFERROR(Table1__4[[#This Row],[Actual]]/Table1__4[[#This Row],[Target]],"")</f>
        <v/>
      </c>
      <c r="Q2502" s="22" t="str">
        <f>IFERROR(IF(Table1__4[[#This Row],[Target]]&gt;0,Table1__4[[#This Row],[Target]]-Table1__4[[#This Row],[Actual]],""),"")</f>
        <v/>
      </c>
    </row>
    <row r="2503" spans="1:17" x14ac:dyDescent="0.75">
      <c r="A2503" s="22" t="s">
        <v>10</v>
      </c>
      <c r="B2503" s="22" t="s">
        <v>11</v>
      </c>
      <c r="C2503" s="22" t="s">
        <v>22</v>
      </c>
      <c r="D2503" s="22" t="s">
        <v>180</v>
      </c>
      <c r="E2503" s="22" t="s">
        <v>181</v>
      </c>
      <c r="F2503" s="22" t="s">
        <v>182</v>
      </c>
      <c r="G2503" s="22" t="s">
        <v>183</v>
      </c>
      <c r="H2503">
        <v>66111966</v>
      </c>
      <c r="I2503" s="22" t="s">
        <v>3917</v>
      </c>
      <c r="J2503" s="22" t="s">
        <v>3918</v>
      </c>
      <c r="K2503" s="22" t="str">
        <f>_xlfn.TEXTBEFORE(Table1__4[[#This Row],[ParentName]],"-")</f>
        <v>BD14</v>
      </c>
      <c r="L2503" s="22" t="str">
        <f>_xlfn.XLOOKUP(Table1__4[[#This Row],[MAAN8]],ASO!F:F,ASO!H:H,"")</f>
        <v>Grocery Store</v>
      </c>
      <c r="M2503" s="22" t="str">
        <f>_xlfn.XLOOKUP(Table1__4[[#This Row],[MAAN8]],program!A:A,program!E:E,"")</f>
        <v/>
      </c>
      <c r="N2503" s="22" t="str">
        <f>_xlfn.XLOOKUP(Table1__4[[#This Row],[MAAN8]],program!A:A,program!F:F,"")</f>
        <v/>
      </c>
      <c r="O2503" s="22">
        <f>SUMIFS(sellout!N:N,sellout!G:G,Table1__4[[#This Row],[MAAN8]])</f>
        <v>59</v>
      </c>
      <c r="P2503" s="2" t="str">
        <f>IFERROR(Table1__4[[#This Row],[Actual]]/Table1__4[[#This Row],[Target]],"")</f>
        <v/>
      </c>
      <c r="Q2503" s="22" t="str">
        <f>IFERROR(IF(Table1__4[[#This Row],[Target]]&gt;0,Table1__4[[#This Row],[Target]]-Table1__4[[#This Row],[Actual]],""),"")</f>
        <v/>
      </c>
    </row>
    <row r="2504" spans="1:17" x14ac:dyDescent="0.75">
      <c r="A2504" s="22" t="s">
        <v>10</v>
      </c>
      <c r="B2504" s="22" t="s">
        <v>11</v>
      </c>
      <c r="C2504" s="22" t="s">
        <v>12</v>
      </c>
      <c r="D2504" s="22" t="s">
        <v>13</v>
      </c>
      <c r="E2504" s="22" t="s">
        <v>176</v>
      </c>
      <c r="F2504" s="22" t="s">
        <v>30</v>
      </c>
      <c r="G2504" s="22" t="s">
        <v>177</v>
      </c>
      <c r="H2504">
        <v>66115167</v>
      </c>
      <c r="I2504" s="22" t="s">
        <v>7631</v>
      </c>
      <c r="J2504" s="22" t="s">
        <v>7765</v>
      </c>
      <c r="K2504" s="22" t="str">
        <f>_xlfn.TEXTBEFORE(Table1__4[[#This Row],[ParentName]],"-")</f>
        <v>BD8</v>
      </c>
      <c r="L2504" s="22" t="str">
        <f>_xlfn.XLOOKUP(Table1__4[[#This Row],[MAAN8]],ASO!F:F,ASO!H:H,"")</f>
        <v/>
      </c>
      <c r="M2504" s="22" t="str">
        <f>_xlfn.XLOOKUP(Table1__4[[#This Row],[MAAN8]],program!A:A,program!E:E,"")</f>
        <v/>
      </c>
      <c r="N2504" s="22" t="str">
        <f>_xlfn.XLOOKUP(Table1__4[[#This Row],[MAAN8]],program!A:A,program!F:F,"")</f>
        <v/>
      </c>
      <c r="O2504" s="22">
        <f>SUMIFS(sellout!N:N,sellout!G:G,Table1__4[[#This Row],[MAAN8]])</f>
        <v>25</v>
      </c>
      <c r="P2504" s="2" t="str">
        <f>IFERROR(Table1__4[[#This Row],[Actual]]/Table1__4[[#This Row],[Target]],"")</f>
        <v/>
      </c>
      <c r="Q2504" s="22" t="str">
        <f>IFERROR(IF(Table1__4[[#This Row],[Target]]&gt;0,Table1__4[[#This Row],[Target]]-Table1__4[[#This Row],[Actual]],""),"")</f>
        <v/>
      </c>
    </row>
    <row r="2505" spans="1:17" x14ac:dyDescent="0.75">
      <c r="A2505" s="22" t="s">
        <v>10</v>
      </c>
      <c r="B2505" s="22" t="s">
        <v>11</v>
      </c>
      <c r="C2505" s="22" t="s">
        <v>22</v>
      </c>
      <c r="D2505" s="22" t="s">
        <v>88</v>
      </c>
      <c r="E2505" s="22" t="s">
        <v>447</v>
      </c>
      <c r="F2505" s="22" t="s">
        <v>218</v>
      </c>
      <c r="G2505" s="22" t="s">
        <v>448</v>
      </c>
      <c r="H2505">
        <v>66109817</v>
      </c>
      <c r="I2505" s="22" t="s">
        <v>8243</v>
      </c>
      <c r="J2505" s="22" t="s">
        <v>8244</v>
      </c>
      <c r="K2505" s="22" t="str">
        <f>_xlfn.TEXTBEFORE(Table1__4[[#This Row],[ParentName]],"-")</f>
        <v>BD11</v>
      </c>
      <c r="L2505" s="22" t="str">
        <f>_xlfn.XLOOKUP(Table1__4[[#This Row],[MAAN8]],ASO!F:F,ASO!H:H,"")</f>
        <v/>
      </c>
      <c r="M2505" s="22" t="str">
        <f>_xlfn.XLOOKUP(Table1__4[[#This Row],[MAAN8]],program!A:A,program!E:E,"")</f>
        <v/>
      </c>
      <c r="N2505" s="22" t="str">
        <f>_xlfn.XLOOKUP(Table1__4[[#This Row],[MAAN8]],program!A:A,program!F:F,"")</f>
        <v/>
      </c>
      <c r="O2505" s="22">
        <f>SUMIFS(sellout!N:N,sellout!G:G,Table1__4[[#This Row],[MAAN8]])</f>
        <v>0</v>
      </c>
      <c r="P2505" s="2" t="str">
        <f>IFERROR(Table1__4[[#This Row],[Actual]]/Table1__4[[#This Row],[Target]],"")</f>
        <v/>
      </c>
      <c r="Q2505" s="22" t="str">
        <f>IFERROR(IF(Table1__4[[#This Row],[Target]]&gt;0,Table1__4[[#This Row],[Target]]-Table1__4[[#This Row],[Actual]],""),"")</f>
        <v/>
      </c>
    </row>
    <row r="2506" spans="1:17" x14ac:dyDescent="0.75">
      <c r="A2506" s="22" t="s">
        <v>10</v>
      </c>
      <c r="B2506" s="22" t="s">
        <v>11</v>
      </c>
      <c r="C2506" s="22" t="s">
        <v>22</v>
      </c>
      <c r="D2506" s="22" t="s">
        <v>88</v>
      </c>
      <c r="E2506" s="22" t="s">
        <v>447</v>
      </c>
      <c r="F2506" s="22" t="s">
        <v>218</v>
      </c>
      <c r="G2506" s="22" t="s">
        <v>448</v>
      </c>
      <c r="H2506">
        <v>66109704</v>
      </c>
      <c r="I2506" s="22" t="s">
        <v>7210</v>
      </c>
      <c r="J2506" s="22" t="s">
        <v>7546</v>
      </c>
      <c r="K2506" s="22" t="str">
        <f>_xlfn.TEXTBEFORE(Table1__4[[#This Row],[ParentName]],"-")</f>
        <v>BD11</v>
      </c>
      <c r="L2506" s="22" t="str">
        <f>_xlfn.XLOOKUP(Table1__4[[#This Row],[MAAN8]],ASO!F:F,ASO!H:H,"")</f>
        <v/>
      </c>
      <c r="M2506" s="22" t="str">
        <f>_xlfn.XLOOKUP(Table1__4[[#This Row],[MAAN8]],program!A:A,program!E:E,"")</f>
        <v/>
      </c>
      <c r="N2506" s="22" t="str">
        <f>_xlfn.XLOOKUP(Table1__4[[#This Row],[MAAN8]],program!A:A,program!F:F,"")</f>
        <v/>
      </c>
      <c r="O2506" s="22">
        <f>SUMIFS(sellout!N:N,sellout!G:G,Table1__4[[#This Row],[MAAN8]])</f>
        <v>0</v>
      </c>
      <c r="P2506" s="2" t="str">
        <f>IFERROR(Table1__4[[#This Row],[Actual]]/Table1__4[[#This Row],[Target]],"")</f>
        <v/>
      </c>
      <c r="Q2506" s="22" t="str">
        <f>IFERROR(IF(Table1__4[[#This Row],[Target]]&gt;0,Table1__4[[#This Row],[Target]]-Table1__4[[#This Row],[Actual]],""),"")</f>
        <v/>
      </c>
    </row>
    <row r="2507" spans="1:17" x14ac:dyDescent="0.75">
      <c r="A2507" s="22" t="s">
        <v>10</v>
      </c>
      <c r="B2507" s="22" t="s">
        <v>11</v>
      </c>
      <c r="C2507" s="22" t="s">
        <v>22</v>
      </c>
      <c r="D2507" s="22" t="s">
        <v>88</v>
      </c>
      <c r="E2507" s="22" t="s">
        <v>447</v>
      </c>
      <c r="F2507" s="22" t="s">
        <v>218</v>
      </c>
      <c r="G2507" s="22" t="s">
        <v>448</v>
      </c>
      <c r="H2507">
        <v>66110216</v>
      </c>
      <c r="I2507" s="22" t="s">
        <v>7193</v>
      </c>
      <c r="J2507" s="22" t="s">
        <v>7335</v>
      </c>
      <c r="K2507" s="22" t="str">
        <f>_xlfn.TEXTBEFORE(Table1__4[[#This Row],[ParentName]],"-")</f>
        <v>BD11</v>
      </c>
      <c r="L2507" s="22" t="str">
        <f>_xlfn.XLOOKUP(Table1__4[[#This Row],[MAAN8]],ASO!F:F,ASO!H:H,"")</f>
        <v/>
      </c>
      <c r="M2507" s="22" t="str">
        <f>_xlfn.XLOOKUP(Table1__4[[#This Row],[MAAN8]],program!A:A,program!E:E,"")</f>
        <v/>
      </c>
      <c r="N2507" s="22" t="str">
        <f>_xlfn.XLOOKUP(Table1__4[[#This Row],[MAAN8]],program!A:A,program!F:F,"")</f>
        <v/>
      </c>
      <c r="O2507" s="22">
        <f>SUMIFS(sellout!N:N,sellout!G:G,Table1__4[[#This Row],[MAAN8]])</f>
        <v>6</v>
      </c>
      <c r="P2507" s="2" t="str">
        <f>IFERROR(Table1__4[[#This Row],[Actual]]/Table1__4[[#This Row],[Target]],"")</f>
        <v/>
      </c>
      <c r="Q2507" s="22" t="str">
        <f>IFERROR(IF(Table1__4[[#This Row],[Target]]&gt;0,Table1__4[[#This Row],[Target]]-Table1__4[[#This Row],[Actual]],""),"")</f>
        <v/>
      </c>
    </row>
    <row r="2508" spans="1:17" x14ac:dyDescent="0.75">
      <c r="A2508" s="22" t="s">
        <v>10</v>
      </c>
      <c r="B2508" s="22" t="s">
        <v>11</v>
      </c>
      <c r="C2508" s="22" t="s">
        <v>22</v>
      </c>
      <c r="D2508" s="22" t="s">
        <v>180</v>
      </c>
      <c r="E2508" s="22" t="s">
        <v>210</v>
      </c>
      <c r="F2508" s="22" t="s">
        <v>182</v>
      </c>
      <c r="G2508" s="22" t="s">
        <v>211</v>
      </c>
      <c r="H2508">
        <v>66112479</v>
      </c>
      <c r="I2508" s="22" t="s">
        <v>3921</v>
      </c>
      <c r="J2508" s="22" t="s">
        <v>3922</v>
      </c>
      <c r="K2508" s="22" t="str">
        <f>_xlfn.TEXTBEFORE(Table1__4[[#This Row],[ParentName]],"-")</f>
        <v>BD14</v>
      </c>
      <c r="L2508" s="22" t="str">
        <f>_xlfn.XLOOKUP(Table1__4[[#This Row],[MAAN8]],ASO!F:F,ASO!H:H,"")</f>
        <v>Grocery Store</v>
      </c>
      <c r="M2508" s="22" t="str">
        <f>_xlfn.XLOOKUP(Table1__4[[#This Row],[MAAN8]],program!A:A,program!E:E,"")</f>
        <v/>
      </c>
      <c r="N2508" s="22" t="str">
        <f>_xlfn.XLOOKUP(Table1__4[[#This Row],[MAAN8]],program!A:A,program!F:F,"")</f>
        <v/>
      </c>
      <c r="O2508" s="22">
        <f>SUMIFS(sellout!N:N,sellout!G:G,Table1__4[[#This Row],[MAAN8]])</f>
        <v>30</v>
      </c>
      <c r="P2508" s="2" t="str">
        <f>IFERROR(Table1__4[[#This Row],[Actual]]/Table1__4[[#This Row],[Target]],"")</f>
        <v/>
      </c>
      <c r="Q2508" s="22" t="str">
        <f>IFERROR(IF(Table1__4[[#This Row],[Target]]&gt;0,Table1__4[[#This Row],[Target]]-Table1__4[[#This Row],[Actual]],""),"")</f>
        <v/>
      </c>
    </row>
    <row r="2509" spans="1:17" x14ac:dyDescent="0.75">
      <c r="A2509" s="22" t="s">
        <v>10</v>
      </c>
      <c r="B2509" s="22" t="s">
        <v>11</v>
      </c>
      <c r="C2509" s="22" t="s">
        <v>22</v>
      </c>
      <c r="D2509" s="22" t="s">
        <v>180</v>
      </c>
      <c r="E2509" s="22" t="s">
        <v>928</v>
      </c>
      <c r="F2509" s="22" t="s">
        <v>182</v>
      </c>
      <c r="G2509" s="22" t="s">
        <v>929</v>
      </c>
      <c r="H2509">
        <v>66113771</v>
      </c>
      <c r="I2509" s="22" t="s">
        <v>3923</v>
      </c>
      <c r="J2509" s="22" t="s">
        <v>3924</v>
      </c>
      <c r="K2509" s="22" t="str">
        <f>_xlfn.TEXTBEFORE(Table1__4[[#This Row],[ParentName]],"-")</f>
        <v>BD14</v>
      </c>
      <c r="L2509" s="22" t="str">
        <f>_xlfn.XLOOKUP(Table1__4[[#This Row],[MAAN8]],ASO!F:F,ASO!H:H,"")</f>
        <v>Grocery Store</v>
      </c>
      <c r="M2509" s="22" t="str">
        <f>_xlfn.XLOOKUP(Table1__4[[#This Row],[MAAN8]],program!A:A,program!E:E,"")</f>
        <v/>
      </c>
      <c r="N2509" s="22" t="str">
        <f>_xlfn.XLOOKUP(Table1__4[[#This Row],[MAAN8]],program!A:A,program!F:F,"")</f>
        <v/>
      </c>
      <c r="O2509" s="22">
        <f>SUMIFS(sellout!N:N,sellout!G:G,Table1__4[[#This Row],[MAAN8]])</f>
        <v>0</v>
      </c>
      <c r="P2509" s="2" t="str">
        <f>IFERROR(Table1__4[[#This Row],[Actual]]/Table1__4[[#This Row],[Target]],"")</f>
        <v/>
      </c>
      <c r="Q2509" s="22" t="str">
        <f>IFERROR(IF(Table1__4[[#This Row],[Target]]&gt;0,Table1__4[[#This Row],[Target]]-Table1__4[[#This Row],[Actual]],""),"")</f>
        <v/>
      </c>
    </row>
    <row r="2510" spans="1:17" x14ac:dyDescent="0.75">
      <c r="A2510" s="22" t="s">
        <v>10</v>
      </c>
      <c r="B2510" s="22" t="s">
        <v>11</v>
      </c>
      <c r="C2510" s="22" t="s">
        <v>22</v>
      </c>
      <c r="D2510" s="22" t="s">
        <v>88</v>
      </c>
      <c r="E2510" s="22" t="s">
        <v>166</v>
      </c>
      <c r="F2510" s="22" t="s">
        <v>40</v>
      </c>
      <c r="G2510" s="22" t="s">
        <v>167</v>
      </c>
      <c r="H2510">
        <v>66152475</v>
      </c>
      <c r="I2510" s="22" t="s">
        <v>7183</v>
      </c>
      <c r="J2510" s="22" t="s">
        <v>7547</v>
      </c>
      <c r="K2510" s="22" t="str">
        <f>_xlfn.TEXTBEFORE(Table1__4[[#This Row],[ParentName]],"-")</f>
        <v>BD11</v>
      </c>
      <c r="L2510" s="22" t="str">
        <f>_xlfn.XLOOKUP(Table1__4[[#This Row],[MAAN8]],ASO!F:F,ASO!H:H,"")</f>
        <v/>
      </c>
      <c r="M2510" s="22" t="str">
        <f>_xlfn.XLOOKUP(Table1__4[[#This Row],[MAAN8]],program!A:A,program!E:E,"")</f>
        <v/>
      </c>
      <c r="N2510" s="22" t="str">
        <f>_xlfn.XLOOKUP(Table1__4[[#This Row],[MAAN8]],program!A:A,program!F:F,"")</f>
        <v/>
      </c>
      <c r="O2510" s="22">
        <f>SUMIFS(sellout!N:N,sellout!G:G,Table1__4[[#This Row],[MAAN8]])</f>
        <v>5</v>
      </c>
      <c r="P2510" s="2" t="str">
        <f>IFERROR(Table1__4[[#This Row],[Actual]]/Table1__4[[#This Row],[Target]],"")</f>
        <v/>
      </c>
      <c r="Q2510" s="22" t="str">
        <f>IFERROR(IF(Table1__4[[#This Row],[Target]]&gt;0,Table1__4[[#This Row],[Target]]-Table1__4[[#This Row],[Actual]],""),"")</f>
        <v/>
      </c>
    </row>
    <row r="2511" spans="1:17" x14ac:dyDescent="0.75">
      <c r="A2511" s="22" t="s">
        <v>10</v>
      </c>
      <c r="B2511" s="22" t="s">
        <v>11</v>
      </c>
      <c r="C2511" s="22" t="s">
        <v>22</v>
      </c>
      <c r="D2511" s="22" t="s">
        <v>180</v>
      </c>
      <c r="E2511" s="22" t="s">
        <v>928</v>
      </c>
      <c r="F2511" s="22" t="s">
        <v>182</v>
      </c>
      <c r="G2511" s="22" t="s">
        <v>929</v>
      </c>
      <c r="H2511">
        <v>66152156</v>
      </c>
      <c r="I2511" s="22" t="s">
        <v>3926</v>
      </c>
      <c r="J2511" s="22" t="s">
        <v>2063</v>
      </c>
      <c r="K2511" s="22" t="str">
        <f>_xlfn.TEXTBEFORE(Table1__4[[#This Row],[ParentName]],"-")</f>
        <v>BD14</v>
      </c>
      <c r="L2511" s="22" t="str">
        <f>_xlfn.XLOOKUP(Table1__4[[#This Row],[MAAN8]],ASO!F:F,ASO!H:H,"")</f>
        <v>Grocery Store</v>
      </c>
      <c r="M2511" s="22" t="str">
        <f>_xlfn.XLOOKUP(Table1__4[[#This Row],[MAAN8]],program!A:A,program!E:E,"")</f>
        <v/>
      </c>
      <c r="N2511" s="22" t="str">
        <f>_xlfn.XLOOKUP(Table1__4[[#This Row],[MAAN8]],program!A:A,program!F:F,"")</f>
        <v/>
      </c>
      <c r="O2511" s="22">
        <f>SUMIFS(sellout!N:N,sellout!G:G,Table1__4[[#This Row],[MAAN8]])</f>
        <v>480</v>
      </c>
      <c r="P2511" s="2" t="str">
        <f>IFERROR(Table1__4[[#This Row],[Actual]]/Table1__4[[#This Row],[Target]],"")</f>
        <v/>
      </c>
      <c r="Q2511" s="22" t="str">
        <f>IFERROR(IF(Table1__4[[#This Row],[Target]]&gt;0,Table1__4[[#This Row],[Target]]-Table1__4[[#This Row],[Actual]],""),"")</f>
        <v/>
      </c>
    </row>
    <row r="2512" spans="1:17" x14ac:dyDescent="0.75">
      <c r="A2512" s="22" t="s">
        <v>10</v>
      </c>
      <c r="B2512" s="22" t="s">
        <v>11</v>
      </c>
      <c r="C2512" s="22" t="s">
        <v>12</v>
      </c>
      <c r="D2512" s="22" t="s">
        <v>122</v>
      </c>
      <c r="E2512" s="22" t="s">
        <v>244</v>
      </c>
      <c r="F2512" s="22" t="s">
        <v>124</v>
      </c>
      <c r="G2512" s="22" t="s">
        <v>245</v>
      </c>
      <c r="H2512">
        <v>66110601</v>
      </c>
      <c r="I2512" s="22" t="s">
        <v>3927</v>
      </c>
      <c r="J2512" s="22" t="s">
        <v>3928</v>
      </c>
      <c r="K2512" s="22" t="str">
        <f>_xlfn.TEXTBEFORE(Table1__4[[#This Row],[ParentName]],"-")</f>
        <v>BD10</v>
      </c>
      <c r="L2512" s="22" t="str">
        <f>_xlfn.XLOOKUP(Table1__4[[#This Row],[MAAN8]],ASO!F:F,ASO!H:H,"")</f>
        <v/>
      </c>
      <c r="M2512" s="22" t="str">
        <f>_xlfn.XLOOKUP(Table1__4[[#This Row],[MAAN8]],program!A:A,program!E:E,"")</f>
        <v/>
      </c>
      <c r="N2512" s="22" t="str">
        <f>_xlfn.XLOOKUP(Table1__4[[#This Row],[MAAN8]],program!A:A,program!F:F,"")</f>
        <v/>
      </c>
      <c r="O2512" s="22">
        <f>SUMIFS(sellout!N:N,sellout!G:G,Table1__4[[#This Row],[MAAN8]])</f>
        <v>55</v>
      </c>
      <c r="P2512" s="2" t="str">
        <f>IFERROR(Table1__4[[#This Row],[Actual]]/Table1__4[[#This Row],[Target]],"")</f>
        <v/>
      </c>
      <c r="Q2512" s="22" t="str">
        <f>IFERROR(IF(Table1__4[[#This Row],[Target]]&gt;0,Table1__4[[#This Row],[Target]]-Table1__4[[#This Row],[Actual]],""),"")</f>
        <v/>
      </c>
    </row>
    <row r="2513" spans="1:17" x14ac:dyDescent="0.75">
      <c r="A2513" s="22" t="s">
        <v>10</v>
      </c>
      <c r="B2513" s="22" t="s">
        <v>11</v>
      </c>
      <c r="C2513" s="22" t="s">
        <v>22</v>
      </c>
      <c r="D2513" s="22" t="s">
        <v>88</v>
      </c>
      <c r="E2513" s="22" t="s">
        <v>447</v>
      </c>
      <c r="F2513" s="22" t="s">
        <v>218</v>
      </c>
      <c r="G2513" s="22" t="s">
        <v>448</v>
      </c>
      <c r="H2513">
        <v>66109899</v>
      </c>
      <c r="I2513" s="22" t="s">
        <v>7127</v>
      </c>
      <c r="J2513" s="22" t="s">
        <v>3934</v>
      </c>
      <c r="K2513" s="22" t="str">
        <f>_xlfn.TEXTBEFORE(Table1__4[[#This Row],[ParentName]],"-")</f>
        <v>BD11</v>
      </c>
      <c r="L2513" s="22" t="str">
        <f>_xlfn.XLOOKUP(Table1__4[[#This Row],[MAAN8]],ASO!F:F,ASO!H:H,"")</f>
        <v/>
      </c>
      <c r="M2513" s="22" t="str">
        <f>_xlfn.XLOOKUP(Table1__4[[#This Row],[MAAN8]],program!A:A,program!E:E,"")</f>
        <v/>
      </c>
      <c r="N2513" s="22" t="str">
        <f>_xlfn.XLOOKUP(Table1__4[[#This Row],[MAAN8]],program!A:A,program!F:F,"")</f>
        <v/>
      </c>
      <c r="O2513" s="22">
        <f>SUMIFS(sellout!N:N,sellout!G:G,Table1__4[[#This Row],[MAAN8]])</f>
        <v>6</v>
      </c>
      <c r="P2513" s="2" t="str">
        <f>IFERROR(Table1__4[[#This Row],[Actual]]/Table1__4[[#This Row],[Target]],"")</f>
        <v/>
      </c>
      <c r="Q2513" s="22" t="str">
        <f>IFERROR(IF(Table1__4[[#This Row],[Target]]&gt;0,Table1__4[[#This Row],[Target]]-Table1__4[[#This Row],[Actual]],""),"")</f>
        <v/>
      </c>
    </row>
    <row r="2514" spans="1:17" x14ac:dyDescent="0.75">
      <c r="A2514" s="22" t="s">
        <v>10</v>
      </c>
      <c r="B2514" s="22" t="s">
        <v>11</v>
      </c>
      <c r="C2514" s="22" t="s">
        <v>12</v>
      </c>
      <c r="D2514" s="22" t="s">
        <v>13</v>
      </c>
      <c r="E2514" s="22" t="s">
        <v>29</v>
      </c>
      <c r="F2514" s="22" t="s">
        <v>30</v>
      </c>
      <c r="G2514" s="22" t="s">
        <v>31</v>
      </c>
      <c r="H2514">
        <v>66115196</v>
      </c>
      <c r="I2514" s="22" t="s">
        <v>7637</v>
      </c>
      <c r="J2514" s="22" t="s">
        <v>7734</v>
      </c>
      <c r="K2514" s="22" t="str">
        <f>_xlfn.TEXTBEFORE(Table1__4[[#This Row],[ParentName]],"-")</f>
        <v>BD8</v>
      </c>
      <c r="L2514" s="22" t="str">
        <f>_xlfn.XLOOKUP(Table1__4[[#This Row],[MAAN8]],ASO!F:F,ASO!H:H,"")</f>
        <v/>
      </c>
      <c r="M2514" s="22" t="str">
        <f>_xlfn.XLOOKUP(Table1__4[[#This Row],[MAAN8]],program!A:A,program!E:E,"")</f>
        <v/>
      </c>
      <c r="N2514" s="22" t="str">
        <f>_xlfn.XLOOKUP(Table1__4[[#This Row],[MAAN8]],program!A:A,program!F:F,"")</f>
        <v/>
      </c>
      <c r="O2514" s="22">
        <f>SUMIFS(sellout!N:N,sellout!G:G,Table1__4[[#This Row],[MAAN8]])</f>
        <v>0</v>
      </c>
      <c r="P2514" s="2" t="str">
        <f>IFERROR(Table1__4[[#This Row],[Actual]]/Table1__4[[#This Row],[Target]],"")</f>
        <v/>
      </c>
      <c r="Q2514" s="22" t="str">
        <f>IFERROR(IF(Table1__4[[#This Row],[Target]]&gt;0,Table1__4[[#This Row],[Target]]-Table1__4[[#This Row],[Actual]],""),"")</f>
        <v/>
      </c>
    </row>
    <row r="2515" spans="1:17" x14ac:dyDescent="0.75">
      <c r="A2515" s="22" t="s">
        <v>10</v>
      </c>
      <c r="B2515" s="22" t="s">
        <v>11</v>
      </c>
      <c r="C2515" s="22" t="s">
        <v>22</v>
      </c>
      <c r="D2515" s="22" t="s">
        <v>88</v>
      </c>
      <c r="E2515" s="22" t="s">
        <v>447</v>
      </c>
      <c r="F2515" s="22" t="s">
        <v>218</v>
      </c>
      <c r="G2515" s="22" t="s">
        <v>448</v>
      </c>
      <c r="H2515">
        <v>66110178</v>
      </c>
      <c r="I2515" s="22" t="s">
        <v>7180</v>
      </c>
      <c r="J2515" s="22" t="s">
        <v>7527</v>
      </c>
      <c r="K2515" s="22" t="str">
        <f>_xlfn.TEXTBEFORE(Table1__4[[#This Row],[ParentName]],"-")</f>
        <v>BD11</v>
      </c>
      <c r="L2515" s="22" t="str">
        <f>_xlfn.XLOOKUP(Table1__4[[#This Row],[MAAN8]],ASO!F:F,ASO!H:H,"")</f>
        <v/>
      </c>
      <c r="M2515" s="22" t="str">
        <f>_xlfn.XLOOKUP(Table1__4[[#This Row],[MAAN8]],program!A:A,program!E:E,"")</f>
        <v/>
      </c>
      <c r="N2515" s="22" t="str">
        <f>_xlfn.XLOOKUP(Table1__4[[#This Row],[MAAN8]],program!A:A,program!F:F,"")</f>
        <v/>
      </c>
      <c r="O2515" s="22">
        <f>SUMIFS(sellout!N:N,sellout!G:G,Table1__4[[#This Row],[MAAN8]])</f>
        <v>9</v>
      </c>
      <c r="P2515" s="2" t="str">
        <f>IFERROR(Table1__4[[#This Row],[Actual]]/Table1__4[[#This Row],[Target]],"")</f>
        <v/>
      </c>
      <c r="Q2515" s="22" t="str">
        <f>IFERROR(IF(Table1__4[[#This Row],[Target]]&gt;0,Table1__4[[#This Row],[Target]]-Table1__4[[#This Row],[Actual]],""),"")</f>
        <v/>
      </c>
    </row>
    <row r="2516" spans="1:17" x14ac:dyDescent="0.75">
      <c r="A2516" s="22" t="s">
        <v>10</v>
      </c>
      <c r="B2516" s="22" t="s">
        <v>11</v>
      </c>
      <c r="C2516" s="22" t="s">
        <v>12</v>
      </c>
      <c r="D2516" s="22" t="s">
        <v>13</v>
      </c>
      <c r="E2516" s="22" t="s">
        <v>176</v>
      </c>
      <c r="F2516" s="22" t="s">
        <v>30</v>
      </c>
      <c r="G2516" s="22" t="s">
        <v>177</v>
      </c>
      <c r="H2516">
        <v>66105473</v>
      </c>
      <c r="I2516" s="22" t="s">
        <v>3929</v>
      </c>
      <c r="J2516" s="22" t="s">
        <v>3930</v>
      </c>
      <c r="K2516" s="22" t="str">
        <f>_xlfn.TEXTBEFORE(Table1__4[[#This Row],[ParentName]],"-")</f>
        <v>BD8</v>
      </c>
      <c r="L2516" s="22" t="str">
        <f>_xlfn.XLOOKUP(Table1__4[[#This Row],[MAAN8]],ASO!F:F,ASO!H:H,"")</f>
        <v>Grocery Store</v>
      </c>
      <c r="M2516" s="22" t="str">
        <f>_xlfn.XLOOKUP(Table1__4[[#This Row],[MAAN8]],program!A:A,program!E:E,"")</f>
        <v/>
      </c>
      <c r="N2516" s="22" t="str">
        <f>_xlfn.XLOOKUP(Table1__4[[#This Row],[MAAN8]],program!A:A,program!F:F,"")</f>
        <v/>
      </c>
      <c r="O2516" s="22">
        <f>SUMIFS(sellout!N:N,sellout!G:G,Table1__4[[#This Row],[MAAN8]])</f>
        <v>25</v>
      </c>
      <c r="P2516" s="2" t="str">
        <f>IFERROR(Table1__4[[#This Row],[Actual]]/Table1__4[[#This Row],[Target]],"")</f>
        <v/>
      </c>
      <c r="Q2516" s="22" t="str">
        <f>IFERROR(IF(Table1__4[[#This Row],[Target]]&gt;0,Table1__4[[#This Row],[Target]]-Table1__4[[#This Row],[Actual]],""),"")</f>
        <v/>
      </c>
    </row>
    <row r="2517" spans="1:17" x14ac:dyDescent="0.75">
      <c r="A2517" s="22" t="s">
        <v>10</v>
      </c>
      <c r="B2517" s="22" t="s">
        <v>11</v>
      </c>
      <c r="C2517" s="22" t="s">
        <v>12</v>
      </c>
      <c r="D2517" s="22" t="s">
        <v>13</v>
      </c>
      <c r="E2517" s="22" t="s">
        <v>29</v>
      </c>
      <c r="F2517" s="22" t="s">
        <v>30</v>
      </c>
      <c r="G2517" s="22" t="s">
        <v>31</v>
      </c>
      <c r="H2517">
        <v>66115197</v>
      </c>
      <c r="I2517" s="22" t="s">
        <v>7638</v>
      </c>
      <c r="J2517" s="22" t="s">
        <v>7766</v>
      </c>
      <c r="K2517" s="22" t="str">
        <f>_xlfn.TEXTBEFORE(Table1__4[[#This Row],[ParentName]],"-")</f>
        <v>BD8</v>
      </c>
      <c r="L2517" s="22" t="str">
        <f>_xlfn.XLOOKUP(Table1__4[[#This Row],[MAAN8]],ASO!F:F,ASO!H:H,"")</f>
        <v/>
      </c>
      <c r="M2517" s="22" t="str">
        <f>_xlfn.XLOOKUP(Table1__4[[#This Row],[MAAN8]],program!A:A,program!E:E,"")</f>
        <v/>
      </c>
      <c r="N2517" s="22" t="str">
        <f>_xlfn.XLOOKUP(Table1__4[[#This Row],[MAAN8]],program!A:A,program!F:F,"")</f>
        <v/>
      </c>
      <c r="O2517" s="22">
        <f>SUMIFS(sellout!N:N,sellout!G:G,Table1__4[[#This Row],[MAAN8]])</f>
        <v>0</v>
      </c>
      <c r="P2517" s="2" t="str">
        <f>IFERROR(Table1__4[[#This Row],[Actual]]/Table1__4[[#This Row],[Target]],"")</f>
        <v/>
      </c>
      <c r="Q2517" s="22" t="str">
        <f>IFERROR(IF(Table1__4[[#This Row],[Target]]&gt;0,Table1__4[[#This Row],[Target]]-Table1__4[[#This Row],[Actual]],""),"")</f>
        <v/>
      </c>
    </row>
    <row r="2518" spans="1:17" x14ac:dyDescent="0.75">
      <c r="A2518" s="22" t="s">
        <v>10</v>
      </c>
      <c r="B2518" s="22" t="s">
        <v>11</v>
      </c>
      <c r="C2518" s="22" t="s">
        <v>22</v>
      </c>
      <c r="D2518" s="22" t="s">
        <v>88</v>
      </c>
      <c r="E2518" s="22" t="s">
        <v>447</v>
      </c>
      <c r="F2518" s="22" t="s">
        <v>218</v>
      </c>
      <c r="G2518" s="22" t="s">
        <v>448</v>
      </c>
      <c r="H2518">
        <v>66112266</v>
      </c>
      <c r="I2518" s="22" t="s">
        <v>8245</v>
      </c>
      <c r="J2518" s="22" t="s">
        <v>8194</v>
      </c>
      <c r="K2518" s="22" t="str">
        <f>_xlfn.TEXTBEFORE(Table1__4[[#This Row],[ParentName]],"-")</f>
        <v>BD11</v>
      </c>
      <c r="L2518" s="22" t="str">
        <f>_xlfn.XLOOKUP(Table1__4[[#This Row],[MAAN8]],ASO!F:F,ASO!H:H,"")</f>
        <v/>
      </c>
      <c r="M2518" s="22" t="str">
        <f>_xlfn.XLOOKUP(Table1__4[[#This Row],[MAAN8]],program!A:A,program!E:E,"")</f>
        <v/>
      </c>
      <c r="N2518" s="22" t="str">
        <f>_xlfn.XLOOKUP(Table1__4[[#This Row],[MAAN8]],program!A:A,program!F:F,"")</f>
        <v/>
      </c>
      <c r="O2518" s="22">
        <f>SUMIFS(sellout!N:N,sellout!G:G,Table1__4[[#This Row],[MAAN8]])</f>
        <v>0</v>
      </c>
      <c r="P2518" s="2" t="str">
        <f>IFERROR(Table1__4[[#This Row],[Actual]]/Table1__4[[#This Row],[Target]],"")</f>
        <v/>
      </c>
      <c r="Q2518" s="22" t="str">
        <f>IFERROR(IF(Table1__4[[#This Row],[Target]]&gt;0,Table1__4[[#This Row],[Target]]-Table1__4[[#This Row],[Actual]],""),"")</f>
        <v/>
      </c>
    </row>
    <row r="2519" spans="1:17" x14ac:dyDescent="0.75">
      <c r="A2519" s="22" t="s">
        <v>10</v>
      </c>
      <c r="B2519" s="22" t="s">
        <v>11</v>
      </c>
      <c r="C2519" s="22" t="s">
        <v>22</v>
      </c>
      <c r="D2519" s="22" t="s">
        <v>88</v>
      </c>
      <c r="E2519" s="22" t="s">
        <v>447</v>
      </c>
      <c r="F2519" s="22" t="s">
        <v>218</v>
      </c>
      <c r="G2519" s="22" t="s">
        <v>448</v>
      </c>
      <c r="H2519">
        <v>66109720</v>
      </c>
      <c r="I2519" s="22" t="s">
        <v>8246</v>
      </c>
      <c r="J2519" s="22" t="s">
        <v>8247</v>
      </c>
      <c r="K2519" s="22" t="str">
        <f>_xlfn.TEXTBEFORE(Table1__4[[#This Row],[ParentName]],"-")</f>
        <v>BD11</v>
      </c>
      <c r="L2519" s="22" t="str">
        <f>_xlfn.XLOOKUP(Table1__4[[#This Row],[MAAN8]],ASO!F:F,ASO!H:H,"")</f>
        <v/>
      </c>
      <c r="M2519" s="22" t="str">
        <f>_xlfn.XLOOKUP(Table1__4[[#This Row],[MAAN8]],program!A:A,program!E:E,"")</f>
        <v/>
      </c>
      <c r="N2519" s="22" t="str">
        <f>_xlfn.XLOOKUP(Table1__4[[#This Row],[MAAN8]],program!A:A,program!F:F,"")</f>
        <v/>
      </c>
      <c r="O2519" s="22">
        <f>SUMIFS(sellout!N:N,sellout!G:G,Table1__4[[#This Row],[MAAN8]])</f>
        <v>0</v>
      </c>
      <c r="P2519" s="2" t="str">
        <f>IFERROR(Table1__4[[#This Row],[Actual]]/Table1__4[[#This Row],[Target]],"")</f>
        <v/>
      </c>
      <c r="Q2519" s="22" t="str">
        <f>IFERROR(IF(Table1__4[[#This Row],[Target]]&gt;0,Table1__4[[#This Row],[Target]]-Table1__4[[#This Row],[Actual]],""),"")</f>
        <v/>
      </c>
    </row>
    <row r="2520" spans="1:17" x14ac:dyDescent="0.75">
      <c r="A2520" s="22" t="s">
        <v>10</v>
      </c>
      <c r="B2520" s="22" t="s">
        <v>11</v>
      </c>
      <c r="C2520" s="22" t="s">
        <v>22</v>
      </c>
      <c r="D2520" s="22" t="s">
        <v>88</v>
      </c>
      <c r="E2520" s="22" t="s">
        <v>181</v>
      </c>
      <c r="F2520" s="22" t="s">
        <v>182</v>
      </c>
      <c r="G2520" s="22" t="s">
        <v>183</v>
      </c>
      <c r="H2520">
        <v>66110081</v>
      </c>
      <c r="I2520" s="22" t="s">
        <v>3931</v>
      </c>
      <c r="J2520" s="22" t="s">
        <v>3932</v>
      </c>
      <c r="K2520" s="22" t="str">
        <f>_xlfn.TEXTBEFORE(Table1__4[[#This Row],[ParentName]],"-")</f>
        <v>BD11</v>
      </c>
      <c r="L2520" s="22" t="str">
        <f>_xlfn.XLOOKUP(Table1__4[[#This Row],[MAAN8]],ASO!F:F,ASO!H:H,"")</f>
        <v>Grocery Store</v>
      </c>
      <c r="M2520" s="22" t="str">
        <f>_xlfn.XLOOKUP(Table1__4[[#This Row],[MAAN8]],program!A:A,program!E:E,"")</f>
        <v/>
      </c>
      <c r="N2520" s="22" t="str">
        <f>_xlfn.XLOOKUP(Table1__4[[#This Row],[MAAN8]],program!A:A,program!F:F,"")</f>
        <v/>
      </c>
      <c r="O2520" s="22">
        <f>SUMIFS(sellout!N:N,sellout!G:G,Table1__4[[#This Row],[MAAN8]])</f>
        <v>7</v>
      </c>
      <c r="P2520" s="2" t="str">
        <f>IFERROR(Table1__4[[#This Row],[Actual]]/Table1__4[[#This Row],[Target]],"")</f>
        <v/>
      </c>
      <c r="Q2520" s="22" t="str">
        <f>IFERROR(IF(Table1__4[[#This Row],[Target]]&gt;0,Table1__4[[#This Row],[Target]]-Table1__4[[#This Row],[Actual]],""),"")</f>
        <v/>
      </c>
    </row>
    <row r="2521" spans="1:17" x14ac:dyDescent="0.75">
      <c r="A2521" s="22" t="s">
        <v>10</v>
      </c>
      <c r="B2521" s="22" t="s">
        <v>11</v>
      </c>
      <c r="C2521" s="22" t="s">
        <v>22</v>
      </c>
      <c r="D2521" s="22" t="s">
        <v>88</v>
      </c>
      <c r="E2521" s="22" t="s">
        <v>447</v>
      </c>
      <c r="F2521" s="22" t="s">
        <v>218</v>
      </c>
      <c r="G2521" s="22" t="s">
        <v>448</v>
      </c>
      <c r="H2521">
        <v>66108375</v>
      </c>
      <c r="I2521" s="22" t="s">
        <v>3933</v>
      </c>
      <c r="J2521" s="22" t="s">
        <v>3934</v>
      </c>
      <c r="K2521" s="22" t="str">
        <f>_xlfn.TEXTBEFORE(Table1__4[[#This Row],[ParentName]],"-")</f>
        <v>BD11</v>
      </c>
      <c r="L2521" s="22" t="str">
        <f>_xlfn.XLOOKUP(Table1__4[[#This Row],[MAAN8]],ASO!F:F,ASO!H:H,"")</f>
        <v>Grocery Store</v>
      </c>
      <c r="M2521" s="22" t="str">
        <f>_xlfn.XLOOKUP(Table1__4[[#This Row],[MAAN8]],program!A:A,program!E:E,"")</f>
        <v/>
      </c>
      <c r="N2521" s="22" t="str">
        <f>_xlfn.XLOOKUP(Table1__4[[#This Row],[MAAN8]],program!A:A,program!F:F,"")</f>
        <v/>
      </c>
      <c r="O2521" s="22">
        <f>SUMIFS(sellout!N:N,sellout!G:G,Table1__4[[#This Row],[MAAN8]])</f>
        <v>6</v>
      </c>
      <c r="P2521" s="2" t="str">
        <f>IFERROR(Table1__4[[#This Row],[Actual]]/Table1__4[[#This Row],[Target]],"")</f>
        <v/>
      </c>
      <c r="Q2521" s="22" t="str">
        <f>IFERROR(IF(Table1__4[[#This Row],[Target]]&gt;0,Table1__4[[#This Row],[Target]]-Table1__4[[#This Row],[Actual]],""),"")</f>
        <v/>
      </c>
    </row>
    <row r="2522" spans="1:17" x14ac:dyDescent="0.75">
      <c r="A2522" s="22" t="s">
        <v>10</v>
      </c>
      <c r="B2522" s="22" t="s">
        <v>11</v>
      </c>
      <c r="C2522" s="22" t="s">
        <v>22</v>
      </c>
      <c r="D2522" s="22" t="s">
        <v>88</v>
      </c>
      <c r="E2522" s="22" t="s">
        <v>447</v>
      </c>
      <c r="F2522" s="22" t="s">
        <v>218</v>
      </c>
      <c r="G2522" s="22" t="s">
        <v>448</v>
      </c>
      <c r="H2522">
        <v>66109706</v>
      </c>
      <c r="I2522" s="22" t="s">
        <v>7200</v>
      </c>
      <c r="J2522" s="22" t="s">
        <v>7546</v>
      </c>
      <c r="K2522" s="22" t="str">
        <f>_xlfn.TEXTBEFORE(Table1__4[[#This Row],[ParentName]],"-")</f>
        <v>BD11</v>
      </c>
      <c r="L2522" s="22" t="str">
        <f>_xlfn.XLOOKUP(Table1__4[[#This Row],[MAAN8]],ASO!F:F,ASO!H:H,"")</f>
        <v/>
      </c>
      <c r="M2522" s="22" t="str">
        <f>_xlfn.XLOOKUP(Table1__4[[#This Row],[MAAN8]],program!A:A,program!E:E,"")</f>
        <v/>
      </c>
      <c r="N2522" s="22" t="str">
        <f>_xlfn.XLOOKUP(Table1__4[[#This Row],[MAAN8]],program!A:A,program!F:F,"")</f>
        <v/>
      </c>
      <c r="O2522" s="22">
        <f>SUMIFS(sellout!N:N,sellout!G:G,Table1__4[[#This Row],[MAAN8]])</f>
        <v>6</v>
      </c>
      <c r="P2522" s="2" t="str">
        <f>IFERROR(Table1__4[[#This Row],[Actual]]/Table1__4[[#This Row],[Target]],"")</f>
        <v/>
      </c>
      <c r="Q2522" s="22" t="str">
        <f>IFERROR(IF(Table1__4[[#This Row],[Target]]&gt;0,Table1__4[[#This Row],[Target]]-Table1__4[[#This Row],[Actual]],""),"")</f>
        <v/>
      </c>
    </row>
    <row r="2523" spans="1:17" x14ac:dyDescent="0.75">
      <c r="A2523" s="22" t="s">
        <v>10</v>
      </c>
      <c r="B2523" s="22" t="s">
        <v>11</v>
      </c>
      <c r="C2523" s="22" t="s">
        <v>22</v>
      </c>
      <c r="D2523" s="22" t="s">
        <v>88</v>
      </c>
      <c r="E2523" s="22" t="s">
        <v>447</v>
      </c>
      <c r="F2523" s="22" t="s">
        <v>218</v>
      </c>
      <c r="G2523" s="22" t="s">
        <v>448</v>
      </c>
      <c r="H2523">
        <v>66109955</v>
      </c>
      <c r="I2523" s="22" t="s">
        <v>8248</v>
      </c>
      <c r="J2523" s="22" t="s">
        <v>7419</v>
      </c>
      <c r="K2523" s="22" t="str">
        <f>_xlfn.TEXTBEFORE(Table1__4[[#This Row],[ParentName]],"-")</f>
        <v>BD11</v>
      </c>
      <c r="L2523" s="22" t="str">
        <f>_xlfn.XLOOKUP(Table1__4[[#This Row],[MAAN8]],ASO!F:F,ASO!H:H,"")</f>
        <v/>
      </c>
      <c r="M2523" s="22" t="str">
        <f>_xlfn.XLOOKUP(Table1__4[[#This Row],[MAAN8]],program!A:A,program!E:E,"")</f>
        <v/>
      </c>
      <c r="N2523" s="22" t="str">
        <f>_xlfn.XLOOKUP(Table1__4[[#This Row],[MAAN8]],program!A:A,program!F:F,"")</f>
        <v/>
      </c>
      <c r="O2523" s="22">
        <f>SUMIFS(sellout!N:N,sellout!G:G,Table1__4[[#This Row],[MAAN8]])</f>
        <v>0</v>
      </c>
      <c r="P2523" s="2" t="str">
        <f>IFERROR(Table1__4[[#This Row],[Actual]]/Table1__4[[#This Row],[Target]],"")</f>
        <v/>
      </c>
      <c r="Q2523" s="22" t="str">
        <f>IFERROR(IF(Table1__4[[#This Row],[Target]]&gt;0,Table1__4[[#This Row],[Target]]-Table1__4[[#This Row],[Actual]],""),"")</f>
        <v/>
      </c>
    </row>
    <row r="2524" spans="1:17" x14ac:dyDescent="0.75">
      <c r="A2524" s="22" t="s">
        <v>10</v>
      </c>
      <c r="B2524" s="22" t="s">
        <v>11</v>
      </c>
      <c r="C2524" s="22" t="s">
        <v>22</v>
      </c>
      <c r="D2524" s="22" t="s">
        <v>23</v>
      </c>
      <c r="E2524" s="22" t="s">
        <v>252</v>
      </c>
      <c r="F2524" s="22" t="s">
        <v>25</v>
      </c>
      <c r="G2524" s="22" t="s">
        <v>253</v>
      </c>
      <c r="H2524">
        <v>66110866</v>
      </c>
      <c r="I2524" s="22" t="s">
        <v>7255</v>
      </c>
      <c r="J2524" s="22" t="s">
        <v>7548</v>
      </c>
      <c r="K2524" s="22" t="str">
        <f>_xlfn.TEXTBEFORE(Table1__4[[#This Row],[ParentName]],"-")</f>
        <v>BD12</v>
      </c>
      <c r="L2524" s="22" t="str">
        <f>_xlfn.XLOOKUP(Table1__4[[#This Row],[MAAN8]],ASO!F:F,ASO!H:H,"")</f>
        <v/>
      </c>
      <c r="M2524" s="22" t="str">
        <f>_xlfn.XLOOKUP(Table1__4[[#This Row],[MAAN8]],program!A:A,program!E:E,"")</f>
        <v/>
      </c>
      <c r="N2524" s="22" t="str">
        <f>_xlfn.XLOOKUP(Table1__4[[#This Row],[MAAN8]],program!A:A,program!F:F,"")</f>
        <v/>
      </c>
      <c r="O2524" s="22">
        <f>SUMIFS(sellout!N:N,sellout!G:G,Table1__4[[#This Row],[MAAN8]])</f>
        <v>0</v>
      </c>
      <c r="P2524" s="2" t="str">
        <f>IFERROR(Table1__4[[#This Row],[Actual]]/Table1__4[[#This Row],[Target]],"")</f>
        <v/>
      </c>
      <c r="Q2524" s="22" t="str">
        <f>IFERROR(IF(Table1__4[[#This Row],[Target]]&gt;0,Table1__4[[#This Row],[Target]]-Table1__4[[#This Row],[Actual]],""),"")</f>
        <v/>
      </c>
    </row>
    <row r="2525" spans="1:17" x14ac:dyDescent="0.75">
      <c r="A2525" s="22" t="s">
        <v>10</v>
      </c>
      <c r="B2525" s="22" t="s">
        <v>11</v>
      </c>
      <c r="C2525" s="22" t="s">
        <v>12</v>
      </c>
      <c r="D2525" s="22" t="s">
        <v>13</v>
      </c>
      <c r="E2525" s="22" t="s">
        <v>29</v>
      </c>
      <c r="F2525" s="22" t="s">
        <v>30</v>
      </c>
      <c r="G2525" s="22" t="s">
        <v>31</v>
      </c>
      <c r="H2525">
        <v>66115198</v>
      </c>
      <c r="I2525" s="22" t="s">
        <v>7639</v>
      </c>
      <c r="J2525" s="22" t="s">
        <v>7767</v>
      </c>
      <c r="K2525" s="22" t="str">
        <f>_xlfn.TEXTBEFORE(Table1__4[[#This Row],[ParentName]],"-")</f>
        <v>BD8</v>
      </c>
      <c r="L2525" s="22" t="str">
        <f>_xlfn.XLOOKUP(Table1__4[[#This Row],[MAAN8]],ASO!F:F,ASO!H:H,"")</f>
        <v/>
      </c>
      <c r="M2525" s="22" t="str">
        <f>_xlfn.XLOOKUP(Table1__4[[#This Row],[MAAN8]],program!A:A,program!E:E,"")</f>
        <v/>
      </c>
      <c r="N2525" s="22" t="str">
        <f>_xlfn.XLOOKUP(Table1__4[[#This Row],[MAAN8]],program!A:A,program!F:F,"")</f>
        <v/>
      </c>
      <c r="O2525" s="22">
        <f>SUMIFS(sellout!N:N,sellout!G:G,Table1__4[[#This Row],[MAAN8]])</f>
        <v>0</v>
      </c>
      <c r="P2525" s="2" t="str">
        <f>IFERROR(Table1__4[[#This Row],[Actual]]/Table1__4[[#This Row],[Target]],"")</f>
        <v/>
      </c>
      <c r="Q2525" s="22" t="str">
        <f>IFERROR(IF(Table1__4[[#This Row],[Target]]&gt;0,Table1__4[[#This Row],[Target]]-Table1__4[[#This Row],[Actual]],""),"")</f>
        <v/>
      </c>
    </row>
    <row r="2526" spans="1:17" x14ac:dyDescent="0.75">
      <c r="A2526" s="22" t="s">
        <v>10</v>
      </c>
      <c r="B2526" s="22" t="s">
        <v>11</v>
      </c>
      <c r="C2526" s="22" t="s">
        <v>22</v>
      </c>
      <c r="D2526" s="22" t="s">
        <v>88</v>
      </c>
      <c r="E2526" s="22" t="s">
        <v>447</v>
      </c>
      <c r="F2526" s="22" t="s">
        <v>218</v>
      </c>
      <c r="G2526" s="22" t="s">
        <v>448</v>
      </c>
      <c r="H2526">
        <v>66109815</v>
      </c>
      <c r="I2526" s="22" t="s">
        <v>8249</v>
      </c>
      <c r="J2526" s="22" t="s">
        <v>8250</v>
      </c>
      <c r="K2526" s="22" t="str">
        <f>_xlfn.TEXTBEFORE(Table1__4[[#This Row],[ParentName]],"-")</f>
        <v>BD11</v>
      </c>
      <c r="L2526" s="22" t="str">
        <f>_xlfn.XLOOKUP(Table1__4[[#This Row],[MAAN8]],ASO!F:F,ASO!H:H,"")</f>
        <v/>
      </c>
      <c r="M2526" s="22" t="str">
        <f>_xlfn.XLOOKUP(Table1__4[[#This Row],[MAAN8]],program!A:A,program!E:E,"")</f>
        <v/>
      </c>
      <c r="N2526" s="22" t="str">
        <f>_xlfn.XLOOKUP(Table1__4[[#This Row],[MAAN8]],program!A:A,program!F:F,"")</f>
        <v/>
      </c>
      <c r="O2526" s="22">
        <f>SUMIFS(sellout!N:N,sellout!G:G,Table1__4[[#This Row],[MAAN8]])</f>
        <v>0</v>
      </c>
      <c r="P2526" s="2" t="str">
        <f>IFERROR(Table1__4[[#This Row],[Actual]]/Table1__4[[#This Row],[Target]],"")</f>
        <v/>
      </c>
      <c r="Q2526" s="22" t="str">
        <f>IFERROR(IF(Table1__4[[#This Row],[Target]]&gt;0,Table1__4[[#This Row],[Target]]-Table1__4[[#This Row],[Actual]],""),"")</f>
        <v/>
      </c>
    </row>
    <row r="2527" spans="1:17" x14ac:dyDescent="0.75">
      <c r="A2527" s="22" t="s">
        <v>10</v>
      </c>
      <c r="B2527" s="22" t="s">
        <v>11</v>
      </c>
      <c r="C2527" s="22" t="s">
        <v>22</v>
      </c>
      <c r="D2527" s="22" t="s">
        <v>88</v>
      </c>
      <c r="E2527" s="22" t="s">
        <v>447</v>
      </c>
      <c r="F2527" s="22" t="s">
        <v>218</v>
      </c>
      <c r="G2527" s="22" t="s">
        <v>448</v>
      </c>
      <c r="H2527">
        <v>66109867</v>
      </c>
      <c r="I2527" s="22" t="s">
        <v>8251</v>
      </c>
      <c r="J2527" s="22" t="s">
        <v>8252</v>
      </c>
      <c r="K2527" s="22" t="str">
        <f>_xlfn.TEXTBEFORE(Table1__4[[#This Row],[ParentName]],"-")</f>
        <v>BD11</v>
      </c>
      <c r="L2527" s="22" t="str">
        <f>_xlfn.XLOOKUP(Table1__4[[#This Row],[MAAN8]],ASO!F:F,ASO!H:H,"")</f>
        <v/>
      </c>
      <c r="M2527" s="22" t="str">
        <f>_xlfn.XLOOKUP(Table1__4[[#This Row],[MAAN8]],program!A:A,program!E:E,"")</f>
        <v/>
      </c>
      <c r="N2527" s="22" t="str">
        <f>_xlfn.XLOOKUP(Table1__4[[#This Row],[MAAN8]],program!A:A,program!F:F,"")</f>
        <v/>
      </c>
      <c r="O2527" s="22">
        <f>SUMIFS(sellout!N:N,sellout!G:G,Table1__4[[#This Row],[MAAN8]])</f>
        <v>0</v>
      </c>
      <c r="P2527" s="2" t="str">
        <f>IFERROR(Table1__4[[#This Row],[Actual]]/Table1__4[[#This Row],[Target]],"")</f>
        <v/>
      </c>
      <c r="Q2527" s="22" t="str">
        <f>IFERROR(IF(Table1__4[[#This Row],[Target]]&gt;0,Table1__4[[#This Row],[Target]]-Table1__4[[#This Row],[Actual]],""),"")</f>
        <v/>
      </c>
    </row>
    <row r="2528" spans="1:17" x14ac:dyDescent="0.75">
      <c r="A2528" s="22" t="s">
        <v>10</v>
      </c>
      <c r="B2528" s="22" t="s">
        <v>11</v>
      </c>
      <c r="C2528" s="22" t="s">
        <v>22</v>
      </c>
      <c r="D2528" s="22" t="s">
        <v>88</v>
      </c>
      <c r="E2528" s="22" t="s">
        <v>447</v>
      </c>
      <c r="F2528" s="22" t="s">
        <v>218</v>
      </c>
      <c r="G2528" s="22" t="s">
        <v>448</v>
      </c>
      <c r="H2528">
        <v>66109901</v>
      </c>
      <c r="I2528" s="22" t="s">
        <v>7163</v>
      </c>
      <c r="J2528" s="22" t="s">
        <v>3934</v>
      </c>
      <c r="K2528" s="22" t="str">
        <f>_xlfn.TEXTBEFORE(Table1__4[[#This Row],[ParentName]],"-")</f>
        <v>BD11</v>
      </c>
      <c r="L2528" s="22" t="str">
        <f>_xlfn.XLOOKUP(Table1__4[[#This Row],[MAAN8]],ASO!F:F,ASO!H:H,"")</f>
        <v/>
      </c>
      <c r="M2528" s="22" t="str">
        <f>_xlfn.XLOOKUP(Table1__4[[#This Row],[MAAN8]],program!A:A,program!E:E,"")</f>
        <v/>
      </c>
      <c r="N2528" s="22" t="str">
        <f>_xlfn.XLOOKUP(Table1__4[[#This Row],[MAAN8]],program!A:A,program!F:F,"")</f>
        <v/>
      </c>
      <c r="O2528" s="22">
        <f>SUMIFS(sellout!N:N,sellout!G:G,Table1__4[[#This Row],[MAAN8]])</f>
        <v>4</v>
      </c>
      <c r="P2528" s="2" t="str">
        <f>IFERROR(Table1__4[[#This Row],[Actual]]/Table1__4[[#This Row],[Target]],"")</f>
        <v/>
      </c>
      <c r="Q2528" s="22" t="str">
        <f>IFERROR(IF(Table1__4[[#This Row],[Target]]&gt;0,Table1__4[[#This Row],[Target]]-Table1__4[[#This Row],[Actual]],""),"")</f>
        <v/>
      </c>
    </row>
    <row r="2529" spans="1:17" x14ac:dyDescent="0.75">
      <c r="A2529" s="22" t="s">
        <v>10</v>
      </c>
      <c r="B2529" s="22" t="s">
        <v>11</v>
      </c>
      <c r="C2529" s="22" t="s">
        <v>46</v>
      </c>
      <c r="D2529" s="22" t="s">
        <v>47</v>
      </c>
      <c r="E2529" s="22" t="s">
        <v>48</v>
      </c>
      <c r="F2529" s="22" t="s">
        <v>49</v>
      </c>
      <c r="G2529" s="22" t="s">
        <v>8030</v>
      </c>
      <c r="H2529">
        <v>65706326</v>
      </c>
      <c r="I2529" s="22" t="s">
        <v>3937</v>
      </c>
      <c r="J2529" s="22" t="s">
        <v>3938</v>
      </c>
      <c r="K2529" s="22" t="str">
        <f>_xlfn.TEXTBEFORE(Table1__4[[#This Row],[ParentName]],"-")</f>
        <v>HMcc</v>
      </c>
      <c r="L2529" s="22" t="str">
        <f>_xlfn.XLOOKUP(Table1__4[[#This Row],[MAAN8]],ASO!F:F,ASO!H:H,"")</f>
        <v>Grocery Store</v>
      </c>
      <c r="M2529" s="22" t="str">
        <f>_xlfn.XLOOKUP(Table1__4[[#This Row],[MAAN8]],program!A:A,program!E:E,"")</f>
        <v/>
      </c>
      <c r="N2529" s="22">
        <f>_xlfn.XLOOKUP(Table1__4[[#This Row],[MAAN8]],program!A:A,program!F:F,"")</f>
        <v>0</v>
      </c>
      <c r="O2529" s="22">
        <f>SUMIFS(sellout!N:N,sellout!G:G,Table1__4[[#This Row],[MAAN8]])</f>
        <v>5</v>
      </c>
      <c r="P2529" s="2" t="str">
        <f>IFERROR(Table1__4[[#This Row],[Actual]]/Table1__4[[#This Row],[Target]],"")</f>
        <v/>
      </c>
      <c r="Q2529" s="22" t="str">
        <f>IFERROR(IF(Table1__4[[#This Row],[Target]]&gt;0,Table1__4[[#This Row],[Target]]-Table1__4[[#This Row],[Actual]],""),"")</f>
        <v/>
      </c>
    </row>
    <row r="2530" spans="1:17" x14ac:dyDescent="0.75">
      <c r="A2530" s="22" t="s">
        <v>10</v>
      </c>
      <c r="B2530" s="22" t="s">
        <v>11</v>
      </c>
      <c r="C2530" s="22" t="s">
        <v>12</v>
      </c>
      <c r="D2530" s="22" t="s">
        <v>54</v>
      </c>
      <c r="E2530" s="22" t="s">
        <v>97</v>
      </c>
      <c r="F2530" s="22" t="s">
        <v>30</v>
      </c>
      <c r="G2530" s="22" t="s">
        <v>98</v>
      </c>
      <c r="H2530">
        <v>66106459</v>
      </c>
      <c r="I2530" s="22" t="s">
        <v>3939</v>
      </c>
      <c r="J2530" s="22" t="s">
        <v>3940</v>
      </c>
      <c r="K2530" s="22" t="str">
        <f>_xlfn.TEXTBEFORE(Table1__4[[#This Row],[ParentName]],"-")</f>
        <v>BD</v>
      </c>
      <c r="L2530" s="22" t="str">
        <f>_xlfn.XLOOKUP(Table1__4[[#This Row],[MAAN8]],ASO!F:F,ASO!H:H,"")</f>
        <v>Grocery Store</v>
      </c>
      <c r="M2530" s="22" t="str">
        <f>_xlfn.XLOOKUP(Table1__4[[#This Row],[MAAN8]],program!A:A,program!E:E,"")</f>
        <v/>
      </c>
      <c r="N2530" s="22" t="str">
        <f>_xlfn.XLOOKUP(Table1__4[[#This Row],[MAAN8]],program!A:A,program!F:F,"")</f>
        <v/>
      </c>
      <c r="O2530" s="22">
        <f>SUMIFS(sellout!N:N,sellout!G:G,Table1__4[[#This Row],[MAAN8]])</f>
        <v>70</v>
      </c>
      <c r="P2530" s="2" t="str">
        <f>IFERROR(Table1__4[[#This Row],[Actual]]/Table1__4[[#This Row],[Target]],"")</f>
        <v/>
      </c>
      <c r="Q2530" s="22" t="str">
        <f>IFERROR(IF(Table1__4[[#This Row],[Target]]&gt;0,Table1__4[[#This Row],[Target]]-Table1__4[[#This Row],[Actual]],""),"")</f>
        <v/>
      </c>
    </row>
    <row r="2531" spans="1:17" x14ac:dyDescent="0.75">
      <c r="A2531" s="22" t="s">
        <v>10</v>
      </c>
      <c r="B2531" s="22" t="s">
        <v>11</v>
      </c>
      <c r="C2531" s="22" t="s">
        <v>12</v>
      </c>
      <c r="D2531" s="22" t="s">
        <v>122</v>
      </c>
      <c r="E2531" s="22" t="s">
        <v>544</v>
      </c>
      <c r="F2531" s="22" t="s">
        <v>218</v>
      </c>
      <c r="G2531" s="22" t="s">
        <v>545</v>
      </c>
      <c r="H2531">
        <v>66111394</v>
      </c>
      <c r="I2531" s="22" t="s">
        <v>7186</v>
      </c>
      <c r="J2531" s="22" t="s">
        <v>7549</v>
      </c>
      <c r="K2531" s="22" t="str">
        <f>_xlfn.TEXTBEFORE(Table1__4[[#This Row],[ParentName]],"-")</f>
        <v>BD10</v>
      </c>
      <c r="L2531" s="22" t="str">
        <f>_xlfn.XLOOKUP(Table1__4[[#This Row],[MAAN8]],ASO!F:F,ASO!H:H,"")</f>
        <v/>
      </c>
      <c r="M2531" s="22" t="str">
        <f>_xlfn.XLOOKUP(Table1__4[[#This Row],[MAAN8]],program!A:A,program!E:E,"")</f>
        <v/>
      </c>
      <c r="N2531" s="22" t="str">
        <f>_xlfn.XLOOKUP(Table1__4[[#This Row],[MAAN8]],program!A:A,program!F:F,"")</f>
        <v/>
      </c>
      <c r="O2531" s="22">
        <f>SUMIFS(sellout!N:N,sellout!G:G,Table1__4[[#This Row],[MAAN8]])</f>
        <v>0</v>
      </c>
      <c r="P2531" s="2" t="str">
        <f>IFERROR(Table1__4[[#This Row],[Actual]]/Table1__4[[#This Row],[Target]],"")</f>
        <v/>
      </c>
      <c r="Q2531" s="22" t="str">
        <f>IFERROR(IF(Table1__4[[#This Row],[Target]]&gt;0,Table1__4[[#This Row],[Target]]-Table1__4[[#This Row],[Actual]],""),"")</f>
        <v/>
      </c>
    </row>
    <row r="2532" spans="1:17" x14ac:dyDescent="0.75">
      <c r="A2532" s="22" t="s">
        <v>10</v>
      </c>
      <c r="B2532" s="22" t="s">
        <v>11</v>
      </c>
      <c r="C2532" s="22" t="s">
        <v>22</v>
      </c>
      <c r="D2532" s="22" t="s">
        <v>180</v>
      </c>
      <c r="E2532" s="22" t="s">
        <v>188</v>
      </c>
      <c r="F2532" s="22" t="s">
        <v>182</v>
      </c>
      <c r="G2532" s="22" t="s">
        <v>189</v>
      </c>
      <c r="H2532">
        <v>66110025</v>
      </c>
      <c r="I2532" s="22" t="s">
        <v>7225</v>
      </c>
      <c r="J2532" s="22" t="s">
        <v>7795</v>
      </c>
      <c r="K2532" s="22" t="str">
        <f>_xlfn.TEXTBEFORE(Table1__4[[#This Row],[ParentName]],"-")</f>
        <v>BD14</v>
      </c>
      <c r="L2532" s="22" t="str">
        <f>_xlfn.XLOOKUP(Table1__4[[#This Row],[MAAN8]],ASO!F:F,ASO!H:H,"")</f>
        <v/>
      </c>
      <c r="M2532" s="22" t="str">
        <f>_xlfn.XLOOKUP(Table1__4[[#This Row],[MAAN8]],program!A:A,program!E:E,"")</f>
        <v/>
      </c>
      <c r="N2532" s="22" t="str">
        <f>_xlfn.XLOOKUP(Table1__4[[#This Row],[MAAN8]],program!A:A,program!F:F,"")</f>
        <v/>
      </c>
      <c r="O2532" s="22">
        <f>SUMIFS(sellout!N:N,sellout!G:G,Table1__4[[#This Row],[MAAN8]])</f>
        <v>15</v>
      </c>
      <c r="P2532" s="2" t="str">
        <f>IFERROR(Table1__4[[#This Row],[Actual]]/Table1__4[[#This Row],[Target]],"")</f>
        <v/>
      </c>
      <c r="Q2532" s="22" t="str">
        <f>IFERROR(IF(Table1__4[[#This Row],[Target]]&gt;0,Table1__4[[#This Row],[Target]]-Table1__4[[#This Row],[Actual]],""),"")</f>
        <v/>
      </c>
    </row>
    <row r="2533" spans="1:17" x14ac:dyDescent="0.75">
      <c r="A2533" s="22" t="s">
        <v>10</v>
      </c>
      <c r="B2533" s="22" t="s">
        <v>11</v>
      </c>
      <c r="C2533" s="22" t="s">
        <v>22</v>
      </c>
      <c r="D2533" s="22" t="s">
        <v>180</v>
      </c>
      <c r="E2533" s="22" t="s">
        <v>1334</v>
      </c>
      <c r="F2533" s="22" t="s">
        <v>182</v>
      </c>
      <c r="G2533" s="22" t="s">
        <v>1335</v>
      </c>
      <c r="H2533">
        <v>66110140</v>
      </c>
      <c r="I2533" s="22" t="s">
        <v>7145</v>
      </c>
      <c r="J2533" s="22" t="s">
        <v>7335</v>
      </c>
      <c r="K2533" s="22" t="str">
        <f>_xlfn.TEXTBEFORE(Table1__4[[#This Row],[ParentName]],"-")</f>
        <v>BD14</v>
      </c>
      <c r="L2533" s="22" t="str">
        <f>_xlfn.XLOOKUP(Table1__4[[#This Row],[MAAN8]],ASO!F:F,ASO!H:H,"")</f>
        <v/>
      </c>
      <c r="M2533" s="22" t="str">
        <f>_xlfn.XLOOKUP(Table1__4[[#This Row],[MAAN8]],program!A:A,program!E:E,"")</f>
        <v/>
      </c>
      <c r="N2533" s="22" t="str">
        <f>_xlfn.XLOOKUP(Table1__4[[#This Row],[MAAN8]],program!A:A,program!F:F,"")</f>
        <v/>
      </c>
      <c r="O2533" s="22">
        <f>SUMIFS(sellout!N:N,sellout!G:G,Table1__4[[#This Row],[MAAN8]])</f>
        <v>5</v>
      </c>
      <c r="P2533" s="2" t="str">
        <f>IFERROR(Table1__4[[#This Row],[Actual]]/Table1__4[[#This Row],[Target]],"")</f>
        <v/>
      </c>
      <c r="Q2533" s="22" t="str">
        <f>IFERROR(IF(Table1__4[[#This Row],[Target]]&gt;0,Table1__4[[#This Row],[Target]]-Table1__4[[#This Row],[Actual]],""),"")</f>
        <v/>
      </c>
    </row>
    <row r="2534" spans="1:17" x14ac:dyDescent="0.75">
      <c r="A2534" s="22" t="s">
        <v>10</v>
      </c>
      <c r="B2534" s="22" t="s">
        <v>11</v>
      </c>
      <c r="C2534" s="22" t="s">
        <v>22</v>
      </c>
      <c r="D2534" s="22" t="s">
        <v>88</v>
      </c>
      <c r="E2534" s="22" t="s">
        <v>447</v>
      </c>
      <c r="F2534" s="22" t="s">
        <v>218</v>
      </c>
      <c r="G2534" s="22" t="s">
        <v>448</v>
      </c>
      <c r="H2534">
        <v>66111897</v>
      </c>
      <c r="I2534" s="22" t="s">
        <v>7176</v>
      </c>
      <c r="J2534" s="22" t="s">
        <v>7550</v>
      </c>
      <c r="K2534" s="22" t="str">
        <f>_xlfn.TEXTBEFORE(Table1__4[[#This Row],[ParentName]],"-")</f>
        <v>BD11</v>
      </c>
      <c r="L2534" s="22" t="str">
        <f>_xlfn.XLOOKUP(Table1__4[[#This Row],[MAAN8]],ASO!F:F,ASO!H:H,"")</f>
        <v/>
      </c>
      <c r="M2534" s="22" t="str">
        <f>_xlfn.XLOOKUP(Table1__4[[#This Row],[MAAN8]],program!A:A,program!E:E,"")</f>
        <v/>
      </c>
      <c r="N2534" s="22" t="str">
        <f>_xlfn.XLOOKUP(Table1__4[[#This Row],[MAAN8]],program!A:A,program!F:F,"")</f>
        <v/>
      </c>
      <c r="O2534" s="22">
        <f>SUMIFS(sellout!N:N,sellout!G:G,Table1__4[[#This Row],[MAAN8]])</f>
        <v>9</v>
      </c>
      <c r="P2534" s="2" t="str">
        <f>IFERROR(Table1__4[[#This Row],[Actual]]/Table1__4[[#This Row],[Target]],"")</f>
        <v/>
      </c>
      <c r="Q2534" s="22" t="str">
        <f>IFERROR(IF(Table1__4[[#This Row],[Target]]&gt;0,Table1__4[[#This Row],[Target]]-Table1__4[[#This Row],[Actual]],""),"")</f>
        <v/>
      </c>
    </row>
    <row r="2535" spans="1:17" x14ac:dyDescent="0.75">
      <c r="A2535" s="22" t="s">
        <v>10</v>
      </c>
      <c r="B2535" s="22" t="s">
        <v>11</v>
      </c>
      <c r="C2535" s="22" t="s">
        <v>12</v>
      </c>
      <c r="D2535" s="22" t="s">
        <v>13</v>
      </c>
      <c r="E2535" s="22" t="s">
        <v>29</v>
      </c>
      <c r="F2535" s="22" t="s">
        <v>30</v>
      </c>
      <c r="G2535" s="22" t="s">
        <v>31</v>
      </c>
      <c r="H2535">
        <v>66110551</v>
      </c>
      <c r="I2535" s="22" t="s">
        <v>3941</v>
      </c>
      <c r="J2535" s="22" t="s">
        <v>3942</v>
      </c>
      <c r="K2535" s="22" t="str">
        <f>_xlfn.TEXTBEFORE(Table1__4[[#This Row],[ParentName]],"-")</f>
        <v>BD8</v>
      </c>
      <c r="L2535" s="22" t="str">
        <f>_xlfn.XLOOKUP(Table1__4[[#This Row],[MAAN8]],ASO!F:F,ASO!H:H,"")</f>
        <v>Grocery Store</v>
      </c>
      <c r="M2535" s="22" t="str">
        <f>_xlfn.XLOOKUP(Table1__4[[#This Row],[MAAN8]],program!A:A,program!E:E,"")</f>
        <v/>
      </c>
      <c r="N2535" s="22" t="str">
        <f>_xlfn.XLOOKUP(Table1__4[[#This Row],[MAAN8]],program!A:A,program!F:F,"")</f>
        <v/>
      </c>
      <c r="O2535" s="22">
        <f>SUMIFS(sellout!N:N,sellout!G:G,Table1__4[[#This Row],[MAAN8]])</f>
        <v>0</v>
      </c>
      <c r="P2535" s="2" t="str">
        <f>IFERROR(Table1__4[[#This Row],[Actual]]/Table1__4[[#This Row],[Target]],"")</f>
        <v/>
      </c>
      <c r="Q2535" s="22" t="str">
        <f>IFERROR(IF(Table1__4[[#This Row],[Target]]&gt;0,Table1__4[[#This Row],[Target]]-Table1__4[[#This Row],[Actual]],""),"")</f>
        <v/>
      </c>
    </row>
    <row r="2536" spans="1:17" x14ac:dyDescent="0.75">
      <c r="A2536" s="22" t="s">
        <v>10</v>
      </c>
      <c r="B2536" s="22" t="s">
        <v>11</v>
      </c>
      <c r="C2536" s="22" t="s">
        <v>12</v>
      </c>
      <c r="D2536" s="22" t="s">
        <v>54</v>
      </c>
      <c r="E2536" s="22" t="s">
        <v>29</v>
      </c>
      <c r="F2536" s="22" t="s">
        <v>30</v>
      </c>
      <c r="G2536" s="22" t="s">
        <v>31</v>
      </c>
      <c r="H2536">
        <v>66112976</v>
      </c>
      <c r="I2536" s="22" t="s">
        <v>3943</v>
      </c>
      <c r="J2536" s="22" t="s">
        <v>3944</v>
      </c>
      <c r="K2536" s="22" t="str">
        <f>_xlfn.TEXTBEFORE(Table1__4[[#This Row],[ParentName]],"-")</f>
        <v>BD</v>
      </c>
      <c r="L2536" s="22" t="str">
        <f>_xlfn.XLOOKUP(Table1__4[[#This Row],[MAAN8]],ASO!F:F,ASO!H:H,"")</f>
        <v>Grocery Store</v>
      </c>
      <c r="M2536" s="22" t="str">
        <f>_xlfn.XLOOKUP(Table1__4[[#This Row],[MAAN8]],program!A:A,program!E:E,"")</f>
        <v/>
      </c>
      <c r="N2536" s="22" t="str">
        <f>_xlfn.XLOOKUP(Table1__4[[#This Row],[MAAN8]],program!A:A,program!F:F,"")</f>
        <v/>
      </c>
      <c r="O2536" s="22">
        <f>SUMIFS(sellout!N:N,sellout!G:G,Table1__4[[#This Row],[MAAN8]])</f>
        <v>25</v>
      </c>
      <c r="P2536" s="2" t="str">
        <f>IFERROR(Table1__4[[#This Row],[Actual]]/Table1__4[[#This Row],[Target]],"")</f>
        <v/>
      </c>
      <c r="Q2536" s="22" t="str">
        <f>IFERROR(IF(Table1__4[[#This Row],[Target]]&gt;0,Table1__4[[#This Row],[Target]]-Table1__4[[#This Row],[Actual]],""),"")</f>
        <v/>
      </c>
    </row>
    <row r="2537" spans="1:17" x14ac:dyDescent="0.75">
      <c r="A2537" s="22" t="s">
        <v>10</v>
      </c>
      <c r="B2537" s="22" t="s">
        <v>11</v>
      </c>
      <c r="C2537" s="22" t="s">
        <v>22</v>
      </c>
      <c r="D2537" s="22" t="s">
        <v>88</v>
      </c>
      <c r="E2537" s="22" t="s">
        <v>262</v>
      </c>
      <c r="F2537" s="22" t="s">
        <v>63</v>
      </c>
      <c r="G2537" s="22" t="s">
        <v>263</v>
      </c>
      <c r="H2537">
        <v>66102682</v>
      </c>
      <c r="I2537" s="22" t="s">
        <v>3945</v>
      </c>
      <c r="J2537" s="22" t="s">
        <v>3946</v>
      </c>
      <c r="K2537" s="22" t="str">
        <f>_xlfn.TEXTBEFORE(Table1__4[[#This Row],[ParentName]],"-")</f>
        <v>BD11</v>
      </c>
      <c r="L2537" s="22" t="str">
        <f>_xlfn.XLOOKUP(Table1__4[[#This Row],[MAAN8]],ASO!F:F,ASO!H:H,"")</f>
        <v>Grocery Store</v>
      </c>
      <c r="M2537" s="22" t="str">
        <f>_xlfn.XLOOKUP(Table1__4[[#This Row],[MAAN8]],program!A:A,program!E:E,"")</f>
        <v/>
      </c>
      <c r="N2537" s="22" t="str">
        <f>_xlfn.XLOOKUP(Table1__4[[#This Row],[MAAN8]],program!A:A,program!F:F,"")</f>
        <v/>
      </c>
      <c r="O2537" s="22">
        <f>SUMIFS(sellout!N:N,sellout!G:G,Table1__4[[#This Row],[MAAN8]])</f>
        <v>50</v>
      </c>
      <c r="P2537" s="2" t="str">
        <f>IFERROR(Table1__4[[#This Row],[Actual]]/Table1__4[[#This Row],[Target]],"")</f>
        <v/>
      </c>
      <c r="Q2537" s="22" t="str">
        <f>IFERROR(IF(Table1__4[[#This Row],[Target]]&gt;0,Table1__4[[#This Row],[Target]]-Table1__4[[#This Row],[Actual]],""),"")</f>
        <v/>
      </c>
    </row>
    <row r="2538" spans="1:17" x14ac:dyDescent="0.75">
      <c r="A2538" s="22" t="s">
        <v>10</v>
      </c>
      <c r="B2538" s="22" t="s">
        <v>11</v>
      </c>
      <c r="C2538" s="22" t="s">
        <v>22</v>
      </c>
      <c r="D2538" s="22" t="s">
        <v>23</v>
      </c>
      <c r="E2538" s="22" t="s">
        <v>84</v>
      </c>
      <c r="F2538" s="22" t="s">
        <v>63</v>
      </c>
      <c r="G2538" s="22" t="s">
        <v>85</v>
      </c>
      <c r="H2538">
        <v>66108427</v>
      </c>
      <c r="I2538" s="22" t="s">
        <v>3947</v>
      </c>
      <c r="J2538" s="22" t="s">
        <v>3826</v>
      </c>
      <c r="K2538" s="22" t="str">
        <f>_xlfn.TEXTBEFORE(Table1__4[[#This Row],[ParentName]],"-")</f>
        <v>BD12</v>
      </c>
      <c r="L2538" s="22" t="str">
        <f>_xlfn.XLOOKUP(Table1__4[[#This Row],[MAAN8]],ASO!F:F,ASO!H:H,"")</f>
        <v>Grocery Store</v>
      </c>
      <c r="M2538" s="22" t="str">
        <f>_xlfn.XLOOKUP(Table1__4[[#This Row],[MAAN8]],program!A:A,program!E:E,"")</f>
        <v/>
      </c>
      <c r="N2538" s="22" t="str">
        <f>_xlfn.XLOOKUP(Table1__4[[#This Row],[MAAN8]],program!A:A,program!F:F,"")</f>
        <v/>
      </c>
      <c r="O2538" s="22">
        <f>SUMIFS(sellout!N:N,sellout!G:G,Table1__4[[#This Row],[MAAN8]])</f>
        <v>0</v>
      </c>
      <c r="P2538" s="2" t="str">
        <f>IFERROR(Table1__4[[#This Row],[Actual]]/Table1__4[[#This Row],[Target]],"")</f>
        <v/>
      </c>
      <c r="Q2538" s="22" t="str">
        <f>IFERROR(IF(Table1__4[[#This Row],[Target]]&gt;0,Table1__4[[#This Row],[Target]]-Table1__4[[#This Row],[Actual]],""),"")</f>
        <v/>
      </c>
    </row>
    <row r="2539" spans="1:17" x14ac:dyDescent="0.75">
      <c r="A2539" s="22" t="s">
        <v>10</v>
      </c>
      <c r="B2539" s="22" t="s">
        <v>11</v>
      </c>
      <c r="C2539" s="22" t="s">
        <v>22</v>
      </c>
      <c r="D2539" s="22" t="s">
        <v>88</v>
      </c>
      <c r="E2539" s="22" t="s">
        <v>447</v>
      </c>
      <c r="F2539" s="22" t="s">
        <v>218</v>
      </c>
      <c r="G2539" s="22" t="s">
        <v>448</v>
      </c>
      <c r="H2539">
        <v>66109723</v>
      </c>
      <c r="I2539" s="22" t="s">
        <v>8253</v>
      </c>
      <c r="J2539" s="22" t="s">
        <v>524</v>
      </c>
      <c r="K2539" s="22" t="str">
        <f>_xlfn.TEXTBEFORE(Table1__4[[#This Row],[ParentName]],"-")</f>
        <v>BD11</v>
      </c>
      <c r="L2539" s="22" t="str">
        <f>_xlfn.XLOOKUP(Table1__4[[#This Row],[MAAN8]],ASO!F:F,ASO!H:H,"")</f>
        <v/>
      </c>
      <c r="M2539" s="22" t="str">
        <f>_xlfn.XLOOKUP(Table1__4[[#This Row],[MAAN8]],program!A:A,program!E:E,"")</f>
        <v/>
      </c>
      <c r="N2539" s="22" t="str">
        <f>_xlfn.XLOOKUP(Table1__4[[#This Row],[MAAN8]],program!A:A,program!F:F,"")</f>
        <v/>
      </c>
      <c r="O2539" s="22">
        <f>SUMIFS(sellout!N:N,sellout!G:G,Table1__4[[#This Row],[MAAN8]])</f>
        <v>0</v>
      </c>
      <c r="P2539" s="2" t="str">
        <f>IFERROR(Table1__4[[#This Row],[Actual]]/Table1__4[[#This Row],[Target]],"")</f>
        <v/>
      </c>
      <c r="Q2539" s="22" t="str">
        <f>IFERROR(IF(Table1__4[[#This Row],[Target]]&gt;0,Table1__4[[#This Row],[Target]]-Table1__4[[#This Row],[Actual]],""),"")</f>
        <v/>
      </c>
    </row>
    <row r="2540" spans="1:17" x14ac:dyDescent="0.75">
      <c r="A2540" s="22" t="s">
        <v>10</v>
      </c>
      <c r="B2540" s="22" t="s">
        <v>11</v>
      </c>
      <c r="C2540" s="22" t="s">
        <v>46</v>
      </c>
      <c r="D2540" s="22" t="s">
        <v>47</v>
      </c>
      <c r="E2540" s="22" t="s">
        <v>48</v>
      </c>
      <c r="F2540" s="22" t="s">
        <v>49</v>
      </c>
      <c r="G2540" s="22" t="s">
        <v>8030</v>
      </c>
      <c r="H2540">
        <v>65068106</v>
      </c>
      <c r="I2540" s="22" t="s">
        <v>7623</v>
      </c>
      <c r="J2540" s="22" t="s">
        <v>7714</v>
      </c>
      <c r="K2540" s="22" t="str">
        <f>_xlfn.TEXTBEFORE(Table1__4[[#This Row],[ParentName]],"-")</f>
        <v>HMcc</v>
      </c>
      <c r="L2540" s="22" t="str">
        <f>_xlfn.XLOOKUP(Table1__4[[#This Row],[MAAN8]],ASO!F:F,ASO!H:H,"")</f>
        <v/>
      </c>
      <c r="M2540" s="22" t="str">
        <f>_xlfn.XLOOKUP(Table1__4[[#This Row],[MAAN8]],program!A:A,program!E:E,"")</f>
        <v/>
      </c>
      <c r="N2540" s="22">
        <f>_xlfn.XLOOKUP(Table1__4[[#This Row],[MAAN8]],program!A:A,program!F:F,"")</f>
        <v>0</v>
      </c>
      <c r="O2540" s="22">
        <f>SUMIFS(sellout!N:N,sellout!G:G,Table1__4[[#This Row],[MAAN8]])</f>
        <v>40</v>
      </c>
      <c r="P2540" s="2" t="str">
        <f>IFERROR(Table1__4[[#This Row],[Actual]]/Table1__4[[#This Row],[Target]],"")</f>
        <v/>
      </c>
      <c r="Q2540" s="22" t="str">
        <f>IFERROR(IF(Table1__4[[#This Row],[Target]]&gt;0,Table1__4[[#This Row],[Target]]-Table1__4[[#This Row],[Actual]],""),"")</f>
        <v/>
      </c>
    </row>
    <row r="2541" spans="1:17" x14ac:dyDescent="0.75">
      <c r="A2541" s="22" t="s">
        <v>10</v>
      </c>
      <c r="B2541" s="22" t="s">
        <v>11</v>
      </c>
      <c r="C2541" s="22" t="s">
        <v>12</v>
      </c>
      <c r="D2541" s="22" t="s">
        <v>13</v>
      </c>
      <c r="E2541" s="22" t="s">
        <v>29</v>
      </c>
      <c r="F2541" s="22" t="s">
        <v>30</v>
      </c>
      <c r="G2541" s="22" t="s">
        <v>31</v>
      </c>
      <c r="H2541">
        <v>66115199</v>
      </c>
      <c r="I2541" s="22" t="s">
        <v>7640</v>
      </c>
      <c r="J2541" s="22" t="s">
        <v>7735</v>
      </c>
      <c r="K2541" s="22" t="str">
        <f>_xlfn.TEXTBEFORE(Table1__4[[#This Row],[ParentName]],"-")</f>
        <v>BD8</v>
      </c>
      <c r="L2541" s="22" t="str">
        <f>_xlfn.XLOOKUP(Table1__4[[#This Row],[MAAN8]],ASO!F:F,ASO!H:H,"")</f>
        <v/>
      </c>
      <c r="M2541" s="22" t="str">
        <f>_xlfn.XLOOKUP(Table1__4[[#This Row],[MAAN8]],program!A:A,program!E:E,"")</f>
        <v/>
      </c>
      <c r="N2541" s="22" t="str">
        <f>_xlfn.XLOOKUP(Table1__4[[#This Row],[MAAN8]],program!A:A,program!F:F,"")</f>
        <v/>
      </c>
      <c r="O2541" s="22">
        <f>SUMIFS(sellout!N:N,sellout!G:G,Table1__4[[#This Row],[MAAN8]])</f>
        <v>0</v>
      </c>
      <c r="P2541" s="2" t="str">
        <f>IFERROR(Table1__4[[#This Row],[Actual]]/Table1__4[[#This Row],[Target]],"")</f>
        <v/>
      </c>
      <c r="Q2541" s="22" t="str">
        <f>IFERROR(IF(Table1__4[[#This Row],[Target]]&gt;0,Table1__4[[#This Row],[Target]]-Table1__4[[#This Row],[Actual]],""),"")</f>
        <v/>
      </c>
    </row>
    <row r="2542" spans="1:17" x14ac:dyDescent="0.75">
      <c r="A2542" s="22" t="s">
        <v>10</v>
      </c>
      <c r="B2542" s="22" t="s">
        <v>11</v>
      </c>
      <c r="C2542" s="22" t="s">
        <v>22</v>
      </c>
      <c r="D2542" s="22" t="s">
        <v>88</v>
      </c>
      <c r="E2542" s="22" t="s">
        <v>447</v>
      </c>
      <c r="F2542" s="22" t="s">
        <v>218</v>
      </c>
      <c r="G2542" s="22" t="s">
        <v>448</v>
      </c>
      <c r="H2542">
        <v>66152646</v>
      </c>
      <c r="I2542" s="22" t="s">
        <v>3950</v>
      </c>
      <c r="J2542" s="22" t="s">
        <v>3951</v>
      </c>
      <c r="K2542" s="22" t="str">
        <f>_xlfn.TEXTBEFORE(Table1__4[[#This Row],[ParentName]],"-")</f>
        <v>BD11</v>
      </c>
      <c r="L2542" s="22" t="str">
        <f>_xlfn.XLOOKUP(Table1__4[[#This Row],[MAAN8]],ASO!F:F,ASO!H:H,"")</f>
        <v>Grocery Store</v>
      </c>
      <c r="M2542" s="22" t="str">
        <f>_xlfn.XLOOKUP(Table1__4[[#This Row],[MAAN8]],program!A:A,program!E:E,"")</f>
        <v/>
      </c>
      <c r="N2542" s="22" t="str">
        <f>_xlfn.XLOOKUP(Table1__4[[#This Row],[MAAN8]],program!A:A,program!F:F,"")</f>
        <v/>
      </c>
      <c r="O2542" s="22">
        <f>SUMIFS(sellout!N:N,sellout!G:G,Table1__4[[#This Row],[MAAN8]])</f>
        <v>0</v>
      </c>
      <c r="P2542" s="2" t="str">
        <f>IFERROR(Table1__4[[#This Row],[Actual]]/Table1__4[[#This Row],[Target]],"")</f>
        <v/>
      </c>
      <c r="Q2542" s="22" t="str">
        <f>IFERROR(IF(Table1__4[[#This Row],[Target]]&gt;0,Table1__4[[#This Row],[Target]]-Table1__4[[#This Row],[Actual]],""),"")</f>
        <v/>
      </c>
    </row>
    <row r="2543" spans="1:17" x14ac:dyDescent="0.75">
      <c r="A2543" s="22" t="s">
        <v>10</v>
      </c>
      <c r="B2543" s="22" t="s">
        <v>11</v>
      </c>
      <c r="C2543" s="22" t="s">
        <v>12</v>
      </c>
      <c r="D2543" s="22" t="s">
        <v>122</v>
      </c>
      <c r="E2543" s="22" t="s">
        <v>226</v>
      </c>
      <c r="F2543" s="22" t="s">
        <v>150</v>
      </c>
      <c r="G2543" s="22" t="s">
        <v>227</v>
      </c>
      <c r="H2543">
        <v>66155971</v>
      </c>
      <c r="I2543" s="22" t="s">
        <v>8254</v>
      </c>
      <c r="J2543" s="22" t="s">
        <v>937</v>
      </c>
      <c r="K2543" s="22" t="str">
        <f>_xlfn.TEXTBEFORE(Table1__4[[#This Row],[ParentName]],"-")</f>
        <v>BD10</v>
      </c>
      <c r="L2543" s="22" t="str">
        <f>_xlfn.XLOOKUP(Table1__4[[#This Row],[MAAN8]],ASO!F:F,ASO!H:H,"")</f>
        <v/>
      </c>
      <c r="M2543" s="22" t="str">
        <f>_xlfn.XLOOKUP(Table1__4[[#This Row],[MAAN8]],program!A:A,program!E:E,"")</f>
        <v/>
      </c>
      <c r="N2543" s="22" t="str">
        <f>_xlfn.XLOOKUP(Table1__4[[#This Row],[MAAN8]],program!A:A,program!F:F,"")</f>
        <v/>
      </c>
      <c r="O2543" s="22">
        <f>SUMIFS(sellout!N:N,sellout!G:G,Table1__4[[#This Row],[MAAN8]])</f>
        <v>0</v>
      </c>
      <c r="P2543" s="2" t="str">
        <f>IFERROR(Table1__4[[#This Row],[Actual]]/Table1__4[[#This Row],[Target]],"")</f>
        <v/>
      </c>
      <c r="Q2543" s="22" t="str">
        <f>IFERROR(IF(Table1__4[[#This Row],[Target]]&gt;0,Table1__4[[#This Row],[Target]]-Table1__4[[#This Row],[Actual]],""),"")</f>
        <v/>
      </c>
    </row>
    <row r="2544" spans="1:17" x14ac:dyDescent="0.75">
      <c r="A2544" s="22" t="s">
        <v>10</v>
      </c>
      <c r="B2544" s="22" t="s">
        <v>11</v>
      </c>
      <c r="C2544" s="22" t="s">
        <v>22</v>
      </c>
      <c r="D2544" s="22" t="s">
        <v>88</v>
      </c>
      <c r="E2544" s="22" t="s">
        <v>447</v>
      </c>
      <c r="F2544" s="22" t="s">
        <v>218</v>
      </c>
      <c r="G2544" s="22" t="s">
        <v>448</v>
      </c>
      <c r="H2544">
        <v>66112269</v>
      </c>
      <c r="I2544" s="22" t="s">
        <v>8255</v>
      </c>
      <c r="J2544" s="22" t="s">
        <v>8256</v>
      </c>
      <c r="K2544" s="22" t="str">
        <f>_xlfn.TEXTBEFORE(Table1__4[[#This Row],[ParentName]],"-")</f>
        <v>BD11</v>
      </c>
      <c r="L2544" s="22" t="str">
        <f>_xlfn.XLOOKUP(Table1__4[[#This Row],[MAAN8]],ASO!F:F,ASO!H:H,"")</f>
        <v/>
      </c>
      <c r="M2544" s="22" t="str">
        <f>_xlfn.XLOOKUP(Table1__4[[#This Row],[MAAN8]],program!A:A,program!E:E,"")</f>
        <v/>
      </c>
      <c r="N2544" s="22" t="str">
        <f>_xlfn.XLOOKUP(Table1__4[[#This Row],[MAAN8]],program!A:A,program!F:F,"")</f>
        <v/>
      </c>
      <c r="O2544" s="22">
        <f>SUMIFS(sellout!N:N,sellout!G:G,Table1__4[[#This Row],[MAAN8]])</f>
        <v>0</v>
      </c>
      <c r="P2544" s="2" t="str">
        <f>IFERROR(Table1__4[[#This Row],[Actual]]/Table1__4[[#This Row],[Target]],"")</f>
        <v/>
      </c>
      <c r="Q2544" s="22" t="str">
        <f>IFERROR(IF(Table1__4[[#This Row],[Target]]&gt;0,Table1__4[[#This Row],[Target]]-Table1__4[[#This Row],[Actual]],""),"")</f>
        <v/>
      </c>
    </row>
    <row r="2545" spans="1:17" x14ac:dyDescent="0.75">
      <c r="A2545" s="22" t="s">
        <v>10</v>
      </c>
      <c r="B2545" s="22" t="s">
        <v>11</v>
      </c>
      <c r="C2545" s="22" t="s">
        <v>22</v>
      </c>
      <c r="D2545" s="22" t="s">
        <v>88</v>
      </c>
      <c r="E2545" s="22" t="s">
        <v>447</v>
      </c>
      <c r="F2545" s="22" t="s">
        <v>218</v>
      </c>
      <c r="G2545" s="22" t="s">
        <v>448</v>
      </c>
      <c r="H2545">
        <v>66109813</v>
      </c>
      <c r="I2545" s="22" t="s">
        <v>8257</v>
      </c>
      <c r="J2545" s="22" t="s">
        <v>8258</v>
      </c>
      <c r="K2545" s="22" t="str">
        <f>_xlfn.TEXTBEFORE(Table1__4[[#This Row],[ParentName]],"-")</f>
        <v>BD11</v>
      </c>
      <c r="L2545" s="22" t="str">
        <f>_xlfn.XLOOKUP(Table1__4[[#This Row],[MAAN8]],ASO!F:F,ASO!H:H,"")</f>
        <v/>
      </c>
      <c r="M2545" s="22" t="str">
        <f>_xlfn.XLOOKUP(Table1__4[[#This Row],[MAAN8]],program!A:A,program!E:E,"")</f>
        <v/>
      </c>
      <c r="N2545" s="22" t="str">
        <f>_xlfn.XLOOKUP(Table1__4[[#This Row],[MAAN8]],program!A:A,program!F:F,"")</f>
        <v/>
      </c>
      <c r="O2545" s="22">
        <f>SUMIFS(sellout!N:N,sellout!G:G,Table1__4[[#This Row],[MAAN8]])</f>
        <v>0</v>
      </c>
      <c r="P2545" s="2" t="str">
        <f>IFERROR(Table1__4[[#This Row],[Actual]]/Table1__4[[#This Row],[Target]],"")</f>
        <v/>
      </c>
      <c r="Q2545" s="22" t="str">
        <f>IFERROR(IF(Table1__4[[#This Row],[Target]]&gt;0,Table1__4[[#This Row],[Target]]-Table1__4[[#This Row],[Actual]],""),"")</f>
        <v/>
      </c>
    </row>
    <row r="2546" spans="1:17" x14ac:dyDescent="0.75">
      <c r="A2546" s="22" t="s">
        <v>10</v>
      </c>
      <c r="B2546" s="22" t="s">
        <v>11</v>
      </c>
      <c r="C2546" s="22" t="s">
        <v>12</v>
      </c>
      <c r="D2546" s="22" t="s">
        <v>122</v>
      </c>
      <c r="E2546" s="22" t="s">
        <v>244</v>
      </c>
      <c r="F2546" s="22" t="s">
        <v>124</v>
      </c>
      <c r="G2546" s="22" t="s">
        <v>245</v>
      </c>
      <c r="H2546">
        <v>66150474</v>
      </c>
      <c r="I2546" s="22" t="s">
        <v>3952</v>
      </c>
      <c r="J2546" s="22" t="s">
        <v>3953</v>
      </c>
      <c r="K2546" s="22" t="str">
        <f>_xlfn.TEXTBEFORE(Table1__4[[#This Row],[ParentName]],"-")</f>
        <v>BD10</v>
      </c>
      <c r="L2546" s="22" t="str">
        <f>_xlfn.XLOOKUP(Table1__4[[#This Row],[MAAN8]],ASO!F:F,ASO!H:H,"")</f>
        <v>Grocery Store</v>
      </c>
      <c r="M2546" s="22" t="str">
        <f>_xlfn.XLOOKUP(Table1__4[[#This Row],[MAAN8]],program!A:A,program!E:E,"")</f>
        <v/>
      </c>
      <c r="N2546" s="22" t="str">
        <f>_xlfn.XLOOKUP(Table1__4[[#This Row],[MAAN8]],program!A:A,program!F:F,"")</f>
        <v/>
      </c>
      <c r="O2546" s="22">
        <f>SUMIFS(sellout!N:N,sellout!G:G,Table1__4[[#This Row],[MAAN8]])</f>
        <v>0</v>
      </c>
      <c r="P2546" s="2" t="str">
        <f>IFERROR(Table1__4[[#This Row],[Actual]]/Table1__4[[#This Row],[Target]],"")</f>
        <v/>
      </c>
      <c r="Q2546" s="22" t="str">
        <f>IFERROR(IF(Table1__4[[#This Row],[Target]]&gt;0,Table1__4[[#This Row],[Target]]-Table1__4[[#This Row],[Actual]],""),"")</f>
        <v/>
      </c>
    </row>
    <row r="2547" spans="1:17" x14ac:dyDescent="0.75">
      <c r="A2547" s="22" t="s">
        <v>10</v>
      </c>
      <c r="B2547" s="22" t="s">
        <v>11</v>
      </c>
      <c r="C2547" s="22" t="s">
        <v>22</v>
      </c>
      <c r="D2547" s="22" t="s">
        <v>23</v>
      </c>
      <c r="E2547" s="22" t="s">
        <v>84</v>
      </c>
      <c r="F2547" s="22" t="s">
        <v>63</v>
      </c>
      <c r="G2547" s="22" t="s">
        <v>85</v>
      </c>
      <c r="H2547">
        <v>66109548</v>
      </c>
      <c r="I2547" s="22" t="s">
        <v>3954</v>
      </c>
      <c r="J2547" s="22" t="s">
        <v>3955</v>
      </c>
      <c r="K2547" s="22" t="str">
        <f>_xlfn.TEXTBEFORE(Table1__4[[#This Row],[ParentName]],"-")</f>
        <v>BD12</v>
      </c>
      <c r="L2547" s="22" t="str">
        <f>_xlfn.XLOOKUP(Table1__4[[#This Row],[MAAN8]],ASO!F:F,ASO!H:H,"")</f>
        <v>Grocery Store</v>
      </c>
      <c r="M2547" s="22" t="str">
        <f>_xlfn.XLOOKUP(Table1__4[[#This Row],[MAAN8]],program!A:A,program!E:E,"")</f>
        <v/>
      </c>
      <c r="N2547" s="22" t="str">
        <f>_xlfn.XLOOKUP(Table1__4[[#This Row],[MAAN8]],program!A:A,program!F:F,"")</f>
        <v/>
      </c>
      <c r="O2547" s="22">
        <f>SUMIFS(sellout!N:N,sellout!G:G,Table1__4[[#This Row],[MAAN8]])</f>
        <v>0</v>
      </c>
      <c r="P2547" s="2" t="str">
        <f>IFERROR(Table1__4[[#This Row],[Actual]]/Table1__4[[#This Row],[Target]],"")</f>
        <v/>
      </c>
      <c r="Q2547" s="22" t="str">
        <f>IFERROR(IF(Table1__4[[#This Row],[Target]]&gt;0,Table1__4[[#This Row],[Target]]-Table1__4[[#This Row],[Actual]],""),"")</f>
        <v/>
      </c>
    </row>
    <row r="2548" spans="1:17" x14ac:dyDescent="0.75">
      <c r="A2548" s="22" t="s">
        <v>10</v>
      </c>
      <c r="B2548" s="22" t="s">
        <v>11</v>
      </c>
      <c r="C2548" s="22" t="s">
        <v>12</v>
      </c>
      <c r="D2548" s="22" t="s">
        <v>13</v>
      </c>
      <c r="E2548" s="22" t="s">
        <v>176</v>
      </c>
      <c r="F2548" s="22" t="s">
        <v>30</v>
      </c>
      <c r="G2548" s="22" t="s">
        <v>177</v>
      </c>
      <c r="H2548">
        <v>66115168</v>
      </c>
      <c r="I2548" s="22" t="s">
        <v>7632</v>
      </c>
      <c r="J2548" s="22" t="s">
        <v>7768</v>
      </c>
      <c r="K2548" s="22" t="str">
        <f>_xlfn.TEXTBEFORE(Table1__4[[#This Row],[ParentName]],"-")</f>
        <v>BD8</v>
      </c>
      <c r="L2548" s="22" t="str">
        <f>_xlfn.XLOOKUP(Table1__4[[#This Row],[MAAN8]],ASO!F:F,ASO!H:H,"")</f>
        <v/>
      </c>
      <c r="M2548" s="22" t="str">
        <f>_xlfn.XLOOKUP(Table1__4[[#This Row],[MAAN8]],program!A:A,program!E:E,"")</f>
        <v/>
      </c>
      <c r="N2548" s="22" t="str">
        <f>_xlfn.XLOOKUP(Table1__4[[#This Row],[MAAN8]],program!A:A,program!F:F,"")</f>
        <v/>
      </c>
      <c r="O2548" s="22">
        <f>SUMIFS(sellout!N:N,sellout!G:G,Table1__4[[#This Row],[MAAN8]])</f>
        <v>0</v>
      </c>
      <c r="P2548" s="2" t="str">
        <f>IFERROR(Table1__4[[#This Row],[Actual]]/Table1__4[[#This Row],[Target]],"")</f>
        <v/>
      </c>
      <c r="Q2548" s="22" t="str">
        <f>IFERROR(IF(Table1__4[[#This Row],[Target]]&gt;0,Table1__4[[#This Row],[Target]]-Table1__4[[#This Row],[Actual]],""),"")</f>
        <v/>
      </c>
    </row>
    <row r="2549" spans="1:17" x14ac:dyDescent="0.75">
      <c r="A2549" s="22" t="s">
        <v>10</v>
      </c>
      <c r="B2549" s="22" t="s">
        <v>11</v>
      </c>
      <c r="C2549" s="22" t="s">
        <v>22</v>
      </c>
      <c r="D2549" s="22" t="s">
        <v>180</v>
      </c>
      <c r="E2549" s="22" t="s">
        <v>188</v>
      </c>
      <c r="F2549" s="22" t="s">
        <v>182</v>
      </c>
      <c r="G2549" s="22" t="s">
        <v>189</v>
      </c>
      <c r="H2549">
        <v>66110038</v>
      </c>
      <c r="I2549" s="22" t="s">
        <v>7192</v>
      </c>
      <c r="J2549" s="22" t="s">
        <v>7796</v>
      </c>
      <c r="K2549" s="22" t="str">
        <f>_xlfn.TEXTBEFORE(Table1__4[[#This Row],[ParentName]],"-")</f>
        <v>BD14</v>
      </c>
      <c r="L2549" s="22" t="str">
        <f>_xlfn.XLOOKUP(Table1__4[[#This Row],[MAAN8]],ASO!F:F,ASO!H:H,"")</f>
        <v/>
      </c>
      <c r="M2549" s="22" t="str">
        <f>_xlfn.XLOOKUP(Table1__4[[#This Row],[MAAN8]],program!A:A,program!E:E,"")</f>
        <v/>
      </c>
      <c r="N2549" s="22" t="str">
        <f>_xlfn.XLOOKUP(Table1__4[[#This Row],[MAAN8]],program!A:A,program!F:F,"")</f>
        <v/>
      </c>
      <c r="O2549" s="22">
        <f>SUMIFS(sellout!N:N,sellout!G:G,Table1__4[[#This Row],[MAAN8]])</f>
        <v>10</v>
      </c>
      <c r="P2549" s="2" t="str">
        <f>IFERROR(Table1__4[[#This Row],[Actual]]/Table1__4[[#This Row],[Target]],"")</f>
        <v/>
      </c>
      <c r="Q2549" s="22" t="str">
        <f>IFERROR(IF(Table1__4[[#This Row],[Target]]&gt;0,Table1__4[[#This Row],[Target]]-Table1__4[[#This Row],[Actual]],""),"")</f>
        <v/>
      </c>
    </row>
    <row r="2550" spans="1:17" x14ac:dyDescent="0.75">
      <c r="A2550" s="22" t="s">
        <v>10</v>
      </c>
      <c r="B2550" s="22" t="s">
        <v>11</v>
      </c>
      <c r="C2550" s="22" t="s">
        <v>12</v>
      </c>
      <c r="D2550" s="22" t="s">
        <v>38</v>
      </c>
      <c r="E2550" s="22" t="s">
        <v>438</v>
      </c>
      <c r="F2550" s="22" t="s">
        <v>40</v>
      </c>
      <c r="G2550" s="22" t="s">
        <v>439</v>
      </c>
      <c r="H2550">
        <v>66106584</v>
      </c>
      <c r="I2550" s="22" t="s">
        <v>3957</v>
      </c>
      <c r="J2550" s="22" t="s">
        <v>3958</v>
      </c>
      <c r="K2550" s="22" t="str">
        <f>_xlfn.TEXTBEFORE(Table1__4[[#This Row],[ParentName]],"-")</f>
        <v>BD16</v>
      </c>
      <c r="L2550" s="22" t="str">
        <f>_xlfn.XLOOKUP(Table1__4[[#This Row],[MAAN8]],ASO!F:F,ASO!H:H,"")</f>
        <v>Grocery Store - Home Delivery</v>
      </c>
      <c r="M2550" s="22" t="str">
        <f>_xlfn.XLOOKUP(Table1__4[[#This Row],[MAAN8]],program!A:A,program!E:E,"")</f>
        <v/>
      </c>
      <c r="N2550" s="22" t="str">
        <f>_xlfn.XLOOKUP(Table1__4[[#This Row],[MAAN8]],program!A:A,program!F:F,"")</f>
        <v/>
      </c>
      <c r="O2550" s="22">
        <f>SUMIFS(sellout!N:N,sellout!G:G,Table1__4[[#This Row],[MAAN8]])</f>
        <v>260</v>
      </c>
      <c r="P2550" s="2" t="str">
        <f>IFERROR(Table1__4[[#This Row],[Actual]]/Table1__4[[#This Row],[Target]],"")</f>
        <v/>
      </c>
      <c r="Q2550" s="22" t="str">
        <f>IFERROR(IF(Table1__4[[#This Row],[Target]]&gt;0,Table1__4[[#This Row],[Target]]-Table1__4[[#This Row],[Actual]],""),"")</f>
        <v/>
      </c>
    </row>
    <row r="2551" spans="1:17" x14ac:dyDescent="0.75">
      <c r="A2551" s="22" t="s">
        <v>10</v>
      </c>
      <c r="B2551" s="22" t="s">
        <v>11</v>
      </c>
      <c r="C2551" s="22" t="s">
        <v>12</v>
      </c>
      <c r="D2551" s="22" t="s">
        <v>122</v>
      </c>
      <c r="E2551" s="22" t="s">
        <v>717</v>
      </c>
      <c r="F2551" s="22" t="s">
        <v>237</v>
      </c>
      <c r="G2551" s="22" t="s">
        <v>718</v>
      </c>
      <c r="H2551">
        <v>66109874</v>
      </c>
      <c r="I2551" s="22" t="s">
        <v>3960</v>
      </c>
      <c r="J2551" s="22" t="s">
        <v>3961</v>
      </c>
      <c r="K2551" s="22" t="str">
        <f>_xlfn.TEXTBEFORE(Table1__4[[#This Row],[ParentName]],"-")</f>
        <v>BD10</v>
      </c>
      <c r="L2551" s="22" t="str">
        <f>_xlfn.XLOOKUP(Table1__4[[#This Row],[MAAN8]],ASO!F:F,ASO!H:H,"")</f>
        <v>Grocery Store</v>
      </c>
      <c r="M2551" s="22" t="str">
        <f>_xlfn.XLOOKUP(Table1__4[[#This Row],[MAAN8]],program!A:A,program!E:E,"")</f>
        <v/>
      </c>
      <c r="N2551" s="22" t="str">
        <f>_xlfn.XLOOKUP(Table1__4[[#This Row],[MAAN8]],program!A:A,program!F:F,"")</f>
        <v/>
      </c>
      <c r="O2551" s="22">
        <f>SUMIFS(sellout!N:N,sellout!G:G,Table1__4[[#This Row],[MAAN8]])</f>
        <v>0</v>
      </c>
      <c r="P2551" s="2" t="str">
        <f>IFERROR(Table1__4[[#This Row],[Actual]]/Table1__4[[#This Row],[Target]],"")</f>
        <v/>
      </c>
      <c r="Q2551" s="22" t="str">
        <f>IFERROR(IF(Table1__4[[#This Row],[Target]]&gt;0,Table1__4[[#This Row],[Target]]-Table1__4[[#This Row],[Actual]],""),"")</f>
        <v/>
      </c>
    </row>
    <row r="2552" spans="1:17" x14ac:dyDescent="0.75">
      <c r="A2552" s="22" t="s">
        <v>10</v>
      </c>
      <c r="B2552" s="22" t="s">
        <v>11</v>
      </c>
      <c r="C2552" s="22" t="s">
        <v>12</v>
      </c>
      <c r="D2552" s="22" t="s">
        <v>122</v>
      </c>
      <c r="E2552" s="22" t="s">
        <v>357</v>
      </c>
      <c r="F2552" s="22" t="s">
        <v>150</v>
      </c>
      <c r="G2552" s="22" t="s">
        <v>358</v>
      </c>
      <c r="H2552">
        <v>66110603</v>
      </c>
      <c r="I2552" s="22" t="s">
        <v>3962</v>
      </c>
      <c r="J2552" s="22" t="s">
        <v>3963</v>
      </c>
      <c r="K2552" s="22" t="str">
        <f>_xlfn.TEXTBEFORE(Table1__4[[#This Row],[ParentName]],"-")</f>
        <v>BD10</v>
      </c>
      <c r="L2552" s="22" t="str">
        <f>_xlfn.XLOOKUP(Table1__4[[#This Row],[MAAN8]],ASO!F:F,ASO!H:H,"")</f>
        <v>Grocery Store</v>
      </c>
      <c r="M2552" s="22" t="str">
        <f>_xlfn.XLOOKUP(Table1__4[[#This Row],[MAAN8]],program!A:A,program!E:E,"")</f>
        <v/>
      </c>
      <c r="N2552" s="22" t="str">
        <f>_xlfn.XLOOKUP(Table1__4[[#This Row],[MAAN8]],program!A:A,program!F:F,"")</f>
        <v/>
      </c>
      <c r="O2552" s="22">
        <f>SUMIFS(sellout!N:N,sellout!G:G,Table1__4[[#This Row],[MAAN8]])</f>
        <v>105</v>
      </c>
      <c r="P2552" s="2" t="str">
        <f>IFERROR(Table1__4[[#This Row],[Actual]]/Table1__4[[#This Row],[Target]],"")</f>
        <v/>
      </c>
      <c r="Q2552" s="22" t="str">
        <f>IFERROR(IF(Table1__4[[#This Row],[Target]]&gt;0,Table1__4[[#This Row],[Target]]-Table1__4[[#This Row],[Actual]],""),"")</f>
        <v/>
      </c>
    </row>
    <row r="2553" spans="1:17" x14ac:dyDescent="0.75">
      <c r="A2553" s="22" t="s">
        <v>10</v>
      </c>
      <c r="B2553" s="22" t="s">
        <v>11</v>
      </c>
      <c r="C2553" s="22" t="s">
        <v>12</v>
      </c>
      <c r="D2553" s="22" t="s">
        <v>122</v>
      </c>
      <c r="E2553" s="22" t="s">
        <v>778</v>
      </c>
      <c r="F2553" s="22" t="s">
        <v>124</v>
      </c>
      <c r="G2553" s="22" t="s">
        <v>779</v>
      </c>
      <c r="H2553">
        <v>66109295</v>
      </c>
      <c r="I2553" s="22" t="s">
        <v>8259</v>
      </c>
      <c r="J2553" s="22" t="s">
        <v>8260</v>
      </c>
      <c r="K2553" s="22" t="str">
        <f>_xlfn.TEXTBEFORE(Table1__4[[#This Row],[ParentName]],"-")</f>
        <v>BD10</v>
      </c>
      <c r="L2553" s="22" t="str">
        <f>_xlfn.XLOOKUP(Table1__4[[#This Row],[MAAN8]],ASO!F:F,ASO!H:H,"")</f>
        <v/>
      </c>
      <c r="M2553" s="22" t="str">
        <f>_xlfn.XLOOKUP(Table1__4[[#This Row],[MAAN8]],program!A:A,program!E:E,"")</f>
        <v/>
      </c>
      <c r="N2553" s="22" t="str">
        <f>_xlfn.XLOOKUP(Table1__4[[#This Row],[MAAN8]],program!A:A,program!F:F,"")</f>
        <v/>
      </c>
      <c r="O2553" s="22">
        <f>SUMIFS(sellout!N:N,sellout!G:G,Table1__4[[#This Row],[MAAN8]])</f>
        <v>0</v>
      </c>
      <c r="P2553" s="2" t="str">
        <f>IFERROR(Table1__4[[#This Row],[Actual]]/Table1__4[[#This Row],[Target]],"")</f>
        <v/>
      </c>
      <c r="Q2553" s="22" t="str">
        <f>IFERROR(IF(Table1__4[[#This Row],[Target]]&gt;0,Table1__4[[#This Row],[Target]]-Table1__4[[#This Row],[Actual]],""),"")</f>
        <v/>
      </c>
    </row>
    <row r="2554" spans="1:17" x14ac:dyDescent="0.75">
      <c r="A2554" s="22" t="s">
        <v>10</v>
      </c>
      <c r="B2554" s="22" t="s">
        <v>11</v>
      </c>
      <c r="C2554" s="22" t="s">
        <v>12</v>
      </c>
      <c r="D2554" s="22" t="s">
        <v>13</v>
      </c>
      <c r="E2554" s="22" t="s">
        <v>29</v>
      </c>
      <c r="F2554" s="22" t="s">
        <v>30</v>
      </c>
      <c r="G2554" s="22" t="s">
        <v>31</v>
      </c>
      <c r="H2554">
        <v>66110547</v>
      </c>
      <c r="I2554" s="22" t="s">
        <v>3964</v>
      </c>
      <c r="J2554" s="22" t="s">
        <v>3965</v>
      </c>
      <c r="K2554" s="22" t="str">
        <f>_xlfn.TEXTBEFORE(Table1__4[[#This Row],[ParentName]],"-")</f>
        <v>BD8</v>
      </c>
      <c r="L2554" s="22" t="str">
        <f>_xlfn.XLOOKUP(Table1__4[[#This Row],[MAAN8]],ASO!F:F,ASO!H:H,"")</f>
        <v>Grocery Store</v>
      </c>
      <c r="M2554" s="22" t="str">
        <f>_xlfn.XLOOKUP(Table1__4[[#This Row],[MAAN8]],program!A:A,program!E:E,"")</f>
        <v/>
      </c>
      <c r="N2554" s="22" t="str">
        <f>_xlfn.XLOOKUP(Table1__4[[#This Row],[MAAN8]],program!A:A,program!F:F,"")</f>
        <v/>
      </c>
      <c r="O2554" s="22">
        <f>SUMIFS(sellout!N:N,sellout!G:G,Table1__4[[#This Row],[MAAN8]])</f>
        <v>0</v>
      </c>
      <c r="P2554" s="2" t="str">
        <f>IFERROR(Table1__4[[#This Row],[Actual]]/Table1__4[[#This Row],[Target]],"")</f>
        <v/>
      </c>
      <c r="Q2554" s="22" t="str">
        <f>IFERROR(IF(Table1__4[[#This Row],[Target]]&gt;0,Table1__4[[#This Row],[Target]]-Table1__4[[#This Row],[Actual]],""),"")</f>
        <v/>
      </c>
    </row>
    <row r="2555" spans="1:17" x14ac:dyDescent="0.75">
      <c r="A2555" s="22" t="s">
        <v>10</v>
      </c>
      <c r="B2555" s="22" t="s">
        <v>11</v>
      </c>
      <c r="C2555" s="22" t="s">
        <v>12</v>
      </c>
      <c r="D2555" s="22" t="s">
        <v>122</v>
      </c>
      <c r="E2555" s="22" t="s">
        <v>206</v>
      </c>
      <c r="F2555" s="22" t="s">
        <v>124</v>
      </c>
      <c r="G2555" s="22" t="s">
        <v>207</v>
      </c>
      <c r="H2555">
        <v>66111676</v>
      </c>
      <c r="I2555" s="22" t="s">
        <v>7096</v>
      </c>
      <c r="J2555" s="22" t="s">
        <v>7551</v>
      </c>
      <c r="K2555" s="22" t="str">
        <f>_xlfn.TEXTBEFORE(Table1__4[[#This Row],[ParentName]],"-")</f>
        <v>BD10</v>
      </c>
      <c r="L2555" s="22" t="str">
        <f>_xlfn.XLOOKUP(Table1__4[[#This Row],[MAAN8]],ASO!F:F,ASO!H:H,"")</f>
        <v/>
      </c>
      <c r="M2555" s="22" t="str">
        <f>_xlfn.XLOOKUP(Table1__4[[#This Row],[MAAN8]],program!A:A,program!E:E,"")</f>
        <v/>
      </c>
      <c r="N2555" s="22" t="str">
        <f>_xlfn.XLOOKUP(Table1__4[[#This Row],[MAAN8]],program!A:A,program!F:F,"")</f>
        <v/>
      </c>
      <c r="O2555" s="22">
        <f>SUMIFS(sellout!N:N,sellout!G:G,Table1__4[[#This Row],[MAAN8]])</f>
        <v>0</v>
      </c>
      <c r="P2555" s="2" t="str">
        <f>IFERROR(Table1__4[[#This Row],[Actual]]/Table1__4[[#This Row],[Target]],"")</f>
        <v/>
      </c>
      <c r="Q2555" s="22" t="str">
        <f>IFERROR(IF(Table1__4[[#This Row],[Target]]&gt;0,Table1__4[[#This Row],[Target]]-Table1__4[[#This Row],[Actual]],""),"")</f>
        <v/>
      </c>
    </row>
    <row r="2556" spans="1:17" x14ac:dyDescent="0.75">
      <c r="A2556" s="22" t="s">
        <v>10</v>
      </c>
      <c r="B2556" s="22" t="s">
        <v>11</v>
      </c>
      <c r="C2556" s="22" t="s">
        <v>12</v>
      </c>
      <c r="D2556" s="22" t="s">
        <v>13</v>
      </c>
      <c r="E2556" s="22" t="s">
        <v>29</v>
      </c>
      <c r="F2556" s="22" t="s">
        <v>30</v>
      </c>
      <c r="G2556" s="22" t="s">
        <v>31</v>
      </c>
      <c r="H2556">
        <v>66113596</v>
      </c>
      <c r="I2556" s="22" t="s">
        <v>7179</v>
      </c>
      <c r="J2556" s="22" t="s">
        <v>7552</v>
      </c>
      <c r="K2556" s="22" t="str">
        <f>_xlfn.TEXTBEFORE(Table1__4[[#This Row],[ParentName]],"-")</f>
        <v>BD8</v>
      </c>
      <c r="L2556" s="22" t="str">
        <f>_xlfn.XLOOKUP(Table1__4[[#This Row],[MAAN8]],ASO!F:F,ASO!H:H,"")</f>
        <v/>
      </c>
      <c r="M2556" s="22" t="str">
        <f>_xlfn.XLOOKUP(Table1__4[[#This Row],[MAAN8]],program!A:A,program!E:E,"")</f>
        <v/>
      </c>
      <c r="N2556" s="22" t="str">
        <f>_xlfn.XLOOKUP(Table1__4[[#This Row],[MAAN8]],program!A:A,program!F:F,"")</f>
        <v/>
      </c>
      <c r="O2556" s="22">
        <f>SUMIFS(sellout!N:N,sellout!G:G,Table1__4[[#This Row],[MAAN8]])</f>
        <v>100</v>
      </c>
      <c r="P2556" s="2" t="str">
        <f>IFERROR(Table1__4[[#This Row],[Actual]]/Table1__4[[#This Row],[Target]],"")</f>
        <v/>
      </c>
      <c r="Q2556" s="22" t="str">
        <f>IFERROR(IF(Table1__4[[#This Row],[Target]]&gt;0,Table1__4[[#This Row],[Target]]-Table1__4[[#This Row],[Actual]],""),"")</f>
        <v/>
      </c>
    </row>
    <row r="2557" spans="1:17" x14ac:dyDescent="0.75">
      <c r="A2557" s="22" t="s">
        <v>10</v>
      </c>
      <c r="B2557" s="22" t="s">
        <v>11</v>
      </c>
      <c r="C2557" s="22" t="s">
        <v>22</v>
      </c>
      <c r="D2557" s="22" t="s">
        <v>23</v>
      </c>
      <c r="E2557" s="22" t="s">
        <v>84</v>
      </c>
      <c r="F2557" s="22" t="s">
        <v>63</v>
      </c>
      <c r="G2557" s="22" t="s">
        <v>85</v>
      </c>
      <c r="H2557">
        <v>66106519</v>
      </c>
      <c r="I2557" s="22" t="s">
        <v>3966</v>
      </c>
      <c r="J2557" s="22" t="s">
        <v>7439</v>
      </c>
      <c r="K2557" s="22" t="str">
        <f>_xlfn.TEXTBEFORE(Table1__4[[#This Row],[ParentName]],"-")</f>
        <v>BD12</v>
      </c>
      <c r="L2557" s="22" t="str">
        <f>_xlfn.XLOOKUP(Table1__4[[#This Row],[MAAN8]],ASO!F:F,ASO!H:H,"")</f>
        <v>Grocery Store</v>
      </c>
      <c r="M2557" s="22" t="str">
        <f>_xlfn.XLOOKUP(Table1__4[[#This Row],[MAAN8]],program!A:A,program!E:E,"")</f>
        <v/>
      </c>
      <c r="N2557" s="22" t="str">
        <f>_xlfn.XLOOKUP(Table1__4[[#This Row],[MAAN8]],program!A:A,program!F:F,"")</f>
        <v/>
      </c>
      <c r="O2557" s="22">
        <f>SUMIFS(sellout!N:N,sellout!G:G,Table1__4[[#This Row],[MAAN8]])</f>
        <v>0</v>
      </c>
      <c r="P2557" s="2" t="str">
        <f>IFERROR(Table1__4[[#This Row],[Actual]]/Table1__4[[#This Row],[Target]],"")</f>
        <v/>
      </c>
      <c r="Q2557" s="22" t="str">
        <f>IFERROR(IF(Table1__4[[#This Row],[Target]]&gt;0,Table1__4[[#This Row],[Target]]-Table1__4[[#This Row],[Actual]],""),"")</f>
        <v/>
      </c>
    </row>
    <row r="2558" spans="1:17" x14ac:dyDescent="0.75">
      <c r="A2558" s="22" t="s">
        <v>10</v>
      </c>
      <c r="B2558" s="22" t="s">
        <v>11</v>
      </c>
      <c r="C2558" s="22" t="s">
        <v>22</v>
      </c>
      <c r="D2558" s="22" t="s">
        <v>180</v>
      </c>
      <c r="E2558" s="22" t="s">
        <v>1334</v>
      </c>
      <c r="F2558" s="22" t="s">
        <v>182</v>
      </c>
      <c r="G2558" s="22" t="s">
        <v>1335</v>
      </c>
      <c r="H2558">
        <v>66115525</v>
      </c>
      <c r="I2558" s="22" t="s">
        <v>8261</v>
      </c>
      <c r="J2558" s="22" t="s">
        <v>8262</v>
      </c>
      <c r="K2558" s="22" t="str">
        <f>_xlfn.TEXTBEFORE(Table1__4[[#This Row],[ParentName]],"-")</f>
        <v>BD14</v>
      </c>
      <c r="L2558" s="22" t="str">
        <f>_xlfn.XLOOKUP(Table1__4[[#This Row],[MAAN8]],ASO!F:F,ASO!H:H,"")</f>
        <v/>
      </c>
      <c r="M2558" s="22" t="str">
        <f>_xlfn.XLOOKUP(Table1__4[[#This Row],[MAAN8]],program!A:A,program!E:E,"")</f>
        <v/>
      </c>
      <c r="N2558" s="22" t="str">
        <f>_xlfn.XLOOKUP(Table1__4[[#This Row],[MAAN8]],program!A:A,program!F:F,"")</f>
        <v/>
      </c>
      <c r="O2558" s="22">
        <f>SUMIFS(sellout!N:N,sellout!G:G,Table1__4[[#This Row],[MAAN8]])</f>
        <v>0</v>
      </c>
      <c r="P2558" s="2" t="str">
        <f>IFERROR(Table1__4[[#This Row],[Actual]]/Table1__4[[#This Row],[Target]],"")</f>
        <v/>
      </c>
      <c r="Q2558" s="22" t="str">
        <f>IFERROR(IF(Table1__4[[#This Row],[Target]]&gt;0,Table1__4[[#This Row],[Target]]-Table1__4[[#This Row],[Actual]],""),"")</f>
        <v/>
      </c>
    </row>
    <row r="2559" spans="1:17" x14ac:dyDescent="0.75">
      <c r="A2559" s="22" t="s">
        <v>10</v>
      </c>
      <c r="B2559" s="22" t="s">
        <v>11</v>
      </c>
      <c r="C2559" s="22" t="s">
        <v>22</v>
      </c>
      <c r="D2559" s="22" t="s">
        <v>88</v>
      </c>
      <c r="E2559" s="22" t="s">
        <v>447</v>
      </c>
      <c r="F2559" s="22" t="s">
        <v>218</v>
      </c>
      <c r="G2559" s="22" t="s">
        <v>448</v>
      </c>
      <c r="H2559">
        <v>66109689</v>
      </c>
      <c r="I2559" s="22" t="s">
        <v>7209</v>
      </c>
      <c r="J2559" s="22" t="s">
        <v>450</v>
      </c>
      <c r="K2559" s="22" t="str">
        <f>_xlfn.TEXTBEFORE(Table1__4[[#This Row],[ParentName]],"-")</f>
        <v>BD11</v>
      </c>
      <c r="L2559" s="22" t="str">
        <f>_xlfn.XLOOKUP(Table1__4[[#This Row],[MAAN8]],ASO!F:F,ASO!H:H,"")</f>
        <v/>
      </c>
      <c r="M2559" s="22" t="str">
        <f>_xlfn.XLOOKUP(Table1__4[[#This Row],[MAAN8]],program!A:A,program!E:E,"")</f>
        <v/>
      </c>
      <c r="N2559" s="22" t="str">
        <f>_xlfn.XLOOKUP(Table1__4[[#This Row],[MAAN8]],program!A:A,program!F:F,"")</f>
        <v/>
      </c>
      <c r="O2559" s="22">
        <f>SUMIFS(sellout!N:N,sellout!G:G,Table1__4[[#This Row],[MAAN8]])</f>
        <v>9</v>
      </c>
      <c r="P2559" s="2" t="str">
        <f>IFERROR(Table1__4[[#This Row],[Actual]]/Table1__4[[#This Row],[Target]],"")</f>
        <v/>
      </c>
      <c r="Q2559" s="22" t="str">
        <f>IFERROR(IF(Table1__4[[#This Row],[Target]]&gt;0,Table1__4[[#This Row],[Target]]-Table1__4[[#This Row],[Actual]],""),"")</f>
        <v/>
      </c>
    </row>
    <row r="2560" spans="1:17" x14ac:dyDescent="0.75">
      <c r="A2560" s="22" t="s">
        <v>10</v>
      </c>
      <c r="B2560" s="22" t="s">
        <v>11</v>
      </c>
      <c r="C2560" s="22" t="s">
        <v>12</v>
      </c>
      <c r="D2560" s="22" t="s">
        <v>13</v>
      </c>
      <c r="E2560" s="22" t="s">
        <v>29</v>
      </c>
      <c r="F2560" s="22" t="s">
        <v>30</v>
      </c>
      <c r="G2560" s="22" t="s">
        <v>31</v>
      </c>
      <c r="H2560">
        <v>66115200</v>
      </c>
      <c r="I2560" s="22" t="s">
        <v>7214</v>
      </c>
      <c r="J2560" s="22" t="s">
        <v>7769</v>
      </c>
      <c r="K2560" s="22" t="str">
        <f>_xlfn.TEXTBEFORE(Table1__4[[#This Row],[ParentName]],"-")</f>
        <v>BD8</v>
      </c>
      <c r="L2560" s="22" t="str">
        <f>_xlfn.XLOOKUP(Table1__4[[#This Row],[MAAN8]],ASO!F:F,ASO!H:H,"")</f>
        <v/>
      </c>
      <c r="M2560" s="22" t="str">
        <f>_xlfn.XLOOKUP(Table1__4[[#This Row],[MAAN8]],program!A:A,program!E:E,"")</f>
        <v/>
      </c>
      <c r="N2560" s="22" t="str">
        <f>_xlfn.XLOOKUP(Table1__4[[#This Row],[MAAN8]],program!A:A,program!F:F,"")</f>
        <v/>
      </c>
      <c r="O2560" s="22">
        <f>SUMIFS(sellout!N:N,sellout!G:G,Table1__4[[#This Row],[MAAN8]])</f>
        <v>0</v>
      </c>
      <c r="P2560" s="2" t="str">
        <f>IFERROR(Table1__4[[#This Row],[Actual]]/Table1__4[[#This Row],[Target]],"")</f>
        <v/>
      </c>
      <c r="Q2560" s="22" t="str">
        <f>IFERROR(IF(Table1__4[[#This Row],[Target]]&gt;0,Table1__4[[#This Row],[Target]]-Table1__4[[#This Row],[Actual]],""),"")</f>
        <v/>
      </c>
    </row>
    <row r="2561" spans="1:17" x14ac:dyDescent="0.75">
      <c r="A2561" s="22" t="s">
        <v>10</v>
      </c>
      <c r="B2561" s="22" t="s">
        <v>11</v>
      </c>
      <c r="C2561" s="22" t="s">
        <v>12</v>
      </c>
      <c r="D2561" s="22" t="s">
        <v>122</v>
      </c>
      <c r="E2561" s="22" t="s">
        <v>244</v>
      </c>
      <c r="F2561" s="22" t="s">
        <v>124</v>
      </c>
      <c r="G2561" s="22" t="s">
        <v>245</v>
      </c>
      <c r="H2561">
        <v>66108950</v>
      </c>
      <c r="I2561" s="22" t="s">
        <v>3967</v>
      </c>
      <c r="J2561" s="22" t="s">
        <v>3968</v>
      </c>
      <c r="K2561" s="22" t="str">
        <f>_xlfn.TEXTBEFORE(Table1__4[[#This Row],[ParentName]],"-")</f>
        <v>BD10</v>
      </c>
      <c r="L2561" s="22" t="str">
        <f>_xlfn.XLOOKUP(Table1__4[[#This Row],[MAAN8]],ASO!F:F,ASO!H:H,"")</f>
        <v>Grocery Store</v>
      </c>
      <c r="M2561" s="22" t="str">
        <f>_xlfn.XLOOKUP(Table1__4[[#This Row],[MAAN8]],program!A:A,program!E:E,"")</f>
        <v/>
      </c>
      <c r="N2561" s="22" t="str">
        <f>_xlfn.XLOOKUP(Table1__4[[#This Row],[MAAN8]],program!A:A,program!F:F,"")</f>
        <v/>
      </c>
      <c r="O2561" s="22">
        <f>SUMIFS(sellout!N:N,sellout!G:G,Table1__4[[#This Row],[MAAN8]])</f>
        <v>0</v>
      </c>
      <c r="P2561" s="2" t="str">
        <f>IFERROR(Table1__4[[#This Row],[Actual]]/Table1__4[[#This Row],[Target]],"")</f>
        <v/>
      </c>
      <c r="Q2561" s="22" t="str">
        <f>IFERROR(IF(Table1__4[[#This Row],[Target]]&gt;0,Table1__4[[#This Row],[Target]]-Table1__4[[#This Row],[Actual]],""),"")</f>
        <v/>
      </c>
    </row>
    <row r="2562" spans="1:17" x14ac:dyDescent="0.75">
      <c r="A2562" s="22" t="s">
        <v>10</v>
      </c>
      <c r="B2562" s="22" t="s">
        <v>11</v>
      </c>
      <c r="C2562" s="22" t="s">
        <v>22</v>
      </c>
      <c r="D2562" s="22" t="s">
        <v>180</v>
      </c>
      <c r="E2562" s="22" t="s">
        <v>1334</v>
      </c>
      <c r="F2562" s="22" t="s">
        <v>182</v>
      </c>
      <c r="G2562" s="22" t="s">
        <v>1335</v>
      </c>
      <c r="H2562">
        <v>66115526</v>
      </c>
      <c r="I2562" s="22" t="s">
        <v>8263</v>
      </c>
      <c r="J2562" s="22" t="s">
        <v>8264</v>
      </c>
      <c r="K2562" s="22" t="str">
        <f>_xlfn.TEXTBEFORE(Table1__4[[#This Row],[ParentName]],"-")</f>
        <v>BD14</v>
      </c>
      <c r="L2562" s="22" t="str">
        <f>_xlfn.XLOOKUP(Table1__4[[#This Row],[MAAN8]],ASO!F:F,ASO!H:H,"")</f>
        <v/>
      </c>
      <c r="M2562" s="22" t="str">
        <f>_xlfn.XLOOKUP(Table1__4[[#This Row],[MAAN8]],program!A:A,program!E:E,"")</f>
        <v/>
      </c>
      <c r="N2562" s="22" t="str">
        <f>_xlfn.XLOOKUP(Table1__4[[#This Row],[MAAN8]],program!A:A,program!F:F,"")</f>
        <v/>
      </c>
      <c r="O2562" s="22">
        <f>SUMIFS(sellout!N:N,sellout!G:G,Table1__4[[#This Row],[MAAN8]])</f>
        <v>0</v>
      </c>
      <c r="P2562" s="2" t="str">
        <f>IFERROR(Table1__4[[#This Row],[Actual]]/Table1__4[[#This Row],[Target]],"")</f>
        <v/>
      </c>
      <c r="Q2562" s="22" t="str">
        <f>IFERROR(IF(Table1__4[[#This Row],[Target]]&gt;0,Table1__4[[#This Row],[Target]]-Table1__4[[#This Row],[Actual]],""),"")</f>
        <v/>
      </c>
    </row>
    <row r="2563" spans="1:17" x14ac:dyDescent="0.75">
      <c r="A2563" s="22" t="s">
        <v>10</v>
      </c>
      <c r="B2563" s="22" t="s">
        <v>11</v>
      </c>
      <c r="C2563" s="22" t="s">
        <v>22</v>
      </c>
      <c r="D2563" s="22" t="s">
        <v>88</v>
      </c>
      <c r="E2563" s="22" t="s">
        <v>447</v>
      </c>
      <c r="F2563" s="22" t="s">
        <v>218</v>
      </c>
      <c r="G2563" s="22" t="s">
        <v>448</v>
      </c>
      <c r="H2563">
        <v>66112984</v>
      </c>
      <c r="I2563" s="22" t="s">
        <v>8265</v>
      </c>
      <c r="J2563" s="22" t="s">
        <v>8266</v>
      </c>
      <c r="K2563" s="22" t="str">
        <f>_xlfn.TEXTBEFORE(Table1__4[[#This Row],[ParentName]],"-")</f>
        <v>BD11</v>
      </c>
      <c r="L2563" s="22" t="str">
        <f>_xlfn.XLOOKUP(Table1__4[[#This Row],[MAAN8]],ASO!F:F,ASO!H:H,"")</f>
        <v/>
      </c>
      <c r="M2563" s="22" t="str">
        <f>_xlfn.XLOOKUP(Table1__4[[#This Row],[MAAN8]],program!A:A,program!E:E,"")</f>
        <v/>
      </c>
      <c r="N2563" s="22" t="str">
        <f>_xlfn.XLOOKUP(Table1__4[[#This Row],[MAAN8]],program!A:A,program!F:F,"")</f>
        <v/>
      </c>
      <c r="O2563" s="22">
        <f>SUMIFS(sellout!N:N,sellout!G:G,Table1__4[[#This Row],[MAAN8]])</f>
        <v>0</v>
      </c>
      <c r="P2563" s="2" t="str">
        <f>IFERROR(Table1__4[[#This Row],[Actual]]/Table1__4[[#This Row],[Target]],"")</f>
        <v/>
      </c>
      <c r="Q2563" s="22" t="str">
        <f>IFERROR(IF(Table1__4[[#This Row],[Target]]&gt;0,Table1__4[[#This Row],[Target]]-Table1__4[[#This Row],[Actual]],""),"")</f>
        <v/>
      </c>
    </row>
    <row r="2564" spans="1:17" x14ac:dyDescent="0.75">
      <c r="A2564" s="22" t="s">
        <v>10</v>
      </c>
      <c r="B2564" s="22" t="s">
        <v>11</v>
      </c>
      <c r="C2564" s="22" t="s">
        <v>22</v>
      </c>
      <c r="D2564" s="22" t="s">
        <v>23</v>
      </c>
      <c r="E2564" s="22" t="s">
        <v>141</v>
      </c>
      <c r="F2564" s="22" t="s">
        <v>25</v>
      </c>
      <c r="G2564" s="22" t="s">
        <v>142</v>
      </c>
      <c r="H2564">
        <v>66108530</v>
      </c>
      <c r="I2564" s="22" t="s">
        <v>7221</v>
      </c>
      <c r="J2564" s="22" t="s">
        <v>3171</v>
      </c>
      <c r="K2564" s="22" t="str">
        <f>_xlfn.TEXTBEFORE(Table1__4[[#This Row],[ParentName]],"-")</f>
        <v>BD12</v>
      </c>
      <c r="L2564" s="22" t="str">
        <f>_xlfn.XLOOKUP(Table1__4[[#This Row],[MAAN8]],ASO!F:F,ASO!H:H,"")</f>
        <v/>
      </c>
      <c r="M2564" s="22" t="str">
        <f>_xlfn.XLOOKUP(Table1__4[[#This Row],[MAAN8]],program!A:A,program!E:E,"")</f>
        <v/>
      </c>
      <c r="N2564" s="22" t="str">
        <f>_xlfn.XLOOKUP(Table1__4[[#This Row],[MAAN8]],program!A:A,program!F:F,"")</f>
        <v/>
      </c>
      <c r="O2564" s="22">
        <f>SUMIFS(sellout!N:N,sellout!G:G,Table1__4[[#This Row],[MAAN8]])</f>
        <v>15</v>
      </c>
      <c r="P2564" s="2" t="str">
        <f>IFERROR(Table1__4[[#This Row],[Actual]]/Table1__4[[#This Row],[Target]],"")</f>
        <v/>
      </c>
      <c r="Q2564" s="22" t="str">
        <f>IFERROR(IF(Table1__4[[#This Row],[Target]]&gt;0,Table1__4[[#This Row],[Target]]-Table1__4[[#This Row],[Actual]],""),"")</f>
        <v/>
      </c>
    </row>
    <row r="2565" spans="1:17" x14ac:dyDescent="0.75">
      <c r="A2565" s="22" t="s">
        <v>10</v>
      </c>
      <c r="B2565" s="22" t="s">
        <v>11</v>
      </c>
      <c r="C2565" s="22" t="s">
        <v>22</v>
      </c>
      <c r="D2565" s="22" t="s">
        <v>88</v>
      </c>
      <c r="E2565" s="22" t="s">
        <v>217</v>
      </c>
      <c r="F2565" s="22" t="s">
        <v>218</v>
      </c>
      <c r="G2565" s="22" t="s">
        <v>219</v>
      </c>
      <c r="H2565">
        <v>66111871</v>
      </c>
      <c r="I2565" s="22" t="s">
        <v>3969</v>
      </c>
      <c r="J2565" s="22" t="s">
        <v>3970</v>
      </c>
      <c r="K2565" s="22" t="str">
        <f>_xlfn.TEXTBEFORE(Table1__4[[#This Row],[ParentName]],"-")</f>
        <v>BD11</v>
      </c>
      <c r="L2565" s="22" t="str">
        <f>_xlfn.XLOOKUP(Table1__4[[#This Row],[MAAN8]],ASO!F:F,ASO!H:H,"")</f>
        <v>Grocery Store</v>
      </c>
      <c r="M2565" s="22" t="str">
        <f>_xlfn.XLOOKUP(Table1__4[[#This Row],[MAAN8]],program!A:A,program!E:E,"")</f>
        <v/>
      </c>
      <c r="N2565" s="22" t="str">
        <f>_xlfn.XLOOKUP(Table1__4[[#This Row],[MAAN8]],program!A:A,program!F:F,"")</f>
        <v/>
      </c>
      <c r="O2565" s="22">
        <f>SUMIFS(sellout!N:N,sellout!G:G,Table1__4[[#This Row],[MAAN8]])</f>
        <v>185</v>
      </c>
      <c r="P2565" s="2" t="str">
        <f>IFERROR(Table1__4[[#This Row],[Actual]]/Table1__4[[#This Row],[Target]],"")</f>
        <v/>
      </c>
      <c r="Q2565" s="22" t="str">
        <f>IFERROR(IF(Table1__4[[#This Row],[Target]]&gt;0,Table1__4[[#This Row],[Target]]-Table1__4[[#This Row],[Actual]],""),"")</f>
        <v/>
      </c>
    </row>
    <row r="2566" spans="1:17" x14ac:dyDescent="0.75">
      <c r="A2566" s="22" t="s">
        <v>10</v>
      </c>
      <c r="B2566" s="22" t="s">
        <v>11</v>
      </c>
      <c r="C2566" s="22" t="s">
        <v>22</v>
      </c>
      <c r="D2566" s="22" t="s">
        <v>88</v>
      </c>
      <c r="E2566" s="22" t="s">
        <v>447</v>
      </c>
      <c r="F2566" s="22" t="s">
        <v>218</v>
      </c>
      <c r="G2566" s="22" t="s">
        <v>448</v>
      </c>
      <c r="H2566">
        <v>66109969</v>
      </c>
      <c r="I2566" s="22" t="s">
        <v>7208</v>
      </c>
      <c r="J2566" s="22" t="s">
        <v>3934</v>
      </c>
      <c r="K2566" s="22" t="str">
        <f>_xlfn.TEXTBEFORE(Table1__4[[#This Row],[ParentName]],"-")</f>
        <v>BD11</v>
      </c>
      <c r="L2566" s="22" t="str">
        <f>_xlfn.XLOOKUP(Table1__4[[#This Row],[MAAN8]],ASO!F:F,ASO!H:H,"")</f>
        <v/>
      </c>
      <c r="M2566" s="22" t="str">
        <f>_xlfn.XLOOKUP(Table1__4[[#This Row],[MAAN8]],program!A:A,program!E:E,"")</f>
        <v/>
      </c>
      <c r="N2566" s="22" t="str">
        <f>_xlfn.XLOOKUP(Table1__4[[#This Row],[MAAN8]],program!A:A,program!F:F,"")</f>
        <v/>
      </c>
      <c r="O2566" s="22">
        <f>SUMIFS(sellout!N:N,sellout!G:G,Table1__4[[#This Row],[MAAN8]])</f>
        <v>0</v>
      </c>
      <c r="P2566" s="2" t="str">
        <f>IFERROR(Table1__4[[#This Row],[Actual]]/Table1__4[[#This Row],[Target]],"")</f>
        <v/>
      </c>
      <c r="Q2566" s="22" t="str">
        <f>IFERROR(IF(Table1__4[[#This Row],[Target]]&gt;0,Table1__4[[#This Row],[Target]]-Table1__4[[#This Row],[Actual]],""),"")</f>
        <v/>
      </c>
    </row>
    <row r="2567" spans="1:17" x14ac:dyDescent="0.75">
      <c r="A2567" s="22" t="s">
        <v>10</v>
      </c>
      <c r="B2567" s="22" t="s">
        <v>11</v>
      </c>
      <c r="C2567" s="22" t="s">
        <v>12</v>
      </c>
      <c r="D2567" s="22" t="s">
        <v>13</v>
      </c>
      <c r="E2567" s="22" t="s">
        <v>29</v>
      </c>
      <c r="F2567" s="22" t="s">
        <v>30</v>
      </c>
      <c r="G2567" s="22" t="s">
        <v>31</v>
      </c>
      <c r="H2567">
        <v>66115202</v>
      </c>
      <c r="I2567" s="22" t="s">
        <v>7642</v>
      </c>
      <c r="J2567" s="22" t="s">
        <v>7770</v>
      </c>
      <c r="K2567" s="22" t="str">
        <f>_xlfn.TEXTBEFORE(Table1__4[[#This Row],[ParentName]],"-")</f>
        <v>BD8</v>
      </c>
      <c r="L2567" s="22" t="str">
        <f>_xlfn.XLOOKUP(Table1__4[[#This Row],[MAAN8]],ASO!F:F,ASO!H:H,"")</f>
        <v/>
      </c>
      <c r="M2567" s="22" t="str">
        <f>_xlfn.XLOOKUP(Table1__4[[#This Row],[MAAN8]],program!A:A,program!E:E,"")</f>
        <v/>
      </c>
      <c r="N2567" s="22" t="str">
        <f>_xlfn.XLOOKUP(Table1__4[[#This Row],[MAAN8]],program!A:A,program!F:F,"")</f>
        <v/>
      </c>
      <c r="O2567" s="22">
        <f>SUMIFS(sellout!N:N,sellout!G:G,Table1__4[[#This Row],[MAAN8]])</f>
        <v>0</v>
      </c>
      <c r="P2567" s="2" t="str">
        <f>IFERROR(Table1__4[[#This Row],[Actual]]/Table1__4[[#This Row],[Target]],"")</f>
        <v/>
      </c>
      <c r="Q2567" s="22" t="str">
        <f>IFERROR(IF(Table1__4[[#This Row],[Target]]&gt;0,Table1__4[[#This Row],[Target]]-Table1__4[[#This Row],[Actual]],""),"")</f>
        <v/>
      </c>
    </row>
    <row r="2568" spans="1:17" x14ac:dyDescent="0.75">
      <c r="A2568" s="22" t="s">
        <v>10</v>
      </c>
      <c r="B2568" s="22" t="s">
        <v>11</v>
      </c>
      <c r="C2568" s="22" t="s">
        <v>12</v>
      </c>
      <c r="D2568" s="22" t="s">
        <v>13</v>
      </c>
      <c r="E2568" s="22" t="s">
        <v>29</v>
      </c>
      <c r="F2568" s="22" t="s">
        <v>30</v>
      </c>
      <c r="G2568" s="22" t="s">
        <v>31</v>
      </c>
      <c r="H2568">
        <v>66115203</v>
      </c>
      <c r="I2568" s="22" t="s">
        <v>7643</v>
      </c>
      <c r="J2568" s="22" t="s">
        <v>7771</v>
      </c>
      <c r="K2568" s="22" t="str">
        <f>_xlfn.TEXTBEFORE(Table1__4[[#This Row],[ParentName]],"-")</f>
        <v>BD8</v>
      </c>
      <c r="L2568" s="22" t="str">
        <f>_xlfn.XLOOKUP(Table1__4[[#This Row],[MAAN8]],ASO!F:F,ASO!H:H,"")</f>
        <v/>
      </c>
      <c r="M2568" s="22" t="str">
        <f>_xlfn.XLOOKUP(Table1__4[[#This Row],[MAAN8]],program!A:A,program!E:E,"")</f>
        <v/>
      </c>
      <c r="N2568" s="22" t="str">
        <f>_xlfn.XLOOKUP(Table1__4[[#This Row],[MAAN8]],program!A:A,program!F:F,"")</f>
        <v/>
      </c>
      <c r="O2568" s="22">
        <f>SUMIFS(sellout!N:N,sellout!G:G,Table1__4[[#This Row],[MAAN8]])</f>
        <v>0</v>
      </c>
      <c r="P2568" s="2" t="str">
        <f>IFERROR(Table1__4[[#This Row],[Actual]]/Table1__4[[#This Row],[Target]],"")</f>
        <v/>
      </c>
      <c r="Q2568" s="22" t="str">
        <f>IFERROR(IF(Table1__4[[#This Row],[Target]]&gt;0,Table1__4[[#This Row],[Target]]-Table1__4[[#This Row],[Actual]],""),"")</f>
        <v/>
      </c>
    </row>
    <row r="2569" spans="1:17" x14ac:dyDescent="0.75">
      <c r="A2569" s="22" t="s">
        <v>10</v>
      </c>
      <c r="B2569" s="22" t="s">
        <v>11</v>
      </c>
      <c r="C2569" s="22" t="s">
        <v>22</v>
      </c>
      <c r="D2569" s="22" t="s">
        <v>88</v>
      </c>
      <c r="E2569" s="22" t="s">
        <v>447</v>
      </c>
      <c r="F2569" s="22" t="s">
        <v>218</v>
      </c>
      <c r="G2569" s="22" t="s">
        <v>448</v>
      </c>
      <c r="H2569">
        <v>66109933</v>
      </c>
      <c r="I2569" s="22" t="s">
        <v>8267</v>
      </c>
      <c r="J2569" s="22" t="s">
        <v>7335</v>
      </c>
      <c r="K2569" s="22" t="str">
        <f>_xlfn.TEXTBEFORE(Table1__4[[#This Row],[ParentName]],"-")</f>
        <v>BD11</v>
      </c>
      <c r="L2569" s="22" t="str">
        <f>_xlfn.XLOOKUP(Table1__4[[#This Row],[MAAN8]],ASO!F:F,ASO!H:H,"")</f>
        <v/>
      </c>
      <c r="M2569" s="22" t="str">
        <f>_xlfn.XLOOKUP(Table1__4[[#This Row],[MAAN8]],program!A:A,program!E:E,"")</f>
        <v/>
      </c>
      <c r="N2569" s="22" t="str">
        <f>_xlfn.XLOOKUP(Table1__4[[#This Row],[MAAN8]],program!A:A,program!F:F,"")</f>
        <v/>
      </c>
      <c r="O2569" s="22">
        <f>SUMIFS(sellout!N:N,sellout!G:G,Table1__4[[#This Row],[MAAN8]])</f>
        <v>0</v>
      </c>
      <c r="P2569" s="2" t="str">
        <f>IFERROR(Table1__4[[#This Row],[Actual]]/Table1__4[[#This Row],[Target]],"")</f>
        <v/>
      </c>
      <c r="Q2569" s="22" t="str">
        <f>IFERROR(IF(Table1__4[[#This Row],[Target]]&gt;0,Table1__4[[#This Row],[Target]]-Table1__4[[#This Row],[Actual]],""),"")</f>
        <v/>
      </c>
    </row>
    <row r="2570" spans="1:17" x14ac:dyDescent="0.75">
      <c r="A2570" s="22" t="s">
        <v>10</v>
      </c>
      <c r="B2570" s="22" t="s">
        <v>11</v>
      </c>
      <c r="C2570" s="22" t="s">
        <v>22</v>
      </c>
      <c r="D2570" s="22" t="s">
        <v>23</v>
      </c>
      <c r="E2570" s="22" t="s">
        <v>62</v>
      </c>
      <c r="F2570" s="22" t="s">
        <v>63</v>
      </c>
      <c r="G2570" s="22" t="s">
        <v>64</v>
      </c>
      <c r="H2570">
        <v>66106154</v>
      </c>
      <c r="I2570" s="22" t="s">
        <v>7172</v>
      </c>
      <c r="J2570" s="22" t="s">
        <v>7322</v>
      </c>
      <c r="K2570" s="22" t="str">
        <f>_xlfn.TEXTBEFORE(Table1__4[[#This Row],[ParentName]],"-")</f>
        <v>BD12</v>
      </c>
      <c r="L2570" s="22" t="str">
        <f>_xlfn.XLOOKUP(Table1__4[[#This Row],[MAAN8]],ASO!F:F,ASO!H:H,"")</f>
        <v/>
      </c>
      <c r="M2570" s="22" t="str">
        <f>_xlfn.XLOOKUP(Table1__4[[#This Row],[MAAN8]],program!A:A,program!E:E,"")</f>
        <v/>
      </c>
      <c r="N2570" s="22" t="str">
        <f>_xlfn.XLOOKUP(Table1__4[[#This Row],[MAAN8]],program!A:A,program!F:F,"")</f>
        <v/>
      </c>
      <c r="O2570" s="22">
        <f>SUMIFS(sellout!N:N,sellout!G:G,Table1__4[[#This Row],[MAAN8]])</f>
        <v>30</v>
      </c>
      <c r="P2570" s="2" t="str">
        <f>IFERROR(Table1__4[[#This Row],[Actual]]/Table1__4[[#This Row],[Target]],"")</f>
        <v/>
      </c>
      <c r="Q2570" s="22" t="str">
        <f>IFERROR(IF(Table1__4[[#This Row],[Target]]&gt;0,Table1__4[[#This Row],[Target]]-Table1__4[[#This Row],[Actual]],""),"")</f>
        <v/>
      </c>
    </row>
    <row r="2571" spans="1:17" x14ac:dyDescent="0.75">
      <c r="A2571" s="22" t="s">
        <v>10</v>
      </c>
      <c r="B2571" s="22" t="s">
        <v>11</v>
      </c>
      <c r="C2571" s="22" t="s">
        <v>22</v>
      </c>
      <c r="D2571" s="22" t="s">
        <v>88</v>
      </c>
      <c r="E2571" s="22" t="s">
        <v>447</v>
      </c>
      <c r="F2571" s="22" t="s">
        <v>218</v>
      </c>
      <c r="G2571" s="22" t="s">
        <v>448</v>
      </c>
      <c r="H2571">
        <v>66110213</v>
      </c>
      <c r="I2571" s="22" t="s">
        <v>7110</v>
      </c>
      <c r="J2571" s="22" t="s">
        <v>3934</v>
      </c>
      <c r="K2571" s="22" t="str">
        <f>_xlfn.TEXTBEFORE(Table1__4[[#This Row],[ParentName]],"-")</f>
        <v>BD11</v>
      </c>
      <c r="L2571" s="22" t="str">
        <f>_xlfn.XLOOKUP(Table1__4[[#This Row],[MAAN8]],ASO!F:F,ASO!H:H,"")</f>
        <v/>
      </c>
      <c r="M2571" s="22" t="str">
        <f>_xlfn.XLOOKUP(Table1__4[[#This Row],[MAAN8]],program!A:A,program!E:E,"")</f>
        <v/>
      </c>
      <c r="N2571" s="22" t="str">
        <f>_xlfn.XLOOKUP(Table1__4[[#This Row],[MAAN8]],program!A:A,program!F:F,"")</f>
        <v/>
      </c>
      <c r="O2571" s="22">
        <f>SUMIFS(sellout!N:N,sellout!G:G,Table1__4[[#This Row],[MAAN8]])</f>
        <v>6</v>
      </c>
      <c r="P2571" s="2" t="str">
        <f>IFERROR(Table1__4[[#This Row],[Actual]]/Table1__4[[#This Row],[Target]],"")</f>
        <v/>
      </c>
      <c r="Q2571" s="22" t="str">
        <f>IFERROR(IF(Table1__4[[#This Row],[Target]]&gt;0,Table1__4[[#This Row],[Target]]-Table1__4[[#This Row],[Actual]],""),"")</f>
        <v/>
      </c>
    </row>
    <row r="2572" spans="1:17" x14ac:dyDescent="0.75">
      <c r="A2572" s="22" t="s">
        <v>10</v>
      </c>
      <c r="B2572" s="22" t="s">
        <v>11</v>
      </c>
      <c r="C2572" s="22" t="s">
        <v>22</v>
      </c>
      <c r="D2572" s="22" t="s">
        <v>88</v>
      </c>
      <c r="E2572" s="22" t="s">
        <v>544</v>
      </c>
      <c r="F2572" s="22" t="s">
        <v>218</v>
      </c>
      <c r="G2572" s="22" t="s">
        <v>545</v>
      </c>
      <c r="H2572">
        <v>66109721</v>
      </c>
      <c r="I2572" s="22" t="s">
        <v>8268</v>
      </c>
      <c r="J2572" s="22" t="s">
        <v>8269</v>
      </c>
      <c r="K2572" s="22" t="str">
        <f>_xlfn.TEXTBEFORE(Table1__4[[#This Row],[ParentName]],"-")</f>
        <v>BD11</v>
      </c>
      <c r="L2572" s="22" t="str">
        <f>_xlfn.XLOOKUP(Table1__4[[#This Row],[MAAN8]],ASO!F:F,ASO!H:H,"")</f>
        <v/>
      </c>
      <c r="M2572" s="22" t="str">
        <f>_xlfn.XLOOKUP(Table1__4[[#This Row],[MAAN8]],program!A:A,program!E:E,"")</f>
        <v/>
      </c>
      <c r="N2572" s="22" t="str">
        <f>_xlfn.XLOOKUP(Table1__4[[#This Row],[MAAN8]],program!A:A,program!F:F,"")</f>
        <v/>
      </c>
      <c r="O2572" s="22">
        <f>SUMIFS(sellout!N:N,sellout!G:G,Table1__4[[#This Row],[MAAN8]])</f>
        <v>0</v>
      </c>
      <c r="P2572" s="2" t="str">
        <f>IFERROR(Table1__4[[#This Row],[Actual]]/Table1__4[[#This Row],[Target]],"")</f>
        <v/>
      </c>
      <c r="Q2572" s="22" t="str">
        <f>IFERROR(IF(Table1__4[[#This Row],[Target]]&gt;0,Table1__4[[#This Row],[Target]]-Table1__4[[#This Row],[Actual]],""),"")</f>
        <v/>
      </c>
    </row>
    <row r="2573" spans="1:17" x14ac:dyDescent="0.75">
      <c r="A2573" s="22" t="s">
        <v>10</v>
      </c>
      <c r="B2573" s="22" t="s">
        <v>11</v>
      </c>
      <c r="C2573" s="22" t="s">
        <v>12</v>
      </c>
      <c r="D2573" s="22" t="s">
        <v>122</v>
      </c>
      <c r="E2573" s="22" t="s">
        <v>622</v>
      </c>
      <c r="F2573" s="22" t="s">
        <v>237</v>
      </c>
      <c r="G2573" s="22" t="s">
        <v>623</v>
      </c>
      <c r="H2573">
        <v>66109895</v>
      </c>
      <c r="I2573" s="22" t="s">
        <v>3971</v>
      </c>
      <c r="J2573" s="22" t="s">
        <v>3972</v>
      </c>
      <c r="K2573" s="22" t="str">
        <f>_xlfn.TEXTBEFORE(Table1__4[[#This Row],[ParentName]],"-")</f>
        <v>BD10</v>
      </c>
      <c r="L2573" s="22" t="str">
        <f>_xlfn.XLOOKUP(Table1__4[[#This Row],[MAAN8]],ASO!F:F,ASO!H:H,"")</f>
        <v>Grocery Store</v>
      </c>
      <c r="M2573" s="22" t="str">
        <f>_xlfn.XLOOKUP(Table1__4[[#This Row],[MAAN8]],program!A:A,program!E:E,"")</f>
        <v/>
      </c>
      <c r="N2573" s="22" t="str">
        <f>_xlfn.XLOOKUP(Table1__4[[#This Row],[MAAN8]],program!A:A,program!F:F,"")</f>
        <v/>
      </c>
      <c r="O2573" s="22">
        <f>SUMIFS(sellout!N:N,sellout!G:G,Table1__4[[#This Row],[MAAN8]])</f>
        <v>70</v>
      </c>
      <c r="P2573" s="2" t="str">
        <f>IFERROR(Table1__4[[#This Row],[Actual]]/Table1__4[[#This Row],[Target]],"")</f>
        <v/>
      </c>
      <c r="Q2573" s="22" t="str">
        <f>IFERROR(IF(Table1__4[[#This Row],[Target]]&gt;0,Table1__4[[#This Row],[Target]]-Table1__4[[#This Row],[Actual]],""),"")</f>
        <v/>
      </c>
    </row>
    <row r="2574" spans="1:17" x14ac:dyDescent="0.75">
      <c r="A2574" s="22" t="s">
        <v>10</v>
      </c>
      <c r="B2574" s="22" t="s">
        <v>11</v>
      </c>
      <c r="C2574" s="22" t="s">
        <v>12</v>
      </c>
      <c r="D2574" s="22" t="s">
        <v>122</v>
      </c>
      <c r="E2574" s="22" t="s">
        <v>149</v>
      </c>
      <c r="F2574" s="22" t="s">
        <v>150</v>
      </c>
      <c r="G2574" s="22" t="s">
        <v>151</v>
      </c>
      <c r="H2574">
        <v>66113304</v>
      </c>
      <c r="I2574" s="22" t="s">
        <v>3973</v>
      </c>
      <c r="J2574" s="22" t="s">
        <v>3974</v>
      </c>
      <c r="K2574" s="22" t="str">
        <f>_xlfn.TEXTBEFORE(Table1__4[[#This Row],[ParentName]],"-")</f>
        <v>BD10</v>
      </c>
      <c r="L2574" s="22" t="str">
        <f>_xlfn.XLOOKUP(Table1__4[[#This Row],[MAAN8]],ASO!F:F,ASO!H:H,"")</f>
        <v>Grocery Store</v>
      </c>
      <c r="M2574" s="22" t="str">
        <f>_xlfn.XLOOKUP(Table1__4[[#This Row],[MAAN8]],program!A:A,program!E:E,"")</f>
        <v/>
      </c>
      <c r="N2574" s="22" t="str">
        <f>_xlfn.XLOOKUP(Table1__4[[#This Row],[MAAN8]],program!A:A,program!F:F,"")</f>
        <v/>
      </c>
      <c r="O2574" s="22">
        <f>SUMIFS(sellout!N:N,sellout!G:G,Table1__4[[#This Row],[MAAN8]])</f>
        <v>0</v>
      </c>
      <c r="P2574" s="2" t="str">
        <f>IFERROR(Table1__4[[#This Row],[Actual]]/Table1__4[[#This Row],[Target]],"")</f>
        <v/>
      </c>
      <c r="Q2574" s="22" t="str">
        <f>IFERROR(IF(Table1__4[[#This Row],[Target]]&gt;0,Table1__4[[#This Row],[Target]]-Table1__4[[#This Row],[Actual]],""),"")</f>
        <v/>
      </c>
    </row>
    <row r="2575" spans="1:17" x14ac:dyDescent="0.75">
      <c r="A2575" s="22" t="s">
        <v>10</v>
      </c>
      <c r="B2575" s="22" t="s">
        <v>11</v>
      </c>
      <c r="C2575" s="22" t="s">
        <v>22</v>
      </c>
      <c r="D2575" s="22" t="s">
        <v>88</v>
      </c>
      <c r="E2575" s="22" t="s">
        <v>447</v>
      </c>
      <c r="F2575" s="22" t="s">
        <v>218</v>
      </c>
      <c r="G2575" s="22" t="s">
        <v>448</v>
      </c>
      <c r="H2575">
        <v>66109770</v>
      </c>
      <c r="I2575" s="22" t="s">
        <v>8270</v>
      </c>
      <c r="J2575" s="22" t="s">
        <v>8271</v>
      </c>
      <c r="K2575" s="22" t="str">
        <f>_xlfn.TEXTBEFORE(Table1__4[[#This Row],[ParentName]],"-")</f>
        <v>BD11</v>
      </c>
      <c r="L2575" s="22" t="str">
        <f>_xlfn.XLOOKUP(Table1__4[[#This Row],[MAAN8]],ASO!F:F,ASO!H:H,"")</f>
        <v/>
      </c>
      <c r="M2575" s="22" t="str">
        <f>_xlfn.XLOOKUP(Table1__4[[#This Row],[MAAN8]],program!A:A,program!E:E,"")</f>
        <v/>
      </c>
      <c r="N2575" s="22" t="str">
        <f>_xlfn.XLOOKUP(Table1__4[[#This Row],[MAAN8]],program!A:A,program!F:F,"")</f>
        <v/>
      </c>
      <c r="O2575" s="22">
        <f>SUMIFS(sellout!N:N,sellout!G:G,Table1__4[[#This Row],[MAAN8]])</f>
        <v>0</v>
      </c>
      <c r="P2575" s="2" t="str">
        <f>IFERROR(Table1__4[[#This Row],[Actual]]/Table1__4[[#This Row],[Target]],"")</f>
        <v/>
      </c>
      <c r="Q2575" s="22" t="str">
        <f>IFERROR(IF(Table1__4[[#This Row],[Target]]&gt;0,Table1__4[[#This Row],[Target]]-Table1__4[[#This Row],[Actual]],""),"")</f>
        <v/>
      </c>
    </row>
    <row r="2576" spans="1:17" x14ac:dyDescent="0.75">
      <c r="A2576" s="22" t="s">
        <v>10</v>
      </c>
      <c r="B2576" s="22" t="s">
        <v>11</v>
      </c>
      <c r="C2576" s="22" t="s">
        <v>22</v>
      </c>
      <c r="D2576" s="22" t="s">
        <v>88</v>
      </c>
      <c r="E2576" s="22" t="s">
        <v>544</v>
      </c>
      <c r="F2576" s="22" t="s">
        <v>218</v>
      </c>
      <c r="G2576" s="22" t="s">
        <v>545</v>
      </c>
      <c r="H2576">
        <v>66112270</v>
      </c>
      <c r="I2576" s="22" t="s">
        <v>8272</v>
      </c>
      <c r="J2576" s="22" t="s">
        <v>8273</v>
      </c>
      <c r="K2576" s="22" t="str">
        <f>_xlfn.TEXTBEFORE(Table1__4[[#This Row],[ParentName]],"-")</f>
        <v>BD11</v>
      </c>
      <c r="L2576" s="22" t="str">
        <f>_xlfn.XLOOKUP(Table1__4[[#This Row],[MAAN8]],ASO!F:F,ASO!H:H,"")</f>
        <v/>
      </c>
      <c r="M2576" s="22" t="str">
        <f>_xlfn.XLOOKUP(Table1__4[[#This Row],[MAAN8]],program!A:A,program!E:E,"")</f>
        <v/>
      </c>
      <c r="N2576" s="22" t="str">
        <f>_xlfn.XLOOKUP(Table1__4[[#This Row],[MAAN8]],program!A:A,program!F:F,"")</f>
        <v/>
      </c>
      <c r="O2576" s="22">
        <f>SUMIFS(sellout!N:N,sellout!G:G,Table1__4[[#This Row],[MAAN8]])</f>
        <v>0</v>
      </c>
      <c r="P2576" s="2" t="str">
        <f>IFERROR(Table1__4[[#This Row],[Actual]]/Table1__4[[#This Row],[Target]],"")</f>
        <v/>
      </c>
      <c r="Q2576" s="22" t="str">
        <f>IFERROR(IF(Table1__4[[#This Row],[Target]]&gt;0,Table1__4[[#This Row],[Target]]-Table1__4[[#This Row],[Actual]],""),"")</f>
        <v/>
      </c>
    </row>
    <row r="2577" spans="1:17" x14ac:dyDescent="0.75">
      <c r="A2577" s="22" t="s">
        <v>10</v>
      </c>
      <c r="B2577" s="22" t="s">
        <v>11</v>
      </c>
      <c r="C2577" s="22" t="s">
        <v>22</v>
      </c>
      <c r="D2577" s="22" t="s">
        <v>88</v>
      </c>
      <c r="E2577" s="22" t="s">
        <v>447</v>
      </c>
      <c r="F2577" s="22" t="s">
        <v>218</v>
      </c>
      <c r="G2577" s="22" t="s">
        <v>448</v>
      </c>
      <c r="H2577">
        <v>66112319</v>
      </c>
      <c r="I2577" s="22" t="s">
        <v>8274</v>
      </c>
      <c r="J2577" s="22" t="s">
        <v>8275</v>
      </c>
      <c r="K2577" s="22" t="str">
        <f>_xlfn.TEXTBEFORE(Table1__4[[#This Row],[ParentName]],"-")</f>
        <v>BD11</v>
      </c>
      <c r="L2577" s="22" t="str">
        <f>_xlfn.XLOOKUP(Table1__4[[#This Row],[MAAN8]],ASO!F:F,ASO!H:H,"")</f>
        <v/>
      </c>
      <c r="M2577" s="22" t="str">
        <f>_xlfn.XLOOKUP(Table1__4[[#This Row],[MAAN8]],program!A:A,program!E:E,"")</f>
        <v/>
      </c>
      <c r="N2577" s="22" t="str">
        <f>_xlfn.XLOOKUP(Table1__4[[#This Row],[MAAN8]],program!A:A,program!F:F,"")</f>
        <v/>
      </c>
      <c r="O2577" s="22">
        <f>SUMIFS(sellout!N:N,sellout!G:G,Table1__4[[#This Row],[MAAN8]])</f>
        <v>0</v>
      </c>
      <c r="P2577" s="2" t="str">
        <f>IFERROR(Table1__4[[#This Row],[Actual]]/Table1__4[[#This Row],[Target]],"")</f>
        <v/>
      </c>
      <c r="Q2577" s="22" t="str">
        <f>IFERROR(IF(Table1__4[[#This Row],[Target]]&gt;0,Table1__4[[#This Row],[Target]]-Table1__4[[#This Row],[Actual]],""),"")</f>
        <v/>
      </c>
    </row>
    <row r="2578" spans="1:17" x14ac:dyDescent="0.75">
      <c r="A2578" s="22" t="s">
        <v>10</v>
      </c>
      <c r="B2578" s="22" t="s">
        <v>11</v>
      </c>
      <c r="C2578" s="22" t="s">
        <v>22</v>
      </c>
      <c r="D2578" s="22" t="s">
        <v>88</v>
      </c>
      <c r="E2578" s="22" t="s">
        <v>447</v>
      </c>
      <c r="F2578" s="22" t="s">
        <v>218</v>
      </c>
      <c r="G2578" s="22" t="s">
        <v>448</v>
      </c>
      <c r="H2578">
        <v>66112267</v>
      </c>
      <c r="I2578" s="22" t="s">
        <v>8276</v>
      </c>
      <c r="J2578" s="22" t="s">
        <v>8277</v>
      </c>
      <c r="K2578" s="22" t="str">
        <f>_xlfn.TEXTBEFORE(Table1__4[[#This Row],[ParentName]],"-")</f>
        <v>BD11</v>
      </c>
      <c r="L2578" s="22" t="str">
        <f>_xlfn.XLOOKUP(Table1__4[[#This Row],[MAAN8]],ASO!F:F,ASO!H:H,"")</f>
        <v/>
      </c>
      <c r="M2578" s="22" t="str">
        <f>_xlfn.XLOOKUP(Table1__4[[#This Row],[MAAN8]],program!A:A,program!E:E,"")</f>
        <v/>
      </c>
      <c r="N2578" s="22" t="str">
        <f>_xlfn.XLOOKUP(Table1__4[[#This Row],[MAAN8]],program!A:A,program!F:F,"")</f>
        <v/>
      </c>
      <c r="O2578" s="22">
        <f>SUMIFS(sellout!N:N,sellout!G:G,Table1__4[[#This Row],[MAAN8]])</f>
        <v>0</v>
      </c>
      <c r="P2578" s="2" t="str">
        <f>IFERROR(Table1__4[[#This Row],[Actual]]/Table1__4[[#This Row],[Target]],"")</f>
        <v/>
      </c>
      <c r="Q2578" s="22" t="str">
        <f>IFERROR(IF(Table1__4[[#This Row],[Target]]&gt;0,Table1__4[[#This Row],[Target]]-Table1__4[[#This Row],[Actual]],""),"")</f>
        <v/>
      </c>
    </row>
    <row r="2579" spans="1:17" x14ac:dyDescent="0.75">
      <c r="A2579" s="22" t="s">
        <v>10</v>
      </c>
      <c r="B2579" s="22" t="s">
        <v>11</v>
      </c>
      <c r="C2579" s="22" t="s">
        <v>12</v>
      </c>
      <c r="D2579" s="22" t="s">
        <v>38</v>
      </c>
      <c r="E2579" s="22" t="s">
        <v>166</v>
      </c>
      <c r="F2579" s="22" t="s">
        <v>40</v>
      </c>
      <c r="G2579" s="22" t="s">
        <v>167</v>
      </c>
      <c r="H2579">
        <v>66113166</v>
      </c>
      <c r="I2579" s="22" t="s">
        <v>3975</v>
      </c>
      <c r="J2579" s="22" t="s">
        <v>3976</v>
      </c>
      <c r="K2579" s="22" t="str">
        <f>_xlfn.TEXTBEFORE(Table1__4[[#This Row],[ParentName]],"-")</f>
        <v>BD16</v>
      </c>
      <c r="L2579" s="22" t="str">
        <f>_xlfn.XLOOKUP(Table1__4[[#This Row],[MAAN8]],ASO!F:F,ASO!H:H,"")</f>
        <v>Grocery Store</v>
      </c>
      <c r="M2579" s="22" t="str">
        <f>_xlfn.XLOOKUP(Table1__4[[#This Row],[MAAN8]],program!A:A,program!E:E,"")</f>
        <v/>
      </c>
      <c r="N2579" s="22" t="str">
        <f>_xlfn.XLOOKUP(Table1__4[[#This Row],[MAAN8]],program!A:A,program!F:F,"")</f>
        <v/>
      </c>
      <c r="O2579" s="22">
        <f>SUMIFS(sellout!N:N,sellout!G:G,Table1__4[[#This Row],[MAAN8]])</f>
        <v>50</v>
      </c>
      <c r="P2579" s="2" t="str">
        <f>IFERROR(Table1__4[[#This Row],[Actual]]/Table1__4[[#This Row],[Target]],"")</f>
        <v/>
      </c>
      <c r="Q2579" s="22" t="str">
        <f>IFERROR(IF(Table1__4[[#This Row],[Target]]&gt;0,Table1__4[[#This Row],[Target]]-Table1__4[[#This Row],[Actual]],""),"")</f>
        <v/>
      </c>
    </row>
    <row r="2580" spans="1:17" x14ac:dyDescent="0.75">
      <c r="A2580" s="22" t="s">
        <v>10</v>
      </c>
      <c r="B2580" s="22" t="s">
        <v>11</v>
      </c>
      <c r="C2580" s="22" t="s">
        <v>46</v>
      </c>
      <c r="D2580" s="22" t="s">
        <v>47</v>
      </c>
      <c r="E2580" s="22" t="s">
        <v>67</v>
      </c>
      <c r="F2580" s="22" t="s">
        <v>68</v>
      </c>
      <c r="G2580" s="22" t="s">
        <v>69</v>
      </c>
      <c r="H2580">
        <v>65600693</v>
      </c>
      <c r="I2580" s="22" t="s">
        <v>3977</v>
      </c>
      <c r="J2580" s="22" t="s">
        <v>3978</v>
      </c>
      <c r="K2580" s="22" t="str">
        <f>_xlfn.TEXTBEFORE(Table1__4[[#This Row],[ParentName]],"-")</f>
        <v>HMcc</v>
      </c>
      <c r="L2580" s="22" t="str">
        <f>_xlfn.XLOOKUP(Table1__4[[#This Row],[MAAN8]],ASO!F:F,ASO!H:H,"")</f>
        <v>Grocery Store</v>
      </c>
      <c r="M2580" s="22" t="str">
        <f>_xlfn.XLOOKUP(Table1__4[[#This Row],[MAAN8]],program!A:A,program!E:E,"")</f>
        <v>Target Incentive</v>
      </c>
      <c r="N2580" s="22">
        <f>_xlfn.XLOOKUP(Table1__4[[#This Row],[MAAN8]],program!A:A,program!F:F,"")</f>
        <v>55</v>
      </c>
      <c r="O2580" s="22">
        <f>SUMIFS(sellout!N:N,sellout!G:G,Table1__4[[#This Row],[MAAN8]])</f>
        <v>0</v>
      </c>
      <c r="P2580" s="2">
        <f>IFERROR(Table1__4[[#This Row],[Actual]]/Table1__4[[#This Row],[Target]],"")</f>
        <v>0</v>
      </c>
      <c r="Q2580" s="22">
        <f>IFERROR(IF(Table1__4[[#This Row],[Target]]&gt;0,Table1__4[[#This Row],[Target]]-Table1__4[[#This Row],[Actual]],""),"")</f>
        <v>55</v>
      </c>
    </row>
    <row r="2581" spans="1:17" x14ac:dyDescent="0.75">
      <c r="A2581" s="22" t="s">
        <v>10</v>
      </c>
      <c r="B2581" s="22" t="s">
        <v>11</v>
      </c>
      <c r="C2581" s="22" t="s">
        <v>12</v>
      </c>
      <c r="D2581" s="22" t="s">
        <v>122</v>
      </c>
      <c r="E2581" s="22" t="s">
        <v>598</v>
      </c>
      <c r="F2581" s="22" t="s">
        <v>124</v>
      </c>
      <c r="G2581" s="22" t="s">
        <v>599</v>
      </c>
      <c r="H2581">
        <v>66155741</v>
      </c>
      <c r="I2581" s="22" t="s">
        <v>3979</v>
      </c>
      <c r="J2581" s="22" t="s">
        <v>3980</v>
      </c>
      <c r="K2581" s="22" t="str">
        <f>_xlfn.TEXTBEFORE(Table1__4[[#This Row],[ParentName]],"-")</f>
        <v>BD10</v>
      </c>
      <c r="L2581" s="22" t="str">
        <f>_xlfn.XLOOKUP(Table1__4[[#This Row],[MAAN8]],ASO!F:F,ASO!H:H,"")</f>
        <v>Grocery Store</v>
      </c>
      <c r="M2581" s="22" t="str">
        <f>_xlfn.XLOOKUP(Table1__4[[#This Row],[MAAN8]],program!A:A,program!E:E,"")</f>
        <v/>
      </c>
      <c r="N2581" s="22" t="str">
        <f>_xlfn.XLOOKUP(Table1__4[[#This Row],[MAAN8]],program!A:A,program!F:F,"")</f>
        <v/>
      </c>
      <c r="O2581" s="22">
        <f>SUMIFS(sellout!N:N,sellout!G:G,Table1__4[[#This Row],[MAAN8]])</f>
        <v>90</v>
      </c>
      <c r="P2581" s="2" t="str">
        <f>IFERROR(Table1__4[[#This Row],[Actual]]/Table1__4[[#This Row],[Target]],"")</f>
        <v/>
      </c>
      <c r="Q2581" s="22" t="str">
        <f>IFERROR(IF(Table1__4[[#This Row],[Target]]&gt;0,Table1__4[[#This Row],[Target]]-Table1__4[[#This Row],[Actual]],""),"")</f>
        <v/>
      </c>
    </row>
    <row r="2582" spans="1:17" x14ac:dyDescent="0.75">
      <c r="A2582" s="22" t="s">
        <v>10</v>
      </c>
      <c r="B2582" s="22" t="s">
        <v>11</v>
      </c>
      <c r="C2582" s="22" t="s">
        <v>12</v>
      </c>
      <c r="D2582" s="22" t="s">
        <v>122</v>
      </c>
      <c r="E2582" s="22" t="s">
        <v>357</v>
      </c>
      <c r="F2582" s="22" t="s">
        <v>150</v>
      </c>
      <c r="G2582" s="22" t="s">
        <v>358</v>
      </c>
      <c r="H2582">
        <v>66155735</v>
      </c>
      <c r="I2582" s="22" t="s">
        <v>3981</v>
      </c>
      <c r="J2582" s="22" t="s">
        <v>3982</v>
      </c>
      <c r="K2582" s="22" t="str">
        <f>_xlfn.TEXTBEFORE(Table1__4[[#This Row],[ParentName]],"-")</f>
        <v>BD10</v>
      </c>
      <c r="L2582" s="22" t="str">
        <f>_xlfn.XLOOKUP(Table1__4[[#This Row],[MAAN8]],ASO!F:F,ASO!H:H,"")</f>
        <v>Grocery Store</v>
      </c>
      <c r="M2582" s="22" t="str">
        <f>_xlfn.XLOOKUP(Table1__4[[#This Row],[MAAN8]],program!A:A,program!E:E,"")</f>
        <v/>
      </c>
      <c r="N2582" s="22" t="str">
        <f>_xlfn.XLOOKUP(Table1__4[[#This Row],[MAAN8]],program!A:A,program!F:F,"")</f>
        <v/>
      </c>
      <c r="O2582" s="22">
        <f>SUMIFS(sellout!N:N,sellout!G:G,Table1__4[[#This Row],[MAAN8]])</f>
        <v>8</v>
      </c>
      <c r="P2582" s="2" t="str">
        <f>IFERROR(Table1__4[[#This Row],[Actual]]/Table1__4[[#This Row],[Target]],"")</f>
        <v/>
      </c>
      <c r="Q2582" s="22" t="str">
        <f>IFERROR(IF(Table1__4[[#This Row],[Target]]&gt;0,Table1__4[[#This Row],[Target]]-Table1__4[[#This Row],[Actual]],""),"")</f>
        <v/>
      </c>
    </row>
    <row r="2583" spans="1:17" x14ac:dyDescent="0.75">
      <c r="A2583" s="22" t="s">
        <v>10</v>
      </c>
      <c r="B2583" s="22" t="s">
        <v>11</v>
      </c>
      <c r="C2583" s="22" t="s">
        <v>22</v>
      </c>
      <c r="D2583" s="22" t="s">
        <v>23</v>
      </c>
      <c r="E2583" s="22" t="s">
        <v>84</v>
      </c>
      <c r="F2583" s="22" t="s">
        <v>63</v>
      </c>
      <c r="G2583" s="22" t="s">
        <v>85</v>
      </c>
      <c r="H2583">
        <v>66110833</v>
      </c>
      <c r="I2583" s="22" t="s">
        <v>3983</v>
      </c>
      <c r="J2583" s="22" t="s">
        <v>3984</v>
      </c>
      <c r="K2583" s="22" t="str">
        <f>_xlfn.TEXTBEFORE(Table1__4[[#This Row],[ParentName]],"-")</f>
        <v>BD12</v>
      </c>
      <c r="L2583" s="22" t="str">
        <f>_xlfn.XLOOKUP(Table1__4[[#This Row],[MAAN8]],ASO!F:F,ASO!H:H,"")</f>
        <v>Grocery Store</v>
      </c>
      <c r="M2583" s="22" t="str">
        <f>_xlfn.XLOOKUP(Table1__4[[#This Row],[MAAN8]],program!A:A,program!E:E,"")</f>
        <v/>
      </c>
      <c r="N2583" s="22" t="str">
        <f>_xlfn.XLOOKUP(Table1__4[[#This Row],[MAAN8]],program!A:A,program!F:F,"")</f>
        <v/>
      </c>
      <c r="O2583" s="22">
        <f>SUMIFS(sellout!N:N,sellout!G:G,Table1__4[[#This Row],[MAAN8]])</f>
        <v>0</v>
      </c>
      <c r="P2583" s="2" t="str">
        <f>IFERROR(Table1__4[[#This Row],[Actual]]/Table1__4[[#This Row],[Target]],"")</f>
        <v/>
      </c>
      <c r="Q2583" s="22" t="str">
        <f>IFERROR(IF(Table1__4[[#This Row],[Target]]&gt;0,Table1__4[[#This Row],[Target]]-Table1__4[[#This Row],[Actual]],""),"")</f>
        <v/>
      </c>
    </row>
    <row r="2584" spans="1:17" x14ac:dyDescent="0.75">
      <c r="A2584" s="22" t="s">
        <v>10</v>
      </c>
      <c r="B2584" s="22" t="s">
        <v>11</v>
      </c>
      <c r="C2584" s="22" t="s">
        <v>22</v>
      </c>
      <c r="D2584" s="22" t="s">
        <v>180</v>
      </c>
      <c r="E2584" s="22" t="s">
        <v>447</v>
      </c>
      <c r="F2584" s="22" t="s">
        <v>218</v>
      </c>
      <c r="G2584" s="22" t="s">
        <v>448</v>
      </c>
      <c r="H2584">
        <v>66110188</v>
      </c>
      <c r="I2584" s="22" t="s">
        <v>7075</v>
      </c>
      <c r="J2584" s="22" t="s">
        <v>7554</v>
      </c>
      <c r="K2584" s="22" t="str">
        <f>_xlfn.TEXTBEFORE(Table1__4[[#This Row],[ParentName]],"-")</f>
        <v>BD14</v>
      </c>
      <c r="L2584" s="22" t="str">
        <f>_xlfn.XLOOKUP(Table1__4[[#This Row],[MAAN8]],ASO!F:F,ASO!H:H,"")</f>
        <v/>
      </c>
      <c r="M2584" s="22" t="str">
        <f>_xlfn.XLOOKUP(Table1__4[[#This Row],[MAAN8]],program!A:A,program!E:E,"")</f>
        <v/>
      </c>
      <c r="N2584" s="22" t="str">
        <f>_xlfn.XLOOKUP(Table1__4[[#This Row],[MAAN8]],program!A:A,program!F:F,"")</f>
        <v/>
      </c>
      <c r="O2584" s="22">
        <f>SUMIFS(sellout!N:N,sellout!G:G,Table1__4[[#This Row],[MAAN8]])</f>
        <v>0</v>
      </c>
      <c r="P2584" s="2" t="str">
        <f>IFERROR(Table1__4[[#This Row],[Actual]]/Table1__4[[#This Row],[Target]],"")</f>
        <v/>
      </c>
      <c r="Q2584" s="22" t="str">
        <f>IFERROR(IF(Table1__4[[#This Row],[Target]]&gt;0,Table1__4[[#This Row],[Target]]-Table1__4[[#This Row],[Actual]],""),"")</f>
        <v/>
      </c>
    </row>
    <row r="2585" spans="1:17" x14ac:dyDescent="0.75">
      <c r="A2585" s="22" t="s">
        <v>10</v>
      </c>
      <c r="B2585" s="22" t="s">
        <v>11</v>
      </c>
      <c r="C2585" s="22" t="s">
        <v>22</v>
      </c>
      <c r="D2585" s="22" t="s">
        <v>88</v>
      </c>
      <c r="E2585" s="22" t="s">
        <v>447</v>
      </c>
      <c r="F2585" s="22" t="s">
        <v>218</v>
      </c>
      <c r="G2585" s="22" t="s">
        <v>448</v>
      </c>
      <c r="H2585">
        <v>66109936</v>
      </c>
      <c r="I2585" s="22" t="s">
        <v>3985</v>
      </c>
      <c r="J2585" s="22" t="s">
        <v>3934</v>
      </c>
      <c r="K2585" s="22" t="str">
        <f>_xlfn.TEXTBEFORE(Table1__4[[#This Row],[ParentName]],"-")</f>
        <v>BD11</v>
      </c>
      <c r="L2585" s="22" t="str">
        <f>_xlfn.XLOOKUP(Table1__4[[#This Row],[MAAN8]],ASO!F:F,ASO!H:H,"")</f>
        <v>Grocery Store</v>
      </c>
      <c r="M2585" s="22" t="str">
        <f>_xlfn.XLOOKUP(Table1__4[[#This Row],[MAAN8]],program!A:A,program!E:E,"")</f>
        <v/>
      </c>
      <c r="N2585" s="22" t="str">
        <f>_xlfn.XLOOKUP(Table1__4[[#This Row],[MAAN8]],program!A:A,program!F:F,"")</f>
        <v/>
      </c>
      <c r="O2585" s="22">
        <f>SUMIFS(sellout!N:N,sellout!G:G,Table1__4[[#This Row],[MAAN8]])</f>
        <v>6</v>
      </c>
      <c r="P2585" s="2" t="str">
        <f>IFERROR(Table1__4[[#This Row],[Actual]]/Table1__4[[#This Row],[Target]],"")</f>
        <v/>
      </c>
      <c r="Q2585" s="22" t="str">
        <f>IFERROR(IF(Table1__4[[#This Row],[Target]]&gt;0,Table1__4[[#This Row],[Target]]-Table1__4[[#This Row],[Actual]],""),"")</f>
        <v/>
      </c>
    </row>
    <row r="2586" spans="1:17" x14ac:dyDescent="0.75">
      <c r="A2586" s="22" t="s">
        <v>10</v>
      </c>
      <c r="B2586" s="22" t="s">
        <v>11</v>
      </c>
      <c r="C2586" s="22" t="s">
        <v>12</v>
      </c>
      <c r="D2586" s="22" t="s">
        <v>122</v>
      </c>
      <c r="E2586" s="22" t="s">
        <v>236</v>
      </c>
      <c r="F2586" s="22" t="s">
        <v>237</v>
      </c>
      <c r="G2586" s="22" t="s">
        <v>7381</v>
      </c>
      <c r="H2586">
        <v>66113812</v>
      </c>
      <c r="I2586" s="22" t="s">
        <v>3986</v>
      </c>
      <c r="J2586" s="22" t="s">
        <v>3987</v>
      </c>
      <c r="K2586" s="22" t="str">
        <f>_xlfn.TEXTBEFORE(Table1__4[[#This Row],[ParentName]],"-")</f>
        <v>BD10</v>
      </c>
      <c r="L2586" s="22" t="str">
        <f>_xlfn.XLOOKUP(Table1__4[[#This Row],[MAAN8]],ASO!F:F,ASO!H:H,"")</f>
        <v>Grocery Store</v>
      </c>
      <c r="M2586" s="22" t="str">
        <f>_xlfn.XLOOKUP(Table1__4[[#This Row],[MAAN8]],program!A:A,program!E:E,"")</f>
        <v/>
      </c>
      <c r="N2586" s="22" t="str">
        <f>_xlfn.XLOOKUP(Table1__4[[#This Row],[MAAN8]],program!A:A,program!F:F,"")</f>
        <v/>
      </c>
      <c r="O2586" s="22">
        <f>SUMIFS(sellout!N:N,sellout!G:G,Table1__4[[#This Row],[MAAN8]])</f>
        <v>0</v>
      </c>
      <c r="P2586" s="2" t="str">
        <f>IFERROR(Table1__4[[#This Row],[Actual]]/Table1__4[[#This Row],[Target]],"")</f>
        <v/>
      </c>
      <c r="Q2586" s="22" t="str">
        <f>IFERROR(IF(Table1__4[[#This Row],[Target]]&gt;0,Table1__4[[#This Row],[Target]]-Table1__4[[#This Row],[Actual]],""),"")</f>
        <v/>
      </c>
    </row>
    <row r="2587" spans="1:17" x14ac:dyDescent="0.75">
      <c r="A2587" s="22" t="s">
        <v>10</v>
      </c>
      <c r="B2587" s="22" t="s">
        <v>11</v>
      </c>
      <c r="C2587" s="22" t="s">
        <v>46</v>
      </c>
      <c r="D2587" s="22" t="s">
        <v>47</v>
      </c>
      <c r="E2587" s="22" t="s">
        <v>67</v>
      </c>
      <c r="F2587" s="22" t="s">
        <v>68</v>
      </c>
      <c r="G2587" s="22" t="s">
        <v>69</v>
      </c>
      <c r="H2587">
        <v>65063809</v>
      </c>
      <c r="I2587" s="22" t="s">
        <v>3988</v>
      </c>
      <c r="J2587" s="22" t="s">
        <v>3989</v>
      </c>
      <c r="K2587" s="22" t="str">
        <f>_xlfn.TEXTBEFORE(Table1__4[[#This Row],[ParentName]],"-")</f>
        <v>HMcc</v>
      </c>
      <c r="L2587" s="22" t="str">
        <f>_xlfn.XLOOKUP(Table1__4[[#This Row],[MAAN8]],ASO!F:F,ASO!H:H,"")</f>
        <v>Grocery Store</v>
      </c>
      <c r="M2587" s="22" t="str">
        <f>_xlfn.XLOOKUP(Table1__4[[#This Row],[MAAN8]],program!A:A,program!E:E,"")</f>
        <v>Target Incentive</v>
      </c>
      <c r="N2587" s="22">
        <f>_xlfn.XLOOKUP(Table1__4[[#This Row],[MAAN8]],program!A:A,program!F:F,"")</f>
        <v>55</v>
      </c>
      <c r="O2587" s="22">
        <f>SUMIFS(sellout!N:N,sellout!G:G,Table1__4[[#This Row],[MAAN8]])</f>
        <v>60</v>
      </c>
      <c r="P2587" s="2">
        <f>IFERROR(Table1__4[[#This Row],[Actual]]/Table1__4[[#This Row],[Target]],"")</f>
        <v>1.0909090909090908</v>
      </c>
      <c r="Q2587" s="22">
        <f>IFERROR(IF(Table1__4[[#This Row],[Target]]&gt;0,Table1__4[[#This Row],[Target]]-Table1__4[[#This Row],[Actual]],""),"")</f>
        <v>-5</v>
      </c>
    </row>
    <row r="2588" spans="1:17" x14ac:dyDescent="0.75">
      <c r="A2588" s="22" t="s">
        <v>10</v>
      </c>
      <c r="B2588" s="22" t="s">
        <v>11</v>
      </c>
      <c r="C2588" s="22" t="s">
        <v>12</v>
      </c>
      <c r="D2588" s="22" t="s">
        <v>13</v>
      </c>
      <c r="E2588" s="22" t="s">
        <v>176</v>
      </c>
      <c r="F2588" s="22" t="s">
        <v>30</v>
      </c>
      <c r="G2588" s="22" t="s">
        <v>177</v>
      </c>
      <c r="H2588">
        <v>66115136</v>
      </c>
      <c r="I2588" s="22" t="s">
        <v>7630</v>
      </c>
      <c r="J2588" s="22" t="s">
        <v>7772</v>
      </c>
      <c r="K2588" s="22" t="str">
        <f>_xlfn.TEXTBEFORE(Table1__4[[#This Row],[ParentName]],"-")</f>
        <v>BD8</v>
      </c>
      <c r="L2588" s="22" t="str">
        <f>_xlfn.XLOOKUP(Table1__4[[#This Row],[MAAN8]],ASO!F:F,ASO!H:H,"")</f>
        <v/>
      </c>
      <c r="M2588" s="22" t="str">
        <f>_xlfn.XLOOKUP(Table1__4[[#This Row],[MAAN8]],program!A:A,program!E:E,"")</f>
        <v/>
      </c>
      <c r="N2588" s="22" t="str">
        <f>_xlfn.XLOOKUP(Table1__4[[#This Row],[MAAN8]],program!A:A,program!F:F,"")</f>
        <v/>
      </c>
      <c r="O2588" s="22">
        <f>SUMIFS(sellout!N:N,sellout!G:G,Table1__4[[#This Row],[MAAN8]])</f>
        <v>0</v>
      </c>
      <c r="P2588" s="2" t="str">
        <f>IFERROR(Table1__4[[#This Row],[Actual]]/Table1__4[[#This Row],[Target]],"")</f>
        <v/>
      </c>
      <c r="Q2588" s="22" t="str">
        <f>IFERROR(IF(Table1__4[[#This Row],[Target]]&gt;0,Table1__4[[#This Row],[Target]]-Table1__4[[#This Row],[Actual]],""),"")</f>
        <v/>
      </c>
    </row>
    <row r="2589" spans="1:17" x14ac:dyDescent="0.75">
      <c r="A2589" s="22" t="s">
        <v>10</v>
      </c>
      <c r="B2589" s="22" t="s">
        <v>11</v>
      </c>
      <c r="C2589" s="22" t="s">
        <v>22</v>
      </c>
      <c r="D2589" s="22" t="s">
        <v>88</v>
      </c>
      <c r="E2589" s="22" t="s">
        <v>544</v>
      </c>
      <c r="F2589" s="22" t="s">
        <v>218</v>
      </c>
      <c r="G2589" s="22" t="s">
        <v>545</v>
      </c>
      <c r="H2589">
        <v>66109737</v>
      </c>
      <c r="I2589" s="22" t="s">
        <v>8278</v>
      </c>
      <c r="J2589" s="22" t="s">
        <v>8279</v>
      </c>
      <c r="K2589" s="22" t="str">
        <f>_xlfn.TEXTBEFORE(Table1__4[[#This Row],[ParentName]],"-")</f>
        <v>BD11</v>
      </c>
      <c r="L2589" s="22" t="str">
        <f>_xlfn.XLOOKUP(Table1__4[[#This Row],[MAAN8]],ASO!F:F,ASO!H:H,"")</f>
        <v/>
      </c>
      <c r="M2589" s="22" t="str">
        <f>_xlfn.XLOOKUP(Table1__4[[#This Row],[MAAN8]],program!A:A,program!E:E,"")</f>
        <v/>
      </c>
      <c r="N2589" s="22" t="str">
        <f>_xlfn.XLOOKUP(Table1__4[[#This Row],[MAAN8]],program!A:A,program!F:F,"")</f>
        <v/>
      </c>
      <c r="O2589" s="22">
        <f>SUMIFS(sellout!N:N,sellout!G:G,Table1__4[[#This Row],[MAAN8]])</f>
        <v>0</v>
      </c>
      <c r="P2589" s="2" t="str">
        <f>IFERROR(Table1__4[[#This Row],[Actual]]/Table1__4[[#This Row],[Target]],"")</f>
        <v/>
      </c>
      <c r="Q2589" s="22" t="str">
        <f>IFERROR(IF(Table1__4[[#This Row],[Target]]&gt;0,Table1__4[[#This Row],[Target]]-Table1__4[[#This Row],[Actual]],""),"")</f>
        <v/>
      </c>
    </row>
    <row r="2590" spans="1:17" x14ac:dyDescent="0.75">
      <c r="A2590" s="22" t="s">
        <v>10</v>
      </c>
      <c r="B2590" s="22" t="s">
        <v>11</v>
      </c>
      <c r="C2590" s="22" t="s">
        <v>12</v>
      </c>
      <c r="D2590" s="22" t="s">
        <v>122</v>
      </c>
      <c r="E2590" s="22" t="s">
        <v>240</v>
      </c>
      <c r="F2590" s="22" t="s">
        <v>237</v>
      </c>
      <c r="G2590" s="22" t="s">
        <v>241</v>
      </c>
      <c r="H2590">
        <v>66106674</v>
      </c>
      <c r="I2590" s="22" t="s">
        <v>3990</v>
      </c>
      <c r="J2590" s="22" t="s">
        <v>3991</v>
      </c>
      <c r="K2590" s="22" t="str">
        <f>_xlfn.TEXTBEFORE(Table1__4[[#This Row],[ParentName]],"-")</f>
        <v>BD10</v>
      </c>
      <c r="L2590" s="22" t="str">
        <f>_xlfn.XLOOKUP(Table1__4[[#This Row],[MAAN8]],ASO!F:F,ASO!H:H,"")</f>
        <v>Grocery Store</v>
      </c>
      <c r="M2590" s="22" t="str">
        <f>_xlfn.XLOOKUP(Table1__4[[#This Row],[MAAN8]],program!A:A,program!E:E,"")</f>
        <v/>
      </c>
      <c r="N2590" s="22" t="str">
        <f>_xlfn.XLOOKUP(Table1__4[[#This Row],[MAAN8]],program!A:A,program!F:F,"")</f>
        <v/>
      </c>
      <c r="O2590" s="22">
        <f>SUMIFS(sellout!N:N,sellout!G:G,Table1__4[[#This Row],[MAAN8]])</f>
        <v>30</v>
      </c>
      <c r="P2590" s="2" t="str">
        <f>IFERROR(Table1__4[[#This Row],[Actual]]/Table1__4[[#This Row],[Target]],"")</f>
        <v/>
      </c>
      <c r="Q2590" s="22" t="str">
        <f>IFERROR(IF(Table1__4[[#This Row],[Target]]&gt;0,Table1__4[[#This Row],[Target]]-Table1__4[[#This Row],[Actual]],""),"")</f>
        <v/>
      </c>
    </row>
    <row r="2591" spans="1:17" x14ac:dyDescent="0.75">
      <c r="A2591" s="22" t="s">
        <v>10</v>
      </c>
      <c r="B2591" s="22" t="s">
        <v>11</v>
      </c>
      <c r="C2591" s="22" t="s">
        <v>12</v>
      </c>
      <c r="D2591" s="22" t="s">
        <v>54</v>
      </c>
      <c r="E2591" s="22" t="s">
        <v>438</v>
      </c>
      <c r="F2591" s="22" t="s">
        <v>40</v>
      </c>
      <c r="G2591" s="22" t="s">
        <v>439</v>
      </c>
      <c r="H2591">
        <v>66106388</v>
      </c>
      <c r="I2591" s="22" t="s">
        <v>3992</v>
      </c>
      <c r="J2591" s="22" t="s">
        <v>3993</v>
      </c>
      <c r="K2591" s="22" t="str">
        <f>_xlfn.TEXTBEFORE(Table1__4[[#This Row],[ParentName]],"-")</f>
        <v>BD</v>
      </c>
      <c r="L2591" s="22" t="str">
        <f>_xlfn.XLOOKUP(Table1__4[[#This Row],[MAAN8]],ASO!F:F,ASO!H:H,"")</f>
        <v>Grocery Store</v>
      </c>
      <c r="M2591" s="22" t="str">
        <f>_xlfn.XLOOKUP(Table1__4[[#This Row],[MAAN8]],program!A:A,program!E:E,"")</f>
        <v/>
      </c>
      <c r="N2591" s="22" t="str">
        <f>_xlfn.XLOOKUP(Table1__4[[#This Row],[MAAN8]],program!A:A,program!F:F,"")</f>
        <v/>
      </c>
      <c r="O2591" s="22">
        <f>SUMIFS(sellout!N:N,sellout!G:G,Table1__4[[#This Row],[MAAN8]])</f>
        <v>40</v>
      </c>
      <c r="P2591" s="2" t="str">
        <f>IFERROR(Table1__4[[#This Row],[Actual]]/Table1__4[[#This Row],[Target]],"")</f>
        <v/>
      </c>
      <c r="Q2591" s="22" t="str">
        <f>IFERROR(IF(Table1__4[[#This Row],[Target]]&gt;0,Table1__4[[#This Row],[Target]]-Table1__4[[#This Row],[Actual]],""),"")</f>
        <v/>
      </c>
    </row>
    <row r="2592" spans="1:17" x14ac:dyDescent="0.75">
      <c r="A2592" s="22" t="s">
        <v>10</v>
      </c>
      <c r="B2592" s="22" t="s">
        <v>11</v>
      </c>
      <c r="C2592" s="22" t="s">
        <v>12</v>
      </c>
      <c r="D2592" s="22" t="s">
        <v>13</v>
      </c>
      <c r="E2592" s="22" t="s">
        <v>29</v>
      </c>
      <c r="F2592" s="22" t="s">
        <v>30</v>
      </c>
      <c r="G2592" s="22" t="s">
        <v>31</v>
      </c>
      <c r="H2592">
        <v>66115205</v>
      </c>
      <c r="I2592" s="22" t="s">
        <v>7644</v>
      </c>
      <c r="J2592" s="22" t="s">
        <v>7773</v>
      </c>
      <c r="K2592" s="22" t="str">
        <f>_xlfn.TEXTBEFORE(Table1__4[[#This Row],[ParentName]],"-")</f>
        <v>BD8</v>
      </c>
      <c r="L2592" s="22" t="str">
        <f>_xlfn.XLOOKUP(Table1__4[[#This Row],[MAAN8]],ASO!F:F,ASO!H:H,"")</f>
        <v/>
      </c>
      <c r="M2592" s="22" t="str">
        <f>_xlfn.XLOOKUP(Table1__4[[#This Row],[MAAN8]],program!A:A,program!E:E,"")</f>
        <v/>
      </c>
      <c r="N2592" s="22" t="str">
        <f>_xlfn.XLOOKUP(Table1__4[[#This Row],[MAAN8]],program!A:A,program!F:F,"")</f>
        <v/>
      </c>
      <c r="O2592" s="22">
        <f>SUMIFS(sellout!N:N,sellout!G:G,Table1__4[[#This Row],[MAAN8]])</f>
        <v>0</v>
      </c>
      <c r="P2592" s="2" t="str">
        <f>IFERROR(Table1__4[[#This Row],[Actual]]/Table1__4[[#This Row],[Target]],"")</f>
        <v/>
      </c>
      <c r="Q2592" s="22" t="str">
        <f>IFERROR(IF(Table1__4[[#This Row],[Target]]&gt;0,Table1__4[[#This Row],[Target]]-Table1__4[[#This Row],[Actual]],""),"")</f>
        <v/>
      </c>
    </row>
    <row r="2593" spans="1:17" x14ac:dyDescent="0.75">
      <c r="A2593" s="22" t="s">
        <v>10</v>
      </c>
      <c r="B2593" s="22" t="s">
        <v>11</v>
      </c>
      <c r="C2593" s="22" t="s">
        <v>22</v>
      </c>
      <c r="D2593" s="22" t="s">
        <v>180</v>
      </c>
      <c r="E2593" s="22" t="s">
        <v>928</v>
      </c>
      <c r="F2593" s="22" t="s">
        <v>182</v>
      </c>
      <c r="G2593" s="22" t="s">
        <v>929</v>
      </c>
      <c r="H2593">
        <v>66111842</v>
      </c>
      <c r="I2593" s="22" t="s">
        <v>3994</v>
      </c>
      <c r="J2593" s="22" t="s">
        <v>3995</v>
      </c>
      <c r="K2593" s="22" t="str">
        <f>_xlfn.TEXTBEFORE(Table1__4[[#This Row],[ParentName]],"-")</f>
        <v>BD14</v>
      </c>
      <c r="L2593" s="22" t="str">
        <f>_xlfn.XLOOKUP(Table1__4[[#This Row],[MAAN8]],ASO!F:F,ASO!H:H,"")</f>
        <v>Grocery Store</v>
      </c>
      <c r="M2593" s="22" t="str">
        <f>_xlfn.XLOOKUP(Table1__4[[#This Row],[MAAN8]],program!A:A,program!E:E,"")</f>
        <v/>
      </c>
      <c r="N2593" s="22" t="str">
        <f>_xlfn.XLOOKUP(Table1__4[[#This Row],[MAAN8]],program!A:A,program!F:F,"")</f>
        <v/>
      </c>
      <c r="O2593" s="22">
        <f>SUMIFS(sellout!N:N,sellout!G:G,Table1__4[[#This Row],[MAAN8]])</f>
        <v>0</v>
      </c>
      <c r="P2593" s="2" t="str">
        <f>IFERROR(Table1__4[[#This Row],[Actual]]/Table1__4[[#This Row],[Target]],"")</f>
        <v/>
      </c>
      <c r="Q2593" s="22" t="str">
        <f>IFERROR(IF(Table1__4[[#This Row],[Target]]&gt;0,Table1__4[[#This Row],[Target]]-Table1__4[[#This Row],[Actual]],""),"")</f>
        <v/>
      </c>
    </row>
    <row r="2594" spans="1:17" x14ac:dyDescent="0.75">
      <c r="A2594" s="22" t="s">
        <v>10</v>
      </c>
      <c r="B2594" s="22" t="s">
        <v>11</v>
      </c>
      <c r="C2594" s="22" t="s">
        <v>22</v>
      </c>
      <c r="D2594" s="22" t="s">
        <v>88</v>
      </c>
      <c r="E2594" s="22" t="s">
        <v>217</v>
      </c>
      <c r="F2594" s="22" t="s">
        <v>218</v>
      </c>
      <c r="G2594" s="22" t="s">
        <v>219</v>
      </c>
      <c r="H2594">
        <v>66110415</v>
      </c>
      <c r="I2594" s="22" t="s">
        <v>7144</v>
      </c>
      <c r="J2594" s="22" t="s">
        <v>7342</v>
      </c>
      <c r="K2594" s="22" t="str">
        <f>_xlfn.TEXTBEFORE(Table1__4[[#This Row],[ParentName]],"-")</f>
        <v>BD11</v>
      </c>
      <c r="L2594" s="22" t="str">
        <f>_xlfn.XLOOKUP(Table1__4[[#This Row],[MAAN8]],ASO!F:F,ASO!H:H,"")</f>
        <v/>
      </c>
      <c r="M2594" s="22" t="str">
        <f>_xlfn.XLOOKUP(Table1__4[[#This Row],[MAAN8]],program!A:A,program!E:E,"")</f>
        <v/>
      </c>
      <c r="N2594" s="22" t="str">
        <f>_xlfn.XLOOKUP(Table1__4[[#This Row],[MAAN8]],program!A:A,program!F:F,"")</f>
        <v/>
      </c>
      <c r="O2594" s="22">
        <f>SUMIFS(sellout!N:N,sellout!G:G,Table1__4[[#This Row],[MAAN8]])</f>
        <v>0</v>
      </c>
      <c r="P2594" s="2" t="str">
        <f>IFERROR(Table1__4[[#This Row],[Actual]]/Table1__4[[#This Row],[Target]],"")</f>
        <v/>
      </c>
      <c r="Q2594" s="22" t="str">
        <f>IFERROR(IF(Table1__4[[#This Row],[Target]]&gt;0,Table1__4[[#This Row],[Target]]-Table1__4[[#This Row],[Actual]],""),"")</f>
        <v/>
      </c>
    </row>
    <row r="2595" spans="1:17" x14ac:dyDescent="0.75">
      <c r="A2595" s="22" t="s">
        <v>10</v>
      </c>
      <c r="B2595" s="22" t="s">
        <v>11</v>
      </c>
      <c r="C2595" s="22" t="s">
        <v>12</v>
      </c>
      <c r="D2595" s="22" t="s">
        <v>38</v>
      </c>
      <c r="E2595" s="22" t="s">
        <v>247</v>
      </c>
      <c r="F2595" s="22" t="s">
        <v>150</v>
      </c>
      <c r="G2595" s="22" t="s">
        <v>7741</v>
      </c>
      <c r="H2595">
        <v>66113936</v>
      </c>
      <c r="I2595" s="22" t="s">
        <v>3996</v>
      </c>
      <c r="J2595" s="22" t="s">
        <v>3997</v>
      </c>
      <c r="K2595" s="22" t="str">
        <f>_xlfn.TEXTBEFORE(Table1__4[[#This Row],[ParentName]],"-")</f>
        <v>BD16</v>
      </c>
      <c r="L2595" s="22" t="str">
        <f>_xlfn.XLOOKUP(Table1__4[[#This Row],[MAAN8]],ASO!F:F,ASO!H:H,"")</f>
        <v>Grocery Store</v>
      </c>
      <c r="M2595" s="22" t="str">
        <f>_xlfn.XLOOKUP(Table1__4[[#This Row],[MAAN8]],program!A:A,program!E:E,"")</f>
        <v/>
      </c>
      <c r="N2595" s="22" t="str">
        <f>_xlfn.XLOOKUP(Table1__4[[#This Row],[MAAN8]],program!A:A,program!F:F,"")</f>
        <v/>
      </c>
      <c r="O2595" s="22">
        <f>SUMIFS(sellout!N:N,sellout!G:G,Table1__4[[#This Row],[MAAN8]])</f>
        <v>55</v>
      </c>
      <c r="P2595" s="2" t="str">
        <f>IFERROR(Table1__4[[#This Row],[Actual]]/Table1__4[[#This Row],[Target]],"")</f>
        <v/>
      </c>
      <c r="Q2595" s="22" t="str">
        <f>IFERROR(IF(Table1__4[[#This Row],[Target]]&gt;0,Table1__4[[#This Row],[Target]]-Table1__4[[#This Row],[Actual]],""),"")</f>
        <v/>
      </c>
    </row>
    <row r="2596" spans="1:17" x14ac:dyDescent="0.75">
      <c r="A2596" s="22" t="s">
        <v>10</v>
      </c>
      <c r="B2596" s="22" t="s">
        <v>11</v>
      </c>
      <c r="C2596" s="22" t="s">
        <v>22</v>
      </c>
      <c r="D2596" s="22" t="s">
        <v>180</v>
      </c>
      <c r="E2596" s="22" t="s">
        <v>188</v>
      </c>
      <c r="F2596" s="22" t="s">
        <v>182</v>
      </c>
      <c r="G2596" s="22" t="s">
        <v>189</v>
      </c>
      <c r="H2596">
        <v>66113727</v>
      </c>
      <c r="I2596" s="22" t="s">
        <v>3998</v>
      </c>
      <c r="J2596" s="22" t="s">
        <v>3999</v>
      </c>
      <c r="K2596" s="22" t="str">
        <f>_xlfn.TEXTBEFORE(Table1__4[[#This Row],[ParentName]],"-")</f>
        <v>BD14</v>
      </c>
      <c r="L2596" s="22" t="str">
        <f>_xlfn.XLOOKUP(Table1__4[[#This Row],[MAAN8]],ASO!F:F,ASO!H:H,"")</f>
        <v>Grocery Store</v>
      </c>
      <c r="M2596" s="22" t="str">
        <f>_xlfn.XLOOKUP(Table1__4[[#This Row],[MAAN8]],program!A:A,program!E:E,"")</f>
        <v/>
      </c>
      <c r="N2596" s="22" t="str">
        <f>_xlfn.XLOOKUP(Table1__4[[#This Row],[MAAN8]],program!A:A,program!F:F,"")</f>
        <v/>
      </c>
      <c r="O2596" s="22">
        <f>SUMIFS(sellout!N:N,sellout!G:G,Table1__4[[#This Row],[MAAN8]])</f>
        <v>0</v>
      </c>
      <c r="P2596" s="2" t="str">
        <f>IFERROR(Table1__4[[#This Row],[Actual]]/Table1__4[[#This Row],[Target]],"")</f>
        <v/>
      </c>
      <c r="Q2596" s="22" t="str">
        <f>IFERROR(IF(Table1__4[[#This Row],[Target]]&gt;0,Table1__4[[#This Row],[Target]]-Table1__4[[#This Row],[Actual]],""),"")</f>
        <v/>
      </c>
    </row>
    <row r="2597" spans="1:17" x14ac:dyDescent="0.75">
      <c r="A2597" s="22" t="s">
        <v>10</v>
      </c>
      <c r="B2597" s="22" t="s">
        <v>11</v>
      </c>
      <c r="C2597" s="22" t="s">
        <v>22</v>
      </c>
      <c r="D2597" s="22" t="s">
        <v>88</v>
      </c>
      <c r="E2597" s="22" t="s">
        <v>217</v>
      </c>
      <c r="F2597" s="22" t="s">
        <v>218</v>
      </c>
      <c r="G2597" s="22" t="s">
        <v>219</v>
      </c>
      <c r="H2597">
        <v>66109683</v>
      </c>
      <c r="I2597" s="22" t="s">
        <v>4000</v>
      </c>
      <c r="J2597" s="22" t="s">
        <v>3868</v>
      </c>
      <c r="K2597" s="22" t="str">
        <f>_xlfn.TEXTBEFORE(Table1__4[[#This Row],[ParentName]],"-")</f>
        <v>BD11</v>
      </c>
      <c r="L2597" s="22" t="str">
        <f>_xlfn.XLOOKUP(Table1__4[[#This Row],[MAAN8]],ASO!F:F,ASO!H:H,"")</f>
        <v>Grocery Store</v>
      </c>
      <c r="M2597" s="22" t="str">
        <f>_xlfn.XLOOKUP(Table1__4[[#This Row],[MAAN8]],program!A:A,program!E:E,"")</f>
        <v/>
      </c>
      <c r="N2597" s="22" t="str">
        <f>_xlfn.XLOOKUP(Table1__4[[#This Row],[MAAN8]],program!A:A,program!F:F,"")</f>
        <v/>
      </c>
      <c r="O2597" s="22">
        <f>SUMIFS(sellout!N:N,sellout!G:G,Table1__4[[#This Row],[MAAN8]])</f>
        <v>5</v>
      </c>
      <c r="P2597" s="2" t="str">
        <f>IFERROR(Table1__4[[#This Row],[Actual]]/Table1__4[[#This Row],[Target]],"")</f>
        <v/>
      </c>
      <c r="Q2597" s="22" t="str">
        <f>IFERROR(IF(Table1__4[[#This Row],[Target]]&gt;0,Table1__4[[#This Row],[Target]]-Table1__4[[#This Row],[Actual]],""),"")</f>
        <v/>
      </c>
    </row>
    <row r="2598" spans="1:17" x14ac:dyDescent="0.75">
      <c r="A2598" s="22" t="s">
        <v>10</v>
      </c>
      <c r="B2598" s="22" t="s">
        <v>11</v>
      </c>
      <c r="C2598" s="22" t="s">
        <v>22</v>
      </c>
      <c r="D2598" s="22" t="s">
        <v>88</v>
      </c>
      <c r="E2598" s="22" t="s">
        <v>262</v>
      </c>
      <c r="F2598" s="22" t="s">
        <v>63</v>
      </c>
      <c r="G2598" s="22" t="s">
        <v>263</v>
      </c>
      <c r="H2598">
        <v>66153527</v>
      </c>
      <c r="I2598" s="22" t="s">
        <v>4001</v>
      </c>
      <c r="J2598" s="22" t="s">
        <v>4002</v>
      </c>
      <c r="K2598" s="22" t="str">
        <f>_xlfn.TEXTBEFORE(Table1__4[[#This Row],[ParentName]],"-")</f>
        <v>BD11</v>
      </c>
      <c r="L2598" s="22" t="str">
        <f>_xlfn.XLOOKUP(Table1__4[[#This Row],[MAAN8]],ASO!F:F,ASO!H:H,"")</f>
        <v>Grocery Store</v>
      </c>
      <c r="M2598" s="22" t="str">
        <f>_xlfn.XLOOKUP(Table1__4[[#This Row],[MAAN8]],program!A:A,program!E:E,"")</f>
        <v/>
      </c>
      <c r="N2598" s="22" t="str">
        <f>_xlfn.XLOOKUP(Table1__4[[#This Row],[MAAN8]],program!A:A,program!F:F,"")</f>
        <v/>
      </c>
      <c r="O2598" s="22">
        <f>SUMIFS(sellout!N:N,sellout!G:G,Table1__4[[#This Row],[MAAN8]])</f>
        <v>40</v>
      </c>
      <c r="P2598" s="2" t="str">
        <f>IFERROR(Table1__4[[#This Row],[Actual]]/Table1__4[[#This Row],[Target]],"")</f>
        <v/>
      </c>
      <c r="Q2598" s="22" t="str">
        <f>IFERROR(IF(Table1__4[[#This Row],[Target]]&gt;0,Table1__4[[#This Row],[Target]]-Table1__4[[#This Row],[Actual]],""),"")</f>
        <v/>
      </c>
    </row>
    <row r="2599" spans="1:17" x14ac:dyDescent="0.75">
      <c r="A2599" s="22" t="s">
        <v>10</v>
      </c>
      <c r="B2599" s="22" t="s">
        <v>11</v>
      </c>
      <c r="C2599" s="22" t="s">
        <v>22</v>
      </c>
      <c r="D2599" s="22" t="s">
        <v>88</v>
      </c>
      <c r="E2599" s="22" t="s">
        <v>256</v>
      </c>
      <c r="F2599" s="22" t="s">
        <v>218</v>
      </c>
      <c r="G2599" s="22" t="s">
        <v>257</v>
      </c>
      <c r="H2599">
        <v>66109766</v>
      </c>
      <c r="I2599" s="22" t="s">
        <v>8280</v>
      </c>
      <c r="J2599" s="22" t="s">
        <v>8281</v>
      </c>
      <c r="K2599" s="22" t="str">
        <f>_xlfn.TEXTBEFORE(Table1__4[[#This Row],[ParentName]],"-")</f>
        <v>BD11</v>
      </c>
      <c r="L2599" s="22" t="str">
        <f>_xlfn.XLOOKUP(Table1__4[[#This Row],[MAAN8]],ASO!F:F,ASO!H:H,"")</f>
        <v/>
      </c>
      <c r="M2599" s="22" t="str">
        <f>_xlfn.XLOOKUP(Table1__4[[#This Row],[MAAN8]],program!A:A,program!E:E,"")</f>
        <v/>
      </c>
      <c r="N2599" s="22" t="str">
        <f>_xlfn.XLOOKUP(Table1__4[[#This Row],[MAAN8]],program!A:A,program!F:F,"")</f>
        <v/>
      </c>
      <c r="O2599" s="22">
        <f>SUMIFS(sellout!N:N,sellout!G:G,Table1__4[[#This Row],[MAAN8]])</f>
        <v>0</v>
      </c>
      <c r="P2599" s="2" t="str">
        <f>IFERROR(Table1__4[[#This Row],[Actual]]/Table1__4[[#This Row],[Target]],"")</f>
        <v/>
      </c>
      <c r="Q2599" s="22" t="str">
        <f>IFERROR(IF(Table1__4[[#This Row],[Target]]&gt;0,Table1__4[[#This Row],[Target]]-Table1__4[[#This Row],[Actual]],""),"")</f>
        <v/>
      </c>
    </row>
    <row r="2600" spans="1:17" x14ac:dyDescent="0.75">
      <c r="A2600" s="22" t="s">
        <v>10</v>
      </c>
      <c r="B2600" s="22" t="s">
        <v>11</v>
      </c>
      <c r="C2600" s="22" t="s">
        <v>22</v>
      </c>
      <c r="D2600" s="22" t="s">
        <v>88</v>
      </c>
      <c r="E2600" s="22" t="s">
        <v>447</v>
      </c>
      <c r="F2600" s="22" t="s">
        <v>218</v>
      </c>
      <c r="G2600" s="22" t="s">
        <v>448</v>
      </c>
      <c r="H2600">
        <v>66110186</v>
      </c>
      <c r="I2600" s="22" t="s">
        <v>8282</v>
      </c>
      <c r="J2600" s="22" t="s">
        <v>7832</v>
      </c>
      <c r="K2600" s="22" t="str">
        <f>_xlfn.TEXTBEFORE(Table1__4[[#This Row],[ParentName]],"-")</f>
        <v>BD11</v>
      </c>
      <c r="L2600" s="22" t="str">
        <f>_xlfn.XLOOKUP(Table1__4[[#This Row],[MAAN8]],ASO!F:F,ASO!H:H,"")</f>
        <v/>
      </c>
      <c r="M2600" s="22" t="str">
        <f>_xlfn.XLOOKUP(Table1__4[[#This Row],[MAAN8]],program!A:A,program!E:E,"")</f>
        <v/>
      </c>
      <c r="N2600" s="22" t="str">
        <f>_xlfn.XLOOKUP(Table1__4[[#This Row],[MAAN8]],program!A:A,program!F:F,"")</f>
        <v/>
      </c>
      <c r="O2600" s="22">
        <f>SUMIFS(sellout!N:N,sellout!G:G,Table1__4[[#This Row],[MAAN8]])</f>
        <v>0</v>
      </c>
      <c r="P2600" s="2" t="str">
        <f>IFERROR(Table1__4[[#This Row],[Actual]]/Table1__4[[#This Row],[Target]],"")</f>
        <v/>
      </c>
      <c r="Q2600" s="22" t="str">
        <f>IFERROR(IF(Table1__4[[#This Row],[Target]]&gt;0,Table1__4[[#This Row],[Target]]-Table1__4[[#This Row],[Actual]],""),"")</f>
        <v/>
      </c>
    </row>
    <row r="2601" spans="1:17" x14ac:dyDescent="0.75">
      <c r="A2601" s="22" t="s">
        <v>10</v>
      </c>
      <c r="B2601" s="22" t="s">
        <v>11</v>
      </c>
      <c r="C2601" s="22" t="s">
        <v>22</v>
      </c>
      <c r="D2601" s="22" t="s">
        <v>180</v>
      </c>
      <c r="E2601" s="22" t="s">
        <v>210</v>
      </c>
      <c r="F2601" s="22" t="s">
        <v>182</v>
      </c>
      <c r="G2601" s="22" t="s">
        <v>211</v>
      </c>
      <c r="H2601">
        <v>66109960</v>
      </c>
      <c r="I2601" s="22" t="s">
        <v>4003</v>
      </c>
      <c r="J2601" s="22" t="s">
        <v>4004</v>
      </c>
      <c r="K2601" s="22" t="str">
        <f>_xlfn.TEXTBEFORE(Table1__4[[#This Row],[ParentName]],"-")</f>
        <v>BD14</v>
      </c>
      <c r="L2601" s="22" t="str">
        <f>_xlfn.XLOOKUP(Table1__4[[#This Row],[MAAN8]],ASO!F:F,ASO!H:H,"")</f>
        <v/>
      </c>
      <c r="M2601" s="22" t="str">
        <f>_xlfn.XLOOKUP(Table1__4[[#This Row],[MAAN8]],program!A:A,program!E:E,"")</f>
        <v/>
      </c>
      <c r="N2601" s="22" t="str">
        <f>_xlfn.XLOOKUP(Table1__4[[#This Row],[MAAN8]],program!A:A,program!F:F,"")</f>
        <v/>
      </c>
      <c r="O2601" s="22">
        <f>SUMIFS(sellout!N:N,sellout!G:G,Table1__4[[#This Row],[MAAN8]])</f>
        <v>0</v>
      </c>
      <c r="P2601" s="2" t="str">
        <f>IFERROR(Table1__4[[#This Row],[Actual]]/Table1__4[[#This Row],[Target]],"")</f>
        <v/>
      </c>
      <c r="Q2601" s="22" t="str">
        <f>IFERROR(IF(Table1__4[[#This Row],[Target]]&gt;0,Table1__4[[#This Row],[Target]]-Table1__4[[#This Row],[Actual]],""),"")</f>
        <v/>
      </c>
    </row>
    <row r="2602" spans="1:17" x14ac:dyDescent="0.75">
      <c r="A2602" s="22" t="s">
        <v>10</v>
      </c>
      <c r="B2602" s="22" t="s">
        <v>11</v>
      </c>
      <c r="C2602" s="22" t="s">
        <v>12</v>
      </c>
      <c r="D2602" s="22" t="s">
        <v>13</v>
      </c>
      <c r="E2602" s="22" t="s">
        <v>176</v>
      </c>
      <c r="F2602" s="22" t="s">
        <v>30</v>
      </c>
      <c r="G2602" s="22" t="s">
        <v>177</v>
      </c>
      <c r="H2602">
        <v>66154397</v>
      </c>
      <c r="I2602" s="22" t="s">
        <v>4005</v>
      </c>
      <c r="J2602" s="22" t="s">
        <v>728</v>
      </c>
      <c r="K2602" s="22" t="str">
        <f>_xlfn.TEXTBEFORE(Table1__4[[#This Row],[ParentName]],"-")</f>
        <v>BD8</v>
      </c>
      <c r="L2602" s="22" t="str">
        <f>_xlfn.XLOOKUP(Table1__4[[#This Row],[MAAN8]],ASO!F:F,ASO!H:H,"")</f>
        <v/>
      </c>
      <c r="M2602" s="22" t="str">
        <f>_xlfn.XLOOKUP(Table1__4[[#This Row],[MAAN8]],program!A:A,program!E:E,"")</f>
        <v/>
      </c>
      <c r="N2602" s="22" t="str">
        <f>_xlfn.XLOOKUP(Table1__4[[#This Row],[MAAN8]],program!A:A,program!F:F,"")</f>
        <v/>
      </c>
      <c r="O2602" s="22">
        <f>SUMIFS(sellout!N:N,sellout!G:G,Table1__4[[#This Row],[MAAN8]])</f>
        <v>140</v>
      </c>
      <c r="P2602" s="2" t="str">
        <f>IFERROR(Table1__4[[#This Row],[Actual]]/Table1__4[[#This Row],[Target]],"")</f>
        <v/>
      </c>
      <c r="Q2602" s="22" t="str">
        <f>IFERROR(IF(Table1__4[[#This Row],[Target]]&gt;0,Table1__4[[#This Row],[Target]]-Table1__4[[#This Row],[Actual]],""),"")</f>
        <v/>
      </c>
    </row>
    <row r="2603" spans="1:17" x14ac:dyDescent="0.75">
      <c r="A2603" s="22" t="s">
        <v>10</v>
      </c>
      <c r="B2603" s="22" t="s">
        <v>11</v>
      </c>
      <c r="C2603" s="22" t="s">
        <v>12</v>
      </c>
      <c r="D2603" s="22" t="s">
        <v>13</v>
      </c>
      <c r="E2603" s="22" t="s">
        <v>176</v>
      </c>
      <c r="F2603" s="22" t="s">
        <v>30</v>
      </c>
      <c r="G2603" s="22" t="s">
        <v>177</v>
      </c>
      <c r="H2603">
        <v>66115169</v>
      </c>
      <c r="I2603" s="22" t="s">
        <v>7633</v>
      </c>
      <c r="J2603" s="22" t="s">
        <v>7774</v>
      </c>
      <c r="K2603" s="22" t="str">
        <f>_xlfn.TEXTBEFORE(Table1__4[[#This Row],[ParentName]],"-")</f>
        <v>BD8</v>
      </c>
      <c r="L2603" s="22" t="str">
        <f>_xlfn.XLOOKUP(Table1__4[[#This Row],[MAAN8]],ASO!F:F,ASO!H:H,"")</f>
        <v/>
      </c>
      <c r="M2603" s="22" t="str">
        <f>_xlfn.XLOOKUP(Table1__4[[#This Row],[MAAN8]],program!A:A,program!E:E,"")</f>
        <v/>
      </c>
      <c r="N2603" s="22" t="str">
        <f>_xlfn.XLOOKUP(Table1__4[[#This Row],[MAAN8]],program!A:A,program!F:F,"")</f>
        <v/>
      </c>
      <c r="O2603" s="22">
        <f>SUMIFS(sellout!N:N,sellout!G:G,Table1__4[[#This Row],[MAAN8]])</f>
        <v>0</v>
      </c>
      <c r="P2603" s="2" t="str">
        <f>IFERROR(Table1__4[[#This Row],[Actual]]/Table1__4[[#This Row],[Target]],"")</f>
        <v/>
      </c>
      <c r="Q2603" s="22" t="str">
        <f>IFERROR(IF(Table1__4[[#This Row],[Target]]&gt;0,Table1__4[[#This Row],[Target]]-Table1__4[[#This Row],[Actual]],""),"")</f>
        <v/>
      </c>
    </row>
    <row r="2604" spans="1:17" x14ac:dyDescent="0.75">
      <c r="A2604" s="22" t="s">
        <v>10</v>
      </c>
      <c r="B2604" s="22" t="s">
        <v>11</v>
      </c>
      <c r="C2604" s="22" t="s">
        <v>12</v>
      </c>
      <c r="D2604" s="22" t="s">
        <v>54</v>
      </c>
      <c r="E2604" s="22" t="s">
        <v>97</v>
      </c>
      <c r="F2604" s="22" t="s">
        <v>30</v>
      </c>
      <c r="G2604" s="22" t="s">
        <v>98</v>
      </c>
      <c r="H2604">
        <v>66113640</v>
      </c>
      <c r="I2604" s="22" t="s">
        <v>4006</v>
      </c>
      <c r="J2604" s="22" t="s">
        <v>4007</v>
      </c>
      <c r="K2604" s="22" t="str">
        <f>_xlfn.TEXTBEFORE(Table1__4[[#This Row],[ParentName]],"-")</f>
        <v>BD</v>
      </c>
      <c r="L2604" s="22" t="str">
        <f>_xlfn.XLOOKUP(Table1__4[[#This Row],[MAAN8]],ASO!F:F,ASO!H:H,"")</f>
        <v/>
      </c>
      <c r="M2604" s="22" t="str">
        <f>_xlfn.XLOOKUP(Table1__4[[#This Row],[MAAN8]],program!A:A,program!E:E,"")</f>
        <v/>
      </c>
      <c r="N2604" s="22" t="str">
        <f>_xlfn.XLOOKUP(Table1__4[[#This Row],[MAAN8]],program!A:A,program!F:F,"")</f>
        <v/>
      </c>
      <c r="O2604" s="22">
        <f>SUMIFS(sellout!N:N,sellout!G:G,Table1__4[[#This Row],[MAAN8]])</f>
        <v>0</v>
      </c>
      <c r="P2604" s="2" t="str">
        <f>IFERROR(Table1__4[[#This Row],[Actual]]/Table1__4[[#This Row],[Target]],"")</f>
        <v/>
      </c>
      <c r="Q2604" s="22" t="str">
        <f>IFERROR(IF(Table1__4[[#This Row],[Target]]&gt;0,Table1__4[[#This Row],[Target]]-Table1__4[[#This Row],[Actual]],""),"")</f>
        <v/>
      </c>
    </row>
    <row r="2605" spans="1:17" x14ac:dyDescent="0.75">
      <c r="A2605" s="22" t="s">
        <v>10</v>
      </c>
      <c r="B2605" s="22" t="s">
        <v>11</v>
      </c>
      <c r="C2605" s="22" t="s">
        <v>22</v>
      </c>
      <c r="D2605" s="22" t="s">
        <v>88</v>
      </c>
      <c r="E2605" s="22" t="s">
        <v>256</v>
      </c>
      <c r="F2605" s="22" t="s">
        <v>218</v>
      </c>
      <c r="G2605" s="22" t="s">
        <v>257</v>
      </c>
      <c r="H2605">
        <v>66112291</v>
      </c>
      <c r="I2605" s="22" t="s">
        <v>4008</v>
      </c>
      <c r="J2605" s="22" t="s">
        <v>4009</v>
      </c>
      <c r="K2605" s="22" t="str">
        <f>_xlfn.TEXTBEFORE(Table1__4[[#This Row],[ParentName]],"-")</f>
        <v>BD11</v>
      </c>
      <c r="L2605" s="22" t="str">
        <f>_xlfn.XLOOKUP(Table1__4[[#This Row],[MAAN8]],ASO!F:F,ASO!H:H,"")</f>
        <v>Grocery Store</v>
      </c>
      <c r="M2605" s="22" t="str">
        <f>_xlfn.XLOOKUP(Table1__4[[#This Row],[MAAN8]],program!A:A,program!E:E,"")</f>
        <v/>
      </c>
      <c r="N2605" s="22" t="str">
        <f>_xlfn.XLOOKUP(Table1__4[[#This Row],[MAAN8]],program!A:A,program!F:F,"")</f>
        <v/>
      </c>
      <c r="O2605" s="22">
        <f>SUMIFS(sellout!N:N,sellout!G:G,Table1__4[[#This Row],[MAAN8]])</f>
        <v>0</v>
      </c>
      <c r="P2605" s="2" t="str">
        <f>IFERROR(Table1__4[[#This Row],[Actual]]/Table1__4[[#This Row],[Target]],"")</f>
        <v/>
      </c>
      <c r="Q2605" s="22" t="str">
        <f>IFERROR(IF(Table1__4[[#This Row],[Target]]&gt;0,Table1__4[[#This Row],[Target]]-Table1__4[[#This Row],[Actual]],""),"")</f>
        <v/>
      </c>
    </row>
    <row r="2606" spans="1:17" x14ac:dyDescent="0.75">
      <c r="A2606" s="22" t="s">
        <v>10</v>
      </c>
      <c r="B2606" s="22" t="s">
        <v>11</v>
      </c>
      <c r="C2606" s="22" t="s">
        <v>12</v>
      </c>
      <c r="D2606" s="22" t="s">
        <v>122</v>
      </c>
      <c r="E2606" s="22" t="s">
        <v>149</v>
      </c>
      <c r="F2606" s="22" t="s">
        <v>150</v>
      </c>
      <c r="G2606" s="22" t="s">
        <v>151</v>
      </c>
      <c r="H2606">
        <v>66153649</v>
      </c>
      <c r="I2606" s="22" t="s">
        <v>4010</v>
      </c>
      <c r="J2606" s="22" t="s">
        <v>4011</v>
      </c>
      <c r="K2606" s="22" t="str">
        <f>_xlfn.TEXTBEFORE(Table1__4[[#This Row],[ParentName]],"-")</f>
        <v>BD10</v>
      </c>
      <c r="L2606" s="22" t="str">
        <f>_xlfn.XLOOKUP(Table1__4[[#This Row],[MAAN8]],ASO!F:F,ASO!H:H,"")</f>
        <v>Grocery Store - Home Delivery</v>
      </c>
      <c r="M2606" s="22" t="str">
        <f>_xlfn.XLOOKUP(Table1__4[[#This Row],[MAAN8]],program!A:A,program!E:E,"")</f>
        <v/>
      </c>
      <c r="N2606" s="22" t="str">
        <f>_xlfn.XLOOKUP(Table1__4[[#This Row],[MAAN8]],program!A:A,program!F:F,"")</f>
        <v/>
      </c>
      <c r="O2606" s="22">
        <f>SUMIFS(sellout!N:N,sellout!G:G,Table1__4[[#This Row],[MAAN8]])</f>
        <v>110</v>
      </c>
      <c r="P2606" s="2" t="str">
        <f>IFERROR(Table1__4[[#This Row],[Actual]]/Table1__4[[#This Row],[Target]],"")</f>
        <v/>
      </c>
      <c r="Q2606" s="22" t="str">
        <f>IFERROR(IF(Table1__4[[#This Row],[Target]]&gt;0,Table1__4[[#This Row],[Target]]-Table1__4[[#This Row],[Actual]],""),"")</f>
        <v/>
      </c>
    </row>
    <row r="2607" spans="1:17" x14ac:dyDescent="0.75">
      <c r="A2607" s="22" t="s">
        <v>10</v>
      </c>
      <c r="B2607" s="22" t="s">
        <v>11</v>
      </c>
      <c r="C2607" s="22" t="s">
        <v>12</v>
      </c>
      <c r="D2607" s="22" t="s">
        <v>38</v>
      </c>
      <c r="E2607" s="22" t="s">
        <v>39</v>
      </c>
      <c r="F2607" s="22" t="s">
        <v>40</v>
      </c>
      <c r="G2607" s="22" t="s">
        <v>41</v>
      </c>
      <c r="H2607">
        <v>66110607</v>
      </c>
      <c r="I2607" s="22" t="s">
        <v>4012</v>
      </c>
      <c r="J2607" s="22" t="s">
        <v>4013</v>
      </c>
      <c r="K2607" s="22" t="str">
        <f>_xlfn.TEXTBEFORE(Table1__4[[#This Row],[ParentName]],"-")</f>
        <v>BD16</v>
      </c>
      <c r="L2607" s="22" t="str">
        <f>_xlfn.XLOOKUP(Table1__4[[#This Row],[MAAN8]],ASO!F:F,ASO!H:H,"")</f>
        <v>Grocery Store - Home Delivery</v>
      </c>
      <c r="M2607" s="22" t="str">
        <f>_xlfn.XLOOKUP(Table1__4[[#This Row],[MAAN8]],program!A:A,program!E:E,"")</f>
        <v/>
      </c>
      <c r="N2607" s="22" t="str">
        <f>_xlfn.XLOOKUP(Table1__4[[#This Row],[MAAN8]],program!A:A,program!F:F,"")</f>
        <v/>
      </c>
      <c r="O2607" s="22">
        <f>SUMIFS(sellout!N:N,sellout!G:G,Table1__4[[#This Row],[MAAN8]])</f>
        <v>90</v>
      </c>
      <c r="P2607" s="2" t="str">
        <f>IFERROR(Table1__4[[#This Row],[Actual]]/Table1__4[[#This Row],[Target]],"")</f>
        <v/>
      </c>
      <c r="Q2607" s="22" t="str">
        <f>IFERROR(IF(Table1__4[[#This Row],[Target]]&gt;0,Table1__4[[#This Row],[Target]]-Table1__4[[#This Row],[Actual]],""),"")</f>
        <v/>
      </c>
    </row>
    <row r="2608" spans="1:17" x14ac:dyDescent="0.75">
      <c r="A2608" s="22" t="s">
        <v>10</v>
      </c>
      <c r="B2608" s="22" t="s">
        <v>11</v>
      </c>
      <c r="C2608" s="22" t="s">
        <v>22</v>
      </c>
      <c r="D2608" s="22" t="s">
        <v>88</v>
      </c>
      <c r="E2608" s="22" t="s">
        <v>447</v>
      </c>
      <c r="F2608" s="22" t="s">
        <v>218</v>
      </c>
      <c r="G2608" s="22" t="s">
        <v>448</v>
      </c>
      <c r="H2608">
        <v>66112271</v>
      </c>
      <c r="I2608" s="22" t="s">
        <v>8283</v>
      </c>
      <c r="J2608" s="22" t="s">
        <v>8284</v>
      </c>
      <c r="K2608" s="22" t="str">
        <f>_xlfn.TEXTBEFORE(Table1__4[[#This Row],[ParentName]],"-")</f>
        <v>BD11</v>
      </c>
      <c r="L2608" s="22" t="str">
        <f>_xlfn.XLOOKUP(Table1__4[[#This Row],[MAAN8]],ASO!F:F,ASO!H:H,"")</f>
        <v/>
      </c>
      <c r="M2608" s="22" t="str">
        <f>_xlfn.XLOOKUP(Table1__4[[#This Row],[MAAN8]],program!A:A,program!E:E,"")</f>
        <v/>
      </c>
      <c r="N2608" s="22" t="str">
        <f>_xlfn.XLOOKUP(Table1__4[[#This Row],[MAAN8]],program!A:A,program!F:F,"")</f>
        <v/>
      </c>
      <c r="O2608" s="22">
        <f>SUMIFS(sellout!N:N,sellout!G:G,Table1__4[[#This Row],[MAAN8]])</f>
        <v>0</v>
      </c>
      <c r="P2608" s="2" t="str">
        <f>IFERROR(Table1__4[[#This Row],[Actual]]/Table1__4[[#This Row],[Target]],"")</f>
        <v/>
      </c>
      <c r="Q2608" s="22" t="str">
        <f>IFERROR(IF(Table1__4[[#This Row],[Target]]&gt;0,Table1__4[[#This Row],[Target]]-Table1__4[[#This Row],[Actual]],""),"")</f>
        <v/>
      </c>
    </row>
    <row r="2609" spans="1:17" x14ac:dyDescent="0.75">
      <c r="A2609" s="22" t="s">
        <v>10</v>
      </c>
      <c r="B2609" s="22" t="s">
        <v>11</v>
      </c>
      <c r="C2609" s="22" t="s">
        <v>22</v>
      </c>
      <c r="D2609" s="22" t="s">
        <v>23</v>
      </c>
      <c r="E2609" s="22" t="s">
        <v>252</v>
      </c>
      <c r="F2609" s="22" t="s">
        <v>25</v>
      </c>
      <c r="G2609" s="22" t="s">
        <v>253</v>
      </c>
      <c r="H2609">
        <v>66108227</v>
      </c>
      <c r="I2609" s="22" t="s">
        <v>4014</v>
      </c>
      <c r="J2609" s="22" t="s">
        <v>4015</v>
      </c>
      <c r="K2609" s="22" t="str">
        <f>_xlfn.TEXTBEFORE(Table1__4[[#This Row],[ParentName]],"-")</f>
        <v>BD12</v>
      </c>
      <c r="L2609" s="22" t="str">
        <f>_xlfn.XLOOKUP(Table1__4[[#This Row],[MAAN8]],ASO!F:F,ASO!H:H,"")</f>
        <v>Grocery Store</v>
      </c>
      <c r="M2609" s="22" t="str">
        <f>_xlfn.XLOOKUP(Table1__4[[#This Row],[MAAN8]],program!A:A,program!E:E,"")</f>
        <v/>
      </c>
      <c r="N2609" s="22" t="str">
        <f>_xlfn.XLOOKUP(Table1__4[[#This Row],[MAAN8]],program!A:A,program!F:F,"")</f>
        <v/>
      </c>
      <c r="O2609" s="22">
        <f>SUMIFS(sellout!N:N,sellout!G:G,Table1__4[[#This Row],[MAAN8]])</f>
        <v>10</v>
      </c>
      <c r="P2609" s="2" t="str">
        <f>IFERROR(Table1__4[[#This Row],[Actual]]/Table1__4[[#This Row],[Target]],"")</f>
        <v/>
      </c>
      <c r="Q2609" s="22" t="str">
        <f>IFERROR(IF(Table1__4[[#This Row],[Target]]&gt;0,Table1__4[[#This Row],[Target]]-Table1__4[[#This Row],[Actual]],""),"")</f>
        <v/>
      </c>
    </row>
    <row r="2610" spans="1:17" x14ac:dyDescent="0.75">
      <c r="A2610" s="22" t="s">
        <v>10</v>
      </c>
      <c r="B2610" s="22" t="s">
        <v>11</v>
      </c>
      <c r="C2610" s="22" t="s">
        <v>12</v>
      </c>
      <c r="D2610" s="22" t="s">
        <v>122</v>
      </c>
      <c r="E2610" s="22" t="s">
        <v>149</v>
      </c>
      <c r="F2610" s="22" t="s">
        <v>150</v>
      </c>
      <c r="G2610" s="22" t="s">
        <v>151</v>
      </c>
      <c r="H2610">
        <v>66108390</v>
      </c>
      <c r="I2610" s="22" t="s">
        <v>4016</v>
      </c>
      <c r="J2610" s="22" t="s">
        <v>4017</v>
      </c>
      <c r="K2610" s="22" t="str">
        <f>_xlfn.TEXTBEFORE(Table1__4[[#This Row],[ParentName]],"-")</f>
        <v>BD10</v>
      </c>
      <c r="L2610" s="22" t="str">
        <f>_xlfn.XLOOKUP(Table1__4[[#This Row],[MAAN8]],ASO!F:F,ASO!H:H,"")</f>
        <v>Grocery Store - Home Delivery</v>
      </c>
      <c r="M2610" s="22" t="str">
        <f>_xlfn.XLOOKUP(Table1__4[[#This Row],[MAAN8]],program!A:A,program!E:E,"")</f>
        <v/>
      </c>
      <c r="N2610" s="22" t="str">
        <f>_xlfn.XLOOKUP(Table1__4[[#This Row],[MAAN8]],program!A:A,program!F:F,"")</f>
        <v/>
      </c>
      <c r="O2610" s="22">
        <f>SUMIFS(sellout!N:N,sellout!G:G,Table1__4[[#This Row],[MAAN8]])</f>
        <v>75</v>
      </c>
      <c r="P2610" s="2" t="str">
        <f>IFERROR(Table1__4[[#This Row],[Actual]]/Table1__4[[#This Row],[Target]],"")</f>
        <v/>
      </c>
      <c r="Q2610" s="22" t="str">
        <f>IFERROR(IF(Table1__4[[#This Row],[Target]]&gt;0,Table1__4[[#This Row],[Target]]-Table1__4[[#This Row],[Actual]],""),"")</f>
        <v/>
      </c>
    </row>
    <row r="2611" spans="1:17" x14ac:dyDescent="0.75">
      <c r="A2611" s="22" t="s">
        <v>10</v>
      </c>
      <c r="B2611" s="22" t="s">
        <v>11</v>
      </c>
      <c r="C2611" s="22" t="s">
        <v>12</v>
      </c>
      <c r="D2611" s="22" t="s">
        <v>122</v>
      </c>
      <c r="E2611" s="22" t="s">
        <v>244</v>
      </c>
      <c r="F2611" s="22" t="s">
        <v>124</v>
      </c>
      <c r="G2611" s="22" t="s">
        <v>245</v>
      </c>
      <c r="H2611">
        <v>66108403</v>
      </c>
      <c r="I2611" s="22" t="s">
        <v>7182</v>
      </c>
      <c r="J2611" s="22" t="s">
        <v>7555</v>
      </c>
      <c r="K2611" s="22" t="str">
        <f>_xlfn.TEXTBEFORE(Table1__4[[#This Row],[ParentName]],"-")</f>
        <v>BD10</v>
      </c>
      <c r="L2611" s="22" t="str">
        <f>_xlfn.XLOOKUP(Table1__4[[#This Row],[MAAN8]],ASO!F:F,ASO!H:H,"")</f>
        <v/>
      </c>
      <c r="M2611" s="22" t="str">
        <f>_xlfn.XLOOKUP(Table1__4[[#This Row],[MAAN8]],program!A:A,program!E:E,"")</f>
        <v/>
      </c>
      <c r="N2611" s="22" t="str">
        <f>_xlfn.XLOOKUP(Table1__4[[#This Row],[MAAN8]],program!A:A,program!F:F,"")</f>
        <v/>
      </c>
      <c r="O2611" s="22">
        <f>SUMIFS(sellout!N:N,sellout!G:G,Table1__4[[#This Row],[MAAN8]])</f>
        <v>0</v>
      </c>
      <c r="P2611" s="2" t="str">
        <f>IFERROR(Table1__4[[#This Row],[Actual]]/Table1__4[[#This Row],[Target]],"")</f>
        <v/>
      </c>
      <c r="Q2611" s="22" t="str">
        <f>IFERROR(IF(Table1__4[[#This Row],[Target]]&gt;0,Table1__4[[#This Row],[Target]]-Table1__4[[#This Row],[Actual]],""),"")</f>
        <v/>
      </c>
    </row>
    <row r="2612" spans="1:17" x14ac:dyDescent="0.75">
      <c r="A2612" s="22" t="s">
        <v>10</v>
      </c>
      <c r="B2612" s="22" t="s">
        <v>11</v>
      </c>
      <c r="C2612" s="22" t="s">
        <v>12</v>
      </c>
      <c r="D2612" s="22" t="s">
        <v>13</v>
      </c>
      <c r="E2612" s="22" t="s">
        <v>29</v>
      </c>
      <c r="F2612" s="22" t="s">
        <v>30</v>
      </c>
      <c r="G2612" s="22" t="s">
        <v>31</v>
      </c>
      <c r="H2612">
        <v>66115207</v>
      </c>
      <c r="I2612" s="22" t="s">
        <v>7645</v>
      </c>
      <c r="J2612" s="22" t="s">
        <v>7775</v>
      </c>
      <c r="K2612" s="22" t="str">
        <f>_xlfn.TEXTBEFORE(Table1__4[[#This Row],[ParentName]],"-")</f>
        <v>BD8</v>
      </c>
      <c r="L2612" s="22" t="str">
        <f>_xlfn.XLOOKUP(Table1__4[[#This Row],[MAAN8]],ASO!F:F,ASO!H:H,"")</f>
        <v/>
      </c>
      <c r="M2612" s="22" t="str">
        <f>_xlfn.XLOOKUP(Table1__4[[#This Row],[MAAN8]],program!A:A,program!E:E,"")</f>
        <v/>
      </c>
      <c r="N2612" s="22" t="str">
        <f>_xlfn.XLOOKUP(Table1__4[[#This Row],[MAAN8]],program!A:A,program!F:F,"")</f>
        <v/>
      </c>
      <c r="O2612" s="22">
        <f>SUMIFS(sellout!N:N,sellout!G:G,Table1__4[[#This Row],[MAAN8]])</f>
        <v>0</v>
      </c>
      <c r="P2612" s="2" t="str">
        <f>IFERROR(Table1__4[[#This Row],[Actual]]/Table1__4[[#This Row],[Target]],"")</f>
        <v/>
      </c>
      <c r="Q2612" s="22" t="str">
        <f>IFERROR(IF(Table1__4[[#This Row],[Target]]&gt;0,Table1__4[[#This Row],[Target]]-Table1__4[[#This Row],[Actual]],""),"")</f>
        <v/>
      </c>
    </row>
    <row r="2613" spans="1:17" x14ac:dyDescent="0.75">
      <c r="A2613" s="22" t="s">
        <v>10</v>
      </c>
      <c r="B2613" s="22" t="s">
        <v>11</v>
      </c>
      <c r="C2613" s="22" t="s">
        <v>22</v>
      </c>
      <c r="D2613" s="22" t="s">
        <v>88</v>
      </c>
      <c r="E2613" s="22" t="s">
        <v>447</v>
      </c>
      <c r="F2613" s="22" t="s">
        <v>218</v>
      </c>
      <c r="G2613" s="22" t="s">
        <v>448</v>
      </c>
      <c r="H2613">
        <v>66109690</v>
      </c>
      <c r="I2613" s="22" t="s">
        <v>8285</v>
      </c>
      <c r="J2613" s="22" t="s">
        <v>450</v>
      </c>
      <c r="K2613" s="22" t="str">
        <f>_xlfn.TEXTBEFORE(Table1__4[[#This Row],[ParentName]],"-")</f>
        <v>BD11</v>
      </c>
      <c r="L2613" s="22" t="str">
        <f>_xlfn.XLOOKUP(Table1__4[[#This Row],[MAAN8]],ASO!F:F,ASO!H:H,"")</f>
        <v/>
      </c>
      <c r="M2613" s="22" t="str">
        <f>_xlfn.XLOOKUP(Table1__4[[#This Row],[MAAN8]],program!A:A,program!E:E,"")</f>
        <v/>
      </c>
      <c r="N2613" s="22" t="str">
        <f>_xlfn.XLOOKUP(Table1__4[[#This Row],[MAAN8]],program!A:A,program!F:F,"")</f>
        <v/>
      </c>
      <c r="O2613" s="22">
        <f>SUMIFS(sellout!N:N,sellout!G:G,Table1__4[[#This Row],[MAAN8]])</f>
        <v>0</v>
      </c>
      <c r="P2613" s="2" t="str">
        <f>IFERROR(Table1__4[[#This Row],[Actual]]/Table1__4[[#This Row],[Target]],"")</f>
        <v/>
      </c>
      <c r="Q2613" s="22" t="str">
        <f>IFERROR(IF(Table1__4[[#This Row],[Target]]&gt;0,Table1__4[[#This Row],[Target]]-Table1__4[[#This Row],[Actual]],""),"")</f>
        <v/>
      </c>
    </row>
    <row r="2614" spans="1:17" x14ac:dyDescent="0.75">
      <c r="A2614" s="22" t="s">
        <v>10</v>
      </c>
      <c r="B2614" s="22" t="s">
        <v>11</v>
      </c>
      <c r="C2614" s="22" t="s">
        <v>12</v>
      </c>
      <c r="D2614" s="22" t="s">
        <v>54</v>
      </c>
      <c r="E2614" s="22" t="s">
        <v>97</v>
      </c>
      <c r="F2614" s="22" t="s">
        <v>30</v>
      </c>
      <c r="G2614" s="22" t="s">
        <v>98</v>
      </c>
      <c r="H2614">
        <v>66107901</v>
      </c>
      <c r="I2614" s="22" t="s">
        <v>4018</v>
      </c>
      <c r="J2614" s="22" t="s">
        <v>4019</v>
      </c>
      <c r="K2614" s="22" t="str">
        <f>_xlfn.TEXTBEFORE(Table1__4[[#This Row],[ParentName]],"-")</f>
        <v>BD</v>
      </c>
      <c r="L2614" s="22" t="str">
        <f>_xlfn.XLOOKUP(Table1__4[[#This Row],[MAAN8]],ASO!F:F,ASO!H:H,"")</f>
        <v>Independent Minimart</v>
      </c>
      <c r="M2614" s="22" t="str">
        <f>_xlfn.XLOOKUP(Table1__4[[#This Row],[MAAN8]],program!A:A,program!E:E,"")</f>
        <v/>
      </c>
      <c r="N2614" s="22" t="str">
        <f>_xlfn.XLOOKUP(Table1__4[[#This Row],[MAAN8]],program!A:A,program!F:F,"")</f>
        <v/>
      </c>
      <c r="O2614" s="22">
        <f>SUMIFS(sellout!N:N,sellout!G:G,Table1__4[[#This Row],[MAAN8]])</f>
        <v>0</v>
      </c>
      <c r="P2614" s="2" t="str">
        <f>IFERROR(Table1__4[[#This Row],[Actual]]/Table1__4[[#This Row],[Target]],"")</f>
        <v/>
      </c>
      <c r="Q2614" s="22" t="str">
        <f>IFERROR(IF(Table1__4[[#This Row],[Target]]&gt;0,Table1__4[[#This Row],[Target]]-Table1__4[[#This Row],[Actual]],""),"")</f>
        <v/>
      </c>
    </row>
    <row r="2615" spans="1:17" x14ac:dyDescent="0.75">
      <c r="A2615" s="22" t="s">
        <v>10</v>
      </c>
      <c r="B2615" s="22" t="s">
        <v>11</v>
      </c>
      <c r="C2615" s="22" t="s">
        <v>46</v>
      </c>
      <c r="D2615" s="22" t="s">
        <v>47</v>
      </c>
      <c r="E2615" s="22" t="s">
        <v>108</v>
      </c>
      <c r="F2615" s="22" t="s">
        <v>49</v>
      </c>
      <c r="G2615" s="22" t="s">
        <v>109</v>
      </c>
      <c r="H2615">
        <v>65503452</v>
      </c>
      <c r="I2615" s="22" t="s">
        <v>4020</v>
      </c>
      <c r="J2615" s="22" t="s">
        <v>4021</v>
      </c>
      <c r="K2615" s="22" t="str">
        <f>_xlfn.TEXTBEFORE(Table1__4[[#This Row],[ParentName]],"-")</f>
        <v>HMcc</v>
      </c>
      <c r="L2615" s="22" t="str">
        <f>_xlfn.XLOOKUP(Table1__4[[#This Row],[MAAN8]],ASO!F:F,ASO!H:H,"")</f>
        <v>Grocery Store</v>
      </c>
      <c r="M2615" s="22" t="str">
        <f>_xlfn.XLOOKUP(Table1__4[[#This Row],[MAAN8]],program!A:A,program!E:E,"")</f>
        <v>Target Incentive</v>
      </c>
      <c r="N2615" s="22">
        <f>_xlfn.XLOOKUP(Table1__4[[#This Row],[MAAN8]],program!A:A,program!F:F,"")</f>
        <v>100</v>
      </c>
      <c r="O2615" s="22">
        <f>SUMIFS(sellout!N:N,sellout!G:G,Table1__4[[#This Row],[MAAN8]])</f>
        <v>20</v>
      </c>
      <c r="P2615" s="2">
        <f>IFERROR(Table1__4[[#This Row],[Actual]]/Table1__4[[#This Row],[Target]],"")</f>
        <v>0.2</v>
      </c>
      <c r="Q2615" s="22">
        <f>IFERROR(IF(Table1__4[[#This Row],[Target]]&gt;0,Table1__4[[#This Row],[Target]]-Table1__4[[#This Row],[Actual]],""),"")</f>
        <v>80</v>
      </c>
    </row>
    <row r="2616" spans="1:17" x14ac:dyDescent="0.75">
      <c r="A2616" s="22" t="s">
        <v>10</v>
      </c>
      <c r="B2616" s="22" t="s">
        <v>11</v>
      </c>
      <c r="C2616" s="22" t="s">
        <v>46</v>
      </c>
      <c r="D2616" s="22" t="s">
        <v>47</v>
      </c>
      <c r="E2616" s="22" t="s">
        <v>108</v>
      </c>
      <c r="F2616" s="22" t="s">
        <v>49</v>
      </c>
      <c r="G2616" s="22" t="s">
        <v>109</v>
      </c>
      <c r="H2616">
        <v>65507309</v>
      </c>
      <c r="I2616" s="22" t="s">
        <v>4023</v>
      </c>
      <c r="J2616" s="22" t="s">
        <v>4024</v>
      </c>
      <c r="K2616" s="22" t="str">
        <f>_xlfn.TEXTBEFORE(Table1__4[[#This Row],[ParentName]],"-")</f>
        <v>HMcc</v>
      </c>
      <c r="L2616" s="22" t="str">
        <f>_xlfn.XLOOKUP(Table1__4[[#This Row],[MAAN8]],ASO!F:F,ASO!H:H,"")</f>
        <v>Grocery Store</v>
      </c>
      <c r="M2616" s="22" t="str">
        <f>_xlfn.XLOOKUP(Table1__4[[#This Row],[MAAN8]],program!A:A,program!E:E,"")</f>
        <v>Target Incentive</v>
      </c>
      <c r="N2616" s="22">
        <f>_xlfn.XLOOKUP(Table1__4[[#This Row],[MAAN8]],program!A:A,program!F:F,"")</f>
        <v>85</v>
      </c>
      <c r="O2616" s="22">
        <f>SUMIFS(sellout!N:N,sellout!G:G,Table1__4[[#This Row],[MAAN8]])</f>
        <v>20</v>
      </c>
      <c r="P2616" s="2">
        <f>IFERROR(Table1__4[[#This Row],[Actual]]/Table1__4[[#This Row],[Target]],"")</f>
        <v>0.23529411764705882</v>
      </c>
      <c r="Q2616" s="22">
        <f>IFERROR(IF(Table1__4[[#This Row],[Target]]&gt;0,Table1__4[[#This Row],[Target]]-Table1__4[[#This Row],[Actual]],""),"")</f>
        <v>65</v>
      </c>
    </row>
    <row r="2617" spans="1:17" x14ac:dyDescent="0.75">
      <c r="A2617" s="22" t="s">
        <v>10</v>
      </c>
      <c r="B2617" s="22" t="s">
        <v>11</v>
      </c>
      <c r="C2617" s="22" t="s">
        <v>46</v>
      </c>
      <c r="D2617" s="22" t="s">
        <v>47</v>
      </c>
      <c r="E2617" s="22" t="s">
        <v>108</v>
      </c>
      <c r="F2617" s="22" t="s">
        <v>49</v>
      </c>
      <c r="G2617" s="22" t="s">
        <v>109</v>
      </c>
      <c r="H2617">
        <v>65507313</v>
      </c>
      <c r="I2617" s="22" t="s">
        <v>4025</v>
      </c>
      <c r="J2617" s="22" t="s">
        <v>4026</v>
      </c>
      <c r="K2617" s="22" t="str">
        <f>_xlfn.TEXTBEFORE(Table1__4[[#This Row],[ParentName]],"-")</f>
        <v>HMcc</v>
      </c>
      <c r="L2617" s="22" t="str">
        <f>_xlfn.XLOOKUP(Table1__4[[#This Row],[MAAN8]],ASO!F:F,ASO!H:H,"")</f>
        <v>Grocery Store - Home Delivery</v>
      </c>
      <c r="M2617" s="22" t="str">
        <f>_xlfn.XLOOKUP(Table1__4[[#This Row],[MAAN8]],program!A:A,program!E:E,"")</f>
        <v>TPO</v>
      </c>
      <c r="N2617" s="22">
        <f>_xlfn.XLOOKUP(Table1__4[[#This Row],[MAAN8]],program!A:A,program!F:F,"")</f>
        <v>2400</v>
      </c>
      <c r="O2617" s="22">
        <f>SUMIFS(sellout!N:N,sellout!G:G,Table1__4[[#This Row],[MAAN8]])</f>
        <v>900</v>
      </c>
      <c r="P2617" s="2">
        <f>IFERROR(Table1__4[[#This Row],[Actual]]/Table1__4[[#This Row],[Target]],"")</f>
        <v>0.375</v>
      </c>
      <c r="Q2617" s="22">
        <f>IFERROR(IF(Table1__4[[#This Row],[Target]]&gt;0,Table1__4[[#This Row],[Target]]-Table1__4[[#This Row],[Actual]],""),"")</f>
        <v>1500</v>
      </c>
    </row>
    <row r="2618" spans="1:17" x14ac:dyDescent="0.75">
      <c r="A2618" s="22" t="s">
        <v>10</v>
      </c>
      <c r="B2618" s="22" t="s">
        <v>11</v>
      </c>
      <c r="C2618" s="22" t="s">
        <v>46</v>
      </c>
      <c r="D2618" s="22" t="s">
        <v>76</v>
      </c>
      <c r="E2618" s="22" t="s">
        <v>105</v>
      </c>
      <c r="F2618" s="22" t="s">
        <v>49</v>
      </c>
      <c r="G2618" s="22" t="s">
        <v>106</v>
      </c>
      <c r="H2618">
        <v>65507335</v>
      </c>
      <c r="I2618" s="22" t="s">
        <v>4027</v>
      </c>
      <c r="J2618" s="22" t="s">
        <v>4028</v>
      </c>
      <c r="K2618" s="22" t="str">
        <f>_xlfn.TEXTBEFORE(Table1__4[[#This Row],[ParentName]],"-")</f>
        <v>PC</v>
      </c>
      <c r="L2618" s="22" t="str">
        <f>_xlfn.XLOOKUP(Table1__4[[#This Row],[MAAN8]],ASO!F:F,ASO!H:H,"")</f>
        <v>Grocery Store</v>
      </c>
      <c r="M2618" s="22" t="str">
        <f>_xlfn.XLOOKUP(Table1__4[[#This Row],[MAAN8]],program!A:A,program!E:E,"")</f>
        <v/>
      </c>
      <c r="N2618" s="22">
        <f>_xlfn.XLOOKUP(Table1__4[[#This Row],[MAAN8]],program!A:A,program!F:F,"")</f>
        <v>0</v>
      </c>
      <c r="O2618" s="22">
        <f>SUMIFS(sellout!N:N,sellout!G:G,Table1__4[[#This Row],[MAAN8]])</f>
        <v>20</v>
      </c>
      <c r="P2618" s="2" t="str">
        <f>IFERROR(Table1__4[[#This Row],[Actual]]/Table1__4[[#This Row],[Target]],"")</f>
        <v/>
      </c>
      <c r="Q2618" s="22" t="str">
        <f>IFERROR(IF(Table1__4[[#This Row],[Target]]&gt;0,Table1__4[[#This Row],[Target]]-Table1__4[[#This Row],[Actual]],""),"")</f>
        <v/>
      </c>
    </row>
    <row r="2619" spans="1:17" x14ac:dyDescent="0.75">
      <c r="A2619" s="22" t="s">
        <v>10</v>
      </c>
      <c r="B2619" s="22" t="s">
        <v>11</v>
      </c>
      <c r="C2619" s="22" t="s">
        <v>22</v>
      </c>
      <c r="D2619" s="22" t="s">
        <v>23</v>
      </c>
      <c r="E2619" s="22" t="s">
        <v>217</v>
      </c>
      <c r="F2619" s="22" t="s">
        <v>218</v>
      </c>
      <c r="G2619" s="22" t="s">
        <v>219</v>
      </c>
      <c r="H2619">
        <v>66108126</v>
      </c>
      <c r="I2619" s="22" t="s">
        <v>4029</v>
      </c>
      <c r="J2619" s="22" t="s">
        <v>4030</v>
      </c>
      <c r="K2619" s="22" t="str">
        <f>_xlfn.TEXTBEFORE(Table1__4[[#This Row],[ParentName]],"-")</f>
        <v>BD12</v>
      </c>
      <c r="L2619" s="22" t="str">
        <f>_xlfn.XLOOKUP(Table1__4[[#This Row],[MAAN8]],ASO!F:F,ASO!H:H,"")</f>
        <v>Grocery Store</v>
      </c>
      <c r="M2619" s="22" t="str">
        <f>_xlfn.XLOOKUP(Table1__4[[#This Row],[MAAN8]],program!A:A,program!E:E,"")</f>
        <v/>
      </c>
      <c r="N2619" s="22" t="str">
        <f>_xlfn.XLOOKUP(Table1__4[[#This Row],[MAAN8]],program!A:A,program!F:F,"")</f>
        <v/>
      </c>
      <c r="O2619" s="22">
        <f>SUMIFS(sellout!N:N,sellout!G:G,Table1__4[[#This Row],[MAAN8]])</f>
        <v>0</v>
      </c>
      <c r="P2619" s="2" t="str">
        <f>IFERROR(Table1__4[[#This Row],[Actual]]/Table1__4[[#This Row],[Target]],"")</f>
        <v/>
      </c>
      <c r="Q2619" s="22" t="str">
        <f>IFERROR(IF(Table1__4[[#This Row],[Target]]&gt;0,Table1__4[[#This Row],[Target]]-Table1__4[[#This Row],[Actual]],""),"")</f>
        <v/>
      </c>
    </row>
    <row r="2620" spans="1:17" x14ac:dyDescent="0.75">
      <c r="A2620" s="22" t="s">
        <v>10</v>
      </c>
      <c r="B2620" s="22" t="s">
        <v>11</v>
      </c>
      <c r="C2620" s="22" t="s">
        <v>22</v>
      </c>
      <c r="D2620" s="22" t="s">
        <v>88</v>
      </c>
      <c r="E2620" s="22" t="s">
        <v>176</v>
      </c>
      <c r="F2620" s="22" t="s">
        <v>30</v>
      </c>
      <c r="G2620" s="22" t="s">
        <v>177</v>
      </c>
      <c r="H2620">
        <v>66106531</v>
      </c>
      <c r="I2620" s="22" t="s">
        <v>4031</v>
      </c>
      <c r="J2620" s="22" t="s">
        <v>7316</v>
      </c>
      <c r="K2620" s="22" t="str">
        <f>_xlfn.TEXTBEFORE(Table1__4[[#This Row],[ParentName]],"-")</f>
        <v>BD11</v>
      </c>
      <c r="L2620" s="22" t="str">
        <f>_xlfn.XLOOKUP(Table1__4[[#This Row],[MAAN8]],ASO!F:F,ASO!H:H,"")</f>
        <v>Grocery Store</v>
      </c>
      <c r="M2620" s="22" t="str">
        <f>_xlfn.XLOOKUP(Table1__4[[#This Row],[MAAN8]],program!A:A,program!E:E,"")</f>
        <v/>
      </c>
      <c r="N2620" s="22" t="str">
        <f>_xlfn.XLOOKUP(Table1__4[[#This Row],[MAAN8]],program!A:A,program!F:F,"")</f>
        <v/>
      </c>
      <c r="O2620" s="22">
        <f>SUMIFS(sellout!N:N,sellout!G:G,Table1__4[[#This Row],[MAAN8]])</f>
        <v>0</v>
      </c>
      <c r="P2620" s="2" t="str">
        <f>IFERROR(Table1__4[[#This Row],[Actual]]/Table1__4[[#This Row],[Target]],"")</f>
        <v/>
      </c>
      <c r="Q2620" s="22" t="str">
        <f>IFERROR(IF(Table1__4[[#This Row],[Target]]&gt;0,Table1__4[[#This Row],[Target]]-Table1__4[[#This Row],[Actual]],""),"")</f>
        <v/>
      </c>
    </row>
    <row r="2621" spans="1:17" x14ac:dyDescent="0.75">
      <c r="A2621" s="22" t="s">
        <v>10</v>
      </c>
      <c r="B2621" s="22" t="s">
        <v>11</v>
      </c>
      <c r="C2621" s="22" t="s">
        <v>12</v>
      </c>
      <c r="D2621" s="22" t="s">
        <v>13</v>
      </c>
      <c r="E2621" s="22" t="s">
        <v>176</v>
      </c>
      <c r="F2621" s="22" t="s">
        <v>30</v>
      </c>
      <c r="G2621" s="22" t="s">
        <v>177</v>
      </c>
      <c r="H2621">
        <v>66109604</v>
      </c>
      <c r="I2621" s="22" t="s">
        <v>4032</v>
      </c>
      <c r="J2621" s="22" t="s">
        <v>1014</v>
      </c>
      <c r="K2621" s="22" t="str">
        <f>_xlfn.TEXTBEFORE(Table1__4[[#This Row],[ParentName]],"-")</f>
        <v>BD8</v>
      </c>
      <c r="L2621" s="22" t="str">
        <f>_xlfn.XLOOKUP(Table1__4[[#This Row],[MAAN8]],ASO!F:F,ASO!H:H,"")</f>
        <v>Grocery Store</v>
      </c>
      <c r="M2621" s="22" t="str">
        <f>_xlfn.XLOOKUP(Table1__4[[#This Row],[MAAN8]],program!A:A,program!E:E,"")</f>
        <v/>
      </c>
      <c r="N2621" s="22" t="str">
        <f>_xlfn.XLOOKUP(Table1__4[[#This Row],[MAAN8]],program!A:A,program!F:F,"")</f>
        <v/>
      </c>
      <c r="O2621" s="22">
        <f>SUMIFS(sellout!N:N,sellout!G:G,Table1__4[[#This Row],[MAAN8]])</f>
        <v>0</v>
      </c>
      <c r="P2621" s="2" t="str">
        <f>IFERROR(Table1__4[[#This Row],[Actual]]/Table1__4[[#This Row],[Target]],"")</f>
        <v/>
      </c>
      <c r="Q2621" s="22" t="str">
        <f>IFERROR(IF(Table1__4[[#This Row],[Target]]&gt;0,Table1__4[[#This Row],[Target]]-Table1__4[[#This Row],[Actual]],""),"")</f>
        <v/>
      </c>
    </row>
    <row r="2622" spans="1:17" x14ac:dyDescent="0.75">
      <c r="A2622" s="22" t="s">
        <v>10</v>
      </c>
      <c r="B2622" s="22" t="s">
        <v>11</v>
      </c>
      <c r="C2622" s="22" t="s">
        <v>12</v>
      </c>
      <c r="D2622" s="22" t="s">
        <v>38</v>
      </c>
      <c r="E2622" s="22" t="s">
        <v>39</v>
      </c>
      <c r="F2622" s="22" t="s">
        <v>40</v>
      </c>
      <c r="G2622" s="22" t="s">
        <v>41</v>
      </c>
      <c r="H2622">
        <v>66113189</v>
      </c>
      <c r="I2622" s="22" t="s">
        <v>4033</v>
      </c>
      <c r="J2622" s="22" t="s">
        <v>4034</v>
      </c>
      <c r="K2622" s="22" t="str">
        <f>_xlfn.TEXTBEFORE(Table1__4[[#This Row],[ParentName]],"-")</f>
        <v>BD16</v>
      </c>
      <c r="L2622" s="22" t="str">
        <f>_xlfn.XLOOKUP(Table1__4[[#This Row],[MAAN8]],ASO!F:F,ASO!H:H,"")</f>
        <v>Grocery Store</v>
      </c>
      <c r="M2622" s="22" t="str">
        <f>_xlfn.XLOOKUP(Table1__4[[#This Row],[MAAN8]],program!A:A,program!E:E,"")</f>
        <v/>
      </c>
      <c r="N2622" s="22" t="str">
        <f>_xlfn.XLOOKUP(Table1__4[[#This Row],[MAAN8]],program!A:A,program!F:F,"")</f>
        <v/>
      </c>
      <c r="O2622" s="22">
        <f>SUMIFS(sellout!N:N,sellout!G:G,Table1__4[[#This Row],[MAAN8]])</f>
        <v>10</v>
      </c>
      <c r="P2622" s="2" t="str">
        <f>IFERROR(Table1__4[[#This Row],[Actual]]/Table1__4[[#This Row],[Target]],"")</f>
        <v/>
      </c>
      <c r="Q2622" s="22" t="str">
        <f>IFERROR(IF(Table1__4[[#This Row],[Target]]&gt;0,Table1__4[[#This Row],[Target]]-Table1__4[[#This Row],[Actual]],""),"")</f>
        <v/>
      </c>
    </row>
    <row r="2623" spans="1:17" x14ac:dyDescent="0.75">
      <c r="A2623" s="22" t="s">
        <v>10</v>
      </c>
      <c r="B2623" s="22" t="s">
        <v>11</v>
      </c>
      <c r="C2623" s="22" t="s">
        <v>46</v>
      </c>
      <c r="D2623" s="22" t="s">
        <v>47</v>
      </c>
      <c r="E2623" s="22" t="s">
        <v>67</v>
      </c>
      <c r="F2623" s="22" t="s">
        <v>68</v>
      </c>
      <c r="G2623" s="22" t="s">
        <v>69</v>
      </c>
      <c r="H2623">
        <v>65014848</v>
      </c>
      <c r="I2623" s="22" t="s">
        <v>4035</v>
      </c>
      <c r="J2623" s="22" t="s">
        <v>4036</v>
      </c>
      <c r="K2623" s="22" t="str">
        <f>_xlfn.TEXTBEFORE(Table1__4[[#This Row],[ParentName]],"-")</f>
        <v>HMcc</v>
      </c>
      <c r="L2623" s="22" t="str">
        <f>_xlfn.XLOOKUP(Table1__4[[#This Row],[MAAN8]],ASO!F:F,ASO!H:H,"")</f>
        <v>Grocery Store - Home Delivery</v>
      </c>
      <c r="M2623" s="22" t="str">
        <f>_xlfn.XLOOKUP(Table1__4[[#This Row],[MAAN8]],program!A:A,program!E:E,"")</f>
        <v>Target Incentive</v>
      </c>
      <c r="N2623" s="22">
        <f>_xlfn.XLOOKUP(Table1__4[[#This Row],[MAAN8]],program!A:A,program!F:F,"")</f>
        <v>60</v>
      </c>
      <c r="O2623" s="22">
        <f>SUMIFS(sellout!N:N,sellout!G:G,Table1__4[[#This Row],[MAAN8]])</f>
        <v>0</v>
      </c>
      <c r="P2623" s="2">
        <f>IFERROR(Table1__4[[#This Row],[Actual]]/Table1__4[[#This Row],[Target]],"")</f>
        <v>0</v>
      </c>
      <c r="Q2623" s="22">
        <f>IFERROR(IF(Table1__4[[#This Row],[Target]]&gt;0,Table1__4[[#This Row],[Target]]-Table1__4[[#This Row],[Actual]],""),"")</f>
        <v>60</v>
      </c>
    </row>
    <row r="2624" spans="1:17" x14ac:dyDescent="0.75">
      <c r="A2624" s="22" t="s">
        <v>10</v>
      </c>
      <c r="B2624" s="22" t="s">
        <v>11</v>
      </c>
      <c r="C2624" s="22" t="s">
        <v>12</v>
      </c>
      <c r="D2624" s="22" t="s">
        <v>54</v>
      </c>
      <c r="E2624" s="22" t="s">
        <v>176</v>
      </c>
      <c r="F2624" s="22" t="s">
        <v>30</v>
      </c>
      <c r="G2624" s="22" t="s">
        <v>177</v>
      </c>
      <c r="H2624">
        <v>66102034</v>
      </c>
      <c r="I2624" s="22" t="s">
        <v>4037</v>
      </c>
      <c r="J2624" s="22" t="s">
        <v>4038</v>
      </c>
      <c r="K2624" s="22" t="str">
        <f>_xlfn.TEXTBEFORE(Table1__4[[#This Row],[ParentName]],"-")</f>
        <v>BD</v>
      </c>
      <c r="L2624" s="22" t="str">
        <f>_xlfn.XLOOKUP(Table1__4[[#This Row],[MAAN8]],ASO!F:F,ASO!H:H,"")</f>
        <v>Grocery Store</v>
      </c>
      <c r="M2624" s="22" t="str">
        <f>_xlfn.XLOOKUP(Table1__4[[#This Row],[MAAN8]],program!A:A,program!E:E,"")</f>
        <v/>
      </c>
      <c r="N2624" s="22" t="str">
        <f>_xlfn.XLOOKUP(Table1__4[[#This Row],[MAAN8]],program!A:A,program!F:F,"")</f>
        <v/>
      </c>
      <c r="O2624" s="22">
        <f>SUMIFS(sellout!N:N,sellout!G:G,Table1__4[[#This Row],[MAAN8]])</f>
        <v>35</v>
      </c>
      <c r="P2624" s="2" t="str">
        <f>IFERROR(Table1__4[[#This Row],[Actual]]/Table1__4[[#This Row],[Target]],"")</f>
        <v/>
      </c>
      <c r="Q2624" s="22" t="str">
        <f>IFERROR(IF(Table1__4[[#This Row],[Target]]&gt;0,Table1__4[[#This Row],[Target]]-Table1__4[[#This Row],[Actual]],""),"")</f>
        <v/>
      </c>
    </row>
    <row r="2625" spans="1:17" x14ac:dyDescent="0.75">
      <c r="A2625" s="22" t="s">
        <v>10</v>
      </c>
      <c r="B2625" s="22" t="s">
        <v>11</v>
      </c>
      <c r="C2625" s="22" t="s">
        <v>12</v>
      </c>
      <c r="D2625" s="22" t="s">
        <v>122</v>
      </c>
      <c r="E2625" s="22" t="s">
        <v>357</v>
      </c>
      <c r="F2625" s="22" t="s">
        <v>150</v>
      </c>
      <c r="G2625" s="22" t="s">
        <v>358</v>
      </c>
      <c r="H2625">
        <v>66111414</v>
      </c>
      <c r="I2625" s="22" t="s">
        <v>4039</v>
      </c>
      <c r="J2625" s="22" t="s">
        <v>4040</v>
      </c>
      <c r="K2625" s="22" t="str">
        <f>_xlfn.TEXTBEFORE(Table1__4[[#This Row],[ParentName]],"-")</f>
        <v>BD10</v>
      </c>
      <c r="L2625" s="22" t="str">
        <f>_xlfn.XLOOKUP(Table1__4[[#This Row],[MAAN8]],ASO!F:F,ASO!H:H,"")</f>
        <v>Grocery Store</v>
      </c>
      <c r="M2625" s="22" t="str">
        <f>_xlfn.XLOOKUP(Table1__4[[#This Row],[MAAN8]],program!A:A,program!E:E,"")</f>
        <v/>
      </c>
      <c r="N2625" s="22" t="str">
        <f>_xlfn.XLOOKUP(Table1__4[[#This Row],[MAAN8]],program!A:A,program!F:F,"")</f>
        <v/>
      </c>
      <c r="O2625" s="22">
        <f>SUMIFS(sellout!N:N,sellout!G:G,Table1__4[[#This Row],[MAAN8]])</f>
        <v>30</v>
      </c>
      <c r="P2625" s="2" t="str">
        <f>IFERROR(Table1__4[[#This Row],[Actual]]/Table1__4[[#This Row],[Target]],"")</f>
        <v/>
      </c>
      <c r="Q2625" s="22" t="str">
        <f>IFERROR(IF(Table1__4[[#This Row],[Target]]&gt;0,Table1__4[[#This Row],[Target]]-Table1__4[[#This Row],[Actual]],""),"")</f>
        <v/>
      </c>
    </row>
    <row r="2626" spans="1:17" x14ac:dyDescent="0.75">
      <c r="A2626" s="22" t="s">
        <v>10</v>
      </c>
      <c r="B2626" s="22" t="s">
        <v>11</v>
      </c>
      <c r="C2626" s="22" t="s">
        <v>46</v>
      </c>
      <c r="D2626" s="22" t="s">
        <v>47</v>
      </c>
      <c r="E2626" s="22" t="s">
        <v>196</v>
      </c>
      <c r="F2626" s="22" t="s">
        <v>49</v>
      </c>
      <c r="G2626" s="22" t="s">
        <v>197</v>
      </c>
      <c r="H2626">
        <v>65701799</v>
      </c>
      <c r="I2626" s="22" t="s">
        <v>4041</v>
      </c>
      <c r="J2626" s="22" t="s">
        <v>4042</v>
      </c>
      <c r="K2626" s="22" t="str">
        <f>_xlfn.TEXTBEFORE(Table1__4[[#This Row],[ParentName]],"-")</f>
        <v>HMcc</v>
      </c>
      <c r="L2626" s="22" t="str">
        <f>_xlfn.XLOOKUP(Table1__4[[#This Row],[MAAN8]],ASO!F:F,ASO!H:H,"")</f>
        <v>Grocery Store - Home Delivery</v>
      </c>
      <c r="M2626" s="22" t="str">
        <f>_xlfn.XLOOKUP(Table1__4[[#This Row],[MAAN8]],program!A:A,program!E:E,"")</f>
        <v>Target Incentive</v>
      </c>
      <c r="N2626" s="22">
        <f>_xlfn.XLOOKUP(Table1__4[[#This Row],[MAAN8]],program!A:A,program!F:F,"")</f>
        <v>160</v>
      </c>
      <c r="O2626" s="22">
        <f>SUMIFS(sellout!N:N,sellout!G:G,Table1__4[[#This Row],[MAAN8]])</f>
        <v>30</v>
      </c>
      <c r="P2626" s="2">
        <f>IFERROR(Table1__4[[#This Row],[Actual]]/Table1__4[[#This Row],[Target]],"")</f>
        <v>0.1875</v>
      </c>
      <c r="Q2626" s="22">
        <f>IFERROR(IF(Table1__4[[#This Row],[Target]]&gt;0,Table1__4[[#This Row],[Target]]-Table1__4[[#This Row],[Actual]],""),"")</f>
        <v>130</v>
      </c>
    </row>
    <row r="2627" spans="1:17" x14ac:dyDescent="0.75">
      <c r="A2627" s="22" t="s">
        <v>10</v>
      </c>
      <c r="B2627" s="22" t="s">
        <v>11</v>
      </c>
      <c r="C2627" s="22" t="s">
        <v>12</v>
      </c>
      <c r="D2627" s="22" t="s">
        <v>122</v>
      </c>
      <c r="E2627" s="22" t="s">
        <v>240</v>
      </c>
      <c r="F2627" s="22" t="s">
        <v>237</v>
      </c>
      <c r="G2627" s="22" t="s">
        <v>241</v>
      </c>
      <c r="H2627">
        <v>66108760</v>
      </c>
      <c r="I2627" s="22" t="s">
        <v>4043</v>
      </c>
      <c r="J2627" s="22" t="s">
        <v>4044</v>
      </c>
      <c r="K2627" s="22" t="str">
        <f>_xlfn.TEXTBEFORE(Table1__4[[#This Row],[ParentName]],"-")</f>
        <v>BD10</v>
      </c>
      <c r="L2627" s="22" t="str">
        <f>_xlfn.XLOOKUP(Table1__4[[#This Row],[MAAN8]],ASO!F:F,ASO!H:H,"")</f>
        <v>Grocery Store</v>
      </c>
      <c r="M2627" s="22" t="str">
        <f>_xlfn.XLOOKUP(Table1__4[[#This Row],[MAAN8]],program!A:A,program!E:E,"")</f>
        <v/>
      </c>
      <c r="N2627" s="22" t="str">
        <f>_xlfn.XLOOKUP(Table1__4[[#This Row],[MAAN8]],program!A:A,program!F:F,"")</f>
        <v/>
      </c>
      <c r="O2627" s="22">
        <f>SUMIFS(sellout!N:N,sellout!G:G,Table1__4[[#This Row],[MAAN8]])</f>
        <v>0</v>
      </c>
      <c r="P2627" s="2" t="str">
        <f>IFERROR(Table1__4[[#This Row],[Actual]]/Table1__4[[#This Row],[Target]],"")</f>
        <v/>
      </c>
      <c r="Q2627" s="22" t="str">
        <f>IFERROR(IF(Table1__4[[#This Row],[Target]]&gt;0,Table1__4[[#This Row],[Target]]-Table1__4[[#This Row],[Actual]],""),"")</f>
        <v/>
      </c>
    </row>
    <row r="2628" spans="1:17" x14ac:dyDescent="0.75">
      <c r="A2628" s="22" t="s">
        <v>10</v>
      </c>
      <c r="B2628" s="22" t="s">
        <v>11</v>
      </c>
      <c r="C2628" s="22" t="s">
        <v>46</v>
      </c>
      <c r="D2628" s="22" t="s">
        <v>76</v>
      </c>
      <c r="E2628" s="22" t="s">
        <v>270</v>
      </c>
      <c r="F2628" s="22" t="s">
        <v>49</v>
      </c>
      <c r="G2628" s="22" t="s">
        <v>271</v>
      </c>
      <c r="H2628">
        <v>65507334</v>
      </c>
      <c r="I2628" s="22" t="s">
        <v>4045</v>
      </c>
      <c r="J2628" s="22" t="s">
        <v>4046</v>
      </c>
      <c r="K2628" s="22" t="str">
        <f>_xlfn.TEXTBEFORE(Table1__4[[#This Row],[ParentName]],"-")</f>
        <v>PC</v>
      </c>
      <c r="L2628" s="22" t="str">
        <f>_xlfn.XLOOKUP(Table1__4[[#This Row],[MAAN8]],ASO!F:F,ASO!H:H,"")</f>
        <v>Grocery Store</v>
      </c>
      <c r="M2628" s="22" t="str">
        <f>_xlfn.XLOOKUP(Table1__4[[#This Row],[MAAN8]],program!A:A,program!E:E,"")</f>
        <v/>
      </c>
      <c r="N2628" s="22">
        <f>_xlfn.XLOOKUP(Table1__4[[#This Row],[MAAN8]],program!A:A,program!F:F,"")</f>
        <v>0</v>
      </c>
      <c r="O2628" s="22">
        <f>SUMIFS(sellout!N:N,sellout!G:G,Table1__4[[#This Row],[MAAN8]])</f>
        <v>0</v>
      </c>
      <c r="P2628" s="2" t="str">
        <f>IFERROR(Table1__4[[#This Row],[Actual]]/Table1__4[[#This Row],[Target]],"")</f>
        <v/>
      </c>
      <c r="Q2628" s="22" t="str">
        <f>IFERROR(IF(Table1__4[[#This Row],[Target]]&gt;0,Table1__4[[#This Row],[Target]]-Table1__4[[#This Row],[Actual]],""),"")</f>
        <v/>
      </c>
    </row>
    <row r="2629" spans="1:17" x14ac:dyDescent="0.75">
      <c r="A2629" s="22" t="s">
        <v>10</v>
      </c>
      <c r="B2629" s="22" t="s">
        <v>11</v>
      </c>
      <c r="C2629" s="22" t="s">
        <v>12</v>
      </c>
      <c r="D2629" s="22" t="s">
        <v>122</v>
      </c>
      <c r="E2629" s="22" t="s">
        <v>149</v>
      </c>
      <c r="F2629" s="22" t="s">
        <v>150</v>
      </c>
      <c r="G2629" s="22" t="s">
        <v>151</v>
      </c>
      <c r="H2629">
        <v>66156090</v>
      </c>
      <c r="I2629" s="22" t="s">
        <v>4047</v>
      </c>
      <c r="J2629" s="22" t="s">
        <v>4048</v>
      </c>
      <c r="K2629" s="22" t="str">
        <f>_xlfn.TEXTBEFORE(Table1__4[[#This Row],[ParentName]],"-")</f>
        <v>BD10</v>
      </c>
      <c r="L2629" s="22" t="str">
        <f>_xlfn.XLOOKUP(Table1__4[[#This Row],[MAAN8]],ASO!F:F,ASO!H:H,"")</f>
        <v>Grocery Store</v>
      </c>
      <c r="M2629" s="22" t="str">
        <f>_xlfn.XLOOKUP(Table1__4[[#This Row],[MAAN8]],program!A:A,program!E:E,"")</f>
        <v/>
      </c>
      <c r="N2629" s="22" t="str">
        <f>_xlfn.XLOOKUP(Table1__4[[#This Row],[MAAN8]],program!A:A,program!F:F,"")</f>
        <v/>
      </c>
      <c r="O2629" s="22">
        <f>SUMIFS(sellout!N:N,sellout!G:G,Table1__4[[#This Row],[MAAN8]])</f>
        <v>10</v>
      </c>
      <c r="P2629" s="2" t="str">
        <f>IFERROR(Table1__4[[#This Row],[Actual]]/Table1__4[[#This Row],[Target]],"")</f>
        <v/>
      </c>
      <c r="Q2629" s="22" t="str">
        <f>IFERROR(IF(Table1__4[[#This Row],[Target]]&gt;0,Table1__4[[#This Row],[Target]]-Table1__4[[#This Row],[Actual]],""),"")</f>
        <v/>
      </c>
    </row>
    <row r="2630" spans="1:17" x14ac:dyDescent="0.75">
      <c r="A2630" s="22" t="s">
        <v>10</v>
      </c>
      <c r="B2630" s="22" t="s">
        <v>11</v>
      </c>
      <c r="C2630" s="22" t="s">
        <v>12</v>
      </c>
      <c r="D2630" s="22" t="s">
        <v>38</v>
      </c>
      <c r="E2630" s="22" t="s">
        <v>39</v>
      </c>
      <c r="F2630" s="22" t="s">
        <v>40</v>
      </c>
      <c r="G2630" s="22" t="s">
        <v>41</v>
      </c>
      <c r="H2630">
        <v>66111214</v>
      </c>
      <c r="I2630" s="22" t="s">
        <v>4049</v>
      </c>
      <c r="J2630" s="22" t="s">
        <v>4050</v>
      </c>
      <c r="K2630" s="22" t="str">
        <f>_xlfn.TEXTBEFORE(Table1__4[[#This Row],[ParentName]],"-")</f>
        <v>BD16</v>
      </c>
      <c r="L2630" s="22" t="str">
        <f>_xlfn.XLOOKUP(Table1__4[[#This Row],[MAAN8]],ASO!F:F,ASO!H:H,"")</f>
        <v>Grocery Store</v>
      </c>
      <c r="M2630" s="22" t="str">
        <f>_xlfn.XLOOKUP(Table1__4[[#This Row],[MAAN8]],program!A:A,program!E:E,"")</f>
        <v/>
      </c>
      <c r="N2630" s="22" t="str">
        <f>_xlfn.XLOOKUP(Table1__4[[#This Row],[MAAN8]],program!A:A,program!F:F,"")</f>
        <v/>
      </c>
      <c r="O2630" s="22">
        <f>SUMIFS(sellout!N:N,sellout!G:G,Table1__4[[#This Row],[MAAN8]])</f>
        <v>0</v>
      </c>
      <c r="P2630" s="2" t="str">
        <f>IFERROR(Table1__4[[#This Row],[Actual]]/Table1__4[[#This Row],[Target]],"")</f>
        <v/>
      </c>
      <c r="Q2630" s="22" t="str">
        <f>IFERROR(IF(Table1__4[[#This Row],[Target]]&gt;0,Table1__4[[#This Row],[Target]]-Table1__4[[#This Row],[Actual]],""),"")</f>
        <v/>
      </c>
    </row>
    <row r="2631" spans="1:17" x14ac:dyDescent="0.75">
      <c r="A2631" s="22" t="s">
        <v>10</v>
      </c>
      <c r="B2631" s="22" t="s">
        <v>11</v>
      </c>
      <c r="C2631" s="22" t="s">
        <v>12</v>
      </c>
      <c r="D2631" s="22" t="s">
        <v>122</v>
      </c>
      <c r="E2631" s="22" t="s">
        <v>357</v>
      </c>
      <c r="F2631" s="22" t="s">
        <v>150</v>
      </c>
      <c r="G2631" s="22" t="s">
        <v>358</v>
      </c>
      <c r="H2631">
        <v>66112532</v>
      </c>
      <c r="I2631" s="22" t="s">
        <v>4051</v>
      </c>
      <c r="J2631" s="22" t="s">
        <v>4052</v>
      </c>
      <c r="K2631" s="22" t="str">
        <f>_xlfn.TEXTBEFORE(Table1__4[[#This Row],[ParentName]],"-")</f>
        <v>BD10</v>
      </c>
      <c r="L2631" s="22" t="str">
        <f>_xlfn.XLOOKUP(Table1__4[[#This Row],[MAAN8]],ASO!F:F,ASO!H:H,"")</f>
        <v>Grocery Store</v>
      </c>
      <c r="M2631" s="22" t="str">
        <f>_xlfn.XLOOKUP(Table1__4[[#This Row],[MAAN8]],program!A:A,program!E:E,"")</f>
        <v/>
      </c>
      <c r="N2631" s="22" t="str">
        <f>_xlfn.XLOOKUP(Table1__4[[#This Row],[MAAN8]],program!A:A,program!F:F,"")</f>
        <v/>
      </c>
      <c r="O2631" s="22">
        <f>SUMIFS(sellout!N:N,sellout!G:G,Table1__4[[#This Row],[MAAN8]])</f>
        <v>31</v>
      </c>
      <c r="P2631" s="2" t="str">
        <f>IFERROR(Table1__4[[#This Row],[Actual]]/Table1__4[[#This Row],[Target]],"")</f>
        <v/>
      </c>
      <c r="Q2631" s="22" t="str">
        <f>IFERROR(IF(Table1__4[[#This Row],[Target]]&gt;0,Table1__4[[#This Row],[Target]]-Table1__4[[#This Row],[Actual]],""),"")</f>
        <v/>
      </c>
    </row>
    <row r="2632" spans="1:17" x14ac:dyDescent="0.75">
      <c r="A2632" s="22" t="s">
        <v>10</v>
      </c>
      <c r="B2632" s="22" t="s">
        <v>11</v>
      </c>
      <c r="C2632" s="22" t="s">
        <v>12</v>
      </c>
      <c r="D2632" s="22" t="s">
        <v>38</v>
      </c>
      <c r="E2632" s="22" t="s">
        <v>39</v>
      </c>
      <c r="F2632" s="22" t="s">
        <v>40</v>
      </c>
      <c r="G2632" s="22" t="s">
        <v>41</v>
      </c>
      <c r="H2632">
        <v>66100960</v>
      </c>
      <c r="I2632" s="22" t="s">
        <v>4051</v>
      </c>
      <c r="J2632" s="22" t="s">
        <v>4053</v>
      </c>
      <c r="K2632" s="22" t="str">
        <f>_xlfn.TEXTBEFORE(Table1__4[[#This Row],[ParentName]],"-")</f>
        <v>BD16</v>
      </c>
      <c r="L2632" s="22" t="str">
        <f>_xlfn.XLOOKUP(Table1__4[[#This Row],[MAAN8]],ASO!F:F,ASO!H:H,"")</f>
        <v>Grocery Store</v>
      </c>
      <c r="M2632" s="22" t="str">
        <f>_xlfn.XLOOKUP(Table1__4[[#This Row],[MAAN8]],program!A:A,program!E:E,"")</f>
        <v/>
      </c>
      <c r="N2632" s="22" t="str">
        <f>_xlfn.XLOOKUP(Table1__4[[#This Row],[MAAN8]],program!A:A,program!F:F,"")</f>
        <v/>
      </c>
      <c r="O2632" s="22">
        <f>SUMIFS(sellout!N:N,sellout!G:G,Table1__4[[#This Row],[MAAN8]])</f>
        <v>0</v>
      </c>
      <c r="P2632" s="2" t="str">
        <f>IFERROR(Table1__4[[#This Row],[Actual]]/Table1__4[[#This Row],[Target]],"")</f>
        <v/>
      </c>
      <c r="Q2632" s="22" t="str">
        <f>IFERROR(IF(Table1__4[[#This Row],[Target]]&gt;0,Table1__4[[#This Row],[Target]]-Table1__4[[#This Row],[Actual]],""),"")</f>
        <v/>
      </c>
    </row>
    <row r="2633" spans="1:17" x14ac:dyDescent="0.75">
      <c r="A2633" s="22" t="s">
        <v>10</v>
      </c>
      <c r="B2633" s="22" t="s">
        <v>11</v>
      </c>
      <c r="C2633" s="22" t="s">
        <v>12</v>
      </c>
      <c r="D2633" s="22" t="s">
        <v>122</v>
      </c>
      <c r="E2633" s="22" t="s">
        <v>519</v>
      </c>
      <c r="F2633" s="22" t="s">
        <v>237</v>
      </c>
      <c r="G2633" s="22" t="s">
        <v>520</v>
      </c>
      <c r="H2633">
        <v>66104295</v>
      </c>
      <c r="I2633" s="22" t="s">
        <v>4054</v>
      </c>
      <c r="J2633" s="22" t="s">
        <v>4055</v>
      </c>
      <c r="K2633" s="22" t="str">
        <f>_xlfn.TEXTBEFORE(Table1__4[[#This Row],[ParentName]],"-")</f>
        <v>BD10</v>
      </c>
      <c r="L2633" s="22" t="str">
        <f>_xlfn.XLOOKUP(Table1__4[[#This Row],[MAAN8]],ASO!F:F,ASO!H:H,"")</f>
        <v>Grocery Store</v>
      </c>
      <c r="M2633" s="22" t="str">
        <f>_xlfn.XLOOKUP(Table1__4[[#This Row],[MAAN8]],program!A:A,program!E:E,"")</f>
        <v/>
      </c>
      <c r="N2633" s="22" t="str">
        <f>_xlfn.XLOOKUP(Table1__4[[#This Row],[MAAN8]],program!A:A,program!F:F,"")</f>
        <v/>
      </c>
      <c r="O2633" s="22">
        <f>SUMIFS(sellout!N:N,sellout!G:G,Table1__4[[#This Row],[MAAN8]])</f>
        <v>55</v>
      </c>
      <c r="P2633" s="2" t="str">
        <f>IFERROR(Table1__4[[#This Row],[Actual]]/Table1__4[[#This Row],[Target]],"")</f>
        <v/>
      </c>
      <c r="Q2633" s="22" t="str">
        <f>IFERROR(IF(Table1__4[[#This Row],[Target]]&gt;0,Table1__4[[#This Row],[Target]]-Table1__4[[#This Row],[Actual]],""),"")</f>
        <v/>
      </c>
    </row>
    <row r="2634" spans="1:17" x14ac:dyDescent="0.75">
      <c r="A2634" s="22" t="s">
        <v>10</v>
      </c>
      <c r="B2634" s="22" t="s">
        <v>11</v>
      </c>
      <c r="C2634" s="22" t="s">
        <v>22</v>
      </c>
      <c r="D2634" s="22" t="s">
        <v>23</v>
      </c>
      <c r="E2634" s="22" t="s">
        <v>141</v>
      </c>
      <c r="F2634" s="22" t="s">
        <v>25</v>
      </c>
      <c r="G2634" s="22" t="s">
        <v>142</v>
      </c>
      <c r="H2634">
        <v>66115209</v>
      </c>
      <c r="I2634" s="22" t="s">
        <v>8286</v>
      </c>
      <c r="J2634" s="22" t="s">
        <v>4057</v>
      </c>
      <c r="K2634" s="22" t="str">
        <f>_xlfn.TEXTBEFORE(Table1__4[[#This Row],[ParentName]],"-")</f>
        <v>BD12</v>
      </c>
      <c r="L2634" s="22" t="str">
        <f>_xlfn.XLOOKUP(Table1__4[[#This Row],[MAAN8]],ASO!F:F,ASO!H:H,"")</f>
        <v/>
      </c>
      <c r="M2634" s="22" t="str">
        <f>_xlfn.XLOOKUP(Table1__4[[#This Row],[MAAN8]],program!A:A,program!E:E,"")</f>
        <v/>
      </c>
      <c r="N2634" s="22" t="str">
        <f>_xlfn.XLOOKUP(Table1__4[[#This Row],[MAAN8]],program!A:A,program!F:F,"")</f>
        <v/>
      </c>
      <c r="O2634" s="22">
        <f>SUMIFS(sellout!N:N,sellout!G:G,Table1__4[[#This Row],[MAAN8]])</f>
        <v>0</v>
      </c>
      <c r="P2634" s="2" t="str">
        <f>IFERROR(Table1__4[[#This Row],[Actual]]/Table1__4[[#This Row],[Target]],"")</f>
        <v/>
      </c>
      <c r="Q2634" s="22" t="str">
        <f>IFERROR(IF(Table1__4[[#This Row],[Target]]&gt;0,Table1__4[[#This Row],[Target]]-Table1__4[[#This Row],[Actual]],""),"")</f>
        <v/>
      </c>
    </row>
    <row r="2635" spans="1:17" x14ac:dyDescent="0.75">
      <c r="A2635" s="22" t="s">
        <v>10</v>
      </c>
      <c r="B2635" s="22" t="s">
        <v>11</v>
      </c>
      <c r="C2635" s="22" t="s">
        <v>12</v>
      </c>
      <c r="D2635" s="22" t="s">
        <v>122</v>
      </c>
      <c r="E2635" s="22" t="s">
        <v>519</v>
      </c>
      <c r="F2635" s="22" t="s">
        <v>237</v>
      </c>
      <c r="G2635" s="22" t="s">
        <v>520</v>
      </c>
      <c r="H2635">
        <v>66102759</v>
      </c>
      <c r="I2635" s="22" t="s">
        <v>4058</v>
      </c>
      <c r="J2635" s="22" t="s">
        <v>4059</v>
      </c>
      <c r="K2635" s="22" t="str">
        <f>_xlfn.TEXTBEFORE(Table1__4[[#This Row],[ParentName]],"-")</f>
        <v>BD10</v>
      </c>
      <c r="L2635" s="22" t="str">
        <f>_xlfn.XLOOKUP(Table1__4[[#This Row],[MAAN8]],ASO!F:F,ASO!H:H,"")</f>
        <v>Grocery Store - Home Delivery</v>
      </c>
      <c r="M2635" s="22" t="str">
        <f>_xlfn.XLOOKUP(Table1__4[[#This Row],[MAAN8]],program!A:A,program!E:E,"")</f>
        <v/>
      </c>
      <c r="N2635" s="22" t="str">
        <f>_xlfn.XLOOKUP(Table1__4[[#This Row],[MAAN8]],program!A:A,program!F:F,"")</f>
        <v/>
      </c>
      <c r="O2635" s="22">
        <f>SUMIFS(sellout!N:N,sellout!G:G,Table1__4[[#This Row],[MAAN8]])</f>
        <v>56</v>
      </c>
      <c r="P2635" s="2" t="str">
        <f>IFERROR(Table1__4[[#This Row],[Actual]]/Table1__4[[#This Row],[Target]],"")</f>
        <v/>
      </c>
      <c r="Q2635" s="22" t="str">
        <f>IFERROR(IF(Table1__4[[#This Row],[Target]]&gt;0,Table1__4[[#This Row],[Target]]-Table1__4[[#This Row],[Actual]],""),"")</f>
        <v/>
      </c>
    </row>
    <row r="2636" spans="1:17" x14ac:dyDescent="0.75">
      <c r="A2636" s="22" t="s">
        <v>10</v>
      </c>
      <c r="B2636" s="22" t="s">
        <v>11</v>
      </c>
      <c r="C2636" s="22" t="s">
        <v>12</v>
      </c>
      <c r="D2636" s="22" t="s">
        <v>38</v>
      </c>
      <c r="E2636" s="22" t="s">
        <v>39</v>
      </c>
      <c r="F2636" s="22" t="s">
        <v>40</v>
      </c>
      <c r="G2636" s="22" t="s">
        <v>41</v>
      </c>
      <c r="H2636">
        <v>66156779</v>
      </c>
      <c r="I2636" s="22" t="s">
        <v>4060</v>
      </c>
      <c r="J2636" s="22" t="s">
        <v>4061</v>
      </c>
      <c r="K2636" s="22" t="str">
        <f>_xlfn.TEXTBEFORE(Table1__4[[#This Row],[ParentName]],"-")</f>
        <v>BD16</v>
      </c>
      <c r="L2636" s="22" t="str">
        <f>_xlfn.XLOOKUP(Table1__4[[#This Row],[MAAN8]],ASO!F:F,ASO!H:H,"")</f>
        <v>Grocery Store</v>
      </c>
      <c r="M2636" s="22" t="str">
        <f>_xlfn.XLOOKUP(Table1__4[[#This Row],[MAAN8]],program!A:A,program!E:E,"")</f>
        <v/>
      </c>
      <c r="N2636" s="22" t="str">
        <f>_xlfn.XLOOKUP(Table1__4[[#This Row],[MAAN8]],program!A:A,program!F:F,"")</f>
        <v/>
      </c>
      <c r="O2636" s="22">
        <f>SUMIFS(sellout!N:N,sellout!G:G,Table1__4[[#This Row],[MAAN8]])</f>
        <v>0</v>
      </c>
      <c r="P2636" s="2" t="str">
        <f>IFERROR(Table1__4[[#This Row],[Actual]]/Table1__4[[#This Row],[Target]],"")</f>
        <v/>
      </c>
      <c r="Q2636" s="22" t="str">
        <f>IFERROR(IF(Table1__4[[#This Row],[Target]]&gt;0,Table1__4[[#This Row],[Target]]-Table1__4[[#This Row],[Actual]],""),"")</f>
        <v/>
      </c>
    </row>
    <row r="2637" spans="1:17" x14ac:dyDescent="0.75">
      <c r="A2637" s="22" t="s">
        <v>10</v>
      </c>
      <c r="B2637" s="22" t="s">
        <v>11</v>
      </c>
      <c r="C2637" s="22" t="s">
        <v>46</v>
      </c>
      <c r="D2637" s="22" t="s">
        <v>76</v>
      </c>
      <c r="E2637" s="22" t="s">
        <v>105</v>
      </c>
      <c r="F2637" s="22" t="s">
        <v>49</v>
      </c>
      <c r="G2637" s="22" t="s">
        <v>106</v>
      </c>
      <c r="H2637">
        <v>65027198</v>
      </c>
      <c r="I2637" s="22" t="s">
        <v>4062</v>
      </c>
      <c r="J2637" s="22" t="s">
        <v>4063</v>
      </c>
      <c r="K2637" s="22" t="str">
        <f>_xlfn.TEXTBEFORE(Table1__4[[#This Row],[ParentName]],"-")</f>
        <v>PC</v>
      </c>
      <c r="L2637" s="22" t="str">
        <f>_xlfn.XLOOKUP(Table1__4[[#This Row],[MAAN8]],ASO!F:F,ASO!H:H,"")</f>
        <v>Grocery Store - Home Delivery</v>
      </c>
      <c r="M2637" s="22" t="str">
        <f>_xlfn.XLOOKUP(Table1__4[[#This Row],[MAAN8]],program!A:A,program!E:E,"")</f>
        <v>Target Incentive</v>
      </c>
      <c r="N2637" s="22">
        <f>_xlfn.XLOOKUP(Table1__4[[#This Row],[MAAN8]],program!A:A,program!F:F,"")</f>
        <v>160</v>
      </c>
      <c r="O2637" s="22">
        <f>SUMIFS(sellout!N:N,sellout!G:G,Table1__4[[#This Row],[MAAN8]])</f>
        <v>10</v>
      </c>
      <c r="P2637" s="2">
        <f>IFERROR(Table1__4[[#This Row],[Actual]]/Table1__4[[#This Row],[Target]],"")</f>
        <v>6.25E-2</v>
      </c>
      <c r="Q2637" s="22">
        <f>IFERROR(IF(Table1__4[[#This Row],[Target]]&gt;0,Table1__4[[#This Row],[Target]]-Table1__4[[#This Row],[Actual]],""),"")</f>
        <v>150</v>
      </c>
    </row>
    <row r="2638" spans="1:17" x14ac:dyDescent="0.75">
      <c r="A2638" s="22" t="s">
        <v>10</v>
      </c>
      <c r="B2638" s="22" t="s">
        <v>11</v>
      </c>
      <c r="C2638" s="22" t="s">
        <v>22</v>
      </c>
      <c r="D2638" s="22" t="s">
        <v>180</v>
      </c>
      <c r="E2638" s="22" t="s">
        <v>928</v>
      </c>
      <c r="F2638" s="22" t="s">
        <v>182</v>
      </c>
      <c r="G2638" s="22" t="s">
        <v>929</v>
      </c>
      <c r="H2638">
        <v>66104568</v>
      </c>
      <c r="I2638" s="22" t="s">
        <v>4064</v>
      </c>
      <c r="J2638" s="22" t="s">
        <v>4065</v>
      </c>
      <c r="K2638" s="22" t="str">
        <f>_xlfn.TEXTBEFORE(Table1__4[[#This Row],[ParentName]],"-")</f>
        <v>BD14</v>
      </c>
      <c r="L2638" s="22" t="str">
        <f>_xlfn.XLOOKUP(Table1__4[[#This Row],[MAAN8]],ASO!F:F,ASO!H:H,"")</f>
        <v>Grocery Store</v>
      </c>
      <c r="M2638" s="22" t="str">
        <f>_xlfn.XLOOKUP(Table1__4[[#This Row],[MAAN8]],program!A:A,program!E:E,"")</f>
        <v/>
      </c>
      <c r="N2638" s="22" t="str">
        <f>_xlfn.XLOOKUP(Table1__4[[#This Row],[MAAN8]],program!A:A,program!F:F,"")</f>
        <v/>
      </c>
      <c r="O2638" s="22">
        <f>SUMIFS(sellout!N:N,sellout!G:G,Table1__4[[#This Row],[MAAN8]])</f>
        <v>0</v>
      </c>
      <c r="P2638" s="2" t="str">
        <f>IFERROR(Table1__4[[#This Row],[Actual]]/Table1__4[[#This Row],[Target]],"")</f>
        <v/>
      </c>
      <c r="Q2638" s="22" t="str">
        <f>IFERROR(IF(Table1__4[[#This Row],[Target]]&gt;0,Table1__4[[#This Row],[Target]]-Table1__4[[#This Row],[Actual]],""),"")</f>
        <v/>
      </c>
    </row>
    <row r="2639" spans="1:17" x14ac:dyDescent="0.75">
      <c r="A2639" s="22" t="s">
        <v>10</v>
      </c>
      <c r="B2639" s="22" t="s">
        <v>11</v>
      </c>
      <c r="C2639" s="22" t="s">
        <v>46</v>
      </c>
      <c r="D2639" s="22" t="s">
        <v>47</v>
      </c>
      <c r="E2639" s="22" t="s">
        <v>101</v>
      </c>
      <c r="F2639" s="22" t="s">
        <v>68</v>
      </c>
      <c r="G2639" s="22" t="s">
        <v>102</v>
      </c>
      <c r="H2639">
        <v>65503736</v>
      </c>
      <c r="I2639" s="22" t="s">
        <v>4066</v>
      </c>
      <c r="J2639" s="22" t="s">
        <v>1086</v>
      </c>
      <c r="K2639" s="22" t="str">
        <f>_xlfn.TEXTBEFORE(Table1__4[[#This Row],[ParentName]],"-")</f>
        <v>HMcc</v>
      </c>
      <c r="L2639" s="22" t="str">
        <f>_xlfn.XLOOKUP(Table1__4[[#This Row],[MAAN8]],ASO!F:F,ASO!H:H,"")</f>
        <v>Grocery Store - Home Delivery</v>
      </c>
      <c r="M2639" s="22" t="str">
        <f>_xlfn.XLOOKUP(Table1__4[[#This Row],[MAAN8]],program!A:A,program!E:E,"")</f>
        <v>Target Incentive</v>
      </c>
      <c r="N2639" s="22">
        <f>_xlfn.XLOOKUP(Table1__4[[#This Row],[MAAN8]],program!A:A,program!F:F,"")</f>
        <v>255</v>
      </c>
      <c r="O2639" s="22">
        <f>SUMIFS(sellout!N:N,sellout!G:G,Table1__4[[#This Row],[MAAN8]])</f>
        <v>50</v>
      </c>
      <c r="P2639" s="2">
        <f>IFERROR(Table1__4[[#This Row],[Actual]]/Table1__4[[#This Row],[Target]],"")</f>
        <v>0.19607843137254902</v>
      </c>
      <c r="Q2639" s="22">
        <f>IFERROR(IF(Table1__4[[#This Row],[Target]]&gt;0,Table1__4[[#This Row],[Target]]-Table1__4[[#This Row],[Actual]],""),"")</f>
        <v>205</v>
      </c>
    </row>
    <row r="2640" spans="1:17" x14ac:dyDescent="0.75">
      <c r="A2640" s="22" t="s">
        <v>10</v>
      </c>
      <c r="B2640" s="22" t="s">
        <v>11</v>
      </c>
      <c r="C2640" s="22" t="s">
        <v>46</v>
      </c>
      <c r="D2640" s="22" t="s">
        <v>76</v>
      </c>
      <c r="E2640" s="22" t="s">
        <v>105</v>
      </c>
      <c r="F2640" s="22" t="s">
        <v>49</v>
      </c>
      <c r="G2640" s="22" t="s">
        <v>106</v>
      </c>
      <c r="H2640">
        <v>65540288</v>
      </c>
      <c r="I2640" s="22" t="s">
        <v>4067</v>
      </c>
      <c r="J2640" s="22" t="s">
        <v>4068</v>
      </c>
      <c r="K2640" s="22" t="str">
        <f>_xlfn.TEXTBEFORE(Table1__4[[#This Row],[ParentName]],"-")</f>
        <v>PC</v>
      </c>
      <c r="L2640" s="22" t="str">
        <f>_xlfn.XLOOKUP(Table1__4[[#This Row],[MAAN8]],ASO!F:F,ASO!H:H,"")</f>
        <v>Grocery Store</v>
      </c>
      <c r="M2640" s="22" t="str">
        <f>_xlfn.XLOOKUP(Table1__4[[#This Row],[MAAN8]],program!A:A,program!E:E,"")</f>
        <v>Target Incentive</v>
      </c>
      <c r="N2640" s="22">
        <f>_xlfn.XLOOKUP(Table1__4[[#This Row],[MAAN8]],program!A:A,program!F:F,"")</f>
        <v>60</v>
      </c>
      <c r="O2640" s="22">
        <f>SUMIFS(sellout!N:N,sellout!G:G,Table1__4[[#This Row],[MAAN8]])</f>
        <v>5</v>
      </c>
      <c r="P2640" s="2">
        <f>IFERROR(Table1__4[[#This Row],[Actual]]/Table1__4[[#This Row],[Target]],"")</f>
        <v>8.3333333333333329E-2</v>
      </c>
      <c r="Q2640" s="22">
        <f>IFERROR(IF(Table1__4[[#This Row],[Target]]&gt;0,Table1__4[[#This Row],[Target]]-Table1__4[[#This Row],[Actual]],""),"")</f>
        <v>55</v>
      </c>
    </row>
    <row r="2641" spans="1:17" x14ac:dyDescent="0.75">
      <c r="A2641" s="22" t="s">
        <v>10</v>
      </c>
      <c r="B2641" s="22" t="s">
        <v>11</v>
      </c>
      <c r="C2641" s="22" t="s">
        <v>12</v>
      </c>
      <c r="D2641" s="22" t="s">
        <v>54</v>
      </c>
      <c r="E2641" s="22" t="s">
        <v>438</v>
      </c>
      <c r="F2641" s="22" t="s">
        <v>40</v>
      </c>
      <c r="G2641" s="22" t="s">
        <v>439</v>
      </c>
      <c r="H2641">
        <v>66106363</v>
      </c>
      <c r="I2641" s="22" t="s">
        <v>7340</v>
      </c>
      <c r="J2641" s="22" t="s">
        <v>3936</v>
      </c>
      <c r="K2641" s="22" t="str">
        <f>_xlfn.TEXTBEFORE(Table1__4[[#This Row],[ParentName]],"-")</f>
        <v>BD</v>
      </c>
      <c r="L2641" s="22" t="str">
        <f>_xlfn.XLOOKUP(Table1__4[[#This Row],[MAAN8]],ASO!F:F,ASO!H:H,"")</f>
        <v>Grocery Store</v>
      </c>
      <c r="M2641" s="22" t="str">
        <f>_xlfn.XLOOKUP(Table1__4[[#This Row],[MAAN8]],program!A:A,program!E:E,"")</f>
        <v/>
      </c>
      <c r="N2641" s="22" t="str">
        <f>_xlfn.XLOOKUP(Table1__4[[#This Row],[MAAN8]],program!A:A,program!F:F,"")</f>
        <v/>
      </c>
      <c r="O2641" s="22">
        <f>SUMIFS(sellout!N:N,sellout!G:G,Table1__4[[#This Row],[MAAN8]])</f>
        <v>40</v>
      </c>
      <c r="P2641" s="2" t="str">
        <f>IFERROR(Table1__4[[#This Row],[Actual]]/Table1__4[[#This Row],[Target]],"")</f>
        <v/>
      </c>
      <c r="Q2641" s="22" t="str">
        <f>IFERROR(IF(Table1__4[[#This Row],[Target]]&gt;0,Table1__4[[#This Row],[Target]]-Table1__4[[#This Row],[Actual]],""),"")</f>
        <v/>
      </c>
    </row>
    <row r="2642" spans="1:17" x14ac:dyDescent="0.75">
      <c r="A2642" s="22" t="s">
        <v>10</v>
      </c>
      <c r="B2642" s="22" t="s">
        <v>11</v>
      </c>
      <c r="C2642" s="22" t="s">
        <v>46</v>
      </c>
      <c r="D2642" s="22" t="s">
        <v>47</v>
      </c>
      <c r="E2642" s="22" t="s">
        <v>48</v>
      </c>
      <c r="F2642" s="22" t="s">
        <v>49</v>
      </c>
      <c r="G2642" s="22" t="s">
        <v>8030</v>
      </c>
      <c r="H2642">
        <v>65066155</v>
      </c>
      <c r="I2642" s="22" t="s">
        <v>4070</v>
      </c>
      <c r="J2642" s="22" t="s">
        <v>4071</v>
      </c>
      <c r="K2642" s="22" t="str">
        <f>_xlfn.TEXTBEFORE(Table1__4[[#This Row],[ParentName]],"-")</f>
        <v>HMcc</v>
      </c>
      <c r="L2642" s="22" t="str">
        <f>_xlfn.XLOOKUP(Table1__4[[#This Row],[MAAN8]],ASO!F:F,ASO!H:H,"")</f>
        <v>Grocery Store</v>
      </c>
      <c r="M2642" s="22" t="str">
        <f>_xlfn.XLOOKUP(Table1__4[[#This Row],[MAAN8]],program!A:A,program!E:E,"")</f>
        <v/>
      </c>
      <c r="N2642" s="22">
        <f>_xlfn.XLOOKUP(Table1__4[[#This Row],[MAAN8]],program!A:A,program!F:F,"")</f>
        <v>0</v>
      </c>
      <c r="O2642" s="22">
        <f>SUMIFS(sellout!N:N,sellout!G:G,Table1__4[[#This Row],[MAAN8]])</f>
        <v>0</v>
      </c>
      <c r="P2642" s="2" t="str">
        <f>IFERROR(Table1__4[[#This Row],[Actual]]/Table1__4[[#This Row],[Target]],"")</f>
        <v/>
      </c>
      <c r="Q2642" s="22" t="str">
        <f>IFERROR(IF(Table1__4[[#This Row],[Target]]&gt;0,Table1__4[[#This Row],[Target]]-Table1__4[[#This Row],[Actual]],""),"")</f>
        <v/>
      </c>
    </row>
    <row r="2643" spans="1:17" x14ac:dyDescent="0.75">
      <c r="A2643" s="22" t="s">
        <v>10</v>
      </c>
      <c r="B2643" s="22" t="s">
        <v>11</v>
      </c>
      <c r="C2643" s="22" t="s">
        <v>46</v>
      </c>
      <c r="D2643" s="22" t="s">
        <v>47</v>
      </c>
      <c r="E2643" s="22" t="s">
        <v>48</v>
      </c>
      <c r="F2643" s="22" t="s">
        <v>49</v>
      </c>
      <c r="G2643" s="22" t="s">
        <v>8030</v>
      </c>
      <c r="H2643">
        <v>65021731</v>
      </c>
      <c r="I2643" s="22" t="s">
        <v>4072</v>
      </c>
      <c r="J2643" s="22" t="s">
        <v>4073</v>
      </c>
      <c r="K2643" s="22" t="str">
        <f>_xlfn.TEXTBEFORE(Table1__4[[#This Row],[ParentName]],"-")</f>
        <v>HMcc</v>
      </c>
      <c r="L2643" s="22" t="str">
        <f>_xlfn.XLOOKUP(Table1__4[[#This Row],[MAAN8]],ASO!F:F,ASO!H:H,"")</f>
        <v>Grocery Store</v>
      </c>
      <c r="M2643" s="22" t="str">
        <f>_xlfn.XLOOKUP(Table1__4[[#This Row],[MAAN8]],program!A:A,program!E:E,"")</f>
        <v>Target Incentive</v>
      </c>
      <c r="N2643" s="22">
        <f>_xlfn.XLOOKUP(Table1__4[[#This Row],[MAAN8]],program!A:A,program!F:F,"")</f>
        <v>150</v>
      </c>
      <c r="O2643" s="22">
        <f>SUMIFS(sellout!N:N,sellout!G:G,Table1__4[[#This Row],[MAAN8]])</f>
        <v>36</v>
      </c>
      <c r="P2643" s="2">
        <f>IFERROR(Table1__4[[#This Row],[Actual]]/Table1__4[[#This Row],[Target]],"")</f>
        <v>0.24</v>
      </c>
      <c r="Q2643" s="22">
        <f>IFERROR(IF(Table1__4[[#This Row],[Target]]&gt;0,Table1__4[[#This Row],[Target]]-Table1__4[[#This Row],[Actual]],""),"")</f>
        <v>114</v>
      </c>
    </row>
    <row r="2644" spans="1:17" x14ac:dyDescent="0.75">
      <c r="A2644" s="22" t="s">
        <v>10</v>
      </c>
      <c r="B2644" s="22" t="s">
        <v>11</v>
      </c>
      <c r="C2644" s="22" t="s">
        <v>12</v>
      </c>
      <c r="D2644" s="22" t="s">
        <v>122</v>
      </c>
      <c r="E2644" s="22" t="s">
        <v>357</v>
      </c>
      <c r="F2644" s="22" t="s">
        <v>150</v>
      </c>
      <c r="G2644" s="22" t="s">
        <v>358</v>
      </c>
      <c r="H2644">
        <v>66111224</v>
      </c>
      <c r="I2644" s="22" t="s">
        <v>4074</v>
      </c>
      <c r="J2644" s="22" t="s">
        <v>7726</v>
      </c>
      <c r="K2644" s="22" t="str">
        <f>_xlfn.TEXTBEFORE(Table1__4[[#This Row],[ParentName]],"-")</f>
        <v>BD10</v>
      </c>
      <c r="L2644" s="22" t="str">
        <f>_xlfn.XLOOKUP(Table1__4[[#This Row],[MAAN8]],ASO!F:F,ASO!H:H,"")</f>
        <v>Grocery Store</v>
      </c>
      <c r="M2644" s="22" t="str">
        <f>_xlfn.XLOOKUP(Table1__4[[#This Row],[MAAN8]],program!A:A,program!E:E,"")</f>
        <v/>
      </c>
      <c r="N2644" s="22" t="str">
        <f>_xlfn.XLOOKUP(Table1__4[[#This Row],[MAAN8]],program!A:A,program!F:F,"")</f>
        <v/>
      </c>
      <c r="O2644" s="22">
        <f>SUMIFS(sellout!N:N,sellout!G:G,Table1__4[[#This Row],[MAAN8]])</f>
        <v>0</v>
      </c>
      <c r="P2644" s="2" t="str">
        <f>IFERROR(Table1__4[[#This Row],[Actual]]/Table1__4[[#This Row],[Target]],"")</f>
        <v/>
      </c>
      <c r="Q2644" s="22" t="str">
        <f>IFERROR(IF(Table1__4[[#This Row],[Target]]&gt;0,Table1__4[[#This Row],[Target]]-Table1__4[[#This Row],[Actual]],""),"")</f>
        <v/>
      </c>
    </row>
    <row r="2645" spans="1:17" x14ac:dyDescent="0.75">
      <c r="A2645" s="22" t="s">
        <v>10</v>
      </c>
      <c r="B2645" s="22" t="s">
        <v>11</v>
      </c>
      <c r="C2645" s="22" t="s">
        <v>22</v>
      </c>
      <c r="D2645" s="22" t="s">
        <v>180</v>
      </c>
      <c r="E2645" s="22" t="s">
        <v>170</v>
      </c>
      <c r="F2645" s="22" t="s">
        <v>171</v>
      </c>
      <c r="G2645" s="22" t="s">
        <v>18</v>
      </c>
      <c r="H2645">
        <v>66102477</v>
      </c>
      <c r="I2645" s="22" t="s">
        <v>4075</v>
      </c>
      <c r="J2645" s="22" t="s">
        <v>306</v>
      </c>
      <c r="K2645" s="22" t="str">
        <f>_xlfn.TEXTBEFORE(Table1__4[[#This Row],[ParentName]],"-")</f>
        <v>BD14</v>
      </c>
      <c r="L2645" s="22" t="str">
        <f>_xlfn.XLOOKUP(Table1__4[[#This Row],[MAAN8]],ASO!F:F,ASO!H:H,"")</f>
        <v>Sub Distributor</v>
      </c>
      <c r="M2645" s="22" t="str">
        <f>_xlfn.XLOOKUP(Table1__4[[#This Row],[MAAN8]],program!A:A,program!E:E,"")</f>
        <v/>
      </c>
      <c r="N2645" s="22" t="str">
        <f>_xlfn.XLOOKUP(Table1__4[[#This Row],[MAAN8]],program!A:A,program!F:F,"")</f>
        <v/>
      </c>
      <c r="O2645" s="22">
        <f>SUMIFS(sellout!N:N,sellout!G:G,Table1__4[[#This Row],[MAAN8]])</f>
        <v>130</v>
      </c>
      <c r="P2645" s="2" t="str">
        <f>IFERROR(Table1__4[[#This Row],[Actual]]/Table1__4[[#This Row],[Target]],"")</f>
        <v/>
      </c>
      <c r="Q2645" s="22" t="str">
        <f>IFERROR(IF(Table1__4[[#This Row],[Target]]&gt;0,Table1__4[[#This Row],[Target]]-Table1__4[[#This Row],[Actual]],""),"")</f>
        <v/>
      </c>
    </row>
    <row r="2646" spans="1:17" x14ac:dyDescent="0.75">
      <c r="A2646" s="22" t="s">
        <v>10</v>
      </c>
      <c r="B2646" s="22" t="s">
        <v>11</v>
      </c>
      <c r="C2646" s="22" t="s">
        <v>46</v>
      </c>
      <c r="D2646" s="22" t="s">
        <v>76</v>
      </c>
      <c r="E2646" s="22" t="s">
        <v>270</v>
      </c>
      <c r="F2646" s="22" t="s">
        <v>49</v>
      </c>
      <c r="G2646" s="22" t="s">
        <v>271</v>
      </c>
      <c r="H2646">
        <v>65719019</v>
      </c>
      <c r="I2646" s="22" t="s">
        <v>4076</v>
      </c>
      <c r="J2646" s="22" t="s">
        <v>4077</v>
      </c>
      <c r="K2646" s="22" t="str">
        <f>_xlfn.TEXTBEFORE(Table1__4[[#This Row],[ParentName]],"-")</f>
        <v>PC</v>
      </c>
      <c r="L2646" s="22" t="str">
        <f>_xlfn.XLOOKUP(Table1__4[[#This Row],[MAAN8]],ASO!F:F,ASO!H:H,"")</f>
        <v>Grocery Store</v>
      </c>
      <c r="M2646" s="22" t="str">
        <f>_xlfn.XLOOKUP(Table1__4[[#This Row],[MAAN8]],program!A:A,program!E:E,"")</f>
        <v/>
      </c>
      <c r="N2646" s="22">
        <f>_xlfn.XLOOKUP(Table1__4[[#This Row],[MAAN8]],program!A:A,program!F:F,"")</f>
        <v>0</v>
      </c>
      <c r="O2646" s="22">
        <f>SUMIFS(sellout!N:N,sellout!G:G,Table1__4[[#This Row],[MAAN8]])</f>
        <v>15</v>
      </c>
      <c r="P2646" s="2" t="str">
        <f>IFERROR(Table1__4[[#This Row],[Actual]]/Table1__4[[#This Row],[Target]],"")</f>
        <v/>
      </c>
      <c r="Q2646" s="22" t="str">
        <f>IFERROR(IF(Table1__4[[#This Row],[Target]]&gt;0,Table1__4[[#This Row],[Target]]-Table1__4[[#This Row],[Actual]],""),"")</f>
        <v/>
      </c>
    </row>
    <row r="2647" spans="1:17" x14ac:dyDescent="0.75">
      <c r="A2647" s="22" t="s">
        <v>10</v>
      </c>
      <c r="B2647" s="22" t="s">
        <v>11</v>
      </c>
      <c r="C2647" s="22" t="s">
        <v>46</v>
      </c>
      <c r="D2647" s="22" t="s">
        <v>47</v>
      </c>
      <c r="E2647" s="22" t="s">
        <v>48</v>
      </c>
      <c r="F2647" s="22" t="s">
        <v>49</v>
      </c>
      <c r="G2647" s="22" t="s">
        <v>8030</v>
      </c>
      <c r="H2647">
        <v>65017444</v>
      </c>
      <c r="I2647" s="22" t="s">
        <v>4078</v>
      </c>
      <c r="J2647" s="22" t="s">
        <v>4079</v>
      </c>
      <c r="K2647" s="22" t="str">
        <f>_xlfn.TEXTBEFORE(Table1__4[[#This Row],[ParentName]],"-")</f>
        <v>HMcc</v>
      </c>
      <c r="L2647" s="22" t="str">
        <f>_xlfn.XLOOKUP(Table1__4[[#This Row],[MAAN8]],ASO!F:F,ASO!H:H,"")</f>
        <v>Grocery Store</v>
      </c>
      <c r="M2647" s="22" t="str">
        <f>_xlfn.XLOOKUP(Table1__4[[#This Row],[MAAN8]],program!A:A,program!E:E,"")</f>
        <v/>
      </c>
      <c r="N2647" s="22">
        <f>_xlfn.XLOOKUP(Table1__4[[#This Row],[MAAN8]],program!A:A,program!F:F,"")</f>
        <v>0</v>
      </c>
      <c r="O2647" s="22">
        <f>SUMIFS(sellout!N:N,sellout!G:G,Table1__4[[#This Row],[MAAN8]])</f>
        <v>0</v>
      </c>
      <c r="P2647" s="2" t="str">
        <f>IFERROR(Table1__4[[#This Row],[Actual]]/Table1__4[[#This Row],[Target]],"")</f>
        <v/>
      </c>
      <c r="Q2647" s="22" t="str">
        <f>IFERROR(IF(Table1__4[[#This Row],[Target]]&gt;0,Table1__4[[#This Row],[Target]]-Table1__4[[#This Row],[Actual]],""),"")</f>
        <v/>
      </c>
    </row>
    <row r="2648" spans="1:17" x14ac:dyDescent="0.75">
      <c r="A2648" s="22" t="s">
        <v>10</v>
      </c>
      <c r="B2648" s="22" t="s">
        <v>11</v>
      </c>
      <c r="C2648" s="22" t="s">
        <v>46</v>
      </c>
      <c r="D2648" s="22" t="s">
        <v>76</v>
      </c>
      <c r="E2648" s="22" t="s">
        <v>105</v>
      </c>
      <c r="F2648" s="22" t="s">
        <v>49</v>
      </c>
      <c r="G2648" s="22" t="s">
        <v>106</v>
      </c>
      <c r="H2648">
        <v>65068441</v>
      </c>
      <c r="I2648" s="22" t="s">
        <v>7897</v>
      </c>
      <c r="J2648" s="22" t="s">
        <v>8287</v>
      </c>
      <c r="K2648" s="22" t="str">
        <f>_xlfn.TEXTBEFORE(Table1__4[[#This Row],[ParentName]],"-")</f>
        <v>PC</v>
      </c>
      <c r="L2648" s="22" t="str">
        <f>_xlfn.XLOOKUP(Table1__4[[#This Row],[MAAN8]],ASO!F:F,ASO!H:H,"")</f>
        <v/>
      </c>
      <c r="M2648" s="22" t="str">
        <f>_xlfn.XLOOKUP(Table1__4[[#This Row],[MAAN8]],program!A:A,program!E:E,"")</f>
        <v/>
      </c>
      <c r="N2648" s="22">
        <f>_xlfn.XLOOKUP(Table1__4[[#This Row],[MAAN8]],program!A:A,program!F:F,"")</f>
        <v>0</v>
      </c>
      <c r="O2648" s="22">
        <f>SUMIFS(sellout!N:N,sellout!G:G,Table1__4[[#This Row],[MAAN8]])</f>
        <v>0</v>
      </c>
      <c r="P2648" s="2" t="str">
        <f>IFERROR(Table1__4[[#This Row],[Actual]]/Table1__4[[#This Row],[Target]],"")</f>
        <v/>
      </c>
      <c r="Q2648" s="22" t="str">
        <f>IFERROR(IF(Table1__4[[#This Row],[Target]]&gt;0,Table1__4[[#This Row],[Target]]-Table1__4[[#This Row],[Actual]],""),"")</f>
        <v/>
      </c>
    </row>
    <row r="2649" spans="1:17" x14ac:dyDescent="0.75">
      <c r="A2649" s="22" t="s">
        <v>10</v>
      </c>
      <c r="B2649" s="22" t="s">
        <v>11</v>
      </c>
      <c r="C2649" s="22" t="s">
        <v>22</v>
      </c>
      <c r="D2649" s="22" t="s">
        <v>23</v>
      </c>
      <c r="E2649" s="22" t="s">
        <v>62</v>
      </c>
      <c r="F2649" s="22" t="s">
        <v>63</v>
      </c>
      <c r="G2649" s="22" t="s">
        <v>64</v>
      </c>
      <c r="H2649">
        <v>66106451</v>
      </c>
      <c r="I2649" s="22" t="s">
        <v>4080</v>
      </c>
      <c r="J2649" s="22" t="s">
        <v>4081</v>
      </c>
      <c r="K2649" s="22" t="str">
        <f>_xlfn.TEXTBEFORE(Table1__4[[#This Row],[ParentName]],"-")</f>
        <v>BD12</v>
      </c>
      <c r="L2649" s="22" t="str">
        <f>_xlfn.XLOOKUP(Table1__4[[#This Row],[MAAN8]],ASO!F:F,ASO!H:H,"")</f>
        <v>Grocery Store</v>
      </c>
      <c r="M2649" s="22" t="str">
        <f>_xlfn.XLOOKUP(Table1__4[[#This Row],[MAAN8]],program!A:A,program!E:E,"")</f>
        <v/>
      </c>
      <c r="N2649" s="22" t="str">
        <f>_xlfn.XLOOKUP(Table1__4[[#This Row],[MAAN8]],program!A:A,program!F:F,"")</f>
        <v/>
      </c>
      <c r="O2649" s="22">
        <f>SUMIFS(sellout!N:N,sellout!G:G,Table1__4[[#This Row],[MAAN8]])</f>
        <v>0</v>
      </c>
      <c r="P2649" s="2" t="str">
        <f>IFERROR(Table1__4[[#This Row],[Actual]]/Table1__4[[#This Row],[Target]],"")</f>
        <v/>
      </c>
      <c r="Q2649" s="22" t="str">
        <f>IFERROR(IF(Table1__4[[#This Row],[Target]]&gt;0,Table1__4[[#This Row],[Target]]-Table1__4[[#This Row],[Actual]],""),"")</f>
        <v/>
      </c>
    </row>
    <row r="2650" spans="1:17" x14ac:dyDescent="0.75">
      <c r="A2650" s="22" t="s">
        <v>10</v>
      </c>
      <c r="B2650" s="22" t="s">
        <v>11</v>
      </c>
      <c r="C2650" s="22" t="s">
        <v>46</v>
      </c>
      <c r="D2650" s="22" t="s">
        <v>47</v>
      </c>
      <c r="E2650" s="22" t="s">
        <v>67</v>
      </c>
      <c r="F2650" s="22" t="s">
        <v>68</v>
      </c>
      <c r="G2650" s="22" t="s">
        <v>69</v>
      </c>
      <c r="H2650">
        <v>65044681</v>
      </c>
      <c r="I2650" s="22" t="s">
        <v>4082</v>
      </c>
      <c r="J2650" s="22" t="s">
        <v>4083</v>
      </c>
      <c r="K2650" s="22" t="str">
        <f>_xlfn.TEXTBEFORE(Table1__4[[#This Row],[ParentName]],"-")</f>
        <v>HMcc</v>
      </c>
      <c r="L2650" s="22" t="str">
        <f>_xlfn.XLOOKUP(Table1__4[[#This Row],[MAAN8]],ASO!F:F,ASO!H:H,"")</f>
        <v>Grocery Store</v>
      </c>
      <c r="M2650" s="22" t="str">
        <f>_xlfn.XLOOKUP(Table1__4[[#This Row],[MAAN8]],program!A:A,program!E:E,"")</f>
        <v/>
      </c>
      <c r="N2650" s="22">
        <f>_xlfn.XLOOKUP(Table1__4[[#This Row],[MAAN8]],program!A:A,program!F:F,"")</f>
        <v>0</v>
      </c>
      <c r="O2650" s="22">
        <f>SUMIFS(sellout!N:N,sellout!G:G,Table1__4[[#This Row],[MAAN8]])</f>
        <v>28</v>
      </c>
      <c r="P2650" s="2" t="str">
        <f>IFERROR(Table1__4[[#This Row],[Actual]]/Table1__4[[#This Row],[Target]],"")</f>
        <v/>
      </c>
      <c r="Q2650" s="22" t="str">
        <f>IFERROR(IF(Table1__4[[#This Row],[Target]]&gt;0,Table1__4[[#This Row],[Target]]-Table1__4[[#This Row],[Actual]],""),"")</f>
        <v/>
      </c>
    </row>
    <row r="2651" spans="1:17" x14ac:dyDescent="0.75">
      <c r="A2651" s="22" t="s">
        <v>10</v>
      </c>
      <c r="B2651" s="22" t="s">
        <v>11</v>
      </c>
      <c r="C2651" s="22" t="s">
        <v>46</v>
      </c>
      <c r="D2651" s="22" t="s">
        <v>47</v>
      </c>
      <c r="E2651" s="22" t="s">
        <v>196</v>
      </c>
      <c r="F2651" s="22" t="s">
        <v>49</v>
      </c>
      <c r="G2651" s="22" t="s">
        <v>197</v>
      </c>
      <c r="H2651">
        <v>65507261</v>
      </c>
      <c r="I2651" s="22" t="s">
        <v>4085</v>
      </c>
      <c r="J2651" s="22" t="s">
        <v>4086</v>
      </c>
      <c r="K2651" s="22" t="str">
        <f>_xlfn.TEXTBEFORE(Table1__4[[#This Row],[ParentName]],"-")</f>
        <v>HMcc</v>
      </c>
      <c r="L2651" s="22" t="str">
        <f>_xlfn.XLOOKUP(Table1__4[[#This Row],[MAAN8]],ASO!F:F,ASO!H:H,"")</f>
        <v>Grocery Store</v>
      </c>
      <c r="M2651" s="22" t="str">
        <f>_xlfn.XLOOKUP(Table1__4[[#This Row],[MAAN8]],program!A:A,program!E:E,"")</f>
        <v>Target Incentive</v>
      </c>
      <c r="N2651" s="22">
        <f>_xlfn.XLOOKUP(Table1__4[[#This Row],[MAAN8]],program!A:A,program!F:F,"")</f>
        <v>80</v>
      </c>
      <c r="O2651" s="22">
        <f>SUMIFS(sellout!N:N,sellout!G:G,Table1__4[[#This Row],[MAAN8]])</f>
        <v>30</v>
      </c>
      <c r="P2651" s="2">
        <f>IFERROR(Table1__4[[#This Row],[Actual]]/Table1__4[[#This Row],[Target]],"")</f>
        <v>0.375</v>
      </c>
      <c r="Q2651" s="22">
        <f>IFERROR(IF(Table1__4[[#This Row],[Target]]&gt;0,Table1__4[[#This Row],[Target]]-Table1__4[[#This Row],[Actual]],""),"")</f>
        <v>50</v>
      </c>
    </row>
    <row r="2652" spans="1:17" x14ac:dyDescent="0.75">
      <c r="A2652" s="22" t="s">
        <v>10</v>
      </c>
      <c r="B2652" s="22" t="s">
        <v>11</v>
      </c>
      <c r="C2652" s="22" t="s">
        <v>22</v>
      </c>
      <c r="D2652" s="22" t="s">
        <v>180</v>
      </c>
      <c r="E2652" s="22" t="s">
        <v>262</v>
      </c>
      <c r="F2652" s="22" t="s">
        <v>63</v>
      </c>
      <c r="G2652" s="22" t="s">
        <v>263</v>
      </c>
      <c r="H2652">
        <v>66108526</v>
      </c>
      <c r="I2652" s="22" t="s">
        <v>7057</v>
      </c>
      <c r="J2652" s="22" t="s">
        <v>3100</v>
      </c>
      <c r="K2652" s="22" t="str">
        <f>_xlfn.TEXTBEFORE(Table1__4[[#This Row],[ParentName]],"-")</f>
        <v>BD14</v>
      </c>
      <c r="L2652" s="22" t="str">
        <f>_xlfn.XLOOKUP(Table1__4[[#This Row],[MAAN8]],ASO!F:F,ASO!H:H,"")</f>
        <v>Grocery Store</v>
      </c>
      <c r="M2652" s="22" t="str">
        <f>_xlfn.XLOOKUP(Table1__4[[#This Row],[MAAN8]],program!A:A,program!E:E,"")</f>
        <v/>
      </c>
      <c r="N2652" s="22" t="str">
        <f>_xlfn.XLOOKUP(Table1__4[[#This Row],[MAAN8]],program!A:A,program!F:F,"")</f>
        <v/>
      </c>
      <c r="O2652" s="22">
        <f>SUMIFS(sellout!N:N,sellout!G:G,Table1__4[[#This Row],[MAAN8]])</f>
        <v>0</v>
      </c>
      <c r="P2652" s="2" t="str">
        <f>IFERROR(Table1__4[[#This Row],[Actual]]/Table1__4[[#This Row],[Target]],"")</f>
        <v/>
      </c>
      <c r="Q2652" s="22" t="str">
        <f>IFERROR(IF(Table1__4[[#This Row],[Target]]&gt;0,Table1__4[[#This Row],[Target]]-Table1__4[[#This Row],[Actual]],""),"")</f>
        <v/>
      </c>
    </row>
    <row r="2653" spans="1:17" x14ac:dyDescent="0.75">
      <c r="A2653" s="22" t="s">
        <v>10</v>
      </c>
      <c r="B2653" s="22" t="s">
        <v>11</v>
      </c>
      <c r="C2653" s="22" t="s">
        <v>12</v>
      </c>
      <c r="D2653" s="22" t="s">
        <v>122</v>
      </c>
      <c r="E2653" s="22" t="s">
        <v>149</v>
      </c>
      <c r="F2653" s="22" t="s">
        <v>150</v>
      </c>
      <c r="G2653" s="22" t="s">
        <v>151</v>
      </c>
      <c r="H2653">
        <v>66109046</v>
      </c>
      <c r="I2653" s="22" t="s">
        <v>4087</v>
      </c>
      <c r="J2653" s="22" t="s">
        <v>4088</v>
      </c>
      <c r="K2653" s="22" t="str">
        <f>_xlfn.TEXTBEFORE(Table1__4[[#This Row],[ParentName]],"-")</f>
        <v>BD10</v>
      </c>
      <c r="L2653" s="22" t="str">
        <f>_xlfn.XLOOKUP(Table1__4[[#This Row],[MAAN8]],ASO!F:F,ASO!H:H,"")</f>
        <v>Grocery Store</v>
      </c>
      <c r="M2653" s="22" t="str">
        <f>_xlfn.XLOOKUP(Table1__4[[#This Row],[MAAN8]],program!A:A,program!E:E,"")</f>
        <v/>
      </c>
      <c r="N2653" s="22" t="str">
        <f>_xlfn.XLOOKUP(Table1__4[[#This Row],[MAAN8]],program!A:A,program!F:F,"")</f>
        <v/>
      </c>
      <c r="O2653" s="22">
        <f>SUMIFS(sellout!N:N,sellout!G:G,Table1__4[[#This Row],[MAAN8]])</f>
        <v>0</v>
      </c>
      <c r="P2653" s="2" t="str">
        <f>IFERROR(Table1__4[[#This Row],[Actual]]/Table1__4[[#This Row],[Target]],"")</f>
        <v/>
      </c>
      <c r="Q2653" s="22" t="str">
        <f>IFERROR(IF(Table1__4[[#This Row],[Target]]&gt;0,Table1__4[[#This Row],[Target]]-Table1__4[[#This Row],[Actual]],""),"")</f>
        <v/>
      </c>
    </row>
    <row r="2654" spans="1:17" x14ac:dyDescent="0.75">
      <c r="A2654" s="22" t="s">
        <v>10</v>
      </c>
      <c r="B2654" s="22" t="s">
        <v>11</v>
      </c>
      <c r="C2654" s="22" t="s">
        <v>46</v>
      </c>
      <c r="D2654" s="22" t="s">
        <v>47</v>
      </c>
      <c r="E2654" s="22" t="s">
        <v>112</v>
      </c>
      <c r="F2654" s="22" t="s">
        <v>49</v>
      </c>
      <c r="G2654" s="22" t="s">
        <v>113</v>
      </c>
      <c r="H2654">
        <v>65701742</v>
      </c>
      <c r="I2654" s="22" t="s">
        <v>4089</v>
      </c>
      <c r="J2654" s="22" t="s">
        <v>4090</v>
      </c>
      <c r="K2654" s="22" t="str">
        <f>_xlfn.TEXTBEFORE(Table1__4[[#This Row],[ParentName]],"-")</f>
        <v>HMcc</v>
      </c>
      <c r="L2654" s="22" t="str">
        <f>_xlfn.XLOOKUP(Table1__4[[#This Row],[MAAN8]],ASO!F:F,ASO!H:H,"")</f>
        <v>Grocery Store</v>
      </c>
      <c r="M2654" s="22" t="str">
        <f>_xlfn.XLOOKUP(Table1__4[[#This Row],[MAAN8]],program!A:A,program!E:E,"")</f>
        <v>Target Incentive</v>
      </c>
      <c r="N2654" s="22">
        <f>_xlfn.XLOOKUP(Table1__4[[#This Row],[MAAN8]],program!A:A,program!F:F,"")</f>
        <v>300</v>
      </c>
      <c r="O2654" s="22">
        <f>SUMIFS(sellout!N:N,sellout!G:G,Table1__4[[#This Row],[MAAN8]])</f>
        <v>105</v>
      </c>
      <c r="P2654" s="2">
        <f>IFERROR(Table1__4[[#This Row],[Actual]]/Table1__4[[#This Row],[Target]],"")</f>
        <v>0.35</v>
      </c>
      <c r="Q2654" s="22">
        <f>IFERROR(IF(Table1__4[[#This Row],[Target]]&gt;0,Table1__4[[#This Row],[Target]]-Table1__4[[#This Row],[Actual]],""),"")</f>
        <v>195</v>
      </c>
    </row>
    <row r="2655" spans="1:17" x14ac:dyDescent="0.75">
      <c r="A2655" s="22" t="s">
        <v>10</v>
      </c>
      <c r="B2655" s="22" t="s">
        <v>11</v>
      </c>
      <c r="C2655" s="22" t="s">
        <v>12</v>
      </c>
      <c r="D2655" s="22" t="s">
        <v>122</v>
      </c>
      <c r="E2655" s="22" t="s">
        <v>236</v>
      </c>
      <c r="F2655" s="22" t="s">
        <v>237</v>
      </c>
      <c r="G2655" s="22" t="s">
        <v>7381</v>
      </c>
      <c r="H2655">
        <v>66106043</v>
      </c>
      <c r="I2655" s="22" t="s">
        <v>4091</v>
      </c>
      <c r="J2655" s="22" t="s">
        <v>4092</v>
      </c>
      <c r="K2655" s="22" t="str">
        <f>_xlfn.TEXTBEFORE(Table1__4[[#This Row],[ParentName]],"-")</f>
        <v>BD10</v>
      </c>
      <c r="L2655" s="22" t="str">
        <f>_xlfn.XLOOKUP(Table1__4[[#This Row],[MAAN8]],ASO!F:F,ASO!H:H,"")</f>
        <v>Grocery Store - Home Delivery</v>
      </c>
      <c r="M2655" s="22" t="str">
        <f>_xlfn.XLOOKUP(Table1__4[[#This Row],[MAAN8]],program!A:A,program!E:E,"")</f>
        <v/>
      </c>
      <c r="N2655" s="22" t="str">
        <f>_xlfn.XLOOKUP(Table1__4[[#This Row],[MAAN8]],program!A:A,program!F:F,"")</f>
        <v/>
      </c>
      <c r="O2655" s="22">
        <f>SUMIFS(sellout!N:N,sellout!G:G,Table1__4[[#This Row],[MAAN8]])</f>
        <v>0</v>
      </c>
      <c r="P2655" s="2" t="str">
        <f>IFERROR(Table1__4[[#This Row],[Actual]]/Table1__4[[#This Row],[Target]],"")</f>
        <v/>
      </c>
      <c r="Q2655" s="22" t="str">
        <f>IFERROR(IF(Table1__4[[#This Row],[Target]]&gt;0,Table1__4[[#This Row],[Target]]-Table1__4[[#This Row],[Actual]],""),"")</f>
        <v/>
      </c>
    </row>
    <row r="2656" spans="1:17" x14ac:dyDescent="0.75">
      <c r="A2656" s="22" t="s">
        <v>10</v>
      </c>
      <c r="B2656" s="22" t="s">
        <v>11</v>
      </c>
      <c r="C2656" s="22" t="s">
        <v>22</v>
      </c>
      <c r="D2656" s="22" t="s">
        <v>180</v>
      </c>
      <c r="E2656" s="22" t="s">
        <v>928</v>
      </c>
      <c r="F2656" s="22" t="s">
        <v>182</v>
      </c>
      <c r="G2656" s="22" t="s">
        <v>929</v>
      </c>
      <c r="H2656">
        <v>66104580</v>
      </c>
      <c r="I2656" s="22" t="s">
        <v>4093</v>
      </c>
      <c r="J2656" s="22" t="s">
        <v>4094</v>
      </c>
      <c r="K2656" s="22" t="str">
        <f>_xlfn.TEXTBEFORE(Table1__4[[#This Row],[ParentName]],"-")</f>
        <v>BD14</v>
      </c>
      <c r="L2656" s="22" t="str">
        <f>_xlfn.XLOOKUP(Table1__4[[#This Row],[MAAN8]],ASO!F:F,ASO!H:H,"")</f>
        <v>Grocery Store</v>
      </c>
      <c r="M2656" s="22" t="str">
        <f>_xlfn.XLOOKUP(Table1__4[[#This Row],[MAAN8]],program!A:A,program!E:E,"")</f>
        <v/>
      </c>
      <c r="N2656" s="22" t="str">
        <f>_xlfn.XLOOKUP(Table1__4[[#This Row],[MAAN8]],program!A:A,program!F:F,"")</f>
        <v/>
      </c>
      <c r="O2656" s="22">
        <f>SUMIFS(sellout!N:N,sellout!G:G,Table1__4[[#This Row],[MAAN8]])</f>
        <v>280</v>
      </c>
      <c r="P2656" s="2" t="str">
        <f>IFERROR(Table1__4[[#This Row],[Actual]]/Table1__4[[#This Row],[Target]],"")</f>
        <v/>
      </c>
      <c r="Q2656" s="22" t="str">
        <f>IFERROR(IF(Table1__4[[#This Row],[Target]]&gt;0,Table1__4[[#This Row],[Target]]-Table1__4[[#This Row],[Actual]],""),"")</f>
        <v/>
      </c>
    </row>
    <row r="2657" spans="1:17" x14ac:dyDescent="0.75">
      <c r="A2657" s="22" t="s">
        <v>10</v>
      </c>
      <c r="B2657" s="22" t="s">
        <v>11</v>
      </c>
      <c r="C2657" s="22" t="s">
        <v>12</v>
      </c>
      <c r="D2657" s="22" t="s">
        <v>122</v>
      </c>
      <c r="E2657" s="22" t="s">
        <v>149</v>
      </c>
      <c r="F2657" s="22" t="s">
        <v>150</v>
      </c>
      <c r="G2657" s="22" t="s">
        <v>151</v>
      </c>
      <c r="H2657">
        <v>66108733</v>
      </c>
      <c r="I2657" s="22" t="s">
        <v>4093</v>
      </c>
      <c r="J2657" s="22" t="s">
        <v>4095</v>
      </c>
      <c r="K2657" s="22" t="str">
        <f>_xlfn.TEXTBEFORE(Table1__4[[#This Row],[ParentName]],"-")</f>
        <v>BD10</v>
      </c>
      <c r="L2657" s="22" t="str">
        <f>_xlfn.XLOOKUP(Table1__4[[#This Row],[MAAN8]],ASO!F:F,ASO!H:H,"")</f>
        <v>Grocery Store</v>
      </c>
      <c r="M2657" s="22" t="str">
        <f>_xlfn.XLOOKUP(Table1__4[[#This Row],[MAAN8]],program!A:A,program!E:E,"")</f>
        <v/>
      </c>
      <c r="N2657" s="22" t="str">
        <f>_xlfn.XLOOKUP(Table1__4[[#This Row],[MAAN8]],program!A:A,program!F:F,"")</f>
        <v/>
      </c>
      <c r="O2657" s="22">
        <f>SUMIFS(sellout!N:N,sellout!G:G,Table1__4[[#This Row],[MAAN8]])</f>
        <v>20</v>
      </c>
      <c r="P2657" s="2" t="str">
        <f>IFERROR(Table1__4[[#This Row],[Actual]]/Table1__4[[#This Row],[Target]],"")</f>
        <v/>
      </c>
      <c r="Q2657" s="22" t="str">
        <f>IFERROR(IF(Table1__4[[#This Row],[Target]]&gt;0,Table1__4[[#This Row],[Target]]-Table1__4[[#This Row],[Actual]],""),"")</f>
        <v/>
      </c>
    </row>
    <row r="2658" spans="1:17" x14ac:dyDescent="0.75">
      <c r="A2658" s="22" t="s">
        <v>10</v>
      </c>
      <c r="B2658" s="22" t="s">
        <v>11</v>
      </c>
      <c r="C2658" s="22" t="s">
        <v>46</v>
      </c>
      <c r="D2658" s="22" t="s">
        <v>47</v>
      </c>
      <c r="E2658" s="22" t="s">
        <v>367</v>
      </c>
      <c r="F2658" s="22" t="s">
        <v>68</v>
      </c>
      <c r="G2658" s="22" t="s">
        <v>7388</v>
      </c>
      <c r="H2658">
        <v>65016017</v>
      </c>
      <c r="I2658" s="22" t="s">
        <v>4096</v>
      </c>
      <c r="J2658" s="22" t="s">
        <v>4097</v>
      </c>
      <c r="K2658" s="22" t="str">
        <f>_xlfn.TEXTBEFORE(Table1__4[[#This Row],[ParentName]],"-")</f>
        <v>HMcc</v>
      </c>
      <c r="L2658" s="22" t="str">
        <f>_xlfn.XLOOKUP(Table1__4[[#This Row],[MAAN8]],ASO!F:F,ASO!H:H,"")</f>
        <v>Grocery Store</v>
      </c>
      <c r="M2658" s="22" t="str">
        <f>_xlfn.XLOOKUP(Table1__4[[#This Row],[MAAN8]],program!A:A,program!E:E,"")</f>
        <v/>
      </c>
      <c r="N2658" s="22">
        <f>_xlfn.XLOOKUP(Table1__4[[#This Row],[MAAN8]],program!A:A,program!F:F,"")</f>
        <v>0</v>
      </c>
      <c r="O2658" s="22">
        <f>SUMIFS(sellout!N:N,sellout!G:G,Table1__4[[#This Row],[MAAN8]])</f>
        <v>0</v>
      </c>
      <c r="P2658" s="2" t="str">
        <f>IFERROR(Table1__4[[#This Row],[Actual]]/Table1__4[[#This Row],[Target]],"")</f>
        <v/>
      </c>
      <c r="Q2658" s="22" t="str">
        <f>IFERROR(IF(Table1__4[[#This Row],[Target]]&gt;0,Table1__4[[#This Row],[Target]]-Table1__4[[#This Row],[Actual]],""),"")</f>
        <v/>
      </c>
    </row>
    <row r="2659" spans="1:17" x14ac:dyDescent="0.75">
      <c r="A2659" s="22" t="s">
        <v>10</v>
      </c>
      <c r="B2659" s="22" t="s">
        <v>11</v>
      </c>
      <c r="C2659" s="22" t="s">
        <v>12</v>
      </c>
      <c r="D2659" s="22" t="s">
        <v>122</v>
      </c>
      <c r="E2659" s="22" t="s">
        <v>240</v>
      </c>
      <c r="F2659" s="22" t="s">
        <v>237</v>
      </c>
      <c r="G2659" s="22" t="s">
        <v>241</v>
      </c>
      <c r="H2659">
        <v>66106143</v>
      </c>
      <c r="I2659" s="22" t="s">
        <v>4098</v>
      </c>
      <c r="J2659" s="22" t="s">
        <v>4099</v>
      </c>
      <c r="K2659" s="22" t="str">
        <f>_xlfn.TEXTBEFORE(Table1__4[[#This Row],[ParentName]],"-")</f>
        <v>BD10</v>
      </c>
      <c r="L2659" s="22" t="str">
        <f>_xlfn.XLOOKUP(Table1__4[[#This Row],[MAAN8]],ASO!F:F,ASO!H:H,"")</f>
        <v>Grocery Store</v>
      </c>
      <c r="M2659" s="22" t="str">
        <f>_xlfn.XLOOKUP(Table1__4[[#This Row],[MAAN8]],program!A:A,program!E:E,"")</f>
        <v/>
      </c>
      <c r="N2659" s="22" t="str">
        <f>_xlfn.XLOOKUP(Table1__4[[#This Row],[MAAN8]],program!A:A,program!F:F,"")</f>
        <v/>
      </c>
      <c r="O2659" s="22">
        <f>SUMIFS(sellout!N:N,sellout!G:G,Table1__4[[#This Row],[MAAN8]])</f>
        <v>81</v>
      </c>
      <c r="P2659" s="2" t="str">
        <f>IFERROR(Table1__4[[#This Row],[Actual]]/Table1__4[[#This Row],[Target]],"")</f>
        <v/>
      </c>
      <c r="Q2659" s="22" t="str">
        <f>IFERROR(IF(Table1__4[[#This Row],[Target]]&gt;0,Table1__4[[#This Row],[Target]]-Table1__4[[#This Row],[Actual]],""),"")</f>
        <v/>
      </c>
    </row>
    <row r="2660" spans="1:17" x14ac:dyDescent="0.75">
      <c r="A2660" s="22" t="s">
        <v>10</v>
      </c>
      <c r="B2660" s="22" t="s">
        <v>11</v>
      </c>
      <c r="C2660" s="22" t="s">
        <v>12</v>
      </c>
      <c r="D2660" s="22" t="s">
        <v>38</v>
      </c>
      <c r="E2660" s="22" t="s">
        <v>39</v>
      </c>
      <c r="F2660" s="22" t="s">
        <v>40</v>
      </c>
      <c r="G2660" s="22" t="s">
        <v>41</v>
      </c>
      <c r="H2660">
        <v>66113473</v>
      </c>
      <c r="I2660" s="22" t="s">
        <v>4100</v>
      </c>
      <c r="J2660" s="22" t="s">
        <v>4101</v>
      </c>
      <c r="K2660" s="22" t="str">
        <f>_xlfn.TEXTBEFORE(Table1__4[[#This Row],[ParentName]],"-")</f>
        <v>BD16</v>
      </c>
      <c r="L2660" s="22" t="str">
        <f>_xlfn.XLOOKUP(Table1__4[[#This Row],[MAAN8]],ASO!F:F,ASO!H:H,"")</f>
        <v>Grocery Store - Home Delivery</v>
      </c>
      <c r="M2660" s="22" t="str">
        <f>_xlfn.XLOOKUP(Table1__4[[#This Row],[MAAN8]],program!A:A,program!E:E,"")</f>
        <v/>
      </c>
      <c r="N2660" s="22" t="str">
        <f>_xlfn.XLOOKUP(Table1__4[[#This Row],[MAAN8]],program!A:A,program!F:F,"")</f>
        <v/>
      </c>
      <c r="O2660" s="22">
        <f>SUMIFS(sellout!N:N,sellout!G:G,Table1__4[[#This Row],[MAAN8]])</f>
        <v>0</v>
      </c>
      <c r="P2660" s="2" t="str">
        <f>IFERROR(Table1__4[[#This Row],[Actual]]/Table1__4[[#This Row],[Target]],"")</f>
        <v/>
      </c>
      <c r="Q2660" s="22" t="str">
        <f>IFERROR(IF(Table1__4[[#This Row],[Target]]&gt;0,Table1__4[[#This Row],[Target]]-Table1__4[[#This Row],[Actual]],""),"")</f>
        <v/>
      </c>
    </row>
    <row r="2661" spans="1:17" x14ac:dyDescent="0.75">
      <c r="A2661" s="22" t="s">
        <v>10</v>
      </c>
      <c r="B2661" s="22" t="s">
        <v>11</v>
      </c>
      <c r="C2661" s="22" t="s">
        <v>22</v>
      </c>
      <c r="D2661" s="22" t="s">
        <v>180</v>
      </c>
      <c r="E2661" s="22" t="s">
        <v>210</v>
      </c>
      <c r="F2661" s="22" t="s">
        <v>182</v>
      </c>
      <c r="G2661" s="22" t="s">
        <v>211</v>
      </c>
      <c r="H2661">
        <v>66156423</v>
      </c>
      <c r="I2661" s="22" t="s">
        <v>4102</v>
      </c>
      <c r="J2661" s="22" t="s">
        <v>308</v>
      </c>
      <c r="K2661" s="22" t="str">
        <f>_xlfn.TEXTBEFORE(Table1__4[[#This Row],[ParentName]],"-")</f>
        <v>BD14</v>
      </c>
      <c r="L2661" s="22" t="str">
        <f>_xlfn.XLOOKUP(Table1__4[[#This Row],[MAAN8]],ASO!F:F,ASO!H:H,"")</f>
        <v>Grocery Store</v>
      </c>
      <c r="M2661" s="22" t="str">
        <f>_xlfn.XLOOKUP(Table1__4[[#This Row],[MAAN8]],program!A:A,program!E:E,"")</f>
        <v/>
      </c>
      <c r="N2661" s="22" t="str">
        <f>_xlfn.XLOOKUP(Table1__4[[#This Row],[MAAN8]],program!A:A,program!F:F,"")</f>
        <v/>
      </c>
      <c r="O2661" s="22">
        <f>SUMIFS(sellout!N:N,sellout!G:G,Table1__4[[#This Row],[MAAN8]])</f>
        <v>140</v>
      </c>
      <c r="P2661" s="2" t="str">
        <f>IFERROR(Table1__4[[#This Row],[Actual]]/Table1__4[[#This Row],[Target]],"")</f>
        <v/>
      </c>
      <c r="Q2661" s="22" t="str">
        <f>IFERROR(IF(Table1__4[[#This Row],[Target]]&gt;0,Table1__4[[#This Row],[Target]]-Table1__4[[#This Row],[Actual]],""),"")</f>
        <v/>
      </c>
    </row>
    <row r="2662" spans="1:17" x14ac:dyDescent="0.75">
      <c r="A2662" s="22" t="s">
        <v>10</v>
      </c>
      <c r="B2662" s="22" t="s">
        <v>11</v>
      </c>
      <c r="C2662" s="22" t="s">
        <v>12</v>
      </c>
      <c r="D2662" s="22" t="s">
        <v>122</v>
      </c>
      <c r="E2662" s="22" t="s">
        <v>244</v>
      </c>
      <c r="F2662" s="22" t="s">
        <v>124</v>
      </c>
      <c r="G2662" s="22" t="s">
        <v>245</v>
      </c>
      <c r="H2662">
        <v>66113708</v>
      </c>
      <c r="I2662" s="22" t="s">
        <v>7776</v>
      </c>
      <c r="J2662" s="22" t="s">
        <v>4104</v>
      </c>
      <c r="K2662" s="22" t="str">
        <f>_xlfn.TEXTBEFORE(Table1__4[[#This Row],[ParentName]],"-")</f>
        <v>BD10</v>
      </c>
      <c r="L2662" s="22" t="str">
        <f>_xlfn.XLOOKUP(Table1__4[[#This Row],[MAAN8]],ASO!F:F,ASO!H:H,"")</f>
        <v>Grocery Store</v>
      </c>
      <c r="M2662" s="22" t="str">
        <f>_xlfn.XLOOKUP(Table1__4[[#This Row],[MAAN8]],program!A:A,program!E:E,"")</f>
        <v/>
      </c>
      <c r="N2662" s="22" t="str">
        <f>_xlfn.XLOOKUP(Table1__4[[#This Row],[MAAN8]],program!A:A,program!F:F,"")</f>
        <v/>
      </c>
      <c r="O2662" s="22">
        <f>SUMIFS(sellout!N:N,sellout!G:G,Table1__4[[#This Row],[MAAN8]])</f>
        <v>0</v>
      </c>
      <c r="P2662" s="2" t="str">
        <f>IFERROR(Table1__4[[#This Row],[Actual]]/Table1__4[[#This Row],[Target]],"")</f>
        <v/>
      </c>
      <c r="Q2662" s="22" t="str">
        <f>IFERROR(IF(Table1__4[[#This Row],[Target]]&gt;0,Table1__4[[#This Row],[Target]]-Table1__4[[#This Row],[Actual]],""),"")</f>
        <v/>
      </c>
    </row>
    <row r="2663" spans="1:17" x14ac:dyDescent="0.75">
      <c r="A2663" s="22" t="s">
        <v>10</v>
      </c>
      <c r="B2663" s="22" t="s">
        <v>11</v>
      </c>
      <c r="C2663" s="22" t="s">
        <v>22</v>
      </c>
      <c r="D2663" s="22" t="s">
        <v>180</v>
      </c>
      <c r="E2663" s="22" t="s">
        <v>210</v>
      </c>
      <c r="F2663" s="22" t="s">
        <v>182</v>
      </c>
      <c r="G2663" s="22" t="s">
        <v>211</v>
      </c>
      <c r="H2663">
        <v>66108482</v>
      </c>
      <c r="I2663" s="22" t="s">
        <v>4105</v>
      </c>
      <c r="J2663" s="22" t="s">
        <v>4106</v>
      </c>
      <c r="K2663" s="22" t="str">
        <f>_xlfn.TEXTBEFORE(Table1__4[[#This Row],[ParentName]],"-")</f>
        <v>BD14</v>
      </c>
      <c r="L2663" s="22" t="str">
        <f>_xlfn.XLOOKUP(Table1__4[[#This Row],[MAAN8]],ASO!F:F,ASO!H:H,"")</f>
        <v/>
      </c>
      <c r="M2663" s="22" t="str">
        <f>_xlfn.XLOOKUP(Table1__4[[#This Row],[MAAN8]],program!A:A,program!E:E,"")</f>
        <v/>
      </c>
      <c r="N2663" s="22" t="str">
        <f>_xlfn.XLOOKUP(Table1__4[[#This Row],[MAAN8]],program!A:A,program!F:F,"")</f>
        <v/>
      </c>
      <c r="O2663" s="22">
        <f>SUMIFS(sellout!N:N,sellout!G:G,Table1__4[[#This Row],[MAAN8]])</f>
        <v>40</v>
      </c>
      <c r="P2663" s="2" t="str">
        <f>IFERROR(Table1__4[[#This Row],[Actual]]/Table1__4[[#This Row],[Target]],"")</f>
        <v/>
      </c>
      <c r="Q2663" s="22" t="str">
        <f>IFERROR(IF(Table1__4[[#This Row],[Target]]&gt;0,Table1__4[[#This Row],[Target]]-Table1__4[[#This Row],[Actual]],""),"")</f>
        <v/>
      </c>
    </row>
    <row r="2664" spans="1:17" x14ac:dyDescent="0.75">
      <c r="A2664" s="22" t="s">
        <v>10</v>
      </c>
      <c r="B2664" s="22" t="s">
        <v>11</v>
      </c>
      <c r="C2664" s="22" t="s">
        <v>46</v>
      </c>
      <c r="D2664" s="22" t="s">
        <v>47</v>
      </c>
      <c r="E2664" s="22" t="s">
        <v>408</v>
      </c>
      <c r="F2664" s="22" t="s">
        <v>68</v>
      </c>
      <c r="G2664" s="22" t="s">
        <v>409</v>
      </c>
      <c r="H2664">
        <v>65525339</v>
      </c>
      <c r="I2664" s="22" t="s">
        <v>4107</v>
      </c>
      <c r="J2664" s="22" t="s">
        <v>4108</v>
      </c>
      <c r="K2664" s="22" t="str">
        <f>_xlfn.TEXTBEFORE(Table1__4[[#This Row],[ParentName]],"-")</f>
        <v>HMcc</v>
      </c>
      <c r="L2664" s="22" t="str">
        <f>_xlfn.XLOOKUP(Table1__4[[#This Row],[MAAN8]],ASO!F:F,ASO!H:H,"")</f>
        <v>Grocery Store - Home Delivery</v>
      </c>
      <c r="M2664" s="22" t="str">
        <f>_xlfn.XLOOKUP(Table1__4[[#This Row],[MAAN8]],program!A:A,program!E:E,"")</f>
        <v>Target Incentive</v>
      </c>
      <c r="N2664" s="22">
        <f>_xlfn.XLOOKUP(Table1__4[[#This Row],[MAAN8]],program!A:A,program!F:F,"")</f>
        <v>150</v>
      </c>
      <c r="O2664" s="22">
        <f>SUMIFS(sellout!N:N,sellout!G:G,Table1__4[[#This Row],[MAAN8]])</f>
        <v>40</v>
      </c>
      <c r="P2664" s="2">
        <f>IFERROR(Table1__4[[#This Row],[Actual]]/Table1__4[[#This Row],[Target]],"")</f>
        <v>0.26666666666666666</v>
      </c>
      <c r="Q2664" s="22">
        <f>IFERROR(IF(Table1__4[[#This Row],[Target]]&gt;0,Table1__4[[#This Row],[Target]]-Table1__4[[#This Row],[Actual]],""),"")</f>
        <v>110</v>
      </c>
    </row>
    <row r="2665" spans="1:17" x14ac:dyDescent="0.75">
      <c r="A2665" s="22" t="s">
        <v>10</v>
      </c>
      <c r="B2665" s="22" t="s">
        <v>11</v>
      </c>
      <c r="C2665" s="22" t="s">
        <v>46</v>
      </c>
      <c r="D2665" s="22" t="s">
        <v>47</v>
      </c>
      <c r="E2665" s="22" t="s">
        <v>48</v>
      </c>
      <c r="F2665" s="22" t="s">
        <v>49</v>
      </c>
      <c r="G2665" s="22" t="s">
        <v>8030</v>
      </c>
      <c r="H2665">
        <v>65014028</v>
      </c>
      <c r="I2665" s="22" t="s">
        <v>4109</v>
      </c>
      <c r="J2665" s="22" t="s">
        <v>4110</v>
      </c>
      <c r="K2665" s="22" t="str">
        <f>_xlfn.TEXTBEFORE(Table1__4[[#This Row],[ParentName]],"-")</f>
        <v>HMcc</v>
      </c>
      <c r="L2665" s="22" t="str">
        <f>_xlfn.XLOOKUP(Table1__4[[#This Row],[MAAN8]],ASO!F:F,ASO!H:H,"")</f>
        <v>Grocery Store</v>
      </c>
      <c r="M2665" s="22" t="str">
        <f>_xlfn.XLOOKUP(Table1__4[[#This Row],[MAAN8]],program!A:A,program!E:E,"")</f>
        <v>Target Incentive</v>
      </c>
      <c r="N2665" s="22">
        <f>_xlfn.XLOOKUP(Table1__4[[#This Row],[MAAN8]],program!A:A,program!F:F,"")</f>
        <v>150</v>
      </c>
      <c r="O2665" s="22">
        <f>SUMIFS(sellout!N:N,sellout!G:G,Table1__4[[#This Row],[MAAN8]])</f>
        <v>0</v>
      </c>
      <c r="P2665" s="2">
        <f>IFERROR(Table1__4[[#This Row],[Actual]]/Table1__4[[#This Row],[Target]],"")</f>
        <v>0</v>
      </c>
      <c r="Q2665" s="22">
        <f>IFERROR(IF(Table1__4[[#This Row],[Target]]&gt;0,Table1__4[[#This Row],[Target]]-Table1__4[[#This Row],[Actual]],""),"")</f>
        <v>150</v>
      </c>
    </row>
    <row r="2666" spans="1:17" x14ac:dyDescent="0.75">
      <c r="A2666" s="22" t="s">
        <v>10</v>
      </c>
      <c r="B2666" s="22" t="s">
        <v>11</v>
      </c>
      <c r="C2666" s="22" t="s">
        <v>12</v>
      </c>
      <c r="D2666" s="22" t="s">
        <v>38</v>
      </c>
      <c r="E2666" s="22" t="s">
        <v>39</v>
      </c>
      <c r="F2666" s="22" t="s">
        <v>40</v>
      </c>
      <c r="G2666" s="22" t="s">
        <v>41</v>
      </c>
      <c r="H2666">
        <v>66152513</v>
      </c>
      <c r="I2666" s="22" t="s">
        <v>4113</v>
      </c>
      <c r="J2666" s="22" t="s">
        <v>4114</v>
      </c>
      <c r="K2666" s="22" t="str">
        <f>_xlfn.TEXTBEFORE(Table1__4[[#This Row],[ParentName]],"-")</f>
        <v>BD16</v>
      </c>
      <c r="L2666" s="22" t="str">
        <f>_xlfn.XLOOKUP(Table1__4[[#This Row],[MAAN8]],ASO!F:F,ASO!H:H,"")</f>
        <v>Grocery Store</v>
      </c>
      <c r="M2666" s="22" t="str">
        <f>_xlfn.XLOOKUP(Table1__4[[#This Row],[MAAN8]],program!A:A,program!E:E,"")</f>
        <v/>
      </c>
      <c r="N2666" s="22" t="str">
        <f>_xlfn.XLOOKUP(Table1__4[[#This Row],[MAAN8]],program!A:A,program!F:F,"")</f>
        <v/>
      </c>
      <c r="O2666" s="22">
        <f>SUMIFS(sellout!N:N,sellout!G:G,Table1__4[[#This Row],[MAAN8]])</f>
        <v>85</v>
      </c>
      <c r="P2666" s="2" t="str">
        <f>IFERROR(Table1__4[[#This Row],[Actual]]/Table1__4[[#This Row],[Target]],"")</f>
        <v/>
      </c>
      <c r="Q2666" s="22" t="str">
        <f>IFERROR(IF(Table1__4[[#This Row],[Target]]&gt;0,Table1__4[[#This Row],[Target]]-Table1__4[[#This Row],[Actual]],""),"")</f>
        <v/>
      </c>
    </row>
    <row r="2667" spans="1:17" x14ac:dyDescent="0.75">
      <c r="A2667" s="22" t="s">
        <v>10</v>
      </c>
      <c r="B2667" s="22" t="s">
        <v>11</v>
      </c>
      <c r="C2667" s="22" t="s">
        <v>12</v>
      </c>
      <c r="D2667" s="22" t="s">
        <v>122</v>
      </c>
      <c r="E2667" s="22" t="s">
        <v>519</v>
      </c>
      <c r="F2667" s="22" t="s">
        <v>237</v>
      </c>
      <c r="G2667" s="22" t="s">
        <v>520</v>
      </c>
      <c r="H2667">
        <v>66154077</v>
      </c>
      <c r="I2667" s="22" t="s">
        <v>4115</v>
      </c>
      <c r="J2667" s="22" t="s">
        <v>4116</v>
      </c>
      <c r="K2667" s="22" t="str">
        <f>_xlfn.TEXTBEFORE(Table1__4[[#This Row],[ParentName]],"-")</f>
        <v>BD10</v>
      </c>
      <c r="L2667" s="22" t="str">
        <f>_xlfn.XLOOKUP(Table1__4[[#This Row],[MAAN8]],ASO!F:F,ASO!H:H,"")</f>
        <v>Grocery Store</v>
      </c>
      <c r="M2667" s="22" t="str">
        <f>_xlfn.XLOOKUP(Table1__4[[#This Row],[MAAN8]],program!A:A,program!E:E,"")</f>
        <v/>
      </c>
      <c r="N2667" s="22" t="str">
        <f>_xlfn.XLOOKUP(Table1__4[[#This Row],[MAAN8]],program!A:A,program!F:F,"")</f>
        <v/>
      </c>
      <c r="O2667" s="22">
        <f>SUMIFS(sellout!N:N,sellout!G:G,Table1__4[[#This Row],[MAAN8]])</f>
        <v>40</v>
      </c>
      <c r="P2667" s="2" t="str">
        <f>IFERROR(Table1__4[[#This Row],[Actual]]/Table1__4[[#This Row],[Target]],"")</f>
        <v/>
      </c>
      <c r="Q2667" s="22" t="str">
        <f>IFERROR(IF(Table1__4[[#This Row],[Target]]&gt;0,Table1__4[[#This Row],[Target]]-Table1__4[[#This Row],[Actual]],""),"")</f>
        <v/>
      </c>
    </row>
    <row r="2668" spans="1:17" x14ac:dyDescent="0.75">
      <c r="A2668" s="22" t="s">
        <v>10</v>
      </c>
      <c r="B2668" s="22" t="s">
        <v>11</v>
      </c>
      <c r="C2668" s="22" t="s">
        <v>12</v>
      </c>
      <c r="D2668" s="22" t="s">
        <v>122</v>
      </c>
      <c r="E2668" s="22" t="s">
        <v>357</v>
      </c>
      <c r="F2668" s="22" t="s">
        <v>150</v>
      </c>
      <c r="G2668" s="22" t="s">
        <v>358</v>
      </c>
      <c r="H2668">
        <v>66110818</v>
      </c>
      <c r="I2668" s="22" t="s">
        <v>4117</v>
      </c>
      <c r="J2668" s="22" t="s">
        <v>4118</v>
      </c>
      <c r="K2668" s="22" t="str">
        <f>_xlfn.TEXTBEFORE(Table1__4[[#This Row],[ParentName]],"-")</f>
        <v>BD10</v>
      </c>
      <c r="L2668" s="22" t="str">
        <f>_xlfn.XLOOKUP(Table1__4[[#This Row],[MAAN8]],ASO!F:F,ASO!H:H,"")</f>
        <v>Grocery Store</v>
      </c>
      <c r="M2668" s="22" t="str">
        <f>_xlfn.XLOOKUP(Table1__4[[#This Row],[MAAN8]],program!A:A,program!E:E,"")</f>
        <v/>
      </c>
      <c r="N2668" s="22" t="str">
        <f>_xlfn.XLOOKUP(Table1__4[[#This Row],[MAAN8]],program!A:A,program!F:F,"")</f>
        <v/>
      </c>
      <c r="O2668" s="22">
        <f>SUMIFS(sellout!N:N,sellout!G:G,Table1__4[[#This Row],[MAAN8]])</f>
        <v>0</v>
      </c>
      <c r="P2668" s="2" t="str">
        <f>IFERROR(Table1__4[[#This Row],[Actual]]/Table1__4[[#This Row],[Target]],"")</f>
        <v/>
      </c>
      <c r="Q2668" s="22" t="str">
        <f>IFERROR(IF(Table1__4[[#This Row],[Target]]&gt;0,Table1__4[[#This Row],[Target]]-Table1__4[[#This Row],[Actual]],""),"")</f>
        <v/>
      </c>
    </row>
    <row r="2669" spans="1:17" x14ac:dyDescent="0.75">
      <c r="A2669" s="22" t="s">
        <v>10</v>
      </c>
      <c r="B2669" s="22" t="s">
        <v>11</v>
      </c>
      <c r="C2669" s="22" t="s">
        <v>46</v>
      </c>
      <c r="D2669" s="22" t="s">
        <v>47</v>
      </c>
      <c r="E2669" s="22" t="s">
        <v>101</v>
      </c>
      <c r="F2669" s="22" t="s">
        <v>68</v>
      </c>
      <c r="G2669" s="22" t="s">
        <v>102</v>
      </c>
      <c r="H2669">
        <v>65055045</v>
      </c>
      <c r="I2669" s="22" t="s">
        <v>4119</v>
      </c>
      <c r="J2669" s="22" t="s">
        <v>4120</v>
      </c>
      <c r="K2669" s="22" t="str">
        <f>_xlfn.TEXTBEFORE(Table1__4[[#This Row],[ParentName]],"-")</f>
        <v>HMcc</v>
      </c>
      <c r="L2669" s="22" t="str">
        <f>_xlfn.XLOOKUP(Table1__4[[#This Row],[MAAN8]],ASO!F:F,ASO!H:H,"")</f>
        <v>Grocery Store - Home Delivery</v>
      </c>
      <c r="M2669" s="22" t="str">
        <f>_xlfn.XLOOKUP(Table1__4[[#This Row],[MAAN8]],program!A:A,program!E:E,"")</f>
        <v>Target Incentive</v>
      </c>
      <c r="N2669" s="22">
        <f>_xlfn.XLOOKUP(Table1__4[[#This Row],[MAAN8]],program!A:A,program!F:F,"")</f>
        <v>140</v>
      </c>
      <c r="O2669" s="22">
        <f>SUMIFS(sellout!N:N,sellout!G:G,Table1__4[[#This Row],[MAAN8]])</f>
        <v>0</v>
      </c>
      <c r="P2669" s="2">
        <f>IFERROR(Table1__4[[#This Row],[Actual]]/Table1__4[[#This Row],[Target]],"")</f>
        <v>0</v>
      </c>
      <c r="Q2669" s="22">
        <f>IFERROR(IF(Table1__4[[#This Row],[Target]]&gt;0,Table1__4[[#This Row],[Target]]-Table1__4[[#This Row],[Actual]],""),"")</f>
        <v>140</v>
      </c>
    </row>
    <row r="2670" spans="1:17" x14ac:dyDescent="0.75">
      <c r="A2670" s="22" t="s">
        <v>10</v>
      </c>
      <c r="B2670" s="22" t="s">
        <v>11</v>
      </c>
      <c r="C2670" s="22" t="s">
        <v>12</v>
      </c>
      <c r="D2670" s="22" t="s">
        <v>38</v>
      </c>
      <c r="E2670" s="22" t="s">
        <v>39</v>
      </c>
      <c r="F2670" s="22" t="s">
        <v>40</v>
      </c>
      <c r="G2670" s="22" t="s">
        <v>41</v>
      </c>
      <c r="H2670">
        <v>66152528</v>
      </c>
      <c r="I2670" s="22" t="s">
        <v>4121</v>
      </c>
      <c r="J2670" s="22" t="s">
        <v>4122</v>
      </c>
      <c r="K2670" s="22" t="str">
        <f>_xlfn.TEXTBEFORE(Table1__4[[#This Row],[ParentName]],"-")</f>
        <v>BD16</v>
      </c>
      <c r="L2670" s="22" t="str">
        <f>_xlfn.XLOOKUP(Table1__4[[#This Row],[MAAN8]],ASO!F:F,ASO!H:H,"")</f>
        <v>Grocery Store</v>
      </c>
      <c r="M2670" s="22" t="str">
        <f>_xlfn.XLOOKUP(Table1__4[[#This Row],[MAAN8]],program!A:A,program!E:E,"")</f>
        <v/>
      </c>
      <c r="N2670" s="22" t="str">
        <f>_xlfn.XLOOKUP(Table1__4[[#This Row],[MAAN8]],program!A:A,program!F:F,"")</f>
        <v/>
      </c>
      <c r="O2670" s="22">
        <f>SUMIFS(sellout!N:N,sellout!G:G,Table1__4[[#This Row],[MAAN8]])</f>
        <v>0</v>
      </c>
      <c r="P2670" s="2" t="str">
        <f>IFERROR(Table1__4[[#This Row],[Actual]]/Table1__4[[#This Row],[Target]],"")</f>
        <v/>
      </c>
      <c r="Q2670" s="22" t="str">
        <f>IFERROR(IF(Table1__4[[#This Row],[Target]]&gt;0,Table1__4[[#This Row],[Target]]-Table1__4[[#This Row],[Actual]],""),"")</f>
        <v/>
      </c>
    </row>
    <row r="2671" spans="1:17" x14ac:dyDescent="0.75">
      <c r="A2671" s="22" t="s">
        <v>10</v>
      </c>
      <c r="B2671" s="22" t="s">
        <v>11</v>
      </c>
      <c r="C2671" s="22" t="s">
        <v>22</v>
      </c>
      <c r="D2671" s="22" t="s">
        <v>88</v>
      </c>
      <c r="E2671" s="22" t="s">
        <v>166</v>
      </c>
      <c r="F2671" s="22" t="s">
        <v>40</v>
      </c>
      <c r="G2671" s="22" t="s">
        <v>167</v>
      </c>
      <c r="H2671">
        <v>66111076</v>
      </c>
      <c r="I2671" s="22" t="s">
        <v>4123</v>
      </c>
      <c r="J2671" s="22" t="s">
        <v>4124</v>
      </c>
      <c r="K2671" s="22" t="str">
        <f>_xlfn.TEXTBEFORE(Table1__4[[#This Row],[ParentName]],"-")</f>
        <v>BD11</v>
      </c>
      <c r="L2671" s="22" t="str">
        <f>_xlfn.XLOOKUP(Table1__4[[#This Row],[MAAN8]],ASO!F:F,ASO!H:H,"")</f>
        <v>Grocery Store</v>
      </c>
      <c r="M2671" s="22" t="str">
        <f>_xlfn.XLOOKUP(Table1__4[[#This Row],[MAAN8]],program!A:A,program!E:E,"")</f>
        <v/>
      </c>
      <c r="N2671" s="22" t="str">
        <f>_xlfn.XLOOKUP(Table1__4[[#This Row],[MAAN8]],program!A:A,program!F:F,"")</f>
        <v/>
      </c>
      <c r="O2671" s="22">
        <f>SUMIFS(sellout!N:N,sellout!G:G,Table1__4[[#This Row],[MAAN8]])</f>
        <v>0</v>
      </c>
      <c r="P2671" s="2" t="str">
        <f>IFERROR(Table1__4[[#This Row],[Actual]]/Table1__4[[#This Row],[Target]],"")</f>
        <v/>
      </c>
      <c r="Q2671" s="22" t="str">
        <f>IFERROR(IF(Table1__4[[#This Row],[Target]]&gt;0,Table1__4[[#This Row],[Target]]-Table1__4[[#This Row],[Actual]],""),"")</f>
        <v/>
      </c>
    </row>
    <row r="2672" spans="1:17" x14ac:dyDescent="0.75">
      <c r="A2672" s="22" t="s">
        <v>10</v>
      </c>
      <c r="B2672" s="22" t="s">
        <v>11</v>
      </c>
      <c r="C2672" s="22" t="s">
        <v>12</v>
      </c>
      <c r="D2672" s="22" t="s">
        <v>54</v>
      </c>
      <c r="E2672" s="22" t="s">
        <v>29</v>
      </c>
      <c r="F2672" s="22" t="s">
        <v>30</v>
      </c>
      <c r="G2672" s="22" t="s">
        <v>31</v>
      </c>
      <c r="H2672">
        <v>66113632</v>
      </c>
      <c r="I2672" s="22" t="s">
        <v>4125</v>
      </c>
      <c r="J2672" s="22" t="s">
        <v>4126</v>
      </c>
      <c r="K2672" s="22" t="str">
        <f>_xlfn.TEXTBEFORE(Table1__4[[#This Row],[ParentName]],"-")</f>
        <v>BD</v>
      </c>
      <c r="L2672" s="22" t="str">
        <f>_xlfn.XLOOKUP(Table1__4[[#This Row],[MAAN8]],ASO!F:F,ASO!H:H,"")</f>
        <v/>
      </c>
      <c r="M2672" s="22" t="str">
        <f>_xlfn.XLOOKUP(Table1__4[[#This Row],[MAAN8]],program!A:A,program!E:E,"")</f>
        <v/>
      </c>
      <c r="N2672" s="22" t="str">
        <f>_xlfn.XLOOKUP(Table1__4[[#This Row],[MAAN8]],program!A:A,program!F:F,"")</f>
        <v/>
      </c>
      <c r="O2672" s="22">
        <f>SUMIFS(sellout!N:N,sellout!G:G,Table1__4[[#This Row],[MAAN8]])</f>
        <v>0</v>
      </c>
      <c r="P2672" s="2" t="str">
        <f>IFERROR(Table1__4[[#This Row],[Actual]]/Table1__4[[#This Row],[Target]],"")</f>
        <v/>
      </c>
      <c r="Q2672" s="22" t="str">
        <f>IFERROR(IF(Table1__4[[#This Row],[Target]]&gt;0,Table1__4[[#This Row],[Target]]-Table1__4[[#This Row],[Actual]],""),"")</f>
        <v/>
      </c>
    </row>
    <row r="2673" spans="1:17" x14ac:dyDescent="0.75">
      <c r="A2673" s="22" t="s">
        <v>10</v>
      </c>
      <c r="B2673" s="22" t="s">
        <v>11</v>
      </c>
      <c r="C2673" s="22" t="s">
        <v>22</v>
      </c>
      <c r="D2673" s="22" t="s">
        <v>23</v>
      </c>
      <c r="E2673" s="22" t="s">
        <v>262</v>
      </c>
      <c r="F2673" s="22" t="s">
        <v>63</v>
      </c>
      <c r="G2673" s="22" t="s">
        <v>263</v>
      </c>
      <c r="H2673">
        <v>66107511</v>
      </c>
      <c r="I2673" s="22" t="s">
        <v>4128</v>
      </c>
      <c r="J2673" s="22" t="s">
        <v>4129</v>
      </c>
      <c r="K2673" s="22" t="str">
        <f>_xlfn.TEXTBEFORE(Table1__4[[#This Row],[ParentName]],"-")</f>
        <v>BD12</v>
      </c>
      <c r="L2673" s="22" t="str">
        <f>_xlfn.XLOOKUP(Table1__4[[#This Row],[MAAN8]],ASO!F:F,ASO!H:H,"")</f>
        <v>Grocery Store</v>
      </c>
      <c r="M2673" s="22" t="str">
        <f>_xlfn.XLOOKUP(Table1__4[[#This Row],[MAAN8]],program!A:A,program!E:E,"")</f>
        <v/>
      </c>
      <c r="N2673" s="22" t="str">
        <f>_xlfn.XLOOKUP(Table1__4[[#This Row],[MAAN8]],program!A:A,program!F:F,"")</f>
        <v/>
      </c>
      <c r="O2673" s="22">
        <f>SUMIFS(sellout!N:N,sellout!G:G,Table1__4[[#This Row],[MAAN8]])</f>
        <v>0</v>
      </c>
      <c r="P2673" s="2" t="str">
        <f>IFERROR(Table1__4[[#This Row],[Actual]]/Table1__4[[#This Row],[Target]],"")</f>
        <v/>
      </c>
      <c r="Q2673" s="22" t="str">
        <f>IFERROR(IF(Table1__4[[#This Row],[Target]]&gt;0,Table1__4[[#This Row],[Target]]-Table1__4[[#This Row],[Actual]],""),"")</f>
        <v/>
      </c>
    </row>
    <row r="2674" spans="1:17" x14ac:dyDescent="0.75">
      <c r="A2674" s="22" t="s">
        <v>10</v>
      </c>
      <c r="B2674" s="22" t="s">
        <v>11</v>
      </c>
      <c r="C2674" s="22" t="s">
        <v>22</v>
      </c>
      <c r="D2674" s="22" t="s">
        <v>88</v>
      </c>
      <c r="E2674" s="22" t="s">
        <v>166</v>
      </c>
      <c r="F2674" s="22" t="s">
        <v>40</v>
      </c>
      <c r="G2674" s="22" t="s">
        <v>167</v>
      </c>
      <c r="H2674">
        <v>66111073</v>
      </c>
      <c r="I2674" s="22" t="s">
        <v>7190</v>
      </c>
      <c r="J2674" s="22" t="s">
        <v>1081</v>
      </c>
      <c r="K2674" s="22" t="str">
        <f>_xlfn.TEXTBEFORE(Table1__4[[#This Row],[ParentName]],"-")</f>
        <v>BD11</v>
      </c>
      <c r="L2674" s="22" t="str">
        <f>_xlfn.XLOOKUP(Table1__4[[#This Row],[MAAN8]],ASO!F:F,ASO!H:H,"")</f>
        <v/>
      </c>
      <c r="M2674" s="22" t="str">
        <f>_xlfn.XLOOKUP(Table1__4[[#This Row],[MAAN8]],program!A:A,program!E:E,"")</f>
        <v/>
      </c>
      <c r="N2674" s="22" t="str">
        <f>_xlfn.XLOOKUP(Table1__4[[#This Row],[MAAN8]],program!A:A,program!F:F,"")</f>
        <v/>
      </c>
      <c r="O2674" s="22">
        <f>SUMIFS(sellout!N:N,sellout!G:G,Table1__4[[#This Row],[MAAN8]])</f>
        <v>0</v>
      </c>
      <c r="P2674" s="2" t="str">
        <f>IFERROR(Table1__4[[#This Row],[Actual]]/Table1__4[[#This Row],[Target]],"")</f>
        <v/>
      </c>
      <c r="Q2674" s="22" t="str">
        <f>IFERROR(IF(Table1__4[[#This Row],[Target]]&gt;0,Table1__4[[#This Row],[Target]]-Table1__4[[#This Row],[Actual]],""),"")</f>
        <v/>
      </c>
    </row>
    <row r="2675" spans="1:17" x14ac:dyDescent="0.75">
      <c r="A2675" s="22" t="s">
        <v>10</v>
      </c>
      <c r="B2675" s="22" t="s">
        <v>11</v>
      </c>
      <c r="C2675" s="22" t="s">
        <v>46</v>
      </c>
      <c r="D2675" s="22" t="s">
        <v>47</v>
      </c>
      <c r="E2675" s="22" t="s">
        <v>108</v>
      </c>
      <c r="F2675" s="22" t="s">
        <v>49</v>
      </c>
      <c r="G2675" s="22" t="s">
        <v>109</v>
      </c>
      <c r="H2675">
        <v>65540191</v>
      </c>
      <c r="I2675" s="22" t="s">
        <v>4130</v>
      </c>
      <c r="J2675" s="22" t="s">
        <v>4131</v>
      </c>
      <c r="K2675" s="22" t="str">
        <f>_xlfn.TEXTBEFORE(Table1__4[[#This Row],[ParentName]],"-")</f>
        <v>HMcc</v>
      </c>
      <c r="L2675" s="22" t="str">
        <f>_xlfn.XLOOKUP(Table1__4[[#This Row],[MAAN8]],ASO!F:F,ASO!H:H,"")</f>
        <v>Grocery Store</v>
      </c>
      <c r="M2675" s="22" t="str">
        <f>_xlfn.XLOOKUP(Table1__4[[#This Row],[MAAN8]],program!A:A,program!E:E,"")</f>
        <v>Target Incentive</v>
      </c>
      <c r="N2675" s="22">
        <f>_xlfn.XLOOKUP(Table1__4[[#This Row],[MAAN8]],program!A:A,program!F:F,"")</f>
        <v>130</v>
      </c>
      <c r="O2675" s="22">
        <f>SUMIFS(sellout!N:N,sellout!G:G,Table1__4[[#This Row],[MAAN8]])</f>
        <v>70</v>
      </c>
      <c r="P2675" s="2">
        <f>IFERROR(Table1__4[[#This Row],[Actual]]/Table1__4[[#This Row],[Target]],"")</f>
        <v>0.53846153846153844</v>
      </c>
      <c r="Q2675" s="22">
        <f>IFERROR(IF(Table1__4[[#This Row],[Target]]&gt;0,Table1__4[[#This Row],[Target]]-Table1__4[[#This Row],[Actual]],""),"")</f>
        <v>60</v>
      </c>
    </row>
    <row r="2676" spans="1:17" x14ac:dyDescent="0.75">
      <c r="A2676" s="22" t="s">
        <v>10</v>
      </c>
      <c r="B2676" s="22" t="s">
        <v>11</v>
      </c>
      <c r="C2676" s="22" t="s">
        <v>46</v>
      </c>
      <c r="D2676" s="22" t="s">
        <v>47</v>
      </c>
      <c r="E2676" s="22" t="s">
        <v>282</v>
      </c>
      <c r="F2676" s="22" t="s">
        <v>68</v>
      </c>
      <c r="G2676" s="22" t="s">
        <v>283</v>
      </c>
      <c r="H2676">
        <v>65507242</v>
      </c>
      <c r="I2676" s="22" t="s">
        <v>4132</v>
      </c>
      <c r="J2676" s="22" t="s">
        <v>4133</v>
      </c>
      <c r="K2676" s="22" t="str">
        <f>_xlfn.TEXTBEFORE(Table1__4[[#This Row],[ParentName]],"-")</f>
        <v>HMcc</v>
      </c>
      <c r="L2676" s="22" t="str">
        <f>_xlfn.XLOOKUP(Table1__4[[#This Row],[MAAN8]],ASO!F:F,ASO!H:H,"")</f>
        <v>Grocery Store</v>
      </c>
      <c r="M2676" s="22" t="str">
        <f>_xlfn.XLOOKUP(Table1__4[[#This Row],[MAAN8]],program!A:A,program!E:E,"")</f>
        <v>Target Incentive</v>
      </c>
      <c r="N2676" s="22">
        <f>_xlfn.XLOOKUP(Table1__4[[#This Row],[MAAN8]],program!A:A,program!F:F,"")</f>
        <v>1500</v>
      </c>
      <c r="O2676" s="22">
        <f>SUMIFS(sellout!N:N,sellout!G:G,Table1__4[[#This Row],[MAAN8]])</f>
        <v>500</v>
      </c>
      <c r="P2676" s="2">
        <f>IFERROR(Table1__4[[#This Row],[Actual]]/Table1__4[[#This Row],[Target]],"")</f>
        <v>0.33333333333333331</v>
      </c>
      <c r="Q2676" s="22">
        <f>IFERROR(IF(Table1__4[[#This Row],[Target]]&gt;0,Table1__4[[#This Row],[Target]]-Table1__4[[#This Row],[Actual]],""),"")</f>
        <v>1000</v>
      </c>
    </row>
    <row r="2677" spans="1:17" x14ac:dyDescent="0.75">
      <c r="A2677" s="22" t="s">
        <v>10</v>
      </c>
      <c r="B2677" s="22" t="s">
        <v>11</v>
      </c>
      <c r="C2677" s="22" t="s">
        <v>22</v>
      </c>
      <c r="D2677" s="22" t="s">
        <v>180</v>
      </c>
      <c r="E2677" s="22" t="s">
        <v>210</v>
      </c>
      <c r="F2677" s="22" t="s">
        <v>182</v>
      </c>
      <c r="G2677" s="22" t="s">
        <v>211</v>
      </c>
      <c r="H2677">
        <v>66104573</v>
      </c>
      <c r="I2677" s="22" t="s">
        <v>4134</v>
      </c>
      <c r="J2677" s="22" t="s">
        <v>4135</v>
      </c>
      <c r="K2677" s="22" t="str">
        <f>_xlfn.TEXTBEFORE(Table1__4[[#This Row],[ParentName]],"-")</f>
        <v>BD14</v>
      </c>
      <c r="L2677" s="22" t="str">
        <f>_xlfn.XLOOKUP(Table1__4[[#This Row],[MAAN8]],ASO!F:F,ASO!H:H,"")</f>
        <v>Grocery Store</v>
      </c>
      <c r="M2677" s="22" t="str">
        <f>_xlfn.XLOOKUP(Table1__4[[#This Row],[MAAN8]],program!A:A,program!E:E,"")</f>
        <v/>
      </c>
      <c r="N2677" s="22" t="str">
        <f>_xlfn.XLOOKUP(Table1__4[[#This Row],[MAAN8]],program!A:A,program!F:F,"")</f>
        <v/>
      </c>
      <c r="O2677" s="22">
        <f>SUMIFS(sellout!N:N,sellout!G:G,Table1__4[[#This Row],[MAAN8]])</f>
        <v>0</v>
      </c>
      <c r="P2677" s="2" t="str">
        <f>IFERROR(Table1__4[[#This Row],[Actual]]/Table1__4[[#This Row],[Target]],"")</f>
        <v/>
      </c>
      <c r="Q2677" s="22" t="str">
        <f>IFERROR(IF(Table1__4[[#This Row],[Target]]&gt;0,Table1__4[[#This Row],[Target]]-Table1__4[[#This Row],[Actual]],""),"")</f>
        <v/>
      </c>
    </row>
    <row r="2678" spans="1:17" x14ac:dyDescent="0.75">
      <c r="A2678" s="22" t="s">
        <v>10</v>
      </c>
      <c r="B2678" s="22" t="s">
        <v>11</v>
      </c>
      <c r="C2678" s="22" t="s">
        <v>46</v>
      </c>
      <c r="D2678" s="22" t="s">
        <v>47</v>
      </c>
      <c r="E2678" s="22" t="s">
        <v>367</v>
      </c>
      <c r="F2678" s="22" t="s">
        <v>68</v>
      </c>
      <c r="G2678" s="22" t="s">
        <v>7388</v>
      </c>
      <c r="H2678">
        <v>65022014</v>
      </c>
      <c r="I2678" s="22" t="s">
        <v>4136</v>
      </c>
      <c r="J2678" s="22" t="s">
        <v>4137</v>
      </c>
      <c r="K2678" s="22" t="str">
        <f>_xlfn.TEXTBEFORE(Table1__4[[#This Row],[ParentName]],"-")</f>
        <v>HMcc</v>
      </c>
      <c r="L2678" s="22" t="str">
        <f>_xlfn.XLOOKUP(Table1__4[[#This Row],[MAAN8]],ASO!F:F,ASO!H:H,"")</f>
        <v>Grocery Store</v>
      </c>
      <c r="M2678" s="22" t="str">
        <f>_xlfn.XLOOKUP(Table1__4[[#This Row],[MAAN8]],program!A:A,program!E:E,"")</f>
        <v>Target Incentive</v>
      </c>
      <c r="N2678" s="22">
        <f>_xlfn.XLOOKUP(Table1__4[[#This Row],[MAAN8]],program!A:A,program!F:F,"")</f>
        <v>100</v>
      </c>
      <c r="O2678" s="22">
        <f>SUMIFS(sellout!N:N,sellout!G:G,Table1__4[[#This Row],[MAAN8]])</f>
        <v>30</v>
      </c>
      <c r="P2678" s="2">
        <f>IFERROR(Table1__4[[#This Row],[Actual]]/Table1__4[[#This Row],[Target]],"")</f>
        <v>0.3</v>
      </c>
      <c r="Q2678" s="22">
        <f>IFERROR(IF(Table1__4[[#This Row],[Target]]&gt;0,Table1__4[[#This Row],[Target]]-Table1__4[[#This Row],[Actual]],""),"")</f>
        <v>70</v>
      </c>
    </row>
    <row r="2679" spans="1:17" x14ac:dyDescent="0.75">
      <c r="A2679" s="22" t="s">
        <v>10</v>
      </c>
      <c r="B2679" s="22" t="s">
        <v>11</v>
      </c>
      <c r="C2679" s="22" t="s">
        <v>46</v>
      </c>
      <c r="D2679" s="22" t="s">
        <v>76</v>
      </c>
      <c r="E2679" s="22" t="s">
        <v>105</v>
      </c>
      <c r="F2679" s="22" t="s">
        <v>49</v>
      </c>
      <c r="G2679" s="22" t="s">
        <v>106</v>
      </c>
      <c r="H2679">
        <v>65508403</v>
      </c>
      <c r="I2679" s="22" t="s">
        <v>4138</v>
      </c>
      <c r="J2679" s="22" t="s">
        <v>4139</v>
      </c>
      <c r="K2679" s="22" t="str">
        <f>_xlfn.TEXTBEFORE(Table1__4[[#This Row],[ParentName]],"-")</f>
        <v>PC</v>
      </c>
      <c r="L2679" s="22" t="str">
        <f>_xlfn.XLOOKUP(Table1__4[[#This Row],[MAAN8]],ASO!F:F,ASO!H:H,"")</f>
        <v>Grocery Store</v>
      </c>
      <c r="M2679" s="22" t="str">
        <f>_xlfn.XLOOKUP(Table1__4[[#This Row],[MAAN8]],program!A:A,program!E:E,"")</f>
        <v/>
      </c>
      <c r="N2679" s="22">
        <f>_xlfn.XLOOKUP(Table1__4[[#This Row],[MAAN8]],program!A:A,program!F:F,"")</f>
        <v>0</v>
      </c>
      <c r="O2679" s="22">
        <f>SUMIFS(sellout!N:N,sellout!G:G,Table1__4[[#This Row],[MAAN8]])</f>
        <v>0</v>
      </c>
      <c r="P2679" s="2" t="str">
        <f>IFERROR(Table1__4[[#This Row],[Actual]]/Table1__4[[#This Row],[Target]],"")</f>
        <v/>
      </c>
      <c r="Q2679" s="22" t="str">
        <f>IFERROR(IF(Table1__4[[#This Row],[Target]]&gt;0,Table1__4[[#This Row],[Target]]-Table1__4[[#This Row],[Actual]],""),"")</f>
        <v/>
      </c>
    </row>
    <row r="2680" spans="1:17" x14ac:dyDescent="0.75">
      <c r="A2680" s="22" t="s">
        <v>10</v>
      </c>
      <c r="B2680" s="22" t="s">
        <v>11</v>
      </c>
      <c r="C2680" s="22" t="s">
        <v>12</v>
      </c>
      <c r="D2680" s="22" t="s">
        <v>38</v>
      </c>
      <c r="E2680" s="22" t="s">
        <v>39</v>
      </c>
      <c r="F2680" s="22" t="s">
        <v>40</v>
      </c>
      <c r="G2680" s="22" t="s">
        <v>41</v>
      </c>
      <c r="H2680">
        <v>66151635</v>
      </c>
      <c r="I2680" s="22" t="s">
        <v>4138</v>
      </c>
      <c r="J2680" s="22" t="s">
        <v>1459</v>
      </c>
      <c r="K2680" s="22" t="str">
        <f>_xlfn.TEXTBEFORE(Table1__4[[#This Row],[ParentName]],"-")</f>
        <v>BD16</v>
      </c>
      <c r="L2680" s="22" t="str">
        <f>_xlfn.XLOOKUP(Table1__4[[#This Row],[MAAN8]],ASO!F:F,ASO!H:H,"")</f>
        <v>Grocery Store</v>
      </c>
      <c r="M2680" s="22" t="str">
        <f>_xlfn.XLOOKUP(Table1__4[[#This Row],[MAAN8]],program!A:A,program!E:E,"")</f>
        <v/>
      </c>
      <c r="N2680" s="22" t="str">
        <f>_xlfn.XLOOKUP(Table1__4[[#This Row],[MAAN8]],program!A:A,program!F:F,"")</f>
        <v/>
      </c>
      <c r="O2680" s="22">
        <f>SUMIFS(sellout!N:N,sellout!G:G,Table1__4[[#This Row],[MAAN8]])</f>
        <v>0</v>
      </c>
      <c r="P2680" s="2" t="str">
        <f>IFERROR(Table1__4[[#This Row],[Actual]]/Table1__4[[#This Row],[Target]],"")</f>
        <v/>
      </c>
      <c r="Q2680" s="22" t="str">
        <f>IFERROR(IF(Table1__4[[#This Row],[Target]]&gt;0,Table1__4[[#This Row],[Target]]-Table1__4[[#This Row],[Actual]],""),"")</f>
        <v/>
      </c>
    </row>
    <row r="2681" spans="1:17" x14ac:dyDescent="0.75">
      <c r="A2681" s="22" t="s">
        <v>10</v>
      </c>
      <c r="B2681" s="22" t="s">
        <v>11</v>
      </c>
      <c r="C2681" s="22" t="s">
        <v>12</v>
      </c>
      <c r="D2681" s="22" t="s">
        <v>38</v>
      </c>
      <c r="E2681" s="22" t="s">
        <v>166</v>
      </c>
      <c r="F2681" s="22" t="s">
        <v>40</v>
      </c>
      <c r="G2681" s="22" t="s">
        <v>167</v>
      </c>
      <c r="H2681">
        <v>66110997</v>
      </c>
      <c r="I2681" s="22" t="s">
        <v>4140</v>
      </c>
      <c r="J2681" s="22" t="s">
        <v>169</v>
      </c>
      <c r="K2681" s="22" t="str">
        <f>_xlfn.TEXTBEFORE(Table1__4[[#This Row],[ParentName]],"-")</f>
        <v>BD16</v>
      </c>
      <c r="L2681" s="22" t="str">
        <f>_xlfn.XLOOKUP(Table1__4[[#This Row],[MAAN8]],ASO!F:F,ASO!H:H,"")</f>
        <v>Grocery Store</v>
      </c>
      <c r="M2681" s="22" t="str">
        <f>_xlfn.XLOOKUP(Table1__4[[#This Row],[MAAN8]],program!A:A,program!E:E,"")</f>
        <v/>
      </c>
      <c r="N2681" s="22" t="str">
        <f>_xlfn.XLOOKUP(Table1__4[[#This Row],[MAAN8]],program!A:A,program!F:F,"")</f>
        <v/>
      </c>
      <c r="O2681" s="22">
        <f>SUMIFS(sellout!N:N,sellout!G:G,Table1__4[[#This Row],[MAAN8]])</f>
        <v>0</v>
      </c>
      <c r="P2681" s="2" t="str">
        <f>IFERROR(Table1__4[[#This Row],[Actual]]/Table1__4[[#This Row],[Target]],"")</f>
        <v/>
      </c>
      <c r="Q2681" s="22" t="str">
        <f>IFERROR(IF(Table1__4[[#This Row],[Target]]&gt;0,Table1__4[[#This Row],[Target]]-Table1__4[[#This Row],[Actual]],""),"")</f>
        <v/>
      </c>
    </row>
    <row r="2682" spans="1:17" x14ac:dyDescent="0.75">
      <c r="A2682" s="22" t="s">
        <v>10</v>
      </c>
      <c r="B2682" s="22" t="s">
        <v>11</v>
      </c>
      <c r="C2682" s="22" t="s">
        <v>12</v>
      </c>
      <c r="D2682" s="22" t="s">
        <v>38</v>
      </c>
      <c r="E2682" s="22" t="s">
        <v>154</v>
      </c>
      <c r="F2682" s="22" t="s">
        <v>40</v>
      </c>
      <c r="G2682" s="22" t="s">
        <v>155</v>
      </c>
      <c r="H2682">
        <v>66112929</v>
      </c>
      <c r="I2682" s="22" t="s">
        <v>4141</v>
      </c>
      <c r="J2682" s="22" t="s">
        <v>4142</v>
      </c>
      <c r="K2682" s="22" t="str">
        <f>_xlfn.TEXTBEFORE(Table1__4[[#This Row],[ParentName]],"-")</f>
        <v>BD16</v>
      </c>
      <c r="L2682" s="22" t="str">
        <f>_xlfn.XLOOKUP(Table1__4[[#This Row],[MAAN8]],ASO!F:F,ASO!H:H,"")</f>
        <v>Grocery Store</v>
      </c>
      <c r="M2682" s="22" t="str">
        <f>_xlfn.XLOOKUP(Table1__4[[#This Row],[MAAN8]],program!A:A,program!E:E,"")</f>
        <v/>
      </c>
      <c r="N2682" s="22" t="str">
        <f>_xlfn.XLOOKUP(Table1__4[[#This Row],[MAAN8]],program!A:A,program!F:F,"")</f>
        <v/>
      </c>
      <c r="O2682" s="22">
        <f>SUMIFS(sellout!N:N,sellout!G:G,Table1__4[[#This Row],[MAAN8]])</f>
        <v>20</v>
      </c>
      <c r="P2682" s="2" t="str">
        <f>IFERROR(Table1__4[[#This Row],[Actual]]/Table1__4[[#This Row],[Target]],"")</f>
        <v/>
      </c>
      <c r="Q2682" s="22" t="str">
        <f>IFERROR(IF(Table1__4[[#This Row],[Target]]&gt;0,Table1__4[[#This Row],[Target]]-Table1__4[[#This Row],[Actual]],""),"")</f>
        <v/>
      </c>
    </row>
    <row r="2683" spans="1:17" x14ac:dyDescent="0.75">
      <c r="A2683" s="22" t="s">
        <v>10</v>
      </c>
      <c r="B2683" s="22" t="s">
        <v>11</v>
      </c>
      <c r="C2683" s="22" t="s">
        <v>12</v>
      </c>
      <c r="D2683" s="22" t="s">
        <v>38</v>
      </c>
      <c r="E2683" s="22" t="s">
        <v>39</v>
      </c>
      <c r="F2683" s="22" t="s">
        <v>40</v>
      </c>
      <c r="G2683" s="22" t="s">
        <v>41</v>
      </c>
      <c r="H2683">
        <v>66102900</v>
      </c>
      <c r="I2683" s="22" t="s">
        <v>4143</v>
      </c>
      <c r="J2683" s="22" t="s">
        <v>4144</v>
      </c>
      <c r="K2683" s="22" t="str">
        <f>_xlfn.TEXTBEFORE(Table1__4[[#This Row],[ParentName]],"-")</f>
        <v>BD16</v>
      </c>
      <c r="L2683" s="22" t="str">
        <f>_xlfn.XLOOKUP(Table1__4[[#This Row],[MAAN8]],ASO!F:F,ASO!H:H,"")</f>
        <v>Grocery Store</v>
      </c>
      <c r="M2683" s="22" t="str">
        <f>_xlfn.XLOOKUP(Table1__4[[#This Row],[MAAN8]],program!A:A,program!E:E,"")</f>
        <v/>
      </c>
      <c r="N2683" s="22" t="str">
        <f>_xlfn.XLOOKUP(Table1__4[[#This Row],[MAAN8]],program!A:A,program!F:F,"")</f>
        <v/>
      </c>
      <c r="O2683" s="22">
        <f>SUMIFS(sellout!N:N,sellout!G:G,Table1__4[[#This Row],[MAAN8]])</f>
        <v>0</v>
      </c>
      <c r="P2683" s="2" t="str">
        <f>IFERROR(Table1__4[[#This Row],[Actual]]/Table1__4[[#This Row],[Target]],"")</f>
        <v/>
      </c>
      <c r="Q2683" s="22" t="str">
        <f>IFERROR(IF(Table1__4[[#This Row],[Target]]&gt;0,Table1__4[[#This Row],[Target]]-Table1__4[[#This Row],[Actual]],""),"")</f>
        <v/>
      </c>
    </row>
    <row r="2684" spans="1:17" x14ac:dyDescent="0.75">
      <c r="A2684" s="22" t="s">
        <v>10</v>
      </c>
      <c r="B2684" s="22" t="s">
        <v>11</v>
      </c>
      <c r="C2684" s="22" t="s">
        <v>12</v>
      </c>
      <c r="D2684" s="22" t="s">
        <v>122</v>
      </c>
      <c r="E2684" s="22" t="s">
        <v>149</v>
      </c>
      <c r="F2684" s="22" t="s">
        <v>150</v>
      </c>
      <c r="G2684" s="22" t="s">
        <v>151</v>
      </c>
      <c r="H2684">
        <v>66101031</v>
      </c>
      <c r="I2684" s="22" t="s">
        <v>4145</v>
      </c>
      <c r="J2684" s="22" t="s">
        <v>4146</v>
      </c>
      <c r="K2684" s="22" t="str">
        <f>_xlfn.TEXTBEFORE(Table1__4[[#This Row],[ParentName]],"-")</f>
        <v>BD10</v>
      </c>
      <c r="L2684" s="22" t="str">
        <f>_xlfn.XLOOKUP(Table1__4[[#This Row],[MAAN8]],ASO!F:F,ASO!H:H,"")</f>
        <v>Grocery Store</v>
      </c>
      <c r="M2684" s="22" t="str">
        <f>_xlfn.XLOOKUP(Table1__4[[#This Row],[MAAN8]],program!A:A,program!E:E,"")</f>
        <v/>
      </c>
      <c r="N2684" s="22" t="str">
        <f>_xlfn.XLOOKUP(Table1__4[[#This Row],[MAAN8]],program!A:A,program!F:F,"")</f>
        <v/>
      </c>
      <c r="O2684" s="22">
        <f>SUMIFS(sellout!N:N,sellout!G:G,Table1__4[[#This Row],[MAAN8]])</f>
        <v>0</v>
      </c>
      <c r="P2684" s="2" t="str">
        <f>IFERROR(Table1__4[[#This Row],[Actual]]/Table1__4[[#This Row],[Target]],"")</f>
        <v/>
      </c>
      <c r="Q2684" s="22" t="str">
        <f>IFERROR(IF(Table1__4[[#This Row],[Target]]&gt;0,Table1__4[[#This Row],[Target]]-Table1__4[[#This Row],[Actual]],""),"")</f>
        <v/>
      </c>
    </row>
    <row r="2685" spans="1:17" x14ac:dyDescent="0.75">
      <c r="A2685" s="22" t="s">
        <v>10</v>
      </c>
      <c r="B2685" s="22" t="s">
        <v>11</v>
      </c>
      <c r="C2685" s="22" t="s">
        <v>46</v>
      </c>
      <c r="D2685" s="22" t="s">
        <v>47</v>
      </c>
      <c r="E2685" s="22" t="s">
        <v>282</v>
      </c>
      <c r="F2685" s="22" t="s">
        <v>68</v>
      </c>
      <c r="G2685" s="22" t="s">
        <v>283</v>
      </c>
      <c r="H2685">
        <v>65043541</v>
      </c>
      <c r="I2685" s="22" t="s">
        <v>4147</v>
      </c>
      <c r="J2685" s="22" t="s">
        <v>4148</v>
      </c>
      <c r="K2685" s="22" t="str">
        <f>_xlfn.TEXTBEFORE(Table1__4[[#This Row],[ParentName]],"-")</f>
        <v>HMcc</v>
      </c>
      <c r="L2685" s="22" t="str">
        <f>_xlfn.XLOOKUP(Table1__4[[#This Row],[MAAN8]],ASO!F:F,ASO!H:H,"")</f>
        <v>Grocery Store</v>
      </c>
      <c r="M2685" s="22" t="str">
        <f>_xlfn.XLOOKUP(Table1__4[[#This Row],[MAAN8]],program!A:A,program!E:E,"")</f>
        <v>Target Incentive</v>
      </c>
      <c r="N2685" s="22">
        <f>_xlfn.XLOOKUP(Table1__4[[#This Row],[MAAN8]],program!A:A,program!F:F,"")</f>
        <v>320</v>
      </c>
      <c r="O2685" s="22">
        <f>SUMIFS(sellout!N:N,sellout!G:G,Table1__4[[#This Row],[MAAN8]])</f>
        <v>0</v>
      </c>
      <c r="P2685" s="2">
        <f>IFERROR(Table1__4[[#This Row],[Actual]]/Table1__4[[#This Row],[Target]],"")</f>
        <v>0</v>
      </c>
      <c r="Q2685" s="22">
        <f>IFERROR(IF(Table1__4[[#This Row],[Target]]&gt;0,Table1__4[[#This Row],[Target]]-Table1__4[[#This Row],[Actual]],""),"")</f>
        <v>320</v>
      </c>
    </row>
    <row r="2686" spans="1:17" x14ac:dyDescent="0.75">
      <c r="A2686" s="22" t="s">
        <v>10</v>
      </c>
      <c r="B2686" s="22" t="s">
        <v>11</v>
      </c>
      <c r="C2686" s="22" t="s">
        <v>46</v>
      </c>
      <c r="D2686" s="22" t="s">
        <v>76</v>
      </c>
      <c r="E2686" s="22" t="s">
        <v>270</v>
      </c>
      <c r="F2686" s="22" t="s">
        <v>49</v>
      </c>
      <c r="G2686" s="22" t="s">
        <v>271</v>
      </c>
      <c r="H2686">
        <v>65021706</v>
      </c>
      <c r="I2686" s="22" t="s">
        <v>4149</v>
      </c>
      <c r="J2686" s="22" t="s">
        <v>2729</v>
      </c>
      <c r="K2686" s="22" t="str">
        <f>_xlfn.TEXTBEFORE(Table1__4[[#This Row],[ParentName]],"-")</f>
        <v>PC</v>
      </c>
      <c r="L2686" s="22" t="str">
        <f>_xlfn.XLOOKUP(Table1__4[[#This Row],[MAAN8]],ASO!F:F,ASO!H:H,"")</f>
        <v>Grocery Store</v>
      </c>
      <c r="M2686" s="22" t="str">
        <f>_xlfn.XLOOKUP(Table1__4[[#This Row],[MAAN8]],program!A:A,program!E:E,"")</f>
        <v/>
      </c>
      <c r="N2686" s="22">
        <f>_xlfn.XLOOKUP(Table1__4[[#This Row],[MAAN8]],program!A:A,program!F:F,"")</f>
        <v>0</v>
      </c>
      <c r="O2686" s="22">
        <f>SUMIFS(sellout!N:N,sellout!G:G,Table1__4[[#This Row],[MAAN8]])</f>
        <v>12</v>
      </c>
      <c r="P2686" s="2" t="str">
        <f>IFERROR(Table1__4[[#This Row],[Actual]]/Table1__4[[#This Row],[Target]],"")</f>
        <v/>
      </c>
      <c r="Q2686" s="22" t="str">
        <f>IFERROR(IF(Table1__4[[#This Row],[Target]]&gt;0,Table1__4[[#This Row],[Target]]-Table1__4[[#This Row],[Actual]],""),"")</f>
        <v/>
      </c>
    </row>
    <row r="2687" spans="1:17" x14ac:dyDescent="0.75">
      <c r="A2687" s="22" t="s">
        <v>10</v>
      </c>
      <c r="B2687" s="22" t="s">
        <v>11</v>
      </c>
      <c r="C2687" s="22" t="s">
        <v>12</v>
      </c>
      <c r="D2687" s="22" t="s">
        <v>122</v>
      </c>
      <c r="E2687" s="22" t="s">
        <v>149</v>
      </c>
      <c r="F2687" s="22" t="s">
        <v>150</v>
      </c>
      <c r="G2687" s="22" t="s">
        <v>151</v>
      </c>
      <c r="H2687">
        <v>66150223</v>
      </c>
      <c r="I2687" s="22" t="s">
        <v>4150</v>
      </c>
      <c r="J2687" s="22" t="s">
        <v>4151</v>
      </c>
      <c r="K2687" s="22" t="str">
        <f>_xlfn.TEXTBEFORE(Table1__4[[#This Row],[ParentName]],"-")</f>
        <v>BD10</v>
      </c>
      <c r="L2687" s="22" t="str">
        <f>_xlfn.XLOOKUP(Table1__4[[#This Row],[MAAN8]],ASO!F:F,ASO!H:H,"")</f>
        <v>Grocery Store</v>
      </c>
      <c r="M2687" s="22" t="str">
        <f>_xlfn.XLOOKUP(Table1__4[[#This Row],[MAAN8]],program!A:A,program!E:E,"")</f>
        <v/>
      </c>
      <c r="N2687" s="22" t="str">
        <f>_xlfn.XLOOKUP(Table1__4[[#This Row],[MAAN8]],program!A:A,program!F:F,"")</f>
        <v/>
      </c>
      <c r="O2687" s="22">
        <f>SUMIFS(sellout!N:N,sellout!G:G,Table1__4[[#This Row],[MAAN8]])</f>
        <v>0</v>
      </c>
      <c r="P2687" s="2" t="str">
        <f>IFERROR(Table1__4[[#This Row],[Actual]]/Table1__4[[#This Row],[Target]],"")</f>
        <v/>
      </c>
      <c r="Q2687" s="22" t="str">
        <f>IFERROR(IF(Table1__4[[#This Row],[Target]]&gt;0,Table1__4[[#This Row],[Target]]-Table1__4[[#This Row],[Actual]],""),"")</f>
        <v/>
      </c>
    </row>
    <row r="2688" spans="1:17" x14ac:dyDescent="0.75">
      <c r="A2688" s="22" t="s">
        <v>10</v>
      </c>
      <c r="B2688" s="22" t="s">
        <v>11</v>
      </c>
      <c r="C2688" s="22" t="s">
        <v>12</v>
      </c>
      <c r="D2688" s="22" t="s">
        <v>38</v>
      </c>
      <c r="E2688" s="22" t="s">
        <v>39</v>
      </c>
      <c r="F2688" s="22" t="s">
        <v>40</v>
      </c>
      <c r="G2688" s="22" t="s">
        <v>41</v>
      </c>
      <c r="H2688">
        <v>66115598</v>
      </c>
      <c r="I2688" s="22" t="s">
        <v>7556</v>
      </c>
      <c r="J2688" s="22" t="s">
        <v>7557</v>
      </c>
      <c r="K2688" s="22" t="str">
        <f>_xlfn.TEXTBEFORE(Table1__4[[#This Row],[ParentName]],"-")</f>
        <v>BD16</v>
      </c>
      <c r="L2688" s="22" t="str">
        <f>_xlfn.XLOOKUP(Table1__4[[#This Row],[MAAN8]],ASO!F:F,ASO!H:H,"")</f>
        <v/>
      </c>
      <c r="M2688" s="22" t="str">
        <f>_xlfn.XLOOKUP(Table1__4[[#This Row],[MAAN8]],program!A:A,program!E:E,"")</f>
        <v/>
      </c>
      <c r="N2688" s="22" t="str">
        <f>_xlfn.XLOOKUP(Table1__4[[#This Row],[MAAN8]],program!A:A,program!F:F,"")</f>
        <v/>
      </c>
      <c r="O2688" s="22">
        <f>SUMIFS(sellout!N:N,sellout!G:G,Table1__4[[#This Row],[MAAN8]])</f>
        <v>0</v>
      </c>
      <c r="P2688" s="2" t="str">
        <f>IFERROR(Table1__4[[#This Row],[Actual]]/Table1__4[[#This Row],[Target]],"")</f>
        <v/>
      </c>
      <c r="Q2688" s="22" t="str">
        <f>IFERROR(IF(Table1__4[[#This Row],[Target]]&gt;0,Table1__4[[#This Row],[Target]]-Table1__4[[#This Row],[Actual]],""),"")</f>
        <v/>
      </c>
    </row>
    <row r="2689" spans="1:17" x14ac:dyDescent="0.75">
      <c r="A2689" s="22" t="s">
        <v>10</v>
      </c>
      <c r="B2689" s="22" t="s">
        <v>11</v>
      </c>
      <c r="C2689" s="22" t="s">
        <v>12</v>
      </c>
      <c r="D2689" s="22" t="s">
        <v>122</v>
      </c>
      <c r="E2689" s="22" t="s">
        <v>247</v>
      </c>
      <c r="F2689" s="22" t="s">
        <v>150</v>
      </c>
      <c r="G2689" s="22" t="s">
        <v>7741</v>
      </c>
      <c r="H2689">
        <v>66112504</v>
      </c>
      <c r="I2689" s="22" t="s">
        <v>4152</v>
      </c>
      <c r="J2689" s="22" t="s">
        <v>4153</v>
      </c>
      <c r="K2689" s="22" t="str">
        <f>_xlfn.TEXTBEFORE(Table1__4[[#This Row],[ParentName]],"-")</f>
        <v>BD10</v>
      </c>
      <c r="L2689" s="22" t="str">
        <f>_xlfn.XLOOKUP(Table1__4[[#This Row],[MAAN8]],ASO!F:F,ASO!H:H,"")</f>
        <v>Grocery Store</v>
      </c>
      <c r="M2689" s="22" t="str">
        <f>_xlfn.XLOOKUP(Table1__4[[#This Row],[MAAN8]],program!A:A,program!E:E,"")</f>
        <v/>
      </c>
      <c r="N2689" s="22" t="str">
        <f>_xlfn.XLOOKUP(Table1__4[[#This Row],[MAAN8]],program!A:A,program!F:F,"")</f>
        <v/>
      </c>
      <c r="O2689" s="22">
        <f>SUMIFS(sellout!N:N,sellout!G:G,Table1__4[[#This Row],[MAAN8]])</f>
        <v>0</v>
      </c>
      <c r="P2689" s="2" t="str">
        <f>IFERROR(Table1__4[[#This Row],[Actual]]/Table1__4[[#This Row],[Target]],"")</f>
        <v/>
      </c>
      <c r="Q2689" s="22" t="str">
        <f>IFERROR(IF(Table1__4[[#This Row],[Target]]&gt;0,Table1__4[[#This Row],[Target]]-Table1__4[[#This Row],[Actual]],""),"")</f>
        <v/>
      </c>
    </row>
    <row r="2690" spans="1:17" x14ac:dyDescent="0.75">
      <c r="A2690" s="22" t="s">
        <v>10</v>
      </c>
      <c r="B2690" s="22" t="s">
        <v>11</v>
      </c>
      <c r="C2690" s="22" t="s">
        <v>12</v>
      </c>
      <c r="D2690" s="22" t="s">
        <v>122</v>
      </c>
      <c r="E2690" s="22" t="s">
        <v>244</v>
      </c>
      <c r="F2690" s="22" t="s">
        <v>124</v>
      </c>
      <c r="G2690" s="22" t="s">
        <v>245</v>
      </c>
      <c r="H2690">
        <v>66109302</v>
      </c>
      <c r="I2690" s="22" t="s">
        <v>4154</v>
      </c>
      <c r="J2690" s="22" t="s">
        <v>4155</v>
      </c>
      <c r="K2690" s="22" t="str">
        <f>_xlfn.TEXTBEFORE(Table1__4[[#This Row],[ParentName]],"-")</f>
        <v>BD10</v>
      </c>
      <c r="L2690" s="22" t="str">
        <f>_xlfn.XLOOKUP(Table1__4[[#This Row],[MAAN8]],ASO!F:F,ASO!H:H,"")</f>
        <v>Grocery Store</v>
      </c>
      <c r="M2690" s="22" t="str">
        <f>_xlfn.XLOOKUP(Table1__4[[#This Row],[MAAN8]],program!A:A,program!E:E,"")</f>
        <v/>
      </c>
      <c r="N2690" s="22" t="str">
        <f>_xlfn.XLOOKUP(Table1__4[[#This Row],[MAAN8]],program!A:A,program!F:F,"")</f>
        <v/>
      </c>
      <c r="O2690" s="22">
        <f>SUMIFS(sellout!N:N,sellout!G:G,Table1__4[[#This Row],[MAAN8]])</f>
        <v>0</v>
      </c>
      <c r="P2690" s="2" t="str">
        <f>IFERROR(Table1__4[[#This Row],[Actual]]/Table1__4[[#This Row],[Target]],"")</f>
        <v/>
      </c>
      <c r="Q2690" s="22" t="str">
        <f>IFERROR(IF(Table1__4[[#This Row],[Target]]&gt;0,Table1__4[[#This Row],[Target]]-Table1__4[[#This Row],[Actual]],""),"")</f>
        <v/>
      </c>
    </row>
    <row r="2691" spans="1:17" x14ac:dyDescent="0.75">
      <c r="A2691" s="22" t="s">
        <v>10</v>
      </c>
      <c r="B2691" s="22" t="s">
        <v>11</v>
      </c>
      <c r="C2691" s="22" t="s">
        <v>22</v>
      </c>
      <c r="D2691" s="22" t="s">
        <v>180</v>
      </c>
      <c r="E2691" s="22" t="s">
        <v>210</v>
      </c>
      <c r="F2691" s="22" t="s">
        <v>182</v>
      </c>
      <c r="G2691" s="22" t="s">
        <v>211</v>
      </c>
      <c r="H2691">
        <v>66108478</v>
      </c>
      <c r="I2691" s="22" t="s">
        <v>4156</v>
      </c>
      <c r="J2691" s="22" t="s">
        <v>4157</v>
      </c>
      <c r="K2691" s="22" t="str">
        <f>_xlfn.TEXTBEFORE(Table1__4[[#This Row],[ParentName]],"-")</f>
        <v>BD14</v>
      </c>
      <c r="L2691" s="22" t="str">
        <f>_xlfn.XLOOKUP(Table1__4[[#This Row],[MAAN8]],ASO!F:F,ASO!H:H,"")</f>
        <v/>
      </c>
      <c r="M2691" s="22" t="str">
        <f>_xlfn.XLOOKUP(Table1__4[[#This Row],[MAAN8]],program!A:A,program!E:E,"")</f>
        <v/>
      </c>
      <c r="N2691" s="22" t="str">
        <f>_xlfn.XLOOKUP(Table1__4[[#This Row],[MAAN8]],program!A:A,program!F:F,"")</f>
        <v/>
      </c>
      <c r="O2691" s="22">
        <f>SUMIFS(sellout!N:N,sellout!G:G,Table1__4[[#This Row],[MAAN8]])</f>
        <v>0</v>
      </c>
      <c r="P2691" s="2" t="str">
        <f>IFERROR(Table1__4[[#This Row],[Actual]]/Table1__4[[#This Row],[Target]],"")</f>
        <v/>
      </c>
      <c r="Q2691" s="22" t="str">
        <f>IFERROR(IF(Table1__4[[#This Row],[Target]]&gt;0,Table1__4[[#This Row],[Target]]-Table1__4[[#This Row],[Actual]],""),"")</f>
        <v/>
      </c>
    </row>
    <row r="2692" spans="1:17" x14ac:dyDescent="0.75">
      <c r="A2692" s="22" t="s">
        <v>10</v>
      </c>
      <c r="B2692" s="22" t="s">
        <v>11</v>
      </c>
      <c r="C2692" s="22" t="s">
        <v>46</v>
      </c>
      <c r="D2692" s="22" t="s">
        <v>47</v>
      </c>
      <c r="E2692" s="22" t="s">
        <v>93</v>
      </c>
      <c r="F2692" s="22" t="s">
        <v>68</v>
      </c>
      <c r="G2692" s="22" t="s">
        <v>94</v>
      </c>
      <c r="H2692">
        <v>65032768</v>
      </c>
      <c r="I2692" s="22" t="s">
        <v>4158</v>
      </c>
      <c r="J2692" s="22" t="s">
        <v>4159</v>
      </c>
      <c r="K2692" s="22" t="str">
        <f>_xlfn.TEXTBEFORE(Table1__4[[#This Row],[ParentName]],"-")</f>
        <v>HMcc</v>
      </c>
      <c r="L2692" s="22" t="str">
        <f>_xlfn.XLOOKUP(Table1__4[[#This Row],[MAAN8]],ASO!F:F,ASO!H:H,"")</f>
        <v>Grocery Store</v>
      </c>
      <c r="M2692" s="22" t="str">
        <f>_xlfn.XLOOKUP(Table1__4[[#This Row],[MAAN8]],program!A:A,program!E:E,"")</f>
        <v/>
      </c>
      <c r="N2692" s="22">
        <f>_xlfn.XLOOKUP(Table1__4[[#This Row],[MAAN8]],program!A:A,program!F:F,"")</f>
        <v>0</v>
      </c>
      <c r="O2692" s="22">
        <f>SUMIFS(sellout!N:N,sellout!G:G,Table1__4[[#This Row],[MAAN8]])</f>
        <v>10</v>
      </c>
      <c r="P2692" s="2" t="str">
        <f>IFERROR(Table1__4[[#This Row],[Actual]]/Table1__4[[#This Row],[Target]],"")</f>
        <v/>
      </c>
      <c r="Q2692" s="22" t="str">
        <f>IFERROR(IF(Table1__4[[#This Row],[Target]]&gt;0,Table1__4[[#This Row],[Target]]-Table1__4[[#This Row],[Actual]],""),"")</f>
        <v/>
      </c>
    </row>
    <row r="2693" spans="1:17" x14ac:dyDescent="0.75">
      <c r="A2693" s="22" t="s">
        <v>10</v>
      </c>
      <c r="B2693" s="22" t="s">
        <v>11</v>
      </c>
      <c r="C2693" s="22" t="s">
        <v>22</v>
      </c>
      <c r="D2693" s="22" t="s">
        <v>23</v>
      </c>
      <c r="E2693" s="22" t="s">
        <v>84</v>
      </c>
      <c r="F2693" s="22" t="s">
        <v>63</v>
      </c>
      <c r="G2693" s="22" t="s">
        <v>85</v>
      </c>
      <c r="H2693">
        <v>66107262</v>
      </c>
      <c r="I2693" s="22" t="s">
        <v>4160</v>
      </c>
      <c r="J2693" s="22" t="s">
        <v>4161</v>
      </c>
      <c r="K2693" s="22" t="str">
        <f>_xlfn.TEXTBEFORE(Table1__4[[#This Row],[ParentName]],"-")</f>
        <v>BD12</v>
      </c>
      <c r="L2693" s="22" t="str">
        <f>_xlfn.XLOOKUP(Table1__4[[#This Row],[MAAN8]],ASO!F:F,ASO!H:H,"")</f>
        <v>Grocery Store</v>
      </c>
      <c r="M2693" s="22" t="str">
        <f>_xlfn.XLOOKUP(Table1__4[[#This Row],[MAAN8]],program!A:A,program!E:E,"")</f>
        <v/>
      </c>
      <c r="N2693" s="22" t="str">
        <f>_xlfn.XLOOKUP(Table1__4[[#This Row],[MAAN8]],program!A:A,program!F:F,"")</f>
        <v/>
      </c>
      <c r="O2693" s="22">
        <f>SUMIFS(sellout!N:N,sellout!G:G,Table1__4[[#This Row],[MAAN8]])</f>
        <v>0</v>
      </c>
      <c r="P2693" s="2" t="str">
        <f>IFERROR(Table1__4[[#This Row],[Actual]]/Table1__4[[#This Row],[Target]],"")</f>
        <v/>
      </c>
      <c r="Q2693" s="22" t="str">
        <f>IFERROR(IF(Table1__4[[#This Row],[Target]]&gt;0,Table1__4[[#This Row],[Target]]-Table1__4[[#This Row],[Actual]],""),"")</f>
        <v/>
      </c>
    </row>
    <row r="2694" spans="1:17" x14ac:dyDescent="0.75">
      <c r="A2694" s="22" t="s">
        <v>10</v>
      </c>
      <c r="B2694" s="22" t="s">
        <v>11</v>
      </c>
      <c r="C2694" s="22" t="s">
        <v>12</v>
      </c>
      <c r="D2694" s="22" t="s">
        <v>13</v>
      </c>
      <c r="E2694" s="22" t="s">
        <v>29</v>
      </c>
      <c r="F2694" s="22" t="s">
        <v>30</v>
      </c>
      <c r="G2694" s="22" t="s">
        <v>31</v>
      </c>
      <c r="H2694">
        <v>66109756</v>
      </c>
      <c r="I2694" s="22" t="s">
        <v>4162</v>
      </c>
      <c r="J2694" s="22" t="s">
        <v>7738</v>
      </c>
      <c r="K2694" s="22" t="str">
        <f>_xlfn.TEXTBEFORE(Table1__4[[#This Row],[ParentName]],"-")</f>
        <v>BD8</v>
      </c>
      <c r="L2694" s="22" t="str">
        <f>_xlfn.XLOOKUP(Table1__4[[#This Row],[MAAN8]],ASO!F:F,ASO!H:H,"")</f>
        <v>Grocery Store</v>
      </c>
      <c r="M2694" s="22" t="str">
        <f>_xlfn.XLOOKUP(Table1__4[[#This Row],[MAAN8]],program!A:A,program!E:E,"")</f>
        <v/>
      </c>
      <c r="N2694" s="22" t="str">
        <f>_xlfn.XLOOKUP(Table1__4[[#This Row],[MAAN8]],program!A:A,program!F:F,"")</f>
        <v/>
      </c>
      <c r="O2694" s="22">
        <f>SUMIFS(sellout!N:N,sellout!G:G,Table1__4[[#This Row],[MAAN8]])</f>
        <v>0</v>
      </c>
      <c r="P2694" s="2" t="str">
        <f>IFERROR(Table1__4[[#This Row],[Actual]]/Table1__4[[#This Row],[Target]],"")</f>
        <v/>
      </c>
      <c r="Q2694" s="22" t="str">
        <f>IFERROR(IF(Table1__4[[#This Row],[Target]]&gt;0,Table1__4[[#This Row],[Target]]-Table1__4[[#This Row],[Actual]],""),"")</f>
        <v/>
      </c>
    </row>
    <row r="2695" spans="1:17" x14ac:dyDescent="0.75">
      <c r="A2695" s="22" t="s">
        <v>10</v>
      </c>
      <c r="B2695" s="22" t="s">
        <v>11</v>
      </c>
      <c r="C2695" s="22" t="s">
        <v>12</v>
      </c>
      <c r="D2695" s="22" t="s">
        <v>122</v>
      </c>
      <c r="E2695" s="22" t="s">
        <v>519</v>
      </c>
      <c r="F2695" s="22" t="s">
        <v>237</v>
      </c>
      <c r="G2695" s="22" t="s">
        <v>520</v>
      </c>
      <c r="H2695">
        <v>66150154</v>
      </c>
      <c r="I2695" s="22" t="s">
        <v>4163</v>
      </c>
      <c r="J2695" s="22" t="s">
        <v>4164</v>
      </c>
      <c r="K2695" s="22" t="str">
        <f>_xlfn.TEXTBEFORE(Table1__4[[#This Row],[ParentName]],"-")</f>
        <v>BD10</v>
      </c>
      <c r="L2695" s="22" t="str">
        <f>_xlfn.XLOOKUP(Table1__4[[#This Row],[MAAN8]],ASO!F:F,ASO!H:H,"")</f>
        <v>Beverage Retail Store</v>
      </c>
      <c r="M2695" s="22" t="str">
        <f>_xlfn.XLOOKUP(Table1__4[[#This Row],[MAAN8]],program!A:A,program!E:E,"")</f>
        <v/>
      </c>
      <c r="N2695" s="22" t="str">
        <f>_xlfn.XLOOKUP(Table1__4[[#This Row],[MAAN8]],program!A:A,program!F:F,"")</f>
        <v/>
      </c>
      <c r="O2695" s="22">
        <f>SUMIFS(sellout!N:N,sellout!G:G,Table1__4[[#This Row],[MAAN8]])</f>
        <v>130</v>
      </c>
      <c r="P2695" s="2" t="str">
        <f>IFERROR(Table1__4[[#This Row],[Actual]]/Table1__4[[#This Row],[Target]],"")</f>
        <v/>
      </c>
      <c r="Q2695" s="22" t="str">
        <f>IFERROR(IF(Table1__4[[#This Row],[Target]]&gt;0,Table1__4[[#This Row],[Target]]-Table1__4[[#This Row],[Actual]],""),"")</f>
        <v/>
      </c>
    </row>
    <row r="2696" spans="1:17" x14ac:dyDescent="0.75">
      <c r="A2696" s="22" t="s">
        <v>10</v>
      </c>
      <c r="B2696" s="22" t="s">
        <v>11</v>
      </c>
      <c r="C2696" s="22" t="s">
        <v>12</v>
      </c>
      <c r="D2696" s="22" t="s">
        <v>122</v>
      </c>
      <c r="E2696" s="22" t="s">
        <v>149</v>
      </c>
      <c r="F2696" s="22" t="s">
        <v>150</v>
      </c>
      <c r="G2696" s="22" t="s">
        <v>151</v>
      </c>
      <c r="H2696">
        <v>66153323</v>
      </c>
      <c r="I2696" s="22" t="s">
        <v>4165</v>
      </c>
      <c r="J2696" s="22" t="s">
        <v>4166</v>
      </c>
      <c r="K2696" s="22" t="str">
        <f>_xlfn.TEXTBEFORE(Table1__4[[#This Row],[ParentName]],"-")</f>
        <v>BD10</v>
      </c>
      <c r="L2696" s="22" t="str">
        <f>_xlfn.XLOOKUP(Table1__4[[#This Row],[MAAN8]],ASO!F:F,ASO!H:H,"")</f>
        <v>Grocery Store</v>
      </c>
      <c r="M2696" s="22" t="str">
        <f>_xlfn.XLOOKUP(Table1__4[[#This Row],[MAAN8]],program!A:A,program!E:E,"")</f>
        <v/>
      </c>
      <c r="N2696" s="22" t="str">
        <f>_xlfn.XLOOKUP(Table1__4[[#This Row],[MAAN8]],program!A:A,program!F:F,"")</f>
        <v/>
      </c>
      <c r="O2696" s="22">
        <f>SUMIFS(sellout!N:N,sellout!G:G,Table1__4[[#This Row],[MAAN8]])</f>
        <v>3</v>
      </c>
      <c r="P2696" s="2" t="str">
        <f>IFERROR(Table1__4[[#This Row],[Actual]]/Table1__4[[#This Row],[Target]],"")</f>
        <v/>
      </c>
      <c r="Q2696" s="22" t="str">
        <f>IFERROR(IF(Table1__4[[#This Row],[Target]]&gt;0,Table1__4[[#This Row],[Target]]-Table1__4[[#This Row],[Actual]],""),"")</f>
        <v/>
      </c>
    </row>
    <row r="2697" spans="1:17" x14ac:dyDescent="0.75">
      <c r="A2697" s="22" t="s">
        <v>10</v>
      </c>
      <c r="B2697" s="22" t="s">
        <v>11</v>
      </c>
      <c r="C2697" s="22" t="s">
        <v>22</v>
      </c>
      <c r="D2697" s="22" t="s">
        <v>23</v>
      </c>
      <c r="E2697" s="22" t="s">
        <v>141</v>
      </c>
      <c r="F2697" s="22" t="s">
        <v>25</v>
      </c>
      <c r="G2697" s="22" t="s">
        <v>142</v>
      </c>
      <c r="H2697">
        <v>66108627</v>
      </c>
      <c r="I2697" s="22" t="s">
        <v>4167</v>
      </c>
      <c r="J2697" s="22" t="s">
        <v>4168</v>
      </c>
      <c r="K2697" s="22" t="str">
        <f>_xlfn.TEXTBEFORE(Table1__4[[#This Row],[ParentName]],"-")</f>
        <v>BD12</v>
      </c>
      <c r="L2697" s="22" t="str">
        <f>_xlfn.XLOOKUP(Table1__4[[#This Row],[MAAN8]],ASO!F:F,ASO!H:H,"")</f>
        <v>Grocery Store</v>
      </c>
      <c r="M2697" s="22" t="str">
        <f>_xlfn.XLOOKUP(Table1__4[[#This Row],[MAAN8]],program!A:A,program!E:E,"")</f>
        <v/>
      </c>
      <c r="N2697" s="22" t="str">
        <f>_xlfn.XLOOKUP(Table1__4[[#This Row],[MAAN8]],program!A:A,program!F:F,"")</f>
        <v/>
      </c>
      <c r="O2697" s="22">
        <f>SUMIFS(sellout!N:N,sellout!G:G,Table1__4[[#This Row],[MAAN8]])</f>
        <v>0</v>
      </c>
      <c r="P2697" s="2" t="str">
        <f>IFERROR(Table1__4[[#This Row],[Actual]]/Table1__4[[#This Row],[Target]],"")</f>
        <v/>
      </c>
      <c r="Q2697" s="22" t="str">
        <f>IFERROR(IF(Table1__4[[#This Row],[Target]]&gt;0,Table1__4[[#This Row],[Target]]-Table1__4[[#This Row],[Actual]],""),"")</f>
        <v/>
      </c>
    </row>
    <row r="2698" spans="1:17" x14ac:dyDescent="0.75">
      <c r="A2698" s="22" t="s">
        <v>10</v>
      </c>
      <c r="B2698" s="22" t="s">
        <v>11</v>
      </c>
      <c r="C2698" s="22" t="s">
        <v>12</v>
      </c>
      <c r="D2698" s="22" t="s">
        <v>13</v>
      </c>
      <c r="E2698" s="22" t="s">
        <v>29</v>
      </c>
      <c r="F2698" s="22" t="s">
        <v>30</v>
      </c>
      <c r="G2698" s="22" t="s">
        <v>31</v>
      </c>
      <c r="H2698">
        <v>66115067</v>
      </c>
      <c r="I2698" s="22" t="s">
        <v>4169</v>
      </c>
      <c r="J2698" s="22" t="s">
        <v>4170</v>
      </c>
      <c r="K2698" s="22" t="str">
        <f>_xlfn.TEXTBEFORE(Table1__4[[#This Row],[ParentName]],"-")</f>
        <v>BD8</v>
      </c>
      <c r="L2698" s="22" t="str">
        <f>_xlfn.XLOOKUP(Table1__4[[#This Row],[MAAN8]],ASO!F:F,ASO!H:H,"")</f>
        <v>Grocery Store</v>
      </c>
      <c r="M2698" s="22" t="str">
        <f>_xlfn.XLOOKUP(Table1__4[[#This Row],[MAAN8]],program!A:A,program!E:E,"")</f>
        <v/>
      </c>
      <c r="N2698" s="22" t="str">
        <f>_xlfn.XLOOKUP(Table1__4[[#This Row],[MAAN8]],program!A:A,program!F:F,"")</f>
        <v/>
      </c>
      <c r="O2698" s="22">
        <f>SUMIFS(sellout!N:N,sellout!G:G,Table1__4[[#This Row],[MAAN8]])</f>
        <v>0</v>
      </c>
      <c r="P2698" s="2" t="str">
        <f>IFERROR(Table1__4[[#This Row],[Actual]]/Table1__4[[#This Row],[Target]],"")</f>
        <v/>
      </c>
      <c r="Q2698" s="22" t="str">
        <f>IFERROR(IF(Table1__4[[#This Row],[Target]]&gt;0,Table1__4[[#This Row],[Target]]-Table1__4[[#This Row],[Actual]],""),"")</f>
        <v/>
      </c>
    </row>
    <row r="2699" spans="1:17" x14ac:dyDescent="0.75">
      <c r="A2699" s="22" t="s">
        <v>10</v>
      </c>
      <c r="B2699" s="22" t="s">
        <v>11</v>
      </c>
      <c r="C2699" s="22" t="s">
        <v>22</v>
      </c>
      <c r="D2699" s="22" t="s">
        <v>88</v>
      </c>
      <c r="E2699" s="22" t="s">
        <v>262</v>
      </c>
      <c r="F2699" s="22" t="s">
        <v>63</v>
      </c>
      <c r="G2699" s="22" t="s">
        <v>263</v>
      </c>
      <c r="H2699">
        <v>66107405</v>
      </c>
      <c r="I2699" s="22" t="s">
        <v>4171</v>
      </c>
      <c r="J2699" s="22" t="s">
        <v>805</v>
      </c>
      <c r="K2699" s="22" t="str">
        <f>_xlfn.TEXTBEFORE(Table1__4[[#This Row],[ParentName]],"-")</f>
        <v>BD11</v>
      </c>
      <c r="L2699" s="22" t="str">
        <f>_xlfn.XLOOKUP(Table1__4[[#This Row],[MAAN8]],ASO!F:F,ASO!H:H,"")</f>
        <v>Grocery Store</v>
      </c>
      <c r="M2699" s="22" t="str">
        <f>_xlfn.XLOOKUP(Table1__4[[#This Row],[MAAN8]],program!A:A,program!E:E,"")</f>
        <v/>
      </c>
      <c r="N2699" s="22" t="str">
        <f>_xlfn.XLOOKUP(Table1__4[[#This Row],[MAAN8]],program!A:A,program!F:F,"")</f>
        <v/>
      </c>
      <c r="O2699" s="22">
        <f>SUMIFS(sellout!N:N,sellout!G:G,Table1__4[[#This Row],[MAAN8]])</f>
        <v>0</v>
      </c>
      <c r="P2699" s="2" t="str">
        <f>IFERROR(Table1__4[[#This Row],[Actual]]/Table1__4[[#This Row],[Target]],"")</f>
        <v/>
      </c>
      <c r="Q2699" s="22" t="str">
        <f>IFERROR(IF(Table1__4[[#This Row],[Target]]&gt;0,Table1__4[[#This Row],[Target]]-Table1__4[[#This Row],[Actual]],""),"")</f>
        <v/>
      </c>
    </row>
    <row r="2700" spans="1:17" x14ac:dyDescent="0.75">
      <c r="A2700" s="22" t="s">
        <v>10</v>
      </c>
      <c r="B2700" s="22" t="s">
        <v>11</v>
      </c>
      <c r="C2700" s="22" t="s">
        <v>22</v>
      </c>
      <c r="D2700" s="22" t="s">
        <v>88</v>
      </c>
      <c r="E2700" s="22" t="s">
        <v>346</v>
      </c>
      <c r="F2700" s="22" t="s">
        <v>218</v>
      </c>
      <c r="G2700" s="22" t="s">
        <v>347</v>
      </c>
      <c r="H2700">
        <v>66108617</v>
      </c>
      <c r="I2700" s="22" t="s">
        <v>4172</v>
      </c>
      <c r="J2700" s="22" t="s">
        <v>4173</v>
      </c>
      <c r="K2700" s="22" t="str">
        <f>_xlfn.TEXTBEFORE(Table1__4[[#This Row],[ParentName]],"-")</f>
        <v>BD11</v>
      </c>
      <c r="L2700" s="22" t="str">
        <f>_xlfn.XLOOKUP(Table1__4[[#This Row],[MAAN8]],ASO!F:F,ASO!H:H,"")</f>
        <v>Grocery Store</v>
      </c>
      <c r="M2700" s="22" t="str">
        <f>_xlfn.XLOOKUP(Table1__4[[#This Row],[MAAN8]],program!A:A,program!E:E,"")</f>
        <v/>
      </c>
      <c r="N2700" s="22" t="str">
        <f>_xlfn.XLOOKUP(Table1__4[[#This Row],[MAAN8]],program!A:A,program!F:F,"")</f>
        <v/>
      </c>
      <c r="O2700" s="22">
        <f>SUMIFS(sellout!N:N,sellout!G:G,Table1__4[[#This Row],[MAAN8]])</f>
        <v>10</v>
      </c>
      <c r="P2700" s="2" t="str">
        <f>IFERROR(Table1__4[[#This Row],[Actual]]/Table1__4[[#This Row],[Target]],"")</f>
        <v/>
      </c>
      <c r="Q2700" s="22" t="str">
        <f>IFERROR(IF(Table1__4[[#This Row],[Target]]&gt;0,Table1__4[[#This Row],[Target]]-Table1__4[[#This Row],[Actual]],""),"")</f>
        <v/>
      </c>
    </row>
    <row r="2701" spans="1:17" x14ac:dyDescent="0.75">
      <c r="A2701" s="22" t="s">
        <v>10</v>
      </c>
      <c r="B2701" s="22" t="s">
        <v>11</v>
      </c>
      <c r="C2701" s="22" t="s">
        <v>46</v>
      </c>
      <c r="D2701" s="22" t="s">
        <v>47</v>
      </c>
      <c r="E2701" s="22" t="s">
        <v>112</v>
      </c>
      <c r="F2701" s="22" t="s">
        <v>49</v>
      </c>
      <c r="G2701" s="22" t="s">
        <v>113</v>
      </c>
      <c r="H2701">
        <v>65026816</v>
      </c>
      <c r="I2701" s="22" t="s">
        <v>4174</v>
      </c>
      <c r="J2701" s="22" t="s">
        <v>4175</v>
      </c>
      <c r="K2701" s="22" t="str">
        <f>_xlfn.TEXTBEFORE(Table1__4[[#This Row],[ParentName]],"-")</f>
        <v>HMcc</v>
      </c>
      <c r="L2701" s="22" t="str">
        <f>_xlfn.XLOOKUP(Table1__4[[#This Row],[MAAN8]],ASO!F:F,ASO!H:H,"")</f>
        <v>Grocery Store</v>
      </c>
      <c r="M2701" s="22" t="str">
        <f>_xlfn.XLOOKUP(Table1__4[[#This Row],[MAAN8]],program!A:A,program!E:E,"")</f>
        <v>Target Incentive</v>
      </c>
      <c r="N2701" s="22">
        <f>_xlfn.XLOOKUP(Table1__4[[#This Row],[MAAN8]],program!A:A,program!F:F,"")</f>
        <v>100</v>
      </c>
      <c r="O2701" s="22">
        <f>SUMIFS(sellout!N:N,sellout!G:G,Table1__4[[#This Row],[MAAN8]])</f>
        <v>50</v>
      </c>
      <c r="P2701" s="2">
        <f>IFERROR(Table1__4[[#This Row],[Actual]]/Table1__4[[#This Row],[Target]],"")</f>
        <v>0.5</v>
      </c>
      <c r="Q2701" s="22">
        <f>IFERROR(IF(Table1__4[[#This Row],[Target]]&gt;0,Table1__4[[#This Row],[Target]]-Table1__4[[#This Row],[Actual]],""),"")</f>
        <v>50</v>
      </c>
    </row>
    <row r="2702" spans="1:17" x14ac:dyDescent="0.75">
      <c r="A2702" s="22" t="s">
        <v>10</v>
      </c>
      <c r="B2702" s="22" t="s">
        <v>11</v>
      </c>
      <c r="C2702" s="22" t="s">
        <v>12</v>
      </c>
      <c r="D2702" s="22" t="s">
        <v>38</v>
      </c>
      <c r="E2702" s="22" t="s">
        <v>166</v>
      </c>
      <c r="F2702" s="22" t="s">
        <v>40</v>
      </c>
      <c r="G2702" s="22" t="s">
        <v>167</v>
      </c>
      <c r="H2702">
        <v>66111080</v>
      </c>
      <c r="I2702" s="22" t="s">
        <v>4176</v>
      </c>
      <c r="J2702" s="22" t="s">
        <v>1081</v>
      </c>
      <c r="K2702" s="22" t="str">
        <f>_xlfn.TEXTBEFORE(Table1__4[[#This Row],[ParentName]],"-")</f>
        <v>BD16</v>
      </c>
      <c r="L2702" s="22" t="str">
        <f>_xlfn.XLOOKUP(Table1__4[[#This Row],[MAAN8]],ASO!F:F,ASO!H:H,"")</f>
        <v>Grocery Store</v>
      </c>
      <c r="M2702" s="22" t="str">
        <f>_xlfn.XLOOKUP(Table1__4[[#This Row],[MAAN8]],program!A:A,program!E:E,"")</f>
        <v/>
      </c>
      <c r="N2702" s="22" t="str">
        <f>_xlfn.XLOOKUP(Table1__4[[#This Row],[MAAN8]],program!A:A,program!F:F,"")</f>
        <v/>
      </c>
      <c r="O2702" s="22">
        <f>SUMIFS(sellout!N:N,sellout!G:G,Table1__4[[#This Row],[MAAN8]])</f>
        <v>0</v>
      </c>
      <c r="P2702" s="2" t="str">
        <f>IFERROR(Table1__4[[#This Row],[Actual]]/Table1__4[[#This Row],[Target]],"")</f>
        <v/>
      </c>
      <c r="Q2702" s="22" t="str">
        <f>IFERROR(IF(Table1__4[[#This Row],[Target]]&gt;0,Table1__4[[#This Row],[Target]]-Table1__4[[#This Row],[Actual]],""),"")</f>
        <v/>
      </c>
    </row>
    <row r="2703" spans="1:17" x14ac:dyDescent="0.75">
      <c r="A2703" s="22" t="s">
        <v>10</v>
      </c>
      <c r="B2703" s="22" t="s">
        <v>11</v>
      </c>
      <c r="C2703" s="22" t="s">
        <v>46</v>
      </c>
      <c r="D2703" s="22" t="s">
        <v>76</v>
      </c>
      <c r="E2703" s="22" t="s">
        <v>108</v>
      </c>
      <c r="F2703" s="22" t="s">
        <v>49</v>
      </c>
      <c r="G2703" s="22" t="s">
        <v>109</v>
      </c>
      <c r="H2703">
        <v>65540418</v>
      </c>
      <c r="I2703" s="22" t="s">
        <v>4177</v>
      </c>
      <c r="J2703" s="22" t="s">
        <v>4178</v>
      </c>
      <c r="K2703" s="22" t="str">
        <f>_xlfn.TEXTBEFORE(Table1__4[[#This Row],[ParentName]],"-")</f>
        <v>PC</v>
      </c>
      <c r="L2703" s="22" t="str">
        <f>_xlfn.XLOOKUP(Table1__4[[#This Row],[MAAN8]],ASO!F:F,ASO!H:H,"")</f>
        <v>Grocery Store</v>
      </c>
      <c r="M2703" s="22" t="str">
        <f>_xlfn.XLOOKUP(Table1__4[[#This Row],[MAAN8]],program!A:A,program!E:E,"")</f>
        <v>Target Incentive</v>
      </c>
      <c r="N2703" s="22">
        <f>_xlfn.XLOOKUP(Table1__4[[#This Row],[MAAN8]],program!A:A,program!F:F,"")</f>
        <v>70</v>
      </c>
      <c r="O2703" s="22">
        <f>SUMIFS(sellout!N:N,sellout!G:G,Table1__4[[#This Row],[MAAN8]])</f>
        <v>35</v>
      </c>
      <c r="P2703" s="2">
        <f>IFERROR(Table1__4[[#This Row],[Actual]]/Table1__4[[#This Row],[Target]],"")</f>
        <v>0.5</v>
      </c>
      <c r="Q2703" s="22">
        <f>IFERROR(IF(Table1__4[[#This Row],[Target]]&gt;0,Table1__4[[#This Row],[Target]]-Table1__4[[#This Row],[Actual]],""),"")</f>
        <v>35</v>
      </c>
    </row>
    <row r="2704" spans="1:17" x14ac:dyDescent="0.75">
      <c r="A2704" s="22" t="s">
        <v>10</v>
      </c>
      <c r="B2704" s="22" t="s">
        <v>11</v>
      </c>
      <c r="C2704" s="22" t="s">
        <v>46</v>
      </c>
      <c r="D2704" s="22" t="s">
        <v>47</v>
      </c>
      <c r="E2704" s="22" t="s">
        <v>282</v>
      </c>
      <c r="F2704" s="22" t="s">
        <v>68</v>
      </c>
      <c r="G2704" s="22" t="s">
        <v>283</v>
      </c>
      <c r="H2704">
        <v>65507241</v>
      </c>
      <c r="I2704" s="22" t="s">
        <v>4179</v>
      </c>
      <c r="J2704" s="22" t="s">
        <v>4133</v>
      </c>
      <c r="K2704" s="22" t="str">
        <f>_xlfn.TEXTBEFORE(Table1__4[[#This Row],[ParentName]],"-")</f>
        <v>HMcc</v>
      </c>
      <c r="L2704" s="22" t="str">
        <f>_xlfn.XLOOKUP(Table1__4[[#This Row],[MAAN8]],ASO!F:F,ASO!H:H,"")</f>
        <v>Grocery Store</v>
      </c>
      <c r="M2704" s="22" t="str">
        <f>_xlfn.XLOOKUP(Table1__4[[#This Row],[MAAN8]],program!A:A,program!E:E,"")</f>
        <v/>
      </c>
      <c r="N2704" s="22">
        <f>_xlfn.XLOOKUP(Table1__4[[#This Row],[MAAN8]],program!A:A,program!F:F,"")</f>
        <v>0</v>
      </c>
      <c r="O2704" s="22">
        <f>SUMIFS(sellout!N:N,sellout!G:G,Table1__4[[#This Row],[MAAN8]])</f>
        <v>15</v>
      </c>
      <c r="P2704" s="2" t="str">
        <f>IFERROR(Table1__4[[#This Row],[Actual]]/Table1__4[[#This Row],[Target]],"")</f>
        <v/>
      </c>
      <c r="Q2704" s="22" t="str">
        <f>IFERROR(IF(Table1__4[[#This Row],[Target]]&gt;0,Table1__4[[#This Row],[Target]]-Table1__4[[#This Row],[Actual]],""),"")</f>
        <v/>
      </c>
    </row>
    <row r="2705" spans="1:17" x14ac:dyDescent="0.75">
      <c r="A2705" s="22" t="s">
        <v>10</v>
      </c>
      <c r="B2705" s="22" t="s">
        <v>11</v>
      </c>
      <c r="C2705" s="22" t="s">
        <v>12</v>
      </c>
      <c r="D2705" s="22" t="s">
        <v>13</v>
      </c>
      <c r="E2705" s="22" t="s">
        <v>29</v>
      </c>
      <c r="F2705" s="22" t="s">
        <v>30</v>
      </c>
      <c r="G2705" s="22" t="s">
        <v>31</v>
      </c>
      <c r="H2705">
        <v>66104828</v>
      </c>
      <c r="I2705" s="22" t="s">
        <v>4180</v>
      </c>
      <c r="J2705" s="22" t="s">
        <v>4181</v>
      </c>
      <c r="K2705" s="22" t="str">
        <f>_xlfn.TEXTBEFORE(Table1__4[[#This Row],[ParentName]],"-")</f>
        <v>BD8</v>
      </c>
      <c r="L2705" s="22" t="str">
        <f>_xlfn.XLOOKUP(Table1__4[[#This Row],[MAAN8]],ASO!F:F,ASO!H:H,"")</f>
        <v>Grocery Store - Home Delivery</v>
      </c>
      <c r="M2705" s="22" t="str">
        <f>_xlfn.XLOOKUP(Table1__4[[#This Row],[MAAN8]],program!A:A,program!E:E,"")</f>
        <v/>
      </c>
      <c r="N2705" s="22" t="str">
        <f>_xlfn.XLOOKUP(Table1__4[[#This Row],[MAAN8]],program!A:A,program!F:F,"")</f>
        <v/>
      </c>
      <c r="O2705" s="22">
        <f>SUMIFS(sellout!N:N,sellout!G:G,Table1__4[[#This Row],[MAAN8]])</f>
        <v>0</v>
      </c>
      <c r="P2705" s="2" t="str">
        <f>IFERROR(Table1__4[[#This Row],[Actual]]/Table1__4[[#This Row],[Target]],"")</f>
        <v/>
      </c>
      <c r="Q2705" s="22" t="str">
        <f>IFERROR(IF(Table1__4[[#This Row],[Target]]&gt;0,Table1__4[[#This Row],[Target]]-Table1__4[[#This Row],[Actual]],""),"")</f>
        <v/>
      </c>
    </row>
    <row r="2706" spans="1:17" x14ac:dyDescent="0.75">
      <c r="A2706" s="22" t="s">
        <v>10</v>
      </c>
      <c r="B2706" s="22" t="s">
        <v>11</v>
      </c>
      <c r="C2706" s="22" t="s">
        <v>12</v>
      </c>
      <c r="D2706" s="22" t="s">
        <v>122</v>
      </c>
      <c r="E2706" s="22" t="s">
        <v>309</v>
      </c>
      <c r="F2706" s="22" t="s">
        <v>237</v>
      </c>
      <c r="G2706" s="22" t="s">
        <v>310</v>
      </c>
      <c r="H2706">
        <v>66112065</v>
      </c>
      <c r="I2706" s="22" t="s">
        <v>4182</v>
      </c>
      <c r="J2706" s="22" t="s">
        <v>4183</v>
      </c>
      <c r="K2706" s="22" t="str">
        <f>_xlfn.TEXTBEFORE(Table1__4[[#This Row],[ParentName]],"-")</f>
        <v>BD10</v>
      </c>
      <c r="L2706" s="22" t="str">
        <f>_xlfn.XLOOKUP(Table1__4[[#This Row],[MAAN8]],ASO!F:F,ASO!H:H,"")</f>
        <v>Grocery Store</v>
      </c>
      <c r="M2706" s="22" t="str">
        <f>_xlfn.XLOOKUP(Table1__4[[#This Row],[MAAN8]],program!A:A,program!E:E,"")</f>
        <v/>
      </c>
      <c r="N2706" s="22" t="str">
        <f>_xlfn.XLOOKUP(Table1__4[[#This Row],[MAAN8]],program!A:A,program!F:F,"")</f>
        <v/>
      </c>
      <c r="O2706" s="22">
        <f>SUMIFS(sellout!N:N,sellout!G:G,Table1__4[[#This Row],[MAAN8]])</f>
        <v>45</v>
      </c>
      <c r="P2706" s="2" t="str">
        <f>IFERROR(Table1__4[[#This Row],[Actual]]/Table1__4[[#This Row],[Target]],"")</f>
        <v/>
      </c>
      <c r="Q2706" s="22" t="str">
        <f>IFERROR(IF(Table1__4[[#This Row],[Target]]&gt;0,Table1__4[[#This Row],[Target]]-Table1__4[[#This Row],[Actual]],""),"")</f>
        <v/>
      </c>
    </row>
    <row r="2707" spans="1:17" x14ac:dyDescent="0.75">
      <c r="A2707" s="22" t="s">
        <v>10</v>
      </c>
      <c r="B2707" s="22" t="s">
        <v>11</v>
      </c>
      <c r="C2707" s="22" t="s">
        <v>12</v>
      </c>
      <c r="D2707" s="22" t="s">
        <v>38</v>
      </c>
      <c r="E2707" s="22" t="s">
        <v>39</v>
      </c>
      <c r="F2707" s="22" t="s">
        <v>40</v>
      </c>
      <c r="G2707" s="22" t="s">
        <v>41</v>
      </c>
      <c r="H2707">
        <v>66152524</v>
      </c>
      <c r="I2707" s="22" t="s">
        <v>4186</v>
      </c>
      <c r="J2707" s="22" t="s">
        <v>4187</v>
      </c>
      <c r="K2707" s="22" t="str">
        <f>_xlfn.TEXTBEFORE(Table1__4[[#This Row],[ParentName]],"-")</f>
        <v>BD16</v>
      </c>
      <c r="L2707" s="22" t="str">
        <f>_xlfn.XLOOKUP(Table1__4[[#This Row],[MAAN8]],ASO!F:F,ASO!H:H,"")</f>
        <v>Grocery Store</v>
      </c>
      <c r="M2707" s="22" t="str">
        <f>_xlfn.XLOOKUP(Table1__4[[#This Row],[MAAN8]],program!A:A,program!E:E,"")</f>
        <v/>
      </c>
      <c r="N2707" s="22" t="str">
        <f>_xlfn.XLOOKUP(Table1__4[[#This Row],[MAAN8]],program!A:A,program!F:F,"")</f>
        <v/>
      </c>
      <c r="O2707" s="22">
        <f>SUMIFS(sellout!N:N,sellout!G:G,Table1__4[[#This Row],[MAAN8]])</f>
        <v>0</v>
      </c>
      <c r="P2707" s="2" t="str">
        <f>IFERROR(Table1__4[[#This Row],[Actual]]/Table1__4[[#This Row],[Target]],"")</f>
        <v/>
      </c>
      <c r="Q2707" s="22" t="str">
        <f>IFERROR(IF(Table1__4[[#This Row],[Target]]&gt;0,Table1__4[[#This Row],[Target]]-Table1__4[[#This Row],[Actual]],""),"")</f>
        <v/>
      </c>
    </row>
    <row r="2708" spans="1:17" x14ac:dyDescent="0.75">
      <c r="A2708" s="22" t="s">
        <v>10</v>
      </c>
      <c r="B2708" s="22" t="s">
        <v>11</v>
      </c>
      <c r="C2708" s="22" t="s">
        <v>12</v>
      </c>
      <c r="D2708" s="22" t="s">
        <v>38</v>
      </c>
      <c r="E2708" s="22" t="s">
        <v>39</v>
      </c>
      <c r="F2708" s="22" t="s">
        <v>40</v>
      </c>
      <c r="G2708" s="22" t="s">
        <v>41</v>
      </c>
      <c r="H2708">
        <v>66112520</v>
      </c>
      <c r="I2708" s="22" t="s">
        <v>4188</v>
      </c>
      <c r="J2708" s="22" t="s">
        <v>4189</v>
      </c>
      <c r="K2708" s="22" t="str">
        <f>_xlfn.TEXTBEFORE(Table1__4[[#This Row],[ParentName]],"-")</f>
        <v>BD16</v>
      </c>
      <c r="L2708" s="22" t="str">
        <f>_xlfn.XLOOKUP(Table1__4[[#This Row],[MAAN8]],ASO!F:F,ASO!H:H,"")</f>
        <v>Grocery Store</v>
      </c>
      <c r="M2708" s="22" t="str">
        <f>_xlfn.XLOOKUP(Table1__4[[#This Row],[MAAN8]],program!A:A,program!E:E,"")</f>
        <v/>
      </c>
      <c r="N2708" s="22" t="str">
        <f>_xlfn.XLOOKUP(Table1__4[[#This Row],[MAAN8]],program!A:A,program!F:F,"")</f>
        <v/>
      </c>
      <c r="O2708" s="22">
        <f>SUMIFS(sellout!N:N,sellout!G:G,Table1__4[[#This Row],[MAAN8]])</f>
        <v>0</v>
      </c>
      <c r="P2708" s="2" t="str">
        <f>IFERROR(Table1__4[[#This Row],[Actual]]/Table1__4[[#This Row],[Target]],"")</f>
        <v/>
      </c>
      <c r="Q2708" s="22" t="str">
        <f>IFERROR(IF(Table1__4[[#This Row],[Target]]&gt;0,Table1__4[[#This Row],[Target]]-Table1__4[[#This Row],[Actual]],""),"")</f>
        <v/>
      </c>
    </row>
    <row r="2709" spans="1:17" x14ac:dyDescent="0.75">
      <c r="A2709" s="22" t="s">
        <v>10</v>
      </c>
      <c r="B2709" s="22" t="s">
        <v>11</v>
      </c>
      <c r="C2709" s="22" t="s">
        <v>12</v>
      </c>
      <c r="D2709" s="22" t="s">
        <v>122</v>
      </c>
      <c r="E2709" s="22" t="s">
        <v>149</v>
      </c>
      <c r="F2709" s="22" t="s">
        <v>150</v>
      </c>
      <c r="G2709" s="22" t="s">
        <v>151</v>
      </c>
      <c r="H2709">
        <v>66112279</v>
      </c>
      <c r="I2709" s="22" t="s">
        <v>4190</v>
      </c>
      <c r="J2709" s="22" t="s">
        <v>4191</v>
      </c>
      <c r="K2709" s="22" t="str">
        <f>_xlfn.TEXTBEFORE(Table1__4[[#This Row],[ParentName]],"-")</f>
        <v>BD10</v>
      </c>
      <c r="L2709" s="22" t="str">
        <f>_xlfn.XLOOKUP(Table1__4[[#This Row],[MAAN8]],ASO!F:F,ASO!H:H,"")</f>
        <v>Grocery Store</v>
      </c>
      <c r="M2709" s="22" t="str">
        <f>_xlfn.XLOOKUP(Table1__4[[#This Row],[MAAN8]],program!A:A,program!E:E,"")</f>
        <v/>
      </c>
      <c r="N2709" s="22" t="str">
        <f>_xlfn.XLOOKUP(Table1__4[[#This Row],[MAAN8]],program!A:A,program!F:F,"")</f>
        <v/>
      </c>
      <c r="O2709" s="22">
        <f>SUMIFS(sellout!N:N,sellout!G:G,Table1__4[[#This Row],[MAAN8]])</f>
        <v>0</v>
      </c>
      <c r="P2709" s="2" t="str">
        <f>IFERROR(Table1__4[[#This Row],[Actual]]/Table1__4[[#This Row],[Target]],"")</f>
        <v/>
      </c>
      <c r="Q2709" s="22" t="str">
        <f>IFERROR(IF(Table1__4[[#This Row],[Target]]&gt;0,Table1__4[[#This Row],[Target]]-Table1__4[[#This Row],[Actual]],""),"")</f>
        <v/>
      </c>
    </row>
    <row r="2710" spans="1:17" x14ac:dyDescent="0.75">
      <c r="A2710" s="22" t="s">
        <v>10</v>
      </c>
      <c r="B2710" s="22" t="s">
        <v>11</v>
      </c>
      <c r="C2710" s="22" t="s">
        <v>12</v>
      </c>
      <c r="D2710" s="22" t="s">
        <v>54</v>
      </c>
      <c r="E2710" s="22" t="s">
        <v>176</v>
      </c>
      <c r="F2710" s="22" t="s">
        <v>30</v>
      </c>
      <c r="G2710" s="22" t="s">
        <v>177</v>
      </c>
      <c r="H2710">
        <v>66102521</v>
      </c>
      <c r="I2710" s="22" t="s">
        <v>4192</v>
      </c>
      <c r="J2710" s="22" t="s">
        <v>4193</v>
      </c>
      <c r="K2710" s="22" t="str">
        <f>_xlfn.TEXTBEFORE(Table1__4[[#This Row],[ParentName]],"-")</f>
        <v>BD</v>
      </c>
      <c r="L2710" s="22" t="str">
        <f>_xlfn.XLOOKUP(Table1__4[[#This Row],[MAAN8]],ASO!F:F,ASO!H:H,"")</f>
        <v>Grocery Store</v>
      </c>
      <c r="M2710" s="22" t="str">
        <f>_xlfn.XLOOKUP(Table1__4[[#This Row],[MAAN8]],program!A:A,program!E:E,"")</f>
        <v/>
      </c>
      <c r="N2710" s="22" t="str">
        <f>_xlfn.XLOOKUP(Table1__4[[#This Row],[MAAN8]],program!A:A,program!F:F,"")</f>
        <v/>
      </c>
      <c r="O2710" s="22">
        <f>SUMIFS(sellout!N:N,sellout!G:G,Table1__4[[#This Row],[MAAN8]])</f>
        <v>10</v>
      </c>
      <c r="P2710" s="2" t="str">
        <f>IFERROR(Table1__4[[#This Row],[Actual]]/Table1__4[[#This Row],[Target]],"")</f>
        <v/>
      </c>
      <c r="Q2710" s="22" t="str">
        <f>IFERROR(IF(Table1__4[[#This Row],[Target]]&gt;0,Table1__4[[#This Row],[Target]]-Table1__4[[#This Row],[Actual]],""),"")</f>
        <v/>
      </c>
    </row>
    <row r="2711" spans="1:17" x14ac:dyDescent="0.75">
      <c r="A2711" s="22" t="s">
        <v>10</v>
      </c>
      <c r="B2711" s="22" t="s">
        <v>11</v>
      </c>
      <c r="C2711" s="22" t="s">
        <v>12</v>
      </c>
      <c r="D2711" s="22" t="s">
        <v>122</v>
      </c>
      <c r="E2711" s="22" t="s">
        <v>519</v>
      </c>
      <c r="F2711" s="22" t="s">
        <v>237</v>
      </c>
      <c r="G2711" s="22" t="s">
        <v>520</v>
      </c>
      <c r="H2711">
        <v>66115302</v>
      </c>
      <c r="I2711" s="22" t="s">
        <v>8288</v>
      </c>
      <c r="J2711" s="22" t="s">
        <v>8289</v>
      </c>
      <c r="K2711" s="22" t="str">
        <f>_xlfn.TEXTBEFORE(Table1__4[[#This Row],[ParentName]],"-")</f>
        <v>BD10</v>
      </c>
      <c r="L2711" s="22" t="str">
        <f>_xlfn.XLOOKUP(Table1__4[[#This Row],[MAAN8]],ASO!F:F,ASO!H:H,"")</f>
        <v/>
      </c>
      <c r="M2711" s="22" t="str">
        <f>_xlfn.XLOOKUP(Table1__4[[#This Row],[MAAN8]],program!A:A,program!E:E,"")</f>
        <v/>
      </c>
      <c r="N2711" s="22" t="str">
        <f>_xlfn.XLOOKUP(Table1__4[[#This Row],[MAAN8]],program!A:A,program!F:F,"")</f>
        <v/>
      </c>
      <c r="O2711" s="22">
        <f>SUMIFS(sellout!N:N,sellout!G:G,Table1__4[[#This Row],[MAAN8]])</f>
        <v>0</v>
      </c>
      <c r="P2711" s="2" t="str">
        <f>IFERROR(Table1__4[[#This Row],[Actual]]/Table1__4[[#This Row],[Target]],"")</f>
        <v/>
      </c>
      <c r="Q2711" s="22" t="str">
        <f>IFERROR(IF(Table1__4[[#This Row],[Target]]&gt;0,Table1__4[[#This Row],[Target]]-Table1__4[[#This Row],[Actual]],""),"")</f>
        <v/>
      </c>
    </row>
    <row r="2712" spans="1:17" x14ac:dyDescent="0.75">
      <c r="A2712" s="22" t="s">
        <v>10</v>
      </c>
      <c r="B2712" s="22" t="s">
        <v>11</v>
      </c>
      <c r="C2712" s="22" t="s">
        <v>12</v>
      </c>
      <c r="D2712" s="22" t="s">
        <v>122</v>
      </c>
      <c r="E2712" s="22" t="s">
        <v>519</v>
      </c>
      <c r="F2712" s="22" t="s">
        <v>237</v>
      </c>
      <c r="G2712" s="22" t="s">
        <v>520</v>
      </c>
      <c r="H2712">
        <v>66104353</v>
      </c>
      <c r="I2712" s="22" t="s">
        <v>4194</v>
      </c>
      <c r="J2712" s="22" t="s">
        <v>4195</v>
      </c>
      <c r="K2712" s="22" t="str">
        <f>_xlfn.TEXTBEFORE(Table1__4[[#This Row],[ParentName]],"-")</f>
        <v>BD10</v>
      </c>
      <c r="L2712" s="22" t="str">
        <f>_xlfn.XLOOKUP(Table1__4[[#This Row],[MAAN8]],ASO!F:F,ASO!H:H,"")</f>
        <v/>
      </c>
      <c r="M2712" s="22" t="str">
        <f>_xlfn.XLOOKUP(Table1__4[[#This Row],[MAAN8]],program!A:A,program!E:E,"")</f>
        <v/>
      </c>
      <c r="N2712" s="22" t="str">
        <f>_xlfn.XLOOKUP(Table1__4[[#This Row],[MAAN8]],program!A:A,program!F:F,"")</f>
        <v/>
      </c>
      <c r="O2712" s="22">
        <f>SUMIFS(sellout!N:N,sellout!G:G,Table1__4[[#This Row],[MAAN8]])</f>
        <v>0</v>
      </c>
      <c r="P2712" s="2" t="str">
        <f>IFERROR(Table1__4[[#This Row],[Actual]]/Table1__4[[#This Row],[Target]],"")</f>
        <v/>
      </c>
      <c r="Q2712" s="22" t="str">
        <f>IFERROR(IF(Table1__4[[#This Row],[Target]]&gt;0,Table1__4[[#This Row],[Target]]-Table1__4[[#This Row],[Actual]],""),"")</f>
        <v/>
      </c>
    </row>
    <row r="2713" spans="1:17" x14ac:dyDescent="0.75">
      <c r="A2713" s="22" t="s">
        <v>10</v>
      </c>
      <c r="B2713" s="22" t="s">
        <v>11</v>
      </c>
      <c r="C2713" s="22" t="s">
        <v>22</v>
      </c>
      <c r="D2713" s="22" t="s">
        <v>180</v>
      </c>
      <c r="E2713" s="22" t="s">
        <v>210</v>
      </c>
      <c r="F2713" s="22" t="s">
        <v>182</v>
      </c>
      <c r="G2713" s="22" t="s">
        <v>211</v>
      </c>
      <c r="H2713">
        <v>66104574</v>
      </c>
      <c r="I2713" s="22" t="s">
        <v>4196</v>
      </c>
      <c r="J2713" s="22" t="s">
        <v>4197</v>
      </c>
      <c r="K2713" s="22" t="str">
        <f>_xlfn.TEXTBEFORE(Table1__4[[#This Row],[ParentName]],"-")</f>
        <v>BD14</v>
      </c>
      <c r="L2713" s="22" t="str">
        <f>_xlfn.XLOOKUP(Table1__4[[#This Row],[MAAN8]],ASO!F:F,ASO!H:H,"")</f>
        <v>Grocery Store</v>
      </c>
      <c r="M2713" s="22" t="str">
        <f>_xlfn.XLOOKUP(Table1__4[[#This Row],[MAAN8]],program!A:A,program!E:E,"")</f>
        <v/>
      </c>
      <c r="N2713" s="22" t="str">
        <f>_xlfn.XLOOKUP(Table1__4[[#This Row],[MAAN8]],program!A:A,program!F:F,"")</f>
        <v/>
      </c>
      <c r="O2713" s="22">
        <f>SUMIFS(sellout!N:N,sellout!G:G,Table1__4[[#This Row],[MAAN8]])</f>
        <v>100</v>
      </c>
      <c r="P2713" s="2" t="str">
        <f>IFERROR(Table1__4[[#This Row],[Actual]]/Table1__4[[#This Row],[Target]],"")</f>
        <v/>
      </c>
      <c r="Q2713" s="22" t="str">
        <f>IFERROR(IF(Table1__4[[#This Row],[Target]]&gt;0,Table1__4[[#This Row],[Target]]-Table1__4[[#This Row],[Actual]],""),"")</f>
        <v/>
      </c>
    </row>
    <row r="2714" spans="1:17" x14ac:dyDescent="0.75">
      <c r="A2714" s="22" t="s">
        <v>10</v>
      </c>
      <c r="B2714" s="22" t="s">
        <v>11</v>
      </c>
      <c r="C2714" s="22" t="s">
        <v>22</v>
      </c>
      <c r="D2714" s="22" t="s">
        <v>180</v>
      </c>
      <c r="E2714" s="22" t="s">
        <v>244</v>
      </c>
      <c r="F2714" s="22" t="s">
        <v>124</v>
      </c>
      <c r="G2714" s="22" t="s">
        <v>245</v>
      </c>
      <c r="H2714">
        <v>66115252</v>
      </c>
      <c r="I2714" s="22" t="s">
        <v>4198</v>
      </c>
      <c r="J2714" s="22" t="s">
        <v>4199</v>
      </c>
      <c r="K2714" s="22" t="str">
        <f>_xlfn.TEXTBEFORE(Table1__4[[#This Row],[ParentName]],"-")</f>
        <v>BD14</v>
      </c>
      <c r="L2714" s="22" t="str">
        <f>_xlfn.XLOOKUP(Table1__4[[#This Row],[MAAN8]],ASO!F:F,ASO!H:H,"")</f>
        <v>Grocery Store</v>
      </c>
      <c r="M2714" s="22" t="str">
        <f>_xlfn.XLOOKUP(Table1__4[[#This Row],[MAAN8]],program!A:A,program!E:E,"")</f>
        <v/>
      </c>
      <c r="N2714" s="22" t="str">
        <f>_xlfn.XLOOKUP(Table1__4[[#This Row],[MAAN8]],program!A:A,program!F:F,"")</f>
        <v/>
      </c>
      <c r="O2714" s="22">
        <f>SUMIFS(sellout!N:N,sellout!G:G,Table1__4[[#This Row],[MAAN8]])</f>
        <v>0</v>
      </c>
      <c r="P2714" s="2" t="str">
        <f>IFERROR(Table1__4[[#This Row],[Actual]]/Table1__4[[#This Row],[Target]],"")</f>
        <v/>
      </c>
      <c r="Q2714" s="22" t="str">
        <f>IFERROR(IF(Table1__4[[#This Row],[Target]]&gt;0,Table1__4[[#This Row],[Target]]-Table1__4[[#This Row],[Actual]],""),"")</f>
        <v/>
      </c>
    </row>
    <row r="2715" spans="1:17" x14ac:dyDescent="0.75">
      <c r="A2715" s="22" t="s">
        <v>10</v>
      </c>
      <c r="B2715" s="22" t="s">
        <v>11</v>
      </c>
      <c r="C2715" s="22" t="s">
        <v>22</v>
      </c>
      <c r="D2715" s="22" t="s">
        <v>180</v>
      </c>
      <c r="E2715" s="22" t="s">
        <v>210</v>
      </c>
      <c r="F2715" s="22" t="s">
        <v>182</v>
      </c>
      <c r="G2715" s="22" t="s">
        <v>211</v>
      </c>
      <c r="H2715">
        <v>66156172</v>
      </c>
      <c r="I2715" s="22" t="s">
        <v>4200</v>
      </c>
      <c r="J2715" s="22" t="s">
        <v>4201</v>
      </c>
      <c r="K2715" s="22" t="str">
        <f>_xlfn.TEXTBEFORE(Table1__4[[#This Row],[ParentName]],"-")</f>
        <v>BD14</v>
      </c>
      <c r="L2715" s="22" t="str">
        <f>_xlfn.XLOOKUP(Table1__4[[#This Row],[MAAN8]],ASO!F:F,ASO!H:H,"")</f>
        <v>Grocery Store</v>
      </c>
      <c r="M2715" s="22" t="str">
        <f>_xlfn.XLOOKUP(Table1__4[[#This Row],[MAAN8]],program!A:A,program!E:E,"")</f>
        <v/>
      </c>
      <c r="N2715" s="22" t="str">
        <f>_xlfn.XLOOKUP(Table1__4[[#This Row],[MAAN8]],program!A:A,program!F:F,"")</f>
        <v/>
      </c>
      <c r="O2715" s="22">
        <f>SUMIFS(sellout!N:N,sellout!G:G,Table1__4[[#This Row],[MAAN8]])</f>
        <v>0</v>
      </c>
      <c r="P2715" s="2" t="str">
        <f>IFERROR(Table1__4[[#This Row],[Actual]]/Table1__4[[#This Row],[Target]],"")</f>
        <v/>
      </c>
      <c r="Q2715" s="22" t="str">
        <f>IFERROR(IF(Table1__4[[#This Row],[Target]]&gt;0,Table1__4[[#This Row],[Target]]-Table1__4[[#This Row],[Actual]],""),"")</f>
        <v/>
      </c>
    </row>
    <row r="2716" spans="1:17" x14ac:dyDescent="0.75">
      <c r="A2716" s="22" t="s">
        <v>10</v>
      </c>
      <c r="B2716" s="22" t="s">
        <v>11</v>
      </c>
      <c r="C2716" s="22" t="s">
        <v>46</v>
      </c>
      <c r="D2716" s="22" t="s">
        <v>47</v>
      </c>
      <c r="E2716" s="22" t="s">
        <v>93</v>
      </c>
      <c r="F2716" s="22" t="s">
        <v>68</v>
      </c>
      <c r="G2716" s="22" t="s">
        <v>94</v>
      </c>
      <c r="H2716">
        <v>65021685</v>
      </c>
      <c r="I2716" s="22" t="s">
        <v>4202</v>
      </c>
      <c r="J2716" s="22" t="s">
        <v>4203</v>
      </c>
      <c r="K2716" s="22" t="str">
        <f>_xlfn.TEXTBEFORE(Table1__4[[#This Row],[ParentName]],"-")</f>
        <v>HMcc</v>
      </c>
      <c r="L2716" s="22" t="str">
        <f>_xlfn.XLOOKUP(Table1__4[[#This Row],[MAAN8]],ASO!F:F,ASO!H:H,"")</f>
        <v>Grocery Store - Home Delivery</v>
      </c>
      <c r="M2716" s="22" t="str">
        <f>_xlfn.XLOOKUP(Table1__4[[#This Row],[MAAN8]],program!A:A,program!E:E,"")</f>
        <v>Target Incentive</v>
      </c>
      <c r="N2716" s="22">
        <f>_xlfn.XLOOKUP(Table1__4[[#This Row],[MAAN8]],program!A:A,program!F:F,"")</f>
        <v>120</v>
      </c>
      <c r="O2716" s="22">
        <f>SUMIFS(sellout!N:N,sellout!G:G,Table1__4[[#This Row],[MAAN8]])</f>
        <v>0</v>
      </c>
      <c r="P2716" s="2">
        <f>IFERROR(Table1__4[[#This Row],[Actual]]/Table1__4[[#This Row],[Target]],"")</f>
        <v>0</v>
      </c>
      <c r="Q2716" s="22">
        <f>IFERROR(IF(Table1__4[[#This Row],[Target]]&gt;0,Table1__4[[#This Row],[Target]]-Table1__4[[#This Row],[Actual]],""),"")</f>
        <v>120</v>
      </c>
    </row>
    <row r="2717" spans="1:17" x14ac:dyDescent="0.75">
      <c r="A2717" s="22" t="s">
        <v>10</v>
      </c>
      <c r="B2717" s="22" t="s">
        <v>11</v>
      </c>
      <c r="C2717" s="22" t="s">
        <v>22</v>
      </c>
      <c r="D2717" s="22" t="s">
        <v>180</v>
      </c>
      <c r="E2717" s="22" t="s">
        <v>210</v>
      </c>
      <c r="F2717" s="22" t="s">
        <v>182</v>
      </c>
      <c r="G2717" s="22" t="s">
        <v>211</v>
      </c>
      <c r="H2717">
        <v>66108524</v>
      </c>
      <c r="I2717" s="22" t="s">
        <v>4204</v>
      </c>
      <c r="J2717" s="22" t="s">
        <v>4205</v>
      </c>
      <c r="K2717" s="22" t="str">
        <f>_xlfn.TEXTBEFORE(Table1__4[[#This Row],[ParentName]],"-")</f>
        <v>BD14</v>
      </c>
      <c r="L2717" s="22" t="str">
        <f>_xlfn.XLOOKUP(Table1__4[[#This Row],[MAAN8]],ASO!F:F,ASO!H:H,"")</f>
        <v/>
      </c>
      <c r="M2717" s="22" t="str">
        <f>_xlfn.XLOOKUP(Table1__4[[#This Row],[MAAN8]],program!A:A,program!E:E,"")</f>
        <v/>
      </c>
      <c r="N2717" s="22" t="str">
        <f>_xlfn.XLOOKUP(Table1__4[[#This Row],[MAAN8]],program!A:A,program!F:F,"")</f>
        <v/>
      </c>
      <c r="O2717" s="22">
        <f>SUMIFS(sellout!N:N,sellout!G:G,Table1__4[[#This Row],[MAAN8]])</f>
        <v>0</v>
      </c>
      <c r="P2717" s="2" t="str">
        <f>IFERROR(Table1__4[[#This Row],[Actual]]/Table1__4[[#This Row],[Target]],"")</f>
        <v/>
      </c>
      <c r="Q2717" s="22" t="str">
        <f>IFERROR(IF(Table1__4[[#This Row],[Target]]&gt;0,Table1__4[[#This Row],[Target]]-Table1__4[[#This Row],[Actual]],""),"")</f>
        <v/>
      </c>
    </row>
    <row r="2718" spans="1:17" x14ac:dyDescent="0.75">
      <c r="A2718" s="22" t="s">
        <v>10</v>
      </c>
      <c r="B2718" s="22" t="s">
        <v>11</v>
      </c>
      <c r="C2718" s="22" t="s">
        <v>22</v>
      </c>
      <c r="D2718" s="22" t="s">
        <v>23</v>
      </c>
      <c r="E2718" s="22" t="s">
        <v>141</v>
      </c>
      <c r="F2718" s="22" t="s">
        <v>25</v>
      </c>
      <c r="G2718" s="22" t="s">
        <v>142</v>
      </c>
      <c r="H2718">
        <v>66115399</v>
      </c>
      <c r="I2718" s="22" t="s">
        <v>7647</v>
      </c>
      <c r="J2718" s="22" t="s">
        <v>7792</v>
      </c>
      <c r="K2718" s="22" t="str">
        <f>_xlfn.TEXTBEFORE(Table1__4[[#This Row],[ParentName]],"-")</f>
        <v>BD12</v>
      </c>
      <c r="L2718" s="22" t="str">
        <f>_xlfn.XLOOKUP(Table1__4[[#This Row],[MAAN8]],ASO!F:F,ASO!H:H,"")</f>
        <v/>
      </c>
      <c r="M2718" s="22" t="str">
        <f>_xlfn.XLOOKUP(Table1__4[[#This Row],[MAAN8]],program!A:A,program!E:E,"")</f>
        <v/>
      </c>
      <c r="N2718" s="22" t="str">
        <f>_xlfn.XLOOKUP(Table1__4[[#This Row],[MAAN8]],program!A:A,program!F:F,"")</f>
        <v/>
      </c>
      <c r="O2718" s="22">
        <f>SUMIFS(sellout!N:N,sellout!G:G,Table1__4[[#This Row],[MAAN8]])</f>
        <v>40</v>
      </c>
      <c r="P2718" s="2" t="str">
        <f>IFERROR(Table1__4[[#This Row],[Actual]]/Table1__4[[#This Row],[Target]],"")</f>
        <v/>
      </c>
      <c r="Q2718" s="22" t="str">
        <f>IFERROR(IF(Table1__4[[#This Row],[Target]]&gt;0,Table1__4[[#This Row],[Target]]-Table1__4[[#This Row],[Actual]],""),"")</f>
        <v/>
      </c>
    </row>
    <row r="2719" spans="1:17" x14ac:dyDescent="0.75">
      <c r="A2719" s="22" t="s">
        <v>10</v>
      </c>
      <c r="B2719" s="22" t="s">
        <v>11</v>
      </c>
      <c r="C2719" s="22" t="s">
        <v>22</v>
      </c>
      <c r="D2719" s="22" t="s">
        <v>88</v>
      </c>
      <c r="E2719" s="22" t="s">
        <v>217</v>
      </c>
      <c r="F2719" s="22" t="s">
        <v>218</v>
      </c>
      <c r="G2719" s="22" t="s">
        <v>219</v>
      </c>
      <c r="H2719">
        <v>66104639</v>
      </c>
      <c r="I2719" s="22" t="s">
        <v>4206</v>
      </c>
      <c r="J2719" s="22" t="s">
        <v>4207</v>
      </c>
      <c r="K2719" s="22" t="str">
        <f>_xlfn.TEXTBEFORE(Table1__4[[#This Row],[ParentName]],"-")</f>
        <v>BD11</v>
      </c>
      <c r="L2719" s="22" t="str">
        <f>_xlfn.XLOOKUP(Table1__4[[#This Row],[MAAN8]],ASO!F:F,ASO!H:H,"")</f>
        <v>Grocery Store</v>
      </c>
      <c r="M2719" s="22" t="str">
        <f>_xlfn.XLOOKUP(Table1__4[[#This Row],[MAAN8]],program!A:A,program!E:E,"")</f>
        <v/>
      </c>
      <c r="N2719" s="22" t="str">
        <f>_xlfn.XLOOKUP(Table1__4[[#This Row],[MAAN8]],program!A:A,program!F:F,"")</f>
        <v/>
      </c>
      <c r="O2719" s="22">
        <f>SUMIFS(sellout!N:N,sellout!G:G,Table1__4[[#This Row],[MAAN8]])</f>
        <v>0</v>
      </c>
      <c r="P2719" s="2" t="str">
        <f>IFERROR(Table1__4[[#This Row],[Actual]]/Table1__4[[#This Row],[Target]],"")</f>
        <v/>
      </c>
      <c r="Q2719" s="22" t="str">
        <f>IFERROR(IF(Table1__4[[#This Row],[Target]]&gt;0,Table1__4[[#This Row],[Target]]-Table1__4[[#This Row],[Actual]],""),"")</f>
        <v/>
      </c>
    </row>
    <row r="2720" spans="1:17" x14ac:dyDescent="0.75">
      <c r="A2720" s="22" t="s">
        <v>10</v>
      </c>
      <c r="B2720" s="22" t="s">
        <v>11</v>
      </c>
      <c r="C2720" s="22" t="s">
        <v>46</v>
      </c>
      <c r="D2720" s="22" t="s">
        <v>76</v>
      </c>
      <c r="E2720" s="22" t="s">
        <v>105</v>
      </c>
      <c r="F2720" s="22" t="s">
        <v>49</v>
      </c>
      <c r="G2720" s="22" t="s">
        <v>106</v>
      </c>
      <c r="H2720">
        <v>65731377</v>
      </c>
      <c r="I2720" s="22" t="s">
        <v>4208</v>
      </c>
      <c r="J2720" s="22" t="s">
        <v>1347</v>
      </c>
      <c r="K2720" s="22" t="str">
        <f>_xlfn.TEXTBEFORE(Table1__4[[#This Row],[ParentName]],"-")</f>
        <v>PC</v>
      </c>
      <c r="L2720" s="22" t="str">
        <f>_xlfn.XLOOKUP(Table1__4[[#This Row],[MAAN8]],ASO!F:F,ASO!H:H,"")</f>
        <v>Grocery Store</v>
      </c>
      <c r="M2720" s="22" t="str">
        <f>_xlfn.XLOOKUP(Table1__4[[#This Row],[MAAN8]],program!A:A,program!E:E,"")</f>
        <v>Target Incentive</v>
      </c>
      <c r="N2720" s="22">
        <f>_xlfn.XLOOKUP(Table1__4[[#This Row],[MAAN8]],program!A:A,program!F:F,"")</f>
        <v>135</v>
      </c>
      <c r="O2720" s="22">
        <f>SUMIFS(sellout!N:N,sellout!G:G,Table1__4[[#This Row],[MAAN8]])</f>
        <v>70</v>
      </c>
      <c r="P2720" s="2">
        <f>IFERROR(Table1__4[[#This Row],[Actual]]/Table1__4[[#This Row],[Target]],"")</f>
        <v>0.51851851851851849</v>
      </c>
      <c r="Q2720" s="22">
        <f>IFERROR(IF(Table1__4[[#This Row],[Target]]&gt;0,Table1__4[[#This Row],[Target]]-Table1__4[[#This Row],[Actual]],""),"")</f>
        <v>65</v>
      </c>
    </row>
    <row r="2721" spans="1:17" x14ac:dyDescent="0.75">
      <c r="A2721" s="22" t="s">
        <v>10</v>
      </c>
      <c r="B2721" s="22" t="s">
        <v>11</v>
      </c>
      <c r="C2721" s="22" t="s">
        <v>22</v>
      </c>
      <c r="D2721" s="22" t="s">
        <v>180</v>
      </c>
      <c r="E2721" s="22" t="s">
        <v>210</v>
      </c>
      <c r="F2721" s="22" t="s">
        <v>182</v>
      </c>
      <c r="G2721" s="22" t="s">
        <v>211</v>
      </c>
      <c r="H2721">
        <v>66150282</v>
      </c>
      <c r="I2721" s="22" t="s">
        <v>4208</v>
      </c>
      <c r="J2721" s="22" t="s">
        <v>7777</v>
      </c>
      <c r="K2721" s="22" t="str">
        <f>_xlfn.TEXTBEFORE(Table1__4[[#This Row],[ParentName]],"-")</f>
        <v>BD14</v>
      </c>
      <c r="L2721" s="22" t="str">
        <f>_xlfn.XLOOKUP(Table1__4[[#This Row],[MAAN8]],ASO!F:F,ASO!H:H,"")</f>
        <v/>
      </c>
      <c r="M2721" s="22" t="str">
        <f>_xlfn.XLOOKUP(Table1__4[[#This Row],[MAAN8]],program!A:A,program!E:E,"")</f>
        <v/>
      </c>
      <c r="N2721" s="22" t="str">
        <f>_xlfn.XLOOKUP(Table1__4[[#This Row],[MAAN8]],program!A:A,program!F:F,"")</f>
        <v/>
      </c>
      <c r="O2721" s="22">
        <f>SUMIFS(sellout!N:N,sellout!G:G,Table1__4[[#This Row],[MAAN8]])</f>
        <v>52</v>
      </c>
      <c r="P2721" s="2" t="str">
        <f>IFERROR(Table1__4[[#This Row],[Actual]]/Table1__4[[#This Row],[Target]],"")</f>
        <v/>
      </c>
      <c r="Q2721" s="22" t="str">
        <f>IFERROR(IF(Table1__4[[#This Row],[Target]]&gt;0,Table1__4[[#This Row],[Target]]-Table1__4[[#This Row],[Actual]],""),"")</f>
        <v/>
      </c>
    </row>
    <row r="2722" spans="1:17" x14ac:dyDescent="0.75">
      <c r="A2722" s="22" t="s">
        <v>10</v>
      </c>
      <c r="B2722" s="22" t="s">
        <v>11</v>
      </c>
      <c r="C2722" s="22" t="s">
        <v>46</v>
      </c>
      <c r="D2722" s="22" t="s">
        <v>76</v>
      </c>
      <c r="E2722" s="22" t="s">
        <v>105</v>
      </c>
      <c r="F2722" s="22" t="s">
        <v>49</v>
      </c>
      <c r="G2722" s="22" t="s">
        <v>106</v>
      </c>
      <c r="H2722">
        <v>65028835</v>
      </c>
      <c r="I2722" s="22" t="s">
        <v>5740</v>
      </c>
      <c r="J2722" s="22" t="s">
        <v>7825</v>
      </c>
      <c r="K2722" s="22" t="str">
        <f>_xlfn.TEXTBEFORE(Table1__4[[#This Row],[ParentName]],"-")</f>
        <v>PC</v>
      </c>
      <c r="L2722" s="22" t="str">
        <f>_xlfn.XLOOKUP(Table1__4[[#This Row],[MAAN8]],ASO!F:F,ASO!H:H,"")</f>
        <v/>
      </c>
      <c r="M2722" s="22" t="str">
        <f>_xlfn.XLOOKUP(Table1__4[[#This Row],[MAAN8]],program!A:A,program!E:E,"")</f>
        <v/>
      </c>
      <c r="N2722" s="22">
        <f>_xlfn.XLOOKUP(Table1__4[[#This Row],[MAAN8]],program!A:A,program!F:F,"")</f>
        <v>0</v>
      </c>
      <c r="O2722" s="22">
        <f>SUMIFS(sellout!N:N,sellout!G:G,Table1__4[[#This Row],[MAAN8]])</f>
        <v>10</v>
      </c>
      <c r="P2722" s="2" t="str">
        <f>IFERROR(Table1__4[[#This Row],[Actual]]/Table1__4[[#This Row],[Target]],"")</f>
        <v/>
      </c>
      <c r="Q2722" s="22" t="str">
        <f>IFERROR(IF(Table1__4[[#This Row],[Target]]&gt;0,Table1__4[[#This Row],[Target]]-Table1__4[[#This Row],[Actual]],""),"")</f>
        <v/>
      </c>
    </row>
    <row r="2723" spans="1:17" x14ac:dyDescent="0.75">
      <c r="A2723" s="22" t="s">
        <v>10</v>
      </c>
      <c r="B2723" s="22" t="s">
        <v>11</v>
      </c>
      <c r="C2723" s="22" t="s">
        <v>12</v>
      </c>
      <c r="D2723" s="22" t="s">
        <v>122</v>
      </c>
      <c r="E2723" s="22" t="s">
        <v>357</v>
      </c>
      <c r="F2723" s="22" t="s">
        <v>150</v>
      </c>
      <c r="G2723" s="22" t="s">
        <v>358</v>
      </c>
      <c r="H2723">
        <v>66107871</v>
      </c>
      <c r="I2723" s="22" t="s">
        <v>4209</v>
      </c>
      <c r="J2723" s="22" t="s">
        <v>4210</v>
      </c>
      <c r="K2723" s="22" t="str">
        <f>_xlfn.TEXTBEFORE(Table1__4[[#This Row],[ParentName]],"-")</f>
        <v>BD10</v>
      </c>
      <c r="L2723" s="22" t="str">
        <f>_xlfn.XLOOKUP(Table1__4[[#This Row],[MAAN8]],ASO!F:F,ASO!H:H,"")</f>
        <v>Grocery Store</v>
      </c>
      <c r="M2723" s="22" t="str">
        <f>_xlfn.XLOOKUP(Table1__4[[#This Row],[MAAN8]],program!A:A,program!E:E,"")</f>
        <v/>
      </c>
      <c r="N2723" s="22" t="str">
        <f>_xlfn.XLOOKUP(Table1__4[[#This Row],[MAAN8]],program!A:A,program!F:F,"")</f>
        <v/>
      </c>
      <c r="O2723" s="22">
        <f>SUMIFS(sellout!N:N,sellout!G:G,Table1__4[[#This Row],[MAAN8]])</f>
        <v>0</v>
      </c>
      <c r="P2723" s="2" t="str">
        <f>IFERROR(Table1__4[[#This Row],[Actual]]/Table1__4[[#This Row],[Target]],"")</f>
        <v/>
      </c>
      <c r="Q2723" s="22" t="str">
        <f>IFERROR(IF(Table1__4[[#This Row],[Target]]&gt;0,Table1__4[[#This Row],[Target]]-Table1__4[[#This Row],[Actual]],""),"")</f>
        <v/>
      </c>
    </row>
    <row r="2724" spans="1:17" x14ac:dyDescent="0.75">
      <c r="A2724" s="22" t="s">
        <v>10</v>
      </c>
      <c r="B2724" s="22" t="s">
        <v>11</v>
      </c>
      <c r="C2724" s="22" t="s">
        <v>46</v>
      </c>
      <c r="D2724" s="22" t="s">
        <v>47</v>
      </c>
      <c r="E2724" s="22" t="s">
        <v>112</v>
      </c>
      <c r="F2724" s="22" t="s">
        <v>49</v>
      </c>
      <c r="G2724" s="22" t="s">
        <v>113</v>
      </c>
      <c r="H2724">
        <v>65710393</v>
      </c>
      <c r="I2724" s="22" t="s">
        <v>4211</v>
      </c>
      <c r="J2724" s="22" t="s">
        <v>4212</v>
      </c>
      <c r="K2724" s="22" t="str">
        <f>_xlfn.TEXTBEFORE(Table1__4[[#This Row],[ParentName]],"-")</f>
        <v>HMcc</v>
      </c>
      <c r="L2724" s="22" t="str">
        <f>_xlfn.XLOOKUP(Table1__4[[#This Row],[MAAN8]],ASO!F:F,ASO!H:H,"")</f>
        <v>Grocery Store</v>
      </c>
      <c r="M2724" s="22" t="str">
        <f>_xlfn.XLOOKUP(Table1__4[[#This Row],[MAAN8]],program!A:A,program!E:E,"")</f>
        <v>Target Incentive</v>
      </c>
      <c r="N2724" s="22">
        <f>_xlfn.XLOOKUP(Table1__4[[#This Row],[MAAN8]],program!A:A,program!F:F,"")</f>
        <v>100</v>
      </c>
      <c r="O2724" s="22">
        <f>SUMIFS(sellout!N:N,sellout!G:G,Table1__4[[#This Row],[MAAN8]])</f>
        <v>10</v>
      </c>
      <c r="P2724" s="2">
        <f>IFERROR(Table1__4[[#This Row],[Actual]]/Table1__4[[#This Row],[Target]],"")</f>
        <v>0.1</v>
      </c>
      <c r="Q2724" s="22">
        <f>IFERROR(IF(Table1__4[[#This Row],[Target]]&gt;0,Table1__4[[#This Row],[Target]]-Table1__4[[#This Row],[Actual]],""),"")</f>
        <v>90</v>
      </c>
    </row>
    <row r="2725" spans="1:17" x14ac:dyDescent="0.75">
      <c r="A2725" s="22" t="s">
        <v>10</v>
      </c>
      <c r="B2725" s="22" t="s">
        <v>11</v>
      </c>
      <c r="C2725" s="22" t="s">
        <v>22</v>
      </c>
      <c r="D2725" s="22" t="s">
        <v>88</v>
      </c>
      <c r="E2725" s="22" t="s">
        <v>346</v>
      </c>
      <c r="F2725" s="22" t="s">
        <v>218</v>
      </c>
      <c r="G2725" s="22" t="s">
        <v>347</v>
      </c>
      <c r="H2725">
        <v>66108536</v>
      </c>
      <c r="I2725" s="22" t="s">
        <v>7113</v>
      </c>
      <c r="J2725" s="22" t="s">
        <v>7558</v>
      </c>
      <c r="K2725" s="22" t="str">
        <f>_xlfn.TEXTBEFORE(Table1__4[[#This Row],[ParentName]],"-")</f>
        <v>BD11</v>
      </c>
      <c r="L2725" s="22" t="str">
        <f>_xlfn.XLOOKUP(Table1__4[[#This Row],[MAAN8]],ASO!F:F,ASO!H:H,"")</f>
        <v/>
      </c>
      <c r="M2725" s="22" t="str">
        <f>_xlfn.XLOOKUP(Table1__4[[#This Row],[MAAN8]],program!A:A,program!E:E,"")</f>
        <v/>
      </c>
      <c r="N2725" s="22" t="str">
        <f>_xlfn.XLOOKUP(Table1__4[[#This Row],[MAAN8]],program!A:A,program!F:F,"")</f>
        <v/>
      </c>
      <c r="O2725" s="22">
        <f>SUMIFS(sellout!N:N,sellout!G:G,Table1__4[[#This Row],[MAAN8]])</f>
        <v>10</v>
      </c>
      <c r="P2725" s="2" t="str">
        <f>IFERROR(Table1__4[[#This Row],[Actual]]/Table1__4[[#This Row],[Target]],"")</f>
        <v/>
      </c>
      <c r="Q2725" s="22" t="str">
        <f>IFERROR(IF(Table1__4[[#This Row],[Target]]&gt;0,Table1__4[[#This Row],[Target]]-Table1__4[[#This Row],[Actual]],""),"")</f>
        <v/>
      </c>
    </row>
    <row r="2726" spans="1:17" x14ac:dyDescent="0.75">
      <c r="A2726" s="22" t="s">
        <v>10</v>
      </c>
      <c r="B2726" s="22" t="s">
        <v>11</v>
      </c>
      <c r="C2726" s="22" t="s">
        <v>22</v>
      </c>
      <c r="D2726" s="22" t="s">
        <v>88</v>
      </c>
      <c r="E2726" s="22" t="s">
        <v>346</v>
      </c>
      <c r="F2726" s="22" t="s">
        <v>218</v>
      </c>
      <c r="G2726" s="22" t="s">
        <v>347</v>
      </c>
      <c r="H2726">
        <v>66107586</v>
      </c>
      <c r="I2726" s="22" t="s">
        <v>7143</v>
      </c>
      <c r="J2726" s="22" t="s">
        <v>7559</v>
      </c>
      <c r="K2726" s="22" t="str">
        <f>_xlfn.TEXTBEFORE(Table1__4[[#This Row],[ParentName]],"-")</f>
        <v>BD11</v>
      </c>
      <c r="L2726" s="22" t="str">
        <f>_xlfn.XLOOKUP(Table1__4[[#This Row],[MAAN8]],ASO!F:F,ASO!H:H,"")</f>
        <v/>
      </c>
      <c r="M2726" s="22" t="str">
        <f>_xlfn.XLOOKUP(Table1__4[[#This Row],[MAAN8]],program!A:A,program!E:E,"")</f>
        <v/>
      </c>
      <c r="N2726" s="22" t="str">
        <f>_xlfn.XLOOKUP(Table1__4[[#This Row],[MAAN8]],program!A:A,program!F:F,"")</f>
        <v/>
      </c>
      <c r="O2726" s="22">
        <f>SUMIFS(sellout!N:N,sellout!G:G,Table1__4[[#This Row],[MAAN8]])</f>
        <v>10</v>
      </c>
      <c r="P2726" s="2" t="str">
        <f>IFERROR(Table1__4[[#This Row],[Actual]]/Table1__4[[#This Row],[Target]],"")</f>
        <v/>
      </c>
      <c r="Q2726" s="22" t="str">
        <f>IFERROR(IF(Table1__4[[#This Row],[Target]]&gt;0,Table1__4[[#This Row],[Target]]-Table1__4[[#This Row],[Actual]],""),"")</f>
        <v/>
      </c>
    </row>
    <row r="2727" spans="1:17" x14ac:dyDescent="0.75">
      <c r="A2727" s="22" t="s">
        <v>10</v>
      </c>
      <c r="B2727" s="22" t="s">
        <v>11</v>
      </c>
      <c r="C2727" s="22" t="s">
        <v>46</v>
      </c>
      <c r="D2727" s="22" t="s">
        <v>47</v>
      </c>
      <c r="E2727" s="22" t="s">
        <v>367</v>
      </c>
      <c r="F2727" s="22" t="s">
        <v>68</v>
      </c>
      <c r="G2727" s="22" t="s">
        <v>7388</v>
      </c>
      <c r="H2727">
        <v>65018691</v>
      </c>
      <c r="I2727" s="22" t="s">
        <v>4213</v>
      </c>
      <c r="J2727" s="22" t="s">
        <v>4214</v>
      </c>
      <c r="K2727" s="22" t="str">
        <f>_xlfn.TEXTBEFORE(Table1__4[[#This Row],[ParentName]],"-")</f>
        <v>HMcc</v>
      </c>
      <c r="L2727" s="22" t="str">
        <f>_xlfn.XLOOKUP(Table1__4[[#This Row],[MAAN8]],ASO!F:F,ASO!H:H,"")</f>
        <v>Grocery Store - Home Delivery</v>
      </c>
      <c r="M2727" s="22" t="str">
        <f>_xlfn.XLOOKUP(Table1__4[[#This Row],[MAAN8]],program!A:A,program!E:E,"")</f>
        <v>Target Incentive</v>
      </c>
      <c r="N2727" s="22">
        <f>_xlfn.XLOOKUP(Table1__4[[#This Row],[MAAN8]],program!A:A,program!F:F,"")</f>
        <v>220</v>
      </c>
      <c r="O2727" s="22">
        <f>SUMIFS(sellout!N:N,sellout!G:G,Table1__4[[#This Row],[MAAN8]])</f>
        <v>60</v>
      </c>
      <c r="P2727" s="2">
        <f>IFERROR(Table1__4[[#This Row],[Actual]]/Table1__4[[#This Row],[Target]],"")</f>
        <v>0.27272727272727271</v>
      </c>
      <c r="Q2727" s="22">
        <f>IFERROR(IF(Table1__4[[#This Row],[Target]]&gt;0,Table1__4[[#This Row],[Target]]-Table1__4[[#This Row],[Actual]],""),"")</f>
        <v>160</v>
      </c>
    </row>
    <row r="2728" spans="1:17" x14ac:dyDescent="0.75">
      <c r="A2728" s="22" t="s">
        <v>10</v>
      </c>
      <c r="B2728" s="22" t="s">
        <v>11</v>
      </c>
      <c r="C2728" s="22" t="s">
        <v>12</v>
      </c>
      <c r="D2728" s="22" t="s">
        <v>54</v>
      </c>
      <c r="E2728" s="22" t="s">
        <v>29</v>
      </c>
      <c r="F2728" s="22" t="s">
        <v>30</v>
      </c>
      <c r="G2728" s="22" t="s">
        <v>31</v>
      </c>
      <c r="H2728">
        <v>66113873</v>
      </c>
      <c r="I2728" s="22" t="s">
        <v>7029</v>
      </c>
      <c r="J2728" s="22" t="s">
        <v>4215</v>
      </c>
      <c r="K2728" s="22" t="str">
        <f>_xlfn.TEXTBEFORE(Table1__4[[#This Row],[ParentName]],"-")</f>
        <v>BD</v>
      </c>
      <c r="L2728" s="22" t="str">
        <f>_xlfn.XLOOKUP(Table1__4[[#This Row],[MAAN8]],ASO!F:F,ASO!H:H,"")</f>
        <v>Grocery Store</v>
      </c>
      <c r="M2728" s="22" t="str">
        <f>_xlfn.XLOOKUP(Table1__4[[#This Row],[MAAN8]],program!A:A,program!E:E,"")</f>
        <v/>
      </c>
      <c r="N2728" s="22" t="str">
        <f>_xlfn.XLOOKUP(Table1__4[[#This Row],[MAAN8]],program!A:A,program!F:F,"")</f>
        <v/>
      </c>
      <c r="O2728" s="22">
        <f>SUMIFS(sellout!N:N,sellout!G:G,Table1__4[[#This Row],[MAAN8]])</f>
        <v>0</v>
      </c>
      <c r="P2728" s="2" t="str">
        <f>IFERROR(Table1__4[[#This Row],[Actual]]/Table1__4[[#This Row],[Target]],"")</f>
        <v/>
      </c>
      <c r="Q2728" s="22" t="str">
        <f>IFERROR(IF(Table1__4[[#This Row],[Target]]&gt;0,Table1__4[[#This Row],[Target]]-Table1__4[[#This Row],[Actual]],""),"")</f>
        <v/>
      </c>
    </row>
    <row r="2729" spans="1:17" x14ac:dyDescent="0.75">
      <c r="A2729" s="22" t="s">
        <v>10</v>
      </c>
      <c r="B2729" s="22" t="s">
        <v>11</v>
      </c>
      <c r="C2729" s="22" t="s">
        <v>12</v>
      </c>
      <c r="D2729" s="22" t="s">
        <v>122</v>
      </c>
      <c r="E2729" s="22" t="s">
        <v>149</v>
      </c>
      <c r="F2729" s="22" t="s">
        <v>150</v>
      </c>
      <c r="G2729" s="22" t="s">
        <v>151</v>
      </c>
      <c r="H2729">
        <v>66151684</v>
      </c>
      <c r="I2729" s="22" t="s">
        <v>4216</v>
      </c>
      <c r="J2729" s="22" t="s">
        <v>1787</v>
      </c>
      <c r="K2729" s="22" t="str">
        <f>_xlfn.TEXTBEFORE(Table1__4[[#This Row],[ParentName]],"-")</f>
        <v>BD10</v>
      </c>
      <c r="L2729" s="22" t="str">
        <f>_xlfn.XLOOKUP(Table1__4[[#This Row],[MAAN8]],ASO!F:F,ASO!H:H,"")</f>
        <v>Grocery Store</v>
      </c>
      <c r="M2729" s="22" t="str">
        <f>_xlfn.XLOOKUP(Table1__4[[#This Row],[MAAN8]],program!A:A,program!E:E,"")</f>
        <v/>
      </c>
      <c r="N2729" s="22" t="str">
        <f>_xlfn.XLOOKUP(Table1__4[[#This Row],[MAAN8]],program!A:A,program!F:F,"")</f>
        <v/>
      </c>
      <c r="O2729" s="22">
        <f>SUMIFS(sellout!N:N,sellout!G:G,Table1__4[[#This Row],[MAAN8]])</f>
        <v>0</v>
      </c>
      <c r="P2729" s="2" t="str">
        <f>IFERROR(Table1__4[[#This Row],[Actual]]/Table1__4[[#This Row],[Target]],"")</f>
        <v/>
      </c>
      <c r="Q2729" s="22" t="str">
        <f>IFERROR(IF(Table1__4[[#This Row],[Target]]&gt;0,Table1__4[[#This Row],[Target]]-Table1__4[[#This Row],[Actual]],""),"")</f>
        <v/>
      </c>
    </row>
    <row r="2730" spans="1:17" x14ac:dyDescent="0.75">
      <c r="A2730" s="22" t="s">
        <v>10</v>
      </c>
      <c r="B2730" s="22" t="s">
        <v>11</v>
      </c>
      <c r="C2730" s="22" t="s">
        <v>46</v>
      </c>
      <c r="D2730" s="22" t="s">
        <v>47</v>
      </c>
      <c r="E2730" s="22" t="s">
        <v>48</v>
      </c>
      <c r="F2730" s="22" t="s">
        <v>49</v>
      </c>
      <c r="G2730" s="22" t="s">
        <v>8030</v>
      </c>
      <c r="H2730">
        <v>65014236</v>
      </c>
      <c r="I2730" s="22" t="s">
        <v>4217</v>
      </c>
      <c r="J2730" s="22" t="s">
        <v>7406</v>
      </c>
      <c r="K2730" s="22" t="str">
        <f>_xlfn.TEXTBEFORE(Table1__4[[#This Row],[ParentName]],"-")</f>
        <v>HMcc</v>
      </c>
      <c r="L2730" s="22" t="str">
        <f>_xlfn.XLOOKUP(Table1__4[[#This Row],[MAAN8]],ASO!F:F,ASO!H:H,"")</f>
        <v>Grocery Store - Home Delivery</v>
      </c>
      <c r="M2730" s="22" t="str">
        <f>_xlfn.XLOOKUP(Table1__4[[#This Row],[MAAN8]],program!A:A,program!E:E,"")</f>
        <v>Target Incentive</v>
      </c>
      <c r="N2730" s="22">
        <f>_xlfn.XLOOKUP(Table1__4[[#This Row],[MAAN8]],program!A:A,program!F:F,"")</f>
        <v>270</v>
      </c>
      <c r="O2730" s="22">
        <f>SUMIFS(sellout!N:N,sellout!G:G,Table1__4[[#This Row],[MAAN8]])</f>
        <v>0</v>
      </c>
      <c r="P2730" s="2">
        <f>IFERROR(Table1__4[[#This Row],[Actual]]/Table1__4[[#This Row],[Target]],"")</f>
        <v>0</v>
      </c>
      <c r="Q2730" s="22">
        <f>IFERROR(IF(Table1__4[[#This Row],[Target]]&gt;0,Table1__4[[#This Row],[Target]]-Table1__4[[#This Row],[Actual]],""),"")</f>
        <v>270</v>
      </c>
    </row>
    <row r="2731" spans="1:17" x14ac:dyDescent="0.75">
      <c r="A2731" s="22" t="s">
        <v>10</v>
      </c>
      <c r="B2731" s="22" t="s">
        <v>11</v>
      </c>
      <c r="C2731" s="22" t="s">
        <v>12</v>
      </c>
      <c r="D2731" s="22" t="s">
        <v>122</v>
      </c>
      <c r="E2731" s="22" t="s">
        <v>236</v>
      </c>
      <c r="F2731" s="22" t="s">
        <v>237</v>
      </c>
      <c r="G2731" s="22" t="s">
        <v>7381</v>
      </c>
      <c r="H2731">
        <v>66115217</v>
      </c>
      <c r="I2731" s="22" t="s">
        <v>8290</v>
      </c>
      <c r="J2731" s="22" t="s">
        <v>5300</v>
      </c>
      <c r="K2731" s="22" t="str">
        <f>_xlfn.TEXTBEFORE(Table1__4[[#This Row],[ParentName]],"-")</f>
        <v>BD10</v>
      </c>
      <c r="L2731" s="22" t="str">
        <f>_xlfn.XLOOKUP(Table1__4[[#This Row],[MAAN8]],ASO!F:F,ASO!H:H,"")</f>
        <v/>
      </c>
      <c r="M2731" s="22" t="str">
        <f>_xlfn.XLOOKUP(Table1__4[[#This Row],[MAAN8]],program!A:A,program!E:E,"")</f>
        <v/>
      </c>
      <c r="N2731" s="22" t="str">
        <f>_xlfn.XLOOKUP(Table1__4[[#This Row],[MAAN8]],program!A:A,program!F:F,"")</f>
        <v/>
      </c>
      <c r="O2731" s="22">
        <f>SUMIFS(sellout!N:N,sellout!G:G,Table1__4[[#This Row],[MAAN8]])</f>
        <v>0</v>
      </c>
      <c r="P2731" s="2" t="str">
        <f>IFERROR(Table1__4[[#This Row],[Actual]]/Table1__4[[#This Row],[Target]],"")</f>
        <v/>
      </c>
      <c r="Q2731" s="22" t="str">
        <f>IFERROR(IF(Table1__4[[#This Row],[Target]]&gt;0,Table1__4[[#This Row],[Target]]-Table1__4[[#This Row],[Actual]],""),"")</f>
        <v/>
      </c>
    </row>
    <row r="2732" spans="1:17" x14ac:dyDescent="0.75">
      <c r="A2732" s="22" t="s">
        <v>10</v>
      </c>
      <c r="B2732" s="22" t="s">
        <v>11</v>
      </c>
      <c r="C2732" s="22" t="s">
        <v>46</v>
      </c>
      <c r="D2732" s="22" t="s">
        <v>47</v>
      </c>
      <c r="E2732" s="22" t="s">
        <v>108</v>
      </c>
      <c r="F2732" s="22" t="s">
        <v>49</v>
      </c>
      <c r="G2732" s="22" t="s">
        <v>109</v>
      </c>
      <c r="H2732">
        <v>65540217</v>
      </c>
      <c r="I2732" s="22" t="s">
        <v>4218</v>
      </c>
      <c r="J2732" s="22" t="s">
        <v>1006</v>
      </c>
      <c r="K2732" s="22" t="str">
        <f>_xlfn.TEXTBEFORE(Table1__4[[#This Row],[ParentName]],"-")</f>
        <v>HMcc</v>
      </c>
      <c r="L2732" s="22" t="str">
        <f>_xlfn.XLOOKUP(Table1__4[[#This Row],[MAAN8]],ASO!F:F,ASO!H:H,"")</f>
        <v>Grocery Store - Home Delivery</v>
      </c>
      <c r="M2732" s="22" t="str">
        <f>_xlfn.XLOOKUP(Table1__4[[#This Row],[MAAN8]],program!A:A,program!E:E,"")</f>
        <v>TPO</v>
      </c>
      <c r="N2732" s="22">
        <f>_xlfn.XLOOKUP(Table1__4[[#This Row],[MAAN8]],program!A:A,program!F:F,"")</f>
        <v>1350</v>
      </c>
      <c r="O2732" s="22">
        <f>SUMIFS(sellout!N:N,sellout!G:G,Table1__4[[#This Row],[MAAN8]])</f>
        <v>0</v>
      </c>
      <c r="P2732" s="2">
        <f>IFERROR(Table1__4[[#This Row],[Actual]]/Table1__4[[#This Row],[Target]],"")</f>
        <v>0</v>
      </c>
      <c r="Q2732" s="22">
        <f>IFERROR(IF(Table1__4[[#This Row],[Target]]&gt;0,Table1__4[[#This Row],[Target]]-Table1__4[[#This Row],[Actual]],""),"")</f>
        <v>1350</v>
      </c>
    </row>
    <row r="2733" spans="1:17" x14ac:dyDescent="0.75">
      <c r="A2733" s="22" t="s">
        <v>10</v>
      </c>
      <c r="B2733" s="22" t="s">
        <v>11</v>
      </c>
      <c r="C2733" s="22" t="s">
        <v>12</v>
      </c>
      <c r="D2733" s="22" t="s">
        <v>38</v>
      </c>
      <c r="E2733" s="22" t="s">
        <v>39</v>
      </c>
      <c r="F2733" s="22" t="s">
        <v>40</v>
      </c>
      <c r="G2733" s="22" t="s">
        <v>41</v>
      </c>
      <c r="H2733">
        <v>66112527</v>
      </c>
      <c r="I2733" s="22" t="s">
        <v>4219</v>
      </c>
      <c r="J2733" s="22" t="s">
        <v>4220</v>
      </c>
      <c r="K2733" s="22" t="str">
        <f>_xlfn.TEXTBEFORE(Table1__4[[#This Row],[ParentName]],"-")</f>
        <v>BD16</v>
      </c>
      <c r="L2733" s="22" t="str">
        <f>_xlfn.XLOOKUP(Table1__4[[#This Row],[MAAN8]],ASO!F:F,ASO!H:H,"")</f>
        <v>Grocery Store - Home Delivery</v>
      </c>
      <c r="M2733" s="22" t="str">
        <f>_xlfn.XLOOKUP(Table1__4[[#This Row],[MAAN8]],program!A:A,program!E:E,"")</f>
        <v/>
      </c>
      <c r="N2733" s="22" t="str">
        <f>_xlfn.XLOOKUP(Table1__4[[#This Row],[MAAN8]],program!A:A,program!F:F,"")</f>
        <v/>
      </c>
      <c r="O2733" s="22">
        <f>SUMIFS(sellout!N:N,sellout!G:G,Table1__4[[#This Row],[MAAN8]])</f>
        <v>50</v>
      </c>
      <c r="P2733" s="2" t="str">
        <f>IFERROR(Table1__4[[#This Row],[Actual]]/Table1__4[[#This Row],[Target]],"")</f>
        <v/>
      </c>
      <c r="Q2733" s="22" t="str">
        <f>IFERROR(IF(Table1__4[[#This Row],[Target]]&gt;0,Table1__4[[#This Row],[Target]]-Table1__4[[#This Row],[Actual]],""),"")</f>
        <v/>
      </c>
    </row>
    <row r="2734" spans="1:17" x14ac:dyDescent="0.75">
      <c r="A2734" s="22" t="s">
        <v>10</v>
      </c>
      <c r="B2734" s="22" t="s">
        <v>11</v>
      </c>
      <c r="C2734" s="22" t="s">
        <v>46</v>
      </c>
      <c r="D2734" s="22" t="s">
        <v>76</v>
      </c>
      <c r="E2734" s="22" t="s">
        <v>105</v>
      </c>
      <c r="F2734" s="22" t="s">
        <v>49</v>
      </c>
      <c r="G2734" s="22" t="s">
        <v>106</v>
      </c>
      <c r="H2734">
        <v>65033291</v>
      </c>
      <c r="I2734" s="22" t="s">
        <v>4221</v>
      </c>
      <c r="J2734" s="22" t="s">
        <v>4222</v>
      </c>
      <c r="K2734" s="22" t="str">
        <f>_xlfn.TEXTBEFORE(Table1__4[[#This Row],[ParentName]],"-")</f>
        <v>PC</v>
      </c>
      <c r="L2734" s="22" t="str">
        <f>_xlfn.XLOOKUP(Table1__4[[#This Row],[MAAN8]],ASO!F:F,ASO!H:H,"")</f>
        <v>Grocery Store - Home Delivery</v>
      </c>
      <c r="M2734" s="22" t="str">
        <f>_xlfn.XLOOKUP(Table1__4[[#This Row],[MAAN8]],program!A:A,program!E:E,"")</f>
        <v>Target Incentive</v>
      </c>
      <c r="N2734" s="22">
        <f>_xlfn.XLOOKUP(Table1__4[[#This Row],[MAAN8]],program!A:A,program!F:F,"")</f>
        <v>160</v>
      </c>
      <c r="O2734" s="22">
        <f>SUMIFS(sellout!N:N,sellout!G:G,Table1__4[[#This Row],[MAAN8]])</f>
        <v>30</v>
      </c>
      <c r="P2734" s="2">
        <f>IFERROR(Table1__4[[#This Row],[Actual]]/Table1__4[[#This Row],[Target]],"")</f>
        <v>0.1875</v>
      </c>
      <c r="Q2734" s="22">
        <f>IFERROR(IF(Table1__4[[#This Row],[Target]]&gt;0,Table1__4[[#This Row],[Target]]-Table1__4[[#This Row],[Actual]],""),"")</f>
        <v>130</v>
      </c>
    </row>
    <row r="2735" spans="1:17" x14ac:dyDescent="0.75">
      <c r="A2735" s="22" t="s">
        <v>10</v>
      </c>
      <c r="B2735" s="22" t="s">
        <v>11</v>
      </c>
      <c r="C2735" s="22" t="s">
        <v>46</v>
      </c>
      <c r="D2735" s="22" t="s">
        <v>47</v>
      </c>
      <c r="E2735" s="22" t="s">
        <v>282</v>
      </c>
      <c r="F2735" s="22" t="s">
        <v>68</v>
      </c>
      <c r="G2735" s="22" t="s">
        <v>283</v>
      </c>
      <c r="H2735">
        <v>65507237</v>
      </c>
      <c r="I2735" s="22" t="s">
        <v>4223</v>
      </c>
      <c r="J2735" s="22" t="s">
        <v>4224</v>
      </c>
      <c r="K2735" s="22" t="str">
        <f>_xlfn.TEXTBEFORE(Table1__4[[#This Row],[ParentName]],"-")</f>
        <v>HMcc</v>
      </c>
      <c r="L2735" s="22" t="str">
        <f>_xlfn.XLOOKUP(Table1__4[[#This Row],[MAAN8]],ASO!F:F,ASO!H:H,"")</f>
        <v>Grocery Store</v>
      </c>
      <c r="M2735" s="22" t="str">
        <f>_xlfn.XLOOKUP(Table1__4[[#This Row],[MAAN8]],program!A:A,program!E:E,"")</f>
        <v/>
      </c>
      <c r="N2735" s="22">
        <f>_xlfn.XLOOKUP(Table1__4[[#This Row],[MAAN8]],program!A:A,program!F:F,"")</f>
        <v>0</v>
      </c>
      <c r="O2735" s="22">
        <f>SUMIFS(sellout!N:N,sellout!G:G,Table1__4[[#This Row],[MAAN8]])</f>
        <v>0</v>
      </c>
      <c r="P2735" s="2" t="str">
        <f>IFERROR(Table1__4[[#This Row],[Actual]]/Table1__4[[#This Row],[Target]],"")</f>
        <v/>
      </c>
      <c r="Q2735" s="22" t="str">
        <f>IFERROR(IF(Table1__4[[#This Row],[Target]]&gt;0,Table1__4[[#This Row],[Target]]-Table1__4[[#This Row],[Actual]],""),"")</f>
        <v/>
      </c>
    </row>
    <row r="2736" spans="1:17" x14ac:dyDescent="0.75">
      <c r="A2736" s="22" t="s">
        <v>10</v>
      </c>
      <c r="B2736" s="22" t="s">
        <v>11</v>
      </c>
      <c r="C2736" s="22" t="s">
        <v>46</v>
      </c>
      <c r="D2736" s="22" t="s">
        <v>47</v>
      </c>
      <c r="E2736" s="22" t="s">
        <v>112</v>
      </c>
      <c r="F2736" s="22" t="s">
        <v>49</v>
      </c>
      <c r="G2736" s="22" t="s">
        <v>113</v>
      </c>
      <c r="H2736">
        <v>65526682</v>
      </c>
      <c r="I2736" s="22" t="s">
        <v>4225</v>
      </c>
      <c r="J2736" s="22" t="s">
        <v>4226</v>
      </c>
      <c r="K2736" s="22" t="str">
        <f>_xlfn.TEXTBEFORE(Table1__4[[#This Row],[ParentName]],"-")</f>
        <v>HMcc</v>
      </c>
      <c r="L2736" s="22" t="str">
        <f>_xlfn.XLOOKUP(Table1__4[[#This Row],[MAAN8]],ASO!F:F,ASO!H:H,"")</f>
        <v>Grocery Store</v>
      </c>
      <c r="M2736" s="22" t="str">
        <f>_xlfn.XLOOKUP(Table1__4[[#This Row],[MAAN8]],program!A:A,program!E:E,"")</f>
        <v>Target Incentive</v>
      </c>
      <c r="N2736" s="22">
        <f>_xlfn.XLOOKUP(Table1__4[[#This Row],[MAAN8]],program!A:A,program!F:F,"")</f>
        <v>60</v>
      </c>
      <c r="O2736" s="22">
        <f>SUMIFS(sellout!N:N,sellout!G:G,Table1__4[[#This Row],[MAAN8]])</f>
        <v>0</v>
      </c>
      <c r="P2736" s="2">
        <f>IFERROR(Table1__4[[#This Row],[Actual]]/Table1__4[[#This Row],[Target]],"")</f>
        <v>0</v>
      </c>
      <c r="Q2736" s="22">
        <f>IFERROR(IF(Table1__4[[#This Row],[Target]]&gt;0,Table1__4[[#This Row],[Target]]-Table1__4[[#This Row],[Actual]],""),"")</f>
        <v>60</v>
      </c>
    </row>
    <row r="2737" spans="1:17" x14ac:dyDescent="0.75">
      <c r="A2737" s="22" t="s">
        <v>10</v>
      </c>
      <c r="B2737" s="22" t="s">
        <v>11</v>
      </c>
      <c r="C2737" s="22" t="s">
        <v>46</v>
      </c>
      <c r="D2737" s="22" t="s">
        <v>47</v>
      </c>
      <c r="E2737" s="22" t="s">
        <v>93</v>
      </c>
      <c r="F2737" s="22" t="s">
        <v>68</v>
      </c>
      <c r="G2737" s="22" t="s">
        <v>94</v>
      </c>
      <c r="H2737">
        <v>65526785</v>
      </c>
      <c r="I2737" s="22" t="s">
        <v>4227</v>
      </c>
      <c r="J2737" s="22" t="s">
        <v>4228</v>
      </c>
      <c r="K2737" s="22" t="str">
        <f>_xlfn.TEXTBEFORE(Table1__4[[#This Row],[ParentName]],"-")</f>
        <v>HMcc</v>
      </c>
      <c r="L2737" s="22" t="str">
        <f>_xlfn.XLOOKUP(Table1__4[[#This Row],[MAAN8]],ASO!F:F,ASO!H:H,"")</f>
        <v>Grocery Store</v>
      </c>
      <c r="M2737" s="22" t="str">
        <f>_xlfn.XLOOKUP(Table1__4[[#This Row],[MAAN8]],program!A:A,program!E:E,"")</f>
        <v>Target Incentive</v>
      </c>
      <c r="N2737" s="22">
        <f>_xlfn.XLOOKUP(Table1__4[[#This Row],[MAAN8]],program!A:A,program!F:F,"")</f>
        <v>220</v>
      </c>
      <c r="O2737" s="22">
        <f>SUMIFS(sellout!N:N,sellout!G:G,Table1__4[[#This Row],[MAAN8]])</f>
        <v>55</v>
      </c>
      <c r="P2737" s="2">
        <f>IFERROR(Table1__4[[#This Row],[Actual]]/Table1__4[[#This Row],[Target]],"")</f>
        <v>0.25</v>
      </c>
      <c r="Q2737" s="22">
        <f>IFERROR(IF(Table1__4[[#This Row],[Target]]&gt;0,Table1__4[[#This Row],[Target]]-Table1__4[[#This Row],[Actual]],""),"")</f>
        <v>165</v>
      </c>
    </row>
    <row r="2738" spans="1:17" x14ac:dyDescent="0.75">
      <c r="A2738" s="22" t="s">
        <v>10</v>
      </c>
      <c r="B2738" s="22" t="s">
        <v>11</v>
      </c>
      <c r="C2738" s="22" t="s">
        <v>12</v>
      </c>
      <c r="D2738" s="22" t="s">
        <v>38</v>
      </c>
      <c r="E2738" s="22" t="s">
        <v>39</v>
      </c>
      <c r="F2738" s="22" t="s">
        <v>40</v>
      </c>
      <c r="G2738" s="22" t="s">
        <v>41</v>
      </c>
      <c r="H2738">
        <v>66112517</v>
      </c>
      <c r="I2738" s="22" t="s">
        <v>4229</v>
      </c>
      <c r="J2738" s="22" t="s">
        <v>4230</v>
      </c>
      <c r="K2738" s="22" t="str">
        <f>_xlfn.TEXTBEFORE(Table1__4[[#This Row],[ParentName]],"-")</f>
        <v>BD16</v>
      </c>
      <c r="L2738" s="22" t="str">
        <f>_xlfn.XLOOKUP(Table1__4[[#This Row],[MAAN8]],ASO!F:F,ASO!H:H,"")</f>
        <v>Grocery Store</v>
      </c>
      <c r="M2738" s="22" t="str">
        <f>_xlfn.XLOOKUP(Table1__4[[#This Row],[MAAN8]],program!A:A,program!E:E,"")</f>
        <v/>
      </c>
      <c r="N2738" s="22" t="str">
        <f>_xlfn.XLOOKUP(Table1__4[[#This Row],[MAAN8]],program!A:A,program!F:F,"")</f>
        <v/>
      </c>
      <c r="O2738" s="22">
        <f>SUMIFS(sellout!N:N,sellout!G:G,Table1__4[[#This Row],[MAAN8]])</f>
        <v>20</v>
      </c>
      <c r="P2738" s="2" t="str">
        <f>IFERROR(Table1__4[[#This Row],[Actual]]/Table1__4[[#This Row],[Target]],"")</f>
        <v/>
      </c>
      <c r="Q2738" s="22" t="str">
        <f>IFERROR(IF(Table1__4[[#This Row],[Target]]&gt;0,Table1__4[[#This Row],[Target]]-Table1__4[[#This Row],[Actual]],""),"")</f>
        <v/>
      </c>
    </row>
    <row r="2739" spans="1:17" x14ac:dyDescent="0.75">
      <c r="A2739" s="22" t="s">
        <v>10</v>
      </c>
      <c r="B2739" s="22" t="s">
        <v>11</v>
      </c>
      <c r="C2739" s="22" t="s">
        <v>12</v>
      </c>
      <c r="D2739" s="22" t="s">
        <v>38</v>
      </c>
      <c r="E2739" s="22" t="s">
        <v>166</v>
      </c>
      <c r="F2739" s="22" t="s">
        <v>40</v>
      </c>
      <c r="G2739" s="22" t="s">
        <v>167</v>
      </c>
      <c r="H2739">
        <v>66110659</v>
      </c>
      <c r="I2739" s="22" t="s">
        <v>4231</v>
      </c>
      <c r="J2739" s="22" t="s">
        <v>4232</v>
      </c>
      <c r="K2739" s="22" t="str">
        <f>_xlfn.TEXTBEFORE(Table1__4[[#This Row],[ParentName]],"-")</f>
        <v>BD16</v>
      </c>
      <c r="L2739" s="22" t="str">
        <f>_xlfn.XLOOKUP(Table1__4[[#This Row],[MAAN8]],ASO!F:F,ASO!H:H,"")</f>
        <v>Grocery Store</v>
      </c>
      <c r="M2739" s="22" t="str">
        <f>_xlfn.XLOOKUP(Table1__4[[#This Row],[MAAN8]],program!A:A,program!E:E,"")</f>
        <v/>
      </c>
      <c r="N2739" s="22" t="str">
        <f>_xlfn.XLOOKUP(Table1__4[[#This Row],[MAAN8]],program!A:A,program!F:F,"")</f>
        <v/>
      </c>
      <c r="O2739" s="22">
        <f>SUMIFS(sellout!N:N,sellout!G:G,Table1__4[[#This Row],[MAAN8]])</f>
        <v>5</v>
      </c>
      <c r="P2739" s="2" t="str">
        <f>IFERROR(Table1__4[[#This Row],[Actual]]/Table1__4[[#This Row],[Target]],"")</f>
        <v/>
      </c>
      <c r="Q2739" s="22" t="str">
        <f>IFERROR(IF(Table1__4[[#This Row],[Target]]&gt;0,Table1__4[[#This Row],[Target]]-Table1__4[[#This Row],[Actual]],""),"")</f>
        <v/>
      </c>
    </row>
    <row r="2740" spans="1:17" x14ac:dyDescent="0.75">
      <c r="A2740" s="22" t="s">
        <v>10</v>
      </c>
      <c r="B2740" s="22" t="s">
        <v>11</v>
      </c>
      <c r="C2740" s="22" t="s">
        <v>12</v>
      </c>
      <c r="D2740" s="22" t="s">
        <v>122</v>
      </c>
      <c r="E2740" s="22" t="s">
        <v>226</v>
      </c>
      <c r="F2740" s="22" t="s">
        <v>150</v>
      </c>
      <c r="G2740" s="22" t="s">
        <v>227</v>
      </c>
      <c r="H2740">
        <v>66100815</v>
      </c>
      <c r="I2740" s="22" t="s">
        <v>4233</v>
      </c>
      <c r="J2740" s="22" t="s">
        <v>4234</v>
      </c>
      <c r="K2740" s="22" t="str">
        <f>_xlfn.TEXTBEFORE(Table1__4[[#This Row],[ParentName]],"-")</f>
        <v>BD10</v>
      </c>
      <c r="L2740" s="22" t="str">
        <f>_xlfn.XLOOKUP(Table1__4[[#This Row],[MAAN8]],ASO!F:F,ASO!H:H,"")</f>
        <v>Grocery Store</v>
      </c>
      <c r="M2740" s="22" t="str">
        <f>_xlfn.XLOOKUP(Table1__4[[#This Row],[MAAN8]],program!A:A,program!E:E,"")</f>
        <v/>
      </c>
      <c r="N2740" s="22" t="str">
        <f>_xlfn.XLOOKUP(Table1__4[[#This Row],[MAAN8]],program!A:A,program!F:F,"")</f>
        <v/>
      </c>
      <c r="O2740" s="22">
        <f>SUMIFS(sellout!N:N,sellout!G:G,Table1__4[[#This Row],[MAAN8]])</f>
        <v>72</v>
      </c>
      <c r="P2740" s="2" t="str">
        <f>IFERROR(Table1__4[[#This Row],[Actual]]/Table1__4[[#This Row],[Target]],"")</f>
        <v/>
      </c>
      <c r="Q2740" s="22" t="str">
        <f>IFERROR(IF(Table1__4[[#This Row],[Target]]&gt;0,Table1__4[[#This Row],[Target]]-Table1__4[[#This Row],[Actual]],""),"")</f>
        <v/>
      </c>
    </row>
    <row r="2741" spans="1:17" x14ac:dyDescent="0.75">
      <c r="A2741" s="22" t="s">
        <v>10</v>
      </c>
      <c r="B2741" s="22" t="s">
        <v>11</v>
      </c>
      <c r="C2741" s="22" t="s">
        <v>12</v>
      </c>
      <c r="D2741" s="22" t="s">
        <v>38</v>
      </c>
      <c r="E2741" s="22" t="s">
        <v>39</v>
      </c>
      <c r="F2741" s="22" t="s">
        <v>40</v>
      </c>
      <c r="G2741" s="22" t="s">
        <v>41</v>
      </c>
      <c r="H2741">
        <v>66151505</v>
      </c>
      <c r="I2741" s="22" t="s">
        <v>4235</v>
      </c>
      <c r="J2741" s="22" t="s">
        <v>4236</v>
      </c>
      <c r="K2741" s="22" t="str">
        <f>_xlfn.TEXTBEFORE(Table1__4[[#This Row],[ParentName]],"-")</f>
        <v>BD16</v>
      </c>
      <c r="L2741" s="22" t="str">
        <f>_xlfn.XLOOKUP(Table1__4[[#This Row],[MAAN8]],ASO!F:F,ASO!H:H,"")</f>
        <v>Grocery Store</v>
      </c>
      <c r="M2741" s="22" t="str">
        <f>_xlfn.XLOOKUP(Table1__4[[#This Row],[MAAN8]],program!A:A,program!E:E,"")</f>
        <v/>
      </c>
      <c r="N2741" s="22" t="str">
        <f>_xlfn.XLOOKUP(Table1__4[[#This Row],[MAAN8]],program!A:A,program!F:F,"")</f>
        <v/>
      </c>
      <c r="O2741" s="22">
        <f>SUMIFS(sellout!N:N,sellout!G:G,Table1__4[[#This Row],[MAAN8]])</f>
        <v>5</v>
      </c>
      <c r="P2741" s="2" t="str">
        <f>IFERROR(Table1__4[[#This Row],[Actual]]/Table1__4[[#This Row],[Target]],"")</f>
        <v/>
      </c>
      <c r="Q2741" s="22" t="str">
        <f>IFERROR(IF(Table1__4[[#This Row],[Target]]&gt;0,Table1__4[[#This Row],[Target]]-Table1__4[[#This Row],[Actual]],""),"")</f>
        <v/>
      </c>
    </row>
    <row r="2742" spans="1:17" x14ac:dyDescent="0.75">
      <c r="A2742" s="22" t="s">
        <v>10</v>
      </c>
      <c r="B2742" s="22" t="s">
        <v>11</v>
      </c>
      <c r="C2742" s="22" t="s">
        <v>12</v>
      </c>
      <c r="D2742" s="22" t="s">
        <v>122</v>
      </c>
      <c r="E2742" s="22" t="s">
        <v>717</v>
      </c>
      <c r="F2742" s="22" t="s">
        <v>237</v>
      </c>
      <c r="G2742" s="22" t="s">
        <v>718</v>
      </c>
      <c r="H2742">
        <v>66115036</v>
      </c>
      <c r="I2742" s="22" t="s">
        <v>4238</v>
      </c>
      <c r="J2742" s="22" t="s">
        <v>4239</v>
      </c>
      <c r="K2742" s="22" t="str">
        <f>_xlfn.TEXTBEFORE(Table1__4[[#This Row],[ParentName]],"-")</f>
        <v>BD10</v>
      </c>
      <c r="L2742" s="22" t="str">
        <f>_xlfn.XLOOKUP(Table1__4[[#This Row],[MAAN8]],ASO!F:F,ASO!H:H,"")</f>
        <v>Grocery Store</v>
      </c>
      <c r="M2742" s="22" t="str">
        <f>_xlfn.XLOOKUP(Table1__4[[#This Row],[MAAN8]],program!A:A,program!E:E,"")</f>
        <v/>
      </c>
      <c r="N2742" s="22" t="str">
        <f>_xlfn.XLOOKUP(Table1__4[[#This Row],[MAAN8]],program!A:A,program!F:F,"")</f>
        <v/>
      </c>
      <c r="O2742" s="22">
        <f>SUMIFS(sellout!N:N,sellout!G:G,Table1__4[[#This Row],[MAAN8]])</f>
        <v>60</v>
      </c>
      <c r="P2742" s="2" t="str">
        <f>IFERROR(Table1__4[[#This Row],[Actual]]/Table1__4[[#This Row],[Target]],"")</f>
        <v/>
      </c>
      <c r="Q2742" s="22" t="str">
        <f>IFERROR(IF(Table1__4[[#This Row],[Target]]&gt;0,Table1__4[[#This Row],[Target]]-Table1__4[[#This Row],[Actual]],""),"")</f>
        <v/>
      </c>
    </row>
    <row r="2743" spans="1:17" x14ac:dyDescent="0.75">
      <c r="A2743" s="22" t="s">
        <v>10</v>
      </c>
      <c r="B2743" s="22" t="s">
        <v>11</v>
      </c>
      <c r="C2743" s="22" t="s">
        <v>12</v>
      </c>
      <c r="D2743" s="22" t="s">
        <v>122</v>
      </c>
      <c r="E2743" s="22" t="s">
        <v>149</v>
      </c>
      <c r="F2743" s="22" t="s">
        <v>150</v>
      </c>
      <c r="G2743" s="22" t="s">
        <v>151</v>
      </c>
      <c r="H2743">
        <v>66108587</v>
      </c>
      <c r="I2743" s="22" t="s">
        <v>4241</v>
      </c>
      <c r="J2743" s="22" t="s">
        <v>4242</v>
      </c>
      <c r="K2743" s="22" t="str">
        <f>_xlfn.TEXTBEFORE(Table1__4[[#This Row],[ParentName]],"-")</f>
        <v>BD10</v>
      </c>
      <c r="L2743" s="22" t="str">
        <f>_xlfn.XLOOKUP(Table1__4[[#This Row],[MAAN8]],ASO!F:F,ASO!H:H,"")</f>
        <v>Grocery Store</v>
      </c>
      <c r="M2743" s="22" t="str">
        <f>_xlfn.XLOOKUP(Table1__4[[#This Row],[MAAN8]],program!A:A,program!E:E,"")</f>
        <v/>
      </c>
      <c r="N2743" s="22" t="str">
        <f>_xlfn.XLOOKUP(Table1__4[[#This Row],[MAAN8]],program!A:A,program!F:F,"")</f>
        <v/>
      </c>
      <c r="O2743" s="22">
        <f>SUMIFS(sellout!N:N,sellout!G:G,Table1__4[[#This Row],[MAAN8]])</f>
        <v>0</v>
      </c>
      <c r="P2743" s="2" t="str">
        <f>IFERROR(Table1__4[[#This Row],[Actual]]/Table1__4[[#This Row],[Target]],"")</f>
        <v/>
      </c>
      <c r="Q2743" s="22" t="str">
        <f>IFERROR(IF(Table1__4[[#This Row],[Target]]&gt;0,Table1__4[[#This Row],[Target]]-Table1__4[[#This Row],[Actual]],""),"")</f>
        <v/>
      </c>
    </row>
    <row r="2744" spans="1:17" x14ac:dyDescent="0.75">
      <c r="A2744" s="22" t="s">
        <v>10</v>
      </c>
      <c r="B2744" s="22" t="s">
        <v>11</v>
      </c>
      <c r="C2744" s="22" t="s">
        <v>46</v>
      </c>
      <c r="D2744" s="22" t="s">
        <v>47</v>
      </c>
      <c r="E2744" s="22" t="s">
        <v>282</v>
      </c>
      <c r="F2744" s="22" t="s">
        <v>68</v>
      </c>
      <c r="G2744" s="22" t="s">
        <v>283</v>
      </c>
      <c r="H2744">
        <v>65540295</v>
      </c>
      <c r="I2744" s="22" t="s">
        <v>4243</v>
      </c>
      <c r="J2744" s="22" t="s">
        <v>4244</v>
      </c>
      <c r="K2744" s="22" t="str">
        <f>_xlfn.TEXTBEFORE(Table1__4[[#This Row],[ParentName]],"-")</f>
        <v>HMcc</v>
      </c>
      <c r="L2744" s="22" t="str">
        <f>_xlfn.XLOOKUP(Table1__4[[#This Row],[MAAN8]],ASO!F:F,ASO!H:H,"")</f>
        <v>Grocery Store</v>
      </c>
      <c r="M2744" s="22" t="str">
        <f>_xlfn.XLOOKUP(Table1__4[[#This Row],[MAAN8]],program!A:A,program!E:E,"")</f>
        <v>Target Incentive</v>
      </c>
      <c r="N2744" s="22">
        <f>_xlfn.XLOOKUP(Table1__4[[#This Row],[MAAN8]],program!A:A,program!F:F,"")</f>
        <v>140</v>
      </c>
      <c r="O2744" s="22">
        <f>SUMIFS(sellout!N:N,sellout!G:G,Table1__4[[#This Row],[MAAN8]])</f>
        <v>30</v>
      </c>
      <c r="P2744" s="2">
        <f>IFERROR(Table1__4[[#This Row],[Actual]]/Table1__4[[#This Row],[Target]],"")</f>
        <v>0.21428571428571427</v>
      </c>
      <c r="Q2744" s="22">
        <f>IFERROR(IF(Table1__4[[#This Row],[Target]]&gt;0,Table1__4[[#This Row],[Target]]-Table1__4[[#This Row],[Actual]],""),"")</f>
        <v>110</v>
      </c>
    </row>
    <row r="2745" spans="1:17" x14ac:dyDescent="0.75">
      <c r="A2745" s="22" t="s">
        <v>10</v>
      </c>
      <c r="B2745" s="22" t="s">
        <v>11</v>
      </c>
      <c r="C2745" s="22" t="s">
        <v>46</v>
      </c>
      <c r="D2745" s="22" t="s">
        <v>47</v>
      </c>
      <c r="E2745" s="22" t="s">
        <v>408</v>
      </c>
      <c r="F2745" s="22" t="s">
        <v>68</v>
      </c>
      <c r="G2745" s="22" t="s">
        <v>409</v>
      </c>
      <c r="H2745">
        <v>65009341</v>
      </c>
      <c r="I2745" s="22" t="s">
        <v>4243</v>
      </c>
      <c r="J2745" s="22" t="s">
        <v>4245</v>
      </c>
      <c r="K2745" s="22" t="str">
        <f>_xlfn.TEXTBEFORE(Table1__4[[#This Row],[ParentName]],"-")</f>
        <v>HMcc</v>
      </c>
      <c r="L2745" s="22" t="str">
        <f>_xlfn.XLOOKUP(Table1__4[[#This Row],[MAAN8]],ASO!F:F,ASO!H:H,"")</f>
        <v>Grocery Store - Home Delivery</v>
      </c>
      <c r="M2745" s="22" t="str">
        <f>_xlfn.XLOOKUP(Table1__4[[#This Row],[MAAN8]],program!A:A,program!E:E,"")</f>
        <v>Target Incentive</v>
      </c>
      <c r="N2745" s="22">
        <f>_xlfn.XLOOKUP(Table1__4[[#This Row],[MAAN8]],program!A:A,program!F:F,"")</f>
        <v>180</v>
      </c>
      <c r="O2745" s="22">
        <f>SUMIFS(sellout!N:N,sellout!G:G,Table1__4[[#This Row],[MAAN8]])</f>
        <v>30</v>
      </c>
      <c r="P2745" s="2">
        <f>IFERROR(Table1__4[[#This Row],[Actual]]/Table1__4[[#This Row],[Target]],"")</f>
        <v>0.16666666666666666</v>
      </c>
      <c r="Q2745" s="22">
        <f>IFERROR(IF(Table1__4[[#This Row],[Target]]&gt;0,Table1__4[[#This Row],[Target]]-Table1__4[[#This Row],[Actual]],""),"")</f>
        <v>150</v>
      </c>
    </row>
    <row r="2746" spans="1:17" x14ac:dyDescent="0.75">
      <c r="A2746" s="22" t="s">
        <v>10</v>
      </c>
      <c r="B2746" s="22" t="s">
        <v>11</v>
      </c>
      <c r="C2746" s="22" t="s">
        <v>22</v>
      </c>
      <c r="D2746" s="22" t="s">
        <v>88</v>
      </c>
      <c r="E2746" s="22" t="s">
        <v>217</v>
      </c>
      <c r="F2746" s="22" t="s">
        <v>218</v>
      </c>
      <c r="G2746" s="22" t="s">
        <v>219</v>
      </c>
      <c r="H2746">
        <v>66107870</v>
      </c>
      <c r="I2746" s="22" t="s">
        <v>4246</v>
      </c>
      <c r="J2746" s="22" t="s">
        <v>4247</v>
      </c>
      <c r="K2746" s="22" t="str">
        <f>_xlfn.TEXTBEFORE(Table1__4[[#This Row],[ParentName]],"-")</f>
        <v>BD11</v>
      </c>
      <c r="L2746" s="22" t="str">
        <f>_xlfn.XLOOKUP(Table1__4[[#This Row],[MAAN8]],ASO!F:F,ASO!H:H,"")</f>
        <v>Grocery Store</v>
      </c>
      <c r="M2746" s="22" t="str">
        <f>_xlfn.XLOOKUP(Table1__4[[#This Row],[MAAN8]],program!A:A,program!E:E,"")</f>
        <v/>
      </c>
      <c r="N2746" s="22" t="str">
        <f>_xlfn.XLOOKUP(Table1__4[[#This Row],[MAAN8]],program!A:A,program!F:F,"")</f>
        <v/>
      </c>
      <c r="O2746" s="22">
        <f>SUMIFS(sellout!N:N,sellout!G:G,Table1__4[[#This Row],[MAAN8]])</f>
        <v>0</v>
      </c>
      <c r="P2746" s="2" t="str">
        <f>IFERROR(Table1__4[[#This Row],[Actual]]/Table1__4[[#This Row],[Target]],"")</f>
        <v/>
      </c>
      <c r="Q2746" s="22" t="str">
        <f>IFERROR(IF(Table1__4[[#This Row],[Target]]&gt;0,Table1__4[[#This Row],[Target]]-Table1__4[[#This Row],[Actual]],""),"")</f>
        <v/>
      </c>
    </row>
    <row r="2747" spans="1:17" x14ac:dyDescent="0.75">
      <c r="A2747" s="22" t="s">
        <v>10</v>
      </c>
      <c r="B2747" s="22" t="s">
        <v>11</v>
      </c>
      <c r="C2747" s="22" t="s">
        <v>12</v>
      </c>
      <c r="D2747" s="22" t="s">
        <v>38</v>
      </c>
      <c r="E2747" s="22" t="s">
        <v>39</v>
      </c>
      <c r="F2747" s="22" t="s">
        <v>40</v>
      </c>
      <c r="G2747" s="22" t="s">
        <v>41</v>
      </c>
      <c r="H2747">
        <v>66151224</v>
      </c>
      <c r="I2747" s="22" t="s">
        <v>4248</v>
      </c>
      <c r="J2747" s="22" t="s">
        <v>4249</v>
      </c>
      <c r="K2747" s="22" t="str">
        <f>_xlfn.TEXTBEFORE(Table1__4[[#This Row],[ParentName]],"-")</f>
        <v>BD16</v>
      </c>
      <c r="L2747" s="22" t="str">
        <f>_xlfn.XLOOKUP(Table1__4[[#This Row],[MAAN8]],ASO!F:F,ASO!H:H,"")</f>
        <v>Grocery Store</v>
      </c>
      <c r="M2747" s="22" t="str">
        <f>_xlfn.XLOOKUP(Table1__4[[#This Row],[MAAN8]],program!A:A,program!E:E,"")</f>
        <v/>
      </c>
      <c r="N2747" s="22" t="str">
        <f>_xlfn.XLOOKUP(Table1__4[[#This Row],[MAAN8]],program!A:A,program!F:F,"")</f>
        <v/>
      </c>
      <c r="O2747" s="22">
        <f>SUMIFS(sellout!N:N,sellout!G:G,Table1__4[[#This Row],[MAAN8]])</f>
        <v>0</v>
      </c>
      <c r="P2747" s="2" t="str">
        <f>IFERROR(Table1__4[[#This Row],[Actual]]/Table1__4[[#This Row],[Target]],"")</f>
        <v/>
      </c>
      <c r="Q2747" s="22" t="str">
        <f>IFERROR(IF(Table1__4[[#This Row],[Target]]&gt;0,Table1__4[[#This Row],[Target]]-Table1__4[[#This Row],[Actual]],""),"")</f>
        <v/>
      </c>
    </row>
    <row r="2748" spans="1:17" x14ac:dyDescent="0.75">
      <c r="A2748" s="22" t="s">
        <v>10</v>
      </c>
      <c r="B2748" s="22" t="s">
        <v>11</v>
      </c>
      <c r="C2748" s="22" t="s">
        <v>12</v>
      </c>
      <c r="D2748" s="22" t="s">
        <v>122</v>
      </c>
      <c r="E2748" s="22" t="s">
        <v>236</v>
      </c>
      <c r="F2748" s="22" t="s">
        <v>237</v>
      </c>
      <c r="G2748" s="22" t="s">
        <v>7381</v>
      </c>
      <c r="H2748">
        <v>66113456</v>
      </c>
      <c r="I2748" s="22" t="s">
        <v>4250</v>
      </c>
      <c r="J2748" s="22" t="s">
        <v>4251</v>
      </c>
      <c r="K2748" s="22" t="str">
        <f>_xlfn.TEXTBEFORE(Table1__4[[#This Row],[ParentName]],"-")</f>
        <v>BD10</v>
      </c>
      <c r="L2748" s="22" t="str">
        <f>_xlfn.XLOOKUP(Table1__4[[#This Row],[MAAN8]],ASO!F:F,ASO!H:H,"")</f>
        <v>Grocery Store</v>
      </c>
      <c r="M2748" s="22" t="str">
        <f>_xlfn.XLOOKUP(Table1__4[[#This Row],[MAAN8]],program!A:A,program!E:E,"")</f>
        <v/>
      </c>
      <c r="N2748" s="22" t="str">
        <f>_xlfn.XLOOKUP(Table1__4[[#This Row],[MAAN8]],program!A:A,program!F:F,"")</f>
        <v/>
      </c>
      <c r="O2748" s="22">
        <f>SUMIFS(sellout!N:N,sellout!G:G,Table1__4[[#This Row],[MAAN8]])</f>
        <v>0</v>
      </c>
      <c r="P2748" s="2" t="str">
        <f>IFERROR(Table1__4[[#This Row],[Actual]]/Table1__4[[#This Row],[Target]],"")</f>
        <v/>
      </c>
      <c r="Q2748" s="22" t="str">
        <f>IFERROR(IF(Table1__4[[#This Row],[Target]]&gt;0,Table1__4[[#This Row],[Target]]-Table1__4[[#This Row],[Actual]],""),"")</f>
        <v/>
      </c>
    </row>
    <row r="2749" spans="1:17" x14ac:dyDescent="0.75">
      <c r="A2749" s="22" t="s">
        <v>10</v>
      </c>
      <c r="B2749" s="22" t="s">
        <v>11</v>
      </c>
      <c r="C2749" s="22" t="s">
        <v>12</v>
      </c>
      <c r="D2749" s="22" t="s">
        <v>38</v>
      </c>
      <c r="E2749" s="22" t="s">
        <v>39</v>
      </c>
      <c r="F2749" s="22" t="s">
        <v>40</v>
      </c>
      <c r="G2749" s="22" t="s">
        <v>41</v>
      </c>
      <c r="H2749">
        <v>66152247</v>
      </c>
      <c r="I2749" s="22" t="s">
        <v>4252</v>
      </c>
      <c r="J2749" s="22" t="s">
        <v>4253</v>
      </c>
      <c r="K2749" s="22" t="str">
        <f>_xlfn.TEXTBEFORE(Table1__4[[#This Row],[ParentName]],"-")</f>
        <v>BD16</v>
      </c>
      <c r="L2749" s="22" t="str">
        <f>_xlfn.XLOOKUP(Table1__4[[#This Row],[MAAN8]],ASO!F:F,ASO!H:H,"")</f>
        <v>Grocery Store - Home Delivery</v>
      </c>
      <c r="M2749" s="22" t="str">
        <f>_xlfn.XLOOKUP(Table1__4[[#This Row],[MAAN8]],program!A:A,program!E:E,"")</f>
        <v/>
      </c>
      <c r="N2749" s="22" t="str">
        <f>_xlfn.XLOOKUP(Table1__4[[#This Row],[MAAN8]],program!A:A,program!F:F,"")</f>
        <v/>
      </c>
      <c r="O2749" s="22">
        <f>SUMIFS(sellout!N:N,sellout!G:G,Table1__4[[#This Row],[MAAN8]])</f>
        <v>0</v>
      </c>
      <c r="P2749" s="2" t="str">
        <f>IFERROR(Table1__4[[#This Row],[Actual]]/Table1__4[[#This Row],[Target]],"")</f>
        <v/>
      </c>
      <c r="Q2749" s="22" t="str">
        <f>IFERROR(IF(Table1__4[[#This Row],[Target]]&gt;0,Table1__4[[#This Row],[Target]]-Table1__4[[#This Row],[Actual]],""),"")</f>
        <v/>
      </c>
    </row>
    <row r="2750" spans="1:17" x14ac:dyDescent="0.75">
      <c r="A2750" s="22" t="s">
        <v>10</v>
      </c>
      <c r="B2750" s="22" t="s">
        <v>11</v>
      </c>
      <c r="C2750" s="22" t="s">
        <v>12</v>
      </c>
      <c r="D2750" s="22" t="s">
        <v>122</v>
      </c>
      <c r="E2750" s="22" t="s">
        <v>778</v>
      </c>
      <c r="F2750" s="22" t="s">
        <v>124</v>
      </c>
      <c r="G2750" s="22" t="s">
        <v>779</v>
      </c>
      <c r="H2750">
        <v>66155442</v>
      </c>
      <c r="I2750" s="22" t="s">
        <v>4254</v>
      </c>
      <c r="J2750" s="22" t="s">
        <v>4255</v>
      </c>
      <c r="K2750" s="22" t="str">
        <f>_xlfn.TEXTBEFORE(Table1__4[[#This Row],[ParentName]],"-")</f>
        <v>BD10</v>
      </c>
      <c r="L2750" s="22" t="str">
        <f>_xlfn.XLOOKUP(Table1__4[[#This Row],[MAAN8]],ASO!F:F,ASO!H:H,"")</f>
        <v>Grocery Store</v>
      </c>
      <c r="M2750" s="22" t="str">
        <f>_xlfn.XLOOKUP(Table1__4[[#This Row],[MAAN8]],program!A:A,program!E:E,"")</f>
        <v/>
      </c>
      <c r="N2750" s="22" t="str">
        <f>_xlfn.XLOOKUP(Table1__4[[#This Row],[MAAN8]],program!A:A,program!F:F,"")</f>
        <v/>
      </c>
      <c r="O2750" s="22">
        <f>SUMIFS(sellout!N:N,sellout!G:G,Table1__4[[#This Row],[MAAN8]])</f>
        <v>100</v>
      </c>
      <c r="P2750" s="2" t="str">
        <f>IFERROR(Table1__4[[#This Row],[Actual]]/Table1__4[[#This Row],[Target]],"")</f>
        <v/>
      </c>
      <c r="Q2750" s="22" t="str">
        <f>IFERROR(IF(Table1__4[[#This Row],[Target]]&gt;0,Table1__4[[#This Row],[Target]]-Table1__4[[#This Row],[Actual]],""),"")</f>
        <v/>
      </c>
    </row>
    <row r="2751" spans="1:17" x14ac:dyDescent="0.75">
      <c r="A2751" s="22" t="s">
        <v>10</v>
      </c>
      <c r="B2751" s="22" t="s">
        <v>11</v>
      </c>
      <c r="C2751" s="22" t="s">
        <v>46</v>
      </c>
      <c r="D2751" s="22" t="s">
        <v>47</v>
      </c>
      <c r="E2751" s="22" t="s">
        <v>367</v>
      </c>
      <c r="F2751" s="22" t="s">
        <v>68</v>
      </c>
      <c r="G2751" s="22" t="s">
        <v>7388</v>
      </c>
      <c r="H2751">
        <v>65714802</v>
      </c>
      <c r="I2751" s="22" t="s">
        <v>8291</v>
      </c>
      <c r="J2751" s="22" t="s">
        <v>4258</v>
      </c>
      <c r="K2751" s="22" t="str">
        <f>_xlfn.TEXTBEFORE(Table1__4[[#This Row],[ParentName]],"-")</f>
        <v>HMcc</v>
      </c>
      <c r="L2751" s="22" t="str">
        <f>_xlfn.XLOOKUP(Table1__4[[#This Row],[MAAN8]],ASO!F:F,ASO!H:H,"")</f>
        <v>Grocery Store - Home Delivery</v>
      </c>
      <c r="M2751" s="22" t="str">
        <f>_xlfn.XLOOKUP(Table1__4[[#This Row],[MAAN8]],program!A:A,program!E:E,"")</f>
        <v>Target Incentive</v>
      </c>
      <c r="N2751" s="22">
        <f>_xlfn.XLOOKUP(Table1__4[[#This Row],[MAAN8]],program!A:A,program!F:F,"")</f>
        <v>110</v>
      </c>
      <c r="O2751" s="22">
        <f>SUMIFS(sellout!N:N,sellout!G:G,Table1__4[[#This Row],[MAAN8]])</f>
        <v>25</v>
      </c>
      <c r="P2751" s="2">
        <f>IFERROR(Table1__4[[#This Row],[Actual]]/Table1__4[[#This Row],[Target]],"")</f>
        <v>0.22727272727272727</v>
      </c>
      <c r="Q2751" s="22">
        <f>IFERROR(IF(Table1__4[[#This Row],[Target]]&gt;0,Table1__4[[#This Row],[Target]]-Table1__4[[#This Row],[Actual]],""),"")</f>
        <v>85</v>
      </c>
    </row>
    <row r="2752" spans="1:17" x14ac:dyDescent="0.75">
      <c r="A2752" s="22" t="s">
        <v>10</v>
      </c>
      <c r="B2752" s="22" t="s">
        <v>11</v>
      </c>
      <c r="C2752" s="22" t="s">
        <v>46</v>
      </c>
      <c r="D2752" s="22" t="s">
        <v>47</v>
      </c>
      <c r="E2752" s="22" t="s">
        <v>367</v>
      </c>
      <c r="F2752" s="22" t="s">
        <v>68</v>
      </c>
      <c r="G2752" s="22" t="s">
        <v>7388</v>
      </c>
      <c r="H2752">
        <v>65525589</v>
      </c>
      <c r="I2752" s="22" t="s">
        <v>4259</v>
      </c>
      <c r="J2752" s="22" t="s">
        <v>4260</v>
      </c>
      <c r="K2752" s="22" t="str">
        <f>_xlfn.TEXTBEFORE(Table1__4[[#This Row],[ParentName]],"-")</f>
        <v>HMcc</v>
      </c>
      <c r="L2752" s="22" t="str">
        <f>_xlfn.XLOOKUP(Table1__4[[#This Row],[MAAN8]],ASO!F:F,ASO!H:H,"")</f>
        <v>Grocery Store</v>
      </c>
      <c r="M2752" s="22" t="str">
        <f>_xlfn.XLOOKUP(Table1__4[[#This Row],[MAAN8]],program!A:A,program!E:E,"")</f>
        <v>Target Incentive</v>
      </c>
      <c r="N2752" s="22">
        <f>_xlfn.XLOOKUP(Table1__4[[#This Row],[MAAN8]],program!A:A,program!F:F,"")</f>
        <v>90</v>
      </c>
      <c r="O2752" s="22">
        <f>SUMIFS(sellout!N:N,sellout!G:G,Table1__4[[#This Row],[MAAN8]])</f>
        <v>45</v>
      </c>
      <c r="P2752" s="2">
        <f>IFERROR(Table1__4[[#This Row],[Actual]]/Table1__4[[#This Row],[Target]],"")</f>
        <v>0.5</v>
      </c>
      <c r="Q2752" s="22">
        <f>IFERROR(IF(Table1__4[[#This Row],[Target]]&gt;0,Table1__4[[#This Row],[Target]]-Table1__4[[#This Row],[Actual]],""),"")</f>
        <v>45</v>
      </c>
    </row>
    <row r="2753" spans="1:17" x14ac:dyDescent="0.75">
      <c r="A2753" s="22" t="s">
        <v>10</v>
      </c>
      <c r="B2753" s="22" t="s">
        <v>11</v>
      </c>
      <c r="C2753" s="22" t="s">
        <v>12</v>
      </c>
      <c r="D2753" s="22" t="s">
        <v>54</v>
      </c>
      <c r="E2753" s="22" t="s">
        <v>29</v>
      </c>
      <c r="F2753" s="22" t="s">
        <v>30</v>
      </c>
      <c r="G2753" s="22" t="s">
        <v>31</v>
      </c>
      <c r="H2753">
        <v>66106775</v>
      </c>
      <c r="I2753" s="22" t="s">
        <v>4261</v>
      </c>
      <c r="J2753" s="22" t="s">
        <v>4262</v>
      </c>
      <c r="K2753" s="22" t="str">
        <f>_xlfn.TEXTBEFORE(Table1__4[[#This Row],[ParentName]],"-")</f>
        <v>BD</v>
      </c>
      <c r="L2753" s="22" t="str">
        <f>_xlfn.XLOOKUP(Table1__4[[#This Row],[MAAN8]],ASO!F:F,ASO!H:H,"")</f>
        <v>Grocery Store</v>
      </c>
      <c r="M2753" s="22" t="str">
        <f>_xlfn.XLOOKUP(Table1__4[[#This Row],[MAAN8]],program!A:A,program!E:E,"")</f>
        <v/>
      </c>
      <c r="N2753" s="22" t="str">
        <f>_xlfn.XLOOKUP(Table1__4[[#This Row],[MAAN8]],program!A:A,program!F:F,"")</f>
        <v/>
      </c>
      <c r="O2753" s="22">
        <f>SUMIFS(sellout!N:N,sellout!G:G,Table1__4[[#This Row],[MAAN8]])</f>
        <v>0</v>
      </c>
      <c r="P2753" s="2" t="str">
        <f>IFERROR(Table1__4[[#This Row],[Actual]]/Table1__4[[#This Row],[Target]],"")</f>
        <v/>
      </c>
      <c r="Q2753" s="22" t="str">
        <f>IFERROR(IF(Table1__4[[#This Row],[Target]]&gt;0,Table1__4[[#This Row],[Target]]-Table1__4[[#This Row],[Actual]],""),"")</f>
        <v/>
      </c>
    </row>
    <row r="2754" spans="1:17" x14ac:dyDescent="0.75">
      <c r="A2754" s="22" t="s">
        <v>10</v>
      </c>
      <c r="B2754" s="22" t="s">
        <v>11</v>
      </c>
      <c r="C2754" s="22" t="s">
        <v>12</v>
      </c>
      <c r="D2754" s="22" t="s">
        <v>122</v>
      </c>
      <c r="E2754" s="22" t="s">
        <v>503</v>
      </c>
      <c r="F2754" s="22" t="s">
        <v>124</v>
      </c>
      <c r="G2754" s="22" t="s">
        <v>8046</v>
      </c>
      <c r="H2754">
        <v>66112748</v>
      </c>
      <c r="I2754" s="22" t="s">
        <v>4263</v>
      </c>
      <c r="J2754" s="22" t="s">
        <v>4264</v>
      </c>
      <c r="K2754" s="22" t="str">
        <f>_xlfn.TEXTBEFORE(Table1__4[[#This Row],[ParentName]],"-")</f>
        <v>BD10</v>
      </c>
      <c r="L2754" s="22" t="str">
        <f>_xlfn.XLOOKUP(Table1__4[[#This Row],[MAAN8]],ASO!F:F,ASO!H:H,"")</f>
        <v>Grocery Store - Home Delivery</v>
      </c>
      <c r="M2754" s="22" t="str">
        <f>_xlfn.XLOOKUP(Table1__4[[#This Row],[MAAN8]],program!A:A,program!E:E,"")</f>
        <v/>
      </c>
      <c r="N2754" s="22" t="str">
        <f>_xlfn.XLOOKUP(Table1__4[[#This Row],[MAAN8]],program!A:A,program!F:F,"")</f>
        <v/>
      </c>
      <c r="O2754" s="22">
        <f>SUMIFS(sellout!N:N,sellout!G:G,Table1__4[[#This Row],[MAAN8]])</f>
        <v>0</v>
      </c>
      <c r="P2754" s="2" t="str">
        <f>IFERROR(Table1__4[[#This Row],[Actual]]/Table1__4[[#This Row],[Target]],"")</f>
        <v/>
      </c>
      <c r="Q2754" s="22" t="str">
        <f>IFERROR(IF(Table1__4[[#This Row],[Target]]&gt;0,Table1__4[[#This Row],[Target]]-Table1__4[[#This Row],[Actual]],""),"")</f>
        <v/>
      </c>
    </row>
    <row r="2755" spans="1:17" x14ac:dyDescent="0.75">
      <c r="A2755" s="22" t="s">
        <v>10</v>
      </c>
      <c r="B2755" s="22" t="s">
        <v>11</v>
      </c>
      <c r="C2755" s="22" t="s">
        <v>46</v>
      </c>
      <c r="D2755" s="22" t="s">
        <v>47</v>
      </c>
      <c r="E2755" s="22" t="s">
        <v>48</v>
      </c>
      <c r="F2755" s="22" t="s">
        <v>49</v>
      </c>
      <c r="G2755" s="22" t="s">
        <v>8030</v>
      </c>
      <c r="H2755">
        <v>65024934</v>
      </c>
      <c r="I2755" s="22" t="s">
        <v>8292</v>
      </c>
      <c r="J2755" s="22" t="s">
        <v>4266</v>
      </c>
      <c r="K2755" s="22" t="str">
        <f>_xlfn.TEXTBEFORE(Table1__4[[#This Row],[ParentName]],"-")</f>
        <v>HMcc</v>
      </c>
      <c r="L2755" s="22" t="str">
        <f>_xlfn.XLOOKUP(Table1__4[[#This Row],[MAAN8]],ASO!F:F,ASO!H:H,"")</f>
        <v>Grocery Store</v>
      </c>
      <c r="M2755" s="22" t="str">
        <f>_xlfn.XLOOKUP(Table1__4[[#This Row],[MAAN8]],program!A:A,program!E:E,"")</f>
        <v>Target Incentive</v>
      </c>
      <c r="N2755" s="22">
        <f>_xlfn.XLOOKUP(Table1__4[[#This Row],[MAAN8]],program!A:A,program!F:F,"")</f>
        <v>150</v>
      </c>
      <c r="O2755" s="22">
        <f>SUMIFS(sellout!N:N,sellout!G:G,Table1__4[[#This Row],[MAAN8]])</f>
        <v>5</v>
      </c>
      <c r="P2755" s="2">
        <f>IFERROR(Table1__4[[#This Row],[Actual]]/Table1__4[[#This Row],[Target]],"")</f>
        <v>3.3333333333333333E-2</v>
      </c>
      <c r="Q2755" s="22">
        <f>IFERROR(IF(Table1__4[[#This Row],[Target]]&gt;0,Table1__4[[#This Row],[Target]]-Table1__4[[#This Row],[Actual]],""),"")</f>
        <v>145</v>
      </c>
    </row>
    <row r="2756" spans="1:17" x14ac:dyDescent="0.75">
      <c r="A2756" s="22" t="s">
        <v>10</v>
      </c>
      <c r="B2756" s="22" t="s">
        <v>11</v>
      </c>
      <c r="C2756" s="22" t="s">
        <v>46</v>
      </c>
      <c r="D2756" s="22" t="s">
        <v>47</v>
      </c>
      <c r="E2756" s="22" t="s">
        <v>112</v>
      </c>
      <c r="F2756" s="22" t="s">
        <v>49</v>
      </c>
      <c r="G2756" s="22" t="s">
        <v>113</v>
      </c>
      <c r="H2756">
        <v>65700712</v>
      </c>
      <c r="I2756" s="22" t="s">
        <v>4267</v>
      </c>
      <c r="J2756" s="22" t="s">
        <v>4268</v>
      </c>
      <c r="K2756" s="22" t="str">
        <f>_xlfn.TEXTBEFORE(Table1__4[[#This Row],[ParentName]],"-")</f>
        <v>HMcc</v>
      </c>
      <c r="L2756" s="22" t="str">
        <f>_xlfn.XLOOKUP(Table1__4[[#This Row],[MAAN8]],ASO!F:F,ASO!H:H,"")</f>
        <v>Grocery Store</v>
      </c>
      <c r="M2756" s="22" t="str">
        <f>_xlfn.XLOOKUP(Table1__4[[#This Row],[MAAN8]],program!A:A,program!E:E,"")</f>
        <v>Target Incentive</v>
      </c>
      <c r="N2756" s="22">
        <f>_xlfn.XLOOKUP(Table1__4[[#This Row],[MAAN8]],program!A:A,program!F:F,"")</f>
        <v>150</v>
      </c>
      <c r="O2756" s="22">
        <f>SUMIFS(sellout!N:N,sellout!G:G,Table1__4[[#This Row],[MAAN8]])</f>
        <v>105</v>
      </c>
      <c r="P2756" s="2">
        <f>IFERROR(Table1__4[[#This Row],[Actual]]/Table1__4[[#This Row],[Target]],"")</f>
        <v>0.7</v>
      </c>
      <c r="Q2756" s="22">
        <f>IFERROR(IF(Table1__4[[#This Row],[Target]]&gt;0,Table1__4[[#This Row],[Target]]-Table1__4[[#This Row],[Actual]],""),"")</f>
        <v>45</v>
      </c>
    </row>
    <row r="2757" spans="1:17" x14ac:dyDescent="0.75">
      <c r="A2757" s="22" t="s">
        <v>10</v>
      </c>
      <c r="B2757" s="22" t="s">
        <v>11</v>
      </c>
      <c r="C2757" s="22" t="s">
        <v>46</v>
      </c>
      <c r="D2757" s="22" t="s">
        <v>47</v>
      </c>
      <c r="E2757" s="22" t="s">
        <v>367</v>
      </c>
      <c r="F2757" s="22" t="s">
        <v>68</v>
      </c>
      <c r="G2757" s="22" t="s">
        <v>7388</v>
      </c>
      <c r="H2757">
        <v>65600616</v>
      </c>
      <c r="I2757" s="22" t="s">
        <v>4269</v>
      </c>
      <c r="J2757" s="22" t="s">
        <v>4270</v>
      </c>
      <c r="K2757" s="22" t="str">
        <f>_xlfn.TEXTBEFORE(Table1__4[[#This Row],[ParentName]],"-")</f>
        <v>HMcc</v>
      </c>
      <c r="L2757" s="22" t="str">
        <f>_xlfn.XLOOKUP(Table1__4[[#This Row],[MAAN8]],ASO!F:F,ASO!H:H,"")</f>
        <v>Grocery Store - Home Delivery</v>
      </c>
      <c r="M2757" s="22" t="str">
        <f>_xlfn.XLOOKUP(Table1__4[[#This Row],[MAAN8]],program!A:A,program!E:E,"")</f>
        <v>TPO</v>
      </c>
      <c r="N2757" s="22">
        <f>_xlfn.XLOOKUP(Table1__4[[#This Row],[MAAN8]],program!A:A,program!F:F,"")</f>
        <v>750</v>
      </c>
      <c r="O2757" s="22">
        <f>SUMIFS(sellout!N:N,sellout!G:G,Table1__4[[#This Row],[MAAN8]])</f>
        <v>600</v>
      </c>
      <c r="P2757" s="2">
        <f>IFERROR(Table1__4[[#This Row],[Actual]]/Table1__4[[#This Row],[Target]],"")</f>
        <v>0.8</v>
      </c>
      <c r="Q2757" s="22">
        <f>IFERROR(IF(Table1__4[[#This Row],[Target]]&gt;0,Table1__4[[#This Row],[Target]]-Table1__4[[#This Row],[Actual]],""),"")</f>
        <v>150</v>
      </c>
    </row>
    <row r="2758" spans="1:17" x14ac:dyDescent="0.75">
      <c r="A2758" s="22" t="s">
        <v>10</v>
      </c>
      <c r="B2758" s="22" t="s">
        <v>11</v>
      </c>
      <c r="C2758" s="22" t="s">
        <v>12</v>
      </c>
      <c r="D2758" s="22" t="s">
        <v>13</v>
      </c>
      <c r="E2758" s="22" t="s">
        <v>176</v>
      </c>
      <c r="F2758" s="22" t="s">
        <v>30</v>
      </c>
      <c r="G2758" s="22" t="s">
        <v>177</v>
      </c>
      <c r="H2758">
        <v>66110632</v>
      </c>
      <c r="I2758" s="22" t="s">
        <v>4271</v>
      </c>
      <c r="J2758" s="22" t="s">
        <v>1014</v>
      </c>
      <c r="K2758" s="22" t="str">
        <f>_xlfn.TEXTBEFORE(Table1__4[[#This Row],[ParentName]],"-")</f>
        <v>BD8</v>
      </c>
      <c r="L2758" s="22" t="str">
        <f>_xlfn.XLOOKUP(Table1__4[[#This Row],[MAAN8]],ASO!F:F,ASO!H:H,"")</f>
        <v>Grocery Store</v>
      </c>
      <c r="M2758" s="22" t="str">
        <f>_xlfn.XLOOKUP(Table1__4[[#This Row],[MAAN8]],program!A:A,program!E:E,"")</f>
        <v/>
      </c>
      <c r="N2758" s="22" t="str">
        <f>_xlfn.XLOOKUP(Table1__4[[#This Row],[MAAN8]],program!A:A,program!F:F,"")</f>
        <v/>
      </c>
      <c r="O2758" s="22">
        <f>SUMIFS(sellout!N:N,sellout!G:G,Table1__4[[#This Row],[MAAN8]])</f>
        <v>150</v>
      </c>
      <c r="P2758" s="2" t="str">
        <f>IFERROR(Table1__4[[#This Row],[Actual]]/Table1__4[[#This Row],[Target]],"")</f>
        <v/>
      </c>
      <c r="Q2758" s="22" t="str">
        <f>IFERROR(IF(Table1__4[[#This Row],[Target]]&gt;0,Table1__4[[#This Row],[Target]]-Table1__4[[#This Row],[Actual]],""),"")</f>
        <v/>
      </c>
    </row>
    <row r="2759" spans="1:17" x14ac:dyDescent="0.75">
      <c r="A2759" s="22" t="s">
        <v>10</v>
      </c>
      <c r="B2759" s="22" t="s">
        <v>11</v>
      </c>
      <c r="C2759" s="22" t="s">
        <v>46</v>
      </c>
      <c r="D2759" s="22" t="s">
        <v>76</v>
      </c>
      <c r="E2759" s="22" t="s">
        <v>105</v>
      </c>
      <c r="F2759" s="22" t="s">
        <v>49</v>
      </c>
      <c r="G2759" s="22" t="s">
        <v>106</v>
      </c>
      <c r="H2759">
        <v>65526759</v>
      </c>
      <c r="I2759" s="22" t="s">
        <v>4272</v>
      </c>
      <c r="J2759" s="22" t="s">
        <v>4273</v>
      </c>
      <c r="K2759" s="22" t="str">
        <f>_xlfn.TEXTBEFORE(Table1__4[[#This Row],[ParentName]],"-")</f>
        <v>PC</v>
      </c>
      <c r="L2759" s="22" t="str">
        <f>_xlfn.XLOOKUP(Table1__4[[#This Row],[MAAN8]],ASO!F:F,ASO!H:H,"")</f>
        <v>Grocery Store - Home Delivery</v>
      </c>
      <c r="M2759" s="22" t="str">
        <f>_xlfn.XLOOKUP(Table1__4[[#This Row],[MAAN8]],program!A:A,program!E:E,"")</f>
        <v>Target Incentive</v>
      </c>
      <c r="N2759" s="22">
        <f>_xlfn.XLOOKUP(Table1__4[[#This Row],[MAAN8]],program!A:A,program!F:F,"")</f>
        <v>180</v>
      </c>
      <c r="O2759" s="22">
        <f>SUMIFS(sellout!N:N,sellout!G:G,Table1__4[[#This Row],[MAAN8]])</f>
        <v>10</v>
      </c>
      <c r="P2759" s="2">
        <f>IFERROR(Table1__4[[#This Row],[Actual]]/Table1__4[[#This Row],[Target]],"")</f>
        <v>5.5555555555555552E-2</v>
      </c>
      <c r="Q2759" s="22">
        <f>IFERROR(IF(Table1__4[[#This Row],[Target]]&gt;0,Table1__4[[#This Row],[Target]]-Table1__4[[#This Row],[Actual]],""),"")</f>
        <v>170</v>
      </c>
    </row>
    <row r="2760" spans="1:17" x14ac:dyDescent="0.75">
      <c r="A2760" s="22" t="s">
        <v>10</v>
      </c>
      <c r="B2760" s="22" t="s">
        <v>11</v>
      </c>
      <c r="C2760" s="22" t="s">
        <v>46</v>
      </c>
      <c r="D2760" s="22" t="s">
        <v>76</v>
      </c>
      <c r="E2760" s="22" t="s">
        <v>270</v>
      </c>
      <c r="F2760" s="22" t="s">
        <v>49</v>
      </c>
      <c r="G2760" s="22" t="s">
        <v>271</v>
      </c>
      <c r="H2760">
        <v>65527061</v>
      </c>
      <c r="I2760" s="22" t="s">
        <v>4274</v>
      </c>
      <c r="J2760" s="22" t="s">
        <v>4275</v>
      </c>
      <c r="K2760" s="22" t="str">
        <f>_xlfn.TEXTBEFORE(Table1__4[[#This Row],[ParentName]],"-")</f>
        <v>PC</v>
      </c>
      <c r="L2760" s="22" t="str">
        <f>_xlfn.XLOOKUP(Table1__4[[#This Row],[MAAN8]],ASO!F:F,ASO!H:H,"")</f>
        <v>Grocery Store</v>
      </c>
      <c r="M2760" s="22" t="str">
        <f>_xlfn.XLOOKUP(Table1__4[[#This Row],[MAAN8]],program!A:A,program!E:E,"")</f>
        <v/>
      </c>
      <c r="N2760" s="22">
        <f>_xlfn.XLOOKUP(Table1__4[[#This Row],[MAAN8]],program!A:A,program!F:F,"")</f>
        <v>0</v>
      </c>
      <c r="O2760" s="22">
        <f>SUMIFS(sellout!N:N,sellout!G:G,Table1__4[[#This Row],[MAAN8]])</f>
        <v>14</v>
      </c>
      <c r="P2760" s="2" t="str">
        <f>IFERROR(Table1__4[[#This Row],[Actual]]/Table1__4[[#This Row],[Target]],"")</f>
        <v/>
      </c>
      <c r="Q2760" s="22" t="str">
        <f>IFERROR(IF(Table1__4[[#This Row],[Target]]&gt;0,Table1__4[[#This Row],[Target]]-Table1__4[[#This Row],[Actual]],""),"")</f>
        <v/>
      </c>
    </row>
    <row r="2761" spans="1:17" x14ac:dyDescent="0.75">
      <c r="A2761" s="22" t="s">
        <v>10</v>
      </c>
      <c r="B2761" s="22" t="s">
        <v>11</v>
      </c>
      <c r="C2761" s="22" t="s">
        <v>46</v>
      </c>
      <c r="D2761" s="22" t="s">
        <v>47</v>
      </c>
      <c r="E2761" s="22" t="s">
        <v>108</v>
      </c>
      <c r="F2761" s="22" t="s">
        <v>49</v>
      </c>
      <c r="G2761" s="22" t="s">
        <v>109</v>
      </c>
      <c r="H2761">
        <v>65508456</v>
      </c>
      <c r="I2761" s="22" t="s">
        <v>4276</v>
      </c>
      <c r="J2761" s="22" t="s">
        <v>4277</v>
      </c>
      <c r="K2761" s="22" t="str">
        <f>_xlfn.TEXTBEFORE(Table1__4[[#This Row],[ParentName]],"-")</f>
        <v>HMcc</v>
      </c>
      <c r="L2761" s="22" t="str">
        <f>_xlfn.XLOOKUP(Table1__4[[#This Row],[MAAN8]],ASO!F:F,ASO!H:H,"")</f>
        <v>Grocery Store</v>
      </c>
      <c r="M2761" s="22" t="str">
        <f>_xlfn.XLOOKUP(Table1__4[[#This Row],[MAAN8]],program!A:A,program!E:E,"")</f>
        <v>Target Incentive</v>
      </c>
      <c r="N2761" s="22">
        <f>_xlfn.XLOOKUP(Table1__4[[#This Row],[MAAN8]],program!A:A,program!F:F,"")</f>
        <v>180</v>
      </c>
      <c r="O2761" s="22">
        <f>SUMIFS(sellout!N:N,sellout!G:G,Table1__4[[#This Row],[MAAN8]])</f>
        <v>0</v>
      </c>
      <c r="P2761" s="2">
        <f>IFERROR(Table1__4[[#This Row],[Actual]]/Table1__4[[#This Row],[Target]],"")</f>
        <v>0</v>
      </c>
      <c r="Q2761" s="22">
        <f>IFERROR(IF(Table1__4[[#This Row],[Target]]&gt;0,Table1__4[[#This Row],[Target]]-Table1__4[[#This Row],[Actual]],""),"")</f>
        <v>180</v>
      </c>
    </row>
    <row r="2762" spans="1:17" x14ac:dyDescent="0.75">
      <c r="A2762" s="22" t="s">
        <v>10</v>
      </c>
      <c r="B2762" s="22" t="s">
        <v>11</v>
      </c>
      <c r="C2762" s="22" t="s">
        <v>46</v>
      </c>
      <c r="D2762" s="22" t="s">
        <v>47</v>
      </c>
      <c r="E2762" s="22" t="s">
        <v>112</v>
      </c>
      <c r="F2762" s="22" t="s">
        <v>49</v>
      </c>
      <c r="G2762" s="22" t="s">
        <v>113</v>
      </c>
      <c r="H2762">
        <v>65733613</v>
      </c>
      <c r="I2762" s="22" t="s">
        <v>4276</v>
      </c>
      <c r="J2762" s="22" t="s">
        <v>4278</v>
      </c>
      <c r="K2762" s="22" t="str">
        <f>_xlfn.TEXTBEFORE(Table1__4[[#This Row],[ParentName]],"-")</f>
        <v>HMcc</v>
      </c>
      <c r="L2762" s="22" t="str">
        <f>_xlfn.XLOOKUP(Table1__4[[#This Row],[MAAN8]],ASO!F:F,ASO!H:H,"")</f>
        <v>Grocery Store</v>
      </c>
      <c r="M2762" s="22" t="str">
        <f>_xlfn.XLOOKUP(Table1__4[[#This Row],[MAAN8]],program!A:A,program!E:E,"")</f>
        <v>Target Incentive</v>
      </c>
      <c r="N2762" s="22">
        <f>_xlfn.XLOOKUP(Table1__4[[#This Row],[MAAN8]],program!A:A,program!F:F,"")</f>
        <v>120</v>
      </c>
      <c r="O2762" s="22">
        <f>SUMIFS(sellout!N:N,sellout!G:G,Table1__4[[#This Row],[MAAN8]])</f>
        <v>20</v>
      </c>
      <c r="P2762" s="2">
        <f>IFERROR(Table1__4[[#This Row],[Actual]]/Table1__4[[#This Row],[Target]],"")</f>
        <v>0.16666666666666666</v>
      </c>
      <c r="Q2762" s="22">
        <f>IFERROR(IF(Table1__4[[#This Row],[Target]]&gt;0,Table1__4[[#This Row],[Target]]-Table1__4[[#This Row],[Actual]],""),"")</f>
        <v>100</v>
      </c>
    </row>
    <row r="2763" spans="1:17" x14ac:dyDescent="0.75">
      <c r="A2763" s="22" t="s">
        <v>10</v>
      </c>
      <c r="B2763" s="22" t="s">
        <v>11</v>
      </c>
      <c r="C2763" s="22" t="s">
        <v>12</v>
      </c>
      <c r="D2763" s="22" t="s">
        <v>38</v>
      </c>
      <c r="E2763" s="22" t="s">
        <v>39</v>
      </c>
      <c r="F2763" s="22" t="s">
        <v>40</v>
      </c>
      <c r="G2763" s="22" t="s">
        <v>41</v>
      </c>
      <c r="H2763">
        <v>66109496</v>
      </c>
      <c r="I2763" s="22" t="s">
        <v>4279</v>
      </c>
      <c r="J2763" s="22" t="s">
        <v>4280</v>
      </c>
      <c r="K2763" s="22" t="str">
        <f>_xlfn.TEXTBEFORE(Table1__4[[#This Row],[ParentName]],"-")</f>
        <v>BD16</v>
      </c>
      <c r="L2763" s="22" t="str">
        <f>_xlfn.XLOOKUP(Table1__4[[#This Row],[MAAN8]],ASO!F:F,ASO!H:H,"")</f>
        <v>Grocery Store</v>
      </c>
      <c r="M2763" s="22" t="str">
        <f>_xlfn.XLOOKUP(Table1__4[[#This Row],[MAAN8]],program!A:A,program!E:E,"")</f>
        <v/>
      </c>
      <c r="N2763" s="22" t="str">
        <f>_xlfn.XLOOKUP(Table1__4[[#This Row],[MAAN8]],program!A:A,program!F:F,"")</f>
        <v/>
      </c>
      <c r="O2763" s="22">
        <f>SUMIFS(sellout!N:N,sellout!G:G,Table1__4[[#This Row],[MAAN8]])</f>
        <v>0</v>
      </c>
      <c r="P2763" s="2" t="str">
        <f>IFERROR(Table1__4[[#This Row],[Actual]]/Table1__4[[#This Row],[Target]],"")</f>
        <v/>
      </c>
      <c r="Q2763" s="22" t="str">
        <f>IFERROR(IF(Table1__4[[#This Row],[Target]]&gt;0,Table1__4[[#This Row],[Target]]-Table1__4[[#This Row],[Actual]],""),"")</f>
        <v/>
      </c>
    </row>
    <row r="2764" spans="1:17" x14ac:dyDescent="0.75">
      <c r="A2764" s="22" t="s">
        <v>10</v>
      </c>
      <c r="B2764" s="22" t="s">
        <v>11</v>
      </c>
      <c r="C2764" s="22" t="s">
        <v>46</v>
      </c>
      <c r="D2764" s="22" t="s">
        <v>47</v>
      </c>
      <c r="E2764" s="22" t="s">
        <v>282</v>
      </c>
      <c r="F2764" s="22" t="s">
        <v>68</v>
      </c>
      <c r="G2764" s="22" t="s">
        <v>283</v>
      </c>
      <c r="H2764">
        <v>65507279</v>
      </c>
      <c r="I2764" s="22" t="s">
        <v>4281</v>
      </c>
      <c r="J2764" s="22" t="s">
        <v>4282</v>
      </c>
      <c r="K2764" s="22" t="str">
        <f>_xlfn.TEXTBEFORE(Table1__4[[#This Row],[ParentName]],"-")</f>
        <v>HMcc</v>
      </c>
      <c r="L2764" s="22" t="str">
        <f>_xlfn.XLOOKUP(Table1__4[[#This Row],[MAAN8]],ASO!F:F,ASO!H:H,"")</f>
        <v>Grocery Store</v>
      </c>
      <c r="M2764" s="22" t="str">
        <f>_xlfn.XLOOKUP(Table1__4[[#This Row],[MAAN8]],program!A:A,program!E:E,"")</f>
        <v>Target Incentive</v>
      </c>
      <c r="N2764" s="22">
        <f>_xlfn.XLOOKUP(Table1__4[[#This Row],[MAAN8]],program!A:A,program!F:F,"")</f>
        <v>260</v>
      </c>
      <c r="O2764" s="22">
        <f>SUMIFS(sellout!N:N,sellout!G:G,Table1__4[[#This Row],[MAAN8]])</f>
        <v>52</v>
      </c>
      <c r="P2764" s="2">
        <f>IFERROR(Table1__4[[#This Row],[Actual]]/Table1__4[[#This Row],[Target]],"")</f>
        <v>0.2</v>
      </c>
      <c r="Q2764" s="22">
        <f>IFERROR(IF(Table1__4[[#This Row],[Target]]&gt;0,Table1__4[[#This Row],[Target]]-Table1__4[[#This Row],[Actual]],""),"")</f>
        <v>208</v>
      </c>
    </row>
    <row r="2765" spans="1:17" x14ac:dyDescent="0.75">
      <c r="A2765" s="22" t="s">
        <v>10</v>
      </c>
      <c r="B2765" s="22" t="s">
        <v>11</v>
      </c>
      <c r="C2765" s="22" t="s">
        <v>12</v>
      </c>
      <c r="D2765" s="22" t="s">
        <v>38</v>
      </c>
      <c r="E2765" s="22" t="s">
        <v>166</v>
      </c>
      <c r="F2765" s="22" t="s">
        <v>40</v>
      </c>
      <c r="G2765" s="22" t="s">
        <v>167</v>
      </c>
      <c r="H2765">
        <v>66109458</v>
      </c>
      <c r="I2765" s="22" t="s">
        <v>4283</v>
      </c>
      <c r="J2765" s="22" t="s">
        <v>4284</v>
      </c>
      <c r="K2765" s="22" t="str">
        <f>_xlfn.TEXTBEFORE(Table1__4[[#This Row],[ParentName]],"-")</f>
        <v>BD16</v>
      </c>
      <c r="L2765" s="22" t="str">
        <f>_xlfn.XLOOKUP(Table1__4[[#This Row],[MAAN8]],ASO!F:F,ASO!H:H,"")</f>
        <v>Grocery Store</v>
      </c>
      <c r="M2765" s="22" t="str">
        <f>_xlfn.XLOOKUP(Table1__4[[#This Row],[MAAN8]],program!A:A,program!E:E,"")</f>
        <v/>
      </c>
      <c r="N2765" s="22" t="str">
        <f>_xlfn.XLOOKUP(Table1__4[[#This Row],[MAAN8]],program!A:A,program!F:F,"")</f>
        <v/>
      </c>
      <c r="O2765" s="22">
        <f>SUMIFS(sellout!N:N,sellout!G:G,Table1__4[[#This Row],[MAAN8]])</f>
        <v>0</v>
      </c>
      <c r="P2765" s="2" t="str">
        <f>IFERROR(Table1__4[[#This Row],[Actual]]/Table1__4[[#This Row],[Target]],"")</f>
        <v/>
      </c>
      <c r="Q2765" s="22" t="str">
        <f>IFERROR(IF(Table1__4[[#This Row],[Target]]&gt;0,Table1__4[[#This Row],[Target]]-Table1__4[[#This Row],[Actual]],""),"")</f>
        <v/>
      </c>
    </row>
    <row r="2766" spans="1:17" x14ac:dyDescent="0.75">
      <c r="A2766" s="22" t="s">
        <v>10</v>
      </c>
      <c r="B2766" s="22" t="s">
        <v>11</v>
      </c>
      <c r="C2766" s="22" t="s">
        <v>12</v>
      </c>
      <c r="D2766" s="22" t="s">
        <v>122</v>
      </c>
      <c r="E2766" s="22" t="s">
        <v>236</v>
      </c>
      <c r="F2766" s="22" t="s">
        <v>237</v>
      </c>
      <c r="G2766" s="22" t="s">
        <v>7381</v>
      </c>
      <c r="H2766">
        <v>66105878</v>
      </c>
      <c r="I2766" s="22" t="s">
        <v>4285</v>
      </c>
      <c r="J2766" s="22" t="s">
        <v>4286</v>
      </c>
      <c r="K2766" s="22" t="str">
        <f>_xlfn.TEXTBEFORE(Table1__4[[#This Row],[ParentName]],"-")</f>
        <v>BD10</v>
      </c>
      <c r="L2766" s="22" t="str">
        <f>_xlfn.XLOOKUP(Table1__4[[#This Row],[MAAN8]],ASO!F:F,ASO!H:H,"")</f>
        <v>Grocery Store - Home Delivery</v>
      </c>
      <c r="M2766" s="22" t="str">
        <f>_xlfn.XLOOKUP(Table1__4[[#This Row],[MAAN8]],program!A:A,program!E:E,"")</f>
        <v/>
      </c>
      <c r="N2766" s="22" t="str">
        <f>_xlfn.XLOOKUP(Table1__4[[#This Row],[MAAN8]],program!A:A,program!F:F,"")</f>
        <v/>
      </c>
      <c r="O2766" s="22">
        <f>SUMIFS(sellout!N:N,sellout!G:G,Table1__4[[#This Row],[MAAN8]])</f>
        <v>75</v>
      </c>
      <c r="P2766" s="2" t="str">
        <f>IFERROR(Table1__4[[#This Row],[Actual]]/Table1__4[[#This Row],[Target]],"")</f>
        <v/>
      </c>
      <c r="Q2766" s="22" t="str">
        <f>IFERROR(IF(Table1__4[[#This Row],[Target]]&gt;0,Table1__4[[#This Row],[Target]]-Table1__4[[#This Row],[Actual]],""),"")</f>
        <v/>
      </c>
    </row>
    <row r="2767" spans="1:17" x14ac:dyDescent="0.75">
      <c r="A2767" s="22" t="s">
        <v>10</v>
      </c>
      <c r="B2767" s="22" t="s">
        <v>11</v>
      </c>
      <c r="C2767" s="22" t="s">
        <v>46</v>
      </c>
      <c r="D2767" s="22" t="s">
        <v>47</v>
      </c>
      <c r="E2767" s="22" t="s">
        <v>282</v>
      </c>
      <c r="F2767" s="22" t="s">
        <v>68</v>
      </c>
      <c r="G2767" s="22" t="s">
        <v>283</v>
      </c>
      <c r="H2767">
        <v>65507240</v>
      </c>
      <c r="I2767" s="22" t="s">
        <v>4287</v>
      </c>
      <c r="J2767" s="22" t="s">
        <v>4288</v>
      </c>
      <c r="K2767" s="22" t="str">
        <f>_xlfn.TEXTBEFORE(Table1__4[[#This Row],[ParentName]],"-")</f>
        <v>HMcc</v>
      </c>
      <c r="L2767" s="22" t="str">
        <f>_xlfn.XLOOKUP(Table1__4[[#This Row],[MAAN8]],ASO!F:F,ASO!H:H,"")</f>
        <v>Grocery Store</v>
      </c>
      <c r="M2767" s="22" t="str">
        <f>_xlfn.XLOOKUP(Table1__4[[#This Row],[MAAN8]],program!A:A,program!E:E,"")</f>
        <v>Target Incentive</v>
      </c>
      <c r="N2767" s="22">
        <f>_xlfn.XLOOKUP(Table1__4[[#This Row],[MAAN8]],program!A:A,program!F:F,"")</f>
        <v>80</v>
      </c>
      <c r="O2767" s="22">
        <f>SUMIFS(sellout!N:N,sellout!G:G,Table1__4[[#This Row],[MAAN8]])</f>
        <v>80</v>
      </c>
      <c r="P2767" s="2">
        <f>IFERROR(Table1__4[[#This Row],[Actual]]/Table1__4[[#This Row],[Target]],"")</f>
        <v>1</v>
      </c>
      <c r="Q2767" s="22">
        <f>IFERROR(IF(Table1__4[[#This Row],[Target]]&gt;0,Table1__4[[#This Row],[Target]]-Table1__4[[#This Row],[Actual]],""),"")</f>
        <v>0</v>
      </c>
    </row>
    <row r="2768" spans="1:17" x14ac:dyDescent="0.75">
      <c r="A2768" s="22" t="s">
        <v>10</v>
      </c>
      <c r="B2768" s="22" t="s">
        <v>11</v>
      </c>
      <c r="C2768" s="22" t="s">
        <v>46</v>
      </c>
      <c r="D2768" s="22" t="s">
        <v>76</v>
      </c>
      <c r="E2768" s="22" t="s">
        <v>105</v>
      </c>
      <c r="F2768" s="22" t="s">
        <v>49</v>
      </c>
      <c r="G2768" s="22" t="s">
        <v>106</v>
      </c>
      <c r="H2768">
        <v>65508371</v>
      </c>
      <c r="I2768" s="22" t="s">
        <v>4289</v>
      </c>
      <c r="J2768" s="22" t="s">
        <v>4290</v>
      </c>
      <c r="K2768" s="22" t="str">
        <f>_xlfn.TEXTBEFORE(Table1__4[[#This Row],[ParentName]],"-")</f>
        <v>PC</v>
      </c>
      <c r="L2768" s="22" t="str">
        <f>_xlfn.XLOOKUP(Table1__4[[#This Row],[MAAN8]],ASO!F:F,ASO!H:H,"")</f>
        <v>Grocery Store</v>
      </c>
      <c r="M2768" s="22" t="str">
        <f>_xlfn.XLOOKUP(Table1__4[[#This Row],[MAAN8]],program!A:A,program!E:E,"")</f>
        <v>Target Incentive</v>
      </c>
      <c r="N2768" s="22">
        <f>_xlfn.XLOOKUP(Table1__4[[#This Row],[MAAN8]],program!A:A,program!F:F,"")</f>
        <v>350</v>
      </c>
      <c r="O2768" s="22">
        <f>SUMIFS(sellout!N:N,sellout!G:G,Table1__4[[#This Row],[MAAN8]])</f>
        <v>0</v>
      </c>
      <c r="P2768" s="2">
        <f>IFERROR(Table1__4[[#This Row],[Actual]]/Table1__4[[#This Row],[Target]],"")</f>
        <v>0</v>
      </c>
      <c r="Q2768" s="22">
        <f>IFERROR(IF(Table1__4[[#This Row],[Target]]&gt;0,Table1__4[[#This Row],[Target]]-Table1__4[[#This Row],[Actual]],""),"")</f>
        <v>350</v>
      </c>
    </row>
    <row r="2769" spans="1:17" x14ac:dyDescent="0.75">
      <c r="A2769" s="22" t="s">
        <v>10</v>
      </c>
      <c r="B2769" s="22" t="s">
        <v>11</v>
      </c>
      <c r="C2769" s="22" t="s">
        <v>46</v>
      </c>
      <c r="D2769" s="22" t="s">
        <v>76</v>
      </c>
      <c r="E2769" s="22" t="s">
        <v>105</v>
      </c>
      <c r="F2769" s="22" t="s">
        <v>49</v>
      </c>
      <c r="G2769" s="22" t="s">
        <v>106</v>
      </c>
      <c r="H2769">
        <v>65508421</v>
      </c>
      <c r="I2769" s="22" t="s">
        <v>4292</v>
      </c>
      <c r="J2769" s="22" t="s">
        <v>4293</v>
      </c>
      <c r="K2769" s="22" t="str">
        <f>_xlfn.TEXTBEFORE(Table1__4[[#This Row],[ParentName]],"-")</f>
        <v>PC</v>
      </c>
      <c r="L2769" s="22" t="str">
        <f>_xlfn.XLOOKUP(Table1__4[[#This Row],[MAAN8]],ASO!F:F,ASO!H:H,"")</f>
        <v>Grocery Store</v>
      </c>
      <c r="M2769" s="22" t="str">
        <f>_xlfn.XLOOKUP(Table1__4[[#This Row],[MAAN8]],program!A:A,program!E:E,"")</f>
        <v>Target Incentive</v>
      </c>
      <c r="N2769" s="22">
        <f>_xlfn.XLOOKUP(Table1__4[[#This Row],[MAAN8]],program!A:A,program!F:F,"")</f>
        <v>60</v>
      </c>
      <c r="O2769" s="22">
        <f>SUMIFS(sellout!N:N,sellout!G:G,Table1__4[[#This Row],[MAAN8]])</f>
        <v>10</v>
      </c>
      <c r="P2769" s="2">
        <f>IFERROR(Table1__4[[#This Row],[Actual]]/Table1__4[[#This Row],[Target]],"")</f>
        <v>0.16666666666666666</v>
      </c>
      <c r="Q2769" s="22">
        <f>IFERROR(IF(Table1__4[[#This Row],[Target]]&gt;0,Table1__4[[#This Row],[Target]]-Table1__4[[#This Row],[Actual]],""),"")</f>
        <v>50</v>
      </c>
    </row>
    <row r="2770" spans="1:17" x14ac:dyDescent="0.75">
      <c r="A2770" s="22" t="s">
        <v>10</v>
      </c>
      <c r="B2770" s="22" t="s">
        <v>11</v>
      </c>
      <c r="C2770" s="22" t="s">
        <v>22</v>
      </c>
      <c r="D2770" s="22" t="s">
        <v>88</v>
      </c>
      <c r="E2770" s="22" t="s">
        <v>262</v>
      </c>
      <c r="F2770" s="22" t="s">
        <v>63</v>
      </c>
      <c r="G2770" s="22" t="s">
        <v>263</v>
      </c>
      <c r="H2770">
        <v>66106634</v>
      </c>
      <c r="I2770" s="22" t="s">
        <v>4294</v>
      </c>
      <c r="J2770" s="22" t="s">
        <v>4295</v>
      </c>
      <c r="K2770" s="22" t="str">
        <f>_xlfn.TEXTBEFORE(Table1__4[[#This Row],[ParentName]],"-")</f>
        <v>BD11</v>
      </c>
      <c r="L2770" s="22" t="str">
        <f>_xlfn.XLOOKUP(Table1__4[[#This Row],[MAAN8]],ASO!F:F,ASO!H:H,"")</f>
        <v>Grocery Store</v>
      </c>
      <c r="M2770" s="22" t="str">
        <f>_xlfn.XLOOKUP(Table1__4[[#This Row],[MAAN8]],program!A:A,program!E:E,"")</f>
        <v/>
      </c>
      <c r="N2770" s="22" t="str">
        <f>_xlfn.XLOOKUP(Table1__4[[#This Row],[MAAN8]],program!A:A,program!F:F,"")</f>
        <v/>
      </c>
      <c r="O2770" s="22">
        <f>SUMIFS(sellout!N:N,sellout!G:G,Table1__4[[#This Row],[MAAN8]])</f>
        <v>4</v>
      </c>
      <c r="P2770" s="2" t="str">
        <f>IFERROR(Table1__4[[#This Row],[Actual]]/Table1__4[[#This Row],[Target]],"")</f>
        <v/>
      </c>
      <c r="Q2770" s="22" t="str">
        <f>IFERROR(IF(Table1__4[[#This Row],[Target]]&gt;0,Table1__4[[#This Row],[Target]]-Table1__4[[#This Row],[Actual]],""),"")</f>
        <v/>
      </c>
    </row>
    <row r="2771" spans="1:17" x14ac:dyDescent="0.75">
      <c r="A2771" s="22" t="s">
        <v>10</v>
      </c>
      <c r="B2771" s="22" t="s">
        <v>11</v>
      </c>
      <c r="C2771" s="22" t="s">
        <v>12</v>
      </c>
      <c r="D2771" s="22" t="s">
        <v>122</v>
      </c>
      <c r="E2771" s="22" t="s">
        <v>149</v>
      </c>
      <c r="F2771" s="22" t="s">
        <v>150</v>
      </c>
      <c r="G2771" s="22" t="s">
        <v>151</v>
      </c>
      <c r="H2771">
        <v>66111251</v>
      </c>
      <c r="I2771" s="22" t="s">
        <v>4296</v>
      </c>
      <c r="J2771" s="22" t="s">
        <v>4297</v>
      </c>
      <c r="K2771" s="22" t="str">
        <f>_xlfn.TEXTBEFORE(Table1__4[[#This Row],[ParentName]],"-")</f>
        <v>BD10</v>
      </c>
      <c r="L2771" s="22" t="str">
        <f>_xlfn.XLOOKUP(Table1__4[[#This Row],[MAAN8]],ASO!F:F,ASO!H:H,"")</f>
        <v>Grocery Store</v>
      </c>
      <c r="M2771" s="22" t="str">
        <f>_xlfn.XLOOKUP(Table1__4[[#This Row],[MAAN8]],program!A:A,program!E:E,"")</f>
        <v/>
      </c>
      <c r="N2771" s="22" t="str">
        <f>_xlfn.XLOOKUP(Table1__4[[#This Row],[MAAN8]],program!A:A,program!F:F,"")</f>
        <v/>
      </c>
      <c r="O2771" s="22">
        <f>SUMIFS(sellout!N:N,sellout!G:G,Table1__4[[#This Row],[MAAN8]])</f>
        <v>0</v>
      </c>
      <c r="P2771" s="2" t="str">
        <f>IFERROR(Table1__4[[#This Row],[Actual]]/Table1__4[[#This Row],[Target]],"")</f>
        <v/>
      </c>
      <c r="Q2771" s="22" t="str">
        <f>IFERROR(IF(Table1__4[[#This Row],[Target]]&gt;0,Table1__4[[#This Row],[Target]]-Table1__4[[#This Row],[Actual]],""),"")</f>
        <v/>
      </c>
    </row>
    <row r="2772" spans="1:17" x14ac:dyDescent="0.75">
      <c r="A2772" s="22" t="s">
        <v>10</v>
      </c>
      <c r="B2772" s="22" t="s">
        <v>11</v>
      </c>
      <c r="C2772" s="22" t="s">
        <v>46</v>
      </c>
      <c r="D2772" s="22" t="s">
        <v>47</v>
      </c>
      <c r="E2772" s="22" t="s">
        <v>408</v>
      </c>
      <c r="F2772" s="22" t="s">
        <v>68</v>
      </c>
      <c r="G2772" s="22" t="s">
        <v>409</v>
      </c>
      <c r="H2772">
        <v>65525368</v>
      </c>
      <c r="I2772" s="22" t="s">
        <v>4298</v>
      </c>
      <c r="J2772" s="22" t="s">
        <v>4299</v>
      </c>
      <c r="K2772" s="22" t="str">
        <f>_xlfn.TEXTBEFORE(Table1__4[[#This Row],[ParentName]],"-")</f>
        <v>HMcc</v>
      </c>
      <c r="L2772" s="22" t="str">
        <f>_xlfn.XLOOKUP(Table1__4[[#This Row],[MAAN8]],ASO!F:F,ASO!H:H,"")</f>
        <v>Grocery Store - Home Delivery</v>
      </c>
      <c r="M2772" s="22" t="str">
        <f>_xlfn.XLOOKUP(Table1__4[[#This Row],[MAAN8]],program!A:A,program!E:E,"")</f>
        <v>Target Incentive</v>
      </c>
      <c r="N2772" s="22">
        <f>_xlfn.XLOOKUP(Table1__4[[#This Row],[MAAN8]],program!A:A,program!F:F,"")</f>
        <v>510</v>
      </c>
      <c r="O2772" s="22">
        <f>SUMIFS(sellout!N:N,sellout!G:G,Table1__4[[#This Row],[MAAN8]])</f>
        <v>100</v>
      </c>
      <c r="P2772" s="2">
        <f>IFERROR(Table1__4[[#This Row],[Actual]]/Table1__4[[#This Row],[Target]],"")</f>
        <v>0.19607843137254902</v>
      </c>
      <c r="Q2772" s="22">
        <f>IFERROR(IF(Table1__4[[#This Row],[Target]]&gt;0,Table1__4[[#This Row],[Target]]-Table1__4[[#This Row],[Actual]],""),"")</f>
        <v>410</v>
      </c>
    </row>
    <row r="2773" spans="1:17" x14ac:dyDescent="0.75">
      <c r="A2773" s="22" t="s">
        <v>10</v>
      </c>
      <c r="B2773" s="22" t="s">
        <v>11</v>
      </c>
      <c r="C2773" s="22" t="s">
        <v>12</v>
      </c>
      <c r="D2773" s="22" t="s">
        <v>122</v>
      </c>
      <c r="E2773" s="22" t="s">
        <v>717</v>
      </c>
      <c r="F2773" s="22" t="s">
        <v>237</v>
      </c>
      <c r="G2773" s="22" t="s">
        <v>718</v>
      </c>
      <c r="H2773">
        <v>66102838</v>
      </c>
      <c r="I2773" s="22" t="s">
        <v>4300</v>
      </c>
      <c r="J2773" s="22" t="s">
        <v>4301</v>
      </c>
      <c r="K2773" s="22" t="str">
        <f>_xlfn.TEXTBEFORE(Table1__4[[#This Row],[ParentName]],"-")</f>
        <v>BD10</v>
      </c>
      <c r="L2773" s="22" t="str">
        <f>_xlfn.XLOOKUP(Table1__4[[#This Row],[MAAN8]],ASO!F:F,ASO!H:H,"")</f>
        <v>Beverage Retail Store</v>
      </c>
      <c r="M2773" s="22" t="str">
        <f>_xlfn.XLOOKUP(Table1__4[[#This Row],[MAAN8]],program!A:A,program!E:E,"")</f>
        <v/>
      </c>
      <c r="N2773" s="22" t="str">
        <f>_xlfn.XLOOKUP(Table1__4[[#This Row],[MAAN8]],program!A:A,program!F:F,"")</f>
        <v/>
      </c>
      <c r="O2773" s="22">
        <f>SUMIFS(sellout!N:N,sellout!G:G,Table1__4[[#This Row],[MAAN8]])</f>
        <v>90</v>
      </c>
      <c r="P2773" s="2" t="str">
        <f>IFERROR(Table1__4[[#This Row],[Actual]]/Table1__4[[#This Row],[Target]],"")</f>
        <v/>
      </c>
      <c r="Q2773" s="22" t="str">
        <f>IFERROR(IF(Table1__4[[#This Row],[Target]]&gt;0,Table1__4[[#This Row],[Target]]-Table1__4[[#This Row],[Actual]],""),"")</f>
        <v/>
      </c>
    </row>
    <row r="2774" spans="1:17" x14ac:dyDescent="0.75">
      <c r="A2774" s="22" t="s">
        <v>10</v>
      </c>
      <c r="B2774" s="22" t="s">
        <v>11</v>
      </c>
      <c r="C2774" s="22" t="s">
        <v>12</v>
      </c>
      <c r="D2774" s="22" t="s">
        <v>122</v>
      </c>
      <c r="E2774" s="22" t="s">
        <v>226</v>
      </c>
      <c r="F2774" s="22" t="s">
        <v>150</v>
      </c>
      <c r="G2774" s="22" t="s">
        <v>227</v>
      </c>
      <c r="H2774">
        <v>66101914</v>
      </c>
      <c r="I2774" s="22" t="s">
        <v>4302</v>
      </c>
      <c r="J2774" s="22" t="s">
        <v>4234</v>
      </c>
      <c r="K2774" s="22" t="str">
        <f>_xlfn.TEXTBEFORE(Table1__4[[#This Row],[ParentName]],"-")</f>
        <v>BD10</v>
      </c>
      <c r="L2774" s="22" t="str">
        <f>_xlfn.XLOOKUP(Table1__4[[#This Row],[MAAN8]],ASO!F:F,ASO!H:H,"")</f>
        <v>Grocery Store</v>
      </c>
      <c r="M2774" s="22" t="str">
        <f>_xlfn.XLOOKUP(Table1__4[[#This Row],[MAAN8]],program!A:A,program!E:E,"")</f>
        <v/>
      </c>
      <c r="N2774" s="22" t="str">
        <f>_xlfn.XLOOKUP(Table1__4[[#This Row],[MAAN8]],program!A:A,program!F:F,"")</f>
        <v/>
      </c>
      <c r="O2774" s="22">
        <f>SUMIFS(sellout!N:N,sellout!G:G,Table1__4[[#This Row],[MAAN8]])</f>
        <v>32</v>
      </c>
      <c r="P2774" s="2" t="str">
        <f>IFERROR(Table1__4[[#This Row],[Actual]]/Table1__4[[#This Row],[Target]],"")</f>
        <v/>
      </c>
      <c r="Q2774" s="22" t="str">
        <f>IFERROR(IF(Table1__4[[#This Row],[Target]]&gt;0,Table1__4[[#This Row],[Target]]-Table1__4[[#This Row],[Actual]],""),"")</f>
        <v/>
      </c>
    </row>
    <row r="2775" spans="1:17" x14ac:dyDescent="0.75">
      <c r="A2775" s="22" t="s">
        <v>10</v>
      </c>
      <c r="B2775" s="22" t="s">
        <v>11</v>
      </c>
      <c r="C2775" s="22" t="s">
        <v>46</v>
      </c>
      <c r="D2775" s="22" t="s">
        <v>47</v>
      </c>
      <c r="E2775" s="22" t="s">
        <v>48</v>
      </c>
      <c r="F2775" s="22" t="s">
        <v>49</v>
      </c>
      <c r="G2775" s="22" t="s">
        <v>8030</v>
      </c>
      <c r="H2775">
        <v>65508376</v>
      </c>
      <c r="I2775" s="22" t="s">
        <v>4303</v>
      </c>
      <c r="J2775" s="22" t="s">
        <v>4304</v>
      </c>
      <c r="K2775" s="22" t="str">
        <f>_xlfn.TEXTBEFORE(Table1__4[[#This Row],[ParentName]],"-")</f>
        <v>HMcc</v>
      </c>
      <c r="L2775" s="22" t="str">
        <f>_xlfn.XLOOKUP(Table1__4[[#This Row],[MAAN8]],ASO!F:F,ASO!H:H,"")</f>
        <v>Grocery Store - Home Delivery</v>
      </c>
      <c r="M2775" s="22" t="str">
        <f>_xlfn.XLOOKUP(Table1__4[[#This Row],[MAAN8]],program!A:A,program!E:E,"")</f>
        <v>Target Incentive</v>
      </c>
      <c r="N2775" s="22">
        <f>_xlfn.XLOOKUP(Table1__4[[#This Row],[MAAN8]],program!A:A,program!F:F,"")</f>
        <v>400</v>
      </c>
      <c r="O2775" s="22">
        <f>SUMIFS(sellout!N:N,sellout!G:G,Table1__4[[#This Row],[MAAN8]])</f>
        <v>135</v>
      </c>
      <c r="P2775" s="2">
        <f>IFERROR(Table1__4[[#This Row],[Actual]]/Table1__4[[#This Row],[Target]],"")</f>
        <v>0.33750000000000002</v>
      </c>
      <c r="Q2775" s="22">
        <f>IFERROR(IF(Table1__4[[#This Row],[Target]]&gt;0,Table1__4[[#This Row],[Target]]-Table1__4[[#This Row],[Actual]],""),"")</f>
        <v>265</v>
      </c>
    </row>
    <row r="2776" spans="1:17" x14ac:dyDescent="0.75">
      <c r="A2776" s="22" t="s">
        <v>10</v>
      </c>
      <c r="B2776" s="22" t="s">
        <v>11</v>
      </c>
      <c r="C2776" s="22" t="s">
        <v>46</v>
      </c>
      <c r="D2776" s="22" t="s">
        <v>47</v>
      </c>
      <c r="E2776" s="22" t="s">
        <v>108</v>
      </c>
      <c r="F2776" s="22" t="s">
        <v>49</v>
      </c>
      <c r="G2776" s="22" t="s">
        <v>109</v>
      </c>
      <c r="H2776">
        <v>65706330</v>
      </c>
      <c r="I2776" s="22" t="s">
        <v>4305</v>
      </c>
      <c r="J2776" s="22" t="s">
        <v>4306</v>
      </c>
      <c r="K2776" s="22" t="str">
        <f>_xlfn.TEXTBEFORE(Table1__4[[#This Row],[ParentName]],"-")</f>
        <v>HMcc</v>
      </c>
      <c r="L2776" s="22" t="str">
        <f>_xlfn.XLOOKUP(Table1__4[[#This Row],[MAAN8]],ASO!F:F,ASO!H:H,"")</f>
        <v>Grocery Store</v>
      </c>
      <c r="M2776" s="22" t="str">
        <f>_xlfn.XLOOKUP(Table1__4[[#This Row],[MAAN8]],program!A:A,program!E:E,"")</f>
        <v>Target Incentive</v>
      </c>
      <c r="N2776" s="22">
        <f>_xlfn.XLOOKUP(Table1__4[[#This Row],[MAAN8]],program!A:A,program!F:F,"")</f>
        <v>80</v>
      </c>
      <c r="O2776" s="22">
        <f>SUMIFS(sellout!N:N,sellout!G:G,Table1__4[[#This Row],[MAAN8]])</f>
        <v>0</v>
      </c>
      <c r="P2776" s="2">
        <f>IFERROR(Table1__4[[#This Row],[Actual]]/Table1__4[[#This Row],[Target]],"")</f>
        <v>0</v>
      </c>
      <c r="Q2776" s="22">
        <f>IFERROR(IF(Table1__4[[#This Row],[Target]]&gt;0,Table1__4[[#This Row],[Target]]-Table1__4[[#This Row],[Actual]],""),"")</f>
        <v>80</v>
      </c>
    </row>
    <row r="2777" spans="1:17" x14ac:dyDescent="0.75">
      <c r="A2777" s="22" t="s">
        <v>10</v>
      </c>
      <c r="B2777" s="22" t="s">
        <v>11</v>
      </c>
      <c r="C2777" s="22" t="s">
        <v>46</v>
      </c>
      <c r="D2777" s="22" t="s">
        <v>76</v>
      </c>
      <c r="E2777" s="22" t="s">
        <v>105</v>
      </c>
      <c r="F2777" s="22" t="s">
        <v>49</v>
      </c>
      <c r="G2777" s="22" t="s">
        <v>106</v>
      </c>
      <c r="H2777">
        <v>65526757</v>
      </c>
      <c r="I2777" s="22" t="s">
        <v>4307</v>
      </c>
      <c r="J2777" s="22" t="s">
        <v>4308</v>
      </c>
      <c r="K2777" s="22" t="str">
        <f>_xlfn.TEXTBEFORE(Table1__4[[#This Row],[ParentName]],"-")</f>
        <v>PC</v>
      </c>
      <c r="L2777" s="22" t="str">
        <f>_xlfn.XLOOKUP(Table1__4[[#This Row],[MAAN8]],ASO!F:F,ASO!H:H,"")</f>
        <v>Grocery Store</v>
      </c>
      <c r="M2777" s="22" t="str">
        <f>_xlfn.XLOOKUP(Table1__4[[#This Row],[MAAN8]],program!A:A,program!E:E,"")</f>
        <v>Target Incentive</v>
      </c>
      <c r="N2777" s="22">
        <f>_xlfn.XLOOKUP(Table1__4[[#This Row],[MAAN8]],program!A:A,program!F:F,"")</f>
        <v>250</v>
      </c>
      <c r="O2777" s="22">
        <f>SUMIFS(sellout!N:N,sellout!G:G,Table1__4[[#This Row],[MAAN8]])</f>
        <v>0</v>
      </c>
      <c r="P2777" s="2">
        <f>IFERROR(Table1__4[[#This Row],[Actual]]/Table1__4[[#This Row],[Target]],"")</f>
        <v>0</v>
      </c>
      <c r="Q2777" s="22">
        <f>IFERROR(IF(Table1__4[[#This Row],[Target]]&gt;0,Table1__4[[#This Row],[Target]]-Table1__4[[#This Row],[Actual]],""),"")</f>
        <v>250</v>
      </c>
    </row>
    <row r="2778" spans="1:17" x14ac:dyDescent="0.75">
      <c r="A2778" s="22" t="s">
        <v>10</v>
      </c>
      <c r="B2778" s="22" t="s">
        <v>11</v>
      </c>
      <c r="C2778" s="22" t="s">
        <v>46</v>
      </c>
      <c r="D2778" s="22" t="s">
        <v>76</v>
      </c>
      <c r="E2778" s="22" t="s">
        <v>270</v>
      </c>
      <c r="F2778" s="22" t="s">
        <v>49</v>
      </c>
      <c r="G2778" s="22" t="s">
        <v>271</v>
      </c>
      <c r="H2778">
        <v>65527062</v>
      </c>
      <c r="I2778" s="22" t="s">
        <v>4309</v>
      </c>
      <c r="J2778" s="22" t="s">
        <v>4275</v>
      </c>
      <c r="K2778" s="22" t="str">
        <f>_xlfn.TEXTBEFORE(Table1__4[[#This Row],[ParentName]],"-")</f>
        <v>PC</v>
      </c>
      <c r="L2778" s="22" t="str">
        <f>_xlfn.XLOOKUP(Table1__4[[#This Row],[MAAN8]],ASO!F:F,ASO!H:H,"")</f>
        <v>Grocery Store</v>
      </c>
      <c r="M2778" s="22" t="str">
        <f>_xlfn.XLOOKUP(Table1__4[[#This Row],[MAAN8]],program!A:A,program!E:E,"")</f>
        <v>Target Incentive</v>
      </c>
      <c r="N2778" s="22">
        <f>_xlfn.XLOOKUP(Table1__4[[#This Row],[MAAN8]],program!A:A,program!F:F,"")</f>
        <v>100</v>
      </c>
      <c r="O2778" s="22">
        <f>SUMIFS(sellout!N:N,sellout!G:G,Table1__4[[#This Row],[MAAN8]])</f>
        <v>29</v>
      </c>
      <c r="P2778" s="2">
        <f>IFERROR(Table1__4[[#This Row],[Actual]]/Table1__4[[#This Row],[Target]],"")</f>
        <v>0.28999999999999998</v>
      </c>
      <c r="Q2778" s="22">
        <f>IFERROR(IF(Table1__4[[#This Row],[Target]]&gt;0,Table1__4[[#This Row],[Target]]-Table1__4[[#This Row],[Actual]],""),"")</f>
        <v>71</v>
      </c>
    </row>
    <row r="2779" spans="1:17" x14ac:dyDescent="0.75">
      <c r="A2779" s="22" t="s">
        <v>10</v>
      </c>
      <c r="B2779" s="22" t="s">
        <v>11</v>
      </c>
      <c r="C2779" s="22" t="s">
        <v>46</v>
      </c>
      <c r="D2779" s="22" t="s">
        <v>76</v>
      </c>
      <c r="E2779" s="22" t="s">
        <v>105</v>
      </c>
      <c r="F2779" s="22" t="s">
        <v>49</v>
      </c>
      <c r="G2779" s="22" t="s">
        <v>106</v>
      </c>
      <c r="H2779">
        <v>65028836</v>
      </c>
      <c r="I2779" s="22" t="s">
        <v>4310</v>
      </c>
      <c r="J2779" s="22" t="s">
        <v>4311</v>
      </c>
      <c r="K2779" s="22" t="str">
        <f>_xlfn.TEXTBEFORE(Table1__4[[#This Row],[ParentName]],"-")</f>
        <v>PC</v>
      </c>
      <c r="L2779" s="22" t="str">
        <f>_xlfn.XLOOKUP(Table1__4[[#This Row],[MAAN8]],ASO!F:F,ASO!H:H,"")</f>
        <v>Grocery Store</v>
      </c>
      <c r="M2779" s="22" t="str">
        <f>_xlfn.XLOOKUP(Table1__4[[#This Row],[MAAN8]],program!A:A,program!E:E,"")</f>
        <v>Target Incentive</v>
      </c>
      <c r="N2779" s="22">
        <f>_xlfn.XLOOKUP(Table1__4[[#This Row],[MAAN8]],program!A:A,program!F:F,"")</f>
        <v>300</v>
      </c>
      <c r="O2779" s="22">
        <f>SUMIFS(sellout!N:N,sellout!G:G,Table1__4[[#This Row],[MAAN8]])</f>
        <v>5</v>
      </c>
      <c r="P2779" s="2">
        <f>IFERROR(Table1__4[[#This Row],[Actual]]/Table1__4[[#This Row],[Target]],"")</f>
        <v>1.6666666666666666E-2</v>
      </c>
      <c r="Q2779" s="22">
        <f>IFERROR(IF(Table1__4[[#This Row],[Target]]&gt;0,Table1__4[[#This Row],[Target]]-Table1__4[[#This Row],[Actual]],""),"")</f>
        <v>295</v>
      </c>
    </row>
    <row r="2780" spans="1:17" x14ac:dyDescent="0.75">
      <c r="A2780" s="22" t="s">
        <v>10</v>
      </c>
      <c r="B2780" s="22" t="s">
        <v>11</v>
      </c>
      <c r="C2780" s="22" t="s">
        <v>12</v>
      </c>
      <c r="D2780" s="22" t="s">
        <v>122</v>
      </c>
      <c r="E2780" s="22" t="s">
        <v>622</v>
      </c>
      <c r="F2780" s="22" t="s">
        <v>237</v>
      </c>
      <c r="G2780" s="22" t="s">
        <v>623</v>
      </c>
      <c r="H2780">
        <v>66106168</v>
      </c>
      <c r="I2780" s="22" t="s">
        <v>4312</v>
      </c>
      <c r="J2780" s="22" t="s">
        <v>4313</v>
      </c>
      <c r="K2780" s="22" t="str">
        <f>_xlfn.TEXTBEFORE(Table1__4[[#This Row],[ParentName]],"-")</f>
        <v>BD10</v>
      </c>
      <c r="L2780" s="22" t="str">
        <f>_xlfn.XLOOKUP(Table1__4[[#This Row],[MAAN8]],ASO!F:F,ASO!H:H,"")</f>
        <v>Grocery Store</v>
      </c>
      <c r="M2780" s="22" t="str">
        <f>_xlfn.XLOOKUP(Table1__4[[#This Row],[MAAN8]],program!A:A,program!E:E,"")</f>
        <v/>
      </c>
      <c r="N2780" s="22" t="str">
        <f>_xlfn.XLOOKUP(Table1__4[[#This Row],[MAAN8]],program!A:A,program!F:F,"")</f>
        <v/>
      </c>
      <c r="O2780" s="22">
        <f>SUMIFS(sellout!N:N,sellout!G:G,Table1__4[[#This Row],[MAAN8]])</f>
        <v>0</v>
      </c>
      <c r="P2780" s="2" t="str">
        <f>IFERROR(Table1__4[[#This Row],[Actual]]/Table1__4[[#This Row],[Target]],"")</f>
        <v/>
      </c>
      <c r="Q2780" s="22" t="str">
        <f>IFERROR(IF(Table1__4[[#This Row],[Target]]&gt;0,Table1__4[[#This Row],[Target]]-Table1__4[[#This Row],[Actual]],""),"")</f>
        <v/>
      </c>
    </row>
    <row r="2781" spans="1:17" x14ac:dyDescent="0.75">
      <c r="A2781" s="22" t="s">
        <v>10</v>
      </c>
      <c r="B2781" s="22" t="s">
        <v>11</v>
      </c>
      <c r="C2781" s="22" t="s">
        <v>46</v>
      </c>
      <c r="D2781" s="22" t="s">
        <v>47</v>
      </c>
      <c r="E2781" s="22" t="s">
        <v>48</v>
      </c>
      <c r="F2781" s="22" t="s">
        <v>49</v>
      </c>
      <c r="G2781" s="22" t="s">
        <v>8030</v>
      </c>
      <c r="H2781">
        <v>65021730</v>
      </c>
      <c r="I2781" s="22" t="s">
        <v>4314</v>
      </c>
      <c r="J2781" s="22" t="s">
        <v>4315</v>
      </c>
      <c r="K2781" s="22" t="str">
        <f>_xlfn.TEXTBEFORE(Table1__4[[#This Row],[ParentName]],"-")</f>
        <v>HMcc</v>
      </c>
      <c r="L2781" s="22" t="str">
        <f>_xlfn.XLOOKUP(Table1__4[[#This Row],[MAAN8]],ASO!F:F,ASO!H:H,"")</f>
        <v>Grocery Store</v>
      </c>
      <c r="M2781" s="22" t="str">
        <f>_xlfn.XLOOKUP(Table1__4[[#This Row],[MAAN8]],program!A:A,program!E:E,"")</f>
        <v/>
      </c>
      <c r="N2781" s="22">
        <f>_xlfn.XLOOKUP(Table1__4[[#This Row],[MAAN8]],program!A:A,program!F:F,"")</f>
        <v>0</v>
      </c>
      <c r="O2781" s="22">
        <f>SUMIFS(sellout!N:N,sellout!G:G,Table1__4[[#This Row],[MAAN8]])</f>
        <v>26</v>
      </c>
      <c r="P2781" s="2" t="str">
        <f>IFERROR(Table1__4[[#This Row],[Actual]]/Table1__4[[#This Row],[Target]],"")</f>
        <v/>
      </c>
      <c r="Q2781" s="22" t="str">
        <f>IFERROR(IF(Table1__4[[#This Row],[Target]]&gt;0,Table1__4[[#This Row],[Target]]-Table1__4[[#This Row],[Actual]],""),"")</f>
        <v/>
      </c>
    </row>
    <row r="2782" spans="1:17" x14ac:dyDescent="0.75">
      <c r="A2782" s="22" t="s">
        <v>10</v>
      </c>
      <c r="B2782" s="22" t="s">
        <v>11</v>
      </c>
      <c r="C2782" s="22" t="s">
        <v>46</v>
      </c>
      <c r="D2782" s="22" t="s">
        <v>47</v>
      </c>
      <c r="E2782" s="22" t="s">
        <v>67</v>
      </c>
      <c r="F2782" s="22" t="s">
        <v>68</v>
      </c>
      <c r="G2782" s="22" t="s">
        <v>69</v>
      </c>
      <c r="H2782">
        <v>65540205</v>
      </c>
      <c r="I2782" s="22" t="s">
        <v>4316</v>
      </c>
      <c r="J2782" s="22" t="s">
        <v>4317</v>
      </c>
      <c r="K2782" s="22" t="str">
        <f>_xlfn.TEXTBEFORE(Table1__4[[#This Row],[ParentName]],"-")</f>
        <v>HMcc</v>
      </c>
      <c r="L2782" s="22" t="str">
        <f>_xlfn.XLOOKUP(Table1__4[[#This Row],[MAAN8]],ASO!F:F,ASO!H:H,"")</f>
        <v>Grocery Store</v>
      </c>
      <c r="M2782" s="22" t="str">
        <f>_xlfn.XLOOKUP(Table1__4[[#This Row],[MAAN8]],program!A:A,program!E:E,"")</f>
        <v>Target Incentive</v>
      </c>
      <c r="N2782" s="22">
        <f>_xlfn.XLOOKUP(Table1__4[[#This Row],[MAAN8]],program!A:A,program!F:F,"")</f>
        <v>50</v>
      </c>
      <c r="O2782" s="22">
        <f>SUMIFS(sellout!N:N,sellout!G:G,Table1__4[[#This Row],[MAAN8]])</f>
        <v>20</v>
      </c>
      <c r="P2782" s="2">
        <f>IFERROR(Table1__4[[#This Row],[Actual]]/Table1__4[[#This Row],[Target]],"")</f>
        <v>0.4</v>
      </c>
      <c r="Q2782" s="22">
        <f>IFERROR(IF(Table1__4[[#This Row],[Target]]&gt;0,Table1__4[[#This Row],[Target]]-Table1__4[[#This Row],[Actual]],""),"")</f>
        <v>30</v>
      </c>
    </row>
    <row r="2783" spans="1:17" x14ac:dyDescent="0.75">
      <c r="A2783" s="22" t="s">
        <v>10</v>
      </c>
      <c r="B2783" s="22" t="s">
        <v>11</v>
      </c>
      <c r="C2783" s="22" t="s">
        <v>46</v>
      </c>
      <c r="D2783" s="22" t="s">
        <v>76</v>
      </c>
      <c r="E2783" s="22" t="s">
        <v>270</v>
      </c>
      <c r="F2783" s="22" t="s">
        <v>49</v>
      </c>
      <c r="G2783" s="22" t="s">
        <v>271</v>
      </c>
      <c r="H2783">
        <v>65704961</v>
      </c>
      <c r="I2783" s="22" t="s">
        <v>4318</v>
      </c>
      <c r="J2783" s="22" t="s">
        <v>4319</v>
      </c>
      <c r="K2783" s="22" t="str">
        <f>_xlfn.TEXTBEFORE(Table1__4[[#This Row],[ParentName]],"-")</f>
        <v>PC</v>
      </c>
      <c r="L2783" s="22" t="str">
        <f>_xlfn.XLOOKUP(Table1__4[[#This Row],[MAAN8]],ASO!F:F,ASO!H:H,"")</f>
        <v>Grocery Store</v>
      </c>
      <c r="M2783" s="22" t="str">
        <f>_xlfn.XLOOKUP(Table1__4[[#This Row],[MAAN8]],program!A:A,program!E:E,"")</f>
        <v>Target Incentive</v>
      </c>
      <c r="N2783" s="22">
        <f>_xlfn.XLOOKUP(Table1__4[[#This Row],[MAAN8]],program!A:A,program!F:F,"")</f>
        <v>80</v>
      </c>
      <c r="O2783" s="22">
        <f>SUMIFS(sellout!N:N,sellout!G:G,Table1__4[[#This Row],[MAAN8]])</f>
        <v>9</v>
      </c>
      <c r="P2783" s="2">
        <f>IFERROR(Table1__4[[#This Row],[Actual]]/Table1__4[[#This Row],[Target]],"")</f>
        <v>0.1125</v>
      </c>
      <c r="Q2783" s="22">
        <f>IFERROR(IF(Table1__4[[#This Row],[Target]]&gt;0,Table1__4[[#This Row],[Target]]-Table1__4[[#This Row],[Actual]],""),"")</f>
        <v>71</v>
      </c>
    </row>
    <row r="2784" spans="1:17" x14ac:dyDescent="0.75">
      <c r="A2784" s="22" t="s">
        <v>10</v>
      </c>
      <c r="B2784" s="22" t="s">
        <v>11</v>
      </c>
      <c r="C2784" s="22" t="s">
        <v>46</v>
      </c>
      <c r="D2784" s="22" t="s">
        <v>47</v>
      </c>
      <c r="E2784" s="22" t="s">
        <v>108</v>
      </c>
      <c r="F2784" s="22" t="s">
        <v>49</v>
      </c>
      <c r="G2784" s="22" t="s">
        <v>109</v>
      </c>
      <c r="H2784">
        <v>65703328</v>
      </c>
      <c r="I2784" s="22" t="s">
        <v>4320</v>
      </c>
      <c r="J2784" s="22" t="s">
        <v>4321</v>
      </c>
      <c r="K2784" s="22" t="str">
        <f>_xlfn.TEXTBEFORE(Table1__4[[#This Row],[ParentName]],"-")</f>
        <v>HMcc</v>
      </c>
      <c r="L2784" s="22" t="str">
        <f>_xlfn.XLOOKUP(Table1__4[[#This Row],[MAAN8]],ASO!F:F,ASO!H:H,"")</f>
        <v>Grocery Store - Home Delivery</v>
      </c>
      <c r="M2784" s="22" t="str">
        <f>_xlfn.XLOOKUP(Table1__4[[#This Row],[MAAN8]],program!A:A,program!E:E,"")</f>
        <v>Target Incentive</v>
      </c>
      <c r="N2784" s="22">
        <f>_xlfn.XLOOKUP(Table1__4[[#This Row],[MAAN8]],program!A:A,program!F:F,"")</f>
        <v>140</v>
      </c>
      <c r="O2784" s="22">
        <f>SUMIFS(sellout!N:N,sellout!G:G,Table1__4[[#This Row],[MAAN8]])</f>
        <v>0</v>
      </c>
      <c r="P2784" s="2">
        <f>IFERROR(Table1__4[[#This Row],[Actual]]/Table1__4[[#This Row],[Target]],"")</f>
        <v>0</v>
      </c>
      <c r="Q2784" s="22">
        <f>IFERROR(IF(Table1__4[[#This Row],[Target]]&gt;0,Table1__4[[#This Row],[Target]]-Table1__4[[#This Row],[Actual]],""),"")</f>
        <v>140</v>
      </c>
    </row>
    <row r="2785" spans="1:17" x14ac:dyDescent="0.75">
      <c r="A2785" s="22" t="s">
        <v>10</v>
      </c>
      <c r="B2785" s="22" t="s">
        <v>11</v>
      </c>
      <c r="C2785" s="22" t="s">
        <v>12</v>
      </c>
      <c r="D2785" s="22" t="s">
        <v>122</v>
      </c>
      <c r="E2785" s="22" t="s">
        <v>149</v>
      </c>
      <c r="F2785" s="22" t="s">
        <v>150</v>
      </c>
      <c r="G2785" s="22" t="s">
        <v>151</v>
      </c>
      <c r="H2785">
        <v>66108611</v>
      </c>
      <c r="I2785" s="22" t="s">
        <v>4322</v>
      </c>
      <c r="J2785" s="22" t="s">
        <v>4323</v>
      </c>
      <c r="K2785" s="22" t="str">
        <f>_xlfn.TEXTBEFORE(Table1__4[[#This Row],[ParentName]],"-")</f>
        <v>BD10</v>
      </c>
      <c r="L2785" s="22" t="str">
        <f>_xlfn.XLOOKUP(Table1__4[[#This Row],[MAAN8]],ASO!F:F,ASO!H:H,"")</f>
        <v>Grocery Store</v>
      </c>
      <c r="M2785" s="22" t="str">
        <f>_xlfn.XLOOKUP(Table1__4[[#This Row],[MAAN8]],program!A:A,program!E:E,"")</f>
        <v/>
      </c>
      <c r="N2785" s="22" t="str">
        <f>_xlfn.XLOOKUP(Table1__4[[#This Row],[MAAN8]],program!A:A,program!F:F,"")</f>
        <v/>
      </c>
      <c r="O2785" s="22">
        <f>SUMIFS(sellout!N:N,sellout!G:G,Table1__4[[#This Row],[MAAN8]])</f>
        <v>0</v>
      </c>
      <c r="P2785" s="2" t="str">
        <f>IFERROR(Table1__4[[#This Row],[Actual]]/Table1__4[[#This Row],[Target]],"")</f>
        <v/>
      </c>
      <c r="Q2785" s="22" t="str">
        <f>IFERROR(IF(Table1__4[[#This Row],[Target]]&gt;0,Table1__4[[#This Row],[Target]]-Table1__4[[#This Row],[Actual]],""),"")</f>
        <v/>
      </c>
    </row>
    <row r="2786" spans="1:17" x14ac:dyDescent="0.75">
      <c r="A2786" s="22" t="s">
        <v>10</v>
      </c>
      <c r="B2786" s="22" t="s">
        <v>11</v>
      </c>
      <c r="C2786" s="22" t="s">
        <v>46</v>
      </c>
      <c r="D2786" s="22" t="s">
        <v>47</v>
      </c>
      <c r="E2786" s="22" t="s">
        <v>112</v>
      </c>
      <c r="F2786" s="22" t="s">
        <v>49</v>
      </c>
      <c r="G2786" s="22" t="s">
        <v>113</v>
      </c>
      <c r="H2786">
        <v>65703331</v>
      </c>
      <c r="I2786" s="22" t="s">
        <v>4324</v>
      </c>
      <c r="J2786" s="22" t="s">
        <v>4325</v>
      </c>
      <c r="K2786" s="22" t="str">
        <f>_xlfn.TEXTBEFORE(Table1__4[[#This Row],[ParentName]],"-")</f>
        <v>HMcc</v>
      </c>
      <c r="L2786" s="22" t="str">
        <f>_xlfn.XLOOKUP(Table1__4[[#This Row],[MAAN8]],ASO!F:F,ASO!H:H,"")</f>
        <v>Grocery Store</v>
      </c>
      <c r="M2786" s="22" t="str">
        <f>_xlfn.XLOOKUP(Table1__4[[#This Row],[MAAN8]],program!A:A,program!E:E,"")</f>
        <v>Target Incentive</v>
      </c>
      <c r="N2786" s="22">
        <f>_xlfn.XLOOKUP(Table1__4[[#This Row],[MAAN8]],program!A:A,program!F:F,"")</f>
        <v>80</v>
      </c>
      <c r="O2786" s="22">
        <f>SUMIFS(sellout!N:N,sellout!G:G,Table1__4[[#This Row],[MAAN8]])</f>
        <v>10</v>
      </c>
      <c r="P2786" s="2">
        <f>IFERROR(Table1__4[[#This Row],[Actual]]/Table1__4[[#This Row],[Target]],"")</f>
        <v>0.125</v>
      </c>
      <c r="Q2786" s="22">
        <f>IFERROR(IF(Table1__4[[#This Row],[Target]]&gt;0,Table1__4[[#This Row],[Target]]-Table1__4[[#This Row],[Actual]],""),"")</f>
        <v>70</v>
      </c>
    </row>
    <row r="2787" spans="1:17" x14ac:dyDescent="0.75">
      <c r="A2787" s="22" t="s">
        <v>10</v>
      </c>
      <c r="B2787" s="22" t="s">
        <v>11</v>
      </c>
      <c r="C2787" s="22" t="s">
        <v>12</v>
      </c>
      <c r="D2787" s="22" t="s">
        <v>38</v>
      </c>
      <c r="E2787" s="22" t="s">
        <v>166</v>
      </c>
      <c r="F2787" s="22" t="s">
        <v>40</v>
      </c>
      <c r="G2787" s="22" t="s">
        <v>167</v>
      </c>
      <c r="H2787">
        <v>66111007</v>
      </c>
      <c r="I2787" s="22" t="s">
        <v>7150</v>
      </c>
      <c r="J2787" s="22" t="s">
        <v>169</v>
      </c>
      <c r="K2787" s="22" t="str">
        <f>_xlfn.TEXTBEFORE(Table1__4[[#This Row],[ParentName]],"-")</f>
        <v>BD16</v>
      </c>
      <c r="L2787" s="22" t="str">
        <f>_xlfn.XLOOKUP(Table1__4[[#This Row],[MAAN8]],ASO!F:F,ASO!H:H,"")</f>
        <v/>
      </c>
      <c r="M2787" s="22" t="str">
        <f>_xlfn.XLOOKUP(Table1__4[[#This Row],[MAAN8]],program!A:A,program!E:E,"")</f>
        <v/>
      </c>
      <c r="N2787" s="22" t="str">
        <f>_xlfn.XLOOKUP(Table1__4[[#This Row],[MAAN8]],program!A:A,program!F:F,"")</f>
        <v/>
      </c>
      <c r="O2787" s="22">
        <f>SUMIFS(sellout!N:N,sellout!G:G,Table1__4[[#This Row],[MAAN8]])</f>
        <v>5</v>
      </c>
      <c r="P2787" s="2" t="str">
        <f>IFERROR(Table1__4[[#This Row],[Actual]]/Table1__4[[#This Row],[Target]],"")</f>
        <v/>
      </c>
      <c r="Q2787" s="22" t="str">
        <f>IFERROR(IF(Table1__4[[#This Row],[Target]]&gt;0,Table1__4[[#This Row],[Target]]-Table1__4[[#This Row],[Actual]],""),"")</f>
        <v/>
      </c>
    </row>
    <row r="2788" spans="1:17" x14ac:dyDescent="0.75">
      <c r="A2788" s="22" t="s">
        <v>10</v>
      </c>
      <c r="B2788" s="22" t="s">
        <v>11</v>
      </c>
      <c r="C2788" s="22" t="s">
        <v>12</v>
      </c>
      <c r="D2788" s="22" t="s">
        <v>122</v>
      </c>
      <c r="E2788" s="22" t="s">
        <v>166</v>
      </c>
      <c r="F2788" s="22" t="s">
        <v>40</v>
      </c>
      <c r="G2788" s="22" t="s">
        <v>167</v>
      </c>
      <c r="H2788">
        <v>66102376</v>
      </c>
      <c r="I2788" s="22" t="s">
        <v>4326</v>
      </c>
      <c r="J2788" s="22" t="s">
        <v>4327</v>
      </c>
      <c r="K2788" s="22" t="str">
        <f>_xlfn.TEXTBEFORE(Table1__4[[#This Row],[ParentName]],"-")</f>
        <v>BD10</v>
      </c>
      <c r="L2788" s="22" t="str">
        <f>_xlfn.XLOOKUP(Table1__4[[#This Row],[MAAN8]],ASO!F:F,ASO!H:H,"")</f>
        <v>Grocery Store</v>
      </c>
      <c r="M2788" s="22" t="str">
        <f>_xlfn.XLOOKUP(Table1__4[[#This Row],[MAAN8]],program!A:A,program!E:E,"")</f>
        <v/>
      </c>
      <c r="N2788" s="22" t="str">
        <f>_xlfn.XLOOKUP(Table1__4[[#This Row],[MAAN8]],program!A:A,program!F:F,"")</f>
        <v/>
      </c>
      <c r="O2788" s="22">
        <f>SUMIFS(sellout!N:N,sellout!G:G,Table1__4[[#This Row],[MAAN8]])</f>
        <v>5</v>
      </c>
      <c r="P2788" s="2" t="str">
        <f>IFERROR(Table1__4[[#This Row],[Actual]]/Table1__4[[#This Row],[Target]],"")</f>
        <v/>
      </c>
      <c r="Q2788" s="22" t="str">
        <f>IFERROR(IF(Table1__4[[#This Row],[Target]]&gt;0,Table1__4[[#This Row],[Target]]-Table1__4[[#This Row],[Actual]],""),"")</f>
        <v/>
      </c>
    </row>
    <row r="2789" spans="1:17" x14ac:dyDescent="0.75">
      <c r="A2789" s="22" t="s">
        <v>10</v>
      </c>
      <c r="B2789" s="22" t="s">
        <v>11</v>
      </c>
      <c r="C2789" s="22" t="s">
        <v>46</v>
      </c>
      <c r="D2789" s="22" t="s">
        <v>47</v>
      </c>
      <c r="E2789" s="22" t="s">
        <v>93</v>
      </c>
      <c r="F2789" s="22" t="s">
        <v>68</v>
      </c>
      <c r="G2789" s="22" t="s">
        <v>94</v>
      </c>
      <c r="H2789">
        <v>65507225</v>
      </c>
      <c r="I2789" s="22" t="s">
        <v>4328</v>
      </c>
      <c r="J2789" s="22" t="s">
        <v>4329</v>
      </c>
      <c r="K2789" s="22" t="str">
        <f>_xlfn.TEXTBEFORE(Table1__4[[#This Row],[ParentName]],"-")</f>
        <v>HMcc</v>
      </c>
      <c r="L2789" s="22" t="str">
        <f>_xlfn.XLOOKUP(Table1__4[[#This Row],[MAAN8]],ASO!F:F,ASO!H:H,"")</f>
        <v>Grocery Store</v>
      </c>
      <c r="M2789" s="22" t="str">
        <f>_xlfn.XLOOKUP(Table1__4[[#This Row],[MAAN8]],program!A:A,program!E:E,"")</f>
        <v/>
      </c>
      <c r="N2789" s="22">
        <f>_xlfn.XLOOKUP(Table1__4[[#This Row],[MAAN8]],program!A:A,program!F:F,"")</f>
        <v>0</v>
      </c>
      <c r="O2789" s="22">
        <f>SUMIFS(sellout!N:N,sellout!G:G,Table1__4[[#This Row],[MAAN8]])</f>
        <v>32</v>
      </c>
      <c r="P2789" s="2" t="str">
        <f>IFERROR(Table1__4[[#This Row],[Actual]]/Table1__4[[#This Row],[Target]],"")</f>
        <v/>
      </c>
      <c r="Q2789" s="22" t="str">
        <f>IFERROR(IF(Table1__4[[#This Row],[Target]]&gt;0,Table1__4[[#This Row],[Target]]-Table1__4[[#This Row],[Actual]],""),"")</f>
        <v/>
      </c>
    </row>
    <row r="2790" spans="1:17" x14ac:dyDescent="0.75">
      <c r="A2790" s="22" t="s">
        <v>10</v>
      </c>
      <c r="B2790" s="22" t="s">
        <v>11</v>
      </c>
      <c r="C2790" s="22" t="s">
        <v>46</v>
      </c>
      <c r="D2790" s="22" t="s">
        <v>76</v>
      </c>
      <c r="E2790" s="22" t="s">
        <v>108</v>
      </c>
      <c r="F2790" s="22" t="s">
        <v>49</v>
      </c>
      <c r="G2790" s="22" t="s">
        <v>109</v>
      </c>
      <c r="H2790">
        <v>65705151</v>
      </c>
      <c r="I2790" s="22" t="s">
        <v>4331</v>
      </c>
      <c r="J2790" s="22" t="s">
        <v>4332</v>
      </c>
      <c r="K2790" s="22" t="str">
        <f>_xlfn.TEXTBEFORE(Table1__4[[#This Row],[ParentName]],"-")</f>
        <v>PC</v>
      </c>
      <c r="L2790" s="22" t="str">
        <f>_xlfn.XLOOKUP(Table1__4[[#This Row],[MAAN8]],ASO!F:F,ASO!H:H,"")</f>
        <v>Grocery Store</v>
      </c>
      <c r="M2790" s="22" t="str">
        <f>_xlfn.XLOOKUP(Table1__4[[#This Row],[MAAN8]],program!A:A,program!E:E,"")</f>
        <v>Target Incentive</v>
      </c>
      <c r="N2790" s="22">
        <f>_xlfn.XLOOKUP(Table1__4[[#This Row],[MAAN8]],program!A:A,program!F:F,"")</f>
        <v>60</v>
      </c>
      <c r="O2790" s="22">
        <f>SUMIFS(sellout!N:N,sellout!G:G,Table1__4[[#This Row],[MAAN8]])</f>
        <v>0</v>
      </c>
      <c r="P2790" s="2">
        <f>IFERROR(Table1__4[[#This Row],[Actual]]/Table1__4[[#This Row],[Target]],"")</f>
        <v>0</v>
      </c>
      <c r="Q2790" s="22">
        <f>IFERROR(IF(Table1__4[[#This Row],[Target]]&gt;0,Table1__4[[#This Row],[Target]]-Table1__4[[#This Row],[Actual]],""),"")</f>
        <v>60</v>
      </c>
    </row>
    <row r="2791" spans="1:17" x14ac:dyDescent="0.75">
      <c r="A2791" s="22" t="s">
        <v>10</v>
      </c>
      <c r="B2791" s="22" t="s">
        <v>11</v>
      </c>
      <c r="C2791" s="22" t="s">
        <v>46</v>
      </c>
      <c r="D2791" s="22" t="s">
        <v>47</v>
      </c>
      <c r="E2791" s="22" t="s">
        <v>101</v>
      </c>
      <c r="F2791" s="22" t="s">
        <v>68</v>
      </c>
      <c r="G2791" s="22" t="s">
        <v>102</v>
      </c>
      <c r="H2791">
        <v>65525377</v>
      </c>
      <c r="I2791" s="22" t="s">
        <v>4333</v>
      </c>
      <c r="J2791" s="22" t="s">
        <v>4334</v>
      </c>
      <c r="K2791" s="22" t="str">
        <f>_xlfn.TEXTBEFORE(Table1__4[[#This Row],[ParentName]],"-")</f>
        <v>HMcc</v>
      </c>
      <c r="L2791" s="22" t="str">
        <f>_xlfn.XLOOKUP(Table1__4[[#This Row],[MAAN8]],ASO!F:F,ASO!H:H,"")</f>
        <v/>
      </c>
      <c r="M2791" s="22" t="str">
        <f>_xlfn.XLOOKUP(Table1__4[[#This Row],[MAAN8]],program!A:A,program!E:E,"")</f>
        <v/>
      </c>
      <c r="N2791" s="22">
        <f>_xlfn.XLOOKUP(Table1__4[[#This Row],[MAAN8]],program!A:A,program!F:F,"")</f>
        <v>0</v>
      </c>
      <c r="O2791" s="22">
        <f>SUMIFS(sellout!N:N,sellout!G:G,Table1__4[[#This Row],[MAAN8]])</f>
        <v>35</v>
      </c>
      <c r="P2791" s="2" t="str">
        <f>IFERROR(Table1__4[[#This Row],[Actual]]/Table1__4[[#This Row],[Target]],"")</f>
        <v/>
      </c>
      <c r="Q2791" s="22" t="str">
        <f>IFERROR(IF(Table1__4[[#This Row],[Target]]&gt;0,Table1__4[[#This Row],[Target]]-Table1__4[[#This Row],[Actual]],""),"")</f>
        <v/>
      </c>
    </row>
    <row r="2792" spans="1:17" x14ac:dyDescent="0.75">
      <c r="A2792" s="22" t="s">
        <v>10</v>
      </c>
      <c r="B2792" s="22" t="s">
        <v>11</v>
      </c>
      <c r="C2792" s="22" t="s">
        <v>12</v>
      </c>
      <c r="D2792" s="22" t="s">
        <v>122</v>
      </c>
      <c r="E2792" s="22" t="s">
        <v>149</v>
      </c>
      <c r="F2792" s="22" t="s">
        <v>150</v>
      </c>
      <c r="G2792" s="22" t="s">
        <v>151</v>
      </c>
      <c r="H2792">
        <v>66153149</v>
      </c>
      <c r="I2792" s="22" t="s">
        <v>4335</v>
      </c>
      <c r="J2792" s="22" t="s">
        <v>4336</v>
      </c>
      <c r="K2792" s="22" t="str">
        <f>_xlfn.TEXTBEFORE(Table1__4[[#This Row],[ParentName]],"-")</f>
        <v>BD10</v>
      </c>
      <c r="L2792" s="22" t="str">
        <f>_xlfn.XLOOKUP(Table1__4[[#This Row],[MAAN8]],ASO!F:F,ASO!H:H,"")</f>
        <v>Grocery Store</v>
      </c>
      <c r="M2792" s="22" t="str">
        <f>_xlfn.XLOOKUP(Table1__4[[#This Row],[MAAN8]],program!A:A,program!E:E,"")</f>
        <v/>
      </c>
      <c r="N2792" s="22" t="str">
        <f>_xlfn.XLOOKUP(Table1__4[[#This Row],[MAAN8]],program!A:A,program!F:F,"")</f>
        <v/>
      </c>
      <c r="O2792" s="22">
        <f>SUMIFS(sellout!N:N,sellout!G:G,Table1__4[[#This Row],[MAAN8]])</f>
        <v>0</v>
      </c>
      <c r="P2792" s="2" t="str">
        <f>IFERROR(Table1__4[[#This Row],[Actual]]/Table1__4[[#This Row],[Target]],"")</f>
        <v/>
      </c>
      <c r="Q2792" s="22" t="str">
        <f>IFERROR(IF(Table1__4[[#This Row],[Target]]&gt;0,Table1__4[[#This Row],[Target]]-Table1__4[[#This Row],[Actual]],""),"")</f>
        <v/>
      </c>
    </row>
    <row r="2793" spans="1:17" x14ac:dyDescent="0.75">
      <c r="A2793" s="22" t="s">
        <v>10</v>
      </c>
      <c r="B2793" s="22" t="s">
        <v>11</v>
      </c>
      <c r="C2793" s="22" t="s">
        <v>12</v>
      </c>
      <c r="D2793" s="22" t="s">
        <v>122</v>
      </c>
      <c r="E2793" s="22" t="s">
        <v>503</v>
      </c>
      <c r="F2793" s="22" t="s">
        <v>124</v>
      </c>
      <c r="G2793" s="22" t="s">
        <v>8046</v>
      </c>
      <c r="H2793">
        <v>66107830</v>
      </c>
      <c r="I2793" s="22" t="s">
        <v>4337</v>
      </c>
      <c r="J2793" s="22" t="s">
        <v>4338</v>
      </c>
      <c r="K2793" s="22" t="str">
        <f>_xlfn.TEXTBEFORE(Table1__4[[#This Row],[ParentName]],"-")</f>
        <v>BD10</v>
      </c>
      <c r="L2793" s="22" t="str">
        <f>_xlfn.XLOOKUP(Table1__4[[#This Row],[MAAN8]],ASO!F:F,ASO!H:H,"")</f>
        <v>Grocery Store - Home Delivery</v>
      </c>
      <c r="M2793" s="22" t="str">
        <f>_xlfn.XLOOKUP(Table1__4[[#This Row],[MAAN8]],program!A:A,program!E:E,"")</f>
        <v/>
      </c>
      <c r="N2793" s="22" t="str">
        <f>_xlfn.XLOOKUP(Table1__4[[#This Row],[MAAN8]],program!A:A,program!F:F,"")</f>
        <v/>
      </c>
      <c r="O2793" s="22">
        <f>SUMIFS(sellout!N:N,sellout!G:G,Table1__4[[#This Row],[MAAN8]])</f>
        <v>35</v>
      </c>
      <c r="P2793" s="2" t="str">
        <f>IFERROR(Table1__4[[#This Row],[Actual]]/Table1__4[[#This Row],[Target]],"")</f>
        <v/>
      </c>
      <c r="Q2793" s="22" t="str">
        <f>IFERROR(IF(Table1__4[[#This Row],[Target]]&gt;0,Table1__4[[#This Row],[Target]]-Table1__4[[#This Row],[Actual]],""),"")</f>
        <v/>
      </c>
    </row>
    <row r="2794" spans="1:17" x14ac:dyDescent="0.75">
      <c r="A2794" s="22" t="s">
        <v>10</v>
      </c>
      <c r="B2794" s="22" t="s">
        <v>11</v>
      </c>
      <c r="C2794" s="22" t="s">
        <v>46</v>
      </c>
      <c r="D2794" s="22" t="s">
        <v>47</v>
      </c>
      <c r="E2794" s="22" t="s">
        <v>112</v>
      </c>
      <c r="F2794" s="22" t="s">
        <v>49</v>
      </c>
      <c r="G2794" s="22" t="s">
        <v>113</v>
      </c>
      <c r="H2794">
        <v>65707671</v>
      </c>
      <c r="I2794" s="22" t="s">
        <v>4339</v>
      </c>
      <c r="J2794" s="22" t="s">
        <v>4340</v>
      </c>
      <c r="K2794" s="22" t="str">
        <f>_xlfn.TEXTBEFORE(Table1__4[[#This Row],[ParentName]],"-")</f>
        <v>HMcc</v>
      </c>
      <c r="L2794" s="22" t="str">
        <f>_xlfn.XLOOKUP(Table1__4[[#This Row],[MAAN8]],ASO!F:F,ASO!H:H,"")</f>
        <v>Grocery Store</v>
      </c>
      <c r="M2794" s="22" t="str">
        <f>_xlfn.XLOOKUP(Table1__4[[#This Row],[MAAN8]],program!A:A,program!E:E,"")</f>
        <v>Target Incentive</v>
      </c>
      <c r="N2794" s="22">
        <f>_xlfn.XLOOKUP(Table1__4[[#This Row],[MAAN8]],program!A:A,program!F:F,"")</f>
        <v>100</v>
      </c>
      <c r="O2794" s="22">
        <f>SUMIFS(sellout!N:N,sellout!G:G,Table1__4[[#This Row],[MAAN8]])</f>
        <v>20</v>
      </c>
      <c r="P2794" s="2">
        <f>IFERROR(Table1__4[[#This Row],[Actual]]/Table1__4[[#This Row],[Target]],"")</f>
        <v>0.2</v>
      </c>
      <c r="Q2794" s="22">
        <f>IFERROR(IF(Table1__4[[#This Row],[Target]]&gt;0,Table1__4[[#This Row],[Target]]-Table1__4[[#This Row],[Actual]],""),"")</f>
        <v>80</v>
      </c>
    </row>
    <row r="2795" spans="1:17" x14ac:dyDescent="0.75">
      <c r="A2795" s="22" t="s">
        <v>10</v>
      </c>
      <c r="B2795" s="22" t="s">
        <v>11</v>
      </c>
      <c r="C2795" s="22" t="s">
        <v>22</v>
      </c>
      <c r="D2795" s="22" t="s">
        <v>180</v>
      </c>
      <c r="E2795" s="22" t="s">
        <v>210</v>
      </c>
      <c r="F2795" s="22" t="s">
        <v>182</v>
      </c>
      <c r="G2795" s="22" t="s">
        <v>211</v>
      </c>
      <c r="H2795">
        <v>66108481</v>
      </c>
      <c r="I2795" s="22" t="s">
        <v>4341</v>
      </c>
      <c r="J2795" s="22" t="s">
        <v>4342</v>
      </c>
      <c r="K2795" s="22" t="str">
        <f>_xlfn.TEXTBEFORE(Table1__4[[#This Row],[ParentName]],"-")</f>
        <v>BD14</v>
      </c>
      <c r="L2795" s="22" t="str">
        <f>_xlfn.XLOOKUP(Table1__4[[#This Row],[MAAN8]],ASO!F:F,ASO!H:H,"")</f>
        <v>Grocery Store</v>
      </c>
      <c r="M2795" s="22" t="str">
        <f>_xlfn.XLOOKUP(Table1__4[[#This Row],[MAAN8]],program!A:A,program!E:E,"")</f>
        <v/>
      </c>
      <c r="N2795" s="22" t="str">
        <f>_xlfn.XLOOKUP(Table1__4[[#This Row],[MAAN8]],program!A:A,program!F:F,"")</f>
        <v/>
      </c>
      <c r="O2795" s="22">
        <f>SUMIFS(sellout!N:N,sellout!G:G,Table1__4[[#This Row],[MAAN8]])</f>
        <v>0</v>
      </c>
      <c r="P2795" s="2" t="str">
        <f>IFERROR(Table1__4[[#This Row],[Actual]]/Table1__4[[#This Row],[Target]],"")</f>
        <v/>
      </c>
      <c r="Q2795" s="22" t="str">
        <f>IFERROR(IF(Table1__4[[#This Row],[Target]]&gt;0,Table1__4[[#This Row],[Target]]-Table1__4[[#This Row],[Actual]],""),"")</f>
        <v/>
      </c>
    </row>
    <row r="2796" spans="1:17" x14ac:dyDescent="0.75">
      <c r="A2796" s="22" t="s">
        <v>10</v>
      </c>
      <c r="B2796" s="22" t="s">
        <v>11</v>
      </c>
      <c r="C2796" s="22" t="s">
        <v>22</v>
      </c>
      <c r="D2796" s="22" t="s">
        <v>180</v>
      </c>
      <c r="E2796" s="22" t="s">
        <v>928</v>
      </c>
      <c r="F2796" s="22" t="s">
        <v>182</v>
      </c>
      <c r="G2796" s="22" t="s">
        <v>929</v>
      </c>
      <c r="H2796">
        <v>66104566</v>
      </c>
      <c r="I2796" s="22" t="s">
        <v>4343</v>
      </c>
      <c r="J2796" s="22" t="s">
        <v>4344</v>
      </c>
      <c r="K2796" s="22" t="str">
        <f>_xlfn.TEXTBEFORE(Table1__4[[#This Row],[ParentName]],"-")</f>
        <v>BD14</v>
      </c>
      <c r="L2796" s="22" t="str">
        <f>_xlfn.XLOOKUP(Table1__4[[#This Row],[MAAN8]],ASO!F:F,ASO!H:H,"")</f>
        <v>Grocery Store</v>
      </c>
      <c r="M2796" s="22" t="str">
        <f>_xlfn.XLOOKUP(Table1__4[[#This Row],[MAAN8]],program!A:A,program!E:E,"")</f>
        <v/>
      </c>
      <c r="N2796" s="22" t="str">
        <f>_xlfn.XLOOKUP(Table1__4[[#This Row],[MAAN8]],program!A:A,program!F:F,"")</f>
        <v/>
      </c>
      <c r="O2796" s="22">
        <f>SUMIFS(sellout!N:N,sellout!G:G,Table1__4[[#This Row],[MAAN8]])</f>
        <v>0</v>
      </c>
      <c r="P2796" s="2" t="str">
        <f>IFERROR(Table1__4[[#This Row],[Actual]]/Table1__4[[#This Row],[Target]],"")</f>
        <v/>
      </c>
      <c r="Q2796" s="22" t="str">
        <f>IFERROR(IF(Table1__4[[#This Row],[Target]]&gt;0,Table1__4[[#This Row],[Target]]-Table1__4[[#This Row],[Actual]],""),"")</f>
        <v/>
      </c>
    </row>
    <row r="2797" spans="1:17" x14ac:dyDescent="0.75">
      <c r="A2797" s="22" t="s">
        <v>10</v>
      </c>
      <c r="B2797" s="22" t="s">
        <v>11</v>
      </c>
      <c r="C2797" s="22" t="s">
        <v>12</v>
      </c>
      <c r="D2797" s="22" t="s">
        <v>13</v>
      </c>
      <c r="E2797" s="22" t="s">
        <v>29</v>
      </c>
      <c r="F2797" s="22" t="s">
        <v>30</v>
      </c>
      <c r="G2797" s="22" t="s">
        <v>31</v>
      </c>
      <c r="H2797">
        <v>66110825</v>
      </c>
      <c r="I2797" s="22" t="s">
        <v>4345</v>
      </c>
      <c r="J2797" s="22" t="s">
        <v>4346</v>
      </c>
      <c r="K2797" s="22" t="str">
        <f>_xlfn.TEXTBEFORE(Table1__4[[#This Row],[ParentName]],"-")</f>
        <v>BD8</v>
      </c>
      <c r="L2797" s="22" t="str">
        <f>_xlfn.XLOOKUP(Table1__4[[#This Row],[MAAN8]],ASO!F:F,ASO!H:H,"")</f>
        <v>Grocery Store</v>
      </c>
      <c r="M2797" s="22" t="str">
        <f>_xlfn.XLOOKUP(Table1__4[[#This Row],[MAAN8]],program!A:A,program!E:E,"")</f>
        <v/>
      </c>
      <c r="N2797" s="22" t="str">
        <f>_xlfn.XLOOKUP(Table1__4[[#This Row],[MAAN8]],program!A:A,program!F:F,"")</f>
        <v/>
      </c>
      <c r="O2797" s="22">
        <f>SUMIFS(sellout!N:N,sellout!G:G,Table1__4[[#This Row],[MAAN8]])</f>
        <v>5</v>
      </c>
      <c r="P2797" s="2" t="str">
        <f>IFERROR(Table1__4[[#This Row],[Actual]]/Table1__4[[#This Row],[Target]],"")</f>
        <v/>
      </c>
      <c r="Q2797" s="22" t="str">
        <f>IFERROR(IF(Table1__4[[#This Row],[Target]]&gt;0,Table1__4[[#This Row],[Target]]-Table1__4[[#This Row],[Actual]],""),"")</f>
        <v/>
      </c>
    </row>
    <row r="2798" spans="1:17" x14ac:dyDescent="0.75">
      <c r="A2798" s="22" t="s">
        <v>10</v>
      </c>
      <c r="B2798" s="22" t="s">
        <v>11</v>
      </c>
      <c r="C2798" s="22" t="s">
        <v>46</v>
      </c>
      <c r="D2798" s="22" t="s">
        <v>47</v>
      </c>
      <c r="E2798" s="22" t="s">
        <v>282</v>
      </c>
      <c r="F2798" s="22" t="s">
        <v>68</v>
      </c>
      <c r="G2798" s="22" t="s">
        <v>283</v>
      </c>
      <c r="H2798">
        <v>65540291</v>
      </c>
      <c r="I2798" s="22" t="s">
        <v>4347</v>
      </c>
      <c r="J2798" s="22" t="s">
        <v>4348</v>
      </c>
      <c r="K2798" s="22" t="str">
        <f>_xlfn.TEXTBEFORE(Table1__4[[#This Row],[ParentName]],"-")</f>
        <v>HMcc</v>
      </c>
      <c r="L2798" s="22" t="str">
        <f>_xlfn.XLOOKUP(Table1__4[[#This Row],[MAAN8]],ASO!F:F,ASO!H:H,"")</f>
        <v>Grocery Store</v>
      </c>
      <c r="M2798" s="22" t="str">
        <f>_xlfn.XLOOKUP(Table1__4[[#This Row],[MAAN8]],program!A:A,program!E:E,"")</f>
        <v>Target Incentive</v>
      </c>
      <c r="N2798" s="22">
        <f>_xlfn.XLOOKUP(Table1__4[[#This Row],[MAAN8]],program!A:A,program!F:F,"")</f>
        <v>400</v>
      </c>
      <c r="O2798" s="22">
        <f>SUMIFS(sellout!N:N,sellout!G:G,Table1__4[[#This Row],[MAAN8]])</f>
        <v>55</v>
      </c>
      <c r="P2798" s="2">
        <f>IFERROR(Table1__4[[#This Row],[Actual]]/Table1__4[[#This Row],[Target]],"")</f>
        <v>0.13750000000000001</v>
      </c>
      <c r="Q2798" s="22">
        <f>IFERROR(IF(Table1__4[[#This Row],[Target]]&gt;0,Table1__4[[#This Row],[Target]]-Table1__4[[#This Row],[Actual]],""),"")</f>
        <v>345</v>
      </c>
    </row>
    <row r="2799" spans="1:17" x14ac:dyDescent="0.75">
      <c r="A2799" s="22" t="s">
        <v>10</v>
      </c>
      <c r="B2799" s="22" t="s">
        <v>11</v>
      </c>
      <c r="C2799" s="22" t="s">
        <v>46</v>
      </c>
      <c r="D2799" s="22" t="s">
        <v>47</v>
      </c>
      <c r="E2799" s="22" t="s">
        <v>170</v>
      </c>
      <c r="F2799" s="22" t="s">
        <v>171</v>
      </c>
      <c r="G2799" s="22" t="s">
        <v>18</v>
      </c>
      <c r="H2799">
        <v>65540196</v>
      </c>
      <c r="I2799" s="22" t="s">
        <v>4349</v>
      </c>
      <c r="J2799" s="22" t="s">
        <v>1006</v>
      </c>
      <c r="K2799" s="22" t="str">
        <f>_xlfn.TEXTBEFORE(Table1__4[[#This Row],[ParentName]],"-")</f>
        <v>HMcc</v>
      </c>
      <c r="L2799" s="22" t="str">
        <f>_xlfn.XLOOKUP(Table1__4[[#This Row],[MAAN8]],ASO!F:F,ASO!H:H,"")</f>
        <v>Sub Distributor</v>
      </c>
      <c r="M2799" s="22" t="str">
        <f>_xlfn.XLOOKUP(Table1__4[[#This Row],[MAAN8]],program!A:A,program!E:E,"")</f>
        <v/>
      </c>
      <c r="N2799" s="22">
        <f>_xlfn.XLOOKUP(Table1__4[[#This Row],[MAAN8]],program!A:A,program!F:F,"")</f>
        <v>0</v>
      </c>
      <c r="O2799" s="22">
        <f>SUMIFS(sellout!N:N,sellout!G:G,Table1__4[[#This Row],[MAAN8]])</f>
        <v>750</v>
      </c>
      <c r="P2799" s="2" t="str">
        <f>IFERROR(Table1__4[[#This Row],[Actual]]/Table1__4[[#This Row],[Target]],"")</f>
        <v/>
      </c>
      <c r="Q2799" s="22" t="str">
        <f>IFERROR(IF(Table1__4[[#This Row],[Target]]&gt;0,Table1__4[[#This Row],[Target]]-Table1__4[[#This Row],[Actual]],""),"")</f>
        <v/>
      </c>
    </row>
    <row r="2800" spans="1:17" x14ac:dyDescent="0.75">
      <c r="A2800" s="22" t="s">
        <v>10</v>
      </c>
      <c r="B2800" s="22" t="s">
        <v>11</v>
      </c>
      <c r="C2800" s="22" t="s">
        <v>46</v>
      </c>
      <c r="D2800" s="22" t="s">
        <v>47</v>
      </c>
      <c r="E2800" s="22" t="s">
        <v>48</v>
      </c>
      <c r="F2800" s="22" t="s">
        <v>49</v>
      </c>
      <c r="G2800" s="22" t="s">
        <v>8030</v>
      </c>
      <c r="H2800">
        <v>65540416</v>
      </c>
      <c r="I2800" s="22" t="s">
        <v>4350</v>
      </c>
      <c r="J2800" s="22" t="s">
        <v>4351</v>
      </c>
      <c r="K2800" s="22" t="str">
        <f>_xlfn.TEXTBEFORE(Table1__4[[#This Row],[ParentName]],"-")</f>
        <v>HMcc</v>
      </c>
      <c r="L2800" s="22" t="str">
        <f>_xlfn.XLOOKUP(Table1__4[[#This Row],[MAAN8]],ASO!F:F,ASO!H:H,"")</f>
        <v>Grocery Store - Home Delivery</v>
      </c>
      <c r="M2800" s="22" t="str">
        <f>_xlfn.XLOOKUP(Table1__4[[#This Row],[MAAN8]],program!A:A,program!E:E,"")</f>
        <v>Target Incentive</v>
      </c>
      <c r="N2800" s="22">
        <f>_xlfn.XLOOKUP(Table1__4[[#This Row],[MAAN8]],program!A:A,program!F:F,"")</f>
        <v>550</v>
      </c>
      <c r="O2800" s="22">
        <f>SUMIFS(sellout!N:N,sellout!G:G,Table1__4[[#This Row],[MAAN8]])</f>
        <v>205</v>
      </c>
      <c r="P2800" s="2">
        <f>IFERROR(Table1__4[[#This Row],[Actual]]/Table1__4[[#This Row],[Target]],"")</f>
        <v>0.37272727272727274</v>
      </c>
      <c r="Q2800" s="22">
        <f>IFERROR(IF(Table1__4[[#This Row],[Target]]&gt;0,Table1__4[[#This Row],[Target]]-Table1__4[[#This Row],[Actual]],""),"")</f>
        <v>345</v>
      </c>
    </row>
    <row r="2801" spans="1:17" x14ac:dyDescent="0.75">
      <c r="A2801" s="22" t="s">
        <v>10</v>
      </c>
      <c r="B2801" s="22" t="s">
        <v>11</v>
      </c>
      <c r="C2801" s="22" t="s">
        <v>46</v>
      </c>
      <c r="D2801" s="22" t="s">
        <v>47</v>
      </c>
      <c r="E2801" s="22" t="s">
        <v>48</v>
      </c>
      <c r="F2801" s="22" t="s">
        <v>49</v>
      </c>
      <c r="G2801" s="22" t="s">
        <v>8030</v>
      </c>
      <c r="H2801">
        <v>65013965</v>
      </c>
      <c r="I2801" s="22" t="s">
        <v>4353</v>
      </c>
      <c r="J2801" s="22" t="s">
        <v>4354</v>
      </c>
      <c r="K2801" s="22" t="str">
        <f>_xlfn.TEXTBEFORE(Table1__4[[#This Row],[ParentName]],"-")</f>
        <v>HMcc</v>
      </c>
      <c r="L2801" s="22" t="str">
        <f>_xlfn.XLOOKUP(Table1__4[[#This Row],[MAAN8]],ASO!F:F,ASO!H:H,"")</f>
        <v>Grocery Store - Home Delivery</v>
      </c>
      <c r="M2801" s="22" t="str">
        <f>_xlfn.XLOOKUP(Table1__4[[#This Row],[MAAN8]],program!A:A,program!E:E,"")</f>
        <v>Target Incentive</v>
      </c>
      <c r="N2801" s="22">
        <f>_xlfn.XLOOKUP(Table1__4[[#This Row],[MAAN8]],program!A:A,program!F:F,"")</f>
        <v>60</v>
      </c>
      <c r="O2801" s="22">
        <f>SUMIFS(sellout!N:N,sellout!G:G,Table1__4[[#This Row],[MAAN8]])</f>
        <v>5</v>
      </c>
      <c r="P2801" s="2">
        <f>IFERROR(Table1__4[[#This Row],[Actual]]/Table1__4[[#This Row],[Target]],"")</f>
        <v>8.3333333333333329E-2</v>
      </c>
      <c r="Q2801" s="22">
        <f>IFERROR(IF(Table1__4[[#This Row],[Target]]&gt;0,Table1__4[[#This Row],[Target]]-Table1__4[[#This Row],[Actual]],""),"")</f>
        <v>55</v>
      </c>
    </row>
    <row r="2802" spans="1:17" x14ac:dyDescent="0.75">
      <c r="A2802" s="22" t="s">
        <v>10</v>
      </c>
      <c r="B2802" s="22" t="s">
        <v>11</v>
      </c>
      <c r="C2802" s="22" t="s">
        <v>46</v>
      </c>
      <c r="D2802" s="22" t="s">
        <v>76</v>
      </c>
      <c r="E2802" s="22" t="s">
        <v>105</v>
      </c>
      <c r="F2802" s="22" t="s">
        <v>49</v>
      </c>
      <c r="G2802" s="22" t="s">
        <v>106</v>
      </c>
      <c r="H2802">
        <v>65010405</v>
      </c>
      <c r="I2802" s="22" t="s">
        <v>5820</v>
      </c>
      <c r="J2802" s="22" t="s">
        <v>7824</v>
      </c>
      <c r="K2802" s="22" t="str">
        <f>_xlfn.TEXTBEFORE(Table1__4[[#This Row],[ParentName]],"-")</f>
        <v>PC</v>
      </c>
      <c r="L2802" s="22" t="str">
        <f>_xlfn.XLOOKUP(Table1__4[[#This Row],[MAAN8]],ASO!F:F,ASO!H:H,"")</f>
        <v/>
      </c>
      <c r="M2802" s="22" t="str">
        <f>_xlfn.XLOOKUP(Table1__4[[#This Row],[MAAN8]],program!A:A,program!E:E,"")</f>
        <v/>
      </c>
      <c r="N2802" s="22">
        <f>_xlfn.XLOOKUP(Table1__4[[#This Row],[MAAN8]],program!A:A,program!F:F,"")</f>
        <v>0</v>
      </c>
      <c r="O2802" s="22">
        <f>SUMIFS(sellout!N:N,sellout!G:G,Table1__4[[#This Row],[MAAN8]])</f>
        <v>5</v>
      </c>
      <c r="P2802" s="2" t="str">
        <f>IFERROR(Table1__4[[#This Row],[Actual]]/Table1__4[[#This Row],[Target]],"")</f>
        <v/>
      </c>
      <c r="Q2802" s="22" t="str">
        <f>IFERROR(IF(Table1__4[[#This Row],[Target]]&gt;0,Table1__4[[#This Row],[Target]]-Table1__4[[#This Row],[Actual]],""),"")</f>
        <v/>
      </c>
    </row>
    <row r="2803" spans="1:17" x14ac:dyDescent="0.75">
      <c r="A2803" s="22" t="s">
        <v>10</v>
      </c>
      <c r="B2803" s="22" t="s">
        <v>11</v>
      </c>
      <c r="C2803" s="22" t="s">
        <v>12</v>
      </c>
      <c r="D2803" s="22" t="s">
        <v>122</v>
      </c>
      <c r="E2803" s="22" t="s">
        <v>149</v>
      </c>
      <c r="F2803" s="22" t="s">
        <v>150</v>
      </c>
      <c r="G2803" s="22" t="s">
        <v>151</v>
      </c>
      <c r="H2803">
        <v>66112025</v>
      </c>
      <c r="I2803" s="22" t="s">
        <v>4357</v>
      </c>
      <c r="J2803" s="22" t="s">
        <v>4358</v>
      </c>
      <c r="K2803" s="22" t="str">
        <f>_xlfn.TEXTBEFORE(Table1__4[[#This Row],[ParentName]],"-")</f>
        <v>BD10</v>
      </c>
      <c r="L2803" s="22" t="str">
        <f>_xlfn.XLOOKUP(Table1__4[[#This Row],[MAAN8]],ASO!F:F,ASO!H:H,"")</f>
        <v>Grocery Store</v>
      </c>
      <c r="M2803" s="22" t="str">
        <f>_xlfn.XLOOKUP(Table1__4[[#This Row],[MAAN8]],program!A:A,program!E:E,"")</f>
        <v/>
      </c>
      <c r="N2803" s="22" t="str">
        <f>_xlfn.XLOOKUP(Table1__4[[#This Row],[MAAN8]],program!A:A,program!F:F,"")</f>
        <v/>
      </c>
      <c r="O2803" s="22">
        <f>SUMIFS(sellout!N:N,sellout!G:G,Table1__4[[#This Row],[MAAN8]])</f>
        <v>31</v>
      </c>
      <c r="P2803" s="2" t="str">
        <f>IFERROR(Table1__4[[#This Row],[Actual]]/Table1__4[[#This Row],[Target]],"")</f>
        <v/>
      </c>
      <c r="Q2803" s="22" t="str">
        <f>IFERROR(IF(Table1__4[[#This Row],[Target]]&gt;0,Table1__4[[#This Row],[Target]]-Table1__4[[#This Row],[Actual]],""),"")</f>
        <v/>
      </c>
    </row>
    <row r="2804" spans="1:17" x14ac:dyDescent="0.75">
      <c r="A2804" s="22" t="s">
        <v>10</v>
      </c>
      <c r="B2804" s="22" t="s">
        <v>11</v>
      </c>
      <c r="C2804" s="22" t="s">
        <v>22</v>
      </c>
      <c r="D2804" s="22" t="s">
        <v>180</v>
      </c>
      <c r="E2804" s="22" t="s">
        <v>210</v>
      </c>
      <c r="F2804" s="22" t="s">
        <v>182</v>
      </c>
      <c r="G2804" s="22" t="s">
        <v>211</v>
      </c>
      <c r="H2804">
        <v>66108514</v>
      </c>
      <c r="I2804" s="22" t="s">
        <v>4359</v>
      </c>
      <c r="J2804" s="22" t="s">
        <v>4360</v>
      </c>
      <c r="K2804" s="22" t="str">
        <f>_xlfn.TEXTBEFORE(Table1__4[[#This Row],[ParentName]],"-")</f>
        <v>BD14</v>
      </c>
      <c r="L2804" s="22" t="str">
        <f>_xlfn.XLOOKUP(Table1__4[[#This Row],[MAAN8]],ASO!F:F,ASO!H:H,"")</f>
        <v>Grocery Store</v>
      </c>
      <c r="M2804" s="22" t="str">
        <f>_xlfn.XLOOKUP(Table1__4[[#This Row],[MAAN8]],program!A:A,program!E:E,"")</f>
        <v/>
      </c>
      <c r="N2804" s="22" t="str">
        <f>_xlfn.XLOOKUP(Table1__4[[#This Row],[MAAN8]],program!A:A,program!F:F,"")</f>
        <v/>
      </c>
      <c r="O2804" s="22">
        <f>SUMIFS(sellout!N:N,sellout!G:G,Table1__4[[#This Row],[MAAN8]])</f>
        <v>0</v>
      </c>
      <c r="P2804" s="2" t="str">
        <f>IFERROR(Table1__4[[#This Row],[Actual]]/Table1__4[[#This Row],[Target]],"")</f>
        <v/>
      </c>
      <c r="Q2804" s="22" t="str">
        <f>IFERROR(IF(Table1__4[[#This Row],[Target]]&gt;0,Table1__4[[#This Row],[Target]]-Table1__4[[#This Row],[Actual]],""),"")</f>
        <v/>
      </c>
    </row>
    <row r="2805" spans="1:17" x14ac:dyDescent="0.75">
      <c r="A2805" s="22" t="s">
        <v>10</v>
      </c>
      <c r="B2805" s="22" t="s">
        <v>11</v>
      </c>
      <c r="C2805" s="22" t="s">
        <v>46</v>
      </c>
      <c r="D2805" s="22" t="s">
        <v>76</v>
      </c>
      <c r="E2805" s="22" t="s">
        <v>270</v>
      </c>
      <c r="F2805" s="22" t="s">
        <v>49</v>
      </c>
      <c r="G2805" s="22" t="s">
        <v>271</v>
      </c>
      <c r="H2805">
        <v>65730778</v>
      </c>
      <c r="I2805" s="22" t="s">
        <v>4361</v>
      </c>
      <c r="J2805" s="22" t="s">
        <v>4362</v>
      </c>
      <c r="K2805" s="22" t="str">
        <f>_xlfn.TEXTBEFORE(Table1__4[[#This Row],[ParentName]],"-")</f>
        <v>PC</v>
      </c>
      <c r="L2805" s="22" t="str">
        <f>_xlfn.XLOOKUP(Table1__4[[#This Row],[MAAN8]],ASO!F:F,ASO!H:H,"")</f>
        <v>Grocery Store</v>
      </c>
      <c r="M2805" s="22" t="str">
        <f>_xlfn.XLOOKUP(Table1__4[[#This Row],[MAAN8]],program!A:A,program!E:E,"")</f>
        <v>Target Incentive</v>
      </c>
      <c r="N2805" s="22">
        <f>_xlfn.XLOOKUP(Table1__4[[#This Row],[MAAN8]],program!A:A,program!F:F,"")</f>
        <v>115</v>
      </c>
      <c r="O2805" s="22">
        <f>SUMIFS(sellout!N:N,sellout!G:G,Table1__4[[#This Row],[MAAN8]])</f>
        <v>30</v>
      </c>
      <c r="P2805" s="2">
        <f>IFERROR(Table1__4[[#This Row],[Actual]]/Table1__4[[#This Row],[Target]],"")</f>
        <v>0.2608695652173913</v>
      </c>
      <c r="Q2805" s="22">
        <f>IFERROR(IF(Table1__4[[#This Row],[Target]]&gt;0,Table1__4[[#This Row],[Target]]-Table1__4[[#This Row],[Actual]],""),"")</f>
        <v>85</v>
      </c>
    </row>
    <row r="2806" spans="1:17" x14ac:dyDescent="0.75">
      <c r="A2806" s="22" t="s">
        <v>10</v>
      </c>
      <c r="B2806" s="22" t="s">
        <v>11</v>
      </c>
      <c r="C2806" s="22" t="s">
        <v>22</v>
      </c>
      <c r="D2806" s="22" t="s">
        <v>23</v>
      </c>
      <c r="E2806" s="22" t="s">
        <v>84</v>
      </c>
      <c r="F2806" s="22" t="s">
        <v>63</v>
      </c>
      <c r="G2806" s="22" t="s">
        <v>85</v>
      </c>
      <c r="H2806">
        <v>66102223</v>
      </c>
      <c r="I2806" s="22" t="s">
        <v>4363</v>
      </c>
      <c r="J2806" s="22" t="s">
        <v>4364</v>
      </c>
      <c r="K2806" s="22" t="str">
        <f>_xlfn.TEXTBEFORE(Table1__4[[#This Row],[ParentName]],"-")</f>
        <v>BD12</v>
      </c>
      <c r="L2806" s="22" t="str">
        <f>_xlfn.XLOOKUP(Table1__4[[#This Row],[MAAN8]],ASO!F:F,ASO!H:H,"")</f>
        <v>Grocery Store</v>
      </c>
      <c r="M2806" s="22" t="str">
        <f>_xlfn.XLOOKUP(Table1__4[[#This Row],[MAAN8]],program!A:A,program!E:E,"")</f>
        <v/>
      </c>
      <c r="N2806" s="22" t="str">
        <f>_xlfn.XLOOKUP(Table1__4[[#This Row],[MAAN8]],program!A:A,program!F:F,"")</f>
        <v/>
      </c>
      <c r="O2806" s="22">
        <f>SUMIFS(sellout!N:N,sellout!G:G,Table1__4[[#This Row],[MAAN8]])</f>
        <v>0</v>
      </c>
      <c r="P2806" s="2" t="str">
        <f>IFERROR(Table1__4[[#This Row],[Actual]]/Table1__4[[#This Row],[Target]],"")</f>
        <v/>
      </c>
      <c r="Q2806" s="22" t="str">
        <f>IFERROR(IF(Table1__4[[#This Row],[Target]]&gt;0,Table1__4[[#This Row],[Target]]-Table1__4[[#This Row],[Actual]],""),"")</f>
        <v/>
      </c>
    </row>
    <row r="2807" spans="1:17" x14ac:dyDescent="0.75">
      <c r="A2807" s="22" t="s">
        <v>10</v>
      </c>
      <c r="B2807" s="22" t="s">
        <v>11</v>
      </c>
      <c r="C2807" s="22" t="s">
        <v>12</v>
      </c>
      <c r="D2807" s="22" t="s">
        <v>13</v>
      </c>
      <c r="E2807" s="22" t="s">
        <v>176</v>
      </c>
      <c r="F2807" s="22" t="s">
        <v>30</v>
      </c>
      <c r="G2807" s="22" t="s">
        <v>177</v>
      </c>
      <c r="H2807">
        <v>66106471</v>
      </c>
      <c r="I2807" s="22" t="s">
        <v>4365</v>
      </c>
      <c r="J2807" s="22" t="s">
        <v>4366</v>
      </c>
      <c r="K2807" s="22" t="str">
        <f>_xlfn.TEXTBEFORE(Table1__4[[#This Row],[ParentName]],"-")</f>
        <v>BD8</v>
      </c>
      <c r="L2807" s="22" t="str">
        <f>_xlfn.XLOOKUP(Table1__4[[#This Row],[MAAN8]],ASO!F:F,ASO!H:H,"")</f>
        <v>Grocery Store</v>
      </c>
      <c r="M2807" s="22" t="str">
        <f>_xlfn.XLOOKUP(Table1__4[[#This Row],[MAAN8]],program!A:A,program!E:E,"")</f>
        <v/>
      </c>
      <c r="N2807" s="22" t="str">
        <f>_xlfn.XLOOKUP(Table1__4[[#This Row],[MAAN8]],program!A:A,program!F:F,"")</f>
        <v/>
      </c>
      <c r="O2807" s="22">
        <f>SUMIFS(sellout!N:N,sellout!G:G,Table1__4[[#This Row],[MAAN8]])</f>
        <v>25</v>
      </c>
      <c r="P2807" s="2" t="str">
        <f>IFERROR(Table1__4[[#This Row],[Actual]]/Table1__4[[#This Row],[Target]],"")</f>
        <v/>
      </c>
      <c r="Q2807" s="22" t="str">
        <f>IFERROR(IF(Table1__4[[#This Row],[Target]]&gt;0,Table1__4[[#This Row],[Target]]-Table1__4[[#This Row],[Actual]],""),"")</f>
        <v/>
      </c>
    </row>
    <row r="2808" spans="1:17" x14ac:dyDescent="0.75">
      <c r="A2808" s="22" t="s">
        <v>10</v>
      </c>
      <c r="B2808" s="22" t="s">
        <v>11</v>
      </c>
      <c r="C2808" s="22" t="s">
        <v>46</v>
      </c>
      <c r="D2808" s="22" t="s">
        <v>47</v>
      </c>
      <c r="E2808" s="22" t="s">
        <v>67</v>
      </c>
      <c r="F2808" s="22" t="s">
        <v>68</v>
      </c>
      <c r="G2808" s="22" t="s">
        <v>69</v>
      </c>
      <c r="H2808">
        <v>65709867</v>
      </c>
      <c r="I2808" s="22" t="s">
        <v>4367</v>
      </c>
      <c r="J2808" s="22" t="s">
        <v>4368</v>
      </c>
      <c r="K2808" s="22" t="str">
        <f>_xlfn.TEXTBEFORE(Table1__4[[#This Row],[ParentName]],"-")</f>
        <v>HMcc</v>
      </c>
      <c r="L2808" s="22" t="str">
        <f>_xlfn.XLOOKUP(Table1__4[[#This Row],[MAAN8]],ASO!F:F,ASO!H:H,"")</f>
        <v>Grocery Store</v>
      </c>
      <c r="M2808" s="22" t="str">
        <f>_xlfn.XLOOKUP(Table1__4[[#This Row],[MAAN8]],program!A:A,program!E:E,"")</f>
        <v>Target Incentive</v>
      </c>
      <c r="N2808" s="22">
        <f>_xlfn.XLOOKUP(Table1__4[[#This Row],[MAAN8]],program!A:A,program!F:F,"")</f>
        <v>50</v>
      </c>
      <c r="O2808" s="22">
        <f>SUMIFS(sellout!N:N,sellout!G:G,Table1__4[[#This Row],[MAAN8]])</f>
        <v>0</v>
      </c>
      <c r="P2808" s="2">
        <f>IFERROR(Table1__4[[#This Row],[Actual]]/Table1__4[[#This Row],[Target]],"")</f>
        <v>0</v>
      </c>
      <c r="Q2808" s="22">
        <f>IFERROR(IF(Table1__4[[#This Row],[Target]]&gt;0,Table1__4[[#This Row],[Target]]-Table1__4[[#This Row],[Actual]],""),"")</f>
        <v>50</v>
      </c>
    </row>
    <row r="2809" spans="1:17" x14ac:dyDescent="0.75">
      <c r="A2809" s="22" t="s">
        <v>10</v>
      </c>
      <c r="B2809" s="22" t="s">
        <v>11</v>
      </c>
      <c r="C2809" s="22" t="s">
        <v>22</v>
      </c>
      <c r="D2809" s="22" t="s">
        <v>88</v>
      </c>
      <c r="E2809" s="22" t="s">
        <v>262</v>
      </c>
      <c r="F2809" s="22" t="s">
        <v>63</v>
      </c>
      <c r="G2809" s="22" t="s">
        <v>263</v>
      </c>
      <c r="H2809">
        <v>66111698</v>
      </c>
      <c r="I2809" s="22" t="s">
        <v>4369</v>
      </c>
      <c r="J2809" s="22" t="s">
        <v>4370</v>
      </c>
      <c r="K2809" s="22" t="str">
        <f>_xlfn.TEXTBEFORE(Table1__4[[#This Row],[ParentName]],"-")</f>
        <v>BD11</v>
      </c>
      <c r="L2809" s="22" t="str">
        <f>_xlfn.XLOOKUP(Table1__4[[#This Row],[MAAN8]],ASO!F:F,ASO!H:H,"")</f>
        <v>Grocery Store</v>
      </c>
      <c r="M2809" s="22" t="str">
        <f>_xlfn.XLOOKUP(Table1__4[[#This Row],[MAAN8]],program!A:A,program!E:E,"")</f>
        <v/>
      </c>
      <c r="N2809" s="22" t="str">
        <f>_xlfn.XLOOKUP(Table1__4[[#This Row],[MAAN8]],program!A:A,program!F:F,"")</f>
        <v/>
      </c>
      <c r="O2809" s="22">
        <f>SUMIFS(sellout!N:N,sellout!G:G,Table1__4[[#This Row],[MAAN8]])</f>
        <v>0</v>
      </c>
      <c r="P2809" s="2" t="str">
        <f>IFERROR(Table1__4[[#This Row],[Actual]]/Table1__4[[#This Row],[Target]],"")</f>
        <v/>
      </c>
      <c r="Q2809" s="22" t="str">
        <f>IFERROR(IF(Table1__4[[#This Row],[Target]]&gt;0,Table1__4[[#This Row],[Target]]-Table1__4[[#This Row],[Actual]],""),"")</f>
        <v/>
      </c>
    </row>
    <row r="2810" spans="1:17" x14ac:dyDescent="0.75">
      <c r="A2810" s="22" t="s">
        <v>10</v>
      </c>
      <c r="B2810" s="22" t="s">
        <v>11</v>
      </c>
      <c r="C2810" s="22" t="s">
        <v>22</v>
      </c>
      <c r="D2810" s="22" t="s">
        <v>23</v>
      </c>
      <c r="E2810" s="22" t="s">
        <v>170</v>
      </c>
      <c r="F2810" s="22" t="s">
        <v>171</v>
      </c>
      <c r="G2810" s="22" t="s">
        <v>18</v>
      </c>
      <c r="H2810">
        <v>66154736</v>
      </c>
      <c r="I2810" s="22" t="s">
        <v>4371</v>
      </c>
      <c r="J2810" s="22" t="s">
        <v>4372</v>
      </c>
      <c r="K2810" s="22" t="str">
        <f>_xlfn.TEXTBEFORE(Table1__4[[#This Row],[ParentName]],"-")</f>
        <v>BD12</v>
      </c>
      <c r="L2810" s="22" t="str">
        <f>_xlfn.XLOOKUP(Table1__4[[#This Row],[MAAN8]],ASO!F:F,ASO!H:H,"")</f>
        <v>Sub Distributor</v>
      </c>
      <c r="M2810" s="22" t="str">
        <f>_xlfn.XLOOKUP(Table1__4[[#This Row],[MAAN8]],program!A:A,program!E:E,"")</f>
        <v/>
      </c>
      <c r="N2810" s="22" t="str">
        <f>_xlfn.XLOOKUP(Table1__4[[#This Row],[MAAN8]],program!A:A,program!F:F,"")</f>
        <v/>
      </c>
      <c r="O2810" s="22">
        <f>SUMIFS(sellout!N:N,sellout!G:G,Table1__4[[#This Row],[MAAN8]])</f>
        <v>1264</v>
      </c>
      <c r="P2810" s="2" t="str">
        <f>IFERROR(Table1__4[[#This Row],[Actual]]/Table1__4[[#This Row],[Target]],"")</f>
        <v/>
      </c>
      <c r="Q2810" s="22" t="str">
        <f>IFERROR(IF(Table1__4[[#This Row],[Target]]&gt;0,Table1__4[[#This Row],[Target]]-Table1__4[[#This Row],[Actual]],""),"")</f>
        <v/>
      </c>
    </row>
    <row r="2811" spans="1:17" x14ac:dyDescent="0.75">
      <c r="A2811" s="22" t="s">
        <v>10</v>
      </c>
      <c r="B2811" s="22" t="s">
        <v>11</v>
      </c>
      <c r="C2811" s="22" t="s">
        <v>12</v>
      </c>
      <c r="D2811" s="22" t="s">
        <v>122</v>
      </c>
      <c r="E2811" s="22" t="s">
        <v>519</v>
      </c>
      <c r="F2811" s="22" t="s">
        <v>237</v>
      </c>
      <c r="G2811" s="22" t="s">
        <v>520</v>
      </c>
      <c r="H2811">
        <v>66154784</v>
      </c>
      <c r="I2811" s="22" t="s">
        <v>4374</v>
      </c>
      <c r="J2811" s="22" t="s">
        <v>4375</v>
      </c>
      <c r="K2811" s="22" t="str">
        <f>_xlfn.TEXTBEFORE(Table1__4[[#This Row],[ParentName]],"-")</f>
        <v>BD10</v>
      </c>
      <c r="L2811" s="22" t="str">
        <f>_xlfn.XLOOKUP(Table1__4[[#This Row],[MAAN8]],ASO!F:F,ASO!H:H,"")</f>
        <v>Grocery Store - Home Delivery</v>
      </c>
      <c r="M2811" s="22" t="str">
        <f>_xlfn.XLOOKUP(Table1__4[[#This Row],[MAAN8]],program!A:A,program!E:E,"")</f>
        <v/>
      </c>
      <c r="N2811" s="22" t="str">
        <f>_xlfn.XLOOKUP(Table1__4[[#This Row],[MAAN8]],program!A:A,program!F:F,"")</f>
        <v/>
      </c>
      <c r="O2811" s="22">
        <f>SUMIFS(sellout!N:N,sellout!G:G,Table1__4[[#This Row],[MAAN8]])</f>
        <v>25</v>
      </c>
      <c r="P2811" s="2" t="str">
        <f>IFERROR(Table1__4[[#This Row],[Actual]]/Table1__4[[#This Row],[Target]],"")</f>
        <v/>
      </c>
      <c r="Q2811" s="22" t="str">
        <f>IFERROR(IF(Table1__4[[#This Row],[Target]]&gt;0,Table1__4[[#This Row],[Target]]-Table1__4[[#This Row],[Actual]],""),"")</f>
        <v/>
      </c>
    </row>
    <row r="2812" spans="1:17" x14ac:dyDescent="0.75">
      <c r="A2812" s="22" t="s">
        <v>10</v>
      </c>
      <c r="B2812" s="22" t="s">
        <v>11</v>
      </c>
      <c r="C2812" s="22" t="s">
        <v>22</v>
      </c>
      <c r="D2812" s="22" t="s">
        <v>23</v>
      </c>
      <c r="E2812" s="22" t="s">
        <v>84</v>
      </c>
      <c r="F2812" s="22" t="s">
        <v>63</v>
      </c>
      <c r="G2812" s="22" t="s">
        <v>85</v>
      </c>
      <c r="H2812">
        <v>66105598</v>
      </c>
      <c r="I2812" s="22" t="s">
        <v>4376</v>
      </c>
      <c r="J2812" s="22" t="s">
        <v>4377</v>
      </c>
      <c r="K2812" s="22" t="str">
        <f>_xlfn.TEXTBEFORE(Table1__4[[#This Row],[ParentName]],"-")</f>
        <v>BD12</v>
      </c>
      <c r="L2812" s="22" t="str">
        <f>_xlfn.XLOOKUP(Table1__4[[#This Row],[MAAN8]],ASO!F:F,ASO!H:H,"")</f>
        <v>Grocery Store</v>
      </c>
      <c r="M2812" s="22" t="str">
        <f>_xlfn.XLOOKUP(Table1__4[[#This Row],[MAAN8]],program!A:A,program!E:E,"")</f>
        <v/>
      </c>
      <c r="N2812" s="22" t="str">
        <f>_xlfn.XLOOKUP(Table1__4[[#This Row],[MAAN8]],program!A:A,program!F:F,"")</f>
        <v/>
      </c>
      <c r="O2812" s="22">
        <f>SUMIFS(sellout!N:N,sellout!G:G,Table1__4[[#This Row],[MAAN8]])</f>
        <v>0</v>
      </c>
      <c r="P2812" s="2" t="str">
        <f>IFERROR(Table1__4[[#This Row],[Actual]]/Table1__4[[#This Row],[Target]],"")</f>
        <v/>
      </c>
      <c r="Q2812" s="22" t="str">
        <f>IFERROR(IF(Table1__4[[#This Row],[Target]]&gt;0,Table1__4[[#This Row],[Target]]-Table1__4[[#This Row],[Actual]],""),"")</f>
        <v/>
      </c>
    </row>
    <row r="2813" spans="1:17" x14ac:dyDescent="0.75">
      <c r="A2813" s="22" t="s">
        <v>10</v>
      </c>
      <c r="B2813" s="22" t="s">
        <v>11</v>
      </c>
      <c r="C2813" s="22" t="s">
        <v>22</v>
      </c>
      <c r="D2813" s="22" t="s">
        <v>88</v>
      </c>
      <c r="E2813" s="22" t="s">
        <v>346</v>
      </c>
      <c r="F2813" s="22" t="s">
        <v>218</v>
      </c>
      <c r="G2813" s="22" t="s">
        <v>347</v>
      </c>
      <c r="H2813">
        <v>66107549</v>
      </c>
      <c r="I2813" s="22" t="s">
        <v>4378</v>
      </c>
      <c r="J2813" s="22" t="s">
        <v>7560</v>
      </c>
      <c r="K2813" s="22" t="str">
        <f>_xlfn.TEXTBEFORE(Table1__4[[#This Row],[ParentName]],"-")</f>
        <v>BD11</v>
      </c>
      <c r="L2813" s="22" t="str">
        <f>_xlfn.XLOOKUP(Table1__4[[#This Row],[MAAN8]],ASO!F:F,ASO!H:H,"")</f>
        <v/>
      </c>
      <c r="M2813" s="22" t="str">
        <f>_xlfn.XLOOKUP(Table1__4[[#This Row],[MAAN8]],program!A:A,program!E:E,"")</f>
        <v/>
      </c>
      <c r="N2813" s="22" t="str">
        <f>_xlfn.XLOOKUP(Table1__4[[#This Row],[MAAN8]],program!A:A,program!F:F,"")</f>
        <v/>
      </c>
      <c r="O2813" s="22">
        <f>SUMIFS(sellout!N:N,sellout!G:G,Table1__4[[#This Row],[MAAN8]])</f>
        <v>10</v>
      </c>
      <c r="P2813" s="2" t="str">
        <f>IFERROR(Table1__4[[#This Row],[Actual]]/Table1__4[[#This Row],[Target]],"")</f>
        <v/>
      </c>
      <c r="Q2813" s="22" t="str">
        <f>IFERROR(IF(Table1__4[[#This Row],[Target]]&gt;0,Table1__4[[#This Row],[Target]]-Table1__4[[#This Row],[Actual]],""),"")</f>
        <v/>
      </c>
    </row>
    <row r="2814" spans="1:17" x14ac:dyDescent="0.75">
      <c r="A2814" s="22" t="s">
        <v>10</v>
      </c>
      <c r="B2814" s="22" t="s">
        <v>11</v>
      </c>
      <c r="C2814" s="22" t="s">
        <v>12</v>
      </c>
      <c r="D2814" s="22" t="s">
        <v>13</v>
      </c>
      <c r="E2814" s="22" t="s">
        <v>14</v>
      </c>
      <c r="F2814" s="22" t="s">
        <v>8024</v>
      </c>
      <c r="G2814" s="22" t="s">
        <v>15</v>
      </c>
      <c r="H2814">
        <v>66100240</v>
      </c>
      <c r="I2814" s="22" t="s">
        <v>4378</v>
      </c>
      <c r="J2814" s="22" t="s">
        <v>4379</v>
      </c>
      <c r="K2814" s="22" t="str">
        <f>_xlfn.TEXTBEFORE(Table1__4[[#This Row],[ParentName]],"-")</f>
        <v>BD8</v>
      </c>
      <c r="L2814" s="22" t="str">
        <f>_xlfn.XLOOKUP(Table1__4[[#This Row],[MAAN8]],ASO!F:F,ASO!H:H,"")</f>
        <v>Premium Karaoke</v>
      </c>
      <c r="M2814" s="22" t="str">
        <f>_xlfn.XLOOKUP(Table1__4[[#This Row],[MAAN8]],program!A:A,program!E:E,"")</f>
        <v/>
      </c>
      <c r="N2814" s="22" t="str">
        <f>_xlfn.XLOOKUP(Table1__4[[#This Row],[MAAN8]],program!A:A,program!F:F,"")</f>
        <v/>
      </c>
      <c r="O2814" s="22">
        <f>SUMIFS(sellout!N:N,sellout!G:G,Table1__4[[#This Row],[MAAN8]])</f>
        <v>0</v>
      </c>
      <c r="P2814" s="2" t="str">
        <f>IFERROR(Table1__4[[#This Row],[Actual]]/Table1__4[[#This Row],[Target]],"")</f>
        <v/>
      </c>
      <c r="Q2814" s="22" t="str">
        <f>IFERROR(IF(Table1__4[[#This Row],[Target]]&gt;0,Table1__4[[#This Row],[Target]]-Table1__4[[#This Row],[Actual]],""),"")</f>
        <v/>
      </c>
    </row>
    <row r="2815" spans="1:17" x14ac:dyDescent="0.75">
      <c r="A2815" s="22" t="s">
        <v>10</v>
      </c>
      <c r="B2815" s="22" t="s">
        <v>11</v>
      </c>
      <c r="C2815" s="22" t="s">
        <v>12</v>
      </c>
      <c r="D2815" s="22" t="s">
        <v>54</v>
      </c>
      <c r="E2815" s="22" t="s">
        <v>176</v>
      </c>
      <c r="F2815" s="22" t="s">
        <v>30</v>
      </c>
      <c r="G2815" s="22" t="s">
        <v>177</v>
      </c>
      <c r="H2815">
        <v>66106574</v>
      </c>
      <c r="I2815" s="22" t="s">
        <v>4380</v>
      </c>
      <c r="J2815" s="22" t="s">
        <v>1732</v>
      </c>
      <c r="K2815" s="22" t="str">
        <f>_xlfn.TEXTBEFORE(Table1__4[[#This Row],[ParentName]],"-")</f>
        <v>BD</v>
      </c>
      <c r="L2815" s="22" t="str">
        <f>_xlfn.XLOOKUP(Table1__4[[#This Row],[MAAN8]],ASO!F:F,ASO!H:H,"")</f>
        <v>Beverage Retail Store</v>
      </c>
      <c r="M2815" s="22" t="str">
        <f>_xlfn.XLOOKUP(Table1__4[[#This Row],[MAAN8]],program!A:A,program!E:E,"")</f>
        <v/>
      </c>
      <c r="N2815" s="22" t="str">
        <f>_xlfn.XLOOKUP(Table1__4[[#This Row],[MAAN8]],program!A:A,program!F:F,"")</f>
        <v/>
      </c>
      <c r="O2815" s="22">
        <f>SUMIFS(sellout!N:N,sellout!G:G,Table1__4[[#This Row],[MAAN8]])</f>
        <v>0</v>
      </c>
      <c r="P2815" s="2" t="str">
        <f>IFERROR(Table1__4[[#This Row],[Actual]]/Table1__4[[#This Row],[Target]],"")</f>
        <v/>
      </c>
      <c r="Q2815" s="22" t="str">
        <f>IFERROR(IF(Table1__4[[#This Row],[Target]]&gt;0,Table1__4[[#This Row],[Target]]-Table1__4[[#This Row],[Actual]],""),"")</f>
        <v/>
      </c>
    </row>
    <row r="2816" spans="1:17" x14ac:dyDescent="0.75">
      <c r="A2816" s="22" t="s">
        <v>10</v>
      </c>
      <c r="B2816" s="22" t="s">
        <v>11</v>
      </c>
      <c r="C2816" s="22" t="s">
        <v>12</v>
      </c>
      <c r="D2816" s="22" t="s">
        <v>122</v>
      </c>
      <c r="E2816" s="22" t="s">
        <v>149</v>
      </c>
      <c r="F2816" s="22" t="s">
        <v>150</v>
      </c>
      <c r="G2816" s="22" t="s">
        <v>151</v>
      </c>
      <c r="H2816">
        <v>66105692</v>
      </c>
      <c r="I2816" s="22" t="s">
        <v>4381</v>
      </c>
      <c r="J2816" s="22" t="s">
        <v>4382</v>
      </c>
      <c r="K2816" s="22" t="str">
        <f>_xlfn.TEXTBEFORE(Table1__4[[#This Row],[ParentName]],"-")</f>
        <v>BD10</v>
      </c>
      <c r="L2816" s="22" t="str">
        <f>_xlfn.XLOOKUP(Table1__4[[#This Row],[MAAN8]],ASO!F:F,ASO!H:H,"")</f>
        <v>Grocery Store</v>
      </c>
      <c r="M2816" s="22" t="str">
        <f>_xlfn.XLOOKUP(Table1__4[[#This Row],[MAAN8]],program!A:A,program!E:E,"")</f>
        <v/>
      </c>
      <c r="N2816" s="22" t="str">
        <f>_xlfn.XLOOKUP(Table1__4[[#This Row],[MAAN8]],program!A:A,program!F:F,"")</f>
        <v/>
      </c>
      <c r="O2816" s="22">
        <f>SUMIFS(sellout!N:N,sellout!G:G,Table1__4[[#This Row],[MAAN8]])</f>
        <v>18</v>
      </c>
      <c r="P2816" s="2" t="str">
        <f>IFERROR(Table1__4[[#This Row],[Actual]]/Table1__4[[#This Row],[Target]],"")</f>
        <v/>
      </c>
      <c r="Q2816" s="22" t="str">
        <f>IFERROR(IF(Table1__4[[#This Row],[Target]]&gt;0,Table1__4[[#This Row],[Target]]-Table1__4[[#This Row],[Actual]],""),"")</f>
        <v/>
      </c>
    </row>
    <row r="2817" spans="1:17" x14ac:dyDescent="0.75">
      <c r="A2817" s="22" t="s">
        <v>10</v>
      </c>
      <c r="B2817" s="22" t="s">
        <v>11</v>
      </c>
      <c r="C2817" s="22" t="s">
        <v>12</v>
      </c>
      <c r="D2817" s="22" t="s">
        <v>54</v>
      </c>
      <c r="E2817" s="22" t="s">
        <v>210</v>
      </c>
      <c r="F2817" s="22" t="s">
        <v>182</v>
      </c>
      <c r="G2817" s="22" t="s">
        <v>211</v>
      </c>
      <c r="H2817">
        <v>66100557</v>
      </c>
      <c r="I2817" s="22" t="s">
        <v>4383</v>
      </c>
      <c r="J2817" s="22" t="s">
        <v>4384</v>
      </c>
      <c r="K2817" s="22" t="str">
        <f>_xlfn.TEXTBEFORE(Table1__4[[#This Row],[ParentName]],"-")</f>
        <v>BD</v>
      </c>
      <c r="L2817" s="22" t="str">
        <f>_xlfn.XLOOKUP(Table1__4[[#This Row],[MAAN8]],ASO!F:F,ASO!H:H,"")</f>
        <v>Grocery Store</v>
      </c>
      <c r="M2817" s="22" t="str">
        <f>_xlfn.XLOOKUP(Table1__4[[#This Row],[MAAN8]],program!A:A,program!E:E,"")</f>
        <v/>
      </c>
      <c r="N2817" s="22" t="str">
        <f>_xlfn.XLOOKUP(Table1__4[[#This Row],[MAAN8]],program!A:A,program!F:F,"")</f>
        <v/>
      </c>
      <c r="O2817" s="22">
        <f>SUMIFS(sellout!N:N,sellout!G:G,Table1__4[[#This Row],[MAAN8]])</f>
        <v>0</v>
      </c>
      <c r="P2817" s="2" t="str">
        <f>IFERROR(Table1__4[[#This Row],[Actual]]/Table1__4[[#This Row],[Target]],"")</f>
        <v/>
      </c>
      <c r="Q2817" s="22" t="str">
        <f>IFERROR(IF(Table1__4[[#This Row],[Target]]&gt;0,Table1__4[[#This Row],[Target]]-Table1__4[[#This Row],[Actual]],""),"")</f>
        <v/>
      </c>
    </row>
    <row r="2818" spans="1:17" x14ac:dyDescent="0.75">
      <c r="A2818" s="22" t="s">
        <v>10</v>
      </c>
      <c r="B2818" s="22" t="s">
        <v>11</v>
      </c>
      <c r="C2818" s="22" t="s">
        <v>22</v>
      </c>
      <c r="D2818" s="22" t="s">
        <v>88</v>
      </c>
      <c r="E2818" s="22" t="s">
        <v>256</v>
      </c>
      <c r="F2818" s="22" t="s">
        <v>218</v>
      </c>
      <c r="G2818" s="22" t="s">
        <v>257</v>
      </c>
      <c r="H2818">
        <v>66155695</v>
      </c>
      <c r="I2818" s="22" t="s">
        <v>4385</v>
      </c>
      <c r="J2818" s="22" t="s">
        <v>4386</v>
      </c>
      <c r="K2818" s="22" t="str">
        <f>_xlfn.TEXTBEFORE(Table1__4[[#This Row],[ParentName]],"-")</f>
        <v>BD11</v>
      </c>
      <c r="L2818" s="22" t="str">
        <f>_xlfn.XLOOKUP(Table1__4[[#This Row],[MAAN8]],ASO!F:F,ASO!H:H,"")</f>
        <v>Grocery Store</v>
      </c>
      <c r="M2818" s="22" t="str">
        <f>_xlfn.XLOOKUP(Table1__4[[#This Row],[MAAN8]],program!A:A,program!E:E,"")</f>
        <v/>
      </c>
      <c r="N2818" s="22" t="str">
        <f>_xlfn.XLOOKUP(Table1__4[[#This Row],[MAAN8]],program!A:A,program!F:F,"")</f>
        <v/>
      </c>
      <c r="O2818" s="22">
        <f>SUMIFS(sellout!N:N,sellout!G:G,Table1__4[[#This Row],[MAAN8]])</f>
        <v>5</v>
      </c>
      <c r="P2818" s="2" t="str">
        <f>IFERROR(Table1__4[[#This Row],[Actual]]/Table1__4[[#This Row],[Target]],"")</f>
        <v/>
      </c>
      <c r="Q2818" s="22" t="str">
        <f>IFERROR(IF(Table1__4[[#This Row],[Target]]&gt;0,Table1__4[[#This Row],[Target]]-Table1__4[[#This Row],[Actual]],""),"")</f>
        <v/>
      </c>
    </row>
    <row r="2819" spans="1:17" x14ac:dyDescent="0.75">
      <c r="A2819" s="22" t="s">
        <v>10</v>
      </c>
      <c r="B2819" s="22" t="s">
        <v>11</v>
      </c>
      <c r="C2819" s="22" t="s">
        <v>12</v>
      </c>
      <c r="D2819" s="22" t="s">
        <v>13</v>
      </c>
      <c r="E2819" s="22" t="s">
        <v>14</v>
      </c>
      <c r="F2819" s="22" t="s">
        <v>8024</v>
      </c>
      <c r="G2819" s="22" t="s">
        <v>15</v>
      </c>
      <c r="H2819">
        <v>66101595</v>
      </c>
      <c r="I2819" s="22" t="s">
        <v>4387</v>
      </c>
      <c r="J2819" s="22" t="s">
        <v>4388</v>
      </c>
      <c r="K2819" s="22" t="str">
        <f>_xlfn.TEXTBEFORE(Table1__4[[#This Row],[ParentName]],"-")</f>
        <v>BD8</v>
      </c>
      <c r="L2819" s="22" t="str">
        <f>_xlfn.XLOOKUP(Table1__4[[#This Row],[MAAN8]],ASO!F:F,ASO!H:H,"")</f>
        <v>Hotel &amp; Resort</v>
      </c>
      <c r="M2819" s="22" t="str">
        <f>_xlfn.XLOOKUP(Table1__4[[#This Row],[MAAN8]],program!A:A,program!E:E,"")</f>
        <v/>
      </c>
      <c r="N2819" s="22" t="str">
        <f>_xlfn.XLOOKUP(Table1__4[[#This Row],[MAAN8]],program!A:A,program!F:F,"")</f>
        <v/>
      </c>
      <c r="O2819" s="22">
        <f>SUMIFS(sellout!N:N,sellout!G:G,Table1__4[[#This Row],[MAAN8]])</f>
        <v>50</v>
      </c>
      <c r="P2819" s="2" t="str">
        <f>IFERROR(Table1__4[[#This Row],[Actual]]/Table1__4[[#This Row],[Target]],"")</f>
        <v/>
      </c>
      <c r="Q2819" s="22" t="str">
        <f>IFERROR(IF(Table1__4[[#This Row],[Target]]&gt;0,Table1__4[[#This Row],[Target]]-Table1__4[[#This Row],[Actual]],""),"")</f>
        <v/>
      </c>
    </row>
    <row r="2820" spans="1:17" x14ac:dyDescent="0.75">
      <c r="A2820" s="22" t="s">
        <v>10</v>
      </c>
      <c r="B2820" s="22" t="s">
        <v>11</v>
      </c>
      <c r="C2820" s="22" t="s">
        <v>22</v>
      </c>
      <c r="D2820" s="22" t="s">
        <v>88</v>
      </c>
      <c r="E2820" s="22" t="s">
        <v>217</v>
      </c>
      <c r="F2820" s="22" t="s">
        <v>218</v>
      </c>
      <c r="G2820" s="22" t="s">
        <v>219</v>
      </c>
      <c r="H2820">
        <v>66150782</v>
      </c>
      <c r="I2820" s="22" t="s">
        <v>4389</v>
      </c>
      <c r="J2820" s="22" t="s">
        <v>4390</v>
      </c>
      <c r="K2820" s="22" t="str">
        <f>_xlfn.TEXTBEFORE(Table1__4[[#This Row],[ParentName]],"-")</f>
        <v>BD11</v>
      </c>
      <c r="L2820" s="22" t="str">
        <f>_xlfn.XLOOKUP(Table1__4[[#This Row],[MAAN8]],ASO!F:F,ASO!H:H,"")</f>
        <v>Grocery Store</v>
      </c>
      <c r="M2820" s="22" t="str">
        <f>_xlfn.XLOOKUP(Table1__4[[#This Row],[MAAN8]],program!A:A,program!E:E,"")</f>
        <v/>
      </c>
      <c r="N2820" s="22" t="str">
        <f>_xlfn.XLOOKUP(Table1__4[[#This Row],[MAAN8]],program!A:A,program!F:F,"")</f>
        <v/>
      </c>
      <c r="O2820" s="22">
        <f>SUMIFS(sellout!N:N,sellout!G:G,Table1__4[[#This Row],[MAAN8]])</f>
        <v>45</v>
      </c>
      <c r="P2820" s="2" t="str">
        <f>IFERROR(Table1__4[[#This Row],[Actual]]/Table1__4[[#This Row],[Target]],"")</f>
        <v/>
      </c>
      <c r="Q2820" s="22" t="str">
        <f>IFERROR(IF(Table1__4[[#This Row],[Target]]&gt;0,Table1__4[[#This Row],[Target]]-Table1__4[[#This Row],[Actual]],""),"")</f>
        <v/>
      </c>
    </row>
    <row r="2821" spans="1:17" x14ac:dyDescent="0.75">
      <c r="A2821" s="22" t="s">
        <v>10</v>
      </c>
      <c r="B2821" s="22" t="s">
        <v>11</v>
      </c>
      <c r="C2821" s="22" t="s">
        <v>22</v>
      </c>
      <c r="D2821" s="22" t="s">
        <v>88</v>
      </c>
      <c r="E2821" s="22" t="s">
        <v>39</v>
      </c>
      <c r="F2821" s="22" t="s">
        <v>40</v>
      </c>
      <c r="G2821" s="22" t="s">
        <v>41</v>
      </c>
      <c r="H2821">
        <v>66111284</v>
      </c>
      <c r="I2821" s="22" t="s">
        <v>4391</v>
      </c>
      <c r="J2821" s="22" t="s">
        <v>4392</v>
      </c>
      <c r="K2821" s="22" t="str">
        <f>_xlfn.TEXTBEFORE(Table1__4[[#This Row],[ParentName]],"-")</f>
        <v>BD11</v>
      </c>
      <c r="L2821" s="22" t="str">
        <f>_xlfn.XLOOKUP(Table1__4[[#This Row],[MAAN8]],ASO!F:F,ASO!H:H,"")</f>
        <v>Grocery Store</v>
      </c>
      <c r="M2821" s="22" t="str">
        <f>_xlfn.XLOOKUP(Table1__4[[#This Row],[MAAN8]],program!A:A,program!E:E,"")</f>
        <v/>
      </c>
      <c r="N2821" s="22" t="str">
        <f>_xlfn.XLOOKUP(Table1__4[[#This Row],[MAAN8]],program!A:A,program!F:F,"")</f>
        <v/>
      </c>
      <c r="O2821" s="22">
        <f>SUMIFS(sellout!N:N,sellout!G:G,Table1__4[[#This Row],[MAAN8]])</f>
        <v>0</v>
      </c>
      <c r="P2821" s="2" t="str">
        <f>IFERROR(Table1__4[[#This Row],[Actual]]/Table1__4[[#This Row],[Target]],"")</f>
        <v/>
      </c>
      <c r="Q2821" s="22" t="str">
        <f>IFERROR(IF(Table1__4[[#This Row],[Target]]&gt;0,Table1__4[[#This Row],[Target]]-Table1__4[[#This Row],[Actual]],""),"")</f>
        <v/>
      </c>
    </row>
    <row r="2822" spans="1:17" x14ac:dyDescent="0.75">
      <c r="A2822" s="22" t="s">
        <v>10</v>
      </c>
      <c r="B2822" s="22" t="s">
        <v>11</v>
      </c>
      <c r="C2822" s="22" t="s">
        <v>22</v>
      </c>
      <c r="D2822" s="22" t="s">
        <v>180</v>
      </c>
      <c r="E2822" s="22" t="s">
        <v>210</v>
      </c>
      <c r="F2822" s="22" t="s">
        <v>182</v>
      </c>
      <c r="G2822" s="22" t="s">
        <v>211</v>
      </c>
      <c r="H2822">
        <v>66102040</v>
      </c>
      <c r="I2822" s="22" t="s">
        <v>4391</v>
      </c>
      <c r="J2822" s="22" t="s">
        <v>4393</v>
      </c>
      <c r="K2822" s="22" t="str">
        <f>_xlfn.TEXTBEFORE(Table1__4[[#This Row],[ParentName]],"-")</f>
        <v>BD14</v>
      </c>
      <c r="L2822" s="22" t="str">
        <f>_xlfn.XLOOKUP(Table1__4[[#This Row],[MAAN8]],ASO!F:F,ASO!H:H,"")</f>
        <v>Grocery Store</v>
      </c>
      <c r="M2822" s="22" t="str">
        <f>_xlfn.XLOOKUP(Table1__4[[#This Row],[MAAN8]],program!A:A,program!E:E,"")</f>
        <v/>
      </c>
      <c r="N2822" s="22" t="str">
        <f>_xlfn.XLOOKUP(Table1__4[[#This Row],[MAAN8]],program!A:A,program!F:F,"")</f>
        <v/>
      </c>
      <c r="O2822" s="22">
        <f>SUMIFS(sellout!N:N,sellout!G:G,Table1__4[[#This Row],[MAAN8]])</f>
        <v>0</v>
      </c>
      <c r="P2822" s="2" t="str">
        <f>IFERROR(Table1__4[[#This Row],[Actual]]/Table1__4[[#This Row],[Target]],"")</f>
        <v/>
      </c>
      <c r="Q2822" s="22" t="str">
        <f>IFERROR(IF(Table1__4[[#This Row],[Target]]&gt;0,Table1__4[[#This Row],[Target]]-Table1__4[[#This Row],[Actual]],""),"")</f>
        <v/>
      </c>
    </row>
    <row r="2823" spans="1:17" x14ac:dyDescent="0.75">
      <c r="A2823" s="22" t="s">
        <v>10</v>
      </c>
      <c r="B2823" s="22" t="s">
        <v>11</v>
      </c>
      <c r="C2823" s="22" t="s">
        <v>12</v>
      </c>
      <c r="D2823" s="22" t="s">
        <v>38</v>
      </c>
      <c r="E2823" s="22" t="s">
        <v>39</v>
      </c>
      <c r="F2823" s="22" t="s">
        <v>40</v>
      </c>
      <c r="G2823" s="22" t="s">
        <v>41</v>
      </c>
      <c r="H2823">
        <v>66111170</v>
      </c>
      <c r="I2823" s="22" t="s">
        <v>4391</v>
      </c>
      <c r="J2823" s="22" t="s">
        <v>7561</v>
      </c>
      <c r="K2823" s="22" t="str">
        <f>_xlfn.TEXTBEFORE(Table1__4[[#This Row],[ParentName]],"-")</f>
        <v>BD16</v>
      </c>
      <c r="L2823" s="22" t="str">
        <f>_xlfn.XLOOKUP(Table1__4[[#This Row],[MAAN8]],ASO!F:F,ASO!H:H,"")</f>
        <v/>
      </c>
      <c r="M2823" s="22" t="str">
        <f>_xlfn.XLOOKUP(Table1__4[[#This Row],[MAAN8]],program!A:A,program!E:E,"")</f>
        <v/>
      </c>
      <c r="N2823" s="22" t="str">
        <f>_xlfn.XLOOKUP(Table1__4[[#This Row],[MAAN8]],program!A:A,program!F:F,"")</f>
        <v/>
      </c>
      <c r="O2823" s="22">
        <f>SUMIFS(sellout!N:N,sellout!G:G,Table1__4[[#This Row],[MAAN8]])</f>
        <v>0</v>
      </c>
      <c r="P2823" s="2" t="str">
        <f>IFERROR(Table1__4[[#This Row],[Actual]]/Table1__4[[#This Row],[Target]],"")</f>
        <v/>
      </c>
      <c r="Q2823" s="22" t="str">
        <f>IFERROR(IF(Table1__4[[#This Row],[Target]]&gt;0,Table1__4[[#This Row],[Target]]-Table1__4[[#This Row],[Actual]],""),"")</f>
        <v/>
      </c>
    </row>
    <row r="2824" spans="1:17" x14ac:dyDescent="0.75">
      <c r="A2824" s="22" t="s">
        <v>10</v>
      </c>
      <c r="B2824" s="22" t="s">
        <v>11</v>
      </c>
      <c r="C2824" s="22" t="s">
        <v>46</v>
      </c>
      <c r="D2824" s="22" t="s">
        <v>47</v>
      </c>
      <c r="E2824" s="22" t="s">
        <v>196</v>
      </c>
      <c r="F2824" s="22" t="s">
        <v>49</v>
      </c>
      <c r="G2824" s="22" t="s">
        <v>197</v>
      </c>
      <c r="H2824">
        <v>65705315</v>
      </c>
      <c r="I2824" s="22" t="s">
        <v>4394</v>
      </c>
      <c r="J2824" s="22" t="s">
        <v>4395</v>
      </c>
      <c r="K2824" s="22" t="str">
        <f>_xlfn.TEXTBEFORE(Table1__4[[#This Row],[ParentName]],"-")</f>
        <v>HMcc</v>
      </c>
      <c r="L2824" s="22" t="str">
        <f>_xlfn.XLOOKUP(Table1__4[[#This Row],[MAAN8]],ASO!F:F,ASO!H:H,"")</f>
        <v>Grocery Store - Home Delivery</v>
      </c>
      <c r="M2824" s="22" t="str">
        <f>_xlfn.XLOOKUP(Table1__4[[#This Row],[MAAN8]],program!A:A,program!E:E,"")</f>
        <v>Target Incentive</v>
      </c>
      <c r="N2824" s="22">
        <f>_xlfn.XLOOKUP(Table1__4[[#This Row],[MAAN8]],program!A:A,program!F:F,"")</f>
        <v>150</v>
      </c>
      <c r="O2824" s="22">
        <f>SUMIFS(sellout!N:N,sellout!G:G,Table1__4[[#This Row],[MAAN8]])</f>
        <v>30</v>
      </c>
      <c r="P2824" s="2">
        <f>IFERROR(Table1__4[[#This Row],[Actual]]/Table1__4[[#This Row],[Target]],"")</f>
        <v>0.2</v>
      </c>
      <c r="Q2824" s="22">
        <f>IFERROR(IF(Table1__4[[#This Row],[Target]]&gt;0,Table1__4[[#This Row],[Target]]-Table1__4[[#This Row],[Actual]],""),"")</f>
        <v>120</v>
      </c>
    </row>
    <row r="2825" spans="1:17" x14ac:dyDescent="0.75">
      <c r="A2825" s="22" t="s">
        <v>10</v>
      </c>
      <c r="B2825" s="22" t="s">
        <v>11</v>
      </c>
      <c r="C2825" s="22" t="s">
        <v>22</v>
      </c>
      <c r="D2825" s="22" t="s">
        <v>88</v>
      </c>
      <c r="E2825" s="22" t="s">
        <v>217</v>
      </c>
      <c r="F2825" s="22" t="s">
        <v>218</v>
      </c>
      <c r="G2825" s="22" t="s">
        <v>219</v>
      </c>
      <c r="H2825">
        <v>66154893</v>
      </c>
      <c r="I2825" s="22" t="s">
        <v>4394</v>
      </c>
      <c r="J2825" s="22" t="s">
        <v>1722</v>
      </c>
      <c r="K2825" s="22" t="str">
        <f>_xlfn.TEXTBEFORE(Table1__4[[#This Row],[ParentName]],"-")</f>
        <v>BD11</v>
      </c>
      <c r="L2825" s="22" t="str">
        <f>_xlfn.XLOOKUP(Table1__4[[#This Row],[MAAN8]],ASO!F:F,ASO!H:H,"")</f>
        <v>Grocery Store</v>
      </c>
      <c r="M2825" s="22" t="str">
        <f>_xlfn.XLOOKUP(Table1__4[[#This Row],[MAAN8]],program!A:A,program!E:E,"")</f>
        <v/>
      </c>
      <c r="N2825" s="22" t="str">
        <f>_xlfn.XLOOKUP(Table1__4[[#This Row],[MAAN8]],program!A:A,program!F:F,"")</f>
        <v/>
      </c>
      <c r="O2825" s="22">
        <f>SUMIFS(sellout!N:N,sellout!G:G,Table1__4[[#This Row],[MAAN8]])</f>
        <v>15</v>
      </c>
      <c r="P2825" s="2" t="str">
        <f>IFERROR(Table1__4[[#This Row],[Actual]]/Table1__4[[#This Row],[Target]],"")</f>
        <v/>
      </c>
      <c r="Q2825" s="22" t="str">
        <f>IFERROR(IF(Table1__4[[#This Row],[Target]]&gt;0,Table1__4[[#This Row],[Target]]-Table1__4[[#This Row],[Actual]],""),"")</f>
        <v/>
      </c>
    </row>
    <row r="2826" spans="1:17" x14ac:dyDescent="0.75">
      <c r="A2826" s="22" t="s">
        <v>10</v>
      </c>
      <c r="B2826" s="22" t="s">
        <v>11</v>
      </c>
      <c r="C2826" s="22" t="s">
        <v>22</v>
      </c>
      <c r="D2826" s="22" t="s">
        <v>180</v>
      </c>
      <c r="E2826" s="22" t="s">
        <v>176</v>
      </c>
      <c r="F2826" s="22" t="s">
        <v>30</v>
      </c>
      <c r="G2826" s="22" t="s">
        <v>177</v>
      </c>
      <c r="H2826">
        <v>66156133</v>
      </c>
      <c r="I2826" s="22" t="s">
        <v>4394</v>
      </c>
      <c r="J2826" s="22" t="s">
        <v>7752</v>
      </c>
      <c r="K2826" s="22" t="str">
        <f>_xlfn.TEXTBEFORE(Table1__4[[#This Row],[ParentName]],"-")</f>
        <v>BD14</v>
      </c>
      <c r="L2826" s="22" t="str">
        <f>_xlfn.XLOOKUP(Table1__4[[#This Row],[MAAN8]],ASO!F:F,ASO!H:H,"")</f>
        <v>Beverage Retail Store</v>
      </c>
      <c r="M2826" s="22" t="str">
        <f>_xlfn.XLOOKUP(Table1__4[[#This Row],[MAAN8]],program!A:A,program!E:E,"")</f>
        <v/>
      </c>
      <c r="N2826" s="22" t="str">
        <f>_xlfn.XLOOKUP(Table1__4[[#This Row],[MAAN8]],program!A:A,program!F:F,"")</f>
        <v/>
      </c>
      <c r="O2826" s="22">
        <f>SUMIFS(sellout!N:N,sellout!G:G,Table1__4[[#This Row],[MAAN8]])</f>
        <v>0</v>
      </c>
      <c r="P2826" s="2" t="str">
        <f>IFERROR(Table1__4[[#This Row],[Actual]]/Table1__4[[#This Row],[Target]],"")</f>
        <v/>
      </c>
      <c r="Q2826" s="22" t="str">
        <f>IFERROR(IF(Table1__4[[#This Row],[Target]]&gt;0,Table1__4[[#This Row],[Target]]-Table1__4[[#This Row],[Actual]],""),"")</f>
        <v/>
      </c>
    </row>
    <row r="2827" spans="1:17" x14ac:dyDescent="0.75">
      <c r="A2827" s="22" t="s">
        <v>10</v>
      </c>
      <c r="B2827" s="22" t="s">
        <v>11</v>
      </c>
      <c r="C2827" s="22" t="s">
        <v>12</v>
      </c>
      <c r="D2827" s="22" t="s">
        <v>54</v>
      </c>
      <c r="E2827" s="22" t="s">
        <v>29</v>
      </c>
      <c r="F2827" s="22" t="s">
        <v>30</v>
      </c>
      <c r="G2827" s="22" t="s">
        <v>31</v>
      </c>
      <c r="H2827">
        <v>66102941</v>
      </c>
      <c r="I2827" s="22" t="s">
        <v>4394</v>
      </c>
      <c r="J2827" s="22" t="s">
        <v>4396</v>
      </c>
      <c r="K2827" s="22" t="str">
        <f>_xlfn.TEXTBEFORE(Table1__4[[#This Row],[ParentName]],"-")</f>
        <v>BD</v>
      </c>
      <c r="L2827" s="22" t="str">
        <f>_xlfn.XLOOKUP(Table1__4[[#This Row],[MAAN8]],ASO!F:F,ASO!H:H,"")</f>
        <v>Grocery Store - Home Delivery</v>
      </c>
      <c r="M2827" s="22" t="str">
        <f>_xlfn.XLOOKUP(Table1__4[[#This Row],[MAAN8]],program!A:A,program!E:E,"")</f>
        <v/>
      </c>
      <c r="N2827" s="22" t="str">
        <f>_xlfn.XLOOKUP(Table1__4[[#This Row],[MAAN8]],program!A:A,program!F:F,"")</f>
        <v/>
      </c>
      <c r="O2827" s="22">
        <f>SUMIFS(sellout!N:N,sellout!G:G,Table1__4[[#This Row],[MAAN8]])</f>
        <v>0</v>
      </c>
      <c r="P2827" s="2" t="str">
        <f>IFERROR(Table1__4[[#This Row],[Actual]]/Table1__4[[#This Row],[Target]],"")</f>
        <v/>
      </c>
      <c r="Q2827" s="22" t="str">
        <f>IFERROR(IF(Table1__4[[#This Row],[Target]]&gt;0,Table1__4[[#This Row],[Target]]-Table1__4[[#This Row],[Actual]],""),"")</f>
        <v/>
      </c>
    </row>
    <row r="2828" spans="1:17" x14ac:dyDescent="0.75">
      <c r="A2828" s="22" t="s">
        <v>10</v>
      </c>
      <c r="B2828" s="22" t="s">
        <v>11</v>
      </c>
      <c r="C2828" s="22" t="s">
        <v>22</v>
      </c>
      <c r="D2828" s="22" t="s">
        <v>88</v>
      </c>
      <c r="E2828" s="22" t="s">
        <v>166</v>
      </c>
      <c r="F2828" s="22" t="s">
        <v>40</v>
      </c>
      <c r="G2828" s="22" t="s">
        <v>167</v>
      </c>
      <c r="H2828">
        <v>66104654</v>
      </c>
      <c r="I2828" s="22" t="s">
        <v>7165</v>
      </c>
      <c r="J2828" s="22" t="s">
        <v>7562</v>
      </c>
      <c r="K2828" s="22" t="str">
        <f>_xlfn.TEXTBEFORE(Table1__4[[#This Row],[ParentName]],"-")</f>
        <v>BD11</v>
      </c>
      <c r="L2828" s="22" t="str">
        <f>_xlfn.XLOOKUP(Table1__4[[#This Row],[MAAN8]],ASO!F:F,ASO!H:H,"")</f>
        <v/>
      </c>
      <c r="M2828" s="22" t="str">
        <f>_xlfn.XLOOKUP(Table1__4[[#This Row],[MAAN8]],program!A:A,program!E:E,"")</f>
        <v/>
      </c>
      <c r="N2828" s="22" t="str">
        <f>_xlfn.XLOOKUP(Table1__4[[#This Row],[MAAN8]],program!A:A,program!F:F,"")</f>
        <v/>
      </c>
      <c r="O2828" s="22">
        <f>SUMIFS(sellout!N:N,sellout!G:G,Table1__4[[#This Row],[MAAN8]])</f>
        <v>0</v>
      </c>
      <c r="P2828" s="2" t="str">
        <f>IFERROR(Table1__4[[#This Row],[Actual]]/Table1__4[[#This Row],[Target]],"")</f>
        <v/>
      </c>
      <c r="Q2828" s="22" t="str">
        <f>IFERROR(IF(Table1__4[[#This Row],[Target]]&gt;0,Table1__4[[#This Row],[Target]]-Table1__4[[#This Row],[Actual]],""),"")</f>
        <v/>
      </c>
    </row>
    <row r="2829" spans="1:17" x14ac:dyDescent="0.75">
      <c r="A2829" s="22" t="s">
        <v>10</v>
      </c>
      <c r="B2829" s="22" t="s">
        <v>11</v>
      </c>
      <c r="C2829" s="22" t="s">
        <v>46</v>
      </c>
      <c r="D2829" s="22" t="s">
        <v>76</v>
      </c>
      <c r="E2829" s="22" t="s">
        <v>105</v>
      </c>
      <c r="F2829" s="22" t="s">
        <v>49</v>
      </c>
      <c r="G2829" s="22" t="s">
        <v>106</v>
      </c>
      <c r="H2829">
        <v>65011038</v>
      </c>
      <c r="I2829" s="22" t="s">
        <v>4397</v>
      </c>
      <c r="J2829" s="22" t="s">
        <v>4398</v>
      </c>
      <c r="K2829" s="22" t="str">
        <f>_xlfn.TEXTBEFORE(Table1__4[[#This Row],[ParentName]],"-")</f>
        <v>PC</v>
      </c>
      <c r="L2829" s="22" t="str">
        <f>_xlfn.XLOOKUP(Table1__4[[#This Row],[MAAN8]],ASO!F:F,ASO!H:H,"")</f>
        <v>Grocery Store - Home Delivery</v>
      </c>
      <c r="M2829" s="22" t="str">
        <f>_xlfn.XLOOKUP(Table1__4[[#This Row],[MAAN8]],program!A:A,program!E:E,"")</f>
        <v>Target Incentive</v>
      </c>
      <c r="N2829" s="22">
        <f>_xlfn.XLOOKUP(Table1__4[[#This Row],[MAAN8]],program!A:A,program!F:F,"")</f>
        <v>250</v>
      </c>
      <c r="O2829" s="22">
        <f>SUMIFS(sellout!N:N,sellout!G:G,Table1__4[[#This Row],[MAAN8]])</f>
        <v>20</v>
      </c>
      <c r="P2829" s="2">
        <f>IFERROR(Table1__4[[#This Row],[Actual]]/Table1__4[[#This Row],[Target]],"")</f>
        <v>0.08</v>
      </c>
      <c r="Q2829" s="22">
        <f>IFERROR(IF(Table1__4[[#This Row],[Target]]&gt;0,Table1__4[[#This Row],[Target]]-Table1__4[[#This Row],[Actual]],""),"")</f>
        <v>230</v>
      </c>
    </row>
    <row r="2830" spans="1:17" x14ac:dyDescent="0.75">
      <c r="A2830" s="22" t="s">
        <v>10</v>
      </c>
      <c r="B2830" s="22" t="s">
        <v>11</v>
      </c>
      <c r="C2830" s="22" t="s">
        <v>12</v>
      </c>
      <c r="D2830" s="22" t="s">
        <v>122</v>
      </c>
      <c r="E2830" s="22" t="s">
        <v>252</v>
      </c>
      <c r="F2830" s="22" t="s">
        <v>25</v>
      </c>
      <c r="G2830" s="22" t="s">
        <v>253</v>
      </c>
      <c r="H2830">
        <v>66104819</v>
      </c>
      <c r="I2830" s="22" t="s">
        <v>7119</v>
      </c>
      <c r="J2830" s="22" t="s">
        <v>5181</v>
      </c>
      <c r="K2830" s="22" t="str">
        <f>_xlfn.TEXTBEFORE(Table1__4[[#This Row],[ParentName]],"-")</f>
        <v>BD10</v>
      </c>
      <c r="L2830" s="22" t="str">
        <f>_xlfn.XLOOKUP(Table1__4[[#This Row],[MAAN8]],ASO!F:F,ASO!H:H,"")</f>
        <v/>
      </c>
      <c r="M2830" s="22" t="str">
        <f>_xlfn.XLOOKUP(Table1__4[[#This Row],[MAAN8]],program!A:A,program!E:E,"")</f>
        <v/>
      </c>
      <c r="N2830" s="22" t="str">
        <f>_xlfn.XLOOKUP(Table1__4[[#This Row],[MAAN8]],program!A:A,program!F:F,"")</f>
        <v/>
      </c>
      <c r="O2830" s="22">
        <f>SUMIFS(sellout!N:N,sellout!G:G,Table1__4[[#This Row],[MAAN8]])</f>
        <v>0</v>
      </c>
      <c r="P2830" s="2" t="str">
        <f>IFERROR(Table1__4[[#This Row],[Actual]]/Table1__4[[#This Row],[Target]],"")</f>
        <v/>
      </c>
      <c r="Q2830" s="22" t="str">
        <f>IFERROR(IF(Table1__4[[#This Row],[Target]]&gt;0,Table1__4[[#This Row],[Target]]-Table1__4[[#This Row],[Actual]],""),"")</f>
        <v/>
      </c>
    </row>
    <row r="2831" spans="1:17" x14ac:dyDescent="0.75">
      <c r="A2831" s="22" t="s">
        <v>10</v>
      </c>
      <c r="B2831" s="22" t="s">
        <v>11</v>
      </c>
      <c r="C2831" s="22" t="s">
        <v>12</v>
      </c>
      <c r="D2831" s="22" t="s">
        <v>122</v>
      </c>
      <c r="E2831" s="22" t="s">
        <v>244</v>
      </c>
      <c r="F2831" s="22" t="s">
        <v>124</v>
      </c>
      <c r="G2831" s="22" t="s">
        <v>245</v>
      </c>
      <c r="H2831">
        <v>66151007</v>
      </c>
      <c r="I2831" s="22" t="s">
        <v>4399</v>
      </c>
      <c r="J2831" s="22" t="s">
        <v>4400</v>
      </c>
      <c r="K2831" s="22" t="str">
        <f>_xlfn.TEXTBEFORE(Table1__4[[#This Row],[ParentName]],"-")</f>
        <v>BD10</v>
      </c>
      <c r="L2831" s="22" t="str">
        <f>_xlfn.XLOOKUP(Table1__4[[#This Row],[MAAN8]],ASO!F:F,ASO!H:H,"")</f>
        <v>Grocery Store</v>
      </c>
      <c r="M2831" s="22" t="str">
        <f>_xlfn.XLOOKUP(Table1__4[[#This Row],[MAAN8]],program!A:A,program!E:E,"")</f>
        <v/>
      </c>
      <c r="N2831" s="22" t="str">
        <f>_xlfn.XLOOKUP(Table1__4[[#This Row],[MAAN8]],program!A:A,program!F:F,"")</f>
        <v/>
      </c>
      <c r="O2831" s="22">
        <f>SUMIFS(sellout!N:N,sellout!G:G,Table1__4[[#This Row],[MAAN8]])</f>
        <v>14</v>
      </c>
      <c r="P2831" s="2" t="str">
        <f>IFERROR(Table1__4[[#This Row],[Actual]]/Table1__4[[#This Row],[Target]],"")</f>
        <v/>
      </c>
      <c r="Q2831" s="22" t="str">
        <f>IFERROR(IF(Table1__4[[#This Row],[Target]]&gt;0,Table1__4[[#This Row],[Target]]-Table1__4[[#This Row],[Actual]],""),"")</f>
        <v/>
      </c>
    </row>
    <row r="2832" spans="1:17" x14ac:dyDescent="0.75">
      <c r="A2832" s="22" t="s">
        <v>10</v>
      </c>
      <c r="B2832" s="22" t="s">
        <v>11</v>
      </c>
      <c r="C2832" s="22" t="s">
        <v>22</v>
      </c>
      <c r="D2832" s="22" t="s">
        <v>180</v>
      </c>
      <c r="E2832" s="22" t="s">
        <v>210</v>
      </c>
      <c r="F2832" s="22" t="s">
        <v>182</v>
      </c>
      <c r="G2832" s="22" t="s">
        <v>211</v>
      </c>
      <c r="H2832">
        <v>66112332</v>
      </c>
      <c r="I2832" s="22" t="s">
        <v>4401</v>
      </c>
      <c r="J2832" s="22" t="s">
        <v>4402</v>
      </c>
      <c r="K2832" s="22" t="str">
        <f>_xlfn.TEXTBEFORE(Table1__4[[#This Row],[ParentName]],"-")</f>
        <v>BD14</v>
      </c>
      <c r="L2832" s="22" t="str">
        <f>_xlfn.XLOOKUP(Table1__4[[#This Row],[MAAN8]],ASO!F:F,ASO!H:H,"")</f>
        <v/>
      </c>
      <c r="M2832" s="22" t="str">
        <f>_xlfn.XLOOKUP(Table1__4[[#This Row],[MAAN8]],program!A:A,program!E:E,"")</f>
        <v/>
      </c>
      <c r="N2832" s="22" t="str">
        <f>_xlfn.XLOOKUP(Table1__4[[#This Row],[MAAN8]],program!A:A,program!F:F,"")</f>
        <v/>
      </c>
      <c r="O2832" s="22">
        <f>SUMIFS(sellout!N:N,sellout!G:G,Table1__4[[#This Row],[MAAN8]])</f>
        <v>0</v>
      </c>
      <c r="P2832" s="2" t="str">
        <f>IFERROR(Table1__4[[#This Row],[Actual]]/Table1__4[[#This Row],[Target]],"")</f>
        <v/>
      </c>
      <c r="Q2832" s="22" t="str">
        <f>IFERROR(IF(Table1__4[[#This Row],[Target]]&gt;0,Table1__4[[#This Row],[Target]]-Table1__4[[#This Row],[Actual]],""),"")</f>
        <v/>
      </c>
    </row>
    <row r="2833" spans="1:17" x14ac:dyDescent="0.75">
      <c r="A2833" s="22" t="s">
        <v>10</v>
      </c>
      <c r="B2833" s="22" t="s">
        <v>11</v>
      </c>
      <c r="C2833" s="22" t="s">
        <v>12</v>
      </c>
      <c r="D2833" s="22" t="s">
        <v>122</v>
      </c>
      <c r="E2833" s="22" t="s">
        <v>206</v>
      </c>
      <c r="F2833" s="22" t="s">
        <v>124</v>
      </c>
      <c r="G2833" s="22" t="s">
        <v>207</v>
      </c>
      <c r="H2833">
        <v>66156406</v>
      </c>
      <c r="I2833" s="22" t="s">
        <v>4401</v>
      </c>
      <c r="J2833" s="22" t="s">
        <v>4403</v>
      </c>
      <c r="K2833" s="22" t="str">
        <f>_xlfn.TEXTBEFORE(Table1__4[[#This Row],[ParentName]],"-")</f>
        <v>BD10</v>
      </c>
      <c r="L2833" s="22" t="str">
        <f>_xlfn.XLOOKUP(Table1__4[[#This Row],[MAAN8]],ASO!F:F,ASO!H:H,"")</f>
        <v>Grocery Store - Home Delivery</v>
      </c>
      <c r="M2833" s="22" t="str">
        <f>_xlfn.XLOOKUP(Table1__4[[#This Row],[MAAN8]],program!A:A,program!E:E,"")</f>
        <v/>
      </c>
      <c r="N2833" s="22" t="str">
        <f>_xlfn.XLOOKUP(Table1__4[[#This Row],[MAAN8]],program!A:A,program!F:F,"")</f>
        <v/>
      </c>
      <c r="O2833" s="22">
        <f>SUMIFS(sellout!N:N,sellout!G:G,Table1__4[[#This Row],[MAAN8]])</f>
        <v>181</v>
      </c>
      <c r="P2833" s="2" t="str">
        <f>IFERROR(Table1__4[[#This Row],[Actual]]/Table1__4[[#This Row],[Target]],"")</f>
        <v/>
      </c>
      <c r="Q2833" s="22" t="str">
        <f>IFERROR(IF(Table1__4[[#This Row],[Target]]&gt;0,Table1__4[[#This Row],[Target]]-Table1__4[[#This Row],[Actual]],""),"")</f>
        <v/>
      </c>
    </row>
    <row r="2834" spans="1:17" x14ac:dyDescent="0.75">
      <c r="A2834" s="22" t="s">
        <v>10</v>
      </c>
      <c r="B2834" s="22" t="s">
        <v>11</v>
      </c>
      <c r="C2834" s="22" t="s">
        <v>12</v>
      </c>
      <c r="D2834" s="22" t="s">
        <v>54</v>
      </c>
      <c r="E2834" s="22" t="s">
        <v>438</v>
      </c>
      <c r="F2834" s="22" t="s">
        <v>40</v>
      </c>
      <c r="G2834" s="22" t="s">
        <v>439</v>
      </c>
      <c r="H2834">
        <v>66103585</v>
      </c>
      <c r="I2834" s="22" t="s">
        <v>4404</v>
      </c>
      <c r="J2834" s="22" t="s">
        <v>4405</v>
      </c>
      <c r="K2834" s="22" t="str">
        <f>_xlfn.TEXTBEFORE(Table1__4[[#This Row],[ParentName]],"-")</f>
        <v>BD</v>
      </c>
      <c r="L2834" s="22" t="str">
        <f>_xlfn.XLOOKUP(Table1__4[[#This Row],[MAAN8]],ASO!F:F,ASO!H:H,"")</f>
        <v>Grocery Store</v>
      </c>
      <c r="M2834" s="22" t="str">
        <f>_xlfn.XLOOKUP(Table1__4[[#This Row],[MAAN8]],program!A:A,program!E:E,"")</f>
        <v/>
      </c>
      <c r="N2834" s="22" t="str">
        <f>_xlfn.XLOOKUP(Table1__4[[#This Row],[MAAN8]],program!A:A,program!F:F,"")</f>
        <v/>
      </c>
      <c r="O2834" s="22">
        <f>SUMIFS(sellout!N:N,sellout!G:G,Table1__4[[#This Row],[MAAN8]])</f>
        <v>0</v>
      </c>
      <c r="P2834" s="2" t="str">
        <f>IFERROR(Table1__4[[#This Row],[Actual]]/Table1__4[[#This Row],[Target]],"")</f>
        <v/>
      </c>
      <c r="Q2834" s="22" t="str">
        <f>IFERROR(IF(Table1__4[[#This Row],[Target]]&gt;0,Table1__4[[#This Row],[Target]]-Table1__4[[#This Row],[Actual]],""),"")</f>
        <v/>
      </c>
    </row>
    <row r="2835" spans="1:17" x14ac:dyDescent="0.75">
      <c r="A2835" s="22" t="s">
        <v>10</v>
      </c>
      <c r="B2835" s="22" t="s">
        <v>11</v>
      </c>
      <c r="C2835" s="22" t="s">
        <v>22</v>
      </c>
      <c r="D2835" s="22" t="s">
        <v>88</v>
      </c>
      <c r="E2835" s="22" t="s">
        <v>346</v>
      </c>
      <c r="F2835" s="22" t="s">
        <v>218</v>
      </c>
      <c r="G2835" s="22" t="s">
        <v>347</v>
      </c>
      <c r="H2835">
        <v>66108758</v>
      </c>
      <c r="I2835" s="22" t="s">
        <v>4406</v>
      </c>
      <c r="J2835" s="22" t="s">
        <v>4407</v>
      </c>
      <c r="K2835" s="22" t="str">
        <f>_xlfn.TEXTBEFORE(Table1__4[[#This Row],[ParentName]],"-")</f>
        <v>BD11</v>
      </c>
      <c r="L2835" s="22" t="str">
        <f>_xlfn.XLOOKUP(Table1__4[[#This Row],[MAAN8]],ASO!F:F,ASO!H:H,"")</f>
        <v>Grocery Store</v>
      </c>
      <c r="M2835" s="22" t="str">
        <f>_xlfn.XLOOKUP(Table1__4[[#This Row],[MAAN8]],program!A:A,program!E:E,"")</f>
        <v/>
      </c>
      <c r="N2835" s="22" t="str">
        <f>_xlfn.XLOOKUP(Table1__4[[#This Row],[MAAN8]],program!A:A,program!F:F,"")</f>
        <v/>
      </c>
      <c r="O2835" s="22">
        <f>SUMIFS(sellout!N:N,sellout!G:G,Table1__4[[#This Row],[MAAN8]])</f>
        <v>10</v>
      </c>
      <c r="P2835" s="2" t="str">
        <f>IFERROR(Table1__4[[#This Row],[Actual]]/Table1__4[[#This Row],[Target]],"")</f>
        <v/>
      </c>
      <c r="Q2835" s="22" t="str">
        <f>IFERROR(IF(Table1__4[[#This Row],[Target]]&gt;0,Table1__4[[#This Row],[Target]]-Table1__4[[#This Row],[Actual]],""),"")</f>
        <v/>
      </c>
    </row>
    <row r="2836" spans="1:17" x14ac:dyDescent="0.75">
      <c r="A2836" s="22" t="s">
        <v>10</v>
      </c>
      <c r="B2836" s="22" t="s">
        <v>11</v>
      </c>
      <c r="C2836" s="22" t="s">
        <v>12</v>
      </c>
      <c r="D2836" s="22" t="s">
        <v>122</v>
      </c>
      <c r="E2836" s="22" t="s">
        <v>309</v>
      </c>
      <c r="F2836" s="22" t="s">
        <v>237</v>
      </c>
      <c r="G2836" s="22" t="s">
        <v>310</v>
      </c>
      <c r="H2836">
        <v>66199121</v>
      </c>
      <c r="I2836" s="22" t="s">
        <v>4406</v>
      </c>
      <c r="J2836" s="22" t="s">
        <v>1989</v>
      </c>
      <c r="K2836" s="22" t="str">
        <f>_xlfn.TEXTBEFORE(Table1__4[[#This Row],[ParentName]],"-")</f>
        <v>BD10</v>
      </c>
      <c r="L2836" s="22" t="str">
        <f>_xlfn.XLOOKUP(Table1__4[[#This Row],[MAAN8]],ASO!F:F,ASO!H:H,"")</f>
        <v>Grocery Store</v>
      </c>
      <c r="M2836" s="22" t="str">
        <f>_xlfn.XLOOKUP(Table1__4[[#This Row],[MAAN8]],program!A:A,program!E:E,"")</f>
        <v/>
      </c>
      <c r="N2836" s="22" t="str">
        <f>_xlfn.XLOOKUP(Table1__4[[#This Row],[MAAN8]],program!A:A,program!F:F,"")</f>
        <v/>
      </c>
      <c r="O2836" s="22">
        <f>SUMIFS(sellout!N:N,sellout!G:G,Table1__4[[#This Row],[MAAN8]])</f>
        <v>0</v>
      </c>
      <c r="P2836" s="2" t="str">
        <f>IFERROR(Table1__4[[#This Row],[Actual]]/Table1__4[[#This Row],[Target]],"")</f>
        <v/>
      </c>
      <c r="Q2836" s="22" t="str">
        <f>IFERROR(IF(Table1__4[[#This Row],[Target]]&gt;0,Table1__4[[#This Row],[Target]]-Table1__4[[#This Row],[Actual]],""),"")</f>
        <v/>
      </c>
    </row>
    <row r="2837" spans="1:17" x14ac:dyDescent="0.75">
      <c r="A2837" s="22" t="s">
        <v>10</v>
      </c>
      <c r="B2837" s="22" t="s">
        <v>11</v>
      </c>
      <c r="C2837" s="22" t="s">
        <v>12</v>
      </c>
      <c r="D2837" s="22" t="s">
        <v>13</v>
      </c>
      <c r="E2837" s="22" t="s">
        <v>176</v>
      </c>
      <c r="F2837" s="22" t="s">
        <v>30</v>
      </c>
      <c r="G2837" s="22" t="s">
        <v>177</v>
      </c>
      <c r="H2837">
        <v>66111771</v>
      </c>
      <c r="I2837" s="22" t="s">
        <v>4406</v>
      </c>
      <c r="J2837" s="22" t="s">
        <v>3617</v>
      </c>
      <c r="K2837" s="22" t="str">
        <f>_xlfn.TEXTBEFORE(Table1__4[[#This Row],[ParentName]],"-")</f>
        <v>BD8</v>
      </c>
      <c r="L2837" s="22" t="str">
        <f>_xlfn.XLOOKUP(Table1__4[[#This Row],[MAAN8]],ASO!F:F,ASO!H:H,"")</f>
        <v>Grocery Store</v>
      </c>
      <c r="M2837" s="22" t="str">
        <f>_xlfn.XLOOKUP(Table1__4[[#This Row],[MAAN8]],program!A:A,program!E:E,"")</f>
        <v/>
      </c>
      <c r="N2837" s="22" t="str">
        <f>_xlfn.XLOOKUP(Table1__4[[#This Row],[MAAN8]],program!A:A,program!F:F,"")</f>
        <v/>
      </c>
      <c r="O2837" s="22">
        <f>SUMIFS(sellout!N:N,sellout!G:G,Table1__4[[#This Row],[MAAN8]])</f>
        <v>180</v>
      </c>
      <c r="P2837" s="2" t="str">
        <f>IFERROR(Table1__4[[#This Row],[Actual]]/Table1__4[[#This Row],[Target]],"")</f>
        <v/>
      </c>
      <c r="Q2837" s="22" t="str">
        <f>IFERROR(IF(Table1__4[[#This Row],[Target]]&gt;0,Table1__4[[#This Row],[Target]]-Table1__4[[#This Row],[Actual]],""),"")</f>
        <v/>
      </c>
    </row>
    <row r="2838" spans="1:17" x14ac:dyDescent="0.75">
      <c r="A2838" s="22" t="s">
        <v>10</v>
      </c>
      <c r="B2838" s="22" t="s">
        <v>11</v>
      </c>
      <c r="C2838" s="22" t="s">
        <v>12</v>
      </c>
      <c r="D2838" s="22" t="s">
        <v>54</v>
      </c>
      <c r="E2838" s="22" t="s">
        <v>247</v>
      </c>
      <c r="F2838" s="22" t="s">
        <v>150</v>
      </c>
      <c r="G2838" s="22" t="s">
        <v>7741</v>
      </c>
      <c r="H2838">
        <v>66111137</v>
      </c>
      <c r="I2838" s="22" t="s">
        <v>4406</v>
      </c>
      <c r="J2838" s="22" t="s">
        <v>4408</v>
      </c>
      <c r="K2838" s="22" t="str">
        <f>_xlfn.TEXTBEFORE(Table1__4[[#This Row],[ParentName]],"-")</f>
        <v>BD</v>
      </c>
      <c r="L2838" s="22" t="str">
        <f>_xlfn.XLOOKUP(Table1__4[[#This Row],[MAAN8]],ASO!F:F,ASO!H:H,"")</f>
        <v>Grocery Store</v>
      </c>
      <c r="M2838" s="22" t="str">
        <f>_xlfn.XLOOKUP(Table1__4[[#This Row],[MAAN8]],program!A:A,program!E:E,"")</f>
        <v/>
      </c>
      <c r="N2838" s="22" t="str">
        <f>_xlfn.XLOOKUP(Table1__4[[#This Row],[MAAN8]],program!A:A,program!F:F,"")</f>
        <v/>
      </c>
      <c r="O2838" s="22">
        <f>SUMIFS(sellout!N:N,sellout!G:G,Table1__4[[#This Row],[MAAN8]])</f>
        <v>0</v>
      </c>
      <c r="P2838" s="2" t="str">
        <f>IFERROR(Table1__4[[#This Row],[Actual]]/Table1__4[[#This Row],[Target]],"")</f>
        <v/>
      </c>
      <c r="Q2838" s="22" t="str">
        <f>IFERROR(IF(Table1__4[[#This Row],[Target]]&gt;0,Table1__4[[#This Row],[Target]]-Table1__4[[#This Row],[Actual]],""),"")</f>
        <v/>
      </c>
    </row>
    <row r="2839" spans="1:17" x14ac:dyDescent="0.75">
      <c r="A2839" s="22" t="s">
        <v>10</v>
      </c>
      <c r="B2839" s="22" t="s">
        <v>11</v>
      </c>
      <c r="C2839" s="22" t="s">
        <v>46</v>
      </c>
      <c r="D2839" s="22" t="s">
        <v>47</v>
      </c>
      <c r="E2839" s="22" t="s">
        <v>108</v>
      </c>
      <c r="F2839" s="22" t="s">
        <v>49</v>
      </c>
      <c r="G2839" s="22" t="s">
        <v>109</v>
      </c>
      <c r="H2839">
        <v>65014304</v>
      </c>
      <c r="I2839" s="22" t="s">
        <v>4409</v>
      </c>
      <c r="J2839" s="22" t="s">
        <v>4410</v>
      </c>
      <c r="K2839" s="22" t="str">
        <f>_xlfn.TEXTBEFORE(Table1__4[[#This Row],[ParentName]],"-")</f>
        <v>HMcc</v>
      </c>
      <c r="L2839" s="22" t="str">
        <f>_xlfn.XLOOKUP(Table1__4[[#This Row],[MAAN8]],ASO!F:F,ASO!H:H,"")</f>
        <v>Grocery Store - Home Delivery</v>
      </c>
      <c r="M2839" s="22" t="str">
        <f>_xlfn.XLOOKUP(Table1__4[[#This Row],[MAAN8]],program!A:A,program!E:E,"")</f>
        <v>TPO</v>
      </c>
      <c r="N2839" s="22">
        <f>_xlfn.XLOOKUP(Table1__4[[#This Row],[MAAN8]],program!A:A,program!F:F,"")</f>
        <v>1000</v>
      </c>
      <c r="O2839" s="22">
        <f>SUMIFS(sellout!N:N,sellout!G:G,Table1__4[[#This Row],[MAAN8]])</f>
        <v>90</v>
      </c>
      <c r="P2839" s="2">
        <f>IFERROR(Table1__4[[#This Row],[Actual]]/Table1__4[[#This Row],[Target]],"")</f>
        <v>0.09</v>
      </c>
      <c r="Q2839" s="22">
        <f>IFERROR(IF(Table1__4[[#This Row],[Target]]&gt;0,Table1__4[[#This Row],[Target]]-Table1__4[[#This Row],[Actual]],""),"")</f>
        <v>910</v>
      </c>
    </row>
    <row r="2840" spans="1:17" x14ac:dyDescent="0.75">
      <c r="A2840" s="22" t="s">
        <v>10</v>
      </c>
      <c r="B2840" s="22" t="s">
        <v>11</v>
      </c>
      <c r="C2840" s="22" t="s">
        <v>22</v>
      </c>
      <c r="D2840" s="22" t="s">
        <v>180</v>
      </c>
      <c r="E2840" s="22" t="s">
        <v>928</v>
      </c>
      <c r="F2840" s="22" t="s">
        <v>182</v>
      </c>
      <c r="G2840" s="22" t="s">
        <v>929</v>
      </c>
      <c r="H2840">
        <v>66153360</v>
      </c>
      <c r="I2840" s="22" t="s">
        <v>4409</v>
      </c>
      <c r="J2840" s="22" t="s">
        <v>4411</v>
      </c>
      <c r="K2840" s="22" t="str">
        <f>_xlfn.TEXTBEFORE(Table1__4[[#This Row],[ParentName]],"-")</f>
        <v>BD14</v>
      </c>
      <c r="L2840" s="22" t="str">
        <f>_xlfn.XLOOKUP(Table1__4[[#This Row],[MAAN8]],ASO!F:F,ASO!H:H,"")</f>
        <v>Grocery Store</v>
      </c>
      <c r="M2840" s="22" t="str">
        <f>_xlfn.XLOOKUP(Table1__4[[#This Row],[MAAN8]],program!A:A,program!E:E,"")</f>
        <v/>
      </c>
      <c r="N2840" s="22" t="str">
        <f>_xlfn.XLOOKUP(Table1__4[[#This Row],[MAAN8]],program!A:A,program!F:F,"")</f>
        <v/>
      </c>
      <c r="O2840" s="22">
        <f>SUMIFS(sellout!N:N,sellout!G:G,Table1__4[[#This Row],[MAAN8]])</f>
        <v>0</v>
      </c>
      <c r="P2840" s="2" t="str">
        <f>IFERROR(Table1__4[[#This Row],[Actual]]/Table1__4[[#This Row],[Target]],"")</f>
        <v/>
      </c>
      <c r="Q2840" s="22" t="str">
        <f>IFERROR(IF(Table1__4[[#This Row],[Target]]&gt;0,Table1__4[[#This Row],[Target]]-Table1__4[[#This Row],[Actual]],""),"")</f>
        <v/>
      </c>
    </row>
    <row r="2841" spans="1:17" x14ac:dyDescent="0.75">
      <c r="A2841" s="22" t="s">
        <v>10</v>
      </c>
      <c r="B2841" s="22" t="s">
        <v>11</v>
      </c>
      <c r="C2841" s="22" t="s">
        <v>12</v>
      </c>
      <c r="D2841" s="22" t="s">
        <v>13</v>
      </c>
      <c r="E2841" s="22" t="s">
        <v>200</v>
      </c>
      <c r="F2841" s="22" t="s">
        <v>201</v>
      </c>
      <c r="G2841" s="22" t="s">
        <v>18</v>
      </c>
      <c r="H2841">
        <v>66151538</v>
      </c>
      <c r="I2841" s="22" t="s">
        <v>4412</v>
      </c>
      <c r="J2841" s="22" t="s">
        <v>4413</v>
      </c>
      <c r="K2841" s="22" t="str">
        <f>_xlfn.TEXTBEFORE(Table1__4[[#This Row],[ParentName]],"-")</f>
        <v>BD8</v>
      </c>
      <c r="L2841" s="22" t="str">
        <f>_xlfn.XLOOKUP(Table1__4[[#This Row],[MAAN8]],ASO!F:F,ASO!H:H,"")</f>
        <v>Sub Distributor</v>
      </c>
      <c r="M2841" s="22" t="str">
        <f>_xlfn.XLOOKUP(Table1__4[[#This Row],[MAAN8]],program!A:A,program!E:E,"")</f>
        <v/>
      </c>
      <c r="N2841" s="22" t="str">
        <f>_xlfn.XLOOKUP(Table1__4[[#This Row],[MAAN8]],program!A:A,program!F:F,"")</f>
        <v/>
      </c>
      <c r="O2841" s="22">
        <f>SUMIFS(sellout!N:N,sellout!G:G,Table1__4[[#This Row],[MAAN8]])</f>
        <v>1287</v>
      </c>
      <c r="P2841" s="2" t="str">
        <f>IFERROR(Table1__4[[#This Row],[Actual]]/Table1__4[[#This Row],[Target]],"")</f>
        <v/>
      </c>
      <c r="Q2841" s="22" t="str">
        <f>IFERROR(IF(Table1__4[[#This Row],[Target]]&gt;0,Table1__4[[#This Row],[Target]]-Table1__4[[#This Row],[Actual]],""),"")</f>
        <v/>
      </c>
    </row>
    <row r="2842" spans="1:17" x14ac:dyDescent="0.75">
      <c r="A2842" s="22" t="s">
        <v>10</v>
      </c>
      <c r="B2842" s="22" t="s">
        <v>11</v>
      </c>
      <c r="C2842" s="22" t="s">
        <v>22</v>
      </c>
      <c r="D2842" s="22" t="s">
        <v>23</v>
      </c>
      <c r="E2842" s="22" t="s">
        <v>141</v>
      </c>
      <c r="F2842" s="22" t="s">
        <v>25</v>
      </c>
      <c r="G2842" s="22" t="s">
        <v>142</v>
      </c>
      <c r="H2842">
        <v>66150683</v>
      </c>
      <c r="I2842" s="22" t="s">
        <v>4414</v>
      </c>
      <c r="J2842" s="22" t="s">
        <v>4415</v>
      </c>
      <c r="K2842" s="22" t="str">
        <f>_xlfn.TEXTBEFORE(Table1__4[[#This Row],[ParentName]],"-")</f>
        <v>BD12</v>
      </c>
      <c r="L2842" s="22" t="str">
        <f>_xlfn.XLOOKUP(Table1__4[[#This Row],[MAAN8]],ASO!F:F,ASO!H:H,"")</f>
        <v>Grocery Store</v>
      </c>
      <c r="M2842" s="22" t="str">
        <f>_xlfn.XLOOKUP(Table1__4[[#This Row],[MAAN8]],program!A:A,program!E:E,"")</f>
        <v/>
      </c>
      <c r="N2842" s="22" t="str">
        <f>_xlfn.XLOOKUP(Table1__4[[#This Row],[MAAN8]],program!A:A,program!F:F,"")</f>
        <v/>
      </c>
      <c r="O2842" s="22">
        <f>SUMIFS(sellout!N:N,sellout!G:G,Table1__4[[#This Row],[MAAN8]])</f>
        <v>0</v>
      </c>
      <c r="P2842" s="2" t="str">
        <f>IFERROR(Table1__4[[#This Row],[Actual]]/Table1__4[[#This Row],[Target]],"")</f>
        <v/>
      </c>
      <c r="Q2842" s="22" t="str">
        <f>IFERROR(IF(Table1__4[[#This Row],[Target]]&gt;0,Table1__4[[#This Row],[Target]]-Table1__4[[#This Row],[Actual]],""),"")</f>
        <v/>
      </c>
    </row>
    <row r="2843" spans="1:17" x14ac:dyDescent="0.75">
      <c r="A2843" s="22" t="s">
        <v>10</v>
      </c>
      <c r="B2843" s="22" t="s">
        <v>11</v>
      </c>
      <c r="C2843" s="22" t="s">
        <v>12</v>
      </c>
      <c r="D2843" s="22" t="s">
        <v>13</v>
      </c>
      <c r="E2843" s="22" t="s">
        <v>176</v>
      </c>
      <c r="F2843" s="22" t="s">
        <v>30</v>
      </c>
      <c r="G2843" s="22" t="s">
        <v>177</v>
      </c>
      <c r="H2843">
        <v>66104062</v>
      </c>
      <c r="I2843" s="22" t="s">
        <v>4414</v>
      </c>
      <c r="J2843" s="22" t="s">
        <v>4416</v>
      </c>
      <c r="K2843" s="22" t="str">
        <f>_xlfn.TEXTBEFORE(Table1__4[[#This Row],[ParentName]],"-")</f>
        <v>BD8</v>
      </c>
      <c r="L2843" s="22" t="str">
        <f>_xlfn.XLOOKUP(Table1__4[[#This Row],[MAAN8]],ASO!F:F,ASO!H:H,"")</f>
        <v>Grocery Store</v>
      </c>
      <c r="M2843" s="22" t="str">
        <f>_xlfn.XLOOKUP(Table1__4[[#This Row],[MAAN8]],program!A:A,program!E:E,"")</f>
        <v/>
      </c>
      <c r="N2843" s="22" t="str">
        <f>_xlfn.XLOOKUP(Table1__4[[#This Row],[MAAN8]],program!A:A,program!F:F,"")</f>
        <v/>
      </c>
      <c r="O2843" s="22">
        <f>SUMIFS(sellout!N:N,sellout!G:G,Table1__4[[#This Row],[MAAN8]])</f>
        <v>400</v>
      </c>
      <c r="P2843" s="2" t="str">
        <f>IFERROR(Table1__4[[#This Row],[Actual]]/Table1__4[[#This Row],[Target]],"")</f>
        <v/>
      </c>
      <c r="Q2843" s="22" t="str">
        <f>IFERROR(IF(Table1__4[[#This Row],[Target]]&gt;0,Table1__4[[#This Row],[Target]]-Table1__4[[#This Row],[Actual]],""),"")</f>
        <v/>
      </c>
    </row>
    <row r="2844" spans="1:17" x14ac:dyDescent="0.75">
      <c r="A2844" s="22" t="s">
        <v>10</v>
      </c>
      <c r="B2844" s="22" t="s">
        <v>11</v>
      </c>
      <c r="C2844" s="22" t="s">
        <v>12</v>
      </c>
      <c r="D2844" s="22" t="s">
        <v>38</v>
      </c>
      <c r="E2844" s="22" t="s">
        <v>39</v>
      </c>
      <c r="F2844" s="22" t="s">
        <v>40</v>
      </c>
      <c r="G2844" s="22" t="s">
        <v>41</v>
      </c>
      <c r="H2844">
        <v>66115365</v>
      </c>
      <c r="I2844" s="22" t="s">
        <v>4417</v>
      </c>
      <c r="J2844" s="22" t="s">
        <v>4418</v>
      </c>
      <c r="K2844" s="22" t="str">
        <f>_xlfn.TEXTBEFORE(Table1__4[[#This Row],[ParentName]],"-")</f>
        <v>BD16</v>
      </c>
      <c r="L2844" s="22" t="str">
        <f>_xlfn.XLOOKUP(Table1__4[[#This Row],[MAAN8]],ASO!F:F,ASO!H:H,"")</f>
        <v>Grocery Store</v>
      </c>
      <c r="M2844" s="22" t="str">
        <f>_xlfn.XLOOKUP(Table1__4[[#This Row],[MAAN8]],program!A:A,program!E:E,"")</f>
        <v/>
      </c>
      <c r="N2844" s="22" t="str">
        <f>_xlfn.XLOOKUP(Table1__4[[#This Row],[MAAN8]],program!A:A,program!F:F,"")</f>
        <v/>
      </c>
      <c r="O2844" s="22">
        <f>SUMIFS(sellout!N:N,sellout!G:G,Table1__4[[#This Row],[MAAN8]])</f>
        <v>0</v>
      </c>
      <c r="P2844" s="2" t="str">
        <f>IFERROR(Table1__4[[#This Row],[Actual]]/Table1__4[[#This Row],[Target]],"")</f>
        <v/>
      </c>
      <c r="Q2844" s="22" t="str">
        <f>IFERROR(IF(Table1__4[[#This Row],[Target]]&gt;0,Table1__4[[#This Row],[Target]]-Table1__4[[#This Row],[Actual]],""),"")</f>
        <v/>
      </c>
    </row>
    <row r="2845" spans="1:17" x14ac:dyDescent="0.75">
      <c r="A2845" s="22" t="s">
        <v>10</v>
      </c>
      <c r="B2845" s="22" t="s">
        <v>11</v>
      </c>
      <c r="C2845" s="22" t="s">
        <v>46</v>
      </c>
      <c r="D2845" s="22" t="s">
        <v>47</v>
      </c>
      <c r="E2845" s="22" t="s">
        <v>48</v>
      </c>
      <c r="F2845" s="22" t="s">
        <v>49</v>
      </c>
      <c r="G2845" s="22" t="s">
        <v>8030</v>
      </c>
      <c r="H2845">
        <v>65700325</v>
      </c>
      <c r="I2845" s="22" t="s">
        <v>4419</v>
      </c>
      <c r="J2845" s="22" t="s">
        <v>4420</v>
      </c>
      <c r="K2845" s="22" t="str">
        <f>_xlfn.TEXTBEFORE(Table1__4[[#This Row],[ParentName]],"-")</f>
        <v>HMcc</v>
      </c>
      <c r="L2845" s="22" t="str">
        <f>_xlfn.XLOOKUP(Table1__4[[#This Row],[MAAN8]],ASO!F:F,ASO!H:H,"")</f>
        <v>Grocery Store</v>
      </c>
      <c r="M2845" s="22" t="str">
        <f>_xlfn.XLOOKUP(Table1__4[[#This Row],[MAAN8]],program!A:A,program!E:E,"")</f>
        <v>Target Incentive</v>
      </c>
      <c r="N2845" s="22">
        <f>_xlfn.XLOOKUP(Table1__4[[#This Row],[MAAN8]],program!A:A,program!F:F,"")</f>
        <v>250</v>
      </c>
      <c r="O2845" s="22">
        <f>SUMIFS(sellout!N:N,sellout!G:G,Table1__4[[#This Row],[MAAN8]])</f>
        <v>120</v>
      </c>
      <c r="P2845" s="2">
        <f>IFERROR(Table1__4[[#This Row],[Actual]]/Table1__4[[#This Row],[Target]],"")</f>
        <v>0.48</v>
      </c>
      <c r="Q2845" s="22">
        <f>IFERROR(IF(Table1__4[[#This Row],[Target]]&gt;0,Table1__4[[#This Row],[Target]]-Table1__4[[#This Row],[Actual]],""),"")</f>
        <v>130</v>
      </c>
    </row>
    <row r="2846" spans="1:17" x14ac:dyDescent="0.75">
      <c r="A2846" s="22" t="s">
        <v>10</v>
      </c>
      <c r="B2846" s="22" t="s">
        <v>11</v>
      </c>
      <c r="C2846" s="22" t="s">
        <v>22</v>
      </c>
      <c r="D2846" s="22" t="s">
        <v>23</v>
      </c>
      <c r="E2846" s="22" t="s">
        <v>84</v>
      </c>
      <c r="F2846" s="22" t="s">
        <v>63</v>
      </c>
      <c r="G2846" s="22" t="s">
        <v>85</v>
      </c>
      <c r="H2846">
        <v>66105285</v>
      </c>
      <c r="I2846" s="22" t="s">
        <v>4419</v>
      </c>
      <c r="J2846" s="22" t="s">
        <v>987</v>
      </c>
      <c r="K2846" s="22" t="str">
        <f>_xlfn.TEXTBEFORE(Table1__4[[#This Row],[ParentName]],"-")</f>
        <v>BD12</v>
      </c>
      <c r="L2846" s="22" t="str">
        <f>_xlfn.XLOOKUP(Table1__4[[#This Row],[MAAN8]],ASO!F:F,ASO!H:H,"")</f>
        <v>Grocery Store</v>
      </c>
      <c r="M2846" s="22" t="str">
        <f>_xlfn.XLOOKUP(Table1__4[[#This Row],[MAAN8]],program!A:A,program!E:E,"")</f>
        <v/>
      </c>
      <c r="N2846" s="22" t="str">
        <f>_xlfn.XLOOKUP(Table1__4[[#This Row],[MAAN8]],program!A:A,program!F:F,"")</f>
        <v/>
      </c>
      <c r="O2846" s="22">
        <f>SUMIFS(sellout!N:N,sellout!G:G,Table1__4[[#This Row],[MAAN8]])</f>
        <v>30</v>
      </c>
      <c r="P2846" s="2" t="str">
        <f>IFERROR(Table1__4[[#This Row],[Actual]]/Table1__4[[#This Row],[Target]],"")</f>
        <v/>
      </c>
      <c r="Q2846" s="22" t="str">
        <f>IFERROR(IF(Table1__4[[#This Row],[Target]]&gt;0,Table1__4[[#This Row],[Target]]-Table1__4[[#This Row],[Actual]],""),"")</f>
        <v/>
      </c>
    </row>
    <row r="2847" spans="1:17" x14ac:dyDescent="0.75">
      <c r="A2847" s="22" t="s">
        <v>10</v>
      </c>
      <c r="B2847" s="22" t="s">
        <v>11</v>
      </c>
      <c r="C2847" s="22" t="s">
        <v>12</v>
      </c>
      <c r="D2847" s="22" t="s">
        <v>122</v>
      </c>
      <c r="E2847" s="22" t="s">
        <v>244</v>
      </c>
      <c r="F2847" s="22" t="s">
        <v>124</v>
      </c>
      <c r="G2847" s="22" t="s">
        <v>245</v>
      </c>
      <c r="H2847">
        <v>66103282</v>
      </c>
      <c r="I2847" s="22" t="s">
        <v>4421</v>
      </c>
      <c r="J2847" s="22" t="s">
        <v>4422</v>
      </c>
      <c r="K2847" s="22" t="str">
        <f>_xlfn.TEXTBEFORE(Table1__4[[#This Row],[ParentName]],"-")</f>
        <v>BD10</v>
      </c>
      <c r="L2847" s="22" t="str">
        <f>_xlfn.XLOOKUP(Table1__4[[#This Row],[MAAN8]],ASO!F:F,ASO!H:H,"")</f>
        <v>Grocery Store</v>
      </c>
      <c r="M2847" s="22" t="str">
        <f>_xlfn.XLOOKUP(Table1__4[[#This Row],[MAAN8]],program!A:A,program!E:E,"")</f>
        <v/>
      </c>
      <c r="N2847" s="22" t="str">
        <f>_xlfn.XLOOKUP(Table1__4[[#This Row],[MAAN8]],program!A:A,program!F:F,"")</f>
        <v/>
      </c>
      <c r="O2847" s="22">
        <f>SUMIFS(sellout!N:N,sellout!G:G,Table1__4[[#This Row],[MAAN8]])</f>
        <v>110</v>
      </c>
      <c r="P2847" s="2" t="str">
        <f>IFERROR(Table1__4[[#This Row],[Actual]]/Table1__4[[#This Row],[Target]],"")</f>
        <v/>
      </c>
      <c r="Q2847" s="22" t="str">
        <f>IFERROR(IF(Table1__4[[#This Row],[Target]]&gt;0,Table1__4[[#This Row],[Target]]-Table1__4[[#This Row],[Actual]],""),"")</f>
        <v/>
      </c>
    </row>
    <row r="2848" spans="1:17" x14ac:dyDescent="0.75">
      <c r="A2848" s="22" t="s">
        <v>10</v>
      </c>
      <c r="B2848" s="22" t="s">
        <v>11</v>
      </c>
      <c r="C2848" s="22" t="s">
        <v>12</v>
      </c>
      <c r="D2848" s="22" t="s">
        <v>54</v>
      </c>
      <c r="E2848" s="22" t="s">
        <v>97</v>
      </c>
      <c r="F2848" s="22" t="s">
        <v>30</v>
      </c>
      <c r="G2848" s="22" t="s">
        <v>98</v>
      </c>
      <c r="H2848">
        <v>66105464</v>
      </c>
      <c r="I2848" s="22" t="s">
        <v>4423</v>
      </c>
      <c r="J2848" s="22" t="s">
        <v>4424</v>
      </c>
      <c r="K2848" s="22" t="str">
        <f>_xlfn.TEXTBEFORE(Table1__4[[#This Row],[ParentName]],"-")</f>
        <v>BD</v>
      </c>
      <c r="L2848" s="22" t="str">
        <f>_xlfn.XLOOKUP(Table1__4[[#This Row],[MAAN8]],ASO!F:F,ASO!H:H,"")</f>
        <v>Grocery Store</v>
      </c>
      <c r="M2848" s="22" t="str">
        <f>_xlfn.XLOOKUP(Table1__4[[#This Row],[MAAN8]],program!A:A,program!E:E,"")</f>
        <v/>
      </c>
      <c r="N2848" s="22" t="str">
        <f>_xlfn.XLOOKUP(Table1__4[[#This Row],[MAAN8]],program!A:A,program!F:F,"")</f>
        <v/>
      </c>
      <c r="O2848" s="22">
        <f>SUMIFS(sellout!N:N,sellout!G:G,Table1__4[[#This Row],[MAAN8]])</f>
        <v>35</v>
      </c>
      <c r="P2848" s="2" t="str">
        <f>IFERROR(Table1__4[[#This Row],[Actual]]/Table1__4[[#This Row],[Target]],"")</f>
        <v/>
      </c>
      <c r="Q2848" s="22" t="str">
        <f>IFERROR(IF(Table1__4[[#This Row],[Target]]&gt;0,Table1__4[[#This Row],[Target]]-Table1__4[[#This Row],[Actual]],""),"")</f>
        <v/>
      </c>
    </row>
    <row r="2849" spans="1:17" x14ac:dyDescent="0.75">
      <c r="A2849" s="22" t="s">
        <v>10</v>
      </c>
      <c r="B2849" s="22" t="s">
        <v>11</v>
      </c>
      <c r="C2849" s="22" t="s">
        <v>12</v>
      </c>
      <c r="D2849" s="22" t="s">
        <v>122</v>
      </c>
      <c r="E2849" s="22" t="s">
        <v>206</v>
      </c>
      <c r="F2849" s="22" t="s">
        <v>124</v>
      </c>
      <c r="G2849" s="22" t="s">
        <v>207</v>
      </c>
      <c r="H2849">
        <v>66101013</v>
      </c>
      <c r="I2849" s="22" t="s">
        <v>4425</v>
      </c>
      <c r="J2849" s="22" t="s">
        <v>4426</v>
      </c>
      <c r="K2849" s="22" t="str">
        <f>_xlfn.TEXTBEFORE(Table1__4[[#This Row],[ParentName]],"-")</f>
        <v>BD10</v>
      </c>
      <c r="L2849" s="22" t="str">
        <f>_xlfn.XLOOKUP(Table1__4[[#This Row],[MAAN8]],ASO!F:F,ASO!H:H,"")</f>
        <v>Grocery Store</v>
      </c>
      <c r="M2849" s="22" t="str">
        <f>_xlfn.XLOOKUP(Table1__4[[#This Row],[MAAN8]],program!A:A,program!E:E,"")</f>
        <v/>
      </c>
      <c r="N2849" s="22" t="str">
        <f>_xlfn.XLOOKUP(Table1__4[[#This Row],[MAAN8]],program!A:A,program!F:F,"")</f>
        <v/>
      </c>
      <c r="O2849" s="22">
        <f>SUMIFS(sellout!N:N,sellout!G:G,Table1__4[[#This Row],[MAAN8]])</f>
        <v>10</v>
      </c>
      <c r="P2849" s="2" t="str">
        <f>IFERROR(Table1__4[[#This Row],[Actual]]/Table1__4[[#This Row],[Target]],"")</f>
        <v/>
      </c>
      <c r="Q2849" s="22" t="str">
        <f>IFERROR(IF(Table1__4[[#This Row],[Target]]&gt;0,Table1__4[[#This Row],[Target]]-Table1__4[[#This Row],[Actual]],""),"")</f>
        <v/>
      </c>
    </row>
    <row r="2850" spans="1:17" x14ac:dyDescent="0.75">
      <c r="A2850" s="22" t="s">
        <v>10</v>
      </c>
      <c r="B2850" s="22" t="s">
        <v>11</v>
      </c>
      <c r="C2850" s="22" t="s">
        <v>22</v>
      </c>
      <c r="D2850" s="22" t="s">
        <v>88</v>
      </c>
      <c r="E2850" s="22" t="s">
        <v>256</v>
      </c>
      <c r="F2850" s="22" t="s">
        <v>218</v>
      </c>
      <c r="G2850" s="22" t="s">
        <v>257</v>
      </c>
      <c r="H2850">
        <v>66155708</v>
      </c>
      <c r="I2850" s="22" t="s">
        <v>4427</v>
      </c>
      <c r="J2850" s="22" t="s">
        <v>4428</v>
      </c>
      <c r="K2850" s="22" t="str">
        <f>_xlfn.TEXTBEFORE(Table1__4[[#This Row],[ParentName]],"-")</f>
        <v>BD11</v>
      </c>
      <c r="L2850" s="22" t="str">
        <f>_xlfn.XLOOKUP(Table1__4[[#This Row],[MAAN8]],ASO!F:F,ASO!H:H,"")</f>
        <v>Grocery Store</v>
      </c>
      <c r="M2850" s="22" t="str">
        <f>_xlfn.XLOOKUP(Table1__4[[#This Row],[MAAN8]],program!A:A,program!E:E,"")</f>
        <v/>
      </c>
      <c r="N2850" s="22" t="str">
        <f>_xlfn.XLOOKUP(Table1__4[[#This Row],[MAAN8]],program!A:A,program!F:F,"")</f>
        <v/>
      </c>
      <c r="O2850" s="22">
        <f>SUMIFS(sellout!N:N,sellout!G:G,Table1__4[[#This Row],[MAAN8]])</f>
        <v>15</v>
      </c>
      <c r="P2850" s="2" t="str">
        <f>IFERROR(Table1__4[[#This Row],[Actual]]/Table1__4[[#This Row],[Target]],"")</f>
        <v/>
      </c>
      <c r="Q2850" s="22" t="str">
        <f>IFERROR(IF(Table1__4[[#This Row],[Target]]&gt;0,Table1__4[[#This Row],[Target]]-Table1__4[[#This Row],[Actual]],""),"")</f>
        <v/>
      </c>
    </row>
    <row r="2851" spans="1:17" x14ac:dyDescent="0.75">
      <c r="A2851" s="22" t="s">
        <v>10</v>
      </c>
      <c r="B2851" s="22" t="s">
        <v>11</v>
      </c>
      <c r="C2851" s="22" t="s">
        <v>46</v>
      </c>
      <c r="D2851" s="22" t="s">
        <v>47</v>
      </c>
      <c r="E2851" s="22" t="s">
        <v>196</v>
      </c>
      <c r="F2851" s="22" t="s">
        <v>49</v>
      </c>
      <c r="G2851" s="22" t="s">
        <v>197</v>
      </c>
      <c r="H2851">
        <v>65402212</v>
      </c>
      <c r="I2851" s="22" t="s">
        <v>4429</v>
      </c>
      <c r="J2851" s="22" t="s">
        <v>4430</v>
      </c>
      <c r="K2851" s="22" t="str">
        <f>_xlfn.TEXTBEFORE(Table1__4[[#This Row],[ParentName]],"-")</f>
        <v>HMcc</v>
      </c>
      <c r="L2851" s="22" t="str">
        <f>_xlfn.XLOOKUP(Table1__4[[#This Row],[MAAN8]],ASO!F:F,ASO!H:H,"")</f>
        <v>Grocery Store</v>
      </c>
      <c r="M2851" s="22" t="str">
        <f>_xlfn.XLOOKUP(Table1__4[[#This Row],[MAAN8]],program!A:A,program!E:E,"")</f>
        <v>Target Incentive</v>
      </c>
      <c r="N2851" s="22">
        <f>_xlfn.XLOOKUP(Table1__4[[#This Row],[MAAN8]],program!A:A,program!F:F,"")</f>
        <v>60</v>
      </c>
      <c r="O2851" s="22">
        <f>SUMIFS(sellout!N:N,sellout!G:G,Table1__4[[#This Row],[MAAN8]])</f>
        <v>0</v>
      </c>
      <c r="P2851" s="2">
        <f>IFERROR(Table1__4[[#This Row],[Actual]]/Table1__4[[#This Row],[Target]],"")</f>
        <v>0</v>
      </c>
      <c r="Q2851" s="22">
        <f>IFERROR(IF(Table1__4[[#This Row],[Target]]&gt;0,Table1__4[[#This Row],[Target]]-Table1__4[[#This Row],[Actual]],""),"")</f>
        <v>60</v>
      </c>
    </row>
    <row r="2852" spans="1:17" x14ac:dyDescent="0.75">
      <c r="A2852" s="22" t="s">
        <v>10</v>
      </c>
      <c r="B2852" s="22" t="s">
        <v>11</v>
      </c>
      <c r="C2852" s="22" t="s">
        <v>22</v>
      </c>
      <c r="D2852" s="22" t="s">
        <v>88</v>
      </c>
      <c r="E2852" s="22" t="s">
        <v>928</v>
      </c>
      <c r="F2852" s="22" t="s">
        <v>182</v>
      </c>
      <c r="G2852" s="22" t="s">
        <v>929</v>
      </c>
      <c r="H2852">
        <v>66100556</v>
      </c>
      <c r="I2852" s="22" t="s">
        <v>4431</v>
      </c>
      <c r="J2852" s="22" t="s">
        <v>4432</v>
      </c>
      <c r="K2852" s="22" t="str">
        <f>_xlfn.TEXTBEFORE(Table1__4[[#This Row],[ParentName]],"-")</f>
        <v>BD11</v>
      </c>
      <c r="L2852" s="22" t="str">
        <f>_xlfn.XLOOKUP(Table1__4[[#This Row],[MAAN8]],ASO!F:F,ASO!H:H,"")</f>
        <v>Beverage Retail Store</v>
      </c>
      <c r="M2852" s="22" t="str">
        <f>_xlfn.XLOOKUP(Table1__4[[#This Row],[MAAN8]],program!A:A,program!E:E,"")</f>
        <v/>
      </c>
      <c r="N2852" s="22" t="str">
        <f>_xlfn.XLOOKUP(Table1__4[[#This Row],[MAAN8]],program!A:A,program!F:F,"")</f>
        <v/>
      </c>
      <c r="O2852" s="22">
        <f>SUMIFS(sellout!N:N,sellout!G:G,Table1__4[[#This Row],[MAAN8]])</f>
        <v>0</v>
      </c>
      <c r="P2852" s="2" t="str">
        <f>IFERROR(Table1__4[[#This Row],[Actual]]/Table1__4[[#This Row],[Target]],"")</f>
        <v/>
      </c>
      <c r="Q2852" s="22" t="str">
        <f>IFERROR(IF(Table1__4[[#This Row],[Target]]&gt;0,Table1__4[[#This Row],[Target]]-Table1__4[[#This Row],[Actual]],""),"")</f>
        <v/>
      </c>
    </row>
    <row r="2853" spans="1:17" x14ac:dyDescent="0.75">
      <c r="A2853" s="22" t="s">
        <v>10</v>
      </c>
      <c r="B2853" s="22" t="s">
        <v>11</v>
      </c>
      <c r="C2853" s="22" t="s">
        <v>22</v>
      </c>
      <c r="D2853" s="22" t="s">
        <v>88</v>
      </c>
      <c r="E2853" s="22" t="s">
        <v>217</v>
      </c>
      <c r="F2853" s="22" t="s">
        <v>218</v>
      </c>
      <c r="G2853" s="22" t="s">
        <v>219</v>
      </c>
      <c r="H2853">
        <v>66150606</v>
      </c>
      <c r="I2853" s="22" t="s">
        <v>4433</v>
      </c>
      <c r="J2853" s="22" t="s">
        <v>1914</v>
      </c>
      <c r="K2853" s="22" t="str">
        <f>_xlfn.TEXTBEFORE(Table1__4[[#This Row],[ParentName]],"-")</f>
        <v>BD11</v>
      </c>
      <c r="L2853" s="22" t="str">
        <f>_xlfn.XLOOKUP(Table1__4[[#This Row],[MAAN8]],ASO!F:F,ASO!H:H,"")</f>
        <v>Grocery Store</v>
      </c>
      <c r="M2853" s="22" t="str">
        <f>_xlfn.XLOOKUP(Table1__4[[#This Row],[MAAN8]],program!A:A,program!E:E,"")</f>
        <v/>
      </c>
      <c r="N2853" s="22" t="str">
        <f>_xlfn.XLOOKUP(Table1__4[[#This Row],[MAAN8]],program!A:A,program!F:F,"")</f>
        <v/>
      </c>
      <c r="O2853" s="22">
        <f>SUMIFS(sellout!N:N,sellout!G:G,Table1__4[[#This Row],[MAAN8]])</f>
        <v>0</v>
      </c>
      <c r="P2853" s="2" t="str">
        <f>IFERROR(Table1__4[[#This Row],[Actual]]/Table1__4[[#This Row],[Target]],"")</f>
        <v/>
      </c>
      <c r="Q2853" s="22" t="str">
        <f>IFERROR(IF(Table1__4[[#This Row],[Target]]&gt;0,Table1__4[[#This Row],[Target]]-Table1__4[[#This Row],[Actual]],""),"")</f>
        <v/>
      </c>
    </row>
    <row r="2854" spans="1:17" x14ac:dyDescent="0.75">
      <c r="A2854" s="22" t="s">
        <v>10</v>
      </c>
      <c r="B2854" s="22" t="s">
        <v>11</v>
      </c>
      <c r="C2854" s="22" t="s">
        <v>12</v>
      </c>
      <c r="D2854" s="22" t="s">
        <v>13</v>
      </c>
      <c r="E2854" s="22" t="s">
        <v>176</v>
      </c>
      <c r="F2854" s="22" t="s">
        <v>30</v>
      </c>
      <c r="G2854" s="22" t="s">
        <v>177</v>
      </c>
      <c r="H2854">
        <v>66156440</v>
      </c>
      <c r="I2854" s="22" t="s">
        <v>4433</v>
      </c>
      <c r="J2854" s="22" t="s">
        <v>4434</v>
      </c>
      <c r="K2854" s="22" t="str">
        <f>_xlfn.TEXTBEFORE(Table1__4[[#This Row],[ParentName]],"-")</f>
        <v>BD8</v>
      </c>
      <c r="L2854" s="22" t="str">
        <f>_xlfn.XLOOKUP(Table1__4[[#This Row],[MAAN8]],ASO!F:F,ASO!H:H,"")</f>
        <v>Grocery Store</v>
      </c>
      <c r="M2854" s="22" t="str">
        <f>_xlfn.XLOOKUP(Table1__4[[#This Row],[MAAN8]],program!A:A,program!E:E,"")</f>
        <v/>
      </c>
      <c r="N2854" s="22" t="str">
        <f>_xlfn.XLOOKUP(Table1__4[[#This Row],[MAAN8]],program!A:A,program!F:F,"")</f>
        <v/>
      </c>
      <c r="O2854" s="22">
        <f>SUMIFS(sellout!N:N,sellout!G:G,Table1__4[[#This Row],[MAAN8]])</f>
        <v>230</v>
      </c>
      <c r="P2854" s="2" t="str">
        <f>IFERROR(Table1__4[[#This Row],[Actual]]/Table1__4[[#This Row],[Target]],"")</f>
        <v/>
      </c>
      <c r="Q2854" s="22" t="str">
        <f>IFERROR(IF(Table1__4[[#This Row],[Target]]&gt;0,Table1__4[[#This Row],[Target]]-Table1__4[[#This Row],[Actual]],""),"")</f>
        <v/>
      </c>
    </row>
    <row r="2855" spans="1:17" x14ac:dyDescent="0.75">
      <c r="A2855" s="22" t="s">
        <v>10</v>
      </c>
      <c r="B2855" s="22" t="s">
        <v>11</v>
      </c>
      <c r="C2855" s="22" t="s">
        <v>12</v>
      </c>
      <c r="D2855" s="22" t="s">
        <v>122</v>
      </c>
      <c r="E2855" s="22" t="s">
        <v>240</v>
      </c>
      <c r="F2855" s="22" t="s">
        <v>237</v>
      </c>
      <c r="G2855" s="22" t="s">
        <v>241</v>
      </c>
      <c r="H2855">
        <v>66151034</v>
      </c>
      <c r="I2855" s="22" t="s">
        <v>4435</v>
      </c>
      <c r="J2855" s="22" t="s">
        <v>4436</v>
      </c>
      <c r="K2855" s="22" t="str">
        <f>_xlfn.TEXTBEFORE(Table1__4[[#This Row],[ParentName]],"-")</f>
        <v>BD10</v>
      </c>
      <c r="L2855" s="22" t="str">
        <f>_xlfn.XLOOKUP(Table1__4[[#This Row],[MAAN8]],ASO!F:F,ASO!H:H,"")</f>
        <v>Grocery Store</v>
      </c>
      <c r="M2855" s="22" t="str">
        <f>_xlfn.XLOOKUP(Table1__4[[#This Row],[MAAN8]],program!A:A,program!E:E,"")</f>
        <v/>
      </c>
      <c r="N2855" s="22" t="str">
        <f>_xlfn.XLOOKUP(Table1__4[[#This Row],[MAAN8]],program!A:A,program!F:F,"")</f>
        <v/>
      </c>
      <c r="O2855" s="22">
        <f>SUMIFS(sellout!N:N,sellout!G:G,Table1__4[[#This Row],[MAAN8]])</f>
        <v>10</v>
      </c>
      <c r="P2855" s="2" t="str">
        <f>IFERROR(Table1__4[[#This Row],[Actual]]/Table1__4[[#This Row],[Target]],"")</f>
        <v/>
      </c>
      <c r="Q2855" s="22" t="str">
        <f>IFERROR(IF(Table1__4[[#This Row],[Target]]&gt;0,Table1__4[[#This Row],[Target]]-Table1__4[[#This Row],[Actual]],""),"")</f>
        <v/>
      </c>
    </row>
    <row r="2856" spans="1:17" x14ac:dyDescent="0.75">
      <c r="A2856" s="22" t="s">
        <v>10</v>
      </c>
      <c r="B2856" s="22" t="s">
        <v>11</v>
      </c>
      <c r="C2856" s="22" t="s">
        <v>46</v>
      </c>
      <c r="D2856" s="22" t="s">
        <v>47</v>
      </c>
      <c r="E2856" s="22" t="s">
        <v>282</v>
      </c>
      <c r="F2856" s="22" t="s">
        <v>68</v>
      </c>
      <c r="G2856" s="22" t="s">
        <v>283</v>
      </c>
      <c r="H2856">
        <v>65402280</v>
      </c>
      <c r="I2856" s="22" t="s">
        <v>4437</v>
      </c>
      <c r="J2856" s="22" t="s">
        <v>4438</v>
      </c>
      <c r="K2856" s="22" t="str">
        <f>_xlfn.TEXTBEFORE(Table1__4[[#This Row],[ParentName]],"-")</f>
        <v>HMcc</v>
      </c>
      <c r="L2856" s="22" t="str">
        <f>_xlfn.XLOOKUP(Table1__4[[#This Row],[MAAN8]],ASO!F:F,ASO!H:H,"")</f>
        <v>Grocery Store</v>
      </c>
      <c r="M2856" s="22" t="str">
        <f>_xlfn.XLOOKUP(Table1__4[[#This Row],[MAAN8]],program!A:A,program!E:E,"")</f>
        <v>Target Incentive</v>
      </c>
      <c r="N2856" s="22">
        <f>_xlfn.XLOOKUP(Table1__4[[#This Row],[MAAN8]],program!A:A,program!F:F,"")</f>
        <v>190</v>
      </c>
      <c r="O2856" s="22">
        <f>SUMIFS(sellout!N:N,sellout!G:G,Table1__4[[#This Row],[MAAN8]])</f>
        <v>20</v>
      </c>
      <c r="P2856" s="2">
        <f>IFERROR(Table1__4[[#This Row],[Actual]]/Table1__4[[#This Row],[Target]],"")</f>
        <v>0.10526315789473684</v>
      </c>
      <c r="Q2856" s="22">
        <f>IFERROR(IF(Table1__4[[#This Row],[Target]]&gt;0,Table1__4[[#This Row],[Target]]-Table1__4[[#This Row],[Actual]],""),"")</f>
        <v>170</v>
      </c>
    </row>
    <row r="2857" spans="1:17" x14ac:dyDescent="0.75">
      <c r="A2857" s="22" t="s">
        <v>10</v>
      </c>
      <c r="B2857" s="22" t="s">
        <v>11</v>
      </c>
      <c r="C2857" s="22" t="s">
        <v>46</v>
      </c>
      <c r="D2857" s="22" t="s">
        <v>76</v>
      </c>
      <c r="E2857" s="22" t="s">
        <v>270</v>
      </c>
      <c r="F2857" s="22" t="s">
        <v>49</v>
      </c>
      <c r="G2857" s="22" t="s">
        <v>271</v>
      </c>
      <c r="H2857">
        <v>65023695</v>
      </c>
      <c r="I2857" s="22" t="s">
        <v>4439</v>
      </c>
      <c r="J2857" s="22" t="s">
        <v>4440</v>
      </c>
      <c r="K2857" s="22" t="str">
        <f>_xlfn.TEXTBEFORE(Table1__4[[#This Row],[ParentName]],"-")</f>
        <v>PC</v>
      </c>
      <c r="L2857" s="22" t="str">
        <f>_xlfn.XLOOKUP(Table1__4[[#This Row],[MAAN8]],ASO!F:F,ASO!H:H,"")</f>
        <v>Grocery Store</v>
      </c>
      <c r="M2857" s="22" t="str">
        <f>_xlfn.XLOOKUP(Table1__4[[#This Row],[MAAN8]],program!A:A,program!E:E,"")</f>
        <v>Target Incentive</v>
      </c>
      <c r="N2857" s="22">
        <f>_xlfn.XLOOKUP(Table1__4[[#This Row],[MAAN8]],program!A:A,program!F:F,"")</f>
        <v>170</v>
      </c>
      <c r="O2857" s="22">
        <f>SUMIFS(sellout!N:N,sellout!G:G,Table1__4[[#This Row],[MAAN8]])</f>
        <v>40</v>
      </c>
      <c r="P2857" s="2">
        <f>IFERROR(Table1__4[[#This Row],[Actual]]/Table1__4[[#This Row],[Target]],"")</f>
        <v>0.23529411764705882</v>
      </c>
      <c r="Q2857" s="22">
        <f>IFERROR(IF(Table1__4[[#This Row],[Target]]&gt;0,Table1__4[[#This Row],[Target]]-Table1__4[[#This Row],[Actual]],""),"")</f>
        <v>130</v>
      </c>
    </row>
    <row r="2858" spans="1:17" x14ac:dyDescent="0.75">
      <c r="A2858" s="22" t="s">
        <v>10</v>
      </c>
      <c r="B2858" s="22" t="s">
        <v>11</v>
      </c>
      <c r="C2858" s="22" t="s">
        <v>12</v>
      </c>
      <c r="D2858" s="22" t="s">
        <v>122</v>
      </c>
      <c r="E2858" s="22" t="s">
        <v>717</v>
      </c>
      <c r="F2858" s="22" t="s">
        <v>237</v>
      </c>
      <c r="G2858" s="22" t="s">
        <v>718</v>
      </c>
      <c r="H2858">
        <v>66102274</v>
      </c>
      <c r="I2858" s="22" t="s">
        <v>8293</v>
      </c>
      <c r="J2858" s="22" t="s">
        <v>8294</v>
      </c>
      <c r="K2858" s="22" t="str">
        <f>_xlfn.TEXTBEFORE(Table1__4[[#This Row],[ParentName]],"-")</f>
        <v>BD10</v>
      </c>
      <c r="L2858" s="22" t="str">
        <f>_xlfn.XLOOKUP(Table1__4[[#This Row],[MAAN8]],ASO!F:F,ASO!H:H,"")</f>
        <v/>
      </c>
      <c r="M2858" s="22" t="str">
        <f>_xlfn.XLOOKUP(Table1__4[[#This Row],[MAAN8]],program!A:A,program!E:E,"")</f>
        <v/>
      </c>
      <c r="N2858" s="22" t="str">
        <f>_xlfn.XLOOKUP(Table1__4[[#This Row],[MAAN8]],program!A:A,program!F:F,"")</f>
        <v/>
      </c>
      <c r="O2858" s="22">
        <f>SUMIFS(sellout!N:N,sellout!G:G,Table1__4[[#This Row],[MAAN8]])</f>
        <v>0</v>
      </c>
      <c r="P2858" s="2" t="str">
        <f>IFERROR(Table1__4[[#This Row],[Actual]]/Table1__4[[#This Row],[Target]],"")</f>
        <v/>
      </c>
      <c r="Q2858" s="22" t="str">
        <f>IFERROR(IF(Table1__4[[#This Row],[Target]]&gt;0,Table1__4[[#This Row],[Target]]-Table1__4[[#This Row],[Actual]],""),"")</f>
        <v/>
      </c>
    </row>
    <row r="2859" spans="1:17" x14ac:dyDescent="0.75">
      <c r="A2859" s="22" t="s">
        <v>10</v>
      </c>
      <c r="B2859" s="22" t="s">
        <v>11</v>
      </c>
      <c r="C2859" s="22" t="s">
        <v>12</v>
      </c>
      <c r="D2859" s="22" t="s">
        <v>122</v>
      </c>
      <c r="E2859" s="22" t="s">
        <v>123</v>
      </c>
      <c r="F2859" s="22" t="s">
        <v>124</v>
      </c>
      <c r="G2859" s="22" t="s">
        <v>125</v>
      </c>
      <c r="H2859">
        <v>66107996</v>
      </c>
      <c r="I2859" s="22" t="s">
        <v>7081</v>
      </c>
      <c r="J2859" s="22" t="s">
        <v>7563</v>
      </c>
      <c r="K2859" s="22" t="str">
        <f>_xlfn.TEXTBEFORE(Table1__4[[#This Row],[ParentName]],"-")</f>
        <v>BD10</v>
      </c>
      <c r="L2859" s="22" t="str">
        <f>_xlfn.XLOOKUP(Table1__4[[#This Row],[MAAN8]],ASO!F:F,ASO!H:H,"")</f>
        <v/>
      </c>
      <c r="M2859" s="22" t="str">
        <f>_xlfn.XLOOKUP(Table1__4[[#This Row],[MAAN8]],program!A:A,program!E:E,"")</f>
        <v/>
      </c>
      <c r="N2859" s="22" t="str">
        <f>_xlfn.XLOOKUP(Table1__4[[#This Row],[MAAN8]],program!A:A,program!F:F,"")</f>
        <v/>
      </c>
      <c r="O2859" s="22">
        <f>SUMIFS(sellout!N:N,sellout!G:G,Table1__4[[#This Row],[MAAN8]])</f>
        <v>0</v>
      </c>
      <c r="P2859" s="2" t="str">
        <f>IFERROR(Table1__4[[#This Row],[Actual]]/Table1__4[[#This Row],[Target]],"")</f>
        <v/>
      </c>
      <c r="Q2859" s="22" t="str">
        <f>IFERROR(IF(Table1__4[[#This Row],[Target]]&gt;0,Table1__4[[#This Row],[Target]]-Table1__4[[#This Row],[Actual]],""),"")</f>
        <v/>
      </c>
    </row>
    <row r="2860" spans="1:17" x14ac:dyDescent="0.75">
      <c r="A2860" s="22" t="s">
        <v>10</v>
      </c>
      <c r="B2860" s="22" t="s">
        <v>11</v>
      </c>
      <c r="C2860" s="22" t="s">
        <v>46</v>
      </c>
      <c r="D2860" s="22" t="s">
        <v>76</v>
      </c>
      <c r="E2860" s="22" t="s">
        <v>77</v>
      </c>
      <c r="F2860" s="22" t="s">
        <v>78</v>
      </c>
      <c r="G2860" s="22" t="s">
        <v>79</v>
      </c>
      <c r="H2860">
        <v>65029084</v>
      </c>
      <c r="I2860" s="22" t="s">
        <v>4441</v>
      </c>
      <c r="J2860" s="22" t="s">
        <v>4442</v>
      </c>
      <c r="K2860" s="22" t="str">
        <f>_xlfn.TEXTBEFORE(Table1__4[[#This Row],[ParentName]],"-")</f>
        <v>PC</v>
      </c>
      <c r="L2860" s="22" t="str">
        <f>_xlfn.XLOOKUP(Table1__4[[#This Row],[MAAN8]],ASO!F:F,ASO!H:H,"")</f>
        <v>Quan Nhau Top</v>
      </c>
      <c r="M2860" s="22" t="str">
        <f>_xlfn.XLOOKUP(Table1__4[[#This Row],[MAAN8]],program!A:A,program!E:E,"")</f>
        <v>Tie-up</v>
      </c>
      <c r="N2860" s="22">
        <f>_xlfn.XLOOKUP(Table1__4[[#This Row],[MAAN8]],program!A:A,program!F:F,"")</f>
        <v>0</v>
      </c>
      <c r="O2860" s="22">
        <f>SUMIFS(sellout!N:N,sellout!G:G,Table1__4[[#This Row],[MAAN8]])</f>
        <v>102</v>
      </c>
      <c r="P2860" s="2" t="str">
        <f>IFERROR(Table1__4[[#This Row],[Actual]]/Table1__4[[#This Row],[Target]],"")</f>
        <v/>
      </c>
      <c r="Q2860" s="22" t="str">
        <f>IFERROR(IF(Table1__4[[#This Row],[Target]]&gt;0,Table1__4[[#This Row],[Target]]-Table1__4[[#This Row],[Actual]],""),"")</f>
        <v/>
      </c>
    </row>
    <row r="2861" spans="1:17" x14ac:dyDescent="0.75">
      <c r="A2861" s="22" t="s">
        <v>10</v>
      </c>
      <c r="B2861" s="22" t="s">
        <v>11</v>
      </c>
      <c r="C2861" s="22" t="s">
        <v>22</v>
      </c>
      <c r="D2861" s="22" t="s">
        <v>88</v>
      </c>
      <c r="E2861" s="22" t="s">
        <v>210</v>
      </c>
      <c r="F2861" s="22" t="s">
        <v>182</v>
      </c>
      <c r="G2861" s="22" t="s">
        <v>211</v>
      </c>
      <c r="H2861">
        <v>66151546</v>
      </c>
      <c r="I2861" s="22" t="s">
        <v>4441</v>
      </c>
      <c r="J2861" s="22" t="s">
        <v>7652</v>
      </c>
      <c r="K2861" s="22" t="str">
        <f>_xlfn.TEXTBEFORE(Table1__4[[#This Row],[ParentName]],"-")</f>
        <v>BD11</v>
      </c>
      <c r="L2861" s="22" t="str">
        <f>_xlfn.XLOOKUP(Table1__4[[#This Row],[MAAN8]],ASO!F:F,ASO!H:H,"")</f>
        <v>Beverage Retail Store</v>
      </c>
      <c r="M2861" s="22" t="str">
        <f>_xlfn.XLOOKUP(Table1__4[[#This Row],[MAAN8]],program!A:A,program!E:E,"")</f>
        <v/>
      </c>
      <c r="N2861" s="22" t="str">
        <f>_xlfn.XLOOKUP(Table1__4[[#This Row],[MAAN8]],program!A:A,program!F:F,"")</f>
        <v/>
      </c>
      <c r="O2861" s="22">
        <f>SUMIFS(sellout!N:N,sellout!G:G,Table1__4[[#This Row],[MAAN8]])</f>
        <v>130</v>
      </c>
      <c r="P2861" s="2" t="str">
        <f>IFERROR(Table1__4[[#This Row],[Actual]]/Table1__4[[#This Row],[Target]],"")</f>
        <v/>
      </c>
      <c r="Q2861" s="22" t="str">
        <f>IFERROR(IF(Table1__4[[#This Row],[Target]]&gt;0,Table1__4[[#This Row],[Target]]-Table1__4[[#This Row],[Actual]],""),"")</f>
        <v/>
      </c>
    </row>
    <row r="2862" spans="1:17" x14ac:dyDescent="0.75">
      <c r="A2862" s="22" t="s">
        <v>10</v>
      </c>
      <c r="B2862" s="22" t="s">
        <v>11</v>
      </c>
      <c r="C2862" s="22" t="s">
        <v>12</v>
      </c>
      <c r="D2862" s="22" t="s">
        <v>54</v>
      </c>
      <c r="E2862" s="22" t="s">
        <v>176</v>
      </c>
      <c r="F2862" s="22" t="s">
        <v>30</v>
      </c>
      <c r="G2862" s="22" t="s">
        <v>177</v>
      </c>
      <c r="H2862">
        <v>66150238</v>
      </c>
      <c r="I2862" s="22" t="s">
        <v>4441</v>
      </c>
      <c r="J2862" s="22" t="s">
        <v>4443</v>
      </c>
      <c r="K2862" s="22" t="str">
        <f>_xlfn.TEXTBEFORE(Table1__4[[#This Row],[ParentName]],"-")</f>
        <v>BD</v>
      </c>
      <c r="L2862" s="22" t="str">
        <f>_xlfn.XLOOKUP(Table1__4[[#This Row],[MAAN8]],ASO!F:F,ASO!H:H,"")</f>
        <v>Grocery Store</v>
      </c>
      <c r="M2862" s="22" t="str">
        <f>_xlfn.XLOOKUP(Table1__4[[#This Row],[MAAN8]],program!A:A,program!E:E,"")</f>
        <v/>
      </c>
      <c r="N2862" s="22" t="str">
        <f>_xlfn.XLOOKUP(Table1__4[[#This Row],[MAAN8]],program!A:A,program!F:F,"")</f>
        <v/>
      </c>
      <c r="O2862" s="22">
        <f>SUMIFS(sellout!N:N,sellout!G:G,Table1__4[[#This Row],[MAAN8]])</f>
        <v>0</v>
      </c>
      <c r="P2862" s="2" t="str">
        <f>IFERROR(Table1__4[[#This Row],[Actual]]/Table1__4[[#This Row],[Target]],"")</f>
        <v/>
      </c>
      <c r="Q2862" s="22" t="str">
        <f>IFERROR(IF(Table1__4[[#This Row],[Target]]&gt;0,Table1__4[[#This Row],[Target]]-Table1__4[[#This Row],[Actual]],""),"")</f>
        <v/>
      </c>
    </row>
    <row r="2863" spans="1:17" x14ac:dyDescent="0.75">
      <c r="A2863" s="22" t="s">
        <v>10</v>
      </c>
      <c r="B2863" s="22" t="s">
        <v>11</v>
      </c>
      <c r="C2863" s="22" t="s">
        <v>22</v>
      </c>
      <c r="D2863" s="22" t="s">
        <v>23</v>
      </c>
      <c r="E2863" s="22" t="s">
        <v>464</v>
      </c>
      <c r="F2863" s="22" t="s">
        <v>63</v>
      </c>
      <c r="G2863" s="22" t="s">
        <v>465</v>
      </c>
      <c r="H2863">
        <v>66154376</v>
      </c>
      <c r="I2863" s="22" t="s">
        <v>4444</v>
      </c>
      <c r="J2863" s="22" t="s">
        <v>4445</v>
      </c>
      <c r="K2863" s="22" t="str">
        <f>_xlfn.TEXTBEFORE(Table1__4[[#This Row],[ParentName]],"-")</f>
        <v>BD12</v>
      </c>
      <c r="L2863" s="22" t="str">
        <f>_xlfn.XLOOKUP(Table1__4[[#This Row],[MAAN8]],ASO!F:F,ASO!H:H,"")</f>
        <v>Quan Nhau Mainstream</v>
      </c>
      <c r="M2863" s="22" t="str">
        <f>_xlfn.XLOOKUP(Table1__4[[#This Row],[MAAN8]],program!A:A,program!E:E,"")</f>
        <v/>
      </c>
      <c r="N2863" s="22" t="str">
        <f>_xlfn.XLOOKUP(Table1__4[[#This Row],[MAAN8]],program!A:A,program!F:F,"")</f>
        <v/>
      </c>
      <c r="O2863" s="22">
        <f>SUMIFS(sellout!N:N,sellout!G:G,Table1__4[[#This Row],[MAAN8]])</f>
        <v>0</v>
      </c>
      <c r="P2863" s="2" t="str">
        <f>IFERROR(Table1__4[[#This Row],[Actual]]/Table1__4[[#This Row],[Target]],"")</f>
        <v/>
      </c>
      <c r="Q2863" s="22" t="str">
        <f>IFERROR(IF(Table1__4[[#This Row],[Target]]&gt;0,Table1__4[[#This Row],[Target]]-Table1__4[[#This Row],[Actual]],""),"")</f>
        <v/>
      </c>
    </row>
    <row r="2864" spans="1:17" x14ac:dyDescent="0.75">
      <c r="A2864" s="22" t="s">
        <v>10</v>
      </c>
      <c r="B2864" s="22" t="s">
        <v>11</v>
      </c>
      <c r="C2864" s="22" t="s">
        <v>22</v>
      </c>
      <c r="D2864" s="22" t="s">
        <v>23</v>
      </c>
      <c r="E2864" s="22" t="s">
        <v>62</v>
      </c>
      <c r="F2864" s="22" t="s">
        <v>63</v>
      </c>
      <c r="G2864" s="22" t="s">
        <v>64</v>
      </c>
      <c r="H2864">
        <v>66154230</v>
      </c>
      <c r="I2864" s="22" t="s">
        <v>4444</v>
      </c>
      <c r="J2864" s="22" t="s">
        <v>7838</v>
      </c>
      <c r="K2864" s="22" t="str">
        <f>_xlfn.TEXTBEFORE(Table1__4[[#This Row],[ParentName]],"-")</f>
        <v>BD12</v>
      </c>
      <c r="L2864" s="22" t="str">
        <f>_xlfn.XLOOKUP(Table1__4[[#This Row],[MAAN8]],ASO!F:F,ASO!H:H,"")</f>
        <v/>
      </c>
      <c r="M2864" s="22" t="str">
        <f>_xlfn.XLOOKUP(Table1__4[[#This Row],[MAAN8]],program!A:A,program!E:E,"")</f>
        <v/>
      </c>
      <c r="N2864" s="22" t="str">
        <f>_xlfn.XLOOKUP(Table1__4[[#This Row],[MAAN8]],program!A:A,program!F:F,"")</f>
        <v/>
      </c>
      <c r="O2864" s="22">
        <f>SUMIFS(sellout!N:N,sellout!G:G,Table1__4[[#This Row],[MAAN8]])</f>
        <v>30</v>
      </c>
      <c r="P2864" s="2" t="str">
        <f>IFERROR(Table1__4[[#This Row],[Actual]]/Table1__4[[#This Row],[Target]],"")</f>
        <v/>
      </c>
      <c r="Q2864" s="22" t="str">
        <f>IFERROR(IF(Table1__4[[#This Row],[Target]]&gt;0,Table1__4[[#This Row],[Target]]-Table1__4[[#This Row],[Actual]],""),"")</f>
        <v/>
      </c>
    </row>
    <row r="2865" spans="1:17" x14ac:dyDescent="0.75">
      <c r="A2865" s="22" t="s">
        <v>10</v>
      </c>
      <c r="B2865" s="22" t="s">
        <v>11</v>
      </c>
      <c r="C2865" s="22" t="s">
        <v>12</v>
      </c>
      <c r="D2865" s="22" t="s">
        <v>122</v>
      </c>
      <c r="E2865" s="22" t="s">
        <v>200</v>
      </c>
      <c r="F2865" s="22" t="s">
        <v>201</v>
      </c>
      <c r="G2865" s="22" t="s">
        <v>18</v>
      </c>
      <c r="H2865">
        <v>66102772</v>
      </c>
      <c r="I2865" s="22" t="s">
        <v>7339</v>
      </c>
      <c r="J2865" s="22" t="s">
        <v>2828</v>
      </c>
      <c r="K2865" s="22" t="str">
        <f>_xlfn.TEXTBEFORE(Table1__4[[#This Row],[ParentName]],"-")</f>
        <v>BD10</v>
      </c>
      <c r="L2865" s="22" t="str">
        <f>_xlfn.XLOOKUP(Table1__4[[#This Row],[MAAN8]],ASO!F:F,ASO!H:H,"")</f>
        <v>Sub Distributor</v>
      </c>
      <c r="M2865" s="22" t="str">
        <f>_xlfn.XLOOKUP(Table1__4[[#This Row],[MAAN8]],program!A:A,program!E:E,"")</f>
        <v/>
      </c>
      <c r="N2865" s="22" t="str">
        <f>_xlfn.XLOOKUP(Table1__4[[#This Row],[MAAN8]],program!A:A,program!F:F,"")</f>
        <v/>
      </c>
      <c r="O2865" s="22">
        <f>SUMIFS(sellout!N:N,sellout!G:G,Table1__4[[#This Row],[MAAN8]])</f>
        <v>160</v>
      </c>
      <c r="P2865" s="2" t="str">
        <f>IFERROR(Table1__4[[#This Row],[Actual]]/Table1__4[[#This Row],[Target]],"")</f>
        <v/>
      </c>
      <c r="Q2865" s="22" t="str">
        <f>IFERROR(IF(Table1__4[[#This Row],[Target]]&gt;0,Table1__4[[#This Row],[Target]]-Table1__4[[#This Row],[Actual]],""),"")</f>
        <v/>
      </c>
    </row>
    <row r="2866" spans="1:17" x14ac:dyDescent="0.75">
      <c r="A2866" s="22" t="s">
        <v>10</v>
      </c>
      <c r="B2866" s="22" t="s">
        <v>11</v>
      </c>
      <c r="C2866" s="22" t="s">
        <v>12</v>
      </c>
      <c r="D2866" s="22" t="s">
        <v>122</v>
      </c>
      <c r="E2866" s="22" t="s">
        <v>717</v>
      </c>
      <c r="F2866" s="22" t="s">
        <v>237</v>
      </c>
      <c r="G2866" s="22" t="s">
        <v>718</v>
      </c>
      <c r="H2866">
        <v>66101957</v>
      </c>
      <c r="I2866" s="22" t="s">
        <v>4446</v>
      </c>
      <c r="J2866" s="22" t="s">
        <v>4447</v>
      </c>
      <c r="K2866" s="22" t="str">
        <f>_xlfn.TEXTBEFORE(Table1__4[[#This Row],[ParentName]],"-")</f>
        <v>BD10</v>
      </c>
      <c r="L2866" s="22" t="str">
        <f>_xlfn.XLOOKUP(Table1__4[[#This Row],[MAAN8]],ASO!F:F,ASO!H:H,"")</f>
        <v>Grocery Store</v>
      </c>
      <c r="M2866" s="22" t="str">
        <f>_xlfn.XLOOKUP(Table1__4[[#This Row],[MAAN8]],program!A:A,program!E:E,"")</f>
        <v/>
      </c>
      <c r="N2866" s="22" t="str">
        <f>_xlfn.XLOOKUP(Table1__4[[#This Row],[MAAN8]],program!A:A,program!F:F,"")</f>
        <v/>
      </c>
      <c r="O2866" s="22">
        <f>SUMIFS(sellout!N:N,sellout!G:G,Table1__4[[#This Row],[MAAN8]])</f>
        <v>0</v>
      </c>
      <c r="P2866" s="2" t="str">
        <f>IFERROR(Table1__4[[#This Row],[Actual]]/Table1__4[[#This Row],[Target]],"")</f>
        <v/>
      </c>
      <c r="Q2866" s="22" t="str">
        <f>IFERROR(IF(Table1__4[[#This Row],[Target]]&gt;0,Table1__4[[#This Row],[Target]]-Table1__4[[#This Row],[Actual]],""),"")</f>
        <v/>
      </c>
    </row>
    <row r="2867" spans="1:17" x14ac:dyDescent="0.75">
      <c r="A2867" s="22" t="s">
        <v>10</v>
      </c>
      <c r="B2867" s="22" t="s">
        <v>11</v>
      </c>
      <c r="C2867" s="22" t="s">
        <v>12</v>
      </c>
      <c r="D2867" s="22" t="s">
        <v>122</v>
      </c>
      <c r="E2867" s="22" t="s">
        <v>206</v>
      </c>
      <c r="F2867" s="22" t="s">
        <v>124</v>
      </c>
      <c r="G2867" s="22" t="s">
        <v>207</v>
      </c>
      <c r="H2867">
        <v>66111486</v>
      </c>
      <c r="I2867" s="22" t="s">
        <v>4448</v>
      </c>
      <c r="J2867" s="22" t="s">
        <v>4449</v>
      </c>
      <c r="K2867" s="22" t="str">
        <f>_xlfn.TEXTBEFORE(Table1__4[[#This Row],[ParentName]],"-")</f>
        <v>BD10</v>
      </c>
      <c r="L2867" s="22" t="str">
        <f>_xlfn.XLOOKUP(Table1__4[[#This Row],[MAAN8]],ASO!F:F,ASO!H:H,"")</f>
        <v>Grocery Store</v>
      </c>
      <c r="M2867" s="22" t="str">
        <f>_xlfn.XLOOKUP(Table1__4[[#This Row],[MAAN8]],program!A:A,program!E:E,"")</f>
        <v/>
      </c>
      <c r="N2867" s="22" t="str">
        <f>_xlfn.XLOOKUP(Table1__4[[#This Row],[MAAN8]],program!A:A,program!F:F,"")</f>
        <v/>
      </c>
      <c r="O2867" s="22">
        <f>SUMIFS(sellout!N:N,sellout!G:G,Table1__4[[#This Row],[MAAN8]])</f>
        <v>0</v>
      </c>
      <c r="P2867" s="2" t="str">
        <f>IFERROR(Table1__4[[#This Row],[Actual]]/Table1__4[[#This Row],[Target]],"")</f>
        <v/>
      </c>
      <c r="Q2867" s="22" t="str">
        <f>IFERROR(IF(Table1__4[[#This Row],[Target]]&gt;0,Table1__4[[#This Row],[Target]]-Table1__4[[#This Row],[Actual]],""),"")</f>
        <v/>
      </c>
    </row>
    <row r="2868" spans="1:17" x14ac:dyDescent="0.75">
      <c r="A2868" s="22" t="s">
        <v>10</v>
      </c>
      <c r="B2868" s="22" t="s">
        <v>11</v>
      </c>
      <c r="C2868" s="22" t="s">
        <v>12</v>
      </c>
      <c r="D2868" s="22" t="s">
        <v>122</v>
      </c>
      <c r="E2868" s="22" t="s">
        <v>717</v>
      </c>
      <c r="F2868" s="22" t="s">
        <v>237</v>
      </c>
      <c r="G2868" s="22" t="s">
        <v>718</v>
      </c>
      <c r="H2868">
        <v>66110049</v>
      </c>
      <c r="I2868" s="22" t="s">
        <v>4450</v>
      </c>
      <c r="J2868" s="22" t="s">
        <v>4451</v>
      </c>
      <c r="K2868" s="22" t="str">
        <f>_xlfn.TEXTBEFORE(Table1__4[[#This Row],[ParentName]],"-")</f>
        <v>BD10</v>
      </c>
      <c r="L2868" s="22" t="str">
        <f>_xlfn.XLOOKUP(Table1__4[[#This Row],[MAAN8]],ASO!F:F,ASO!H:H,"")</f>
        <v>Grocery Store - Home Delivery</v>
      </c>
      <c r="M2868" s="22" t="str">
        <f>_xlfn.XLOOKUP(Table1__4[[#This Row],[MAAN8]],program!A:A,program!E:E,"")</f>
        <v/>
      </c>
      <c r="N2868" s="22" t="str">
        <f>_xlfn.XLOOKUP(Table1__4[[#This Row],[MAAN8]],program!A:A,program!F:F,"")</f>
        <v/>
      </c>
      <c r="O2868" s="22">
        <f>SUMIFS(sellout!N:N,sellout!G:G,Table1__4[[#This Row],[MAAN8]])</f>
        <v>110</v>
      </c>
      <c r="P2868" s="2" t="str">
        <f>IFERROR(Table1__4[[#This Row],[Actual]]/Table1__4[[#This Row],[Target]],"")</f>
        <v/>
      </c>
      <c r="Q2868" s="22" t="str">
        <f>IFERROR(IF(Table1__4[[#This Row],[Target]]&gt;0,Table1__4[[#This Row],[Target]]-Table1__4[[#This Row],[Actual]],""),"")</f>
        <v/>
      </c>
    </row>
    <row r="2869" spans="1:17" x14ac:dyDescent="0.75">
      <c r="A2869" s="22" t="s">
        <v>10</v>
      </c>
      <c r="B2869" s="22" t="s">
        <v>11</v>
      </c>
      <c r="C2869" s="22" t="s">
        <v>46</v>
      </c>
      <c r="D2869" s="22" t="s">
        <v>47</v>
      </c>
      <c r="E2869" s="22" t="s">
        <v>48</v>
      </c>
      <c r="F2869" s="22" t="s">
        <v>49</v>
      </c>
      <c r="G2869" s="22" t="s">
        <v>8030</v>
      </c>
      <c r="H2869">
        <v>65501343</v>
      </c>
      <c r="I2869" s="22" t="s">
        <v>4452</v>
      </c>
      <c r="J2869" s="22" t="s">
        <v>7365</v>
      </c>
      <c r="K2869" s="22" t="str">
        <f>_xlfn.TEXTBEFORE(Table1__4[[#This Row],[ParentName]],"-")</f>
        <v>HMcc</v>
      </c>
      <c r="L2869" s="22" t="str">
        <f>_xlfn.XLOOKUP(Table1__4[[#This Row],[MAAN8]],ASO!F:F,ASO!H:H,"")</f>
        <v>Grocery Store - Home Delivery</v>
      </c>
      <c r="M2869" s="22" t="str">
        <f>_xlfn.XLOOKUP(Table1__4[[#This Row],[MAAN8]],program!A:A,program!E:E,"")</f>
        <v>Target Incentive</v>
      </c>
      <c r="N2869" s="22">
        <f>_xlfn.XLOOKUP(Table1__4[[#This Row],[MAAN8]],program!A:A,program!F:F,"")</f>
        <v>300</v>
      </c>
      <c r="O2869" s="22">
        <f>SUMIFS(sellout!N:N,sellout!G:G,Table1__4[[#This Row],[MAAN8]])</f>
        <v>40</v>
      </c>
      <c r="P2869" s="2">
        <f>IFERROR(Table1__4[[#This Row],[Actual]]/Table1__4[[#This Row],[Target]],"")</f>
        <v>0.13333333333333333</v>
      </c>
      <c r="Q2869" s="22">
        <f>IFERROR(IF(Table1__4[[#This Row],[Target]]&gt;0,Table1__4[[#This Row],[Target]]-Table1__4[[#This Row],[Actual]],""),"")</f>
        <v>260</v>
      </c>
    </row>
    <row r="2870" spans="1:17" x14ac:dyDescent="0.75">
      <c r="A2870" s="22" t="s">
        <v>10</v>
      </c>
      <c r="B2870" s="22" t="s">
        <v>11</v>
      </c>
      <c r="C2870" s="22" t="s">
        <v>22</v>
      </c>
      <c r="D2870" s="22" t="s">
        <v>23</v>
      </c>
      <c r="E2870" s="22" t="s">
        <v>222</v>
      </c>
      <c r="F2870" s="22" t="s">
        <v>25</v>
      </c>
      <c r="G2870" s="22" t="s">
        <v>223</v>
      </c>
      <c r="H2870">
        <v>66150958</v>
      </c>
      <c r="I2870" s="22" t="s">
        <v>4453</v>
      </c>
      <c r="J2870" s="22" t="s">
        <v>4454</v>
      </c>
      <c r="K2870" s="22" t="str">
        <f>_xlfn.TEXTBEFORE(Table1__4[[#This Row],[ParentName]],"-")</f>
        <v>BD12</v>
      </c>
      <c r="L2870" s="22" t="str">
        <f>_xlfn.XLOOKUP(Table1__4[[#This Row],[MAAN8]],ASO!F:F,ASO!H:H,"")</f>
        <v>Grocery Store</v>
      </c>
      <c r="M2870" s="22" t="str">
        <f>_xlfn.XLOOKUP(Table1__4[[#This Row],[MAAN8]],program!A:A,program!E:E,"")</f>
        <v/>
      </c>
      <c r="N2870" s="22" t="str">
        <f>_xlfn.XLOOKUP(Table1__4[[#This Row],[MAAN8]],program!A:A,program!F:F,"")</f>
        <v/>
      </c>
      <c r="O2870" s="22">
        <f>SUMIFS(sellout!N:N,sellout!G:G,Table1__4[[#This Row],[MAAN8]])</f>
        <v>0</v>
      </c>
      <c r="P2870" s="2" t="str">
        <f>IFERROR(Table1__4[[#This Row],[Actual]]/Table1__4[[#This Row],[Target]],"")</f>
        <v/>
      </c>
      <c r="Q2870" s="22" t="str">
        <f>IFERROR(IF(Table1__4[[#This Row],[Target]]&gt;0,Table1__4[[#This Row],[Target]]-Table1__4[[#This Row],[Actual]],""),"")</f>
        <v/>
      </c>
    </row>
    <row r="2871" spans="1:17" x14ac:dyDescent="0.75">
      <c r="A2871" s="22" t="s">
        <v>10</v>
      </c>
      <c r="B2871" s="22" t="s">
        <v>11</v>
      </c>
      <c r="C2871" s="22" t="s">
        <v>12</v>
      </c>
      <c r="D2871" s="22" t="s">
        <v>54</v>
      </c>
      <c r="E2871" s="22" t="s">
        <v>29</v>
      </c>
      <c r="F2871" s="22" t="s">
        <v>30</v>
      </c>
      <c r="G2871" s="22" t="s">
        <v>31</v>
      </c>
      <c r="H2871">
        <v>66102974</v>
      </c>
      <c r="I2871" s="22" t="s">
        <v>4455</v>
      </c>
      <c r="J2871" s="22" t="s">
        <v>4456</v>
      </c>
      <c r="K2871" s="22" t="str">
        <f>_xlfn.TEXTBEFORE(Table1__4[[#This Row],[ParentName]],"-")</f>
        <v>BD</v>
      </c>
      <c r="L2871" s="22" t="str">
        <f>_xlfn.XLOOKUP(Table1__4[[#This Row],[MAAN8]],ASO!F:F,ASO!H:H,"")</f>
        <v>Grocery Store - Home Delivery</v>
      </c>
      <c r="M2871" s="22" t="str">
        <f>_xlfn.XLOOKUP(Table1__4[[#This Row],[MAAN8]],program!A:A,program!E:E,"")</f>
        <v/>
      </c>
      <c r="N2871" s="22" t="str">
        <f>_xlfn.XLOOKUP(Table1__4[[#This Row],[MAAN8]],program!A:A,program!F:F,"")</f>
        <v/>
      </c>
      <c r="O2871" s="22">
        <f>SUMIFS(sellout!N:N,sellout!G:G,Table1__4[[#This Row],[MAAN8]])</f>
        <v>0</v>
      </c>
      <c r="P2871" s="2" t="str">
        <f>IFERROR(Table1__4[[#This Row],[Actual]]/Table1__4[[#This Row],[Target]],"")</f>
        <v/>
      </c>
      <c r="Q2871" s="22" t="str">
        <f>IFERROR(IF(Table1__4[[#This Row],[Target]]&gt;0,Table1__4[[#This Row],[Target]]-Table1__4[[#This Row],[Actual]],""),"")</f>
        <v/>
      </c>
    </row>
    <row r="2872" spans="1:17" x14ac:dyDescent="0.75">
      <c r="A2872" s="22" t="s">
        <v>10</v>
      </c>
      <c r="B2872" s="22" t="s">
        <v>11</v>
      </c>
      <c r="C2872" s="22" t="s">
        <v>12</v>
      </c>
      <c r="D2872" s="22" t="s">
        <v>13</v>
      </c>
      <c r="E2872" s="22" t="s">
        <v>29</v>
      </c>
      <c r="F2872" s="22" t="s">
        <v>30</v>
      </c>
      <c r="G2872" s="22" t="s">
        <v>31</v>
      </c>
      <c r="H2872">
        <v>66113279</v>
      </c>
      <c r="I2872" s="22" t="s">
        <v>7852</v>
      </c>
      <c r="J2872" s="22" t="s">
        <v>4458</v>
      </c>
      <c r="K2872" s="22" t="str">
        <f>_xlfn.TEXTBEFORE(Table1__4[[#This Row],[ParentName]],"-")</f>
        <v>BD8</v>
      </c>
      <c r="L2872" s="22" t="str">
        <f>_xlfn.XLOOKUP(Table1__4[[#This Row],[MAAN8]],ASO!F:F,ASO!H:H,"")</f>
        <v>Grocery Store</v>
      </c>
      <c r="M2872" s="22" t="str">
        <f>_xlfn.XLOOKUP(Table1__4[[#This Row],[MAAN8]],program!A:A,program!E:E,"")</f>
        <v/>
      </c>
      <c r="N2872" s="22" t="str">
        <f>_xlfn.XLOOKUP(Table1__4[[#This Row],[MAAN8]],program!A:A,program!F:F,"")</f>
        <v/>
      </c>
      <c r="O2872" s="22">
        <f>SUMIFS(sellout!N:N,sellout!G:G,Table1__4[[#This Row],[MAAN8]])</f>
        <v>100</v>
      </c>
      <c r="P2872" s="2" t="str">
        <f>IFERROR(Table1__4[[#This Row],[Actual]]/Table1__4[[#This Row],[Target]],"")</f>
        <v/>
      </c>
      <c r="Q2872" s="22" t="str">
        <f>IFERROR(IF(Table1__4[[#This Row],[Target]]&gt;0,Table1__4[[#This Row],[Target]]-Table1__4[[#This Row],[Actual]],""),"")</f>
        <v/>
      </c>
    </row>
    <row r="2873" spans="1:17" x14ac:dyDescent="0.75">
      <c r="A2873" s="22" t="s">
        <v>10</v>
      </c>
      <c r="B2873" s="22" t="s">
        <v>11</v>
      </c>
      <c r="C2873" s="22" t="s">
        <v>22</v>
      </c>
      <c r="D2873" s="22" t="s">
        <v>88</v>
      </c>
      <c r="E2873" s="22" t="s">
        <v>181</v>
      </c>
      <c r="F2873" s="22" t="s">
        <v>182</v>
      </c>
      <c r="G2873" s="22" t="s">
        <v>183</v>
      </c>
      <c r="H2873">
        <v>66152950</v>
      </c>
      <c r="I2873" s="22" t="s">
        <v>4459</v>
      </c>
      <c r="J2873" s="22" t="s">
        <v>4460</v>
      </c>
      <c r="K2873" s="22" t="str">
        <f>_xlfn.TEXTBEFORE(Table1__4[[#This Row],[ParentName]],"-")</f>
        <v>BD11</v>
      </c>
      <c r="L2873" s="22" t="str">
        <f>_xlfn.XLOOKUP(Table1__4[[#This Row],[MAAN8]],ASO!F:F,ASO!H:H,"")</f>
        <v>Grocery Store</v>
      </c>
      <c r="M2873" s="22" t="str">
        <f>_xlfn.XLOOKUP(Table1__4[[#This Row],[MAAN8]],program!A:A,program!E:E,"")</f>
        <v/>
      </c>
      <c r="N2873" s="22" t="str">
        <f>_xlfn.XLOOKUP(Table1__4[[#This Row],[MAAN8]],program!A:A,program!F:F,"")</f>
        <v/>
      </c>
      <c r="O2873" s="22">
        <f>SUMIFS(sellout!N:N,sellout!G:G,Table1__4[[#This Row],[MAAN8]])</f>
        <v>7</v>
      </c>
      <c r="P2873" s="2" t="str">
        <f>IFERROR(Table1__4[[#This Row],[Actual]]/Table1__4[[#This Row],[Target]],"")</f>
        <v/>
      </c>
      <c r="Q2873" s="22" t="str">
        <f>IFERROR(IF(Table1__4[[#This Row],[Target]]&gt;0,Table1__4[[#This Row],[Target]]-Table1__4[[#This Row],[Actual]],""),"")</f>
        <v/>
      </c>
    </row>
    <row r="2874" spans="1:17" x14ac:dyDescent="0.75">
      <c r="A2874" s="22" t="s">
        <v>10</v>
      </c>
      <c r="B2874" s="22" t="s">
        <v>11</v>
      </c>
      <c r="C2874" s="22" t="s">
        <v>12</v>
      </c>
      <c r="D2874" s="22" t="s">
        <v>122</v>
      </c>
      <c r="E2874" s="22" t="s">
        <v>247</v>
      </c>
      <c r="F2874" s="22" t="s">
        <v>150</v>
      </c>
      <c r="G2874" s="22" t="s">
        <v>7741</v>
      </c>
      <c r="H2874">
        <v>66104941</v>
      </c>
      <c r="I2874" s="22" t="s">
        <v>4461</v>
      </c>
      <c r="J2874" s="22" t="s">
        <v>4462</v>
      </c>
      <c r="K2874" s="22" t="str">
        <f>_xlfn.TEXTBEFORE(Table1__4[[#This Row],[ParentName]],"-")</f>
        <v>BD10</v>
      </c>
      <c r="L2874" s="22" t="str">
        <f>_xlfn.XLOOKUP(Table1__4[[#This Row],[MAAN8]],ASO!F:F,ASO!H:H,"")</f>
        <v>Grocery Store</v>
      </c>
      <c r="M2874" s="22" t="str">
        <f>_xlfn.XLOOKUP(Table1__4[[#This Row],[MAAN8]],program!A:A,program!E:E,"")</f>
        <v/>
      </c>
      <c r="N2874" s="22" t="str">
        <f>_xlfn.XLOOKUP(Table1__4[[#This Row],[MAAN8]],program!A:A,program!F:F,"")</f>
        <v/>
      </c>
      <c r="O2874" s="22">
        <f>SUMIFS(sellout!N:N,sellout!G:G,Table1__4[[#This Row],[MAAN8]])</f>
        <v>30</v>
      </c>
      <c r="P2874" s="2" t="str">
        <f>IFERROR(Table1__4[[#This Row],[Actual]]/Table1__4[[#This Row],[Target]],"")</f>
        <v/>
      </c>
      <c r="Q2874" s="22" t="str">
        <f>IFERROR(IF(Table1__4[[#This Row],[Target]]&gt;0,Table1__4[[#This Row],[Target]]-Table1__4[[#This Row],[Actual]],""),"")</f>
        <v/>
      </c>
    </row>
    <row r="2875" spans="1:17" x14ac:dyDescent="0.75">
      <c r="A2875" s="22" t="s">
        <v>10</v>
      </c>
      <c r="B2875" s="22" t="s">
        <v>11</v>
      </c>
      <c r="C2875" s="22" t="s">
        <v>12</v>
      </c>
      <c r="D2875" s="22" t="s">
        <v>54</v>
      </c>
      <c r="E2875" s="22" t="s">
        <v>97</v>
      </c>
      <c r="F2875" s="22" t="s">
        <v>30</v>
      </c>
      <c r="G2875" s="22" t="s">
        <v>98</v>
      </c>
      <c r="H2875">
        <v>66103518</v>
      </c>
      <c r="I2875" s="22" t="s">
        <v>4461</v>
      </c>
      <c r="J2875" s="22" t="s">
        <v>4463</v>
      </c>
      <c r="K2875" s="22" t="str">
        <f>_xlfn.TEXTBEFORE(Table1__4[[#This Row],[ParentName]],"-")</f>
        <v>BD</v>
      </c>
      <c r="L2875" s="22" t="str">
        <f>_xlfn.XLOOKUP(Table1__4[[#This Row],[MAAN8]],ASO!F:F,ASO!H:H,"")</f>
        <v>Grocery Store</v>
      </c>
      <c r="M2875" s="22" t="str">
        <f>_xlfn.XLOOKUP(Table1__4[[#This Row],[MAAN8]],program!A:A,program!E:E,"")</f>
        <v/>
      </c>
      <c r="N2875" s="22" t="str">
        <f>_xlfn.XLOOKUP(Table1__4[[#This Row],[MAAN8]],program!A:A,program!F:F,"")</f>
        <v/>
      </c>
      <c r="O2875" s="22">
        <f>SUMIFS(sellout!N:N,sellout!G:G,Table1__4[[#This Row],[MAAN8]])</f>
        <v>5</v>
      </c>
      <c r="P2875" s="2" t="str">
        <f>IFERROR(Table1__4[[#This Row],[Actual]]/Table1__4[[#This Row],[Target]],"")</f>
        <v/>
      </c>
      <c r="Q2875" s="22" t="str">
        <f>IFERROR(IF(Table1__4[[#This Row],[Target]]&gt;0,Table1__4[[#This Row],[Target]]-Table1__4[[#This Row],[Actual]],""),"")</f>
        <v/>
      </c>
    </row>
    <row r="2876" spans="1:17" x14ac:dyDescent="0.75">
      <c r="A2876" s="22" t="s">
        <v>10</v>
      </c>
      <c r="B2876" s="22" t="s">
        <v>11</v>
      </c>
      <c r="C2876" s="22" t="s">
        <v>46</v>
      </c>
      <c r="D2876" s="22" t="s">
        <v>47</v>
      </c>
      <c r="E2876" s="22" t="s">
        <v>93</v>
      </c>
      <c r="F2876" s="22" t="s">
        <v>68</v>
      </c>
      <c r="G2876" s="22" t="s">
        <v>94</v>
      </c>
      <c r="H2876">
        <v>65700595</v>
      </c>
      <c r="I2876" s="22" t="s">
        <v>4464</v>
      </c>
      <c r="J2876" s="22" t="s">
        <v>4465</v>
      </c>
      <c r="K2876" s="22" t="str">
        <f>_xlfn.TEXTBEFORE(Table1__4[[#This Row],[ParentName]],"-")</f>
        <v>HMcc</v>
      </c>
      <c r="L2876" s="22" t="str">
        <f>_xlfn.XLOOKUP(Table1__4[[#This Row],[MAAN8]],ASO!F:F,ASO!H:H,"")</f>
        <v>Grocery Store</v>
      </c>
      <c r="M2876" s="22" t="str">
        <f>_xlfn.XLOOKUP(Table1__4[[#This Row],[MAAN8]],program!A:A,program!E:E,"")</f>
        <v/>
      </c>
      <c r="N2876" s="22">
        <f>_xlfn.XLOOKUP(Table1__4[[#This Row],[MAAN8]],program!A:A,program!F:F,"")</f>
        <v>0</v>
      </c>
      <c r="O2876" s="22">
        <f>SUMIFS(sellout!N:N,sellout!G:G,Table1__4[[#This Row],[MAAN8]])</f>
        <v>30</v>
      </c>
      <c r="P2876" s="2" t="str">
        <f>IFERROR(Table1__4[[#This Row],[Actual]]/Table1__4[[#This Row],[Target]],"")</f>
        <v/>
      </c>
      <c r="Q2876" s="22" t="str">
        <f>IFERROR(IF(Table1__4[[#This Row],[Target]]&gt;0,Table1__4[[#This Row],[Target]]-Table1__4[[#This Row],[Actual]],""),"")</f>
        <v/>
      </c>
    </row>
    <row r="2877" spans="1:17" x14ac:dyDescent="0.75">
      <c r="A2877" s="22" t="s">
        <v>10</v>
      </c>
      <c r="B2877" s="22" t="s">
        <v>11</v>
      </c>
      <c r="C2877" s="22" t="s">
        <v>46</v>
      </c>
      <c r="D2877" s="22" t="s">
        <v>47</v>
      </c>
      <c r="E2877" s="22" t="s">
        <v>67</v>
      </c>
      <c r="F2877" s="22" t="s">
        <v>68</v>
      </c>
      <c r="G2877" s="22" t="s">
        <v>69</v>
      </c>
      <c r="H2877">
        <v>65008134</v>
      </c>
      <c r="I2877" s="22" t="s">
        <v>4466</v>
      </c>
      <c r="J2877" s="22" t="s">
        <v>7564</v>
      </c>
      <c r="K2877" s="22" t="str">
        <f>_xlfn.TEXTBEFORE(Table1__4[[#This Row],[ParentName]],"-")</f>
        <v>HMcc</v>
      </c>
      <c r="L2877" s="22" t="str">
        <f>_xlfn.XLOOKUP(Table1__4[[#This Row],[MAAN8]],ASO!F:F,ASO!H:H,"")</f>
        <v/>
      </c>
      <c r="M2877" s="22" t="str">
        <f>_xlfn.XLOOKUP(Table1__4[[#This Row],[MAAN8]],program!A:A,program!E:E,"")</f>
        <v/>
      </c>
      <c r="N2877" s="22">
        <f>_xlfn.XLOOKUP(Table1__4[[#This Row],[MAAN8]],program!A:A,program!F:F,"")</f>
        <v>0</v>
      </c>
      <c r="O2877" s="22">
        <f>SUMIFS(sellout!N:N,sellout!G:G,Table1__4[[#This Row],[MAAN8]])</f>
        <v>0</v>
      </c>
      <c r="P2877" s="2" t="str">
        <f>IFERROR(Table1__4[[#This Row],[Actual]]/Table1__4[[#This Row],[Target]],"")</f>
        <v/>
      </c>
      <c r="Q2877" s="22" t="str">
        <f>IFERROR(IF(Table1__4[[#This Row],[Target]]&gt;0,Table1__4[[#This Row],[Target]]-Table1__4[[#This Row],[Actual]],""),"")</f>
        <v/>
      </c>
    </row>
    <row r="2878" spans="1:17" x14ac:dyDescent="0.75">
      <c r="A2878" s="22" t="s">
        <v>10</v>
      </c>
      <c r="B2878" s="22" t="s">
        <v>11</v>
      </c>
      <c r="C2878" s="22" t="s">
        <v>22</v>
      </c>
      <c r="D2878" s="22" t="s">
        <v>23</v>
      </c>
      <c r="E2878" s="22" t="s">
        <v>84</v>
      </c>
      <c r="F2878" s="22" t="s">
        <v>63</v>
      </c>
      <c r="G2878" s="22" t="s">
        <v>85</v>
      </c>
      <c r="H2878">
        <v>66107812</v>
      </c>
      <c r="I2878" s="22" t="s">
        <v>4466</v>
      </c>
      <c r="J2878" s="22" t="s">
        <v>4467</v>
      </c>
      <c r="K2878" s="22" t="str">
        <f>_xlfn.TEXTBEFORE(Table1__4[[#This Row],[ParentName]],"-")</f>
        <v>BD12</v>
      </c>
      <c r="L2878" s="22" t="str">
        <f>_xlfn.XLOOKUP(Table1__4[[#This Row],[MAAN8]],ASO!F:F,ASO!H:H,"")</f>
        <v>Grocery Store</v>
      </c>
      <c r="M2878" s="22" t="str">
        <f>_xlfn.XLOOKUP(Table1__4[[#This Row],[MAAN8]],program!A:A,program!E:E,"")</f>
        <v/>
      </c>
      <c r="N2878" s="22" t="str">
        <f>_xlfn.XLOOKUP(Table1__4[[#This Row],[MAAN8]],program!A:A,program!F:F,"")</f>
        <v/>
      </c>
      <c r="O2878" s="22">
        <f>SUMIFS(sellout!N:N,sellout!G:G,Table1__4[[#This Row],[MAAN8]])</f>
        <v>0</v>
      </c>
      <c r="P2878" s="2" t="str">
        <f>IFERROR(Table1__4[[#This Row],[Actual]]/Table1__4[[#This Row],[Target]],"")</f>
        <v/>
      </c>
      <c r="Q2878" s="22" t="str">
        <f>IFERROR(IF(Table1__4[[#This Row],[Target]]&gt;0,Table1__4[[#This Row],[Target]]-Table1__4[[#This Row],[Actual]],""),"")</f>
        <v/>
      </c>
    </row>
    <row r="2879" spans="1:17" x14ac:dyDescent="0.75">
      <c r="A2879" s="22" t="s">
        <v>10</v>
      </c>
      <c r="B2879" s="22" t="s">
        <v>11</v>
      </c>
      <c r="C2879" s="22" t="s">
        <v>22</v>
      </c>
      <c r="D2879" s="22" t="s">
        <v>88</v>
      </c>
      <c r="E2879" s="22" t="s">
        <v>447</v>
      </c>
      <c r="F2879" s="22" t="s">
        <v>218</v>
      </c>
      <c r="G2879" s="22" t="s">
        <v>448</v>
      </c>
      <c r="H2879">
        <v>66103260</v>
      </c>
      <c r="I2879" s="22" t="s">
        <v>4468</v>
      </c>
      <c r="J2879" s="22" t="s">
        <v>4469</v>
      </c>
      <c r="K2879" s="22" t="str">
        <f>_xlfn.TEXTBEFORE(Table1__4[[#This Row],[ParentName]],"-")</f>
        <v>BD11</v>
      </c>
      <c r="L2879" s="22" t="str">
        <f>_xlfn.XLOOKUP(Table1__4[[#This Row],[MAAN8]],ASO!F:F,ASO!H:H,"")</f>
        <v>Grocery Store</v>
      </c>
      <c r="M2879" s="22" t="str">
        <f>_xlfn.XLOOKUP(Table1__4[[#This Row],[MAAN8]],program!A:A,program!E:E,"")</f>
        <v/>
      </c>
      <c r="N2879" s="22" t="str">
        <f>_xlfn.XLOOKUP(Table1__4[[#This Row],[MAAN8]],program!A:A,program!F:F,"")</f>
        <v/>
      </c>
      <c r="O2879" s="22">
        <f>SUMIFS(sellout!N:N,sellout!G:G,Table1__4[[#This Row],[MAAN8]])</f>
        <v>0</v>
      </c>
      <c r="P2879" s="2" t="str">
        <f>IFERROR(Table1__4[[#This Row],[Actual]]/Table1__4[[#This Row],[Target]],"")</f>
        <v/>
      </c>
      <c r="Q2879" s="22" t="str">
        <f>IFERROR(IF(Table1__4[[#This Row],[Target]]&gt;0,Table1__4[[#This Row],[Target]]-Table1__4[[#This Row],[Actual]],""),"")</f>
        <v/>
      </c>
    </row>
    <row r="2880" spans="1:17" x14ac:dyDescent="0.75">
      <c r="A2880" s="22" t="s">
        <v>10</v>
      </c>
      <c r="B2880" s="22" t="s">
        <v>11</v>
      </c>
      <c r="C2880" s="22" t="s">
        <v>12</v>
      </c>
      <c r="D2880" s="22" t="s">
        <v>122</v>
      </c>
      <c r="E2880" s="22" t="s">
        <v>244</v>
      </c>
      <c r="F2880" s="22" t="s">
        <v>124</v>
      </c>
      <c r="G2880" s="22" t="s">
        <v>245</v>
      </c>
      <c r="H2880">
        <v>66152489</v>
      </c>
      <c r="I2880" s="22" t="s">
        <v>4470</v>
      </c>
      <c r="J2880" s="22" t="s">
        <v>4471</v>
      </c>
      <c r="K2880" s="22" t="str">
        <f>_xlfn.TEXTBEFORE(Table1__4[[#This Row],[ParentName]],"-")</f>
        <v>BD10</v>
      </c>
      <c r="L2880" s="22" t="str">
        <f>_xlfn.XLOOKUP(Table1__4[[#This Row],[MAAN8]],ASO!F:F,ASO!H:H,"")</f>
        <v>Grocery Store - Home Delivery</v>
      </c>
      <c r="M2880" s="22" t="str">
        <f>_xlfn.XLOOKUP(Table1__4[[#This Row],[MAAN8]],program!A:A,program!E:E,"")</f>
        <v/>
      </c>
      <c r="N2880" s="22" t="str">
        <f>_xlfn.XLOOKUP(Table1__4[[#This Row],[MAAN8]],program!A:A,program!F:F,"")</f>
        <v/>
      </c>
      <c r="O2880" s="22">
        <f>SUMIFS(sellout!N:N,sellout!G:G,Table1__4[[#This Row],[MAAN8]])</f>
        <v>0</v>
      </c>
      <c r="P2880" s="2" t="str">
        <f>IFERROR(Table1__4[[#This Row],[Actual]]/Table1__4[[#This Row],[Target]],"")</f>
        <v/>
      </c>
      <c r="Q2880" s="22" t="str">
        <f>IFERROR(IF(Table1__4[[#This Row],[Target]]&gt;0,Table1__4[[#This Row],[Target]]-Table1__4[[#This Row],[Actual]],""),"")</f>
        <v/>
      </c>
    </row>
    <row r="2881" spans="1:17" x14ac:dyDescent="0.75">
      <c r="A2881" s="22" t="s">
        <v>10</v>
      </c>
      <c r="B2881" s="22" t="s">
        <v>11</v>
      </c>
      <c r="C2881" s="22" t="s">
        <v>12</v>
      </c>
      <c r="D2881" s="22" t="s">
        <v>122</v>
      </c>
      <c r="E2881" s="22" t="s">
        <v>206</v>
      </c>
      <c r="F2881" s="22" t="s">
        <v>124</v>
      </c>
      <c r="G2881" s="22" t="s">
        <v>207</v>
      </c>
      <c r="H2881">
        <v>66100552</v>
      </c>
      <c r="I2881" s="22" t="s">
        <v>4472</v>
      </c>
      <c r="J2881" s="22" t="s">
        <v>4473</v>
      </c>
      <c r="K2881" s="22" t="str">
        <f>_xlfn.TEXTBEFORE(Table1__4[[#This Row],[ParentName]],"-")</f>
        <v>BD10</v>
      </c>
      <c r="L2881" s="22" t="str">
        <f>_xlfn.XLOOKUP(Table1__4[[#This Row],[MAAN8]],ASO!F:F,ASO!H:H,"")</f>
        <v>Grocery Store - Home Delivery</v>
      </c>
      <c r="M2881" s="22" t="str">
        <f>_xlfn.XLOOKUP(Table1__4[[#This Row],[MAAN8]],program!A:A,program!E:E,"")</f>
        <v/>
      </c>
      <c r="N2881" s="22" t="str">
        <f>_xlfn.XLOOKUP(Table1__4[[#This Row],[MAAN8]],program!A:A,program!F:F,"")</f>
        <v/>
      </c>
      <c r="O2881" s="22">
        <f>SUMIFS(sellout!N:N,sellout!G:G,Table1__4[[#This Row],[MAAN8]])</f>
        <v>0</v>
      </c>
      <c r="P2881" s="2" t="str">
        <f>IFERROR(Table1__4[[#This Row],[Actual]]/Table1__4[[#This Row],[Target]],"")</f>
        <v/>
      </c>
      <c r="Q2881" s="22" t="str">
        <f>IFERROR(IF(Table1__4[[#This Row],[Target]]&gt;0,Table1__4[[#This Row],[Target]]-Table1__4[[#This Row],[Actual]],""),"")</f>
        <v/>
      </c>
    </row>
    <row r="2882" spans="1:17" x14ac:dyDescent="0.75">
      <c r="A2882" s="22" t="s">
        <v>10</v>
      </c>
      <c r="B2882" s="22" t="s">
        <v>11</v>
      </c>
      <c r="C2882" s="22" t="s">
        <v>22</v>
      </c>
      <c r="D2882" s="22" t="s">
        <v>88</v>
      </c>
      <c r="E2882" s="22" t="s">
        <v>256</v>
      </c>
      <c r="F2882" s="22" t="s">
        <v>218</v>
      </c>
      <c r="G2882" s="22" t="s">
        <v>257</v>
      </c>
      <c r="H2882">
        <v>66108269</v>
      </c>
      <c r="I2882" s="22" t="s">
        <v>4474</v>
      </c>
      <c r="J2882" s="22" t="s">
        <v>8295</v>
      </c>
      <c r="K2882" s="22" t="str">
        <f>_xlfn.TEXTBEFORE(Table1__4[[#This Row],[ParentName]],"-")</f>
        <v>BD11</v>
      </c>
      <c r="L2882" s="22" t="str">
        <f>_xlfn.XLOOKUP(Table1__4[[#This Row],[MAAN8]],ASO!F:F,ASO!H:H,"")</f>
        <v/>
      </c>
      <c r="M2882" s="22" t="str">
        <f>_xlfn.XLOOKUP(Table1__4[[#This Row],[MAAN8]],program!A:A,program!E:E,"")</f>
        <v/>
      </c>
      <c r="N2882" s="22" t="str">
        <f>_xlfn.XLOOKUP(Table1__4[[#This Row],[MAAN8]],program!A:A,program!F:F,"")</f>
        <v/>
      </c>
      <c r="O2882" s="22">
        <f>SUMIFS(sellout!N:N,sellout!G:G,Table1__4[[#This Row],[MAAN8]])</f>
        <v>0</v>
      </c>
      <c r="P2882" s="2" t="str">
        <f>IFERROR(Table1__4[[#This Row],[Actual]]/Table1__4[[#This Row],[Target]],"")</f>
        <v/>
      </c>
      <c r="Q2882" s="22" t="str">
        <f>IFERROR(IF(Table1__4[[#This Row],[Target]]&gt;0,Table1__4[[#This Row],[Target]]-Table1__4[[#This Row],[Actual]],""),"")</f>
        <v/>
      </c>
    </row>
    <row r="2883" spans="1:17" x14ac:dyDescent="0.75">
      <c r="A2883" s="22" t="s">
        <v>10</v>
      </c>
      <c r="B2883" s="22" t="s">
        <v>11</v>
      </c>
      <c r="C2883" s="22" t="s">
        <v>22</v>
      </c>
      <c r="D2883" s="22" t="s">
        <v>180</v>
      </c>
      <c r="E2883" s="22" t="s">
        <v>210</v>
      </c>
      <c r="F2883" s="22" t="s">
        <v>182</v>
      </c>
      <c r="G2883" s="22" t="s">
        <v>211</v>
      </c>
      <c r="H2883">
        <v>66152241</v>
      </c>
      <c r="I2883" s="22" t="s">
        <v>4474</v>
      </c>
      <c r="J2883" s="22" t="s">
        <v>4475</v>
      </c>
      <c r="K2883" s="22" t="str">
        <f>_xlfn.TEXTBEFORE(Table1__4[[#This Row],[ParentName]],"-")</f>
        <v>BD14</v>
      </c>
      <c r="L2883" s="22" t="str">
        <f>_xlfn.XLOOKUP(Table1__4[[#This Row],[MAAN8]],ASO!F:F,ASO!H:H,"")</f>
        <v/>
      </c>
      <c r="M2883" s="22" t="str">
        <f>_xlfn.XLOOKUP(Table1__4[[#This Row],[MAAN8]],program!A:A,program!E:E,"")</f>
        <v/>
      </c>
      <c r="N2883" s="22" t="str">
        <f>_xlfn.XLOOKUP(Table1__4[[#This Row],[MAAN8]],program!A:A,program!F:F,"")</f>
        <v/>
      </c>
      <c r="O2883" s="22">
        <f>SUMIFS(sellout!N:N,sellout!G:G,Table1__4[[#This Row],[MAAN8]])</f>
        <v>30</v>
      </c>
      <c r="P2883" s="2" t="str">
        <f>IFERROR(Table1__4[[#This Row],[Actual]]/Table1__4[[#This Row],[Target]],"")</f>
        <v/>
      </c>
      <c r="Q2883" s="22" t="str">
        <f>IFERROR(IF(Table1__4[[#This Row],[Target]]&gt;0,Table1__4[[#This Row],[Target]]-Table1__4[[#This Row],[Actual]],""),"")</f>
        <v/>
      </c>
    </row>
    <row r="2884" spans="1:17" x14ac:dyDescent="0.75">
      <c r="A2884" s="22" t="s">
        <v>10</v>
      </c>
      <c r="B2884" s="22" t="s">
        <v>11</v>
      </c>
      <c r="C2884" s="22" t="s">
        <v>12</v>
      </c>
      <c r="D2884" s="22" t="s">
        <v>54</v>
      </c>
      <c r="E2884" s="22" t="s">
        <v>29</v>
      </c>
      <c r="F2884" s="22" t="s">
        <v>30</v>
      </c>
      <c r="G2884" s="22" t="s">
        <v>31</v>
      </c>
      <c r="H2884">
        <v>66102404</v>
      </c>
      <c r="I2884" s="22" t="s">
        <v>4476</v>
      </c>
      <c r="J2884" s="22" t="s">
        <v>4477</v>
      </c>
      <c r="K2884" s="22" t="str">
        <f>_xlfn.TEXTBEFORE(Table1__4[[#This Row],[ParentName]],"-")</f>
        <v>BD</v>
      </c>
      <c r="L2884" s="22" t="str">
        <f>_xlfn.XLOOKUP(Table1__4[[#This Row],[MAAN8]],ASO!F:F,ASO!H:H,"")</f>
        <v>Grocery Store</v>
      </c>
      <c r="M2884" s="22" t="str">
        <f>_xlfn.XLOOKUP(Table1__4[[#This Row],[MAAN8]],program!A:A,program!E:E,"")</f>
        <v/>
      </c>
      <c r="N2884" s="22" t="str">
        <f>_xlfn.XLOOKUP(Table1__4[[#This Row],[MAAN8]],program!A:A,program!F:F,"")</f>
        <v/>
      </c>
      <c r="O2884" s="22">
        <f>SUMIFS(sellout!N:N,sellout!G:G,Table1__4[[#This Row],[MAAN8]])</f>
        <v>10</v>
      </c>
      <c r="P2884" s="2" t="str">
        <f>IFERROR(Table1__4[[#This Row],[Actual]]/Table1__4[[#This Row],[Target]],"")</f>
        <v/>
      </c>
      <c r="Q2884" s="22" t="str">
        <f>IFERROR(IF(Table1__4[[#This Row],[Target]]&gt;0,Table1__4[[#This Row],[Target]]-Table1__4[[#This Row],[Actual]],""),"")</f>
        <v/>
      </c>
    </row>
    <row r="2885" spans="1:17" x14ac:dyDescent="0.75">
      <c r="A2885" s="22" t="s">
        <v>10</v>
      </c>
      <c r="B2885" s="22" t="s">
        <v>11</v>
      </c>
      <c r="C2885" s="22" t="s">
        <v>22</v>
      </c>
      <c r="D2885" s="22" t="s">
        <v>88</v>
      </c>
      <c r="E2885" s="22" t="s">
        <v>447</v>
      </c>
      <c r="F2885" s="22" t="s">
        <v>218</v>
      </c>
      <c r="G2885" s="22" t="s">
        <v>448</v>
      </c>
      <c r="H2885">
        <v>66105733</v>
      </c>
      <c r="I2885" s="22" t="s">
        <v>7162</v>
      </c>
      <c r="J2885" s="22" t="s">
        <v>7565</v>
      </c>
      <c r="K2885" s="22" t="str">
        <f>_xlfn.TEXTBEFORE(Table1__4[[#This Row],[ParentName]],"-")</f>
        <v>BD11</v>
      </c>
      <c r="L2885" s="22" t="str">
        <f>_xlfn.XLOOKUP(Table1__4[[#This Row],[MAAN8]],ASO!F:F,ASO!H:H,"")</f>
        <v/>
      </c>
      <c r="M2885" s="22" t="str">
        <f>_xlfn.XLOOKUP(Table1__4[[#This Row],[MAAN8]],program!A:A,program!E:E,"")</f>
        <v/>
      </c>
      <c r="N2885" s="22" t="str">
        <f>_xlfn.XLOOKUP(Table1__4[[#This Row],[MAAN8]],program!A:A,program!F:F,"")</f>
        <v/>
      </c>
      <c r="O2885" s="22">
        <f>SUMIFS(sellout!N:N,sellout!G:G,Table1__4[[#This Row],[MAAN8]])</f>
        <v>0</v>
      </c>
      <c r="P2885" s="2" t="str">
        <f>IFERROR(Table1__4[[#This Row],[Actual]]/Table1__4[[#This Row],[Target]],"")</f>
        <v/>
      </c>
      <c r="Q2885" s="22" t="str">
        <f>IFERROR(IF(Table1__4[[#This Row],[Target]]&gt;0,Table1__4[[#This Row],[Target]]-Table1__4[[#This Row],[Actual]],""),"")</f>
        <v/>
      </c>
    </row>
    <row r="2886" spans="1:17" x14ac:dyDescent="0.75">
      <c r="A2886" s="22" t="s">
        <v>10</v>
      </c>
      <c r="B2886" s="22" t="s">
        <v>11</v>
      </c>
      <c r="C2886" s="22" t="s">
        <v>22</v>
      </c>
      <c r="D2886" s="22" t="s">
        <v>88</v>
      </c>
      <c r="E2886" s="22" t="s">
        <v>928</v>
      </c>
      <c r="F2886" s="22" t="s">
        <v>182</v>
      </c>
      <c r="G2886" s="22" t="s">
        <v>929</v>
      </c>
      <c r="H2886">
        <v>66104956</v>
      </c>
      <c r="I2886" s="22" t="s">
        <v>4478</v>
      </c>
      <c r="J2886" s="22" t="s">
        <v>4479</v>
      </c>
      <c r="K2886" s="22" t="str">
        <f>_xlfn.TEXTBEFORE(Table1__4[[#This Row],[ParentName]],"-")</f>
        <v>BD11</v>
      </c>
      <c r="L2886" s="22" t="str">
        <f>_xlfn.XLOOKUP(Table1__4[[#This Row],[MAAN8]],ASO!F:F,ASO!H:H,"")</f>
        <v>Grocery Store - Home Delivery</v>
      </c>
      <c r="M2886" s="22" t="str">
        <f>_xlfn.XLOOKUP(Table1__4[[#This Row],[MAAN8]],program!A:A,program!E:E,"")</f>
        <v/>
      </c>
      <c r="N2886" s="22" t="str">
        <f>_xlfn.XLOOKUP(Table1__4[[#This Row],[MAAN8]],program!A:A,program!F:F,"")</f>
        <v/>
      </c>
      <c r="O2886" s="22">
        <f>SUMIFS(sellout!N:N,sellout!G:G,Table1__4[[#This Row],[MAAN8]])</f>
        <v>0</v>
      </c>
      <c r="P2886" s="2" t="str">
        <f>IFERROR(Table1__4[[#This Row],[Actual]]/Table1__4[[#This Row],[Target]],"")</f>
        <v/>
      </c>
      <c r="Q2886" s="22" t="str">
        <f>IFERROR(IF(Table1__4[[#This Row],[Target]]&gt;0,Table1__4[[#This Row],[Target]]-Table1__4[[#This Row],[Actual]],""),"")</f>
        <v/>
      </c>
    </row>
    <row r="2887" spans="1:17" x14ac:dyDescent="0.75">
      <c r="A2887" s="22" t="s">
        <v>10</v>
      </c>
      <c r="B2887" s="22" t="s">
        <v>11</v>
      </c>
      <c r="C2887" s="22" t="s">
        <v>46</v>
      </c>
      <c r="D2887" s="22" t="s">
        <v>47</v>
      </c>
      <c r="E2887" s="22" t="s">
        <v>112</v>
      </c>
      <c r="F2887" s="22" t="s">
        <v>49</v>
      </c>
      <c r="G2887" s="22" t="s">
        <v>113</v>
      </c>
      <c r="H2887">
        <v>65508880</v>
      </c>
      <c r="I2887" s="22" t="s">
        <v>4480</v>
      </c>
      <c r="J2887" s="22" t="s">
        <v>4481</v>
      </c>
      <c r="K2887" s="22" t="str">
        <f>_xlfn.TEXTBEFORE(Table1__4[[#This Row],[ParentName]],"-")</f>
        <v>HMcc</v>
      </c>
      <c r="L2887" s="22" t="str">
        <f>_xlfn.XLOOKUP(Table1__4[[#This Row],[MAAN8]],ASO!F:F,ASO!H:H,"")</f>
        <v>Grocery Store - Home Delivery</v>
      </c>
      <c r="M2887" s="22" t="str">
        <f>_xlfn.XLOOKUP(Table1__4[[#This Row],[MAAN8]],program!A:A,program!E:E,"")</f>
        <v>Target Incentive</v>
      </c>
      <c r="N2887" s="22">
        <f>_xlfn.XLOOKUP(Table1__4[[#This Row],[MAAN8]],program!A:A,program!F:F,"")</f>
        <v>150</v>
      </c>
      <c r="O2887" s="22">
        <f>SUMIFS(sellout!N:N,sellout!G:G,Table1__4[[#This Row],[MAAN8]])</f>
        <v>0</v>
      </c>
      <c r="P2887" s="2">
        <f>IFERROR(Table1__4[[#This Row],[Actual]]/Table1__4[[#This Row],[Target]],"")</f>
        <v>0</v>
      </c>
      <c r="Q2887" s="22">
        <f>IFERROR(IF(Table1__4[[#This Row],[Target]]&gt;0,Table1__4[[#This Row],[Target]]-Table1__4[[#This Row],[Actual]],""),"")</f>
        <v>150</v>
      </c>
    </row>
    <row r="2888" spans="1:17" x14ac:dyDescent="0.75">
      <c r="A2888" s="22" t="s">
        <v>10</v>
      </c>
      <c r="B2888" s="22" t="s">
        <v>11</v>
      </c>
      <c r="C2888" s="22" t="s">
        <v>46</v>
      </c>
      <c r="D2888" s="22" t="s">
        <v>47</v>
      </c>
      <c r="E2888" s="22" t="s">
        <v>67</v>
      </c>
      <c r="F2888" s="22" t="s">
        <v>68</v>
      </c>
      <c r="G2888" s="22" t="s">
        <v>69</v>
      </c>
      <c r="H2888">
        <v>65027042</v>
      </c>
      <c r="I2888" s="22" t="s">
        <v>4480</v>
      </c>
      <c r="J2888" s="22" t="s">
        <v>3322</v>
      </c>
      <c r="K2888" s="22" t="str">
        <f>_xlfn.TEXTBEFORE(Table1__4[[#This Row],[ParentName]],"-")</f>
        <v>HMcc</v>
      </c>
      <c r="L2888" s="22" t="str">
        <f>_xlfn.XLOOKUP(Table1__4[[#This Row],[MAAN8]],ASO!F:F,ASO!H:H,"")</f>
        <v>Grocery Store - Home Delivery</v>
      </c>
      <c r="M2888" s="22" t="str">
        <f>_xlfn.XLOOKUP(Table1__4[[#This Row],[MAAN8]],program!A:A,program!E:E,"")</f>
        <v>Target Incentive</v>
      </c>
      <c r="N2888" s="22">
        <f>_xlfn.XLOOKUP(Table1__4[[#This Row],[MAAN8]],program!A:A,program!F:F,"")</f>
        <v>110</v>
      </c>
      <c r="O2888" s="22">
        <f>SUMIFS(sellout!N:N,sellout!G:G,Table1__4[[#This Row],[MAAN8]])</f>
        <v>15</v>
      </c>
      <c r="P2888" s="2">
        <f>IFERROR(Table1__4[[#This Row],[Actual]]/Table1__4[[#This Row],[Target]],"")</f>
        <v>0.13636363636363635</v>
      </c>
      <c r="Q2888" s="22">
        <f>IFERROR(IF(Table1__4[[#This Row],[Target]]&gt;0,Table1__4[[#This Row],[Target]]-Table1__4[[#This Row],[Actual]],""),"")</f>
        <v>95</v>
      </c>
    </row>
    <row r="2889" spans="1:17" x14ac:dyDescent="0.75">
      <c r="A2889" s="22" t="s">
        <v>10</v>
      </c>
      <c r="B2889" s="22" t="s">
        <v>11</v>
      </c>
      <c r="C2889" s="22" t="s">
        <v>22</v>
      </c>
      <c r="D2889" s="22" t="s">
        <v>88</v>
      </c>
      <c r="E2889" s="22" t="s">
        <v>447</v>
      </c>
      <c r="F2889" s="22" t="s">
        <v>218</v>
      </c>
      <c r="G2889" s="22" t="s">
        <v>448</v>
      </c>
      <c r="H2889">
        <v>66154591</v>
      </c>
      <c r="I2889" s="22" t="s">
        <v>4480</v>
      </c>
      <c r="J2889" s="22" t="s">
        <v>7566</v>
      </c>
      <c r="K2889" s="22" t="str">
        <f>_xlfn.TEXTBEFORE(Table1__4[[#This Row],[ParentName]],"-")</f>
        <v>BD11</v>
      </c>
      <c r="L2889" s="22" t="str">
        <f>_xlfn.XLOOKUP(Table1__4[[#This Row],[MAAN8]],ASO!F:F,ASO!H:H,"")</f>
        <v/>
      </c>
      <c r="M2889" s="22" t="str">
        <f>_xlfn.XLOOKUP(Table1__4[[#This Row],[MAAN8]],program!A:A,program!E:E,"")</f>
        <v/>
      </c>
      <c r="N2889" s="22" t="str">
        <f>_xlfn.XLOOKUP(Table1__4[[#This Row],[MAAN8]],program!A:A,program!F:F,"")</f>
        <v/>
      </c>
      <c r="O2889" s="22">
        <f>SUMIFS(sellout!N:N,sellout!G:G,Table1__4[[#This Row],[MAAN8]])</f>
        <v>0</v>
      </c>
      <c r="P2889" s="2" t="str">
        <f>IFERROR(Table1__4[[#This Row],[Actual]]/Table1__4[[#This Row],[Target]],"")</f>
        <v/>
      </c>
      <c r="Q2889" s="22" t="str">
        <f>IFERROR(IF(Table1__4[[#This Row],[Target]]&gt;0,Table1__4[[#This Row],[Target]]-Table1__4[[#This Row],[Actual]],""),"")</f>
        <v/>
      </c>
    </row>
    <row r="2890" spans="1:17" x14ac:dyDescent="0.75">
      <c r="A2890" s="22" t="s">
        <v>10</v>
      </c>
      <c r="B2890" s="22" t="s">
        <v>11</v>
      </c>
      <c r="C2890" s="22" t="s">
        <v>22</v>
      </c>
      <c r="D2890" s="22" t="s">
        <v>180</v>
      </c>
      <c r="E2890" s="22" t="s">
        <v>188</v>
      </c>
      <c r="F2890" s="22" t="s">
        <v>182</v>
      </c>
      <c r="G2890" s="22" t="s">
        <v>189</v>
      </c>
      <c r="H2890">
        <v>66151908</v>
      </c>
      <c r="I2890" s="22" t="s">
        <v>4482</v>
      </c>
      <c r="J2890" s="22" t="s">
        <v>4483</v>
      </c>
      <c r="K2890" s="22" t="str">
        <f>_xlfn.TEXTBEFORE(Table1__4[[#This Row],[ParentName]],"-")</f>
        <v>BD14</v>
      </c>
      <c r="L2890" s="22" t="str">
        <f>_xlfn.XLOOKUP(Table1__4[[#This Row],[MAAN8]],ASO!F:F,ASO!H:H,"")</f>
        <v>Grocery Store</v>
      </c>
      <c r="M2890" s="22" t="str">
        <f>_xlfn.XLOOKUP(Table1__4[[#This Row],[MAAN8]],program!A:A,program!E:E,"")</f>
        <v/>
      </c>
      <c r="N2890" s="22" t="str">
        <f>_xlfn.XLOOKUP(Table1__4[[#This Row],[MAAN8]],program!A:A,program!F:F,"")</f>
        <v/>
      </c>
      <c r="O2890" s="22">
        <f>SUMIFS(sellout!N:N,sellout!G:G,Table1__4[[#This Row],[MAAN8]])</f>
        <v>15</v>
      </c>
      <c r="P2890" s="2" t="str">
        <f>IFERROR(Table1__4[[#This Row],[Actual]]/Table1__4[[#This Row],[Target]],"")</f>
        <v/>
      </c>
      <c r="Q2890" s="22" t="str">
        <f>IFERROR(IF(Table1__4[[#This Row],[Target]]&gt;0,Table1__4[[#This Row],[Target]]-Table1__4[[#This Row],[Actual]],""),"")</f>
        <v/>
      </c>
    </row>
    <row r="2891" spans="1:17" x14ac:dyDescent="0.75">
      <c r="A2891" s="22" t="s">
        <v>10</v>
      </c>
      <c r="B2891" s="22" t="s">
        <v>11</v>
      </c>
      <c r="C2891" s="22" t="s">
        <v>46</v>
      </c>
      <c r="D2891" s="22" t="s">
        <v>47</v>
      </c>
      <c r="E2891" s="22" t="s">
        <v>367</v>
      </c>
      <c r="F2891" s="22" t="s">
        <v>68</v>
      </c>
      <c r="G2891" s="22" t="s">
        <v>7388</v>
      </c>
      <c r="H2891">
        <v>65540209</v>
      </c>
      <c r="I2891" s="22" t="s">
        <v>4484</v>
      </c>
      <c r="J2891" s="22" t="s">
        <v>4485</v>
      </c>
      <c r="K2891" s="22" t="str">
        <f>_xlfn.TEXTBEFORE(Table1__4[[#This Row],[ParentName]],"-")</f>
        <v>HMcc</v>
      </c>
      <c r="L2891" s="22" t="str">
        <f>_xlfn.XLOOKUP(Table1__4[[#This Row],[MAAN8]],ASO!F:F,ASO!H:H,"")</f>
        <v>Beverage Retail Store</v>
      </c>
      <c r="M2891" s="22" t="str">
        <f>_xlfn.XLOOKUP(Table1__4[[#This Row],[MAAN8]],program!A:A,program!E:E,"")</f>
        <v>Target Incentive</v>
      </c>
      <c r="N2891" s="22">
        <f>_xlfn.XLOOKUP(Table1__4[[#This Row],[MAAN8]],program!A:A,program!F:F,"")</f>
        <v>85</v>
      </c>
      <c r="O2891" s="22">
        <f>SUMIFS(sellout!N:N,sellout!G:G,Table1__4[[#This Row],[MAAN8]])</f>
        <v>0</v>
      </c>
      <c r="P2891" s="2">
        <f>IFERROR(Table1__4[[#This Row],[Actual]]/Table1__4[[#This Row],[Target]],"")</f>
        <v>0</v>
      </c>
      <c r="Q2891" s="22">
        <f>IFERROR(IF(Table1__4[[#This Row],[Target]]&gt;0,Table1__4[[#This Row],[Target]]-Table1__4[[#This Row],[Actual]],""),"")</f>
        <v>85</v>
      </c>
    </row>
    <row r="2892" spans="1:17" x14ac:dyDescent="0.75">
      <c r="A2892" s="22" t="s">
        <v>10</v>
      </c>
      <c r="B2892" s="22" t="s">
        <v>11</v>
      </c>
      <c r="C2892" s="22" t="s">
        <v>22</v>
      </c>
      <c r="D2892" s="22" t="s">
        <v>180</v>
      </c>
      <c r="E2892" s="22" t="s">
        <v>928</v>
      </c>
      <c r="F2892" s="22" t="s">
        <v>182</v>
      </c>
      <c r="G2892" s="22" t="s">
        <v>929</v>
      </c>
      <c r="H2892">
        <v>66104564</v>
      </c>
      <c r="I2892" s="22" t="s">
        <v>4484</v>
      </c>
      <c r="J2892" s="22" t="s">
        <v>4486</v>
      </c>
      <c r="K2892" s="22" t="str">
        <f>_xlfn.TEXTBEFORE(Table1__4[[#This Row],[ParentName]],"-")</f>
        <v>BD14</v>
      </c>
      <c r="L2892" s="22" t="str">
        <f>_xlfn.XLOOKUP(Table1__4[[#This Row],[MAAN8]],ASO!F:F,ASO!H:H,"")</f>
        <v>Grocery Store</v>
      </c>
      <c r="M2892" s="22" t="str">
        <f>_xlfn.XLOOKUP(Table1__4[[#This Row],[MAAN8]],program!A:A,program!E:E,"")</f>
        <v/>
      </c>
      <c r="N2892" s="22" t="str">
        <f>_xlfn.XLOOKUP(Table1__4[[#This Row],[MAAN8]],program!A:A,program!F:F,"")</f>
        <v/>
      </c>
      <c r="O2892" s="22">
        <f>SUMIFS(sellout!N:N,sellout!G:G,Table1__4[[#This Row],[MAAN8]])</f>
        <v>200</v>
      </c>
      <c r="P2892" s="2" t="str">
        <f>IFERROR(Table1__4[[#This Row],[Actual]]/Table1__4[[#This Row],[Target]],"")</f>
        <v/>
      </c>
      <c r="Q2892" s="22" t="str">
        <f>IFERROR(IF(Table1__4[[#This Row],[Target]]&gt;0,Table1__4[[#This Row],[Target]]-Table1__4[[#This Row],[Actual]],""),"")</f>
        <v/>
      </c>
    </row>
    <row r="2893" spans="1:17" x14ac:dyDescent="0.75">
      <c r="A2893" s="22" t="s">
        <v>10</v>
      </c>
      <c r="B2893" s="22" t="s">
        <v>11</v>
      </c>
      <c r="C2893" s="22" t="s">
        <v>12</v>
      </c>
      <c r="D2893" s="22" t="s">
        <v>122</v>
      </c>
      <c r="E2893" s="22" t="s">
        <v>240</v>
      </c>
      <c r="F2893" s="22" t="s">
        <v>237</v>
      </c>
      <c r="G2893" s="22" t="s">
        <v>241</v>
      </c>
      <c r="H2893">
        <v>66108782</v>
      </c>
      <c r="I2893" s="22" t="s">
        <v>4484</v>
      </c>
      <c r="J2893" s="22" t="s">
        <v>4487</v>
      </c>
      <c r="K2893" s="22" t="str">
        <f>_xlfn.TEXTBEFORE(Table1__4[[#This Row],[ParentName]],"-")</f>
        <v>BD10</v>
      </c>
      <c r="L2893" s="22" t="str">
        <f>_xlfn.XLOOKUP(Table1__4[[#This Row],[MAAN8]],ASO!F:F,ASO!H:H,"")</f>
        <v>Grocery Store</v>
      </c>
      <c r="M2893" s="22" t="str">
        <f>_xlfn.XLOOKUP(Table1__4[[#This Row],[MAAN8]],program!A:A,program!E:E,"")</f>
        <v/>
      </c>
      <c r="N2893" s="22" t="str">
        <f>_xlfn.XLOOKUP(Table1__4[[#This Row],[MAAN8]],program!A:A,program!F:F,"")</f>
        <v/>
      </c>
      <c r="O2893" s="22">
        <f>SUMIFS(sellout!N:N,sellout!G:G,Table1__4[[#This Row],[MAAN8]])</f>
        <v>0</v>
      </c>
      <c r="P2893" s="2" t="str">
        <f>IFERROR(Table1__4[[#This Row],[Actual]]/Table1__4[[#This Row],[Target]],"")</f>
        <v/>
      </c>
      <c r="Q2893" s="22" t="str">
        <f>IFERROR(IF(Table1__4[[#This Row],[Target]]&gt;0,Table1__4[[#This Row],[Target]]-Table1__4[[#This Row],[Actual]],""),"")</f>
        <v/>
      </c>
    </row>
    <row r="2894" spans="1:17" x14ac:dyDescent="0.75">
      <c r="A2894" s="22" t="s">
        <v>10</v>
      </c>
      <c r="B2894" s="22" t="s">
        <v>11</v>
      </c>
      <c r="C2894" s="22" t="s">
        <v>12</v>
      </c>
      <c r="D2894" s="22" t="s">
        <v>122</v>
      </c>
      <c r="E2894" s="22" t="s">
        <v>158</v>
      </c>
      <c r="F2894" s="22" t="s">
        <v>150</v>
      </c>
      <c r="G2894" s="22" t="s">
        <v>159</v>
      </c>
      <c r="H2894">
        <v>66155721</v>
      </c>
      <c r="I2894" s="22" t="s">
        <v>4484</v>
      </c>
      <c r="J2894" s="22" t="s">
        <v>4488</v>
      </c>
      <c r="K2894" s="22" t="str">
        <f>_xlfn.TEXTBEFORE(Table1__4[[#This Row],[ParentName]],"-")</f>
        <v>BD10</v>
      </c>
      <c r="L2894" s="22" t="str">
        <f>_xlfn.XLOOKUP(Table1__4[[#This Row],[MAAN8]],ASO!F:F,ASO!H:H,"")</f>
        <v>Grocery Store</v>
      </c>
      <c r="M2894" s="22" t="str">
        <f>_xlfn.XLOOKUP(Table1__4[[#This Row],[MAAN8]],program!A:A,program!E:E,"")</f>
        <v/>
      </c>
      <c r="N2894" s="22" t="str">
        <f>_xlfn.XLOOKUP(Table1__4[[#This Row],[MAAN8]],program!A:A,program!F:F,"")</f>
        <v/>
      </c>
      <c r="O2894" s="22">
        <f>SUMIFS(sellout!N:N,sellout!G:G,Table1__4[[#This Row],[MAAN8]])</f>
        <v>0</v>
      </c>
      <c r="P2894" s="2" t="str">
        <f>IFERROR(Table1__4[[#This Row],[Actual]]/Table1__4[[#This Row],[Target]],"")</f>
        <v/>
      </c>
      <c r="Q2894" s="22" t="str">
        <f>IFERROR(IF(Table1__4[[#This Row],[Target]]&gt;0,Table1__4[[#This Row],[Target]]-Table1__4[[#This Row],[Actual]],""),"")</f>
        <v/>
      </c>
    </row>
    <row r="2895" spans="1:17" x14ac:dyDescent="0.75">
      <c r="A2895" s="22" t="s">
        <v>10</v>
      </c>
      <c r="B2895" s="22" t="s">
        <v>11</v>
      </c>
      <c r="C2895" s="22" t="s">
        <v>46</v>
      </c>
      <c r="D2895" s="22" t="s">
        <v>76</v>
      </c>
      <c r="E2895" s="22" t="s">
        <v>105</v>
      </c>
      <c r="F2895" s="22" t="s">
        <v>49</v>
      </c>
      <c r="G2895" s="22" t="s">
        <v>106</v>
      </c>
      <c r="H2895">
        <v>65508413</v>
      </c>
      <c r="I2895" s="22" t="s">
        <v>4489</v>
      </c>
      <c r="J2895" s="22" t="s">
        <v>4490</v>
      </c>
      <c r="K2895" s="22" t="str">
        <f>_xlfn.TEXTBEFORE(Table1__4[[#This Row],[ParentName]],"-")</f>
        <v>PC</v>
      </c>
      <c r="L2895" s="22" t="str">
        <f>_xlfn.XLOOKUP(Table1__4[[#This Row],[MAAN8]],ASO!F:F,ASO!H:H,"")</f>
        <v>Grocery Store</v>
      </c>
      <c r="M2895" s="22" t="str">
        <f>_xlfn.XLOOKUP(Table1__4[[#This Row],[MAAN8]],program!A:A,program!E:E,"")</f>
        <v>Target Incentive</v>
      </c>
      <c r="N2895" s="22">
        <f>_xlfn.XLOOKUP(Table1__4[[#This Row],[MAAN8]],program!A:A,program!F:F,"")</f>
        <v>300</v>
      </c>
      <c r="O2895" s="22">
        <f>SUMIFS(sellout!N:N,sellout!G:G,Table1__4[[#This Row],[MAAN8]])</f>
        <v>10</v>
      </c>
      <c r="P2895" s="2">
        <f>IFERROR(Table1__4[[#This Row],[Actual]]/Table1__4[[#This Row],[Target]],"")</f>
        <v>3.3333333333333333E-2</v>
      </c>
      <c r="Q2895" s="22">
        <f>IFERROR(IF(Table1__4[[#This Row],[Target]]&gt;0,Table1__4[[#This Row],[Target]]-Table1__4[[#This Row],[Actual]],""),"")</f>
        <v>290</v>
      </c>
    </row>
    <row r="2896" spans="1:17" x14ac:dyDescent="0.75">
      <c r="A2896" s="22" t="s">
        <v>10</v>
      </c>
      <c r="B2896" s="22" t="s">
        <v>11</v>
      </c>
      <c r="C2896" s="22" t="s">
        <v>46</v>
      </c>
      <c r="D2896" s="22" t="s">
        <v>47</v>
      </c>
      <c r="E2896" s="22" t="s">
        <v>108</v>
      </c>
      <c r="F2896" s="22" t="s">
        <v>49</v>
      </c>
      <c r="G2896" s="22" t="s">
        <v>109</v>
      </c>
      <c r="H2896">
        <v>65504030</v>
      </c>
      <c r="I2896" s="22" t="s">
        <v>4491</v>
      </c>
      <c r="J2896" s="22" t="s">
        <v>4492</v>
      </c>
      <c r="K2896" s="22" t="str">
        <f>_xlfn.TEXTBEFORE(Table1__4[[#This Row],[ParentName]],"-")</f>
        <v>HMcc</v>
      </c>
      <c r="L2896" s="22" t="str">
        <f>_xlfn.XLOOKUP(Table1__4[[#This Row],[MAAN8]],ASO!F:F,ASO!H:H,"")</f>
        <v>Grocery Store - Home Delivery</v>
      </c>
      <c r="M2896" s="22" t="str">
        <f>_xlfn.XLOOKUP(Table1__4[[#This Row],[MAAN8]],program!A:A,program!E:E,"")</f>
        <v>Target Incentive</v>
      </c>
      <c r="N2896" s="22">
        <f>_xlfn.XLOOKUP(Table1__4[[#This Row],[MAAN8]],program!A:A,program!F:F,"")</f>
        <v>300</v>
      </c>
      <c r="O2896" s="22">
        <f>SUMIFS(sellout!N:N,sellout!G:G,Table1__4[[#This Row],[MAAN8]])</f>
        <v>65</v>
      </c>
      <c r="P2896" s="2">
        <f>IFERROR(Table1__4[[#This Row],[Actual]]/Table1__4[[#This Row],[Target]],"")</f>
        <v>0.21666666666666667</v>
      </c>
      <c r="Q2896" s="22">
        <f>IFERROR(IF(Table1__4[[#This Row],[Target]]&gt;0,Table1__4[[#This Row],[Target]]-Table1__4[[#This Row],[Actual]],""),"")</f>
        <v>235</v>
      </c>
    </row>
    <row r="2897" spans="1:17" x14ac:dyDescent="0.75">
      <c r="A2897" s="22" t="s">
        <v>10</v>
      </c>
      <c r="B2897" s="22" t="s">
        <v>11</v>
      </c>
      <c r="C2897" s="22" t="s">
        <v>12</v>
      </c>
      <c r="D2897" s="22" t="s">
        <v>38</v>
      </c>
      <c r="E2897" s="22" t="s">
        <v>39</v>
      </c>
      <c r="F2897" s="22" t="s">
        <v>40</v>
      </c>
      <c r="G2897" s="22" t="s">
        <v>41</v>
      </c>
      <c r="H2897">
        <v>66113388</v>
      </c>
      <c r="I2897" s="22" t="s">
        <v>4493</v>
      </c>
      <c r="J2897" s="22" t="s">
        <v>1379</v>
      </c>
      <c r="K2897" s="22" t="str">
        <f>_xlfn.TEXTBEFORE(Table1__4[[#This Row],[ParentName]],"-")</f>
        <v>BD16</v>
      </c>
      <c r="L2897" s="22" t="str">
        <f>_xlfn.XLOOKUP(Table1__4[[#This Row],[MAAN8]],ASO!F:F,ASO!H:H,"")</f>
        <v>Grocery Store</v>
      </c>
      <c r="M2897" s="22" t="str">
        <f>_xlfn.XLOOKUP(Table1__4[[#This Row],[MAAN8]],program!A:A,program!E:E,"")</f>
        <v/>
      </c>
      <c r="N2897" s="22" t="str">
        <f>_xlfn.XLOOKUP(Table1__4[[#This Row],[MAAN8]],program!A:A,program!F:F,"")</f>
        <v/>
      </c>
      <c r="O2897" s="22">
        <f>SUMIFS(sellout!N:N,sellout!G:G,Table1__4[[#This Row],[MAAN8]])</f>
        <v>0</v>
      </c>
      <c r="P2897" s="2" t="str">
        <f>IFERROR(Table1__4[[#This Row],[Actual]]/Table1__4[[#This Row],[Target]],"")</f>
        <v/>
      </c>
      <c r="Q2897" s="22" t="str">
        <f>IFERROR(IF(Table1__4[[#This Row],[Target]]&gt;0,Table1__4[[#This Row],[Target]]-Table1__4[[#This Row],[Actual]],""),"")</f>
        <v/>
      </c>
    </row>
    <row r="2898" spans="1:17" x14ac:dyDescent="0.75">
      <c r="A2898" s="22" t="s">
        <v>10</v>
      </c>
      <c r="B2898" s="22" t="s">
        <v>11</v>
      </c>
      <c r="C2898" s="22" t="s">
        <v>12</v>
      </c>
      <c r="D2898" s="22" t="s">
        <v>54</v>
      </c>
      <c r="E2898" s="22" t="s">
        <v>188</v>
      </c>
      <c r="F2898" s="22" t="s">
        <v>182</v>
      </c>
      <c r="G2898" s="22" t="s">
        <v>189</v>
      </c>
      <c r="H2898">
        <v>66152379</v>
      </c>
      <c r="I2898" s="22" t="s">
        <v>4494</v>
      </c>
      <c r="J2898" s="22" t="s">
        <v>4495</v>
      </c>
      <c r="K2898" s="22" t="str">
        <f>_xlfn.TEXTBEFORE(Table1__4[[#This Row],[ParentName]],"-")</f>
        <v>BD</v>
      </c>
      <c r="L2898" s="22" t="str">
        <f>_xlfn.XLOOKUP(Table1__4[[#This Row],[MAAN8]],ASO!F:F,ASO!H:H,"")</f>
        <v>Grocery Store</v>
      </c>
      <c r="M2898" s="22" t="str">
        <f>_xlfn.XLOOKUP(Table1__4[[#This Row],[MAAN8]],program!A:A,program!E:E,"")</f>
        <v/>
      </c>
      <c r="N2898" s="22" t="str">
        <f>_xlfn.XLOOKUP(Table1__4[[#This Row],[MAAN8]],program!A:A,program!F:F,"")</f>
        <v/>
      </c>
      <c r="O2898" s="22">
        <f>SUMIFS(sellout!N:N,sellout!G:G,Table1__4[[#This Row],[MAAN8]])</f>
        <v>0</v>
      </c>
      <c r="P2898" s="2" t="str">
        <f>IFERROR(Table1__4[[#This Row],[Actual]]/Table1__4[[#This Row],[Target]],"")</f>
        <v/>
      </c>
      <c r="Q2898" s="22" t="str">
        <f>IFERROR(IF(Table1__4[[#This Row],[Target]]&gt;0,Table1__4[[#This Row],[Target]]-Table1__4[[#This Row],[Actual]],""),"")</f>
        <v/>
      </c>
    </row>
    <row r="2899" spans="1:17" x14ac:dyDescent="0.75">
      <c r="A2899" s="22" t="s">
        <v>10</v>
      </c>
      <c r="B2899" s="22" t="s">
        <v>11</v>
      </c>
      <c r="C2899" s="22" t="s">
        <v>12</v>
      </c>
      <c r="D2899" s="22" t="s">
        <v>54</v>
      </c>
      <c r="E2899" s="22" t="s">
        <v>29</v>
      </c>
      <c r="F2899" s="22" t="s">
        <v>30</v>
      </c>
      <c r="G2899" s="22" t="s">
        <v>31</v>
      </c>
      <c r="H2899">
        <v>66103519</v>
      </c>
      <c r="I2899" s="22" t="s">
        <v>4496</v>
      </c>
      <c r="J2899" s="22" t="s">
        <v>4497</v>
      </c>
      <c r="K2899" s="22" t="str">
        <f>_xlfn.TEXTBEFORE(Table1__4[[#This Row],[ParentName]],"-")</f>
        <v>BD</v>
      </c>
      <c r="L2899" s="22" t="str">
        <f>_xlfn.XLOOKUP(Table1__4[[#This Row],[MAAN8]],ASO!F:F,ASO!H:H,"")</f>
        <v>Grocery Store</v>
      </c>
      <c r="M2899" s="22" t="str">
        <f>_xlfn.XLOOKUP(Table1__4[[#This Row],[MAAN8]],program!A:A,program!E:E,"")</f>
        <v/>
      </c>
      <c r="N2899" s="22" t="str">
        <f>_xlfn.XLOOKUP(Table1__4[[#This Row],[MAAN8]],program!A:A,program!F:F,"")</f>
        <v/>
      </c>
      <c r="O2899" s="22">
        <f>SUMIFS(sellout!N:N,sellout!G:G,Table1__4[[#This Row],[MAAN8]])</f>
        <v>0</v>
      </c>
      <c r="P2899" s="2" t="str">
        <f>IFERROR(Table1__4[[#This Row],[Actual]]/Table1__4[[#This Row],[Target]],"")</f>
        <v/>
      </c>
      <c r="Q2899" s="22" t="str">
        <f>IFERROR(IF(Table1__4[[#This Row],[Target]]&gt;0,Table1__4[[#This Row],[Target]]-Table1__4[[#This Row],[Actual]],""),"")</f>
        <v/>
      </c>
    </row>
    <row r="2900" spans="1:17" x14ac:dyDescent="0.75">
      <c r="A2900" s="22" t="s">
        <v>10</v>
      </c>
      <c r="B2900" s="22" t="s">
        <v>11</v>
      </c>
      <c r="C2900" s="22" t="s">
        <v>46</v>
      </c>
      <c r="D2900" s="22" t="s">
        <v>76</v>
      </c>
      <c r="E2900" s="22" t="s">
        <v>105</v>
      </c>
      <c r="F2900" s="22" t="s">
        <v>49</v>
      </c>
      <c r="G2900" s="22" t="s">
        <v>106</v>
      </c>
      <c r="H2900">
        <v>65052464</v>
      </c>
      <c r="I2900" s="22" t="s">
        <v>4498</v>
      </c>
      <c r="J2900" s="22" t="s">
        <v>2280</v>
      </c>
      <c r="K2900" s="22" t="str">
        <f>_xlfn.TEXTBEFORE(Table1__4[[#This Row],[ParentName]],"-")</f>
        <v>PC</v>
      </c>
      <c r="L2900" s="22" t="str">
        <f>_xlfn.XLOOKUP(Table1__4[[#This Row],[MAAN8]],ASO!F:F,ASO!H:H,"")</f>
        <v>Grocery Store - Home Delivery</v>
      </c>
      <c r="M2900" s="22" t="str">
        <f>_xlfn.XLOOKUP(Table1__4[[#This Row],[MAAN8]],program!A:A,program!E:E,"")</f>
        <v>Target Incentive</v>
      </c>
      <c r="N2900" s="22">
        <f>_xlfn.XLOOKUP(Table1__4[[#This Row],[MAAN8]],program!A:A,program!F:F,"")</f>
        <v>350</v>
      </c>
      <c r="O2900" s="22">
        <f>SUMIFS(sellout!N:N,sellout!G:G,Table1__4[[#This Row],[MAAN8]])</f>
        <v>115</v>
      </c>
      <c r="P2900" s="2">
        <f>IFERROR(Table1__4[[#This Row],[Actual]]/Table1__4[[#This Row],[Target]],"")</f>
        <v>0.32857142857142857</v>
      </c>
      <c r="Q2900" s="22">
        <f>IFERROR(IF(Table1__4[[#This Row],[Target]]&gt;0,Table1__4[[#This Row],[Target]]-Table1__4[[#This Row],[Actual]],""),"")</f>
        <v>235</v>
      </c>
    </row>
    <row r="2901" spans="1:17" x14ac:dyDescent="0.75">
      <c r="A2901" s="22" t="s">
        <v>10</v>
      </c>
      <c r="B2901" s="22" t="s">
        <v>11</v>
      </c>
      <c r="C2901" s="22" t="s">
        <v>22</v>
      </c>
      <c r="D2901" s="22" t="s">
        <v>23</v>
      </c>
      <c r="E2901" s="22" t="s">
        <v>89</v>
      </c>
      <c r="F2901" s="22" t="s">
        <v>63</v>
      </c>
      <c r="G2901" s="22" t="s">
        <v>90</v>
      </c>
      <c r="H2901">
        <v>66104161</v>
      </c>
      <c r="I2901" s="22" t="s">
        <v>4498</v>
      </c>
      <c r="J2901" s="22" t="s">
        <v>4499</v>
      </c>
      <c r="K2901" s="22" t="str">
        <f>_xlfn.TEXTBEFORE(Table1__4[[#This Row],[ParentName]],"-")</f>
        <v>BD12</v>
      </c>
      <c r="L2901" s="22" t="str">
        <f>_xlfn.XLOOKUP(Table1__4[[#This Row],[MAAN8]],ASO!F:F,ASO!H:H,"")</f>
        <v>Grocery Store - Home Delivery</v>
      </c>
      <c r="M2901" s="22" t="str">
        <f>_xlfn.XLOOKUP(Table1__4[[#This Row],[MAAN8]],program!A:A,program!E:E,"")</f>
        <v/>
      </c>
      <c r="N2901" s="22" t="str">
        <f>_xlfn.XLOOKUP(Table1__4[[#This Row],[MAAN8]],program!A:A,program!F:F,"")</f>
        <v/>
      </c>
      <c r="O2901" s="22">
        <f>SUMIFS(sellout!N:N,sellout!G:G,Table1__4[[#This Row],[MAAN8]])</f>
        <v>0</v>
      </c>
      <c r="P2901" s="2" t="str">
        <f>IFERROR(Table1__4[[#This Row],[Actual]]/Table1__4[[#This Row],[Target]],"")</f>
        <v/>
      </c>
      <c r="Q2901" s="22" t="str">
        <f>IFERROR(IF(Table1__4[[#This Row],[Target]]&gt;0,Table1__4[[#This Row],[Target]]-Table1__4[[#This Row],[Actual]],""),"")</f>
        <v/>
      </c>
    </row>
    <row r="2902" spans="1:17" x14ac:dyDescent="0.75">
      <c r="A2902" s="22" t="s">
        <v>10</v>
      </c>
      <c r="B2902" s="22" t="s">
        <v>11</v>
      </c>
      <c r="C2902" s="22" t="s">
        <v>22</v>
      </c>
      <c r="D2902" s="22" t="s">
        <v>23</v>
      </c>
      <c r="E2902" s="22" t="s">
        <v>62</v>
      </c>
      <c r="F2902" s="22" t="s">
        <v>63</v>
      </c>
      <c r="G2902" s="22" t="s">
        <v>64</v>
      </c>
      <c r="H2902">
        <v>66100589</v>
      </c>
      <c r="I2902" s="22" t="s">
        <v>4500</v>
      </c>
      <c r="J2902" s="22" t="s">
        <v>4501</v>
      </c>
      <c r="K2902" s="22" t="str">
        <f>_xlfn.TEXTBEFORE(Table1__4[[#This Row],[ParentName]],"-")</f>
        <v>BD12</v>
      </c>
      <c r="L2902" s="22" t="str">
        <f>_xlfn.XLOOKUP(Table1__4[[#This Row],[MAAN8]],ASO!F:F,ASO!H:H,"")</f>
        <v>Grocery Store</v>
      </c>
      <c r="M2902" s="22" t="str">
        <f>_xlfn.XLOOKUP(Table1__4[[#This Row],[MAAN8]],program!A:A,program!E:E,"")</f>
        <v/>
      </c>
      <c r="N2902" s="22" t="str">
        <f>_xlfn.XLOOKUP(Table1__4[[#This Row],[MAAN8]],program!A:A,program!F:F,"")</f>
        <v/>
      </c>
      <c r="O2902" s="22">
        <f>SUMIFS(sellout!N:N,sellout!G:G,Table1__4[[#This Row],[MAAN8]])</f>
        <v>0</v>
      </c>
      <c r="P2902" s="2" t="str">
        <f>IFERROR(Table1__4[[#This Row],[Actual]]/Table1__4[[#This Row],[Target]],"")</f>
        <v/>
      </c>
      <c r="Q2902" s="22" t="str">
        <f>IFERROR(IF(Table1__4[[#This Row],[Target]]&gt;0,Table1__4[[#This Row],[Target]]-Table1__4[[#This Row],[Actual]],""),"")</f>
        <v/>
      </c>
    </row>
    <row r="2903" spans="1:17" x14ac:dyDescent="0.75">
      <c r="A2903" s="22" t="s">
        <v>10</v>
      </c>
      <c r="B2903" s="22" t="s">
        <v>11</v>
      </c>
      <c r="C2903" s="22" t="s">
        <v>12</v>
      </c>
      <c r="D2903" s="22" t="s">
        <v>38</v>
      </c>
      <c r="E2903" s="22" t="s">
        <v>154</v>
      </c>
      <c r="F2903" s="22" t="s">
        <v>40</v>
      </c>
      <c r="G2903" s="22" t="s">
        <v>155</v>
      </c>
      <c r="H2903">
        <v>66100809</v>
      </c>
      <c r="I2903" s="22" t="s">
        <v>4502</v>
      </c>
      <c r="J2903" s="22" t="s">
        <v>4503</v>
      </c>
      <c r="K2903" s="22" t="str">
        <f>_xlfn.TEXTBEFORE(Table1__4[[#This Row],[ParentName]],"-")</f>
        <v>BD16</v>
      </c>
      <c r="L2903" s="22" t="str">
        <f>_xlfn.XLOOKUP(Table1__4[[#This Row],[MAAN8]],ASO!F:F,ASO!H:H,"")</f>
        <v>Beverage Retail Store</v>
      </c>
      <c r="M2903" s="22" t="str">
        <f>_xlfn.XLOOKUP(Table1__4[[#This Row],[MAAN8]],program!A:A,program!E:E,"")</f>
        <v/>
      </c>
      <c r="N2903" s="22" t="str">
        <f>_xlfn.XLOOKUP(Table1__4[[#This Row],[MAAN8]],program!A:A,program!F:F,"")</f>
        <v/>
      </c>
      <c r="O2903" s="22">
        <f>SUMIFS(sellout!N:N,sellout!G:G,Table1__4[[#This Row],[MAAN8]])</f>
        <v>0</v>
      </c>
      <c r="P2903" s="2" t="str">
        <f>IFERROR(Table1__4[[#This Row],[Actual]]/Table1__4[[#This Row],[Target]],"")</f>
        <v/>
      </c>
      <c r="Q2903" s="22" t="str">
        <f>IFERROR(IF(Table1__4[[#This Row],[Target]]&gt;0,Table1__4[[#This Row],[Target]]-Table1__4[[#This Row],[Actual]],""),"")</f>
        <v/>
      </c>
    </row>
    <row r="2904" spans="1:17" x14ac:dyDescent="0.75">
      <c r="A2904" s="22" t="s">
        <v>10</v>
      </c>
      <c r="B2904" s="22" t="s">
        <v>11</v>
      </c>
      <c r="C2904" s="22" t="s">
        <v>12</v>
      </c>
      <c r="D2904" s="22" t="s">
        <v>13</v>
      </c>
      <c r="E2904" s="22" t="s">
        <v>29</v>
      </c>
      <c r="F2904" s="22" t="s">
        <v>30</v>
      </c>
      <c r="G2904" s="22" t="s">
        <v>31</v>
      </c>
      <c r="H2904">
        <v>66102957</v>
      </c>
      <c r="I2904" s="22" t="s">
        <v>4502</v>
      </c>
      <c r="J2904" s="22" t="s">
        <v>4504</v>
      </c>
      <c r="K2904" s="22" t="str">
        <f>_xlfn.TEXTBEFORE(Table1__4[[#This Row],[ParentName]],"-")</f>
        <v>BD8</v>
      </c>
      <c r="L2904" s="22" t="str">
        <f>_xlfn.XLOOKUP(Table1__4[[#This Row],[MAAN8]],ASO!F:F,ASO!H:H,"")</f>
        <v>Grocery Store</v>
      </c>
      <c r="M2904" s="22" t="str">
        <f>_xlfn.XLOOKUP(Table1__4[[#This Row],[MAAN8]],program!A:A,program!E:E,"")</f>
        <v/>
      </c>
      <c r="N2904" s="22" t="str">
        <f>_xlfn.XLOOKUP(Table1__4[[#This Row],[MAAN8]],program!A:A,program!F:F,"")</f>
        <v/>
      </c>
      <c r="O2904" s="22">
        <f>SUMIFS(sellout!N:N,sellout!G:G,Table1__4[[#This Row],[MAAN8]])</f>
        <v>0</v>
      </c>
      <c r="P2904" s="2" t="str">
        <f>IFERROR(Table1__4[[#This Row],[Actual]]/Table1__4[[#This Row],[Target]],"")</f>
        <v/>
      </c>
      <c r="Q2904" s="22" t="str">
        <f>IFERROR(IF(Table1__4[[#This Row],[Target]]&gt;0,Table1__4[[#This Row],[Target]]-Table1__4[[#This Row],[Actual]],""),"")</f>
        <v/>
      </c>
    </row>
    <row r="2905" spans="1:17" x14ac:dyDescent="0.75">
      <c r="A2905" s="22" t="s">
        <v>10</v>
      </c>
      <c r="B2905" s="22" t="s">
        <v>11</v>
      </c>
      <c r="C2905" s="22" t="s">
        <v>12</v>
      </c>
      <c r="D2905" s="22" t="s">
        <v>54</v>
      </c>
      <c r="E2905" s="22" t="s">
        <v>438</v>
      </c>
      <c r="F2905" s="22" t="s">
        <v>40</v>
      </c>
      <c r="G2905" s="22" t="s">
        <v>439</v>
      </c>
      <c r="H2905">
        <v>66112441</v>
      </c>
      <c r="I2905" s="22" t="s">
        <v>4502</v>
      </c>
      <c r="J2905" s="22" t="s">
        <v>7567</v>
      </c>
      <c r="K2905" s="22" t="str">
        <f>_xlfn.TEXTBEFORE(Table1__4[[#This Row],[ParentName]],"-")</f>
        <v>BD</v>
      </c>
      <c r="L2905" s="22" t="str">
        <f>_xlfn.XLOOKUP(Table1__4[[#This Row],[MAAN8]],ASO!F:F,ASO!H:H,"")</f>
        <v/>
      </c>
      <c r="M2905" s="22" t="str">
        <f>_xlfn.XLOOKUP(Table1__4[[#This Row],[MAAN8]],program!A:A,program!E:E,"")</f>
        <v/>
      </c>
      <c r="N2905" s="22" t="str">
        <f>_xlfn.XLOOKUP(Table1__4[[#This Row],[MAAN8]],program!A:A,program!F:F,"")</f>
        <v/>
      </c>
      <c r="O2905" s="22">
        <f>SUMIFS(sellout!N:N,sellout!G:G,Table1__4[[#This Row],[MAAN8]])</f>
        <v>50</v>
      </c>
      <c r="P2905" s="2" t="str">
        <f>IFERROR(Table1__4[[#This Row],[Actual]]/Table1__4[[#This Row],[Target]],"")</f>
        <v/>
      </c>
      <c r="Q2905" s="22" t="str">
        <f>IFERROR(IF(Table1__4[[#This Row],[Target]]&gt;0,Table1__4[[#This Row],[Target]]-Table1__4[[#This Row],[Actual]],""),"")</f>
        <v/>
      </c>
    </row>
    <row r="2906" spans="1:17" x14ac:dyDescent="0.75">
      <c r="A2906" s="22" t="s">
        <v>10</v>
      </c>
      <c r="B2906" s="22" t="s">
        <v>11</v>
      </c>
      <c r="C2906" s="22" t="s">
        <v>22</v>
      </c>
      <c r="D2906" s="22" t="s">
        <v>23</v>
      </c>
      <c r="E2906" s="22" t="s">
        <v>222</v>
      </c>
      <c r="F2906" s="22" t="s">
        <v>25</v>
      </c>
      <c r="G2906" s="22" t="s">
        <v>223</v>
      </c>
      <c r="H2906">
        <v>66104276</v>
      </c>
      <c r="I2906" s="22" t="s">
        <v>7134</v>
      </c>
      <c r="J2906" s="22" t="s">
        <v>7568</v>
      </c>
      <c r="K2906" s="22" t="str">
        <f>_xlfn.TEXTBEFORE(Table1__4[[#This Row],[ParentName]],"-")</f>
        <v>BD12</v>
      </c>
      <c r="L2906" s="22" t="str">
        <f>_xlfn.XLOOKUP(Table1__4[[#This Row],[MAAN8]],ASO!F:F,ASO!H:H,"")</f>
        <v/>
      </c>
      <c r="M2906" s="22" t="str">
        <f>_xlfn.XLOOKUP(Table1__4[[#This Row],[MAAN8]],program!A:A,program!E:E,"")</f>
        <v/>
      </c>
      <c r="N2906" s="22" t="str">
        <f>_xlfn.XLOOKUP(Table1__4[[#This Row],[MAAN8]],program!A:A,program!F:F,"")</f>
        <v/>
      </c>
      <c r="O2906" s="22">
        <f>SUMIFS(sellout!N:N,sellout!G:G,Table1__4[[#This Row],[MAAN8]])</f>
        <v>0</v>
      </c>
      <c r="P2906" s="2" t="str">
        <f>IFERROR(Table1__4[[#This Row],[Actual]]/Table1__4[[#This Row],[Target]],"")</f>
        <v/>
      </c>
      <c r="Q2906" s="22" t="str">
        <f>IFERROR(IF(Table1__4[[#This Row],[Target]]&gt;0,Table1__4[[#This Row],[Target]]-Table1__4[[#This Row],[Actual]],""),"")</f>
        <v/>
      </c>
    </row>
    <row r="2907" spans="1:17" x14ac:dyDescent="0.75">
      <c r="A2907" s="22" t="s">
        <v>10</v>
      </c>
      <c r="B2907" s="22" t="s">
        <v>11</v>
      </c>
      <c r="C2907" s="22" t="s">
        <v>12</v>
      </c>
      <c r="D2907" s="22" t="s">
        <v>122</v>
      </c>
      <c r="E2907" s="22" t="s">
        <v>149</v>
      </c>
      <c r="F2907" s="22" t="s">
        <v>150</v>
      </c>
      <c r="G2907" s="22" t="s">
        <v>151</v>
      </c>
      <c r="H2907">
        <v>66156096</v>
      </c>
      <c r="I2907" s="22" t="s">
        <v>4505</v>
      </c>
      <c r="J2907" s="22" t="s">
        <v>4506</v>
      </c>
      <c r="K2907" s="22" t="str">
        <f>_xlfn.TEXTBEFORE(Table1__4[[#This Row],[ParentName]],"-")</f>
        <v>BD10</v>
      </c>
      <c r="L2907" s="22" t="str">
        <f>_xlfn.XLOOKUP(Table1__4[[#This Row],[MAAN8]],ASO!F:F,ASO!H:H,"")</f>
        <v>Grocery Store</v>
      </c>
      <c r="M2907" s="22" t="str">
        <f>_xlfn.XLOOKUP(Table1__4[[#This Row],[MAAN8]],program!A:A,program!E:E,"")</f>
        <v/>
      </c>
      <c r="N2907" s="22" t="str">
        <f>_xlfn.XLOOKUP(Table1__4[[#This Row],[MAAN8]],program!A:A,program!F:F,"")</f>
        <v/>
      </c>
      <c r="O2907" s="22">
        <f>SUMIFS(sellout!N:N,sellout!G:G,Table1__4[[#This Row],[MAAN8]])</f>
        <v>0</v>
      </c>
      <c r="P2907" s="2" t="str">
        <f>IFERROR(Table1__4[[#This Row],[Actual]]/Table1__4[[#This Row],[Target]],"")</f>
        <v/>
      </c>
      <c r="Q2907" s="22" t="str">
        <f>IFERROR(IF(Table1__4[[#This Row],[Target]]&gt;0,Table1__4[[#This Row],[Target]]-Table1__4[[#This Row],[Actual]],""),"")</f>
        <v/>
      </c>
    </row>
    <row r="2908" spans="1:17" x14ac:dyDescent="0.75">
      <c r="A2908" s="22" t="s">
        <v>10</v>
      </c>
      <c r="B2908" s="22" t="s">
        <v>11</v>
      </c>
      <c r="C2908" s="22" t="s">
        <v>22</v>
      </c>
      <c r="D2908" s="22" t="s">
        <v>88</v>
      </c>
      <c r="E2908" s="22" t="s">
        <v>170</v>
      </c>
      <c r="F2908" s="22" t="s">
        <v>171</v>
      </c>
      <c r="G2908" s="22" t="s">
        <v>18</v>
      </c>
      <c r="H2908">
        <v>66102802</v>
      </c>
      <c r="I2908" s="22" t="s">
        <v>4508</v>
      </c>
      <c r="J2908" s="22" t="s">
        <v>4509</v>
      </c>
      <c r="K2908" s="22" t="str">
        <f>_xlfn.TEXTBEFORE(Table1__4[[#This Row],[ParentName]],"-")</f>
        <v>BD11</v>
      </c>
      <c r="L2908" s="22" t="str">
        <f>_xlfn.XLOOKUP(Table1__4[[#This Row],[MAAN8]],ASO!F:F,ASO!H:H,"")</f>
        <v>Sub Distributor</v>
      </c>
      <c r="M2908" s="22" t="str">
        <f>_xlfn.XLOOKUP(Table1__4[[#This Row],[MAAN8]],program!A:A,program!E:E,"")</f>
        <v/>
      </c>
      <c r="N2908" s="22" t="str">
        <f>_xlfn.XLOOKUP(Table1__4[[#This Row],[MAAN8]],program!A:A,program!F:F,"")</f>
        <v/>
      </c>
      <c r="O2908" s="22">
        <f>SUMIFS(sellout!N:N,sellout!G:G,Table1__4[[#This Row],[MAAN8]])</f>
        <v>780</v>
      </c>
      <c r="P2908" s="2" t="str">
        <f>IFERROR(Table1__4[[#This Row],[Actual]]/Table1__4[[#This Row],[Target]],"")</f>
        <v/>
      </c>
      <c r="Q2908" s="22" t="str">
        <f>IFERROR(IF(Table1__4[[#This Row],[Target]]&gt;0,Table1__4[[#This Row],[Target]]-Table1__4[[#This Row],[Actual]],""),"")</f>
        <v/>
      </c>
    </row>
    <row r="2909" spans="1:17" x14ac:dyDescent="0.75">
      <c r="A2909" s="22" t="s">
        <v>10</v>
      </c>
      <c r="B2909" s="22" t="s">
        <v>11</v>
      </c>
      <c r="C2909" s="22" t="s">
        <v>22</v>
      </c>
      <c r="D2909" s="22" t="s">
        <v>23</v>
      </c>
      <c r="E2909" s="22" t="s">
        <v>84</v>
      </c>
      <c r="F2909" s="22" t="s">
        <v>63</v>
      </c>
      <c r="G2909" s="22" t="s">
        <v>85</v>
      </c>
      <c r="H2909">
        <v>66151021</v>
      </c>
      <c r="I2909" s="22" t="s">
        <v>4508</v>
      </c>
      <c r="J2909" s="22" t="s">
        <v>4510</v>
      </c>
      <c r="K2909" s="22" t="str">
        <f>_xlfn.TEXTBEFORE(Table1__4[[#This Row],[ParentName]],"-")</f>
        <v>BD12</v>
      </c>
      <c r="L2909" s="22" t="str">
        <f>_xlfn.XLOOKUP(Table1__4[[#This Row],[MAAN8]],ASO!F:F,ASO!H:H,"")</f>
        <v>Grocery Store</v>
      </c>
      <c r="M2909" s="22" t="str">
        <f>_xlfn.XLOOKUP(Table1__4[[#This Row],[MAAN8]],program!A:A,program!E:E,"")</f>
        <v/>
      </c>
      <c r="N2909" s="22" t="str">
        <f>_xlfn.XLOOKUP(Table1__4[[#This Row],[MAAN8]],program!A:A,program!F:F,"")</f>
        <v/>
      </c>
      <c r="O2909" s="22">
        <f>SUMIFS(sellout!N:N,sellout!G:G,Table1__4[[#This Row],[MAAN8]])</f>
        <v>10</v>
      </c>
      <c r="P2909" s="2" t="str">
        <f>IFERROR(Table1__4[[#This Row],[Actual]]/Table1__4[[#This Row],[Target]],"")</f>
        <v/>
      </c>
      <c r="Q2909" s="22" t="str">
        <f>IFERROR(IF(Table1__4[[#This Row],[Target]]&gt;0,Table1__4[[#This Row],[Target]]-Table1__4[[#This Row],[Actual]],""),"")</f>
        <v/>
      </c>
    </row>
    <row r="2910" spans="1:17" x14ac:dyDescent="0.75">
      <c r="A2910" s="22" t="s">
        <v>10</v>
      </c>
      <c r="B2910" s="22" t="s">
        <v>11</v>
      </c>
      <c r="C2910" s="22" t="s">
        <v>22</v>
      </c>
      <c r="D2910" s="22" t="s">
        <v>23</v>
      </c>
      <c r="E2910" s="22" t="s">
        <v>84</v>
      </c>
      <c r="F2910" s="22" t="s">
        <v>63</v>
      </c>
      <c r="G2910" s="22" t="s">
        <v>85</v>
      </c>
      <c r="H2910">
        <v>66151627</v>
      </c>
      <c r="I2910" s="22" t="s">
        <v>4508</v>
      </c>
      <c r="J2910" s="22" t="s">
        <v>4511</v>
      </c>
      <c r="K2910" s="22" t="str">
        <f>_xlfn.TEXTBEFORE(Table1__4[[#This Row],[ParentName]],"-")</f>
        <v>BD12</v>
      </c>
      <c r="L2910" s="22" t="str">
        <f>_xlfn.XLOOKUP(Table1__4[[#This Row],[MAAN8]],ASO!F:F,ASO!H:H,"")</f>
        <v>Grocery Store</v>
      </c>
      <c r="M2910" s="22" t="str">
        <f>_xlfn.XLOOKUP(Table1__4[[#This Row],[MAAN8]],program!A:A,program!E:E,"")</f>
        <v/>
      </c>
      <c r="N2910" s="22" t="str">
        <f>_xlfn.XLOOKUP(Table1__4[[#This Row],[MAAN8]],program!A:A,program!F:F,"")</f>
        <v/>
      </c>
      <c r="O2910" s="22">
        <f>SUMIFS(sellout!N:N,sellout!G:G,Table1__4[[#This Row],[MAAN8]])</f>
        <v>0</v>
      </c>
      <c r="P2910" s="2" t="str">
        <f>IFERROR(Table1__4[[#This Row],[Actual]]/Table1__4[[#This Row],[Target]],"")</f>
        <v/>
      </c>
      <c r="Q2910" s="22" t="str">
        <f>IFERROR(IF(Table1__4[[#This Row],[Target]]&gt;0,Table1__4[[#This Row],[Target]]-Table1__4[[#This Row],[Actual]],""),"")</f>
        <v/>
      </c>
    </row>
    <row r="2911" spans="1:17" x14ac:dyDescent="0.75">
      <c r="A2911" s="22" t="s">
        <v>10</v>
      </c>
      <c r="B2911" s="22" t="s">
        <v>11</v>
      </c>
      <c r="C2911" s="22" t="s">
        <v>12</v>
      </c>
      <c r="D2911" s="22" t="s">
        <v>122</v>
      </c>
      <c r="E2911" s="22" t="s">
        <v>236</v>
      </c>
      <c r="F2911" s="22" t="s">
        <v>237</v>
      </c>
      <c r="G2911" s="22" t="s">
        <v>7381</v>
      </c>
      <c r="H2911">
        <v>66153502</v>
      </c>
      <c r="I2911" s="22" t="s">
        <v>4508</v>
      </c>
      <c r="J2911" s="22" t="s">
        <v>4512</v>
      </c>
      <c r="K2911" s="22" t="str">
        <f>_xlfn.TEXTBEFORE(Table1__4[[#This Row],[ParentName]],"-")</f>
        <v>BD10</v>
      </c>
      <c r="L2911" s="22" t="str">
        <f>_xlfn.XLOOKUP(Table1__4[[#This Row],[MAAN8]],ASO!F:F,ASO!H:H,"")</f>
        <v>Grocery Store - Home Delivery</v>
      </c>
      <c r="M2911" s="22" t="str">
        <f>_xlfn.XLOOKUP(Table1__4[[#This Row],[MAAN8]],program!A:A,program!E:E,"")</f>
        <v/>
      </c>
      <c r="N2911" s="22" t="str">
        <f>_xlfn.XLOOKUP(Table1__4[[#This Row],[MAAN8]],program!A:A,program!F:F,"")</f>
        <v/>
      </c>
      <c r="O2911" s="22">
        <f>SUMIFS(sellout!N:N,sellout!G:G,Table1__4[[#This Row],[MAAN8]])</f>
        <v>0</v>
      </c>
      <c r="P2911" s="2" t="str">
        <f>IFERROR(Table1__4[[#This Row],[Actual]]/Table1__4[[#This Row],[Target]],"")</f>
        <v/>
      </c>
      <c r="Q2911" s="22" t="str">
        <f>IFERROR(IF(Table1__4[[#This Row],[Target]]&gt;0,Table1__4[[#This Row],[Target]]-Table1__4[[#This Row],[Actual]],""),"")</f>
        <v/>
      </c>
    </row>
    <row r="2912" spans="1:17" x14ac:dyDescent="0.75">
      <c r="A2912" s="22" t="s">
        <v>10</v>
      </c>
      <c r="B2912" s="22" t="s">
        <v>11</v>
      </c>
      <c r="C2912" s="22" t="s">
        <v>12</v>
      </c>
      <c r="D2912" s="22" t="s">
        <v>13</v>
      </c>
      <c r="E2912" s="22" t="s">
        <v>29</v>
      </c>
      <c r="F2912" s="22" t="s">
        <v>30</v>
      </c>
      <c r="G2912" s="22" t="s">
        <v>31</v>
      </c>
      <c r="H2912">
        <v>66115548</v>
      </c>
      <c r="I2912" s="22" t="s">
        <v>4508</v>
      </c>
      <c r="J2912" s="22" t="s">
        <v>7569</v>
      </c>
      <c r="K2912" s="22" t="str">
        <f>_xlfn.TEXTBEFORE(Table1__4[[#This Row],[ParentName]],"-")</f>
        <v>BD8</v>
      </c>
      <c r="L2912" s="22" t="str">
        <f>_xlfn.XLOOKUP(Table1__4[[#This Row],[MAAN8]],ASO!F:F,ASO!H:H,"")</f>
        <v/>
      </c>
      <c r="M2912" s="22" t="str">
        <f>_xlfn.XLOOKUP(Table1__4[[#This Row],[MAAN8]],program!A:A,program!E:E,"")</f>
        <v/>
      </c>
      <c r="N2912" s="22" t="str">
        <f>_xlfn.XLOOKUP(Table1__4[[#This Row],[MAAN8]],program!A:A,program!F:F,"")</f>
        <v/>
      </c>
      <c r="O2912" s="22">
        <f>SUMIFS(sellout!N:N,sellout!G:G,Table1__4[[#This Row],[MAAN8]])</f>
        <v>100</v>
      </c>
      <c r="P2912" s="2" t="str">
        <f>IFERROR(Table1__4[[#This Row],[Actual]]/Table1__4[[#This Row],[Target]],"")</f>
        <v/>
      </c>
      <c r="Q2912" s="22" t="str">
        <f>IFERROR(IF(Table1__4[[#This Row],[Target]]&gt;0,Table1__4[[#This Row],[Target]]-Table1__4[[#This Row],[Actual]],""),"")</f>
        <v/>
      </c>
    </row>
    <row r="2913" spans="1:17" x14ac:dyDescent="0.75">
      <c r="A2913" s="22" t="s">
        <v>10</v>
      </c>
      <c r="B2913" s="22" t="s">
        <v>11</v>
      </c>
      <c r="C2913" s="22" t="s">
        <v>46</v>
      </c>
      <c r="D2913" s="22" t="s">
        <v>76</v>
      </c>
      <c r="E2913" s="22" t="s">
        <v>270</v>
      </c>
      <c r="F2913" s="22" t="s">
        <v>49</v>
      </c>
      <c r="G2913" s="22" t="s">
        <v>271</v>
      </c>
      <c r="H2913">
        <v>65026572</v>
      </c>
      <c r="I2913" s="22" t="s">
        <v>4513</v>
      </c>
      <c r="J2913" s="22" t="s">
        <v>4514</v>
      </c>
      <c r="K2913" s="22" t="str">
        <f>_xlfn.TEXTBEFORE(Table1__4[[#This Row],[ParentName]],"-")</f>
        <v>PC</v>
      </c>
      <c r="L2913" s="22" t="str">
        <f>_xlfn.XLOOKUP(Table1__4[[#This Row],[MAAN8]],ASO!F:F,ASO!H:H,"")</f>
        <v>Wholesaler</v>
      </c>
      <c r="M2913" s="22" t="str">
        <f>_xlfn.XLOOKUP(Table1__4[[#This Row],[MAAN8]],program!A:A,program!E:E,"")</f>
        <v/>
      </c>
      <c r="N2913" s="22">
        <f>_xlfn.XLOOKUP(Table1__4[[#This Row],[MAAN8]],program!A:A,program!F:F,"")</f>
        <v>0</v>
      </c>
      <c r="O2913" s="22">
        <f>SUMIFS(sellout!N:N,sellout!G:G,Table1__4[[#This Row],[MAAN8]])</f>
        <v>0</v>
      </c>
      <c r="P2913" s="2" t="str">
        <f>IFERROR(Table1__4[[#This Row],[Actual]]/Table1__4[[#This Row],[Target]],"")</f>
        <v/>
      </c>
      <c r="Q2913" s="22" t="str">
        <f>IFERROR(IF(Table1__4[[#This Row],[Target]]&gt;0,Table1__4[[#This Row],[Target]]-Table1__4[[#This Row],[Actual]],""),"")</f>
        <v/>
      </c>
    </row>
    <row r="2914" spans="1:17" x14ac:dyDescent="0.75">
      <c r="A2914" s="22" t="s">
        <v>10</v>
      </c>
      <c r="B2914" s="22" t="s">
        <v>11</v>
      </c>
      <c r="C2914" s="22" t="s">
        <v>12</v>
      </c>
      <c r="D2914" s="22" t="s">
        <v>54</v>
      </c>
      <c r="E2914" s="22" t="s">
        <v>29</v>
      </c>
      <c r="F2914" s="22" t="s">
        <v>30</v>
      </c>
      <c r="G2914" s="22" t="s">
        <v>31</v>
      </c>
      <c r="H2914">
        <v>66103876</v>
      </c>
      <c r="I2914" s="22" t="s">
        <v>4515</v>
      </c>
      <c r="J2914" s="22" t="s">
        <v>4516</v>
      </c>
      <c r="K2914" s="22" t="str">
        <f>_xlfn.TEXTBEFORE(Table1__4[[#This Row],[ParentName]],"-")</f>
        <v>BD</v>
      </c>
      <c r="L2914" s="22" t="str">
        <f>_xlfn.XLOOKUP(Table1__4[[#This Row],[MAAN8]],ASO!F:F,ASO!H:H,"")</f>
        <v>Grocery Store - Home Delivery</v>
      </c>
      <c r="M2914" s="22" t="str">
        <f>_xlfn.XLOOKUP(Table1__4[[#This Row],[MAAN8]],program!A:A,program!E:E,"")</f>
        <v/>
      </c>
      <c r="N2914" s="22" t="str">
        <f>_xlfn.XLOOKUP(Table1__4[[#This Row],[MAAN8]],program!A:A,program!F:F,"")</f>
        <v/>
      </c>
      <c r="O2914" s="22">
        <f>SUMIFS(sellout!N:N,sellout!G:G,Table1__4[[#This Row],[MAAN8]])</f>
        <v>0</v>
      </c>
      <c r="P2914" s="2" t="str">
        <f>IFERROR(Table1__4[[#This Row],[Actual]]/Table1__4[[#This Row],[Target]],"")</f>
        <v/>
      </c>
      <c r="Q2914" s="22" t="str">
        <f>IFERROR(IF(Table1__4[[#This Row],[Target]]&gt;0,Table1__4[[#This Row],[Target]]-Table1__4[[#This Row],[Actual]],""),"")</f>
        <v/>
      </c>
    </row>
    <row r="2915" spans="1:17" x14ac:dyDescent="0.75">
      <c r="A2915" s="22" t="s">
        <v>10</v>
      </c>
      <c r="B2915" s="22" t="s">
        <v>11</v>
      </c>
      <c r="C2915" s="22" t="s">
        <v>46</v>
      </c>
      <c r="D2915" s="22" t="s">
        <v>47</v>
      </c>
      <c r="E2915" s="22" t="s">
        <v>48</v>
      </c>
      <c r="F2915" s="22" t="s">
        <v>49</v>
      </c>
      <c r="G2915" s="22" t="s">
        <v>8030</v>
      </c>
      <c r="H2915">
        <v>65021729</v>
      </c>
      <c r="I2915" s="22" t="s">
        <v>4517</v>
      </c>
      <c r="J2915" s="22" t="s">
        <v>7406</v>
      </c>
      <c r="K2915" s="22" t="str">
        <f>_xlfn.TEXTBEFORE(Table1__4[[#This Row],[ParentName]],"-")</f>
        <v>HMcc</v>
      </c>
      <c r="L2915" s="22" t="str">
        <f>_xlfn.XLOOKUP(Table1__4[[#This Row],[MAAN8]],ASO!F:F,ASO!H:H,"")</f>
        <v>Grocery Store</v>
      </c>
      <c r="M2915" s="22" t="str">
        <f>_xlfn.XLOOKUP(Table1__4[[#This Row],[MAAN8]],program!A:A,program!E:E,"")</f>
        <v>Target Incentive</v>
      </c>
      <c r="N2915" s="22">
        <f>_xlfn.XLOOKUP(Table1__4[[#This Row],[MAAN8]],program!A:A,program!F:F,"")</f>
        <v>190</v>
      </c>
      <c r="O2915" s="22">
        <f>SUMIFS(sellout!N:N,sellout!G:G,Table1__4[[#This Row],[MAAN8]])</f>
        <v>60</v>
      </c>
      <c r="P2915" s="2">
        <f>IFERROR(Table1__4[[#This Row],[Actual]]/Table1__4[[#This Row],[Target]],"")</f>
        <v>0.31578947368421051</v>
      </c>
      <c r="Q2915" s="22">
        <f>IFERROR(IF(Table1__4[[#This Row],[Target]]&gt;0,Table1__4[[#This Row],[Target]]-Table1__4[[#This Row],[Actual]],""),"")</f>
        <v>130</v>
      </c>
    </row>
    <row r="2916" spans="1:17" x14ac:dyDescent="0.75">
      <c r="A2916" s="22" t="s">
        <v>10</v>
      </c>
      <c r="B2916" s="22" t="s">
        <v>11</v>
      </c>
      <c r="C2916" s="22" t="s">
        <v>22</v>
      </c>
      <c r="D2916" s="22" t="s">
        <v>23</v>
      </c>
      <c r="E2916" s="22" t="s">
        <v>62</v>
      </c>
      <c r="F2916" s="22" t="s">
        <v>63</v>
      </c>
      <c r="G2916" s="22" t="s">
        <v>64</v>
      </c>
      <c r="H2916">
        <v>66153699</v>
      </c>
      <c r="I2916" s="22" t="s">
        <v>4518</v>
      </c>
      <c r="J2916" s="22" t="s">
        <v>4519</v>
      </c>
      <c r="K2916" s="22" t="str">
        <f>_xlfn.TEXTBEFORE(Table1__4[[#This Row],[ParentName]],"-")</f>
        <v>BD12</v>
      </c>
      <c r="L2916" s="22" t="str">
        <f>_xlfn.XLOOKUP(Table1__4[[#This Row],[MAAN8]],ASO!F:F,ASO!H:H,"")</f>
        <v>Beverage Retail Store</v>
      </c>
      <c r="M2916" s="22" t="str">
        <f>_xlfn.XLOOKUP(Table1__4[[#This Row],[MAAN8]],program!A:A,program!E:E,"")</f>
        <v/>
      </c>
      <c r="N2916" s="22" t="str">
        <f>_xlfn.XLOOKUP(Table1__4[[#This Row],[MAAN8]],program!A:A,program!F:F,"")</f>
        <v/>
      </c>
      <c r="O2916" s="22">
        <f>SUMIFS(sellout!N:N,sellout!G:G,Table1__4[[#This Row],[MAAN8]])</f>
        <v>55</v>
      </c>
      <c r="P2916" s="2" t="str">
        <f>IFERROR(Table1__4[[#This Row],[Actual]]/Table1__4[[#This Row],[Target]],"")</f>
        <v/>
      </c>
      <c r="Q2916" s="22" t="str">
        <f>IFERROR(IF(Table1__4[[#This Row],[Target]]&gt;0,Table1__4[[#This Row],[Target]]-Table1__4[[#This Row],[Actual]],""),"")</f>
        <v/>
      </c>
    </row>
    <row r="2917" spans="1:17" x14ac:dyDescent="0.75">
      <c r="A2917" s="22" t="s">
        <v>10</v>
      </c>
      <c r="B2917" s="22" t="s">
        <v>11</v>
      </c>
      <c r="C2917" s="22" t="s">
        <v>12</v>
      </c>
      <c r="D2917" s="22" t="s">
        <v>122</v>
      </c>
      <c r="E2917" s="22" t="s">
        <v>236</v>
      </c>
      <c r="F2917" s="22" t="s">
        <v>237</v>
      </c>
      <c r="G2917" s="22" t="s">
        <v>7381</v>
      </c>
      <c r="H2917">
        <v>66156369</v>
      </c>
      <c r="I2917" s="22" t="s">
        <v>4520</v>
      </c>
      <c r="J2917" s="22" t="s">
        <v>4521</v>
      </c>
      <c r="K2917" s="22" t="str">
        <f>_xlfn.TEXTBEFORE(Table1__4[[#This Row],[ParentName]],"-")</f>
        <v>BD10</v>
      </c>
      <c r="L2917" s="22" t="str">
        <f>_xlfn.XLOOKUP(Table1__4[[#This Row],[MAAN8]],ASO!F:F,ASO!H:H,"")</f>
        <v>Grocery Store - Home Delivery</v>
      </c>
      <c r="M2917" s="22" t="str">
        <f>_xlfn.XLOOKUP(Table1__4[[#This Row],[MAAN8]],program!A:A,program!E:E,"")</f>
        <v/>
      </c>
      <c r="N2917" s="22" t="str">
        <f>_xlfn.XLOOKUP(Table1__4[[#This Row],[MAAN8]],program!A:A,program!F:F,"")</f>
        <v/>
      </c>
      <c r="O2917" s="22">
        <f>SUMIFS(sellout!N:N,sellout!G:G,Table1__4[[#This Row],[MAAN8]])</f>
        <v>0</v>
      </c>
      <c r="P2917" s="2" t="str">
        <f>IFERROR(Table1__4[[#This Row],[Actual]]/Table1__4[[#This Row],[Target]],"")</f>
        <v/>
      </c>
      <c r="Q2917" s="22" t="str">
        <f>IFERROR(IF(Table1__4[[#This Row],[Target]]&gt;0,Table1__4[[#This Row],[Target]]-Table1__4[[#This Row],[Actual]],""),"")</f>
        <v/>
      </c>
    </row>
    <row r="2918" spans="1:17" x14ac:dyDescent="0.75">
      <c r="A2918" s="22" t="s">
        <v>10</v>
      </c>
      <c r="B2918" s="22" t="s">
        <v>11</v>
      </c>
      <c r="C2918" s="22" t="s">
        <v>46</v>
      </c>
      <c r="D2918" s="22" t="s">
        <v>47</v>
      </c>
      <c r="E2918" s="22" t="s">
        <v>101</v>
      </c>
      <c r="F2918" s="22" t="s">
        <v>68</v>
      </c>
      <c r="G2918" s="22" t="s">
        <v>102</v>
      </c>
      <c r="H2918">
        <v>65710835</v>
      </c>
      <c r="I2918" s="22" t="s">
        <v>4522</v>
      </c>
      <c r="J2918" s="22" t="s">
        <v>4523</v>
      </c>
      <c r="K2918" s="22" t="str">
        <f>_xlfn.TEXTBEFORE(Table1__4[[#This Row],[ParentName]],"-")</f>
        <v>HMcc</v>
      </c>
      <c r="L2918" s="22" t="str">
        <f>_xlfn.XLOOKUP(Table1__4[[#This Row],[MAAN8]],ASO!F:F,ASO!H:H,"")</f>
        <v>Grocery Store - Home Delivery</v>
      </c>
      <c r="M2918" s="22" t="str">
        <f>_xlfn.XLOOKUP(Table1__4[[#This Row],[MAAN8]],program!A:A,program!E:E,"")</f>
        <v>Target Incentive</v>
      </c>
      <c r="N2918" s="22">
        <f>_xlfn.XLOOKUP(Table1__4[[#This Row],[MAAN8]],program!A:A,program!F:F,"")</f>
        <v>155</v>
      </c>
      <c r="O2918" s="22">
        <f>SUMIFS(sellout!N:N,sellout!G:G,Table1__4[[#This Row],[MAAN8]])</f>
        <v>25</v>
      </c>
      <c r="P2918" s="2">
        <f>IFERROR(Table1__4[[#This Row],[Actual]]/Table1__4[[#This Row],[Target]],"")</f>
        <v>0.16129032258064516</v>
      </c>
      <c r="Q2918" s="22">
        <f>IFERROR(IF(Table1__4[[#This Row],[Target]]&gt;0,Table1__4[[#This Row],[Target]]-Table1__4[[#This Row],[Actual]],""),"")</f>
        <v>130</v>
      </c>
    </row>
    <row r="2919" spans="1:17" x14ac:dyDescent="0.75">
      <c r="A2919" s="22" t="s">
        <v>10</v>
      </c>
      <c r="B2919" s="22" t="s">
        <v>11</v>
      </c>
      <c r="C2919" s="22" t="s">
        <v>22</v>
      </c>
      <c r="D2919" s="22" t="s">
        <v>88</v>
      </c>
      <c r="E2919" s="22" t="s">
        <v>217</v>
      </c>
      <c r="F2919" s="22" t="s">
        <v>218</v>
      </c>
      <c r="G2919" s="22" t="s">
        <v>219</v>
      </c>
      <c r="H2919">
        <v>66153565</v>
      </c>
      <c r="I2919" s="22" t="s">
        <v>4522</v>
      </c>
      <c r="J2919" s="22" t="s">
        <v>4524</v>
      </c>
      <c r="K2919" s="22" t="str">
        <f>_xlfn.TEXTBEFORE(Table1__4[[#This Row],[ParentName]],"-")</f>
        <v>BD11</v>
      </c>
      <c r="L2919" s="22" t="str">
        <f>_xlfn.XLOOKUP(Table1__4[[#This Row],[MAAN8]],ASO!F:F,ASO!H:H,"")</f>
        <v>Grocery Store</v>
      </c>
      <c r="M2919" s="22" t="str">
        <f>_xlfn.XLOOKUP(Table1__4[[#This Row],[MAAN8]],program!A:A,program!E:E,"")</f>
        <v/>
      </c>
      <c r="N2919" s="22" t="str">
        <f>_xlfn.XLOOKUP(Table1__4[[#This Row],[MAAN8]],program!A:A,program!F:F,"")</f>
        <v/>
      </c>
      <c r="O2919" s="22">
        <f>SUMIFS(sellout!N:N,sellout!G:G,Table1__4[[#This Row],[MAAN8]])</f>
        <v>0</v>
      </c>
      <c r="P2919" s="2" t="str">
        <f>IFERROR(Table1__4[[#This Row],[Actual]]/Table1__4[[#This Row],[Target]],"")</f>
        <v/>
      </c>
      <c r="Q2919" s="22" t="str">
        <f>IFERROR(IF(Table1__4[[#This Row],[Target]]&gt;0,Table1__4[[#This Row],[Target]]-Table1__4[[#This Row],[Actual]],""),"")</f>
        <v/>
      </c>
    </row>
    <row r="2920" spans="1:17" x14ac:dyDescent="0.75">
      <c r="A2920" s="22" t="s">
        <v>10</v>
      </c>
      <c r="B2920" s="22" t="s">
        <v>11</v>
      </c>
      <c r="C2920" s="22" t="s">
        <v>22</v>
      </c>
      <c r="D2920" s="22" t="s">
        <v>23</v>
      </c>
      <c r="E2920" s="22" t="s">
        <v>89</v>
      </c>
      <c r="F2920" s="22" t="s">
        <v>63</v>
      </c>
      <c r="G2920" s="22" t="s">
        <v>90</v>
      </c>
      <c r="H2920">
        <v>66112222</v>
      </c>
      <c r="I2920" s="22" t="s">
        <v>4522</v>
      </c>
      <c r="J2920" s="22" t="s">
        <v>4525</v>
      </c>
      <c r="K2920" s="22" t="str">
        <f>_xlfn.TEXTBEFORE(Table1__4[[#This Row],[ParentName]],"-")</f>
        <v>BD12</v>
      </c>
      <c r="L2920" s="22" t="str">
        <f>_xlfn.XLOOKUP(Table1__4[[#This Row],[MAAN8]],ASO!F:F,ASO!H:H,"")</f>
        <v>Grocery Store</v>
      </c>
      <c r="M2920" s="22" t="str">
        <f>_xlfn.XLOOKUP(Table1__4[[#This Row],[MAAN8]],program!A:A,program!E:E,"")</f>
        <v/>
      </c>
      <c r="N2920" s="22" t="str">
        <f>_xlfn.XLOOKUP(Table1__4[[#This Row],[MAAN8]],program!A:A,program!F:F,"")</f>
        <v/>
      </c>
      <c r="O2920" s="22">
        <f>SUMIFS(sellout!N:N,sellout!G:G,Table1__4[[#This Row],[MAAN8]])</f>
        <v>30</v>
      </c>
      <c r="P2920" s="2" t="str">
        <f>IFERROR(Table1__4[[#This Row],[Actual]]/Table1__4[[#This Row],[Target]],"")</f>
        <v/>
      </c>
      <c r="Q2920" s="22" t="str">
        <f>IFERROR(IF(Table1__4[[#This Row],[Target]]&gt;0,Table1__4[[#This Row],[Target]]-Table1__4[[#This Row],[Actual]],""),"")</f>
        <v/>
      </c>
    </row>
    <row r="2921" spans="1:17" x14ac:dyDescent="0.75">
      <c r="A2921" s="22" t="s">
        <v>10</v>
      </c>
      <c r="B2921" s="22" t="s">
        <v>11</v>
      </c>
      <c r="C2921" s="22" t="s">
        <v>12</v>
      </c>
      <c r="D2921" s="22" t="s">
        <v>122</v>
      </c>
      <c r="E2921" s="22" t="s">
        <v>622</v>
      </c>
      <c r="F2921" s="22" t="s">
        <v>237</v>
      </c>
      <c r="G2921" s="22" t="s">
        <v>623</v>
      </c>
      <c r="H2921">
        <v>66103870</v>
      </c>
      <c r="I2921" s="22" t="s">
        <v>4522</v>
      </c>
      <c r="J2921" s="22" t="s">
        <v>4526</v>
      </c>
      <c r="K2921" s="22" t="str">
        <f>_xlfn.TEXTBEFORE(Table1__4[[#This Row],[ParentName]],"-")</f>
        <v>BD10</v>
      </c>
      <c r="L2921" s="22" t="str">
        <f>_xlfn.XLOOKUP(Table1__4[[#This Row],[MAAN8]],ASO!F:F,ASO!H:H,"")</f>
        <v>Grocery Store</v>
      </c>
      <c r="M2921" s="22" t="str">
        <f>_xlfn.XLOOKUP(Table1__4[[#This Row],[MAAN8]],program!A:A,program!E:E,"")</f>
        <v/>
      </c>
      <c r="N2921" s="22" t="str">
        <f>_xlfn.XLOOKUP(Table1__4[[#This Row],[MAAN8]],program!A:A,program!F:F,"")</f>
        <v/>
      </c>
      <c r="O2921" s="22">
        <f>SUMIFS(sellout!N:N,sellout!G:G,Table1__4[[#This Row],[MAAN8]])</f>
        <v>0</v>
      </c>
      <c r="P2921" s="2" t="str">
        <f>IFERROR(Table1__4[[#This Row],[Actual]]/Table1__4[[#This Row],[Target]],"")</f>
        <v/>
      </c>
      <c r="Q2921" s="22" t="str">
        <f>IFERROR(IF(Table1__4[[#This Row],[Target]]&gt;0,Table1__4[[#This Row],[Target]]-Table1__4[[#This Row],[Actual]],""),"")</f>
        <v/>
      </c>
    </row>
    <row r="2922" spans="1:17" x14ac:dyDescent="0.75">
      <c r="A2922" s="22" t="s">
        <v>10</v>
      </c>
      <c r="B2922" s="22" t="s">
        <v>11</v>
      </c>
      <c r="C2922" s="22" t="s">
        <v>12</v>
      </c>
      <c r="D2922" s="22" t="s">
        <v>38</v>
      </c>
      <c r="E2922" s="22" t="s">
        <v>154</v>
      </c>
      <c r="F2922" s="22" t="s">
        <v>40</v>
      </c>
      <c r="G2922" s="22" t="s">
        <v>155</v>
      </c>
      <c r="H2922">
        <v>66152276</v>
      </c>
      <c r="I2922" s="22" t="s">
        <v>4522</v>
      </c>
      <c r="J2922" s="22" t="s">
        <v>4527</v>
      </c>
      <c r="K2922" s="22" t="str">
        <f>_xlfn.TEXTBEFORE(Table1__4[[#This Row],[ParentName]],"-")</f>
        <v>BD16</v>
      </c>
      <c r="L2922" s="22" t="str">
        <f>_xlfn.XLOOKUP(Table1__4[[#This Row],[MAAN8]],ASO!F:F,ASO!H:H,"")</f>
        <v>Grocery Store</v>
      </c>
      <c r="M2922" s="22" t="str">
        <f>_xlfn.XLOOKUP(Table1__4[[#This Row],[MAAN8]],program!A:A,program!E:E,"")</f>
        <v/>
      </c>
      <c r="N2922" s="22" t="str">
        <f>_xlfn.XLOOKUP(Table1__4[[#This Row],[MAAN8]],program!A:A,program!F:F,"")</f>
        <v/>
      </c>
      <c r="O2922" s="22">
        <f>SUMIFS(sellout!N:N,sellout!G:G,Table1__4[[#This Row],[MAAN8]])</f>
        <v>0</v>
      </c>
      <c r="P2922" s="2" t="str">
        <f>IFERROR(Table1__4[[#This Row],[Actual]]/Table1__4[[#This Row],[Target]],"")</f>
        <v/>
      </c>
      <c r="Q2922" s="22" t="str">
        <f>IFERROR(IF(Table1__4[[#This Row],[Target]]&gt;0,Table1__4[[#This Row],[Target]]-Table1__4[[#This Row],[Actual]],""),"")</f>
        <v/>
      </c>
    </row>
    <row r="2923" spans="1:17" x14ac:dyDescent="0.75">
      <c r="A2923" s="22" t="s">
        <v>10</v>
      </c>
      <c r="B2923" s="22" t="s">
        <v>11</v>
      </c>
      <c r="C2923" s="22" t="s">
        <v>12</v>
      </c>
      <c r="D2923" s="22" t="s">
        <v>54</v>
      </c>
      <c r="E2923" s="22" t="s">
        <v>438</v>
      </c>
      <c r="F2923" s="22" t="s">
        <v>40</v>
      </c>
      <c r="G2923" s="22" t="s">
        <v>439</v>
      </c>
      <c r="H2923">
        <v>66103613</v>
      </c>
      <c r="I2923" s="22" t="s">
        <v>4522</v>
      </c>
      <c r="J2923" s="22" t="s">
        <v>4528</v>
      </c>
      <c r="K2923" s="22" t="str">
        <f>_xlfn.TEXTBEFORE(Table1__4[[#This Row],[ParentName]],"-")</f>
        <v>BD</v>
      </c>
      <c r="L2923" s="22" t="str">
        <f>_xlfn.XLOOKUP(Table1__4[[#This Row],[MAAN8]],ASO!F:F,ASO!H:H,"")</f>
        <v>Grocery Store</v>
      </c>
      <c r="M2923" s="22" t="str">
        <f>_xlfn.XLOOKUP(Table1__4[[#This Row],[MAAN8]],program!A:A,program!E:E,"")</f>
        <v/>
      </c>
      <c r="N2923" s="22" t="str">
        <f>_xlfn.XLOOKUP(Table1__4[[#This Row],[MAAN8]],program!A:A,program!F:F,"")</f>
        <v/>
      </c>
      <c r="O2923" s="22">
        <f>SUMIFS(sellout!N:N,sellout!G:G,Table1__4[[#This Row],[MAAN8]])</f>
        <v>75</v>
      </c>
      <c r="P2923" s="2" t="str">
        <f>IFERROR(Table1__4[[#This Row],[Actual]]/Table1__4[[#This Row],[Target]],"")</f>
        <v/>
      </c>
      <c r="Q2923" s="22" t="str">
        <f>IFERROR(IF(Table1__4[[#This Row],[Target]]&gt;0,Table1__4[[#This Row],[Target]]-Table1__4[[#This Row],[Actual]],""),"")</f>
        <v/>
      </c>
    </row>
    <row r="2924" spans="1:17" x14ac:dyDescent="0.75">
      <c r="A2924" s="22" t="s">
        <v>10</v>
      </c>
      <c r="B2924" s="22" t="s">
        <v>11</v>
      </c>
      <c r="C2924" s="22" t="s">
        <v>12</v>
      </c>
      <c r="D2924" s="22" t="s">
        <v>54</v>
      </c>
      <c r="E2924" s="22" t="s">
        <v>200</v>
      </c>
      <c r="F2924" s="22" t="s">
        <v>201</v>
      </c>
      <c r="G2924" s="22" t="s">
        <v>18</v>
      </c>
      <c r="H2924">
        <v>66102537</v>
      </c>
      <c r="I2924" s="22" t="s">
        <v>4522</v>
      </c>
      <c r="J2924" s="22" t="s">
        <v>4529</v>
      </c>
      <c r="K2924" s="22" t="str">
        <f>_xlfn.TEXTBEFORE(Table1__4[[#This Row],[ParentName]],"-")</f>
        <v>BD</v>
      </c>
      <c r="L2924" s="22" t="str">
        <f>_xlfn.XLOOKUP(Table1__4[[#This Row],[MAAN8]],ASO!F:F,ASO!H:H,"")</f>
        <v>Sub Distributor</v>
      </c>
      <c r="M2924" s="22" t="str">
        <f>_xlfn.XLOOKUP(Table1__4[[#This Row],[MAAN8]],program!A:A,program!E:E,"")</f>
        <v/>
      </c>
      <c r="N2924" s="22" t="str">
        <f>_xlfn.XLOOKUP(Table1__4[[#This Row],[MAAN8]],program!A:A,program!F:F,"")</f>
        <v/>
      </c>
      <c r="O2924" s="22">
        <f>SUMIFS(sellout!N:N,sellout!G:G,Table1__4[[#This Row],[MAAN8]])</f>
        <v>330</v>
      </c>
      <c r="P2924" s="2" t="str">
        <f>IFERROR(Table1__4[[#This Row],[Actual]]/Table1__4[[#This Row],[Target]],"")</f>
        <v/>
      </c>
      <c r="Q2924" s="22" t="str">
        <f>IFERROR(IF(Table1__4[[#This Row],[Target]]&gt;0,Table1__4[[#This Row],[Target]]-Table1__4[[#This Row],[Actual]],""),"")</f>
        <v/>
      </c>
    </row>
    <row r="2925" spans="1:17" x14ac:dyDescent="0.75">
      <c r="A2925" s="22" t="s">
        <v>10</v>
      </c>
      <c r="B2925" s="22" t="s">
        <v>11</v>
      </c>
      <c r="C2925" s="22" t="s">
        <v>46</v>
      </c>
      <c r="D2925" s="22" t="s">
        <v>47</v>
      </c>
      <c r="E2925" s="22" t="s">
        <v>101</v>
      </c>
      <c r="F2925" s="22" t="s">
        <v>68</v>
      </c>
      <c r="G2925" s="22" t="s">
        <v>102</v>
      </c>
      <c r="H2925">
        <v>65540240</v>
      </c>
      <c r="I2925" s="22" t="s">
        <v>4530</v>
      </c>
      <c r="J2925" s="22" t="s">
        <v>4531</v>
      </c>
      <c r="K2925" s="22" t="str">
        <f>_xlfn.TEXTBEFORE(Table1__4[[#This Row],[ParentName]],"-")</f>
        <v>HMcc</v>
      </c>
      <c r="L2925" s="22" t="str">
        <f>_xlfn.XLOOKUP(Table1__4[[#This Row],[MAAN8]],ASO!F:F,ASO!H:H,"")</f>
        <v>Beverage Retail Store</v>
      </c>
      <c r="M2925" s="22" t="str">
        <f>_xlfn.XLOOKUP(Table1__4[[#This Row],[MAAN8]],program!A:A,program!E:E,"")</f>
        <v/>
      </c>
      <c r="N2925" s="22">
        <f>_xlfn.XLOOKUP(Table1__4[[#This Row],[MAAN8]],program!A:A,program!F:F,"")</f>
        <v>0</v>
      </c>
      <c r="O2925" s="22">
        <f>SUMIFS(sellout!N:N,sellout!G:G,Table1__4[[#This Row],[MAAN8]])</f>
        <v>20</v>
      </c>
      <c r="P2925" s="2" t="str">
        <f>IFERROR(Table1__4[[#This Row],[Actual]]/Table1__4[[#This Row],[Target]],"")</f>
        <v/>
      </c>
      <c r="Q2925" s="22" t="str">
        <f>IFERROR(IF(Table1__4[[#This Row],[Target]]&gt;0,Table1__4[[#This Row],[Target]]-Table1__4[[#This Row],[Actual]],""),"")</f>
        <v/>
      </c>
    </row>
    <row r="2926" spans="1:17" x14ac:dyDescent="0.75">
      <c r="A2926" s="22" t="s">
        <v>10</v>
      </c>
      <c r="B2926" s="22" t="s">
        <v>11</v>
      </c>
      <c r="C2926" s="22" t="s">
        <v>12</v>
      </c>
      <c r="D2926" s="22" t="s">
        <v>122</v>
      </c>
      <c r="E2926" s="22" t="s">
        <v>247</v>
      </c>
      <c r="F2926" s="22" t="s">
        <v>150</v>
      </c>
      <c r="G2926" s="22" t="s">
        <v>7741</v>
      </c>
      <c r="H2926">
        <v>66103630</v>
      </c>
      <c r="I2926" s="22" t="s">
        <v>4530</v>
      </c>
      <c r="J2926" s="22" t="s">
        <v>4532</v>
      </c>
      <c r="K2926" s="22" t="str">
        <f>_xlfn.TEXTBEFORE(Table1__4[[#This Row],[ParentName]],"-")</f>
        <v>BD10</v>
      </c>
      <c r="L2926" s="22" t="str">
        <f>_xlfn.XLOOKUP(Table1__4[[#This Row],[MAAN8]],ASO!F:F,ASO!H:H,"")</f>
        <v>Grocery Store</v>
      </c>
      <c r="M2926" s="22" t="str">
        <f>_xlfn.XLOOKUP(Table1__4[[#This Row],[MAAN8]],program!A:A,program!E:E,"")</f>
        <v/>
      </c>
      <c r="N2926" s="22" t="str">
        <f>_xlfn.XLOOKUP(Table1__4[[#This Row],[MAAN8]],program!A:A,program!F:F,"")</f>
        <v/>
      </c>
      <c r="O2926" s="22">
        <f>SUMIFS(sellout!N:N,sellout!G:G,Table1__4[[#This Row],[MAAN8]])</f>
        <v>0</v>
      </c>
      <c r="P2926" s="2" t="str">
        <f>IFERROR(Table1__4[[#This Row],[Actual]]/Table1__4[[#This Row],[Target]],"")</f>
        <v/>
      </c>
      <c r="Q2926" s="22" t="str">
        <f>IFERROR(IF(Table1__4[[#This Row],[Target]]&gt;0,Table1__4[[#This Row],[Target]]-Table1__4[[#This Row],[Actual]],""),"")</f>
        <v/>
      </c>
    </row>
    <row r="2927" spans="1:17" x14ac:dyDescent="0.75">
      <c r="A2927" s="22" t="s">
        <v>10</v>
      </c>
      <c r="B2927" s="22" t="s">
        <v>11</v>
      </c>
      <c r="C2927" s="22" t="s">
        <v>12</v>
      </c>
      <c r="D2927" s="22" t="s">
        <v>13</v>
      </c>
      <c r="E2927" s="22" t="s">
        <v>29</v>
      </c>
      <c r="F2927" s="22" t="s">
        <v>30</v>
      </c>
      <c r="G2927" s="22" t="s">
        <v>31</v>
      </c>
      <c r="H2927">
        <v>66112064</v>
      </c>
      <c r="I2927" s="22" t="s">
        <v>4530</v>
      </c>
      <c r="J2927" s="22" t="s">
        <v>4533</v>
      </c>
      <c r="K2927" s="22" t="str">
        <f>_xlfn.TEXTBEFORE(Table1__4[[#This Row],[ParentName]],"-")</f>
        <v>BD8</v>
      </c>
      <c r="L2927" s="22" t="str">
        <f>_xlfn.XLOOKUP(Table1__4[[#This Row],[MAAN8]],ASO!F:F,ASO!H:H,"")</f>
        <v>Grocery Store - Home Delivery</v>
      </c>
      <c r="M2927" s="22" t="str">
        <f>_xlfn.XLOOKUP(Table1__4[[#This Row],[MAAN8]],program!A:A,program!E:E,"")</f>
        <v/>
      </c>
      <c r="N2927" s="22" t="str">
        <f>_xlfn.XLOOKUP(Table1__4[[#This Row],[MAAN8]],program!A:A,program!F:F,"")</f>
        <v/>
      </c>
      <c r="O2927" s="22">
        <f>SUMIFS(sellout!N:N,sellout!G:G,Table1__4[[#This Row],[MAAN8]])</f>
        <v>0</v>
      </c>
      <c r="P2927" s="2" t="str">
        <f>IFERROR(Table1__4[[#This Row],[Actual]]/Table1__4[[#This Row],[Target]],"")</f>
        <v/>
      </c>
      <c r="Q2927" s="22" t="str">
        <f>IFERROR(IF(Table1__4[[#This Row],[Target]]&gt;0,Table1__4[[#This Row],[Target]]-Table1__4[[#This Row],[Actual]],""),"")</f>
        <v/>
      </c>
    </row>
    <row r="2928" spans="1:17" x14ac:dyDescent="0.75">
      <c r="A2928" s="22" t="s">
        <v>10</v>
      </c>
      <c r="B2928" s="22" t="s">
        <v>11</v>
      </c>
      <c r="C2928" s="22" t="s">
        <v>12</v>
      </c>
      <c r="D2928" s="22" t="s">
        <v>54</v>
      </c>
      <c r="E2928" s="22" t="s">
        <v>438</v>
      </c>
      <c r="F2928" s="22" t="s">
        <v>40</v>
      </c>
      <c r="G2928" s="22" t="s">
        <v>439</v>
      </c>
      <c r="H2928">
        <v>66103580</v>
      </c>
      <c r="I2928" s="22" t="s">
        <v>4530</v>
      </c>
      <c r="J2928" s="22" t="s">
        <v>4534</v>
      </c>
      <c r="K2928" s="22" t="str">
        <f>_xlfn.TEXTBEFORE(Table1__4[[#This Row],[ParentName]],"-")</f>
        <v>BD</v>
      </c>
      <c r="L2928" s="22" t="str">
        <f>_xlfn.XLOOKUP(Table1__4[[#This Row],[MAAN8]],ASO!F:F,ASO!H:H,"")</f>
        <v>Grocery Store</v>
      </c>
      <c r="M2928" s="22" t="str">
        <f>_xlfn.XLOOKUP(Table1__4[[#This Row],[MAAN8]],program!A:A,program!E:E,"")</f>
        <v/>
      </c>
      <c r="N2928" s="22" t="str">
        <f>_xlfn.XLOOKUP(Table1__4[[#This Row],[MAAN8]],program!A:A,program!F:F,"")</f>
        <v/>
      </c>
      <c r="O2928" s="22">
        <f>SUMIFS(sellout!N:N,sellout!G:G,Table1__4[[#This Row],[MAAN8]])</f>
        <v>40</v>
      </c>
      <c r="P2928" s="2" t="str">
        <f>IFERROR(Table1__4[[#This Row],[Actual]]/Table1__4[[#This Row],[Target]],"")</f>
        <v/>
      </c>
      <c r="Q2928" s="22" t="str">
        <f>IFERROR(IF(Table1__4[[#This Row],[Target]]&gt;0,Table1__4[[#This Row],[Target]]-Table1__4[[#This Row],[Actual]],""),"")</f>
        <v/>
      </c>
    </row>
    <row r="2929" spans="1:17" x14ac:dyDescent="0.75">
      <c r="A2929" s="22" t="s">
        <v>10</v>
      </c>
      <c r="B2929" s="22" t="s">
        <v>11</v>
      </c>
      <c r="C2929" s="22" t="s">
        <v>12</v>
      </c>
      <c r="D2929" s="22" t="s">
        <v>54</v>
      </c>
      <c r="E2929" s="22" t="s">
        <v>29</v>
      </c>
      <c r="F2929" s="22" t="s">
        <v>30</v>
      </c>
      <c r="G2929" s="22" t="s">
        <v>31</v>
      </c>
      <c r="H2929">
        <v>66102351</v>
      </c>
      <c r="I2929" s="22" t="s">
        <v>4530</v>
      </c>
      <c r="J2929" s="22" t="s">
        <v>4535</v>
      </c>
      <c r="K2929" s="22" t="str">
        <f>_xlfn.TEXTBEFORE(Table1__4[[#This Row],[ParentName]],"-")</f>
        <v>BD</v>
      </c>
      <c r="L2929" s="22" t="str">
        <f>_xlfn.XLOOKUP(Table1__4[[#This Row],[MAAN8]],ASO!F:F,ASO!H:H,"")</f>
        <v>Grocery Store</v>
      </c>
      <c r="M2929" s="22" t="str">
        <f>_xlfn.XLOOKUP(Table1__4[[#This Row],[MAAN8]],program!A:A,program!E:E,"")</f>
        <v/>
      </c>
      <c r="N2929" s="22" t="str">
        <f>_xlfn.XLOOKUP(Table1__4[[#This Row],[MAAN8]],program!A:A,program!F:F,"")</f>
        <v/>
      </c>
      <c r="O2929" s="22">
        <f>SUMIFS(sellout!N:N,sellout!G:G,Table1__4[[#This Row],[MAAN8]])</f>
        <v>0</v>
      </c>
      <c r="P2929" s="2" t="str">
        <f>IFERROR(Table1__4[[#This Row],[Actual]]/Table1__4[[#This Row],[Target]],"")</f>
        <v/>
      </c>
      <c r="Q2929" s="22" t="str">
        <f>IFERROR(IF(Table1__4[[#This Row],[Target]]&gt;0,Table1__4[[#This Row],[Target]]-Table1__4[[#This Row],[Actual]],""),"")</f>
        <v/>
      </c>
    </row>
    <row r="2930" spans="1:17" x14ac:dyDescent="0.75">
      <c r="A2930" s="22" t="s">
        <v>10</v>
      </c>
      <c r="B2930" s="22" t="s">
        <v>11</v>
      </c>
      <c r="C2930" s="22" t="s">
        <v>12</v>
      </c>
      <c r="D2930" s="22" t="s">
        <v>38</v>
      </c>
      <c r="E2930" s="22" t="s">
        <v>154</v>
      </c>
      <c r="F2930" s="22" t="s">
        <v>40</v>
      </c>
      <c r="G2930" s="22" t="s">
        <v>155</v>
      </c>
      <c r="H2930">
        <v>66150159</v>
      </c>
      <c r="I2930" s="22" t="s">
        <v>4536</v>
      </c>
      <c r="J2930" s="22" t="s">
        <v>4537</v>
      </c>
      <c r="K2930" s="22" t="str">
        <f>_xlfn.TEXTBEFORE(Table1__4[[#This Row],[ParentName]],"-")</f>
        <v>BD16</v>
      </c>
      <c r="L2930" s="22" t="str">
        <f>_xlfn.XLOOKUP(Table1__4[[#This Row],[MAAN8]],ASO!F:F,ASO!H:H,"")</f>
        <v>Grocery Store - Home Delivery</v>
      </c>
      <c r="M2930" s="22" t="str">
        <f>_xlfn.XLOOKUP(Table1__4[[#This Row],[MAAN8]],program!A:A,program!E:E,"")</f>
        <v/>
      </c>
      <c r="N2930" s="22" t="str">
        <f>_xlfn.XLOOKUP(Table1__4[[#This Row],[MAAN8]],program!A:A,program!F:F,"")</f>
        <v/>
      </c>
      <c r="O2930" s="22">
        <f>SUMIFS(sellout!N:N,sellout!G:G,Table1__4[[#This Row],[MAAN8]])</f>
        <v>85</v>
      </c>
      <c r="P2930" s="2" t="str">
        <f>IFERROR(Table1__4[[#This Row],[Actual]]/Table1__4[[#This Row],[Target]],"")</f>
        <v/>
      </c>
      <c r="Q2930" s="22" t="str">
        <f>IFERROR(IF(Table1__4[[#This Row],[Target]]&gt;0,Table1__4[[#This Row],[Target]]-Table1__4[[#This Row],[Actual]],""),"")</f>
        <v/>
      </c>
    </row>
    <row r="2931" spans="1:17" x14ac:dyDescent="0.75">
      <c r="A2931" s="22" t="s">
        <v>10</v>
      </c>
      <c r="B2931" s="22" t="s">
        <v>11</v>
      </c>
      <c r="C2931" s="22" t="s">
        <v>12</v>
      </c>
      <c r="D2931" s="22" t="s">
        <v>54</v>
      </c>
      <c r="E2931" s="22" t="s">
        <v>29</v>
      </c>
      <c r="F2931" s="22" t="s">
        <v>30</v>
      </c>
      <c r="G2931" s="22" t="s">
        <v>31</v>
      </c>
      <c r="H2931">
        <v>66113156</v>
      </c>
      <c r="I2931" s="22" t="s">
        <v>7167</v>
      </c>
      <c r="J2931" s="22" t="s">
        <v>7570</v>
      </c>
      <c r="K2931" s="22" t="str">
        <f>_xlfn.TEXTBEFORE(Table1__4[[#This Row],[ParentName]],"-")</f>
        <v>BD</v>
      </c>
      <c r="L2931" s="22" t="str">
        <f>_xlfn.XLOOKUP(Table1__4[[#This Row],[MAAN8]],ASO!F:F,ASO!H:H,"")</f>
        <v/>
      </c>
      <c r="M2931" s="22" t="str">
        <f>_xlfn.XLOOKUP(Table1__4[[#This Row],[MAAN8]],program!A:A,program!E:E,"")</f>
        <v/>
      </c>
      <c r="N2931" s="22" t="str">
        <f>_xlfn.XLOOKUP(Table1__4[[#This Row],[MAAN8]],program!A:A,program!F:F,"")</f>
        <v/>
      </c>
      <c r="O2931" s="22">
        <f>SUMIFS(sellout!N:N,sellout!G:G,Table1__4[[#This Row],[MAAN8]])</f>
        <v>0</v>
      </c>
      <c r="P2931" s="2" t="str">
        <f>IFERROR(Table1__4[[#This Row],[Actual]]/Table1__4[[#This Row],[Target]],"")</f>
        <v/>
      </c>
      <c r="Q2931" s="22" t="str">
        <f>IFERROR(IF(Table1__4[[#This Row],[Target]]&gt;0,Table1__4[[#This Row],[Target]]-Table1__4[[#This Row],[Actual]],""),"")</f>
        <v/>
      </c>
    </row>
    <row r="2932" spans="1:17" x14ac:dyDescent="0.75">
      <c r="A2932" s="22" t="s">
        <v>10</v>
      </c>
      <c r="B2932" s="22" t="s">
        <v>11</v>
      </c>
      <c r="C2932" s="22" t="s">
        <v>12</v>
      </c>
      <c r="D2932" s="22" t="s">
        <v>13</v>
      </c>
      <c r="E2932" s="22" t="s">
        <v>29</v>
      </c>
      <c r="F2932" s="22" t="s">
        <v>30</v>
      </c>
      <c r="G2932" s="22" t="s">
        <v>31</v>
      </c>
      <c r="H2932">
        <v>66155935</v>
      </c>
      <c r="I2932" s="22" t="s">
        <v>4538</v>
      </c>
      <c r="J2932" s="22" t="s">
        <v>4539</v>
      </c>
      <c r="K2932" s="22" t="str">
        <f>_xlfn.TEXTBEFORE(Table1__4[[#This Row],[ParentName]],"-")</f>
        <v>BD8</v>
      </c>
      <c r="L2932" s="22" t="str">
        <f>_xlfn.XLOOKUP(Table1__4[[#This Row],[MAAN8]],ASO!F:F,ASO!H:H,"")</f>
        <v>Grocery Store</v>
      </c>
      <c r="M2932" s="22" t="str">
        <f>_xlfn.XLOOKUP(Table1__4[[#This Row],[MAAN8]],program!A:A,program!E:E,"")</f>
        <v/>
      </c>
      <c r="N2932" s="22" t="str">
        <f>_xlfn.XLOOKUP(Table1__4[[#This Row],[MAAN8]],program!A:A,program!F:F,"")</f>
        <v/>
      </c>
      <c r="O2932" s="22">
        <f>SUMIFS(sellout!N:N,sellout!G:G,Table1__4[[#This Row],[MAAN8]])</f>
        <v>0</v>
      </c>
      <c r="P2932" s="2" t="str">
        <f>IFERROR(Table1__4[[#This Row],[Actual]]/Table1__4[[#This Row],[Target]],"")</f>
        <v/>
      </c>
      <c r="Q2932" s="22" t="str">
        <f>IFERROR(IF(Table1__4[[#This Row],[Target]]&gt;0,Table1__4[[#This Row],[Target]]-Table1__4[[#This Row],[Actual]],""),"")</f>
        <v/>
      </c>
    </row>
    <row r="2933" spans="1:17" x14ac:dyDescent="0.75">
      <c r="A2933" s="22" t="s">
        <v>10</v>
      </c>
      <c r="B2933" s="22" t="s">
        <v>11</v>
      </c>
      <c r="C2933" s="22" t="s">
        <v>22</v>
      </c>
      <c r="D2933" s="22" t="s">
        <v>23</v>
      </c>
      <c r="E2933" s="22" t="s">
        <v>468</v>
      </c>
      <c r="F2933" s="22" t="s">
        <v>8024</v>
      </c>
      <c r="G2933" s="22" t="s">
        <v>469</v>
      </c>
      <c r="H2933">
        <v>66106812</v>
      </c>
      <c r="I2933" s="22" t="s">
        <v>4540</v>
      </c>
      <c r="J2933" s="22" t="s">
        <v>4541</v>
      </c>
      <c r="K2933" s="22" t="str">
        <f>_xlfn.TEXTBEFORE(Table1__4[[#This Row],[ParentName]],"-")</f>
        <v>BD12</v>
      </c>
      <c r="L2933" s="22" t="str">
        <f>_xlfn.XLOOKUP(Table1__4[[#This Row],[MAAN8]],ASO!F:F,ASO!H:H,"")</f>
        <v>Karaoke</v>
      </c>
      <c r="M2933" s="22" t="str">
        <f>_xlfn.XLOOKUP(Table1__4[[#This Row],[MAAN8]],program!A:A,program!E:E,"")</f>
        <v/>
      </c>
      <c r="N2933" s="22" t="str">
        <f>_xlfn.XLOOKUP(Table1__4[[#This Row],[MAAN8]],program!A:A,program!F:F,"")</f>
        <v/>
      </c>
      <c r="O2933" s="22">
        <f>SUMIFS(sellout!N:N,sellout!G:G,Table1__4[[#This Row],[MAAN8]])</f>
        <v>53</v>
      </c>
      <c r="P2933" s="2" t="str">
        <f>IFERROR(Table1__4[[#This Row],[Actual]]/Table1__4[[#This Row],[Target]],"")</f>
        <v/>
      </c>
      <c r="Q2933" s="22" t="str">
        <f>IFERROR(IF(Table1__4[[#This Row],[Target]]&gt;0,Table1__4[[#This Row],[Target]]-Table1__4[[#This Row],[Actual]],""),"")</f>
        <v/>
      </c>
    </row>
    <row r="2934" spans="1:17" x14ac:dyDescent="0.75">
      <c r="A2934" s="22" t="s">
        <v>10</v>
      </c>
      <c r="B2934" s="22" t="s">
        <v>11</v>
      </c>
      <c r="C2934" s="22" t="s">
        <v>12</v>
      </c>
      <c r="D2934" s="22" t="s">
        <v>38</v>
      </c>
      <c r="E2934" s="22" t="s">
        <v>166</v>
      </c>
      <c r="F2934" s="22" t="s">
        <v>40</v>
      </c>
      <c r="G2934" s="22" t="s">
        <v>167</v>
      </c>
      <c r="H2934">
        <v>66151611</v>
      </c>
      <c r="I2934" s="22" t="s">
        <v>4542</v>
      </c>
      <c r="J2934" s="22" t="s">
        <v>1970</v>
      </c>
      <c r="K2934" s="22" t="str">
        <f>_xlfn.TEXTBEFORE(Table1__4[[#This Row],[ParentName]],"-")</f>
        <v>BD16</v>
      </c>
      <c r="L2934" s="22" t="str">
        <f>_xlfn.XLOOKUP(Table1__4[[#This Row],[MAAN8]],ASO!F:F,ASO!H:H,"")</f>
        <v>Grocery Store</v>
      </c>
      <c r="M2934" s="22" t="str">
        <f>_xlfn.XLOOKUP(Table1__4[[#This Row],[MAAN8]],program!A:A,program!E:E,"")</f>
        <v/>
      </c>
      <c r="N2934" s="22" t="str">
        <f>_xlfn.XLOOKUP(Table1__4[[#This Row],[MAAN8]],program!A:A,program!F:F,"")</f>
        <v/>
      </c>
      <c r="O2934" s="22">
        <f>SUMIFS(sellout!N:N,sellout!G:G,Table1__4[[#This Row],[MAAN8]])</f>
        <v>25</v>
      </c>
      <c r="P2934" s="2" t="str">
        <f>IFERROR(Table1__4[[#This Row],[Actual]]/Table1__4[[#This Row],[Target]],"")</f>
        <v/>
      </c>
      <c r="Q2934" s="22" t="str">
        <f>IFERROR(IF(Table1__4[[#This Row],[Target]]&gt;0,Table1__4[[#This Row],[Target]]-Table1__4[[#This Row],[Actual]],""),"")</f>
        <v/>
      </c>
    </row>
    <row r="2935" spans="1:17" x14ac:dyDescent="0.75">
      <c r="A2935" s="22" t="s">
        <v>10</v>
      </c>
      <c r="B2935" s="22" t="s">
        <v>11</v>
      </c>
      <c r="C2935" s="22" t="s">
        <v>46</v>
      </c>
      <c r="D2935" s="22" t="s">
        <v>47</v>
      </c>
      <c r="E2935" s="22" t="s">
        <v>101</v>
      </c>
      <c r="F2935" s="22" t="s">
        <v>68</v>
      </c>
      <c r="G2935" s="22" t="s">
        <v>102</v>
      </c>
      <c r="H2935">
        <v>65718564</v>
      </c>
      <c r="I2935" s="22" t="s">
        <v>4543</v>
      </c>
      <c r="J2935" s="22" t="s">
        <v>4544</v>
      </c>
      <c r="K2935" s="22" t="str">
        <f>_xlfn.TEXTBEFORE(Table1__4[[#This Row],[ParentName]],"-")</f>
        <v>HMcc</v>
      </c>
      <c r="L2935" s="22" t="str">
        <f>_xlfn.XLOOKUP(Table1__4[[#This Row],[MAAN8]],ASO!F:F,ASO!H:H,"")</f>
        <v>Grocery Store - Home Delivery</v>
      </c>
      <c r="M2935" s="22" t="str">
        <f>_xlfn.XLOOKUP(Table1__4[[#This Row],[MAAN8]],program!A:A,program!E:E,"")</f>
        <v>TPO</v>
      </c>
      <c r="N2935" s="22">
        <f>_xlfn.XLOOKUP(Table1__4[[#This Row],[MAAN8]],program!A:A,program!F:F,"")</f>
        <v>550</v>
      </c>
      <c r="O2935" s="22">
        <f>SUMIFS(sellout!N:N,sellout!G:G,Table1__4[[#This Row],[MAAN8]])</f>
        <v>100</v>
      </c>
      <c r="P2935" s="2">
        <f>IFERROR(Table1__4[[#This Row],[Actual]]/Table1__4[[#This Row],[Target]],"")</f>
        <v>0.18181818181818182</v>
      </c>
      <c r="Q2935" s="22">
        <f>IFERROR(IF(Table1__4[[#This Row],[Target]]&gt;0,Table1__4[[#This Row],[Target]]-Table1__4[[#This Row],[Actual]],""),"")</f>
        <v>450</v>
      </c>
    </row>
    <row r="2936" spans="1:17" x14ac:dyDescent="0.75">
      <c r="A2936" s="22" t="s">
        <v>10</v>
      </c>
      <c r="B2936" s="22" t="s">
        <v>11</v>
      </c>
      <c r="C2936" s="22" t="s">
        <v>22</v>
      </c>
      <c r="D2936" s="22" t="s">
        <v>88</v>
      </c>
      <c r="E2936" s="22" t="s">
        <v>217</v>
      </c>
      <c r="F2936" s="22" t="s">
        <v>218</v>
      </c>
      <c r="G2936" s="22" t="s">
        <v>219</v>
      </c>
      <c r="H2936">
        <v>66104957</v>
      </c>
      <c r="I2936" s="22" t="s">
        <v>4543</v>
      </c>
      <c r="J2936" s="22" t="s">
        <v>4545</v>
      </c>
      <c r="K2936" s="22" t="str">
        <f>_xlfn.TEXTBEFORE(Table1__4[[#This Row],[ParentName]],"-")</f>
        <v>BD11</v>
      </c>
      <c r="L2936" s="22" t="str">
        <f>_xlfn.XLOOKUP(Table1__4[[#This Row],[MAAN8]],ASO!F:F,ASO!H:H,"")</f>
        <v>Grocery Store</v>
      </c>
      <c r="M2936" s="22" t="str">
        <f>_xlfn.XLOOKUP(Table1__4[[#This Row],[MAAN8]],program!A:A,program!E:E,"")</f>
        <v/>
      </c>
      <c r="N2936" s="22" t="str">
        <f>_xlfn.XLOOKUP(Table1__4[[#This Row],[MAAN8]],program!A:A,program!F:F,"")</f>
        <v/>
      </c>
      <c r="O2936" s="22">
        <f>SUMIFS(sellout!N:N,sellout!G:G,Table1__4[[#This Row],[MAAN8]])</f>
        <v>45</v>
      </c>
      <c r="P2936" s="2" t="str">
        <f>IFERROR(Table1__4[[#This Row],[Actual]]/Table1__4[[#This Row],[Target]],"")</f>
        <v/>
      </c>
      <c r="Q2936" s="22" t="str">
        <f>IFERROR(IF(Table1__4[[#This Row],[Target]]&gt;0,Table1__4[[#This Row],[Target]]-Table1__4[[#This Row],[Actual]],""),"")</f>
        <v/>
      </c>
    </row>
    <row r="2937" spans="1:17" x14ac:dyDescent="0.75">
      <c r="A2937" s="22" t="s">
        <v>10</v>
      </c>
      <c r="B2937" s="22" t="s">
        <v>11</v>
      </c>
      <c r="C2937" s="22" t="s">
        <v>12</v>
      </c>
      <c r="D2937" s="22" t="s">
        <v>122</v>
      </c>
      <c r="E2937" s="22" t="s">
        <v>226</v>
      </c>
      <c r="F2937" s="22" t="s">
        <v>150</v>
      </c>
      <c r="G2937" s="22" t="s">
        <v>227</v>
      </c>
      <c r="H2937">
        <v>66155853</v>
      </c>
      <c r="I2937" s="22" t="s">
        <v>4543</v>
      </c>
      <c r="J2937" s="22" t="s">
        <v>4546</v>
      </c>
      <c r="K2937" s="22" t="str">
        <f>_xlfn.TEXTBEFORE(Table1__4[[#This Row],[ParentName]],"-")</f>
        <v>BD10</v>
      </c>
      <c r="L2937" s="22" t="str">
        <f>_xlfn.XLOOKUP(Table1__4[[#This Row],[MAAN8]],ASO!F:F,ASO!H:H,"")</f>
        <v>Grocery Store</v>
      </c>
      <c r="M2937" s="22" t="str">
        <f>_xlfn.XLOOKUP(Table1__4[[#This Row],[MAAN8]],program!A:A,program!E:E,"")</f>
        <v/>
      </c>
      <c r="N2937" s="22" t="str">
        <f>_xlfn.XLOOKUP(Table1__4[[#This Row],[MAAN8]],program!A:A,program!F:F,"")</f>
        <v/>
      </c>
      <c r="O2937" s="22">
        <f>SUMIFS(sellout!N:N,sellout!G:G,Table1__4[[#This Row],[MAAN8]])</f>
        <v>10</v>
      </c>
      <c r="P2937" s="2" t="str">
        <f>IFERROR(Table1__4[[#This Row],[Actual]]/Table1__4[[#This Row],[Target]],"")</f>
        <v/>
      </c>
      <c r="Q2937" s="22" t="str">
        <f>IFERROR(IF(Table1__4[[#This Row],[Target]]&gt;0,Table1__4[[#This Row],[Target]]-Table1__4[[#This Row],[Actual]],""),"")</f>
        <v/>
      </c>
    </row>
    <row r="2938" spans="1:17" x14ac:dyDescent="0.75">
      <c r="A2938" s="22" t="s">
        <v>10</v>
      </c>
      <c r="B2938" s="22" t="s">
        <v>11</v>
      </c>
      <c r="C2938" s="22" t="s">
        <v>12</v>
      </c>
      <c r="D2938" s="22" t="s">
        <v>54</v>
      </c>
      <c r="E2938" s="22" t="s">
        <v>29</v>
      </c>
      <c r="F2938" s="22" t="s">
        <v>30</v>
      </c>
      <c r="G2938" s="22" t="s">
        <v>31</v>
      </c>
      <c r="H2938">
        <v>66152169</v>
      </c>
      <c r="I2938" s="22" t="s">
        <v>4547</v>
      </c>
      <c r="J2938" s="22" t="s">
        <v>4548</v>
      </c>
      <c r="K2938" s="22" t="str">
        <f>_xlfn.TEXTBEFORE(Table1__4[[#This Row],[ParentName]],"-")</f>
        <v>BD</v>
      </c>
      <c r="L2938" s="22" t="str">
        <f>_xlfn.XLOOKUP(Table1__4[[#This Row],[MAAN8]],ASO!F:F,ASO!H:H,"")</f>
        <v/>
      </c>
      <c r="M2938" s="22" t="str">
        <f>_xlfn.XLOOKUP(Table1__4[[#This Row],[MAAN8]],program!A:A,program!E:E,"")</f>
        <v/>
      </c>
      <c r="N2938" s="22" t="str">
        <f>_xlfn.XLOOKUP(Table1__4[[#This Row],[MAAN8]],program!A:A,program!F:F,"")</f>
        <v/>
      </c>
      <c r="O2938" s="22">
        <f>SUMIFS(sellout!N:N,sellout!G:G,Table1__4[[#This Row],[MAAN8]])</f>
        <v>20</v>
      </c>
      <c r="P2938" s="2" t="str">
        <f>IFERROR(Table1__4[[#This Row],[Actual]]/Table1__4[[#This Row],[Target]],"")</f>
        <v/>
      </c>
      <c r="Q2938" s="22" t="str">
        <f>IFERROR(IF(Table1__4[[#This Row],[Target]]&gt;0,Table1__4[[#This Row],[Target]]-Table1__4[[#This Row],[Actual]],""),"")</f>
        <v/>
      </c>
    </row>
    <row r="2939" spans="1:17" x14ac:dyDescent="0.75">
      <c r="A2939" s="22" t="s">
        <v>10</v>
      </c>
      <c r="B2939" s="22" t="s">
        <v>11</v>
      </c>
      <c r="C2939" s="22" t="s">
        <v>12</v>
      </c>
      <c r="D2939" s="22" t="s">
        <v>122</v>
      </c>
      <c r="E2939" s="22" t="s">
        <v>226</v>
      </c>
      <c r="F2939" s="22" t="s">
        <v>150</v>
      </c>
      <c r="G2939" s="22" t="s">
        <v>227</v>
      </c>
      <c r="H2939">
        <v>66103328</v>
      </c>
      <c r="I2939" s="22" t="s">
        <v>4549</v>
      </c>
      <c r="J2939" s="22" t="s">
        <v>4550</v>
      </c>
      <c r="K2939" s="22" t="str">
        <f>_xlfn.TEXTBEFORE(Table1__4[[#This Row],[ParentName]],"-")</f>
        <v>BD10</v>
      </c>
      <c r="L2939" s="22" t="str">
        <f>_xlfn.XLOOKUP(Table1__4[[#This Row],[MAAN8]],ASO!F:F,ASO!H:H,"")</f>
        <v>Grocery Store - Home Delivery</v>
      </c>
      <c r="M2939" s="22" t="str">
        <f>_xlfn.XLOOKUP(Table1__4[[#This Row],[MAAN8]],program!A:A,program!E:E,"")</f>
        <v/>
      </c>
      <c r="N2939" s="22" t="str">
        <f>_xlfn.XLOOKUP(Table1__4[[#This Row],[MAAN8]],program!A:A,program!F:F,"")</f>
        <v/>
      </c>
      <c r="O2939" s="22">
        <f>SUMIFS(sellout!N:N,sellout!G:G,Table1__4[[#This Row],[MAAN8]])</f>
        <v>200</v>
      </c>
      <c r="P2939" s="2" t="str">
        <f>IFERROR(Table1__4[[#This Row],[Actual]]/Table1__4[[#This Row],[Target]],"")</f>
        <v/>
      </c>
      <c r="Q2939" s="22" t="str">
        <f>IFERROR(IF(Table1__4[[#This Row],[Target]]&gt;0,Table1__4[[#This Row],[Target]]-Table1__4[[#This Row],[Actual]],""),"")</f>
        <v/>
      </c>
    </row>
    <row r="2940" spans="1:17" x14ac:dyDescent="0.75">
      <c r="A2940" s="22" t="s">
        <v>10</v>
      </c>
      <c r="B2940" s="22" t="s">
        <v>11</v>
      </c>
      <c r="C2940" s="22" t="s">
        <v>12</v>
      </c>
      <c r="D2940" s="22" t="s">
        <v>13</v>
      </c>
      <c r="E2940" s="22" t="s">
        <v>29</v>
      </c>
      <c r="F2940" s="22" t="s">
        <v>30</v>
      </c>
      <c r="G2940" s="22" t="s">
        <v>31</v>
      </c>
      <c r="H2940">
        <v>66154317</v>
      </c>
      <c r="I2940" s="22" t="s">
        <v>4549</v>
      </c>
      <c r="J2940" s="22" t="s">
        <v>4551</v>
      </c>
      <c r="K2940" s="22" t="str">
        <f>_xlfn.TEXTBEFORE(Table1__4[[#This Row],[ParentName]],"-")</f>
        <v>BD8</v>
      </c>
      <c r="L2940" s="22" t="str">
        <f>_xlfn.XLOOKUP(Table1__4[[#This Row],[MAAN8]],ASO!F:F,ASO!H:H,"")</f>
        <v>Grocery Store</v>
      </c>
      <c r="M2940" s="22" t="str">
        <f>_xlfn.XLOOKUP(Table1__4[[#This Row],[MAAN8]],program!A:A,program!E:E,"")</f>
        <v/>
      </c>
      <c r="N2940" s="22" t="str">
        <f>_xlfn.XLOOKUP(Table1__4[[#This Row],[MAAN8]],program!A:A,program!F:F,"")</f>
        <v/>
      </c>
      <c r="O2940" s="22">
        <f>SUMIFS(sellout!N:N,sellout!G:G,Table1__4[[#This Row],[MAAN8]])</f>
        <v>0</v>
      </c>
      <c r="P2940" s="2" t="str">
        <f>IFERROR(Table1__4[[#This Row],[Actual]]/Table1__4[[#This Row],[Target]],"")</f>
        <v/>
      </c>
      <c r="Q2940" s="22" t="str">
        <f>IFERROR(IF(Table1__4[[#This Row],[Target]]&gt;0,Table1__4[[#This Row],[Target]]-Table1__4[[#This Row],[Actual]],""),"")</f>
        <v/>
      </c>
    </row>
    <row r="2941" spans="1:17" x14ac:dyDescent="0.75">
      <c r="A2941" s="22" t="s">
        <v>10</v>
      </c>
      <c r="B2941" s="22" t="s">
        <v>11</v>
      </c>
      <c r="C2941" s="22" t="s">
        <v>12</v>
      </c>
      <c r="D2941" s="22" t="s">
        <v>38</v>
      </c>
      <c r="E2941" s="22" t="s">
        <v>39</v>
      </c>
      <c r="F2941" s="22" t="s">
        <v>40</v>
      </c>
      <c r="G2941" s="22" t="s">
        <v>41</v>
      </c>
      <c r="H2941">
        <v>66101025</v>
      </c>
      <c r="I2941" s="22" t="s">
        <v>4552</v>
      </c>
      <c r="J2941" s="22" t="s">
        <v>526</v>
      </c>
      <c r="K2941" s="22" t="str">
        <f>_xlfn.TEXTBEFORE(Table1__4[[#This Row],[ParentName]],"-")</f>
        <v>BD16</v>
      </c>
      <c r="L2941" s="22" t="str">
        <f>_xlfn.XLOOKUP(Table1__4[[#This Row],[MAAN8]],ASO!F:F,ASO!H:H,"")</f>
        <v>Grocery Store</v>
      </c>
      <c r="M2941" s="22" t="str">
        <f>_xlfn.XLOOKUP(Table1__4[[#This Row],[MAAN8]],program!A:A,program!E:E,"")</f>
        <v/>
      </c>
      <c r="N2941" s="22" t="str">
        <f>_xlfn.XLOOKUP(Table1__4[[#This Row],[MAAN8]],program!A:A,program!F:F,"")</f>
        <v/>
      </c>
      <c r="O2941" s="22">
        <f>SUMIFS(sellout!N:N,sellout!G:G,Table1__4[[#This Row],[MAAN8]])</f>
        <v>0</v>
      </c>
      <c r="P2941" s="2" t="str">
        <f>IFERROR(Table1__4[[#This Row],[Actual]]/Table1__4[[#This Row],[Target]],"")</f>
        <v/>
      </c>
      <c r="Q2941" s="22" t="str">
        <f>IFERROR(IF(Table1__4[[#This Row],[Target]]&gt;0,Table1__4[[#This Row],[Target]]-Table1__4[[#This Row],[Actual]],""),"")</f>
        <v/>
      </c>
    </row>
    <row r="2942" spans="1:17" x14ac:dyDescent="0.75">
      <c r="A2942" s="22" t="s">
        <v>10</v>
      </c>
      <c r="B2942" s="22" t="s">
        <v>11</v>
      </c>
      <c r="C2942" s="22" t="s">
        <v>12</v>
      </c>
      <c r="D2942" s="22" t="s">
        <v>38</v>
      </c>
      <c r="E2942" s="22" t="s">
        <v>247</v>
      </c>
      <c r="F2942" s="22" t="s">
        <v>150</v>
      </c>
      <c r="G2942" s="22" t="s">
        <v>7741</v>
      </c>
      <c r="H2942">
        <v>66103620</v>
      </c>
      <c r="I2942" s="22" t="s">
        <v>4552</v>
      </c>
      <c r="J2942" s="22" t="s">
        <v>4553</v>
      </c>
      <c r="K2942" s="22" t="str">
        <f>_xlfn.TEXTBEFORE(Table1__4[[#This Row],[ParentName]],"-")</f>
        <v>BD16</v>
      </c>
      <c r="L2942" s="22" t="str">
        <f>_xlfn.XLOOKUP(Table1__4[[#This Row],[MAAN8]],ASO!F:F,ASO!H:H,"")</f>
        <v>Grocery Store</v>
      </c>
      <c r="M2942" s="22" t="str">
        <f>_xlfn.XLOOKUP(Table1__4[[#This Row],[MAAN8]],program!A:A,program!E:E,"")</f>
        <v/>
      </c>
      <c r="N2942" s="22" t="str">
        <f>_xlfn.XLOOKUP(Table1__4[[#This Row],[MAAN8]],program!A:A,program!F:F,"")</f>
        <v/>
      </c>
      <c r="O2942" s="22">
        <f>SUMIFS(sellout!N:N,sellout!G:G,Table1__4[[#This Row],[MAAN8]])</f>
        <v>0</v>
      </c>
      <c r="P2942" s="2" t="str">
        <f>IFERROR(Table1__4[[#This Row],[Actual]]/Table1__4[[#This Row],[Target]],"")</f>
        <v/>
      </c>
      <c r="Q2942" s="22" t="str">
        <f>IFERROR(IF(Table1__4[[#This Row],[Target]]&gt;0,Table1__4[[#This Row],[Target]]-Table1__4[[#This Row],[Actual]],""),"")</f>
        <v/>
      </c>
    </row>
    <row r="2943" spans="1:17" x14ac:dyDescent="0.75">
      <c r="A2943" s="22" t="s">
        <v>10</v>
      </c>
      <c r="B2943" s="22" t="s">
        <v>11</v>
      </c>
      <c r="C2943" s="22" t="s">
        <v>46</v>
      </c>
      <c r="D2943" s="22" t="s">
        <v>76</v>
      </c>
      <c r="E2943" s="22" t="s">
        <v>105</v>
      </c>
      <c r="F2943" s="22" t="s">
        <v>49</v>
      </c>
      <c r="G2943" s="22" t="s">
        <v>106</v>
      </c>
      <c r="H2943">
        <v>65041075</v>
      </c>
      <c r="I2943" s="22" t="s">
        <v>4554</v>
      </c>
      <c r="J2943" s="22" t="s">
        <v>7651</v>
      </c>
      <c r="K2943" s="22" t="str">
        <f>_xlfn.TEXTBEFORE(Table1__4[[#This Row],[ParentName]],"-")</f>
        <v>PC</v>
      </c>
      <c r="L2943" s="22" t="str">
        <f>_xlfn.XLOOKUP(Table1__4[[#This Row],[MAAN8]],ASO!F:F,ASO!H:H,"")</f>
        <v>Grocery Store</v>
      </c>
      <c r="M2943" s="22" t="str">
        <f>_xlfn.XLOOKUP(Table1__4[[#This Row],[MAAN8]],program!A:A,program!E:E,"")</f>
        <v/>
      </c>
      <c r="N2943" s="22">
        <f>_xlfn.XLOOKUP(Table1__4[[#This Row],[MAAN8]],program!A:A,program!F:F,"")</f>
        <v>0</v>
      </c>
      <c r="O2943" s="22">
        <f>SUMIFS(sellout!N:N,sellout!G:G,Table1__4[[#This Row],[MAAN8]])</f>
        <v>10</v>
      </c>
      <c r="P2943" s="2" t="str">
        <f>IFERROR(Table1__4[[#This Row],[Actual]]/Table1__4[[#This Row],[Target]],"")</f>
        <v/>
      </c>
      <c r="Q2943" s="22" t="str">
        <f>IFERROR(IF(Table1__4[[#This Row],[Target]]&gt;0,Table1__4[[#This Row],[Target]]-Table1__4[[#This Row],[Actual]],""),"")</f>
        <v/>
      </c>
    </row>
    <row r="2944" spans="1:17" x14ac:dyDescent="0.75">
      <c r="A2944" s="22" t="s">
        <v>10</v>
      </c>
      <c r="B2944" s="22" t="s">
        <v>11</v>
      </c>
      <c r="C2944" s="22" t="s">
        <v>22</v>
      </c>
      <c r="D2944" s="22" t="s">
        <v>180</v>
      </c>
      <c r="E2944" s="22" t="s">
        <v>928</v>
      </c>
      <c r="F2944" s="22" t="s">
        <v>182</v>
      </c>
      <c r="G2944" s="22" t="s">
        <v>929</v>
      </c>
      <c r="H2944">
        <v>66106862</v>
      </c>
      <c r="I2944" s="22" t="s">
        <v>4555</v>
      </c>
      <c r="J2944" s="22" t="s">
        <v>4556</v>
      </c>
      <c r="K2944" s="22" t="str">
        <f>_xlfn.TEXTBEFORE(Table1__4[[#This Row],[ParentName]],"-")</f>
        <v>BD14</v>
      </c>
      <c r="L2944" s="22" t="str">
        <f>_xlfn.XLOOKUP(Table1__4[[#This Row],[MAAN8]],ASO!F:F,ASO!H:H,"")</f>
        <v>Grocery Store</v>
      </c>
      <c r="M2944" s="22" t="str">
        <f>_xlfn.XLOOKUP(Table1__4[[#This Row],[MAAN8]],program!A:A,program!E:E,"")</f>
        <v/>
      </c>
      <c r="N2944" s="22" t="str">
        <f>_xlfn.XLOOKUP(Table1__4[[#This Row],[MAAN8]],program!A:A,program!F:F,"")</f>
        <v/>
      </c>
      <c r="O2944" s="22">
        <f>SUMIFS(sellout!N:N,sellout!G:G,Table1__4[[#This Row],[MAAN8]])</f>
        <v>0</v>
      </c>
      <c r="P2944" s="2" t="str">
        <f>IFERROR(Table1__4[[#This Row],[Actual]]/Table1__4[[#This Row],[Target]],"")</f>
        <v/>
      </c>
      <c r="Q2944" s="22" t="str">
        <f>IFERROR(IF(Table1__4[[#This Row],[Target]]&gt;0,Table1__4[[#This Row],[Target]]-Table1__4[[#This Row],[Actual]],""),"")</f>
        <v/>
      </c>
    </row>
    <row r="2945" spans="1:17" x14ac:dyDescent="0.75">
      <c r="A2945" s="22" t="s">
        <v>10</v>
      </c>
      <c r="B2945" s="22" t="s">
        <v>11</v>
      </c>
      <c r="C2945" s="22" t="s">
        <v>22</v>
      </c>
      <c r="D2945" s="22" t="s">
        <v>88</v>
      </c>
      <c r="E2945" s="22" t="s">
        <v>166</v>
      </c>
      <c r="F2945" s="22" t="s">
        <v>40</v>
      </c>
      <c r="G2945" s="22" t="s">
        <v>167</v>
      </c>
      <c r="H2945">
        <v>66156238</v>
      </c>
      <c r="I2945" s="22" t="s">
        <v>4557</v>
      </c>
      <c r="J2945" s="22" t="s">
        <v>7571</v>
      </c>
      <c r="K2945" s="22" t="str">
        <f>_xlfn.TEXTBEFORE(Table1__4[[#This Row],[ParentName]],"-")</f>
        <v>BD11</v>
      </c>
      <c r="L2945" s="22" t="str">
        <f>_xlfn.XLOOKUP(Table1__4[[#This Row],[MAAN8]],ASO!F:F,ASO!H:H,"")</f>
        <v/>
      </c>
      <c r="M2945" s="22" t="str">
        <f>_xlfn.XLOOKUP(Table1__4[[#This Row],[MAAN8]],program!A:A,program!E:E,"")</f>
        <v/>
      </c>
      <c r="N2945" s="22" t="str">
        <f>_xlfn.XLOOKUP(Table1__4[[#This Row],[MAAN8]],program!A:A,program!F:F,"")</f>
        <v/>
      </c>
      <c r="O2945" s="22">
        <f>SUMIFS(sellout!N:N,sellout!G:G,Table1__4[[#This Row],[MAAN8]])</f>
        <v>5</v>
      </c>
      <c r="P2945" s="2" t="str">
        <f>IFERROR(Table1__4[[#This Row],[Actual]]/Table1__4[[#This Row],[Target]],"")</f>
        <v/>
      </c>
      <c r="Q2945" s="22" t="str">
        <f>IFERROR(IF(Table1__4[[#This Row],[Target]]&gt;0,Table1__4[[#This Row],[Target]]-Table1__4[[#This Row],[Actual]],""),"")</f>
        <v/>
      </c>
    </row>
    <row r="2946" spans="1:17" x14ac:dyDescent="0.75">
      <c r="A2946" s="22" t="s">
        <v>10</v>
      </c>
      <c r="B2946" s="22" t="s">
        <v>11</v>
      </c>
      <c r="C2946" s="22" t="s">
        <v>22</v>
      </c>
      <c r="D2946" s="22" t="s">
        <v>23</v>
      </c>
      <c r="E2946" s="22" t="s">
        <v>141</v>
      </c>
      <c r="F2946" s="22" t="s">
        <v>25</v>
      </c>
      <c r="G2946" s="22" t="s">
        <v>142</v>
      </c>
      <c r="H2946">
        <v>66153414</v>
      </c>
      <c r="I2946" s="22" t="s">
        <v>4557</v>
      </c>
      <c r="J2946" s="22" t="s">
        <v>7572</v>
      </c>
      <c r="K2946" s="22" t="str">
        <f>_xlfn.TEXTBEFORE(Table1__4[[#This Row],[ParentName]],"-")</f>
        <v>BD12</v>
      </c>
      <c r="L2946" s="22" t="str">
        <f>_xlfn.XLOOKUP(Table1__4[[#This Row],[MAAN8]],ASO!F:F,ASO!H:H,"")</f>
        <v/>
      </c>
      <c r="M2946" s="22" t="str">
        <f>_xlfn.XLOOKUP(Table1__4[[#This Row],[MAAN8]],program!A:A,program!E:E,"")</f>
        <v/>
      </c>
      <c r="N2946" s="22" t="str">
        <f>_xlfn.XLOOKUP(Table1__4[[#This Row],[MAAN8]],program!A:A,program!F:F,"")</f>
        <v/>
      </c>
      <c r="O2946" s="22">
        <f>SUMIFS(sellout!N:N,sellout!G:G,Table1__4[[#This Row],[MAAN8]])</f>
        <v>0</v>
      </c>
      <c r="P2946" s="2" t="str">
        <f>IFERROR(Table1__4[[#This Row],[Actual]]/Table1__4[[#This Row],[Target]],"")</f>
        <v/>
      </c>
      <c r="Q2946" s="22" t="str">
        <f>IFERROR(IF(Table1__4[[#This Row],[Target]]&gt;0,Table1__4[[#This Row],[Target]]-Table1__4[[#This Row],[Actual]],""),"")</f>
        <v/>
      </c>
    </row>
    <row r="2947" spans="1:17" x14ac:dyDescent="0.75">
      <c r="A2947" s="22" t="s">
        <v>10</v>
      </c>
      <c r="B2947" s="22" t="s">
        <v>11</v>
      </c>
      <c r="C2947" s="22" t="s">
        <v>12</v>
      </c>
      <c r="D2947" s="22" t="s">
        <v>122</v>
      </c>
      <c r="E2947" s="22" t="s">
        <v>149</v>
      </c>
      <c r="F2947" s="22" t="s">
        <v>150</v>
      </c>
      <c r="G2947" s="22" t="s">
        <v>151</v>
      </c>
      <c r="H2947">
        <v>66150613</v>
      </c>
      <c r="I2947" s="22" t="s">
        <v>4557</v>
      </c>
      <c r="J2947" s="22" t="s">
        <v>4558</v>
      </c>
      <c r="K2947" s="22" t="str">
        <f>_xlfn.TEXTBEFORE(Table1__4[[#This Row],[ParentName]],"-")</f>
        <v>BD10</v>
      </c>
      <c r="L2947" s="22" t="str">
        <f>_xlfn.XLOOKUP(Table1__4[[#This Row],[MAAN8]],ASO!F:F,ASO!H:H,"")</f>
        <v>Grocery Store</v>
      </c>
      <c r="M2947" s="22" t="str">
        <f>_xlfn.XLOOKUP(Table1__4[[#This Row],[MAAN8]],program!A:A,program!E:E,"")</f>
        <v/>
      </c>
      <c r="N2947" s="22" t="str">
        <f>_xlfn.XLOOKUP(Table1__4[[#This Row],[MAAN8]],program!A:A,program!F:F,"")</f>
        <v/>
      </c>
      <c r="O2947" s="22">
        <f>SUMIFS(sellout!N:N,sellout!G:G,Table1__4[[#This Row],[MAAN8]])</f>
        <v>20</v>
      </c>
      <c r="P2947" s="2" t="str">
        <f>IFERROR(Table1__4[[#This Row],[Actual]]/Table1__4[[#This Row],[Target]],"")</f>
        <v/>
      </c>
      <c r="Q2947" s="22" t="str">
        <f>IFERROR(IF(Table1__4[[#This Row],[Target]]&gt;0,Table1__4[[#This Row],[Target]]-Table1__4[[#This Row],[Actual]],""),"")</f>
        <v/>
      </c>
    </row>
    <row r="2948" spans="1:17" x14ac:dyDescent="0.75">
      <c r="A2948" s="22" t="s">
        <v>10</v>
      </c>
      <c r="B2948" s="22" t="s">
        <v>11</v>
      </c>
      <c r="C2948" s="22" t="s">
        <v>12</v>
      </c>
      <c r="D2948" s="22" t="s">
        <v>54</v>
      </c>
      <c r="E2948" s="22" t="s">
        <v>29</v>
      </c>
      <c r="F2948" s="22" t="s">
        <v>30</v>
      </c>
      <c r="G2948" s="22" t="s">
        <v>31</v>
      </c>
      <c r="H2948">
        <v>66151506</v>
      </c>
      <c r="I2948" s="22" t="s">
        <v>4557</v>
      </c>
      <c r="J2948" s="22" t="s">
        <v>4559</v>
      </c>
      <c r="K2948" s="22" t="str">
        <f>_xlfn.TEXTBEFORE(Table1__4[[#This Row],[ParentName]],"-")</f>
        <v>BD</v>
      </c>
      <c r="L2948" s="22" t="str">
        <f>_xlfn.XLOOKUP(Table1__4[[#This Row],[MAAN8]],ASO!F:F,ASO!H:H,"")</f>
        <v>Grocery Store - Home Delivery</v>
      </c>
      <c r="M2948" s="22" t="str">
        <f>_xlfn.XLOOKUP(Table1__4[[#This Row],[MAAN8]],program!A:A,program!E:E,"")</f>
        <v/>
      </c>
      <c r="N2948" s="22" t="str">
        <f>_xlfn.XLOOKUP(Table1__4[[#This Row],[MAAN8]],program!A:A,program!F:F,"")</f>
        <v/>
      </c>
      <c r="O2948" s="22">
        <f>SUMIFS(sellout!N:N,sellout!G:G,Table1__4[[#This Row],[MAAN8]])</f>
        <v>0</v>
      </c>
      <c r="P2948" s="2" t="str">
        <f>IFERROR(Table1__4[[#This Row],[Actual]]/Table1__4[[#This Row],[Target]],"")</f>
        <v/>
      </c>
      <c r="Q2948" s="22" t="str">
        <f>IFERROR(IF(Table1__4[[#This Row],[Target]]&gt;0,Table1__4[[#This Row],[Target]]-Table1__4[[#This Row],[Actual]],""),"")</f>
        <v/>
      </c>
    </row>
    <row r="2949" spans="1:17" x14ac:dyDescent="0.75">
      <c r="A2949" s="22" t="s">
        <v>10</v>
      </c>
      <c r="B2949" s="22" t="s">
        <v>11</v>
      </c>
      <c r="C2949" s="22" t="s">
        <v>46</v>
      </c>
      <c r="D2949" s="22" t="s">
        <v>47</v>
      </c>
      <c r="E2949" s="22" t="s">
        <v>108</v>
      </c>
      <c r="F2949" s="22" t="s">
        <v>49</v>
      </c>
      <c r="G2949" s="22" t="s">
        <v>109</v>
      </c>
      <c r="H2949">
        <v>65408524</v>
      </c>
      <c r="I2949" s="22" t="s">
        <v>4560</v>
      </c>
      <c r="J2949" s="22" t="s">
        <v>7365</v>
      </c>
      <c r="K2949" s="22" t="str">
        <f>_xlfn.TEXTBEFORE(Table1__4[[#This Row],[ParentName]],"-")</f>
        <v>HMcc</v>
      </c>
      <c r="L2949" s="22" t="str">
        <f>_xlfn.XLOOKUP(Table1__4[[#This Row],[MAAN8]],ASO!F:F,ASO!H:H,"")</f>
        <v>Grocery Store - Home Delivery</v>
      </c>
      <c r="M2949" s="22" t="str">
        <f>_xlfn.XLOOKUP(Table1__4[[#This Row],[MAAN8]],program!A:A,program!E:E,"")</f>
        <v>TPO</v>
      </c>
      <c r="N2949" s="22">
        <f>_xlfn.XLOOKUP(Table1__4[[#This Row],[MAAN8]],program!A:A,program!F:F,"")</f>
        <v>900</v>
      </c>
      <c r="O2949" s="22">
        <f>SUMIFS(sellout!N:N,sellout!G:G,Table1__4[[#This Row],[MAAN8]])</f>
        <v>210</v>
      </c>
      <c r="P2949" s="2">
        <f>IFERROR(Table1__4[[#This Row],[Actual]]/Table1__4[[#This Row],[Target]],"")</f>
        <v>0.23333333333333334</v>
      </c>
      <c r="Q2949" s="22">
        <f>IFERROR(IF(Table1__4[[#This Row],[Target]]&gt;0,Table1__4[[#This Row],[Target]]-Table1__4[[#This Row],[Actual]],""),"")</f>
        <v>690</v>
      </c>
    </row>
    <row r="2950" spans="1:17" x14ac:dyDescent="0.75">
      <c r="A2950" s="22" t="s">
        <v>10</v>
      </c>
      <c r="B2950" s="22" t="s">
        <v>11</v>
      </c>
      <c r="C2950" s="22" t="s">
        <v>46</v>
      </c>
      <c r="D2950" s="22" t="s">
        <v>47</v>
      </c>
      <c r="E2950" s="22" t="s">
        <v>170</v>
      </c>
      <c r="F2950" s="22" t="s">
        <v>171</v>
      </c>
      <c r="G2950" s="22" t="s">
        <v>18</v>
      </c>
      <c r="H2950">
        <v>65047653</v>
      </c>
      <c r="I2950" s="22" t="s">
        <v>4561</v>
      </c>
      <c r="J2950" s="22" t="s">
        <v>4562</v>
      </c>
      <c r="K2950" s="22" t="str">
        <f>_xlfn.TEXTBEFORE(Table1__4[[#This Row],[ParentName]],"-")</f>
        <v>HMcc</v>
      </c>
      <c r="L2950" s="22" t="str">
        <f>_xlfn.XLOOKUP(Table1__4[[#This Row],[MAAN8]],ASO!F:F,ASO!H:H,"")</f>
        <v>Sub Distributor</v>
      </c>
      <c r="M2950" s="22" t="str">
        <f>_xlfn.XLOOKUP(Table1__4[[#This Row],[MAAN8]],program!A:A,program!E:E,"")</f>
        <v/>
      </c>
      <c r="N2950" s="22">
        <f>_xlfn.XLOOKUP(Table1__4[[#This Row],[MAAN8]],program!A:A,program!F:F,"")</f>
        <v>0</v>
      </c>
      <c r="O2950" s="22">
        <f>SUMIFS(sellout!N:N,sellout!G:G,Table1__4[[#This Row],[MAAN8]])</f>
        <v>50</v>
      </c>
      <c r="P2950" s="2" t="str">
        <f>IFERROR(Table1__4[[#This Row],[Actual]]/Table1__4[[#This Row],[Target]],"")</f>
        <v/>
      </c>
      <c r="Q2950" s="22" t="str">
        <f>IFERROR(IF(Table1__4[[#This Row],[Target]]&gt;0,Table1__4[[#This Row],[Target]]-Table1__4[[#This Row],[Actual]],""),"")</f>
        <v/>
      </c>
    </row>
    <row r="2951" spans="1:17" x14ac:dyDescent="0.75">
      <c r="A2951" s="22" t="s">
        <v>10</v>
      </c>
      <c r="B2951" s="22" t="s">
        <v>11</v>
      </c>
      <c r="C2951" s="22" t="s">
        <v>46</v>
      </c>
      <c r="D2951" s="22" t="s">
        <v>47</v>
      </c>
      <c r="E2951" s="22" t="s">
        <v>408</v>
      </c>
      <c r="F2951" s="22" t="s">
        <v>68</v>
      </c>
      <c r="G2951" s="22" t="s">
        <v>409</v>
      </c>
      <c r="H2951">
        <v>65540476</v>
      </c>
      <c r="I2951" s="22" t="s">
        <v>4563</v>
      </c>
      <c r="J2951" s="22" t="s">
        <v>4564</v>
      </c>
      <c r="K2951" s="22" t="str">
        <f>_xlfn.TEXTBEFORE(Table1__4[[#This Row],[ParentName]],"-")</f>
        <v>HMcc</v>
      </c>
      <c r="L2951" s="22" t="str">
        <f>_xlfn.XLOOKUP(Table1__4[[#This Row],[MAAN8]],ASO!F:F,ASO!H:H,"")</f>
        <v>Grocery Store</v>
      </c>
      <c r="M2951" s="22" t="str">
        <f>_xlfn.XLOOKUP(Table1__4[[#This Row],[MAAN8]],program!A:A,program!E:E,"")</f>
        <v>Target Incentive</v>
      </c>
      <c r="N2951" s="22">
        <f>_xlfn.XLOOKUP(Table1__4[[#This Row],[MAAN8]],program!A:A,program!F:F,"")</f>
        <v>55</v>
      </c>
      <c r="O2951" s="22">
        <f>SUMIFS(sellout!N:N,sellout!G:G,Table1__4[[#This Row],[MAAN8]])</f>
        <v>0</v>
      </c>
      <c r="P2951" s="2">
        <f>IFERROR(Table1__4[[#This Row],[Actual]]/Table1__4[[#This Row],[Target]],"")</f>
        <v>0</v>
      </c>
      <c r="Q2951" s="22">
        <f>IFERROR(IF(Table1__4[[#This Row],[Target]]&gt;0,Table1__4[[#This Row],[Target]]-Table1__4[[#This Row],[Actual]],""),"")</f>
        <v>55</v>
      </c>
    </row>
    <row r="2952" spans="1:17" x14ac:dyDescent="0.75">
      <c r="A2952" s="22" t="s">
        <v>10</v>
      </c>
      <c r="B2952" s="22" t="s">
        <v>11</v>
      </c>
      <c r="C2952" s="22" t="s">
        <v>46</v>
      </c>
      <c r="D2952" s="22" t="s">
        <v>76</v>
      </c>
      <c r="E2952" s="22" t="s">
        <v>108</v>
      </c>
      <c r="F2952" s="22" t="s">
        <v>49</v>
      </c>
      <c r="G2952" s="22" t="s">
        <v>109</v>
      </c>
      <c r="H2952">
        <v>65408300</v>
      </c>
      <c r="I2952" s="22" t="s">
        <v>4565</v>
      </c>
      <c r="J2952" s="22" t="s">
        <v>1673</v>
      </c>
      <c r="K2952" s="22" t="str">
        <f>_xlfn.TEXTBEFORE(Table1__4[[#This Row],[ParentName]],"-")</f>
        <v>PC</v>
      </c>
      <c r="L2952" s="22" t="str">
        <f>_xlfn.XLOOKUP(Table1__4[[#This Row],[MAAN8]],ASO!F:F,ASO!H:H,"")</f>
        <v>Grocery Store</v>
      </c>
      <c r="M2952" s="22" t="str">
        <f>_xlfn.XLOOKUP(Table1__4[[#This Row],[MAAN8]],program!A:A,program!E:E,"")</f>
        <v/>
      </c>
      <c r="N2952" s="22">
        <f>_xlfn.XLOOKUP(Table1__4[[#This Row],[MAAN8]],program!A:A,program!F:F,"")</f>
        <v>0</v>
      </c>
      <c r="O2952" s="22">
        <f>SUMIFS(sellout!N:N,sellout!G:G,Table1__4[[#This Row],[MAAN8]])</f>
        <v>0</v>
      </c>
      <c r="P2952" s="2" t="str">
        <f>IFERROR(Table1__4[[#This Row],[Actual]]/Table1__4[[#This Row],[Target]],"")</f>
        <v/>
      </c>
      <c r="Q2952" s="22" t="str">
        <f>IFERROR(IF(Table1__4[[#This Row],[Target]]&gt;0,Table1__4[[#This Row],[Target]]-Table1__4[[#This Row],[Actual]],""),"")</f>
        <v/>
      </c>
    </row>
    <row r="2953" spans="1:17" x14ac:dyDescent="0.75">
      <c r="A2953" s="22" t="s">
        <v>10</v>
      </c>
      <c r="B2953" s="22" t="s">
        <v>11</v>
      </c>
      <c r="C2953" s="22" t="s">
        <v>22</v>
      </c>
      <c r="D2953" s="22" t="s">
        <v>88</v>
      </c>
      <c r="E2953" s="22" t="s">
        <v>447</v>
      </c>
      <c r="F2953" s="22" t="s">
        <v>218</v>
      </c>
      <c r="G2953" s="22" t="s">
        <v>448</v>
      </c>
      <c r="H2953">
        <v>66106618</v>
      </c>
      <c r="I2953" s="22" t="s">
        <v>4566</v>
      </c>
      <c r="J2953" s="22" t="s">
        <v>8296</v>
      </c>
      <c r="K2953" s="22" t="str">
        <f>_xlfn.TEXTBEFORE(Table1__4[[#This Row],[ParentName]],"-")</f>
        <v>BD11</v>
      </c>
      <c r="L2953" s="22" t="str">
        <f>_xlfn.XLOOKUP(Table1__4[[#This Row],[MAAN8]],ASO!F:F,ASO!H:H,"")</f>
        <v/>
      </c>
      <c r="M2953" s="22" t="str">
        <f>_xlfn.XLOOKUP(Table1__4[[#This Row],[MAAN8]],program!A:A,program!E:E,"")</f>
        <v/>
      </c>
      <c r="N2953" s="22" t="str">
        <f>_xlfn.XLOOKUP(Table1__4[[#This Row],[MAAN8]],program!A:A,program!F:F,"")</f>
        <v/>
      </c>
      <c r="O2953" s="22">
        <f>SUMIFS(sellout!N:N,sellout!G:G,Table1__4[[#This Row],[MAAN8]])</f>
        <v>0</v>
      </c>
      <c r="P2953" s="2" t="str">
        <f>IFERROR(Table1__4[[#This Row],[Actual]]/Table1__4[[#This Row],[Target]],"")</f>
        <v/>
      </c>
      <c r="Q2953" s="22" t="str">
        <f>IFERROR(IF(Table1__4[[#This Row],[Target]]&gt;0,Table1__4[[#This Row],[Target]]-Table1__4[[#This Row],[Actual]],""),"")</f>
        <v/>
      </c>
    </row>
    <row r="2954" spans="1:17" x14ac:dyDescent="0.75">
      <c r="A2954" s="22" t="s">
        <v>10</v>
      </c>
      <c r="B2954" s="22" t="s">
        <v>11</v>
      </c>
      <c r="C2954" s="22" t="s">
        <v>22</v>
      </c>
      <c r="D2954" s="22" t="s">
        <v>88</v>
      </c>
      <c r="E2954" s="22" t="s">
        <v>346</v>
      </c>
      <c r="F2954" s="22" t="s">
        <v>218</v>
      </c>
      <c r="G2954" s="22" t="s">
        <v>347</v>
      </c>
      <c r="H2954">
        <v>66107579</v>
      </c>
      <c r="I2954" s="22" t="s">
        <v>4566</v>
      </c>
      <c r="J2954" s="22" t="s">
        <v>4567</v>
      </c>
      <c r="K2954" s="22" t="str">
        <f>_xlfn.TEXTBEFORE(Table1__4[[#This Row],[ParentName]],"-")</f>
        <v>BD11</v>
      </c>
      <c r="L2954" s="22" t="str">
        <f>_xlfn.XLOOKUP(Table1__4[[#This Row],[MAAN8]],ASO!F:F,ASO!H:H,"")</f>
        <v>Grocery Store</v>
      </c>
      <c r="M2954" s="22" t="str">
        <f>_xlfn.XLOOKUP(Table1__4[[#This Row],[MAAN8]],program!A:A,program!E:E,"")</f>
        <v/>
      </c>
      <c r="N2954" s="22" t="str">
        <f>_xlfn.XLOOKUP(Table1__4[[#This Row],[MAAN8]],program!A:A,program!F:F,"")</f>
        <v/>
      </c>
      <c r="O2954" s="22">
        <f>SUMIFS(sellout!N:N,sellout!G:G,Table1__4[[#This Row],[MAAN8]])</f>
        <v>10</v>
      </c>
      <c r="P2954" s="2" t="str">
        <f>IFERROR(Table1__4[[#This Row],[Actual]]/Table1__4[[#This Row],[Target]],"")</f>
        <v/>
      </c>
      <c r="Q2954" s="22" t="str">
        <f>IFERROR(IF(Table1__4[[#This Row],[Target]]&gt;0,Table1__4[[#This Row],[Target]]-Table1__4[[#This Row],[Actual]],""),"")</f>
        <v/>
      </c>
    </row>
    <row r="2955" spans="1:17" x14ac:dyDescent="0.75">
      <c r="A2955" s="22" t="s">
        <v>10</v>
      </c>
      <c r="B2955" s="22" t="s">
        <v>11</v>
      </c>
      <c r="C2955" s="22" t="s">
        <v>12</v>
      </c>
      <c r="D2955" s="22" t="s">
        <v>122</v>
      </c>
      <c r="E2955" s="22" t="s">
        <v>717</v>
      </c>
      <c r="F2955" s="22" t="s">
        <v>237</v>
      </c>
      <c r="G2955" s="22" t="s">
        <v>718</v>
      </c>
      <c r="H2955">
        <v>66104013</v>
      </c>
      <c r="I2955" s="22" t="s">
        <v>4566</v>
      </c>
      <c r="J2955" s="22" t="s">
        <v>4568</v>
      </c>
      <c r="K2955" s="22" t="str">
        <f>_xlfn.TEXTBEFORE(Table1__4[[#This Row],[ParentName]],"-")</f>
        <v>BD10</v>
      </c>
      <c r="L2955" s="22" t="str">
        <f>_xlfn.XLOOKUP(Table1__4[[#This Row],[MAAN8]],ASO!F:F,ASO!H:H,"")</f>
        <v>Grocery Store</v>
      </c>
      <c r="M2955" s="22" t="str">
        <f>_xlfn.XLOOKUP(Table1__4[[#This Row],[MAAN8]],program!A:A,program!E:E,"")</f>
        <v/>
      </c>
      <c r="N2955" s="22" t="str">
        <f>_xlfn.XLOOKUP(Table1__4[[#This Row],[MAAN8]],program!A:A,program!F:F,"")</f>
        <v/>
      </c>
      <c r="O2955" s="22">
        <f>SUMIFS(sellout!N:N,sellout!G:G,Table1__4[[#This Row],[MAAN8]])</f>
        <v>38</v>
      </c>
      <c r="P2955" s="2" t="str">
        <f>IFERROR(Table1__4[[#This Row],[Actual]]/Table1__4[[#This Row],[Target]],"")</f>
        <v/>
      </c>
      <c r="Q2955" s="22" t="str">
        <f>IFERROR(IF(Table1__4[[#This Row],[Target]]&gt;0,Table1__4[[#This Row],[Target]]-Table1__4[[#This Row],[Actual]],""),"")</f>
        <v/>
      </c>
    </row>
    <row r="2956" spans="1:17" x14ac:dyDescent="0.75">
      <c r="A2956" s="22" t="s">
        <v>10</v>
      </c>
      <c r="B2956" s="22" t="s">
        <v>11</v>
      </c>
      <c r="C2956" s="22" t="s">
        <v>12</v>
      </c>
      <c r="D2956" s="22" t="s">
        <v>122</v>
      </c>
      <c r="E2956" s="22" t="s">
        <v>206</v>
      </c>
      <c r="F2956" s="22" t="s">
        <v>124</v>
      </c>
      <c r="G2956" s="22" t="s">
        <v>207</v>
      </c>
      <c r="H2956">
        <v>66104089</v>
      </c>
      <c r="I2956" s="22" t="s">
        <v>4566</v>
      </c>
      <c r="J2956" s="22" t="s">
        <v>4569</v>
      </c>
      <c r="K2956" s="22" t="str">
        <f>_xlfn.TEXTBEFORE(Table1__4[[#This Row],[ParentName]],"-")</f>
        <v>BD10</v>
      </c>
      <c r="L2956" s="22" t="str">
        <f>_xlfn.XLOOKUP(Table1__4[[#This Row],[MAAN8]],ASO!F:F,ASO!H:H,"")</f>
        <v>Grocery Store - Home Delivery</v>
      </c>
      <c r="M2956" s="22" t="str">
        <f>_xlfn.XLOOKUP(Table1__4[[#This Row],[MAAN8]],program!A:A,program!E:E,"")</f>
        <v/>
      </c>
      <c r="N2956" s="22" t="str">
        <f>_xlfn.XLOOKUP(Table1__4[[#This Row],[MAAN8]],program!A:A,program!F:F,"")</f>
        <v/>
      </c>
      <c r="O2956" s="22">
        <f>SUMIFS(sellout!N:N,sellout!G:G,Table1__4[[#This Row],[MAAN8]])</f>
        <v>0</v>
      </c>
      <c r="P2956" s="2" t="str">
        <f>IFERROR(Table1__4[[#This Row],[Actual]]/Table1__4[[#This Row],[Target]],"")</f>
        <v/>
      </c>
      <c r="Q2956" s="22" t="str">
        <f>IFERROR(IF(Table1__4[[#This Row],[Target]]&gt;0,Table1__4[[#This Row],[Target]]-Table1__4[[#This Row],[Actual]],""),"")</f>
        <v/>
      </c>
    </row>
    <row r="2957" spans="1:17" x14ac:dyDescent="0.75">
      <c r="A2957" s="22" t="s">
        <v>10</v>
      </c>
      <c r="B2957" s="22" t="s">
        <v>11</v>
      </c>
      <c r="C2957" s="22" t="s">
        <v>12</v>
      </c>
      <c r="D2957" s="22" t="s">
        <v>13</v>
      </c>
      <c r="E2957" s="22" t="s">
        <v>176</v>
      </c>
      <c r="F2957" s="22" t="s">
        <v>30</v>
      </c>
      <c r="G2957" s="22" t="s">
        <v>177</v>
      </c>
      <c r="H2957">
        <v>66154033</v>
      </c>
      <c r="I2957" s="22" t="s">
        <v>4566</v>
      </c>
      <c r="J2957" s="22" t="s">
        <v>4570</v>
      </c>
      <c r="K2957" s="22" t="str">
        <f>_xlfn.TEXTBEFORE(Table1__4[[#This Row],[ParentName]],"-")</f>
        <v>BD8</v>
      </c>
      <c r="L2957" s="22" t="str">
        <f>_xlfn.XLOOKUP(Table1__4[[#This Row],[MAAN8]],ASO!F:F,ASO!H:H,"")</f>
        <v>Grocery Store</v>
      </c>
      <c r="M2957" s="22" t="str">
        <f>_xlfn.XLOOKUP(Table1__4[[#This Row],[MAAN8]],program!A:A,program!E:E,"")</f>
        <v/>
      </c>
      <c r="N2957" s="22" t="str">
        <f>_xlfn.XLOOKUP(Table1__4[[#This Row],[MAAN8]],program!A:A,program!F:F,"")</f>
        <v/>
      </c>
      <c r="O2957" s="22">
        <f>SUMIFS(sellout!N:N,sellout!G:G,Table1__4[[#This Row],[MAAN8]])</f>
        <v>0</v>
      </c>
      <c r="P2957" s="2" t="str">
        <f>IFERROR(Table1__4[[#This Row],[Actual]]/Table1__4[[#This Row],[Target]],"")</f>
        <v/>
      </c>
      <c r="Q2957" s="22" t="str">
        <f>IFERROR(IF(Table1__4[[#This Row],[Target]]&gt;0,Table1__4[[#This Row],[Target]]-Table1__4[[#This Row],[Actual]],""),"")</f>
        <v/>
      </c>
    </row>
    <row r="2958" spans="1:17" x14ac:dyDescent="0.75">
      <c r="A2958" s="22" t="s">
        <v>10</v>
      </c>
      <c r="B2958" s="22" t="s">
        <v>11</v>
      </c>
      <c r="C2958" s="22" t="s">
        <v>12</v>
      </c>
      <c r="D2958" s="22" t="s">
        <v>38</v>
      </c>
      <c r="E2958" s="22" t="s">
        <v>39</v>
      </c>
      <c r="F2958" s="22" t="s">
        <v>40</v>
      </c>
      <c r="G2958" s="22" t="s">
        <v>41</v>
      </c>
      <c r="H2958">
        <v>66150854</v>
      </c>
      <c r="I2958" s="22" t="s">
        <v>4571</v>
      </c>
      <c r="J2958" s="22" t="s">
        <v>4572</v>
      </c>
      <c r="K2958" s="22" t="str">
        <f>_xlfn.TEXTBEFORE(Table1__4[[#This Row],[ParentName]],"-")</f>
        <v>BD16</v>
      </c>
      <c r="L2958" s="22" t="str">
        <f>_xlfn.XLOOKUP(Table1__4[[#This Row],[MAAN8]],ASO!F:F,ASO!H:H,"")</f>
        <v>Grocery Store - Home Delivery</v>
      </c>
      <c r="M2958" s="22" t="str">
        <f>_xlfn.XLOOKUP(Table1__4[[#This Row],[MAAN8]],program!A:A,program!E:E,"")</f>
        <v/>
      </c>
      <c r="N2958" s="22" t="str">
        <f>_xlfn.XLOOKUP(Table1__4[[#This Row],[MAAN8]],program!A:A,program!F:F,"")</f>
        <v/>
      </c>
      <c r="O2958" s="22">
        <f>SUMIFS(sellout!N:N,sellout!G:G,Table1__4[[#This Row],[MAAN8]])</f>
        <v>110</v>
      </c>
      <c r="P2958" s="2" t="str">
        <f>IFERROR(Table1__4[[#This Row],[Actual]]/Table1__4[[#This Row],[Target]],"")</f>
        <v/>
      </c>
      <c r="Q2958" s="22" t="str">
        <f>IFERROR(IF(Table1__4[[#This Row],[Target]]&gt;0,Table1__4[[#This Row],[Target]]-Table1__4[[#This Row],[Actual]],""),"")</f>
        <v/>
      </c>
    </row>
    <row r="2959" spans="1:17" x14ac:dyDescent="0.75">
      <c r="A2959" s="22" t="s">
        <v>10</v>
      </c>
      <c r="B2959" s="22" t="s">
        <v>11</v>
      </c>
      <c r="C2959" s="22" t="s">
        <v>22</v>
      </c>
      <c r="D2959" s="22" t="s">
        <v>23</v>
      </c>
      <c r="E2959" s="22" t="s">
        <v>84</v>
      </c>
      <c r="F2959" s="22" t="s">
        <v>63</v>
      </c>
      <c r="G2959" s="22" t="s">
        <v>85</v>
      </c>
      <c r="H2959">
        <v>66100011</v>
      </c>
      <c r="I2959" s="22" t="s">
        <v>4573</v>
      </c>
      <c r="J2959" s="22" t="s">
        <v>4574</v>
      </c>
      <c r="K2959" s="22" t="str">
        <f>_xlfn.TEXTBEFORE(Table1__4[[#This Row],[ParentName]],"-")</f>
        <v>BD12</v>
      </c>
      <c r="L2959" s="22" t="str">
        <f>_xlfn.XLOOKUP(Table1__4[[#This Row],[MAAN8]],ASO!F:F,ASO!H:H,"")</f>
        <v>Grocery Store</v>
      </c>
      <c r="M2959" s="22" t="str">
        <f>_xlfn.XLOOKUP(Table1__4[[#This Row],[MAAN8]],program!A:A,program!E:E,"")</f>
        <v/>
      </c>
      <c r="N2959" s="22" t="str">
        <f>_xlfn.XLOOKUP(Table1__4[[#This Row],[MAAN8]],program!A:A,program!F:F,"")</f>
        <v/>
      </c>
      <c r="O2959" s="22">
        <f>SUMIFS(sellout!N:N,sellout!G:G,Table1__4[[#This Row],[MAAN8]])</f>
        <v>25</v>
      </c>
      <c r="P2959" s="2" t="str">
        <f>IFERROR(Table1__4[[#This Row],[Actual]]/Table1__4[[#This Row],[Target]],"")</f>
        <v/>
      </c>
      <c r="Q2959" s="22" t="str">
        <f>IFERROR(IF(Table1__4[[#This Row],[Target]]&gt;0,Table1__4[[#This Row],[Target]]-Table1__4[[#This Row],[Actual]],""),"")</f>
        <v/>
      </c>
    </row>
    <row r="2960" spans="1:17" x14ac:dyDescent="0.75">
      <c r="A2960" s="22" t="s">
        <v>10</v>
      </c>
      <c r="B2960" s="22" t="s">
        <v>11</v>
      </c>
      <c r="C2960" s="22" t="s">
        <v>22</v>
      </c>
      <c r="D2960" s="22" t="s">
        <v>23</v>
      </c>
      <c r="E2960" s="22" t="s">
        <v>62</v>
      </c>
      <c r="F2960" s="22" t="s">
        <v>63</v>
      </c>
      <c r="G2960" s="22" t="s">
        <v>64</v>
      </c>
      <c r="H2960">
        <v>66104881</v>
      </c>
      <c r="I2960" s="22" t="s">
        <v>4575</v>
      </c>
      <c r="J2960" s="22" t="s">
        <v>518</v>
      </c>
      <c r="K2960" s="22" t="str">
        <f>_xlfn.TEXTBEFORE(Table1__4[[#This Row],[ParentName]],"-")</f>
        <v>BD12</v>
      </c>
      <c r="L2960" s="22" t="str">
        <f>_xlfn.XLOOKUP(Table1__4[[#This Row],[MAAN8]],ASO!F:F,ASO!H:H,"")</f>
        <v>Grocery Store</v>
      </c>
      <c r="M2960" s="22" t="str">
        <f>_xlfn.XLOOKUP(Table1__4[[#This Row],[MAAN8]],program!A:A,program!E:E,"")</f>
        <v/>
      </c>
      <c r="N2960" s="22" t="str">
        <f>_xlfn.XLOOKUP(Table1__4[[#This Row],[MAAN8]],program!A:A,program!F:F,"")</f>
        <v/>
      </c>
      <c r="O2960" s="22">
        <f>SUMIFS(sellout!N:N,sellout!G:G,Table1__4[[#This Row],[MAAN8]])</f>
        <v>10</v>
      </c>
      <c r="P2960" s="2" t="str">
        <f>IFERROR(Table1__4[[#This Row],[Actual]]/Table1__4[[#This Row],[Target]],"")</f>
        <v/>
      </c>
      <c r="Q2960" s="22" t="str">
        <f>IFERROR(IF(Table1__4[[#This Row],[Target]]&gt;0,Table1__4[[#This Row],[Target]]-Table1__4[[#This Row],[Actual]],""),"")</f>
        <v/>
      </c>
    </row>
    <row r="2961" spans="1:17" x14ac:dyDescent="0.75">
      <c r="A2961" s="22" t="s">
        <v>10</v>
      </c>
      <c r="B2961" s="22" t="s">
        <v>11</v>
      </c>
      <c r="C2961" s="22" t="s">
        <v>22</v>
      </c>
      <c r="D2961" s="22" t="s">
        <v>180</v>
      </c>
      <c r="E2961" s="22" t="s">
        <v>210</v>
      </c>
      <c r="F2961" s="22" t="s">
        <v>182</v>
      </c>
      <c r="G2961" s="22" t="s">
        <v>211</v>
      </c>
      <c r="H2961">
        <v>66156181</v>
      </c>
      <c r="I2961" s="22" t="s">
        <v>4575</v>
      </c>
      <c r="J2961" s="22" t="s">
        <v>4576</v>
      </c>
      <c r="K2961" s="22" t="str">
        <f>_xlfn.TEXTBEFORE(Table1__4[[#This Row],[ParentName]],"-")</f>
        <v>BD14</v>
      </c>
      <c r="L2961" s="22" t="str">
        <f>_xlfn.XLOOKUP(Table1__4[[#This Row],[MAAN8]],ASO!F:F,ASO!H:H,"")</f>
        <v/>
      </c>
      <c r="M2961" s="22" t="str">
        <f>_xlfn.XLOOKUP(Table1__4[[#This Row],[MAAN8]],program!A:A,program!E:E,"")</f>
        <v/>
      </c>
      <c r="N2961" s="22" t="str">
        <f>_xlfn.XLOOKUP(Table1__4[[#This Row],[MAAN8]],program!A:A,program!F:F,"")</f>
        <v/>
      </c>
      <c r="O2961" s="22">
        <f>SUMIFS(sellout!N:N,sellout!G:G,Table1__4[[#This Row],[MAAN8]])</f>
        <v>0</v>
      </c>
      <c r="P2961" s="2" t="str">
        <f>IFERROR(Table1__4[[#This Row],[Actual]]/Table1__4[[#This Row],[Target]],"")</f>
        <v/>
      </c>
      <c r="Q2961" s="22" t="str">
        <f>IFERROR(IF(Table1__4[[#This Row],[Target]]&gt;0,Table1__4[[#This Row],[Target]]-Table1__4[[#This Row],[Actual]],""),"")</f>
        <v/>
      </c>
    </row>
    <row r="2962" spans="1:17" x14ac:dyDescent="0.75">
      <c r="A2962" s="22" t="s">
        <v>10</v>
      </c>
      <c r="B2962" s="22" t="s">
        <v>11</v>
      </c>
      <c r="C2962" s="22" t="s">
        <v>12</v>
      </c>
      <c r="D2962" s="22" t="s">
        <v>38</v>
      </c>
      <c r="E2962" s="22" t="s">
        <v>39</v>
      </c>
      <c r="F2962" s="22" t="s">
        <v>40</v>
      </c>
      <c r="G2962" s="22" t="s">
        <v>41</v>
      </c>
      <c r="H2962">
        <v>66111201</v>
      </c>
      <c r="I2962" s="22" t="s">
        <v>4575</v>
      </c>
      <c r="J2962" s="22" t="s">
        <v>7573</v>
      </c>
      <c r="K2962" s="22" t="str">
        <f>_xlfn.TEXTBEFORE(Table1__4[[#This Row],[ParentName]],"-")</f>
        <v>BD16</v>
      </c>
      <c r="L2962" s="22" t="str">
        <f>_xlfn.XLOOKUP(Table1__4[[#This Row],[MAAN8]],ASO!F:F,ASO!H:H,"")</f>
        <v/>
      </c>
      <c r="M2962" s="22" t="str">
        <f>_xlfn.XLOOKUP(Table1__4[[#This Row],[MAAN8]],program!A:A,program!E:E,"")</f>
        <v/>
      </c>
      <c r="N2962" s="22" t="str">
        <f>_xlfn.XLOOKUP(Table1__4[[#This Row],[MAAN8]],program!A:A,program!F:F,"")</f>
        <v/>
      </c>
      <c r="O2962" s="22">
        <f>SUMIFS(sellout!N:N,sellout!G:G,Table1__4[[#This Row],[MAAN8]])</f>
        <v>0</v>
      </c>
      <c r="P2962" s="2" t="str">
        <f>IFERROR(Table1__4[[#This Row],[Actual]]/Table1__4[[#This Row],[Target]],"")</f>
        <v/>
      </c>
      <c r="Q2962" s="22" t="str">
        <f>IFERROR(IF(Table1__4[[#This Row],[Target]]&gt;0,Table1__4[[#This Row],[Target]]-Table1__4[[#This Row],[Actual]],""),"")</f>
        <v/>
      </c>
    </row>
    <row r="2963" spans="1:17" x14ac:dyDescent="0.75">
      <c r="A2963" s="22" t="s">
        <v>10</v>
      </c>
      <c r="B2963" s="22" t="s">
        <v>11</v>
      </c>
      <c r="C2963" s="22" t="s">
        <v>12</v>
      </c>
      <c r="D2963" s="22" t="s">
        <v>38</v>
      </c>
      <c r="E2963" s="22" t="s">
        <v>154</v>
      </c>
      <c r="F2963" s="22" t="s">
        <v>40</v>
      </c>
      <c r="G2963" s="22" t="s">
        <v>155</v>
      </c>
      <c r="H2963">
        <v>66104719</v>
      </c>
      <c r="I2963" s="22" t="s">
        <v>4575</v>
      </c>
      <c r="J2963" s="22" t="s">
        <v>1545</v>
      </c>
      <c r="K2963" s="22" t="str">
        <f>_xlfn.TEXTBEFORE(Table1__4[[#This Row],[ParentName]],"-")</f>
        <v>BD16</v>
      </c>
      <c r="L2963" s="22" t="str">
        <f>_xlfn.XLOOKUP(Table1__4[[#This Row],[MAAN8]],ASO!F:F,ASO!H:H,"")</f>
        <v>Grocery Store</v>
      </c>
      <c r="M2963" s="22" t="str">
        <f>_xlfn.XLOOKUP(Table1__4[[#This Row],[MAAN8]],program!A:A,program!E:E,"")</f>
        <v/>
      </c>
      <c r="N2963" s="22" t="str">
        <f>_xlfn.XLOOKUP(Table1__4[[#This Row],[MAAN8]],program!A:A,program!F:F,"")</f>
        <v/>
      </c>
      <c r="O2963" s="22">
        <f>SUMIFS(sellout!N:N,sellout!G:G,Table1__4[[#This Row],[MAAN8]])</f>
        <v>0</v>
      </c>
      <c r="P2963" s="2" t="str">
        <f>IFERROR(Table1__4[[#This Row],[Actual]]/Table1__4[[#This Row],[Target]],"")</f>
        <v/>
      </c>
      <c r="Q2963" s="22" t="str">
        <f>IFERROR(IF(Table1__4[[#This Row],[Target]]&gt;0,Table1__4[[#This Row],[Target]]-Table1__4[[#This Row],[Actual]],""),"")</f>
        <v/>
      </c>
    </row>
    <row r="2964" spans="1:17" x14ac:dyDescent="0.75">
      <c r="A2964" s="22" t="s">
        <v>10</v>
      </c>
      <c r="B2964" s="22" t="s">
        <v>11</v>
      </c>
      <c r="C2964" s="22" t="s">
        <v>12</v>
      </c>
      <c r="D2964" s="22" t="s">
        <v>13</v>
      </c>
      <c r="E2964" s="22" t="s">
        <v>176</v>
      </c>
      <c r="F2964" s="22" t="s">
        <v>30</v>
      </c>
      <c r="G2964" s="22" t="s">
        <v>177</v>
      </c>
      <c r="H2964">
        <v>66109364</v>
      </c>
      <c r="I2964" s="22" t="s">
        <v>4575</v>
      </c>
      <c r="J2964" s="22" t="s">
        <v>4577</v>
      </c>
      <c r="K2964" s="22" t="str">
        <f>_xlfn.TEXTBEFORE(Table1__4[[#This Row],[ParentName]],"-")</f>
        <v>BD8</v>
      </c>
      <c r="L2964" s="22" t="str">
        <f>_xlfn.XLOOKUP(Table1__4[[#This Row],[MAAN8]],ASO!F:F,ASO!H:H,"")</f>
        <v>Grocery Store</v>
      </c>
      <c r="M2964" s="22" t="str">
        <f>_xlfn.XLOOKUP(Table1__4[[#This Row],[MAAN8]],program!A:A,program!E:E,"")</f>
        <v/>
      </c>
      <c r="N2964" s="22" t="str">
        <f>_xlfn.XLOOKUP(Table1__4[[#This Row],[MAAN8]],program!A:A,program!F:F,"")</f>
        <v/>
      </c>
      <c r="O2964" s="22">
        <f>SUMIFS(sellout!N:N,sellout!G:G,Table1__4[[#This Row],[MAAN8]])</f>
        <v>0</v>
      </c>
      <c r="P2964" s="2" t="str">
        <f>IFERROR(Table1__4[[#This Row],[Actual]]/Table1__4[[#This Row],[Target]],"")</f>
        <v/>
      </c>
      <c r="Q2964" s="22" t="str">
        <f>IFERROR(IF(Table1__4[[#This Row],[Target]]&gt;0,Table1__4[[#This Row],[Target]]-Table1__4[[#This Row],[Actual]],""),"")</f>
        <v/>
      </c>
    </row>
    <row r="2965" spans="1:17" x14ac:dyDescent="0.75">
      <c r="A2965" s="22" t="s">
        <v>10</v>
      </c>
      <c r="B2965" s="22" t="s">
        <v>11</v>
      </c>
      <c r="C2965" s="22" t="s">
        <v>12</v>
      </c>
      <c r="D2965" s="22" t="s">
        <v>13</v>
      </c>
      <c r="E2965" s="22" t="s">
        <v>29</v>
      </c>
      <c r="F2965" s="22" t="s">
        <v>30</v>
      </c>
      <c r="G2965" s="22" t="s">
        <v>31</v>
      </c>
      <c r="H2965">
        <v>66102964</v>
      </c>
      <c r="I2965" s="22" t="s">
        <v>4575</v>
      </c>
      <c r="J2965" s="22" t="s">
        <v>4578</v>
      </c>
      <c r="K2965" s="22" t="str">
        <f>_xlfn.TEXTBEFORE(Table1__4[[#This Row],[ParentName]],"-")</f>
        <v>BD8</v>
      </c>
      <c r="L2965" s="22" t="str">
        <f>_xlfn.XLOOKUP(Table1__4[[#This Row],[MAAN8]],ASO!F:F,ASO!H:H,"")</f>
        <v>Grocery Store</v>
      </c>
      <c r="M2965" s="22" t="str">
        <f>_xlfn.XLOOKUP(Table1__4[[#This Row],[MAAN8]],program!A:A,program!E:E,"")</f>
        <v/>
      </c>
      <c r="N2965" s="22" t="str">
        <f>_xlfn.XLOOKUP(Table1__4[[#This Row],[MAAN8]],program!A:A,program!F:F,"")</f>
        <v/>
      </c>
      <c r="O2965" s="22">
        <f>SUMIFS(sellout!N:N,sellout!G:G,Table1__4[[#This Row],[MAAN8]])</f>
        <v>65</v>
      </c>
      <c r="P2965" s="2" t="str">
        <f>IFERROR(Table1__4[[#This Row],[Actual]]/Table1__4[[#This Row],[Target]],"")</f>
        <v/>
      </c>
      <c r="Q2965" s="22" t="str">
        <f>IFERROR(IF(Table1__4[[#This Row],[Target]]&gt;0,Table1__4[[#This Row],[Target]]-Table1__4[[#This Row],[Actual]],""),"")</f>
        <v/>
      </c>
    </row>
    <row r="2966" spans="1:17" x14ac:dyDescent="0.75">
      <c r="A2966" s="22" t="s">
        <v>10</v>
      </c>
      <c r="B2966" s="22" t="s">
        <v>11</v>
      </c>
      <c r="C2966" s="22" t="s">
        <v>22</v>
      </c>
      <c r="D2966" s="22" t="s">
        <v>88</v>
      </c>
      <c r="E2966" s="22" t="s">
        <v>217</v>
      </c>
      <c r="F2966" s="22" t="s">
        <v>218</v>
      </c>
      <c r="G2966" s="22" t="s">
        <v>219</v>
      </c>
      <c r="H2966">
        <v>66151333</v>
      </c>
      <c r="I2966" s="22" t="s">
        <v>4579</v>
      </c>
      <c r="J2966" s="22" t="s">
        <v>4580</v>
      </c>
      <c r="K2966" s="22" t="str">
        <f>_xlfn.TEXTBEFORE(Table1__4[[#This Row],[ParentName]],"-")</f>
        <v>BD11</v>
      </c>
      <c r="L2966" s="22" t="str">
        <f>_xlfn.XLOOKUP(Table1__4[[#This Row],[MAAN8]],ASO!F:F,ASO!H:H,"")</f>
        <v>Grocery Store</v>
      </c>
      <c r="M2966" s="22" t="str">
        <f>_xlfn.XLOOKUP(Table1__4[[#This Row],[MAAN8]],program!A:A,program!E:E,"")</f>
        <v/>
      </c>
      <c r="N2966" s="22" t="str">
        <f>_xlfn.XLOOKUP(Table1__4[[#This Row],[MAAN8]],program!A:A,program!F:F,"")</f>
        <v/>
      </c>
      <c r="O2966" s="22">
        <f>SUMIFS(sellout!N:N,sellout!G:G,Table1__4[[#This Row],[MAAN8]])</f>
        <v>65</v>
      </c>
      <c r="P2966" s="2" t="str">
        <f>IFERROR(Table1__4[[#This Row],[Actual]]/Table1__4[[#This Row],[Target]],"")</f>
        <v/>
      </c>
      <c r="Q2966" s="22" t="str">
        <f>IFERROR(IF(Table1__4[[#This Row],[Target]]&gt;0,Table1__4[[#This Row],[Target]]-Table1__4[[#This Row],[Actual]],""),"")</f>
        <v/>
      </c>
    </row>
    <row r="2967" spans="1:17" x14ac:dyDescent="0.75">
      <c r="A2967" s="22" t="s">
        <v>10</v>
      </c>
      <c r="B2967" s="22" t="s">
        <v>11</v>
      </c>
      <c r="C2967" s="22" t="s">
        <v>22</v>
      </c>
      <c r="D2967" s="22" t="s">
        <v>23</v>
      </c>
      <c r="E2967" s="22" t="s">
        <v>170</v>
      </c>
      <c r="F2967" s="22" t="s">
        <v>171</v>
      </c>
      <c r="G2967" s="22" t="s">
        <v>18</v>
      </c>
      <c r="H2967">
        <v>66103931</v>
      </c>
      <c r="I2967" s="22" t="s">
        <v>4581</v>
      </c>
      <c r="J2967" s="22" t="s">
        <v>3161</v>
      </c>
      <c r="K2967" s="22" t="str">
        <f>_xlfn.TEXTBEFORE(Table1__4[[#This Row],[ParentName]],"-")</f>
        <v>BD12</v>
      </c>
      <c r="L2967" s="22" t="str">
        <f>_xlfn.XLOOKUP(Table1__4[[#This Row],[MAAN8]],ASO!F:F,ASO!H:H,"")</f>
        <v>Sub Distributor</v>
      </c>
      <c r="M2967" s="22" t="str">
        <f>_xlfn.XLOOKUP(Table1__4[[#This Row],[MAAN8]],program!A:A,program!E:E,"")</f>
        <v/>
      </c>
      <c r="N2967" s="22" t="str">
        <f>_xlfn.XLOOKUP(Table1__4[[#This Row],[MAAN8]],program!A:A,program!F:F,"")</f>
        <v/>
      </c>
      <c r="O2967" s="22">
        <f>SUMIFS(sellout!N:N,sellout!G:G,Table1__4[[#This Row],[MAAN8]])</f>
        <v>123</v>
      </c>
      <c r="P2967" s="2" t="str">
        <f>IFERROR(Table1__4[[#This Row],[Actual]]/Table1__4[[#This Row],[Target]],"")</f>
        <v/>
      </c>
      <c r="Q2967" s="22" t="str">
        <f>IFERROR(IF(Table1__4[[#This Row],[Target]]&gt;0,Table1__4[[#This Row],[Target]]-Table1__4[[#This Row],[Actual]],""),"")</f>
        <v/>
      </c>
    </row>
    <row r="2968" spans="1:17" x14ac:dyDescent="0.75">
      <c r="A2968" s="22" t="s">
        <v>10</v>
      </c>
      <c r="B2968" s="22" t="s">
        <v>11</v>
      </c>
      <c r="C2968" s="22" t="s">
        <v>12</v>
      </c>
      <c r="D2968" s="22" t="s">
        <v>38</v>
      </c>
      <c r="E2968" s="22" t="s">
        <v>166</v>
      </c>
      <c r="F2968" s="22" t="s">
        <v>40</v>
      </c>
      <c r="G2968" s="22" t="s">
        <v>167</v>
      </c>
      <c r="H2968">
        <v>66151271</v>
      </c>
      <c r="I2968" s="22" t="s">
        <v>4582</v>
      </c>
      <c r="J2968" s="22" t="s">
        <v>4583</v>
      </c>
      <c r="K2968" s="22" t="str">
        <f>_xlfn.TEXTBEFORE(Table1__4[[#This Row],[ParentName]],"-")</f>
        <v>BD16</v>
      </c>
      <c r="L2968" s="22" t="str">
        <f>_xlfn.XLOOKUP(Table1__4[[#This Row],[MAAN8]],ASO!F:F,ASO!H:H,"")</f>
        <v>Grocery Store - Home Delivery</v>
      </c>
      <c r="M2968" s="22" t="str">
        <f>_xlfn.XLOOKUP(Table1__4[[#This Row],[MAAN8]],program!A:A,program!E:E,"")</f>
        <v/>
      </c>
      <c r="N2968" s="22" t="str">
        <f>_xlfn.XLOOKUP(Table1__4[[#This Row],[MAAN8]],program!A:A,program!F:F,"")</f>
        <v/>
      </c>
      <c r="O2968" s="22">
        <f>SUMIFS(sellout!N:N,sellout!G:G,Table1__4[[#This Row],[MAAN8]])</f>
        <v>45</v>
      </c>
      <c r="P2968" s="2" t="str">
        <f>IFERROR(Table1__4[[#This Row],[Actual]]/Table1__4[[#This Row],[Target]],"")</f>
        <v/>
      </c>
      <c r="Q2968" s="22" t="str">
        <f>IFERROR(IF(Table1__4[[#This Row],[Target]]&gt;0,Table1__4[[#This Row],[Target]]-Table1__4[[#This Row],[Actual]],""),"")</f>
        <v/>
      </c>
    </row>
    <row r="2969" spans="1:17" x14ac:dyDescent="0.75">
      <c r="A2969" s="22" t="s">
        <v>10</v>
      </c>
      <c r="B2969" s="22" t="s">
        <v>11</v>
      </c>
      <c r="C2969" s="22" t="s">
        <v>22</v>
      </c>
      <c r="D2969" s="22" t="s">
        <v>23</v>
      </c>
      <c r="E2969" s="22" t="s">
        <v>84</v>
      </c>
      <c r="F2969" s="22" t="s">
        <v>63</v>
      </c>
      <c r="G2969" s="22" t="s">
        <v>85</v>
      </c>
      <c r="H2969">
        <v>66154878</v>
      </c>
      <c r="I2969" s="22" t="s">
        <v>4584</v>
      </c>
      <c r="J2969" s="22" t="s">
        <v>2931</v>
      </c>
      <c r="K2969" s="22" t="str">
        <f>_xlfn.TEXTBEFORE(Table1__4[[#This Row],[ParentName]],"-")</f>
        <v>BD12</v>
      </c>
      <c r="L2969" s="22" t="str">
        <f>_xlfn.XLOOKUP(Table1__4[[#This Row],[MAAN8]],ASO!F:F,ASO!H:H,"")</f>
        <v>Grocery Store</v>
      </c>
      <c r="M2969" s="22" t="str">
        <f>_xlfn.XLOOKUP(Table1__4[[#This Row],[MAAN8]],program!A:A,program!E:E,"")</f>
        <v/>
      </c>
      <c r="N2969" s="22" t="str">
        <f>_xlfn.XLOOKUP(Table1__4[[#This Row],[MAAN8]],program!A:A,program!F:F,"")</f>
        <v/>
      </c>
      <c r="O2969" s="22">
        <f>SUMIFS(sellout!N:N,sellout!G:G,Table1__4[[#This Row],[MAAN8]])</f>
        <v>0</v>
      </c>
      <c r="P2969" s="2" t="str">
        <f>IFERROR(Table1__4[[#This Row],[Actual]]/Table1__4[[#This Row],[Target]],"")</f>
        <v/>
      </c>
      <c r="Q2969" s="22" t="str">
        <f>IFERROR(IF(Table1__4[[#This Row],[Target]]&gt;0,Table1__4[[#This Row],[Target]]-Table1__4[[#This Row],[Actual]],""),"")</f>
        <v/>
      </c>
    </row>
    <row r="2970" spans="1:17" x14ac:dyDescent="0.75">
      <c r="A2970" s="22" t="s">
        <v>10</v>
      </c>
      <c r="B2970" s="22" t="s">
        <v>11</v>
      </c>
      <c r="C2970" s="22" t="s">
        <v>12</v>
      </c>
      <c r="D2970" s="22" t="s">
        <v>38</v>
      </c>
      <c r="E2970" s="22" t="s">
        <v>154</v>
      </c>
      <c r="F2970" s="22" t="s">
        <v>40</v>
      </c>
      <c r="G2970" s="22" t="s">
        <v>155</v>
      </c>
      <c r="H2970">
        <v>66102854</v>
      </c>
      <c r="I2970" s="22" t="s">
        <v>4585</v>
      </c>
      <c r="J2970" s="22" t="s">
        <v>4586</v>
      </c>
      <c r="K2970" s="22" t="str">
        <f>_xlfn.TEXTBEFORE(Table1__4[[#This Row],[ParentName]],"-")</f>
        <v>BD16</v>
      </c>
      <c r="L2970" s="22" t="str">
        <f>_xlfn.XLOOKUP(Table1__4[[#This Row],[MAAN8]],ASO!F:F,ASO!H:H,"")</f>
        <v>Grocery Store - Home Delivery</v>
      </c>
      <c r="M2970" s="22" t="str">
        <f>_xlfn.XLOOKUP(Table1__4[[#This Row],[MAAN8]],program!A:A,program!E:E,"")</f>
        <v/>
      </c>
      <c r="N2970" s="22" t="str">
        <f>_xlfn.XLOOKUP(Table1__4[[#This Row],[MAAN8]],program!A:A,program!F:F,"")</f>
        <v/>
      </c>
      <c r="O2970" s="22">
        <f>SUMIFS(sellout!N:N,sellout!G:G,Table1__4[[#This Row],[MAAN8]])</f>
        <v>0</v>
      </c>
      <c r="P2970" s="2" t="str">
        <f>IFERROR(Table1__4[[#This Row],[Actual]]/Table1__4[[#This Row],[Target]],"")</f>
        <v/>
      </c>
      <c r="Q2970" s="22" t="str">
        <f>IFERROR(IF(Table1__4[[#This Row],[Target]]&gt;0,Table1__4[[#This Row],[Target]]-Table1__4[[#This Row],[Actual]],""),"")</f>
        <v/>
      </c>
    </row>
    <row r="2971" spans="1:17" x14ac:dyDescent="0.75">
      <c r="A2971" s="22" t="s">
        <v>10</v>
      </c>
      <c r="B2971" s="22" t="s">
        <v>11</v>
      </c>
      <c r="C2971" s="22" t="s">
        <v>12</v>
      </c>
      <c r="D2971" s="22" t="s">
        <v>122</v>
      </c>
      <c r="E2971" s="22" t="s">
        <v>149</v>
      </c>
      <c r="F2971" s="22" t="s">
        <v>150</v>
      </c>
      <c r="G2971" s="22" t="s">
        <v>151</v>
      </c>
      <c r="H2971">
        <v>66153756</v>
      </c>
      <c r="I2971" s="22" t="s">
        <v>4587</v>
      </c>
      <c r="J2971" s="22" t="s">
        <v>4588</v>
      </c>
      <c r="K2971" s="22" t="str">
        <f>_xlfn.TEXTBEFORE(Table1__4[[#This Row],[ParentName]],"-")</f>
        <v>BD10</v>
      </c>
      <c r="L2971" s="22" t="str">
        <f>_xlfn.XLOOKUP(Table1__4[[#This Row],[MAAN8]],ASO!F:F,ASO!H:H,"")</f>
        <v>Grocery Store</v>
      </c>
      <c r="M2971" s="22" t="str">
        <f>_xlfn.XLOOKUP(Table1__4[[#This Row],[MAAN8]],program!A:A,program!E:E,"")</f>
        <v/>
      </c>
      <c r="N2971" s="22" t="str">
        <f>_xlfn.XLOOKUP(Table1__4[[#This Row],[MAAN8]],program!A:A,program!F:F,"")</f>
        <v/>
      </c>
      <c r="O2971" s="22">
        <f>SUMIFS(sellout!N:N,sellout!G:G,Table1__4[[#This Row],[MAAN8]])</f>
        <v>0</v>
      </c>
      <c r="P2971" s="2" t="str">
        <f>IFERROR(Table1__4[[#This Row],[Actual]]/Table1__4[[#This Row],[Target]],"")</f>
        <v/>
      </c>
      <c r="Q2971" s="22" t="str">
        <f>IFERROR(IF(Table1__4[[#This Row],[Target]]&gt;0,Table1__4[[#This Row],[Target]]-Table1__4[[#This Row],[Actual]],""),"")</f>
        <v/>
      </c>
    </row>
    <row r="2972" spans="1:17" x14ac:dyDescent="0.75">
      <c r="A2972" s="22" t="s">
        <v>10</v>
      </c>
      <c r="B2972" s="22" t="s">
        <v>11</v>
      </c>
      <c r="C2972" s="22" t="s">
        <v>12</v>
      </c>
      <c r="D2972" s="22" t="s">
        <v>122</v>
      </c>
      <c r="E2972" s="22" t="s">
        <v>598</v>
      </c>
      <c r="F2972" s="22" t="s">
        <v>124</v>
      </c>
      <c r="G2972" s="22" t="s">
        <v>599</v>
      </c>
      <c r="H2972">
        <v>66112812</v>
      </c>
      <c r="I2972" s="22" t="s">
        <v>4589</v>
      </c>
      <c r="J2972" s="22" t="s">
        <v>4590</v>
      </c>
      <c r="K2972" s="22" t="str">
        <f>_xlfn.TEXTBEFORE(Table1__4[[#This Row],[ParentName]],"-")</f>
        <v>BD10</v>
      </c>
      <c r="L2972" s="22" t="str">
        <f>_xlfn.XLOOKUP(Table1__4[[#This Row],[MAAN8]],ASO!F:F,ASO!H:H,"")</f>
        <v>Grocery Store</v>
      </c>
      <c r="M2972" s="22" t="str">
        <f>_xlfn.XLOOKUP(Table1__4[[#This Row],[MAAN8]],program!A:A,program!E:E,"")</f>
        <v/>
      </c>
      <c r="N2972" s="22" t="str">
        <f>_xlfn.XLOOKUP(Table1__4[[#This Row],[MAAN8]],program!A:A,program!F:F,"")</f>
        <v/>
      </c>
      <c r="O2972" s="22">
        <f>SUMIFS(sellout!N:N,sellout!G:G,Table1__4[[#This Row],[MAAN8]])</f>
        <v>110</v>
      </c>
      <c r="P2972" s="2" t="str">
        <f>IFERROR(Table1__4[[#This Row],[Actual]]/Table1__4[[#This Row],[Target]],"")</f>
        <v/>
      </c>
      <c r="Q2972" s="22" t="str">
        <f>IFERROR(IF(Table1__4[[#This Row],[Target]]&gt;0,Table1__4[[#This Row],[Target]]-Table1__4[[#This Row],[Actual]],""),"")</f>
        <v/>
      </c>
    </row>
    <row r="2973" spans="1:17" x14ac:dyDescent="0.75">
      <c r="A2973" s="22" t="s">
        <v>10</v>
      </c>
      <c r="B2973" s="22" t="s">
        <v>11</v>
      </c>
      <c r="C2973" s="22" t="s">
        <v>22</v>
      </c>
      <c r="D2973" s="22" t="s">
        <v>88</v>
      </c>
      <c r="E2973" s="22" t="s">
        <v>262</v>
      </c>
      <c r="F2973" s="22" t="s">
        <v>63</v>
      </c>
      <c r="G2973" s="22" t="s">
        <v>263</v>
      </c>
      <c r="H2973">
        <v>66106017</v>
      </c>
      <c r="I2973" s="22" t="s">
        <v>4591</v>
      </c>
      <c r="J2973" s="22" t="s">
        <v>667</v>
      </c>
      <c r="K2973" s="22" t="str">
        <f>_xlfn.TEXTBEFORE(Table1__4[[#This Row],[ParentName]],"-")</f>
        <v>BD11</v>
      </c>
      <c r="L2973" s="22" t="str">
        <f>_xlfn.XLOOKUP(Table1__4[[#This Row],[MAAN8]],ASO!F:F,ASO!H:H,"")</f>
        <v>Grocery Store</v>
      </c>
      <c r="M2973" s="22" t="str">
        <f>_xlfn.XLOOKUP(Table1__4[[#This Row],[MAAN8]],program!A:A,program!E:E,"")</f>
        <v/>
      </c>
      <c r="N2973" s="22" t="str">
        <f>_xlfn.XLOOKUP(Table1__4[[#This Row],[MAAN8]],program!A:A,program!F:F,"")</f>
        <v/>
      </c>
      <c r="O2973" s="22">
        <f>SUMIFS(sellout!N:N,sellout!G:G,Table1__4[[#This Row],[MAAN8]])</f>
        <v>0</v>
      </c>
      <c r="P2973" s="2" t="str">
        <f>IFERROR(Table1__4[[#This Row],[Actual]]/Table1__4[[#This Row],[Target]],"")</f>
        <v/>
      </c>
      <c r="Q2973" s="22" t="str">
        <f>IFERROR(IF(Table1__4[[#This Row],[Target]]&gt;0,Table1__4[[#This Row],[Target]]-Table1__4[[#This Row],[Actual]],""),"")</f>
        <v/>
      </c>
    </row>
    <row r="2974" spans="1:17" x14ac:dyDescent="0.75">
      <c r="A2974" s="22" t="s">
        <v>10</v>
      </c>
      <c r="B2974" s="22" t="s">
        <v>11</v>
      </c>
      <c r="C2974" s="22" t="s">
        <v>22</v>
      </c>
      <c r="D2974" s="22" t="s">
        <v>180</v>
      </c>
      <c r="E2974" s="22" t="s">
        <v>210</v>
      </c>
      <c r="F2974" s="22" t="s">
        <v>182</v>
      </c>
      <c r="G2974" s="22" t="s">
        <v>211</v>
      </c>
      <c r="H2974">
        <v>66151460</v>
      </c>
      <c r="I2974" s="22" t="s">
        <v>4591</v>
      </c>
      <c r="J2974" s="22" t="s">
        <v>4592</v>
      </c>
      <c r="K2974" s="22" t="str">
        <f>_xlfn.TEXTBEFORE(Table1__4[[#This Row],[ParentName]],"-")</f>
        <v>BD14</v>
      </c>
      <c r="L2974" s="22" t="str">
        <f>_xlfn.XLOOKUP(Table1__4[[#This Row],[MAAN8]],ASO!F:F,ASO!H:H,"")</f>
        <v/>
      </c>
      <c r="M2974" s="22" t="str">
        <f>_xlfn.XLOOKUP(Table1__4[[#This Row],[MAAN8]],program!A:A,program!E:E,"")</f>
        <v/>
      </c>
      <c r="N2974" s="22" t="str">
        <f>_xlfn.XLOOKUP(Table1__4[[#This Row],[MAAN8]],program!A:A,program!F:F,"")</f>
        <v/>
      </c>
      <c r="O2974" s="22">
        <f>SUMIFS(sellout!N:N,sellout!G:G,Table1__4[[#This Row],[MAAN8]])</f>
        <v>0</v>
      </c>
      <c r="P2974" s="2" t="str">
        <f>IFERROR(Table1__4[[#This Row],[Actual]]/Table1__4[[#This Row],[Target]],"")</f>
        <v/>
      </c>
      <c r="Q2974" s="22" t="str">
        <f>IFERROR(IF(Table1__4[[#This Row],[Target]]&gt;0,Table1__4[[#This Row],[Target]]-Table1__4[[#This Row],[Actual]],""),"")</f>
        <v/>
      </c>
    </row>
    <row r="2975" spans="1:17" x14ac:dyDescent="0.75">
      <c r="A2975" s="22" t="s">
        <v>10</v>
      </c>
      <c r="B2975" s="22" t="s">
        <v>11</v>
      </c>
      <c r="C2975" s="22" t="s">
        <v>12</v>
      </c>
      <c r="D2975" s="22" t="s">
        <v>122</v>
      </c>
      <c r="E2975" s="22" t="s">
        <v>206</v>
      </c>
      <c r="F2975" s="22" t="s">
        <v>124</v>
      </c>
      <c r="G2975" s="22" t="s">
        <v>207</v>
      </c>
      <c r="H2975">
        <v>66105094</v>
      </c>
      <c r="I2975" s="22" t="s">
        <v>4591</v>
      </c>
      <c r="J2975" s="22" t="s">
        <v>4593</v>
      </c>
      <c r="K2975" s="22" t="str">
        <f>_xlfn.TEXTBEFORE(Table1__4[[#This Row],[ParentName]],"-")</f>
        <v>BD10</v>
      </c>
      <c r="L2975" s="22" t="str">
        <f>_xlfn.XLOOKUP(Table1__4[[#This Row],[MAAN8]],ASO!F:F,ASO!H:H,"")</f>
        <v>Grocery Store - Home Delivery</v>
      </c>
      <c r="M2975" s="22" t="str">
        <f>_xlfn.XLOOKUP(Table1__4[[#This Row],[MAAN8]],program!A:A,program!E:E,"")</f>
        <v/>
      </c>
      <c r="N2975" s="22" t="str">
        <f>_xlfn.XLOOKUP(Table1__4[[#This Row],[MAAN8]],program!A:A,program!F:F,"")</f>
        <v/>
      </c>
      <c r="O2975" s="22">
        <f>SUMIFS(sellout!N:N,sellout!G:G,Table1__4[[#This Row],[MAAN8]])</f>
        <v>0</v>
      </c>
      <c r="P2975" s="2" t="str">
        <f>IFERROR(Table1__4[[#This Row],[Actual]]/Table1__4[[#This Row],[Target]],"")</f>
        <v/>
      </c>
      <c r="Q2975" s="22" t="str">
        <f>IFERROR(IF(Table1__4[[#This Row],[Target]]&gt;0,Table1__4[[#This Row],[Target]]-Table1__4[[#This Row],[Actual]],""),"")</f>
        <v/>
      </c>
    </row>
    <row r="2976" spans="1:17" x14ac:dyDescent="0.75">
      <c r="A2976" s="22" t="s">
        <v>10</v>
      </c>
      <c r="B2976" s="22" t="s">
        <v>11</v>
      </c>
      <c r="C2976" s="22" t="s">
        <v>22</v>
      </c>
      <c r="D2976" s="22" t="s">
        <v>23</v>
      </c>
      <c r="E2976" s="22" t="s">
        <v>84</v>
      </c>
      <c r="F2976" s="22" t="s">
        <v>63</v>
      </c>
      <c r="G2976" s="22" t="s">
        <v>85</v>
      </c>
      <c r="H2976">
        <v>66106094</v>
      </c>
      <c r="I2976" s="22" t="s">
        <v>4594</v>
      </c>
      <c r="J2976" s="22" t="s">
        <v>4595</v>
      </c>
      <c r="K2976" s="22" t="str">
        <f>_xlfn.TEXTBEFORE(Table1__4[[#This Row],[ParentName]],"-")</f>
        <v>BD12</v>
      </c>
      <c r="L2976" s="22" t="str">
        <f>_xlfn.XLOOKUP(Table1__4[[#This Row],[MAAN8]],ASO!F:F,ASO!H:H,"")</f>
        <v>Grocery Store</v>
      </c>
      <c r="M2976" s="22" t="str">
        <f>_xlfn.XLOOKUP(Table1__4[[#This Row],[MAAN8]],program!A:A,program!E:E,"")</f>
        <v/>
      </c>
      <c r="N2976" s="22" t="str">
        <f>_xlfn.XLOOKUP(Table1__4[[#This Row],[MAAN8]],program!A:A,program!F:F,"")</f>
        <v/>
      </c>
      <c r="O2976" s="22">
        <f>SUMIFS(sellout!N:N,sellout!G:G,Table1__4[[#This Row],[MAAN8]])</f>
        <v>3</v>
      </c>
      <c r="P2976" s="2" t="str">
        <f>IFERROR(Table1__4[[#This Row],[Actual]]/Table1__4[[#This Row],[Target]],"")</f>
        <v/>
      </c>
      <c r="Q2976" s="22" t="str">
        <f>IFERROR(IF(Table1__4[[#This Row],[Target]]&gt;0,Table1__4[[#This Row],[Target]]-Table1__4[[#This Row],[Actual]],""),"")</f>
        <v/>
      </c>
    </row>
    <row r="2977" spans="1:17" x14ac:dyDescent="0.75">
      <c r="A2977" s="22" t="s">
        <v>10</v>
      </c>
      <c r="B2977" s="22" t="s">
        <v>11</v>
      </c>
      <c r="C2977" s="22" t="s">
        <v>22</v>
      </c>
      <c r="D2977" s="22" t="s">
        <v>88</v>
      </c>
      <c r="E2977" s="22" t="s">
        <v>217</v>
      </c>
      <c r="F2977" s="22" t="s">
        <v>218</v>
      </c>
      <c r="G2977" s="22" t="s">
        <v>219</v>
      </c>
      <c r="H2977">
        <v>66108336</v>
      </c>
      <c r="I2977" s="22" t="s">
        <v>4596</v>
      </c>
      <c r="J2977" s="22" t="s">
        <v>4597</v>
      </c>
      <c r="K2977" s="22" t="str">
        <f>_xlfn.TEXTBEFORE(Table1__4[[#This Row],[ParentName]],"-")</f>
        <v>BD11</v>
      </c>
      <c r="L2977" s="22" t="str">
        <f>_xlfn.XLOOKUP(Table1__4[[#This Row],[MAAN8]],ASO!F:F,ASO!H:H,"")</f>
        <v>Grocery Store</v>
      </c>
      <c r="M2977" s="22" t="str">
        <f>_xlfn.XLOOKUP(Table1__4[[#This Row],[MAAN8]],program!A:A,program!E:E,"")</f>
        <v/>
      </c>
      <c r="N2977" s="22" t="str">
        <f>_xlfn.XLOOKUP(Table1__4[[#This Row],[MAAN8]],program!A:A,program!F:F,"")</f>
        <v/>
      </c>
      <c r="O2977" s="22">
        <f>SUMIFS(sellout!N:N,sellout!G:G,Table1__4[[#This Row],[MAAN8]])</f>
        <v>5</v>
      </c>
      <c r="P2977" s="2" t="str">
        <f>IFERROR(Table1__4[[#This Row],[Actual]]/Table1__4[[#This Row],[Target]],"")</f>
        <v/>
      </c>
      <c r="Q2977" s="22" t="str">
        <f>IFERROR(IF(Table1__4[[#This Row],[Target]]&gt;0,Table1__4[[#This Row],[Target]]-Table1__4[[#This Row],[Actual]],""),"")</f>
        <v/>
      </c>
    </row>
    <row r="2978" spans="1:17" x14ac:dyDescent="0.75">
      <c r="A2978" s="22" t="s">
        <v>10</v>
      </c>
      <c r="B2978" s="22" t="s">
        <v>11</v>
      </c>
      <c r="C2978" s="22" t="s">
        <v>22</v>
      </c>
      <c r="D2978" s="22" t="s">
        <v>180</v>
      </c>
      <c r="E2978" s="22" t="s">
        <v>210</v>
      </c>
      <c r="F2978" s="22" t="s">
        <v>182</v>
      </c>
      <c r="G2978" s="22" t="s">
        <v>211</v>
      </c>
      <c r="H2978">
        <v>66102103</v>
      </c>
      <c r="I2978" s="22" t="s">
        <v>4596</v>
      </c>
      <c r="J2978" s="22" t="s">
        <v>4598</v>
      </c>
      <c r="K2978" s="22" t="str">
        <f>_xlfn.TEXTBEFORE(Table1__4[[#This Row],[ParentName]],"-")</f>
        <v>BD14</v>
      </c>
      <c r="L2978" s="22" t="str">
        <f>_xlfn.XLOOKUP(Table1__4[[#This Row],[MAAN8]],ASO!F:F,ASO!H:H,"")</f>
        <v/>
      </c>
      <c r="M2978" s="22" t="str">
        <f>_xlfn.XLOOKUP(Table1__4[[#This Row],[MAAN8]],program!A:A,program!E:E,"")</f>
        <v/>
      </c>
      <c r="N2978" s="22" t="str">
        <f>_xlfn.XLOOKUP(Table1__4[[#This Row],[MAAN8]],program!A:A,program!F:F,"")</f>
        <v/>
      </c>
      <c r="O2978" s="22">
        <f>SUMIFS(sellout!N:N,sellout!G:G,Table1__4[[#This Row],[MAAN8]])</f>
        <v>0</v>
      </c>
      <c r="P2978" s="2" t="str">
        <f>IFERROR(Table1__4[[#This Row],[Actual]]/Table1__4[[#This Row],[Target]],"")</f>
        <v/>
      </c>
      <c r="Q2978" s="22" t="str">
        <f>IFERROR(IF(Table1__4[[#This Row],[Target]]&gt;0,Table1__4[[#This Row],[Target]]-Table1__4[[#This Row],[Actual]],""),"")</f>
        <v/>
      </c>
    </row>
    <row r="2979" spans="1:17" x14ac:dyDescent="0.75">
      <c r="A2979" s="22" t="s">
        <v>10</v>
      </c>
      <c r="B2979" s="22" t="s">
        <v>11</v>
      </c>
      <c r="C2979" s="22" t="s">
        <v>12</v>
      </c>
      <c r="D2979" s="22" t="s">
        <v>122</v>
      </c>
      <c r="E2979" s="22" t="s">
        <v>158</v>
      </c>
      <c r="F2979" s="22" t="s">
        <v>150</v>
      </c>
      <c r="G2979" s="22" t="s">
        <v>159</v>
      </c>
      <c r="H2979">
        <v>66103683</v>
      </c>
      <c r="I2979" s="22" t="s">
        <v>4596</v>
      </c>
      <c r="J2979" s="22" t="s">
        <v>4599</v>
      </c>
      <c r="K2979" s="22" t="str">
        <f>_xlfn.TEXTBEFORE(Table1__4[[#This Row],[ParentName]],"-")</f>
        <v>BD10</v>
      </c>
      <c r="L2979" s="22" t="str">
        <f>_xlfn.XLOOKUP(Table1__4[[#This Row],[MAAN8]],ASO!F:F,ASO!H:H,"")</f>
        <v>Grocery Store</v>
      </c>
      <c r="M2979" s="22" t="str">
        <f>_xlfn.XLOOKUP(Table1__4[[#This Row],[MAAN8]],program!A:A,program!E:E,"")</f>
        <v/>
      </c>
      <c r="N2979" s="22" t="str">
        <f>_xlfn.XLOOKUP(Table1__4[[#This Row],[MAAN8]],program!A:A,program!F:F,"")</f>
        <v/>
      </c>
      <c r="O2979" s="22">
        <f>SUMIFS(sellout!N:N,sellout!G:G,Table1__4[[#This Row],[MAAN8]])</f>
        <v>10</v>
      </c>
      <c r="P2979" s="2" t="str">
        <f>IFERROR(Table1__4[[#This Row],[Actual]]/Table1__4[[#This Row],[Target]],"")</f>
        <v/>
      </c>
      <c r="Q2979" s="22" t="str">
        <f>IFERROR(IF(Table1__4[[#This Row],[Target]]&gt;0,Table1__4[[#This Row],[Target]]-Table1__4[[#This Row],[Actual]],""),"")</f>
        <v/>
      </c>
    </row>
    <row r="2980" spans="1:17" x14ac:dyDescent="0.75">
      <c r="A2980" s="22" t="s">
        <v>10</v>
      </c>
      <c r="B2980" s="22" t="s">
        <v>11</v>
      </c>
      <c r="C2980" s="22" t="s">
        <v>22</v>
      </c>
      <c r="D2980" s="22" t="s">
        <v>180</v>
      </c>
      <c r="E2980" s="22" t="s">
        <v>210</v>
      </c>
      <c r="F2980" s="22" t="s">
        <v>182</v>
      </c>
      <c r="G2980" s="22" t="s">
        <v>211</v>
      </c>
      <c r="H2980">
        <v>66156174</v>
      </c>
      <c r="I2980" s="22" t="s">
        <v>4600</v>
      </c>
      <c r="J2980" s="22" t="s">
        <v>1887</v>
      </c>
      <c r="K2980" s="22" t="str">
        <f>_xlfn.TEXTBEFORE(Table1__4[[#This Row],[ParentName]],"-")</f>
        <v>BD14</v>
      </c>
      <c r="L2980" s="22" t="str">
        <f>_xlfn.XLOOKUP(Table1__4[[#This Row],[MAAN8]],ASO!F:F,ASO!H:H,"")</f>
        <v>Beverage Retail Store</v>
      </c>
      <c r="M2980" s="22" t="str">
        <f>_xlfn.XLOOKUP(Table1__4[[#This Row],[MAAN8]],program!A:A,program!E:E,"")</f>
        <v/>
      </c>
      <c r="N2980" s="22" t="str">
        <f>_xlfn.XLOOKUP(Table1__4[[#This Row],[MAAN8]],program!A:A,program!F:F,"")</f>
        <v/>
      </c>
      <c r="O2980" s="22">
        <f>SUMIFS(sellout!N:N,sellout!G:G,Table1__4[[#This Row],[MAAN8]])</f>
        <v>100</v>
      </c>
      <c r="P2980" s="2" t="str">
        <f>IFERROR(Table1__4[[#This Row],[Actual]]/Table1__4[[#This Row],[Target]],"")</f>
        <v/>
      </c>
      <c r="Q2980" s="22" t="str">
        <f>IFERROR(IF(Table1__4[[#This Row],[Target]]&gt;0,Table1__4[[#This Row],[Target]]-Table1__4[[#This Row],[Actual]],""),"")</f>
        <v/>
      </c>
    </row>
    <row r="2981" spans="1:17" x14ac:dyDescent="0.75">
      <c r="A2981" s="22" t="s">
        <v>10</v>
      </c>
      <c r="B2981" s="22" t="s">
        <v>11</v>
      </c>
      <c r="C2981" s="22" t="s">
        <v>12</v>
      </c>
      <c r="D2981" s="22" t="s">
        <v>54</v>
      </c>
      <c r="E2981" s="22" t="s">
        <v>29</v>
      </c>
      <c r="F2981" s="22" t="s">
        <v>30</v>
      </c>
      <c r="G2981" s="22" t="s">
        <v>31</v>
      </c>
      <c r="H2981">
        <v>66115508</v>
      </c>
      <c r="I2981" s="22" t="s">
        <v>4601</v>
      </c>
      <c r="J2981" s="22" t="s">
        <v>4602</v>
      </c>
      <c r="K2981" s="22" t="str">
        <f>_xlfn.TEXTBEFORE(Table1__4[[#This Row],[ParentName]],"-")</f>
        <v>BD</v>
      </c>
      <c r="L2981" s="22" t="str">
        <f>_xlfn.XLOOKUP(Table1__4[[#This Row],[MAAN8]],ASO!F:F,ASO!H:H,"")</f>
        <v/>
      </c>
      <c r="M2981" s="22" t="str">
        <f>_xlfn.XLOOKUP(Table1__4[[#This Row],[MAAN8]],program!A:A,program!E:E,"")</f>
        <v/>
      </c>
      <c r="N2981" s="22" t="str">
        <f>_xlfn.XLOOKUP(Table1__4[[#This Row],[MAAN8]],program!A:A,program!F:F,"")</f>
        <v/>
      </c>
      <c r="O2981" s="22">
        <f>SUMIFS(sellout!N:N,sellout!G:G,Table1__4[[#This Row],[MAAN8]])</f>
        <v>10</v>
      </c>
      <c r="P2981" s="2" t="str">
        <f>IFERROR(Table1__4[[#This Row],[Actual]]/Table1__4[[#This Row],[Target]],"")</f>
        <v/>
      </c>
      <c r="Q2981" s="22" t="str">
        <f>IFERROR(IF(Table1__4[[#This Row],[Target]]&gt;0,Table1__4[[#This Row],[Target]]-Table1__4[[#This Row],[Actual]],""),"")</f>
        <v/>
      </c>
    </row>
    <row r="2982" spans="1:17" x14ac:dyDescent="0.75">
      <c r="A2982" s="22" t="s">
        <v>10</v>
      </c>
      <c r="B2982" s="22" t="s">
        <v>11</v>
      </c>
      <c r="C2982" s="22" t="s">
        <v>12</v>
      </c>
      <c r="D2982" s="22" t="s">
        <v>122</v>
      </c>
      <c r="E2982" s="22" t="s">
        <v>357</v>
      </c>
      <c r="F2982" s="22" t="s">
        <v>150</v>
      </c>
      <c r="G2982" s="22" t="s">
        <v>358</v>
      </c>
      <c r="H2982">
        <v>66152041</v>
      </c>
      <c r="I2982" s="22" t="s">
        <v>4603</v>
      </c>
      <c r="J2982" s="22" t="s">
        <v>1947</v>
      </c>
      <c r="K2982" s="22" t="str">
        <f>_xlfn.TEXTBEFORE(Table1__4[[#This Row],[ParentName]],"-")</f>
        <v>BD10</v>
      </c>
      <c r="L2982" s="22" t="str">
        <f>_xlfn.XLOOKUP(Table1__4[[#This Row],[MAAN8]],ASO!F:F,ASO!H:H,"")</f>
        <v>Grocery Store</v>
      </c>
      <c r="M2982" s="22" t="str">
        <f>_xlfn.XLOOKUP(Table1__4[[#This Row],[MAAN8]],program!A:A,program!E:E,"")</f>
        <v/>
      </c>
      <c r="N2982" s="22" t="str">
        <f>_xlfn.XLOOKUP(Table1__4[[#This Row],[MAAN8]],program!A:A,program!F:F,"")</f>
        <v/>
      </c>
      <c r="O2982" s="22">
        <f>SUMIFS(sellout!N:N,sellout!G:G,Table1__4[[#This Row],[MAAN8]])</f>
        <v>557</v>
      </c>
      <c r="P2982" s="2" t="str">
        <f>IFERROR(Table1__4[[#This Row],[Actual]]/Table1__4[[#This Row],[Target]],"")</f>
        <v/>
      </c>
      <c r="Q2982" s="22" t="str">
        <f>IFERROR(IF(Table1__4[[#This Row],[Target]]&gt;0,Table1__4[[#This Row],[Target]]-Table1__4[[#This Row],[Actual]],""),"")</f>
        <v/>
      </c>
    </row>
    <row r="2983" spans="1:17" x14ac:dyDescent="0.75">
      <c r="A2983" s="22" t="s">
        <v>10</v>
      </c>
      <c r="B2983" s="22" t="s">
        <v>11</v>
      </c>
      <c r="C2983" s="22" t="s">
        <v>22</v>
      </c>
      <c r="D2983" s="22" t="s">
        <v>88</v>
      </c>
      <c r="E2983" s="22" t="s">
        <v>166</v>
      </c>
      <c r="F2983" s="22" t="s">
        <v>40</v>
      </c>
      <c r="G2983" s="22" t="s">
        <v>167</v>
      </c>
      <c r="H2983">
        <v>66111176</v>
      </c>
      <c r="I2983" s="22" t="s">
        <v>4604</v>
      </c>
      <c r="J2983" s="22" t="s">
        <v>4605</v>
      </c>
      <c r="K2983" s="22" t="str">
        <f>_xlfn.TEXTBEFORE(Table1__4[[#This Row],[ParentName]],"-")</f>
        <v>BD11</v>
      </c>
      <c r="L2983" s="22" t="str">
        <f>_xlfn.XLOOKUP(Table1__4[[#This Row],[MAAN8]],ASO!F:F,ASO!H:H,"")</f>
        <v>Grocery Store</v>
      </c>
      <c r="M2983" s="22" t="str">
        <f>_xlfn.XLOOKUP(Table1__4[[#This Row],[MAAN8]],program!A:A,program!E:E,"")</f>
        <v/>
      </c>
      <c r="N2983" s="22" t="str">
        <f>_xlfn.XLOOKUP(Table1__4[[#This Row],[MAAN8]],program!A:A,program!F:F,"")</f>
        <v/>
      </c>
      <c r="O2983" s="22">
        <f>SUMIFS(sellout!N:N,sellout!G:G,Table1__4[[#This Row],[MAAN8]])</f>
        <v>5</v>
      </c>
      <c r="P2983" s="2" t="str">
        <f>IFERROR(Table1__4[[#This Row],[Actual]]/Table1__4[[#This Row],[Target]],"")</f>
        <v/>
      </c>
      <c r="Q2983" s="22" t="str">
        <f>IFERROR(IF(Table1__4[[#This Row],[Target]]&gt;0,Table1__4[[#This Row],[Target]]-Table1__4[[#This Row],[Actual]],""),"")</f>
        <v/>
      </c>
    </row>
    <row r="2984" spans="1:17" x14ac:dyDescent="0.75">
      <c r="A2984" s="22" t="s">
        <v>10</v>
      </c>
      <c r="B2984" s="22" t="s">
        <v>11</v>
      </c>
      <c r="C2984" s="22" t="s">
        <v>12</v>
      </c>
      <c r="D2984" s="22" t="s">
        <v>38</v>
      </c>
      <c r="E2984" s="22" t="s">
        <v>166</v>
      </c>
      <c r="F2984" s="22" t="s">
        <v>40</v>
      </c>
      <c r="G2984" s="22" t="s">
        <v>167</v>
      </c>
      <c r="H2984">
        <v>66111005</v>
      </c>
      <c r="I2984" s="22" t="s">
        <v>4604</v>
      </c>
      <c r="J2984" s="22" t="s">
        <v>4606</v>
      </c>
      <c r="K2984" s="22" t="str">
        <f>_xlfn.TEXTBEFORE(Table1__4[[#This Row],[ParentName]],"-")</f>
        <v>BD16</v>
      </c>
      <c r="L2984" s="22" t="str">
        <f>_xlfn.XLOOKUP(Table1__4[[#This Row],[MAAN8]],ASO!F:F,ASO!H:H,"")</f>
        <v>Grocery Store</v>
      </c>
      <c r="M2984" s="22" t="str">
        <f>_xlfn.XLOOKUP(Table1__4[[#This Row],[MAAN8]],program!A:A,program!E:E,"")</f>
        <v/>
      </c>
      <c r="N2984" s="22" t="str">
        <f>_xlfn.XLOOKUP(Table1__4[[#This Row],[MAAN8]],program!A:A,program!F:F,"")</f>
        <v/>
      </c>
      <c r="O2984" s="22">
        <f>SUMIFS(sellout!N:N,sellout!G:G,Table1__4[[#This Row],[MAAN8]])</f>
        <v>5</v>
      </c>
      <c r="P2984" s="2" t="str">
        <f>IFERROR(Table1__4[[#This Row],[Actual]]/Table1__4[[#This Row],[Target]],"")</f>
        <v/>
      </c>
      <c r="Q2984" s="22" t="str">
        <f>IFERROR(IF(Table1__4[[#This Row],[Target]]&gt;0,Table1__4[[#This Row],[Target]]-Table1__4[[#This Row],[Actual]],""),"")</f>
        <v/>
      </c>
    </row>
    <row r="2985" spans="1:17" x14ac:dyDescent="0.75">
      <c r="A2985" s="22" t="s">
        <v>10</v>
      </c>
      <c r="B2985" s="22" t="s">
        <v>11</v>
      </c>
      <c r="C2985" s="22" t="s">
        <v>12</v>
      </c>
      <c r="D2985" s="22" t="s">
        <v>122</v>
      </c>
      <c r="E2985" s="22" t="s">
        <v>166</v>
      </c>
      <c r="F2985" s="22" t="s">
        <v>40</v>
      </c>
      <c r="G2985" s="22" t="s">
        <v>167</v>
      </c>
      <c r="H2985">
        <v>66112871</v>
      </c>
      <c r="I2985" s="22" t="s">
        <v>4607</v>
      </c>
      <c r="J2985" s="22" t="s">
        <v>7727</v>
      </c>
      <c r="K2985" s="22" t="str">
        <f>_xlfn.TEXTBEFORE(Table1__4[[#This Row],[ParentName]],"-")</f>
        <v>BD10</v>
      </c>
      <c r="L2985" s="22" t="str">
        <f>_xlfn.XLOOKUP(Table1__4[[#This Row],[MAAN8]],ASO!F:F,ASO!H:H,"")</f>
        <v>Grocery Store</v>
      </c>
      <c r="M2985" s="22" t="str">
        <f>_xlfn.XLOOKUP(Table1__4[[#This Row],[MAAN8]],program!A:A,program!E:E,"")</f>
        <v/>
      </c>
      <c r="N2985" s="22" t="str">
        <f>_xlfn.XLOOKUP(Table1__4[[#This Row],[MAAN8]],program!A:A,program!F:F,"")</f>
        <v/>
      </c>
      <c r="O2985" s="22">
        <f>SUMIFS(sellout!N:N,sellout!G:G,Table1__4[[#This Row],[MAAN8]])</f>
        <v>90</v>
      </c>
      <c r="P2985" s="2" t="str">
        <f>IFERROR(Table1__4[[#This Row],[Actual]]/Table1__4[[#This Row],[Target]],"")</f>
        <v/>
      </c>
      <c r="Q2985" s="22" t="str">
        <f>IFERROR(IF(Table1__4[[#This Row],[Target]]&gt;0,Table1__4[[#This Row],[Target]]-Table1__4[[#This Row],[Actual]],""),"")</f>
        <v/>
      </c>
    </row>
    <row r="2986" spans="1:17" x14ac:dyDescent="0.75">
      <c r="A2986" s="22" t="s">
        <v>10</v>
      </c>
      <c r="B2986" s="22" t="s">
        <v>11</v>
      </c>
      <c r="C2986" s="22" t="s">
        <v>12</v>
      </c>
      <c r="D2986" s="22" t="s">
        <v>122</v>
      </c>
      <c r="E2986" s="22" t="s">
        <v>357</v>
      </c>
      <c r="F2986" s="22" t="s">
        <v>150</v>
      </c>
      <c r="G2986" s="22" t="s">
        <v>358</v>
      </c>
      <c r="H2986">
        <v>66113736</v>
      </c>
      <c r="I2986" s="22" t="s">
        <v>4608</v>
      </c>
      <c r="J2986" s="22" t="s">
        <v>4609</v>
      </c>
      <c r="K2986" s="22" t="str">
        <f>_xlfn.TEXTBEFORE(Table1__4[[#This Row],[ParentName]],"-")</f>
        <v>BD10</v>
      </c>
      <c r="L2986" s="22" t="str">
        <f>_xlfn.XLOOKUP(Table1__4[[#This Row],[MAAN8]],ASO!F:F,ASO!H:H,"")</f>
        <v>Grocery Store</v>
      </c>
      <c r="M2986" s="22" t="str">
        <f>_xlfn.XLOOKUP(Table1__4[[#This Row],[MAAN8]],program!A:A,program!E:E,"")</f>
        <v/>
      </c>
      <c r="N2986" s="22" t="str">
        <f>_xlfn.XLOOKUP(Table1__4[[#This Row],[MAAN8]],program!A:A,program!F:F,"")</f>
        <v/>
      </c>
      <c r="O2986" s="22">
        <f>SUMIFS(sellout!N:N,sellout!G:G,Table1__4[[#This Row],[MAAN8]])</f>
        <v>65</v>
      </c>
      <c r="P2986" s="2" t="str">
        <f>IFERROR(Table1__4[[#This Row],[Actual]]/Table1__4[[#This Row],[Target]],"")</f>
        <v/>
      </c>
      <c r="Q2986" s="22" t="str">
        <f>IFERROR(IF(Table1__4[[#This Row],[Target]]&gt;0,Table1__4[[#This Row],[Target]]-Table1__4[[#This Row],[Actual]],""),"")</f>
        <v/>
      </c>
    </row>
    <row r="2987" spans="1:17" x14ac:dyDescent="0.75">
      <c r="A2987" s="22" t="s">
        <v>10</v>
      </c>
      <c r="B2987" s="22" t="s">
        <v>11</v>
      </c>
      <c r="C2987" s="22" t="s">
        <v>12</v>
      </c>
      <c r="D2987" s="22" t="s">
        <v>38</v>
      </c>
      <c r="E2987" s="22" t="s">
        <v>154</v>
      </c>
      <c r="F2987" s="22" t="s">
        <v>40</v>
      </c>
      <c r="G2987" s="22" t="s">
        <v>155</v>
      </c>
      <c r="H2987">
        <v>66112805</v>
      </c>
      <c r="I2987" s="22" t="s">
        <v>4610</v>
      </c>
      <c r="J2987" s="22" t="s">
        <v>4611</v>
      </c>
      <c r="K2987" s="22" t="str">
        <f>_xlfn.TEXTBEFORE(Table1__4[[#This Row],[ParentName]],"-")</f>
        <v>BD16</v>
      </c>
      <c r="L2987" s="22" t="str">
        <f>_xlfn.XLOOKUP(Table1__4[[#This Row],[MAAN8]],ASO!F:F,ASO!H:H,"")</f>
        <v>Grocery Store</v>
      </c>
      <c r="M2987" s="22" t="str">
        <f>_xlfn.XLOOKUP(Table1__4[[#This Row],[MAAN8]],program!A:A,program!E:E,"")</f>
        <v/>
      </c>
      <c r="N2987" s="22" t="str">
        <f>_xlfn.XLOOKUP(Table1__4[[#This Row],[MAAN8]],program!A:A,program!F:F,"")</f>
        <v/>
      </c>
      <c r="O2987" s="22">
        <f>SUMIFS(sellout!N:N,sellout!G:G,Table1__4[[#This Row],[MAAN8]])</f>
        <v>0</v>
      </c>
      <c r="P2987" s="2" t="str">
        <f>IFERROR(Table1__4[[#This Row],[Actual]]/Table1__4[[#This Row],[Target]],"")</f>
        <v/>
      </c>
      <c r="Q2987" s="22" t="str">
        <f>IFERROR(IF(Table1__4[[#This Row],[Target]]&gt;0,Table1__4[[#This Row],[Target]]-Table1__4[[#This Row],[Actual]],""),"")</f>
        <v/>
      </c>
    </row>
    <row r="2988" spans="1:17" x14ac:dyDescent="0.75">
      <c r="A2988" s="22" t="s">
        <v>10</v>
      </c>
      <c r="B2988" s="22" t="s">
        <v>11</v>
      </c>
      <c r="C2988" s="22" t="s">
        <v>22</v>
      </c>
      <c r="D2988" s="22" t="s">
        <v>88</v>
      </c>
      <c r="E2988" s="22" t="s">
        <v>346</v>
      </c>
      <c r="F2988" s="22" t="s">
        <v>218</v>
      </c>
      <c r="G2988" s="22" t="s">
        <v>347</v>
      </c>
      <c r="H2988">
        <v>66106258</v>
      </c>
      <c r="I2988" s="22" t="s">
        <v>4612</v>
      </c>
      <c r="J2988" s="22" t="s">
        <v>7314</v>
      </c>
      <c r="K2988" s="22" t="str">
        <f>_xlfn.TEXTBEFORE(Table1__4[[#This Row],[ParentName]],"-")</f>
        <v>BD11</v>
      </c>
      <c r="L2988" s="22" t="str">
        <f>_xlfn.XLOOKUP(Table1__4[[#This Row],[MAAN8]],ASO!F:F,ASO!H:H,"")</f>
        <v>Grocery Store</v>
      </c>
      <c r="M2988" s="22" t="str">
        <f>_xlfn.XLOOKUP(Table1__4[[#This Row],[MAAN8]],program!A:A,program!E:E,"")</f>
        <v/>
      </c>
      <c r="N2988" s="22" t="str">
        <f>_xlfn.XLOOKUP(Table1__4[[#This Row],[MAAN8]],program!A:A,program!F:F,"")</f>
        <v/>
      </c>
      <c r="O2988" s="22">
        <f>SUMIFS(sellout!N:N,sellout!G:G,Table1__4[[#This Row],[MAAN8]])</f>
        <v>10</v>
      </c>
      <c r="P2988" s="2" t="str">
        <f>IFERROR(Table1__4[[#This Row],[Actual]]/Table1__4[[#This Row],[Target]],"")</f>
        <v/>
      </c>
      <c r="Q2988" s="22" t="str">
        <f>IFERROR(IF(Table1__4[[#This Row],[Target]]&gt;0,Table1__4[[#This Row],[Target]]-Table1__4[[#This Row],[Actual]],""),"")</f>
        <v/>
      </c>
    </row>
    <row r="2989" spans="1:17" x14ac:dyDescent="0.75">
      <c r="A2989" s="22" t="s">
        <v>10</v>
      </c>
      <c r="B2989" s="22" t="s">
        <v>11</v>
      </c>
      <c r="C2989" s="22" t="s">
        <v>12</v>
      </c>
      <c r="D2989" s="22" t="s">
        <v>122</v>
      </c>
      <c r="E2989" s="22" t="s">
        <v>622</v>
      </c>
      <c r="F2989" s="22" t="s">
        <v>237</v>
      </c>
      <c r="G2989" s="22" t="s">
        <v>623</v>
      </c>
      <c r="H2989">
        <v>66108870</v>
      </c>
      <c r="I2989" s="22" t="s">
        <v>4613</v>
      </c>
      <c r="J2989" s="22" t="s">
        <v>4614</v>
      </c>
      <c r="K2989" s="22" t="str">
        <f>_xlfn.TEXTBEFORE(Table1__4[[#This Row],[ParentName]],"-")</f>
        <v>BD10</v>
      </c>
      <c r="L2989" s="22" t="str">
        <f>_xlfn.XLOOKUP(Table1__4[[#This Row],[MAAN8]],ASO!F:F,ASO!H:H,"")</f>
        <v>Grocery Store - Home Delivery</v>
      </c>
      <c r="M2989" s="22" t="str">
        <f>_xlfn.XLOOKUP(Table1__4[[#This Row],[MAAN8]],program!A:A,program!E:E,"")</f>
        <v/>
      </c>
      <c r="N2989" s="22" t="str">
        <f>_xlfn.XLOOKUP(Table1__4[[#This Row],[MAAN8]],program!A:A,program!F:F,"")</f>
        <v/>
      </c>
      <c r="O2989" s="22">
        <f>SUMIFS(sellout!N:N,sellout!G:G,Table1__4[[#This Row],[MAAN8]])</f>
        <v>0</v>
      </c>
      <c r="P2989" s="2" t="str">
        <f>IFERROR(Table1__4[[#This Row],[Actual]]/Table1__4[[#This Row],[Target]],"")</f>
        <v/>
      </c>
      <c r="Q2989" s="22" t="str">
        <f>IFERROR(IF(Table1__4[[#This Row],[Target]]&gt;0,Table1__4[[#This Row],[Target]]-Table1__4[[#This Row],[Actual]],""),"")</f>
        <v/>
      </c>
    </row>
    <row r="2990" spans="1:17" x14ac:dyDescent="0.75">
      <c r="A2990" s="22" t="s">
        <v>10</v>
      </c>
      <c r="B2990" s="22" t="s">
        <v>11</v>
      </c>
      <c r="C2990" s="22" t="s">
        <v>12</v>
      </c>
      <c r="D2990" s="22" t="s">
        <v>122</v>
      </c>
      <c r="E2990" s="22" t="s">
        <v>149</v>
      </c>
      <c r="F2990" s="22" t="s">
        <v>150</v>
      </c>
      <c r="G2990" s="22" t="s">
        <v>151</v>
      </c>
      <c r="H2990">
        <v>66110613</v>
      </c>
      <c r="I2990" s="22" t="s">
        <v>4615</v>
      </c>
      <c r="J2990" s="22" t="s">
        <v>4616</v>
      </c>
      <c r="K2990" s="22" t="str">
        <f>_xlfn.TEXTBEFORE(Table1__4[[#This Row],[ParentName]],"-")</f>
        <v>BD10</v>
      </c>
      <c r="L2990" s="22" t="str">
        <f>_xlfn.XLOOKUP(Table1__4[[#This Row],[MAAN8]],ASO!F:F,ASO!H:H,"")</f>
        <v>Grocery Store</v>
      </c>
      <c r="M2990" s="22" t="str">
        <f>_xlfn.XLOOKUP(Table1__4[[#This Row],[MAAN8]],program!A:A,program!E:E,"")</f>
        <v/>
      </c>
      <c r="N2990" s="22" t="str">
        <f>_xlfn.XLOOKUP(Table1__4[[#This Row],[MAAN8]],program!A:A,program!F:F,"")</f>
        <v/>
      </c>
      <c r="O2990" s="22">
        <f>SUMIFS(sellout!N:N,sellout!G:G,Table1__4[[#This Row],[MAAN8]])</f>
        <v>0</v>
      </c>
      <c r="P2990" s="2" t="str">
        <f>IFERROR(Table1__4[[#This Row],[Actual]]/Table1__4[[#This Row],[Target]],"")</f>
        <v/>
      </c>
      <c r="Q2990" s="22" t="str">
        <f>IFERROR(IF(Table1__4[[#This Row],[Target]]&gt;0,Table1__4[[#This Row],[Target]]-Table1__4[[#This Row],[Actual]],""),"")</f>
        <v/>
      </c>
    </row>
    <row r="2991" spans="1:17" x14ac:dyDescent="0.75">
      <c r="A2991" s="22" t="s">
        <v>10</v>
      </c>
      <c r="B2991" s="22" t="s">
        <v>11</v>
      </c>
      <c r="C2991" s="22" t="s">
        <v>22</v>
      </c>
      <c r="D2991" s="22" t="s">
        <v>88</v>
      </c>
      <c r="E2991" s="22" t="s">
        <v>170</v>
      </c>
      <c r="F2991" s="22" t="s">
        <v>171</v>
      </c>
      <c r="G2991" s="22" t="s">
        <v>18</v>
      </c>
      <c r="H2991">
        <v>66100699</v>
      </c>
      <c r="I2991" s="22" t="s">
        <v>4617</v>
      </c>
      <c r="J2991" s="22" t="s">
        <v>4618</v>
      </c>
      <c r="K2991" s="22" t="str">
        <f>_xlfn.TEXTBEFORE(Table1__4[[#This Row],[ParentName]],"-")</f>
        <v>BD11</v>
      </c>
      <c r="L2991" s="22" t="str">
        <f>_xlfn.XLOOKUP(Table1__4[[#This Row],[MAAN8]],ASO!F:F,ASO!H:H,"")</f>
        <v>Sub Distributor</v>
      </c>
      <c r="M2991" s="22" t="str">
        <f>_xlfn.XLOOKUP(Table1__4[[#This Row],[MAAN8]],program!A:A,program!E:E,"")</f>
        <v/>
      </c>
      <c r="N2991" s="22" t="str">
        <f>_xlfn.XLOOKUP(Table1__4[[#This Row],[MAAN8]],program!A:A,program!F:F,"")</f>
        <v/>
      </c>
      <c r="O2991" s="22">
        <f>SUMIFS(sellout!N:N,sellout!G:G,Table1__4[[#This Row],[MAAN8]])</f>
        <v>255</v>
      </c>
      <c r="P2991" s="2" t="str">
        <f>IFERROR(Table1__4[[#This Row],[Actual]]/Table1__4[[#This Row],[Target]],"")</f>
        <v/>
      </c>
      <c r="Q2991" s="22" t="str">
        <f>IFERROR(IF(Table1__4[[#This Row],[Target]]&gt;0,Table1__4[[#This Row],[Target]]-Table1__4[[#This Row],[Actual]],""),"")</f>
        <v/>
      </c>
    </row>
    <row r="2992" spans="1:17" x14ac:dyDescent="0.75">
      <c r="A2992" s="22" t="s">
        <v>10</v>
      </c>
      <c r="B2992" s="22" t="s">
        <v>11</v>
      </c>
      <c r="C2992" s="22" t="s">
        <v>22</v>
      </c>
      <c r="D2992" s="22" t="s">
        <v>88</v>
      </c>
      <c r="E2992" s="22" t="s">
        <v>217</v>
      </c>
      <c r="F2992" s="22" t="s">
        <v>218</v>
      </c>
      <c r="G2992" s="22" t="s">
        <v>219</v>
      </c>
      <c r="H2992">
        <v>66108897</v>
      </c>
      <c r="I2992" s="22" t="s">
        <v>4619</v>
      </c>
      <c r="J2992" s="22" t="s">
        <v>7718</v>
      </c>
      <c r="K2992" s="22" t="str">
        <f>_xlfn.TEXTBEFORE(Table1__4[[#This Row],[ParentName]],"-")</f>
        <v>BD11</v>
      </c>
      <c r="L2992" s="22" t="str">
        <f>_xlfn.XLOOKUP(Table1__4[[#This Row],[MAAN8]],ASO!F:F,ASO!H:H,"")</f>
        <v>Grocery Store</v>
      </c>
      <c r="M2992" s="22" t="str">
        <f>_xlfn.XLOOKUP(Table1__4[[#This Row],[MAAN8]],program!A:A,program!E:E,"")</f>
        <v/>
      </c>
      <c r="N2992" s="22" t="str">
        <f>_xlfn.XLOOKUP(Table1__4[[#This Row],[MAAN8]],program!A:A,program!F:F,"")</f>
        <v/>
      </c>
      <c r="O2992" s="22">
        <f>SUMIFS(sellout!N:N,sellout!G:G,Table1__4[[#This Row],[MAAN8]])</f>
        <v>12</v>
      </c>
      <c r="P2992" s="2" t="str">
        <f>IFERROR(Table1__4[[#This Row],[Actual]]/Table1__4[[#This Row],[Target]],"")</f>
        <v/>
      </c>
      <c r="Q2992" s="22" t="str">
        <f>IFERROR(IF(Table1__4[[#This Row],[Target]]&gt;0,Table1__4[[#This Row],[Target]]-Table1__4[[#This Row],[Actual]],""),"")</f>
        <v/>
      </c>
    </row>
    <row r="2993" spans="1:17" x14ac:dyDescent="0.75">
      <c r="A2993" s="22" t="s">
        <v>10</v>
      </c>
      <c r="B2993" s="22" t="s">
        <v>11</v>
      </c>
      <c r="C2993" s="22" t="s">
        <v>12</v>
      </c>
      <c r="D2993" s="22" t="s">
        <v>38</v>
      </c>
      <c r="E2993" s="22" t="s">
        <v>39</v>
      </c>
      <c r="F2993" s="22" t="s">
        <v>40</v>
      </c>
      <c r="G2993" s="22" t="s">
        <v>41</v>
      </c>
      <c r="H2993">
        <v>66106955</v>
      </c>
      <c r="I2993" s="22" t="s">
        <v>4620</v>
      </c>
      <c r="J2993" s="22" t="s">
        <v>4621</v>
      </c>
      <c r="K2993" s="22" t="str">
        <f>_xlfn.TEXTBEFORE(Table1__4[[#This Row],[ParentName]],"-")</f>
        <v>BD16</v>
      </c>
      <c r="L2993" s="22" t="str">
        <f>_xlfn.XLOOKUP(Table1__4[[#This Row],[MAAN8]],ASO!F:F,ASO!H:H,"")</f>
        <v>Grocery Store</v>
      </c>
      <c r="M2993" s="22" t="str">
        <f>_xlfn.XLOOKUP(Table1__4[[#This Row],[MAAN8]],program!A:A,program!E:E,"")</f>
        <v/>
      </c>
      <c r="N2993" s="22" t="str">
        <f>_xlfn.XLOOKUP(Table1__4[[#This Row],[MAAN8]],program!A:A,program!F:F,"")</f>
        <v/>
      </c>
      <c r="O2993" s="22">
        <f>SUMIFS(sellout!N:N,sellout!G:G,Table1__4[[#This Row],[MAAN8]])</f>
        <v>10</v>
      </c>
      <c r="P2993" s="2" t="str">
        <f>IFERROR(Table1__4[[#This Row],[Actual]]/Table1__4[[#This Row],[Target]],"")</f>
        <v/>
      </c>
      <c r="Q2993" s="22" t="str">
        <f>IFERROR(IF(Table1__4[[#This Row],[Target]]&gt;0,Table1__4[[#This Row],[Target]]-Table1__4[[#This Row],[Actual]],""),"")</f>
        <v/>
      </c>
    </row>
    <row r="2994" spans="1:17" x14ac:dyDescent="0.75">
      <c r="A2994" s="22" t="s">
        <v>10</v>
      </c>
      <c r="B2994" s="22" t="s">
        <v>11</v>
      </c>
      <c r="C2994" s="22" t="s">
        <v>12</v>
      </c>
      <c r="D2994" s="22" t="s">
        <v>122</v>
      </c>
      <c r="E2994" s="22" t="s">
        <v>544</v>
      </c>
      <c r="F2994" s="22" t="s">
        <v>218</v>
      </c>
      <c r="G2994" s="22" t="s">
        <v>545</v>
      </c>
      <c r="H2994">
        <v>66101076</v>
      </c>
      <c r="I2994" s="22" t="s">
        <v>4622</v>
      </c>
      <c r="J2994" s="22" t="s">
        <v>4623</v>
      </c>
      <c r="K2994" s="22" t="str">
        <f>_xlfn.TEXTBEFORE(Table1__4[[#This Row],[ParentName]],"-")</f>
        <v>BD10</v>
      </c>
      <c r="L2994" s="22" t="str">
        <f>_xlfn.XLOOKUP(Table1__4[[#This Row],[MAAN8]],ASO!F:F,ASO!H:H,"")</f>
        <v>Grocery Store</v>
      </c>
      <c r="M2994" s="22" t="str">
        <f>_xlfn.XLOOKUP(Table1__4[[#This Row],[MAAN8]],program!A:A,program!E:E,"")</f>
        <v/>
      </c>
      <c r="N2994" s="22" t="str">
        <f>_xlfn.XLOOKUP(Table1__4[[#This Row],[MAAN8]],program!A:A,program!F:F,"")</f>
        <v/>
      </c>
      <c r="O2994" s="22">
        <f>SUMIFS(sellout!N:N,sellout!G:G,Table1__4[[#This Row],[MAAN8]])</f>
        <v>20</v>
      </c>
      <c r="P2994" s="2" t="str">
        <f>IFERROR(Table1__4[[#This Row],[Actual]]/Table1__4[[#This Row],[Target]],"")</f>
        <v/>
      </c>
      <c r="Q2994" s="22" t="str">
        <f>IFERROR(IF(Table1__4[[#This Row],[Target]]&gt;0,Table1__4[[#This Row],[Target]]-Table1__4[[#This Row],[Actual]],""),"")</f>
        <v/>
      </c>
    </row>
    <row r="2995" spans="1:17" x14ac:dyDescent="0.75">
      <c r="A2995" s="22" t="s">
        <v>10</v>
      </c>
      <c r="B2995" s="22" t="s">
        <v>11</v>
      </c>
      <c r="C2995" s="22" t="s">
        <v>22</v>
      </c>
      <c r="D2995" s="22" t="s">
        <v>23</v>
      </c>
      <c r="E2995" s="22" t="s">
        <v>89</v>
      </c>
      <c r="F2995" s="22" t="s">
        <v>63</v>
      </c>
      <c r="G2995" s="22" t="s">
        <v>90</v>
      </c>
      <c r="H2995">
        <v>66152060</v>
      </c>
      <c r="I2995" s="22" t="s">
        <v>4624</v>
      </c>
      <c r="J2995" s="22" t="s">
        <v>4625</v>
      </c>
      <c r="K2995" s="22" t="str">
        <f>_xlfn.TEXTBEFORE(Table1__4[[#This Row],[ParentName]],"-")</f>
        <v>BD12</v>
      </c>
      <c r="L2995" s="22" t="str">
        <f>_xlfn.XLOOKUP(Table1__4[[#This Row],[MAAN8]],ASO!F:F,ASO!H:H,"")</f>
        <v>Grocery Store</v>
      </c>
      <c r="M2995" s="22" t="str">
        <f>_xlfn.XLOOKUP(Table1__4[[#This Row],[MAAN8]],program!A:A,program!E:E,"")</f>
        <v/>
      </c>
      <c r="N2995" s="22" t="str">
        <f>_xlfn.XLOOKUP(Table1__4[[#This Row],[MAAN8]],program!A:A,program!F:F,"")</f>
        <v/>
      </c>
      <c r="O2995" s="22">
        <f>SUMIFS(sellout!N:N,sellout!G:G,Table1__4[[#This Row],[MAAN8]])</f>
        <v>0</v>
      </c>
      <c r="P2995" s="2" t="str">
        <f>IFERROR(Table1__4[[#This Row],[Actual]]/Table1__4[[#This Row],[Target]],"")</f>
        <v/>
      </c>
      <c r="Q2995" s="22" t="str">
        <f>IFERROR(IF(Table1__4[[#This Row],[Target]]&gt;0,Table1__4[[#This Row],[Target]]-Table1__4[[#This Row],[Actual]],""),"")</f>
        <v/>
      </c>
    </row>
    <row r="2996" spans="1:17" x14ac:dyDescent="0.75">
      <c r="A2996" s="22" t="s">
        <v>10</v>
      </c>
      <c r="B2996" s="22" t="s">
        <v>11</v>
      </c>
      <c r="C2996" s="22" t="s">
        <v>12</v>
      </c>
      <c r="D2996" s="22" t="s">
        <v>13</v>
      </c>
      <c r="E2996" s="22" t="s">
        <v>14</v>
      </c>
      <c r="F2996" s="22" t="s">
        <v>8024</v>
      </c>
      <c r="G2996" s="22" t="s">
        <v>15</v>
      </c>
      <c r="H2996">
        <v>66113401</v>
      </c>
      <c r="I2996" s="22" t="s">
        <v>7295</v>
      </c>
      <c r="J2996" s="22" t="s">
        <v>2386</v>
      </c>
      <c r="K2996" s="22" t="str">
        <f>_xlfn.TEXTBEFORE(Table1__4[[#This Row],[ParentName]],"-")</f>
        <v>BD8</v>
      </c>
      <c r="L2996" s="22" t="str">
        <f>_xlfn.XLOOKUP(Table1__4[[#This Row],[MAAN8]],ASO!F:F,ASO!H:H,"")</f>
        <v>Bar</v>
      </c>
      <c r="M2996" s="22" t="str">
        <f>_xlfn.XLOOKUP(Table1__4[[#This Row],[MAAN8]],program!A:A,program!E:E,"")</f>
        <v/>
      </c>
      <c r="N2996" s="22" t="str">
        <f>_xlfn.XLOOKUP(Table1__4[[#This Row],[MAAN8]],program!A:A,program!F:F,"")</f>
        <v/>
      </c>
      <c r="O2996" s="22">
        <f>SUMIFS(sellout!N:N,sellout!G:G,Table1__4[[#This Row],[MAAN8]])</f>
        <v>0</v>
      </c>
      <c r="P2996" s="2" t="str">
        <f>IFERROR(Table1__4[[#This Row],[Actual]]/Table1__4[[#This Row],[Target]],"")</f>
        <v/>
      </c>
      <c r="Q2996" s="22" t="str">
        <f>IFERROR(IF(Table1__4[[#This Row],[Target]]&gt;0,Table1__4[[#This Row],[Target]]-Table1__4[[#This Row],[Actual]],""),"")</f>
        <v/>
      </c>
    </row>
    <row r="2997" spans="1:17" x14ac:dyDescent="0.75">
      <c r="A2997" s="22" t="s">
        <v>10</v>
      </c>
      <c r="B2997" s="22" t="s">
        <v>11</v>
      </c>
      <c r="C2997" s="22" t="s">
        <v>46</v>
      </c>
      <c r="D2997" s="22" t="s">
        <v>47</v>
      </c>
      <c r="E2997" s="22" t="s">
        <v>408</v>
      </c>
      <c r="F2997" s="22" t="s">
        <v>68</v>
      </c>
      <c r="G2997" s="22" t="s">
        <v>409</v>
      </c>
      <c r="H2997">
        <v>65065365</v>
      </c>
      <c r="I2997" s="22" t="s">
        <v>4628</v>
      </c>
      <c r="J2997" s="22" t="s">
        <v>4629</v>
      </c>
      <c r="K2997" s="22" t="str">
        <f>_xlfn.TEXTBEFORE(Table1__4[[#This Row],[ParentName]],"-")</f>
        <v>HMcc</v>
      </c>
      <c r="L2997" s="22" t="str">
        <f>_xlfn.XLOOKUP(Table1__4[[#This Row],[MAAN8]],ASO!F:F,ASO!H:H,"")</f>
        <v>Grocery Store</v>
      </c>
      <c r="M2997" s="22" t="str">
        <f>_xlfn.XLOOKUP(Table1__4[[#This Row],[MAAN8]],program!A:A,program!E:E,"")</f>
        <v>Target Incentive</v>
      </c>
      <c r="N2997" s="22">
        <f>_xlfn.XLOOKUP(Table1__4[[#This Row],[MAAN8]],program!A:A,program!F:F,"")</f>
        <v>110</v>
      </c>
      <c r="O2997" s="22">
        <f>SUMIFS(sellout!N:N,sellout!G:G,Table1__4[[#This Row],[MAAN8]])</f>
        <v>0</v>
      </c>
      <c r="P2997" s="2">
        <f>IFERROR(Table1__4[[#This Row],[Actual]]/Table1__4[[#This Row],[Target]],"")</f>
        <v>0</v>
      </c>
      <c r="Q2997" s="22">
        <f>IFERROR(IF(Table1__4[[#This Row],[Target]]&gt;0,Table1__4[[#This Row],[Target]]-Table1__4[[#This Row],[Actual]],""),"")</f>
        <v>110</v>
      </c>
    </row>
    <row r="2998" spans="1:17" x14ac:dyDescent="0.75">
      <c r="A2998" s="22" t="s">
        <v>10</v>
      </c>
      <c r="B2998" s="22" t="s">
        <v>11</v>
      </c>
      <c r="C2998" s="22" t="s">
        <v>12</v>
      </c>
      <c r="D2998" s="22" t="s">
        <v>38</v>
      </c>
      <c r="E2998" s="22" t="s">
        <v>166</v>
      </c>
      <c r="F2998" s="22" t="s">
        <v>40</v>
      </c>
      <c r="G2998" s="22" t="s">
        <v>167</v>
      </c>
      <c r="H2998">
        <v>66109424</v>
      </c>
      <c r="I2998" s="22" t="s">
        <v>4630</v>
      </c>
      <c r="J2998" s="22" t="s">
        <v>4631</v>
      </c>
      <c r="K2998" s="22" t="str">
        <f>_xlfn.TEXTBEFORE(Table1__4[[#This Row],[ParentName]],"-")</f>
        <v>BD16</v>
      </c>
      <c r="L2998" s="22" t="str">
        <f>_xlfn.XLOOKUP(Table1__4[[#This Row],[MAAN8]],ASO!F:F,ASO!H:H,"")</f>
        <v>Grocery Store</v>
      </c>
      <c r="M2998" s="22" t="str">
        <f>_xlfn.XLOOKUP(Table1__4[[#This Row],[MAAN8]],program!A:A,program!E:E,"")</f>
        <v/>
      </c>
      <c r="N2998" s="22" t="str">
        <f>_xlfn.XLOOKUP(Table1__4[[#This Row],[MAAN8]],program!A:A,program!F:F,"")</f>
        <v/>
      </c>
      <c r="O2998" s="22">
        <f>SUMIFS(sellout!N:N,sellout!G:G,Table1__4[[#This Row],[MAAN8]])</f>
        <v>0</v>
      </c>
      <c r="P2998" s="2" t="str">
        <f>IFERROR(Table1__4[[#This Row],[Actual]]/Table1__4[[#This Row],[Target]],"")</f>
        <v/>
      </c>
      <c r="Q2998" s="22" t="str">
        <f>IFERROR(IF(Table1__4[[#This Row],[Target]]&gt;0,Table1__4[[#This Row],[Target]]-Table1__4[[#This Row],[Actual]],""),"")</f>
        <v/>
      </c>
    </row>
    <row r="2999" spans="1:17" x14ac:dyDescent="0.75">
      <c r="A2999" s="22" t="s">
        <v>10</v>
      </c>
      <c r="B2999" s="22" t="s">
        <v>11</v>
      </c>
      <c r="C2999" s="22" t="s">
        <v>22</v>
      </c>
      <c r="D2999" s="22" t="s">
        <v>180</v>
      </c>
      <c r="E2999" s="22" t="s">
        <v>928</v>
      </c>
      <c r="F2999" s="22" t="s">
        <v>182</v>
      </c>
      <c r="G2999" s="22" t="s">
        <v>929</v>
      </c>
      <c r="H2999">
        <v>66105747</v>
      </c>
      <c r="I2999" s="22" t="s">
        <v>4632</v>
      </c>
      <c r="J2999" s="22" t="s">
        <v>4633</v>
      </c>
      <c r="K2999" s="22" t="str">
        <f>_xlfn.TEXTBEFORE(Table1__4[[#This Row],[ParentName]],"-")</f>
        <v>BD14</v>
      </c>
      <c r="L2999" s="22" t="str">
        <f>_xlfn.XLOOKUP(Table1__4[[#This Row],[MAAN8]],ASO!F:F,ASO!H:H,"")</f>
        <v>Grocery Store</v>
      </c>
      <c r="M2999" s="22" t="str">
        <f>_xlfn.XLOOKUP(Table1__4[[#This Row],[MAAN8]],program!A:A,program!E:E,"")</f>
        <v/>
      </c>
      <c r="N2999" s="22" t="str">
        <f>_xlfn.XLOOKUP(Table1__4[[#This Row],[MAAN8]],program!A:A,program!F:F,"")</f>
        <v/>
      </c>
      <c r="O2999" s="22">
        <f>SUMIFS(sellout!N:N,sellout!G:G,Table1__4[[#This Row],[MAAN8]])</f>
        <v>0</v>
      </c>
      <c r="P2999" s="2" t="str">
        <f>IFERROR(Table1__4[[#This Row],[Actual]]/Table1__4[[#This Row],[Target]],"")</f>
        <v/>
      </c>
      <c r="Q2999" s="22" t="str">
        <f>IFERROR(IF(Table1__4[[#This Row],[Target]]&gt;0,Table1__4[[#This Row],[Target]]-Table1__4[[#This Row],[Actual]],""),"")</f>
        <v/>
      </c>
    </row>
    <row r="3000" spans="1:17" x14ac:dyDescent="0.75">
      <c r="A3000" s="22" t="s">
        <v>10</v>
      </c>
      <c r="B3000" s="22" t="s">
        <v>11</v>
      </c>
      <c r="C3000" s="22" t="s">
        <v>22</v>
      </c>
      <c r="D3000" s="22" t="s">
        <v>88</v>
      </c>
      <c r="E3000" s="22" t="s">
        <v>176</v>
      </c>
      <c r="F3000" s="22" t="s">
        <v>30</v>
      </c>
      <c r="G3000" s="22" t="s">
        <v>177</v>
      </c>
      <c r="H3000">
        <v>66111396</v>
      </c>
      <c r="I3000" s="22" t="s">
        <v>4634</v>
      </c>
      <c r="J3000" s="22" t="s">
        <v>4635</v>
      </c>
      <c r="K3000" s="22" t="str">
        <f>_xlfn.TEXTBEFORE(Table1__4[[#This Row],[ParentName]],"-")</f>
        <v>BD11</v>
      </c>
      <c r="L3000" s="22" t="str">
        <f>_xlfn.XLOOKUP(Table1__4[[#This Row],[MAAN8]],ASO!F:F,ASO!H:H,"")</f>
        <v>Grocery Store</v>
      </c>
      <c r="M3000" s="22" t="str">
        <f>_xlfn.XLOOKUP(Table1__4[[#This Row],[MAAN8]],program!A:A,program!E:E,"")</f>
        <v/>
      </c>
      <c r="N3000" s="22" t="str">
        <f>_xlfn.XLOOKUP(Table1__4[[#This Row],[MAAN8]],program!A:A,program!F:F,"")</f>
        <v/>
      </c>
      <c r="O3000" s="22">
        <f>SUMIFS(sellout!N:N,sellout!G:G,Table1__4[[#This Row],[MAAN8]])</f>
        <v>0</v>
      </c>
      <c r="P3000" s="2" t="str">
        <f>IFERROR(Table1__4[[#This Row],[Actual]]/Table1__4[[#This Row],[Target]],"")</f>
        <v/>
      </c>
      <c r="Q3000" s="22" t="str">
        <f>IFERROR(IF(Table1__4[[#This Row],[Target]]&gt;0,Table1__4[[#This Row],[Target]]-Table1__4[[#This Row],[Actual]],""),"")</f>
        <v/>
      </c>
    </row>
    <row r="3001" spans="1:17" x14ac:dyDescent="0.75">
      <c r="A3001" s="22" t="s">
        <v>10</v>
      </c>
      <c r="B3001" s="22" t="s">
        <v>11</v>
      </c>
      <c r="C3001" s="22" t="s">
        <v>12</v>
      </c>
      <c r="D3001" s="22" t="s">
        <v>122</v>
      </c>
      <c r="E3001" s="22" t="s">
        <v>240</v>
      </c>
      <c r="F3001" s="22" t="s">
        <v>237</v>
      </c>
      <c r="G3001" s="22" t="s">
        <v>241</v>
      </c>
      <c r="H3001">
        <v>66105331</v>
      </c>
      <c r="I3001" s="22" t="s">
        <v>4636</v>
      </c>
      <c r="J3001" s="22" t="s">
        <v>4637</v>
      </c>
      <c r="K3001" s="22" t="str">
        <f>_xlfn.TEXTBEFORE(Table1__4[[#This Row],[ParentName]],"-")</f>
        <v>BD10</v>
      </c>
      <c r="L3001" s="22" t="str">
        <f>_xlfn.XLOOKUP(Table1__4[[#This Row],[MAAN8]],ASO!F:F,ASO!H:H,"")</f>
        <v>Grocery Store</v>
      </c>
      <c r="M3001" s="22" t="str">
        <f>_xlfn.XLOOKUP(Table1__4[[#This Row],[MAAN8]],program!A:A,program!E:E,"")</f>
        <v/>
      </c>
      <c r="N3001" s="22" t="str">
        <f>_xlfn.XLOOKUP(Table1__4[[#This Row],[MAAN8]],program!A:A,program!F:F,"")</f>
        <v/>
      </c>
      <c r="O3001" s="22">
        <f>SUMIFS(sellout!N:N,sellout!G:G,Table1__4[[#This Row],[MAAN8]])</f>
        <v>0</v>
      </c>
      <c r="P3001" s="2" t="str">
        <f>IFERROR(Table1__4[[#This Row],[Actual]]/Table1__4[[#This Row],[Target]],"")</f>
        <v/>
      </c>
      <c r="Q3001" s="22" t="str">
        <f>IFERROR(IF(Table1__4[[#This Row],[Target]]&gt;0,Table1__4[[#This Row],[Target]]-Table1__4[[#This Row],[Actual]],""),"")</f>
        <v/>
      </c>
    </row>
    <row r="3002" spans="1:17" x14ac:dyDescent="0.75">
      <c r="A3002" s="22" t="s">
        <v>10</v>
      </c>
      <c r="B3002" s="22" t="s">
        <v>11</v>
      </c>
      <c r="C3002" s="22" t="s">
        <v>12</v>
      </c>
      <c r="D3002" s="22" t="s">
        <v>38</v>
      </c>
      <c r="E3002" s="22" t="s">
        <v>166</v>
      </c>
      <c r="F3002" s="22" t="s">
        <v>40</v>
      </c>
      <c r="G3002" s="22" t="s">
        <v>167</v>
      </c>
      <c r="H3002">
        <v>66104256</v>
      </c>
      <c r="I3002" s="22" t="s">
        <v>4638</v>
      </c>
      <c r="J3002" s="22" t="s">
        <v>4639</v>
      </c>
      <c r="K3002" s="22" t="str">
        <f>_xlfn.TEXTBEFORE(Table1__4[[#This Row],[ParentName]],"-")</f>
        <v>BD16</v>
      </c>
      <c r="L3002" s="22" t="str">
        <f>_xlfn.XLOOKUP(Table1__4[[#This Row],[MAAN8]],ASO!F:F,ASO!H:H,"")</f>
        <v>Beverage Retail Store</v>
      </c>
      <c r="M3002" s="22" t="str">
        <f>_xlfn.XLOOKUP(Table1__4[[#This Row],[MAAN8]],program!A:A,program!E:E,"")</f>
        <v/>
      </c>
      <c r="N3002" s="22" t="str">
        <f>_xlfn.XLOOKUP(Table1__4[[#This Row],[MAAN8]],program!A:A,program!F:F,"")</f>
        <v/>
      </c>
      <c r="O3002" s="22">
        <f>SUMIFS(sellout!N:N,sellout!G:G,Table1__4[[#This Row],[MAAN8]])</f>
        <v>40</v>
      </c>
      <c r="P3002" s="2" t="str">
        <f>IFERROR(Table1__4[[#This Row],[Actual]]/Table1__4[[#This Row],[Target]],"")</f>
        <v/>
      </c>
      <c r="Q3002" s="22" t="str">
        <f>IFERROR(IF(Table1__4[[#This Row],[Target]]&gt;0,Table1__4[[#This Row],[Target]]-Table1__4[[#This Row],[Actual]],""),"")</f>
        <v/>
      </c>
    </row>
    <row r="3003" spans="1:17" x14ac:dyDescent="0.75">
      <c r="A3003" s="22" t="s">
        <v>10</v>
      </c>
      <c r="B3003" s="22" t="s">
        <v>11</v>
      </c>
      <c r="C3003" s="22" t="s">
        <v>12</v>
      </c>
      <c r="D3003" s="22" t="s">
        <v>38</v>
      </c>
      <c r="E3003" s="22" t="s">
        <v>166</v>
      </c>
      <c r="F3003" s="22" t="s">
        <v>40</v>
      </c>
      <c r="G3003" s="22" t="s">
        <v>167</v>
      </c>
      <c r="H3003">
        <v>66104670</v>
      </c>
      <c r="I3003" s="22" t="s">
        <v>4640</v>
      </c>
      <c r="J3003" s="22" t="s">
        <v>4641</v>
      </c>
      <c r="K3003" s="22" t="str">
        <f>_xlfn.TEXTBEFORE(Table1__4[[#This Row],[ParentName]],"-")</f>
        <v>BD16</v>
      </c>
      <c r="L3003" s="22" t="str">
        <f>_xlfn.XLOOKUP(Table1__4[[#This Row],[MAAN8]],ASO!F:F,ASO!H:H,"")</f>
        <v>Grocery Store</v>
      </c>
      <c r="M3003" s="22" t="str">
        <f>_xlfn.XLOOKUP(Table1__4[[#This Row],[MAAN8]],program!A:A,program!E:E,"")</f>
        <v/>
      </c>
      <c r="N3003" s="22" t="str">
        <f>_xlfn.XLOOKUP(Table1__4[[#This Row],[MAAN8]],program!A:A,program!F:F,"")</f>
        <v/>
      </c>
      <c r="O3003" s="22">
        <f>SUMIFS(sellout!N:N,sellout!G:G,Table1__4[[#This Row],[MAAN8]])</f>
        <v>5</v>
      </c>
      <c r="P3003" s="2" t="str">
        <f>IFERROR(Table1__4[[#This Row],[Actual]]/Table1__4[[#This Row],[Target]],"")</f>
        <v/>
      </c>
      <c r="Q3003" s="22" t="str">
        <f>IFERROR(IF(Table1__4[[#This Row],[Target]]&gt;0,Table1__4[[#This Row],[Target]]-Table1__4[[#This Row],[Actual]],""),"")</f>
        <v/>
      </c>
    </row>
    <row r="3004" spans="1:17" x14ac:dyDescent="0.75">
      <c r="A3004" s="22" t="s">
        <v>10</v>
      </c>
      <c r="B3004" s="22" t="s">
        <v>11</v>
      </c>
      <c r="C3004" s="22" t="s">
        <v>12</v>
      </c>
      <c r="D3004" s="22" t="s">
        <v>38</v>
      </c>
      <c r="E3004" s="22" t="s">
        <v>39</v>
      </c>
      <c r="F3004" s="22" t="s">
        <v>40</v>
      </c>
      <c r="G3004" s="22" t="s">
        <v>41</v>
      </c>
      <c r="H3004">
        <v>66104599</v>
      </c>
      <c r="I3004" s="22" t="s">
        <v>4642</v>
      </c>
      <c r="J3004" s="22" t="s">
        <v>2404</v>
      </c>
      <c r="K3004" s="22" t="str">
        <f>_xlfn.TEXTBEFORE(Table1__4[[#This Row],[ParentName]],"-")</f>
        <v>BD16</v>
      </c>
      <c r="L3004" s="22" t="str">
        <f>_xlfn.XLOOKUP(Table1__4[[#This Row],[MAAN8]],ASO!F:F,ASO!H:H,"")</f>
        <v>Grocery Store - Home Delivery</v>
      </c>
      <c r="M3004" s="22" t="str">
        <f>_xlfn.XLOOKUP(Table1__4[[#This Row],[MAAN8]],program!A:A,program!E:E,"")</f>
        <v/>
      </c>
      <c r="N3004" s="22" t="str">
        <f>_xlfn.XLOOKUP(Table1__4[[#This Row],[MAAN8]],program!A:A,program!F:F,"")</f>
        <v/>
      </c>
      <c r="O3004" s="22">
        <f>SUMIFS(sellout!N:N,sellout!G:G,Table1__4[[#This Row],[MAAN8]])</f>
        <v>0</v>
      </c>
      <c r="P3004" s="2" t="str">
        <f>IFERROR(Table1__4[[#This Row],[Actual]]/Table1__4[[#This Row],[Target]],"")</f>
        <v/>
      </c>
      <c r="Q3004" s="22" t="str">
        <f>IFERROR(IF(Table1__4[[#This Row],[Target]]&gt;0,Table1__4[[#This Row],[Target]]-Table1__4[[#This Row],[Actual]],""),"")</f>
        <v/>
      </c>
    </row>
    <row r="3005" spans="1:17" x14ac:dyDescent="0.75">
      <c r="A3005" s="22" t="s">
        <v>10</v>
      </c>
      <c r="B3005" s="22" t="s">
        <v>11</v>
      </c>
      <c r="C3005" s="22" t="s">
        <v>12</v>
      </c>
      <c r="D3005" s="22" t="s">
        <v>13</v>
      </c>
      <c r="E3005" s="22" t="s">
        <v>14</v>
      </c>
      <c r="F3005" s="22" t="s">
        <v>8024</v>
      </c>
      <c r="G3005" s="22" t="s">
        <v>15</v>
      </c>
      <c r="H3005">
        <v>66100873</v>
      </c>
      <c r="I3005" s="22" t="s">
        <v>4642</v>
      </c>
      <c r="J3005" s="22" t="s">
        <v>4643</v>
      </c>
      <c r="K3005" s="22" t="str">
        <f>_xlfn.TEXTBEFORE(Table1__4[[#This Row],[ParentName]],"-")</f>
        <v>BD8</v>
      </c>
      <c r="L3005" s="22" t="str">
        <f>_xlfn.XLOOKUP(Table1__4[[#This Row],[MAAN8]],ASO!F:F,ASO!H:H,"")</f>
        <v>Premium Karaoke</v>
      </c>
      <c r="M3005" s="22" t="str">
        <f>_xlfn.XLOOKUP(Table1__4[[#This Row],[MAAN8]],program!A:A,program!E:E,"")</f>
        <v/>
      </c>
      <c r="N3005" s="22" t="str">
        <f>_xlfn.XLOOKUP(Table1__4[[#This Row],[MAAN8]],program!A:A,program!F:F,"")</f>
        <v/>
      </c>
      <c r="O3005" s="22">
        <f>SUMIFS(sellout!N:N,sellout!G:G,Table1__4[[#This Row],[MAAN8]])</f>
        <v>0</v>
      </c>
      <c r="P3005" s="2" t="str">
        <f>IFERROR(Table1__4[[#This Row],[Actual]]/Table1__4[[#This Row],[Target]],"")</f>
        <v/>
      </c>
      <c r="Q3005" s="22" t="str">
        <f>IFERROR(IF(Table1__4[[#This Row],[Target]]&gt;0,Table1__4[[#This Row],[Target]]-Table1__4[[#This Row],[Actual]],""),"")</f>
        <v/>
      </c>
    </row>
    <row r="3006" spans="1:17" x14ac:dyDescent="0.75">
      <c r="A3006" s="22" t="s">
        <v>10</v>
      </c>
      <c r="B3006" s="22" t="s">
        <v>11</v>
      </c>
      <c r="C3006" s="22" t="s">
        <v>12</v>
      </c>
      <c r="D3006" s="22" t="s">
        <v>54</v>
      </c>
      <c r="E3006" s="22" t="s">
        <v>97</v>
      </c>
      <c r="F3006" s="22" t="s">
        <v>30</v>
      </c>
      <c r="G3006" s="22" t="s">
        <v>98</v>
      </c>
      <c r="H3006">
        <v>66102350</v>
      </c>
      <c r="I3006" s="22" t="s">
        <v>4642</v>
      </c>
      <c r="J3006" s="22" t="s">
        <v>4644</v>
      </c>
      <c r="K3006" s="22" t="str">
        <f>_xlfn.TEXTBEFORE(Table1__4[[#This Row],[ParentName]],"-")</f>
        <v>BD</v>
      </c>
      <c r="L3006" s="22" t="str">
        <f>_xlfn.XLOOKUP(Table1__4[[#This Row],[MAAN8]],ASO!F:F,ASO!H:H,"")</f>
        <v>Independent Minimart</v>
      </c>
      <c r="M3006" s="22" t="str">
        <f>_xlfn.XLOOKUP(Table1__4[[#This Row],[MAAN8]],program!A:A,program!E:E,"")</f>
        <v/>
      </c>
      <c r="N3006" s="22" t="str">
        <f>_xlfn.XLOOKUP(Table1__4[[#This Row],[MAAN8]],program!A:A,program!F:F,"")</f>
        <v/>
      </c>
      <c r="O3006" s="22">
        <f>SUMIFS(sellout!N:N,sellout!G:G,Table1__4[[#This Row],[MAAN8]])</f>
        <v>5</v>
      </c>
      <c r="P3006" s="2" t="str">
        <f>IFERROR(Table1__4[[#This Row],[Actual]]/Table1__4[[#This Row],[Target]],"")</f>
        <v/>
      </c>
      <c r="Q3006" s="22" t="str">
        <f>IFERROR(IF(Table1__4[[#This Row],[Target]]&gt;0,Table1__4[[#This Row],[Target]]-Table1__4[[#This Row],[Actual]],""),"")</f>
        <v/>
      </c>
    </row>
    <row r="3007" spans="1:17" x14ac:dyDescent="0.75">
      <c r="A3007" s="22" t="s">
        <v>10</v>
      </c>
      <c r="B3007" s="22" t="s">
        <v>11</v>
      </c>
      <c r="C3007" s="22" t="s">
        <v>22</v>
      </c>
      <c r="D3007" s="22" t="s">
        <v>23</v>
      </c>
      <c r="E3007" s="22" t="s">
        <v>170</v>
      </c>
      <c r="F3007" s="22" t="s">
        <v>171</v>
      </c>
      <c r="G3007" s="22" t="s">
        <v>18</v>
      </c>
      <c r="H3007">
        <v>66102240</v>
      </c>
      <c r="I3007" s="22" t="s">
        <v>4645</v>
      </c>
      <c r="J3007" s="22" t="s">
        <v>4646</v>
      </c>
      <c r="K3007" s="22" t="str">
        <f>_xlfn.TEXTBEFORE(Table1__4[[#This Row],[ParentName]],"-")</f>
        <v>BD12</v>
      </c>
      <c r="L3007" s="22" t="str">
        <f>_xlfn.XLOOKUP(Table1__4[[#This Row],[MAAN8]],ASO!F:F,ASO!H:H,"")</f>
        <v>Sub Distributor</v>
      </c>
      <c r="M3007" s="22" t="str">
        <f>_xlfn.XLOOKUP(Table1__4[[#This Row],[MAAN8]],program!A:A,program!E:E,"")</f>
        <v/>
      </c>
      <c r="N3007" s="22" t="str">
        <f>_xlfn.XLOOKUP(Table1__4[[#This Row],[MAAN8]],program!A:A,program!F:F,"")</f>
        <v/>
      </c>
      <c r="O3007" s="22">
        <f>SUMIFS(sellout!N:N,sellout!G:G,Table1__4[[#This Row],[MAAN8]])</f>
        <v>316</v>
      </c>
      <c r="P3007" s="2" t="str">
        <f>IFERROR(Table1__4[[#This Row],[Actual]]/Table1__4[[#This Row],[Target]],"")</f>
        <v/>
      </c>
      <c r="Q3007" s="22" t="str">
        <f>IFERROR(IF(Table1__4[[#This Row],[Target]]&gt;0,Table1__4[[#This Row],[Target]]-Table1__4[[#This Row],[Actual]],""),"")</f>
        <v/>
      </c>
    </row>
    <row r="3008" spans="1:17" x14ac:dyDescent="0.75">
      <c r="A3008" s="22" t="s">
        <v>10</v>
      </c>
      <c r="B3008" s="22" t="s">
        <v>11</v>
      </c>
      <c r="C3008" s="22" t="s">
        <v>12</v>
      </c>
      <c r="D3008" s="22" t="s">
        <v>122</v>
      </c>
      <c r="E3008" s="22" t="s">
        <v>149</v>
      </c>
      <c r="F3008" s="22" t="s">
        <v>150</v>
      </c>
      <c r="G3008" s="22" t="s">
        <v>151</v>
      </c>
      <c r="H3008">
        <v>66100855</v>
      </c>
      <c r="I3008" s="22" t="s">
        <v>4645</v>
      </c>
      <c r="J3008" s="22" t="s">
        <v>4647</v>
      </c>
      <c r="K3008" s="22" t="str">
        <f>_xlfn.TEXTBEFORE(Table1__4[[#This Row],[ParentName]],"-")</f>
        <v>BD10</v>
      </c>
      <c r="L3008" s="22" t="str">
        <f>_xlfn.XLOOKUP(Table1__4[[#This Row],[MAAN8]],ASO!F:F,ASO!H:H,"")</f>
        <v>Grocery Store</v>
      </c>
      <c r="M3008" s="22" t="str">
        <f>_xlfn.XLOOKUP(Table1__4[[#This Row],[MAAN8]],program!A:A,program!E:E,"")</f>
        <v/>
      </c>
      <c r="N3008" s="22" t="str">
        <f>_xlfn.XLOOKUP(Table1__4[[#This Row],[MAAN8]],program!A:A,program!F:F,"")</f>
        <v/>
      </c>
      <c r="O3008" s="22">
        <f>SUMIFS(sellout!N:N,sellout!G:G,Table1__4[[#This Row],[MAAN8]])</f>
        <v>10</v>
      </c>
      <c r="P3008" s="2" t="str">
        <f>IFERROR(Table1__4[[#This Row],[Actual]]/Table1__4[[#This Row],[Target]],"")</f>
        <v/>
      </c>
      <c r="Q3008" s="22" t="str">
        <f>IFERROR(IF(Table1__4[[#This Row],[Target]]&gt;0,Table1__4[[#This Row],[Target]]-Table1__4[[#This Row],[Actual]],""),"")</f>
        <v/>
      </c>
    </row>
    <row r="3009" spans="1:17" x14ac:dyDescent="0.75">
      <c r="A3009" s="22" t="s">
        <v>10</v>
      </c>
      <c r="B3009" s="22" t="s">
        <v>11</v>
      </c>
      <c r="C3009" s="22" t="s">
        <v>12</v>
      </c>
      <c r="D3009" s="22" t="s">
        <v>54</v>
      </c>
      <c r="E3009" s="22" t="s">
        <v>176</v>
      </c>
      <c r="F3009" s="22" t="s">
        <v>30</v>
      </c>
      <c r="G3009" s="22" t="s">
        <v>177</v>
      </c>
      <c r="H3009">
        <v>66100831</v>
      </c>
      <c r="I3009" s="22" t="s">
        <v>4649</v>
      </c>
      <c r="J3009" s="22" t="s">
        <v>4650</v>
      </c>
      <c r="K3009" s="22" t="str">
        <f>_xlfn.TEXTBEFORE(Table1__4[[#This Row],[ParentName]],"-")</f>
        <v>BD</v>
      </c>
      <c r="L3009" s="22" t="str">
        <f>_xlfn.XLOOKUP(Table1__4[[#This Row],[MAAN8]],ASO!F:F,ASO!H:H,"")</f>
        <v>Grocery Store</v>
      </c>
      <c r="M3009" s="22" t="str">
        <f>_xlfn.XLOOKUP(Table1__4[[#This Row],[MAAN8]],program!A:A,program!E:E,"")</f>
        <v/>
      </c>
      <c r="N3009" s="22" t="str">
        <f>_xlfn.XLOOKUP(Table1__4[[#This Row],[MAAN8]],program!A:A,program!F:F,"")</f>
        <v/>
      </c>
      <c r="O3009" s="22">
        <f>SUMIFS(sellout!N:N,sellout!G:G,Table1__4[[#This Row],[MAAN8]])</f>
        <v>0</v>
      </c>
      <c r="P3009" s="2" t="str">
        <f>IFERROR(Table1__4[[#This Row],[Actual]]/Table1__4[[#This Row],[Target]],"")</f>
        <v/>
      </c>
      <c r="Q3009" s="22" t="str">
        <f>IFERROR(IF(Table1__4[[#This Row],[Target]]&gt;0,Table1__4[[#This Row],[Target]]-Table1__4[[#This Row],[Actual]],""),"")</f>
        <v/>
      </c>
    </row>
    <row r="3010" spans="1:17" x14ac:dyDescent="0.75">
      <c r="A3010" s="22" t="s">
        <v>10</v>
      </c>
      <c r="B3010" s="22" t="s">
        <v>11</v>
      </c>
      <c r="C3010" s="22" t="s">
        <v>12</v>
      </c>
      <c r="D3010" s="22" t="s">
        <v>122</v>
      </c>
      <c r="E3010" s="22" t="s">
        <v>240</v>
      </c>
      <c r="F3010" s="22" t="s">
        <v>237</v>
      </c>
      <c r="G3010" s="22" t="s">
        <v>241</v>
      </c>
      <c r="H3010">
        <v>66103043</v>
      </c>
      <c r="I3010" s="22" t="s">
        <v>4651</v>
      </c>
      <c r="J3010" s="22" t="s">
        <v>4652</v>
      </c>
      <c r="K3010" s="22" t="str">
        <f>_xlfn.TEXTBEFORE(Table1__4[[#This Row],[ParentName]],"-")</f>
        <v>BD10</v>
      </c>
      <c r="L3010" s="22" t="str">
        <f>_xlfn.XLOOKUP(Table1__4[[#This Row],[MAAN8]],ASO!F:F,ASO!H:H,"")</f>
        <v>Grocery Store</v>
      </c>
      <c r="M3010" s="22" t="str">
        <f>_xlfn.XLOOKUP(Table1__4[[#This Row],[MAAN8]],program!A:A,program!E:E,"")</f>
        <v/>
      </c>
      <c r="N3010" s="22" t="str">
        <f>_xlfn.XLOOKUP(Table1__4[[#This Row],[MAAN8]],program!A:A,program!F:F,"")</f>
        <v/>
      </c>
      <c r="O3010" s="22">
        <f>SUMIFS(sellout!N:N,sellout!G:G,Table1__4[[#This Row],[MAAN8]])</f>
        <v>203</v>
      </c>
      <c r="P3010" s="2" t="str">
        <f>IFERROR(Table1__4[[#This Row],[Actual]]/Table1__4[[#This Row],[Target]],"")</f>
        <v/>
      </c>
      <c r="Q3010" s="22" t="str">
        <f>IFERROR(IF(Table1__4[[#This Row],[Target]]&gt;0,Table1__4[[#This Row],[Target]]-Table1__4[[#This Row],[Actual]],""),"")</f>
        <v/>
      </c>
    </row>
    <row r="3011" spans="1:17" x14ac:dyDescent="0.75">
      <c r="A3011" s="22" t="s">
        <v>10</v>
      </c>
      <c r="B3011" s="22" t="s">
        <v>11</v>
      </c>
      <c r="C3011" s="22" t="s">
        <v>22</v>
      </c>
      <c r="D3011" s="22" t="s">
        <v>88</v>
      </c>
      <c r="E3011" s="22" t="s">
        <v>262</v>
      </c>
      <c r="F3011" s="22" t="s">
        <v>63</v>
      </c>
      <c r="G3011" s="22" t="s">
        <v>263</v>
      </c>
      <c r="H3011">
        <v>66154193</v>
      </c>
      <c r="I3011" s="22" t="s">
        <v>4653</v>
      </c>
      <c r="J3011" s="22" t="s">
        <v>4654</v>
      </c>
      <c r="K3011" s="22" t="str">
        <f>_xlfn.TEXTBEFORE(Table1__4[[#This Row],[ParentName]],"-")</f>
        <v>BD11</v>
      </c>
      <c r="L3011" s="22" t="str">
        <f>_xlfn.XLOOKUP(Table1__4[[#This Row],[MAAN8]],ASO!F:F,ASO!H:H,"")</f>
        <v>Beverage Retail Store</v>
      </c>
      <c r="M3011" s="22" t="str">
        <f>_xlfn.XLOOKUP(Table1__4[[#This Row],[MAAN8]],program!A:A,program!E:E,"")</f>
        <v/>
      </c>
      <c r="N3011" s="22" t="str">
        <f>_xlfn.XLOOKUP(Table1__4[[#This Row],[MAAN8]],program!A:A,program!F:F,"")</f>
        <v/>
      </c>
      <c r="O3011" s="22">
        <f>SUMIFS(sellout!N:N,sellout!G:G,Table1__4[[#This Row],[MAAN8]])</f>
        <v>0</v>
      </c>
      <c r="P3011" s="2" t="str">
        <f>IFERROR(Table1__4[[#This Row],[Actual]]/Table1__4[[#This Row],[Target]],"")</f>
        <v/>
      </c>
      <c r="Q3011" s="22" t="str">
        <f>IFERROR(IF(Table1__4[[#This Row],[Target]]&gt;0,Table1__4[[#This Row],[Target]]-Table1__4[[#This Row],[Actual]],""),"")</f>
        <v/>
      </c>
    </row>
    <row r="3012" spans="1:17" x14ac:dyDescent="0.75">
      <c r="A3012" s="22" t="s">
        <v>10</v>
      </c>
      <c r="B3012" s="22" t="s">
        <v>11</v>
      </c>
      <c r="C3012" s="22" t="s">
        <v>12</v>
      </c>
      <c r="D3012" s="22" t="s">
        <v>122</v>
      </c>
      <c r="E3012" s="22" t="s">
        <v>149</v>
      </c>
      <c r="F3012" s="22" t="s">
        <v>150</v>
      </c>
      <c r="G3012" s="22" t="s">
        <v>151</v>
      </c>
      <c r="H3012">
        <v>66153191</v>
      </c>
      <c r="I3012" s="22" t="s">
        <v>4653</v>
      </c>
      <c r="J3012" s="22" t="s">
        <v>4655</v>
      </c>
      <c r="K3012" s="22" t="str">
        <f>_xlfn.TEXTBEFORE(Table1__4[[#This Row],[ParentName]],"-")</f>
        <v>BD10</v>
      </c>
      <c r="L3012" s="22" t="str">
        <f>_xlfn.XLOOKUP(Table1__4[[#This Row],[MAAN8]],ASO!F:F,ASO!H:H,"")</f>
        <v>Grocery Store</v>
      </c>
      <c r="M3012" s="22" t="str">
        <f>_xlfn.XLOOKUP(Table1__4[[#This Row],[MAAN8]],program!A:A,program!E:E,"")</f>
        <v/>
      </c>
      <c r="N3012" s="22" t="str">
        <f>_xlfn.XLOOKUP(Table1__4[[#This Row],[MAAN8]],program!A:A,program!F:F,"")</f>
        <v/>
      </c>
      <c r="O3012" s="22">
        <f>SUMIFS(sellout!N:N,sellout!G:G,Table1__4[[#This Row],[MAAN8]])</f>
        <v>160</v>
      </c>
      <c r="P3012" s="2" t="str">
        <f>IFERROR(Table1__4[[#This Row],[Actual]]/Table1__4[[#This Row],[Target]],"")</f>
        <v/>
      </c>
      <c r="Q3012" s="22" t="str">
        <f>IFERROR(IF(Table1__4[[#This Row],[Target]]&gt;0,Table1__4[[#This Row],[Target]]-Table1__4[[#This Row],[Actual]],""),"")</f>
        <v/>
      </c>
    </row>
    <row r="3013" spans="1:17" x14ac:dyDescent="0.75">
      <c r="A3013" s="22" t="s">
        <v>10</v>
      </c>
      <c r="B3013" s="22" t="s">
        <v>11</v>
      </c>
      <c r="C3013" s="22" t="s">
        <v>46</v>
      </c>
      <c r="D3013" s="22" t="s">
        <v>76</v>
      </c>
      <c r="E3013" s="22" t="s">
        <v>170</v>
      </c>
      <c r="F3013" s="22" t="s">
        <v>171</v>
      </c>
      <c r="G3013" s="22" t="s">
        <v>18</v>
      </c>
      <c r="H3013">
        <v>65047190</v>
      </c>
      <c r="I3013" s="22" t="s">
        <v>4656</v>
      </c>
      <c r="J3013" s="22" t="s">
        <v>4657</v>
      </c>
      <c r="K3013" s="22" t="str">
        <f>_xlfn.TEXTBEFORE(Table1__4[[#This Row],[ParentName]],"-")</f>
        <v>PC</v>
      </c>
      <c r="L3013" s="22" t="str">
        <f>_xlfn.XLOOKUP(Table1__4[[#This Row],[MAAN8]],ASO!F:F,ASO!H:H,"")</f>
        <v>Sub Distributor</v>
      </c>
      <c r="M3013" s="22" t="str">
        <f>_xlfn.XLOOKUP(Table1__4[[#This Row],[MAAN8]],program!A:A,program!E:E,"")</f>
        <v/>
      </c>
      <c r="N3013" s="22">
        <f>_xlfn.XLOOKUP(Table1__4[[#This Row],[MAAN8]],program!A:A,program!F:F,"")</f>
        <v>0</v>
      </c>
      <c r="O3013" s="22">
        <f>SUMIFS(sellout!N:N,sellout!G:G,Table1__4[[#This Row],[MAAN8]])</f>
        <v>230</v>
      </c>
      <c r="P3013" s="2" t="str">
        <f>IFERROR(Table1__4[[#This Row],[Actual]]/Table1__4[[#This Row],[Target]],"")</f>
        <v/>
      </c>
      <c r="Q3013" s="22" t="str">
        <f>IFERROR(IF(Table1__4[[#This Row],[Target]]&gt;0,Table1__4[[#This Row],[Target]]-Table1__4[[#This Row],[Actual]],""),"")</f>
        <v/>
      </c>
    </row>
    <row r="3014" spans="1:17" x14ac:dyDescent="0.75">
      <c r="A3014" s="22" t="s">
        <v>10</v>
      </c>
      <c r="B3014" s="22" t="s">
        <v>11</v>
      </c>
      <c r="C3014" s="22" t="s">
        <v>22</v>
      </c>
      <c r="D3014" s="22" t="s">
        <v>180</v>
      </c>
      <c r="E3014" s="22" t="s">
        <v>210</v>
      </c>
      <c r="F3014" s="22" t="s">
        <v>182</v>
      </c>
      <c r="G3014" s="22" t="s">
        <v>211</v>
      </c>
      <c r="H3014">
        <v>66151317</v>
      </c>
      <c r="I3014" s="22" t="s">
        <v>4658</v>
      </c>
      <c r="J3014" s="22" t="s">
        <v>4659</v>
      </c>
      <c r="K3014" s="22" t="str">
        <f>_xlfn.TEXTBEFORE(Table1__4[[#This Row],[ParentName]],"-")</f>
        <v>BD14</v>
      </c>
      <c r="L3014" s="22" t="str">
        <f>_xlfn.XLOOKUP(Table1__4[[#This Row],[MAAN8]],ASO!F:F,ASO!H:H,"")</f>
        <v/>
      </c>
      <c r="M3014" s="22" t="str">
        <f>_xlfn.XLOOKUP(Table1__4[[#This Row],[MAAN8]],program!A:A,program!E:E,"")</f>
        <v/>
      </c>
      <c r="N3014" s="22" t="str">
        <f>_xlfn.XLOOKUP(Table1__4[[#This Row],[MAAN8]],program!A:A,program!F:F,"")</f>
        <v/>
      </c>
      <c r="O3014" s="22">
        <f>SUMIFS(sellout!N:N,sellout!G:G,Table1__4[[#This Row],[MAAN8]])</f>
        <v>0</v>
      </c>
      <c r="P3014" s="2" t="str">
        <f>IFERROR(Table1__4[[#This Row],[Actual]]/Table1__4[[#This Row],[Target]],"")</f>
        <v/>
      </c>
      <c r="Q3014" s="22" t="str">
        <f>IFERROR(IF(Table1__4[[#This Row],[Target]]&gt;0,Table1__4[[#This Row],[Target]]-Table1__4[[#This Row],[Actual]],""),"")</f>
        <v/>
      </c>
    </row>
    <row r="3015" spans="1:17" x14ac:dyDescent="0.75">
      <c r="A3015" s="22" t="s">
        <v>10</v>
      </c>
      <c r="B3015" s="22" t="s">
        <v>11</v>
      </c>
      <c r="C3015" s="22" t="s">
        <v>22</v>
      </c>
      <c r="D3015" s="22" t="s">
        <v>88</v>
      </c>
      <c r="E3015" s="22" t="s">
        <v>447</v>
      </c>
      <c r="F3015" s="22" t="s">
        <v>218</v>
      </c>
      <c r="G3015" s="22" t="s">
        <v>448</v>
      </c>
      <c r="H3015">
        <v>66106668</v>
      </c>
      <c r="I3015" s="22" t="s">
        <v>8297</v>
      </c>
      <c r="J3015" s="22" t="s">
        <v>8298</v>
      </c>
      <c r="K3015" s="22" t="str">
        <f>_xlfn.TEXTBEFORE(Table1__4[[#This Row],[ParentName]],"-")</f>
        <v>BD11</v>
      </c>
      <c r="L3015" s="22" t="str">
        <f>_xlfn.XLOOKUP(Table1__4[[#This Row],[MAAN8]],ASO!F:F,ASO!H:H,"")</f>
        <v/>
      </c>
      <c r="M3015" s="22" t="str">
        <f>_xlfn.XLOOKUP(Table1__4[[#This Row],[MAAN8]],program!A:A,program!E:E,"")</f>
        <v/>
      </c>
      <c r="N3015" s="22" t="str">
        <f>_xlfn.XLOOKUP(Table1__4[[#This Row],[MAAN8]],program!A:A,program!F:F,"")</f>
        <v/>
      </c>
      <c r="O3015" s="22">
        <f>SUMIFS(sellout!N:N,sellout!G:G,Table1__4[[#This Row],[MAAN8]])</f>
        <v>0</v>
      </c>
      <c r="P3015" s="2" t="str">
        <f>IFERROR(Table1__4[[#This Row],[Actual]]/Table1__4[[#This Row],[Target]],"")</f>
        <v/>
      </c>
      <c r="Q3015" s="22" t="str">
        <f>IFERROR(IF(Table1__4[[#This Row],[Target]]&gt;0,Table1__4[[#This Row],[Target]]-Table1__4[[#This Row],[Actual]],""),"")</f>
        <v/>
      </c>
    </row>
    <row r="3016" spans="1:17" x14ac:dyDescent="0.75">
      <c r="A3016" s="22" t="s">
        <v>10</v>
      </c>
      <c r="B3016" s="22" t="s">
        <v>11</v>
      </c>
      <c r="C3016" s="22" t="s">
        <v>22</v>
      </c>
      <c r="D3016" s="22" t="s">
        <v>23</v>
      </c>
      <c r="E3016" s="22" t="s">
        <v>252</v>
      </c>
      <c r="F3016" s="22" t="s">
        <v>25</v>
      </c>
      <c r="G3016" s="22" t="s">
        <v>253</v>
      </c>
      <c r="H3016">
        <v>66150899</v>
      </c>
      <c r="I3016" s="22" t="s">
        <v>4660</v>
      </c>
      <c r="J3016" s="22" t="s">
        <v>4661</v>
      </c>
      <c r="K3016" s="22" t="str">
        <f>_xlfn.TEXTBEFORE(Table1__4[[#This Row],[ParentName]],"-")</f>
        <v>BD12</v>
      </c>
      <c r="L3016" s="22" t="str">
        <f>_xlfn.XLOOKUP(Table1__4[[#This Row],[MAAN8]],ASO!F:F,ASO!H:H,"")</f>
        <v>Grocery Store</v>
      </c>
      <c r="M3016" s="22" t="str">
        <f>_xlfn.XLOOKUP(Table1__4[[#This Row],[MAAN8]],program!A:A,program!E:E,"")</f>
        <v/>
      </c>
      <c r="N3016" s="22" t="str">
        <f>_xlfn.XLOOKUP(Table1__4[[#This Row],[MAAN8]],program!A:A,program!F:F,"")</f>
        <v/>
      </c>
      <c r="O3016" s="22">
        <f>SUMIFS(sellout!N:N,sellout!G:G,Table1__4[[#This Row],[MAAN8]])</f>
        <v>0</v>
      </c>
      <c r="P3016" s="2" t="str">
        <f>IFERROR(Table1__4[[#This Row],[Actual]]/Table1__4[[#This Row],[Target]],"")</f>
        <v/>
      </c>
      <c r="Q3016" s="22" t="str">
        <f>IFERROR(IF(Table1__4[[#This Row],[Target]]&gt;0,Table1__4[[#This Row],[Target]]-Table1__4[[#This Row],[Actual]],""),"")</f>
        <v/>
      </c>
    </row>
    <row r="3017" spans="1:17" x14ac:dyDescent="0.75">
      <c r="A3017" s="22" t="s">
        <v>10</v>
      </c>
      <c r="B3017" s="22" t="s">
        <v>11</v>
      </c>
      <c r="C3017" s="22" t="s">
        <v>12</v>
      </c>
      <c r="D3017" s="22" t="s">
        <v>13</v>
      </c>
      <c r="E3017" s="22" t="s">
        <v>29</v>
      </c>
      <c r="F3017" s="22" t="s">
        <v>30</v>
      </c>
      <c r="G3017" s="22" t="s">
        <v>31</v>
      </c>
      <c r="H3017">
        <v>66153722</v>
      </c>
      <c r="I3017" s="22" t="s">
        <v>4662</v>
      </c>
      <c r="J3017" s="22" t="s">
        <v>4663</v>
      </c>
      <c r="K3017" s="22" t="str">
        <f>_xlfn.TEXTBEFORE(Table1__4[[#This Row],[ParentName]],"-")</f>
        <v>BD8</v>
      </c>
      <c r="L3017" s="22" t="str">
        <f>_xlfn.XLOOKUP(Table1__4[[#This Row],[MAAN8]],ASO!F:F,ASO!H:H,"")</f>
        <v>Grocery Store</v>
      </c>
      <c r="M3017" s="22" t="str">
        <f>_xlfn.XLOOKUP(Table1__4[[#This Row],[MAAN8]],program!A:A,program!E:E,"")</f>
        <v/>
      </c>
      <c r="N3017" s="22" t="str">
        <f>_xlfn.XLOOKUP(Table1__4[[#This Row],[MAAN8]],program!A:A,program!F:F,"")</f>
        <v/>
      </c>
      <c r="O3017" s="22">
        <f>SUMIFS(sellout!N:N,sellout!G:G,Table1__4[[#This Row],[MAAN8]])</f>
        <v>0</v>
      </c>
      <c r="P3017" s="2" t="str">
        <f>IFERROR(Table1__4[[#This Row],[Actual]]/Table1__4[[#This Row],[Target]],"")</f>
        <v/>
      </c>
      <c r="Q3017" s="22" t="str">
        <f>IFERROR(IF(Table1__4[[#This Row],[Target]]&gt;0,Table1__4[[#This Row],[Target]]-Table1__4[[#This Row],[Actual]],""),"")</f>
        <v/>
      </c>
    </row>
    <row r="3018" spans="1:17" x14ac:dyDescent="0.75">
      <c r="A3018" s="22" t="s">
        <v>10</v>
      </c>
      <c r="B3018" s="22" t="s">
        <v>11</v>
      </c>
      <c r="C3018" s="22" t="s">
        <v>22</v>
      </c>
      <c r="D3018" s="22" t="s">
        <v>88</v>
      </c>
      <c r="E3018" s="22" t="s">
        <v>346</v>
      </c>
      <c r="F3018" s="22" t="s">
        <v>218</v>
      </c>
      <c r="G3018" s="22" t="s">
        <v>347</v>
      </c>
      <c r="H3018">
        <v>66110245</v>
      </c>
      <c r="I3018" s="22" t="s">
        <v>7064</v>
      </c>
      <c r="J3018" s="22" t="s">
        <v>2918</v>
      </c>
      <c r="K3018" s="22" t="str">
        <f>_xlfn.TEXTBEFORE(Table1__4[[#This Row],[ParentName]],"-")</f>
        <v>BD11</v>
      </c>
      <c r="L3018" s="22" t="str">
        <f>_xlfn.XLOOKUP(Table1__4[[#This Row],[MAAN8]],ASO!F:F,ASO!H:H,"")</f>
        <v/>
      </c>
      <c r="M3018" s="22" t="str">
        <f>_xlfn.XLOOKUP(Table1__4[[#This Row],[MAAN8]],program!A:A,program!E:E,"")</f>
        <v/>
      </c>
      <c r="N3018" s="22" t="str">
        <f>_xlfn.XLOOKUP(Table1__4[[#This Row],[MAAN8]],program!A:A,program!F:F,"")</f>
        <v/>
      </c>
      <c r="O3018" s="22">
        <f>SUMIFS(sellout!N:N,sellout!G:G,Table1__4[[#This Row],[MAAN8]])</f>
        <v>10</v>
      </c>
      <c r="P3018" s="2" t="str">
        <f>IFERROR(Table1__4[[#This Row],[Actual]]/Table1__4[[#This Row],[Target]],"")</f>
        <v/>
      </c>
      <c r="Q3018" s="22" t="str">
        <f>IFERROR(IF(Table1__4[[#This Row],[Target]]&gt;0,Table1__4[[#This Row],[Target]]-Table1__4[[#This Row],[Actual]],""),"")</f>
        <v/>
      </c>
    </row>
    <row r="3019" spans="1:17" x14ac:dyDescent="0.75">
      <c r="A3019" s="22" t="s">
        <v>10</v>
      </c>
      <c r="B3019" s="22" t="s">
        <v>11</v>
      </c>
      <c r="C3019" s="22" t="s">
        <v>12</v>
      </c>
      <c r="D3019" s="22" t="s">
        <v>122</v>
      </c>
      <c r="E3019" s="22" t="s">
        <v>158</v>
      </c>
      <c r="F3019" s="22" t="s">
        <v>150</v>
      </c>
      <c r="G3019" s="22" t="s">
        <v>159</v>
      </c>
      <c r="H3019">
        <v>66150305</v>
      </c>
      <c r="I3019" s="22" t="s">
        <v>4664</v>
      </c>
      <c r="J3019" s="22" t="s">
        <v>4665</v>
      </c>
      <c r="K3019" s="22" t="str">
        <f>_xlfn.TEXTBEFORE(Table1__4[[#This Row],[ParentName]],"-")</f>
        <v>BD10</v>
      </c>
      <c r="L3019" s="22" t="str">
        <f>_xlfn.XLOOKUP(Table1__4[[#This Row],[MAAN8]],ASO!F:F,ASO!H:H,"")</f>
        <v>Wholesaler</v>
      </c>
      <c r="M3019" s="22" t="str">
        <f>_xlfn.XLOOKUP(Table1__4[[#This Row],[MAAN8]],program!A:A,program!E:E,"")</f>
        <v/>
      </c>
      <c r="N3019" s="22" t="str">
        <f>_xlfn.XLOOKUP(Table1__4[[#This Row],[MAAN8]],program!A:A,program!F:F,"")</f>
        <v/>
      </c>
      <c r="O3019" s="22">
        <f>SUMIFS(sellout!N:N,sellout!G:G,Table1__4[[#This Row],[MAAN8]])</f>
        <v>0</v>
      </c>
      <c r="P3019" s="2" t="str">
        <f>IFERROR(Table1__4[[#This Row],[Actual]]/Table1__4[[#This Row],[Target]],"")</f>
        <v/>
      </c>
      <c r="Q3019" s="22" t="str">
        <f>IFERROR(IF(Table1__4[[#This Row],[Target]]&gt;0,Table1__4[[#This Row],[Target]]-Table1__4[[#This Row],[Actual]],""),"")</f>
        <v/>
      </c>
    </row>
    <row r="3020" spans="1:17" x14ac:dyDescent="0.75">
      <c r="A3020" s="22" t="s">
        <v>10</v>
      </c>
      <c r="B3020" s="22" t="s">
        <v>11</v>
      </c>
      <c r="C3020" s="22" t="s">
        <v>46</v>
      </c>
      <c r="D3020" s="22" t="s">
        <v>76</v>
      </c>
      <c r="E3020" s="22" t="s">
        <v>270</v>
      </c>
      <c r="F3020" s="22" t="s">
        <v>49</v>
      </c>
      <c r="G3020" s="22" t="s">
        <v>271</v>
      </c>
      <c r="H3020">
        <v>65037314</v>
      </c>
      <c r="I3020" s="22" t="s">
        <v>4666</v>
      </c>
      <c r="J3020" s="22" t="s">
        <v>4667</v>
      </c>
      <c r="K3020" s="22" t="str">
        <f>_xlfn.TEXTBEFORE(Table1__4[[#This Row],[ParentName]],"-")</f>
        <v>PC</v>
      </c>
      <c r="L3020" s="22" t="str">
        <f>_xlfn.XLOOKUP(Table1__4[[#This Row],[MAAN8]],ASO!F:F,ASO!H:H,"")</f>
        <v>Grocery Store</v>
      </c>
      <c r="M3020" s="22" t="str">
        <f>_xlfn.XLOOKUP(Table1__4[[#This Row],[MAAN8]],program!A:A,program!E:E,"")</f>
        <v>Target Incentive</v>
      </c>
      <c r="N3020" s="22">
        <f>_xlfn.XLOOKUP(Table1__4[[#This Row],[MAAN8]],program!A:A,program!F:F,"")</f>
        <v>145</v>
      </c>
      <c r="O3020" s="22">
        <f>SUMIFS(sellout!N:N,sellout!G:G,Table1__4[[#This Row],[MAAN8]])</f>
        <v>15</v>
      </c>
      <c r="P3020" s="2">
        <f>IFERROR(Table1__4[[#This Row],[Actual]]/Table1__4[[#This Row],[Target]],"")</f>
        <v>0.10344827586206896</v>
      </c>
      <c r="Q3020" s="22">
        <f>IFERROR(IF(Table1__4[[#This Row],[Target]]&gt;0,Table1__4[[#This Row],[Target]]-Table1__4[[#This Row],[Actual]],""),"")</f>
        <v>130</v>
      </c>
    </row>
    <row r="3021" spans="1:17" x14ac:dyDescent="0.75">
      <c r="A3021" s="22" t="s">
        <v>10</v>
      </c>
      <c r="B3021" s="22" t="s">
        <v>11</v>
      </c>
      <c r="C3021" s="22" t="s">
        <v>12</v>
      </c>
      <c r="D3021" s="22" t="s">
        <v>38</v>
      </c>
      <c r="E3021" s="22" t="s">
        <v>39</v>
      </c>
      <c r="F3021" s="22" t="s">
        <v>40</v>
      </c>
      <c r="G3021" s="22" t="s">
        <v>41</v>
      </c>
      <c r="H3021">
        <v>66104605</v>
      </c>
      <c r="I3021" s="22" t="s">
        <v>4668</v>
      </c>
      <c r="J3021" s="22" t="s">
        <v>4669</v>
      </c>
      <c r="K3021" s="22" t="str">
        <f>_xlfn.TEXTBEFORE(Table1__4[[#This Row],[ParentName]],"-")</f>
        <v>BD16</v>
      </c>
      <c r="L3021" s="22" t="str">
        <f>_xlfn.XLOOKUP(Table1__4[[#This Row],[MAAN8]],ASO!F:F,ASO!H:H,"")</f>
        <v>Grocery Store</v>
      </c>
      <c r="M3021" s="22" t="str">
        <f>_xlfn.XLOOKUP(Table1__4[[#This Row],[MAAN8]],program!A:A,program!E:E,"")</f>
        <v/>
      </c>
      <c r="N3021" s="22" t="str">
        <f>_xlfn.XLOOKUP(Table1__4[[#This Row],[MAAN8]],program!A:A,program!F:F,"")</f>
        <v/>
      </c>
      <c r="O3021" s="22">
        <f>SUMIFS(sellout!N:N,sellout!G:G,Table1__4[[#This Row],[MAAN8]])</f>
        <v>40</v>
      </c>
      <c r="P3021" s="2" t="str">
        <f>IFERROR(Table1__4[[#This Row],[Actual]]/Table1__4[[#This Row],[Target]],"")</f>
        <v/>
      </c>
      <c r="Q3021" s="22" t="str">
        <f>IFERROR(IF(Table1__4[[#This Row],[Target]]&gt;0,Table1__4[[#This Row],[Target]]-Table1__4[[#This Row],[Actual]],""),"")</f>
        <v/>
      </c>
    </row>
    <row r="3022" spans="1:17" x14ac:dyDescent="0.75">
      <c r="A3022" s="22" t="s">
        <v>10</v>
      </c>
      <c r="B3022" s="22" t="s">
        <v>11</v>
      </c>
      <c r="C3022" s="22" t="s">
        <v>22</v>
      </c>
      <c r="D3022" s="22" t="s">
        <v>23</v>
      </c>
      <c r="E3022" s="22" t="s">
        <v>89</v>
      </c>
      <c r="F3022" s="22" t="s">
        <v>63</v>
      </c>
      <c r="G3022" s="22" t="s">
        <v>90</v>
      </c>
      <c r="H3022">
        <v>66107470</v>
      </c>
      <c r="I3022" s="22" t="s">
        <v>4670</v>
      </c>
      <c r="J3022" s="22" t="s">
        <v>4671</v>
      </c>
      <c r="K3022" s="22" t="str">
        <f>_xlfn.TEXTBEFORE(Table1__4[[#This Row],[ParentName]],"-")</f>
        <v>BD12</v>
      </c>
      <c r="L3022" s="22" t="str">
        <f>_xlfn.XLOOKUP(Table1__4[[#This Row],[MAAN8]],ASO!F:F,ASO!H:H,"")</f>
        <v>Grocery Store</v>
      </c>
      <c r="M3022" s="22" t="str">
        <f>_xlfn.XLOOKUP(Table1__4[[#This Row],[MAAN8]],program!A:A,program!E:E,"")</f>
        <v/>
      </c>
      <c r="N3022" s="22" t="str">
        <f>_xlfn.XLOOKUP(Table1__4[[#This Row],[MAAN8]],program!A:A,program!F:F,"")</f>
        <v/>
      </c>
      <c r="O3022" s="22">
        <f>SUMIFS(sellout!N:N,sellout!G:G,Table1__4[[#This Row],[MAAN8]])</f>
        <v>30</v>
      </c>
      <c r="P3022" s="2" t="str">
        <f>IFERROR(Table1__4[[#This Row],[Actual]]/Table1__4[[#This Row],[Target]],"")</f>
        <v/>
      </c>
      <c r="Q3022" s="22" t="str">
        <f>IFERROR(IF(Table1__4[[#This Row],[Target]]&gt;0,Table1__4[[#This Row],[Target]]-Table1__4[[#This Row],[Actual]],""),"")</f>
        <v/>
      </c>
    </row>
    <row r="3023" spans="1:17" x14ac:dyDescent="0.75">
      <c r="A3023" s="22" t="s">
        <v>10</v>
      </c>
      <c r="B3023" s="22" t="s">
        <v>11</v>
      </c>
      <c r="C3023" s="22" t="s">
        <v>12</v>
      </c>
      <c r="D3023" s="22" t="s">
        <v>38</v>
      </c>
      <c r="E3023" s="22" t="s">
        <v>39</v>
      </c>
      <c r="F3023" s="22" t="s">
        <v>40</v>
      </c>
      <c r="G3023" s="22" t="s">
        <v>41</v>
      </c>
      <c r="H3023">
        <v>66150158</v>
      </c>
      <c r="I3023" s="22" t="s">
        <v>4672</v>
      </c>
      <c r="J3023" s="22" t="s">
        <v>4673</v>
      </c>
      <c r="K3023" s="22" t="str">
        <f>_xlfn.TEXTBEFORE(Table1__4[[#This Row],[ParentName]],"-")</f>
        <v>BD16</v>
      </c>
      <c r="L3023" s="22" t="str">
        <f>_xlfn.XLOOKUP(Table1__4[[#This Row],[MAAN8]],ASO!F:F,ASO!H:H,"")</f>
        <v>Grocery Store - Home Delivery</v>
      </c>
      <c r="M3023" s="22" t="str">
        <f>_xlfn.XLOOKUP(Table1__4[[#This Row],[MAAN8]],program!A:A,program!E:E,"")</f>
        <v/>
      </c>
      <c r="N3023" s="22" t="str">
        <f>_xlfn.XLOOKUP(Table1__4[[#This Row],[MAAN8]],program!A:A,program!F:F,"")</f>
        <v/>
      </c>
      <c r="O3023" s="22">
        <f>SUMIFS(sellout!N:N,sellout!G:G,Table1__4[[#This Row],[MAAN8]])</f>
        <v>140</v>
      </c>
      <c r="P3023" s="2" t="str">
        <f>IFERROR(Table1__4[[#This Row],[Actual]]/Table1__4[[#This Row],[Target]],"")</f>
        <v/>
      </c>
      <c r="Q3023" s="22" t="str">
        <f>IFERROR(IF(Table1__4[[#This Row],[Target]]&gt;0,Table1__4[[#This Row],[Target]]-Table1__4[[#This Row],[Actual]],""),"")</f>
        <v/>
      </c>
    </row>
    <row r="3024" spans="1:17" x14ac:dyDescent="0.75">
      <c r="A3024" s="22" t="s">
        <v>10</v>
      </c>
      <c r="B3024" s="22" t="s">
        <v>11</v>
      </c>
      <c r="C3024" s="22" t="s">
        <v>12</v>
      </c>
      <c r="D3024" s="22" t="s">
        <v>13</v>
      </c>
      <c r="E3024" s="22" t="s">
        <v>29</v>
      </c>
      <c r="F3024" s="22" t="s">
        <v>30</v>
      </c>
      <c r="G3024" s="22" t="s">
        <v>31</v>
      </c>
      <c r="H3024">
        <v>66102950</v>
      </c>
      <c r="I3024" s="22" t="s">
        <v>4672</v>
      </c>
      <c r="J3024" s="22" t="s">
        <v>4674</v>
      </c>
      <c r="K3024" s="22" t="str">
        <f>_xlfn.TEXTBEFORE(Table1__4[[#This Row],[ParentName]],"-")</f>
        <v>BD8</v>
      </c>
      <c r="L3024" s="22" t="str">
        <f>_xlfn.XLOOKUP(Table1__4[[#This Row],[MAAN8]],ASO!F:F,ASO!H:H,"")</f>
        <v>Grocery Store - Home Delivery</v>
      </c>
      <c r="M3024" s="22" t="str">
        <f>_xlfn.XLOOKUP(Table1__4[[#This Row],[MAAN8]],program!A:A,program!E:E,"")</f>
        <v/>
      </c>
      <c r="N3024" s="22" t="str">
        <f>_xlfn.XLOOKUP(Table1__4[[#This Row],[MAAN8]],program!A:A,program!F:F,"")</f>
        <v/>
      </c>
      <c r="O3024" s="22">
        <f>SUMIFS(sellout!N:N,sellout!G:G,Table1__4[[#This Row],[MAAN8]])</f>
        <v>0</v>
      </c>
      <c r="P3024" s="2" t="str">
        <f>IFERROR(Table1__4[[#This Row],[Actual]]/Table1__4[[#This Row],[Target]],"")</f>
        <v/>
      </c>
      <c r="Q3024" s="22" t="str">
        <f>IFERROR(IF(Table1__4[[#This Row],[Target]]&gt;0,Table1__4[[#This Row],[Target]]-Table1__4[[#This Row],[Actual]],""),"")</f>
        <v/>
      </c>
    </row>
    <row r="3025" spans="1:17" x14ac:dyDescent="0.75">
      <c r="A3025" s="22" t="s">
        <v>10</v>
      </c>
      <c r="B3025" s="22" t="s">
        <v>11</v>
      </c>
      <c r="C3025" s="22" t="s">
        <v>22</v>
      </c>
      <c r="D3025" s="22" t="s">
        <v>180</v>
      </c>
      <c r="E3025" s="22" t="s">
        <v>1334</v>
      </c>
      <c r="F3025" s="22" t="s">
        <v>182</v>
      </c>
      <c r="G3025" s="22" t="s">
        <v>1335</v>
      </c>
      <c r="H3025">
        <v>66115540</v>
      </c>
      <c r="I3025" s="22" t="s">
        <v>7368</v>
      </c>
      <c r="J3025" s="22" t="s">
        <v>7369</v>
      </c>
      <c r="K3025" s="22" t="str">
        <f>_xlfn.TEXTBEFORE(Table1__4[[#This Row],[ParentName]],"-")</f>
        <v>BD14</v>
      </c>
      <c r="L3025" s="22" t="str">
        <f>_xlfn.XLOOKUP(Table1__4[[#This Row],[MAAN8]],ASO!F:F,ASO!H:H,"")</f>
        <v/>
      </c>
      <c r="M3025" s="22" t="str">
        <f>_xlfn.XLOOKUP(Table1__4[[#This Row],[MAAN8]],program!A:A,program!E:E,"")</f>
        <v/>
      </c>
      <c r="N3025" s="22" t="str">
        <f>_xlfn.XLOOKUP(Table1__4[[#This Row],[MAAN8]],program!A:A,program!F:F,"")</f>
        <v/>
      </c>
      <c r="O3025" s="22">
        <f>SUMIFS(sellout!N:N,sellout!G:G,Table1__4[[#This Row],[MAAN8]])</f>
        <v>20</v>
      </c>
      <c r="P3025" s="2" t="str">
        <f>IFERROR(Table1__4[[#This Row],[Actual]]/Table1__4[[#This Row],[Target]],"")</f>
        <v/>
      </c>
      <c r="Q3025" s="22" t="str">
        <f>IFERROR(IF(Table1__4[[#This Row],[Target]]&gt;0,Table1__4[[#This Row],[Target]]-Table1__4[[#This Row],[Actual]],""),"")</f>
        <v/>
      </c>
    </row>
    <row r="3026" spans="1:17" x14ac:dyDescent="0.75">
      <c r="A3026" s="22" t="s">
        <v>10</v>
      </c>
      <c r="B3026" s="22" t="s">
        <v>11</v>
      </c>
      <c r="C3026" s="22" t="s">
        <v>12</v>
      </c>
      <c r="D3026" s="22" t="s">
        <v>38</v>
      </c>
      <c r="E3026" s="22" t="s">
        <v>154</v>
      </c>
      <c r="F3026" s="22" t="s">
        <v>40</v>
      </c>
      <c r="G3026" s="22" t="s">
        <v>155</v>
      </c>
      <c r="H3026">
        <v>66104747</v>
      </c>
      <c r="I3026" s="22" t="s">
        <v>4675</v>
      </c>
      <c r="J3026" s="22" t="s">
        <v>4676</v>
      </c>
      <c r="K3026" s="22" t="str">
        <f>_xlfn.TEXTBEFORE(Table1__4[[#This Row],[ParentName]],"-")</f>
        <v>BD16</v>
      </c>
      <c r="L3026" s="22" t="str">
        <f>_xlfn.XLOOKUP(Table1__4[[#This Row],[MAAN8]],ASO!F:F,ASO!H:H,"")</f>
        <v>Grocery Store</v>
      </c>
      <c r="M3026" s="22" t="str">
        <f>_xlfn.XLOOKUP(Table1__4[[#This Row],[MAAN8]],program!A:A,program!E:E,"")</f>
        <v/>
      </c>
      <c r="N3026" s="22" t="str">
        <f>_xlfn.XLOOKUP(Table1__4[[#This Row],[MAAN8]],program!A:A,program!F:F,"")</f>
        <v/>
      </c>
      <c r="O3026" s="22">
        <f>SUMIFS(sellout!N:N,sellout!G:G,Table1__4[[#This Row],[MAAN8]])</f>
        <v>10</v>
      </c>
      <c r="P3026" s="2" t="str">
        <f>IFERROR(Table1__4[[#This Row],[Actual]]/Table1__4[[#This Row],[Target]],"")</f>
        <v/>
      </c>
      <c r="Q3026" s="22" t="str">
        <f>IFERROR(IF(Table1__4[[#This Row],[Target]]&gt;0,Table1__4[[#This Row],[Target]]-Table1__4[[#This Row],[Actual]],""),"")</f>
        <v/>
      </c>
    </row>
    <row r="3027" spans="1:17" x14ac:dyDescent="0.75">
      <c r="A3027" s="22" t="s">
        <v>10</v>
      </c>
      <c r="B3027" s="22" t="s">
        <v>11</v>
      </c>
      <c r="C3027" s="22" t="s">
        <v>12</v>
      </c>
      <c r="D3027" s="22" t="s">
        <v>54</v>
      </c>
      <c r="E3027" s="22" t="s">
        <v>14</v>
      </c>
      <c r="F3027" s="22" t="s">
        <v>8024</v>
      </c>
      <c r="G3027" s="22" t="s">
        <v>15</v>
      </c>
      <c r="H3027">
        <v>66106689</v>
      </c>
      <c r="I3027" s="22" t="s">
        <v>4677</v>
      </c>
      <c r="J3027" s="22" t="s">
        <v>4678</v>
      </c>
      <c r="K3027" s="22" t="str">
        <f>_xlfn.TEXTBEFORE(Table1__4[[#This Row],[ParentName]],"-")</f>
        <v>BD</v>
      </c>
      <c r="L3027" s="22" t="str">
        <f>_xlfn.XLOOKUP(Table1__4[[#This Row],[MAAN8]],ASO!F:F,ASO!H:H,"")</f>
        <v>Event Venue</v>
      </c>
      <c r="M3027" s="22" t="str">
        <f>_xlfn.XLOOKUP(Table1__4[[#This Row],[MAAN8]],program!A:A,program!E:E,"")</f>
        <v/>
      </c>
      <c r="N3027" s="22" t="str">
        <f>_xlfn.XLOOKUP(Table1__4[[#This Row],[MAAN8]],program!A:A,program!F:F,"")</f>
        <v/>
      </c>
      <c r="O3027" s="22">
        <f>SUMIFS(sellout!N:N,sellout!G:G,Table1__4[[#This Row],[MAAN8]])</f>
        <v>0</v>
      </c>
      <c r="P3027" s="2" t="str">
        <f>IFERROR(Table1__4[[#This Row],[Actual]]/Table1__4[[#This Row],[Target]],"")</f>
        <v/>
      </c>
      <c r="Q3027" s="22" t="str">
        <f>IFERROR(IF(Table1__4[[#This Row],[Target]]&gt;0,Table1__4[[#This Row],[Target]]-Table1__4[[#This Row],[Actual]],""),"")</f>
        <v/>
      </c>
    </row>
    <row r="3028" spans="1:17" x14ac:dyDescent="0.75">
      <c r="A3028" s="22" t="s">
        <v>10</v>
      </c>
      <c r="B3028" s="22" t="s">
        <v>11</v>
      </c>
      <c r="C3028" s="22" t="s">
        <v>12</v>
      </c>
      <c r="D3028" s="22" t="s">
        <v>122</v>
      </c>
      <c r="E3028" s="22" t="s">
        <v>166</v>
      </c>
      <c r="F3028" s="22" t="s">
        <v>40</v>
      </c>
      <c r="G3028" s="22" t="s">
        <v>167</v>
      </c>
      <c r="H3028">
        <v>66152485</v>
      </c>
      <c r="I3028" s="22" t="s">
        <v>4679</v>
      </c>
      <c r="J3028" s="22" t="s">
        <v>4680</v>
      </c>
      <c r="K3028" s="22" t="str">
        <f>_xlfn.TEXTBEFORE(Table1__4[[#This Row],[ParentName]],"-")</f>
        <v>BD10</v>
      </c>
      <c r="L3028" s="22" t="str">
        <f>_xlfn.XLOOKUP(Table1__4[[#This Row],[MAAN8]],ASO!F:F,ASO!H:H,"")</f>
        <v>Grocery Store</v>
      </c>
      <c r="M3028" s="22" t="str">
        <f>_xlfn.XLOOKUP(Table1__4[[#This Row],[MAAN8]],program!A:A,program!E:E,"")</f>
        <v/>
      </c>
      <c r="N3028" s="22" t="str">
        <f>_xlfn.XLOOKUP(Table1__4[[#This Row],[MAAN8]],program!A:A,program!F:F,"")</f>
        <v/>
      </c>
      <c r="O3028" s="22">
        <f>SUMIFS(sellout!N:N,sellout!G:G,Table1__4[[#This Row],[MAAN8]])</f>
        <v>5</v>
      </c>
      <c r="P3028" s="2" t="str">
        <f>IFERROR(Table1__4[[#This Row],[Actual]]/Table1__4[[#This Row],[Target]],"")</f>
        <v/>
      </c>
      <c r="Q3028" s="22" t="str">
        <f>IFERROR(IF(Table1__4[[#This Row],[Target]]&gt;0,Table1__4[[#This Row],[Target]]-Table1__4[[#This Row],[Actual]],""),"")</f>
        <v/>
      </c>
    </row>
    <row r="3029" spans="1:17" x14ac:dyDescent="0.75">
      <c r="A3029" s="22" t="s">
        <v>10</v>
      </c>
      <c r="B3029" s="22" t="s">
        <v>11</v>
      </c>
      <c r="C3029" s="22" t="s">
        <v>22</v>
      </c>
      <c r="D3029" s="22" t="s">
        <v>23</v>
      </c>
      <c r="E3029" s="22" t="s">
        <v>89</v>
      </c>
      <c r="F3029" s="22" t="s">
        <v>63</v>
      </c>
      <c r="G3029" s="22" t="s">
        <v>90</v>
      </c>
      <c r="H3029">
        <v>66151433</v>
      </c>
      <c r="I3029" s="22" t="s">
        <v>4681</v>
      </c>
      <c r="J3029" s="22" t="s">
        <v>4682</v>
      </c>
      <c r="K3029" s="22" t="str">
        <f>_xlfn.TEXTBEFORE(Table1__4[[#This Row],[ParentName]],"-")</f>
        <v>BD12</v>
      </c>
      <c r="L3029" s="22" t="str">
        <f>_xlfn.XLOOKUP(Table1__4[[#This Row],[MAAN8]],ASO!F:F,ASO!H:H,"")</f>
        <v>Wholesaler</v>
      </c>
      <c r="M3029" s="22" t="str">
        <f>_xlfn.XLOOKUP(Table1__4[[#This Row],[MAAN8]],program!A:A,program!E:E,"")</f>
        <v/>
      </c>
      <c r="N3029" s="22" t="str">
        <f>_xlfn.XLOOKUP(Table1__4[[#This Row],[MAAN8]],program!A:A,program!F:F,"")</f>
        <v/>
      </c>
      <c r="O3029" s="22">
        <f>SUMIFS(sellout!N:N,sellout!G:G,Table1__4[[#This Row],[MAAN8]])</f>
        <v>0</v>
      </c>
      <c r="P3029" s="2" t="str">
        <f>IFERROR(Table1__4[[#This Row],[Actual]]/Table1__4[[#This Row],[Target]],"")</f>
        <v/>
      </c>
      <c r="Q3029" s="22" t="str">
        <f>IFERROR(IF(Table1__4[[#This Row],[Target]]&gt;0,Table1__4[[#This Row],[Target]]-Table1__4[[#This Row],[Actual]],""),"")</f>
        <v/>
      </c>
    </row>
    <row r="3030" spans="1:17" x14ac:dyDescent="0.75">
      <c r="A3030" s="22" t="s">
        <v>10</v>
      </c>
      <c r="B3030" s="22" t="s">
        <v>11</v>
      </c>
      <c r="C3030" s="22" t="s">
        <v>22</v>
      </c>
      <c r="D3030" s="22" t="s">
        <v>23</v>
      </c>
      <c r="E3030" s="22" t="s">
        <v>89</v>
      </c>
      <c r="F3030" s="22" t="s">
        <v>63</v>
      </c>
      <c r="G3030" s="22" t="s">
        <v>90</v>
      </c>
      <c r="H3030">
        <v>66112876</v>
      </c>
      <c r="I3030" s="22" t="s">
        <v>4683</v>
      </c>
      <c r="J3030" s="22" t="s">
        <v>4684</v>
      </c>
      <c r="K3030" s="22" t="str">
        <f>_xlfn.TEXTBEFORE(Table1__4[[#This Row],[ParentName]],"-")</f>
        <v>BD12</v>
      </c>
      <c r="L3030" s="22" t="str">
        <f>_xlfn.XLOOKUP(Table1__4[[#This Row],[MAAN8]],ASO!F:F,ASO!H:H,"")</f>
        <v>Grocery Store</v>
      </c>
      <c r="M3030" s="22" t="str">
        <f>_xlfn.XLOOKUP(Table1__4[[#This Row],[MAAN8]],program!A:A,program!E:E,"")</f>
        <v/>
      </c>
      <c r="N3030" s="22" t="str">
        <f>_xlfn.XLOOKUP(Table1__4[[#This Row],[MAAN8]],program!A:A,program!F:F,"")</f>
        <v/>
      </c>
      <c r="O3030" s="22">
        <f>SUMIFS(sellout!N:N,sellout!G:G,Table1__4[[#This Row],[MAAN8]])</f>
        <v>0</v>
      </c>
      <c r="P3030" s="2" t="str">
        <f>IFERROR(Table1__4[[#This Row],[Actual]]/Table1__4[[#This Row],[Target]],"")</f>
        <v/>
      </c>
      <c r="Q3030" s="22" t="str">
        <f>IFERROR(IF(Table1__4[[#This Row],[Target]]&gt;0,Table1__4[[#This Row],[Target]]-Table1__4[[#This Row],[Actual]],""),"")</f>
        <v/>
      </c>
    </row>
    <row r="3031" spans="1:17" x14ac:dyDescent="0.75">
      <c r="A3031" s="22" t="s">
        <v>10</v>
      </c>
      <c r="B3031" s="22" t="s">
        <v>11</v>
      </c>
      <c r="C3031" s="22" t="s">
        <v>46</v>
      </c>
      <c r="D3031" s="22" t="s">
        <v>47</v>
      </c>
      <c r="E3031" s="22" t="s">
        <v>196</v>
      </c>
      <c r="F3031" s="22" t="s">
        <v>49</v>
      </c>
      <c r="G3031" s="22" t="s">
        <v>197</v>
      </c>
      <c r="H3031">
        <v>65540090</v>
      </c>
      <c r="I3031" s="22" t="s">
        <v>4685</v>
      </c>
      <c r="J3031" s="22" t="s">
        <v>4686</v>
      </c>
      <c r="K3031" s="22" t="str">
        <f>_xlfn.TEXTBEFORE(Table1__4[[#This Row],[ParentName]],"-")</f>
        <v>HMcc</v>
      </c>
      <c r="L3031" s="22" t="str">
        <f>_xlfn.XLOOKUP(Table1__4[[#This Row],[MAAN8]],ASO!F:F,ASO!H:H,"")</f>
        <v>Grocery Store - Home Delivery</v>
      </c>
      <c r="M3031" s="22" t="str">
        <f>_xlfn.XLOOKUP(Table1__4[[#This Row],[MAAN8]],program!A:A,program!E:E,"")</f>
        <v>Target Incentive</v>
      </c>
      <c r="N3031" s="22">
        <f>_xlfn.XLOOKUP(Table1__4[[#This Row],[MAAN8]],program!A:A,program!F:F,"")</f>
        <v>500</v>
      </c>
      <c r="O3031" s="22">
        <f>SUMIFS(sellout!N:N,sellout!G:G,Table1__4[[#This Row],[MAAN8]])</f>
        <v>250</v>
      </c>
      <c r="P3031" s="2">
        <f>IFERROR(Table1__4[[#This Row],[Actual]]/Table1__4[[#This Row],[Target]],"")</f>
        <v>0.5</v>
      </c>
      <c r="Q3031" s="22">
        <f>IFERROR(IF(Table1__4[[#This Row],[Target]]&gt;0,Table1__4[[#This Row],[Target]]-Table1__4[[#This Row],[Actual]],""),"")</f>
        <v>250</v>
      </c>
    </row>
    <row r="3032" spans="1:17" x14ac:dyDescent="0.75">
      <c r="A3032" s="22" t="s">
        <v>10</v>
      </c>
      <c r="B3032" s="22" t="s">
        <v>11</v>
      </c>
      <c r="C3032" s="22" t="s">
        <v>12</v>
      </c>
      <c r="D3032" s="22" t="s">
        <v>122</v>
      </c>
      <c r="E3032" s="22" t="s">
        <v>717</v>
      </c>
      <c r="F3032" s="22" t="s">
        <v>237</v>
      </c>
      <c r="G3032" s="22" t="s">
        <v>718</v>
      </c>
      <c r="H3032">
        <v>66103065</v>
      </c>
      <c r="I3032" s="22" t="s">
        <v>4687</v>
      </c>
      <c r="J3032" s="22" t="s">
        <v>4688</v>
      </c>
      <c r="K3032" s="22" t="str">
        <f>_xlfn.TEXTBEFORE(Table1__4[[#This Row],[ParentName]],"-")</f>
        <v>BD10</v>
      </c>
      <c r="L3032" s="22" t="str">
        <f>_xlfn.XLOOKUP(Table1__4[[#This Row],[MAAN8]],ASO!F:F,ASO!H:H,"")</f>
        <v>Grocery Store</v>
      </c>
      <c r="M3032" s="22" t="str">
        <f>_xlfn.XLOOKUP(Table1__4[[#This Row],[MAAN8]],program!A:A,program!E:E,"")</f>
        <v/>
      </c>
      <c r="N3032" s="22" t="str">
        <f>_xlfn.XLOOKUP(Table1__4[[#This Row],[MAAN8]],program!A:A,program!F:F,"")</f>
        <v/>
      </c>
      <c r="O3032" s="22">
        <f>SUMIFS(sellout!N:N,sellout!G:G,Table1__4[[#This Row],[MAAN8]])</f>
        <v>40</v>
      </c>
      <c r="P3032" s="2" t="str">
        <f>IFERROR(Table1__4[[#This Row],[Actual]]/Table1__4[[#This Row],[Target]],"")</f>
        <v/>
      </c>
      <c r="Q3032" s="22" t="str">
        <f>IFERROR(IF(Table1__4[[#This Row],[Target]]&gt;0,Table1__4[[#This Row],[Target]]-Table1__4[[#This Row],[Actual]],""),"")</f>
        <v/>
      </c>
    </row>
    <row r="3033" spans="1:17" x14ac:dyDescent="0.75">
      <c r="A3033" s="22" t="s">
        <v>10</v>
      </c>
      <c r="B3033" s="22" t="s">
        <v>11</v>
      </c>
      <c r="C3033" s="22" t="s">
        <v>12</v>
      </c>
      <c r="D3033" s="22" t="s">
        <v>38</v>
      </c>
      <c r="E3033" s="22" t="s">
        <v>39</v>
      </c>
      <c r="F3033" s="22" t="s">
        <v>40</v>
      </c>
      <c r="G3033" s="22" t="s">
        <v>41</v>
      </c>
      <c r="H3033">
        <v>66104597</v>
      </c>
      <c r="I3033" s="22" t="s">
        <v>4689</v>
      </c>
      <c r="J3033" s="22" t="s">
        <v>4690</v>
      </c>
      <c r="K3033" s="22" t="str">
        <f>_xlfn.TEXTBEFORE(Table1__4[[#This Row],[ParentName]],"-")</f>
        <v>BD16</v>
      </c>
      <c r="L3033" s="22" t="str">
        <f>_xlfn.XLOOKUP(Table1__4[[#This Row],[MAAN8]],ASO!F:F,ASO!H:H,"")</f>
        <v>Grocery Store - Home Delivery</v>
      </c>
      <c r="M3033" s="22" t="str">
        <f>_xlfn.XLOOKUP(Table1__4[[#This Row],[MAAN8]],program!A:A,program!E:E,"")</f>
        <v/>
      </c>
      <c r="N3033" s="22" t="str">
        <f>_xlfn.XLOOKUP(Table1__4[[#This Row],[MAAN8]],program!A:A,program!F:F,"")</f>
        <v/>
      </c>
      <c r="O3033" s="22">
        <f>SUMIFS(sellout!N:N,sellout!G:G,Table1__4[[#This Row],[MAAN8]])</f>
        <v>60</v>
      </c>
      <c r="P3033" s="2" t="str">
        <f>IFERROR(Table1__4[[#This Row],[Actual]]/Table1__4[[#This Row],[Target]],"")</f>
        <v/>
      </c>
      <c r="Q3033" s="22" t="str">
        <f>IFERROR(IF(Table1__4[[#This Row],[Target]]&gt;0,Table1__4[[#This Row],[Target]]-Table1__4[[#This Row],[Actual]],""),"")</f>
        <v/>
      </c>
    </row>
    <row r="3034" spans="1:17" x14ac:dyDescent="0.75">
      <c r="A3034" s="22" t="s">
        <v>10</v>
      </c>
      <c r="B3034" s="22" t="s">
        <v>11</v>
      </c>
      <c r="C3034" s="22" t="s">
        <v>12</v>
      </c>
      <c r="D3034" s="22" t="s">
        <v>122</v>
      </c>
      <c r="E3034" s="22" t="s">
        <v>158</v>
      </c>
      <c r="F3034" s="22" t="s">
        <v>150</v>
      </c>
      <c r="G3034" s="22" t="s">
        <v>159</v>
      </c>
      <c r="H3034">
        <v>66156248</v>
      </c>
      <c r="I3034" s="22" t="s">
        <v>4691</v>
      </c>
      <c r="J3034" s="22" t="s">
        <v>4692</v>
      </c>
      <c r="K3034" s="22" t="str">
        <f>_xlfn.TEXTBEFORE(Table1__4[[#This Row],[ParentName]],"-")</f>
        <v>BD10</v>
      </c>
      <c r="L3034" s="22" t="str">
        <f>_xlfn.XLOOKUP(Table1__4[[#This Row],[MAAN8]],ASO!F:F,ASO!H:H,"")</f>
        <v>Grocery Store</v>
      </c>
      <c r="M3034" s="22" t="str">
        <f>_xlfn.XLOOKUP(Table1__4[[#This Row],[MAAN8]],program!A:A,program!E:E,"")</f>
        <v/>
      </c>
      <c r="N3034" s="22" t="str">
        <f>_xlfn.XLOOKUP(Table1__4[[#This Row],[MAAN8]],program!A:A,program!F:F,"")</f>
        <v/>
      </c>
      <c r="O3034" s="22">
        <f>SUMIFS(sellout!N:N,sellout!G:G,Table1__4[[#This Row],[MAAN8]])</f>
        <v>0</v>
      </c>
      <c r="P3034" s="2" t="str">
        <f>IFERROR(Table1__4[[#This Row],[Actual]]/Table1__4[[#This Row],[Target]],"")</f>
        <v/>
      </c>
      <c r="Q3034" s="22" t="str">
        <f>IFERROR(IF(Table1__4[[#This Row],[Target]]&gt;0,Table1__4[[#This Row],[Target]]-Table1__4[[#This Row],[Actual]],""),"")</f>
        <v/>
      </c>
    </row>
    <row r="3035" spans="1:17" x14ac:dyDescent="0.75">
      <c r="A3035" s="22" t="s">
        <v>10</v>
      </c>
      <c r="B3035" s="22" t="s">
        <v>11</v>
      </c>
      <c r="C3035" s="22" t="s">
        <v>46</v>
      </c>
      <c r="D3035" s="22" t="s">
        <v>47</v>
      </c>
      <c r="E3035" s="22" t="s">
        <v>112</v>
      </c>
      <c r="F3035" s="22" t="s">
        <v>49</v>
      </c>
      <c r="G3035" s="22" t="s">
        <v>113</v>
      </c>
      <c r="H3035">
        <v>65509636</v>
      </c>
      <c r="I3035" s="22" t="s">
        <v>4693</v>
      </c>
      <c r="J3035" s="22" t="s">
        <v>4694</v>
      </c>
      <c r="K3035" s="22" t="str">
        <f>_xlfn.TEXTBEFORE(Table1__4[[#This Row],[ParentName]],"-")</f>
        <v>HMcc</v>
      </c>
      <c r="L3035" s="22" t="str">
        <f>_xlfn.XLOOKUP(Table1__4[[#This Row],[MAAN8]],ASO!F:F,ASO!H:H,"")</f>
        <v>Grocery Store</v>
      </c>
      <c r="M3035" s="22" t="str">
        <f>_xlfn.XLOOKUP(Table1__4[[#This Row],[MAAN8]],program!A:A,program!E:E,"")</f>
        <v>Target Incentive</v>
      </c>
      <c r="N3035" s="22">
        <f>_xlfn.XLOOKUP(Table1__4[[#This Row],[MAAN8]],program!A:A,program!F:F,"")</f>
        <v>80</v>
      </c>
      <c r="O3035" s="22">
        <f>SUMIFS(sellout!N:N,sellout!G:G,Table1__4[[#This Row],[MAAN8]])</f>
        <v>20</v>
      </c>
      <c r="P3035" s="2">
        <f>IFERROR(Table1__4[[#This Row],[Actual]]/Table1__4[[#This Row],[Target]],"")</f>
        <v>0.25</v>
      </c>
      <c r="Q3035" s="22">
        <f>IFERROR(IF(Table1__4[[#This Row],[Target]]&gt;0,Table1__4[[#This Row],[Target]]-Table1__4[[#This Row],[Actual]],""),"")</f>
        <v>60</v>
      </c>
    </row>
    <row r="3036" spans="1:17" x14ac:dyDescent="0.75">
      <c r="A3036" s="22" t="s">
        <v>10</v>
      </c>
      <c r="B3036" s="22" t="s">
        <v>11</v>
      </c>
      <c r="C3036" s="22" t="s">
        <v>12</v>
      </c>
      <c r="D3036" s="22" t="s">
        <v>54</v>
      </c>
      <c r="E3036" s="22" t="s">
        <v>29</v>
      </c>
      <c r="F3036" s="22" t="s">
        <v>30</v>
      </c>
      <c r="G3036" s="22" t="s">
        <v>31</v>
      </c>
      <c r="H3036">
        <v>66102359</v>
      </c>
      <c r="I3036" s="22" t="s">
        <v>7174</v>
      </c>
      <c r="J3036" s="22" t="s">
        <v>7574</v>
      </c>
      <c r="K3036" s="22" t="str">
        <f>_xlfn.TEXTBEFORE(Table1__4[[#This Row],[ParentName]],"-")</f>
        <v>BD</v>
      </c>
      <c r="L3036" s="22" t="str">
        <f>_xlfn.XLOOKUP(Table1__4[[#This Row],[MAAN8]],ASO!F:F,ASO!H:H,"")</f>
        <v/>
      </c>
      <c r="M3036" s="22" t="str">
        <f>_xlfn.XLOOKUP(Table1__4[[#This Row],[MAAN8]],program!A:A,program!E:E,"")</f>
        <v/>
      </c>
      <c r="N3036" s="22" t="str">
        <f>_xlfn.XLOOKUP(Table1__4[[#This Row],[MAAN8]],program!A:A,program!F:F,"")</f>
        <v/>
      </c>
      <c r="O3036" s="22">
        <f>SUMIFS(sellout!N:N,sellout!G:G,Table1__4[[#This Row],[MAAN8]])</f>
        <v>0</v>
      </c>
      <c r="P3036" s="2" t="str">
        <f>IFERROR(Table1__4[[#This Row],[Actual]]/Table1__4[[#This Row],[Target]],"")</f>
        <v/>
      </c>
      <c r="Q3036" s="22" t="str">
        <f>IFERROR(IF(Table1__4[[#This Row],[Target]]&gt;0,Table1__4[[#This Row],[Target]]-Table1__4[[#This Row],[Actual]],""),"")</f>
        <v/>
      </c>
    </row>
    <row r="3037" spans="1:17" x14ac:dyDescent="0.75">
      <c r="A3037" s="22" t="s">
        <v>10</v>
      </c>
      <c r="B3037" s="22" t="s">
        <v>11</v>
      </c>
      <c r="C3037" s="22" t="s">
        <v>12</v>
      </c>
      <c r="D3037" s="22" t="s">
        <v>122</v>
      </c>
      <c r="E3037" s="22" t="s">
        <v>622</v>
      </c>
      <c r="F3037" s="22" t="s">
        <v>237</v>
      </c>
      <c r="G3037" s="22" t="s">
        <v>623</v>
      </c>
      <c r="H3037">
        <v>66153822</v>
      </c>
      <c r="I3037" s="22" t="s">
        <v>4695</v>
      </c>
      <c r="J3037" s="22" t="s">
        <v>4696</v>
      </c>
      <c r="K3037" s="22" t="str">
        <f>_xlfn.TEXTBEFORE(Table1__4[[#This Row],[ParentName]],"-")</f>
        <v>BD10</v>
      </c>
      <c r="L3037" s="22" t="str">
        <f>_xlfn.XLOOKUP(Table1__4[[#This Row],[MAAN8]],ASO!F:F,ASO!H:H,"")</f>
        <v>Grocery Store</v>
      </c>
      <c r="M3037" s="22" t="str">
        <f>_xlfn.XLOOKUP(Table1__4[[#This Row],[MAAN8]],program!A:A,program!E:E,"")</f>
        <v/>
      </c>
      <c r="N3037" s="22" t="str">
        <f>_xlfn.XLOOKUP(Table1__4[[#This Row],[MAAN8]],program!A:A,program!F:F,"")</f>
        <v/>
      </c>
      <c r="O3037" s="22">
        <f>SUMIFS(sellout!N:N,sellout!G:G,Table1__4[[#This Row],[MAAN8]])</f>
        <v>0</v>
      </c>
      <c r="P3037" s="2" t="str">
        <f>IFERROR(Table1__4[[#This Row],[Actual]]/Table1__4[[#This Row],[Target]],"")</f>
        <v/>
      </c>
      <c r="Q3037" s="22" t="str">
        <f>IFERROR(IF(Table1__4[[#This Row],[Target]]&gt;0,Table1__4[[#This Row],[Target]]-Table1__4[[#This Row],[Actual]],""),"")</f>
        <v/>
      </c>
    </row>
    <row r="3038" spans="1:17" x14ac:dyDescent="0.75">
      <c r="A3038" s="22" t="s">
        <v>10</v>
      </c>
      <c r="B3038" s="22" t="s">
        <v>11</v>
      </c>
      <c r="C3038" s="22" t="s">
        <v>12</v>
      </c>
      <c r="D3038" s="22" t="s">
        <v>122</v>
      </c>
      <c r="E3038" s="22" t="s">
        <v>519</v>
      </c>
      <c r="F3038" s="22" t="s">
        <v>237</v>
      </c>
      <c r="G3038" s="22" t="s">
        <v>520</v>
      </c>
      <c r="H3038">
        <v>66153738</v>
      </c>
      <c r="I3038" s="22" t="s">
        <v>4697</v>
      </c>
      <c r="J3038" s="22" t="s">
        <v>7728</v>
      </c>
      <c r="K3038" s="22" t="str">
        <f>_xlfn.TEXTBEFORE(Table1__4[[#This Row],[ParentName]],"-")</f>
        <v>BD10</v>
      </c>
      <c r="L3038" s="22" t="str">
        <f>_xlfn.XLOOKUP(Table1__4[[#This Row],[MAAN8]],ASO!F:F,ASO!H:H,"")</f>
        <v>Grocery Store - Home Delivery</v>
      </c>
      <c r="M3038" s="22" t="str">
        <f>_xlfn.XLOOKUP(Table1__4[[#This Row],[MAAN8]],program!A:A,program!E:E,"")</f>
        <v/>
      </c>
      <c r="N3038" s="22" t="str">
        <f>_xlfn.XLOOKUP(Table1__4[[#This Row],[MAAN8]],program!A:A,program!F:F,"")</f>
        <v/>
      </c>
      <c r="O3038" s="22">
        <f>SUMIFS(sellout!N:N,sellout!G:G,Table1__4[[#This Row],[MAAN8]])</f>
        <v>65</v>
      </c>
      <c r="P3038" s="2" t="str">
        <f>IFERROR(Table1__4[[#This Row],[Actual]]/Table1__4[[#This Row],[Target]],"")</f>
        <v/>
      </c>
      <c r="Q3038" s="22" t="str">
        <f>IFERROR(IF(Table1__4[[#This Row],[Target]]&gt;0,Table1__4[[#This Row],[Target]]-Table1__4[[#This Row],[Actual]],""),"")</f>
        <v/>
      </c>
    </row>
    <row r="3039" spans="1:17" x14ac:dyDescent="0.75">
      <c r="A3039" s="22" t="s">
        <v>10</v>
      </c>
      <c r="B3039" s="22" t="s">
        <v>11</v>
      </c>
      <c r="C3039" s="22" t="s">
        <v>12</v>
      </c>
      <c r="D3039" s="22" t="s">
        <v>122</v>
      </c>
      <c r="E3039" s="22" t="s">
        <v>149</v>
      </c>
      <c r="F3039" s="22" t="s">
        <v>150</v>
      </c>
      <c r="G3039" s="22" t="s">
        <v>151</v>
      </c>
      <c r="H3039">
        <v>66105690</v>
      </c>
      <c r="I3039" s="22" t="s">
        <v>4697</v>
      </c>
      <c r="J3039" s="22" t="s">
        <v>4698</v>
      </c>
      <c r="K3039" s="22" t="str">
        <f>_xlfn.TEXTBEFORE(Table1__4[[#This Row],[ParentName]],"-")</f>
        <v>BD10</v>
      </c>
      <c r="L3039" s="22" t="str">
        <f>_xlfn.XLOOKUP(Table1__4[[#This Row],[MAAN8]],ASO!F:F,ASO!H:H,"")</f>
        <v>Grocery Store</v>
      </c>
      <c r="M3039" s="22" t="str">
        <f>_xlfn.XLOOKUP(Table1__4[[#This Row],[MAAN8]],program!A:A,program!E:E,"")</f>
        <v/>
      </c>
      <c r="N3039" s="22" t="str">
        <f>_xlfn.XLOOKUP(Table1__4[[#This Row],[MAAN8]],program!A:A,program!F:F,"")</f>
        <v/>
      </c>
      <c r="O3039" s="22">
        <f>SUMIFS(sellout!N:N,sellout!G:G,Table1__4[[#This Row],[MAAN8]])</f>
        <v>50</v>
      </c>
      <c r="P3039" s="2" t="str">
        <f>IFERROR(Table1__4[[#This Row],[Actual]]/Table1__4[[#This Row],[Target]],"")</f>
        <v/>
      </c>
      <c r="Q3039" s="22" t="str">
        <f>IFERROR(IF(Table1__4[[#This Row],[Target]]&gt;0,Table1__4[[#This Row],[Target]]-Table1__4[[#This Row],[Actual]],""),"")</f>
        <v/>
      </c>
    </row>
    <row r="3040" spans="1:17" x14ac:dyDescent="0.75">
      <c r="A3040" s="22" t="s">
        <v>10</v>
      </c>
      <c r="B3040" s="22" t="s">
        <v>11</v>
      </c>
      <c r="C3040" s="22" t="s">
        <v>12</v>
      </c>
      <c r="D3040" s="22" t="s">
        <v>122</v>
      </c>
      <c r="E3040" s="22" t="s">
        <v>247</v>
      </c>
      <c r="F3040" s="22" t="s">
        <v>150</v>
      </c>
      <c r="G3040" s="22" t="s">
        <v>7741</v>
      </c>
      <c r="H3040">
        <v>66105657</v>
      </c>
      <c r="I3040" s="22" t="s">
        <v>4697</v>
      </c>
      <c r="J3040" s="22" t="s">
        <v>4699</v>
      </c>
      <c r="K3040" s="22" t="str">
        <f>_xlfn.TEXTBEFORE(Table1__4[[#This Row],[ParentName]],"-")</f>
        <v>BD10</v>
      </c>
      <c r="L3040" s="22" t="str">
        <f>_xlfn.XLOOKUP(Table1__4[[#This Row],[MAAN8]],ASO!F:F,ASO!H:H,"")</f>
        <v>Grocery Store</v>
      </c>
      <c r="M3040" s="22" t="str">
        <f>_xlfn.XLOOKUP(Table1__4[[#This Row],[MAAN8]],program!A:A,program!E:E,"")</f>
        <v/>
      </c>
      <c r="N3040" s="22" t="str">
        <f>_xlfn.XLOOKUP(Table1__4[[#This Row],[MAAN8]],program!A:A,program!F:F,"")</f>
        <v/>
      </c>
      <c r="O3040" s="22">
        <f>SUMIFS(sellout!N:N,sellout!G:G,Table1__4[[#This Row],[MAAN8]])</f>
        <v>80</v>
      </c>
      <c r="P3040" s="2" t="str">
        <f>IFERROR(Table1__4[[#This Row],[Actual]]/Table1__4[[#This Row],[Target]],"")</f>
        <v/>
      </c>
      <c r="Q3040" s="22" t="str">
        <f>IFERROR(IF(Table1__4[[#This Row],[Target]]&gt;0,Table1__4[[#This Row],[Target]]-Table1__4[[#This Row],[Actual]],""),"")</f>
        <v/>
      </c>
    </row>
    <row r="3041" spans="1:17" x14ac:dyDescent="0.75">
      <c r="A3041" s="22" t="s">
        <v>10</v>
      </c>
      <c r="B3041" s="22" t="s">
        <v>11</v>
      </c>
      <c r="C3041" s="22" t="s">
        <v>12</v>
      </c>
      <c r="D3041" s="22" t="s">
        <v>54</v>
      </c>
      <c r="E3041" s="22" t="s">
        <v>438</v>
      </c>
      <c r="F3041" s="22" t="s">
        <v>40</v>
      </c>
      <c r="G3041" s="22" t="s">
        <v>439</v>
      </c>
      <c r="H3041">
        <v>66103577</v>
      </c>
      <c r="I3041" s="22" t="s">
        <v>4697</v>
      </c>
      <c r="J3041" s="22" t="s">
        <v>4700</v>
      </c>
      <c r="K3041" s="22" t="str">
        <f>_xlfn.TEXTBEFORE(Table1__4[[#This Row],[ParentName]],"-")</f>
        <v>BD</v>
      </c>
      <c r="L3041" s="22" t="str">
        <f>_xlfn.XLOOKUP(Table1__4[[#This Row],[MAAN8]],ASO!F:F,ASO!H:H,"")</f>
        <v>Grocery Store</v>
      </c>
      <c r="M3041" s="22" t="str">
        <f>_xlfn.XLOOKUP(Table1__4[[#This Row],[MAAN8]],program!A:A,program!E:E,"")</f>
        <v/>
      </c>
      <c r="N3041" s="22" t="str">
        <f>_xlfn.XLOOKUP(Table1__4[[#This Row],[MAAN8]],program!A:A,program!F:F,"")</f>
        <v/>
      </c>
      <c r="O3041" s="22">
        <f>SUMIFS(sellout!N:N,sellout!G:G,Table1__4[[#This Row],[MAAN8]])</f>
        <v>30</v>
      </c>
      <c r="P3041" s="2" t="str">
        <f>IFERROR(Table1__4[[#This Row],[Actual]]/Table1__4[[#This Row],[Target]],"")</f>
        <v/>
      </c>
      <c r="Q3041" s="22" t="str">
        <f>IFERROR(IF(Table1__4[[#This Row],[Target]]&gt;0,Table1__4[[#This Row],[Target]]-Table1__4[[#This Row],[Actual]],""),"")</f>
        <v/>
      </c>
    </row>
    <row r="3042" spans="1:17" x14ac:dyDescent="0.75">
      <c r="A3042" s="22" t="s">
        <v>10</v>
      </c>
      <c r="B3042" s="22" t="s">
        <v>11</v>
      </c>
      <c r="C3042" s="22" t="s">
        <v>12</v>
      </c>
      <c r="D3042" s="22" t="s">
        <v>54</v>
      </c>
      <c r="E3042" s="22" t="s">
        <v>29</v>
      </c>
      <c r="F3042" s="22" t="s">
        <v>30</v>
      </c>
      <c r="G3042" s="22" t="s">
        <v>31</v>
      </c>
      <c r="H3042">
        <v>66154031</v>
      </c>
      <c r="I3042" s="22" t="s">
        <v>4697</v>
      </c>
      <c r="J3042" s="22" t="s">
        <v>4701</v>
      </c>
      <c r="K3042" s="22" t="str">
        <f>_xlfn.TEXTBEFORE(Table1__4[[#This Row],[ParentName]],"-")</f>
        <v>BD</v>
      </c>
      <c r="L3042" s="22" t="str">
        <f>_xlfn.XLOOKUP(Table1__4[[#This Row],[MAAN8]],ASO!F:F,ASO!H:H,"")</f>
        <v>Grocery Store</v>
      </c>
      <c r="M3042" s="22" t="str">
        <f>_xlfn.XLOOKUP(Table1__4[[#This Row],[MAAN8]],program!A:A,program!E:E,"")</f>
        <v/>
      </c>
      <c r="N3042" s="22" t="str">
        <f>_xlfn.XLOOKUP(Table1__4[[#This Row],[MAAN8]],program!A:A,program!F:F,"")</f>
        <v/>
      </c>
      <c r="O3042" s="22">
        <f>SUMIFS(sellout!N:N,sellout!G:G,Table1__4[[#This Row],[MAAN8]])</f>
        <v>0</v>
      </c>
      <c r="P3042" s="2" t="str">
        <f>IFERROR(Table1__4[[#This Row],[Actual]]/Table1__4[[#This Row],[Target]],"")</f>
        <v/>
      </c>
      <c r="Q3042" s="22" t="str">
        <f>IFERROR(IF(Table1__4[[#This Row],[Target]]&gt;0,Table1__4[[#This Row],[Target]]-Table1__4[[#This Row],[Actual]],""),"")</f>
        <v/>
      </c>
    </row>
    <row r="3043" spans="1:17" x14ac:dyDescent="0.75">
      <c r="A3043" s="22" t="s">
        <v>10</v>
      </c>
      <c r="B3043" s="22" t="s">
        <v>11</v>
      </c>
      <c r="C3043" s="22" t="s">
        <v>12</v>
      </c>
      <c r="D3043" s="22" t="s">
        <v>122</v>
      </c>
      <c r="E3043" s="22" t="s">
        <v>357</v>
      </c>
      <c r="F3043" s="22" t="s">
        <v>150</v>
      </c>
      <c r="G3043" s="22" t="s">
        <v>358</v>
      </c>
      <c r="H3043">
        <v>66154449</v>
      </c>
      <c r="I3043" s="22" t="s">
        <v>4702</v>
      </c>
      <c r="J3043" s="22" t="s">
        <v>4703</v>
      </c>
      <c r="K3043" s="22" t="str">
        <f>_xlfn.TEXTBEFORE(Table1__4[[#This Row],[ParentName]],"-")</f>
        <v>BD10</v>
      </c>
      <c r="L3043" s="22" t="str">
        <f>_xlfn.XLOOKUP(Table1__4[[#This Row],[MAAN8]],ASO!F:F,ASO!H:H,"")</f>
        <v>Wholesaler</v>
      </c>
      <c r="M3043" s="22" t="str">
        <f>_xlfn.XLOOKUP(Table1__4[[#This Row],[MAAN8]],program!A:A,program!E:E,"")</f>
        <v/>
      </c>
      <c r="N3043" s="22" t="str">
        <f>_xlfn.XLOOKUP(Table1__4[[#This Row],[MAAN8]],program!A:A,program!F:F,"")</f>
        <v/>
      </c>
      <c r="O3043" s="22">
        <f>SUMIFS(sellout!N:N,sellout!G:G,Table1__4[[#This Row],[MAAN8]])</f>
        <v>0</v>
      </c>
      <c r="P3043" s="2" t="str">
        <f>IFERROR(Table1__4[[#This Row],[Actual]]/Table1__4[[#This Row],[Target]],"")</f>
        <v/>
      </c>
      <c r="Q3043" s="22" t="str">
        <f>IFERROR(IF(Table1__4[[#This Row],[Target]]&gt;0,Table1__4[[#This Row],[Target]]-Table1__4[[#This Row],[Actual]],""),"")</f>
        <v/>
      </c>
    </row>
    <row r="3044" spans="1:17" x14ac:dyDescent="0.75">
      <c r="A3044" s="22" t="s">
        <v>10</v>
      </c>
      <c r="B3044" s="22" t="s">
        <v>11</v>
      </c>
      <c r="C3044" s="22" t="s">
        <v>22</v>
      </c>
      <c r="D3044" s="22" t="s">
        <v>88</v>
      </c>
      <c r="E3044" s="22" t="s">
        <v>346</v>
      </c>
      <c r="F3044" s="22" t="s">
        <v>218</v>
      </c>
      <c r="G3044" s="22" t="s">
        <v>347</v>
      </c>
      <c r="H3044">
        <v>66115591</v>
      </c>
      <c r="I3044" s="22" t="s">
        <v>4704</v>
      </c>
      <c r="J3044" s="22" t="s">
        <v>7575</v>
      </c>
      <c r="K3044" s="22" t="str">
        <f>_xlfn.TEXTBEFORE(Table1__4[[#This Row],[ParentName]],"-")</f>
        <v>BD11</v>
      </c>
      <c r="L3044" s="22" t="str">
        <f>_xlfn.XLOOKUP(Table1__4[[#This Row],[MAAN8]],ASO!F:F,ASO!H:H,"")</f>
        <v/>
      </c>
      <c r="M3044" s="22" t="str">
        <f>_xlfn.XLOOKUP(Table1__4[[#This Row],[MAAN8]],program!A:A,program!E:E,"")</f>
        <v/>
      </c>
      <c r="N3044" s="22" t="str">
        <f>_xlfn.XLOOKUP(Table1__4[[#This Row],[MAAN8]],program!A:A,program!F:F,"")</f>
        <v/>
      </c>
      <c r="O3044" s="22">
        <f>SUMIFS(sellout!N:N,sellout!G:G,Table1__4[[#This Row],[MAAN8]])</f>
        <v>20</v>
      </c>
      <c r="P3044" s="2" t="str">
        <f>IFERROR(Table1__4[[#This Row],[Actual]]/Table1__4[[#This Row],[Target]],"")</f>
        <v/>
      </c>
      <c r="Q3044" s="22" t="str">
        <f>IFERROR(IF(Table1__4[[#This Row],[Target]]&gt;0,Table1__4[[#This Row],[Target]]-Table1__4[[#This Row],[Actual]],""),"")</f>
        <v/>
      </c>
    </row>
    <row r="3045" spans="1:17" x14ac:dyDescent="0.75">
      <c r="A3045" s="22" t="s">
        <v>10</v>
      </c>
      <c r="B3045" s="22" t="s">
        <v>11</v>
      </c>
      <c r="C3045" s="22" t="s">
        <v>12</v>
      </c>
      <c r="D3045" s="22" t="s">
        <v>122</v>
      </c>
      <c r="E3045" s="22" t="s">
        <v>622</v>
      </c>
      <c r="F3045" s="22" t="s">
        <v>237</v>
      </c>
      <c r="G3045" s="22" t="s">
        <v>623</v>
      </c>
      <c r="H3045">
        <v>66103865</v>
      </c>
      <c r="I3045" s="22" t="s">
        <v>4704</v>
      </c>
      <c r="J3045" s="22" t="s">
        <v>4705</v>
      </c>
      <c r="K3045" s="22" t="str">
        <f>_xlfn.TEXTBEFORE(Table1__4[[#This Row],[ParentName]],"-")</f>
        <v>BD10</v>
      </c>
      <c r="L3045" s="22" t="str">
        <f>_xlfn.XLOOKUP(Table1__4[[#This Row],[MAAN8]],ASO!F:F,ASO!H:H,"")</f>
        <v>Grocery Store - Home Delivery</v>
      </c>
      <c r="M3045" s="22" t="str">
        <f>_xlfn.XLOOKUP(Table1__4[[#This Row],[MAAN8]],program!A:A,program!E:E,"")</f>
        <v/>
      </c>
      <c r="N3045" s="22" t="str">
        <f>_xlfn.XLOOKUP(Table1__4[[#This Row],[MAAN8]],program!A:A,program!F:F,"")</f>
        <v/>
      </c>
      <c r="O3045" s="22">
        <f>SUMIFS(sellout!N:N,sellout!G:G,Table1__4[[#This Row],[MAAN8]])</f>
        <v>80</v>
      </c>
      <c r="P3045" s="2" t="str">
        <f>IFERROR(Table1__4[[#This Row],[Actual]]/Table1__4[[#This Row],[Target]],"")</f>
        <v/>
      </c>
      <c r="Q3045" s="22" t="str">
        <f>IFERROR(IF(Table1__4[[#This Row],[Target]]&gt;0,Table1__4[[#This Row],[Target]]-Table1__4[[#This Row],[Actual]],""),"")</f>
        <v/>
      </c>
    </row>
    <row r="3046" spans="1:17" x14ac:dyDescent="0.75">
      <c r="A3046" s="22" t="s">
        <v>10</v>
      </c>
      <c r="B3046" s="22" t="s">
        <v>11</v>
      </c>
      <c r="C3046" s="22" t="s">
        <v>22</v>
      </c>
      <c r="D3046" s="22" t="s">
        <v>88</v>
      </c>
      <c r="E3046" s="22" t="s">
        <v>181</v>
      </c>
      <c r="F3046" s="22" t="s">
        <v>182</v>
      </c>
      <c r="G3046" s="22" t="s">
        <v>183</v>
      </c>
      <c r="H3046">
        <v>66104631</v>
      </c>
      <c r="I3046" s="22" t="s">
        <v>4706</v>
      </c>
      <c r="J3046" s="22" t="s">
        <v>722</v>
      </c>
      <c r="K3046" s="22" t="str">
        <f>_xlfn.TEXTBEFORE(Table1__4[[#This Row],[ParentName]],"-")</f>
        <v>BD11</v>
      </c>
      <c r="L3046" s="22" t="str">
        <f>_xlfn.XLOOKUP(Table1__4[[#This Row],[MAAN8]],ASO!F:F,ASO!H:H,"")</f>
        <v>Grocery Store</v>
      </c>
      <c r="M3046" s="22" t="str">
        <f>_xlfn.XLOOKUP(Table1__4[[#This Row],[MAAN8]],program!A:A,program!E:E,"")</f>
        <v/>
      </c>
      <c r="N3046" s="22" t="str">
        <f>_xlfn.XLOOKUP(Table1__4[[#This Row],[MAAN8]],program!A:A,program!F:F,"")</f>
        <v/>
      </c>
      <c r="O3046" s="22">
        <f>SUMIFS(sellout!N:N,sellout!G:G,Table1__4[[#This Row],[MAAN8]])</f>
        <v>7</v>
      </c>
      <c r="P3046" s="2" t="str">
        <f>IFERROR(Table1__4[[#This Row],[Actual]]/Table1__4[[#This Row],[Target]],"")</f>
        <v/>
      </c>
      <c r="Q3046" s="22" t="str">
        <f>IFERROR(IF(Table1__4[[#This Row],[Target]]&gt;0,Table1__4[[#This Row],[Target]]-Table1__4[[#This Row],[Actual]],""),"")</f>
        <v/>
      </c>
    </row>
    <row r="3047" spans="1:17" x14ac:dyDescent="0.75">
      <c r="A3047" s="22" t="s">
        <v>10</v>
      </c>
      <c r="B3047" s="22" t="s">
        <v>11</v>
      </c>
      <c r="C3047" s="22" t="s">
        <v>12</v>
      </c>
      <c r="D3047" s="22" t="s">
        <v>122</v>
      </c>
      <c r="E3047" s="22" t="s">
        <v>717</v>
      </c>
      <c r="F3047" s="22" t="s">
        <v>237</v>
      </c>
      <c r="G3047" s="22" t="s">
        <v>718</v>
      </c>
      <c r="H3047">
        <v>66151244</v>
      </c>
      <c r="I3047" s="22" t="s">
        <v>4706</v>
      </c>
      <c r="J3047" s="22" t="s">
        <v>4707</v>
      </c>
      <c r="K3047" s="22" t="str">
        <f>_xlfn.TEXTBEFORE(Table1__4[[#This Row],[ParentName]],"-")</f>
        <v>BD10</v>
      </c>
      <c r="L3047" s="22" t="str">
        <f>_xlfn.XLOOKUP(Table1__4[[#This Row],[MAAN8]],ASO!F:F,ASO!H:H,"")</f>
        <v>Grocery Store</v>
      </c>
      <c r="M3047" s="22" t="str">
        <f>_xlfn.XLOOKUP(Table1__4[[#This Row],[MAAN8]],program!A:A,program!E:E,"")</f>
        <v/>
      </c>
      <c r="N3047" s="22" t="str">
        <f>_xlfn.XLOOKUP(Table1__4[[#This Row],[MAAN8]],program!A:A,program!F:F,"")</f>
        <v/>
      </c>
      <c r="O3047" s="22">
        <f>SUMIFS(sellout!N:N,sellout!G:G,Table1__4[[#This Row],[MAAN8]])</f>
        <v>15</v>
      </c>
      <c r="P3047" s="2" t="str">
        <f>IFERROR(Table1__4[[#This Row],[Actual]]/Table1__4[[#This Row],[Target]],"")</f>
        <v/>
      </c>
      <c r="Q3047" s="22" t="str">
        <f>IFERROR(IF(Table1__4[[#This Row],[Target]]&gt;0,Table1__4[[#This Row],[Target]]-Table1__4[[#This Row],[Actual]],""),"")</f>
        <v/>
      </c>
    </row>
    <row r="3048" spans="1:17" x14ac:dyDescent="0.75">
      <c r="A3048" s="22" t="s">
        <v>10</v>
      </c>
      <c r="B3048" s="22" t="s">
        <v>11</v>
      </c>
      <c r="C3048" s="22" t="s">
        <v>12</v>
      </c>
      <c r="D3048" s="22" t="s">
        <v>122</v>
      </c>
      <c r="E3048" s="22" t="s">
        <v>309</v>
      </c>
      <c r="F3048" s="22" t="s">
        <v>237</v>
      </c>
      <c r="G3048" s="22" t="s">
        <v>310</v>
      </c>
      <c r="H3048">
        <v>66150344</v>
      </c>
      <c r="I3048" s="22" t="s">
        <v>4708</v>
      </c>
      <c r="J3048" s="22" t="s">
        <v>4709</v>
      </c>
      <c r="K3048" s="22" t="str">
        <f>_xlfn.TEXTBEFORE(Table1__4[[#This Row],[ParentName]],"-")</f>
        <v>BD10</v>
      </c>
      <c r="L3048" s="22" t="str">
        <f>_xlfn.XLOOKUP(Table1__4[[#This Row],[MAAN8]],ASO!F:F,ASO!H:H,"")</f>
        <v>Beverage Retail Store</v>
      </c>
      <c r="M3048" s="22" t="str">
        <f>_xlfn.XLOOKUP(Table1__4[[#This Row],[MAAN8]],program!A:A,program!E:E,"")</f>
        <v/>
      </c>
      <c r="N3048" s="22" t="str">
        <f>_xlfn.XLOOKUP(Table1__4[[#This Row],[MAAN8]],program!A:A,program!F:F,"")</f>
        <v/>
      </c>
      <c r="O3048" s="22">
        <f>SUMIFS(sellout!N:N,sellout!G:G,Table1__4[[#This Row],[MAAN8]])</f>
        <v>0</v>
      </c>
      <c r="P3048" s="2" t="str">
        <f>IFERROR(Table1__4[[#This Row],[Actual]]/Table1__4[[#This Row],[Target]],"")</f>
        <v/>
      </c>
      <c r="Q3048" s="22" t="str">
        <f>IFERROR(IF(Table1__4[[#This Row],[Target]]&gt;0,Table1__4[[#This Row],[Target]]-Table1__4[[#This Row],[Actual]],""),"")</f>
        <v/>
      </c>
    </row>
    <row r="3049" spans="1:17" x14ac:dyDescent="0.75">
      <c r="A3049" s="22" t="s">
        <v>10</v>
      </c>
      <c r="B3049" s="22" t="s">
        <v>11</v>
      </c>
      <c r="C3049" s="22" t="s">
        <v>22</v>
      </c>
      <c r="D3049" s="22" t="s">
        <v>88</v>
      </c>
      <c r="E3049" s="22" t="s">
        <v>447</v>
      </c>
      <c r="F3049" s="22" t="s">
        <v>218</v>
      </c>
      <c r="G3049" s="22" t="s">
        <v>448</v>
      </c>
      <c r="H3049">
        <v>66104927</v>
      </c>
      <c r="I3049" s="22" t="s">
        <v>4710</v>
      </c>
      <c r="J3049" s="22" t="s">
        <v>4711</v>
      </c>
      <c r="K3049" s="22" t="str">
        <f>_xlfn.TEXTBEFORE(Table1__4[[#This Row],[ParentName]],"-")</f>
        <v>BD11</v>
      </c>
      <c r="L3049" s="22" t="str">
        <f>_xlfn.XLOOKUP(Table1__4[[#This Row],[MAAN8]],ASO!F:F,ASO!H:H,"")</f>
        <v>Grocery Store</v>
      </c>
      <c r="M3049" s="22" t="str">
        <f>_xlfn.XLOOKUP(Table1__4[[#This Row],[MAAN8]],program!A:A,program!E:E,"")</f>
        <v/>
      </c>
      <c r="N3049" s="22" t="str">
        <f>_xlfn.XLOOKUP(Table1__4[[#This Row],[MAAN8]],program!A:A,program!F:F,"")</f>
        <v/>
      </c>
      <c r="O3049" s="22">
        <f>SUMIFS(sellout!N:N,sellout!G:G,Table1__4[[#This Row],[MAAN8]])</f>
        <v>0</v>
      </c>
      <c r="P3049" s="2" t="str">
        <f>IFERROR(Table1__4[[#This Row],[Actual]]/Table1__4[[#This Row],[Target]],"")</f>
        <v/>
      </c>
      <c r="Q3049" s="22" t="str">
        <f>IFERROR(IF(Table1__4[[#This Row],[Target]]&gt;0,Table1__4[[#This Row],[Target]]-Table1__4[[#This Row],[Actual]],""),"")</f>
        <v/>
      </c>
    </row>
    <row r="3050" spans="1:17" x14ac:dyDescent="0.75">
      <c r="A3050" s="22" t="s">
        <v>10</v>
      </c>
      <c r="B3050" s="22" t="s">
        <v>11</v>
      </c>
      <c r="C3050" s="22" t="s">
        <v>12</v>
      </c>
      <c r="D3050" s="22" t="s">
        <v>122</v>
      </c>
      <c r="E3050" s="22" t="s">
        <v>309</v>
      </c>
      <c r="F3050" s="22" t="s">
        <v>237</v>
      </c>
      <c r="G3050" s="22" t="s">
        <v>310</v>
      </c>
      <c r="H3050">
        <v>66104531</v>
      </c>
      <c r="I3050" s="22" t="s">
        <v>4710</v>
      </c>
      <c r="J3050" s="22" t="s">
        <v>7841</v>
      </c>
      <c r="K3050" s="22" t="str">
        <f>_xlfn.TEXTBEFORE(Table1__4[[#This Row],[ParentName]],"-")</f>
        <v>BD10</v>
      </c>
      <c r="L3050" s="22" t="str">
        <f>_xlfn.XLOOKUP(Table1__4[[#This Row],[MAAN8]],ASO!F:F,ASO!H:H,"")</f>
        <v/>
      </c>
      <c r="M3050" s="22" t="str">
        <f>_xlfn.XLOOKUP(Table1__4[[#This Row],[MAAN8]],program!A:A,program!E:E,"")</f>
        <v/>
      </c>
      <c r="N3050" s="22" t="str">
        <f>_xlfn.XLOOKUP(Table1__4[[#This Row],[MAAN8]],program!A:A,program!F:F,"")</f>
        <v/>
      </c>
      <c r="O3050" s="22">
        <f>SUMIFS(sellout!N:N,sellout!G:G,Table1__4[[#This Row],[MAAN8]])</f>
        <v>100</v>
      </c>
      <c r="P3050" s="2" t="str">
        <f>IFERROR(Table1__4[[#This Row],[Actual]]/Table1__4[[#This Row],[Target]],"")</f>
        <v/>
      </c>
      <c r="Q3050" s="22" t="str">
        <f>IFERROR(IF(Table1__4[[#This Row],[Target]]&gt;0,Table1__4[[#This Row],[Target]]-Table1__4[[#This Row],[Actual]],""),"")</f>
        <v/>
      </c>
    </row>
    <row r="3051" spans="1:17" x14ac:dyDescent="0.75">
      <c r="A3051" s="22" t="s">
        <v>10</v>
      </c>
      <c r="B3051" s="22" t="s">
        <v>11</v>
      </c>
      <c r="C3051" s="22" t="s">
        <v>12</v>
      </c>
      <c r="D3051" s="22" t="s">
        <v>13</v>
      </c>
      <c r="E3051" s="22" t="s">
        <v>29</v>
      </c>
      <c r="F3051" s="22" t="s">
        <v>30</v>
      </c>
      <c r="G3051" s="22" t="s">
        <v>31</v>
      </c>
      <c r="H3051">
        <v>66154296</v>
      </c>
      <c r="I3051" s="22" t="s">
        <v>4710</v>
      </c>
      <c r="J3051" s="22" t="s">
        <v>4712</v>
      </c>
      <c r="K3051" s="22" t="str">
        <f>_xlfn.TEXTBEFORE(Table1__4[[#This Row],[ParentName]],"-")</f>
        <v>BD8</v>
      </c>
      <c r="L3051" s="22" t="str">
        <f>_xlfn.XLOOKUP(Table1__4[[#This Row],[MAAN8]],ASO!F:F,ASO!H:H,"")</f>
        <v>Grocery Store</v>
      </c>
      <c r="M3051" s="22" t="str">
        <f>_xlfn.XLOOKUP(Table1__4[[#This Row],[MAAN8]],program!A:A,program!E:E,"")</f>
        <v/>
      </c>
      <c r="N3051" s="22" t="str">
        <f>_xlfn.XLOOKUP(Table1__4[[#This Row],[MAAN8]],program!A:A,program!F:F,"")</f>
        <v/>
      </c>
      <c r="O3051" s="22">
        <f>SUMIFS(sellout!N:N,sellout!G:G,Table1__4[[#This Row],[MAAN8]])</f>
        <v>0</v>
      </c>
      <c r="P3051" s="2" t="str">
        <f>IFERROR(Table1__4[[#This Row],[Actual]]/Table1__4[[#This Row],[Target]],"")</f>
        <v/>
      </c>
      <c r="Q3051" s="22" t="str">
        <f>IFERROR(IF(Table1__4[[#This Row],[Target]]&gt;0,Table1__4[[#This Row],[Target]]-Table1__4[[#This Row],[Actual]],""),"")</f>
        <v/>
      </c>
    </row>
    <row r="3052" spans="1:17" x14ac:dyDescent="0.75">
      <c r="A3052" s="22" t="s">
        <v>10</v>
      </c>
      <c r="B3052" s="22" t="s">
        <v>11</v>
      </c>
      <c r="C3052" s="22" t="s">
        <v>12</v>
      </c>
      <c r="D3052" s="22" t="s">
        <v>54</v>
      </c>
      <c r="E3052" s="22" t="s">
        <v>200</v>
      </c>
      <c r="F3052" s="22" t="s">
        <v>201</v>
      </c>
      <c r="G3052" s="22" t="s">
        <v>18</v>
      </c>
      <c r="H3052">
        <v>66101890</v>
      </c>
      <c r="I3052" s="22" t="s">
        <v>4710</v>
      </c>
      <c r="J3052" s="22" t="s">
        <v>4713</v>
      </c>
      <c r="K3052" s="22" t="str">
        <f>_xlfn.TEXTBEFORE(Table1__4[[#This Row],[ParentName]],"-")</f>
        <v>BD</v>
      </c>
      <c r="L3052" s="22" t="str">
        <f>_xlfn.XLOOKUP(Table1__4[[#This Row],[MAAN8]],ASO!F:F,ASO!H:H,"")</f>
        <v>Sub Distributor</v>
      </c>
      <c r="M3052" s="22" t="str">
        <f>_xlfn.XLOOKUP(Table1__4[[#This Row],[MAAN8]],program!A:A,program!E:E,"")</f>
        <v/>
      </c>
      <c r="N3052" s="22" t="str">
        <f>_xlfn.XLOOKUP(Table1__4[[#This Row],[MAAN8]],program!A:A,program!F:F,"")</f>
        <v/>
      </c>
      <c r="O3052" s="22">
        <f>SUMIFS(sellout!N:N,sellout!G:G,Table1__4[[#This Row],[MAAN8]])</f>
        <v>763</v>
      </c>
      <c r="P3052" s="2" t="str">
        <f>IFERROR(Table1__4[[#This Row],[Actual]]/Table1__4[[#This Row],[Target]],"")</f>
        <v/>
      </c>
      <c r="Q3052" s="22" t="str">
        <f>IFERROR(IF(Table1__4[[#This Row],[Target]]&gt;0,Table1__4[[#This Row],[Target]]-Table1__4[[#This Row],[Actual]],""),"")</f>
        <v/>
      </c>
    </row>
    <row r="3053" spans="1:17" x14ac:dyDescent="0.75">
      <c r="A3053" s="22" t="s">
        <v>10</v>
      </c>
      <c r="B3053" s="22" t="s">
        <v>11</v>
      </c>
      <c r="C3053" s="22" t="s">
        <v>12</v>
      </c>
      <c r="D3053" s="22" t="s">
        <v>122</v>
      </c>
      <c r="E3053" s="22" t="s">
        <v>166</v>
      </c>
      <c r="F3053" s="22" t="s">
        <v>40</v>
      </c>
      <c r="G3053" s="22" t="s">
        <v>167</v>
      </c>
      <c r="H3053">
        <v>66150325</v>
      </c>
      <c r="I3053" s="22" t="s">
        <v>4714</v>
      </c>
      <c r="J3053" s="22" t="s">
        <v>4715</v>
      </c>
      <c r="K3053" s="22" t="str">
        <f>_xlfn.TEXTBEFORE(Table1__4[[#This Row],[ParentName]],"-")</f>
        <v>BD10</v>
      </c>
      <c r="L3053" s="22" t="str">
        <f>_xlfn.XLOOKUP(Table1__4[[#This Row],[MAAN8]],ASO!F:F,ASO!H:H,"")</f>
        <v>Grocery Store - Home Delivery</v>
      </c>
      <c r="M3053" s="22" t="str">
        <f>_xlfn.XLOOKUP(Table1__4[[#This Row],[MAAN8]],program!A:A,program!E:E,"")</f>
        <v/>
      </c>
      <c r="N3053" s="22" t="str">
        <f>_xlfn.XLOOKUP(Table1__4[[#This Row],[MAAN8]],program!A:A,program!F:F,"")</f>
        <v/>
      </c>
      <c r="O3053" s="22">
        <f>SUMIFS(sellout!N:N,sellout!G:G,Table1__4[[#This Row],[MAAN8]])</f>
        <v>285</v>
      </c>
      <c r="P3053" s="2" t="str">
        <f>IFERROR(Table1__4[[#This Row],[Actual]]/Table1__4[[#This Row],[Target]],"")</f>
        <v/>
      </c>
      <c r="Q3053" s="22" t="str">
        <f>IFERROR(IF(Table1__4[[#This Row],[Target]]&gt;0,Table1__4[[#This Row],[Target]]-Table1__4[[#This Row],[Actual]],""),"")</f>
        <v/>
      </c>
    </row>
    <row r="3054" spans="1:17" x14ac:dyDescent="0.75">
      <c r="A3054" s="22" t="s">
        <v>10</v>
      </c>
      <c r="B3054" s="22" t="s">
        <v>11</v>
      </c>
      <c r="C3054" s="22" t="s">
        <v>12</v>
      </c>
      <c r="D3054" s="22" t="s">
        <v>38</v>
      </c>
      <c r="E3054" s="22" t="s">
        <v>166</v>
      </c>
      <c r="F3054" s="22" t="s">
        <v>40</v>
      </c>
      <c r="G3054" s="22" t="s">
        <v>167</v>
      </c>
      <c r="H3054">
        <v>66155296</v>
      </c>
      <c r="I3054" s="22" t="s">
        <v>4716</v>
      </c>
      <c r="J3054" s="22" t="s">
        <v>4717</v>
      </c>
      <c r="K3054" s="22" t="str">
        <f>_xlfn.TEXTBEFORE(Table1__4[[#This Row],[ParentName]],"-")</f>
        <v>BD16</v>
      </c>
      <c r="L3054" s="22" t="str">
        <f>_xlfn.XLOOKUP(Table1__4[[#This Row],[MAAN8]],ASO!F:F,ASO!H:H,"")</f>
        <v>Wholesaler</v>
      </c>
      <c r="M3054" s="22" t="str">
        <f>_xlfn.XLOOKUP(Table1__4[[#This Row],[MAAN8]],program!A:A,program!E:E,"")</f>
        <v/>
      </c>
      <c r="N3054" s="22" t="str">
        <f>_xlfn.XLOOKUP(Table1__4[[#This Row],[MAAN8]],program!A:A,program!F:F,"")</f>
        <v/>
      </c>
      <c r="O3054" s="22">
        <f>SUMIFS(sellout!N:N,sellout!G:G,Table1__4[[#This Row],[MAAN8]])</f>
        <v>507</v>
      </c>
      <c r="P3054" s="2" t="str">
        <f>IFERROR(Table1__4[[#This Row],[Actual]]/Table1__4[[#This Row],[Target]],"")</f>
        <v/>
      </c>
      <c r="Q3054" s="22" t="str">
        <f>IFERROR(IF(Table1__4[[#This Row],[Target]]&gt;0,Table1__4[[#This Row],[Target]]-Table1__4[[#This Row],[Actual]],""),"")</f>
        <v/>
      </c>
    </row>
    <row r="3055" spans="1:17" x14ac:dyDescent="0.75">
      <c r="A3055" s="22" t="s">
        <v>10</v>
      </c>
      <c r="B3055" s="22" t="s">
        <v>11</v>
      </c>
      <c r="C3055" s="22" t="s">
        <v>22</v>
      </c>
      <c r="D3055" s="22" t="s">
        <v>88</v>
      </c>
      <c r="E3055" s="22" t="s">
        <v>217</v>
      </c>
      <c r="F3055" s="22" t="s">
        <v>218</v>
      </c>
      <c r="G3055" s="22" t="s">
        <v>219</v>
      </c>
      <c r="H3055">
        <v>66108884</v>
      </c>
      <c r="I3055" s="22" t="s">
        <v>4718</v>
      </c>
      <c r="J3055" s="22" t="s">
        <v>4719</v>
      </c>
      <c r="K3055" s="22" t="str">
        <f>_xlfn.TEXTBEFORE(Table1__4[[#This Row],[ParentName]],"-")</f>
        <v>BD11</v>
      </c>
      <c r="L3055" s="22" t="str">
        <f>_xlfn.XLOOKUP(Table1__4[[#This Row],[MAAN8]],ASO!F:F,ASO!H:H,"")</f>
        <v>Grocery Store</v>
      </c>
      <c r="M3055" s="22" t="str">
        <f>_xlfn.XLOOKUP(Table1__4[[#This Row],[MAAN8]],program!A:A,program!E:E,"")</f>
        <v/>
      </c>
      <c r="N3055" s="22" t="str">
        <f>_xlfn.XLOOKUP(Table1__4[[#This Row],[MAAN8]],program!A:A,program!F:F,"")</f>
        <v/>
      </c>
      <c r="O3055" s="22">
        <f>SUMIFS(sellout!N:N,sellout!G:G,Table1__4[[#This Row],[MAAN8]])</f>
        <v>0</v>
      </c>
      <c r="P3055" s="2" t="str">
        <f>IFERROR(Table1__4[[#This Row],[Actual]]/Table1__4[[#This Row],[Target]],"")</f>
        <v/>
      </c>
      <c r="Q3055" s="22" t="str">
        <f>IFERROR(IF(Table1__4[[#This Row],[Target]]&gt;0,Table1__4[[#This Row],[Target]]-Table1__4[[#This Row],[Actual]],""),"")</f>
        <v/>
      </c>
    </row>
    <row r="3056" spans="1:17" x14ac:dyDescent="0.75">
      <c r="A3056" s="22" t="s">
        <v>10</v>
      </c>
      <c r="B3056" s="22" t="s">
        <v>11</v>
      </c>
      <c r="C3056" s="22" t="s">
        <v>12</v>
      </c>
      <c r="D3056" s="22" t="s">
        <v>122</v>
      </c>
      <c r="E3056" s="22" t="s">
        <v>357</v>
      </c>
      <c r="F3056" s="22" t="s">
        <v>150</v>
      </c>
      <c r="G3056" s="22" t="s">
        <v>358</v>
      </c>
      <c r="H3056">
        <v>66107682</v>
      </c>
      <c r="I3056" s="22" t="s">
        <v>4718</v>
      </c>
      <c r="J3056" s="22" t="s">
        <v>4720</v>
      </c>
      <c r="K3056" s="22" t="str">
        <f>_xlfn.TEXTBEFORE(Table1__4[[#This Row],[ParentName]],"-")</f>
        <v>BD10</v>
      </c>
      <c r="L3056" s="22" t="str">
        <f>_xlfn.XLOOKUP(Table1__4[[#This Row],[MAAN8]],ASO!F:F,ASO!H:H,"")</f>
        <v/>
      </c>
      <c r="M3056" s="22" t="str">
        <f>_xlfn.XLOOKUP(Table1__4[[#This Row],[MAAN8]],program!A:A,program!E:E,"")</f>
        <v/>
      </c>
      <c r="N3056" s="22" t="str">
        <f>_xlfn.XLOOKUP(Table1__4[[#This Row],[MAAN8]],program!A:A,program!F:F,"")</f>
        <v/>
      </c>
      <c r="O3056" s="22">
        <f>SUMIFS(sellout!N:N,sellout!G:G,Table1__4[[#This Row],[MAAN8]])</f>
        <v>0</v>
      </c>
      <c r="P3056" s="2" t="str">
        <f>IFERROR(Table1__4[[#This Row],[Actual]]/Table1__4[[#This Row],[Target]],"")</f>
        <v/>
      </c>
      <c r="Q3056" s="22" t="str">
        <f>IFERROR(IF(Table1__4[[#This Row],[Target]]&gt;0,Table1__4[[#This Row],[Target]]-Table1__4[[#This Row],[Actual]],""),"")</f>
        <v/>
      </c>
    </row>
    <row r="3057" spans="1:17" x14ac:dyDescent="0.75">
      <c r="A3057" s="22" t="s">
        <v>10</v>
      </c>
      <c r="B3057" s="22" t="s">
        <v>11</v>
      </c>
      <c r="C3057" s="22" t="s">
        <v>12</v>
      </c>
      <c r="D3057" s="22" t="s">
        <v>122</v>
      </c>
      <c r="E3057" s="22" t="s">
        <v>622</v>
      </c>
      <c r="F3057" s="22" t="s">
        <v>237</v>
      </c>
      <c r="G3057" s="22" t="s">
        <v>623</v>
      </c>
      <c r="H3057">
        <v>66150208</v>
      </c>
      <c r="I3057" s="22" t="s">
        <v>4721</v>
      </c>
      <c r="J3057" s="22" t="s">
        <v>4722</v>
      </c>
      <c r="K3057" s="22" t="str">
        <f>_xlfn.TEXTBEFORE(Table1__4[[#This Row],[ParentName]],"-")</f>
        <v>BD10</v>
      </c>
      <c r="L3057" s="22" t="str">
        <f>_xlfn.XLOOKUP(Table1__4[[#This Row],[MAAN8]],ASO!F:F,ASO!H:H,"")</f>
        <v>Wholesaler</v>
      </c>
      <c r="M3057" s="22" t="str">
        <f>_xlfn.XLOOKUP(Table1__4[[#This Row],[MAAN8]],program!A:A,program!E:E,"")</f>
        <v/>
      </c>
      <c r="N3057" s="22" t="str">
        <f>_xlfn.XLOOKUP(Table1__4[[#This Row],[MAAN8]],program!A:A,program!F:F,"")</f>
        <v/>
      </c>
      <c r="O3057" s="22">
        <f>SUMIFS(sellout!N:N,sellout!G:G,Table1__4[[#This Row],[MAAN8]])</f>
        <v>0</v>
      </c>
      <c r="P3057" s="2" t="str">
        <f>IFERROR(Table1__4[[#This Row],[Actual]]/Table1__4[[#This Row],[Target]],"")</f>
        <v/>
      </c>
      <c r="Q3057" s="22" t="str">
        <f>IFERROR(IF(Table1__4[[#This Row],[Target]]&gt;0,Table1__4[[#This Row],[Target]]-Table1__4[[#This Row],[Actual]],""),"")</f>
        <v/>
      </c>
    </row>
    <row r="3058" spans="1:17" x14ac:dyDescent="0.75">
      <c r="A3058" s="22" t="s">
        <v>10</v>
      </c>
      <c r="B3058" s="22" t="s">
        <v>11</v>
      </c>
      <c r="C3058" s="22" t="s">
        <v>46</v>
      </c>
      <c r="D3058" s="22" t="s">
        <v>47</v>
      </c>
      <c r="E3058" s="22" t="s">
        <v>108</v>
      </c>
      <c r="F3058" s="22" t="s">
        <v>49</v>
      </c>
      <c r="G3058" s="22" t="s">
        <v>109</v>
      </c>
      <c r="H3058">
        <v>65720054</v>
      </c>
      <c r="I3058" s="22" t="s">
        <v>4723</v>
      </c>
      <c r="J3058" s="22" t="s">
        <v>4724</v>
      </c>
      <c r="K3058" s="22" t="str">
        <f>_xlfn.TEXTBEFORE(Table1__4[[#This Row],[ParentName]],"-")</f>
        <v>HMcc</v>
      </c>
      <c r="L3058" s="22" t="str">
        <f>_xlfn.XLOOKUP(Table1__4[[#This Row],[MAAN8]],ASO!F:F,ASO!H:H,"")</f>
        <v>Grocery Store</v>
      </c>
      <c r="M3058" s="22" t="str">
        <f>_xlfn.XLOOKUP(Table1__4[[#This Row],[MAAN8]],program!A:A,program!E:E,"")</f>
        <v>Target Incentive</v>
      </c>
      <c r="N3058" s="22">
        <f>_xlfn.XLOOKUP(Table1__4[[#This Row],[MAAN8]],program!A:A,program!F:F,"")</f>
        <v>90</v>
      </c>
      <c r="O3058" s="22">
        <f>SUMIFS(sellout!N:N,sellout!G:G,Table1__4[[#This Row],[MAAN8]])</f>
        <v>20</v>
      </c>
      <c r="P3058" s="2">
        <f>IFERROR(Table1__4[[#This Row],[Actual]]/Table1__4[[#This Row],[Target]],"")</f>
        <v>0.22222222222222221</v>
      </c>
      <c r="Q3058" s="22">
        <f>IFERROR(IF(Table1__4[[#This Row],[Target]]&gt;0,Table1__4[[#This Row],[Target]]-Table1__4[[#This Row],[Actual]],""),"")</f>
        <v>70</v>
      </c>
    </row>
    <row r="3059" spans="1:17" x14ac:dyDescent="0.75">
      <c r="A3059" s="22" t="s">
        <v>10</v>
      </c>
      <c r="B3059" s="22" t="s">
        <v>11</v>
      </c>
      <c r="C3059" s="22" t="s">
        <v>12</v>
      </c>
      <c r="D3059" s="22" t="s">
        <v>122</v>
      </c>
      <c r="E3059" s="22" t="s">
        <v>247</v>
      </c>
      <c r="F3059" s="22" t="s">
        <v>150</v>
      </c>
      <c r="G3059" s="22" t="s">
        <v>7741</v>
      </c>
      <c r="H3059">
        <v>66155340</v>
      </c>
      <c r="I3059" s="22" t="s">
        <v>7026</v>
      </c>
      <c r="J3059" s="22" t="s">
        <v>7730</v>
      </c>
      <c r="K3059" s="22" t="str">
        <f>_xlfn.TEXTBEFORE(Table1__4[[#This Row],[ParentName]],"-")</f>
        <v>BD10</v>
      </c>
      <c r="L3059" s="22" t="str">
        <f>_xlfn.XLOOKUP(Table1__4[[#This Row],[MAAN8]],ASO!F:F,ASO!H:H,"")</f>
        <v>Grocery Store</v>
      </c>
      <c r="M3059" s="22" t="str">
        <f>_xlfn.XLOOKUP(Table1__4[[#This Row],[MAAN8]],program!A:A,program!E:E,"")</f>
        <v/>
      </c>
      <c r="N3059" s="22" t="str">
        <f>_xlfn.XLOOKUP(Table1__4[[#This Row],[MAAN8]],program!A:A,program!F:F,"")</f>
        <v/>
      </c>
      <c r="O3059" s="22">
        <f>SUMIFS(sellout!N:N,sellout!G:G,Table1__4[[#This Row],[MAAN8]])</f>
        <v>70</v>
      </c>
      <c r="P3059" s="2" t="str">
        <f>IFERROR(Table1__4[[#This Row],[Actual]]/Table1__4[[#This Row],[Target]],"")</f>
        <v/>
      </c>
      <c r="Q3059" s="22" t="str">
        <f>IFERROR(IF(Table1__4[[#This Row],[Target]]&gt;0,Table1__4[[#This Row],[Target]]-Table1__4[[#This Row],[Actual]],""),"")</f>
        <v/>
      </c>
    </row>
    <row r="3060" spans="1:17" x14ac:dyDescent="0.75">
      <c r="A3060" s="22" t="s">
        <v>10</v>
      </c>
      <c r="B3060" s="22" t="s">
        <v>11</v>
      </c>
      <c r="C3060" s="22" t="s">
        <v>12</v>
      </c>
      <c r="D3060" s="22" t="s">
        <v>13</v>
      </c>
      <c r="E3060" s="22" t="s">
        <v>176</v>
      </c>
      <c r="F3060" s="22" t="s">
        <v>30</v>
      </c>
      <c r="G3060" s="22" t="s">
        <v>177</v>
      </c>
      <c r="H3060">
        <v>66108978</v>
      </c>
      <c r="I3060" s="22" t="s">
        <v>7026</v>
      </c>
      <c r="J3060" s="22" t="s">
        <v>3617</v>
      </c>
      <c r="K3060" s="22" t="str">
        <f>_xlfn.TEXTBEFORE(Table1__4[[#This Row],[ParentName]],"-")</f>
        <v>BD8</v>
      </c>
      <c r="L3060" s="22" t="str">
        <f>_xlfn.XLOOKUP(Table1__4[[#This Row],[MAAN8]],ASO!F:F,ASO!H:H,"")</f>
        <v>Grocery Store</v>
      </c>
      <c r="M3060" s="22" t="str">
        <f>_xlfn.XLOOKUP(Table1__4[[#This Row],[MAAN8]],program!A:A,program!E:E,"")</f>
        <v/>
      </c>
      <c r="N3060" s="22" t="str">
        <f>_xlfn.XLOOKUP(Table1__4[[#This Row],[MAAN8]],program!A:A,program!F:F,"")</f>
        <v/>
      </c>
      <c r="O3060" s="22">
        <f>SUMIFS(sellout!N:N,sellout!G:G,Table1__4[[#This Row],[MAAN8]])</f>
        <v>22</v>
      </c>
      <c r="P3060" s="2" t="str">
        <f>IFERROR(Table1__4[[#This Row],[Actual]]/Table1__4[[#This Row],[Target]],"")</f>
        <v/>
      </c>
      <c r="Q3060" s="22" t="str">
        <f>IFERROR(IF(Table1__4[[#This Row],[Target]]&gt;0,Table1__4[[#This Row],[Target]]-Table1__4[[#This Row],[Actual]],""),"")</f>
        <v/>
      </c>
    </row>
    <row r="3061" spans="1:17" x14ac:dyDescent="0.75">
      <c r="A3061" s="22" t="s">
        <v>10</v>
      </c>
      <c r="B3061" s="22" t="s">
        <v>11</v>
      </c>
      <c r="C3061" s="22" t="s">
        <v>12</v>
      </c>
      <c r="D3061" s="22" t="s">
        <v>122</v>
      </c>
      <c r="E3061" s="22" t="s">
        <v>622</v>
      </c>
      <c r="F3061" s="22" t="s">
        <v>237</v>
      </c>
      <c r="G3061" s="22" t="s">
        <v>623</v>
      </c>
      <c r="H3061">
        <v>66104029</v>
      </c>
      <c r="I3061" s="22" t="s">
        <v>4726</v>
      </c>
      <c r="J3061" s="22" t="s">
        <v>4727</v>
      </c>
      <c r="K3061" s="22" t="str">
        <f>_xlfn.TEXTBEFORE(Table1__4[[#This Row],[ParentName]],"-")</f>
        <v>BD10</v>
      </c>
      <c r="L3061" s="22" t="str">
        <f>_xlfn.XLOOKUP(Table1__4[[#This Row],[MAAN8]],ASO!F:F,ASO!H:H,"")</f>
        <v>Grocery Store - Home Delivery</v>
      </c>
      <c r="M3061" s="22" t="str">
        <f>_xlfn.XLOOKUP(Table1__4[[#This Row],[MAAN8]],program!A:A,program!E:E,"")</f>
        <v/>
      </c>
      <c r="N3061" s="22" t="str">
        <f>_xlfn.XLOOKUP(Table1__4[[#This Row],[MAAN8]],program!A:A,program!F:F,"")</f>
        <v/>
      </c>
      <c r="O3061" s="22">
        <f>SUMIFS(sellout!N:N,sellout!G:G,Table1__4[[#This Row],[MAAN8]])</f>
        <v>0</v>
      </c>
      <c r="P3061" s="2" t="str">
        <f>IFERROR(Table1__4[[#This Row],[Actual]]/Table1__4[[#This Row],[Target]],"")</f>
        <v/>
      </c>
      <c r="Q3061" s="22" t="str">
        <f>IFERROR(IF(Table1__4[[#This Row],[Target]]&gt;0,Table1__4[[#This Row],[Target]]-Table1__4[[#This Row],[Actual]],""),"")</f>
        <v/>
      </c>
    </row>
    <row r="3062" spans="1:17" x14ac:dyDescent="0.75">
      <c r="A3062" s="22" t="s">
        <v>10</v>
      </c>
      <c r="B3062" s="22" t="s">
        <v>11</v>
      </c>
      <c r="C3062" s="22" t="s">
        <v>22</v>
      </c>
      <c r="D3062" s="22" t="s">
        <v>88</v>
      </c>
      <c r="E3062" s="22" t="s">
        <v>166</v>
      </c>
      <c r="F3062" s="22" t="s">
        <v>40</v>
      </c>
      <c r="G3062" s="22" t="s">
        <v>167</v>
      </c>
      <c r="H3062">
        <v>66105412</v>
      </c>
      <c r="I3062" s="22" t="s">
        <v>7228</v>
      </c>
      <c r="J3062" s="22" t="s">
        <v>7576</v>
      </c>
      <c r="K3062" s="22" t="str">
        <f>_xlfn.TEXTBEFORE(Table1__4[[#This Row],[ParentName]],"-")</f>
        <v>BD11</v>
      </c>
      <c r="L3062" s="22" t="str">
        <f>_xlfn.XLOOKUP(Table1__4[[#This Row],[MAAN8]],ASO!F:F,ASO!H:H,"")</f>
        <v/>
      </c>
      <c r="M3062" s="22" t="str">
        <f>_xlfn.XLOOKUP(Table1__4[[#This Row],[MAAN8]],program!A:A,program!E:E,"")</f>
        <v/>
      </c>
      <c r="N3062" s="22" t="str">
        <f>_xlfn.XLOOKUP(Table1__4[[#This Row],[MAAN8]],program!A:A,program!F:F,"")</f>
        <v/>
      </c>
      <c r="O3062" s="22">
        <f>SUMIFS(sellout!N:N,sellout!G:G,Table1__4[[#This Row],[MAAN8]])</f>
        <v>0</v>
      </c>
      <c r="P3062" s="2" t="str">
        <f>IFERROR(Table1__4[[#This Row],[Actual]]/Table1__4[[#This Row],[Target]],"")</f>
        <v/>
      </c>
      <c r="Q3062" s="22" t="str">
        <f>IFERROR(IF(Table1__4[[#This Row],[Target]]&gt;0,Table1__4[[#This Row],[Target]]-Table1__4[[#This Row],[Actual]],""),"")</f>
        <v/>
      </c>
    </row>
    <row r="3063" spans="1:17" x14ac:dyDescent="0.75">
      <c r="A3063" s="22" t="s">
        <v>10</v>
      </c>
      <c r="B3063" s="22" t="s">
        <v>11</v>
      </c>
      <c r="C3063" s="22" t="s">
        <v>22</v>
      </c>
      <c r="D3063" s="22" t="s">
        <v>23</v>
      </c>
      <c r="E3063" s="22" t="s">
        <v>62</v>
      </c>
      <c r="F3063" s="22" t="s">
        <v>63</v>
      </c>
      <c r="G3063" s="22" t="s">
        <v>64</v>
      </c>
      <c r="H3063">
        <v>66111250</v>
      </c>
      <c r="I3063" s="22" t="s">
        <v>8299</v>
      </c>
      <c r="J3063" s="22" t="s">
        <v>4729</v>
      </c>
      <c r="K3063" s="22" t="str">
        <f>_xlfn.TEXTBEFORE(Table1__4[[#This Row],[ParentName]],"-")</f>
        <v>BD12</v>
      </c>
      <c r="L3063" s="22" t="str">
        <f>_xlfn.XLOOKUP(Table1__4[[#This Row],[MAAN8]],ASO!F:F,ASO!H:H,"")</f>
        <v>Grocery Store</v>
      </c>
      <c r="M3063" s="22" t="str">
        <f>_xlfn.XLOOKUP(Table1__4[[#This Row],[MAAN8]],program!A:A,program!E:E,"")</f>
        <v/>
      </c>
      <c r="N3063" s="22" t="str">
        <f>_xlfn.XLOOKUP(Table1__4[[#This Row],[MAAN8]],program!A:A,program!F:F,"")</f>
        <v/>
      </c>
      <c r="O3063" s="22">
        <f>SUMIFS(sellout!N:N,sellout!G:G,Table1__4[[#This Row],[MAAN8]])</f>
        <v>10</v>
      </c>
      <c r="P3063" s="2" t="str">
        <f>IFERROR(Table1__4[[#This Row],[Actual]]/Table1__4[[#This Row],[Target]],"")</f>
        <v/>
      </c>
      <c r="Q3063" s="22" t="str">
        <f>IFERROR(IF(Table1__4[[#This Row],[Target]]&gt;0,Table1__4[[#This Row],[Target]]-Table1__4[[#This Row],[Actual]],""),"")</f>
        <v/>
      </c>
    </row>
    <row r="3064" spans="1:17" x14ac:dyDescent="0.75">
      <c r="A3064" s="22" t="s">
        <v>10</v>
      </c>
      <c r="B3064" s="22" t="s">
        <v>11</v>
      </c>
      <c r="C3064" s="22" t="s">
        <v>22</v>
      </c>
      <c r="D3064" s="22" t="s">
        <v>88</v>
      </c>
      <c r="E3064" s="22" t="s">
        <v>176</v>
      </c>
      <c r="F3064" s="22" t="s">
        <v>30</v>
      </c>
      <c r="G3064" s="22" t="s">
        <v>177</v>
      </c>
      <c r="H3064">
        <v>66100790</v>
      </c>
      <c r="I3064" s="22" t="s">
        <v>4731</v>
      </c>
      <c r="J3064" s="22" t="s">
        <v>4732</v>
      </c>
      <c r="K3064" s="22" t="str">
        <f>_xlfn.TEXTBEFORE(Table1__4[[#This Row],[ParentName]],"-")</f>
        <v>BD11</v>
      </c>
      <c r="L3064" s="22" t="str">
        <f>_xlfn.XLOOKUP(Table1__4[[#This Row],[MAAN8]],ASO!F:F,ASO!H:H,"")</f>
        <v>Wholesaler</v>
      </c>
      <c r="M3064" s="22" t="str">
        <f>_xlfn.XLOOKUP(Table1__4[[#This Row],[MAAN8]],program!A:A,program!E:E,"")</f>
        <v/>
      </c>
      <c r="N3064" s="22" t="str">
        <f>_xlfn.XLOOKUP(Table1__4[[#This Row],[MAAN8]],program!A:A,program!F:F,"")</f>
        <v/>
      </c>
      <c r="O3064" s="22">
        <f>SUMIFS(sellout!N:N,sellout!G:G,Table1__4[[#This Row],[MAAN8]])</f>
        <v>0</v>
      </c>
      <c r="P3064" s="2" t="str">
        <f>IFERROR(Table1__4[[#This Row],[Actual]]/Table1__4[[#This Row],[Target]],"")</f>
        <v/>
      </c>
      <c r="Q3064" s="22" t="str">
        <f>IFERROR(IF(Table1__4[[#This Row],[Target]]&gt;0,Table1__4[[#This Row],[Target]]-Table1__4[[#This Row],[Actual]],""),"")</f>
        <v/>
      </c>
    </row>
    <row r="3065" spans="1:17" x14ac:dyDescent="0.75">
      <c r="A3065" s="22" t="s">
        <v>10</v>
      </c>
      <c r="B3065" s="22" t="s">
        <v>11</v>
      </c>
      <c r="C3065" s="22" t="s">
        <v>46</v>
      </c>
      <c r="D3065" s="22" t="s">
        <v>76</v>
      </c>
      <c r="E3065" s="22" t="s">
        <v>270</v>
      </c>
      <c r="F3065" s="22" t="s">
        <v>49</v>
      </c>
      <c r="G3065" s="22" t="s">
        <v>271</v>
      </c>
      <c r="H3065">
        <v>65505913</v>
      </c>
      <c r="I3065" s="22" t="s">
        <v>4733</v>
      </c>
      <c r="J3065" s="22" t="s">
        <v>4734</v>
      </c>
      <c r="K3065" s="22" t="str">
        <f>_xlfn.TEXTBEFORE(Table1__4[[#This Row],[ParentName]],"-")</f>
        <v>PC</v>
      </c>
      <c r="L3065" s="22" t="str">
        <f>_xlfn.XLOOKUP(Table1__4[[#This Row],[MAAN8]],ASO!F:F,ASO!H:H,"")</f>
        <v>Grocery Store</v>
      </c>
      <c r="M3065" s="22" t="str">
        <f>_xlfn.XLOOKUP(Table1__4[[#This Row],[MAAN8]],program!A:A,program!E:E,"")</f>
        <v/>
      </c>
      <c r="N3065" s="22">
        <f>_xlfn.XLOOKUP(Table1__4[[#This Row],[MAAN8]],program!A:A,program!F:F,"")</f>
        <v>0</v>
      </c>
      <c r="O3065" s="22">
        <f>SUMIFS(sellout!N:N,sellout!G:G,Table1__4[[#This Row],[MAAN8]])</f>
        <v>40</v>
      </c>
      <c r="P3065" s="2" t="str">
        <f>IFERROR(Table1__4[[#This Row],[Actual]]/Table1__4[[#This Row],[Target]],"")</f>
        <v/>
      </c>
      <c r="Q3065" s="22" t="str">
        <f>IFERROR(IF(Table1__4[[#This Row],[Target]]&gt;0,Table1__4[[#This Row],[Target]]-Table1__4[[#This Row],[Actual]],""),"")</f>
        <v/>
      </c>
    </row>
    <row r="3066" spans="1:17" x14ac:dyDescent="0.75">
      <c r="A3066" s="22" t="s">
        <v>10</v>
      </c>
      <c r="B3066" s="22" t="s">
        <v>11</v>
      </c>
      <c r="C3066" s="22" t="s">
        <v>46</v>
      </c>
      <c r="D3066" s="22" t="s">
        <v>47</v>
      </c>
      <c r="E3066" s="22" t="s">
        <v>282</v>
      </c>
      <c r="F3066" s="22" t="s">
        <v>68</v>
      </c>
      <c r="G3066" s="22" t="s">
        <v>283</v>
      </c>
      <c r="H3066">
        <v>65540150</v>
      </c>
      <c r="I3066" s="22" t="s">
        <v>4735</v>
      </c>
      <c r="J3066" s="22" t="s">
        <v>4736</v>
      </c>
      <c r="K3066" s="22" t="str">
        <f>_xlfn.TEXTBEFORE(Table1__4[[#This Row],[ParentName]],"-")</f>
        <v>HMcc</v>
      </c>
      <c r="L3066" s="22" t="str">
        <f>_xlfn.XLOOKUP(Table1__4[[#This Row],[MAAN8]],ASO!F:F,ASO!H:H,"")</f>
        <v>Grocery Store</v>
      </c>
      <c r="M3066" s="22" t="str">
        <f>_xlfn.XLOOKUP(Table1__4[[#This Row],[MAAN8]],program!A:A,program!E:E,"")</f>
        <v>Target Incentive</v>
      </c>
      <c r="N3066" s="22">
        <f>_xlfn.XLOOKUP(Table1__4[[#This Row],[MAAN8]],program!A:A,program!F:F,"")</f>
        <v>180</v>
      </c>
      <c r="O3066" s="22">
        <f>SUMIFS(sellout!N:N,sellout!G:G,Table1__4[[#This Row],[MAAN8]])</f>
        <v>160</v>
      </c>
      <c r="P3066" s="2">
        <f>IFERROR(Table1__4[[#This Row],[Actual]]/Table1__4[[#This Row],[Target]],"")</f>
        <v>0.88888888888888884</v>
      </c>
      <c r="Q3066" s="22">
        <f>IFERROR(IF(Table1__4[[#This Row],[Target]]&gt;0,Table1__4[[#This Row],[Target]]-Table1__4[[#This Row],[Actual]],""),"")</f>
        <v>20</v>
      </c>
    </row>
    <row r="3067" spans="1:17" x14ac:dyDescent="0.75">
      <c r="A3067" s="22" t="s">
        <v>10</v>
      </c>
      <c r="B3067" s="22" t="s">
        <v>11</v>
      </c>
      <c r="C3067" s="22" t="s">
        <v>12</v>
      </c>
      <c r="D3067" s="22" t="s">
        <v>122</v>
      </c>
      <c r="E3067" s="22" t="s">
        <v>252</v>
      </c>
      <c r="F3067" s="22" t="s">
        <v>25</v>
      </c>
      <c r="G3067" s="22" t="s">
        <v>253</v>
      </c>
      <c r="H3067">
        <v>66107559</v>
      </c>
      <c r="I3067" s="22" t="s">
        <v>4737</v>
      </c>
      <c r="J3067" s="22" t="s">
        <v>4738</v>
      </c>
      <c r="K3067" s="22" t="str">
        <f>_xlfn.TEXTBEFORE(Table1__4[[#This Row],[ParentName]],"-")</f>
        <v>BD10</v>
      </c>
      <c r="L3067" s="22" t="str">
        <f>_xlfn.XLOOKUP(Table1__4[[#This Row],[MAAN8]],ASO!F:F,ASO!H:H,"")</f>
        <v>Grocery Store</v>
      </c>
      <c r="M3067" s="22" t="str">
        <f>_xlfn.XLOOKUP(Table1__4[[#This Row],[MAAN8]],program!A:A,program!E:E,"")</f>
        <v/>
      </c>
      <c r="N3067" s="22" t="str">
        <f>_xlfn.XLOOKUP(Table1__4[[#This Row],[MAAN8]],program!A:A,program!F:F,"")</f>
        <v/>
      </c>
      <c r="O3067" s="22">
        <f>SUMIFS(sellout!N:N,sellout!G:G,Table1__4[[#This Row],[MAAN8]])</f>
        <v>0</v>
      </c>
      <c r="P3067" s="2" t="str">
        <f>IFERROR(Table1__4[[#This Row],[Actual]]/Table1__4[[#This Row],[Target]],"")</f>
        <v/>
      </c>
      <c r="Q3067" s="22" t="str">
        <f>IFERROR(IF(Table1__4[[#This Row],[Target]]&gt;0,Table1__4[[#This Row],[Target]]-Table1__4[[#This Row],[Actual]],""),"")</f>
        <v/>
      </c>
    </row>
    <row r="3068" spans="1:17" x14ac:dyDescent="0.75">
      <c r="A3068" s="22" t="s">
        <v>10</v>
      </c>
      <c r="B3068" s="22" t="s">
        <v>11</v>
      </c>
      <c r="C3068" s="22" t="s">
        <v>12</v>
      </c>
      <c r="D3068" s="22" t="s">
        <v>122</v>
      </c>
      <c r="E3068" s="22" t="s">
        <v>357</v>
      </c>
      <c r="F3068" s="22" t="s">
        <v>150</v>
      </c>
      <c r="G3068" s="22" t="s">
        <v>358</v>
      </c>
      <c r="H3068">
        <v>66102567</v>
      </c>
      <c r="I3068" s="22" t="s">
        <v>4737</v>
      </c>
      <c r="J3068" s="22" t="s">
        <v>4739</v>
      </c>
      <c r="K3068" s="22" t="str">
        <f>_xlfn.TEXTBEFORE(Table1__4[[#This Row],[ParentName]],"-")</f>
        <v>BD10</v>
      </c>
      <c r="L3068" s="22" t="str">
        <f>_xlfn.XLOOKUP(Table1__4[[#This Row],[MAAN8]],ASO!F:F,ASO!H:H,"")</f>
        <v>Beverage Retail Store</v>
      </c>
      <c r="M3068" s="22" t="str">
        <f>_xlfn.XLOOKUP(Table1__4[[#This Row],[MAAN8]],program!A:A,program!E:E,"")</f>
        <v/>
      </c>
      <c r="N3068" s="22" t="str">
        <f>_xlfn.XLOOKUP(Table1__4[[#This Row],[MAAN8]],program!A:A,program!F:F,"")</f>
        <v/>
      </c>
      <c r="O3068" s="22">
        <f>SUMIFS(sellout!N:N,sellout!G:G,Table1__4[[#This Row],[MAAN8]])</f>
        <v>0</v>
      </c>
      <c r="P3068" s="2" t="str">
        <f>IFERROR(Table1__4[[#This Row],[Actual]]/Table1__4[[#This Row],[Target]],"")</f>
        <v/>
      </c>
      <c r="Q3068" s="22" t="str">
        <f>IFERROR(IF(Table1__4[[#This Row],[Target]]&gt;0,Table1__4[[#This Row],[Target]]-Table1__4[[#This Row],[Actual]],""),"")</f>
        <v/>
      </c>
    </row>
    <row r="3069" spans="1:17" x14ac:dyDescent="0.75">
      <c r="A3069" s="22" t="s">
        <v>10</v>
      </c>
      <c r="B3069" s="22" t="s">
        <v>11</v>
      </c>
      <c r="C3069" s="22" t="s">
        <v>12</v>
      </c>
      <c r="D3069" s="22" t="s">
        <v>122</v>
      </c>
      <c r="E3069" s="22" t="s">
        <v>149</v>
      </c>
      <c r="F3069" s="22" t="s">
        <v>150</v>
      </c>
      <c r="G3069" s="22" t="s">
        <v>151</v>
      </c>
      <c r="H3069">
        <v>66109652</v>
      </c>
      <c r="I3069" s="22" t="s">
        <v>4740</v>
      </c>
      <c r="J3069" s="22" t="s">
        <v>4741</v>
      </c>
      <c r="K3069" s="22" t="str">
        <f>_xlfn.TEXTBEFORE(Table1__4[[#This Row],[ParentName]],"-")</f>
        <v>BD10</v>
      </c>
      <c r="L3069" s="22" t="str">
        <f>_xlfn.XLOOKUP(Table1__4[[#This Row],[MAAN8]],ASO!F:F,ASO!H:H,"")</f>
        <v>Grocery Store</v>
      </c>
      <c r="M3069" s="22" t="str">
        <f>_xlfn.XLOOKUP(Table1__4[[#This Row],[MAAN8]],program!A:A,program!E:E,"")</f>
        <v/>
      </c>
      <c r="N3069" s="22" t="str">
        <f>_xlfn.XLOOKUP(Table1__4[[#This Row],[MAAN8]],program!A:A,program!F:F,"")</f>
        <v/>
      </c>
      <c r="O3069" s="22">
        <f>SUMIFS(sellout!N:N,sellout!G:G,Table1__4[[#This Row],[MAAN8]])</f>
        <v>0</v>
      </c>
      <c r="P3069" s="2" t="str">
        <f>IFERROR(Table1__4[[#This Row],[Actual]]/Table1__4[[#This Row],[Target]],"")</f>
        <v/>
      </c>
      <c r="Q3069" s="22" t="str">
        <f>IFERROR(IF(Table1__4[[#This Row],[Target]]&gt;0,Table1__4[[#This Row],[Target]]-Table1__4[[#This Row],[Actual]],""),"")</f>
        <v/>
      </c>
    </row>
    <row r="3070" spans="1:17" x14ac:dyDescent="0.75">
      <c r="A3070" s="22" t="s">
        <v>10</v>
      </c>
      <c r="B3070" s="22" t="s">
        <v>11</v>
      </c>
      <c r="C3070" s="22" t="s">
        <v>22</v>
      </c>
      <c r="D3070" s="22" t="s">
        <v>23</v>
      </c>
      <c r="E3070" s="22" t="s">
        <v>141</v>
      </c>
      <c r="F3070" s="22" t="s">
        <v>25</v>
      </c>
      <c r="G3070" s="22" t="s">
        <v>142</v>
      </c>
      <c r="H3070">
        <v>66104221</v>
      </c>
      <c r="I3070" s="22" t="s">
        <v>4742</v>
      </c>
      <c r="J3070" s="22" t="s">
        <v>4743</v>
      </c>
      <c r="K3070" s="22" t="str">
        <f>_xlfn.TEXTBEFORE(Table1__4[[#This Row],[ParentName]],"-")</f>
        <v>BD12</v>
      </c>
      <c r="L3070" s="22" t="str">
        <f>_xlfn.XLOOKUP(Table1__4[[#This Row],[MAAN8]],ASO!F:F,ASO!H:H,"")</f>
        <v>Grocery Store</v>
      </c>
      <c r="M3070" s="22" t="str">
        <f>_xlfn.XLOOKUP(Table1__4[[#This Row],[MAAN8]],program!A:A,program!E:E,"")</f>
        <v/>
      </c>
      <c r="N3070" s="22" t="str">
        <f>_xlfn.XLOOKUP(Table1__4[[#This Row],[MAAN8]],program!A:A,program!F:F,"")</f>
        <v/>
      </c>
      <c r="O3070" s="22">
        <f>SUMIFS(sellout!N:N,sellout!G:G,Table1__4[[#This Row],[MAAN8]])</f>
        <v>0</v>
      </c>
      <c r="P3070" s="2" t="str">
        <f>IFERROR(Table1__4[[#This Row],[Actual]]/Table1__4[[#This Row],[Target]],"")</f>
        <v/>
      </c>
      <c r="Q3070" s="22" t="str">
        <f>IFERROR(IF(Table1__4[[#This Row],[Target]]&gt;0,Table1__4[[#This Row],[Target]]-Table1__4[[#This Row],[Actual]],""),"")</f>
        <v/>
      </c>
    </row>
    <row r="3071" spans="1:17" x14ac:dyDescent="0.75">
      <c r="A3071" s="22" t="s">
        <v>10</v>
      </c>
      <c r="B3071" s="22" t="s">
        <v>11</v>
      </c>
      <c r="C3071" s="22" t="s">
        <v>22</v>
      </c>
      <c r="D3071" s="22" t="s">
        <v>23</v>
      </c>
      <c r="E3071" s="22" t="s">
        <v>222</v>
      </c>
      <c r="F3071" s="22" t="s">
        <v>25</v>
      </c>
      <c r="G3071" s="22" t="s">
        <v>223</v>
      </c>
      <c r="H3071">
        <v>66150733</v>
      </c>
      <c r="I3071" s="22" t="s">
        <v>6247</v>
      </c>
      <c r="J3071" s="22" t="s">
        <v>7577</v>
      </c>
      <c r="K3071" s="22" t="str">
        <f>_xlfn.TEXTBEFORE(Table1__4[[#This Row],[ParentName]],"-")</f>
        <v>BD12</v>
      </c>
      <c r="L3071" s="22" t="str">
        <f>_xlfn.XLOOKUP(Table1__4[[#This Row],[MAAN8]],ASO!F:F,ASO!H:H,"")</f>
        <v/>
      </c>
      <c r="M3071" s="22" t="str">
        <f>_xlfn.XLOOKUP(Table1__4[[#This Row],[MAAN8]],program!A:A,program!E:E,"")</f>
        <v/>
      </c>
      <c r="N3071" s="22" t="str">
        <f>_xlfn.XLOOKUP(Table1__4[[#This Row],[MAAN8]],program!A:A,program!F:F,"")</f>
        <v/>
      </c>
      <c r="O3071" s="22">
        <f>SUMIFS(sellout!N:N,sellout!G:G,Table1__4[[#This Row],[MAAN8]])</f>
        <v>50</v>
      </c>
      <c r="P3071" s="2" t="str">
        <f>IFERROR(Table1__4[[#This Row],[Actual]]/Table1__4[[#This Row],[Target]],"")</f>
        <v/>
      </c>
      <c r="Q3071" s="22" t="str">
        <f>IFERROR(IF(Table1__4[[#This Row],[Target]]&gt;0,Table1__4[[#This Row],[Target]]-Table1__4[[#This Row],[Actual]],""),"")</f>
        <v/>
      </c>
    </row>
    <row r="3072" spans="1:17" x14ac:dyDescent="0.75">
      <c r="A3072" s="22" t="s">
        <v>10</v>
      </c>
      <c r="B3072" s="22" t="s">
        <v>11</v>
      </c>
      <c r="C3072" s="22" t="s">
        <v>22</v>
      </c>
      <c r="D3072" s="22" t="s">
        <v>88</v>
      </c>
      <c r="E3072" s="22" t="s">
        <v>256</v>
      </c>
      <c r="F3072" s="22" t="s">
        <v>218</v>
      </c>
      <c r="G3072" s="22" t="s">
        <v>257</v>
      </c>
      <c r="H3072">
        <v>66104896</v>
      </c>
      <c r="I3072" s="22" t="s">
        <v>4744</v>
      </c>
      <c r="J3072" s="22" t="s">
        <v>4745</v>
      </c>
      <c r="K3072" s="22" t="str">
        <f>_xlfn.TEXTBEFORE(Table1__4[[#This Row],[ParentName]],"-")</f>
        <v>BD11</v>
      </c>
      <c r="L3072" s="22" t="str">
        <f>_xlfn.XLOOKUP(Table1__4[[#This Row],[MAAN8]],ASO!F:F,ASO!H:H,"")</f>
        <v>Beverage Retail Store</v>
      </c>
      <c r="M3072" s="22" t="str">
        <f>_xlfn.XLOOKUP(Table1__4[[#This Row],[MAAN8]],program!A:A,program!E:E,"")</f>
        <v/>
      </c>
      <c r="N3072" s="22" t="str">
        <f>_xlfn.XLOOKUP(Table1__4[[#This Row],[MAAN8]],program!A:A,program!F:F,"")</f>
        <v/>
      </c>
      <c r="O3072" s="22">
        <f>SUMIFS(sellout!N:N,sellout!G:G,Table1__4[[#This Row],[MAAN8]])</f>
        <v>20</v>
      </c>
      <c r="P3072" s="2" t="str">
        <f>IFERROR(Table1__4[[#This Row],[Actual]]/Table1__4[[#This Row],[Target]],"")</f>
        <v/>
      </c>
      <c r="Q3072" s="22" t="str">
        <f>IFERROR(IF(Table1__4[[#This Row],[Target]]&gt;0,Table1__4[[#This Row],[Target]]-Table1__4[[#This Row],[Actual]],""),"")</f>
        <v/>
      </c>
    </row>
    <row r="3073" spans="1:17" x14ac:dyDescent="0.75">
      <c r="A3073" s="22" t="s">
        <v>10</v>
      </c>
      <c r="B3073" s="22" t="s">
        <v>11</v>
      </c>
      <c r="C3073" s="22" t="s">
        <v>22</v>
      </c>
      <c r="D3073" s="22" t="s">
        <v>23</v>
      </c>
      <c r="E3073" s="22" t="s">
        <v>89</v>
      </c>
      <c r="F3073" s="22" t="s">
        <v>63</v>
      </c>
      <c r="G3073" s="22" t="s">
        <v>90</v>
      </c>
      <c r="H3073">
        <v>66104153</v>
      </c>
      <c r="I3073" s="22" t="s">
        <v>4746</v>
      </c>
      <c r="J3073" s="22" t="s">
        <v>3341</v>
      </c>
      <c r="K3073" s="22" t="str">
        <f>_xlfn.TEXTBEFORE(Table1__4[[#This Row],[ParentName]],"-")</f>
        <v>BD12</v>
      </c>
      <c r="L3073" s="22" t="str">
        <f>_xlfn.XLOOKUP(Table1__4[[#This Row],[MAAN8]],ASO!F:F,ASO!H:H,"")</f>
        <v>Grocery Store</v>
      </c>
      <c r="M3073" s="22" t="str">
        <f>_xlfn.XLOOKUP(Table1__4[[#This Row],[MAAN8]],program!A:A,program!E:E,"")</f>
        <v/>
      </c>
      <c r="N3073" s="22" t="str">
        <f>_xlfn.XLOOKUP(Table1__4[[#This Row],[MAAN8]],program!A:A,program!F:F,"")</f>
        <v/>
      </c>
      <c r="O3073" s="22">
        <f>SUMIFS(sellout!N:N,sellout!G:G,Table1__4[[#This Row],[MAAN8]])</f>
        <v>25</v>
      </c>
      <c r="P3073" s="2" t="str">
        <f>IFERROR(Table1__4[[#This Row],[Actual]]/Table1__4[[#This Row],[Target]],"")</f>
        <v/>
      </c>
      <c r="Q3073" s="22" t="str">
        <f>IFERROR(IF(Table1__4[[#This Row],[Target]]&gt;0,Table1__4[[#This Row],[Target]]-Table1__4[[#This Row],[Actual]],""),"")</f>
        <v/>
      </c>
    </row>
    <row r="3074" spans="1:17" x14ac:dyDescent="0.75">
      <c r="A3074" s="22" t="s">
        <v>10</v>
      </c>
      <c r="B3074" s="22" t="s">
        <v>11</v>
      </c>
      <c r="C3074" s="22" t="s">
        <v>22</v>
      </c>
      <c r="D3074" s="22" t="s">
        <v>88</v>
      </c>
      <c r="E3074" s="22" t="s">
        <v>217</v>
      </c>
      <c r="F3074" s="22" t="s">
        <v>218</v>
      </c>
      <c r="G3074" s="22" t="s">
        <v>219</v>
      </c>
      <c r="H3074">
        <v>66105156</v>
      </c>
      <c r="I3074" s="22" t="s">
        <v>4747</v>
      </c>
      <c r="J3074" s="22" t="s">
        <v>4748</v>
      </c>
      <c r="K3074" s="22" t="str">
        <f>_xlfn.TEXTBEFORE(Table1__4[[#This Row],[ParentName]],"-")</f>
        <v>BD11</v>
      </c>
      <c r="L3074" s="22" t="str">
        <f>_xlfn.XLOOKUP(Table1__4[[#This Row],[MAAN8]],ASO!F:F,ASO!H:H,"")</f>
        <v>Grocery Store</v>
      </c>
      <c r="M3074" s="22" t="str">
        <f>_xlfn.XLOOKUP(Table1__4[[#This Row],[MAAN8]],program!A:A,program!E:E,"")</f>
        <v/>
      </c>
      <c r="N3074" s="22" t="str">
        <f>_xlfn.XLOOKUP(Table1__4[[#This Row],[MAAN8]],program!A:A,program!F:F,"")</f>
        <v/>
      </c>
      <c r="O3074" s="22">
        <f>SUMIFS(sellout!N:N,sellout!G:G,Table1__4[[#This Row],[MAAN8]])</f>
        <v>30</v>
      </c>
      <c r="P3074" s="2" t="str">
        <f>IFERROR(Table1__4[[#This Row],[Actual]]/Table1__4[[#This Row],[Target]],"")</f>
        <v/>
      </c>
      <c r="Q3074" s="22" t="str">
        <f>IFERROR(IF(Table1__4[[#This Row],[Target]]&gt;0,Table1__4[[#This Row],[Target]]-Table1__4[[#This Row],[Actual]],""),"")</f>
        <v/>
      </c>
    </row>
    <row r="3075" spans="1:17" x14ac:dyDescent="0.75">
      <c r="A3075" s="22" t="s">
        <v>10</v>
      </c>
      <c r="B3075" s="22" t="s">
        <v>11</v>
      </c>
      <c r="C3075" s="22" t="s">
        <v>22</v>
      </c>
      <c r="D3075" s="22" t="s">
        <v>23</v>
      </c>
      <c r="E3075" s="22" t="s">
        <v>252</v>
      </c>
      <c r="F3075" s="22" t="s">
        <v>25</v>
      </c>
      <c r="G3075" s="22" t="s">
        <v>253</v>
      </c>
      <c r="H3075">
        <v>66111908</v>
      </c>
      <c r="I3075" s="22" t="s">
        <v>4749</v>
      </c>
      <c r="J3075" s="22" t="s">
        <v>7578</v>
      </c>
      <c r="K3075" s="22" t="str">
        <f>_xlfn.TEXTBEFORE(Table1__4[[#This Row],[ParentName]],"-")</f>
        <v>BD12</v>
      </c>
      <c r="L3075" s="22" t="str">
        <f>_xlfn.XLOOKUP(Table1__4[[#This Row],[MAAN8]],ASO!F:F,ASO!H:H,"")</f>
        <v/>
      </c>
      <c r="M3075" s="22" t="str">
        <f>_xlfn.XLOOKUP(Table1__4[[#This Row],[MAAN8]],program!A:A,program!E:E,"")</f>
        <v/>
      </c>
      <c r="N3075" s="22" t="str">
        <f>_xlfn.XLOOKUP(Table1__4[[#This Row],[MAAN8]],program!A:A,program!F:F,"")</f>
        <v/>
      </c>
      <c r="O3075" s="22">
        <f>SUMIFS(sellout!N:N,sellout!G:G,Table1__4[[#This Row],[MAAN8]])</f>
        <v>10</v>
      </c>
      <c r="P3075" s="2" t="str">
        <f>IFERROR(Table1__4[[#This Row],[Actual]]/Table1__4[[#This Row],[Target]],"")</f>
        <v/>
      </c>
      <c r="Q3075" s="22" t="str">
        <f>IFERROR(IF(Table1__4[[#This Row],[Target]]&gt;0,Table1__4[[#This Row],[Target]]-Table1__4[[#This Row],[Actual]],""),"")</f>
        <v/>
      </c>
    </row>
    <row r="3076" spans="1:17" x14ac:dyDescent="0.75">
      <c r="A3076" s="22" t="s">
        <v>10</v>
      </c>
      <c r="B3076" s="22" t="s">
        <v>11</v>
      </c>
      <c r="C3076" s="22" t="s">
        <v>12</v>
      </c>
      <c r="D3076" s="22" t="s">
        <v>54</v>
      </c>
      <c r="E3076" s="22" t="s">
        <v>97</v>
      </c>
      <c r="F3076" s="22" t="s">
        <v>30</v>
      </c>
      <c r="G3076" s="22" t="s">
        <v>98</v>
      </c>
      <c r="H3076">
        <v>66112806</v>
      </c>
      <c r="I3076" s="22" t="s">
        <v>4749</v>
      </c>
      <c r="J3076" s="22" t="s">
        <v>4750</v>
      </c>
      <c r="K3076" s="22" t="str">
        <f>_xlfn.TEXTBEFORE(Table1__4[[#This Row],[ParentName]],"-")</f>
        <v>BD</v>
      </c>
      <c r="L3076" s="22" t="str">
        <f>_xlfn.XLOOKUP(Table1__4[[#This Row],[MAAN8]],ASO!F:F,ASO!H:H,"")</f>
        <v>Wholesaler</v>
      </c>
      <c r="M3076" s="22" t="str">
        <f>_xlfn.XLOOKUP(Table1__4[[#This Row],[MAAN8]],program!A:A,program!E:E,"")</f>
        <v/>
      </c>
      <c r="N3076" s="22" t="str">
        <f>_xlfn.XLOOKUP(Table1__4[[#This Row],[MAAN8]],program!A:A,program!F:F,"")</f>
        <v/>
      </c>
      <c r="O3076" s="22">
        <f>SUMIFS(sellout!N:N,sellout!G:G,Table1__4[[#This Row],[MAAN8]])</f>
        <v>0</v>
      </c>
      <c r="P3076" s="2" t="str">
        <f>IFERROR(Table1__4[[#This Row],[Actual]]/Table1__4[[#This Row],[Target]],"")</f>
        <v/>
      </c>
      <c r="Q3076" s="22" t="str">
        <f>IFERROR(IF(Table1__4[[#This Row],[Target]]&gt;0,Table1__4[[#This Row],[Target]]-Table1__4[[#This Row],[Actual]],""),"")</f>
        <v/>
      </c>
    </row>
    <row r="3077" spans="1:17" x14ac:dyDescent="0.75">
      <c r="A3077" s="22" t="s">
        <v>10</v>
      </c>
      <c r="B3077" s="22" t="s">
        <v>11</v>
      </c>
      <c r="C3077" s="22" t="s">
        <v>12</v>
      </c>
      <c r="D3077" s="22" t="s">
        <v>122</v>
      </c>
      <c r="E3077" s="22" t="s">
        <v>357</v>
      </c>
      <c r="F3077" s="22" t="s">
        <v>150</v>
      </c>
      <c r="G3077" s="22" t="s">
        <v>358</v>
      </c>
      <c r="H3077">
        <v>66102569</v>
      </c>
      <c r="I3077" s="22" t="s">
        <v>4751</v>
      </c>
      <c r="J3077" s="22" t="s">
        <v>4752</v>
      </c>
      <c r="K3077" s="22" t="str">
        <f>_xlfn.TEXTBEFORE(Table1__4[[#This Row],[ParentName]],"-")</f>
        <v>BD10</v>
      </c>
      <c r="L3077" s="22" t="str">
        <f>_xlfn.XLOOKUP(Table1__4[[#This Row],[MAAN8]],ASO!F:F,ASO!H:H,"")</f>
        <v>Grocery Store - Home Delivery</v>
      </c>
      <c r="M3077" s="22" t="str">
        <f>_xlfn.XLOOKUP(Table1__4[[#This Row],[MAAN8]],program!A:A,program!E:E,"")</f>
        <v/>
      </c>
      <c r="N3077" s="22" t="str">
        <f>_xlfn.XLOOKUP(Table1__4[[#This Row],[MAAN8]],program!A:A,program!F:F,"")</f>
        <v/>
      </c>
      <c r="O3077" s="22">
        <f>SUMIFS(sellout!N:N,sellout!G:G,Table1__4[[#This Row],[MAAN8]])</f>
        <v>0</v>
      </c>
      <c r="P3077" s="2" t="str">
        <f>IFERROR(Table1__4[[#This Row],[Actual]]/Table1__4[[#This Row],[Target]],"")</f>
        <v/>
      </c>
      <c r="Q3077" s="22" t="str">
        <f>IFERROR(IF(Table1__4[[#This Row],[Target]]&gt;0,Table1__4[[#This Row],[Target]]-Table1__4[[#This Row],[Actual]],""),"")</f>
        <v/>
      </c>
    </row>
    <row r="3078" spans="1:17" x14ac:dyDescent="0.75">
      <c r="A3078" s="22" t="s">
        <v>10</v>
      </c>
      <c r="B3078" s="22" t="s">
        <v>11</v>
      </c>
      <c r="C3078" s="22" t="s">
        <v>12</v>
      </c>
      <c r="D3078" s="22" t="s">
        <v>13</v>
      </c>
      <c r="E3078" s="22" t="s">
        <v>97</v>
      </c>
      <c r="F3078" s="22" t="s">
        <v>30</v>
      </c>
      <c r="G3078" s="22" t="s">
        <v>98</v>
      </c>
      <c r="H3078">
        <v>66155238</v>
      </c>
      <c r="I3078" s="22" t="s">
        <v>4751</v>
      </c>
      <c r="J3078" s="22" t="s">
        <v>657</v>
      </c>
      <c r="K3078" s="22" t="str">
        <f>_xlfn.TEXTBEFORE(Table1__4[[#This Row],[ParentName]],"-")</f>
        <v>BD8</v>
      </c>
      <c r="L3078" s="22" t="str">
        <f>_xlfn.XLOOKUP(Table1__4[[#This Row],[MAAN8]],ASO!F:F,ASO!H:H,"")</f>
        <v>Grocery Store</v>
      </c>
      <c r="M3078" s="22" t="str">
        <f>_xlfn.XLOOKUP(Table1__4[[#This Row],[MAAN8]],program!A:A,program!E:E,"")</f>
        <v/>
      </c>
      <c r="N3078" s="22" t="str">
        <f>_xlfn.XLOOKUP(Table1__4[[#This Row],[MAAN8]],program!A:A,program!F:F,"")</f>
        <v/>
      </c>
      <c r="O3078" s="22">
        <f>SUMIFS(sellout!N:N,sellout!G:G,Table1__4[[#This Row],[MAAN8]])</f>
        <v>0</v>
      </c>
      <c r="P3078" s="2" t="str">
        <f>IFERROR(Table1__4[[#This Row],[Actual]]/Table1__4[[#This Row],[Target]],"")</f>
        <v/>
      </c>
      <c r="Q3078" s="22" t="str">
        <f>IFERROR(IF(Table1__4[[#This Row],[Target]]&gt;0,Table1__4[[#This Row],[Target]]-Table1__4[[#This Row],[Actual]],""),"")</f>
        <v/>
      </c>
    </row>
    <row r="3079" spans="1:17" x14ac:dyDescent="0.75">
      <c r="A3079" s="22" t="s">
        <v>10</v>
      </c>
      <c r="B3079" s="22" t="s">
        <v>11</v>
      </c>
      <c r="C3079" s="22" t="s">
        <v>12</v>
      </c>
      <c r="D3079" s="22" t="s">
        <v>54</v>
      </c>
      <c r="E3079" s="22" t="s">
        <v>97</v>
      </c>
      <c r="F3079" s="22" t="s">
        <v>30</v>
      </c>
      <c r="G3079" s="22" t="s">
        <v>98</v>
      </c>
      <c r="H3079">
        <v>66155434</v>
      </c>
      <c r="I3079" s="22" t="s">
        <v>7161</v>
      </c>
      <c r="J3079" s="22" t="s">
        <v>7579</v>
      </c>
      <c r="K3079" s="22" t="str">
        <f>_xlfn.TEXTBEFORE(Table1__4[[#This Row],[ParentName]],"-")</f>
        <v>BD</v>
      </c>
      <c r="L3079" s="22" t="str">
        <f>_xlfn.XLOOKUP(Table1__4[[#This Row],[MAAN8]],ASO!F:F,ASO!H:H,"")</f>
        <v/>
      </c>
      <c r="M3079" s="22" t="str">
        <f>_xlfn.XLOOKUP(Table1__4[[#This Row],[MAAN8]],program!A:A,program!E:E,"")</f>
        <v/>
      </c>
      <c r="N3079" s="22" t="str">
        <f>_xlfn.XLOOKUP(Table1__4[[#This Row],[MAAN8]],program!A:A,program!F:F,"")</f>
        <v/>
      </c>
      <c r="O3079" s="22">
        <f>SUMIFS(sellout!N:N,sellout!G:G,Table1__4[[#This Row],[MAAN8]])</f>
        <v>6</v>
      </c>
      <c r="P3079" s="2" t="str">
        <f>IFERROR(Table1__4[[#This Row],[Actual]]/Table1__4[[#This Row],[Target]],"")</f>
        <v/>
      </c>
      <c r="Q3079" s="22" t="str">
        <f>IFERROR(IF(Table1__4[[#This Row],[Target]]&gt;0,Table1__4[[#This Row],[Target]]-Table1__4[[#This Row],[Actual]],""),"")</f>
        <v/>
      </c>
    </row>
    <row r="3080" spans="1:17" x14ac:dyDescent="0.75">
      <c r="A3080" s="22" t="s">
        <v>10</v>
      </c>
      <c r="B3080" s="22" t="s">
        <v>11</v>
      </c>
      <c r="C3080" s="22" t="s">
        <v>12</v>
      </c>
      <c r="D3080" s="22" t="s">
        <v>13</v>
      </c>
      <c r="E3080" s="22" t="s">
        <v>176</v>
      </c>
      <c r="F3080" s="22" t="s">
        <v>30</v>
      </c>
      <c r="G3080" s="22" t="s">
        <v>177</v>
      </c>
      <c r="H3080">
        <v>66108569</v>
      </c>
      <c r="I3080" s="22" t="s">
        <v>7159</v>
      </c>
      <c r="J3080" s="22" t="s">
        <v>7580</v>
      </c>
      <c r="K3080" s="22" t="str">
        <f>_xlfn.TEXTBEFORE(Table1__4[[#This Row],[ParentName]],"-")</f>
        <v>BD8</v>
      </c>
      <c r="L3080" s="22" t="str">
        <f>_xlfn.XLOOKUP(Table1__4[[#This Row],[MAAN8]],ASO!F:F,ASO!H:H,"")</f>
        <v/>
      </c>
      <c r="M3080" s="22" t="str">
        <f>_xlfn.XLOOKUP(Table1__4[[#This Row],[MAAN8]],program!A:A,program!E:E,"")</f>
        <v/>
      </c>
      <c r="N3080" s="22" t="str">
        <f>_xlfn.XLOOKUP(Table1__4[[#This Row],[MAAN8]],program!A:A,program!F:F,"")</f>
        <v/>
      </c>
      <c r="O3080" s="22">
        <f>SUMIFS(sellout!N:N,sellout!G:G,Table1__4[[#This Row],[MAAN8]])</f>
        <v>0</v>
      </c>
      <c r="P3080" s="2" t="str">
        <f>IFERROR(Table1__4[[#This Row],[Actual]]/Table1__4[[#This Row],[Target]],"")</f>
        <v/>
      </c>
      <c r="Q3080" s="22" t="str">
        <f>IFERROR(IF(Table1__4[[#This Row],[Target]]&gt;0,Table1__4[[#This Row],[Target]]-Table1__4[[#This Row],[Actual]],""),"")</f>
        <v/>
      </c>
    </row>
    <row r="3081" spans="1:17" x14ac:dyDescent="0.75">
      <c r="A3081" s="22" t="s">
        <v>10</v>
      </c>
      <c r="B3081" s="22" t="s">
        <v>11</v>
      </c>
      <c r="C3081" s="22" t="s">
        <v>46</v>
      </c>
      <c r="D3081" s="22" t="s">
        <v>47</v>
      </c>
      <c r="E3081" s="22" t="s">
        <v>93</v>
      </c>
      <c r="F3081" s="22" t="s">
        <v>68</v>
      </c>
      <c r="G3081" s="22" t="s">
        <v>94</v>
      </c>
      <c r="H3081">
        <v>65715684</v>
      </c>
      <c r="I3081" s="22" t="s">
        <v>4753</v>
      </c>
      <c r="J3081" s="22" t="s">
        <v>1189</v>
      </c>
      <c r="K3081" s="22" t="str">
        <f>_xlfn.TEXTBEFORE(Table1__4[[#This Row],[ParentName]],"-")</f>
        <v>HMcc</v>
      </c>
      <c r="L3081" s="22" t="str">
        <f>_xlfn.XLOOKUP(Table1__4[[#This Row],[MAAN8]],ASO!F:F,ASO!H:H,"")</f>
        <v>Grocery Store</v>
      </c>
      <c r="M3081" s="22" t="str">
        <f>_xlfn.XLOOKUP(Table1__4[[#This Row],[MAAN8]],program!A:A,program!E:E,"")</f>
        <v>Target Incentive</v>
      </c>
      <c r="N3081" s="22">
        <f>_xlfn.XLOOKUP(Table1__4[[#This Row],[MAAN8]],program!A:A,program!F:F,"")</f>
        <v>60</v>
      </c>
      <c r="O3081" s="22">
        <f>SUMIFS(sellout!N:N,sellout!G:G,Table1__4[[#This Row],[MAAN8]])</f>
        <v>20</v>
      </c>
      <c r="P3081" s="2">
        <f>IFERROR(Table1__4[[#This Row],[Actual]]/Table1__4[[#This Row],[Target]],"")</f>
        <v>0.33333333333333331</v>
      </c>
      <c r="Q3081" s="22">
        <f>IFERROR(IF(Table1__4[[#This Row],[Target]]&gt;0,Table1__4[[#This Row],[Target]]-Table1__4[[#This Row],[Actual]],""),"")</f>
        <v>40</v>
      </c>
    </row>
    <row r="3082" spans="1:17" x14ac:dyDescent="0.75">
      <c r="A3082" s="22" t="s">
        <v>10</v>
      </c>
      <c r="B3082" s="22" t="s">
        <v>11</v>
      </c>
      <c r="C3082" s="22" t="s">
        <v>12</v>
      </c>
      <c r="D3082" s="22" t="s">
        <v>122</v>
      </c>
      <c r="E3082" s="22" t="s">
        <v>244</v>
      </c>
      <c r="F3082" s="22" t="s">
        <v>124</v>
      </c>
      <c r="G3082" s="22" t="s">
        <v>245</v>
      </c>
      <c r="H3082">
        <v>66104967</v>
      </c>
      <c r="I3082" s="22" t="s">
        <v>4754</v>
      </c>
      <c r="J3082" s="22" t="s">
        <v>4755</v>
      </c>
      <c r="K3082" s="22" t="str">
        <f>_xlfn.TEXTBEFORE(Table1__4[[#This Row],[ParentName]],"-")</f>
        <v>BD10</v>
      </c>
      <c r="L3082" s="22" t="str">
        <f>_xlfn.XLOOKUP(Table1__4[[#This Row],[MAAN8]],ASO!F:F,ASO!H:H,"")</f>
        <v>Grocery Store - Home Delivery</v>
      </c>
      <c r="M3082" s="22" t="str">
        <f>_xlfn.XLOOKUP(Table1__4[[#This Row],[MAAN8]],program!A:A,program!E:E,"")</f>
        <v/>
      </c>
      <c r="N3082" s="22" t="str">
        <f>_xlfn.XLOOKUP(Table1__4[[#This Row],[MAAN8]],program!A:A,program!F:F,"")</f>
        <v/>
      </c>
      <c r="O3082" s="22">
        <f>SUMIFS(sellout!N:N,sellout!G:G,Table1__4[[#This Row],[MAAN8]])</f>
        <v>169</v>
      </c>
      <c r="P3082" s="2" t="str">
        <f>IFERROR(Table1__4[[#This Row],[Actual]]/Table1__4[[#This Row],[Target]],"")</f>
        <v/>
      </c>
      <c r="Q3082" s="22" t="str">
        <f>IFERROR(IF(Table1__4[[#This Row],[Target]]&gt;0,Table1__4[[#This Row],[Target]]-Table1__4[[#This Row],[Actual]],""),"")</f>
        <v/>
      </c>
    </row>
    <row r="3083" spans="1:17" x14ac:dyDescent="0.75">
      <c r="A3083" s="22" t="s">
        <v>10</v>
      </c>
      <c r="B3083" s="22" t="s">
        <v>11</v>
      </c>
      <c r="C3083" s="22" t="s">
        <v>46</v>
      </c>
      <c r="D3083" s="22" t="s">
        <v>76</v>
      </c>
      <c r="E3083" s="22" t="s">
        <v>105</v>
      </c>
      <c r="F3083" s="22" t="s">
        <v>49</v>
      </c>
      <c r="G3083" s="22" t="s">
        <v>106</v>
      </c>
      <c r="H3083">
        <v>65006128</v>
      </c>
      <c r="I3083" s="22" t="s">
        <v>4756</v>
      </c>
      <c r="J3083" s="22" t="s">
        <v>7651</v>
      </c>
      <c r="K3083" s="22" t="str">
        <f>_xlfn.TEXTBEFORE(Table1__4[[#This Row],[ParentName]],"-")</f>
        <v>PC</v>
      </c>
      <c r="L3083" s="22" t="str">
        <f>_xlfn.XLOOKUP(Table1__4[[#This Row],[MAAN8]],ASO!F:F,ASO!H:H,"")</f>
        <v>Grocery Store</v>
      </c>
      <c r="M3083" s="22" t="str">
        <f>_xlfn.XLOOKUP(Table1__4[[#This Row],[MAAN8]],program!A:A,program!E:E,"")</f>
        <v/>
      </c>
      <c r="N3083" s="22">
        <f>_xlfn.XLOOKUP(Table1__4[[#This Row],[MAAN8]],program!A:A,program!F:F,"")</f>
        <v>0</v>
      </c>
      <c r="O3083" s="22">
        <f>SUMIFS(sellout!N:N,sellout!G:G,Table1__4[[#This Row],[MAAN8]])</f>
        <v>15</v>
      </c>
      <c r="P3083" s="2" t="str">
        <f>IFERROR(Table1__4[[#This Row],[Actual]]/Table1__4[[#This Row],[Target]],"")</f>
        <v/>
      </c>
      <c r="Q3083" s="22" t="str">
        <f>IFERROR(IF(Table1__4[[#This Row],[Target]]&gt;0,Table1__4[[#This Row],[Target]]-Table1__4[[#This Row],[Actual]],""),"")</f>
        <v/>
      </c>
    </row>
    <row r="3084" spans="1:17" x14ac:dyDescent="0.75">
      <c r="A3084" s="22" t="s">
        <v>10</v>
      </c>
      <c r="B3084" s="22" t="s">
        <v>11</v>
      </c>
      <c r="C3084" s="22" t="s">
        <v>46</v>
      </c>
      <c r="D3084" s="22" t="s">
        <v>47</v>
      </c>
      <c r="E3084" s="22" t="s">
        <v>101</v>
      </c>
      <c r="F3084" s="22" t="s">
        <v>68</v>
      </c>
      <c r="G3084" s="22" t="s">
        <v>102</v>
      </c>
      <c r="H3084">
        <v>65600603</v>
      </c>
      <c r="I3084" s="22" t="s">
        <v>4757</v>
      </c>
      <c r="J3084" s="22" t="s">
        <v>4758</v>
      </c>
      <c r="K3084" s="22" t="str">
        <f>_xlfn.TEXTBEFORE(Table1__4[[#This Row],[ParentName]],"-")</f>
        <v>HMcc</v>
      </c>
      <c r="L3084" s="22" t="str">
        <f>_xlfn.XLOOKUP(Table1__4[[#This Row],[MAAN8]],ASO!F:F,ASO!H:H,"")</f>
        <v>Grocery Store</v>
      </c>
      <c r="M3084" s="22" t="str">
        <f>_xlfn.XLOOKUP(Table1__4[[#This Row],[MAAN8]],program!A:A,program!E:E,"")</f>
        <v>Target Incentive</v>
      </c>
      <c r="N3084" s="22">
        <f>_xlfn.XLOOKUP(Table1__4[[#This Row],[MAAN8]],program!A:A,program!F:F,"")</f>
        <v>135</v>
      </c>
      <c r="O3084" s="22">
        <f>SUMIFS(sellout!N:N,sellout!G:G,Table1__4[[#This Row],[MAAN8]])</f>
        <v>0</v>
      </c>
      <c r="P3084" s="2">
        <f>IFERROR(Table1__4[[#This Row],[Actual]]/Table1__4[[#This Row],[Target]],"")</f>
        <v>0</v>
      </c>
      <c r="Q3084" s="22">
        <f>IFERROR(IF(Table1__4[[#This Row],[Target]]&gt;0,Table1__4[[#This Row],[Target]]-Table1__4[[#This Row],[Actual]],""),"")</f>
        <v>135</v>
      </c>
    </row>
    <row r="3085" spans="1:17" x14ac:dyDescent="0.75">
      <c r="A3085" s="22" t="s">
        <v>10</v>
      </c>
      <c r="B3085" s="22" t="s">
        <v>11</v>
      </c>
      <c r="C3085" s="22" t="s">
        <v>46</v>
      </c>
      <c r="D3085" s="22" t="s">
        <v>76</v>
      </c>
      <c r="E3085" s="22" t="s">
        <v>270</v>
      </c>
      <c r="F3085" s="22" t="s">
        <v>49</v>
      </c>
      <c r="G3085" s="22" t="s">
        <v>271</v>
      </c>
      <c r="H3085">
        <v>65540124</v>
      </c>
      <c r="I3085" s="22" t="s">
        <v>4757</v>
      </c>
      <c r="J3085" s="22" t="s">
        <v>4759</v>
      </c>
      <c r="K3085" s="22" t="str">
        <f>_xlfn.TEXTBEFORE(Table1__4[[#This Row],[ParentName]],"-")</f>
        <v>PC</v>
      </c>
      <c r="L3085" s="22" t="str">
        <f>_xlfn.XLOOKUP(Table1__4[[#This Row],[MAAN8]],ASO!F:F,ASO!H:H,"")</f>
        <v>Grocery Store - Home Delivery</v>
      </c>
      <c r="M3085" s="22" t="str">
        <f>_xlfn.XLOOKUP(Table1__4[[#This Row],[MAAN8]],program!A:A,program!E:E,"")</f>
        <v>Target Incentive</v>
      </c>
      <c r="N3085" s="22">
        <f>_xlfn.XLOOKUP(Table1__4[[#This Row],[MAAN8]],program!A:A,program!F:F,"")</f>
        <v>200</v>
      </c>
      <c r="O3085" s="22">
        <f>SUMIFS(sellout!N:N,sellout!G:G,Table1__4[[#This Row],[MAAN8]])</f>
        <v>50</v>
      </c>
      <c r="P3085" s="2">
        <f>IFERROR(Table1__4[[#This Row],[Actual]]/Table1__4[[#This Row],[Target]],"")</f>
        <v>0.25</v>
      </c>
      <c r="Q3085" s="22">
        <f>IFERROR(IF(Table1__4[[#This Row],[Target]]&gt;0,Table1__4[[#This Row],[Target]]-Table1__4[[#This Row],[Actual]],""),"")</f>
        <v>150</v>
      </c>
    </row>
    <row r="3086" spans="1:17" x14ac:dyDescent="0.75">
      <c r="A3086" s="22" t="s">
        <v>10</v>
      </c>
      <c r="B3086" s="22" t="s">
        <v>11</v>
      </c>
      <c r="C3086" s="22" t="s">
        <v>22</v>
      </c>
      <c r="D3086" s="22" t="s">
        <v>180</v>
      </c>
      <c r="E3086" s="22" t="s">
        <v>210</v>
      </c>
      <c r="F3086" s="22" t="s">
        <v>182</v>
      </c>
      <c r="G3086" s="22" t="s">
        <v>211</v>
      </c>
      <c r="H3086">
        <v>66154398</v>
      </c>
      <c r="I3086" s="22" t="s">
        <v>4757</v>
      </c>
      <c r="J3086" s="22" t="s">
        <v>4760</v>
      </c>
      <c r="K3086" s="22" t="str">
        <f>_xlfn.TEXTBEFORE(Table1__4[[#This Row],[ParentName]],"-")</f>
        <v>BD14</v>
      </c>
      <c r="L3086" s="22" t="str">
        <f>_xlfn.XLOOKUP(Table1__4[[#This Row],[MAAN8]],ASO!F:F,ASO!H:H,"")</f>
        <v>Grocery Store</v>
      </c>
      <c r="M3086" s="22" t="str">
        <f>_xlfn.XLOOKUP(Table1__4[[#This Row],[MAAN8]],program!A:A,program!E:E,"")</f>
        <v/>
      </c>
      <c r="N3086" s="22" t="str">
        <f>_xlfn.XLOOKUP(Table1__4[[#This Row],[MAAN8]],program!A:A,program!F:F,"")</f>
        <v/>
      </c>
      <c r="O3086" s="22">
        <f>SUMIFS(sellout!N:N,sellout!G:G,Table1__4[[#This Row],[MAAN8]])</f>
        <v>30</v>
      </c>
      <c r="P3086" s="2" t="str">
        <f>IFERROR(Table1__4[[#This Row],[Actual]]/Table1__4[[#This Row],[Target]],"")</f>
        <v/>
      </c>
      <c r="Q3086" s="22" t="str">
        <f>IFERROR(IF(Table1__4[[#This Row],[Target]]&gt;0,Table1__4[[#This Row],[Target]]-Table1__4[[#This Row],[Actual]],""),"")</f>
        <v/>
      </c>
    </row>
    <row r="3087" spans="1:17" x14ac:dyDescent="0.75">
      <c r="A3087" s="22" t="s">
        <v>10</v>
      </c>
      <c r="B3087" s="22" t="s">
        <v>11</v>
      </c>
      <c r="C3087" s="22" t="s">
        <v>22</v>
      </c>
      <c r="D3087" s="22" t="s">
        <v>180</v>
      </c>
      <c r="E3087" s="22" t="s">
        <v>210</v>
      </c>
      <c r="F3087" s="22" t="s">
        <v>182</v>
      </c>
      <c r="G3087" s="22" t="s">
        <v>211</v>
      </c>
      <c r="H3087">
        <v>66153570</v>
      </c>
      <c r="I3087" s="22" t="s">
        <v>4761</v>
      </c>
      <c r="J3087" s="22" t="s">
        <v>4762</v>
      </c>
      <c r="K3087" s="22" t="str">
        <f>_xlfn.TEXTBEFORE(Table1__4[[#This Row],[ParentName]],"-")</f>
        <v>BD14</v>
      </c>
      <c r="L3087" s="22" t="str">
        <f>_xlfn.XLOOKUP(Table1__4[[#This Row],[MAAN8]],ASO!F:F,ASO!H:H,"")</f>
        <v>Grocery Store</v>
      </c>
      <c r="M3087" s="22" t="str">
        <f>_xlfn.XLOOKUP(Table1__4[[#This Row],[MAAN8]],program!A:A,program!E:E,"")</f>
        <v/>
      </c>
      <c r="N3087" s="22" t="str">
        <f>_xlfn.XLOOKUP(Table1__4[[#This Row],[MAAN8]],program!A:A,program!F:F,"")</f>
        <v/>
      </c>
      <c r="O3087" s="22">
        <f>SUMIFS(sellout!N:N,sellout!G:G,Table1__4[[#This Row],[MAAN8]])</f>
        <v>100</v>
      </c>
      <c r="P3087" s="2" t="str">
        <f>IFERROR(Table1__4[[#This Row],[Actual]]/Table1__4[[#This Row],[Target]],"")</f>
        <v/>
      </c>
      <c r="Q3087" s="22" t="str">
        <f>IFERROR(IF(Table1__4[[#This Row],[Target]]&gt;0,Table1__4[[#This Row],[Target]]-Table1__4[[#This Row],[Actual]],""),"")</f>
        <v/>
      </c>
    </row>
    <row r="3088" spans="1:17" x14ac:dyDescent="0.75">
      <c r="A3088" s="22" t="s">
        <v>10</v>
      </c>
      <c r="B3088" s="22" t="s">
        <v>11</v>
      </c>
      <c r="C3088" s="22" t="s">
        <v>22</v>
      </c>
      <c r="D3088" s="22" t="s">
        <v>88</v>
      </c>
      <c r="E3088" s="22" t="s">
        <v>346</v>
      </c>
      <c r="F3088" s="22" t="s">
        <v>218</v>
      </c>
      <c r="G3088" s="22" t="s">
        <v>347</v>
      </c>
      <c r="H3088">
        <v>66115407</v>
      </c>
      <c r="I3088" s="22" t="s">
        <v>7088</v>
      </c>
      <c r="J3088" s="22" t="s">
        <v>7581</v>
      </c>
      <c r="K3088" s="22" t="str">
        <f>_xlfn.TEXTBEFORE(Table1__4[[#This Row],[ParentName]],"-")</f>
        <v>BD11</v>
      </c>
      <c r="L3088" s="22" t="str">
        <f>_xlfn.XLOOKUP(Table1__4[[#This Row],[MAAN8]],ASO!F:F,ASO!H:H,"")</f>
        <v/>
      </c>
      <c r="M3088" s="22" t="str">
        <f>_xlfn.XLOOKUP(Table1__4[[#This Row],[MAAN8]],program!A:A,program!E:E,"")</f>
        <v/>
      </c>
      <c r="N3088" s="22" t="str">
        <f>_xlfn.XLOOKUP(Table1__4[[#This Row],[MAAN8]],program!A:A,program!F:F,"")</f>
        <v/>
      </c>
      <c r="O3088" s="22">
        <f>SUMIFS(sellout!N:N,sellout!G:G,Table1__4[[#This Row],[MAAN8]])</f>
        <v>30</v>
      </c>
      <c r="P3088" s="2" t="str">
        <f>IFERROR(Table1__4[[#This Row],[Actual]]/Table1__4[[#This Row],[Target]],"")</f>
        <v/>
      </c>
      <c r="Q3088" s="22" t="str">
        <f>IFERROR(IF(Table1__4[[#This Row],[Target]]&gt;0,Table1__4[[#This Row],[Target]]-Table1__4[[#This Row],[Actual]],""),"")</f>
        <v/>
      </c>
    </row>
    <row r="3089" spans="1:17" x14ac:dyDescent="0.75">
      <c r="A3089" s="22" t="s">
        <v>10</v>
      </c>
      <c r="B3089" s="22" t="s">
        <v>11</v>
      </c>
      <c r="C3089" s="22" t="s">
        <v>12</v>
      </c>
      <c r="D3089" s="22" t="s">
        <v>13</v>
      </c>
      <c r="E3089" s="22" t="s">
        <v>176</v>
      </c>
      <c r="F3089" s="22" t="s">
        <v>30</v>
      </c>
      <c r="G3089" s="22" t="s">
        <v>177</v>
      </c>
      <c r="H3089">
        <v>66113045</v>
      </c>
      <c r="I3089" s="22" t="s">
        <v>7088</v>
      </c>
      <c r="J3089" s="22" t="s">
        <v>7582</v>
      </c>
      <c r="K3089" s="22" t="str">
        <f>_xlfn.TEXTBEFORE(Table1__4[[#This Row],[ParentName]],"-")</f>
        <v>BD8</v>
      </c>
      <c r="L3089" s="22" t="str">
        <f>_xlfn.XLOOKUP(Table1__4[[#This Row],[MAAN8]],ASO!F:F,ASO!H:H,"")</f>
        <v/>
      </c>
      <c r="M3089" s="22" t="str">
        <f>_xlfn.XLOOKUP(Table1__4[[#This Row],[MAAN8]],program!A:A,program!E:E,"")</f>
        <v/>
      </c>
      <c r="N3089" s="22" t="str">
        <f>_xlfn.XLOOKUP(Table1__4[[#This Row],[MAAN8]],program!A:A,program!F:F,"")</f>
        <v/>
      </c>
      <c r="O3089" s="22">
        <f>SUMIFS(sellout!N:N,sellout!G:G,Table1__4[[#This Row],[MAAN8]])</f>
        <v>122</v>
      </c>
      <c r="P3089" s="2" t="str">
        <f>IFERROR(Table1__4[[#This Row],[Actual]]/Table1__4[[#This Row],[Target]],"")</f>
        <v/>
      </c>
      <c r="Q3089" s="22" t="str">
        <f>IFERROR(IF(Table1__4[[#This Row],[Target]]&gt;0,Table1__4[[#This Row],[Target]]-Table1__4[[#This Row],[Actual]],""),"")</f>
        <v/>
      </c>
    </row>
    <row r="3090" spans="1:17" x14ac:dyDescent="0.75">
      <c r="A3090" s="22" t="s">
        <v>10</v>
      </c>
      <c r="B3090" s="22" t="s">
        <v>11</v>
      </c>
      <c r="C3090" s="22" t="s">
        <v>22</v>
      </c>
      <c r="D3090" s="22" t="s">
        <v>88</v>
      </c>
      <c r="E3090" s="22" t="s">
        <v>346</v>
      </c>
      <c r="F3090" s="22" t="s">
        <v>218</v>
      </c>
      <c r="G3090" s="22" t="s">
        <v>347</v>
      </c>
      <c r="H3090">
        <v>66109058</v>
      </c>
      <c r="I3090" s="22" t="s">
        <v>4763</v>
      </c>
      <c r="J3090" s="22" t="s">
        <v>4764</v>
      </c>
      <c r="K3090" s="22" t="str">
        <f>_xlfn.TEXTBEFORE(Table1__4[[#This Row],[ParentName]],"-")</f>
        <v>BD11</v>
      </c>
      <c r="L3090" s="22" t="str">
        <f>_xlfn.XLOOKUP(Table1__4[[#This Row],[MAAN8]],ASO!F:F,ASO!H:H,"")</f>
        <v>Beverage Retail Store</v>
      </c>
      <c r="M3090" s="22" t="str">
        <f>_xlfn.XLOOKUP(Table1__4[[#This Row],[MAAN8]],program!A:A,program!E:E,"")</f>
        <v/>
      </c>
      <c r="N3090" s="22" t="str">
        <f>_xlfn.XLOOKUP(Table1__4[[#This Row],[MAAN8]],program!A:A,program!F:F,"")</f>
        <v/>
      </c>
      <c r="O3090" s="22">
        <f>SUMIFS(sellout!N:N,sellout!G:G,Table1__4[[#This Row],[MAAN8]])</f>
        <v>10</v>
      </c>
      <c r="P3090" s="2" t="str">
        <f>IFERROR(Table1__4[[#This Row],[Actual]]/Table1__4[[#This Row],[Target]],"")</f>
        <v/>
      </c>
      <c r="Q3090" s="22" t="str">
        <f>IFERROR(IF(Table1__4[[#This Row],[Target]]&gt;0,Table1__4[[#This Row],[Target]]-Table1__4[[#This Row],[Actual]],""),"")</f>
        <v/>
      </c>
    </row>
    <row r="3091" spans="1:17" x14ac:dyDescent="0.75">
      <c r="A3091" s="22" t="s">
        <v>10</v>
      </c>
      <c r="B3091" s="22" t="s">
        <v>11</v>
      </c>
      <c r="C3091" s="22" t="s">
        <v>22</v>
      </c>
      <c r="D3091" s="22" t="s">
        <v>180</v>
      </c>
      <c r="E3091" s="22" t="s">
        <v>928</v>
      </c>
      <c r="F3091" s="22" t="s">
        <v>182</v>
      </c>
      <c r="G3091" s="22" t="s">
        <v>929</v>
      </c>
      <c r="H3091">
        <v>66106863</v>
      </c>
      <c r="I3091" s="22" t="s">
        <v>4763</v>
      </c>
      <c r="J3091" s="22" t="s">
        <v>4765</v>
      </c>
      <c r="K3091" s="22" t="str">
        <f>_xlfn.TEXTBEFORE(Table1__4[[#This Row],[ParentName]],"-")</f>
        <v>BD14</v>
      </c>
      <c r="L3091" s="22" t="str">
        <f>_xlfn.XLOOKUP(Table1__4[[#This Row],[MAAN8]],ASO!F:F,ASO!H:H,"")</f>
        <v>Grocery Store</v>
      </c>
      <c r="M3091" s="22" t="str">
        <f>_xlfn.XLOOKUP(Table1__4[[#This Row],[MAAN8]],program!A:A,program!E:E,"")</f>
        <v/>
      </c>
      <c r="N3091" s="22" t="str">
        <f>_xlfn.XLOOKUP(Table1__4[[#This Row],[MAAN8]],program!A:A,program!F:F,"")</f>
        <v/>
      </c>
      <c r="O3091" s="22">
        <f>SUMIFS(sellout!N:N,sellout!G:G,Table1__4[[#This Row],[MAAN8]])</f>
        <v>0</v>
      </c>
      <c r="P3091" s="2" t="str">
        <f>IFERROR(Table1__4[[#This Row],[Actual]]/Table1__4[[#This Row],[Target]],"")</f>
        <v/>
      </c>
      <c r="Q3091" s="22" t="str">
        <f>IFERROR(IF(Table1__4[[#This Row],[Target]]&gt;0,Table1__4[[#This Row],[Target]]-Table1__4[[#This Row],[Actual]],""),"")</f>
        <v/>
      </c>
    </row>
    <row r="3092" spans="1:17" x14ac:dyDescent="0.75">
      <c r="A3092" s="22" t="s">
        <v>10</v>
      </c>
      <c r="B3092" s="22" t="s">
        <v>11</v>
      </c>
      <c r="C3092" s="22" t="s">
        <v>12</v>
      </c>
      <c r="D3092" s="22" t="s">
        <v>122</v>
      </c>
      <c r="E3092" s="22" t="s">
        <v>240</v>
      </c>
      <c r="F3092" s="22" t="s">
        <v>237</v>
      </c>
      <c r="G3092" s="22" t="s">
        <v>241</v>
      </c>
      <c r="H3092">
        <v>66103067</v>
      </c>
      <c r="I3092" s="22" t="s">
        <v>4763</v>
      </c>
      <c r="J3092" s="22" t="s">
        <v>4766</v>
      </c>
      <c r="K3092" s="22" t="str">
        <f>_xlfn.TEXTBEFORE(Table1__4[[#This Row],[ParentName]],"-")</f>
        <v>BD10</v>
      </c>
      <c r="L3092" s="22" t="str">
        <f>_xlfn.XLOOKUP(Table1__4[[#This Row],[MAAN8]],ASO!F:F,ASO!H:H,"")</f>
        <v>Grocery Store</v>
      </c>
      <c r="M3092" s="22" t="str">
        <f>_xlfn.XLOOKUP(Table1__4[[#This Row],[MAAN8]],program!A:A,program!E:E,"")</f>
        <v/>
      </c>
      <c r="N3092" s="22" t="str">
        <f>_xlfn.XLOOKUP(Table1__4[[#This Row],[MAAN8]],program!A:A,program!F:F,"")</f>
        <v/>
      </c>
      <c r="O3092" s="22">
        <f>SUMIFS(sellout!N:N,sellout!G:G,Table1__4[[#This Row],[MAAN8]])</f>
        <v>30</v>
      </c>
      <c r="P3092" s="2" t="str">
        <f>IFERROR(Table1__4[[#This Row],[Actual]]/Table1__4[[#This Row],[Target]],"")</f>
        <v/>
      </c>
      <c r="Q3092" s="22" t="str">
        <f>IFERROR(IF(Table1__4[[#This Row],[Target]]&gt;0,Table1__4[[#This Row],[Target]]-Table1__4[[#This Row],[Actual]],""),"")</f>
        <v/>
      </c>
    </row>
    <row r="3093" spans="1:17" x14ac:dyDescent="0.75">
      <c r="A3093" s="22" t="s">
        <v>10</v>
      </c>
      <c r="B3093" s="22" t="s">
        <v>11</v>
      </c>
      <c r="C3093" s="22" t="s">
        <v>12</v>
      </c>
      <c r="D3093" s="22" t="s">
        <v>122</v>
      </c>
      <c r="E3093" s="22" t="s">
        <v>166</v>
      </c>
      <c r="F3093" s="22" t="s">
        <v>40</v>
      </c>
      <c r="G3093" s="22" t="s">
        <v>167</v>
      </c>
      <c r="H3093">
        <v>66112476</v>
      </c>
      <c r="I3093" s="22" t="s">
        <v>4763</v>
      </c>
      <c r="J3093" s="22" t="s">
        <v>4767</v>
      </c>
      <c r="K3093" s="22" t="str">
        <f>_xlfn.TEXTBEFORE(Table1__4[[#This Row],[ParentName]],"-")</f>
        <v>BD10</v>
      </c>
      <c r="L3093" s="22" t="str">
        <f>_xlfn.XLOOKUP(Table1__4[[#This Row],[MAAN8]],ASO!F:F,ASO!H:H,"")</f>
        <v>Grocery Store</v>
      </c>
      <c r="M3093" s="22" t="str">
        <f>_xlfn.XLOOKUP(Table1__4[[#This Row],[MAAN8]],program!A:A,program!E:E,"")</f>
        <v/>
      </c>
      <c r="N3093" s="22" t="str">
        <f>_xlfn.XLOOKUP(Table1__4[[#This Row],[MAAN8]],program!A:A,program!F:F,"")</f>
        <v/>
      </c>
      <c r="O3093" s="22">
        <f>SUMIFS(sellout!N:N,sellout!G:G,Table1__4[[#This Row],[MAAN8]])</f>
        <v>5</v>
      </c>
      <c r="P3093" s="2" t="str">
        <f>IFERROR(Table1__4[[#This Row],[Actual]]/Table1__4[[#This Row],[Target]],"")</f>
        <v/>
      </c>
      <c r="Q3093" s="22" t="str">
        <f>IFERROR(IF(Table1__4[[#This Row],[Target]]&gt;0,Table1__4[[#This Row],[Target]]-Table1__4[[#This Row],[Actual]],""),"")</f>
        <v/>
      </c>
    </row>
    <row r="3094" spans="1:17" x14ac:dyDescent="0.75">
      <c r="A3094" s="22" t="s">
        <v>10</v>
      </c>
      <c r="B3094" s="22" t="s">
        <v>11</v>
      </c>
      <c r="C3094" s="22" t="s">
        <v>46</v>
      </c>
      <c r="D3094" s="22" t="s">
        <v>47</v>
      </c>
      <c r="E3094" s="22" t="s">
        <v>48</v>
      </c>
      <c r="F3094" s="22" t="s">
        <v>49</v>
      </c>
      <c r="G3094" s="22" t="s">
        <v>8030</v>
      </c>
      <c r="H3094">
        <v>65501341</v>
      </c>
      <c r="I3094" s="22" t="s">
        <v>5766</v>
      </c>
      <c r="J3094" s="22" t="s">
        <v>7301</v>
      </c>
      <c r="K3094" s="22" t="str">
        <f>_xlfn.TEXTBEFORE(Table1__4[[#This Row],[ParentName]],"-")</f>
        <v>HMcc</v>
      </c>
      <c r="L3094" s="22" t="str">
        <f>_xlfn.XLOOKUP(Table1__4[[#This Row],[MAAN8]],ASO!F:F,ASO!H:H,"")</f>
        <v/>
      </c>
      <c r="M3094" s="22" t="str">
        <f>_xlfn.XLOOKUP(Table1__4[[#This Row],[MAAN8]],program!A:A,program!E:E,"")</f>
        <v/>
      </c>
      <c r="N3094" s="22">
        <f>_xlfn.XLOOKUP(Table1__4[[#This Row],[MAAN8]],program!A:A,program!F:F,"")</f>
        <v>0</v>
      </c>
      <c r="O3094" s="22">
        <f>SUMIFS(sellout!N:N,sellout!G:G,Table1__4[[#This Row],[MAAN8]])</f>
        <v>25</v>
      </c>
      <c r="P3094" s="2" t="str">
        <f>IFERROR(Table1__4[[#This Row],[Actual]]/Table1__4[[#This Row],[Target]],"")</f>
        <v/>
      </c>
      <c r="Q3094" s="22" t="str">
        <f>IFERROR(IF(Table1__4[[#This Row],[Target]]&gt;0,Table1__4[[#This Row],[Target]]-Table1__4[[#This Row],[Actual]],""),"")</f>
        <v/>
      </c>
    </row>
    <row r="3095" spans="1:17" x14ac:dyDescent="0.75">
      <c r="A3095" s="22" t="s">
        <v>10</v>
      </c>
      <c r="B3095" s="22" t="s">
        <v>11</v>
      </c>
      <c r="C3095" s="22" t="s">
        <v>46</v>
      </c>
      <c r="D3095" s="22" t="s">
        <v>47</v>
      </c>
      <c r="E3095" s="22" t="s">
        <v>170</v>
      </c>
      <c r="F3095" s="22" t="s">
        <v>171</v>
      </c>
      <c r="G3095" s="22" t="s">
        <v>18</v>
      </c>
      <c r="H3095">
        <v>65041355</v>
      </c>
      <c r="I3095" s="22" t="s">
        <v>4768</v>
      </c>
      <c r="J3095" s="22" t="s">
        <v>4769</v>
      </c>
      <c r="K3095" s="22" t="str">
        <f>_xlfn.TEXTBEFORE(Table1__4[[#This Row],[ParentName]],"-")</f>
        <v>HMcc</v>
      </c>
      <c r="L3095" s="22" t="str">
        <f>_xlfn.XLOOKUP(Table1__4[[#This Row],[MAAN8]],ASO!F:F,ASO!H:H,"")</f>
        <v>Sub Distributor</v>
      </c>
      <c r="M3095" s="22" t="str">
        <f>_xlfn.XLOOKUP(Table1__4[[#This Row],[MAAN8]],program!A:A,program!E:E,"")</f>
        <v/>
      </c>
      <c r="N3095" s="22">
        <f>_xlfn.XLOOKUP(Table1__4[[#This Row],[MAAN8]],program!A:A,program!F:F,"")</f>
        <v>0</v>
      </c>
      <c r="O3095" s="22">
        <f>SUMIFS(sellout!N:N,sellout!G:G,Table1__4[[#This Row],[MAAN8]])</f>
        <v>1200</v>
      </c>
      <c r="P3095" s="2" t="str">
        <f>IFERROR(Table1__4[[#This Row],[Actual]]/Table1__4[[#This Row],[Target]],"")</f>
        <v/>
      </c>
      <c r="Q3095" s="22" t="str">
        <f>IFERROR(IF(Table1__4[[#This Row],[Target]]&gt;0,Table1__4[[#This Row],[Target]]-Table1__4[[#This Row],[Actual]],""),"")</f>
        <v/>
      </c>
    </row>
    <row r="3096" spans="1:17" x14ac:dyDescent="0.75">
      <c r="A3096" s="22" t="s">
        <v>10</v>
      </c>
      <c r="B3096" s="22" t="s">
        <v>11</v>
      </c>
      <c r="C3096" s="22" t="s">
        <v>22</v>
      </c>
      <c r="D3096" s="22" t="s">
        <v>88</v>
      </c>
      <c r="E3096" s="22" t="s">
        <v>170</v>
      </c>
      <c r="F3096" s="22" t="s">
        <v>171</v>
      </c>
      <c r="G3096" s="22" t="s">
        <v>18</v>
      </c>
      <c r="H3096">
        <v>66102246</v>
      </c>
      <c r="I3096" s="22" t="s">
        <v>4768</v>
      </c>
      <c r="J3096" s="22" t="s">
        <v>4770</v>
      </c>
      <c r="K3096" s="22" t="str">
        <f>_xlfn.TEXTBEFORE(Table1__4[[#This Row],[ParentName]],"-")</f>
        <v>BD11</v>
      </c>
      <c r="L3096" s="22" t="str">
        <f>_xlfn.XLOOKUP(Table1__4[[#This Row],[MAAN8]],ASO!F:F,ASO!H:H,"")</f>
        <v>Sub Distributor</v>
      </c>
      <c r="M3096" s="22" t="str">
        <f>_xlfn.XLOOKUP(Table1__4[[#This Row],[MAAN8]],program!A:A,program!E:E,"")</f>
        <v/>
      </c>
      <c r="N3096" s="22" t="str">
        <f>_xlfn.XLOOKUP(Table1__4[[#This Row],[MAAN8]],program!A:A,program!F:F,"")</f>
        <v/>
      </c>
      <c r="O3096" s="22">
        <f>SUMIFS(sellout!N:N,sellout!G:G,Table1__4[[#This Row],[MAAN8]])</f>
        <v>509</v>
      </c>
      <c r="P3096" s="2" t="str">
        <f>IFERROR(Table1__4[[#This Row],[Actual]]/Table1__4[[#This Row],[Target]],"")</f>
        <v/>
      </c>
      <c r="Q3096" s="22" t="str">
        <f>IFERROR(IF(Table1__4[[#This Row],[Target]]&gt;0,Table1__4[[#This Row],[Target]]-Table1__4[[#This Row],[Actual]],""),"")</f>
        <v/>
      </c>
    </row>
    <row r="3097" spans="1:17" x14ac:dyDescent="0.75">
      <c r="A3097" s="22" t="s">
        <v>10</v>
      </c>
      <c r="B3097" s="22" t="s">
        <v>11</v>
      </c>
      <c r="C3097" s="22" t="s">
        <v>22</v>
      </c>
      <c r="D3097" s="22" t="s">
        <v>88</v>
      </c>
      <c r="E3097" s="22" t="s">
        <v>447</v>
      </c>
      <c r="F3097" s="22" t="s">
        <v>218</v>
      </c>
      <c r="G3097" s="22" t="s">
        <v>448</v>
      </c>
      <c r="H3097">
        <v>66152084</v>
      </c>
      <c r="I3097" s="22" t="s">
        <v>4768</v>
      </c>
      <c r="J3097" s="22" t="s">
        <v>8300</v>
      </c>
      <c r="K3097" s="22" t="str">
        <f>_xlfn.TEXTBEFORE(Table1__4[[#This Row],[ParentName]],"-")</f>
        <v>BD11</v>
      </c>
      <c r="L3097" s="22" t="str">
        <f>_xlfn.XLOOKUP(Table1__4[[#This Row],[MAAN8]],ASO!F:F,ASO!H:H,"")</f>
        <v/>
      </c>
      <c r="M3097" s="22" t="str">
        <f>_xlfn.XLOOKUP(Table1__4[[#This Row],[MAAN8]],program!A:A,program!E:E,"")</f>
        <v/>
      </c>
      <c r="N3097" s="22" t="str">
        <f>_xlfn.XLOOKUP(Table1__4[[#This Row],[MAAN8]],program!A:A,program!F:F,"")</f>
        <v/>
      </c>
      <c r="O3097" s="22">
        <f>SUMIFS(sellout!N:N,sellout!G:G,Table1__4[[#This Row],[MAAN8]])</f>
        <v>0</v>
      </c>
      <c r="P3097" s="2" t="str">
        <f>IFERROR(Table1__4[[#This Row],[Actual]]/Table1__4[[#This Row],[Target]],"")</f>
        <v/>
      </c>
      <c r="Q3097" s="22" t="str">
        <f>IFERROR(IF(Table1__4[[#This Row],[Target]]&gt;0,Table1__4[[#This Row],[Target]]-Table1__4[[#This Row],[Actual]],""),"")</f>
        <v/>
      </c>
    </row>
    <row r="3098" spans="1:17" x14ac:dyDescent="0.75">
      <c r="A3098" s="22" t="s">
        <v>10</v>
      </c>
      <c r="B3098" s="22" t="s">
        <v>11</v>
      </c>
      <c r="C3098" s="22" t="s">
        <v>22</v>
      </c>
      <c r="D3098" s="22" t="s">
        <v>88</v>
      </c>
      <c r="E3098" s="22" t="s">
        <v>166</v>
      </c>
      <c r="F3098" s="22" t="s">
        <v>40</v>
      </c>
      <c r="G3098" s="22" t="s">
        <v>167</v>
      </c>
      <c r="H3098">
        <v>66151558</v>
      </c>
      <c r="I3098" s="22" t="s">
        <v>4768</v>
      </c>
      <c r="J3098" s="22" t="s">
        <v>4771</v>
      </c>
      <c r="K3098" s="22" t="str">
        <f>_xlfn.TEXTBEFORE(Table1__4[[#This Row],[ParentName]],"-")</f>
        <v>BD11</v>
      </c>
      <c r="L3098" s="22" t="str">
        <f>_xlfn.XLOOKUP(Table1__4[[#This Row],[MAAN8]],ASO!F:F,ASO!H:H,"")</f>
        <v>Grocery Store</v>
      </c>
      <c r="M3098" s="22" t="str">
        <f>_xlfn.XLOOKUP(Table1__4[[#This Row],[MAAN8]],program!A:A,program!E:E,"")</f>
        <v/>
      </c>
      <c r="N3098" s="22" t="str">
        <f>_xlfn.XLOOKUP(Table1__4[[#This Row],[MAAN8]],program!A:A,program!F:F,"")</f>
        <v/>
      </c>
      <c r="O3098" s="22">
        <f>SUMIFS(sellout!N:N,sellout!G:G,Table1__4[[#This Row],[MAAN8]])</f>
        <v>5</v>
      </c>
      <c r="P3098" s="2" t="str">
        <f>IFERROR(Table1__4[[#This Row],[Actual]]/Table1__4[[#This Row],[Target]],"")</f>
        <v/>
      </c>
      <c r="Q3098" s="22" t="str">
        <f>IFERROR(IF(Table1__4[[#This Row],[Target]]&gt;0,Table1__4[[#This Row],[Target]]-Table1__4[[#This Row],[Actual]],""),"")</f>
        <v/>
      </c>
    </row>
    <row r="3099" spans="1:17" x14ac:dyDescent="0.75">
      <c r="A3099" s="22" t="s">
        <v>10</v>
      </c>
      <c r="B3099" s="22" t="s">
        <v>11</v>
      </c>
      <c r="C3099" s="22" t="s">
        <v>22</v>
      </c>
      <c r="D3099" s="22" t="s">
        <v>23</v>
      </c>
      <c r="E3099" s="22" t="s">
        <v>222</v>
      </c>
      <c r="F3099" s="22" t="s">
        <v>25</v>
      </c>
      <c r="G3099" s="22" t="s">
        <v>223</v>
      </c>
      <c r="H3099">
        <v>66150961</v>
      </c>
      <c r="I3099" s="22" t="s">
        <v>4768</v>
      </c>
      <c r="J3099" s="22" t="s">
        <v>4772</v>
      </c>
      <c r="K3099" s="22" t="str">
        <f>_xlfn.TEXTBEFORE(Table1__4[[#This Row],[ParentName]],"-")</f>
        <v>BD12</v>
      </c>
      <c r="L3099" s="22" t="str">
        <f>_xlfn.XLOOKUP(Table1__4[[#This Row],[MAAN8]],ASO!F:F,ASO!H:H,"")</f>
        <v>Grocery Store</v>
      </c>
      <c r="M3099" s="22" t="str">
        <f>_xlfn.XLOOKUP(Table1__4[[#This Row],[MAAN8]],program!A:A,program!E:E,"")</f>
        <v/>
      </c>
      <c r="N3099" s="22" t="str">
        <f>_xlfn.XLOOKUP(Table1__4[[#This Row],[MAAN8]],program!A:A,program!F:F,"")</f>
        <v/>
      </c>
      <c r="O3099" s="22">
        <f>SUMIFS(sellout!N:N,sellout!G:G,Table1__4[[#This Row],[MAAN8]])</f>
        <v>0</v>
      </c>
      <c r="P3099" s="2" t="str">
        <f>IFERROR(Table1__4[[#This Row],[Actual]]/Table1__4[[#This Row],[Target]],"")</f>
        <v/>
      </c>
      <c r="Q3099" s="22" t="str">
        <f>IFERROR(IF(Table1__4[[#This Row],[Target]]&gt;0,Table1__4[[#This Row],[Target]]-Table1__4[[#This Row],[Actual]],""),"")</f>
        <v/>
      </c>
    </row>
    <row r="3100" spans="1:17" x14ac:dyDescent="0.75">
      <c r="A3100" s="22" t="s">
        <v>10</v>
      </c>
      <c r="B3100" s="22" t="s">
        <v>11</v>
      </c>
      <c r="C3100" s="22" t="s">
        <v>22</v>
      </c>
      <c r="D3100" s="22" t="s">
        <v>180</v>
      </c>
      <c r="E3100" s="22" t="s">
        <v>181</v>
      </c>
      <c r="F3100" s="22" t="s">
        <v>182</v>
      </c>
      <c r="G3100" s="22" t="s">
        <v>183</v>
      </c>
      <c r="H3100">
        <v>66109945</v>
      </c>
      <c r="I3100" s="22" t="s">
        <v>4768</v>
      </c>
      <c r="J3100" s="22" t="s">
        <v>496</v>
      </c>
      <c r="K3100" s="22" t="str">
        <f>_xlfn.TEXTBEFORE(Table1__4[[#This Row],[ParentName]],"-")</f>
        <v>BD14</v>
      </c>
      <c r="L3100" s="22" t="str">
        <f>_xlfn.XLOOKUP(Table1__4[[#This Row],[MAAN8]],ASO!F:F,ASO!H:H,"")</f>
        <v>Grocery Store</v>
      </c>
      <c r="M3100" s="22" t="str">
        <f>_xlfn.XLOOKUP(Table1__4[[#This Row],[MAAN8]],program!A:A,program!E:E,"")</f>
        <v/>
      </c>
      <c r="N3100" s="22" t="str">
        <f>_xlfn.XLOOKUP(Table1__4[[#This Row],[MAAN8]],program!A:A,program!F:F,"")</f>
        <v/>
      </c>
      <c r="O3100" s="22">
        <f>SUMIFS(sellout!N:N,sellout!G:G,Table1__4[[#This Row],[MAAN8]])</f>
        <v>107</v>
      </c>
      <c r="P3100" s="2" t="str">
        <f>IFERROR(Table1__4[[#This Row],[Actual]]/Table1__4[[#This Row],[Target]],"")</f>
        <v/>
      </c>
      <c r="Q3100" s="22" t="str">
        <f>IFERROR(IF(Table1__4[[#This Row],[Target]]&gt;0,Table1__4[[#This Row],[Target]]-Table1__4[[#This Row],[Actual]],""),"")</f>
        <v/>
      </c>
    </row>
    <row r="3101" spans="1:17" x14ac:dyDescent="0.75">
      <c r="A3101" s="22" t="s">
        <v>10</v>
      </c>
      <c r="B3101" s="22" t="s">
        <v>11</v>
      </c>
      <c r="C3101" s="22" t="s">
        <v>12</v>
      </c>
      <c r="D3101" s="22" t="s">
        <v>122</v>
      </c>
      <c r="E3101" s="22" t="s">
        <v>226</v>
      </c>
      <c r="F3101" s="22" t="s">
        <v>150</v>
      </c>
      <c r="G3101" s="22" t="s">
        <v>227</v>
      </c>
      <c r="H3101">
        <v>66102602</v>
      </c>
      <c r="I3101" s="22" t="s">
        <v>4768</v>
      </c>
      <c r="J3101" s="22" t="s">
        <v>4773</v>
      </c>
      <c r="K3101" s="22" t="str">
        <f>_xlfn.TEXTBEFORE(Table1__4[[#This Row],[ParentName]],"-")</f>
        <v>BD10</v>
      </c>
      <c r="L3101" s="22" t="str">
        <f>_xlfn.XLOOKUP(Table1__4[[#This Row],[MAAN8]],ASO!F:F,ASO!H:H,"")</f>
        <v>Grocery Store</v>
      </c>
      <c r="M3101" s="22" t="str">
        <f>_xlfn.XLOOKUP(Table1__4[[#This Row],[MAAN8]],program!A:A,program!E:E,"")</f>
        <v/>
      </c>
      <c r="N3101" s="22" t="str">
        <f>_xlfn.XLOOKUP(Table1__4[[#This Row],[MAAN8]],program!A:A,program!F:F,"")</f>
        <v/>
      </c>
      <c r="O3101" s="22">
        <f>SUMIFS(sellout!N:N,sellout!G:G,Table1__4[[#This Row],[MAAN8]])</f>
        <v>85</v>
      </c>
      <c r="P3101" s="2" t="str">
        <f>IFERROR(Table1__4[[#This Row],[Actual]]/Table1__4[[#This Row],[Target]],"")</f>
        <v/>
      </c>
      <c r="Q3101" s="22" t="str">
        <f>IFERROR(IF(Table1__4[[#This Row],[Target]]&gt;0,Table1__4[[#This Row],[Target]]-Table1__4[[#This Row],[Actual]],""),"")</f>
        <v/>
      </c>
    </row>
    <row r="3102" spans="1:17" x14ac:dyDescent="0.75">
      <c r="A3102" s="22" t="s">
        <v>10</v>
      </c>
      <c r="B3102" s="22" t="s">
        <v>11</v>
      </c>
      <c r="C3102" s="22" t="s">
        <v>12</v>
      </c>
      <c r="D3102" s="22" t="s">
        <v>122</v>
      </c>
      <c r="E3102" s="22" t="s">
        <v>226</v>
      </c>
      <c r="F3102" s="22" t="s">
        <v>150</v>
      </c>
      <c r="G3102" s="22" t="s">
        <v>227</v>
      </c>
      <c r="H3102">
        <v>66102709</v>
      </c>
      <c r="I3102" s="22" t="s">
        <v>4768</v>
      </c>
      <c r="J3102" s="22" t="s">
        <v>4774</v>
      </c>
      <c r="K3102" s="22" t="str">
        <f>_xlfn.TEXTBEFORE(Table1__4[[#This Row],[ParentName]],"-")</f>
        <v>BD10</v>
      </c>
      <c r="L3102" s="22" t="str">
        <f>_xlfn.XLOOKUP(Table1__4[[#This Row],[MAAN8]],ASO!F:F,ASO!H:H,"")</f>
        <v>Grocery Store</v>
      </c>
      <c r="M3102" s="22" t="str">
        <f>_xlfn.XLOOKUP(Table1__4[[#This Row],[MAAN8]],program!A:A,program!E:E,"")</f>
        <v/>
      </c>
      <c r="N3102" s="22" t="str">
        <f>_xlfn.XLOOKUP(Table1__4[[#This Row],[MAAN8]],program!A:A,program!F:F,"")</f>
        <v/>
      </c>
      <c r="O3102" s="22">
        <f>SUMIFS(sellout!N:N,sellout!G:G,Table1__4[[#This Row],[MAAN8]])</f>
        <v>20</v>
      </c>
      <c r="P3102" s="2" t="str">
        <f>IFERROR(Table1__4[[#This Row],[Actual]]/Table1__4[[#This Row],[Target]],"")</f>
        <v/>
      </c>
      <c r="Q3102" s="22" t="str">
        <f>IFERROR(IF(Table1__4[[#This Row],[Target]]&gt;0,Table1__4[[#This Row],[Target]]-Table1__4[[#This Row],[Actual]],""),"")</f>
        <v/>
      </c>
    </row>
    <row r="3103" spans="1:17" x14ac:dyDescent="0.75">
      <c r="A3103" s="22" t="s">
        <v>10</v>
      </c>
      <c r="B3103" s="22" t="s">
        <v>11</v>
      </c>
      <c r="C3103" s="22" t="s">
        <v>12</v>
      </c>
      <c r="D3103" s="22" t="s">
        <v>13</v>
      </c>
      <c r="E3103" s="22" t="s">
        <v>176</v>
      </c>
      <c r="F3103" s="22" t="s">
        <v>30</v>
      </c>
      <c r="G3103" s="22" t="s">
        <v>177</v>
      </c>
      <c r="H3103">
        <v>66155365</v>
      </c>
      <c r="I3103" s="22" t="s">
        <v>4768</v>
      </c>
      <c r="J3103" s="22" t="s">
        <v>728</v>
      </c>
      <c r="K3103" s="22" t="str">
        <f>_xlfn.TEXTBEFORE(Table1__4[[#This Row],[ParentName]],"-")</f>
        <v>BD8</v>
      </c>
      <c r="L3103" s="22" t="str">
        <f>_xlfn.XLOOKUP(Table1__4[[#This Row],[MAAN8]],ASO!F:F,ASO!H:H,"")</f>
        <v>Wholesaler</v>
      </c>
      <c r="M3103" s="22" t="str">
        <f>_xlfn.XLOOKUP(Table1__4[[#This Row],[MAAN8]],program!A:A,program!E:E,"")</f>
        <v/>
      </c>
      <c r="N3103" s="22" t="str">
        <f>_xlfn.XLOOKUP(Table1__4[[#This Row],[MAAN8]],program!A:A,program!F:F,"")</f>
        <v/>
      </c>
      <c r="O3103" s="22">
        <f>SUMIFS(sellout!N:N,sellout!G:G,Table1__4[[#This Row],[MAAN8]])</f>
        <v>0</v>
      </c>
      <c r="P3103" s="2" t="str">
        <f>IFERROR(Table1__4[[#This Row],[Actual]]/Table1__4[[#This Row],[Target]],"")</f>
        <v/>
      </c>
      <c r="Q3103" s="22" t="str">
        <f>IFERROR(IF(Table1__4[[#This Row],[Target]]&gt;0,Table1__4[[#This Row],[Target]]-Table1__4[[#This Row],[Actual]],""),"")</f>
        <v/>
      </c>
    </row>
    <row r="3104" spans="1:17" x14ac:dyDescent="0.75">
      <c r="A3104" s="22" t="s">
        <v>10</v>
      </c>
      <c r="B3104" s="22" t="s">
        <v>11</v>
      </c>
      <c r="C3104" s="22" t="s">
        <v>12</v>
      </c>
      <c r="D3104" s="22" t="s">
        <v>54</v>
      </c>
      <c r="E3104" s="22" t="s">
        <v>438</v>
      </c>
      <c r="F3104" s="22" t="s">
        <v>40</v>
      </c>
      <c r="G3104" s="22" t="s">
        <v>439</v>
      </c>
      <c r="H3104">
        <v>66102973</v>
      </c>
      <c r="I3104" s="22" t="s">
        <v>4768</v>
      </c>
      <c r="J3104" s="22" t="s">
        <v>4775</v>
      </c>
      <c r="K3104" s="22" t="str">
        <f>_xlfn.TEXTBEFORE(Table1__4[[#This Row],[ParentName]],"-")</f>
        <v>BD</v>
      </c>
      <c r="L3104" s="22" t="str">
        <f>_xlfn.XLOOKUP(Table1__4[[#This Row],[MAAN8]],ASO!F:F,ASO!H:H,"")</f>
        <v/>
      </c>
      <c r="M3104" s="22" t="str">
        <f>_xlfn.XLOOKUP(Table1__4[[#This Row],[MAAN8]],program!A:A,program!E:E,"")</f>
        <v/>
      </c>
      <c r="N3104" s="22" t="str">
        <f>_xlfn.XLOOKUP(Table1__4[[#This Row],[MAAN8]],program!A:A,program!F:F,"")</f>
        <v/>
      </c>
      <c r="O3104" s="22">
        <f>SUMIFS(sellout!N:N,sellout!G:G,Table1__4[[#This Row],[MAAN8]])</f>
        <v>15</v>
      </c>
      <c r="P3104" s="2" t="str">
        <f>IFERROR(Table1__4[[#This Row],[Actual]]/Table1__4[[#This Row],[Target]],"")</f>
        <v/>
      </c>
      <c r="Q3104" s="22" t="str">
        <f>IFERROR(IF(Table1__4[[#This Row],[Target]]&gt;0,Table1__4[[#This Row],[Target]]-Table1__4[[#This Row],[Actual]],""),"")</f>
        <v/>
      </c>
    </row>
    <row r="3105" spans="1:17" x14ac:dyDescent="0.75">
      <c r="A3105" s="22" t="s">
        <v>10</v>
      </c>
      <c r="B3105" s="22" t="s">
        <v>11</v>
      </c>
      <c r="C3105" s="22" t="s">
        <v>46</v>
      </c>
      <c r="D3105" s="22" t="s">
        <v>47</v>
      </c>
      <c r="E3105" s="22" t="s">
        <v>367</v>
      </c>
      <c r="F3105" s="22" t="s">
        <v>68</v>
      </c>
      <c r="G3105" s="22" t="s">
        <v>7388</v>
      </c>
      <c r="H3105">
        <v>65706442</v>
      </c>
      <c r="I3105" s="22" t="s">
        <v>4777</v>
      </c>
      <c r="J3105" s="22" t="s">
        <v>4778</v>
      </c>
      <c r="K3105" s="22" t="str">
        <f>_xlfn.TEXTBEFORE(Table1__4[[#This Row],[ParentName]],"-")</f>
        <v>HMcc</v>
      </c>
      <c r="L3105" s="22" t="str">
        <f>_xlfn.XLOOKUP(Table1__4[[#This Row],[MAAN8]],ASO!F:F,ASO!H:H,"")</f>
        <v>Grocery Store - Home Delivery</v>
      </c>
      <c r="M3105" s="22" t="str">
        <f>_xlfn.XLOOKUP(Table1__4[[#This Row],[MAAN8]],program!A:A,program!E:E,"")</f>
        <v>TPO</v>
      </c>
      <c r="N3105" s="22">
        <f>_xlfn.XLOOKUP(Table1__4[[#This Row],[MAAN8]],program!A:A,program!F:F,"")</f>
        <v>620</v>
      </c>
      <c r="O3105" s="22">
        <f>SUMIFS(sellout!N:N,sellout!G:G,Table1__4[[#This Row],[MAAN8]])</f>
        <v>290</v>
      </c>
      <c r="P3105" s="2">
        <f>IFERROR(Table1__4[[#This Row],[Actual]]/Table1__4[[#This Row],[Target]],"")</f>
        <v>0.46774193548387094</v>
      </c>
      <c r="Q3105" s="22">
        <f>IFERROR(IF(Table1__4[[#This Row],[Target]]&gt;0,Table1__4[[#This Row],[Target]]-Table1__4[[#This Row],[Actual]],""),"")</f>
        <v>330</v>
      </c>
    </row>
    <row r="3106" spans="1:17" x14ac:dyDescent="0.75">
      <c r="A3106" s="22" t="s">
        <v>10</v>
      </c>
      <c r="B3106" s="22" t="s">
        <v>11</v>
      </c>
      <c r="C3106" s="22" t="s">
        <v>22</v>
      </c>
      <c r="D3106" s="22" t="s">
        <v>23</v>
      </c>
      <c r="E3106" s="22" t="s">
        <v>84</v>
      </c>
      <c r="F3106" s="22" t="s">
        <v>63</v>
      </c>
      <c r="G3106" s="22" t="s">
        <v>85</v>
      </c>
      <c r="H3106">
        <v>66104178</v>
      </c>
      <c r="I3106" s="22" t="s">
        <v>4779</v>
      </c>
      <c r="J3106" s="22" t="s">
        <v>1577</v>
      </c>
      <c r="K3106" s="22" t="str">
        <f>_xlfn.TEXTBEFORE(Table1__4[[#This Row],[ParentName]],"-")</f>
        <v>BD12</v>
      </c>
      <c r="L3106" s="22" t="str">
        <f>_xlfn.XLOOKUP(Table1__4[[#This Row],[MAAN8]],ASO!F:F,ASO!H:H,"")</f>
        <v>Grocery Store</v>
      </c>
      <c r="M3106" s="22" t="str">
        <f>_xlfn.XLOOKUP(Table1__4[[#This Row],[MAAN8]],program!A:A,program!E:E,"")</f>
        <v/>
      </c>
      <c r="N3106" s="22" t="str">
        <f>_xlfn.XLOOKUP(Table1__4[[#This Row],[MAAN8]],program!A:A,program!F:F,"")</f>
        <v/>
      </c>
      <c r="O3106" s="22">
        <f>SUMIFS(sellout!N:N,sellout!G:G,Table1__4[[#This Row],[MAAN8]])</f>
        <v>0</v>
      </c>
      <c r="P3106" s="2" t="str">
        <f>IFERROR(Table1__4[[#This Row],[Actual]]/Table1__4[[#This Row],[Target]],"")</f>
        <v/>
      </c>
      <c r="Q3106" s="22" t="str">
        <f>IFERROR(IF(Table1__4[[#This Row],[Target]]&gt;0,Table1__4[[#This Row],[Target]]-Table1__4[[#This Row],[Actual]],""),"")</f>
        <v/>
      </c>
    </row>
    <row r="3107" spans="1:17" x14ac:dyDescent="0.75">
      <c r="A3107" s="22" t="s">
        <v>10</v>
      </c>
      <c r="B3107" s="22" t="s">
        <v>11</v>
      </c>
      <c r="C3107" s="22" t="s">
        <v>12</v>
      </c>
      <c r="D3107" s="22" t="s">
        <v>38</v>
      </c>
      <c r="E3107" s="22" t="s">
        <v>154</v>
      </c>
      <c r="F3107" s="22" t="s">
        <v>40</v>
      </c>
      <c r="G3107" s="22" t="s">
        <v>155</v>
      </c>
      <c r="H3107">
        <v>66107148</v>
      </c>
      <c r="I3107" s="22" t="s">
        <v>4780</v>
      </c>
      <c r="J3107" s="22" t="s">
        <v>4781</v>
      </c>
      <c r="K3107" s="22" t="str">
        <f>_xlfn.TEXTBEFORE(Table1__4[[#This Row],[ParentName]],"-")</f>
        <v>BD16</v>
      </c>
      <c r="L3107" s="22" t="str">
        <f>_xlfn.XLOOKUP(Table1__4[[#This Row],[MAAN8]],ASO!F:F,ASO!H:H,"")</f>
        <v>Grocery Store</v>
      </c>
      <c r="M3107" s="22" t="str">
        <f>_xlfn.XLOOKUP(Table1__4[[#This Row],[MAAN8]],program!A:A,program!E:E,"")</f>
        <v/>
      </c>
      <c r="N3107" s="22" t="str">
        <f>_xlfn.XLOOKUP(Table1__4[[#This Row],[MAAN8]],program!A:A,program!F:F,"")</f>
        <v/>
      </c>
      <c r="O3107" s="22">
        <f>SUMIFS(sellout!N:N,sellout!G:G,Table1__4[[#This Row],[MAAN8]])</f>
        <v>0</v>
      </c>
      <c r="P3107" s="2" t="str">
        <f>IFERROR(Table1__4[[#This Row],[Actual]]/Table1__4[[#This Row],[Target]],"")</f>
        <v/>
      </c>
      <c r="Q3107" s="22" t="str">
        <f>IFERROR(IF(Table1__4[[#This Row],[Target]]&gt;0,Table1__4[[#This Row],[Target]]-Table1__4[[#This Row],[Actual]],""),"")</f>
        <v/>
      </c>
    </row>
    <row r="3108" spans="1:17" x14ac:dyDescent="0.75">
      <c r="A3108" s="22" t="s">
        <v>10</v>
      </c>
      <c r="B3108" s="22" t="s">
        <v>11</v>
      </c>
      <c r="C3108" s="22" t="s">
        <v>46</v>
      </c>
      <c r="D3108" s="22" t="s">
        <v>47</v>
      </c>
      <c r="E3108" s="22" t="s">
        <v>101</v>
      </c>
      <c r="F3108" s="22" t="s">
        <v>68</v>
      </c>
      <c r="G3108" s="22" t="s">
        <v>102</v>
      </c>
      <c r="H3108">
        <v>65540134</v>
      </c>
      <c r="I3108" s="22" t="s">
        <v>4782</v>
      </c>
      <c r="J3108" s="22" t="s">
        <v>4783</v>
      </c>
      <c r="K3108" s="22" t="str">
        <f>_xlfn.TEXTBEFORE(Table1__4[[#This Row],[ParentName]],"-")</f>
        <v>HMcc</v>
      </c>
      <c r="L3108" s="22" t="str">
        <f>_xlfn.XLOOKUP(Table1__4[[#This Row],[MAAN8]],ASO!F:F,ASO!H:H,"")</f>
        <v>Grocery Store</v>
      </c>
      <c r="M3108" s="22" t="str">
        <f>_xlfn.XLOOKUP(Table1__4[[#This Row],[MAAN8]],program!A:A,program!E:E,"")</f>
        <v>TPO</v>
      </c>
      <c r="N3108" s="22">
        <f>_xlfn.XLOOKUP(Table1__4[[#This Row],[MAAN8]],program!A:A,program!F:F,"")</f>
        <v>300</v>
      </c>
      <c r="O3108" s="22">
        <f>SUMIFS(sellout!N:N,sellout!G:G,Table1__4[[#This Row],[MAAN8]])</f>
        <v>250</v>
      </c>
      <c r="P3108" s="2">
        <f>IFERROR(Table1__4[[#This Row],[Actual]]/Table1__4[[#This Row],[Target]],"")</f>
        <v>0.83333333333333337</v>
      </c>
      <c r="Q3108" s="22">
        <f>IFERROR(IF(Table1__4[[#This Row],[Target]]&gt;0,Table1__4[[#This Row],[Target]]-Table1__4[[#This Row],[Actual]],""),"")</f>
        <v>50</v>
      </c>
    </row>
    <row r="3109" spans="1:17" x14ac:dyDescent="0.75">
      <c r="A3109" s="22" t="s">
        <v>10</v>
      </c>
      <c r="B3109" s="22" t="s">
        <v>11</v>
      </c>
      <c r="C3109" s="22" t="s">
        <v>22</v>
      </c>
      <c r="D3109" s="22" t="s">
        <v>23</v>
      </c>
      <c r="E3109" s="22" t="s">
        <v>62</v>
      </c>
      <c r="F3109" s="22" t="s">
        <v>63</v>
      </c>
      <c r="G3109" s="22" t="s">
        <v>64</v>
      </c>
      <c r="H3109">
        <v>66150882</v>
      </c>
      <c r="I3109" s="22" t="s">
        <v>4784</v>
      </c>
      <c r="J3109" s="22" t="s">
        <v>4785</v>
      </c>
      <c r="K3109" s="22" t="str">
        <f>_xlfn.TEXTBEFORE(Table1__4[[#This Row],[ParentName]],"-")</f>
        <v>BD12</v>
      </c>
      <c r="L3109" s="22" t="str">
        <f>_xlfn.XLOOKUP(Table1__4[[#This Row],[MAAN8]],ASO!F:F,ASO!H:H,"")</f>
        <v>Grocery Store</v>
      </c>
      <c r="M3109" s="22" t="str">
        <f>_xlfn.XLOOKUP(Table1__4[[#This Row],[MAAN8]],program!A:A,program!E:E,"")</f>
        <v/>
      </c>
      <c r="N3109" s="22" t="str">
        <f>_xlfn.XLOOKUP(Table1__4[[#This Row],[MAAN8]],program!A:A,program!F:F,"")</f>
        <v/>
      </c>
      <c r="O3109" s="22">
        <f>SUMIFS(sellout!N:N,sellout!G:G,Table1__4[[#This Row],[MAAN8]])</f>
        <v>0</v>
      </c>
      <c r="P3109" s="2" t="str">
        <f>IFERROR(Table1__4[[#This Row],[Actual]]/Table1__4[[#This Row],[Target]],"")</f>
        <v/>
      </c>
      <c r="Q3109" s="22" t="str">
        <f>IFERROR(IF(Table1__4[[#This Row],[Target]]&gt;0,Table1__4[[#This Row],[Target]]-Table1__4[[#This Row],[Actual]],""),"")</f>
        <v/>
      </c>
    </row>
    <row r="3110" spans="1:17" x14ac:dyDescent="0.75">
      <c r="A3110" s="22" t="s">
        <v>10</v>
      </c>
      <c r="B3110" s="22" t="s">
        <v>11</v>
      </c>
      <c r="C3110" s="22" t="s">
        <v>12</v>
      </c>
      <c r="D3110" s="22" t="s">
        <v>122</v>
      </c>
      <c r="E3110" s="22" t="s">
        <v>244</v>
      </c>
      <c r="F3110" s="22" t="s">
        <v>124</v>
      </c>
      <c r="G3110" s="22" t="s">
        <v>245</v>
      </c>
      <c r="H3110">
        <v>66111881</v>
      </c>
      <c r="I3110" s="22" t="s">
        <v>7115</v>
      </c>
      <c r="J3110" s="22" t="s">
        <v>383</v>
      </c>
      <c r="K3110" s="22" t="str">
        <f>_xlfn.TEXTBEFORE(Table1__4[[#This Row],[ParentName]],"-")</f>
        <v>BD10</v>
      </c>
      <c r="L3110" s="22" t="str">
        <f>_xlfn.XLOOKUP(Table1__4[[#This Row],[MAAN8]],ASO!F:F,ASO!H:H,"")</f>
        <v/>
      </c>
      <c r="M3110" s="22" t="str">
        <f>_xlfn.XLOOKUP(Table1__4[[#This Row],[MAAN8]],program!A:A,program!E:E,"")</f>
        <v/>
      </c>
      <c r="N3110" s="22" t="str">
        <f>_xlfn.XLOOKUP(Table1__4[[#This Row],[MAAN8]],program!A:A,program!F:F,"")</f>
        <v/>
      </c>
      <c r="O3110" s="22">
        <f>SUMIFS(sellout!N:N,sellout!G:G,Table1__4[[#This Row],[MAAN8]])</f>
        <v>0</v>
      </c>
      <c r="P3110" s="2" t="str">
        <f>IFERROR(Table1__4[[#This Row],[Actual]]/Table1__4[[#This Row],[Target]],"")</f>
        <v/>
      </c>
      <c r="Q3110" s="22" t="str">
        <f>IFERROR(IF(Table1__4[[#This Row],[Target]]&gt;0,Table1__4[[#This Row],[Target]]-Table1__4[[#This Row],[Actual]],""),"")</f>
        <v/>
      </c>
    </row>
    <row r="3111" spans="1:17" x14ac:dyDescent="0.75">
      <c r="A3111" s="22" t="s">
        <v>10</v>
      </c>
      <c r="B3111" s="22" t="s">
        <v>11</v>
      </c>
      <c r="C3111" s="22" t="s">
        <v>46</v>
      </c>
      <c r="D3111" s="22" t="s">
        <v>47</v>
      </c>
      <c r="E3111" s="22" t="s">
        <v>367</v>
      </c>
      <c r="F3111" s="22" t="s">
        <v>68</v>
      </c>
      <c r="G3111" s="22" t="s">
        <v>7388</v>
      </c>
      <c r="H3111">
        <v>65707542</v>
      </c>
      <c r="I3111" s="22" t="s">
        <v>4786</v>
      </c>
      <c r="J3111" s="22" t="s">
        <v>4787</v>
      </c>
      <c r="K3111" s="22" t="str">
        <f>_xlfn.TEXTBEFORE(Table1__4[[#This Row],[ParentName]],"-")</f>
        <v>HMcc</v>
      </c>
      <c r="L3111" s="22" t="str">
        <f>_xlfn.XLOOKUP(Table1__4[[#This Row],[MAAN8]],ASO!F:F,ASO!H:H,"")</f>
        <v>Grocery Store</v>
      </c>
      <c r="M3111" s="22" t="str">
        <f>_xlfn.XLOOKUP(Table1__4[[#This Row],[MAAN8]],program!A:A,program!E:E,"")</f>
        <v/>
      </c>
      <c r="N3111" s="22">
        <f>_xlfn.XLOOKUP(Table1__4[[#This Row],[MAAN8]],program!A:A,program!F:F,"")</f>
        <v>0</v>
      </c>
      <c r="O3111" s="22">
        <f>SUMIFS(sellout!N:N,sellout!G:G,Table1__4[[#This Row],[MAAN8]])</f>
        <v>0</v>
      </c>
      <c r="P3111" s="2" t="str">
        <f>IFERROR(Table1__4[[#This Row],[Actual]]/Table1__4[[#This Row],[Target]],"")</f>
        <v/>
      </c>
      <c r="Q3111" s="22" t="str">
        <f>IFERROR(IF(Table1__4[[#This Row],[Target]]&gt;0,Table1__4[[#This Row],[Target]]-Table1__4[[#This Row],[Actual]],""),"")</f>
        <v/>
      </c>
    </row>
    <row r="3112" spans="1:17" x14ac:dyDescent="0.75">
      <c r="A3112" s="22" t="s">
        <v>10</v>
      </c>
      <c r="B3112" s="22" t="s">
        <v>11</v>
      </c>
      <c r="C3112" s="22" t="s">
        <v>22</v>
      </c>
      <c r="D3112" s="22" t="s">
        <v>23</v>
      </c>
      <c r="E3112" s="22" t="s">
        <v>24</v>
      </c>
      <c r="F3112" s="22" t="s">
        <v>25</v>
      </c>
      <c r="G3112" s="22" t="s">
        <v>26</v>
      </c>
      <c r="H3112">
        <v>66108094</v>
      </c>
      <c r="I3112" s="22" t="s">
        <v>4788</v>
      </c>
      <c r="J3112" s="22" t="s">
        <v>7325</v>
      </c>
      <c r="K3112" s="22" t="str">
        <f>_xlfn.TEXTBEFORE(Table1__4[[#This Row],[ParentName]],"-")</f>
        <v>BD12</v>
      </c>
      <c r="L3112" s="22" t="str">
        <f>_xlfn.XLOOKUP(Table1__4[[#This Row],[MAAN8]],ASO!F:F,ASO!H:H,"")</f>
        <v/>
      </c>
      <c r="M3112" s="22" t="str">
        <f>_xlfn.XLOOKUP(Table1__4[[#This Row],[MAAN8]],program!A:A,program!E:E,"")</f>
        <v/>
      </c>
      <c r="N3112" s="22" t="str">
        <f>_xlfn.XLOOKUP(Table1__4[[#This Row],[MAAN8]],program!A:A,program!F:F,"")</f>
        <v/>
      </c>
      <c r="O3112" s="22">
        <f>SUMIFS(sellout!N:N,sellout!G:G,Table1__4[[#This Row],[MAAN8]])</f>
        <v>50</v>
      </c>
      <c r="P3112" s="2" t="str">
        <f>IFERROR(Table1__4[[#This Row],[Actual]]/Table1__4[[#This Row],[Target]],"")</f>
        <v/>
      </c>
      <c r="Q3112" s="22" t="str">
        <f>IFERROR(IF(Table1__4[[#This Row],[Target]]&gt;0,Table1__4[[#This Row],[Target]]-Table1__4[[#This Row],[Actual]],""),"")</f>
        <v/>
      </c>
    </row>
    <row r="3113" spans="1:17" x14ac:dyDescent="0.75">
      <c r="A3113" s="22" t="s">
        <v>10</v>
      </c>
      <c r="B3113" s="22" t="s">
        <v>11</v>
      </c>
      <c r="C3113" s="22" t="s">
        <v>22</v>
      </c>
      <c r="D3113" s="22" t="s">
        <v>180</v>
      </c>
      <c r="E3113" s="22" t="s">
        <v>181</v>
      </c>
      <c r="F3113" s="22" t="s">
        <v>182</v>
      </c>
      <c r="G3113" s="22" t="s">
        <v>183</v>
      </c>
      <c r="H3113">
        <v>66115254</v>
      </c>
      <c r="I3113" s="22" t="s">
        <v>4788</v>
      </c>
      <c r="J3113" s="22" t="s">
        <v>2910</v>
      </c>
      <c r="K3113" s="22" t="str">
        <f>_xlfn.TEXTBEFORE(Table1__4[[#This Row],[ParentName]],"-")</f>
        <v>BD14</v>
      </c>
      <c r="L3113" s="22" t="str">
        <f>_xlfn.XLOOKUP(Table1__4[[#This Row],[MAAN8]],ASO!F:F,ASO!H:H,"")</f>
        <v>Grocery Store</v>
      </c>
      <c r="M3113" s="22" t="str">
        <f>_xlfn.XLOOKUP(Table1__4[[#This Row],[MAAN8]],program!A:A,program!E:E,"")</f>
        <v/>
      </c>
      <c r="N3113" s="22" t="str">
        <f>_xlfn.XLOOKUP(Table1__4[[#This Row],[MAAN8]],program!A:A,program!F:F,"")</f>
        <v/>
      </c>
      <c r="O3113" s="22">
        <f>SUMIFS(sellout!N:N,sellout!G:G,Table1__4[[#This Row],[MAAN8]])</f>
        <v>3</v>
      </c>
      <c r="P3113" s="2" t="str">
        <f>IFERROR(Table1__4[[#This Row],[Actual]]/Table1__4[[#This Row],[Target]],"")</f>
        <v/>
      </c>
      <c r="Q3113" s="22" t="str">
        <f>IFERROR(IF(Table1__4[[#This Row],[Target]]&gt;0,Table1__4[[#This Row],[Target]]-Table1__4[[#This Row],[Actual]],""),"")</f>
        <v/>
      </c>
    </row>
    <row r="3114" spans="1:17" x14ac:dyDescent="0.75">
      <c r="A3114" s="22" t="s">
        <v>10</v>
      </c>
      <c r="B3114" s="22" t="s">
        <v>11</v>
      </c>
      <c r="C3114" s="22" t="s">
        <v>12</v>
      </c>
      <c r="D3114" s="22" t="s">
        <v>122</v>
      </c>
      <c r="E3114" s="22" t="s">
        <v>226</v>
      </c>
      <c r="F3114" s="22" t="s">
        <v>150</v>
      </c>
      <c r="G3114" s="22" t="s">
        <v>227</v>
      </c>
      <c r="H3114">
        <v>66155749</v>
      </c>
      <c r="I3114" s="22" t="s">
        <v>4788</v>
      </c>
      <c r="J3114" s="22" t="s">
        <v>4789</v>
      </c>
      <c r="K3114" s="22" t="str">
        <f>_xlfn.TEXTBEFORE(Table1__4[[#This Row],[ParentName]],"-")</f>
        <v>BD10</v>
      </c>
      <c r="L3114" s="22" t="str">
        <f>_xlfn.XLOOKUP(Table1__4[[#This Row],[MAAN8]],ASO!F:F,ASO!H:H,"")</f>
        <v>Grocery Store</v>
      </c>
      <c r="M3114" s="22" t="str">
        <f>_xlfn.XLOOKUP(Table1__4[[#This Row],[MAAN8]],program!A:A,program!E:E,"")</f>
        <v/>
      </c>
      <c r="N3114" s="22" t="str">
        <f>_xlfn.XLOOKUP(Table1__4[[#This Row],[MAAN8]],program!A:A,program!F:F,"")</f>
        <v/>
      </c>
      <c r="O3114" s="22">
        <f>SUMIFS(sellout!N:N,sellout!G:G,Table1__4[[#This Row],[MAAN8]])</f>
        <v>50</v>
      </c>
      <c r="P3114" s="2" t="str">
        <f>IFERROR(Table1__4[[#This Row],[Actual]]/Table1__4[[#This Row],[Target]],"")</f>
        <v/>
      </c>
      <c r="Q3114" s="22" t="str">
        <f>IFERROR(IF(Table1__4[[#This Row],[Target]]&gt;0,Table1__4[[#This Row],[Target]]-Table1__4[[#This Row],[Actual]],""),"")</f>
        <v/>
      </c>
    </row>
    <row r="3115" spans="1:17" x14ac:dyDescent="0.75">
      <c r="A3115" s="22" t="s">
        <v>10</v>
      </c>
      <c r="B3115" s="22" t="s">
        <v>11</v>
      </c>
      <c r="C3115" s="22" t="s">
        <v>12</v>
      </c>
      <c r="D3115" s="22" t="s">
        <v>13</v>
      </c>
      <c r="E3115" s="22" t="s">
        <v>29</v>
      </c>
      <c r="F3115" s="22" t="s">
        <v>30</v>
      </c>
      <c r="G3115" s="22" t="s">
        <v>31</v>
      </c>
      <c r="H3115">
        <v>66105133</v>
      </c>
      <c r="I3115" s="22" t="s">
        <v>4788</v>
      </c>
      <c r="J3115" s="22" t="s">
        <v>4790</v>
      </c>
      <c r="K3115" s="22" t="str">
        <f>_xlfn.TEXTBEFORE(Table1__4[[#This Row],[ParentName]],"-")</f>
        <v>BD8</v>
      </c>
      <c r="L3115" s="22" t="str">
        <f>_xlfn.XLOOKUP(Table1__4[[#This Row],[MAAN8]],ASO!F:F,ASO!H:H,"")</f>
        <v>Grocery Store - Home Delivery</v>
      </c>
      <c r="M3115" s="22" t="str">
        <f>_xlfn.XLOOKUP(Table1__4[[#This Row],[MAAN8]],program!A:A,program!E:E,"")</f>
        <v/>
      </c>
      <c r="N3115" s="22" t="str">
        <f>_xlfn.XLOOKUP(Table1__4[[#This Row],[MAAN8]],program!A:A,program!F:F,"")</f>
        <v/>
      </c>
      <c r="O3115" s="22">
        <f>SUMIFS(sellout!N:N,sellout!G:G,Table1__4[[#This Row],[MAAN8]])</f>
        <v>90</v>
      </c>
      <c r="P3115" s="2" t="str">
        <f>IFERROR(Table1__4[[#This Row],[Actual]]/Table1__4[[#This Row],[Target]],"")</f>
        <v/>
      </c>
      <c r="Q3115" s="22" t="str">
        <f>IFERROR(IF(Table1__4[[#This Row],[Target]]&gt;0,Table1__4[[#This Row],[Target]]-Table1__4[[#This Row],[Actual]],""),"")</f>
        <v/>
      </c>
    </row>
    <row r="3116" spans="1:17" x14ac:dyDescent="0.75">
      <c r="A3116" s="22" t="s">
        <v>10</v>
      </c>
      <c r="B3116" s="22" t="s">
        <v>11</v>
      </c>
      <c r="C3116" s="22" t="s">
        <v>12</v>
      </c>
      <c r="D3116" s="22" t="s">
        <v>122</v>
      </c>
      <c r="E3116" s="22" t="s">
        <v>158</v>
      </c>
      <c r="F3116" s="22" t="s">
        <v>150</v>
      </c>
      <c r="G3116" s="22" t="s">
        <v>159</v>
      </c>
      <c r="H3116">
        <v>66104782</v>
      </c>
      <c r="I3116" s="22" t="s">
        <v>4791</v>
      </c>
      <c r="J3116" s="22" t="s">
        <v>4792</v>
      </c>
      <c r="K3116" s="22" t="str">
        <f>_xlfn.TEXTBEFORE(Table1__4[[#This Row],[ParentName]],"-")</f>
        <v>BD10</v>
      </c>
      <c r="L3116" s="22" t="str">
        <f>_xlfn.XLOOKUP(Table1__4[[#This Row],[MAAN8]],ASO!F:F,ASO!H:H,"")</f>
        <v>Grocery Store</v>
      </c>
      <c r="M3116" s="22" t="str">
        <f>_xlfn.XLOOKUP(Table1__4[[#This Row],[MAAN8]],program!A:A,program!E:E,"")</f>
        <v/>
      </c>
      <c r="N3116" s="22" t="str">
        <f>_xlfn.XLOOKUP(Table1__4[[#This Row],[MAAN8]],program!A:A,program!F:F,"")</f>
        <v/>
      </c>
      <c r="O3116" s="22">
        <f>SUMIFS(sellout!N:N,sellout!G:G,Table1__4[[#This Row],[MAAN8]])</f>
        <v>30</v>
      </c>
      <c r="P3116" s="2" t="str">
        <f>IFERROR(Table1__4[[#This Row],[Actual]]/Table1__4[[#This Row],[Target]],"")</f>
        <v/>
      </c>
      <c r="Q3116" s="22" t="str">
        <f>IFERROR(IF(Table1__4[[#This Row],[Target]]&gt;0,Table1__4[[#This Row],[Target]]-Table1__4[[#This Row],[Actual]],""),"")</f>
        <v/>
      </c>
    </row>
    <row r="3117" spans="1:17" x14ac:dyDescent="0.75">
      <c r="A3117" s="22" t="s">
        <v>10</v>
      </c>
      <c r="B3117" s="22" t="s">
        <v>11</v>
      </c>
      <c r="C3117" s="22" t="s">
        <v>12</v>
      </c>
      <c r="D3117" s="22" t="s">
        <v>122</v>
      </c>
      <c r="E3117" s="22" t="s">
        <v>158</v>
      </c>
      <c r="F3117" s="22" t="s">
        <v>150</v>
      </c>
      <c r="G3117" s="22" t="s">
        <v>159</v>
      </c>
      <c r="H3117">
        <v>66155025</v>
      </c>
      <c r="I3117" s="22" t="s">
        <v>4793</v>
      </c>
      <c r="J3117" s="22" t="s">
        <v>4794</v>
      </c>
      <c r="K3117" s="22" t="str">
        <f>_xlfn.TEXTBEFORE(Table1__4[[#This Row],[ParentName]],"-")</f>
        <v>BD10</v>
      </c>
      <c r="L3117" s="22" t="str">
        <f>_xlfn.XLOOKUP(Table1__4[[#This Row],[MAAN8]],ASO!F:F,ASO!H:H,"")</f>
        <v>Grocery Store</v>
      </c>
      <c r="M3117" s="22" t="str">
        <f>_xlfn.XLOOKUP(Table1__4[[#This Row],[MAAN8]],program!A:A,program!E:E,"")</f>
        <v/>
      </c>
      <c r="N3117" s="22" t="str">
        <f>_xlfn.XLOOKUP(Table1__4[[#This Row],[MAAN8]],program!A:A,program!F:F,"")</f>
        <v/>
      </c>
      <c r="O3117" s="22">
        <f>SUMIFS(sellout!N:N,sellout!G:G,Table1__4[[#This Row],[MAAN8]])</f>
        <v>15</v>
      </c>
      <c r="P3117" s="2" t="str">
        <f>IFERROR(Table1__4[[#This Row],[Actual]]/Table1__4[[#This Row],[Target]],"")</f>
        <v/>
      </c>
      <c r="Q3117" s="22" t="str">
        <f>IFERROR(IF(Table1__4[[#This Row],[Target]]&gt;0,Table1__4[[#This Row],[Target]]-Table1__4[[#This Row],[Actual]],""),"")</f>
        <v/>
      </c>
    </row>
    <row r="3118" spans="1:17" x14ac:dyDescent="0.75">
      <c r="A3118" s="22" t="s">
        <v>10</v>
      </c>
      <c r="B3118" s="22" t="s">
        <v>11</v>
      </c>
      <c r="C3118" s="22" t="s">
        <v>12</v>
      </c>
      <c r="D3118" s="22" t="s">
        <v>122</v>
      </c>
      <c r="E3118" s="22" t="s">
        <v>357</v>
      </c>
      <c r="F3118" s="22" t="s">
        <v>150</v>
      </c>
      <c r="G3118" s="22" t="s">
        <v>358</v>
      </c>
      <c r="H3118">
        <v>66102663</v>
      </c>
      <c r="I3118" s="22" t="s">
        <v>4795</v>
      </c>
      <c r="J3118" s="22" t="s">
        <v>2451</v>
      </c>
      <c r="K3118" s="22" t="str">
        <f>_xlfn.TEXTBEFORE(Table1__4[[#This Row],[ParentName]],"-")</f>
        <v>BD10</v>
      </c>
      <c r="L3118" s="22" t="str">
        <f>_xlfn.XLOOKUP(Table1__4[[#This Row],[MAAN8]],ASO!F:F,ASO!H:H,"")</f>
        <v>Grocery Store - Home Delivery</v>
      </c>
      <c r="M3118" s="22" t="str">
        <f>_xlfn.XLOOKUP(Table1__4[[#This Row],[MAAN8]],program!A:A,program!E:E,"")</f>
        <v/>
      </c>
      <c r="N3118" s="22" t="str">
        <f>_xlfn.XLOOKUP(Table1__4[[#This Row],[MAAN8]],program!A:A,program!F:F,"")</f>
        <v/>
      </c>
      <c r="O3118" s="22">
        <f>SUMIFS(sellout!N:N,sellout!G:G,Table1__4[[#This Row],[MAAN8]])</f>
        <v>105</v>
      </c>
      <c r="P3118" s="2" t="str">
        <f>IFERROR(Table1__4[[#This Row],[Actual]]/Table1__4[[#This Row],[Target]],"")</f>
        <v/>
      </c>
      <c r="Q3118" s="22" t="str">
        <f>IFERROR(IF(Table1__4[[#This Row],[Target]]&gt;0,Table1__4[[#This Row],[Target]]-Table1__4[[#This Row],[Actual]],""),"")</f>
        <v/>
      </c>
    </row>
    <row r="3119" spans="1:17" x14ac:dyDescent="0.75">
      <c r="A3119" s="22" t="s">
        <v>10</v>
      </c>
      <c r="B3119" s="22" t="s">
        <v>11</v>
      </c>
      <c r="C3119" s="22" t="s">
        <v>22</v>
      </c>
      <c r="D3119" s="22" t="s">
        <v>180</v>
      </c>
      <c r="E3119" s="22" t="s">
        <v>181</v>
      </c>
      <c r="F3119" s="22" t="s">
        <v>182</v>
      </c>
      <c r="G3119" s="22" t="s">
        <v>183</v>
      </c>
      <c r="H3119">
        <v>66102021</v>
      </c>
      <c r="I3119" s="22" t="s">
        <v>4796</v>
      </c>
      <c r="J3119" s="22" t="s">
        <v>4797</v>
      </c>
      <c r="K3119" s="22" t="str">
        <f>_xlfn.TEXTBEFORE(Table1__4[[#This Row],[ParentName]],"-")</f>
        <v>BD14</v>
      </c>
      <c r="L3119" s="22" t="str">
        <f>_xlfn.XLOOKUP(Table1__4[[#This Row],[MAAN8]],ASO!F:F,ASO!H:H,"")</f>
        <v>Grocery Store</v>
      </c>
      <c r="M3119" s="22" t="str">
        <f>_xlfn.XLOOKUP(Table1__4[[#This Row],[MAAN8]],program!A:A,program!E:E,"")</f>
        <v/>
      </c>
      <c r="N3119" s="22" t="str">
        <f>_xlfn.XLOOKUP(Table1__4[[#This Row],[MAAN8]],program!A:A,program!F:F,"")</f>
        <v/>
      </c>
      <c r="O3119" s="22">
        <f>SUMIFS(sellout!N:N,sellout!G:G,Table1__4[[#This Row],[MAAN8]])</f>
        <v>125</v>
      </c>
      <c r="P3119" s="2" t="str">
        <f>IFERROR(Table1__4[[#This Row],[Actual]]/Table1__4[[#This Row],[Target]],"")</f>
        <v/>
      </c>
      <c r="Q3119" s="22" t="str">
        <f>IFERROR(IF(Table1__4[[#This Row],[Target]]&gt;0,Table1__4[[#This Row],[Target]]-Table1__4[[#This Row],[Actual]],""),"")</f>
        <v/>
      </c>
    </row>
    <row r="3120" spans="1:17" x14ac:dyDescent="0.75">
      <c r="A3120" s="22" t="s">
        <v>10</v>
      </c>
      <c r="B3120" s="22" t="s">
        <v>11</v>
      </c>
      <c r="C3120" s="22" t="s">
        <v>12</v>
      </c>
      <c r="D3120" s="22" t="s">
        <v>122</v>
      </c>
      <c r="E3120" s="22" t="s">
        <v>158</v>
      </c>
      <c r="F3120" s="22" t="s">
        <v>150</v>
      </c>
      <c r="G3120" s="22" t="s">
        <v>159</v>
      </c>
      <c r="H3120">
        <v>66104862</v>
      </c>
      <c r="I3120" s="22" t="s">
        <v>4796</v>
      </c>
      <c r="J3120" s="22" t="s">
        <v>4798</v>
      </c>
      <c r="K3120" s="22" t="str">
        <f>_xlfn.TEXTBEFORE(Table1__4[[#This Row],[ParentName]],"-")</f>
        <v>BD10</v>
      </c>
      <c r="L3120" s="22" t="str">
        <f>_xlfn.XLOOKUP(Table1__4[[#This Row],[MAAN8]],ASO!F:F,ASO!H:H,"")</f>
        <v>Grocery Store</v>
      </c>
      <c r="M3120" s="22" t="str">
        <f>_xlfn.XLOOKUP(Table1__4[[#This Row],[MAAN8]],program!A:A,program!E:E,"")</f>
        <v/>
      </c>
      <c r="N3120" s="22" t="str">
        <f>_xlfn.XLOOKUP(Table1__4[[#This Row],[MAAN8]],program!A:A,program!F:F,"")</f>
        <v/>
      </c>
      <c r="O3120" s="22">
        <f>SUMIFS(sellout!N:N,sellout!G:G,Table1__4[[#This Row],[MAAN8]])</f>
        <v>35</v>
      </c>
      <c r="P3120" s="2" t="str">
        <f>IFERROR(Table1__4[[#This Row],[Actual]]/Table1__4[[#This Row],[Target]],"")</f>
        <v/>
      </c>
      <c r="Q3120" s="22" t="str">
        <f>IFERROR(IF(Table1__4[[#This Row],[Target]]&gt;0,Table1__4[[#This Row],[Target]]-Table1__4[[#This Row],[Actual]],""),"")</f>
        <v/>
      </c>
    </row>
    <row r="3121" spans="1:17" x14ac:dyDescent="0.75">
      <c r="A3121" s="22" t="s">
        <v>10</v>
      </c>
      <c r="B3121" s="22" t="s">
        <v>11</v>
      </c>
      <c r="C3121" s="22" t="s">
        <v>22</v>
      </c>
      <c r="D3121" s="22" t="s">
        <v>23</v>
      </c>
      <c r="E3121" s="22" t="s">
        <v>84</v>
      </c>
      <c r="F3121" s="22" t="s">
        <v>63</v>
      </c>
      <c r="G3121" s="22" t="s">
        <v>85</v>
      </c>
      <c r="H3121">
        <v>66151808</v>
      </c>
      <c r="I3121" s="22" t="s">
        <v>4799</v>
      </c>
      <c r="J3121" s="22" t="s">
        <v>4800</v>
      </c>
      <c r="K3121" s="22" t="str">
        <f>_xlfn.TEXTBEFORE(Table1__4[[#This Row],[ParentName]],"-")</f>
        <v>BD12</v>
      </c>
      <c r="L3121" s="22" t="str">
        <f>_xlfn.XLOOKUP(Table1__4[[#This Row],[MAAN8]],ASO!F:F,ASO!H:H,"")</f>
        <v>Grocery Store</v>
      </c>
      <c r="M3121" s="22" t="str">
        <f>_xlfn.XLOOKUP(Table1__4[[#This Row],[MAAN8]],program!A:A,program!E:E,"")</f>
        <v/>
      </c>
      <c r="N3121" s="22" t="str">
        <f>_xlfn.XLOOKUP(Table1__4[[#This Row],[MAAN8]],program!A:A,program!F:F,"")</f>
        <v/>
      </c>
      <c r="O3121" s="22">
        <f>SUMIFS(sellout!N:N,sellout!G:G,Table1__4[[#This Row],[MAAN8]])</f>
        <v>0</v>
      </c>
      <c r="P3121" s="2" t="str">
        <f>IFERROR(Table1__4[[#This Row],[Actual]]/Table1__4[[#This Row],[Target]],"")</f>
        <v/>
      </c>
      <c r="Q3121" s="22" t="str">
        <f>IFERROR(IF(Table1__4[[#This Row],[Target]]&gt;0,Table1__4[[#This Row],[Target]]-Table1__4[[#This Row],[Actual]],""),"")</f>
        <v/>
      </c>
    </row>
    <row r="3122" spans="1:17" x14ac:dyDescent="0.75">
      <c r="A3122" s="22" t="s">
        <v>10</v>
      </c>
      <c r="B3122" s="22" t="s">
        <v>11</v>
      </c>
      <c r="C3122" s="22" t="s">
        <v>12</v>
      </c>
      <c r="D3122" s="22" t="s">
        <v>122</v>
      </c>
      <c r="E3122" s="22" t="s">
        <v>200</v>
      </c>
      <c r="F3122" s="22" t="s">
        <v>201</v>
      </c>
      <c r="G3122" s="22" t="s">
        <v>18</v>
      </c>
      <c r="H3122">
        <v>66150519</v>
      </c>
      <c r="I3122" s="22" t="s">
        <v>4801</v>
      </c>
      <c r="J3122" s="22" t="s">
        <v>4802</v>
      </c>
      <c r="K3122" s="22" t="str">
        <f>_xlfn.TEXTBEFORE(Table1__4[[#This Row],[ParentName]],"-")</f>
        <v>BD10</v>
      </c>
      <c r="L3122" s="22" t="str">
        <f>_xlfn.XLOOKUP(Table1__4[[#This Row],[MAAN8]],ASO!F:F,ASO!H:H,"")</f>
        <v>Sub Distributor</v>
      </c>
      <c r="M3122" s="22" t="str">
        <f>_xlfn.XLOOKUP(Table1__4[[#This Row],[MAAN8]],program!A:A,program!E:E,"")</f>
        <v/>
      </c>
      <c r="N3122" s="22" t="str">
        <f>_xlfn.XLOOKUP(Table1__4[[#This Row],[MAAN8]],program!A:A,program!F:F,"")</f>
        <v/>
      </c>
      <c r="O3122" s="22">
        <f>SUMIFS(sellout!N:N,sellout!G:G,Table1__4[[#This Row],[MAAN8]])</f>
        <v>332</v>
      </c>
      <c r="P3122" s="2" t="str">
        <f>IFERROR(Table1__4[[#This Row],[Actual]]/Table1__4[[#This Row],[Target]],"")</f>
        <v/>
      </c>
      <c r="Q3122" s="22" t="str">
        <f>IFERROR(IF(Table1__4[[#This Row],[Target]]&gt;0,Table1__4[[#This Row],[Target]]-Table1__4[[#This Row],[Actual]],""),"")</f>
        <v/>
      </c>
    </row>
    <row r="3123" spans="1:17" x14ac:dyDescent="0.75">
      <c r="A3123" s="22" t="s">
        <v>10</v>
      </c>
      <c r="B3123" s="22" t="s">
        <v>11</v>
      </c>
      <c r="C3123" s="22" t="s">
        <v>22</v>
      </c>
      <c r="D3123" s="22" t="s">
        <v>23</v>
      </c>
      <c r="E3123" s="22" t="s">
        <v>84</v>
      </c>
      <c r="F3123" s="22" t="s">
        <v>63</v>
      </c>
      <c r="G3123" s="22" t="s">
        <v>85</v>
      </c>
      <c r="H3123">
        <v>66115541</v>
      </c>
      <c r="I3123" s="22" t="s">
        <v>8301</v>
      </c>
      <c r="J3123" s="22" t="s">
        <v>7583</v>
      </c>
      <c r="K3123" s="22" t="str">
        <f>_xlfn.TEXTBEFORE(Table1__4[[#This Row],[ParentName]],"-")</f>
        <v>BD12</v>
      </c>
      <c r="L3123" s="22" t="str">
        <f>_xlfn.XLOOKUP(Table1__4[[#This Row],[MAAN8]],ASO!F:F,ASO!H:H,"")</f>
        <v/>
      </c>
      <c r="M3123" s="22" t="str">
        <f>_xlfn.XLOOKUP(Table1__4[[#This Row],[MAAN8]],program!A:A,program!E:E,"")</f>
        <v/>
      </c>
      <c r="N3123" s="22" t="str">
        <f>_xlfn.XLOOKUP(Table1__4[[#This Row],[MAAN8]],program!A:A,program!F:F,"")</f>
        <v/>
      </c>
      <c r="O3123" s="22">
        <f>SUMIFS(sellout!N:N,sellout!G:G,Table1__4[[#This Row],[MAAN8]])</f>
        <v>0</v>
      </c>
      <c r="P3123" s="2" t="str">
        <f>IFERROR(Table1__4[[#This Row],[Actual]]/Table1__4[[#This Row],[Target]],"")</f>
        <v/>
      </c>
      <c r="Q3123" s="22" t="str">
        <f>IFERROR(IF(Table1__4[[#This Row],[Target]]&gt;0,Table1__4[[#This Row],[Target]]-Table1__4[[#This Row],[Actual]],""),"")</f>
        <v/>
      </c>
    </row>
    <row r="3124" spans="1:17" x14ac:dyDescent="0.75">
      <c r="A3124" s="22" t="s">
        <v>10</v>
      </c>
      <c r="B3124" s="22" t="s">
        <v>11</v>
      </c>
      <c r="C3124" s="22" t="s">
        <v>22</v>
      </c>
      <c r="D3124" s="22" t="s">
        <v>88</v>
      </c>
      <c r="E3124" s="22" t="s">
        <v>181</v>
      </c>
      <c r="F3124" s="22" t="s">
        <v>182</v>
      </c>
      <c r="G3124" s="22" t="s">
        <v>183</v>
      </c>
      <c r="H3124">
        <v>66106221</v>
      </c>
      <c r="I3124" s="22" t="s">
        <v>4803</v>
      </c>
      <c r="J3124" s="22" t="s">
        <v>4804</v>
      </c>
      <c r="K3124" s="22" t="str">
        <f>_xlfn.TEXTBEFORE(Table1__4[[#This Row],[ParentName]],"-")</f>
        <v>BD11</v>
      </c>
      <c r="L3124" s="22" t="str">
        <f>_xlfn.XLOOKUP(Table1__4[[#This Row],[MAAN8]],ASO!F:F,ASO!H:H,"")</f>
        <v>Grocery Store</v>
      </c>
      <c r="M3124" s="22" t="str">
        <f>_xlfn.XLOOKUP(Table1__4[[#This Row],[MAAN8]],program!A:A,program!E:E,"")</f>
        <v/>
      </c>
      <c r="N3124" s="22" t="str">
        <f>_xlfn.XLOOKUP(Table1__4[[#This Row],[MAAN8]],program!A:A,program!F:F,"")</f>
        <v/>
      </c>
      <c r="O3124" s="22">
        <f>SUMIFS(sellout!N:N,sellout!G:G,Table1__4[[#This Row],[MAAN8]])</f>
        <v>7</v>
      </c>
      <c r="P3124" s="2" t="str">
        <f>IFERROR(Table1__4[[#This Row],[Actual]]/Table1__4[[#This Row],[Target]],"")</f>
        <v/>
      </c>
      <c r="Q3124" s="22" t="str">
        <f>IFERROR(IF(Table1__4[[#This Row],[Target]]&gt;0,Table1__4[[#This Row],[Target]]-Table1__4[[#This Row],[Actual]],""),"")</f>
        <v/>
      </c>
    </row>
    <row r="3125" spans="1:17" x14ac:dyDescent="0.75">
      <c r="A3125" s="22" t="s">
        <v>10</v>
      </c>
      <c r="B3125" s="22" t="s">
        <v>11</v>
      </c>
      <c r="C3125" s="22" t="s">
        <v>12</v>
      </c>
      <c r="D3125" s="22" t="s">
        <v>54</v>
      </c>
      <c r="E3125" s="22" t="s">
        <v>97</v>
      </c>
      <c r="F3125" s="22" t="s">
        <v>30</v>
      </c>
      <c r="G3125" s="22" t="s">
        <v>98</v>
      </c>
      <c r="H3125">
        <v>66154187</v>
      </c>
      <c r="I3125" s="22" t="s">
        <v>4803</v>
      </c>
      <c r="J3125" s="22" t="s">
        <v>1069</v>
      </c>
      <c r="K3125" s="22" t="str">
        <f>_xlfn.TEXTBEFORE(Table1__4[[#This Row],[ParentName]],"-")</f>
        <v>BD</v>
      </c>
      <c r="L3125" s="22" t="str">
        <f>_xlfn.XLOOKUP(Table1__4[[#This Row],[MAAN8]],ASO!F:F,ASO!H:H,"")</f>
        <v>Grocery Store</v>
      </c>
      <c r="M3125" s="22" t="str">
        <f>_xlfn.XLOOKUP(Table1__4[[#This Row],[MAAN8]],program!A:A,program!E:E,"")</f>
        <v/>
      </c>
      <c r="N3125" s="22" t="str">
        <f>_xlfn.XLOOKUP(Table1__4[[#This Row],[MAAN8]],program!A:A,program!F:F,"")</f>
        <v/>
      </c>
      <c r="O3125" s="22">
        <f>SUMIFS(sellout!N:N,sellout!G:G,Table1__4[[#This Row],[MAAN8]])</f>
        <v>5</v>
      </c>
      <c r="P3125" s="2" t="str">
        <f>IFERROR(Table1__4[[#This Row],[Actual]]/Table1__4[[#This Row],[Target]],"")</f>
        <v/>
      </c>
      <c r="Q3125" s="22" t="str">
        <f>IFERROR(IF(Table1__4[[#This Row],[Target]]&gt;0,Table1__4[[#This Row],[Target]]-Table1__4[[#This Row],[Actual]],""),"")</f>
        <v/>
      </c>
    </row>
    <row r="3126" spans="1:17" x14ac:dyDescent="0.75">
      <c r="A3126" s="22" t="s">
        <v>10</v>
      </c>
      <c r="B3126" s="22" t="s">
        <v>11</v>
      </c>
      <c r="C3126" s="22" t="s">
        <v>12</v>
      </c>
      <c r="D3126" s="22" t="s">
        <v>122</v>
      </c>
      <c r="E3126" s="22" t="s">
        <v>149</v>
      </c>
      <c r="F3126" s="22" t="s">
        <v>150</v>
      </c>
      <c r="G3126" s="22" t="s">
        <v>151</v>
      </c>
      <c r="H3126">
        <v>66104443</v>
      </c>
      <c r="I3126" s="22" t="s">
        <v>4805</v>
      </c>
      <c r="J3126" s="22" t="s">
        <v>4806</v>
      </c>
      <c r="K3126" s="22" t="str">
        <f>_xlfn.TEXTBEFORE(Table1__4[[#This Row],[ParentName]],"-")</f>
        <v>BD10</v>
      </c>
      <c r="L3126" s="22" t="str">
        <f>_xlfn.XLOOKUP(Table1__4[[#This Row],[MAAN8]],ASO!F:F,ASO!H:H,"")</f>
        <v>Grocery Store</v>
      </c>
      <c r="M3126" s="22" t="str">
        <f>_xlfn.XLOOKUP(Table1__4[[#This Row],[MAAN8]],program!A:A,program!E:E,"")</f>
        <v/>
      </c>
      <c r="N3126" s="22" t="str">
        <f>_xlfn.XLOOKUP(Table1__4[[#This Row],[MAAN8]],program!A:A,program!F:F,"")</f>
        <v/>
      </c>
      <c r="O3126" s="22">
        <f>SUMIFS(sellout!N:N,sellout!G:G,Table1__4[[#This Row],[MAAN8]])</f>
        <v>3</v>
      </c>
      <c r="P3126" s="2" t="str">
        <f>IFERROR(Table1__4[[#This Row],[Actual]]/Table1__4[[#This Row],[Target]],"")</f>
        <v/>
      </c>
      <c r="Q3126" s="22" t="str">
        <f>IFERROR(IF(Table1__4[[#This Row],[Target]]&gt;0,Table1__4[[#This Row],[Target]]-Table1__4[[#This Row],[Actual]],""),"")</f>
        <v/>
      </c>
    </row>
    <row r="3127" spans="1:17" x14ac:dyDescent="0.75">
      <c r="A3127" s="22" t="s">
        <v>10</v>
      </c>
      <c r="B3127" s="22" t="s">
        <v>11</v>
      </c>
      <c r="C3127" s="22" t="s">
        <v>46</v>
      </c>
      <c r="D3127" s="22" t="s">
        <v>47</v>
      </c>
      <c r="E3127" s="22" t="s">
        <v>67</v>
      </c>
      <c r="F3127" s="22" t="s">
        <v>68</v>
      </c>
      <c r="G3127" s="22" t="s">
        <v>69</v>
      </c>
      <c r="H3127">
        <v>65502122</v>
      </c>
      <c r="I3127" s="22" t="s">
        <v>7653</v>
      </c>
      <c r="J3127" s="22" t="s">
        <v>1086</v>
      </c>
      <c r="K3127" s="22" t="str">
        <f>_xlfn.TEXTBEFORE(Table1__4[[#This Row],[ParentName]],"-")</f>
        <v>HMcc</v>
      </c>
      <c r="L3127" s="22" t="str">
        <f>_xlfn.XLOOKUP(Table1__4[[#This Row],[MAAN8]],ASO!F:F,ASO!H:H,"")</f>
        <v>Grocery Store</v>
      </c>
      <c r="M3127" s="22" t="str">
        <f>_xlfn.XLOOKUP(Table1__4[[#This Row],[MAAN8]],program!A:A,program!E:E,"")</f>
        <v>Target Incentive</v>
      </c>
      <c r="N3127" s="22">
        <f>_xlfn.XLOOKUP(Table1__4[[#This Row],[MAAN8]],program!A:A,program!F:F,"")</f>
        <v>100</v>
      </c>
      <c r="O3127" s="22">
        <f>SUMIFS(sellout!N:N,sellout!G:G,Table1__4[[#This Row],[MAAN8]])</f>
        <v>0</v>
      </c>
      <c r="P3127" s="2">
        <f>IFERROR(Table1__4[[#This Row],[Actual]]/Table1__4[[#This Row],[Target]],"")</f>
        <v>0</v>
      </c>
      <c r="Q3127" s="22">
        <f>IFERROR(IF(Table1__4[[#This Row],[Target]]&gt;0,Table1__4[[#This Row],[Target]]-Table1__4[[#This Row],[Actual]],""),"")</f>
        <v>100</v>
      </c>
    </row>
    <row r="3128" spans="1:17" x14ac:dyDescent="0.75">
      <c r="A3128" s="22" t="s">
        <v>10</v>
      </c>
      <c r="B3128" s="22" t="s">
        <v>11</v>
      </c>
      <c r="C3128" s="22" t="s">
        <v>46</v>
      </c>
      <c r="D3128" s="22" t="s">
        <v>47</v>
      </c>
      <c r="E3128" s="22" t="s">
        <v>67</v>
      </c>
      <c r="F3128" s="22" t="s">
        <v>68</v>
      </c>
      <c r="G3128" s="22" t="s">
        <v>69</v>
      </c>
      <c r="H3128">
        <v>65054497</v>
      </c>
      <c r="I3128" s="22" t="s">
        <v>4808</v>
      </c>
      <c r="J3128" s="22" t="s">
        <v>4809</v>
      </c>
      <c r="K3128" s="22" t="str">
        <f>_xlfn.TEXTBEFORE(Table1__4[[#This Row],[ParentName]],"-")</f>
        <v>HMcc</v>
      </c>
      <c r="L3128" s="22" t="str">
        <f>_xlfn.XLOOKUP(Table1__4[[#This Row],[MAAN8]],ASO!F:F,ASO!H:H,"")</f>
        <v>Grocery Store</v>
      </c>
      <c r="M3128" s="22" t="str">
        <f>_xlfn.XLOOKUP(Table1__4[[#This Row],[MAAN8]],program!A:A,program!E:E,"")</f>
        <v>Target Incentive</v>
      </c>
      <c r="N3128" s="22">
        <f>_xlfn.XLOOKUP(Table1__4[[#This Row],[MAAN8]],program!A:A,program!F:F,"")</f>
        <v>65</v>
      </c>
      <c r="O3128" s="22">
        <f>SUMIFS(sellout!N:N,sellout!G:G,Table1__4[[#This Row],[MAAN8]])</f>
        <v>0</v>
      </c>
      <c r="P3128" s="2">
        <f>IFERROR(Table1__4[[#This Row],[Actual]]/Table1__4[[#This Row],[Target]],"")</f>
        <v>0</v>
      </c>
      <c r="Q3128" s="22">
        <f>IFERROR(IF(Table1__4[[#This Row],[Target]]&gt;0,Table1__4[[#This Row],[Target]]-Table1__4[[#This Row],[Actual]],""),"")</f>
        <v>65</v>
      </c>
    </row>
    <row r="3129" spans="1:17" x14ac:dyDescent="0.75">
      <c r="A3129" s="22" t="s">
        <v>10</v>
      </c>
      <c r="B3129" s="22" t="s">
        <v>11</v>
      </c>
      <c r="C3129" s="22" t="s">
        <v>22</v>
      </c>
      <c r="D3129" s="22" t="s">
        <v>88</v>
      </c>
      <c r="E3129" s="22" t="s">
        <v>346</v>
      </c>
      <c r="F3129" s="22" t="s">
        <v>218</v>
      </c>
      <c r="G3129" s="22" t="s">
        <v>347</v>
      </c>
      <c r="H3129">
        <v>66110495</v>
      </c>
      <c r="I3129" s="22" t="s">
        <v>4808</v>
      </c>
      <c r="J3129" s="22" t="s">
        <v>7584</v>
      </c>
      <c r="K3129" s="22" t="str">
        <f>_xlfn.TEXTBEFORE(Table1__4[[#This Row],[ParentName]],"-")</f>
        <v>BD11</v>
      </c>
      <c r="L3129" s="22" t="str">
        <f>_xlfn.XLOOKUP(Table1__4[[#This Row],[MAAN8]],ASO!F:F,ASO!H:H,"")</f>
        <v/>
      </c>
      <c r="M3129" s="22" t="str">
        <f>_xlfn.XLOOKUP(Table1__4[[#This Row],[MAAN8]],program!A:A,program!E:E,"")</f>
        <v/>
      </c>
      <c r="N3129" s="22" t="str">
        <f>_xlfn.XLOOKUP(Table1__4[[#This Row],[MAAN8]],program!A:A,program!F:F,"")</f>
        <v/>
      </c>
      <c r="O3129" s="22">
        <f>SUMIFS(sellout!N:N,sellout!G:G,Table1__4[[#This Row],[MAAN8]])</f>
        <v>10</v>
      </c>
      <c r="P3129" s="2" t="str">
        <f>IFERROR(Table1__4[[#This Row],[Actual]]/Table1__4[[#This Row],[Target]],"")</f>
        <v/>
      </c>
      <c r="Q3129" s="22" t="str">
        <f>IFERROR(IF(Table1__4[[#This Row],[Target]]&gt;0,Table1__4[[#This Row],[Target]]-Table1__4[[#This Row],[Actual]],""),"")</f>
        <v/>
      </c>
    </row>
    <row r="3130" spans="1:17" x14ac:dyDescent="0.75">
      <c r="A3130" s="22" t="s">
        <v>10</v>
      </c>
      <c r="B3130" s="22" t="s">
        <v>11</v>
      </c>
      <c r="C3130" s="22" t="s">
        <v>22</v>
      </c>
      <c r="D3130" s="22" t="s">
        <v>23</v>
      </c>
      <c r="E3130" s="22" t="s">
        <v>89</v>
      </c>
      <c r="F3130" s="22" t="s">
        <v>63</v>
      </c>
      <c r="G3130" s="22" t="s">
        <v>90</v>
      </c>
      <c r="H3130">
        <v>66150630</v>
      </c>
      <c r="I3130" s="22" t="s">
        <v>4808</v>
      </c>
      <c r="J3130" s="22" t="s">
        <v>4810</v>
      </c>
      <c r="K3130" s="22" t="str">
        <f>_xlfn.TEXTBEFORE(Table1__4[[#This Row],[ParentName]],"-")</f>
        <v>BD12</v>
      </c>
      <c r="L3130" s="22" t="str">
        <f>_xlfn.XLOOKUP(Table1__4[[#This Row],[MAAN8]],ASO!F:F,ASO!H:H,"")</f>
        <v>Grocery Store</v>
      </c>
      <c r="M3130" s="22" t="str">
        <f>_xlfn.XLOOKUP(Table1__4[[#This Row],[MAAN8]],program!A:A,program!E:E,"")</f>
        <v/>
      </c>
      <c r="N3130" s="22" t="str">
        <f>_xlfn.XLOOKUP(Table1__4[[#This Row],[MAAN8]],program!A:A,program!F:F,"")</f>
        <v/>
      </c>
      <c r="O3130" s="22">
        <f>SUMIFS(sellout!N:N,sellout!G:G,Table1__4[[#This Row],[MAAN8]])</f>
        <v>0</v>
      </c>
      <c r="P3130" s="2" t="str">
        <f>IFERROR(Table1__4[[#This Row],[Actual]]/Table1__4[[#This Row],[Target]],"")</f>
        <v/>
      </c>
      <c r="Q3130" s="22" t="str">
        <f>IFERROR(IF(Table1__4[[#This Row],[Target]]&gt;0,Table1__4[[#This Row],[Target]]-Table1__4[[#This Row],[Actual]],""),"")</f>
        <v/>
      </c>
    </row>
    <row r="3131" spans="1:17" x14ac:dyDescent="0.75">
      <c r="A3131" s="22" t="s">
        <v>10</v>
      </c>
      <c r="B3131" s="22" t="s">
        <v>11</v>
      </c>
      <c r="C3131" s="22" t="s">
        <v>22</v>
      </c>
      <c r="D3131" s="22" t="s">
        <v>180</v>
      </c>
      <c r="E3131" s="22" t="s">
        <v>181</v>
      </c>
      <c r="F3131" s="22" t="s">
        <v>182</v>
      </c>
      <c r="G3131" s="22" t="s">
        <v>183</v>
      </c>
      <c r="H3131">
        <v>66108078</v>
      </c>
      <c r="I3131" s="22" t="s">
        <v>4808</v>
      </c>
      <c r="J3131" s="22" t="s">
        <v>4811</v>
      </c>
      <c r="K3131" s="22" t="str">
        <f>_xlfn.TEXTBEFORE(Table1__4[[#This Row],[ParentName]],"-")</f>
        <v>BD14</v>
      </c>
      <c r="L3131" s="22" t="str">
        <f>_xlfn.XLOOKUP(Table1__4[[#This Row],[MAAN8]],ASO!F:F,ASO!H:H,"")</f>
        <v/>
      </c>
      <c r="M3131" s="22" t="str">
        <f>_xlfn.XLOOKUP(Table1__4[[#This Row],[MAAN8]],program!A:A,program!E:E,"")</f>
        <v/>
      </c>
      <c r="N3131" s="22" t="str">
        <f>_xlfn.XLOOKUP(Table1__4[[#This Row],[MAAN8]],program!A:A,program!F:F,"")</f>
        <v/>
      </c>
      <c r="O3131" s="22">
        <f>SUMIFS(sellout!N:N,sellout!G:G,Table1__4[[#This Row],[MAAN8]])</f>
        <v>6</v>
      </c>
      <c r="P3131" s="2" t="str">
        <f>IFERROR(Table1__4[[#This Row],[Actual]]/Table1__4[[#This Row],[Target]],"")</f>
        <v/>
      </c>
      <c r="Q3131" s="22" t="str">
        <f>IFERROR(IF(Table1__4[[#This Row],[Target]]&gt;0,Table1__4[[#This Row],[Target]]-Table1__4[[#This Row],[Actual]],""),"")</f>
        <v/>
      </c>
    </row>
    <row r="3132" spans="1:17" x14ac:dyDescent="0.75">
      <c r="A3132" s="22" t="s">
        <v>10</v>
      </c>
      <c r="B3132" s="22" t="s">
        <v>11</v>
      </c>
      <c r="C3132" s="22" t="s">
        <v>12</v>
      </c>
      <c r="D3132" s="22" t="s">
        <v>122</v>
      </c>
      <c r="E3132" s="22" t="s">
        <v>503</v>
      </c>
      <c r="F3132" s="22" t="s">
        <v>124</v>
      </c>
      <c r="G3132" s="22" t="s">
        <v>8046</v>
      </c>
      <c r="H3132">
        <v>66155705</v>
      </c>
      <c r="I3132" s="22" t="s">
        <v>4808</v>
      </c>
      <c r="J3132" s="22" t="s">
        <v>4812</v>
      </c>
      <c r="K3132" s="22" t="str">
        <f>_xlfn.TEXTBEFORE(Table1__4[[#This Row],[ParentName]],"-")</f>
        <v>BD10</v>
      </c>
      <c r="L3132" s="22" t="str">
        <f>_xlfn.XLOOKUP(Table1__4[[#This Row],[MAAN8]],ASO!F:F,ASO!H:H,"")</f>
        <v>Grocery Store - Home Delivery</v>
      </c>
      <c r="M3132" s="22" t="str">
        <f>_xlfn.XLOOKUP(Table1__4[[#This Row],[MAAN8]],program!A:A,program!E:E,"")</f>
        <v/>
      </c>
      <c r="N3132" s="22" t="str">
        <f>_xlfn.XLOOKUP(Table1__4[[#This Row],[MAAN8]],program!A:A,program!F:F,"")</f>
        <v/>
      </c>
      <c r="O3132" s="22">
        <f>SUMIFS(sellout!N:N,sellout!G:G,Table1__4[[#This Row],[MAAN8]])</f>
        <v>0</v>
      </c>
      <c r="P3132" s="2" t="str">
        <f>IFERROR(Table1__4[[#This Row],[Actual]]/Table1__4[[#This Row],[Target]],"")</f>
        <v/>
      </c>
      <c r="Q3132" s="22" t="str">
        <f>IFERROR(IF(Table1__4[[#This Row],[Target]]&gt;0,Table1__4[[#This Row],[Target]]-Table1__4[[#This Row],[Actual]],""),"")</f>
        <v/>
      </c>
    </row>
    <row r="3133" spans="1:17" x14ac:dyDescent="0.75">
      <c r="A3133" s="22" t="s">
        <v>10</v>
      </c>
      <c r="B3133" s="22" t="s">
        <v>11</v>
      </c>
      <c r="C3133" s="22" t="s">
        <v>46</v>
      </c>
      <c r="D3133" s="22" t="s">
        <v>47</v>
      </c>
      <c r="E3133" s="22" t="s">
        <v>67</v>
      </c>
      <c r="F3133" s="22" t="s">
        <v>68</v>
      </c>
      <c r="G3133" s="22" t="s">
        <v>69</v>
      </c>
      <c r="H3133">
        <v>65707945</v>
      </c>
      <c r="I3133" s="22" t="s">
        <v>4813</v>
      </c>
      <c r="J3133" s="22" t="s">
        <v>1189</v>
      </c>
      <c r="K3133" s="22" t="str">
        <f>_xlfn.TEXTBEFORE(Table1__4[[#This Row],[ParentName]],"-")</f>
        <v>HMcc</v>
      </c>
      <c r="L3133" s="22" t="str">
        <f>_xlfn.XLOOKUP(Table1__4[[#This Row],[MAAN8]],ASO!F:F,ASO!H:H,"")</f>
        <v>Grocery Store</v>
      </c>
      <c r="M3133" s="22" t="str">
        <f>_xlfn.XLOOKUP(Table1__4[[#This Row],[MAAN8]],program!A:A,program!E:E,"")</f>
        <v/>
      </c>
      <c r="N3133" s="22">
        <f>_xlfn.XLOOKUP(Table1__4[[#This Row],[MAAN8]],program!A:A,program!F:F,"")</f>
        <v>0</v>
      </c>
      <c r="O3133" s="22">
        <f>SUMIFS(sellout!N:N,sellout!G:G,Table1__4[[#This Row],[MAAN8]])</f>
        <v>0</v>
      </c>
      <c r="P3133" s="2" t="str">
        <f>IFERROR(Table1__4[[#This Row],[Actual]]/Table1__4[[#This Row],[Target]],"")</f>
        <v/>
      </c>
      <c r="Q3133" s="22" t="str">
        <f>IFERROR(IF(Table1__4[[#This Row],[Target]]&gt;0,Table1__4[[#This Row],[Target]]-Table1__4[[#This Row],[Actual]],""),"")</f>
        <v/>
      </c>
    </row>
    <row r="3134" spans="1:17" x14ac:dyDescent="0.75">
      <c r="A3134" s="22" t="s">
        <v>10</v>
      </c>
      <c r="B3134" s="22" t="s">
        <v>11</v>
      </c>
      <c r="C3134" s="22" t="s">
        <v>22</v>
      </c>
      <c r="D3134" s="22" t="s">
        <v>23</v>
      </c>
      <c r="E3134" s="22" t="s">
        <v>89</v>
      </c>
      <c r="F3134" s="22" t="s">
        <v>63</v>
      </c>
      <c r="G3134" s="22" t="s">
        <v>90</v>
      </c>
      <c r="H3134">
        <v>66155767</v>
      </c>
      <c r="I3134" s="22" t="s">
        <v>4813</v>
      </c>
      <c r="J3134" s="22" t="s">
        <v>8302</v>
      </c>
      <c r="K3134" s="22" t="str">
        <f>_xlfn.TEXTBEFORE(Table1__4[[#This Row],[ParentName]],"-")</f>
        <v>BD12</v>
      </c>
      <c r="L3134" s="22" t="str">
        <f>_xlfn.XLOOKUP(Table1__4[[#This Row],[MAAN8]],ASO!F:F,ASO!H:H,"")</f>
        <v/>
      </c>
      <c r="M3134" s="22" t="str">
        <f>_xlfn.XLOOKUP(Table1__4[[#This Row],[MAAN8]],program!A:A,program!E:E,"")</f>
        <v/>
      </c>
      <c r="N3134" s="22" t="str">
        <f>_xlfn.XLOOKUP(Table1__4[[#This Row],[MAAN8]],program!A:A,program!F:F,"")</f>
        <v/>
      </c>
      <c r="O3134" s="22">
        <f>SUMIFS(sellout!N:N,sellout!G:G,Table1__4[[#This Row],[MAAN8]])</f>
        <v>0</v>
      </c>
      <c r="P3134" s="2" t="str">
        <f>IFERROR(Table1__4[[#This Row],[Actual]]/Table1__4[[#This Row],[Target]],"")</f>
        <v/>
      </c>
      <c r="Q3134" s="22" t="str">
        <f>IFERROR(IF(Table1__4[[#This Row],[Target]]&gt;0,Table1__4[[#This Row],[Target]]-Table1__4[[#This Row],[Actual]],""),"")</f>
        <v/>
      </c>
    </row>
    <row r="3135" spans="1:17" x14ac:dyDescent="0.75">
      <c r="A3135" s="22" t="s">
        <v>10</v>
      </c>
      <c r="B3135" s="22" t="s">
        <v>11</v>
      </c>
      <c r="C3135" s="22" t="s">
        <v>22</v>
      </c>
      <c r="D3135" s="22" t="s">
        <v>88</v>
      </c>
      <c r="E3135" s="22" t="s">
        <v>262</v>
      </c>
      <c r="F3135" s="22" t="s">
        <v>63</v>
      </c>
      <c r="G3135" s="22" t="s">
        <v>263</v>
      </c>
      <c r="H3135">
        <v>66156502</v>
      </c>
      <c r="I3135" s="22" t="s">
        <v>4814</v>
      </c>
      <c r="J3135" s="22" t="s">
        <v>7778</v>
      </c>
      <c r="K3135" s="22" t="str">
        <f>_xlfn.TEXTBEFORE(Table1__4[[#This Row],[ParentName]],"-")</f>
        <v>BD11</v>
      </c>
      <c r="L3135" s="22" t="str">
        <f>_xlfn.XLOOKUP(Table1__4[[#This Row],[MAAN8]],ASO!F:F,ASO!H:H,"")</f>
        <v>Grocery Store</v>
      </c>
      <c r="M3135" s="22" t="str">
        <f>_xlfn.XLOOKUP(Table1__4[[#This Row],[MAAN8]],program!A:A,program!E:E,"")</f>
        <v/>
      </c>
      <c r="N3135" s="22" t="str">
        <f>_xlfn.XLOOKUP(Table1__4[[#This Row],[MAAN8]],program!A:A,program!F:F,"")</f>
        <v/>
      </c>
      <c r="O3135" s="22">
        <f>SUMIFS(sellout!N:N,sellout!G:G,Table1__4[[#This Row],[MAAN8]])</f>
        <v>4</v>
      </c>
      <c r="P3135" s="2" t="str">
        <f>IFERROR(Table1__4[[#This Row],[Actual]]/Table1__4[[#This Row],[Target]],"")</f>
        <v/>
      </c>
      <c r="Q3135" s="22" t="str">
        <f>IFERROR(IF(Table1__4[[#This Row],[Target]]&gt;0,Table1__4[[#This Row],[Target]]-Table1__4[[#This Row],[Actual]],""),"")</f>
        <v/>
      </c>
    </row>
    <row r="3136" spans="1:17" x14ac:dyDescent="0.75">
      <c r="A3136" s="22" t="s">
        <v>10</v>
      </c>
      <c r="B3136" s="22" t="s">
        <v>11</v>
      </c>
      <c r="C3136" s="22" t="s">
        <v>22</v>
      </c>
      <c r="D3136" s="22" t="s">
        <v>180</v>
      </c>
      <c r="E3136" s="22" t="s">
        <v>210</v>
      </c>
      <c r="F3136" s="22" t="s">
        <v>182</v>
      </c>
      <c r="G3136" s="22" t="s">
        <v>211</v>
      </c>
      <c r="H3136">
        <v>66152092</v>
      </c>
      <c r="I3136" s="22" t="s">
        <v>4814</v>
      </c>
      <c r="J3136" s="22" t="s">
        <v>4815</v>
      </c>
      <c r="K3136" s="22" t="str">
        <f>_xlfn.TEXTBEFORE(Table1__4[[#This Row],[ParentName]],"-")</f>
        <v>BD14</v>
      </c>
      <c r="L3136" s="22" t="str">
        <f>_xlfn.XLOOKUP(Table1__4[[#This Row],[MAAN8]],ASO!F:F,ASO!H:H,"")</f>
        <v>Grocery Store</v>
      </c>
      <c r="M3136" s="22" t="str">
        <f>_xlfn.XLOOKUP(Table1__4[[#This Row],[MAAN8]],program!A:A,program!E:E,"")</f>
        <v/>
      </c>
      <c r="N3136" s="22" t="str">
        <f>_xlfn.XLOOKUP(Table1__4[[#This Row],[MAAN8]],program!A:A,program!F:F,"")</f>
        <v/>
      </c>
      <c r="O3136" s="22">
        <f>SUMIFS(sellout!N:N,sellout!G:G,Table1__4[[#This Row],[MAAN8]])</f>
        <v>30</v>
      </c>
      <c r="P3136" s="2" t="str">
        <f>IFERROR(Table1__4[[#This Row],[Actual]]/Table1__4[[#This Row],[Target]],"")</f>
        <v/>
      </c>
      <c r="Q3136" s="22" t="str">
        <f>IFERROR(IF(Table1__4[[#This Row],[Target]]&gt;0,Table1__4[[#This Row],[Target]]-Table1__4[[#This Row],[Actual]],""),"")</f>
        <v/>
      </c>
    </row>
    <row r="3137" spans="1:17" x14ac:dyDescent="0.75">
      <c r="A3137" s="22" t="s">
        <v>10</v>
      </c>
      <c r="B3137" s="22" t="s">
        <v>11</v>
      </c>
      <c r="C3137" s="22" t="s">
        <v>22</v>
      </c>
      <c r="D3137" s="22" t="s">
        <v>88</v>
      </c>
      <c r="E3137" s="22" t="s">
        <v>262</v>
      </c>
      <c r="F3137" s="22" t="s">
        <v>63</v>
      </c>
      <c r="G3137" s="22" t="s">
        <v>263</v>
      </c>
      <c r="H3137">
        <v>66108438</v>
      </c>
      <c r="I3137" s="22" t="s">
        <v>4816</v>
      </c>
      <c r="J3137" s="22" t="s">
        <v>4817</v>
      </c>
      <c r="K3137" s="22" t="str">
        <f>_xlfn.TEXTBEFORE(Table1__4[[#This Row],[ParentName]],"-")</f>
        <v>BD11</v>
      </c>
      <c r="L3137" s="22" t="str">
        <f>_xlfn.XLOOKUP(Table1__4[[#This Row],[MAAN8]],ASO!F:F,ASO!H:H,"")</f>
        <v>Grocery Store</v>
      </c>
      <c r="M3137" s="22" t="str">
        <f>_xlfn.XLOOKUP(Table1__4[[#This Row],[MAAN8]],program!A:A,program!E:E,"")</f>
        <v/>
      </c>
      <c r="N3137" s="22" t="str">
        <f>_xlfn.XLOOKUP(Table1__4[[#This Row],[MAAN8]],program!A:A,program!F:F,"")</f>
        <v/>
      </c>
      <c r="O3137" s="22">
        <f>SUMIFS(sellout!N:N,sellout!G:G,Table1__4[[#This Row],[MAAN8]])</f>
        <v>4</v>
      </c>
      <c r="P3137" s="2" t="str">
        <f>IFERROR(Table1__4[[#This Row],[Actual]]/Table1__4[[#This Row],[Target]],"")</f>
        <v/>
      </c>
      <c r="Q3137" s="22" t="str">
        <f>IFERROR(IF(Table1__4[[#This Row],[Target]]&gt;0,Table1__4[[#This Row],[Target]]-Table1__4[[#This Row],[Actual]],""),"")</f>
        <v/>
      </c>
    </row>
    <row r="3138" spans="1:17" x14ac:dyDescent="0.75">
      <c r="A3138" s="22" t="s">
        <v>10</v>
      </c>
      <c r="B3138" s="22" t="s">
        <v>11</v>
      </c>
      <c r="C3138" s="22" t="s">
        <v>12</v>
      </c>
      <c r="D3138" s="22" t="s">
        <v>38</v>
      </c>
      <c r="E3138" s="22" t="s">
        <v>39</v>
      </c>
      <c r="F3138" s="22" t="s">
        <v>40</v>
      </c>
      <c r="G3138" s="22" t="s">
        <v>41</v>
      </c>
      <c r="H3138">
        <v>66111873</v>
      </c>
      <c r="I3138" s="22" t="s">
        <v>4818</v>
      </c>
      <c r="J3138" s="22" t="s">
        <v>4819</v>
      </c>
      <c r="K3138" s="22" t="str">
        <f>_xlfn.TEXTBEFORE(Table1__4[[#This Row],[ParentName]],"-")</f>
        <v>BD16</v>
      </c>
      <c r="L3138" s="22" t="str">
        <f>_xlfn.XLOOKUP(Table1__4[[#This Row],[MAAN8]],ASO!F:F,ASO!H:H,"")</f>
        <v>Grocery Store</v>
      </c>
      <c r="M3138" s="22" t="str">
        <f>_xlfn.XLOOKUP(Table1__4[[#This Row],[MAAN8]],program!A:A,program!E:E,"")</f>
        <v/>
      </c>
      <c r="N3138" s="22" t="str">
        <f>_xlfn.XLOOKUP(Table1__4[[#This Row],[MAAN8]],program!A:A,program!F:F,"")</f>
        <v/>
      </c>
      <c r="O3138" s="22">
        <f>SUMIFS(sellout!N:N,sellout!G:G,Table1__4[[#This Row],[MAAN8]])</f>
        <v>0</v>
      </c>
      <c r="P3138" s="2" t="str">
        <f>IFERROR(Table1__4[[#This Row],[Actual]]/Table1__4[[#This Row],[Target]],"")</f>
        <v/>
      </c>
      <c r="Q3138" s="22" t="str">
        <f>IFERROR(IF(Table1__4[[#This Row],[Target]]&gt;0,Table1__4[[#This Row],[Target]]-Table1__4[[#This Row],[Actual]],""),"")</f>
        <v/>
      </c>
    </row>
    <row r="3139" spans="1:17" x14ac:dyDescent="0.75">
      <c r="A3139" s="22" t="s">
        <v>10</v>
      </c>
      <c r="B3139" s="22" t="s">
        <v>11</v>
      </c>
      <c r="C3139" s="22" t="s">
        <v>12</v>
      </c>
      <c r="D3139" s="22" t="s">
        <v>122</v>
      </c>
      <c r="E3139" s="22" t="s">
        <v>240</v>
      </c>
      <c r="F3139" s="22" t="s">
        <v>237</v>
      </c>
      <c r="G3139" s="22" t="s">
        <v>241</v>
      </c>
      <c r="H3139">
        <v>66105189</v>
      </c>
      <c r="I3139" s="22" t="s">
        <v>4820</v>
      </c>
      <c r="J3139" s="22" t="s">
        <v>4821</v>
      </c>
      <c r="K3139" s="22" t="str">
        <f>_xlfn.TEXTBEFORE(Table1__4[[#This Row],[ParentName]],"-")</f>
        <v>BD10</v>
      </c>
      <c r="L3139" s="22" t="str">
        <f>_xlfn.XLOOKUP(Table1__4[[#This Row],[MAAN8]],ASO!F:F,ASO!H:H,"")</f>
        <v>Grocery Store</v>
      </c>
      <c r="M3139" s="22" t="str">
        <f>_xlfn.XLOOKUP(Table1__4[[#This Row],[MAAN8]],program!A:A,program!E:E,"")</f>
        <v/>
      </c>
      <c r="N3139" s="22" t="str">
        <f>_xlfn.XLOOKUP(Table1__4[[#This Row],[MAAN8]],program!A:A,program!F:F,"")</f>
        <v/>
      </c>
      <c r="O3139" s="22">
        <f>SUMIFS(sellout!N:N,sellout!G:G,Table1__4[[#This Row],[MAAN8]])</f>
        <v>0</v>
      </c>
      <c r="P3139" s="2" t="str">
        <f>IFERROR(Table1__4[[#This Row],[Actual]]/Table1__4[[#This Row],[Target]],"")</f>
        <v/>
      </c>
      <c r="Q3139" s="22" t="str">
        <f>IFERROR(IF(Table1__4[[#This Row],[Target]]&gt;0,Table1__4[[#This Row],[Target]]-Table1__4[[#This Row],[Actual]],""),"")</f>
        <v/>
      </c>
    </row>
    <row r="3140" spans="1:17" x14ac:dyDescent="0.75">
      <c r="A3140" s="22" t="s">
        <v>10</v>
      </c>
      <c r="B3140" s="22" t="s">
        <v>11</v>
      </c>
      <c r="C3140" s="22" t="s">
        <v>12</v>
      </c>
      <c r="D3140" s="22" t="s">
        <v>122</v>
      </c>
      <c r="E3140" s="22" t="s">
        <v>39</v>
      </c>
      <c r="F3140" s="22" t="s">
        <v>40</v>
      </c>
      <c r="G3140" s="22" t="s">
        <v>41</v>
      </c>
      <c r="H3140">
        <v>66100162</v>
      </c>
      <c r="I3140" s="22" t="s">
        <v>4822</v>
      </c>
      <c r="J3140" s="22" t="s">
        <v>4823</v>
      </c>
      <c r="K3140" s="22" t="str">
        <f>_xlfn.TEXTBEFORE(Table1__4[[#This Row],[ParentName]],"-")</f>
        <v>BD10</v>
      </c>
      <c r="L3140" s="22" t="str">
        <f>_xlfn.XLOOKUP(Table1__4[[#This Row],[MAAN8]],ASO!F:F,ASO!H:H,"")</f>
        <v>Grocery Store - Home Delivery</v>
      </c>
      <c r="M3140" s="22" t="str">
        <f>_xlfn.XLOOKUP(Table1__4[[#This Row],[MAAN8]],program!A:A,program!E:E,"")</f>
        <v/>
      </c>
      <c r="N3140" s="22" t="str">
        <f>_xlfn.XLOOKUP(Table1__4[[#This Row],[MAAN8]],program!A:A,program!F:F,"")</f>
        <v/>
      </c>
      <c r="O3140" s="22">
        <f>SUMIFS(sellout!N:N,sellout!G:G,Table1__4[[#This Row],[MAAN8]])</f>
        <v>0</v>
      </c>
      <c r="P3140" s="2" t="str">
        <f>IFERROR(Table1__4[[#This Row],[Actual]]/Table1__4[[#This Row],[Target]],"")</f>
        <v/>
      </c>
      <c r="Q3140" s="22" t="str">
        <f>IFERROR(IF(Table1__4[[#This Row],[Target]]&gt;0,Table1__4[[#This Row],[Target]]-Table1__4[[#This Row],[Actual]],""),"")</f>
        <v/>
      </c>
    </row>
    <row r="3141" spans="1:17" x14ac:dyDescent="0.75">
      <c r="A3141" s="22" t="s">
        <v>10</v>
      </c>
      <c r="B3141" s="22" t="s">
        <v>11</v>
      </c>
      <c r="C3141" s="22" t="s">
        <v>12</v>
      </c>
      <c r="D3141" s="22" t="s">
        <v>54</v>
      </c>
      <c r="E3141" s="22" t="s">
        <v>97</v>
      </c>
      <c r="F3141" s="22" t="s">
        <v>30</v>
      </c>
      <c r="G3141" s="22" t="s">
        <v>98</v>
      </c>
      <c r="H3141">
        <v>66107156</v>
      </c>
      <c r="I3141" s="22" t="s">
        <v>4824</v>
      </c>
      <c r="J3141" s="22" t="s">
        <v>4825</v>
      </c>
      <c r="K3141" s="22" t="str">
        <f>_xlfn.TEXTBEFORE(Table1__4[[#This Row],[ParentName]],"-")</f>
        <v>BD</v>
      </c>
      <c r="L3141" s="22" t="str">
        <f>_xlfn.XLOOKUP(Table1__4[[#This Row],[MAAN8]],ASO!F:F,ASO!H:H,"")</f>
        <v>Grocery Store</v>
      </c>
      <c r="M3141" s="22" t="str">
        <f>_xlfn.XLOOKUP(Table1__4[[#This Row],[MAAN8]],program!A:A,program!E:E,"")</f>
        <v/>
      </c>
      <c r="N3141" s="22" t="str">
        <f>_xlfn.XLOOKUP(Table1__4[[#This Row],[MAAN8]],program!A:A,program!F:F,"")</f>
        <v/>
      </c>
      <c r="O3141" s="22">
        <f>SUMIFS(sellout!N:N,sellout!G:G,Table1__4[[#This Row],[MAAN8]])</f>
        <v>0</v>
      </c>
      <c r="P3141" s="2" t="str">
        <f>IFERROR(Table1__4[[#This Row],[Actual]]/Table1__4[[#This Row],[Target]],"")</f>
        <v/>
      </c>
      <c r="Q3141" s="22" t="str">
        <f>IFERROR(IF(Table1__4[[#This Row],[Target]]&gt;0,Table1__4[[#This Row],[Target]]-Table1__4[[#This Row],[Actual]],""),"")</f>
        <v/>
      </c>
    </row>
    <row r="3142" spans="1:17" x14ac:dyDescent="0.75">
      <c r="A3142" s="22" t="s">
        <v>10</v>
      </c>
      <c r="B3142" s="22" t="s">
        <v>11</v>
      </c>
      <c r="C3142" s="22" t="s">
        <v>12</v>
      </c>
      <c r="D3142" s="22" t="s">
        <v>13</v>
      </c>
      <c r="E3142" s="22" t="s">
        <v>29</v>
      </c>
      <c r="F3142" s="22" t="s">
        <v>30</v>
      </c>
      <c r="G3142" s="22" t="s">
        <v>31</v>
      </c>
      <c r="H3142">
        <v>66112598</v>
      </c>
      <c r="I3142" s="22" t="s">
        <v>4826</v>
      </c>
      <c r="J3142" s="22" t="s">
        <v>4827</v>
      </c>
      <c r="K3142" s="22" t="str">
        <f>_xlfn.TEXTBEFORE(Table1__4[[#This Row],[ParentName]],"-")</f>
        <v>BD8</v>
      </c>
      <c r="L3142" s="22" t="str">
        <f>_xlfn.XLOOKUP(Table1__4[[#This Row],[MAAN8]],ASO!F:F,ASO!H:H,"")</f>
        <v>Grocery Store - Home Delivery</v>
      </c>
      <c r="M3142" s="22" t="str">
        <f>_xlfn.XLOOKUP(Table1__4[[#This Row],[MAAN8]],program!A:A,program!E:E,"")</f>
        <v/>
      </c>
      <c r="N3142" s="22" t="str">
        <f>_xlfn.XLOOKUP(Table1__4[[#This Row],[MAAN8]],program!A:A,program!F:F,"")</f>
        <v/>
      </c>
      <c r="O3142" s="22">
        <f>SUMIFS(sellout!N:N,sellout!G:G,Table1__4[[#This Row],[MAAN8]])</f>
        <v>0</v>
      </c>
      <c r="P3142" s="2" t="str">
        <f>IFERROR(Table1__4[[#This Row],[Actual]]/Table1__4[[#This Row],[Target]],"")</f>
        <v/>
      </c>
      <c r="Q3142" s="22" t="str">
        <f>IFERROR(IF(Table1__4[[#This Row],[Target]]&gt;0,Table1__4[[#This Row],[Target]]-Table1__4[[#This Row],[Actual]],""),"")</f>
        <v/>
      </c>
    </row>
    <row r="3143" spans="1:17" x14ac:dyDescent="0.75">
      <c r="A3143" s="22" t="s">
        <v>10</v>
      </c>
      <c r="B3143" s="22" t="s">
        <v>11</v>
      </c>
      <c r="C3143" s="22" t="s">
        <v>12</v>
      </c>
      <c r="D3143" s="22" t="s">
        <v>122</v>
      </c>
      <c r="E3143" s="22" t="s">
        <v>236</v>
      </c>
      <c r="F3143" s="22" t="s">
        <v>237</v>
      </c>
      <c r="G3143" s="22" t="s">
        <v>7381</v>
      </c>
      <c r="H3143">
        <v>66102738</v>
      </c>
      <c r="I3143" s="22" t="s">
        <v>4828</v>
      </c>
      <c r="J3143" s="22" t="s">
        <v>4829</v>
      </c>
      <c r="K3143" s="22" t="str">
        <f>_xlfn.TEXTBEFORE(Table1__4[[#This Row],[ParentName]],"-")</f>
        <v>BD10</v>
      </c>
      <c r="L3143" s="22" t="str">
        <f>_xlfn.XLOOKUP(Table1__4[[#This Row],[MAAN8]],ASO!F:F,ASO!H:H,"")</f>
        <v>Grocery Store - Home Delivery</v>
      </c>
      <c r="M3143" s="22" t="str">
        <f>_xlfn.XLOOKUP(Table1__4[[#This Row],[MAAN8]],program!A:A,program!E:E,"")</f>
        <v/>
      </c>
      <c r="N3143" s="22" t="str">
        <f>_xlfn.XLOOKUP(Table1__4[[#This Row],[MAAN8]],program!A:A,program!F:F,"")</f>
        <v/>
      </c>
      <c r="O3143" s="22">
        <f>SUMIFS(sellout!N:N,sellout!G:G,Table1__4[[#This Row],[MAAN8]])</f>
        <v>50</v>
      </c>
      <c r="P3143" s="2" t="str">
        <f>IFERROR(Table1__4[[#This Row],[Actual]]/Table1__4[[#This Row],[Target]],"")</f>
        <v/>
      </c>
      <c r="Q3143" s="22" t="str">
        <f>IFERROR(IF(Table1__4[[#This Row],[Target]]&gt;0,Table1__4[[#This Row],[Target]]-Table1__4[[#This Row],[Actual]],""),"")</f>
        <v/>
      </c>
    </row>
    <row r="3144" spans="1:17" x14ac:dyDescent="0.75">
      <c r="A3144" s="22" t="s">
        <v>10</v>
      </c>
      <c r="B3144" s="22" t="s">
        <v>11</v>
      </c>
      <c r="C3144" s="22" t="s">
        <v>46</v>
      </c>
      <c r="D3144" s="22" t="s">
        <v>76</v>
      </c>
      <c r="E3144" s="22" t="s">
        <v>105</v>
      </c>
      <c r="F3144" s="22" t="s">
        <v>49</v>
      </c>
      <c r="G3144" s="22" t="s">
        <v>106</v>
      </c>
      <c r="H3144">
        <v>65024350</v>
      </c>
      <c r="I3144" s="22" t="s">
        <v>4830</v>
      </c>
      <c r="J3144" s="22" t="s">
        <v>4831</v>
      </c>
      <c r="K3144" s="22" t="str">
        <f>_xlfn.TEXTBEFORE(Table1__4[[#This Row],[ParentName]],"-")</f>
        <v>PC</v>
      </c>
      <c r="L3144" s="22" t="str">
        <f>_xlfn.XLOOKUP(Table1__4[[#This Row],[MAAN8]],ASO!F:F,ASO!H:H,"")</f>
        <v>Grocery Store - Home Delivery</v>
      </c>
      <c r="M3144" s="22" t="str">
        <f>_xlfn.XLOOKUP(Table1__4[[#This Row],[MAAN8]],program!A:A,program!E:E,"")</f>
        <v>TPO</v>
      </c>
      <c r="N3144" s="22">
        <f>_xlfn.XLOOKUP(Table1__4[[#This Row],[MAAN8]],program!A:A,program!F:F,"")</f>
        <v>1200</v>
      </c>
      <c r="O3144" s="22">
        <f>SUMIFS(sellout!N:N,sellout!G:G,Table1__4[[#This Row],[MAAN8]])</f>
        <v>100</v>
      </c>
      <c r="P3144" s="2">
        <f>IFERROR(Table1__4[[#This Row],[Actual]]/Table1__4[[#This Row],[Target]],"")</f>
        <v>8.3333333333333329E-2</v>
      </c>
      <c r="Q3144" s="22">
        <f>IFERROR(IF(Table1__4[[#This Row],[Target]]&gt;0,Table1__4[[#This Row],[Target]]-Table1__4[[#This Row],[Actual]],""),"")</f>
        <v>1100</v>
      </c>
    </row>
    <row r="3145" spans="1:17" x14ac:dyDescent="0.75">
      <c r="A3145" s="22" t="s">
        <v>10</v>
      </c>
      <c r="B3145" s="22" t="s">
        <v>11</v>
      </c>
      <c r="C3145" s="22" t="s">
        <v>22</v>
      </c>
      <c r="D3145" s="22" t="s">
        <v>88</v>
      </c>
      <c r="E3145" s="22" t="s">
        <v>262</v>
      </c>
      <c r="F3145" s="22" t="s">
        <v>63</v>
      </c>
      <c r="G3145" s="22" t="s">
        <v>263</v>
      </c>
      <c r="H3145">
        <v>66100839</v>
      </c>
      <c r="I3145" s="22" t="s">
        <v>4832</v>
      </c>
      <c r="J3145" s="22" t="s">
        <v>4833</v>
      </c>
      <c r="K3145" s="22" t="str">
        <f>_xlfn.TEXTBEFORE(Table1__4[[#This Row],[ParentName]],"-")</f>
        <v>BD11</v>
      </c>
      <c r="L3145" s="22" t="str">
        <f>_xlfn.XLOOKUP(Table1__4[[#This Row],[MAAN8]],ASO!F:F,ASO!H:H,"")</f>
        <v>Grocery Store</v>
      </c>
      <c r="M3145" s="22" t="str">
        <f>_xlfn.XLOOKUP(Table1__4[[#This Row],[MAAN8]],program!A:A,program!E:E,"")</f>
        <v/>
      </c>
      <c r="N3145" s="22" t="str">
        <f>_xlfn.XLOOKUP(Table1__4[[#This Row],[MAAN8]],program!A:A,program!F:F,"")</f>
        <v/>
      </c>
      <c r="O3145" s="22">
        <f>SUMIFS(sellout!N:N,sellout!G:G,Table1__4[[#This Row],[MAAN8]])</f>
        <v>0</v>
      </c>
      <c r="P3145" s="2" t="str">
        <f>IFERROR(Table1__4[[#This Row],[Actual]]/Table1__4[[#This Row],[Target]],"")</f>
        <v/>
      </c>
      <c r="Q3145" s="22" t="str">
        <f>IFERROR(IF(Table1__4[[#This Row],[Target]]&gt;0,Table1__4[[#This Row],[Target]]-Table1__4[[#This Row],[Actual]],""),"")</f>
        <v/>
      </c>
    </row>
    <row r="3146" spans="1:17" x14ac:dyDescent="0.75">
      <c r="A3146" s="22" t="s">
        <v>10</v>
      </c>
      <c r="B3146" s="22" t="s">
        <v>11</v>
      </c>
      <c r="C3146" s="22" t="s">
        <v>12</v>
      </c>
      <c r="D3146" s="22" t="s">
        <v>54</v>
      </c>
      <c r="E3146" s="22" t="s">
        <v>438</v>
      </c>
      <c r="F3146" s="22" t="s">
        <v>40</v>
      </c>
      <c r="G3146" s="22" t="s">
        <v>439</v>
      </c>
      <c r="H3146">
        <v>66103637</v>
      </c>
      <c r="I3146" s="22" t="s">
        <v>4834</v>
      </c>
      <c r="J3146" s="22" t="s">
        <v>4835</v>
      </c>
      <c r="K3146" s="22" t="str">
        <f>_xlfn.TEXTBEFORE(Table1__4[[#This Row],[ParentName]],"-")</f>
        <v>BD</v>
      </c>
      <c r="L3146" s="22" t="str">
        <f>_xlfn.XLOOKUP(Table1__4[[#This Row],[MAAN8]],ASO!F:F,ASO!H:H,"")</f>
        <v>Grocery Store</v>
      </c>
      <c r="M3146" s="22" t="str">
        <f>_xlfn.XLOOKUP(Table1__4[[#This Row],[MAAN8]],program!A:A,program!E:E,"")</f>
        <v/>
      </c>
      <c r="N3146" s="22" t="str">
        <f>_xlfn.XLOOKUP(Table1__4[[#This Row],[MAAN8]],program!A:A,program!F:F,"")</f>
        <v/>
      </c>
      <c r="O3146" s="22">
        <f>SUMIFS(sellout!N:N,sellout!G:G,Table1__4[[#This Row],[MAAN8]])</f>
        <v>0</v>
      </c>
      <c r="P3146" s="2" t="str">
        <f>IFERROR(Table1__4[[#This Row],[Actual]]/Table1__4[[#This Row],[Target]],"")</f>
        <v/>
      </c>
      <c r="Q3146" s="22" t="str">
        <f>IFERROR(IF(Table1__4[[#This Row],[Target]]&gt;0,Table1__4[[#This Row],[Target]]-Table1__4[[#This Row],[Actual]],""),"")</f>
        <v/>
      </c>
    </row>
    <row r="3147" spans="1:17" x14ac:dyDescent="0.75">
      <c r="A3147" s="22" t="s">
        <v>10</v>
      </c>
      <c r="B3147" s="22" t="s">
        <v>11</v>
      </c>
      <c r="C3147" s="22" t="s">
        <v>22</v>
      </c>
      <c r="D3147" s="22" t="s">
        <v>23</v>
      </c>
      <c r="E3147" s="22" t="s">
        <v>62</v>
      </c>
      <c r="F3147" s="22" t="s">
        <v>63</v>
      </c>
      <c r="G3147" s="22" t="s">
        <v>64</v>
      </c>
      <c r="H3147">
        <v>66106493</v>
      </c>
      <c r="I3147" s="22" t="s">
        <v>4836</v>
      </c>
      <c r="J3147" s="22" t="s">
        <v>4837</v>
      </c>
      <c r="K3147" s="22" t="str">
        <f>_xlfn.TEXTBEFORE(Table1__4[[#This Row],[ParentName]],"-")</f>
        <v>BD12</v>
      </c>
      <c r="L3147" s="22" t="str">
        <f>_xlfn.XLOOKUP(Table1__4[[#This Row],[MAAN8]],ASO!F:F,ASO!H:H,"")</f>
        <v>Grocery Store</v>
      </c>
      <c r="M3147" s="22" t="str">
        <f>_xlfn.XLOOKUP(Table1__4[[#This Row],[MAAN8]],program!A:A,program!E:E,"")</f>
        <v/>
      </c>
      <c r="N3147" s="22" t="str">
        <f>_xlfn.XLOOKUP(Table1__4[[#This Row],[MAAN8]],program!A:A,program!F:F,"")</f>
        <v/>
      </c>
      <c r="O3147" s="22">
        <f>SUMIFS(sellout!N:N,sellout!G:G,Table1__4[[#This Row],[MAAN8]])</f>
        <v>8</v>
      </c>
      <c r="P3147" s="2" t="str">
        <f>IFERROR(Table1__4[[#This Row],[Actual]]/Table1__4[[#This Row],[Target]],"")</f>
        <v/>
      </c>
      <c r="Q3147" s="22" t="str">
        <f>IFERROR(IF(Table1__4[[#This Row],[Target]]&gt;0,Table1__4[[#This Row],[Target]]-Table1__4[[#This Row],[Actual]],""),"")</f>
        <v/>
      </c>
    </row>
    <row r="3148" spans="1:17" x14ac:dyDescent="0.75">
      <c r="A3148" s="22" t="s">
        <v>10</v>
      </c>
      <c r="B3148" s="22" t="s">
        <v>11</v>
      </c>
      <c r="C3148" s="22" t="s">
        <v>12</v>
      </c>
      <c r="D3148" s="22" t="s">
        <v>13</v>
      </c>
      <c r="E3148" s="22" t="s">
        <v>128</v>
      </c>
      <c r="F3148" s="22" t="s">
        <v>30</v>
      </c>
      <c r="G3148" s="22" t="s">
        <v>129</v>
      </c>
      <c r="H3148">
        <v>66108746</v>
      </c>
      <c r="I3148" s="22" t="s">
        <v>4838</v>
      </c>
      <c r="J3148" s="22" t="s">
        <v>2386</v>
      </c>
      <c r="K3148" s="22" t="str">
        <f>_xlfn.TEXTBEFORE(Table1__4[[#This Row],[ParentName]],"-")</f>
        <v>BD8</v>
      </c>
      <c r="L3148" s="22" t="str">
        <f>_xlfn.XLOOKUP(Table1__4[[#This Row],[MAAN8]],ASO!F:F,ASO!H:H,"")</f>
        <v/>
      </c>
      <c r="M3148" s="22" t="str">
        <f>_xlfn.XLOOKUP(Table1__4[[#This Row],[MAAN8]],program!A:A,program!E:E,"")</f>
        <v/>
      </c>
      <c r="N3148" s="22" t="str">
        <f>_xlfn.XLOOKUP(Table1__4[[#This Row],[MAAN8]],program!A:A,program!F:F,"")</f>
        <v/>
      </c>
      <c r="O3148" s="22">
        <f>SUMIFS(sellout!N:N,sellout!G:G,Table1__4[[#This Row],[MAAN8]])</f>
        <v>0</v>
      </c>
      <c r="P3148" s="2" t="str">
        <f>IFERROR(Table1__4[[#This Row],[Actual]]/Table1__4[[#This Row],[Target]],"")</f>
        <v/>
      </c>
      <c r="Q3148" s="22" t="str">
        <f>IFERROR(IF(Table1__4[[#This Row],[Target]]&gt;0,Table1__4[[#This Row],[Target]]-Table1__4[[#This Row],[Actual]],""),"")</f>
        <v/>
      </c>
    </row>
    <row r="3149" spans="1:17" x14ac:dyDescent="0.75">
      <c r="A3149" s="22" t="s">
        <v>10</v>
      </c>
      <c r="B3149" s="22" t="s">
        <v>11</v>
      </c>
      <c r="C3149" s="22" t="s">
        <v>22</v>
      </c>
      <c r="D3149" s="22" t="s">
        <v>180</v>
      </c>
      <c r="E3149" s="22" t="s">
        <v>928</v>
      </c>
      <c r="F3149" s="22" t="s">
        <v>182</v>
      </c>
      <c r="G3149" s="22" t="s">
        <v>929</v>
      </c>
      <c r="H3149">
        <v>66108595</v>
      </c>
      <c r="I3149" s="22" t="s">
        <v>4839</v>
      </c>
      <c r="J3149" s="22" t="s">
        <v>4840</v>
      </c>
      <c r="K3149" s="22" t="str">
        <f>_xlfn.TEXTBEFORE(Table1__4[[#This Row],[ParentName]],"-")</f>
        <v>BD14</v>
      </c>
      <c r="L3149" s="22" t="str">
        <f>_xlfn.XLOOKUP(Table1__4[[#This Row],[MAAN8]],ASO!F:F,ASO!H:H,"")</f>
        <v>Grocery Store</v>
      </c>
      <c r="M3149" s="22" t="str">
        <f>_xlfn.XLOOKUP(Table1__4[[#This Row],[MAAN8]],program!A:A,program!E:E,"")</f>
        <v/>
      </c>
      <c r="N3149" s="22" t="str">
        <f>_xlfn.XLOOKUP(Table1__4[[#This Row],[MAAN8]],program!A:A,program!F:F,"")</f>
        <v/>
      </c>
      <c r="O3149" s="22">
        <f>SUMIFS(sellout!N:N,sellout!G:G,Table1__4[[#This Row],[MAAN8]])</f>
        <v>0</v>
      </c>
      <c r="P3149" s="2" t="str">
        <f>IFERROR(Table1__4[[#This Row],[Actual]]/Table1__4[[#This Row],[Target]],"")</f>
        <v/>
      </c>
      <c r="Q3149" s="22" t="str">
        <f>IFERROR(IF(Table1__4[[#This Row],[Target]]&gt;0,Table1__4[[#This Row],[Target]]-Table1__4[[#This Row],[Actual]],""),"")</f>
        <v/>
      </c>
    </row>
    <row r="3150" spans="1:17" x14ac:dyDescent="0.75">
      <c r="A3150" s="22" t="s">
        <v>10</v>
      </c>
      <c r="B3150" s="22" t="s">
        <v>11</v>
      </c>
      <c r="C3150" s="22" t="s">
        <v>22</v>
      </c>
      <c r="D3150" s="22" t="s">
        <v>88</v>
      </c>
      <c r="E3150" s="22" t="s">
        <v>262</v>
      </c>
      <c r="F3150" s="22" t="s">
        <v>63</v>
      </c>
      <c r="G3150" s="22" t="s">
        <v>263</v>
      </c>
      <c r="H3150">
        <v>66107406</v>
      </c>
      <c r="I3150" s="22" t="s">
        <v>4841</v>
      </c>
      <c r="J3150" s="22" t="s">
        <v>4842</v>
      </c>
      <c r="K3150" s="22" t="str">
        <f>_xlfn.TEXTBEFORE(Table1__4[[#This Row],[ParentName]],"-")</f>
        <v>BD11</v>
      </c>
      <c r="L3150" s="22" t="str">
        <f>_xlfn.XLOOKUP(Table1__4[[#This Row],[MAAN8]],ASO!F:F,ASO!H:H,"")</f>
        <v>Grocery Store</v>
      </c>
      <c r="M3150" s="22" t="str">
        <f>_xlfn.XLOOKUP(Table1__4[[#This Row],[MAAN8]],program!A:A,program!E:E,"")</f>
        <v/>
      </c>
      <c r="N3150" s="22" t="str">
        <f>_xlfn.XLOOKUP(Table1__4[[#This Row],[MAAN8]],program!A:A,program!F:F,"")</f>
        <v/>
      </c>
      <c r="O3150" s="22">
        <f>SUMIFS(sellout!N:N,sellout!G:G,Table1__4[[#This Row],[MAAN8]])</f>
        <v>4</v>
      </c>
      <c r="P3150" s="2" t="str">
        <f>IFERROR(Table1__4[[#This Row],[Actual]]/Table1__4[[#This Row],[Target]],"")</f>
        <v/>
      </c>
      <c r="Q3150" s="22" t="str">
        <f>IFERROR(IF(Table1__4[[#This Row],[Target]]&gt;0,Table1__4[[#This Row],[Target]]-Table1__4[[#This Row],[Actual]],""),"")</f>
        <v/>
      </c>
    </row>
    <row r="3151" spans="1:17" x14ac:dyDescent="0.75">
      <c r="A3151" s="22" t="s">
        <v>10</v>
      </c>
      <c r="B3151" s="22" t="s">
        <v>11</v>
      </c>
      <c r="C3151" s="22" t="s">
        <v>22</v>
      </c>
      <c r="D3151" s="22" t="s">
        <v>23</v>
      </c>
      <c r="E3151" s="22" t="s">
        <v>252</v>
      </c>
      <c r="F3151" s="22" t="s">
        <v>25</v>
      </c>
      <c r="G3151" s="22" t="s">
        <v>253</v>
      </c>
      <c r="H3151">
        <v>66152433</v>
      </c>
      <c r="I3151" s="22" t="s">
        <v>4841</v>
      </c>
      <c r="J3151" s="22" t="s">
        <v>4843</v>
      </c>
      <c r="K3151" s="22" t="str">
        <f>_xlfn.TEXTBEFORE(Table1__4[[#This Row],[ParentName]],"-")</f>
        <v>BD12</v>
      </c>
      <c r="L3151" s="22" t="str">
        <f>_xlfn.XLOOKUP(Table1__4[[#This Row],[MAAN8]],ASO!F:F,ASO!H:H,"")</f>
        <v>Grocery Store</v>
      </c>
      <c r="M3151" s="22" t="str">
        <f>_xlfn.XLOOKUP(Table1__4[[#This Row],[MAAN8]],program!A:A,program!E:E,"")</f>
        <v/>
      </c>
      <c r="N3151" s="22" t="str">
        <f>_xlfn.XLOOKUP(Table1__4[[#This Row],[MAAN8]],program!A:A,program!F:F,"")</f>
        <v/>
      </c>
      <c r="O3151" s="22">
        <f>SUMIFS(sellout!N:N,sellout!G:G,Table1__4[[#This Row],[MAAN8]])</f>
        <v>14</v>
      </c>
      <c r="P3151" s="2" t="str">
        <f>IFERROR(Table1__4[[#This Row],[Actual]]/Table1__4[[#This Row],[Target]],"")</f>
        <v/>
      </c>
      <c r="Q3151" s="22" t="str">
        <f>IFERROR(IF(Table1__4[[#This Row],[Target]]&gt;0,Table1__4[[#This Row],[Target]]-Table1__4[[#This Row],[Actual]],""),"")</f>
        <v/>
      </c>
    </row>
    <row r="3152" spans="1:17" x14ac:dyDescent="0.75">
      <c r="A3152" s="22" t="s">
        <v>10</v>
      </c>
      <c r="B3152" s="22" t="s">
        <v>11</v>
      </c>
      <c r="C3152" s="22" t="s">
        <v>22</v>
      </c>
      <c r="D3152" s="22" t="s">
        <v>180</v>
      </c>
      <c r="E3152" s="22" t="s">
        <v>210</v>
      </c>
      <c r="F3152" s="22" t="s">
        <v>182</v>
      </c>
      <c r="G3152" s="22" t="s">
        <v>211</v>
      </c>
      <c r="H3152">
        <v>66105471</v>
      </c>
      <c r="I3152" s="22" t="s">
        <v>4841</v>
      </c>
      <c r="J3152" s="22" t="s">
        <v>4844</v>
      </c>
      <c r="K3152" s="22" t="str">
        <f>_xlfn.TEXTBEFORE(Table1__4[[#This Row],[ParentName]],"-")</f>
        <v>BD14</v>
      </c>
      <c r="L3152" s="22" t="str">
        <f>_xlfn.XLOOKUP(Table1__4[[#This Row],[MAAN8]],ASO!F:F,ASO!H:H,"")</f>
        <v>Grocery Store</v>
      </c>
      <c r="M3152" s="22" t="str">
        <f>_xlfn.XLOOKUP(Table1__4[[#This Row],[MAAN8]],program!A:A,program!E:E,"")</f>
        <v/>
      </c>
      <c r="N3152" s="22" t="str">
        <f>_xlfn.XLOOKUP(Table1__4[[#This Row],[MAAN8]],program!A:A,program!F:F,"")</f>
        <v/>
      </c>
      <c r="O3152" s="22">
        <f>SUMIFS(sellout!N:N,sellout!G:G,Table1__4[[#This Row],[MAAN8]])</f>
        <v>0</v>
      </c>
      <c r="P3152" s="2" t="str">
        <f>IFERROR(Table1__4[[#This Row],[Actual]]/Table1__4[[#This Row],[Target]],"")</f>
        <v/>
      </c>
      <c r="Q3152" s="22" t="str">
        <f>IFERROR(IF(Table1__4[[#This Row],[Target]]&gt;0,Table1__4[[#This Row],[Target]]-Table1__4[[#This Row],[Actual]],""),"")</f>
        <v/>
      </c>
    </row>
    <row r="3153" spans="1:17" x14ac:dyDescent="0.75">
      <c r="A3153" s="22" t="s">
        <v>10</v>
      </c>
      <c r="B3153" s="22" t="s">
        <v>11</v>
      </c>
      <c r="C3153" s="22" t="s">
        <v>46</v>
      </c>
      <c r="D3153" s="22" t="s">
        <v>47</v>
      </c>
      <c r="E3153" s="22" t="s">
        <v>101</v>
      </c>
      <c r="F3153" s="22" t="s">
        <v>68</v>
      </c>
      <c r="G3153" s="22" t="s">
        <v>102</v>
      </c>
      <c r="H3153">
        <v>65014520</v>
      </c>
      <c r="I3153" s="22" t="s">
        <v>4845</v>
      </c>
      <c r="J3153" s="22" t="s">
        <v>4846</v>
      </c>
      <c r="K3153" s="22" t="str">
        <f>_xlfn.TEXTBEFORE(Table1__4[[#This Row],[ParentName]],"-")</f>
        <v>HMcc</v>
      </c>
      <c r="L3153" s="22" t="str">
        <f>_xlfn.XLOOKUP(Table1__4[[#This Row],[MAAN8]],ASO!F:F,ASO!H:H,"")</f>
        <v>Grocery Store</v>
      </c>
      <c r="M3153" s="22" t="str">
        <f>_xlfn.XLOOKUP(Table1__4[[#This Row],[MAAN8]],program!A:A,program!E:E,"")</f>
        <v>TPO</v>
      </c>
      <c r="N3153" s="22">
        <f>_xlfn.XLOOKUP(Table1__4[[#This Row],[MAAN8]],program!A:A,program!F:F,"")</f>
        <v>2500</v>
      </c>
      <c r="O3153" s="22">
        <f>SUMIFS(sellout!N:N,sellout!G:G,Table1__4[[#This Row],[MAAN8]])</f>
        <v>0</v>
      </c>
      <c r="P3153" s="2">
        <f>IFERROR(Table1__4[[#This Row],[Actual]]/Table1__4[[#This Row],[Target]],"")</f>
        <v>0</v>
      </c>
      <c r="Q3153" s="22">
        <f>IFERROR(IF(Table1__4[[#This Row],[Target]]&gt;0,Table1__4[[#This Row],[Target]]-Table1__4[[#This Row],[Actual]],""),"")</f>
        <v>2500</v>
      </c>
    </row>
    <row r="3154" spans="1:17" x14ac:dyDescent="0.75">
      <c r="A3154" s="22" t="s">
        <v>10</v>
      </c>
      <c r="B3154" s="22" t="s">
        <v>11</v>
      </c>
      <c r="C3154" s="22" t="s">
        <v>22</v>
      </c>
      <c r="D3154" s="22" t="s">
        <v>23</v>
      </c>
      <c r="E3154" s="22" t="s">
        <v>252</v>
      </c>
      <c r="F3154" s="22" t="s">
        <v>25</v>
      </c>
      <c r="G3154" s="22" t="s">
        <v>253</v>
      </c>
      <c r="H3154">
        <v>66106409</v>
      </c>
      <c r="I3154" s="22" t="s">
        <v>7082</v>
      </c>
      <c r="J3154" s="22" t="s">
        <v>424</v>
      </c>
      <c r="K3154" s="22" t="str">
        <f>_xlfn.TEXTBEFORE(Table1__4[[#This Row],[ParentName]],"-")</f>
        <v>BD12</v>
      </c>
      <c r="L3154" s="22" t="str">
        <f>_xlfn.XLOOKUP(Table1__4[[#This Row],[MAAN8]],ASO!F:F,ASO!H:H,"")</f>
        <v/>
      </c>
      <c r="M3154" s="22" t="str">
        <f>_xlfn.XLOOKUP(Table1__4[[#This Row],[MAAN8]],program!A:A,program!E:E,"")</f>
        <v/>
      </c>
      <c r="N3154" s="22" t="str">
        <f>_xlfn.XLOOKUP(Table1__4[[#This Row],[MAAN8]],program!A:A,program!F:F,"")</f>
        <v/>
      </c>
      <c r="O3154" s="22">
        <f>SUMIFS(sellout!N:N,sellout!G:G,Table1__4[[#This Row],[MAAN8]])</f>
        <v>3</v>
      </c>
      <c r="P3154" s="2" t="str">
        <f>IFERROR(Table1__4[[#This Row],[Actual]]/Table1__4[[#This Row],[Target]],"")</f>
        <v/>
      </c>
      <c r="Q3154" s="22" t="str">
        <f>IFERROR(IF(Table1__4[[#This Row],[Target]]&gt;0,Table1__4[[#This Row],[Target]]-Table1__4[[#This Row],[Actual]],""),"")</f>
        <v/>
      </c>
    </row>
    <row r="3155" spans="1:17" x14ac:dyDescent="0.75">
      <c r="A3155" s="22" t="s">
        <v>10</v>
      </c>
      <c r="B3155" s="22" t="s">
        <v>11</v>
      </c>
      <c r="C3155" s="22" t="s">
        <v>22</v>
      </c>
      <c r="D3155" s="22" t="s">
        <v>23</v>
      </c>
      <c r="E3155" s="22" t="s">
        <v>222</v>
      </c>
      <c r="F3155" s="22" t="s">
        <v>25</v>
      </c>
      <c r="G3155" s="22" t="s">
        <v>223</v>
      </c>
      <c r="H3155">
        <v>66108399</v>
      </c>
      <c r="I3155" s="22" t="s">
        <v>4847</v>
      </c>
      <c r="J3155" s="22" t="s">
        <v>4848</v>
      </c>
      <c r="K3155" s="22" t="str">
        <f>_xlfn.TEXTBEFORE(Table1__4[[#This Row],[ParentName]],"-")</f>
        <v>BD12</v>
      </c>
      <c r="L3155" s="22" t="str">
        <f>_xlfn.XLOOKUP(Table1__4[[#This Row],[MAAN8]],ASO!F:F,ASO!H:H,"")</f>
        <v>Grocery Store</v>
      </c>
      <c r="M3155" s="22" t="str">
        <f>_xlfn.XLOOKUP(Table1__4[[#This Row],[MAAN8]],program!A:A,program!E:E,"")</f>
        <v/>
      </c>
      <c r="N3155" s="22" t="str">
        <f>_xlfn.XLOOKUP(Table1__4[[#This Row],[MAAN8]],program!A:A,program!F:F,"")</f>
        <v/>
      </c>
      <c r="O3155" s="22">
        <f>SUMIFS(sellout!N:N,sellout!G:G,Table1__4[[#This Row],[MAAN8]])</f>
        <v>30</v>
      </c>
      <c r="P3155" s="2" t="str">
        <f>IFERROR(Table1__4[[#This Row],[Actual]]/Table1__4[[#This Row],[Target]],"")</f>
        <v/>
      </c>
      <c r="Q3155" s="22" t="str">
        <f>IFERROR(IF(Table1__4[[#This Row],[Target]]&gt;0,Table1__4[[#This Row],[Target]]-Table1__4[[#This Row],[Actual]],""),"")</f>
        <v/>
      </c>
    </row>
    <row r="3156" spans="1:17" x14ac:dyDescent="0.75">
      <c r="A3156" s="22" t="s">
        <v>10</v>
      </c>
      <c r="B3156" s="22" t="s">
        <v>11</v>
      </c>
      <c r="C3156" s="22" t="s">
        <v>46</v>
      </c>
      <c r="D3156" s="22" t="s">
        <v>47</v>
      </c>
      <c r="E3156" s="22" t="s">
        <v>101</v>
      </c>
      <c r="F3156" s="22" t="s">
        <v>68</v>
      </c>
      <c r="G3156" s="22" t="s">
        <v>102</v>
      </c>
      <c r="H3156">
        <v>65013194</v>
      </c>
      <c r="I3156" s="22" t="s">
        <v>4849</v>
      </c>
      <c r="J3156" s="22" t="s">
        <v>4850</v>
      </c>
      <c r="K3156" s="22" t="str">
        <f>_xlfn.TEXTBEFORE(Table1__4[[#This Row],[ParentName]],"-")</f>
        <v>HMcc</v>
      </c>
      <c r="L3156" s="22" t="str">
        <f>_xlfn.XLOOKUP(Table1__4[[#This Row],[MAAN8]],ASO!F:F,ASO!H:H,"")</f>
        <v>Grocery Store</v>
      </c>
      <c r="M3156" s="22" t="str">
        <f>_xlfn.XLOOKUP(Table1__4[[#This Row],[MAAN8]],program!A:A,program!E:E,"")</f>
        <v/>
      </c>
      <c r="N3156" s="22">
        <f>_xlfn.XLOOKUP(Table1__4[[#This Row],[MAAN8]],program!A:A,program!F:F,"")</f>
        <v>0</v>
      </c>
      <c r="O3156" s="22">
        <f>SUMIFS(sellout!N:N,sellout!G:G,Table1__4[[#This Row],[MAAN8]])</f>
        <v>0</v>
      </c>
      <c r="P3156" s="2" t="str">
        <f>IFERROR(Table1__4[[#This Row],[Actual]]/Table1__4[[#This Row],[Target]],"")</f>
        <v/>
      </c>
      <c r="Q3156" s="22" t="str">
        <f>IFERROR(IF(Table1__4[[#This Row],[Target]]&gt;0,Table1__4[[#This Row],[Target]]-Table1__4[[#This Row],[Actual]],""),"")</f>
        <v/>
      </c>
    </row>
    <row r="3157" spans="1:17" x14ac:dyDescent="0.75">
      <c r="A3157" s="22" t="s">
        <v>10</v>
      </c>
      <c r="B3157" s="22" t="s">
        <v>11</v>
      </c>
      <c r="C3157" s="22" t="s">
        <v>22</v>
      </c>
      <c r="D3157" s="22" t="s">
        <v>23</v>
      </c>
      <c r="E3157" s="22" t="s">
        <v>141</v>
      </c>
      <c r="F3157" s="22" t="s">
        <v>25</v>
      </c>
      <c r="G3157" s="22" t="s">
        <v>142</v>
      </c>
      <c r="H3157">
        <v>66111453</v>
      </c>
      <c r="I3157" s="22" t="s">
        <v>7232</v>
      </c>
      <c r="J3157" s="22" t="s">
        <v>7722</v>
      </c>
      <c r="K3157" s="22" t="str">
        <f>_xlfn.TEXTBEFORE(Table1__4[[#This Row],[ParentName]],"-")</f>
        <v>BD12</v>
      </c>
      <c r="L3157" s="22" t="str">
        <f>_xlfn.XLOOKUP(Table1__4[[#This Row],[MAAN8]],ASO!F:F,ASO!H:H,"")</f>
        <v/>
      </c>
      <c r="M3157" s="22" t="str">
        <f>_xlfn.XLOOKUP(Table1__4[[#This Row],[MAAN8]],program!A:A,program!E:E,"")</f>
        <v/>
      </c>
      <c r="N3157" s="22" t="str">
        <f>_xlfn.XLOOKUP(Table1__4[[#This Row],[MAAN8]],program!A:A,program!F:F,"")</f>
        <v/>
      </c>
      <c r="O3157" s="22">
        <f>SUMIFS(sellout!N:N,sellout!G:G,Table1__4[[#This Row],[MAAN8]])</f>
        <v>20</v>
      </c>
      <c r="P3157" s="2" t="str">
        <f>IFERROR(Table1__4[[#This Row],[Actual]]/Table1__4[[#This Row],[Target]],"")</f>
        <v/>
      </c>
      <c r="Q3157" s="22" t="str">
        <f>IFERROR(IF(Table1__4[[#This Row],[Target]]&gt;0,Table1__4[[#This Row],[Target]]-Table1__4[[#This Row],[Actual]],""),"")</f>
        <v/>
      </c>
    </row>
    <row r="3158" spans="1:17" x14ac:dyDescent="0.75">
      <c r="A3158" s="22" t="s">
        <v>10</v>
      </c>
      <c r="B3158" s="22" t="s">
        <v>11</v>
      </c>
      <c r="C3158" s="22" t="s">
        <v>22</v>
      </c>
      <c r="D3158" s="22" t="s">
        <v>88</v>
      </c>
      <c r="E3158" s="22" t="s">
        <v>447</v>
      </c>
      <c r="F3158" s="22" t="s">
        <v>218</v>
      </c>
      <c r="G3158" s="22" t="s">
        <v>448</v>
      </c>
      <c r="H3158">
        <v>66106551</v>
      </c>
      <c r="I3158" s="22" t="s">
        <v>4851</v>
      </c>
      <c r="J3158" s="22" t="s">
        <v>4852</v>
      </c>
      <c r="K3158" s="22" t="str">
        <f>_xlfn.TEXTBEFORE(Table1__4[[#This Row],[ParentName]],"-")</f>
        <v>BD11</v>
      </c>
      <c r="L3158" s="22" t="str">
        <f>_xlfn.XLOOKUP(Table1__4[[#This Row],[MAAN8]],ASO!F:F,ASO!H:H,"")</f>
        <v>Grocery Store</v>
      </c>
      <c r="M3158" s="22" t="str">
        <f>_xlfn.XLOOKUP(Table1__4[[#This Row],[MAAN8]],program!A:A,program!E:E,"")</f>
        <v/>
      </c>
      <c r="N3158" s="22" t="str">
        <f>_xlfn.XLOOKUP(Table1__4[[#This Row],[MAAN8]],program!A:A,program!F:F,"")</f>
        <v/>
      </c>
      <c r="O3158" s="22">
        <f>SUMIFS(sellout!N:N,sellout!G:G,Table1__4[[#This Row],[MAAN8]])</f>
        <v>9</v>
      </c>
      <c r="P3158" s="2" t="str">
        <f>IFERROR(Table1__4[[#This Row],[Actual]]/Table1__4[[#This Row],[Target]],"")</f>
        <v/>
      </c>
      <c r="Q3158" s="22" t="str">
        <f>IFERROR(IF(Table1__4[[#This Row],[Target]]&gt;0,Table1__4[[#This Row],[Target]]-Table1__4[[#This Row],[Actual]],""),"")</f>
        <v/>
      </c>
    </row>
    <row r="3159" spans="1:17" x14ac:dyDescent="0.75">
      <c r="A3159" s="22" t="s">
        <v>10</v>
      </c>
      <c r="B3159" s="22" t="s">
        <v>11</v>
      </c>
      <c r="C3159" s="22" t="s">
        <v>12</v>
      </c>
      <c r="D3159" s="22" t="s">
        <v>122</v>
      </c>
      <c r="E3159" s="22" t="s">
        <v>778</v>
      </c>
      <c r="F3159" s="22" t="s">
        <v>124</v>
      </c>
      <c r="G3159" s="22" t="s">
        <v>779</v>
      </c>
      <c r="H3159">
        <v>66107975</v>
      </c>
      <c r="I3159" s="22" t="s">
        <v>4853</v>
      </c>
      <c r="J3159" s="22" t="s">
        <v>4854</v>
      </c>
      <c r="K3159" s="22" t="str">
        <f>_xlfn.TEXTBEFORE(Table1__4[[#This Row],[ParentName]],"-")</f>
        <v>BD10</v>
      </c>
      <c r="L3159" s="22" t="str">
        <f>_xlfn.XLOOKUP(Table1__4[[#This Row],[MAAN8]],ASO!F:F,ASO!H:H,"")</f>
        <v>Grocery Store</v>
      </c>
      <c r="M3159" s="22" t="str">
        <f>_xlfn.XLOOKUP(Table1__4[[#This Row],[MAAN8]],program!A:A,program!E:E,"")</f>
        <v/>
      </c>
      <c r="N3159" s="22" t="str">
        <f>_xlfn.XLOOKUP(Table1__4[[#This Row],[MAAN8]],program!A:A,program!F:F,"")</f>
        <v/>
      </c>
      <c r="O3159" s="22">
        <f>SUMIFS(sellout!N:N,sellout!G:G,Table1__4[[#This Row],[MAAN8]])</f>
        <v>10</v>
      </c>
      <c r="P3159" s="2" t="str">
        <f>IFERROR(Table1__4[[#This Row],[Actual]]/Table1__4[[#This Row],[Target]],"")</f>
        <v/>
      </c>
      <c r="Q3159" s="22" t="str">
        <f>IFERROR(IF(Table1__4[[#This Row],[Target]]&gt;0,Table1__4[[#This Row],[Target]]-Table1__4[[#This Row],[Actual]],""),"")</f>
        <v/>
      </c>
    </row>
    <row r="3160" spans="1:17" x14ac:dyDescent="0.75">
      <c r="A3160" s="22" t="s">
        <v>10</v>
      </c>
      <c r="B3160" s="22" t="s">
        <v>11</v>
      </c>
      <c r="C3160" s="22" t="s">
        <v>12</v>
      </c>
      <c r="D3160" s="22" t="s">
        <v>38</v>
      </c>
      <c r="E3160" s="22" t="s">
        <v>154</v>
      </c>
      <c r="F3160" s="22" t="s">
        <v>40</v>
      </c>
      <c r="G3160" s="22" t="s">
        <v>155</v>
      </c>
      <c r="H3160">
        <v>66106687</v>
      </c>
      <c r="I3160" s="22" t="s">
        <v>4853</v>
      </c>
      <c r="J3160" s="22" t="s">
        <v>43</v>
      </c>
      <c r="K3160" s="22" t="str">
        <f>_xlfn.TEXTBEFORE(Table1__4[[#This Row],[ParentName]],"-")</f>
        <v>BD16</v>
      </c>
      <c r="L3160" s="22" t="str">
        <f>_xlfn.XLOOKUP(Table1__4[[#This Row],[MAAN8]],ASO!F:F,ASO!H:H,"")</f>
        <v>Grocery Store - Home Delivery</v>
      </c>
      <c r="M3160" s="22" t="str">
        <f>_xlfn.XLOOKUP(Table1__4[[#This Row],[MAAN8]],program!A:A,program!E:E,"")</f>
        <v/>
      </c>
      <c r="N3160" s="22" t="str">
        <f>_xlfn.XLOOKUP(Table1__4[[#This Row],[MAAN8]],program!A:A,program!F:F,"")</f>
        <v/>
      </c>
      <c r="O3160" s="22">
        <f>SUMIFS(sellout!N:N,sellout!G:G,Table1__4[[#This Row],[MAAN8]])</f>
        <v>0</v>
      </c>
      <c r="P3160" s="2" t="str">
        <f>IFERROR(Table1__4[[#This Row],[Actual]]/Table1__4[[#This Row],[Target]],"")</f>
        <v/>
      </c>
      <c r="Q3160" s="22" t="str">
        <f>IFERROR(IF(Table1__4[[#This Row],[Target]]&gt;0,Table1__4[[#This Row],[Target]]-Table1__4[[#This Row],[Actual]],""),"")</f>
        <v/>
      </c>
    </row>
    <row r="3161" spans="1:17" x14ac:dyDescent="0.75">
      <c r="A3161" s="22" t="s">
        <v>10</v>
      </c>
      <c r="B3161" s="22" t="s">
        <v>11</v>
      </c>
      <c r="C3161" s="22" t="s">
        <v>12</v>
      </c>
      <c r="D3161" s="22" t="s">
        <v>54</v>
      </c>
      <c r="E3161" s="22" t="s">
        <v>188</v>
      </c>
      <c r="F3161" s="22" t="s">
        <v>182</v>
      </c>
      <c r="G3161" s="22" t="s">
        <v>189</v>
      </c>
      <c r="H3161">
        <v>66151307</v>
      </c>
      <c r="I3161" s="22" t="s">
        <v>4853</v>
      </c>
      <c r="J3161" s="22" t="s">
        <v>4855</v>
      </c>
      <c r="K3161" s="22" t="str">
        <f>_xlfn.TEXTBEFORE(Table1__4[[#This Row],[ParentName]],"-")</f>
        <v>BD</v>
      </c>
      <c r="L3161" s="22" t="str">
        <f>_xlfn.XLOOKUP(Table1__4[[#This Row],[MAAN8]],ASO!F:F,ASO!H:H,"")</f>
        <v>Grocery Store</v>
      </c>
      <c r="M3161" s="22" t="str">
        <f>_xlfn.XLOOKUP(Table1__4[[#This Row],[MAAN8]],program!A:A,program!E:E,"")</f>
        <v/>
      </c>
      <c r="N3161" s="22" t="str">
        <f>_xlfn.XLOOKUP(Table1__4[[#This Row],[MAAN8]],program!A:A,program!F:F,"")</f>
        <v/>
      </c>
      <c r="O3161" s="22">
        <f>SUMIFS(sellout!N:N,sellout!G:G,Table1__4[[#This Row],[MAAN8]])</f>
        <v>0</v>
      </c>
      <c r="P3161" s="2" t="str">
        <f>IFERROR(Table1__4[[#This Row],[Actual]]/Table1__4[[#This Row],[Target]],"")</f>
        <v/>
      </c>
      <c r="Q3161" s="22" t="str">
        <f>IFERROR(IF(Table1__4[[#This Row],[Target]]&gt;0,Table1__4[[#This Row],[Target]]-Table1__4[[#This Row],[Actual]],""),"")</f>
        <v/>
      </c>
    </row>
    <row r="3162" spans="1:17" x14ac:dyDescent="0.75">
      <c r="A3162" s="22" t="s">
        <v>10</v>
      </c>
      <c r="B3162" s="22" t="s">
        <v>11</v>
      </c>
      <c r="C3162" s="22" t="s">
        <v>12</v>
      </c>
      <c r="D3162" s="22" t="s">
        <v>13</v>
      </c>
      <c r="E3162" s="22" t="s">
        <v>200</v>
      </c>
      <c r="F3162" s="22" t="s">
        <v>201</v>
      </c>
      <c r="G3162" s="22" t="s">
        <v>18</v>
      </c>
      <c r="H3162">
        <v>66102008</v>
      </c>
      <c r="I3162" s="22" t="s">
        <v>4857</v>
      </c>
      <c r="J3162" s="22" t="s">
        <v>4858</v>
      </c>
      <c r="K3162" s="22" t="str">
        <f>_xlfn.TEXTBEFORE(Table1__4[[#This Row],[ParentName]],"-")</f>
        <v>BD8</v>
      </c>
      <c r="L3162" s="22" t="str">
        <f>_xlfn.XLOOKUP(Table1__4[[#This Row],[MAAN8]],ASO!F:F,ASO!H:H,"")</f>
        <v>Sub Distributor</v>
      </c>
      <c r="M3162" s="22" t="str">
        <f>_xlfn.XLOOKUP(Table1__4[[#This Row],[MAAN8]],program!A:A,program!E:E,"")</f>
        <v/>
      </c>
      <c r="N3162" s="22" t="str">
        <f>_xlfn.XLOOKUP(Table1__4[[#This Row],[MAAN8]],program!A:A,program!F:F,"")</f>
        <v/>
      </c>
      <c r="O3162" s="22">
        <f>SUMIFS(sellout!N:N,sellout!G:G,Table1__4[[#This Row],[MAAN8]])</f>
        <v>338</v>
      </c>
      <c r="P3162" s="2" t="str">
        <f>IFERROR(Table1__4[[#This Row],[Actual]]/Table1__4[[#This Row],[Target]],"")</f>
        <v/>
      </c>
      <c r="Q3162" s="22" t="str">
        <f>IFERROR(IF(Table1__4[[#This Row],[Target]]&gt;0,Table1__4[[#This Row],[Target]]-Table1__4[[#This Row],[Actual]],""),"")</f>
        <v/>
      </c>
    </row>
    <row r="3163" spans="1:17" x14ac:dyDescent="0.75">
      <c r="A3163" s="22" t="s">
        <v>10</v>
      </c>
      <c r="B3163" s="22" t="s">
        <v>11</v>
      </c>
      <c r="C3163" s="22" t="s">
        <v>12</v>
      </c>
      <c r="D3163" s="22" t="s">
        <v>122</v>
      </c>
      <c r="E3163" s="22" t="s">
        <v>200</v>
      </c>
      <c r="F3163" s="22" t="s">
        <v>201</v>
      </c>
      <c r="G3163" s="22" t="s">
        <v>18</v>
      </c>
      <c r="H3163">
        <v>66106406</v>
      </c>
      <c r="I3163" s="22" t="s">
        <v>4859</v>
      </c>
      <c r="J3163" s="22" t="s">
        <v>4860</v>
      </c>
      <c r="K3163" s="22" t="str">
        <f>_xlfn.TEXTBEFORE(Table1__4[[#This Row],[ParentName]],"-")</f>
        <v>BD10</v>
      </c>
      <c r="L3163" s="22" t="str">
        <f>_xlfn.XLOOKUP(Table1__4[[#This Row],[MAAN8]],ASO!F:F,ASO!H:H,"")</f>
        <v>Sub Distributor</v>
      </c>
      <c r="M3163" s="22" t="str">
        <f>_xlfn.XLOOKUP(Table1__4[[#This Row],[MAAN8]],program!A:A,program!E:E,"")</f>
        <v/>
      </c>
      <c r="N3163" s="22" t="str">
        <f>_xlfn.XLOOKUP(Table1__4[[#This Row],[MAAN8]],program!A:A,program!F:F,"")</f>
        <v/>
      </c>
      <c r="O3163" s="22">
        <f>SUMIFS(sellout!N:N,sellout!G:G,Table1__4[[#This Row],[MAAN8]])</f>
        <v>100</v>
      </c>
      <c r="P3163" s="2" t="str">
        <f>IFERROR(Table1__4[[#This Row],[Actual]]/Table1__4[[#This Row],[Target]],"")</f>
        <v/>
      </c>
      <c r="Q3163" s="22" t="str">
        <f>IFERROR(IF(Table1__4[[#This Row],[Target]]&gt;0,Table1__4[[#This Row],[Target]]-Table1__4[[#This Row],[Actual]],""),"")</f>
        <v/>
      </c>
    </row>
    <row r="3164" spans="1:17" x14ac:dyDescent="0.75">
      <c r="A3164" s="22" t="s">
        <v>10</v>
      </c>
      <c r="B3164" s="22" t="s">
        <v>11</v>
      </c>
      <c r="C3164" s="22" t="s">
        <v>22</v>
      </c>
      <c r="D3164" s="22" t="s">
        <v>23</v>
      </c>
      <c r="E3164" s="22" t="s">
        <v>34</v>
      </c>
      <c r="F3164" s="22" t="s">
        <v>25</v>
      </c>
      <c r="G3164" s="22" t="s">
        <v>35</v>
      </c>
      <c r="H3164">
        <v>66103171</v>
      </c>
      <c r="I3164" s="22" t="s">
        <v>7104</v>
      </c>
      <c r="J3164" s="22" t="s">
        <v>7347</v>
      </c>
      <c r="K3164" s="22" t="str">
        <f>_xlfn.TEXTBEFORE(Table1__4[[#This Row],[ParentName]],"-")</f>
        <v>BD12</v>
      </c>
      <c r="L3164" s="22" t="str">
        <f>_xlfn.XLOOKUP(Table1__4[[#This Row],[MAAN8]],ASO!F:F,ASO!H:H,"")</f>
        <v/>
      </c>
      <c r="M3164" s="22" t="str">
        <f>_xlfn.XLOOKUP(Table1__4[[#This Row],[MAAN8]],program!A:A,program!E:E,"")</f>
        <v/>
      </c>
      <c r="N3164" s="22" t="str">
        <f>_xlfn.XLOOKUP(Table1__4[[#This Row],[MAAN8]],program!A:A,program!F:F,"")</f>
        <v/>
      </c>
      <c r="O3164" s="22">
        <f>SUMIFS(sellout!N:N,sellout!G:G,Table1__4[[#This Row],[MAAN8]])</f>
        <v>0</v>
      </c>
      <c r="P3164" s="2" t="str">
        <f>IFERROR(Table1__4[[#This Row],[Actual]]/Table1__4[[#This Row],[Target]],"")</f>
        <v/>
      </c>
      <c r="Q3164" s="22" t="str">
        <f>IFERROR(IF(Table1__4[[#This Row],[Target]]&gt;0,Table1__4[[#This Row],[Target]]-Table1__4[[#This Row],[Actual]],""),"")</f>
        <v/>
      </c>
    </row>
    <row r="3165" spans="1:17" x14ac:dyDescent="0.75">
      <c r="A3165" s="22" t="s">
        <v>10</v>
      </c>
      <c r="B3165" s="22" t="s">
        <v>11</v>
      </c>
      <c r="C3165" s="22" t="s">
        <v>22</v>
      </c>
      <c r="D3165" s="22" t="s">
        <v>23</v>
      </c>
      <c r="E3165" s="22" t="s">
        <v>84</v>
      </c>
      <c r="F3165" s="22" t="s">
        <v>63</v>
      </c>
      <c r="G3165" s="22" t="s">
        <v>85</v>
      </c>
      <c r="H3165">
        <v>66101389</v>
      </c>
      <c r="I3165" s="22" t="s">
        <v>4861</v>
      </c>
      <c r="J3165" s="22" t="s">
        <v>4862</v>
      </c>
      <c r="K3165" s="22" t="str">
        <f>_xlfn.TEXTBEFORE(Table1__4[[#This Row],[ParentName]],"-")</f>
        <v>BD12</v>
      </c>
      <c r="L3165" s="22" t="str">
        <f>_xlfn.XLOOKUP(Table1__4[[#This Row],[MAAN8]],ASO!F:F,ASO!H:H,"")</f>
        <v>Grocery Store</v>
      </c>
      <c r="M3165" s="22" t="str">
        <f>_xlfn.XLOOKUP(Table1__4[[#This Row],[MAAN8]],program!A:A,program!E:E,"")</f>
        <v/>
      </c>
      <c r="N3165" s="22" t="str">
        <f>_xlfn.XLOOKUP(Table1__4[[#This Row],[MAAN8]],program!A:A,program!F:F,"")</f>
        <v/>
      </c>
      <c r="O3165" s="22">
        <f>SUMIFS(sellout!N:N,sellout!G:G,Table1__4[[#This Row],[MAAN8]])</f>
        <v>0</v>
      </c>
      <c r="P3165" s="2" t="str">
        <f>IFERROR(Table1__4[[#This Row],[Actual]]/Table1__4[[#This Row],[Target]],"")</f>
        <v/>
      </c>
      <c r="Q3165" s="22" t="str">
        <f>IFERROR(IF(Table1__4[[#This Row],[Target]]&gt;0,Table1__4[[#This Row],[Target]]-Table1__4[[#This Row],[Actual]],""),"")</f>
        <v/>
      </c>
    </row>
    <row r="3166" spans="1:17" x14ac:dyDescent="0.75">
      <c r="A3166" s="22" t="s">
        <v>10</v>
      </c>
      <c r="B3166" s="22" t="s">
        <v>11</v>
      </c>
      <c r="C3166" s="22" t="s">
        <v>12</v>
      </c>
      <c r="D3166" s="22" t="s">
        <v>122</v>
      </c>
      <c r="E3166" s="22" t="s">
        <v>226</v>
      </c>
      <c r="F3166" s="22" t="s">
        <v>150</v>
      </c>
      <c r="G3166" s="22" t="s">
        <v>227</v>
      </c>
      <c r="H3166">
        <v>66104104</v>
      </c>
      <c r="I3166" s="22" t="s">
        <v>4863</v>
      </c>
      <c r="J3166" s="22" t="s">
        <v>4864</v>
      </c>
      <c r="K3166" s="22" t="str">
        <f>_xlfn.TEXTBEFORE(Table1__4[[#This Row],[ParentName]],"-")</f>
        <v>BD10</v>
      </c>
      <c r="L3166" s="22" t="str">
        <f>_xlfn.XLOOKUP(Table1__4[[#This Row],[MAAN8]],ASO!F:F,ASO!H:H,"")</f>
        <v>Grocery Store - Home Delivery</v>
      </c>
      <c r="M3166" s="22" t="str">
        <f>_xlfn.XLOOKUP(Table1__4[[#This Row],[MAAN8]],program!A:A,program!E:E,"")</f>
        <v/>
      </c>
      <c r="N3166" s="22" t="str">
        <f>_xlfn.XLOOKUP(Table1__4[[#This Row],[MAAN8]],program!A:A,program!F:F,"")</f>
        <v/>
      </c>
      <c r="O3166" s="22">
        <f>SUMIFS(sellout!N:N,sellout!G:G,Table1__4[[#This Row],[MAAN8]])</f>
        <v>7</v>
      </c>
      <c r="P3166" s="2" t="str">
        <f>IFERROR(Table1__4[[#This Row],[Actual]]/Table1__4[[#This Row],[Target]],"")</f>
        <v/>
      </c>
      <c r="Q3166" s="22" t="str">
        <f>IFERROR(IF(Table1__4[[#This Row],[Target]]&gt;0,Table1__4[[#This Row],[Target]]-Table1__4[[#This Row],[Actual]],""),"")</f>
        <v/>
      </c>
    </row>
    <row r="3167" spans="1:17" x14ac:dyDescent="0.75">
      <c r="A3167" s="22" t="s">
        <v>10</v>
      </c>
      <c r="B3167" s="22" t="s">
        <v>11</v>
      </c>
      <c r="C3167" s="22" t="s">
        <v>12</v>
      </c>
      <c r="D3167" s="22" t="s">
        <v>13</v>
      </c>
      <c r="E3167" s="22" t="s">
        <v>29</v>
      </c>
      <c r="F3167" s="22" t="s">
        <v>30</v>
      </c>
      <c r="G3167" s="22" t="s">
        <v>31</v>
      </c>
      <c r="H3167">
        <v>66108387</v>
      </c>
      <c r="I3167" s="22" t="s">
        <v>4865</v>
      </c>
      <c r="J3167" s="22" t="s">
        <v>4866</v>
      </c>
      <c r="K3167" s="22" t="str">
        <f>_xlfn.TEXTBEFORE(Table1__4[[#This Row],[ParentName]],"-")</f>
        <v>BD8</v>
      </c>
      <c r="L3167" s="22" t="str">
        <f>_xlfn.XLOOKUP(Table1__4[[#This Row],[MAAN8]],ASO!F:F,ASO!H:H,"")</f>
        <v>Grocery Store</v>
      </c>
      <c r="M3167" s="22" t="str">
        <f>_xlfn.XLOOKUP(Table1__4[[#This Row],[MAAN8]],program!A:A,program!E:E,"")</f>
        <v/>
      </c>
      <c r="N3167" s="22" t="str">
        <f>_xlfn.XLOOKUP(Table1__4[[#This Row],[MAAN8]],program!A:A,program!F:F,"")</f>
        <v/>
      </c>
      <c r="O3167" s="22">
        <f>SUMIFS(sellout!N:N,sellout!G:G,Table1__4[[#This Row],[MAAN8]])</f>
        <v>0</v>
      </c>
      <c r="P3167" s="2" t="str">
        <f>IFERROR(Table1__4[[#This Row],[Actual]]/Table1__4[[#This Row],[Target]],"")</f>
        <v/>
      </c>
      <c r="Q3167" s="22" t="str">
        <f>IFERROR(IF(Table1__4[[#This Row],[Target]]&gt;0,Table1__4[[#This Row],[Target]]-Table1__4[[#This Row],[Actual]],""),"")</f>
        <v/>
      </c>
    </row>
    <row r="3168" spans="1:17" x14ac:dyDescent="0.75">
      <c r="A3168" s="22" t="s">
        <v>10</v>
      </c>
      <c r="B3168" s="22" t="s">
        <v>11</v>
      </c>
      <c r="C3168" s="22" t="s">
        <v>12</v>
      </c>
      <c r="D3168" s="22" t="s">
        <v>54</v>
      </c>
      <c r="E3168" s="22" t="s">
        <v>176</v>
      </c>
      <c r="F3168" s="22" t="s">
        <v>30</v>
      </c>
      <c r="G3168" s="22" t="s">
        <v>177</v>
      </c>
      <c r="H3168">
        <v>66155400</v>
      </c>
      <c r="I3168" s="22" t="s">
        <v>4867</v>
      </c>
      <c r="J3168" s="22" t="s">
        <v>4868</v>
      </c>
      <c r="K3168" s="22" t="str">
        <f>_xlfn.TEXTBEFORE(Table1__4[[#This Row],[ParentName]],"-")</f>
        <v>BD</v>
      </c>
      <c r="L3168" s="22" t="str">
        <f>_xlfn.XLOOKUP(Table1__4[[#This Row],[MAAN8]],ASO!F:F,ASO!H:H,"")</f>
        <v>Grocery Store</v>
      </c>
      <c r="M3168" s="22" t="str">
        <f>_xlfn.XLOOKUP(Table1__4[[#This Row],[MAAN8]],program!A:A,program!E:E,"")</f>
        <v/>
      </c>
      <c r="N3168" s="22" t="str">
        <f>_xlfn.XLOOKUP(Table1__4[[#This Row],[MAAN8]],program!A:A,program!F:F,"")</f>
        <v/>
      </c>
      <c r="O3168" s="22">
        <f>SUMIFS(sellout!N:N,sellout!G:G,Table1__4[[#This Row],[MAAN8]])</f>
        <v>30</v>
      </c>
      <c r="P3168" s="2" t="str">
        <f>IFERROR(Table1__4[[#This Row],[Actual]]/Table1__4[[#This Row],[Target]],"")</f>
        <v/>
      </c>
      <c r="Q3168" s="22" t="str">
        <f>IFERROR(IF(Table1__4[[#This Row],[Target]]&gt;0,Table1__4[[#This Row],[Target]]-Table1__4[[#This Row],[Actual]],""),"")</f>
        <v/>
      </c>
    </row>
    <row r="3169" spans="1:17" x14ac:dyDescent="0.75">
      <c r="A3169" s="22" t="s">
        <v>10</v>
      </c>
      <c r="B3169" s="22" t="s">
        <v>11</v>
      </c>
      <c r="C3169" s="22" t="s">
        <v>12</v>
      </c>
      <c r="D3169" s="22" t="s">
        <v>122</v>
      </c>
      <c r="E3169" s="22" t="s">
        <v>149</v>
      </c>
      <c r="F3169" s="22" t="s">
        <v>150</v>
      </c>
      <c r="G3169" s="22" t="s">
        <v>151</v>
      </c>
      <c r="H3169">
        <v>66102414</v>
      </c>
      <c r="I3169" s="22" t="s">
        <v>4869</v>
      </c>
      <c r="J3169" s="22" t="s">
        <v>4870</v>
      </c>
      <c r="K3169" s="22" t="str">
        <f>_xlfn.TEXTBEFORE(Table1__4[[#This Row],[ParentName]],"-")</f>
        <v>BD10</v>
      </c>
      <c r="L3169" s="22" t="str">
        <f>_xlfn.XLOOKUP(Table1__4[[#This Row],[MAAN8]],ASO!F:F,ASO!H:H,"")</f>
        <v>Grocery Store - Home Delivery</v>
      </c>
      <c r="M3169" s="22" t="str">
        <f>_xlfn.XLOOKUP(Table1__4[[#This Row],[MAAN8]],program!A:A,program!E:E,"")</f>
        <v/>
      </c>
      <c r="N3169" s="22" t="str">
        <f>_xlfn.XLOOKUP(Table1__4[[#This Row],[MAAN8]],program!A:A,program!F:F,"")</f>
        <v/>
      </c>
      <c r="O3169" s="22">
        <f>SUMIFS(sellout!N:N,sellout!G:G,Table1__4[[#This Row],[MAAN8]])</f>
        <v>125</v>
      </c>
      <c r="P3169" s="2" t="str">
        <f>IFERROR(Table1__4[[#This Row],[Actual]]/Table1__4[[#This Row],[Target]],"")</f>
        <v/>
      </c>
      <c r="Q3169" s="22" t="str">
        <f>IFERROR(IF(Table1__4[[#This Row],[Target]]&gt;0,Table1__4[[#This Row],[Target]]-Table1__4[[#This Row],[Actual]],""),"")</f>
        <v/>
      </c>
    </row>
    <row r="3170" spans="1:17" x14ac:dyDescent="0.75">
      <c r="A3170" s="22" t="s">
        <v>10</v>
      </c>
      <c r="B3170" s="22" t="s">
        <v>11</v>
      </c>
      <c r="C3170" s="22" t="s">
        <v>46</v>
      </c>
      <c r="D3170" s="22" t="s">
        <v>76</v>
      </c>
      <c r="E3170" s="22" t="s">
        <v>170</v>
      </c>
      <c r="F3170" s="22" t="s">
        <v>171</v>
      </c>
      <c r="G3170" s="22" t="s">
        <v>18</v>
      </c>
      <c r="H3170">
        <v>65029073</v>
      </c>
      <c r="I3170" s="22" t="s">
        <v>4871</v>
      </c>
      <c r="J3170" s="22" t="s">
        <v>4872</v>
      </c>
      <c r="K3170" s="22" t="str">
        <f>_xlfn.TEXTBEFORE(Table1__4[[#This Row],[ParentName]],"-")</f>
        <v>PC</v>
      </c>
      <c r="L3170" s="22" t="str">
        <f>_xlfn.XLOOKUP(Table1__4[[#This Row],[MAAN8]],ASO!F:F,ASO!H:H,"")</f>
        <v>Sub Distributor</v>
      </c>
      <c r="M3170" s="22" t="str">
        <f>_xlfn.XLOOKUP(Table1__4[[#This Row],[MAAN8]],program!A:A,program!E:E,"")</f>
        <v/>
      </c>
      <c r="N3170" s="22">
        <f>_xlfn.XLOOKUP(Table1__4[[#This Row],[MAAN8]],program!A:A,program!F:F,"")</f>
        <v>0</v>
      </c>
      <c r="O3170" s="22">
        <f>SUMIFS(sellout!N:N,sellout!G:G,Table1__4[[#This Row],[MAAN8]])</f>
        <v>215</v>
      </c>
      <c r="P3170" s="2" t="str">
        <f>IFERROR(Table1__4[[#This Row],[Actual]]/Table1__4[[#This Row],[Target]],"")</f>
        <v/>
      </c>
      <c r="Q3170" s="22" t="str">
        <f>IFERROR(IF(Table1__4[[#This Row],[Target]]&gt;0,Table1__4[[#This Row],[Target]]-Table1__4[[#This Row],[Actual]],""),"")</f>
        <v/>
      </c>
    </row>
    <row r="3171" spans="1:17" x14ac:dyDescent="0.75">
      <c r="A3171" s="22" t="s">
        <v>10</v>
      </c>
      <c r="B3171" s="22" t="s">
        <v>11</v>
      </c>
      <c r="C3171" s="22" t="s">
        <v>46</v>
      </c>
      <c r="D3171" s="22" t="s">
        <v>76</v>
      </c>
      <c r="E3171" s="22" t="s">
        <v>105</v>
      </c>
      <c r="F3171" s="22" t="s">
        <v>49</v>
      </c>
      <c r="G3171" s="22" t="s">
        <v>106</v>
      </c>
      <c r="H3171">
        <v>65006659</v>
      </c>
      <c r="I3171" s="22" t="s">
        <v>4873</v>
      </c>
      <c r="J3171" s="22" t="s">
        <v>7651</v>
      </c>
      <c r="K3171" s="22" t="str">
        <f>_xlfn.TEXTBEFORE(Table1__4[[#This Row],[ParentName]],"-")</f>
        <v>PC</v>
      </c>
      <c r="L3171" s="22" t="str">
        <f>_xlfn.XLOOKUP(Table1__4[[#This Row],[MAAN8]],ASO!F:F,ASO!H:H,"")</f>
        <v>Beverage Retail Store</v>
      </c>
      <c r="M3171" s="22" t="str">
        <f>_xlfn.XLOOKUP(Table1__4[[#This Row],[MAAN8]],program!A:A,program!E:E,"")</f>
        <v>TPO</v>
      </c>
      <c r="N3171" s="22">
        <f>_xlfn.XLOOKUP(Table1__4[[#This Row],[MAAN8]],program!A:A,program!F:F,"")</f>
        <v>1200</v>
      </c>
      <c r="O3171" s="22">
        <f>SUMIFS(sellout!N:N,sellout!G:G,Table1__4[[#This Row],[MAAN8]])</f>
        <v>130</v>
      </c>
      <c r="P3171" s="2">
        <f>IFERROR(Table1__4[[#This Row],[Actual]]/Table1__4[[#This Row],[Target]],"")</f>
        <v>0.10833333333333334</v>
      </c>
      <c r="Q3171" s="22">
        <f>IFERROR(IF(Table1__4[[#This Row],[Target]]&gt;0,Table1__4[[#This Row],[Target]]-Table1__4[[#This Row],[Actual]],""),"")</f>
        <v>1070</v>
      </c>
    </row>
    <row r="3172" spans="1:17" x14ac:dyDescent="0.75">
      <c r="A3172" s="22" t="s">
        <v>10</v>
      </c>
      <c r="B3172" s="22" t="s">
        <v>11</v>
      </c>
      <c r="C3172" s="22" t="s">
        <v>22</v>
      </c>
      <c r="D3172" s="22" t="s">
        <v>88</v>
      </c>
      <c r="E3172" s="22" t="s">
        <v>256</v>
      </c>
      <c r="F3172" s="22" t="s">
        <v>218</v>
      </c>
      <c r="G3172" s="22" t="s">
        <v>257</v>
      </c>
      <c r="H3172">
        <v>66154863</v>
      </c>
      <c r="I3172" s="22" t="s">
        <v>7254</v>
      </c>
      <c r="J3172" s="22" t="s">
        <v>7756</v>
      </c>
      <c r="K3172" s="22" t="str">
        <f>_xlfn.TEXTBEFORE(Table1__4[[#This Row],[ParentName]],"-")</f>
        <v>BD11</v>
      </c>
      <c r="L3172" s="22" t="str">
        <f>_xlfn.XLOOKUP(Table1__4[[#This Row],[MAAN8]],ASO!F:F,ASO!H:H,"")</f>
        <v>Grocery Store</v>
      </c>
      <c r="M3172" s="22" t="str">
        <f>_xlfn.XLOOKUP(Table1__4[[#This Row],[MAAN8]],program!A:A,program!E:E,"")</f>
        <v/>
      </c>
      <c r="N3172" s="22" t="str">
        <f>_xlfn.XLOOKUP(Table1__4[[#This Row],[MAAN8]],program!A:A,program!F:F,"")</f>
        <v/>
      </c>
      <c r="O3172" s="22">
        <f>SUMIFS(sellout!N:N,sellout!G:G,Table1__4[[#This Row],[MAAN8]])</f>
        <v>10</v>
      </c>
      <c r="P3172" s="2" t="str">
        <f>IFERROR(Table1__4[[#This Row],[Actual]]/Table1__4[[#This Row],[Target]],"")</f>
        <v/>
      </c>
      <c r="Q3172" s="22" t="str">
        <f>IFERROR(IF(Table1__4[[#This Row],[Target]]&gt;0,Table1__4[[#This Row],[Target]]-Table1__4[[#This Row],[Actual]],""),"")</f>
        <v/>
      </c>
    </row>
    <row r="3173" spans="1:17" x14ac:dyDescent="0.75">
      <c r="A3173" s="22" t="s">
        <v>10</v>
      </c>
      <c r="B3173" s="22" t="s">
        <v>11</v>
      </c>
      <c r="C3173" s="22" t="s">
        <v>22</v>
      </c>
      <c r="D3173" s="22" t="s">
        <v>23</v>
      </c>
      <c r="E3173" s="22" t="s">
        <v>252</v>
      </c>
      <c r="F3173" s="22" t="s">
        <v>25</v>
      </c>
      <c r="G3173" s="22" t="s">
        <v>253</v>
      </c>
      <c r="H3173">
        <v>66105313</v>
      </c>
      <c r="I3173" s="22" t="s">
        <v>4874</v>
      </c>
      <c r="J3173" s="22" t="s">
        <v>2499</v>
      </c>
      <c r="K3173" s="22" t="str">
        <f>_xlfn.TEXTBEFORE(Table1__4[[#This Row],[ParentName]],"-")</f>
        <v>BD12</v>
      </c>
      <c r="L3173" s="22" t="str">
        <f>_xlfn.XLOOKUP(Table1__4[[#This Row],[MAAN8]],ASO!F:F,ASO!H:H,"")</f>
        <v>Beverage Retail Store</v>
      </c>
      <c r="M3173" s="22" t="str">
        <f>_xlfn.XLOOKUP(Table1__4[[#This Row],[MAAN8]],program!A:A,program!E:E,"")</f>
        <v/>
      </c>
      <c r="N3173" s="22" t="str">
        <f>_xlfn.XLOOKUP(Table1__4[[#This Row],[MAAN8]],program!A:A,program!F:F,"")</f>
        <v/>
      </c>
      <c r="O3173" s="22">
        <f>SUMIFS(sellout!N:N,sellout!G:G,Table1__4[[#This Row],[MAAN8]])</f>
        <v>51</v>
      </c>
      <c r="P3173" s="2" t="str">
        <f>IFERROR(Table1__4[[#This Row],[Actual]]/Table1__4[[#This Row],[Target]],"")</f>
        <v/>
      </c>
      <c r="Q3173" s="22" t="str">
        <f>IFERROR(IF(Table1__4[[#This Row],[Target]]&gt;0,Table1__4[[#This Row],[Target]]-Table1__4[[#This Row],[Actual]],""),"")</f>
        <v/>
      </c>
    </row>
    <row r="3174" spans="1:17" x14ac:dyDescent="0.75">
      <c r="A3174" s="22" t="s">
        <v>10</v>
      </c>
      <c r="B3174" s="22" t="s">
        <v>11</v>
      </c>
      <c r="C3174" s="22" t="s">
        <v>12</v>
      </c>
      <c r="D3174" s="22" t="s">
        <v>122</v>
      </c>
      <c r="E3174" s="22" t="s">
        <v>123</v>
      </c>
      <c r="F3174" s="22" t="s">
        <v>124</v>
      </c>
      <c r="G3174" s="22" t="s">
        <v>125</v>
      </c>
      <c r="H3174">
        <v>66113288</v>
      </c>
      <c r="I3174" s="22" t="s">
        <v>4876</v>
      </c>
      <c r="J3174" s="22" t="s">
        <v>4877</v>
      </c>
      <c r="K3174" s="22" t="str">
        <f>_xlfn.TEXTBEFORE(Table1__4[[#This Row],[ParentName]],"-")</f>
        <v>BD10</v>
      </c>
      <c r="L3174" s="22" t="str">
        <f>_xlfn.XLOOKUP(Table1__4[[#This Row],[MAAN8]],ASO!F:F,ASO!H:H,"")</f>
        <v>Quan Nhau Mainstream</v>
      </c>
      <c r="M3174" s="22" t="str">
        <f>_xlfn.XLOOKUP(Table1__4[[#This Row],[MAAN8]],program!A:A,program!E:E,"")</f>
        <v/>
      </c>
      <c r="N3174" s="22" t="str">
        <f>_xlfn.XLOOKUP(Table1__4[[#This Row],[MAAN8]],program!A:A,program!F:F,"")</f>
        <v/>
      </c>
      <c r="O3174" s="22">
        <f>SUMIFS(sellout!N:N,sellout!G:G,Table1__4[[#This Row],[MAAN8]])</f>
        <v>0</v>
      </c>
      <c r="P3174" s="2" t="str">
        <f>IFERROR(Table1__4[[#This Row],[Actual]]/Table1__4[[#This Row],[Target]],"")</f>
        <v/>
      </c>
      <c r="Q3174" s="22" t="str">
        <f>IFERROR(IF(Table1__4[[#This Row],[Target]]&gt;0,Table1__4[[#This Row],[Target]]-Table1__4[[#This Row],[Actual]],""),"")</f>
        <v/>
      </c>
    </row>
    <row r="3175" spans="1:17" x14ac:dyDescent="0.75">
      <c r="A3175" s="22" t="s">
        <v>10</v>
      </c>
      <c r="B3175" s="22" t="s">
        <v>11</v>
      </c>
      <c r="C3175" s="22" t="s">
        <v>46</v>
      </c>
      <c r="D3175" s="22" t="s">
        <v>47</v>
      </c>
      <c r="E3175" s="22" t="s">
        <v>196</v>
      </c>
      <c r="F3175" s="22" t="s">
        <v>49</v>
      </c>
      <c r="G3175" s="22" t="s">
        <v>197</v>
      </c>
      <c r="H3175">
        <v>65046364</v>
      </c>
      <c r="I3175" s="22" t="s">
        <v>4878</v>
      </c>
      <c r="J3175" s="22" t="s">
        <v>4879</v>
      </c>
      <c r="K3175" s="22" t="str">
        <f>_xlfn.TEXTBEFORE(Table1__4[[#This Row],[ParentName]],"-")</f>
        <v>HMcc</v>
      </c>
      <c r="L3175" s="22" t="str">
        <f>_xlfn.XLOOKUP(Table1__4[[#This Row],[MAAN8]],ASO!F:F,ASO!H:H,"")</f>
        <v>Grocery Store - Home Delivery</v>
      </c>
      <c r="M3175" s="22" t="str">
        <f>_xlfn.XLOOKUP(Table1__4[[#This Row],[MAAN8]],program!A:A,program!E:E,"")</f>
        <v>Target Incentive</v>
      </c>
      <c r="N3175" s="22">
        <f>_xlfn.XLOOKUP(Table1__4[[#This Row],[MAAN8]],program!A:A,program!F:F,"")</f>
        <v>250</v>
      </c>
      <c r="O3175" s="22">
        <f>SUMIFS(sellout!N:N,sellout!G:G,Table1__4[[#This Row],[MAAN8]])</f>
        <v>110</v>
      </c>
      <c r="P3175" s="2">
        <f>IFERROR(Table1__4[[#This Row],[Actual]]/Table1__4[[#This Row],[Target]],"")</f>
        <v>0.44</v>
      </c>
      <c r="Q3175" s="22">
        <f>IFERROR(IF(Table1__4[[#This Row],[Target]]&gt;0,Table1__4[[#This Row],[Target]]-Table1__4[[#This Row],[Actual]],""),"")</f>
        <v>140</v>
      </c>
    </row>
    <row r="3176" spans="1:17" x14ac:dyDescent="0.75">
      <c r="A3176" s="22" t="s">
        <v>10</v>
      </c>
      <c r="B3176" s="22" t="s">
        <v>11</v>
      </c>
      <c r="C3176" s="22" t="s">
        <v>46</v>
      </c>
      <c r="D3176" s="22" t="s">
        <v>47</v>
      </c>
      <c r="E3176" s="22" t="s">
        <v>101</v>
      </c>
      <c r="F3176" s="22" t="s">
        <v>68</v>
      </c>
      <c r="G3176" s="22" t="s">
        <v>102</v>
      </c>
      <c r="H3176">
        <v>65600604</v>
      </c>
      <c r="I3176" s="22" t="s">
        <v>4880</v>
      </c>
      <c r="J3176" s="22" t="s">
        <v>4881</v>
      </c>
      <c r="K3176" s="22" t="str">
        <f>_xlfn.TEXTBEFORE(Table1__4[[#This Row],[ParentName]],"-")</f>
        <v>HMcc</v>
      </c>
      <c r="L3176" s="22" t="str">
        <f>_xlfn.XLOOKUP(Table1__4[[#This Row],[MAAN8]],ASO!F:F,ASO!H:H,"")</f>
        <v>Grocery Store</v>
      </c>
      <c r="M3176" s="22" t="str">
        <f>_xlfn.XLOOKUP(Table1__4[[#This Row],[MAAN8]],program!A:A,program!E:E,"")</f>
        <v>Target Incentive</v>
      </c>
      <c r="N3176" s="22">
        <f>_xlfn.XLOOKUP(Table1__4[[#This Row],[MAAN8]],program!A:A,program!F:F,"")</f>
        <v>125</v>
      </c>
      <c r="O3176" s="22">
        <f>SUMIFS(sellout!N:N,sellout!G:G,Table1__4[[#This Row],[MAAN8]])</f>
        <v>0</v>
      </c>
      <c r="P3176" s="2">
        <f>IFERROR(Table1__4[[#This Row],[Actual]]/Table1__4[[#This Row],[Target]],"")</f>
        <v>0</v>
      </c>
      <c r="Q3176" s="22">
        <f>IFERROR(IF(Table1__4[[#This Row],[Target]]&gt;0,Table1__4[[#This Row],[Target]]-Table1__4[[#This Row],[Actual]],""),"")</f>
        <v>125</v>
      </c>
    </row>
    <row r="3177" spans="1:17" x14ac:dyDescent="0.75">
      <c r="A3177" s="22" t="s">
        <v>10</v>
      </c>
      <c r="B3177" s="22" t="s">
        <v>11</v>
      </c>
      <c r="C3177" s="22" t="s">
        <v>22</v>
      </c>
      <c r="D3177" s="22" t="s">
        <v>88</v>
      </c>
      <c r="E3177" s="22" t="s">
        <v>256</v>
      </c>
      <c r="F3177" s="22" t="s">
        <v>218</v>
      </c>
      <c r="G3177" s="22" t="s">
        <v>257</v>
      </c>
      <c r="H3177">
        <v>66100743</v>
      </c>
      <c r="I3177" s="22" t="s">
        <v>4882</v>
      </c>
      <c r="J3177" s="22" t="s">
        <v>4883</v>
      </c>
      <c r="K3177" s="22" t="str">
        <f>_xlfn.TEXTBEFORE(Table1__4[[#This Row],[ParentName]],"-")</f>
        <v>BD11</v>
      </c>
      <c r="L3177" s="22" t="str">
        <f>_xlfn.XLOOKUP(Table1__4[[#This Row],[MAAN8]],ASO!F:F,ASO!H:H,"")</f>
        <v>Grocery Store</v>
      </c>
      <c r="M3177" s="22" t="str">
        <f>_xlfn.XLOOKUP(Table1__4[[#This Row],[MAAN8]],program!A:A,program!E:E,"")</f>
        <v/>
      </c>
      <c r="N3177" s="22" t="str">
        <f>_xlfn.XLOOKUP(Table1__4[[#This Row],[MAAN8]],program!A:A,program!F:F,"")</f>
        <v/>
      </c>
      <c r="O3177" s="22">
        <f>SUMIFS(sellout!N:N,sellout!G:G,Table1__4[[#This Row],[MAAN8]])</f>
        <v>20</v>
      </c>
      <c r="P3177" s="2" t="str">
        <f>IFERROR(Table1__4[[#This Row],[Actual]]/Table1__4[[#This Row],[Target]],"")</f>
        <v/>
      </c>
      <c r="Q3177" s="22" t="str">
        <f>IFERROR(IF(Table1__4[[#This Row],[Target]]&gt;0,Table1__4[[#This Row],[Target]]-Table1__4[[#This Row],[Actual]],""),"")</f>
        <v/>
      </c>
    </row>
    <row r="3178" spans="1:17" x14ac:dyDescent="0.75">
      <c r="A3178" s="22" t="s">
        <v>10</v>
      </c>
      <c r="B3178" s="22" t="s">
        <v>11</v>
      </c>
      <c r="C3178" s="22" t="s">
        <v>12</v>
      </c>
      <c r="D3178" s="22" t="s">
        <v>13</v>
      </c>
      <c r="E3178" s="22" t="s">
        <v>29</v>
      </c>
      <c r="F3178" s="22" t="s">
        <v>30</v>
      </c>
      <c r="G3178" s="22" t="s">
        <v>31</v>
      </c>
      <c r="H3178">
        <v>66152170</v>
      </c>
      <c r="I3178" s="22" t="s">
        <v>4882</v>
      </c>
      <c r="J3178" s="22" t="s">
        <v>4884</v>
      </c>
      <c r="K3178" s="22" t="str">
        <f>_xlfn.TEXTBEFORE(Table1__4[[#This Row],[ParentName]],"-")</f>
        <v>BD8</v>
      </c>
      <c r="L3178" s="22" t="str">
        <f>_xlfn.XLOOKUP(Table1__4[[#This Row],[MAAN8]],ASO!F:F,ASO!H:H,"")</f>
        <v>Grocery Store - Home Delivery</v>
      </c>
      <c r="M3178" s="22" t="str">
        <f>_xlfn.XLOOKUP(Table1__4[[#This Row],[MAAN8]],program!A:A,program!E:E,"")</f>
        <v/>
      </c>
      <c r="N3178" s="22" t="str">
        <f>_xlfn.XLOOKUP(Table1__4[[#This Row],[MAAN8]],program!A:A,program!F:F,"")</f>
        <v/>
      </c>
      <c r="O3178" s="22">
        <f>SUMIFS(sellout!N:N,sellout!G:G,Table1__4[[#This Row],[MAAN8]])</f>
        <v>0</v>
      </c>
      <c r="P3178" s="2" t="str">
        <f>IFERROR(Table1__4[[#This Row],[Actual]]/Table1__4[[#This Row],[Target]],"")</f>
        <v/>
      </c>
      <c r="Q3178" s="22" t="str">
        <f>IFERROR(IF(Table1__4[[#This Row],[Target]]&gt;0,Table1__4[[#This Row],[Target]]-Table1__4[[#This Row],[Actual]],""),"")</f>
        <v/>
      </c>
    </row>
    <row r="3179" spans="1:17" x14ac:dyDescent="0.75">
      <c r="A3179" s="22" t="s">
        <v>10</v>
      </c>
      <c r="B3179" s="22" t="s">
        <v>11</v>
      </c>
      <c r="C3179" s="22" t="s">
        <v>12</v>
      </c>
      <c r="D3179" s="22" t="s">
        <v>54</v>
      </c>
      <c r="E3179" s="22" t="s">
        <v>188</v>
      </c>
      <c r="F3179" s="22" t="s">
        <v>182</v>
      </c>
      <c r="G3179" s="22" t="s">
        <v>189</v>
      </c>
      <c r="H3179">
        <v>66152304</v>
      </c>
      <c r="I3179" s="22" t="s">
        <v>4882</v>
      </c>
      <c r="J3179" s="22" t="s">
        <v>4885</v>
      </c>
      <c r="K3179" s="22" t="str">
        <f>_xlfn.TEXTBEFORE(Table1__4[[#This Row],[ParentName]],"-")</f>
        <v>BD</v>
      </c>
      <c r="L3179" s="22" t="str">
        <f>_xlfn.XLOOKUP(Table1__4[[#This Row],[MAAN8]],ASO!F:F,ASO!H:H,"")</f>
        <v>Beverage Retail Store</v>
      </c>
      <c r="M3179" s="22" t="str">
        <f>_xlfn.XLOOKUP(Table1__4[[#This Row],[MAAN8]],program!A:A,program!E:E,"")</f>
        <v/>
      </c>
      <c r="N3179" s="22" t="str">
        <f>_xlfn.XLOOKUP(Table1__4[[#This Row],[MAAN8]],program!A:A,program!F:F,"")</f>
        <v/>
      </c>
      <c r="O3179" s="22">
        <f>SUMIFS(sellout!N:N,sellout!G:G,Table1__4[[#This Row],[MAAN8]])</f>
        <v>0</v>
      </c>
      <c r="P3179" s="2" t="str">
        <f>IFERROR(Table1__4[[#This Row],[Actual]]/Table1__4[[#This Row],[Target]],"")</f>
        <v/>
      </c>
      <c r="Q3179" s="22" t="str">
        <f>IFERROR(IF(Table1__4[[#This Row],[Target]]&gt;0,Table1__4[[#This Row],[Target]]-Table1__4[[#This Row],[Actual]],""),"")</f>
        <v/>
      </c>
    </row>
    <row r="3180" spans="1:17" x14ac:dyDescent="0.75">
      <c r="A3180" s="22" t="s">
        <v>10</v>
      </c>
      <c r="B3180" s="22" t="s">
        <v>11</v>
      </c>
      <c r="C3180" s="22" t="s">
        <v>12</v>
      </c>
      <c r="D3180" s="22" t="s">
        <v>54</v>
      </c>
      <c r="E3180" s="22" t="s">
        <v>97</v>
      </c>
      <c r="F3180" s="22" t="s">
        <v>30</v>
      </c>
      <c r="G3180" s="22" t="s">
        <v>98</v>
      </c>
      <c r="H3180">
        <v>66151482</v>
      </c>
      <c r="I3180" s="22" t="s">
        <v>4882</v>
      </c>
      <c r="J3180" s="22" t="s">
        <v>4886</v>
      </c>
      <c r="K3180" s="22" t="str">
        <f>_xlfn.TEXTBEFORE(Table1__4[[#This Row],[ParentName]],"-")</f>
        <v>BD</v>
      </c>
      <c r="L3180" s="22" t="str">
        <f>_xlfn.XLOOKUP(Table1__4[[#This Row],[MAAN8]],ASO!F:F,ASO!H:H,"")</f>
        <v>Grocery Store</v>
      </c>
      <c r="M3180" s="22" t="str">
        <f>_xlfn.XLOOKUP(Table1__4[[#This Row],[MAAN8]],program!A:A,program!E:E,"")</f>
        <v/>
      </c>
      <c r="N3180" s="22" t="str">
        <f>_xlfn.XLOOKUP(Table1__4[[#This Row],[MAAN8]],program!A:A,program!F:F,"")</f>
        <v/>
      </c>
      <c r="O3180" s="22">
        <f>SUMIFS(sellout!N:N,sellout!G:G,Table1__4[[#This Row],[MAAN8]])</f>
        <v>15</v>
      </c>
      <c r="P3180" s="2" t="str">
        <f>IFERROR(Table1__4[[#This Row],[Actual]]/Table1__4[[#This Row],[Target]],"")</f>
        <v/>
      </c>
      <c r="Q3180" s="22" t="str">
        <f>IFERROR(IF(Table1__4[[#This Row],[Target]]&gt;0,Table1__4[[#This Row],[Target]]-Table1__4[[#This Row],[Actual]],""),"")</f>
        <v/>
      </c>
    </row>
    <row r="3181" spans="1:17" x14ac:dyDescent="0.75">
      <c r="A3181" s="22" t="s">
        <v>10</v>
      </c>
      <c r="B3181" s="22" t="s">
        <v>11</v>
      </c>
      <c r="C3181" s="22" t="s">
        <v>12</v>
      </c>
      <c r="D3181" s="22" t="s">
        <v>122</v>
      </c>
      <c r="E3181" s="22" t="s">
        <v>149</v>
      </c>
      <c r="F3181" s="22" t="s">
        <v>150</v>
      </c>
      <c r="G3181" s="22" t="s">
        <v>151</v>
      </c>
      <c r="H3181">
        <v>66112026</v>
      </c>
      <c r="I3181" s="22" t="s">
        <v>4887</v>
      </c>
      <c r="J3181" s="22" t="s">
        <v>4888</v>
      </c>
      <c r="K3181" s="22" t="str">
        <f>_xlfn.TEXTBEFORE(Table1__4[[#This Row],[ParentName]],"-")</f>
        <v>BD10</v>
      </c>
      <c r="L3181" s="22" t="str">
        <f>_xlfn.XLOOKUP(Table1__4[[#This Row],[MAAN8]],ASO!F:F,ASO!H:H,"")</f>
        <v>Grocery Store</v>
      </c>
      <c r="M3181" s="22" t="str">
        <f>_xlfn.XLOOKUP(Table1__4[[#This Row],[MAAN8]],program!A:A,program!E:E,"")</f>
        <v/>
      </c>
      <c r="N3181" s="22" t="str">
        <f>_xlfn.XLOOKUP(Table1__4[[#This Row],[MAAN8]],program!A:A,program!F:F,"")</f>
        <v/>
      </c>
      <c r="O3181" s="22">
        <f>SUMIFS(sellout!N:N,sellout!G:G,Table1__4[[#This Row],[MAAN8]])</f>
        <v>0</v>
      </c>
      <c r="P3181" s="2" t="str">
        <f>IFERROR(Table1__4[[#This Row],[Actual]]/Table1__4[[#This Row],[Target]],"")</f>
        <v/>
      </c>
      <c r="Q3181" s="22" t="str">
        <f>IFERROR(IF(Table1__4[[#This Row],[Target]]&gt;0,Table1__4[[#This Row],[Target]]-Table1__4[[#This Row],[Actual]],""),"")</f>
        <v/>
      </c>
    </row>
    <row r="3182" spans="1:17" x14ac:dyDescent="0.75">
      <c r="A3182" s="22" t="s">
        <v>10</v>
      </c>
      <c r="B3182" s="22" t="s">
        <v>11</v>
      </c>
      <c r="C3182" s="22" t="s">
        <v>22</v>
      </c>
      <c r="D3182" s="22" t="s">
        <v>180</v>
      </c>
      <c r="E3182" s="22" t="s">
        <v>181</v>
      </c>
      <c r="F3182" s="22" t="s">
        <v>182</v>
      </c>
      <c r="G3182" s="22" t="s">
        <v>183</v>
      </c>
      <c r="H3182">
        <v>66115076</v>
      </c>
      <c r="I3182" s="22" t="s">
        <v>4889</v>
      </c>
      <c r="J3182" s="22" t="s">
        <v>4890</v>
      </c>
      <c r="K3182" s="22" t="str">
        <f>_xlfn.TEXTBEFORE(Table1__4[[#This Row],[ParentName]],"-")</f>
        <v>BD14</v>
      </c>
      <c r="L3182" s="22" t="str">
        <f>_xlfn.XLOOKUP(Table1__4[[#This Row],[MAAN8]],ASO!F:F,ASO!H:H,"")</f>
        <v>Grocery Store</v>
      </c>
      <c r="M3182" s="22" t="str">
        <f>_xlfn.XLOOKUP(Table1__4[[#This Row],[MAAN8]],program!A:A,program!E:E,"")</f>
        <v/>
      </c>
      <c r="N3182" s="22" t="str">
        <f>_xlfn.XLOOKUP(Table1__4[[#This Row],[MAAN8]],program!A:A,program!F:F,"")</f>
        <v/>
      </c>
      <c r="O3182" s="22">
        <f>SUMIFS(sellout!N:N,sellout!G:G,Table1__4[[#This Row],[MAAN8]])</f>
        <v>6</v>
      </c>
      <c r="P3182" s="2" t="str">
        <f>IFERROR(Table1__4[[#This Row],[Actual]]/Table1__4[[#This Row],[Target]],"")</f>
        <v/>
      </c>
      <c r="Q3182" s="22" t="str">
        <f>IFERROR(IF(Table1__4[[#This Row],[Target]]&gt;0,Table1__4[[#This Row],[Target]]-Table1__4[[#This Row],[Actual]],""),"")</f>
        <v/>
      </c>
    </row>
    <row r="3183" spans="1:17" x14ac:dyDescent="0.75">
      <c r="A3183" s="22" t="s">
        <v>10</v>
      </c>
      <c r="B3183" s="22" t="s">
        <v>11</v>
      </c>
      <c r="C3183" s="22" t="s">
        <v>22</v>
      </c>
      <c r="D3183" s="22" t="s">
        <v>23</v>
      </c>
      <c r="E3183" s="22" t="s">
        <v>62</v>
      </c>
      <c r="F3183" s="22" t="s">
        <v>63</v>
      </c>
      <c r="G3183" s="22" t="s">
        <v>64</v>
      </c>
      <c r="H3183">
        <v>66105276</v>
      </c>
      <c r="I3183" s="22" t="s">
        <v>4891</v>
      </c>
      <c r="J3183" s="22" t="s">
        <v>7348</v>
      </c>
      <c r="K3183" s="22" t="str">
        <f>_xlfn.TEXTBEFORE(Table1__4[[#This Row],[ParentName]],"-")</f>
        <v>BD12</v>
      </c>
      <c r="L3183" s="22" t="str">
        <f>_xlfn.XLOOKUP(Table1__4[[#This Row],[MAAN8]],ASO!F:F,ASO!H:H,"")</f>
        <v/>
      </c>
      <c r="M3183" s="22" t="str">
        <f>_xlfn.XLOOKUP(Table1__4[[#This Row],[MAAN8]],program!A:A,program!E:E,"")</f>
        <v/>
      </c>
      <c r="N3183" s="22" t="str">
        <f>_xlfn.XLOOKUP(Table1__4[[#This Row],[MAAN8]],program!A:A,program!F:F,"")</f>
        <v/>
      </c>
      <c r="O3183" s="22">
        <f>SUMIFS(sellout!N:N,sellout!G:G,Table1__4[[#This Row],[MAAN8]])</f>
        <v>0</v>
      </c>
      <c r="P3183" s="2" t="str">
        <f>IFERROR(Table1__4[[#This Row],[Actual]]/Table1__4[[#This Row],[Target]],"")</f>
        <v/>
      </c>
      <c r="Q3183" s="22" t="str">
        <f>IFERROR(IF(Table1__4[[#This Row],[Target]]&gt;0,Table1__4[[#This Row],[Target]]-Table1__4[[#This Row],[Actual]],""),"")</f>
        <v/>
      </c>
    </row>
    <row r="3184" spans="1:17" x14ac:dyDescent="0.75">
      <c r="A3184" s="22" t="s">
        <v>10</v>
      </c>
      <c r="B3184" s="22" t="s">
        <v>11</v>
      </c>
      <c r="C3184" s="22" t="s">
        <v>12</v>
      </c>
      <c r="D3184" s="22" t="s">
        <v>122</v>
      </c>
      <c r="E3184" s="22" t="s">
        <v>309</v>
      </c>
      <c r="F3184" s="22" t="s">
        <v>237</v>
      </c>
      <c r="G3184" s="22" t="s">
        <v>310</v>
      </c>
      <c r="H3184">
        <v>66107083</v>
      </c>
      <c r="I3184" s="22" t="s">
        <v>4891</v>
      </c>
      <c r="J3184" s="22" t="s">
        <v>4892</v>
      </c>
      <c r="K3184" s="22" t="str">
        <f>_xlfn.TEXTBEFORE(Table1__4[[#This Row],[ParentName]],"-")</f>
        <v>BD10</v>
      </c>
      <c r="L3184" s="22" t="str">
        <f>_xlfn.XLOOKUP(Table1__4[[#This Row],[MAAN8]],ASO!F:F,ASO!H:H,"")</f>
        <v>Grocery Store - Home Delivery</v>
      </c>
      <c r="M3184" s="22" t="str">
        <f>_xlfn.XLOOKUP(Table1__4[[#This Row],[MAAN8]],program!A:A,program!E:E,"")</f>
        <v/>
      </c>
      <c r="N3184" s="22" t="str">
        <f>_xlfn.XLOOKUP(Table1__4[[#This Row],[MAAN8]],program!A:A,program!F:F,"")</f>
        <v/>
      </c>
      <c r="O3184" s="22">
        <f>SUMIFS(sellout!N:N,sellout!G:G,Table1__4[[#This Row],[MAAN8]])</f>
        <v>0</v>
      </c>
      <c r="P3184" s="2" t="str">
        <f>IFERROR(Table1__4[[#This Row],[Actual]]/Table1__4[[#This Row],[Target]],"")</f>
        <v/>
      </c>
      <c r="Q3184" s="22" t="str">
        <f>IFERROR(IF(Table1__4[[#This Row],[Target]]&gt;0,Table1__4[[#This Row],[Target]]-Table1__4[[#This Row],[Actual]],""),"")</f>
        <v/>
      </c>
    </row>
    <row r="3185" spans="1:17" x14ac:dyDescent="0.75">
      <c r="A3185" s="22" t="s">
        <v>10</v>
      </c>
      <c r="B3185" s="22" t="s">
        <v>11</v>
      </c>
      <c r="C3185" s="22" t="s">
        <v>12</v>
      </c>
      <c r="D3185" s="22" t="s">
        <v>122</v>
      </c>
      <c r="E3185" s="22" t="s">
        <v>123</v>
      </c>
      <c r="F3185" s="22" t="s">
        <v>124</v>
      </c>
      <c r="G3185" s="22" t="s">
        <v>125</v>
      </c>
      <c r="H3185">
        <v>66113037</v>
      </c>
      <c r="I3185" s="22" t="s">
        <v>4893</v>
      </c>
      <c r="J3185" s="22" t="s">
        <v>4894</v>
      </c>
      <c r="K3185" s="22" t="str">
        <f>_xlfn.TEXTBEFORE(Table1__4[[#This Row],[ParentName]],"-")</f>
        <v>BD10</v>
      </c>
      <c r="L3185" s="22" t="str">
        <f>_xlfn.XLOOKUP(Table1__4[[#This Row],[MAAN8]],ASO!F:F,ASO!H:H,"")</f>
        <v>Quan Nhau Mainstream</v>
      </c>
      <c r="M3185" s="22" t="str">
        <f>_xlfn.XLOOKUP(Table1__4[[#This Row],[MAAN8]],program!A:A,program!E:E,"")</f>
        <v/>
      </c>
      <c r="N3185" s="22" t="str">
        <f>_xlfn.XLOOKUP(Table1__4[[#This Row],[MAAN8]],program!A:A,program!F:F,"")</f>
        <v/>
      </c>
      <c r="O3185" s="22">
        <f>SUMIFS(sellout!N:N,sellout!G:G,Table1__4[[#This Row],[MAAN8]])</f>
        <v>0</v>
      </c>
      <c r="P3185" s="2" t="str">
        <f>IFERROR(Table1__4[[#This Row],[Actual]]/Table1__4[[#This Row],[Target]],"")</f>
        <v/>
      </c>
      <c r="Q3185" s="22" t="str">
        <f>IFERROR(IF(Table1__4[[#This Row],[Target]]&gt;0,Table1__4[[#This Row],[Target]]-Table1__4[[#This Row],[Actual]],""),"")</f>
        <v/>
      </c>
    </row>
    <row r="3186" spans="1:17" x14ac:dyDescent="0.75">
      <c r="A3186" s="22" t="s">
        <v>10</v>
      </c>
      <c r="B3186" s="22" t="s">
        <v>11</v>
      </c>
      <c r="C3186" s="22" t="s">
        <v>22</v>
      </c>
      <c r="D3186" s="22" t="s">
        <v>23</v>
      </c>
      <c r="E3186" s="22" t="s">
        <v>252</v>
      </c>
      <c r="F3186" s="22" t="s">
        <v>25</v>
      </c>
      <c r="G3186" s="22" t="s">
        <v>253</v>
      </c>
      <c r="H3186">
        <v>66111791</v>
      </c>
      <c r="I3186" s="22" t="s">
        <v>7241</v>
      </c>
      <c r="J3186" s="22" t="s">
        <v>7585</v>
      </c>
      <c r="K3186" s="22" t="str">
        <f>_xlfn.TEXTBEFORE(Table1__4[[#This Row],[ParentName]],"-")</f>
        <v>BD12</v>
      </c>
      <c r="L3186" s="22" t="str">
        <f>_xlfn.XLOOKUP(Table1__4[[#This Row],[MAAN8]],ASO!F:F,ASO!H:H,"")</f>
        <v/>
      </c>
      <c r="M3186" s="22" t="str">
        <f>_xlfn.XLOOKUP(Table1__4[[#This Row],[MAAN8]],program!A:A,program!E:E,"")</f>
        <v/>
      </c>
      <c r="N3186" s="22" t="str">
        <f>_xlfn.XLOOKUP(Table1__4[[#This Row],[MAAN8]],program!A:A,program!F:F,"")</f>
        <v/>
      </c>
      <c r="O3186" s="22">
        <f>SUMIFS(sellout!N:N,sellout!G:G,Table1__4[[#This Row],[MAAN8]])</f>
        <v>3</v>
      </c>
      <c r="P3186" s="2" t="str">
        <f>IFERROR(Table1__4[[#This Row],[Actual]]/Table1__4[[#This Row],[Target]],"")</f>
        <v/>
      </c>
      <c r="Q3186" s="22" t="str">
        <f>IFERROR(IF(Table1__4[[#This Row],[Target]]&gt;0,Table1__4[[#This Row],[Target]]-Table1__4[[#This Row],[Actual]],""),"")</f>
        <v/>
      </c>
    </row>
    <row r="3187" spans="1:17" x14ac:dyDescent="0.75">
      <c r="A3187" s="22" t="s">
        <v>10</v>
      </c>
      <c r="B3187" s="22" t="s">
        <v>11</v>
      </c>
      <c r="C3187" s="22" t="s">
        <v>22</v>
      </c>
      <c r="D3187" s="22" t="s">
        <v>88</v>
      </c>
      <c r="E3187" s="22" t="s">
        <v>217</v>
      </c>
      <c r="F3187" s="22" t="s">
        <v>218</v>
      </c>
      <c r="G3187" s="22" t="s">
        <v>219</v>
      </c>
      <c r="H3187">
        <v>66150778</v>
      </c>
      <c r="I3187" s="22" t="s">
        <v>4895</v>
      </c>
      <c r="J3187" s="22" t="s">
        <v>4896</v>
      </c>
      <c r="K3187" s="22" t="str">
        <f>_xlfn.TEXTBEFORE(Table1__4[[#This Row],[ParentName]],"-")</f>
        <v>BD11</v>
      </c>
      <c r="L3187" s="22" t="str">
        <f>_xlfn.XLOOKUP(Table1__4[[#This Row],[MAAN8]],ASO!F:F,ASO!H:H,"")</f>
        <v>Grocery Store</v>
      </c>
      <c r="M3187" s="22" t="str">
        <f>_xlfn.XLOOKUP(Table1__4[[#This Row],[MAAN8]],program!A:A,program!E:E,"")</f>
        <v/>
      </c>
      <c r="N3187" s="22" t="str">
        <f>_xlfn.XLOOKUP(Table1__4[[#This Row],[MAAN8]],program!A:A,program!F:F,"")</f>
        <v/>
      </c>
      <c r="O3187" s="22">
        <f>SUMIFS(sellout!N:N,sellout!G:G,Table1__4[[#This Row],[MAAN8]])</f>
        <v>55</v>
      </c>
      <c r="P3187" s="2" t="str">
        <f>IFERROR(Table1__4[[#This Row],[Actual]]/Table1__4[[#This Row],[Target]],"")</f>
        <v/>
      </c>
      <c r="Q3187" s="22" t="str">
        <f>IFERROR(IF(Table1__4[[#This Row],[Target]]&gt;0,Table1__4[[#This Row],[Target]]-Table1__4[[#This Row],[Actual]],""),"")</f>
        <v/>
      </c>
    </row>
    <row r="3188" spans="1:17" x14ac:dyDescent="0.75">
      <c r="A3188" s="22" t="s">
        <v>10</v>
      </c>
      <c r="B3188" s="22" t="s">
        <v>11</v>
      </c>
      <c r="C3188" s="22" t="s">
        <v>12</v>
      </c>
      <c r="D3188" s="22" t="s">
        <v>122</v>
      </c>
      <c r="E3188" s="22" t="s">
        <v>717</v>
      </c>
      <c r="F3188" s="22" t="s">
        <v>237</v>
      </c>
      <c r="G3188" s="22" t="s">
        <v>718</v>
      </c>
      <c r="H3188">
        <v>66106809</v>
      </c>
      <c r="I3188" s="22" t="s">
        <v>4897</v>
      </c>
      <c r="J3188" s="22" t="s">
        <v>4898</v>
      </c>
      <c r="K3188" s="22" t="str">
        <f>_xlfn.TEXTBEFORE(Table1__4[[#This Row],[ParentName]],"-")</f>
        <v>BD10</v>
      </c>
      <c r="L3188" s="22" t="str">
        <f>_xlfn.XLOOKUP(Table1__4[[#This Row],[MAAN8]],ASO!F:F,ASO!H:H,"")</f>
        <v>Grocery Store</v>
      </c>
      <c r="M3188" s="22" t="str">
        <f>_xlfn.XLOOKUP(Table1__4[[#This Row],[MAAN8]],program!A:A,program!E:E,"")</f>
        <v/>
      </c>
      <c r="N3188" s="22" t="str">
        <f>_xlfn.XLOOKUP(Table1__4[[#This Row],[MAAN8]],program!A:A,program!F:F,"")</f>
        <v/>
      </c>
      <c r="O3188" s="22">
        <f>SUMIFS(sellout!N:N,sellout!G:G,Table1__4[[#This Row],[MAAN8]])</f>
        <v>20</v>
      </c>
      <c r="P3188" s="2" t="str">
        <f>IFERROR(Table1__4[[#This Row],[Actual]]/Table1__4[[#This Row],[Target]],"")</f>
        <v/>
      </c>
      <c r="Q3188" s="22" t="str">
        <f>IFERROR(IF(Table1__4[[#This Row],[Target]]&gt;0,Table1__4[[#This Row],[Target]]-Table1__4[[#This Row],[Actual]],""),"")</f>
        <v/>
      </c>
    </row>
    <row r="3189" spans="1:17" x14ac:dyDescent="0.75">
      <c r="A3189" s="22" t="s">
        <v>10</v>
      </c>
      <c r="B3189" s="22" t="s">
        <v>11</v>
      </c>
      <c r="C3189" s="22" t="s">
        <v>22</v>
      </c>
      <c r="D3189" s="22" t="s">
        <v>180</v>
      </c>
      <c r="E3189" s="22" t="s">
        <v>181</v>
      </c>
      <c r="F3189" s="22" t="s">
        <v>182</v>
      </c>
      <c r="G3189" s="22" t="s">
        <v>183</v>
      </c>
      <c r="H3189">
        <v>66102219</v>
      </c>
      <c r="I3189" s="22" t="s">
        <v>4899</v>
      </c>
      <c r="J3189" s="22" t="s">
        <v>4900</v>
      </c>
      <c r="K3189" s="22" t="str">
        <f>_xlfn.TEXTBEFORE(Table1__4[[#This Row],[ParentName]],"-")</f>
        <v>BD14</v>
      </c>
      <c r="L3189" s="22" t="str">
        <f>_xlfn.XLOOKUP(Table1__4[[#This Row],[MAAN8]],ASO!F:F,ASO!H:H,"")</f>
        <v>Grocery Store</v>
      </c>
      <c r="M3189" s="22" t="str">
        <f>_xlfn.XLOOKUP(Table1__4[[#This Row],[MAAN8]],program!A:A,program!E:E,"")</f>
        <v/>
      </c>
      <c r="N3189" s="22" t="str">
        <f>_xlfn.XLOOKUP(Table1__4[[#This Row],[MAAN8]],program!A:A,program!F:F,"")</f>
        <v/>
      </c>
      <c r="O3189" s="22">
        <f>SUMIFS(sellout!N:N,sellout!G:G,Table1__4[[#This Row],[MAAN8]])</f>
        <v>382</v>
      </c>
      <c r="P3189" s="2" t="str">
        <f>IFERROR(Table1__4[[#This Row],[Actual]]/Table1__4[[#This Row],[Target]],"")</f>
        <v/>
      </c>
      <c r="Q3189" s="22" t="str">
        <f>IFERROR(IF(Table1__4[[#This Row],[Target]]&gt;0,Table1__4[[#This Row],[Target]]-Table1__4[[#This Row],[Actual]],""),"")</f>
        <v/>
      </c>
    </row>
    <row r="3190" spans="1:17" x14ac:dyDescent="0.75">
      <c r="A3190" s="22" t="s">
        <v>10</v>
      </c>
      <c r="B3190" s="22" t="s">
        <v>11</v>
      </c>
      <c r="C3190" s="22" t="s">
        <v>12</v>
      </c>
      <c r="D3190" s="22" t="s">
        <v>122</v>
      </c>
      <c r="E3190" s="22" t="s">
        <v>438</v>
      </c>
      <c r="F3190" s="22" t="s">
        <v>40</v>
      </c>
      <c r="G3190" s="22" t="s">
        <v>439</v>
      </c>
      <c r="H3190">
        <v>66113424</v>
      </c>
      <c r="I3190" s="22" t="s">
        <v>4901</v>
      </c>
      <c r="J3190" s="22" t="s">
        <v>4902</v>
      </c>
      <c r="K3190" s="22" t="str">
        <f>_xlfn.TEXTBEFORE(Table1__4[[#This Row],[ParentName]],"-")</f>
        <v>BD10</v>
      </c>
      <c r="L3190" s="22" t="str">
        <f>_xlfn.XLOOKUP(Table1__4[[#This Row],[MAAN8]],ASO!F:F,ASO!H:H,"")</f>
        <v>Grocery Store - Home Delivery</v>
      </c>
      <c r="M3190" s="22" t="str">
        <f>_xlfn.XLOOKUP(Table1__4[[#This Row],[MAAN8]],program!A:A,program!E:E,"")</f>
        <v/>
      </c>
      <c r="N3190" s="22" t="str">
        <f>_xlfn.XLOOKUP(Table1__4[[#This Row],[MAAN8]],program!A:A,program!F:F,"")</f>
        <v/>
      </c>
      <c r="O3190" s="22">
        <f>SUMIFS(sellout!N:N,sellout!G:G,Table1__4[[#This Row],[MAAN8]])</f>
        <v>140</v>
      </c>
      <c r="P3190" s="2" t="str">
        <f>IFERROR(Table1__4[[#This Row],[Actual]]/Table1__4[[#This Row],[Target]],"")</f>
        <v/>
      </c>
      <c r="Q3190" s="22" t="str">
        <f>IFERROR(IF(Table1__4[[#This Row],[Target]]&gt;0,Table1__4[[#This Row],[Target]]-Table1__4[[#This Row],[Actual]],""),"")</f>
        <v/>
      </c>
    </row>
    <row r="3191" spans="1:17" x14ac:dyDescent="0.75">
      <c r="A3191" s="22" t="s">
        <v>10</v>
      </c>
      <c r="B3191" s="22" t="s">
        <v>11</v>
      </c>
      <c r="C3191" s="22" t="s">
        <v>22</v>
      </c>
      <c r="D3191" s="22" t="s">
        <v>180</v>
      </c>
      <c r="E3191" s="22" t="s">
        <v>928</v>
      </c>
      <c r="F3191" s="22" t="s">
        <v>182</v>
      </c>
      <c r="G3191" s="22" t="s">
        <v>929</v>
      </c>
      <c r="H3191">
        <v>66106605</v>
      </c>
      <c r="I3191" s="22" t="s">
        <v>8303</v>
      </c>
      <c r="J3191" s="22" t="s">
        <v>4904</v>
      </c>
      <c r="K3191" s="22" t="str">
        <f>_xlfn.TEXTBEFORE(Table1__4[[#This Row],[ParentName]],"-")</f>
        <v>BD14</v>
      </c>
      <c r="L3191" s="22" t="str">
        <f>_xlfn.XLOOKUP(Table1__4[[#This Row],[MAAN8]],ASO!F:F,ASO!H:H,"")</f>
        <v>Grocery Store</v>
      </c>
      <c r="M3191" s="22" t="str">
        <f>_xlfn.XLOOKUP(Table1__4[[#This Row],[MAAN8]],program!A:A,program!E:E,"")</f>
        <v/>
      </c>
      <c r="N3191" s="22" t="str">
        <f>_xlfn.XLOOKUP(Table1__4[[#This Row],[MAAN8]],program!A:A,program!F:F,"")</f>
        <v/>
      </c>
      <c r="O3191" s="22">
        <f>SUMIFS(sellout!N:N,sellout!G:G,Table1__4[[#This Row],[MAAN8]])</f>
        <v>0</v>
      </c>
      <c r="P3191" s="2" t="str">
        <f>IFERROR(Table1__4[[#This Row],[Actual]]/Table1__4[[#This Row],[Target]],"")</f>
        <v/>
      </c>
      <c r="Q3191" s="22" t="str">
        <f>IFERROR(IF(Table1__4[[#This Row],[Target]]&gt;0,Table1__4[[#This Row],[Target]]-Table1__4[[#This Row],[Actual]],""),"")</f>
        <v/>
      </c>
    </row>
    <row r="3192" spans="1:17" x14ac:dyDescent="0.75">
      <c r="A3192" s="22" t="s">
        <v>10</v>
      </c>
      <c r="B3192" s="22" t="s">
        <v>11</v>
      </c>
      <c r="C3192" s="22" t="s">
        <v>12</v>
      </c>
      <c r="D3192" s="22" t="s">
        <v>54</v>
      </c>
      <c r="E3192" s="22" t="s">
        <v>97</v>
      </c>
      <c r="F3192" s="22" t="s">
        <v>30</v>
      </c>
      <c r="G3192" s="22" t="s">
        <v>98</v>
      </c>
      <c r="H3192">
        <v>66102451</v>
      </c>
      <c r="I3192" s="22" t="s">
        <v>8303</v>
      </c>
      <c r="J3192" s="22" t="s">
        <v>1069</v>
      </c>
      <c r="K3192" s="22" t="str">
        <f>_xlfn.TEXTBEFORE(Table1__4[[#This Row],[ParentName]],"-")</f>
        <v>BD</v>
      </c>
      <c r="L3192" s="22" t="str">
        <f>_xlfn.XLOOKUP(Table1__4[[#This Row],[MAAN8]],ASO!F:F,ASO!H:H,"")</f>
        <v>Grocery Store</v>
      </c>
      <c r="M3192" s="22" t="str">
        <f>_xlfn.XLOOKUP(Table1__4[[#This Row],[MAAN8]],program!A:A,program!E:E,"")</f>
        <v/>
      </c>
      <c r="N3192" s="22" t="str">
        <f>_xlfn.XLOOKUP(Table1__4[[#This Row],[MAAN8]],program!A:A,program!F:F,"")</f>
        <v/>
      </c>
      <c r="O3192" s="22">
        <f>SUMIFS(sellout!N:N,sellout!G:G,Table1__4[[#This Row],[MAAN8]])</f>
        <v>50</v>
      </c>
      <c r="P3192" s="2" t="str">
        <f>IFERROR(Table1__4[[#This Row],[Actual]]/Table1__4[[#This Row],[Target]],"")</f>
        <v/>
      </c>
      <c r="Q3192" s="22" t="str">
        <f>IFERROR(IF(Table1__4[[#This Row],[Target]]&gt;0,Table1__4[[#This Row],[Target]]-Table1__4[[#This Row],[Actual]],""),"")</f>
        <v/>
      </c>
    </row>
    <row r="3193" spans="1:17" x14ac:dyDescent="0.75">
      <c r="A3193" s="22" t="s">
        <v>10</v>
      </c>
      <c r="B3193" s="22" t="s">
        <v>11</v>
      </c>
      <c r="C3193" s="22" t="s">
        <v>46</v>
      </c>
      <c r="D3193" s="22" t="s">
        <v>47</v>
      </c>
      <c r="E3193" s="22" t="s">
        <v>367</v>
      </c>
      <c r="F3193" s="22" t="s">
        <v>68</v>
      </c>
      <c r="G3193" s="22" t="s">
        <v>7388</v>
      </c>
      <c r="H3193">
        <v>65600617</v>
      </c>
      <c r="I3193" s="22" t="s">
        <v>8304</v>
      </c>
      <c r="J3193" s="22" t="s">
        <v>4906</v>
      </c>
      <c r="K3193" s="22" t="str">
        <f>_xlfn.TEXTBEFORE(Table1__4[[#This Row],[ParentName]],"-")</f>
        <v>HMcc</v>
      </c>
      <c r="L3193" s="22" t="str">
        <f>_xlfn.XLOOKUP(Table1__4[[#This Row],[MAAN8]],ASO!F:F,ASO!H:H,"")</f>
        <v>Grocery Store</v>
      </c>
      <c r="M3193" s="22" t="str">
        <f>_xlfn.XLOOKUP(Table1__4[[#This Row],[MAAN8]],program!A:A,program!E:E,"")</f>
        <v>Target Incentive</v>
      </c>
      <c r="N3193" s="22">
        <f>_xlfn.XLOOKUP(Table1__4[[#This Row],[MAAN8]],program!A:A,program!F:F,"")</f>
        <v>400</v>
      </c>
      <c r="O3193" s="22">
        <f>SUMIFS(sellout!N:N,sellout!G:G,Table1__4[[#This Row],[MAAN8]])</f>
        <v>80</v>
      </c>
      <c r="P3193" s="2">
        <f>IFERROR(Table1__4[[#This Row],[Actual]]/Table1__4[[#This Row],[Target]],"")</f>
        <v>0.2</v>
      </c>
      <c r="Q3193" s="22">
        <f>IFERROR(IF(Table1__4[[#This Row],[Target]]&gt;0,Table1__4[[#This Row],[Target]]-Table1__4[[#This Row],[Actual]],""),"")</f>
        <v>320</v>
      </c>
    </row>
    <row r="3194" spans="1:17" x14ac:dyDescent="0.75">
      <c r="A3194" s="22" t="s">
        <v>10</v>
      </c>
      <c r="B3194" s="22" t="s">
        <v>11</v>
      </c>
      <c r="C3194" s="22" t="s">
        <v>12</v>
      </c>
      <c r="D3194" s="22" t="s">
        <v>54</v>
      </c>
      <c r="E3194" s="22" t="s">
        <v>97</v>
      </c>
      <c r="F3194" s="22" t="s">
        <v>30</v>
      </c>
      <c r="G3194" s="22" t="s">
        <v>98</v>
      </c>
      <c r="H3194">
        <v>66106015</v>
      </c>
      <c r="I3194" s="22" t="s">
        <v>4907</v>
      </c>
      <c r="J3194" s="22" t="s">
        <v>4908</v>
      </c>
      <c r="K3194" s="22" t="str">
        <f>_xlfn.TEXTBEFORE(Table1__4[[#This Row],[ParentName]],"-")</f>
        <v>BD</v>
      </c>
      <c r="L3194" s="22" t="str">
        <f>_xlfn.XLOOKUP(Table1__4[[#This Row],[MAAN8]],ASO!F:F,ASO!H:H,"")</f>
        <v>Grocery Store</v>
      </c>
      <c r="M3194" s="22" t="str">
        <f>_xlfn.XLOOKUP(Table1__4[[#This Row],[MAAN8]],program!A:A,program!E:E,"")</f>
        <v/>
      </c>
      <c r="N3194" s="22" t="str">
        <f>_xlfn.XLOOKUP(Table1__4[[#This Row],[MAAN8]],program!A:A,program!F:F,"")</f>
        <v/>
      </c>
      <c r="O3194" s="22">
        <f>SUMIFS(sellout!N:N,sellout!G:G,Table1__4[[#This Row],[MAAN8]])</f>
        <v>5</v>
      </c>
      <c r="P3194" s="2" t="str">
        <f>IFERROR(Table1__4[[#This Row],[Actual]]/Table1__4[[#This Row],[Target]],"")</f>
        <v/>
      </c>
      <c r="Q3194" s="22" t="str">
        <f>IFERROR(IF(Table1__4[[#This Row],[Target]]&gt;0,Table1__4[[#This Row],[Target]]-Table1__4[[#This Row],[Actual]],""),"")</f>
        <v/>
      </c>
    </row>
    <row r="3195" spans="1:17" x14ac:dyDescent="0.75">
      <c r="A3195" s="22" t="s">
        <v>10</v>
      </c>
      <c r="B3195" s="22" t="s">
        <v>11</v>
      </c>
      <c r="C3195" s="22" t="s">
        <v>46</v>
      </c>
      <c r="D3195" s="22" t="s">
        <v>47</v>
      </c>
      <c r="E3195" s="22" t="s">
        <v>48</v>
      </c>
      <c r="F3195" s="22" t="s">
        <v>49</v>
      </c>
      <c r="G3195" s="22" t="s">
        <v>8030</v>
      </c>
      <c r="H3195">
        <v>65501342</v>
      </c>
      <c r="I3195" s="22" t="s">
        <v>4909</v>
      </c>
      <c r="J3195" s="22" t="s">
        <v>4910</v>
      </c>
      <c r="K3195" s="22" t="str">
        <f>_xlfn.TEXTBEFORE(Table1__4[[#This Row],[ParentName]],"-")</f>
        <v>HMcc</v>
      </c>
      <c r="L3195" s="22" t="str">
        <f>_xlfn.XLOOKUP(Table1__4[[#This Row],[MAAN8]],ASO!F:F,ASO!H:H,"")</f>
        <v>Grocery Store</v>
      </c>
      <c r="M3195" s="22" t="str">
        <f>_xlfn.XLOOKUP(Table1__4[[#This Row],[MAAN8]],program!A:A,program!E:E,"")</f>
        <v>Target Incentive</v>
      </c>
      <c r="N3195" s="22">
        <f>_xlfn.XLOOKUP(Table1__4[[#This Row],[MAAN8]],program!A:A,program!F:F,"")</f>
        <v>550</v>
      </c>
      <c r="O3195" s="22">
        <f>SUMIFS(sellout!N:N,sellout!G:G,Table1__4[[#This Row],[MAAN8]])</f>
        <v>70</v>
      </c>
      <c r="P3195" s="2">
        <f>IFERROR(Table1__4[[#This Row],[Actual]]/Table1__4[[#This Row],[Target]],"")</f>
        <v>0.12727272727272726</v>
      </c>
      <c r="Q3195" s="22">
        <f>IFERROR(IF(Table1__4[[#This Row],[Target]]&gt;0,Table1__4[[#This Row],[Target]]-Table1__4[[#This Row],[Actual]],""),"")</f>
        <v>480</v>
      </c>
    </row>
    <row r="3196" spans="1:17" x14ac:dyDescent="0.75">
      <c r="A3196" s="22" t="s">
        <v>10</v>
      </c>
      <c r="B3196" s="22" t="s">
        <v>11</v>
      </c>
      <c r="C3196" s="22" t="s">
        <v>12</v>
      </c>
      <c r="D3196" s="22" t="s">
        <v>13</v>
      </c>
      <c r="E3196" s="22" t="s">
        <v>29</v>
      </c>
      <c r="F3196" s="22" t="s">
        <v>30</v>
      </c>
      <c r="G3196" s="22" t="s">
        <v>31</v>
      </c>
      <c r="H3196">
        <v>66104847</v>
      </c>
      <c r="I3196" s="22" t="s">
        <v>4911</v>
      </c>
      <c r="J3196" s="22" t="s">
        <v>998</v>
      </c>
      <c r="K3196" s="22" t="str">
        <f>_xlfn.TEXTBEFORE(Table1__4[[#This Row],[ParentName]],"-")</f>
        <v>BD8</v>
      </c>
      <c r="L3196" s="22" t="str">
        <f>_xlfn.XLOOKUP(Table1__4[[#This Row],[MAAN8]],ASO!F:F,ASO!H:H,"")</f>
        <v>Grocery Store - Home Delivery</v>
      </c>
      <c r="M3196" s="22" t="str">
        <f>_xlfn.XLOOKUP(Table1__4[[#This Row],[MAAN8]],program!A:A,program!E:E,"")</f>
        <v/>
      </c>
      <c r="N3196" s="22" t="str">
        <f>_xlfn.XLOOKUP(Table1__4[[#This Row],[MAAN8]],program!A:A,program!F:F,"")</f>
        <v/>
      </c>
      <c r="O3196" s="22">
        <f>SUMIFS(sellout!N:N,sellout!G:G,Table1__4[[#This Row],[MAAN8]])</f>
        <v>85</v>
      </c>
      <c r="P3196" s="2" t="str">
        <f>IFERROR(Table1__4[[#This Row],[Actual]]/Table1__4[[#This Row],[Target]],"")</f>
        <v/>
      </c>
      <c r="Q3196" s="22" t="str">
        <f>IFERROR(IF(Table1__4[[#This Row],[Target]]&gt;0,Table1__4[[#This Row],[Target]]-Table1__4[[#This Row],[Actual]],""),"")</f>
        <v/>
      </c>
    </row>
    <row r="3197" spans="1:17" x14ac:dyDescent="0.75">
      <c r="A3197" s="22" t="s">
        <v>10</v>
      </c>
      <c r="B3197" s="22" t="s">
        <v>11</v>
      </c>
      <c r="C3197" s="22" t="s">
        <v>12</v>
      </c>
      <c r="D3197" s="22" t="s">
        <v>122</v>
      </c>
      <c r="E3197" s="22" t="s">
        <v>244</v>
      </c>
      <c r="F3197" s="22" t="s">
        <v>124</v>
      </c>
      <c r="G3197" s="22" t="s">
        <v>245</v>
      </c>
      <c r="H3197">
        <v>66104650</v>
      </c>
      <c r="I3197" s="22" t="s">
        <v>4912</v>
      </c>
      <c r="J3197" s="22" t="s">
        <v>4913</v>
      </c>
      <c r="K3197" s="22" t="str">
        <f>_xlfn.TEXTBEFORE(Table1__4[[#This Row],[ParentName]],"-")</f>
        <v>BD10</v>
      </c>
      <c r="L3197" s="22" t="str">
        <f>_xlfn.XLOOKUP(Table1__4[[#This Row],[MAAN8]],ASO!F:F,ASO!H:H,"")</f>
        <v>Grocery Store</v>
      </c>
      <c r="M3197" s="22" t="str">
        <f>_xlfn.XLOOKUP(Table1__4[[#This Row],[MAAN8]],program!A:A,program!E:E,"")</f>
        <v/>
      </c>
      <c r="N3197" s="22" t="str">
        <f>_xlfn.XLOOKUP(Table1__4[[#This Row],[MAAN8]],program!A:A,program!F:F,"")</f>
        <v/>
      </c>
      <c r="O3197" s="22">
        <f>SUMIFS(sellout!N:N,sellout!G:G,Table1__4[[#This Row],[MAAN8]])</f>
        <v>30</v>
      </c>
      <c r="P3197" s="2" t="str">
        <f>IFERROR(Table1__4[[#This Row],[Actual]]/Table1__4[[#This Row],[Target]],"")</f>
        <v/>
      </c>
      <c r="Q3197" s="22" t="str">
        <f>IFERROR(IF(Table1__4[[#This Row],[Target]]&gt;0,Table1__4[[#This Row],[Target]]-Table1__4[[#This Row],[Actual]],""),"")</f>
        <v/>
      </c>
    </row>
    <row r="3198" spans="1:17" x14ac:dyDescent="0.75">
      <c r="A3198" s="22" t="s">
        <v>10</v>
      </c>
      <c r="B3198" s="22" t="s">
        <v>11</v>
      </c>
      <c r="C3198" s="22" t="s">
        <v>12</v>
      </c>
      <c r="D3198" s="22" t="s">
        <v>122</v>
      </c>
      <c r="E3198" s="22" t="s">
        <v>519</v>
      </c>
      <c r="F3198" s="22" t="s">
        <v>237</v>
      </c>
      <c r="G3198" s="22" t="s">
        <v>520</v>
      </c>
      <c r="H3198">
        <v>66100512</v>
      </c>
      <c r="I3198" s="22" t="s">
        <v>8305</v>
      </c>
      <c r="J3198" s="22" t="s">
        <v>4914</v>
      </c>
      <c r="K3198" s="22" t="str">
        <f>_xlfn.TEXTBEFORE(Table1__4[[#This Row],[ParentName]],"-")</f>
        <v>BD10</v>
      </c>
      <c r="L3198" s="22" t="str">
        <f>_xlfn.XLOOKUP(Table1__4[[#This Row],[MAAN8]],ASO!F:F,ASO!H:H,"")</f>
        <v>Beverage Retail Store</v>
      </c>
      <c r="M3198" s="22" t="str">
        <f>_xlfn.XLOOKUP(Table1__4[[#This Row],[MAAN8]],program!A:A,program!E:E,"")</f>
        <v/>
      </c>
      <c r="N3198" s="22" t="str">
        <f>_xlfn.XLOOKUP(Table1__4[[#This Row],[MAAN8]],program!A:A,program!F:F,"")</f>
        <v/>
      </c>
      <c r="O3198" s="22">
        <f>SUMIFS(sellout!N:N,sellout!G:G,Table1__4[[#This Row],[MAAN8]])</f>
        <v>115</v>
      </c>
      <c r="P3198" s="2" t="str">
        <f>IFERROR(Table1__4[[#This Row],[Actual]]/Table1__4[[#This Row],[Target]],"")</f>
        <v/>
      </c>
      <c r="Q3198" s="22" t="str">
        <f>IFERROR(IF(Table1__4[[#This Row],[Target]]&gt;0,Table1__4[[#This Row],[Target]]-Table1__4[[#This Row],[Actual]],""),"")</f>
        <v/>
      </c>
    </row>
    <row r="3199" spans="1:17" x14ac:dyDescent="0.75">
      <c r="A3199" s="22" t="s">
        <v>10</v>
      </c>
      <c r="B3199" s="22" t="s">
        <v>11</v>
      </c>
      <c r="C3199" s="22" t="s">
        <v>12</v>
      </c>
      <c r="D3199" s="22" t="s">
        <v>13</v>
      </c>
      <c r="E3199" s="22" t="s">
        <v>176</v>
      </c>
      <c r="F3199" s="22" t="s">
        <v>30</v>
      </c>
      <c r="G3199" s="22" t="s">
        <v>177</v>
      </c>
      <c r="H3199">
        <v>66109942</v>
      </c>
      <c r="I3199" s="22" t="s">
        <v>4915</v>
      </c>
      <c r="J3199" s="22" t="s">
        <v>3811</v>
      </c>
      <c r="K3199" s="22" t="str">
        <f>_xlfn.TEXTBEFORE(Table1__4[[#This Row],[ParentName]],"-")</f>
        <v>BD8</v>
      </c>
      <c r="L3199" s="22" t="str">
        <f>_xlfn.XLOOKUP(Table1__4[[#This Row],[MAAN8]],ASO!F:F,ASO!H:H,"")</f>
        <v>Grocery Store</v>
      </c>
      <c r="M3199" s="22" t="str">
        <f>_xlfn.XLOOKUP(Table1__4[[#This Row],[MAAN8]],program!A:A,program!E:E,"")</f>
        <v/>
      </c>
      <c r="N3199" s="22" t="str">
        <f>_xlfn.XLOOKUP(Table1__4[[#This Row],[MAAN8]],program!A:A,program!F:F,"")</f>
        <v/>
      </c>
      <c r="O3199" s="22">
        <f>SUMIFS(sellout!N:N,sellout!G:G,Table1__4[[#This Row],[MAAN8]])</f>
        <v>0</v>
      </c>
      <c r="P3199" s="2" t="str">
        <f>IFERROR(Table1__4[[#This Row],[Actual]]/Table1__4[[#This Row],[Target]],"")</f>
        <v/>
      </c>
      <c r="Q3199" s="22" t="str">
        <f>IFERROR(IF(Table1__4[[#This Row],[Target]]&gt;0,Table1__4[[#This Row],[Target]]-Table1__4[[#This Row],[Actual]],""),"")</f>
        <v/>
      </c>
    </row>
    <row r="3200" spans="1:17" x14ac:dyDescent="0.75">
      <c r="A3200" s="22" t="s">
        <v>10</v>
      </c>
      <c r="B3200" s="22" t="s">
        <v>11</v>
      </c>
      <c r="C3200" s="22" t="s">
        <v>22</v>
      </c>
      <c r="D3200" s="22" t="s">
        <v>23</v>
      </c>
      <c r="E3200" s="22" t="s">
        <v>222</v>
      </c>
      <c r="F3200" s="22" t="s">
        <v>25</v>
      </c>
      <c r="G3200" s="22" t="s">
        <v>223</v>
      </c>
      <c r="H3200">
        <v>66150715</v>
      </c>
      <c r="I3200" s="22" t="s">
        <v>4916</v>
      </c>
      <c r="J3200" s="22" t="s">
        <v>4917</v>
      </c>
      <c r="K3200" s="22" t="str">
        <f>_xlfn.TEXTBEFORE(Table1__4[[#This Row],[ParentName]],"-")</f>
        <v>BD12</v>
      </c>
      <c r="L3200" s="22" t="str">
        <f>_xlfn.XLOOKUP(Table1__4[[#This Row],[MAAN8]],ASO!F:F,ASO!H:H,"")</f>
        <v>Grocery Store</v>
      </c>
      <c r="M3200" s="22" t="str">
        <f>_xlfn.XLOOKUP(Table1__4[[#This Row],[MAAN8]],program!A:A,program!E:E,"")</f>
        <v/>
      </c>
      <c r="N3200" s="22" t="str">
        <f>_xlfn.XLOOKUP(Table1__4[[#This Row],[MAAN8]],program!A:A,program!F:F,"")</f>
        <v/>
      </c>
      <c r="O3200" s="22">
        <f>SUMIFS(sellout!N:N,sellout!G:G,Table1__4[[#This Row],[MAAN8]])</f>
        <v>0</v>
      </c>
      <c r="P3200" s="2" t="str">
        <f>IFERROR(Table1__4[[#This Row],[Actual]]/Table1__4[[#This Row],[Target]],"")</f>
        <v/>
      </c>
      <c r="Q3200" s="22" t="str">
        <f>IFERROR(IF(Table1__4[[#This Row],[Target]]&gt;0,Table1__4[[#This Row],[Target]]-Table1__4[[#This Row],[Actual]],""),"")</f>
        <v/>
      </c>
    </row>
    <row r="3201" spans="1:17" x14ac:dyDescent="0.75">
      <c r="A3201" s="22" t="s">
        <v>10</v>
      </c>
      <c r="B3201" s="22" t="s">
        <v>11</v>
      </c>
      <c r="C3201" s="22" t="s">
        <v>22</v>
      </c>
      <c r="D3201" s="22" t="s">
        <v>23</v>
      </c>
      <c r="E3201" s="22" t="s">
        <v>252</v>
      </c>
      <c r="F3201" s="22" t="s">
        <v>25</v>
      </c>
      <c r="G3201" s="22" t="s">
        <v>253</v>
      </c>
      <c r="H3201">
        <v>66155812</v>
      </c>
      <c r="I3201" s="22" t="s">
        <v>7256</v>
      </c>
      <c r="J3201" s="22" t="s">
        <v>7586</v>
      </c>
      <c r="K3201" s="22" t="str">
        <f>_xlfn.TEXTBEFORE(Table1__4[[#This Row],[ParentName]],"-")</f>
        <v>BD12</v>
      </c>
      <c r="L3201" s="22" t="str">
        <f>_xlfn.XLOOKUP(Table1__4[[#This Row],[MAAN8]],ASO!F:F,ASO!H:H,"")</f>
        <v/>
      </c>
      <c r="M3201" s="22" t="str">
        <f>_xlfn.XLOOKUP(Table1__4[[#This Row],[MAAN8]],program!A:A,program!E:E,"")</f>
        <v/>
      </c>
      <c r="N3201" s="22" t="str">
        <f>_xlfn.XLOOKUP(Table1__4[[#This Row],[MAAN8]],program!A:A,program!F:F,"")</f>
        <v/>
      </c>
      <c r="O3201" s="22">
        <f>SUMIFS(sellout!N:N,sellout!G:G,Table1__4[[#This Row],[MAAN8]])</f>
        <v>3</v>
      </c>
      <c r="P3201" s="2" t="str">
        <f>IFERROR(Table1__4[[#This Row],[Actual]]/Table1__4[[#This Row],[Target]],"")</f>
        <v/>
      </c>
      <c r="Q3201" s="22" t="str">
        <f>IFERROR(IF(Table1__4[[#This Row],[Target]]&gt;0,Table1__4[[#This Row],[Target]]-Table1__4[[#This Row],[Actual]],""),"")</f>
        <v/>
      </c>
    </row>
    <row r="3202" spans="1:17" x14ac:dyDescent="0.75">
      <c r="A3202" s="22" t="s">
        <v>10</v>
      </c>
      <c r="B3202" s="22" t="s">
        <v>11</v>
      </c>
      <c r="C3202" s="22" t="s">
        <v>12</v>
      </c>
      <c r="D3202" s="22" t="s">
        <v>38</v>
      </c>
      <c r="E3202" s="22" t="s">
        <v>154</v>
      </c>
      <c r="F3202" s="22" t="s">
        <v>40</v>
      </c>
      <c r="G3202" s="22" t="s">
        <v>155</v>
      </c>
      <c r="H3202">
        <v>66100397</v>
      </c>
      <c r="I3202" s="22" t="s">
        <v>4918</v>
      </c>
      <c r="J3202" s="22" t="s">
        <v>4919</v>
      </c>
      <c r="K3202" s="22" t="str">
        <f>_xlfn.TEXTBEFORE(Table1__4[[#This Row],[ParentName]],"-")</f>
        <v>BD16</v>
      </c>
      <c r="L3202" s="22" t="str">
        <f>_xlfn.XLOOKUP(Table1__4[[#This Row],[MAAN8]],ASO!F:F,ASO!H:H,"")</f>
        <v>Grocery Store</v>
      </c>
      <c r="M3202" s="22" t="str">
        <f>_xlfn.XLOOKUP(Table1__4[[#This Row],[MAAN8]],program!A:A,program!E:E,"")</f>
        <v/>
      </c>
      <c r="N3202" s="22" t="str">
        <f>_xlfn.XLOOKUP(Table1__4[[#This Row],[MAAN8]],program!A:A,program!F:F,"")</f>
        <v/>
      </c>
      <c r="O3202" s="22">
        <f>SUMIFS(sellout!N:N,sellout!G:G,Table1__4[[#This Row],[MAAN8]])</f>
        <v>0</v>
      </c>
      <c r="P3202" s="2" t="str">
        <f>IFERROR(Table1__4[[#This Row],[Actual]]/Table1__4[[#This Row],[Target]],"")</f>
        <v/>
      </c>
      <c r="Q3202" s="22" t="str">
        <f>IFERROR(IF(Table1__4[[#This Row],[Target]]&gt;0,Table1__4[[#This Row],[Target]]-Table1__4[[#This Row],[Actual]],""),"")</f>
        <v/>
      </c>
    </row>
    <row r="3203" spans="1:17" x14ac:dyDescent="0.75">
      <c r="A3203" s="22" t="s">
        <v>10</v>
      </c>
      <c r="B3203" s="22" t="s">
        <v>11</v>
      </c>
      <c r="C3203" s="22" t="s">
        <v>12</v>
      </c>
      <c r="D3203" s="22" t="s">
        <v>38</v>
      </c>
      <c r="E3203" s="22" t="s">
        <v>247</v>
      </c>
      <c r="F3203" s="22" t="s">
        <v>150</v>
      </c>
      <c r="G3203" s="22" t="s">
        <v>7741</v>
      </c>
      <c r="H3203">
        <v>66101130</v>
      </c>
      <c r="I3203" s="22" t="s">
        <v>4920</v>
      </c>
      <c r="J3203" s="22" t="s">
        <v>175</v>
      </c>
      <c r="K3203" s="22" t="str">
        <f>_xlfn.TEXTBEFORE(Table1__4[[#This Row],[ParentName]],"-")</f>
        <v>BD16</v>
      </c>
      <c r="L3203" s="22" t="str">
        <f>_xlfn.XLOOKUP(Table1__4[[#This Row],[MAAN8]],ASO!F:F,ASO!H:H,"")</f>
        <v>Grocery Store</v>
      </c>
      <c r="M3203" s="22" t="str">
        <f>_xlfn.XLOOKUP(Table1__4[[#This Row],[MAAN8]],program!A:A,program!E:E,"")</f>
        <v/>
      </c>
      <c r="N3203" s="22" t="str">
        <f>_xlfn.XLOOKUP(Table1__4[[#This Row],[MAAN8]],program!A:A,program!F:F,"")</f>
        <v/>
      </c>
      <c r="O3203" s="22">
        <f>SUMIFS(sellout!N:N,sellout!G:G,Table1__4[[#This Row],[MAAN8]])</f>
        <v>0</v>
      </c>
      <c r="P3203" s="2" t="str">
        <f>IFERROR(Table1__4[[#This Row],[Actual]]/Table1__4[[#This Row],[Target]],"")</f>
        <v/>
      </c>
      <c r="Q3203" s="22" t="str">
        <f>IFERROR(IF(Table1__4[[#This Row],[Target]]&gt;0,Table1__4[[#This Row],[Target]]-Table1__4[[#This Row],[Actual]],""),"")</f>
        <v/>
      </c>
    </row>
    <row r="3204" spans="1:17" x14ac:dyDescent="0.75">
      <c r="A3204" s="22" t="s">
        <v>10</v>
      </c>
      <c r="B3204" s="22" t="s">
        <v>11</v>
      </c>
      <c r="C3204" s="22" t="s">
        <v>22</v>
      </c>
      <c r="D3204" s="22" t="s">
        <v>88</v>
      </c>
      <c r="E3204" s="22" t="s">
        <v>256</v>
      </c>
      <c r="F3204" s="22" t="s">
        <v>218</v>
      </c>
      <c r="G3204" s="22" t="s">
        <v>257</v>
      </c>
      <c r="H3204">
        <v>66112294</v>
      </c>
      <c r="I3204" s="22" t="s">
        <v>4921</v>
      </c>
      <c r="J3204" s="22" t="s">
        <v>4922</v>
      </c>
      <c r="K3204" s="22" t="str">
        <f>_xlfn.TEXTBEFORE(Table1__4[[#This Row],[ParentName]],"-")</f>
        <v>BD11</v>
      </c>
      <c r="L3204" s="22" t="str">
        <f>_xlfn.XLOOKUP(Table1__4[[#This Row],[MAAN8]],ASO!F:F,ASO!H:H,"")</f>
        <v>Grocery Store</v>
      </c>
      <c r="M3204" s="22" t="str">
        <f>_xlfn.XLOOKUP(Table1__4[[#This Row],[MAAN8]],program!A:A,program!E:E,"")</f>
        <v/>
      </c>
      <c r="N3204" s="22" t="str">
        <f>_xlfn.XLOOKUP(Table1__4[[#This Row],[MAAN8]],program!A:A,program!F:F,"")</f>
        <v/>
      </c>
      <c r="O3204" s="22">
        <f>SUMIFS(sellout!N:N,sellout!G:G,Table1__4[[#This Row],[MAAN8]])</f>
        <v>0</v>
      </c>
      <c r="P3204" s="2" t="str">
        <f>IFERROR(Table1__4[[#This Row],[Actual]]/Table1__4[[#This Row],[Target]],"")</f>
        <v/>
      </c>
      <c r="Q3204" s="22" t="str">
        <f>IFERROR(IF(Table1__4[[#This Row],[Target]]&gt;0,Table1__4[[#This Row],[Target]]-Table1__4[[#This Row],[Actual]],""),"")</f>
        <v/>
      </c>
    </row>
    <row r="3205" spans="1:17" x14ac:dyDescent="0.75">
      <c r="A3205" s="22" t="s">
        <v>10</v>
      </c>
      <c r="B3205" s="22" t="s">
        <v>11</v>
      </c>
      <c r="C3205" s="22" t="s">
        <v>12</v>
      </c>
      <c r="D3205" s="22" t="s">
        <v>122</v>
      </c>
      <c r="E3205" s="22" t="s">
        <v>166</v>
      </c>
      <c r="F3205" s="22" t="s">
        <v>40</v>
      </c>
      <c r="G3205" s="22" t="s">
        <v>167</v>
      </c>
      <c r="H3205">
        <v>66106905</v>
      </c>
      <c r="I3205" s="22" t="s">
        <v>4923</v>
      </c>
      <c r="J3205" s="22" t="s">
        <v>4924</v>
      </c>
      <c r="K3205" s="22" t="str">
        <f>_xlfn.TEXTBEFORE(Table1__4[[#This Row],[ParentName]],"-")</f>
        <v>BD10</v>
      </c>
      <c r="L3205" s="22" t="str">
        <f>_xlfn.XLOOKUP(Table1__4[[#This Row],[MAAN8]],ASO!F:F,ASO!H:H,"")</f>
        <v>Grocery Store</v>
      </c>
      <c r="M3205" s="22" t="str">
        <f>_xlfn.XLOOKUP(Table1__4[[#This Row],[MAAN8]],program!A:A,program!E:E,"")</f>
        <v/>
      </c>
      <c r="N3205" s="22" t="str">
        <f>_xlfn.XLOOKUP(Table1__4[[#This Row],[MAAN8]],program!A:A,program!F:F,"")</f>
        <v/>
      </c>
      <c r="O3205" s="22">
        <f>SUMIFS(sellout!N:N,sellout!G:G,Table1__4[[#This Row],[MAAN8]])</f>
        <v>35</v>
      </c>
      <c r="P3205" s="2" t="str">
        <f>IFERROR(Table1__4[[#This Row],[Actual]]/Table1__4[[#This Row],[Target]],"")</f>
        <v/>
      </c>
      <c r="Q3205" s="22" t="str">
        <f>IFERROR(IF(Table1__4[[#This Row],[Target]]&gt;0,Table1__4[[#This Row],[Target]]-Table1__4[[#This Row],[Actual]],""),"")</f>
        <v/>
      </c>
    </row>
    <row r="3206" spans="1:17" x14ac:dyDescent="0.75">
      <c r="A3206" s="22" t="s">
        <v>10</v>
      </c>
      <c r="B3206" s="22" t="s">
        <v>11</v>
      </c>
      <c r="C3206" s="22" t="s">
        <v>12</v>
      </c>
      <c r="D3206" s="22" t="s">
        <v>122</v>
      </c>
      <c r="E3206" s="22" t="s">
        <v>240</v>
      </c>
      <c r="F3206" s="22" t="s">
        <v>237</v>
      </c>
      <c r="G3206" s="22" t="s">
        <v>241</v>
      </c>
      <c r="H3206">
        <v>66151863</v>
      </c>
      <c r="I3206" s="22" t="s">
        <v>4925</v>
      </c>
      <c r="J3206" s="22" t="s">
        <v>4926</v>
      </c>
      <c r="K3206" s="22" t="str">
        <f>_xlfn.TEXTBEFORE(Table1__4[[#This Row],[ParentName]],"-")</f>
        <v>BD10</v>
      </c>
      <c r="L3206" s="22" t="str">
        <f>_xlfn.XLOOKUP(Table1__4[[#This Row],[MAAN8]],ASO!F:F,ASO!H:H,"")</f>
        <v>Grocery Store</v>
      </c>
      <c r="M3206" s="22" t="str">
        <f>_xlfn.XLOOKUP(Table1__4[[#This Row],[MAAN8]],program!A:A,program!E:E,"")</f>
        <v/>
      </c>
      <c r="N3206" s="22" t="str">
        <f>_xlfn.XLOOKUP(Table1__4[[#This Row],[MAAN8]],program!A:A,program!F:F,"")</f>
        <v/>
      </c>
      <c r="O3206" s="22">
        <f>SUMIFS(sellout!N:N,sellout!G:G,Table1__4[[#This Row],[MAAN8]])</f>
        <v>25</v>
      </c>
      <c r="P3206" s="2" t="str">
        <f>IFERROR(Table1__4[[#This Row],[Actual]]/Table1__4[[#This Row],[Target]],"")</f>
        <v/>
      </c>
      <c r="Q3206" s="22" t="str">
        <f>IFERROR(IF(Table1__4[[#This Row],[Target]]&gt;0,Table1__4[[#This Row],[Target]]-Table1__4[[#This Row],[Actual]],""),"")</f>
        <v/>
      </c>
    </row>
    <row r="3207" spans="1:17" x14ac:dyDescent="0.75">
      <c r="A3207" s="22" t="s">
        <v>10</v>
      </c>
      <c r="B3207" s="22" t="s">
        <v>11</v>
      </c>
      <c r="C3207" s="22" t="s">
        <v>22</v>
      </c>
      <c r="D3207" s="22" t="s">
        <v>23</v>
      </c>
      <c r="E3207" s="22" t="s">
        <v>222</v>
      </c>
      <c r="F3207" s="22" t="s">
        <v>25</v>
      </c>
      <c r="G3207" s="22" t="s">
        <v>223</v>
      </c>
      <c r="H3207">
        <v>66113508</v>
      </c>
      <c r="I3207" s="22" t="s">
        <v>4927</v>
      </c>
      <c r="J3207" s="22" t="s">
        <v>4928</v>
      </c>
      <c r="K3207" s="22" t="str">
        <f>_xlfn.TEXTBEFORE(Table1__4[[#This Row],[ParentName]],"-")</f>
        <v>BD12</v>
      </c>
      <c r="L3207" s="22" t="str">
        <f>_xlfn.XLOOKUP(Table1__4[[#This Row],[MAAN8]],ASO!F:F,ASO!H:H,"")</f>
        <v>Grocery Store - Home Delivery</v>
      </c>
      <c r="M3207" s="22" t="str">
        <f>_xlfn.XLOOKUP(Table1__4[[#This Row],[MAAN8]],program!A:A,program!E:E,"")</f>
        <v/>
      </c>
      <c r="N3207" s="22" t="str">
        <f>_xlfn.XLOOKUP(Table1__4[[#This Row],[MAAN8]],program!A:A,program!F:F,"")</f>
        <v/>
      </c>
      <c r="O3207" s="22">
        <f>SUMIFS(sellout!N:N,sellout!G:G,Table1__4[[#This Row],[MAAN8]])</f>
        <v>50</v>
      </c>
      <c r="P3207" s="2" t="str">
        <f>IFERROR(Table1__4[[#This Row],[Actual]]/Table1__4[[#This Row],[Target]],"")</f>
        <v/>
      </c>
      <c r="Q3207" s="22" t="str">
        <f>IFERROR(IF(Table1__4[[#This Row],[Target]]&gt;0,Table1__4[[#This Row],[Target]]-Table1__4[[#This Row],[Actual]],""),"")</f>
        <v/>
      </c>
    </row>
    <row r="3208" spans="1:17" x14ac:dyDescent="0.75">
      <c r="A3208" s="22" t="s">
        <v>10</v>
      </c>
      <c r="B3208" s="22" t="s">
        <v>11</v>
      </c>
      <c r="C3208" s="22" t="s">
        <v>12</v>
      </c>
      <c r="D3208" s="22" t="s">
        <v>13</v>
      </c>
      <c r="E3208" s="22" t="s">
        <v>14</v>
      </c>
      <c r="F3208" s="22" t="s">
        <v>8024</v>
      </c>
      <c r="G3208" s="22" t="s">
        <v>15</v>
      </c>
      <c r="H3208">
        <v>66111304</v>
      </c>
      <c r="I3208" s="22" t="s">
        <v>4929</v>
      </c>
      <c r="J3208" s="22" t="s">
        <v>2386</v>
      </c>
      <c r="K3208" s="22" t="str">
        <f>_xlfn.TEXTBEFORE(Table1__4[[#This Row],[ParentName]],"-")</f>
        <v>BD8</v>
      </c>
      <c r="L3208" s="22" t="str">
        <f>_xlfn.XLOOKUP(Table1__4[[#This Row],[MAAN8]],ASO!F:F,ASO!H:H,"")</f>
        <v>Night Club</v>
      </c>
      <c r="M3208" s="22" t="str">
        <f>_xlfn.XLOOKUP(Table1__4[[#This Row],[MAAN8]],program!A:A,program!E:E,"")</f>
        <v/>
      </c>
      <c r="N3208" s="22" t="str">
        <f>_xlfn.XLOOKUP(Table1__4[[#This Row],[MAAN8]],program!A:A,program!F:F,"")</f>
        <v/>
      </c>
      <c r="O3208" s="22">
        <f>SUMIFS(sellout!N:N,sellout!G:G,Table1__4[[#This Row],[MAAN8]])</f>
        <v>0</v>
      </c>
      <c r="P3208" s="2" t="str">
        <f>IFERROR(Table1__4[[#This Row],[Actual]]/Table1__4[[#This Row],[Target]],"")</f>
        <v/>
      </c>
      <c r="Q3208" s="22" t="str">
        <f>IFERROR(IF(Table1__4[[#This Row],[Target]]&gt;0,Table1__4[[#This Row],[Target]]-Table1__4[[#This Row],[Actual]],""),"")</f>
        <v/>
      </c>
    </row>
    <row r="3209" spans="1:17" x14ac:dyDescent="0.75">
      <c r="A3209" s="22" t="s">
        <v>10</v>
      </c>
      <c r="B3209" s="22" t="s">
        <v>11</v>
      </c>
      <c r="C3209" s="22" t="s">
        <v>12</v>
      </c>
      <c r="D3209" s="22" t="s">
        <v>54</v>
      </c>
      <c r="E3209" s="22" t="s">
        <v>97</v>
      </c>
      <c r="F3209" s="22" t="s">
        <v>30</v>
      </c>
      <c r="G3209" s="22" t="s">
        <v>98</v>
      </c>
      <c r="H3209">
        <v>66102465</v>
      </c>
      <c r="I3209" s="22" t="s">
        <v>4930</v>
      </c>
      <c r="J3209" s="22" t="s">
        <v>4931</v>
      </c>
      <c r="K3209" s="22" t="str">
        <f>_xlfn.TEXTBEFORE(Table1__4[[#This Row],[ParentName]],"-")</f>
        <v>BD</v>
      </c>
      <c r="L3209" s="22" t="str">
        <f>_xlfn.XLOOKUP(Table1__4[[#This Row],[MAAN8]],ASO!F:F,ASO!H:H,"")</f>
        <v/>
      </c>
      <c r="M3209" s="22" t="str">
        <f>_xlfn.XLOOKUP(Table1__4[[#This Row],[MAAN8]],program!A:A,program!E:E,"")</f>
        <v/>
      </c>
      <c r="N3209" s="22" t="str">
        <f>_xlfn.XLOOKUP(Table1__4[[#This Row],[MAAN8]],program!A:A,program!F:F,"")</f>
        <v/>
      </c>
      <c r="O3209" s="22">
        <f>SUMIFS(sellout!N:N,sellout!G:G,Table1__4[[#This Row],[MAAN8]])</f>
        <v>0</v>
      </c>
      <c r="P3209" s="2" t="str">
        <f>IFERROR(Table1__4[[#This Row],[Actual]]/Table1__4[[#This Row],[Target]],"")</f>
        <v/>
      </c>
      <c r="Q3209" s="22" t="str">
        <f>IFERROR(IF(Table1__4[[#This Row],[Target]]&gt;0,Table1__4[[#This Row],[Target]]-Table1__4[[#This Row],[Actual]],""),"")</f>
        <v/>
      </c>
    </row>
    <row r="3210" spans="1:17" x14ac:dyDescent="0.75">
      <c r="A3210" s="22" t="s">
        <v>10</v>
      </c>
      <c r="B3210" s="22" t="s">
        <v>11</v>
      </c>
      <c r="C3210" s="22" t="s">
        <v>22</v>
      </c>
      <c r="D3210" s="22" t="s">
        <v>23</v>
      </c>
      <c r="E3210" s="22" t="s">
        <v>62</v>
      </c>
      <c r="F3210" s="22" t="s">
        <v>63</v>
      </c>
      <c r="G3210" s="22" t="s">
        <v>64</v>
      </c>
      <c r="H3210">
        <v>66107785</v>
      </c>
      <c r="I3210" s="22" t="s">
        <v>4932</v>
      </c>
      <c r="J3210" s="22" t="s">
        <v>4933</v>
      </c>
      <c r="K3210" s="22" t="str">
        <f>_xlfn.TEXTBEFORE(Table1__4[[#This Row],[ParentName]],"-")</f>
        <v>BD12</v>
      </c>
      <c r="L3210" s="22" t="str">
        <f>_xlfn.XLOOKUP(Table1__4[[#This Row],[MAAN8]],ASO!F:F,ASO!H:H,"")</f>
        <v>Grocery Store</v>
      </c>
      <c r="M3210" s="22" t="str">
        <f>_xlfn.XLOOKUP(Table1__4[[#This Row],[MAAN8]],program!A:A,program!E:E,"")</f>
        <v/>
      </c>
      <c r="N3210" s="22" t="str">
        <f>_xlfn.XLOOKUP(Table1__4[[#This Row],[MAAN8]],program!A:A,program!F:F,"")</f>
        <v/>
      </c>
      <c r="O3210" s="22">
        <f>SUMIFS(sellout!N:N,sellout!G:G,Table1__4[[#This Row],[MAAN8]])</f>
        <v>0</v>
      </c>
      <c r="P3210" s="2" t="str">
        <f>IFERROR(Table1__4[[#This Row],[Actual]]/Table1__4[[#This Row],[Target]],"")</f>
        <v/>
      </c>
      <c r="Q3210" s="22" t="str">
        <f>IFERROR(IF(Table1__4[[#This Row],[Target]]&gt;0,Table1__4[[#This Row],[Target]]-Table1__4[[#This Row],[Actual]],""),"")</f>
        <v/>
      </c>
    </row>
    <row r="3211" spans="1:17" x14ac:dyDescent="0.75">
      <c r="A3211" s="22" t="s">
        <v>10</v>
      </c>
      <c r="B3211" s="22" t="s">
        <v>11</v>
      </c>
      <c r="C3211" s="22" t="s">
        <v>12</v>
      </c>
      <c r="D3211" s="22" t="s">
        <v>13</v>
      </c>
      <c r="E3211" s="22" t="s">
        <v>29</v>
      </c>
      <c r="F3211" s="22" t="s">
        <v>30</v>
      </c>
      <c r="G3211" s="22" t="s">
        <v>31</v>
      </c>
      <c r="H3211">
        <v>66150239</v>
      </c>
      <c r="I3211" s="22" t="s">
        <v>4934</v>
      </c>
      <c r="J3211" s="22" t="s">
        <v>4935</v>
      </c>
      <c r="K3211" s="22" t="str">
        <f>_xlfn.TEXTBEFORE(Table1__4[[#This Row],[ParentName]],"-")</f>
        <v>BD8</v>
      </c>
      <c r="L3211" s="22" t="str">
        <f>_xlfn.XLOOKUP(Table1__4[[#This Row],[MAAN8]],ASO!F:F,ASO!H:H,"")</f>
        <v>Grocery Store - Home Delivery</v>
      </c>
      <c r="M3211" s="22" t="str">
        <f>_xlfn.XLOOKUP(Table1__4[[#This Row],[MAAN8]],program!A:A,program!E:E,"")</f>
        <v/>
      </c>
      <c r="N3211" s="22" t="str">
        <f>_xlfn.XLOOKUP(Table1__4[[#This Row],[MAAN8]],program!A:A,program!F:F,"")</f>
        <v/>
      </c>
      <c r="O3211" s="22">
        <f>SUMIFS(sellout!N:N,sellout!G:G,Table1__4[[#This Row],[MAAN8]])</f>
        <v>100</v>
      </c>
      <c r="P3211" s="2" t="str">
        <f>IFERROR(Table1__4[[#This Row],[Actual]]/Table1__4[[#This Row],[Target]],"")</f>
        <v/>
      </c>
      <c r="Q3211" s="22" t="str">
        <f>IFERROR(IF(Table1__4[[#This Row],[Target]]&gt;0,Table1__4[[#This Row],[Target]]-Table1__4[[#This Row],[Actual]],""),"")</f>
        <v/>
      </c>
    </row>
    <row r="3212" spans="1:17" x14ac:dyDescent="0.75">
      <c r="A3212" s="22" t="s">
        <v>10</v>
      </c>
      <c r="B3212" s="22" t="s">
        <v>11</v>
      </c>
      <c r="C3212" s="22" t="s">
        <v>22</v>
      </c>
      <c r="D3212" s="22" t="s">
        <v>88</v>
      </c>
      <c r="E3212" s="22" t="s">
        <v>447</v>
      </c>
      <c r="F3212" s="22" t="s">
        <v>218</v>
      </c>
      <c r="G3212" s="22" t="s">
        <v>448</v>
      </c>
      <c r="H3212">
        <v>66105614</v>
      </c>
      <c r="I3212" s="22" t="s">
        <v>8306</v>
      </c>
      <c r="J3212" s="22" t="s">
        <v>8108</v>
      </c>
      <c r="K3212" s="22" t="str">
        <f>_xlfn.TEXTBEFORE(Table1__4[[#This Row],[ParentName]],"-")</f>
        <v>BD11</v>
      </c>
      <c r="L3212" s="22" t="str">
        <f>_xlfn.XLOOKUP(Table1__4[[#This Row],[MAAN8]],ASO!F:F,ASO!H:H,"")</f>
        <v/>
      </c>
      <c r="M3212" s="22" t="str">
        <f>_xlfn.XLOOKUP(Table1__4[[#This Row],[MAAN8]],program!A:A,program!E:E,"")</f>
        <v/>
      </c>
      <c r="N3212" s="22" t="str">
        <f>_xlfn.XLOOKUP(Table1__4[[#This Row],[MAAN8]],program!A:A,program!F:F,"")</f>
        <v/>
      </c>
      <c r="O3212" s="22">
        <f>SUMIFS(sellout!N:N,sellout!G:G,Table1__4[[#This Row],[MAAN8]])</f>
        <v>0</v>
      </c>
      <c r="P3212" s="2" t="str">
        <f>IFERROR(Table1__4[[#This Row],[Actual]]/Table1__4[[#This Row],[Target]],"")</f>
        <v/>
      </c>
      <c r="Q3212" s="22" t="str">
        <f>IFERROR(IF(Table1__4[[#This Row],[Target]]&gt;0,Table1__4[[#This Row],[Target]]-Table1__4[[#This Row],[Actual]],""),"")</f>
        <v/>
      </c>
    </row>
    <row r="3213" spans="1:17" x14ac:dyDescent="0.75">
      <c r="A3213" s="22" t="s">
        <v>10</v>
      </c>
      <c r="B3213" s="22" t="s">
        <v>11</v>
      </c>
      <c r="C3213" s="22" t="s">
        <v>22</v>
      </c>
      <c r="D3213" s="22" t="s">
        <v>88</v>
      </c>
      <c r="E3213" s="22" t="s">
        <v>447</v>
      </c>
      <c r="F3213" s="22" t="s">
        <v>218</v>
      </c>
      <c r="G3213" s="22" t="s">
        <v>448</v>
      </c>
      <c r="H3213">
        <v>66105738</v>
      </c>
      <c r="I3213" s="22" t="s">
        <v>8307</v>
      </c>
      <c r="J3213" s="22" t="s">
        <v>8308</v>
      </c>
      <c r="K3213" s="22" t="str">
        <f>_xlfn.TEXTBEFORE(Table1__4[[#This Row],[ParentName]],"-")</f>
        <v>BD11</v>
      </c>
      <c r="L3213" s="22" t="str">
        <f>_xlfn.XLOOKUP(Table1__4[[#This Row],[MAAN8]],ASO!F:F,ASO!H:H,"")</f>
        <v/>
      </c>
      <c r="M3213" s="22" t="str">
        <f>_xlfn.XLOOKUP(Table1__4[[#This Row],[MAAN8]],program!A:A,program!E:E,"")</f>
        <v/>
      </c>
      <c r="N3213" s="22" t="str">
        <f>_xlfn.XLOOKUP(Table1__4[[#This Row],[MAAN8]],program!A:A,program!F:F,"")</f>
        <v/>
      </c>
      <c r="O3213" s="22">
        <f>SUMIFS(sellout!N:N,sellout!G:G,Table1__4[[#This Row],[MAAN8]])</f>
        <v>0</v>
      </c>
      <c r="P3213" s="2" t="str">
        <f>IFERROR(Table1__4[[#This Row],[Actual]]/Table1__4[[#This Row],[Target]],"")</f>
        <v/>
      </c>
      <c r="Q3213" s="22" t="str">
        <f>IFERROR(IF(Table1__4[[#This Row],[Target]]&gt;0,Table1__4[[#This Row],[Target]]-Table1__4[[#This Row],[Actual]],""),"")</f>
        <v/>
      </c>
    </row>
    <row r="3214" spans="1:17" x14ac:dyDescent="0.75">
      <c r="A3214" s="22" t="s">
        <v>10</v>
      </c>
      <c r="B3214" s="22" t="s">
        <v>11</v>
      </c>
      <c r="C3214" s="22" t="s">
        <v>22</v>
      </c>
      <c r="D3214" s="22" t="s">
        <v>180</v>
      </c>
      <c r="E3214" s="22" t="s">
        <v>181</v>
      </c>
      <c r="F3214" s="22" t="s">
        <v>182</v>
      </c>
      <c r="G3214" s="22" t="s">
        <v>183</v>
      </c>
      <c r="H3214">
        <v>66151916</v>
      </c>
      <c r="I3214" s="22" t="s">
        <v>4937</v>
      </c>
      <c r="J3214" s="22" t="s">
        <v>3918</v>
      </c>
      <c r="K3214" s="22" t="str">
        <f>_xlfn.TEXTBEFORE(Table1__4[[#This Row],[ParentName]],"-")</f>
        <v>BD14</v>
      </c>
      <c r="L3214" s="22" t="str">
        <f>_xlfn.XLOOKUP(Table1__4[[#This Row],[MAAN8]],ASO!F:F,ASO!H:H,"")</f>
        <v/>
      </c>
      <c r="M3214" s="22" t="str">
        <f>_xlfn.XLOOKUP(Table1__4[[#This Row],[MAAN8]],program!A:A,program!E:E,"")</f>
        <v/>
      </c>
      <c r="N3214" s="22" t="str">
        <f>_xlfn.XLOOKUP(Table1__4[[#This Row],[MAAN8]],program!A:A,program!F:F,"")</f>
        <v/>
      </c>
      <c r="O3214" s="22">
        <f>SUMIFS(sellout!N:N,sellout!G:G,Table1__4[[#This Row],[MAAN8]])</f>
        <v>8</v>
      </c>
      <c r="P3214" s="2" t="str">
        <f>IFERROR(Table1__4[[#This Row],[Actual]]/Table1__4[[#This Row],[Target]],"")</f>
        <v/>
      </c>
      <c r="Q3214" s="22" t="str">
        <f>IFERROR(IF(Table1__4[[#This Row],[Target]]&gt;0,Table1__4[[#This Row],[Target]]-Table1__4[[#This Row],[Actual]],""),"")</f>
        <v/>
      </c>
    </row>
    <row r="3215" spans="1:17" x14ac:dyDescent="0.75">
      <c r="A3215" s="22" t="s">
        <v>10</v>
      </c>
      <c r="B3215" s="22" t="s">
        <v>11</v>
      </c>
      <c r="C3215" s="22" t="s">
        <v>22</v>
      </c>
      <c r="D3215" s="22" t="s">
        <v>23</v>
      </c>
      <c r="E3215" s="22" t="s">
        <v>89</v>
      </c>
      <c r="F3215" s="22" t="s">
        <v>63</v>
      </c>
      <c r="G3215" s="22" t="s">
        <v>90</v>
      </c>
      <c r="H3215">
        <v>66150929</v>
      </c>
      <c r="I3215" s="22" t="s">
        <v>4938</v>
      </c>
      <c r="J3215" s="22" t="s">
        <v>4939</v>
      </c>
      <c r="K3215" s="22" t="str">
        <f>_xlfn.TEXTBEFORE(Table1__4[[#This Row],[ParentName]],"-")</f>
        <v>BD12</v>
      </c>
      <c r="L3215" s="22" t="str">
        <f>_xlfn.XLOOKUP(Table1__4[[#This Row],[MAAN8]],ASO!F:F,ASO!H:H,"")</f>
        <v>Grocery Store</v>
      </c>
      <c r="M3215" s="22" t="str">
        <f>_xlfn.XLOOKUP(Table1__4[[#This Row],[MAAN8]],program!A:A,program!E:E,"")</f>
        <v/>
      </c>
      <c r="N3215" s="22" t="str">
        <f>_xlfn.XLOOKUP(Table1__4[[#This Row],[MAAN8]],program!A:A,program!F:F,"")</f>
        <v/>
      </c>
      <c r="O3215" s="22">
        <f>SUMIFS(sellout!N:N,sellout!G:G,Table1__4[[#This Row],[MAAN8]])</f>
        <v>0</v>
      </c>
      <c r="P3215" s="2" t="str">
        <f>IFERROR(Table1__4[[#This Row],[Actual]]/Table1__4[[#This Row],[Target]],"")</f>
        <v/>
      </c>
      <c r="Q3215" s="22" t="str">
        <f>IFERROR(IF(Table1__4[[#This Row],[Target]]&gt;0,Table1__4[[#This Row],[Target]]-Table1__4[[#This Row],[Actual]],""),"")</f>
        <v/>
      </c>
    </row>
    <row r="3216" spans="1:17" x14ac:dyDescent="0.75">
      <c r="A3216" s="22" t="s">
        <v>10</v>
      </c>
      <c r="B3216" s="22" t="s">
        <v>11</v>
      </c>
      <c r="C3216" s="22" t="s">
        <v>12</v>
      </c>
      <c r="D3216" s="22" t="s">
        <v>122</v>
      </c>
      <c r="E3216" s="22" t="s">
        <v>357</v>
      </c>
      <c r="F3216" s="22" t="s">
        <v>150</v>
      </c>
      <c r="G3216" s="22" t="s">
        <v>358</v>
      </c>
      <c r="H3216">
        <v>66102566</v>
      </c>
      <c r="I3216" s="22" t="s">
        <v>4940</v>
      </c>
      <c r="J3216" s="22" t="s">
        <v>4941</v>
      </c>
      <c r="K3216" s="22" t="str">
        <f>_xlfn.TEXTBEFORE(Table1__4[[#This Row],[ParentName]],"-")</f>
        <v>BD10</v>
      </c>
      <c r="L3216" s="22" t="str">
        <f>_xlfn.XLOOKUP(Table1__4[[#This Row],[MAAN8]],ASO!F:F,ASO!H:H,"")</f>
        <v>Grocery Store</v>
      </c>
      <c r="M3216" s="22" t="str">
        <f>_xlfn.XLOOKUP(Table1__4[[#This Row],[MAAN8]],program!A:A,program!E:E,"")</f>
        <v/>
      </c>
      <c r="N3216" s="22" t="str">
        <f>_xlfn.XLOOKUP(Table1__4[[#This Row],[MAAN8]],program!A:A,program!F:F,"")</f>
        <v/>
      </c>
      <c r="O3216" s="22">
        <f>SUMIFS(sellout!N:N,sellout!G:G,Table1__4[[#This Row],[MAAN8]])</f>
        <v>370</v>
      </c>
      <c r="P3216" s="2" t="str">
        <f>IFERROR(Table1__4[[#This Row],[Actual]]/Table1__4[[#This Row],[Target]],"")</f>
        <v/>
      </c>
      <c r="Q3216" s="22" t="str">
        <f>IFERROR(IF(Table1__4[[#This Row],[Target]]&gt;0,Table1__4[[#This Row],[Target]]-Table1__4[[#This Row],[Actual]],""),"")</f>
        <v/>
      </c>
    </row>
    <row r="3217" spans="1:17" x14ac:dyDescent="0.75">
      <c r="A3217" s="22" t="s">
        <v>10</v>
      </c>
      <c r="B3217" s="22" t="s">
        <v>11</v>
      </c>
      <c r="C3217" s="22" t="s">
        <v>12</v>
      </c>
      <c r="D3217" s="22" t="s">
        <v>122</v>
      </c>
      <c r="E3217" s="22" t="s">
        <v>200</v>
      </c>
      <c r="F3217" s="22" t="s">
        <v>201</v>
      </c>
      <c r="G3217" s="22" t="s">
        <v>18</v>
      </c>
      <c r="H3217">
        <v>66103862</v>
      </c>
      <c r="I3217" s="22" t="s">
        <v>4942</v>
      </c>
      <c r="J3217" s="22" t="s">
        <v>4943</v>
      </c>
      <c r="K3217" s="22" t="str">
        <f>_xlfn.TEXTBEFORE(Table1__4[[#This Row],[ParentName]],"-")</f>
        <v>BD10</v>
      </c>
      <c r="L3217" s="22" t="str">
        <f>_xlfn.XLOOKUP(Table1__4[[#This Row],[MAAN8]],ASO!F:F,ASO!H:H,"")</f>
        <v>Sub Distributor</v>
      </c>
      <c r="M3217" s="22" t="str">
        <f>_xlfn.XLOOKUP(Table1__4[[#This Row],[MAAN8]],program!A:A,program!E:E,"")</f>
        <v/>
      </c>
      <c r="N3217" s="22" t="str">
        <f>_xlfn.XLOOKUP(Table1__4[[#This Row],[MAAN8]],program!A:A,program!F:F,"")</f>
        <v/>
      </c>
      <c r="O3217" s="22">
        <f>SUMIFS(sellout!N:N,sellout!G:G,Table1__4[[#This Row],[MAAN8]])</f>
        <v>1303</v>
      </c>
      <c r="P3217" s="2" t="str">
        <f>IFERROR(Table1__4[[#This Row],[Actual]]/Table1__4[[#This Row],[Target]],"")</f>
        <v/>
      </c>
      <c r="Q3217" s="22" t="str">
        <f>IFERROR(IF(Table1__4[[#This Row],[Target]]&gt;0,Table1__4[[#This Row],[Target]]-Table1__4[[#This Row],[Actual]],""),"")</f>
        <v/>
      </c>
    </row>
    <row r="3218" spans="1:17" x14ac:dyDescent="0.75">
      <c r="A3218" s="22" t="s">
        <v>10</v>
      </c>
      <c r="B3218" s="22" t="s">
        <v>11</v>
      </c>
      <c r="C3218" s="22" t="s">
        <v>22</v>
      </c>
      <c r="D3218" s="22" t="s">
        <v>180</v>
      </c>
      <c r="E3218" s="22" t="s">
        <v>928</v>
      </c>
      <c r="F3218" s="22" t="s">
        <v>182</v>
      </c>
      <c r="G3218" s="22" t="s">
        <v>929</v>
      </c>
      <c r="H3218">
        <v>66153525</v>
      </c>
      <c r="I3218" s="22" t="s">
        <v>4944</v>
      </c>
      <c r="J3218" s="22" t="s">
        <v>4945</v>
      </c>
      <c r="K3218" s="22" t="str">
        <f>_xlfn.TEXTBEFORE(Table1__4[[#This Row],[ParentName]],"-")</f>
        <v>BD14</v>
      </c>
      <c r="L3218" s="22" t="str">
        <f>_xlfn.XLOOKUP(Table1__4[[#This Row],[MAAN8]],ASO!F:F,ASO!H:H,"")</f>
        <v>Grocery Store</v>
      </c>
      <c r="M3218" s="22" t="str">
        <f>_xlfn.XLOOKUP(Table1__4[[#This Row],[MAAN8]],program!A:A,program!E:E,"")</f>
        <v/>
      </c>
      <c r="N3218" s="22" t="str">
        <f>_xlfn.XLOOKUP(Table1__4[[#This Row],[MAAN8]],program!A:A,program!F:F,"")</f>
        <v/>
      </c>
      <c r="O3218" s="22">
        <f>SUMIFS(sellout!N:N,sellout!G:G,Table1__4[[#This Row],[MAAN8]])</f>
        <v>0</v>
      </c>
      <c r="P3218" s="2" t="str">
        <f>IFERROR(Table1__4[[#This Row],[Actual]]/Table1__4[[#This Row],[Target]],"")</f>
        <v/>
      </c>
      <c r="Q3218" s="22" t="str">
        <f>IFERROR(IF(Table1__4[[#This Row],[Target]]&gt;0,Table1__4[[#This Row],[Target]]-Table1__4[[#This Row],[Actual]],""),"")</f>
        <v/>
      </c>
    </row>
    <row r="3219" spans="1:17" x14ac:dyDescent="0.75">
      <c r="A3219" s="22" t="s">
        <v>10</v>
      </c>
      <c r="B3219" s="22" t="s">
        <v>11</v>
      </c>
      <c r="C3219" s="22" t="s">
        <v>22</v>
      </c>
      <c r="D3219" s="22" t="s">
        <v>23</v>
      </c>
      <c r="E3219" s="22" t="s">
        <v>141</v>
      </c>
      <c r="F3219" s="22" t="s">
        <v>25</v>
      </c>
      <c r="G3219" s="22" t="s">
        <v>142</v>
      </c>
      <c r="H3219">
        <v>66106631</v>
      </c>
      <c r="I3219" s="22" t="s">
        <v>4946</v>
      </c>
      <c r="J3219" s="22" t="s">
        <v>4947</v>
      </c>
      <c r="K3219" s="22" t="str">
        <f>_xlfn.TEXTBEFORE(Table1__4[[#This Row],[ParentName]],"-")</f>
        <v>BD12</v>
      </c>
      <c r="L3219" s="22" t="str">
        <f>_xlfn.XLOOKUP(Table1__4[[#This Row],[MAAN8]],ASO!F:F,ASO!H:H,"")</f>
        <v>Grocery Store</v>
      </c>
      <c r="M3219" s="22" t="str">
        <f>_xlfn.XLOOKUP(Table1__4[[#This Row],[MAAN8]],program!A:A,program!E:E,"")</f>
        <v/>
      </c>
      <c r="N3219" s="22" t="str">
        <f>_xlfn.XLOOKUP(Table1__4[[#This Row],[MAAN8]],program!A:A,program!F:F,"")</f>
        <v/>
      </c>
      <c r="O3219" s="22">
        <f>SUMIFS(sellout!N:N,sellout!G:G,Table1__4[[#This Row],[MAAN8]])</f>
        <v>30</v>
      </c>
      <c r="P3219" s="2" t="str">
        <f>IFERROR(Table1__4[[#This Row],[Actual]]/Table1__4[[#This Row],[Target]],"")</f>
        <v/>
      </c>
      <c r="Q3219" s="22" t="str">
        <f>IFERROR(IF(Table1__4[[#This Row],[Target]]&gt;0,Table1__4[[#This Row],[Target]]-Table1__4[[#This Row],[Actual]],""),"")</f>
        <v/>
      </c>
    </row>
    <row r="3220" spans="1:17" x14ac:dyDescent="0.75">
      <c r="A3220" s="22" t="s">
        <v>10</v>
      </c>
      <c r="B3220" s="22" t="s">
        <v>11</v>
      </c>
      <c r="C3220" s="22" t="s">
        <v>46</v>
      </c>
      <c r="D3220" s="22" t="s">
        <v>47</v>
      </c>
      <c r="E3220" s="22" t="s">
        <v>196</v>
      </c>
      <c r="F3220" s="22" t="s">
        <v>49</v>
      </c>
      <c r="G3220" s="22" t="s">
        <v>197</v>
      </c>
      <c r="H3220">
        <v>65526687</v>
      </c>
      <c r="I3220" s="22" t="s">
        <v>4948</v>
      </c>
      <c r="J3220" s="22" t="s">
        <v>4949</v>
      </c>
      <c r="K3220" s="22" t="str">
        <f>_xlfn.TEXTBEFORE(Table1__4[[#This Row],[ParentName]],"-")</f>
        <v>HMcc</v>
      </c>
      <c r="L3220" s="22" t="str">
        <f>_xlfn.XLOOKUP(Table1__4[[#This Row],[MAAN8]],ASO!F:F,ASO!H:H,"")</f>
        <v>Grocery Store - Home Delivery</v>
      </c>
      <c r="M3220" s="22" t="str">
        <f>_xlfn.XLOOKUP(Table1__4[[#This Row],[MAAN8]],program!A:A,program!E:E,"")</f>
        <v>Target Incentive</v>
      </c>
      <c r="N3220" s="22">
        <f>_xlfn.XLOOKUP(Table1__4[[#This Row],[MAAN8]],program!A:A,program!F:F,"")</f>
        <v>270</v>
      </c>
      <c r="O3220" s="22">
        <f>SUMIFS(sellout!N:N,sellout!G:G,Table1__4[[#This Row],[MAAN8]])</f>
        <v>60</v>
      </c>
      <c r="P3220" s="2">
        <f>IFERROR(Table1__4[[#This Row],[Actual]]/Table1__4[[#This Row],[Target]],"")</f>
        <v>0.22222222222222221</v>
      </c>
      <c r="Q3220" s="22">
        <f>IFERROR(IF(Table1__4[[#This Row],[Target]]&gt;0,Table1__4[[#This Row],[Target]]-Table1__4[[#This Row],[Actual]],""),"")</f>
        <v>210</v>
      </c>
    </row>
    <row r="3221" spans="1:17" x14ac:dyDescent="0.75">
      <c r="A3221" s="22" t="s">
        <v>10</v>
      </c>
      <c r="B3221" s="22" t="s">
        <v>11</v>
      </c>
      <c r="C3221" s="22" t="s">
        <v>22</v>
      </c>
      <c r="D3221" s="22" t="s">
        <v>23</v>
      </c>
      <c r="E3221" s="22" t="s">
        <v>34</v>
      </c>
      <c r="F3221" s="22" t="s">
        <v>25</v>
      </c>
      <c r="G3221" s="22" t="s">
        <v>35</v>
      </c>
      <c r="H3221">
        <v>66103407</v>
      </c>
      <c r="I3221" s="22" t="s">
        <v>4950</v>
      </c>
      <c r="J3221" s="22" t="s">
        <v>4951</v>
      </c>
      <c r="K3221" s="22" t="str">
        <f>_xlfn.TEXTBEFORE(Table1__4[[#This Row],[ParentName]],"-")</f>
        <v>BD12</v>
      </c>
      <c r="L3221" s="22" t="str">
        <f>_xlfn.XLOOKUP(Table1__4[[#This Row],[MAAN8]],ASO!F:F,ASO!H:H,"")</f>
        <v>Beverage Retail Store</v>
      </c>
      <c r="M3221" s="22" t="str">
        <f>_xlfn.XLOOKUP(Table1__4[[#This Row],[MAAN8]],program!A:A,program!E:E,"")</f>
        <v/>
      </c>
      <c r="N3221" s="22" t="str">
        <f>_xlfn.XLOOKUP(Table1__4[[#This Row],[MAAN8]],program!A:A,program!F:F,"")</f>
        <v/>
      </c>
      <c r="O3221" s="22">
        <f>SUMIFS(sellout!N:N,sellout!G:G,Table1__4[[#This Row],[MAAN8]])</f>
        <v>40</v>
      </c>
      <c r="P3221" s="2" t="str">
        <f>IFERROR(Table1__4[[#This Row],[Actual]]/Table1__4[[#This Row],[Target]],"")</f>
        <v/>
      </c>
      <c r="Q3221" s="22" t="str">
        <f>IFERROR(IF(Table1__4[[#This Row],[Target]]&gt;0,Table1__4[[#This Row],[Target]]-Table1__4[[#This Row],[Actual]],""),"")</f>
        <v/>
      </c>
    </row>
    <row r="3222" spans="1:17" x14ac:dyDescent="0.75">
      <c r="A3222" s="22" t="s">
        <v>10</v>
      </c>
      <c r="B3222" s="22" t="s">
        <v>11</v>
      </c>
      <c r="C3222" s="22" t="s">
        <v>22</v>
      </c>
      <c r="D3222" s="22" t="s">
        <v>88</v>
      </c>
      <c r="E3222" s="22" t="s">
        <v>346</v>
      </c>
      <c r="F3222" s="22" t="s">
        <v>218</v>
      </c>
      <c r="G3222" s="22" t="s">
        <v>347</v>
      </c>
      <c r="H3222">
        <v>66108273</v>
      </c>
      <c r="I3222" s="22" t="s">
        <v>4953</v>
      </c>
      <c r="J3222" s="22" t="s">
        <v>4954</v>
      </c>
      <c r="K3222" s="22" t="str">
        <f>_xlfn.TEXTBEFORE(Table1__4[[#This Row],[ParentName]],"-")</f>
        <v>BD11</v>
      </c>
      <c r="L3222" s="22" t="str">
        <f>_xlfn.XLOOKUP(Table1__4[[#This Row],[MAAN8]],ASO!F:F,ASO!H:H,"")</f>
        <v>Grocery Store</v>
      </c>
      <c r="M3222" s="22" t="str">
        <f>_xlfn.XLOOKUP(Table1__4[[#This Row],[MAAN8]],program!A:A,program!E:E,"")</f>
        <v/>
      </c>
      <c r="N3222" s="22" t="str">
        <f>_xlfn.XLOOKUP(Table1__4[[#This Row],[MAAN8]],program!A:A,program!F:F,"")</f>
        <v/>
      </c>
      <c r="O3222" s="22">
        <f>SUMIFS(sellout!N:N,sellout!G:G,Table1__4[[#This Row],[MAAN8]])</f>
        <v>10</v>
      </c>
      <c r="P3222" s="2" t="str">
        <f>IFERROR(Table1__4[[#This Row],[Actual]]/Table1__4[[#This Row],[Target]],"")</f>
        <v/>
      </c>
      <c r="Q3222" s="22" t="str">
        <f>IFERROR(IF(Table1__4[[#This Row],[Target]]&gt;0,Table1__4[[#This Row],[Target]]-Table1__4[[#This Row],[Actual]],""),"")</f>
        <v/>
      </c>
    </row>
    <row r="3223" spans="1:17" x14ac:dyDescent="0.75">
      <c r="A3223" s="22" t="s">
        <v>10</v>
      </c>
      <c r="B3223" s="22" t="s">
        <v>11</v>
      </c>
      <c r="C3223" s="22" t="s">
        <v>22</v>
      </c>
      <c r="D3223" s="22" t="s">
        <v>88</v>
      </c>
      <c r="E3223" s="22" t="s">
        <v>346</v>
      </c>
      <c r="F3223" s="22" t="s">
        <v>218</v>
      </c>
      <c r="G3223" s="22" t="s">
        <v>347</v>
      </c>
      <c r="H3223">
        <v>66104958</v>
      </c>
      <c r="I3223" s="22" t="s">
        <v>4955</v>
      </c>
      <c r="J3223" s="22" t="s">
        <v>4956</v>
      </c>
      <c r="K3223" s="22" t="str">
        <f>_xlfn.TEXTBEFORE(Table1__4[[#This Row],[ParentName]],"-")</f>
        <v>BD11</v>
      </c>
      <c r="L3223" s="22" t="str">
        <f>_xlfn.XLOOKUP(Table1__4[[#This Row],[MAAN8]],ASO!F:F,ASO!H:H,"")</f>
        <v>Grocery Store</v>
      </c>
      <c r="M3223" s="22" t="str">
        <f>_xlfn.XLOOKUP(Table1__4[[#This Row],[MAAN8]],program!A:A,program!E:E,"")</f>
        <v/>
      </c>
      <c r="N3223" s="22" t="str">
        <f>_xlfn.XLOOKUP(Table1__4[[#This Row],[MAAN8]],program!A:A,program!F:F,"")</f>
        <v/>
      </c>
      <c r="O3223" s="22">
        <f>SUMIFS(sellout!N:N,sellout!G:G,Table1__4[[#This Row],[MAAN8]])</f>
        <v>10</v>
      </c>
      <c r="P3223" s="2" t="str">
        <f>IFERROR(Table1__4[[#This Row],[Actual]]/Table1__4[[#This Row],[Target]],"")</f>
        <v/>
      </c>
      <c r="Q3223" s="22" t="str">
        <f>IFERROR(IF(Table1__4[[#This Row],[Target]]&gt;0,Table1__4[[#This Row],[Target]]-Table1__4[[#This Row],[Actual]],""),"")</f>
        <v/>
      </c>
    </row>
    <row r="3224" spans="1:17" x14ac:dyDescent="0.75">
      <c r="A3224" s="22" t="s">
        <v>10</v>
      </c>
      <c r="B3224" s="22" t="s">
        <v>11</v>
      </c>
      <c r="C3224" s="22" t="s">
        <v>12</v>
      </c>
      <c r="D3224" s="22" t="s">
        <v>122</v>
      </c>
      <c r="E3224" s="22" t="s">
        <v>309</v>
      </c>
      <c r="F3224" s="22" t="s">
        <v>237</v>
      </c>
      <c r="G3224" s="22" t="s">
        <v>310</v>
      </c>
      <c r="H3224">
        <v>66105379</v>
      </c>
      <c r="I3224" s="22" t="s">
        <v>4957</v>
      </c>
      <c r="J3224" s="22" t="s">
        <v>4958</v>
      </c>
      <c r="K3224" s="22" t="str">
        <f>_xlfn.TEXTBEFORE(Table1__4[[#This Row],[ParentName]],"-")</f>
        <v>BD10</v>
      </c>
      <c r="L3224" s="22" t="str">
        <f>_xlfn.XLOOKUP(Table1__4[[#This Row],[MAAN8]],ASO!F:F,ASO!H:H,"")</f>
        <v>Grocery Store</v>
      </c>
      <c r="M3224" s="22" t="str">
        <f>_xlfn.XLOOKUP(Table1__4[[#This Row],[MAAN8]],program!A:A,program!E:E,"")</f>
        <v/>
      </c>
      <c r="N3224" s="22" t="str">
        <f>_xlfn.XLOOKUP(Table1__4[[#This Row],[MAAN8]],program!A:A,program!F:F,"")</f>
        <v/>
      </c>
      <c r="O3224" s="22">
        <f>SUMIFS(sellout!N:N,sellout!G:G,Table1__4[[#This Row],[MAAN8]])</f>
        <v>60</v>
      </c>
      <c r="P3224" s="2" t="str">
        <f>IFERROR(Table1__4[[#This Row],[Actual]]/Table1__4[[#This Row],[Target]],"")</f>
        <v/>
      </c>
      <c r="Q3224" s="22" t="str">
        <f>IFERROR(IF(Table1__4[[#This Row],[Target]]&gt;0,Table1__4[[#This Row],[Target]]-Table1__4[[#This Row],[Actual]],""),"")</f>
        <v/>
      </c>
    </row>
    <row r="3225" spans="1:17" x14ac:dyDescent="0.75">
      <c r="A3225" s="22" t="s">
        <v>10</v>
      </c>
      <c r="B3225" s="22" t="s">
        <v>11</v>
      </c>
      <c r="C3225" s="22" t="s">
        <v>12</v>
      </c>
      <c r="D3225" s="22" t="s">
        <v>54</v>
      </c>
      <c r="E3225" s="22" t="s">
        <v>176</v>
      </c>
      <c r="F3225" s="22" t="s">
        <v>30</v>
      </c>
      <c r="G3225" s="22" t="s">
        <v>177</v>
      </c>
      <c r="H3225">
        <v>66153778</v>
      </c>
      <c r="I3225" s="22" t="s">
        <v>4959</v>
      </c>
      <c r="J3225" s="22" t="s">
        <v>4960</v>
      </c>
      <c r="K3225" s="22" t="str">
        <f>_xlfn.TEXTBEFORE(Table1__4[[#This Row],[ParentName]],"-")</f>
        <v>BD</v>
      </c>
      <c r="L3225" s="22" t="str">
        <f>_xlfn.XLOOKUP(Table1__4[[#This Row],[MAAN8]],ASO!F:F,ASO!H:H,"")</f>
        <v>Grocery Store - Home Delivery</v>
      </c>
      <c r="M3225" s="22" t="str">
        <f>_xlfn.XLOOKUP(Table1__4[[#This Row],[MAAN8]],program!A:A,program!E:E,"")</f>
        <v/>
      </c>
      <c r="N3225" s="22" t="str">
        <f>_xlfn.XLOOKUP(Table1__4[[#This Row],[MAAN8]],program!A:A,program!F:F,"")</f>
        <v/>
      </c>
      <c r="O3225" s="22">
        <f>SUMIFS(sellout!N:N,sellout!G:G,Table1__4[[#This Row],[MAAN8]])</f>
        <v>0</v>
      </c>
      <c r="P3225" s="2" t="str">
        <f>IFERROR(Table1__4[[#This Row],[Actual]]/Table1__4[[#This Row],[Target]],"")</f>
        <v/>
      </c>
      <c r="Q3225" s="22" t="str">
        <f>IFERROR(IF(Table1__4[[#This Row],[Target]]&gt;0,Table1__4[[#This Row],[Target]]-Table1__4[[#This Row],[Actual]],""),"")</f>
        <v/>
      </c>
    </row>
    <row r="3226" spans="1:17" x14ac:dyDescent="0.75">
      <c r="A3226" s="22" t="s">
        <v>10</v>
      </c>
      <c r="B3226" s="22" t="s">
        <v>11</v>
      </c>
      <c r="C3226" s="22" t="s">
        <v>12</v>
      </c>
      <c r="D3226" s="22" t="s">
        <v>54</v>
      </c>
      <c r="E3226" s="22" t="s">
        <v>29</v>
      </c>
      <c r="F3226" s="22" t="s">
        <v>30</v>
      </c>
      <c r="G3226" s="22" t="s">
        <v>31</v>
      </c>
      <c r="H3226">
        <v>66102366</v>
      </c>
      <c r="I3226" s="22" t="s">
        <v>4961</v>
      </c>
      <c r="J3226" s="22" t="s">
        <v>4962</v>
      </c>
      <c r="K3226" s="22" t="str">
        <f>_xlfn.TEXTBEFORE(Table1__4[[#This Row],[ParentName]],"-")</f>
        <v>BD</v>
      </c>
      <c r="L3226" s="22" t="str">
        <f>_xlfn.XLOOKUP(Table1__4[[#This Row],[MAAN8]],ASO!F:F,ASO!H:H,"")</f>
        <v>Grocery Store - Home Delivery</v>
      </c>
      <c r="M3226" s="22" t="str">
        <f>_xlfn.XLOOKUP(Table1__4[[#This Row],[MAAN8]],program!A:A,program!E:E,"")</f>
        <v/>
      </c>
      <c r="N3226" s="22" t="str">
        <f>_xlfn.XLOOKUP(Table1__4[[#This Row],[MAAN8]],program!A:A,program!F:F,"")</f>
        <v/>
      </c>
      <c r="O3226" s="22">
        <f>SUMIFS(sellout!N:N,sellout!G:G,Table1__4[[#This Row],[MAAN8]])</f>
        <v>50</v>
      </c>
      <c r="P3226" s="2" t="str">
        <f>IFERROR(Table1__4[[#This Row],[Actual]]/Table1__4[[#This Row],[Target]],"")</f>
        <v/>
      </c>
      <c r="Q3226" s="22" t="str">
        <f>IFERROR(IF(Table1__4[[#This Row],[Target]]&gt;0,Table1__4[[#This Row],[Target]]-Table1__4[[#This Row],[Actual]],""),"")</f>
        <v/>
      </c>
    </row>
    <row r="3227" spans="1:17" x14ac:dyDescent="0.75">
      <c r="A3227" s="22" t="s">
        <v>10</v>
      </c>
      <c r="B3227" s="22" t="s">
        <v>11</v>
      </c>
      <c r="C3227" s="22" t="s">
        <v>22</v>
      </c>
      <c r="D3227" s="22" t="s">
        <v>180</v>
      </c>
      <c r="E3227" s="22" t="s">
        <v>210</v>
      </c>
      <c r="F3227" s="22" t="s">
        <v>182</v>
      </c>
      <c r="G3227" s="22" t="s">
        <v>211</v>
      </c>
      <c r="H3227">
        <v>66108488</v>
      </c>
      <c r="I3227" s="22" t="s">
        <v>4963</v>
      </c>
      <c r="J3227" s="22" t="s">
        <v>4964</v>
      </c>
      <c r="K3227" s="22" t="str">
        <f>_xlfn.TEXTBEFORE(Table1__4[[#This Row],[ParentName]],"-")</f>
        <v>BD14</v>
      </c>
      <c r="L3227" s="22" t="str">
        <f>_xlfn.XLOOKUP(Table1__4[[#This Row],[MAAN8]],ASO!F:F,ASO!H:H,"")</f>
        <v/>
      </c>
      <c r="M3227" s="22" t="str">
        <f>_xlfn.XLOOKUP(Table1__4[[#This Row],[MAAN8]],program!A:A,program!E:E,"")</f>
        <v/>
      </c>
      <c r="N3227" s="22" t="str">
        <f>_xlfn.XLOOKUP(Table1__4[[#This Row],[MAAN8]],program!A:A,program!F:F,"")</f>
        <v/>
      </c>
      <c r="O3227" s="22">
        <f>SUMIFS(sellout!N:N,sellout!G:G,Table1__4[[#This Row],[MAAN8]])</f>
        <v>0</v>
      </c>
      <c r="P3227" s="2" t="str">
        <f>IFERROR(Table1__4[[#This Row],[Actual]]/Table1__4[[#This Row],[Target]],"")</f>
        <v/>
      </c>
      <c r="Q3227" s="22" t="str">
        <f>IFERROR(IF(Table1__4[[#This Row],[Target]]&gt;0,Table1__4[[#This Row],[Target]]-Table1__4[[#This Row],[Actual]],""),"")</f>
        <v/>
      </c>
    </row>
    <row r="3228" spans="1:17" x14ac:dyDescent="0.75">
      <c r="A3228" s="22" t="s">
        <v>10</v>
      </c>
      <c r="B3228" s="22" t="s">
        <v>11</v>
      </c>
      <c r="C3228" s="22" t="s">
        <v>12</v>
      </c>
      <c r="D3228" s="22" t="s">
        <v>122</v>
      </c>
      <c r="E3228" s="22" t="s">
        <v>622</v>
      </c>
      <c r="F3228" s="22" t="s">
        <v>237</v>
      </c>
      <c r="G3228" s="22" t="s">
        <v>623</v>
      </c>
      <c r="H3228">
        <v>66101033</v>
      </c>
      <c r="I3228" s="22" t="s">
        <v>4965</v>
      </c>
      <c r="J3228" s="22" t="s">
        <v>4966</v>
      </c>
      <c r="K3228" s="22" t="str">
        <f>_xlfn.TEXTBEFORE(Table1__4[[#This Row],[ParentName]],"-")</f>
        <v>BD10</v>
      </c>
      <c r="L3228" s="22" t="str">
        <f>_xlfn.XLOOKUP(Table1__4[[#This Row],[MAAN8]],ASO!F:F,ASO!H:H,"")</f>
        <v>Grocery Store</v>
      </c>
      <c r="M3228" s="22" t="str">
        <f>_xlfn.XLOOKUP(Table1__4[[#This Row],[MAAN8]],program!A:A,program!E:E,"")</f>
        <v/>
      </c>
      <c r="N3228" s="22" t="str">
        <f>_xlfn.XLOOKUP(Table1__4[[#This Row],[MAAN8]],program!A:A,program!F:F,"")</f>
        <v/>
      </c>
      <c r="O3228" s="22">
        <f>SUMIFS(sellout!N:N,sellout!G:G,Table1__4[[#This Row],[MAAN8]])</f>
        <v>20</v>
      </c>
      <c r="P3228" s="2" t="str">
        <f>IFERROR(Table1__4[[#This Row],[Actual]]/Table1__4[[#This Row],[Target]],"")</f>
        <v/>
      </c>
      <c r="Q3228" s="22" t="str">
        <f>IFERROR(IF(Table1__4[[#This Row],[Target]]&gt;0,Table1__4[[#This Row],[Target]]-Table1__4[[#This Row],[Actual]],""),"")</f>
        <v/>
      </c>
    </row>
    <row r="3229" spans="1:17" x14ac:dyDescent="0.75">
      <c r="A3229" s="22" t="s">
        <v>10</v>
      </c>
      <c r="B3229" s="22" t="s">
        <v>11</v>
      </c>
      <c r="C3229" s="22" t="s">
        <v>12</v>
      </c>
      <c r="D3229" s="22" t="s">
        <v>122</v>
      </c>
      <c r="E3229" s="22" t="s">
        <v>598</v>
      </c>
      <c r="F3229" s="22" t="s">
        <v>124</v>
      </c>
      <c r="G3229" s="22" t="s">
        <v>599</v>
      </c>
      <c r="H3229">
        <v>66103008</v>
      </c>
      <c r="I3229" s="22" t="s">
        <v>4965</v>
      </c>
      <c r="J3229" s="22" t="s">
        <v>4967</v>
      </c>
      <c r="K3229" s="22" t="str">
        <f>_xlfn.TEXTBEFORE(Table1__4[[#This Row],[ParentName]],"-")</f>
        <v>BD10</v>
      </c>
      <c r="L3229" s="22" t="str">
        <f>_xlfn.XLOOKUP(Table1__4[[#This Row],[MAAN8]],ASO!F:F,ASO!H:H,"")</f>
        <v>Grocery Store - Home Delivery</v>
      </c>
      <c r="M3229" s="22" t="str">
        <f>_xlfn.XLOOKUP(Table1__4[[#This Row],[MAAN8]],program!A:A,program!E:E,"")</f>
        <v/>
      </c>
      <c r="N3229" s="22" t="str">
        <f>_xlfn.XLOOKUP(Table1__4[[#This Row],[MAAN8]],program!A:A,program!F:F,"")</f>
        <v/>
      </c>
      <c r="O3229" s="22">
        <f>SUMIFS(sellout!N:N,sellout!G:G,Table1__4[[#This Row],[MAAN8]])</f>
        <v>190</v>
      </c>
      <c r="P3229" s="2" t="str">
        <f>IFERROR(Table1__4[[#This Row],[Actual]]/Table1__4[[#This Row],[Target]],"")</f>
        <v/>
      </c>
      <c r="Q3229" s="22" t="str">
        <f>IFERROR(IF(Table1__4[[#This Row],[Target]]&gt;0,Table1__4[[#This Row],[Target]]-Table1__4[[#This Row],[Actual]],""),"")</f>
        <v/>
      </c>
    </row>
    <row r="3230" spans="1:17" x14ac:dyDescent="0.75">
      <c r="A3230" s="22" t="s">
        <v>10</v>
      </c>
      <c r="B3230" s="22" t="s">
        <v>11</v>
      </c>
      <c r="C3230" s="22" t="s">
        <v>12</v>
      </c>
      <c r="D3230" s="22" t="s">
        <v>38</v>
      </c>
      <c r="E3230" s="22" t="s">
        <v>166</v>
      </c>
      <c r="F3230" s="22" t="s">
        <v>40</v>
      </c>
      <c r="G3230" s="22" t="s">
        <v>167</v>
      </c>
      <c r="H3230">
        <v>66152942</v>
      </c>
      <c r="I3230" s="22" t="s">
        <v>4965</v>
      </c>
      <c r="J3230" s="22" t="s">
        <v>4968</v>
      </c>
      <c r="K3230" s="22" t="str">
        <f>_xlfn.TEXTBEFORE(Table1__4[[#This Row],[ParentName]],"-")</f>
        <v>BD16</v>
      </c>
      <c r="L3230" s="22" t="str">
        <f>_xlfn.XLOOKUP(Table1__4[[#This Row],[MAAN8]],ASO!F:F,ASO!H:H,"")</f>
        <v>Grocery Store</v>
      </c>
      <c r="M3230" s="22" t="str">
        <f>_xlfn.XLOOKUP(Table1__4[[#This Row],[MAAN8]],program!A:A,program!E:E,"")</f>
        <v/>
      </c>
      <c r="N3230" s="22" t="str">
        <f>_xlfn.XLOOKUP(Table1__4[[#This Row],[MAAN8]],program!A:A,program!F:F,"")</f>
        <v/>
      </c>
      <c r="O3230" s="22">
        <f>SUMIFS(sellout!N:N,sellout!G:G,Table1__4[[#This Row],[MAAN8]])</f>
        <v>5</v>
      </c>
      <c r="P3230" s="2" t="str">
        <f>IFERROR(Table1__4[[#This Row],[Actual]]/Table1__4[[#This Row],[Target]],"")</f>
        <v/>
      </c>
      <c r="Q3230" s="22" t="str">
        <f>IFERROR(IF(Table1__4[[#This Row],[Target]]&gt;0,Table1__4[[#This Row],[Target]]-Table1__4[[#This Row],[Actual]],""),"")</f>
        <v/>
      </c>
    </row>
    <row r="3231" spans="1:17" x14ac:dyDescent="0.75">
      <c r="A3231" s="22" t="s">
        <v>10</v>
      </c>
      <c r="B3231" s="22" t="s">
        <v>11</v>
      </c>
      <c r="C3231" s="22" t="s">
        <v>22</v>
      </c>
      <c r="D3231" s="22" t="s">
        <v>180</v>
      </c>
      <c r="E3231" s="22" t="s">
        <v>210</v>
      </c>
      <c r="F3231" s="22" t="s">
        <v>182</v>
      </c>
      <c r="G3231" s="22" t="s">
        <v>211</v>
      </c>
      <c r="H3231">
        <v>66115554</v>
      </c>
      <c r="I3231" s="22" t="s">
        <v>7650</v>
      </c>
      <c r="J3231" s="22" t="s">
        <v>7725</v>
      </c>
      <c r="K3231" s="22" t="str">
        <f>_xlfn.TEXTBEFORE(Table1__4[[#This Row],[ParentName]],"-")</f>
        <v>BD14</v>
      </c>
      <c r="L3231" s="22" t="str">
        <f>_xlfn.XLOOKUP(Table1__4[[#This Row],[MAAN8]],ASO!F:F,ASO!H:H,"")</f>
        <v/>
      </c>
      <c r="M3231" s="22" t="str">
        <f>_xlfn.XLOOKUP(Table1__4[[#This Row],[MAAN8]],program!A:A,program!E:E,"")</f>
        <v/>
      </c>
      <c r="N3231" s="22" t="str">
        <f>_xlfn.XLOOKUP(Table1__4[[#This Row],[MAAN8]],program!A:A,program!F:F,"")</f>
        <v/>
      </c>
      <c r="O3231" s="22">
        <f>SUMIFS(sellout!N:N,sellout!G:G,Table1__4[[#This Row],[MAAN8]])</f>
        <v>0</v>
      </c>
      <c r="P3231" s="2" t="str">
        <f>IFERROR(Table1__4[[#This Row],[Actual]]/Table1__4[[#This Row],[Target]],"")</f>
        <v/>
      </c>
      <c r="Q3231" s="22" t="str">
        <f>IFERROR(IF(Table1__4[[#This Row],[Target]]&gt;0,Table1__4[[#This Row],[Target]]-Table1__4[[#This Row],[Actual]],""),"")</f>
        <v/>
      </c>
    </row>
    <row r="3232" spans="1:17" x14ac:dyDescent="0.75">
      <c r="A3232" s="22" t="s">
        <v>10</v>
      </c>
      <c r="B3232" s="22" t="s">
        <v>11</v>
      </c>
      <c r="C3232" s="22" t="s">
        <v>12</v>
      </c>
      <c r="D3232" s="22" t="s">
        <v>122</v>
      </c>
      <c r="E3232" s="22" t="s">
        <v>240</v>
      </c>
      <c r="F3232" s="22" t="s">
        <v>237</v>
      </c>
      <c r="G3232" s="22" t="s">
        <v>241</v>
      </c>
      <c r="H3232">
        <v>66108912</v>
      </c>
      <c r="I3232" s="22" t="s">
        <v>4969</v>
      </c>
      <c r="J3232" s="22" t="s">
        <v>4970</v>
      </c>
      <c r="K3232" s="22" t="str">
        <f>_xlfn.TEXTBEFORE(Table1__4[[#This Row],[ParentName]],"-")</f>
        <v>BD10</v>
      </c>
      <c r="L3232" s="22" t="str">
        <f>_xlfn.XLOOKUP(Table1__4[[#This Row],[MAAN8]],ASO!F:F,ASO!H:H,"")</f>
        <v>Grocery Store</v>
      </c>
      <c r="M3232" s="22" t="str">
        <f>_xlfn.XLOOKUP(Table1__4[[#This Row],[MAAN8]],program!A:A,program!E:E,"")</f>
        <v/>
      </c>
      <c r="N3232" s="22" t="str">
        <f>_xlfn.XLOOKUP(Table1__4[[#This Row],[MAAN8]],program!A:A,program!F:F,"")</f>
        <v/>
      </c>
      <c r="O3232" s="22">
        <f>SUMIFS(sellout!N:N,sellout!G:G,Table1__4[[#This Row],[MAAN8]])</f>
        <v>0</v>
      </c>
      <c r="P3232" s="2" t="str">
        <f>IFERROR(Table1__4[[#This Row],[Actual]]/Table1__4[[#This Row],[Target]],"")</f>
        <v/>
      </c>
      <c r="Q3232" s="22" t="str">
        <f>IFERROR(IF(Table1__4[[#This Row],[Target]]&gt;0,Table1__4[[#This Row],[Target]]-Table1__4[[#This Row],[Actual]],""),"")</f>
        <v/>
      </c>
    </row>
    <row r="3233" spans="1:17" x14ac:dyDescent="0.75">
      <c r="A3233" s="22" t="s">
        <v>10</v>
      </c>
      <c r="B3233" s="22" t="s">
        <v>11</v>
      </c>
      <c r="C3233" s="22" t="s">
        <v>22</v>
      </c>
      <c r="D3233" s="22" t="s">
        <v>88</v>
      </c>
      <c r="E3233" s="22" t="s">
        <v>39</v>
      </c>
      <c r="F3233" s="22" t="s">
        <v>40</v>
      </c>
      <c r="G3233" s="22" t="s">
        <v>41</v>
      </c>
      <c r="H3233">
        <v>66151234</v>
      </c>
      <c r="I3233" s="22" t="s">
        <v>4971</v>
      </c>
      <c r="J3233" s="22" t="s">
        <v>4972</v>
      </c>
      <c r="K3233" s="22" t="str">
        <f>_xlfn.TEXTBEFORE(Table1__4[[#This Row],[ParentName]],"-")</f>
        <v>BD11</v>
      </c>
      <c r="L3233" s="22" t="str">
        <f>_xlfn.XLOOKUP(Table1__4[[#This Row],[MAAN8]],ASO!F:F,ASO!H:H,"")</f>
        <v>Grocery Store</v>
      </c>
      <c r="M3233" s="22" t="str">
        <f>_xlfn.XLOOKUP(Table1__4[[#This Row],[MAAN8]],program!A:A,program!E:E,"")</f>
        <v/>
      </c>
      <c r="N3233" s="22" t="str">
        <f>_xlfn.XLOOKUP(Table1__4[[#This Row],[MAAN8]],program!A:A,program!F:F,"")</f>
        <v/>
      </c>
      <c r="O3233" s="22">
        <f>SUMIFS(sellout!N:N,sellout!G:G,Table1__4[[#This Row],[MAAN8]])</f>
        <v>0</v>
      </c>
      <c r="P3233" s="2" t="str">
        <f>IFERROR(Table1__4[[#This Row],[Actual]]/Table1__4[[#This Row],[Target]],"")</f>
        <v/>
      </c>
      <c r="Q3233" s="22" t="str">
        <f>IFERROR(IF(Table1__4[[#This Row],[Target]]&gt;0,Table1__4[[#This Row],[Target]]-Table1__4[[#This Row],[Actual]],""),"")</f>
        <v/>
      </c>
    </row>
    <row r="3234" spans="1:17" x14ac:dyDescent="0.75">
      <c r="A3234" s="22" t="s">
        <v>10</v>
      </c>
      <c r="B3234" s="22" t="s">
        <v>11</v>
      </c>
      <c r="C3234" s="22" t="s">
        <v>12</v>
      </c>
      <c r="D3234" s="22" t="s">
        <v>54</v>
      </c>
      <c r="E3234" s="22" t="s">
        <v>97</v>
      </c>
      <c r="F3234" s="22" t="s">
        <v>30</v>
      </c>
      <c r="G3234" s="22" t="s">
        <v>98</v>
      </c>
      <c r="H3234">
        <v>66150277</v>
      </c>
      <c r="I3234" s="22" t="s">
        <v>4973</v>
      </c>
      <c r="J3234" s="22" t="s">
        <v>1565</v>
      </c>
      <c r="K3234" s="22" t="str">
        <f>_xlfn.TEXTBEFORE(Table1__4[[#This Row],[ParentName]],"-")</f>
        <v>BD</v>
      </c>
      <c r="L3234" s="22" t="str">
        <f>_xlfn.XLOOKUP(Table1__4[[#This Row],[MAAN8]],ASO!F:F,ASO!H:H,"")</f>
        <v>Independent Minimart</v>
      </c>
      <c r="M3234" s="22" t="str">
        <f>_xlfn.XLOOKUP(Table1__4[[#This Row],[MAAN8]],program!A:A,program!E:E,"")</f>
        <v/>
      </c>
      <c r="N3234" s="22" t="str">
        <f>_xlfn.XLOOKUP(Table1__4[[#This Row],[MAAN8]],program!A:A,program!F:F,"")</f>
        <v/>
      </c>
      <c r="O3234" s="22">
        <f>SUMIFS(sellout!N:N,sellout!G:G,Table1__4[[#This Row],[MAAN8]])</f>
        <v>5</v>
      </c>
      <c r="P3234" s="2" t="str">
        <f>IFERROR(Table1__4[[#This Row],[Actual]]/Table1__4[[#This Row],[Target]],"")</f>
        <v/>
      </c>
      <c r="Q3234" s="22" t="str">
        <f>IFERROR(IF(Table1__4[[#This Row],[Target]]&gt;0,Table1__4[[#This Row],[Target]]-Table1__4[[#This Row],[Actual]],""),"")</f>
        <v/>
      </c>
    </row>
    <row r="3235" spans="1:17" x14ac:dyDescent="0.75">
      <c r="A3235" s="22" t="s">
        <v>10</v>
      </c>
      <c r="B3235" s="22" t="s">
        <v>11</v>
      </c>
      <c r="C3235" s="22" t="s">
        <v>46</v>
      </c>
      <c r="D3235" s="22" t="s">
        <v>76</v>
      </c>
      <c r="E3235" s="22" t="s">
        <v>48</v>
      </c>
      <c r="F3235" s="22" t="s">
        <v>49</v>
      </c>
      <c r="G3235" s="22" t="s">
        <v>8030</v>
      </c>
      <c r="H3235">
        <v>65051400</v>
      </c>
      <c r="I3235" s="22" t="s">
        <v>4974</v>
      </c>
      <c r="J3235" s="22" t="s">
        <v>7651</v>
      </c>
      <c r="K3235" s="22" t="str">
        <f>_xlfn.TEXTBEFORE(Table1__4[[#This Row],[ParentName]],"-")</f>
        <v>PC</v>
      </c>
      <c r="L3235" s="22" t="str">
        <f>_xlfn.XLOOKUP(Table1__4[[#This Row],[MAAN8]],ASO!F:F,ASO!H:H,"")</f>
        <v>Beverage Retail Store</v>
      </c>
      <c r="M3235" s="22" t="str">
        <f>_xlfn.XLOOKUP(Table1__4[[#This Row],[MAAN8]],program!A:A,program!E:E,"")</f>
        <v>Target Incentive</v>
      </c>
      <c r="N3235" s="22">
        <f>_xlfn.XLOOKUP(Table1__4[[#This Row],[MAAN8]],program!A:A,program!F:F,"")</f>
        <v>240</v>
      </c>
      <c r="O3235" s="22">
        <f>SUMIFS(sellout!N:N,sellout!G:G,Table1__4[[#This Row],[MAAN8]])</f>
        <v>0</v>
      </c>
      <c r="P3235" s="2">
        <f>IFERROR(Table1__4[[#This Row],[Actual]]/Table1__4[[#This Row],[Target]],"")</f>
        <v>0</v>
      </c>
      <c r="Q3235" s="22">
        <f>IFERROR(IF(Table1__4[[#This Row],[Target]]&gt;0,Table1__4[[#This Row],[Target]]-Table1__4[[#This Row],[Actual]],""),"")</f>
        <v>240</v>
      </c>
    </row>
    <row r="3236" spans="1:17" x14ac:dyDescent="0.75">
      <c r="A3236" s="22" t="s">
        <v>10</v>
      </c>
      <c r="B3236" s="22" t="s">
        <v>11</v>
      </c>
      <c r="C3236" s="22" t="s">
        <v>22</v>
      </c>
      <c r="D3236" s="22" t="s">
        <v>88</v>
      </c>
      <c r="E3236" s="22" t="s">
        <v>256</v>
      </c>
      <c r="F3236" s="22" t="s">
        <v>218</v>
      </c>
      <c r="G3236" s="22" t="s">
        <v>257</v>
      </c>
      <c r="H3236">
        <v>66105181</v>
      </c>
      <c r="I3236" s="22" t="s">
        <v>4974</v>
      </c>
      <c r="J3236" s="22" t="s">
        <v>4975</v>
      </c>
      <c r="K3236" s="22" t="str">
        <f>_xlfn.TEXTBEFORE(Table1__4[[#This Row],[ParentName]],"-")</f>
        <v>BD11</v>
      </c>
      <c r="L3236" s="22" t="str">
        <f>_xlfn.XLOOKUP(Table1__4[[#This Row],[MAAN8]],ASO!F:F,ASO!H:H,"")</f>
        <v>Grocery Store</v>
      </c>
      <c r="M3236" s="22" t="str">
        <f>_xlfn.XLOOKUP(Table1__4[[#This Row],[MAAN8]],program!A:A,program!E:E,"")</f>
        <v/>
      </c>
      <c r="N3236" s="22" t="str">
        <f>_xlfn.XLOOKUP(Table1__4[[#This Row],[MAAN8]],program!A:A,program!F:F,"")</f>
        <v/>
      </c>
      <c r="O3236" s="22">
        <f>SUMIFS(sellout!N:N,sellout!G:G,Table1__4[[#This Row],[MAAN8]])</f>
        <v>20</v>
      </c>
      <c r="P3236" s="2" t="str">
        <f>IFERROR(Table1__4[[#This Row],[Actual]]/Table1__4[[#This Row],[Target]],"")</f>
        <v/>
      </c>
      <c r="Q3236" s="22" t="str">
        <f>IFERROR(IF(Table1__4[[#This Row],[Target]]&gt;0,Table1__4[[#This Row],[Target]]-Table1__4[[#This Row],[Actual]],""),"")</f>
        <v/>
      </c>
    </row>
    <row r="3237" spans="1:17" x14ac:dyDescent="0.75">
      <c r="A3237" s="22" t="s">
        <v>10</v>
      </c>
      <c r="B3237" s="22" t="s">
        <v>11</v>
      </c>
      <c r="C3237" s="22" t="s">
        <v>12</v>
      </c>
      <c r="D3237" s="22" t="s">
        <v>122</v>
      </c>
      <c r="E3237" s="22" t="s">
        <v>240</v>
      </c>
      <c r="F3237" s="22" t="s">
        <v>237</v>
      </c>
      <c r="G3237" s="22" t="s">
        <v>241</v>
      </c>
      <c r="H3237">
        <v>66100233</v>
      </c>
      <c r="I3237" s="22" t="s">
        <v>4976</v>
      </c>
      <c r="J3237" s="22" t="s">
        <v>4977</v>
      </c>
      <c r="K3237" s="22" t="str">
        <f>_xlfn.TEXTBEFORE(Table1__4[[#This Row],[ParentName]],"-")</f>
        <v>BD10</v>
      </c>
      <c r="L3237" s="22" t="str">
        <f>_xlfn.XLOOKUP(Table1__4[[#This Row],[MAAN8]],ASO!F:F,ASO!H:H,"")</f>
        <v>Beverage Retail Store</v>
      </c>
      <c r="M3237" s="22" t="str">
        <f>_xlfn.XLOOKUP(Table1__4[[#This Row],[MAAN8]],program!A:A,program!E:E,"")</f>
        <v/>
      </c>
      <c r="N3237" s="22" t="str">
        <f>_xlfn.XLOOKUP(Table1__4[[#This Row],[MAAN8]],program!A:A,program!F:F,"")</f>
        <v/>
      </c>
      <c r="O3237" s="22">
        <f>SUMIFS(sellout!N:N,sellout!G:G,Table1__4[[#This Row],[MAAN8]])</f>
        <v>50</v>
      </c>
      <c r="P3237" s="2" t="str">
        <f>IFERROR(Table1__4[[#This Row],[Actual]]/Table1__4[[#This Row],[Target]],"")</f>
        <v/>
      </c>
      <c r="Q3237" s="22" t="str">
        <f>IFERROR(IF(Table1__4[[#This Row],[Target]]&gt;0,Table1__4[[#This Row],[Target]]-Table1__4[[#This Row],[Actual]],""),"")</f>
        <v/>
      </c>
    </row>
    <row r="3238" spans="1:17" x14ac:dyDescent="0.75">
      <c r="A3238" s="22" t="s">
        <v>10</v>
      </c>
      <c r="B3238" s="22" t="s">
        <v>11</v>
      </c>
      <c r="C3238" s="22" t="s">
        <v>12</v>
      </c>
      <c r="D3238" s="22" t="s">
        <v>122</v>
      </c>
      <c r="E3238" s="22" t="s">
        <v>598</v>
      </c>
      <c r="F3238" s="22" t="s">
        <v>124</v>
      </c>
      <c r="G3238" s="22" t="s">
        <v>599</v>
      </c>
      <c r="H3238">
        <v>66102581</v>
      </c>
      <c r="I3238" s="22" t="s">
        <v>4978</v>
      </c>
      <c r="J3238" s="22" t="s">
        <v>4979</v>
      </c>
      <c r="K3238" s="22" t="str">
        <f>_xlfn.TEXTBEFORE(Table1__4[[#This Row],[ParentName]],"-")</f>
        <v>BD10</v>
      </c>
      <c r="L3238" s="22" t="str">
        <f>_xlfn.XLOOKUP(Table1__4[[#This Row],[MAAN8]],ASO!F:F,ASO!H:H,"")</f>
        <v>Grocery Store</v>
      </c>
      <c r="M3238" s="22" t="str">
        <f>_xlfn.XLOOKUP(Table1__4[[#This Row],[MAAN8]],program!A:A,program!E:E,"")</f>
        <v/>
      </c>
      <c r="N3238" s="22" t="str">
        <f>_xlfn.XLOOKUP(Table1__4[[#This Row],[MAAN8]],program!A:A,program!F:F,"")</f>
        <v/>
      </c>
      <c r="O3238" s="22">
        <f>SUMIFS(sellout!N:N,sellout!G:G,Table1__4[[#This Row],[MAAN8]])</f>
        <v>20</v>
      </c>
      <c r="P3238" s="2" t="str">
        <f>IFERROR(Table1__4[[#This Row],[Actual]]/Table1__4[[#This Row],[Target]],"")</f>
        <v/>
      </c>
      <c r="Q3238" s="22" t="str">
        <f>IFERROR(IF(Table1__4[[#This Row],[Target]]&gt;0,Table1__4[[#This Row],[Target]]-Table1__4[[#This Row],[Actual]],""),"")</f>
        <v/>
      </c>
    </row>
    <row r="3239" spans="1:17" x14ac:dyDescent="0.75">
      <c r="A3239" s="22" t="s">
        <v>10</v>
      </c>
      <c r="B3239" s="22" t="s">
        <v>11</v>
      </c>
      <c r="C3239" s="22" t="s">
        <v>12</v>
      </c>
      <c r="D3239" s="22" t="s">
        <v>122</v>
      </c>
      <c r="E3239" s="22" t="s">
        <v>247</v>
      </c>
      <c r="F3239" s="22" t="s">
        <v>150</v>
      </c>
      <c r="G3239" s="22" t="s">
        <v>7741</v>
      </c>
      <c r="H3239">
        <v>66150484</v>
      </c>
      <c r="I3239" s="22" t="s">
        <v>4982</v>
      </c>
      <c r="J3239" s="22" t="s">
        <v>4983</v>
      </c>
      <c r="K3239" s="22" t="str">
        <f>_xlfn.TEXTBEFORE(Table1__4[[#This Row],[ParentName]],"-")</f>
        <v>BD10</v>
      </c>
      <c r="L3239" s="22" t="str">
        <f>_xlfn.XLOOKUP(Table1__4[[#This Row],[MAAN8]],ASO!F:F,ASO!H:H,"")</f>
        <v>Grocery Store</v>
      </c>
      <c r="M3239" s="22" t="str">
        <f>_xlfn.XLOOKUP(Table1__4[[#This Row],[MAAN8]],program!A:A,program!E:E,"")</f>
        <v/>
      </c>
      <c r="N3239" s="22" t="str">
        <f>_xlfn.XLOOKUP(Table1__4[[#This Row],[MAAN8]],program!A:A,program!F:F,"")</f>
        <v/>
      </c>
      <c r="O3239" s="22">
        <f>SUMIFS(sellout!N:N,sellout!G:G,Table1__4[[#This Row],[MAAN8]])</f>
        <v>10</v>
      </c>
      <c r="P3239" s="2" t="str">
        <f>IFERROR(Table1__4[[#This Row],[Actual]]/Table1__4[[#This Row],[Target]],"")</f>
        <v/>
      </c>
      <c r="Q3239" s="22" t="str">
        <f>IFERROR(IF(Table1__4[[#This Row],[Target]]&gt;0,Table1__4[[#This Row],[Target]]-Table1__4[[#This Row],[Actual]],""),"")</f>
        <v/>
      </c>
    </row>
    <row r="3240" spans="1:17" x14ac:dyDescent="0.75">
      <c r="A3240" s="22" t="s">
        <v>10</v>
      </c>
      <c r="B3240" s="22" t="s">
        <v>11</v>
      </c>
      <c r="C3240" s="22" t="s">
        <v>12</v>
      </c>
      <c r="D3240" s="22" t="s">
        <v>54</v>
      </c>
      <c r="E3240" s="22" t="s">
        <v>438</v>
      </c>
      <c r="F3240" s="22" t="s">
        <v>40</v>
      </c>
      <c r="G3240" s="22" t="s">
        <v>439</v>
      </c>
      <c r="H3240">
        <v>66110742</v>
      </c>
      <c r="I3240" s="22" t="s">
        <v>7137</v>
      </c>
      <c r="J3240" s="22" t="s">
        <v>7587</v>
      </c>
      <c r="K3240" s="22" t="str">
        <f>_xlfn.TEXTBEFORE(Table1__4[[#This Row],[ParentName]],"-")</f>
        <v>BD</v>
      </c>
      <c r="L3240" s="22" t="str">
        <f>_xlfn.XLOOKUP(Table1__4[[#This Row],[MAAN8]],ASO!F:F,ASO!H:H,"")</f>
        <v/>
      </c>
      <c r="M3240" s="22" t="str">
        <f>_xlfn.XLOOKUP(Table1__4[[#This Row],[MAAN8]],program!A:A,program!E:E,"")</f>
        <v/>
      </c>
      <c r="N3240" s="22" t="str">
        <f>_xlfn.XLOOKUP(Table1__4[[#This Row],[MAAN8]],program!A:A,program!F:F,"")</f>
        <v/>
      </c>
      <c r="O3240" s="22">
        <f>SUMIFS(sellout!N:N,sellout!G:G,Table1__4[[#This Row],[MAAN8]])</f>
        <v>155</v>
      </c>
      <c r="P3240" s="2" t="str">
        <f>IFERROR(Table1__4[[#This Row],[Actual]]/Table1__4[[#This Row],[Target]],"")</f>
        <v/>
      </c>
      <c r="Q3240" s="22" t="str">
        <f>IFERROR(IF(Table1__4[[#This Row],[Target]]&gt;0,Table1__4[[#This Row],[Target]]-Table1__4[[#This Row],[Actual]],""),"")</f>
        <v/>
      </c>
    </row>
    <row r="3241" spans="1:17" x14ac:dyDescent="0.75">
      <c r="A3241" s="22" t="s">
        <v>10</v>
      </c>
      <c r="B3241" s="22" t="s">
        <v>11</v>
      </c>
      <c r="C3241" s="22" t="s">
        <v>46</v>
      </c>
      <c r="D3241" s="22" t="s">
        <v>76</v>
      </c>
      <c r="E3241" s="22" t="s">
        <v>105</v>
      </c>
      <c r="F3241" s="22" t="s">
        <v>49</v>
      </c>
      <c r="G3241" s="22" t="s">
        <v>106</v>
      </c>
      <c r="H3241">
        <v>65012319</v>
      </c>
      <c r="I3241" s="22" t="s">
        <v>4984</v>
      </c>
      <c r="J3241" s="22" t="s">
        <v>1805</v>
      </c>
      <c r="K3241" s="22" t="str">
        <f>_xlfn.TEXTBEFORE(Table1__4[[#This Row],[ParentName]],"-")</f>
        <v>PC</v>
      </c>
      <c r="L3241" s="22" t="str">
        <f>_xlfn.XLOOKUP(Table1__4[[#This Row],[MAAN8]],ASO!F:F,ASO!H:H,"")</f>
        <v>Grocery Store - Home Delivery</v>
      </c>
      <c r="M3241" s="22" t="str">
        <f>_xlfn.XLOOKUP(Table1__4[[#This Row],[MAAN8]],program!A:A,program!E:E,"")</f>
        <v>TPO</v>
      </c>
      <c r="N3241" s="22">
        <f>_xlfn.XLOOKUP(Table1__4[[#This Row],[MAAN8]],program!A:A,program!F:F,"")</f>
        <v>1100</v>
      </c>
      <c r="O3241" s="22">
        <f>SUMIFS(sellout!N:N,sellout!G:G,Table1__4[[#This Row],[MAAN8]])</f>
        <v>160</v>
      </c>
      <c r="P3241" s="2">
        <f>IFERROR(Table1__4[[#This Row],[Actual]]/Table1__4[[#This Row],[Target]],"")</f>
        <v>0.14545454545454545</v>
      </c>
      <c r="Q3241" s="22">
        <f>IFERROR(IF(Table1__4[[#This Row],[Target]]&gt;0,Table1__4[[#This Row],[Target]]-Table1__4[[#This Row],[Actual]],""),"")</f>
        <v>940</v>
      </c>
    </row>
    <row r="3242" spans="1:17" x14ac:dyDescent="0.75">
      <c r="A3242" s="22" t="s">
        <v>10</v>
      </c>
      <c r="B3242" s="22" t="s">
        <v>11</v>
      </c>
      <c r="C3242" s="22" t="s">
        <v>12</v>
      </c>
      <c r="D3242" s="22" t="s">
        <v>122</v>
      </c>
      <c r="E3242" s="22" t="s">
        <v>247</v>
      </c>
      <c r="F3242" s="22" t="s">
        <v>150</v>
      </c>
      <c r="G3242" s="22" t="s">
        <v>7741</v>
      </c>
      <c r="H3242">
        <v>66152916</v>
      </c>
      <c r="I3242" s="22" t="s">
        <v>4985</v>
      </c>
      <c r="J3242" s="22" t="s">
        <v>4986</v>
      </c>
      <c r="K3242" s="22" t="str">
        <f>_xlfn.TEXTBEFORE(Table1__4[[#This Row],[ParentName]],"-")</f>
        <v>BD10</v>
      </c>
      <c r="L3242" s="22" t="str">
        <f>_xlfn.XLOOKUP(Table1__4[[#This Row],[MAAN8]],ASO!F:F,ASO!H:H,"")</f>
        <v>Grocery Store</v>
      </c>
      <c r="M3242" s="22" t="str">
        <f>_xlfn.XLOOKUP(Table1__4[[#This Row],[MAAN8]],program!A:A,program!E:E,"")</f>
        <v/>
      </c>
      <c r="N3242" s="22" t="str">
        <f>_xlfn.XLOOKUP(Table1__4[[#This Row],[MAAN8]],program!A:A,program!F:F,"")</f>
        <v/>
      </c>
      <c r="O3242" s="22">
        <f>SUMIFS(sellout!N:N,sellout!G:G,Table1__4[[#This Row],[MAAN8]])</f>
        <v>23</v>
      </c>
      <c r="P3242" s="2" t="str">
        <f>IFERROR(Table1__4[[#This Row],[Actual]]/Table1__4[[#This Row],[Target]],"")</f>
        <v/>
      </c>
      <c r="Q3242" s="22" t="str">
        <f>IFERROR(IF(Table1__4[[#This Row],[Target]]&gt;0,Table1__4[[#This Row],[Target]]-Table1__4[[#This Row],[Actual]],""),"")</f>
        <v/>
      </c>
    </row>
    <row r="3243" spans="1:17" x14ac:dyDescent="0.75">
      <c r="A3243" s="22" t="s">
        <v>10</v>
      </c>
      <c r="B3243" s="22" t="s">
        <v>11</v>
      </c>
      <c r="C3243" s="22" t="s">
        <v>22</v>
      </c>
      <c r="D3243" s="22" t="s">
        <v>180</v>
      </c>
      <c r="E3243" s="22" t="s">
        <v>210</v>
      </c>
      <c r="F3243" s="22" t="s">
        <v>182</v>
      </c>
      <c r="G3243" s="22" t="s">
        <v>211</v>
      </c>
      <c r="H3243">
        <v>66154396</v>
      </c>
      <c r="I3243" s="22" t="s">
        <v>4987</v>
      </c>
      <c r="J3243" s="22" t="s">
        <v>4988</v>
      </c>
      <c r="K3243" s="22" t="str">
        <f>_xlfn.TEXTBEFORE(Table1__4[[#This Row],[ParentName]],"-")</f>
        <v>BD14</v>
      </c>
      <c r="L3243" s="22" t="str">
        <f>_xlfn.XLOOKUP(Table1__4[[#This Row],[MAAN8]],ASO!F:F,ASO!H:H,"")</f>
        <v/>
      </c>
      <c r="M3243" s="22" t="str">
        <f>_xlfn.XLOOKUP(Table1__4[[#This Row],[MAAN8]],program!A:A,program!E:E,"")</f>
        <v/>
      </c>
      <c r="N3243" s="22" t="str">
        <f>_xlfn.XLOOKUP(Table1__4[[#This Row],[MAAN8]],program!A:A,program!F:F,"")</f>
        <v/>
      </c>
      <c r="O3243" s="22">
        <f>SUMIFS(sellout!N:N,sellout!G:G,Table1__4[[#This Row],[MAAN8]])</f>
        <v>0</v>
      </c>
      <c r="P3243" s="2" t="str">
        <f>IFERROR(Table1__4[[#This Row],[Actual]]/Table1__4[[#This Row],[Target]],"")</f>
        <v/>
      </c>
      <c r="Q3243" s="22" t="str">
        <f>IFERROR(IF(Table1__4[[#This Row],[Target]]&gt;0,Table1__4[[#This Row],[Target]]-Table1__4[[#This Row],[Actual]],""),"")</f>
        <v/>
      </c>
    </row>
    <row r="3244" spans="1:17" x14ac:dyDescent="0.75">
      <c r="A3244" s="22" t="s">
        <v>10</v>
      </c>
      <c r="B3244" s="22" t="s">
        <v>11</v>
      </c>
      <c r="C3244" s="22" t="s">
        <v>46</v>
      </c>
      <c r="D3244" s="22" t="s">
        <v>76</v>
      </c>
      <c r="E3244" s="22" t="s">
        <v>105</v>
      </c>
      <c r="F3244" s="22" t="s">
        <v>49</v>
      </c>
      <c r="G3244" s="22" t="s">
        <v>106</v>
      </c>
      <c r="H3244">
        <v>65540082</v>
      </c>
      <c r="I3244" s="22" t="s">
        <v>4989</v>
      </c>
      <c r="J3244" s="22" t="s">
        <v>4990</v>
      </c>
      <c r="K3244" s="22" t="str">
        <f>_xlfn.TEXTBEFORE(Table1__4[[#This Row],[ParentName]],"-")</f>
        <v>PC</v>
      </c>
      <c r="L3244" s="22" t="str">
        <f>_xlfn.XLOOKUP(Table1__4[[#This Row],[MAAN8]],ASO!F:F,ASO!H:H,"")</f>
        <v>Grocery Store - Home Delivery</v>
      </c>
      <c r="M3244" s="22" t="str">
        <f>_xlfn.XLOOKUP(Table1__4[[#This Row],[MAAN8]],program!A:A,program!E:E,"")</f>
        <v>Target Incentive</v>
      </c>
      <c r="N3244" s="22">
        <f>_xlfn.XLOOKUP(Table1__4[[#This Row],[MAAN8]],program!A:A,program!F:F,"")</f>
        <v>600</v>
      </c>
      <c r="O3244" s="22">
        <f>SUMIFS(sellout!N:N,sellout!G:G,Table1__4[[#This Row],[MAAN8]])</f>
        <v>35</v>
      </c>
      <c r="P3244" s="2">
        <f>IFERROR(Table1__4[[#This Row],[Actual]]/Table1__4[[#This Row],[Target]],"")</f>
        <v>5.8333333333333334E-2</v>
      </c>
      <c r="Q3244" s="22">
        <f>IFERROR(IF(Table1__4[[#This Row],[Target]]&gt;0,Table1__4[[#This Row],[Target]]-Table1__4[[#This Row],[Actual]],""),"")</f>
        <v>565</v>
      </c>
    </row>
    <row r="3245" spans="1:17" x14ac:dyDescent="0.75">
      <c r="A3245" s="22" t="s">
        <v>10</v>
      </c>
      <c r="B3245" s="22" t="s">
        <v>11</v>
      </c>
      <c r="C3245" s="22" t="s">
        <v>22</v>
      </c>
      <c r="D3245" s="22" t="s">
        <v>23</v>
      </c>
      <c r="E3245" s="22" t="s">
        <v>84</v>
      </c>
      <c r="F3245" s="22" t="s">
        <v>63</v>
      </c>
      <c r="G3245" s="22" t="s">
        <v>85</v>
      </c>
      <c r="H3245">
        <v>66150594</v>
      </c>
      <c r="I3245" s="22" t="s">
        <v>4991</v>
      </c>
      <c r="J3245" s="22" t="s">
        <v>4992</v>
      </c>
      <c r="K3245" s="22" t="str">
        <f>_xlfn.TEXTBEFORE(Table1__4[[#This Row],[ParentName]],"-")</f>
        <v>BD12</v>
      </c>
      <c r="L3245" s="22" t="str">
        <f>_xlfn.XLOOKUP(Table1__4[[#This Row],[MAAN8]],ASO!F:F,ASO!H:H,"")</f>
        <v>Grocery Store</v>
      </c>
      <c r="M3245" s="22" t="str">
        <f>_xlfn.XLOOKUP(Table1__4[[#This Row],[MAAN8]],program!A:A,program!E:E,"")</f>
        <v/>
      </c>
      <c r="N3245" s="22" t="str">
        <f>_xlfn.XLOOKUP(Table1__4[[#This Row],[MAAN8]],program!A:A,program!F:F,"")</f>
        <v/>
      </c>
      <c r="O3245" s="22">
        <f>SUMIFS(sellout!N:N,sellout!G:G,Table1__4[[#This Row],[MAAN8]])</f>
        <v>0</v>
      </c>
      <c r="P3245" s="2" t="str">
        <f>IFERROR(Table1__4[[#This Row],[Actual]]/Table1__4[[#This Row],[Target]],"")</f>
        <v/>
      </c>
      <c r="Q3245" s="22" t="str">
        <f>IFERROR(IF(Table1__4[[#This Row],[Target]]&gt;0,Table1__4[[#This Row],[Target]]-Table1__4[[#This Row],[Actual]],""),"")</f>
        <v/>
      </c>
    </row>
    <row r="3246" spans="1:17" x14ac:dyDescent="0.75">
      <c r="A3246" s="22" t="s">
        <v>10</v>
      </c>
      <c r="B3246" s="22" t="s">
        <v>11</v>
      </c>
      <c r="C3246" s="22" t="s">
        <v>12</v>
      </c>
      <c r="D3246" s="22" t="s">
        <v>122</v>
      </c>
      <c r="E3246" s="22" t="s">
        <v>244</v>
      </c>
      <c r="F3246" s="22" t="s">
        <v>124</v>
      </c>
      <c r="G3246" s="22" t="s">
        <v>245</v>
      </c>
      <c r="H3246">
        <v>66101480</v>
      </c>
      <c r="I3246" s="22" t="s">
        <v>4993</v>
      </c>
      <c r="J3246" s="22" t="s">
        <v>4994</v>
      </c>
      <c r="K3246" s="22" t="str">
        <f>_xlfn.TEXTBEFORE(Table1__4[[#This Row],[ParentName]],"-")</f>
        <v>BD10</v>
      </c>
      <c r="L3246" s="22" t="str">
        <f>_xlfn.XLOOKUP(Table1__4[[#This Row],[MAAN8]],ASO!F:F,ASO!H:H,"")</f>
        <v>Grocery Store - Home Delivery</v>
      </c>
      <c r="M3246" s="22" t="str">
        <f>_xlfn.XLOOKUP(Table1__4[[#This Row],[MAAN8]],program!A:A,program!E:E,"")</f>
        <v/>
      </c>
      <c r="N3246" s="22" t="str">
        <f>_xlfn.XLOOKUP(Table1__4[[#This Row],[MAAN8]],program!A:A,program!F:F,"")</f>
        <v/>
      </c>
      <c r="O3246" s="22">
        <f>SUMIFS(sellout!N:N,sellout!G:G,Table1__4[[#This Row],[MAAN8]])</f>
        <v>0</v>
      </c>
      <c r="P3246" s="2" t="str">
        <f>IFERROR(Table1__4[[#This Row],[Actual]]/Table1__4[[#This Row],[Target]],"")</f>
        <v/>
      </c>
      <c r="Q3246" s="22" t="str">
        <f>IFERROR(IF(Table1__4[[#This Row],[Target]]&gt;0,Table1__4[[#This Row],[Target]]-Table1__4[[#This Row],[Actual]],""),"")</f>
        <v/>
      </c>
    </row>
    <row r="3247" spans="1:17" x14ac:dyDescent="0.75">
      <c r="A3247" s="22" t="s">
        <v>10</v>
      </c>
      <c r="B3247" s="22" t="s">
        <v>11</v>
      </c>
      <c r="C3247" s="22" t="s">
        <v>12</v>
      </c>
      <c r="D3247" s="22" t="s">
        <v>122</v>
      </c>
      <c r="E3247" s="22" t="s">
        <v>166</v>
      </c>
      <c r="F3247" s="22" t="s">
        <v>40</v>
      </c>
      <c r="G3247" s="22" t="s">
        <v>167</v>
      </c>
      <c r="H3247">
        <v>66111004</v>
      </c>
      <c r="I3247" s="22" t="s">
        <v>4995</v>
      </c>
      <c r="J3247" s="22" t="s">
        <v>1717</v>
      </c>
      <c r="K3247" s="22" t="str">
        <f>_xlfn.TEXTBEFORE(Table1__4[[#This Row],[ParentName]],"-")</f>
        <v>BD10</v>
      </c>
      <c r="L3247" s="22" t="str">
        <f>_xlfn.XLOOKUP(Table1__4[[#This Row],[MAAN8]],ASO!F:F,ASO!H:H,"")</f>
        <v>Grocery Store</v>
      </c>
      <c r="M3247" s="22" t="str">
        <f>_xlfn.XLOOKUP(Table1__4[[#This Row],[MAAN8]],program!A:A,program!E:E,"")</f>
        <v/>
      </c>
      <c r="N3247" s="22" t="str">
        <f>_xlfn.XLOOKUP(Table1__4[[#This Row],[MAAN8]],program!A:A,program!F:F,"")</f>
        <v/>
      </c>
      <c r="O3247" s="22">
        <f>SUMIFS(sellout!N:N,sellout!G:G,Table1__4[[#This Row],[MAAN8]])</f>
        <v>5</v>
      </c>
      <c r="P3247" s="2" t="str">
        <f>IFERROR(Table1__4[[#This Row],[Actual]]/Table1__4[[#This Row],[Target]],"")</f>
        <v/>
      </c>
      <c r="Q3247" s="22" t="str">
        <f>IFERROR(IF(Table1__4[[#This Row],[Target]]&gt;0,Table1__4[[#This Row],[Target]]-Table1__4[[#This Row],[Actual]],""),"")</f>
        <v/>
      </c>
    </row>
    <row r="3248" spans="1:17" x14ac:dyDescent="0.75">
      <c r="A3248" s="22" t="s">
        <v>10</v>
      </c>
      <c r="B3248" s="22" t="s">
        <v>11</v>
      </c>
      <c r="C3248" s="22" t="s">
        <v>12</v>
      </c>
      <c r="D3248" s="22" t="s">
        <v>13</v>
      </c>
      <c r="E3248" s="22" t="s">
        <v>29</v>
      </c>
      <c r="F3248" s="22" t="s">
        <v>30</v>
      </c>
      <c r="G3248" s="22" t="s">
        <v>31</v>
      </c>
      <c r="H3248">
        <v>66102940</v>
      </c>
      <c r="I3248" s="22" t="s">
        <v>4996</v>
      </c>
      <c r="J3248" s="22" t="s">
        <v>4997</v>
      </c>
      <c r="K3248" s="22" t="str">
        <f>_xlfn.TEXTBEFORE(Table1__4[[#This Row],[ParentName]],"-")</f>
        <v>BD8</v>
      </c>
      <c r="L3248" s="22" t="str">
        <f>_xlfn.XLOOKUP(Table1__4[[#This Row],[MAAN8]],ASO!F:F,ASO!H:H,"")</f>
        <v>Grocery Store - Home Delivery</v>
      </c>
      <c r="M3248" s="22" t="str">
        <f>_xlfn.XLOOKUP(Table1__4[[#This Row],[MAAN8]],program!A:A,program!E:E,"")</f>
        <v/>
      </c>
      <c r="N3248" s="22" t="str">
        <f>_xlfn.XLOOKUP(Table1__4[[#This Row],[MAAN8]],program!A:A,program!F:F,"")</f>
        <v/>
      </c>
      <c r="O3248" s="22">
        <f>SUMIFS(sellout!N:N,sellout!G:G,Table1__4[[#This Row],[MAAN8]])</f>
        <v>100</v>
      </c>
      <c r="P3248" s="2" t="str">
        <f>IFERROR(Table1__4[[#This Row],[Actual]]/Table1__4[[#This Row],[Target]],"")</f>
        <v/>
      </c>
      <c r="Q3248" s="22" t="str">
        <f>IFERROR(IF(Table1__4[[#This Row],[Target]]&gt;0,Table1__4[[#This Row],[Target]]-Table1__4[[#This Row],[Actual]],""),"")</f>
        <v/>
      </c>
    </row>
    <row r="3249" spans="1:17" x14ac:dyDescent="0.75">
      <c r="A3249" s="22" t="s">
        <v>10</v>
      </c>
      <c r="B3249" s="22" t="s">
        <v>11</v>
      </c>
      <c r="C3249" s="22" t="s">
        <v>12</v>
      </c>
      <c r="D3249" s="22" t="s">
        <v>13</v>
      </c>
      <c r="E3249" s="22" t="s">
        <v>29</v>
      </c>
      <c r="F3249" s="22" t="s">
        <v>30</v>
      </c>
      <c r="G3249" s="22" t="s">
        <v>31</v>
      </c>
      <c r="H3249">
        <v>66153728</v>
      </c>
      <c r="I3249" s="22" t="s">
        <v>4998</v>
      </c>
      <c r="J3249" s="22" t="s">
        <v>4999</v>
      </c>
      <c r="K3249" s="22" t="str">
        <f>_xlfn.TEXTBEFORE(Table1__4[[#This Row],[ParentName]],"-")</f>
        <v>BD8</v>
      </c>
      <c r="L3249" s="22" t="str">
        <f>_xlfn.XLOOKUP(Table1__4[[#This Row],[MAAN8]],ASO!F:F,ASO!H:H,"")</f>
        <v>Grocery Store</v>
      </c>
      <c r="M3249" s="22" t="str">
        <f>_xlfn.XLOOKUP(Table1__4[[#This Row],[MAAN8]],program!A:A,program!E:E,"")</f>
        <v/>
      </c>
      <c r="N3249" s="22" t="str">
        <f>_xlfn.XLOOKUP(Table1__4[[#This Row],[MAAN8]],program!A:A,program!F:F,"")</f>
        <v/>
      </c>
      <c r="O3249" s="22">
        <f>SUMIFS(sellout!N:N,sellout!G:G,Table1__4[[#This Row],[MAAN8]])</f>
        <v>100</v>
      </c>
      <c r="P3249" s="2" t="str">
        <f>IFERROR(Table1__4[[#This Row],[Actual]]/Table1__4[[#This Row],[Target]],"")</f>
        <v/>
      </c>
      <c r="Q3249" s="22" t="str">
        <f>IFERROR(IF(Table1__4[[#This Row],[Target]]&gt;0,Table1__4[[#This Row],[Target]]-Table1__4[[#This Row],[Actual]],""),"")</f>
        <v/>
      </c>
    </row>
    <row r="3250" spans="1:17" x14ac:dyDescent="0.75">
      <c r="A3250" s="22" t="s">
        <v>10</v>
      </c>
      <c r="B3250" s="22" t="s">
        <v>11</v>
      </c>
      <c r="C3250" s="22" t="s">
        <v>22</v>
      </c>
      <c r="D3250" s="22" t="s">
        <v>23</v>
      </c>
      <c r="E3250" s="22" t="s">
        <v>89</v>
      </c>
      <c r="F3250" s="22" t="s">
        <v>63</v>
      </c>
      <c r="G3250" s="22" t="s">
        <v>90</v>
      </c>
      <c r="H3250">
        <v>66101543</v>
      </c>
      <c r="I3250" s="22" t="s">
        <v>5000</v>
      </c>
      <c r="J3250" s="22" t="s">
        <v>5001</v>
      </c>
      <c r="K3250" s="22" t="str">
        <f>_xlfn.TEXTBEFORE(Table1__4[[#This Row],[ParentName]],"-")</f>
        <v>BD12</v>
      </c>
      <c r="L3250" s="22" t="str">
        <f>_xlfn.XLOOKUP(Table1__4[[#This Row],[MAAN8]],ASO!F:F,ASO!H:H,"")</f>
        <v>Grocery Store</v>
      </c>
      <c r="M3250" s="22" t="str">
        <f>_xlfn.XLOOKUP(Table1__4[[#This Row],[MAAN8]],program!A:A,program!E:E,"")</f>
        <v/>
      </c>
      <c r="N3250" s="22" t="str">
        <f>_xlfn.XLOOKUP(Table1__4[[#This Row],[MAAN8]],program!A:A,program!F:F,"")</f>
        <v/>
      </c>
      <c r="O3250" s="22">
        <f>SUMIFS(sellout!N:N,sellout!G:G,Table1__4[[#This Row],[MAAN8]])</f>
        <v>0</v>
      </c>
      <c r="P3250" s="2" t="str">
        <f>IFERROR(Table1__4[[#This Row],[Actual]]/Table1__4[[#This Row],[Target]],"")</f>
        <v/>
      </c>
      <c r="Q3250" s="22" t="str">
        <f>IFERROR(IF(Table1__4[[#This Row],[Target]]&gt;0,Table1__4[[#This Row],[Target]]-Table1__4[[#This Row],[Actual]],""),"")</f>
        <v/>
      </c>
    </row>
    <row r="3251" spans="1:17" x14ac:dyDescent="0.75">
      <c r="A3251" s="22" t="s">
        <v>10</v>
      </c>
      <c r="B3251" s="22" t="s">
        <v>11</v>
      </c>
      <c r="C3251" s="22" t="s">
        <v>12</v>
      </c>
      <c r="D3251" s="22" t="s">
        <v>38</v>
      </c>
      <c r="E3251" s="22" t="s">
        <v>166</v>
      </c>
      <c r="F3251" s="22" t="s">
        <v>40</v>
      </c>
      <c r="G3251" s="22" t="s">
        <v>167</v>
      </c>
      <c r="H3251">
        <v>66115104</v>
      </c>
      <c r="I3251" s="22" t="s">
        <v>5002</v>
      </c>
      <c r="J3251" s="22" t="s">
        <v>5003</v>
      </c>
      <c r="K3251" s="22" t="str">
        <f>_xlfn.TEXTBEFORE(Table1__4[[#This Row],[ParentName]],"-")</f>
        <v>BD16</v>
      </c>
      <c r="L3251" s="22" t="str">
        <f>_xlfn.XLOOKUP(Table1__4[[#This Row],[MAAN8]],ASO!F:F,ASO!H:H,"")</f>
        <v>Grocery Store</v>
      </c>
      <c r="M3251" s="22" t="str">
        <f>_xlfn.XLOOKUP(Table1__4[[#This Row],[MAAN8]],program!A:A,program!E:E,"")</f>
        <v/>
      </c>
      <c r="N3251" s="22" t="str">
        <f>_xlfn.XLOOKUP(Table1__4[[#This Row],[MAAN8]],program!A:A,program!F:F,"")</f>
        <v/>
      </c>
      <c r="O3251" s="22">
        <f>SUMIFS(sellout!N:N,sellout!G:G,Table1__4[[#This Row],[MAAN8]])</f>
        <v>0</v>
      </c>
      <c r="P3251" s="2" t="str">
        <f>IFERROR(Table1__4[[#This Row],[Actual]]/Table1__4[[#This Row],[Target]],"")</f>
        <v/>
      </c>
      <c r="Q3251" s="22" t="str">
        <f>IFERROR(IF(Table1__4[[#This Row],[Target]]&gt;0,Table1__4[[#This Row],[Target]]-Table1__4[[#This Row],[Actual]],""),"")</f>
        <v/>
      </c>
    </row>
    <row r="3252" spans="1:17" x14ac:dyDescent="0.75">
      <c r="A3252" s="22" t="s">
        <v>10</v>
      </c>
      <c r="B3252" s="22" t="s">
        <v>11</v>
      </c>
      <c r="C3252" s="22" t="s">
        <v>12</v>
      </c>
      <c r="D3252" s="22" t="s">
        <v>38</v>
      </c>
      <c r="E3252" s="22" t="s">
        <v>166</v>
      </c>
      <c r="F3252" s="22" t="s">
        <v>40</v>
      </c>
      <c r="G3252" s="22" t="s">
        <v>167</v>
      </c>
      <c r="H3252">
        <v>66153819</v>
      </c>
      <c r="I3252" s="22" t="s">
        <v>5004</v>
      </c>
      <c r="J3252" s="22" t="s">
        <v>1970</v>
      </c>
      <c r="K3252" s="22" t="str">
        <f>_xlfn.TEXTBEFORE(Table1__4[[#This Row],[ParentName]],"-")</f>
        <v>BD16</v>
      </c>
      <c r="L3252" s="22" t="str">
        <f>_xlfn.XLOOKUP(Table1__4[[#This Row],[MAAN8]],ASO!F:F,ASO!H:H,"")</f>
        <v>Grocery Store</v>
      </c>
      <c r="M3252" s="22" t="str">
        <f>_xlfn.XLOOKUP(Table1__4[[#This Row],[MAAN8]],program!A:A,program!E:E,"")</f>
        <v/>
      </c>
      <c r="N3252" s="22" t="str">
        <f>_xlfn.XLOOKUP(Table1__4[[#This Row],[MAAN8]],program!A:A,program!F:F,"")</f>
        <v/>
      </c>
      <c r="O3252" s="22">
        <f>SUMIFS(sellout!N:N,sellout!G:G,Table1__4[[#This Row],[MAAN8]])</f>
        <v>5</v>
      </c>
      <c r="P3252" s="2" t="str">
        <f>IFERROR(Table1__4[[#This Row],[Actual]]/Table1__4[[#This Row],[Target]],"")</f>
        <v/>
      </c>
      <c r="Q3252" s="22" t="str">
        <f>IFERROR(IF(Table1__4[[#This Row],[Target]]&gt;0,Table1__4[[#This Row],[Target]]-Table1__4[[#This Row],[Actual]],""),"")</f>
        <v/>
      </c>
    </row>
    <row r="3253" spans="1:17" x14ac:dyDescent="0.75">
      <c r="A3253" s="22" t="s">
        <v>10</v>
      </c>
      <c r="B3253" s="22" t="s">
        <v>11</v>
      </c>
      <c r="C3253" s="22" t="s">
        <v>22</v>
      </c>
      <c r="D3253" s="22" t="s">
        <v>88</v>
      </c>
      <c r="E3253" s="22" t="s">
        <v>447</v>
      </c>
      <c r="F3253" s="22" t="s">
        <v>218</v>
      </c>
      <c r="G3253" s="22" t="s">
        <v>448</v>
      </c>
      <c r="H3253">
        <v>66106640</v>
      </c>
      <c r="I3253" s="22" t="s">
        <v>5005</v>
      </c>
      <c r="J3253" s="22" t="s">
        <v>5006</v>
      </c>
      <c r="K3253" s="22" t="str">
        <f>_xlfn.TEXTBEFORE(Table1__4[[#This Row],[ParentName]],"-")</f>
        <v>BD11</v>
      </c>
      <c r="L3253" s="22" t="str">
        <f>_xlfn.XLOOKUP(Table1__4[[#This Row],[MAAN8]],ASO!F:F,ASO!H:H,"")</f>
        <v>Grocery Store</v>
      </c>
      <c r="M3253" s="22" t="str">
        <f>_xlfn.XLOOKUP(Table1__4[[#This Row],[MAAN8]],program!A:A,program!E:E,"")</f>
        <v/>
      </c>
      <c r="N3253" s="22" t="str">
        <f>_xlfn.XLOOKUP(Table1__4[[#This Row],[MAAN8]],program!A:A,program!F:F,"")</f>
        <v/>
      </c>
      <c r="O3253" s="22">
        <f>SUMIFS(sellout!N:N,sellout!G:G,Table1__4[[#This Row],[MAAN8]])</f>
        <v>0</v>
      </c>
      <c r="P3253" s="2" t="str">
        <f>IFERROR(Table1__4[[#This Row],[Actual]]/Table1__4[[#This Row],[Target]],"")</f>
        <v/>
      </c>
      <c r="Q3253" s="22" t="str">
        <f>IFERROR(IF(Table1__4[[#This Row],[Target]]&gt;0,Table1__4[[#This Row],[Target]]-Table1__4[[#This Row],[Actual]],""),"")</f>
        <v/>
      </c>
    </row>
    <row r="3254" spans="1:17" x14ac:dyDescent="0.75">
      <c r="A3254" s="22" t="s">
        <v>10</v>
      </c>
      <c r="B3254" s="22" t="s">
        <v>11</v>
      </c>
      <c r="C3254" s="22" t="s">
        <v>46</v>
      </c>
      <c r="D3254" s="22" t="s">
        <v>76</v>
      </c>
      <c r="E3254" s="22" t="s">
        <v>105</v>
      </c>
      <c r="F3254" s="22" t="s">
        <v>49</v>
      </c>
      <c r="G3254" s="22" t="s">
        <v>106</v>
      </c>
      <c r="H3254">
        <v>65503198</v>
      </c>
      <c r="I3254" s="22" t="s">
        <v>5007</v>
      </c>
      <c r="J3254" s="22" t="s">
        <v>5008</v>
      </c>
      <c r="K3254" s="22" t="str">
        <f>_xlfn.TEXTBEFORE(Table1__4[[#This Row],[ParentName]],"-")</f>
        <v>PC</v>
      </c>
      <c r="L3254" s="22" t="str">
        <f>_xlfn.XLOOKUP(Table1__4[[#This Row],[MAAN8]],ASO!F:F,ASO!H:H,"")</f>
        <v>Grocery Store - Home Delivery</v>
      </c>
      <c r="M3254" s="22" t="str">
        <f>_xlfn.XLOOKUP(Table1__4[[#This Row],[MAAN8]],program!A:A,program!E:E,"")</f>
        <v>TPO</v>
      </c>
      <c r="N3254" s="22">
        <f>_xlfn.XLOOKUP(Table1__4[[#This Row],[MAAN8]],program!A:A,program!F:F,"")</f>
        <v>1100</v>
      </c>
      <c r="O3254" s="22">
        <f>SUMIFS(sellout!N:N,sellout!G:G,Table1__4[[#This Row],[MAAN8]])</f>
        <v>90</v>
      </c>
      <c r="P3254" s="2">
        <f>IFERROR(Table1__4[[#This Row],[Actual]]/Table1__4[[#This Row],[Target]],"")</f>
        <v>8.1818181818181818E-2</v>
      </c>
      <c r="Q3254" s="22">
        <f>IFERROR(IF(Table1__4[[#This Row],[Target]]&gt;0,Table1__4[[#This Row],[Target]]-Table1__4[[#This Row],[Actual]],""),"")</f>
        <v>1010</v>
      </c>
    </row>
    <row r="3255" spans="1:17" x14ac:dyDescent="0.75">
      <c r="A3255" s="22" t="s">
        <v>10</v>
      </c>
      <c r="B3255" s="22" t="s">
        <v>11</v>
      </c>
      <c r="C3255" s="22" t="s">
        <v>22</v>
      </c>
      <c r="D3255" s="22" t="s">
        <v>23</v>
      </c>
      <c r="E3255" s="22" t="s">
        <v>84</v>
      </c>
      <c r="F3255" s="22" t="s">
        <v>63</v>
      </c>
      <c r="G3255" s="22" t="s">
        <v>85</v>
      </c>
      <c r="H3255">
        <v>66103574</v>
      </c>
      <c r="I3255" s="22" t="s">
        <v>5009</v>
      </c>
      <c r="J3255" s="22" t="s">
        <v>5010</v>
      </c>
      <c r="K3255" s="22" t="str">
        <f>_xlfn.TEXTBEFORE(Table1__4[[#This Row],[ParentName]],"-")</f>
        <v>BD12</v>
      </c>
      <c r="L3255" s="22" t="str">
        <f>_xlfn.XLOOKUP(Table1__4[[#This Row],[MAAN8]],ASO!F:F,ASO!H:H,"")</f>
        <v>Grocery Store</v>
      </c>
      <c r="M3255" s="22" t="str">
        <f>_xlfn.XLOOKUP(Table1__4[[#This Row],[MAAN8]],program!A:A,program!E:E,"")</f>
        <v/>
      </c>
      <c r="N3255" s="22" t="str">
        <f>_xlfn.XLOOKUP(Table1__4[[#This Row],[MAAN8]],program!A:A,program!F:F,"")</f>
        <v/>
      </c>
      <c r="O3255" s="22">
        <f>SUMIFS(sellout!N:N,sellout!G:G,Table1__4[[#This Row],[MAAN8]])</f>
        <v>20</v>
      </c>
      <c r="P3255" s="2" t="str">
        <f>IFERROR(Table1__4[[#This Row],[Actual]]/Table1__4[[#This Row],[Target]],"")</f>
        <v/>
      </c>
      <c r="Q3255" s="22" t="str">
        <f>IFERROR(IF(Table1__4[[#This Row],[Target]]&gt;0,Table1__4[[#This Row],[Target]]-Table1__4[[#This Row],[Actual]],""),"")</f>
        <v/>
      </c>
    </row>
    <row r="3256" spans="1:17" x14ac:dyDescent="0.75">
      <c r="A3256" s="22" t="s">
        <v>10</v>
      </c>
      <c r="B3256" s="22" t="s">
        <v>11</v>
      </c>
      <c r="C3256" s="22" t="s">
        <v>22</v>
      </c>
      <c r="D3256" s="22" t="s">
        <v>23</v>
      </c>
      <c r="E3256" s="22" t="s">
        <v>222</v>
      </c>
      <c r="F3256" s="22" t="s">
        <v>25</v>
      </c>
      <c r="G3256" s="22" t="s">
        <v>223</v>
      </c>
      <c r="H3256">
        <v>66105677</v>
      </c>
      <c r="I3256" s="22" t="s">
        <v>5011</v>
      </c>
      <c r="J3256" s="22" t="s">
        <v>2124</v>
      </c>
      <c r="K3256" s="22" t="str">
        <f>_xlfn.TEXTBEFORE(Table1__4[[#This Row],[ParentName]],"-")</f>
        <v>BD12</v>
      </c>
      <c r="L3256" s="22" t="str">
        <f>_xlfn.XLOOKUP(Table1__4[[#This Row],[MAAN8]],ASO!F:F,ASO!H:H,"")</f>
        <v>Grocery Store</v>
      </c>
      <c r="M3256" s="22" t="str">
        <f>_xlfn.XLOOKUP(Table1__4[[#This Row],[MAAN8]],program!A:A,program!E:E,"")</f>
        <v/>
      </c>
      <c r="N3256" s="22" t="str">
        <f>_xlfn.XLOOKUP(Table1__4[[#This Row],[MAAN8]],program!A:A,program!F:F,"")</f>
        <v/>
      </c>
      <c r="O3256" s="22">
        <f>SUMIFS(sellout!N:N,sellout!G:G,Table1__4[[#This Row],[MAAN8]])</f>
        <v>40</v>
      </c>
      <c r="P3256" s="2" t="str">
        <f>IFERROR(Table1__4[[#This Row],[Actual]]/Table1__4[[#This Row],[Target]],"")</f>
        <v/>
      </c>
      <c r="Q3256" s="22" t="str">
        <f>IFERROR(IF(Table1__4[[#This Row],[Target]]&gt;0,Table1__4[[#This Row],[Target]]-Table1__4[[#This Row],[Actual]],""),"")</f>
        <v/>
      </c>
    </row>
    <row r="3257" spans="1:17" x14ac:dyDescent="0.75">
      <c r="A3257" s="22" t="s">
        <v>10</v>
      </c>
      <c r="B3257" s="22" t="s">
        <v>11</v>
      </c>
      <c r="C3257" s="22" t="s">
        <v>22</v>
      </c>
      <c r="D3257" s="22" t="s">
        <v>23</v>
      </c>
      <c r="E3257" s="22" t="s">
        <v>89</v>
      </c>
      <c r="F3257" s="22" t="s">
        <v>63</v>
      </c>
      <c r="G3257" s="22" t="s">
        <v>90</v>
      </c>
      <c r="H3257">
        <v>66102498</v>
      </c>
      <c r="I3257" s="22" t="s">
        <v>5014</v>
      </c>
      <c r="J3257" s="22" t="s">
        <v>5015</v>
      </c>
      <c r="K3257" s="22" t="str">
        <f>_xlfn.TEXTBEFORE(Table1__4[[#This Row],[ParentName]],"-")</f>
        <v>BD12</v>
      </c>
      <c r="L3257" s="22" t="str">
        <f>_xlfn.XLOOKUP(Table1__4[[#This Row],[MAAN8]],ASO!F:F,ASO!H:H,"")</f>
        <v>Beverage Retail Store</v>
      </c>
      <c r="M3257" s="22" t="str">
        <f>_xlfn.XLOOKUP(Table1__4[[#This Row],[MAAN8]],program!A:A,program!E:E,"")</f>
        <v/>
      </c>
      <c r="N3257" s="22" t="str">
        <f>_xlfn.XLOOKUP(Table1__4[[#This Row],[MAAN8]],program!A:A,program!F:F,"")</f>
        <v/>
      </c>
      <c r="O3257" s="22">
        <f>SUMIFS(sellout!N:N,sellout!G:G,Table1__4[[#This Row],[MAAN8]])</f>
        <v>100</v>
      </c>
      <c r="P3257" s="2" t="str">
        <f>IFERROR(Table1__4[[#This Row],[Actual]]/Table1__4[[#This Row],[Target]],"")</f>
        <v/>
      </c>
      <c r="Q3257" s="22" t="str">
        <f>IFERROR(IF(Table1__4[[#This Row],[Target]]&gt;0,Table1__4[[#This Row],[Target]]-Table1__4[[#This Row],[Actual]],""),"")</f>
        <v/>
      </c>
    </row>
    <row r="3258" spans="1:17" x14ac:dyDescent="0.75">
      <c r="A3258" s="22" t="s">
        <v>10</v>
      </c>
      <c r="B3258" s="22" t="s">
        <v>11</v>
      </c>
      <c r="C3258" s="22" t="s">
        <v>46</v>
      </c>
      <c r="D3258" s="22" t="s">
        <v>47</v>
      </c>
      <c r="E3258" s="22" t="s">
        <v>196</v>
      </c>
      <c r="F3258" s="22" t="s">
        <v>49</v>
      </c>
      <c r="G3258" s="22" t="s">
        <v>197</v>
      </c>
      <c r="H3258">
        <v>65540505</v>
      </c>
      <c r="I3258" s="22" t="s">
        <v>5016</v>
      </c>
      <c r="J3258" s="22" t="s">
        <v>403</v>
      </c>
      <c r="K3258" s="22" t="str">
        <f>_xlfn.TEXTBEFORE(Table1__4[[#This Row],[ParentName]],"-")</f>
        <v>HMcc</v>
      </c>
      <c r="L3258" s="22" t="str">
        <f>_xlfn.XLOOKUP(Table1__4[[#This Row],[MAAN8]],ASO!F:F,ASO!H:H,"")</f>
        <v>Grocery Store - Home Delivery</v>
      </c>
      <c r="M3258" s="22" t="str">
        <f>_xlfn.XLOOKUP(Table1__4[[#This Row],[MAAN8]],program!A:A,program!E:E,"")</f>
        <v>Target Incentive</v>
      </c>
      <c r="N3258" s="22">
        <f>_xlfn.XLOOKUP(Table1__4[[#This Row],[MAAN8]],program!A:A,program!F:F,"")</f>
        <v>650</v>
      </c>
      <c r="O3258" s="22">
        <f>SUMIFS(sellout!N:N,sellout!G:G,Table1__4[[#This Row],[MAAN8]])</f>
        <v>320</v>
      </c>
      <c r="P3258" s="2">
        <f>IFERROR(Table1__4[[#This Row],[Actual]]/Table1__4[[#This Row],[Target]],"")</f>
        <v>0.49230769230769234</v>
      </c>
      <c r="Q3258" s="22">
        <f>IFERROR(IF(Table1__4[[#This Row],[Target]]&gt;0,Table1__4[[#This Row],[Target]]-Table1__4[[#This Row],[Actual]],""),"")</f>
        <v>330</v>
      </c>
    </row>
    <row r="3259" spans="1:17" x14ac:dyDescent="0.75">
      <c r="A3259" s="22" t="s">
        <v>10</v>
      </c>
      <c r="B3259" s="22" t="s">
        <v>11</v>
      </c>
      <c r="C3259" s="22" t="s">
        <v>46</v>
      </c>
      <c r="D3259" s="22" t="s">
        <v>76</v>
      </c>
      <c r="E3259" s="22" t="s">
        <v>108</v>
      </c>
      <c r="F3259" s="22" t="s">
        <v>49</v>
      </c>
      <c r="G3259" s="22" t="s">
        <v>109</v>
      </c>
      <c r="H3259">
        <v>65729073</v>
      </c>
      <c r="I3259" s="22" t="s">
        <v>5017</v>
      </c>
      <c r="J3259" s="22" t="s">
        <v>5018</v>
      </c>
      <c r="K3259" s="22" t="str">
        <f>_xlfn.TEXTBEFORE(Table1__4[[#This Row],[ParentName]],"-")</f>
        <v>PC</v>
      </c>
      <c r="L3259" s="22" t="str">
        <f>_xlfn.XLOOKUP(Table1__4[[#This Row],[MAAN8]],ASO!F:F,ASO!H:H,"")</f>
        <v>Grocery Store - Home Delivery</v>
      </c>
      <c r="M3259" s="22" t="str">
        <f>_xlfn.XLOOKUP(Table1__4[[#This Row],[MAAN8]],program!A:A,program!E:E,"")</f>
        <v>Target Incentive</v>
      </c>
      <c r="N3259" s="22">
        <f>_xlfn.XLOOKUP(Table1__4[[#This Row],[MAAN8]],program!A:A,program!F:F,"")</f>
        <v>170</v>
      </c>
      <c r="O3259" s="22">
        <f>SUMIFS(sellout!N:N,sellout!G:G,Table1__4[[#This Row],[MAAN8]])</f>
        <v>48</v>
      </c>
      <c r="P3259" s="2">
        <f>IFERROR(Table1__4[[#This Row],[Actual]]/Table1__4[[#This Row],[Target]],"")</f>
        <v>0.28235294117647058</v>
      </c>
      <c r="Q3259" s="22">
        <f>IFERROR(IF(Table1__4[[#This Row],[Target]]&gt;0,Table1__4[[#This Row],[Target]]-Table1__4[[#This Row],[Actual]],""),"")</f>
        <v>122</v>
      </c>
    </row>
    <row r="3260" spans="1:17" x14ac:dyDescent="0.75">
      <c r="A3260" s="22" t="s">
        <v>10</v>
      </c>
      <c r="B3260" s="22" t="s">
        <v>11</v>
      </c>
      <c r="C3260" s="22" t="s">
        <v>12</v>
      </c>
      <c r="D3260" s="22" t="s">
        <v>13</v>
      </c>
      <c r="E3260" s="22" t="s">
        <v>128</v>
      </c>
      <c r="F3260" s="22" t="s">
        <v>30</v>
      </c>
      <c r="G3260" s="22" t="s">
        <v>129</v>
      </c>
      <c r="H3260">
        <v>66102446</v>
      </c>
      <c r="I3260" s="22" t="s">
        <v>5019</v>
      </c>
      <c r="J3260" s="22" t="s">
        <v>5020</v>
      </c>
      <c r="K3260" s="22" t="str">
        <f>_xlfn.TEXTBEFORE(Table1__4[[#This Row],[ParentName]],"-")</f>
        <v>BD8</v>
      </c>
      <c r="L3260" s="22" t="str">
        <f>_xlfn.XLOOKUP(Table1__4[[#This Row],[MAAN8]],ASO!F:F,ASO!H:H,"")</f>
        <v>Quan Nhau Top</v>
      </c>
      <c r="M3260" s="22" t="str">
        <f>_xlfn.XLOOKUP(Table1__4[[#This Row],[MAAN8]],program!A:A,program!E:E,"")</f>
        <v/>
      </c>
      <c r="N3260" s="22" t="str">
        <f>_xlfn.XLOOKUP(Table1__4[[#This Row],[MAAN8]],program!A:A,program!F:F,"")</f>
        <v/>
      </c>
      <c r="O3260" s="22">
        <f>SUMIFS(sellout!N:N,sellout!G:G,Table1__4[[#This Row],[MAAN8]])</f>
        <v>40</v>
      </c>
      <c r="P3260" s="2" t="str">
        <f>IFERROR(Table1__4[[#This Row],[Actual]]/Table1__4[[#This Row],[Target]],"")</f>
        <v/>
      </c>
      <c r="Q3260" s="22" t="str">
        <f>IFERROR(IF(Table1__4[[#This Row],[Target]]&gt;0,Table1__4[[#This Row],[Target]]-Table1__4[[#This Row],[Actual]],""),"")</f>
        <v/>
      </c>
    </row>
    <row r="3261" spans="1:17" x14ac:dyDescent="0.75">
      <c r="A3261" s="22" t="s">
        <v>10</v>
      </c>
      <c r="B3261" s="22" t="s">
        <v>11</v>
      </c>
      <c r="C3261" s="22" t="s">
        <v>46</v>
      </c>
      <c r="D3261" s="22" t="s">
        <v>76</v>
      </c>
      <c r="E3261" s="22" t="s">
        <v>105</v>
      </c>
      <c r="F3261" s="22" t="s">
        <v>49</v>
      </c>
      <c r="G3261" s="22" t="s">
        <v>106</v>
      </c>
      <c r="H3261">
        <v>65401360</v>
      </c>
      <c r="I3261" s="22" t="s">
        <v>5021</v>
      </c>
      <c r="J3261" s="22" t="s">
        <v>5022</v>
      </c>
      <c r="K3261" s="22" t="str">
        <f>_xlfn.TEXTBEFORE(Table1__4[[#This Row],[ParentName]],"-")</f>
        <v>PC</v>
      </c>
      <c r="L3261" s="22" t="str">
        <f>_xlfn.XLOOKUP(Table1__4[[#This Row],[MAAN8]],ASO!F:F,ASO!H:H,"")</f>
        <v>Grocery Store</v>
      </c>
      <c r="M3261" s="22" t="str">
        <f>_xlfn.XLOOKUP(Table1__4[[#This Row],[MAAN8]],program!A:A,program!E:E,"")</f>
        <v/>
      </c>
      <c r="N3261" s="22">
        <f>_xlfn.XLOOKUP(Table1__4[[#This Row],[MAAN8]],program!A:A,program!F:F,"")</f>
        <v>0</v>
      </c>
      <c r="O3261" s="22">
        <f>SUMIFS(sellout!N:N,sellout!G:G,Table1__4[[#This Row],[MAAN8]])</f>
        <v>10</v>
      </c>
      <c r="P3261" s="2" t="str">
        <f>IFERROR(Table1__4[[#This Row],[Actual]]/Table1__4[[#This Row],[Target]],"")</f>
        <v/>
      </c>
      <c r="Q3261" s="22" t="str">
        <f>IFERROR(IF(Table1__4[[#This Row],[Target]]&gt;0,Table1__4[[#This Row],[Target]]-Table1__4[[#This Row],[Actual]],""),"")</f>
        <v/>
      </c>
    </row>
    <row r="3262" spans="1:17" x14ac:dyDescent="0.75">
      <c r="A3262" s="22" t="s">
        <v>10</v>
      </c>
      <c r="B3262" s="22" t="s">
        <v>11</v>
      </c>
      <c r="C3262" s="22" t="s">
        <v>46</v>
      </c>
      <c r="D3262" s="22" t="s">
        <v>76</v>
      </c>
      <c r="E3262" s="22" t="s">
        <v>77</v>
      </c>
      <c r="F3262" s="22" t="s">
        <v>78</v>
      </c>
      <c r="G3262" s="22" t="s">
        <v>79</v>
      </c>
      <c r="H3262">
        <v>65733400</v>
      </c>
      <c r="I3262" s="22" t="s">
        <v>5023</v>
      </c>
      <c r="J3262" s="22" t="s">
        <v>5024</v>
      </c>
      <c r="K3262" s="22" t="str">
        <f>_xlfn.TEXTBEFORE(Table1__4[[#This Row],[ParentName]],"-")</f>
        <v>PC</v>
      </c>
      <c r="L3262" s="22" t="str">
        <f>_xlfn.XLOOKUP(Table1__4[[#This Row],[MAAN8]],ASO!F:F,ASO!H:H,"")</f>
        <v>Quan Nhau Economy</v>
      </c>
      <c r="M3262" s="22" t="str">
        <f>_xlfn.XLOOKUP(Table1__4[[#This Row],[MAAN8]],program!A:A,program!E:E,"")</f>
        <v/>
      </c>
      <c r="N3262" s="22">
        <f>_xlfn.XLOOKUP(Table1__4[[#This Row],[MAAN8]],program!A:A,program!F:F,"")</f>
        <v>0</v>
      </c>
      <c r="O3262" s="22">
        <f>SUMIFS(sellout!N:N,sellout!G:G,Table1__4[[#This Row],[MAAN8]])</f>
        <v>0</v>
      </c>
      <c r="P3262" s="2" t="str">
        <f>IFERROR(Table1__4[[#This Row],[Actual]]/Table1__4[[#This Row],[Target]],"")</f>
        <v/>
      </c>
      <c r="Q3262" s="22" t="str">
        <f>IFERROR(IF(Table1__4[[#This Row],[Target]]&gt;0,Table1__4[[#This Row],[Target]]-Table1__4[[#This Row],[Actual]],""),"")</f>
        <v/>
      </c>
    </row>
    <row r="3263" spans="1:17" x14ac:dyDescent="0.75">
      <c r="A3263" s="22" t="s">
        <v>10</v>
      </c>
      <c r="B3263" s="22" t="s">
        <v>11</v>
      </c>
      <c r="C3263" s="22" t="s">
        <v>12</v>
      </c>
      <c r="D3263" s="22" t="s">
        <v>122</v>
      </c>
      <c r="E3263" s="22" t="s">
        <v>200</v>
      </c>
      <c r="F3263" s="22" t="s">
        <v>201</v>
      </c>
      <c r="G3263" s="22" t="s">
        <v>18</v>
      </c>
      <c r="H3263">
        <v>66103011</v>
      </c>
      <c r="I3263" s="22" t="s">
        <v>5025</v>
      </c>
      <c r="J3263" s="22" t="s">
        <v>3666</v>
      </c>
      <c r="K3263" s="22" t="str">
        <f>_xlfn.TEXTBEFORE(Table1__4[[#This Row],[ParentName]],"-")</f>
        <v>BD10</v>
      </c>
      <c r="L3263" s="22" t="str">
        <f>_xlfn.XLOOKUP(Table1__4[[#This Row],[MAAN8]],ASO!F:F,ASO!H:H,"")</f>
        <v>Sub Distributor</v>
      </c>
      <c r="M3263" s="22" t="str">
        <f>_xlfn.XLOOKUP(Table1__4[[#This Row],[MAAN8]],program!A:A,program!E:E,"")</f>
        <v/>
      </c>
      <c r="N3263" s="22" t="str">
        <f>_xlfn.XLOOKUP(Table1__4[[#This Row],[MAAN8]],program!A:A,program!F:F,"")</f>
        <v/>
      </c>
      <c r="O3263" s="22">
        <f>SUMIFS(sellout!N:N,sellout!G:G,Table1__4[[#This Row],[MAAN8]])</f>
        <v>85</v>
      </c>
      <c r="P3263" s="2" t="str">
        <f>IFERROR(Table1__4[[#This Row],[Actual]]/Table1__4[[#This Row],[Target]],"")</f>
        <v/>
      </c>
      <c r="Q3263" s="22" t="str">
        <f>IFERROR(IF(Table1__4[[#This Row],[Target]]&gt;0,Table1__4[[#This Row],[Target]]-Table1__4[[#This Row],[Actual]],""),"")</f>
        <v/>
      </c>
    </row>
    <row r="3264" spans="1:17" x14ac:dyDescent="0.75">
      <c r="A3264" s="22" t="s">
        <v>10</v>
      </c>
      <c r="B3264" s="22" t="s">
        <v>11</v>
      </c>
      <c r="C3264" s="22" t="s">
        <v>22</v>
      </c>
      <c r="D3264" s="22" t="s">
        <v>23</v>
      </c>
      <c r="E3264" s="22" t="s">
        <v>262</v>
      </c>
      <c r="F3264" s="22" t="s">
        <v>63</v>
      </c>
      <c r="G3264" s="22" t="s">
        <v>263</v>
      </c>
      <c r="H3264">
        <v>66112875</v>
      </c>
      <c r="I3264" s="22" t="s">
        <v>5026</v>
      </c>
      <c r="J3264" s="22" t="s">
        <v>5027</v>
      </c>
      <c r="K3264" s="22" t="str">
        <f>_xlfn.TEXTBEFORE(Table1__4[[#This Row],[ParentName]],"-")</f>
        <v>BD12</v>
      </c>
      <c r="L3264" s="22" t="str">
        <f>_xlfn.XLOOKUP(Table1__4[[#This Row],[MAAN8]],ASO!F:F,ASO!H:H,"")</f>
        <v>Grocery Store</v>
      </c>
      <c r="M3264" s="22" t="str">
        <f>_xlfn.XLOOKUP(Table1__4[[#This Row],[MAAN8]],program!A:A,program!E:E,"")</f>
        <v/>
      </c>
      <c r="N3264" s="22" t="str">
        <f>_xlfn.XLOOKUP(Table1__4[[#This Row],[MAAN8]],program!A:A,program!F:F,"")</f>
        <v/>
      </c>
      <c r="O3264" s="22">
        <f>SUMIFS(sellout!N:N,sellout!G:G,Table1__4[[#This Row],[MAAN8]])</f>
        <v>0</v>
      </c>
      <c r="P3264" s="2" t="str">
        <f>IFERROR(Table1__4[[#This Row],[Actual]]/Table1__4[[#This Row],[Target]],"")</f>
        <v/>
      </c>
      <c r="Q3264" s="22" t="str">
        <f>IFERROR(IF(Table1__4[[#This Row],[Target]]&gt;0,Table1__4[[#This Row],[Target]]-Table1__4[[#This Row],[Actual]],""),"")</f>
        <v/>
      </c>
    </row>
    <row r="3265" spans="1:17" x14ac:dyDescent="0.75">
      <c r="A3265" s="22" t="s">
        <v>10</v>
      </c>
      <c r="B3265" s="22" t="s">
        <v>11</v>
      </c>
      <c r="C3265" s="22" t="s">
        <v>46</v>
      </c>
      <c r="D3265" s="22" t="s">
        <v>47</v>
      </c>
      <c r="E3265" s="22" t="s">
        <v>367</v>
      </c>
      <c r="F3265" s="22" t="s">
        <v>68</v>
      </c>
      <c r="G3265" s="22" t="s">
        <v>7388</v>
      </c>
      <c r="H3265">
        <v>65507289</v>
      </c>
      <c r="I3265" s="22" t="s">
        <v>5028</v>
      </c>
      <c r="J3265" s="22" t="s">
        <v>5029</v>
      </c>
      <c r="K3265" s="22" t="str">
        <f>_xlfn.TEXTBEFORE(Table1__4[[#This Row],[ParentName]],"-")</f>
        <v>HMcc</v>
      </c>
      <c r="L3265" s="22" t="str">
        <f>_xlfn.XLOOKUP(Table1__4[[#This Row],[MAAN8]],ASO!F:F,ASO!H:H,"")</f>
        <v>Grocery Store - Home Delivery</v>
      </c>
      <c r="M3265" s="22" t="str">
        <f>_xlfn.XLOOKUP(Table1__4[[#This Row],[MAAN8]],program!A:A,program!E:E,"")</f>
        <v>Target Incentive</v>
      </c>
      <c r="N3265" s="22">
        <f>_xlfn.XLOOKUP(Table1__4[[#This Row],[MAAN8]],program!A:A,program!F:F,"")</f>
        <v>500</v>
      </c>
      <c r="O3265" s="22">
        <f>SUMIFS(sellout!N:N,sellout!G:G,Table1__4[[#This Row],[MAAN8]])</f>
        <v>310</v>
      </c>
      <c r="P3265" s="2">
        <f>IFERROR(Table1__4[[#This Row],[Actual]]/Table1__4[[#This Row],[Target]],"")</f>
        <v>0.62</v>
      </c>
      <c r="Q3265" s="22">
        <f>IFERROR(IF(Table1__4[[#This Row],[Target]]&gt;0,Table1__4[[#This Row],[Target]]-Table1__4[[#This Row],[Actual]],""),"")</f>
        <v>190</v>
      </c>
    </row>
    <row r="3266" spans="1:17" x14ac:dyDescent="0.75">
      <c r="A3266" s="22" t="s">
        <v>10</v>
      </c>
      <c r="B3266" s="22" t="s">
        <v>11</v>
      </c>
      <c r="C3266" s="22" t="s">
        <v>22</v>
      </c>
      <c r="D3266" s="22" t="s">
        <v>88</v>
      </c>
      <c r="E3266" s="22" t="s">
        <v>928</v>
      </c>
      <c r="F3266" s="22" t="s">
        <v>182</v>
      </c>
      <c r="G3266" s="22" t="s">
        <v>929</v>
      </c>
      <c r="H3266">
        <v>66151170</v>
      </c>
      <c r="I3266" s="22" t="s">
        <v>5030</v>
      </c>
      <c r="J3266" s="22" t="s">
        <v>5031</v>
      </c>
      <c r="K3266" s="22" t="str">
        <f>_xlfn.TEXTBEFORE(Table1__4[[#This Row],[ParentName]],"-")</f>
        <v>BD11</v>
      </c>
      <c r="L3266" s="22" t="str">
        <f>_xlfn.XLOOKUP(Table1__4[[#This Row],[MAAN8]],ASO!F:F,ASO!H:H,"")</f>
        <v>Grocery Store</v>
      </c>
      <c r="M3266" s="22" t="str">
        <f>_xlfn.XLOOKUP(Table1__4[[#This Row],[MAAN8]],program!A:A,program!E:E,"")</f>
        <v/>
      </c>
      <c r="N3266" s="22" t="str">
        <f>_xlfn.XLOOKUP(Table1__4[[#This Row],[MAAN8]],program!A:A,program!F:F,"")</f>
        <v/>
      </c>
      <c r="O3266" s="22">
        <f>SUMIFS(sellout!N:N,sellout!G:G,Table1__4[[#This Row],[MAAN8]])</f>
        <v>0</v>
      </c>
      <c r="P3266" s="2" t="str">
        <f>IFERROR(Table1__4[[#This Row],[Actual]]/Table1__4[[#This Row],[Target]],"")</f>
        <v/>
      </c>
      <c r="Q3266" s="22" t="str">
        <f>IFERROR(IF(Table1__4[[#This Row],[Target]]&gt;0,Table1__4[[#This Row],[Target]]-Table1__4[[#This Row],[Actual]],""),"")</f>
        <v/>
      </c>
    </row>
    <row r="3267" spans="1:17" x14ac:dyDescent="0.75">
      <c r="A3267" s="22" t="s">
        <v>10</v>
      </c>
      <c r="B3267" s="22" t="s">
        <v>11</v>
      </c>
      <c r="C3267" s="22" t="s">
        <v>22</v>
      </c>
      <c r="D3267" s="22" t="s">
        <v>23</v>
      </c>
      <c r="E3267" s="22" t="s">
        <v>62</v>
      </c>
      <c r="F3267" s="22" t="s">
        <v>63</v>
      </c>
      <c r="G3267" s="22" t="s">
        <v>64</v>
      </c>
      <c r="H3267">
        <v>66105274</v>
      </c>
      <c r="I3267" s="22" t="s">
        <v>5032</v>
      </c>
      <c r="J3267" s="22" t="s">
        <v>66</v>
      </c>
      <c r="K3267" s="22" t="str">
        <f>_xlfn.TEXTBEFORE(Table1__4[[#This Row],[ParentName]],"-")</f>
        <v>BD12</v>
      </c>
      <c r="L3267" s="22" t="str">
        <f>_xlfn.XLOOKUP(Table1__4[[#This Row],[MAAN8]],ASO!F:F,ASO!H:H,"")</f>
        <v>Grocery Store</v>
      </c>
      <c r="M3267" s="22" t="str">
        <f>_xlfn.XLOOKUP(Table1__4[[#This Row],[MAAN8]],program!A:A,program!E:E,"")</f>
        <v/>
      </c>
      <c r="N3267" s="22" t="str">
        <f>_xlfn.XLOOKUP(Table1__4[[#This Row],[MAAN8]],program!A:A,program!F:F,"")</f>
        <v/>
      </c>
      <c r="O3267" s="22">
        <f>SUMIFS(sellout!N:N,sellout!G:G,Table1__4[[#This Row],[MAAN8]])</f>
        <v>0</v>
      </c>
      <c r="P3267" s="2" t="str">
        <f>IFERROR(Table1__4[[#This Row],[Actual]]/Table1__4[[#This Row],[Target]],"")</f>
        <v/>
      </c>
      <c r="Q3267" s="22" t="str">
        <f>IFERROR(IF(Table1__4[[#This Row],[Target]]&gt;0,Table1__4[[#This Row],[Target]]-Table1__4[[#This Row],[Actual]],""),"")</f>
        <v/>
      </c>
    </row>
    <row r="3268" spans="1:17" x14ac:dyDescent="0.75">
      <c r="A3268" s="22" t="s">
        <v>10</v>
      </c>
      <c r="B3268" s="22" t="s">
        <v>11</v>
      </c>
      <c r="C3268" s="22" t="s">
        <v>22</v>
      </c>
      <c r="D3268" s="22" t="s">
        <v>23</v>
      </c>
      <c r="E3268" s="22" t="s">
        <v>89</v>
      </c>
      <c r="F3268" s="22" t="s">
        <v>63</v>
      </c>
      <c r="G3268" s="22" t="s">
        <v>90</v>
      </c>
      <c r="H3268">
        <v>66154809</v>
      </c>
      <c r="I3268" s="22" t="s">
        <v>5033</v>
      </c>
      <c r="J3268" s="22" t="s">
        <v>5034</v>
      </c>
      <c r="K3268" s="22" t="str">
        <f>_xlfn.TEXTBEFORE(Table1__4[[#This Row],[ParentName]],"-")</f>
        <v>BD12</v>
      </c>
      <c r="L3268" s="22" t="str">
        <f>_xlfn.XLOOKUP(Table1__4[[#This Row],[MAAN8]],ASO!F:F,ASO!H:H,"")</f>
        <v>Grocery Store</v>
      </c>
      <c r="M3268" s="22" t="str">
        <f>_xlfn.XLOOKUP(Table1__4[[#This Row],[MAAN8]],program!A:A,program!E:E,"")</f>
        <v/>
      </c>
      <c r="N3268" s="22" t="str">
        <f>_xlfn.XLOOKUP(Table1__4[[#This Row],[MAAN8]],program!A:A,program!F:F,"")</f>
        <v/>
      </c>
      <c r="O3268" s="22">
        <f>SUMIFS(sellout!N:N,sellout!G:G,Table1__4[[#This Row],[MAAN8]])</f>
        <v>70</v>
      </c>
      <c r="P3268" s="2" t="str">
        <f>IFERROR(Table1__4[[#This Row],[Actual]]/Table1__4[[#This Row],[Target]],"")</f>
        <v/>
      </c>
      <c r="Q3268" s="22" t="str">
        <f>IFERROR(IF(Table1__4[[#This Row],[Target]]&gt;0,Table1__4[[#This Row],[Target]]-Table1__4[[#This Row],[Actual]],""),"")</f>
        <v/>
      </c>
    </row>
    <row r="3269" spans="1:17" x14ac:dyDescent="0.75">
      <c r="A3269" s="22" t="s">
        <v>10</v>
      </c>
      <c r="B3269" s="22" t="s">
        <v>11</v>
      </c>
      <c r="C3269" s="22" t="s">
        <v>22</v>
      </c>
      <c r="D3269" s="22" t="s">
        <v>88</v>
      </c>
      <c r="E3269" s="22" t="s">
        <v>217</v>
      </c>
      <c r="F3269" s="22" t="s">
        <v>218</v>
      </c>
      <c r="G3269" s="22" t="s">
        <v>219</v>
      </c>
      <c r="H3269">
        <v>66102259</v>
      </c>
      <c r="I3269" s="22" t="s">
        <v>5035</v>
      </c>
      <c r="J3269" s="22" t="s">
        <v>5036</v>
      </c>
      <c r="K3269" s="22" t="str">
        <f>_xlfn.TEXTBEFORE(Table1__4[[#This Row],[ParentName]],"-")</f>
        <v>BD11</v>
      </c>
      <c r="L3269" s="22" t="str">
        <f>_xlfn.XLOOKUP(Table1__4[[#This Row],[MAAN8]],ASO!F:F,ASO!H:H,"")</f>
        <v>Grocery Store</v>
      </c>
      <c r="M3269" s="22" t="str">
        <f>_xlfn.XLOOKUP(Table1__4[[#This Row],[MAAN8]],program!A:A,program!E:E,"")</f>
        <v/>
      </c>
      <c r="N3269" s="22" t="str">
        <f>_xlfn.XLOOKUP(Table1__4[[#This Row],[MAAN8]],program!A:A,program!F:F,"")</f>
        <v/>
      </c>
      <c r="O3269" s="22">
        <f>SUMIFS(sellout!N:N,sellout!G:G,Table1__4[[#This Row],[MAAN8]])</f>
        <v>5</v>
      </c>
      <c r="P3269" s="2" t="str">
        <f>IFERROR(Table1__4[[#This Row],[Actual]]/Table1__4[[#This Row],[Target]],"")</f>
        <v/>
      </c>
      <c r="Q3269" s="22" t="str">
        <f>IFERROR(IF(Table1__4[[#This Row],[Target]]&gt;0,Table1__4[[#This Row],[Target]]-Table1__4[[#This Row],[Actual]],""),"")</f>
        <v/>
      </c>
    </row>
    <row r="3270" spans="1:17" x14ac:dyDescent="0.75">
      <c r="A3270" s="22" t="s">
        <v>10</v>
      </c>
      <c r="B3270" s="22" t="s">
        <v>11</v>
      </c>
      <c r="C3270" s="22" t="s">
        <v>12</v>
      </c>
      <c r="D3270" s="22" t="s">
        <v>38</v>
      </c>
      <c r="E3270" s="22" t="s">
        <v>154</v>
      </c>
      <c r="F3270" s="22" t="s">
        <v>40</v>
      </c>
      <c r="G3270" s="22" t="s">
        <v>155</v>
      </c>
      <c r="H3270">
        <v>66112994</v>
      </c>
      <c r="I3270" s="22" t="s">
        <v>5037</v>
      </c>
      <c r="J3270" s="22" t="s">
        <v>5038</v>
      </c>
      <c r="K3270" s="22" t="str">
        <f>_xlfn.TEXTBEFORE(Table1__4[[#This Row],[ParentName]],"-")</f>
        <v>BD16</v>
      </c>
      <c r="L3270" s="22" t="str">
        <f>_xlfn.XLOOKUP(Table1__4[[#This Row],[MAAN8]],ASO!F:F,ASO!H:H,"")</f>
        <v>Grocery Store</v>
      </c>
      <c r="M3270" s="22" t="str">
        <f>_xlfn.XLOOKUP(Table1__4[[#This Row],[MAAN8]],program!A:A,program!E:E,"")</f>
        <v/>
      </c>
      <c r="N3270" s="22" t="str">
        <f>_xlfn.XLOOKUP(Table1__4[[#This Row],[MAAN8]],program!A:A,program!F:F,"")</f>
        <v/>
      </c>
      <c r="O3270" s="22">
        <f>SUMIFS(sellout!N:N,sellout!G:G,Table1__4[[#This Row],[MAAN8]])</f>
        <v>0</v>
      </c>
      <c r="P3270" s="2" t="str">
        <f>IFERROR(Table1__4[[#This Row],[Actual]]/Table1__4[[#This Row],[Target]],"")</f>
        <v/>
      </c>
      <c r="Q3270" s="22" t="str">
        <f>IFERROR(IF(Table1__4[[#This Row],[Target]]&gt;0,Table1__4[[#This Row],[Target]]-Table1__4[[#This Row],[Actual]],""),"")</f>
        <v/>
      </c>
    </row>
    <row r="3271" spans="1:17" x14ac:dyDescent="0.75">
      <c r="A3271" s="22" t="s">
        <v>10</v>
      </c>
      <c r="B3271" s="22" t="s">
        <v>11</v>
      </c>
      <c r="C3271" s="22" t="s">
        <v>22</v>
      </c>
      <c r="D3271" s="22" t="s">
        <v>88</v>
      </c>
      <c r="E3271" s="22" t="s">
        <v>181</v>
      </c>
      <c r="F3271" s="22" t="s">
        <v>182</v>
      </c>
      <c r="G3271" s="22" t="s">
        <v>183</v>
      </c>
      <c r="H3271">
        <v>66152049</v>
      </c>
      <c r="I3271" s="22" t="s">
        <v>5039</v>
      </c>
      <c r="J3271" s="22" t="s">
        <v>5040</v>
      </c>
      <c r="K3271" s="22" t="str">
        <f>_xlfn.TEXTBEFORE(Table1__4[[#This Row],[ParentName]],"-")</f>
        <v>BD11</v>
      </c>
      <c r="L3271" s="22" t="str">
        <f>_xlfn.XLOOKUP(Table1__4[[#This Row],[MAAN8]],ASO!F:F,ASO!H:H,"")</f>
        <v>Grocery Store</v>
      </c>
      <c r="M3271" s="22" t="str">
        <f>_xlfn.XLOOKUP(Table1__4[[#This Row],[MAAN8]],program!A:A,program!E:E,"")</f>
        <v/>
      </c>
      <c r="N3271" s="22" t="str">
        <f>_xlfn.XLOOKUP(Table1__4[[#This Row],[MAAN8]],program!A:A,program!F:F,"")</f>
        <v/>
      </c>
      <c r="O3271" s="22">
        <f>SUMIFS(sellout!N:N,sellout!G:G,Table1__4[[#This Row],[MAAN8]])</f>
        <v>7</v>
      </c>
      <c r="P3271" s="2" t="str">
        <f>IFERROR(Table1__4[[#This Row],[Actual]]/Table1__4[[#This Row],[Target]],"")</f>
        <v/>
      </c>
      <c r="Q3271" s="22" t="str">
        <f>IFERROR(IF(Table1__4[[#This Row],[Target]]&gt;0,Table1__4[[#This Row],[Target]]-Table1__4[[#This Row],[Actual]],""),"")</f>
        <v/>
      </c>
    </row>
    <row r="3272" spans="1:17" x14ac:dyDescent="0.75">
      <c r="A3272" s="22" t="s">
        <v>10</v>
      </c>
      <c r="B3272" s="22" t="s">
        <v>11</v>
      </c>
      <c r="C3272" s="22" t="s">
        <v>12</v>
      </c>
      <c r="D3272" s="22" t="s">
        <v>122</v>
      </c>
      <c r="E3272" s="22" t="s">
        <v>149</v>
      </c>
      <c r="F3272" s="22" t="s">
        <v>150</v>
      </c>
      <c r="G3272" s="22" t="s">
        <v>151</v>
      </c>
      <c r="H3272">
        <v>66104518</v>
      </c>
      <c r="I3272" s="22" t="s">
        <v>5039</v>
      </c>
      <c r="J3272" s="22" t="s">
        <v>5041</v>
      </c>
      <c r="K3272" s="22" t="str">
        <f>_xlfn.TEXTBEFORE(Table1__4[[#This Row],[ParentName]],"-")</f>
        <v>BD10</v>
      </c>
      <c r="L3272" s="22" t="str">
        <f>_xlfn.XLOOKUP(Table1__4[[#This Row],[MAAN8]],ASO!F:F,ASO!H:H,"")</f>
        <v>Grocery Store</v>
      </c>
      <c r="M3272" s="22" t="str">
        <f>_xlfn.XLOOKUP(Table1__4[[#This Row],[MAAN8]],program!A:A,program!E:E,"")</f>
        <v/>
      </c>
      <c r="N3272" s="22" t="str">
        <f>_xlfn.XLOOKUP(Table1__4[[#This Row],[MAAN8]],program!A:A,program!F:F,"")</f>
        <v/>
      </c>
      <c r="O3272" s="22">
        <f>SUMIFS(sellout!N:N,sellout!G:G,Table1__4[[#This Row],[MAAN8]])</f>
        <v>100</v>
      </c>
      <c r="P3272" s="2" t="str">
        <f>IFERROR(Table1__4[[#This Row],[Actual]]/Table1__4[[#This Row],[Target]],"")</f>
        <v/>
      </c>
      <c r="Q3272" s="22" t="str">
        <f>IFERROR(IF(Table1__4[[#This Row],[Target]]&gt;0,Table1__4[[#This Row],[Target]]-Table1__4[[#This Row],[Actual]],""),"")</f>
        <v/>
      </c>
    </row>
    <row r="3273" spans="1:17" x14ac:dyDescent="0.75">
      <c r="A3273" s="22" t="s">
        <v>10</v>
      </c>
      <c r="B3273" s="22" t="s">
        <v>11</v>
      </c>
      <c r="C3273" s="22" t="s">
        <v>12</v>
      </c>
      <c r="D3273" s="22" t="s">
        <v>122</v>
      </c>
      <c r="E3273" s="22" t="s">
        <v>158</v>
      </c>
      <c r="F3273" s="22" t="s">
        <v>150</v>
      </c>
      <c r="G3273" s="22" t="s">
        <v>159</v>
      </c>
      <c r="H3273">
        <v>66155603</v>
      </c>
      <c r="I3273" s="22" t="s">
        <v>5039</v>
      </c>
      <c r="J3273" s="22" t="s">
        <v>5042</v>
      </c>
      <c r="K3273" s="22" t="str">
        <f>_xlfn.TEXTBEFORE(Table1__4[[#This Row],[ParentName]],"-")</f>
        <v>BD10</v>
      </c>
      <c r="L3273" s="22" t="str">
        <f>_xlfn.XLOOKUP(Table1__4[[#This Row],[MAAN8]],ASO!F:F,ASO!H:H,"")</f>
        <v>Grocery Store</v>
      </c>
      <c r="M3273" s="22" t="str">
        <f>_xlfn.XLOOKUP(Table1__4[[#This Row],[MAAN8]],program!A:A,program!E:E,"")</f>
        <v/>
      </c>
      <c r="N3273" s="22" t="str">
        <f>_xlfn.XLOOKUP(Table1__4[[#This Row],[MAAN8]],program!A:A,program!F:F,"")</f>
        <v/>
      </c>
      <c r="O3273" s="22">
        <f>SUMIFS(sellout!N:N,sellout!G:G,Table1__4[[#This Row],[MAAN8]])</f>
        <v>0</v>
      </c>
      <c r="P3273" s="2" t="str">
        <f>IFERROR(Table1__4[[#This Row],[Actual]]/Table1__4[[#This Row],[Target]],"")</f>
        <v/>
      </c>
      <c r="Q3273" s="22" t="str">
        <f>IFERROR(IF(Table1__4[[#This Row],[Target]]&gt;0,Table1__4[[#This Row],[Target]]-Table1__4[[#This Row],[Actual]],""),"")</f>
        <v/>
      </c>
    </row>
    <row r="3274" spans="1:17" x14ac:dyDescent="0.75">
      <c r="A3274" s="22" t="s">
        <v>10</v>
      </c>
      <c r="B3274" s="22" t="s">
        <v>11</v>
      </c>
      <c r="C3274" s="22" t="s">
        <v>12</v>
      </c>
      <c r="D3274" s="22" t="s">
        <v>13</v>
      </c>
      <c r="E3274" s="22" t="s">
        <v>29</v>
      </c>
      <c r="F3274" s="22" t="s">
        <v>30</v>
      </c>
      <c r="G3274" s="22" t="s">
        <v>31</v>
      </c>
      <c r="H3274">
        <v>66102403</v>
      </c>
      <c r="I3274" s="22" t="s">
        <v>5039</v>
      </c>
      <c r="J3274" s="22" t="s">
        <v>4790</v>
      </c>
      <c r="K3274" s="22" t="str">
        <f>_xlfn.TEXTBEFORE(Table1__4[[#This Row],[ParentName]],"-")</f>
        <v>BD8</v>
      </c>
      <c r="L3274" s="22" t="str">
        <f>_xlfn.XLOOKUP(Table1__4[[#This Row],[MAAN8]],ASO!F:F,ASO!H:H,"")</f>
        <v>Grocery Store - Home Delivery</v>
      </c>
      <c r="M3274" s="22" t="str">
        <f>_xlfn.XLOOKUP(Table1__4[[#This Row],[MAAN8]],program!A:A,program!E:E,"")</f>
        <v/>
      </c>
      <c r="N3274" s="22" t="str">
        <f>_xlfn.XLOOKUP(Table1__4[[#This Row],[MAAN8]],program!A:A,program!F:F,"")</f>
        <v/>
      </c>
      <c r="O3274" s="22">
        <f>SUMIFS(sellout!N:N,sellout!G:G,Table1__4[[#This Row],[MAAN8]])</f>
        <v>0</v>
      </c>
      <c r="P3274" s="2" t="str">
        <f>IFERROR(Table1__4[[#This Row],[Actual]]/Table1__4[[#This Row],[Target]],"")</f>
        <v/>
      </c>
      <c r="Q3274" s="22" t="str">
        <f>IFERROR(IF(Table1__4[[#This Row],[Target]]&gt;0,Table1__4[[#This Row],[Target]]-Table1__4[[#This Row],[Actual]],""),"")</f>
        <v/>
      </c>
    </row>
    <row r="3275" spans="1:17" x14ac:dyDescent="0.75">
      <c r="A3275" s="22" t="s">
        <v>10</v>
      </c>
      <c r="B3275" s="22" t="s">
        <v>11</v>
      </c>
      <c r="C3275" s="22" t="s">
        <v>46</v>
      </c>
      <c r="D3275" s="22" t="s">
        <v>76</v>
      </c>
      <c r="E3275" s="22" t="s">
        <v>105</v>
      </c>
      <c r="F3275" s="22" t="s">
        <v>49</v>
      </c>
      <c r="G3275" s="22" t="s">
        <v>106</v>
      </c>
      <c r="H3275">
        <v>65507342</v>
      </c>
      <c r="I3275" s="22" t="s">
        <v>7309</v>
      </c>
      <c r="J3275" s="22" t="s">
        <v>7310</v>
      </c>
      <c r="K3275" s="22" t="str">
        <f>_xlfn.TEXTBEFORE(Table1__4[[#This Row],[ParentName]],"-")</f>
        <v>PC</v>
      </c>
      <c r="L3275" s="22" t="str">
        <f>_xlfn.XLOOKUP(Table1__4[[#This Row],[MAAN8]],ASO!F:F,ASO!H:H,"")</f>
        <v/>
      </c>
      <c r="M3275" s="22" t="str">
        <f>_xlfn.XLOOKUP(Table1__4[[#This Row],[MAAN8]],program!A:A,program!E:E,"")</f>
        <v>Target Incentive</v>
      </c>
      <c r="N3275" s="22">
        <f>_xlfn.XLOOKUP(Table1__4[[#This Row],[MAAN8]],program!A:A,program!F:F,"")</f>
        <v>160</v>
      </c>
      <c r="O3275" s="22">
        <f>SUMIFS(sellout!N:N,sellout!G:G,Table1__4[[#This Row],[MAAN8]])</f>
        <v>12</v>
      </c>
      <c r="P3275" s="2">
        <f>IFERROR(Table1__4[[#This Row],[Actual]]/Table1__4[[#This Row],[Target]],"")</f>
        <v>7.4999999999999997E-2</v>
      </c>
      <c r="Q3275" s="22">
        <f>IFERROR(IF(Table1__4[[#This Row],[Target]]&gt;0,Table1__4[[#This Row],[Target]]-Table1__4[[#This Row],[Actual]],""),"")</f>
        <v>148</v>
      </c>
    </row>
    <row r="3276" spans="1:17" x14ac:dyDescent="0.75">
      <c r="A3276" s="22" t="s">
        <v>10</v>
      </c>
      <c r="B3276" s="22" t="s">
        <v>11</v>
      </c>
      <c r="C3276" s="22" t="s">
        <v>22</v>
      </c>
      <c r="D3276" s="22" t="s">
        <v>88</v>
      </c>
      <c r="E3276" s="22" t="s">
        <v>217</v>
      </c>
      <c r="F3276" s="22" t="s">
        <v>218</v>
      </c>
      <c r="G3276" s="22" t="s">
        <v>219</v>
      </c>
      <c r="H3276">
        <v>66152948</v>
      </c>
      <c r="I3276" s="22" t="s">
        <v>5043</v>
      </c>
      <c r="J3276" s="22" t="s">
        <v>5044</v>
      </c>
      <c r="K3276" s="22" t="str">
        <f>_xlfn.TEXTBEFORE(Table1__4[[#This Row],[ParentName]],"-")</f>
        <v>BD11</v>
      </c>
      <c r="L3276" s="22" t="str">
        <f>_xlfn.XLOOKUP(Table1__4[[#This Row],[MAAN8]],ASO!F:F,ASO!H:H,"")</f>
        <v>Grocery Store</v>
      </c>
      <c r="M3276" s="22" t="str">
        <f>_xlfn.XLOOKUP(Table1__4[[#This Row],[MAAN8]],program!A:A,program!E:E,"")</f>
        <v/>
      </c>
      <c r="N3276" s="22" t="str">
        <f>_xlfn.XLOOKUP(Table1__4[[#This Row],[MAAN8]],program!A:A,program!F:F,"")</f>
        <v/>
      </c>
      <c r="O3276" s="22">
        <f>SUMIFS(sellout!N:N,sellout!G:G,Table1__4[[#This Row],[MAAN8]])</f>
        <v>20</v>
      </c>
      <c r="P3276" s="2" t="str">
        <f>IFERROR(Table1__4[[#This Row],[Actual]]/Table1__4[[#This Row],[Target]],"")</f>
        <v/>
      </c>
      <c r="Q3276" s="22" t="str">
        <f>IFERROR(IF(Table1__4[[#This Row],[Target]]&gt;0,Table1__4[[#This Row],[Target]]-Table1__4[[#This Row],[Actual]],""),"")</f>
        <v/>
      </c>
    </row>
    <row r="3277" spans="1:17" x14ac:dyDescent="0.75">
      <c r="A3277" s="22" t="s">
        <v>10</v>
      </c>
      <c r="B3277" s="22" t="s">
        <v>11</v>
      </c>
      <c r="C3277" s="22" t="s">
        <v>22</v>
      </c>
      <c r="D3277" s="22" t="s">
        <v>23</v>
      </c>
      <c r="E3277" s="22" t="s">
        <v>89</v>
      </c>
      <c r="F3277" s="22" t="s">
        <v>63</v>
      </c>
      <c r="G3277" s="22" t="s">
        <v>90</v>
      </c>
      <c r="H3277">
        <v>66104888</v>
      </c>
      <c r="I3277" s="22" t="s">
        <v>5045</v>
      </c>
      <c r="J3277" s="22" t="s">
        <v>642</v>
      </c>
      <c r="K3277" s="22" t="str">
        <f>_xlfn.TEXTBEFORE(Table1__4[[#This Row],[ParentName]],"-")</f>
        <v>BD12</v>
      </c>
      <c r="L3277" s="22" t="str">
        <f>_xlfn.XLOOKUP(Table1__4[[#This Row],[MAAN8]],ASO!F:F,ASO!H:H,"")</f>
        <v>Grocery Store</v>
      </c>
      <c r="M3277" s="22" t="str">
        <f>_xlfn.XLOOKUP(Table1__4[[#This Row],[MAAN8]],program!A:A,program!E:E,"")</f>
        <v/>
      </c>
      <c r="N3277" s="22" t="str">
        <f>_xlfn.XLOOKUP(Table1__4[[#This Row],[MAAN8]],program!A:A,program!F:F,"")</f>
        <v/>
      </c>
      <c r="O3277" s="22">
        <f>SUMIFS(sellout!N:N,sellout!G:G,Table1__4[[#This Row],[MAAN8]])</f>
        <v>0</v>
      </c>
      <c r="P3277" s="2" t="str">
        <f>IFERROR(Table1__4[[#This Row],[Actual]]/Table1__4[[#This Row],[Target]],"")</f>
        <v/>
      </c>
      <c r="Q3277" s="22" t="str">
        <f>IFERROR(IF(Table1__4[[#This Row],[Target]]&gt;0,Table1__4[[#This Row],[Target]]-Table1__4[[#This Row],[Actual]],""),"")</f>
        <v/>
      </c>
    </row>
    <row r="3278" spans="1:17" x14ac:dyDescent="0.75">
      <c r="A3278" s="22" t="s">
        <v>10</v>
      </c>
      <c r="B3278" s="22" t="s">
        <v>11</v>
      </c>
      <c r="C3278" s="22" t="s">
        <v>22</v>
      </c>
      <c r="D3278" s="22" t="s">
        <v>23</v>
      </c>
      <c r="E3278" s="22" t="s">
        <v>222</v>
      </c>
      <c r="F3278" s="22" t="s">
        <v>25</v>
      </c>
      <c r="G3278" s="22" t="s">
        <v>223</v>
      </c>
      <c r="H3278">
        <v>66100108</v>
      </c>
      <c r="I3278" s="22" t="s">
        <v>5046</v>
      </c>
      <c r="J3278" s="22" t="s">
        <v>5047</v>
      </c>
      <c r="K3278" s="22" t="str">
        <f>_xlfn.TEXTBEFORE(Table1__4[[#This Row],[ParentName]],"-")</f>
        <v>BD12</v>
      </c>
      <c r="L3278" s="22" t="str">
        <f>_xlfn.XLOOKUP(Table1__4[[#This Row],[MAAN8]],ASO!F:F,ASO!H:H,"")</f>
        <v>Grocery Store - Home Delivery</v>
      </c>
      <c r="M3278" s="22" t="str">
        <f>_xlfn.XLOOKUP(Table1__4[[#This Row],[MAAN8]],program!A:A,program!E:E,"")</f>
        <v/>
      </c>
      <c r="N3278" s="22" t="str">
        <f>_xlfn.XLOOKUP(Table1__4[[#This Row],[MAAN8]],program!A:A,program!F:F,"")</f>
        <v/>
      </c>
      <c r="O3278" s="22">
        <f>SUMIFS(sellout!N:N,sellout!G:G,Table1__4[[#This Row],[MAAN8]])</f>
        <v>120</v>
      </c>
      <c r="P3278" s="2" t="str">
        <f>IFERROR(Table1__4[[#This Row],[Actual]]/Table1__4[[#This Row],[Target]],"")</f>
        <v/>
      </c>
      <c r="Q3278" s="22" t="str">
        <f>IFERROR(IF(Table1__4[[#This Row],[Target]]&gt;0,Table1__4[[#This Row],[Target]]-Table1__4[[#This Row],[Actual]],""),"")</f>
        <v/>
      </c>
    </row>
    <row r="3279" spans="1:17" x14ac:dyDescent="0.75">
      <c r="A3279" s="22" t="s">
        <v>10</v>
      </c>
      <c r="B3279" s="22" t="s">
        <v>11</v>
      </c>
      <c r="C3279" s="22" t="s">
        <v>22</v>
      </c>
      <c r="D3279" s="22" t="s">
        <v>88</v>
      </c>
      <c r="E3279" s="22" t="s">
        <v>166</v>
      </c>
      <c r="F3279" s="22" t="s">
        <v>40</v>
      </c>
      <c r="G3279" s="22" t="s">
        <v>167</v>
      </c>
      <c r="H3279">
        <v>66155942</v>
      </c>
      <c r="I3279" s="22" t="s">
        <v>5049</v>
      </c>
      <c r="J3279" s="22" t="s">
        <v>5050</v>
      </c>
      <c r="K3279" s="22" t="str">
        <f>_xlfn.TEXTBEFORE(Table1__4[[#This Row],[ParentName]],"-")</f>
        <v>BD11</v>
      </c>
      <c r="L3279" s="22" t="str">
        <f>_xlfn.XLOOKUP(Table1__4[[#This Row],[MAAN8]],ASO!F:F,ASO!H:H,"")</f>
        <v>Grocery Store</v>
      </c>
      <c r="M3279" s="22" t="str">
        <f>_xlfn.XLOOKUP(Table1__4[[#This Row],[MAAN8]],program!A:A,program!E:E,"")</f>
        <v/>
      </c>
      <c r="N3279" s="22" t="str">
        <f>_xlfn.XLOOKUP(Table1__4[[#This Row],[MAAN8]],program!A:A,program!F:F,"")</f>
        <v/>
      </c>
      <c r="O3279" s="22">
        <f>SUMIFS(sellout!N:N,sellout!G:G,Table1__4[[#This Row],[MAAN8]])</f>
        <v>5</v>
      </c>
      <c r="P3279" s="2" t="str">
        <f>IFERROR(Table1__4[[#This Row],[Actual]]/Table1__4[[#This Row],[Target]],"")</f>
        <v/>
      </c>
      <c r="Q3279" s="22" t="str">
        <f>IFERROR(IF(Table1__4[[#This Row],[Target]]&gt;0,Table1__4[[#This Row],[Target]]-Table1__4[[#This Row],[Actual]],""),"")</f>
        <v/>
      </c>
    </row>
    <row r="3280" spans="1:17" x14ac:dyDescent="0.75">
      <c r="A3280" s="22" t="s">
        <v>10</v>
      </c>
      <c r="B3280" s="22" t="s">
        <v>11</v>
      </c>
      <c r="C3280" s="22" t="s">
        <v>12</v>
      </c>
      <c r="D3280" s="22" t="s">
        <v>122</v>
      </c>
      <c r="E3280" s="22" t="s">
        <v>357</v>
      </c>
      <c r="F3280" s="22" t="s">
        <v>150</v>
      </c>
      <c r="G3280" s="22" t="s">
        <v>358</v>
      </c>
      <c r="H3280">
        <v>66101741</v>
      </c>
      <c r="I3280" s="22" t="s">
        <v>5051</v>
      </c>
      <c r="J3280" s="22" t="s">
        <v>5052</v>
      </c>
      <c r="K3280" s="22" t="str">
        <f>_xlfn.TEXTBEFORE(Table1__4[[#This Row],[ParentName]],"-")</f>
        <v>BD10</v>
      </c>
      <c r="L3280" s="22" t="str">
        <f>_xlfn.XLOOKUP(Table1__4[[#This Row],[MAAN8]],ASO!F:F,ASO!H:H,"")</f>
        <v>Grocery Store</v>
      </c>
      <c r="M3280" s="22" t="str">
        <f>_xlfn.XLOOKUP(Table1__4[[#This Row],[MAAN8]],program!A:A,program!E:E,"")</f>
        <v/>
      </c>
      <c r="N3280" s="22" t="str">
        <f>_xlfn.XLOOKUP(Table1__4[[#This Row],[MAAN8]],program!A:A,program!F:F,"")</f>
        <v/>
      </c>
      <c r="O3280" s="22">
        <f>SUMIFS(sellout!N:N,sellout!G:G,Table1__4[[#This Row],[MAAN8]])</f>
        <v>0</v>
      </c>
      <c r="P3280" s="2" t="str">
        <f>IFERROR(Table1__4[[#This Row],[Actual]]/Table1__4[[#This Row],[Target]],"")</f>
        <v/>
      </c>
      <c r="Q3280" s="22" t="str">
        <f>IFERROR(IF(Table1__4[[#This Row],[Target]]&gt;0,Table1__4[[#This Row],[Target]]-Table1__4[[#This Row],[Actual]],""),"")</f>
        <v/>
      </c>
    </row>
    <row r="3281" spans="1:17" x14ac:dyDescent="0.75">
      <c r="A3281" s="22" t="s">
        <v>10</v>
      </c>
      <c r="B3281" s="22" t="s">
        <v>11</v>
      </c>
      <c r="C3281" s="22" t="s">
        <v>22</v>
      </c>
      <c r="D3281" s="22" t="s">
        <v>180</v>
      </c>
      <c r="E3281" s="22" t="s">
        <v>210</v>
      </c>
      <c r="F3281" s="22" t="s">
        <v>182</v>
      </c>
      <c r="G3281" s="22" t="s">
        <v>211</v>
      </c>
      <c r="H3281">
        <v>66151248</v>
      </c>
      <c r="I3281" s="22" t="s">
        <v>5053</v>
      </c>
      <c r="J3281" s="22" t="s">
        <v>2809</v>
      </c>
      <c r="K3281" s="22" t="str">
        <f>_xlfn.TEXTBEFORE(Table1__4[[#This Row],[ParentName]],"-")</f>
        <v>BD14</v>
      </c>
      <c r="L3281" s="22" t="str">
        <f>_xlfn.XLOOKUP(Table1__4[[#This Row],[MAAN8]],ASO!F:F,ASO!H:H,"")</f>
        <v/>
      </c>
      <c r="M3281" s="22" t="str">
        <f>_xlfn.XLOOKUP(Table1__4[[#This Row],[MAAN8]],program!A:A,program!E:E,"")</f>
        <v/>
      </c>
      <c r="N3281" s="22" t="str">
        <f>_xlfn.XLOOKUP(Table1__4[[#This Row],[MAAN8]],program!A:A,program!F:F,"")</f>
        <v/>
      </c>
      <c r="O3281" s="22">
        <f>SUMIFS(sellout!N:N,sellout!G:G,Table1__4[[#This Row],[MAAN8]])</f>
        <v>0</v>
      </c>
      <c r="P3281" s="2" t="str">
        <f>IFERROR(Table1__4[[#This Row],[Actual]]/Table1__4[[#This Row],[Target]],"")</f>
        <v/>
      </c>
      <c r="Q3281" s="22" t="str">
        <f>IFERROR(IF(Table1__4[[#This Row],[Target]]&gt;0,Table1__4[[#This Row],[Target]]-Table1__4[[#This Row],[Actual]],""),"")</f>
        <v/>
      </c>
    </row>
    <row r="3282" spans="1:17" x14ac:dyDescent="0.75">
      <c r="A3282" s="22" t="s">
        <v>10</v>
      </c>
      <c r="B3282" s="22" t="s">
        <v>11</v>
      </c>
      <c r="C3282" s="22" t="s">
        <v>12</v>
      </c>
      <c r="D3282" s="22" t="s">
        <v>54</v>
      </c>
      <c r="E3282" s="22" t="s">
        <v>438</v>
      </c>
      <c r="F3282" s="22" t="s">
        <v>40</v>
      </c>
      <c r="G3282" s="22" t="s">
        <v>439</v>
      </c>
      <c r="H3282">
        <v>66110721</v>
      </c>
      <c r="I3282" s="22" t="s">
        <v>5053</v>
      </c>
      <c r="J3282" s="22" t="s">
        <v>7588</v>
      </c>
      <c r="K3282" s="22" t="str">
        <f>_xlfn.TEXTBEFORE(Table1__4[[#This Row],[ParentName]],"-")</f>
        <v>BD</v>
      </c>
      <c r="L3282" s="22" t="str">
        <f>_xlfn.XLOOKUP(Table1__4[[#This Row],[MAAN8]],ASO!F:F,ASO!H:H,"")</f>
        <v/>
      </c>
      <c r="M3282" s="22" t="str">
        <f>_xlfn.XLOOKUP(Table1__4[[#This Row],[MAAN8]],program!A:A,program!E:E,"")</f>
        <v/>
      </c>
      <c r="N3282" s="22" t="str">
        <f>_xlfn.XLOOKUP(Table1__4[[#This Row],[MAAN8]],program!A:A,program!F:F,"")</f>
        <v/>
      </c>
      <c r="O3282" s="22">
        <f>SUMIFS(sellout!N:N,sellout!G:G,Table1__4[[#This Row],[MAAN8]])</f>
        <v>30</v>
      </c>
      <c r="P3282" s="2" t="str">
        <f>IFERROR(Table1__4[[#This Row],[Actual]]/Table1__4[[#This Row],[Target]],"")</f>
        <v/>
      </c>
      <c r="Q3282" s="22" t="str">
        <f>IFERROR(IF(Table1__4[[#This Row],[Target]]&gt;0,Table1__4[[#This Row],[Target]]-Table1__4[[#This Row],[Actual]],""),"")</f>
        <v/>
      </c>
    </row>
    <row r="3283" spans="1:17" x14ac:dyDescent="0.75">
      <c r="A3283" s="22" t="s">
        <v>10</v>
      </c>
      <c r="B3283" s="22" t="s">
        <v>11</v>
      </c>
      <c r="C3283" s="22" t="s">
        <v>12</v>
      </c>
      <c r="D3283" s="22" t="s">
        <v>122</v>
      </c>
      <c r="E3283" s="22" t="s">
        <v>240</v>
      </c>
      <c r="F3283" s="22" t="s">
        <v>237</v>
      </c>
      <c r="G3283" s="22" t="s">
        <v>241</v>
      </c>
      <c r="H3283">
        <v>66151745</v>
      </c>
      <c r="I3283" s="22" t="s">
        <v>5054</v>
      </c>
      <c r="J3283" s="22" t="s">
        <v>5055</v>
      </c>
      <c r="K3283" s="22" t="str">
        <f>_xlfn.TEXTBEFORE(Table1__4[[#This Row],[ParentName]],"-")</f>
        <v>BD10</v>
      </c>
      <c r="L3283" s="22" t="str">
        <f>_xlfn.XLOOKUP(Table1__4[[#This Row],[MAAN8]],ASO!F:F,ASO!H:H,"")</f>
        <v>Grocery Store</v>
      </c>
      <c r="M3283" s="22" t="str">
        <f>_xlfn.XLOOKUP(Table1__4[[#This Row],[MAAN8]],program!A:A,program!E:E,"")</f>
        <v/>
      </c>
      <c r="N3283" s="22" t="str">
        <f>_xlfn.XLOOKUP(Table1__4[[#This Row],[MAAN8]],program!A:A,program!F:F,"")</f>
        <v/>
      </c>
      <c r="O3283" s="22">
        <f>SUMIFS(sellout!N:N,sellout!G:G,Table1__4[[#This Row],[MAAN8]])</f>
        <v>0</v>
      </c>
      <c r="P3283" s="2" t="str">
        <f>IFERROR(Table1__4[[#This Row],[Actual]]/Table1__4[[#This Row],[Target]],"")</f>
        <v/>
      </c>
      <c r="Q3283" s="22" t="str">
        <f>IFERROR(IF(Table1__4[[#This Row],[Target]]&gt;0,Table1__4[[#This Row],[Target]]-Table1__4[[#This Row],[Actual]],""),"")</f>
        <v/>
      </c>
    </row>
    <row r="3284" spans="1:17" x14ac:dyDescent="0.75">
      <c r="A3284" s="22" t="s">
        <v>10</v>
      </c>
      <c r="B3284" s="22" t="s">
        <v>11</v>
      </c>
      <c r="C3284" s="22" t="s">
        <v>46</v>
      </c>
      <c r="D3284" s="22" t="s">
        <v>47</v>
      </c>
      <c r="E3284" s="22" t="s">
        <v>101</v>
      </c>
      <c r="F3284" s="22" t="s">
        <v>68</v>
      </c>
      <c r="G3284" s="22" t="s">
        <v>102</v>
      </c>
      <c r="H3284">
        <v>65404864</v>
      </c>
      <c r="I3284" s="22" t="s">
        <v>5056</v>
      </c>
      <c r="J3284" s="22" t="s">
        <v>5057</v>
      </c>
      <c r="K3284" s="22" t="str">
        <f>_xlfn.TEXTBEFORE(Table1__4[[#This Row],[ParentName]],"-")</f>
        <v>HMcc</v>
      </c>
      <c r="L3284" s="22" t="str">
        <f>_xlfn.XLOOKUP(Table1__4[[#This Row],[MAAN8]],ASO!F:F,ASO!H:H,"")</f>
        <v>Beverage Retail Store</v>
      </c>
      <c r="M3284" s="22" t="str">
        <f>_xlfn.XLOOKUP(Table1__4[[#This Row],[MAAN8]],program!A:A,program!E:E,"")</f>
        <v>TPO</v>
      </c>
      <c r="N3284" s="22">
        <f>_xlfn.XLOOKUP(Table1__4[[#This Row],[MAAN8]],program!A:A,program!F:F,"")</f>
        <v>1200</v>
      </c>
      <c r="O3284" s="22">
        <f>SUMIFS(sellout!N:N,sellout!G:G,Table1__4[[#This Row],[MAAN8]])</f>
        <v>60</v>
      </c>
      <c r="P3284" s="2">
        <f>IFERROR(Table1__4[[#This Row],[Actual]]/Table1__4[[#This Row],[Target]],"")</f>
        <v>0.05</v>
      </c>
      <c r="Q3284" s="22">
        <f>IFERROR(IF(Table1__4[[#This Row],[Target]]&gt;0,Table1__4[[#This Row],[Target]]-Table1__4[[#This Row],[Actual]],""),"")</f>
        <v>1140</v>
      </c>
    </row>
    <row r="3285" spans="1:17" x14ac:dyDescent="0.75">
      <c r="A3285" s="22" t="s">
        <v>10</v>
      </c>
      <c r="B3285" s="22" t="s">
        <v>11</v>
      </c>
      <c r="C3285" s="22" t="s">
        <v>22</v>
      </c>
      <c r="D3285" s="22" t="s">
        <v>180</v>
      </c>
      <c r="E3285" s="22" t="s">
        <v>210</v>
      </c>
      <c r="F3285" s="22" t="s">
        <v>182</v>
      </c>
      <c r="G3285" s="22" t="s">
        <v>211</v>
      </c>
      <c r="H3285">
        <v>66107544</v>
      </c>
      <c r="I3285" s="22" t="s">
        <v>5058</v>
      </c>
      <c r="J3285" s="22" t="s">
        <v>5059</v>
      </c>
      <c r="K3285" s="22" t="str">
        <f>_xlfn.TEXTBEFORE(Table1__4[[#This Row],[ParentName]],"-")</f>
        <v>BD14</v>
      </c>
      <c r="L3285" s="22" t="str">
        <f>_xlfn.XLOOKUP(Table1__4[[#This Row],[MAAN8]],ASO!F:F,ASO!H:H,"")</f>
        <v>Grocery Store</v>
      </c>
      <c r="M3285" s="22" t="str">
        <f>_xlfn.XLOOKUP(Table1__4[[#This Row],[MAAN8]],program!A:A,program!E:E,"")</f>
        <v/>
      </c>
      <c r="N3285" s="22" t="str">
        <f>_xlfn.XLOOKUP(Table1__4[[#This Row],[MAAN8]],program!A:A,program!F:F,"")</f>
        <v/>
      </c>
      <c r="O3285" s="22">
        <f>SUMIFS(sellout!N:N,sellout!G:G,Table1__4[[#This Row],[MAAN8]])</f>
        <v>0</v>
      </c>
      <c r="P3285" s="2" t="str">
        <f>IFERROR(Table1__4[[#This Row],[Actual]]/Table1__4[[#This Row],[Target]],"")</f>
        <v/>
      </c>
      <c r="Q3285" s="22" t="str">
        <f>IFERROR(IF(Table1__4[[#This Row],[Target]]&gt;0,Table1__4[[#This Row],[Target]]-Table1__4[[#This Row],[Actual]],""),"")</f>
        <v/>
      </c>
    </row>
    <row r="3286" spans="1:17" x14ac:dyDescent="0.75">
      <c r="A3286" s="22" t="s">
        <v>10</v>
      </c>
      <c r="B3286" s="22" t="s">
        <v>11</v>
      </c>
      <c r="C3286" s="22" t="s">
        <v>12</v>
      </c>
      <c r="D3286" s="22" t="s">
        <v>122</v>
      </c>
      <c r="E3286" s="22" t="s">
        <v>226</v>
      </c>
      <c r="F3286" s="22" t="s">
        <v>150</v>
      </c>
      <c r="G3286" s="22" t="s">
        <v>227</v>
      </c>
      <c r="H3286">
        <v>66106983</v>
      </c>
      <c r="I3286" s="22" t="s">
        <v>5058</v>
      </c>
      <c r="J3286" s="22" t="s">
        <v>5060</v>
      </c>
      <c r="K3286" s="22" t="str">
        <f>_xlfn.TEXTBEFORE(Table1__4[[#This Row],[ParentName]],"-")</f>
        <v>BD10</v>
      </c>
      <c r="L3286" s="22" t="str">
        <f>_xlfn.XLOOKUP(Table1__4[[#This Row],[MAAN8]],ASO!F:F,ASO!H:H,"")</f>
        <v>Grocery Store - Home Delivery</v>
      </c>
      <c r="M3286" s="22" t="str">
        <f>_xlfn.XLOOKUP(Table1__4[[#This Row],[MAAN8]],program!A:A,program!E:E,"")</f>
        <v/>
      </c>
      <c r="N3286" s="22" t="str">
        <f>_xlfn.XLOOKUP(Table1__4[[#This Row],[MAAN8]],program!A:A,program!F:F,"")</f>
        <v/>
      </c>
      <c r="O3286" s="22">
        <f>SUMIFS(sellout!N:N,sellout!G:G,Table1__4[[#This Row],[MAAN8]])</f>
        <v>5</v>
      </c>
      <c r="P3286" s="2" t="str">
        <f>IFERROR(Table1__4[[#This Row],[Actual]]/Table1__4[[#This Row],[Target]],"")</f>
        <v/>
      </c>
      <c r="Q3286" s="22" t="str">
        <f>IFERROR(IF(Table1__4[[#This Row],[Target]]&gt;0,Table1__4[[#This Row],[Target]]-Table1__4[[#This Row],[Actual]],""),"")</f>
        <v/>
      </c>
    </row>
    <row r="3287" spans="1:17" x14ac:dyDescent="0.75">
      <c r="A3287" s="22" t="s">
        <v>10</v>
      </c>
      <c r="B3287" s="22" t="s">
        <v>11</v>
      </c>
      <c r="C3287" s="22" t="s">
        <v>12</v>
      </c>
      <c r="D3287" s="22" t="s">
        <v>54</v>
      </c>
      <c r="E3287" s="22" t="s">
        <v>188</v>
      </c>
      <c r="F3287" s="22" t="s">
        <v>182</v>
      </c>
      <c r="G3287" s="22" t="s">
        <v>189</v>
      </c>
      <c r="H3287">
        <v>66105474</v>
      </c>
      <c r="I3287" s="22" t="s">
        <v>5058</v>
      </c>
      <c r="J3287" s="22" t="s">
        <v>5061</v>
      </c>
      <c r="K3287" s="22" t="str">
        <f>_xlfn.TEXTBEFORE(Table1__4[[#This Row],[ParentName]],"-")</f>
        <v>BD</v>
      </c>
      <c r="L3287" s="22" t="str">
        <f>_xlfn.XLOOKUP(Table1__4[[#This Row],[MAAN8]],ASO!F:F,ASO!H:H,"")</f>
        <v>Grocery Store</v>
      </c>
      <c r="M3287" s="22" t="str">
        <f>_xlfn.XLOOKUP(Table1__4[[#This Row],[MAAN8]],program!A:A,program!E:E,"")</f>
        <v/>
      </c>
      <c r="N3287" s="22" t="str">
        <f>_xlfn.XLOOKUP(Table1__4[[#This Row],[MAAN8]],program!A:A,program!F:F,"")</f>
        <v/>
      </c>
      <c r="O3287" s="22">
        <f>SUMIFS(sellout!N:N,sellout!G:G,Table1__4[[#This Row],[MAAN8]])</f>
        <v>0</v>
      </c>
      <c r="P3287" s="2" t="str">
        <f>IFERROR(Table1__4[[#This Row],[Actual]]/Table1__4[[#This Row],[Target]],"")</f>
        <v/>
      </c>
      <c r="Q3287" s="22" t="str">
        <f>IFERROR(IF(Table1__4[[#This Row],[Target]]&gt;0,Table1__4[[#This Row],[Target]]-Table1__4[[#This Row],[Actual]],""),"")</f>
        <v/>
      </c>
    </row>
    <row r="3288" spans="1:17" x14ac:dyDescent="0.75">
      <c r="A3288" s="22" t="s">
        <v>10</v>
      </c>
      <c r="B3288" s="22" t="s">
        <v>11</v>
      </c>
      <c r="C3288" s="22" t="s">
        <v>12</v>
      </c>
      <c r="D3288" s="22" t="s">
        <v>54</v>
      </c>
      <c r="E3288" s="22" t="s">
        <v>97</v>
      </c>
      <c r="F3288" s="22" t="s">
        <v>30</v>
      </c>
      <c r="G3288" s="22" t="s">
        <v>98</v>
      </c>
      <c r="H3288">
        <v>66199118</v>
      </c>
      <c r="I3288" s="22" t="s">
        <v>5062</v>
      </c>
      <c r="J3288" s="22" t="s">
        <v>5063</v>
      </c>
      <c r="K3288" s="22" t="str">
        <f>_xlfn.TEXTBEFORE(Table1__4[[#This Row],[ParentName]],"-")</f>
        <v>BD</v>
      </c>
      <c r="L3288" s="22" t="str">
        <f>_xlfn.XLOOKUP(Table1__4[[#This Row],[MAAN8]],ASO!F:F,ASO!H:H,"")</f>
        <v/>
      </c>
      <c r="M3288" s="22" t="str">
        <f>_xlfn.XLOOKUP(Table1__4[[#This Row],[MAAN8]],program!A:A,program!E:E,"")</f>
        <v/>
      </c>
      <c r="N3288" s="22" t="str">
        <f>_xlfn.XLOOKUP(Table1__4[[#This Row],[MAAN8]],program!A:A,program!F:F,"")</f>
        <v/>
      </c>
      <c r="O3288" s="22">
        <f>SUMIFS(sellout!N:N,sellout!G:G,Table1__4[[#This Row],[MAAN8]])</f>
        <v>0</v>
      </c>
      <c r="P3288" s="2" t="str">
        <f>IFERROR(Table1__4[[#This Row],[Actual]]/Table1__4[[#This Row],[Target]],"")</f>
        <v/>
      </c>
      <c r="Q3288" s="22" t="str">
        <f>IFERROR(IF(Table1__4[[#This Row],[Target]]&gt;0,Table1__4[[#This Row],[Target]]-Table1__4[[#This Row],[Actual]],""),"")</f>
        <v/>
      </c>
    </row>
    <row r="3289" spans="1:17" x14ac:dyDescent="0.75">
      <c r="A3289" s="22" t="s">
        <v>10</v>
      </c>
      <c r="B3289" s="22" t="s">
        <v>11</v>
      </c>
      <c r="C3289" s="22" t="s">
        <v>12</v>
      </c>
      <c r="D3289" s="22" t="s">
        <v>122</v>
      </c>
      <c r="E3289" s="22" t="s">
        <v>778</v>
      </c>
      <c r="F3289" s="22" t="s">
        <v>124</v>
      </c>
      <c r="G3289" s="22" t="s">
        <v>779</v>
      </c>
      <c r="H3289">
        <v>66150851</v>
      </c>
      <c r="I3289" s="22" t="s">
        <v>5064</v>
      </c>
      <c r="J3289" s="22" t="s">
        <v>5065</v>
      </c>
      <c r="K3289" s="22" t="str">
        <f>_xlfn.TEXTBEFORE(Table1__4[[#This Row],[ParentName]],"-")</f>
        <v>BD10</v>
      </c>
      <c r="L3289" s="22" t="str">
        <f>_xlfn.XLOOKUP(Table1__4[[#This Row],[MAAN8]],ASO!F:F,ASO!H:H,"")</f>
        <v>Grocery Store</v>
      </c>
      <c r="M3289" s="22" t="str">
        <f>_xlfn.XLOOKUP(Table1__4[[#This Row],[MAAN8]],program!A:A,program!E:E,"")</f>
        <v/>
      </c>
      <c r="N3289" s="22" t="str">
        <f>_xlfn.XLOOKUP(Table1__4[[#This Row],[MAAN8]],program!A:A,program!F:F,"")</f>
        <v/>
      </c>
      <c r="O3289" s="22">
        <f>SUMIFS(sellout!N:N,sellout!G:G,Table1__4[[#This Row],[MAAN8]])</f>
        <v>135</v>
      </c>
      <c r="P3289" s="2" t="str">
        <f>IFERROR(Table1__4[[#This Row],[Actual]]/Table1__4[[#This Row],[Target]],"")</f>
        <v/>
      </c>
      <c r="Q3289" s="22" t="str">
        <f>IFERROR(IF(Table1__4[[#This Row],[Target]]&gt;0,Table1__4[[#This Row],[Target]]-Table1__4[[#This Row],[Actual]],""),"")</f>
        <v/>
      </c>
    </row>
    <row r="3290" spans="1:17" x14ac:dyDescent="0.75">
      <c r="A3290" s="22" t="s">
        <v>10</v>
      </c>
      <c r="B3290" s="22" t="s">
        <v>11</v>
      </c>
      <c r="C3290" s="22" t="s">
        <v>46</v>
      </c>
      <c r="D3290" s="22" t="s">
        <v>76</v>
      </c>
      <c r="E3290" s="22" t="s">
        <v>77</v>
      </c>
      <c r="F3290" s="22" t="s">
        <v>78</v>
      </c>
      <c r="G3290" s="22" t="s">
        <v>79</v>
      </c>
      <c r="H3290">
        <v>65030927</v>
      </c>
      <c r="I3290" s="22" t="s">
        <v>5066</v>
      </c>
      <c r="J3290" s="22" t="s">
        <v>5067</v>
      </c>
      <c r="K3290" s="22" t="str">
        <f>_xlfn.TEXTBEFORE(Table1__4[[#This Row],[ParentName]],"-")</f>
        <v>PC</v>
      </c>
      <c r="L3290" s="22" t="str">
        <f>_xlfn.XLOOKUP(Table1__4[[#This Row],[MAAN8]],ASO!F:F,ASO!H:H,"")</f>
        <v>Group Social</v>
      </c>
      <c r="M3290" s="22" t="str">
        <f>_xlfn.XLOOKUP(Table1__4[[#This Row],[MAAN8]],program!A:A,program!E:E,"")</f>
        <v/>
      </c>
      <c r="N3290" s="22">
        <f>_xlfn.XLOOKUP(Table1__4[[#This Row],[MAAN8]],program!A:A,program!F:F,"")</f>
        <v>0</v>
      </c>
      <c r="O3290" s="22">
        <f>SUMIFS(sellout!N:N,sellout!G:G,Table1__4[[#This Row],[MAAN8]])</f>
        <v>30</v>
      </c>
      <c r="P3290" s="2" t="str">
        <f>IFERROR(Table1__4[[#This Row],[Actual]]/Table1__4[[#This Row],[Target]],"")</f>
        <v/>
      </c>
      <c r="Q3290" s="22" t="str">
        <f>IFERROR(IF(Table1__4[[#This Row],[Target]]&gt;0,Table1__4[[#This Row],[Target]]-Table1__4[[#This Row],[Actual]],""),"")</f>
        <v/>
      </c>
    </row>
    <row r="3291" spans="1:17" x14ac:dyDescent="0.75">
      <c r="A3291" s="22" t="s">
        <v>10</v>
      </c>
      <c r="B3291" s="22" t="s">
        <v>11</v>
      </c>
      <c r="C3291" s="22" t="s">
        <v>22</v>
      </c>
      <c r="D3291" s="22" t="s">
        <v>88</v>
      </c>
      <c r="E3291" s="22" t="s">
        <v>346</v>
      </c>
      <c r="F3291" s="22" t="s">
        <v>218</v>
      </c>
      <c r="G3291" s="22" t="s">
        <v>347</v>
      </c>
      <c r="H3291">
        <v>66150764</v>
      </c>
      <c r="I3291" s="22" t="s">
        <v>5068</v>
      </c>
      <c r="J3291" s="22" t="s">
        <v>5069</v>
      </c>
      <c r="K3291" s="22" t="str">
        <f>_xlfn.TEXTBEFORE(Table1__4[[#This Row],[ParentName]],"-")</f>
        <v>BD11</v>
      </c>
      <c r="L3291" s="22" t="str">
        <f>_xlfn.XLOOKUP(Table1__4[[#This Row],[MAAN8]],ASO!F:F,ASO!H:H,"")</f>
        <v>Grocery Store</v>
      </c>
      <c r="M3291" s="22" t="str">
        <f>_xlfn.XLOOKUP(Table1__4[[#This Row],[MAAN8]],program!A:A,program!E:E,"")</f>
        <v/>
      </c>
      <c r="N3291" s="22" t="str">
        <f>_xlfn.XLOOKUP(Table1__4[[#This Row],[MAAN8]],program!A:A,program!F:F,"")</f>
        <v/>
      </c>
      <c r="O3291" s="22">
        <f>SUMIFS(sellout!N:N,sellout!G:G,Table1__4[[#This Row],[MAAN8]])</f>
        <v>10</v>
      </c>
      <c r="P3291" s="2" t="str">
        <f>IFERROR(Table1__4[[#This Row],[Actual]]/Table1__4[[#This Row],[Target]],"")</f>
        <v/>
      </c>
      <c r="Q3291" s="22" t="str">
        <f>IFERROR(IF(Table1__4[[#This Row],[Target]]&gt;0,Table1__4[[#This Row],[Target]]-Table1__4[[#This Row],[Actual]],""),"")</f>
        <v/>
      </c>
    </row>
    <row r="3292" spans="1:17" x14ac:dyDescent="0.75">
      <c r="A3292" s="22" t="s">
        <v>10</v>
      </c>
      <c r="B3292" s="22" t="s">
        <v>11</v>
      </c>
      <c r="C3292" s="22" t="s">
        <v>12</v>
      </c>
      <c r="D3292" s="22" t="s">
        <v>38</v>
      </c>
      <c r="E3292" s="22" t="s">
        <v>154</v>
      </c>
      <c r="F3292" s="22" t="s">
        <v>40</v>
      </c>
      <c r="G3292" s="22" t="s">
        <v>155</v>
      </c>
      <c r="H3292">
        <v>66151642</v>
      </c>
      <c r="I3292" s="22" t="s">
        <v>5070</v>
      </c>
      <c r="J3292" s="22" t="s">
        <v>5071</v>
      </c>
      <c r="K3292" s="22" t="str">
        <f>_xlfn.TEXTBEFORE(Table1__4[[#This Row],[ParentName]],"-")</f>
        <v>BD16</v>
      </c>
      <c r="L3292" s="22" t="str">
        <f>_xlfn.XLOOKUP(Table1__4[[#This Row],[MAAN8]],ASO!F:F,ASO!H:H,"")</f>
        <v>Grocery Store - Home Delivery</v>
      </c>
      <c r="M3292" s="22" t="str">
        <f>_xlfn.XLOOKUP(Table1__4[[#This Row],[MAAN8]],program!A:A,program!E:E,"")</f>
        <v/>
      </c>
      <c r="N3292" s="22" t="str">
        <f>_xlfn.XLOOKUP(Table1__4[[#This Row],[MAAN8]],program!A:A,program!F:F,"")</f>
        <v/>
      </c>
      <c r="O3292" s="22">
        <f>SUMIFS(sellout!N:N,sellout!G:G,Table1__4[[#This Row],[MAAN8]])</f>
        <v>40</v>
      </c>
      <c r="P3292" s="2" t="str">
        <f>IFERROR(Table1__4[[#This Row],[Actual]]/Table1__4[[#This Row],[Target]],"")</f>
        <v/>
      </c>
      <c r="Q3292" s="22" t="str">
        <f>IFERROR(IF(Table1__4[[#This Row],[Target]]&gt;0,Table1__4[[#This Row],[Target]]-Table1__4[[#This Row],[Actual]],""),"")</f>
        <v/>
      </c>
    </row>
    <row r="3293" spans="1:17" x14ac:dyDescent="0.75">
      <c r="A3293" s="22" t="s">
        <v>10</v>
      </c>
      <c r="B3293" s="22" t="s">
        <v>11</v>
      </c>
      <c r="C3293" s="22" t="s">
        <v>12</v>
      </c>
      <c r="D3293" s="22" t="s">
        <v>122</v>
      </c>
      <c r="E3293" s="22" t="s">
        <v>244</v>
      </c>
      <c r="F3293" s="22" t="s">
        <v>124</v>
      </c>
      <c r="G3293" s="22" t="s">
        <v>245</v>
      </c>
      <c r="H3293">
        <v>66111324</v>
      </c>
      <c r="I3293" s="22" t="s">
        <v>5072</v>
      </c>
      <c r="J3293" s="22" t="s">
        <v>5073</v>
      </c>
      <c r="K3293" s="22" t="str">
        <f>_xlfn.TEXTBEFORE(Table1__4[[#This Row],[ParentName]],"-")</f>
        <v>BD10</v>
      </c>
      <c r="L3293" s="22" t="str">
        <f>_xlfn.XLOOKUP(Table1__4[[#This Row],[MAAN8]],ASO!F:F,ASO!H:H,"")</f>
        <v>Grocery Store - Home Delivery</v>
      </c>
      <c r="M3293" s="22" t="str">
        <f>_xlfn.XLOOKUP(Table1__4[[#This Row],[MAAN8]],program!A:A,program!E:E,"")</f>
        <v/>
      </c>
      <c r="N3293" s="22" t="str">
        <f>_xlfn.XLOOKUP(Table1__4[[#This Row],[MAAN8]],program!A:A,program!F:F,"")</f>
        <v/>
      </c>
      <c r="O3293" s="22">
        <f>SUMIFS(sellout!N:N,sellout!G:G,Table1__4[[#This Row],[MAAN8]])</f>
        <v>0</v>
      </c>
      <c r="P3293" s="2" t="str">
        <f>IFERROR(Table1__4[[#This Row],[Actual]]/Table1__4[[#This Row],[Target]],"")</f>
        <v/>
      </c>
      <c r="Q3293" s="22" t="str">
        <f>IFERROR(IF(Table1__4[[#This Row],[Target]]&gt;0,Table1__4[[#This Row],[Target]]-Table1__4[[#This Row],[Actual]],""),"")</f>
        <v/>
      </c>
    </row>
    <row r="3294" spans="1:17" x14ac:dyDescent="0.75">
      <c r="A3294" s="22" t="s">
        <v>10</v>
      </c>
      <c r="B3294" s="22" t="s">
        <v>11</v>
      </c>
      <c r="C3294" s="22" t="s">
        <v>22</v>
      </c>
      <c r="D3294" s="22" t="s">
        <v>88</v>
      </c>
      <c r="E3294" s="22" t="s">
        <v>447</v>
      </c>
      <c r="F3294" s="22" t="s">
        <v>218</v>
      </c>
      <c r="G3294" s="22" t="s">
        <v>448</v>
      </c>
      <c r="H3294">
        <v>66112211</v>
      </c>
      <c r="I3294" s="22" t="s">
        <v>8309</v>
      </c>
      <c r="J3294" s="22" t="s">
        <v>1306</v>
      </c>
      <c r="K3294" s="22" t="str">
        <f>_xlfn.TEXTBEFORE(Table1__4[[#This Row],[ParentName]],"-")</f>
        <v>BD11</v>
      </c>
      <c r="L3294" s="22" t="str">
        <f>_xlfn.XLOOKUP(Table1__4[[#This Row],[MAAN8]],ASO!F:F,ASO!H:H,"")</f>
        <v/>
      </c>
      <c r="M3294" s="22" t="str">
        <f>_xlfn.XLOOKUP(Table1__4[[#This Row],[MAAN8]],program!A:A,program!E:E,"")</f>
        <v/>
      </c>
      <c r="N3294" s="22" t="str">
        <f>_xlfn.XLOOKUP(Table1__4[[#This Row],[MAAN8]],program!A:A,program!F:F,"")</f>
        <v/>
      </c>
      <c r="O3294" s="22">
        <f>SUMIFS(sellout!N:N,sellout!G:G,Table1__4[[#This Row],[MAAN8]])</f>
        <v>0</v>
      </c>
      <c r="P3294" s="2" t="str">
        <f>IFERROR(Table1__4[[#This Row],[Actual]]/Table1__4[[#This Row],[Target]],"")</f>
        <v/>
      </c>
      <c r="Q3294" s="22" t="str">
        <f>IFERROR(IF(Table1__4[[#This Row],[Target]]&gt;0,Table1__4[[#This Row],[Target]]-Table1__4[[#This Row],[Actual]],""),"")</f>
        <v/>
      </c>
    </row>
    <row r="3295" spans="1:17" x14ac:dyDescent="0.75">
      <c r="A3295" s="22" t="s">
        <v>10</v>
      </c>
      <c r="B3295" s="22" t="s">
        <v>11</v>
      </c>
      <c r="C3295" s="22" t="s">
        <v>22</v>
      </c>
      <c r="D3295" s="22" t="s">
        <v>88</v>
      </c>
      <c r="E3295" s="22" t="s">
        <v>217</v>
      </c>
      <c r="F3295" s="22" t="s">
        <v>218</v>
      </c>
      <c r="G3295" s="22" t="s">
        <v>219</v>
      </c>
      <c r="H3295">
        <v>66106850</v>
      </c>
      <c r="I3295" s="22" t="s">
        <v>5074</v>
      </c>
      <c r="J3295" s="22" t="s">
        <v>1914</v>
      </c>
      <c r="K3295" s="22" t="str">
        <f>_xlfn.TEXTBEFORE(Table1__4[[#This Row],[ParentName]],"-")</f>
        <v>BD11</v>
      </c>
      <c r="L3295" s="22" t="str">
        <f>_xlfn.XLOOKUP(Table1__4[[#This Row],[MAAN8]],ASO!F:F,ASO!H:H,"")</f>
        <v>Grocery Store</v>
      </c>
      <c r="M3295" s="22" t="str">
        <f>_xlfn.XLOOKUP(Table1__4[[#This Row],[MAAN8]],program!A:A,program!E:E,"")</f>
        <v/>
      </c>
      <c r="N3295" s="22" t="str">
        <f>_xlfn.XLOOKUP(Table1__4[[#This Row],[MAAN8]],program!A:A,program!F:F,"")</f>
        <v/>
      </c>
      <c r="O3295" s="22">
        <f>SUMIFS(sellout!N:N,sellout!G:G,Table1__4[[#This Row],[MAAN8]])</f>
        <v>12</v>
      </c>
      <c r="P3295" s="2" t="str">
        <f>IFERROR(Table1__4[[#This Row],[Actual]]/Table1__4[[#This Row],[Target]],"")</f>
        <v/>
      </c>
      <c r="Q3295" s="22" t="str">
        <f>IFERROR(IF(Table1__4[[#This Row],[Target]]&gt;0,Table1__4[[#This Row],[Target]]-Table1__4[[#This Row],[Actual]],""),"")</f>
        <v/>
      </c>
    </row>
    <row r="3296" spans="1:17" x14ac:dyDescent="0.75">
      <c r="A3296" s="22" t="s">
        <v>10</v>
      </c>
      <c r="B3296" s="22" t="s">
        <v>11</v>
      </c>
      <c r="C3296" s="22" t="s">
        <v>46</v>
      </c>
      <c r="D3296" s="22" t="s">
        <v>76</v>
      </c>
      <c r="E3296" s="22" t="s">
        <v>105</v>
      </c>
      <c r="F3296" s="22" t="s">
        <v>49</v>
      </c>
      <c r="G3296" s="22" t="s">
        <v>106</v>
      </c>
      <c r="H3296">
        <v>65066157</v>
      </c>
      <c r="I3296" s="22" t="s">
        <v>5075</v>
      </c>
      <c r="J3296" s="22" t="s">
        <v>5076</v>
      </c>
      <c r="K3296" s="22" t="str">
        <f>_xlfn.TEXTBEFORE(Table1__4[[#This Row],[ParentName]],"-")</f>
        <v>PC</v>
      </c>
      <c r="L3296" s="22" t="str">
        <f>_xlfn.XLOOKUP(Table1__4[[#This Row],[MAAN8]],ASO!F:F,ASO!H:H,"")</f>
        <v>Grocery Store</v>
      </c>
      <c r="M3296" s="22" t="str">
        <f>_xlfn.XLOOKUP(Table1__4[[#This Row],[MAAN8]],program!A:A,program!E:E,"")</f>
        <v>Target Incentive</v>
      </c>
      <c r="N3296" s="22">
        <f>_xlfn.XLOOKUP(Table1__4[[#This Row],[MAAN8]],program!A:A,program!F:F,"")</f>
        <v>1350</v>
      </c>
      <c r="O3296" s="22">
        <f>SUMIFS(sellout!N:N,sellout!G:G,Table1__4[[#This Row],[MAAN8]])</f>
        <v>507</v>
      </c>
      <c r="P3296" s="2">
        <f>IFERROR(Table1__4[[#This Row],[Actual]]/Table1__4[[#This Row],[Target]],"")</f>
        <v>0.37555555555555553</v>
      </c>
      <c r="Q3296" s="22">
        <f>IFERROR(IF(Table1__4[[#This Row],[Target]]&gt;0,Table1__4[[#This Row],[Target]]-Table1__4[[#This Row],[Actual]],""),"")</f>
        <v>843</v>
      </c>
    </row>
    <row r="3297" spans="1:17" x14ac:dyDescent="0.75">
      <c r="A3297" s="22" t="s">
        <v>10</v>
      </c>
      <c r="B3297" s="22" t="s">
        <v>11</v>
      </c>
      <c r="C3297" s="22" t="s">
        <v>22</v>
      </c>
      <c r="D3297" s="22" t="s">
        <v>88</v>
      </c>
      <c r="E3297" s="22" t="s">
        <v>262</v>
      </c>
      <c r="F3297" s="22" t="s">
        <v>63</v>
      </c>
      <c r="G3297" s="22" t="s">
        <v>263</v>
      </c>
      <c r="H3297">
        <v>66101514</v>
      </c>
      <c r="I3297" s="22" t="s">
        <v>5077</v>
      </c>
      <c r="J3297" s="22" t="s">
        <v>5078</v>
      </c>
      <c r="K3297" s="22" t="str">
        <f>_xlfn.TEXTBEFORE(Table1__4[[#This Row],[ParentName]],"-")</f>
        <v>BD11</v>
      </c>
      <c r="L3297" s="22" t="str">
        <f>_xlfn.XLOOKUP(Table1__4[[#This Row],[MAAN8]],ASO!F:F,ASO!H:H,"")</f>
        <v>Grocery Store</v>
      </c>
      <c r="M3297" s="22" t="str">
        <f>_xlfn.XLOOKUP(Table1__4[[#This Row],[MAAN8]],program!A:A,program!E:E,"")</f>
        <v/>
      </c>
      <c r="N3297" s="22" t="str">
        <f>_xlfn.XLOOKUP(Table1__4[[#This Row],[MAAN8]],program!A:A,program!F:F,"")</f>
        <v/>
      </c>
      <c r="O3297" s="22">
        <f>SUMIFS(sellout!N:N,sellout!G:G,Table1__4[[#This Row],[MAAN8]])</f>
        <v>0</v>
      </c>
      <c r="P3297" s="2" t="str">
        <f>IFERROR(Table1__4[[#This Row],[Actual]]/Table1__4[[#This Row],[Target]],"")</f>
        <v/>
      </c>
      <c r="Q3297" s="22" t="str">
        <f>IFERROR(IF(Table1__4[[#This Row],[Target]]&gt;0,Table1__4[[#This Row],[Target]]-Table1__4[[#This Row],[Actual]],""),"")</f>
        <v/>
      </c>
    </row>
    <row r="3298" spans="1:17" x14ac:dyDescent="0.75">
      <c r="A3298" s="22" t="s">
        <v>10</v>
      </c>
      <c r="B3298" s="22" t="s">
        <v>11</v>
      </c>
      <c r="C3298" s="22" t="s">
        <v>12</v>
      </c>
      <c r="D3298" s="22" t="s">
        <v>122</v>
      </c>
      <c r="E3298" s="22" t="s">
        <v>247</v>
      </c>
      <c r="F3298" s="22" t="s">
        <v>150</v>
      </c>
      <c r="G3298" s="22" t="s">
        <v>7741</v>
      </c>
      <c r="H3298">
        <v>66107022</v>
      </c>
      <c r="I3298" s="22" t="s">
        <v>5079</v>
      </c>
      <c r="J3298" s="22" t="s">
        <v>5080</v>
      </c>
      <c r="K3298" s="22" t="str">
        <f>_xlfn.TEXTBEFORE(Table1__4[[#This Row],[ParentName]],"-")</f>
        <v>BD10</v>
      </c>
      <c r="L3298" s="22" t="str">
        <f>_xlfn.XLOOKUP(Table1__4[[#This Row],[MAAN8]],ASO!F:F,ASO!H:H,"")</f>
        <v>Grocery Store</v>
      </c>
      <c r="M3298" s="22" t="str">
        <f>_xlfn.XLOOKUP(Table1__4[[#This Row],[MAAN8]],program!A:A,program!E:E,"")</f>
        <v/>
      </c>
      <c r="N3298" s="22" t="str">
        <f>_xlfn.XLOOKUP(Table1__4[[#This Row],[MAAN8]],program!A:A,program!F:F,"")</f>
        <v/>
      </c>
      <c r="O3298" s="22">
        <f>SUMIFS(sellout!N:N,sellout!G:G,Table1__4[[#This Row],[MAAN8]])</f>
        <v>0</v>
      </c>
      <c r="P3298" s="2" t="str">
        <f>IFERROR(Table1__4[[#This Row],[Actual]]/Table1__4[[#This Row],[Target]],"")</f>
        <v/>
      </c>
      <c r="Q3298" s="22" t="str">
        <f>IFERROR(IF(Table1__4[[#This Row],[Target]]&gt;0,Table1__4[[#This Row],[Target]]-Table1__4[[#This Row],[Actual]],""),"")</f>
        <v/>
      </c>
    </row>
    <row r="3299" spans="1:17" x14ac:dyDescent="0.75">
      <c r="A3299" s="22" t="s">
        <v>10</v>
      </c>
      <c r="B3299" s="22" t="s">
        <v>11</v>
      </c>
      <c r="C3299" s="22" t="s">
        <v>12</v>
      </c>
      <c r="D3299" s="22" t="s">
        <v>38</v>
      </c>
      <c r="E3299" s="22" t="s">
        <v>154</v>
      </c>
      <c r="F3299" s="22" t="s">
        <v>40</v>
      </c>
      <c r="G3299" s="22" t="s">
        <v>155</v>
      </c>
      <c r="H3299">
        <v>66112948</v>
      </c>
      <c r="I3299" s="22" t="s">
        <v>5081</v>
      </c>
      <c r="J3299" s="22" t="s">
        <v>8310</v>
      </c>
      <c r="K3299" s="22" t="str">
        <f>_xlfn.TEXTBEFORE(Table1__4[[#This Row],[ParentName]],"-")</f>
        <v>BD16</v>
      </c>
      <c r="L3299" s="22" t="str">
        <f>_xlfn.XLOOKUP(Table1__4[[#This Row],[MAAN8]],ASO!F:F,ASO!H:H,"")</f>
        <v>Grocery Store - Home Delivery</v>
      </c>
      <c r="M3299" s="22" t="str">
        <f>_xlfn.XLOOKUP(Table1__4[[#This Row],[MAAN8]],program!A:A,program!E:E,"")</f>
        <v/>
      </c>
      <c r="N3299" s="22" t="str">
        <f>_xlfn.XLOOKUP(Table1__4[[#This Row],[MAAN8]],program!A:A,program!F:F,"")</f>
        <v/>
      </c>
      <c r="O3299" s="22">
        <f>SUMIFS(sellout!N:N,sellout!G:G,Table1__4[[#This Row],[MAAN8]])</f>
        <v>165</v>
      </c>
      <c r="P3299" s="2" t="str">
        <f>IFERROR(Table1__4[[#This Row],[Actual]]/Table1__4[[#This Row],[Target]],"")</f>
        <v/>
      </c>
      <c r="Q3299" s="22" t="str">
        <f>IFERROR(IF(Table1__4[[#This Row],[Target]]&gt;0,Table1__4[[#This Row],[Target]]-Table1__4[[#This Row],[Actual]],""),"")</f>
        <v/>
      </c>
    </row>
    <row r="3300" spans="1:17" x14ac:dyDescent="0.75">
      <c r="A3300" s="22" t="s">
        <v>10</v>
      </c>
      <c r="B3300" s="22" t="s">
        <v>11</v>
      </c>
      <c r="C3300" s="22" t="s">
        <v>12</v>
      </c>
      <c r="D3300" s="22" t="s">
        <v>38</v>
      </c>
      <c r="E3300" s="22" t="s">
        <v>158</v>
      </c>
      <c r="F3300" s="22" t="s">
        <v>150</v>
      </c>
      <c r="G3300" s="22" t="s">
        <v>159</v>
      </c>
      <c r="H3300">
        <v>66102284</v>
      </c>
      <c r="I3300" s="22" t="s">
        <v>5083</v>
      </c>
      <c r="J3300" s="22" t="s">
        <v>5084</v>
      </c>
      <c r="K3300" s="22" t="str">
        <f>_xlfn.TEXTBEFORE(Table1__4[[#This Row],[ParentName]],"-")</f>
        <v>BD16</v>
      </c>
      <c r="L3300" s="22" t="str">
        <f>_xlfn.XLOOKUP(Table1__4[[#This Row],[MAAN8]],ASO!F:F,ASO!H:H,"")</f>
        <v>Sub Distributor</v>
      </c>
      <c r="M3300" s="22" t="str">
        <f>_xlfn.XLOOKUP(Table1__4[[#This Row],[MAAN8]],program!A:A,program!E:E,"")</f>
        <v/>
      </c>
      <c r="N3300" s="22" t="str">
        <f>_xlfn.XLOOKUP(Table1__4[[#This Row],[MAAN8]],program!A:A,program!F:F,"")</f>
        <v/>
      </c>
      <c r="O3300" s="22">
        <f>SUMIFS(sellout!N:N,sellout!G:G,Table1__4[[#This Row],[MAAN8]])</f>
        <v>0</v>
      </c>
      <c r="P3300" s="2" t="str">
        <f>IFERROR(Table1__4[[#This Row],[Actual]]/Table1__4[[#This Row],[Target]],"")</f>
        <v/>
      </c>
      <c r="Q3300" s="22" t="str">
        <f>IFERROR(IF(Table1__4[[#This Row],[Target]]&gt;0,Table1__4[[#This Row],[Target]]-Table1__4[[#This Row],[Actual]],""),"")</f>
        <v/>
      </c>
    </row>
    <row r="3301" spans="1:17" x14ac:dyDescent="0.75">
      <c r="A3301" s="22" t="s">
        <v>10</v>
      </c>
      <c r="B3301" s="22" t="s">
        <v>11</v>
      </c>
      <c r="C3301" s="22" t="s">
        <v>12</v>
      </c>
      <c r="D3301" s="22" t="s">
        <v>122</v>
      </c>
      <c r="E3301" s="22" t="s">
        <v>123</v>
      </c>
      <c r="F3301" s="22" t="s">
        <v>124</v>
      </c>
      <c r="G3301" s="22" t="s">
        <v>125</v>
      </c>
      <c r="H3301">
        <v>66156326</v>
      </c>
      <c r="I3301" s="22" t="s">
        <v>5085</v>
      </c>
      <c r="J3301" s="22" t="s">
        <v>5086</v>
      </c>
      <c r="K3301" s="22" t="str">
        <f>_xlfn.TEXTBEFORE(Table1__4[[#This Row],[ParentName]],"-")</f>
        <v>BD10</v>
      </c>
      <c r="L3301" s="22" t="str">
        <f>_xlfn.XLOOKUP(Table1__4[[#This Row],[MAAN8]],ASO!F:F,ASO!H:H,"")</f>
        <v>Quan Nhau Economy</v>
      </c>
      <c r="M3301" s="22" t="str">
        <f>_xlfn.XLOOKUP(Table1__4[[#This Row],[MAAN8]],program!A:A,program!E:E,"")</f>
        <v/>
      </c>
      <c r="N3301" s="22" t="str">
        <f>_xlfn.XLOOKUP(Table1__4[[#This Row],[MAAN8]],program!A:A,program!F:F,"")</f>
        <v/>
      </c>
      <c r="O3301" s="22">
        <f>SUMIFS(sellout!N:N,sellout!G:G,Table1__4[[#This Row],[MAAN8]])</f>
        <v>50</v>
      </c>
      <c r="P3301" s="2" t="str">
        <f>IFERROR(Table1__4[[#This Row],[Actual]]/Table1__4[[#This Row],[Target]],"")</f>
        <v/>
      </c>
      <c r="Q3301" s="22" t="str">
        <f>IFERROR(IF(Table1__4[[#This Row],[Target]]&gt;0,Table1__4[[#This Row],[Target]]-Table1__4[[#This Row],[Actual]],""),"")</f>
        <v/>
      </c>
    </row>
    <row r="3302" spans="1:17" x14ac:dyDescent="0.75">
      <c r="A3302" s="22" t="s">
        <v>10</v>
      </c>
      <c r="B3302" s="22" t="s">
        <v>11</v>
      </c>
      <c r="C3302" s="22" t="s">
        <v>12</v>
      </c>
      <c r="D3302" s="22" t="s">
        <v>122</v>
      </c>
      <c r="E3302" s="22" t="s">
        <v>357</v>
      </c>
      <c r="F3302" s="22" t="s">
        <v>150</v>
      </c>
      <c r="G3302" s="22" t="s">
        <v>358</v>
      </c>
      <c r="H3302">
        <v>66154451</v>
      </c>
      <c r="I3302" s="22" t="s">
        <v>5087</v>
      </c>
      <c r="J3302" s="22" t="s">
        <v>5088</v>
      </c>
      <c r="K3302" s="22" t="str">
        <f>_xlfn.TEXTBEFORE(Table1__4[[#This Row],[ParentName]],"-")</f>
        <v>BD10</v>
      </c>
      <c r="L3302" s="22" t="str">
        <f>_xlfn.XLOOKUP(Table1__4[[#This Row],[MAAN8]],ASO!F:F,ASO!H:H,"")</f>
        <v>Grocery Store</v>
      </c>
      <c r="M3302" s="22" t="str">
        <f>_xlfn.XLOOKUP(Table1__4[[#This Row],[MAAN8]],program!A:A,program!E:E,"")</f>
        <v/>
      </c>
      <c r="N3302" s="22" t="str">
        <f>_xlfn.XLOOKUP(Table1__4[[#This Row],[MAAN8]],program!A:A,program!F:F,"")</f>
        <v/>
      </c>
      <c r="O3302" s="22">
        <f>SUMIFS(sellout!N:N,sellout!G:G,Table1__4[[#This Row],[MAAN8]])</f>
        <v>0</v>
      </c>
      <c r="P3302" s="2" t="str">
        <f>IFERROR(Table1__4[[#This Row],[Actual]]/Table1__4[[#This Row],[Target]],"")</f>
        <v/>
      </c>
      <c r="Q3302" s="22" t="str">
        <f>IFERROR(IF(Table1__4[[#This Row],[Target]]&gt;0,Table1__4[[#This Row],[Target]]-Table1__4[[#This Row],[Actual]],""),"")</f>
        <v/>
      </c>
    </row>
    <row r="3303" spans="1:17" x14ac:dyDescent="0.75">
      <c r="A3303" s="22" t="s">
        <v>10</v>
      </c>
      <c r="B3303" s="22" t="s">
        <v>11</v>
      </c>
      <c r="C3303" s="22" t="s">
        <v>46</v>
      </c>
      <c r="D3303" s="22" t="s">
        <v>76</v>
      </c>
      <c r="E3303" s="22" t="s">
        <v>270</v>
      </c>
      <c r="F3303" s="22" t="s">
        <v>49</v>
      </c>
      <c r="G3303" s="22" t="s">
        <v>271</v>
      </c>
      <c r="H3303">
        <v>65404054</v>
      </c>
      <c r="I3303" s="22" t="s">
        <v>5089</v>
      </c>
      <c r="J3303" s="22" t="s">
        <v>5090</v>
      </c>
      <c r="K3303" s="22" t="str">
        <f>_xlfn.TEXTBEFORE(Table1__4[[#This Row],[ParentName]],"-")</f>
        <v>PC</v>
      </c>
      <c r="L3303" s="22" t="str">
        <f>_xlfn.XLOOKUP(Table1__4[[#This Row],[MAAN8]],ASO!F:F,ASO!H:H,"")</f>
        <v>Beverage Retail Store</v>
      </c>
      <c r="M3303" s="22" t="str">
        <f>_xlfn.XLOOKUP(Table1__4[[#This Row],[MAAN8]],program!A:A,program!E:E,"")</f>
        <v>TPO</v>
      </c>
      <c r="N3303" s="22">
        <f>_xlfn.XLOOKUP(Table1__4[[#This Row],[MAAN8]],program!A:A,program!F:F,"")</f>
        <v>1078</v>
      </c>
      <c r="O3303" s="22">
        <f>SUMIFS(sellout!N:N,sellout!G:G,Table1__4[[#This Row],[MAAN8]])</f>
        <v>315</v>
      </c>
      <c r="P3303" s="2">
        <f>IFERROR(Table1__4[[#This Row],[Actual]]/Table1__4[[#This Row],[Target]],"")</f>
        <v>0.29220779220779219</v>
      </c>
      <c r="Q3303" s="22">
        <f>IFERROR(IF(Table1__4[[#This Row],[Target]]&gt;0,Table1__4[[#This Row],[Target]]-Table1__4[[#This Row],[Actual]],""),"")</f>
        <v>763</v>
      </c>
    </row>
    <row r="3304" spans="1:17" x14ac:dyDescent="0.75">
      <c r="A3304" s="22" t="s">
        <v>10</v>
      </c>
      <c r="B3304" s="22" t="s">
        <v>11</v>
      </c>
      <c r="C3304" s="22" t="s">
        <v>12</v>
      </c>
      <c r="D3304" s="22" t="s">
        <v>122</v>
      </c>
      <c r="E3304" s="22" t="s">
        <v>503</v>
      </c>
      <c r="F3304" s="22" t="s">
        <v>124</v>
      </c>
      <c r="G3304" s="22" t="s">
        <v>8046</v>
      </c>
      <c r="H3304">
        <v>66150345</v>
      </c>
      <c r="I3304" s="22" t="s">
        <v>5089</v>
      </c>
      <c r="J3304" s="22" t="s">
        <v>7849</v>
      </c>
      <c r="K3304" s="22" t="str">
        <f>_xlfn.TEXTBEFORE(Table1__4[[#This Row],[ParentName]],"-")</f>
        <v>BD10</v>
      </c>
      <c r="L3304" s="22" t="str">
        <f>_xlfn.XLOOKUP(Table1__4[[#This Row],[MAAN8]],ASO!F:F,ASO!H:H,"")</f>
        <v/>
      </c>
      <c r="M3304" s="22" t="str">
        <f>_xlfn.XLOOKUP(Table1__4[[#This Row],[MAAN8]],program!A:A,program!E:E,"")</f>
        <v/>
      </c>
      <c r="N3304" s="22" t="str">
        <f>_xlfn.XLOOKUP(Table1__4[[#This Row],[MAAN8]],program!A:A,program!F:F,"")</f>
        <v/>
      </c>
      <c r="O3304" s="22">
        <f>SUMIFS(sellout!N:N,sellout!G:G,Table1__4[[#This Row],[MAAN8]])</f>
        <v>150</v>
      </c>
      <c r="P3304" s="2" t="str">
        <f>IFERROR(Table1__4[[#This Row],[Actual]]/Table1__4[[#This Row],[Target]],"")</f>
        <v/>
      </c>
      <c r="Q3304" s="22" t="str">
        <f>IFERROR(IF(Table1__4[[#This Row],[Target]]&gt;0,Table1__4[[#This Row],[Target]]-Table1__4[[#This Row],[Actual]],""),"")</f>
        <v/>
      </c>
    </row>
    <row r="3305" spans="1:17" x14ac:dyDescent="0.75">
      <c r="A3305" s="22" t="s">
        <v>10</v>
      </c>
      <c r="B3305" s="22" t="s">
        <v>11</v>
      </c>
      <c r="C3305" s="22" t="s">
        <v>12</v>
      </c>
      <c r="D3305" s="22" t="s">
        <v>54</v>
      </c>
      <c r="E3305" s="22" t="s">
        <v>97</v>
      </c>
      <c r="F3305" s="22" t="s">
        <v>30</v>
      </c>
      <c r="G3305" s="22" t="s">
        <v>98</v>
      </c>
      <c r="H3305">
        <v>66102918</v>
      </c>
      <c r="I3305" s="22" t="s">
        <v>5091</v>
      </c>
      <c r="J3305" s="22" t="s">
        <v>5092</v>
      </c>
      <c r="K3305" s="22" t="str">
        <f>_xlfn.TEXTBEFORE(Table1__4[[#This Row],[ParentName]],"-")</f>
        <v>BD</v>
      </c>
      <c r="L3305" s="22" t="str">
        <f>_xlfn.XLOOKUP(Table1__4[[#This Row],[MAAN8]],ASO!F:F,ASO!H:H,"")</f>
        <v>Grocery Store</v>
      </c>
      <c r="M3305" s="22" t="str">
        <f>_xlfn.XLOOKUP(Table1__4[[#This Row],[MAAN8]],program!A:A,program!E:E,"")</f>
        <v/>
      </c>
      <c r="N3305" s="22" t="str">
        <f>_xlfn.XLOOKUP(Table1__4[[#This Row],[MAAN8]],program!A:A,program!F:F,"")</f>
        <v/>
      </c>
      <c r="O3305" s="22">
        <f>SUMIFS(sellout!N:N,sellout!G:G,Table1__4[[#This Row],[MAAN8]])</f>
        <v>20</v>
      </c>
      <c r="P3305" s="2" t="str">
        <f>IFERROR(Table1__4[[#This Row],[Actual]]/Table1__4[[#This Row],[Target]],"")</f>
        <v/>
      </c>
      <c r="Q3305" s="22" t="str">
        <f>IFERROR(IF(Table1__4[[#This Row],[Target]]&gt;0,Table1__4[[#This Row],[Target]]-Table1__4[[#This Row],[Actual]],""),"")</f>
        <v/>
      </c>
    </row>
    <row r="3306" spans="1:17" x14ac:dyDescent="0.75">
      <c r="A3306" s="22" t="s">
        <v>10</v>
      </c>
      <c r="B3306" s="22" t="s">
        <v>11</v>
      </c>
      <c r="C3306" s="22" t="s">
        <v>12</v>
      </c>
      <c r="D3306" s="22" t="s">
        <v>122</v>
      </c>
      <c r="E3306" s="22" t="s">
        <v>149</v>
      </c>
      <c r="F3306" s="22" t="s">
        <v>150</v>
      </c>
      <c r="G3306" s="22" t="s">
        <v>151</v>
      </c>
      <c r="H3306">
        <v>66112955</v>
      </c>
      <c r="I3306" s="22" t="s">
        <v>5093</v>
      </c>
      <c r="J3306" s="22" t="s">
        <v>5094</v>
      </c>
      <c r="K3306" s="22" t="str">
        <f>_xlfn.TEXTBEFORE(Table1__4[[#This Row],[ParentName]],"-")</f>
        <v>BD10</v>
      </c>
      <c r="L3306" s="22" t="str">
        <f>_xlfn.XLOOKUP(Table1__4[[#This Row],[MAAN8]],ASO!F:F,ASO!H:H,"")</f>
        <v>Grocery Store</v>
      </c>
      <c r="M3306" s="22" t="str">
        <f>_xlfn.XLOOKUP(Table1__4[[#This Row],[MAAN8]],program!A:A,program!E:E,"")</f>
        <v/>
      </c>
      <c r="N3306" s="22" t="str">
        <f>_xlfn.XLOOKUP(Table1__4[[#This Row],[MAAN8]],program!A:A,program!F:F,"")</f>
        <v/>
      </c>
      <c r="O3306" s="22">
        <f>SUMIFS(sellout!N:N,sellout!G:G,Table1__4[[#This Row],[MAAN8]])</f>
        <v>0</v>
      </c>
      <c r="P3306" s="2" t="str">
        <f>IFERROR(Table1__4[[#This Row],[Actual]]/Table1__4[[#This Row],[Target]],"")</f>
        <v/>
      </c>
      <c r="Q3306" s="22" t="str">
        <f>IFERROR(IF(Table1__4[[#This Row],[Target]]&gt;0,Table1__4[[#This Row],[Target]]-Table1__4[[#This Row],[Actual]],""),"")</f>
        <v/>
      </c>
    </row>
    <row r="3307" spans="1:17" x14ac:dyDescent="0.75">
      <c r="A3307" s="22" t="s">
        <v>10</v>
      </c>
      <c r="B3307" s="22" t="s">
        <v>11</v>
      </c>
      <c r="C3307" s="22" t="s">
        <v>12</v>
      </c>
      <c r="D3307" s="22" t="s">
        <v>38</v>
      </c>
      <c r="E3307" s="22" t="s">
        <v>154</v>
      </c>
      <c r="F3307" s="22" t="s">
        <v>40</v>
      </c>
      <c r="G3307" s="22" t="s">
        <v>155</v>
      </c>
      <c r="H3307">
        <v>66110567</v>
      </c>
      <c r="I3307" s="22" t="s">
        <v>5095</v>
      </c>
      <c r="J3307" s="22" t="s">
        <v>575</v>
      </c>
      <c r="K3307" s="22" t="str">
        <f>_xlfn.TEXTBEFORE(Table1__4[[#This Row],[ParentName]],"-")</f>
        <v>BD16</v>
      </c>
      <c r="L3307" s="22" t="str">
        <f>_xlfn.XLOOKUP(Table1__4[[#This Row],[MAAN8]],ASO!F:F,ASO!H:H,"")</f>
        <v>Grocery Store</v>
      </c>
      <c r="M3307" s="22" t="str">
        <f>_xlfn.XLOOKUP(Table1__4[[#This Row],[MAAN8]],program!A:A,program!E:E,"")</f>
        <v/>
      </c>
      <c r="N3307" s="22" t="str">
        <f>_xlfn.XLOOKUP(Table1__4[[#This Row],[MAAN8]],program!A:A,program!F:F,"")</f>
        <v/>
      </c>
      <c r="O3307" s="22">
        <f>SUMIFS(sellout!N:N,sellout!G:G,Table1__4[[#This Row],[MAAN8]])</f>
        <v>0</v>
      </c>
      <c r="P3307" s="2" t="str">
        <f>IFERROR(Table1__4[[#This Row],[Actual]]/Table1__4[[#This Row],[Target]],"")</f>
        <v/>
      </c>
      <c r="Q3307" s="22" t="str">
        <f>IFERROR(IF(Table1__4[[#This Row],[Target]]&gt;0,Table1__4[[#This Row],[Target]]-Table1__4[[#This Row],[Actual]],""),"")</f>
        <v/>
      </c>
    </row>
    <row r="3308" spans="1:17" x14ac:dyDescent="0.75">
      <c r="A3308" s="22" t="s">
        <v>10</v>
      </c>
      <c r="B3308" s="22" t="s">
        <v>11</v>
      </c>
      <c r="C3308" s="22" t="s">
        <v>12</v>
      </c>
      <c r="D3308" s="22" t="s">
        <v>54</v>
      </c>
      <c r="E3308" s="22" t="s">
        <v>97</v>
      </c>
      <c r="F3308" s="22" t="s">
        <v>30</v>
      </c>
      <c r="G3308" s="22" t="s">
        <v>98</v>
      </c>
      <c r="H3308">
        <v>66107753</v>
      </c>
      <c r="I3308" s="22" t="s">
        <v>5096</v>
      </c>
      <c r="J3308" s="22" t="s">
        <v>5097</v>
      </c>
      <c r="K3308" s="22" t="str">
        <f>_xlfn.TEXTBEFORE(Table1__4[[#This Row],[ParentName]],"-")</f>
        <v>BD</v>
      </c>
      <c r="L3308" s="22" t="str">
        <f>_xlfn.XLOOKUP(Table1__4[[#This Row],[MAAN8]],ASO!F:F,ASO!H:H,"")</f>
        <v>Grocery Store</v>
      </c>
      <c r="M3308" s="22" t="str">
        <f>_xlfn.XLOOKUP(Table1__4[[#This Row],[MAAN8]],program!A:A,program!E:E,"")</f>
        <v/>
      </c>
      <c r="N3308" s="22" t="str">
        <f>_xlfn.XLOOKUP(Table1__4[[#This Row],[MAAN8]],program!A:A,program!F:F,"")</f>
        <v/>
      </c>
      <c r="O3308" s="22">
        <f>SUMIFS(sellout!N:N,sellout!G:G,Table1__4[[#This Row],[MAAN8]])</f>
        <v>25</v>
      </c>
      <c r="P3308" s="2" t="str">
        <f>IFERROR(Table1__4[[#This Row],[Actual]]/Table1__4[[#This Row],[Target]],"")</f>
        <v/>
      </c>
      <c r="Q3308" s="22" t="str">
        <f>IFERROR(IF(Table1__4[[#This Row],[Target]]&gt;0,Table1__4[[#This Row],[Target]]-Table1__4[[#This Row],[Actual]],""),"")</f>
        <v/>
      </c>
    </row>
    <row r="3309" spans="1:17" x14ac:dyDescent="0.75">
      <c r="A3309" s="22" t="s">
        <v>10</v>
      </c>
      <c r="B3309" s="22" t="s">
        <v>11</v>
      </c>
      <c r="C3309" s="22" t="s">
        <v>22</v>
      </c>
      <c r="D3309" s="22" t="s">
        <v>88</v>
      </c>
      <c r="E3309" s="22" t="s">
        <v>256</v>
      </c>
      <c r="F3309" s="22" t="s">
        <v>218</v>
      </c>
      <c r="G3309" s="22" t="s">
        <v>257</v>
      </c>
      <c r="H3309">
        <v>66107469</v>
      </c>
      <c r="I3309" s="22" t="s">
        <v>7194</v>
      </c>
      <c r="J3309" s="22" t="s">
        <v>7589</v>
      </c>
      <c r="K3309" s="22" t="str">
        <f>_xlfn.TEXTBEFORE(Table1__4[[#This Row],[ParentName]],"-")</f>
        <v>BD11</v>
      </c>
      <c r="L3309" s="22" t="str">
        <f>_xlfn.XLOOKUP(Table1__4[[#This Row],[MAAN8]],ASO!F:F,ASO!H:H,"")</f>
        <v/>
      </c>
      <c r="M3309" s="22" t="str">
        <f>_xlfn.XLOOKUP(Table1__4[[#This Row],[MAAN8]],program!A:A,program!E:E,"")</f>
        <v/>
      </c>
      <c r="N3309" s="22" t="str">
        <f>_xlfn.XLOOKUP(Table1__4[[#This Row],[MAAN8]],program!A:A,program!F:F,"")</f>
        <v/>
      </c>
      <c r="O3309" s="22">
        <f>SUMIFS(sellout!N:N,sellout!G:G,Table1__4[[#This Row],[MAAN8]])</f>
        <v>0</v>
      </c>
      <c r="P3309" s="2" t="str">
        <f>IFERROR(Table1__4[[#This Row],[Actual]]/Table1__4[[#This Row],[Target]],"")</f>
        <v/>
      </c>
      <c r="Q3309" s="22" t="str">
        <f>IFERROR(IF(Table1__4[[#This Row],[Target]]&gt;0,Table1__4[[#This Row],[Target]]-Table1__4[[#This Row],[Actual]],""),"")</f>
        <v/>
      </c>
    </row>
    <row r="3310" spans="1:17" x14ac:dyDescent="0.75">
      <c r="A3310" s="22" t="s">
        <v>10</v>
      </c>
      <c r="B3310" s="22" t="s">
        <v>11</v>
      </c>
      <c r="C3310" s="22" t="s">
        <v>22</v>
      </c>
      <c r="D3310" s="22" t="s">
        <v>88</v>
      </c>
      <c r="E3310" s="22" t="s">
        <v>181</v>
      </c>
      <c r="F3310" s="22" t="s">
        <v>182</v>
      </c>
      <c r="G3310" s="22" t="s">
        <v>183</v>
      </c>
      <c r="H3310">
        <v>66104960</v>
      </c>
      <c r="I3310" s="22" t="s">
        <v>5098</v>
      </c>
      <c r="J3310" s="22" t="s">
        <v>5099</v>
      </c>
      <c r="K3310" s="22" t="str">
        <f>_xlfn.TEXTBEFORE(Table1__4[[#This Row],[ParentName]],"-")</f>
        <v>BD11</v>
      </c>
      <c r="L3310" s="22" t="str">
        <f>_xlfn.XLOOKUP(Table1__4[[#This Row],[MAAN8]],ASO!F:F,ASO!H:H,"")</f>
        <v>Grocery Store</v>
      </c>
      <c r="M3310" s="22" t="str">
        <f>_xlfn.XLOOKUP(Table1__4[[#This Row],[MAAN8]],program!A:A,program!E:E,"")</f>
        <v/>
      </c>
      <c r="N3310" s="22" t="str">
        <f>_xlfn.XLOOKUP(Table1__4[[#This Row],[MAAN8]],program!A:A,program!F:F,"")</f>
        <v/>
      </c>
      <c r="O3310" s="22">
        <f>SUMIFS(sellout!N:N,sellout!G:G,Table1__4[[#This Row],[MAAN8]])</f>
        <v>7</v>
      </c>
      <c r="P3310" s="2" t="str">
        <f>IFERROR(Table1__4[[#This Row],[Actual]]/Table1__4[[#This Row],[Target]],"")</f>
        <v/>
      </c>
      <c r="Q3310" s="22" t="str">
        <f>IFERROR(IF(Table1__4[[#This Row],[Target]]&gt;0,Table1__4[[#This Row],[Target]]-Table1__4[[#This Row],[Actual]],""),"")</f>
        <v/>
      </c>
    </row>
    <row r="3311" spans="1:17" x14ac:dyDescent="0.75">
      <c r="A3311" s="22" t="s">
        <v>10</v>
      </c>
      <c r="B3311" s="22" t="s">
        <v>11</v>
      </c>
      <c r="C3311" s="22" t="s">
        <v>12</v>
      </c>
      <c r="D3311" s="22" t="s">
        <v>38</v>
      </c>
      <c r="E3311" s="22" t="s">
        <v>438</v>
      </c>
      <c r="F3311" s="22" t="s">
        <v>40</v>
      </c>
      <c r="G3311" s="22" t="s">
        <v>439</v>
      </c>
      <c r="H3311">
        <v>66111144</v>
      </c>
      <c r="I3311" s="22" t="s">
        <v>5100</v>
      </c>
      <c r="J3311" s="22" t="s">
        <v>5101</v>
      </c>
      <c r="K3311" s="22" t="str">
        <f>_xlfn.TEXTBEFORE(Table1__4[[#This Row],[ParentName]],"-")</f>
        <v>BD16</v>
      </c>
      <c r="L3311" s="22" t="str">
        <f>_xlfn.XLOOKUP(Table1__4[[#This Row],[MAAN8]],ASO!F:F,ASO!H:H,"")</f>
        <v>Grocery Store</v>
      </c>
      <c r="M3311" s="22" t="str">
        <f>_xlfn.XLOOKUP(Table1__4[[#This Row],[MAAN8]],program!A:A,program!E:E,"")</f>
        <v/>
      </c>
      <c r="N3311" s="22" t="str">
        <f>_xlfn.XLOOKUP(Table1__4[[#This Row],[MAAN8]],program!A:A,program!F:F,"")</f>
        <v/>
      </c>
      <c r="O3311" s="22">
        <f>SUMIFS(sellout!N:N,sellout!G:G,Table1__4[[#This Row],[MAAN8]])</f>
        <v>0</v>
      </c>
      <c r="P3311" s="2" t="str">
        <f>IFERROR(Table1__4[[#This Row],[Actual]]/Table1__4[[#This Row],[Target]],"")</f>
        <v/>
      </c>
      <c r="Q3311" s="22" t="str">
        <f>IFERROR(IF(Table1__4[[#This Row],[Target]]&gt;0,Table1__4[[#This Row],[Target]]-Table1__4[[#This Row],[Actual]],""),"")</f>
        <v/>
      </c>
    </row>
    <row r="3312" spans="1:17" x14ac:dyDescent="0.75">
      <c r="A3312" s="22" t="s">
        <v>10</v>
      </c>
      <c r="B3312" s="22" t="s">
        <v>11</v>
      </c>
      <c r="C3312" s="22" t="s">
        <v>22</v>
      </c>
      <c r="D3312" s="22" t="s">
        <v>23</v>
      </c>
      <c r="E3312" s="22" t="s">
        <v>84</v>
      </c>
      <c r="F3312" s="22" t="s">
        <v>63</v>
      </c>
      <c r="G3312" s="22" t="s">
        <v>85</v>
      </c>
      <c r="H3312">
        <v>66154698</v>
      </c>
      <c r="I3312" s="22" t="s">
        <v>5102</v>
      </c>
      <c r="J3312" s="22" t="s">
        <v>5103</v>
      </c>
      <c r="K3312" s="22" t="str">
        <f>_xlfn.TEXTBEFORE(Table1__4[[#This Row],[ParentName]],"-")</f>
        <v>BD12</v>
      </c>
      <c r="L3312" s="22" t="str">
        <f>_xlfn.XLOOKUP(Table1__4[[#This Row],[MAAN8]],ASO!F:F,ASO!H:H,"")</f>
        <v>Grocery Store</v>
      </c>
      <c r="M3312" s="22" t="str">
        <f>_xlfn.XLOOKUP(Table1__4[[#This Row],[MAAN8]],program!A:A,program!E:E,"")</f>
        <v/>
      </c>
      <c r="N3312" s="22" t="str">
        <f>_xlfn.XLOOKUP(Table1__4[[#This Row],[MAAN8]],program!A:A,program!F:F,"")</f>
        <v/>
      </c>
      <c r="O3312" s="22">
        <f>SUMIFS(sellout!N:N,sellout!G:G,Table1__4[[#This Row],[MAAN8]])</f>
        <v>0</v>
      </c>
      <c r="P3312" s="2" t="str">
        <f>IFERROR(Table1__4[[#This Row],[Actual]]/Table1__4[[#This Row],[Target]],"")</f>
        <v/>
      </c>
      <c r="Q3312" s="22" t="str">
        <f>IFERROR(IF(Table1__4[[#This Row],[Target]]&gt;0,Table1__4[[#This Row],[Target]]-Table1__4[[#This Row],[Actual]],""),"")</f>
        <v/>
      </c>
    </row>
    <row r="3313" spans="1:17" x14ac:dyDescent="0.75">
      <c r="A3313" s="22" t="s">
        <v>10</v>
      </c>
      <c r="B3313" s="22" t="s">
        <v>11</v>
      </c>
      <c r="C3313" s="22" t="s">
        <v>46</v>
      </c>
      <c r="D3313" s="22" t="s">
        <v>76</v>
      </c>
      <c r="E3313" s="22" t="s">
        <v>77</v>
      </c>
      <c r="F3313" s="22" t="s">
        <v>78</v>
      </c>
      <c r="G3313" s="22" t="s">
        <v>79</v>
      </c>
      <c r="H3313">
        <v>65035643</v>
      </c>
      <c r="I3313" s="22" t="s">
        <v>5104</v>
      </c>
      <c r="J3313" s="22" t="s">
        <v>5105</v>
      </c>
      <c r="K3313" s="22" t="str">
        <f>_xlfn.TEXTBEFORE(Table1__4[[#This Row],[ParentName]],"-")</f>
        <v>PC</v>
      </c>
      <c r="L3313" s="22" t="str">
        <f>_xlfn.XLOOKUP(Table1__4[[#This Row],[MAAN8]],ASO!F:F,ASO!H:H,"")</f>
        <v>Quan Nhau Mainstream</v>
      </c>
      <c r="M3313" s="22" t="str">
        <f>_xlfn.XLOOKUP(Table1__4[[#This Row],[MAAN8]],program!A:A,program!E:E,"")</f>
        <v/>
      </c>
      <c r="N3313" s="22">
        <f>_xlfn.XLOOKUP(Table1__4[[#This Row],[MAAN8]],program!A:A,program!F:F,"")</f>
        <v>0</v>
      </c>
      <c r="O3313" s="22">
        <f>SUMIFS(sellout!N:N,sellout!G:G,Table1__4[[#This Row],[MAAN8]])</f>
        <v>25</v>
      </c>
      <c r="P3313" s="2" t="str">
        <f>IFERROR(Table1__4[[#This Row],[Actual]]/Table1__4[[#This Row],[Target]],"")</f>
        <v/>
      </c>
      <c r="Q3313" s="22" t="str">
        <f>IFERROR(IF(Table1__4[[#This Row],[Target]]&gt;0,Table1__4[[#This Row],[Target]]-Table1__4[[#This Row],[Actual]],""),"")</f>
        <v/>
      </c>
    </row>
    <row r="3314" spans="1:17" x14ac:dyDescent="0.75">
      <c r="A3314" s="22" t="s">
        <v>10</v>
      </c>
      <c r="B3314" s="22" t="s">
        <v>11</v>
      </c>
      <c r="C3314" s="22" t="s">
        <v>12</v>
      </c>
      <c r="D3314" s="22" t="s">
        <v>122</v>
      </c>
      <c r="E3314" s="22" t="s">
        <v>1707</v>
      </c>
      <c r="F3314" s="22" t="s">
        <v>237</v>
      </c>
      <c r="G3314" s="22" t="s">
        <v>1708</v>
      </c>
      <c r="H3314">
        <v>66110802</v>
      </c>
      <c r="I3314" s="22" t="s">
        <v>8311</v>
      </c>
      <c r="J3314" s="22" t="s">
        <v>8312</v>
      </c>
      <c r="K3314" s="22" t="str">
        <f>_xlfn.TEXTBEFORE(Table1__4[[#This Row],[ParentName]],"-")</f>
        <v>BD10</v>
      </c>
      <c r="L3314" s="22" t="str">
        <f>_xlfn.XLOOKUP(Table1__4[[#This Row],[MAAN8]],ASO!F:F,ASO!H:H,"")</f>
        <v/>
      </c>
      <c r="M3314" s="22" t="str">
        <f>_xlfn.XLOOKUP(Table1__4[[#This Row],[MAAN8]],program!A:A,program!E:E,"")</f>
        <v/>
      </c>
      <c r="N3314" s="22" t="str">
        <f>_xlfn.XLOOKUP(Table1__4[[#This Row],[MAAN8]],program!A:A,program!F:F,"")</f>
        <v/>
      </c>
      <c r="O3314" s="22">
        <f>SUMIFS(sellout!N:N,sellout!G:G,Table1__4[[#This Row],[MAAN8]])</f>
        <v>0</v>
      </c>
      <c r="P3314" s="2" t="str">
        <f>IFERROR(Table1__4[[#This Row],[Actual]]/Table1__4[[#This Row],[Target]],"")</f>
        <v/>
      </c>
      <c r="Q3314" s="22" t="str">
        <f>IFERROR(IF(Table1__4[[#This Row],[Target]]&gt;0,Table1__4[[#This Row],[Target]]-Table1__4[[#This Row],[Actual]],""),"")</f>
        <v/>
      </c>
    </row>
    <row r="3315" spans="1:17" x14ac:dyDescent="0.75">
      <c r="A3315" s="22" t="s">
        <v>10</v>
      </c>
      <c r="B3315" s="22" t="s">
        <v>11</v>
      </c>
      <c r="C3315" s="22" t="s">
        <v>22</v>
      </c>
      <c r="D3315" s="22" t="s">
        <v>23</v>
      </c>
      <c r="E3315" s="22" t="s">
        <v>24</v>
      </c>
      <c r="F3315" s="22" t="s">
        <v>25</v>
      </c>
      <c r="G3315" s="22" t="s">
        <v>26</v>
      </c>
      <c r="H3315">
        <v>66154854</v>
      </c>
      <c r="I3315" s="22" t="s">
        <v>5106</v>
      </c>
      <c r="J3315" s="22" t="s">
        <v>1321</v>
      </c>
      <c r="K3315" s="22" t="str">
        <f>_xlfn.TEXTBEFORE(Table1__4[[#This Row],[ParentName]],"-")</f>
        <v>BD12</v>
      </c>
      <c r="L3315" s="22" t="str">
        <f>_xlfn.XLOOKUP(Table1__4[[#This Row],[MAAN8]],ASO!F:F,ASO!H:H,"")</f>
        <v>Quan Nhau Mainstream</v>
      </c>
      <c r="M3315" s="22" t="str">
        <f>_xlfn.XLOOKUP(Table1__4[[#This Row],[MAAN8]],program!A:A,program!E:E,"")</f>
        <v/>
      </c>
      <c r="N3315" s="22" t="str">
        <f>_xlfn.XLOOKUP(Table1__4[[#This Row],[MAAN8]],program!A:A,program!F:F,"")</f>
        <v/>
      </c>
      <c r="O3315" s="22">
        <f>SUMIFS(sellout!N:N,sellout!G:G,Table1__4[[#This Row],[MAAN8]])</f>
        <v>15</v>
      </c>
      <c r="P3315" s="2" t="str">
        <f>IFERROR(Table1__4[[#This Row],[Actual]]/Table1__4[[#This Row],[Target]],"")</f>
        <v/>
      </c>
      <c r="Q3315" s="22" t="str">
        <f>IFERROR(IF(Table1__4[[#This Row],[Target]]&gt;0,Table1__4[[#This Row],[Target]]-Table1__4[[#This Row],[Actual]],""),"")</f>
        <v/>
      </c>
    </row>
    <row r="3316" spans="1:17" x14ac:dyDescent="0.75">
      <c r="A3316" s="22" t="s">
        <v>10</v>
      </c>
      <c r="B3316" s="22" t="s">
        <v>11</v>
      </c>
      <c r="C3316" s="22" t="s">
        <v>12</v>
      </c>
      <c r="D3316" s="22" t="s">
        <v>38</v>
      </c>
      <c r="E3316" s="22" t="s">
        <v>39</v>
      </c>
      <c r="F3316" s="22" t="s">
        <v>40</v>
      </c>
      <c r="G3316" s="22" t="s">
        <v>41</v>
      </c>
      <c r="H3316">
        <v>66106697</v>
      </c>
      <c r="I3316" s="22" t="s">
        <v>7079</v>
      </c>
      <c r="J3316" s="22" t="s">
        <v>7590</v>
      </c>
      <c r="K3316" s="22" t="str">
        <f>_xlfn.TEXTBEFORE(Table1__4[[#This Row],[ParentName]],"-")</f>
        <v>BD16</v>
      </c>
      <c r="L3316" s="22" t="str">
        <f>_xlfn.XLOOKUP(Table1__4[[#This Row],[MAAN8]],ASO!F:F,ASO!H:H,"")</f>
        <v/>
      </c>
      <c r="M3316" s="22" t="str">
        <f>_xlfn.XLOOKUP(Table1__4[[#This Row],[MAAN8]],program!A:A,program!E:E,"")</f>
        <v/>
      </c>
      <c r="N3316" s="22" t="str">
        <f>_xlfn.XLOOKUP(Table1__4[[#This Row],[MAAN8]],program!A:A,program!F:F,"")</f>
        <v/>
      </c>
      <c r="O3316" s="22">
        <f>SUMIFS(sellout!N:N,sellout!G:G,Table1__4[[#This Row],[MAAN8]])</f>
        <v>90</v>
      </c>
      <c r="P3316" s="2" t="str">
        <f>IFERROR(Table1__4[[#This Row],[Actual]]/Table1__4[[#This Row],[Target]],"")</f>
        <v/>
      </c>
      <c r="Q3316" s="22" t="str">
        <f>IFERROR(IF(Table1__4[[#This Row],[Target]]&gt;0,Table1__4[[#This Row],[Target]]-Table1__4[[#This Row],[Actual]],""),"")</f>
        <v/>
      </c>
    </row>
    <row r="3317" spans="1:17" x14ac:dyDescent="0.75">
      <c r="A3317" s="22" t="s">
        <v>10</v>
      </c>
      <c r="B3317" s="22" t="s">
        <v>11</v>
      </c>
      <c r="C3317" s="22" t="s">
        <v>12</v>
      </c>
      <c r="D3317" s="22" t="s">
        <v>122</v>
      </c>
      <c r="E3317" s="22" t="s">
        <v>357</v>
      </c>
      <c r="F3317" s="22" t="s">
        <v>150</v>
      </c>
      <c r="G3317" s="22" t="s">
        <v>358</v>
      </c>
      <c r="H3317">
        <v>66113428</v>
      </c>
      <c r="I3317" s="22" t="s">
        <v>5107</v>
      </c>
      <c r="J3317" s="22" t="s">
        <v>5108</v>
      </c>
      <c r="K3317" s="22" t="str">
        <f>_xlfn.TEXTBEFORE(Table1__4[[#This Row],[ParentName]],"-")</f>
        <v>BD10</v>
      </c>
      <c r="L3317" s="22" t="str">
        <f>_xlfn.XLOOKUP(Table1__4[[#This Row],[MAAN8]],ASO!F:F,ASO!H:H,"")</f>
        <v>Grocery Store</v>
      </c>
      <c r="M3317" s="22" t="str">
        <f>_xlfn.XLOOKUP(Table1__4[[#This Row],[MAAN8]],program!A:A,program!E:E,"")</f>
        <v/>
      </c>
      <c r="N3317" s="22" t="str">
        <f>_xlfn.XLOOKUP(Table1__4[[#This Row],[MAAN8]],program!A:A,program!F:F,"")</f>
        <v/>
      </c>
      <c r="O3317" s="22">
        <f>SUMIFS(sellout!N:N,sellout!G:G,Table1__4[[#This Row],[MAAN8]])</f>
        <v>0</v>
      </c>
      <c r="P3317" s="2" t="str">
        <f>IFERROR(Table1__4[[#This Row],[Actual]]/Table1__4[[#This Row],[Target]],"")</f>
        <v/>
      </c>
      <c r="Q3317" s="22" t="str">
        <f>IFERROR(IF(Table1__4[[#This Row],[Target]]&gt;0,Table1__4[[#This Row],[Target]]-Table1__4[[#This Row],[Actual]],""),"")</f>
        <v/>
      </c>
    </row>
    <row r="3318" spans="1:17" x14ac:dyDescent="0.75">
      <c r="A3318" s="22" t="s">
        <v>10</v>
      </c>
      <c r="B3318" s="22" t="s">
        <v>11</v>
      </c>
      <c r="C3318" s="22" t="s">
        <v>12</v>
      </c>
      <c r="D3318" s="22" t="s">
        <v>54</v>
      </c>
      <c r="E3318" s="22" t="s">
        <v>97</v>
      </c>
      <c r="F3318" s="22" t="s">
        <v>30</v>
      </c>
      <c r="G3318" s="22" t="s">
        <v>98</v>
      </c>
      <c r="H3318">
        <v>66112173</v>
      </c>
      <c r="I3318" s="22" t="s">
        <v>5109</v>
      </c>
      <c r="J3318" s="22" t="s">
        <v>5110</v>
      </c>
      <c r="K3318" s="22" t="str">
        <f>_xlfn.TEXTBEFORE(Table1__4[[#This Row],[ParentName]],"-")</f>
        <v>BD</v>
      </c>
      <c r="L3318" s="22" t="str">
        <f>_xlfn.XLOOKUP(Table1__4[[#This Row],[MAAN8]],ASO!F:F,ASO!H:H,"")</f>
        <v>Grocery Store</v>
      </c>
      <c r="M3318" s="22" t="str">
        <f>_xlfn.XLOOKUP(Table1__4[[#This Row],[MAAN8]],program!A:A,program!E:E,"")</f>
        <v/>
      </c>
      <c r="N3318" s="22" t="str">
        <f>_xlfn.XLOOKUP(Table1__4[[#This Row],[MAAN8]],program!A:A,program!F:F,"")</f>
        <v/>
      </c>
      <c r="O3318" s="22">
        <f>SUMIFS(sellout!N:N,sellout!G:G,Table1__4[[#This Row],[MAAN8]])</f>
        <v>5</v>
      </c>
      <c r="P3318" s="2" t="str">
        <f>IFERROR(Table1__4[[#This Row],[Actual]]/Table1__4[[#This Row],[Target]],"")</f>
        <v/>
      </c>
      <c r="Q3318" s="22" t="str">
        <f>IFERROR(IF(Table1__4[[#This Row],[Target]]&gt;0,Table1__4[[#This Row],[Target]]-Table1__4[[#This Row],[Actual]],""),"")</f>
        <v/>
      </c>
    </row>
    <row r="3319" spans="1:17" x14ac:dyDescent="0.75">
      <c r="A3319" s="22" t="s">
        <v>10</v>
      </c>
      <c r="B3319" s="22" t="s">
        <v>11</v>
      </c>
      <c r="C3319" s="22" t="s">
        <v>12</v>
      </c>
      <c r="D3319" s="22" t="s">
        <v>122</v>
      </c>
      <c r="E3319" s="22" t="s">
        <v>226</v>
      </c>
      <c r="F3319" s="22" t="s">
        <v>150</v>
      </c>
      <c r="G3319" s="22" t="s">
        <v>227</v>
      </c>
      <c r="H3319">
        <v>66103315</v>
      </c>
      <c r="I3319" s="22" t="s">
        <v>5111</v>
      </c>
      <c r="J3319" s="22" t="s">
        <v>5112</v>
      </c>
      <c r="K3319" s="22" t="str">
        <f>_xlfn.TEXTBEFORE(Table1__4[[#This Row],[ParentName]],"-")</f>
        <v>BD10</v>
      </c>
      <c r="L3319" s="22" t="str">
        <f>_xlfn.XLOOKUP(Table1__4[[#This Row],[MAAN8]],ASO!F:F,ASO!H:H,"")</f>
        <v>Grocery Store - Home Delivery</v>
      </c>
      <c r="M3319" s="22" t="str">
        <f>_xlfn.XLOOKUP(Table1__4[[#This Row],[MAAN8]],program!A:A,program!E:E,"")</f>
        <v/>
      </c>
      <c r="N3319" s="22" t="str">
        <f>_xlfn.XLOOKUP(Table1__4[[#This Row],[MAAN8]],program!A:A,program!F:F,"")</f>
        <v/>
      </c>
      <c r="O3319" s="22">
        <f>SUMIFS(sellout!N:N,sellout!G:G,Table1__4[[#This Row],[MAAN8]])</f>
        <v>20</v>
      </c>
      <c r="P3319" s="2" t="str">
        <f>IFERROR(Table1__4[[#This Row],[Actual]]/Table1__4[[#This Row],[Target]],"")</f>
        <v/>
      </c>
      <c r="Q3319" s="22" t="str">
        <f>IFERROR(IF(Table1__4[[#This Row],[Target]]&gt;0,Table1__4[[#This Row],[Target]]-Table1__4[[#This Row],[Actual]],""),"")</f>
        <v/>
      </c>
    </row>
    <row r="3320" spans="1:17" x14ac:dyDescent="0.75">
      <c r="A3320" s="22" t="s">
        <v>10</v>
      </c>
      <c r="B3320" s="22" t="s">
        <v>11</v>
      </c>
      <c r="C3320" s="22" t="s">
        <v>22</v>
      </c>
      <c r="D3320" s="22" t="s">
        <v>23</v>
      </c>
      <c r="E3320" s="22" t="s">
        <v>62</v>
      </c>
      <c r="F3320" s="22" t="s">
        <v>63</v>
      </c>
      <c r="G3320" s="22" t="s">
        <v>64</v>
      </c>
      <c r="H3320">
        <v>66105263</v>
      </c>
      <c r="I3320" s="22" t="s">
        <v>5113</v>
      </c>
      <c r="J3320" s="22" t="s">
        <v>5114</v>
      </c>
      <c r="K3320" s="22" t="str">
        <f>_xlfn.TEXTBEFORE(Table1__4[[#This Row],[ParentName]],"-")</f>
        <v>BD12</v>
      </c>
      <c r="L3320" s="22" t="str">
        <f>_xlfn.XLOOKUP(Table1__4[[#This Row],[MAAN8]],ASO!F:F,ASO!H:H,"")</f>
        <v>Grocery Store</v>
      </c>
      <c r="M3320" s="22" t="str">
        <f>_xlfn.XLOOKUP(Table1__4[[#This Row],[MAAN8]],program!A:A,program!E:E,"")</f>
        <v/>
      </c>
      <c r="N3320" s="22" t="str">
        <f>_xlfn.XLOOKUP(Table1__4[[#This Row],[MAAN8]],program!A:A,program!F:F,"")</f>
        <v/>
      </c>
      <c r="O3320" s="22">
        <f>SUMIFS(sellout!N:N,sellout!G:G,Table1__4[[#This Row],[MAAN8]])</f>
        <v>10</v>
      </c>
      <c r="P3320" s="2" t="str">
        <f>IFERROR(Table1__4[[#This Row],[Actual]]/Table1__4[[#This Row],[Target]],"")</f>
        <v/>
      </c>
      <c r="Q3320" s="22" t="str">
        <f>IFERROR(IF(Table1__4[[#This Row],[Target]]&gt;0,Table1__4[[#This Row],[Target]]-Table1__4[[#This Row],[Actual]],""),"")</f>
        <v/>
      </c>
    </row>
    <row r="3321" spans="1:17" x14ac:dyDescent="0.75">
      <c r="A3321" s="22" t="s">
        <v>10</v>
      </c>
      <c r="B3321" s="22" t="s">
        <v>11</v>
      </c>
      <c r="C3321" s="22" t="s">
        <v>12</v>
      </c>
      <c r="D3321" s="22" t="s">
        <v>122</v>
      </c>
      <c r="E3321" s="22" t="s">
        <v>252</v>
      </c>
      <c r="F3321" s="22" t="s">
        <v>25</v>
      </c>
      <c r="G3321" s="22" t="s">
        <v>253</v>
      </c>
      <c r="H3321">
        <v>66111521</v>
      </c>
      <c r="I3321" s="22" t="s">
        <v>5113</v>
      </c>
      <c r="J3321" s="22" t="s">
        <v>7591</v>
      </c>
      <c r="K3321" s="22" t="str">
        <f>_xlfn.TEXTBEFORE(Table1__4[[#This Row],[ParentName]],"-")</f>
        <v>BD10</v>
      </c>
      <c r="L3321" s="22" t="str">
        <f>_xlfn.XLOOKUP(Table1__4[[#This Row],[MAAN8]],ASO!F:F,ASO!H:H,"")</f>
        <v/>
      </c>
      <c r="M3321" s="22" t="str">
        <f>_xlfn.XLOOKUP(Table1__4[[#This Row],[MAAN8]],program!A:A,program!E:E,"")</f>
        <v/>
      </c>
      <c r="N3321" s="22" t="str">
        <f>_xlfn.XLOOKUP(Table1__4[[#This Row],[MAAN8]],program!A:A,program!F:F,"")</f>
        <v/>
      </c>
      <c r="O3321" s="22">
        <f>SUMIFS(sellout!N:N,sellout!G:G,Table1__4[[#This Row],[MAAN8]])</f>
        <v>0</v>
      </c>
      <c r="P3321" s="2" t="str">
        <f>IFERROR(Table1__4[[#This Row],[Actual]]/Table1__4[[#This Row],[Target]],"")</f>
        <v/>
      </c>
      <c r="Q3321" s="22" t="str">
        <f>IFERROR(IF(Table1__4[[#This Row],[Target]]&gt;0,Table1__4[[#This Row],[Target]]-Table1__4[[#This Row],[Actual]],""),"")</f>
        <v/>
      </c>
    </row>
    <row r="3322" spans="1:17" x14ac:dyDescent="0.75">
      <c r="A3322" s="22" t="s">
        <v>10</v>
      </c>
      <c r="B3322" s="22" t="s">
        <v>11</v>
      </c>
      <c r="C3322" s="22" t="s">
        <v>12</v>
      </c>
      <c r="D3322" s="22" t="s">
        <v>38</v>
      </c>
      <c r="E3322" s="22" t="s">
        <v>166</v>
      </c>
      <c r="F3322" s="22" t="s">
        <v>40</v>
      </c>
      <c r="G3322" s="22" t="s">
        <v>167</v>
      </c>
      <c r="H3322">
        <v>66107081</v>
      </c>
      <c r="I3322" s="22" t="s">
        <v>5113</v>
      </c>
      <c r="J3322" s="22" t="s">
        <v>5115</v>
      </c>
      <c r="K3322" s="22" t="str">
        <f>_xlfn.TEXTBEFORE(Table1__4[[#This Row],[ParentName]],"-")</f>
        <v>BD16</v>
      </c>
      <c r="L3322" s="22" t="str">
        <f>_xlfn.XLOOKUP(Table1__4[[#This Row],[MAAN8]],ASO!F:F,ASO!H:H,"")</f>
        <v>Grocery Store</v>
      </c>
      <c r="M3322" s="22" t="str">
        <f>_xlfn.XLOOKUP(Table1__4[[#This Row],[MAAN8]],program!A:A,program!E:E,"")</f>
        <v/>
      </c>
      <c r="N3322" s="22" t="str">
        <f>_xlfn.XLOOKUP(Table1__4[[#This Row],[MAAN8]],program!A:A,program!F:F,"")</f>
        <v/>
      </c>
      <c r="O3322" s="22">
        <f>SUMIFS(sellout!N:N,sellout!G:G,Table1__4[[#This Row],[MAAN8]])</f>
        <v>5</v>
      </c>
      <c r="P3322" s="2" t="str">
        <f>IFERROR(Table1__4[[#This Row],[Actual]]/Table1__4[[#This Row],[Target]],"")</f>
        <v/>
      </c>
      <c r="Q3322" s="22" t="str">
        <f>IFERROR(IF(Table1__4[[#This Row],[Target]]&gt;0,Table1__4[[#This Row],[Target]]-Table1__4[[#This Row],[Actual]],""),"")</f>
        <v/>
      </c>
    </row>
    <row r="3323" spans="1:17" x14ac:dyDescent="0.75">
      <c r="A3323" s="22" t="s">
        <v>10</v>
      </c>
      <c r="B3323" s="22" t="s">
        <v>11</v>
      </c>
      <c r="C3323" s="22" t="s">
        <v>12</v>
      </c>
      <c r="D3323" s="22" t="s">
        <v>54</v>
      </c>
      <c r="E3323" s="22" t="s">
        <v>29</v>
      </c>
      <c r="F3323" s="22" t="s">
        <v>30</v>
      </c>
      <c r="G3323" s="22" t="s">
        <v>31</v>
      </c>
      <c r="H3323">
        <v>66106441</v>
      </c>
      <c r="I3323" s="22" t="s">
        <v>5113</v>
      </c>
      <c r="J3323" s="22" t="s">
        <v>5116</v>
      </c>
      <c r="K3323" s="22" t="str">
        <f>_xlfn.TEXTBEFORE(Table1__4[[#This Row],[ParentName]],"-")</f>
        <v>BD</v>
      </c>
      <c r="L3323" s="22" t="str">
        <f>_xlfn.XLOOKUP(Table1__4[[#This Row],[MAAN8]],ASO!F:F,ASO!H:H,"")</f>
        <v>Grocery Store</v>
      </c>
      <c r="M3323" s="22" t="str">
        <f>_xlfn.XLOOKUP(Table1__4[[#This Row],[MAAN8]],program!A:A,program!E:E,"")</f>
        <v/>
      </c>
      <c r="N3323" s="22" t="str">
        <f>_xlfn.XLOOKUP(Table1__4[[#This Row],[MAAN8]],program!A:A,program!F:F,"")</f>
        <v/>
      </c>
      <c r="O3323" s="22">
        <f>SUMIFS(sellout!N:N,sellout!G:G,Table1__4[[#This Row],[MAAN8]])</f>
        <v>0</v>
      </c>
      <c r="P3323" s="2" t="str">
        <f>IFERROR(Table1__4[[#This Row],[Actual]]/Table1__4[[#This Row],[Target]],"")</f>
        <v/>
      </c>
      <c r="Q3323" s="22" t="str">
        <f>IFERROR(IF(Table1__4[[#This Row],[Target]]&gt;0,Table1__4[[#This Row],[Target]]-Table1__4[[#This Row],[Actual]],""),"")</f>
        <v/>
      </c>
    </row>
    <row r="3324" spans="1:17" x14ac:dyDescent="0.75">
      <c r="A3324" s="22" t="s">
        <v>10</v>
      </c>
      <c r="B3324" s="22" t="s">
        <v>11</v>
      </c>
      <c r="C3324" s="22" t="s">
        <v>22</v>
      </c>
      <c r="D3324" s="22" t="s">
        <v>88</v>
      </c>
      <c r="E3324" s="22" t="s">
        <v>217</v>
      </c>
      <c r="F3324" s="22" t="s">
        <v>218</v>
      </c>
      <c r="G3324" s="22" t="s">
        <v>219</v>
      </c>
      <c r="H3324">
        <v>66151157</v>
      </c>
      <c r="I3324" s="22" t="s">
        <v>5117</v>
      </c>
      <c r="J3324" s="22" t="s">
        <v>5118</v>
      </c>
      <c r="K3324" s="22" t="str">
        <f>_xlfn.TEXTBEFORE(Table1__4[[#This Row],[ParentName]],"-")</f>
        <v>BD11</v>
      </c>
      <c r="L3324" s="22" t="str">
        <f>_xlfn.XLOOKUP(Table1__4[[#This Row],[MAAN8]],ASO!F:F,ASO!H:H,"")</f>
        <v>Grocery Store</v>
      </c>
      <c r="M3324" s="22" t="str">
        <f>_xlfn.XLOOKUP(Table1__4[[#This Row],[MAAN8]],program!A:A,program!E:E,"")</f>
        <v/>
      </c>
      <c r="N3324" s="22" t="str">
        <f>_xlfn.XLOOKUP(Table1__4[[#This Row],[MAAN8]],program!A:A,program!F:F,"")</f>
        <v/>
      </c>
      <c r="O3324" s="22">
        <f>SUMIFS(sellout!N:N,sellout!G:G,Table1__4[[#This Row],[MAAN8]])</f>
        <v>15</v>
      </c>
      <c r="P3324" s="2" t="str">
        <f>IFERROR(Table1__4[[#This Row],[Actual]]/Table1__4[[#This Row],[Target]],"")</f>
        <v/>
      </c>
      <c r="Q3324" s="22" t="str">
        <f>IFERROR(IF(Table1__4[[#This Row],[Target]]&gt;0,Table1__4[[#This Row],[Target]]-Table1__4[[#This Row],[Actual]],""),"")</f>
        <v/>
      </c>
    </row>
    <row r="3325" spans="1:17" x14ac:dyDescent="0.75">
      <c r="A3325" s="22" t="s">
        <v>10</v>
      </c>
      <c r="B3325" s="22" t="s">
        <v>11</v>
      </c>
      <c r="C3325" s="22" t="s">
        <v>22</v>
      </c>
      <c r="D3325" s="22" t="s">
        <v>23</v>
      </c>
      <c r="E3325" s="22" t="s">
        <v>222</v>
      </c>
      <c r="F3325" s="22" t="s">
        <v>25</v>
      </c>
      <c r="G3325" s="22" t="s">
        <v>223</v>
      </c>
      <c r="H3325">
        <v>66103923</v>
      </c>
      <c r="I3325" s="22" t="s">
        <v>5119</v>
      </c>
      <c r="J3325" s="22" t="s">
        <v>5120</v>
      </c>
      <c r="K3325" s="22" t="str">
        <f>_xlfn.TEXTBEFORE(Table1__4[[#This Row],[ParentName]],"-")</f>
        <v>BD12</v>
      </c>
      <c r="L3325" s="22" t="str">
        <f>_xlfn.XLOOKUP(Table1__4[[#This Row],[MAAN8]],ASO!F:F,ASO!H:H,"")</f>
        <v>Grocery Store</v>
      </c>
      <c r="M3325" s="22" t="str">
        <f>_xlfn.XLOOKUP(Table1__4[[#This Row],[MAAN8]],program!A:A,program!E:E,"")</f>
        <v/>
      </c>
      <c r="N3325" s="22" t="str">
        <f>_xlfn.XLOOKUP(Table1__4[[#This Row],[MAAN8]],program!A:A,program!F:F,"")</f>
        <v/>
      </c>
      <c r="O3325" s="22">
        <f>SUMIFS(sellout!N:N,sellout!G:G,Table1__4[[#This Row],[MAAN8]])</f>
        <v>0</v>
      </c>
      <c r="P3325" s="2" t="str">
        <f>IFERROR(Table1__4[[#This Row],[Actual]]/Table1__4[[#This Row],[Target]],"")</f>
        <v/>
      </c>
      <c r="Q3325" s="22" t="str">
        <f>IFERROR(IF(Table1__4[[#This Row],[Target]]&gt;0,Table1__4[[#This Row],[Target]]-Table1__4[[#This Row],[Actual]],""),"")</f>
        <v/>
      </c>
    </row>
    <row r="3326" spans="1:17" x14ac:dyDescent="0.75">
      <c r="A3326" s="22" t="s">
        <v>10</v>
      </c>
      <c r="B3326" s="22" t="s">
        <v>11</v>
      </c>
      <c r="C3326" s="22" t="s">
        <v>12</v>
      </c>
      <c r="D3326" s="22" t="s">
        <v>122</v>
      </c>
      <c r="E3326" s="22" t="s">
        <v>438</v>
      </c>
      <c r="F3326" s="22" t="s">
        <v>40</v>
      </c>
      <c r="G3326" s="22" t="s">
        <v>439</v>
      </c>
      <c r="H3326">
        <v>66155837</v>
      </c>
      <c r="I3326" s="22" t="s">
        <v>5121</v>
      </c>
      <c r="J3326" s="22" t="s">
        <v>5122</v>
      </c>
      <c r="K3326" s="22" t="str">
        <f>_xlfn.TEXTBEFORE(Table1__4[[#This Row],[ParentName]],"-")</f>
        <v>BD10</v>
      </c>
      <c r="L3326" s="22" t="str">
        <f>_xlfn.XLOOKUP(Table1__4[[#This Row],[MAAN8]],ASO!F:F,ASO!H:H,"")</f>
        <v>Grocery Store</v>
      </c>
      <c r="M3326" s="22" t="str">
        <f>_xlfn.XLOOKUP(Table1__4[[#This Row],[MAAN8]],program!A:A,program!E:E,"")</f>
        <v/>
      </c>
      <c r="N3326" s="22" t="str">
        <f>_xlfn.XLOOKUP(Table1__4[[#This Row],[MAAN8]],program!A:A,program!F:F,"")</f>
        <v/>
      </c>
      <c r="O3326" s="22">
        <f>SUMIFS(sellout!N:N,sellout!G:G,Table1__4[[#This Row],[MAAN8]])</f>
        <v>35</v>
      </c>
      <c r="P3326" s="2" t="str">
        <f>IFERROR(Table1__4[[#This Row],[Actual]]/Table1__4[[#This Row],[Target]],"")</f>
        <v/>
      </c>
      <c r="Q3326" s="22" t="str">
        <f>IFERROR(IF(Table1__4[[#This Row],[Target]]&gt;0,Table1__4[[#This Row],[Target]]-Table1__4[[#This Row],[Actual]],""),"")</f>
        <v/>
      </c>
    </row>
    <row r="3327" spans="1:17" x14ac:dyDescent="0.75">
      <c r="A3327" s="22" t="s">
        <v>10</v>
      </c>
      <c r="B3327" s="22" t="s">
        <v>11</v>
      </c>
      <c r="C3327" s="22" t="s">
        <v>22</v>
      </c>
      <c r="D3327" s="22" t="s">
        <v>88</v>
      </c>
      <c r="E3327" s="22" t="s">
        <v>217</v>
      </c>
      <c r="F3327" s="22" t="s">
        <v>218</v>
      </c>
      <c r="G3327" s="22" t="s">
        <v>219</v>
      </c>
      <c r="H3327">
        <v>66102262</v>
      </c>
      <c r="I3327" s="22" t="s">
        <v>5123</v>
      </c>
      <c r="J3327" s="22" t="s">
        <v>5124</v>
      </c>
      <c r="K3327" s="22" t="str">
        <f>_xlfn.TEXTBEFORE(Table1__4[[#This Row],[ParentName]],"-")</f>
        <v>BD11</v>
      </c>
      <c r="L3327" s="22" t="str">
        <f>_xlfn.XLOOKUP(Table1__4[[#This Row],[MAAN8]],ASO!F:F,ASO!H:H,"")</f>
        <v>Grocery Store</v>
      </c>
      <c r="M3327" s="22" t="str">
        <f>_xlfn.XLOOKUP(Table1__4[[#This Row],[MAAN8]],program!A:A,program!E:E,"")</f>
        <v/>
      </c>
      <c r="N3327" s="22" t="str">
        <f>_xlfn.XLOOKUP(Table1__4[[#This Row],[MAAN8]],program!A:A,program!F:F,"")</f>
        <v/>
      </c>
      <c r="O3327" s="22">
        <f>SUMIFS(sellout!N:N,sellout!G:G,Table1__4[[#This Row],[MAAN8]])</f>
        <v>0</v>
      </c>
      <c r="P3327" s="2" t="str">
        <f>IFERROR(Table1__4[[#This Row],[Actual]]/Table1__4[[#This Row],[Target]],"")</f>
        <v/>
      </c>
      <c r="Q3327" s="22" t="str">
        <f>IFERROR(IF(Table1__4[[#This Row],[Target]]&gt;0,Table1__4[[#This Row],[Target]]-Table1__4[[#This Row],[Actual]],""),"")</f>
        <v/>
      </c>
    </row>
    <row r="3328" spans="1:17" x14ac:dyDescent="0.75">
      <c r="A3328" s="22" t="s">
        <v>10</v>
      </c>
      <c r="B3328" s="22" t="s">
        <v>11</v>
      </c>
      <c r="C3328" s="22" t="s">
        <v>46</v>
      </c>
      <c r="D3328" s="22" t="s">
        <v>47</v>
      </c>
      <c r="E3328" s="22" t="s">
        <v>196</v>
      </c>
      <c r="F3328" s="22" t="s">
        <v>49</v>
      </c>
      <c r="G3328" s="22" t="s">
        <v>197</v>
      </c>
      <c r="H3328">
        <v>65706323</v>
      </c>
      <c r="I3328" s="22" t="s">
        <v>5125</v>
      </c>
      <c r="J3328" s="22" t="s">
        <v>5126</v>
      </c>
      <c r="K3328" s="22" t="str">
        <f>_xlfn.TEXTBEFORE(Table1__4[[#This Row],[ParentName]],"-")</f>
        <v>HMcc</v>
      </c>
      <c r="L3328" s="22" t="str">
        <f>_xlfn.XLOOKUP(Table1__4[[#This Row],[MAAN8]],ASO!F:F,ASO!H:H,"")</f>
        <v>Grocery Store - Home Delivery</v>
      </c>
      <c r="M3328" s="22" t="str">
        <f>_xlfn.XLOOKUP(Table1__4[[#This Row],[MAAN8]],program!A:A,program!E:E,"")</f>
        <v>Target Incentive</v>
      </c>
      <c r="N3328" s="22">
        <f>_xlfn.XLOOKUP(Table1__4[[#This Row],[MAAN8]],program!A:A,program!F:F,"")</f>
        <v>600</v>
      </c>
      <c r="O3328" s="22">
        <f>SUMIFS(sellout!N:N,sellout!G:G,Table1__4[[#This Row],[MAAN8]])</f>
        <v>230</v>
      </c>
      <c r="P3328" s="2">
        <f>IFERROR(Table1__4[[#This Row],[Actual]]/Table1__4[[#This Row],[Target]],"")</f>
        <v>0.38333333333333336</v>
      </c>
      <c r="Q3328" s="22">
        <f>IFERROR(IF(Table1__4[[#This Row],[Target]]&gt;0,Table1__4[[#This Row],[Target]]-Table1__4[[#This Row],[Actual]],""),"")</f>
        <v>370</v>
      </c>
    </row>
    <row r="3329" spans="1:17" x14ac:dyDescent="0.75">
      <c r="A3329" s="22" t="s">
        <v>10</v>
      </c>
      <c r="B3329" s="22" t="s">
        <v>11</v>
      </c>
      <c r="C3329" s="22" t="s">
        <v>12</v>
      </c>
      <c r="D3329" s="22" t="s">
        <v>122</v>
      </c>
      <c r="E3329" s="22" t="s">
        <v>309</v>
      </c>
      <c r="F3329" s="22" t="s">
        <v>237</v>
      </c>
      <c r="G3329" s="22" t="s">
        <v>310</v>
      </c>
      <c r="H3329">
        <v>66104080</v>
      </c>
      <c r="I3329" s="22" t="s">
        <v>5128</v>
      </c>
      <c r="J3329" s="22" t="s">
        <v>5129</v>
      </c>
      <c r="K3329" s="22" t="str">
        <f>_xlfn.TEXTBEFORE(Table1__4[[#This Row],[ParentName]],"-")</f>
        <v>BD10</v>
      </c>
      <c r="L3329" s="22" t="str">
        <f>_xlfn.XLOOKUP(Table1__4[[#This Row],[MAAN8]],ASO!F:F,ASO!H:H,"")</f>
        <v>Grocery Store - Home Delivery</v>
      </c>
      <c r="M3329" s="22" t="str">
        <f>_xlfn.XLOOKUP(Table1__4[[#This Row],[MAAN8]],program!A:A,program!E:E,"")</f>
        <v/>
      </c>
      <c r="N3329" s="22" t="str">
        <f>_xlfn.XLOOKUP(Table1__4[[#This Row],[MAAN8]],program!A:A,program!F:F,"")</f>
        <v/>
      </c>
      <c r="O3329" s="22">
        <f>SUMIFS(sellout!N:N,sellout!G:G,Table1__4[[#This Row],[MAAN8]])</f>
        <v>50</v>
      </c>
      <c r="P3329" s="2" t="str">
        <f>IFERROR(Table1__4[[#This Row],[Actual]]/Table1__4[[#This Row],[Target]],"")</f>
        <v/>
      </c>
      <c r="Q3329" s="22" t="str">
        <f>IFERROR(IF(Table1__4[[#This Row],[Target]]&gt;0,Table1__4[[#This Row],[Target]]-Table1__4[[#This Row],[Actual]],""),"")</f>
        <v/>
      </c>
    </row>
    <row r="3330" spans="1:17" x14ac:dyDescent="0.75">
      <c r="A3330" s="22" t="s">
        <v>10</v>
      </c>
      <c r="B3330" s="22" t="s">
        <v>11</v>
      </c>
      <c r="C3330" s="22" t="s">
        <v>22</v>
      </c>
      <c r="D3330" s="22" t="s">
        <v>88</v>
      </c>
      <c r="E3330" s="22" t="s">
        <v>166</v>
      </c>
      <c r="F3330" s="22" t="s">
        <v>40</v>
      </c>
      <c r="G3330" s="22" t="s">
        <v>167</v>
      </c>
      <c r="H3330">
        <v>66156214</v>
      </c>
      <c r="I3330" s="22" t="s">
        <v>5131</v>
      </c>
      <c r="J3330" s="22" t="s">
        <v>7592</v>
      </c>
      <c r="K3330" s="22" t="str">
        <f>_xlfn.TEXTBEFORE(Table1__4[[#This Row],[ParentName]],"-")</f>
        <v>BD11</v>
      </c>
      <c r="L3330" s="22" t="str">
        <f>_xlfn.XLOOKUP(Table1__4[[#This Row],[MAAN8]],ASO!F:F,ASO!H:H,"")</f>
        <v/>
      </c>
      <c r="M3330" s="22" t="str">
        <f>_xlfn.XLOOKUP(Table1__4[[#This Row],[MAAN8]],program!A:A,program!E:E,"")</f>
        <v/>
      </c>
      <c r="N3330" s="22" t="str">
        <f>_xlfn.XLOOKUP(Table1__4[[#This Row],[MAAN8]],program!A:A,program!F:F,"")</f>
        <v/>
      </c>
      <c r="O3330" s="22">
        <f>SUMIFS(sellout!N:N,sellout!G:G,Table1__4[[#This Row],[MAAN8]])</f>
        <v>5</v>
      </c>
      <c r="P3330" s="2" t="str">
        <f>IFERROR(Table1__4[[#This Row],[Actual]]/Table1__4[[#This Row],[Target]],"")</f>
        <v/>
      </c>
      <c r="Q3330" s="22" t="str">
        <f>IFERROR(IF(Table1__4[[#This Row],[Target]]&gt;0,Table1__4[[#This Row],[Target]]-Table1__4[[#This Row],[Actual]],""),"")</f>
        <v/>
      </c>
    </row>
    <row r="3331" spans="1:17" x14ac:dyDescent="0.75">
      <c r="A3331" s="22" t="s">
        <v>10</v>
      </c>
      <c r="B3331" s="22" t="s">
        <v>11</v>
      </c>
      <c r="C3331" s="22" t="s">
        <v>22</v>
      </c>
      <c r="D3331" s="22" t="s">
        <v>23</v>
      </c>
      <c r="E3331" s="22" t="s">
        <v>62</v>
      </c>
      <c r="F3331" s="22" t="s">
        <v>63</v>
      </c>
      <c r="G3331" s="22" t="s">
        <v>64</v>
      </c>
      <c r="H3331">
        <v>66112108</v>
      </c>
      <c r="I3331" s="22" t="s">
        <v>5131</v>
      </c>
      <c r="J3331" s="22" t="s">
        <v>5132</v>
      </c>
      <c r="K3331" s="22" t="str">
        <f>_xlfn.TEXTBEFORE(Table1__4[[#This Row],[ParentName]],"-")</f>
        <v>BD12</v>
      </c>
      <c r="L3331" s="22" t="str">
        <f>_xlfn.XLOOKUP(Table1__4[[#This Row],[MAAN8]],ASO!F:F,ASO!H:H,"")</f>
        <v>Grocery Store</v>
      </c>
      <c r="M3331" s="22" t="str">
        <f>_xlfn.XLOOKUP(Table1__4[[#This Row],[MAAN8]],program!A:A,program!E:E,"")</f>
        <v/>
      </c>
      <c r="N3331" s="22" t="str">
        <f>_xlfn.XLOOKUP(Table1__4[[#This Row],[MAAN8]],program!A:A,program!F:F,"")</f>
        <v/>
      </c>
      <c r="O3331" s="22">
        <f>SUMIFS(sellout!N:N,sellout!G:G,Table1__4[[#This Row],[MAAN8]])</f>
        <v>5</v>
      </c>
      <c r="P3331" s="2" t="str">
        <f>IFERROR(Table1__4[[#This Row],[Actual]]/Table1__4[[#This Row],[Target]],"")</f>
        <v/>
      </c>
      <c r="Q3331" s="22" t="str">
        <f>IFERROR(IF(Table1__4[[#This Row],[Target]]&gt;0,Table1__4[[#This Row],[Target]]-Table1__4[[#This Row],[Actual]],""),"")</f>
        <v/>
      </c>
    </row>
    <row r="3332" spans="1:17" x14ac:dyDescent="0.75">
      <c r="A3332" s="22" t="s">
        <v>10</v>
      </c>
      <c r="B3332" s="22" t="s">
        <v>11</v>
      </c>
      <c r="C3332" s="22" t="s">
        <v>12</v>
      </c>
      <c r="D3332" s="22" t="s">
        <v>122</v>
      </c>
      <c r="E3332" s="22" t="s">
        <v>438</v>
      </c>
      <c r="F3332" s="22" t="s">
        <v>40</v>
      </c>
      <c r="G3332" s="22" t="s">
        <v>439</v>
      </c>
      <c r="H3332">
        <v>66155769</v>
      </c>
      <c r="I3332" s="22" t="s">
        <v>5131</v>
      </c>
      <c r="J3332" s="22" t="s">
        <v>5133</v>
      </c>
      <c r="K3332" s="22" t="str">
        <f>_xlfn.TEXTBEFORE(Table1__4[[#This Row],[ParentName]],"-")</f>
        <v>BD10</v>
      </c>
      <c r="L3332" s="22" t="str">
        <f>_xlfn.XLOOKUP(Table1__4[[#This Row],[MAAN8]],ASO!F:F,ASO!H:H,"")</f>
        <v>Grocery Store</v>
      </c>
      <c r="M3332" s="22" t="str">
        <f>_xlfn.XLOOKUP(Table1__4[[#This Row],[MAAN8]],program!A:A,program!E:E,"")</f>
        <v/>
      </c>
      <c r="N3332" s="22" t="str">
        <f>_xlfn.XLOOKUP(Table1__4[[#This Row],[MAAN8]],program!A:A,program!F:F,"")</f>
        <v/>
      </c>
      <c r="O3332" s="22">
        <f>SUMIFS(sellout!N:N,sellout!G:G,Table1__4[[#This Row],[MAAN8]])</f>
        <v>15</v>
      </c>
      <c r="P3332" s="2" t="str">
        <f>IFERROR(Table1__4[[#This Row],[Actual]]/Table1__4[[#This Row],[Target]],"")</f>
        <v/>
      </c>
      <c r="Q3332" s="22" t="str">
        <f>IFERROR(IF(Table1__4[[#This Row],[Target]]&gt;0,Table1__4[[#This Row],[Target]]-Table1__4[[#This Row],[Actual]],""),"")</f>
        <v/>
      </c>
    </row>
    <row r="3333" spans="1:17" x14ac:dyDescent="0.75">
      <c r="A3333" s="22" t="s">
        <v>10</v>
      </c>
      <c r="B3333" s="22" t="s">
        <v>11</v>
      </c>
      <c r="C3333" s="22" t="s">
        <v>12</v>
      </c>
      <c r="D3333" s="22" t="s">
        <v>54</v>
      </c>
      <c r="E3333" s="22" t="s">
        <v>188</v>
      </c>
      <c r="F3333" s="22" t="s">
        <v>182</v>
      </c>
      <c r="G3333" s="22" t="s">
        <v>189</v>
      </c>
      <c r="H3333">
        <v>66106864</v>
      </c>
      <c r="I3333" s="22" t="s">
        <v>5131</v>
      </c>
      <c r="J3333" s="22" t="s">
        <v>5134</v>
      </c>
      <c r="K3333" s="22" t="str">
        <f>_xlfn.TEXTBEFORE(Table1__4[[#This Row],[ParentName]],"-")</f>
        <v>BD</v>
      </c>
      <c r="L3333" s="22" t="str">
        <f>_xlfn.XLOOKUP(Table1__4[[#This Row],[MAAN8]],ASO!F:F,ASO!H:H,"")</f>
        <v>Grocery Store</v>
      </c>
      <c r="M3333" s="22" t="str">
        <f>_xlfn.XLOOKUP(Table1__4[[#This Row],[MAAN8]],program!A:A,program!E:E,"")</f>
        <v/>
      </c>
      <c r="N3333" s="22" t="str">
        <f>_xlfn.XLOOKUP(Table1__4[[#This Row],[MAAN8]],program!A:A,program!F:F,"")</f>
        <v/>
      </c>
      <c r="O3333" s="22">
        <f>SUMIFS(sellout!N:N,sellout!G:G,Table1__4[[#This Row],[MAAN8]])</f>
        <v>0</v>
      </c>
      <c r="P3333" s="2" t="str">
        <f>IFERROR(Table1__4[[#This Row],[Actual]]/Table1__4[[#This Row],[Target]],"")</f>
        <v/>
      </c>
      <c r="Q3333" s="22" t="str">
        <f>IFERROR(IF(Table1__4[[#This Row],[Target]]&gt;0,Table1__4[[#This Row],[Target]]-Table1__4[[#This Row],[Actual]],""),"")</f>
        <v/>
      </c>
    </row>
    <row r="3334" spans="1:17" x14ac:dyDescent="0.75">
      <c r="A3334" s="22" t="s">
        <v>10</v>
      </c>
      <c r="B3334" s="22" t="s">
        <v>11</v>
      </c>
      <c r="C3334" s="22" t="s">
        <v>22</v>
      </c>
      <c r="D3334" s="22" t="s">
        <v>180</v>
      </c>
      <c r="E3334" s="22" t="s">
        <v>188</v>
      </c>
      <c r="F3334" s="22" t="s">
        <v>182</v>
      </c>
      <c r="G3334" s="22" t="s">
        <v>189</v>
      </c>
      <c r="H3334">
        <v>66154759</v>
      </c>
      <c r="I3334" s="22" t="s">
        <v>7219</v>
      </c>
      <c r="J3334" s="22" t="s">
        <v>7799</v>
      </c>
      <c r="K3334" s="22" t="str">
        <f>_xlfn.TEXTBEFORE(Table1__4[[#This Row],[ParentName]],"-")</f>
        <v>BD14</v>
      </c>
      <c r="L3334" s="22" t="str">
        <f>_xlfn.XLOOKUP(Table1__4[[#This Row],[MAAN8]],ASO!F:F,ASO!H:H,"")</f>
        <v/>
      </c>
      <c r="M3334" s="22" t="str">
        <f>_xlfn.XLOOKUP(Table1__4[[#This Row],[MAAN8]],program!A:A,program!E:E,"")</f>
        <v/>
      </c>
      <c r="N3334" s="22" t="str">
        <f>_xlfn.XLOOKUP(Table1__4[[#This Row],[MAAN8]],program!A:A,program!F:F,"")</f>
        <v/>
      </c>
      <c r="O3334" s="22">
        <f>SUMIFS(sellout!N:N,sellout!G:G,Table1__4[[#This Row],[MAAN8]])</f>
        <v>15</v>
      </c>
      <c r="P3334" s="2" t="str">
        <f>IFERROR(Table1__4[[#This Row],[Actual]]/Table1__4[[#This Row],[Target]],"")</f>
        <v/>
      </c>
      <c r="Q3334" s="22" t="str">
        <f>IFERROR(IF(Table1__4[[#This Row],[Target]]&gt;0,Table1__4[[#This Row],[Target]]-Table1__4[[#This Row],[Actual]],""),"")</f>
        <v/>
      </c>
    </row>
    <row r="3335" spans="1:17" x14ac:dyDescent="0.75">
      <c r="A3335" s="22" t="s">
        <v>10</v>
      </c>
      <c r="B3335" s="22" t="s">
        <v>11</v>
      </c>
      <c r="C3335" s="22" t="s">
        <v>46</v>
      </c>
      <c r="D3335" s="22" t="s">
        <v>76</v>
      </c>
      <c r="E3335" s="22" t="s">
        <v>270</v>
      </c>
      <c r="F3335" s="22" t="s">
        <v>49</v>
      </c>
      <c r="G3335" s="22" t="s">
        <v>271</v>
      </c>
      <c r="H3335">
        <v>65709382</v>
      </c>
      <c r="I3335" s="22" t="s">
        <v>5135</v>
      </c>
      <c r="J3335" s="22" t="s">
        <v>5136</v>
      </c>
      <c r="K3335" s="22" t="str">
        <f>_xlfn.TEXTBEFORE(Table1__4[[#This Row],[ParentName]],"-")</f>
        <v>PC</v>
      </c>
      <c r="L3335" s="22" t="str">
        <f>_xlfn.XLOOKUP(Table1__4[[#This Row],[MAAN8]],ASO!F:F,ASO!H:H,"")</f>
        <v>Grocery Store</v>
      </c>
      <c r="M3335" s="22" t="str">
        <f>_xlfn.XLOOKUP(Table1__4[[#This Row],[MAAN8]],program!A:A,program!E:E,"")</f>
        <v/>
      </c>
      <c r="N3335" s="22">
        <f>_xlfn.XLOOKUP(Table1__4[[#This Row],[MAAN8]],program!A:A,program!F:F,"")</f>
        <v>0</v>
      </c>
      <c r="O3335" s="22">
        <f>SUMIFS(sellout!N:N,sellout!G:G,Table1__4[[#This Row],[MAAN8]])</f>
        <v>10</v>
      </c>
      <c r="P3335" s="2" t="str">
        <f>IFERROR(Table1__4[[#This Row],[Actual]]/Table1__4[[#This Row],[Target]],"")</f>
        <v/>
      </c>
      <c r="Q3335" s="22" t="str">
        <f>IFERROR(IF(Table1__4[[#This Row],[Target]]&gt;0,Table1__4[[#This Row],[Target]]-Table1__4[[#This Row],[Actual]],""),"")</f>
        <v/>
      </c>
    </row>
    <row r="3336" spans="1:17" x14ac:dyDescent="0.75">
      <c r="A3336" s="22" t="s">
        <v>10</v>
      </c>
      <c r="B3336" s="22" t="s">
        <v>11</v>
      </c>
      <c r="C3336" s="22" t="s">
        <v>46</v>
      </c>
      <c r="D3336" s="22" t="s">
        <v>47</v>
      </c>
      <c r="E3336" s="22" t="s">
        <v>170</v>
      </c>
      <c r="F3336" s="22" t="s">
        <v>171</v>
      </c>
      <c r="G3336" s="22" t="s">
        <v>18</v>
      </c>
      <c r="H3336">
        <v>65507214</v>
      </c>
      <c r="I3336" s="22" t="s">
        <v>5137</v>
      </c>
      <c r="J3336" s="22" t="s">
        <v>5138</v>
      </c>
      <c r="K3336" s="22" t="str">
        <f>_xlfn.TEXTBEFORE(Table1__4[[#This Row],[ParentName]],"-")</f>
        <v>HMcc</v>
      </c>
      <c r="L3336" s="22" t="str">
        <f>_xlfn.XLOOKUP(Table1__4[[#This Row],[MAAN8]],ASO!F:F,ASO!H:H,"")</f>
        <v>Sub Distributor</v>
      </c>
      <c r="M3336" s="22" t="str">
        <f>_xlfn.XLOOKUP(Table1__4[[#This Row],[MAAN8]],program!A:A,program!E:E,"")</f>
        <v/>
      </c>
      <c r="N3336" s="22">
        <f>_xlfn.XLOOKUP(Table1__4[[#This Row],[MAAN8]],program!A:A,program!F:F,"")</f>
        <v>0</v>
      </c>
      <c r="O3336" s="22">
        <f>SUMIFS(sellout!N:N,sellout!G:G,Table1__4[[#This Row],[MAAN8]])</f>
        <v>400</v>
      </c>
      <c r="P3336" s="2" t="str">
        <f>IFERROR(Table1__4[[#This Row],[Actual]]/Table1__4[[#This Row],[Target]],"")</f>
        <v/>
      </c>
      <c r="Q3336" s="22" t="str">
        <f>IFERROR(IF(Table1__4[[#This Row],[Target]]&gt;0,Table1__4[[#This Row],[Target]]-Table1__4[[#This Row],[Actual]],""),"")</f>
        <v/>
      </c>
    </row>
    <row r="3337" spans="1:17" x14ac:dyDescent="0.75">
      <c r="A3337" s="22" t="s">
        <v>10</v>
      </c>
      <c r="B3337" s="22" t="s">
        <v>11</v>
      </c>
      <c r="C3337" s="22" t="s">
        <v>12</v>
      </c>
      <c r="D3337" s="22" t="s">
        <v>38</v>
      </c>
      <c r="E3337" s="22" t="s">
        <v>39</v>
      </c>
      <c r="F3337" s="22" t="s">
        <v>40</v>
      </c>
      <c r="G3337" s="22" t="s">
        <v>41</v>
      </c>
      <c r="H3337">
        <v>66154021</v>
      </c>
      <c r="I3337" s="22" t="s">
        <v>5139</v>
      </c>
      <c r="J3337" s="22" t="s">
        <v>43</v>
      </c>
      <c r="K3337" s="22" t="str">
        <f>_xlfn.TEXTBEFORE(Table1__4[[#This Row],[ParentName]],"-")</f>
        <v>BD16</v>
      </c>
      <c r="L3337" s="22" t="str">
        <f>_xlfn.XLOOKUP(Table1__4[[#This Row],[MAAN8]],ASO!F:F,ASO!H:H,"")</f>
        <v>Grocery Store</v>
      </c>
      <c r="M3337" s="22" t="str">
        <f>_xlfn.XLOOKUP(Table1__4[[#This Row],[MAAN8]],program!A:A,program!E:E,"")</f>
        <v/>
      </c>
      <c r="N3337" s="22" t="str">
        <f>_xlfn.XLOOKUP(Table1__4[[#This Row],[MAAN8]],program!A:A,program!F:F,"")</f>
        <v/>
      </c>
      <c r="O3337" s="22">
        <f>SUMIFS(sellout!N:N,sellout!G:G,Table1__4[[#This Row],[MAAN8]])</f>
        <v>50</v>
      </c>
      <c r="P3337" s="2" t="str">
        <f>IFERROR(Table1__4[[#This Row],[Actual]]/Table1__4[[#This Row],[Target]],"")</f>
        <v/>
      </c>
      <c r="Q3337" s="22" t="str">
        <f>IFERROR(IF(Table1__4[[#This Row],[Target]]&gt;0,Table1__4[[#This Row],[Target]]-Table1__4[[#This Row],[Actual]],""),"")</f>
        <v/>
      </c>
    </row>
    <row r="3338" spans="1:17" x14ac:dyDescent="0.75">
      <c r="A3338" s="22" t="s">
        <v>10</v>
      </c>
      <c r="B3338" s="22" t="s">
        <v>11</v>
      </c>
      <c r="C3338" s="22" t="s">
        <v>22</v>
      </c>
      <c r="D3338" s="22" t="s">
        <v>23</v>
      </c>
      <c r="E3338" s="22" t="s">
        <v>84</v>
      </c>
      <c r="F3338" s="22" t="s">
        <v>63</v>
      </c>
      <c r="G3338" s="22" t="s">
        <v>85</v>
      </c>
      <c r="H3338">
        <v>66106546</v>
      </c>
      <c r="I3338" s="22" t="s">
        <v>5140</v>
      </c>
      <c r="J3338" s="22" t="s">
        <v>5141</v>
      </c>
      <c r="K3338" s="22" t="str">
        <f>_xlfn.TEXTBEFORE(Table1__4[[#This Row],[ParentName]],"-")</f>
        <v>BD12</v>
      </c>
      <c r="L3338" s="22" t="str">
        <f>_xlfn.XLOOKUP(Table1__4[[#This Row],[MAAN8]],ASO!F:F,ASO!H:H,"")</f>
        <v>Grocery Store</v>
      </c>
      <c r="M3338" s="22" t="str">
        <f>_xlfn.XLOOKUP(Table1__4[[#This Row],[MAAN8]],program!A:A,program!E:E,"")</f>
        <v/>
      </c>
      <c r="N3338" s="22" t="str">
        <f>_xlfn.XLOOKUP(Table1__4[[#This Row],[MAAN8]],program!A:A,program!F:F,"")</f>
        <v/>
      </c>
      <c r="O3338" s="22">
        <f>SUMIFS(sellout!N:N,sellout!G:G,Table1__4[[#This Row],[MAAN8]])</f>
        <v>0</v>
      </c>
      <c r="P3338" s="2" t="str">
        <f>IFERROR(Table1__4[[#This Row],[Actual]]/Table1__4[[#This Row],[Target]],"")</f>
        <v/>
      </c>
      <c r="Q3338" s="22" t="str">
        <f>IFERROR(IF(Table1__4[[#This Row],[Target]]&gt;0,Table1__4[[#This Row],[Target]]-Table1__4[[#This Row],[Actual]],""),"")</f>
        <v/>
      </c>
    </row>
    <row r="3339" spans="1:17" x14ac:dyDescent="0.75">
      <c r="A3339" s="22" t="s">
        <v>10</v>
      </c>
      <c r="B3339" s="22" t="s">
        <v>11</v>
      </c>
      <c r="C3339" s="22" t="s">
        <v>12</v>
      </c>
      <c r="D3339" s="22" t="s">
        <v>38</v>
      </c>
      <c r="E3339" s="22" t="s">
        <v>166</v>
      </c>
      <c r="F3339" s="22" t="s">
        <v>40</v>
      </c>
      <c r="G3339" s="22" t="s">
        <v>167</v>
      </c>
      <c r="H3339">
        <v>66111541</v>
      </c>
      <c r="I3339" s="22" t="s">
        <v>5142</v>
      </c>
      <c r="J3339" s="22" t="s">
        <v>2981</v>
      </c>
      <c r="K3339" s="22" t="str">
        <f>_xlfn.TEXTBEFORE(Table1__4[[#This Row],[ParentName]],"-")</f>
        <v>BD16</v>
      </c>
      <c r="L3339" s="22" t="str">
        <f>_xlfn.XLOOKUP(Table1__4[[#This Row],[MAAN8]],ASO!F:F,ASO!H:H,"")</f>
        <v>Grocery Store</v>
      </c>
      <c r="M3339" s="22" t="str">
        <f>_xlfn.XLOOKUP(Table1__4[[#This Row],[MAAN8]],program!A:A,program!E:E,"")</f>
        <v/>
      </c>
      <c r="N3339" s="22" t="str">
        <f>_xlfn.XLOOKUP(Table1__4[[#This Row],[MAAN8]],program!A:A,program!F:F,"")</f>
        <v/>
      </c>
      <c r="O3339" s="22">
        <f>SUMIFS(sellout!N:N,sellout!G:G,Table1__4[[#This Row],[MAAN8]])</f>
        <v>15</v>
      </c>
      <c r="P3339" s="2" t="str">
        <f>IFERROR(Table1__4[[#This Row],[Actual]]/Table1__4[[#This Row],[Target]],"")</f>
        <v/>
      </c>
      <c r="Q3339" s="22" t="str">
        <f>IFERROR(IF(Table1__4[[#This Row],[Target]]&gt;0,Table1__4[[#This Row],[Target]]-Table1__4[[#This Row],[Actual]],""),"")</f>
        <v/>
      </c>
    </row>
    <row r="3340" spans="1:17" x14ac:dyDescent="0.75">
      <c r="A3340" s="22" t="s">
        <v>10</v>
      </c>
      <c r="B3340" s="22" t="s">
        <v>11</v>
      </c>
      <c r="C3340" s="22" t="s">
        <v>12</v>
      </c>
      <c r="D3340" s="22" t="s">
        <v>122</v>
      </c>
      <c r="E3340" s="22" t="s">
        <v>247</v>
      </c>
      <c r="F3340" s="22" t="s">
        <v>150</v>
      </c>
      <c r="G3340" s="22" t="s">
        <v>7741</v>
      </c>
      <c r="H3340">
        <v>66154125</v>
      </c>
      <c r="I3340" s="22" t="s">
        <v>5143</v>
      </c>
      <c r="J3340" s="22" t="s">
        <v>249</v>
      </c>
      <c r="K3340" s="22" t="str">
        <f>_xlfn.TEXTBEFORE(Table1__4[[#This Row],[ParentName]],"-")</f>
        <v>BD10</v>
      </c>
      <c r="L3340" s="22" t="str">
        <f>_xlfn.XLOOKUP(Table1__4[[#This Row],[MAAN8]],ASO!F:F,ASO!H:H,"")</f>
        <v>Grocery Store</v>
      </c>
      <c r="M3340" s="22" t="str">
        <f>_xlfn.XLOOKUP(Table1__4[[#This Row],[MAAN8]],program!A:A,program!E:E,"")</f>
        <v/>
      </c>
      <c r="N3340" s="22" t="str">
        <f>_xlfn.XLOOKUP(Table1__4[[#This Row],[MAAN8]],program!A:A,program!F:F,"")</f>
        <v/>
      </c>
      <c r="O3340" s="22">
        <f>SUMIFS(sellout!N:N,sellout!G:G,Table1__4[[#This Row],[MAAN8]])</f>
        <v>20</v>
      </c>
      <c r="P3340" s="2" t="str">
        <f>IFERROR(Table1__4[[#This Row],[Actual]]/Table1__4[[#This Row],[Target]],"")</f>
        <v/>
      </c>
      <c r="Q3340" s="22" t="str">
        <f>IFERROR(IF(Table1__4[[#This Row],[Target]]&gt;0,Table1__4[[#This Row],[Target]]-Table1__4[[#This Row],[Actual]],""),"")</f>
        <v/>
      </c>
    </row>
    <row r="3341" spans="1:17" x14ac:dyDescent="0.75">
      <c r="A3341" s="22" t="s">
        <v>10</v>
      </c>
      <c r="B3341" s="22" t="s">
        <v>11</v>
      </c>
      <c r="C3341" s="22" t="s">
        <v>12</v>
      </c>
      <c r="D3341" s="22" t="s">
        <v>54</v>
      </c>
      <c r="E3341" s="22" t="s">
        <v>200</v>
      </c>
      <c r="F3341" s="22" t="s">
        <v>201</v>
      </c>
      <c r="G3341" s="22" t="s">
        <v>18</v>
      </c>
      <c r="H3341">
        <v>66100248</v>
      </c>
      <c r="I3341" s="22" t="s">
        <v>5144</v>
      </c>
      <c r="J3341" s="22" t="s">
        <v>5145</v>
      </c>
      <c r="K3341" s="22" t="str">
        <f>_xlfn.TEXTBEFORE(Table1__4[[#This Row],[ParentName]],"-")</f>
        <v>BD</v>
      </c>
      <c r="L3341" s="22" t="str">
        <f>_xlfn.XLOOKUP(Table1__4[[#This Row],[MAAN8]],ASO!F:F,ASO!H:H,"")</f>
        <v>Sub Distributor</v>
      </c>
      <c r="M3341" s="22" t="str">
        <f>_xlfn.XLOOKUP(Table1__4[[#This Row],[MAAN8]],program!A:A,program!E:E,"")</f>
        <v/>
      </c>
      <c r="N3341" s="22" t="str">
        <f>_xlfn.XLOOKUP(Table1__4[[#This Row],[MAAN8]],program!A:A,program!F:F,"")</f>
        <v/>
      </c>
      <c r="O3341" s="22">
        <f>SUMIFS(sellout!N:N,sellout!G:G,Table1__4[[#This Row],[MAAN8]])</f>
        <v>381</v>
      </c>
      <c r="P3341" s="2" t="str">
        <f>IFERROR(Table1__4[[#This Row],[Actual]]/Table1__4[[#This Row],[Target]],"")</f>
        <v/>
      </c>
      <c r="Q3341" s="22" t="str">
        <f>IFERROR(IF(Table1__4[[#This Row],[Target]]&gt;0,Table1__4[[#This Row],[Target]]-Table1__4[[#This Row],[Actual]],""),"")</f>
        <v/>
      </c>
    </row>
    <row r="3342" spans="1:17" x14ac:dyDescent="0.75">
      <c r="A3342" s="22" t="s">
        <v>10</v>
      </c>
      <c r="B3342" s="22" t="s">
        <v>11</v>
      </c>
      <c r="C3342" s="22" t="s">
        <v>22</v>
      </c>
      <c r="D3342" s="22" t="s">
        <v>23</v>
      </c>
      <c r="E3342" s="22" t="s">
        <v>141</v>
      </c>
      <c r="F3342" s="22" t="s">
        <v>25</v>
      </c>
      <c r="G3342" s="22" t="s">
        <v>142</v>
      </c>
      <c r="H3342">
        <v>66100792</v>
      </c>
      <c r="I3342" s="22" t="s">
        <v>5146</v>
      </c>
      <c r="J3342" s="22" t="s">
        <v>5147</v>
      </c>
      <c r="K3342" s="22" t="str">
        <f>_xlfn.TEXTBEFORE(Table1__4[[#This Row],[ParentName]],"-")</f>
        <v>BD12</v>
      </c>
      <c r="L3342" s="22" t="str">
        <f>_xlfn.XLOOKUP(Table1__4[[#This Row],[MAAN8]],ASO!F:F,ASO!H:H,"")</f>
        <v>Grocery Store - Home Delivery</v>
      </c>
      <c r="M3342" s="22" t="str">
        <f>_xlfn.XLOOKUP(Table1__4[[#This Row],[MAAN8]],program!A:A,program!E:E,"")</f>
        <v/>
      </c>
      <c r="N3342" s="22" t="str">
        <f>_xlfn.XLOOKUP(Table1__4[[#This Row],[MAAN8]],program!A:A,program!F:F,"")</f>
        <v/>
      </c>
      <c r="O3342" s="22">
        <f>SUMIFS(sellout!N:N,sellout!G:G,Table1__4[[#This Row],[MAAN8]])</f>
        <v>30</v>
      </c>
      <c r="P3342" s="2" t="str">
        <f>IFERROR(Table1__4[[#This Row],[Actual]]/Table1__4[[#This Row],[Target]],"")</f>
        <v/>
      </c>
      <c r="Q3342" s="22" t="str">
        <f>IFERROR(IF(Table1__4[[#This Row],[Target]]&gt;0,Table1__4[[#This Row],[Target]]-Table1__4[[#This Row],[Actual]],""),"")</f>
        <v/>
      </c>
    </row>
    <row r="3343" spans="1:17" x14ac:dyDescent="0.75">
      <c r="A3343" s="22" t="s">
        <v>10</v>
      </c>
      <c r="B3343" s="22" t="s">
        <v>11</v>
      </c>
      <c r="C3343" s="22" t="s">
        <v>12</v>
      </c>
      <c r="D3343" s="22" t="s">
        <v>13</v>
      </c>
      <c r="E3343" s="22" t="s">
        <v>176</v>
      </c>
      <c r="F3343" s="22" t="s">
        <v>30</v>
      </c>
      <c r="G3343" s="22" t="s">
        <v>177</v>
      </c>
      <c r="H3343">
        <v>66106651</v>
      </c>
      <c r="I3343" s="22" t="s">
        <v>5146</v>
      </c>
      <c r="J3343" s="22" t="s">
        <v>5148</v>
      </c>
      <c r="K3343" s="22" t="str">
        <f>_xlfn.TEXTBEFORE(Table1__4[[#This Row],[ParentName]],"-")</f>
        <v>BD8</v>
      </c>
      <c r="L3343" s="22" t="str">
        <f>_xlfn.XLOOKUP(Table1__4[[#This Row],[MAAN8]],ASO!F:F,ASO!H:H,"")</f>
        <v/>
      </c>
      <c r="M3343" s="22" t="str">
        <f>_xlfn.XLOOKUP(Table1__4[[#This Row],[MAAN8]],program!A:A,program!E:E,"")</f>
        <v/>
      </c>
      <c r="N3343" s="22" t="str">
        <f>_xlfn.XLOOKUP(Table1__4[[#This Row],[MAAN8]],program!A:A,program!F:F,"")</f>
        <v/>
      </c>
      <c r="O3343" s="22">
        <f>SUMIFS(sellout!N:N,sellout!G:G,Table1__4[[#This Row],[MAAN8]])</f>
        <v>170</v>
      </c>
      <c r="P3343" s="2" t="str">
        <f>IFERROR(Table1__4[[#This Row],[Actual]]/Table1__4[[#This Row],[Target]],"")</f>
        <v/>
      </c>
      <c r="Q3343" s="22" t="str">
        <f>IFERROR(IF(Table1__4[[#This Row],[Target]]&gt;0,Table1__4[[#This Row],[Target]]-Table1__4[[#This Row],[Actual]],""),"")</f>
        <v/>
      </c>
    </row>
    <row r="3344" spans="1:17" x14ac:dyDescent="0.75">
      <c r="A3344" s="22" t="s">
        <v>10</v>
      </c>
      <c r="B3344" s="22" t="s">
        <v>11</v>
      </c>
      <c r="C3344" s="22" t="s">
        <v>22</v>
      </c>
      <c r="D3344" s="22" t="s">
        <v>23</v>
      </c>
      <c r="E3344" s="22" t="s">
        <v>89</v>
      </c>
      <c r="F3344" s="22" t="s">
        <v>63</v>
      </c>
      <c r="G3344" s="22" t="s">
        <v>90</v>
      </c>
      <c r="H3344">
        <v>66103934</v>
      </c>
      <c r="I3344" s="22" t="s">
        <v>5149</v>
      </c>
      <c r="J3344" s="22" t="s">
        <v>5150</v>
      </c>
      <c r="K3344" s="22" t="str">
        <f>_xlfn.TEXTBEFORE(Table1__4[[#This Row],[ParentName]],"-")</f>
        <v>BD12</v>
      </c>
      <c r="L3344" s="22" t="str">
        <f>_xlfn.XLOOKUP(Table1__4[[#This Row],[MAAN8]],ASO!F:F,ASO!H:H,"")</f>
        <v>Grocery Store</v>
      </c>
      <c r="M3344" s="22" t="str">
        <f>_xlfn.XLOOKUP(Table1__4[[#This Row],[MAAN8]],program!A:A,program!E:E,"")</f>
        <v/>
      </c>
      <c r="N3344" s="22" t="str">
        <f>_xlfn.XLOOKUP(Table1__4[[#This Row],[MAAN8]],program!A:A,program!F:F,"")</f>
        <v/>
      </c>
      <c r="O3344" s="22">
        <f>SUMIFS(sellout!N:N,sellout!G:G,Table1__4[[#This Row],[MAAN8]])</f>
        <v>0</v>
      </c>
      <c r="P3344" s="2" t="str">
        <f>IFERROR(Table1__4[[#This Row],[Actual]]/Table1__4[[#This Row],[Target]],"")</f>
        <v/>
      </c>
      <c r="Q3344" s="22" t="str">
        <f>IFERROR(IF(Table1__4[[#This Row],[Target]]&gt;0,Table1__4[[#This Row],[Target]]-Table1__4[[#This Row],[Actual]],""),"")</f>
        <v/>
      </c>
    </row>
    <row r="3345" spans="1:17" x14ac:dyDescent="0.75">
      <c r="A3345" s="22" t="s">
        <v>10</v>
      </c>
      <c r="B3345" s="22" t="s">
        <v>11</v>
      </c>
      <c r="C3345" s="22" t="s">
        <v>12</v>
      </c>
      <c r="D3345" s="22" t="s">
        <v>38</v>
      </c>
      <c r="E3345" s="22" t="s">
        <v>39</v>
      </c>
      <c r="F3345" s="22" t="s">
        <v>40</v>
      </c>
      <c r="G3345" s="22" t="s">
        <v>41</v>
      </c>
      <c r="H3345">
        <v>66151062</v>
      </c>
      <c r="I3345" s="22" t="s">
        <v>5152</v>
      </c>
      <c r="J3345" s="22" t="s">
        <v>5153</v>
      </c>
      <c r="K3345" s="22" t="str">
        <f>_xlfn.TEXTBEFORE(Table1__4[[#This Row],[ParentName]],"-")</f>
        <v>BD16</v>
      </c>
      <c r="L3345" s="22" t="str">
        <f>_xlfn.XLOOKUP(Table1__4[[#This Row],[MAAN8]],ASO!F:F,ASO!H:H,"")</f>
        <v>Grocery Store</v>
      </c>
      <c r="M3345" s="22" t="str">
        <f>_xlfn.XLOOKUP(Table1__4[[#This Row],[MAAN8]],program!A:A,program!E:E,"")</f>
        <v/>
      </c>
      <c r="N3345" s="22" t="str">
        <f>_xlfn.XLOOKUP(Table1__4[[#This Row],[MAAN8]],program!A:A,program!F:F,"")</f>
        <v/>
      </c>
      <c r="O3345" s="22">
        <f>SUMIFS(sellout!N:N,sellout!G:G,Table1__4[[#This Row],[MAAN8]])</f>
        <v>40</v>
      </c>
      <c r="P3345" s="2" t="str">
        <f>IFERROR(Table1__4[[#This Row],[Actual]]/Table1__4[[#This Row],[Target]],"")</f>
        <v/>
      </c>
      <c r="Q3345" s="22" t="str">
        <f>IFERROR(IF(Table1__4[[#This Row],[Target]]&gt;0,Table1__4[[#This Row],[Target]]-Table1__4[[#This Row],[Actual]],""),"")</f>
        <v/>
      </c>
    </row>
    <row r="3346" spans="1:17" x14ac:dyDescent="0.75">
      <c r="A3346" s="22" t="s">
        <v>10</v>
      </c>
      <c r="B3346" s="22" t="s">
        <v>11</v>
      </c>
      <c r="C3346" s="22" t="s">
        <v>46</v>
      </c>
      <c r="D3346" s="22" t="s">
        <v>76</v>
      </c>
      <c r="E3346" s="22" t="s">
        <v>105</v>
      </c>
      <c r="F3346" s="22" t="s">
        <v>49</v>
      </c>
      <c r="G3346" s="22" t="s">
        <v>106</v>
      </c>
      <c r="H3346">
        <v>65047307</v>
      </c>
      <c r="I3346" s="22" t="s">
        <v>5154</v>
      </c>
      <c r="J3346" s="22" t="s">
        <v>7651</v>
      </c>
      <c r="K3346" s="22" t="str">
        <f>_xlfn.TEXTBEFORE(Table1__4[[#This Row],[ParentName]],"-")</f>
        <v>PC</v>
      </c>
      <c r="L3346" s="22" t="str">
        <f>_xlfn.XLOOKUP(Table1__4[[#This Row],[MAAN8]],ASO!F:F,ASO!H:H,"")</f>
        <v>Grocery Store</v>
      </c>
      <c r="M3346" s="22" t="str">
        <f>_xlfn.XLOOKUP(Table1__4[[#This Row],[MAAN8]],program!A:A,program!E:E,"")</f>
        <v/>
      </c>
      <c r="N3346" s="22">
        <f>_xlfn.XLOOKUP(Table1__4[[#This Row],[MAAN8]],program!A:A,program!F:F,"")</f>
        <v>0</v>
      </c>
      <c r="O3346" s="22">
        <f>SUMIFS(sellout!N:N,sellout!G:G,Table1__4[[#This Row],[MAAN8]])</f>
        <v>5</v>
      </c>
      <c r="P3346" s="2" t="str">
        <f>IFERROR(Table1__4[[#This Row],[Actual]]/Table1__4[[#This Row],[Target]],"")</f>
        <v/>
      </c>
      <c r="Q3346" s="22" t="str">
        <f>IFERROR(IF(Table1__4[[#This Row],[Target]]&gt;0,Table1__4[[#This Row],[Target]]-Table1__4[[#This Row],[Actual]],""),"")</f>
        <v/>
      </c>
    </row>
    <row r="3347" spans="1:17" x14ac:dyDescent="0.75">
      <c r="A3347" s="22" t="s">
        <v>10</v>
      </c>
      <c r="B3347" s="22" t="s">
        <v>11</v>
      </c>
      <c r="C3347" s="22" t="s">
        <v>22</v>
      </c>
      <c r="D3347" s="22" t="s">
        <v>23</v>
      </c>
      <c r="E3347" s="22" t="s">
        <v>84</v>
      </c>
      <c r="F3347" s="22" t="s">
        <v>63</v>
      </c>
      <c r="G3347" s="22" t="s">
        <v>85</v>
      </c>
      <c r="H3347">
        <v>66156082</v>
      </c>
      <c r="I3347" s="22" t="s">
        <v>5155</v>
      </c>
      <c r="J3347" s="22" t="s">
        <v>5156</v>
      </c>
      <c r="K3347" s="22" t="str">
        <f>_xlfn.TEXTBEFORE(Table1__4[[#This Row],[ParentName]],"-")</f>
        <v>BD12</v>
      </c>
      <c r="L3347" s="22" t="str">
        <f>_xlfn.XLOOKUP(Table1__4[[#This Row],[MAAN8]],ASO!F:F,ASO!H:H,"")</f>
        <v>Grocery Store</v>
      </c>
      <c r="M3347" s="22" t="str">
        <f>_xlfn.XLOOKUP(Table1__4[[#This Row],[MAAN8]],program!A:A,program!E:E,"")</f>
        <v/>
      </c>
      <c r="N3347" s="22" t="str">
        <f>_xlfn.XLOOKUP(Table1__4[[#This Row],[MAAN8]],program!A:A,program!F:F,"")</f>
        <v/>
      </c>
      <c r="O3347" s="22">
        <f>SUMIFS(sellout!N:N,sellout!G:G,Table1__4[[#This Row],[MAAN8]])</f>
        <v>4</v>
      </c>
      <c r="P3347" s="2" t="str">
        <f>IFERROR(Table1__4[[#This Row],[Actual]]/Table1__4[[#This Row],[Target]],"")</f>
        <v/>
      </c>
      <c r="Q3347" s="22" t="str">
        <f>IFERROR(IF(Table1__4[[#This Row],[Target]]&gt;0,Table1__4[[#This Row],[Target]]-Table1__4[[#This Row],[Actual]],""),"")</f>
        <v/>
      </c>
    </row>
    <row r="3348" spans="1:17" x14ac:dyDescent="0.75">
      <c r="A3348" s="22" t="s">
        <v>10</v>
      </c>
      <c r="B3348" s="22" t="s">
        <v>11</v>
      </c>
      <c r="C3348" s="22" t="s">
        <v>12</v>
      </c>
      <c r="D3348" s="22" t="s">
        <v>54</v>
      </c>
      <c r="E3348" s="22" t="s">
        <v>97</v>
      </c>
      <c r="F3348" s="22" t="s">
        <v>30</v>
      </c>
      <c r="G3348" s="22" t="s">
        <v>98</v>
      </c>
      <c r="H3348">
        <v>66112454</v>
      </c>
      <c r="I3348" s="22" t="s">
        <v>5157</v>
      </c>
      <c r="J3348" s="22" t="s">
        <v>5158</v>
      </c>
      <c r="K3348" s="22" t="str">
        <f>_xlfn.TEXTBEFORE(Table1__4[[#This Row],[ParentName]],"-")</f>
        <v>BD</v>
      </c>
      <c r="L3348" s="22" t="str">
        <f>_xlfn.XLOOKUP(Table1__4[[#This Row],[MAAN8]],ASO!F:F,ASO!H:H,"")</f>
        <v>Grocery Store</v>
      </c>
      <c r="M3348" s="22" t="str">
        <f>_xlfn.XLOOKUP(Table1__4[[#This Row],[MAAN8]],program!A:A,program!E:E,"")</f>
        <v/>
      </c>
      <c r="N3348" s="22" t="str">
        <f>_xlfn.XLOOKUP(Table1__4[[#This Row],[MAAN8]],program!A:A,program!F:F,"")</f>
        <v/>
      </c>
      <c r="O3348" s="22">
        <f>SUMIFS(sellout!N:N,sellout!G:G,Table1__4[[#This Row],[MAAN8]])</f>
        <v>5</v>
      </c>
      <c r="P3348" s="2" t="str">
        <f>IFERROR(Table1__4[[#This Row],[Actual]]/Table1__4[[#This Row],[Target]],"")</f>
        <v/>
      </c>
      <c r="Q3348" s="22" t="str">
        <f>IFERROR(IF(Table1__4[[#This Row],[Target]]&gt;0,Table1__4[[#This Row],[Target]]-Table1__4[[#This Row],[Actual]],""),"")</f>
        <v/>
      </c>
    </row>
    <row r="3349" spans="1:17" x14ac:dyDescent="0.75">
      <c r="A3349" s="22" t="s">
        <v>10</v>
      </c>
      <c r="B3349" s="22" t="s">
        <v>11</v>
      </c>
      <c r="C3349" s="22" t="s">
        <v>22</v>
      </c>
      <c r="D3349" s="22" t="s">
        <v>23</v>
      </c>
      <c r="E3349" s="22" t="s">
        <v>62</v>
      </c>
      <c r="F3349" s="22" t="s">
        <v>63</v>
      </c>
      <c r="G3349" s="22" t="s">
        <v>64</v>
      </c>
      <c r="H3349">
        <v>66150619</v>
      </c>
      <c r="I3349" s="22" t="s">
        <v>5159</v>
      </c>
      <c r="J3349" s="22" t="s">
        <v>551</v>
      </c>
      <c r="K3349" s="22" t="str">
        <f>_xlfn.TEXTBEFORE(Table1__4[[#This Row],[ParentName]],"-")</f>
        <v>BD12</v>
      </c>
      <c r="L3349" s="22" t="str">
        <f>_xlfn.XLOOKUP(Table1__4[[#This Row],[MAAN8]],ASO!F:F,ASO!H:H,"")</f>
        <v>Grocery Store</v>
      </c>
      <c r="M3349" s="22" t="str">
        <f>_xlfn.XLOOKUP(Table1__4[[#This Row],[MAAN8]],program!A:A,program!E:E,"")</f>
        <v/>
      </c>
      <c r="N3349" s="22" t="str">
        <f>_xlfn.XLOOKUP(Table1__4[[#This Row],[MAAN8]],program!A:A,program!F:F,"")</f>
        <v/>
      </c>
      <c r="O3349" s="22">
        <f>SUMIFS(sellout!N:N,sellout!G:G,Table1__4[[#This Row],[MAAN8]])</f>
        <v>0</v>
      </c>
      <c r="P3349" s="2" t="str">
        <f>IFERROR(Table1__4[[#This Row],[Actual]]/Table1__4[[#This Row],[Target]],"")</f>
        <v/>
      </c>
      <c r="Q3349" s="22" t="str">
        <f>IFERROR(IF(Table1__4[[#This Row],[Target]]&gt;0,Table1__4[[#This Row],[Target]]-Table1__4[[#This Row],[Actual]],""),"")</f>
        <v/>
      </c>
    </row>
    <row r="3350" spans="1:17" x14ac:dyDescent="0.75">
      <c r="A3350" s="22" t="s">
        <v>10</v>
      </c>
      <c r="B3350" s="22" t="s">
        <v>11</v>
      </c>
      <c r="C3350" s="22" t="s">
        <v>46</v>
      </c>
      <c r="D3350" s="22" t="s">
        <v>47</v>
      </c>
      <c r="E3350" s="22" t="s">
        <v>101</v>
      </c>
      <c r="F3350" s="22" t="s">
        <v>68</v>
      </c>
      <c r="G3350" s="22" t="s">
        <v>102</v>
      </c>
      <c r="H3350">
        <v>65525505</v>
      </c>
      <c r="I3350" s="22" t="s">
        <v>5160</v>
      </c>
      <c r="J3350" s="22" t="s">
        <v>5161</v>
      </c>
      <c r="K3350" s="22" t="str">
        <f>_xlfn.TEXTBEFORE(Table1__4[[#This Row],[ParentName]],"-")</f>
        <v>HMcc</v>
      </c>
      <c r="L3350" s="22" t="str">
        <f>_xlfn.XLOOKUP(Table1__4[[#This Row],[MAAN8]],ASO!F:F,ASO!H:H,"")</f>
        <v>Grocery Store - Home Delivery</v>
      </c>
      <c r="M3350" s="22" t="str">
        <f>_xlfn.XLOOKUP(Table1__4[[#This Row],[MAAN8]],program!A:A,program!E:E,"")</f>
        <v>Target Incentive</v>
      </c>
      <c r="N3350" s="22">
        <f>_xlfn.XLOOKUP(Table1__4[[#This Row],[MAAN8]],program!A:A,program!F:F,"")</f>
        <v>280</v>
      </c>
      <c r="O3350" s="22">
        <f>SUMIFS(sellout!N:N,sellout!G:G,Table1__4[[#This Row],[MAAN8]])</f>
        <v>0</v>
      </c>
      <c r="P3350" s="2">
        <f>IFERROR(Table1__4[[#This Row],[Actual]]/Table1__4[[#This Row],[Target]],"")</f>
        <v>0</v>
      </c>
      <c r="Q3350" s="22">
        <f>IFERROR(IF(Table1__4[[#This Row],[Target]]&gt;0,Table1__4[[#This Row],[Target]]-Table1__4[[#This Row],[Actual]],""),"")</f>
        <v>280</v>
      </c>
    </row>
    <row r="3351" spans="1:17" x14ac:dyDescent="0.75">
      <c r="A3351" s="22" t="s">
        <v>10</v>
      </c>
      <c r="B3351" s="22" t="s">
        <v>11</v>
      </c>
      <c r="C3351" s="22" t="s">
        <v>22</v>
      </c>
      <c r="D3351" s="22" t="s">
        <v>23</v>
      </c>
      <c r="E3351" s="22" t="s">
        <v>252</v>
      </c>
      <c r="F3351" s="22" t="s">
        <v>25</v>
      </c>
      <c r="G3351" s="22" t="s">
        <v>253</v>
      </c>
      <c r="H3351">
        <v>66152437</v>
      </c>
      <c r="I3351" s="22" t="s">
        <v>5162</v>
      </c>
      <c r="J3351" s="22" t="s">
        <v>5163</v>
      </c>
      <c r="K3351" s="22" t="str">
        <f>_xlfn.TEXTBEFORE(Table1__4[[#This Row],[ParentName]],"-")</f>
        <v>BD12</v>
      </c>
      <c r="L3351" s="22" t="str">
        <f>_xlfn.XLOOKUP(Table1__4[[#This Row],[MAAN8]],ASO!F:F,ASO!H:H,"")</f>
        <v>Grocery Store</v>
      </c>
      <c r="M3351" s="22" t="str">
        <f>_xlfn.XLOOKUP(Table1__4[[#This Row],[MAAN8]],program!A:A,program!E:E,"")</f>
        <v/>
      </c>
      <c r="N3351" s="22" t="str">
        <f>_xlfn.XLOOKUP(Table1__4[[#This Row],[MAAN8]],program!A:A,program!F:F,"")</f>
        <v/>
      </c>
      <c r="O3351" s="22">
        <f>SUMIFS(sellout!N:N,sellout!G:G,Table1__4[[#This Row],[MAAN8]])</f>
        <v>10</v>
      </c>
      <c r="P3351" s="2" t="str">
        <f>IFERROR(Table1__4[[#This Row],[Actual]]/Table1__4[[#This Row],[Target]],"")</f>
        <v/>
      </c>
      <c r="Q3351" s="22" t="str">
        <f>IFERROR(IF(Table1__4[[#This Row],[Target]]&gt;0,Table1__4[[#This Row],[Target]]-Table1__4[[#This Row],[Actual]],""),"")</f>
        <v/>
      </c>
    </row>
    <row r="3352" spans="1:17" x14ac:dyDescent="0.75">
      <c r="A3352" s="22" t="s">
        <v>10</v>
      </c>
      <c r="B3352" s="22" t="s">
        <v>11</v>
      </c>
      <c r="C3352" s="22" t="s">
        <v>12</v>
      </c>
      <c r="D3352" s="22" t="s">
        <v>122</v>
      </c>
      <c r="E3352" s="22" t="s">
        <v>200</v>
      </c>
      <c r="F3352" s="22" t="s">
        <v>201</v>
      </c>
      <c r="G3352" s="22" t="s">
        <v>18</v>
      </c>
      <c r="H3352">
        <v>66102005</v>
      </c>
      <c r="I3352" s="22" t="s">
        <v>5164</v>
      </c>
      <c r="J3352" s="22" t="s">
        <v>5165</v>
      </c>
      <c r="K3352" s="22" t="str">
        <f>_xlfn.TEXTBEFORE(Table1__4[[#This Row],[ParentName]],"-")</f>
        <v>BD10</v>
      </c>
      <c r="L3352" s="22" t="str">
        <f>_xlfn.XLOOKUP(Table1__4[[#This Row],[MAAN8]],ASO!F:F,ASO!H:H,"")</f>
        <v>Sub Distributor</v>
      </c>
      <c r="M3352" s="22" t="str">
        <f>_xlfn.XLOOKUP(Table1__4[[#This Row],[MAAN8]],program!A:A,program!E:E,"")</f>
        <v/>
      </c>
      <c r="N3352" s="22" t="str">
        <f>_xlfn.XLOOKUP(Table1__4[[#This Row],[MAAN8]],program!A:A,program!F:F,"")</f>
        <v/>
      </c>
      <c r="O3352" s="22">
        <f>SUMIFS(sellout!N:N,sellout!G:G,Table1__4[[#This Row],[MAAN8]])</f>
        <v>60</v>
      </c>
      <c r="P3352" s="2" t="str">
        <f>IFERROR(Table1__4[[#This Row],[Actual]]/Table1__4[[#This Row],[Target]],"")</f>
        <v/>
      </c>
      <c r="Q3352" s="22" t="str">
        <f>IFERROR(IF(Table1__4[[#This Row],[Target]]&gt;0,Table1__4[[#This Row],[Target]]-Table1__4[[#This Row],[Actual]],""),"")</f>
        <v/>
      </c>
    </row>
    <row r="3353" spans="1:17" x14ac:dyDescent="0.75">
      <c r="A3353" s="22" t="s">
        <v>10</v>
      </c>
      <c r="B3353" s="22" t="s">
        <v>11</v>
      </c>
      <c r="C3353" s="22" t="s">
        <v>22</v>
      </c>
      <c r="D3353" s="22" t="s">
        <v>23</v>
      </c>
      <c r="E3353" s="22" t="s">
        <v>84</v>
      </c>
      <c r="F3353" s="22" t="s">
        <v>63</v>
      </c>
      <c r="G3353" s="22" t="s">
        <v>85</v>
      </c>
      <c r="H3353">
        <v>66102263</v>
      </c>
      <c r="I3353" s="22" t="s">
        <v>5166</v>
      </c>
      <c r="J3353" s="22" t="s">
        <v>5167</v>
      </c>
      <c r="K3353" s="22" t="str">
        <f>_xlfn.TEXTBEFORE(Table1__4[[#This Row],[ParentName]],"-")</f>
        <v>BD12</v>
      </c>
      <c r="L3353" s="22" t="str">
        <f>_xlfn.XLOOKUP(Table1__4[[#This Row],[MAAN8]],ASO!F:F,ASO!H:H,"")</f>
        <v>Beverage Retail Store</v>
      </c>
      <c r="M3353" s="22" t="str">
        <f>_xlfn.XLOOKUP(Table1__4[[#This Row],[MAAN8]],program!A:A,program!E:E,"")</f>
        <v/>
      </c>
      <c r="N3353" s="22" t="str">
        <f>_xlfn.XLOOKUP(Table1__4[[#This Row],[MAAN8]],program!A:A,program!F:F,"")</f>
        <v/>
      </c>
      <c r="O3353" s="22">
        <f>SUMIFS(sellout!N:N,sellout!G:G,Table1__4[[#This Row],[MAAN8]])</f>
        <v>60</v>
      </c>
      <c r="P3353" s="2" t="str">
        <f>IFERROR(Table1__4[[#This Row],[Actual]]/Table1__4[[#This Row],[Target]],"")</f>
        <v/>
      </c>
      <c r="Q3353" s="22" t="str">
        <f>IFERROR(IF(Table1__4[[#This Row],[Target]]&gt;0,Table1__4[[#This Row],[Target]]-Table1__4[[#This Row],[Actual]],""),"")</f>
        <v/>
      </c>
    </row>
    <row r="3354" spans="1:17" x14ac:dyDescent="0.75">
      <c r="A3354" s="22" t="s">
        <v>10</v>
      </c>
      <c r="B3354" s="22" t="s">
        <v>11</v>
      </c>
      <c r="C3354" s="22" t="s">
        <v>22</v>
      </c>
      <c r="D3354" s="22" t="s">
        <v>23</v>
      </c>
      <c r="E3354" s="22" t="s">
        <v>84</v>
      </c>
      <c r="F3354" s="22" t="s">
        <v>63</v>
      </c>
      <c r="G3354" s="22" t="s">
        <v>85</v>
      </c>
      <c r="H3354">
        <v>66101575</v>
      </c>
      <c r="I3354" s="22" t="s">
        <v>5168</v>
      </c>
      <c r="J3354" s="22" t="s">
        <v>5169</v>
      </c>
      <c r="K3354" s="22" t="str">
        <f>_xlfn.TEXTBEFORE(Table1__4[[#This Row],[ParentName]],"-")</f>
        <v>BD12</v>
      </c>
      <c r="L3354" s="22" t="str">
        <f>_xlfn.XLOOKUP(Table1__4[[#This Row],[MAAN8]],ASO!F:F,ASO!H:H,"")</f>
        <v>Grocery Store</v>
      </c>
      <c r="M3354" s="22" t="str">
        <f>_xlfn.XLOOKUP(Table1__4[[#This Row],[MAAN8]],program!A:A,program!E:E,"")</f>
        <v/>
      </c>
      <c r="N3354" s="22" t="str">
        <f>_xlfn.XLOOKUP(Table1__4[[#This Row],[MAAN8]],program!A:A,program!F:F,"")</f>
        <v/>
      </c>
      <c r="O3354" s="22">
        <f>SUMIFS(sellout!N:N,sellout!G:G,Table1__4[[#This Row],[MAAN8]])</f>
        <v>0</v>
      </c>
      <c r="P3354" s="2" t="str">
        <f>IFERROR(Table1__4[[#This Row],[Actual]]/Table1__4[[#This Row],[Target]],"")</f>
        <v/>
      </c>
      <c r="Q3354" s="22" t="str">
        <f>IFERROR(IF(Table1__4[[#This Row],[Target]]&gt;0,Table1__4[[#This Row],[Target]]-Table1__4[[#This Row],[Actual]],""),"")</f>
        <v/>
      </c>
    </row>
    <row r="3355" spans="1:17" x14ac:dyDescent="0.75">
      <c r="A3355" s="22" t="s">
        <v>10</v>
      </c>
      <c r="B3355" s="22" t="s">
        <v>11</v>
      </c>
      <c r="C3355" s="22" t="s">
        <v>22</v>
      </c>
      <c r="D3355" s="22" t="s">
        <v>88</v>
      </c>
      <c r="E3355" s="22" t="s">
        <v>928</v>
      </c>
      <c r="F3355" s="22" t="s">
        <v>182</v>
      </c>
      <c r="G3355" s="22" t="s">
        <v>929</v>
      </c>
      <c r="H3355">
        <v>66105161</v>
      </c>
      <c r="I3355" s="22" t="s">
        <v>5170</v>
      </c>
      <c r="J3355" s="22" t="s">
        <v>5171</v>
      </c>
      <c r="K3355" s="22" t="str">
        <f>_xlfn.TEXTBEFORE(Table1__4[[#This Row],[ParentName]],"-")</f>
        <v>BD11</v>
      </c>
      <c r="L3355" s="22" t="str">
        <f>_xlfn.XLOOKUP(Table1__4[[#This Row],[MAAN8]],ASO!F:F,ASO!H:H,"")</f>
        <v>Grocery Store</v>
      </c>
      <c r="M3355" s="22" t="str">
        <f>_xlfn.XLOOKUP(Table1__4[[#This Row],[MAAN8]],program!A:A,program!E:E,"")</f>
        <v/>
      </c>
      <c r="N3355" s="22" t="str">
        <f>_xlfn.XLOOKUP(Table1__4[[#This Row],[MAAN8]],program!A:A,program!F:F,"")</f>
        <v/>
      </c>
      <c r="O3355" s="22">
        <f>SUMIFS(sellout!N:N,sellout!G:G,Table1__4[[#This Row],[MAAN8]])</f>
        <v>0</v>
      </c>
      <c r="P3355" s="2" t="str">
        <f>IFERROR(Table1__4[[#This Row],[Actual]]/Table1__4[[#This Row],[Target]],"")</f>
        <v/>
      </c>
      <c r="Q3355" s="22" t="str">
        <f>IFERROR(IF(Table1__4[[#This Row],[Target]]&gt;0,Table1__4[[#This Row],[Target]]-Table1__4[[#This Row],[Actual]],""),"")</f>
        <v/>
      </c>
    </row>
    <row r="3356" spans="1:17" x14ac:dyDescent="0.75">
      <c r="A3356" s="22" t="s">
        <v>10</v>
      </c>
      <c r="B3356" s="22" t="s">
        <v>11</v>
      </c>
      <c r="C3356" s="22" t="s">
        <v>46</v>
      </c>
      <c r="D3356" s="22" t="s">
        <v>47</v>
      </c>
      <c r="E3356" s="22" t="s">
        <v>101</v>
      </c>
      <c r="F3356" s="22" t="s">
        <v>68</v>
      </c>
      <c r="G3356" s="22" t="s">
        <v>102</v>
      </c>
      <c r="H3356">
        <v>65016305</v>
      </c>
      <c r="I3356" s="22" t="s">
        <v>5172</v>
      </c>
      <c r="J3356" s="22" t="s">
        <v>5173</v>
      </c>
      <c r="K3356" s="22" t="str">
        <f>_xlfn.TEXTBEFORE(Table1__4[[#This Row],[ParentName]],"-")</f>
        <v>HMcc</v>
      </c>
      <c r="L3356" s="22" t="str">
        <f>_xlfn.XLOOKUP(Table1__4[[#This Row],[MAAN8]],ASO!F:F,ASO!H:H,"")</f>
        <v>Grocery Store - Home Delivery</v>
      </c>
      <c r="M3356" s="22" t="str">
        <f>_xlfn.XLOOKUP(Table1__4[[#This Row],[MAAN8]],program!A:A,program!E:E,"")</f>
        <v>Target Incentive</v>
      </c>
      <c r="N3356" s="22">
        <f>_xlfn.XLOOKUP(Table1__4[[#This Row],[MAAN8]],program!A:A,program!F:F,"")</f>
        <v>380</v>
      </c>
      <c r="O3356" s="22">
        <f>SUMIFS(sellout!N:N,sellout!G:G,Table1__4[[#This Row],[MAAN8]])</f>
        <v>50</v>
      </c>
      <c r="P3356" s="2">
        <f>IFERROR(Table1__4[[#This Row],[Actual]]/Table1__4[[#This Row],[Target]],"")</f>
        <v>0.13157894736842105</v>
      </c>
      <c r="Q3356" s="22">
        <f>IFERROR(IF(Table1__4[[#This Row],[Target]]&gt;0,Table1__4[[#This Row],[Target]]-Table1__4[[#This Row],[Actual]],""),"")</f>
        <v>330</v>
      </c>
    </row>
    <row r="3357" spans="1:17" x14ac:dyDescent="0.75">
      <c r="A3357" s="22" t="s">
        <v>10</v>
      </c>
      <c r="B3357" s="22" t="s">
        <v>11</v>
      </c>
      <c r="C3357" s="22" t="s">
        <v>46</v>
      </c>
      <c r="D3357" s="22" t="s">
        <v>47</v>
      </c>
      <c r="E3357" s="22" t="s">
        <v>101</v>
      </c>
      <c r="F3357" s="22" t="s">
        <v>68</v>
      </c>
      <c r="G3357" s="22" t="s">
        <v>102</v>
      </c>
      <c r="H3357">
        <v>65540480</v>
      </c>
      <c r="I3357" s="22" t="s">
        <v>5174</v>
      </c>
      <c r="J3357" s="22" t="s">
        <v>5175</v>
      </c>
      <c r="K3357" s="22" t="str">
        <f>_xlfn.TEXTBEFORE(Table1__4[[#This Row],[ParentName]],"-")</f>
        <v>HMcc</v>
      </c>
      <c r="L3357" s="22" t="str">
        <f>_xlfn.XLOOKUP(Table1__4[[#This Row],[MAAN8]],ASO!F:F,ASO!H:H,"")</f>
        <v>Grocery Store - Home Delivery</v>
      </c>
      <c r="M3357" s="22" t="str">
        <f>_xlfn.XLOOKUP(Table1__4[[#This Row],[MAAN8]],program!A:A,program!E:E,"")</f>
        <v>Target Incentive</v>
      </c>
      <c r="N3357" s="22">
        <f>_xlfn.XLOOKUP(Table1__4[[#This Row],[MAAN8]],program!A:A,program!F:F,"")</f>
        <v>225</v>
      </c>
      <c r="O3357" s="22">
        <f>SUMIFS(sellout!N:N,sellout!G:G,Table1__4[[#This Row],[MAAN8]])</f>
        <v>30</v>
      </c>
      <c r="P3357" s="2">
        <f>IFERROR(Table1__4[[#This Row],[Actual]]/Table1__4[[#This Row],[Target]],"")</f>
        <v>0.13333333333333333</v>
      </c>
      <c r="Q3357" s="22">
        <f>IFERROR(IF(Table1__4[[#This Row],[Target]]&gt;0,Table1__4[[#This Row],[Target]]-Table1__4[[#This Row],[Actual]],""),"")</f>
        <v>195</v>
      </c>
    </row>
    <row r="3358" spans="1:17" x14ac:dyDescent="0.75">
      <c r="A3358" s="22" t="s">
        <v>10</v>
      </c>
      <c r="B3358" s="22" t="s">
        <v>11</v>
      </c>
      <c r="C3358" s="22" t="s">
        <v>12</v>
      </c>
      <c r="D3358" s="22" t="s">
        <v>38</v>
      </c>
      <c r="E3358" s="22" t="s">
        <v>39</v>
      </c>
      <c r="F3358" s="22" t="s">
        <v>40</v>
      </c>
      <c r="G3358" s="22" t="s">
        <v>41</v>
      </c>
      <c r="H3358">
        <v>66102391</v>
      </c>
      <c r="I3358" s="22" t="s">
        <v>5176</v>
      </c>
      <c r="J3358" s="22" t="s">
        <v>5177</v>
      </c>
      <c r="K3358" s="22" t="str">
        <f>_xlfn.TEXTBEFORE(Table1__4[[#This Row],[ParentName]],"-")</f>
        <v>BD16</v>
      </c>
      <c r="L3358" s="22" t="str">
        <f>_xlfn.XLOOKUP(Table1__4[[#This Row],[MAAN8]],ASO!F:F,ASO!H:H,"")</f>
        <v>Grocery Store - Home Delivery</v>
      </c>
      <c r="M3358" s="22" t="str">
        <f>_xlfn.XLOOKUP(Table1__4[[#This Row],[MAAN8]],program!A:A,program!E:E,"")</f>
        <v/>
      </c>
      <c r="N3358" s="22" t="str">
        <f>_xlfn.XLOOKUP(Table1__4[[#This Row],[MAAN8]],program!A:A,program!F:F,"")</f>
        <v/>
      </c>
      <c r="O3358" s="22">
        <f>SUMIFS(sellout!N:N,sellout!G:G,Table1__4[[#This Row],[MAAN8]])</f>
        <v>100</v>
      </c>
      <c r="P3358" s="2" t="str">
        <f>IFERROR(Table1__4[[#This Row],[Actual]]/Table1__4[[#This Row],[Target]],"")</f>
        <v/>
      </c>
      <c r="Q3358" s="22" t="str">
        <f>IFERROR(IF(Table1__4[[#This Row],[Target]]&gt;0,Table1__4[[#This Row],[Target]]-Table1__4[[#This Row],[Actual]],""),"")</f>
        <v/>
      </c>
    </row>
    <row r="3359" spans="1:17" x14ac:dyDescent="0.75">
      <c r="A3359" s="22" t="s">
        <v>10</v>
      </c>
      <c r="B3359" s="22" t="s">
        <v>11</v>
      </c>
      <c r="C3359" s="22" t="s">
        <v>12</v>
      </c>
      <c r="D3359" s="22" t="s">
        <v>122</v>
      </c>
      <c r="E3359" s="22" t="s">
        <v>357</v>
      </c>
      <c r="F3359" s="22" t="s">
        <v>150</v>
      </c>
      <c r="G3359" s="22" t="s">
        <v>358</v>
      </c>
      <c r="H3359">
        <v>66102745</v>
      </c>
      <c r="I3359" s="22" t="s">
        <v>5178</v>
      </c>
      <c r="J3359" s="22" t="s">
        <v>5179</v>
      </c>
      <c r="K3359" s="22" t="str">
        <f>_xlfn.TEXTBEFORE(Table1__4[[#This Row],[ParentName]],"-")</f>
        <v>BD10</v>
      </c>
      <c r="L3359" s="22" t="str">
        <f>_xlfn.XLOOKUP(Table1__4[[#This Row],[MAAN8]],ASO!F:F,ASO!H:H,"")</f>
        <v>Grocery Store</v>
      </c>
      <c r="M3359" s="22" t="str">
        <f>_xlfn.XLOOKUP(Table1__4[[#This Row],[MAAN8]],program!A:A,program!E:E,"")</f>
        <v/>
      </c>
      <c r="N3359" s="22" t="str">
        <f>_xlfn.XLOOKUP(Table1__4[[#This Row],[MAAN8]],program!A:A,program!F:F,"")</f>
        <v/>
      </c>
      <c r="O3359" s="22">
        <f>SUMIFS(sellout!N:N,sellout!G:G,Table1__4[[#This Row],[MAAN8]])</f>
        <v>115</v>
      </c>
      <c r="P3359" s="2" t="str">
        <f>IFERROR(Table1__4[[#This Row],[Actual]]/Table1__4[[#This Row],[Target]],"")</f>
        <v/>
      </c>
      <c r="Q3359" s="22" t="str">
        <f>IFERROR(IF(Table1__4[[#This Row],[Target]]&gt;0,Table1__4[[#This Row],[Target]]-Table1__4[[#This Row],[Actual]],""),"")</f>
        <v/>
      </c>
    </row>
    <row r="3360" spans="1:17" x14ac:dyDescent="0.75">
      <c r="A3360" s="22" t="s">
        <v>10</v>
      </c>
      <c r="B3360" s="22" t="s">
        <v>11</v>
      </c>
      <c r="C3360" s="22" t="s">
        <v>22</v>
      </c>
      <c r="D3360" s="22" t="s">
        <v>23</v>
      </c>
      <c r="E3360" s="22" t="s">
        <v>252</v>
      </c>
      <c r="F3360" s="22" t="s">
        <v>25</v>
      </c>
      <c r="G3360" s="22" t="s">
        <v>253</v>
      </c>
      <c r="H3360">
        <v>66152500</v>
      </c>
      <c r="I3360" s="22" t="s">
        <v>5180</v>
      </c>
      <c r="J3360" s="22" t="s">
        <v>5181</v>
      </c>
      <c r="K3360" s="22" t="str">
        <f>_xlfn.TEXTBEFORE(Table1__4[[#This Row],[ParentName]],"-")</f>
        <v>BD12</v>
      </c>
      <c r="L3360" s="22" t="str">
        <f>_xlfn.XLOOKUP(Table1__4[[#This Row],[MAAN8]],ASO!F:F,ASO!H:H,"")</f>
        <v>Grocery Store</v>
      </c>
      <c r="M3360" s="22" t="str">
        <f>_xlfn.XLOOKUP(Table1__4[[#This Row],[MAAN8]],program!A:A,program!E:E,"")</f>
        <v/>
      </c>
      <c r="N3360" s="22" t="str">
        <f>_xlfn.XLOOKUP(Table1__4[[#This Row],[MAAN8]],program!A:A,program!F:F,"")</f>
        <v/>
      </c>
      <c r="O3360" s="22">
        <f>SUMIFS(sellout!N:N,sellout!G:G,Table1__4[[#This Row],[MAAN8]])</f>
        <v>0</v>
      </c>
      <c r="P3360" s="2" t="str">
        <f>IFERROR(Table1__4[[#This Row],[Actual]]/Table1__4[[#This Row],[Target]],"")</f>
        <v/>
      </c>
      <c r="Q3360" s="22" t="str">
        <f>IFERROR(IF(Table1__4[[#This Row],[Target]]&gt;0,Table1__4[[#This Row],[Target]]-Table1__4[[#This Row],[Actual]],""),"")</f>
        <v/>
      </c>
    </row>
    <row r="3361" spans="1:17" x14ac:dyDescent="0.75">
      <c r="A3361" s="22" t="s">
        <v>10</v>
      </c>
      <c r="B3361" s="22" t="s">
        <v>11</v>
      </c>
      <c r="C3361" s="22" t="s">
        <v>22</v>
      </c>
      <c r="D3361" s="22" t="s">
        <v>23</v>
      </c>
      <c r="E3361" s="22" t="s">
        <v>89</v>
      </c>
      <c r="F3361" s="22" t="s">
        <v>63</v>
      </c>
      <c r="G3361" s="22" t="s">
        <v>90</v>
      </c>
      <c r="H3361">
        <v>66112596</v>
      </c>
      <c r="I3361" s="22" t="s">
        <v>5182</v>
      </c>
      <c r="J3361" s="22" t="s">
        <v>5183</v>
      </c>
      <c r="K3361" s="22" t="str">
        <f>_xlfn.TEXTBEFORE(Table1__4[[#This Row],[ParentName]],"-")</f>
        <v>BD12</v>
      </c>
      <c r="L3361" s="22" t="str">
        <f>_xlfn.XLOOKUP(Table1__4[[#This Row],[MAAN8]],ASO!F:F,ASO!H:H,"")</f>
        <v>Grocery Store</v>
      </c>
      <c r="M3361" s="22" t="str">
        <f>_xlfn.XLOOKUP(Table1__4[[#This Row],[MAAN8]],program!A:A,program!E:E,"")</f>
        <v/>
      </c>
      <c r="N3361" s="22" t="str">
        <f>_xlfn.XLOOKUP(Table1__4[[#This Row],[MAAN8]],program!A:A,program!F:F,"")</f>
        <v/>
      </c>
      <c r="O3361" s="22">
        <f>SUMIFS(sellout!N:N,sellout!G:G,Table1__4[[#This Row],[MAAN8]])</f>
        <v>0</v>
      </c>
      <c r="P3361" s="2" t="str">
        <f>IFERROR(Table1__4[[#This Row],[Actual]]/Table1__4[[#This Row],[Target]],"")</f>
        <v/>
      </c>
      <c r="Q3361" s="22" t="str">
        <f>IFERROR(IF(Table1__4[[#This Row],[Target]]&gt;0,Table1__4[[#This Row],[Target]]-Table1__4[[#This Row],[Actual]],""),"")</f>
        <v/>
      </c>
    </row>
    <row r="3362" spans="1:17" x14ac:dyDescent="0.75">
      <c r="A3362" s="22" t="s">
        <v>10</v>
      </c>
      <c r="B3362" s="22" t="s">
        <v>11</v>
      </c>
      <c r="C3362" s="22" t="s">
        <v>12</v>
      </c>
      <c r="D3362" s="22" t="s">
        <v>122</v>
      </c>
      <c r="E3362" s="22" t="s">
        <v>226</v>
      </c>
      <c r="F3362" s="22" t="s">
        <v>150</v>
      </c>
      <c r="G3362" s="22" t="s">
        <v>227</v>
      </c>
      <c r="H3362">
        <v>66104421</v>
      </c>
      <c r="I3362" s="22" t="s">
        <v>5184</v>
      </c>
      <c r="J3362" s="22" t="s">
        <v>5185</v>
      </c>
      <c r="K3362" s="22" t="str">
        <f>_xlfn.TEXTBEFORE(Table1__4[[#This Row],[ParentName]],"-")</f>
        <v>BD10</v>
      </c>
      <c r="L3362" s="22" t="str">
        <f>_xlfn.XLOOKUP(Table1__4[[#This Row],[MAAN8]],ASO!F:F,ASO!H:H,"")</f>
        <v>Grocery Store</v>
      </c>
      <c r="M3362" s="22" t="str">
        <f>_xlfn.XLOOKUP(Table1__4[[#This Row],[MAAN8]],program!A:A,program!E:E,"")</f>
        <v/>
      </c>
      <c r="N3362" s="22" t="str">
        <f>_xlfn.XLOOKUP(Table1__4[[#This Row],[MAAN8]],program!A:A,program!F:F,"")</f>
        <v/>
      </c>
      <c r="O3362" s="22">
        <f>SUMIFS(sellout!N:N,sellout!G:G,Table1__4[[#This Row],[MAAN8]])</f>
        <v>31</v>
      </c>
      <c r="P3362" s="2" t="str">
        <f>IFERROR(Table1__4[[#This Row],[Actual]]/Table1__4[[#This Row],[Target]],"")</f>
        <v/>
      </c>
      <c r="Q3362" s="22" t="str">
        <f>IFERROR(IF(Table1__4[[#This Row],[Target]]&gt;0,Table1__4[[#This Row],[Target]]-Table1__4[[#This Row],[Actual]],""),"")</f>
        <v/>
      </c>
    </row>
    <row r="3363" spans="1:17" x14ac:dyDescent="0.75">
      <c r="A3363" s="22" t="s">
        <v>10</v>
      </c>
      <c r="B3363" s="22" t="s">
        <v>11</v>
      </c>
      <c r="C3363" s="22" t="s">
        <v>12</v>
      </c>
      <c r="D3363" s="22" t="s">
        <v>122</v>
      </c>
      <c r="E3363" s="22" t="s">
        <v>200</v>
      </c>
      <c r="F3363" s="22" t="s">
        <v>201</v>
      </c>
      <c r="G3363" s="22" t="s">
        <v>18</v>
      </c>
      <c r="H3363">
        <v>66101789</v>
      </c>
      <c r="I3363" s="22" t="s">
        <v>5186</v>
      </c>
      <c r="J3363" s="22" t="s">
        <v>5187</v>
      </c>
      <c r="K3363" s="22" t="str">
        <f>_xlfn.TEXTBEFORE(Table1__4[[#This Row],[ParentName]],"-")</f>
        <v>BD10</v>
      </c>
      <c r="L3363" s="22" t="str">
        <f>_xlfn.XLOOKUP(Table1__4[[#This Row],[MAAN8]],ASO!F:F,ASO!H:H,"")</f>
        <v>Sub Distributor</v>
      </c>
      <c r="M3363" s="22" t="str">
        <f>_xlfn.XLOOKUP(Table1__4[[#This Row],[MAAN8]],program!A:A,program!E:E,"")</f>
        <v/>
      </c>
      <c r="N3363" s="22" t="str">
        <f>_xlfn.XLOOKUP(Table1__4[[#This Row],[MAAN8]],program!A:A,program!F:F,"")</f>
        <v/>
      </c>
      <c r="O3363" s="22">
        <f>SUMIFS(sellout!N:N,sellout!G:G,Table1__4[[#This Row],[MAAN8]])</f>
        <v>399</v>
      </c>
      <c r="P3363" s="2" t="str">
        <f>IFERROR(Table1__4[[#This Row],[Actual]]/Table1__4[[#This Row],[Target]],"")</f>
        <v/>
      </c>
      <c r="Q3363" s="22" t="str">
        <f>IFERROR(IF(Table1__4[[#This Row],[Target]]&gt;0,Table1__4[[#This Row],[Target]]-Table1__4[[#This Row],[Actual]],""),"")</f>
        <v/>
      </c>
    </row>
    <row r="3364" spans="1:17" x14ac:dyDescent="0.75">
      <c r="A3364" s="22" t="s">
        <v>10</v>
      </c>
      <c r="B3364" s="22" t="s">
        <v>11</v>
      </c>
      <c r="C3364" s="22" t="s">
        <v>22</v>
      </c>
      <c r="D3364" s="22" t="s">
        <v>88</v>
      </c>
      <c r="E3364" s="22" t="s">
        <v>447</v>
      </c>
      <c r="F3364" s="22" t="s">
        <v>218</v>
      </c>
      <c r="G3364" s="22" t="s">
        <v>448</v>
      </c>
      <c r="H3364">
        <v>66153830</v>
      </c>
      <c r="I3364" s="22" t="s">
        <v>5188</v>
      </c>
      <c r="J3364" s="22" t="s">
        <v>8300</v>
      </c>
      <c r="K3364" s="22" t="str">
        <f>_xlfn.TEXTBEFORE(Table1__4[[#This Row],[ParentName]],"-")</f>
        <v>BD11</v>
      </c>
      <c r="L3364" s="22" t="str">
        <f>_xlfn.XLOOKUP(Table1__4[[#This Row],[MAAN8]],ASO!F:F,ASO!H:H,"")</f>
        <v/>
      </c>
      <c r="M3364" s="22" t="str">
        <f>_xlfn.XLOOKUP(Table1__4[[#This Row],[MAAN8]],program!A:A,program!E:E,"")</f>
        <v/>
      </c>
      <c r="N3364" s="22" t="str">
        <f>_xlfn.XLOOKUP(Table1__4[[#This Row],[MAAN8]],program!A:A,program!F:F,"")</f>
        <v/>
      </c>
      <c r="O3364" s="22">
        <f>SUMIFS(sellout!N:N,sellout!G:G,Table1__4[[#This Row],[MAAN8]])</f>
        <v>0</v>
      </c>
      <c r="P3364" s="2" t="str">
        <f>IFERROR(Table1__4[[#This Row],[Actual]]/Table1__4[[#This Row],[Target]],"")</f>
        <v/>
      </c>
      <c r="Q3364" s="22" t="str">
        <f>IFERROR(IF(Table1__4[[#This Row],[Target]]&gt;0,Table1__4[[#This Row],[Target]]-Table1__4[[#This Row],[Actual]],""),"")</f>
        <v/>
      </c>
    </row>
    <row r="3365" spans="1:17" x14ac:dyDescent="0.75">
      <c r="A3365" s="22" t="s">
        <v>10</v>
      </c>
      <c r="B3365" s="22" t="s">
        <v>11</v>
      </c>
      <c r="C3365" s="22" t="s">
        <v>22</v>
      </c>
      <c r="D3365" s="22" t="s">
        <v>23</v>
      </c>
      <c r="E3365" s="22" t="s">
        <v>34</v>
      </c>
      <c r="F3365" s="22" t="s">
        <v>25</v>
      </c>
      <c r="G3365" s="22" t="s">
        <v>35</v>
      </c>
      <c r="H3365">
        <v>66112880</v>
      </c>
      <c r="I3365" s="22" t="s">
        <v>5188</v>
      </c>
      <c r="J3365" s="22" t="s">
        <v>5189</v>
      </c>
      <c r="K3365" s="22" t="str">
        <f>_xlfn.TEXTBEFORE(Table1__4[[#This Row],[ParentName]],"-")</f>
        <v>BD12</v>
      </c>
      <c r="L3365" s="22" t="str">
        <f>_xlfn.XLOOKUP(Table1__4[[#This Row],[MAAN8]],ASO!F:F,ASO!H:H,"")</f>
        <v>Wholesaler</v>
      </c>
      <c r="M3365" s="22" t="str">
        <f>_xlfn.XLOOKUP(Table1__4[[#This Row],[MAAN8]],program!A:A,program!E:E,"")</f>
        <v/>
      </c>
      <c r="N3365" s="22" t="str">
        <f>_xlfn.XLOOKUP(Table1__4[[#This Row],[MAAN8]],program!A:A,program!F:F,"")</f>
        <v/>
      </c>
      <c r="O3365" s="22">
        <f>SUMIFS(sellout!N:N,sellout!G:G,Table1__4[[#This Row],[MAAN8]])</f>
        <v>0</v>
      </c>
      <c r="P3365" s="2" t="str">
        <f>IFERROR(Table1__4[[#This Row],[Actual]]/Table1__4[[#This Row],[Target]],"")</f>
        <v/>
      </c>
      <c r="Q3365" s="22" t="str">
        <f>IFERROR(IF(Table1__4[[#This Row],[Target]]&gt;0,Table1__4[[#This Row],[Target]]-Table1__4[[#This Row],[Actual]],""),"")</f>
        <v/>
      </c>
    </row>
    <row r="3366" spans="1:17" x14ac:dyDescent="0.75">
      <c r="A3366" s="22" t="s">
        <v>10</v>
      </c>
      <c r="B3366" s="22" t="s">
        <v>11</v>
      </c>
      <c r="C3366" s="22" t="s">
        <v>46</v>
      </c>
      <c r="D3366" s="22" t="s">
        <v>47</v>
      </c>
      <c r="E3366" s="22" t="s">
        <v>101</v>
      </c>
      <c r="F3366" s="22" t="s">
        <v>68</v>
      </c>
      <c r="G3366" s="22" t="s">
        <v>102</v>
      </c>
      <c r="H3366">
        <v>65046483</v>
      </c>
      <c r="I3366" s="22" t="s">
        <v>5190</v>
      </c>
      <c r="J3366" s="22" t="s">
        <v>5191</v>
      </c>
      <c r="K3366" s="22" t="str">
        <f>_xlfn.TEXTBEFORE(Table1__4[[#This Row],[ParentName]],"-")</f>
        <v>HMcc</v>
      </c>
      <c r="L3366" s="22" t="str">
        <f>_xlfn.XLOOKUP(Table1__4[[#This Row],[MAAN8]],ASO!F:F,ASO!H:H,"")</f>
        <v>Grocery Store</v>
      </c>
      <c r="M3366" s="22" t="str">
        <f>_xlfn.XLOOKUP(Table1__4[[#This Row],[MAAN8]],program!A:A,program!E:E,"")</f>
        <v/>
      </c>
      <c r="N3366" s="22">
        <f>_xlfn.XLOOKUP(Table1__4[[#This Row],[MAAN8]],program!A:A,program!F:F,"")</f>
        <v>0</v>
      </c>
      <c r="O3366" s="22">
        <f>SUMIFS(sellout!N:N,sellout!G:G,Table1__4[[#This Row],[MAAN8]])</f>
        <v>20</v>
      </c>
      <c r="P3366" s="2" t="str">
        <f>IFERROR(Table1__4[[#This Row],[Actual]]/Table1__4[[#This Row],[Target]],"")</f>
        <v/>
      </c>
      <c r="Q3366" s="22" t="str">
        <f>IFERROR(IF(Table1__4[[#This Row],[Target]]&gt;0,Table1__4[[#This Row],[Target]]-Table1__4[[#This Row],[Actual]],""),"")</f>
        <v/>
      </c>
    </row>
    <row r="3367" spans="1:17" x14ac:dyDescent="0.75">
      <c r="A3367" s="22" t="s">
        <v>10</v>
      </c>
      <c r="B3367" s="22" t="s">
        <v>11</v>
      </c>
      <c r="C3367" s="22" t="s">
        <v>46</v>
      </c>
      <c r="D3367" s="22" t="s">
        <v>47</v>
      </c>
      <c r="E3367" s="22" t="s">
        <v>196</v>
      </c>
      <c r="F3367" s="22" t="s">
        <v>49</v>
      </c>
      <c r="G3367" s="22" t="s">
        <v>197</v>
      </c>
      <c r="H3367">
        <v>65711611</v>
      </c>
      <c r="I3367" s="22" t="s">
        <v>5192</v>
      </c>
      <c r="J3367" s="22" t="s">
        <v>5193</v>
      </c>
      <c r="K3367" s="22" t="str">
        <f>_xlfn.TEXTBEFORE(Table1__4[[#This Row],[ParentName]],"-")</f>
        <v>HMcc</v>
      </c>
      <c r="L3367" s="22" t="str">
        <f>_xlfn.XLOOKUP(Table1__4[[#This Row],[MAAN8]],ASO!F:F,ASO!H:H,"")</f>
        <v>Grocery Store - Home Delivery</v>
      </c>
      <c r="M3367" s="22" t="str">
        <f>_xlfn.XLOOKUP(Table1__4[[#This Row],[MAAN8]],program!A:A,program!E:E,"")</f>
        <v>Target Incentive</v>
      </c>
      <c r="N3367" s="22">
        <f>_xlfn.XLOOKUP(Table1__4[[#This Row],[MAAN8]],program!A:A,program!F:F,"")</f>
        <v>50</v>
      </c>
      <c r="O3367" s="22">
        <f>SUMIFS(sellout!N:N,sellout!G:G,Table1__4[[#This Row],[MAAN8]])</f>
        <v>25</v>
      </c>
      <c r="P3367" s="2">
        <f>IFERROR(Table1__4[[#This Row],[Actual]]/Table1__4[[#This Row],[Target]],"")</f>
        <v>0.5</v>
      </c>
      <c r="Q3367" s="22">
        <f>IFERROR(IF(Table1__4[[#This Row],[Target]]&gt;0,Table1__4[[#This Row],[Target]]-Table1__4[[#This Row],[Actual]],""),"")</f>
        <v>25</v>
      </c>
    </row>
    <row r="3368" spans="1:17" x14ac:dyDescent="0.75">
      <c r="A3368" s="22" t="s">
        <v>10</v>
      </c>
      <c r="B3368" s="22" t="s">
        <v>11</v>
      </c>
      <c r="C3368" s="22" t="s">
        <v>12</v>
      </c>
      <c r="D3368" s="22" t="s">
        <v>122</v>
      </c>
      <c r="E3368" s="22" t="s">
        <v>778</v>
      </c>
      <c r="F3368" s="22" t="s">
        <v>124</v>
      </c>
      <c r="G3368" s="22" t="s">
        <v>779</v>
      </c>
      <c r="H3368">
        <v>66102706</v>
      </c>
      <c r="I3368" s="22" t="s">
        <v>5194</v>
      </c>
      <c r="J3368" s="22" t="s">
        <v>5195</v>
      </c>
      <c r="K3368" s="22" t="str">
        <f>_xlfn.TEXTBEFORE(Table1__4[[#This Row],[ParentName]],"-")</f>
        <v>BD10</v>
      </c>
      <c r="L3368" s="22" t="str">
        <f>_xlfn.XLOOKUP(Table1__4[[#This Row],[MAAN8]],ASO!F:F,ASO!H:H,"")</f>
        <v>Grocery Store</v>
      </c>
      <c r="M3368" s="22" t="str">
        <f>_xlfn.XLOOKUP(Table1__4[[#This Row],[MAAN8]],program!A:A,program!E:E,"")</f>
        <v/>
      </c>
      <c r="N3368" s="22" t="str">
        <f>_xlfn.XLOOKUP(Table1__4[[#This Row],[MAAN8]],program!A:A,program!F:F,"")</f>
        <v/>
      </c>
      <c r="O3368" s="22">
        <f>SUMIFS(sellout!N:N,sellout!G:G,Table1__4[[#This Row],[MAAN8]])</f>
        <v>40</v>
      </c>
      <c r="P3368" s="2" t="str">
        <f>IFERROR(Table1__4[[#This Row],[Actual]]/Table1__4[[#This Row],[Target]],"")</f>
        <v/>
      </c>
      <c r="Q3368" s="22" t="str">
        <f>IFERROR(IF(Table1__4[[#This Row],[Target]]&gt;0,Table1__4[[#This Row],[Target]]-Table1__4[[#This Row],[Actual]],""),"")</f>
        <v/>
      </c>
    </row>
    <row r="3369" spans="1:17" x14ac:dyDescent="0.75">
      <c r="A3369" s="22" t="s">
        <v>10</v>
      </c>
      <c r="B3369" s="22" t="s">
        <v>11</v>
      </c>
      <c r="C3369" s="22" t="s">
        <v>22</v>
      </c>
      <c r="D3369" s="22" t="s">
        <v>23</v>
      </c>
      <c r="E3369" s="22" t="s">
        <v>170</v>
      </c>
      <c r="F3369" s="22" t="s">
        <v>171</v>
      </c>
      <c r="G3369" s="22" t="s">
        <v>18</v>
      </c>
      <c r="H3369">
        <v>66107395</v>
      </c>
      <c r="I3369" s="22" t="s">
        <v>5196</v>
      </c>
      <c r="J3369" s="22" t="s">
        <v>5197</v>
      </c>
      <c r="K3369" s="22" t="str">
        <f>_xlfn.TEXTBEFORE(Table1__4[[#This Row],[ParentName]],"-")</f>
        <v>BD12</v>
      </c>
      <c r="L3369" s="22" t="str">
        <f>_xlfn.XLOOKUP(Table1__4[[#This Row],[MAAN8]],ASO!F:F,ASO!H:H,"")</f>
        <v>Sub Distributor</v>
      </c>
      <c r="M3369" s="22" t="str">
        <f>_xlfn.XLOOKUP(Table1__4[[#This Row],[MAAN8]],program!A:A,program!E:E,"")</f>
        <v/>
      </c>
      <c r="N3369" s="22" t="str">
        <f>_xlfn.XLOOKUP(Table1__4[[#This Row],[MAAN8]],program!A:A,program!F:F,"")</f>
        <v/>
      </c>
      <c r="O3369" s="22">
        <f>SUMIFS(sellout!N:N,sellout!G:G,Table1__4[[#This Row],[MAAN8]])</f>
        <v>828</v>
      </c>
      <c r="P3369" s="2" t="str">
        <f>IFERROR(Table1__4[[#This Row],[Actual]]/Table1__4[[#This Row],[Target]],"")</f>
        <v/>
      </c>
      <c r="Q3369" s="22" t="str">
        <f>IFERROR(IF(Table1__4[[#This Row],[Target]]&gt;0,Table1__4[[#This Row],[Target]]-Table1__4[[#This Row],[Actual]],""),"")</f>
        <v/>
      </c>
    </row>
    <row r="3370" spans="1:17" x14ac:dyDescent="0.75">
      <c r="A3370" s="22" t="s">
        <v>10</v>
      </c>
      <c r="B3370" s="22" t="s">
        <v>11</v>
      </c>
      <c r="C3370" s="22" t="s">
        <v>22</v>
      </c>
      <c r="D3370" s="22" t="s">
        <v>88</v>
      </c>
      <c r="E3370" s="22" t="s">
        <v>188</v>
      </c>
      <c r="F3370" s="22" t="s">
        <v>182</v>
      </c>
      <c r="G3370" s="22" t="s">
        <v>189</v>
      </c>
      <c r="H3370">
        <v>66105854</v>
      </c>
      <c r="I3370" s="22" t="s">
        <v>5198</v>
      </c>
      <c r="J3370" s="22" t="s">
        <v>5199</v>
      </c>
      <c r="K3370" s="22" t="str">
        <f>_xlfn.TEXTBEFORE(Table1__4[[#This Row],[ParentName]],"-")</f>
        <v>BD11</v>
      </c>
      <c r="L3370" s="22" t="str">
        <f>_xlfn.XLOOKUP(Table1__4[[#This Row],[MAAN8]],ASO!F:F,ASO!H:H,"")</f>
        <v>Grocery Store</v>
      </c>
      <c r="M3370" s="22" t="str">
        <f>_xlfn.XLOOKUP(Table1__4[[#This Row],[MAAN8]],program!A:A,program!E:E,"")</f>
        <v/>
      </c>
      <c r="N3370" s="22" t="str">
        <f>_xlfn.XLOOKUP(Table1__4[[#This Row],[MAAN8]],program!A:A,program!F:F,"")</f>
        <v/>
      </c>
      <c r="O3370" s="22">
        <f>SUMIFS(sellout!N:N,sellout!G:G,Table1__4[[#This Row],[MAAN8]])</f>
        <v>3</v>
      </c>
      <c r="P3370" s="2" t="str">
        <f>IFERROR(Table1__4[[#This Row],[Actual]]/Table1__4[[#This Row],[Target]],"")</f>
        <v/>
      </c>
      <c r="Q3370" s="22" t="str">
        <f>IFERROR(IF(Table1__4[[#This Row],[Target]]&gt;0,Table1__4[[#This Row],[Target]]-Table1__4[[#This Row],[Actual]],""),"")</f>
        <v/>
      </c>
    </row>
    <row r="3371" spans="1:17" x14ac:dyDescent="0.75">
      <c r="A3371" s="22" t="s">
        <v>10</v>
      </c>
      <c r="B3371" s="22" t="s">
        <v>11</v>
      </c>
      <c r="C3371" s="22" t="s">
        <v>22</v>
      </c>
      <c r="D3371" s="22" t="s">
        <v>180</v>
      </c>
      <c r="E3371" s="22" t="s">
        <v>210</v>
      </c>
      <c r="F3371" s="22" t="s">
        <v>182</v>
      </c>
      <c r="G3371" s="22" t="s">
        <v>211</v>
      </c>
      <c r="H3371">
        <v>66108561</v>
      </c>
      <c r="I3371" s="22" t="s">
        <v>5200</v>
      </c>
      <c r="J3371" s="22" t="s">
        <v>5201</v>
      </c>
      <c r="K3371" s="22" t="str">
        <f>_xlfn.TEXTBEFORE(Table1__4[[#This Row],[ParentName]],"-")</f>
        <v>BD14</v>
      </c>
      <c r="L3371" s="22" t="str">
        <f>_xlfn.XLOOKUP(Table1__4[[#This Row],[MAAN8]],ASO!F:F,ASO!H:H,"")</f>
        <v/>
      </c>
      <c r="M3371" s="22" t="str">
        <f>_xlfn.XLOOKUP(Table1__4[[#This Row],[MAAN8]],program!A:A,program!E:E,"")</f>
        <v/>
      </c>
      <c r="N3371" s="22" t="str">
        <f>_xlfn.XLOOKUP(Table1__4[[#This Row],[MAAN8]],program!A:A,program!F:F,"")</f>
        <v/>
      </c>
      <c r="O3371" s="22">
        <f>SUMIFS(sellout!N:N,sellout!G:G,Table1__4[[#This Row],[MAAN8]])</f>
        <v>0</v>
      </c>
      <c r="P3371" s="2" t="str">
        <f>IFERROR(Table1__4[[#This Row],[Actual]]/Table1__4[[#This Row],[Target]],"")</f>
        <v/>
      </c>
      <c r="Q3371" s="22" t="str">
        <f>IFERROR(IF(Table1__4[[#This Row],[Target]]&gt;0,Table1__4[[#This Row],[Target]]-Table1__4[[#This Row],[Actual]],""),"")</f>
        <v/>
      </c>
    </row>
    <row r="3372" spans="1:17" x14ac:dyDescent="0.75">
      <c r="A3372" s="22" t="s">
        <v>10</v>
      </c>
      <c r="B3372" s="22" t="s">
        <v>11</v>
      </c>
      <c r="C3372" s="22" t="s">
        <v>12</v>
      </c>
      <c r="D3372" s="22" t="s">
        <v>54</v>
      </c>
      <c r="E3372" s="22" t="s">
        <v>97</v>
      </c>
      <c r="F3372" s="22" t="s">
        <v>30</v>
      </c>
      <c r="G3372" s="22" t="s">
        <v>98</v>
      </c>
      <c r="H3372">
        <v>66109017</v>
      </c>
      <c r="I3372" s="22" t="s">
        <v>5202</v>
      </c>
      <c r="J3372" s="22" t="s">
        <v>1349</v>
      </c>
      <c r="K3372" s="22" t="str">
        <f>_xlfn.TEXTBEFORE(Table1__4[[#This Row],[ParentName]],"-")</f>
        <v>BD</v>
      </c>
      <c r="L3372" s="22" t="str">
        <f>_xlfn.XLOOKUP(Table1__4[[#This Row],[MAAN8]],ASO!F:F,ASO!H:H,"")</f>
        <v>Grocery Store</v>
      </c>
      <c r="M3372" s="22" t="str">
        <f>_xlfn.XLOOKUP(Table1__4[[#This Row],[MAAN8]],program!A:A,program!E:E,"")</f>
        <v/>
      </c>
      <c r="N3372" s="22" t="str">
        <f>_xlfn.XLOOKUP(Table1__4[[#This Row],[MAAN8]],program!A:A,program!F:F,"")</f>
        <v/>
      </c>
      <c r="O3372" s="22">
        <f>SUMIFS(sellout!N:N,sellout!G:G,Table1__4[[#This Row],[MAAN8]])</f>
        <v>0</v>
      </c>
      <c r="P3372" s="2" t="str">
        <f>IFERROR(Table1__4[[#This Row],[Actual]]/Table1__4[[#This Row],[Target]],"")</f>
        <v/>
      </c>
      <c r="Q3372" s="22" t="str">
        <f>IFERROR(IF(Table1__4[[#This Row],[Target]]&gt;0,Table1__4[[#This Row],[Target]]-Table1__4[[#This Row],[Actual]],""),"")</f>
        <v/>
      </c>
    </row>
    <row r="3373" spans="1:17" x14ac:dyDescent="0.75">
      <c r="A3373" s="22" t="s">
        <v>10</v>
      </c>
      <c r="B3373" s="22" t="s">
        <v>11</v>
      </c>
      <c r="C3373" s="22" t="s">
        <v>22</v>
      </c>
      <c r="D3373" s="22" t="s">
        <v>23</v>
      </c>
      <c r="E3373" s="22" t="s">
        <v>89</v>
      </c>
      <c r="F3373" s="22" t="s">
        <v>63</v>
      </c>
      <c r="G3373" s="22" t="s">
        <v>90</v>
      </c>
      <c r="H3373">
        <v>66109351</v>
      </c>
      <c r="I3373" s="22" t="s">
        <v>5203</v>
      </c>
      <c r="J3373" s="22" t="s">
        <v>8313</v>
      </c>
      <c r="K3373" s="22" t="str">
        <f>_xlfn.TEXTBEFORE(Table1__4[[#This Row],[ParentName]],"-")</f>
        <v>BD12</v>
      </c>
      <c r="L3373" s="22" t="str">
        <f>_xlfn.XLOOKUP(Table1__4[[#This Row],[MAAN8]],ASO!F:F,ASO!H:H,"")</f>
        <v/>
      </c>
      <c r="M3373" s="22" t="str">
        <f>_xlfn.XLOOKUP(Table1__4[[#This Row],[MAAN8]],program!A:A,program!E:E,"")</f>
        <v/>
      </c>
      <c r="N3373" s="22" t="str">
        <f>_xlfn.XLOOKUP(Table1__4[[#This Row],[MAAN8]],program!A:A,program!F:F,"")</f>
        <v/>
      </c>
      <c r="O3373" s="22">
        <f>SUMIFS(sellout!N:N,sellout!G:G,Table1__4[[#This Row],[MAAN8]])</f>
        <v>0</v>
      </c>
      <c r="P3373" s="2" t="str">
        <f>IFERROR(Table1__4[[#This Row],[Actual]]/Table1__4[[#This Row],[Target]],"")</f>
        <v/>
      </c>
      <c r="Q3373" s="22" t="str">
        <f>IFERROR(IF(Table1__4[[#This Row],[Target]]&gt;0,Table1__4[[#This Row],[Target]]-Table1__4[[#This Row],[Actual]],""),"")</f>
        <v/>
      </c>
    </row>
    <row r="3374" spans="1:17" x14ac:dyDescent="0.75">
      <c r="A3374" s="22" t="s">
        <v>10</v>
      </c>
      <c r="B3374" s="22" t="s">
        <v>11</v>
      </c>
      <c r="C3374" s="22" t="s">
        <v>12</v>
      </c>
      <c r="D3374" s="22" t="s">
        <v>122</v>
      </c>
      <c r="E3374" s="22" t="s">
        <v>158</v>
      </c>
      <c r="F3374" s="22" t="s">
        <v>150</v>
      </c>
      <c r="G3374" s="22" t="s">
        <v>159</v>
      </c>
      <c r="H3374">
        <v>66150502</v>
      </c>
      <c r="I3374" s="22" t="s">
        <v>5203</v>
      </c>
      <c r="J3374" s="22" t="s">
        <v>5204</v>
      </c>
      <c r="K3374" s="22" t="str">
        <f>_xlfn.TEXTBEFORE(Table1__4[[#This Row],[ParentName]],"-")</f>
        <v>BD10</v>
      </c>
      <c r="L3374" s="22" t="str">
        <f>_xlfn.XLOOKUP(Table1__4[[#This Row],[MAAN8]],ASO!F:F,ASO!H:H,"")</f>
        <v>Grocery Store</v>
      </c>
      <c r="M3374" s="22" t="str">
        <f>_xlfn.XLOOKUP(Table1__4[[#This Row],[MAAN8]],program!A:A,program!E:E,"")</f>
        <v/>
      </c>
      <c r="N3374" s="22" t="str">
        <f>_xlfn.XLOOKUP(Table1__4[[#This Row],[MAAN8]],program!A:A,program!F:F,"")</f>
        <v/>
      </c>
      <c r="O3374" s="22">
        <f>SUMIFS(sellout!N:N,sellout!G:G,Table1__4[[#This Row],[MAAN8]])</f>
        <v>0</v>
      </c>
      <c r="P3374" s="2" t="str">
        <f>IFERROR(Table1__4[[#This Row],[Actual]]/Table1__4[[#This Row],[Target]],"")</f>
        <v/>
      </c>
      <c r="Q3374" s="22" t="str">
        <f>IFERROR(IF(Table1__4[[#This Row],[Target]]&gt;0,Table1__4[[#This Row],[Target]]-Table1__4[[#This Row],[Actual]],""),"")</f>
        <v/>
      </c>
    </row>
    <row r="3375" spans="1:17" x14ac:dyDescent="0.75">
      <c r="A3375" s="22" t="s">
        <v>10</v>
      </c>
      <c r="B3375" s="22" t="s">
        <v>11</v>
      </c>
      <c r="C3375" s="22" t="s">
        <v>22</v>
      </c>
      <c r="D3375" s="22" t="s">
        <v>88</v>
      </c>
      <c r="E3375" s="22" t="s">
        <v>262</v>
      </c>
      <c r="F3375" s="22" t="s">
        <v>63</v>
      </c>
      <c r="G3375" s="22" t="s">
        <v>263</v>
      </c>
      <c r="H3375">
        <v>66105604</v>
      </c>
      <c r="I3375" s="22" t="s">
        <v>5205</v>
      </c>
      <c r="J3375" s="22" t="s">
        <v>788</v>
      </c>
      <c r="K3375" s="22" t="str">
        <f>_xlfn.TEXTBEFORE(Table1__4[[#This Row],[ParentName]],"-")</f>
        <v>BD11</v>
      </c>
      <c r="L3375" s="22" t="str">
        <f>_xlfn.XLOOKUP(Table1__4[[#This Row],[MAAN8]],ASO!F:F,ASO!H:H,"")</f>
        <v>Grocery Store</v>
      </c>
      <c r="M3375" s="22" t="str">
        <f>_xlfn.XLOOKUP(Table1__4[[#This Row],[MAAN8]],program!A:A,program!E:E,"")</f>
        <v/>
      </c>
      <c r="N3375" s="22" t="str">
        <f>_xlfn.XLOOKUP(Table1__4[[#This Row],[MAAN8]],program!A:A,program!F:F,"")</f>
        <v/>
      </c>
      <c r="O3375" s="22">
        <f>SUMIFS(sellout!N:N,sellout!G:G,Table1__4[[#This Row],[MAAN8]])</f>
        <v>0</v>
      </c>
      <c r="P3375" s="2" t="str">
        <f>IFERROR(Table1__4[[#This Row],[Actual]]/Table1__4[[#This Row],[Target]],"")</f>
        <v/>
      </c>
      <c r="Q3375" s="22" t="str">
        <f>IFERROR(IF(Table1__4[[#This Row],[Target]]&gt;0,Table1__4[[#This Row],[Target]]-Table1__4[[#This Row],[Actual]],""),"")</f>
        <v/>
      </c>
    </row>
    <row r="3376" spans="1:17" x14ac:dyDescent="0.75">
      <c r="A3376" s="22" t="s">
        <v>10</v>
      </c>
      <c r="B3376" s="22" t="s">
        <v>11</v>
      </c>
      <c r="C3376" s="22" t="s">
        <v>46</v>
      </c>
      <c r="D3376" s="22" t="s">
        <v>47</v>
      </c>
      <c r="E3376" s="22" t="s">
        <v>196</v>
      </c>
      <c r="F3376" s="22" t="s">
        <v>49</v>
      </c>
      <c r="G3376" s="22" t="s">
        <v>197</v>
      </c>
      <c r="H3376">
        <v>65054567</v>
      </c>
      <c r="I3376" s="22" t="s">
        <v>5206</v>
      </c>
      <c r="J3376" s="22" t="s">
        <v>587</v>
      </c>
      <c r="K3376" s="22" t="str">
        <f>_xlfn.TEXTBEFORE(Table1__4[[#This Row],[ParentName]],"-")</f>
        <v>HMcc</v>
      </c>
      <c r="L3376" s="22" t="str">
        <f>_xlfn.XLOOKUP(Table1__4[[#This Row],[MAAN8]],ASO!F:F,ASO!H:H,"")</f>
        <v>Grocery Store</v>
      </c>
      <c r="M3376" s="22" t="str">
        <f>_xlfn.XLOOKUP(Table1__4[[#This Row],[MAAN8]],program!A:A,program!E:E,"")</f>
        <v>Target Incentive</v>
      </c>
      <c r="N3376" s="22">
        <f>_xlfn.XLOOKUP(Table1__4[[#This Row],[MAAN8]],program!A:A,program!F:F,"")</f>
        <v>160</v>
      </c>
      <c r="O3376" s="22">
        <f>SUMIFS(sellout!N:N,sellout!G:G,Table1__4[[#This Row],[MAAN8]])</f>
        <v>0</v>
      </c>
      <c r="P3376" s="2">
        <f>IFERROR(Table1__4[[#This Row],[Actual]]/Table1__4[[#This Row],[Target]],"")</f>
        <v>0</v>
      </c>
      <c r="Q3376" s="22">
        <f>IFERROR(IF(Table1__4[[#This Row],[Target]]&gt;0,Table1__4[[#This Row],[Target]]-Table1__4[[#This Row],[Actual]],""),"")</f>
        <v>160</v>
      </c>
    </row>
    <row r="3377" spans="1:17" x14ac:dyDescent="0.75">
      <c r="A3377" s="22" t="s">
        <v>10</v>
      </c>
      <c r="B3377" s="22" t="s">
        <v>11</v>
      </c>
      <c r="C3377" s="22" t="s">
        <v>22</v>
      </c>
      <c r="D3377" s="22" t="s">
        <v>23</v>
      </c>
      <c r="E3377" s="22" t="s">
        <v>62</v>
      </c>
      <c r="F3377" s="22" t="s">
        <v>63</v>
      </c>
      <c r="G3377" s="22" t="s">
        <v>64</v>
      </c>
      <c r="H3377">
        <v>66150880</v>
      </c>
      <c r="I3377" s="22" t="s">
        <v>5207</v>
      </c>
      <c r="J3377" s="22" t="s">
        <v>5208</v>
      </c>
      <c r="K3377" s="22" t="str">
        <f>_xlfn.TEXTBEFORE(Table1__4[[#This Row],[ParentName]],"-")</f>
        <v>BD12</v>
      </c>
      <c r="L3377" s="22" t="str">
        <f>_xlfn.XLOOKUP(Table1__4[[#This Row],[MAAN8]],ASO!F:F,ASO!H:H,"")</f>
        <v>Grocery Store</v>
      </c>
      <c r="M3377" s="22" t="str">
        <f>_xlfn.XLOOKUP(Table1__4[[#This Row],[MAAN8]],program!A:A,program!E:E,"")</f>
        <v/>
      </c>
      <c r="N3377" s="22" t="str">
        <f>_xlfn.XLOOKUP(Table1__4[[#This Row],[MAAN8]],program!A:A,program!F:F,"")</f>
        <v/>
      </c>
      <c r="O3377" s="22">
        <f>SUMIFS(sellout!N:N,sellout!G:G,Table1__4[[#This Row],[MAAN8]])</f>
        <v>0</v>
      </c>
      <c r="P3377" s="2" t="str">
        <f>IFERROR(Table1__4[[#This Row],[Actual]]/Table1__4[[#This Row],[Target]],"")</f>
        <v/>
      </c>
      <c r="Q3377" s="22" t="str">
        <f>IFERROR(IF(Table1__4[[#This Row],[Target]]&gt;0,Table1__4[[#This Row],[Target]]-Table1__4[[#This Row],[Actual]],""),"")</f>
        <v/>
      </c>
    </row>
    <row r="3378" spans="1:17" x14ac:dyDescent="0.75">
      <c r="A3378" s="22" t="s">
        <v>10</v>
      </c>
      <c r="B3378" s="22" t="s">
        <v>11</v>
      </c>
      <c r="C3378" s="22" t="s">
        <v>22</v>
      </c>
      <c r="D3378" s="22" t="s">
        <v>23</v>
      </c>
      <c r="E3378" s="22" t="s">
        <v>222</v>
      </c>
      <c r="F3378" s="22" t="s">
        <v>25</v>
      </c>
      <c r="G3378" s="22" t="s">
        <v>223</v>
      </c>
      <c r="H3378">
        <v>66115786</v>
      </c>
      <c r="I3378" s="22" t="s">
        <v>8314</v>
      </c>
      <c r="J3378" s="22" t="s">
        <v>8315</v>
      </c>
      <c r="K3378" s="22" t="str">
        <f>_xlfn.TEXTBEFORE(Table1__4[[#This Row],[ParentName]],"-")</f>
        <v>BD12</v>
      </c>
      <c r="L3378" s="22" t="str">
        <f>_xlfn.XLOOKUP(Table1__4[[#This Row],[MAAN8]],ASO!F:F,ASO!H:H,"")</f>
        <v/>
      </c>
      <c r="M3378" s="22" t="str">
        <f>_xlfn.XLOOKUP(Table1__4[[#This Row],[MAAN8]],program!A:A,program!E:E,"")</f>
        <v/>
      </c>
      <c r="N3378" s="22" t="str">
        <f>_xlfn.XLOOKUP(Table1__4[[#This Row],[MAAN8]],program!A:A,program!F:F,"")</f>
        <v/>
      </c>
      <c r="O3378" s="22">
        <f>SUMIFS(sellout!N:N,sellout!G:G,Table1__4[[#This Row],[MAAN8]])</f>
        <v>0</v>
      </c>
      <c r="P3378" s="2" t="str">
        <f>IFERROR(Table1__4[[#This Row],[Actual]]/Table1__4[[#This Row],[Target]],"")</f>
        <v/>
      </c>
      <c r="Q3378" s="22" t="str">
        <f>IFERROR(IF(Table1__4[[#This Row],[Target]]&gt;0,Table1__4[[#This Row],[Target]]-Table1__4[[#This Row],[Actual]],""),"")</f>
        <v/>
      </c>
    </row>
    <row r="3379" spans="1:17" x14ac:dyDescent="0.75">
      <c r="A3379" s="22" t="s">
        <v>10</v>
      </c>
      <c r="B3379" s="22" t="s">
        <v>11</v>
      </c>
      <c r="C3379" s="22" t="s">
        <v>22</v>
      </c>
      <c r="D3379" s="22" t="s">
        <v>23</v>
      </c>
      <c r="E3379" s="22" t="s">
        <v>62</v>
      </c>
      <c r="F3379" s="22" t="s">
        <v>63</v>
      </c>
      <c r="G3379" s="22" t="s">
        <v>64</v>
      </c>
      <c r="H3379">
        <v>66150611</v>
      </c>
      <c r="I3379" s="22" t="s">
        <v>5209</v>
      </c>
      <c r="J3379" s="22" t="s">
        <v>5210</v>
      </c>
      <c r="K3379" s="22" t="str">
        <f>_xlfn.TEXTBEFORE(Table1__4[[#This Row],[ParentName]],"-")</f>
        <v>BD12</v>
      </c>
      <c r="L3379" s="22" t="str">
        <f>_xlfn.XLOOKUP(Table1__4[[#This Row],[MAAN8]],ASO!F:F,ASO!H:H,"")</f>
        <v>Grocery Store</v>
      </c>
      <c r="M3379" s="22" t="str">
        <f>_xlfn.XLOOKUP(Table1__4[[#This Row],[MAAN8]],program!A:A,program!E:E,"")</f>
        <v/>
      </c>
      <c r="N3379" s="22" t="str">
        <f>_xlfn.XLOOKUP(Table1__4[[#This Row],[MAAN8]],program!A:A,program!F:F,"")</f>
        <v/>
      </c>
      <c r="O3379" s="22">
        <f>SUMIFS(sellout!N:N,sellout!G:G,Table1__4[[#This Row],[MAAN8]])</f>
        <v>0</v>
      </c>
      <c r="P3379" s="2" t="str">
        <f>IFERROR(Table1__4[[#This Row],[Actual]]/Table1__4[[#This Row],[Target]],"")</f>
        <v/>
      </c>
      <c r="Q3379" s="22" t="str">
        <f>IFERROR(IF(Table1__4[[#This Row],[Target]]&gt;0,Table1__4[[#This Row],[Target]]-Table1__4[[#This Row],[Actual]],""),"")</f>
        <v/>
      </c>
    </row>
    <row r="3380" spans="1:17" x14ac:dyDescent="0.75">
      <c r="A3380" s="22" t="s">
        <v>10</v>
      </c>
      <c r="B3380" s="22" t="s">
        <v>11</v>
      </c>
      <c r="C3380" s="22" t="s">
        <v>22</v>
      </c>
      <c r="D3380" s="22" t="s">
        <v>23</v>
      </c>
      <c r="E3380" s="22" t="s">
        <v>222</v>
      </c>
      <c r="F3380" s="22" t="s">
        <v>25</v>
      </c>
      <c r="G3380" s="22" t="s">
        <v>223</v>
      </c>
      <c r="H3380">
        <v>66113582</v>
      </c>
      <c r="I3380" s="22" t="s">
        <v>7054</v>
      </c>
      <c r="J3380" s="22" t="s">
        <v>617</v>
      </c>
      <c r="K3380" s="22" t="str">
        <f>_xlfn.TEXTBEFORE(Table1__4[[#This Row],[ParentName]],"-")</f>
        <v>BD12</v>
      </c>
      <c r="L3380" s="22" t="str">
        <f>_xlfn.XLOOKUP(Table1__4[[#This Row],[MAAN8]],ASO!F:F,ASO!H:H,"")</f>
        <v>Grocery Store</v>
      </c>
      <c r="M3380" s="22" t="str">
        <f>_xlfn.XLOOKUP(Table1__4[[#This Row],[MAAN8]],program!A:A,program!E:E,"")</f>
        <v/>
      </c>
      <c r="N3380" s="22" t="str">
        <f>_xlfn.XLOOKUP(Table1__4[[#This Row],[MAAN8]],program!A:A,program!F:F,"")</f>
        <v/>
      </c>
      <c r="O3380" s="22">
        <f>SUMIFS(sellout!N:N,sellout!G:G,Table1__4[[#This Row],[MAAN8]])</f>
        <v>50</v>
      </c>
      <c r="P3380" s="2" t="str">
        <f>IFERROR(Table1__4[[#This Row],[Actual]]/Table1__4[[#This Row],[Target]],"")</f>
        <v/>
      </c>
      <c r="Q3380" s="22" t="str">
        <f>IFERROR(IF(Table1__4[[#This Row],[Target]]&gt;0,Table1__4[[#This Row],[Target]]-Table1__4[[#This Row],[Actual]],""),"")</f>
        <v/>
      </c>
    </row>
    <row r="3381" spans="1:17" x14ac:dyDescent="0.75">
      <c r="A3381" s="22" t="s">
        <v>10</v>
      </c>
      <c r="B3381" s="22" t="s">
        <v>11</v>
      </c>
      <c r="C3381" s="22" t="s">
        <v>22</v>
      </c>
      <c r="D3381" s="22" t="s">
        <v>180</v>
      </c>
      <c r="E3381" s="22" t="s">
        <v>170</v>
      </c>
      <c r="F3381" s="22" t="s">
        <v>171</v>
      </c>
      <c r="G3381" s="22" t="s">
        <v>18</v>
      </c>
      <c r="H3381">
        <v>66105896</v>
      </c>
      <c r="I3381" s="22" t="s">
        <v>8316</v>
      </c>
      <c r="J3381" s="22" t="s">
        <v>5213</v>
      </c>
      <c r="K3381" s="22" t="str">
        <f>_xlfn.TEXTBEFORE(Table1__4[[#This Row],[ParentName]],"-")</f>
        <v>BD14</v>
      </c>
      <c r="L3381" s="22" t="str">
        <f>_xlfn.XLOOKUP(Table1__4[[#This Row],[MAAN8]],ASO!F:F,ASO!H:H,"")</f>
        <v>Sub Distributor</v>
      </c>
      <c r="M3381" s="22" t="str">
        <f>_xlfn.XLOOKUP(Table1__4[[#This Row],[MAAN8]],program!A:A,program!E:E,"")</f>
        <v/>
      </c>
      <c r="N3381" s="22" t="str">
        <f>_xlfn.XLOOKUP(Table1__4[[#This Row],[MAAN8]],program!A:A,program!F:F,"")</f>
        <v/>
      </c>
      <c r="O3381" s="22">
        <f>SUMIFS(sellout!N:N,sellout!G:G,Table1__4[[#This Row],[MAAN8]])</f>
        <v>632</v>
      </c>
      <c r="P3381" s="2" t="str">
        <f>IFERROR(Table1__4[[#This Row],[Actual]]/Table1__4[[#This Row],[Target]],"")</f>
        <v/>
      </c>
      <c r="Q3381" s="22" t="str">
        <f>IFERROR(IF(Table1__4[[#This Row],[Target]]&gt;0,Table1__4[[#This Row],[Target]]-Table1__4[[#This Row],[Actual]],""),"")</f>
        <v/>
      </c>
    </row>
    <row r="3382" spans="1:17" x14ac:dyDescent="0.75">
      <c r="A3382" s="22" t="s">
        <v>10</v>
      </c>
      <c r="B3382" s="22" t="s">
        <v>11</v>
      </c>
      <c r="C3382" s="22" t="s">
        <v>12</v>
      </c>
      <c r="D3382" s="22" t="s">
        <v>122</v>
      </c>
      <c r="E3382" s="22" t="s">
        <v>519</v>
      </c>
      <c r="F3382" s="22" t="s">
        <v>237</v>
      </c>
      <c r="G3382" s="22" t="s">
        <v>520</v>
      </c>
      <c r="H3382">
        <v>66156589</v>
      </c>
      <c r="I3382" s="22" t="s">
        <v>8316</v>
      </c>
      <c r="J3382" s="22" t="s">
        <v>5214</v>
      </c>
      <c r="K3382" s="22" t="str">
        <f>_xlfn.TEXTBEFORE(Table1__4[[#This Row],[ParentName]],"-")</f>
        <v>BD10</v>
      </c>
      <c r="L3382" s="22" t="str">
        <f>_xlfn.XLOOKUP(Table1__4[[#This Row],[MAAN8]],ASO!F:F,ASO!H:H,"")</f>
        <v>Grocery Store</v>
      </c>
      <c r="M3382" s="22" t="str">
        <f>_xlfn.XLOOKUP(Table1__4[[#This Row],[MAAN8]],program!A:A,program!E:E,"")</f>
        <v/>
      </c>
      <c r="N3382" s="22" t="str">
        <f>_xlfn.XLOOKUP(Table1__4[[#This Row],[MAAN8]],program!A:A,program!F:F,"")</f>
        <v/>
      </c>
      <c r="O3382" s="22">
        <f>SUMIFS(sellout!N:N,sellout!G:G,Table1__4[[#This Row],[MAAN8]])</f>
        <v>45</v>
      </c>
      <c r="P3382" s="2" t="str">
        <f>IFERROR(Table1__4[[#This Row],[Actual]]/Table1__4[[#This Row],[Target]],"")</f>
        <v/>
      </c>
      <c r="Q3382" s="22" t="str">
        <f>IFERROR(IF(Table1__4[[#This Row],[Target]]&gt;0,Table1__4[[#This Row],[Target]]-Table1__4[[#This Row],[Actual]],""),"")</f>
        <v/>
      </c>
    </row>
    <row r="3383" spans="1:17" x14ac:dyDescent="0.75">
      <c r="A3383" s="22" t="s">
        <v>10</v>
      </c>
      <c r="B3383" s="22" t="s">
        <v>11</v>
      </c>
      <c r="C3383" s="22" t="s">
        <v>22</v>
      </c>
      <c r="D3383" s="22" t="s">
        <v>88</v>
      </c>
      <c r="E3383" s="22" t="s">
        <v>447</v>
      </c>
      <c r="F3383" s="22" t="s">
        <v>218</v>
      </c>
      <c r="G3383" s="22" t="s">
        <v>448</v>
      </c>
      <c r="H3383">
        <v>66151192</v>
      </c>
      <c r="I3383" s="22" t="s">
        <v>5215</v>
      </c>
      <c r="J3383" s="22" t="s">
        <v>8317</v>
      </c>
      <c r="K3383" s="22" t="str">
        <f>_xlfn.TEXTBEFORE(Table1__4[[#This Row],[ParentName]],"-")</f>
        <v>BD11</v>
      </c>
      <c r="L3383" s="22" t="str">
        <f>_xlfn.XLOOKUP(Table1__4[[#This Row],[MAAN8]],ASO!F:F,ASO!H:H,"")</f>
        <v/>
      </c>
      <c r="M3383" s="22" t="str">
        <f>_xlfn.XLOOKUP(Table1__4[[#This Row],[MAAN8]],program!A:A,program!E:E,"")</f>
        <v/>
      </c>
      <c r="N3383" s="22" t="str">
        <f>_xlfn.XLOOKUP(Table1__4[[#This Row],[MAAN8]],program!A:A,program!F:F,"")</f>
        <v/>
      </c>
      <c r="O3383" s="22">
        <f>SUMIFS(sellout!N:N,sellout!G:G,Table1__4[[#This Row],[MAAN8]])</f>
        <v>0</v>
      </c>
      <c r="P3383" s="2" t="str">
        <f>IFERROR(Table1__4[[#This Row],[Actual]]/Table1__4[[#This Row],[Target]],"")</f>
        <v/>
      </c>
      <c r="Q3383" s="22" t="str">
        <f>IFERROR(IF(Table1__4[[#This Row],[Target]]&gt;0,Table1__4[[#This Row],[Target]]-Table1__4[[#This Row],[Actual]],""),"")</f>
        <v/>
      </c>
    </row>
    <row r="3384" spans="1:17" x14ac:dyDescent="0.75">
      <c r="A3384" s="22" t="s">
        <v>10</v>
      </c>
      <c r="B3384" s="22" t="s">
        <v>11</v>
      </c>
      <c r="C3384" s="22" t="s">
        <v>22</v>
      </c>
      <c r="D3384" s="22" t="s">
        <v>180</v>
      </c>
      <c r="E3384" s="22" t="s">
        <v>210</v>
      </c>
      <c r="F3384" s="22" t="s">
        <v>182</v>
      </c>
      <c r="G3384" s="22" t="s">
        <v>211</v>
      </c>
      <c r="H3384">
        <v>66152208</v>
      </c>
      <c r="I3384" s="22" t="s">
        <v>5216</v>
      </c>
      <c r="J3384" s="22" t="s">
        <v>5217</v>
      </c>
      <c r="K3384" s="22" t="str">
        <f>_xlfn.TEXTBEFORE(Table1__4[[#This Row],[ParentName]],"-")</f>
        <v>BD14</v>
      </c>
      <c r="L3384" s="22" t="str">
        <f>_xlfn.XLOOKUP(Table1__4[[#This Row],[MAAN8]],ASO!F:F,ASO!H:H,"")</f>
        <v/>
      </c>
      <c r="M3384" s="22" t="str">
        <f>_xlfn.XLOOKUP(Table1__4[[#This Row],[MAAN8]],program!A:A,program!E:E,"")</f>
        <v/>
      </c>
      <c r="N3384" s="22" t="str">
        <f>_xlfn.XLOOKUP(Table1__4[[#This Row],[MAAN8]],program!A:A,program!F:F,"")</f>
        <v/>
      </c>
      <c r="O3384" s="22">
        <f>SUMIFS(sellout!N:N,sellout!G:G,Table1__4[[#This Row],[MAAN8]])</f>
        <v>0</v>
      </c>
      <c r="P3384" s="2" t="str">
        <f>IFERROR(Table1__4[[#This Row],[Actual]]/Table1__4[[#This Row],[Target]],"")</f>
        <v/>
      </c>
      <c r="Q3384" s="22" t="str">
        <f>IFERROR(IF(Table1__4[[#This Row],[Target]]&gt;0,Table1__4[[#This Row],[Target]]-Table1__4[[#This Row],[Actual]],""),"")</f>
        <v/>
      </c>
    </row>
    <row r="3385" spans="1:17" x14ac:dyDescent="0.75">
      <c r="A3385" s="22" t="s">
        <v>10</v>
      </c>
      <c r="B3385" s="22" t="s">
        <v>11</v>
      </c>
      <c r="C3385" s="22" t="s">
        <v>12</v>
      </c>
      <c r="D3385" s="22" t="s">
        <v>122</v>
      </c>
      <c r="E3385" s="22" t="s">
        <v>200</v>
      </c>
      <c r="F3385" s="22" t="s">
        <v>201</v>
      </c>
      <c r="G3385" s="22" t="s">
        <v>18</v>
      </c>
      <c r="H3385">
        <v>66102629</v>
      </c>
      <c r="I3385" s="22" t="s">
        <v>5218</v>
      </c>
      <c r="J3385" s="22" t="s">
        <v>5219</v>
      </c>
      <c r="K3385" s="22" t="str">
        <f>_xlfn.TEXTBEFORE(Table1__4[[#This Row],[ParentName]],"-")</f>
        <v>BD10</v>
      </c>
      <c r="L3385" s="22" t="str">
        <f>_xlfn.XLOOKUP(Table1__4[[#This Row],[MAAN8]],ASO!F:F,ASO!H:H,"")</f>
        <v>Sub Distributor</v>
      </c>
      <c r="M3385" s="22" t="str">
        <f>_xlfn.XLOOKUP(Table1__4[[#This Row],[MAAN8]],program!A:A,program!E:E,"")</f>
        <v/>
      </c>
      <c r="N3385" s="22" t="str">
        <f>_xlfn.XLOOKUP(Table1__4[[#This Row],[MAAN8]],program!A:A,program!F:F,"")</f>
        <v/>
      </c>
      <c r="O3385" s="22">
        <f>SUMIFS(sellout!N:N,sellout!G:G,Table1__4[[#This Row],[MAAN8]])</f>
        <v>230</v>
      </c>
      <c r="P3385" s="2" t="str">
        <f>IFERROR(Table1__4[[#This Row],[Actual]]/Table1__4[[#This Row],[Target]],"")</f>
        <v/>
      </c>
      <c r="Q3385" s="22" t="str">
        <f>IFERROR(IF(Table1__4[[#This Row],[Target]]&gt;0,Table1__4[[#This Row],[Target]]-Table1__4[[#This Row],[Actual]],""),"")</f>
        <v/>
      </c>
    </row>
    <row r="3386" spans="1:17" x14ac:dyDescent="0.75">
      <c r="A3386" s="22" t="s">
        <v>10</v>
      </c>
      <c r="B3386" s="22" t="s">
        <v>11</v>
      </c>
      <c r="C3386" s="22" t="s">
        <v>22</v>
      </c>
      <c r="D3386" s="22" t="s">
        <v>180</v>
      </c>
      <c r="E3386" s="22" t="s">
        <v>170</v>
      </c>
      <c r="F3386" s="22" t="s">
        <v>171</v>
      </c>
      <c r="G3386" s="22" t="s">
        <v>18</v>
      </c>
      <c r="H3386">
        <v>66103730</v>
      </c>
      <c r="I3386" s="22" t="s">
        <v>5220</v>
      </c>
      <c r="J3386" s="22" t="s">
        <v>5221</v>
      </c>
      <c r="K3386" s="22" t="str">
        <f>_xlfn.TEXTBEFORE(Table1__4[[#This Row],[ParentName]],"-")</f>
        <v>BD14</v>
      </c>
      <c r="L3386" s="22" t="str">
        <f>_xlfn.XLOOKUP(Table1__4[[#This Row],[MAAN8]],ASO!F:F,ASO!H:H,"")</f>
        <v>Sub Distributor</v>
      </c>
      <c r="M3386" s="22" t="str">
        <f>_xlfn.XLOOKUP(Table1__4[[#This Row],[MAAN8]],program!A:A,program!E:E,"")</f>
        <v/>
      </c>
      <c r="N3386" s="22" t="str">
        <f>_xlfn.XLOOKUP(Table1__4[[#This Row],[MAAN8]],program!A:A,program!F:F,"")</f>
        <v/>
      </c>
      <c r="O3386" s="22">
        <f>SUMIFS(sellout!N:N,sellout!G:G,Table1__4[[#This Row],[MAAN8]])</f>
        <v>674</v>
      </c>
      <c r="P3386" s="2" t="str">
        <f>IFERROR(Table1__4[[#This Row],[Actual]]/Table1__4[[#This Row],[Target]],"")</f>
        <v/>
      </c>
      <c r="Q3386" s="22" t="str">
        <f>IFERROR(IF(Table1__4[[#This Row],[Target]]&gt;0,Table1__4[[#This Row],[Target]]-Table1__4[[#This Row],[Actual]],""),"")</f>
        <v/>
      </c>
    </row>
    <row r="3387" spans="1:17" x14ac:dyDescent="0.75">
      <c r="A3387" s="22" t="s">
        <v>10</v>
      </c>
      <c r="B3387" s="22" t="s">
        <v>11</v>
      </c>
      <c r="C3387" s="22" t="s">
        <v>12</v>
      </c>
      <c r="D3387" s="22" t="s">
        <v>122</v>
      </c>
      <c r="E3387" s="22" t="s">
        <v>244</v>
      </c>
      <c r="F3387" s="22" t="s">
        <v>124</v>
      </c>
      <c r="G3387" s="22" t="s">
        <v>245</v>
      </c>
      <c r="H3387">
        <v>66104966</v>
      </c>
      <c r="I3387" s="22" t="s">
        <v>5222</v>
      </c>
      <c r="J3387" s="22" t="s">
        <v>5223</v>
      </c>
      <c r="K3387" s="22" t="str">
        <f>_xlfn.TEXTBEFORE(Table1__4[[#This Row],[ParentName]],"-")</f>
        <v>BD10</v>
      </c>
      <c r="L3387" s="22" t="str">
        <f>_xlfn.XLOOKUP(Table1__4[[#This Row],[MAAN8]],ASO!F:F,ASO!H:H,"")</f>
        <v>Grocery Store</v>
      </c>
      <c r="M3387" s="22" t="str">
        <f>_xlfn.XLOOKUP(Table1__4[[#This Row],[MAAN8]],program!A:A,program!E:E,"")</f>
        <v/>
      </c>
      <c r="N3387" s="22" t="str">
        <f>_xlfn.XLOOKUP(Table1__4[[#This Row],[MAAN8]],program!A:A,program!F:F,"")</f>
        <v/>
      </c>
      <c r="O3387" s="22">
        <f>SUMIFS(sellout!N:N,sellout!G:G,Table1__4[[#This Row],[MAAN8]])</f>
        <v>15</v>
      </c>
      <c r="P3387" s="2" t="str">
        <f>IFERROR(Table1__4[[#This Row],[Actual]]/Table1__4[[#This Row],[Target]],"")</f>
        <v/>
      </c>
      <c r="Q3387" s="22" t="str">
        <f>IFERROR(IF(Table1__4[[#This Row],[Target]]&gt;0,Table1__4[[#This Row],[Target]]-Table1__4[[#This Row],[Actual]],""),"")</f>
        <v/>
      </c>
    </row>
    <row r="3388" spans="1:17" x14ac:dyDescent="0.75">
      <c r="A3388" s="22" t="s">
        <v>10</v>
      </c>
      <c r="B3388" s="22" t="s">
        <v>11</v>
      </c>
      <c r="C3388" s="22" t="s">
        <v>46</v>
      </c>
      <c r="D3388" s="22" t="s">
        <v>47</v>
      </c>
      <c r="E3388" s="22" t="s">
        <v>108</v>
      </c>
      <c r="F3388" s="22" t="s">
        <v>49</v>
      </c>
      <c r="G3388" s="22" t="s">
        <v>109</v>
      </c>
      <c r="H3388">
        <v>65525487</v>
      </c>
      <c r="I3388" s="22" t="s">
        <v>5224</v>
      </c>
      <c r="J3388" s="22" t="s">
        <v>1612</v>
      </c>
      <c r="K3388" s="22" t="str">
        <f>_xlfn.TEXTBEFORE(Table1__4[[#This Row],[ParentName]],"-")</f>
        <v>HMcc</v>
      </c>
      <c r="L3388" s="22" t="str">
        <f>_xlfn.XLOOKUP(Table1__4[[#This Row],[MAAN8]],ASO!F:F,ASO!H:H,"")</f>
        <v>Grocery Store</v>
      </c>
      <c r="M3388" s="22" t="str">
        <f>_xlfn.XLOOKUP(Table1__4[[#This Row],[MAAN8]],program!A:A,program!E:E,"")</f>
        <v>Target Incentive</v>
      </c>
      <c r="N3388" s="22">
        <f>_xlfn.XLOOKUP(Table1__4[[#This Row],[MAAN8]],program!A:A,program!F:F,"")</f>
        <v>110</v>
      </c>
      <c r="O3388" s="22">
        <f>SUMIFS(sellout!N:N,sellout!G:G,Table1__4[[#This Row],[MAAN8]])</f>
        <v>80</v>
      </c>
      <c r="P3388" s="2">
        <f>IFERROR(Table1__4[[#This Row],[Actual]]/Table1__4[[#This Row],[Target]],"")</f>
        <v>0.72727272727272729</v>
      </c>
      <c r="Q3388" s="22">
        <f>IFERROR(IF(Table1__4[[#This Row],[Target]]&gt;0,Table1__4[[#This Row],[Target]]-Table1__4[[#This Row],[Actual]],""),"")</f>
        <v>30</v>
      </c>
    </row>
    <row r="3389" spans="1:17" x14ac:dyDescent="0.75">
      <c r="A3389" s="22" t="s">
        <v>10</v>
      </c>
      <c r="B3389" s="22" t="s">
        <v>11</v>
      </c>
      <c r="C3389" s="22" t="s">
        <v>12</v>
      </c>
      <c r="D3389" s="22" t="s">
        <v>13</v>
      </c>
      <c r="E3389" s="22" t="s">
        <v>176</v>
      </c>
      <c r="F3389" s="22" t="s">
        <v>30</v>
      </c>
      <c r="G3389" s="22" t="s">
        <v>177</v>
      </c>
      <c r="H3389">
        <v>66152825</v>
      </c>
      <c r="I3389" s="22" t="s">
        <v>5225</v>
      </c>
      <c r="J3389" s="22" t="s">
        <v>5226</v>
      </c>
      <c r="K3389" s="22" t="str">
        <f>_xlfn.TEXTBEFORE(Table1__4[[#This Row],[ParentName]],"-")</f>
        <v>BD8</v>
      </c>
      <c r="L3389" s="22" t="str">
        <f>_xlfn.XLOOKUP(Table1__4[[#This Row],[MAAN8]],ASO!F:F,ASO!H:H,"")</f>
        <v>Grocery Store</v>
      </c>
      <c r="M3389" s="22" t="str">
        <f>_xlfn.XLOOKUP(Table1__4[[#This Row],[MAAN8]],program!A:A,program!E:E,"")</f>
        <v/>
      </c>
      <c r="N3389" s="22" t="str">
        <f>_xlfn.XLOOKUP(Table1__4[[#This Row],[MAAN8]],program!A:A,program!F:F,"")</f>
        <v/>
      </c>
      <c r="O3389" s="22">
        <f>SUMIFS(sellout!N:N,sellout!G:G,Table1__4[[#This Row],[MAAN8]])</f>
        <v>234</v>
      </c>
      <c r="P3389" s="2" t="str">
        <f>IFERROR(Table1__4[[#This Row],[Actual]]/Table1__4[[#This Row],[Target]],"")</f>
        <v/>
      </c>
      <c r="Q3389" s="22" t="str">
        <f>IFERROR(IF(Table1__4[[#This Row],[Target]]&gt;0,Table1__4[[#This Row],[Target]]-Table1__4[[#This Row],[Actual]],""),"")</f>
        <v/>
      </c>
    </row>
    <row r="3390" spans="1:17" x14ac:dyDescent="0.75">
      <c r="A3390" s="22" t="s">
        <v>10</v>
      </c>
      <c r="B3390" s="22" t="s">
        <v>11</v>
      </c>
      <c r="C3390" s="22" t="s">
        <v>12</v>
      </c>
      <c r="D3390" s="22" t="s">
        <v>54</v>
      </c>
      <c r="E3390" s="22" t="s">
        <v>97</v>
      </c>
      <c r="F3390" s="22" t="s">
        <v>30</v>
      </c>
      <c r="G3390" s="22" t="s">
        <v>98</v>
      </c>
      <c r="H3390">
        <v>66154307</v>
      </c>
      <c r="I3390" s="22" t="s">
        <v>5227</v>
      </c>
      <c r="J3390" s="22" t="s">
        <v>5228</v>
      </c>
      <c r="K3390" s="22" t="str">
        <f>_xlfn.TEXTBEFORE(Table1__4[[#This Row],[ParentName]],"-")</f>
        <v>BD</v>
      </c>
      <c r="L3390" s="22" t="str">
        <f>_xlfn.XLOOKUP(Table1__4[[#This Row],[MAAN8]],ASO!F:F,ASO!H:H,"")</f>
        <v>Grocery Store</v>
      </c>
      <c r="M3390" s="22" t="str">
        <f>_xlfn.XLOOKUP(Table1__4[[#This Row],[MAAN8]],program!A:A,program!E:E,"")</f>
        <v/>
      </c>
      <c r="N3390" s="22" t="str">
        <f>_xlfn.XLOOKUP(Table1__4[[#This Row],[MAAN8]],program!A:A,program!F:F,"")</f>
        <v/>
      </c>
      <c r="O3390" s="22">
        <f>SUMIFS(sellout!N:N,sellout!G:G,Table1__4[[#This Row],[MAAN8]])</f>
        <v>5</v>
      </c>
      <c r="P3390" s="2" t="str">
        <f>IFERROR(Table1__4[[#This Row],[Actual]]/Table1__4[[#This Row],[Target]],"")</f>
        <v/>
      </c>
      <c r="Q3390" s="22" t="str">
        <f>IFERROR(IF(Table1__4[[#This Row],[Target]]&gt;0,Table1__4[[#This Row],[Target]]-Table1__4[[#This Row],[Actual]],""),"")</f>
        <v/>
      </c>
    </row>
    <row r="3391" spans="1:17" x14ac:dyDescent="0.75">
      <c r="A3391" s="22" t="s">
        <v>10</v>
      </c>
      <c r="B3391" s="22" t="s">
        <v>11</v>
      </c>
      <c r="C3391" s="22" t="s">
        <v>22</v>
      </c>
      <c r="D3391" s="22" t="s">
        <v>180</v>
      </c>
      <c r="E3391" s="22" t="s">
        <v>181</v>
      </c>
      <c r="F3391" s="22" t="s">
        <v>182</v>
      </c>
      <c r="G3391" s="22" t="s">
        <v>183</v>
      </c>
      <c r="H3391">
        <v>66113893</v>
      </c>
      <c r="I3391" s="22" t="s">
        <v>5229</v>
      </c>
      <c r="J3391" s="22" t="s">
        <v>436</v>
      </c>
      <c r="K3391" s="22" t="str">
        <f>_xlfn.TEXTBEFORE(Table1__4[[#This Row],[ParentName]],"-")</f>
        <v>BD14</v>
      </c>
      <c r="L3391" s="22" t="str">
        <f>_xlfn.XLOOKUP(Table1__4[[#This Row],[MAAN8]],ASO!F:F,ASO!H:H,"")</f>
        <v>Grocery Store</v>
      </c>
      <c r="M3391" s="22" t="str">
        <f>_xlfn.XLOOKUP(Table1__4[[#This Row],[MAAN8]],program!A:A,program!E:E,"")</f>
        <v/>
      </c>
      <c r="N3391" s="22" t="str">
        <f>_xlfn.XLOOKUP(Table1__4[[#This Row],[MAAN8]],program!A:A,program!F:F,"")</f>
        <v/>
      </c>
      <c r="O3391" s="22">
        <f>SUMIFS(sellout!N:N,sellout!G:G,Table1__4[[#This Row],[MAAN8]])</f>
        <v>8</v>
      </c>
      <c r="P3391" s="2" t="str">
        <f>IFERROR(Table1__4[[#This Row],[Actual]]/Table1__4[[#This Row],[Target]],"")</f>
        <v/>
      </c>
      <c r="Q3391" s="22" t="str">
        <f>IFERROR(IF(Table1__4[[#This Row],[Target]]&gt;0,Table1__4[[#This Row],[Target]]-Table1__4[[#This Row],[Actual]],""),"")</f>
        <v/>
      </c>
    </row>
    <row r="3392" spans="1:17" x14ac:dyDescent="0.75">
      <c r="A3392" s="22" t="s">
        <v>10</v>
      </c>
      <c r="B3392" s="22" t="s">
        <v>11</v>
      </c>
      <c r="C3392" s="22" t="s">
        <v>22</v>
      </c>
      <c r="D3392" s="22" t="s">
        <v>23</v>
      </c>
      <c r="E3392" s="22" t="s">
        <v>222</v>
      </c>
      <c r="F3392" s="22" t="s">
        <v>25</v>
      </c>
      <c r="G3392" s="22" t="s">
        <v>223</v>
      </c>
      <c r="H3392">
        <v>66102506</v>
      </c>
      <c r="I3392" s="22" t="s">
        <v>5230</v>
      </c>
      <c r="J3392" s="22" t="s">
        <v>5231</v>
      </c>
      <c r="K3392" s="22" t="str">
        <f>_xlfn.TEXTBEFORE(Table1__4[[#This Row],[ParentName]],"-")</f>
        <v>BD12</v>
      </c>
      <c r="L3392" s="22" t="str">
        <f>_xlfn.XLOOKUP(Table1__4[[#This Row],[MAAN8]],ASO!F:F,ASO!H:H,"")</f>
        <v>Grocery Store - Home Delivery</v>
      </c>
      <c r="M3392" s="22" t="str">
        <f>_xlfn.XLOOKUP(Table1__4[[#This Row],[MAAN8]],program!A:A,program!E:E,"")</f>
        <v/>
      </c>
      <c r="N3392" s="22" t="str">
        <f>_xlfn.XLOOKUP(Table1__4[[#This Row],[MAAN8]],program!A:A,program!F:F,"")</f>
        <v/>
      </c>
      <c r="O3392" s="22">
        <f>SUMIFS(sellout!N:N,sellout!G:G,Table1__4[[#This Row],[MAAN8]])</f>
        <v>30</v>
      </c>
      <c r="P3392" s="2" t="str">
        <f>IFERROR(Table1__4[[#This Row],[Actual]]/Table1__4[[#This Row],[Target]],"")</f>
        <v/>
      </c>
      <c r="Q3392" s="22" t="str">
        <f>IFERROR(IF(Table1__4[[#This Row],[Target]]&gt;0,Table1__4[[#This Row],[Target]]-Table1__4[[#This Row],[Actual]],""),"")</f>
        <v/>
      </c>
    </row>
    <row r="3393" spans="1:17" x14ac:dyDescent="0.75">
      <c r="A3393" s="22" t="s">
        <v>10</v>
      </c>
      <c r="B3393" s="22" t="s">
        <v>11</v>
      </c>
      <c r="C3393" s="22" t="s">
        <v>22</v>
      </c>
      <c r="D3393" s="22" t="s">
        <v>88</v>
      </c>
      <c r="E3393" s="22" t="s">
        <v>447</v>
      </c>
      <c r="F3393" s="22" t="s">
        <v>218</v>
      </c>
      <c r="G3393" s="22" t="s">
        <v>448</v>
      </c>
      <c r="H3393">
        <v>66153900</v>
      </c>
      <c r="I3393" s="22" t="s">
        <v>5232</v>
      </c>
      <c r="J3393" s="22" t="s">
        <v>5233</v>
      </c>
      <c r="K3393" s="22" t="str">
        <f>_xlfn.TEXTBEFORE(Table1__4[[#This Row],[ParentName]],"-")</f>
        <v>BD11</v>
      </c>
      <c r="L3393" s="22" t="str">
        <f>_xlfn.XLOOKUP(Table1__4[[#This Row],[MAAN8]],ASO!F:F,ASO!H:H,"")</f>
        <v>Grocery Store</v>
      </c>
      <c r="M3393" s="22" t="str">
        <f>_xlfn.XLOOKUP(Table1__4[[#This Row],[MAAN8]],program!A:A,program!E:E,"")</f>
        <v/>
      </c>
      <c r="N3393" s="22" t="str">
        <f>_xlfn.XLOOKUP(Table1__4[[#This Row],[MAAN8]],program!A:A,program!F:F,"")</f>
        <v/>
      </c>
      <c r="O3393" s="22">
        <f>SUMIFS(sellout!N:N,sellout!G:G,Table1__4[[#This Row],[MAAN8]])</f>
        <v>5</v>
      </c>
      <c r="P3393" s="2" t="str">
        <f>IFERROR(Table1__4[[#This Row],[Actual]]/Table1__4[[#This Row],[Target]],"")</f>
        <v/>
      </c>
      <c r="Q3393" s="22" t="str">
        <f>IFERROR(IF(Table1__4[[#This Row],[Target]]&gt;0,Table1__4[[#This Row],[Target]]-Table1__4[[#This Row],[Actual]],""),"")</f>
        <v/>
      </c>
    </row>
    <row r="3394" spans="1:17" x14ac:dyDescent="0.75">
      <c r="A3394" s="22" t="s">
        <v>10</v>
      </c>
      <c r="B3394" s="22" t="s">
        <v>11</v>
      </c>
      <c r="C3394" s="22" t="s">
        <v>12</v>
      </c>
      <c r="D3394" s="22" t="s">
        <v>122</v>
      </c>
      <c r="E3394" s="22" t="s">
        <v>244</v>
      </c>
      <c r="F3394" s="22" t="s">
        <v>124</v>
      </c>
      <c r="G3394" s="22" t="s">
        <v>245</v>
      </c>
      <c r="H3394">
        <v>66109103</v>
      </c>
      <c r="I3394" s="22" t="s">
        <v>5234</v>
      </c>
      <c r="J3394" s="22" t="s">
        <v>5235</v>
      </c>
      <c r="K3394" s="22" t="str">
        <f>_xlfn.TEXTBEFORE(Table1__4[[#This Row],[ParentName]],"-")</f>
        <v>BD10</v>
      </c>
      <c r="L3394" s="22" t="str">
        <f>_xlfn.XLOOKUP(Table1__4[[#This Row],[MAAN8]],ASO!F:F,ASO!H:H,"")</f>
        <v>Grocery Store</v>
      </c>
      <c r="M3394" s="22" t="str">
        <f>_xlfn.XLOOKUP(Table1__4[[#This Row],[MAAN8]],program!A:A,program!E:E,"")</f>
        <v/>
      </c>
      <c r="N3394" s="22" t="str">
        <f>_xlfn.XLOOKUP(Table1__4[[#This Row],[MAAN8]],program!A:A,program!F:F,"")</f>
        <v/>
      </c>
      <c r="O3394" s="22">
        <f>SUMIFS(sellout!N:N,sellout!G:G,Table1__4[[#This Row],[MAAN8]])</f>
        <v>0</v>
      </c>
      <c r="P3394" s="2" t="str">
        <f>IFERROR(Table1__4[[#This Row],[Actual]]/Table1__4[[#This Row],[Target]],"")</f>
        <v/>
      </c>
      <c r="Q3394" s="22" t="str">
        <f>IFERROR(IF(Table1__4[[#This Row],[Target]]&gt;0,Table1__4[[#This Row],[Target]]-Table1__4[[#This Row],[Actual]],""),"")</f>
        <v/>
      </c>
    </row>
    <row r="3395" spans="1:17" x14ac:dyDescent="0.75">
      <c r="A3395" s="22" t="s">
        <v>10</v>
      </c>
      <c r="B3395" s="22" t="s">
        <v>11</v>
      </c>
      <c r="C3395" s="22" t="s">
        <v>12</v>
      </c>
      <c r="D3395" s="22" t="s">
        <v>122</v>
      </c>
      <c r="E3395" s="22" t="s">
        <v>252</v>
      </c>
      <c r="F3395" s="22" t="s">
        <v>25</v>
      </c>
      <c r="G3395" s="22" t="s">
        <v>253</v>
      </c>
      <c r="H3395">
        <v>66150894</v>
      </c>
      <c r="I3395" s="22" t="s">
        <v>7242</v>
      </c>
      <c r="J3395" s="22" t="s">
        <v>7593</v>
      </c>
      <c r="K3395" s="22" t="str">
        <f>_xlfn.TEXTBEFORE(Table1__4[[#This Row],[ParentName]],"-")</f>
        <v>BD10</v>
      </c>
      <c r="L3395" s="22" t="str">
        <f>_xlfn.XLOOKUP(Table1__4[[#This Row],[MAAN8]],ASO!F:F,ASO!H:H,"")</f>
        <v/>
      </c>
      <c r="M3395" s="22" t="str">
        <f>_xlfn.XLOOKUP(Table1__4[[#This Row],[MAAN8]],program!A:A,program!E:E,"")</f>
        <v/>
      </c>
      <c r="N3395" s="22" t="str">
        <f>_xlfn.XLOOKUP(Table1__4[[#This Row],[MAAN8]],program!A:A,program!F:F,"")</f>
        <v/>
      </c>
      <c r="O3395" s="22">
        <f>SUMIFS(sellout!N:N,sellout!G:G,Table1__4[[#This Row],[MAAN8]])</f>
        <v>0</v>
      </c>
      <c r="P3395" s="2" t="str">
        <f>IFERROR(Table1__4[[#This Row],[Actual]]/Table1__4[[#This Row],[Target]],"")</f>
        <v/>
      </c>
      <c r="Q3395" s="22" t="str">
        <f>IFERROR(IF(Table1__4[[#This Row],[Target]]&gt;0,Table1__4[[#This Row],[Target]]-Table1__4[[#This Row],[Actual]],""),"")</f>
        <v/>
      </c>
    </row>
    <row r="3396" spans="1:17" x14ac:dyDescent="0.75">
      <c r="A3396" s="22" t="s">
        <v>10</v>
      </c>
      <c r="B3396" s="22" t="s">
        <v>11</v>
      </c>
      <c r="C3396" s="22" t="s">
        <v>12</v>
      </c>
      <c r="D3396" s="22" t="s">
        <v>38</v>
      </c>
      <c r="E3396" s="22" t="s">
        <v>39</v>
      </c>
      <c r="F3396" s="22" t="s">
        <v>40</v>
      </c>
      <c r="G3396" s="22" t="s">
        <v>41</v>
      </c>
      <c r="H3396">
        <v>66104603</v>
      </c>
      <c r="I3396" s="22" t="s">
        <v>5236</v>
      </c>
      <c r="J3396" s="22" t="s">
        <v>2404</v>
      </c>
      <c r="K3396" s="22" t="str">
        <f>_xlfn.TEXTBEFORE(Table1__4[[#This Row],[ParentName]],"-")</f>
        <v>BD16</v>
      </c>
      <c r="L3396" s="22" t="str">
        <f>_xlfn.XLOOKUP(Table1__4[[#This Row],[MAAN8]],ASO!F:F,ASO!H:H,"")</f>
        <v>Grocery Store</v>
      </c>
      <c r="M3396" s="22" t="str">
        <f>_xlfn.XLOOKUP(Table1__4[[#This Row],[MAAN8]],program!A:A,program!E:E,"")</f>
        <v/>
      </c>
      <c r="N3396" s="22" t="str">
        <f>_xlfn.XLOOKUP(Table1__4[[#This Row],[MAAN8]],program!A:A,program!F:F,"")</f>
        <v/>
      </c>
      <c r="O3396" s="22">
        <f>SUMIFS(sellout!N:N,sellout!G:G,Table1__4[[#This Row],[MAAN8]])</f>
        <v>10</v>
      </c>
      <c r="P3396" s="2" t="str">
        <f>IFERROR(Table1__4[[#This Row],[Actual]]/Table1__4[[#This Row],[Target]],"")</f>
        <v/>
      </c>
      <c r="Q3396" s="22" t="str">
        <f>IFERROR(IF(Table1__4[[#This Row],[Target]]&gt;0,Table1__4[[#This Row],[Target]]-Table1__4[[#This Row],[Actual]],""),"")</f>
        <v/>
      </c>
    </row>
    <row r="3397" spans="1:17" x14ac:dyDescent="0.75">
      <c r="A3397" s="22" t="s">
        <v>10</v>
      </c>
      <c r="B3397" s="22" t="s">
        <v>11</v>
      </c>
      <c r="C3397" s="22" t="s">
        <v>22</v>
      </c>
      <c r="D3397" s="22" t="s">
        <v>23</v>
      </c>
      <c r="E3397" s="22" t="s">
        <v>62</v>
      </c>
      <c r="F3397" s="22" t="s">
        <v>63</v>
      </c>
      <c r="G3397" s="22" t="s">
        <v>64</v>
      </c>
      <c r="H3397">
        <v>66105261</v>
      </c>
      <c r="I3397" s="22" t="s">
        <v>8318</v>
      </c>
      <c r="J3397" s="22" t="s">
        <v>5239</v>
      </c>
      <c r="K3397" s="22" t="str">
        <f>_xlfn.TEXTBEFORE(Table1__4[[#This Row],[ParentName]],"-")</f>
        <v>BD12</v>
      </c>
      <c r="L3397" s="22" t="str">
        <f>_xlfn.XLOOKUP(Table1__4[[#This Row],[MAAN8]],ASO!F:F,ASO!H:H,"")</f>
        <v>Grocery Store</v>
      </c>
      <c r="M3397" s="22" t="str">
        <f>_xlfn.XLOOKUP(Table1__4[[#This Row],[MAAN8]],program!A:A,program!E:E,"")</f>
        <v/>
      </c>
      <c r="N3397" s="22" t="str">
        <f>_xlfn.XLOOKUP(Table1__4[[#This Row],[MAAN8]],program!A:A,program!F:F,"")</f>
        <v/>
      </c>
      <c r="O3397" s="22">
        <f>SUMIFS(sellout!N:N,sellout!G:G,Table1__4[[#This Row],[MAAN8]])</f>
        <v>0</v>
      </c>
      <c r="P3397" s="2" t="str">
        <f>IFERROR(Table1__4[[#This Row],[Actual]]/Table1__4[[#This Row],[Target]],"")</f>
        <v/>
      </c>
      <c r="Q3397" s="22" t="str">
        <f>IFERROR(IF(Table1__4[[#This Row],[Target]]&gt;0,Table1__4[[#This Row],[Target]]-Table1__4[[#This Row],[Actual]],""),"")</f>
        <v/>
      </c>
    </row>
    <row r="3398" spans="1:17" x14ac:dyDescent="0.75">
      <c r="A3398" s="22" t="s">
        <v>10</v>
      </c>
      <c r="B3398" s="22" t="s">
        <v>11</v>
      </c>
      <c r="C3398" s="22" t="s">
        <v>46</v>
      </c>
      <c r="D3398" s="22" t="s">
        <v>76</v>
      </c>
      <c r="E3398" s="22" t="s">
        <v>270</v>
      </c>
      <c r="F3398" s="22" t="s">
        <v>49</v>
      </c>
      <c r="G3398" s="22" t="s">
        <v>271</v>
      </c>
      <c r="H3398">
        <v>65055019</v>
      </c>
      <c r="I3398" s="22" t="s">
        <v>5240</v>
      </c>
      <c r="J3398" s="22" t="s">
        <v>744</v>
      </c>
      <c r="K3398" s="22" t="str">
        <f>_xlfn.TEXTBEFORE(Table1__4[[#This Row],[ParentName]],"-")</f>
        <v>PC</v>
      </c>
      <c r="L3398" s="22" t="str">
        <f>_xlfn.XLOOKUP(Table1__4[[#This Row],[MAAN8]],ASO!F:F,ASO!H:H,"")</f>
        <v>Grocery Store</v>
      </c>
      <c r="M3398" s="22" t="str">
        <f>_xlfn.XLOOKUP(Table1__4[[#This Row],[MAAN8]],program!A:A,program!E:E,"")</f>
        <v>Target Incentive</v>
      </c>
      <c r="N3398" s="22">
        <f>_xlfn.XLOOKUP(Table1__4[[#This Row],[MAAN8]],program!A:A,program!F:F,"")</f>
        <v>90</v>
      </c>
      <c r="O3398" s="22">
        <f>SUMIFS(sellout!N:N,sellout!G:G,Table1__4[[#This Row],[MAAN8]])</f>
        <v>12</v>
      </c>
      <c r="P3398" s="2">
        <f>IFERROR(Table1__4[[#This Row],[Actual]]/Table1__4[[#This Row],[Target]],"")</f>
        <v>0.13333333333333333</v>
      </c>
      <c r="Q3398" s="22">
        <f>IFERROR(IF(Table1__4[[#This Row],[Target]]&gt;0,Table1__4[[#This Row],[Target]]-Table1__4[[#This Row],[Actual]],""),"")</f>
        <v>78</v>
      </c>
    </row>
    <row r="3399" spans="1:17" x14ac:dyDescent="0.75">
      <c r="A3399" s="22" t="s">
        <v>10</v>
      </c>
      <c r="B3399" s="22" t="s">
        <v>11</v>
      </c>
      <c r="C3399" s="22" t="s">
        <v>46</v>
      </c>
      <c r="D3399" s="22" t="s">
        <v>47</v>
      </c>
      <c r="E3399" s="22" t="s">
        <v>282</v>
      </c>
      <c r="F3399" s="22" t="s">
        <v>68</v>
      </c>
      <c r="G3399" s="22" t="s">
        <v>283</v>
      </c>
      <c r="H3399">
        <v>65540161</v>
      </c>
      <c r="I3399" s="22" t="s">
        <v>5241</v>
      </c>
      <c r="J3399" s="22" t="s">
        <v>5242</v>
      </c>
      <c r="K3399" s="22" t="str">
        <f>_xlfn.TEXTBEFORE(Table1__4[[#This Row],[ParentName]],"-")</f>
        <v>HMcc</v>
      </c>
      <c r="L3399" s="22" t="str">
        <f>_xlfn.XLOOKUP(Table1__4[[#This Row],[MAAN8]],ASO!F:F,ASO!H:H,"")</f>
        <v>Grocery Store</v>
      </c>
      <c r="M3399" s="22" t="str">
        <f>_xlfn.XLOOKUP(Table1__4[[#This Row],[MAAN8]],program!A:A,program!E:E,"")</f>
        <v/>
      </c>
      <c r="N3399" s="22">
        <f>_xlfn.XLOOKUP(Table1__4[[#This Row],[MAAN8]],program!A:A,program!F:F,"")</f>
        <v>0</v>
      </c>
      <c r="O3399" s="22">
        <f>SUMIFS(sellout!N:N,sellout!G:G,Table1__4[[#This Row],[MAAN8]])</f>
        <v>35</v>
      </c>
      <c r="P3399" s="2" t="str">
        <f>IFERROR(Table1__4[[#This Row],[Actual]]/Table1__4[[#This Row],[Target]],"")</f>
        <v/>
      </c>
      <c r="Q3399" s="22" t="str">
        <f>IFERROR(IF(Table1__4[[#This Row],[Target]]&gt;0,Table1__4[[#This Row],[Target]]-Table1__4[[#This Row],[Actual]],""),"")</f>
        <v/>
      </c>
    </row>
    <row r="3400" spans="1:17" x14ac:dyDescent="0.75">
      <c r="A3400" s="22" t="s">
        <v>10</v>
      </c>
      <c r="B3400" s="22" t="s">
        <v>11</v>
      </c>
      <c r="C3400" s="22" t="s">
        <v>46</v>
      </c>
      <c r="D3400" s="22" t="s">
        <v>76</v>
      </c>
      <c r="E3400" s="22" t="s">
        <v>270</v>
      </c>
      <c r="F3400" s="22" t="s">
        <v>49</v>
      </c>
      <c r="G3400" s="22" t="s">
        <v>271</v>
      </c>
      <c r="H3400">
        <v>65016962</v>
      </c>
      <c r="I3400" s="22" t="s">
        <v>5243</v>
      </c>
      <c r="J3400" s="22" t="s">
        <v>5244</v>
      </c>
      <c r="K3400" s="22" t="str">
        <f>_xlfn.TEXTBEFORE(Table1__4[[#This Row],[ParentName]],"-")</f>
        <v>PC</v>
      </c>
      <c r="L3400" s="22" t="str">
        <f>_xlfn.XLOOKUP(Table1__4[[#This Row],[MAAN8]],ASO!F:F,ASO!H:H,"")</f>
        <v>Grocery Store - Home Delivery</v>
      </c>
      <c r="M3400" s="22" t="str">
        <f>_xlfn.XLOOKUP(Table1__4[[#This Row],[MAAN8]],program!A:A,program!E:E,"")</f>
        <v>Target Incentive</v>
      </c>
      <c r="N3400" s="22">
        <f>_xlfn.XLOOKUP(Table1__4[[#This Row],[MAAN8]],program!A:A,program!F:F,"")</f>
        <v>180</v>
      </c>
      <c r="O3400" s="22">
        <f>SUMIFS(sellout!N:N,sellout!G:G,Table1__4[[#This Row],[MAAN8]])</f>
        <v>37</v>
      </c>
      <c r="P3400" s="2">
        <f>IFERROR(Table1__4[[#This Row],[Actual]]/Table1__4[[#This Row],[Target]],"")</f>
        <v>0.20555555555555555</v>
      </c>
      <c r="Q3400" s="22">
        <f>IFERROR(IF(Table1__4[[#This Row],[Target]]&gt;0,Table1__4[[#This Row],[Target]]-Table1__4[[#This Row],[Actual]],""),"")</f>
        <v>143</v>
      </c>
    </row>
    <row r="3401" spans="1:17" x14ac:dyDescent="0.75">
      <c r="A3401" s="22" t="s">
        <v>10</v>
      </c>
      <c r="B3401" s="22" t="s">
        <v>11</v>
      </c>
      <c r="C3401" s="22" t="s">
        <v>22</v>
      </c>
      <c r="D3401" s="22" t="s">
        <v>88</v>
      </c>
      <c r="E3401" s="22" t="s">
        <v>447</v>
      </c>
      <c r="F3401" s="22" t="s">
        <v>218</v>
      </c>
      <c r="G3401" s="22" t="s">
        <v>448</v>
      </c>
      <c r="H3401">
        <v>66153831</v>
      </c>
      <c r="I3401" s="22" t="s">
        <v>8319</v>
      </c>
      <c r="J3401" s="22" t="s">
        <v>8127</v>
      </c>
      <c r="K3401" s="22" t="str">
        <f>_xlfn.TEXTBEFORE(Table1__4[[#This Row],[ParentName]],"-")</f>
        <v>BD11</v>
      </c>
      <c r="L3401" s="22" t="str">
        <f>_xlfn.XLOOKUP(Table1__4[[#This Row],[MAAN8]],ASO!F:F,ASO!H:H,"")</f>
        <v/>
      </c>
      <c r="M3401" s="22" t="str">
        <f>_xlfn.XLOOKUP(Table1__4[[#This Row],[MAAN8]],program!A:A,program!E:E,"")</f>
        <v/>
      </c>
      <c r="N3401" s="22" t="str">
        <f>_xlfn.XLOOKUP(Table1__4[[#This Row],[MAAN8]],program!A:A,program!F:F,"")</f>
        <v/>
      </c>
      <c r="O3401" s="22">
        <f>SUMIFS(sellout!N:N,sellout!G:G,Table1__4[[#This Row],[MAAN8]])</f>
        <v>0</v>
      </c>
      <c r="P3401" s="2" t="str">
        <f>IFERROR(Table1__4[[#This Row],[Actual]]/Table1__4[[#This Row],[Target]],"")</f>
        <v/>
      </c>
      <c r="Q3401" s="22" t="str">
        <f>IFERROR(IF(Table1__4[[#This Row],[Target]]&gt;0,Table1__4[[#This Row],[Target]]-Table1__4[[#This Row],[Actual]],""),"")</f>
        <v/>
      </c>
    </row>
    <row r="3402" spans="1:17" x14ac:dyDescent="0.75">
      <c r="A3402" s="22" t="s">
        <v>10</v>
      </c>
      <c r="B3402" s="22" t="s">
        <v>11</v>
      </c>
      <c r="C3402" s="22" t="s">
        <v>22</v>
      </c>
      <c r="D3402" s="22" t="s">
        <v>88</v>
      </c>
      <c r="E3402" s="22" t="s">
        <v>210</v>
      </c>
      <c r="F3402" s="22" t="s">
        <v>182</v>
      </c>
      <c r="G3402" s="22" t="s">
        <v>211</v>
      </c>
      <c r="H3402">
        <v>66150311</v>
      </c>
      <c r="I3402" s="22" t="s">
        <v>5246</v>
      </c>
      <c r="J3402" s="22" t="s">
        <v>5247</v>
      </c>
      <c r="K3402" s="22" t="str">
        <f>_xlfn.TEXTBEFORE(Table1__4[[#This Row],[ParentName]],"-")</f>
        <v>BD11</v>
      </c>
      <c r="L3402" s="22" t="str">
        <f>_xlfn.XLOOKUP(Table1__4[[#This Row],[MAAN8]],ASO!F:F,ASO!H:H,"")</f>
        <v>Grocery Store</v>
      </c>
      <c r="M3402" s="22" t="str">
        <f>_xlfn.XLOOKUP(Table1__4[[#This Row],[MAAN8]],program!A:A,program!E:E,"")</f>
        <v/>
      </c>
      <c r="N3402" s="22" t="str">
        <f>_xlfn.XLOOKUP(Table1__4[[#This Row],[MAAN8]],program!A:A,program!F:F,"")</f>
        <v/>
      </c>
      <c r="O3402" s="22">
        <f>SUMIFS(sellout!N:N,sellout!G:G,Table1__4[[#This Row],[MAAN8]])</f>
        <v>160</v>
      </c>
      <c r="P3402" s="2" t="str">
        <f>IFERROR(Table1__4[[#This Row],[Actual]]/Table1__4[[#This Row],[Target]],"")</f>
        <v/>
      </c>
      <c r="Q3402" s="22" t="str">
        <f>IFERROR(IF(Table1__4[[#This Row],[Target]]&gt;0,Table1__4[[#This Row],[Target]]-Table1__4[[#This Row],[Actual]],""),"")</f>
        <v/>
      </c>
    </row>
    <row r="3403" spans="1:17" x14ac:dyDescent="0.75">
      <c r="A3403" s="22" t="s">
        <v>10</v>
      </c>
      <c r="B3403" s="22" t="s">
        <v>11</v>
      </c>
      <c r="C3403" s="22" t="s">
        <v>22</v>
      </c>
      <c r="D3403" s="22" t="s">
        <v>23</v>
      </c>
      <c r="E3403" s="22" t="s">
        <v>252</v>
      </c>
      <c r="F3403" s="22" t="s">
        <v>25</v>
      </c>
      <c r="G3403" s="22" t="s">
        <v>253</v>
      </c>
      <c r="H3403">
        <v>66103115</v>
      </c>
      <c r="I3403" s="22" t="s">
        <v>5246</v>
      </c>
      <c r="J3403" s="22" t="s">
        <v>7594</v>
      </c>
      <c r="K3403" s="22" t="str">
        <f>_xlfn.TEXTBEFORE(Table1__4[[#This Row],[ParentName]],"-")</f>
        <v>BD12</v>
      </c>
      <c r="L3403" s="22" t="str">
        <f>_xlfn.XLOOKUP(Table1__4[[#This Row],[MAAN8]],ASO!F:F,ASO!H:H,"")</f>
        <v/>
      </c>
      <c r="M3403" s="22" t="str">
        <f>_xlfn.XLOOKUP(Table1__4[[#This Row],[MAAN8]],program!A:A,program!E:E,"")</f>
        <v/>
      </c>
      <c r="N3403" s="22" t="str">
        <f>_xlfn.XLOOKUP(Table1__4[[#This Row],[MAAN8]],program!A:A,program!F:F,"")</f>
        <v/>
      </c>
      <c r="O3403" s="22">
        <f>SUMIFS(sellout!N:N,sellout!G:G,Table1__4[[#This Row],[MAAN8]])</f>
        <v>0</v>
      </c>
      <c r="P3403" s="2" t="str">
        <f>IFERROR(Table1__4[[#This Row],[Actual]]/Table1__4[[#This Row],[Target]],"")</f>
        <v/>
      </c>
      <c r="Q3403" s="22" t="str">
        <f>IFERROR(IF(Table1__4[[#This Row],[Target]]&gt;0,Table1__4[[#This Row],[Target]]-Table1__4[[#This Row],[Actual]],""),"")</f>
        <v/>
      </c>
    </row>
    <row r="3404" spans="1:17" x14ac:dyDescent="0.75">
      <c r="A3404" s="22" t="s">
        <v>10</v>
      </c>
      <c r="B3404" s="22" t="s">
        <v>11</v>
      </c>
      <c r="C3404" s="22" t="s">
        <v>22</v>
      </c>
      <c r="D3404" s="22" t="s">
        <v>23</v>
      </c>
      <c r="E3404" s="22" t="s">
        <v>262</v>
      </c>
      <c r="F3404" s="22" t="s">
        <v>63</v>
      </c>
      <c r="G3404" s="22" t="s">
        <v>263</v>
      </c>
      <c r="H3404">
        <v>66151373</v>
      </c>
      <c r="I3404" s="22" t="s">
        <v>5248</v>
      </c>
      <c r="J3404" s="22" t="s">
        <v>805</v>
      </c>
      <c r="K3404" s="22" t="str">
        <f>_xlfn.TEXTBEFORE(Table1__4[[#This Row],[ParentName]],"-")</f>
        <v>BD12</v>
      </c>
      <c r="L3404" s="22" t="str">
        <f>_xlfn.XLOOKUP(Table1__4[[#This Row],[MAAN8]],ASO!F:F,ASO!H:H,"")</f>
        <v>Grocery Store</v>
      </c>
      <c r="M3404" s="22" t="str">
        <f>_xlfn.XLOOKUP(Table1__4[[#This Row],[MAAN8]],program!A:A,program!E:E,"")</f>
        <v/>
      </c>
      <c r="N3404" s="22" t="str">
        <f>_xlfn.XLOOKUP(Table1__4[[#This Row],[MAAN8]],program!A:A,program!F:F,"")</f>
        <v/>
      </c>
      <c r="O3404" s="22">
        <f>SUMIFS(sellout!N:N,sellout!G:G,Table1__4[[#This Row],[MAAN8]])</f>
        <v>0</v>
      </c>
      <c r="P3404" s="2" t="str">
        <f>IFERROR(Table1__4[[#This Row],[Actual]]/Table1__4[[#This Row],[Target]],"")</f>
        <v/>
      </c>
      <c r="Q3404" s="22" t="str">
        <f>IFERROR(IF(Table1__4[[#This Row],[Target]]&gt;0,Table1__4[[#This Row],[Target]]-Table1__4[[#This Row],[Actual]],""),"")</f>
        <v/>
      </c>
    </row>
    <row r="3405" spans="1:17" x14ac:dyDescent="0.75">
      <c r="A3405" s="22" t="s">
        <v>10</v>
      </c>
      <c r="B3405" s="22" t="s">
        <v>11</v>
      </c>
      <c r="C3405" s="22" t="s">
        <v>12</v>
      </c>
      <c r="D3405" s="22" t="s">
        <v>122</v>
      </c>
      <c r="E3405" s="22" t="s">
        <v>357</v>
      </c>
      <c r="F3405" s="22" t="s">
        <v>150</v>
      </c>
      <c r="G3405" s="22" t="s">
        <v>358</v>
      </c>
      <c r="H3405">
        <v>66107545</v>
      </c>
      <c r="I3405" s="22" t="s">
        <v>5249</v>
      </c>
      <c r="J3405" s="22" t="s">
        <v>5250</v>
      </c>
      <c r="K3405" s="22" t="str">
        <f>_xlfn.TEXTBEFORE(Table1__4[[#This Row],[ParentName]],"-")</f>
        <v>BD10</v>
      </c>
      <c r="L3405" s="22" t="str">
        <f>_xlfn.XLOOKUP(Table1__4[[#This Row],[MAAN8]],ASO!F:F,ASO!H:H,"")</f>
        <v>Grocery Store</v>
      </c>
      <c r="M3405" s="22" t="str">
        <f>_xlfn.XLOOKUP(Table1__4[[#This Row],[MAAN8]],program!A:A,program!E:E,"")</f>
        <v/>
      </c>
      <c r="N3405" s="22" t="str">
        <f>_xlfn.XLOOKUP(Table1__4[[#This Row],[MAAN8]],program!A:A,program!F:F,"")</f>
        <v/>
      </c>
      <c r="O3405" s="22">
        <f>SUMIFS(sellout!N:N,sellout!G:G,Table1__4[[#This Row],[MAAN8]])</f>
        <v>95</v>
      </c>
      <c r="P3405" s="2" t="str">
        <f>IFERROR(Table1__4[[#This Row],[Actual]]/Table1__4[[#This Row],[Target]],"")</f>
        <v/>
      </c>
      <c r="Q3405" s="22" t="str">
        <f>IFERROR(IF(Table1__4[[#This Row],[Target]]&gt;0,Table1__4[[#This Row],[Target]]-Table1__4[[#This Row],[Actual]],""),"")</f>
        <v/>
      </c>
    </row>
    <row r="3406" spans="1:17" x14ac:dyDescent="0.75">
      <c r="A3406" s="22" t="s">
        <v>10</v>
      </c>
      <c r="B3406" s="22" t="s">
        <v>11</v>
      </c>
      <c r="C3406" s="22" t="s">
        <v>12</v>
      </c>
      <c r="D3406" s="22" t="s">
        <v>54</v>
      </c>
      <c r="E3406" s="22" t="s">
        <v>97</v>
      </c>
      <c r="F3406" s="22" t="s">
        <v>30</v>
      </c>
      <c r="G3406" s="22" t="s">
        <v>98</v>
      </c>
      <c r="H3406">
        <v>66106758</v>
      </c>
      <c r="I3406" s="22" t="s">
        <v>5249</v>
      </c>
      <c r="J3406" s="22" t="s">
        <v>5251</v>
      </c>
      <c r="K3406" s="22" t="str">
        <f>_xlfn.TEXTBEFORE(Table1__4[[#This Row],[ParentName]],"-")</f>
        <v>BD</v>
      </c>
      <c r="L3406" s="22" t="str">
        <f>_xlfn.XLOOKUP(Table1__4[[#This Row],[MAAN8]],ASO!F:F,ASO!H:H,"")</f>
        <v>Grocery Store</v>
      </c>
      <c r="M3406" s="22" t="str">
        <f>_xlfn.XLOOKUP(Table1__4[[#This Row],[MAAN8]],program!A:A,program!E:E,"")</f>
        <v/>
      </c>
      <c r="N3406" s="22" t="str">
        <f>_xlfn.XLOOKUP(Table1__4[[#This Row],[MAAN8]],program!A:A,program!F:F,"")</f>
        <v/>
      </c>
      <c r="O3406" s="22">
        <f>SUMIFS(sellout!N:N,sellout!G:G,Table1__4[[#This Row],[MAAN8]])</f>
        <v>0</v>
      </c>
      <c r="P3406" s="2" t="str">
        <f>IFERROR(Table1__4[[#This Row],[Actual]]/Table1__4[[#This Row],[Target]],"")</f>
        <v/>
      </c>
      <c r="Q3406" s="22" t="str">
        <f>IFERROR(IF(Table1__4[[#This Row],[Target]]&gt;0,Table1__4[[#This Row],[Target]]-Table1__4[[#This Row],[Actual]],""),"")</f>
        <v/>
      </c>
    </row>
    <row r="3407" spans="1:17" x14ac:dyDescent="0.75">
      <c r="A3407" s="22" t="s">
        <v>10</v>
      </c>
      <c r="B3407" s="22" t="s">
        <v>11</v>
      </c>
      <c r="C3407" s="22" t="s">
        <v>12</v>
      </c>
      <c r="D3407" s="22" t="s">
        <v>54</v>
      </c>
      <c r="E3407" s="22" t="s">
        <v>200</v>
      </c>
      <c r="F3407" s="22" t="s">
        <v>201</v>
      </c>
      <c r="G3407" s="22" t="s">
        <v>18</v>
      </c>
      <c r="H3407">
        <v>66101661</v>
      </c>
      <c r="I3407" s="22" t="s">
        <v>5252</v>
      </c>
      <c r="J3407" s="22" t="s">
        <v>5253</v>
      </c>
      <c r="K3407" s="22" t="str">
        <f>_xlfn.TEXTBEFORE(Table1__4[[#This Row],[ParentName]],"-")</f>
        <v>BD</v>
      </c>
      <c r="L3407" s="22" t="str">
        <f>_xlfn.XLOOKUP(Table1__4[[#This Row],[MAAN8]],ASO!F:F,ASO!H:H,"")</f>
        <v>Sub Distributor</v>
      </c>
      <c r="M3407" s="22" t="str">
        <f>_xlfn.XLOOKUP(Table1__4[[#This Row],[MAAN8]],program!A:A,program!E:E,"")</f>
        <v/>
      </c>
      <c r="N3407" s="22" t="str">
        <f>_xlfn.XLOOKUP(Table1__4[[#This Row],[MAAN8]],program!A:A,program!F:F,"")</f>
        <v/>
      </c>
      <c r="O3407" s="22">
        <f>SUMIFS(sellout!N:N,sellout!G:G,Table1__4[[#This Row],[MAAN8]])</f>
        <v>60</v>
      </c>
      <c r="P3407" s="2" t="str">
        <f>IFERROR(Table1__4[[#This Row],[Actual]]/Table1__4[[#This Row],[Target]],"")</f>
        <v/>
      </c>
      <c r="Q3407" s="22" t="str">
        <f>IFERROR(IF(Table1__4[[#This Row],[Target]]&gt;0,Table1__4[[#This Row],[Target]]-Table1__4[[#This Row],[Actual]],""),"")</f>
        <v/>
      </c>
    </row>
    <row r="3408" spans="1:17" x14ac:dyDescent="0.75">
      <c r="A3408" s="22" t="s">
        <v>10</v>
      </c>
      <c r="B3408" s="22" t="s">
        <v>11</v>
      </c>
      <c r="C3408" s="22" t="s">
        <v>46</v>
      </c>
      <c r="D3408" s="22" t="s">
        <v>47</v>
      </c>
      <c r="E3408" s="22" t="s">
        <v>101</v>
      </c>
      <c r="F3408" s="22" t="s">
        <v>68</v>
      </c>
      <c r="G3408" s="22" t="s">
        <v>102</v>
      </c>
      <c r="H3408">
        <v>65540434</v>
      </c>
      <c r="I3408" s="22" t="s">
        <v>5254</v>
      </c>
      <c r="J3408" s="22" t="s">
        <v>5255</v>
      </c>
      <c r="K3408" s="22" t="str">
        <f>_xlfn.TEXTBEFORE(Table1__4[[#This Row],[ParentName]],"-")</f>
        <v>HMcc</v>
      </c>
      <c r="L3408" s="22" t="str">
        <f>_xlfn.XLOOKUP(Table1__4[[#This Row],[MAAN8]],ASO!F:F,ASO!H:H,"")</f>
        <v>Grocery Store</v>
      </c>
      <c r="M3408" s="22" t="str">
        <f>_xlfn.XLOOKUP(Table1__4[[#This Row],[MAAN8]],program!A:A,program!E:E,"")</f>
        <v/>
      </c>
      <c r="N3408" s="22">
        <f>_xlfn.XLOOKUP(Table1__4[[#This Row],[MAAN8]],program!A:A,program!F:F,"")</f>
        <v>0</v>
      </c>
      <c r="O3408" s="22">
        <f>SUMIFS(sellout!N:N,sellout!G:G,Table1__4[[#This Row],[MAAN8]])</f>
        <v>0</v>
      </c>
      <c r="P3408" s="2" t="str">
        <f>IFERROR(Table1__4[[#This Row],[Actual]]/Table1__4[[#This Row],[Target]],"")</f>
        <v/>
      </c>
      <c r="Q3408" s="22" t="str">
        <f>IFERROR(IF(Table1__4[[#This Row],[Target]]&gt;0,Table1__4[[#This Row],[Target]]-Table1__4[[#This Row],[Actual]],""),"")</f>
        <v/>
      </c>
    </row>
    <row r="3409" spans="1:17" x14ac:dyDescent="0.75">
      <c r="A3409" s="22" t="s">
        <v>10</v>
      </c>
      <c r="B3409" s="22" t="s">
        <v>11</v>
      </c>
      <c r="C3409" s="22" t="s">
        <v>46</v>
      </c>
      <c r="D3409" s="22" t="s">
        <v>47</v>
      </c>
      <c r="E3409" s="22" t="s">
        <v>367</v>
      </c>
      <c r="F3409" s="22" t="s">
        <v>68</v>
      </c>
      <c r="G3409" s="22" t="s">
        <v>7388</v>
      </c>
      <c r="H3409">
        <v>65731825</v>
      </c>
      <c r="I3409" s="22" t="s">
        <v>5256</v>
      </c>
      <c r="J3409" s="22" t="s">
        <v>5257</v>
      </c>
      <c r="K3409" s="22" t="str">
        <f>_xlfn.TEXTBEFORE(Table1__4[[#This Row],[ParentName]],"-")</f>
        <v>HMcc</v>
      </c>
      <c r="L3409" s="22" t="str">
        <f>_xlfn.XLOOKUP(Table1__4[[#This Row],[MAAN8]],ASO!F:F,ASO!H:H,"")</f>
        <v>Grocery Store - Home Delivery</v>
      </c>
      <c r="M3409" s="22" t="str">
        <f>_xlfn.XLOOKUP(Table1__4[[#This Row],[MAAN8]],program!A:A,program!E:E,"")</f>
        <v>TPO</v>
      </c>
      <c r="N3409" s="22">
        <f>_xlfn.XLOOKUP(Table1__4[[#This Row],[MAAN8]],program!A:A,program!F:F,"")</f>
        <v>600</v>
      </c>
      <c r="O3409" s="22">
        <f>SUMIFS(sellout!N:N,sellout!G:G,Table1__4[[#This Row],[MAAN8]])</f>
        <v>100</v>
      </c>
      <c r="P3409" s="2">
        <f>IFERROR(Table1__4[[#This Row],[Actual]]/Table1__4[[#This Row],[Target]],"")</f>
        <v>0.16666666666666666</v>
      </c>
      <c r="Q3409" s="22">
        <f>IFERROR(IF(Table1__4[[#This Row],[Target]]&gt;0,Table1__4[[#This Row],[Target]]-Table1__4[[#This Row],[Actual]],""),"")</f>
        <v>500</v>
      </c>
    </row>
    <row r="3410" spans="1:17" x14ac:dyDescent="0.75">
      <c r="A3410" s="22" t="s">
        <v>10</v>
      </c>
      <c r="B3410" s="22" t="s">
        <v>11</v>
      </c>
      <c r="C3410" s="22" t="s">
        <v>22</v>
      </c>
      <c r="D3410" s="22" t="s">
        <v>180</v>
      </c>
      <c r="E3410" s="22" t="s">
        <v>210</v>
      </c>
      <c r="F3410" s="22" t="s">
        <v>182</v>
      </c>
      <c r="G3410" s="22" t="s">
        <v>211</v>
      </c>
      <c r="H3410">
        <v>66108881</v>
      </c>
      <c r="I3410" s="22" t="s">
        <v>5258</v>
      </c>
      <c r="J3410" s="22" t="s">
        <v>5259</v>
      </c>
      <c r="K3410" s="22" t="str">
        <f>_xlfn.TEXTBEFORE(Table1__4[[#This Row],[ParentName]],"-")</f>
        <v>BD14</v>
      </c>
      <c r="L3410" s="22" t="str">
        <f>_xlfn.XLOOKUP(Table1__4[[#This Row],[MAAN8]],ASO!F:F,ASO!H:H,"")</f>
        <v>Grocery Store</v>
      </c>
      <c r="M3410" s="22" t="str">
        <f>_xlfn.XLOOKUP(Table1__4[[#This Row],[MAAN8]],program!A:A,program!E:E,"")</f>
        <v/>
      </c>
      <c r="N3410" s="22" t="str">
        <f>_xlfn.XLOOKUP(Table1__4[[#This Row],[MAAN8]],program!A:A,program!F:F,"")</f>
        <v/>
      </c>
      <c r="O3410" s="22">
        <f>SUMIFS(sellout!N:N,sellout!G:G,Table1__4[[#This Row],[MAAN8]])</f>
        <v>0</v>
      </c>
      <c r="P3410" s="2" t="str">
        <f>IFERROR(Table1__4[[#This Row],[Actual]]/Table1__4[[#This Row],[Target]],"")</f>
        <v/>
      </c>
      <c r="Q3410" s="22" t="str">
        <f>IFERROR(IF(Table1__4[[#This Row],[Target]]&gt;0,Table1__4[[#This Row],[Target]]-Table1__4[[#This Row],[Actual]],""),"")</f>
        <v/>
      </c>
    </row>
    <row r="3411" spans="1:17" x14ac:dyDescent="0.75">
      <c r="A3411" s="22" t="s">
        <v>10</v>
      </c>
      <c r="B3411" s="22" t="s">
        <v>11</v>
      </c>
      <c r="C3411" s="22" t="s">
        <v>12</v>
      </c>
      <c r="D3411" s="22" t="s">
        <v>54</v>
      </c>
      <c r="E3411" s="22" t="s">
        <v>188</v>
      </c>
      <c r="F3411" s="22" t="s">
        <v>182</v>
      </c>
      <c r="G3411" s="22" t="s">
        <v>189</v>
      </c>
      <c r="H3411">
        <v>66156287</v>
      </c>
      <c r="I3411" s="22" t="s">
        <v>5260</v>
      </c>
      <c r="J3411" s="22" t="s">
        <v>5261</v>
      </c>
      <c r="K3411" s="22" t="str">
        <f>_xlfn.TEXTBEFORE(Table1__4[[#This Row],[ParentName]],"-")</f>
        <v>BD</v>
      </c>
      <c r="L3411" s="22" t="str">
        <f>_xlfn.XLOOKUP(Table1__4[[#This Row],[MAAN8]],ASO!F:F,ASO!H:H,"")</f>
        <v>Grocery Store</v>
      </c>
      <c r="M3411" s="22" t="str">
        <f>_xlfn.XLOOKUP(Table1__4[[#This Row],[MAAN8]],program!A:A,program!E:E,"")</f>
        <v/>
      </c>
      <c r="N3411" s="22" t="str">
        <f>_xlfn.XLOOKUP(Table1__4[[#This Row],[MAAN8]],program!A:A,program!F:F,"")</f>
        <v/>
      </c>
      <c r="O3411" s="22">
        <f>SUMIFS(sellout!N:N,sellout!G:G,Table1__4[[#This Row],[MAAN8]])</f>
        <v>0</v>
      </c>
      <c r="P3411" s="2" t="str">
        <f>IFERROR(Table1__4[[#This Row],[Actual]]/Table1__4[[#This Row],[Target]],"")</f>
        <v/>
      </c>
      <c r="Q3411" s="22" t="str">
        <f>IFERROR(IF(Table1__4[[#This Row],[Target]]&gt;0,Table1__4[[#This Row],[Target]]-Table1__4[[#This Row],[Actual]],""),"")</f>
        <v/>
      </c>
    </row>
    <row r="3412" spans="1:17" x14ac:dyDescent="0.75">
      <c r="A3412" s="22" t="s">
        <v>10</v>
      </c>
      <c r="B3412" s="22" t="s">
        <v>11</v>
      </c>
      <c r="C3412" s="22" t="s">
        <v>12</v>
      </c>
      <c r="D3412" s="22" t="s">
        <v>122</v>
      </c>
      <c r="E3412" s="22" t="s">
        <v>778</v>
      </c>
      <c r="F3412" s="22" t="s">
        <v>124</v>
      </c>
      <c r="G3412" s="22" t="s">
        <v>779</v>
      </c>
      <c r="H3412">
        <v>66107231</v>
      </c>
      <c r="I3412" s="22" t="s">
        <v>5262</v>
      </c>
      <c r="J3412" s="22" t="s">
        <v>5263</v>
      </c>
      <c r="K3412" s="22" t="str">
        <f>_xlfn.TEXTBEFORE(Table1__4[[#This Row],[ParentName]],"-")</f>
        <v>BD10</v>
      </c>
      <c r="L3412" s="22" t="str">
        <f>_xlfn.XLOOKUP(Table1__4[[#This Row],[MAAN8]],ASO!F:F,ASO!H:H,"")</f>
        <v>Grocery Store</v>
      </c>
      <c r="M3412" s="22" t="str">
        <f>_xlfn.XLOOKUP(Table1__4[[#This Row],[MAAN8]],program!A:A,program!E:E,"")</f>
        <v/>
      </c>
      <c r="N3412" s="22" t="str">
        <f>_xlfn.XLOOKUP(Table1__4[[#This Row],[MAAN8]],program!A:A,program!F:F,"")</f>
        <v/>
      </c>
      <c r="O3412" s="22">
        <f>SUMIFS(sellout!N:N,sellout!G:G,Table1__4[[#This Row],[MAAN8]])</f>
        <v>69</v>
      </c>
      <c r="P3412" s="2" t="str">
        <f>IFERROR(Table1__4[[#This Row],[Actual]]/Table1__4[[#This Row],[Target]],"")</f>
        <v/>
      </c>
      <c r="Q3412" s="22" t="str">
        <f>IFERROR(IF(Table1__4[[#This Row],[Target]]&gt;0,Table1__4[[#This Row],[Target]]-Table1__4[[#This Row],[Actual]],""),"")</f>
        <v/>
      </c>
    </row>
    <row r="3413" spans="1:17" x14ac:dyDescent="0.75">
      <c r="A3413" s="22" t="s">
        <v>10</v>
      </c>
      <c r="B3413" s="22" t="s">
        <v>11</v>
      </c>
      <c r="C3413" s="22" t="s">
        <v>22</v>
      </c>
      <c r="D3413" s="22" t="s">
        <v>180</v>
      </c>
      <c r="E3413" s="22" t="s">
        <v>928</v>
      </c>
      <c r="F3413" s="22" t="s">
        <v>182</v>
      </c>
      <c r="G3413" s="22" t="s">
        <v>929</v>
      </c>
      <c r="H3413">
        <v>66115604</v>
      </c>
      <c r="I3413" s="22" t="s">
        <v>7595</v>
      </c>
      <c r="J3413" s="22" t="s">
        <v>7596</v>
      </c>
      <c r="K3413" s="22" t="str">
        <f>_xlfn.TEXTBEFORE(Table1__4[[#This Row],[ParentName]],"-")</f>
        <v>BD14</v>
      </c>
      <c r="L3413" s="22" t="str">
        <f>_xlfn.XLOOKUP(Table1__4[[#This Row],[MAAN8]],ASO!F:F,ASO!H:H,"")</f>
        <v/>
      </c>
      <c r="M3413" s="22" t="str">
        <f>_xlfn.XLOOKUP(Table1__4[[#This Row],[MAAN8]],program!A:A,program!E:E,"")</f>
        <v/>
      </c>
      <c r="N3413" s="22" t="str">
        <f>_xlfn.XLOOKUP(Table1__4[[#This Row],[MAAN8]],program!A:A,program!F:F,"")</f>
        <v/>
      </c>
      <c r="O3413" s="22">
        <f>SUMIFS(sellout!N:N,sellout!G:G,Table1__4[[#This Row],[MAAN8]])</f>
        <v>60</v>
      </c>
      <c r="P3413" s="2" t="str">
        <f>IFERROR(Table1__4[[#This Row],[Actual]]/Table1__4[[#This Row],[Target]],"")</f>
        <v/>
      </c>
      <c r="Q3413" s="22" t="str">
        <f>IFERROR(IF(Table1__4[[#This Row],[Target]]&gt;0,Table1__4[[#This Row],[Target]]-Table1__4[[#This Row],[Actual]],""),"")</f>
        <v/>
      </c>
    </row>
    <row r="3414" spans="1:17" x14ac:dyDescent="0.75">
      <c r="A3414" s="22" t="s">
        <v>10</v>
      </c>
      <c r="B3414" s="22" t="s">
        <v>11</v>
      </c>
      <c r="C3414" s="22" t="s">
        <v>22</v>
      </c>
      <c r="D3414" s="22" t="s">
        <v>180</v>
      </c>
      <c r="E3414" s="22" t="s">
        <v>928</v>
      </c>
      <c r="F3414" s="22" t="s">
        <v>182</v>
      </c>
      <c r="G3414" s="22" t="s">
        <v>929</v>
      </c>
      <c r="H3414">
        <v>66113770</v>
      </c>
      <c r="I3414" s="22" t="s">
        <v>5264</v>
      </c>
      <c r="J3414" s="22" t="s">
        <v>5265</v>
      </c>
      <c r="K3414" s="22" t="str">
        <f>_xlfn.TEXTBEFORE(Table1__4[[#This Row],[ParentName]],"-")</f>
        <v>BD14</v>
      </c>
      <c r="L3414" s="22" t="str">
        <f>_xlfn.XLOOKUP(Table1__4[[#This Row],[MAAN8]],ASO!F:F,ASO!H:H,"")</f>
        <v>Grocery Store</v>
      </c>
      <c r="M3414" s="22" t="str">
        <f>_xlfn.XLOOKUP(Table1__4[[#This Row],[MAAN8]],program!A:A,program!E:E,"")</f>
        <v/>
      </c>
      <c r="N3414" s="22" t="str">
        <f>_xlfn.XLOOKUP(Table1__4[[#This Row],[MAAN8]],program!A:A,program!F:F,"")</f>
        <v/>
      </c>
      <c r="O3414" s="22">
        <f>SUMIFS(sellout!N:N,sellout!G:G,Table1__4[[#This Row],[MAAN8]])</f>
        <v>0</v>
      </c>
      <c r="P3414" s="2" t="str">
        <f>IFERROR(Table1__4[[#This Row],[Actual]]/Table1__4[[#This Row],[Target]],"")</f>
        <v/>
      </c>
      <c r="Q3414" s="22" t="str">
        <f>IFERROR(IF(Table1__4[[#This Row],[Target]]&gt;0,Table1__4[[#This Row],[Target]]-Table1__4[[#This Row],[Actual]],""),"")</f>
        <v/>
      </c>
    </row>
    <row r="3415" spans="1:17" x14ac:dyDescent="0.75">
      <c r="A3415" s="22" t="s">
        <v>10</v>
      </c>
      <c r="B3415" s="22" t="s">
        <v>11</v>
      </c>
      <c r="C3415" s="22" t="s">
        <v>12</v>
      </c>
      <c r="D3415" s="22" t="s">
        <v>122</v>
      </c>
      <c r="E3415" s="22" t="s">
        <v>200</v>
      </c>
      <c r="F3415" s="22" t="s">
        <v>201</v>
      </c>
      <c r="G3415" s="22" t="s">
        <v>18</v>
      </c>
      <c r="H3415">
        <v>66151707</v>
      </c>
      <c r="I3415" s="22" t="s">
        <v>5266</v>
      </c>
      <c r="J3415" s="22" t="s">
        <v>5267</v>
      </c>
      <c r="K3415" s="22" t="str">
        <f>_xlfn.TEXTBEFORE(Table1__4[[#This Row],[ParentName]],"-")</f>
        <v>BD10</v>
      </c>
      <c r="L3415" s="22" t="str">
        <f>_xlfn.XLOOKUP(Table1__4[[#This Row],[MAAN8]],ASO!F:F,ASO!H:H,"")</f>
        <v>Sub Distributor</v>
      </c>
      <c r="M3415" s="22" t="str">
        <f>_xlfn.XLOOKUP(Table1__4[[#This Row],[MAAN8]],program!A:A,program!E:E,"")</f>
        <v/>
      </c>
      <c r="N3415" s="22" t="str">
        <f>_xlfn.XLOOKUP(Table1__4[[#This Row],[MAAN8]],program!A:A,program!F:F,"")</f>
        <v/>
      </c>
      <c r="O3415" s="22">
        <f>SUMIFS(sellout!N:N,sellout!G:G,Table1__4[[#This Row],[MAAN8]])</f>
        <v>230</v>
      </c>
      <c r="P3415" s="2" t="str">
        <f>IFERROR(Table1__4[[#This Row],[Actual]]/Table1__4[[#This Row],[Target]],"")</f>
        <v/>
      </c>
      <c r="Q3415" s="22" t="str">
        <f>IFERROR(IF(Table1__4[[#This Row],[Target]]&gt;0,Table1__4[[#This Row],[Target]]-Table1__4[[#This Row],[Actual]],""),"")</f>
        <v/>
      </c>
    </row>
    <row r="3416" spans="1:17" x14ac:dyDescent="0.75">
      <c r="A3416" s="22" t="s">
        <v>10</v>
      </c>
      <c r="B3416" s="22" t="s">
        <v>11</v>
      </c>
      <c r="C3416" s="22" t="s">
        <v>12</v>
      </c>
      <c r="D3416" s="22" t="s">
        <v>122</v>
      </c>
      <c r="E3416" s="22" t="s">
        <v>357</v>
      </c>
      <c r="F3416" s="22" t="s">
        <v>150</v>
      </c>
      <c r="G3416" s="22" t="s">
        <v>358</v>
      </c>
      <c r="H3416">
        <v>66105005</v>
      </c>
      <c r="I3416" s="22" t="s">
        <v>5268</v>
      </c>
      <c r="J3416" s="22" t="s">
        <v>5269</v>
      </c>
      <c r="K3416" s="22" t="str">
        <f>_xlfn.TEXTBEFORE(Table1__4[[#This Row],[ParentName]],"-")</f>
        <v>BD10</v>
      </c>
      <c r="L3416" s="22" t="str">
        <f>_xlfn.XLOOKUP(Table1__4[[#This Row],[MAAN8]],ASO!F:F,ASO!H:H,"")</f>
        <v>Grocery Store</v>
      </c>
      <c r="M3416" s="22" t="str">
        <f>_xlfn.XLOOKUP(Table1__4[[#This Row],[MAAN8]],program!A:A,program!E:E,"")</f>
        <v/>
      </c>
      <c r="N3416" s="22" t="str">
        <f>_xlfn.XLOOKUP(Table1__4[[#This Row],[MAAN8]],program!A:A,program!F:F,"")</f>
        <v/>
      </c>
      <c r="O3416" s="22">
        <f>SUMIFS(sellout!N:N,sellout!G:G,Table1__4[[#This Row],[MAAN8]])</f>
        <v>40</v>
      </c>
      <c r="P3416" s="2" t="str">
        <f>IFERROR(Table1__4[[#This Row],[Actual]]/Table1__4[[#This Row],[Target]],"")</f>
        <v/>
      </c>
      <c r="Q3416" s="22" t="str">
        <f>IFERROR(IF(Table1__4[[#This Row],[Target]]&gt;0,Table1__4[[#This Row],[Target]]-Table1__4[[#This Row],[Actual]],""),"")</f>
        <v/>
      </c>
    </row>
    <row r="3417" spans="1:17" x14ac:dyDescent="0.75">
      <c r="A3417" s="22" t="s">
        <v>10</v>
      </c>
      <c r="B3417" s="22" t="s">
        <v>11</v>
      </c>
      <c r="C3417" s="22" t="s">
        <v>12</v>
      </c>
      <c r="D3417" s="22" t="s">
        <v>54</v>
      </c>
      <c r="E3417" s="22" t="s">
        <v>97</v>
      </c>
      <c r="F3417" s="22" t="s">
        <v>30</v>
      </c>
      <c r="G3417" s="22" t="s">
        <v>98</v>
      </c>
      <c r="H3417">
        <v>66152443</v>
      </c>
      <c r="I3417" s="22" t="s">
        <v>5270</v>
      </c>
      <c r="J3417" s="22" t="s">
        <v>5271</v>
      </c>
      <c r="K3417" s="22" t="str">
        <f>_xlfn.TEXTBEFORE(Table1__4[[#This Row],[ParentName]],"-")</f>
        <v>BD</v>
      </c>
      <c r="L3417" s="22" t="str">
        <f>_xlfn.XLOOKUP(Table1__4[[#This Row],[MAAN8]],ASO!F:F,ASO!H:H,"")</f>
        <v>Grocery Store</v>
      </c>
      <c r="M3417" s="22" t="str">
        <f>_xlfn.XLOOKUP(Table1__4[[#This Row],[MAAN8]],program!A:A,program!E:E,"")</f>
        <v/>
      </c>
      <c r="N3417" s="22" t="str">
        <f>_xlfn.XLOOKUP(Table1__4[[#This Row],[MAAN8]],program!A:A,program!F:F,"")</f>
        <v/>
      </c>
      <c r="O3417" s="22">
        <f>SUMIFS(sellout!N:N,sellout!G:G,Table1__4[[#This Row],[MAAN8]])</f>
        <v>30</v>
      </c>
      <c r="P3417" s="2" t="str">
        <f>IFERROR(Table1__4[[#This Row],[Actual]]/Table1__4[[#This Row],[Target]],"")</f>
        <v/>
      </c>
      <c r="Q3417" s="22" t="str">
        <f>IFERROR(IF(Table1__4[[#This Row],[Target]]&gt;0,Table1__4[[#This Row],[Target]]-Table1__4[[#This Row],[Actual]],""),"")</f>
        <v/>
      </c>
    </row>
    <row r="3418" spans="1:17" x14ac:dyDescent="0.75">
      <c r="A3418" s="22" t="s">
        <v>10</v>
      </c>
      <c r="B3418" s="22" t="s">
        <v>11</v>
      </c>
      <c r="C3418" s="22" t="s">
        <v>22</v>
      </c>
      <c r="D3418" s="22" t="s">
        <v>23</v>
      </c>
      <c r="E3418" s="22" t="s">
        <v>141</v>
      </c>
      <c r="F3418" s="22" t="s">
        <v>25</v>
      </c>
      <c r="G3418" s="22" t="s">
        <v>142</v>
      </c>
      <c r="H3418">
        <v>66113461</v>
      </c>
      <c r="I3418" s="22" t="s">
        <v>7217</v>
      </c>
      <c r="J3418" s="22" t="s">
        <v>4928</v>
      </c>
      <c r="K3418" s="22" t="str">
        <f>_xlfn.TEXTBEFORE(Table1__4[[#This Row],[ParentName]],"-")</f>
        <v>BD12</v>
      </c>
      <c r="L3418" s="22" t="str">
        <f>_xlfn.XLOOKUP(Table1__4[[#This Row],[MAAN8]],ASO!F:F,ASO!H:H,"")</f>
        <v/>
      </c>
      <c r="M3418" s="22" t="str">
        <f>_xlfn.XLOOKUP(Table1__4[[#This Row],[MAAN8]],program!A:A,program!E:E,"")</f>
        <v/>
      </c>
      <c r="N3418" s="22" t="str">
        <f>_xlfn.XLOOKUP(Table1__4[[#This Row],[MAAN8]],program!A:A,program!F:F,"")</f>
        <v/>
      </c>
      <c r="O3418" s="22">
        <f>SUMIFS(sellout!N:N,sellout!G:G,Table1__4[[#This Row],[MAAN8]])</f>
        <v>0</v>
      </c>
      <c r="P3418" s="2" t="str">
        <f>IFERROR(Table1__4[[#This Row],[Actual]]/Table1__4[[#This Row],[Target]],"")</f>
        <v/>
      </c>
      <c r="Q3418" s="22" t="str">
        <f>IFERROR(IF(Table1__4[[#This Row],[Target]]&gt;0,Table1__4[[#This Row],[Target]]-Table1__4[[#This Row],[Actual]],""),"")</f>
        <v/>
      </c>
    </row>
    <row r="3419" spans="1:17" x14ac:dyDescent="0.75">
      <c r="A3419" s="22" t="s">
        <v>10</v>
      </c>
      <c r="B3419" s="22" t="s">
        <v>11</v>
      </c>
      <c r="C3419" s="22" t="s">
        <v>22</v>
      </c>
      <c r="D3419" s="22" t="s">
        <v>23</v>
      </c>
      <c r="E3419" s="22" t="s">
        <v>84</v>
      </c>
      <c r="F3419" s="22" t="s">
        <v>63</v>
      </c>
      <c r="G3419" s="22" t="s">
        <v>85</v>
      </c>
      <c r="H3419">
        <v>66103575</v>
      </c>
      <c r="I3419" s="22" t="s">
        <v>5272</v>
      </c>
      <c r="J3419" s="22" t="s">
        <v>5273</v>
      </c>
      <c r="K3419" s="22" t="str">
        <f>_xlfn.TEXTBEFORE(Table1__4[[#This Row],[ParentName]],"-")</f>
        <v>BD12</v>
      </c>
      <c r="L3419" s="22" t="str">
        <f>_xlfn.XLOOKUP(Table1__4[[#This Row],[MAAN8]],ASO!F:F,ASO!H:H,"")</f>
        <v>Grocery Store</v>
      </c>
      <c r="M3419" s="22" t="str">
        <f>_xlfn.XLOOKUP(Table1__4[[#This Row],[MAAN8]],program!A:A,program!E:E,"")</f>
        <v/>
      </c>
      <c r="N3419" s="22" t="str">
        <f>_xlfn.XLOOKUP(Table1__4[[#This Row],[MAAN8]],program!A:A,program!F:F,"")</f>
        <v/>
      </c>
      <c r="O3419" s="22">
        <f>SUMIFS(sellout!N:N,sellout!G:G,Table1__4[[#This Row],[MAAN8]])</f>
        <v>83</v>
      </c>
      <c r="P3419" s="2" t="str">
        <f>IFERROR(Table1__4[[#This Row],[Actual]]/Table1__4[[#This Row],[Target]],"")</f>
        <v/>
      </c>
      <c r="Q3419" s="22" t="str">
        <f>IFERROR(IF(Table1__4[[#This Row],[Target]]&gt;0,Table1__4[[#This Row],[Target]]-Table1__4[[#This Row],[Actual]],""),"")</f>
        <v/>
      </c>
    </row>
    <row r="3420" spans="1:17" x14ac:dyDescent="0.75">
      <c r="A3420" s="22" t="s">
        <v>10</v>
      </c>
      <c r="B3420" s="22" t="s">
        <v>11</v>
      </c>
      <c r="C3420" s="22" t="s">
        <v>12</v>
      </c>
      <c r="D3420" s="22" t="s">
        <v>54</v>
      </c>
      <c r="E3420" s="22" t="s">
        <v>29</v>
      </c>
      <c r="F3420" s="22" t="s">
        <v>30</v>
      </c>
      <c r="G3420" s="22" t="s">
        <v>31</v>
      </c>
      <c r="H3420">
        <v>66102363</v>
      </c>
      <c r="I3420" s="22" t="s">
        <v>5274</v>
      </c>
      <c r="J3420" s="22" t="s">
        <v>5275</v>
      </c>
      <c r="K3420" s="22" t="str">
        <f>_xlfn.TEXTBEFORE(Table1__4[[#This Row],[ParentName]],"-")</f>
        <v>BD</v>
      </c>
      <c r="L3420" s="22" t="str">
        <f>_xlfn.XLOOKUP(Table1__4[[#This Row],[MAAN8]],ASO!F:F,ASO!H:H,"")</f>
        <v>Grocery Store - Home Delivery</v>
      </c>
      <c r="M3420" s="22" t="str">
        <f>_xlfn.XLOOKUP(Table1__4[[#This Row],[MAAN8]],program!A:A,program!E:E,"")</f>
        <v/>
      </c>
      <c r="N3420" s="22" t="str">
        <f>_xlfn.XLOOKUP(Table1__4[[#This Row],[MAAN8]],program!A:A,program!F:F,"")</f>
        <v/>
      </c>
      <c r="O3420" s="22">
        <f>SUMIFS(sellout!N:N,sellout!G:G,Table1__4[[#This Row],[MAAN8]])</f>
        <v>38</v>
      </c>
      <c r="P3420" s="2" t="str">
        <f>IFERROR(Table1__4[[#This Row],[Actual]]/Table1__4[[#This Row],[Target]],"")</f>
        <v/>
      </c>
      <c r="Q3420" s="22" t="str">
        <f>IFERROR(IF(Table1__4[[#This Row],[Target]]&gt;0,Table1__4[[#This Row],[Target]]-Table1__4[[#This Row],[Actual]],""),"")</f>
        <v/>
      </c>
    </row>
    <row r="3421" spans="1:17" x14ac:dyDescent="0.75">
      <c r="A3421" s="22" t="s">
        <v>10</v>
      </c>
      <c r="B3421" s="22" t="s">
        <v>11</v>
      </c>
      <c r="C3421" s="22" t="s">
        <v>22</v>
      </c>
      <c r="D3421" s="22" t="s">
        <v>88</v>
      </c>
      <c r="E3421" s="22" t="s">
        <v>256</v>
      </c>
      <c r="F3421" s="22" t="s">
        <v>218</v>
      </c>
      <c r="G3421" s="22" t="s">
        <v>257</v>
      </c>
      <c r="H3421">
        <v>66155237</v>
      </c>
      <c r="I3421" s="22" t="s">
        <v>5276</v>
      </c>
      <c r="J3421" s="22" t="s">
        <v>5277</v>
      </c>
      <c r="K3421" s="22" t="str">
        <f>_xlfn.TEXTBEFORE(Table1__4[[#This Row],[ParentName]],"-")</f>
        <v>BD11</v>
      </c>
      <c r="L3421" s="22" t="str">
        <f>_xlfn.XLOOKUP(Table1__4[[#This Row],[MAAN8]],ASO!F:F,ASO!H:H,"")</f>
        <v>Grocery Store</v>
      </c>
      <c r="M3421" s="22" t="str">
        <f>_xlfn.XLOOKUP(Table1__4[[#This Row],[MAAN8]],program!A:A,program!E:E,"")</f>
        <v/>
      </c>
      <c r="N3421" s="22" t="str">
        <f>_xlfn.XLOOKUP(Table1__4[[#This Row],[MAAN8]],program!A:A,program!F:F,"")</f>
        <v/>
      </c>
      <c r="O3421" s="22">
        <f>SUMIFS(sellout!N:N,sellout!G:G,Table1__4[[#This Row],[MAAN8]])</f>
        <v>0</v>
      </c>
      <c r="P3421" s="2" t="str">
        <f>IFERROR(Table1__4[[#This Row],[Actual]]/Table1__4[[#This Row],[Target]],"")</f>
        <v/>
      </c>
      <c r="Q3421" s="22" t="str">
        <f>IFERROR(IF(Table1__4[[#This Row],[Target]]&gt;0,Table1__4[[#This Row],[Target]]-Table1__4[[#This Row],[Actual]],""),"")</f>
        <v/>
      </c>
    </row>
    <row r="3422" spans="1:17" x14ac:dyDescent="0.75">
      <c r="A3422" s="22" t="s">
        <v>10</v>
      </c>
      <c r="B3422" s="22" t="s">
        <v>11</v>
      </c>
      <c r="C3422" s="22" t="s">
        <v>12</v>
      </c>
      <c r="D3422" s="22" t="s">
        <v>122</v>
      </c>
      <c r="E3422" s="22" t="s">
        <v>503</v>
      </c>
      <c r="F3422" s="22" t="s">
        <v>124</v>
      </c>
      <c r="G3422" s="22" t="s">
        <v>8046</v>
      </c>
      <c r="H3422">
        <v>66107055</v>
      </c>
      <c r="I3422" s="22" t="s">
        <v>5276</v>
      </c>
      <c r="J3422" s="22" t="s">
        <v>5278</v>
      </c>
      <c r="K3422" s="22" t="str">
        <f>_xlfn.TEXTBEFORE(Table1__4[[#This Row],[ParentName]],"-")</f>
        <v>BD10</v>
      </c>
      <c r="L3422" s="22" t="str">
        <f>_xlfn.XLOOKUP(Table1__4[[#This Row],[MAAN8]],ASO!F:F,ASO!H:H,"")</f>
        <v>Grocery Store - Home Delivery</v>
      </c>
      <c r="M3422" s="22" t="str">
        <f>_xlfn.XLOOKUP(Table1__4[[#This Row],[MAAN8]],program!A:A,program!E:E,"")</f>
        <v/>
      </c>
      <c r="N3422" s="22" t="str">
        <f>_xlfn.XLOOKUP(Table1__4[[#This Row],[MAAN8]],program!A:A,program!F:F,"")</f>
        <v/>
      </c>
      <c r="O3422" s="22">
        <f>SUMIFS(sellout!N:N,sellout!G:G,Table1__4[[#This Row],[MAAN8]])</f>
        <v>0</v>
      </c>
      <c r="P3422" s="2" t="str">
        <f>IFERROR(Table1__4[[#This Row],[Actual]]/Table1__4[[#This Row],[Target]],"")</f>
        <v/>
      </c>
      <c r="Q3422" s="22" t="str">
        <f>IFERROR(IF(Table1__4[[#This Row],[Target]]&gt;0,Table1__4[[#This Row],[Target]]-Table1__4[[#This Row],[Actual]],""),"")</f>
        <v/>
      </c>
    </row>
    <row r="3423" spans="1:17" x14ac:dyDescent="0.75">
      <c r="A3423" s="22" t="s">
        <v>10</v>
      </c>
      <c r="B3423" s="22" t="s">
        <v>11</v>
      </c>
      <c r="C3423" s="22" t="s">
        <v>12</v>
      </c>
      <c r="D3423" s="22" t="s">
        <v>122</v>
      </c>
      <c r="E3423" s="22" t="s">
        <v>158</v>
      </c>
      <c r="F3423" s="22" t="s">
        <v>150</v>
      </c>
      <c r="G3423" s="22" t="s">
        <v>159</v>
      </c>
      <c r="H3423">
        <v>66103978</v>
      </c>
      <c r="I3423" s="22" t="s">
        <v>5279</v>
      </c>
      <c r="J3423" s="22" t="s">
        <v>5280</v>
      </c>
      <c r="K3423" s="22" t="str">
        <f>_xlfn.TEXTBEFORE(Table1__4[[#This Row],[ParentName]],"-")</f>
        <v>BD10</v>
      </c>
      <c r="L3423" s="22" t="str">
        <f>_xlfn.XLOOKUP(Table1__4[[#This Row],[MAAN8]],ASO!F:F,ASO!H:H,"")</f>
        <v>Beverage Retail Store</v>
      </c>
      <c r="M3423" s="22" t="str">
        <f>_xlfn.XLOOKUP(Table1__4[[#This Row],[MAAN8]],program!A:A,program!E:E,"")</f>
        <v/>
      </c>
      <c r="N3423" s="22" t="str">
        <f>_xlfn.XLOOKUP(Table1__4[[#This Row],[MAAN8]],program!A:A,program!F:F,"")</f>
        <v/>
      </c>
      <c r="O3423" s="22">
        <f>SUMIFS(sellout!N:N,sellout!G:G,Table1__4[[#This Row],[MAAN8]])</f>
        <v>130</v>
      </c>
      <c r="P3423" s="2" t="str">
        <f>IFERROR(Table1__4[[#This Row],[Actual]]/Table1__4[[#This Row],[Target]],"")</f>
        <v/>
      </c>
      <c r="Q3423" s="22" t="str">
        <f>IFERROR(IF(Table1__4[[#This Row],[Target]]&gt;0,Table1__4[[#This Row],[Target]]-Table1__4[[#This Row],[Actual]],""),"")</f>
        <v/>
      </c>
    </row>
    <row r="3424" spans="1:17" x14ac:dyDescent="0.75">
      <c r="A3424" s="22" t="s">
        <v>10</v>
      </c>
      <c r="B3424" s="22" t="s">
        <v>11</v>
      </c>
      <c r="C3424" s="22" t="s">
        <v>12</v>
      </c>
      <c r="D3424" s="22" t="s">
        <v>38</v>
      </c>
      <c r="E3424" s="22" t="s">
        <v>166</v>
      </c>
      <c r="F3424" s="22" t="s">
        <v>40</v>
      </c>
      <c r="G3424" s="22" t="s">
        <v>167</v>
      </c>
      <c r="H3424">
        <v>66113940</v>
      </c>
      <c r="I3424" s="22" t="s">
        <v>5281</v>
      </c>
      <c r="J3424" s="22" t="s">
        <v>5282</v>
      </c>
      <c r="K3424" s="22" t="str">
        <f>_xlfn.TEXTBEFORE(Table1__4[[#This Row],[ParentName]],"-")</f>
        <v>BD16</v>
      </c>
      <c r="L3424" s="22" t="str">
        <f>_xlfn.XLOOKUP(Table1__4[[#This Row],[MAAN8]],ASO!F:F,ASO!H:H,"")</f>
        <v>Grocery Store</v>
      </c>
      <c r="M3424" s="22" t="str">
        <f>_xlfn.XLOOKUP(Table1__4[[#This Row],[MAAN8]],program!A:A,program!E:E,"")</f>
        <v/>
      </c>
      <c r="N3424" s="22" t="str">
        <f>_xlfn.XLOOKUP(Table1__4[[#This Row],[MAAN8]],program!A:A,program!F:F,"")</f>
        <v/>
      </c>
      <c r="O3424" s="22">
        <f>SUMIFS(sellout!N:N,sellout!G:G,Table1__4[[#This Row],[MAAN8]])</f>
        <v>60</v>
      </c>
      <c r="P3424" s="2" t="str">
        <f>IFERROR(Table1__4[[#This Row],[Actual]]/Table1__4[[#This Row],[Target]],"")</f>
        <v/>
      </c>
      <c r="Q3424" s="22" t="str">
        <f>IFERROR(IF(Table1__4[[#This Row],[Target]]&gt;0,Table1__4[[#This Row],[Target]]-Table1__4[[#This Row],[Actual]],""),"")</f>
        <v/>
      </c>
    </row>
    <row r="3425" spans="1:17" x14ac:dyDescent="0.75">
      <c r="A3425" s="22" t="s">
        <v>10</v>
      </c>
      <c r="B3425" s="22" t="s">
        <v>11</v>
      </c>
      <c r="C3425" s="22" t="s">
        <v>22</v>
      </c>
      <c r="D3425" s="22" t="s">
        <v>88</v>
      </c>
      <c r="E3425" s="22" t="s">
        <v>181</v>
      </c>
      <c r="F3425" s="22" t="s">
        <v>182</v>
      </c>
      <c r="G3425" s="22" t="s">
        <v>183</v>
      </c>
      <c r="H3425">
        <v>66152647</v>
      </c>
      <c r="I3425" s="22" t="s">
        <v>5283</v>
      </c>
      <c r="J3425" s="22" t="s">
        <v>5284</v>
      </c>
      <c r="K3425" s="22" t="str">
        <f>_xlfn.TEXTBEFORE(Table1__4[[#This Row],[ParentName]],"-")</f>
        <v>BD11</v>
      </c>
      <c r="L3425" s="22" t="str">
        <f>_xlfn.XLOOKUP(Table1__4[[#This Row],[MAAN8]],ASO!F:F,ASO!H:H,"")</f>
        <v>Grocery Store</v>
      </c>
      <c r="M3425" s="22" t="str">
        <f>_xlfn.XLOOKUP(Table1__4[[#This Row],[MAAN8]],program!A:A,program!E:E,"")</f>
        <v/>
      </c>
      <c r="N3425" s="22" t="str">
        <f>_xlfn.XLOOKUP(Table1__4[[#This Row],[MAAN8]],program!A:A,program!F:F,"")</f>
        <v/>
      </c>
      <c r="O3425" s="22">
        <f>SUMIFS(sellout!N:N,sellout!G:G,Table1__4[[#This Row],[MAAN8]])</f>
        <v>0</v>
      </c>
      <c r="P3425" s="2" t="str">
        <f>IFERROR(Table1__4[[#This Row],[Actual]]/Table1__4[[#This Row],[Target]],"")</f>
        <v/>
      </c>
      <c r="Q3425" s="22" t="str">
        <f>IFERROR(IF(Table1__4[[#This Row],[Target]]&gt;0,Table1__4[[#This Row],[Target]]-Table1__4[[#This Row],[Actual]],""),"")</f>
        <v/>
      </c>
    </row>
    <row r="3426" spans="1:17" x14ac:dyDescent="0.75">
      <c r="A3426" s="22" t="s">
        <v>10</v>
      </c>
      <c r="B3426" s="22" t="s">
        <v>11</v>
      </c>
      <c r="C3426" s="22" t="s">
        <v>12</v>
      </c>
      <c r="D3426" s="22" t="s">
        <v>38</v>
      </c>
      <c r="E3426" s="22" t="s">
        <v>166</v>
      </c>
      <c r="F3426" s="22" t="s">
        <v>40</v>
      </c>
      <c r="G3426" s="22" t="s">
        <v>167</v>
      </c>
      <c r="H3426">
        <v>66150518</v>
      </c>
      <c r="I3426" s="22" t="s">
        <v>5285</v>
      </c>
      <c r="J3426" s="22" t="s">
        <v>5286</v>
      </c>
      <c r="K3426" s="22" t="str">
        <f>_xlfn.TEXTBEFORE(Table1__4[[#This Row],[ParentName]],"-")</f>
        <v>BD16</v>
      </c>
      <c r="L3426" s="22" t="str">
        <f>_xlfn.XLOOKUP(Table1__4[[#This Row],[MAAN8]],ASO!F:F,ASO!H:H,"")</f>
        <v>Grocery Store</v>
      </c>
      <c r="M3426" s="22" t="str">
        <f>_xlfn.XLOOKUP(Table1__4[[#This Row],[MAAN8]],program!A:A,program!E:E,"")</f>
        <v/>
      </c>
      <c r="N3426" s="22" t="str">
        <f>_xlfn.XLOOKUP(Table1__4[[#This Row],[MAAN8]],program!A:A,program!F:F,"")</f>
        <v/>
      </c>
      <c r="O3426" s="22">
        <f>SUMIFS(sellout!N:N,sellout!G:G,Table1__4[[#This Row],[MAAN8]])</f>
        <v>35</v>
      </c>
      <c r="P3426" s="2" t="str">
        <f>IFERROR(Table1__4[[#This Row],[Actual]]/Table1__4[[#This Row],[Target]],"")</f>
        <v/>
      </c>
      <c r="Q3426" s="22" t="str">
        <f>IFERROR(IF(Table1__4[[#This Row],[Target]]&gt;0,Table1__4[[#This Row],[Target]]-Table1__4[[#This Row],[Actual]],""),"")</f>
        <v/>
      </c>
    </row>
    <row r="3427" spans="1:17" x14ac:dyDescent="0.75">
      <c r="A3427" s="22" t="s">
        <v>10</v>
      </c>
      <c r="B3427" s="22" t="s">
        <v>11</v>
      </c>
      <c r="C3427" s="22" t="s">
        <v>22</v>
      </c>
      <c r="D3427" s="22" t="s">
        <v>88</v>
      </c>
      <c r="E3427" s="22" t="s">
        <v>262</v>
      </c>
      <c r="F3427" s="22" t="s">
        <v>63</v>
      </c>
      <c r="G3427" s="22" t="s">
        <v>263</v>
      </c>
      <c r="H3427">
        <v>66153490</v>
      </c>
      <c r="I3427" s="22" t="s">
        <v>5287</v>
      </c>
      <c r="J3427" s="22" t="s">
        <v>2537</v>
      </c>
      <c r="K3427" s="22" t="str">
        <f>_xlfn.TEXTBEFORE(Table1__4[[#This Row],[ParentName]],"-")</f>
        <v>BD11</v>
      </c>
      <c r="L3427" s="22" t="str">
        <f>_xlfn.XLOOKUP(Table1__4[[#This Row],[MAAN8]],ASO!F:F,ASO!H:H,"")</f>
        <v>Grocery Store</v>
      </c>
      <c r="M3427" s="22" t="str">
        <f>_xlfn.XLOOKUP(Table1__4[[#This Row],[MAAN8]],program!A:A,program!E:E,"")</f>
        <v/>
      </c>
      <c r="N3427" s="22" t="str">
        <f>_xlfn.XLOOKUP(Table1__4[[#This Row],[MAAN8]],program!A:A,program!F:F,"")</f>
        <v/>
      </c>
      <c r="O3427" s="22">
        <f>SUMIFS(sellout!N:N,sellout!G:G,Table1__4[[#This Row],[MAAN8]])</f>
        <v>0</v>
      </c>
      <c r="P3427" s="2" t="str">
        <f>IFERROR(Table1__4[[#This Row],[Actual]]/Table1__4[[#This Row],[Target]],"")</f>
        <v/>
      </c>
      <c r="Q3427" s="22" t="str">
        <f>IFERROR(IF(Table1__4[[#This Row],[Target]]&gt;0,Table1__4[[#This Row],[Target]]-Table1__4[[#This Row],[Actual]],""),"")</f>
        <v/>
      </c>
    </row>
    <row r="3428" spans="1:17" x14ac:dyDescent="0.75">
      <c r="A3428" s="22" t="s">
        <v>10</v>
      </c>
      <c r="B3428" s="22" t="s">
        <v>11</v>
      </c>
      <c r="C3428" s="22" t="s">
        <v>22</v>
      </c>
      <c r="D3428" s="22" t="s">
        <v>23</v>
      </c>
      <c r="E3428" s="22" t="s">
        <v>84</v>
      </c>
      <c r="F3428" s="22" t="s">
        <v>63</v>
      </c>
      <c r="G3428" s="22" t="s">
        <v>85</v>
      </c>
      <c r="H3428">
        <v>66105279</v>
      </c>
      <c r="I3428" s="22" t="s">
        <v>5288</v>
      </c>
      <c r="J3428" s="22" t="s">
        <v>1044</v>
      </c>
      <c r="K3428" s="22" t="str">
        <f>_xlfn.TEXTBEFORE(Table1__4[[#This Row],[ParentName]],"-")</f>
        <v>BD12</v>
      </c>
      <c r="L3428" s="22" t="str">
        <f>_xlfn.XLOOKUP(Table1__4[[#This Row],[MAAN8]],ASO!F:F,ASO!H:H,"")</f>
        <v>Grocery Store</v>
      </c>
      <c r="M3428" s="22" t="str">
        <f>_xlfn.XLOOKUP(Table1__4[[#This Row],[MAAN8]],program!A:A,program!E:E,"")</f>
        <v/>
      </c>
      <c r="N3428" s="22" t="str">
        <f>_xlfn.XLOOKUP(Table1__4[[#This Row],[MAAN8]],program!A:A,program!F:F,"")</f>
        <v/>
      </c>
      <c r="O3428" s="22">
        <f>SUMIFS(sellout!N:N,sellout!G:G,Table1__4[[#This Row],[MAAN8]])</f>
        <v>0</v>
      </c>
      <c r="P3428" s="2" t="str">
        <f>IFERROR(Table1__4[[#This Row],[Actual]]/Table1__4[[#This Row],[Target]],"")</f>
        <v/>
      </c>
      <c r="Q3428" s="22" t="str">
        <f>IFERROR(IF(Table1__4[[#This Row],[Target]]&gt;0,Table1__4[[#This Row],[Target]]-Table1__4[[#This Row],[Actual]],""),"")</f>
        <v/>
      </c>
    </row>
    <row r="3429" spans="1:17" x14ac:dyDescent="0.75">
      <c r="A3429" s="22" t="s">
        <v>10</v>
      </c>
      <c r="B3429" s="22" t="s">
        <v>11</v>
      </c>
      <c r="C3429" s="22" t="s">
        <v>46</v>
      </c>
      <c r="D3429" s="22" t="s">
        <v>47</v>
      </c>
      <c r="E3429" s="22" t="s">
        <v>1570</v>
      </c>
      <c r="F3429" s="22" t="s">
        <v>1571</v>
      </c>
      <c r="G3429" s="22" t="s">
        <v>18</v>
      </c>
      <c r="H3429">
        <v>63230634</v>
      </c>
      <c r="I3429" s="22" t="s">
        <v>5289</v>
      </c>
      <c r="J3429" s="22" t="s">
        <v>5290</v>
      </c>
      <c r="K3429" s="22" t="str">
        <f>_xlfn.TEXTBEFORE(Table1__4[[#This Row],[ParentName]],"-")</f>
        <v>HMcc</v>
      </c>
      <c r="L3429" s="22" t="str">
        <f>_xlfn.XLOOKUP(Table1__4[[#This Row],[MAAN8]],ASO!F:F,ASO!H:H,"")</f>
        <v/>
      </c>
      <c r="M3429" s="22" t="str">
        <f>_xlfn.XLOOKUP(Table1__4[[#This Row],[MAAN8]],program!A:A,program!E:E,"")</f>
        <v/>
      </c>
      <c r="N3429" s="22" t="str">
        <f>_xlfn.XLOOKUP(Table1__4[[#This Row],[MAAN8]],program!A:A,program!F:F,"")</f>
        <v/>
      </c>
      <c r="O3429" s="22">
        <f>SUMIFS(sellout!N:N,sellout!G:G,Table1__4[[#This Row],[MAAN8]])</f>
        <v>0</v>
      </c>
      <c r="P3429" s="2" t="str">
        <f>IFERROR(Table1__4[[#This Row],[Actual]]/Table1__4[[#This Row],[Target]],"")</f>
        <v/>
      </c>
      <c r="Q3429" s="22" t="str">
        <f>IFERROR(IF(Table1__4[[#This Row],[Target]]&gt;0,Table1__4[[#This Row],[Target]]-Table1__4[[#This Row],[Actual]],""),"")</f>
        <v/>
      </c>
    </row>
    <row r="3430" spans="1:17" x14ac:dyDescent="0.75">
      <c r="A3430" s="22" t="s">
        <v>10</v>
      </c>
      <c r="B3430" s="22" t="s">
        <v>11</v>
      </c>
      <c r="C3430" s="22" t="s">
        <v>46</v>
      </c>
      <c r="D3430" s="22" t="s">
        <v>47</v>
      </c>
      <c r="E3430" s="22" t="s">
        <v>77</v>
      </c>
      <c r="F3430" s="22" t="s">
        <v>78</v>
      </c>
      <c r="G3430" s="22" t="s">
        <v>79</v>
      </c>
      <c r="H3430">
        <v>65018091</v>
      </c>
      <c r="I3430" s="22" t="s">
        <v>5291</v>
      </c>
      <c r="J3430" s="22" t="s">
        <v>5292</v>
      </c>
      <c r="K3430" s="22" t="str">
        <f>_xlfn.TEXTBEFORE(Table1__4[[#This Row],[ParentName]],"-")</f>
        <v>HMcc</v>
      </c>
      <c r="L3430" s="22" t="str">
        <f>_xlfn.XLOOKUP(Table1__4[[#This Row],[MAAN8]],ASO!F:F,ASO!H:H,"")</f>
        <v>Quan Nhau Economy</v>
      </c>
      <c r="M3430" s="22" t="str">
        <f>_xlfn.XLOOKUP(Table1__4[[#This Row],[MAAN8]],program!A:A,program!E:E,"")</f>
        <v/>
      </c>
      <c r="N3430" s="22">
        <f>_xlfn.XLOOKUP(Table1__4[[#This Row],[MAAN8]],program!A:A,program!F:F,"")</f>
        <v>0</v>
      </c>
      <c r="O3430" s="22">
        <f>SUMIFS(sellout!N:N,sellout!G:G,Table1__4[[#This Row],[MAAN8]])</f>
        <v>0</v>
      </c>
      <c r="P3430" s="2" t="str">
        <f>IFERROR(Table1__4[[#This Row],[Actual]]/Table1__4[[#This Row],[Target]],"")</f>
        <v/>
      </c>
      <c r="Q3430" s="22" t="str">
        <f>IFERROR(IF(Table1__4[[#This Row],[Target]]&gt;0,Table1__4[[#This Row],[Target]]-Table1__4[[#This Row],[Actual]],""),"")</f>
        <v/>
      </c>
    </row>
    <row r="3431" spans="1:17" x14ac:dyDescent="0.75">
      <c r="A3431" s="22" t="s">
        <v>10</v>
      </c>
      <c r="B3431" s="22" t="s">
        <v>11</v>
      </c>
      <c r="C3431" s="22" t="s">
        <v>12</v>
      </c>
      <c r="D3431" s="22" t="s">
        <v>122</v>
      </c>
      <c r="E3431" s="22" t="s">
        <v>226</v>
      </c>
      <c r="F3431" s="22" t="s">
        <v>150</v>
      </c>
      <c r="G3431" s="22" t="s">
        <v>227</v>
      </c>
      <c r="H3431">
        <v>66155867</v>
      </c>
      <c r="I3431" s="22" t="s">
        <v>5293</v>
      </c>
      <c r="J3431" s="22" t="s">
        <v>2665</v>
      </c>
      <c r="K3431" s="22" t="str">
        <f>_xlfn.TEXTBEFORE(Table1__4[[#This Row],[ParentName]],"-")</f>
        <v>BD10</v>
      </c>
      <c r="L3431" s="22" t="str">
        <f>_xlfn.XLOOKUP(Table1__4[[#This Row],[MAAN8]],ASO!F:F,ASO!H:H,"")</f>
        <v>Grocery Store</v>
      </c>
      <c r="M3431" s="22" t="str">
        <f>_xlfn.XLOOKUP(Table1__4[[#This Row],[MAAN8]],program!A:A,program!E:E,"")</f>
        <v/>
      </c>
      <c r="N3431" s="22" t="str">
        <f>_xlfn.XLOOKUP(Table1__4[[#This Row],[MAAN8]],program!A:A,program!F:F,"")</f>
        <v/>
      </c>
      <c r="O3431" s="22">
        <f>SUMIFS(sellout!N:N,sellout!G:G,Table1__4[[#This Row],[MAAN8]])</f>
        <v>68</v>
      </c>
      <c r="P3431" s="2" t="str">
        <f>IFERROR(Table1__4[[#This Row],[Actual]]/Table1__4[[#This Row],[Target]],"")</f>
        <v/>
      </c>
      <c r="Q3431" s="22" t="str">
        <f>IFERROR(IF(Table1__4[[#This Row],[Target]]&gt;0,Table1__4[[#This Row],[Target]]-Table1__4[[#This Row],[Actual]],""),"")</f>
        <v/>
      </c>
    </row>
    <row r="3432" spans="1:17" x14ac:dyDescent="0.75">
      <c r="A3432" s="22" t="s">
        <v>10</v>
      </c>
      <c r="B3432" s="22" t="s">
        <v>11</v>
      </c>
      <c r="C3432" s="22" t="s">
        <v>22</v>
      </c>
      <c r="D3432" s="22" t="s">
        <v>88</v>
      </c>
      <c r="E3432" s="22" t="s">
        <v>447</v>
      </c>
      <c r="F3432" s="22" t="s">
        <v>218</v>
      </c>
      <c r="G3432" s="22" t="s">
        <v>448</v>
      </c>
      <c r="H3432">
        <v>66106550</v>
      </c>
      <c r="I3432" s="22" t="s">
        <v>5294</v>
      </c>
      <c r="J3432" s="22" t="s">
        <v>7597</v>
      </c>
      <c r="K3432" s="22" t="str">
        <f>_xlfn.TEXTBEFORE(Table1__4[[#This Row],[ParentName]],"-")</f>
        <v>BD11</v>
      </c>
      <c r="L3432" s="22" t="str">
        <f>_xlfn.XLOOKUP(Table1__4[[#This Row],[MAAN8]],ASO!F:F,ASO!H:H,"")</f>
        <v/>
      </c>
      <c r="M3432" s="22" t="str">
        <f>_xlfn.XLOOKUP(Table1__4[[#This Row],[MAAN8]],program!A:A,program!E:E,"")</f>
        <v/>
      </c>
      <c r="N3432" s="22" t="str">
        <f>_xlfn.XLOOKUP(Table1__4[[#This Row],[MAAN8]],program!A:A,program!F:F,"")</f>
        <v/>
      </c>
      <c r="O3432" s="22">
        <f>SUMIFS(sellout!N:N,sellout!G:G,Table1__4[[#This Row],[MAAN8]])</f>
        <v>0</v>
      </c>
      <c r="P3432" s="2" t="str">
        <f>IFERROR(Table1__4[[#This Row],[Actual]]/Table1__4[[#This Row],[Target]],"")</f>
        <v/>
      </c>
      <c r="Q3432" s="22" t="str">
        <f>IFERROR(IF(Table1__4[[#This Row],[Target]]&gt;0,Table1__4[[#This Row],[Target]]-Table1__4[[#This Row],[Actual]],""),"")</f>
        <v/>
      </c>
    </row>
    <row r="3433" spans="1:17" x14ac:dyDescent="0.75">
      <c r="A3433" s="22" t="s">
        <v>10</v>
      </c>
      <c r="B3433" s="22" t="s">
        <v>11</v>
      </c>
      <c r="C3433" s="22" t="s">
        <v>22</v>
      </c>
      <c r="D3433" s="22" t="s">
        <v>180</v>
      </c>
      <c r="E3433" s="22" t="s">
        <v>262</v>
      </c>
      <c r="F3433" s="22" t="s">
        <v>63</v>
      </c>
      <c r="G3433" s="22" t="s">
        <v>263</v>
      </c>
      <c r="H3433">
        <v>66108706</v>
      </c>
      <c r="I3433" s="22" t="s">
        <v>5294</v>
      </c>
      <c r="J3433" s="22" t="s">
        <v>2311</v>
      </c>
      <c r="K3433" s="22" t="str">
        <f>_xlfn.TEXTBEFORE(Table1__4[[#This Row],[ParentName]],"-")</f>
        <v>BD14</v>
      </c>
      <c r="L3433" s="22" t="str">
        <f>_xlfn.XLOOKUP(Table1__4[[#This Row],[MAAN8]],ASO!F:F,ASO!H:H,"")</f>
        <v>Grocery Store</v>
      </c>
      <c r="M3433" s="22" t="str">
        <f>_xlfn.XLOOKUP(Table1__4[[#This Row],[MAAN8]],program!A:A,program!E:E,"")</f>
        <v/>
      </c>
      <c r="N3433" s="22" t="str">
        <f>_xlfn.XLOOKUP(Table1__4[[#This Row],[MAAN8]],program!A:A,program!F:F,"")</f>
        <v/>
      </c>
      <c r="O3433" s="22">
        <f>SUMIFS(sellout!N:N,sellout!G:G,Table1__4[[#This Row],[MAAN8]])</f>
        <v>0</v>
      </c>
      <c r="P3433" s="2" t="str">
        <f>IFERROR(Table1__4[[#This Row],[Actual]]/Table1__4[[#This Row],[Target]],"")</f>
        <v/>
      </c>
      <c r="Q3433" s="22" t="str">
        <f>IFERROR(IF(Table1__4[[#This Row],[Target]]&gt;0,Table1__4[[#This Row],[Target]]-Table1__4[[#This Row],[Actual]],""),"")</f>
        <v/>
      </c>
    </row>
    <row r="3434" spans="1:17" x14ac:dyDescent="0.75">
      <c r="A3434" s="22" t="s">
        <v>10</v>
      </c>
      <c r="B3434" s="22" t="s">
        <v>11</v>
      </c>
      <c r="C3434" s="22" t="s">
        <v>46</v>
      </c>
      <c r="D3434" s="22" t="s">
        <v>47</v>
      </c>
      <c r="E3434" s="22" t="s">
        <v>101</v>
      </c>
      <c r="F3434" s="22" t="s">
        <v>68</v>
      </c>
      <c r="G3434" s="22" t="s">
        <v>102</v>
      </c>
      <c r="H3434">
        <v>65540045</v>
      </c>
      <c r="I3434" s="22" t="s">
        <v>5295</v>
      </c>
      <c r="J3434" s="22" t="s">
        <v>5296</v>
      </c>
      <c r="K3434" s="22" t="str">
        <f>_xlfn.TEXTBEFORE(Table1__4[[#This Row],[ParentName]],"-")</f>
        <v>HMcc</v>
      </c>
      <c r="L3434" s="22" t="str">
        <f>_xlfn.XLOOKUP(Table1__4[[#This Row],[MAAN8]],ASO!F:F,ASO!H:H,"")</f>
        <v>Grocery Store</v>
      </c>
      <c r="M3434" s="22" t="str">
        <f>_xlfn.XLOOKUP(Table1__4[[#This Row],[MAAN8]],program!A:A,program!E:E,"")</f>
        <v>TPO</v>
      </c>
      <c r="N3434" s="22">
        <f>_xlfn.XLOOKUP(Table1__4[[#This Row],[MAAN8]],program!A:A,program!F:F,"")</f>
        <v>4500</v>
      </c>
      <c r="O3434" s="22">
        <f>SUMIFS(sellout!N:N,sellout!G:G,Table1__4[[#This Row],[MAAN8]])</f>
        <v>470</v>
      </c>
      <c r="P3434" s="2">
        <f>IFERROR(Table1__4[[#This Row],[Actual]]/Table1__4[[#This Row],[Target]],"")</f>
        <v>0.10444444444444445</v>
      </c>
      <c r="Q3434" s="22">
        <f>IFERROR(IF(Table1__4[[#This Row],[Target]]&gt;0,Table1__4[[#This Row],[Target]]-Table1__4[[#This Row],[Actual]],""),"")</f>
        <v>4030</v>
      </c>
    </row>
    <row r="3435" spans="1:17" x14ac:dyDescent="0.75">
      <c r="A3435" s="22" t="s">
        <v>10</v>
      </c>
      <c r="B3435" s="22" t="s">
        <v>11</v>
      </c>
      <c r="C3435" s="22" t="s">
        <v>22</v>
      </c>
      <c r="D3435" s="22" t="s">
        <v>88</v>
      </c>
      <c r="E3435" s="22" t="s">
        <v>262</v>
      </c>
      <c r="F3435" s="22" t="s">
        <v>63</v>
      </c>
      <c r="G3435" s="22" t="s">
        <v>263</v>
      </c>
      <c r="H3435">
        <v>66156099</v>
      </c>
      <c r="I3435" s="22" t="s">
        <v>5297</v>
      </c>
      <c r="J3435" s="22" t="s">
        <v>5298</v>
      </c>
      <c r="K3435" s="22" t="str">
        <f>_xlfn.TEXTBEFORE(Table1__4[[#This Row],[ParentName]],"-")</f>
        <v>BD11</v>
      </c>
      <c r="L3435" s="22" t="str">
        <f>_xlfn.XLOOKUP(Table1__4[[#This Row],[MAAN8]],ASO!F:F,ASO!H:H,"")</f>
        <v>Beverage Retail Store</v>
      </c>
      <c r="M3435" s="22" t="str">
        <f>_xlfn.XLOOKUP(Table1__4[[#This Row],[MAAN8]],program!A:A,program!E:E,"")</f>
        <v/>
      </c>
      <c r="N3435" s="22" t="str">
        <f>_xlfn.XLOOKUP(Table1__4[[#This Row],[MAAN8]],program!A:A,program!F:F,"")</f>
        <v/>
      </c>
      <c r="O3435" s="22">
        <f>SUMIFS(sellout!N:N,sellout!G:G,Table1__4[[#This Row],[MAAN8]])</f>
        <v>0</v>
      </c>
      <c r="P3435" s="2" t="str">
        <f>IFERROR(Table1__4[[#This Row],[Actual]]/Table1__4[[#This Row],[Target]],"")</f>
        <v/>
      </c>
      <c r="Q3435" s="22" t="str">
        <f>IFERROR(IF(Table1__4[[#This Row],[Target]]&gt;0,Table1__4[[#This Row],[Target]]-Table1__4[[#This Row],[Actual]],""),"")</f>
        <v/>
      </c>
    </row>
    <row r="3436" spans="1:17" x14ac:dyDescent="0.75">
      <c r="A3436" s="22" t="s">
        <v>10</v>
      </c>
      <c r="B3436" s="22" t="s">
        <v>11</v>
      </c>
      <c r="C3436" s="22" t="s">
        <v>12</v>
      </c>
      <c r="D3436" s="22" t="s">
        <v>122</v>
      </c>
      <c r="E3436" s="22" t="s">
        <v>236</v>
      </c>
      <c r="F3436" s="22" t="s">
        <v>237</v>
      </c>
      <c r="G3436" s="22" t="s">
        <v>7381</v>
      </c>
      <c r="H3436">
        <v>66153739</v>
      </c>
      <c r="I3436" s="22" t="s">
        <v>5299</v>
      </c>
      <c r="J3436" s="22" t="s">
        <v>5300</v>
      </c>
      <c r="K3436" s="22" t="str">
        <f>_xlfn.TEXTBEFORE(Table1__4[[#This Row],[ParentName]],"-")</f>
        <v>BD10</v>
      </c>
      <c r="L3436" s="22" t="str">
        <f>_xlfn.XLOOKUP(Table1__4[[#This Row],[MAAN8]],ASO!F:F,ASO!H:H,"")</f>
        <v>Grocery Store</v>
      </c>
      <c r="M3436" s="22" t="str">
        <f>_xlfn.XLOOKUP(Table1__4[[#This Row],[MAAN8]],program!A:A,program!E:E,"")</f>
        <v/>
      </c>
      <c r="N3436" s="22" t="str">
        <f>_xlfn.XLOOKUP(Table1__4[[#This Row],[MAAN8]],program!A:A,program!F:F,"")</f>
        <v/>
      </c>
      <c r="O3436" s="22">
        <f>SUMIFS(sellout!N:N,sellout!G:G,Table1__4[[#This Row],[MAAN8]])</f>
        <v>0</v>
      </c>
      <c r="P3436" s="2" t="str">
        <f>IFERROR(Table1__4[[#This Row],[Actual]]/Table1__4[[#This Row],[Target]],"")</f>
        <v/>
      </c>
      <c r="Q3436" s="22" t="str">
        <f>IFERROR(IF(Table1__4[[#This Row],[Target]]&gt;0,Table1__4[[#This Row],[Target]]-Table1__4[[#This Row],[Actual]],""),"")</f>
        <v/>
      </c>
    </row>
    <row r="3437" spans="1:17" x14ac:dyDescent="0.75">
      <c r="A3437" s="22" t="s">
        <v>10</v>
      </c>
      <c r="B3437" s="22" t="s">
        <v>11</v>
      </c>
      <c r="C3437" s="22" t="s">
        <v>12</v>
      </c>
      <c r="D3437" s="22" t="s">
        <v>122</v>
      </c>
      <c r="E3437" s="22" t="s">
        <v>252</v>
      </c>
      <c r="F3437" s="22" t="s">
        <v>25</v>
      </c>
      <c r="G3437" s="22" t="s">
        <v>253</v>
      </c>
      <c r="H3437">
        <v>66102718</v>
      </c>
      <c r="I3437" s="22" t="s">
        <v>5301</v>
      </c>
      <c r="J3437" s="22" t="s">
        <v>5302</v>
      </c>
      <c r="K3437" s="22" t="str">
        <f>_xlfn.TEXTBEFORE(Table1__4[[#This Row],[ParentName]],"-")</f>
        <v>BD10</v>
      </c>
      <c r="L3437" s="22" t="str">
        <f>_xlfn.XLOOKUP(Table1__4[[#This Row],[MAAN8]],ASO!F:F,ASO!H:H,"")</f>
        <v>Grocery Store</v>
      </c>
      <c r="M3437" s="22" t="str">
        <f>_xlfn.XLOOKUP(Table1__4[[#This Row],[MAAN8]],program!A:A,program!E:E,"")</f>
        <v/>
      </c>
      <c r="N3437" s="22" t="str">
        <f>_xlfn.XLOOKUP(Table1__4[[#This Row],[MAAN8]],program!A:A,program!F:F,"")</f>
        <v/>
      </c>
      <c r="O3437" s="22">
        <f>SUMIFS(sellout!N:N,sellout!G:G,Table1__4[[#This Row],[MAAN8]])</f>
        <v>110</v>
      </c>
      <c r="P3437" s="2" t="str">
        <f>IFERROR(Table1__4[[#This Row],[Actual]]/Table1__4[[#This Row],[Target]],"")</f>
        <v/>
      </c>
      <c r="Q3437" s="22" t="str">
        <f>IFERROR(IF(Table1__4[[#This Row],[Target]]&gt;0,Table1__4[[#This Row],[Target]]-Table1__4[[#This Row],[Actual]],""),"")</f>
        <v/>
      </c>
    </row>
    <row r="3438" spans="1:17" x14ac:dyDescent="0.75">
      <c r="A3438" s="22" t="s">
        <v>10</v>
      </c>
      <c r="B3438" s="22" t="s">
        <v>11</v>
      </c>
      <c r="C3438" s="22" t="s">
        <v>22</v>
      </c>
      <c r="D3438" s="22" t="s">
        <v>180</v>
      </c>
      <c r="E3438" s="22" t="s">
        <v>210</v>
      </c>
      <c r="F3438" s="22" t="s">
        <v>182</v>
      </c>
      <c r="G3438" s="22" t="s">
        <v>211</v>
      </c>
      <c r="H3438">
        <v>66156668</v>
      </c>
      <c r="I3438" s="22" t="s">
        <v>5303</v>
      </c>
      <c r="J3438" s="22" t="s">
        <v>5304</v>
      </c>
      <c r="K3438" s="22" t="str">
        <f>_xlfn.TEXTBEFORE(Table1__4[[#This Row],[ParentName]],"-")</f>
        <v>BD14</v>
      </c>
      <c r="L3438" s="22" t="str">
        <f>_xlfn.XLOOKUP(Table1__4[[#This Row],[MAAN8]],ASO!F:F,ASO!H:H,"")</f>
        <v/>
      </c>
      <c r="M3438" s="22" t="str">
        <f>_xlfn.XLOOKUP(Table1__4[[#This Row],[MAAN8]],program!A:A,program!E:E,"")</f>
        <v/>
      </c>
      <c r="N3438" s="22" t="str">
        <f>_xlfn.XLOOKUP(Table1__4[[#This Row],[MAAN8]],program!A:A,program!F:F,"")</f>
        <v/>
      </c>
      <c r="O3438" s="22">
        <f>SUMIFS(sellout!N:N,sellout!G:G,Table1__4[[#This Row],[MAAN8]])</f>
        <v>0</v>
      </c>
      <c r="P3438" s="2" t="str">
        <f>IFERROR(Table1__4[[#This Row],[Actual]]/Table1__4[[#This Row],[Target]],"")</f>
        <v/>
      </c>
      <c r="Q3438" s="22" t="str">
        <f>IFERROR(IF(Table1__4[[#This Row],[Target]]&gt;0,Table1__4[[#This Row],[Target]]-Table1__4[[#This Row],[Actual]],""),"")</f>
        <v/>
      </c>
    </row>
    <row r="3439" spans="1:17" x14ac:dyDescent="0.75">
      <c r="A3439" s="22" t="s">
        <v>10</v>
      </c>
      <c r="B3439" s="22" t="s">
        <v>11</v>
      </c>
      <c r="C3439" s="22" t="s">
        <v>22</v>
      </c>
      <c r="D3439" s="22" t="s">
        <v>88</v>
      </c>
      <c r="E3439" s="22" t="s">
        <v>447</v>
      </c>
      <c r="F3439" s="22" t="s">
        <v>218</v>
      </c>
      <c r="G3439" s="22" t="s">
        <v>448</v>
      </c>
      <c r="H3439">
        <v>66107341</v>
      </c>
      <c r="I3439" s="22" t="s">
        <v>8320</v>
      </c>
      <c r="J3439" s="22" t="s">
        <v>8321</v>
      </c>
      <c r="K3439" s="22" t="str">
        <f>_xlfn.TEXTBEFORE(Table1__4[[#This Row],[ParentName]],"-")</f>
        <v>BD11</v>
      </c>
      <c r="L3439" s="22" t="str">
        <f>_xlfn.XLOOKUP(Table1__4[[#This Row],[MAAN8]],ASO!F:F,ASO!H:H,"")</f>
        <v/>
      </c>
      <c r="M3439" s="22" t="str">
        <f>_xlfn.XLOOKUP(Table1__4[[#This Row],[MAAN8]],program!A:A,program!E:E,"")</f>
        <v/>
      </c>
      <c r="N3439" s="22" t="str">
        <f>_xlfn.XLOOKUP(Table1__4[[#This Row],[MAAN8]],program!A:A,program!F:F,"")</f>
        <v/>
      </c>
      <c r="O3439" s="22">
        <f>SUMIFS(sellout!N:N,sellout!G:G,Table1__4[[#This Row],[MAAN8]])</f>
        <v>0</v>
      </c>
      <c r="P3439" s="2" t="str">
        <f>IFERROR(Table1__4[[#This Row],[Actual]]/Table1__4[[#This Row],[Target]],"")</f>
        <v/>
      </c>
      <c r="Q3439" s="22" t="str">
        <f>IFERROR(IF(Table1__4[[#This Row],[Target]]&gt;0,Table1__4[[#This Row],[Target]]-Table1__4[[#This Row],[Actual]],""),"")</f>
        <v/>
      </c>
    </row>
    <row r="3440" spans="1:17" x14ac:dyDescent="0.75">
      <c r="A3440" s="22" t="s">
        <v>10</v>
      </c>
      <c r="B3440" s="22" t="s">
        <v>11</v>
      </c>
      <c r="C3440" s="22" t="s">
        <v>12</v>
      </c>
      <c r="D3440" s="22" t="s">
        <v>38</v>
      </c>
      <c r="E3440" s="22" t="s">
        <v>134</v>
      </c>
      <c r="F3440" s="22" t="s">
        <v>40</v>
      </c>
      <c r="G3440" s="22" t="s">
        <v>135</v>
      </c>
      <c r="H3440">
        <v>66100392</v>
      </c>
      <c r="I3440" s="22" t="s">
        <v>5305</v>
      </c>
      <c r="J3440" s="22" t="s">
        <v>5306</v>
      </c>
      <c r="K3440" s="22" t="str">
        <f>_xlfn.TEXTBEFORE(Table1__4[[#This Row],[ParentName]],"-")</f>
        <v>BD16</v>
      </c>
      <c r="L3440" s="22" t="str">
        <f>_xlfn.XLOOKUP(Table1__4[[#This Row],[MAAN8]],ASO!F:F,ASO!H:H,"")</f>
        <v>Quan Nhau Mainstream</v>
      </c>
      <c r="M3440" s="22" t="str">
        <f>_xlfn.XLOOKUP(Table1__4[[#This Row],[MAAN8]],program!A:A,program!E:E,"")</f>
        <v/>
      </c>
      <c r="N3440" s="22" t="str">
        <f>_xlfn.XLOOKUP(Table1__4[[#This Row],[MAAN8]],program!A:A,program!F:F,"")</f>
        <v/>
      </c>
      <c r="O3440" s="22">
        <f>SUMIFS(sellout!N:N,sellout!G:G,Table1__4[[#This Row],[MAAN8]])</f>
        <v>22</v>
      </c>
      <c r="P3440" s="2" t="str">
        <f>IFERROR(Table1__4[[#This Row],[Actual]]/Table1__4[[#This Row],[Target]],"")</f>
        <v/>
      </c>
      <c r="Q3440" s="22" t="str">
        <f>IFERROR(IF(Table1__4[[#This Row],[Target]]&gt;0,Table1__4[[#This Row],[Target]]-Table1__4[[#This Row],[Actual]],""),"")</f>
        <v/>
      </c>
    </row>
    <row r="3441" spans="1:17" x14ac:dyDescent="0.75">
      <c r="A3441" s="22" t="s">
        <v>10</v>
      </c>
      <c r="B3441" s="22" t="s">
        <v>11</v>
      </c>
      <c r="C3441" s="22" t="s">
        <v>12</v>
      </c>
      <c r="D3441" s="22" t="s">
        <v>122</v>
      </c>
      <c r="E3441" s="22" t="s">
        <v>123</v>
      </c>
      <c r="F3441" s="22" t="s">
        <v>124</v>
      </c>
      <c r="G3441" s="22" t="s">
        <v>125</v>
      </c>
      <c r="H3441">
        <v>66112730</v>
      </c>
      <c r="I3441" s="22" t="s">
        <v>5307</v>
      </c>
      <c r="J3441" s="22" t="s">
        <v>5308</v>
      </c>
      <c r="K3441" s="22" t="str">
        <f>_xlfn.TEXTBEFORE(Table1__4[[#This Row],[ParentName]],"-")</f>
        <v>BD10</v>
      </c>
      <c r="L3441" s="22" t="str">
        <f>_xlfn.XLOOKUP(Table1__4[[#This Row],[MAAN8]],ASO!F:F,ASO!H:H,"")</f>
        <v>Quan Nhau Mainstream</v>
      </c>
      <c r="M3441" s="22" t="str">
        <f>_xlfn.XLOOKUP(Table1__4[[#This Row],[MAAN8]],program!A:A,program!E:E,"")</f>
        <v/>
      </c>
      <c r="N3441" s="22" t="str">
        <f>_xlfn.XLOOKUP(Table1__4[[#This Row],[MAAN8]],program!A:A,program!F:F,"")</f>
        <v/>
      </c>
      <c r="O3441" s="22">
        <f>SUMIFS(sellout!N:N,sellout!G:G,Table1__4[[#This Row],[MAAN8]])</f>
        <v>100</v>
      </c>
      <c r="P3441" s="2" t="str">
        <f>IFERROR(Table1__4[[#This Row],[Actual]]/Table1__4[[#This Row],[Target]],"")</f>
        <v/>
      </c>
      <c r="Q3441" s="22" t="str">
        <f>IFERROR(IF(Table1__4[[#This Row],[Target]]&gt;0,Table1__4[[#This Row],[Target]]-Table1__4[[#This Row],[Actual]],""),"")</f>
        <v/>
      </c>
    </row>
    <row r="3442" spans="1:17" x14ac:dyDescent="0.75">
      <c r="A3442" s="22" t="s">
        <v>10</v>
      </c>
      <c r="B3442" s="22" t="s">
        <v>11</v>
      </c>
      <c r="C3442" s="22" t="s">
        <v>22</v>
      </c>
      <c r="D3442" s="22" t="s">
        <v>23</v>
      </c>
      <c r="E3442" s="22" t="s">
        <v>141</v>
      </c>
      <c r="F3442" s="22" t="s">
        <v>25</v>
      </c>
      <c r="G3442" s="22" t="s">
        <v>142</v>
      </c>
      <c r="H3442">
        <v>66113434</v>
      </c>
      <c r="I3442" s="22" t="s">
        <v>5309</v>
      </c>
      <c r="J3442" s="22" t="s">
        <v>5310</v>
      </c>
      <c r="K3442" s="22" t="str">
        <f>_xlfn.TEXTBEFORE(Table1__4[[#This Row],[ParentName]],"-")</f>
        <v>BD12</v>
      </c>
      <c r="L3442" s="22" t="str">
        <f>_xlfn.XLOOKUP(Table1__4[[#This Row],[MAAN8]],ASO!F:F,ASO!H:H,"")</f>
        <v>Grocery Store</v>
      </c>
      <c r="M3442" s="22" t="str">
        <f>_xlfn.XLOOKUP(Table1__4[[#This Row],[MAAN8]],program!A:A,program!E:E,"")</f>
        <v/>
      </c>
      <c r="N3442" s="22" t="str">
        <f>_xlfn.XLOOKUP(Table1__4[[#This Row],[MAAN8]],program!A:A,program!F:F,"")</f>
        <v/>
      </c>
      <c r="O3442" s="22">
        <f>SUMIFS(sellout!N:N,sellout!G:G,Table1__4[[#This Row],[MAAN8]])</f>
        <v>0</v>
      </c>
      <c r="P3442" s="2" t="str">
        <f>IFERROR(Table1__4[[#This Row],[Actual]]/Table1__4[[#This Row],[Target]],"")</f>
        <v/>
      </c>
      <c r="Q3442" s="22" t="str">
        <f>IFERROR(IF(Table1__4[[#This Row],[Target]]&gt;0,Table1__4[[#This Row],[Target]]-Table1__4[[#This Row],[Actual]],""),"")</f>
        <v/>
      </c>
    </row>
    <row r="3443" spans="1:17" x14ac:dyDescent="0.75">
      <c r="A3443" s="22" t="s">
        <v>10</v>
      </c>
      <c r="B3443" s="22" t="s">
        <v>11</v>
      </c>
      <c r="C3443" s="22" t="s">
        <v>12</v>
      </c>
      <c r="D3443" s="22" t="s">
        <v>38</v>
      </c>
      <c r="E3443" s="22" t="s">
        <v>154</v>
      </c>
      <c r="F3443" s="22" t="s">
        <v>40</v>
      </c>
      <c r="G3443" s="22" t="s">
        <v>155</v>
      </c>
      <c r="H3443">
        <v>66100492</v>
      </c>
      <c r="I3443" s="22" t="s">
        <v>5311</v>
      </c>
      <c r="J3443" s="22" t="s">
        <v>5312</v>
      </c>
      <c r="K3443" s="22" t="str">
        <f>_xlfn.TEXTBEFORE(Table1__4[[#This Row],[ParentName]],"-")</f>
        <v>BD16</v>
      </c>
      <c r="L3443" s="22" t="str">
        <f>_xlfn.XLOOKUP(Table1__4[[#This Row],[MAAN8]],ASO!F:F,ASO!H:H,"")</f>
        <v>Grocery Store</v>
      </c>
      <c r="M3443" s="22" t="str">
        <f>_xlfn.XLOOKUP(Table1__4[[#This Row],[MAAN8]],program!A:A,program!E:E,"")</f>
        <v/>
      </c>
      <c r="N3443" s="22" t="str">
        <f>_xlfn.XLOOKUP(Table1__4[[#This Row],[MAAN8]],program!A:A,program!F:F,"")</f>
        <v/>
      </c>
      <c r="O3443" s="22">
        <f>SUMIFS(sellout!N:N,sellout!G:G,Table1__4[[#This Row],[MAAN8]])</f>
        <v>0</v>
      </c>
      <c r="P3443" s="2" t="str">
        <f>IFERROR(Table1__4[[#This Row],[Actual]]/Table1__4[[#This Row],[Target]],"")</f>
        <v/>
      </c>
      <c r="Q3443" s="22" t="str">
        <f>IFERROR(IF(Table1__4[[#This Row],[Target]]&gt;0,Table1__4[[#This Row],[Target]]-Table1__4[[#This Row],[Actual]],""),"")</f>
        <v/>
      </c>
    </row>
    <row r="3444" spans="1:17" x14ac:dyDescent="0.75">
      <c r="A3444" s="22" t="s">
        <v>10</v>
      </c>
      <c r="B3444" s="22" t="s">
        <v>11</v>
      </c>
      <c r="C3444" s="22" t="s">
        <v>22</v>
      </c>
      <c r="D3444" s="22" t="s">
        <v>23</v>
      </c>
      <c r="E3444" s="22" t="s">
        <v>84</v>
      </c>
      <c r="F3444" s="22" t="s">
        <v>63</v>
      </c>
      <c r="G3444" s="22" t="s">
        <v>85</v>
      </c>
      <c r="H3444">
        <v>66106364</v>
      </c>
      <c r="I3444" s="22" t="s">
        <v>7196</v>
      </c>
      <c r="J3444" s="22" t="s">
        <v>7366</v>
      </c>
      <c r="K3444" s="22" t="str">
        <f>_xlfn.TEXTBEFORE(Table1__4[[#This Row],[ParentName]],"-")</f>
        <v>BD12</v>
      </c>
      <c r="L3444" s="22" t="str">
        <f>_xlfn.XLOOKUP(Table1__4[[#This Row],[MAAN8]],ASO!F:F,ASO!H:H,"")</f>
        <v/>
      </c>
      <c r="M3444" s="22" t="str">
        <f>_xlfn.XLOOKUP(Table1__4[[#This Row],[MAAN8]],program!A:A,program!E:E,"")</f>
        <v/>
      </c>
      <c r="N3444" s="22" t="str">
        <f>_xlfn.XLOOKUP(Table1__4[[#This Row],[MAAN8]],program!A:A,program!F:F,"")</f>
        <v/>
      </c>
      <c r="O3444" s="22">
        <f>SUMIFS(sellout!N:N,sellout!G:G,Table1__4[[#This Row],[MAAN8]])</f>
        <v>0</v>
      </c>
      <c r="P3444" s="2" t="str">
        <f>IFERROR(Table1__4[[#This Row],[Actual]]/Table1__4[[#This Row],[Target]],"")</f>
        <v/>
      </c>
      <c r="Q3444" s="22" t="str">
        <f>IFERROR(IF(Table1__4[[#This Row],[Target]]&gt;0,Table1__4[[#This Row],[Target]]-Table1__4[[#This Row],[Actual]],""),"")</f>
        <v/>
      </c>
    </row>
    <row r="3445" spans="1:17" x14ac:dyDescent="0.75">
      <c r="A3445" s="22" t="s">
        <v>10</v>
      </c>
      <c r="B3445" s="22" t="s">
        <v>11</v>
      </c>
      <c r="C3445" s="22" t="s">
        <v>12</v>
      </c>
      <c r="D3445" s="22" t="s">
        <v>54</v>
      </c>
      <c r="E3445" s="22" t="s">
        <v>29</v>
      </c>
      <c r="F3445" s="22" t="s">
        <v>30</v>
      </c>
      <c r="G3445" s="22" t="s">
        <v>31</v>
      </c>
      <c r="H3445">
        <v>66112044</v>
      </c>
      <c r="I3445" s="22" t="s">
        <v>5313</v>
      </c>
      <c r="J3445" s="22" t="s">
        <v>5314</v>
      </c>
      <c r="K3445" s="22" t="str">
        <f>_xlfn.TEXTBEFORE(Table1__4[[#This Row],[ParentName]],"-")</f>
        <v>BD</v>
      </c>
      <c r="L3445" s="22" t="str">
        <f>_xlfn.XLOOKUP(Table1__4[[#This Row],[MAAN8]],ASO!F:F,ASO!H:H,"")</f>
        <v>Wholesaler</v>
      </c>
      <c r="M3445" s="22" t="str">
        <f>_xlfn.XLOOKUP(Table1__4[[#This Row],[MAAN8]],program!A:A,program!E:E,"")</f>
        <v/>
      </c>
      <c r="N3445" s="22" t="str">
        <f>_xlfn.XLOOKUP(Table1__4[[#This Row],[MAAN8]],program!A:A,program!F:F,"")</f>
        <v/>
      </c>
      <c r="O3445" s="22">
        <f>SUMIFS(sellout!N:N,sellout!G:G,Table1__4[[#This Row],[MAAN8]])</f>
        <v>5</v>
      </c>
      <c r="P3445" s="2" t="str">
        <f>IFERROR(Table1__4[[#This Row],[Actual]]/Table1__4[[#This Row],[Target]],"")</f>
        <v/>
      </c>
      <c r="Q3445" s="22" t="str">
        <f>IFERROR(IF(Table1__4[[#This Row],[Target]]&gt;0,Table1__4[[#This Row],[Target]]-Table1__4[[#This Row],[Actual]],""),"")</f>
        <v/>
      </c>
    </row>
    <row r="3446" spans="1:17" x14ac:dyDescent="0.75">
      <c r="A3446" s="22" t="s">
        <v>10</v>
      </c>
      <c r="B3446" s="22" t="s">
        <v>11</v>
      </c>
      <c r="C3446" s="22" t="s">
        <v>12</v>
      </c>
      <c r="D3446" s="22" t="s">
        <v>13</v>
      </c>
      <c r="E3446" s="22" t="s">
        <v>176</v>
      </c>
      <c r="F3446" s="22" t="s">
        <v>30</v>
      </c>
      <c r="G3446" s="22" t="s">
        <v>177</v>
      </c>
      <c r="H3446">
        <v>66107132</v>
      </c>
      <c r="I3446" s="22" t="s">
        <v>8322</v>
      </c>
      <c r="J3446" s="22" t="s">
        <v>2999</v>
      </c>
      <c r="K3446" s="22" t="str">
        <f>_xlfn.TEXTBEFORE(Table1__4[[#This Row],[ParentName]],"-")</f>
        <v>BD8</v>
      </c>
      <c r="L3446" s="22" t="str">
        <f>_xlfn.XLOOKUP(Table1__4[[#This Row],[MAAN8]],ASO!F:F,ASO!H:H,"")</f>
        <v>Grocery Store</v>
      </c>
      <c r="M3446" s="22" t="str">
        <f>_xlfn.XLOOKUP(Table1__4[[#This Row],[MAAN8]],program!A:A,program!E:E,"")</f>
        <v/>
      </c>
      <c r="N3446" s="22" t="str">
        <f>_xlfn.XLOOKUP(Table1__4[[#This Row],[MAAN8]],program!A:A,program!F:F,"")</f>
        <v/>
      </c>
      <c r="O3446" s="22">
        <f>SUMIFS(sellout!N:N,sellout!G:G,Table1__4[[#This Row],[MAAN8]])</f>
        <v>25</v>
      </c>
      <c r="P3446" s="2" t="str">
        <f>IFERROR(Table1__4[[#This Row],[Actual]]/Table1__4[[#This Row],[Target]],"")</f>
        <v/>
      </c>
      <c r="Q3446" s="22" t="str">
        <f>IFERROR(IF(Table1__4[[#This Row],[Target]]&gt;0,Table1__4[[#This Row],[Target]]-Table1__4[[#This Row],[Actual]],""),"")</f>
        <v/>
      </c>
    </row>
    <row r="3447" spans="1:17" x14ac:dyDescent="0.75">
      <c r="A3447" s="22" t="s">
        <v>10</v>
      </c>
      <c r="B3447" s="22" t="s">
        <v>11</v>
      </c>
      <c r="C3447" s="22" t="s">
        <v>22</v>
      </c>
      <c r="D3447" s="22" t="s">
        <v>88</v>
      </c>
      <c r="E3447" s="22" t="s">
        <v>447</v>
      </c>
      <c r="F3447" s="22" t="s">
        <v>218</v>
      </c>
      <c r="G3447" s="22" t="s">
        <v>448</v>
      </c>
      <c r="H3447">
        <v>66111753</v>
      </c>
      <c r="I3447" s="22" t="s">
        <v>8323</v>
      </c>
      <c r="J3447" s="22" t="s">
        <v>8324</v>
      </c>
      <c r="K3447" s="22" t="str">
        <f>_xlfn.TEXTBEFORE(Table1__4[[#This Row],[ParentName]],"-")</f>
        <v>BD11</v>
      </c>
      <c r="L3447" s="22" t="str">
        <f>_xlfn.XLOOKUP(Table1__4[[#This Row],[MAAN8]],ASO!F:F,ASO!H:H,"")</f>
        <v/>
      </c>
      <c r="M3447" s="22" t="str">
        <f>_xlfn.XLOOKUP(Table1__4[[#This Row],[MAAN8]],program!A:A,program!E:E,"")</f>
        <v/>
      </c>
      <c r="N3447" s="22" t="str">
        <f>_xlfn.XLOOKUP(Table1__4[[#This Row],[MAAN8]],program!A:A,program!F:F,"")</f>
        <v/>
      </c>
      <c r="O3447" s="22">
        <f>SUMIFS(sellout!N:N,sellout!G:G,Table1__4[[#This Row],[MAAN8]])</f>
        <v>0</v>
      </c>
      <c r="P3447" s="2" t="str">
        <f>IFERROR(Table1__4[[#This Row],[Actual]]/Table1__4[[#This Row],[Target]],"")</f>
        <v/>
      </c>
      <c r="Q3447" s="22" t="str">
        <f>IFERROR(IF(Table1__4[[#This Row],[Target]]&gt;0,Table1__4[[#This Row],[Target]]-Table1__4[[#This Row],[Actual]],""),"")</f>
        <v/>
      </c>
    </row>
    <row r="3448" spans="1:17" x14ac:dyDescent="0.75">
      <c r="A3448" s="22" t="s">
        <v>10</v>
      </c>
      <c r="B3448" s="22" t="s">
        <v>11</v>
      </c>
      <c r="C3448" s="22" t="s">
        <v>12</v>
      </c>
      <c r="D3448" s="22" t="s">
        <v>122</v>
      </c>
      <c r="E3448" s="22" t="s">
        <v>357</v>
      </c>
      <c r="F3448" s="22" t="s">
        <v>150</v>
      </c>
      <c r="G3448" s="22" t="s">
        <v>358</v>
      </c>
      <c r="H3448">
        <v>66104651</v>
      </c>
      <c r="I3448" s="22" t="s">
        <v>5316</v>
      </c>
      <c r="J3448" s="22" t="s">
        <v>5317</v>
      </c>
      <c r="K3448" s="22" t="str">
        <f>_xlfn.TEXTBEFORE(Table1__4[[#This Row],[ParentName]],"-")</f>
        <v>BD10</v>
      </c>
      <c r="L3448" s="22" t="str">
        <f>_xlfn.XLOOKUP(Table1__4[[#This Row],[MAAN8]],ASO!F:F,ASO!H:H,"")</f>
        <v>Grocery Store</v>
      </c>
      <c r="M3448" s="22" t="str">
        <f>_xlfn.XLOOKUP(Table1__4[[#This Row],[MAAN8]],program!A:A,program!E:E,"")</f>
        <v/>
      </c>
      <c r="N3448" s="22" t="str">
        <f>_xlfn.XLOOKUP(Table1__4[[#This Row],[MAAN8]],program!A:A,program!F:F,"")</f>
        <v/>
      </c>
      <c r="O3448" s="22">
        <f>SUMIFS(sellout!N:N,sellout!G:G,Table1__4[[#This Row],[MAAN8]])</f>
        <v>10</v>
      </c>
      <c r="P3448" s="2" t="str">
        <f>IFERROR(Table1__4[[#This Row],[Actual]]/Table1__4[[#This Row],[Target]],"")</f>
        <v/>
      </c>
      <c r="Q3448" s="22" t="str">
        <f>IFERROR(IF(Table1__4[[#This Row],[Target]]&gt;0,Table1__4[[#This Row],[Target]]-Table1__4[[#This Row],[Actual]],""),"")</f>
        <v/>
      </c>
    </row>
    <row r="3449" spans="1:17" x14ac:dyDescent="0.75">
      <c r="A3449" s="22" t="s">
        <v>10</v>
      </c>
      <c r="B3449" s="22" t="s">
        <v>11</v>
      </c>
      <c r="C3449" s="22" t="s">
        <v>12</v>
      </c>
      <c r="D3449" s="22" t="s">
        <v>122</v>
      </c>
      <c r="E3449" s="22" t="s">
        <v>503</v>
      </c>
      <c r="F3449" s="22" t="s">
        <v>124</v>
      </c>
      <c r="G3449" s="22" t="s">
        <v>8046</v>
      </c>
      <c r="H3449">
        <v>66112633</v>
      </c>
      <c r="I3449" s="22" t="s">
        <v>5318</v>
      </c>
      <c r="J3449" s="22" t="s">
        <v>5319</v>
      </c>
      <c r="K3449" s="22" t="str">
        <f>_xlfn.TEXTBEFORE(Table1__4[[#This Row],[ParentName]],"-")</f>
        <v>BD10</v>
      </c>
      <c r="L3449" s="22" t="str">
        <f>_xlfn.XLOOKUP(Table1__4[[#This Row],[MAAN8]],ASO!F:F,ASO!H:H,"")</f>
        <v>Grocery Store - Home Delivery</v>
      </c>
      <c r="M3449" s="22" t="str">
        <f>_xlfn.XLOOKUP(Table1__4[[#This Row],[MAAN8]],program!A:A,program!E:E,"")</f>
        <v/>
      </c>
      <c r="N3449" s="22" t="str">
        <f>_xlfn.XLOOKUP(Table1__4[[#This Row],[MAAN8]],program!A:A,program!F:F,"")</f>
        <v/>
      </c>
      <c r="O3449" s="22">
        <f>SUMIFS(sellout!N:N,sellout!G:G,Table1__4[[#This Row],[MAAN8]])</f>
        <v>0</v>
      </c>
      <c r="P3449" s="2" t="str">
        <f>IFERROR(Table1__4[[#This Row],[Actual]]/Table1__4[[#This Row],[Target]],"")</f>
        <v/>
      </c>
      <c r="Q3449" s="22" t="str">
        <f>IFERROR(IF(Table1__4[[#This Row],[Target]]&gt;0,Table1__4[[#This Row],[Target]]-Table1__4[[#This Row],[Actual]],""),"")</f>
        <v/>
      </c>
    </row>
    <row r="3450" spans="1:17" x14ac:dyDescent="0.75">
      <c r="A3450" s="22" t="s">
        <v>10</v>
      </c>
      <c r="B3450" s="22" t="s">
        <v>11</v>
      </c>
      <c r="C3450" s="22" t="s">
        <v>12</v>
      </c>
      <c r="D3450" s="22" t="s">
        <v>54</v>
      </c>
      <c r="E3450" s="22" t="s">
        <v>176</v>
      </c>
      <c r="F3450" s="22" t="s">
        <v>30</v>
      </c>
      <c r="G3450" s="22" t="s">
        <v>177</v>
      </c>
      <c r="H3450">
        <v>66106525</v>
      </c>
      <c r="I3450" s="22" t="s">
        <v>5320</v>
      </c>
      <c r="J3450" s="22" t="s">
        <v>3510</v>
      </c>
      <c r="K3450" s="22" t="str">
        <f>_xlfn.TEXTBEFORE(Table1__4[[#This Row],[ParentName]],"-")</f>
        <v>BD</v>
      </c>
      <c r="L3450" s="22" t="str">
        <f>_xlfn.XLOOKUP(Table1__4[[#This Row],[MAAN8]],ASO!F:F,ASO!H:H,"")</f>
        <v>Grocery Store</v>
      </c>
      <c r="M3450" s="22" t="str">
        <f>_xlfn.XLOOKUP(Table1__4[[#This Row],[MAAN8]],program!A:A,program!E:E,"")</f>
        <v/>
      </c>
      <c r="N3450" s="22" t="str">
        <f>_xlfn.XLOOKUP(Table1__4[[#This Row],[MAAN8]],program!A:A,program!F:F,"")</f>
        <v/>
      </c>
      <c r="O3450" s="22">
        <f>SUMIFS(sellout!N:N,sellout!G:G,Table1__4[[#This Row],[MAAN8]])</f>
        <v>0</v>
      </c>
      <c r="P3450" s="2" t="str">
        <f>IFERROR(Table1__4[[#This Row],[Actual]]/Table1__4[[#This Row],[Target]],"")</f>
        <v/>
      </c>
      <c r="Q3450" s="22" t="str">
        <f>IFERROR(IF(Table1__4[[#This Row],[Target]]&gt;0,Table1__4[[#This Row],[Target]]-Table1__4[[#This Row],[Actual]],""),"")</f>
        <v/>
      </c>
    </row>
    <row r="3451" spans="1:17" x14ac:dyDescent="0.75">
      <c r="A3451" s="22" t="s">
        <v>10</v>
      </c>
      <c r="B3451" s="22" t="s">
        <v>11</v>
      </c>
      <c r="C3451" s="22" t="s">
        <v>22</v>
      </c>
      <c r="D3451" s="22" t="s">
        <v>88</v>
      </c>
      <c r="E3451" s="22" t="s">
        <v>181</v>
      </c>
      <c r="F3451" s="22" t="s">
        <v>182</v>
      </c>
      <c r="G3451" s="22" t="s">
        <v>183</v>
      </c>
      <c r="H3451">
        <v>66151501</v>
      </c>
      <c r="I3451" s="22" t="s">
        <v>5321</v>
      </c>
      <c r="J3451" s="22" t="s">
        <v>5322</v>
      </c>
      <c r="K3451" s="22" t="str">
        <f>_xlfn.TEXTBEFORE(Table1__4[[#This Row],[ParentName]],"-")</f>
        <v>BD11</v>
      </c>
      <c r="L3451" s="22" t="str">
        <f>_xlfn.XLOOKUP(Table1__4[[#This Row],[MAAN8]],ASO!F:F,ASO!H:H,"")</f>
        <v>Grocery Store</v>
      </c>
      <c r="M3451" s="22" t="str">
        <f>_xlfn.XLOOKUP(Table1__4[[#This Row],[MAAN8]],program!A:A,program!E:E,"")</f>
        <v/>
      </c>
      <c r="N3451" s="22" t="str">
        <f>_xlfn.XLOOKUP(Table1__4[[#This Row],[MAAN8]],program!A:A,program!F:F,"")</f>
        <v/>
      </c>
      <c r="O3451" s="22">
        <f>SUMIFS(sellout!N:N,sellout!G:G,Table1__4[[#This Row],[MAAN8]])</f>
        <v>7</v>
      </c>
      <c r="P3451" s="2" t="str">
        <f>IFERROR(Table1__4[[#This Row],[Actual]]/Table1__4[[#This Row],[Target]],"")</f>
        <v/>
      </c>
      <c r="Q3451" s="22" t="str">
        <f>IFERROR(IF(Table1__4[[#This Row],[Target]]&gt;0,Table1__4[[#This Row],[Target]]-Table1__4[[#This Row],[Actual]],""),"")</f>
        <v/>
      </c>
    </row>
    <row r="3452" spans="1:17" x14ac:dyDescent="0.75">
      <c r="A3452" s="22" t="s">
        <v>10</v>
      </c>
      <c r="B3452" s="22" t="s">
        <v>11</v>
      </c>
      <c r="C3452" s="22" t="s">
        <v>46</v>
      </c>
      <c r="D3452" s="22" t="s">
        <v>76</v>
      </c>
      <c r="E3452" s="22" t="s">
        <v>270</v>
      </c>
      <c r="F3452" s="22" t="s">
        <v>49</v>
      </c>
      <c r="G3452" s="22" t="s">
        <v>271</v>
      </c>
      <c r="H3452">
        <v>65037890</v>
      </c>
      <c r="I3452" s="22" t="s">
        <v>5323</v>
      </c>
      <c r="J3452" s="22" t="s">
        <v>5324</v>
      </c>
      <c r="K3452" s="22" t="str">
        <f>_xlfn.TEXTBEFORE(Table1__4[[#This Row],[ParentName]],"-")</f>
        <v>PC</v>
      </c>
      <c r="L3452" s="22" t="str">
        <f>_xlfn.XLOOKUP(Table1__4[[#This Row],[MAAN8]],ASO!F:F,ASO!H:H,"")</f>
        <v>Grocery Store</v>
      </c>
      <c r="M3452" s="22" t="str">
        <f>_xlfn.XLOOKUP(Table1__4[[#This Row],[MAAN8]],program!A:A,program!E:E,"")</f>
        <v>Target Incentive</v>
      </c>
      <c r="N3452" s="22">
        <f>_xlfn.XLOOKUP(Table1__4[[#This Row],[MAAN8]],program!A:A,program!F:F,"")</f>
        <v>390</v>
      </c>
      <c r="O3452" s="22">
        <f>SUMIFS(sellout!N:N,sellout!G:G,Table1__4[[#This Row],[MAAN8]])</f>
        <v>14</v>
      </c>
      <c r="P3452" s="2">
        <f>IFERROR(Table1__4[[#This Row],[Actual]]/Table1__4[[#This Row],[Target]],"")</f>
        <v>3.5897435897435895E-2</v>
      </c>
      <c r="Q3452" s="22">
        <f>IFERROR(IF(Table1__4[[#This Row],[Target]]&gt;0,Table1__4[[#This Row],[Target]]-Table1__4[[#This Row],[Actual]],""),"")</f>
        <v>376</v>
      </c>
    </row>
    <row r="3453" spans="1:17" x14ac:dyDescent="0.75">
      <c r="A3453" s="22" t="s">
        <v>10</v>
      </c>
      <c r="B3453" s="22" t="s">
        <v>11</v>
      </c>
      <c r="C3453" s="22" t="s">
        <v>46</v>
      </c>
      <c r="D3453" s="22" t="s">
        <v>76</v>
      </c>
      <c r="E3453" s="22" t="s">
        <v>105</v>
      </c>
      <c r="F3453" s="22" t="s">
        <v>49</v>
      </c>
      <c r="G3453" s="22" t="s">
        <v>106</v>
      </c>
      <c r="H3453">
        <v>65029083</v>
      </c>
      <c r="I3453" s="22" t="s">
        <v>5325</v>
      </c>
      <c r="J3453" s="22" t="s">
        <v>7651</v>
      </c>
      <c r="K3453" s="22" t="str">
        <f>_xlfn.TEXTBEFORE(Table1__4[[#This Row],[ParentName]],"-")</f>
        <v>PC</v>
      </c>
      <c r="L3453" s="22" t="str">
        <f>_xlfn.XLOOKUP(Table1__4[[#This Row],[MAAN8]],ASO!F:F,ASO!H:H,"")</f>
        <v>Grocery Store</v>
      </c>
      <c r="M3453" s="22" t="str">
        <f>_xlfn.XLOOKUP(Table1__4[[#This Row],[MAAN8]],program!A:A,program!E:E,"")</f>
        <v>TPO</v>
      </c>
      <c r="N3453" s="22">
        <f>_xlfn.XLOOKUP(Table1__4[[#This Row],[MAAN8]],program!A:A,program!F:F,"")</f>
        <v>3200</v>
      </c>
      <c r="O3453" s="22">
        <f>SUMIFS(sellout!N:N,sellout!G:G,Table1__4[[#This Row],[MAAN8]])</f>
        <v>380</v>
      </c>
      <c r="P3453" s="2">
        <f>IFERROR(Table1__4[[#This Row],[Actual]]/Table1__4[[#This Row],[Target]],"")</f>
        <v>0.11874999999999999</v>
      </c>
      <c r="Q3453" s="22">
        <f>IFERROR(IF(Table1__4[[#This Row],[Target]]&gt;0,Table1__4[[#This Row],[Target]]-Table1__4[[#This Row],[Actual]],""),"")</f>
        <v>2820</v>
      </c>
    </row>
    <row r="3454" spans="1:17" x14ac:dyDescent="0.75">
      <c r="A3454" s="22" t="s">
        <v>10</v>
      </c>
      <c r="B3454" s="22" t="s">
        <v>11</v>
      </c>
      <c r="C3454" s="22" t="s">
        <v>22</v>
      </c>
      <c r="D3454" s="22" t="s">
        <v>88</v>
      </c>
      <c r="E3454" s="22" t="s">
        <v>346</v>
      </c>
      <c r="F3454" s="22" t="s">
        <v>218</v>
      </c>
      <c r="G3454" s="22" t="s">
        <v>347</v>
      </c>
      <c r="H3454">
        <v>66110496</v>
      </c>
      <c r="I3454" s="22" t="s">
        <v>5326</v>
      </c>
      <c r="J3454" s="22" t="s">
        <v>5327</v>
      </c>
      <c r="K3454" s="22" t="str">
        <f>_xlfn.TEXTBEFORE(Table1__4[[#This Row],[ParentName]],"-")</f>
        <v>BD11</v>
      </c>
      <c r="L3454" s="22" t="str">
        <f>_xlfn.XLOOKUP(Table1__4[[#This Row],[MAAN8]],ASO!F:F,ASO!H:H,"")</f>
        <v>Grocery Store</v>
      </c>
      <c r="M3454" s="22" t="str">
        <f>_xlfn.XLOOKUP(Table1__4[[#This Row],[MAAN8]],program!A:A,program!E:E,"")</f>
        <v/>
      </c>
      <c r="N3454" s="22" t="str">
        <f>_xlfn.XLOOKUP(Table1__4[[#This Row],[MAAN8]],program!A:A,program!F:F,"")</f>
        <v/>
      </c>
      <c r="O3454" s="22">
        <f>SUMIFS(sellout!N:N,sellout!G:G,Table1__4[[#This Row],[MAAN8]])</f>
        <v>20</v>
      </c>
      <c r="P3454" s="2" t="str">
        <f>IFERROR(Table1__4[[#This Row],[Actual]]/Table1__4[[#This Row],[Target]],"")</f>
        <v/>
      </c>
      <c r="Q3454" s="22" t="str">
        <f>IFERROR(IF(Table1__4[[#This Row],[Target]]&gt;0,Table1__4[[#This Row],[Target]]-Table1__4[[#This Row],[Actual]],""),"")</f>
        <v/>
      </c>
    </row>
    <row r="3455" spans="1:17" x14ac:dyDescent="0.75">
      <c r="A3455" s="22" t="s">
        <v>10</v>
      </c>
      <c r="B3455" s="22" t="s">
        <v>11</v>
      </c>
      <c r="C3455" s="22" t="s">
        <v>12</v>
      </c>
      <c r="D3455" s="22" t="s">
        <v>38</v>
      </c>
      <c r="E3455" s="22" t="s">
        <v>39</v>
      </c>
      <c r="F3455" s="22" t="s">
        <v>40</v>
      </c>
      <c r="G3455" s="22" t="s">
        <v>41</v>
      </c>
      <c r="H3455">
        <v>66103426</v>
      </c>
      <c r="I3455" s="22" t="s">
        <v>5328</v>
      </c>
      <c r="J3455" s="22" t="s">
        <v>5329</v>
      </c>
      <c r="K3455" s="22" t="str">
        <f>_xlfn.TEXTBEFORE(Table1__4[[#This Row],[ParentName]],"-")</f>
        <v>BD16</v>
      </c>
      <c r="L3455" s="22" t="str">
        <f>_xlfn.XLOOKUP(Table1__4[[#This Row],[MAAN8]],ASO!F:F,ASO!H:H,"")</f>
        <v>Grocery Store</v>
      </c>
      <c r="M3455" s="22" t="str">
        <f>_xlfn.XLOOKUP(Table1__4[[#This Row],[MAAN8]],program!A:A,program!E:E,"")</f>
        <v/>
      </c>
      <c r="N3455" s="22" t="str">
        <f>_xlfn.XLOOKUP(Table1__4[[#This Row],[MAAN8]],program!A:A,program!F:F,"")</f>
        <v/>
      </c>
      <c r="O3455" s="22">
        <f>SUMIFS(sellout!N:N,sellout!G:G,Table1__4[[#This Row],[MAAN8]])</f>
        <v>0</v>
      </c>
      <c r="P3455" s="2" t="str">
        <f>IFERROR(Table1__4[[#This Row],[Actual]]/Table1__4[[#This Row],[Target]],"")</f>
        <v/>
      </c>
      <c r="Q3455" s="22" t="str">
        <f>IFERROR(IF(Table1__4[[#This Row],[Target]]&gt;0,Table1__4[[#This Row],[Target]]-Table1__4[[#This Row],[Actual]],""),"")</f>
        <v/>
      </c>
    </row>
    <row r="3456" spans="1:17" x14ac:dyDescent="0.75">
      <c r="A3456" s="22" t="s">
        <v>10</v>
      </c>
      <c r="B3456" s="22" t="s">
        <v>11</v>
      </c>
      <c r="C3456" s="22" t="s">
        <v>12</v>
      </c>
      <c r="D3456" s="22" t="s">
        <v>54</v>
      </c>
      <c r="E3456" s="22" t="s">
        <v>97</v>
      </c>
      <c r="F3456" s="22" t="s">
        <v>30</v>
      </c>
      <c r="G3456" s="22" t="s">
        <v>98</v>
      </c>
      <c r="H3456">
        <v>66156788</v>
      </c>
      <c r="I3456" s="22" t="s">
        <v>5330</v>
      </c>
      <c r="J3456" s="22" t="s">
        <v>5331</v>
      </c>
      <c r="K3456" s="22" t="str">
        <f>_xlfn.TEXTBEFORE(Table1__4[[#This Row],[ParentName]],"-")</f>
        <v>BD</v>
      </c>
      <c r="L3456" s="22" t="str">
        <f>_xlfn.XLOOKUP(Table1__4[[#This Row],[MAAN8]],ASO!F:F,ASO!H:H,"")</f>
        <v>Grocery Store</v>
      </c>
      <c r="M3456" s="22" t="str">
        <f>_xlfn.XLOOKUP(Table1__4[[#This Row],[MAAN8]],program!A:A,program!E:E,"")</f>
        <v/>
      </c>
      <c r="N3456" s="22" t="str">
        <f>_xlfn.XLOOKUP(Table1__4[[#This Row],[MAAN8]],program!A:A,program!F:F,"")</f>
        <v/>
      </c>
      <c r="O3456" s="22">
        <f>SUMIFS(sellout!N:N,sellout!G:G,Table1__4[[#This Row],[MAAN8]])</f>
        <v>30</v>
      </c>
      <c r="P3456" s="2" t="str">
        <f>IFERROR(Table1__4[[#This Row],[Actual]]/Table1__4[[#This Row],[Target]],"")</f>
        <v/>
      </c>
      <c r="Q3456" s="22" t="str">
        <f>IFERROR(IF(Table1__4[[#This Row],[Target]]&gt;0,Table1__4[[#This Row],[Target]]-Table1__4[[#This Row],[Actual]],""),"")</f>
        <v/>
      </c>
    </row>
    <row r="3457" spans="1:17" x14ac:dyDescent="0.75">
      <c r="A3457" s="22" t="s">
        <v>10</v>
      </c>
      <c r="B3457" s="22" t="s">
        <v>11</v>
      </c>
      <c r="C3457" s="22" t="s">
        <v>12</v>
      </c>
      <c r="D3457" s="22" t="s">
        <v>122</v>
      </c>
      <c r="E3457" s="22" t="s">
        <v>240</v>
      </c>
      <c r="F3457" s="22" t="s">
        <v>237</v>
      </c>
      <c r="G3457" s="22" t="s">
        <v>241</v>
      </c>
      <c r="H3457">
        <v>66105497</v>
      </c>
      <c r="I3457" s="22" t="s">
        <v>5332</v>
      </c>
      <c r="J3457" s="22" t="s">
        <v>5333</v>
      </c>
      <c r="K3457" s="22" t="str">
        <f>_xlfn.TEXTBEFORE(Table1__4[[#This Row],[ParentName]],"-")</f>
        <v>BD10</v>
      </c>
      <c r="L3457" s="22" t="str">
        <f>_xlfn.XLOOKUP(Table1__4[[#This Row],[MAAN8]],ASO!F:F,ASO!H:H,"")</f>
        <v>Grocery Store</v>
      </c>
      <c r="M3457" s="22" t="str">
        <f>_xlfn.XLOOKUP(Table1__4[[#This Row],[MAAN8]],program!A:A,program!E:E,"")</f>
        <v/>
      </c>
      <c r="N3457" s="22" t="str">
        <f>_xlfn.XLOOKUP(Table1__4[[#This Row],[MAAN8]],program!A:A,program!F:F,"")</f>
        <v/>
      </c>
      <c r="O3457" s="22">
        <f>SUMIFS(sellout!N:N,sellout!G:G,Table1__4[[#This Row],[MAAN8]])</f>
        <v>0</v>
      </c>
      <c r="P3457" s="2" t="str">
        <f>IFERROR(Table1__4[[#This Row],[Actual]]/Table1__4[[#This Row],[Target]],"")</f>
        <v/>
      </c>
      <c r="Q3457" s="22" t="str">
        <f>IFERROR(IF(Table1__4[[#This Row],[Target]]&gt;0,Table1__4[[#This Row],[Target]]-Table1__4[[#This Row],[Actual]],""),"")</f>
        <v/>
      </c>
    </row>
    <row r="3458" spans="1:17" x14ac:dyDescent="0.75">
      <c r="A3458" s="22" t="s">
        <v>10</v>
      </c>
      <c r="B3458" s="22" t="s">
        <v>11</v>
      </c>
      <c r="C3458" s="22" t="s">
        <v>22</v>
      </c>
      <c r="D3458" s="22" t="s">
        <v>88</v>
      </c>
      <c r="E3458" s="22" t="s">
        <v>166</v>
      </c>
      <c r="F3458" s="22" t="s">
        <v>40</v>
      </c>
      <c r="G3458" s="22" t="s">
        <v>167</v>
      </c>
      <c r="H3458">
        <v>66156235</v>
      </c>
      <c r="I3458" s="22" t="s">
        <v>7091</v>
      </c>
      <c r="J3458" s="22" t="s">
        <v>7598</v>
      </c>
      <c r="K3458" s="22" t="str">
        <f>_xlfn.TEXTBEFORE(Table1__4[[#This Row],[ParentName]],"-")</f>
        <v>BD11</v>
      </c>
      <c r="L3458" s="22" t="str">
        <f>_xlfn.XLOOKUP(Table1__4[[#This Row],[MAAN8]],ASO!F:F,ASO!H:H,"")</f>
        <v/>
      </c>
      <c r="M3458" s="22" t="str">
        <f>_xlfn.XLOOKUP(Table1__4[[#This Row],[MAAN8]],program!A:A,program!E:E,"")</f>
        <v/>
      </c>
      <c r="N3458" s="22" t="str">
        <f>_xlfn.XLOOKUP(Table1__4[[#This Row],[MAAN8]],program!A:A,program!F:F,"")</f>
        <v/>
      </c>
      <c r="O3458" s="22">
        <f>SUMIFS(sellout!N:N,sellout!G:G,Table1__4[[#This Row],[MAAN8]])</f>
        <v>5</v>
      </c>
      <c r="P3458" s="2" t="str">
        <f>IFERROR(Table1__4[[#This Row],[Actual]]/Table1__4[[#This Row],[Target]],"")</f>
        <v/>
      </c>
      <c r="Q3458" s="22" t="str">
        <f>IFERROR(IF(Table1__4[[#This Row],[Target]]&gt;0,Table1__4[[#This Row],[Target]]-Table1__4[[#This Row],[Actual]],""),"")</f>
        <v/>
      </c>
    </row>
    <row r="3459" spans="1:17" x14ac:dyDescent="0.75">
      <c r="A3459" s="22" t="s">
        <v>10</v>
      </c>
      <c r="B3459" s="22" t="s">
        <v>11</v>
      </c>
      <c r="C3459" s="22" t="s">
        <v>22</v>
      </c>
      <c r="D3459" s="22" t="s">
        <v>88</v>
      </c>
      <c r="E3459" s="22" t="s">
        <v>217</v>
      </c>
      <c r="F3459" s="22" t="s">
        <v>218</v>
      </c>
      <c r="G3459" s="22" t="s">
        <v>219</v>
      </c>
      <c r="H3459">
        <v>66106661</v>
      </c>
      <c r="I3459" s="22" t="s">
        <v>5334</v>
      </c>
      <c r="J3459" s="22" t="s">
        <v>5335</v>
      </c>
      <c r="K3459" s="22" t="str">
        <f>_xlfn.TEXTBEFORE(Table1__4[[#This Row],[ParentName]],"-")</f>
        <v>BD11</v>
      </c>
      <c r="L3459" s="22" t="str">
        <f>_xlfn.XLOOKUP(Table1__4[[#This Row],[MAAN8]],ASO!F:F,ASO!H:H,"")</f>
        <v>Grocery Store</v>
      </c>
      <c r="M3459" s="22" t="str">
        <f>_xlfn.XLOOKUP(Table1__4[[#This Row],[MAAN8]],program!A:A,program!E:E,"")</f>
        <v/>
      </c>
      <c r="N3459" s="22" t="str">
        <f>_xlfn.XLOOKUP(Table1__4[[#This Row],[MAAN8]],program!A:A,program!F:F,"")</f>
        <v/>
      </c>
      <c r="O3459" s="22">
        <f>SUMIFS(sellout!N:N,sellout!G:G,Table1__4[[#This Row],[MAAN8]])</f>
        <v>5</v>
      </c>
      <c r="P3459" s="2" t="str">
        <f>IFERROR(Table1__4[[#This Row],[Actual]]/Table1__4[[#This Row],[Target]],"")</f>
        <v/>
      </c>
      <c r="Q3459" s="22" t="str">
        <f>IFERROR(IF(Table1__4[[#This Row],[Target]]&gt;0,Table1__4[[#This Row],[Target]]-Table1__4[[#This Row],[Actual]],""),"")</f>
        <v/>
      </c>
    </row>
    <row r="3460" spans="1:17" x14ac:dyDescent="0.75">
      <c r="A3460" s="22" t="s">
        <v>10</v>
      </c>
      <c r="B3460" s="22" t="s">
        <v>11</v>
      </c>
      <c r="C3460" s="22" t="s">
        <v>22</v>
      </c>
      <c r="D3460" s="22" t="s">
        <v>23</v>
      </c>
      <c r="E3460" s="22" t="s">
        <v>84</v>
      </c>
      <c r="F3460" s="22" t="s">
        <v>63</v>
      </c>
      <c r="G3460" s="22" t="s">
        <v>85</v>
      </c>
      <c r="H3460">
        <v>66105282</v>
      </c>
      <c r="I3460" s="22" t="s">
        <v>5336</v>
      </c>
      <c r="J3460" s="22" t="s">
        <v>5337</v>
      </c>
      <c r="K3460" s="22" t="str">
        <f>_xlfn.TEXTBEFORE(Table1__4[[#This Row],[ParentName]],"-")</f>
        <v>BD12</v>
      </c>
      <c r="L3460" s="22" t="str">
        <f>_xlfn.XLOOKUP(Table1__4[[#This Row],[MAAN8]],ASO!F:F,ASO!H:H,"")</f>
        <v>Grocery Store</v>
      </c>
      <c r="M3460" s="22" t="str">
        <f>_xlfn.XLOOKUP(Table1__4[[#This Row],[MAAN8]],program!A:A,program!E:E,"")</f>
        <v/>
      </c>
      <c r="N3460" s="22" t="str">
        <f>_xlfn.XLOOKUP(Table1__4[[#This Row],[MAAN8]],program!A:A,program!F:F,"")</f>
        <v/>
      </c>
      <c r="O3460" s="22">
        <f>SUMIFS(sellout!N:N,sellout!G:G,Table1__4[[#This Row],[MAAN8]])</f>
        <v>30</v>
      </c>
      <c r="P3460" s="2" t="str">
        <f>IFERROR(Table1__4[[#This Row],[Actual]]/Table1__4[[#This Row],[Target]],"")</f>
        <v/>
      </c>
      <c r="Q3460" s="22" t="str">
        <f>IFERROR(IF(Table1__4[[#This Row],[Target]]&gt;0,Table1__4[[#This Row],[Target]]-Table1__4[[#This Row],[Actual]],""),"")</f>
        <v/>
      </c>
    </row>
    <row r="3461" spans="1:17" x14ac:dyDescent="0.75">
      <c r="A3461" s="22" t="s">
        <v>10</v>
      </c>
      <c r="B3461" s="22" t="s">
        <v>11</v>
      </c>
      <c r="C3461" s="22" t="s">
        <v>12</v>
      </c>
      <c r="D3461" s="22" t="s">
        <v>54</v>
      </c>
      <c r="E3461" s="22" t="s">
        <v>200</v>
      </c>
      <c r="F3461" s="22" t="s">
        <v>201</v>
      </c>
      <c r="G3461" s="22" t="s">
        <v>18</v>
      </c>
      <c r="H3461">
        <v>66100817</v>
      </c>
      <c r="I3461" s="22" t="s">
        <v>5338</v>
      </c>
      <c r="J3461" s="22" t="s">
        <v>5339</v>
      </c>
      <c r="K3461" s="22" t="str">
        <f>_xlfn.TEXTBEFORE(Table1__4[[#This Row],[ParentName]],"-")</f>
        <v>BD</v>
      </c>
      <c r="L3461" s="22" t="str">
        <f>_xlfn.XLOOKUP(Table1__4[[#This Row],[MAAN8]],ASO!F:F,ASO!H:H,"")</f>
        <v>Sub Distributor</v>
      </c>
      <c r="M3461" s="22" t="str">
        <f>_xlfn.XLOOKUP(Table1__4[[#This Row],[MAAN8]],program!A:A,program!E:E,"")</f>
        <v/>
      </c>
      <c r="N3461" s="22" t="str">
        <f>_xlfn.XLOOKUP(Table1__4[[#This Row],[MAAN8]],program!A:A,program!F:F,"")</f>
        <v/>
      </c>
      <c r="O3461" s="22">
        <f>SUMIFS(sellout!N:N,sellout!G:G,Table1__4[[#This Row],[MAAN8]])</f>
        <v>0</v>
      </c>
      <c r="P3461" s="2" t="str">
        <f>IFERROR(Table1__4[[#This Row],[Actual]]/Table1__4[[#This Row],[Target]],"")</f>
        <v/>
      </c>
      <c r="Q3461" s="22" t="str">
        <f>IFERROR(IF(Table1__4[[#This Row],[Target]]&gt;0,Table1__4[[#This Row],[Target]]-Table1__4[[#This Row],[Actual]],""),"")</f>
        <v/>
      </c>
    </row>
    <row r="3462" spans="1:17" x14ac:dyDescent="0.75">
      <c r="A3462" s="22" t="s">
        <v>10</v>
      </c>
      <c r="B3462" s="22" t="s">
        <v>11</v>
      </c>
      <c r="C3462" s="22" t="s">
        <v>22</v>
      </c>
      <c r="D3462" s="22" t="s">
        <v>23</v>
      </c>
      <c r="E3462" s="22" t="s">
        <v>89</v>
      </c>
      <c r="F3462" s="22" t="s">
        <v>63</v>
      </c>
      <c r="G3462" s="22" t="s">
        <v>90</v>
      </c>
      <c r="H3462">
        <v>66111494</v>
      </c>
      <c r="I3462" s="22" t="s">
        <v>5340</v>
      </c>
      <c r="J3462" s="22" t="s">
        <v>5341</v>
      </c>
      <c r="K3462" s="22" t="str">
        <f>_xlfn.TEXTBEFORE(Table1__4[[#This Row],[ParentName]],"-")</f>
        <v>BD12</v>
      </c>
      <c r="L3462" s="22" t="str">
        <f>_xlfn.XLOOKUP(Table1__4[[#This Row],[MAAN8]],ASO!F:F,ASO!H:H,"")</f>
        <v>Grocery Store</v>
      </c>
      <c r="M3462" s="22" t="str">
        <f>_xlfn.XLOOKUP(Table1__4[[#This Row],[MAAN8]],program!A:A,program!E:E,"")</f>
        <v/>
      </c>
      <c r="N3462" s="22" t="str">
        <f>_xlfn.XLOOKUP(Table1__4[[#This Row],[MAAN8]],program!A:A,program!F:F,"")</f>
        <v/>
      </c>
      <c r="O3462" s="22">
        <f>SUMIFS(sellout!N:N,sellout!G:G,Table1__4[[#This Row],[MAAN8]])</f>
        <v>0</v>
      </c>
      <c r="P3462" s="2" t="str">
        <f>IFERROR(Table1__4[[#This Row],[Actual]]/Table1__4[[#This Row],[Target]],"")</f>
        <v/>
      </c>
      <c r="Q3462" s="22" t="str">
        <f>IFERROR(IF(Table1__4[[#This Row],[Target]]&gt;0,Table1__4[[#This Row],[Target]]-Table1__4[[#This Row],[Actual]],""),"")</f>
        <v/>
      </c>
    </row>
    <row r="3463" spans="1:17" x14ac:dyDescent="0.75">
      <c r="A3463" s="22" t="s">
        <v>10</v>
      </c>
      <c r="B3463" s="22" t="s">
        <v>11</v>
      </c>
      <c r="C3463" s="22" t="s">
        <v>12</v>
      </c>
      <c r="D3463" s="22" t="s">
        <v>38</v>
      </c>
      <c r="E3463" s="22" t="s">
        <v>154</v>
      </c>
      <c r="F3463" s="22" t="s">
        <v>40</v>
      </c>
      <c r="G3463" s="22" t="s">
        <v>155</v>
      </c>
      <c r="H3463">
        <v>66113455</v>
      </c>
      <c r="I3463" s="22" t="s">
        <v>5342</v>
      </c>
      <c r="J3463" s="22" t="s">
        <v>5343</v>
      </c>
      <c r="K3463" s="22" t="str">
        <f>_xlfn.TEXTBEFORE(Table1__4[[#This Row],[ParentName]],"-")</f>
        <v>BD16</v>
      </c>
      <c r="L3463" s="22" t="str">
        <f>_xlfn.XLOOKUP(Table1__4[[#This Row],[MAAN8]],ASO!F:F,ASO!H:H,"")</f>
        <v>Grocery Store</v>
      </c>
      <c r="M3463" s="22" t="str">
        <f>_xlfn.XLOOKUP(Table1__4[[#This Row],[MAAN8]],program!A:A,program!E:E,"")</f>
        <v/>
      </c>
      <c r="N3463" s="22" t="str">
        <f>_xlfn.XLOOKUP(Table1__4[[#This Row],[MAAN8]],program!A:A,program!F:F,"")</f>
        <v/>
      </c>
      <c r="O3463" s="22">
        <f>SUMIFS(sellout!N:N,sellout!G:G,Table1__4[[#This Row],[MAAN8]])</f>
        <v>0</v>
      </c>
      <c r="P3463" s="2" t="str">
        <f>IFERROR(Table1__4[[#This Row],[Actual]]/Table1__4[[#This Row],[Target]],"")</f>
        <v/>
      </c>
      <c r="Q3463" s="22" t="str">
        <f>IFERROR(IF(Table1__4[[#This Row],[Target]]&gt;0,Table1__4[[#This Row],[Target]]-Table1__4[[#This Row],[Actual]],""),"")</f>
        <v/>
      </c>
    </row>
    <row r="3464" spans="1:17" x14ac:dyDescent="0.75">
      <c r="A3464" s="22" t="s">
        <v>10</v>
      </c>
      <c r="B3464" s="22" t="s">
        <v>11</v>
      </c>
      <c r="C3464" s="22" t="s">
        <v>22</v>
      </c>
      <c r="D3464" s="22" t="s">
        <v>23</v>
      </c>
      <c r="E3464" s="22" t="s">
        <v>141</v>
      </c>
      <c r="F3464" s="22" t="s">
        <v>25</v>
      </c>
      <c r="G3464" s="22" t="s">
        <v>142</v>
      </c>
      <c r="H3464">
        <v>66106016</v>
      </c>
      <c r="I3464" s="22" t="s">
        <v>7213</v>
      </c>
      <c r="J3464" s="22" t="s">
        <v>7599</v>
      </c>
      <c r="K3464" s="22" t="str">
        <f>_xlfn.TEXTBEFORE(Table1__4[[#This Row],[ParentName]],"-")</f>
        <v>BD12</v>
      </c>
      <c r="L3464" s="22" t="str">
        <f>_xlfn.XLOOKUP(Table1__4[[#This Row],[MAAN8]],ASO!F:F,ASO!H:H,"")</f>
        <v/>
      </c>
      <c r="M3464" s="22" t="str">
        <f>_xlfn.XLOOKUP(Table1__4[[#This Row],[MAAN8]],program!A:A,program!E:E,"")</f>
        <v/>
      </c>
      <c r="N3464" s="22" t="str">
        <f>_xlfn.XLOOKUP(Table1__4[[#This Row],[MAAN8]],program!A:A,program!F:F,"")</f>
        <v/>
      </c>
      <c r="O3464" s="22">
        <f>SUMIFS(sellout!N:N,sellout!G:G,Table1__4[[#This Row],[MAAN8]])</f>
        <v>0</v>
      </c>
      <c r="P3464" s="2" t="str">
        <f>IFERROR(Table1__4[[#This Row],[Actual]]/Table1__4[[#This Row],[Target]],"")</f>
        <v/>
      </c>
      <c r="Q3464" s="22" t="str">
        <f>IFERROR(IF(Table1__4[[#This Row],[Target]]&gt;0,Table1__4[[#This Row],[Target]]-Table1__4[[#This Row],[Actual]],""),"")</f>
        <v/>
      </c>
    </row>
    <row r="3465" spans="1:17" x14ac:dyDescent="0.75">
      <c r="A3465" s="22" t="s">
        <v>10</v>
      </c>
      <c r="B3465" s="22" t="s">
        <v>11</v>
      </c>
      <c r="C3465" s="22" t="s">
        <v>12</v>
      </c>
      <c r="D3465" s="22" t="s">
        <v>38</v>
      </c>
      <c r="E3465" s="22" t="s">
        <v>39</v>
      </c>
      <c r="F3465" s="22" t="s">
        <v>40</v>
      </c>
      <c r="G3465" s="22" t="s">
        <v>41</v>
      </c>
      <c r="H3465">
        <v>66150434</v>
      </c>
      <c r="I3465" s="22" t="s">
        <v>5344</v>
      </c>
      <c r="J3465" s="22" t="s">
        <v>5345</v>
      </c>
      <c r="K3465" s="22" t="str">
        <f>_xlfn.TEXTBEFORE(Table1__4[[#This Row],[ParentName]],"-")</f>
        <v>BD16</v>
      </c>
      <c r="L3465" s="22" t="str">
        <f>_xlfn.XLOOKUP(Table1__4[[#This Row],[MAAN8]],ASO!F:F,ASO!H:H,"")</f>
        <v>Grocery Store</v>
      </c>
      <c r="M3465" s="22" t="str">
        <f>_xlfn.XLOOKUP(Table1__4[[#This Row],[MAAN8]],program!A:A,program!E:E,"")</f>
        <v/>
      </c>
      <c r="N3465" s="22" t="str">
        <f>_xlfn.XLOOKUP(Table1__4[[#This Row],[MAAN8]],program!A:A,program!F:F,"")</f>
        <v/>
      </c>
      <c r="O3465" s="22">
        <f>SUMIFS(sellout!N:N,sellout!G:G,Table1__4[[#This Row],[MAAN8]])</f>
        <v>0</v>
      </c>
      <c r="P3465" s="2" t="str">
        <f>IFERROR(Table1__4[[#This Row],[Actual]]/Table1__4[[#This Row],[Target]],"")</f>
        <v/>
      </c>
      <c r="Q3465" s="22" t="str">
        <f>IFERROR(IF(Table1__4[[#This Row],[Target]]&gt;0,Table1__4[[#This Row],[Target]]-Table1__4[[#This Row],[Actual]],""),"")</f>
        <v/>
      </c>
    </row>
    <row r="3466" spans="1:17" x14ac:dyDescent="0.75">
      <c r="A3466" s="22" t="s">
        <v>10</v>
      </c>
      <c r="B3466" s="22" t="s">
        <v>11</v>
      </c>
      <c r="C3466" s="22" t="s">
        <v>12</v>
      </c>
      <c r="D3466" s="22" t="s">
        <v>122</v>
      </c>
      <c r="E3466" s="22" t="s">
        <v>149</v>
      </c>
      <c r="F3466" s="22" t="s">
        <v>150</v>
      </c>
      <c r="G3466" s="22" t="s">
        <v>151</v>
      </c>
      <c r="H3466">
        <v>66151053</v>
      </c>
      <c r="I3466" s="22" t="s">
        <v>5346</v>
      </c>
      <c r="J3466" s="22" t="s">
        <v>5347</v>
      </c>
      <c r="K3466" s="22" t="str">
        <f>_xlfn.TEXTBEFORE(Table1__4[[#This Row],[ParentName]],"-")</f>
        <v>BD10</v>
      </c>
      <c r="L3466" s="22" t="str">
        <f>_xlfn.XLOOKUP(Table1__4[[#This Row],[MAAN8]],ASO!F:F,ASO!H:H,"")</f>
        <v>Grocery Store</v>
      </c>
      <c r="M3466" s="22" t="str">
        <f>_xlfn.XLOOKUP(Table1__4[[#This Row],[MAAN8]],program!A:A,program!E:E,"")</f>
        <v/>
      </c>
      <c r="N3466" s="22" t="str">
        <f>_xlfn.XLOOKUP(Table1__4[[#This Row],[MAAN8]],program!A:A,program!F:F,"")</f>
        <v/>
      </c>
      <c r="O3466" s="22">
        <f>SUMIFS(sellout!N:N,sellout!G:G,Table1__4[[#This Row],[MAAN8]])</f>
        <v>140</v>
      </c>
      <c r="P3466" s="2" t="str">
        <f>IFERROR(Table1__4[[#This Row],[Actual]]/Table1__4[[#This Row],[Target]],"")</f>
        <v/>
      </c>
      <c r="Q3466" s="22" t="str">
        <f>IFERROR(IF(Table1__4[[#This Row],[Target]]&gt;0,Table1__4[[#This Row],[Target]]-Table1__4[[#This Row],[Actual]],""),"")</f>
        <v/>
      </c>
    </row>
    <row r="3467" spans="1:17" x14ac:dyDescent="0.75">
      <c r="A3467" s="22" t="s">
        <v>10</v>
      </c>
      <c r="B3467" s="22" t="s">
        <v>11</v>
      </c>
      <c r="C3467" s="22" t="s">
        <v>22</v>
      </c>
      <c r="D3467" s="22" t="s">
        <v>180</v>
      </c>
      <c r="E3467" s="22" t="s">
        <v>188</v>
      </c>
      <c r="F3467" s="22" t="s">
        <v>182</v>
      </c>
      <c r="G3467" s="22" t="s">
        <v>189</v>
      </c>
      <c r="H3467">
        <v>66112866</v>
      </c>
      <c r="I3467" s="22" t="s">
        <v>5348</v>
      </c>
      <c r="J3467" s="22" t="s">
        <v>5349</v>
      </c>
      <c r="K3467" s="22" t="str">
        <f>_xlfn.TEXTBEFORE(Table1__4[[#This Row],[ParentName]],"-")</f>
        <v>BD14</v>
      </c>
      <c r="L3467" s="22" t="str">
        <f>_xlfn.XLOOKUP(Table1__4[[#This Row],[MAAN8]],ASO!F:F,ASO!H:H,"")</f>
        <v>Grocery Store</v>
      </c>
      <c r="M3467" s="22" t="str">
        <f>_xlfn.XLOOKUP(Table1__4[[#This Row],[MAAN8]],program!A:A,program!E:E,"")</f>
        <v/>
      </c>
      <c r="N3467" s="22" t="str">
        <f>_xlfn.XLOOKUP(Table1__4[[#This Row],[MAAN8]],program!A:A,program!F:F,"")</f>
        <v/>
      </c>
      <c r="O3467" s="22">
        <f>SUMIFS(sellout!N:N,sellout!G:G,Table1__4[[#This Row],[MAAN8]])</f>
        <v>15</v>
      </c>
      <c r="P3467" s="2" t="str">
        <f>IFERROR(Table1__4[[#This Row],[Actual]]/Table1__4[[#This Row],[Target]],"")</f>
        <v/>
      </c>
      <c r="Q3467" s="22" t="str">
        <f>IFERROR(IF(Table1__4[[#This Row],[Target]]&gt;0,Table1__4[[#This Row],[Target]]-Table1__4[[#This Row],[Actual]],""),"")</f>
        <v/>
      </c>
    </row>
    <row r="3468" spans="1:17" x14ac:dyDescent="0.75">
      <c r="A3468" s="22" t="s">
        <v>10</v>
      </c>
      <c r="B3468" s="22" t="s">
        <v>11</v>
      </c>
      <c r="C3468" s="22" t="s">
        <v>12</v>
      </c>
      <c r="D3468" s="22" t="s">
        <v>122</v>
      </c>
      <c r="E3468" s="22" t="s">
        <v>778</v>
      </c>
      <c r="F3468" s="22" t="s">
        <v>124</v>
      </c>
      <c r="G3468" s="22" t="s">
        <v>779</v>
      </c>
      <c r="H3468">
        <v>66155451</v>
      </c>
      <c r="I3468" s="22" t="s">
        <v>5350</v>
      </c>
      <c r="J3468" s="22" t="s">
        <v>5351</v>
      </c>
      <c r="K3468" s="22" t="str">
        <f>_xlfn.TEXTBEFORE(Table1__4[[#This Row],[ParentName]],"-")</f>
        <v>BD10</v>
      </c>
      <c r="L3468" s="22" t="str">
        <f>_xlfn.XLOOKUP(Table1__4[[#This Row],[MAAN8]],ASO!F:F,ASO!H:H,"")</f>
        <v>Grocery Store</v>
      </c>
      <c r="M3468" s="22" t="str">
        <f>_xlfn.XLOOKUP(Table1__4[[#This Row],[MAAN8]],program!A:A,program!E:E,"")</f>
        <v/>
      </c>
      <c r="N3468" s="22" t="str">
        <f>_xlfn.XLOOKUP(Table1__4[[#This Row],[MAAN8]],program!A:A,program!F:F,"")</f>
        <v/>
      </c>
      <c r="O3468" s="22">
        <f>SUMIFS(sellout!N:N,sellout!G:G,Table1__4[[#This Row],[MAAN8]])</f>
        <v>0</v>
      </c>
      <c r="P3468" s="2" t="str">
        <f>IFERROR(Table1__4[[#This Row],[Actual]]/Table1__4[[#This Row],[Target]],"")</f>
        <v/>
      </c>
      <c r="Q3468" s="22" t="str">
        <f>IFERROR(IF(Table1__4[[#This Row],[Target]]&gt;0,Table1__4[[#This Row],[Target]]-Table1__4[[#This Row],[Actual]],""),"")</f>
        <v/>
      </c>
    </row>
    <row r="3469" spans="1:17" x14ac:dyDescent="0.75">
      <c r="A3469" s="22" t="s">
        <v>10</v>
      </c>
      <c r="B3469" s="22" t="s">
        <v>11</v>
      </c>
      <c r="C3469" s="22" t="s">
        <v>12</v>
      </c>
      <c r="D3469" s="22" t="s">
        <v>122</v>
      </c>
      <c r="E3469" s="22" t="s">
        <v>438</v>
      </c>
      <c r="F3469" s="22" t="s">
        <v>40</v>
      </c>
      <c r="G3469" s="22" t="s">
        <v>439</v>
      </c>
      <c r="H3469">
        <v>66111162</v>
      </c>
      <c r="I3469" s="22" t="s">
        <v>5352</v>
      </c>
      <c r="J3469" s="22" t="s">
        <v>5353</v>
      </c>
      <c r="K3469" s="22" t="str">
        <f>_xlfn.TEXTBEFORE(Table1__4[[#This Row],[ParentName]],"-")</f>
        <v>BD10</v>
      </c>
      <c r="L3469" s="22" t="str">
        <f>_xlfn.XLOOKUP(Table1__4[[#This Row],[MAAN8]],ASO!F:F,ASO!H:H,"")</f>
        <v>Grocery Store</v>
      </c>
      <c r="M3469" s="22" t="str">
        <f>_xlfn.XLOOKUP(Table1__4[[#This Row],[MAAN8]],program!A:A,program!E:E,"")</f>
        <v/>
      </c>
      <c r="N3469" s="22" t="str">
        <f>_xlfn.XLOOKUP(Table1__4[[#This Row],[MAAN8]],program!A:A,program!F:F,"")</f>
        <v/>
      </c>
      <c r="O3469" s="22">
        <f>SUMIFS(sellout!N:N,sellout!G:G,Table1__4[[#This Row],[MAAN8]])</f>
        <v>170</v>
      </c>
      <c r="P3469" s="2" t="str">
        <f>IFERROR(Table1__4[[#This Row],[Actual]]/Table1__4[[#This Row],[Target]],"")</f>
        <v/>
      </c>
      <c r="Q3469" s="22" t="str">
        <f>IFERROR(IF(Table1__4[[#This Row],[Target]]&gt;0,Table1__4[[#This Row],[Target]]-Table1__4[[#This Row],[Actual]],""),"")</f>
        <v/>
      </c>
    </row>
    <row r="3470" spans="1:17" x14ac:dyDescent="0.75">
      <c r="A3470" s="22" t="s">
        <v>10</v>
      </c>
      <c r="B3470" s="22" t="s">
        <v>11</v>
      </c>
      <c r="C3470" s="22" t="s">
        <v>46</v>
      </c>
      <c r="D3470" s="22" t="s">
        <v>47</v>
      </c>
      <c r="E3470" s="22" t="s">
        <v>138</v>
      </c>
      <c r="F3470" s="22" t="s">
        <v>78</v>
      </c>
      <c r="G3470" s="22" t="s">
        <v>139</v>
      </c>
      <c r="H3470">
        <v>65065441</v>
      </c>
      <c r="I3470" s="22" t="s">
        <v>5354</v>
      </c>
      <c r="J3470" s="22" t="s">
        <v>5355</v>
      </c>
      <c r="K3470" s="22" t="str">
        <f>_xlfn.TEXTBEFORE(Table1__4[[#This Row],[ParentName]],"-")</f>
        <v>HMcc</v>
      </c>
      <c r="L3470" s="22" t="str">
        <f>_xlfn.XLOOKUP(Table1__4[[#This Row],[MAAN8]],ASO!F:F,ASO!H:H,"")</f>
        <v>Quan Nhau Economy</v>
      </c>
      <c r="M3470" s="22" t="str">
        <f>_xlfn.XLOOKUP(Table1__4[[#This Row],[MAAN8]],program!A:A,program!E:E,"")</f>
        <v/>
      </c>
      <c r="N3470" s="22">
        <f>_xlfn.XLOOKUP(Table1__4[[#This Row],[MAAN8]],program!A:A,program!F:F,"")</f>
        <v>0</v>
      </c>
      <c r="O3470" s="22">
        <f>SUMIFS(sellout!N:N,sellout!G:G,Table1__4[[#This Row],[MAAN8]])</f>
        <v>0</v>
      </c>
      <c r="P3470" s="2" t="str">
        <f>IFERROR(Table1__4[[#This Row],[Actual]]/Table1__4[[#This Row],[Target]],"")</f>
        <v/>
      </c>
      <c r="Q3470" s="22" t="str">
        <f>IFERROR(IF(Table1__4[[#This Row],[Target]]&gt;0,Table1__4[[#This Row],[Target]]-Table1__4[[#This Row],[Actual]],""),"")</f>
        <v/>
      </c>
    </row>
    <row r="3471" spans="1:17" x14ac:dyDescent="0.75">
      <c r="A3471" s="22" t="s">
        <v>10</v>
      </c>
      <c r="B3471" s="22" t="s">
        <v>11</v>
      </c>
      <c r="C3471" s="22" t="s">
        <v>12</v>
      </c>
      <c r="D3471" s="22" t="s">
        <v>38</v>
      </c>
      <c r="E3471" s="22" t="s">
        <v>39</v>
      </c>
      <c r="F3471" s="22" t="s">
        <v>40</v>
      </c>
      <c r="G3471" s="22" t="s">
        <v>41</v>
      </c>
      <c r="H3471">
        <v>66102325</v>
      </c>
      <c r="I3471" s="22" t="s">
        <v>5356</v>
      </c>
      <c r="J3471" s="22" t="s">
        <v>5357</v>
      </c>
      <c r="K3471" s="22" t="str">
        <f>_xlfn.TEXTBEFORE(Table1__4[[#This Row],[ParentName]],"-")</f>
        <v>BD16</v>
      </c>
      <c r="L3471" s="22" t="str">
        <f>_xlfn.XLOOKUP(Table1__4[[#This Row],[MAAN8]],ASO!F:F,ASO!H:H,"")</f>
        <v>Grocery Store</v>
      </c>
      <c r="M3471" s="22" t="str">
        <f>_xlfn.XLOOKUP(Table1__4[[#This Row],[MAAN8]],program!A:A,program!E:E,"")</f>
        <v/>
      </c>
      <c r="N3471" s="22" t="str">
        <f>_xlfn.XLOOKUP(Table1__4[[#This Row],[MAAN8]],program!A:A,program!F:F,"")</f>
        <v/>
      </c>
      <c r="O3471" s="22">
        <f>SUMIFS(sellout!N:N,sellout!G:G,Table1__4[[#This Row],[MAAN8]])</f>
        <v>0</v>
      </c>
      <c r="P3471" s="2" t="str">
        <f>IFERROR(Table1__4[[#This Row],[Actual]]/Table1__4[[#This Row],[Target]],"")</f>
        <v/>
      </c>
      <c r="Q3471" s="22" t="str">
        <f>IFERROR(IF(Table1__4[[#This Row],[Target]]&gt;0,Table1__4[[#This Row],[Target]]-Table1__4[[#This Row],[Actual]],""),"")</f>
        <v/>
      </c>
    </row>
    <row r="3472" spans="1:17" x14ac:dyDescent="0.75">
      <c r="A3472" s="22" t="s">
        <v>10</v>
      </c>
      <c r="B3472" s="22" t="s">
        <v>11</v>
      </c>
      <c r="C3472" s="22" t="s">
        <v>46</v>
      </c>
      <c r="D3472" s="22" t="s">
        <v>47</v>
      </c>
      <c r="E3472" s="22" t="s">
        <v>5358</v>
      </c>
      <c r="F3472" s="22" t="s">
        <v>8140</v>
      </c>
      <c r="G3472" s="22" t="s">
        <v>8141</v>
      </c>
      <c r="H3472">
        <v>65704991</v>
      </c>
      <c r="I3472" s="22" t="s">
        <v>5359</v>
      </c>
      <c r="J3472" s="22" t="s">
        <v>5360</v>
      </c>
      <c r="K3472" s="22" t="str">
        <f>_xlfn.TEXTBEFORE(Table1__4[[#This Row],[ParentName]],"-")</f>
        <v>HMcc</v>
      </c>
      <c r="L3472" s="22" t="str">
        <f>_xlfn.XLOOKUP(Table1__4[[#This Row],[MAAN8]],ASO!F:F,ASO!H:H,"")</f>
        <v>Karaoke</v>
      </c>
      <c r="M3472" s="22" t="str">
        <f>_xlfn.XLOOKUP(Table1__4[[#This Row],[MAAN8]],program!A:A,program!E:E,"")</f>
        <v/>
      </c>
      <c r="N3472" s="22" t="str">
        <f>_xlfn.XLOOKUP(Table1__4[[#This Row],[MAAN8]],program!A:A,program!F:F,"")</f>
        <v/>
      </c>
      <c r="O3472" s="22">
        <f>SUMIFS(sellout!N:N,sellout!G:G,Table1__4[[#This Row],[MAAN8]])</f>
        <v>0</v>
      </c>
      <c r="P3472" s="2" t="str">
        <f>IFERROR(Table1__4[[#This Row],[Actual]]/Table1__4[[#This Row],[Target]],"")</f>
        <v/>
      </c>
      <c r="Q3472" s="22" t="str">
        <f>IFERROR(IF(Table1__4[[#This Row],[Target]]&gt;0,Table1__4[[#This Row],[Target]]-Table1__4[[#This Row],[Actual]],""),"")</f>
        <v/>
      </c>
    </row>
    <row r="3473" spans="1:17" x14ac:dyDescent="0.75">
      <c r="A3473" s="22" t="s">
        <v>10</v>
      </c>
      <c r="B3473" s="22" t="s">
        <v>11</v>
      </c>
      <c r="C3473" s="22" t="s">
        <v>12</v>
      </c>
      <c r="D3473" s="22" t="s">
        <v>122</v>
      </c>
      <c r="E3473" s="22" t="s">
        <v>236</v>
      </c>
      <c r="F3473" s="22" t="s">
        <v>237</v>
      </c>
      <c r="G3473" s="22" t="s">
        <v>7381</v>
      </c>
      <c r="H3473">
        <v>66107154</v>
      </c>
      <c r="I3473" s="22" t="s">
        <v>5361</v>
      </c>
      <c r="J3473" s="22" t="s">
        <v>5362</v>
      </c>
      <c r="K3473" s="22" t="str">
        <f>_xlfn.TEXTBEFORE(Table1__4[[#This Row],[ParentName]],"-")</f>
        <v>BD10</v>
      </c>
      <c r="L3473" s="22" t="str">
        <f>_xlfn.XLOOKUP(Table1__4[[#This Row],[MAAN8]],ASO!F:F,ASO!H:H,"")</f>
        <v>Grocery Store - Home Delivery</v>
      </c>
      <c r="M3473" s="22" t="str">
        <f>_xlfn.XLOOKUP(Table1__4[[#This Row],[MAAN8]],program!A:A,program!E:E,"")</f>
        <v/>
      </c>
      <c r="N3473" s="22" t="str">
        <f>_xlfn.XLOOKUP(Table1__4[[#This Row],[MAAN8]],program!A:A,program!F:F,"")</f>
        <v/>
      </c>
      <c r="O3473" s="22">
        <f>SUMIFS(sellout!N:N,sellout!G:G,Table1__4[[#This Row],[MAAN8]])</f>
        <v>31</v>
      </c>
      <c r="P3473" s="2" t="str">
        <f>IFERROR(Table1__4[[#This Row],[Actual]]/Table1__4[[#This Row],[Target]],"")</f>
        <v/>
      </c>
      <c r="Q3473" s="22" t="str">
        <f>IFERROR(IF(Table1__4[[#This Row],[Target]]&gt;0,Table1__4[[#This Row],[Target]]-Table1__4[[#This Row],[Actual]],""),"")</f>
        <v/>
      </c>
    </row>
    <row r="3474" spans="1:17" x14ac:dyDescent="0.75">
      <c r="A3474" s="22" t="s">
        <v>10</v>
      </c>
      <c r="B3474" s="22" t="s">
        <v>11</v>
      </c>
      <c r="C3474" s="22" t="s">
        <v>12</v>
      </c>
      <c r="D3474" s="22" t="s">
        <v>54</v>
      </c>
      <c r="E3474" s="22" t="s">
        <v>188</v>
      </c>
      <c r="F3474" s="22" t="s">
        <v>182</v>
      </c>
      <c r="G3474" s="22" t="s">
        <v>189</v>
      </c>
      <c r="H3474">
        <v>66106852</v>
      </c>
      <c r="I3474" s="22" t="s">
        <v>5363</v>
      </c>
      <c r="J3474" s="22" t="s">
        <v>5364</v>
      </c>
      <c r="K3474" s="22" t="str">
        <f>_xlfn.TEXTBEFORE(Table1__4[[#This Row],[ParentName]],"-")</f>
        <v>BD</v>
      </c>
      <c r="L3474" s="22" t="str">
        <f>_xlfn.XLOOKUP(Table1__4[[#This Row],[MAAN8]],ASO!F:F,ASO!H:H,"")</f>
        <v>Grocery Store</v>
      </c>
      <c r="M3474" s="22" t="str">
        <f>_xlfn.XLOOKUP(Table1__4[[#This Row],[MAAN8]],program!A:A,program!E:E,"")</f>
        <v/>
      </c>
      <c r="N3474" s="22" t="str">
        <f>_xlfn.XLOOKUP(Table1__4[[#This Row],[MAAN8]],program!A:A,program!F:F,"")</f>
        <v/>
      </c>
      <c r="O3474" s="22">
        <f>SUMIFS(sellout!N:N,sellout!G:G,Table1__4[[#This Row],[MAAN8]])</f>
        <v>105</v>
      </c>
      <c r="P3474" s="2" t="str">
        <f>IFERROR(Table1__4[[#This Row],[Actual]]/Table1__4[[#This Row],[Target]],"")</f>
        <v/>
      </c>
      <c r="Q3474" s="22" t="str">
        <f>IFERROR(IF(Table1__4[[#This Row],[Target]]&gt;0,Table1__4[[#This Row],[Target]]-Table1__4[[#This Row],[Actual]],""),"")</f>
        <v/>
      </c>
    </row>
    <row r="3475" spans="1:17" x14ac:dyDescent="0.75">
      <c r="A3475" s="22" t="s">
        <v>10</v>
      </c>
      <c r="B3475" s="22" t="s">
        <v>11</v>
      </c>
      <c r="C3475" s="22" t="s">
        <v>12</v>
      </c>
      <c r="D3475" s="22" t="s">
        <v>122</v>
      </c>
      <c r="E3475" s="22" t="s">
        <v>149</v>
      </c>
      <c r="F3475" s="22" t="s">
        <v>150</v>
      </c>
      <c r="G3475" s="22" t="s">
        <v>151</v>
      </c>
      <c r="H3475">
        <v>66107396</v>
      </c>
      <c r="I3475" s="22" t="s">
        <v>5365</v>
      </c>
      <c r="J3475" s="22" t="s">
        <v>577</v>
      </c>
      <c r="K3475" s="22" t="str">
        <f>_xlfn.TEXTBEFORE(Table1__4[[#This Row],[ParentName]],"-")</f>
        <v>BD10</v>
      </c>
      <c r="L3475" s="22" t="str">
        <f>_xlfn.XLOOKUP(Table1__4[[#This Row],[MAAN8]],ASO!F:F,ASO!H:H,"")</f>
        <v>Grocery Store</v>
      </c>
      <c r="M3475" s="22" t="str">
        <f>_xlfn.XLOOKUP(Table1__4[[#This Row],[MAAN8]],program!A:A,program!E:E,"")</f>
        <v/>
      </c>
      <c r="N3475" s="22" t="str">
        <f>_xlfn.XLOOKUP(Table1__4[[#This Row],[MAAN8]],program!A:A,program!F:F,"")</f>
        <v/>
      </c>
      <c r="O3475" s="22">
        <f>SUMIFS(sellout!N:N,sellout!G:G,Table1__4[[#This Row],[MAAN8]])</f>
        <v>0</v>
      </c>
      <c r="P3475" s="2" t="str">
        <f>IFERROR(Table1__4[[#This Row],[Actual]]/Table1__4[[#This Row],[Target]],"")</f>
        <v/>
      </c>
      <c r="Q3475" s="22" t="str">
        <f>IFERROR(IF(Table1__4[[#This Row],[Target]]&gt;0,Table1__4[[#This Row],[Target]]-Table1__4[[#This Row],[Actual]],""),"")</f>
        <v/>
      </c>
    </row>
    <row r="3476" spans="1:17" x14ac:dyDescent="0.75">
      <c r="A3476" s="22" t="s">
        <v>10</v>
      </c>
      <c r="B3476" s="22" t="s">
        <v>11</v>
      </c>
      <c r="C3476" s="22" t="s">
        <v>12</v>
      </c>
      <c r="D3476" s="22" t="s">
        <v>122</v>
      </c>
      <c r="E3476" s="22" t="s">
        <v>309</v>
      </c>
      <c r="F3476" s="22" t="s">
        <v>237</v>
      </c>
      <c r="G3476" s="22" t="s">
        <v>310</v>
      </c>
      <c r="H3476">
        <v>66113412</v>
      </c>
      <c r="I3476" s="22" t="s">
        <v>5369</v>
      </c>
      <c r="J3476" s="22" t="s">
        <v>5370</v>
      </c>
      <c r="K3476" s="22" t="str">
        <f>_xlfn.TEXTBEFORE(Table1__4[[#This Row],[ParentName]],"-")</f>
        <v>BD10</v>
      </c>
      <c r="L3476" s="22" t="str">
        <f>_xlfn.XLOOKUP(Table1__4[[#This Row],[MAAN8]],ASO!F:F,ASO!H:H,"")</f>
        <v>Grocery Store</v>
      </c>
      <c r="M3476" s="22" t="str">
        <f>_xlfn.XLOOKUP(Table1__4[[#This Row],[MAAN8]],program!A:A,program!E:E,"")</f>
        <v/>
      </c>
      <c r="N3476" s="22" t="str">
        <f>_xlfn.XLOOKUP(Table1__4[[#This Row],[MAAN8]],program!A:A,program!F:F,"")</f>
        <v/>
      </c>
      <c r="O3476" s="22">
        <f>SUMIFS(sellout!N:N,sellout!G:G,Table1__4[[#This Row],[MAAN8]])</f>
        <v>50</v>
      </c>
      <c r="P3476" s="2" t="str">
        <f>IFERROR(Table1__4[[#This Row],[Actual]]/Table1__4[[#This Row],[Target]],"")</f>
        <v/>
      </c>
      <c r="Q3476" s="22" t="str">
        <f>IFERROR(IF(Table1__4[[#This Row],[Target]]&gt;0,Table1__4[[#This Row],[Target]]-Table1__4[[#This Row],[Actual]],""),"")</f>
        <v/>
      </c>
    </row>
    <row r="3477" spans="1:17" x14ac:dyDescent="0.75">
      <c r="A3477" s="22" t="s">
        <v>10</v>
      </c>
      <c r="B3477" s="22" t="s">
        <v>11</v>
      </c>
      <c r="C3477" s="22" t="s">
        <v>46</v>
      </c>
      <c r="D3477" s="22" t="s">
        <v>47</v>
      </c>
      <c r="E3477" s="22" t="s">
        <v>196</v>
      </c>
      <c r="F3477" s="22" t="s">
        <v>49</v>
      </c>
      <c r="G3477" s="22" t="s">
        <v>197</v>
      </c>
      <c r="H3477">
        <v>65540092</v>
      </c>
      <c r="I3477" s="22" t="s">
        <v>5366</v>
      </c>
      <c r="J3477" s="22" t="s">
        <v>5367</v>
      </c>
      <c r="K3477" s="22" t="str">
        <f>_xlfn.TEXTBEFORE(Table1__4[[#This Row],[ParentName]],"-")</f>
        <v>HMcc</v>
      </c>
      <c r="L3477" s="22" t="str">
        <f>_xlfn.XLOOKUP(Table1__4[[#This Row],[MAAN8]],ASO!F:F,ASO!H:H,"")</f>
        <v>Grocery Store</v>
      </c>
      <c r="M3477" s="22" t="str">
        <f>_xlfn.XLOOKUP(Table1__4[[#This Row],[MAAN8]],program!A:A,program!E:E,"")</f>
        <v>Target Incentive</v>
      </c>
      <c r="N3477" s="22">
        <f>_xlfn.XLOOKUP(Table1__4[[#This Row],[MAAN8]],program!A:A,program!F:F,"")</f>
        <v>70</v>
      </c>
      <c r="O3477" s="22">
        <f>SUMIFS(sellout!N:N,sellout!G:G,Table1__4[[#This Row],[MAAN8]])</f>
        <v>0</v>
      </c>
      <c r="P3477" s="2">
        <f>IFERROR(Table1__4[[#This Row],[Actual]]/Table1__4[[#This Row],[Target]],"")</f>
        <v>0</v>
      </c>
      <c r="Q3477" s="22">
        <f>IFERROR(IF(Table1__4[[#This Row],[Target]]&gt;0,Table1__4[[#This Row],[Target]]-Table1__4[[#This Row],[Actual]],""),"")</f>
        <v>70</v>
      </c>
    </row>
    <row r="3478" spans="1:17" x14ac:dyDescent="0.75">
      <c r="A3478" s="22" t="s">
        <v>10</v>
      </c>
      <c r="B3478" s="22" t="s">
        <v>11</v>
      </c>
      <c r="C3478" s="22" t="s">
        <v>22</v>
      </c>
      <c r="D3478" s="22" t="s">
        <v>23</v>
      </c>
      <c r="E3478" s="22" t="s">
        <v>34</v>
      </c>
      <c r="F3478" s="22" t="s">
        <v>25</v>
      </c>
      <c r="G3478" s="22" t="s">
        <v>35</v>
      </c>
      <c r="H3478">
        <v>66103404</v>
      </c>
      <c r="I3478" s="22" t="s">
        <v>5366</v>
      </c>
      <c r="J3478" s="22" t="s">
        <v>4951</v>
      </c>
      <c r="K3478" s="22" t="str">
        <f>_xlfn.TEXTBEFORE(Table1__4[[#This Row],[ParentName]],"-")</f>
        <v>BD12</v>
      </c>
      <c r="L3478" s="22" t="str">
        <f>_xlfn.XLOOKUP(Table1__4[[#This Row],[MAAN8]],ASO!F:F,ASO!H:H,"")</f>
        <v/>
      </c>
      <c r="M3478" s="22" t="str">
        <f>_xlfn.XLOOKUP(Table1__4[[#This Row],[MAAN8]],program!A:A,program!E:E,"")</f>
        <v/>
      </c>
      <c r="N3478" s="22" t="str">
        <f>_xlfn.XLOOKUP(Table1__4[[#This Row],[MAAN8]],program!A:A,program!F:F,"")</f>
        <v/>
      </c>
      <c r="O3478" s="22">
        <f>SUMIFS(sellout!N:N,sellout!G:G,Table1__4[[#This Row],[MAAN8]])</f>
        <v>10</v>
      </c>
      <c r="P3478" s="2" t="str">
        <f>IFERROR(Table1__4[[#This Row],[Actual]]/Table1__4[[#This Row],[Target]],"")</f>
        <v/>
      </c>
      <c r="Q3478" s="22" t="str">
        <f>IFERROR(IF(Table1__4[[#This Row],[Target]]&gt;0,Table1__4[[#This Row],[Target]]-Table1__4[[#This Row],[Actual]],""),"")</f>
        <v/>
      </c>
    </row>
    <row r="3479" spans="1:17" x14ac:dyDescent="0.75">
      <c r="A3479" s="22" t="s">
        <v>10</v>
      </c>
      <c r="B3479" s="22" t="s">
        <v>11</v>
      </c>
      <c r="C3479" s="22" t="s">
        <v>22</v>
      </c>
      <c r="D3479" s="22" t="s">
        <v>23</v>
      </c>
      <c r="E3479" s="22" t="s">
        <v>252</v>
      </c>
      <c r="F3479" s="22" t="s">
        <v>25</v>
      </c>
      <c r="G3479" s="22" t="s">
        <v>253</v>
      </c>
      <c r="H3479">
        <v>66102020</v>
      </c>
      <c r="I3479" s="22" t="s">
        <v>5366</v>
      </c>
      <c r="J3479" s="22" t="s">
        <v>5368</v>
      </c>
      <c r="K3479" s="22" t="str">
        <f>_xlfn.TEXTBEFORE(Table1__4[[#This Row],[ParentName]],"-")</f>
        <v>BD12</v>
      </c>
      <c r="L3479" s="22" t="str">
        <f>_xlfn.XLOOKUP(Table1__4[[#This Row],[MAAN8]],ASO!F:F,ASO!H:H,"")</f>
        <v>Grocery Store</v>
      </c>
      <c r="M3479" s="22" t="str">
        <f>_xlfn.XLOOKUP(Table1__4[[#This Row],[MAAN8]],program!A:A,program!E:E,"")</f>
        <v/>
      </c>
      <c r="N3479" s="22" t="str">
        <f>_xlfn.XLOOKUP(Table1__4[[#This Row],[MAAN8]],program!A:A,program!F:F,"")</f>
        <v/>
      </c>
      <c r="O3479" s="22">
        <f>SUMIFS(sellout!N:N,sellout!G:G,Table1__4[[#This Row],[MAAN8]])</f>
        <v>2</v>
      </c>
      <c r="P3479" s="2" t="str">
        <f>IFERROR(Table1__4[[#This Row],[Actual]]/Table1__4[[#This Row],[Target]],"")</f>
        <v/>
      </c>
      <c r="Q3479" s="22" t="str">
        <f>IFERROR(IF(Table1__4[[#This Row],[Target]]&gt;0,Table1__4[[#This Row],[Target]]-Table1__4[[#This Row],[Actual]],""),"")</f>
        <v/>
      </c>
    </row>
    <row r="3480" spans="1:17" x14ac:dyDescent="0.75">
      <c r="A3480" s="22" t="s">
        <v>10</v>
      </c>
      <c r="B3480" s="22" t="s">
        <v>11</v>
      </c>
      <c r="C3480" s="22" t="s">
        <v>12</v>
      </c>
      <c r="D3480" s="22" t="s">
        <v>54</v>
      </c>
      <c r="E3480" s="22" t="s">
        <v>97</v>
      </c>
      <c r="F3480" s="22" t="s">
        <v>30</v>
      </c>
      <c r="G3480" s="22" t="s">
        <v>98</v>
      </c>
      <c r="H3480">
        <v>66106117</v>
      </c>
      <c r="I3480" s="22" t="s">
        <v>5366</v>
      </c>
      <c r="J3480" s="22" t="s">
        <v>2589</v>
      </c>
      <c r="K3480" s="22" t="str">
        <f>_xlfn.TEXTBEFORE(Table1__4[[#This Row],[ParentName]],"-")</f>
        <v>BD</v>
      </c>
      <c r="L3480" s="22" t="str">
        <f>_xlfn.XLOOKUP(Table1__4[[#This Row],[MAAN8]],ASO!F:F,ASO!H:H,"")</f>
        <v>Grocery Store</v>
      </c>
      <c r="M3480" s="22" t="str">
        <f>_xlfn.XLOOKUP(Table1__4[[#This Row],[MAAN8]],program!A:A,program!E:E,"")</f>
        <v/>
      </c>
      <c r="N3480" s="22" t="str">
        <f>_xlfn.XLOOKUP(Table1__4[[#This Row],[MAAN8]],program!A:A,program!F:F,"")</f>
        <v/>
      </c>
      <c r="O3480" s="22">
        <f>SUMIFS(sellout!N:N,sellout!G:G,Table1__4[[#This Row],[MAAN8]])</f>
        <v>25</v>
      </c>
      <c r="P3480" s="2" t="str">
        <f>IFERROR(Table1__4[[#This Row],[Actual]]/Table1__4[[#This Row],[Target]],"")</f>
        <v/>
      </c>
      <c r="Q3480" s="22" t="str">
        <f>IFERROR(IF(Table1__4[[#This Row],[Target]]&gt;0,Table1__4[[#This Row],[Target]]-Table1__4[[#This Row],[Actual]],""),"")</f>
        <v/>
      </c>
    </row>
    <row r="3481" spans="1:17" x14ac:dyDescent="0.75">
      <c r="A3481" s="22" t="s">
        <v>10</v>
      </c>
      <c r="B3481" s="22" t="s">
        <v>11</v>
      </c>
      <c r="C3481" s="22" t="s">
        <v>12</v>
      </c>
      <c r="D3481" s="22" t="s">
        <v>122</v>
      </c>
      <c r="E3481" s="22" t="s">
        <v>158</v>
      </c>
      <c r="F3481" s="22" t="s">
        <v>150</v>
      </c>
      <c r="G3481" s="22" t="s">
        <v>159</v>
      </c>
      <c r="H3481">
        <v>66115521</v>
      </c>
      <c r="I3481" s="22" t="s">
        <v>8325</v>
      </c>
      <c r="J3481" s="22" t="s">
        <v>8326</v>
      </c>
      <c r="K3481" s="22" t="str">
        <f>_xlfn.TEXTBEFORE(Table1__4[[#This Row],[ParentName]],"-")</f>
        <v>BD10</v>
      </c>
      <c r="L3481" s="22" t="str">
        <f>_xlfn.XLOOKUP(Table1__4[[#This Row],[MAAN8]],ASO!F:F,ASO!H:H,"")</f>
        <v/>
      </c>
      <c r="M3481" s="22" t="str">
        <f>_xlfn.XLOOKUP(Table1__4[[#This Row],[MAAN8]],program!A:A,program!E:E,"")</f>
        <v/>
      </c>
      <c r="N3481" s="22" t="str">
        <f>_xlfn.XLOOKUP(Table1__4[[#This Row],[MAAN8]],program!A:A,program!F:F,"")</f>
        <v/>
      </c>
      <c r="O3481" s="22">
        <f>SUMIFS(sellout!N:N,sellout!G:G,Table1__4[[#This Row],[MAAN8]])</f>
        <v>0</v>
      </c>
      <c r="P3481" s="2" t="str">
        <f>IFERROR(Table1__4[[#This Row],[Actual]]/Table1__4[[#This Row],[Target]],"")</f>
        <v/>
      </c>
      <c r="Q3481" s="22" t="str">
        <f>IFERROR(IF(Table1__4[[#This Row],[Target]]&gt;0,Table1__4[[#This Row],[Target]]-Table1__4[[#This Row],[Actual]],""),"")</f>
        <v/>
      </c>
    </row>
    <row r="3482" spans="1:17" x14ac:dyDescent="0.75">
      <c r="A3482" s="22" t="s">
        <v>10</v>
      </c>
      <c r="B3482" s="22" t="s">
        <v>11</v>
      </c>
      <c r="C3482" s="22" t="s">
        <v>12</v>
      </c>
      <c r="D3482" s="22" t="s">
        <v>54</v>
      </c>
      <c r="E3482" s="22" t="s">
        <v>97</v>
      </c>
      <c r="F3482" s="22" t="s">
        <v>30</v>
      </c>
      <c r="G3482" s="22" t="s">
        <v>98</v>
      </c>
      <c r="H3482">
        <v>66150643</v>
      </c>
      <c r="I3482" s="22" t="s">
        <v>5371</v>
      </c>
      <c r="J3482" s="22" t="s">
        <v>1004</v>
      </c>
      <c r="K3482" s="22" t="str">
        <f>_xlfn.TEXTBEFORE(Table1__4[[#This Row],[ParentName]],"-")</f>
        <v>BD</v>
      </c>
      <c r="L3482" s="22" t="str">
        <f>_xlfn.XLOOKUP(Table1__4[[#This Row],[MAAN8]],ASO!F:F,ASO!H:H,"")</f>
        <v>Grocery Store</v>
      </c>
      <c r="M3482" s="22" t="str">
        <f>_xlfn.XLOOKUP(Table1__4[[#This Row],[MAAN8]],program!A:A,program!E:E,"")</f>
        <v/>
      </c>
      <c r="N3482" s="22" t="str">
        <f>_xlfn.XLOOKUP(Table1__4[[#This Row],[MAAN8]],program!A:A,program!F:F,"")</f>
        <v/>
      </c>
      <c r="O3482" s="22">
        <f>SUMIFS(sellout!N:N,sellout!G:G,Table1__4[[#This Row],[MAAN8]])</f>
        <v>20</v>
      </c>
      <c r="P3482" s="2" t="str">
        <f>IFERROR(Table1__4[[#This Row],[Actual]]/Table1__4[[#This Row],[Target]],"")</f>
        <v/>
      </c>
      <c r="Q3482" s="22" t="str">
        <f>IFERROR(IF(Table1__4[[#This Row],[Target]]&gt;0,Table1__4[[#This Row],[Target]]-Table1__4[[#This Row],[Actual]],""),"")</f>
        <v/>
      </c>
    </row>
    <row r="3483" spans="1:17" x14ac:dyDescent="0.75">
      <c r="A3483" s="22" t="s">
        <v>10</v>
      </c>
      <c r="B3483" s="22" t="s">
        <v>11</v>
      </c>
      <c r="C3483" s="22" t="s">
        <v>22</v>
      </c>
      <c r="D3483" s="22" t="s">
        <v>88</v>
      </c>
      <c r="E3483" s="22" t="s">
        <v>166</v>
      </c>
      <c r="F3483" s="22" t="s">
        <v>40</v>
      </c>
      <c r="G3483" s="22" t="s">
        <v>167</v>
      </c>
      <c r="H3483">
        <v>66155944</v>
      </c>
      <c r="I3483" s="22" t="s">
        <v>5372</v>
      </c>
      <c r="J3483" s="22" t="s">
        <v>817</v>
      </c>
      <c r="K3483" s="22" t="str">
        <f>_xlfn.TEXTBEFORE(Table1__4[[#This Row],[ParentName]],"-")</f>
        <v>BD11</v>
      </c>
      <c r="L3483" s="22" t="str">
        <f>_xlfn.XLOOKUP(Table1__4[[#This Row],[MAAN8]],ASO!F:F,ASO!H:H,"")</f>
        <v>Grocery Store</v>
      </c>
      <c r="M3483" s="22" t="str">
        <f>_xlfn.XLOOKUP(Table1__4[[#This Row],[MAAN8]],program!A:A,program!E:E,"")</f>
        <v/>
      </c>
      <c r="N3483" s="22" t="str">
        <f>_xlfn.XLOOKUP(Table1__4[[#This Row],[MAAN8]],program!A:A,program!F:F,"")</f>
        <v/>
      </c>
      <c r="O3483" s="22">
        <f>SUMIFS(sellout!N:N,sellout!G:G,Table1__4[[#This Row],[MAAN8]])</f>
        <v>5</v>
      </c>
      <c r="P3483" s="2" t="str">
        <f>IFERROR(Table1__4[[#This Row],[Actual]]/Table1__4[[#This Row],[Target]],"")</f>
        <v/>
      </c>
      <c r="Q3483" s="22" t="str">
        <f>IFERROR(IF(Table1__4[[#This Row],[Target]]&gt;0,Table1__4[[#This Row],[Target]]-Table1__4[[#This Row],[Actual]],""),"")</f>
        <v/>
      </c>
    </row>
    <row r="3484" spans="1:17" x14ac:dyDescent="0.75">
      <c r="A3484" s="22" t="s">
        <v>10</v>
      </c>
      <c r="B3484" s="22" t="s">
        <v>11</v>
      </c>
      <c r="C3484" s="22" t="s">
        <v>46</v>
      </c>
      <c r="D3484" s="22" t="s">
        <v>47</v>
      </c>
      <c r="E3484" s="22" t="s">
        <v>48</v>
      </c>
      <c r="F3484" s="22" t="s">
        <v>49</v>
      </c>
      <c r="G3484" s="22" t="s">
        <v>8030</v>
      </c>
      <c r="H3484">
        <v>65501996</v>
      </c>
      <c r="I3484" s="22" t="s">
        <v>5373</v>
      </c>
      <c r="J3484" s="22" t="s">
        <v>7406</v>
      </c>
      <c r="K3484" s="22" t="str">
        <f>_xlfn.TEXTBEFORE(Table1__4[[#This Row],[ParentName]],"-")</f>
        <v>HMcc</v>
      </c>
      <c r="L3484" s="22" t="str">
        <f>_xlfn.XLOOKUP(Table1__4[[#This Row],[MAAN8]],ASO!F:F,ASO!H:H,"")</f>
        <v>Grocery Store</v>
      </c>
      <c r="M3484" s="22" t="str">
        <f>_xlfn.XLOOKUP(Table1__4[[#This Row],[MAAN8]],program!A:A,program!E:E,"")</f>
        <v>Target Incentive</v>
      </c>
      <c r="N3484" s="22">
        <f>_xlfn.XLOOKUP(Table1__4[[#This Row],[MAAN8]],program!A:A,program!F:F,"")</f>
        <v>150</v>
      </c>
      <c r="O3484" s="22">
        <f>SUMIFS(sellout!N:N,sellout!G:G,Table1__4[[#This Row],[MAAN8]])</f>
        <v>5</v>
      </c>
      <c r="P3484" s="2">
        <f>IFERROR(Table1__4[[#This Row],[Actual]]/Table1__4[[#This Row],[Target]],"")</f>
        <v>3.3333333333333333E-2</v>
      </c>
      <c r="Q3484" s="22">
        <f>IFERROR(IF(Table1__4[[#This Row],[Target]]&gt;0,Table1__4[[#This Row],[Target]]-Table1__4[[#This Row],[Actual]],""),"")</f>
        <v>145</v>
      </c>
    </row>
    <row r="3485" spans="1:17" x14ac:dyDescent="0.75">
      <c r="A3485" s="22" t="s">
        <v>10</v>
      </c>
      <c r="B3485" s="22" t="s">
        <v>11</v>
      </c>
      <c r="C3485" s="22" t="s">
        <v>12</v>
      </c>
      <c r="D3485" s="22" t="s">
        <v>38</v>
      </c>
      <c r="E3485" s="22" t="s">
        <v>166</v>
      </c>
      <c r="F3485" s="22" t="s">
        <v>40</v>
      </c>
      <c r="G3485" s="22" t="s">
        <v>167</v>
      </c>
      <c r="H3485">
        <v>66111075</v>
      </c>
      <c r="I3485" s="22" t="s">
        <v>5374</v>
      </c>
      <c r="J3485" s="22" t="s">
        <v>2259</v>
      </c>
      <c r="K3485" s="22" t="str">
        <f>_xlfn.TEXTBEFORE(Table1__4[[#This Row],[ParentName]],"-")</f>
        <v>BD16</v>
      </c>
      <c r="L3485" s="22" t="str">
        <f>_xlfn.XLOOKUP(Table1__4[[#This Row],[MAAN8]],ASO!F:F,ASO!H:H,"")</f>
        <v>Grocery Store</v>
      </c>
      <c r="M3485" s="22" t="str">
        <f>_xlfn.XLOOKUP(Table1__4[[#This Row],[MAAN8]],program!A:A,program!E:E,"")</f>
        <v/>
      </c>
      <c r="N3485" s="22" t="str">
        <f>_xlfn.XLOOKUP(Table1__4[[#This Row],[MAAN8]],program!A:A,program!F:F,"")</f>
        <v/>
      </c>
      <c r="O3485" s="22">
        <f>SUMIFS(sellout!N:N,sellout!G:G,Table1__4[[#This Row],[MAAN8]])</f>
        <v>0</v>
      </c>
      <c r="P3485" s="2" t="str">
        <f>IFERROR(Table1__4[[#This Row],[Actual]]/Table1__4[[#This Row],[Target]],"")</f>
        <v/>
      </c>
      <c r="Q3485" s="22" t="str">
        <f>IFERROR(IF(Table1__4[[#This Row],[Target]]&gt;0,Table1__4[[#This Row],[Target]]-Table1__4[[#This Row],[Actual]],""),"")</f>
        <v/>
      </c>
    </row>
    <row r="3486" spans="1:17" x14ac:dyDescent="0.75">
      <c r="A3486" s="22" t="s">
        <v>10</v>
      </c>
      <c r="B3486" s="22" t="s">
        <v>11</v>
      </c>
      <c r="C3486" s="22" t="s">
        <v>22</v>
      </c>
      <c r="D3486" s="22" t="s">
        <v>23</v>
      </c>
      <c r="E3486" s="22" t="s">
        <v>141</v>
      </c>
      <c r="F3486" s="22" t="s">
        <v>25</v>
      </c>
      <c r="G3486" s="22" t="s">
        <v>142</v>
      </c>
      <c r="H3486">
        <v>66108966</v>
      </c>
      <c r="I3486" s="22" t="s">
        <v>5375</v>
      </c>
      <c r="J3486" s="22" t="s">
        <v>5376</v>
      </c>
      <c r="K3486" s="22" t="str">
        <f>_xlfn.TEXTBEFORE(Table1__4[[#This Row],[ParentName]],"-")</f>
        <v>BD12</v>
      </c>
      <c r="L3486" s="22" t="str">
        <f>_xlfn.XLOOKUP(Table1__4[[#This Row],[MAAN8]],ASO!F:F,ASO!H:H,"")</f>
        <v>Grocery Store - Home Delivery</v>
      </c>
      <c r="M3486" s="22" t="str">
        <f>_xlfn.XLOOKUP(Table1__4[[#This Row],[MAAN8]],program!A:A,program!E:E,"")</f>
        <v/>
      </c>
      <c r="N3486" s="22" t="str">
        <f>_xlfn.XLOOKUP(Table1__4[[#This Row],[MAAN8]],program!A:A,program!F:F,"")</f>
        <v/>
      </c>
      <c r="O3486" s="22">
        <f>SUMIFS(sellout!N:N,sellout!G:G,Table1__4[[#This Row],[MAAN8]])</f>
        <v>15</v>
      </c>
      <c r="P3486" s="2" t="str">
        <f>IFERROR(Table1__4[[#This Row],[Actual]]/Table1__4[[#This Row],[Target]],"")</f>
        <v/>
      </c>
      <c r="Q3486" s="22" t="str">
        <f>IFERROR(IF(Table1__4[[#This Row],[Target]]&gt;0,Table1__4[[#This Row],[Target]]-Table1__4[[#This Row],[Actual]],""),"")</f>
        <v/>
      </c>
    </row>
    <row r="3487" spans="1:17" x14ac:dyDescent="0.75">
      <c r="A3487" s="22" t="s">
        <v>10</v>
      </c>
      <c r="B3487" s="22" t="s">
        <v>11</v>
      </c>
      <c r="C3487" s="22" t="s">
        <v>12</v>
      </c>
      <c r="D3487" s="22" t="s">
        <v>54</v>
      </c>
      <c r="E3487" s="22" t="s">
        <v>188</v>
      </c>
      <c r="F3487" s="22" t="s">
        <v>182</v>
      </c>
      <c r="G3487" s="22" t="s">
        <v>189</v>
      </c>
      <c r="H3487">
        <v>66106539</v>
      </c>
      <c r="I3487" s="22" t="s">
        <v>5375</v>
      </c>
      <c r="J3487" s="22" t="s">
        <v>5377</v>
      </c>
      <c r="K3487" s="22" t="str">
        <f>_xlfn.TEXTBEFORE(Table1__4[[#This Row],[ParentName]],"-")</f>
        <v>BD</v>
      </c>
      <c r="L3487" s="22" t="str">
        <f>_xlfn.XLOOKUP(Table1__4[[#This Row],[MAAN8]],ASO!F:F,ASO!H:H,"")</f>
        <v>Grocery Store</v>
      </c>
      <c r="M3487" s="22" t="str">
        <f>_xlfn.XLOOKUP(Table1__4[[#This Row],[MAAN8]],program!A:A,program!E:E,"")</f>
        <v/>
      </c>
      <c r="N3487" s="22" t="str">
        <f>_xlfn.XLOOKUP(Table1__4[[#This Row],[MAAN8]],program!A:A,program!F:F,"")</f>
        <v/>
      </c>
      <c r="O3487" s="22">
        <f>SUMIFS(sellout!N:N,sellout!G:G,Table1__4[[#This Row],[MAAN8]])</f>
        <v>170</v>
      </c>
      <c r="P3487" s="2" t="str">
        <f>IFERROR(Table1__4[[#This Row],[Actual]]/Table1__4[[#This Row],[Target]],"")</f>
        <v/>
      </c>
      <c r="Q3487" s="22" t="str">
        <f>IFERROR(IF(Table1__4[[#This Row],[Target]]&gt;0,Table1__4[[#This Row],[Target]]-Table1__4[[#This Row],[Actual]],""),"")</f>
        <v/>
      </c>
    </row>
    <row r="3488" spans="1:17" x14ac:dyDescent="0.75">
      <c r="A3488" s="22" t="s">
        <v>10</v>
      </c>
      <c r="B3488" s="22" t="s">
        <v>11</v>
      </c>
      <c r="C3488" s="22" t="s">
        <v>12</v>
      </c>
      <c r="D3488" s="22" t="s">
        <v>38</v>
      </c>
      <c r="E3488" s="22" t="s">
        <v>166</v>
      </c>
      <c r="F3488" s="22" t="s">
        <v>40</v>
      </c>
      <c r="G3488" s="22" t="s">
        <v>167</v>
      </c>
      <c r="H3488">
        <v>66110639</v>
      </c>
      <c r="I3488" s="22" t="s">
        <v>7157</v>
      </c>
      <c r="J3488" s="22" t="s">
        <v>7600</v>
      </c>
      <c r="K3488" s="22" t="str">
        <f>_xlfn.TEXTBEFORE(Table1__4[[#This Row],[ParentName]],"-")</f>
        <v>BD16</v>
      </c>
      <c r="L3488" s="22" t="str">
        <f>_xlfn.XLOOKUP(Table1__4[[#This Row],[MAAN8]],ASO!F:F,ASO!H:H,"")</f>
        <v/>
      </c>
      <c r="M3488" s="22" t="str">
        <f>_xlfn.XLOOKUP(Table1__4[[#This Row],[MAAN8]],program!A:A,program!E:E,"")</f>
        <v/>
      </c>
      <c r="N3488" s="22" t="str">
        <f>_xlfn.XLOOKUP(Table1__4[[#This Row],[MAAN8]],program!A:A,program!F:F,"")</f>
        <v/>
      </c>
      <c r="O3488" s="22">
        <f>SUMIFS(sellout!N:N,sellout!G:G,Table1__4[[#This Row],[MAAN8]])</f>
        <v>10</v>
      </c>
      <c r="P3488" s="2" t="str">
        <f>IFERROR(Table1__4[[#This Row],[Actual]]/Table1__4[[#This Row],[Target]],"")</f>
        <v/>
      </c>
      <c r="Q3488" s="22" t="str">
        <f>IFERROR(IF(Table1__4[[#This Row],[Target]]&gt;0,Table1__4[[#This Row],[Target]]-Table1__4[[#This Row],[Actual]],""),"")</f>
        <v/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9A5915-4603-4BD4-95BF-23638AF401A9}">
  <dimension ref="A1:Z2590"/>
  <sheetViews>
    <sheetView tabSelected="1" topLeftCell="P1" workbookViewId="0">
      <selection activeCell="C8" sqref="C8"/>
    </sheetView>
  </sheetViews>
  <sheetFormatPr defaultRowHeight="14.75" x14ac:dyDescent="0.75"/>
  <cols>
    <col min="1" max="1" width="12.86328125" bestFit="1" customWidth="1"/>
    <col min="2" max="2" width="39.453125" bestFit="1" customWidth="1"/>
    <col min="3" max="3" width="27.40625" bestFit="1" customWidth="1"/>
    <col min="4" max="4" width="8.90625" bestFit="1" customWidth="1"/>
    <col min="5" max="5" width="13.2265625" bestFit="1" customWidth="1"/>
    <col min="6" max="6" width="14.04296875" bestFit="1" customWidth="1"/>
    <col min="7" max="7" width="8.26953125" bestFit="1" customWidth="1"/>
    <col min="8" max="8" width="15.6796875" bestFit="1" customWidth="1"/>
    <col min="9" max="9" width="9.26953125" bestFit="1" customWidth="1"/>
    <col min="10" max="10" width="11.6796875" bestFit="1" customWidth="1"/>
    <col min="11" max="11" width="8.86328125" bestFit="1" customWidth="1"/>
    <col min="12" max="12" width="13.1796875" bestFit="1" customWidth="1"/>
    <col min="13" max="13" width="18.36328125" bestFit="1" customWidth="1"/>
    <col min="14" max="15" width="11.6796875" bestFit="1" customWidth="1"/>
    <col min="16" max="16" width="11.81640625" bestFit="1" customWidth="1"/>
    <col min="17" max="17" width="21.40625" bestFit="1" customWidth="1"/>
    <col min="18" max="18" width="15.26953125" bestFit="1" customWidth="1"/>
    <col min="19" max="19" width="6.7265625" bestFit="1" customWidth="1"/>
    <col min="20" max="20" width="10.31640625" bestFit="1" customWidth="1"/>
    <col min="21" max="21" width="16.1796875" bestFit="1" customWidth="1"/>
    <col min="22" max="22" width="16.953125" bestFit="1" customWidth="1"/>
    <col min="23" max="23" width="11.08984375" bestFit="1" customWidth="1"/>
    <col min="24" max="24" width="10.36328125" bestFit="1" customWidth="1"/>
    <col min="25" max="25" width="16.36328125" bestFit="1" customWidth="1"/>
    <col min="26" max="26" width="6.40625" bestFit="1" customWidth="1"/>
  </cols>
  <sheetData>
    <row r="1" spans="1:26" x14ac:dyDescent="0.75">
      <c r="A1" t="s">
        <v>5453</v>
      </c>
      <c r="B1" t="s">
        <v>5454</v>
      </c>
      <c r="C1" t="s">
        <v>5455</v>
      </c>
      <c r="D1" t="s">
        <v>5456</v>
      </c>
      <c r="E1" t="s">
        <v>5457</v>
      </c>
      <c r="F1" t="s">
        <v>5458</v>
      </c>
      <c r="G1" t="s">
        <v>5459</v>
      </c>
      <c r="H1" t="s">
        <v>5460</v>
      </c>
      <c r="I1" t="s">
        <v>5461</v>
      </c>
      <c r="J1" t="s">
        <v>5462</v>
      </c>
      <c r="K1" t="s">
        <v>5463</v>
      </c>
      <c r="L1" t="s">
        <v>5464</v>
      </c>
      <c r="M1" t="s">
        <v>5465</v>
      </c>
      <c r="N1" t="s">
        <v>5466</v>
      </c>
      <c r="O1" t="s">
        <v>5467</v>
      </c>
      <c r="P1" t="s">
        <v>5468</v>
      </c>
      <c r="Q1" t="s">
        <v>5469</v>
      </c>
      <c r="R1" t="s">
        <v>5470</v>
      </c>
      <c r="S1" t="s">
        <v>5471</v>
      </c>
      <c r="T1" t="s">
        <v>5472</v>
      </c>
      <c r="U1" t="s">
        <v>5473</v>
      </c>
      <c r="V1" t="s">
        <v>7854</v>
      </c>
      <c r="W1" t="s">
        <v>7855</v>
      </c>
      <c r="X1" t="s">
        <v>7856</v>
      </c>
      <c r="Y1" t="s">
        <v>7857</v>
      </c>
      <c r="Z1" t="s">
        <v>7858</v>
      </c>
    </row>
    <row r="2" spans="1:26" x14ac:dyDescent="0.75">
      <c r="A2">
        <v>65067917</v>
      </c>
      <c r="B2" t="s">
        <v>7618</v>
      </c>
      <c r="C2" t="s">
        <v>5397</v>
      </c>
      <c r="D2" t="s">
        <v>5496</v>
      </c>
      <c r="E2" t="s">
        <v>18</v>
      </c>
      <c r="F2">
        <v>0</v>
      </c>
      <c r="I2">
        <v>324</v>
      </c>
      <c r="J2">
        <v>121.333333333333</v>
      </c>
      <c r="L2" t="s">
        <v>5508</v>
      </c>
      <c r="M2" t="s">
        <v>5475</v>
      </c>
      <c r="N2">
        <v>20022</v>
      </c>
      <c r="O2">
        <v>7.3333333333333304</v>
      </c>
      <c r="P2">
        <v>3.6626377651250298E-4</v>
      </c>
      <c r="Q2" t="s">
        <v>5503</v>
      </c>
      <c r="R2" t="s">
        <v>5477</v>
      </c>
      <c r="S2" t="s">
        <v>46</v>
      </c>
      <c r="T2" t="s">
        <v>11</v>
      </c>
      <c r="U2" t="s">
        <v>19</v>
      </c>
      <c r="V2" t="s">
        <v>7859</v>
      </c>
      <c r="W2">
        <v>106.57434000000001</v>
      </c>
      <c r="X2">
        <v>10.971500000000001</v>
      </c>
      <c r="Y2" t="s">
        <v>7860</v>
      </c>
    </row>
    <row r="3" spans="1:26" x14ac:dyDescent="0.75">
      <c r="A3">
        <v>65052543</v>
      </c>
      <c r="B3" t="s">
        <v>1155</v>
      </c>
      <c r="C3" t="s">
        <v>5413</v>
      </c>
      <c r="D3" t="s">
        <v>5479</v>
      </c>
      <c r="E3" t="s">
        <v>18</v>
      </c>
      <c r="F3">
        <v>0</v>
      </c>
      <c r="G3">
        <v>2858</v>
      </c>
      <c r="H3" t="s">
        <v>7287</v>
      </c>
      <c r="I3">
        <v>10713</v>
      </c>
      <c r="J3">
        <v>11998.333333333299</v>
      </c>
      <c r="K3">
        <v>8818</v>
      </c>
      <c r="L3" t="s">
        <v>5481</v>
      </c>
      <c r="M3" t="s">
        <v>5475</v>
      </c>
      <c r="N3">
        <v>11747.666666666701</v>
      </c>
      <c r="O3">
        <v>11747.666666666701</v>
      </c>
      <c r="P3">
        <v>1</v>
      </c>
      <c r="Q3" t="s">
        <v>5484</v>
      </c>
      <c r="R3" t="s">
        <v>5484</v>
      </c>
      <c r="S3" t="s">
        <v>46</v>
      </c>
      <c r="T3" t="s">
        <v>11</v>
      </c>
      <c r="U3" t="s">
        <v>19</v>
      </c>
      <c r="V3" t="s">
        <v>7861</v>
      </c>
      <c r="W3">
        <v>106.48999000000001</v>
      </c>
      <c r="X3">
        <v>10.975479999999999</v>
      </c>
      <c r="Y3" t="s">
        <v>7862</v>
      </c>
    </row>
    <row r="4" spans="1:26" x14ac:dyDescent="0.75">
      <c r="A4">
        <v>65026572</v>
      </c>
      <c r="B4" t="s">
        <v>4513</v>
      </c>
      <c r="C4" t="s">
        <v>5421</v>
      </c>
      <c r="D4" t="s">
        <v>5479</v>
      </c>
      <c r="E4" t="s">
        <v>18</v>
      </c>
      <c r="F4">
        <v>0</v>
      </c>
      <c r="G4">
        <v>676</v>
      </c>
      <c r="H4" t="s">
        <v>7287</v>
      </c>
      <c r="I4">
        <v>5617</v>
      </c>
      <c r="J4">
        <v>6725</v>
      </c>
      <c r="K4">
        <v>10053</v>
      </c>
      <c r="L4" t="s">
        <v>5481</v>
      </c>
      <c r="M4" t="s">
        <v>5475</v>
      </c>
      <c r="N4">
        <v>9704.6666666666697</v>
      </c>
      <c r="O4">
        <v>6515.3333333333303</v>
      </c>
      <c r="P4">
        <v>0.67136085731950301</v>
      </c>
      <c r="Q4" t="s">
        <v>5485</v>
      </c>
      <c r="R4" t="s">
        <v>5486</v>
      </c>
      <c r="S4" t="s">
        <v>46</v>
      </c>
      <c r="T4" t="s">
        <v>11</v>
      </c>
      <c r="U4" t="s">
        <v>19</v>
      </c>
      <c r="V4" t="s">
        <v>7863</v>
      </c>
      <c r="W4">
        <v>106.48393</v>
      </c>
      <c r="X4">
        <v>10.992979999999999</v>
      </c>
      <c r="Y4" t="s">
        <v>7864</v>
      </c>
    </row>
    <row r="5" spans="1:26" x14ac:dyDescent="0.75">
      <c r="A5">
        <v>65540212</v>
      </c>
      <c r="B5" t="s">
        <v>1157</v>
      </c>
      <c r="C5" t="s">
        <v>5413</v>
      </c>
      <c r="D5" t="s">
        <v>5479</v>
      </c>
      <c r="E5" t="s">
        <v>18</v>
      </c>
      <c r="F5">
        <v>0</v>
      </c>
      <c r="G5">
        <v>570</v>
      </c>
      <c r="H5" t="s">
        <v>7287</v>
      </c>
      <c r="I5">
        <v>5231</v>
      </c>
      <c r="J5">
        <v>5042</v>
      </c>
      <c r="K5">
        <v>7217</v>
      </c>
      <c r="L5" t="s">
        <v>5481</v>
      </c>
      <c r="M5" t="s">
        <v>5475</v>
      </c>
      <c r="N5">
        <v>6447.3333333333303</v>
      </c>
      <c r="O5">
        <v>3365.6666666666702</v>
      </c>
      <c r="P5">
        <v>0.52202460965774</v>
      </c>
      <c r="Q5" t="s">
        <v>5484</v>
      </c>
      <c r="R5" t="s">
        <v>5484</v>
      </c>
      <c r="S5" t="s">
        <v>46</v>
      </c>
      <c r="T5" t="s">
        <v>11</v>
      </c>
      <c r="U5" t="s">
        <v>19</v>
      </c>
      <c r="V5" t="s">
        <v>7865</v>
      </c>
      <c r="W5">
        <v>106.51419</v>
      </c>
      <c r="X5">
        <v>11.07729</v>
      </c>
      <c r="Y5" t="s">
        <v>7866</v>
      </c>
    </row>
    <row r="6" spans="1:26" x14ac:dyDescent="0.75">
      <c r="A6">
        <v>65029708</v>
      </c>
      <c r="B6" t="s">
        <v>2042</v>
      </c>
      <c r="C6" t="s">
        <v>5413</v>
      </c>
      <c r="D6" t="s">
        <v>5474</v>
      </c>
      <c r="E6" t="s">
        <v>5490</v>
      </c>
      <c r="F6">
        <v>5000</v>
      </c>
      <c r="I6">
        <v>140</v>
      </c>
      <c r="J6">
        <v>221.666666666667</v>
      </c>
      <c r="L6" t="s">
        <v>5508</v>
      </c>
      <c r="M6" t="s">
        <v>5492</v>
      </c>
      <c r="N6">
        <v>5985</v>
      </c>
      <c r="O6">
        <v>5985</v>
      </c>
      <c r="P6">
        <v>1</v>
      </c>
      <c r="Q6" t="s">
        <v>5484</v>
      </c>
      <c r="R6" t="s">
        <v>5484</v>
      </c>
      <c r="S6" t="s">
        <v>46</v>
      </c>
      <c r="T6" t="s">
        <v>11</v>
      </c>
      <c r="U6" t="s">
        <v>19</v>
      </c>
      <c r="V6" t="s">
        <v>7867</v>
      </c>
      <c r="W6">
        <v>106.64473</v>
      </c>
      <c r="X6">
        <v>10.953139999999999</v>
      </c>
      <c r="Y6" t="s">
        <v>7862</v>
      </c>
    </row>
    <row r="7" spans="1:26" x14ac:dyDescent="0.75">
      <c r="A7">
        <v>65719543</v>
      </c>
      <c r="B7" t="s">
        <v>2400</v>
      </c>
      <c r="C7" t="s">
        <v>5413</v>
      </c>
      <c r="D7" t="s">
        <v>5479</v>
      </c>
      <c r="E7" t="s">
        <v>18</v>
      </c>
      <c r="F7">
        <v>0</v>
      </c>
      <c r="G7">
        <v>1552</v>
      </c>
      <c r="H7" t="s">
        <v>7287</v>
      </c>
      <c r="I7">
        <v>5189</v>
      </c>
      <c r="J7">
        <v>5093.3333333333303</v>
      </c>
      <c r="K7">
        <v>1290</v>
      </c>
      <c r="L7" t="s">
        <v>5481</v>
      </c>
      <c r="M7" t="s">
        <v>5475</v>
      </c>
      <c r="N7">
        <v>5910.6666666666697</v>
      </c>
      <c r="O7">
        <v>3523.6666666666702</v>
      </c>
      <c r="P7">
        <v>0.59615384615384603</v>
      </c>
      <c r="Q7" t="s">
        <v>5484</v>
      </c>
      <c r="R7" t="s">
        <v>5484</v>
      </c>
      <c r="S7" t="s">
        <v>46</v>
      </c>
      <c r="T7" t="s">
        <v>11</v>
      </c>
      <c r="U7" t="s">
        <v>19</v>
      </c>
      <c r="V7" t="s">
        <v>7867</v>
      </c>
      <c r="W7">
        <v>106.58797</v>
      </c>
      <c r="X7">
        <v>10.98559</v>
      </c>
      <c r="Y7" t="s">
        <v>7866</v>
      </c>
    </row>
    <row r="8" spans="1:26" x14ac:dyDescent="0.75">
      <c r="A8">
        <v>65600295</v>
      </c>
      <c r="B8" t="s">
        <v>1346</v>
      </c>
      <c r="C8" t="s">
        <v>5413</v>
      </c>
      <c r="D8" t="s">
        <v>5487</v>
      </c>
      <c r="E8" t="s">
        <v>18</v>
      </c>
      <c r="F8">
        <v>0</v>
      </c>
      <c r="G8">
        <v>507</v>
      </c>
      <c r="H8" t="s">
        <v>7287</v>
      </c>
      <c r="I8">
        <v>1840</v>
      </c>
      <c r="J8">
        <v>1769.6666666666699</v>
      </c>
      <c r="K8">
        <v>1355</v>
      </c>
      <c r="L8" t="s">
        <v>5481</v>
      </c>
      <c r="M8" t="s">
        <v>5475</v>
      </c>
      <c r="N8">
        <v>5867.3333333333303</v>
      </c>
      <c r="O8">
        <v>1227.3333333333301</v>
      </c>
      <c r="P8">
        <v>0.20918077491194201</v>
      </c>
      <c r="Q8" t="s">
        <v>5484</v>
      </c>
      <c r="R8" t="s">
        <v>5484</v>
      </c>
      <c r="S8" t="s">
        <v>46</v>
      </c>
      <c r="T8" t="s">
        <v>11</v>
      </c>
      <c r="U8" t="s">
        <v>19</v>
      </c>
      <c r="V8" t="s">
        <v>7861</v>
      </c>
      <c r="W8">
        <v>106.48578999999999</v>
      </c>
      <c r="X8">
        <v>10.96686</v>
      </c>
      <c r="Y8" t="s">
        <v>7868</v>
      </c>
    </row>
    <row r="9" spans="1:26" x14ac:dyDescent="0.75">
      <c r="A9">
        <v>65722321</v>
      </c>
      <c r="B9" t="s">
        <v>1400</v>
      </c>
      <c r="C9" t="s">
        <v>5413</v>
      </c>
      <c r="D9" t="s">
        <v>5487</v>
      </c>
      <c r="E9" t="s">
        <v>18</v>
      </c>
      <c r="F9">
        <v>0</v>
      </c>
      <c r="G9">
        <v>1050</v>
      </c>
      <c r="H9" t="s">
        <v>7287</v>
      </c>
      <c r="I9">
        <v>6025</v>
      </c>
      <c r="J9">
        <v>5148.6666666666697</v>
      </c>
      <c r="K9">
        <v>3900</v>
      </c>
      <c r="L9" t="s">
        <v>5481</v>
      </c>
      <c r="M9" t="s">
        <v>5475</v>
      </c>
      <c r="N9">
        <v>5134.6666666666697</v>
      </c>
      <c r="O9">
        <v>5134.6666666666697</v>
      </c>
      <c r="P9">
        <v>1</v>
      </c>
      <c r="Q9" t="s">
        <v>5484</v>
      </c>
      <c r="R9" t="s">
        <v>5484</v>
      </c>
      <c r="S9" t="s">
        <v>46</v>
      </c>
      <c r="T9" t="s">
        <v>11</v>
      </c>
      <c r="U9" t="s">
        <v>19</v>
      </c>
      <c r="V9" t="s">
        <v>7869</v>
      </c>
      <c r="W9">
        <v>106.54456</v>
      </c>
      <c r="X9">
        <v>10.94106</v>
      </c>
      <c r="Y9" t="s">
        <v>7862</v>
      </c>
    </row>
    <row r="10" spans="1:26" x14ac:dyDescent="0.75">
      <c r="A10">
        <v>65017366</v>
      </c>
      <c r="B10" t="s">
        <v>1410</v>
      </c>
      <c r="C10" t="s">
        <v>5413</v>
      </c>
      <c r="D10" t="s">
        <v>5479</v>
      </c>
      <c r="E10" t="s">
        <v>18</v>
      </c>
      <c r="F10">
        <v>0</v>
      </c>
      <c r="G10">
        <v>600</v>
      </c>
      <c r="H10" t="s">
        <v>7287</v>
      </c>
      <c r="I10">
        <v>4850</v>
      </c>
      <c r="J10">
        <v>5048.3333333333303</v>
      </c>
      <c r="K10">
        <v>10000</v>
      </c>
      <c r="L10" t="s">
        <v>5481</v>
      </c>
      <c r="M10" t="s">
        <v>5475</v>
      </c>
      <c r="N10">
        <v>5046.6666666666697</v>
      </c>
      <c r="O10">
        <v>5046.6666666666697</v>
      </c>
      <c r="P10">
        <v>1</v>
      </c>
      <c r="Q10" t="s">
        <v>5484</v>
      </c>
      <c r="R10" t="s">
        <v>5484</v>
      </c>
      <c r="S10" t="s">
        <v>46</v>
      </c>
      <c r="T10" t="s">
        <v>11</v>
      </c>
      <c r="U10" t="s">
        <v>19</v>
      </c>
      <c r="V10" t="s">
        <v>7869</v>
      </c>
      <c r="W10">
        <v>106.5107</v>
      </c>
      <c r="X10">
        <v>10.9773</v>
      </c>
      <c r="Y10" t="s">
        <v>7862</v>
      </c>
    </row>
    <row r="11" spans="1:26" x14ac:dyDescent="0.75">
      <c r="A11">
        <v>65047190</v>
      </c>
      <c r="B11" t="s">
        <v>4656</v>
      </c>
      <c r="C11" t="s">
        <v>5413</v>
      </c>
      <c r="D11" t="s">
        <v>5474</v>
      </c>
      <c r="E11" t="s">
        <v>18</v>
      </c>
      <c r="F11">
        <v>0</v>
      </c>
      <c r="G11">
        <v>230</v>
      </c>
      <c r="H11" t="s">
        <v>7287</v>
      </c>
      <c r="I11">
        <v>2345</v>
      </c>
      <c r="J11">
        <v>3190.3333333333298</v>
      </c>
      <c r="K11">
        <v>849</v>
      </c>
      <c r="L11" t="s">
        <v>5481</v>
      </c>
      <c r="M11" t="s">
        <v>5475</v>
      </c>
      <c r="N11">
        <v>5045</v>
      </c>
      <c r="O11">
        <v>2521.6666666666702</v>
      </c>
      <c r="P11">
        <v>0.49983481995375001</v>
      </c>
      <c r="Q11" t="s">
        <v>5484</v>
      </c>
      <c r="R11" t="s">
        <v>5484</v>
      </c>
      <c r="S11" t="s">
        <v>46</v>
      </c>
      <c r="T11" t="s">
        <v>11</v>
      </c>
      <c r="U11" t="s">
        <v>19</v>
      </c>
      <c r="V11" t="s">
        <v>7869</v>
      </c>
      <c r="W11">
        <v>106.50508000000001</v>
      </c>
      <c r="X11">
        <v>10.956939999999999</v>
      </c>
      <c r="Y11" t="s">
        <v>7866</v>
      </c>
    </row>
    <row r="12" spans="1:26" x14ac:dyDescent="0.75">
      <c r="A12">
        <v>65041355</v>
      </c>
      <c r="B12" t="s">
        <v>4768</v>
      </c>
      <c r="C12" t="s">
        <v>5413</v>
      </c>
      <c r="D12" t="s">
        <v>5474</v>
      </c>
      <c r="E12" t="s">
        <v>18</v>
      </c>
      <c r="F12">
        <v>0</v>
      </c>
      <c r="G12">
        <v>1200</v>
      </c>
      <c r="H12" t="s">
        <v>7287</v>
      </c>
      <c r="I12">
        <v>3890</v>
      </c>
      <c r="J12">
        <v>3389.6666666666702</v>
      </c>
      <c r="K12">
        <v>2600</v>
      </c>
      <c r="L12" t="s">
        <v>5481</v>
      </c>
      <c r="M12" t="s">
        <v>5475</v>
      </c>
      <c r="N12">
        <v>4556.6666666666697</v>
      </c>
      <c r="O12">
        <v>2149</v>
      </c>
      <c r="P12">
        <v>0.47161667885881497</v>
      </c>
      <c r="Q12" t="s">
        <v>5484</v>
      </c>
      <c r="R12" t="s">
        <v>5484</v>
      </c>
      <c r="S12" t="s">
        <v>46</v>
      </c>
      <c r="T12" t="s">
        <v>11</v>
      </c>
      <c r="U12" t="s">
        <v>19</v>
      </c>
      <c r="V12" t="s">
        <v>7865</v>
      </c>
      <c r="W12">
        <v>106.50722</v>
      </c>
      <c r="X12">
        <v>11.10928</v>
      </c>
      <c r="Y12" t="s">
        <v>7866</v>
      </c>
    </row>
    <row r="13" spans="1:26" x14ac:dyDescent="0.75">
      <c r="A13">
        <v>65540045</v>
      </c>
      <c r="B13" t="s">
        <v>5295</v>
      </c>
      <c r="C13" t="s">
        <v>5407</v>
      </c>
      <c r="D13" t="s">
        <v>5479</v>
      </c>
      <c r="E13" t="s">
        <v>5490</v>
      </c>
      <c r="F13">
        <v>4500</v>
      </c>
      <c r="G13">
        <v>470</v>
      </c>
      <c r="H13">
        <v>0.10444444444444401</v>
      </c>
      <c r="I13">
        <v>4546</v>
      </c>
      <c r="J13">
        <v>4308.6666666666697</v>
      </c>
      <c r="K13">
        <v>3870</v>
      </c>
      <c r="L13" t="s">
        <v>5494</v>
      </c>
      <c r="M13" t="s">
        <v>5492</v>
      </c>
      <c r="N13">
        <v>4426.3333333333303</v>
      </c>
      <c r="O13">
        <v>4426.3333333333303</v>
      </c>
      <c r="P13">
        <v>1</v>
      </c>
      <c r="Q13" t="s">
        <v>5495</v>
      </c>
      <c r="R13" t="s">
        <v>5477</v>
      </c>
      <c r="S13" t="s">
        <v>46</v>
      </c>
      <c r="T13" t="s">
        <v>11</v>
      </c>
      <c r="U13" t="s">
        <v>19</v>
      </c>
      <c r="V13" t="s">
        <v>7859</v>
      </c>
      <c r="W13">
        <v>106.5209</v>
      </c>
      <c r="X13">
        <v>11.00844</v>
      </c>
      <c r="Y13" t="s">
        <v>7862</v>
      </c>
    </row>
    <row r="14" spans="1:26" x14ac:dyDescent="0.75">
      <c r="A14">
        <v>65525488</v>
      </c>
      <c r="B14" t="s">
        <v>1611</v>
      </c>
      <c r="C14" t="s">
        <v>5413</v>
      </c>
      <c r="D14" t="s">
        <v>5474</v>
      </c>
      <c r="E14" t="s">
        <v>18</v>
      </c>
      <c r="F14">
        <v>0</v>
      </c>
      <c r="G14">
        <v>3051</v>
      </c>
      <c r="H14" t="s">
        <v>7287</v>
      </c>
      <c r="I14">
        <v>8470</v>
      </c>
      <c r="J14">
        <v>6950.3333333333303</v>
      </c>
      <c r="K14">
        <v>5030</v>
      </c>
      <c r="L14" t="s">
        <v>5481</v>
      </c>
      <c r="M14" t="s">
        <v>5475</v>
      </c>
      <c r="N14">
        <v>4307</v>
      </c>
      <c r="O14">
        <v>4307</v>
      </c>
      <c r="P14">
        <v>1</v>
      </c>
      <c r="Q14" t="s">
        <v>5484</v>
      </c>
      <c r="R14" t="s">
        <v>5484</v>
      </c>
      <c r="S14" t="s">
        <v>46</v>
      </c>
      <c r="T14" t="s">
        <v>11</v>
      </c>
      <c r="U14" t="s">
        <v>19</v>
      </c>
      <c r="V14" t="s">
        <v>7870</v>
      </c>
      <c r="W14">
        <v>106.41246</v>
      </c>
      <c r="X14">
        <v>11.02722</v>
      </c>
      <c r="Y14" t="s">
        <v>7862</v>
      </c>
    </row>
    <row r="15" spans="1:26" x14ac:dyDescent="0.75">
      <c r="A15">
        <v>65029083</v>
      </c>
      <c r="B15" t="s">
        <v>5325</v>
      </c>
      <c r="C15" t="s">
        <v>5407</v>
      </c>
      <c r="D15" t="s">
        <v>5479</v>
      </c>
      <c r="E15" t="s">
        <v>5490</v>
      </c>
      <c r="F15">
        <v>3200</v>
      </c>
      <c r="G15">
        <v>380</v>
      </c>
      <c r="H15">
        <v>0.11874999999999999</v>
      </c>
      <c r="I15">
        <v>3607</v>
      </c>
      <c r="J15">
        <v>2922.3333333333298</v>
      </c>
      <c r="K15">
        <v>1406</v>
      </c>
      <c r="L15" t="s">
        <v>5494</v>
      </c>
      <c r="M15" t="s">
        <v>5492</v>
      </c>
      <c r="N15">
        <v>2974</v>
      </c>
      <c r="O15">
        <v>2974</v>
      </c>
      <c r="P15">
        <v>1</v>
      </c>
      <c r="Q15" t="s">
        <v>5500</v>
      </c>
      <c r="R15" t="s">
        <v>5486</v>
      </c>
      <c r="S15" t="s">
        <v>46</v>
      </c>
      <c r="T15" t="s">
        <v>11</v>
      </c>
      <c r="U15" t="s">
        <v>19</v>
      </c>
      <c r="V15" t="s">
        <v>7861</v>
      </c>
      <c r="W15">
        <v>106.48475999999999</v>
      </c>
      <c r="X15">
        <v>10.969480000000001</v>
      </c>
      <c r="Y15" t="s">
        <v>7862</v>
      </c>
    </row>
    <row r="16" spans="1:26" x14ac:dyDescent="0.75">
      <c r="A16">
        <v>65507313</v>
      </c>
      <c r="B16" t="s">
        <v>4025</v>
      </c>
      <c r="C16" t="s">
        <v>5489</v>
      </c>
      <c r="D16" t="s">
        <v>5479</v>
      </c>
      <c r="E16" t="s">
        <v>5490</v>
      </c>
      <c r="F16">
        <v>2400</v>
      </c>
      <c r="G16">
        <v>930</v>
      </c>
      <c r="H16">
        <v>0.38750000000000001</v>
      </c>
      <c r="I16">
        <v>2901</v>
      </c>
      <c r="J16">
        <v>2453.6666666666702</v>
      </c>
      <c r="K16">
        <v>2060</v>
      </c>
      <c r="L16" t="s">
        <v>5498</v>
      </c>
      <c r="M16" t="s">
        <v>5492</v>
      </c>
      <c r="N16">
        <v>2770</v>
      </c>
      <c r="O16">
        <v>2770</v>
      </c>
      <c r="P16">
        <v>1</v>
      </c>
      <c r="Q16" t="s">
        <v>5493</v>
      </c>
      <c r="R16" t="s">
        <v>5486</v>
      </c>
      <c r="S16" t="s">
        <v>46</v>
      </c>
      <c r="T16" t="s">
        <v>11</v>
      </c>
      <c r="U16" t="s">
        <v>19</v>
      </c>
      <c r="V16" t="s">
        <v>7870</v>
      </c>
      <c r="W16">
        <v>106.43044999999999</v>
      </c>
      <c r="X16">
        <v>11.00874</v>
      </c>
      <c r="Y16" t="s">
        <v>7862</v>
      </c>
    </row>
    <row r="17" spans="1:25" x14ac:dyDescent="0.75">
      <c r="A17">
        <v>65404161</v>
      </c>
      <c r="B17" t="s">
        <v>3392</v>
      </c>
      <c r="C17" t="s">
        <v>5407</v>
      </c>
      <c r="D17" t="s">
        <v>5479</v>
      </c>
      <c r="E17" t="s">
        <v>5490</v>
      </c>
      <c r="F17">
        <v>2767</v>
      </c>
      <c r="G17">
        <v>720</v>
      </c>
      <c r="H17">
        <v>0.26020961329960202</v>
      </c>
      <c r="I17">
        <v>2580</v>
      </c>
      <c r="J17">
        <v>2618.3333333333298</v>
      </c>
      <c r="K17">
        <v>1800</v>
      </c>
      <c r="L17" t="s">
        <v>5494</v>
      </c>
      <c r="M17" t="s">
        <v>5492</v>
      </c>
      <c r="N17">
        <v>2711.6666666666702</v>
      </c>
      <c r="O17">
        <v>2711.6666666666702</v>
      </c>
      <c r="P17">
        <v>1</v>
      </c>
      <c r="Q17" t="s">
        <v>5504</v>
      </c>
      <c r="R17" t="s">
        <v>5486</v>
      </c>
      <c r="S17" t="s">
        <v>46</v>
      </c>
      <c r="T17" t="s">
        <v>11</v>
      </c>
      <c r="U17" t="s">
        <v>19</v>
      </c>
      <c r="V17" t="s">
        <v>7869</v>
      </c>
      <c r="W17">
        <v>106.51685999999999</v>
      </c>
      <c r="X17">
        <v>10.97077</v>
      </c>
      <c r="Y17" t="s">
        <v>7862</v>
      </c>
    </row>
    <row r="18" spans="1:25" x14ac:dyDescent="0.75">
      <c r="A18">
        <v>65733137</v>
      </c>
      <c r="B18" t="s">
        <v>1422</v>
      </c>
      <c r="C18" t="s">
        <v>5489</v>
      </c>
      <c r="D18" t="s">
        <v>5479</v>
      </c>
      <c r="E18" t="s">
        <v>5490</v>
      </c>
      <c r="F18">
        <v>2200</v>
      </c>
      <c r="G18">
        <v>415</v>
      </c>
      <c r="H18">
        <v>0.18863636363636399</v>
      </c>
      <c r="I18">
        <v>2235</v>
      </c>
      <c r="J18">
        <v>2418.6666666666702</v>
      </c>
      <c r="K18">
        <v>1570</v>
      </c>
      <c r="L18" t="s">
        <v>5494</v>
      </c>
      <c r="M18" t="s">
        <v>5492</v>
      </c>
      <c r="N18">
        <v>2546</v>
      </c>
      <c r="O18">
        <v>2546</v>
      </c>
      <c r="P18">
        <v>1</v>
      </c>
      <c r="Q18" t="s">
        <v>5504</v>
      </c>
      <c r="R18" t="s">
        <v>5486</v>
      </c>
      <c r="S18" t="s">
        <v>46</v>
      </c>
      <c r="T18" t="s">
        <v>11</v>
      </c>
      <c r="U18" t="s">
        <v>19</v>
      </c>
      <c r="V18" t="s">
        <v>7869</v>
      </c>
      <c r="W18">
        <v>106.51536</v>
      </c>
      <c r="X18">
        <v>10.972340000000001</v>
      </c>
      <c r="Y18" t="s">
        <v>7862</v>
      </c>
    </row>
    <row r="19" spans="1:25" x14ac:dyDescent="0.75">
      <c r="A19">
        <v>65046578</v>
      </c>
      <c r="B19" t="s">
        <v>3830</v>
      </c>
      <c r="C19" t="s">
        <v>5413</v>
      </c>
      <c r="D19" t="s">
        <v>5488</v>
      </c>
      <c r="E19" t="s">
        <v>18</v>
      </c>
      <c r="F19">
        <v>0</v>
      </c>
      <c r="G19">
        <v>660</v>
      </c>
      <c r="H19" t="s">
        <v>7287</v>
      </c>
      <c r="I19">
        <v>2566</v>
      </c>
      <c r="J19">
        <v>3270.3333333333298</v>
      </c>
      <c r="K19">
        <v>1857</v>
      </c>
      <c r="L19" t="s">
        <v>5481</v>
      </c>
      <c r="M19" t="s">
        <v>5475</v>
      </c>
      <c r="N19">
        <v>2509</v>
      </c>
      <c r="O19">
        <v>2509</v>
      </c>
      <c r="P19">
        <v>1</v>
      </c>
      <c r="Q19" t="s">
        <v>5484</v>
      </c>
      <c r="R19" t="s">
        <v>5484</v>
      </c>
      <c r="S19" t="s">
        <v>46</v>
      </c>
      <c r="T19" t="s">
        <v>11</v>
      </c>
      <c r="U19" t="s">
        <v>19</v>
      </c>
      <c r="V19" t="s">
        <v>7859</v>
      </c>
      <c r="W19">
        <v>106.56683</v>
      </c>
      <c r="X19">
        <v>11.02242</v>
      </c>
      <c r="Y19" t="s">
        <v>7862</v>
      </c>
    </row>
    <row r="20" spans="1:25" x14ac:dyDescent="0.75">
      <c r="A20">
        <v>65507214</v>
      </c>
      <c r="B20" t="s">
        <v>5137</v>
      </c>
      <c r="C20" t="s">
        <v>5413</v>
      </c>
      <c r="D20" t="s">
        <v>5487</v>
      </c>
      <c r="E20" t="s">
        <v>18</v>
      </c>
      <c r="F20">
        <v>0</v>
      </c>
      <c r="G20">
        <v>550</v>
      </c>
      <c r="H20" t="s">
        <v>7287</v>
      </c>
      <c r="I20">
        <v>1540</v>
      </c>
      <c r="J20">
        <v>1661</v>
      </c>
      <c r="K20">
        <v>2415</v>
      </c>
      <c r="L20" t="s">
        <v>5481</v>
      </c>
      <c r="M20" t="s">
        <v>5475</v>
      </c>
      <c r="N20">
        <v>2451</v>
      </c>
      <c r="O20">
        <v>1189</v>
      </c>
      <c r="P20">
        <v>0.48510811913504698</v>
      </c>
      <c r="Q20" t="s">
        <v>5484</v>
      </c>
      <c r="R20" t="s">
        <v>5484</v>
      </c>
      <c r="S20" t="s">
        <v>46</v>
      </c>
      <c r="T20" t="s">
        <v>11</v>
      </c>
      <c r="U20" t="s">
        <v>19</v>
      </c>
      <c r="V20" t="s">
        <v>7865</v>
      </c>
      <c r="W20">
        <v>106.50700000000001</v>
      </c>
      <c r="X20">
        <v>11.1097</v>
      </c>
      <c r="Y20" t="s">
        <v>7866</v>
      </c>
    </row>
    <row r="21" spans="1:25" x14ac:dyDescent="0.75">
      <c r="A21">
        <v>65020570</v>
      </c>
      <c r="B21" t="s">
        <v>873</v>
      </c>
      <c r="C21" t="s">
        <v>5407</v>
      </c>
      <c r="D21" t="s">
        <v>5479</v>
      </c>
      <c r="E21" t="s">
        <v>5490</v>
      </c>
      <c r="F21">
        <v>2365</v>
      </c>
      <c r="G21">
        <v>1076</v>
      </c>
      <c r="H21">
        <v>0.45496828752642698</v>
      </c>
      <c r="I21">
        <v>2411</v>
      </c>
      <c r="J21">
        <v>2313.6666666666702</v>
      </c>
      <c r="K21">
        <v>1984</v>
      </c>
      <c r="L21" t="s">
        <v>5498</v>
      </c>
      <c r="M21" t="s">
        <v>5492</v>
      </c>
      <c r="N21">
        <v>2356.3333333333298</v>
      </c>
      <c r="O21">
        <v>2356.3333333333298</v>
      </c>
      <c r="P21">
        <v>1</v>
      </c>
      <c r="Q21" t="s">
        <v>5485</v>
      </c>
      <c r="R21" t="s">
        <v>5486</v>
      </c>
      <c r="S21" t="s">
        <v>46</v>
      </c>
      <c r="T21" t="s">
        <v>11</v>
      </c>
      <c r="U21" t="s">
        <v>19</v>
      </c>
      <c r="V21" t="s">
        <v>7861</v>
      </c>
      <c r="W21">
        <v>106.4909</v>
      </c>
      <c r="X21">
        <v>10.99615</v>
      </c>
      <c r="Y21" t="s">
        <v>7862</v>
      </c>
    </row>
    <row r="22" spans="1:25" x14ac:dyDescent="0.75">
      <c r="A22">
        <v>65041792</v>
      </c>
      <c r="B22" t="s">
        <v>3692</v>
      </c>
      <c r="C22" t="s">
        <v>5413</v>
      </c>
      <c r="D22" t="s">
        <v>5487</v>
      </c>
      <c r="E22" t="s">
        <v>18</v>
      </c>
      <c r="F22">
        <v>0</v>
      </c>
      <c r="G22">
        <v>180</v>
      </c>
      <c r="H22" t="s">
        <v>7287</v>
      </c>
      <c r="I22">
        <v>890</v>
      </c>
      <c r="J22">
        <v>2241.6666666666702</v>
      </c>
      <c r="K22">
        <v>825</v>
      </c>
      <c r="L22" t="s">
        <v>5481</v>
      </c>
      <c r="M22" t="s">
        <v>5475</v>
      </c>
      <c r="N22">
        <v>2218.3333333333298</v>
      </c>
      <c r="O22">
        <v>2218.3333333333298</v>
      </c>
      <c r="P22">
        <v>1</v>
      </c>
      <c r="Q22" t="s">
        <v>5484</v>
      </c>
      <c r="R22" t="s">
        <v>5484</v>
      </c>
      <c r="S22" t="s">
        <v>46</v>
      </c>
      <c r="T22" t="s">
        <v>11</v>
      </c>
      <c r="U22" t="s">
        <v>19</v>
      </c>
      <c r="V22" t="s">
        <v>7869</v>
      </c>
      <c r="W22">
        <v>106.52714</v>
      </c>
      <c r="X22">
        <v>10.95782</v>
      </c>
      <c r="Y22" t="s">
        <v>7862</v>
      </c>
    </row>
    <row r="23" spans="1:25" x14ac:dyDescent="0.75">
      <c r="A23">
        <v>65066157</v>
      </c>
      <c r="B23" t="s">
        <v>5075</v>
      </c>
      <c r="C23" t="s">
        <v>5407</v>
      </c>
      <c r="D23" t="s">
        <v>5496</v>
      </c>
      <c r="E23" t="s">
        <v>5497</v>
      </c>
      <c r="F23">
        <v>1350</v>
      </c>
      <c r="G23">
        <v>507</v>
      </c>
      <c r="H23">
        <v>0.37555555555555598</v>
      </c>
      <c r="I23">
        <v>1405</v>
      </c>
      <c r="J23">
        <v>1749</v>
      </c>
      <c r="L23" t="s">
        <v>5498</v>
      </c>
      <c r="M23" t="s">
        <v>5499</v>
      </c>
      <c r="N23">
        <v>2132</v>
      </c>
      <c r="O23">
        <v>1298.6666666666699</v>
      </c>
      <c r="P23">
        <v>0.60913070669168201</v>
      </c>
      <c r="Q23" t="s">
        <v>5500</v>
      </c>
      <c r="R23" t="s">
        <v>5486</v>
      </c>
      <c r="S23" t="s">
        <v>46</v>
      </c>
      <c r="T23" t="s">
        <v>11</v>
      </c>
      <c r="U23" t="s">
        <v>19</v>
      </c>
      <c r="V23" t="s">
        <v>7861</v>
      </c>
      <c r="W23">
        <v>106.50254</v>
      </c>
      <c r="X23">
        <v>10.977550000000001</v>
      </c>
      <c r="Y23" t="s">
        <v>7864</v>
      </c>
    </row>
    <row r="24" spans="1:25" x14ac:dyDescent="0.75">
      <c r="A24">
        <v>65710666</v>
      </c>
      <c r="B24" t="s">
        <v>2285</v>
      </c>
      <c r="C24" t="s">
        <v>5489</v>
      </c>
      <c r="D24" t="s">
        <v>5479</v>
      </c>
      <c r="E24" t="s">
        <v>5497</v>
      </c>
      <c r="F24">
        <v>1150</v>
      </c>
      <c r="G24">
        <v>260</v>
      </c>
      <c r="H24">
        <v>0.22608695652173899</v>
      </c>
      <c r="I24">
        <v>1100</v>
      </c>
      <c r="J24">
        <v>1161</v>
      </c>
      <c r="K24">
        <v>1025</v>
      </c>
      <c r="L24" t="s">
        <v>5494</v>
      </c>
      <c r="M24" t="s">
        <v>5499</v>
      </c>
      <c r="N24">
        <v>1954</v>
      </c>
      <c r="O24">
        <v>1222.3333333333301</v>
      </c>
      <c r="P24">
        <v>0.62555441828727398</v>
      </c>
      <c r="Q24" t="s">
        <v>5502</v>
      </c>
      <c r="R24" t="s">
        <v>5477</v>
      </c>
      <c r="S24" t="s">
        <v>46</v>
      </c>
      <c r="T24" t="s">
        <v>11</v>
      </c>
      <c r="U24" t="s">
        <v>19</v>
      </c>
      <c r="V24" t="s">
        <v>7859</v>
      </c>
      <c r="W24">
        <v>106.57729</v>
      </c>
      <c r="X24">
        <v>10.968999999999999</v>
      </c>
      <c r="Y24" t="s">
        <v>7864</v>
      </c>
    </row>
    <row r="25" spans="1:25" x14ac:dyDescent="0.75">
      <c r="A25">
        <v>65051408</v>
      </c>
      <c r="B25" t="s">
        <v>1640</v>
      </c>
      <c r="C25" t="s">
        <v>5397</v>
      </c>
      <c r="D25" t="s">
        <v>5474</v>
      </c>
      <c r="E25" t="s">
        <v>5490</v>
      </c>
      <c r="F25">
        <v>1500</v>
      </c>
      <c r="G25">
        <v>230</v>
      </c>
      <c r="H25">
        <v>0.15333333333333299</v>
      </c>
      <c r="I25">
        <v>1540</v>
      </c>
      <c r="J25">
        <v>2434.3333333333298</v>
      </c>
      <c r="K25">
        <v>820</v>
      </c>
      <c r="L25" t="s">
        <v>5494</v>
      </c>
      <c r="M25" t="s">
        <v>5492</v>
      </c>
      <c r="N25">
        <v>1894.3333333333301</v>
      </c>
      <c r="O25">
        <v>1894.3333333333301</v>
      </c>
      <c r="P25">
        <v>1</v>
      </c>
      <c r="Q25" t="s">
        <v>5495</v>
      </c>
      <c r="R25" t="s">
        <v>5477</v>
      </c>
      <c r="S25" t="s">
        <v>46</v>
      </c>
      <c r="T25" t="s">
        <v>11</v>
      </c>
      <c r="U25" t="s">
        <v>19</v>
      </c>
      <c r="V25" t="s">
        <v>7859</v>
      </c>
      <c r="W25">
        <v>106.56785000000001</v>
      </c>
      <c r="X25">
        <v>11.023059999999999</v>
      </c>
      <c r="Y25" t="s">
        <v>7862</v>
      </c>
    </row>
    <row r="26" spans="1:25" x14ac:dyDescent="0.75">
      <c r="A26">
        <v>65507242</v>
      </c>
      <c r="B26" t="s">
        <v>4132</v>
      </c>
      <c r="C26" t="s">
        <v>5407</v>
      </c>
      <c r="D26" t="s">
        <v>5479</v>
      </c>
      <c r="E26" t="s">
        <v>5497</v>
      </c>
      <c r="F26">
        <v>1500</v>
      </c>
      <c r="G26">
        <v>1000</v>
      </c>
      <c r="H26">
        <v>0.66666666666666696</v>
      </c>
      <c r="I26">
        <v>340</v>
      </c>
      <c r="J26">
        <v>1340.3333333333301</v>
      </c>
      <c r="L26" t="s">
        <v>5491</v>
      </c>
      <c r="M26" t="s">
        <v>5499</v>
      </c>
      <c r="N26">
        <v>1887.6666666666699</v>
      </c>
      <c r="O26">
        <v>1644.3333333333301</v>
      </c>
      <c r="P26">
        <v>0.87109306021543298</v>
      </c>
      <c r="Q26" t="s">
        <v>5476</v>
      </c>
      <c r="R26" t="s">
        <v>5477</v>
      </c>
      <c r="S26" t="s">
        <v>46</v>
      </c>
      <c r="T26" t="s">
        <v>11</v>
      </c>
      <c r="U26" t="s">
        <v>19</v>
      </c>
      <c r="V26" t="s">
        <v>7867</v>
      </c>
      <c r="W26">
        <v>106.64494999999999</v>
      </c>
      <c r="X26">
        <v>10.95262</v>
      </c>
      <c r="Y26" t="s">
        <v>7862</v>
      </c>
    </row>
    <row r="27" spans="1:25" x14ac:dyDescent="0.75">
      <c r="A27">
        <v>65730612</v>
      </c>
      <c r="B27" t="s">
        <v>172</v>
      </c>
      <c r="C27" t="s">
        <v>5413</v>
      </c>
      <c r="D27" t="s">
        <v>5488</v>
      </c>
      <c r="E27" t="s">
        <v>18</v>
      </c>
      <c r="F27">
        <v>0</v>
      </c>
      <c r="G27">
        <v>340</v>
      </c>
      <c r="H27" t="s">
        <v>7287</v>
      </c>
      <c r="I27">
        <v>1900</v>
      </c>
      <c r="J27">
        <v>1913.3333333333301</v>
      </c>
      <c r="K27">
        <v>1812</v>
      </c>
      <c r="L27" t="s">
        <v>5481</v>
      </c>
      <c r="M27" t="s">
        <v>5475</v>
      </c>
      <c r="N27">
        <v>1868.3333333333301</v>
      </c>
      <c r="O27">
        <v>1868.3333333333301</v>
      </c>
      <c r="P27">
        <v>1</v>
      </c>
      <c r="Q27" t="s">
        <v>5484</v>
      </c>
      <c r="R27" t="s">
        <v>5484</v>
      </c>
      <c r="S27" t="s">
        <v>46</v>
      </c>
      <c r="T27" t="s">
        <v>11</v>
      </c>
      <c r="U27" t="s">
        <v>19</v>
      </c>
      <c r="V27" t="s">
        <v>7869</v>
      </c>
      <c r="W27">
        <v>106.5055</v>
      </c>
      <c r="X27">
        <v>10.96439</v>
      </c>
      <c r="Y27" t="s">
        <v>7862</v>
      </c>
    </row>
    <row r="28" spans="1:25" x14ac:dyDescent="0.75">
      <c r="A28">
        <v>65403921</v>
      </c>
      <c r="B28" t="s">
        <v>3712</v>
      </c>
      <c r="C28" t="s">
        <v>5407</v>
      </c>
      <c r="D28" t="s">
        <v>5479</v>
      </c>
      <c r="E28" t="s">
        <v>5497</v>
      </c>
      <c r="F28">
        <v>1100</v>
      </c>
      <c r="G28">
        <v>320</v>
      </c>
      <c r="H28">
        <v>0.29090909090909101</v>
      </c>
      <c r="I28">
        <v>1000</v>
      </c>
      <c r="J28">
        <v>1175.3333333333301</v>
      </c>
      <c r="K28">
        <v>850</v>
      </c>
      <c r="L28" t="s">
        <v>5494</v>
      </c>
      <c r="M28" t="s">
        <v>5499</v>
      </c>
      <c r="N28">
        <v>1806.3333333333301</v>
      </c>
      <c r="O28">
        <v>1233</v>
      </c>
      <c r="P28">
        <v>0.68259826536261303</v>
      </c>
      <c r="Q28" t="s">
        <v>5502</v>
      </c>
      <c r="R28" t="s">
        <v>5477</v>
      </c>
      <c r="S28" t="s">
        <v>46</v>
      </c>
      <c r="T28" t="s">
        <v>11</v>
      </c>
      <c r="U28" t="s">
        <v>19</v>
      </c>
      <c r="V28" t="s">
        <v>7867</v>
      </c>
      <c r="W28">
        <v>106.58862999999999</v>
      </c>
      <c r="X28">
        <v>10.98302</v>
      </c>
      <c r="Y28" t="s">
        <v>7864</v>
      </c>
    </row>
    <row r="29" spans="1:25" x14ac:dyDescent="0.75">
      <c r="A29">
        <v>65024350</v>
      </c>
      <c r="B29" t="s">
        <v>4830</v>
      </c>
      <c r="C29" t="s">
        <v>5489</v>
      </c>
      <c r="D29" t="s">
        <v>5479</v>
      </c>
      <c r="E29" t="s">
        <v>5490</v>
      </c>
      <c r="F29">
        <v>1200</v>
      </c>
      <c r="G29">
        <v>100</v>
      </c>
      <c r="H29">
        <v>8.3333333333333301E-2</v>
      </c>
      <c r="I29">
        <v>1549</v>
      </c>
      <c r="J29">
        <v>1714.6666666666699</v>
      </c>
      <c r="K29">
        <v>1563</v>
      </c>
      <c r="L29" t="s">
        <v>5494</v>
      </c>
      <c r="M29" t="s">
        <v>5492</v>
      </c>
      <c r="N29">
        <v>1716.3333333333301</v>
      </c>
      <c r="O29">
        <v>1716.3333333333301</v>
      </c>
      <c r="P29">
        <v>1</v>
      </c>
      <c r="Q29" t="s">
        <v>5500</v>
      </c>
      <c r="R29" t="s">
        <v>5486</v>
      </c>
      <c r="S29" t="s">
        <v>46</v>
      </c>
      <c r="T29" t="s">
        <v>11</v>
      </c>
      <c r="U29" t="s">
        <v>19</v>
      </c>
      <c r="V29" t="s">
        <v>7869</v>
      </c>
      <c r="W29">
        <v>106.50561999999999</v>
      </c>
      <c r="X29">
        <v>10.95987</v>
      </c>
      <c r="Y29" t="s">
        <v>7862</v>
      </c>
    </row>
    <row r="30" spans="1:25" x14ac:dyDescent="0.75">
      <c r="A30">
        <v>65028306</v>
      </c>
      <c r="B30" t="s">
        <v>1332</v>
      </c>
      <c r="C30" t="s">
        <v>5407</v>
      </c>
      <c r="D30" t="s">
        <v>5479</v>
      </c>
      <c r="E30" t="s">
        <v>5497</v>
      </c>
      <c r="F30">
        <v>1150</v>
      </c>
      <c r="G30">
        <v>170</v>
      </c>
      <c r="H30">
        <v>0.147826086956522</v>
      </c>
      <c r="I30">
        <v>1120</v>
      </c>
      <c r="J30">
        <v>1190</v>
      </c>
      <c r="K30">
        <v>1065</v>
      </c>
      <c r="L30" t="s">
        <v>5494</v>
      </c>
      <c r="M30" t="s">
        <v>5499</v>
      </c>
      <c r="N30">
        <v>1710</v>
      </c>
      <c r="O30">
        <v>1213.3333333333301</v>
      </c>
      <c r="P30">
        <v>0.70955165692007804</v>
      </c>
      <c r="Q30" t="s">
        <v>5485</v>
      </c>
      <c r="R30" t="s">
        <v>5486</v>
      </c>
      <c r="S30" t="s">
        <v>46</v>
      </c>
      <c r="T30" t="s">
        <v>11</v>
      </c>
      <c r="U30" t="s">
        <v>19</v>
      </c>
      <c r="V30" t="s">
        <v>7861</v>
      </c>
      <c r="W30">
        <v>106.47349</v>
      </c>
      <c r="X30">
        <v>10.97147</v>
      </c>
      <c r="Y30" t="s">
        <v>7864</v>
      </c>
    </row>
    <row r="31" spans="1:25" x14ac:dyDescent="0.75">
      <c r="A31">
        <v>65055006</v>
      </c>
      <c r="B31" t="s">
        <v>2301</v>
      </c>
      <c r="C31" t="s">
        <v>5397</v>
      </c>
      <c r="D31" t="s">
        <v>5479</v>
      </c>
      <c r="E31" t="s">
        <v>5490</v>
      </c>
      <c r="F31">
        <v>1700</v>
      </c>
      <c r="G31">
        <v>140</v>
      </c>
      <c r="H31">
        <v>8.2352941176470615E-2</v>
      </c>
      <c r="I31">
        <v>1700</v>
      </c>
      <c r="J31">
        <v>2257.6666666666702</v>
      </c>
      <c r="K31">
        <v>2580</v>
      </c>
      <c r="L31" t="s">
        <v>5494</v>
      </c>
      <c r="M31" t="s">
        <v>5492</v>
      </c>
      <c r="N31">
        <v>1704.6666666666699</v>
      </c>
      <c r="O31">
        <v>1704.6666666666699</v>
      </c>
      <c r="P31">
        <v>1</v>
      </c>
      <c r="Q31" t="s">
        <v>5500</v>
      </c>
      <c r="R31" t="s">
        <v>5486</v>
      </c>
      <c r="S31" t="s">
        <v>46</v>
      </c>
      <c r="T31" t="s">
        <v>11</v>
      </c>
      <c r="U31" t="s">
        <v>19</v>
      </c>
      <c r="V31" t="s">
        <v>7869</v>
      </c>
      <c r="W31">
        <v>106.50733</v>
      </c>
      <c r="X31">
        <v>10.963900000000001</v>
      </c>
      <c r="Y31" t="s">
        <v>7862</v>
      </c>
    </row>
    <row r="32" spans="1:25" x14ac:dyDescent="0.75">
      <c r="A32">
        <v>65014520</v>
      </c>
      <c r="B32" t="s">
        <v>4845</v>
      </c>
      <c r="C32" t="s">
        <v>5407</v>
      </c>
      <c r="D32" t="s">
        <v>5479</v>
      </c>
      <c r="E32" t="s">
        <v>5490</v>
      </c>
      <c r="F32">
        <v>2500</v>
      </c>
      <c r="I32">
        <v>2600</v>
      </c>
      <c r="J32">
        <v>1951.6666666666699</v>
      </c>
      <c r="K32">
        <v>1440</v>
      </c>
      <c r="L32" t="s">
        <v>5508</v>
      </c>
      <c r="M32" t="s">
        <v>5492</v>
      </c>
      <c r="N32">
        <v>1692.6666666666699</v>
      </c>
      <c r="O32">
        <v>1692.6666666666699</v>
      </c>
      <c r="P32">
        <v>1</v>
      </c>
      <c r="Q32" t="s">
        <v>5495</v>
      </c>
      <c r="R32" t="s">
        <v>5477</v>
      </c>
      <c r="S32" t="s">
        <v>46</v>
      </c>
      <c r="T32" t="s">
        <v>11</v>
      </c>
      <c r="U32" t="s">
        <v>19</v>
      </c>
      <c r="V32" t="s">
        <v>7863</v>
      </c>
      <c r="W32">
        <v>106.4905</v>
      </c>
      <c r="X32">
        <v>11.018829999999999</v>
      </c>
      <c r="Y32" t="s">
        <v>7862</v>
      </c>
    </row>
    <row r="33" spans="1:25" x14ac:dyDescent="0.75">
      <c r="A33">
        <v>65002638</v>
      </c>
      <c r="B33" t="s">
        <v>1359</v>
      </c>
      <c r="C33" t="s">
        <v>5413</v>
      </c>
      <c r="D33" t="s">
        <v>5487</v>
      </c>
      <c r="E33" t="s">
        <v>18</v>
      </c>
      <c r="F33">
        <v>0</v>
      </c>
      <c r="G33">
        <v>300</v>
      </c>
      <c r="H33" t="s">
        <v>7287</v>
      </c>
      <c r="I33">
        <v>2604</v>
      </c>
      <c r="J33">
        <v>2322.3333333333298</v>
      </c>
      <c r="K33">
        <v>500</v>
      </c>
      <c r="L33" t="s">
        <v>5481</v>
      </c>
      <c r="M33" t="s">
        <v>5475</v>
      </c>
      <c r="N33">
        <v>1591.6666666666699</v>
      </c>
      <c r="O33">
        <v>1591.6666666666699</v>
      </c>
      <c r="P33">
        <v>1</v>
      </c>
      <c r="Q33" t="s">
        <v>5484</v>
      </c>
      <c r="R33" t="s">
        <v>5484</v>
      </c>
      <c r="S33" t="s">
        <v>46</v>
      </c>
      <c r="T33" t="s">
        <v>11</v>
      </c>
      <c r="U33" t="s">
        <v>19</v>
      </c>
      <c r="V33" t="s">
        <v>7861</v>
      </c>
      <c r="W33">
        <v>106.48513</v>
      </c>
      <c r="X33">
        <v>10.97326</v>
      </c>
      <c r="Y33" t="s">
        <v>7862</v>
      </c>
    </row>
    <row r="34" spans="1:25" x14ac:dyDescent="0.75">
      <c r="A34">
        <v>65051933</v>
      </c>
      <c r="B34" t="s">
        <v>2648</v>
      </c>
      <c r="C34" t="s">
        <v>5397</v>
      </c>
      <c r="D34" t="s">
        <v>5474</v>
      </c>
      <c r="E34" t="s">
        <v>5490</v>
      </c>
      <c r="F34">
        <v>1000</v>
      </c>
      <c r="G34">
        <v>245</v>
      </c>
      <c r="H34">
        <v>0.245</v>
      </c>
      <c r="I34">
        <v>1210</v>
      </c>
      <c r="J34">
        <v>1188</v>
      </c>
      <c r="K34">
        <v>765</v>
      </c>
      <c r="L34" t="s">
        <v>5494</v>
      </c>
      <c r="M34" t="s">
        <v>5492</v>
      </c>
      <c r="N34">
        <v>1503.6666666666699</v>
      </c>
      <c r="O34">
        <v>1287</v>
      </c>
      <c r="P34">
        <v>0.855907780979827</v>
      </c>
      <c r="Q34" t="s">
        <v>5503</v>
      </c>
      <c r="R34" t="s">
        <v>5477</v>
      </c>
      <c r="S34" t="s">
        <v>46</v>
      </c>
      <c r="T34" t="s">
        <v>11</v>
      </c>
      <c r="U34" t="s">
        <v>19</v>
      </c>
      <c r="V34" t="s">
        <v>7859</v>
      </c>
      <c r="W34">
        <v>106.60468</v>
      </c>
      <c r="X34">
        <v>10.94952</v>
      </c>
      <c r="Y34" t="s">
        <v>7862</v>
      </c>
    </row>
    <row r="35" spans="1:25" x14ac:dyDescent="0.75">
      <c r="A35">
        <v>65047653</v>
      </c>
      <c r="B35" t="s">
        <v>4561</v>
      </c>
      <c r="C35" t="s">
        <v>5413</v>
      </c>
      <c r="D35" t="s">
        <v>5488</v>
      </c>
      <c r="E35" t="s">
        <v>18</v>
      </c>
      <c r="F35">
        <v>0</v>
      </c>
      <c r="G35">
        <v>50</v>
      </c>
      <c r="H35" t="s">
        <v>7287</v>
      </c>
      <c r="I35">
        <v>550</v>
      </c>
      <c r="J35">
        <v>1667</v>
      </c>
      <c r="K35">
        <v>820</v>
      </c>
      <c r="L35" t="s">
        <v>5481</v>
      </c>
      <c r="M35" t="s">
        <v>5475</v>
      </c>
      <c r="N35">
        <v>1496.3333333333301</v>
      </c>
      <c r="O35">
        <v>1496.3333333333301</v>
      </c>
      <c r="P35">
        <v>1</v>
      </c>
      <c r="Q35" t="s">
        <v>5484</v>
      </c>
      <c r="R35" t="s">
        <v>5484</v>
      </c>
      <c r="S35" t="s">
        <v>46</v>
      </c>
      <c r="T35" t="s">
        <v>11</v>
      </c>
      <c r="U35" t="s">
        <v>19</v>
      </c>
      <c r="V35" t="s">
        <v>7859</v>
      </c>
      <c r="W35">
        <v>106.59804</v>
      </c>
      <c r="X35">
        <v>10.9604</v>
      </c>
      <c r="Y35" t="s">
        <v>7862</v>
      </c>
    </row>
    <row r="36" spans="1:25" x14ac:dyDescent="0.75">
      <c r="A36">
        <v>65540227</v>
      </c>
      <c r="B36" t="s">
        <v>3513</v>
      </c>
      <c r="C36" t="s">
        <v>5489</v>
      </c>
      <c r="D36" t="s">
        <v>5479</v>
      </c>
      <c r="E36" t="s">
        <v>5490</v>
      </c>
      <c r="F36">
        <v>1700</v>
      </c>
      <c r="G36">
        <v>370</v>
      </c>
      <c r="H36">
        <v>0.217647058823529</v>
      </c>
      <c r="I36">
        <v>1860</v>
      </c>
      <c r="J36">
        <v>2090</v>
      </c>
      <c r="K36">
        <v>2070</v>
      </c>
      <c r="L36" t="s">
        <v>5494</v>
      </c>
      <c r="M36" t="s">
        <v>5492</v>
      </c>
      <c r="N36">
        <v>1461.6666666666699</v>
      </c>
      <c r="O36">
        <v>1461.6666666666699</v>
      </c>
      <c r="P36">
        <v>1</v>
      </c>
      <c r="Q36" t="s">
        <v>5500</v>
      </c>
      <c r="R36" t="s">
        <v>5486</v>
      </c>
      <c r="S36" t="s">
        <v>46</v>
      </c>
      <c r="T36" t="s">
        <v>11</v>
      </c>
      <c r="U36" t="s">
        <v>19</v>
      </c>
      <c r="V36" t="s">
        <v>7869</v>
      </c>
      <c r="W36">
        <v>106.50877</v>
      </c>
      <c r="X36">
        <v>10.96123</v>
      </c>
      <c r="Y36" t="s">
        <v>7862</v>
      </c>
    </row>
    <row r="37" spans="1:25" x14ac:dyDescent="0.75">
      <c r="A37">
        <v>65011119</v>
      </c>
      <c r="B37" t="s">
        <v>3511</v>
      </c>
      <c r="C37" t="s">
        <v>5489</v>
      </c>
      <c r="D37" t="s">
        <v>5479</v>
      </c>
      <c r="E37" t="s">
        <v>5490</v>
      </c>
      <c r="F37">
        <v>1500</v>
      </c>
      <c r="G37">
        <v>150</v>
      </c>
      <c r="H37">
        <v>0.1</v>
      </c>
      <c r="I37">
        <v>1500</v>
      </c>
      <c r="J37">
        <v>1413.3333333333301</v>
      </c>
      <c r="K37">
        <v>565</v>
      </c>
      <c r="L37" t="s">
        <v>5494</v>
      </c>
      <c r="M37" t="s">
        <v>5492</v>
      </c>
      <c r="N37">
        <v>1428.3333333333301</v>
      </c>
      <c r="O37">
        <v>1428.3333333333301</v>
      </c>
      <c r="P37">
        <v>1</v>
      </c>
      <c r="Q37" t="s">
        <v>5495</v>
      </c>
      <c r="R37" t="s">
        <v>5477</v>
      </c>
      <c r="S37" t="s">
        <v>46</v>
      </c>
      <c r="T37" t="s">
        <v>11</v>
      </c>
      <c r="U37" t="s">
        <v>19</v>
      </c>
      <c r="V37" t="s">
        <v>7859</v>
      </c>
      <c r="W37">
        <v>106.56238</v>
      </c>
      <c r="X37">
        <v>11.02974</v>
      </c>
      <c r="Y37" t="s">
        <v>7862</v>
      </c>
    </row>
    <row r="38" spans="1:25" x14ac:dyDescent="0.75">
      <c r="A38">
        <v>65507293</v>
      </c>
      <c r="B38" t="s">
        <v>772</v>
      </c>
      <c r="C38" t="s">
        <v>5407</v>
      </c>
      <c r="D38" t="s">
        <v>5479</v>
      </c>
      <c r="E38" t="s">
        <v>5497</v>
      </c>
      <c r="F38">
        <v>700</v>
      </c>
      <c r="I38">
        <v>270</v>
      </c>
      <c r="J38">
        <v>792.33333333333303</v>
      </c>
      <c r="K38">
        <v>320</v>
      </c>
      <c r="L38" t="s">
        <v>5508</v>
      </c>
      <c r="M38" t="s">
        <v>5499</v>
      </c>
      <c r="N38">
        <v>1418.3333333333301</v>
      </c>
      <c r="O38">
        <v>951.66666666666697</v>
      </c>
      <c r="P38">
        <v>0.67097532314923602</v>
      </c>
      <c r="Q38" t="s">
        <v>5502</v>
      </c>
      <c r="R38" t="s">
        <v>5477</v>
      </c>
      <c r="S38" t="s">
        <v>46</v>
      </c>
      <c r="T38" t="s">
        <v>11</v>
      </c>
      <c r="U38" t="s">
        <v>19</v>
      </c>
      <c r="V38" t="s">
        <v>7867</v>
      </c>
      <c r="W38">
        <v>106.59378</v>
      </c>
      <c r="X38">
        <v>10.98259</v>
      </c>
      <c r="Y38" t="s">
        <v>7864</v>
      </c>
    </row>
    <row r="39" spans="1:25" x14ac:dyDescent="0.75">
      <c r="A39">
        <v>65527158</v>
      </c>
      <c r="B39" t="s">
        <v>2726</v>
      </c>
      <c r="C39" t="s">
        <v>5489</v>
      </c>
      <c r="D39" t="s">
        <v>5479</v>
      </c>
      <c r="E39" t="s">
        <v>5497</v>
      </c>
      <c r="F39">
        <v>900</v>
      </c>
      <c r="G39">
        <v>380</v>
      </c>
      <c r="H39">
        <v>0.422222222222222</v>
      </c>
      <c r="I39">
        <v>1050</v>
      </c>
      <c r="J39">
        <v>909.66666666666697</v>
      </c>
      <c r="K39">
        <v>1100</v>
      </c>
      <c r="L39" t="s">
        <v>5498</v>
      </c>
      <c r="M39" t="s">
        <v>5499</v>
      </c>
      <c r="N39">
        <v>1407.6666666666699</v>
      </c>
      <c r="O39">
        <v>864.33333333333303</v>
      </c>
      <c r="P39">
        <v>0.61401847028179002</v>
      </c>
      <c r="Q39" t="s">
        <v>5504</v>
      </c>
      <c r="R39" t="s">
        <v>5486</v>
      </c>
      <c r="S39" t="s">
        <v>46</v>
      </c>
      <c r="T39" t="s">
        <v>11</v>
      </c>
      <c r="U39" t="s">
        <v>19</v>
      </c>
      <c r="V39" t="s">
        <v>7869</v>
      </c>
      <c r="W39">
        <v>106.52697000000001</v>
      </c>
      <c r="X39">
        <v>10.95988</v>
      </c>
      <c r="Y39" t="s">
        <v>7864</v>
      </c>
    </row>
    <row r="40" spans="1:25" x14ac:dyDescent="0.75">
      <c r="A40">
        <v>65006659</v>
      </c>
      <c r="B40" t="s">
        <v>4873</v>
      </c>
      <c r="C40" t="s">
        <v>5397</v>
      </c>
      <c r="D40" t="s">
        <v>5474</v>
      </c>
      <c r="E40" t="s">
        <v>5490</v>
      </c>
      <c r="F40">
        <v>1200</v>
      </c>
      <c r="G40">
        <v>130</v>
      </c>
      <c r="H40">
        <v>0.108333333333333</v>
      </c>
      <c r="I40">
        <v>1359</v>
      </c>
      <c r="J40">
        <v>1290.3333333333301</v>
      </c>
      <c r="K40">
        <v>895</v>
      </c>
      <c r="L40" t="s">
        <v>5494</v>
      </c>
      <c r="M40" t="s">
        <v>5492</v>
      </c>
      <c r="N40">
        <v>1370.3333333333301</v>
      </c>
      <c r="O40">
        <v>1370.3333333333301</v>
      </c>
      <c r="P40">
        <v>1</v>
      </c>
      <c r="Q40" t="s">
        <v>5500</v>
      </c>
      <c r="R40" t="s">
        <v>5486</v>
      </c>
      <c r="S40" t="s">
        <v>46</v>
      </c>
      <c r="T40" t="s">
        <v>11</v>
      </c>
      <c r="U40" t="s">
        <v>19</v>
      </c>
      <c r="V40" t="s">
        <v>7861</v>
      </c>
      <c r="W40">
        <v>106.49348000000001</v>
      </c>
      <c r="X40">
        <v>10.9656</v>
      </c>
      <c r="Y40" t="s">
        <v>7862</v>
      </c>
    </row>
    <row r="41" spans="1:25" x14ac:dyDescent="0.75">
      <c r="A41">
        <v>65024825</v>
      </c>
      <c r="B41" t="s">
        <v>3807</v>
      </c>
      <c r="C41" t="s">
        <v>5407</v>
      </c>
      <c r="D41" t="s">
        <v>5479</v>
      </c>
      <c r="E41" t="s">
        <v>5497</v>
      </c>
      <c r="F41">
        <v>1100</v>
      </c>
      <c r="G41">
        <v>250</v>
      </c>
      <c r="H41">
        <v>0.22727272727272699</v>
      </c>
      <c r="I41">
        <v>1032</v>
      </c>
      <c r="J41">
        <v>1208</v>
      </c>
      <c r="K41">
        <v>1000</v>
      </c>
      <c r="L41" t="s">
        <v>5494</v>
      </c>
      <c r="M41" t="s">
        <v>5499</v>
      </c>
      <c r="N41">
        <v>1326.6666666666699</v>
      </c>
      <c r="O41">
        <v>1251.6666666666699</v>
      </c>
      <c r="P41">
        <v>0.94346733668341698</v>
      </c>
      <c r="Q41" t="s">
        <v>5500</v>
      </c>
      <c r="R41" t="s">
        <v>5486</v>
      </c>
      <c r="S41" t="s">
        <v>46</v>
      </c>
      <c r="T41" t="s">
        <v>11</v>
      </c>
      <c r="U41" t="s">
        <v>19</v>
      </c>
      <c r="V41" t="s">
        <v>7861</v>
      </c>
      <c r="W41">
        <v>106.49055</v>
      </c>
      <c r="X41">
        <v>10.97064</v>
      </c>
      <c r="Y41" t="s">
        <v>7862</v>
      </c>
    </row>
    <row r="42" spans="1:25" x14ac:dyDescent="0.75">
      <c r="A42">
        <v>65031332</v>
      </c>
      <c r="B42" t="s">
        <v>3447</v>
      </c>
      <c r="C42" t="s">
        <v>5489</v>
      </c>
      <c r="D42" t="s">
        <v>5479</v>
      </c>
      <c r="E42" t="s">
        <v>5490</v>
      </c>
      <c r="F42">
        <v>1200</v>
      </c>
      <c r="G42">
        <v>630</v>
      </c>
      <c r="H42">
        <v>0.52500000000000002</v>
      </c>
      <c r="I42">
        <v>1210</v>
      </c>
      <c r="J42">
        <v>1268.3333333333301</v>
      </c>
      <c r="K42">
        <v>665</v>
      </c>
      <c r="L42" t="s">
        <v>5491</v>
      </c>
      <c r="M42" t="s">
        <v>5492</v>
      </c>
      <c r="N42">
        <v>1298.3333333333301</v>
      </c>
      <c r="O42">
        <v>1298.3333333333301</v>
      </c>
      <c r="P42">
        <v>1</v>
      </c>
      <c r="Q42" t="s">
        <v>5504</v>
      </c>
      <c r="R42" t="s">
        <v>5486</v>
      </c>
      <c r="S42" t="s">
        <v>46</v>
      </c>
      <c r="T42" t="s">
        <v>11</v>
      </c>
      <c r="U42" t="s">
        <v>19</v>
      </c>
      <c r="V42" t="s">
        <v>7869</v>
      </c>
      <c r="W42">
        <v>106.50894</v>
      </c>
      <c r="X42">
        <v>10.947430000000001</v>
      </c>
      <c r="Y42" t="s">
        <v>7862</v>
      </c>
    </row>
    <row r="43" spans="1:25" x14ac:dyDescent="0.75">
      <c r="A43">
        <v>65525492</v>
      </c>
      <c r="B43" t="s">
        <v>2659</v>
      </c>
      <c r="C43" t="s">
        <v>5397</v>
      </c>
      <c r="D43" t="s">
        <v>5479</v>
      </c>
      <c r="E43" t="s">
        <v>5497</v>
      </c>
      <c r="F43">
        <v>1100</v>
      </c>
      <c r="G43">
        <v>100</v>
      </c>
      <c r="H43">
        <v>9.0909090909090898E-2</v>
      </c>
      <c r="I43">
        <v>1003</v>
      </c>
      <c r="J43">
        <v>1337.6666666666699</v>
      </c>
      <c r="K43">
        <v>1000</v>
      </c>
      <c r="L43" t="s">
        <v>5494</v>
      </c>
      <c r="M43" t="s">
        <v>5499</v>
      </c>
      <c r="N43">
        <v>1289</v>
      </c>
      <c r="O43">
        <v>911</v>
      </c>
      <c r="P43">
        <v>0.70674941815360703</v>
      </c>
      <c r="Q43" t="s">
        <v>5503</v>
      </c>
      <c r="R43" t="s">
        <v>5477</v>
      </c>
      <c r="S43" t="s">
        <v>46</v>
      </c>
      <c r="T43" t="s">
        <v>11</v>
      </c>
      <c r="U43" t="s">
        <v>19</v>
      </c>
      <c r="V43" t="s">
        <v>7859</v>
      </c>
      <c r="W43">
        <v>106.58634000000001</v>
      </c>
      <c r="X43">
        <v>10.967829999999999</v>
      </c>
      <c r="Y43" t="s">
        <v>7864</v>
      </c>
    </row>
    <row r="44" spans="1:25" x14ac:dyDescent="0.75">
      <c r="A44">
        <v>65048955</v>
      </c>
      <c r="B44" t="s">
        <v>194</v>
      </c>
      <c r="C44" t="s">
        <v>5413</v>
      </c>
      <c r="D44" t="s">
        <v>5488</v>
      </c>
      <c r="E44" t="s">
        <v>18</v>
      </c>
      <c r="F44">
        <v>0</v>
      </c>
      <c r="G44">
        <v>250</v>
      </c>
      <c r="H44" t="s">
        <v>7287</v>
      </c>
      <c r="I44">
        <v>2580</v>
      </c>
      <c r="J44">
        <v>2092.3333333333298</v>
      </c>
      <c r="K44">
        <v>1085</v>
      </c>
      <c r="L44" t="s">
        <v>5481</v>
      </c>
      <c r="M44" t="s">
        <v>5475</v>
      </c>
      <c r="N44">
        <v>1283.3333333333301</v>
      </c>
      <c r="O44">
        <v>1283.3333333333301</v>
      </c>
      <c r="P44">
        <v>1</v>
      </c>
      <c r="Q44" t="s">
        <v>5484</v>
      </c>
      <c r="R44" t="s">
        <v>5484</v>
      </c>
      <c r="S44" t="s">
        <v>46</v>
      </c>
      <c r="T44" t="s">
        <v>11</v>
      </c>
      <c r="U44" t="s">
        <v>19</v>
      </c>
      <c r="V44" t="s">
        <v>7859</v>
      </c>
      <c r="W44">
        <v>106.60585</v>
      </c>
      <c r="X44">
        <v>10.94642</v>
      </c>
      <c r="Y44" t="s">
        <v>7862</v>
      </c>
    </row>
    <row r="45" spans="1:25" x14ac:dyDescent="0.75">
      <c r="A45">
        <v>65052579</v>
      </c>
      <c r="B45" t="s">
        <v>2719</v>
      </c>
      <c r="C45" t="s">
        <v>5413</v>
      </c>
      <c r="D45" t="s">
        <v>5488</v>
      </c>
      <c r="E45" t="s">
        <v>18</v>
      </c>
      <c r="F45">
        <v>0</v>
      </c>
      <c r="G45">
        <v>90</v>
      </c>
      <c r="H45" t="s">
        <v>7287</v>
      </c>
      <c r="I45">
        <v>1030</v>
      </c>
      <c r="J45">
        <v>1617</v>
      </c>
      <c r="K45">
        <v>1545</v>
      </c>
      <c r="L45" t="s">
        <v>5481</v>
      </c>
      <c r="M45" t="s">
        <v>5475</v>
      </c>
      <c r="N45">
        <v>1267</v>
      </c>
      <c r="O45">
        <v>1267</v>
      </c>
      <c r="P45">
        <v>1</v>
      </c>
      <c r="Q45" t="s">
        <v>5484</v>
      </c>
      <c r="R45" t="s">
        <v>5484</v>
      </c>
      <c r="S45" t="s">
        <v>46</v>
      </c>
      <c r="T45" t="s">
        <v>11</v>
      </c>
      <c r="U45" t="s">
        <v>19</v>
      </c>
      <c r="V45" t="s">
        <v>7861</v>
      </c>
      <c r="W45">
        <v>106.47203</v>
      </c>
      <c r="X45">
        <v>10.976760000000001</v>
      </c>
      <c r="Y45" t="s">
        <v>7862</v>
      </c>
    </row>
    <row r="46" spans="1:25" x14ac:dyDescent="0.75">
      <c r="A46">
        <v>65065096</v>
      </c>
      <c r="B46" t="s">
        <v>1270</v>
      </c>
      <c r="C46" t="s">
        <v>5407</v>
      </c>
      <c r="D46" t="s">
        <v>5496</v>
      </c>
      <c r="E46" t="s">
        <v>5497</v>
      </c>
      <c r="F46">
        <v>950</v>
      </c>
      <c r="G46">
        <v>558</v>
      </c>
      <c r="H46">
        <v>0.58736842105263198</v>
      </c>
      <c r="I46">
        <v>950</v>
      </c>
      <c r="J46">
        <v>1176.6666666666699</v>
      </c>
      <c r="L46" t="s">
        <v>5491</v>
      </c>
      <c r="M46" t="s">
        <v>5499</v>
      </c>
      <c r="N46">
        <v>1253.3333333333301</v>
      </c>
      <c r="O46">
        <v>703.33333333333303</v>
      </c>
      <c r="P46">
        <v>0.56117021276595702</v>
      </c>
      <c r="Q46" t="s">
        <v>5500</v>
      </c>
      <c r="R46" t="s">
        <v>5486</v>
      </c>
      <c r="S46" t="s">
        <v>46</v>
      </c>
      <c r="T46" t="s">
        <v>11</v>
      </c>
      <c r="U46" t="s">
        <v>19</v>
      </c>
      <c r="V46" t="s">
        <v>7861</v>
      </c>
      <c r="W46">
        <v>106.50282</v>
      </c>
      <c r="X46">
        <v>10.97268</v>
      </c>
      <c r="Y46" t="s">
        <v>7866</v>
      </c>
    </row>
    <row r="47" spans="1:25" x14ac:dyDescent="0.75">
      <c r="A47">
        <v>65408397</v>
      </c>
      <c r="B47" t="s">
        <v>95</v>
      </c>
      <c r="C47" t="s">
        <v>5489</v>
      </c>
      <c r="D47" t="s">
        <v>5479</v>
      </c>
      <c r="E47" t="s">
        <v>5497</v>
      </c>
      <c r="F47">
        <v>800</v>
      </c>
      <c r="I47">
        <v>738</v>
      </c>
      <c r="J47">
        <v>806</v>
      </c>
      <c r="K47">
        <v>935</v>
      </c>
      <c r="L47" t="s">
        <v>5508</v>
      </c>
      <c r="M47" t="s">
        <v>5499</v>
      </c>
      <c r="N47">
        <v>1251.3333333333301</v>
      </c>
      <c r="O47">
        <v>856.33333333333303</v>
      </c>
      <c r="P47">
        <v>0.68433670751198705</v>
      </c>
      <c r="Q47" t="s">
        <v>5503</v>
      </c>
      <c r="R47" t="s">
        <v>5477</v>
      </c>
      <c r="S47" t="s">
        <v>46</v>
      </c>
      <c r="T47" t="s">
        <v>11</v>
      </c>
      <c r="U47" t="s">
        <v>19</v>
      </c>
      <c r="V47" t="s">
        <v>7859</v>
      </c>
      <c r="W47">
        <v>106.60484</v>
      </c>
      <c r="X47">
        <v>10.943429999999999</v>
      </c>
      <c r="Y47" t="s">
        <v>7864</v>
      </c>
    </row>
    <row r="48" spans="1:25" x14ac:dyDescent="0.75">
      <c r="A48">
        <v>65501337</v>
      </c>
      <c r="B48" t="s">
        <v>3431</v>
      </c>
      <c r="C48" t="s">
        <v>5489</v>
      </c>
      <c r="D48" t="s">
        <v>5479</v>
      </c>
      <c r="E48" t="s">
        <v>5490</v>
      </c>
      <c r="F48">
        <v>1100</v>
      </c>
      <c r="G48">
        <v>340</v>
      </c>
      <c r="H48">
        <v>0.30909090909090903</v>
      </c>
      <c r="I48">
        <v>1050</v>
      </c>
      <c r="J48">
        <v>1206.6666666666699</v>
      </c>
      <c r="K48">
        <v>1135</v>
      </c>
      <c r="L48" t="s">
        <v>5498</v>
      </c>
      <c r="M48" t="s">
        <v>5492</v>
      </c>
      <c r="N48">
        <v>1243.3333333333301</v>
      </c>
      <c r="O48">
        <v>1243.3333333333301</v>
      </c>
      <c r="P48">
        <v>1</v>
      </c>
      <c r="Q48" t="s">
        <v>5493</v>
      </c>
      <c r="R48" t="s">
        <v>5486</v>
      </c>
      <c r="S48" t="s">
        <v>46</v>
      </c>
      <c r="T48" t="s">
        <v>11</v>
      </c>
      <c r="U48" t="s">
        <v>19</v>
      </c>
      <c r="V48" t="s">
        <v>7863</v>
      </c>
      <c r="W48">
        <v>106.45729</v>
      </c>
      <c r="X48">
        <v>11.033910000000001</v>
      </c>
      <c r="Y48" t="s">
        <v>7862</v>
      </c>
    </row>
    <row r="49" spans="1:25" x14ac:dyDescent="0.75">
      <c r="A49">
        <v>65404054</v>
      </c>
      <c r="B49" t="s">
        <v>5089</v>
      </c>
      <c r="C49" t="s">
        <v>5397</v>
      </c>
      <c r="D49" t="s">
        <v>5474</v>
      </c>
      <c r="E49" t="s">
        <v>5490</v>
      </c>
      <c r="F49">
        <v>1078</v>
      </c>
      <c r="G49">
        <v>565</v>
      </c>
      <c r="H49">
        <v>0.524118738404453</v>
      </c>
      <c r="I49">
        <v>1130</v>
      </c>
      <c r="J49">
        <v>1107.6666666666699</v>
      </c>
      <c r="K49">
        <v>960</v>
      </c>
      <c r="L49" t="s">
        <v>5491</v>
      </c>
      <c r="M49" t="s">
        <v>5492</v>
      </c>
      <c r="N49">
        <v>1232.6666666666699</v>
      </c>
      <c r="O49">
        <v>1232.6666666666699</v>
      </c>
      <c r="P49">
        <v>1</v>
      </c>
      <c r="Q49" t="s">
        <v>5485</v>
      </c>
      <c r="R49" t="s">
        <v>5486</v>
      </c>
      <c r="S49" t="s">
        <v>46</v>
      </c>
      <c r="T49" t="s">
        <v>11</v>
      </c>
      <c r="U49" t="s">
        <v>19</v>
      </c>
      <c r="V49" t="s">
        <v>7861</v>
      </c>
      <c r="W49">
        <v>106.48917</v>
      </c>
      <c r="X49">
        <v>10.973929999999999</v>
      </c>
      <c r="Y49" t="s">
        <v>7862</v>
      </c>
    </row>
    <row r="50" spans="1:25" x14ac:dyDescent="0.75">
      <c r="A50">
        <v>65041540</v>
      </c>
      <c r="B50" t="s">
        <v>198</v>
      </c>
      <c r="C50" t="s">
        <v>5489</v>
      </c>
      <c r="D50" t="s">
        <v>5479</v>
      </c>
      <c r="E50" t="s">
        <v>5497</v>
      </c>
      <c r="F50">
        <v>750</v>
      </c>
      <c r="G50">
        <v>448</v>
      </c>
      <c r="H50">
        <v>0.59733333333333305</v>
      </c>
      <c r="I50">
        <v>722</v>
      </c>
      <c r="J50">
        <v>684</v>
      </c>
      <c r="K50">
        <v>339</v>
      </c>
      <c r="L50" t="s">
        <v>5491</v>
      </c>
      <c r="M50" t="s">
        <v>5499</v>
      </c>
      <c r="N50">
        <v>1222.3333333333301</v>
      </c>
      <c r="O50">
        <v>756.33333333333303</v>
      </c>
      <c r="P50">
        <v>0.61876193073357</v>
      </c>
      <c r="Q50" t="s">
        <v>5507</v>
      </c>
      <c r="R50" t="s">
        <v>5486</v>
      </c>
      <c r="S50" t="s">
        <v>46</v>
      </c>
      <c r="T50" t="s">
        <v>11</v>
      </c>
      <c r="U50" t="s">
        <v>19</v>
      </c>
      <c r="V50" t="s">
        <v>7869</v>
      </c>
      <c r="W50">
        <v>106.54473</v>
      </c>
      <c r="X50">
        <v>10.93303</v>
      </c>
      <c r="Y50" t="s">
        <v>7864</v>
      </c>
    </row>
    <row r="51" spans="1:25" x14ac:dyDescent="0.75">
      <c r="A51">
        <v>65730582</v>
      </c>
      <c r="B51" t="s">
        <v>875</v>
      </c>
      <c r="C51" t="s">
        <v>5407</v>
      </c>
      <c r="D51" t="s">
        <v>5487</v>
      </c>
      <c r="E51" t="s">
        <v>5490</v>
      </c>
      <c r="F51">
        <v>2200</v>
      </c>
      <c r="I51">
        <v>2200</v>
      </c>
      <c r="J51">
        <v>1929.6666666666699</v>
      </c>
      <c r="K51">
        <v>6</v>
      </c>
      <c r="L51" t="s">
        <v>5508</v>
      </c>
      <c r="M51" t="s">
        <v>5492</v>
      </c>
      <c r="N51">
        <v>1214.6666666666699</v>
      </c>
      <c r="O51">
        <v>1214.6666666666699</v>
      </c>
      <c r="P51">
        <v>1</v>
      </c>
      <c r="Q51" t="s">
        <v>5495</v>
      </c>
      <c r="R51" t="s">
        <v>5477</v>
      </c>
      <c r="S51" t="s">
        <v>46</v>
      </c>
      <c r="T51" t="s">
        <v>11</v>
      </c>
      <c r="U51" t="s">
        <v>19</v>
      </c>
      <c r="V51" t="s">
        <v>7863</v>
      </c>
      <c r="W51">
        <v>106.48914000000001</v>
      </c>
      <c r="X51">
        <v>11.02478</v>
      </c>
      <c r="Y51" t="s">
        <v>7862</v>
      </c>
    </row>
    <row r="52" spans="1:25" x14ac:dyDescent="0.75">
      <c r="A52">
        <v>65016353</v>
      </c>
      <c r="B52" t="s">
        <v>3047</v>
      </c>
      <c r="C52" t="s">
        <v>5489</v>
      </c>
      <c r="D52" t="s">
        <v>5479</v>
      </c>
      <c r="E52" t="s">
        <v>5490</v>
      </c>
      <c r="F52">
        <v>1650</v>
      </c>
      <c r="G52">
        <v>920</v>
      </c>
      <c r="H52">
        <v>0.55757575757575795</v>
      </c>
      <c r="I52">
        <v>1560</v>
      </c>
      <c r="J52">
        <v>1664.3333333333301</v>
      </c>
      <c r="K52">
        <v>1290</v>
      </c>
      <c r="L52" t="s">
        <v>5491</v>
      </c>
      <c r="M52" t="s">
        <v>5492</v>
      </c>
      <c r="N52">
        <v>1206.6666666666699</v>
      </c>
      <c r="O52">
        <v>1206.6666666666699</v>
      </c>
      <c r="P52">
        <v>1</v>
      </c>
      <c r="Q52" t="s">
        <v>5493</v>
      </c>
      <c r="R52" t="s">
        <v>5486</v>
      </c>
      <c r="S52" t="s">
        <v>46</v>
      </c>
      <c r="T52" t="s">
        <v>11</v>
      </c>
      <c r="U52" t="s">
        <v>19</v>
      </c>
      <c r="V52" t="s">
        <v>7870</v>
      </c>
      <c r="W52">
        <v>106.42449000000001</v>
      </c>
      <c r="X52">
        <v>11.058590000000001</v>
      </c>
      <c r="Y52" t="s">
        <v>7862</v>
      </c>
    </row>
    <row r="53" spans="1:25" x14ac:dyDescent="0.75">
      <c r="A53">
        <v>65706512</v>
      </c>
      <c r="B53" t="s">
        <v>3710</v>
      </c>
      <c r="C53" t="s">
        <v>5407</v>
      </c>
      <c r="D53" t="s">
        <v>5479</v>
      </c>
      <c r="E53" t="s">
        <v>5497</v>
      </c>
      <c r="F53">
        <v>1100</v>
      </c>
      <c r="G53">
        <v>260</v>
      </c>
      <c r="H53">
        <v>0.236363636363636</v>
      </c>
      <c r="I53">
        <v>1100</v>
      </c>
      <c r="J53">
        <v>1101.6666666666699</v>
      </c>
      <c r="K53">
        <v>850</v>
      </c>
      <c r="L53" t="s">
        <v>5494</v>
      </c>
      <c r="M53" t="s">
        <v>5499</v>
      </c>
      <c r="N53">
        <v>1193.3333333333301</v>
      </c>
      <c r="O53">
        <v>920</v>
      </c>
      <c r="P53">
        <v>0.77094972067039103</v>
      </c>
      <c r="Q53" t="s">
        <v>5485</v>
      </c>
      <c r="R53" t="s">
        <v>5486</v>
      </c>
      <c r="S53" t="s">
        <v>46</v>
      </c>
      <c r="T53" t="s">
        <v>11</v>
      </c>
      <c r="U53" t="s">
        <v>19</v>
      </c>
      <c r="V53" t="s">
        <v>7863</v>
      </c>
      <c r="W53">
        <v>106.47591</v>
      </c>
      <c r="X53">
        <v>11.004149999999999</v>
      </c>
      <c r="Y53" t="s">
        <v>7864</v>
      </c>
    </row>
    <row r="54" spans="1:25" x14ac:dyDescent="0.75">
      <c r="A54">
        <v>65048956</v>
      </c>
      <c r="B54" t="s">
        <v>390</v>
      </c>
      <c r="C54" t="s">
        <v>5397</v>
      </c>
      <c r="D54" t="s">
        <v>5479</v>
      </c>
      <c r="E54" t="s">
        <v>5497</v>
      </c>
      <c r="F54">
        <v>870</v>
      </c>
      <c r="G54">
        <v>100</v>
      </c>
      <c r="H54">
        <v>0.114942528735632</v>
      </c>
      <c r="I54">
        <v>860</v>
      </c>
      <c r="J54">
        <v>830</v>
      </c>
      <c r="K54">
        <v>800</v>
      </c>
      <c r="L54" t="s">
        <v>5494</v>
      </c>
      <c r="M54" t="s">
        <v>5499</v>
      </c>
      <c r="N54">
        <v>1190.3333333333301</v>
      </c>
      <c r="O54">
        <v>858.66666666666697</v>
      </c>
      <c r="P54">
        <v>0.72136656398767895</v>
      </c>
      <c r="Q54" t="s">
        <v>5495</v>
      </c>
      <c r="R54" t="s">
        <v>5477</v>
      </c>
      <c r="S54" t="s">
        <v>46</v>
      </c>
      <c r="T54" t="s">
        <v>11</v>
      </c>
      <c r="U54" t="s">
        <v>19</v>
      </c>
      <c r="V54" t="s">
        <v>7859</v>
      </c>
      <c r="W54">
        <v>106.55504000000001</v>
      </c>
      <c r="X54">
        <v>11.040760000000001</v>
      </c>
      <c r="Y54" t="s">
        <v>7864</v>
      </c>
    </row>
    <row r="55" spans="1:25" x14ac:dyDescent="0.75">
      <c r="A55">
        <v>65051398</v>
      </c>
      <c r="B55" t="s">
        <v>2467</v>
      </c>
      <c r="C55" t="s">
        <v>5413</v>
      </c>
      <c r="D55" t="s">
        <v>5487</v>
      </c>
      <c r="E55" t="s">
        <v>18</v>
      </c>
      <c r="F55">
        <v>0</v>
      </c>
      <c r="G55">
        <v>460</v>
      </c>
      <c r="H55" t="s">
        <v>7287</v>
      </c>
      <c r="I55">
        <v>1655</v>
      </c>
      <c r="J55">
        <v>1645.3333333333301</v>
      </c>
      <c r="K55">
        <v>1250</v>
      </c>
      <c r="L55" t="s">
        <v>5481</v>
      </c>
      <c r="M55" t="s">
        <v>5475</v>
      </c>
      <c r="N55">
        <v>1119</v>
      </c>
      <c r="O55">
        <v>1119</v>
      </c>
      <c r="P55">
        <v>1</v>
      </c>
      <c r="Q55" t="s">
        <v>5484</v>
      </c>
      <c r="R55" t="s">
        <v>5484</v>
      </c>
      <c r="S55" t="s">
        <v>46</v>
      </c>
      <c r="T55" t="s">
        <v>11</v>
      </c>
      <c r="U55" t="s">
        <v>19</v>
      </c>
      <c r="V55" t="s">
        <v>7861</v>
      </c>
      <c r="W55">
        <v>106.44901</v>
      </c>
      <c r="X55">
        <v>10.992380000000001</v>
      </c>
      <c r="Y55" t="s">
        <v>7862</v>
      </c>
    </row>
    <row r="56" spans="1:25" x14ac:dyDescent="0.75">
      <c r="A56">
        <v>65047652</v>
      </c>
      <c r="B56" t="s">
        <v>1696</v>
      </c>
      <c r="C56" t="s">
        <v>5407</v>
      </c>
      <c r="D56" t="s">
        <v>5479</v>
      </c>
      <c r="E56" t="s">
        <v>5497</v>
      </c>
      <c r="F56">
        <v>680</v>
      </c>
      <c r="G56">
        <v>120</v>
      </c>
      <c r="H56">
        <v>0.17647058823529399</v>
      </c>
      <c r="I56">
        <v>170</v>
      </c>
      <c r="J56">
        <v>487.33333333333297</v>
      </c>
      <c r="K56">
        <v>610</v>
      </c>
      <c r="L56" t="s">
        <v>5494</v>
      </c>
      <c r="M56" t="s">
        <v>5499</v>
      </c>
      <c r="N56">
        <v>1056</v>
      </c>
      <c r="O56">
        <v>644.33333333333303</v>
      </c>
      <c r="P56">
        <v>0.61016414141414099</v>
      </c>
      <c r="Q56" t="s">
        <v>5502</v>
      </c>
      <c r="R56" t="s">
        <v>5477</v>
      </c>
      <c r="S56" t="s">
        <v>46</v>
      </c>
      <c r="T56" t="s">
        <v>11</v>
      </c>
      <c r="U56" t="s">
        <v>19</v>
      </c>
      <c r="V56" t="s">
        <v>7867</v>
      </c>
      <c r="W56">
        <v>106.59274000000001</v>
      </c>
      <c r="X56">
        <v>10.993259999999999</v>
      </c>
      <c r="Y56" t="s">
        <v>7864</v>
      </c>
    </row>
    <row r="57" spans="1:25" x14ac:dyDescent="0.75">
      <c r="A57">
        <v>65540445</v>
      </c>
      <c r="B57" t="s">
        <v>402</v>
      </c>
      <c r="C57" t="s">
        <v>5489</v>
      </c>
      <c r="D57" t="s">
        <v>5479</v>
      </c>
      <c r="E57" t="s">
        <v>5497</v>
      </c>
      <c r="F57">
        <v>550</v>
      </c>
      <c r="G57">
        <v>100</v>
      </c>
      <c r="H57">
        <v>0.18181818181818199</v>
      </c>
      <c r="I57">
        <v>555</v>
      </c>
      <c r="J57">
        <v>558.33333333333303</v>
      </c>
      <c r="K57">
        <v>470</v>
      </c>
      <c r="L57" t="s">
        <v>5494</v>
      </c>
      <c r="M57" t="s">
        <v>5499</v>
      </c>
      <c r="N57">
        <v>1054.3333333333301</v>
      </c>
      <c r="O57">
        <v>557.66666666666697</v>
      </c>
      <c r="P57">
        <v>0.52892823269048395</v>
      </c>
      <c r="Q57" t="s">
        <v>5507</v>
      </c>
      <c r="R57" t="s">
        <v>5486</v>
      </c>
      <c r="S57" t="s">
        <v>46</v>
      </c>
      <c r="T57" t="s">
        <v>11</v>
      </c>
      <c r="U57" t="s">
        <v>19</v>
      </c>
      <c r="V57" t="s">
        <v>7869</v>
      </c>
      <c r="W57">
        <v>106.53052</v>
      </c>
      <c r="X57">
        <v>10.939539999999999</v>
      </c>
      <c r="Y57" t="s">
        <v>7866</v>
      </c>
    </row>
    <row r="58" spans="1:25" x14ac:dyDescent="0.75">
      <c r="A58">
        <v>65727152</v>
      </c>
      <c r="B58" t="s">
        <v>1274</v>
      </c>
      <c r="C58" t="s">
        <v>5489</v>
      </c>
      <c r="D58" t="s">
        <v>5479</v>
      </c>
      <c r="E58" t="s">
        <v>5497</v>
      </c>
      <c r="F58">
        <v>900</v>
      </c>
      <c r="G58">
        <v>169</v>
      </c>
      <c r="H58">
        <v>0.18777777777777799</v>
      </c>
      <c r="I58">
        <v>860</v>
      </c>
      <c r="J58">
        <v>831.33333333333303</v>
      </c>
      <c r="K58">
        <v>1110</v>
      </c>
      <c r="L58" t="s">
        <v>5494</v>
      </c>
      <c r="M58" t="s">
        <v>5499</v>
      </c>
      <c r="N58">
        <v>1045</v>
      </c>
      <c r="O58">
        <v>890</v>
      </c>
      <c r="P58">
        <v>0.85167464114832503</v>
      </c>
      <c r="Q58" t="s">
        <v>5485</v>
      </c>
      <c r="R58" t="s">
        <v>5486</v>
      </c>
      <c r="S58" t="s">
        <v>46</v>
      </c>
      <c r="T58" t="s">
        <v>11</v>
      </c>
      <c r="U58" t="s">
        <v>19</v>
      </c>
      <c r="V58" t="s">
        <v>7861</v>
      </c>
      <c r="W58">
        <v>106.49088</v>
      </c>
      <c r="X58">
        <v>10.976470000000001</v>
      </c>
      <c r="Y58" t="s">
        <v>7862</v>
      </c>
    </row>
    <row r="59" spans="1:25" x14ac:dyDescent="0.75">
      <c r="A59">
        <v>65540353</v>
      </c>
      <c r="B59" t="s">
        <v>1372</v>
      </c>
      <c r="C59" t="s">
        <v>5489</v>
      </c>
      <c r="D59" t="s">
        <v>5479</v>
      </c>
      <c r="E59" t="s">
        <v>5490</v>
      </c>
      <c r="F59">
        <v>750</v>
      </c>
      <c r="G59">
        <v>110</v>
      </c>
      <c r="H59">
        <v>0.146666666666667</v>
      </c>
      <c r="I59">
        <v>770</v>
      </c>
      <c r="J59">
        <v>727.66666666666697</v>
      </c>
      <c r="K59">
        <v>420</v>
      </c>
      <c r="L59" t="s">
        <v>5494</v>
      </c>
      <c r="M59" t="s">
        <v>5492</v>
      </c>
      <c r="N59">
        <v>1040.6666666666699</v>
      </c>
      <c r="O59">
        <v>1040.6666666666699</v>
      </c>
      <c r="P59">
        <v>1</v>
      </c>
      <c r="Q59" t="s">
        <v>5510</v>
      </c>
      <c r="R59" t="s">
        <v>5486</v>
      </c>
      <c r="S59" t="s">
        <v>46</v>
      </c>
      <c r="T59" t="s">
        <v>11</v>
      </c>
      <c r="U59" t="s">
        <v>19</v>
      </c>
      <c r="V59" t="s">
        <v>7861</v>
      </c>
      <c r="W59">
        <v>106.44840000000001</v>
      </c>
      <c r="X59">
        <v>11.00914</v>
      </c>
      <c r="Y59" t="s">
        <v>7862</v>
      </c>
    </row>
    <row r="60" spans="1:25" x14ac:dyDescent="0.75">
      <c r="A60">
        <v>65507067</v>
      </c>
      <c r="B60" t="s">
        <v>3362</v>
      </c>
      <c r="C60" t="s">
        <v>5489</v>
      </c>
      <c r="D60" t="s">
        <v>5479</v>
      </c>
      <c r="E60" t="s">
        <v>5497</v>
      </c>
      <c r="F60">
        <v>750</v>
      </c>
      <c r="G60">
        <v>370</v>
      </c>
      <c r="H60">
        <v>0.49333333333333301</v>
      </c>
      <c r="I60">
        <v>816</v>
      </c>
      <c r="J60">
        <v>931.33333333333303</v>
      </c>
      <c r="K60">
        <v>790</v>
      </c>
      <c r="L60" t="s">
        <v>5498</v>
      </c>
      <c r="M60" t="s">
        <v>5499</v>
      </c>
      <c r="N60">
        <v>1030.6666666666699</v>
      </c>
      <c r="O60">
        <v>629</v>
      </c>
      <c r="P60">
        <v>0.61028460543337604</v>
      </c>
      <c r="Q60" t="s">
        <v>5507</v>
      </c>
      <c r="R60" t="s">
        <v>5486</v>
      </c>
      <c r="S60" t="s">
        <v>46</v>
      </c>
      <c r="T60" t="s">
        <v>11</v>
      </c>
      <c r="U60" t="s">
        <v>19</v>
      </c>
      <c r="V60" t="s">
        <v>7869</v>
      </c>
      <c r="W60">
        <v>106.53184</v>
      </c>
      <c r="X60">
        <v>10.933149999999999</v>
      </c>
      <c r="Y60" t="s">
        <v>7864</v>
      </c>
    </row>
    <row r="61" spans="1:25" x14ac:dyDescent="0.75">
      <c r="A61">
        <v>65502715</v>
      </c>
      <c r="B61" t="s">
        <v>110</v>
      </c>
      <c r="C61" t="s">
        <v>5489</v>
      </c>
      <c r="D61" t="s">
        <v>5479</v>
      </c>
      <c r="E61" t="s">
        <v>5490</v>
      </c>
      <c r="F61">
        <v>1420</v>
      </c>
      <c r="G61">
        <v>199</v>
      </c>
      <c r="H61">
        <v>0.14014084507042299</v>
      </c>
      <c r="I61">
        <v>1565</v>
      </c>
      <c r="J61">
        <v>1266.3333333333301</v>
      </c>
      <c r="K61">
        <v>1202</v>
      </c>
      <c r="L61" t="s">
        <v>5494</v>
      </c>
      <c r="M61" t="s">
        <v>5492</v>
      </c>
      <c r="N61">
        <v>1010</v>
      </c>
      <c r="O61">
        <v>1010</v>
      </c>
      <c r="P61">
        <v>1</v>
      </c>
      <c r="Q61" t="s">
        <v>5493</v>
      </c>
      <c r="R61" t="s">
        <v>5486</v>
      </c>
      <c r="S61" t="s">
        <v>46</v>
      </c>
      <c r="T61" t="s">
        <v>11</v>
      </c>
      <c r="U61" t="s">
        <v>19</v>
      </c>
      <c r="V61" t="s">
        <v>7870</v>
      </c>
      <c r="W61">
        <v>106.43096</v>
      </c>
      <c r="X61">
        <v>11.004709999999999</v>
      </c>
      <c r="Y61" t="s">
        <v>7862</v>
      </c>
    </row>
    <row r="62" spans="1:25" x14ac:dyDescent="0.75">
      <c r="A62">
        <v>65044164</v>
      </c>
      <c r="B62" t="s">
        <v>3749</v>
      </c>
      <c r="C62" t="s">
        <v>5397</v>
      </c>
      <c r="D62" t="s">
        <v>5479</v>
      </c>
      <c r="E62" t="s">
        <v>5490</v>
      </c>
      <c r="F62">
        <v>1300</v>
      </c>
      <c r="G62">
        <v>240</v>
      </c>
      <c r="H62">
        <v>0.18461538461538499</v>
      </c>
      <c r="I62">
        <v>1700</v>
      </c>
      <c r="J62">
        <v>1682.3333333333301</v>
      </c>
      <c r="K62">
        <v>900</v>
      </c>
      <c r="L62" t="s">
        <v>5494</v>
      </c>
      <c r="M62" t="s">
        <v>5492</v>
      </c>
      <c r="N62">
        <v>993.33333333333303</v>
      </c>
      <c r="O62">
        <v>993.33333333333303</v>
      </c>
      <c r="P62">
        <v>1</v>
      </c>
      <c r="Q62" t="s">
        <v>5493</v>
      </c>
      <c r="R62" t="s">
        <v>5486</v>
      </c>
      <c r="S62" t="s">
        <v>46</v>
      </c>
      <c r="T62" t="s">
        <v>11</v>
      </c>
      <c r="U62" t="s">
        <v>19</v>
      </c>
      <c r="V62" t="s">
        <v>7870</v>
      </c>
      <c r="W62">
        <v>106.43531</v>
      </c>
      <c r="X62">
        <v>11.04739</v>
      </c>
      <c r="Y62" t="s">
        <v>7862</v>
      </c>
    </row>
    <row r="63" spans="1:25" x14ac:dyDescent="0.75">
      <c r="A63">
        <v>65041354</v>
      </c>
      <c r="B63" t="s">
        <v>2548</v>
      </c>
      <c r="C63" t="s">
        <v>5397</v>
      </c>
      <c r="D63" t="s">
        <v>5474</v>
      </c>
      <c r="E63" t="s">
        <v>5497</v>
      </c>
      <c r="F63">
        <v>700</v>
      </c>
      <c r="G63">
        <v>160</v>
      </c>
      <c r="H63">
        <v>0.22857142857142901</v>
      </c>
      <c r="I63">
        <v>667</v>
      </c>
      <c r="J63">
        <v>828</v>
      </c>
      <c r="K63">
        <v>785</v>
      </c>
      <c r="L63" t="s">
        <v>5494</v>
      </c>
      <c r="M63" t="s">
        <v>5499</v>
      </c>
      <c r="N63">
        <v>983.66666666666697</v>
      </c>
      <c r="O63">
        <v>837</v>
      </c>
      <c r="P63">
        <v>0.85089800067773602</v>
      </c>
      <c r="Q63" t="s">
        <v>5500</v>
      </c>
      <c r="R63" t="s">
        <v>5486</v>
      </c>
      <c r="S63" t="s">
        <v>46</v>
      </c>
      <c r="T63" t="s">
        <v>11</v>
      </c>
      <c r="U63" t="s">
        <v>19</v>
      </c>
      <c r="V63" t="s">
        <v>7869</v>
      </c>
      <c r="W63">
        <v>106.50467999999999</v>
      </c>
      <c r="X63">
        <v>10.97409</v>
      </c>
      <c r="Y63" t="s">
        <v>7862</v>
      </c>
    </row>
    <row r="64" spans="1:25" x14ac:dyDescent="0.75">
      <c r="A64">
        <v>65505815</v>
      </c>
      <c r="B64" t="s">
        <v>1815</v>
      </c>
      <c r="C64" t="s">
        <v>5407</v>
      </c>
      <c r="D64" t="s">
        <v>5479</v>
      </c>
      <c r="E64" t="s">
        <v>5490</v>
      </c>
      <c r="F64">
        <v>1153</v>
      </c>
      <c r="G64">
        <v>70</v>
      </c>
      <c r="H64">
        <v>6.0711188204683401E-2</v>
      </c>
      <c r="I64">
        <v>1225</v>
      </c>
      <c r="J64">
        <v>1220</v>
      </c>
      <c r="K64">
        <v>1000</v>
      </c>
      <c r="L64" t="s">
        <v>5494</v>
      </c>
      <c r="M64" t="s">
        <v>5492</v>
      </c>
      <c r="N64">
        <v>977.33333333333303</v>
      </c>
      <c r="O64">
        <v>977.33333333333303</v>
      </c>
      <c r="P64">
        <v>1</v>
      </c>
      <c r="Q64" t="s">
        <v>5510</v>
      </c>
      <c r="R64" t="s">
        <v>5486</v>
      </c>
      <c r="S64" t="s">
        <v>46</v>
      </c>
      <c r="T64" t="s">
        <v>11</v>
      </c>
      <c r="U64" t="s">
        <v>19</v>
      </c>
      <c r="V64" t="s">
        <v>7870</v>
      </c>
      <c r="W64">
        <v>106.37948</v>
      </c>
      <c r="X64">
        <v>10.9937</v>
      </c>
      <c r="Y64" t="s">
        <v>7862</v>
      </c>
    </row>
    <row r="65" spans="1:25" x14ac:dyDescent="0.75">
      <c r="A65">
        <v>65048152</v>
      </c>
      <c r="B65" t="s">
        <v>2951</v>
      </c>
      <c r="C65" t="s">
        <v>5397</v>
      </c>
      <c r="D65" t="s">
        <v>5479</v>
      </c>
      <c r="E65" t="s">
        <v>5497</v>
      </c>
      <c r="F65">
        <v>850</v>
      </c>
      <c r="G65">
        <v>360</v>
      </c>
      <c r="H65">
        <v>0.42352941176470599</v>
      </c>
      <c r="I65">
        <v>965</v>
      </c>
      <c r="J65">
        <v>858.33333333333303</v>
      </c>
      <c r="K65">
        <v>305</v>
      </c>
      <c r="L65" t="s">
        <v>5498</v>
      </c>
      <c r="M65" t="s">
        <v>5499</v>
      </c>
      <c r="N65">
        <v>973.66666666666697</v>
      </c>
      <c r="O65">
        <v>806.66666666666697</v>
      </c>
      <c r="P65">
        <v>0.82848339609722699</v>
      </c>
      <c r="Q65" t="s">
        <v>5476</v>
      </c>
      <c r="R65" t="s">
        <v>5477</v>
      </c>
      <c r="S65" t="s">
        <v>46</v>
      </c>
      <c r="T65" t="s">
        <v>11</v>
      </c>
      <c r="U65" t="s">
        <v>19</v>
      </c>
      <c r="V65" t="s">
        <v>7867</v>
      </c>
      <c r="W65">
        <v>106.63919</v>
      </c>
      <c r="X65">
        <v>10.969569999999999</v>
      </c>
      <c r="Y65" t="s">
        <v>7862</v>
      </c>
    </row>
    <row r="66" spans="1:25" x14ac:dyDescent="0.75">
      <c r="A66">
        <v>65525368</v>
      </c>
      <c r="B66" t="s">
        <v>4298</v>
      </c>
      <c r="C66" t="s">
        <v>5489</v>
      </c>
      <c r="D66" t="s">
        <v>5479</v>
      </c>
      <c r="E66" t="s">
        <v>5497</v>
      </c>
      <c r="F66">
        <v>510</v>
      </c>
      <c r="G66">
        <v>110</v>
      </c>
      <c r="H66">
        <v>0.21568627450980399</v>
      </c>
      <c r="I66">
        <v>235</v>
      </c>
      <c r="J66">
        <v>435</v>
      </c>
      <c r="K66">
        <v>405</v>
      </c>
      <c r="L66" t="s">
        <v>5494</v>
      </c>
      <c r="M66" t="s">
        <v>5499</v>
      </c>
      <c r="N66">
        <v>949.66666666666697</v>
      </c>
      <c r="O66">
        <v>636</v>
      </c>
      <c r="P66">
        <v>0.66970866970867005</v>
      </c>
      <c r="Q66" t="s">
        <v>5505</v>
      </c>
      <c r="R66" t="s">
        <v>5477</v>
      </c>
      <c r="S66" t="s">
        <v>46</v>
      </c>
      <c r="T66" t="s">
        <v>11</v>
      </c>
      <c r="U66" t="s">
        <v>19</v>
      </c>
      <c r="V66" t="s">
        <v>7865</v>
      </c>
      <c r="W66">
        <v>106.47364</v>
      </c>
      <c r="X66">
        <v>11.0579</v>
      </c>
      <c r="Y66" t="s">
        <v>7864</v>
      </c>
    </row>
    <row r="67" spans="1:25" x14ac:dyDescent="0.75">
      <c r="A67">
        <v>65007838</v>
      </c>
      <c r="B67" t="s">
        <v>1703</v>
      </c>
      <c r="C67" t="s">
        <v>5489</v>
      </c>
      <c r="D67" t="s">
        <v>5479</v>
      </c>
      <c r="E67" t="s">
        <v>5497</v>
      </c>
      <c r="F67">
        <v>640</v>
      </c>
      <c r="G67">
        <v>240</v>
      </c>
      <c r="H67">
        <v>0.375</v>
      </c>
      <c r="I67">
        <v>630</v>
      </c>
      <c r="J67">
        <v>656.66666666666697</v>
      </c>
      <c r="K67">
        <v>210</v>
      </c>
      <c r="L67" t="s">
        <v>5498</v>
      </c>
      <c r="M67" t="s">
        <v>5499</v>
      </c>
      <c r="N67">
        <v>941</v>
      </c>
      <c r="O67">
        <v>801</v>
      </c>
      <c r="P67">
        <v>0.85122210414452704</v>
      </c>
      <c r="Q67" t="s">
        <v>5493</v>
      </c>
      <c r="R67" t="s">
        <v>5486</v>
      </c>
      <c r="S67" t="s">
        <v>46</v>
      </c>
      <c r="T67" t="s">
        <v>11</v>
      </c>
      <c r="U67" t="s">
        <v>19</v>
      </c>
      <c r="V67" t="s">
        <v>7863</v>
      </c>
      <c r="W67">
        <v>106.45815</v>
      </c>
      <c r="X67">
        <v>11.04217</v>
      </c>
      <c r="Y67" t="s">
        <v>7862</v>
      </c>
    </row>
    <row r="68" spans="1:25" x14ac:dyDescent="0.75">
      <c r="A68">
        <v>65041947</v>
      </c>
      <c r="B68" t="s">
        <v>2279</v>
      </c>
      <c r="C68" t="s">
        <v>5397</v>
      </c>
      <c r="D68" t="s">
        <v>5474</v>
      </c>
      <c r="E68" t="s">
        <v>5490</v>
      </c>
      <c r="F68">
        <v>1500</v>
      </c>
      <c r="G68">
        <v>155</v>
      </c>
      <c r="H68">
        <v>0.103333333333333</v>
      </c>
      <c r="I68">
        <v>1525</v>
      </c>
      <c r="J68">
        <v>1433.3333333333301</v>
      </c>
      <c r="K68">
        <v>1100</v>
      </c>
      <c r="L68" t="s">
        <v>5494</v>
      </c>
      <c r="M68" t="s">
        <v>5492</v>
      </c>
      <c r="N68">
        <v>936.66666666666697</v>
      </c>
      <c r="O68">
        <v>936.66666666666697</v>
      </c>
      <c r="P68">
        <v>1</v>
      </c>
      <c r="Q68" t="s">
        <v>5500</v>
      </c>
      <c r="R68" t="s">
        <v>5486</v>
      </c>
      <c r="S68" t="s">
        <v>46</v>
      </c>
      <c r="T68" t="s">
        <v>11</v>
      </c>
      <c r="U68" t="s">
        <v>19</v>
      </c>
      <c r="V68" t="s">
        <v>7869</v>
      </c>
      <c r="W68">
        <v>106.50463000000001</v>
      </c>
      <c r="X68">
        <v>10.96547</v>
      </c>
      <c r="Y68" t="s">
        <v>7862</v>
      </c>
    </row>
    <row r="69" spans="1:25" x14ac:dyDescent="0.75">
      <c r="A69">
        <v>65540416</v>
      </c>
      <c r="B69" t="s">
        <v>4350</v>
      </c>
      <c r="C69" t="s">
        <v>5489</v>
      </c>
      <c r="D69" t="s">
        <v>5479</v>
      </c>
      <c r="E69" t="s">
        <v>5497</v>
      </c>
      <c r="F69">
        <v>550</v>
      </c>
      <c r="G69">
        <v>205</v>
      </c>
      <c r="H69">
        <v>0.37272727272727302</v>
      </c>
      <c r="I69">
        <v>550</v>
      </c>
      <c r="J69">
        <v>641.33333333333303</v>
      </c>
      <c r="K69">
        <v>500</v>
      </c>
      <c r="L69" t="s">
        <v>5498</v>
      </c>
      <c r="M69" t="s">
        <v>5499</v>
      </c>
      <c r="N69">
        <v>936</v>
      </c>
      <c r="O69">
        <v>803</v>
      </c>
      <c r="P69">
        <v>0.85790598290598297</v>
      </c>
      <c r="Q69" t="s">
        <v>5510</v>
      </c>
      <c r="R69" t="s">
        <v>5486</v>
      </c>
      <c r="S69" t="s">
        <v>46</v>
      </c>
      <c r="T69" t="s">
        <v>11</v>
      </c>
      <c r="U69" t="s">
        <v>19</v>
      </c>
      <c r="V69" t="s">
        <v>7861</v>
      </c>
      <c r="W69">
        <v>106.44901</v>
      </c>
      <c r="X69">
        <v>10.9939</v>
      </c>
      <c r="Y69" t="s">
        <v>7862</v>
      </c>
    </row>
    <row r="70" spans="1:25" x14ac:dyDescent="0.75">
      <c r="A70">
        <v>65508459</v>
      </c>
      <c r="B70" t="s">
        <v>756</v>
      </c>
      <c r="C70" t="s">
        <v>5407</v>
      </c>
      <c r="D70" t="s">
        <v>5479</v>
      </c>
      <c r="E70" t="s">
        <v>5497</v>
      </c>
      <c r="F70">
        <v>600</v>
      </c>
      <c r="G70">
        <v>280</v>
      </c>
      <c r="H70">
        <v>0.46666666666666706</v>
      </c>
      <c r="I70">
        <v>665</v>
      </c>
      <c r="J70">
        <v>426.66666666666703</v>
      </c>
      <c r="K70">
        <v>3</v>
      </c>
      <c r="L70" t="s">
        <v>5498</v>
      </c>
      <c r="M70" t="s">
        <v>5541</v>
      </c>
      <c r="N70">
        <v>926</v>
      </c>
      <c r="O70">
        <v>492.66666666666703</v>
      </c>
      <c r="P70">
        <v>0.53203743700504003</v>
      </c>
      <c r="Q70" t="s">
        <v>5504</v>
      </c>
      <c r="R70" t="s">
        <v>5486</v>
      </c>
      <c r="S70" t="s">
        <v>46</v>
      </c>
      <c r="T70" t="s">
        <v>11</v>
      </c>
      <c r="U70" t="s">
        <v>19</v>
      </c>
      <c r="V70" t="s">
        <v>7869</v>
      </c>
      <c r="W70">
        <v>106.52687</v>
      </c>
      <c r="X70">
        <v>10.959809999999999</v>
      </c>
      <c r="Y70" t="s">
        <v>7866</v>
      </c>
    </row>
    <row r="71" spans="1:25" x14ac:dyDescent="0.75">
      <c r="A71">
        <v>65012319</v>
      </c>
      <c r="B71" t="s">
        <v>4984</v>
      </c>
      <c r="C71" t="s">
        <v>5489</v>
      </c>
      <c r="D71" t="s">
        <v>5479</v>
      </c>
      <c r="E71" t="s">
        <v>5490</v>
      </c>
      <c r="F71">
        <v>1100</v>
      </c>
      <c r="G71">
        <v>160</v>
      </c>
      <c r="H71">
        <v>0.145454545454545</v>
      </c>
      <c r="I71">
        <v>1358</v>
      </c>
      <c r="J71">
        <v>1371</v>
      </c>
      <c r="K71">
        <v>602</v>
      </c>
      <c r="L71" t="s">
        <v>5494</v>
      </c>
      <c r="M71" t="s">
        <v>5492</v>
      </c>
      <c r="N71">
        <v>918.33333333333303</v>
      </c>
      <c r="O71">
        <v>918.33333333333303</v>
      </c>
      <c r="P71">
        <v>1</v>
      </c>
      <c r="Q71" t="s">
        <v>5500</v>
      </c>
      <c r="R71" t="s">
        <v>5486</v>
      </c>
      <c r="S71" t="s">
        <v>46</v>
      </c>
      <c r="T71" t="s">
        <v>11</v>
      </c>
      <c r="U71" t="s">
        <v>19</v>
      </c>
      <c r="V71" t="s">
        <v>7869</v>
      </c>
      <c r="W71">
        <v>106.49171</v>
      </c>
      <c r="X71">
        <v>10.9519</v>
      </c>
      <c r="Y71" t="s">
        <v>7862</v>
      </c>
    </row>
    <row r="72" spans="1:25" x14ac:dyDescent="0.75">
      <c r="A72">
        <v>65408524</v>
      </c>
      <c r="B72" t="s">
        <v>4560</v>
      </c>
      <c r="C72" t="s">
        <v>5489</v>
      </c>
      <c r="D72" t="s">
        <v>5479</v>
      </c>
      <c r="E72" t="s">
        <v>5490</v>
      </c>
      <c r="F72">
        <v>900</v>
      </c>
      <c r="G72">
        <v>210</v>
      </c>
      <c r="H72">
        <v>0.233333333333333</v>
      </c>
      <c r="I72">
        <v>805</v>
      </c>
      <c r="J72">
        <v>972</v>
      </c>
      <c r="K72">
        <v>460</v>
      </c>
      <c r="L72" t="s">
        <v>5494</v>
      </c>
      <c r="M72" t="s">
        <v>5492</v>
      </c>
      <c r="N72">
        <v>906.66666666666697</v>
      </c>
      <c r="O72">
        <v>906.66666666666697</v>
      </c>
      <c r="P72">
        <v>1</v>
      </c>
      <c r="Q72" t="s">
        <v>5493</v>
      </c>
      <c r="R72" t="s">
        <v>5486</v>
      </c>
      <c r="S72" t="s">
        <v>46</v>
      </c>
      <c r="T72" t="s">
        <v>11</v>
      </c>
      <c r="U72" t="s">
        <v>19</v>
      </c>
      <c r="V72" t="s">
        <v>7870</v>
      </c>
      <c r="W72">
        <v>106.44561</v>
      </c>
      <c r="X72">
        <v>11.033200000000001</v>
      </c>
      <c r="Y72" t="s">
        <v>7862</v>
      </c>
    </row>
    <row r="73" spans="1:25" x14ac:dyDescent="0.75">
      <c r="A73">
        <v>65031981</v>
      </c>
      <c r="B73" t="s">
        <v>2748</v>
      </c>
      <c r="C73" t="s">
        <v>5397</v>
      </c>
      <c r="D73" t="s">
        <v>5474</v>
      </c>
      <c r="E73" t="s">
        <v>5490</v>
      </c>
      <c r="F73">
        <v>1700</v>
      </c>
      <c r="G73">
        <v>320</v>
      </c>
      <c r="H73">
        <v>0.188235294117647</v>
      </c>
      <c r="I73">
        <v>1995</v>
      </c>
      <c r="J73">
        <v>1568.3333333333301</v>
      </c>
      <c r="K73">
        <v>1500</v>
      </c>
      <c r="L73" t="s">
        <v>5494</v>
      </c>
      <c r="M73" t="s">
        <v>5492</v>
      </c>
      <c r="N73">
        <v>903.33333333333303</v>
      </c>
      <c r="O73">
        <v>903.33333333333303</v>
      </c>
      <c r="P73">
        <v>1</v>
      </c>
      <c r="Q73" t="s">
        <v>5500</v>
      </c>
      <c r="R73" t="s">
        <v>5486</v>
      </c>
      <c r="S73" t="s">
        <v>46</v>
      </c>
      <c r="T73" t="s">
        <v>11</v>
      </c>
      <c r="U73" t="s">
        <v>19</v>
      </c>
      <c r="V73" t="s">
        <v>7869</v>
      </c>
      <c r="W73">
        <v>106.50234</v>
      </c>
      <c r="X73">
        <v>10.96486</v>
      </c>
      <c r="Y73" t="s">
        <v>7862</v>
      </c>
    </row>
    <row r="74" spans="1:25" x14ac:dyDescent="0.75">
      <c r="A74">
        <v>65730595</v>
      </c>
      <c r="B74" t="s">
        <v>3708</v>
      </c>
      <c r="C74" t="s">
        <v>5407</v>
      </c>
      <c r="D74" t="s">
        <v>5479</v>
      </c>
      <c r="E74" t="s">
        <v>5497</v>
      </c>
      <c r="F74">
        <v>880</v>
      </c>
      <c r="G74">
        <v>500</v>
      </c>
      <c r="H74">
        <v>0.56818181818181801</v>
      </c>
      <c r="I74">
        <v>1120</v>
      </c>
      <c r="J74">
        <v>1075.3333333333301</v>
      </c>
      <c r="K74">
        <v>800</v>
      </c>
      <c r="L74" t="s">
        <v>5491</v>
      </c>
      <c r="M74" t="s">
        <v>5499</v>
      </c>
      <c r="N74">
        <v>893</v>
      </c>
      <c r="O74">
        <v>709</v>
      </c>
      <c r="P74">
        <v>0.79395296752519595</v>
      </c>
      <c r="Q74" t="s">
        <v>5505</v>
      </c>
      <c r="R74" t="s">
        <v>5477</v>
      </c>
      <c r="S74" t="s">
        <v>46</v>
      </c>
      <c r="T74" t="s">
        <v>11</v>
      </c>
      <c r="U74" t="s">
        <v>19</v>
      </c>
      <c r="V74" t="s">
        <v>7865</v>
      </c>
      <c r="W74">
        <v>106.50859</v>
      </c>
      <c r="X74">
        <v>11.08352</v>
      </c>
      <c r="Y74" t="s">
        <v>7864</v>
      </c>
    </row>
    <row r="75" spans="1:25" x14ac:dyDescent="0.75">
      <c r="A75">
        <v>65540196</v>
      </c>
      <c r="B75" t="s">
        <v>4349</v>
      </c>
      <c r="C75" t="s">
        <v>5413</v>
      </c>
      <c r="D75" t="s">
        <v>5488</v>
      </c>
      <c r="E75" t="s">
        <v>18</v>
      </c>
      <c r="F75">
        <v>0</v>
      </c>
      <c r="G75">
        <v>900</v>
      </c>
      <c r="H75" t="s">
        <v>7287</v>
      </c>
      <c r="I75">
        <v>2006</v>
      </c>
      <c r="J75">
        <v>2110.3333333333298</v>
      </c>
      <c r="K75">
        <v>2060</v>
      </c>
      <c r="L75" t="s">
        <v>5481</v>
      </c>
      <c r="M75" t="s">
        <v>5475</v>
      </c>
      <c r="N75">
        <v>880</v>
      </c>
      <c r="O75">
        <v>880</v>
      </c>
      <c r="P75">
        <v>1</v>
      </c>
      <c r="Q75" t="s">
        <v>5484</v>
      </c>
      <c r="R75" t="s">
        <v>5484</v>
      </c>
      <c r="S75" t="s">
        <v>46</v>
      </c>
      <c r="T75" t="s">
        <v>11</v>
      </c>
      <c r="U75" t="s">
        <v>19</v>
      </c>
      <c r="V75" t="s">
        <v>7870</v>
      </c>
      <c r="W75">
        <v>106.44799</v>
      </c>
      <c r="X75">
        <v>11.05564</v>
      </c>
      <c r="Y75" t="s">
        <v>7862</v>
      </c>
    </row>
    <row r="76" spans="1:25" x14ac:dyDescent="0.75">
      <c r="A76">
        <v>65043296</v>
      </c>
      <c r="B76" t="s">
        <v>1396</v>
      </c>
      <c r="C76" t="s">
        <v>5407</v>
      </c>
      <c r="D76" t="s">
        <v>5496</v>
      </c>
      <c r="E76" t="s">
        <v>5490</v>
      </c>
      <c r="F76">
        <v>967</v>
      </c>
      <c r="G76">
        <v>407</v>
      </c>
      <c r="H76">
        <v>0.42088934850051701</v>
      </c>
      <c r="I76">
        <v>1177</v>
      </c>
      <c r="J76">
        <v>882.33333333333303</v>
      </c>
      <c r="L76" t="s">
        <v>5498</v>
      </c>
      <c r="M76" t="s">
        <v>5492</v>
      </c>
      <c r="N76">
        <v>878.33333333333303</v>
      </c>
      <c r="O76">
        <v>878.33333333333303</v>
      </c>
      <c r="P76">
        <v>1</v>
      </c>
      <c r="Q76" t="s">
        <v>5485</v>
      </c>
      <c r="R76" t="s">
        <v>5486</v>
      </c>
      <c r="S76" t="s">
        <v>46</v>
      </c>
      <c r="T76" t="s">
        <v>11</v>
      </c>
      <c r="U76" t="s">
        <v>19</v>
      </c>
      <c r="V76" t="s">
        <v>7861</v>
      </c>
      <c r="W76">
        <v>106.49757</v>
      </c>
      <c r="X76">
        <v>10.97701</v>
      </c>
      <c r="Y76" t="s">
        <v>7862</v>
      </c>
    </row>
    <row r="77" spans="1:25" x14ac:dyDescent="0.75">
      <c r="A77">
        <v>65540217</v>
      </c>
      <c r="B77" t="s">
        <v>4218</v>
      </c>
      <c r="C77" t="s">
        <v>5489</v>
      </c>
      <c r="D77" t="s">
        <v>5479</v>
      </c>
      <c r="E77" t="s">
        <v>5490</v>
      </c>
      <c r="F77">
        <v>1350</v>
      </c>
      <c r="I77">
        <v>1450</v>
      </c>
      <c r="J77">
        <v>1180.6666666666699</v>
      </c>
      <c r="K77">
        <v>859</v>
      </c>
      <c r="L77" t="s">
        <v>5508</v>
      </c>
      <c r="M77" t="s">
        <v>5492</v>
      </c>
      <c r="N77">
        <v>875</v>
      </c>
      <c r="O77">
        <v>875</v>
      </c>
      <c r="P77">
        <v>1</v>
      </c>
      <c r="Q77" t="s">
        <v>5493</v>
      </c>
      <c r="R77" t="s">
        <v>5486</v>
      </c>
      <c r="S77" t="s">
        <v>46</v>
      </c>
      <c r="T77" t="s">
        <v>11</v>
      </c>
      <c r="U77" t="s">
        <v>19</v>
      </c>
      <c r="V77" t="s">
        <v>7870</v>
      </c>
      <c r="W77">
        <v>106.44615</v>
      </c>
      <c r="X77">
        <v>11.05702</v>
      </c>
      <c r="Y77" t="s">
        <v>7862</v>
      </c>
    </row>
    <row r="78" spans="1:25" x14ac:dyDescent="0.75">
      <c r="A78">
        <v>65540505</v>
      </c>
      <c r="B78" t="s">
        <v>5016</v>
      </c>
      <c r="C78" t="s">
        <v>5489</v>
      </c>
      <c r="D78" t="s">
        <v>5479</v>
      </c>
      <c r="E78" t="s">
        <v>5497</v>
      </c>
      <c r="F78">
        <v>650</v>
      </c>
      <c r="G78">
        <v>350</v>
      </c>
      <c r="H78">
        <v>0.53846153846153799</v>
      </c>
      <c r="I78">
        <v>970</v>
      </c>
      <c r="J78">
        <v>778.66666666666697</v>
      </c>
      <c r="K78">
        <v>610</v>
      </c>
      <c r="L78" t="s">
        <v>5491</v>
      </c>
      <c r="M78" t="s">
        <v>5499</v>
      </c>
      <c r="N78">
        <v>860.33333333333303</v>
      </c>
      <c r="O78">
        <v>463.66666666666703</v>
      </c>
      <c r="P78">
        <v>0.53893839597055404</v>
      </c>
      <c r="Q78" t="s">
        <v>5507</v>
      </c>
      <c r="R78" t="s">
        <v>5486</v>
      </c>
      <c r="S78" t="s">
        <v>46</v>
      </c>
      <c r="T78" t="s">
        <v>11</v>
      </c>
      <c r="U78" t="s">
        <v>19</v>
      </c>
      <c r="V78" t="s">
        <v>7869</v>
      </c>
      <c r="W78">
        <v>106.52947</v>
      </c>
      <c r="X78">
        <v>10.93609</v>
      </c>
      <c r="Y78" t="s">
        <v>7866</v>
      </c>
    </row>
    <row r="79" spans="1:25" x14ac:dyDescent="0.75">
      <c r="A79">
        <v>65501342</v>
      </c>
      <c r="B79" t="s">
        <v>4909</v>
      </c>
      <c r="C79" t="s">
        <v>5407</v>
      </c>
      <c r="D79" t="s">
        <v>5479</v>
      </c>
      <c r="E79" t="s">
        <v>5497</v>
      </c>
      <c r="F79">
        <v>550</v>
      </c>
      <c r="G79">
        <v>70</v>
      </c>
      <c r="H79">
        <v>0.12727272727272701</v>
      </c>
      <c r="I79">
        <v>575</v>
      </c>
      <c r="J79">
        <v>712.66666666666697</v>
      </c>
      <c r="K79">
        <v>575</v>
      </c>
      <c r="L79" t="s">
        <v>5494</v>
      </c>
      <c r="M79" t="s">
        <v>5499</v>
      </c>
      <c r="N79">
        <v>854.66666666666697</v>
      </c>
      <c r="O79">
        <v>722.66666666666697</v>
      </c>
      <c r="P79">
        <v>0.84555382215288599</v>
      </c>
      <c r="Q79" t="s">
        <v>5510</v>
      </c>
      <c r="R79" t="s">
        <v>5486</v>
      </c>
      <c r="S79" t="s">
        <v>46</v>
      </c>
      <c r="T79" t="s">
        <v>11</v>
      </c>
      <c r="U79" t="s">
        <v>19</v>
      </c>
      <c r="V79" t="s">
        <v>7861</v>
      </c>
      <c r="W79">
        <v>106.44763</v>
      </c>
      <c r="X79">
        <v>10.988340000000001</v>
      </c>
      <c r="Y79" t="s">
        <v>7862</v>
      </c>
    </row>
    <row r="80" spans="1:25" x14ac:dyDescent="0.75">
      <c r="A80">
        <v>65540082</v>
      </c>
      <c r="B80" t="s">
        <v>4989</v>
      </c>
      <c r="C80" t="s">
        <v>5489</v>
      </c>
      <c r="D80" t="s">
        <v>5479</v>
      </c>
      <c r="E80" t="s">
        <v>5497</v>
      </c>
      <c r="F80">
        <v>600</v>
      </c>
      <c r="G80">
        <v>35</v>
      </c>
      <c r="H80">
        <v>5.83333333333333E-2</v>
      </c>
      <c r="I80">
        <v>600</v>
      </c>
      <c r="J80">
        <v>581.66666666666697</v>
      </c>
      <c r="K80">
        <v>630</v>
      </c>
      <c r="L80" t="s">
        <v>5494</v>
      </c>
      <c r="M80" t="s">
        <v>5499</v>
      </c>
      <c r="N80">
        <v>840.33333333333303</v>
      </c>
      <c r="O80">
        <v>619.66666666666697</v>
      </c>
      <c r="P80">
        <v>0.73740579135263795</v>
      </c>
      <c r="Q80" t="s">
        <v>5500</v>
      </c>
      <c r="R80" t="s">
        <v>5486</v>
      </c>
      <c r="S80" t="s">
        <v>46</v>
      </c>
      <c r="T80" t="s">
        <v>11</v>
      </c>
      <c r="U80" t="s">
        <v>19</v>
      </c>
      <c r="V80" t="s">
        <v>7869</v>
      </c>
      <c r="W80">
        <v>106.50707</v>
      </c>
      <c r="X80">
        <v>10.959160000000001</v>
      </c>
      <c r="Y80" t="s">
        <v>7864</v>
      </c>
    </row>
    <row r="81" spans="1:25" x14ac:dyDescent="0.75">
      <c r="A81">
        <v>65503198</v>
      </c>
      <c r="B81" t="s">
        <v>5007</v>
      </c>
      <c r="C81" t="s">
        <v>5489</v>
      </c>
      <c r="D81" t="s">
        <v>5479</v>
      </c>
      <c r="E81" t="s">
        <v>5490</v>
      </c>
      <c r="F81">
        <v>1100</v>
      </c>
      <c r="G81">
        <v>90</v>
      </c>
      <c r="H81">
        <v>8.1818181818181804E-2</v>
      </c>
      <c r="I81">
        <v>1190</v>
      </c>
      <c r="J81">
        <v>1196.6666666666699</v>
      </c>
      <c r="K81">
        <v>1020</v>
      </c>
      <c r="L81" t="s">
        <v>5494</v>
      </c>
      <c r="M81" t="s">
        <v>5492</v>
      </c>
      <c r="N81">
        <v>833.33333333333303</v>
      </c>
      <c r="O81">
        <v>833.33333333333303</v>
      </c>
      <c r="P81">
        <v>1</v>
      </c>
      <c r="Q81" t="s">
        <v>5500</v>
      </c>
      <c r="R81" t="s">
        <v>5486</v>
      </c>
      <c r="S81" t="s">
        <v>46</v>
      </c>
      <c r="T81" t="s">
        <v>11</v>
      </c>
      <c r="U81" t="s">
        <v>19</v>
      </c>
      <c r="V81" t="s">
        <v>7861</v>
      </c>
      <c r="W81">
        <v>106.49102999999999</v>
      </c>
      <c r="X81">
        <v>10.952109999999999</v>
      </c>
      <c r="Y81" t="s">
        <v>7862</v>
      </c>
    </row>
    <row r="82" spans="1:25" x14ac:dyDescent="0.75">
      <c r="A82">
        <v>65402283</v>
      </c>
      <c r="B82" t="s">
        <v>3873</v>
      </c>
      <c r="C82" t="s">
        <v>5413</v>
      </c>
      <c r="D82" t="s">
        <v>5488</v>
      </c>
      <c r="E82" t="s">
        <v>18</v>
      </c>
      <c r="F82">
        <v>0</v>
      </c>
      <c r="G82">
        <v>115</v>
      </c>
      <c r="H82" t="s">
        <v>7287</v>
      </c>
      <c r="I82">
        <v>973</v>
      </c>
      <c r="J82">
        <v>1091</v>
      </c>
      <c r="K82">
        <v>815</v>
      </c>
      <c r="L82" t="s">
        <v>5481</v>
      </c>
      <c r="M82" t="s">
        <v>5475</v>
      </c>
      <c r="N82">
        <v>809.66666666666697</v>
      </c>
      <c r="O82">
        <v>809.66666666666697</v>
      </c>
      <c r="P82">
        <v>1</v>
      </c>
      <c r="Q82" t="s">
        <v>5484</v>
      </c>
      <c r="R82" t="s">
        <v>5484</v>
      </c>
      <c r="S82" t="s">
        <v>46</v>
      </c>
      <c r="T82" t="s">
        <v>11</v>
      </c>
      <c r="U82" t="s">
        <v>19</v>
      </c>
      <c r="V82" t="s">
        <v>7859</v>
      </c>
      <c r="W82">
        <v>106.57147000000001</v>
      </c>
      <c r="X82">
        <v>10.995620000000001</v>
      </c>
      <c r="Y82" t="s">
        <v>7862</v>
      </c>
    </row>
    <row r="83" spans="1:25" x14ac:dyDescent="0.75">
      <c r="A83">
        <v>65706323</v>
      </c>
      <c r="B83" t="s">
        <v>5125</v>
      </c>
      <c r="C83" t="s">
        <v>5489</v>
      </c>
      <c r="D83" t="s">
        <v>5479</v>
      </c>
      <c r="E83" t="s">
        <v>5497</v>
      </c>
      <c r="F83">
        <v>600</v>
      </c>
      <c r="G83">
        <v>230</v>
      </c>
      <c r="H83">
        <v>0.38333333333333303</v>
      </c>
      <c r="I83">
        <v>675</v>
      </c>
      <c r="J83">
        <v>680.33333333333303</v>
      </c>
      <c r="K83">
        <v>700</v>
      </c>
      <c r="L83" t="s">
        <v>5498</v>
      </c>
      <c r="M83" t="s">
        <v>5499</v>
      </c>
      <c r="N83">
        <v>796.33333333333303</v>
      </c>
      <c r="O83">
        <v>464.66666666666703</v>
      </c>
      <c r="P83">
        <v>0.58350774382586901</v>
      </c>
      <c r="Q83" t="s">
        <v>5507</v>
      </c>
      <c r="R83" t="s">
        <v>5486</v>
      </c>
      <c r="S83" t="s">
        <v>46</v>
      </c>
      <c r="T83" t="s">
        <v>11</v>
      </c>
      <c r="U83" t="s">
        <v>19</v>
      </c>
      <c r="V83" t="s">
        <v>7869</v>
      </c>
      <c r="W83">
        <v>106.55175</v>
      </c>
      <c r="X83">
        <v>10.952070000000001</v>
      </c>
      <c r="Y83" t="s">
        <v>7866</v>
      </c>
    </row>
    <row r="84" spans="1:25" x14ac:dyDescent="0.75">
      <c r="A84">
        <v>65403920</v>
      </c>
      <c r="B84" t="s">
        <v>3714</v>
      </c>
      <c r="C84" t="s">
        <v>5407</v>
      </c>
      <c r="D84" t="s">
        <v>5479</v>
      </c>
      <c r="E84" t="s">
        <v>5497</v>
      </c>
      <c r="F84">
        <v>860</v>
      </c>
      <c r="G84">
        <v>180</v>
      </c>
      <c r="H84">
        <v>0.209302325581395</v>
      </c>
      <c r="I84">
        <v>890</v>
      </c>
      <c r="J84">
        <v>901.66666666666697</v>
      </c>
      <c r="K84">
        <v>720</v>
      </c>
      <c r="L84" t="s">
        <v>5494</v>
      </c>
      <c r="M84" t="s">
        <v>5499</v>
      </c>
      <c r="N84">
        <v>783.33333333333303</v>
      </c>
      <c r="O84">
        <v>608.33333333333303</v>
      </c>
      <c r="P84">
        <v>0.77659574468085102</v>
      </c>
      <c r="Q84" t="s">
        <v>5495</v>
      </c>
      <c r="R84" t="s">
        <v>5477</v>
      </c>
      <c r="S84" t="s">
        <v>46</v>
      </c>
      <c r="T84" t="s">
        <v>11</v>
      </c>
      <c r="U84" t="s">
        <v>19</v>
      </c>
      <c r="V84" t="s">
        <v>7859</v>
      </c>
      <c r="W84">
        <v>106.55840999999999</v>
      </c>
      <c r="X84">
        <v>11.0191</v>
      </c>
      <c r="Y84" t="s">
        <v>7864</v>
      </c>
    </row>
    <row r="85" spans="1:25" x14ac:dyDescent="0.75">
      <c r="A85">
        <v>65729946</v>
      </c>
      <c r="B85" t="s">
        <v>696</v>
      </c>
      <c r="C85" t="s">
        <v>5489</v>
      </c>
      <c r="D85" t="s">
        <v>5479</v>
      </c>
      <c r="E85" t="s">
        <v>5497</v>
      </c>
      <c r="F85">
        <v>600</v>
      </c>
      <c r="G85">
        <v>260</v>
      </c>
      <c r="H85">
        <v>0.43333333333333302</v>
      </c>
      <c r="I85">
        <v>615</v>
      </c>
      <c r="J85">
        <v>605</v>
      </c>
      <c r="K85">
        <v>462</v>
      </c>
      <c r="L85" t="s">
        <v>5498</v>
      </c>
      <c r="M85" t="s">
        <v>5499</v>
      </c>
      <c r="N85">
        <v>772.66666666666697</v>
      </c>
      <c r="O85">
        <v>316</v>
      </c>
      <c r="P85">
        <v>0.40897325280414198</v>
      </c>
      <c r="Q85" t="s">
        <v>5504</v>
      </c>
      <c r="R85" t="s">
        <v>5486</v>
      </c>
      <c r="S85" t="s">
        <v>46</v>
      </c>
      <c r="T85" t="s">
        <v>11</v>
      </c>
      <c r="U85" t="s">
        <v>19</v>
      </c>
      <c r="V85" t="s">
        <v>7869</v>
      </c>
      <c r="W85">
        <v>106.51962</v>
      </c>
      <c r="X85">
        <v>10.95777</v>
      </c>
      <c r="Y85" t="s">
        <v>7866</v>
      </c>
    </row>
    <row r="86" spans="1:25" x14ac:dyDescent="0.75">
      <c r="A86">
        <v>65732148</v>
      </c>
      <c r="B86" t="s">
        <v>5585</v>
      </c>
      <c r="C86" t="s">
        <v>5407</v>
      </c>
      <c r="D86" t="s">
        <v>5479</v>
      </c>
      <c r="E86" t="s">
        <v>5490</v>
      </c>
      <c r="F86">
        <v>500</v>
      </c>
      <c r="G86">
        <v>105</v>
      </c>
      <c r="H86">
        <v>0.21</v>
      </c>
      <c r="I86">
        <v>1350</v>
      </c>
      <c r="J86">
        <v>691.33333333333303</v>
      </c>
      <c r="K86">
        <v>365</v>
      </c>
      <c r="L86" t="s">
        <v>5494</v>
      </c>
      <c r="M86" t="s">
        <v>5492</v>
      </c>
      <c r="N86">
        <v>758</v>
      </c>
      <c r="O86">
        <v>758</v>
      </c>
      <c r="P86">
        <v>1</v>
      </c>
      <c r="Q86" t="s">
        <v>5503</v>
      </c>
      <c r="R86" t="s">
        <v>5477</v>
      </c>
      <c r="S86" t="s">
        <v>46</v>
      </c>
      <c r="T86" t="s">
        <v>11</v>
      </c>
      <c r="U86" t="s">
        <v>19</v>
      </c>
      <c r="V86" t="s">
        <v>7867</v>
      </c>
      <c r="W86">
        <v>106.61226000000001</v>
      </c>
      <c r="X86">
        <v>10.96631</v>
      </c>
      <c r="Y86" t="s">
        <v>7862</v>
      </c>
    </row>
    <row r="87" spans="1:25" x14ac:dyDescent="0.75">
      <c r="A87">
        <v>65703398</v>
      </c>
      <c r="B87" t="s">
        <v>896</v>
      </c>
      <c r="C87" t="s">
        <v>5407</v>
      </c>
      <c r="D87" t="s">
        <v>5474</v>
      </c>
      <c r="E87" t="s">
        <v>5497</v>
      </c>
      <c r="F87">
        <v>250</v>
      </c>
      <c r="G87">
        <v>30</v>
      </c>
      <c r="H87">
        <v>0.12</v>
      </c>
      <c r="I87">
        <v>582</v>
      </c>
      <c r="J87">
        <v>436.66666666666703</v>
      </c>
      <c r="L87" t="s">
        <v>5494</v>
      </c>
      <c r="M87" t="s">
        <v>5499</v>
      </c>
      <c r="N87">
        <v>740.33333333333303</v>
      </c>
      <c r="O87">
        <v>623.33333333333303</v>
      </c>
      <c r="P87">
        <v>0.84196307969383199</v>
      </c>
      <c r="Q87" t="s">
        <v>5503</v>
      </c>
      <c r="R87" t="s">
        <v>5477</v>
      </c>
      <c r="S87" t="s">
        <v>46</v>
      </c>
      <c r="T87" t="s">
        <v>11</v>
      </c>
      <c r="U87" t="s">
        <v>19</v>
      </c>
      <c r="V87" t="s">
        <v>7867</v>
      </c>
      <c r="W87">
        <v>106.61058</v>
      </c>
      <c r="X87">
        <v>10.96687</v>
      </c>
      <c r="Y87" t="s">
        <v>7862</v>
      </c>
    </row>
    <row r="88" spans="1:25" x14ac:dyDescent="0.75">
      <c r="A88">
        <v>65046654</v>
      </c>
      <c r="B88" t="s">
        <v>1718</v>
      </c>
      <c r="C88" t="s">
        <v>5489</v>
      </c>
      <c r="D88" t="s">
        <v>5479</v>
      </c>
      <c r="E88" t="s">
        <v>5497</v>
      </c>
      <c r="F88">
        <v>530</v>
      </c>
      <c r="G88">
        <v>195</v>
      </c>
      <c r="H88">
        <v>0.36792452830188693</v>
      </c>
      <c r="I88">
        <v>668</v>
      </c>
      <c r="J88">
        <v>939.33333333333303</v>
      </c>
      <c r="K88">
        <v>539</v>
      </c>
      <c r="L88" t="s">
        <v>5498</v>
      </c>
      <c r="M88" t="s">
        <v>5499</v>
      </c>
      <c r="N88">
        <v>728</v>
      </c>
      <c r="O88">
        <v>569</v>
      </c>
      <c r="P88">
        <v>0.78159340659340704</v>
      </c>
      <c r="Q88" t="s">
        <v>5521</v>
      </c>
      <c r="R88" t="s">
        <v>5477</v>
      </c>
      <c r="S88" t="s">
        <v>46</v>
      </c>
      <c r="T88" t="s">
        <v>11</v>
      </c>
      <c r="U88" t="s">
        <v>19</v>
      </c>
      <c r="V88" t="s">
        <v>7859</v>
      </c>
      <c r="W88">
        <v>106.55278</v>
      </c>
      <c r="X88">
        <v>10.984400000000001</v>
      </c>
      <c r="Y88" t="s">
        <v>7864</v>
      </c>
    </row>
    <row r="89" spans="1:25" x14ac:dyDescent="0.75">
      <c r="A89">
        <v>65020072</v>
      </c>
      <c r="B89" t="s">
        <v>7871</v>
      </c>
      <c r="C89" t="s">
        <v>5416</v>
      </c>
      <c r="D89" t="s">
        <v>5479</v>
      </c>
      <c r="E89" t="s">
        <v>5480</v>
      </c>
      <c r="F89">
        <v>0</v>
      </c>
      <c r="G89">
        <v>205</v>
      </c>
      <c r="H89" t="s">
        <v>7287</v>
      </c>
      <c r="I89">
        <v>804</v>
      </c>
      <c r="J89">
        <v>900.33333333333303</v>
      </c>
      <c r="K89">
        <v>720</v>
      </c>
      <c r="L89" t="s">
        <v>5481</v>
      </c>
      <c r="M89" t="s">
        <v>5475</v>
      </c>
      <c r="N89">
        <v>727</v>
      </c>
      <c r="O89">
        <v>727</v>
      </c>
      <c r="P89">
        <v>1</v>
      </c>
      <c r="Q89" t="s">
        <v>5482</v>
      </c>
      <c r="R89" t="s">
        <v>5483</v>
      </c>
      <c r="S89" t="s">
        <v>46</v>
      </c>
      <c r="T89" t="s">
        <v>11</v>
      </c>
      <c r="U89" t="s">
        <v>19</v>
      </c>
      <c r="V89" t="s">
        <v>7869</v>
      </c>
      <c r="W89">
        <v>106.50602000000001</v>
      </c>
      <c r="X89">
        <v>10.969010000000001</v>
      </c>
      <c r="Y89" t="s">
        <v>7862</v>
      </c>
    </row>
    <row r="90" spans="1:25" x14ac:dyDescent="0.75">
      <c r="A90">
        <v>65029242</v>
      </c>
      <c r="B90" t="s">
        <v>1375</v>
      </c>
      <c r="C90" t="s">
        <v>5489</v>
      </c>
      <c r="D90" t="s">
        <v>5479</v>
      </c>
      <c r="E90" t="s">
        <v>5490</v>
      </c>
      <c r="F90">
        <v>1300</v>
      </c>
      <c r="G90">
        <v>230</v>
      </c>
      <c r="H90">
        <v>0.17692307692307699</v>
      </c>
      <c r="I90">
        <v>1700</v>
      </c>
      <c r="J90">
        <v>1251.6666666666699</v>
      </c>
      <c r="K90">
        <v>1360</v>
      </c>
      <c r="L90" t="s">
        <v>5494</v>
      </c>
      <c r="M90" t="s">
        <v>5492</v>
      </c>
      <c r="N90">
        <v>714.33333333333303</v>
      </c>
      <c r="O90">
        <v>714.33333333333303</v>
      </c>
      <c r="P90">
        <v>1</v>
      </c>
      <c r="Q90" t="s">
        <v>5500</v>
      </c>
      <c r="R90" t="s">
        <v>5486</v>
      </c>
      <c r="S90" t="s">
        <v>46</v>
      </c>
      <c r="T90" t="s">
        <v>11</v>
      </c>
      <c r="U90" t="s">
        <v>19</v>
      </c>
      <c r="V90" t="s">
        <v>7869</v>
      </c>
      <c r="W90">
        <v>106.50677</v>
      </c>
      <c r="X90">
        <v>10.96231</v>
      </c>
      <c r="Y90" t="s">
        <v>7862</v>
      </c>
    </row>
    <row r="91" spans="1:25" x14ac:dyDescent="0.75">
      <c r="A91">
        <v>65014304</v>
      </c>
      <c r="B91" t="s">
        <v>4409</v>
      </c>
      <c r="C91" t="s">
        <v>5489</v>
      </c>
      <c r="D91" t="s">
        <v>5479</v>
      </c>
      <c r="E91" t="s">
        <v>5490</v>
      </c>
      <c r="F91">
        <v>1000</v>
      </c>
      <c r="G91">
        <v>115</v>
      </c>
      <c r="H91">
        <v>0.115</v>
      </c>
      <c r="I91">
        <v>1005</v>
      </c>
      <c r="J91">
        <v>1199.6666666666699</v>
      </c>
      <c r="K91">
        <v>480</v>
      </c>
      <c r="L91" t="s">
        <v>5494</v>
      </c>
      <c r="M91" t="s">
        <v>5492</v>
      </c>
      <c r="N91">
        <v>713.33333333333303</v>
      </c>
      <c r="O91">
        <v>713.33333333333303</v>
      </c>
      <c r="P91">
        <v>1</v>
      </c>
      <c r="Q91" t="s">
        <v>5493</v>
      </c>
      <c r="R91" t="s">
        <v>5486</v>
      </c>
      <c r="S91" t="s">
        <v>46</v>
      </c>
      <c r="T91" t="s">
        <v>11</v>
      </c>
      <c r="U91" t="s">
        <v>19</v>
      </c>
      <c r="V91" t="s">
        <v>7870</v>
      </c>
      <c r="W91">
        <v>106.43425000000001</v>
      </c>
      <c r="X91">
        <v>11.06575</v>
      </c>
      <c r="Y91" t="s">
        <v>7862</v>
      </c>
    </row>
    <row r="92" spans="1:25" x14ac:dyDescent="0.75">
      <c r="A92">
        <v>65048045</v>
      </c>
      <c r="B92" t="s">
        <v>1486</v>
      </c>
      <c r="C92" t="s">
        <v>5397</v>
      </c>
      <c r="D92" t="s">
        <v>5474</v>
      </c>
      <c r="E92" t="s">
        <v>5497</v>
      </c>
      <c r="F92">
        <v>350</v>
      </c>
      <c r="I92">
        <v>176</v>
      </c>
      <c r="J92">
        <v>448.66666666666703</v>
      </c>
      <c r="K92">
        <v>611</v>
      </c>
      <c r="L92" t="s">
        <v>5508</v>
      </c>
      <c r="M92" t="s">
        <v>5499</v>
      </c>
      <c r="N92">
        <v>705.66666666666697</v>
      </c>
      <c r="O92">
        <v>585.33333333333303</v>
      </c>
      <c r="P92">
        <v>0.82947567312234305</v>
      </c>
      <c r="Q92" t="s">
        <v>5510</v>
      </c>
      <c r="R92" t="s">
        <v>5486</v>
      </c>
      <c r="S92" t="s">
        <v>46</v>
      </c>
      <c r="T92" t="s">
        <v>11</v>
      </c>
      <c r="U92" t="s">
        <v>19</v>
      </c>
      <c r="V92" t="s">
        <v>7870</v>
      </c>
      <c r="W92">
        <v>106.41759</v>
      </c>
      <c r="X92">
        <v>10.98465</v>
      </c>
      <c r="Y92" t="s">
        <v>7862</v>
      </c>
    </row>
    <row r="93" spans="1:25" x14ac:dyDescent="0.75">
      <c r="A93">
        <v>65042490</v>
      </c>
      <c r="B93" t="s">
        <v>1394</v>
      </c>
      <c r="C93" t="s">
        <v>5397</v>
      </c>
      <c r="D93" t="s">
        <v>5474</v>
      </c>
      <c r="E93" t="s">
        <v>5490</v>
      </c>
      <c r="F93">
        <v>900</v>
      </c>
      <c r="G93">
        <v>120</v>
      </c>
      <c r="H93">
        <v>0.133333333333333</v>
      </c>
      <c r="I93">
        <v>1070</v>
      </c>
      <c r="J93">
        <v>1391.6666666666699</v>
      </c>
      <c r="K93">
        <v>730</v>
      </c>
      <c r="L93" t="s">
        <v>5494</v>
      </c>
      <c r="M93" t="s">
        <v>5492</v>
      </c>
      <c r="N93">
        <v>704.33333333333303</v>
      </c>
      <c r="O93">
        <v>704.33333333333303</v>
      </c>
      <c r="P93">
        <v>1</v>
      </c>
      <c r="Q93" t="s">
        <v>5493</v>
      </c>
      <c r="R93" t="s">
        <v>5486</v>
      </c>
      <c r="S93" t="s">
        <v>46</v>
      </c>
      <c r="T93" t="s">
        <v>11</v>
      </c>
      <c r="U93" t="s">
        <v>19</v>
      </c>
      <c r="V93" t="s">
        <v>7870</v>
      </c>
      <c r="W93">
        <v>106.42944</v>
      </c>
      <c r="X93">
        <v>11.00442</v>
      </c>
      <c r="Y93" t="s">
        <v>7862</v>
      </c>
    </row>
    <row r="94" spans="1:25" x14ac:dyDescent="0.75">
      <c r="A94">
        <v>65705761</v>
      </c>
      <c r="B94" t="s">
        <v>5514</v>
      </c>
      <c r="C94" t="s">
        <v>5390</v>
      </c>
      <c r="D94" t="s">
        <v>5479</v>
      </c>
      <c r="E94" t="s">
        <v>5480</v>
      </c>
      <c r="F94">
        <v>0</v>
      </c>
      <c r="G94">
        <v>242</v>
      </c>
      <c r="H94" t="s">
        <v>7287</v>
      </c>
      <c r="I94">
        <v>664</v>
      </c>
      <c r="J94">
        <v>578.33333333333303</v>
      </c>
      <c r="K94">
        <v>515</v>
      </c>
      <c r="L94" t="s">
        <v>5481</v>
      </c>
      <c r="M94" t="s">
        <v>5475</v>
      </c>
      <c r="N94">
        <v>700.66666666666697</v>
      </c>
      <c r="O94">
        <v>573.33333333333303</v>
      </c>
      <c r="P94">
        <v>0.81826831588962901</v>
      </c>
      <c r="Q94" t="s">
        <v>5515</v>
      </c>
      <c r="R94" t="s">
        <v>5483</v>
      </c>
      <c r="S94" t="s">
        <v>46</v>
      </c>
      <c r="T94" t="s">
        <v>11</v>
      </c>
      <c r="U94" t="s">
        <v>19</v>
      </c>
      <c r="V94" t="s">
        <v>7861</v>
      </c>
      <c r="W94">
        <v>106.47814</v>
      </c>
      <c r="X94">
        <v>10.982839999999999</v>
      </c>
      <c r="Y94" t="s">
        <v>7862</v>
      </c>
    </row>
    <row r="95" spans="1:25" x14ac:dyDescent="0.75">
      <c r="A95">
        <v>65508798</v>
      </c>
      <c r="B95" t="s">
        <v>3637</v>
      </c>
      <c r="C95" t="s">
        <v>5407</v>
      </c>
      <c r="D95" t="s">
        <v>5479</v>
      </c>
      <c r="E95" t="s">
        <v>5497</v>
      </c>
      <c r="F95">
        <v>220</v>
      </c>
      <c r="I95">
        <v>260</v>
      </c>
      <c r="J95">
        <v>298.33333333333297</v>
      </c>
      <c r="K95">
        <v>180</v>
      </c>
      <c r="L95" t="s">
        <v>5508</v>
      </c>
      <c r="M95" t="s">
        <v>5499</v>
      </c>
      <c r="N95">
        <v>695</v>
      </c>
      <c r="O95">
        <v>371.66666666666703</v>
      </c>
      <c r="P95">
        <v>0.53477218225419698</v>
      </c>
      <c r="Q95" t="s">
        <v>5504</v>
      </c>
      <c r="R95" t="s">
        <v>5486</v>
      </c>
      <c r="S95" t="s">
        <v>46</v>
      </c>
      <c r="T95" t="s">
        <v>11</v>
      </c>
      <c r="U95" t="s">
        <v>19</v>
      </c>
      <c r="V95" t="s">
        <v>7869</v>
      </c>
      <c r="W95">
        <v>106.52958</v>
      </c>
      <c r="X95">
        <v>10.967169999999999</v>
      </c>
      <c r="Y95" t="s">
        <v>7866</v>
      </c>
    </row>
    <row r="96" spans="1:25" x14ac:dyDescent="0.75">
      <c r="A96">
        <v>65728846</v>
      </c>
      <c r="B96" t="s">
        <v>378</v>
      </c>
      <c r="C96" t="s">
        <v>5489</v>
      </c>
      <c r="D96" t="s">
        <v>5479</v>
      </c>
      <c r="E96" t="s">
        <v>5497</v>
      </c>
      <c r="F96">
        <v>400</v>
      </c>
      <c r="I96">
        <v>240</v>
      </c>
      <c r="J96">
        <v>379</v>
      </c>
      <c r="K96">
        <v>190</v>
      </c>
      <c r="L96" t="s">
        <v>5508</v>
      </c>
      <c r="M96" t="s">
        <v>5499</v>
      </c>
      <c r="N96">
        <v>689.66666666666697</v>
      </c>
      <c r="O96">
        <v>428.33333333333297</v>
      </c>
      <c r="P96">
        <v>0.62107298211696504</v>
      </c>
      <c r="Q96" t="s">
        <v>5502</v>
      </c>
      <c r="R96" t="s">
        <v>5477</v>
      </c>
      <c r="S96" t="s">
        <v>46</v>
      </c>
      <c r="T96" t="s">
        <v>11</v>
      </c>
      <c r="U96" t="s">
        <v>19</v>
      </c>
      <c r="V96" t="s">
        <v>7867</v>
      </c>
      <c r="W96">
        <v>106.58821</v>
      </c>
      <c r="X96">
        <v>10.989990000000001</v>
      </c>
      <c r="Y96" t="s">
        <v>7864</v>
      </c>
    </row>
    <row r="97" spans="1:25" x14ac:dyDescent="0.75">
      <c r="A97">
        <v>65048044</v>
      </c>
      <c r="B97" t="s">
        <v>1950</v>
      </c>
      <c r="C97" t="s">
        <v>5489</v>
      </c>
      <c r="D97" t="s">
        <v>5479</v>
      </c>
      <c r="E97" t="s">
        <v>5497</v>
      </c>
      <c r="F97">
        <v>520</v>
      </c>
      <c r="G97">
        <v>235</v>
      </c>
      <c r="H97">
        <v>0.45192307692307698</v>
      </c>
      <c r="I97">
        <v>554</v>
      </c>
      <c r="J97">
        <v>601</v>
      </c>
      <c r="K97">
        <v>530</v>
      </c>
      <c r="L97" t="s">
        <v>5498</v>
      </c>
      <c r="M97" t="s">
        <v>5499</v>
      </c>
      <c r="N97">
        <v>680.66666666666697</v>
      </c>
      <c r="O97">
        <v>597.33333333333303</v>
      </c>
      <c r="P97">
        <v>0.87757100881488703</v>
      </c>
      <c r="Q97" t="s">
        <v>5493</v>
      </c>
      <c r="R97" t="s">
        <v>5486</v>
      </c>
      <c r="S97" t="s">
        <v>46</v>
      </c>
      <c r="T97" t="s">
        <v>11</v>
      </c>
      <c r="U97" t="s">
        <v>19</v>
      </c>
      <c r="V97" t="s">
        <v>7870</v>
      </c>
      <c r="W97">
        <v>106.42046000000001</v>
      </c>
      <c r="X97">
        <v>11.00808</v>
      </c>
      <c r="Y97" t="s">
        <v>7862</v>
      </c>
    </row>
    <row r="98" spans="1:25" x14ac:dyDescent="0.75">
      <c r="A98">
        <v>65508376</v>
      </c>
      <c r="B98" t="s">
        <v>4303</v>
      </c>
      <c r="C98" t="s">
        <v>5489</v>
      </c>
      <c r="D98" t="s">
        <v>5479</v>
      </c>
      <c r="E98" t="s">
        <v>5497</v>
      </c>
      <c r="F98">
        <v>400</v>
      </c>
      <c r="G98">
        <v>155</v>
      </c>
      <c r="H98">
        <v>0.38750000000000001</v>
      </c>
      <c r="I98">
        <v>400</v>
      </c>
      <c r="J98">
        <v>514.66666666666697</v>
      </c>
      <c r="K98">
        <v>51</v>
      </c>
      <c r="L98" t="s">
        <v>5498</v>
      </c>
      <c r="M98" t="s">
        <v>5499</v>
      </c>
      <c r="N98">
        <v>679.66666666666697</v>
      </c>
      <c r="O98">
        <v>520</v>
      </c>
      <c r="P98">
        <v>0.76508092202059796</v>
      </c>
      <c r="Q98" t="s">
        <v>5510</v>
      </c>
      <c r="R98" t="s">
        <v>5486</v>
      </c>
      <c r="S98" t="s">
        <v>46</v>
      </c>
      <c r="T98" t="s">
        <v>11</v>
      </c>
      <c r="U98" t="s">
        <v>19</v>
      </c>
      <c r="V98" t="s">
        <v>7861</v>
      </c>
      <c r="W98">
        <v>106.46888</v>
      </c>
      <c r="X98">
        <v>10.99236</v>
      </c>
      <c r="Y98" t="s">
        <v>7864</v>
      </c>
    </row>
    <row r="99" spans="1:25" x14ac:dyDescent="0.75">
      <c r="A99">
        <v>65408871</v>
      </c>
      <c r="B99" t="s">
        <v>5511</v>
      </c>
      <c r="C99" t="s">
        <v>5420</v>
      </c>
      <c r="D99" t="s">
        <v>5479</v>
      </c>
      <c r="E99" t="s">
        <v>5480</v>
      </c>
      <c r="F99">
        <v>0</v>
      </c>
      <c r="G99">
        <v>110</v>
      </c>
      <c r="H99" t="s">
        <v>7287</v>
      </c>
      <c r="I99">
        <v>760</v>
      </c>
      <c r="J99">
        <v>915.33333333333303</v>
      </c>
      <c r="K99">
        <v>551</v>
      </c>
      <c r="L99" t="s">
        <v>5481</v>
      </c>
      <c r="M99" t="s">
        <v>5475</v>
      </c>
      <c r="N99">
        <v>677</v>
      </c>
      <c r="O99">
        <v>677</v>
      </c>
      <c r="P99">
        <v>1</v>
      </c>
      <c r="Q99" t="s">
        <v>5512</v>
      </c>
      <c r="R99" t="s">
        <v>5483</v>
      </c>
      <c r="S99" t="s">
        <v>46</v>
      </c>
      <c r="T99" t="s">
        <v>11</v>
      </c>
      <c r="U99" t="s">
        <v>19</v>
      </c>
      <c r="V99" t="s">
        <v>7859</v>
      </c>
      <c r="W99">
        <v>106.60068</v>
      </c>
      <c r="X99">
        <v>10.955880000000001</v>
      </c>
      <c r="Y99" t="s">
        <v>7862</v>
      </c>
    </row>
    <row r="100" spans="1:25" x14ac:dyDescent="0.75">
      <c r="A100">
        <v>65732139</v>
      </c>
      <c r="B100" t="s">
        <v>1426</v>
      </c>
      <c r="C100" t="s">
        <v>5489</v>
      </c>
      <c r="D100" t="s">
        <v>5479</v>
      </c>
      <c r="E100" t="s">
        <v>5497</v>
      </c>
      <c r="F100">
        <v>340</v>
      </c>
      <c r="G100">
        <v>170</v>
      </c>
      <c r="H100">
        <v>0.5</v>
      </c>
      <c r="I100">
        <v>340</v>
      </c>
      <c r="J100">
        <v>308.33333333333297</v>
      </c>
      <c r="K100">
        <v>350</v>
      </c>
      <c r="L100" t="s">
        <v>5498</v>
      </c>
      <c r="M100" t="s">
        <v>5499</v>
      </c>
      <c r="N100">
        <v>657.66666666666697</v>
      </c>
      <c r="O100">
        <v>364.33333333333297</v>
      </c>
      <c r="P100">
        <v>0.55397871262037501</v>
      </c>
      <c r="Q100" t="s">
        <v>5504</v>
      </c>
      <c r="R100" t="s">
        <v>5486</v>
      </c>
      <c r="S100" t="s">
        <v>46</v>
      </c>
      <c r="T100" t="s">
        <v>11</v>
      </c>
      <c r="U100" t="s">
        <v>19</v>
      </c>
      <c r="V100" t="s">
        <v>7869</v>
      </c>
      <c r="W100">
        <v>106.51665</v>
      </c>
      <c r="X100">
        <v>10.97059</v>
      </c>
      <c r="Y100" t="s">
        <v>7866</v>
      </c>
    </row>
    <row r="101" spans="1:25" x14ac:dyDescent="0.75">
      <c r="A101">
        <v>65508898</v>
      </c>
      <c r="B101" t="s">
        <v>749</v>
      </c>
      <c r="C101" t="s">
        <v>5489</v>
      </c>
      <c r="D101" t="s">
        <v>5474</v>
      </c>
      <c r="E101" t="s">
        <v>5497</v>
      </c>
      <c r="F101">
        <v>500</v>
      </c>
      <c r="G101">
        <v>100</v>
      </c>
      <c r="H101">
        <v>0.2</v>
      </c>
      <c r="I101">
        <v>513</v>
      </c>
      <c r="J101">
        <v>498.33333333333297</v>
      </c>
      <c r="K101">
        <v>299</v>
      </c>
      <c r="L101" t="s">
        <v>5494</v>
      </c>
      <c r="M101" t="s">
        <v>5499</v>
      </c>
      <c r="N101">
        <v>655.66666666666697</v>
      </c>
      <c r="O101">
        <v>496</v>
      </c>
      <c r="P101">
        <v>0.75648195221148995</v>
      </c>
      <c r="Q101" t="s">
        <v>5505</v>
      </c>
      <c r="R101" t="s">
        <v>5477</v>
      </c>
      <c r="S101" t="s">
        <v>46</v>
      </c>
      <c r="T101" t="s">
        <v>11</v>
      </c>
      <c r="U101" t="s">
        <v>19</v>
      </c>
      <c r="V101" t="s">
        <v>7863</v>
      </c>
      <c r="W101">
        <v>106.47781999999999</v>
      </c>
      <c r="X101">
        <v>11.05625</v>
      </c>
      <c r="Y101" t="s">
        <v>7864</v>
      </c>
    </row>
    <row r="102" spans="1:25" x14ac:dyDescent="0.75">
      <c r="A102">
        <v>65015677</v>
      </c>
      <c r="B102" t="s">
        <v>3807</v>
      </c>
      <c r="C102" t="s">
        <v>5407</v>
      </c>
      <c r="D102" t="s">
        <v>5479</v>
      </c>
      <c r="E102" t="s">
        <v>5490</v>
      </c>
      <c r="F102">
        <v>1200</v>
      </c>
      <c r="I102">
        <v>1200</v>
      </c>
      <c r="J102">
        <v>613.33333333333303</v>
      </c>
      <c r="K102">
        <v>110</v>
      </c>
      <c r="L102" t="s">
        <v>5508</v>
      </c>
      <c r="M102" t="s">
        <v>5492</v>
      </c>
      <c r="N102">
        <v>646.33333333333303</v>
      </c>
      <c r="O102">
        <v>646.33333333333303</v>
      </c>
      <c r="P102">
        <v>1</v>
      </c>
      <c r="Q102" t="s">
        <v>5495</v>
      </c>
      <c r="R102" t="s">
        <v>5477</v>
      </c>
      <c r="S102" t="s">
        <v>46</v>
      </c>
      <c r="T102" t="s">
        <v>11</v>
      </c>
      <c r="U102" t="s">
        <v>19</v>
      </c>
      <c r="V102" t="s">
        <v>7859</v>
      </c>
      <c r="W102">
        <v>106.56504</v>
      </c>
      <c r="X102">
        <v>11.02589</v>
      </c>
      <c r="Y102" t="s">
        <v>7862</v>
      </c>
    </row>
    <row r="103" spans="1:25" x14ac:dyDescent="0.75">
      <c r="A103">
        <v>65029073</v>
      </c>
      <c r="B103" t="s">
        <v>4871</v>
      </c>
      <c r="C103" t="s">
        <v>5413</v>
      </c>
      <c r="D103" t="s">
        <v>5488</v>
      </c>
      <c r="E103" t="s">
        <v>18</v>
      </c>
      <c r="F103">
        <v>0</v>
      </c>
      <c r="G103">
        <v>215</v>
      </c>
      <c r="H103" t="s">
        <v>7287</v>
      </c>
      <c r="I103">
        <v>1800</v>
      </c>
      <c r="J103">
        <v>1825.6666666666699</v>
      </c>
      <c r="K103">
        <v>1548</v>
      </c>
      <c r="L103" t="s">
        <v>5481</v>
      </c>
      <c r="M103" t="s">
        <v>5475</v>
      </c>
      <c r="N103">
        <v>644.33333333333303</v>
      </c>
      <c r="O103">
        <v>644.33333333333303</v>
      </c>
      <c r="P103">
        <v>1</v>
      </c>
      <c r="Q103" t="s">
        <v>5484</v>
      </c>
      <c r="R103" t="s">
        <v>5484</v>
      </c>
      <c r="S103" t="s">
        <v>46</v>
      </c>
      <c r="T103" t="s">
        <v>11</v>
      </c>
      <c r="U103" t="s">
        <v>19</v>
      </c>
      <c r="V103" t="s">
        <v>7861</v>
      </c>
      <c r="W103">
        <v>106.47534</v>
      </c>
      <c r="X103">
        <v>10.961259999999999</v>
      </c>
      <c r="Y103" t="s">
        <v>7862</v>
      </c>
    </row>
    <row r="104" spans="1:25" x14ac:dyDescent="0.75">
      <c r="A104">
        <v>65006770</v>
      </c>
      <c r="B104" t="s">
        <v>313</v>
      </c>
      <c r="C104" t="s">
        <v>5407</v>
      </c>
      <c r="D104" t="s">
        <v>5487</v>
      </c>
      <c r="E104" t="s">
        <v>5497</v>
      </c>
      <c r="F104">
        <v>400</v>
      </c>
      <c r="G104">
        <v>230</v>
      </c>
      <c r="H104">
        <v>0.57499999999999996</v>
      </c>
      <c r="I104">
        <v>510</v>
      </c>
      <c r="J104">
        <v>412.66666666666703</v>
      </c>
      <c r="K104">
        <v>11</v>
      </c>
      <c r="L104" t="s">
        <v>5491</v>
      </c>
      <c r="M104" t="s">
        <v>5499</v>
      </c>
      <c r="N104">
        <v>634.66666666666697</v>
      </c>
      <c r="O104">
        <v>408</v>
      </c>
      <c r="P104">
        <v>0.64285714285714302</v>
      </c>
      <c r="Q104" t="s">
        <v>5503</v>
      </c>
      <c r="R104" t="s">
        <v>5477</v>
      </c>
      <c r="S104" t="s">
        <v>46</v>
      </c>
      <c r="T104" t="s">
        <v>11</v>
      </c>
      <c r="U104" t="s">
        <v>19</v>
      </c>
      <c r="V104" t="s">
        <v>7859</v>
      </c>
      <c r="W104">
        <v>106.60429000000001</v>
      </c>
      <c r="X104">
        <v>10.942920000000001</v>
      </c>
      <c r="Y104" t="s">
        <v>7864</v>
      </c>
    </row>
    <row r="105" spans="1:25" x14ac:dyDescent="0.75">
      <c r="A105">
        <v>65402324</v>
      </c>
      <c r="B105" t="s">
        <v>2114</v>
      </c>
      <c r="C105" t="s">
        <v>5397</v>
      </c>
      <c r="D105" t="s">
        <v>5487</v>
      </c>
      <c r="E105" t="s">
        <v>5497</v>
      </c>
      <c r="F105">
        <v>450</v>
      </c>
      <c r="G105">
        <v>270</v>
      </c>
      <c r="H105">
        <v>0.6</v>
      </c>
      <c r="I105">
        <v>535</v>
      </c>
      <c r="J105">
        <v>520.33333333333303</v>
      </c>
      <c r="K105">
        <v>450</v>
      </c>
      <c r="L105" t="s">
        <v>5491</v>
      </c>
      <c r="M105" t="s">
        <v>5499</v>
      </c>
      <c r="N105">
        <v>633.33333333333303</v>
      </c>
      <c r="O105">
        <v>578.33333333333303</v>
      </c>
      <c r="P105">
        <v>0.91315789473684195</v>
      </c>
      <c r="Q105" t="s">
        <v>5493</v>
      </c>
      <c r="R105" t="s">
        <v>5486</v>
      </c>
      <c r="S105" t="s">
        <v>46</v>
      </c>
      <c r="T105" t="s">
        <v>11</v>
      </c>
      <c r="U105" t="s">
        <v>19</v>
      </c>
      <c r="V105" t="s">
        <v>7870</v>
      </c>
      <c r="W105">
        <v>106.44528</v>
      </c>
      <c r="X105">
        <v>11.032830000000001</v>
      </c>
      <c r="Y105" t="s">
        <v>7862</v>
      </c>
    </row>
    <row r="106" spans="1:25" x14ac:dyDescent="0.75">
      <c r="A106">
        <v>65508891</v>
      </c>
      <c r="B106" t="s">
        <v>398</v>
      </c>
      <c r="C106" t="s">
        <v>5489</v>
      </c>
      <c r="D106" t="s">
        <v>5479</v>
      </c>
      <c r="E106" t="s">
        <v>5490</v>
      </c>
      <c r="F106">
        <v>500</v>
      </c>
      <c r="G106">
        <v>360</v>
      </c>
      <c r="H106">
        <v>0.72</v>
      </c>
      <c r="I106">
        <v>480</v>
      </c>
      <c r="J106">
        <v>611.66666666666697</v>
      </c>
      <c r="K106">
        <v>505</v>
      </c>
      <c r="L106" t="s">
        <v>5491</v>
      </c>
      <c r="M106" t="s">
        <v>5492</v>
      </c>
      <c r="N106">
        <v>627.66666666666697</v>
      </c>
      <c r="O106">
        <v>627.66666666666697</v>
      </c>
      <c r="P106">
        <v>1</v>
      </c>
      <c r="Q106" t="s">
        <v>5495</v>
      </c>
      <c r="R106" t="s">
        <v>5477</v>
      </c>
      <c r="S106" t="s">
        <v>46</v>
      </c>
      <c r="T106" t="s">
        <v>11</v>
      </c>
      <c r="U106" t="s">
        <v>19</v>
      </c>
      <c r="V106" t="s">
        <v>7863</v>
      </c>
      <c r="W106">
        <v>106.48094</v>
      </c>
      <c r="X106">
        <v>11.017239999999999</v>
      </c>
      <c r="Y106" t="s">
        <v>7862</v>
      </c>
    </row>
    <row r="107" spans="1:25" x14ac:dyDescent="0.75">
      <c r="A107">
        <v>65508873</v>
      </c>
      <c r="B107" t="s">
        <v>910</v>
      </c>
      <c r="C107" t="s">
        <v>5489</v>
      </c>
      <c r="D107" t="s">
        <v>5479</v>
      </c>
      <c r="E107" t="s">
        <v>5497</v>
      </c>
      <c r="F107">
        <v>600</v>
      </c>
      <c r="G107">
        <v>169</v>
      </c>
      <c r="H107">
        <v>0.28166666666666701</v>
      </c>
      <c r="I107">
        <v>621</v>
      </c>
      <c r="J107">
        <v>741.33333333333303</v>
      </c>
      <c r="K107">
        <v>490</v>
      </c>
      <c r="L107" t="s">
        <v>5494</v>
      </c>
      <c r="M107" t="s">
        <v>5499</v>
      </c>
      <c r="N107">
        <v>608</v>
      </c>
      <c r="O107">
        <v>565</v>
      </c>
      <c r="P107">
        <v>0.92927631578947401</v>
      </c>
      <c r="Q107" t="s">
        <v>5500</v>
      </c>
      <c r="R107" t="s">
        <v>5486</v>
      </c>
      <c r="S107" t="s">
        <v>46</v>
      </c>
      <c r="T107" t="s">
        <v>11</v>
      </c>
      <c r="U107" t="s">
        <v>19</v>
      </c>
      <c r="V107" t="s">
        <v>7861</v>
      </c>
      <c r="W107">
        <v>106.48626</v>
      </c>
      <c r="X107">
        <v>10.95313</v>
      </c>
      <c r="Y107" t="s">
        <v>7862</v>
      </c>
    </row>
    <row r="108" spans="1:25" x14ac:dyDescent="0.75">
      <c r="A108">
        <v>65540481</v>
      </c>
      <c r="B108" t="s">
        <v>5518</v>
      </c>
      <c r="C108" t="s">
        <v>5489</v>
      </c>
      <c r="D108" t="s">
        <v>5474</v>
      </c>
      <c r="E108" t="s">
        <v>5497</v>
      </c>
      <c r="F108">
        <v>315</v>
      </c>
      <c r="G108">
        <v>44</v>
      </c>
      <c r="H108">
        <v>0.13968253968253999</v>
      </c>
      <c r="I108">
        <v>345</v>
      </c>
      <c r="J108">
        <v>353</v>
      </c>
      <c r="K108">
        <v>300</v>
      </c>
      <c r="L108" t="s">
        <v>5494</v>
      </c>
      <c r="M108" t="s">
        <v>5499</v>
      </c>
      <c r="N108">
        <v>603.66666666666697</v>
      </c>
      <c r="O108">
        <v>395</v>
      </c>
      <c r="P108">
        <v>0.65433462175593604</v>
      </c>
      <c r="Q108" t="s">
        <v>5505</v>
      </c>
      <c r="R108" t="s">
        <v>5477</v>
      </c>
      <c r="S108" t="s">
        <v>46</v>
      </c>
      <c r="T108" t="s">
        <v>11</v>
      </c>
      <c r="U108" t="s">
        <v>19</v>
      </c>
      <c r="V108" t="s">
        <v>7865</v>
      </c>
      <c r="W108">
        <v>106.47368</v>
      </c>
      <c r="X108">
        <v>11.06282</v>
      </c>
      <c r="Y108" t="s">
        <v>7864</v>
      </c>
    </row>
    <row r="109" spans="1:25" x14ac:dyDescent="0.75">
      <c r="A109">
        <v>65047925</v>
      </c>
      <c r="B109" t="s">
        <v>1672</v>
      </c>
      <c r="C109" t="s">
        <v>5397</v>
      </c>
      <c r="D109" t="s">
        <v>5474</v>
      </c>
      <c r="E109" t="s">
        <v>5497</v>
      </c>
      <c r="F109">
        <v>510</v>
      </c>
      <c r="G109">
        <v>220</v>
      </c>
      <c r="H109">
        <v>0.43137254901960798</v>
      </c>
      <c r="I109">
        <v>520</v>
      </c>
      <c r="J109">
        <v>520</v>
      </c>
      <c r="K109">
        <v>50</v>
      </c>
      <c r="L109" t="s">
        <v>5498</v>
      </c>
      <c r="M109" t="s">
        <v>5499</v>
      </c>
      <c r="N109">
        <v>584.33333333333303</v>
      </c>
      <c r="O109">
        <v>388.33333333333297</v>
      </c>
      <c r="P109">
        <v>0.66457501426126597</v>
      </c>
      <c r="Q109" t="s">
        <v>5485</v>
      </c>
      <c r="R109" t="s">
        <v>5486</v>
      </c>
      <c r="S109" t="s">
        <v>46</v>
      </c>
      <c r="T109" t="s">
        <v>11</v>
      </c>
      <c r="U109" t="s">
        <v>19</v>
      </c>
      <c r="V109" t="s">
        <v>7863</v>
      </c>
      <c r="W109">
        <v>106.47237</v>
      </c>
      <c r="X109">
        <v>11.007949999999999</v>
      </c>
      <c r="Y109" t="s">
        <v>7864</v>
      </c>
    </row>
    <row r="110" spans="1:25" x14ac:dyDescent="0.75">
      <c r="A110">
        <v>65408391</v>
      </c>
      <c r="B110" t="s">
        <v>396</v>
      </c>
      <c r="C110" t="s">
        <v>5397</v>
      </c>
      <c r="D110" t="s">
        <v>5487</v>
      </c>
      <c r="E110" t="s">
        <v>5497</v>
      </c>
      <c r="F110">
        <v>330</v>
      </c>
      <c r="G110">
        <v>90</v>
      </c>
      <c r="H110">
        <v>0.27272727272727298</v>
      </c>
      <c r="I110">
        <v>375</v>
      </c>
      <c r="J110">
        <v>383.66666666666703</v>
      </c>
      <c r="K110">
        <v>470</v>
      </c>
      <c r="L110" t="s">
        <v>5494</v>
      </c>
      <c r="M110" t="s">
        <v>5499</v>
      </c>
      <c r="N110">
        <v>580</v>
      </c>
      <c r="O110">
        <v>387.33333333333297</v>
      </c>
      <c r="P110">
        <v>0.66781609195402303</v>
      </c>
      <c r="Q110" t="s">
        <v>5503</v>
      </c>
      <c r="R110" t="s">
        <v>5477</v>
      </c>
      <c r="S110" t="s">
        <v>46</v>
      </c>
      <c r="T110" t="s">
        <v>11</v>
      </c>
      <c r="U110" t="s">
        <v>19</v>
      </c>
      <c r="V110" t="s">
        <v>7867</v>
      </c>
      <c r="W110">
        <v>106.61494999999999</v>
      </c>
      <c r="X110">
        <v>10.974589999999999</v>
      </c>
      <c r="Y110" t="s">
        <v>7864</v>
      </c>
    </row>
    <row r="111" spans="1:25" x14ac:dyDescent="0.75">
      <c r="A111">
        <v>65706442</v>
      </c>
      <c r="B111" t="s">
        <v>4777</v>
      </c>
      <c r="C111" t="s">
        <v>5489</v>
      </c>
      <c r="D111" t="s">
        <v>5479</v>
      </c>
      <c r="E111" t="s">
        <v>5490</v>
      </c>
      <c r="F111">
        <v>620</v>
      </c>
      <c r="G111">
        <v>290</v>
      </c>
      <c r="H111">
        <v>0.467741935483871</v>
      </c>
      <c r="I111">
        <v>655</v>
      </c>
      <c r="J111">
        <v>1006</v>
      </c>
      <c r="K111">
        <v>400</v>
      </c>
      <c r="L111" t="s">
        <v>5498</v>
      </c>
      <c r="M111" t="s">
        <v>5492</v>
      </c>
      <c r="N111">
        <v>572.66666666666697</v>
      </c>
      <c r="O111">
        <v>572.66666666666697</v>
      </c>
      <c r="P111">
        <v>1</v>
      </c>
      <c r="Q111" t="s">
        <v>5521</v>
      </c>
      <c r="R111" t="s">
        <v>5477</v>
      </c>
      <c r="S111" t="s">
        <v>46</v>
      </c>
      <c r="T111" t="s">
        <v>11</v>
      </c>
      <c r="U111" t="s">
        <v>19</v>
      </c>
      <c r="V111" t="s">
        <v>7869</v>
      </c>
      <c r="W111">
        <v>106.51714</v>
      </c>
      <c r="X111">
        <v>10.983840000000001</v>
      </c>
      <c r="Y111" t="s">
        <v>7862</v>
      </c>
    </row>
    <row r="112" spans="1:25" x14ac:dyDescent="0.75">
      <c r="A112">
        <v>65014236</v>
      </c>
      <c r="B112" t="s">
        <v>4217</v>
      </c>
      <c r="C112" t="s">
        <v>5489</v>
      </c>
      <c r="D112" t="s">
        <v>5474</v>
      </c>
      <c r="E112" t="s">
        <v>5497</v>
      </c>
      <c r="F112">
        <v>270</v>
      </c>
      <c r="G112">
        <v>50</v>
      </c>
      <c r="H112">
        <v>0.18518518518518501</v>
      </c>
      <c r="I112">
        <v>315</v>
      </c>
      <c r="J112">
        <v>283.33333333333297</v>
      </c>
      <c r="K112">
        <v>225</v>
      </c>
      <c r="L112" t="s">
        <v>5494</v>
      </c>
      <c r="M112" t="s">
        <v>5499</v>
      </c>
      <c r="N112">
        <v>570</v>
      </c>
      <c r="O112">
        <v>425</v>
      </c>
      <c r="P112">
        <v>0.74561403508771895</v>
      </c>
      <c r="Q112" t="s">
        <v>5510</v>
      </c>
      <c r="R112" t="s">
        <v>5486</v>
      </c>
      <c r="S112" t="s">
        <v>46</v>
      </c>
      <c r="T112" t="s">
        <v>11</v>
      </c>
      <c r="U112" t="s">
        <v>19</v>
      </c>
      <c r="V112" t="s">
        <v>7861</v>
      </c>
      <c r="W112">
        <v>106.44241</v>
      </c>
      <c r="X112">
        <v>10.987909999999999</v>
      </c>
      <c r="Y112" t="s">
        <v>7864</v>
      </c>
    </row>
    <row r="113" spans="1:25" x14ac:dyDescent="0.75">
      <c r="A113">
        <v>65066152</v>
      </c>
      <c r="B113" t="s">
        <v>1392</v>
      </c>
      <c r="C113" t="s">
        <v>5397</v>
      </c>
      <c r="D113" t="s">
        <v>5496</v>
      </c>
      <c r="E113" t="s">
        <v>5497</v>
      </c>
      <c r="F113">
        <v>300</v>
      </c>
      <c r="G113">
        <v>195</v>
      </c>
      <c r="H113">
        <v>0.65</v>
      </c>
      <c r="I113">
        <v>345</v>
      </c>
      <c r="J113">
        <v>283.33333333333297</v>
      </c>
      <c r="L113" t="s">
        <v>5491</v>
      </c>
      <c r="M113" t="s">
        <v>5499</v>
      </c>
      <c r="N113">
        <v>561.66666666666697</v>
      </c>
      <c r="O113">
        <v>328.33333333333297</v>
      </c>
      <c r="P113">
        <v>0.58456973293768499</v>
      </c>
      <c r="Q113" t="s">
        <v>5504</v>
      </c>
      <c r="R113" t="s">
        <v>5486</v>
      </c>
      <c r="S113" t="s">
        <v>46</v>
      </c>
      <c r="T113" t="s">
        <v>11</v>
      </c>
      <c r="U113" t="s">
        <v>19</v>
      </c>
      <c r="V113" t="s">
        <v>7869</v>
      </c>
      <c r="W113">
        <v>106.51281</v>
      </c>
      <c r="X113">
        <v>10.9659</v>
      </c>
      <c r="Y113" t="s">
        <v>7866</v>
      </c>
    </row>
    <row r="114" spans="1:25" x14ac:dyDescent="0.75">
      <c r="A114">
        <v>65701742</v>
      </c>
      <c r="B114" t="s">
        <v>4089</v>
      </c>
      <c r="C114" t="s">
        <v>5407</v>
      </c>
      <c r="D114" t="s">
        <v>5479</v>
      </c>
      <c r="E114" t="s">
        <v>5497</v>
      </c>
      <c r="F114">
        <v>300</v>
      </c>
      <c r="G114">
        <v>105</v>
      </c>
      <c r="H114">
        <v>0.35</v>
      </c>
      <c r="I114">
        <v>340</v>
      </c>
      <c r="J114">
        <v>168.333333333333</v>
      </c>
      <c r="L114" t="s">
        <v>5498</v>
      </c>
      <c r="M114" t="s">
        <v>5541</v>
      </c>
      <c r="N114">
        <v>559.33333333333303</v>
      </c>
      <c r="O114">
        <v>337.66666666666703</v>
      </c>
      <c r="P114">
        <v>0.60369487485101303</v>
      </c>
      <c r="Q114" t="s">
        <v>5504</v>
      </c>
      <c r="R114" t="s">
        <v>5486</v>
      </c>
      <c r="S114" t="s">
        <v>46</v>
      </c>
      <c r="T114" t="s">
        <v>11</v>
      </c>
      <c r="U114" t="s">
        <v>19</v>
      </c>
      <c r="V114" t="s">
        <v>7869</v>
      </c>
      <c r="W114">
        <v>106.53309</v>
      </c>
      <c r="X114">
        <v>10.97</v>
      </c>
      <c r="Y114" t="s">
        <v>7864</v>
      </c>
    </row>
    <row r="115" spans="1:25" x14ac:dyDescent="0.75">
      <c r="A115">
        <v>65039058</v>
      </c>
      <c r="B115" t="s">
        <v>5520</v>
      </c>
      <c r="C115" t="s">
        <v>5390</v>
      </c>
      <c r="D115" t="s">
        <v>5479</v>
      </c>
      <c r="E115" t="s">
        <v>18</v>
      </c>
      <c r="F115">
        <v>0</v>
      </c>
      <c r="G115">
        <v>8</v>
      </c>
      <c r="H115" t="s">
        <v>7287</v>
      </c>
      <c r="I115">
        <v>30</v>
      </c>
      <c r="J115">
        <v>28.6666666666667</v>
      </c>
      <c r="K115">
        <v>57</v>
      </c>
      <c r="L115" t="s">
        <v>5481</v>
      </c>
      <c r="M115" t="s">
        <v>5475</v>
      </c>
      <c r="N115">
        <v>548</v>
      </c>
      <c r="O115">
        <v>146</v>
      </c>
      <c r="P115">
        <v>0.26642335766423397</v>
      </c>
      <c r="Q115" t="s">
        <v>5515</v>
      </c>
      <c r="R115" t="s">
        <v>5483</v>
      </c>
      <c r="S115" t="s">
        <v>46</v>
      </c>
      <c r="T115" t="s">
        <v>11</v>
      </c>
      <c r="U115" t="s">
        <v>19</v>
      </c>
      <c r="V115" t="s">
        <v>7863</v>
      </c>
      <c r="W115">
        <v>106.48381000000001</v>
      </c>
      <c r="X115">
        <v>10.990309999999999</v>
      </c>
      <c r="Y115" t="s">
        <v>7868</v>
      </c>
    </row>
    <row r="116" spans="1:25" x14ac:dyDescent="0.75">
      <c r="A116">
        <v>65719935</v>
      </c>
      <c r="B116" t="s">
        <v>272</v>
      </c>
      <c r="C116" t="s">
        <v>5489</v>
      </c>
      <c r="D116" t="s">
        <v>5479</v>
      </c>
      <c r="E116" t="s">
        <v>5497</v>
      </c>
      <c r="F116">
        <v>400</v>
      </c>
      <c r="G116">
        <v>35</v>
      </c>
      <c r="H116">
        <v>8.7499999999999994E-2</v>
      </c>
      <c r="I116">
        <v>405</v>
      </c>
      <c r="J116">
        <v>371.66666666666703</v>
      </c>
      <c r="K116">
        <v>375</v>
      </c>
      <c r="L116" t="s">
        <v>5494</v>
      </c>
      <c r="M116" t="s">
        <v>5499</v>
      </c>
      <c r="N116">
        <v>546</v>
      </c>
      <c r="O116">
        <v>379.33333333333297</v>
      </c>
      <c r="P116">
        <v>0.69474969474969495</v>
      </c>
      <c r="Q116" t="s">
        <v>5485</v>
      </c>
      <c r="R116" t="s">
        <v>5486</v>
      </c>
      <c r="S116" t="s">
        <v>46</v>
      </c>
      <c r="T116" t="s">
        <v>11</v>
      </c>
      <c r="U116" t="s">
        <v>19</v>
      </c>
      <c r="V116" t="s">
        <v>7861</v>
      </c>
      <c r="W116">
        <v>106.47802</v>
      </c>
      <c r="X116">
        <v>10.978619999999999</v>
      </c>
      <c r="Y116" t="s">
        <v>7864</v>
      </c>
    </row>
    <row r="117" spans="1:25" x14ac:dyDescent="0.75">
      <c r="A117">
        <v>65731825</v>
      </c>
      <c r="B117" t="s">
        <v>5256</v>
      </c>
      <c r="C117" t="s">
        <v>5489</v>
      </c>
      <c r="D117" t="s">
        <v>5474</v>
      </c>
      <c r="E117" t="s">
        <v>5490</v>
      </c>
      <c r="F117">
        <v>600</v>
      </c>
      <c r="G117">
        <v>120</v>
      </c>
      <c r="H117">
        <v>0.2</v>
      </c>
      <c r="I117">
        <v>590</v>
      </c>
      <c r="J117">
        <v>903</v>
      </c>
      <c r="K117">
        <v>370</v>
      </c>
      <c r="L117" t="s">
        <v>5494</v>
      </c>
      <c r="M117" t="s">
        <v>5492</v>
      </c>
      <c r="N117">
        <v>541.33333333333303</v>
      </c>
      <c r="O117">
        <v>541.33333333333303</v>
      </c>
      <c r="P117">
        <v>1</v>
      </c>
      <c r="Q117" t="s">
        <v>5521</v>
      </c>
      <c r="R117" t="s">
        <v>5477</v>
      </c>
      <c r="S117" t="s">
        <v>46</v>
      </c>
      <c r="T117" t="s">
        <v>11</v>
      </c>
      <c r="U117" t="s">
        <v>19</v>
      </c>
      <c r="V117" t="s">
        <v>7869</v>
      </c>
      <c r="W117">
        <v>106.52685</v>
      </c>
      <c r="X117">
        <v>10.98846</v>
      </c>
      <c r="Y117" t="s">
        <v>7862</v>
      </c>
    </row>
    <row r="118" spans="1:25" x14ac:dyDescent="0.75">
      <c r="A118">
        <v>65035450</v>
      </c>
      <c r="B118" t="s">
        <v>2107</v>
      </c>
      <c r="C118" t="s">
        <v>5407</v>
      </c>
      <c r="D118" t="s">
        <v>5474</v>
      </c>
      <c r="E118" t="s">
        <v>5497</v>
      </c>
      <c r="F118">
        <v>510</v>
      </c>
      <c r="G118">
        <v>100</v>
      </c>
      <c r="H118">
        <v>0.19607843137254899</v>
      </c>
      <c r="I118">
        <v>450</v>
      </c>
      <c r="J118">
        <v>435.33333333333297</v>
      </c>
      <c r="K118">
        <v>416</v>
      </c>
      <c r="L118" t="s">
        <v>5494</v>
      </c>
      <c r="M118" t="s">
        <v>5499</v>
      </c>
      <c r="N118">
        <v>532</v>
      </c>
      <c r="O118">
        <v>457</v>
      </c>
      <c r="P118">
        <v>0.85902255639097702</v>
      </c>
      <c r="Q118" t="s">
        <v>5485</v>
      </c>
      <c r="R118" t="s">
        <v>5486</v>
      </c>
      <c r="S118" t="s">
        <v>46</v>
      </c>
      <c r="T118" t="s">
        <v>11</v>
      </c>
      <c r="U118" t="s">
        <v>19</v>
      </c>
      <c r="V118" t="s">
        <v>7861</v>
      </c>
      <c r="W118">
        <v>106.50158</v>
      </c>
      <c r="X118">
        <v>10.979039999999999</v>
      </c>
      <c r="Y118" t="s">
        <v>7862</v>
      </c>
    </row>
    <row r="119" spans="1:25" x14ac:dyDescent="0.75">
      <c r="A119">
        <v>65037627</v>
      </c>
      <c r="B119" t="s">
        <v>5513</v>
      </c>
      <c r="C119" t="s">
        <v>5407</v>
      </c>
      <c r="D119" t="s">
        <v>5474</v>
      </c>
      <c r="E119" t="s">
        <v>5497</v>
      </c>
      <c r="F119">
        <v>300</v>
      </c>
      <c r="G119">
        <v>2</v>
      </c>
      <c r="H119">
        <v>6.6666666666666697E-3</v>
      </c>
      <c r="I119">
        <v>147</v>
      </c>
      <c r="J119">
        <v>491.33333333333297</v>
      </c>
      <c r="K119">
        <v>44</v>
      </c>
      <c r="L119" t="s">
        <v>5494</v>
      </c>
      <c r="M119" t="s">
        <v>5499</v>
      </c>
      <c r="N119">
        <v>528.66666666666697</v>
      </c>
      <c r="O119">
        <v>483.66666666666703</v>
      </c>
      <c r="P119">
        <v>0.91488020176544804</v>
      </c>
      <c r="Q119" t="s">
        <v>5503</v>
      </c>
      <c r="R119" t="s">
        <v>5477</v>
      </c>
      <c r="S119" t="s">
        <v>46</v>
      </c>
      <c r="T119" t="s">
        <v>11</v>
      </c>
      <c r="U119" t="s">
        <v>19</v>
      </c>
      <c r="V119" t="s">
        <v>7859</v>
      </c>
      <c r="W119">
        <v>106.59814</v>
      </c>
      <c r="X119">
        <v>10.962020000000001</v>
      </c>
      <c r="Y119" t="s">
        <v>7862</v>
      </c>
    </row>
    <row r="120" spans="1:25" x14ac:dyDescent="0.75">
      <c r="A120">
        <v>65508416</v>
      </c>
      <c r="B120" t="s">
        <v>3661</v>
      </c>
      <c r="C120" t="s">
        <v>5489</v>
      </c>
      <c r="D120" t="s">
        <v>5474</v>
      </c>
      <c r="E120" t="s">
        <v>5497</v>
      </c>
      <c r="F120">
        <v>350</v>
      </c>
      <c r="G120">
        <v>5</v>
      </c>
      <c r="H120">
        <v>1.4285714285714299E-2</v>
      </c>
      <c r="I120">
        <v>315</v>
      </c>
      <c r="J120">
        <v>553.33333333333303</v>
      </c>
      <c r="K120">
        <v>225</v>
      </c>
      <c r="L120" t="s">
        <v>5494</v>
      </c>
      <c r="M120" t="s">
        <v>5499</v>
      </c>
      <c r="N120">
        <v>523</v>
      </c>
      <c r="O120">
        <v>497</v>
      </c>
      <c r="P120">
        <v>0.95028680688336498</v>
      </c>
      <c r="Q120" t="s">
        <v>5500</v>
      </c>
      <c r="R120" t="s">
        <v>5486</v>
      </c>
      <c r="S120" t="s">
        <v>46</v>
      </c>
      <c r="T120" t="s">
        <v>11</v>
      </c>
      <c r="U120" t="s">
        <v>19</v>
      </c>
      <c r="V120" t="s">
        <v>7861</v>
      </c>
      <c r="W120">
        <v>106.48112999999999</v>
      </c>
      <c r="X120">
        <v>10.96973</v>
      </c>
      <c r="Y120" t="s">
        <v>7862</v>
      </c>
    </row>
    <row r="121" spans="1:25" x14ac:dyDescent="0.75">
      <c r="A121">
        <v>65013194</v>
      </c>
      <c r="B121" t="s">
        <v>4849</v>
      </c>
      <c r="C121" t="s">
        <v>5407</v>
      </c>
      <c r="D121" t="s">
        <v>5479</v>
      </c>
      <c r="E121" t="s">
        <v>18</v>
      </c>
      <c r="F121">
        <v>0</v>
      </c>
      <c r="I121">
        <v>25</v>
      </c>
      <c r="J121">
        <v>339.66666666666703</v>
      </c>
      <c r="K121">
        <v>2970</v>
      </c>
      <c r="L121" t="s">
        <v>5508</v>
      </c>
      <c r="M121" t="s">
        <v>5475</v>
      </c>
      <c r="N121">
        <v>520.66666666666697</v>
      </c>
      <c r="O121">
        <v>386.66666666666703</v>
      </c>
      <c r="P121">
        <v>0.742637644046095</v>
      </c>
      <c r="Q121" t="s">
        <v>5495</v>
      </c>
      <c r="R121" t="s">
        <v>5477</v>
      </c>
      <c r="S121" t="s">
        <v>46</v>
      </c>
      <c r="T121" t="s">
        <v>11</v>
      </c>
      <c r="U121" t="s">
        <v>19</v>
      </c>
      <c r="V121" t="s">
        <v>7863</v>
      </c>
      <c r="W121">
        <v>106.49424999999999</v>
      </c>
      <c r="X121">
        <v>11.017620000000001</v>
      </c>
      <c r="Y121" t="s">
        <v>7864</v>
      </c>
    </row>
    <row r="122" spans="1:25" x14ac:dyDescent="0.75">
      <c r="A122">
        <v>65704964</v>
      </c>
      <c r="B122" t="s">
        <v>3012</v>
      </c>
      <c r="C122" t="s">
        <v>5407</v>
      </c>
      <c r="D122" t="s">
        <v>5479</v>
      </c>
      <c r="E122" t="s">
        <v>5497</v>
      </c>
      <c r="F122">
        <v>100</v>
      </c>
      <c r="G122">
        <v>25</v>
      </c>
      <c r="H122">
        <v>0.25</v>
      </c>
      <c r="I122">
        <v>115</v>
      </c>
      <c r="J122">
        <v>141.666666666667</v>
      </c>
      <c r="K122">
        <v>85</v>
      </c>
      <c r="L122" t="s">
        <v>5494</v>
      </c>
      <c r="M122" t="s">
        <v>5499</v>
      </c>
      <c r="N122">
        <v>515.33333333333303</v>
      </c>
      <c r="O122">
        <v>168.666666666667</v>
      </c>
      <c r="P122">
        <v>0.32729624838292398</v>
      </c>
      <c r="Q122" t="s">
        <v>5504</v>
      </c>
      <c r="R122" t="s">
        <v>5486</v>
      </c>
      <c r="S122" t="s">
        <v>46</v>
      </c>
      <c r="T122" t="s">
        <v>11</v>
      </c>
      <c r="U122" t="s">
        <v>19</v>
      </c>
      <c r="V122" t="s">
        <v>7869</v>
      </c>
      <c r="W122">
        <v>106.54343</v>
      </c>
      <c r="X122">
        <v>10.96167</v>
      </c>
      <c r="Y122" t="s">
        <v>7868</v>
      </c>
    </row>
    <row r="123" spans="1:25" x14ac:dyDescent="0.75">
      <c r="A123">
        <v>65711971</v>
      </c>
      <c r="B123" t="s">
        <v>2016</v>
      </c>
      <c r="C123" t="s">
        <v>5489</v>
      </c>
      <c r="D123" t="s">
        <v>5479</v>
      </c>
      <c r="E123" t="s">
        <v>5497</v>
      </c>
      <c r="F123">
        <v>420</v>
      </c>
      <c r="I123">
        <v>410</v>
      </c>
      <c r="J123">
        <v>403.33333333333297</v>
      </c>
      <c r="K123">
        <v>5</v>
      </c>
      <c r="L123" t="s">
        <v>5508</v>
      </c>
      <c r="M123" t="s">
        <v>5499</v>
      </c>
      <c r="N123">
        <v>507.33333333333297</v>
      </c>
      <c r="O123">
        <v>437.33333333333297</v>
      </c>
      <c r="P123">
        <v>0.86202365308804196</v>
      </c>
      <c r="Q123" t="s">
        <v>5495</v>
      </c>
      <c r="R123" t="s">
        <v>5477</v>
      </c>
      <c r="S123" t="s">
        <v>46</v>
      </c>
      <c r="T123" t="s">
        <v>11</v>
      </c>
      <c r="U123" t="s">
        <v>19</v>
      </c>
      <c r="V123" t="s">
        <v>7863</v>
      </c>
      <c r="W123">
        <v>106.48307</v>
      </c>
      <c r="X123">
        <v>11.017569999999999</v>
      </c>
      <c r="Y123" t="s">
        <v>7862</v>
      </c>
    </row>
    <row r="124" spans="1:25" x14ac:dyDescent="0.75">
      <c r="A124">
        <v>65029462</v>
      </c>
      <c r="B124" t="s">
        <v>5519</v>
      </c>
      <c r="C124" t="s">
        <v>5420</v>
      </c>
      <c r="D124" t="s">
        <v>5474</v>
      </c>
      <c r="E124" t="s">
        <v>18</v>
      </c>
      <c r="F124">
        <v>0</v>
      </c>
      <c r="G124">
        <v>4</v>
      </c>
      <c r="H124" t="s">
        <v>7287</v>
      </c>
      <c r="I124">
        <v>21</v>
      </c>
      <c r="J124">
        <v>22</v>
      </c>
      <c r="K124">
        <v>12</v>
      </c>
      <c r="L124" t="s">
        <v>5481</v>
      </c>
      <c r="M124" t="s">
        <v>5475</v>
      </c>
      <c r="N124">
        <v>506</v>
      </c>
      <c r="O124">
        <v>109</v>
      </c>
      <c r="P124">
        <v>0.21541501976284599</v>
      </c>
      <c r="Q124" t="s">
        <v>5515</v>
      </c>
      <c r="R124" t="s">
        <v>5483</v>
      </c>
      <c r="S124" t="s">
        <v>46</v>
      </c>
      <c r="T124" t="s">
        <v>11</v>
      </c>
      <c r="U124" t="s">
        <v>19</v>
      </c>
      <c r="V124" t="s">
        <v>7861</v>
      </c>
      <c r="W124">
        <v>106.49272000000001</v>
      </c>
      <c r="X124">
        <v>10.97814</v>
      </c>
      <c r="Y124" t="s">
        <v>7868</v>
      </c>
    </row>
    <row r="125" spans="1:25" x14ac:dyDescent="0.75">
      <c r="A125">
        <v>65012426</v>
      </c>
      <c r="B125" t="s">
        <v>2089</v>
      </c>
      <c r="C125" t="s">
        <v>5489</v>
      </c>
      <c r="D125" t="s">
        <v>5479</v>
      </c>
      <c r="E125" t="s">
        <v>5497</v>
      </c>
      <c r="F125">
        <v>550</v>
      </c>
      <c r="G125">
        <v>100</v>
      </c>
      <c r="H125">
        <v>0.18181818181818199</v>
      </c>
      <c r="I125">
        <v>506</v>
      </c>
      <c r="J125">
        <v>560.33333333333303</v>
      </c>
      <c r="K125">
        <v>537</v>
      </c>
      <c r="L125" t="s">
        <v>5494</v>
      </c>
      <c r="M125" t="s">
        <v>5499</v>
      </c>
      <c r="N125">
        <v>505.33333333333297</v>
      </c>
      <c r="O125">
        <v>427.66666666666703</v>
      </c>
      <c r="P125">
        <v>0.84630606860158297</v>
      </c>
      <c r="Q125" t="s">
        <v>5500</v>
      </c>
      <c r="R125" t="s">
        <v>5486</v>
      </c>
      <c r="S125" t="s">
        <v>46</v>
      </c>
      <c r="T125" t="s">
        <v>11</v>
      </c>
      <c r="U125" t="s">
        <v>19</v>
      </c>
      <c r="V125" t="s">
        <v>7861</v>
      </c>
      <c r="W125">
        <v>106.48699999999999</v>
      </c>
      <c r="X125">
        <v>10.96665</v>
      </c>
      <c r="Y125" t="s">
        <v>7862</v>
      </c>
    </row>
    <row r="126" spans="1:25" x14ac:dyDescent="0.75">
      <c r="A126">
        <v>65046097</v>
      </c>
      <c r="B126" t="s">
        <v>3374</v>
      </c>
      <c r="C126" t="s">
        <v>5397</v>
      </c>
      <c r="D126" t="s">
        <v>5487</v>
      </c>
      <c r="E126" t="s">
        <v>5497</v>
      </c>
      <c r="F126">
        <v>410</v>
      </c>
      <c r="I126">
        <v>390</v>
      </c>
      <c r="J126">
        <v>400</v>
      </c>
      <c r="K126">
        <v>335</v>
      </c>
      <c r="L126" t="s">
        <v>5508</v>
      </c>
      <c r="M126" t="s">
        <v>5499</v>
      </c>
      <c r="N126">
        <v>504</v>
      </c>
      <c r="O126">
        <v>410</v>
      </c>
      <c r="P126">
        <v>0.81349206349206304</v>
      </c>
      <c r="Q126" t="s">
        <v>5495</v>
      </c>
      <c r="R126" t="s">
        <v>5477</v>
      </c>
      <c r="S126" t="s">
        <v>46</v>
      </c>
      <c r="T126" t="s">
        <v>11</v>
      </c>
      <c r="U126" t="s">
        <v>19</v>
      </c>
      <c r="V126" t="s">
        <v>7859</v>
      </c>
      <c r="W126">
        <v>106.56766</v>
      </c>
      <c r="X126">
        <v>11.02651</v>
      </c>
      <c r="Y126" t="s">
        <v>7862</v>
      </c>
    </row>
    <row r="127" spans="1:25" x14ac:dyDescent="0.75">
      <c r="A127">
        <v>65028751</v>
      </c>
      <c r="B127" t="s">
        <v>5908</v>
      </c>
      <c r="C127" t="s">
        <v>5397</v>
      </c>
      <c r="D127" t="s">
        <v>5488</v>
      </c>
      <c r="E127" t="s">
        <v>5497</v>
      </c>
      <c r="F127">
        <v>600</v>
      </c>
      <c r="G127">
        <v>200</v>
      </c>
      <c r="H127">
        <v>0.33333333333333298</v>
      </c>
      <c r="I127">
        <v>307</v>
      </c>
      <c r="J127">
        <v>110.666666666667</v>
      </c>
      <c r="K127">
        <v>301</v>
      </c>
      <c r="L127" t="s">
        <v>5498</v>
      </c>
      <c r="M127" t="s">
        <v>5499</v>
      </c>
      <c r="N127">
        <v>503.66666666666703</v>
      </c>
      <c r="O127">
        <v>357</v>
      </c>
      <c r="P127">
        <v>0.70880211780278002</v>
      </c>
      <c r="Q127" t="s">
        <v>5521</v>
      </c>
      <c r="R127" t="s">
        <v>5477</v>
      </c>
      <c r="S127" t="s">
        <v>46</v>
      </c>
      <c r="T127" t="s">
        <v>11</v>
      </c>
      <c r="U127" t="s">
        <v>19</v>
      </c>
      <c r="V127" t="s">
        <v>7859</v>
      </c>
      <c r="W127">
        <v>106.55297</v>
      </c>
      <c r="X127">
        <v>10.984439999999999</v>
      </c>
      <c r="Y127" t="s">
        <v>7864</v>
      </c>
    </row>
    <row r="128" spans="1:25" x14ac:dyDescent="0.75">
      <c r="A128">
        <v>65714197</v>
      </c>
      <c r="B128" t="s">
        <v>1420</v>
      </c>
      <c r="C128" t="s">
        <v>5397</v>
      </c>
      <c r="D128" t="s">
        <v>5474</v>
      </c>
      <c r="E128" t="s">
        <v>5490</v>
      </c>
      <c r="F128">
        <v>500</v>
      </c>
      <c r="G128">
        <v>180</v>
      </c>
      <c r="H128">
        <v>0.36</v>
      </c>
      <c r="I128">
        <v>590</v>
      </c>
      <c r="J128">
        <v>660</v>
      </c>
      <c r="K128">
        <v>450</v>
      </c>
      <c r="L128" t="s">
        <v>5498</v>
      </c>
      <c r="M128" t="s">
        <v>5492</v>
      </c>
      <c r="N128">
        <v>492.66666666666703</v>
      </c>
      <c r="O128">
        <v>492.66666666666703</v>
      </c>
      <c r="P128">
        <v>1</v>
      </c>
      <c r="Q128" t="s">
        <v>5507</v>
      </c>
      <c r="R128" t="s">
        <v>5486</v>
      </c>
      <c r="S128" t="s">
        <v>46</v>
      </c>
      <c r="T128" t="s">
        <v>11</v>
      </c>
      <c r="U128" t="s">
        <v>19</v>
      </c>
      <c r="V128" t="s">
        <v>7869</v>
      </c>
      <c r="W128">
        <v>106.54975</v>
      </c>
      <c r="X128">
        <v>10.95003</v>
      </c>
      <c r="Y128" t="s">
        <v>7862</v>
      </c>
    </row>
    <row r="129" spans="1:25" x14ac:dyDescent="0.75">
      <c r="A129">
        <v>65047214</v>
      </c>
      <c r="B129" t="s">
        <v>2873</v>
      </c>
      <c r="C129" t="s">
        <v>5397</v>
      </c>
      <c r="D129" t="s">
        <v>5487</v>
      </c>
      <c r="E129" t="s">
        <v>5497</v>
      </c>
      <c r="F129">
        <v>450</v>
      </c>
      <c r="G129">
        <v>130</v>
      </c>
      <c r="H129">
        <v>0.28888888888888897</v>
      </c>
      <c r="I129">
        <v>400</v>
      </c>
      <c r="J129">
        <v>378.66666666666703</v>
      </c>
      <c r="K129">
        <v>550</v>
      </c>
      <c r="L129" t="s">
        <v>5494</v>
      </c>
      <c r="M129" t="s">
        <v>5499</v>
      </c>
      <c r="N129">
        <v>491.33333333333297</v>
      </c>
      <c r="O129">
        <v>390.33333333333297</v>
      </c>
      <c r="P129">
        <v>0.79443690637720499</v>
      </c>
      <c r="Q129" t="s">
        <v>5503</v>
      </c>
      <c r="R129" t="s">
        <v>5477</v>
      </c>
      <c r="S129" t="s">
        <v>46</v>
      </c>
      <c r="T129" t="s">
        <v>11</v>
      </c>
      <c r="U129" t="s">
        <v>19</v>
      </c>
      <c r="V129" t="s">
        <v>7859</v>
      </c>
      <c r="W129">
        <v>106.60611</v>
      </c>
      <c r="X129">
        <v>10.947380000000001</v>
      </c>
      <c r="Y129" t="s">
        <v>7864</v>
      </c>
    </row>
    <row r="130" spans="1:25" x14ac:dyDescent="0.75">
      <c r="A130">
        <v>65021984</v>
      </c>
      <c r="B130" t="s">
        <v>3653</v>
      </c>
      <c r="C130" t="s">
        <v>5407</v>
      </c>
      <c r="D130" t="s">
        <v>5479</v>
      </c>
      <c r="E130" t="s">
        <v>5497</v>
      </c>
      <c r="F130">
        <v>380</v>
      </c>
      <c r="G130">
        <v>100</v>
      </c>
      <c r="H130">
        <v>0.26315789473684198</v>
      </c>
      <c r="I130">
        <v>380</v>
      </c>
      <c r="J130">
        <v>398.33333333333297</v>
      </c>
      <c r="K130">
        <v>250</v>
      </c>
      <c r="L130" t="s">
        <v>5494</v>
      </c>
      <c r="M130" t="s">
        <v>5499</v>
      </c>
      <c r="N130">
        <v>484.33333333333297</v>
      </c>
      <c r="O130">
        <v>396</v>
      </c>
      <c r="P130">
        <v>0.81761871988988299</v>
      </c>
      <c r="Q130" t="s">
        <v>5493</v>
      </c>
      <c r="R130" t="s">
        <v>5486</v>
      </c>
      <c r="S130" t="s">
        <v>46</v>
      </c>
      <c r="T130" t="s">
        <v>11</v>
      </c>
      <c r="U130" t="s">
        <v>19</v>
      </c>
      <c r="V130" t="s">
        <v>7861</v>
      </c>
      <c r="W130">
        <v>106.43482</v>
      </c>
      <c r="X130">
        <v>11.01247</v>
      </c>
      <c r="Y130" t="s">
        <v>7862</v>
      </c>
    </row>
    <row r="131" spans="1:25" x14ac:dyDescent="0.75">
      <c r="A131">
        <v>65007483</v>
      </c>
      <c r="B131" t="s">
        <v>1376</v>
      </c>
      <c r="C131" t="s">
        <v>5397</v>
      </c>
      <c r="D131" t="s">
        <v>5487</v>
      </c>
      <c r="E131" t="s">
        <v>5490</v>
      </c>
      <c r="F131">
        <v>700</v>
      </c>
      <c r="G131">
        <v>350</v>
      </c>
      <c r="H131">
        <v>0.5</v>
      </c>
      <c r="I131">
        <v>1050</v>
      </c>
      <c r="J131">
        <v>829</v>
      </c>
      <c r="K131">
        <v>735</v>
      </c>
      <c r="L131" t="s">
        <v>5498</v>
      </c>
      <c r="M131" t="s">
        <v>5492</v>
      </c>
      <c r="N131">
        <v>482.33333333333297</v>
      </c>
      <c r="O131">
        <v>454</v>
      </c>
      <c r="P131">
        <v>0.94125777470628902</v>
      </c>
      <c r="Q131" t="s">
        <v>5503</v>
      </c>
      <c r="R131" t="s">
        <v>5477</v>
      </c>
      <c r="S131" t="s">
        <v>46</v>
      </c>
      <c r="T131" t="s">
        <v>11</v>
      </c>
      <c r="U131" t="s">
        <v>19</v>
      </c>
      <c r="V131" t="s">
        <v>7859</v>
      </c>
      <c r="W131">
        <v>106.60619</v>
      </c>
      <c r="X131">
        <v>10.95224</v>
      </c>
      <c r="Y131" t="s">
        <v>7862</v>
      </c>
    </row>
    <row r="132" spans="1:25" x14ac:dyDescent="0.75">
      <c r="A132">
        <v>65047928</v>
      </c>
      <c r="B132" t="s">
        <v>3743</v>
      </c>
      <c r="C132" t="s">
        <v>5489</v>
      </c>
      <c r="D132" t="s">
        <v>5479</v>
      </c>
      <c r="E132" t="s">
        <v>5497</v>
      </c>
      <c r="F132">
        <v>220</v>
      </c>
      <c r="G132">
        <v>120</v>
      </c>
      <c r="H132">
        <v>0.54545454545454497</v>
      </c>
      <c r="I132">
        <v>230</v>
      </c>
      <c r="J132">
        <v>264.66666666666703</v>
      </c>
      <c r="K132">
        <v>215</v>
      </c>
      <c r="L132" t="s">
        <v>5491</v>
      </c>
      <c r="M132" t="s">
        <v>5499</v>
      </c>
      <c r="N132">
        <v>481</v>
      </c>
      <c r="O132">
        <v>277.66666666666703</v>
      </c>
      <c r="P132">
        <v>0.57726957726957695</v>
      </c>
      <c r="Q132" t="s">
        <v>5507</v>
      </c>
      <c r="R132" t="s">
        <v>5486</v>
      </c>
      <c r="S132" t="s">
        <v>46</v>
      </c>
      <c r="T132" t="s">
        <v>11</v>
      </c>
      <c r="U132" t="s">
        <v>19</v>
      </c>
      <c r="V132" t="s">
        <v>7869</v>
      </c>
      <c r="W132">
        <v>106.53985</v>
      </c>
      <c r="X132">
        <v>10.945959999999999</v>
      </c>
      <c r="Y132" t="s">
        <v>7866</v>
      </c>
    </row>
    <row r="133" spans="1:25" x14ac:dyDescent="0.75">
      <c r="A133">
        <v>65507289</v>
      </c>
      <c r="B133" t="s">
        <v>5028</v>
      </c>
      <c r="C133" t="s">
        <v>5489</v>
      </c>
      <c r="D133" t="s">
        <v>5474</v>
      </c>
      <c r="E133" t="s">
        <v>5497</v>
      </c>
      <c r="F133">
        <v>500</v>
      </c>
      <c r="G133">
        <v>310</v>
      </c>
      <c r="H133">
        <v>0.62</v>
      </c>
      <c r="I133">
        <v>555</v>
      </c>
      <c r="J133">
        <v>602.66666666666697</v>
      </c>
      <c r="K133">
        <v>571</v>
      </c>
      <c r="L133" t="s">
        <v>5491</v>
      </c>
      <c r="M133" t="s">
        <v>5499</v>
      </c>
      <c r="N133">
        <v>479.66666666666703</v>
      </c>
      <c r="O133">
        <v>439.66666666666703</v>
      </c>
      <c r="P133">
        <v>0.91660875608061199</v>
      </c>
      <c r="Q133" t="s">
        <v>5521</v>
      </c>
      <c r="R133" t="s">
        <v>5477</v>
      </c>
      <c r="S133" t="s">
        <v>46</v>
      </c>
      <c r="T133" t="s">
        <v>11</v>
      </c>
      <c r="U133" t="s">
        <v>19</v>
      </c>
      <c r="V133" t="s">
        <v>7869</v>
      </c>
      <c r="W133">
        <v>106.52312999999999</v>
      </c>
      <c r="X133">
        <v>10.985290000000001</v>
      </c>
      <c r="Y133" t="s">
        <v>7862</v>
      </c>
    </row>
    <row r="134" spans="1:25" x14ac:dyDescent="0.75">
      <c r="A134">
        <v>65540105</v>
      </c>
      <c r="B134" t="s">
        <v>924</v>
      </c>
      <c r="C134" t="s">
        <v>5489</v>
      </c>
      <c r="D134" t="s">
        <v>5474</v>
      </c>
      <c r="E134" t="s">
        <v>5497</v>
      </c>
      <c r="F134">
        <v>150</v>
      </c>
      <c r="I134">
        <v>150</v>
      </c>
      <c r="J134">
        <v>193.333333333333</v>
      </c>
      <c r="K134">
        <v>80</v>
      </c>
      <c r="L134" t="s">
        <v>5508</v>
      </c>
      <c r="M134" t="s">
        <v>5499</v>
      </c>
      <c r="N134">
        <v>478.33333333333297</v>
      </c>
      <c r="O134">
        <v>251.666666666667</v>
      </c>
      <c r="P134">
        <v>0.52613240418118501</v>
      </c>
      <c r="Q134" t="s">
        <v>5504</v>
      </c>
      <c r="R134" t="s">
        <v>5486</v>
      </c>
      <c r="S134" t="s">
        <v>46</v>
      </c>
      <c r="T134" t="s">
        <v>11</v>
      </c>
      <c r="U134" t="s">
        <v>19</v>
      </c>
      <c r="V134" t="s">
        <v>7869</v>
      </c>
      <c r="W134">
        <v>106.52029</v>
      </c>
      <c r="X134">
        <v>10.966939999999999</v>
      </c>
      <c r="Y134" t="s">
        <v>7866</v>
      </c>
    </row>
    <row r="135" spans="1:25" x14ac:dyDescent="0.75">
      <c r="A135">
        <v>65540090</v>
      </c>
      <c r="B135" t="s">
        <v>4685</v>
      </c>
      <c r="C135" t="s">
        <v>5489</v>
      </c>
      <c r="D135" t="s">
        <v>5479</v>
      </c>
      <c r="E135" t="s">
        <v>5497</v>
      </c>
      <c r="F135">
        <v>500</v>
      </c>
      <c r="G135">
        <v>250</v>
      </c>
      <c r="H135">
        <v>0.5</v>
      </c>
      <c r="I135">
        <v>685</v>
      </c>
      <c r="J135">
        <v>625</v>
      </c>
      <c r="K135">
        <v>330</v>
      </c>
      <c r="L135" t="s">
        <v>5498</v>
      </c>
      <c r="M135" t="s">
        <v>5499</v>
      </c>
      <c r="N135">
        <v>476</v>
      </c>
      <c r="O135">
        <v>414</v>
      </c>
      <c r="P135">
        <v>0.869747899159664</v>
      </c>
      <c r="Q135" t="s">
        <v>5507</v>
      </c>
      <c r="R135" t="s">
        <v>5486</v>
      </c>
      <c r="S135" t="s">
        <v>46</v>
      </c>
      <c r="T135" t="s">
        <v>11</v>
      </c>
      <c r="U135" t="s">
        <v>19</v>
      </c>
      <c r="V135" t="s">
        <v>7869</v>
      </c>
      <c r="W135">
        <v>106.54743000000001</v>
      </c>
      <c r="X135">
        <v>10.96368</v>
      </c>
      <c r="Y135" t="s">
        <v>7862</v>
      </c>
    </row>
    <row r="136" spans="1:25" x14ac:dyDescent="0.75">
      <c r="A136">
        <v>65041908</v>
      </c>
      <c r="B136" t="s">
        <v>5517</v>
      </c>
      <c r="C136" t="s">
        <v>5412</v>
      </c>
      <c r="D136" t="s">
        <v>5479</v>
      </c>
      <c r="E136" t="s">
        <v>18</v>
      </c>
      <c r="F136">
        <v>0</v>
      </c>
      <c r="G136">
        <v>13</v>
      </c>
      <c r="H136" t="s">
        <v>7287</v>
      </c>
      <c r="I136">
        <v>120</v>
      </c>
      <c r="J136">
        <v>108.666666666667</v>
      </c>
      <c r="K136">
        <v>24</v>
      </c>
      <c r="L136" t="s">
        <v>5481</v>
      </c>
      <c r="M136" t="s">
        <v>5475</v>
      </c>
      <c r="N136">
        <v>473.66666666666703</v>
      </c>
      <c r="O136">
        <v>194</v>
      </c>
      <c r="P136">
        <v>0.40957072484166102</v>
      </c>
      <c r="Q136" t="s">
        <v>5515</v>
      </c>
      <c r="R136" t="s">
        <v>5483</v>
      </c>
      <c r="S136" t="s">
        <v>46</v>
      </c>
      <c r="T136" t="s">
        <v>11</v>
      </c>
      <c r="U136" t="s">
        <v>19</v>
      </c>
      <c r="V136" t="s">
        <v>7861</v>
      </c>
      <c r="W136">
        <v>106.49466</v>
      </c>
      <c r="X136">
        <v>10.974259999999999</v>
      </c>
      <c r="Y136" t="s">
        <v>7866</v>
      </c>
    </row>
    <row r="137" spans="1:25" x14ac:dyDescent="0.75">
      <c r="A137">
        <v>65600616</v>
      </c>
      <c r="B137" t="s">
        <v>4269</v>
      </c>
      <c r="C137" t="s">
        <v>5489</v>
      </c>
      <c r="D137" t="s">
        <v>5479</v>
      </c>
      <c r="E137" t="s">
        <v>5490</v>
      </c>
      <c r="F137">
        <v>750</v>
      </c>
      <c r="G137">
        <v>600</v>
      </c>
      <c r="H137">
        <v>0.8</v>
      </c>
      <c r="I137">
        <v>900</v>
      </c>
      <c r="J137">
        <v>686.33333333333303</v>
      </c>
      <c r="K137">
        <v>625</v>
      </c>
      <c r="L137" t="s">
        <v>5501</v>
      </c>
      <c r="M137" t="s">
        <v>5492</v>
      </c>
      <c r="N137">
        <v>472.33333333333297</v>
      </c>
      <c r="O137">
        <v>472.33333333333297</v>
      </c>
      <c r="P137">
        <v>1</v>
      </c>
      <c r="Q137" t="s">
        <v>5521</v>
      </c>
      <c r="R137" t="s">
        <v>5477</v>
      </c>
      <c r="S137" t="s">
        <v>46</v>
      </c>
      <c r="T137" t="s">
        <v>11</v>
      </c>
      <c r="U137" t="s">
        <v>19</v>
      </c>
      <c r="V137" t="s">
        <v>7869</v>
      </c>
      <c r="W137">
        <v>106.52464999999999</v>
      </c>
      <c r="X137">
        <v>10.98644</v>
      </c>
      <c r="Y137" t="s">
        <v>7862</v>
      </c>
    </row>
    <row r="138" spans="1:25" x14ac:dyDescent="0.75">
      <c r="A138">
        <v>65408494</v>
      </c>
      <c r="B138" t="s">
        <v>5530</v>
      </c>
      <c r="C138" t="s">
        <v>5412</v>
      </c>
      <c r="D138" t="s">
        <v>5479</v>
      </c>
      <c r="E138" t="s">
        <v>18</v>
      </c>
      <c r="F138">
        <v>0</v>
      </c>
      <c r="G138">
        <v>142</v>
      </c>
      <c r="H138" t="s">
        <v>7287</v>
      </c>
      <c r="I138">
        <v>651</v>
      </c>
      <c r="J138">
        <v>600.66666666666697</v>
      </c>
      <c r="K138">
        <v>413</v>
      </c>
      <c r="L138" t="s">
        <v>5481</v>
      </c>
      <c r="M138" t="s">
        <v>5475</v>
      </c>
      <c r="N138">
        <v>471.33333333333297</v>
      </c>
      <c r="O138">
        <v>471.33333333333297</v>
      </c>
      <c r="P138">
        <v>1</v>
      </c>
      <c r="Q138" t="s">
        <v>5482</v>
      </c>
      <c r="R138" t="s">
        <v>5483</v>
      </c>
      <c r="S138" t="s">
        <v>46</v>
      </c>
      <c r="T138" t="s">
        <v>11</v>
      </c>
      <c r="U138" t="s">
        <v>19</v>
      </c>
      <c r="V138" t="s">
        <v>7869</v>
      </c>
      <c r="W138">
        <v>106.5029</v>
      </c>
      <c r="X138">
        <v>10.96468</v>
      </c>
      <c r="Y138" t="s">
        <v>7862</v>
      </c>
    </row>
    <row r="139" spans="1:25" x14ac:dyDescent="0.75">
      <c r="A139">
        <v>65011038</v>
      </c>
      <c r="B139" t="s">
        <v>4397</v>
      </c>
      <c r="C139" t="s">
        <v>5489</v>
      </c>
      <c r="D139" t="s">
        <v>5474</v>
      </c>
      <c r="E139" t="s">
        <v>5497</v>
      </c>
      <c r="F139">
        <v>250</v>
      </c>
      <c r="G139">
        <v>20</v>
      </c>
      <c r="H139">
        <v>0.08</v>
      </c>
      <c r="I139">
        <v>295</v>
      </c>
      <c r="J139">
        <v>391.66666666666703</v>
      </c>
      <c r="K139">
        <v>27</v>
      </c>
      <c r="L139" t="s">
        <v>5494</v>
      </c>
      <c r="M139" t="s">
        <v>5499</v>
      </c>
      <c r="N139">
        <v>469</v>
      </c>
      <c r="O139">
        <v>417.33333333333297</v>
      </c>
      <c r="P139">
        <v>0.88983653162757603</v>
      </c>
      <c r="Q139" t="s">
        <v>5500</v>
      </c>
      <c r="R139" t="s">
        <v>5486</v>
      </c>
      <c r="S139" t="s">
        <v>46</v>
      </c>
      <c r="T139" t="s">
        <v>11</v>
      </c>
      <c r="U139" t="s">
        <v>19</v>
      </c>
      <c r="V139" t="s">
        <v>7869</v>
      </c>
      <c r="W139">
        <v>106.51005000000001</v>
      </c>
      <c r="X139">
        <v>10.959680000000001</v>
      </c>
      <c r="Y139" t="s">
        <v>7862</v>
      </c>
    </row>
    <row r="140" spans="1:25" x14ac:dyDescent="0.75">
      <c r="A140">
        <v>65715683</v>
      </c>
      <c r="B140" t="s">
        <v>1246</v>
      </c>
      <c r="C140" t="s">
        <v>5407</v>
      </c>
      <c r="D140" t="s">
        <v>5474</v>
      </c>
      <c r="E140" t="s">
        <v>5497</v>
      </c>
      <c r="F140">
        <v>300</v>
      </c>
      <c r="G140">
        <v>140</v>
      </c>
      <c r="H140">
        <v>0.46666666666666706</v>
      </c>
      <c r="I140">
        <v>460</v>
      </c>
      <c r="J140">
        <v>433</v>
      </c>
      <c r="K140">
        <v>55</v>
      </c>
      <c r="L140" t="s">
        <v>5498</v>
      </c>
      <c r="M140" t="s">
        <v>5499</v>
      </c>
      <c r="N140">
        <v>466.66666666666703</v>
      </c>
      <c r="O140">
        <v>358</v>
      </c>
      <c r="P140">
        <v>0.76714285714285702</v>
      </c>
      <c r="Q140" t="s">
        <v>5503</v>
      </c>
      <c r="R140" t="s">
        <v>5477</v>
      </c>
      <c r="S140" t="s">
        <v>46</v>
      </c>
      <c r="T140" t="s">
        <v>11</v>
      </c>
      <c r="U140" t="s">
        <v>19</v>
      </c>
      <c r="V140" t="s">
        <v>7859</v>
      </c>
      <c r="W140">
        <v>106.58987</v>
      </c>
      <c r="X140">
        <v>10.96054</v>
      </c>
      <c r="Y140" t="s">
        <v>7864</v>
      </c>
    </row>
    <row r="141" spans="1:25" x14ac:dyDescent="0.75">
      <c r="A141">
        <v>65540370</v>
      </c>
      <c r="B141" t="s">
        <v>4069</v>
      </c>
      <c r="C141" t="s">
        <v>5489</v>
      </c>
      <c r="D141" t="s">
        <v>5479</v>
      </c>
      <c r="E141" t="s">
        <v>5497</v>
      </c>
      <c r="F141">
        <v>800</v>
      </c>
      <c r="G141">
        <v>76</v>
      </c>
      <c r="H141">
        <v>9.5000000000000001E-2</v>
      </c>
      <c r="I141">
        <v>650</v>
      </c>
      <c r="J141">
        <v>646</v>
      </c>
      <c r="L141" t="s">
        <v>5494</v>
      </c>
      <c r="M141" t="s">
        <v>5499</v>
      </c>
      <c r="N141">
        <v>463</v>
      </c>
      <c r="O141">
        <v>381.33333333333297</v>
      </c>
      <c r="P141">
        <v>0.82361411087113001</v>
      </c>
      <c r="Q141" t="s">
        <v>5476</v>
      </c>
      <c r="R141" t="s">
        <v>5477</v>
      </c>
      <c r="S141" t="s">
        <v>46</v>
      </c>
      <c r="T141" t="s">
        <v>11</v>
      </c>
      <c r="U141" t="s">
        <v>19</v>
      </c>
      <c r="V141" t="s">
        <v>7867</v>
      </c>
      <c r="W141">
        <v>106.60449</v>
      </c>
      <c r="X141">
        <v>10.922879999999999</v>
      </c>
      <c r="Y141" t="s">
        <v>7862</v>
      </c>
    </row>
    <row r="142" spans="1:25" x14ac:dyDescent="0.75">
      <c r="A142">
        <v>65505913</v>
      </c>
      <c r="B142" t="s">
        <v>4733</v>
      </c>
      <c r="C142" t="s">
        <v>5407</v>
      </c>
      <c r="D142" t="s">
        <v>5479</v>
      </c>
      <c r="E142" t="s">
        <v>18</v>
      </c>
      <c r="F142">
        <v>0</v>
      </c>
      <c r="G142">
        <v>40</v>
      </c>
      <c r="H142" t="s">
        <v>7287</v>
      </c>
      <c r="I142">
        <v>115</v>
      </c>
      <c r="J142">
        <v>445</v>
      </c>
      <c r="K142">
        <v>280</v>
      </c>
      <c r="L142" t="s">
        <v>5481</v>
      </c>
      <c r="M142" t="s">
        <v>5475</v>
      </c>
      <c r="N142">
        <v>460</v>
      </c>
      <c r="O142">
        <v>460</v>
      </c>
      <c r="P142">
        <v>1</v>
      </c>
      <c r="Q142" t="s">
        <v>5485</v>
      </c>
      <c r="R142" t="s">
        <v>5486</v>
      </c>
      <c r="S142" t="s">
        <v>46</v>
      </c>
      <c r="T142" t="s">
        <v>11</v>
      </c>
      <c r="U142" t="s">
        <v>19</v>
      </c>
      <c r="V142" t="s">
        <v>7863</v>
      </c>
      <c r="W142">
        <v>106.47736</v>
      </c>
      <c r="X142">
        <v>11.00268</v>
      </c>
      <c r="Y142" t="s">
        <v>7862</v>
      </c>
    </row>
    <row r="143" spans="1:25" x14ac:dyDescent="0.75">
      <c r="A143">
        <v>65526687</v>
      </c>
      <c r="B143" t="s">
        <v>4948</v>
      </c>
      <c r="C143" t="s">
        <v>5489</v>
      </c>
      <c r="D143" t="s">
        <v>5479</v>
      </c>
      <c r="E143" t="s">
        <v>5497</v>
      </c>
      <c r="F143">
        <v>270</v>
      </c>
      <c r="G143">
        <v>60</v>
      </c>
      <c r="H143">
        <v>0.22222222222222199</v>
      </c>
      <c r="I143">
        <v>320</v>
      </c>
      <c r="J143">
        <v>274</v>
      </c>
      <c r="K143">
        <v>250</v>
      </c>
      <c r="L143" t="s">
        <v>5494</v>
      </c>
      <c r="M143" t="s">
        <v>5499</v>
      </c>
      <c r="N143">
        <v>454</v>
      </c>
      <c r="O143">
        <v>305.33333333333297</v>
      </c>
      <c r="P143">
        <v>0.67254038179148301</v>
      </c>
      <c r="Q143" t="s">
        <v>5507</v>
      </c>
      <c r="R143" t="s">
        <v>5486</v>
      </c>
      <c r="S143" t="s">
        <v>46</v>
      </c>
      <c r="T143" t="s">
        <v>11</v>
      </c>
      <c r="U143" t="s">
        <v>19</v>
      </c>
      <c r="V143" t="s">
        <v>7869</v>
      </c>
      <c r="W143">
        <v>106.55166</v>
      </c>
      <c r="X143">
        <v>10.937150000000001</v>
      </c>
      <c r="Y143" t="s">
        <v>7864</v>
      </c>
    </row>
    <row r="144" spans="1:25" x14ac:dyDescent="0.75">
      <c r="A144">
        <v>65712831</v>
      </c>
      <c r="B144" t="s">
        <v>832</v>
      </c>
      <c r="C144" t="s">
        <v>5407</v>
      </c>
      <c r="D144" t="s">
        <v>5474</v>
      </c>
      <c r="E144" t="s">
        <v>5497</v>
      </c>
      <c r="F144">
        <v>420</v>
      </c>
      <c r="G144">
        <v>50</v>
      </c>
      <c r="H144">
        <v>0.119047619047619</v>
      </c>
      <c r="I144">
        <v>400</v>
      </c>
      <c r="J144">
        <v>370</v>
      </c>
      <c r="L144" t="s">
        <v>5494</v>
      </c>
      <c r="M144" t="s">
        <v>5499</v>
      </c>
      <c r="N144">
        <v>451.66666666666703</v>
      </c>
      <c r="O144">
        <v>373.33333333333297</v>
      </c>
      <c r="P144">
        <v>0.82656826568265696</v>
      </c>
      <c r="Q144" t="s">
        <v>5476</v>
      </c>
      <c r="R144" t="s">
        <v>5477</v>
      </c>
      <c r="S144" t="s">
        <v>46</v>
      </c>
      <c r="T144" t="s">
        <v>11</v>
      </c>
      <c r="U144" t="s">
        <v>19</v>
      </c>
      <c r="V144" t="s">
        <v>7867</v>
      </c>
      <c r="W144">
        <v>106.64603</v>
      </c>
      <c r="X144">
        <v>10.94143</v>
      </c>
      <c r="Y144" t="s">
        <v>7862</v>
      </c>
    </row>
    <row r="145" spans="1:25" x14ac:dyDescent="0.75">
      <c r="A145">
        <v>65501343</v>
      </c>
      <c r="B145" t="s">
        <v>4452</v>
      </c>
      <c r="C145" t="s">
        <v>5489</v>
      </c>
      <c r="D145" t="s">
        <v>5479</v>
      </c>
      <c r="E145" t="s">
        <v>5497</v>
      </c>
      <c r="F145">
        <v>300</v>
      </c>
      <c r="G145">
        <v>90</v>
      </c>
      <c r="H145">
        <v>0.3</v>
      </c>
      <c r="I145">
        <v>150</v>
      </c>
      <c r="J145">
        <v>301.66666666666703</v>
      </c>
      <c r="K145">
        <v>400</v>
      </c>
      <c r="L145" t="s">
        <v>5498</v>
      </c>
      <c r="M145" t="s">
        <v>5499</v>
      </c>
      <c r="N145">
        <v>447.66666666666703</v>
      </c>
      <c r="O145">
        <v>359.66666666666703</v>
      </c>
      <c r="P145">
        <v>0.80342516753536897</v>
      </c>
      <c r="Q145" t="s">
        <v>5510</v>
      </c>
      <c r="R145" t="s">
        <v>5486</v>
      </c>
      <c r="S145" t="s">
        <v>46</v>
      </c>
      <c r="T145" t="s">
        <v>11</v>
      </c>
      <c r="U145" t="s">
        <v>19</v>
      </c>
      <c r="V145" t="s">
        <v>7870</v>
      </c>
      <c r="W145">
        <v>106.37906</v>
      </c>
      <c r="X145">
        <v>10.993460000000001</v>
      </c>
      <c r="Y145" t="s">
        <v>7862</v>
      </c>
    </row>
    <row r="146" spans="1:25" x14ac:dyDescent="0.75">
      <c r="A146">
        <v>65700712</v>
      </c>
      <c r="B146" t="s">
        <v>4267</v>
      </c>
      <c r="C146" t="s">
        <v>5407</v>
      </c>
      <c r="D146" t="s">
        <v>5479</v>
      </c>
      <c r="E146" t="s">
        <v>5497</v>
      </c>
      <c r="F146">
        <v>150</v>
      </c>
      <c r="G146">
        <v>105</v>
      </c>
      <c r="H146">
        <v>0.7</v>
      </c>
      <c r="I146">
        <v>160</v>
      </c>
      <c r="J146">
        <v>172.666666666667</v>
      </c>
      <c r="L146" t="s">
        <v>5491</v>
      </c>
      <c r="M146" t="s">
        <v>5499</v>
      </c>
      <c r="N146">
        <v>445</v>
      </c>
      <c r="O146">
        <v>238.333333333333</v>
      </c>
      <c r="P146">
        <v>0.53558052434456904</v>
      </c>
      <c r="Q146" t="s">
        <v>5504</v>
      </c>
      <c r="R146" t="s">
        <v>5486</v>
      </c>
      <c r="S146" t="s">
        <v>46</v>
      </c>
      <c r="T146" t="s">
        <v>11</v>
      </c>
      <c r="U146" t="s">
        <v>19</v>
      </c>
      <c r="V146" t="s">
        <v>7869</v>
      </c>
      <c r="W146">
        <v>106.50699</v>
      </c>
      <c r="X146">
        <v>10.953049999999999</v>
      </c>
      <c r="Y146" t="s">
        <v>7866</v>
      </c>
    </row>
    <row r="147" spans="1:25" x14ac:dyDescent="0.75">
      <c r="A147">
        <v>65051409</v>
      </c>
      <c r="B147" t="s">
        <v>3779</v>
      </c>
      <c r="C147" t="s">
        <v>5413</v>
      </c>
      <c r="D147" t="s">
        <v>5488</v>
      </c>
      <c r="E147" t="s">
        <v>18</v>
      </c>
      <c r="F147">
        <v>0</v>
      </c>
      <c r="G147">
        <v>350</v>
      </c>
      <c r="H147" t="s">
        <v>7287</v>
      </c>
      <c r="I147">
        <v>1885</v>
      </c>
      <c r="J147">
        <v>1632.6666666666699</v>
      </c>
      <c r="K147">
        <v>230</v>
      </c>
      <c r="L147" t="s">
        <v>5481</v>
      </c>
      <c r="M147" t="s">
        <v>5475</v>
      </c>
      <c r="N147">
        <v>444.66666666666703</v>
      </c>
      <c r="O147">
        <v>444.66666666666703</v>
      </c>
      <c r="P147">
        <v>1</v>
      </c>
      <c r="Q147" t="s">
        <v>5484</v>
      </c>
      <c r="R147" t="s">
        <v>5484</v>
      </c>
      <c r="S147" t="s">
        <v>46</v>
      </c>
      <c r="T147" t="s">
        <v>11</v>
      </c>
      <c r="U147" t="s">
        <v>19</v>
      </c>
      <c r="V147" t="s">
        <v>7867</v>
      </c>
      <c r="W147">
        <v>106.57583</v>
      </c>
      <c r="X147">
        <v>10.985279999999999</v>
      </c>
      <c r="Y147" t="s">
        <v>7862</v>
      </c>
    </row>
    <row r="148" spans="1:25" x14ac:dyDescent="0.75">
      <c r="A148">
        <v>65031258</v>
      </c>
      <c r="B148" t="s">
        <v>2130</v>
      </c>
      <c r="C148" t="s">
        <v>5489</v>
      </c>
      <c r="D148" t="s">
        <v>5474</v>
      </c>
      <c r="E148" t="s">
        <v>5497</v>
      </c>
      <c r="F148">
        <v>230</v>
      </c>
      <c r="G148">
        <v>75</v>
      </c>
      <c r="H148">
        <v>0.32608695652173902</v>
      </c>
      <c r="I148">
        <v>385</v>
      </c>
      <c r="J148">
        <v>456</v>
      </c>
      <c r="K148">
        <v>220</v>
      </c>
      <c r="L148" t="s">
        <v>5498</v>
      </c>
      <c r="M148" t="s">
        <v>5499</v>
      </c>
      <c r="N148">
        <v>442.33333333333297</v>
      </c>
      <c r="O148">
        <v>360.66666666666703</v>
      </c>
      <c r="P148">
        <v>0.815373021853806</v>
      </c>
      <c r="Q148" t="s">
        <v>5510</v>
      </c>
      <c r="R148" t="s">
        <v>5486</v>
      </c>
      <c r="S148" t="s">
        <v>46</v>
      </c>
      <c r="T148" t="s">
        <v>11</v>
      </c>
      <c r="U148" t="s">
        <v>19</v>
      </c>
      <c r="V148" t="s">
        <v>7861</v>
      </c>
      <c r="W148">
        <v>106.46043</v>
      </c>
      <c r="X148">
        <v>10.978820000000001</v>
      </c>
      <c r="Y148" t="s">
        <v>7862</v>
      </c>
    </row>
    <row r="149" spans="1:25" x14ac:dyDescent="0.75">
      <c r="A149">
        <v>65017999</v>
      </c>
      <c r="B149" t="s">
        <v>5522</v>
      </c>
      <c r="C149" t="s">
        <v>5390</v>
      </c>
      <c r="D149" t="s">
        <v>5479</v>
      </c>
      <c r="E149" t="s">
        <v>5480</v>
      </c>
      <c r="F149">
        <v>0</v>
      </c>
      <c r="I149">
        <v>722</v>
      </c>
      <c r="J149">
        <v>672.66666666666697</v>
      </c>
      <c r="K149">
        <v>493</v>
      </c>
      <c r="L149" t="s">
        <v>5508</v>
      </c>
      <c r="M149" t="s">
        <v>5475</v>
      </c>
      <c r="N149">
        <v>437</v>
      </c>
      <c r="O149">
        <v>362</v>
      </c>
      <c r="P149">
        <v>0.82837528604119004</v>
      </c>
      <c r="Q149" t="s">
        <v>5482</v>
      </c>
      <c r="R149" t="s">
        <v>5483</v>
      </c>
      <c r="S149" t="s">
        <v>46</v>
      </c>
      <c r="T149" t="s">
        <v>11</v>
      </c>
      <c r="U149" t="s">
        <v>19</v>
      </c>
      <c r="V149" t="s">
        <v>7861</v>
      </c>
      <c r="W149">
        <v>106.48275</v>
      </c>
      <c r="X149">
        <v>10.96885</v>
      </c>
      <c r="Y149" t="s">
        <v>7862</v>
      </c>
    </row>
    <row r="150" spans="1:25" x14ac:dyDescent="0.75">
      <c r="A150">
        <v>65504027</v>
      </c>
      <c r="B150" t="s">
        <v>906</v>
      </c>
      <c r="C150" t="s">
        <v>5489</v>
      </c>
      <c r="D150" t="s">
        <v>5479</v>
      </c>
      <c r="E150" t="s">
        <v>5497</v>
      </c>
      <c r="F150">
        <v>410</v>
      </c>
      <c r="G150">
        <v>55</v>
      </c>
      <c r="H150">
        <v>0.134146341463415</v>
      </c>
      <c r="I150">
        <v>410</v>
      </c>
      <c r="J150">
        <v>321.66666666666703</v>
      </c>
      <c r="K150">
        <v>460</v>
      </c>
      <c r="L150" t="s">
        <v>5494</v>
      </c>
      <c r="M150" t="s">
        <v>5499</v>
      </c>
      <c r="N150">
        <v>431.66666666666703</v>
      </c>
      <c r="O150">
        <v>238.333333333333</v>
      </c>
      <c r="P150">
        <v>0.55212355212355202</v>
      </c>
      <c r="Q150" t="s">
        <v>5504</v>
      </c>
      <c r="R150" t="s">
        <v>5486</v>
      </c>
      <c r="S150" t="s">
        <v>46</v>
      </c>
      <c r="T150" t="s">
        <v>11</v>
      </c>
      <c r="U150" t="s">
        <v>19</v>
      </c>
      <c r="V150" t="s">
        <v>7869</v>
      </c>
      <c r="W150">
        <v>106.52104</v>
      </c>
      <c r="X150">
        <v>10.9482</v>
      </c>
      <c r="Y150" t="s">
        <v>7866</v>
      </c>
    </row>
    <row r="151" spans="1:25" x14ac:dyDescent="0.75">
      <c r="A151">
        <v>65600617</v>
      </c>
      <c r="B151" t="s">
        <v>4905</v>
      </c>
      <c r="C151" t="s">
        <v>5407</v>
      </c>
      <c r="D151" t="s">
        <v>5474</v>
      </c>
      <c r="E151" t="s">
        <v>5497</v>
      </c>
      <c r="F151">
        <v>400</v>
      </c>
      <c r="G151">
        <v>80</v>
      </c>
      <c r="H151">
        <v>0.2</v>
      </c>
      <c r="I151">
        <v>305</v>
      </c>
      <c r="J151">
        <v>561.33333333333303</v>
      </c>
      <c r="K151">
        <v>165</v>
      </c>
      <c r="L151" t="s">
        <v>5494</v>
      </c>
      <c r="M151" t="s">
        <v>5499</v>
      </c>
      <c r="N151">
        <v>431.66666666666703</v>
      </c>
      <c r="O151">
        <v>388.33333333333297</v>
      </c>
      <c r="P151">
        <v>0.89961389961389904</v>
      </c>
      <c r="Q151" t="s">
        <v>5521</v>
      </c>
      <c r="R151" t="s">
        <v>5477</v>
      </c>
      <c r="S151" t="s">
        <v>46</v>
      </c>
      <c r="T151" t="s">
        <v>11</v>
      </c>
      <c r="U151" t="s">
        <v>19</v>
      </c>
      <c r="V151" t="s">
        <v>7869</v>
      </c>
      <c r="W151">
        <v>106.5277</v>
      </c>
      <c r="X151">
        <v>10.99423</v>
      </c>
      <c r="Y151" t="s">
        <v>7862</v>
      </c>
    </row>
    <row r="152" spans="1:25" x14ac:dyDescent="0.75">
      <c r="A152">
        <v>65712664</v>
      </c>
      <c r="B152" t="s">
        <v>3769</v>
      </c>
      <c r="C152" t="s">
        <v>5407</v>
      </c>
      <c r="D152" t="s">
        <v>5474</v>
      </c>
      <c r="E152" t="s">
        <v>5497</v>
      </c>
      <c r="F152">
        <v>280</v>
      </c>
      <c r="G152">
        <v>1</v>
      </c>
      <c r="H152">
        <v>3.57142857142857E-3</v>
      </c>
      <c r="I152">
        <v>270</v>
      </c>
      <c r="J152">
        <v>288.33333333333297</v>
      </c>
      <c r="K152">
        <v>470</v>
      </c>
      <c r="L152" t="s">
        <v>5494</v>
      </c>
      <c r="M152" t="s">
        <v>5499</v>
      </c>
      <c r="N152">
        <v>431.33333333333297</v>
      </c>
      <c r="O152">
        <v>310.33333333333297</v>
      </c>
      <c r="P152">
        <v>0.71947449768160698</v>
      </c>
      <c r="Q152" t="s">
        <v>5495</v>
      </c>
      <c r="R152" t="s">
        <v>5477</v>
      </c>
      <c r="S152" t="s">
        <v>46</v>
      </c>
      <c r="T152" t="s">
        <v>11</v>
      </c>
      <c r="U152" t="s">
        <v>19</v>
      </c>
      <c r="V152" t="s">
        <v>7859</v>
      </c>
      <c r="W152">
        <v>106.53292</v>
      </c>
      <c r="X152">
        <v>11.0151</v>
      </c>
      <c r="Y152" t="s">
        <v>7864</v>
      </c>
    </row>
    <row r="153" spans="1:25" x14ac:dyDescent="0.75">
      <c r="A153">
        <v>65027198</v>
      </c>
      <c r="B153" t="s">
        <v>4062</v>
      </c>
      <c r="C153" t="s">
        <v>5489</v>
      </c>
      <c r="D153" t="s">
        <v>5474</v>
      </c>
      <c r="E153" t="s">
        <v>5497</v>
      </c>
      <c r="F153">
        <v>160</v>
      </c>
      <c r="G153">
        <v>10</v>
      </c>
      <c r="H153">
        <v>6.25E-2</v>
      </c>
      <c r="I153">
        <v>170</v>
      </c>
      <c r="J153">
        <v>361</v>
      </c>
      <c r="K153">
        <v>125</v>
      </c>
      <c r="L153" t="s">
        <v>5494</v>
      </c>
      <c r="M153" t="s">
        <v>5499</v>
      </c>
      <c r="N153">
        <v>424.66666666666703</v>
      </c>
      <c r="O153">
        <v>383</v>
      </c>
      <c r="P153">
        <v>0.90188383045525899</v>
      </c>
      <c r="Q153" t="s">
        <v>5500</v>
      </c>
      <c r="R153" t="s">
        <v>5486</v>
      </c>
      <c r="S153" t="s">
        <v>46</v>
      </c>
      <c r="T153" t="s">
        <v>11</v>
      </c>
      <c r="U153" t="s">
        <v>19</v>
      </c>
      <c r="V153" t="s">
        <v>7869</v>
      </c>
      <c r="W153">
        <v>106.50409000000001</v>
      </c>
      <c r="X153">
        <v>10.96917</v>
      </c>
      <c r="Y153" t="s">
        <v>7862</v>
      </c>
    </row>
    <row r="154" spans="1:25" x14ac:dyDescent="0.75">
      <c r="A154">
        <v>65021729</v>
      </c>
      <c r="B154" t="s">
        <v>4517</v>
      </c>
      <c r="C154" t="s">
        <v>5407</v>
      </c>
      <c r="D154" t="s">
        <v>5474</v>
      </c>
      <c r="E154" t="s">
        <v>5497</v>
      </c>
      <c r="F154">
        <v>190</v>
      </c>
      <c r="G154">
        <v>60</v>
      </c>
      <c r="H154">
        <v>0.31578947368421101</v>
      </c>
      <c r="I154">
        <v>270</v>
      </c>
      <c r="J154">
        <v>243.333333333333</v>
      </c>
      <c r="K154">
        <v>180</v>
      </c>
      <c r="L154" t="s">
        <v>5498</v>
      </c>
      <c r="M154" t="s">
        <v>5499</v>
      </c>
      <c r="N154">
        <v>420</v>
      </c>
      <c r="O154">
        <v>329.66666666666703</v>
      </c>
      <c r="P154">
        <v>0.78492063492063502</v>
      </c>
      <c r="Q154" t="s">
        <v>5510</v>
      </c>
      <c r="R154" t="s">
        <v>5486</v>
      </c>
      <c r="S154" t="s">
        <v>46</v>
      </c>
      <c r="T154" t="s">
        <v>11</v>
      </c>
      <c r="U154" t="s">
        <v>19</v>
      </c>
      <c r="V154" t="s">
        <v>7861</v>
      </c>
      <c r="W154">
        <v>106.44020999999999</v>
      </c>
      <c r="X154">
        <v>10.987920000000001</v>
      </c>
      <c r="Y154" t="s">
        <v>7864</v>
      </c>
    </row>
    <row r="155" spans="1:25" x14ac:dyDescent="0.75">
      <c r="A155">
        <v>65404864</v>
      </c>
      <c r="B155" t="s">
        <v>5056</v>
      </c>
      <c r="C155" t="s">
        <v>5397</v>
      </c>
      <c r="D155" t="s">
        <v>5487</v>
      </c>
      <c r="E155" t="s">
        <v>5490</v>
      </c>
      <c r="F155">
        <v>1200</v>
      </c>
      <c r="G155">
        <v>60</v>
      </c>
      <c r="H155">
        <v>0.05</v>
      </c>
      <c r="I155">
        <v>1280</v>
      </c>
      <c r="J155">
        <v>1185.6666666666699</v>
      </c>
      <c r="K155">
        <v>325</v>
      </c>
      <c r="L155" t="s">
        <v>5494</v>
      </c>
      <c r="M155" t="s">
        <v>5492</v>
      </c>
      <c r="N155">
        <v>418.66666666666703</v>
      </c>
      <c r="O155">
        <v>418.66666666666703</v>
      </c>
      <c r="P155">
        <v>1</v>
      </c>
      <c r="Q155" t="s">
        <v>5495</v>
      </c>
      <c r="R155" t="s">
        <v>5477</v>
      </c>
      <c r="S155" t="s">
        <v>46</v>
      </c>
      <c r="T155" t="s">
        <v>11</v>
      </c>
      <c r="U155" t="s">
        <v>19</v>
      </c>
      <c r="V155" t="s">
        <v>7859</v>
      </c>
      <c r="W155">
        <v>106.55024</v>
      </c>
      <c r="X155">
        <v>11.011939999999999</v>
      </c>
      <c r="Y155" t="s">
        <v>7862</v>
      </c>
    </row>
    <row r="156" spans="1:25" x14ac:dyDescent="0.75">
      <c r="A156">
        <v>65733613</v>
      </c>
      <c r="B156" t="s">
        <v>4276</v>
      </c>
      <c r="C156" t="s">
        <v>5407</v>
      </c>
      <c r="D156" t="s">
        <v>5474</v>
      </c>
      <c r="E156" t="s">
        <v>5497</v>
      </c>
      <c r="F156">
        <v>120</v>
      </c>
      <c r="G156">
        <v>20</v>
      </c>
      <c r="H156">
        <v>0.16666666666666699</v>
      </c>
      <c r="I156">
        <v>125</v>
      </c>
      <c r="J156">
        <v>221.666666666667</v>
      </c>
      <c r="K156">
        <v>40</v>
      </c>
      <c r="L156" t="s">
        <v>5494</v>
      </c>
      <c r="M156" t="s">
        <v>5499</v>
      </c>
      <c r="N156">
        <v>418.66666666666703</v>
      </c>
      <c r="O156">
        <v>267</v>
      </c>
      <c r="P156">
        <v>0.63773885350318504</v>
      </c>
      <c r="Q156" t="s">
        <v>5504</v>
      </c>
      <c r="R156" t="s">
        <v>5486</v>
      </c>
      <c r="S156" t="s">
        <v>46</v>
      </c>
      <c r="T156" t="s">
        <v>11</v>
      </c>
      <c r="U156" t="s">
        <v>19</v>
      </c>
      <c r="V156" t="s">
        <v>7869</v>
      </c>
      <c r="W156">
        <v>106.50482</v>
      </c>
      <c r="X156">
        <v>10.94928</v>
      </c>
      <c r="Y156" t="s">
        <v>7864</v>
      </c>
    </row>
    <row r="157" spans="1:25" x14ac:dyDescent="0.75">
      <c r="A157">
        <v>65713890</v>
      </c>
      <c r="B157" t="s">
        <v>4555</v>
      </c>
      <c r="C157" t="s">
        <v>5489</v>
      </c>
      <c r="D157" t="s">
        <v>5474</v>
      </c>
      <c r="E157" t="s">
        <v>5497</v>
      </c>
      <c r="F157">
        <v>280</v>
      </c>
      <c r="G157">
        <v>15</v>
      </c>
      <c r="H157">
        <v>5.3571428571428603E-2</v>
      </c>
      <c r="I157">
        <v>288</v>
      </c>
      <c r="J157">
        <v>206</v>
      </c>
      <c r="K157">
        <v>250</v>
      </c>
      <c r="L157" t="s">
        <v>5494</v>
      </c>
      <c r="M157" t="s">
        <v>5499</v>
      </c>
      <c r="N157">
        <v>417</v>
      </c>
      <c r="O157">
        <v>299</v>
      </c>
      <c r="P157">
        <v>0.71702637889688203</v>
      </c>
      <c r="Q157" t="s">
        <v>5505</v>
      </c>
      <c r="R157" t="s">
        <v>5477</v>
      </c>
      <c r="S157" t="s">
        <v>46</v>
      </c>
      <c r="T157" t="s">
        <v>11</v>
      </c>
      <c r="U157" t="s">
        <v>19</v>
      </c>
      <c r="V157" t="s">
        <v>7865</v>
      </c>
      <c r="W157">
        <v>106.48396</v>
      </c>
      <c r="X157">
        <v>11.066140000000001</v>
      </c>
      <c r="Y157" t="s">
        <v>7864</v>
      </c>
    </row>
    <row r="158" spans="1:25" x14ac:dyDescent="0.75">
      <c r="A158">
        <v>65027133</v>
      </c>
      <c r="B158" t="s">
        <v>5534</v>
      </c>
      <c r="C158" t="s">
        <v>5416</v>
      </c>
      <c r="D158" t="s">
        <v>5479</v>
      </c>
      <c r="E158" t="s">
        <v>5480</v>
      </c>
      <c r="F158">
        <v>0</v>
      </c>
      <c r="G158">
        <v>67</v>
      </c>
      <c r="H158" t="s">
        <v>7287</v>
      </c>
      <c r="I158">
        <v>648</v>
      </c>
      <c r="J158">
        <v>593</v>
      </c>
      <c r="K158">
        <v>230</v>
      </c>
      <c r="L158" t="s">
        <v>5481</v>
      </c>
      <c r="M158" t="s">
        <v>5475</v>
      </c>
      <c r="N158">
        <v>415.33333333333297</v>
      </c>
      <c r="O158">
        <v>415.33333333333297</v>
      </c>
      <c r="P158">
        <v>1</v>
      </c>
      <c r="Q158" t="s">
        <v>5482</v>
      </c>
      <c r="R158" t="s">
        <v>5483</v>
      </c>
      <c r="S158" t="s">
        <v>46</v>
      </c>
      <c r="T158" t="s">
        <v>11</v>
      </c>
      <c r="U158" t="s">
        <v>19</v>
      </c>
      <c r="V158" t="s">
        <v>7869</v>
      </c>
      <c r="W158">
        <v>106.52099</v>
      </c>
      <c r="X158">
        <v>10.978479999999999</v>
      </c>
      <c r="Y158" t="s">
        <v>7862</v>
      </c>
    </row>
    <row r="159" spans="1:25" x14ac:dyDescent="0.75">
      <c r="A159">
        <v>65508878</v>
      </c>
      <c r="B159" t="s">
        <v>759</v>
      </c>
      <c r="C159" t="s">
        <v>5407</v>
      </c>
      <c r="D159" t="s">
        <v>5474</v>
      </c>
      <c r="E159" t="s">
        <v>5497</v>
      </c>
      <c r="F159">
        <v>160</v>
      </c>
      <c r="I159">
        <v>150</v>
      </c>
      <c r="J159">
        <v>345</v>
      </c>
      <c r="K159">
        <v>305</v>
      </c>
      <c r="L159" t="s">
        <v>5508</v>
      </c>
      <c r="M159" t="s">
        <v>5499</v>
      </c>
      <c r="N159">
        <v>414.33333333333297</v>
      </c>
      <c r="O159">
        <v>372.33333333333297</v>
      </c>
      <c r="P159">
        <v>0.89863234111021695</v>
      </c>
      <c r="Q159" t="s">
        <v>5500</v>
      </c>
      <c r="R159" t="s">
        <v>5486</v>
      </c>
      <c r="S159" t="s">
        <v>46</v>
      </c>
      <c r="T159" t="s">
        <v>11</v>
      </c>
      <c r="U159" t="s">
        <v>19</v>
      </c>
      <c r="V159" t="s">
        <v>7869</v>
      </c>
      <c r="W159">
        <v>106.50573</v>
      </c>
      <c r="X159">
        <v>10.958679999999999</v>
      </c>
      <c r="Y159" t="s">
        <v>7862</v>
      </c>
    </row>
    <row r="160" spans="1:25" x14ac:dyDescent="0.75">
      <c r="A160">
        <v>65712879</v>
      </c>
      <c r="B160" t="s">
        <v>3382</v>
      </c>
      <c r="C160" t="s">
        <v>5407</v>
      </c>
      <c r="D160" t="s">
        <v>5474</v>
      </c>
      <c r="E160" t="s">
        <v>5497</v>
      </c>
      <c r="F160">
        <v>150</v>
      </c>
      <c r="G160">
        <v>5</v>
      </c>
      <c r="H160">
        <v>3.3333333333333298E-2</v>
      </c>
      <c r="I160">
        <v>172</v>
      </c>
      <c r="J160">
        <v>200.333333333333</v>
      </c>
      <c r="K160">
        <v>120</v>
      </c>
      <c r="L160" t="s">
        <v>5494</v>
      </c>
      <c r="M160" t="s">
        <v>5499</v>
      </c>
      <c r="N160">
        <v>413</v>
      </c>
      <c r="O160">
        <v>323.33333333333297</v>
      </c>
      <c r="P160">
        <v>0.78288942695722397</v>
      </c>
      <c r="Q160" t="s">
        <v>5510</v>
      </c>
      <c r="R160" t="s">
        <v>5486</v>
      </c>
      <c r="S160" t="s">
        <v>46</v>
      </c>
      <c r="T160" t="s">
        <v>11</v>
      </c>
      <c r="U160" t="s">
        <v>19</v>
      </c>
      <c r="V160" t="s">
        <v>7870</v>
      </c>
      <c r="W160">
        <v>106.4161</v>
      </c>
      <c r="X160">
        <v>10.99413</v>
      </c>
      <c r="Y160" t="s">
        <v>7864</v>
      </c>
    </row>
    <row r="161" spans="1:25" x14ac:dyDescent="0.75">
      <c r="A161">
        <v>65019994</v>
      </c>
      <c r="B161" t="s">
        <v>3668</v>
      </c>
      <c r="C161" t="s">
        <v>5420</v>
      </c>
      <c r="D161" t="s">
        <v>5474</v>
      </c>
      <c r="E161" t="s">
        <v>18</v>
      </c>
      <c r="F161">
        <v>0</v>
      </c>
      <c r="G161">
        <v>14</v>
      </c>
      <c r="H161" t="s">
        <v>7287</v>
      </c>
      <c r="I161">
        <v>37</v>
      </c>
      <c r="J161">
        <v>369.66666666666703</v>
      </c>
      <c r="K161">
        <v>5</v>
      </c>
      <c r="L161" t="s">
        <v>5481</v>
      </c>
      <c r="M161" t="s">
        <v>5475</v>
      </c>
      <c r="N161">
        <v>412.66666666666703</v>
      </c>
      <c r="O161">
        <v>299.33333333333297</v>
      </c>
      <c r="P161">
        <v>0.72536348949919205</v>
      </c>
      <c r="Q161" t="s">
        <v>5482</v>
      </c>
      <c r="R161" t="s">
        <v>5483</v>
      </c>
      <c r="S161" t="s">
        <v>46</v>
      </c>
      <c r="T161" t="s">
        <v>11</v>
      </c>
      <c r="U161" t="s">
        <v>19</v>
      </c>
      <c r="V161" t="s">
        <v>7869</v>
      </c>
      <c r="W161">
        <v>106.50592</v>
      </c>
      <c r="X161">
        <v>10.97246</v>
      </c>
      <c r="Y161" t="s">
        <v>7864</v>
      </c>
    </row>
    <row r="162" spans="1:25" x14ac:dyDescent="0.75">
      <c r="A162">
        <v>65064027</v>
      </c>
      <c r="B162" t="s">
        <v>5607</v>
      </c>
      <c r="C162" t="s">
        <v>5412</v>
      </c>
      <c r="D162" t="s">
        <v>5496</v>
      </c>
      <c r="E162" t="s">
        <v>5480</v>
      </c>
      <c r="F162">
        <v>0</v>
      </c>
      <c r="G162">
        <v>10</v>
      </c>
      <c r="H162" t="s">
        <v>7287</v>
      </c>
      <c r="I162">
        <v>423</v>
      </c>
      <c r="J162">
        <v>586.33333333333303</v>
      </c>
      <c r="L162" t="s">
        <v>5481</v>
      </c>
      <c r="M162" t="s">
        <v>5475</v>
      </c>
      <c r="N162">
        <v>409.33333333333297</v>
      </c>
      <c r="O162">
        <v>354</v>
      </c>
      <c r="P162">
        <v>0.86482084690553795</v>
      </c>
      <c r="Q162" t="s">
        <v>5482</v>
      </c>
      <c r="R162" t="s">
        <v>5483</v>
      </c>
      <c r="S162" t="s">
        <v>46</v>
      </c>
      <c r="T162" t="s">
        <v>11</v>
      </c>
      <c r="U162" t="s">
        <v>19</v>
      </c>
      <c r="V162" t="s">
        <v>7869</v>
      </c>
      <c r="W162">
        <v>106.50541</v>
      </c>
      <c r="X162">
        <v>10.97325</v>
      </c>
      <c r="Y162" t="s">
        <v>7862</v>
      </c>
    </row>
    <row r="163" spans="1:25" x14ac:dyDescent="0.75">
      <c r="A163">
        <v>65540134</v>
      </c>
      <c r="B163" t="s">
        <v>4782</v>
      </c>
      <c r="C163" t="s">
        <v>5489</v>
      </c>
      <c r="D163" t="s">
        <v>5479</v>
      </c>
      <c r="E163" t="s">
        <v>5490</v>
      </c>
      <c r="F163">
        <v>300</v>
      </c>
      <c r="G163">
        <v>250</v>
      </c>
      <c r="H163">
        <v>0.83333333333333315</v>
      </c>
      <c r="I163">
        <v>590</v>
      </c>
      <c r="J163">
        <v>605.66666666666697</v>
      </c>
      <c r="K163">
        <v>100</v>
      </c>
      <c r="L163" t="s">
        <v>5501</v>
      </c>
      <c r="M163" t="s">
        <v>5492</v>
      </c>
      <c r="N163">
        <v>409</v>
      </c>
      <c r="O163">
        <v>409</v>
      </c>
      <c r="P163">
        <v>1</v>
      </c>
      <c r="Q163" t="s">
        <v>5495</v>
      </c>
      <c r="R163" t="s">
        <v>5477</v>
      </c>
      <c r="S163" t="s">
        <v>46</v>
      </c>
      <c r="T163" t="s">
        <v>11</v>
      </c>
      <c r="U163" t="s">
        <v>19</v>
      </c>
      <c r="V163" t="s">
        <v>7865</v>
      </c>
      <c r="W163">
        <v>106.517</v>
      </c>
      <c r="X163">
        <v>11.079000000000001</v>
      </c>
      <c r="Y163" t="s">
        <v>7862</v>
      </c>
    </row>
    <row r="164" spans="1:25" x14ac:dyDescent="0.75">
      <c r="A164">
        <v>65712143</v>
      </c>
      <c r="B164" t="s">
        <v>1588</v>
      </c>
      <c r="C164" t="s">
        <v>5489</v>
      </c>
      <c r="D164" t="s">
        <v>5474</v>
      </c>
      <c r="E164" t="s">
        <v>5497</v>
      </c>
      <c r="F164">
        <v>270</v>
      </c>
      <c r="I164">
        <v>300</v>
      </c>
      <c r="J164">
        <v>356</v>
      </c>
      <c r="K164">
        <v>230</v>
      </c>
      <c r="L164" t="s">
        <v>5508</v>
      </c>
      <c r="M164" t="s">
        <v>5499</v>
      </c>
      <c r="N164">
        <v>406.66666666666703</v>
      </c>
      <c r="O164">
        <v>284.66666666666703</v>
      </c>
      <c r="P164">
        <v>0.7</v>
      </c>
      <c r="Q164" t="s">
        <v>5521</v>
      </c>
      <c r="R164" t="s">
        <v>5477</v>
      </c>
      <c r="S164" t="s">
        <v>46</v>
      </c>
      <c r="T164" t="s">
        <v>11</v>
      </c>
      <c r="U164" t="s">
        <v>19</v>
      </c>
      <c r="V164" t="s">
        <v>7867</v>
      </c>
      <c r="W164">
        <v>106.57680999999999</v>
      </c>
      <c r="X164">
        <v>10.992319999999999</v>
      </c>
      <c r="Y164" t="s">
        <v>7864</v>
      </c>
    </row>
    <row r="165" spans="1:25" x14ac:dyDescent="0.75">
      <c r="A165">
        <v>65540186</v>
      </c>
      <c r="B165" t="s">
        <v>1005</v>
      </c>
      <c r="C165" t="s">
        <v>5407</v>
      </c>
      <c r="D165" t="s">
        <v>5474</v>
      </c>
      <c r="E165" t="s">
        <v>5490</v>
      </c>
      <c r="F165">
        <v>500</v>
      </c>
      <c r="G165">
        <v>50</v>
      </c>
      <c r="H165">
        <v>0.1</v>
      </c>
      <c r="I165">
        <v>580</v>
      </c>
      <c r="J165">
        <v>853</v>
      </c>
      <c r="K165">
        <v>115</v>
      </c>
      <c r="L165" t="s">
        <v>5494</v>
      </c>
      <c r="M165" t="s">
        <v>5492</v>
      </c>
      <c r="N165">
        <v>406</v>
      </c>
      <c r="O165">
        <v>406</v>
      </c>
      <c r="P165">
        <v>1</v>
      </c>
      <c r="Q165" t="s">
        <v>5493</v>
      </c>
      <c r="R165" t="s">
        <v>5486</v>
      </c>
      <c r="S165" t="s">
        <v>46</v>
      </c>
      <c r="T165" t="s">
        <v>11</v>
      </c>
      <c r="U165" t="s">
        <v>19</v>
      </c>
      <c r="V165" t="s">
        <v>7870</v>
      </c>
      <c r="W165">
        <v>106.43957</v>
      </c>
      <c r="X165">
        <v>11.06776</v>
      </c>
      <c r="Y165" t="s">
        <v>7862</v>
      </c>
    </row>
    <row r="166" spans="1:25" x14ac:dyDescent="0.75">
      <c r="A166">
        <v>65046364</v>
      </c>
      <c r="B166" t="s">
        <v>4878</v>
      </c>
      <c r="C166" t="s">
        <v>5489</v>
      </c>
      <c r="D166" t="s">
        <v>5479</v>
      </c>
      <c r="E166" t="s">
        <v>5497</v>
      </c>
      <c r="F166">
        <v>250</v>
      </c>
      <c r="G166">
        <v>110</v>
      </c>
      <c r="H166">
        <v>0.44</v>
      </c>
      <c r="I166">
        <v>260</v>
      </c>
      <c r="J166">
        <v>262</v>
      </c>
      <c r="K166">
        <v>215</v>
      </c>
      <c r="L166" t="s">
        <v>5498</v>
      </c>
      <c r="M166" t="s">
        <v>5499</v>
      </c>
      <c r="N166">
        <v>404.66666666666703</v>
      </c>
      <c r="O166">
        <v>269</v>
      </c>
      <c r="P166">
        <v>0.66474464579901105</v>
      </c>
      <c r="Q166" t="s">
        <v>5507</v>
      </c>
      <c r="R166" t="s">
        <v>5486</v>
      </c>
      <c r="S166" t="s">
        <v>46</v>
      </c>
      <c r="T166" t="s">
        <v>11</v>
      </c>
      <c r="U166" t="s">
        <v>19</v>
      </c>
      <c r="V166" t="s">
        <v>7869</v>
      </c>
      <c r="W166">
        <v>106.53949</v>
      </c>
      <c r="X166">
        <v>10.9396</v>
      </c>
      <c r="Y166" t="s">
        <v>7864</v>
      </c>
    </row>
    <row r="167" spans="1:25" x14ac:dyDescent="0.75">
      <c r="A167">
        <v>65043654</v>
      </c>
      <c r="B167" t="s">
        <v>5516</v>
      </c>
      <c r="C167" t="s">
        <v>5420</v>
      </c>
      <c r="D167" t="s">
        <v>5496</v>
      </c>
      <c r="E167" t="s">
        <v>5480</v>
      </c>
      <c r="F167">
        <v>0</v>
      </c>
      <c r="I167">
        <v>1164</v>
      </c>
      <c r="J167">
        <v>826</v>
      </c>
      <c r="L167" t="s">
        <v>5508</v>
      </c>
      <c r="M167" t="s">
        <v>5475</v>
      </c>
      <c r="N167">
        <v>403.66666666666703</v>
      </c>
      <c r="O167">
        <v>333.66666666666703</v>
      </c>
      <c r="P167">
        <v>0.82658959537572296</v>
      </c>
      <c r="Q167" t="s">
        <v>5482</v>
      </c>
      <c r="R167" t="s">
        <v>5483</v>
      </c>
      <c r="S167" t="s">
        <v>46</v>
      </c>
      <c r="T167" t="s">
        <v>11</v>
      </c>
      <c r="U167" t="s">
        <v>19</v>
      </c>
      <c r="V167" t="s">
        <v>7869</v>
      </c>
      <c r="W167">
        <v>106.54322999999999</v>
      </c>
      <c r="X167">
        <v>10.93019</v>
      </c>
      <c r="Y167" t="s">
        <v>7862</v>
      </c>
    </row>
    <row r="168" spans="1:25" x14ac:dyDescent="0.75">
      <c r="A168">
        <v>65047047</v>
      </c>
      <c r="B168" t="s">
        <v>2785</v>
      </c>
      <c r="C168" t="s">
        <v>5489</v>
      </c>
      <c r="D168" t="s">
        <v>5474</v>
      </c>
      <c r="E168" t="s">
        <v>5497</v>
      </c>
      <c r="F168">
        <v>320</v>
      </c>
      <c r="G168">
        <v>34</v>
      </c>
      <c r="H168">
        <v>0.10625</v>
      </c>
      <c r="I168">
        <v>310</v>
      </c>
      <c r="J168">
        <v>325.66666666666703</v>
      </c>
      <c r="K168">
        <v>220</v>
      </c>
      <c r="L168" t="s">
        <v>5494</v>
      </c>
      <c r="M168" t="s">
        <v>5499</v>
      </c>
      <c r="N168">
        <v>402.66666666666703</v>
      </c>
      <c r="O168">
        <v>325.66666666666703</v>
      </c>
      <c r="P168">
        <v>0.80877483443708598</v>
      </c>
      <c r="Q168" t="s">
        <v>5495</v>
      </c>
      <c r="R168" t="s">
        <v>5477</v>
      </c>
      <c r="S168" t="s">
        <v>46</v>
      </c>
      <c r="T168" t="s">
        <v>11</v>
      </c>
      <c r="U168" t="s">
        <v>19</v>
      </c>
      <c r="V168" t="s">
        <v>7863</v>
      </c>
      <c r="W168">
        <v>106.53272</v>
      </c>
      <c r="X168">
        <v>11.05499</v>
      </c>
      <c r="Y168" t="s">
        <v>7862</v>
      </c>
    </row>
    <row r="169" spans="1:25" x14ac:dyDescent="0.75">
      <c r="A169">
        <v>65041076</v>
      </c>
      <c r="B169" t="s">
        <v>3050</v>
      </c>
      <c r="C169" t="s">
        <v>5407</v>
      </c>
      <c r="D169" t="s">
        <v>5474</v>
      </c>
      <c r="E169" t="s">
        <v>5497</v>
      </c>
      <c r="F169">
        <v>190</v>
      </c>
      <c r="G169">
        <v>7</v>
      </c>
      <c r="H169">
        <v>3.6842105263157898E-2</v>
      </c>
      <c r="I169">
        <v>203</v>
      </c>
      <c r="J169">
        <v>323.33333333333297</v>
      </c>
      <c r="K169">
        <v>320</v>
      </c>
      <c r="L169" t="s">
        <v>5494</v>
      </c>
      <c r="M169" t="s">
        <v>5499</v>
      </c>
      <c r="N169">
        <v>401.66666666666703</v>
      </c>
      <c r="O169">
        <v>353.33333333333297</v>
      </c>
      <c r="P169">
        <v>0.87966804979253099</v>
      </c>
      <c r="Q169" t="s">
        <v>5500</v>
      </c>
      <c r="R169" t="s">
        <v>5486</v>
      </c>
      <c r="S169" t="s">
        <v>46</v>
      </c>
      <c r="T169" t="s">
        <v>11</v>
      </c>
      <c r="U169" t="s">
        <v>19</v>
      </c>
      <c r="V169" t="s">
        <v>7861</v>
      </c>
      <c r="W169">
        <v>106.48247000000001</v>
      </c>
      <c r="X169">
        <v>10.9711</v>
      </c>
      <c r="Y169" t="s">
        <v>7862</v>
      </c>
    </row>
    <row r="170" spans="1:25" x14ac:dyDescent="0.75">
      <c r="A170">
        <v>65047927</v>
      </c>
      <c r="B170" t="s">
        <v>361</v>
      </c>
      <c r="C170" t="s">
        <v>5407</v>
      </c>
      <c r="D170" t="s">
        <v>5479</v>
      </c>
      <c r="E170" t="s">
        <v>5497</v>
      </c>
      <c r="F170">
        <v>300</v>
      </c>
      <c r="G170">
        <v>55</v>
      </c>
      <c r="H170">
        <v>0.18333333333333299</v>
      </c>
      <c r="I170">
        <v>350</v>
      </c>
      <c r="J170">
        <v>380</v>
      </c>
      <c r="K170">
        <v>110</v>
      </c>
      <c r="L170" t="s">
        <v>5494</v>
      </c>
      <c r="M170" t="s">
        <v>5499</v>
      </c>
      <c r="N170">
        <v>396.66666666666703</v>
      </c>
      <c r="O170">
        <v>180</v>
      </c>
      <c r="P170">
        <v>0.45378151260504201</v>
      </c>
      <c r="Q170" t="s">
        <v>5504</v>
      </c>
      <c r="R170" t="s">
        <v>5486</v>
      </c>
      <c r="S170" t="s">
        <v>46</v>
      </c>
      <c r="T170" t="s">
        <v>11</v>
      </c>
      <c r="U170" t="s">
        <v>19</v>
      </c>
      <c r="V170" t="s">
        <v>7869</v>
      </c>
      <c r="W170">
        <v>106.52401999999999</v>
      </c>
      <c r="X170">
        <v>10.94736</v>
      </c>
      <c r="Y170" t="s">
        <v>7866</v>
      </c>
    </row>
    <row r="171" spans="1:25" x14ac:dyDescent="0.75">
      <c r="A171">
        <v>65734244</v>
      </c>
      <c r="B171" t="s">
        <v>1404</v>
      </c>
      <c r="C171" t="s">
        <v>5407</v>
      </c>
      <c r="D171" t="s">
        <v>5479</v>
      </c>
      <c r="E171" t="s">
        <v>5497</v>
      </c>
      <c r="F171">
        <v>330</v>
      </c>
      <c r="G171">
        <v>100</v>
      </c>
      <c r="H171">
        <v>0.30303030303030298</v>
      </c>
      <c r="I171">
        <v>380</v>
      </c>
      <c r="J171">
        <v>365</v>
      </c>
      <c r="K171">
        <v>300</v>
      </c>
      <c r="L171" t="s">
        <v>5498</v>
      </c>
      <c r="M171" t="s">
        <v>5499</v>
      </c>
      <c r="N171">
        <v>396.66666666666703</v>
      </c>
      <c r="O171">
        <v>247.666666666667</v>
      </c>
      <c r="P171">
        <v>0.62436974789916</v>
      </c>
      <c r="Q171" t="s">
        <v>5495</v>
      </c>
      <c r="R171" t="s">
        <v>5477</v>
      </c>
      <c r="S171" t="s">
        <v>46</v>
      </c>
      <c r="T171" t="s">
        <v>11</v>
      </c>
      <c r="U171" t="s">
        <v>19</v>
      </c>
      <c r="V171" t="s">
        <v>7859</v>
      </c>
      <c r="W171">
        <v>106.55815</v>
      </c>
      <c r="X171">
        <v>11.018929999999999</v>
      </c>
      <c r="Y171" t="s">
        <v>7864</v>
      </c>
    </row>
    <row r="172" spans="1:25" x14ac:dyDescent="0.75">
      <c r="A172">
        <v>65003907</v>
      </c>
      <c r="B172" t="s">
        <v>1843</v>
      </c>
      <c r="C172" t="s">
        <v>5412</v>
      </c>
      <c r="D172" t="s">
        <v>5474</v>
      </c>
      <c r="E172" t="s">
        <v>5480</v>
      </c>
      <c r="F172">
        <v>0</v>
      </c>
      <c r="G172">
        <v>105</v>
      </c>
      <c r="H172" t="s">
        <v>7287</v>
      </c>
      <c r="I172">
        <v>607</v>
      </c>
      <c r="J172">
        <v>630.66666666666697</v>
      </c>
      <c r="K172">
        <v>17</v>
      </c>
      <c r="L172" t="s">
        <v>5481</v>
      </c>
      <c r="M172" t="s">
        <v>5475</v>
      </c>
      <c r="N172">
        <v>394.66666666666703</v>
      </c>
      <c r="O172">
        <v>394.66666666666703</v>
      </c>
      <c r="P172">
        <v>1</v>
      </c>
      <c r="Q172" t="s">
        <v>5482</v>
      </c>
      <c r="R172" t="s">
        <v>5483</v>
      </c>
      <c r="S172" t="s">
        <v>46</v>
      </c>
      <c r="T172" t="s">
        <v>11</v>
      </c>
      <c r="U172" t="s">
        <v>19</v>
      </c>
      <c r="V172" t="s">
        <v>7869</v>
      </c>
      <c r="W172">
        <v>106.50469</v>
      </c>
      <c r="X172">
        <v>10.962020000000001</v>
      </c>
      <c r="Y172" t="s">
        <v>7862</v>
      </c>
    </row>
    <row r="173" spans="1:25" x14ac:dyDescent="0.75">
      <c r="A173">
        <v>65035643</v>
      </c>
      <c r="B173" t="s">
        <v>5104</v>
      </c>
      <c r="C173" t="s">
        <v>5416</v>
      </c>
      <c r="D173" t="s">
        <v>5479</v>
      </c>
      <c r="E173" t="s">
        <v>18</v>
      </c>
      <c r="F173">
        <v>0</v>
      </c>
      <c r="G173">
        <v>25</v>
      </c>
      <c r="H173" t="s">
        <v>7287</v>
      </c>
      <c r="I173">
        <v>394</v>
      </c>
      <c r="J173">
        <v>241</v>
      </c>
      <c r="K173">
        <v>226</v>
      </c>
      <c r="L173" t="s">
        <v>5481</v>
      </c>
      <c r="M173" t="s">
        <v>5475</v>
      </c>
      <c r="N173">
        <v>391.66666666666703</v>
      </c>
      <c r="O173">
        <v>258.33333333333297</v>
      </c>
      <c r="P173">
        <v>0.659574468085106</v>
      </c>
      <c r="Q173" t="s">
        <v>5482</v>
      </c>
      <c r="R173" t="s">
        <v>5483</v>
      </c>
      <c r="S173" t="s">
        <v>46</v>
      </c>
      <c r="T173" t="s">
        <v>11</v>
      </c>
      <c r="U173" t="s">
        <v>19</v>
      </c>
      <c r="V173" t="s">
        <v>7869</v>
      </c>
      <c r="W173">
        <v>106.50501</v>
      </c>
      <c r="X173">
        <v>10.965400000000001</v>
      </c>
      <c r="Y173" t="s">
        <v>7864</v>
      </c>
    </row>
    <row r="174" spans="1:25" x14ac:dyDescent="0.75">
      <c r="A174">
        <v>65501996</v>
      </c>
      <c r="B174" t="s">
        <v>5373</v>
      </c>
      <c r="C174" t="s">
        <v>5407</v>
      </c>
      <c r="D174" t="s">
        <v>5474</v>
      </c>
      <c r="E174" t="s">
        <v>5497</v>
      </c>
      <c r="F174">
        <v>150</v>
      </c>
      <c r="G174">
        <v>5</v>
      </c>
      <c r="H174">
        <v>3.3333333333333298E-2</v>
      </c>
      <c r="I174">
        <v>150</v>
      </c>
      <c r="J174">
        <v>210.666666666667</v>
      </c>
      <c r="K174">
        <v>105</v>
      </c>
      <c r="L174" t="s">
        <v>5494</v>
      </c>
      <c r="M174" t="s">
        <v>5499</v>
      </c>
      <c r="N174">
        <v>390.66666666666703</v>
      </c>
      <c r="O174">
        <v>338.66666666666703</v>
      </c>
      <c r="P174">
        <v>0.866894197952218</v>
      </c>
      <c r="Q174" t="s">
        <v>5510</v>
      </c>
      <c r="R174" t="s">
        <v>5486</v>
      </c>
      <c r="S174" t="s">
        <v>46</v>
      </c>
      <c r="T174" t="s">
        <v>11</v>
      </c>
      <c r="U174" t="s">
        <v>19</v>
      </c>
      <c r="V174" t="s">
        <v>7861</v>
      </c>
      <c r="W174">
        <v>106.44002999999999</v>
      </c>
      <c r="X174">
        <v>10.987109999999999</v>
      </c>
      <c r="Y174" t="s">
        <v>7862</v>
      </c>
    </row>
    <row r="175" spans="1:25" x14ac:dyDescent="0.75">
      <c r="A175">
        <v>65027519</v>
      </c>
      <c r="B175" t="s">
        <v>2654</v>
      </c>
      <c r="C175" t="s">
        <v>5407</v>
      </c>
      <c r="D175" t="s">
        <v>5474</v>
      </c>
      <c r="E175" t="s">
        <v>5497</v>
      </c>
      <c r="F175">
        <v>300</v>
      </c>
      <c r="G175">
        <v>185</v>
      </c>
      <c r="H175">
        <v>0.61666666666666703</v>
      </c>
      <c r="I175">
        <v>357</v>
      </c>
      <c r="J175">
        <v>205.666666666667</v>
      </c>
      <c r="K175">
        <v>17</v>
      </c>
      <c r="L175" t="s">
        <v>5491</v>
      </c>
      <c r="M175" t="s">
        <v>5499</v>
      </c>
      <c r="N175">
        <v>386.33333333333297</v>
      </c>
      <c r="O175">
        <v>269.66666666666703</v>
      </c>
      <c r="P175">
        <v>0.698015530629853</v>
      </c>
      <c r="Q175" t="s">
        <v>5504</v>
      </c>
      <c r="R175" t="s">
        <v>5486</v>
      </c>
      <c r="S175" t="s">
        <v>46</v>
      </c>
      <c r="T175" t="s">
        <v>11</v>
      </c>
      <c r="U175" t="s">
        <v>19</v>
      </c>
      <c r="V175" t="s">
        <v>7869</v>
      </c>
      <c r="W175">
        <v>106.51442</v>
      </c>
      <c r="X175">
        <v>10.9444</v>
      </c>
      <c r="Y175" t="s">
        <v>7864</v>
      </c>
    </row>
    <row r="176" spans="1:25" x14ac:dyDescent="0.75">
      <c r="A176">
        <v>65710393</v>
      </c>
      <c r="B176" t="s">
        <v>4211</v>
      </c>
      <c r="C176" t="s">
        <v>5407</v>
      </c>
      <c r="D176" t="s">
        <v>5474</v>
      </c>
      <c r="E176" t="s">
        <v>5497</v>
      </c>
      <c r="F176">
        <v>100</v>
      </c>
      <c r="G176">
        <v>10</v>
      </c>
      <c r="H176">
        <v>0.1</v>
      </c>
      <c r="I176">
        <v>160</v>
      </c>
      <c r="J176">
        <v>106.666666666667</v>
      </c>
      <c r="K176">
        <v>14</v>
      </c>
      <c r="L176" t="s">
        <v>5494</v>
      </c>
      <c r="M176" t="s">
        <v>5499</v>
      </c>
      <c r="N176">
        <v>386</v>
      </c>
      <c r="O176">
        <v>236</v>
      </c>
      <c r="P176">
        <v>0.61139896373057001</v>
      </c>
      <c r="Q176" t="s">
        <v>5504</v>
      </c>
      <c r="R176" t="s">
        <v>5486</v>
      </c>
      <c r="S176" t="s">
        <v>46</v>
      </c>
      <c r="T176" t="s">
        <v>11</v>
      </c>
      <c r="U176" t="s">
        <v>19</v>
      </c>
      <c r="V176" t="s">
        <v>7869</v>
      </c>
      <c r="W176">
        <v>106.54293</v>
      </c>
      <c r="X176">
        <v>10.964869999999999</v>
      </c>
      <c r="Y176" t="s">
        <v>7864</v>
      </c>
    </row>
    <row r="177" spans="1:25" x14ac:dyDescent="0.75">
      <c r="A177">
        <v>65525495</v>
      </c>
      <c r="B177" t="s">
        <v>4330</v>
      </c>
      <c r="C177" t="s">
        <v>5407</v>
      </c>
      <c r="D177" t="s">
        <v>5474</v>
      </c>
      <c r="E177" t="s">
        <v>5497</v>
      </c>
      <c r="F177">
        <v>500</v>
      </c>
      <c r="G177">
        <v>9</v>
      </c>
      <c r="H177">
        <v>1.7999999999999999E-2</v>
      </c>
      <c r="I177">
        <v>420</v>
      </c>
      <c r="J177">
        <v>351.66666666666703</v>
      </c>
      <c r="K177">
        <v>4</v>
      </c>
      <c r="L177" t="s">
        <v>5494</v>
      </c>
      <c r="M177" t="s">
        <v>5499</v>
      </c>
      <c r="N177">
        <v>385</v>
      </c>
      <c r="O177">
        <v>331.66666666666703</v>
      </c>
      <c r="P177">
        <v>0.86147186147186094</v>
      </c>
      <c r="Q177" t="s">
        <v>5476</v>
      </c>
      <c r="R177" t="s">
        <v>5477</v>
      </c>
      <c r="S177" t="s">
        <v>46</v>
      </c>
      <c r="T177" t="s">
        <v>11</v>
      </c>
      <c r="U177" t="s">
        <v>19</v>
      </c>
      <c r="V177" t="s">
        <v>7867</v>
      </c>
      <c r="W177">
        <v>106.64343</v>
      </c>
      <c r="X177">
        <v>10.974959999999999</v>
      </c>
      <c r="Y177" t="s">
        <v>7862</v>
      </c>
    </row>
    <row r="178" spans="1:25" x14ac:dyDescent="0.75">
      <c r="A178">
        <v>65700325</v>
      </c>
      <c r="B178" t="s">
        <v>4419</v>
      </c>
      <c r="C178" t="s">
        <v>5407</v>
      </c>
      <c r="D178" t="s">
        <v>5479</v>
      </c>
      <c r="E178" t="s">
        <v>5497</v>
      </c>
      <c r="F178">
        <v>250</v>
      </c>
      <c r="G178">
        <v>120</v>
      </c>
      <c r="H178">
        <v>0.48</v>
      </c>
      <c r="I178">
        <v>270</v>
      </c>
      <c r="J178">
        <v>254.333333333333</v>
      </c>
      <c r="K178">
        <v>250</v>
      </c>
      <c r="L178" t="s">
        <v>5498</v>
      </c>
      <c r="M178" t="s">
        <v>5499</v>
      </c>
      <c r="N178">
        <v>384.66666666666703</v>
      </c>
      <c r="O178">
        <v>275.33333333333297</v>
      </c>
      <c r="P178">
        <v>0.71577123050260005</v>
      </c>
      <c r="Q178" t="s">
        <v>5510</v>
      </c>
      <c r="R178" t="s">
        <v>5486</v>
      </c>
      <c r="S178" t="s">
        <v>46</v>
      </c>
      <c r="T178" t="s">
        <v>11</v>
      </c>
      <c r="U178" t="s">
        <v>19</v>
      </c>
      <c r="V178" t="s">
        <v>7870</v>
      </c>
      <c r="W178">
        <v>106.40966</v>
      </c>
      <c r="X178">
        <v>11.00164</v>
      </c>
      <c r="Y178" t="s">
        <v>7864</v>
      </c>
    </row>
    <row r="179" spans="1:25" x14ac:dyDescent="0.75">
      <c r="A179">
        <v>65006826</v>
      </c>
      <c r="B179" t="s">
        <v>5523</v>
      </c>
      <c r="C179" t="s">
        <v>5390</v>
      </c>
      <c r="D179" t="s">
        <v>5479</v>
      </c>
      <c r="E179" t="s">
        <v>5480</v>
      </c>
      <c r="F179">
        <v>0</v>
      </c>
      <c r="G179">
        <v>297</v>
      </c>
      <c r="H179" t="s">
        <v>7287</v>
      </c>
      <c r="I179">
        <v>535</v>
      </c>
      <c r="J179">
        <v>547.66666666666697</v>
      </c>
      <c r="K179">
        <v>5</v>
      </c>
      <c r="L179" t="s">
        <v>5481</v>
      </c>
      <c r="M179" t="s">
        <v>5475</v>
      </c>
      <c r="N179">
        <v>384.33333333333297</v>
      </c>
      <c r="O179">
        <v>384.33333333333297</v>
      </c>
      <c r="P179">
        <v>1</v>
      </c>
      <c r="Q179" t="s">
        <v>5512</v>
      </c>
      <c r="R179" t="s">
        <v>5483</v>
      </c>
      <c r="S179" t="s">
        <v>46</v>
      </c>
      <c r="T179" t="s">
        <v>11</v>
      </c>
      <c r="U179" t="s">
        <v>19</v>
      </c>
      <c r="V179" t="s">
        <v>7859</v>
      </c>
      <c r="W179">
        <v>106.58902</v>
      </c>
      <c r="X179">
        <v>10.962809999999999</v>
      </c>
      <c r="Y179" t="s">
        <v>7862</v>
      </c>
    </row>
    <row r="180" spans="1:25" x14ac:dyDescent="0.75">
      <c r="A180">
        <v>65716340</v>
      </c>
      <c r="B180" t="s">
        <v>315</v>
      </c>
      <c r="C180" t="s">
        <v>5489</v>
      </c>
      <c r="D180" t="s">
        <v>5474</v>
      </c>
      <c r="E180" t="s">
        <v>5497</v>
      </c>
      <c r="F180">
        <v>230</v>
      </c>
      <c r="G180">
        <v>145</v>
      </c>
      <c r="H180">
        <v>0.63043478260869601</v>
      </c>
      <c r="I180">
        <v>235</v>
      </c>
      <c r="J180">
        <v>211</v>
      </c>
      <c r="K180">
        <v>202</v>
      </c>
      <c r="L180" t="s">
        <v>5491</v>
      </c>
      <c r="M180" t="s">
        <v>5499</v>
      </c>
      <c r="N180">
        <v>384.33333333333297</v>
      </c>
      <c r="O180">
        <v>226.666666666667</v>
      </c>
      <c r="P180">
        <v>0.58976582827406798</v>
      </c>
      <c r="Q180" t="s">
        <v>5507</v>
      </c>
      <c r="R180" t="s">
        <v>5486</v>
      </c>
      <c r="S180" t="s">
        <v>46</v>
      </c>
      <c r="T180" t="s">
        <v>11</v>
      </c>
      <c r="U180" t="s">
        <v>19</v>
      </c>
      <c r="V180" t="s">
        <v>7869</v>
      </c>
      <c r="W180">
        <v>106.53482</v>
      </c>
      <c r="X180">
        <v>10.93783</v>
      </c>
      <c r="Y180" t="s">
        <v>7866</v>
      </c>
    </row>
    <row r="181" spans="1:25" x14ac:dyDescent="0.75">
      <c r="A181">
        <v>65016305</v>
      </c>
      <c r="B181" t="s">
        <v>5172</v>
      </c>
      <c r="C181" t="s">
        <v>5489</v>
      </c>
      <c r="D181" t="s">
        <v>5479</v>
      </c>
      <c r="E181" t="s">
        <v>5497</v>
      </c>
      <c r="F181">
        <v>380</v>
      </c>
      <c r="G181">
        <v>70</v>
      </c>
      <c r="H181">
        <v>0.18421052631578899</v>
      </c>
      <c r="I181">
        <v>375</v>
      </c>
      <c r="J181">
        <v>410.66666666666703</v>
      </c>
      <c r="K181">
        <v>305</v>
      </c>
      <c r="L181" t="s">
        <v>5494</v>
      </c>
      <c r="M181" t="s">
        <v>5499</v>
      </c>
      <c r="N181">
        <v>380.33333333333297</v>
      </c>
      <c r="O181">
        <v>315.33333333333297</v>
      </c>
      <c r="P181">
        <v>0.82909728308501296</v>
      </c>
      <c r="Q181" t="s">
        <v>5495</v>
      </c>
      <c r="R181" t="s">
        <v>5477</v>
      </c>
      <c r="S181" t="s">
        <v>46</v>
      </c>
      <c r="T181" t="s">
        <v>11</v>
      </c>
      <c r="U181" t="s">
        <v>19</v>
      </c>
      <c r="V181" t="s">
        <v>7859</v>
      </c>
      <c r="W181">
        <v>106.53904</v>
      </c>
      <c r="X181">
        <v>11.00414</v>
      </c>
      <c r="Y181" t="s">
        <v>7862</v>
      </c>
    </row>
    <row r="182" spans="1:25" x14ac:dyDescent="0.75">
      <c r="A182">
        <v>65713694</v>
      </c>
      <c r="B182" t="s">
        <v>1464</v>
      </c>
      <c r="C182" t="s">
        <v>5407</v>
      </c>
      <c r="D182" t="s">
        <v>5474</v>
      </c>
      <c r="E182" t="s">
        <v>5497</v>
      </c>
      <c r="F182">
        <v>250</v>
      </c>
      <c r="G182">
        <v>55</v>
      </c>
      <c r="H182">
        <v>0.22</v>
      </c>
      <c r="I182">
        <v>280</v>
      </c>
      <c r="J182">
        <v>290.33333333333297</v>
      </c>
      <c r="K182">
        <v>15</v>
      </c>
      <c r="L182" t="s">
        <v>5494</v>
      </c>
      <c r="M182" t="s">
        <v>5499</v>
      </c>
      <c r="N182">
        <v>377.66666666666703</v>
      </c>
      <c r="O182">
        <v>294.33333333333297</v>
      </c>
      <c r="P182">
        <v>0.77934686672550701</v>
      </c>
      <c r="Q182" t="s">
        <v>5510</v>
      </c>
      <c r="R182" t="s">
        <v>5486</v>
      </c>
      <c r="S182" t="s">
        <v>46</v>
      </c>
      <c r="T182" t="s">
        <v>11</v>
      </c>
      <c r="U182" t="s">
        <v>19</v>
      </c>
      <c r="V182" t="s">
        <v>7870</v>
      </c>
      <c r="W182">
        <v>106.40074</v>
      </c>
      <c r="X182">
        <v>10.99123</v>
      </c>
      <c r="Y182" t="s">
        <v>7864</v>
      </c>
    </row>
    <row r="183" spans="1:25" x14ac:dyDescent="0.75">
      <c r="A183">
        <v>65704810</v>
      </c>
      <c r="B183" t="s">
        <v>3376</v>
      </c>
      <c r="C183" t="s">
        <v>5489</v>
      </c>
      <c r="D183" t="s">
        <v>5474</v>
      </c>
      <c r="E183" t="s">
        <v>5497</v>
      </c>
      <c r="F183">
        <v>210</v>
      </c>
      <c r="G183">
        <v>50</v>
      </c>
      <c r="H183">
        <v>0.238095238095238</v>
      </c>
      <c r="I183">
        <v>200</v>
      </c>
      <c r="J183">
        <v>257.66666666666703</v>
      </c>
      <c r="K183">
        <v>150</v>
      </c>
      <c r="L183" t="s">
        <v>5494</v>
      </c>
      <c r="M183" t="s">
        <v>5499</v>
      </c>
      <c r="N183">
        <v>377.33333333333297</v>
      </c>
      <c r="O183">
        <v>204</v>
      </c>
      <c r="P183">
        <v>0.54063604240282703</v>
      </c>
      <c r="Q183" t="s">
        <v>5521</v>
      </c>
      <c r="R183" t="s">
        <v>5477</v>
      </c>
      <c r="S183" t="s">
        <v>46</v>
      </c>
      <c r="T183" t="s">
        <v>11</v>
      </c>
      <c r="U183" t="s">
        <v>19</v>
      </c>
      <c r="V183" t="s">
        <v>7859</v>
      </c>
      <c r="W183">
        <v>106.54189</v>
      </c>
      <c r="X183">
        <v>10.985950000000001</v>
      </c>
      <c r="Y183" t="s">
        <v>7866</v>
      </c>
    </row>
    <row r="184" spans="1:25" x14ac:dyDescent="0.75">
      <c r="A184">
        <v>65715175</v>
      </c>
      <c r="B184" t="s">
        <v>5478</v>
      </c>
      <c r="C184" t="s">
        <v>5412</v>
      </c>
      <c r="D184" t="s">
        <v>5479</v>
      </c>
      <c r="E184" t="s">
        <v>5480</v>
      </c>
      <c r="F184">
        <v>0</v>
      </c>
      <c r="I184">
        <v>374</v>
      </c>
      <c r="J184">
        <v>356.33333333333297</v>
      </c>
      <c r="K184">
        <v>5</v>
      </c>
      <c r="L184" t="s">
        <v>5508</v>
      </c>
      <c r="M184" t="s">
        <v>5475</v>
      </c>
      <c r="N184">
        <v>376.33333333333297</v>
      </c>
      <c r="O184">
        <v>292.66666666666703</v>
      </c>
      <c r="P184">
        <v>0.77767936226749301</v>
      </c>
      <c r="Q184" t="s">
        <v>5482</v>
      </c>
      <c r="R184" t="s">
        <v>5483</v>
      </c>
      <c r="S184" t="s">
        <v>46</v>
      </c>
      <c r="T184" t="s">
        <v>11</v>
      </c>
      <c r="U184" t="s">
        <v>19</v>
      </c>
      <c r="V184" t="s">
        <v>7869</v>
      </c>
      <c r="W184">
        <v>106.54091</v>
      </c>
      <c r="X184">
        <v>10.9452</v>
      </c>
      <c r="Y184" t="s">
        <v>7864</v>
      </c>
    </row>
    <row r="185" spans="1:25" x14ac:dyDescent="0.75">
      <c r="A185">
        <v>65525339</v>
      </c>
      <c r="B185" t="s">
        <v>4107</v>
      </c>
      <c r="C185" t="s">
        <v>5489</v>
      </c>
      <c r="D185" t="s">
        <v>5474</v>
      </c>
      <c r="E185" t="s">
        <v>5497</v>
      </c>
      <c r="F185">
        <v>150</v>
      </c>
      <c r="G185">
        <v>40</v>
      </c>
      <c r="H185">
        <v>0.266666666666667</v>
      </c>
      <c r="I185">
        <v>243</v>
      </c>
      <c r="J185">
        <v>244</v>
      </c>
      <c r="K185">
        <v>155</v>
      </c>
      <c r="L185" t="s">
        <v>5494</v>
      </c>
      <c r="M185" t="s">
        <v>5499</v>
      </c>
      <c r="N185">
        <v>375.66666666666703</v>
      </c>
      <c r="O185">
        <v>263</v>
      </c>
      <c r="P185">
        <v>0.70008873114463199</v>
      </c>
      <c r="Q185" t="s">
        <v>5505</v>
      </c>
      <c r="R185" t="s">
        <v>5477</v>
      </c>
      <c r="S185" t="s">
        <v>46</v>
      </c>
      <c r="T185" t="s">
        <v>11</v>
      </c>
      <c r="U185" t="s">
        <v>19</v>
      </c>
      <c r="V185" t="s">
        <v>7865</v>
      </c>
      <c r="W185">
        <v>106.46128</v>
      </c>
      <c r="X185">
        <v>11.08419</v>
      </c>
      <c r="Y185" t="s">
        <v>7864</v>
      </c>
    </row>
    <row r="186" spans="1:25" x14ac:dyDescent="0.75">
      <c r="A186">
        <v>65703487</v>
      </c>
      <c r="B186" t="s">
        <v>5532</v>
      </c>
      <c r="C186" t="s">
        <v>5420</v>
      </c>
      <c r="D186" t="s">
        <v>5474</v>
      </c>
      <c r="E186" t="s">
        <v>5480</v>
      </c>
      <c r="F186">
        <v>0</v>
      </c>
      <c r="G186">
        <v>125</v>
      </c>
      <c r="H186" t="s">
        <v>7287</v>
      </c>
      <c r="I186">
        <v>325</v>
      </c>
      <c r="J186">
        <v>379</v>
      </c>
      <c r="K186">
        <v>258</v>
      </c>
      <c r="L186" t="s">
        <v>5481</v>
      </c>
      <c r="M186" t="s">
        <v>5475</v>
      </c>
      <c r="N186">
        <v>375.66666666666703</v>
      </c>
      <c r="O186">
        <v>355.66666666666703</v>
      </c>
      <c r="P186">
        <v>0.94676131322094104</v>
      </c>
      <c r="Q186" t="s">
        <v>5512</v>
      </c>
      <c r="R186" t="s">
        <v>5483</v>
      </c>
      <c r="S186" t="s">
        <v>46</v>
      </c>
      <c r="T186" t="s">
        <v>11</v>
      </c>
      <c r="U186" t="s">
        <v>19</v>
      </c>
      <c r="V186" t="s">
        <v>7859</v>
      </c>
      <c r="W186">
        <v>106.53069000000001</v>
      </c>
      <c r="X186">
        <v>10.99845</v>
      </c>
      <c r="Y186" t="s">
        <v>7862</v>
      </c>
    </row>
    <row r="187" spans="1:25" x14ac:dyDescent="0.75">
      <c r="A187">
        <v>65503727</v>
      </c>
      <c r="B187" t="s">
        <v>463</v>
      </c>
      <c r="C187" t="s">
        <v>5407</v>
      </c>
      <c r="D187" t="s">
        <v>5474</v>
      </c>
      <c r="E187" t="s">
        <v>5497</v>
      </c>
      <c r="F187">
        <v>110</v>
      </c>
      <c r="I187">
        <v>12</v>
      </c>
      <c r="J187">
        <v>139.666666666667</v>
      </c>
      <c r="K187">
        <v>10</v>
      </c>
      <c r="L187" t="s">
        <v>5508</v>
      </c>
      <c r="M187" t="s">
        <v>5499</v>
      </c>
      <c r="N187">
        <v>374.66666666666703</v>
      </c>
      <c r="O187">
        <v>279.66666666666703</v>
      </c>
      <c r="P187">
        <v>0.74644128113879005</v>
      </c>
      <c r="Q187" t="s">
        <v>5505</v>
      </c>
      <c r="R187" t="s">
        <v>5477</v>
      </c>
      <c r="S187" t="s">
        <v>46</v>
      </c>
      <c r="T187" t="s">
        <v>11</v>
      </c>
      <c r="U187" t="s">
        <v>19</v>
      </c>
      <c r="V187" t="s">
        <v>7865</v>
      </c>
      <c r="W187">
        <v>106.50026</v>
      </c>
      <c r="X187">
        <v>11.117599999999999</v>
      </c>
      <c r="Y187" t="s">
        <v>7864</v>
      </c>
    </row>
    <row r="188" spans="1:25" x14ac:dyDescent="0.75">
      <c r="A188">
        <v>65525505</v>
      </c>
      <c r="B188" t="s">
        <v>5160</v>
      </c>
      <c r="C188" t="s">
        <v>5489</v>
      </c>
      <c r="D188" t="s">
        <v>5474</v>
      </c>
      <c r="E188" t="s">
        <v>5497</v>
      </c>
      <c r="F188">
        <v>280</v>
      </c>
      <c r="G188">
        <v>20</v>
      </c>
      <c r="H188">
        <v>7.1428571428571397E-2</v>
      </c>
      <c r="I188">
        <v>265</v>
      </c>
      <c r="J188">
        <v>282</v>
      </c>
      <c r="K188">
        <v>200</v>
      </c>
      <c r="L188" t="s">
        <v>5494</v>
      </c>
      <c r="M188" t="s">
        <v>5499</v>
      </c>
      <c r="N188">
        <v>371.66666666666703</v>
      </c>
      <c r="O188">
        <v>302</v>
      </c>
      <c r="P188">
        <v>0.81255605381165896</v>
      </c>
      <c r="Q188" t="s">
        <v>5495</v>
      </c>
      <c r="R188" t="s">
        <v>5477</v>
      </c>
      <c r="S188" t="s">
        <v>46</v>
      </c>
      <c r="T188" t="s">
        <v>11</v>
      </c>
      <c r="U188" t="s">
        <v>19</v>
      </c>
      <c r="V188" t="s">
        <v>7859</v>
      </c>
      <c r="W188">
        <v>106.57402</v>
      </c>
      <c r="X188">
        <v>11.02378</v>
      </c>
      <c r="Y188" t="s">
        <v>7862</v>
      </c>
    </row>
    <row r="189" spans="1:25" x14ac:dyDescent="0.75">
      <c r="A189">
        <v>65009341</v>
      </c>
      <c r="B189" t="s">
        <v>4243</v>
      </c>
      <c r="C189" t="s">
        <v>5489</v>
      </c>
      <c r="D189" t="s">
        <v>5474</v>
      </c>
      <c r="E189" t="s">
        <v>5497</v>
      </c>
      <c r="F189">
        <v>180</v>
      </c>
      <c r="G189">
        <v>70</v>
      </c>
      <c r="H189">
        <v>0.38888888888888906</v>
      </c>
      <c r="I189">
        <v>250</v>
      </c>
      <c r="J189">
        <v>240.666666666667</v>
      </c>
      <c r="K189">
        <v>150</v>
      </c>
      <c r="L189" t="s">
        <v>5498</v>
      </c>
      <c r="M189" t="s">
        <v>5499</v>
      </c>
      <c r="N189">
        <v>369.33333333333297</v>
      </c>
      <c r="O189">
        <v>248</v>
      </c>
      <c r="P189">
        <v>0.67148014440433201</v>
      </c>
      <c r="Q189" t="s">
        <v>5505</v>
      </c>
      <c r="R189" t="s">
        <v>5477</v>
      </c>
      <c r="S189" t="s">
        <v>46</v>
      </c>
      <c r="T189" t="s">
        <v>11</v>
      </c>
      <c r="U189" t="s">
        <v>19</v>
      </c>
      <c r="V189" t="s">
        <v>7865</v>
      </c>
      <c r="W189">
        <v>106.47465</v>
      </c>
      <c r="X189">
        <v>11.13228</v>
      </c>
      <c r="Y189" t="s">
        <v>7864</v>
      </c>
    </row>
    <row r="190" spans="1:25" x14ac:dyDescent="0.75">
      <c r="A190">
        <v>65540291</v>
      </c>
      <c r="B190" t="s">
        <v>4347</v>
      </c>
      <c r="C190" t="s">
        <v>5407</v>
      </c>
      <c r="D190" t="s">
        <v>5479</v>
      </c>
      <c r="E190" t="s">
        <v>5497</v>
      </c>
      <c r="F190">
        <v>400</v>
      </c>
      <c r="G190">
        <v>55</v>
      </c>
      <c r="H190">
        <v>0.13750000000000001</v>
      </c>
      <c r="I190">
        <v>320</v>
      </c>
      <c r="J190">
        <v>343.33333333333297</v>
      </c>
      <c r="K190">
        <v>237</v>
      </c>
      <c r="L190" t="s">
        <v>5494</v>
      </c>
      <c r="M190" t="s">
        <v>5499</v>
      </c>
      <c r="N190">
        <v>369.33333333333297</v>
      </c>
      <c r="O190">
        <v>321</v>
      </c>
      <c r="P190">
        <v>0.86913357400722002</v>
      </c>
      <c r="Q190" t="s">
        <v>5476</v>
      </c>
      <c r="R190" t="s">
        <v>5477</v>
      </c>
      <c r="S190" t="s">
        <v>46</v>
      </c>
      <c r="T190" t="s">
        <v>11</v>
      </c>
      <c r="U190" t="s">
        <v>19</v>
      </c>
      <c r="V190" t="s">
        <v>7867</v>
      </c>
      <c r="W190">
        <v>106.61775</v>
      </c>
      <c r="X190">
        <v>10.976179999999999</v>
      </c>
      <c r="Y190" t="s">
        <v>7862</v>
      </c>
    </row>
    <row r="191" spans="1:25" x14ac:dyDescent="0.75">
      <c r="A191">
        <v>65708867</v>
      </c>
      <c r="B191" t="s">
        <v>3258</v>
      </c>
      <c r="C191" t="s">
        <v>5489</v>
      </c>
      <c r="D191" t="s">
        <v>5474</v>
      </c>
      <c r="E191" t="s">
        <v>5497</v>
      </c>
      <c r="F191">
        <v>200</v>
      </c>
      <c r="G191">
        <v>45</v>
      </c>
      <c r="H191">
        <v>0.22500000000000001</v>
      </c>
      <c r="I191">
        <v>208</v>
      </c>
      <c r="J191">
        <v>214.333333333333</v>
      </c>
      <c r="K191">
        <v>132</v>
      </c>
      <c r="L191" t="s">
        <v>5494</v>
      </c>
      <c r="M191" t="s">
        <v>5499</v>
      </c>
      <c r="N191">
        <v>368.33333333333297</v>
      </c>
      <c r="O191">
        <v>249.666666666667</v>
      </c>
      <c r="P191">
        <v>0.67782805429864301</v>
      </c>
      <c r="Q191" t="s">
        <v>5502</v>
      </c>
      <c r="R191" t="s">
        <v>5477</v>
      </c>
      <c r="S191" t="s">
        <v>46</v>
      </c>
      <c r="T191" t="s">
        <v>11</v>
      </c>
      <c r="U191" t="s">
        <v>19</v>
      </c>
      <c r="V191" t="s">
        <v>7859</v>
      </c>
      <c r="W191">
        <v>106.57380999999999</v>
      </c>
      <c r="X191">
        <v>10.97208</v>
      </c>
      <c r="Y191" t="s">
        <v>7864</v>
      </c>
    </row>
    <row r="192" spans="1:25" x14ac:dyDescent="0.75">
      <c r="A192">
        <v>65054567</v>
      </c>
      <c r="B192" t="s">
        <v>5206</v>
      </c>
      <c r="C192" t="s">
        <v>5407</v>
      </c>
      <c r="D192" t="s">
        <v>5479</v>
      </c>
      <c r="E192" t="s">
        <v>5497</v>
      </c>
      <c r="F192">
        <v>160</v>
      </c>
      <c r="I192">
        <v>230</v>
      </c>
      <c r="J192">
        <v>224</v>
      </c>
      <c r="K192">
        <v>50</v>
      </c>
      <c r="L192" t="s">
        <v>5508</v>
      </c>
      <c r="M192" t="s">
        <v>5499</v>
      </c>
      <c r="N192">
        <v>365.66666666666703</v>
      </c>
      <c r="O192">
        <v>236.666666666667</v>
      </c>
      <c r="P192">
        <v>0.64721969006380997</v>
      </c>
      <c r="Q192" t="s">
        <v>5507</v>
      </c>
      <c r="R192" t="s">
        <v>5486</v>
      </c>
      <c r="S192" t="s">
        <v>46</v>
      </c>
      <c r="T192" t="s">
        <v>11</v>
      </c>
      <c r="U192" t="s">
        <v>19</v>
      </c>
      <c r="V192" t="s">
        <v>7869</v>
      </c>
      <c r="W192">
        <v>106.553</v>
      </c>
      <c r="X192">
        <v>10.934100000000001</v>
      </c>
      <c r="Y192" t="s">
        <v>7864</v>
      </c>
    </row>
    <row r="193" spans="1:25" x14ac:dyDescent="0.75">
      <c r="A193">
        <v>65008024</v>
      </c>
      <c r="B193" t="s">
        <v>5533</v>
      </c>
      <c r="C193" t="s">
        <v>5390</v>
      </c>
      <c r="D193" t="s">
        <v>5479</v>
      </c>
      <c r="E193" t="s">
        <v>5480</v>
      </c>
      <c r="F193">
        <v>0</v>
      </c>
      <c r="G193">
        <v>98</v>
      </c>
      <c r="H193" t="s">
        <v>7287</v>
      </c>
      <c r="I193">
        <v>215</v>
      </c>
      <c r="J193">
        <v>260.33333333333297</v>
      </c>
      <c r="K193">
        <v>178</v>
      </c>
      <c r="L193" t="s">
        <v>5481</v>
      </c>
      <c r="M193" t="s">
        <v>5475</v>
      </c>
      <c r="N193">
        <v>364</v>
      </c>
      <c r="O193">
        <v>278.66666666666703</v>
      </c>
      <c r="P193">
        <v>0.76556776556776596</v>
      </c>
      <c r="Q193" t="s">
        <v>5515</v>
      </c>
      <c r="R193" t="s">
        <v>5483</v>
      </c>
      <c r="S193" t="s">
        <v>46</v>
      </c>
      <c r="T193" t="s">
        <v>11</v>
      </c>
      <c r="U193" t="s">
        <v>19</v>
      </c>
      <c r="V193" t="s">
        <v>7861</v>
      </c>
      <c r="W193">
        <v>106.49158</v>
      </c>
      <c r="X193">
        <v>10.97776</v>
      </c>
      <c r="Y193" t="s">
        <v>7864</v>
      </c>
    </row>
    <row r="194" spans="1:25" x14ac:dyDescent="0.75">
      <c r="A194">
        <v>65033291</v>
      </c>
      <c r="B194" t="s">
        <v>4221</v>
      </c>
      <c r="C194" t="s">
        <v>5489</v>
      </c>
      <c r="D194" t="s">
        <v>5474</v>
      </c>
      <c r="E194" t="s">
        <v>5497</v>
      </c>
      <c r="F194">
        <v>160</v>
      </c>
      <c r="G194">
        <v>30</v>
      </c>
      <c r="H194">
        <v>0.1875</v>
      </c>
      <c r="I194">
        <v>151</v>
      </c>
      <c r="J194">
        <v>293.33333333333297</v>
      </c>
      <c r="K194">
        <v>12</v>
      </c>
      <c r="L194" t="s">
        <v>5494</v>
      </c>
      <c r="M194" t="s">
        <v>5499</v>
      </c>
      <c r="N194">
        <v>361.66666666666703</v>
      </c>
      <c r="O194">
        <v>330.66666666666703</v>
      </c>
      <c r="P194">
        <v>0.91428571428571404</v>
      </c>
      <c r="Q194" t="s">
        <v>5500</v>
      </c>
      <c r="R194" t="s">
        <v>5486</v>
      </c>
      <c r="S194" t="s">
        <v>46</v>
      </c>
      <c r="T194" t="s">
        <v>11</v>
      </c>
      <c r="U194" t="s">
        <v>19</v>
      </c>
      <c r="V194" t="s">
        <v>7869</v>
      </c>
      <c r="W194">
        <v>106.50454999999999</v>
      </c>
      <c r="X194">
        <v>10.96045</v>
      </c>
      <c r="Y194" t="s">
        <v>7862</v>
      </c>
    </row>
    <row r="195" spans="1:25" x14ac:dyDescent="0.75">
      <c r="A195">
        <v>65508413</v>
      </c>
      <c r="B195" t="s">
        <v>4489</v>
      </c>
      <c r="C195" t="s">
        <v>5407</v>
      </c>
      <c r="D195" t="s">
        <v>5479</v>
      </c>
      <c r="E195" t="s">
        <v>5497</v>
      </c>
      <c r="F195">
        <v>300</v>
      </c>
      <c r="G195">
        <v>10</v>
      </c>
      <c r="H195">
        <v>3.3333333333333298E-2</v>
      </c>
      <c r="I195">
        <v>390</v>
      </c>
      <c r="J195">
        <v>406.66666666666703</v>
      </c>
      <c r="K195">
        <v>279</v>
      </c>
      <c r="L195" t="s">
        <v>5494</v>
      </c>
      <c r="M195" t="s">
        <v>5499</v>
      </c>
      <c r="N195">
        <v>361.33333333333297</v>
      </c>
      <c r="O195">
        <v>304.66666666666703</v>
      </c>
      <c r="P195">
        <v>0.84317343173431702</v>
      </c>
      <c r="Q195" t="s">
        <v>5500</v>
      </c>
      <c r="R195" t="s">
        <v>5486</v>
      </c>
      <c r="S195" t="s">
        <v>46</v>
      </c>
      <c r="T195" t="s">
        <v>11</v>
      </c>
      <c r="U195" t="s">
        <v>19</v>
      </c>
      <c r="V195" t="s">
        <v>7861</v>
      </c>
      <c r="W195">
        <v>106.48345</v>
      </c>
      <c r="X195">
        <v>10.968310000000001</v>
      </c>
      <c r="Y195" t="s">
        <v>7862</v>
      </c>
    </row>
    <row r="196" spans="1:25" x14ac:dyDescent="0.75">
      <c r="A196">
        <v>65503726</v>
      </c>
      <c r="B196" t="s">
        <v>5531</v>
      </c>
      <c r="C196" t="s">
        <v>5489</v>
      </c>
      <c r="D196" t="s">
        <v>5474</v>
      </c>
      <c r="E196" t="s">
        <v>5497</v>
      </c>
      <c r="F196">
        <v>255</v>
      </c>
      <c r="G196">
        <v>79</v>
      </c>
      <c r="H196">
        <v>0.30980392156862702</v>
      </c>
      <c r="I196">
        <v>247</v>
      </c>
      <c r="J196">
        <v>202.333333333333</v>
      </c>
      <c r="K196">
        <v>237</v>
      </c>
      <c r="L196" t="s">
        <v>5498</v>
      </c>
      <c r="M196" t="s">
        <v>5499</v>
      </c>
      <c r="N196">
        <v>359</v>
      </c>
      <c r="O196">
        <v>268</v>
      </c>
      <c r="P196">
        <v>0.746518105849582</v>
      </c>
      <c r="Q196" t="s">
        <v>5505</v>
      </c>
      <c r="R196" t="s">
        <v>5477</v>
      </c>
      <c r="S196" t="s">
        <v>46</v>
      </c>
      <c r="T196" t="s">
        <v>11</v>
      </c>
      <c r="U196" t="s">
        <v>19</v>
      </c>
      <c r="V196" t="s">
        <v>7865</v>
      </c>
      <c r="W196">
        <v>106.49339000000001</v>
      </c>
      <c r="X196">
        <v>11.124079999999999</v>
      </c>
      <c r="Y196" t="s">
        <v>7864</v>
      </c>
    </row>
    <row r="197" spans="1:25" x14ac:dyDescent="0.75">
      <c r="A197">
        <v>65009457</v>
      </c>
      <c r="B197" t="s">
        <v>404</v>
      </c>
      <c r="C197" t="s">
        <v>5489</v>
      </c>
      <c r="D197" t="s">
        <v>5474</v>
      </c>
      <c r="E197" t="s">
        <v>5497</v>
      </c>
      <c r="F197">
        <v>300</v>
      </c>
      <c r="G197">
        <v>75</v>
      </c>
      <c r="H197">
        <v>0.25</v>
      </c>
      <c r="I197">
        <v>255</v>
      </c>
      <c r="J197">
        <v>239.333333333333</v>
      </c>
      <c r="K197">
        <v>290</v>
      </c>
      <c r="L197" t="s">
        <v>5494</v>
      </c>
      <c r="M197" t="s">
        <v>5499</v>
      </c>
      <c r="N197">
        <v>358.66666666666703</v>
      </c>
      <c r="O197">
        <v>265</v>
      </c>
      <c r="P197">
        <v>0.73884758364312297</v>
      </c>
      <c r="Q197" t="s">
        <v>5503</v>
      </c>
      <c r="R197" t="s">
        <v>5477</v>
      </c>
      <c r="S197" t="s">
        <v>46</v>
      </c>
      <c r="T197" t="s">
        <v>11</v>
      </c>
      <c r="U197" t="s">
        <v>19</v>
      </c>
      <c r="V197" t="s">
        <v>7859</v>
      </c>
      <c r="W197">
        <v>106.61563</v>
      </c>
      <c r="X197">
        <v>10.97072</v>
      </c>
      <c r="Y197" t="s">
        <v>7864</v>
      </c>
    </row>
    <row r="198" spans="1:25" x14ac:dyDescent="0.75">
      <c r="A198">
        <v>65052464</v>
      </c>
      <c r="B198" t="s">
        <v>4498</v>
      </c>
      <c r="C198" t="s">
        <v>5489</v>
      </c>
      <c r="D198" t="s">
        <v>5474</v>
      </c>
      <c r="E198" t="s">
        <v>5497</v>
      </c>
      <c r="F198">
        <v>350</v>
      </c>
      <c r="G198">
        <v>115</v>
      </c>
      <c r="H198">
        <v>0.32857142857142901</v>
      </c>
      <c r="I198">
        <v>320</v>
      </c>
      <c r="J198">
        <v>405</v>
      </c>
      <c r="K198">
        <v>330</v>
      </c>
      <c r="L198" t="s">
        <v>5498</v>
      </c>
      <c r="M198" t="s">
        <v>5499</v>
      </c>
      <c r="N198">
        <v>357.33333333333297</v>
      </c>
      <c r="O198">
        <v>312.33333333333297</v>
      </c>
      <c r="P198">
        <v>0.87406716417910402</v>
      </c>
      <c r="Q198" t="s">
        <v>5500</v>
      </c>
      <c r="R198" t="s">
        <v>5486</v>
      </c>
      <c r="S198" t="s">
        <v>46</v>
      </c>
      <c r="T198" t="s">
        <v>11</v>
      </c>
      <c r="U198" t="s">
        <v>19</v>
      </c>
      <c r="V198" t="s">
        <v>7869</v>
      </c>
      <c r="W198">
        <v>106.50353</v>
      </c>
      <c r="X198">
        <v>10.962680000000001</v>
      </c>
      <c r="Y198" t="s">
        <v>7862</v>
      </c>
    </row>
    <row r="199" spans="1:25" x14ac:dyDescent="0.75">
      <c r="A199">
        <v>65028307</v>
      </c>
      <c r="B199" t="s">
        <v>1384</v>
      </c>
      <c r="C199" t="s">
        <v>5489</v>
      </c>
      <c r="D199" t="s">
        <v>5474</v>
      </c>
      <c r="E199" t="s">
        <v>5497</v>
      </c>
      <c r="F199">
        <v>400</v>
      </c>
      <c r="G199">
        <v>140</v>
      </c>
      <c r="H199">
        <v>0.35</v>
      </c>
      <c r="I199">
        <v>555</v>
      </c>
      <c r="J199">
        <v>333.33333333333297</v>
      </c>
      <c r="K199">
        <v>378</v>
      </c>
      <c r="L199" t="s">
        <v>5498</v>
      </c>
      <c r="M199" t="s">
        <v>5499</v>
      </c>
      <c r="N199">
        <v>355</v>
      </c>
      <c r="O199">
        <v>186.666666666667</v>
      </c>
      <c r="P199">
        <v>0.52582159624413105</v>
      </c>
      <c r="Q199" t="s">
        <v>5504</v>
      </c>
      <c r="R199" t="s">
        <v>5486</v>
      </c>
      <c r="S199" t="s">
        <v>46</v>
      </c>
      <c r="T199" t="s">
        <v>11</v>
      </c>
      <c r="U199" t="s">
        <v>19</v>
      </c>
      <c r="V199" t="s">
        <v>7869</v>
      </c>
      <c r="W199">
        <v>106.52536000000001</v>
      </c>
      <c r="X199">
        <v>10.951129999999999</v>
      </c>
      <c r="Y199" t="s">
        <v>7866</v>
      </c>
    </row>
    <row r="200" spans="1:25" x14ac:dyDescent="0.75">
      <c r="A200">
        <v>65408085</v>
      </c>
      <c r="B200" t="s">
        <v>5557</v>
      </c>
      <c r="C200" t="s">
        <v>5416</v>
      </c>
      <c r="D200" t="s">
        <v>5479</v>
      </c>
      <c r="E200" t="s">
        <v>5480</v>
      </c>
      <c r="F200">
        <v>0</v>
      </c>
      <c r="G200">
        <v>100</v>
      </c>
      <c r="H200" t="s">
        <v>7287</v>
      </c>
      <c r="I200">
        <v>489</v>
      </c>
      <c r="J200">
        <v>430.33333333333297</v>
      </c>
      <c r="K200">
        <v>203</v>
      </c>
      <c r="L200" t="s">
        <v>5481</v>
      </c>
      <c r="M200" t="s">
        <v>5475</v>
      </c>
      <c r="N200">
        <v>353.33333333333297</v>
      </c>
      <c r="O200">
        <v>321.66666666666703</v>
      </c>
      <c r="P200">
        <v>0.910377358490566</v>
      </c>
      <c r="Q200" t="s">
        <v>5482</v>
      </c>
      <c r="R200" t="s">
        <v>5483</v>
      </c>
      <c r="S200" t="s">
        <v>46</v>
      </c>
      <c r="T200" t="s">
        <v>11</v>
      </c>
      <c r="U200" t="s">
        <v>19</v>
      </c>
      <c r="V200" t="s">
        <v>7869</v>
      </c>
      <c r="W200">
        <v>106.54236</v>
      </c>
      <c r="X200">
        <v>10.9419</v>
      </c>
      <c r="Y200" t="s">
        <v>7862</v>
      </c>
    </row>
    <row r="201" spans="1:25" x14ac:dyDescent="0.75">
      <c r="A201">
        <v>65704513</v>
      </c>
      <c r="B201" t="s">
        <v>345</v>
      </c>
      <c r="C201" t="s">
        <v>5489</v>
      </c>
      <c r="D201" t="s">
        <v>5474</v>
      </c>
      <c r="E201" t="s">
        <v>5497</v>
      </c>
      <c r="F201">
        <v>295</v>
      </c>
      <c r="G201">
        <v>64</v>
      </c>
      <c r="H201">
        <v>0.21694915254237301</v>
      </c>
      <c r="I201">
        <v>292</v>
      </c>
      <c r="J201">
        <v>283.33333333333297</v>
      </c>
      <c r="K201">
        <v>239</v>
      </c>
      <c r="L201" t="s">
        <v>5494</v>
      </c>
      <c r="M201" t="s">
        <v>5499</v>
      </c>
      <c r="N201">
        <v>350.66666666666703</v>
      </c>
      <c r="O201">
        <v>298.33333333333297</v>
      </c>
      <c r="P201">
        <v>0.85076045627376395</v>
      </c>
      <c r="Q201" t="s">
        <v>5495</v>
      </c>
      <c r="R201" t="s">
        <v>5477</v>
      </c>
      <c r="S201" t="s">
        <v>46</v>
      </c>
      <c r="T201" t="s">
        <v>11</v>
      </c>
      <c r="U201" t="s">
        <v>19</v>
      </c>
      <c r="V201" t="s">
        <v>7859</v>
      </c>
      <c r="W201">
        <v>106.56614</v>
      </c>
      <c r="X201">
        <v>11.025589999999999</v>
      </c>
      <c r="Y201" t="s">
        <v>7862</v>
      </c>
    </row>
    <row r="202" spans="1:25" x14ac:dyDescent="0.75">
      <c r="A202">
        <v>65504030</v>
      </c>
      <c r="B202" t="s">
        <v>4491</v>
      </c>
      <c r="C202" t="s">
        <v>5489</v>
      </c>
      <c r="D202" t="s">
        <v>5474</v>
      </c>
      <c r="E202" t="s">
        <v>5497</v>
      </c>
      <c r="F202">
        <v>300</v>
      </c>
      <c r="G202">
        <v>70</v>
      </c>
      <c r="H202">
        <v>0.233333333333333</v>
      </c>
      <c r="I202">
        <v>290</v>
      </c>
      <c r="J202">
        <v>279.66666666666703</v>
      </c>
      <c r="K202">
        <v>190</v>
      </c>
      <c r="L202" t="s">
        <v>5494</v>
      </c>
      <c r="M202" t="s">
        <v>5499</v>
      </c>
      <c r="N202">
        <v>349.33333333333297</v>
      </c>
      <c r="O202">
        <v>289.33333333333297</v>
      </c>
      <c r="P202">
        <v>0.82824427480915996</v>
      </c>
      <c r="Q202" t="s">
        <v>5493</v>
      </c>
      <c r="R202" t="s">
        <v>5486</v>
      </c>
      <c r="S202" t="s">
        <v>46</v>
      </c>
      <c r="T202" t="s">
        <v>11</v>
      </c>
      <c r="U202" t="s">
        <v>19</v>
      </c>
      <c r="V202" t="s">
        <v>7870</v>
      </c>
      <c r="W202">
        <v>106.45153999999999</v>
      </c>
      <c r="X202">
        <v>11.052580000000001</v>
      </c>
      <c r="Y202" t="s">
        <v>7862</v>
      </c>
    </row>
    <row r="203" spans="1:25" x14ac:dyDescent="0.75">
      <c r="A203">
        <v>65042846</v>
      </c>
      <c r="B203" t="s">
        <v>5538</v>
      </c>
      <c r="C203" t="s">
        <v>5412</v>
      </c>
      <c r="D203" t="s">
        <v>5479</v>
      </c>
      <c r="E203" t="s">
        <v>5480</v>
      </c>
      <c r="F203">
        <v>0</v>
      </c>
      <c r="I203">
        <v>330</v>
      </c>
      <c r="J203">
        <v>360</v>
      </c>
      <c r="L203" t="s">
        <v>5508</v>
      </c>
      <c r="M203" t="s">
        <v>5475</v>
      </c>
      <c r="N203">
        <v>347.66666666666703</v>
      </c>
      <c r="O203">
        <v>330</v>
      </c>
      <c r="P203">
        <v>0.94918504314477503</v>
      </c>
      <c r="Q203" t="s">
        <v>5512</v>
      </c>
      <c r="R203" t="s">
        <v>5483</v>
      </c>
      <c r="S203" t="s">
        <v>46</v>
      </c>
      <c r="T203" t="s">
        <v>11</v>
      </c>
      <c r="U203" t="s">
        <v>19</v>
      </c>
      <c r="V203" t="s">
        <v>7867</v>
      </c>
      <c r="W203">
        <v>106.57847</v>
      </c>
      <c r="X203">
        <v>10.989280000000001</v>
      </c>
      <c r="Y203" t="s">
        <v>7862</v>
      </c>
    </row>
    <row r="204" spans="1:25" x14ac:dyDescent="0.75">
      <c r="A204">
        <v>65600011</v>
      </c>
      <c r="B204" t="s">
        <v>368</v>
      </c>
      <c r="C204" t="s">
        <v>5489</v>
      </c>
      <c r="D204" t="s">
        <v>5474</v>
      </c>
      <c r="E204" t="s">
        <v>5497</v>
      </c>
      <c r="F204">
        <v>200</v>
      </c>
      <c r="G204">
        <v>105</v>
      </c>
      <c r="H204">
        <v>0.52500000000000002</v>
      </c>
      <c r="I204">
        <v>265</v>
      </c>
      <c r="J204">
        <v>420.33333333333297</v>
      </c>
      <c r="K204">
        <v>150</v>
      </c>
      <c r="L204" t="s">
        <v>5491</v>
      </c>
      <c r="M204" t="s">
        <v>5499</v>
      </c>
      <c r="N204">
        <v>345.66666666666703</v>
      </c>
      <c r="O204">
        <v>310</v>
      </c>
      <c r="P204">
        <v>0.89681774349083898</v>
      </c>
      <c r="Q204" t="s">
        <v>5521</v>
      </c>
      <c r="R204" t="s">
        <v>5477</v>
      </c>
      <c r="S204" t="s">
        <v>46</v>
      </c>
      <c r="T204" t="s">
        <v>11</v>
      </c>
      <c r="U204" t="s">
        <v>19</v>
      </c>
      <c r="V204" t="s">
        <v>7869</v>
      </c>
      <c r="W204">
        <v>106.51282</v>
      </c>
      <c r="X204">
        <v>10.98298</v>
      </c>
      <c r="Y204" t="s">
        <v>7862</v>
      </c>
    </row>
    <row r="205" spans="1:25" x14ac:dyDescent="0.75">
      <c r="A205">
        <v>65721050</v>
      </c>
      <c r="B205" t="s">
        <v>1682</v>
      </c>
      <c r="C205" t="s">
        <v>5489</v>
      </c>
      <c r="D205" t="s">
        <v>5474</v>
      </c>
      <c r="E205" t="s">
        <v>5497</v>
      </c>
      <c r="F205">
        <v>180</v>
      </c>
      <c r="G205">
        <v>10</v>
      </c>
      <c r="H205">
        <v>5.5555555555555601E-2</v>
      </c>
      <c r="I205">
        <v>170</v>
      </c>
      <c r="J205">
        <v>299</v>
      </c>
      <c r="K205">
        <v>290</v>
      </c>
      <c r="L205" t="s">
        <v>5494</v>
      </c>
      <c r="M205" t="s">
        <v>5499</v>
      </c>
      <c r="N205">
        <v>344.66666666666703</v>
      </c>
      <c r="O205">
        <v>315</v>
      </c>
      <c r="P205">
        <v>0.91392649903288203</v>
      </c>
      <c r="Q205" t="s">
        <v>5500</v>
      </c>
      <c r="R205" t="s">
        <v>5486</v>
      </c>
      <c r="S205" t="s">
        <v>46</v>
      </c>
      <c r="T205" t="s">
        <v>11</v>
      </c>
      <c r="U205" t="s">
        <v>19</v>
      </c>
      <c r="V205" t="s">
        <v>7861</v>
      </c>
      <c r="W205">
        <v>106.50118000000001</v>
      </c>
      <c r="X205">
        <v>10.9754</v>
      </c>
      <c r="Y205" t="s">
        <v>7862</v>
      </c>
    </row>
    <row r="206" spans="1:25" x14ac:dyDescent="0.75">
      <c r="A206">
        <v>65718564</v>
      </c>
      <c r="B206" t="s">
        <v>4543</v>
      </c>
      <c r="C206" t="s">
        <v>5489</v>
      </c>
      <c r="D206" t="s">
        <v>5479</v>
      </c>
      <c r="E206" t="s">
        <v>5490</v>
      </c>
      <c r="F206">
        <v>550</v>
      </c>
      <c r="G206">
        <v>100</v>
      </c>
      <c r="H206">
        <v>0.18181818181818199</v>
      </c>
      <c r="I206">
        <v>370</v>
      </c>
      <c r="J206">
        <v>455</v>
      </c>
      <c r="K206">
        <v>405</v>
      </c>
      <c r="L206" t="s">
        <v>5494</v>
      </c>
      <c r="M206" t="s">
        <v>5492</v>
      </c>
      <c r="N206">
        <v>342.33333333333297</v>
      </c>
      <c r="O206">
        <v>342.33333333333297</v>
      </c>
      <c r="P206">
        <v>1</v>
      </c>
      <c r="Q206" t="s">
        <v>5495</v>
      </c>
      <c r="R206" t="s">
        <v>5477</v>
      </c>
      <c r="S206" t="s">
        <v>46</v>
      </c>
      <c r="T206" t="s">
        <v>11</v>
      </c>
      <c r="U206" t="s">
        <v>19</v>
      </c>
      <c r="V206" t="s">
        <v>7859</v>
      </c>
      <c r="W206">
        <v>106.56358</v>
      </c>
      <c r="X206">
        <v>11.01975</v>
      </c>
      <c r="Y206" t="s">
        <v>7862</v>
      </c>
    </row>
    <row r="207" spans="1:25" x14ac:dyDescent="0.75">
      <c r="A207">
        <v>65526759</v>
      </c>
      <c r="B207" t="s">
        <v>4272</v>
      </c>
      <c r="C207" t="s">
        <v>5489</v>
      </c>
      <c r="D207" t="s">
        <v>5474</v>
      </c>
      <c r="E207" t="s">
        <v>5497</v>
      </c>
      <c r="F207">
        <v>180</v>
      </c>
      <c r="G207">
        <v>10</v>
      </c>
      <c r="H207">
        <v>5.5555555555555601E-2</v>
      </c>
      <c r="I207">
        <v>189</v>
      </c>
      <c r="J207">
        <v>367.33333333333297</v>
      </c>
      <c r="K207">
        <v>180</v>
      </c>
      <c r="L207" t="s">
        <v>5494</v>
      </c>
      <c r="M207" t="s">
        <v>5499</v>
      </c>
      <c r="N207">
        <v>340.66666666666703</v>
      </c>
      <c r="O207">
        <v>316.33333333333297</v>
      </c>
      <c r="P207">
        <v>0.92857142857142805</v>
      </c>
      <c r="Q207" t="s">
        <v>5500</v>
      </c>
      <c r="R207" t="s">
        <v>5486</v>
      </c>
      <c r="S207" t="s">
        <v>46</v>
      </c>
      <c r="T207" t="s">
        <v>11</v>
      </c>
      <c r="U207" t="s">
        <v>19</v>
      </c>
      <c r="V207" t="s">
        <v>7861</v>
      </c>
      <c r="W207">
        <v>106.49567</v>
      </c>
      <c r="X207">
        <v>10.96358</v>
      </c>
      <c r="Y207" t="s">
        <v>7862</v>
      </c>
    </row>
    <row r="208" spans="1:25" x14ac:dyDescent="0.75">
      <c r="A208">
        <v>65037890</v>
      </c>
      <c r="B208" t="s">
        <v>5323</v>
      </c>
      <c r="C208" t="s">
        <v>5407</v>
      </c>
      <c r="D208" t="s">
        <v>5479</v>
      </c>
      <c r="E208" t="s">
        <v>5497</v>
      </c>
      <c r="F208">
        <v>390</v>
      </c>
      <c r="G208">
        <v>14</v>
      </c>
      <c r="H208">
        <v>3.5897435897435902E-2</v>
      </c>
      <c r="I208">
        <v>395</v>
      </c>
      <c r="J208">
        <v>395</v>
      </c>
      <c r="K208">
        <v>60</v>
      </c>
      <c r="L208" t="s">
        <v>5494</v>
      </c>
      <c r="M208" t="s">
        <v>5499</v>
      </c>
      <c r="N208">
        <v>340</v>
      </c>
      <c r="O208">
        <v>301.66666666666703</v>
      </c>
      <c r="P208">
        <v>0.88725490196078405</v>
      </c>
      <c r="Q208" t="s">
        <v>5485</v>
      </c>
      <c r="R208" t="s">
        <v>5486</v>
      </c>
      <c r="S208" t="s">
        <v>46</v>
      </c>
      <c r="T208" t="s">
        <v>11</v>
      </c>
      <c r="U208" t="s">
        <v>19</v>
      </c>
      <c r="V208" t="s">
        <v>7861</v>
      </c>
      <c r="W208">
        <v>106.47573</v>
      </c>
      <c r="X208">
        <v>10.95656</v>
      </c>
      <c r="Y208" t="s">
        <v>7862</v>
      </c>
    </row>
    <row r="209" spans="1:25" x14ac:dyDescent="0.75">
      <c r="A209">
        <v>65045869</v>
      </c>
      <c r="B209" t="s">
        <v>2283</v>
      </c>
      <c r="C209" t="s">
        <v>5489</v>
      </c>
      <c r="D209" t="s">
        <v>5479</v>
      </c>
      <c r="E209" t="s">
        <v>5490</v>
      </c>
      <c r="F209">
        <v>700</v>
      </c>
      <c r="G209">
        <v>150</v>
      </c>
      <c r="H209">
        <v>0.214285714285714</v>
      </c>
      <c r="I209">
        <v>305</v>
      </c>
      <c r="J209">
        <v>325</v>
      </c>
      <c r="K209">
        <v>365</v>
      </c>
      <c r="L209" t="s">
        <v>5494</v>
      </c>
      <c r="M209" t="s">
        <v>5492</v>
      </c>
      <c r="N209">
        <v>339.33333333333297</v>
      </c>
      <c r="O209">
        <v>339.33333333333297</v>
      </c>
      <c r="P209">
        <v>1</v>
      </c>
      <c r="Q209" t="s">
        <v>5507</v>
      </c>
      <c r="R209" t="s">
        <v>5486</v>
      </c>
      <c r="S209" t="s">
        <v>46</v>
      </c>
      <c r="T209" t="s">
        <v>11</v>
      </c>
      <c r="U209" t="s">
        <v>19</v>
      </c>
      <c r="V209" t="s">
        <v>7869</v>
      </c>
      <c r="W209">
        <v>106.53606000000001</v>
      </c>
      <c r="X209">
        <v>10.94173</v>
      </c>
      <c r="Y209" t="s">
        <v>7862</v>
      </c>
    </row>
    <row r="210" spans="1:25" x14ac:dyDescent="0.75">
      <c r="A210">
        <v>65052581</v>
      </c>
      <c r="B210" t="s">
        <v>1238</v>
      </c>
      <c r="C210" t="s">
        <v>5489</v>
      </c>
      <c r="D210" t="s">
        <v>5479</v>
      </c>
      <c r="E210" t="s">
        <v>5497</v>
      </c>
      <c r="F210">
        <v>500</v>
      </c>
      <c r="G210">
        <v>150</v>
      </c>
      <c r="H210">
        <v>0.3</v>
      </c>
      <c r="I210">
        <v>350</v>
      </c>
      <c r="J210">
        <v>316.33333333333297</v>
      </c>
      <c r="L210" t="s">
        <v>5498</v>
      </c>
      <c r="M210" t="s">
        <v>5499</v>
      </c>
      <c r="N210">
        <v>338.66666666666703</v>
      </c>
      <c r="O210">
        <v>281.66666666666703</v>
      </c>
      <c r="P210">
        <v>0.83169291338582696</v>
      </c>
      <c r="Q210" t="s">
        <v>5476</v>
      </c>
      <c r="R210" t="s">
        <v>5477</v>
      </c>
      <c r="S210" t="s">
        <v>46</v>
      </c>
      <c r="T210" t="s">
        <v>11</v>
      </c>
      <c r="U210" t="s">
        <v>19</v>
      </c>
      <c r="V210" t="s">
        <v>7867</v>
      </c>
      <c r="W210">
        <v>106.64721</v>
      </c>
      <c r="X210">
        <v>10.927759999999999</v>
      </c>
      <c r="Y210" t="s">
        <v>7862</v>
      </c>
    </row>
    <row r="211" spans="1:25" x14ac:dyDescent="0.75">
      <c r="A211">
        <v>65503200</v>
      </c>
      <c r="B211" t="s">
        <v>2547</v>
      </c>
      <c r="C211" t="s">
        <v>5407</v>
      </c>
      <c r="D211" t="s">
        <v>5474</v>
      </c>
      <c r="E211" t="s">
        <v>5497</v>
      </c>
      <c r="F211">
        <v>70</v>
      </c>
      <c r="G211">
        <v>20</v>
      </c>
      <c r="H211">
        <v>0.28571428571428598</v>
      </c>
      <c r="I211">
        <v>98</v>
      </c>
      <c r="J211">
        <v>139.333333333333</v>
      </c>
      <c r="K211">
        <v>65</v>
      </c>
      <c r="L211" t="s">
        <v>5494</v>
      </c>
      <c r="M211" t="s">
        <v>5499</v>
      </c>
      <c r="N211">
        <v>338.33333333333297</v>
      </c>
      <c r="O211">
        <v>204</v>
      </c>
      <c r="P211">
        <v>0.60295566502463105</v>
      </c>
      <c r="Q211" t="s">
        <v>5504</v>
      </c>
      <c r="R211" t="s">
        <v>5486</v>
      </c>
      <c r="S211" t="s">
        <v>46</v>
      </c>
      <c r="T211" t="s">
        <v>11</v>
      </c>
      <c r="U211" t="s">
        <v>19</v>
      </c>
      <c r="V211" t="s">
        <v>7869</v>
      </c>
      <c r="W211">
        <v>106.50917</v>
      </c>
      <c r="X211">
        <v>10.94749</v>
      </c>
      <c r="Y211" t="s">
        <v>7864</v>
      </c>
    </row>
    <row r="212" spans="1:25" x14ac:dyDescent="0.75">
      <c r="A212">
        <v>65709849</v>
      </c>
      <c r="B212" t="s">
        <v>3706</v>
      </c>
      <c r="C212" t="s">
        <v>5407</v>
      </c>
      <c r="D212" t="s">
        <v>5474</v>
      </c>
      <c r="E212" t="s">
        <v>5497</v>
      </c>
      <c r="F212">
        <v>120</v>
      </c>
      <c r="I212">
        <v>120</v>
      </c>
      <c r="J212">
        <v>152.333333333333</v>
      </c>
      <c r="K212">
        <v>165</v>
      </c>
      <c r="L212" t="s">
        <v>5508</v>
      </c>
      <c r="M212" t="s">
        <v>5499</v>
      </c>
      <c r="N212">
        <v>338.33333333333297</v>
      </c>
      <c r="O212">
        <v>218.333333333333</v>
      </c>
      <c r="P212">
        <v>0.64532019704433496</v>
      </c>
      <c r="Q212" t="s">
        <v>5504</v>
      </c>
      <c r="R212" t="s">
        <v>5486</v>
      </c>
      <c r="S212" t="s">
        <v>46</v>
      </c>
      <c r="T212" t="s">
        <v>11</v>
      </c>
      <c r="U212" t="s">
        <v>19</v>
      </c>
      <c r="V212" t="s">
        <v>7869</v>
      </c>
      <c r="W212">
        <v>106.5301</v>
      </c>
      <c r="X212">
        <v>10.97302</v>
      </c>
      <c r="Y212" t="s">
        <v>7864</v>
      </c>
    </row>
    <row r="213" spans="1:25" x14ac:dyDescent="0.75">
      <c r="A213">
        <v>65508880</v>
      </c>
      <c r="B213" t="s">
        <v>4480</v>
      </c>
      <c r="C213" t="s">
        <v>5489</v>
      </c>
      <c r="D213" t="s">
        <v>5474</v>
      </c>
      <c r="E213" t="s">
        <v>5497</v>
      </c>
      <c r="F213">
        <v>150</v>
      </c>
      <c r="I213">
        <v>185</v>
      </c>
      <c r="J213">
        <v>183.333333333333</v>
      </c>
      <c r="K213">
        <v>130</v>
      </c>
      <c r="L213" t="s">
        <v>5508</v>
      </c>
      <c r="M213" t="s">
        <v>5499</v>
      </c>
      <c r="N213">
        <v>337.66666666666703</v>
      </c>
      <c r="O213">
        <v>221</v>
      </c>
      <c r="P213">
        <v>0.65449160908193504</v>
      </c>
      <c r="Q213" t="s">
        <v>5504</v>
      </c>
      <c r="R213" t="s">
        <v>5486</v>
      </c>
      <c r="S213" t="s">
        <v>46</v>
      </c>
      <c r="T213" t="s">
        <v>11</v>
      </c>
      <c r="U213" t="s">
        <v>19</v>
      </c>
      <c r="V213" t="s">
        <v>7869</v>
      </c>
      <c r="W213">
        <v>106.5154</v>
      </c>
      <c r="X213">
        <v>10.953060000000001</v>
      </c>
      <c r="Y213" t="s">
        <v>7864</v>
      </c>
    </row>
    <row r="214" spans="1:25" x14ac:dyDescent="0.75">
      <c r="A214">
        <v>65508884</v>
      </c>
      <c r="B214" t="s">
        <v>2716</v>
      </c>
      <c r="C214" t="s">
        <v>5407</v>
      </c>
      <c r="D214" t="s">
        <v>5479</v>
      </c>
      <c r="E214" t="s">
        <v>5490</v>
      </c>
      <c r="F214">
        <v>400</v>
      </c>
      <c r="G214">
        <v>70</v>
      </c>
      <c r="H214">
        <v>0.17499999999999999</v>
      </c>
      <c r="I214">
        <v>140</v>
      </c>
      <c r="J214">
        <v>364.33333333333297</v>
      </c>
      <c r="K214">
        <v>355</v>
      </c>
      <c r="L214" t="s">
        <v>5494</v>
      </c>
      <c r="M214" t="s">
        <v>5492</v>
      </c>
      <c r="N214">
        <v>337.66666666666703</v>
      </c>
      <c r="O214">
        <v>337.66666666666703</v>
      </c>
      <c r="P214">
        <v>1</v>
      </c>
      <c r="Q214" t="s">
        <v>5485</v>
      </c>
      <c r="R214" t="s">
        <v>5486</v>
      </c>
      <c r="S214" t="s">
        <v>46</v>
      </c>
      <c r="T214" t="s">
        <v>11</v>
      </c>
      <c r="U214" t="s">
        <v>19</v>
      </c>
      <c r="V214" t="s">
        <v>7863</v>
      </c>
      <c r="W214">
        <v>106.48389</v>
      </c>
      <c r="X214">
        <v>10.99897</v>
      </c>
      <c r="Y214" t="s">
        <v>7862</v>
      </c>
    </row>
    <row r="215" spans="1:25" x14ac:dyDescent="0.75">
      <c r="A215">
        <v>65730577</v>
      </c>
      <c r="B215" t="s">
        <v>3063</v>
      </c>
      <c r="C215" t="s">
        <v>5407</v>
      </c>
      <c r="D215" t="s">
        <v>5479</v>
      </c>
      <c r="E215" t="s">
        <v>5497</v>
      </c>
      <c r="F215">
        <v>220</v>
      </c>
      <c r="G215">
        <v>100</v>
      </c>
      <c r="H215">
        <v>0.45454545454545497</v>
      </c>
      <c r="I215">
        <v>227</v>
      </c>
      <c r="J215">
        <v>225.666666666667</v>
      </c>
      <c r="K215">
        <v>27</v>
      </c>
      <c r="L215" t="s">
        <v>5498</v>
      </c>
      <c r="M215" t="s">
        <v>5499</v>
      </c>
      <c r="N215">
        <v>337.66666666666703</v>
      </c>
      <c r="O215">
        <v>238</v>
      </c>
      <c r="P215">
        <v>0.70483711747285305</v>
      </c>
      <c r="Q215" t="s">
        <v>5507</v>
      </c>
      <c r="R215" t="s">
        <v>5486</v>
      </c>
      <c r="S215" t="s">
        <v>46</v>
      </c>
      <c r="T215" t="s">
        <v>11</v>
      </c>
      <c r="U215" t="s">
        <v>19</v>
      </c>
      <c r="V215" t="s">
        <v>7869</v>
      </c>
      <c r="W215">
        <v>106.55338</v>
      </c>
      <c r="X215">
        <v>10.935499999999999</v>
      </c>
      <c r="Y215" t="s">
        <v>7864</v>
      </c>
    </row>
    <row r="216" spans="1:25" x14ac:dyDescent="0.75">
      <c r="A216">
        <v>65727549</v>
      </c>
      <c r="B216" t="s">
        <v>2728</v>
      </c>
      <c r="C216" t="s">
        <v>5407</v>
      </c>
      <c r="D216" t="s">
        <v>5474</v>
      </c>
      <c r="E216" t="s">
        <v>5497</v>
      </c>
      <c r="F216">
        <v>270</v>
      </c>
      <c r="G216">
        <v>30</v>
      </c>
      <c r="H216">
        <v>0.11111111111111099</v>
      </c>
      <c r="I216">
        <v>260</v>
      </c>
      <c r="J216">
        <v>263</v>
      </c>
      <c r="K216">
        <v>140</v>
      </c>
      <c r="L216" t="s">
        <v>5494</v>
      </c>
      <c r="M216" t="s">
        <v>5499</v>
      </c>
      <c r="N216">
        <v>336.66666666666703</v>
      </c>
      <c r="O216">
        <v>285</v>
      </c>
      <c r="P216">
        <v>0.84653465346534695</v>
      </c>
      <c r="Q216" t="s">
        <v>5485</v>
      </c>
      <c r="R216" t="s">
        <v>5486</v>
      </c>
      <c r="S216" t="s">
        <v>46</v>
      </c>
      <c r="T216" t="s">
        <v>11</v>
      </c>
      <c r="U216" t="s">
        <v>19</v>
      </c>
      <c r="V216" t="s">
        <v>7861</v>
      </c>
      <c r="W216">
        <v>106.46401</v>
      </c>
      <c r="X216">
        <v>10.963369999999999</v>
      </c>
      <c r="Y216" t="s">
        <v>7862</v>
      </c>
    </row>
    <row r="217" spans="1:25" x14ac:dyDescent="0.75">
      <c r="A217">
        <v>65600611</v>
      </c>
      <c r="B217" t="s">
        <v>286</v>
      </c>
      <c r="C217" t="s">
        <v>5489</v>
      </c>
      <c r="D217" t="s">
        <v>5479</v>
      </c>
      <c r="E217" t="s">
        <v>5497</v>
      </c>
      <c r="F217">
        <v>265</v>
      </c>
      <c r="G217">
        <v>160</v>
      </c>
      <c r="H217">
        <v>0.60377358490566002</v>
      </c>
      <c r="I217">
        <v>250</v>
      </c>
      <c r="J217">
        <v>266.66666666666703</v>
      </c>
      <c r="K217">
        <v>190</v>
      </c>
      <c r="L217" t="s">
        <v>5491</v>
      </c>
      <c r="M217" t="s">
        <v>5499</v>
      </c>
      <c r="N217">
        <v>334.66666666666703</v>
      </c>
      <c r="O217">
        <v>272.66666666666703</v>
      </c>
      <c r="P217">
        <v>0.81474103585657398</v>
      </c>
      <c r="Q217" t="s">
        <v>5493</v>
      </c>
      <c r="R217" t="s">
        <v>5486</v>
      </c>
      <c r="S217" t="s">
        <v>46</v>
      </c>
      <c r="T217" t="s">
        <v>11</v>
      </c>
      <c r="U217" t="s">
        <v>19</v>
      </c>
      <c r="V217" t="s">
        <v>7870</v>
      </c>
      <c r="W217">
        <v>106.43331000000001</v>
      </c>
      <c r="X217">
        <v>11.00578</v>
      </c>
      <c r="Y217" t="s">
        <v>7862</v>
      </c>
    </row>
    <row r="218" spans="1:25" x14ac:dyDescent="0.75">
      <c r="A218">
        <v>65705399</v>
      </c>
      <c r="B218" t="s">
        <v>1833</v>
      </c>
      <c r="C218" t="s">
        <v>5407</v>
      </c>
      <c r="D218" t="s">
        <v>5474</v>
      </c>
      <c r="E218" t="s">
        <v>5497</v>
      </c>
      <c r="F218">
        <v>130</v>
      </c>
      <c r="G218">
        <v>30</v>
      </c>
      <c r="H218">
        <v>0.230769230769231</v>
      </c>
      <c r="I218">
        <v>195</v>
      </c>
      <c r="J218">
        <v>204</v>
      </c>
      <c r="K218">
        <v>80</v>
      </c>
      <c r="L218" t="s">
        <v>5494</v>
      </c>
      <c r="M218" t="s">
        <v>5499</v>
      </c>
      <c r="N218">
        <v>332.66666666666703</v>
      </c>
      <c r="O218">
        <v>255.333333333333</v>
      </c>
      <c r="P218">
        <v>0.76753507014028099</v>
      </c>
      <c r="Q218" t="s">
        <v>5510</v>
      </c>
      <c r="R218" t="s">
        <v>5486</v>
      </c>
      <c r="S218" t="s">
        <v>46</v>
      </c>
      <c r="T218" t="s">
        <v>11</v>
      </c>
      <c r="U218" t="s">
        <v>19</v>
      </c>
      <c r="V218" t="s">
        <v>7870</v>
      </c>
      <c r="W218">
        <v>106.42440000000001</v>
      </c>
      <c r="X218">
        <v>10.98367</v>
      </c>
      <c r="Y218" t="s">
        <v>7864</v>
      </c>
    </row>
    <row r="219" spans="1:25" x14ac:dyDescent="0.75">
      <c r="A219">
        <v>65015399</v>
      </c>
      <c r="B219" t="s">
        <v>5569</v>
      </c>
      <c r="C219" t="s">
        <v>5390</v>
      </c>
      <c r="D219" t="s">
        <v>5474</v>
      </c>
      <c r="E219" t="s">
        <v>5480</v>
      </c>
      <c r="F219">
        <v>0</v>
      </c>
      <c r="G219">
        <v>80</v>
      </c>
      <c r="H219" t="s">
        <v>7287</v>
      </c>
      <c r="I219">
        <v>548</v>
      </c>
      <c r="J219">
        <v>438</v>
      </c>
      <c r="K219">
        <v>8</v>
      </c>
      <c r="L219" t="s">
        <v>5481</v>
      </c>
      <c r="M219" t="s">
        <v>5475</v>
      </c>
      <c r="N219">
        <v>332</v>
      </c>
      <c r="O219">
        <v>308.66666666666703</v>
      </c>
      <c r="P219">
        <v>0.92971887550200805</v>
      </c>
      <c r="Q219" t="s">
        <v>5482</v>
      </c>
      <c r="R219" t="s">
        <v>5483</v>
      </c>
      <c r="S219" t="s">
        <v>46</v>
      </c>
      <c r="T219" t="s">
        <v>11</v>
      </c>
      <c r="U219" t="s">
        <v>19</v>
      </c>
      <c r="V219" t="s">
        <v>7869</v>
      </c>
      <c r="W219">
        <v>106.52914</v>
      </c>
      <c r="X219">
        <v>10.962</v>
      </c>
      <c r="Y219" t="s">
        <v>7862</v>
      </c>
    </row>
    <row r="220" spans="1:25" x14ac:dyDescent="0.75">
      <c r="A220">
        <v>65002700</v>
      </c>
      <c r="B220" t="s">
        <v>5550</v>
      </c>
      <c r="C220" t="s">
        <v>5416</v>
      </c>
      <c r="D220" t="s">
        <v>5479</v>
      </c>
      <c r="E220" t="s">
        <v>5480</v>
      </c>
      <c r="F220">
        <v>0</v>
      </c>
      <c r="G220">
        <v>101</v>
      </c>
      <c r="H220" t="s">
        <v>7287</v>
      </c>
      <c r="I220">
        <v>355</v>
      </c>
      <c r="J220">
        <v>429.33333333333297</v>
      </c>
      <c r="K220">
        <v>80</v>
      </c>
      <c r="L220" t="s">
        <v>5481</v>
      </c>
      <c r="M220" t="s">
        <v>5475</v>
      </c>
      <c r="N220">
        <v>329.66666666666703</v>
      </c>
      <c r="O220">
        <v>313.33333333333297</v>
      </c>
      <c r="P220">
        <v>0.95045500505561198</v>
      </c>
      <c r="Q220" t="s">
        <v>5512</v>
      </c>
      <c r="R220" t="s">
        <v>5483</v>
      </c>
      <c r="S220" t="s">
        <v>46</v>
      </c>
      <c r="T220" t="s">
        <v>11</v>
      </c>
      <c r="U220" t="s">
        <v>19</v>
      </c>
      <c r="V220" t="s">
        <v>7859</v>
      </c>
      <c r="W220">
        <v>106.57053999999999</v>
      </c>
      <c r="X220">
        <v>10.981949999999999</v>
      </c>
      <c r="Y220" t="s">
        <v>7862</v>
      </c>
    </row>
    <row r="221" spans="1:25" x14ac:dyDescent="0.75">
      <c r="A221">
        <v>65010906</v>
      </c>
      <c r="B221" t="s">
        <v>5547</v>
      </c>
      <c r="C221" t="s">
        <v>5390</v>
      </c>
      <c r="D221" t="s">
        <v>5479</v>
      </c>
      <c r="E221" t="s">
        <v>18</v>
      </c>
      <c r="F221">
        <v>0</v>
      </c>
      <c r="G221">
        <v>53</v>
      </c>
      <c r="H221" t="s">
        <v>7287</v>
      </c>
      <c r="I221">
        <v>301</v>
      </c>
      <c r="J221">
        <v>375.66666666666703</v>
      </c>
      <c r="K221">
        <v>92</v>
      </c>
      <c r="L221" t="s">
        <v>5481</v>
      </c>
      <c r="M221" t="s">
        <v>5475</v>
      </c>
      <c r="N221">
        <v>328.33333333333297</v>
      </c>
      <c r="O221">
        <v>255</v>
      </c>
      <c r="P221">
        <v>0.77664974619289295</v>
      </c>
      <c r="Q221" t="s">
        <v>5515</v>
      </c>
      <c r="R221" t="s">
        <v>5483</v>
      </c>
      <c r="S221" t="s">
        <v>46</v>
      </c>
      <c r="T221" t="s">
        <v>11</v>
      </c>
      <c r="U221" t="s">
        <v>19</v>
      </c>
      <c r="V221" t="s">
        <v>7861</v>
      </c>
      <c r="W221">
        <v>106.44859</v>
      </c>
      <c r="X221">
        <v>10.992979999999999</v>
      </c>
      <c r="Y221" t="s">
        <v>7864</v>
      </c>
    </row>
    <row r="222" spans="1:25" x14ac:dyDescent="0.75">
      <c r="A222">
        <v>65705814</v>
      </c>
      <c r="B222" t="s">
        <v>431</v>
      </c>
      <c r="C222" t="s">
        <v>5407</v>
      </c>
      <c r="D222" t="s">
        <v>5487</v>
      </c>
      <c r="E222" t="s">
        <v>5497</v>
      </c>
      <c r="F222">
        <v>200</v>
      </c>
      <c r="G222">
        <v>185</v>
      </c>
      <c r="H222">
        <v>0.92500000000000004</v>
      </c>
      <c r="I222">
        <v>203</v>
      </c>
      <c r="J222">
        <v>267.66666666666703</v>
      </c>
      <c r="K222">
        <v>5</v>
      </c>
      <c r="L222" t="s">
        <v>5501</v>
      </c>
      <c r="M222" t="s">
        <v>5499</v>
      </c>
      <c r="N222">
        <v>327.66666666666703</v>
      </c>
      <c r="O222">
        <v>259</v>
      </c>
      <c r="P222">
        <v>0.79043743641912501</v>
      </c>
      <c r="Q222" t="s">
        <v>5502</v>
      </c>
      <c r="R222" t="s">
        <v>5477</v>
      </c>
      <c r="S222" t="s">
        <v>46</v>
      </c>
      <c r="T222" t="s">
        <v>11</v>
      </c>
      <c r="U222" t="s">
        <v>19</v>
      </c>
      <c r="V222" t="s">
        <v>7867</v>
      </c>
      <c r="W222">
        <v>106.6036</v>
      </c>
      <c r="X222">
        <v>10.981640000000001</v>
      </c>
      <c r="Y222" t="s">
        <v>7864</v>
      </c>
    </row>
    <row r="223" spans="1:25" x14ac:dyDescent="0.75">
      <c r="A223">
        <v>65502122</v>
      </c>
      <c r="B223" t="s">
        <v>4807</v>
      </c>
      <c r="C223" t="s">
        <v>5407</v>
      </c>
      <c r="D223" t="s">
        <v>5474</v>
      </c>
      <c r="E223" t="s">
        <v>5497</v>
      </c>
      <c r="F223">
        <v>100</v>
      </c>
      <c r="I223">
        <v>120</v>
      </c>
      <c r="J223">
        <v>141.666666666667</v>
      </c>
      <c r="L223" t="s">
        <v>5508</v>
      </c>
      <c r="M223" t="s">
        <v>5499</v>
      </c>
      <c r="N223">
        <v>325.66666666666703</v>
      </c>
      <c r="O223">
        <v>235.666666666667</v>
      </c>
      <c r="P223">
        <v>0.72364380757420699</v>
      </c>
      <c r="Q223" t="s">
        <v>5502</v>
      </c>
      <c r="R223" t="s">
        <v>5477</v>
      </c>
      <c r="S223" t="s">
        <v>46</v>
      </c>
      <c r="T223" t="s">
        <v>11</v>
      </c>
      <c r="U223" t="s">
        <v>19</v>
      </c>
      <c r="V223" t="s">
        <v>7859</v>
      </c>
      <c r="W223">
        <v>106.58575999999999</v>
      </c>
      <c r="X223">
        <v>10.97254</v>
      </c>
      <c r="Y223" t="s">
        <v>7864</v>
      </c>
    </row>
    <row r="224" spans="1:25" x14ac:dyDescent="0.75">
      <c r="A224">
        <v>65710838</v>
      </c>
      <c r="B224" t="s">
        <v>1861</v>
      </c>
      <c r="C224" t="s">
        <v>5407</v>
      </c>
      <c r="D224" t="s">
        <v>5487</v>
      </c>
      <c r="E224" t="s">
        <v>5497</v>
      </c>
      <c r="F224">
        <v>220</v>
      </c>
      <c r="G224">
        <v>140</v>
      </c>
      <c r="H224">
        <v>0.63636363636363602</v>
      </c>
      <c r="I224">
        <v>360</v>
      </c>
      <c r="J224">
        <v>301.66666666666703</v>
      </c>
      <c r="K224">
        <v>85</v>
      </c>
      <c r="L224" t="s">
        <v>5491</v>
      </c>
      <c r="M224" t="s">
        <v>5499</v>
      </c>
      <c r="N224">
        <v>323.33333333333297</v>
      </c>
      <c r="O224">
        <v>308.33333333333297</v>
      </c>
      <c r="P224">
        <v>0.95360824742268002</v>
      </c>
      <c r="Q224" t="s">
        <v>5485</v>
      </c>
      <c r="R224" t="s">
        <v>5486</v>
      </c>
      <c r="S224" t="s">
        <v>46</v>
      </c>
      <c r="T224" t="s">
        <v>11</v>
      </c>
      <c r="U224" t="s">
        <v>19</v>
      </c>
      <c r="V224" t="s">
        <v>7861</v>
      </c>
      <c r="W224">
        <v>106.47289000000001</v>
      </c>
      <c r="X224">
        <v>10.96631</v>
      </c>
      <c r="Y224" t="s">
        <v>7862</v>
      </c>
    </row>
    <row r="225" spans="1:25" x14ac:dyDescent="0.75">
      <c r="A225">
        <v>65017710</v>
      </c>
      <c r="B225" t="s">
        <v>5558</v>
      </c>
      <c r="C225" t="s">
        <v>5390</v>
      </c>
      <c r="D225" t="s">
        <v>5479</v>
      </c>
      <c r="E225" t="s">
        <v>5480</v>
      </c>
      <c r="F225">
        <v>0</v>
      </c>
      <c r="G225">
        <v>48</v>
      </c>
      <c r="H225" t="s">
        <v>7287</v>
      </c>
      <c r="I225">
        <v>305</v>
      </c>
      <c r="J225">
        <v>287</v>
      </c>
      <c r="K225">
        <v>100</v>
      </c>
      <c r="L225" t="s">
        <v>5481</v>
      </c>
      <c r="M225" t="s">
        <v>5475</v>
      </c>
      <c r="N225">
        <v>322.66666666666703</v>
      </c>
      <c r="O225">
        <v>243.333333333333</v>
      </c>
      <c r="P225">
        <v>0.754132231404959</v>
      </c>
      <c r="Q225" t="s">
        <v>5515</v>
      </c>
      <c r="R225" t="s">
        <v>5483</v>
      </c>
      <c r="S225" t="s">
        <v>46</v>
      </c>
      <c r="T225" t="s">
        <v>11</v>
      </c>
      <c r="U225" t="s">
        <v>19</v>
      </c>
      <c r="V225" t="s">
        <v>7861</v>
      </c>
      <c r="W225">
        <v>106.47444</v>
      </c>
      <c r="X225">
        <v>11.006030000000001</v>
      </c>
      <c r="Y225" t="s">
        <v>7864</v>
      </c>
    </row>
    <row r="226" spans="1:25" x14ac:dyDescent="0.75">
      <c r="A226">
        <v>65501351</v>
      </c>
      <c r="B226" t="s">
        <v>885</v>
      </c>
      <c r="C226" t="s">
        <v>5489</v>
      </c>
      <c r="D226" t="s">
        <v>5479</v>
      </c>
      <c r="E226" t="s">
        <v>5497</v>
      </c>
      <c r="F226">
        <v>180</v>
      </c>
      <c r="I226">
        <v>180</v>
      </c>
      <c r="J226">
        <v>236.666666666667</v>
      </c>
      <c r="K226">
        <v>195</v>
      </c>
      <c r="L226" t="s">
        <v>5508</v>
      </c>
      <c r="M226" t="s">
        <v>5499</v>
      </c>
      <c r="N226">
        <v>321</v>
      </c>
      <c r="O226">
        <v>203.333333333333</v>
      </c>
      <c r="P226">
        <v>0.63343717549324996</v>
      </c>
      <c r="Q226" t="s">
        <v>5507</v>
      </c>
      <c r="R226" t="s">
        <v>5486</v>
      </c>
      <c r="S226" t="s">
        <v>46</v>
      </c>
      <c r="T226" t="s">
        <v>11</v>
      </c>
      <c r="U226" t="s">
        <v>19</v>
      </c>
      <c r="V226" t="s">
        <v>7869</v>
      </c>
      <c r="W226">
        <v>106.55919</v>
      </c>
      <c r="X226">
        <v>10.940950000000001</v>
      </c>
      <c r="Y226" t="s">
        <v>7864</v>
      </c>
    </row>
    <row r="227" spans="1:25" x14ac:dyDescent="0.75">
      <c r="A227">
        <v>65701380</v>
      </c>
      <c r="B227" t="s">
        <v>1720</v>
      </c>
      <c r="C227" t="s">
        <v>5407</v>
      </c>
      <c r="D227" t="s">
        <v>5474</v>
      </c>
      <c r="E227" t="s">
        <v>5497</v>
      </c>
      <c r="F227">
        <v>400</v>
      </c>
      <c r="I227">
        <v>258</v>
      </c>
      <c r="J227">
        <v>343.66666666666703</v>
      </c>
      <c r="L227" t="s">
        <v>5508</v>
      </c>
      <c r="M227" t="s">
        <v>5499</v>
      </c>
      <c r="N227">
        <v>321</v>
      </c>
      <c r="O227">
        <v>287.66666666666703</v>
      </c>
      <c r="P227">
        <v>0.89615784008307398</v>
      </c>
      <c r="Q227" t="s">
        <v>5476</v>
      </c>
      <c r="R227" t="s">
        <v>5477</v>
      </c>
      <c r="S227" t="s">
        <v>46</v>
      </c>
      <c r="T227" t="s">
        <v>11</v>
      </c>
      <c r="U227" t="s">
        <v>19</v>
      </c>
      <c r="V227" t="s">
        <v>7867</v>
      </c>
      <c r="W227">
        <v>106.61903</v>
      </c>
      <c r="X227">
        <v>10.97845</v>
      </c>
      <c r="Y227" t="s">
        <v>7862</v>
      </c>
    </row>
    <row r="228" spans="1:25" x14ac:dyDescent="0.75">
      <c r="A228">
        <v>65018248</v>
      </c>
      <c r="B228" t="s">
        <v>5566</v>
      </c>
      <c r="C228" t="s">
        <v>5390</v>
      </c>
      <c r="D228" t="s">
        <v>5479</v>
      </c>
      <c r="E228" t="s">
        <v>5480</v>
      </c>
      <c r="F228">
        <v>0</v>
      </c>
      <c r="G228">
        <v>7</v>
      </c>
      <c r="H228" t="s">
        <v>7287</v>
      </c>
      <c r="I228">
        <v>543</v>
      </c>
      <c r="J228">
        <v>306.66666666666703</v>
      </c>
      <c r="K228">
        <v>134</v>
      </c>
      <c r="L228" t="s">
        <v>5481</v>
      </c>
      <c r="M228" t="s">
        <v>5475</v>
      </c>
      <c r="N228">
        <v>320.66666666666703</v>
      </c>
      <c r="O228">
        <v>247.666666666667</v>
      </c>
      <c r="P228">
        <v>0.77234927234927198</v>
      </c>
      <c r="Q228" t="s">
        <v>5515</v>
      </c>
      <c r="R228" t="s">
        <v>5483</v>
      </c>
      <c r="S228" t="s">
        <v>46</v>
      </c>
      <c r="T228" t="s">
        <v>11</v>
      </c>
      <c r="U228" t="s">
        <v>19</v>
      </c>
      <c r="V228" t="s">
        <v>7865</v>
      </c>
      <c r="W228">
        <v>106.45826</v>
      </c>
      <c r="X228">
        <v>11.063879999999999</v>
      </c>
      <c r="Y228" t="s">
        <v>7864</v>
      </c>
    </row>
    <row r="229" spans="1:25" x14ac:dyDescent="0.75">
      <c r="A229">
        <v>65508947</v>
      </c>
      <c r="B229" t="s">
        <v>893</v>
      </c>
      <c r="C229" t="s">
        <v>5489</v>
      </c>
      <c r="D229" t="s">
        <v>5479</v>
      </c>
      <c r="E229" t="s">
        <v>5490</v>
      </c>
      <c r="F229">
        <v>300</v>
      </c>
      <c r="G229">
        <v>60</v>
      </c>
      <c r="H229">
        <v>0.2</v>
      </c>
      <c r="I229">
        <v>300</v>
      </c>
      <c r="J229">
        <v>401</v>
      </c>
      <c r="K229">
        <v>185</v>
      </c>
      <c r="L229" t="s">
        <v>5494</v>
      </c>
      <c r="M229" t="s">
        <v>5492</v>
      </c>
      <c r="N229">
        <v>318.66666666666703</v>
      </c>
      <c r="O229">
        <v>318.66666666666703</v>
      </c>
      <c r="P229">
        <v>1</v>
      </c>
      <c r="Q229" t="s">
        <v>5502</v>
      </c>
      <c r="R229" t="s">
        <v>5477</v>
      </c>
      <c r="S229" t="s">
        <v>46</v>
      </c>
      <c r="T229" t="s">
        <v>11</v>
      </c>
      <c r="U229" t="s">
        <v>19</v>
      </c>
      <c r="V229" t="s">
        <v>7867</v>
      </c>
      <c r="W229">
        <v>106.58951</v>
      </c>
      <c r="X229">
        <v>11.00536</v>
      </c>
      <c r="Y229" t="s">
        <v>7862</v>
      </c>
    </row>
    <row r="230" spans="1:25" x14ac:dyDescent="0.75">
      <c r="A230">
        <v>65507065</v>
      </c>
      <c r="B230" t="s">
        <v>3742</v>
      </c>
      <c r="C230" t="s">
        <v>5489</v>
      </c>
      <c r="D230" t="s">
        <v>5474</v>
      </c>
      <c r="E230" t="s">
        <v>5497</v>
      </c>
      <c r="F230">
        <v>300</v>
      </c>
      <c r="G230">
        <v>122</v>
      </c>
      <c r="H230">
        <v>0.40666666666666706</v>
      </c>
      <c r="I230">
        <v>200</v>
      </c>
      <c r="J230">
        <v>370.66666666666703</v>
      </c>
      <c r="K230">
        <v>200</v>
      </c>
      <c r="L230" t="s">
        <v>5498</v>
      </c>
      <c r="M230" t="s">
        <v>5499</v>
      </c>
      <c r="N230">
        <v>317</v>
      </c>
      <c r="O230">
        <v>260.33333333333297</v>
      </c>
      <c r="P230">
        <v>0.82124079915878001</v>
      </c>
      <c r="Q230" t="s">
        <v>5503</v>
      </c>
      <c r="R230" t="s">
        <v>5477</v>
      </c>
      <c r="S230" t="s">
        <v>46</v>
      </c>
      <c r="T230" t="s">
        <v>11</v>
      </c>
      <c r="U230" t="s">
        <v>19</v>
      </c>
      <c r="V230" t="s">
        <v>7859</v>
      </c>
      <c r="W230">
        <v>106.59938</v>
      </c>
      <c r="X230">
        <v>10.95271</v>
      </c>
      <c r="Y230" t="s">
        <v>7862</v>
      </c>
    </row>
    <row r="231" spans="1:25" x14ac:dyDescent="0.75">
      <c r="A231">
        <v>65017496</v>
      </c>
      <c r="B231" t="s">
        <v>5551</v>
      </c>
      <c r="C231" t="s">
        <v>5390</v>
      </c>
      <c r="D231" t="s">
        <v>5479</v>
      </c>
      <c r="E231" t="s">
        <v>5480</v>
      </c>
      <c r="F231">
        <v>0</v>
      </c>
      <c r="I231">
        <v>350</v>
      </c>
      <c r="J231">
        <v>351.33333333333297</v>
      </c>
      <c r="K231">
        <v>151</v>
      </c>
      <c r="L231" t="s">
        <v>5508</v>
      </c>
      <c r="M231" t="s">
        <v>5475</v>
      </c>
      <c r="N231">
        <v>316.33333333333297</v>
      </c>
      <c r="O231">
        <v>300</v>
      </c>
      <c r="P231">
        <v>0.94836670179135896</v>
      </c>
      <c r="Q231" t="s">
        <v>5512</v>
      </c>
      <c r="R231" t="s">
        <v>5483</v>
      </c>
      <c r="S231" t="s">
        <v>46</v>
      </c>
      <c r="T231" t="s">
        <v>11</v>
      </c>
      <c r="U231" t="s">
        <v>19</v>
      </c>
      <c r="V231" t="s">
        <v>7867</v>
      </c>
      <c r="W231">
        <v>106.57247</v>
      </c>
      <c r="X231">
        <v>10.993180000000001</v>
      </c>
      <c r="Y231" t="s">
        <v>7862</v>
      </c>
    </row>
    <row r="232" spans="1:25" x14ac:dyDescent="0.75">
      <c r="A232">
        <v>65723295</v>
      </c>
      <c r="B232" t="s">
        <v>5591</v>
      </c>
      <c r="C232" t="s">
        <v>5390</v>
      </c>
      <c r="D232" t="s">
        <v>5474</v>
      </c>
      <c r="E232" t="s">
        <v>5480</v>
      </c>
      <c r="F232">
        <v>0</v>
      </c>
      <c r="G232">
        <v>46</v>
      </c>
      <c r="H232" t="s">
        <v>7287</v>
      </c>
      <c r="I232">
        <v>174</v>
      </c>
      <c r="J232">
        <v>267.66666666666703</v>
      </c>
      <c r="K232">
        <v>3</v>
      </c>
      <c r="L232" t="s">
        <v>5481</v>
      </c>
      <c r="M232" t="s">
        <v>5475</v>
      </c>
      <c r="N232">
        <v>315.66666666666703</v>
      </c>
      <c r="O232">
        <v>291.66666666666703</v>
      </c>
      <c r="P232">
        <v>0.923970432946146</v>
      </c>
      <c r="Q232" t="s">
        <v>5512</v>
      </c>
      <c r="R232" t="s">
        <v>5483</v>
      </c>
      <c r="S232" t="s">
        <v>46</v>
      </c>
      <c r="T232" t="s">
        <v>11</v>
      </c>
      <c r="U232" t="s">
        <v>19</v>
      </c>
      <c r="V232" t="s">
        <v>7867</v>
      </c>
      <c r="W232">
        <v>106.57743000000001</v>
      </c>
      <c r="X232">
        <v>10.989240000000001</v>
      </c>
      <c r="Y232" t="s">
        <v>7862</v>
      </c>
    </row>
    <row r="233" spans="1:25" x14ac:dyDescent="0.75">
      <c r="A233">
        <v>65012128</v>
      </c>
      <c r="B233" t="s">
        <v>5549</v>
      </c>
      <c r="C233" t="s">
        <v>5390</v>
      </c>
      <c r="D233" t="s">
        <v>5479</v>
      </c>
      <c r="E233" t="s">
        <v>18</v>
      </c>
      <c r="F233">
        <v>0</v>
      </c>
      <c r="G233">
        <v>98</v>
      </c>
      <c r="H233" t="s">
        <v>7287</v>
      </c>
      <c r="I233">
        <v>333</v>
      </c>
      <c r="J233">
        <v>334.66666666666703</v>
      </c>
      <c r="K233">
        <v>274</v>
      </c>
      <c r="L233" t="s">
        <v>5481</v>
      </c>
      <c r="M233" t="s">
        <v>5475</v>
      </c>
      <c r="N233">
        <v>314</v>
      </c>
      <c r="O233">
        <v>241.666666666667</v>
      </c>
      <c r="P233">
        <v>0.76963906581741004</v>
      </c>
      <c r="Q233" t="s">
        <v>5515</v>
      </c>
      <c r="R233" t="s">
        <v>5483</v>
      </c>
      <c r="S233" t="s">
        <v>46</v>
      </c>
      <c r="T233" t="s">
        <v>11</v>
      </c>
      <c r="U233" t="s">
        <v>19</v>
      </c>
      <c r="V233" t="s">
        <v>7861</v>
      </c>
      <c r="W233">
        <v>106.49302</v>
      </c>
      <c r="X233">
        <v>10.978009999999999</v>
      </c>
      <c r="Y233" t="s">
        <v>7864</v>
      </c>
    </row>
    <row r="234" spans="1:25" x14ac:dyDescent="0.75">
      <c r="A234">
        <v>65409020</v>
      </c>
      <c r="B234" t="s">
        <v>4555</v>
      </c>
      <c r="C234" t="s">
        <v>5412</v>
      </c>
      <c r="D234" t="s">
        <v>5479</v>
      </c>
      <c r="E234" t="s">
        <v>18</v>
      </c>
      <c r="F234">
        <v>0</v>
      </c>
      <c r="G234">
        <v>172</v>
      </c>
      <c r="H234" t="s">
        <v>7287</v>
      </c>
      <c r="I234">
        <v>435</v>
      </c>
      <c r="J234">
        <v>501</v>
      </c>
      <c r="K234">
        <v>4</v>
      </c>
      <c r="L234" t="s">
        <v>5481</v>
      </c>
      <c r="M234" t="s">
        <v>5475</v>
      </c>
      <c r="N234">
        <v>313.66666666666703</v>
      </c>
      <c r="O234">
        <v>297</v>
      </c>
      <c r="P234">
        <v>0.94686503719447401</v>
      </c>
      <c r="Q234" t="s">
        <v>5512</v>
      </c>
      <c r="R234" t="s">
        <v>5483</v>
      </c>
      <c r="S234" t="s">
        <v>46</v>
      </c>
      <c r="T234" t="s">
        <v>11</v>
      </c>
      <c r="U234" t="s">
        <v>19</v>
      </c>
      <c r="V234" t="s">
        <v>7867</v>
      </c>
      <c r="W234">
        <v>106.57447000000001</v>
      </c>
      <c r="X234">
        <v>10.98943</v>
      </c>
      <c r="Y234" t="s">
        <v>7862</v>
      </c>
    </row>
    <row r="235" spans="1:25" x14ac:dyDescent="0.75">
      <c r="A235">
        <v>65525487</v>
      </c>
      <c r="B235" t="s">
        <v>5224</v>
      </c>
      <c r="C235" t="s">
        <v>5407</v>
      </c>
      <c r="D235" t="s">
        <v>5474</v>
      </c>
      <c r="E235" t="s">
        <v>5497</v>
      </c>
      <c r="F235">
        <v>110</v>
      </c>
      <c r="G235">
        <v>80</v>
      </c>
      <c r="H235">
        <v>0.72727272727272707</v>
      </c>
      <c r="I235">
        <v>110</v>
      </c>
      <c r="J235">
        <v>171</v>
      </c>
      <c r="K235">
        <v>150</v>
      </c>
      <c r="L235" t="s">
        <v>5491</v>
      </c>
      <c r="M235" t="s">
        <v>5499</v>
      </c>
      <c r="N235">
        <v>311</v>
      </c>
      <c r="O235">
        <v>232.666666666667</v>
      </c>
      <c r="P235">
        <v>0.74812433011789903</v>
      </c>
      <c r="Q235" t="s">
        <v>5493</v>
      </c>
      <c r="R235" t="s">
        <v>5486</v>
      </c>
      <c r="S235" t="s">
        <v>46</v>
      </c>
      <c r="T235" t="s">
        <v>11</v>
      </c>
      <c r="U235" t="s">
        <v>19</v>
      </c>
      <c r="V235" t="s">
        <v>7870</v>
      </c>
      <c r="W235">
        <v>106.41468</v>
      </c>
      <c r="X235">
        <v>11.014900000000001</v>
      </c>
      <c r="Y235" t="s">
        <v>7864</v>
      </c>
    </row>
    <row r="236" spans="1:25" x14ac:dyDescent="0.75">
      <c r="A236">
        <v>65041568</v>
      </c>
      <c r="B236" t="s">
        <v>5545</v>
      </c>
      <c r="C236" t="s">
        <v>5416</v>
      </c>
      <c r="D236" t="s">
        <v>5474</v>
      </c>
      <c r="E236" t="s">
        <v>5480</v>
      </c>
      <c r="F236">
        <v>0</v>
      </c>
      <c r="G236">
        <v>49</v>
      </c>
      <c r="H236" t="s">
        <v>7287</v>
      </c>
      <c r="I236">
        <v>210</v>
      </c>
      <c r="J236">
        <v>219</v>
      </c>
      <c r="K236">
        <v>188</v>
      </c>
      <c r="L236" t="s">
        <v>5481</v>
      </c>
      <c r="M236" t="s">
        <v>5475</v>
      </c>
      <c r="N236">
        <v>308.66666666666703</v>
      </c>
      <c r="O236">
        <v>245</v>
      </c>
      <c r="P236">
        <v>0.793736501079914</v>
      </c>
      <c r="Q236" t="s">
        <v>5515</v>
      </c>
      <c r="R236" t="s">
        <v>5483</v>
      </c>
      <c r="S236" t="s">
        <v>46</v>
      </c>
      <c r="T236" t="s">
        <v>11</v>
      </c>
      <c r="U236" t="s">
        <v>19</v>
      </c>
      <c r="V236" t="s">
        <v>7861</v>
      </c>
      <c r="W236">
        <v>106.44664</v>
      </c>
      <c r="X236">
        <v>10.988</v>
      </c>
      <c r="Y236" t="s">
        <v>7864</v>
      </c>
    </row>
    <row r="237" spans="1:25" x14ac:dyDescent="0.75">
      <c r="A237">
        <v>65051400</v>
      </c>
      <c r="B237" t="s">
        <v>4974</v>
      </c>
      <c r="C237" t="s">
        <v>5397</v>
      </c>
      <c r="D237" t="s">
        <v>5487</v>
      </c>
      <c r="E237" t="s">
        <v>5497</v>
      </c>
      <c r="F237">
        <v>240</v>
      </c>
      <c r="G237">
        <v>80</v>
      </c>
      <c r="H237">
        <v>0.33333333333333298</v>
      </c>
      <c r="I237">
        <v>240</v>
      </c>
      <c r="J237">
        <v>285</v>
      </c>
      <c r="K237">
        <v>75</v>
      </c>
      <c r="L237" t="s">
        <v>5498</v>
      </c>
      <c r="M237" t="s">
        <v>5499</v>
      </c>
      <c r="N237">
        <v>307.33333333333297</v>
      </c>
      <c r="O237">
        <v>266.33333333333297</v>
      </c>
      <c r="P237">
        <v>0.86659436008676805</v>
      </c>
      <c r="Q237" t="s">
        <v>5510</v>
      </c>
      <c r="R237" t="s">
        <v>5486</v>
      </c>
      <c r="S237" t="s">
        <v>46</v>
      </c>
      <c r="T237" t="s">
        <v>11</v>
      </c>
      <c r="U237" t="s">
        <v>19</v>
      </c>
      <c r="V237" t="s">
        <v>7861</v>
      </c>
      <c r="W237">
        <v>106.47103</v>
      </c>
      <c r="X237">
        <v>10.97725</v>
      </c>
      <c r="Y237" t="s">
        <v>7862</v>
      </c>
    </row>
    <row r="238" spans="1:25" x14ac:dyDescent="0.75">
      <c r="A238">
        <v>65044106</v>
      </c>
      <c r="B238" t="s">
        <v>338</v>
      </c>
      <c r="C238" t="s">
        <v>5407</v>
      </c>
      <c r="D238" t="s">
        <v>5474</v>
      </c>
      <c r="E238" t="s">
        <v>5497</v>
      </c>
      <c r="F238">
        <v>120</v>
      </c>
      <c r="G238">
        <v>50</v>
      </c>
      <c r="H238">
        <v>0.41666666666666702</v>
      </c>
      <c r="I238">
        <v>150</v>
      </c>
      <c r="J238">
        <v>155.666666666667</v>
      </c>
      <c r="K238">
        <v>120</v>
      </c>
      <c r="L238" t="s">
        <v>5498</v>
      </c>
      <c r="M238" t="s">
        <v>5499</v>
      </c>
      <c r="N238">
        <v>305</v>
      </c>
      <c r="O238">
        <v>178.333333333333</v>
      </c>
      <c r="P238">
        <v>0.584699453551913</v>
      </c>
      <c r="Q238" t="s">
        <v>5504</v>
      </c>
      <c r="R238" t="s">
        <v>5486</v>
      </c>
      <c r="S238" t="s">
        <v>46</v>
      </c>
      <c r="T238" t="s">
        <v>11</v>
      </c>
      <c r="U238" t="s">
        <v>19</v>
      </c>
      <c r="V238" t="s">
        <v>7869</v>
      </c>
      <c r="W238">
        <v>106.51166000000001</v>
      </c>
      <c r="X238">
        <v>10.9556</v>
      </c>
      <c r="Y238" t="s">
        <v>7866</v>
      </c>
    </row>
    <row r="239" spans="1:25" x14ac:dyDescent="0.75">
      <c r="A239">
        <v>65021514</v>
      </c>
      <c r="B239" t="s">
        <v>5542</v>
      </c>
      <c r="C239" t="s">
        <v>5390</v>
      </c>
      <c r="D239" t="s">
        <v>5479</v>
      </c>
      <c r="E239" t="s">
        <v>5480</v>
      </c>
      <c r="F239">
        <v>0</v>
      </c>
      <c r="G239">
        <v>35</v>
      </c>
      <c r="H239" t="s">
        <v>7287</v>
      </c>
      <c r="I239">
        <v>445</v>
      </c>
      <c r="J239">
        <v>478</v>
      </c>
      <c r="K239">
        <v>302</v>
      </c>
      <c r="L239" t="s">
        <v>5481</v>
      </c>
      <c r="M239" t="s">
        <v>5475</v>
      </c>
      <c r="N239">
        <v>304</v>
      </c>
      <c r="O239">
        <v>252</v>
      </c>
      <c r="P239">
        <v>0.82894736842105299</v>
      </c>
      <c r="Q239" t="s">
        <v>5482</v>
      </c>
      <c r="R239" t="s">
        <v>5483</v>
      </c>
      <c r="S239" t="s">
        <v>46</v>
      </c>
      <c r="T239" t="s">
        <v>11</v>
      </c>
      <c r="U239" t="s">
        <v>19</v>
      </c>
      <c r="V239" t="s">
        <v>7869</v>
      </c>
      <c r="W239">
        <v>106.50344</v>
      </c>
      <c r="X239">
        <v>10.97153</v>
      </c>
      <c r="Y239" t="s">
        <v>7862</v>
      </c>
    </row>
    <row r="240" spans="1:25" x14ac:dyDescent="0.75">
      <c r="A240">
        <v>65024934</v>
      </c>
      <c r="B240" t="s">
        <v>4265</v>
      </c>
      <c r="C240" t="s">
        <v>5407</v>
      </c>
      <c r="D240" t="s">
        <v>5474</v>
      </c>
      <c r="E240" t="s">
        <v>5497</v>
      </c>
      <c r="F240">
        <v>150</v>
      </c>
      <c r="G240">
        <v>5</v>
      </c>
      <c r="H240">
        <v>3.3333333333333298E-2</v>
      </c>
      <c r="I240">
        <v>150</v>
      </c>
      <c r="J240">
        <v>118.333333333333</v>
      </c>
      <c r="K240">
        <v>11</v>
      </c>
      <c r="L240" t="s">
        <v>5494</v>
      </c>
      <c r="M240" t="s">
        <v>5541</v>
      </c>
      <c r="N240">
        <v>303.66666666666703</v>
      </c>
      <c r="O240">
        <v>230</v>
      </c>
      <c r="P240">
        <v>0.75740944017563105</v>
      </c>
      <c r="Q240" t="s">
        <v>5510</v>
      </c>
      <c r="R240" t="s">
        <v>5486</v>
      </c>
      <c r="S240" t="s">
        <v>46</v>
      </c>
      <c r="T240" t="s">
        <v>11</v>
      </c>
      <c r="U240" t="s">
        <v>19</v>
      </c>
      <c r="V240" t="s">
        <v>7861</v>
      </c>
      <c r="W240">
        <v>106.44658</v>
      </c>
      <c r="X240">
        <v>10.98526</v>
      </c>
      <c r="Y240" t="s">
        <v>7864</v>
      </c>
    </row>
    <row r="241" spans="1:25" x14ac:dyDescent="0.75">
      <c r="A241">
        <v>65503182</v>
      </c>
      <c r="B241" t="s">
        <v>1986</v>
      </c>
      <c r="C241" t="s">
        <v>5489</v>
      </c>
      <c r="D241" t="s">
        <v>5474</v>
      </c>
      <c r="E241" t="s">
        <v>5497</v>
      </c>
      <c r="F241">
        <v>160</v>
      </c>
      <c r="G241">
        <v>50</v>
      </c>
      <c r="H241">
        <v>0.3125</v>
      </c>
      <c r="I241">
        <v>85</v>
      </c>
      <c r="J241">
        <v>167.666666666667</v>
      </c>
      <c r="K241">
        <v>121</v>
      </c>
      <c r="L241" t="s">
        <v>5498</v>
      </c>
      <c r="M241" t="s">
        <v>5499</v>
      </c>
      <c r="N241">
        <v>302.66666666666703</v>
      </c>
      <c r="O241">
        <v>183.333333333333</v>
      </c>
      <c r="P241">
        <v>0.60572687224669597</v>
      </c>
      <c r="Q241" t="s">
        <v>5507</v>
      </c>
      <c r="R241" t="s">
        <v>5486</v>
      </c>
      <c r="S241" t="s">
        <v>46</v>
      </c>
      <c r="T241" t="s">
        <v>11</v>
      </c>
      <c r="U241" t="s">
        <v>19</v>
      </c>
      <c r="V241" t="s">
        <v>7869</v>
      </c>
      <c r="W241">
        <v>106.55399</v>
      </c>
      <c r="X241">
        <v>10.94403</v>
      </c>
      <c r="Y241" t="s">
        <v>7864</v>
      </c>
    </row>
    <row r="242" spans="1:25" x14ac:dyDescent="0.75">
      <c r="A242">
        <v>65300298</v>
      </c>
      <c r="B242" t="s">
        <v>5568</v>
      </c>
      <c r="C242" t="s">
        <v>5412</v>
      </c>
      <c r="D242" t="s">
        <v>5479</v>
      </c>
      <c r="E242" t="s">
        <v>5480</v>
      </c>
      <c r="F242">
        <v>0</v>
      </c>
      <c r="G242">
        <v>92</v>
      </c>
      <c r="H242" t="s">
        <v>7287</v>
      </c>
      <c r="I242">
        <v>605</v>
      </c>
      <c r="J242">
        <v>533.33333333333303</v>
      </c>
      <c r="K242">
        <v>105</v>
      </c>
      <c r="L242" t="s">
        <v>5481</v>
      </c>
      <c r="M242" t="s">
        <v>5475</v>
      </c>
      <c r="N242">
        <v>301.66666666666703</v>
      </c>
      <c r="O242">
        <v>301.66666666666703</v>
      </c>
      <c r="P242">
        <v>1</v>
      </c>
      <c r="Q242" t="s">
        <v>5482</v>
      </c>
      <c r="R242" t="s">
        <v>5483</v>
      </c>
      <c r="S242" t="s">
        <v>46</v>
      </c>
      <c r="T242" t="s">
        <v>11</v>
      </c>
      <c r="U242" t="s">
        <v>19</v>
      </c>
      <c r="V242" t="s">
        <v>7861</v>
      </c>
      <c r="W242">
        <v>106.48147</v>
      </c>
      <c r="X242">
        <v>10.96161</v>
      </c>
      <c r="Y242" t="s">
        <v>7862</v>
      </c>
    </row>
    <row r="243" spans="1:25" x14ac:dyDescent="0.75">
      <c r="A243">
        <v>65716107</v>
      </c>
      <c r="B243" t="s">
        <v>1369</v>
      </c>
      <c r="C243" t="s">
        <v>5407</v>
      </c>
      <c r="D243" t="s">
        <v>5474</v>
      </c>
      <c r="E243" t="s">
        <v>5497</v>
      </c>
      <c r="F243">
        <v>220</v>
      </c>
      <c r="G243">
        <v>20</v>
      </c>
      <c r="H243">
        <v>9.0909090909090898E-2</v>
      </c>
      <c r="I243">
        <v>40</v>
      </c>
      <c r="J243">
        <v>221</v>
      </c>
      <c r="K243">
        <v>145</v>
      </c>
      <c r="L243" t="s">
        <v>5494</v>
      </c>
      <c r="M243" t="s">
        <v>5499</v>
      </c>
      <c r="N243">
        <v>301.66666666666703</v>
      </c>
      <c r="O243">
        <v>229</v>
      </c>
      <c r="P243">
        <v>0.75911602209944795</v>
      </c>
      <c r="Q243" t="s">
        <v>5503</v>
      </c>
      <c r="R243" t="s">
        <v>5477</v>
      </c>
      <c r="S243" t="s">
        <v>46</v>
      </c>
      <c r="T243" t="s">
        <v>11</v>
      </c>
      <c r="U243" t="s">
        <v>19</v>
      </c>
      <c r="V243" t="s">
        <v>7859</v>
      </c>
      <c r="W243">
        <v>106.59294</v>
      </c>
      <c r="X243">
        <v>10.965199999999999</v>
      </c>
      <c r="Y243" t="s">
        <v>7864</v>
      </c>
    </row>
    <row r="244" spans="1:25" x14ac:dyDescent="0.75">
      <c r="A244">
        <v>65032895</v>
      </c>
      <c r="B244" t="s">
        <v>418</v>
      </c>
      <c r="C244" t="s">
        <v>5407</v>
      </c>
      <c r="D244" t="s">
        <v>5474</v>
      </c>
      <c r="E244" t="s">
        <v>5497</v>
      </c>
      <c r="F244">
        <v>75</v>
      </c>
      <c r="I244">
        <v>55</v>
      </c>
      <c r="J244">
        <v>151</v>
      </c>
      <c r="K244">
        <v>13</v>
      </c>
      <c r="L244" t="s">
        <v>5508</v>
      </c>
      <c r="M244" t="s">
        <v>5499</v>
      </c>
      <c r="N244">
        <v>300.33333333333297</v>
      </c>
      <c r="O244">
        <v>220.333333333333</v>
      </c>
      <c r="P244">
        <v>0.73362930077691502</v>
      </c>
      <c r="Q244" t="s">
        <v>5502</v>
      </c>
      <c r="R244" t="s">
        <v>5477</v>
      </c>
      <c r="S244" t="s">
        <v>46</v>
      </c>
      <c r="T244" t="s">
        <v>11</v>
      </c>
      <c r="U244" t="s">
        <v>19</v>
      </c>
      <c r="V244" t="s">
        <v>7859</v>
      </c>
      <c r="W244">
        <v>106.58326</v>
      </c>
      <c r="X244">
        <v>10.97115</v>
      </c>
      <c r="Y244" t="s">
        <v>7864</v>
      </c>
    </row>
    <row r="245" spans="1:25" x14ac:dyDescent="0.75">
      <c r="A245">
        <v>65013094</v>
      </c>
      <c r="B245" t="s">
        <v>2857</v>
      </c>
      <c r="C245" t="s">
        <v>5397</v>
      </c>
      <c r="D245" t="s">
        <v>5488</v>
      </c>
      <c r="E245" t="s">
        <v>5497</v>
      </c>
      <c r="F245">
        <v>225</v>
      </c>
      <c r="G245">
        <v>50</v>
      </c>
      <c r="H245">
        <v>0.22222222222222199</v>
      </c>
      <c r="I245">
        <v>250</v>
      </c>
      <c r="J245">
        <v>507</v>
      </c>
      <c r="K245">
        <v>200</v>
      </c>
      <c r="L245" t="s">
        <v>5494</v>
      </c>
      <c r="M245" t="s">
        <v>5499</v>
      </c>
      <c r="N245">
        <v>299.33333333333297</v>
      </c>
      <c r="O245">
        <v>201.666666666667</v>
      </c>
      <c r="P245">
        <v>0.67371937639198198</v>
      </c>
      <c r="Q245" t="s">
        <v>5521</v>
      </c>
      <c r="R245" t="s">
        <v>5477</v>
      </c>
      <c r="S245" t="s">
        <v>46</v>
      </c>
      <c r="T245" t="s">
        <v>11</v>
      </c>
      <c r="U245" t="s">
        <v>19</v>
      </c>
      <c r="V245" t="s">
        <v>7859</v>
      </c>
      <c r="W245">
        <v>106.54582000000001</v>
      </c>
      <c r="X245">
        <v>10.98705</v>
      </c>
      <c r="Y245" t="s">
        <v>7864</v>
      </c>
    </row>
    <row r="246" spans="1:25" x14ac:dyDescent="0.75">
      <c r="A246">
        <v>65025764</v>
      </c>
      <c r="B246" t="s">
        <v>5617</v>
      </c>
      <c r="C246" t="s">
        <v>5416</v>
      </c>
      <c r="D246" t="s">
        <v>5474</v>
      </c>
      <c r="E246" t="s">
        <v>5480</v>
      </c>
      <c r="F246">
        <v>0</v>
      </c>
      <c r="G246">
        <v>130</v>
      </c>
      <c r="H246" t="s">
        <v>7287</v>
      </c>
      <c r="I246">
        <v>413</v>
      </c>
      <c r="J246">
        <v>403.66666666666703</v>
      </c>
      <c r="K246">
        <v>50</v>
      </c>
      <c r="L246" t="s">
        <v>5481</v>
      </c>
      <c r="M246" t="s">
        <v>5475</v>
      </c>
      <c r="N246">
        <v>298.66666666666703</v>
      </c>
      <c r="O246">
        <v>298.66666666666703</v>
      </c>
      <c r="P246">
        <v>1</v>
      </c>
      <c r="Q246" t="s">
        <v>5482</v>
      </c>
      <c r="R246" t="s">
        <v>5483</v>
      </c>
      <c r="S246" t="s">
        <v>46</v>
      </c>
      <c r="T246" t="s">
        <v>11</v>
      </c>
      <c r="U246" t="s">
        <v>19</v>
      </c>
      <c r="V246" t="s">
        <v>7869</v>
      </c>
      <c r="W246">
        <v>106.51578000000001</v>
      </c>
      <c r="X246">
        <v>10.936170000000001</v>
      </c>
      <c r="Y246" t="s">
        <v>7862</v>
      </c>
    </row>
    <row r="247" spans="1:25" x14ac:dyDescent="0.75">
      <c r="A247">
        <v>65705315</v>
      </c>
      <c r="B247" t="s">
        <v>4394</v>
      </c>
      <c r="C247" t="s">
        <v>5489</v>
      </c>
      <c r="D247" t="s">
        <v>5474</v>
      </c>
      <c r="E247" t="s">
        <v>5497</v>
      </c>
      <c r="F247">
        <v>150</v>
      </c>
      <c r="G247">
        <v>30</v>
      </c>
      <c r="H247">
        <v>0.2</v>
      </c>
      <c r="I247">
        <v>150</v>
      </c>
      <c r="J247">
        <v>171.666666666667</v>
      </c>
      <c r="K247">
        <v>135</v>
      </c>
      <c r="L247" t="s">
        <v>5494</v>
      </c>
      <c r="M247" t="s">
        <v>5499</v>
      </c>
      <c r="N247">
        <v>297.33333333333297</v>
      </c>
      <c r="O247">
        <v>185.666666666667</v>
      </c>
      <c r="P247">
        <v>0.62443946188340804</v>
      </c>
      <c r="Q247" t="s">
        <v>5507</v>
      </c>
      <c r="R247" t="s">
        <v>5486</v>
      </c>
      <c r="S247" t="s">
        <v>46</v>
      </c>
      <c r="T247" t="s">
        <v>11</v>
      </c>
      <c r="U247" t="s">
        <v>19</v>
      </c>
      <c r="V247" t="s">
        <v>7869</v>
      </c>
      <c r="W247">
        <v>106.53652</v>
      </c>
      <c r="X247">
        <v>10.94129</v>
      </c>
      <c r="Y247" t="s">
        <v>7864</v>
      </c>
    </row>
    <row r="248" spans="1:25" x14ac:dyDescent="0.75">
      <c r="A248">
        <v>65007824</v>
      </c>
      <c r="B248" t="s">
        <v>50</v>
      </c>
      <c r="C248" t="s">
        <v>5407</v>
      </c>
      <c r="D248" t="s">
        <v>5474</v>
      </c>
      <c r="E248" t="s">
        <v>5497</v>
      </c>
      <c r="F248">
        <v>150</v>
      </c>
      <c r="G248">
        <v>60</v>
      </c>
      <c r="H248">
        <v>0.4</v>
      </c>
      <c r="I248">
        <v>194</v>
      </c>
      <c r="J248">
        <v>196.333333333333</v>
      </c>
      <c r="K248">
        <v>40</v>
      </c>
      <c r="L248" t="s">
        <v>5498</v>
      </c>
      <c r="M248" t="s">
        <v>5499</v>
      </c>
      <c r="N248">
        <v>296</v>
      </c>
      <c r="O248">
        <v>252.333333333333</v>
      </c>
      <c r="P248">
        <v>0.85247747747747704</v>
      </c>
      <c r="Q248" t="s">
        <v>5510</v>
      </c>
      <c r="R248" t="s">
        <v>5486</v>
      </c>
      <c r="S248" t="s">
        <v>46</v>
      </c>
      <c r="T248" t="s">
        <v>11</v>
      </c>
      <c r="U248" t="s">
        <v>19</v>
      </c>
      <c r="V248" t="s">
        <v>7861</v>
      </c>
      <c r="W248">
        <v>106.44977</v>
      </c>
      <c r="X248">
        <v>10.984159999999999</v>
      </c>
      <c r="Y248" t="s">
        <v>7862</v>
      </c>
    </row>
    <row r="249" spans="1:25" x14ac:dyDescent="0.75">
      <c r="A249">
        <v>65065358</v>
      </c>
      <c r="B249" t="s">
        <v>3572</v>
      </c>
      <c r="C249" t="s">
        <v>5420</v>
      </c>
      <c r="D249" t="s">
        <v>5496</v>
      </c>
      <c r="E249" t="s">
        <v>5480</v>
      </c>
      <c r="F249">
        <v>0</v>
      </c>
      <c r="G249">
        <v>135</v>
      </c>
      <c r="H249" t="s">
        <v>7287</v>
      </c>
      <c r="I249">
        <v>451</v>
      </c>
      <c r="J249">
        <v>510</v>
      </c>
      <c r="L249" t="s">
        <v>5481</v>
      </c>
      <c r="M249" t="s">
        <v>5475</v>
      </c>
      <c r="N249">
        <v>294.33333333333297</v>
      </c>
      <c r="O249">
        <v>294.33333333333297</v>
      </c>
      <c r="P249">
        <v>1</v>
      </c>
      <c r="Q249" t="s">
        <v>5482</v>
      </c>
      <c r="R249" t="s">
        <v>5483</v>
      </c>
      <c r="S249" t="s">
        <v>46</v>
      </c>
      <c r="T249" t="s">
        <v>11</v>
      </c>
      <c r="U249" t="s">
        <v>19</v>
      </c>
      <c r="V249" t="s">
        <v>7861</v>
      </c>
      <c r="W249">
        <v>106.49265</v>
      </c>
      <c r="X249">
        <v>10.96941</v>
      </c>
      <c r="Y249" t="s">
        <v>7862</v>
      </c>
    </row>
    <row r="250" spans="1:25" x14ac:dyDescent="0.75">
      <c r="A250">
        <v>65508893</v>
      </c>
      <c r="B250" t="s">
        <v>5626</v>
      </c>
      <c r="C250" t="s">
        <v>5407</v>
      </c>
      <c r="D250" t="s">
        <v>5474</v>
      </c>
      <c r="E250" t="s">
        <v>5497</v>
      </c>
      <c r="F250">
        <v>280</v>
      </c>
      <c r="G250">
        <v>88</v>
      </c>
      <c r="H250">
        <v>0.314285714285714</v>
      </c>
      <c r="I250">
        <v>280</v>
      </c>
      <c r="J250">
        <v>260.66666666666703</v>
      </c>
      <c r="K250">
        <v>243</v>
      </c>
      <c r="L250" t="s">
        <v>5498</v>
      </c>
      <c r="M250" t="s">
        <v>5499</v>
      </c>
      <c r="N250">
        <v>294</v>
      </c>
      <c r="O250">
        <v>262.66666666666703</v>
      </c>
      <c r="P250">
        <v>0.89342403628117895</v>
      </c>
      <c r="Q250" t="s">
        <v>5495</v>
      </c>
      <c r="R250" t="s">
        <v>5477</v>
      </c>
      <c r="S250" t="s">
        <v>46</v>
      </c>
      <c r="T250" t="s">
        <v>11</v>
      </c>
      <c r="U250" t="s">
        <v>19</v>
      </c>
      <c r="V250" t="s">
        <v>7863</v>
      </c>
      <c r="W250">
        <v>106.49</v>
      </c>
      <c r="X250">
        <v>11.01843</v>
      </c>
      <c r="Y250" t="s">
        <v>7862</v>
      </c>
    </row>
    <row r="251" spans="1:25" x14ac:dyDescent="0.75">
      <c r="A251">
        <v>65703789</v>
      </c>
      <c r="B251" t="s">
        <v>3911</v>
      </c>
      <c r="C251" t="s">
        <v>5489</v>
      </c>
      <c r="D251" t="s">
        <v>5474</v>
      </c>
      <c r="E251" t="s">
        <v>5490</v>
      </c>
      <c r="F251">
        <v>300</v>
      </c>
      <c r="G251">
        <v>50</v>
      </c>
      <c r="H251">
        <v>0.16666666666666699</v>
      </c>
      <c r="I251">
        <v>300</v>
      </c>
      <c r="J251">
        <v>369</v>
      </c>
      <c r="K251">
        <v>270</v>
      </c>
      <c r="L251" t="s">
        <v>5494</v>
      </c>
      <c r="M251" t="s">
        <v>5492</v>
      </c>
      <c r="N251">
        <v>293.66666666666703</v>
      </c>
      <c r="O251">
        <v>293.66666666666703</v>
      </c>
      <c r="P251">
        <v>1</v>
      </c>
      <c r="Q251" t="s">
        <v>5502</v>
      </c>
      <c r="R251" t="s">
        <v>5477</v>
      </c>
      <c r="S251" t="s">
        <v>46</v>
      </c>
      <c r="T251" t="s">
        <v>11</v>
      </c>
      <c r="U251" t="s">
        <v>19</v>
      </c>
      <c r="V251" t="s">
        <v>7867</v>
      </c>
      <c r="W251">
        <v>106.59784999999999</v>
      </c>
      <c r="X251">
        <v>11.001950000000001</v>
      </c>
      <c r="Y251" t="s">
        <v>7862</v>
      </c>
    </row>
    <row r="252" spans="1:25" x14ac:dyDescent="0.75">
      <c r="A252">
        <v>65001716</v>
      </c>
      <c r="B252" t="s">
        <v>5528</v>
      </c>
      <c r="C252" t="s">
        <v>5390</v>
      </c>
      <c r="D252" t="s">
        <v>5479</v>
      </c>
      <c r="E252" t="s">
        <v>5480</v>
      </c>
      <c r="F252">
        <v>0</v>
      </c>
      <c r="G252">
        <v>11</v>
      </c>
      <c r="H252" t="s">
        <v>7287</v>
      </c>
      <c r="I252">
        <v>373</v>
      </c>
      <c r="J252">
        <v>425.66666666666703</v>
      </c>
      <c r="K252">
        <v>325</v>
      </c>
      <c r="L252" t="s">
        <v>5481</v>
      </c>
      <c r="M252" t="s">
        <v>5475</v>
      </c>
      <c r="N252">
        <v>289.33333333333297</v>
      </c>
      <c r="O252">
        <v>256.66666666666703</v>
      </c>
      <c r="P252">
        <v>0.88709677419354804</v>
      </c>
      <c r="Q252" t="s">
        <v>5482</v>
      </c>
      <c r="R252" t="s">
        <v>5483</v>
      </c>
      <c r="S252" t="s">
        <v>46</v>
      </c>
      <c r="T252" t="s">
        <v>11</v>
      </c>
      <c r="U252" t="s">
        <v>19</v>
      </c>
      <c r="V252" t="s">
        <v>7861</v>
      </c>
      <c r="W252">
        <v>106.50136000000001</v>
      </c>
      <c r="X252">
        <v>10.976900000000001</v>
      </c>
      <c r="Y252" t="s">
        <v>7862</v>
      </c>
    </row>
    <row r="253" spans="1:25" x14ac:dyDescent="0.75">
      <c r="A253">
        <v>65021731</v>
      </c>
      <c r="B253" t="s">
        <v>4072</v>
      </c>
      <c r="C253" t="s">
        <v>5407</v>
      </c>
      <c r="D253" t="s">
        <v>5474</v>
      </c>
      <c r="E253" t="s">
        <v>5497</v>
      </c>
      <c r="F253">
        <v>150</v>
      </c>
      <c r="G253">
        <v>36</v>
      </c>
      <c r="H253">
        <v>0.24</v>
      </c>
      <c r="I253">
        <v>295</v>
      </c>
      <c r="J253">
        <v>284</v>
      </c>
      <c r="K253">
        <v>10</v>
      </c>
      <c r="L253" t="s">
        <v>5494</v>
      </c>
      <c r="M253" t="s">
        <v>5541</v>
      </c>
      <c r="N253">
        <v>287.33333333333297</v>
      </c>
      <c r="O253">
        <v>209</v>
      </c>
      <c r="P253">
        <v>0.72737819025521999</v>
      </c>
      <c r="Q253" t="s">
        <v>5510</v>
      </c>
      <c r="R253" t="s">
        <v>5486</v>
      </c>
      <c r="S253" t="s">
        <v>46</v>
      </c>
      <c r="T253" t="s">
        <v>11</v>
      </c>
      <c r="U253" t="s">
        <v>19</v>
      </c>
      <c r="V253" t="s">
        <v>7861</v>
      </c>
      <c r="W253">
        <v>106.37729</v>
      </c>
      <c r="X253">
        <v>10.986510000000001</v>
      </c>
      <c r="Y253" t="s">
        <v>7864</v>
      </c>
    </row>
    <row r="254" spans="1:25" x14ac:dyDescent="0.75">
      <c r="A254">
        <v>65017016</v>
      </c>
      <c r="B254" t="s">
        <v>5552</v>
      </c>
      <c r="C254" t="s">
        <v>5390</v>
      </c>
      <c r="D254" t="s">
        <v>5474</v>
      </c>
      <c r="E254" t="s">
        <v>5480</v>
      </c>
      <c r="F254">
        <v>0</v>
      </c>
      <c r="G254">
        <v>198</v>
      </c>
      <c r="H254" t="s">
        <v>7287</v>
      </c>
      <c r="I254">
        <v>220</v>
      </c>
      <c r="J254">
        <v>161.666666666667</v>
      </c>
      <c r="K254">
        <v>63</v>
      </c>
      <c r="L254" t="s">
        <v>5481</v>
      </c>
      <c r="M254" t="s">
        <v>5475</v>
      </c>
      <c r="N254">
        <v>287</v>
      </c>
      <c r="O254">
        <v>225</v>
      </c>
      <c r="P254">
        <v>0.78397212543553996</v>
      </c>
      <c r="Q254" t="s">
        <v>5515</v>
      </c>
      <c r="R254" t="s">
        <v>5483</v>
      </c>
      <c r="S254" t="s">
        <v>46</v>
      </c>
      <c r="T254" t="s">
        <v>11</v>
      </c>
      <c r="U254" t="s">
        <v>19</v>
      </c>
      <c r="V254" t="s">
        <v>7861</v>
      </c>
      <c r="W254">
        <v>106.47492</v>
      </c>
      <c r="X254">
        <v>10.98507</v>
      </c>
      <c r="Y254" t="s">
        <v>7864</v>
      </c>
    </row>
    <row r="255" spans="1:25" x14ac:dyDescent="0.75">
      <c r="A255">
        <v>65508876</v>
      </c>
      <c r="B255" t="s">
        <v>2100</v>
      </c>
      <c r="C255" t="s">
        <v>5489</v>
      </c>
      <c r="D255" t="s">
        <v>5474</v>
      </c>
      <c r="E255" t="s">
        <v>5497</v>
      </c>
      <c r="F255">
        <v>130</v>
      </c>
      <c r="I255">
        <v>130</v>
      </c>
      <c r="J255">
        <v>206.666666666667</v>
      </c>
      <c r="K255">
        <v>175</v>
      </c>
      <c r="L255" t="s">
        <v>5508</v>
      </c>
      <c r="M255" t="s">
        <v>5499</v>
      </c>
      <c r="N255">
        <v>286.66666666666703</v>
      </c>
      <c r="O255">
        <v>255.666666666667</v>
      </c>
      <c r="P255">
        <v>0.89186046511627903</v>
      </c>
      <c r="Q255" t="s">
        <v>5500</v>
      </c>
      <c r="R255" t="s">
        <v>5486</v>
      </c>
      <c r="S255" t="s">
        <v>46</v>
      </c>
      <c r="T255" t="s">
        <v>11</v>
      </c>
      <c r="U255" t="s">
        <v>19</v>
      </c>
      <c r="V255" t="s">
        <v>7869</v>
      </c>
      <c r="W255">
        <v>106.50552</v>
      </c>
      <c r="X255">
        <v>10.95843</v>
      </c>
      <c r="Y255" t="s">
        <v>7862</v>
      </c>
    </row>
    <row r="256" spans="1:25" x14ac:dyDescent="0.75">
      <c r="A256">
        <v>65701799</v>
      </c>
      <c r="B256" t="s">
        <v>4041</v>
      </c>
      <c r="C256" t="s">
        <v>5489</v>
      </c>
      <c r="D256" t="s">
        <v>5474</v>
      </c>
      <c r="E256" t="s">
        <v>5497</v>
      </c>
      <c r="F256">
        <v>160</v>
      </c>
      <c r="G256">
        <v>30</v>
      </c>
      <c r="H256">
        <v>0.1875</v>
      </c>
      <c r="I256">
        <v>160</v>
      </c>
      <c r="J256">
        <v>186.333333333333</v>
      </c>
      <c r="K256">
        <v>148</v>
      </c>
      <c r="L256" t="s">
        <v>5494</v>
      </c>
      <c r="M256" t="s">
        <v>5499</v>
      </c>
      <c r="N256">
        <v>286.66666666666703</v>
      </c>
      <c r="O256">
        <v>211.666666666667</v>
      </c>
      <c r="P256">
        <v>0.73837209302325602</v>
      </c>
      <c r="Q256" t="s">
        <v>5507</v>
      </c>
      <c r="R256" t="s">
        <v>5486</v>
      </c>
      <c r="S256" t="s">
        <v>46</v>
      </c>
      <c r="T256" t="s">
        <v>11</v>
      </c>
      <c r="U256" t="s">
        <v>19</v>
      </c>
      <c r="V256" t="s">
        <v>7869</v>
      </c>
      <c r="W256">
        <v>106.53886</v>
      </c>
      <c r="X256">
        <v>10.943680000000001</v>
      </c>
      <c r="Y256" t="s">
        <v>7864</v>
      </c>
    </row>
    <row r="257" spans="1:25" x14ac:dyDescent="0.75">
      <c r="A257">
        <v>65028294</v>
      </c>
      <c r="B257" t="s">
        <v>3532</v>
      </c>
      <c r="C257" t="s">
        <v>5390</v>
      </c>
      <c r="D257" t="s">
        <v>5479</v>
      </c>
      <c r="E257" t="s">
        <v>5480</v>
      </c>
      <c r="F257">
        <v>0</v>
      </c>
      <c r="G257">
        <v>50</v>
      </c>
      <c r="H257" t="s">
        <v>7287</v>
      </c>
      <c r="I257">
        <v>300</v>
      </c>
      <c r="J257">
        <v>265</v>
      </c>
      <c r="K257">
        <v>175</v>
      </c>
      <c r="L257" t="s">
        <v>5481</v>
      </c>
      <c r="M257" t="s">
        <v>5475</v>
      </c>
      <c r="N257">
        <v>284.33333333333297</v>
      </c>
      <c r="O257">
        <v>284.33333333333297</v>
      </c>
      <c r="P257">
        <v>1</v>
      </c>
      <c r="Q257" t="s">
        <v>5512</v>
      </c>
      <c r="R257" t="s">
        <v>5483</v>
      </c>
      <c r="S257" t="s">
        <v>46</v>
      </c>
      <c r="T257" t="s">
        <v>11</v>
      </c>
      <c r="U257" t="s">
        <v>19</v>
      </c>
      <c r="V257" t="s">
        <v>7859</v>
      </c>
      <c r="W257">
        <v>106.58801</v>
      </c>
      <c r="X257">
        <v>10.972770000000001</v>
      </c>
      <c r="Y257" t="s">
        <v>7862</v>
      </c>
    </row>
    <row r="258" spans="1:25" x14ac:dyDescent="0.75">
      <c r="A258">
        <v>65018691</v>
      </c>
      <c r="B258" t="s">
        <v>4213</v>
      </c>
      <c r="C258" t="s">
        <v>5489</v>
      </c>
      <c r="D258" t="s">
        <v>5474</v>
      </c>
      <c r="E258" t="s">
        <v>5497</v>
      </c>
      <c r="F258">
        <v>220</v>
      </c>
      <c r="G258">
        <v>60</v>
      </c>
      <c r="H258">
        <v>0.27272727272727298</v>
      </c>
      <c r="I258">
        <v>338</v>
      </c>
      <c r="J258">
        <v>372.33333333333297</v>
      </c>
      <c r="K258">
        <v>208</v>
      </c>
      <c r="L258" t="s">
        <v>5494</v>
      </c>
      <c r="M258" t="s">
        <v>5499</v>
      </c>
      <c r="N258">
        <v>283</v>
      </c>
      <c r="O258">
        <v>202.666666666667</v>
      </c>
      <c r="P258">
        <v>0.71613663133097805</v>
      </c>
      <c r="Q258" t="s">
        <v>5521</v>
      </c>
      <c r="R258" t="s">
        <v>5477</v>
      </c>
      <c r="S258" t="s">
        <v>46</v>
      </c>
      <c r="T258" t="s">
        <v>11</v>
      </c>
      <c r="U258" t="s">
        <v>19</v>
      </c>
      <c r="V258" t="s">
        <v>7859</v>
      </c>
      <c r="W258">
        <v>106.56992</v>
      </c>
      <c r="X258">
        <v>10.9773</v>
      </c>
      <c r="Y258" t="s">
        <v>7864</v>
      </c>
    </row>
    <row r="259" spans="1:25" x14ac:dyDescent="0.75">
      <c r="A259">
        <v>65015723</v>
      </c>
      <c r="B259" t="s">
        <v>2005</v>
      </c>
      <c r="C259" t="s">
        <v>5489</v>
      </c>
      <c r="D259" t="s">
        <v>5474</v>
      </c>
      <c r="E259" t="s">
        <v>5497</v>
      </c>
      <c r="F259">
        <v>140</v>
      </c>
      <c r="G259">
        <v>90</v>
      </c>
      <c r="H259">
        <v>0.64285714285714302</v>
      </c>
      <c r="I259">
        <v>191</v>
      </c>
      <c r="J259">
        <v>196.333333333333</v>
      </c>
      <c r="K259">
        <v>130</v>
      </c>
      <c r="L259" t="s">
        <v>5491</v>
      </c>
      <c r="M259" t="s">
        <v>5499</v>
      </c>
      <c r="N259">
        <v>282.33333333333297</v>
      </c>
      <c r="O259">
        <v>204.333333333333</v>
      </c>
      <c r="P259">
        <v>0.72373081463990596</v>
      </c>
      <c r="Q259" t="s">
        <v>5505</v>
      </c>
      <c r="R259" t="s">
        <v>5477</v>
      </c>
      <c r="S259" t="s">
        <v>46</v>
      </c>
      <c r="T259" t="s">
        <v>11</v>
      </c>
      <c r="U259" t="s">
        <v>19</v>
      </c>
      <c r="V259" t="s">
        <v>7863</v>
      </c>
      <c r="W259">
        <v>106.48435000000001</v>
      </c>
      <c r="X259">
        <v>11.046900000000001</v>
      </c>
      <c r="Y259" t="s">
        <v>7864</v>
      </c>
    </row>
    <row r="260" spans="1:25" x14ac:dyDescent="0.75">
      <c r="A260">
        <v>65022013</v>
      </c>
      <c r="B260" t="s">
        <v>5539</v>
      </c>
      <c r="C260" t="s">
        <v>5489</v>
      </c>
      <c r="D260" t="s">
        <v>5474</v>
      </c>
      <c r="E260" t="s">
        <v>5497</v>
      </c>
      <c r="F260">
        <v>190</v>
      </c>
      <c r="G260">
        <v>19</v>
      </c>
      <c r="H260">
        <v>0.1</v>
      </c>
      <c r="I260">
        <v>220</v>
      </c>
      <c r="J260">
        <v>324</v>
      </c>
      <c r="K260">
        <v>163</v>
      </c>
      <c r="L260" t="s">
        <v>5494</v>
      </c>
      <c r="M260" t="s">
        <v>5499</v>
      </c>
      <c r="N260">
        <v>281.66666666666703</v>
      </c>
      <c r="O260">
        <v>223.666666666667</v>
      </c>
      <c r="P260">
        <v>0.79408284023668596</v>
      </c>
      <c r="Q260" t="s">
        <v>5505</v>
      </c>
      <c r="R260" t="s">
        <v>5477</v>
      </c>
      <c r="S260" t="s">
        <v>46</v>
      </c>
      <c r="T260" t="s">
        <v>11</v>
      </c>
      <c r="U260" t="s">
        <v>19</v>
      </c>
      <c r="V260" t="s">
        <v>7861</v>
      </c>
      <c r="W260">
        <v>106.50979</v>
      </c>
      <c r="X260">
        <v>11.10037</v>
      </c>
      <c r="Y260" t="s">
        <v>7864</v>
      </c>
    </row>
    <row r="261" spans="1:25" x14ac:dyDescent="0.75">
      <c r="A261">
        <v>65408392</v>
      </c>
      <c r="B261" t="s">
        <v>1096</v>
      </c>
      <c r="C261" t="s">
        <v>5489</v>
      </c>
      <c r="D261" t="s">
        <v>5479</v>
      </c>
      <c r="E261" t="s">
        <v>5490</v>
      </c>
      <c r="F261">
        <v>500</v>
      </c>
      <c r="I261">
        <v>500</v>
      </c>
      <c r="J261">
        <v>430.66666666666703</v>
      </c>
      <c r="K261">
        <v>370</v>
      </c>
      <c r="L261" t="s">
        <v>5508</v>
      </c>
      <c r="M261" t="s">
        <v>5492</v>
      </c>
      <c r="N261">
        <v>280.66666666666703</v>
      </c>
      <c r="O261">
        <v>280.66666666666703</v>
      </c>
      <c r="P261">
        <v>1</v>
      </c>
      <c r="Q261" t="s">
        <v>5495</v>
      </c>
      <c r="R261" t="s">
        <v>5477</v>
      </c>
      <c r="S261" t="s">
        <v>46</v>
      </c>
      <c r="T261" t="s">
        <v>11</v>
      </c>
      <c r="U261" t="s">
        <v>19</v>
      </c>
      <c r="V261" t="s">
        <v>7859</v>
      </c>
      <c r="W261">
        <v>106.53867</v>
      </c>
      <c r="X261">
        <v>11.004110000000001</v>
      </c>
      <c r="Y261" t="s">
        <v>7862</v>
      </c>
    </row>
    <row r="262" spans="1:25" x14ac:dyDescent="0.75">
      <c r="A262">
        <v>65041570</v>
      </c>
      <c r="B262" t="s">
        <v>5661</v>
      </c>
      <c r="C262" t="s">
        <v>5416</v>
      </c>
      <c r="D262" t="s">
        <v>5487</v>
      </c>
      <c r="E262" t="s">
        <v>5480</v>
      </c>
      <c r="F262">
        <v>0</v>
      </c>
      <c r="G262">
        <v>35</v>
      </c>
      <c r="H262" t="s">
        <v>7287</v>
      </c>
      <c r="I262">
        <v>295</v>
      </c>
      <c r="J262">
        <v>245.666666666667</v>
      </c>
      <c r="L262" t="s">
        <v>5481</v>
      </c>
      <c r="M262" t="s">
        <v>5475</v>
      </c>
      <c r="N262">
        <v>280.33333333333297</v>
      </c>
      <c r="O262">
        <v>211.333333333333</v>
      </c>
      <c r="P262">
        <v>0.753864447086802</v>
      </c>
      <c r="Q262" t="s">
        <v>5482</v>
      </c>
      <c r="R262" t="s">
        <v>5483</v>
      </c>
      <c r="S262" t="s">
        <v>46</v>
      </c>
      <c r="T262" t="s">
        <v>11</v>
      </c>
      <c r="U262" t="s">
        <v>19</v>
      </c>
      <c r="V262" t="s">
        <v>7869</v>
      </c>
      <c r="W262">
        <v>106.51882000000001</v>
      </c>
      <c r="X262">
        <v>10.96881</v>
      </c>
      <c r="Y262" t="s">
        <v>7864</v>
      </c>
    </row>
    <row r="263" spans="1:25" x14ac:dyDescent="0.75">
      <c r="A263">
        <v>65030927</v>
      </c>
      <c r="B263" t="s">
        <v>5066</v>
      </c>
      <c r="C263" t="s">
        <v>5420</v>
      </c>
      <c r="D263" t="s">
        <v>5479</v>
      </c>
      <c r="E263" t="s">
        <v>18</v>
      </c>
      <c r="F263">
        <v>0</v>
      </c>
      <c r="G263">
        <v>30</v>
      </c>
      <c r="H263" t="s">
        <v>7287</v>
      </c>
      <c r="I263">
        <v>190</v>
      </c>
      <c r="J263">
        <v>186.666666666667</v>
      </c>
      <c r="K263">
        <v>400</v>
      </c>
      <c r="L263" t="s">
        <v>5481</v>
      </c>
      <c r="M263" t="s">
        <v>5475</v>
      </c>
      <c r="N263">
        <v>279.66666666666703</v>
      </c>
      <c r="O263">
        <v>222.666666666667</v>
      </c>
      <c r="P263">
        <v>0.79618593563766404</v>
      </c>
      <c r="Q263" t="s">
        <v>5482</v>
      </c>
      <c r="R263" t="s">
        <v>5483</v>
      </c>
      <c r="S263" t="s">
        <v>46</v>
      </c>
      <c r="T263" t="s">
        <v>11</v>
      </c>
      <c r="U263" t="s">
        <v>19</v>
      </c>
      <c r="V263" t="s">
        <v>7869</v>
      </c>
      <c r="W263">
        <v>106.50662</v>
      </c>
      <c r="X263">
        <v>10.968780000000001</v>
      </c>
      <c r="Y263" t="s">
        <v>7864</v>
      </c>
    </row>
    <row r="264" spans="1:25" x14ac:dyDescent="0.75">
      <c r="A264">
        <v>65527175</v>
      </c>
      <c r="B264" t="s">
        <v>1920</v>
      </c>
      <c r="C264" t="s">
        <v>5407</v>
      </c>
      <c r="D264" t="s">
        <v>5474</v>
      </c>
      <c r="E264" t="s">
        <v>5497</v>
      </c>
      <c r="F264">
        <v>200</v>
      </c>
      <c r="G264">
        <v>30</v>
      </c>
      <c r="H264">
        <v>0.15</v>
      </c>
      <c r="I264">
        <v>210</v>
      </c>
      <c r="J264">
        <v>225.333333333333</v>
      </c>
      <c r="K264">
        <v>152</v>
      </c>
      <c r="L264" t="s">
        <v>5494</v>
      </c>
      <c r="M264" t="s">
        <v>5499</v>
      </c>
      <c r="N264">
        <v>279.33333333333297</v>
      </c>
      <c r="O264">
        <v>217.666666666667</v>
      </c>
      <c r="P264">
        <v>0.77923627684964203</v>
      </c>
      <c r="Q264" t="s">
        <v>5485</v>
      </c>
      <c r="R264" t="s">
        <v>5486</v>
      </c>
      <c r="S264" t="s">
        <v>46</v>
      </c>
      <c r="T264" t="s">
        <v>11</v>
      </c>
      <c r="U264" t="s">
        <v>19</v>
      </c>
      <c r="V264" t="s">
        <v>7863</v>
      </c>
      <c r="W264">
        <v>106.4862</v>
      </c>
      <c r="X264">
        <v>10.993</v>
      </c>
      <c r="Y264" t="s">
        <v>7864</v>
      </c>
    </row>
    <row r="265" spans="1:25" x14ac:dyDescent="0.75">
      <c r="A265">
        <v>65001361</v>
      </c>
      <c r="B265" t="s">
        <v>5621</v>
      </c>
      <c r="C265" t="s">
        <v>5390</v>
      </c>
      <c r="D265" t="s">
        <v>5474</v>
      </c>
      <c r="E265" t="s">
        <v>5480</v>
      </c>
      <c r="F265">
        <v>0</v>
      </c>
      <c r="G265">
        <v>121</v>
      </c>
      <c r="H265" t="s">
        <v>7287</v>
      </c>
      <c r="I265">
        <v>342</v>
      </c>
      <c r="J265">
        <v>388.33333333333297</v>
      </c>
      <c r="K265">
        <v>33</v>
      </c>
      <c r="L265" t="s">
        <v>5481</v>
      </c>
      <c r="M265" t="s">
        <v>5475</v>
      </c>
      <c r="N265">
        <v>276.33333333333297</v>
      </c>
      <c r="O265">
        <v>276.33333333333297</v>
      </c>
      <c r="P265">
        <v>1</v>
      </c>
      <c r="Q265" t="s">
        <v>5512</v>
      </c>
      <c r="R265" t="s">
        <v>5483</v>
      </c>
      <c r="S265" t="s">
        <v>46</v>
      </c>
      <c r="T265" t="s">
        <v>11</v>
      </c>
      <c r="U265" t="s">
        <v>19</v>
      </c>
      <c r="V265" t="s">
        <v>7859</v>
      </c>
      <c r="W265">
        <v>106.56984</v>
      </c>
      <c r="X265">
        <v>10.981</v>
      </c>
      <c r="Y265" t="s">
        <v>7862</v>
      </c>
    </row>
    <row r="266" spans="1:25" x14ac:dyDescent="0.75">
      <c r="A266">
        <v>65540417</v>
      </c>
      <c r="B266" t="s">
        <v>2633</v>
      </c>
      <c r="C266" t="s">
        <v>5489</v>
      </c>
      <c r="D266" t="s">
        <v>5474</v>
      </c>
      <c r="E266" t="s">
        <v>18</v>
      </c>
      <c r="F266">
        <v>0</v>
      </c>
      <c r="G266">
        <v>5</v>
      </c>
      <c r="H266" t="s">
        <v>7287</v>
      </c>
      <c r="I266">
        <v>5</v>
      </c>
      <c r="J266">
        <v>87</v>
      </c>
      <c r="K266">
        <v>135</v>
      </c>
      <c r="L266" t="s">
        <v>5481</v>
      </c>
      <c r="M266" t="s">
        <v>5475</v>
      </c>
      <c r="N266">
        <v>274.66666666666703</v>
      </c>
      <c r="O266">
        <v>209</v>
      </c>
      <c r="P266">
        <v>0.76092233009708699</v>
      </c>
      <c r="Q266" t="s">
        <v>5510</v>
      </c>
      <c r="R266" t="s">
        <v>5486</v>
      </c>
      <c r="S266" t="s">
        <v>46</v>
      </c>
      <c r="T266" t="s">
        <v>11</v>
      </c>
      <c r="U266" t="s">
        <v>19</v>
      </c>
      <c r="V266" t="s">
        <v>7861</v>
      </c>
      <c r="W266">
        <v>106.44256</v>
      </c>
      <c r="X266">
        <v>10.988</v>
      </c>
      <c r="Y266" t="s">
        <v>7864</v>
      </c>
    </row>
    <row r="267" spans="1:25" x14ac:dyDescent="0.75">
      <c r="A267">
        <v>65017448</v>
      </c>
      <c r="B267" t="s">
        <v>5851</v>
      </c>
      <c r="C267" t="s">
        <v>5489</v>
      </c>
      <c r="D267" t="s">
        <v>5474</v>
      </c>
      <c r="E267" t="s">
        <v>18</v>
      </c>
      <c r="F267">
        <v>0</v>
      </c>
      <c r="G267">
        <v>2</v>
      </c>
      <c r="H267" t="s">
        <v>7287</v>
      </c>
      <c r="I267">
        <v>11</v>
      </c>
      <c r="J267">
        <v>200.333333333333</v>
      </c>
      <c r="L267" t="s">
        <v>5481</v>
      </c>
      <c r="M267" t="s">
        <v>5475</v>
      </c>
      <c r="N267">
        <v>273</v>
      </c>
      <c r="O267">
        <v>153.666666666667</v>
      </c>
      <c r="P267">
        <v>0.56288156288156299</v>
      </c>
      <c r="Q267" t="s">
        <v>5503</v>
      </c>
      <c r="R267" t="s">
        <v>5477</v>
      </c>
      <c r="S267" t="s">
        <v>46</v>
      </c>
      <c r="T267" t="s">
        <v>11</v>
      </c>
      <c r="U267" t="s">
        <v>19</v>
      </c>
      <c r="V267" t="s">
        <v>7859</v>
      </c>
      <c r="W267">
        <v>106.59904</v>
      </c>
      <c r="X267">
        <v>10.95787</v>
      </c>
      <c r="Y267" t="s">
        <v>7866</v>
      </c>
    </row>
    <row r="268" spans="1:25" x14ac:dyDescent="0.75">
      <c r="A268">
        <v>65011440</v>
      </c>
      <c r="B268" t="s">
        <v>5609</v>
      </c>
      <c r="C268" t="s">
        <v>5390</v>
      </c>
      <c r="D268" t="s">
        <v>5474</v>
      </c>
      <c r="E268" t="s">
        <v>18</v>
      </c>
      <c r="F268">
        <v>0</v>
      </c>
      <c r="G268">
        <v>85</v>
      </c>
      <c r="H268" t="s">
        <v>7287</v>
      </c>
      <c r="I268">
        <v>263</v>
      </c>
      <c r="J268">
        <v>319.33333333333297</v>
      </c>
      <c r="K268">
        <v>254</v>
      </c>
      <c r="L268" t="s">
        <v>5481</v>
      </c>
      <c r="M268" t="s">
        <v>5475</v>
      </c>
      <c r="N268">
        <v>272.66666666666703</v>
      </c>
      <c r="O268">
        <v>272.66666666666703</v>
      </c>
      <c r="P268">
        <v>1</v>
      </c>
      <c r="Q268" t="s">
        <v>5515</v>
      </c>
      <c r="R268" t="s">
        <v>5483</v>
      </c>
      <c r="S268" t="s">
        <v>46</v>
      </c>
      <c r="T268" t="s">
        <v>11</v>
      </c>
      <c r="U268" t="s">
        <v>19</v>
      </c>
      <c r="V268" t="s">
        <v>7861</v>
      </c>
      <c r="W268">
        <v>106.45171999999999</v>
      </c>
      <c r="X268">
        <v>11.001899999999999</v>
      </c>
      <c r="Y268" t="s">
        <v>7862</v>
      </c>
    </row>
    <row r="269" spans="1:25" x14ac:dyDescent="0.75">
      <c r="A269">
        <v>65021723</v>
      </c>
      <c r="B269" t="s">
        <v>5543</v>
      </c>
      <c r="C269" t="s">
        <v>5407</v>
      </c>
      <c r="D269" t="s">
        <v>5474</v>
      </c>
      <c r="E269" t="s">
        <v>5497</v>
      </c>
      <c r="F269">
        <v>160</v>
      </c>
      <c r="G269">
        <v>7</v>
      </c>
      <c r="H269">
        <v>4.3749999999999997E-2</v>
      </c>
      <c r="I269">
        <v>164</v>
      </c>
      <c r="J269">
        <v>133.333333333333</v>
      </c>
      <c r="K269">
        <v>34</v>
      </c>
      <c r="L269" t="s">
        <v>5494</v>
      </c>
      <c r="M269" t="s">
        <v>5499</v>
      </c>
      <c r="N269">
        <v>271.66666666666703</v>
      </c>
      <c r="O269">
        <v>178.333333333333</v>
      </c>
      <c r="P269">
        <v>0.65644171779141103</v>
      </c>
      <c r="Q269" t="s">
        <v>5505</v>
      </c>
      <c r="R269" t="s">
        <v>5477</v>
      </c>
      <c r="S269" t="s">
        <v>46</v>
      </c>
      <c r="T269" t="s">
        <v>11</v>
      </c>
      <c r="U269" t="s">
        <v>19</v>
      </c>
      <c r="V269" t="s">
        <v>7865</v>
      </c>
      <c r="W269">
        <v>106.46069</v>
      </c>
      <c r="X269">
        <v>11.05613</v>
      </c>
      <c r="Y269" t="s">
        <v>7864</v>
      </c>
    </row>
    <row r="270" spans="1:25" x14ac:dyDescent="0.75">
      <c r="A270">
        <v>65053762</v>
      </c>
      <c r="B270" t="s">
        <v>147</v>
      </c>
      <c r="C270" t="s">
        <v>5407</v>
      </c>
      <c r="D270" t="s">
        <v>5474</v>
      </c>
      <c r="E270" t="s">
        <v>5497</v>
      </c>
      <c r="F270">
        <v>130</v>
      </c>
      <c r="G270">
        <v>20</v>
      </c>
      <c r="H270">
        <v>0.15384615384615399</v>
      </c>
      <c r="I270">
        <v>123</v>
      </c>
      <c r="J270">
        <v>211</v>
      </c>
      <c r="K270">
        <v>180</v>
      </c>
      <c r="L270" t="s">
        <v>5494</v>
      </c>
      <c r="M270" t="s">
        <v>5499</v>
      </c>
      <c r="N270">
        <v>271.66666666666703</v>
      </c>
      <c r="O270">
        <v>240</v>
      </c>
      <c r="P270">
        <v>0.88343558282208601</v>
      </c>
      <c r="Q270" t="s">
        <v>5500</v>
      </c>
      <c r="R270" t="s">
        <v>5486</v>
      </c>
      <c r="S270" t="s">
        <v>46</v>
      </c>
      <c r="T270" t="s">
        <v>11</v>
      </c>
      <c r="U270" t="s">
        <v>19</v>
      </c>
      <c r="V270" t="s">
        <v>7861</v>
      </c>
      <c r="W270">
        <v>106.5044</v>
      </c>
      <c r="X270">
        <v>10.9788</v>
      </c>
      <c r="Y270" t="s">
        <v>7862</v>
      </c>
    </row>
    <row r="271" spans="1:25" x14ac:dyDescent="0.75">
      <c r="A271">
        <v>65508904</v>
      </c>
      <c r="B271" t="s">
        <v>761</v>
      </c>
      <c r="C271" t="s">
        <v>5489</v>
      </c>
      <c r="D271" t="s">
        <v>5474</v>
      </c>
      <c r="E271" t="s">
        <v>5497</v>
      </c>
      <c r="F271">
        <v>130</v>
      </c>
      <c r="G271">
        <v>35</v>
      </c>
      <c r="H271">
        <v>0.269230769230769</v>
      </c>
      <c r="I271">
        <v>140</v>
      </c>
      <c r="J271">
        <v>134.333333333333</v>
      </c>
      <c r="K271">
        <v>100</v>
      </c>
      <c r="L271" t="s">
        <v>5494</v>
      </c>
      <c r="M271" t="s">
        <v>5499</v>
      </c>
      <c r="N271">
        <v>271.66666666666703</v>
      </c>
      <c r="O271">
        <v>184.666666666667</v>
      </c>
      <c r="P271">
        <v>0.67975460122699405</v>
      </c>
      <c r="Q271" t="s">
        <v>5505</v>
      </c>
      <c r="R271" t="s">
        <v>5477</v>
      </c>
      <c r="S271" t="s">
        <v>46</v>
      </c>
      <c r="T271" t="s">
        <v>11</v>
      </c>
      <c r="U271" t="s">
        <v>19</v>
      </c>
      <c r="V271" t="s">
        <v>7865</v>
      </c>
      <c r="W271">
        <v>106.48782</v>
      </c>
      <c r="X271">
        <v>11.06682</v>
      </c>
      <c r="Y271" t="s">
        <v>7864</v>
      </c>
    </row>
    <row r="272" spans="1:25" x14ac:dyDescent="0.75">
      <c r="A272">
        <v>65038526</v>
      </c>
      <c r="B272" t="s">
        <v>771</v>
      </c>
      <c r="C272" t="s">
        <v>5407</v>
      </c>
      <c r="D272" t="s">
        <v>5474</v>
      </c>
      <c r="E272" t="s">
        <v>5497</v>
      </c>
      <c r="F272">
        <v>400</v>
      </c>
      <c r="G272">
        <v>12</v>
      </c>
      <c r="H272">
        <v>0.03</v>
      </c>
      <c r="I272">
        <v>223</v>
      </c>
      <c r="J272">
        <v>234</v>
      </c>
      <c r="K272">
        <v>3</v>
      </c>
      <c r="L272" t="s">
        <v>5494</v>
      </c>
      <c r="M272" t="s">
        <v>5499</v>
      </c>
      <c r="N272">
        <v>270.66666666666703</v>
      </c>
      <c r="O272">
        <v>236.333333333333</v>
      </c>
      <c r="P272">
        <v>0.87315270935960598</v>
      </c>
      <c r="Q272" t="s">
        <v>5476</v>
      </c>
      <c r="R272" t="s">
        <v>5477</v>
      </c>
      <c r="S272" t="s">
        <v>46</v>
      </c>
      <c r="T272" t="s">
        <v>11</v>
      </c>
      <c r="U272" t="s">
        <v>19</v>
      </c>
      <c r="V272" t="s">
        <v>7867</v>
      </c>
      <c r="W272">
        <v>106.63985</v>
      </c>
      <c r="X272">
        <v>10.96771</v>
      </c>
      <c r="Y272" t="s">
        <v>7862</v>
      </c>
    </row>
    <row r="273" spans="1:25" x14ac:dyDescent="0.75">
      <c r="A273">
        <v>65716392</v>
      </c>
      <c r="B273" t="s">
        <v>319</v>
      </c>
      <c r="C273" t="s">
        <v>5489</v>
      </c>
      <c r="D273" t="s">
        <v>5479</v>
      </c>
      <c r="E273" t="s">
        <v>5497</v>
      </c>
      <c r="F273">
        <v>180</v>
      </c>
      <c r="I273">
        <v>215</v>
      </c>
      <c r="J273">
        <v>201.333333333333</v>
      </c>
      <c r="K273">
        <v>549</v>
      </c>
      <c r="L273" t="s">
        <v>5508</v>
      </c>
      <c r="M273" t="s">
        <v>5499</v>
      </c>
      <c r="N273">
        <v>270.33333333333297</v>
      </c>
      <c r="O273">
        <v>185.333333333333</v>
      </c>
      <c r="P273">
        <v>0.68557336621455001</v>
      </c>
      <c r="Q273" t="s">
        <v>5507</v>
      </c>
      <c r="R273" t="s">
        <v>5486</v>
      </c>
      <c r="S273" t="s">
        <v>46</v>
      </c>
      <c r="T273" t="s">
        <v>11</v>
      </c>
      <c r="U273" t="s">
        <v>19</v>
      </c>
      <c r="V273" t="s">
        <v>7869</v>
      </c>
      <c r="W273">
        <v>106.55211</v>
      </c>
      <c r="X273">
        <v>10.92953</v>
      </c>
      <c r="Y273" t="s">
        <v>7864</v>
      </c>
    </row>
    <row r="274" spans="1:25" x14ac:dyDescent="0.75">
      <c r="A274">
        <v>65707945</v>
      </c>
      <c r="B274" t="s">
        <v>4813</v>
      </c>
      <c r="C274" t="s">
        <v>5407</v>
      </c>
      <c r="D274" t="s">
        <v>5487</v>
      </c>
      <c r="E274" t="s">
        <v>18</v>
      </c>
      <c r="F274">
        <v>0</v>
      </c>
      <c r="J274">
        <v>83.3333333333333</v>
      </c>
      <c r="L274" t="s">
        <v>5508</v>
      </c>
      <c r="M274" t="s">
        <v>5475</v>
      </c>
      <c r="N274">
        <v>269.33333333333297</v>
      </c>
      <c r="O274">
        <v>158.333333333333</v>
      </c>
      <c r="P274">
        <v>0.58787128712871295</v>
      </c>
      <c r="Q274" t="s">
        <v>5502</v>
      </c>
      <c r="R274" t="s">
        <v>5477</v>
      </c>
      <c r="S274" t="s">
        <v>46</v>
      </c>
      <c r="T274" t="s">
        <v>11</v>
      </c>
      <c r="U274" t="s">
        <v>19</v>
      </c>
      <c r="V274" t="s">
        <v>7859</v>
      </c>
      <c r="W274">
        <v>106.57165999999999</v>
      </c>
      <c r="X274">
        <v>10.97443</v>
      </c>
      <c r="Y274" t="s">
        <v>7866</v>
      </c>
    </row>
    <row r="275" spans="1:25" x14ac:dyDescent="0.75">
      <c r="A275">
        <v>65001913</v>
      </c>
      <c r="B275" t="s">
        <v>5573</v>
      </c>
      <c r="C275" t="s">
        <v>5412</v>
      </c>
      <c r="D275" t="s">
        <v>5474</v>
      </c>
      <c r="E275" t="s">
        <v>5480</v>
      </c>
      <c r="F275">
        <v>0</v>
      </c>
      <c r="G275">
        <v>61</v>
      </c>
      <c r="H275" t="s">
        <v>7287</v>
      </c>
      <c r="I275">
        <v>288</v>
      </c>
      <c r="J275">
        <v>293</v>
      </c>
      <c r="K275">
        <v>3</v>
      </c>
      <c r="L275" t="s">
        <v>5481</v>
      </c>
      <c r="M275" t="s">
        <v>5475</v>
      </c>
      <c r="N275">
        <v>266.33333333333297</v>
      </c>
      <c r="O275">
        <v>221.333333333333</v>
      </c>
      <c r="P275">
        <v>0.83103879849812301</v>
      </c>
      <c r="Q275" t="s">
        <v>5482</v>
      </c>
      <c r="R275" t="s">
        <v>5483</v>
      </c>
      <c r="S275" t="s">
        <v>46</v>
      </c>
      <c r="T275" t="s">
        <v>11</v>
      </c>
      <c r="U275" t="s">
        <v>19</v>
      </c>
      <c r="V275" t="s">
        <v>7869</v>
      </c>
      <c r="W275">
        <v>106.51094000000001</v>
      </c>
      <c r="X275">
        <v>10.956429999999999</v>
      </c>
      <c r="Y275" t="s">
        <v>7862</v>
      </c>
    </row>
    <row r="276" spans="1:25" x14ac:dyDescent="0.75">
      <c r="A276">
        <v>65540150</v>
      </c>
      <c r="B276" t="s">
        <v>4735</v>
      </c>
      <c r="C276" t="s">
        <v>5407</v>
      </c>
      <c r="D276" t="s">
        <v>5474</v>
      </c>
      <c r="E276" t="s">
        <v>5497</v>
      </c>
      <c r="F276">
        <v>180</v>
      </c>
      <c r="G276">
        <v>160</v>
      </c>
      <c r="H276">
        <v>0.88888888888888895</v>
      </c>
      <c r="I276">
        <v>443</v>
      </c>
      <c r="J276">
        <v>408.33333333333297</v>
      </c>
      <c r="K276">
        <v>53</v>
      </c>
      <c r="L276" t="s">
        <v>5501</v>
      </c>
      <c r="M276" t="s">
        <v>5499</v>
      </c>
      <c r="N276">
        <v>266</v>
      </c>
      <c r="O276">
        <v>196</v>
      </c>
      <c r="P276">
        <v>0.73684210526315796</v>
      </c>
      <c r="Q276" t="s">
        <v>5476</v>
      </c>
      <c r="R276" t="s">
        <v>5477</v>
      </c>
      <c r="S276" t="s">
        <v>46</v>
      </c>
      <c r="T276" t="s">
        <v>11</v>
      </c>
      <c r="U276" t="s">
        <v>19</v>
      </c>
      <c r="V276" t="s">
        <v>7867</v>
      </c>
      <c r="W276">
        <v>106.62624</v>
      </c>
      <c r="X276">
        <v>10.91991</v>
      </c>
      <c r="Y276" t="s">
        <v>7864</v>
      </c>
    </row>
    <row r="277" spans="1:25" x14ac:dyDescent="0.75">
      <c r="A277">
        <v>65728725</v>
      </c>
      <c r="B277" t="s">
        <v>839</v>
      </c>
      <c r="C277" t="s">
        <v>5489</v>
      </c>
      <c r="D277" t="s">
        <v>5474</v>
      </c>
      <c r="E277" t="s">
        <v>5497</v>
      </c>
      <c r="F277">
        <v>210</v>
      </c>
      <c r="I277">
        <v>203</v>
      </c>
      <c r="J277">
        <v>231.333333333333</v>
      </c>
      <c r="K277">
        <v>200</v>
      </c>
      <c r="L277" t="s">
        <v>5508</v>
      </c>
      <c r="M277" t="s">
        <v>5499</v>
      </c>
      <c r="N277">
        <v>265.66666666666703</v>
      </c>
      <c r="O277">
        <v>173</v>
      </c>
      <c r="P277">
        <v>0.65119196988707695</v>
      </c>
      <c r="Q277" t="s">
        <v>5521</v>
      </c>
      <c r="R277" t="s">
        <v>5477</v>
      </c>
      <c r="S277" t="s">
        <v>46</v>
      </c>
      <c r="T277" t="s">
        <v>11</v>
      </c>
      <c r="U277" t="s">
        <v>19</v>
      </c>
      <c r="V277" t="s">
        <v>7859</v>
      </c>
      <c r="W277">
        <v>106.54635</v>
      </c>
      <c r="X277">
        <v>10.987959999999999</v>
      </c>
      <c r="Y277" t="s">
        <v>7864</v>
      </c>
    </row>
    <row r="278" spans="1:25" x14ac:dyDescent="0.75">
      <c r="A278">
        <v>65729073</v>
      </c>
      <c r="B278" t="s">
        <v>5017</v>
      </c>
      <c r="C278" t="s">
        <v>5489</v>
      </c>
      <c r="D278" t="s">
        <v>5479</v>
      </c>
      <c r="E278" t="s">
        <v>5497</v>
      </c>
      <c r="F278">
        <v>170</v>
      </c>
      <c r="G278">
        <v>48</v>
      </c>
      <c r="H278">
        <v>0.28235294117647097</v>
      </c>
      <c r="I278">
        <v>210</v>
      </c>
      <c r="J278">
        <v>229</v>
      </c>
      <c r="K278">
        <v>210</v>
      </c>
      <c r="L278" t="s">
        <v>5494</v>
      </c>
      <c r="M278" t="s">
        <v>5499</v>
      </c>
      <c r="N278">
        <v>265.66666666666703</v>
      </c>
      <c r="O278">
        <v>237.333333333333</v>
      </c>
      <c r="P278">
        <v>0.89335006273525697</v>
      </c>
      <c r="Q278" t="s">
        <v>5493</v>
      </c>
      <c r="R278" t="s">
        <v>5486</v>
      </c>
      <c r="S278" t="s">
        <v>46</v>
      </c>
      <c r="T278" t="s">
        <v>11</v>
      </c>
      <c r="U278" t="s">
        <v>19</v>
      </c>
      <c r="V278" t="s">
        <v>7863</v>
      </c>
      <c r="W278">
        <v>106.46207</v>
      </c>
      <c r="X278">
        <v>11.019019999999999</v>
      </c>
      <c r="Y278" t="s">
        <v>7862</v>
      </c>
    </row>
    <row r="279" spans="1:25" x14ac:dyDescent="0.75">
      <c r="A279">
        <v>65007732</v>
      </c>
      <c r="B279" t="s">
        <v>5526</v>
      </c>
      <c r="C279" t="s">
        <v>5420</v>
      </c>
      <c r="D279" t="s">
        <v>5479</v>
      </c>
      <c r="E279" t="s">
        <v>18</v>
      </c>
      <c r="F279">
        <v>0</v>
      </c>
      <c r="G279">
        <v>2</v>
      </c>
      <c r="H279" t="s">
        <v>7287</v>
      </c>
      <c r="I279">
        <v>11</v>
      </c>
      <c r="J279">
        <v>18.3333333333333</v>
      </c>
      <c r="K279">
        <v>1</v>
      </c>
      <c r="L279" t="s">
        <v>5481</v>
      </c>
      <c r="M279" t="s">
        <v>5475</v>
      </c>
      <c r="N279">
        <v>263.66666666666703</v>
      </c>
      <c r="O279">
        <v>75.3333333333333</v>
      </c>
      <c r="P279">
        <v>0.28571428571428598</v>
      </c>
      <c r="Q279" t="s">
        <v>5482</v>
      </c>
      <c r="R279" t="s">
        <v>5483</v>
      </c>
      <c r="S279" t="s">
        <v>46</v>
      </c>
      <c r="T279" t="s">
        <v>11</v>
      </c>
      <c r="U279" t="s">
        <v>19</v>
      </c>
      <c r="V279" t="s">
        <v>7869</v>
      </c>
      <c r="W279">
        <v>106.54205</v>
      </c>
      <c r="X279">
        <v>10.94111</v>
      </c>
      <c r="Y279" t="s">
        <v>7868</v>
      </c>
    </row>
    <row r="280" spans="1:25" x14ac:dyDescent="0.75">
      <c r="A280">
        <v>65540316</v>
      </c>
      <c r="B280" t="s">
        <v>1418</v>
      </c>
      <c r="C280" t="s">
        <v>5489</v>
      </c>
      <c r="D280" t="s">
        <v>5474</v>
      </c>
      <c r="E280" t="s">
        <v>5497</v>
      </c>
      <c r="F280">
        <v>150</v>
      </c>
      <c r="G280">
        <v>60</v>
      </c>
      <c r="H280">
        <v>0.4</v>
      </c>
      <c r="I280">
        <v>188</v>
      </c>
      <c r="J280">
        <v>195.333333333333</v>
      </c>
      <c r="K280">
        <v>60</v>
      </c>
      <c r="L280" t="s">
        <v>5498</v>
      </c>
      <c r="M280" t="s">
        <v>5499</v>
      </c>
      <c r="N280">
        <v>263.33333333333297</v>
      </c>
      <c r="O280">
        <v>190</v>
      </c>
      <c r="P280">
        <v>0.721518987341772</v>
      </c>
      <c r="Q280" t="s">
        <v>5510</v>
      </c>
      <c r="R280" t="s">
        <v>5486</v>
      </c>
      <c r="S280" t="s">
        <v>46</v>
      </c>
      <c r="T280" t="s">
        <v>11</v>
      </c>
      <c r="U280" t="s">
        <v>19</v>
      </c>
      <c r="V280" t="s">
        <v>7861</v>
      </c>
      <c r="W280">
        <v>106.45746</v>
      </c>
      <c r="X280">
        <v>10.98063</v>
      </c>
      <c r="Y280" t="s">
        <v>7864</v>
      </c>
    </row>
    <row r="281" spans="1:25" x14ac:dyDescent="0.75">
      <c r="A281">
        <v>65703397</v>
      </c>
      <c r="B281" t="s">
        <v>3869</v>
      </c>
      <c r="C281" t="s">
        <v>5407</v>
      </c>
      <c r="D281" t="s">
        <v>5474</v>
      </c>
      <c r="E281" t="s">
        <v>5497</v>
      </c>
      <c r="F281">
        <v>140</v>
      </c>
      <c r="G281">
        <v>60</v>
      </c>
      <c r="H281">
        <v>0.42857142857142894</v>
      </c>
      <c r="I281">
        <v>161</v>
      </c>
      <c r="J281">
        <v>155.333333333333</v>
      </c>
      <c r="K281">
        <v>125</v>
      </c>
      <c r="L281" t="s">
        <v>5498</v>
      </c>
      <c r="M281" t="s">
        <v>5499</v>
      </c>
      <c r="N281">
        <v>262.66666666666703</v>
      </c>
      <c r="O281">
        <v>129.333333333333</v>
      </c>
      <c r="P281">
        <v>0.49238578680202999</v>
      </c>
      <c r="Q281" t="s">
        <v>5504</v>
      </c>
      <c r="R281" t="s">
        <v>5486</v>
      </c>
      <c r="S281" t="s">
        <v>46</v>
      </c>
      <c r="T281" t="s">
        <v>11</v>
      </c>
      <c r="U281" t="s">
        <v>19</v>
      </c>
      <c r="V281" t="s">
        <v>7869</v>
      </c>
      <c r="W281">
        <v>106.54103000000001</v>
      </c>
      <c r="X281">
        <v>10.958869999999999</v>
      </c>
      <c r="Y281" t="s">
        <v>7866</v>
      </c>
    </row>
    <row r="282" spans="1:25" x14ac:dyDescent="0.75">
      <c r="A282">
        <v>65540124</v>
      </c>
      <c r="B282" t="s">
        <v>4757</v>
      </c>
      <c r="C282" t="s">
        <v>5489</v>
      </c>
      <c r="D282" t="s">
        <v>5474</v>
      </c>
      <c r="E282" t="s">
        <v>5497</v>
      </c>
      <c r="F282">
        <v>200</v>
      </c>
      <c r="G282">
        <v>50</v>
      </c>
      <c r="H282">
        <v>0.25</v>
      </c>
      <c r="I282">
        <v>200</v>
      </c>
      <c r="J282">
        <v>198.333333333333</v>
      </c>
      <c r="K282">
        <v>230</v>
      </c>
      <c r="L282" t="s">
        <v>5494</v>
      </c>
      <c r="M282" t="s">
        <v>5499</v>
      </c>
      <c r="N282">
        <v>261.66666666666703</v>
      </c>
      <c r="O282">
        <v>210</v>
      </c>
      <c r="P282">
        <v>0.80254777070063699</v>
      </c>
      <c r="Q282" t="s">
        <v>5485</v>
      </c>
      <c r="R282" t="s">
        <v>5486</v>
      </c>
      <c r="S282" t="s">
        <v>46</v>
      </c>
      <c r="T282" t="s">
        <v>11</v>
      </c>
      <c r="U282" t="s">
        <v>19</v>
      </c>
      <c r="V282" t="s">
        <v>7861</v>
      </c>
      <c r="W282">
        <v>106.47345</v>
      </c>
      <c r="X282">
        <v>10.97217</v>
      </c>
      <c r="Y282" t="s">
        <v>7862</v>
      </c>
    </row>
    <row r="283" spans="1:25" x14ac:dyDescent="0.75">
      <c r="A283">
        <v>65409449</v>
      </c>
      <c r="B283" t="s">
        <v>3556</v>
      </c>
      <c r="C283" t="s">
        <v>5390</v>
      </c>
      <c r="D283" t="s">
        <v>5474</v>
      </c>
      <c r="E283" t="s">
        <v>5480</v>
      </c>
      <c r="F283">
        <v>0</v>
      </c>
      <c r="G283">
        <v>115</v>
      </c>
      <c r="H283" t="s">
        <v>7287</v>
      </c>
      <c r="I283">
        <v>255</v>
      </c>
      <c r="J283">
        <v>249.666666666667</v>
      </c>
      <c r="K283">
        <v>197</v>
      </c>
      <c r="L283" t="s">
        <v>5481</v>
      </c>
      <c r="M283" t="s">
        <v>5475</v>
      </c>
      <c r="N283">
        <v>261</v>
      </c>
      <c r="O283">
        <v>261</v>
      </c>
      <c r="P283">
        <v>1</v>
      </c>
      <c r="Q283" t="s">
        <v>5512</v>
      </c>
      <c r="R283" t="s">
        <v>5483</v>
      </c>
      <c r="S283" t="s">
        <v>46</v>
      </c>
      <c r="T283" t="s">
        <v>11</v>
      </c>
      <c r="U283" t="s">
        <v>19</v>
      </c>
      <c r="V283" t="s">
        <v>7859</v>
      </c>
      <c r="W283">
        <v>106.59009</v>
      </c>
      <c r="X283">
        <v>10.96082</v>
      </c>
      <c r="Y283" t="s">
        <v>7862</v>
      </c>
    </row>
    <row r="284" spans="1:25" x14ac:dyDescent="0.75">
      <c r="A284">
        <v>65540321</v>
      </c>
      <c r="B284" t="s">
        <v>5529</v>
      </c>
      <c r="C284" t="s">
        <v>5489</v>
      </c>
      <c r="D284" t="s">
        <v>5474</v>
      </c>
      <c r="E284" t="s">
        <v>5497</v>
      </c>
      <c r="F284">
        <v>240</v>
      </c>
      <c r="G284">
        <v>5</v>
      </c>
      <c r="H284">
        <v>2.0833333333333301E-2</v>
      </c>
      <c r="I284">
        <v>223</v>
      </c>
      <c r="J284">
        <v>275.33333333333297</v>
      </c>
      <c r="K284">
        <v>235</v>
      </c>
      <c r="L284" t="s">
        <v>5494</v>
      </c>
      <c r="M284" t="s">
        <v>5499</v>
      </c>
      <c r="N284">
        <v>259</v>
      </c>
      <c r="O284">
        <v>200</v>
      </c>
      <c r="P284">
        <v>0.77220077220077199</v>
      </c>
      <c r="Q284" t="s">
        <v>5505</v>
      </c>
      <c r="R284" t="s">
        <v>5477</v>
      </c>
      <c r="S284" t="s">
        <v>46</v>
      </c>
      <c r="T284" t="s">
        <v>11</v>
      </c>
      <c r="U284" t="s">
        <v>19</v>
      </c>
      <c r="V284" t="s">
        <v>7865</v>
      </c>
      <c r="W284">
        <v>106.49138000000001</v>
      </c>
      <c r="X284">
        <v>11.110720000000001</v>
      </c>
      <c r="Y284" t="s">
        <v>7864</v>
      </c>
    </row>
    <row r="285" spans="1:25" x14ac:dyDescent="0.75">
      <c r="A285">
        <v>65026816</v>
      </c>
      <c r="B285" t="s">
        <v>4174</v>
      </c>
      <c r="C285" t="s">
        <v>5407</v>
      </c>
      <c r="D285" t="s">
        <v>5474</v>
      </c>
      <c r="E285" t="s">
        <v>5497</v>
      </c>
      <c r="F285">
        <v>100</v>
      </c>
      <c r="G285">
        <v>80</v>
      </c>
      <c r="H285">
        <v>0.8</v>
      </c>
      <c r="I285">
        <v>110</v>
      </c>
      <c r="J285">
        <v>95</v>
      </c>
      <c r="K285">
        <v>12</v>
      </c>
      <c r="L285" t="s">
        <v>5501</v>
      </c>
      <c r="M285" t="s">
        <v>5499</v>
      </c>
      <c r="N285">
        <v>253</v>
      </c>
      <c r="O285">
        <v>144.666666666667</v>
      </c>
      <c r="P285">
        <v>0.57180500658761502</v>
      </c>
      <c r="Q285" t="s">
        <v>5504</v>
      </c>
      <c r="R285" t="s">
        <v>5486</v>
      </c>
      <c r="S285" t="s">
        <v>46</v>
      </c>
      <c r="T285" t="s">
        <v>11</v>
      </c>
      <c r="U285" t="s">
        <v>19</v>
      </c>
      <c r="V285" t="s">
        <v>7865</v>
      </c>
      <c r="W285">
        <v>106.52972</v>
      </c>
      <c r="X285">
        <v>10.96654</v>
      </c>
      <c r="Y285" t="s">
        <v>7866</v>
      </c>
    </row>
    <row r="286" spans="1:25" x14ac:dyDescent="0.75">
      <c r="A286">
        <v>65508899</v>
      </c>
      <c r="B286" t="s">
        <v>5596</v>
      </c>
      <c r="C286" t="s">
        <v>5407</v>
      </c>
      <c r="D286" t="s">
        <v>5474</v>
      </c>
      <c r="E286" t="s">
        <v>5497</v>
      </c>
      <c r="F286">
        <v>130</v>
      </c>
      <c r="G286">
        <v>9</v>
      </c>
      <c r="H286">
        <v>6.9230769230769207E-2</v>
      </c>
      <c r="I286">
        <v>125</v>
      </c>
      <c r="J286">
        <v>137.666666666667</v>
      </c>
      <c r="K286">
        <v>201</v>
      </c>
      <c r="L286" t="s">
        <v>5494</v>
      </c>
      <c r="M286" t="s">
        <v>5499</v>
      </c>
      <c r="N286">
        <v>253</v>
      </c>
      <c r="O286">
        <v>172.333333333333</v>
      </c>
      <c r="P286">
        <v>0.68115942028985499</v>
      </c>
      <c r="Q286" t="s">
        <v>5505</v>
      </c>
      <c r="R286" t="s">
        <v>5477</v>
      </c>
      <c r="S286" t="s">
        <v>46</v>
      </c>
      <c r="T286" t="s">
        <v>11</v>
      </c>
      <c r="U286" t="s">
        <v>19</v>
      </c>
      <c r="V286" t="s">
        <v>7865</v>
      </c>
      <c r="W286">
        <v>106.48048</v>
      </c>
      <c r="X286">
        <v>11.061579999999999</v>
      </c>
      <c r="Y286" t="s">
        <v>7864</v>
      </c>
    </row>
    <row r="287" spans="1:25" x14ac:dyDescent="0.75">
      <c r="A287">
        <v>65729362</v>
      </c>
      <c r="B287" t="s">
        <v>5544</v>
      </c>
      <c r="C287" t="s">
        <v>5412</v>
      </c>
      <c r="D287" t="s">
        <v>5479</v>
      </c>
      <c r="E287" t="s">
        <v>18</v>
      </c>
      <c r="F287">
        <v>0</v>
      </c>
      <c r="G287">
        <v>2</v>
      </c>
      <c r="H287" t="s">
        <v>7287</v>
      </c>
      <c r="I287">
        <v>11</v>
      </c>
      <c r="J287">
        <v>12.3333333333333</v>
      </c>
      <c r="K287">
        <v>1</v>
      </c>
      <c r="L287" t="s">
        <v>5481</v>
      </c>
      <c r="M287" t="s">
        <v>5475</v>
      </c>
      <c r="N287">
        <v>252.333333333333</v>
      </c>
      <c r="O287">
        <v>87.6666666666667</v>
      </c>
      <c r="P287">
        <v>0.34742404227212698</v>
      </c>
      <c r="Q287" t="s">
        <v>5482</v>
      </c>
      <c r="R287" t="s">
        <v>5483</v>
      </c>
      <c r="S287" t="s">
        <v>46</v>
      </c>
      <c r="T287" t="s">
        <v>11</v>
      </c>
      <c r="U287" t="s">
        <v>19</v>
      </c>
      <c r="V287" t="s">
        <v>7869</v>
      </c>
      <c r="W287">
        <v>106.5108</v>
      </c>
      <c r="X287">
        <v>10.96686</v>
      </c>
      <c r="Y287" t="s">
        <v>7868</v>
      </c>
    </row>
    <row r="288" spans="1:25" x14ac:dyDescent="0.75">
      <c r="A288">
        <v>65031658</v>
      </c>
      <c r="B288" t="s">
        <v>5638</v>
      </c>
      <c r="C288" t="s">
        <v>5390</v>
      </c>
      <c r="D288" t="s">
        <v>5474</v>
      </c>
      <c r="E288" t="s">
        <v>5480</v>
      </c>
      <c r="F288">
        <v>0</v>
      </c>
      <c r="G288">
        <v>55</v>
      </c>
      <c r="H288" t="s">
        <v>7287</v>
      </c>
      <c r="I288">
        <v>243</v>
      </c>
      <c r="J288">
        <v>243.333333333333</v>
      </c>
      <c r="K288">
        <v>220</v>
      </c>
      <c r="L288" t="s">
        <v>5481</v>
      </c>
      <c r="M288" t="s">
        <v>5475</v>
      </c>
      <c r="N288">
        <v>251.333333333333</v>
      </c>
      <c r="O288">
        <v>251.333333333333</v>
      </c>
      <c r="P288">
        <v>1</v>
      </c>
      <c r="Q288" t="s">
        <v>5515</v>
      </c>
      <c r="R288" t="s">
        <v>5483</v>
      </c>
      <c r="S288" t="s">
        <v>46</v>
      </c>
      <c r="T288" t="s">
        <v>11</v>
      </c>
      <c r="U288" t="s">
        <v>19</v>
      </c>
      <c r="V288" t="s">
        <v>7861</v>
      </c>
      <c r="W288">
        <v>106.44817</v>
      </c>
      <c r="X288">
        <v>11.00591</v>
      </c>
      <c r="Y288" t="s">
        <v>7862</v>
      </c>
    </row>
    <row r="289" spans="1:25" x14ac:dyDescent="0.75">
      <c r="A289">
        <v>65540287</v>
      </c>
      <c r="B289" t="s">
        <v>1629</v>
      </c>
      <c r="C289" t="s">
        <v>5407</v>
      </c>
      <c r="D289" t="s">
        <v>5474</v>
      </c>
      <c r="E289" t="s">
        <v>5497</v>
      </c>
      <c r="F289">
        <v>110</v>
      </c>
      <c r="G289">
        <v>5</v>
      </c>
      <c r="H289">
        <v>4.5454545454545497E-2</v>
      </c>
      <c r="I289">
        <v>113</v>
      </c>
      <c r="J289">
        <v>164.666666666667</v>
      </c>
      <c r="K289">
        <v>100</v>
      </c>
      <c r="L289" t="s">
        <v>5494</v>
      </c>
      <c r="M289" t="s">
        <v>5499</v>
      </c>
      <c r="N289">
        <v>251</v>
      </c>
      <c r="O289">
        <v>197.666666666667</v>
      </c>
      <c r="P289">
        <v>0.78751660026560399</v>
      </c>
      <c r="Q289" t="s">
        <v>5504</v>
      </c>
      <c r="R289" t="s">
        <v>5486</v>
      </c>
      <c r="S289" t="s">
        <v>46</v>
      </c>
      <c r="T289" t="s">
        <v>11</v>
      </c>
      <c r="U289" t="s">
        <v>19</v>
      </c>
      <c r="V289" t="s">
        <v>7869</v>
      </c>
      <c r="W289">
        <v>106.51718</v>
      </c>
      <c r="X289">
        <v>10.97058</v>
      </c>
      <c r="Y289" t="s">
        <v>7864</v>
      </c>
    </row>
    <row r="290" spans="1:25" x14ac:dyDescent="0.75">
      <c r="A290">
        <v>65713366</v>
      </c>
      <c r="B290" t="s">
        <v>2321</v>
      </c>
      <c r="C290" t="s">
        <v>5489</v>
      </c>
      <c r="D290" t="s">
        <v>5474</v>
      </c>
      <c r="E290" t="s">
        <v>5497</v>
      </c>
      <c r="F290">
        <v>310</v>
      </c>
      <c r="I290">
        <v>300</v>
      </c>
      <c r="J290">
        <v>281.66666666666703</v>
      </c>
      <c r="K290">
        <v>200</v>
      </c>
      <c r="L290" t="s">
        <v>5508</v>
      </c>
      <c r="M290" t="s">
        <v>5499</v>
      </c>
      <c r="N290">
        <v>251</v>
      </c>
      <c r="O290">
        <v>198.333333333333</v>
      </c>
      <c r="P290">
        <v>0.79017264276228405</v>
      </c>
      <c r="Q290" t="s">
        <v>5495</v>
      </c>
      <c r="R290" t="s">
        <v>5477</v>
      </c>
      <c r="S290" t="s">
        <v>46</v>
      </c>
      <c r="T290" t="s">
        <v>11</v>
      </c>
      <c r="U290" t="s">
        <v>19</v>
      </c>
      <c r="V290" t="s">
        <v>7859</v>
      </c>
      <c r="W290">
        <v>106.56039</v>
      </c>
      <c r="X290">
        <v>11.03509</v>
      </c>
      <c r="Y290" t="s">
        <v>7864</v>
      </c>
    </row>
    <row r="291" spans="1:25" x14ac:dyDescent="0.75">
      <c r="A291">
        <v>65015558</v>
      </c>
      <c r="B291" t="s">
        <v>2991</v>
      </c>
      <c r="C291" t="s">
        <v>5390</v>
      </c>
      <c r="D291" t="s">
        <v>5474</v>
      </c>
      <c r="E291" t="s">
        <v>5480</v>
      </c>
      <c r="F291">
        <v>0</v>
      </c>
      <c r="G291">
        <v>99</v>
      </c>
      <c r="H291" t="s">
        <v>7287</v>
      </c>
      <c r="I291">
        <v>230</v>
      </c>
      <c r="J291">
        <v>254</v>
      </c>
      <c r="K291">
        <v>323</v>
      </c>
      <c r="L291" t="s">
        <v>5481</v>
      </c>
      <c r="M291" t="s">
        <v>5475</v>
      </c>
      <c r="N291">
        <v>250.666666666667</v>
      </c>
      <c r="O291">
        <v>250.666666666667</v>
      </c>
      <c r="P291">
        <v>1</v>
      </c>
      <c r="Q291" t="s">
        <v>5515</v>
      </c>
      <c r="R291" t="s">
        <v>5483</v>
      </c>
      <c r="S291" t="s">
        <v>46</v>
      </c>
      <c r="T291" t="s">
        <v>11</v>
      </c>
      <c r="U291" t="s">
        <v>19</v>
      </c>
      <c r="V291" t="s">
        <v>7863</v>
      </c>
      <c r="W291">
        <v>106.47557</v>
      </c>
      <c r="X291">
        <v>11.01229</v>
      </c>
      <c r="Y291" t="s">
        <v>7862</v>
      </c>
    </row>
    <row r="292" spans="1:25" x14ac:dyDescent="0.75">
      <c r="A292">
        <v>65014848</v>
      </c>
      <c r="B292" t="s">
        <v>4035</v>
      </c>
      <c r="C292" t="s">
        <v>5489</v>
      </c>
      <c r="D292" t="s">
        <v>5474</v>
      </c>
      <c r="E292" t="s">
        <v>5497</v>
      </c>
      <c r="F292">
        <v>60</v>
      </c>
      <c r="I292">
        <v>61</v>
      </c>
      <c r="J292">
        <v>113.666666666667</v>
      </c>
      <c r="K292">
        <v>9</v>
      </c>
      <c r="L292" t="s">
        <v>5508</v>
      </c>
      <c r="M292" t="s">
        <v>5499</v>
      </c>
      <c r="N292">
        <v>250.333333333333</v>
      </c>
      <c r="O292">
        <v>167.666666666667</v>
      </c>
      <c r="P292">
        <v>0.66977363515312904</v>
      </c>
      <c r="Q292" t="s">
        <v>5502</v>
      </c>
      <c r="R292" t="s">
        <v>5477</v>
      </c>
      <c r="S292" t="s">
        <v>46</v>
      </c>
      <c r="T292" t="s">
        <v>11</v>
      </c>
      <c r="U292" t="s">
        <v>19</v>
      </c>
      <c r="V292" t="s">
        <v>7867</v>
      </c>
      <c r="W292">
        <v>106.59108000000001</v>
      </c>
      <c r="X292">
        <v>11.00014</v>
      </c>
      <c r="Y292" t="s">
        <v>7864</v>
      </c>
    </row>
    <row r="293" spans="1:25" x14ac:dyDescent="0.75">
      <c r="A293">
        <v>65026212</v>
      </c>
      <c r="B293" t="s">
        <v>5576</v>
      </c>
      <c r="C293" t="s">
        <v>5390</v>
      </c>
      <c r="D293" t="s">
        <v>5474</v>
      </c>
      <c r="E293" t="s">
        <v>5480</v>
      </c>
      <c r="F293">
        <v>0</v>
      </c>
      <c r="I293">
        <v>335</v>
      </c>
      <c r="J293">
        <v>266</v>
      </c>
      <c r="L293" t="s">
        <v>5508</v>
      </c>
      <c r="M293" t="s">
        <v>5475</v>
      </c>
      <c r="N293">
        <v>250</v>
      </c>
      <c r="O293">
        <v>197.666666666667</v>
      </c>
      <c r="P293">
        <v>0.79066666666666696</v>
      </c>
      <c r="Q293" t="s">
        <v>5482</v>
      </c>
      <c r="R293" t="s">
        <v>5483</v>
      </c>
      <c r="S293" t="s">
        <v>46</v>
      </c>
      <c r="T293" t="s">
        <v>11</v>
      </c>
      <c r="U293" t="s">
        <v>19</v>
      </c>
      <c r="V293" t="s">
        <v>7869</v>
      </c>
      <c r="W293">
        <v>106.54235</v>
      </c>
      <c r="X293">
        <v>10.943289999999999</v>
      </c>
      <c r="Y293" t="s">
        <v>7864</v>
      </c>
    </row>
    <row r="294" spans="1:25" x14ac:dyDescent="0.75">
      <c r="A294">
        <v>65016115</v>
      </c>
      <c r="B294" t="s">
        <v>5546</v>
      </c>
      <c r="C294" t="s">
        <v>5390</v>
      </c>
      <c r="D294" t="s">
        <v>5474</v>
      </c>
      <c r="E294" t="s">
        <v>5480</v>
      </c>
      <c r="F294">
        <v>0</v>
      </c>
      <c r="G294">
        <v>35</v>
      </c>
      <c r="H294" t="s">
        <v>7287</v>
      </c>
      <c r="I294">
        <v>302</v>
      </c>
      <c r="J294">
        <v>370.33333333333297</v>
      </c>
      <c r="K294">
        <v>3</v>
      </c>
      <c r="L294" t="s">
        <v>5481</v>
      </c>
      <c r="M294" t="s">
        <v>5475</v>
      </c>
      <c r="N294">
        <v>248.666666666667</v>
      </c>
      <c r="O294">
        <v>200.666666666667</v>
      </c>
      <c r="P294">
        <v>0.806970509383378</v>
      </c>
      <c r="Q294" t="s">
        <v>5482</v>
      </c>
      <c r="R294" t="s">
        <v>5483</v>
      </c>
      <c r="S294" t="s">
        <v>46</v>
      </c>
      <c r="T294" t="s">
        <v>11</v>
      </c>
      <c r="U294" t="s">
        <v>19</v>
      </c>
      <c r="V294" t="s">
        <v>7869</v>
      </c>
      <c r="W294">
        <v>106.50454999999999</v>
      </c>
      <c r="X294">
        <v>10.97406</v>
      </c>
      <c r="Y294" t="s">
        <v>7862</v>
      </c>
    </row>
    <row r="295" spans="1:25" x14ac:dyDescent="0.75">
      <c r="A295">
        <v>65017521</v>
      </c>
      <c r="B295" t="s">
        <v>5571</v>
      </c>
      <c r="C295" t="s">
        <v>5390</v>
      </c>
      <c r="D295" t="s">
        <v>5474</v>
      </c>
      <c r="E295" t="s">
        <v>5480</v>
      </c>
      <c r="F295">
        <v>0</v>
      </c>
      <c r="G295">
        <v>7</v>
      </c>
      <c r="H295" t="s">
        <v>7287</v>
      </c>
      <c r="I295">
        <v>139</v>
      </c>
      <c r="J295">
        <v>162</v>
      </c>
      <c r="K295">
        <v>287</v>
      </c>
      <c r="L295" t="s">
        <v>5481</v>
      </c>
      <c r="M295" t="s">
        <v>5475</v>
      </c>
      <c r="N295">
        <v>248.666666666667</v>
      </c>
      <c r="O295">
        <v>190.333333333333</v>
      </c>
      <c r="P295">
        <v>0.76541554959785496</v>
      </c>
      <c r="Q295" t="s">
        <v>5515</v>
      </c>
      <c r="R295" t="s">
        <v>5483</v>
      </c>
      <c r="S295" t="s">
        <v>46</v>
      </c>
      <c r="T295" t="s">
        <v>11</v>
      </c>
      <c r="U295" t="s">
        <v>19</v>
      </c>
      <c r="V295" t="s">
        <v>7870</v>
      </c>
      <c r="W295">
        <v>106.4444</v>
      </c>
      <c r="X295">
        <v>11.061489999999999</v>
      </c>
      <c r="Y295" t="s">
        <v>7864</v>
      </c>
    </row>
    <row r="296" spans="1:25" x14ac:dyDescent="0.75">
      <c r="A296">
        <v>65066154</v>
      </c>
      <c r="B296" t="s">
        <v>1367</v>
      </c>
      <c r="C296" t="s">
        <v>5397</v>
      </c>
      <c r="D296" t="s">
        <v>5496</v>
      </c>
      <c r="E296" t="s">
        <v>5497</v>
      </c>
      <c r="F296">
        <v>400</v>
      </c>
      <c r="G296">
        <v>160</v>
      </c>
      <c r="H296">
        <v>0.4</v>
      </c>
      <c r="I296">
        <v>410</v>
      </c>
      <c r="J296">
        <v>318.33333333333297</v>
      </c>
      <c r="L296" t="s">
        <v>5498</v>
      </c>
      <c r="M296" t="s">
        <v>5499</v>
      </c>
      <c r="N296">
        <v>248.666666666667</v>
      </c>
      <c r="O296">
        <v>220.333333333333</v>
      </c>
      <c r="P296">
        <v>0.886058981233244</v>
      </c>
      <c r="Q296" t="s">
        <v>5485</v>
      </c>
      <c r="R296" t="s">
        <v>5486</v>
      </c>
      <c r="S296" t="s">
        <v>46</v>
      </c>
      <c r="T296" t="s">
        <v>11</v>
      </c>
      <c r="U296" t="s">
        <v>19</v>
      </c>
      <c r="V296" t="s">
        <v>7861</v>
      </c>
      <c r="W296">
        <v>106.473</v>
      </c>
      <c r="X296">
        <v>10.958399999999999</v>
      </c>
      <c r="Y296" t="s">
        <v>7862</v>
      </c>
    </row>
    <row r="297" spans="1:25" x14ac:dyDescent="0.75">
      <c r="A297">
        <v>65710657</v>
      </c>
      <c r="B297" t="s">
        <v>3576</v>
      </c>
      <c r="C297" t="s">
        <v>5489</v>
      </c>
      <c r="D297" t="s">
        <v>5474</v>
      </c>
      <c r="E297" t="s">
        <v>5497</v>
      </c>
      <c r="F297">
        <v>220</v>
      </c>
      <c r="G297">
        <v>10</v>
      </c>
      <c r="H297">
        <v>4.5454545454545497E-2</v>
      </c>
      <c r="I297">
        <v>204</v>
      </c>
      <c r="J297">
        <v>246</v>
      </c>
      <c r="K297">
        <v>291</v>
      </c>
      <c r="L297" t="s">
        <v>5494</v>
      </c>
      <c r="M297" t="s">
        <v>5499</v>
      </c>
      <c r="N297">
        <v>248.666666666667</v>
      </c>
      <c r="O297">
        <v>221</v>
      </c>
      <c r="P297">
        <v>0.88873994638069698</v>
      </c>
      <c r="Q297" t="s">
        <v>5500</v>
      </c>
      <c r="R297" t="s">
        <v>5486</v>
      </c>
      <c r="S297" t="s">
        <v>46</v>
      </c>
      <c r="T297" t="s">
        <v>11</v>
      </c>
      <c r="U297" t="s">
        <v>19</v>
      </c>
      <c r="V297" t="s">
        <v>7861</v>
      </c>
      <c r="W297">
        <v>106.49764</v>
      </c>
      <c r="X297">
        <v>10.965619999999999</v>
      </c>
      <c r="Y297" t="s">
        <v>7862</v>
      </c>
    </row>
    <row r="298" spans="1:25" x14ac:dyDescent="0.75">
      <c r="A298">
        <v>65011113</v>
      </c>
      <c r="B298" t="s">
        <v>416</v>
      </c>
      <c r="C298" t="s">
        <v>5407</v>
      </c>
      <c r="D298" t="s">
        <v>5479</v>
      </c>
      <c r="E298" t="s">
        <v>5497</v>
      </c>
      <c r="F298">
        <v>400</v>
      </c>
      <c r="G298">
        <v>15</v>
      </c>
      <c r="H298">
        <v>3.7499999999999999E-2</v>
      </c>
      <c r="I298">
        <v>355</v>
      </c>
      <c r="J298">
        <v>311</v>
      </c>
      <c r="K298">
        <v>424</v>
      </c>
      <c r="L298" t="s">
        <v>5494</v>
      </c>
      <c r="M298" t="s">
        <v>5499</v>
      </c>
      <c r="N298">
        <v>248.333333333333</v>
      </c>
      <c r="O298">
        <v>206.666666666667</v>
      </c>
      <c r="P298">
        <v>0.83221476510067105</v>
      </c>
      <c r="Q298" t="s">
        <v>5485</v>
      </c>
      <c r="R298" t="s">
        <v>5486</v>
      </c>
      <c r="S298" t="s">
        <v>46</v>
      </c>
      <c r="T298" t="s">
        <v>11</v>
      </c>
      <c r="U298" t="s">
        <v>19</v>
      </c>
      <c r="V298" t="s">
        <v>7869</v>
      </c>
      <c r="W298">
        <v>106.49381</v>
      </c>
      <c r="X298">
        <v>10.98747</v>
      </c>
      <c r="Y298" t="s">
        <v>7862</v>
      </c>
    </row>
    <row r="299" spans="1:25" x14ac:dyDescent="0.75">
      <c r="A299">
        <v>65026328</v>
      </c>
      <c r="B299" t="s">
        <v>5565</v>
      </c>
      <c r="C299" t="s">
        <v>5390</v>
      </c>
      <c r="D299" t="s">
        <v>5479</v>
      </c>
      <c r="E299" t="s">
        <v>18</v>
      </c>
      <c r="F299">
        <v>0</v>
      </c>
      <c r="I299">
        <v>3</v>
      </c>
      <c r="J299">
        <v>274</v>
      </c>
      <c r="K299">
        <v>43</v>
      </c>
      <c r="L299" t="s">
        <v>5508</v>
      </c>
      <c r="M299" t="s">
        <v>5475</v>
      </c>
      <c r="N299">
        <v>248.333333333333</v>
      </c>
      <c r="O299">
        <v>187</v>
      </c>
      <c r="P299">
        <v>0.75302013422818803</v>
      </c>
      <c r="Q299" t="s">
        <v>5482</v>
      </c>
      <c r="R299" t="s">
        <v>5483</v>
      </c>
      <c r="S299" t="s">
        <v>46</v>
      </c>
      <c r="T299" t="s">
        <v>11</v>
      </c>
      <c r="U299" t="s">
        <v>19</v>
      </c>
      <c r="V299" t="s">
        <v>7869</v>
      </c>
      <c r="W299">
        <v>106.50266999999999</v>
      </c>
      <c r="X299">
        <v>10.968819999999999</v>
      </c>
      <c r="Y299" t="s">
        <v>7864</v>
      </c>
    </row>
    <row r="300" spans="1:25" x14ac:dyDescent="0.75">
      <c r="A300">
        <v>65703865</v>
      </c>
      <c r="B300" t="s">
        <v>785</v>
      </c>
      <c r="C300" t="s">
        <v>5412</v>
      </c>
      <c r="D300" t="s">
        <v>5474</v>
      </c>
      <c r="E300" t="s">
        <v>5480</v>
      </c>
      <c r="F300">
        <v>0</v>
      </c>
      <c r="G300">
        <v>60</v>
      </c>
      <c r="H300" t="s">
        <v>7287</v>
      </c>
      <c r="I300">
        <v>310</v>
      </c>
      <c r="J300">
        <v>342</v>
      </c>
      <c r="K300">
        <v>61</v>
      </c>
      <c r="L300" t="s">
        <v>5481</v>
      </c>
      <c r="M300" t="s">
        <v>5475</v>
      </c>
      <c r="N300">
        <v>247.666666666667</v>
      </c>
      <c r="O300">
        <v>247.666666666667</v>
      </c>
      <c r="P300">
        <v>1</v>
      </c>
      <c r="Q300" t="s">
        <v>5512</v>
      </c>
      <c r="R300" t="s">
        <v>5483</v>
      </c>
      <c r="S300" t="s">
        <v>46</v>
      </c>
      <c r="T300" t="s">
        <v>11</v>
      </c>
      <c r="U300" t="s">
        <v>19</v>
      </c>
      <c r="V300" t="s">
        <v>7867</v>
      </c>
      <c r="W300">
        <v>106.61855</v>
      </c>
      <c r="X300">
        <v>10.978669999999999</v>
      </c>
      <c r="Y300" t="s">
        <v>7862</v>
      </c>
    </row>
    <row r="301" spans="1:25" x14ac:dyDescent="0.75">
      <c r="A301">
        <v>65051414</v>
      </c>
      <c r="B301" t="s">
        <v>3290</v>
      </c>
      <c r="C301" t="s">
        <v>5397</v>
      </c>
      <c r="D301" t="s">
        <v>5474</v>
      </c>
      <c r="E301" t="s">
        <v>5497</v>
      </c>
      <c r="F301">
        <v>250</v>
      </c>
      <c r="G301">
        <v>100</v>
      </c>
      <c r="H301">
        <v>0.4</v>
      </c>
      <c r="I301">
        <v>290</v>
      </c>
      <c r="J301">
        <v>199</v>
      </c>
      <c r="K301">
        <v>25</v>
      </c>
      <c r="L301" t="s">
        <v>5498</v>
      </c>
      <c r="M301" t="s">
        <v>5499</v>
      </c>
      <c r="N301">
        <v>247</v>
      </c>
      <c r="O301">
        <v>145.333333333333</v>
      </c>
      <c r="P301">
        <v>0.58839406207827305</v>
      </c>
      <c r="Q301" t="s">
        <v>5485</v>
      </c>
      <c r="R301" t="s">
        <v>5486</v>
      </c>
      <c r="S301" t="s">
        <v>46</v>
      </c>
      <c r="T301" t="s">
        <v>11</v>
      </c>
      <c r="U301" t="s">
        <v>19</v>
      </c>
      <c r="V301" t="s">
        <v>7861</v>
      </c>
      <c r="W301">
        <v>106.49597</v>
      </c>
      <c r="X301">
        <v>10.98489</v>
      </c>
      <c r="Y301" t="s">
        <v>7866</v>
      </c>
    </row>
    <row r="302" spans="1:25" x14ac:dyDescent="0.75">
      <c r="A302">
        <v>65502716</v>
      </c>
      <c r="B302" t="s">
        <v>5667</v>
      </c>
      <c r="C302" t="s">
        <v>5407</v>
      </c>
      <c r="D302" t="s">
        <v>5474</v>
      </c>
      <c r="E302" t="s">
        <v>5497</v>
      </c>
      <c r="F302">
        <v>130</v>
      </c>
      <c r="G302">
        <v>5</v>
      </c>
      <c r="H302">
        <v>3.8461538461538498E-2</v>
      </c>
      <c r="I302">
        <v>151</v>
      </c>
      <c r="J302">
        <v>221.666666666667</v>
      </c>
      <c r="K302">
        <v>259</v>
      </c>
      <c r="L302" t="s">
        <v>5494</v>
      </c>
      <c r="M302" t="s">
        <v>5499</v>
      </c>
      <c r="N302">
        <v>246.666666666667</v>
      </c>
      <c r="O302">
        <v>199.333333333333</v>
      </c>
      <c r="P302">
        <v>0.80810810810810796</v>
      </c>
      <c r="Q302" t="s">
        <v>5505</v>
      </c>
      <c r="R302" t="s">
        <v>5477</v>
      </c>
      <c r="S302" t="s">
        <v>46</v>
      </c>
      <c r="T302" t="s">
        <v>11</v>
      </c>
      <c r="U302" t="s">
        <v>19</v>
      </c>
      <c r="V302" t="s">
        <v>7865</v>
      </c>
      <c r="W302">
        <v>106.47472999999999</v>
      </c>
      <c r="X302">
        <v>11.058540000000001</v>
      </c>
      <c r="Y302" t="s">
        <v>7862</v>
      </c>
    </row>
    <row r="303" spans="1:25" x14ac:dyDescent="0.75">
      <c r="A303">
        <v>65014028</v>
      </c>
      <c r="B303" t="s">
        <v>4109</v>
      </c>
      <c r="C303" t="s">
        <v>5407</v>
      </c>
      <c r="D303" t="s">
        <v>5474</v>
      </c>
      <c r="E303" t="s">
        <v>5497</v>
      </c>
      <c r="F303">
        <v>150</v>
      </c>
      <c r="I303">
        <v>152</v>
      </c>
      <c r="J303">
        <v>174</v>
      </c>
      <c r="K303">
        <v>12</v>
      </c>
      <c r="L303" t="s">
        <v>5508</v>
      </c>
      <c r="M303" t="s">
        <v>5499</v>
      </c>
      <c r="N303">
        <v>246</v>
      </c>
      <c r="O303">
        <v>180.666666666667</v>
      </c>
      <c r="P303">
        <v>0.73441734417344195</v>
      </c>
      <c r="Q303" t="s">
        <v>5510</v>
      </c>
      <c r="R303" t="s">
        <v>5486</v>
      </c>
      <c r="S303" t="s">
        <v>46</v>
      </c>
      <c r="T303" t="s">
        <v>11</v>
      </c>
      <c r="U303" t="s">
        <v>19</v>
      </c>
      <c r="V303" t="s">
        <v>7870</v>
      </c>
      <c r="W303">
        <v>106.37197</v>
      </c>
      <c r="X303">
        <v>10.99629</v>
      </c>
      <c r="Y303" t="s">
        <v>7864</v>
      </c>
    </row>
    <row r="304" spans="1:25" x14ac:dyDescent="0.75">
      <c r="A304">
        <v>65002639</v>
      </c>
      <c r="B304" t="s">
        <v>5606</v>
      </c>
      <c r="C304" t="s">
        <v>5416</v>
      </c>
      <c r="D304" t="s">
        <v>5474</v>
      </c>
      <c r="E304" t="s">
        <v>18</v>
      </c>
      <c r="F304">
        <v>0</v>
      </c>
      <c r="G304">
        <v>13</v>
      </c>
      <c r="H304" t="s">
        <v>7287</v>
      </c>
      <c r="I304">
        <v>46</v>
      </c>
      <c r="J304">
        <v>45</v>
      </c>
      <c r="K304">
        <v>33</v>
      </c>
      <c r="L304" t="s">
        <v>5481</v>
      </c>
      <c r="M304" t="s">
        <v>5475</v>
      </c>
      <c r="N304">
        <v>244.333333333333</v>
      </c>
      <c r="O304">
        <v>186</v>
      </c>
      <c r="P304">
        <v>0.76125511596180095</v>
      </c>
      <c r="Q304" t="s">
        <v>5515</v>
      </c>
      <c r="R304" t="s">
        <v>5483</v>
      </c>
      <c r="S304" t="s">
        <v>46</v>
      </c>
      <c r="T304" t="s">
        <v>11</v>
      </c>
      <c r="U304" t="s">
        <v>19</v>
      </c>
      <c r="V304" t="s">
        <v>7861</v>
      </c>
      <c r="W304">
        <v>106.49238</v>
      </c>
      <c r="X304">
        <v>10.97484</v>
      </c>
      <c r="Y304" t="s">
        <v>7864</v>
      </c>
    </row>
    <row r="305" spans="1:25" x14ac:dyDescent="0.75">
      <c r="A305">
        <v>65719521</v>
      </c>
      <c r="B305" t="s">
        <v>7311</v>
      </c>
      <c r="C305" t="s">
        <v>5407</v>
      </c>
      <c r="D305" t="s">
        <v>5474</v>
      </c>
      <c r="E305" t="s">
        <v>5497</v>
      </c>
      <c r="F305">
        <v>180</v>
      </c>
      <c r="G305">
        <v>45</v>
      </c>
      <c r="H305">
        <v>0.25</v>
      </c>
      <c r="I305">
        <v>195</v>
      </c>
      <c r="J305">
        <v>146</v>
      </c>
      <c r="K305">
        <v>100</v>
      </c>
      <c r="L305" t="s">
        <v>5494</v>
      </c>
      <c r="M305" t="s">
        <v>5499</v>
      </c>
      <c r="N305">
        <v>244.333333333333</v>
      </c>
      <c r="O305">
        <v>215.666666666667</v>
      </c>
      <c r="P305">
        <v>0.88267394270122801</v>
      </c>
      <c r="Q305" t="s">
        <v>5500</v>
      </c>
      <c r="R305" t="s">
        <v>5486</v>
      </c>
      <c r="S305" t="s">
        <v>46</v>
      </c>
      <c r="T305" t="s">
        <v>11</v>
      </c>
      <c r="U305" t="s">
        <v>19</v>
      </c>
      <c r="V305" t="s">
        <v>7869</v>
      </c>
      <c r="W305">
        <v>106.51239</v>
      </c>
      <c r="X305">
        <v>10.9582</v>
      </c>
      <c r="Y305" t="s">
        <v>7862</v>
      </c>
    </row>
    <row r="306" spans="1:25" x14ac:dyDescent="0.75">
      <c r="A306">
        <v>65729753</v>
      </c>
      <c r="B306" t="s">
        <v>2916</v>
      </c>
      <c r="C306" t="s">
        <v>5407</v>
      </c>
      <c r="D306" t="s">
        <v>5474</v>
      </c>
      <c r="E306" t="s">
        <v>5497</v>
      </c>
      <c r="F306">
        <v>180</v>
      </c>
      <c r="G306">
        <v>28</v>
      </c>
      <c r="H306">
        <v>0.155555555555556</v>
      </c>
      <c r="I306">
        <v>170</v>
      </c>
      <c r="J306">
        <v>206</v>
      </c>
      <c r="K306">
        <v>96</v>
      </c>
      <c r="L306" t="s">
        <v>5494</v>
      </c>
      <c r="M306" t="s">
        <v>5499</v>
      </c>
      <c r="N306">
        <v>243.333333333333</v>
      </c>
      <c r="O306">
        <v>183.333333333333</v>
      </c>
      <c r="P306">
        <v>0.75342465753424703</v>
      </c>
      <c r="Q306" t="s">
        <v>5485</v>
      </c>
      <c r="R306" t="s">
        <v>5486</v>
      </c>
      <c r="S306" t="s">
        <v>46</v>
      </c>
      <c r="T306" t="s">
        <v>11</v>
      </c>
      <c r="U306" t="s">
        <v>19</v>
      </c>
      <c r="V306" t="s">
        <v>7863</v>
      </c>
      <c r="W306">
        <v>106.48378</v>
      </c>
      <c r="X306">
        <v>10.992330000000001</v>
      </c>
      <c r="Y306" t="s">
        <v>7864</v>
      </c>
    </row>
    <row r="307" spans="1:25" x14ac:dyDescent="0.75">
      <c r="A307">
        <v>65012403</v>
      </c>
      <c r="B307" t="s">
        <v>345</v>
      </c>
      <c r="C307" t="s">
        <v>5407</v>
      </c>
      <c r="D307" t="s">
        <v>5474</v>
      </c>
      <c r="E307" t="s">
        <v>5497</v>
      </c>
      <c r="F307">
        <v>130</v>
      </c>
      <c r="I307">
        <v>120</v>
      </c>
      <c r="J307">
        <v>110</v>
      </c>
      <c r="K307">
        <v>175</v>
      </c>
      <c r="L307" t="s">
        <v>5508</v>
      </c>
      <c r="M307" t="s">
        <v>5499</v>
      </c>
      <c r="N307">
        <v>242.666666666667</v>
      </c>
      <c r="O307">
        <v>165.333333333333</v>
      </c>
      <c r="P307">
        <v>0.68131868131868101</v>
      </c>
      <c r="Q307" t="s">
        <v>5502</v>
      </c>
      <c r="R307" t="s">
        <v>5477</v>
      </c>
      <c r="S307" t="s">
        <v>46</v>
      </c>
      <c r="T307" t="s">
        <v>11</v>
      </c>
      <c r="U307" t="s">
        <v>19</v>
      </c>
      <c r="V307" t="s">
        <v>7859</v>
      </c>
      <c r="W307">
        <v>106.58009</v>
      </c>
      <c r="X307">
        <v>10.978579999999999</v>
      </c>
      <c r="Y307" t="s">
        <v>7864</v>
      </c>
    </row>
    <row r="308" spans="1:25" x14ac:dyDescent="0.75">
      <c r="A308">
        <v>65525423</v>
      </c>
      <c r="B308" t="s">
        <v>4240</v>
      </c>
      <c r="C308" t="s">
        <v>5489</v>
      </c>
      <c r="D308" t="s">
        <v>5479</v>
      </c>
      <c r="E308" t="s">
        <v>5497</v>
      </c>
      <c r="F308">
        <v>250</v>
      </c>
      <c r="I308">
        <v>250</v>
      </c>
      <c r="J308">
        <v>256.66666666666703</v>
      </c>
      <c r="K308">
        <v>235</v>
      </c>
      <c r="L308" t="s">
        <v>5508</v>
      </c>
      <c r="M308" t="s">
        <v>5499</v>
      </c>
      <c r="N308">
        <v>242.333333333333</v>
      </c>
      <c r="O308">
        <v>143.666666666667</v>
      </c>
      <c r="P308">
        <v>0.592847317744154</v>
      </c>
      <c r="Q308" t="s">
        <v>5507</v>
      </c>
      <c r="R308" t="s">
        <v>5486</v>
      </c>
      <c r="S308" t="s">
        <v>46</v>
      </c>
      <c r="T308" t="s">
        <v>11</v>
      </c>
      <c r="U308" t="s">
        <v>19</v>
      </c>
      <c r="V308" t="s">
        <v>7869</v>
      </c>
      <c r="W308">
        <v>106.55588</v>
      </c>
      <c r="X308">
        <v>10.938179999999999</v>
      </c>
      <c r="Y308" t="s">
        <v>7866</v>
      </c>
    </row>
    <row r="309" spans="1:25" x14ac:dyDescent="0.75">
      <c r="A309">
        <v>65021753</v>
      </c>
      <c r="B309" t="s">
        <v>2629</v>
      </c>
      <c r="C309" t="s">
        <v>5407</v>
      </c>
      <c r="D309" t="s">
        <v>5474</v>
      </c>
      <c r="E309" t="s">
        <v>5497</v>
      </c>
      <c r="F309">
        <v>180</v>
      </c>
      <c r="G309">
        <v>33</v>
      </c>
      <c r="H309">
        <v>0.18333333333333299</v>
      </c>
      <c r="I309">
        <v>172</v>
      </c>
      <c r="J309">
        <v>204.666666666667</v>
      </c>
      <c r="K309">
        <v>282</v>
      </c>
      <c r="L309" t="s">
        <v>5494</v>
      </c>
      <c r="M309" t="s">
        <v>5541</v>
      </c>
      <c r="N309">
        <v>241.666666666667</v>
      </c>
      <c r="O309">
        <v>212</v>
      </c>
      <c r="P309">
        <v>0.87724137931034496</v>
      </c>
      <c r="Q309" t="s">
        <v>5495</v>
      </c>
      <c r="R309" t="s">
        <v>5477</v>
      </c>
      <c r="S309" t="s">
        <v>46</v>
      </c>
      <c r="T309" t="s">
        <v>11</v>
      </c>
      <c r="U309" t="s">
        <v>19</v>
      </c>
      <c r="V309" t="s">
        <v>7863</v>
      </c>
      <c r="W309">
        <v>106.55359</v>
      </c>
      <c r="X309">
        <v>11.04143</v>
      </c>
      <c r="Y309" t="s">
        <v>7862</v>
      </c>
    </row>
    <row r="310" spans="1:25" x14ac:dyDescent="0.75">
      <c r="A310">
        <v>65300977</v>
      </c>
      <c r="B310" t="s">
        <v>5537</v>
      </c>
      <c r="C310" t="s">
        <v>5412</v>
      </c>
      <c r="D310" t="s">
        <v>5479</v>
      </c>
      <c r="E310" t="s">
        <v>18</v>
      </c>
      <c r="F310">
        <v>0</v>
      </c>
      <c r="G310">
        <v>103</v>
      </c>
      <c r="H310" t="s">
        <v>7287</v>
      </c>
      <c r="I310">
        <v>495</v>
      </c>
      <c r="J310">
        <v>478.66666666666703</v>
      </c>
      <c r="K310">
        <v>275</v>
      </c>
      <c r="L310" t="s">
        <v>5481</v>
      </c>
      <c r="M310" t="s">
        <v>5475</v>
      </c>
      <c r="N310">
        <v>241</v>
      </c>
      <c r="O310">
        <v>241</v>
      </c>
      <c r="P310">
        <v>1</v>
      </c>
      <c r="Q310" t="s">
        <v>5515</v>
      </c>
      <c r="R310" t="s">
        <v>5483</v>
      </c>
      <c r="S310" t="s">
        <v>46</v>
      </c>
      <c r="T310" t="s">
        <v>11</v>
      </c>
      <c r="U310" t="s">
        <v>19</v>
      </c>
      <c r="V310" t="s">
        <v>7861</v>
      </c>
      <c r="W310">
        <v>106.49491999999999</v>
      </c>
      <c r="X310">
        <v>10.98268</v>
      </c>
      <c r="Y310" t="s">
        <v>7862</v>
      </c>
    </row>
    <row r="311" spans="1:25" x14ac:dyDescent="0.75">
      <c r="A311">
        <v>65708085</v>
      </c>
      <c r="B311" t="s">
        <v>822</v>
      </c>
      <c r="C311" t="s">
        <v>5407</v>
      </c>
      <c r="D311" t="s">
        <v>5474</v>
      </c>
      <c r="E311" t="s">
        <v>5497</v>
      </c>
      <c r="F311">
        <v>200</v>
      </c>
      <c r="G311">
        <v>25</v>
      </c>
      <c r="H311">
        <v>0.125</v>
      </c>
      <c r="I311">
        <v>200</v>
      </c>
      <c r="J311">
        <v>190</v>
      </c>
      <c r="K311">
        <v>250</v>
      </c>
      <c r="L311" t="s">
        <v>5494</v>
      </c>
      <c r="M311" t="s">
        <v>5499</v>
      </c>
      <c r="N311">
        <v>240</v>
      </c>
      <c r="O311">
        <v>186.666666666667</v>
      </c>
      <c r="P311">
        <v>0.77777777777777801</v>
      </c>
      <c r="Q311" t="s">
        <v>5485</v>
      </c>
      <c r="R311" t="s">
        <v>5486</v>
      </c>
      <c r="S311" t="s">
        <v>46</v>
      </c>
      <c r="T311" t="s">
        <v>11</v>
      </c>
      <c r="U311" t="s">
        <v>19</v>
      </c>
      <c r="V311" t="s">
        <v>7863</v>
      </c>
      <c r="W311">
        <v>106.46769</v>
      </c>
      <c r="X311">
        <v>11.00277</v>
      </c>
      <c r="Y311" t="s">
        <v>7864</v>
      </c>
    </row>
    <row r="312" spans="1:25" x14ac:dyDescent="0.75">
      <c r="A312">
        <v>65714802</v>
      </c>
      <c r="B312" t="s">
        <v>4257</v>
      </c>
      <c r="C312" t="s">
        <v>5489</v>
      </c>
      <c r="D312" t="s">
        <v>5474</v>
      </c>
      <c r="E312" t="s">
        <v>5497</v>
      </c>
      <c r="F312">
        <v>110</v>
      </c>
      <c r="G312">
        <v>25</v>
      </c>
      <c r="H312">
        <v>0.22727272727272699</v>
      </c>
      <c r="I312">
        <v>120</v>
      </c>
      <c r="J312">
        <v>258</v>
      </c>
      <c r="K312">
        <v>115</v>
      </c>
      <c r="L312" t="s">
        <v>5494</v>
      </c>
      <c r="M312" t="s">
        <v>5499</v>
      </c>
      <c r="N312">
        <v>240</v>
      </c>
      <c r="O312">
        <v>145</v>
      </c>
      <c r="P312">
        <v>0.60416666666666696</v>
      </c>
      <c r="Q312" t="s">
        <v>5521</v>
      </c>
      <c r="R312" t="s">
        <v>5477</v>
      </c>
      <c r="S312" t="s">
        <v>46</v>
      </c>
      <c r="T312" t="s">
        <v>11</v>
      </c>
      <c r="U312" t="s">
        <v>19</v>
      </c>
      <c r="V312" t="s">
        <v>7859</v>
      </c>
      <c r="W312">
        <v>106.56706</v>
      </c>
      <c r="X312">
        <v>10.98584</v>
      </c>
      <c r="Y312" t="s">
        <v>7864</v>
      </c>
    </row>
    <row r="313" spans="1:25" x14ac:dyDescent="0.75">
      <c r="A313">
        <v>65025398</v>
      </c>
      <c r="B313" t="s">
        <v>5600</v>
      </c>
      <c r="C313" t="s">
        <v>5416</v>
      </c>
      <c r="D313" t="s">
        <v>5474</v>
      </c>
      <c r="E313" t="s">
        <v>5480</v>
      </c>
      <c r="F313">
        <v>0</v>
      </c>
      <c r="I313">
        <v>204</v>
      </c>
      <c r="J313">
        <v>186.333333333333</v>
      </c>
      <c r="K313">
        <v>16</v>
      </c>
      <c r="L313" t="s">
        <v>5508</v>
      </c>
      <c r="M313" t="s">
        <v>5475</v>
      </c>
      <c r="N313">
        <v>238.666666666667</v>
      </c>
      <c r="O313">
        <v>215.333333333333</v>
      </c>
      <c r="P313">
        <v>0.90223463687150895</v>
      </c>
      <c r="Q313" t="s">
        <v>5512</v>
      </c>
      <c r="R313" t="s">
        <v>5483</v>
      </c>
      <c r="S313" t="s">
        <v>46</v>
      </c>
      <c r="T313" t="s">
        <v>11</v>
      </c>
      <c r="U313" t="s">
        <v>19</v>
      </c>
      <c r="V313" t="s">
        <v>7859</v>
      </c>
      <c r="W313">
        <v>106.59349</v>
      </c>
      <c r="X313">
        <v>10.964119999999999</v>
      </c>
      <c r="Y313" t="s">
        <v>7862</v>
      </c>
    </row>
    <row r="314" spans="1:25" x14ac:dyDescent="0.75">
      <c r="A314">
        <v>65408132</v>
      </c>
      <c r="B314" t="s">
        <v>2234</v>
      </c>
      <c r="C314" t="s">
        <v>5416</v>
      </c>
      <c r="D314" t="s">
        <v>5479</v>
      </c>
      <c r="E314" t="s">
        <v>5480</v>
      </c>
      <c r="F314">
        <v>0</v>
      </c>
      <c r="G314">
        <v>18</v>
      </c>
      <c r="H314" t="s">
        <v>7287</v>
      </c>
      <c r="I314">
        <v>98</v>
      </c>
      <c r="J314">
        <v>201.666666666667</v>
      </c>
      <c r="K314">
        <v>97</v>
      </c>
      <c r="L314" t="s">
        <v>5481</v>
      </c>
      <c r="M314" t="s">
        <v>5475</v>
      </c>
      <c r="N314">
        <v>238.666666666667</v>
      </c>
      <c r="O314">
        <v>238.666666666667</v>
      </c>
      <c r="P314">
        <v>1</v>
      </c>
      <c r="Q314" t="s">
        <v>5482</v>
      </c>
      <c r="R314" t="s">
        <v>5483</v>
      </c>
      <c r="S314" t="s">
        <v>46</v>
      </c>
      <c r="T314" t="s">
        <v>11</v>
      </c>
      <c r="U314" t="s">
        <v>19</v>
      </c>
      <c r="V314" t="s">
        <v>7861</v>
      </c>
      <c r="W314">
        <v>106.48917</v>
      </c>
      <c r="X314">
        <v>10.96452</v>
      </c>
      <c r="Y314" t="s">
        <v>7862</v>
      </c>
    </row>
    <row r="315" spans="1:25" x14ac:dyDescent="0.75">
      <c r="A315">
        <v>65728750</v>
      </c>
      <c r="B315" t="s">
        <v>5589</v>
      </c>
      <c r="C315" t="s">
        <v>5407</v>
      </c>
      <c r="D315" t="s">
        <v>5474</v>
      </c>
      <c r="E315" t="s">
        <v>5497</v>
      </c>
      <c r="F315">
        <v>240</v>
      </c>
      <c r="G315">
        <v>63</v>
      </c>
      <c r="H315">
        <v>0.26250000000000001</v>
      </c>
      <c r="I315">
        <v>230</v>
      </c>
      <c r="J315">
        <v>194</v>
      </c>
      <c r="K315">
        <v>250</v>
      </c>
      <c r="L315" t="s">
        <v>5494</v>
      </c>
      <c r="M315" t="s">
        <v>5499</v>
      </c>
      <c r="N315">
        <v>237.666666666667</v>
      </c>
      <c r="O315">
        <v>198.666666666667</v>
      </c>
      <c r="P315">
        <v>0.83590462833099599</v>
      </c>
      <c r="Q315" t="s">
        <v>5495</v>
      </c>
      <c r="R315" t="s">
        <v>5477</v>
      </c>
      <c r="S315" t="s">
        <v>46</v>
      </c>
      <c r="T315" t="s">
        <v>11</v>
      </c>
      <c r="U315" t="s">
        <v>19</v>
      </c>
      <c r="V315" t="s">
        <v>7859</v>
      </c>
      <c r="W315">
        <v>106.55716</v>
      </c>
      <c r="X315">
        <v>11.0284</v>
      </c>
      <c r="Y315" t="s">
        <v>7862</v>
      </c>
    </row>
    <row r="316" spans="1:25" x14ac:dyDescent="0.75">
      <c r="A316">
        <v>65704517</v>
      </c>
      <c r="B316" t="s">
        <v>5579</v>
      </c>
      <c r="C316" t="s">
        <v>5390</v>
      </c>
      <c r="D316" t="s">
        <v>5474</v>
      </c>
      <c r="E316" t="s">
        <v>18</v>
      </c>
      <c r="F316">
        <v>0</v>
      </c>
      <c r="G316">
        <v>10</v>
      </c>
      <c r="H316" t="s">
        <v>7287</v>
      </c>
      <c r="I316">
        <v>115</v>
      </c>
      <c r="J316">
        <v>264.66666666666703</v>
      </c>
      <c r="K316">
        <v>307</v>
      </c>
      <c r="L316" t="s">
        <v>5481</v>
      </c>
      <c r="M316" t="s">
        <v>5475</v>
      </c>
      <c r="N316">
        <v>237.333333333333</v>
      </c>
      <c r="O316">
        <v>183</v>
      </c>
      <c r="P316">
        <v>0.77106741573033699</v>
      </c>
      <c r="Q316" t="s">
        <v>5515</v>
      </c>
      <c r="R316" t="s">
        <v>5483</v>
      </c>
      <c r="S316" t="s">
        <v>46</v>
      </c>
      <c r="T316" t="s">
        <v>11</v>
      </c>
      <c r="U316" t="s">
        <v>19</v>
      </c>
      <c r="V316" t="s">
        <v>7870</v>
      </c>
      <c r="W316">
        <v>106.42489999999999</v>
      </c>
      <c r="X316">
        <v>11.003959999999999</v>
      </c>
      <c r="Y316" t="s">
        <v>7864</v>
      </c>
    </row>
    <row r="317" spans="1:25" x14ac:dyDescent="0.75">
      <c r="A317">
        <v>65700587</v>
      </c>
      <c r="B317" t="s">
        <v>1007</v>
      </c>
      <c r="C317" t="s">
        <v>5407</v>
      </c>
      <c r="D317" t="s">
        <v>5474</v>
      </c>
      <c r="E317" t="s">
        <v>5497</v>
      </c>
      <c r="F317">
        <v>110</v>
      </c>
      <c r="G317">
        <v>10</v>
      </c>
      <c r="H317">
        <v>9.0909090909090898E-2</v>
      </c>
      <c r="I317">
        <v>130</v>
      </c>
      <c r="J317">
        <v>180.666666666667</v>
      </c>
      <c r="K317">
        <v>131</v>
      </c>
      <c r="L317" t="s">
        <v>5494</v>
      </c>
      <c r="M317" t="s">
        <v>5499</v>
      </c>
      <c r="N317">
        <v>236.666666666667</v>
      </c>
      <c r="O317">
        <v>213</v>
      </c>
      <c r="P317">
        <v>0.9</v>
      </c>
      <c r="Q317" t="s">
        <v>5500</v>
      </c>
      <c r="R317" t="s">
        <v>5486</v>
      </c>
      <c r="S317" t="s">
        <v>46</v>
      </c>
      <c r="T317" t="s">
        <v>11</v>
      </c>
      <c r="U317" t="s">
        <v>19</v>
      </c>
      <c r="V317" t="s">
        <v>7861</v>
      </c>
      <c r="W317">
        <v>106.49630999999999</v>
      </c>
      <c r="X317">
        <v>10.97536</v>
      </c>
      <c r="Y317" t="s">
        <v>7862</v>
      </c>
    </row>
    <row r="318" spans="1:25" x14ac:dyDescent="0.75">
      <c r="A318">
        <v>65015638</v>
      </c>
      <c r="B318" t="s">
        <v>5632</v>
      </c>
      <c r="C318" t="s">
        <v>5390</v>
      </c>
      <c r="D318" t="s">
        <v>5474</v>
      </c>
      <c r="E318" t="s">
        <v>5480</v>
      </c>
      <c r="F318">
        <v>0</v>
      </c>
      <c r="G318">
        <v>90</v>
      </c>
      <c r="H318" t="s">
        <v>7287</v>
      </c>
      <c r="I318">
        <v>209</v>
      </c>
      <c r="J318">
        <v>207.333333333333</v>
      </c>
      <c r="K318">
        <v>70</v>
      </c>
      <c r="L318" t="s">
        <v>5481</v>
      </c>
      <c r="M318" t="s">
        <v>5475</v>
      </c>
      <c r="N318">
        <v>236.333333333333</v>
      </c>
      <c r="O318">
        <v>236.333333333333</v>
      </c>
      <c r="P318">
        <v>1</v>
      </c>
      <c r="Q318" t="s">
        <v>5512</v>
      </c>
      <c r="R318" t="s">
        <v>5483</v>
      </c>
      <c r="S318" t="s">
        <v>46</v>
      </c>
      <c r="T318" t="s">
        <v>11</v>
      </c>
      <c r="U318" t="s">
        <v>19</v>
      </c>
      <c r="V318" t="s">
        <v>7859</v>
      </c>
      <c r="W318">
        <v>106.56570000000001</v>
      </c>
      <c r="X318">
        <v>11.02013</v>
      </c>
      <c r="Y318" t="s">
        <v>7862</v>
      </c>
    </row>
    <row r="319" spans="1:25" x14ac:dyDescent="0.75">
      <c r="A319">
        <v>65540309</v>
      </c>
      <c r="B319" t="s">
        <v>2276</v>
      </c>
      <c r="C319" t="s">
        <v>5489</v>
      </c>
      <c r="D319" t="s">
        <v>5474</v>
      </c>
      <c r="E319" t="s">
        <v>5497</v>
      </c>
      <c r="F319">
        <v>160</v>
      </c>
      <c r="I319">
        <v>164</v>
      </c>
      <c r="J319">
        <v>171.333333333333</v>
      </c>
      <c r="K319">
        <v>175</v>
      </c>
      <c r="L319" t="s">
        <v>5508</v>
      </c>
      <c r="M319" t="s">
        <v>5499</v>
      </c>
      <c r="N319">
        <v>236</v>
      </c>
      <c r="O319">
        <v>191</v>
      </c>
      <c r="P319">
        <v>0.80932203389830504</v>
      </c>
      <c r="Q319" t="s">
        <v>5485</v>
      </c>
      <c r="R319" t="s">
        <v>5486</v>
      </c>
      <c r="S319" t="s">
        <v>46</v>
      </c>
      <c r="T319" t="s">
        <v>11</v>
      </c>
      <c r="U319" t="s">
        <v>19</v>
      </c>
      <c r="V319" t="s">
        <v>7861</v>
      </c>
      <c r="W319">
        <v>106.49285</v>
      </c>
      <c r="X319">
        <v>10.98814</v>
      </c>
      <c r="Y319" t="s">
        <v>7862</v>
      </c>
    </row>
    <row r="320" spans="1:25" x14ac:dyDescent="0.75">
      <c r="A320">
        <v>65732654</v>
      </c>
      <c r="B320" t="s">
        <v>5525</v>
      </c>
      <c r="C320" t="s">
        <v>5412</v>
      </c>
      <c r="D320" t="s">
        <v>5479</v>
      </c>
      <c r="E320" t="s">
        <v>5480</v>
      </c>
      <c r="F320">
        <v>0</v>
      </c>
      <c r="G320">
        <v>11</v>
      </c>
      <c r="H320" t="s">
        <v>7287</v>
      </c>
      <c r="I320">
        <v>120</v>
      </c>
      <c r="J320">
        <v>185.666666666667</v>
      </c>
      <c r="K320">
        <v>350</v>
      </c>
      <c r="L320" t="s">
        <v>5481</v>
      </c>
      <c r="M320" t="s">
        <v>5475</v>
      </c>
      <c r="N320">
        <v>236</v>
      </c>
      <c r="O320">
        <v>236</v>
      </c>
      <c r="P320">
        <v>1</v>
      </c>
      <c r="Q320" t="s">
        <v>5482</v>
      </c>
      <c r="R320" t="s">
        <v>5483</v>
      </c>
      <c r="S320" t="s">
        <v>46</v>
      </c>
      <c r="T320" t="s">
        <v>11</v>
      </c>
      <c r="U320" t="s">
        <v>19</v>
      </c>
      <c r="V320" t="s">
        <v>7861</v>
      </c>
      <c r="W320">
        <v>106.49064</v>
      </c>
      <c r="X320">
        <v>10.96917</v>
      </c>
      <c r="Y320" t="s">
        <v>7862</v>
      </c>
    </row>
    <row r="321" spans="1:25" x14ac:dyDescent="0.75">
      <c r="A321">
        <v>65409490</v>
      </c>
      <c r="B321" t="s">
        <v>5611</v>
      </c>
      <c r="C321" t="s">
        <v>5390</v>
      </c>
      <c r="D321" t="s">
        <v>5474</v>
      </c>
      <c r="E321" t="s">
        <v>5480</v>
      </c>
      <c r="F321">
        <v>0</v>
      </c>
      <c r="G321">
        <v>110</v>
      </c>
      <c r="H321" t="s">
        <v>7287</v>
      </c>
      <c r="I321">
        <v>232</v>
      </c>
      <c r="J321">
        <v>224</v>
      </c>
      <c r="K321">
        <v>20</v>
      </c>
      <c r="L321" t="s">
        <v>5481</v>
      </c>
      <c r="M321" t="s">
        <v>5475</v>
      </c>
      <c r="N321">
        <v>235.666666666667</v>
      </c>
      <c r="O321">
        <v>235.666666666667</v>
      </c>
      <c r="P321">
        <v>1</v>
      </c>
      <c r="Q321" t="s">
        <v>5512</v>
      </c>
      <c r="R321" t="s">
        <v>5483</v>
      </c>
      <c r="S321" t="s">
        <v>46</v>
      </c>
      <c r="T321" t="s">
        <v>11</v>
      </c>
      <c r="U321" t="s">
        <v>19</v>
      </c>
      <c r="V321" t="s">
        <v>7859</v>
      </c>
      <c r="W321">
        <v>106.56819</v>
      </c>
      <c r="X321">
        <v>11.026770000000001</v>
      </c>
      <c r="Y321" t="s">
        <v>7862</v>
      </c>
    </row>
    <row r="322" spans="1:25" x14ac:dyDescent="0.75">
      <c r="A322">
        <v>65508822</v>
      </c>
      <c r="B322" t="s">
        <v>1918</v>
      </c>
      <c r="C322" t="s">
        <v>5407</v>
      </c>
      <c r="D322" t="s">
        <v>5474</v>
      </c>
      <c r="E322" t="s">
        <v>5497</v>
      </c>
      <c r="F322">
        <v>200</v>
      </c>
      <c r="G322">
        <v>20</v>
      </c>
      <c r="H322">
        <v>0.1</v>
      </c>
      <c r="I322">
        <v>205</v>
      </c>
      <c r="J322">
        <v>199.333333333333</v>
      </c>
      <c r="K322">
        <v>74</v>
      </c>
      <c r="L322" t="s">
        <v>5494</v>
      </c>
      <c r="M322" t="s">
        <v>5499</v>
      </c>
      <c r="N322">
        <v>234.333333333333</v>
      </c>
      <c r="O322">
        <v>159.333333333333</v>
      </c>
      <c r="P322">
        <v>0.67994310099573296</v>
      </c>
      <c r="Q322" t="s">
        <v>5485</v>
      </c>
      <c r="R322" t="s">
        <v>5486</v>
      </c>
      <c r="S322" t="s">
        <v>46</v>
      </c>
      <c r="T322" t="s">
        <v>11</v>
      </c>
      <c r="U322" t="s">
        <v>19</v>
      </c>
      <c r="V322" t="s">
        <v>7863</v>
      </c>
      <c r="W322">
        <v>106.48377000000001</v>
      </c>
      <c r="X322">
        <v>10.99197</v>
      </c>
      <c r="Y322" t="s">
        <v>7864</v>
      </c>
    </row>
    <row r="323" spans="1:25" x14ac:dyDescent="0.75">
      <c r="A323">
        <v>65733400</v>
      </c>
      <c r="B323" t="s">
        <v>5023</v>
      </c>
      <c r="C323" t="s">
        <v>5390</v>
      </c>
      <c r="D323" t="s">
        <v>5479</v>
      </c>
      <c r="E323" t="s">
        <v>18</v>
      </c>
      <c r="F323">
        <v>0</v>
      </c>
      <c r="J323">
        <v>24.3333333333333</v>
      </c>
      <c r="K323">
        <v>1</v>
      </c>
      <c r="L323" t="s">
        <v>5508</v>
      </c>
      <c r="M323" t="s">
        <v>5475</v>
      </c>
      <c r="N323">
        <v>234.333333333333</v>
      </c>
      <c r="O323">
        <v>64.6666666666667</v>
      </c>
      <c r="P323">
        <v>0.27596017069701301</v>
      </c>
      <c r="Q323" t="s">
        <v>5482</v>
      </c>
      <c r="R323" t="s">
        <v>5483</v>
      </c>
      <c r="S323" t="s">
        <v>46</v>
      </c>
      <c r="T323" t="s">
        <v>11</v>
      </c>
      <c r="U323" t="s">
        <v>19</v>
      </c>
      <c r="V323" t="s">
        <v>7869</v>
      </c>
      <c r="W323">
        <v>106.51918000000001</v>
      </c>
      <c r="X323">
        <v>10.959070000000001</v>
      </c>
      <c r="Y323" t="s">
        <v>7868</v>
      </c>
    </row>
    <row r="324" spans="1:25" x14ac:dyDescent="0.75">
      <c r="A324">
        <v>65024525</v>
      </c>
      <c r="B324" t="s">
        <v>5527</v>
      </c>
      <c r="C324" t="s">
        <v>5416</v>
      </c>
      <c r="D324" t="s">
        <v>5474</v>
      </c>
      <c r="E324" t="s">
        <v>5480</v>
      </c>
      <c r="F324">
        <v>0</v>
      </c>
      <c r="G324">
        <v>49</v>
      </c>
      <c r="H324" t="s">
        <v>7287</v>
      </c>
      <c r="I324">
        <v>267</v>
      </c>
      <c r="J324">
        <v>244.333333333333</v>
      </c>
      <c r="K324">
        <v>57</v>
      </c>
      <c r="L324" t="s">
        <v>5481</v>
      </c>
      <c r="M324" t="s">
        <v>5475</v>
      </c>
      <c r="N324">
        <v>233.666666666667</v>
      </c>
      <c r="O324">
        <v>178.333333333333</v>
      </c>
      <c r="P324">
        <v>0.76319543509272503</v>
      </c>
      <c r="Q324" t="s">
        <v>5515</v>
      </c>
      <c r="R324" t="s">
        <v>5483</v>
      </c>
      <c r="S324" t="s">
        <v>46</v>
      </c>
      <c r="T324" t="s">
        <v>11</v>
      </c>
      <c r="U324" t="s">
        <v>19</v>
      </c>
      <c r="V324" t="s">
        <v>7861</v>
      </c>
      <c r="W324">
        <v>106.49388</v>
      </c>
      <c r="X324">
        <v>10.98095</v>
      </c>
      <c r="Y324" t="s">
        <v>7864</v>
      </c>
    </row>
    <row r="325" spans="1:25" x14ac:dyDescent="0.75">
      <c r="A325">
        <v>65704867</v>
      </c>
      <c r="B325" t="s">
        <v>1678</v>
      </c>
      <c r="C325" t="s">
        <v>5412</v>
      </c>
      <c r="D325" t="s">
        <v>5479</v>
      </c>
      <c r="E325" t="s">
        <v>5480</v>
      </c>
      <c r="F325">
        <v>0</v>
      </c>
      <c r="G325">
        <v>70</v>
      </c>
      <c r="H325" t="s">
        <v>7287</v>
      </c>
      <c r="I325">
        <v>338</v>
      </c>
      <c r="J325">
        <v>294.33333333333297</v>
      </c>
      <c r="K325">
        <v>2</v>
      </c>
      <c r="L325" t="s">
        <v>5481</v>
      </c>
      <c r="M325" t="s">
        <v>5475</v>
      </c>
      <c r="N325">
        <v>233.666666666667</v>
      </c>
      <c r="O325">
        <v>233.666666666667</v>
      </c>
      <c r="P325">
        <v>1</v>
      </c>
      <c r="Q325" t="s">
        <v>5512</v>
      </c>
      <c r="R325" t="s">
        <v>5483</v>
      </c>
      <c r="S325" t="s">
        <v>46</v>
      </c>
      <c r="T325" t="s">
        <v>11</v>
      </c>
      <c r="U325" t="s">
        <v>19</v>
      </c>
      <c r="V325" t="s">
        <v>7859</v>
      </c>
      <c r="W325">
        <v>106.60822</v>
      </c>
      <c r="X325">
        <v>10.94744</v>
      </c>
      <c r="Y325" t="s">
        <v>7862</v>
      </c>
    </row>
    <row r="326" spans="1:25" x14ac:dyDescent="0.75">
      <c r="A326">
        <v>65025313</v>
      </c>
      <c r="B326" t="s">
        <v>1365</v>
      </c>
      <c r="C326" t="s">
        <v>5489</v>
      </c>
      <c r="D326" t="s">
        <v>5474</v>
      </c>
      <c r="E326" t="s">
        <v>5497</v>
      </c>
      <c r="F326">
        <v>170</v>
      </c>
      <c r="G326">
        <v>40</v>
      </c>
      <c r="H326">
        <v>0.23529411764705899</v>
      </c>
      <c r="I326">
        <v>160</v>
      </c>
      <c r="J326">
        <v>220.333333333333</v>
      </c>
      <c r="K326">
        <v>182</v>
      </c>
      <c r="L326" t="s">
        <v>5494</v>
      </c>
      <c r="M326" t="s">
        <v>5499</v>
      </c>
      <c r="N326">
        <v>233.333333333333</v>
      </c>
      <c r="O326">
        <v>194.666666666667</v>
      </c>
      <c r="P326">
        <v>0.83428571428571396</v>
      </c>
      <c r="Q326" t="s">
        <v>5521</v>
      </c>
      <c r="R326" t="s">
        <v>5477</v>
      </c>
      <c r="S326" t="s">
        <v>46</v>
      </c>
      <c r="T326" t="s">
        <v>11</v>
      </c>
      <c r="U326" t="s">
        <v>19</v>
      </c>
      <c r="V326" t="s">
        <v>7869</v>
      </c>
      <c r="W326">
        <v>106.52498</v>
      </c>
      <c r="X326">
        <v>10.986269999999999</v>
      </c>
      <c r="Y326" t="s">
        <v>7862</v>
      </c>
    </row>
    <row r="327" spans="1:25" x14ac:dyDescent="0.75">
      <c r="A327">
        <v>65409004</v>
      </c>
      <c r="B327" t="s">
        <v>5553</v>
      </c>
      <c r="C327" t="s">
        <v>5416</v>
      </c>
      <c r="D327" t="s">
        <v>5479</v>
      </c>
      <c r="E327" t="s">
        <v>5480</v>
      </c>
      <c r="F327">
        <v>0</v>
      </c>
      <c r="G327">
        <v>98</v>
      </c>
      <c r="H327" t="s">
        <v>7287</v>
      </c>
      <c r="I327">
        <v>407</v>
      </c>
      <c r="J327">
        <v>430</v>
      </c>
      <c r="K327">
        <v>5</v>
      </c>
      <c r="L327" t="s">
        <v>5481</v>
      </c>
      <c r="M327" t="s">
        <v>5475</v>
      </c>
      <c r="N327">
        <v>232</v>
      </c>
      <c r="O327">
        <v>232</v>
      </c>
      <c r="P327">
        <v>1</v>
      </c>
      <c r="Q327" t="s">
        <v>5482</v>
      </c>
      <c r="R327" t="s">
        <v>5483</v>
      </c>
      <c r="S327" t="s">
        <v>46</v>
      </c>
      <c r="T327" t="s">
        <v>11</v>
      </c>
      <c r="U327" t="s">
        <v>19</v>
      </c>
      <c r="V327" t="s">
        <v>7861</v>
      </c>
      <c r="W327">
        <v>106.49466</v>
      </c>
      <c r="X327">
        <v>10.97142</v>
      </c>
      <c r="Y327" t="s">
        <v>7862</v>
      </c>
    </row>
    <row r="328" spans="1:25" x14ac:dyDescent="0.75">
      <c r="A328">
        <v>65732949</v>
      </c>
      <c r="B328" t="s">
        <v>2961</v>
      </c>
      <c r="C328" t="s">
        <v>5407</v>
      </c>
      <c r="D328" t="s">
        <v>5474</v>
      </c>
      <c r="E328" t="s">
        <v>5497</v>
      </c>
      <c r="F328">
        <v>180</v>
      </c>
      <c r="I328">
        <v>180</v>
      </c>
      <c r="J328">
        <v>213</v>
      </c>
      <c r="K328">
        <v>150</v>
      </c>
      <c r="L328" t="s">
        <v>5508</v>
      </c>
      <c r="M328" t="s">
        <v>5499</v>
      </c>
      <c r="N328">
        <v>231.333333333333</v>
      </c>
      <c r="O328">
        <v>189.666666666667</v>
      </c>
      <c r="P328">
        <v>0.81988472622478403</v>
      </c>
      <c r="Q328" t="s">
        <v>5493</v>
      </c>
      <c r="R328" t="s">
        <v>5486</v>
      </c>
      <c r="S328" t="s">
        <v>46</v>
      </c>
      <c r="T328" t="s">
        <v>11</v>
      </c>
      <c r="U328" t="s">
        <v>19</v>
      </c>
      <c r="V328" t="s">
        <v>7870</v>
      </c>
      <c r="W328">
        <v>106.41489</v>
      </c>
      <c r="X328">
        <v>11.01374</v>
      </c>
      <c r="Y328" t="s">
        <v>7862</v>
      </c>
    </row>
    <row r="329" spans="1:25" x14ac:dyDescent="0.75">
      <c r="A329">
        <v>65005791</v>
      </c>
      <c r="B329" t="s">
        <v>2544</v>
      </c>
      <c r="C329" t="s">
        <v>5489</v>
      </c>
      <c r="D329" t="s">
        <v>5479</v>
      </c>
      <c r="E329" t="s">
        <v>5497</v>
      </c>
      <c r="F329">
        <v>230</v>
      </c>
      <c r="G329">
        <v>55</v>
      </c>
      <c r="H329">
        <v>0.23913043478260901</v>
      </c>
      <c r="I329">
        <v>255</v>
      </c>
      <c r="J329">
        <v>238.333333333333</v>
      </c>
      <c r="K329">
        <v>70</v>
      </c>
      <c r="L329" t="s">
        <v>5494</v>
      </c>
      <c r="M329" t="s">
        <v>5499</v>
      </c>
      <c r="N329">
        <v>229.333333333333</v>
      </c>
      <c r="O329">
        <v>159.333333333333</v>
      </c>
      <c r="P329">
        <v>0.69476744186046502</v>
      </c>
      <c r="Q329" t="s">
        <v>5485</v>
      </c>
      <c r="R329" t="s">
        <v>5486</v>
      </c>
      <c r="S329" t="s">
        <v>46</v>
      </c>
      <c r="T329" t="s">
        <v>11</v>
      </c>
      <c r="U329" t="s">
        <v>19</v>
      </c>
      <c r="V329" t="s">
        <v>7861</v>
      </c>
      <c r="W329">
        <v>106.46988</v>
      </c>
      <c r="X329">
        <v>10.95895</v>
      </c>
      <c r="Y329" t="s">
        <v>7864</v>
      </c>
    </row>
    <row r="330" spans="1:25" x14ac:dyDescent="0.75">
      <c r="A330">
        <v>65022011</v>
      </c>
      <c r="B330" t="s">
        <v>910</v>
      </c>
      <c r="C330" t="s">
        <v>5489</v>
      </c>
      <c r="D330" t="s">
        <v>5474</v>
      </c>
      <c r="E330" t="s">
        <v>5497</v>
      </c>
      <c r="F330">
        <v>330</v>
      </c>
      <c r="G330">
        <v>92</v>
      </c>
      <c r="H330">
        <v>0.27878787878787897</v>
      </c>
      <c r="I330">
        <v>326</v>
      </c>
      <c r="J330">
        <v>298.33333333333297</v>
      </c>
      <c r="K330">
        <v>327</v>
      </c>
      <c r="L330" t="s">
        <v>5494</v>
      </c>
      <c r="M330" t="s">
        <v>5499</v>
      </c>
      <c r="N330">
        <v>228.666666666667</v>
      </c>
      <c r="O330">
        <v>192</v>
      </c>
      <c r="P330">
        <v>0.839650145772595</v>
      </c>
      <c r="Q330" t="s">
        <v>5495</v>
      </c>
      <c r="R330" t="s">
        <v>5477</v>
      </c>
      <c r="S330" t="s">
        <v>46</v>
      </c>
      <c r="T330" t="s">
        <v>11</v>
      </c>
      <c r="U330" t="s">
        <v>19</v>
      </c>
      <c r="V330" t="s">
        <v>7861</v>
      </c>
      <c r="W330">
        <v>106.50246</v>
      </c>
      <c r="X330">
        <v>11.068289999999999</v>
      </c>
      <c r="Y330" t="s">
        <v>7862</v>
      </c>
    </row>
    <row r="331" spans="1:25" x14ac:dyDescent="0.75">
      <c r="A331">
        <v>65052582</v>
      </c>
      <c r="B331" t="s">
        <v>410</v>
      </c>
      <c r="C331" t="s">
        <v>5407</v>
      </c>
      <c r="D331" t="s">
        <v>5474</v>
      </c>
      <c r="E331" t="s">
        <v>5497</v>
      </c>
      <c r="F331">
        <v>220</v>
      </c>
      <c r="I331">
        <v>211</v>
      </c>
      <c r="J331">
        <v>265</v>
      </c>
      <c r="K331">
        <v>212</v>
      </c>
      <c r="L331" t="s">
        <v>5508</v>
      </c>
      <c r="M331" t="s">
        <v>5499</v>
      </c>
      <c r="N331">
        <v>228.333333333333</v>
      </c>
      <c r="O331">
        <v>200.333333333333</v>
      </c>
      <c r="P331">
        <v>0.87737226277372304</v>
      </c>
      <c r="Q331" t="s">
        <v>5505</v>
      </c>
      <c r="R331" t="s">
        <v>5477</v>
      </c>
      <c r="S331" t="s">
        <v>46</v>
      </c>
      <c r="T331" t="s">
        <v>11</v>
      </c>
      <c r="U331" t="s">
        <v>19</v>
      </c>
      <c r="V331" t="s">
        <v>7865</v>
      </c>
      <c r="W331">
        <v>106.51403999999999</v>
      </c>
      <c r="X331">
        <v>11.0883</v>
      </c>
      <c r="Y331" t="s">
        <v>7862</v>
      </c>
    </row>
    <row r="332" spans="1:25" x14ac:dyDescent="0.75">
      <c r="A332">
        <v>65408390</v>
      </c>
      <c r="B332" t="s">
        <v>2163</v>
      </c>
      <c r="C332" t="s">
        <v>5407</v>
      </c>
      <c r="D332" t="s">
        <v>5474</v>
      </c>
      <c r="E332" t="s">
        <v>5497</v>
      </c>
      <c r="F332">
        <v>60</v>
      </c>
      <c r="G332">
        <v>15</v>
      </c>
      <c r="H332">
        <v>0.25</v>
      </c>
      <c r="I332">
        <v>45</v>
      </c>
      <c r="J332">
        <v>75</v>
      </c>
      <c r="K332">
        <v>40</v>
      </c>
      <c r="L332" t="s">
        <v>5494</v>
      </c>
      <c r="M332" t="s">
        <v>5541</v>
      </c>
      <c r="N332">
        <v>227.333333333333</v>
      </c>
      <c r="O332">
        <v>185.333333333333</v>
      </c>
      <c r="P332">
        <v>0.81524926686217003</v>
      </c>
      <c r="Q332" t="s">
        <v>5510</v>
      </c>
      <c r="R332" t="s">
        <v>5486</v>
      </c>
      <c r="S332" t="s">
        <v>46</v>
      </c>
      <c r="T332" t="s">
        <v>11</v>
      </c>
      <c r="U332" t="s">
        <v>19</v>
      </c>
      <c r="V332" t="s">
        <v>7861</v>
      </c>
      <c r="W332">
        <v>106.45132</v>
      </c>
      <c r="X332">
        <v>10.9899</v>
      </c>
      <c r="Y332" t="s">
        <v>7862</v>
      </c>
    </row>
    <row r="333" spans="1:25" x14ac:dyDescent="0.75">
      <c r="A333">
        <v>65716384</v>
      </c>
      <c r="B333" t="s">
        <v>763</v>
      </c>
      <c r="C333" t="s">
        <v>5407</v>
      </c>
      <c r="D333" t="s">
        <v>5474</v>
      </c>
      <c r="E333" t="s">
        <v>5497</v>
      </c>
      <c r="F333">
        <v>200</v>
      </c>
      <c r="G333">
        <v>25</v>
      </c>
      <c r="H333">
        <v>0.125</v>
      </c>
      <c r="I333">
        <v>200</v>
      </c>
      <c r="J333">
        <v>220</v>
      </c>
      <c r="K333">
        <v>267</v>
      </c>
      <c r="L333" t="s">
        <v>5494</v>
      </c>
      <c r="M333" t="s">
        <v>5499</v>
      </c>
      <c r="N333">
        <v>227.333333333333</v>
      </c>
      <c r="O333">
        <v>153.666666666667</v>
      </c>
      <c r="P333">
        <v>0.67595307917888603</v>
      </c>
      <c r="Q333" t="s">
        <v>5507</v>
      </c>
      <c r="R333" t="s">
        <v>5486</v>
      </c>
      <c r="S333" t="s">
        <v>46</v>
      </c>
      <c r="T333" t="s">
        <v>11</v>
      </c>
      <c r="U333" t="s">
        <v>19</v>
      </c>
      <c r="V333" t="s">
        <v>7869</v>
      </c>
      <c r="W333">
        <v>106.53335</v>
      </c>
      <c r="X333">
        <v>10.938420000000001</v>
      </c>
      <c r="Y333" t="s">
        <v>7864</v>
      </c>
    </row>
    <row r="334" spans="1:25" x14ac:dyDescent="0.75">
      <c r="A334">
        <v>65704969</v>
      </c>
      <c r="B334" t="s">
        <v>3494</v>
      </c>
      <c r="C334" t="s">
        <v>5407</v>
      </c>
      <c r="D334" t="s">
        <v>5474</v>
      </c>
      <c r="E334" t="s">
        <v>5497</v>
      </c>
      <c r="F334">
        <v>250</v>
      </c>
      <c r="G334">
        <v>100</v>
      </c>
      <c r="H334">
        <v>0.4</v>
      </c>
      <c r="I334">
        <v>66</v>
      </c>
      <c r="J334">
        <v>142</v>
      </c>
      <c r="K334">
        <v>225</v>
      </c>
      <c r="L334" t="s">
        <v>5498</v>
      </c>
      <c r="M334" t="s">
        <v>5499</v>
      </c>
      <c r="N334">
        <v>227</v>
      </c>
      <c r="O334">
        <v>159.666666666667</v>
      </c>
      <c r="P334">
        <v>0.70337738619676904</v>
      </c>
      <c r="Q334" t="s">
        <v>5502</v>
      </c>
      <c r="R334" t="s">
        <v>5477</v>
      </c>
      <c r="S334" t="s">
        <v>46</v>
      </c>
      <c r="T334" t="s">
        <v>11</v>
      </c>
      <c r="U334" t="s">
        <v>19</v>
      </c>
      <c r="V334" t="s">
        <v>7867</v>
      </c>
      <c r="W334">
        <v>106.59851999999999</v>
      </c>
      <c r="X334">
        <v>11.000450000000001</v>
      </c>
      <c r="Y334" t="s">
        <v>7864</v>
      </c>
    </row>
    <row r="335" spans="1:25" x14ac:dyDescent="0.75">
      <c r="A335">
        <v>65711136</v>
      </c>
      <c r="B335" t="s">
        <v>1370</v>
      </c>
      <c r="C335" t="s">
        <v>5397</v>
      </c>
      <c r="D335" t="s">
        <v>5488</v>
      </c>
      <c r="E335" t="s">
        <v>18</v>
      </c>
      <c r="F335">
        <v>0</v>
      </c>
      <c r="G335">
        <v>12</v>
      </c>
      <c r="H335" t="s">
        <v>7287</v>
      </c>
      <c r="I335">
        <v>60</v>
      </c>
      <c r="J335">
        <v>210</v>
      </c>
      <c r="K335">
        <v>306</v>
      </c>
      <c r="L335" t="s">
        <v>5481</v>
      </c>
      <c r="M335" t="s">
        <v>5475</v>
      </c>
      <c r="N335">
        <v>226</v>
      </c>
      <c r="O335">
        <v>211</v>
      </c>
      <c r="P335">
        <v>0.93362831858407103</v>
      </c>
      <c r="Q335" t="s">
        <v>5500</v>
      </c>
      <c r="R335" t="s">
        <v>5486</v>
      </c>
      <c r="S335" t="s">
        <v>46</v>
      </c>
      <c r="T335" t="s">
        <v>11</v>
      </c>
      <c r="U335" t="s">
        <v>19</v>
      </c>
      <c r="V335" t="s">
        <v>7869</v>
      </c>
      <c r="W335">
        <v>106.50724</v>
      </c>
      <c r="X335">
        <v>10.96687</v>
      </c>
      <c r="Y335" t="s">
        <v>7862</v>
      </c>
    </row>
    <row r="336" spans="1:25" x14ac:dyDescent="0.75">
      <c r="A336">
        <v>65700635</v>
      </c>
      <c r="B336" t="s">
        <v>854</v>
      </c>
      <c r="C336" t="s">
        <v>5407</v>
      </c>
      <c r="D336" t="s">
        <v>5474</v>
      </c>
      <c r="E336" t="s">
        <v>5497</v>
      </c>
      <c r="F336">
        <v>155</v>
      </c>
      <c r="G336">
        <v>30</v>
      </c>
      <c r="H336">
        <v>0.19354838709677399</v>
      </c>
      <c r="I336">
        <v>62</v>
      </c>
      <c r="J336">
        <v>116.666666666667</v>
      </c>
      <c r="K336">
        <v>118</v>
      </c>
      <c r="L336" t="s">
        <v>5494</v>
      </c>
      <c r="M336" t="s">
        <v>5499</v>
      </c>
      <c r="N336">
        <v>225.666666666667</v>
      </c>
      <c r="O336">
        <v>178.666666666667</v>
      </c>
      <c r="P336">
        <v>0.79172821270310201</v>
      </c>
      <c r="Q336" t="s">
        <v>5510</v>
      </c>
      <c r="R336" t="s">
        <v>5486</v>
      </c>
      <c r="S336" t="s">
        <v>46</v>
      </c>
      <c r="T336" t="s">
        <v>11</v>
      </c>
      <c r="U336" t="s">
        <v>19</v>
      </c>
      <c r="V336" t="s">
        <v>7870</v>
      </c>
      <c r="W336">
        <v>106.37213</v>
      </c>
      <c r="X336">
        <v>10.993600000000001</v>
      </c>
      <c r="Y336" t="s">
        <v>7864</v>
      </c>
    </row>
    <row r="337" spans="1:25" x14ac:dyDescent="0.75">
      <c r="A337">
        <v>65508865</v>
      </c>
      <c r="B337" t="s">
        <v>765</v>
      </c>
      <c r="C337" t="s">
        <v>5407</v>
      </c>
      <c r="D337" t="s">
        <v>5474</v>
      </c>
      <c r="E337" t="s">
        <v>5497</v>
      </c>
      <c r="F337">
        <v>120</v>
      </c>
      <c r="G337">
        <v>40</v>
      </c>
      <c r="H337">
        <v>0.33333333333333298</v>
      </c>
      <c r="I337">
        <v>110</v>
      </c>
      <c r="J337">
        <v>216</v>
      </c>
      <c r="K337">
        <v>50</v>
      </c>
      <c r="L337" t="s">
        <v>5498</v>
      </c>
      <c r="M337" t="s">
        <v>5499</v>
      </c>
      <c r="N337">
        <v>225.333333333333</v>
      </c>
      <c r="O337">
        <v>182</v>
      </c>
      <c r="P337">
        <v>0.80769230769230804</v>
      </c>
      <c r="Q337" t="s">
        <v>5493</v>
      </c>
      <c r="R337" t="s">
        <v>5486</v>
      </c>
      <c r="S337" t="s">
        <v>46</v>
      </c>
      <c r="T337" t="s">
        <v>11</v>
      </c>
      <c r="U337" t="s">
        <v>19</v>
      </c>
      <c r="V337" t="s">
        <v>7870</v>
      </c>
      <c r="W337">
        <v>106.45518</v>
      </c>
      <c r="X337">
        <v>11.04828</v>
      </c>
      <c r="Y337" t="s">
        <v>7862</v>
      </c>
    </row>
    <row r="338" spans="1:25" x14ac:dyDescent="0.75">
      <c r="A338">
        <v>65508356</v>
      </c>
      <c r="B338" t="s">
        <v>3698</v>
      </c>
      <c r="C338" t="s">
        <v>5407</v>
      </c>
      <c r="D338" t="s">
        <v>5474</v>
      </c>
      <c r="E338" t="s">
        <v>5490</v>
      </c>
      <c r="F338">
        <v>300</v>
      </c>
      <c r="G338">
        <v>20</v>
      </c>
      <c r="H338">
        <v>6.6666666666666693E-2</v>
      </c>
      <c r="I338">
        <v>217</v>
      </c>
      <c r="J338">
        <v>216.666666666667</v>
      </c>
      <c r="K338">
        <v>152</v>
      </c>
      <c r="L338" t="s">
        <v>5494</v>
      </c>
      <c r="M338" t="s">
        <v>5492</v>
      </c>
      <c r="N338">
        <v>223</v>
      </c>
      <c r="O338">
        <v>223</v>
      </c>
      <c r="P338">
        <v>1</v>
      </c>
      <c r="Q338" t="s">
        <v>5505</v>
      </c>
      <c r="R338" t="s">
        <v>5477</v>
      </c>
      <c r="S338" t="s">
        <v>46</v>
      </c>
      <c r="T338" t="s">
        <v>11</v>
      </c>
      <c r="U338" t="s">
        <v>19</v>
      </c>
      <c r="V338" t="s">
        <v>7865</v>
      </c>
      <c r="W338">
        <v>106.51388</v>
      </c>
      <c r="X338">
        <v>11.089689999999999</v>
      </c>
      <c r="Y338" t="s">
        <v>7862</v>
      </c>
    </row>
    <row r="339" spans="1:25" x14ac:dyDescent="0.75">
      <c r="A339">
        <v>65011668</v>
      </c>
      <c r="B339" t="s">
        <v>5652</v>
      </c>
      <c r="C339" t="s">
        <v>5390</v>
      </c>
      <c r="D339" t="s">
        <v>5474</v>
      </c>
      <c r="E339" t="s">
        <v>5480</v>
      </c>
      <c r="F339">
        <v>0</v>
      </c>
      <c r="G339">
        <v>9</v>
      </c>
      <c r="H339" t="s">
        <v>7287</v>
      </c>
      <c r="I339">
        <v>180</v>
      </c>
      <c r="J339">
        <v>184.666666666667</v>
      </c>
      <c r="K339">
        <v>27</v>
      </c>
      <c r="L339" t="s">
        <v>5481</v>
      </c>
      <c r="M339" t="s">
        <v>5475</v>
      </c>
      <c r="N339">
        <v>221.333333333333</v>
      </c>
      <c r="O339">
        <v>172.333333333333</v>
      </c>
      <c r="P339">
        <v>0.77861445783132499</v>
      </c>
      <c r="Q339" t="s">
        <v>5515</v>
      </c>
      <c r="R339" t="s">
        <v>5483</v>
      </c>
      <c r="S339" t="s">
        <v>46</v>
      </c>
      <c r="T339" t="s">
        <v>11</v>
      </c>
      <c r="U339" t="s">
        <v>19</v>
      </c>
      <c r="V339" t="s">
        <v>7870</v>
      </c>
      <c r="W339">
        <v>106.45350999999999</v>
      </c>
      <c r="X339">
        <v>11.04003</v>
      </c>
      <c r="Y339" t="s">
        <v>7864</v>
      </c>
    </row>
    <row r="340" spans="1:25" x14ac:dyDescent="0.75">
      <c r="A340">
        <v>65733749</v>
      </c>
      <c r="B340" t="s">
        <v>2285</v>
      </c>
      <c r="C340" t="s">
        <v>5407</v>
      </c>
      <c r="D340" t="s">
        <v>5474</v>
      </c>
      <c r="E340" t="s">
        <v>5497</v>
      </c>
      <c r="F340">
        <v>140</v>
      </c>
      <c r="G340">
        <v>62</v>
      </c>
      <c r="H340">
        <v>0.442857142857143</v>
      </c>
      <c r="I340">
        <v>138</v>
      </c>
      <c r="J340">
        <v>106</v>
      </c>
      <c r="K340">
        <v>252</v>
      </c>
      <c r="L340" t="s">
        <v>5498</v>
      </c>
      <c r="M340" t="s">
        <v>5541</v>
      </c>
      <c r="N340">
        <v>221</v>
      </c>
      <c r="O340">
        <v>112</v>
      </c>
      <c r="P340">
        <v>0.50678733031674195</v>
      </c>
      <c r="Q340" t="s">
        <v>5495</v>
      </c>
      <c r="R340" t="s">
        <v>5477</v>
      </c>
      <c r="S340" t="s">
        <v>46</v>
      </c>
      <c r="T340" t="s">
        <v>11</v>
      </c>
      <c r="U340" t="s">
        <v>19</v>
      </c>
      <c r="V340" t="s">
        <v>7859</v>
      </c>
      <c r="W340">
        <v>106.56480000000001</v>
      </c>
      <c r="X340">
        <v>11.025919999999999</v>
      </c>
      <c r="Y340" t="s">
        <v>7866</v>
      </c>
    </row>
    <row r="341" spans="1:25" x14ac:dyDescent="0.75">
      <c r="A341">
        <v>65728894</v>
      </c>
      <c r="B341" t="s">
        <v>114</v>
      </c>
      <c r="C341" t="s">
        <v>5407</v>
      </c>
      <c r="D341" t="s">
        <v>5474</v>
      </c>
      <c r="E341" t="s">
        <v>5497</v>
      </c>
      <c r="F341">
        <v>100</v>
      </c>
      <c r="G341">
        <v>30</v>
      </c>
      <c r="H341">
        <v>0.3</v>
      </c>
      <c r="I341">
        <v>105</v>
      </c>
      <c r="J341">
        <v>109</v>
      </c>
      <c r="K341">
        <v>20</v>
      </c>
      <c r="L341" t="s">
        <v>5498</v>
      </c>
      <c r="M341" t="s">
        <v>5541</v>
      </c>
      <c r="N341">
        <v>220</v>
      </c>
      <c r="O341">
        <v>145</v>
      </c>
      <c r="P341">
        <v>0.65909090909090895</v>
      </c>
      <c r="Q341" t="s">
        <v>5504</v>
      </c>
      <c r="R341" t="s">
        <v>5486</v>
      </c>
      <c r="S341" t="s">
        <v>46</v>
      </c>
      <c r="T341" t="s">
        <v>11</v>
      </c>
      <c r="U341" t="s">
        <v>19</v>
      </c>
      <c r="V341" t="s">
        <v>7869</v>
      </c>
      <c r="W341">
        <v>106.51491</v>
      </c>
      <c r="X341">
        <v>10.97134</v>
      </c>
      <c r="Y341" t="s">
        <v>7864</v>
      </c>
    </row>
    <row r="342" spans="1:25" x14ac:dyDescent="0.75">
      <c r="A342">
        <v>65029084</v>
      </c>
      <c r="B342" t="s">
        <v>4441</v>
      </c>
      <c r="C342" t="s">
        <v>5420</v>
      </c>
      <c r="D342" t="s">
        <v>5474</v>
      </c>
      <c r="E342" t="s">
        <v>5480</v>
      </c>
      <c r="F342">
        <v>0</v>
      </c>
      <c r="G342">
        <v>102</v>
      </c>
      <c r="H342" t="s">
        <v>7287</v>
      </c>
      <c r="I342">
        <v>454</v>
      </c>
      <c r="J342">
        <v>453.33333333333297</v>
      </c>
      <c r="K342">
        <v>150</v>
      </c>
      <c r="L342" t="s">
        <v>5481</v>
      </c>
      <c r="M342" t="s">
        <v>5475</v>
      </c>
      <c r="N342">
        <v>218</v>
      </c>
      <c r="O342">
        <v>218</v>
      </c>
      <c r="P342">
        <v>1</v>
      </c>
      <c r="Q342" t="s">
        <v>5482</v>
      </c>
      <c r="R342" t="s">
        <v>5483</v>
      </c>
      <c r="S342" t="s">
        <v>46</v>
      </c>
      <c r="T342" t="s">
        <v>11</v>
      </c>
      <c r="U342" t="s">
        <v>19</v>
      </c>
      <c r="V342" t="s">
        <v>7861</v>
      </c>
      <c r="W342">
        <v>106.49207</v>
      </c>
      <c r="X342">
        <v>10.96888</v>
      </c>
      <c r="Y342" t="s">
        <v>7862</v>
      </c>
    </row>
    <row r="343" spans="1:25" x14ac:dyDescent="0.75">
      <c r="A343">
        <v>65525380</v>
      </c>
      <c r="B343" t="s">
        <v>5630</v>
      </c>
      <c r="C343" t="s">
        <v>5407</v>
      </c>
      <c r="D343" t="s">
        <v>5487</v>
      </c>
      <c r="E343" t="s">
        <v>18</v>
      </c>
      <c r="F343">
        <v>0</v>
      </c>
      <c r="G343">
        <v>20</v>
      </c>
      <c r="H343" t="s">
        <v>7287</v>
      </c>
      <c r="I343">
        <v>38</v>
      </c>
      <c r="J343">
        <v>24.3333333333333</v>
      </c>
      <c r="K343">
        <v>7</v>
      </c>
      <c r="L343" t="s">
        <v>5481</v>
      </c>
      <c r="M343" t="s">
        <v>5475</v>
      </c>
      <c r="N343">
        <v>217.666666666667</v>
      </c>
      <c r="O343">
        <v>127.333333333333</v>
      </c>
      <c r="P343">
        <v>0.58499234303215897</v>
      </c>
      <c r="Q343" t="s">
        <v>5505</v>
      </c>
      <c r="R343" t="s">
        <v>5477</v>
      </c>
      <c r="S343" t="s">
        <v>46</v>
      </c>
      <c r="T343" t="s">
        <v>11</v>
      </c>
      <c r="U343" t="s">
        <v>19</v>
      </c>
      <c r="V343" t="s">
        <v>7865</v>
      </c>
      <c r="W343">
        <v>106.47757</v>
      </c>
      <c r="X343">
        <v>11.13288</v>
      </c>
      <c r="Y343" t="s">
        <v>7866</v>
      </c>
    </row>
    <row r="344" spans="1:25" x14ac:dyDescent="0.75">
      <c r="A344">
        <v>65713994</v>
      </c>
      <c r="B344" t="s">
        <v>5597</v>
      </c>
      <c r="C344" t="s">
        <v>5390</v>
      </c>
      <c r="D344" t="s">
        <v>5474</v>
      </c>
      <c r="E344" t="s">
        <v>5480</v>
      </c>
      <c r="F344">
        <v>0</v>
      </c>
      <c r="G344">
        <v>62</v>
      </c>
      <c r="H344" t="s">
        <v>7287</v>
      </c>
      <c r="I344">
        <v>285</v>
      </c>
      <c r="J344">
        <v>277.33333333333297</v>
      </c>
      <c r="K344">
        <v>45</v>
      </c>
      <c r="L344" t="s">
        <v>5481</v>
      </c>
      <c r="M344" t="s">
        <v>5475</v>
      </c>
      <c r="N344">
        <v>217.666666666667</v>
      </c>
      <c r="O344">
        <v>195.666666666667</v>
      </c>
      <c r="P344">
        <v>0.89892802450229703</v>
      </c>
      <c r="Q344" t="s">
        <v>5512</v>
      </c>
      <c r="R344" t="s">
        <v>5483</v>
      </c>
      <c r="S344" t="s">
        <v>46</v>
      </c>
      <c r="T344" t="s">
        <v>11</v>
      </c>
      <c r="U344" t="s">
        <v>19</v>
      </c>
      <c r="V344" t="s">
        <v>7859</v>
      </c>
      <c r="W344">
        <v>106.57013999999999</v>
      </c>
      <c r="X344">
        <v>10.984249999999999</v>
      </c>
      <c r="Y344" t="s">
        <v>7862</v>
      </c>
    </row>
    <row r="345" spans="1:25" x14ac:dyDescent="0.75">
      <c r="A345">
        <v>65014753</v>
      </c>
      <c r="B345" t="s">
        <v>3059</v>
      </c>
      <c r="C345" t="s">
        <v>5407</v>
      </c>
      <c r="D345" t="s">
        <v>5474</v>
      </c>
      <c r="E345" t="s">
        <v>5497</v>
      </c>
      <c r="F345">
        <v>160</v>
      </c>
      <c r="G345">
        <v>105</v>
      </c>
      <c r="H345">
        <v>0.65625</v>
      </c>
      <c r="I345">
        <v>175</v>
      </c>
      <c r="J345">
        <v>189.333333333333</v>
      </c>
      <c r="K345">
        <v>130</v>
      </c>
      <c r="L345" t="s">
        <v>5491</v>
      </c>
      <c r="M345" t="s">
        <v>5499</v>
      </c>
      <c r="N345">
        <v>217</v>
      </c>
      <c r="O345">
        <v>148.666666666667</v>
      </c>
      <c r="P345">
        <v>0.68509984639016897</v>
      </c>
      <c r="Q345" t="s">
        <v>5507</v>
      </c>
      <c r="R345" t="s">
        <v>5486</v>
      </c>
      <c r="S345" t="s">
        <v>46</v>
      </c>
      <c r="T345" t="s">
        <v>11</v>
      </c>
      <c r="U345" t="s">
        <v>19</v>
      </c>
      <c r="V345" t="s">
        <v>7869</v>
      </c>
      <c r="W345">
        <v>106.52549999999999</v>
      </c>
      <c r="X345">
        <v>10.931710000000001</v>
      </c>
      <c r="Y345" t="s">
        <v>7864</v>
      </c>
    </row>
    <row r="346" spans="1:25" x14ac:dyDescent="0.75">
      <c r="A346">
        <v>65503736</v>
      </c>
      <c r="B346" t="s">
        <v>4066</v>
      </c>
      <c r="C346" t="s">
        <v>5489</v>
      </c>
      <c r="D346" t="s">
        <v>5474</v>
      </c>
      <c r="E346" t="s">
        <v>5497</v>
      </c>
      <c r="F346">
        <v>255</v>
      </c>
      <c r="G346">
        <v>50</v>
      </c>
      <c r="H346">
        <v>0.19607843137254899</v>
      </c>
      <c r="I346">
        <v>180</v>
      </c>
      <c r="J346">
        <v>222.333333333333</v>
      </c>
      <c r="K346">
        <v>150</v>
      </c>
      <c r="L346" t="s">
        <v>5494</v>
      </c>
      <c r="M346" t="s">
        <v>5499</v>
      </c>
      <c r="N346">
        <v>212</v>
      </c>
      <c r="O346">
        <v>170.333333333333</v>
      </c>
      <c r="P346">
        <v>0.803459119496855</v>
      </c>
      <c r="Q346" t="s">
        <v>5495</v>
      </c>
      <c r="R346" t="s">
        <v>5477</v>
      </c>
      <c r="S346" t="s">
        <v>46</v>
      </c>
      <c r="T346" t="s">
        <v>11</v>
      </c>
      <c r="U346" t="s">
        <v>19</v>
      </c>
      <c r="V346" t="s">
        <v>7859</v>
      </c>
      <c r="W346">
        <v>106.55485</v>
      </c>
      <c r="X346">
        <v>11.04059</v>
      </c>
      <c r="Y346" t="s">
        <v>7862</v>
      </c>
    </row>
    <row r="347" spans="1:25" x14ac:dyDescent="0.75">
      <c r="A347">
        <v>65508357</v>
      </c>
      <c r="B347" t="s">
        <v>1380</v>
      </c>
      <c r="C347" t="s">
        <v>5407</v>
      </c>
      <c r="D347" t="s">
        <v>5474</v>
      </c>
      <c r="E347" t="s">
        <v>5497</v>
      </c>
      <c r="F347">
        <v>120</v>
      </c>
      <c r="I347">
        <v>140</v>
      </c>
      <c r="J347">
        <v>120</v>
      </c>
      <c r="K347">
        <v>102</v>
      </c>
      <c r="L347" t="s">
        <v>5508</v>
      </c>
      <c r="M347" t="s">
        <v>5499</v>
      </c>
      <c r="N347">
        <v>212</v>
      </c>
      <c r="O347">
        <v>170</v>
      </c>
      <c r="P347">
        <v>0.80188679245283001</v>
      </c>
      <c r="Q347" t="s">
        <v>5493</v>
      </c>
      <c r="R347" t="s">
        <v>5486</v>
      </c>
      <c r="S347" t="s">
        <v>46</v>
      </c>
      <c r="T347" t="s">
        <v>11</v>
      </c>
      <c r="U347" t="s">
        <v>19</v>
      </c>
      <c r="V347" t="s">
        <v>7870</v>
      </c>
      <c r="W347">
        <v>106.45408999999999</v>
      </c>
      <c r="X347">
        <v>11.0404</v>
      </c>
      <c r="Y347" t="s">
        <v>7862</v>
      </c>
    </row>
    <row r="348" spans="1:25" x14ac:dyDescent="0.75">
      <c r="A348">
        <v>65723270</v>
      </c>
      <c r="B348" t="s">
        <v>5616</v>
      </c>
      <c r="C348" t="s">
        <v>5390</v>
      </c>
      <c r="D348" t="s">
        <v>5479</v>
      </c>
      <c r="E348" t="s">
        <v>5480</v>
      </c>
      <c r="F348">
        <v>0</v>
      </c>
      <c r="G348">
        <v>85</v>
      </c>
      <c r="H348" t="s">
        <v>7287</v>
      </c>
      <c r="I348">
        <v>265</v>
      </c>
      <c r="J348">
        <v>226</v>
      </c>
      <c r="K348">
        <v>77</v>
      </c>
      <c r="L348" t="s">
        <v>5481</v>
      </c>
      <c r="M348" t="s">
        <v>5475</v>
      </c>
      <c r="N348">
        <v>211</v>
      </c>
      <c r="O348">
        <v>211</v>
      </c>
      <c r="P348">
        <v>1</v>
      </c>
      <c r="Q348" t="s">
        <v>5512</v>
      </c>
      <c r="R348" t="s">
        <v>5483</v>
      </c>
      <c r="S348" t="s">
        <v>46</v>
      </c>
      <c r="T348" t="s">
        <v>11</v>
      </c>
      <c r="U348" t="s">
        <v>19</v>
      </c>
      <c r="V348" t="s">
        <v>7859</v>
      </c>
      <c r="W348">
        <v>106.55718</v>
      </c>
      <c r="X348">
        <v>11.01657</v>
      </c>
      <c r="Y348" t="s">
        <v>7862</v>
      </c>
    </row>
    <row r="349" spans="1:25" x14ac:dyDescent="0.75">
      <c r="A349">
        <v>65540191</v>
      </c>
      <c r="B349" t="s">
        <v>4130</v>
      </c>
      <c r="C349" t="s">
        <v>5407</v>
      </c>
      <c r="D349" t="s">
        <v>5474</v>
      </c>
      <c r="E349" t="s">
        <v>5497</v>
      </c>
      <c r="F349">
        <v>130</v>
      </c>
      <c r="G349">
        <v>70</v>
      </c>
      <c r="H349">
        <v>0.53846153846153799</v>
      </c>
      <c r="I349">
        <v>120</v>
      </c>
      <c r="J349">
        <v>218.333333333333</v>
      </c>
      <c r="K349">
        <v>159</v>
      </c>
      <c r="L349" t="s">
        <v>5491</v>
      </c>
      <c r="M349" t="s">
        <v>5499</v>
      </c>
      <c r="N349">
        <v>210.666666666667</v>
      </c>
      <c r="O349">
        <v>160.666666666667</v>
      </c>
      <c r="P349">
        <v>0.762658227848101</v>
      </c>
      <c r="Q349" t="s">
        <v>5493</v>
      </c>
      <c r="R349" t="s">
        <v>5486</v>
      </c>
      <c r="S349" t="s">
        <v>46</v>
      </c>
      <c r="T349" t="s">
        <v>11</v>
      </c>
      <c r="U349" t="s">
        <v>19</v>
      </c>
      <c r="V349" t="s">
        <v>7870</v>
      </c>
      <c r="W349">
        <v>106.437</v>
      </c>
      <c r="X349">
        <v>11.04339</v>
      </c>
      <c r="Y349" t="s">
        <v>7864</v>
      </c>
    </row>
    <row r="350" spans="1:25" x14ac:dyDescent="0.75">
      <c r="A350">
        <v>65023996</v>
      </c>
      <c r="B350" t="s">
        <v>5127</v>
      </c>
      <c r="C350" t="s">
        <v>5407</v>
      </c>
      <c r="D350" t="s">
        <v>5474</v>
      </c>
      <c r="E350" t="s">
        <v>5497</v>
      </c>
      <c r="F350">
        <v>220</v>
      </c>
      <c r="G350">
        <v>21</v>
      </c>
      <c r="H350">
        <v>9.54545454545455E-2</v>
      </c>
      <c r="I350">
        <v>220</v>
      </c>
      <c r="J350">
        <v>258.33333333333297</v>
      </c>
      <c r="K350">
        <v>303</v>
      </c>
      <c r="L350" t="s">
        <v>5494</v>
      </c>
      <c r="M350" t="s">
        <v>5499</v>
      </c>
      <c r="N350">
        <v>209.333333333333</v>
      </c>
      <c r="O350">
        <v>146.666666666667</v>
      </c>
      <c r="P350">
        <v>0.70063694267515897</v>
      </c>
      <c r="Q350" t="s">
        <v>5507</v>
      </c>
      <c r="R350" t="s">
        <v>5486</v>
      </c>
      <c r="S350" t="s">
        <v>46</v>
      </c>
      <c r="T350" t="s">
        <v>11</v>
      </c>
      <c r="U350" t="s">
        <v>19</v>
      </c>
      <c r="V350" t="s">
        <v>7869</v>
      </c>
      <c r="W350">
        <v>106.55356999999999</v>
      </c>
      <c r="X350">
        <v>10.9315</v>
      </c>
      <c r="Y350" t="s">
        <v>7864</v>
      </c>
    </row>
    <row r="351" spans="1:25" x14ac:dyDescent="0.75">
      <c r="A351">
        <v>65042021</v>
      </c>
      <c r="B351" t="s">
        <v>5619</v>
      </c>
      <c r="C351" t="s">
        <v>5416</v>
      </c>
      <c r="D351" t="s">
        <v>5474</v>
      </c>
      <c r="E351" t="s">
        <v>5480</v>
      </c>
      <c r="F351">
        <v>0</v>
      </c>
      <c r="G351">
        <v>23</v>
      </c>
      <c r="H351" t="s">
        <v>7287</v>
      </c>
      <c r="I351">
        <v>217</v>
      </c>
      <c r="J351">
        <v>220.333333333333</v>
      </c>
      <c r="K351">
        <v>43</v>
      </c>
      <c r="L351" t="s">
        <v>5481</v>
      </c>
      <c r="M351" t="s">
        <v>5475</v>
      </c>
      <c r="N351">
        <v>209.333333333333</v>
      </c>
      <c r="O351">
        <v>165</v>
      </c>
      <c r="P351">
        <v>0.78821656050955402</v>
      </c>
      <c r="Q351" t="s">
        <v>5515</v>
      </c>
      <c r="R351" t="s">
        <v>5483</v>
      </c>
      <c r="S351" t="s">
        <v>46</v>
      </c>
      <c r="T351" t="s">
        <v>11</v>
      </c>
      <c r="U351" t="s">
        <v>19</v>
      </c>
      <c r="V351" t="s">
        <v>7861</v>
      </c>
      <c r="W351">
        <v>106.49249</v>
      </c>
      <c r="X351">
        <v>10.98142</v>
      </c>
      <c r="Y351" t="s">
        <v>7864</v>
      </c>
    </row>
    <row r="352" spans="1:25" x14ac:dyDescent="0.75">
      <c r="A352">
        <v>65028498</v>
      </c>
      <c r="B352" t="s">
        <v>5636</v>
      </c>
      <c r="C352" t="s">
        <v>5416</v>
      </c>
      <c r="D352" t="s">
        <v>5474</v>
      </c>
      <c r="E352" t="s">
        <v>5480</v>
      </c>
      <c r="F352">
        <v>0</v>
      </c>
      <c r="G352">
        <v>3</v>
      </c>
      <c r="H352" t="s">
        <v>7287</v>
      </c>
      <c r="I352">
        <v>302</v>
      </c>
      <c r="J352">
        <v>287.66666666666703</v>
      </c>
      <c r="K352">
        <v>346</v>
      </c>
      <c r="L352" t="s">
        <v>5481</v>
      </c>
      <c r="M352" t="s">
        <v>5475</v>
      </c>
      <c r="N352">
        <v>206.666666666667</v>
      </c>
      <c r="O352">
        <v>159.333333333333</v>
      </c>
      <c r="P352">
        <v>0.77096774193548401</v>
      </c>
      <c r="Q352" t="s">
        <v>5515</v>
      </c>
      <c r="R352" t="s">
        <v>5483</v>
      </c>
      <c r="S352" t="s">
        <v>46</v>
      </c>
      <c r="T352" t="s">
        <v>11</v>
      </c>
      <c r="U352" t="s">
        <v>19</v>
      </c>
      <c r="V352" t="s">
        <v>7861</v>
      </c>
      <c r="W352">
        <v>106.45868</v>
      </c>
      <c r="X352">
        <v>10.981019999999999</v>
      </c>
      <c r="Y352" t="s">
        <v>7864</v>
      </c>
    </row>
    <row r="353" spans="1:25" x14ac:dyDescent="0.75">
      <c r="A353">
        <v>65409429</v>
      </c>
      <c r="B353" t="s">
        <v>5654</v>
      </c>
      <c r="C353" t="s">
        <v>5390</v>
      </c>
      <c r="D353" t="s">
        <v>5487</v>
      </c>
      <c r="E353" t="s">
        <v>5480</v>
      </c>
      <c r="F353">
        <v>0</v>
      </c>
      <c r="G353">
        <v>74</v>
      </c>
      <c r="H353" t="s">
        <v>7287</v>
      </c>
      <c r="I353">
        <v>177</v>
      </c>
      <c r="J353">
        <v>165</v>
      </c>
      <c r="L353" t="s">
        <v>5481</v>
      </c>
      <c r="M353" t="s">
        <v>5475</v>
      </c>
      <c r="N353">
        <v>204.666666666667</v>
      </c>
      <c r="O353">
        <v>184.666666666667</v>
      </c>
      <c r="P353">
        <v>0.90228013029316001</v>
      </c>
      <c r="Q353" t="s">
        <v>5512</v>
      </c>
      <c r="R353" t="s">
        <v>5483</v>
      </c>
      <c r="S353" t="s">
        <v>46</v>
      </c>
      <c r="T353" t="s">
        <v>11</v>
      </c>
      <c r="U353" t="s">
        <v>19</v>
      </c>
      <c r="V353" t="s">
        <v>7859</v>
      </c>
      <c r="W353">
        <v>106.56543000000001</v>
      </c>
      <c r="X353">
        <v>11.02079</v>
      </c>
      <c r="Y353" t="s">
        <v>7862</v>
      </c>
    </row>
    <row r="354" spans="1:25" x14ac:dyDescent="0.75">
      <c r="A354">
        <v>65540216</v>
      </c>
      <c r="B354" t="s">
        <v>2730</v>
      </c>
      <c r="C354" t="s">
        <v>5407</v>
      </c>
      <c r="D354" t="s">
        <v>5487</v>
      </c>
      <c r="E354" t="s">
        <v>18</v>
      </c>
      <c r="F354">
        <v>0</v>
      </c>
      <c r="G354">
        <v>6</v>
      </c>
      <c r="H354" t="s">
        <v>7287</v>
      </c>
      <c r="I354">
        <v>16</v>
      </c>
      <c r="J354">
        <v>22</v>
      </c>
      <c r="K354">
        <v>23</v>
      </c>
      <c r="L354" t="s">
        <v>5481</v>
      </c>
      <c r="M354" t="s">
        <v>5475</v>
      </c>
      <c r="N354">
        <v>204.666666666667</v>
      </c>
      <c r="O354">
        <v>110.666666666667</v>
      </c>
      <c r="P354">
        <v>0.54071661237784996</v>
      </c>
      <c r="Q354" t="s">
        <v>5505</v>
      </c>
      <c r="R354" t="s">
        <v>5477</v>
      </c>
      <c r="S354" t="s">
        <v>46</v>
      </c>
      <c r="T354" t="s">
        <v>11</v>
      </c>
      <c r="U354" t="s">
        <v>19</v>
      </c>
      <c r="V354" t="s">
        <v>7865</v>
      </c>
      <c r="W354">
        <v>106.48344</v>
      </c>
      <c r="X354">
        <v>11.08568</v>
      </c>
      <c r="Y354" t="s">
        <v>7866</v>
      </c>
    </row>
    <row r="355" spans="1:25" x14ac:dyDescent="0.75">
      <c r="A355">
        <v>65729660</v>
      </c>
      <c r="B355" t="s">
        <v>5562</v>
      </c>
      <c r="C355" t="s">
        <v>5416</v>
      </c>
      <c r="D355" t="s">
        <v>5474</v>
      </c>
      <c r="E355" t="s">
        <v>5480</v>
      </c>
      <c r="F355">
        <v>0</v>
      </c>
      <c r="G355">
        <v>50</v>
      </c>
      <c r="H355" t="s">
        <v>7287</v>
      </c>
      <c r="I355">
        <v>261</v>
      </c>
      <c r="J355">
        <v>286.66666666666703</v>
      </c>
      <c r="K355">
        <v>5</v>
      </c>
      <c r="L355" t="s">
        <v>5481</v>
      </c>
      <c r="M355" t="s">
        <v>5475</v>
      </c>
      <c r="N355">
        <v>202</v>
      </c>
      <c r="O355">
        <v>170.333333333333</v>
      </c>
      <c r="P355">
        <v>0.84323432343234295</v>
      </c>
      <c r="Q355" t="s">
        <v>5482</v>
      </c>
      <c r="R355" t="s">
        <v>5483</v>
      </c>
      <c r="S355" t="s">
        <v>46</v>
      </c>
      <c r="T355" t="s">
        <v>11</v>
      </c>
      <c r="U355" t="s">
        <v>19</v>
      </c>
      <c r="V355" t="s">
        <v>7869</v>
      </c>
      <c r="W355">
        <v>106.50682999999999</v>
      </c>
      <c r="X355">
        <v>10.97073</v>
      </c>
      <c r="Y355" t="s">
        <v>7862</v>
      </c>
    </row>
    <row r="356" spans="1:25" x14ac:dyDescent="0.75">
      <c r="A356">
        <v>65065093</v>
      </c>
      <c r="B356" t="s">
        <v>3476</v>
      </c>
      <c r="C356" t="s">
        <v>5407</v>
      </c>
      <c r="D356" t="s">
        <v>5496</v>
      </c>
      <c r="E356" t="s">
        <v>5497</v>
      </c>
      <c r="F356">
        <v>200</v>
      </c>
      <c r="G356">
        <v>30</v>
      </c>
      <c r="H356">
        <v>0.15</v>
      </c>
      <c r="I356">
        <v>295</v>
      </c>
      <c r="J356">
        <v>218.666666666667</v>
      </c>
      <c r="L356" t="s">
        <v>5494</v>
      </c>
      <c r="M356" t="s">
        <v>5499</v>
      </c>
      <c r="N356">
        <v>201.333333333333</v>
      </c>
      <c r="O356">
        <v>138</v>
      </c>
      <c r="P356">
        <v>0.685430463576159</v>
      </c>
      <c r="Q356" t="s">
        <v>5507</v>
      </c>
      <c r="R356" t="s">
        <v>5486</v>
      </c>
      <c r="S356" t="s">
        <v>46</v>
      </c>
      <c r="T356" t="s">
        <v>11</v>
      </c>
      <c r="U356" t="s">
        <v>19</v>
      </c>
      <c r="V356" t="s">
        <v>7869</v>
      </c>
      <c r="W356">
        <v>106.55598000000001</v>
      </c>
      <c r="X356">
        <v>10.93821</v>
      </c>
      <c r="Y356" t="s">
        <v>7864</v>
      </c>
    </row>
    <row r="357" spans="1:25" x14ac:dyDescent="0.75">
      <c r="A357">
        <v>65014952</v>
      </c>
      <c r="B357" t="s">
        <v>7784</v>
      </c>
      <c r="C357" t="s">
        <v>5407</v>
      </c>
      <c r="D357" t="s">
        <v>5474</v>
      </c>
      <c r="E357" t="s">
        <v>5497</v>
      </c>
      <c r="F357">
        <v>300</v>
      </c>
      <c r="G357">
        <v>8</v>
      </c>
      <c r="H357">
        <v>2.66666666666667E-2</v>
      </c>
      <c r="I357">
        <v>733</v>
      </c>
      <c r="J357">
        <v>559.66666666666697</v>
      </c>
      <c r="K357">
        <v>402</v>
      </c>
      <c r="L357" t="s">
        <v>5494</v>
      </c>
      <c r="M357" t="s">
        <v>5499</v>
      </c>
      <c r="N357">
        <v>200.666666666667</v>
      </c>
      <c r="O357">
        <v>194.666666666667</v>
      </c>
      <c r="P357">
        <v>0.97009966777408596</v>
      </c>
      <c r="Q357" t="s">
        <v>5503</v>
      </c>
      <c r="R357" t="s">
        <v>5477</v>
      </c>
      <c r="S357" t="s">
        <v>46</v>
      </c>
      <c r="T357" t="s">
        <v>11</v>
      </c>
      <c r="U357" t="s">
        <v>19</v>
      </c>
      <c r="V357" t="s">
        <v>7859</v>
      </c>
      <c r="W357">
        <v>106.60598</v>
      </c>
      <c r="X357">
        <v>10.94666</v>
      </c>
      <c r="Y357" t="s">
        <v>7862</v>
      </c>
    </row>
    <row r="358" spans="1:25" x14ac:dyDescent="0.75">
      <c r="A358">
        <v>65600603</v>
      </c>
      <c r="B358" t="s">
        <v>4757</v>
      </c>
      <c r="C358" t="s">
        <v>5407</v>
      </c>
      <c r="D358" t="s">
        <v>5474</v>
      </c>
      <c r="E358" t="s">
        <v>5497</v>
      </c>
      <c r="F358">
        <v>135</v>
      </c>
      <c r="G358">
        <v>15</v>
      </c>
      <c r="H358">
        <v>0.11111111111111099</v>
      </c>
      <c r="I358">
        <v>130</v>
      </c>
      <c r="J358">
        <v>139</v>
      </c>
      <c r="K358">
        <v>101</v>
      </c>
      <c r="L358" t="s">
        <v>5494</v>
      </c>
      <c r="M358" t="s">
        <v>5499</v>
      </c>
      <c r="N358">
        <v>200.666666666667</v>
      </c>
      <c r="O358">
        <v>158.333333333333</v>
      </c>
      <c r="P358">
        <v>0.78903654485049801</v>
      </c>
      <c r="Q358" t="s">
        <v>5495</v>
      </c>
      <c r="R358" t="s">
        <v>5477</v>
      </c>
      <c r="S358" t="s">
        <v>46</v>
      </c>
      <c r="T358" t="s">
        <v>11</v>
      </c>
      <c r="U358" t="s">
        <v>19</v>
      </c>
      <c r="V358" t="s">
        <v>7863</v>
      </c>
      <c r="W358">
        <v>106.48936</v>
      </c>
      <c r="X358">
        <v>11.02398</v>
      </c>
      <c r="Y358" t="s">
        <v>7864</v>
      </c>
    </row>
    <row r="359" spans="1:25" x14ac:dyDescent="0.75">
      <c r="A359">
        <v>65041544</v>
      </c>
      <c r="B359" t="s">
        <v>5692</v>
      </c>
      <c r="C359" t="s">
        <v>5407</v>
      </c>
      <c r="D359" t="s">
        <v>5487</v>
      </c>
      <c r="E359" t="s">
        <v>18</v>
      </c>
      <c r="F359">
        <v>0</v>
      </c>
      <c r="G359">
        <v>26</v>
      </c>
      <c r="H359" t="s">
        <v>7287</v>
      </c>
      <c r="I359">
        <v>124</v>
      </c>
      <c r="J359">
        <v>110.333333333333</v>
      </c>
      <c r="K359">
        <v>3</v>
      </c>
      <c r="L359" t="s">
        <v>5481</v>
      </c>
      <c r="M359" t="s">
        <v>5475</v>
      </c>
      <c r="N359">
        <v>199.666666666667</v>
      </c>
      <c r="O359">
        <v>142</v>
      </c>
      <c r="P359">
        <v>0.71118530884807996</v>
      </c>
      <c r="Q359" t="s">
        <v>5507</v>
      </c>
      <c r="R359" t="s">
        <v>5486</v>
      </c>
      <c r="S359" t="s">
        <v>46</v>
      </c>
      <c r="T359" t="s">
        <v>11</v>
      </c>
      <c r="U359" t="s">
        <v>19</v>
      </c>
      <c r="V359" t="s">
        <v>7869</v>
      </c>
      <c r="W359">
        <v>106.54927000000001</v>
      </c>
      <c r="X359">
        <v>10.935750000000001</v>
      </c>
      <c r="Y359" t="s">
        <v>7864</v>
      </c>
    </row>
    <row r="360" spans="1:25" x14ac:dyDescent="0.75">
      <c r="A360">
        <v>65409021</v>
      </c>
      <c r="B360" t="s">
        <v>5561</v>
      </c>
      <c r="C360" t="s">
        <v>5390</v>
      </c>
      <c r="D360" t="s">
        <v>5474</v>
      </c>
      <c r="E360" t="s">
        <v>18</v>
      </c>
      <c r="F360">
        <v>0</v>
      </c>
      <c r="G360">
        <v>4</v>
      </c>
      <c r="H360" t="s">
        <v>7287</v>
      </c>
      <c r="I360">
        <v>16</v>
      </c>
      <c r="J360">
        <v>21.6666666666667</v>
      </c>
      <c r="K360">
        <v>10</v>
      </c>
      <c r="L360" t="s">
        <v>5481</v>
      </c>
      <c r="M360" t="s">
        <v>5475</v>
      </c>
      <c r="N360">
        <v>199.333333333333</v>
      </c>
      <c r="O360">
        <v>36.3333333333333</v>
      </c>
      <c r="P360">
        <v>0.18227424749163901</v>
      </c>
      <c r="Q360" t="s">
        <v>5515</v>
      </c>
      <c r="R360" t="s">
        <v>5483</v>
      </c>
      <c r="S360" t="s">
        <v>46</v>
      </c>
      <c r="T360" t="s">
        <v>11</v>
      </c>
      <c r="U360" t="s">
        <v>19</v>
      </c>
      <c r="V360" t="s">
        <v>7861</v>
      </c>
      <c r="W360">
        <v>106.49670999999999</v>
      </c>
      <c r="X360">
        <v>10.980499999999999</v>
      </c>
      <c r="Y360" t="s">
        <v>7860</v>
      </c>
    </row>
    <row r="361" spans="1:25" x14ac:dyDescent="0.75">
      <c r="A361">
        <v>65526785</v>
      </c>
      <c r="B361" t="s">
        <v>4227</v>
      </c>
      <c r="C361" t="s">
        <v>5407</v>
      </c>
      <c r="D361" t="s">
        <v>5474</v>
      </c>
      <c r="E361" t="s">
        <v>5497</v>
      </c>
      <c r="F361">
        <v>220</v>
      </c>
      <c r="G361">
        <v>85</v>
      </c>
      <c r="H361">
        <v>0.38636363636363602</v>
      </c>
      <c r="I361">
        <v>155</v>
      </c>
      <c r="J361">
        <v>216</v>
      </c>
      <c r="K361">
        <v>205</v>
      </c>
      <c r="L361" t="s">
        <v>5498</v>
      </c>
      <c r="M361" t="s">
        <v>5499</v>
      </c>
      <c r="N361">
        <v>199.333333333333</v>
      </c>
      <c r="O361">
        <v>131</v>
      </c>
      <c r="P361">
        <v>0.65719063545150502</v>
      </c>
      <c r="Q361" t="s">
        <v>5503</v>
      </c>
      <c r="R361" t="s">
        <v>5477</v>
      </c>
      <c r="S361" t="s">
        <v>46</v>
      </c>
      <c r="T361" t="s">
        <v>11</v>
      </c>
      <c r="U361" t="s">
        <v>19</v>
      </c>
      <c r="V361" t="s">
        <v>7859</v>
      </c>
      <c r="W361">
        <v>106.59354</v>
      </c>
      <c r="X361">
        <v>10.96711</v>
      </c>
      <c r="Y361" t="s">
        <v>7864</v>
      </c>
    </row>
    <row r="362" spans="1:25" x14ac:dyDescent="0.75">
      <c r="A362">
        <v>65723290</v>
      </c>
      <c r="B362" t="s">
        <v>5548</v>
      </c>
      <c r="C362" t="s">
        <v>5390</v>
      </c>
      <c r="D362" t="s">
        <v>5474</v>
      </c>
      <c r="E362" t="s">
        <v>18</v>
      </c>
      <c r="F362">
        <v>0</v>
      </c>
      <c r="G362">
        <v>4</v>
      </c>
      <c r="H362" t="s">
        <v>7287</v>
      </c>
      <c r="I362">
        <v>16</v>
      </c>
      <c r="J362">
        <v>20</v>
      </c>
      <c r="K362">
        <v>9</v>
      </c>
      <c r="L362" t="s">
        <v>5481</v>
      </c>
      <c r="M362" t="s">
        <v>5475</v>
      </c>
      <c r="N362">
        <v>199</v>
      </c>
      <c r="O362">
        <v>36</v>
      </c>
      <c r="P362">
        <v>0.180904522613065</v>
      </c>
      <c r="Q362" t="s">
        <v>5515</v>
      </c>
      <c r="R362" t="s">
        <v>5483</v>
      </c>
      <c r="S362" t="s">
        <v>46</v>
      </c>
      <c r="T362" t="s">
        <v>11</v>
      </c>
      <c r="U362" t="s">
        <v>19</v>
      </c>
      <c r="V362" t="s">
        <v>7861</v>
      </c>
      <c r="W362">
        <v>106.49758</v>
      </c>
      <c r="X362">
        <v>10.98068</v>
      </c>
      <c r="Y362" t="s">
        <v>7860</v>
      </c>
    </row>
    <row r="363" spans="1:25" x14ac:dyDescent="0.75">
      <c r="A363">
        <v>65043541</v>
      </c>
      <c r="B363" t="s">
        <v>4147</v>
      </c>
      <c r="C363" t="s">
        <v>5407</v>
      </c>
      <c r="D363" t="s">
        <v>5496</v>
      </c>
      <c r="E363" t="s">
        <v>5497</v>
      </c>
      <c r="F363">
        <v>320</v>
      </c>
      <c r="I363">
        <v>240</v>
      </c>
      <c r="J363">
        <v>275</v>
      </c>
      <c r="L363" t="s">
        <v>5508</v>
      </c>
      <c r="M363" t="s">
        <v>5499</v>
      </c>
      <c r="N363">
        <v>198.333333333333</v>
      </c>
      <c r="O363">
        <v>160.333333333333</v>
      </c>
      <c r="P363">
        <v>0.80840336134453805</v>
      </c>
      <c r="Q363" t="s">
        <v>5476</v>
      </c>
      <c r="R363" t="s">
        <v>5477</v>
      </c>
      <c r="S363" t="s">
        <v>46</v>
      </c>
      <c r="T363" t="s">
        <v>11</v>
      </c>
      <c r="U363" t="s">
        <v>19</v>
      </c>
      <c r="V363" t="s">
        <v>7867</v>
      </c>
      <c r="W363">
        <v>106.62796</v>
      </c>
      <c r="X363">
        <v>10.92568</v>
      </c>
      <c r="Y363" t="s">
        <v>7862</v>
      </c>
    </row>
    <row r="364" spans="1:25" x14ac:dyDescent="0.75">
      <c r="A364">
        <v>65021366</v>
      </c>
      <c r="B364" t="s">
        <v>3312</v>
      </c>
      <c r="C364" t="s">
        <v>5416</v>
      </c>
      <c r="D364" t="s">
        <v>5479</v>
      </c>
      <c r="E364" t="s">
        <v>5480</v>
      </c>
      <c r="F364">
        <v>0</v>
      </c>
      <c r="G364">
        <v>49</v>
      </c>
      <c r="H364" t="s">
        <v>7287</v>
      </c>
      <c r="I364">
        <v>371</v>
      </c>
      <c r="J364">
        <v>244.333333333333</v>
      </c>
      <c r="K364">
        <v>6</v>
      </c>
      <c r="L364" t="s">
        <v>5481</v>
      </c>
      <c r="M364" t="s">
        <v>5475</v>
      </c>
      <c r="N364">
        <v>197.333333333333</v>
      </c>
      <c r="O364">
        <v>145</v>
      </c>
      <c r="P364">
        <v>0.73479729729729704</v>
      </c>
      <c r="Q364" t="s">
        <v>5482</v>
      </c>
      <c r="R364" t="s">
        <v>5483</v>
      </c>
      <c r="S364" t="s">
        <v>46</v>
      </c>
      <c r="T364" t="s">
        <v>11</v>
      </c>
      <c r="U364" t="s">
        <v>19</v>
      </c>
      <c r="V364" t="s">
        <v>7869</v>
      </c>
      <c r="W364">
        <v>106.50073</v>
      </c>
      <c r="X364">
        <v>10.966379999999999</v>
      </c>
      <c r="Y364" t="s">
        <v>7864</v>
      </c>
    </row>
    <row r="365" spans="1:25" x14ac:dyDescent="0.75">
      <c r="A365">
        <v>65540409</v>
      </c>
      <c r="B365" t="s">
        <v>5755</v>
      </c>
      <c r="C365" t="s">
        <v>5407</v>
      </c>
      <c r="D365" t="s">
        <v>5487</v>
      </c>
      <c r="E365" t="s">
        <v>18</v>
      </c>
      <c r="F365">
        <v>0</v>
      </c>
      <c r="G365">
        <v>40</v>
      </c>
      <c r="H365" t="s">
        <v>7287</v>
      </c>
      <c r="I365">
        <v>117</v>
      </c>
      <c r="J365">
        <v>106.333333333333</v>
      </c>
      <c r="K365">
        <v>11</v>
      </c>
      <c r="L365" t="s">
        <v>5481</v>
      </c>
      <c r="M365" t="s">
        <v>5475</v>
      </c>
      <c r="N365">
        <v>197.333333333333</v>
      </c>
      <c r="O365">
        <v>125.333333333333</v>
      </c>
      <c r="P365">
        <v>0.63513513513513498</v>
      </c>
      <c r="Q365" t="s">
        <v>5502</v>
      </c>
      <c r="R365" t="s">
        <v>5477</v>
      </c>
      <c r="S365" t="s">
        <v>46</v>
      </c>
      <c r="T365" t="s">
        <v>11</v>
      </c>
      <c r="U365" t="s">
        <v>19</v>
      </c>
      <c r="V365" t="s">
        <v>7867</v>
      </c>
      <c r="W365">
        <v>106.58741999999999</v>
      </c>
      <c r="X365">
        <v>10.984030000000001</v>
      </c>
      <c r="Y365" t="s">
        <v>7864</v>
      </c>
    </row>
    <row r="366" spans="1:25" x14ac:dyDescent="0.75">
      <c r="A366">
        <v>65733308</v>
      </c>
      <c r="B366" t="s">
        <v>5586</v>
      </c>
      <c r="C366" t="s">
        <v>5390</v>
      </c>
      <c r="D366" t="s">
        <v>5474</v>
      </c>
      <c r="E366" t="s">
        <v>5480</v>
      </c>
      <c r="F366">
        <v>0</v>
      </c>
      <c r="G366">
        <v>134</v>
      </c>
      <c r="H366" t="s">
        <v>7287</v>
      </c>
      <c r="I366">
        <v>225</v>
      </c>
      <c r="J366">
        <v>210</v>
      </c>
      <c r="K366">
        <v>10</v>
      </c>
      <c r="L366" t="s">
        <v>5481</v>
      </c>
      <c r="M366" t="s">
        <v>5475</v>
      </c>
      <c r="N366">
        <v>195.666666666667</v>
      </c>
      <c r="O366">
        <v>142.333333333333</v>
      </c>
      <c r="P366">
        <v>0.72742759795570699</v>
      </c>
      <c r="Q366" t="s">
        <v>5482</v>
      </c>
      <c r="R366" t="s">
        <v>5483</v>
      </c>
      <c r="S366" t="s">
        <v>46</v>
      </c>
      <c r="T366" t="s">
        <v>11</v>
      </c>
      <c r="U366" t="s">
        <v>19</v>
      </c>
      <c r="V366" t="s">
        <v>7861</v>
      </c>
      <c r="W366">
        <v>106.47591</v>
      </c>
      <c r="X366">
        <v>10.95842</v>
      </c>
      <c r="Y366" t="s">
        <v>7864</v>
      </c>
    </row>
    <row r="367" spans="1:25" x14ac:dyDescent="0.75">
      <c r="A367">
        <v>65003992</v>
      </c>
      <c r="B367" t="s">
        <v>5646</v>
      </c>
      <c r="C367" t="s">
        <v>5420</v>
      </c>
      <c r="D367" t="s">
        <v>5474</v>
      </c>
      <c r="E367" t="s">
        <v>5480</v>
      </c>
      <c r="F367">
        <v>0</v>
      </c>
      <c r="G367">
        <v>18</v>
      </c>
      <c r="H367" t="s">
        <v>7287</v>
      </c>
      <c r="I367">
        <v>169</v>
      </c>
      <c r="J367">
        <v>217</v>
      </c>
      <c r="K367">
        <v>30</v>
      </c>
      <c r="L367" t="s">
        <v>5481</v>
      </c>
      <c r="M367" t="s">
        <v>5475</v>
      </c>
      <c r="N367">
        <v>195.333333333333</v>
      </c>
      <c r="O367">
        <v>195.333333333333</v>
      </c>
      <c r="P367">
        <v>1</v>
      </c>
      <c r="Q367" t="s">
        <v>5482</v>
      </c>
      <c r="R367" t="s">
        <v>5483</v>
      </c>
      <c r="S367" t="s">
        <v>46</v>
      </c>
      <c r="T367" t="s">
        <v>11</v>
      </c>
      <c r="U367" t="s">
        <v>19</v>
      </c>
      <c r="V367" t="s">
        <v>7861</v>
      </c>
      <c r="W367">
        <v>106.48265000000001</v>
      </c>
      <c r="X367">
        <v>10.9627</v>
      </c>
      <c r="Y367" t="s">
        <v>7862</v>
      </c>
    </row>
    <row r="368" spans="1:25" x14ac:dyDescent="0.75">
      <c r="A368">
        <v>65033491</v>
      </c>
      <c r="B368" t="s">
        <v>5631</v>
      </c>
      <c r="C368" t="s">
        <v>5390</v>
      </c>
      <c r="D368" t="s">
        <v>5474</v>
      </c>
      <c r="E368" t="s">
        <v>5480</v>
      </c>
      <c r="F368">
        <v>0</v>
      </c>
      <c r="G368">
        <v>89</v>
      </c>
      <c r="H368" t="s">
        <v>7287</v>
      </c>
      <c r="I368">
        <v>190</v>
      </c>
      <c r="J368">
        <v>185.333333333333</v>
      </c>
      <c r="K368">
        <v>21</v>
      </c>
      <c r="L368" t="s">
        <v>5481</v>
      </c>
      <c r="M368" t="s">
        <v>5475</v>
      </c>
      <c r="N368">
        <v>194.666666666667</v>
      </c>
      <c r="O368">
        <v>177</v>
      </c>
      <c r="P368">
        <v>0.909246575342466</v>
      </c>
      <c r="Q368" t="s">
        <v>5512</v>
      </c>
      <c r="R368" t="s">
        <v>5483</v>
      </c>
      <c r="S368" t="s">
        <v>46</v>
      </c>
      <c r="T368" t="s">
        <v>11</v>
      </c>
      <c r="U368" t="s">
        <v>19</v>
      </c>
      <c r="V368" t="s">
        <v>7859</v>
      </c>
      <c r="W368">
        <v>106.56501</v>
      </c>
      <c r="X368">
        <v>11.027990000000001</v>
      </c>
      <c r="Y368" t="s">
        <v>7862</v>
      </c>
    </row>
    <row r="369" spans="1:25" x14ac:dyDescent="0.75">
      <c r="A369">
        <v>65707841</v>
      </c>
      <c r="B369" t="s">
        <v>652</v>
      </c>
      <c r="C369" t="s">
        <v>5407</v>
      </c>
      <c r="D369" t="s">
        <v>5479</v>
      </c>
      <c r="E369" t="s">
        <v>5497</v>
      </c>
      <c r="F369">
        <v>115</v>
      </c>
      <c r="G369">
        <v>115</v>
      </c>
      <c r="H369">
        <v>1</v>
      </c>
      <c r="I369">
        <v>210</v>
      </c>
      <c r="J369">
        <v>156.666666666667</v>
      </c>
      <c r="K369">
        <v>170</v>
      </c>
      <c r="L369" t="s">
        <v>5509</v>
      </c>
      <c r="M369" t="s">
        <v>5499</v>
      </c>
      <c r="N369">
        <v>194.666666666667</v>
      </c>
      <c r="O369">
        <v>154.666666666667</v>
      </c>
      <c r="P369">
        <v>0.79452054794520499</v>
      </c>
      <c r="Q369" t="s">
        <v>5476</v>
      </c>
      <c r="R369" t="s">
        <v>5477</v>
      </c>
      <c r="S369" t="s">
        <v>46</v>
      </c>
      <c r="T369" t="s">
        <v>11</v>
      </c>
      <c r="U369" t="s">
        <v>19</v>
      </c>
      <c r="V369" t="s">
        <v>7867</v>
      </c>
      <c r="W369">
        <v>106.64576</v>
      </c>
      <c r="X369">
        <v>10.940950000000001</v>
      </c>
      <c r="Y369" t="s">
        <v>7864</v>
      </c>
    </row>
    <row r="370" spans="1:25" x14ac:dyDescent="0.75">
      <c r="A370">
        <v>65525362</v>
      </c>
      <c r="B370" t="s">
        <v>5588</v>
      </c>
      <c r="C370" t="s">
        <v>5407</v>
      </c>
      <c r="D370" t="s">
        <v>5487</v>
      </c>
      <c r="E370" t="s">
        <v>5497</v>
      </c>
      <c r="F370">
        <v>65</v>
      </c>
      <c r="G370">
        <v>3</v>
      </c>
      <c r="H370">
        <v>4.6153846153846198E-2</v>
      </c>
      <c r="I370">
        <v>12</v>
      </c>
      <c r="J370">
        <v>18.6666666666667</v>
      </c>
      <c r="K370">
        <v>26</v>
      </c>
      <c r="L370" t="s">
        <v>5494</v>
      </c>
      <c r="M370" t="s">
        <v>5541</v>
      </c>
      <c r="N370">
        <v>194</v>
      </c>
      <c r="O370">
        <v>136</v>
      </c>
      <c r="P370">
        <v>0.70103092783505105</v>
      </c>
      <c r="Q370" t="s">
        <v>5505</v>
      </c>
      <c r="R370" t="s">
        <v>5477</v>
      </c>
      <c r="S370" t="s">
        <v>46</v>
      </c>
      <c r="T370" t="s">
        <v>11</v>
      </c>
      <c r="U370" t="s">
        <v>19</v>
      </c>
      <c r="V370" t="s">
        <v>7865</v>
      </c>
      <c r="W370">
        <v>106.46755</v>
      </c>
      <c r="X370">
        <v>11.144349999999999</v>
      </c>
      <c r="Y370" t="s">
        <v>7864</v>
      </c>
    </row>
    <row r="371" spans="1:25" x14ac:dyDescent="0.75">
      <c r="A371">
        <v>65024231</v>
      </c>
      <c r="B371" t="s">
        <v>5556</v>
      </c>
      <c r="C371" t="s">
        <v>5390</v>
      </c>
      <c r="D371" t="s">
        <v>5479</v>
      </c>
      <c r="E371" t="s">
        <v>5480</v>
      </c>
      <c r="F371">
        <v>0</v>
      </c>
      <c r="I371">
        <v>486</v>
      </c>
      <c r="J371">
        <v>279.66666666666703</v>
      </c>
      <c r="K371">
        <v>5</v>
      </c>
      <c r="L371" t="s">
        <v>5508</v>
      </c>
      <c r="M371" t="s">
        <v>5475</v>
      </c>
      <c r="N371">
        <v>192.333333333333</v>
      </c>
      <c r="O371">
        <v>141.333333333333</v>
      </c>
      <c r="P371">
        <v>0.734835355285962</v>
      </c>
      <c r="Q371" t="s">
        <v>5482</v>
      </c>
      <c r="R371" t="s">
        <v>5483</v>
      </c>
      <c r="S371" t="s">
        <v>46</v>
      </c>
      <c r="T371" t="s">
        <v>11</v>
      </c>
      <c r="U371" t="s">
        <v>19</v>
      </c>
      <c r="V371" t="s">
        <v>7869</v>
      </c>
      <c r="W371">
        <v>106.54586999999999</v>
      </c>
      <c r="X371">
        <v>10.94506</v>
      </c>
      <c r="Y371" t="s">
        <v>7864</v>
      </c>
    </row>
    <row r="372" spans="1:25" x14ac:dyDescent="0.75">
      <c r="A372">
        <v>65707280</v>
      </c>
      <c r="B372" t="s">
        <v>5599</v>
      </c>
      <c r="C372" t="s">
        <v>5407</v>
      </c>
      <c r="D372" t="s">
        <v>5474</v>
      </c>
      <c r="E372" t="s">
        <v>5497</v>
      </c>
      <c r="F372">
        <v>285</v>
      </c>
      <c r="G372">
        <v>73</v>
      </c>
      <c r="H372">
        <v>0.256140350877193</v>
      </c>
      <c r="I372">
        <v>285</v>
      </c>
      <c r="J372">
        <v>260.33333333333297</v>
      </c>
      <c r="K372">
        <v>291</v>
      </c>
      <c r="L372" t="s">
        <v>5494</v>
      </c>
      <c r="M372" t="s">
        <v>5499</v>
      </c>
      <c r="N372">
        <v>192</v>
      </c>
      <c r="O372">
        <v>165.333333333333</v>
      </c>
      <c r="P372">
        <v>0.86111111111111105</v>
      </c>
      <c r="Q372" t="s">
        <v>5495</v>
      </c>
      <c r="R372" t="s">
        <v>5477</v>
      </c>
      <c r="S372" t="s">
        <v>46</v>
      </c>
      <c r="T372" t="s">
        <v>11</v>
      </c>
      <c r="U372" t="s">
        <v>19</v>
      </c>
      <c r="V372" t="s">
        <v>7859</v>
      </c>
      <c r="W372">
        <v>106.55758</v>
      </c>
      <c r="X372">
        <v>11.038919999999999</v>
      </c>
      <c r="Y372" t="s">
        <v>7862</v>
      </c>
    </row>
    <row r="373" spans="1:25" x14ac:dyDescent="0.75">
      <c r="A373">
        <v>65712666</v>
      </c>
      <c r="B373" t="s">
        <v>2703</v>
      </c>
      <c r="C373" t="s">
        <v>5407</v>
      </c>
      <c r="D373" t="s">
        <v>5474</v>
      </c>
      <c r="E373" t="s">
        <v>5497</v>
      </c>
      <c r="F373">
        <v>80</v>
      </c>
      <c r="I373">
        <v>90</v>
      </c>
      <c r="J373">
        <v>114.333333333333</v>
      </c>
      <c r="K373">
        <v>120</v>
      </c>
      <c r="L373" t="s">
        <v>5508</v>
      </c>
      <c r="M373" t="s">
        <v>5499</v>
      </c>
      <c r="N373">
        <v>192</v>
      </c>
      <c r="O373">
        <v>121</v>
      </c>
      <c r="P373">
        <v>0.63020833333333304</v>
      </c>
      <c r="Q373" t="s">
        <v>5507</v>
      </c>
      <c r="R373" t="s">
        <v>5486</v>
      </c>
      <c r="S373" t="s">
        <v>46</v>
      </c>
      <c r="T373" t="s">
        <v>11</v>
      </c>
      <c r="U373" t="s">
        <v>19</v>
      </c>
      <c r="V373" t="s">
        <v>7869</v>
      </c>
      <c r="W373">
        <v>106.5431</v>
      </c>
      <c r="X373">
        <v>10.932919999999999</v>
      </c>
      <c r="Y373" t="s">
        <v>7864</v>
      </c>
    </row>
    <row r="374" spans="1:25" x14ac:dyDescent="0.75">
      <c r="A374">
        <v>65013965</v>
      </c>
      <c r="B374" t="s">
        <v>4353</v>
      </c>
      <c r="C374" t="s">
        <v>5489</v>
      </c>
      <c r="D374" t="s">
        <v>5474</v>
      </c>
      <c r="E374" t="s">
        <v>5497</v>
      </c>
      <c r="F374">
        <v>60</v>
      </c>
      <c r="G374">
        <v>5</v>
      </c>
      <c r="H374">
        <v>8.3333333333333301E-2</v>
      </c>
      <c r="I374">
        <v>137</v>
      </c>
      <c r="J374">
        <v>172.666666666667</v>
      </c>
      <c r="K374">
        <v>35</v>
      </c>
      <c r="L374" t="s">
        <v>5494</v>
      </c>
      <c r="M374" t="s">
        <v>5499</v>
      </c>
      <c r="N374">
        <v>191.666666666667</v>
      </c>
      <c r="O374">
        <v>157.333333333333</v>
      </c>
      <c r="P374">
        <v>0.82086956521739096</v>
      </c>
      <c r="Q374" t="s">
        <v>5510</v>
      </c>
      <c r="R374" t="s">
        <v>5486</v>
      </c>
      <c r="S374" t="s">
        <v>46</v>
      </c>
      <c r="T374" t="s">
        <v>11</v>
      </c>
      <c r="U374" t="s">
        <v>19</v>
      </c>
      <c r="V374" t="s">
        <v>7861</v>
      </c>
      <c r="W374">
        <v>106.45235</v>
      </c>
      <c r="X374">
        <v>10.982519999999999</v>
      </c>
      <c r="Y374" t="s">
        <v>7862</v>
      </c>
    </row>
    <row r="375" spans="1:25" x14ac:dyDescent="0.75">
      <c r="A375">
        <v>65525582</v>
      </c>
      <c r="B375" t="s">
        <v>2907</v>
      </c>
      <c r="C375" t="s">
        <v>5407</v>
      </c>
      <c r="D375" t="s">
        <v>5474</v>
      </c>
      <c r="E375" t="s">
        <v>5497</v>
      </c>
      <c r="F375">
        <v>80</v>
      </c>
      <c r="I375">
        <v>80</v>
      </c>
      <c r="J375">
        <v>106.666666666667</v>
      </c>
      <c r="K375">
        <v>10</v>
      </c>
      <c r="L375" t="s">
        <v>5508</v>
      </c>
      <c r="M375" t="s">
        <v>5499</v>
      </c>
      <c r="N375">
        <v>191.333333333333</v>
      </c>
      <c r="O375">
        <v>123</v>
      </c>
      <c r="P375">
        <v>0.64285714285714302</v>
      </c>
      <c r="Q375" t="s">
        <v>5507</v>
      </c>
      <c r="R375" t="s">
        <v>5486</v>
      </c>
      <c r="S375" t="s">
        <v>46</v>
      </c>
      <c r="T375" t="s">
        <v>11</v>
      </c>
      <c r="U375" t="s">
        <v>19</v>
      </c>
      <c r="V375" t="s">
        <v>7869</v>
      </c>
      <c r="W375">
        <v>106.53563</v>
      </c>
      <c r="X375">
        <v>10.9404</v>
      </c>
      <c r="Y375" t="s">
        <v>7864</v>
      </c>
    </row>
    <row r="376" spans="1:25" x14ac:dyDescent="0.75">
      <c r="A376">
        <v>65409383</v>
      </c>
      <c r="B376" t="s">
        <v>5564</v>
      </c>
      <c r="C376" t="s">
        <v>5390</v>
      </c>
      <c r="D376" t="s">
        <v>5479</v>
      </c>
      <c r="E376" t="s">
        <v>5480</v>
      </c>
      <c r="F376">
        <v>0</v>
      </c>
      <c r="G376">
        <v>60</v>
      </c>
      <c r="H376" t="s">
        <v>7287</v>
      </c>
      <c r="I376">
        <v>370</v>
      </c>
      <c r="J376">
        <v>359.33333333333297</v>
      </c>
      <c r="K376">
        <v>5</v>
      </c>
      <c r="L376" t="s">
        <v>5481</v>
      </c>
      <c r="M376" t="s">
        <v>5475</v>
      </c>
      <c r="N376">
        <v>190.666666666667</v>
      </c>
      <c r="O376">
        <v>190.666666666667</v>
      </c>
      <c r="P376">
        <v>1</v>
      </c>
      <c r="Q376" t="s">
        <v>5482</v>
      </c>
      <c r="R376" t="s">
        <v>5483</v>
      </c>
      <c r="S376" t="s">
        <v>46</v>
      </c>
      <c r="T376" t="s">
        <v>11</v>
      </c>
      <c r="U376" t="s">
        <v>19</v>
      </c>
      <c r="V376" t="s">
        <v>7869</v>
      </c>
      <c r="W376">
        <v>106.54340000000001</v>
      </c>
      <c r="X376">
        <v>10.95579</v>
      </c>
      <c r="Y376" t="s">
        <v>7862</v>
      </c>
    </row>
    <row r="377" spans="1:25" x14ac:dyDescent="0.75">
      <c r="A377">
        <v>65409311</v>
      </c>
      <c r="B377" t="s">
        <v>5563</v>
      </c>
      <c r="C377" t="s">
        <v>5416</v>
      </c>
      <c r="D377" t="s">
        <v>5479</v>
      </c>
      <c r="E377" t="s">
        <v>5480</v>
      </c>
      <c r="F377">
        <v>0</v>
      </c>
      <c r="I377">
        <v>53</v>
      </c>
      <c r="J377">
        <v>57</v>
      </c>
      <c r="K377">
        <v>7</v>
      </c>
      <c r="L377" t="s">
        <v>5508</v>
      </c>
      <c r="M377" t="s">
        <v>5475</v>
      </c>
      <c r="N377">
        <v>190.333333333333</v>
      </c>
      <c r="O377">
        <v>132.333333333333</v>
      </c>
      <c r="P377">
        <v>0.69527145359019304</v>
      </c>
      <c r="Q377" t="s">
        <v>5512</v>
      </c>
      <c r="R377" t="s">
        <v>5483</v>
      </c>
      <c r="S377" t="s">
        <v>46</v>
      </c>
      <c r="T377" t="s">
        <v>11</v>
      </c>
      <c r="U377" t="s">
        <v>19</v>
      </c>
      <c r="V377" t="s">
        <v>7867</v>
      </c>
      <c r="W377">
        <v>106.57888</v>
      </c>
      <c r="X377">
        <v>10.989050000000001</v>
      </c>
      <c r="Y377" t="s">
        <v>7864</v>
      </c>
    </row>
    <row r="378" spans="1:25" x14ac:dyDescent="0.75">
      <c r="A378">
        <v>65526771</v>
      </c>
      <c r="B378" t="s">
        <v>2646</v>
      </c>
      <c r="C378" t="s">
        <v>5407</v>
      </c>
      <c r="D378" t="s">
        <v>5474</v>
      </c>
      <c r="E378" t="s">
        <v>5497</v>
      </c>
      <c r="F378">
        <v>110</v>
      </c>
      <c r="I378">
        <v>117</v>
      </c>
      <c r="J378">
        <v>156</v>
      </c>
      <c r="K378">
        <v>100</v>
      </c>
      <c r="L378" t="s">
        <v>5508</v>
      </c>
      <c r="M378" t="s">
        <v>5499</v>
      </c>
      <c r="N378">
        <v>190.333333333333</v>
      </c>
      <c r="O378">
        <v>141.333333333333</v>
      </c>
      <c r="P378">
        <v>0.74255691768826604</v>
      </c>
      <c r="Q378" t="s">
        <v>5505</v>
      </c>
      <c r="R378" t="s">
        <v>5477</v>
      </c>
      <c r="S378" t="s">
        <v>46</v>
      </c>
      <c r="T378" t="s">
        <v>11</v>
      </c>
      <c r="U378" t="s">
        <v>19</v>
      </c>
      <c r="V378" t="s">
        <v>7865</v>
      </c>
      <c r="W378">
        <v>106.49867</v>
      </c>
      <c r="X378">
        <v>11.11435</v>
      </c>
      <c r="Y378" t="s">
        <v>7864</v>
      </c>
    </row>
    <row r="379" spans="1:25" x14ac:dyDescent="0.75">
      <c r="A379">
        <v>65724029</v>
      </c>
      <c r="B379" t="s">
        <v>743</v>
      </c>
      <c r="C379" t="s">
        <v>5489</v>
      </c>
      <c r="D379" t="s">
        <v>5474</v>
      </c>
      <c r="E379" t="s">
        <v>5497</v>
      </c>
      <c r="F379">
        <v>130</v>
      </c>
      <c r="G379">
        <v>25</v>
      </c>
      <c r="H379">
        <v>0.19230769230769201</v>
      </c>
      <c r="I379">
        <v>135</v>
      </c>
      <c r="J379">
        <v>145.666666666667</v>
      </c>
      <c r="K379">
        <v>30</v>
      </c>
      <c r="L379" t="s">
        <v>5494</v>
      </c>
      <c r="M379" t="s">
        <v>5499</v>
      </c>
      <c r="N379">
        <v>190.333333333333</v>
      </c>
      <c r="O379">
        <v>157.333333333333</v>
      </c>
      <c r="P379">
        <v>0.82661996497373003</v>
      </c>
      <c r="Q379" t="s">
        <v>5495</v>
      </c>
      <c r="R379" t="s">
        <v>5477</v>
      </c>
      <c r="S379" t="s">
        <v>46</v>
      </c>
      <c r="T379" t="s">
        <v>11</v>
      </c>
      <c r="U379" t="s">
        <v>19</v>
      </c>
      <c r="V379" t="s">
        <v>7863</v>
      </c>
      <c r="W379">
        <v>106.48596000000001</v>
      </c>
      <c r="X379">
        <v>11.031499999999999</v>
      </c>
      <c r="Y379" t="s">
        <v>7862</v>
      </c>
    </row>
    <row r="380" spans="1:25" x14ac:dyDescent="0.75">
      <c r="A380">
        <v>65027827</v>
      </c>
      <c r="B380" t="s">
        <v>5559</v>
      </c>
      <c r="C380" t="s">
        <v>5390</v>
      </c>
      <c r="D380" t="s">
        <v>5474</v>
      </c>
      <c r="E380" t="s">
        <v>5480</v>
      </c>
      <c r="F380">
        <v>0</v>
      </c>
      <c r="G380">
        <v>9</v>
      </c>
      <c r="H380" t="s">
        <v>7287</v>
      </c>
      <c r="I380">
        <v>301</v>
      </c>
      <c r="J380">
        <v>243.333333333333</v>
      </c>
      <c r="K380">
        <v>109</v>
      </c>
      <c r="L380" t="s">
        <v>5481</v>
      </c>
      <c r="M380" t="s">
        <v>5475</v>
      </c>
      <c r="N380">
        <v>190</v>
      </c>
      <c r="O380">
        <v>141.333333333333</v>
      </c>
      <c r="P380">
        <v>0.743859649122807</v>
      </c>
      <c r="Q380" t="s">
        <v>5515</v>
      </c>
      <c r="R380" t="s">
        <v>5483</v>
      </c>
      <c r="S380" t="s">
        <v>46</v>
      </c>
      <c r="T380" t="s">
        <v>11</v>
      </c>
      <c r="U380" t="s">
        <v>19</v>
      </c>
      <c r="V380" t="s">
        <v>7861</v>
      </c>
      <c r="W380">
        <v>106.49539</v>
      </c>
      <c r="X380">
        <v>10.98353</v>
      </c>
      <c r="Y380" t="s">
        <v>7864</v>
      </c>
    </row>
    <row r="381" spans="1:25" x14ac:dyDescent="0.75">
      <c r="A381">
        <v>65010701</v>
      </c>
      <c r="B381" t="s">
        <v>5605</v>
      </c>
      <c r="C381" t="s">
        <v>5390</v>
      </c>
      <c r="D381" t="s">
        <v>5474</v>
      </c>
      <c r="E381" t="s">
        <v>18</v>
      </c>
      <c r="F381">
        <v>0</v>
      </c>
      <c r="G381">
        <v>7</v>
      </c>
      <c r="H381" t="s">
        <v>7287</v>
      </c>
      <c r="I381">
        <v>28</v>
      </c>
      <c r="J381">
        <v>230.666666666667</v>
      </c>
      <c r="K381">
        <v>46</v>
      </c>
      <c r="L381" t="s">
        <v>5481</v>
      </c>
      <c r="M381" t="s">
        <v>5475</v>
      </c>
      <c r="N381">
        <v>189.666666666667</v>
      </c>
      <c r="O381">
        <v>189.666666666667</v>
      </c>
      <c r="P381">
        <v>1</v>
      </c>
      <c r="Q381" t="s">
        <v>5515</v>
      </c>
      <c r="R381" t="s">
        <v>5483</v>
      </c>
      <c r="S381" t="s">
        <v>46</v>
      </c>
      <c r="T381" t="s">
        <v>11</v>
      </c>
      <c r="U381" t="s">
        <v>19</v>
      </c>
      <c r="V381" t="s">
        <v>7870</v>
      </c>
      <c r="W381">
        <v>106.42910000000001</v>
      </c>
      <c r="X381">
        <v>11.069319999999999</v>
      </c>
      <c r="Y381" t="s">
        <v>7862</v>
      </c>
    </row>
    <row r="382" spans="1:25" x14ac:dyDescent="0.75">
      <c r="A382">
        <v>65052460</v>
      </c>
      <c r="B382" t="s">
        <v>7610</v>
      </c>
      <c r="C382" t="s">
        <v>5407</v>
      </c>
      <c r="D382" t="s">
        <v>5474</v>
      </c>
      <c r="E382" t="s">
        <v>5497</v>
      </c>
      <c r="F382">
        <v>250</v>
      </c>
      <c r="G382">
        <v>20</v>
      </c>
      <c r="H382">
        <v>0.08</v>
      </c>
      <c r="I382">
        <v>287</v>
      </c>
      <c r="J382">
        <v>120.333333333333</v>
      </c>
      <c r="K382">
        <v>11</v>
      </c>
      <c r="L382" t="s">
        <v>5494</v>
      </c>
      <c r="M382" t="s">
        <v>5499</v>
      </c>
      <c r="N382">
        <v>189.666666666667</v>
      </c>
      <c r="O382">
        <v>164.666666666667</v>
      </c>
      <c r="P382">
        <v>0.86818980667838297</v>
      </c>
      <c r="Q382" t="s">
        <v>5500</v>
      </c>
      <c r="R382" t="s">
        <v>5486</v>
      </c>
      <c r="S382" t="s">
        <v>46</v>
      </c>
      <c r="T382" t="s">
        <v>11</v>
      </c>
      <c r="U382" t="s">
        <v>19</v>
      </c>
      <c r="V382" t="s">
        <v>7861</v>
      </c>
      <c r="W382">
        <v>106.48674</v>
      </c>
      <c r="X382">
        <v>10.970230000000001</v>
      </c>
      <c r="Y382" t="s">
        <v>7862</v>
      </c>
    </row>
    <row r="383" spans="1:25" x14ac:dyDescent="0.75">
      <c r="A383">
        <v>65003953</v>
      </c>
      <c r="B383" t="s">
        <v>3883</v>
      </c>
      <c r="C383" t="s">
        <v>5397</v>
      </c>
      <c r="D383" t="s">
        <v>5487</v>
      </c>
      <c r="E383" t="s">
        <v>5497</v>
      </c>
      <c r="F383">
        <v>220</v>
      </c>
      <c r="I383">
        <v>220</v>
      </c>
      <c r="J383">
        <v>184.333333333333</v>
      </c>
      <c r="K383">
        <v>335</v>
      </c>
      <c r="L383" t="s">
        <v>5508</v>
      </c>
      <c r="M383" t="s">
        <v>5499</v>
      </c>
      <c r="N383">
        <v>189.333333333333</v>
      </c>
      <c r="O383">
        <v>116</v>
      </c>
      <c r="P383">
        <v>0.61267605633802802</v>
      </c>
      <c r="Q383" t="s">
        <v>5507</v>
      </c>
      <c r="R383" t="s">
        <v>5486</v>
      </c>
      <c r="S383" t="s">
        <v>46</v>
      </c>
      <c r="T383" t="s">
        <v>11</v>
      </c>
      <c r="U383" t="s">
        <v>19</v>
      </c>
      <c r="V383" t="s">
        <v>7869</v>
      </c>
      <c r="W383">
        <v>106.54607</v>
      </c>
      <c r="X383">
        <v>10.95767</v>
      </c>
      <c r="Y383" t="s">
        <v>7864</v>
      </c>
    </row>
    <row r="384" spans="1:25" x14ac:dyDescent="0.75">
      <c r="A384">
        <v>65013153</v>
      </c>
      <c r="B384" t="s">
        <v>418</v>
      </c>
      <c r="C384" t="s">
        <v>5407</v>
      </c>
      <c r="D384" t="s">
        <v>5474</v>
      </c>
      <c r="E384" t="s">
        <v>5497</v>
      </c>
      <c r="F384">
        <v>105</v>
      </c>
      <c r="I384">
        <v>50</v>
      </c>
      <c r="J384">
        <v>53.3333333333333</v>
      </c>
      <c r="K384">
        <v>9</v>
      </c>
      <c r="L384" t="s">
        <v>5508</v>
      </c>
      <c r="M384" t="s">
        <v>5499</v>
      </c>
      <c r="N384">
        <v>189</v>
      </c>
      <c r="O384">
        <v>95.3333333333333</v>
      </c>
      <c r="P384">
        <v>0.50440917107583805</v>
      </c>
      <c r="Q384" t="s">
        <v>5502</v>
      </c>
      <c r="R384" t="s">
        <v>5477</v>
      </c>
      <c r="S384" t="s">
        <v>46</v>
      </c>
      <c r="T384" t="s">
        <v>11</v>
      </c>
      <c r="U384" t="s">
        <v>19</v>
      </c>
      <c r="V384" t="s">
        <v>7867</v>
      </c>
      <c r="W384">
        <v>106.59005000000001</v>
      </c>
      <c r="X384">
        <v>11.002000000000001</v>
      </c>
      <c r="Y384" t="s">
        <v>7866</v>
      </c>
    </row>
    <row r="385" spans="1:25" x14ac:dyDescent="0.75">
      <c r="A385">
        <v>65047655</v>
      </c>
      <c r="B385" t="s">
        <v>2513</v>
      </c>
      <c r="C385" t="s">
        <v>5489</v>
      </c>
      <c r="D385" t="s">
        <v>5474</v>
      </c>
      <c r="E385" t="s">
        <v>5497</v>
      </c>
      <c r="F385">
        <v>90</v>
      </c>
      <c r="G385">
        <v>50</v>
      </c>
      <c r="H385">
        <v>0.55555555555555602</v>
      </c>
      <c r="I385">
        <v>80</v>
      </c>
      <c r="J385">
        <v>128</v>
      </c>
      <c r="K385">
        <v>23</v>
      </c>
      <c r="L385" t="s">
        <v>5491</v>
      </c>
      <c r="M385" t="s">
        <v>5499</v>
      </c>
      <c r="N385">
        <v>189</v>
      </c>
      <c r="O385">
        <v>170</v>
      </c>
      <c r="P385">
        <v>0.89947089947089898</v>
      </c>
      <c r="Q385" t="s">
        <v>5500</v>
      </c>
      <c r="R385" t="s">
        <v>5486</v>
      </c>
      <c r="S385" t="s">
        <v>46</v>
      </c>
      <c r="T385" t="s">
        <v>11</v>
      </c>
      <c r="U385" t="s">
        <v>19</v>
      </c>
      <c r="V385" t="s">
        <v>7861</v>
      </c>
      <c r="W385">
        <v>106.49668</v>
      </c>
      <c r="X385">
        <v>10.97198</v>
      </c>
      <c r="Y385" t="s">
        <v>7862</v>
      </c>
    </row>
    <row r="386" spans="1:25" x14ac:dyDescent="0.75">
      <c r="A386">
        <v>65508901</v>
      </c>
      <c r="B386" t="s">
        <v>5627</v>
      </c>
      <c r="C386" t="s">
        <v>5407</v>
      </c>
      <c r="D386" t="s">
        <v>5487</v>
      </c>
      <c r="E386" t="s">
        <v>5497</v>
      </c>
      <c r="F386">
        <v>75</v>
      </c>
      <c r="G386">
        <v>12</v>
      </c>
      <c r="H386">
        <v>0.16</v>
      </c>
      <c r="I386">
        <v>72</v>
      </c>
      <c r="J386">
        <v>70</v>
      </c>
      <c r="K386">
        <v>93</v>
      </c>
      <c r="L386" t="s">
        <v>5494</v>
      </c>
      <c r="M386" t="s">
        <v>5499</v>
      </c>
      <c r="N386">
        <v>188.333333333333</v>
      </c>
      <c r="O386">
        <v>124.666666666667</v>
      </c>
      <c r="P386">
        <v>0.661946902654867</v>
      </c>
      <c r="Q386" t="s">
        <v>5505</v>
      </c>
      <c r="R386" t="s">
        <v>5477</v>
      </c>
      <c r="S386" t="s">
        <v>46</v>
      </c>
      <c r="T386" t="s">
        <v>11</v>
      </c>
      <c r="U386" t="s">
        <v>19</v>
      </c>
      <c r="V386" t="s">
        <v>7865</v>
      </c>
      <c r="W386">
        <v>106.48031</v>
      </c>
      <c r="X386">
        <v>11.061730000000001</v>
      </c>
      <c r="Y386" t="s">
        <v>7864</v>
      </c>
    </row>
    <row r="387" spans="1:25" x14ac:dyDescent="0.75">
      <c r="A387">
        <v>65724901</v>
      </c>
      <c r="B387" t="s">
        <v>5635</v>
      </c>
      <c r="C387" t="s">
        <v>5390</v>
      </c>
      <c r="D387" t="s">
        <v>5474</v>
      </c>
      <c r="E387" t="s">
        <v>5480</v>
      </c>
      <c r="F387">
        <v>0</v>
      </c>
      <c r="G387">
        <v>10</v>
      </c>
      <c r="H387" t="s">
        <v>7287</v>
      </c>
      <c r="I387">
        <v>128</v>
      </c>
      <c r="J387">
        <v>178.666666666667</v>
      </c>
      <c r="L387" t="s">
        <v>5481</v>
      </c>
      <c r="M387" t="s">
        <v>5475</v>
      </c>
      <c r="N387">
        <v>188.333333333333</v>
      </c>
      <c r="O387">
        <v>166</v>
      </c>
      <c r="P387">
        <v>0.88141592920353995</v>
      </c>
      <c r="Q387" t="s">
        <v>5512</v>
      </c>
      <c r="R387" t="s">
        <v>5483</v>
      </c>
      <c r="S387" t="s">
        <v>46</v>
      </c>
      <c r="T387" t="s">
        <v>11</v>
      </c>
      <c r="U387" t="s">
        <v>19</v>
      </c>
      <c r="V387" t="s">
        <v>7859</v>
      </c>
      <c r="W387">
        <v>106.57259999999999</v>
      </c>
      <c r="X387">
        <v>10.973509999999999</v>
      </c>
      <c r="Y387" t="s">
        <v>7862</v>
      </c>
    </row>
    <row r="388" spans="1:25" x14ac:dyDescent="0.75">
      <c r="A388">
        <v>65714124</v>
      </c>
      <c r="B388" t="s">
        <v>5682</v>
      </c>
      <c r="C388" t="s">
        <v>5407</v>
      </c>
      <c r="D388" t="s">
        <v>5487</v>
      </c>
      <c r="E388" t="s">
        <v>18</v>
      </c>
      <c r="F388">
        <v>0</v>
      </c>
      <c r="G388">
        <v>21</v>
      </c>
      <c r="H388" t="s">
        <v>7287</v>
      </c>
      <c r="I388">
        <v>78</v>
      </c>
      <c r="J388">
        <v>81.6666666666667</v>
      </c>
      <c r="K388">
        <v>11</v>
      </c>
      <c r="L388" t="s">
        <v>5481</v>
      </c>
      <c r="M388" t="s">
        <v>5475</v>
      </c>
      <c r="N388">
        <v>187.666666666667</v>
      </c>
      <c r="O388">
        <v>94.3333333333333</v>
      </c>
      <c r="P388">
        <v>0.50266429840142102</v>
      </c>
      <c r="Q388" t="s">
        <v>5502</v>
      </c>
      <c r="R388" t="s">
        <v>5477</v>
      </c>
      <c r="S388" t="s">
        <v>46</v>
      </c>
      <c r="T388" t="s">
        <v>11</v>
      </c>
      <c r="U388" t="s">
        <v>19</v>
      </c>
      <c r="V388" t="s">
        <v>7867</v>
      </c>
      <c r="W388">
        <v>106.58747</v>
      </c>
      <c r="X388">
        <v>10.98447</v>
      </c>
      <c r="Y388" t="s">
        <v>7866</v>
      </c>
    </row>
    <row r="389" spans="1:25" x14ac:dyDescent="0.75">
      <c r="A389">
        <v>65702141</v>
      </c>
      <c r="B389" t="s">
        <v>2289</v>
      </c>
      <c r="C389" t="s">
        <v>5390</v>
      </c>
      <c r="D389" t="s">
        <v>5479</v>
      </c>
      <c r="E389" t="s">
        <v>18</v>
      </c>
      <c r="F389">
        <v>0</v>
      </c>
      <c r="G389">
        <v>4</v>
      </c>
      <c r="H389" t="s">
        <v>7287</v>
      </c>
      <c r="I389">
        <v>210</v>
      </c>
      <c r="J389">
        <v>154.666666666667</v>
      </c>
      <c r="K389">
        <v>112</v>
      </c>
      <c r="L389" t="s">
        <v>5481</v>
      </c>
      <c r="M389" t="s">
        <v>5475</v>
      </c>
      <c r="N389">
        <v>187.333333333333</v>
      </c>
      <c r="O389">
        <v>138.333333333333</v>
      </c>
      <c r="P389">
        <v>0.73843416370106796</v>
      </c>
      <c r="Q389" t="s">
        <v>5515</v>
      </c>
      <c r="R389" t="s">
        <v>5483</v>
      </c>
      <c r="S389" t="s">
        <v>46</v>
      </c>
      <c r="T389" t="s">
        <v>11</v>
      </c>
      <c r="U389" t="s">
        <v>19</v>
      </c>
      <c r="V389" t="s">
        <v>7865</v>
      </c>
      <c r="W389">
        <v>106.51221</v>
      </c>
      <c r="X389">
        <v>11.09512</v>
      </c>
      <c r="Y389" t="s">
        <v>7864</v>
      </c>
    </row>
    <row r="390" spans="1:25" x14ac:dyDescent="0.75">
      <c r="A390">
        <v>65021680</v>
      </c>
      <c r="B390" t="s">
        <v>2911</v>
      </c>
      <c r="C390" t="s">
        <v>5407</v>
      </c>
      <c r="D390" t="s">
        <v>5474</v>
      </c>
      <c r="E390" t="s">
        <v>5497</v>
      </c>
      <c r="F390">
        <v>190</v>
      </c>
      <c r="G390">
        <v>100</v>
      </c>
      <c r="H390">
        <v>0.52631578947368396</v>
      </c>
      <c r="I390">
        <v>50</v>
      </c>
      <c r="J390">
        <v>140.666666666667</v>
      </c>
      <c r="L390" t="s">
        <v>5491</v>
      </c>
      <c r="M390" t="s">
        <v>5499</v>
      </c>
      <c r="N390">
        <v>187</v>
      </c>
      <c r="O390">
        <v>142.666666666667</v>
      </c>
      <c r="P390">
        <v>0.76292335115864496</v>
      </c>
      <c r="Q390" t="s">
        <v>5476</v>
      </c>
      <c r="R390" t="s">
        <v>5477</v>
      </c>
      <c r="S390" t="s">
        <v>46</v>
      </c>
      <c r="T390" t="s">
        <v>11</v>
      </c>
      <c r="U390" t="s">
        <v>19</v>
      </c>
      <c r="V390" t="s">
        <v>7861</v>
      </c>
      <c r="W390">
        <v>106.63647</v>
      </c>
      <c r="X390">
        <v>10.95703</v>
      </c>
      <c r="Y390" t="s">
        <v>7864</v>
      </c>
    </row>
    <row r="391" spans="1:25" x14ac:dyDescent="0.75">
      <c r="A391">
        <v>65540218</v>
      </c>
      <c r="B391" t="s">
        <v>3356</v>
      </c>
      <c r="C391" t="s">
        <v>5407</v>
      </c>
      <c r="D391" t="s">
        <v>5474</v>
      </c>
      <c r="E391" t="s">
        <v>5497</v>
      </c>
      <c r="F391">
        <v>100</v>
      </c>
      <c r="G391">
        <v>44</v>
      </c>
      <c r="H391">
        <v>0.44</v>
      </c>
      <c r="I391">
        <v>100</v>
      </c>
      <c r="J391">
        <v>91.6666666666667</v>
      </c>
      <c r="L391" t="s">
        <v>5498</v>
      </c>
      <c r="M391" t="s">
        <v>5499</v>
      </c>
      <c r="N391">
        <v>186</v>
      </c>
      <c r="O391">
        <v>143.666666666667</v>
      </c>
      <c r="P391">
        <v>0.77240143369175596</v>
      </c>
      <c r="Q391" t="s">
        <v>5510</v>
      </c>
      <c r="R391" t="s">
        <v>5486</v>
      </c>
      <c r="S391" t="s">
        <v>46</v>
      </c>
      <c r="T391" t="s">
        <v>11</v>
      </c>
      <c r="U391" t="s">
        <v>19</v>
      </c>
      <c r="V391" t="s">
        <v>7870</v>
      </c>
      <c r="W391">
        <v>106.40895</v>
      </c>
      <c r="X391">
        <v>10.99081</v>
      </c>
      <c r="Y391" t="s">
        <v>7864</v>
      </c>
    </row>
    <row r="392" spans="1:25" x14ac:dyDescent="0.75">
      <c r="A392">
        <v>65540380</v>
      </c>
      <c r="B392" t="s">
        <v>3439</v>
      </c>
      <c r="C392" t="s">
        <v>5489</v>
      </c>
      <c r="D392" t="s">
        <v>5474</v>
      </c>
      <c r="E392" t="s">
        <v>5497</v>
      </c>
      <c r="F392">
        <v>180</v>
      </c>
      <c r="G392">
        <v>60</v>
      </c>
      <c r="H392">
        <v>0.33333333333333298</v>
      </c>
      <c r="I392">
        <v>170</v>
      </c>
      <c r="J392">
        <v>198.333333333333</v>
      </c>
      <c r="K392">
        <v>150</v>
      </c>
      <c r="L392" t="s">
        <v>5498</v>
      </c>
      <c r="M392" t="s">
        <v>5499</v>
      </c>
      <c r="N392">
        <v>186</v>
      </c>
      <c r="O392">
        <v>148</v>
      </c>
      <c r="P392">
        <v>0.79569892473118298</v>
      </c>
      <c r="Q392" t="s">
        <v>5503</v>
      </c>
      <c r="R392" t="s">
        <v>5477</v>
      </c>
      <c r="S392" t="s">
        <v>46</v>
      </c>
      <c r="T392" t="s">
        <v>11</v>
      </c>
      <c r="U392" t="s">
        <v>19</v>
      </c>
      <c r="V392" t="s">
        <v>7859</v>
      </c>
      <c r="W392">
        <v>106.60004000000001</v>
      </c>
      <c r="X392">
        <v>10.952439999999999</v>
      </c>
      <c r="Y392" t="s">
        <v>7864</v>
      </c>
    </row>
    <row r="393" spans="1:25" x14ac:dyDescent="0.75">
      <c r="A393">
        <v>65017099</v>
      </c>
      <c r="B393" t="s">
        <v>5578</v>
      </c>
      <c r="C393" t="s">
        <v>5390</v>
      </c>
      <c r="D393" t="s">
        <v>5474</v>
      </c>
      <c r="E393" t="s">
        <v>5480</v>
      </c>
      <c r="F393">
        <v>0</v>
      </c>
      <c r="G393">
        <v>105</v>
      </c>
      <c r="H393" t="s">
        <v>7287</v>
      </c>
      <c r="I393">
        <v>290</v>
      </c>
      <c r="J393">
        <v>318.66666666666703</v>
      </c>
      <c r="K393">
        <v>19</v>
      </c>
      <c r="L393" t="s">
        <v>5481</v>
      </c>
      <c r="M393" t="s">
        <v>5475</v>
      </c>
      <c r="N393">
        <v>185.666666666667</v>
      </c>
      <c r="O393">
        <v>138.333333333333</v>
      </c>
      <c r="P393">
        <v>0.74506283662477601</v>
      </c>
      <c r="Q393" t="s">
        <v>5515</v>
      </c>
      <c r="R393" t="s">
        <v>5483</v>
      </c>
      <c r="S393" t="s">
        <v>46</v>
      </c>
      <c r="T393" t="s">
        <v>11</v>
      </c>
      <c r="U393" t="s">
        <v>19</v>
      </c>
      <c r="V393" t="s">
        <v>7865</v>
      </c>
      <c r="W393">
        <v>106.49476</v>
      </c>
      <c r="X393">
        <v>11.072179999999999</v>
      </c>
      <c r="Y393" t="s">
        <v>7864</v>
      </c>
    </row>
    <row r="394" spans="1:25" x14ac:dyDescent="0.75">
      <c r="A394">
        <v>65043651</v>
      </c>
      <c r="B394" t="s">
        <v>5560</v>
      </c>
      <c r="C394" t="s">
        <v>5416</v>
      </c>
      <c r="D394" t="s">
        <v>5496</v>
      </c>
      <c r="E394" t="s">
        <v>5480</v>
      </c>
      <c r="F394">
        <v>0</v>
      </c>
      <c r="I394">
        <v>221</v>
      </c>
      <c r="J394">
        <v>227</v>
      </c>
      <c r="L394" t="s">
        <v>5508</v>
      </c>
      <c r="M394" t="s">
        <v>5475</v>
      </c>
      <c r="N394">
        <v>185</v>
      </c>
      <c r="O394">
        <v>124.666666666667</v>
      </c>
      <c r="P394">
        <v>0.67387387387387399</v>
      </c>
      <c r="Q394" t="s">
        <v>5482</v>
      </c>
      <c r="R394" t="s">
        <v>5483</v>
      </c>
      <c r="S394" t="s">
        <v>46</v>
      </c>
      <c r="T394" t="s">
        <v>11</v>
      </c>
      <c r="U394" t="s">
        <v>19</v>
      </c>
      <c r="V394" t="s">
        <v>7869</v>
      </c>
      <c r="W394">
        <v>106.54183999999999</v>
      </c>
      <c r="X394">
        <v>10.93718</v>
      </c>
      <c r="Y394" t="s">
        <v>7864</v>
      </c>
    </row>
    <row r="395" spans="1:25" x14ac:dyDescent="0.75">
      <c r="A395">
        <v>65731377</v>
      </c>
      <c r="B395" t="s">
        <v>4208</v>
      </c>
      <c r="C395" t="s">
        <v>5407</v>
      </c>
      <c r="D395" t="s">
        <v>5474</v>
      </c>
      <c r="E395" t="s">
        <v>5497</v>
      </c>
      <c r="F395">
        <v>135</v>
      </c>
      <c r="G395">
        <v>70</v>
      </c>
      <c r="H395">
        <v>0.51851851851851805</v>
      </c>
      <c r="I395">
        <v>130</v>
      </c>
      <c r="J395">
        <v>161.666666666667</v>
      </c>
      <c r="K395">
        <v>45</v>
      </c>
      <c r="L395" t="s">
        <v>5491</v>
      </c>
      <c r="M395" t="s">
        <v>5541</v>
      </c>
      <c r="N395">
        <v>185</v>
      </c>
      <c r="O395">
        <v>142.333333333333</v>
      </c>
      <c r="P395">
        <v>0.76936936936936895</v>
      </c>
      <c r="Q395" t="s">
        <v>5500</v>
      </c>
      <c r="R395" t="s">
        <v>5486</v>
      </c>
      <c r="S395" t="s">
        <v>46</v>
      </c>
      <c r="T395" t="s">
        <v>11</v>
      </c>
      <c r="U395" t="s">
        <v>19</v>
      </c>
      <c r="V395" t="s">
        <v>7861</v>
      </c>
      <c r="W395">
        <v>106.48694</v>
      </c>
      <c r="X395">
        <v>10.96678</v>
      </c>
      <c r="Y395" t="s">
        <v>7864</v>
      </c>
    </row>
    <row r="396" spans="1:25" x14ac:dyDescent="0.75">
      <c r="A396">
        <v>65027910</v>
      </c>
      <c r="B396" t="s">
        <v>5645</v>
      </c>
      <c r="C396" t="s">
        <v>5390</v>
      </c>
      <c r="D396" t="s">
        <v>5474</v>
      </c>
      <c r="E396" t="s">
        <v>5480</v>
      </c>
      <c r="F396">
        <v>0</v>
      </c>
      <c r="G396">
        <v>72</v>
      </c>
      <c r="H396" t="s">
        <v>7287</v>
      </c>
      <c r="I396">
        <v>213</v>
      </c>
      <c r="J396">
        <v>229</v>
      </c>
      <c r="K396">
        <v>5</v>
      </c>
      <c r="L396" t="s">
        <v>5481</v>
      </c>
      <c r="M396" t="s">
        <v>5475</v>
      </c>
      <c r="N396">
        <v>184.666666666667</v>
      </c>
      <c r="O396">
        <v>184.666666666667</v>
      </c>
      <c r="P396">
        <v>1</v>
      </c>
      <c r="Q396" t="s">
        <v>5482</v>
      </c>
      <c r="R396" t="s">
        <v>5483</v>
      </c>
      <c r="S396" t="s">
        <v>46</v>
      </c>
      <c r="T396" t="s">
        <v>11</v>
      </c>
      <c r="U396" t="s">
        <v>19</v>
      </c>
      <c r="V396" t="s">
        <v>7869</v>
      </c>
      <c r="W396">
        <v>106.50483</v>
      </c>
      <c r="X396">
        <v>10.96625</v>
      </c>
      <c r="Y396" t="s">
        <v>7862</v>
      </c>
    </row>
    <row r="397" spans="1:25" x14ac:dyDescent="0.75">
      <c r="A397">
        <v>65508352</v>
      </c>
      <c r="B397" t="s">
        <v>5664</v>
      </c>
      <c r="C397" t="s">
        <v>5407</v>
      </c>
      <c r="D397" t="s">
        <v>5487</v>
      </c>
      <c r="E397" t="s">
        <v>5497</v>
      </c>
      <c r="F397">
        <v>115</v>
      </c>
      <c r="I397">
        <v>121</v>
      </c>
      <c r="J397">
        <v>112.666666666667</v>
      </c>
      <c r="K397">
        <v>100</v>
      </c>
      <c r="L397" t="s">
        <v>5508</v>
      </c>
      <c r="M397" t="s">
        <v>5499</v>
      </c>
      <c r="N397">
        <v>184.333333333333</v>
      </c>
      <c r="O397">
        <v>135.666666666667</v>
      </c>
      <c r="P397">
        <v>0.73598553345388795</v>
      </c>
      <c r="Q397" t="s">
        <v>5505</v>
      </c>
      <c r="R397" t="s">
        <v>5477</v>
      </c>
      <c r="S397" t="s">
        <v>46</v>
      </c>
      <c r="T397" t="s">
        <v>11</v>
      </c>
      <c r="U397" t="s">
        <v>19</v>
      </c>
      <c r="V397" t="s">
        <v>7865</v>
      </c>
      <c r="W397">
        <v>106.50387000000001</v>
      </c>
      <c r="X397">
        <v>11.07893</v>
      </c>
      <c r="Y397" t="s">
        <v>7864</v>
      </c>
    </row>
    <row r="398" spans="1:25" x14ac:dyDescent="0.75">
      <c r="A398">
        <v>65026888</v>
      </c>
      <c r="B398" t="s">
        <v>5555</v>
      </c>
      <c r="C398" t="s">
        <v>5407</v>
      </c>
      <c r="D398" t="s">
        <v>5474</v>
      </c>
      <c r="E398" t="s">
        <v>18</v>
      </c>
      <c r="F398">
        <v>0</v>
      </c>
      <c r="G398">
        <v>27</v>
      </c>
      <c r="H398" t="s">
        <v>7287</v>
      </c>
      <c r="I398">
        <v>97</v>
      </c>
      <c r="J398">
        <v>87.6666666666667</v>
      </c>
      <c r="K398">
        <v>20</v>
      </c>
      <c r="L398" t="s">
        <v>5481</v>
      </c>
      <c r="M398" t="s">
        <v>5475</v>
      </c>
      <c r="N398">
        <v>182.666666666667</v>
      </c>
      <c r="O398">
        <v>124</v>
      </c>
      <c r="P398">
        <v>0.678832116788321</v>
      </c>
      <c r="Q398" t="s">
        <v>5502</v>
      </c>
      <c r="R398" t="s">
        <v>5477</v>
      </c>
      <c r="S398" t="s">
        <v>46</v>
      </c>
      <c r="T398" t="s">
        <v>11</v>
      </c>
      <c r="U398" t="s">
        <v>19</v>
      </c>
      <c r="V398" t="s">
        <v>7859</v>
      </c>
      <c r="W398">
        <v>106.58683000000001</v>
      </c>
      <c r="X398">
        <v>10.97367</v>
      </c>
      <c r="Y398" t="s">
        <v>7864</v>
      </c>
    </row>
    <row r="399" spans="1:25" x14ac:dyDescent="0.75">
      <c r="A399">
        <v>65525374</v>
      </c>
      <c r="B399" t="s">
        <v>3507</v>
      </c>
      <c r="C399" t="s">
        <v>5489</v>
      </c>
      <c r="D399" t="s">
        <v>5474</v>
      </c>
      <c r="E399" t="s">
        <v>5497</v>
      </c>
      <c r="F399">
        <v>210</v>
      </c>
      <c r="G399">
        <v>190</v>
      </c>
      <c r="H399">
        <v>0.90476190476190499</v>
      </c>
      <c r="I399">
        <v>190</v>
      </c>
      <c r="J399">
        <v>205.666666666667</v>
      </c>
      <c r="K399">
        <v>150</v>
      </c>
      <c r="L399" t="s">
        <v>5501</v>
      </c>
      <c r="M399" t="s">
        <v>5499</v>
      </c>
      <c r="N399">
        <v>182.666666666667</v>
      </c>
      <c r="O399">
        <v>149.666666666667</v>
      </c>
      <c r="P399">
        <v>0.81934306569343096</v>
      </c>
      <c r="Q399" t="s">
        <v>5495</v>
      </c>
      <c r="R399" t="s">
        <v>5477</v>
      </c>
      <c r="S399" t="s">
        <v>46</v>
      </c>
      <c r="T399" t="s">
        <v>11</v>
      </c>
      <c r="U399" t="s">
        <v>19</v>
      </c>
      <c r="V399" t="s">
        <v>7863</v>
      </c>
      <c r="W399">
        <v>106.53946999999999</v>
      </c>
      <c r="X399">
        <v>11.050929999999999</v>
      </c>
      <c r="Y399" t="s">
        <v>7862</v>
      </c>
    </row>
    <row r="400" spans="1:25" x14ac:dyDescent="0.75">
      <c r="A400">
        <v>65409089</v>
      </c>
      <c r="B400" t="s">
        <v>5570</v>
      </c>
      <c r="C400" t="s">
        <v>5390</v>
      </c>
      <c r="D400" t="s">
        <v>5474</v>
      </c>
      <c r="E400" t="s">
        <v>5480</v>
      </c>
      <c r="F400">
        <v>0</v>
      </c>
      <c r="G400">
        <v>61</v>
      </c>
      <c r="H400" t="s">
        <v>7287</v>
      </c>
      <c r="I400">
        <v>373</v>
      </c>
      <c r="J400">
        <v>269.66666666666703</v>
      </c>
      <c r="K400">
        <v>53</v>
      </c>
      <c r="L400" t="s">
        <v>5481</v>
      </c>
      <c r="M400" t="s">
        <v>5475</v>
      </c>
      <c r="N400">
        <v>182.333333333333</v>
      </c>
      <c r="O400">
        <v>137.333333333333</v>
      </c>
      <c r="P400">
        <v>0.75319926873857401</v>
      </c>
      <c r="Q400" t="s">
        <v>5515</v>
      </c>
      <c r="R400" t="s">
        <v>5483</v>
      </c>
      <c r="S400" t="s">
        <v>46</v>
      </c>
      <c r="T400" t="s">
        <v>11</v>
      </c>
      <c r="U400" t="s">
        <v>19</v>
      </c>
      <c r="V400" t="s">
        <v>7861</v>
      </c>
      <c r="W400">
        <v>106.48791</v>
      </c>
      <c r="X400">
        <v>10.97227</v>
      </c>
      <c r="Y400" t="s">
        <v>7864</v>
      </c>
    </row>
    <row r="401" spans="1:25" x14ac:dyDescent="0.75">
      <c r="A401">
        <v>65027042</v>
      </c>
      <c r="B401" t="s">
        <v>4480</v>
      </c>
      <c r="C401" t="s">
        <v>5489</v>
      </c>
      <c r="D401" t="s">
        <v>5474</v>
      </c>
      <c r="E401" t="s">
        <v>5497</v>
      </c>
      <c r="F401">
        <v>110</v>
      </c>
      <c r="G401">
        <v>15</v>
      </c>
      <c r="H401">
        <v>0.13636363636363599</v>
      </c>
      <c r="I401">
        <v>148</v>
      </c>
      <c r="J401">
        <v>150</v>
      </c>
      <c r="K401">
        <v>53</v>
      </c>
      <c r="L401" t="s">
        <v>5494</v>
      </c>
      <c r="M401" t="s">
        <v>5499</v>
      </c>
      <c r="N401">
        <v>182</v>
      </c>
      <c r="O401">
        <v>120</v>
      </c>
      <c r="P401">
        <v>0.659340659340659</v>
      </c>
      <c r="Q401" t="s">
        <v>5502</v>
      </c>
      <c r="R401" t="s">
        <v>5477</v>
      </c>
      <c r="S401" t="s">
        <v>46</v>
      </c>
      <c r="T401" t="s">
        <v>11</v>
      </c>
      <c r="U401" t="s">
        <v>19</v>
      </c>
      <c r="V401" t="s">
        <v>7867</v>
      </c>
      <c r="W401">
        <v>106.60706</v>
      </c>
      <c r="X401">
        <v>10.987109999999999</v>
      </c>
      <c r="Y401" t="s">
        <v>7864</v>
      </c>
    </row>
    <row r="402" spans="1:25" x14ac:dyDescent="0.75">
      <c r="A402">
        <v>65402280</v>
      </c>
      <c r="B402" t="s">
        <v>4437</v>
      </c>
      <c r="C402" t="s">
        <v>5407</v>
      </c>
      <c r="D402" t="s">
        <v>5479</v>
      </c>
      <c r="E402" t="s">
        <v>5497</v>
      </c>
      <c r="F402">
        <v>190</v>
      </c>
      <c r="G402">
        <v>40</v>
      </c>
      <c r="H402">
        <v>0.21052631578947401</v>
      </c>
      <c r="I402">
        <v>125</v>
      </c>
      <c r="J402">
        <v>124</v>
      </c>
      <c r="K402">
        <v>54</v>
      </c>
      <c r="L402" t="s">
        <v>5494</v>
      </c>
      <c r="M402" t="s">
        <v>5499</v>
      </c>
      <c r="N402">
        <v>182</v>
      </c>
      <c r="O402">
        <v>136.333333333333</v>
      </c>
      <c r="P402">
        <v>0.74908424908424898</v>
      </c>
      <c r="Q402" t="s">
        <v>5476</v>
      </c>
      <c r="R402" t="s">
        <v>5477</v>
      </c>
      <c r="S402" t="s">
        <v>46</v>
      </c>
      <c r="T402" t="s">
        <v>11</v>
      </c>
      <c r="U402" t="s">
        <v>19</v>
      </c>
      <c r="V402" t="s">
        <v>7867</v>
      </c>
      <c r="W402">
        <v>106.6404</v>
      </c>
      <c r="X402">
        <v>10.97358</v>
      </c>
      <c r="Y402" t="s">
        <v>7864</v>
      </c>
    </row>
    <row r="403" spans="1:25" x14ac:dyDescent="0.75">
      <c r="A403">
        <v>65037314</v>
      </c>
      <c r="B403" t="s">
        <v>4666</v>
      </c>
      <c r="C403" t="s">
        <v>5407</v>
      </c>
      <c r="D403" t="s">
        <v>5474</v>
      </c>
      <c r="E403" t="s">
        <v>5497</v>
      </c>
      <c r="F403">
        <v>145</v>
      </c>
      <c r="G403">
        <v>15</v>
      </c>
      <c r="H403">
        <v>0.10344827586206901</v>
      </c>
      <c r="I403">
        <v>140</v>
      </c>
      <c r="J403">
        <v>145</v>
      </c>
      <c r="K403">
        <v>78</v>
      </c>
      <c r="L403" t="s">
        <v>5494</v>
      </c>
      <c r="M403" t="s">
        <v>5499</v>
      </c>
      <c r="N403">
        <v>181.666666666667</v>
      </c>
      <c r="O403">
        <v>110</v>
      </c>
      <c r="P403">
        <v>0.605504587155963</v>
      </c>
      <c r="Q403" t="s">
        <v>5485</v>
      </c>
      <c r="R403" t="s">
        <v>5486</v>
      </c>
      <c r="S403" t="s">
        <v>46</v>
      </c>
      <c r="T403" t="s">
        <v>11</v>
      </c>
      <c r="U403" t="s">
        <v>19</v>
      </c>
      <c r="V403" t="s">
        <v>7861</v>
      </c>
      <c r="W403">
        <v>106.4962</v>
      </c>
      <c r="X403">
        <v>10.986230000000001</v>
      </c>
      <c r="Y403" t="s">
        <v>7864</v>
      </c>
    </row>
    <row r="404" spans="1:25" x14ac:dyDescent="0.75">
      <c r="A404">
        <v>65711462</v>
      </c>
      <c r="B404" t="s">
        <v>5581</v>
      </c>
      <c r="C404" t="s">
        <v>5390</v>
      </c>
      <c r="D404" t="s">
        <v>5474</v>
      </c>
      <c r="E404" t="s">
        <v>5480</v>
      </c>
      <c r="F404">
        <v>0</v>
      </c>
      <c r="G404">
        <v>64</v>
      </c>
      <c r="H404" t="s">
        <v>7287</v>
      </c>
      <c r="I404">
        <v>275</v>
      </c>
      <c r="J404">
        <v>274</v>
      </c>
      <c r="K404">
        <v>156</v>
      </c>
      <c r="L404" t="s">
        <v>5481</v>
      </c>
      <c r="M404" t="s">
        <v>5475</v>
      </c>
      <c r="N404">
        <v>181.333333333333</v>
      </c>
      <c r="O404">
        <v>166.333333333333</v>
      </c>
      <c r="P404">
        <v>0.91727941176470595</v>
      </c>
      <c r="Q404" t="s">
        <v>5512</v>
      </c>
      <c r="R404" t="s">
        <v>5483</v>
      </c>
      <c r="S404" t="s">
        <v>46</v>
      </c>
      <c r="T404" t="s">
        <v>11</v>
      </c>
      <c r="U404" t="s">
        <v>19</v>
      </c>
      <c r="V404" t="s">
        <v>7867</v>
      </c>
      <c r="W404">
        <v>106.6416</v>
      </c>
      <c r="X404">
        <v>10.928570000000001</v>
      </c>
      <c r="Y404" t="s">
        <v>7862</v>
      </c>
    </row>
    <row r="405" spans="1:25" x14ac:dyDescent="0.75">
      <c r="A405">
        <v>65020164</v>
      </c>
      <c r="B405" t="s">
        <v>1990</v>
      </c>
      <c r="C405" t="s">
        <v>5489</v>
      </c>
      <c r="D405" t="s">
        <v>5474</v>
      </c>
      <c r="E405" t="s">
        <v>5497</v>
      </c>
      <c r="F405">
        <v>210</v>
      </c>
      <c r="I405">
        <v>200</v>
      </c>
      <c r="J405">
        <v>168</v>
      </c>
      <c r="K405">
        <v>30</v>
      </c>
      <c r="L405" t="s">
        <v>5508</v>
      </c>
      <c r="M405" t="s">
        <v>5499</v>
      </c>
      <c r="N405">
        <v>181</v>
      </c>
      <c r="O405">
        <v>124.666666666667</v>
      </c>
      <c r="P405">
        <v>0.68876611418047895</v>
      </c>
      <c r="Q405" t="s">
        <v>5502</v>
      </c>
      <c r="R405" t="s">
        <v>5477</v>
      </c>
      <c r="S405" t="s">
        <v>46</v>
      </c>
      <c r="T405" t="s">
        <v>11</v>
      </c>
      <c r="U405" t="s">
        <v>19</v>
      </c>
      <c r="V405" t="s">
        <v>7867</v>
      </c>
      <c r="W405">
        <v>106.59002</v>
      </c>
      <c r="X405">
        <v>11.00207</v>
      </c>
      <c r="Y405" t="s">
        <v>7864</v>
      </c>
    </row>
    <row r="406" spans="1:25" x14ac:dyDescent="0.75">
      <c r="A406">
        <v>65064408</v>
      </c>
      <c r="B406" t="s">
        <v>5673</v>
      </c>
      <c r="C406" t="s">
        <v>5390</v>
      </c>
      <c r="D406" t="s">
        <v>5496</v>
      </c>
      <c r="E406" t="s">
        <v>5480</v>
      </c>
      <c r="F406">
        <v>0</v>
      </c>
      <c r="I406">
        <v>455</v>
      </c>
      <c r="J406">
        <v>321</v>
      </c>
      <c r="L406" t="s">
        <v>5508</v>
      </c>
      <c r="M406" t="s">
        <v>5475</v>
      </c>
      <c r="N406">
        <v>181</v>
      </c>
      <c r="O406">
        <v>132.666666666667</v>
      </c>
      <c r="P406">
        <v>0.73296500920810304</v>
      </c>
      <c r="Q406" t="s">
        <v>5482</v>
      </c>
      <c r="R406" t="s">
        <v>5483</v>
      </c>
      <c r="S406" t="s">
        <v>46</v>
      </c>
      <c r="T406" t="s">
        <v>11</v>
      </c>
      <c r="U406" t="s">
        <v>19</v>
      </c>
      <c r="V406" t="s">
        <v>7869</v>
      </c>
      <c r="W406">
        <v>106.51921</v>
      </c>
      <c r="X406">
        <v>10.93258</v>
      </c>
      <c r="Y406" t="s">
        <v>7864</v>
      </c>
    </row>
    <row r="407" spans="1:25" x14ac:dyDescent="0.75">
      <c r="A407">
        <v>65507279</v>
      </c>
      <c r="B407" t="s">
        <v>4281</v>
      </c>
      <c r="C407" t="s">
        <v>5407</v>
      </c>
      <c r="D407" t="s">
        <v>5479</v>
      </c>
      <c r="E407" t="s">
        <v>5497</v>
      </c>
      <c r="F407">
        <v>260</v>
      </c>
      <c r="G407">
        <v>52</v>
      </c>
      <c r="H407">
        <v>0.2</v>
      </c>
      <c r="I407">
        <v>7</v>
      </c>
      <c r="J407">
        <v>170.666666666667</v>
      </c>
      <c r="L407" t="s">
        <v>5494</v>
      </c>
      <c r="M407" t="s">
        <v>5499</v>
      </c>
      <c r="N407">
        <v>180.333333333333</v>
      </c>
      <c r="O407">
        <v>168.666666666667</v>
      </c>
      <c r="P407">
        <v>0.935304990757856</v>
      </c>
      <c r="Q407" t="s">
        <v>5476</v>
      </c>
      <c r="R407" t="s">
        <v>5477</v>
      </c>
      <c r="S407" t="s">
        <v>46</v>
      </c>
      <c r="T407" t="s">
        <v>11</v>
      </c>
      <c r="U407" t="s">
        <v>19</v>
      </c>
      <c r="V407" t="s">
        <v>7867</v>
      </c>
      <c r="W407">
        <v>106.61664</v>
      </c>
      <c r="X407">
        <v>10.979469999999999</v>
      </c>
      <c r="Y407" t="s">
        <v>7862</v>
      </c>
    </row>
    <row r="408" spans="1:25" x14ac:dyDescent="0.75">
      <c r="A408">
        <v>65540470</v>
      </c>
      <c r="B408" t="s">
        <v>1132</v>
      </c>
      <c r="C408" t="s">
        <v>5407</v>
      </c>
      <c r="D408" t="s">
        <v>5474</v>
      </c>
      <c r="E408" t="s">
        <v>5497</v>
      </c>
      <c r="F408">
        <v>80</v>
      </c>
      <c r="I408">
        <v>80</v>
      </c>
      <c r="J408">
        <v>80</v>
      </c>
      <c r="K408">
        <v>15</v>
      </c>
      <c r="L408" t="s">
        <v>5508</v>
      </c>
      <c r="M408" t="s">
        <v>5499</v>
      </c>
      <c r="N408">
        <v>180.333333333333</v>
      </c>
      <c r="O408">
        <v>120.333333333333</v>
      </c>
      <c r="P408">
        <v>0.66728280961182995</v>
      </c>
      <c r="Q408" t="s">
        <v>5504</v>
      </c>
      <c r="R408" t="s">
        <v>5486</v>
      </c>
      <c r="S408" t="s">
        <v>46</v>
      </c>
      <c r="T408" t="s">
        <v>11</v>
      </c>
      <c r="U408" t="s">
        <v>19</v>
      </c>
      <c r="V408" t="s">
        <v>7869</v>
      </c>
      <c r="W408">
        <v>106.52948000000001</v>
      </c>
      <c r="X408">
        <v>10.960839999999999</v>
      </c>
      <c r="Y408" t="s">
        <v>7864</v>
      </c>
    </row>
    <row r="409" spans="1:25" x14ac:dyDescent="0.75">
      <c r="A409">
        <v>65507261</v>
      </c>
      <c r="B409" t="s">
        <v>4085</v>
      </c>
      <c r="C409" t="s">
        <v>5407</v>
      </c>
      <c r="D409" t="s">
        <v>5474</v>
      </c>
      <c r="E409" t="s">
        <v>5497</v>
      </c>
      <c r="F409">
        <v>80</v>
      </c>
      <c r="G409">
        <v>30</v>
      </c>
      <c r="H409">
        <v>0.375</v>
      </c>
      <c r="I409">
        <v>105</v>
      </c>
      <c r="J409">
        <v>111</v>
      </c>
      <c r="L409" t="s">
        <v>5498</v>
      </c>
      <c r="M409" t="s">
        <v>5499</v>
      </c>
      <c r="N409">
        <v>180</v>
      </c>
      <c r="O409">
        <v>116.666666666667</v>
      </c>
      <c r="P409">
        <v>0.64814814814814803</v>
      </c>
      <c r="Q409" t="s">
        <v>5507</v>
      </c>
      <c r="R409" t="s">
        <v>5486</v>
      </c>
      <c r="S409" t="s">
        <v>46</v>
      </c>
      <c r="T409" t="s">
        <v>11</v>
      </c>
      <c r="U409" t="s">
        <v>19</v>
      </c>
      <c r="V409" t="s">
        <v>7869</v>
      </c>
      <c r="W409">
        <v>106.55363</v>
      </c>
      <c r="X409">
        <v>10.93262</v>
      </c>
      <c r="Y409" t="s">
        <v>7864</v>
      </c>
    </row>
    <row r="410" spans="1:25" x14ac:dyDescent="0.75">
      <c r="A410">
        <v>65720047</v>
      </c>
      <c r="B410" t="s">
        <v>103</v>
      </c>
      <c r="C410" t="s">
        <v>5489</v>
      </c>
      <c r="D410" t="s">
        <v>5474</v>
      </c>
      <c r="E410" t="s">
        <v>5497</v>
      </c>
      <c r="F410">
        <v>155</v>
      </c>
      <c r="I410">
        <v>145</v>
      </c>
      <c r="J410">
        <v>193.333333333333</v>
      </c>
      <c r="K410">
        <v>120</v>
      </c>
      <c r="L410" t="s">
        <v>5508</v>
      </c>
      <c r="M410" t="s">
        <v>5499</v>
      </c>
      <c r="N410">
        <v>179</v>
      </c>
      <c r="O410">
        <v>145</v>
      </c>
      <c r="P410">
        <v>0.81005586592178802</v>
      </c>
      <c r="Q410" t="s">
        <v>5495</v>
      </c>
      <c r="R410" t="s">
        <v>5477</v>
      </c>
      <c r="S410" t="s">
        <v>46</v>
      </c>
      <c r="T410" t="s">
        <v>11</v>
      </c>
      <c r="U410" t="s">
        <v>19</v>
      </c>
      <c r="V410" t="s">
        <v>7863</v>
      </c>
      <c r="W410">
        <v>106.53229</v>
      </c>
      <c r="X410">
        <v>11.037319999999999</v>
      </c>
      <c r="Y410" t="s">
        <v>7862</v>
      </c>
    </row>
    <row r="411" spans="1:25" x14ac:dyDescent="0.75">
      <c r="A411">
        <v>65720034</v>
      </c>
      <c r="B411" t="s">
        <v>859</v>
      </c>
      <c r="C411" t="s">
        <v>5407</v>
      </c>
      <c r="D411" t="s">
        <v>5474</v>
      </c>
      <c r="E411" t="s">
        <v>5497</v>
      </c>
      <c r="F411">
        <v>90</v>
      </c>
      <c r="G411">
        <v>30</v>
      </c>
      <c r="H411">
        <v>0.33333333333333298</v>
      </c>
      <c r="I411">
        <v>80</v>
      </c>
      <c r="J411">
        <v>135.666666666667</v>
      </c>
      <c r="K411">
        <v>136</v>
      </c>
      <c r="L411" t="s">
        <v>5498</v>
      </c>
      <c r="M411" t="s">
        <v>5499</v>
      </c>
      <c r="N411">
        <v>178.333333333333</v>
      </c>
      <c r="O411">
        <v>144.666666666667</v>
      </c>
      <c r="P411">
        <v>0.81121495327102799</v>
      </c>
      <c r="Q411" t="s">
        <v>5493</v>
      </c>
      <c r="R411" t="s">
        <v>5486</v>
      </c>
      <c r="S411" t="s">
        <v>46</v>
      </c>
      <c r="T411" t="s">
        <v>11</v>
      </c>
      <c r="U411" t="s">
        <v>19</v>
      </c>
      <c r="V411" t="s">
        <v>7863</v>
      </c>
      <c r="W411">
        <v>106.45029</v>
      </c>
      <c r="X411">
        <v>11.02182</v>
      </c>
      <c r="Y411" t="s">
        <v>7862</v>
      </c>
    </row>
    <row r="412" spans="1:25" x14ac:dyDescent="0.75">
      <c r="A412">
        <v>65032630</v>
      </c>
      <c r="B412" t="s">
        <v>82</v>
      </c>
      <c r="C412" t="s">
        <v>5412</v>
      </c>
      <c r="D412" t="s">
        <v>5479</v>
      </c>
      <c r="E412" t="s">
        <v>18</v>
      </c>
      <c r="F412">
        <v>0</v>
      </c>
      <c r="G412">
        <v>45</v>
      </c>
      <c r="H412" t="s">
        <v>7287</v>
      </c>
      <c r="I412">
        <v>202</v>
      </c>
      <c r="J412">
        <v>168</v>
      </c>
      <c r="K412">
        <v>68</v>
      </c>
      <c r="L412" t="s">
        <v>5481</v>
      </c>
      <c r="M412" t="s">
        <v>5475</v>
      </c>
      <c r="N412">
        <v>178</v>
      </c>
      <c r="O412">
        <v>104.666666666667</v>
      </c>
      <c r="P412">
        <v>0.58801498127340801</v>
      </c>
      <c r="Q412" t="s">
        <v>5482</v>
      </c>
      <c r="R412" t="s">
        <v>5483</v>
      </c>
      <c r="S412" t="s">
        <v>46</v>
      </c>
      <c r="T412" t="s">
        <v>11</v>
      </c>
      <c r="U412" t="s">
        <v>19</v>
      </c>
      <c r="V412" t="s">
        <v>7869</v>
      </c>
      <c r="W412">
        <v>106.53534999999999</v>
      </c>
      <c r="X412">
        <v>10.929650000000001</v>
      </c>
      <c r="Y412" t="s">
        <v>7866</v>
      </c>
    </row>
    <row r="413" spans="1:25" x14ac:dyDescent="0.75">
      <c r="A413">
        <v>65408676</v>
      </c>
      <c r="B413" t="s">
        <v>5535</v>
      </c>
      <c r="C413" t="s">
        <v>5412</v>
      </c>
      <c r="D413" t="s">
        <v>5474</v>
      </c>
      <c r="E413" t="s">
        <v>5480</v>
      </c>
      <c r="F413">
        <v>0</v>
      </c>
      <c r="G413">
        <v>62</v>
      </c>
      <c r="H413" t="s">
        <v>7287</v>
      </c>
      <c r="I413">
        <v>110</v>
      </c>
      <c r="J413">
        <v>112.666666666667</v>
      </c>
      <c r="K413">
        <v>208</v>
      </c>
      <c r="L413" t="s">
        <v>5481</v>
      </c>
      <c r="M413" t="s">
        <v>5475</v>
      </c>
      <c r="N413">
        <v>177.666666666667</v>
      </c>
      <c r="O413">
        <v>132.333333333333</v>
      </c>
      <c r="P413">
        <v>0.74484052532833001</v>
      </c>
      <c r="Q413" t="s">
        <v>5515</v>
      </c>
      <c r="R413" t="s">
        <v>5483</v>
      </c>
      <c r="S413" t="s">
        <v>46</v>
      </c>
      <c r="T413" t="s">
        <v>11</v>
      </c>
      <c r="U413" t="s">
        <v>19</v>
      </c>
      <c r="V413" t="s">
        <v>7861</v>
      </c>
      <c r="W413">
        <v>106.49763</v>
      </c>
      <c r="X413">
        <v>10.97565</v>
      </c>
      <c r="Y413" t="s">
        <v>7864</v>
      </c>
    </row>
    <row r="414" spans="1:25" x14ac:dyDescent="0.75">
      <c r="A414">
        <v>65017443</v>
      </c>
      <c r="B414" t="s">
        <v>5680</v>
      </c>
      <c r="C414" t="s">
        <v>5407</v>
      </c>
      <c r="D414" t="s">
        <v>5487</v>
      </c>
      <c r="E414" t="s">
        <v>18</v>
      </c>
      <c r="F414">
        <v>0</v>
      </c>
      <c r="G414">
        <v>70</v>
      </c>
      <c r="H414" t="s">
        <v>7287</v>
      </c>
      <c r="I414">
        <v>265</v>
      </c>
      <c r="J414">
        <v>237.666666666667</v>
      </c>
      <c r="K414">
        <v>74</v>
      </c>
      <c r="L414" t="s">
        <v>5481</v>
      </c>
      <c r="M414" t="s">
        <v>5475</v>
      </c>
      <c r="N414">
        <v>177.333333333333</v>
      </c>
      <c r="O414">
        <v>148</v>
      </c>
      <c r="P414">
        <v>0.83458646616541399</v>
      </c>
      <c r="Q414" t="s">
        <v>5493</v>
      </c>
      <c r="R414" t="s">
        <v>5486</v>
      </c>
      <c r="S414" t="s">
        <v>46</v>
      </c>
      <c r="T414" t="s">
        <v>11</v>
      </c>
      <c r="U414" t="s">
        <v>19</v>
      </c>
      <c r="V414" t="s">
        <v>7870</v>
      </c>
      <c r="W414">
        <v>106.42794000000001</v>
      </c>
      <c r="X414">
        <v>11.006690000000001</v>
      </c>
      <c r="Y414" t="s">
        <v>7862</v>
      </c>
    </row>
    <row r="415" spans="1:25" x14ac:dyDescent="0.75">
      <c r="A415">
        <v>65706433</v>
      </c>
      <c r="B415" t="s">
        <v>5865</v>
      </c>
      <c r="C415" t="s">
        <v>5407</v>
      </c>
      <c r="D415" t="s">
        <v>5474</v>
      </c>
      <c r="E415" t="s">
        <v>5497</v>
      </c>
      <c r="F415">
        <v>55</v>
      </c>
      <c r="G415">
        <v>20</v>
      </c>
      <c r="H415">
        <v>0.36363636363636398</v>
      </c>
      <c r="I415">
        <v>151</v>
      </c>
      <c r="J415">
        <v>107.333333333333</v>
      </c>
      <c r="K415">
        <v>62</v>
      </c>
      <c r="L415" t="s">
        <v>5498</v>
      </c>
      <c r="M415" t="s">
        <v>5499</v>
      </c>
      <c r="N415">
        <v>177.333333333333</v>
      </c>
      <c r="O415">
        <v>124.333333333333</v>
      </c>
      <c r="P415">
        <v>0.70112781954887204</v>
      </c>
      <c r="Q415" t="s">
        <v>5502</v>
      </c>
      <c r="R415" t="s">
        <v>5477</v>
      </c>
      <c r="S415" t="s">
        <v>46</v>
      </c>
      <c r="T415" t="s">
        <v>11</v>
      </c>
      <c r="U415" t="s">
        <v>19</v>
      </c>
      <c r="V415" t="s">
        <v>7859</v>
      </c>
      <c r="W415">
        <v>106.58284</v>
      </c>
      <c r="X415">
        <v>10.98236</v>
      </c>
      <c r="Y415" t="s">
        <v>7864</v>
      </c>
    </row>
    <row r="416" spans="1:25" x14ac:dyDescent="0.75">
      <c r="A416">
        <v>65733309</v>
      </c>
      <c r="B416" t="s">
        <v>5574</v>
      </c>
      <c r="C416" t="s">
        <v>5390</v>
      </c>
      <c r="D416" t="s">
        <v>5474</v>
      </c>
      <c r="E416" t="s">
        <v>5480</v>
      </c>
      <c r="F416">
        <v>0</v>
      </c>
      <c r="G416">
        <v>64</v>
      </c>
      <c r="H416" t="s">
        <v>7287</v>
      </c>
      <c r="I416">
        <v>206</v>
      </c>
      <c r="J416">
        <v>212.333333333333</v>
      </c>
      <c r="K416">
        <v>6</v>
      </c>
      <c r="L416" t="s">
        <v>5481</v>
      </c>
      <c r="M416" t="s">
        <v>5475</v>
      </c>
      <c r="N416">
        <v>176.333333333333</v>
      </c>
      <c r="O416">
        <v>129.666666666667</v>
      </c>
      <c r="P416">
        <v>0.73534971644612501</v>
      </c>
      <c r="Q416" t="s">
        <v>5482</v>
      </c>
      <c r="R416" t="s">
        <v>5483</v>
      </c>
      <c r="S416" t="s">
        <v>46</v>
      </c>
      <c r="T416" t="s">
        <v>11</v>
      </c>
      <c r="U416" t="s">
        <v>19</v>
      </c>
      <c r="V416" t="s">
        <v>7861</v>
      </c>
      <c r="W416">
        <v>106.47593999999999</v>
      </c>
      <c r="X416">
        <v>10.95847</v>
      </c>
      <c r="Y416" t="s">
        <v>7864</v>
      </c>
    </row>
    <row r="417" spans="1:25" x14ac:dyDescent="0.75">
      <c r="A417">
        <v>65540440</v>
      </c>
      <c r="B417" t="s">
        <v>5642</v>
      </c>
      <c r="C417" t="s">
        <v>5407</v>
      </c>
      <c r="D417" t="s">
        <v>5487</v>
      </c>
      <c r="E417" t="s">
        <v>18</v>
      </c>
      <c r="F417">
        <v>0</v>
      </c>
      <c r="G417">
        <v>18</v>
      </c>
      <c r="H417" t="s">
        <v>7287</v>
      </c>
      <c r="I417">
        <v>103</v>
      </c>
      <c r="J417">
        <v>101.333333333333</v>
      </c>
      <c r="K417">
        <v>10</v>
      </c>
      <c r="L417" t="s">
        <v>5481</v>
      </c>
      <c r="M417" t="s">
        <v>5475</v>
      </c>
      <c r="N417">
        <v>176</v>
      </c>
      <c r="O417">
        <v>119</v>
      </c>
      <c r="P417">
        <v>0.67613636363636398</v>
      </c>
      <c r="Q417" t="s">
        <v>5502</v>
      </c>
      <c r="R417" t="s">
        <v>5477</v>
      </c>
      <c r="S417" t="s">
        <v>46</v>
      </c>
      <c r="T417" t="s">
        <v>11</v>
      </c>
      <c r="U417" t="s">
        <v>19</v>
      </c>
      <c r="V417" t="s">
        <v>7867</v>
      </c>
      <c r="W417">
        <v>106.59375</v>
      </c>
      <c r="X417">
        <v>10.982570000000001</v>
      </c>
      <c r="Y417" t="s">
        <v>7864</v>
      </c>
    </row>
    <row r="418" spans="1:25" x14ac:dyDescent="0.75">
      <c r="A418">
        <v>65012937</v>
      </c>
      <c r="B418" t="s">
        <v>1800</v>
      </c>
      <c r="C418" t="s">
        <v>5489</v>
      </c>
      <c r="D418" t="s">
        <v>5474</v>
      </c>
      <c r="E418" t="s">
        <v>5497</v>
      </c>
      <c r="F418">
        <v>110</v>
      </c>
      <c r="I418">
        <v>30</v>
      </c>
      <c r="J418">
        <v>85</v>
      </c>
      <c r="K418">
        <v>67</v>
      </c>
      <c r="L418" t="s">
        <v>5508</v>
      </c>
      <c r="M418" t="s">
        <v>5499</v>
      </c>
      <c r="N418">
        <v>175.666666666667</v>
      </c>
      <c r="O418">
        <v>129.666666666667</v>
      </c>
      <c r="P418">
        <v>0.73814041745730596</v>
      </c>
      <c r="Q418" t="s">
        <v>5503</v>
      </c>
      <c r="R418" t="s">
        <v>5477</v>
      </c>
      <c r="S418" t="s">
        <v>46</v>
      </c>
      <c r="T418" t="s">
        <v>11</v>
      </c>
      <c r="U418" t="s">
        <v>19</v>
      </c>
      <c r="V418" t="s">
        <v>7859</v>
      </c>
      <c r="W418">
        <v>106.60888</v>
      </c>
      <c r="X418">
        <v>10.9496</v>
      </c>
      <c r="Y418" t="s">
        <v>7864</v>
      </c>
    </row>
    <row r="419" spans="1:25" x14ac:dyDescent="0.75">
      <c r="A419">
        <v>65710165</v>
      </c>
      <c r="B419" t="s">
        <v>5582</v>
      </c>
      <c r="C419" t="s">
        <v>5412</v>
      </c>
      <c r="D419" t="s">
        <v>5479</v>
      </c>
      <c r="E419" t="s">
        <v>18</v>
      </c>
      <c r="F419">
        <v>0</v>
      </c>
      <c r="G419">
        <v>12</v>
      </c>
      <c r="H419" t="s">
        <v>7287</v>
      </c>
      <c r="I419">
        <v>35</v>
      </c>
      <c r="J419">
        <v>42</v>
      </c>
      <c r="K419">
        <v>8</v>
      </c>
      <c r="L419" t="s">
        <v>5481</v>
      </c>
      <c r="M419" t="s">
        <v>5475</v>
      </c>
      <c r="N419">
        <v>175.666666666667</v>
      </c>
      <c r="O419">
        <v>69.6666666666667</v>
      </c>
      <c r="P419">
        <v>0.396584440227704</v>
      </c>
      <c r="Q419" t="s">
        <v>5512</v>
      </c>
      <c r="R419" t="s">
        <v>5483</v>
      </c>
      <c r="S419" t="s">
        <v>46</v>
      </c>
      <c r="T419" t="s">
        <v>11</v>
      </c>
      <c r="U419" t="s">
        <v>19</v>
      </c>
      <c r="V419" t="s">
        <v>7867</v>
      </c>
      <c r="W419">
        <v>106.57862</v>
      </c>
      <c r="X419">
        <v>10.98887</v>
      </c>
      <c r="Y419" t="s">
        <v>7868</v>
      </c>
    </row>
    <row r="420" spans="1:25" x14ac:dyDescent="0.75">
      <c r="A420">
        <v>65402101</v>
      </c>
      <c r="B420" t="s">
        <v>1804</v>
      </c>
      <c r="C420" t="s">
        <v>5407</v>
      </c>
      <c r="D420" t="s">
        <v>5474</v>
      </c>
      <c r="E420" t="s">
        <v>5497</v>
      </c>
      <c r="F420">
        <v>100</v>
      </c>
      <c r="G420">
        <v>70</v>
      </c>
      <c r="H420">
        <v>0.7</v>
      </c>
      <c r="I420">
        <v>135</v>
      </c>
      <c r="J420">
        <v>186.666666666667</v>
      </c>
      <c r="K420">
        <v>250</v>
      </c>
      <c r="L420" t="s">
        <v>5491</v>
      </c>
      <c r="M420" t="s">
        <v>5499</v>
      </c>
      <c r="N420">
        <v>175.333333333333</v>
      </c>
      <c r="O420">
        <v>167</v>
      </c>
      <c r="P420">
        <v>0.95247148288973404</v>
      </c>
      <c r="Q420" t="s">
        <v>5504</v>
      </c>
      <c r="R420" t="s">
        <v>5486</v>
      </c>
      <c r="S420" t="s">
        <v>46</v>
      </c>
      <c r="T420" t="s">
        <v>11</v>
      </c>
      <c r="U420" t="s">
        <v>19</v>
      </c>
      <c r="V420" t="s">
        <v>7869</v>
      </c>
      <c r="W420">
        <v>106.52305</v>
      </c>
      <c r="X420">
        <v>10.946669999999999</v>
      </c>
      <c r="Y420" t="s">
        <v>7862</v>
      </c>
    </row>
    <row r="421" spans="1:25" x14ac:dyDescent="0.75">
      <c r="A421">
        <v>65051403</v>
      </c>
      <c r="B421" t="s">
        <v>3261</v>
      </c>
      <c r="C421" t="s">
        <v>5397</v>
      </c>
      <c r="D421" t="s">
        <v>5488</v>
      </c>
      <c r="E421" t="s">
        <v>18</v>
      </c>
      <c r="F421">
        <v>0</v>
      </c>
      <c r="I421">
        <v>10</v>
      </c>
      <c r="J421">
        <v>95</v>
      </c>
      <c r="K421">
        <v>110</v>
      </c>
      <c r="L421" t="s">
        <v>5508</v>
      </c>
      <c r="M421" t="s">
        <v>5475</v>
      </c>
      <c r="N421">
        <v>175</v>
      </c>
      <c r="O421">
        <v>132.333333333333</v>
      </c>
      <c r="P421">
        <v>0.75619047619047597</v>
      </c>
      <c r="Q421" t="s">
        <v>5500</v>
      </c>
      <c r="R421" t="s">
        <v>5486</v>
      </c>
      <c r="S421" t="s">
        <v>46</v>
      </c>
      <c r="T421" t="s">
        <v>11</v>
      </c>
      <c r="U421" t="s">
        <v>19</v>
      </c>
      <c r="V421" t="s">
        <v>7869</v>
      </c>
      <c r="W421">
        <v>106.50402</v>
      </c>
      <c r="X421">
        <v>10.962429999999999</v>
      </c>
      <c r="Y421" t="s">
        <v>7864</v>
      </c>
    </row>
    <row r="422" spans="1:25" x14ac:dyDescent="0.75">
      <c r="A422">
        <v>65508858</v>
      </c>
      <c r="B422" t="s">
        <v>920</v>
      </c>
      <c r="C422" t="s">
        <v>5489</v>
      </c>
      <c r="D422" t="s">
        <v>5479</v>
      </c>
      <c r="E422" t="s">
        <v>5497</v>
      </c>
      <c r="F422">
        <v>195</v>
      </c>
      <c r="G422">
        <v>75</v>
      </c>
      <c r="H422">
        <v>0.38461538461538503</v>
      </c>
      <c r="I422">
        <v>190</v>
      </c>
      <c r="J422">
        <v>193</v>
      </c>
      <c r="K422">
        <v>860</v>
      </c>
      <c r="L422" t="s">
        <v>5498</v>
      </c>
      <c r="M422" t="s">
        <v>5499</v>
      </c>
      <c r="N422">
        <v>174.666666666667</v>
      </c>
      <c r="O422">
        <v>157.666666666667</v>
      </c>
      <c r="P422">
        <v>0.90267175572519098</v>
      </c>
      <c r="Q422" t="s">
        <v>5495</v>
      </c>
      <c r="R422" t="s">
        <v>5477</v>
      </c>
      <c r="S422" t="s">
        <v>46</v>
      </c>
      <c r="T422" t="s">
        <v>11</v>
      </c>
      <c r="U422" t="s">
        <v>19</v>
      </c>
      <c r="V422" t="s">
        <v>7863</v>
      </c>
      <c r="W422">
        <v>106.48065</v>
      </c>
      <c r="X422">
        <v>11.017239999999999</v>
      </c>
      <c r="Y422" t="s">
        <v>7862</v>
      </c>
    </row>
    <row r="423" spans="1:25" x14ac:dyDescent="0.75">
      <c r="A423">
        <v>65540032</v>
      </c>
      <c r="B423" t="s">
        <v>5749</v>
      </c>
      <c r="C423" t="s">
        <v>5407</v>
      </c>
      <c r="D423" t="s">
        <v>5487</v>
      </c>
      <c r="E423" t="s">
        <v>18</v>
      </c>
      <c r="F423">
        <v>0</v>
      </c>
      <c r="G423">
        <v>17</v>
      </c>
      <c r="H423" t="s">
        <v>7287</v>
      </c>
      <c r="I423">
        <v>85</v>
      </c>
      <c r="J423">
        <v>89.6666666666667</v>
      </c>
      <c r="K423">
        <v>10</v>
      </c>
      <c r="L423" t="s">
        <v>5481</v>
      </c>
      <c r="M423" t="s">
        <v>5475</v>
      </c>
      <c r="N423">
        <v>174.333333333333</v>
      </c>
      <c r="O423">
        <v>105</v>
      </c>
      <c r="P423">
        <v>0.60229445506692203</v>
      </c>
      <c r="Q423" t="s">
        <v>5502</v>
      </c>
      <c r="R423" t="s">
        <v>5477</v>
      </c>
      <c r="S423" t="s">
        <v>46</v>
      </c>
      <c r="T423" t="s">
        <v>11</v>
      </c>
      <c r="U423" t="s">
        <v>19</v>
      </c>
      <c r="V423" t="s">
        <v>7867</v>
      </c>
      <c r="W423">
        <v>106.58752</v>
      </c>
      <c r="X423">
        <v>10.984170000000001</v>
      </c>
      <c r="Y423" t="s">
        <v>7864</v>
      </c>
    </row>
    <row r="424" spans="1:25" x14ac:dyDescent="0.75">
      <c r="A424">
        <v>65005935</v>
      </c>
      <c r="B424" t="s">
        <v>2427</v>
      </c>
      <c r="C424" t="s">
        <v>5390</v>
      </c>
      <c r="D424" t="s">
        <v>5474</v>
      </c>
      <c r="E424" t="s">
        <v>5480</v>
      </c>
      <c r="F424">
        <v>0</v>
      </c>
      <c r="G424">
        <v>30</v>
      </c>
      <c r="H424" t="s">
        <v>7287</v>
      </c>
      <c r="I424">
        <v>186</v>
      </c>
      <c r="J424">
        <v>169.666666666667</v>
      </c>
      <c r="K424">
        <v>143</v>
      </c>
      <c r="L424" t="s">
        <v>5481</v>
      </c>
      <c r="M424" t="s">
        <v>5475</v>
      </c>
      <c r="N424">
        <v>174</v>
      </c>
      <c r="O424">
        <v>131.666666666667</v>
      </c>
      <c r="P424">
        <v>0.75670498084291204</v>
      </c>
      <c r="Q424" t="s">
        <v>5515</v>
      </c>
      <c r="R424" t="s">
        <v>5483</v>
      </c>
      <c r="S424" t="s">
        <v>46</v>
      </c>
      <c r="T424" t="s">
        <v>11</v>
      </c>
      <c r="U424" t="s">
        <v>19</v>
      </c>
      <c r="V424" t="s">
        <v>7870</v>
      </c>
      <c r="W424">
        <v>106.43132</v>
      </c>
      <c r="X424">
        <v>11.009690000000001</v>
      </c>
      <c r="Y424" t="s">
        <v>7864</v>
      </c>
    </row>
    <row r="425" spans="1:25" x14ac:dyDescent="0.75">
      <c r="A425">
        <v>65503197</v>
      </c>
      <c r="B425" t="s">
        <v>2321</v>
      </c>
      <c r="C425" t="s">
        <v>5407</v>
      </c>
      <c r="D425" t="s">
        <v>5474</v>
      </c>
      <c r="E425" t="s">
        <v>5497</v>
      </c>
      <c r="F425">
        <v>190</v>
      </c>
      <c r="G425">
        <v>20</v>
      </c>
      <c r="H425">
        <v>0.105263157894737</v>
      </c>
      <c r="I425">
        <v>199</v>
      </c>
      <c r="J425">
        <v>198.333333333333</v>
      </c>
      <c r="K425">
        <v>35</v>
      </c>
      <c r="L425" t="s">
        <v>5494</v>
      </c>
      <c r="M425" t="s">
        <v>5499</v>
      </c>
      <c r="N425">
        <v>173.666666666667</v>
      </c>
      <c r="O425">
        <v>152</v>
      </c>
      <c r="P425">
        <v>0.87523992322456801</v>
      </c>
      <c r="Q425" t="s">
        <v>5485</v>
      </c>
      <c r="R425" t="s">
        <v>5486</v>
      </c>
      <c r="S425" t="s">
        <v>46</v>
      </c>
      <c r="T425" t="s">
        <v>11</v>
      </c>
      <c r="U425" t="s">
        <v>19</v>
      </c>
      <c r="V425" t="s">
        <v>7861</v>
      </c>
      <c r="W425">
        <v>106.47338999999999</v>
      </c>
      <c r="X425">
        <v>10.954840000000001</v>
      </c>
      <c r="Y425" t="s">
        <v>7862</v>
      </c>
    </row>
    <row r="426" spans="1:25" x14ac:dyDescent="0.75">
      <c r="A426">
        <v>65707058</v>
      </c>
      <c r="B426" t="s">
        <v>2292</v>
      </c>
      <c r="C426" t="s">
        <v>5407</v>
      </c>
      <c r="D426" t="s">
        <v>5474</v>
      </c>
      <c r="E426" t="s">
        <v>5497</v>
      </c>
      <c r="F426">
        <v>135</v>
      </c>
      <c r="I426">
        <v>135</v>
      </c>
      <c r="J426">
        <v>106.666666666667</v>
      </c>
      <c r="K426">
        <v>101</v>
      </c>
      <c r="L426" t="s">
        <v>5508</v>
      </c>
      <c r="M426" t="s">
        <v>5499</v>
      </c>
      <c r="N426">
        <v>173.666666666667</v>
      </c>
      <c r="O426">
        <v>126.666666666667</v>
      </c>
      <c r="P426">
        <v>0.72936660268714004</v>
      </c>
      <c r="Q426" t="s">
        <v>5495</v>
      </c>
      <c r="R426" t="s">
        <v>5477</v>
      </c>
      <c r="S426" t="s">
        <v>46</v>
      </c>
      <c r="T426" t="s">
        <v>11</v>
      </c>
      <c r="U426" t="s">
        <v>19</v>
      </c>
      <c r="V426" t="s">
        <v>7859</v>
      </c>
      <c r="W426">
        <v>106.53279999999999</v>
      </c>
      <c r="X426">
        <v>11.01534</v>
      </c>
      <c r="Y426" t="s">
        <v>7864</v>
      </c>
    </row>
    <row r="427" spans="1:25" x14ac:dyDescent="0.75">
      <c r="A427">
        <v>65700616</v>
      </c>
      <c r="B427" t="s">
        <v>1774</v>
      </c>
      <c r="C427" t="s">
        <v>5489</v>
      </c>
      <c r="D427" t="s">
        <v>5474</v>
      </c>
      <c r="E427" t="s">
        <v>5497</v>
      </c>
      <c r="F427">
        <v>160</v>
      </c>
      <c r="I427">
        <v>150</v>
      </c>
      <c r="J427">
        <v>182</v>
      </c>
      <c r="K427">
        <v>226</v>
      </c>
      <c r="L427" t="s">
        <v>5508</v>
      </c>
      <c r="M427" t="s">
        <v>5499</v>
      </c>
      <c r="N427">
        <v>172.333333333333</v>
      </c>
      <c r="O427">
        <v>134</v>
      </c>
      <c r="P427">
        <v>0.77756286266924601</v>
      </c>
      <c r="Q427" t="s">
        <v>5521</v>
      </c>
      <c r="R427" t="s">
        <v>5477</v>
      </c>
      <c r="S427" t="s">
        <v>46</v>
      </c>
      <c r="T427" t="s">
        <v>11</v>
      </c>
      <c r="U427" t="s">
        <v>19</v>
      </c>
      <c r="V427" t="s">
        <v>7869</v>
      </c>
      <c r="W427">
        <v>106.5256</v>
      </c>
      <c r="X427">
        <v>10.98446</v>
      </c>
      <c r="Y427" t="s">
        <v>7864</v>
      </c>
    </row>
    <row r="428" spans="1:25" x14ac:dyDescent="0.75">
      <c r="A428">
        <v>65719144</v>
      </c>
      <c r="B428" t="s">
        <v>2479</v>
      </c>
      <c r="C428" t="s">
        <v>5489</v>
      </c>
      <c r="D428" t="s">
        <v>5474</v>
      </c>
      <c r="E428" t="s">
        <v>5497</v>
      </c>
      <c r="F428">
        <v>115</v>
      </c>
      <c r="G428">
        <v>10</v>
      </c>
      <c r="H428">
        <v>8.6956521739130405E-2</v>
      </c>
      <c r="I428">
        <v>110</v>
      </c>
      <c r="J428">
        <v>116.666666666667</v>
      </c>
      <c r="K428">
        <v>33</v>
      </c>
      <c r="L428" t="s">
        <v>5494</v>
      </c>
      <c r="M428" t="s">
        <v>5499</v>
      </c>
      <c r="N428">
        <v>172</v>
      </c>
      <c r="O428">
        <v>136.666666666667</v>
      </c>
      <c r="P428">
        <v>0.79457364341085301</v>
      </c>
      <c r="Q428" t="s">
        <v>5495</v>
      </c>
      <c r="R428" t="s">
        <v>5477</v>
      </c>
      <c r="S428" t="s">
        <v>46</v>
      </c>
      <c r="T428" t="s">
        <v>11</v>
      </c>
      <c r="U428" t="s">
        <v>19</v>
      </c>
      <c r="V428" t="s">
        <v>7867</v>
      </c>
      <c r="W428">
        <v>106.5312</v>
      </c>
      <c r="X428">
        <v>11.014760000000001</v>
      </c>
      <c r="Y428" t="s">
        <v>7864</v>
      </c>
    </row>
    <row r="429" spans="1:25" x14ac:dyDescent="0.75">
      <c r="A429">
        <v>65028836</v>
      </c>
      <c r="B429" t="s">
        <v>4310</v>
      </c>
      <c r="C429" t="s">
        <v>5407</v>
      </c>
      <c r="D429" t="s">
        <v>5488</v>
      </c>
      <c r="E429" t="s">
        <v>5497</v>
      </c>
      <c r="F429">
        <v>300</v>
      </c>
      <c r="G429">
        <v>5</v>
      </c>
      <c r="H429">
        <v>1.6666666666666701E-2</v>
      </c>
      <c r="I429">
        <v>257</v>
      </c>
      <c r="J429">
        <v>99</v>
      </c>
      <c r="L429" t="s">
        <v>5494</v>
      </c>
      <c r="M429" t="s">
        <v>5499</v>
      </c>
      <c r="N429">
        <v>171</v>
      </c>
      <c r="O429">
        <v>151.666666666667</v>
      </c>
      <c r="P429">
        <v>0.88693957115009703</v>
      </c>
      <c r="Q429" t="s">
        <v>5500</v>
      </c>
      <c r="R429" t="s">
        <v>5486</v>
      </c>
      <c r="S429" t="s">
        <v>46</v>
      </c>
      <c r="T429" t="s">
        <v>11</v>
      </c>
      <c r="U429" t="s">
        <v>19</v>
      </c>
      <c r="V429" t="s">
        <v>7861</v>
      </c>
      <c r="W429">
        <v>106.48549</v>
      </c>
      <c r="X429">
        <v>10.97199</v>
      </c>
      <c r="Y429" t="s">
        <v>7862</v>
      </c>
    </row>
    <row r="430" spans="1:25" x14ac:dyDescent="0.75">
      <c r="A430">
        <v>65707671</v>
      </c>
      <c r="B430" t="s">
        <v>4339</v>
      </c>
      <c r="C430" t="s">
        <v>5407</v>
      </c>
      <c r="D430" t="s">
        <v>5474</v>
      </c>
      <c r="E430" t="s">
        <v>5497</v>
      </c>
      <c r="F430">
        <v>100</v>
      </c>
      <c r="G430">
        <v>20</v>
      </c>
      <c r="H430">
        <v>0.2</v>
      </c>
      <c r="I430">
        <v>103</v>
      </c>
      <c r="J430">
        <v>79.3333333333333</v>
      </c>
      <c r="K430">
        <v>14</v>
      </c>
      <c r="L430" t="s">
        <v>5494</v>
      </c>
      <c r="M430" t="s">
        <v>5499</v>
      </c>
      <c r="N430">
        <v>170.666666666667</v>
      </c>
      <c r="O430">
        <v>107.333333333333</v>
      </c>
      <c r="P430">
        <v>0.62890625</v>
      </c>
      <c r="Q430" t="s">
        <v>5504</v>
      </c>
      <c r="R430" t="s">
        <v>5486</v>
      </c>
      <c r="S430" t="s">
        <v>46</v>
      </c>
      <c r="T430" t="s">
        <v>11</v>
      </c>
      <c r="U430" t="s">
        <v>19</v>
      </c>
      <c r="V430" t="s">
        <v>7869</v>
      </c>
      <c r="W430">
        <v>106.54517</v>
      </c>
      <c r="X430">
        <v>10.9649</v>
      </c>
      <c r="Y430" t="s">
        <v>7864</v>
      </c>
    </row>
    <row r="431" spans="1:25" x14ac:dyDescent="0.75">
      <c r="A431">
        <v>65718033</v>
      </c>
      <c r="B431" t="s">
        <v>4903</v>
      </c>
      <c r="C431" t="s">
        <v>5407</v>
      </c>
      <c r="D431" t="s">
        <v>5487</v>
      </c>
      <c r="E431" t="s">
        <v>18</v>
      </c>
      <c r="F431">
        <v>0</v>
      </c>
      <c r="G431">
        <v>3</v>
      </c>
      <c r="H431" t="s">
        <v>7287</v>
      </c>
      <c r="I431">
        <v>16</v>
      </c>
      <c r="J431">
        <v>18.3333333333333</v>
      </c>
      <c r="K431">
        <v>19</v>
      </c>
      <c r="L431" t="s">
        <v>5481</v>
      </c>
      <c r="M431" t="s">
        <v>5475</v>
      </c>
      <c r="N431">
        <v>170.666666666667</v>
      </c>
      <c r="O431">
        <v>84.6666666666667</v>
      </c>
      <c r="P431">
        <v>0.49609375</v>
      </c>
      <c r="Q431" t="s">
        <v>5505</v>
      </c>
      <c r="R431" t="s">
        <v>5477</v>
      </c>
      <c r="S431" t="s">
        <v>46</v>
      </c>
      <c r="T431" t="s">
        <v>11</v>
      </c>
      <c r="U431" t="s">
        <v>19</v>
      </c>
      <c r="V431" t="s">
        <v>7865</v>
      </c>
      <c r="W431">
        <v>106.44628</v>
      </c>
      <c r="X431">
        <v>11.117369999999999</v>
      </c>
      <c r="Y431" t="s">
        <v>7866</v>
      </c>
    </row>
    <row r="432" spans="1:25" x14ac:dyDescent="0.75">
      <c r="A432">
        <v>65600604</v>
      </c>
      <c r="B432" t="s">
        <v>4880</v>
      </c>
      <c r="C432" t="s">
        <v>5407</v>
      </c>
      <c r="D432" t="s">
        <v>5474</v>
      </c>
      <c r="E432" t="s">
        <v>5497</v>
      </c>
      <c r="F432">
        <v>125</v>
      </c>
      <c r="I432">
        <v>120</v>
      </c>
      <c r="J432">
        <v>116.666666666667</v>
      </c>
      <c r="K432">
        <v>31</v>
      </c>
      <c r="L432" t="s">
        <v>5508</v>
      </c>
      <c r="M432" t="s">
        <v>5499</v>
      </c>
      <c r="N432">
        <v>170.333333333333</v>
      </c>
      <c r="O432">
        <v>135</v>
      </c>
      <c r="P432">
        <v>0.79256360078277899</v>
      </c>
      <c r="Q432" t="s">
        <v>5495</v>
      </c>
      <c r="R432" t="s">
        <v>5477</v>
      </c>
      <c r="S432" t="s">
        <v>46</v>
      </c>
      <c r="T432" t="s">
        <v>11</v>
      </c>
      <c r="U432" t="s">
        <v>19</v>
      </c>
      <c r="V432" t="s">
        <v>7863</v>
      </c>
      <c r="W432">
        <v>106.48869000000001</v>
      </c>
      <c r="X432">
        <v>11.02674</v>
      </c>
      <c r="Y432" t="s">
        <v>7864</v>
      </c>
    </row>
    <row r="433" spans="1:25" x14ac:dyDescent="0.75">
      <c r="A433">
        <v>65017242</v>
      </c>
      <c r="B433" t="s">
        <v>5587</v>
      </c>
      <c r="C433" t="s">
        <v>5390</v>
      </c>
      <c r="D433" t="s">
        <v>5474</v>
      </c>
      <c r="E433" t="s">
        <v>5480</v>
      </c>
      <c r="F433">
        <v>0</v>
      </c>
      <c r="I433">
        <v>422</v>
      </c>
      <c r="J433">
        <v>358.33333333333297</v>
      </c>
      <c r="K433">
        <v>3</v>
      </c>
      <c r="L433" t="s">
        <v>5508</v>
      </c>
      <c r="M433" t="s">
        <v>5475</v>
      </c>
      <c r="N433">
        <v>169.666666666667</v>
      </c>
      <c r="O433">
        <v>159.666666666667</v>
      </c>
      <c r="P433">
        <v>0.94106090373280904</v>
      </c>
      <c r="Q433" t="s">
        <v>5512</v>
      </c>
      <c r="R433" t="s">
        <v>5483</v>
      </c>
      <c r="S433" t="s">
        <v>46</v>
      </c>
      <c r="T433" t="s">
        <v>11</v>
      </c>
      <c r="U433" t="s">
        <v>19</v>
      </c>
      <c r="V433" t="s">
        <v>7859</v>
      </c>
      <c r="W433">
        <v>106.6049</v>
      </c>
      <c r="X433">
        <v>10.94561</v>
      </c>
      <c r="Y433" t="s">
        <v>7862</v>
      </c>
    </row>
    <row r="434" spans="1:25" x14ac:dyDescent="0.75">
      <c r="A434">
        <v>65013867</v>
      </c>
      <c r="B434" t="s">
        <v>5785</v>
      </c>
      <c r="C434" t="s">
        <v>5407</v>
      </c>
      <c r="D434" t="s">
        <v>5487</v>
      </c>
      <c r="E434" t="s">
        <v>18</v>
      </c>
      <c r="F434">
        <v>0</v>
      </c>
      <c r="G434">
        <v>16</v>
      </c>
      <c r="H434" t="s">
        <v>7287</v>
      </c>
      <c r="I434">
        <v>97</v>
      </c>
      <c r="J434">
        <v>79.6666666666667</v>
      </c>
      <c r="K434">
        <v>8</v>
      </c>
      <c r="L434" t="s">
        <v>5481</v>
      </c>
      <c r="M434" t="s">
        <v>5475</v>
      </c>
      <c r="N434">
        <v>168</v>
      </c>
      <c r="O434">
        <v>108</v>
      </c>
      <c r="P434">
        <v>0.64285714285714302</v>
      </c>
      <c r="Q434" t="s">
        <v>5502</v>
      </c>
      <c r="R434" t="s">
        <v>5477</v>
      </c>
      <c r="S434" t="s">
        <v>46</v>
      </c>
      <c r="T434" t="s">
        <v>11</v>
      </c>
      <c r="U434" t="s">
        <v>19</v>
      </c>
      <c r="V434" t="s">
        <v>7867</v>
      </c>
      <c r="W434">
        <v>106.59407</v>
      </c>
      <c r="X434">
        <v>10.98625</v>
      </c>
      <c r="Y434" t="s">
        <v>7864</v>
      </c>
    </row>
    <row r="435" spans="1:25" x14ac:dyDescent="0.75">
      <c r="A435">
        <v>65028875</v>
      </c>
      <c r="B435" t="s">
        <v>5608</v>
      </c>
      <c r="C435" t="s">
        <v>5420</v>
      </c>
      <c r="D435" t="s">
        <v>5487</v>
      </c>
      <c r="E435" t="s">
        <v>5480</v>
      </c>
      <c r="F435">
        <v>0</v>
      </c>
      <c r="I435">
        <v>205</v>
      </c>
      <c r="J435">
        <v>246.333333333333</v>
      </c>
      <c r="K435">
        <v>1</v>
      </c>
      <c r="L435" t="s">
        <v>5508</v>
      </c>
      <c r="M435" t="s">
        <v>5475</v>
      </c>
      <c r="N435">
        <v>168</v>
      </c>
      <c r="O435">
        <v>164</v>
      </c>
      <c r="P435">
        <v>0.97619047619047605</v>
      </c>
      <c r="Q435" t="s">
        <v>5512</v>
      </c>
      <c r="R435" t="s">
        <v>5483</v>
      </c>
      <c r="S435" t="s">
        <v>46</v>
      </c>
      <c r="T435" t="s">
        <v>11</v>
      </c>
      <c r="U435" t="s">
        <v>19</v>
      </c>
      <c r="V435" t="s">
        <v>7869</v>
      </c>
      <c r="W435">
        <v>106.53734</v>
      </c>
      <c r="X435">
        <v>10.985720000000001</v>
      </c>
      <c r="Y435" t="s">
        <v>7862</v>
      </c>
    </row>
    <row r="436" spans="1:25" x14ac:dyDescent="0.75">
      <c r="A436">
        <v>65409255</v>
      </c>
      <c r="B436" t="s">
        <v>5584</v>
      </c>
      <c r="C436" t="s">
        <v>5407</v>
      </c>
      <c r="D436" t="s">
        <v>5474</v>
      </c>
      <c r="E436" t="s">
        <v>5497</v>
      </c>
      <c r="F436">
        <v>240</v>
      </c>
      <c r="G436">
        <v>87</v>
      </c>
      <c r="H436">
        <v>0.36249999999999999</v>
      </c>
      <c r="I436">
        <v>253</v>
      </c>
      <c r="J436">
        <v>221</v>
      </c>
      <c r="K436">
        <v>225</v>
      </c>
      <c r="L436" t="s">
        <v>5498</v>
      </c>
      <c r="M436" t="s">
        <v>5499</v>
      </c>
      <c r="N436">
        <v>168</v>
      </c>
      <c r="O436">
        <v>138.666666666667</v>
      </c>
      <c r="P436">
        <v>0.82539682539682502</v>
      </c>
      <c r="Q436" t="s">
        <v>5495</v>
      </c>
      <c r="R436" t="s">
        <v>5477</v>
      </c>
      <c r="S436" t="s">
        <v>46</v>
      </c>
      <c r="T436" t="s">
        <v>11</v>
      </c>
      <c r="U436" t="s">
        <v>19</v>
      </c>
      <c r="V436" t="s">
        <v>7863</v>
      </c>
      <c r="W436">
        <v>106.49871</v>
      </c>
      <c r="X436">
        <v>11.05236</v>
      </c>
      <c r="Y436" t="s">
        <v>7862</v>
      </c>
    </row>
    <row r="437" spans="1:25" x14ac:dyDescent="0.75">
      <c r="A437">
        <v>65526783</v>
      </c>
      <c r="B437" t="s">
        <v>6668</v>
      </c>
      <c r="C437" t="s">
        <v>5407</v>
      </c>
      <c r="D437" t="s">
        <v>5487</v>
      </c>
      <c r="E437" t="s">
        <v>18</v>
      </c>
      <c r="F437">
        <v>0</v>
      </c>
      <c r="G437">
        <v>23</v>
      </c>
      <c r="H437" t="s">
        <v>7287</v>
      </c>
      <c r="I437">
        <v>177</v>
      </c>
      <c r="J437">
        <v>94.6666666666667</v>
      </c>
      <c r="K437">
        <v>7</v>
      </c>
      <c r="L437" t="s">
        <v>5481</v>
      </c>
      <c r="M437" t="s">
        <v>5475</v>
      </c>
      <c r="N437">
        <v>168</v>
      </c>
      <c r="O437">
        <v>114</v>
      </c>
      <c r="P437">
        <v>0.67857142857142905</v>
      </c>
      <c r="Q437" t="s">
        <v>5502</v>
      </c>
      <c r="R437" t="s">
        <v>5477</v>
      </c>
      <c r="S437" t="s">
        <v>46</v>
      </c>
      <c r="T437" t="s">
        <v>11</v>
      </c>
      <c r="U437" t="s">
        <v>19</v>
      </c>
      <c r="V437" t="s">
        <v>7859</v>
      </c>
      <c r="W437">
        <v>106.58645</v>
      </c>
      <c r="X437">
        <v>10.9734</v>
      </c>
      <c r="Y437" t="s">
        <v>7864</v>
      </c>
    </row>
    <row r="438" spans="1:25" x14ac:dyDescent="0.75">
      <c r="A438">
        <v>65036258</v>
      </c>
      <c r="B438" t="s">
        <v>4112</v>
      </c>
      <c r="C438" t="s">
        <v>5407</v>
      </c>
      <c r="D438" t="s">
        <v>5474</v>
      </c>
      <c r="E438" t="s">
        <v>5497</v>
      </c>
      <c r="F438">
        <v>90</v>
      </c>
      <c r="G438">
        <v>5</v>
      </c>
      <c r="H438">
        <v>5.5555555555555601E-2</v>
      </c>
      <c r="I438">
        <v>89</v>
      </c>
      <c r="J438">
        <v>77</v>
      </c>
      <c r="K438">
        <v>140</v>
      </c>
      <c r="L438" t="s">
        <v>5494</v>
      </c>
      <c r="M438" t="s">
        <v>5499</v>
      </c>
      <c r="N438">
        <v>167.666666666667</v>
      </c>
      <c r="O438">
        <v>102.666666666667</v>
      </c>
      <c r="P438">
        <v>0.61232604373757504</v>
      </c>
      <c r="Q438" t="s">
        <v>5507</v>
      </c>
      <c r="R438" t="s">
        <v>5486</v>
      </c>
      <c r="S438" t="s">
        <v>46</v>
      </c>
      <c r="T438" t="s">
        <v>11</v>
      </c>
      <c r="U438" t="s">
        <v>19</v>
      </c>
      <c r="V438" t="s">
        <v>7869</v>
      </c>
      <c r="W438">
        <v>106.5449</v>
      </c>
      <c r="X438">
        <v>10.95234</v>
      </c>
      <c r="Y438" t="s">
        <v>7864</v>
      </c>
    </row>
    <row r="439" spans="1:25" x14ac:dyDescent="0.75">
      <c r="A439">
        <v>65526784</v>
      </c>
      <c r="B439" t="s">
        <v>5863</v>
      </c>
      <c r="C439" t="s">
        <v>5407</v>
      </c>
      <c r="D439" t="s">
        <v>5487</v>
      </c>
      <c r="E439" t="s">
        <v>18</v>
      </c>
      <c r="F439">
        <v>0</v>
      </c>
      <c r="G439">
        <v>22</v>
      </c>
      <c r="H439" t="s">
        <v>7287</v>
      </c>
      <c r="I439">
        <v>131</v>
      </c>
      <c r="J439">
        <v>85.6666666666667</v>
      </c>
      <c r="K439">
        <v>4</v>
      </c>
      <c r="L439" t="s">
        <v>5481</v>
      </c>
      <c r="M439" t="s">
        <v>5475</v>
      </c>
      <c r="N439">
        <v>167.666666666667</v>
      </c>
      <c r="O439">
        <v>116.666666666667</v>
      </c>
      <c r="P439">
        <v>0.69582504970178904</v>
      </c>
      <c r="Q439" t="s">
        <v>5502</v>
      </c>
      <c r="R439" t="s">
        <v>5477</v>
      </c>
      <c r="S439" t="s">
        <v>46</v>
      </c>
      <c r="T439" t="s">
        <v>11</v>
      </c>
      <c r="U439" t="s">
        <v>19</v>
      </c>
      <c r="V439" t="s">
        <v>7859</v>
      </c>
      <c r="W439">
        <v>106.58624</v>
      </c>
      <c r="X439">
        <v>10.973280000000001</v>
      </c>
      <c r="Y439" t="s">
        <v>7864</v>
      </c>
    </row>
    <row r="440" spans="1:25" x14ac:dyDescent="0.75">
      <c r="A440">
        <v>65540288</v>
      </c>
      <c r="B440" t="s">
        <v>4067</v>
      </c>
      <c r="C440" t="s">
        <v>5407</v>
      </c>
      <c r="D440" t="s">
        <v>5487</v>
      </c>
      <c r="E440" t="s">
        <v>5497</v>
      </c>
      <c r="F440">
        <v>60</v>
      </c>
      <c r="G440">
        <v>5</v>
      </c>
      <c r="H440">
        <v>8.3333333333333301E-2</v>
      </c>
      <c r="I440">
        <v>130</v>
      </c>
      <c r="J440">
        <v>111.333333333333</v>
      </c>
      <c r="K440">
        <v>4</v>
      </c>
      <c r="L440" t="s">
        <v>5494</v>
      </c>
      <c r="M440" t="s">
        <v>5541</v>
      </c>
      <c r="N440">
        <v>167.666666666667</v>
      </c>
      <c r="O440">
        <v>153.333333333333</v>
      </c>
      <c r="P440">
        <v>0.91451292246520899</v>
      </c>
      <c r="Q440" t="s">
        <v>5500</v>
      </c>
      <c r="R440" t="s">
        <v>5486</v>
      </c>
      <c r="S440" t="s">
        <v>46</v>
      </c>
      <c r="T440" t="s">
        <v>11</v>
      </c>
      <c r="U440" t="s">
        <v>19</v>
      </c>
      <c r="V440" t="s">
        <v>7861</v>
      </c>
      <c r="W440">
        <v>106.50176</v>
      </c>
      <c r="X440">
        <v>10.974220000000001</v>
      </c>
      <c r="Y440" t="s">
        <v>7862</v>
      </c>
    </row>
    <row r="441" spans="1:25" x14ac:dyDescent="0.75">
      <c r="A441">
        <v>65508456</v>
      </c>
      <c r="B441" t="s">
        <v>4276</v>
      </c>
      <c r="C441" t="s">
        <v>5407</v>
      </c>
      <c r="D441" t="s">
        <v>5474</v>
      </c>
      <c r="E441" t="s">
        <v>5497</v>
      </c>
      <c r="F441">
        <v>180</v>
      </c>
      <c r="I441">
        <v>180</v>
      </c>
      <c r="J441">
        <v>179</v>
      </c>
      <c r="K441">
        <v>40</v>
      </c>
      <c r="L441" t="s">
        <v>5508</v>
      </c>
      <c r="M441" t="s">
        <v>5499</v>
      </c>
      <c r="N441">
        <v>166.666666666667</v>
      </c>
      <c r="O441">
        <v>143.333333333333</v>
      </c>
      <c r="P441">
        <v>0.86</v>
      </c>
      <c r="Q441" t="s">
        <v>5493</v>
      </c>
      <c r="R441" t="s">
        <v>5486</v>
      </c>
      <c r="S441" t="s">
        <v>46</v>
      </c>
      <c r="T441" t="s">
        <v>11</v>
      </c>
      <c r="U441" t="s">
        <v>19</v>
      </c>
      <c r="V441" t="s">
        <v>7870</v>
      </c>
      <c r="W441">
        <v>106.45515</v>
      </c>
      <c r="X441">
        <v>11.04655</v>
      </c>
      <c r="Y441" t="s">
        <v>7862</v>
      </c>
    </row>
    <row r="442" spans="1:25" x14ac:dyDescent="0.75">
      <c r="A442">
        <v>65023695</v>
      </c>
      <c r="B442" t="s">
        <v>4439</v>
      </c>
      <c r="C442" t="s">
        <v>5407</v>
      </c>
      <c r="D442" t="s">
        <v>5474</v>
      </c>
      <c r="E442" t="s">
        <v>5497</v>
      </c>
      <c r="F442">
        <v>170</v>
      </c>
      <c r="G442">
        <v>40</v>
      </c>
      <c r="H442">
        <v>0.23529411764705899</v>
      </c>
      <c r="I442">
        <v>170</v>
      </c>
      <c r="J442">
        <v>171.666666666667</v>
      </c>
      <c r="L442" t="s">
        <v>5494</v>
      </c>
      <c r="M442" t="s">
        <v>5499</v>
      </c>
      <c r="N442">
        <v>165.333333333333</v>
      </c>
      <c r="O442">
        <v>125</v>
      </c>
      <c r="P442">
        <v>0.75604838709677402</v>
      </c>
      <c r="Q442" t="s">
        <v>5485</v>
      </c>
      <c r="R442" t="s">
        <v>5486</v>
      </c>
      <c r="S442" t="s">
        <v>46</v>
      </c>
      <c r="T442" t="s">
        <v>11</v>
      </c>
      <c r="U442" t="s">
        <v>19</v>
      </c>
      <c r="V442" t="s">
        <v>7861</v>
      </c>
      <c r="W442">
        <v>106.46903</v>
      </c>
      <c r="X442">
        <v>10.95833</v>
      </c>
      <c r="Y442" t="s">
        <v>7864</v>
      </c>
    </row>
    <row r="443" spans="1:25" x14ac:dyDescent="0.75">
      <c r="A443">
        <v>65703331</v>
      </c>
      <c r="B443" t="s">
        <v>4324</v>
      </c>
      <c r="C443" t="s">
        <v>5407</v>
      </c>
      <c r="D443" t="s">
        <v>5474</v>
      </c>
      <c r="E443" t="s">
        <v>5497</v>
      </c>
      <c r="F443">
        <v>80</v>
      </c>
      <c r="G443">
        <v>10</v>
      </c>
      <c r="H443">
        <v>0.125</v>
      </c>
      <c r="I443">
        <v>85</v>
      </c>
      <c r="J443">
        <v>73.3333333333333</v>
      </c>
      <c r="K443">
        <v>10</v>
      </c>
      <c r="L443" t="s">
        <v>5494</v>
      </c>
      <c r="M443" t="s">
        <v>5499</v>
      </c>
      <c r="N443">
        <v>165.333333333333</v>
      </c>
      <c r="O443">
        <v>118.666666666667</v>
      </c>
      <c r="P443">
        <v>0.717741935483871</v>
      </c>
      <c r="Q443" t="s">
        <v>5504</v>
      </c>
      <c r="R443" t="s">
        <v>5486</v>
      </c>
      <c r="S443" t="s">
        <v>46</v>
      </c>
      <c r="T443" t="s">
        <v>11</v>
      </c>
      <c r="U443" t="s">
        <v>19</v>
      </c>
      <c r="V443" t="s">
        <v>7869</v>
      </c>
      <c r="W443">
        <v>106.52513999999999</v>
      </c>
      <c r="X443">
        <v>10.94989</v>
      </c>
      <c r="Y443" t="s">
        <v>7864</v>
      </c>
    </row>
    <row r="444" spans="1:25" x14ac:dyDescent="0.75">
      <c r="A444">
        <v>65000116</v>
      </c>
      <c r="B444" t="s">
        <v>2421</v>
      </c>
      <c r="C444" t="s">
        <v>5412</v>
      </c>
      <c r="D444" t="s">
        <v>5479</v>
      </c>
      <c r="E444" t="s">
        <v>18</v>
      </c>
      <c r="F444">
        <v>0</v>
      </c>
      <c r="I444">
        <v>100</v>
      </c>
      <c r="J444">
        <v>100</v>
      </c>
      <c r="K444">
        <v>160</v>
      </c>
      <c r="L444" t="s">
        <v>5508</v>
      </c>
      <c r="M444" t="s">
        <v>5475</v>
      </c>
      <c r="N444">
        <v>165</v>
      </c>
      <c r="O444">
        <v>116.333333333333</v>
      </c>
      <c r="P444">
        <v>0.70505050505050504</v>
      </c>
      <c r="Q444" t="s">
        <v>5482</v>
      </c>
      <c r="R444" t="s">
        <v>5483</v>
      </c>
      <c r="S444" t="s">
        <v>46</v>
      </c>
      <c r="T444" t="s">
        <v>11</v>
      </c>
      <c r="U444" t="s">
        <v>19</v>
      </c>
      <c r="V444" t="s">
        <v>7869</v>
      </c>
      <c r="W444">
        <v>106.51837999999999</v>
      </c>
      <c r="X444">
        <v>10.95101</v>
      </c>
      <c r="Y444" t="s">
        <v>7864</v>
      </c>
    </row>
    <row r="445" spans="1:25" x14ac:dyDescent="0.75">
      <c r="A445">
        <v>65026898</v>
      </c>
      <c r="B445" t="s">
        <v>5690</v>
      </c>
      <c r="C445" t="s">
        <v>5407</v>
      </c>
      <c r="D445" t="s">
        <v>5487</v>
      </c>
      <c r="E445" t="s">
        <v>18</v>
      </c>
      <c r="F445">
        <v>0</v>
      </c>
      <c r="G445">
        <v>18</v>
      </c>
      <c r="H445" t="s">
        <v>7287</v>
      </c>
      <c r="I445">
        <v>97</v>
      </c>
      <c r="J445">
        <v>104</v>
      </c>
      <c r="K445">
        <v>10</v>
      </c>
      <c r="L445" t="s">
        <v>5481</v>
      </c>
      <c r="M445" t="s">
        <v>5475</v>
      </c>
      <c r="N445">
        <v>162.666666666667</v>
      </c>
      <c r="O445">
        <v>124.333333333333</v>
      </c>
      <c r="P445">
        <v>0.76434426229508201</v>
      </c>
      <c r="Q445" t="s">
        <v>5502</v>
      </c>
      <c r="R445" t="s">
        <v>5477</v>
      </c>
      <c r="S445" t="s">
        <v>46</v>
      </c>
      <c r="T445" t="s">
        <v>11</v>
      </c>
      <c r="U445" t="s">
        <v>19</v>
      </c>
      <c r="V445" t="s">
        <v>7869</v>
      </c>
      <c r="W445">
        <v>106.59008</v>
      </c>
      <c r="X445">
        <v>10.98272</v>
      </c>
      <c r="Y445" t="s">
        <v>7864</v>
      </c>
    </row>
    <row r="446" spans="1:25" x14ac:dyDescent="0.75">
      <c r="A446">
        <v>65600692</v>
      </c>
      <c r="B446" t="s">
        <v>4596</v>
      </c>
      <c r="C446" t="s">
        <v>5407</v>
      </c>
      <c r="D446" t="s">
        <v>5487</v>
      </c>
      <c r="E446" t="s">
        <v>18</v>
      </c>
      <c r="F446">
        <v>0</v>
      </c>
      <c r="G446">
        <v>35</v>
      </c>
      <c r="H446" t="s">
        <v>7287</v>
      </c>
      <c r="I446">
        <v>99</v>
      </c>
      <c r="J446">
        <v>89.6666666666667</v>
      </c>
      <c r="K446">
        <v>6</v>
      </c>
      <c r="L446" t="s">
        <v>5481</v>
      </c>
      <c r="M446" t="s">
        <v>5475</v>
      </c>
      <c r="N446">
        <v>162.666666666667</v>
      </c>
      <c r="O446">
        <v>109</v>
      </c>
      <c r="P446">
        <v>0.67008196721311497</v>
      </c>
      <c r="Q446" t="s">
        <v>5502</v>
      </c>
      <c r="R446" t="s">
        <v>5477</v>
      </c>
      <c r="S446" t="s">
        <v>46</v>
      </c>
      <c r="T446" t="s">
        <v>11</v>
      </c>
      <c r="U446" t="s">
        <v>19</v>
      </c>
      <c r="V446" t="s">
        <v>7867</v>
      </c>
      <c r="W446">
        <v>106.59334</v>
      </c>
      <c r="X446">
        <v>10.98972</v>
      </c>
      <c r="Y446" t="s">
        <v>7864</v>
      </c>
    </row>
    <row r="447" spans="1:25" x14ac:dyDescent="0.75">
      <c r="A447">
        <v>65714761</v>
      </c>
      <c r="B447" t="s">
        <v>2585</v>
      </c>
      <c r="C447" t="s">
        <v>5407</v>
      </c>
      <c r="D447" t="s">
        <v>5487</v>
      </c>
      <c r="E447" t="s">
        <v>18</v>
      </c>
      <c r="F447">
        <v>0</v>
      </c>
      <c r="G447">
        <v>10</v>
      </c>
      <c r="H447" t="s">
        <v>7287</v>
      </c>
      <c r="I447">
        <v>35</v>
      </c>
      <c r="J447">
        <v>113.333333333333</v>
      </c>
      <c r="K447">
        <v>6</v>
      </c>
      <c r="L447" t="s">
        <v>5481</v>
      </c>
      <c r="M447" t="s">
        <v>5475</v>
      </c>
      <c r="N447">
        <v>162.666666666667</v>
      </c>
      <c r="O447">
        <v>144</v>
      </c>
      <c r="P447">
        <v>0.88524590163934402</v>
      </c>
      <c r="Q447" t="s">
        <v>5500</v>
      </c>
      <c r="R447" t="s">
        <v>5486</v>
      </c>
      <c r="S447" t="s">
        <v>46</v>
      </c>
      <c r="T447" t="s">
        <v>11</v>
      </c>
      <c r="U447" t="s">
        <v>19</v>
      </c>
      <c r="V447" t="s">
        <v>7861</v>
      </c>
      <c r="W447">
        <v>106.50093</v>
      </c>
      <c r="X447">
        <v>10.9756</v>
      </c>
      <c r="Y447" t="s">
        <v>7862</v>
      </c>
    </row>
    <row r="448" spans="1:25" x14ac:dyDescent="0.75">
      <c r="A448">
        <v>65025276</v>
      </c>
      <c r="B448" t="s">
        <v>5628</v>
      </c>
      <c r="C448" t="s">
        <v>5489</v>
      </c>
      <c r="D448" t="s">
        <v>5474</v>
      </c>
      <c r="E448" t="s">
        <v>5497</v>
      </c>
      <c r="F448">
        <v>50</v>
      </c>
      <c r="G448">
        <v>7</v>
      </c>
      <c r="H448">
        <v>0.14000000000000001</v>
      </c>
      <c r="I448">
        <v>51</v>
      </c>
      <c r="J448">
        <v>82</v>
      </c>
      <c r="K448">
        <v>85</v>
      </c>
      <c r="L448" t="s">
        <v>5494</v>
      </c>
      <c r="M448" t="s">
        <v>5499</v>
      </c>
      <c r="N448">
        <v>162</v>
      </c>
      <c r="O448">
        <v>92.6666666666667</v>
      </c>
      <c r="P448">
        <v>0.57201646090534997</v>
      </c>
      <c r="Q448" t="s">
        <v>5507</v>
      </c>
      <c r="R448" t="s">
        <v>5486</v>
      </c>
      <c r="S448" t="s">
        <v>46</v>
      </c>
      <c r="T448" t="s">
        <v>11</v>
      </c>
      <c r="U448" t="s">
        <v>19</v>
      </c>
      <c r="V448" t="s">
        <v>7869</v>
      </c>
      <c r="W448">
        <v>106.53644</v>
      </c>
      <c r="X448">
        <v>10.94223</v>
      </c>
      <c r="Y448" t="s">
        <v>7866</v>
      </c>
    </row>
    <row r="449" spans="1:25" x14ac:dyDescent="0.75">
      <c r="A449">
        <v>65702142</v>
      </c>
      <c r="B449" t="s">
        <v>5623</v>
      </c>
      <c r="C449" t="s">
        <v>5390</v>
      </c>
      <c r="D449" t="s">
        <v>5474</v>
      </c>
      <c r="E449" t="s">
        <v>5480</v>
      </c>
      <c r="F449">
        <v>0</v>
      </c>
      <c r="G449">
        <v>9</v>
      </c>
      <c r="H449" t="s">
        <v>7287</v>
      </c>
      <c r="I449">
        <v>230</v>
      </c>
      <c r="J449">
        <v>209</v>
      </c>
      <c r="K449">
        <v>48</v>
      </c>
      <c r="L449" t="s">
        <v>5481</v>
      </c>
      <c r="M449" t="s">
        <v>5475</v>
      </c>
      <c r="N449">
        <v>162</v>
      </c>
      <c r="O449">
        <v>125.333333333333</v>
      </c>
      <c r="P449">
        <v>0.77366255144032903</v>
      </c>
      <c r="Q449" t="s">
        <v>5515</v>
      </c>
      <c r="R449" t="s">
        <v>5483</v>
      </c>
      <c r="S449" t="s">
        <v>46</v>
      </c>
      <c r="T449" t="s">
        <v>11</v>
      </c>
      <c r="U449" t="s">
        <v>19</v>
      </c>
      <c r="V449" t="s">
        <v>7865</v>
      </c>
      <c r="W449">
        <v>106.50530999999999</v>
      </c>
      <c r="X449">
        <v>11.08057</v>
      </c>
      <c r="Y449" t="s">
        <v>7864</v>
      </c>
    </row>
    <row r="450" spans="1:25" x14ac:dyDescent="0.75">
      <c r="A450">
        <v>65733172</v>
      </c>
      <c r="B450" t="s">
        <v>6020</v>
      </c>
      <c r="C450" t="s">
        <v>5407</v>
      </c>
      <c r="D450" t="s">
        <v>5487</v>
      </c>
      <c r="E450" t="s">
        <v>18</v>
      </c>
      <c r="F450">
        <v>0</v>
      </c>
      <c r="G450">
        <v>10</v>
      </c>
      <c r="H450" t="s">
        <v>7287</v>
      </c>
      <c r="I450">
        <v>153</v>
      </c>
      <c r="J450">
        <v>93</v>
      </c>
      <c r="K450">
        <v>7</v>
      </c>
      <c r="L450" t="s">
        <v>5481</v>
      </c>
      <c r="M450" t="s">
        <v>5475</v>
      </c>
      <c r="N450">
        <v>161.666666666667</v>
      </c>
      <c r="O450">
        <v>102.666666666667</v>
      </c>
      <c r="P450">
        <v>0.63505154639175299</v>
      </c>
      <c r="Q450" t="s">
        <v>5502</v>
      </c>
      <c r="R450" t="s">
        <v>5477</v>
      </c>
      <c r="S450" t="s">
        <v>46</v>
      </c>
      <c r="T450" t="s">
        <v>11</v>
      </c>
      <c r="U450" t="s">
        <v>19</v>
      </c>
      <c r="V450" t="s">
        <v>7859</v>
      </c>
      <c r="W450">
        <v>106.58234</v>
      </c>
      <c r="X450">
        <v>10.978350000000001</v>
      </c>
      <c r="Y450" t="s">
        <v>7864</v>
      </c>
    </row>
    <row r="451" spans="1:25" x14ac:dyDescent="0.75">
      <c r="A451">
        <v>65409039</v>
      </c>
      <c r="B451" t="s">
        <v>5656</v>
      </c>
      <c r="C451" t="s">
        <v>5390</v>
      </c>
      <c r="D451" t="s">
        <v>5474</v>
      </c>
      <c r="E451" t="s">
        <v>18</v>
      </c>
      <c r="F451">
        <v>0</v>
      </c>
      <c r="I451">
        <v>35</v>
      </c>
      <c r="J451">
        <v>29.6666666666667</v>
      </c>
      <c r="K451">
        <v>3</v>
      </c>
      <c r="L451" t="s">
        <v>5508</v>
      </c>
      <c r="M451" t="s">
        <v>5475</v>
      </c>
      <c r="N451">
        <v>161.333333333333</v>
      </c>
      <c r="O451">
        <v>67.3333333333333</v>
      </c>
      <c r="P451">
        <v>0.417355371900826</v>
      </c>
      <c r="Q451" t="s">
        <v>5512</v>
      </c>
      <c r="R451" t="s">
        <v>5483</v>
      </c>
      <c r="S451" t="s">
        <v>46</v>
      </c>
      <c r="T451" t="s">
        <v>11</v>
      </c>
      <c r="U451" t="s">
        <v>19</v>
      </c>
      <c r="V451" t="s">
        <v>7859</v>
      </c>
      <c r="W451">
        <v>106.57156999999999</v>
      </c>
      <c r="X451">
        <v>10.975849999999999</v>
      </c>
      <c r="Y451" t="s">
        <v>7866</v>
      </c>
    </row>
    <row r="452" spans="1:25" x14ac:dyDescent="0.75">
      <c r="A452">
        <v>65016962</v>
      </c>
      <c r="B452" t="s">
        <v>5243</v>
      </c>
      <c r="C452" t="s">
        <v>5489</v>
      </c>
      <c r="D452" t="s">
        <v>5474</v>
      </c>
      <c r="E452" t="s">
        <v>5497</v>
      </c>
      <c r="F452">
        <v>180</v>
      </c>
      <c r="G452">
        <v>37</v>
      </c>
      <c r="H452">
        <v>0.20555555555555599</v>
      </c>
      <c r="I452">
        <v>181</v>
      </c>
      <c r="J452">
        <v>179.333333333333</v>
      </c>
      <c r="K452">
        <v>190</v>
      </c>
      <c r="L452" t="s">
        <v>5494</v>
      </c>
      <c r="M452" t="s">
        <v>5499</v>
      </c>
      <c r="N452">
        <v>161</v>
      </c>
      <c r="O452">
        <v>132.666666666667</v>
      </c>
      <c r="P452">
        <v>0.824016563146998</v>
      </c>
      <c r="Q452" t="s">
        <v>5485</v>
      </c>
      <c r="R452" t="s">
        <v>5486</v>
      </c>
      <c r="S452" t="s">
        <v>46</v>
      </c>
      <c r="T452" t="s">
        <v>11</v>
      </c>
      <c r="U452" t="s">
        <v>19</v>
      </c>
      <c r="V452" t="s">
        <v>7863</v>
      </c>
      <c r="W452">
        <v>106.47272</v>
      </c>
      <c r="X452">
        <v>11.014250000000001</v>
      </c>
      <c r="Y452" t="s">
        <v>7862</v>
      </c>
    </row>
    <row r="453" spans="1:25" x14ac:dyDescent="0.75">
      <c r="A453">
        <v>65024349</v>
      </c>
      <c r="B453" t="s">
        <v>1539</v>
      </c>
      <c r="C453" t="s">
        <v>5489</v>
      </c>
      <c r="D453" t="s">
        <v>5474</v>
      </c>
      <c r="E453" t="s">
        <v>5497</v>
      </c>
      <c r="F453">
        <v>140</v>
      </c>
      <c r="G453">
        <v>20</v>
      </c>
      <c r="H453">
        <v>0.14285714285714299</v>
      </c>
      <c r="I453">
        <v>130</v>
      </c>
      <c r="J453">
        <v>135.666666666667</v>
      </c>
      <c r="K453">
        <v>66</v>
      </c>
      <c r="L453" t="s">
        <v>5494</v>
      </c>
      <c r="M453" t="s">
        <v>5499</v>
      </c>
      <c r="N453">
        <v>160.333333333333</v>
      </c>
      <c r="O453">
        <v>108.666666666667</v>
      </c>
      <c r="P453">
        <v>0.67775467775467801</v>
      </c>
      <c r="Q453" t="s">
        <v>5485</v>
      </c>
      <c r="R453" t="s">
        <v>5486</v>
      </c>
      <c r="S453" t="s">
        <v>46</v>
      </c>
      <c r="T453" t="s">
        <v>11</v>
      </c>
      <c r="U453" t="s">
        <v>19</v>
      </c>
      <c r="V453" t="s">
        <v>7863</v>
      </c>
      <c r="W453">
        <v>106.48448999999999</v>
      </c>
      <c r="X453">
        <v>10.998799999999999</v>
      </c>
      <c r="Y453" t="s">
        <v>7864</v>
      </c>
    </row>
    <row r="454" spans="1:25" x14ac:dyDescent="0.75">
      <c r="A454">
        <v>65408297</v>
      </c>
      <c r="B454" t="s">
        <v>5957</v>
      </c>
      <c r="C454" t="s">
        <v>5407</v>
      </c>
      <c r="D454" t="s">
        <v>5474</v>
      </c>
      <c r="E454" t="s">
        <v>18</v>
      </c>
      <c r="F454">
        <v>0</v>
      </c>
      <c r="G454">
        <v>6</v>
      </c>
      <c r="H454" t="s">
        <v>7287</v>
      </c>
      <c r="I454">
        <v>11</v>
      </c>
      <c r="J454">
        <v>137.666666666667</v>
      </c>
      <c r="L454" t="s">
        <v>5481</v>
      </c>
      <c r="M454" t="s">
        <v>5475</v>
      </c>
      <c r="N454">
        <v>160.333333333333</v>
      </c>
      <c r="O454">
        <v>122.666666666667</v>
      </c>
      <c r="P454">
        <v>0.765072765072765</v>
      </c>
      <c r="Q454" t="s">
        <v>5476</v>
      </c>
      <c r="R454" t="s">
        <v>5477</v>
      </c>
      <c r="S454" t="s">
        <v>46</v>
      </c>
      <c r="T454" t="s">
        <v>11</v>
      </c>
      <c r="U454" t="s">
        <v>19</v>
      </c>
      <c r="V454" t="s">
        <v>7867</v>
      </c>
      <c r="W454">
        <v>106.62269999999999</v>
      </c>
      <c r="X454">
        <v>10.92417</v>
      </c>
      <c r="Y454" t="s">
        <v>7864</v>
      </c>
    </row>
    <row r="455" spans="1:25" x14ac:dyDescent="0.75">
      <c r="A455">
        <v>65402262</v>
      </c>
      <c r="B455" t="s">
        <v>2314</v>
      </c>
      <c r="C455" t="s">
        <v>5489</v>
      </c>
      <c r="D455" t="s">
        <v>5474</v>
      </c>
      <c r="E455" t="s">
        <v>5497</v>
      </c>
      <c r="F455">
        <v>65</v>
      </c>
      <c r="I455">
        <v>60</v>
      </c>
      <c r="J455">
        <v>38.3333333333333</v>
      </c>
      <c r="K455">
        <v>15</v>
      </c>
      <c r="L455" t="s">
        <v>5508</v>
      </c>
      <c r="M455" t="s">
        <v>5499</v>
      </c>
      <c r="N455">
        <v>160</v>
      </c>
      <c r="O455">
        <v>98.3333333333333</v>
      </c>
      <c r="P455">
        <v>0.61458333333333304</v>
      </c>
      <c r="Q455" t="s">
        <v>5505</v>
      </c>
      <c r="R455" t="s">
        <v>5477</v>
      </c>
      <c r="S455" t="s">
        <v>46</v>
      </c>
      <c r="T455" t="s">
        <v>11</v>
      </c>
      <c r="U455" t="s">
        <v>19</v>
      </c>
      <c r="V455" t="s">
        <v>7865</v>
      </c>
      <c r="W455">
        <v>106.48461</v>
      </c>
      <c r="X455">
        <v>11.12923</v>
      </c>
      <c r="Y455" t="s">
        <v>7864</v>
      </c>
    </row>
    <row r="456" spans="1:25" x14ac:dyDescent="0.75">
      <c r="A456">
        <v>65600384</v>
      </c>
      <c r="B456" t="s">
        <v>3651</v>
      </c>
      <c r="C456" t="s">
        <v>5407</v>
      </c>
      <c r="D456" t="s">
        <v>5474</v>
      </c>
      <c r="E456" t="s">
        <v>5497</v>
      </c>
      <c r="F456">
        <v>150</v>
      </c>
      <c r="I456">
        <v>152</v>
      </c>
      <c r="J456">
        <v>150.666666666667</v>
      </c>
      <c r="K456">
        <v>53</v>
      </c>
      <c r="L456" t="s">
        <v>5508</v>
      </c>
      <c r="M456" t="s">
        <v>5499</v>
      </c>
      <c r="N456">
        <v>158.333333333333</v>
      </c>
      <c r="O456">
        <v>113.333333333333</v>
      </c>
      <c r="P456">
        <v>0.71578947368420998</v>
      </c>
      <c r="Q456" t="s">
        <v>5485</v>
      </c>
      <c r="R456" t="s">
        <v>5486</v>
      </c>
      <c r="S456" t="s">
        <v>46</v>
      </c>
      <c r="T456" t="s">
        <v>11</v>
      </c>
      <c r="U456" t="s">
        <v>19</v>
      </c>
      <c r="V456" t="s">
        <v>7863</v>
      </c>
      <c r="W456">
        <v>106.48428</v>
      </c>
      <c r="X456">
        <v>10.997339999999999</v>
      </c>
      <c r="Y456" t="s">
        <v>7864</v>
      </c>
    </row>
    <row r="457" spans="1:25" x14ac:dyDescent="0.75">
      <c r="A457">
        <v>65508421</v>
      </c>
      <c r="B457" t="s">
        <v>4292</v>
      </c>
      <c r="C457" t="s">
        <v>5407</v>
      </c>
      <c r="D457" t="s">
        <v>5487</v>
      </c>
      <c r="E457" t="s">
        <v>5497</v>
      </c>
      <c r="F457">
        <v>60</v>
      </c>
      <c r="G457">
        <v>10</v>
      </c>
      <c r="H457">
        <v>0.16666666666666699</v>
      </c>
      <c r="I457">
        <v>60</v>
      </c>
      <c r="J457">
        <v>93</v>
      </c>
      <c r="K457">
        <v>7</v>
      </c>
      <c r="L457" t="s">
        <v>5494</v>
      </c>
      <c r="M457" t="s">
        <v>5541</v>
      </c>
      <c r="N457">
        <v>157.666666666667</v>
      </c>
      <c r="O457">
        <v>134</v>
      </c>
      <c r="P457">
        <v>0.84989429175475695</v>
      </c>
      <c r="Q457" t="s">
        <v>5500</v>
      </c>
      <c r="R457" t="s">
        <v>5486</v>
      </c>
      <c r="S457" t="s">
        <v>46</v>
      </c>
      <c r="T457" t="s">
        <v>11</v>
      </c>
      <c r="U457" t="s">
        <v>19</v>
      </c>
      <c r="V457" t="s">
        <v>7861</v>
      </c>
      <c r="W457">
        <v>106.49629</v>
      </c>
      <c r="X457">
        <v>10.965630000000001</v>
      </c>
      <c r="Y457" t="s">
        <v>7862</v>
      </c>
    </row>
    <row r="458" spans="1:25" x14ac:dyDescent="0.75">
      <c r="A458">
        <v>65508869</v>
      </c>
      <c r="B458" t="s">
        <v>751</v>
      </c>
      <c r="C458" t="s">
        <v>5407</v>
      </c>
      <c r="D458" t="s">
        <v>5474</v>
      </c>
      <c r="E458" t="s">
        <v>5497</v>
      </c>
      <c r="F458">
        <v>60</v>
      </c>
      <c r="G458">
        <v>23</v>
      </c>
      <c r="H458">
        <v>0.38333333333333303</v>
      </c>
      <c r="I458">
        <v>9</v>
      </c>
      <c r="J458">
        <v>43</v>
      </c>
      <c r="K458">
        <v>27</v>
      </c>
      <c r="L458" t="s">
        <v>5498</v>
      </c>
      <c r="M458" t="s">
        <v>5499</v>
      </c>
      <c r="N458">
        <v>157.333333333333</v>
      </c>
      <c r="O458">
        <v>135</v>
      </c>
      <c r="P458">
        <v>0.85805084745762705</v>
      </c>
      <c r="Q458" t="s">
        <v>5510</v>
      </c>
      <c r="R458" t="s">
        <v>5486</v>
      </c>
      <c r="S458" t="s">
        <v>46</v>
      </c>
      <c r="T458" t="s">
        <v>11</v>
      </c>
      <c r="U458" t="s">
        <v>19</v>
      </c>
      <c r="V458" t="s">
        <v>7861</v>
      </c>
      <c r="W458">
        <v>106.4558</v>
      </c>
      <c r="X458">
        <v>10.980729999999999</v>
      </c>
      <c r="Y458" t="s">
        <v>7862</v>
      </c>
    </row>
    <row r="459" spans="1:25" x14ac:dyDescent="0.75">
      <c r="A459">
        <v>65540475</v>
      </c>
      <c r="B459" t="s">
        <v>5590</v>
      </c>
      <c r="C459" t="s">
        <v>5407</v>
      </c>
      <c r="D459" t="s">
        <v>5474</v>
      </c>
      <c r="E459" t="s">
        <v>5497</v>
      </c>
      <c r="F459">
        <v>80</v>
      </c>
      <c r="G459">
        <v>10</v>
      </c>
      <c r="H459">
        <v>0.125</v>
      </c>
      <c r="I459">
        <v>88</v>
      </c>
      <c r="J459">
        <v>94.3333333333333</v>
      </c>
      <c r="K459">
        <v>55</v>
      </c>
      <c r="L459" t="s">
        <v>5494</v>
      </c>
      <c r="M459" t="s">
        <v>5499</v>
      </c>
      <c r="N459">
        <v>157.333333333333</v>
      </c>
      <c r="O459">
        <v>114</v>
      </c>
      <c r="P459">
        <v>0.72457627118644097</v>
      </c>
      <c r="Q459" t="s">
        <v>5510</v>
      </c>
      <c r="R459" t="s">
        <v>5486</v>
      </c>
      <c r="S459" t="s">
        <v>46</v>
      </c>
      <c r="T459" t="s">
        <v>11</v>
      </c>
      <c r="U459" t="s">
        <v>19</v>
      </c>
      <c r="V459" t="s">
        <v>7870</v>
      </c>
      <c r="W459">
        <v>106.41163</v>
      </c>
      <c r="X459">
        <v>10.989739999999999</v>
      </c>
      <c r="Y459" t="s">
        <v>7864</v>
      </c>
    </row>
    <row r="460" spans="1:25" x14ac:dyDescent="0.75">
      <c r="A460">
        <v>65507218</v>
      </c>
      <c r="B460" t="s">
        <v>4022</v>
      </c>
      <c r="C460" t="s">
        <v>5407</v>
      </c>
      <c r="D460" t="s">
        <v>5474</v>
      </c>
      <c r="E460" t="s">
        <v>5497</v>
      </c>
      <c r="F460">
        <v>75</v>
      </c>
      <c r="G460">
        <v>35</v>
      </c>
      <c r="H460">
        <v>0.46666666666666706</v>
      </c>
      <c r="I460">
        <v>94</v>
      </c>
      <c r="J460">
        <v>208.333333333333</v>
      </c>
      <c r="K460">
        <v>123</v>
      </c>
      <c r="L460" t="s">
        <v>5498</v>
      </c>
      <c r="M460" t="s">
        <v>5499</v>
      </c>
      <c r="N460">
        <v>157</v>
      </c>
      <c r="O460">
        <v>132</v>
      </c>
      <c r="P460">
        <v>0.84076433121019101</v>
      </c>
      <c r="Q460" t="s">
        <v>5493</v>
      </c>
      <c r="R460" t="s">
        <v>5486</v>
      </c>
      <c r="S460" t="s">
        <v>46</v>
      </c>
      <c r="T460" t="s">
        <v>11</v>
      </c>
      <c r="U460" t="s">
        <v>19</v>
      </c>
      <c r="V460" t="s">
        <v>7863</v>
      </c>
      <c r="W460">
        <v>106.44409</v>
      </c>
      <c r="X460">
        <v>11.030939999999999</v>
      </c>
      <c r="Y460" t="s">
        <v>7862</v>
      </c>
    </row>
    <row r="461" spans="1:25" x14ac:dyDescent="0.75">
      <c r="A461">
        <v>65011576</v>
      </c>
      <c r="B461" t="s">
        <v>5620</v>
      </c>
      <c r="C461" t="s">
        <v>5390</v>
      </c>
      <c r="D461" t="s">
        <v>5474</v>
      </c>
      <c r="E461" t="s">
        <v>5480</v>
      </c>
      <c r="F461">
        <v>0</v>
      </c>
      <c r="G461">
        <v>103</v>
      </c>
      <c r="H461" t="s">
        <v>7287</v>
      </c>
      <c r="I461">
        <v>368</v>
      </c>
      <c r="J461">
        <v>358.66666666666703</v>
      </c>
      <c r="K461">
        <v>10</v>
      </c>
      <c r="L461" t="s">
        <v>5481</v>
      </c>
      <c r="M461" t="s">
        <v>5475</v>
      </c>
      <c r="N461">
        <v>156.333333333333</v>
      </c>
      <c r="O461">
        <v>156.333333333333</v>
      </c>
      <c r="P461">
        <v>1</v>
      </c>
      <c r="Q461" t="s">
        <v>5515</v>
      </c>
      <c r="R461" t="s">
        <v>5483</v>
      </c>
      <c r="S461" t="s">
        <v>46</v>
      </c>
      <c r="T461" t="s">
        <v>11</v>
      </c>
      <c r="U461" t="s">
        <v>19</v>
      </c>
      <c r="V461" t="s">
        <v>7865</v>
      </c>
      <c r="W461">
        <v>106.50875000000001</v>
      </c>
      <c r="X461">
        <v>11.10413</v>
      </c>
      <c r="Y461" t="s">
        <v>7862</v>
      </c>
    </row>
    <row r="462" spans="1:25" x14ac:dyDescent="0.75">
      <c r="A462">
        <v>65540448</v>
      </c>
      <c r="B462" t="s">
        <v>5604</v>
      </c>
      <c r="C462" t="s">
        <v>5407</v>
      </c>
      <c r="D462" t="s">
        <v>5487</v>
      </c>
      <c r="E462" t="s">
        <v>18</v>
      </c>
      <c r="F462">
        <v>0</v>
      </c>
      <c r="G462">
        <v>67</v>
      </c>
      <c r="H462" t="s">
        <v>7287</v>
      </c>
      <c r="I462">
        <v>240</v>
      </c>
      <c r="J462">
        <v>274.66666666666703</v>
      </c>
      <c r="K462">
        <v>115</v>
      </c>
      <c r="L462" t="s">
        <v>5481</v>
      </c>
      <c r="M462" t="s">
        <v>5475</v>
      </c>
      <c r="N462">
        <v>156.333333333333</v>
      </c>
      <c r="O462">
        <v>122</v>
      </c>
      <c r="P462">
        <v>0.78038379530916802</v>
      </c>
      <c r="Q462" t="s">
        <v>5493</v>
      </c>
      <c r="R462" t="s">
        <v>5486</v>
      </c>
      <c r="S462" t="s">
        <v>46</v>
      </c>
      <c r="T462" t="s">
        <v>11</v>
      </c>
      <c r="U462" t="s">
        <v>19</v>
      </c>
      <c r="V462" t="s">
        <v>7870</v>
      </c>
      <c r="W462">
        <v>106.432</v>
      </c>
      <c r="X462">
        <v>11.012</v>
      </c>
      <c r="Y462" t="s">
        <v>7864</v>
      </c>
    </row>
    <row r="463" spans="1:25" x14ac:dyDescent="0.75">
      <c r="A463">
        <v>65041680</v>
      </c>
      <c r="B463" t="s">
        <v>2604</v>
      </c>
      <c r="C463" t="s">
        <v>5407</v>
      </c>
      <c r="D463" t="s">
        <v>5488</v>
      </c>
      <c r="E463" t="s">
        <v>18</v>
      </c>
      <c r="F463">
        <v>0</v>
      </c>
      <c r="G463">
        <v>5</v>
      </c>
      <c r="H463" t="s">
        <v>7287</v>
      </c>
      <c r="I463">
        <v>101</v>
      </c>
      <c r="J463">
        <v>105.333333333333</v>
      </c>
      <c r="K463">
        <v>10</v>
      </c>
      <c r="L463" t="s">
        <v>5481</v>
      </c>
      <c r="M463" t="s">
        <v>5475</v>
      </c>
      <c r="N463">
        <v>155</v>
      </c>
      <c r="O463">
        <v>108.333333333333</v>
      </c>
      <c r="P463">
        <v>0.69892473118279597</v>
      </c>
      <c r="Q463" t="s">
        <v>5485</v>
      </c>
      <c r="R463" t="s">
        <v>5486</v>
      </c>
      <c r="S463" t="s">
        <v>46</v>
      </c>
      <c r="T463" t="s">
        <v>11</v>
      </c>
      <c r="U463" t="s">
        <v>19</v>
      </c>
      <c r="V463" t="s">
        <v>7861</v>
      </c>
      <c r="W463">
        <v>106.48618</v>
      </c>
      <c r="X463">
        <v>10.99311</v>
      </c>
      <c r="Y463" t="s">
        <v>7864</v>
      </c>
    </row>
    <row r="464" spans="1:25" x14ac:dyDescent="0.75">
      <c r="A464">
        <v>65508929</v>
      </c>
      <c r="B464" t="s">
        <v>769</v>
      </c>
      <c r="C464" t="s">
        <v>5407</v>
      </c>
      <c r="D464" t="s">
        <v>5487</v>
      </c>
      <c r="E464" t="s">
        <v>5497</v>
      </c>
      <c r="F464">
        <v>50</v>
      </c>
      <c r="G464">
        <v>15</v>
      </c>
      <c r="H464">
        <v>0.3</v>
      </c>
      <c r="I464">
        <v>71</v>
      </c>
      <c r="J464">
        <v>65.3333333333333</v>
      </c>
      <c r="K464">
        <v>25</v>
      </c>
      <c r="L464" t="s">
        <v>5498</v>
      </c>
      <c r="M464" t="s">
        <v>5499</v>
      </c>
      <c r="N464">
        <v>155</v>
      </c>
      <c r="O464">
        <v>93.3333333333333</v>
      </c>
      <c r="P464">
        <v>0.60215053763440896</v>
      </c>
      <c r="Q464" t="s">
        <v>5502</v>
      </c>
      <c r="R464" t="s">
        <v>5477</v>
      </c>
      <c r="S464" t="s">
        <v>46</v>
      </c>
      <c r="T464" t="s">
        <v>11</v>
      </c>
      <c r="U464" t="s">
        <v>19</v>
      </c>
      <c r="V464" t="s">
        <v>7859</v>
      </c>
      <c r="W464">
        <v>106.57599999999999</v>
      </c>
      <c r="X464">
        <v>10.9703</v>
      </c>
      <c r="Y464" t="s">
        <v>7864</v>
      </c>
    </row>
    <row r="465" spans="1:25" x14ac:dyDescent="0.75">
      <c r="A465">
        <v>65540476</v>
      </c>
      <c r="B465" t="s">
        <v>4563</v>
      </c>
      <c r="C465" t="s">
        <v>5407</v>
      </c>
      <c r="D465" t="s">
        <v>5487</v>
      </c>
      <c r="E465" t="s">
        <v>5497</v>
      </c>
      <c r="F465">
        <v>55</v>
      </c>
      <c r="I465">
        <v>51</v>
      </c>
      <c r="J465">
        <v>105.333333333333</v>
      </c>
      <c r="K465">
        <v>75</v>
      </c>
      <c r="L465" t="s">
        <v>5508</v>
      </c>
      <c r="M465" t="s">
        <v>5499</v>
      </c>
      <c r="N465">
        <v>155</v>
      </c>
      <c r="O465">
        <v>109.333333333333</v>
      </c>
      <c r="P465">
        <v>0.70537634408602101</v>
      </c>
      <c r="Q465" t="s">
        <v>5505</v>
      </c>
      <c r="R465" t="s">
        <v>5477</v>
      </c>
      <c r="S465" t="s">
        <v>46</v>
      </c>
      <c r="T465" t="s">
        <v>11</v>
      </c>
      <c r="U465" t="s">
        <v>19</v>
      </c>
      <c r="V465" t="s">
        <v>7870</v>
      </c>
      <c r="W465">
        <v>106.43895000000001</v>
      </c>
      <c r="X465">
        <v>11.076650000000001</v>
      </c>
      <c r="Y465" t="s">
        <v>7864</v>
      </c>
    </row>
    <row r="466" spans="1:25" x14ac:dyDescent="0.75">
      <c r="A466">
        <v>65010648</v>
      </c>
      <c r="B466" t="s">
        <v>5634</v>
      </c>
      <c r="C466" t="s">
        <v>5390</v>
      </c>
      <c r="D466" t="s">
        <v>5474</v>
      </c>
      <c r="E466" t="s">
        <v>5480</v>
      </c>
      <c r="F466">
        <v>0</v>
      </c>
      <c r="G466">
        <v>81</v>
      </c>
      <c r="H466" t="s">
        <v>7287</v>
      </c>
      <c r="I466">
        <v>303</v>
      </c>
      <c r="J466">
        <v>335.33333333333297</v>
      </c>
      <c r="K466">
        <v>169</v>
      </c>
      <c r="L466" t="s">
        <v>5481</v>
      </c>
      <c r="M466" t="s">
        <v>5475</v>
      </c>
      <c r="N466">
        <v>154.666666666667</v>
      </c>
      <c r="O466">
        <v>154.666666666667</v>
      </c>
      <c r="P466">
        <v>1</v>
      </c>
      <c r="Q466" t="s">
        <v>5482</v>
      </c>
      <c r="R466" t="s">
        <v>5483</v>
      </c>
      <c r="S466" t="s">
        <v>46</v>
      </c>
      <c r="T466" t="s">
        <v>11</v>
      </c>
      <c r="U466" t="s">
        <v>19</v>
      </c>
      <c r="V466" t="s">
        <v>7869</v>
      </c>
      <c r="W466">
        <v>106.50297</v>
      </c>
      <c r="X466">
        <v>10.96142</v>
      </c>
      <c r="Y466" t="s">
        <v>7862</v>
      </c>
    </row>
    <row r="467" spans="1:25" x14ac:dyDescent="0.75">
      <c r="A467">
        <v>65725319</v>
      </c>
      <c r="B467" t="s">
        <v>1351</v>
      </c>
      <c r="C467" t="s">
        <v>5407</v>
      </c>
      <c r="D467" t="s">
        <v>5487</v>
      </c>
      <c r="E467" t="s">
        <v>18</v>
      </c>
      <c r="F467">
        <v>0</v>
      </c>
      <c r="G467">
        <v>30</v>
      </c>
      <c r="H467" t="s">
        <v>7287</v>
      </c>
      <c r="I467">
        <v>70</v>
      </c>
      <c r="J467">
        <v>121.666666666667</v>
      </c>
      <c r="K467">
        <v>4</v>
      </c>
      <c r="L467" t="s">
        <v>5481</v>
      </c>
      <c r="M467" t="s">
        <v>5475</v>
      </c>
      <c r="N467">
        <v>154.666666666667</v>
      </c>
      <c r="O467">
        <v>115</v>
      </c>
      <c r="P467">
        <v>0.743534482758621</v>
      </c>
      <c r="Q467" t="s">
        <v>5502</v>
      </c>
      <c r="R467" t="s">
        <v>5477</v>
      </c>
      <c r="S467" t="s">
        <v>46</v>
      </c>
      <c r="T467" t="s">
        <v>11</v>
      </c>
      <c r="U467" t="s">
        <v>19</v>
      </c>
      <c r="V467" t="s">
        <v>7859</v>
      </c>
      <c r="W467">
        <v>106.58472</v>
      </c>
      <c r="X467">
        <v>10.97602</v>
      </c>
      <c r="Y467" t="s">
        <v>7864</v>
      </c>
    </row>
    <row r="468" spans="1:25" x14ac:dyDescent="0.75">
      <c r="A468">
        <v>65010403</v>
      </c>
      <c r="B468" t="s">
        <v>296</v>
      </c>
      <c r="C468" t="s">
        <v>5407</v>
      </c>
      <c r="D468" t="s">
        <v>5474</v>
      </c>
      <c r="E468" t="s">
        <v>5497</v>
      </c>
      <c r="F468">
        <v>60</v>
      </c>
      <c r="G468">
        <v>26</v>
      </c>
      <c r="H468">
        <v>0.43333333333333302</v>
      </c>
      <c r="I468">
        <v>85</v>
      </c>
      <c r="J468">
        <v>101.666666666667</v>
      </c>
      <c r="K468">
        <v>130</v>
      </c>
      <c r="L468" t="s">
        <v>5498</v>
      </c>
      <c r="M468" t="s">
        <v>5499</v>
      </c>
      <c r="N468">
        <v>154.333333333333</v>
      </c>
      <c r="O468">
        <v>104.333333333333</v>
      </c>
      <c r="P468">
        <v>0.67602591792656597</v>
      </c>
      <c r="Q468" t="s">
        <v>5504</v>
      </c>
      <c r="R468" t="s">
        <v>5486</v>
      </c>
      <c r="S468" t="s">
        <v>46</v>
      </c>
      <c r="T468" t="s">
        <v>11</v>
      </c>
      <c r="U468" t="s">
        <v>19</v>
      </c>
      <c r="V468" t="s">
        <v>7869</v>
      </c>
      <c r="W468">
        <v>106.52195</v>
      </c>
      <c r="X468">
        <v>10.945510000000001</v>
      </c>
      <c r="Y468" t="s">
        <v>7864</v>
      </c>
    </row>
    <row r="469" spans="1:25" x14ac:dyDescent="0.75">
      <c r="A469">
        <v>65025884</v>
      </c>
      <c r="B469" t="s">
        <v>5540</v>
      </c>
      <c r="C469" t="s">
        <v>5390</v>
      </c>
      <c r="D469" t="s">
        <v>5479</v>
      </c>
      <c r="E469" t="s">
        <v>5480</v>
      </c>
      <c r="F469">
        <v>0</v>
      </c>
      <c r="I469">
        <v>32</v>
      </c>
      <c r="J469">
        <v>39.6666666666667</v>
      </c>
      <c r="K469">
        <v>220</v>
      </c>
      <c r="L469" t="s">
        <v>5508</v>
      </c>
      <c r="M469" t="s">
        <v>5475</v>
      </c>
      <c r="N469">
        <v>154.333333333333</v>
      </c>
      <c r="O469">
        <v>72.6666666666667</v>
      </c>
      <c r="P469">
        <v>0.47084233261339098</v>
      </c>
      <c r="Q469" t="s">
        <v>5482</v>
      </c>
      <c r="R469" t="s">
        <v>5483</v>
      </c>
      <c r="S469" t="s">
        <v>46</v>
      </c>
      <c r="T469" t="s">
        <v>11</v>
      </c>
      <c r="U469" t="s">
        <v>19</v>
      </c>
      <c r="V469" t="s">
        <v>7869</v>
      </c>
      <c r="W469">
        <v>106.54986</v>
      </c>
      <c r="X469">
        <v>10.935449999999999</v>
      </c>
      <c r="Y469" t="s">
        <v>7866</v>
      </c>
    </row>
    <row r="470" spans="1:25" x14ac:dyDescent="0.75">
      <c r="A470">
        <v>65401362</v>
      </c>
      <c r="B470" t="s">
        <v>2034</v>
      </c>
      <c r="C470" t="s">
        <v>5407</v>
      </c>
      <c r="D470" t="s">
        <v>5487</v>
      </c>
      <c r="E470" t="s">
        <v>5497</v>
      </c>
      <c r="F470">
        <v>300</v>
      </c>
      <c r="I470">
        <v>75</v>
      </c>
      <c r="J470">
        <v>141</v>
      </c>
      <c r="K470">
        <v>6</v>
      </c>
      <c r="L470" t="s">
        <v>5508</v>
      </c>
      <c r="M470" t="s">
        <v>5499</v>
      </c>
      <c r="N470">
        <v>153.666666666667</v>
      </c>
      <c r="O470">
        <v>113.666666666667</v>
      </c>
      <c r="P470">
        <v>0.73969631236442501</v>
      </c>
      <c r="Q470" t="s">
        <v>5503</v>
      </c>
      <c r="R470" t="s">
        <v>5477</v>
      </c>
      <c r="S470" t="s">
        <v>46</v>
      </c>
      <c r="T470" t="s">
        <v>11</v>
      </c>
      <c r="U470" t="s">
        <v>19</v>
      </c>
      <c r="V470" t="s">
        <v>7859</v>
      </c>
      <c r="W470">
        <v>106.59688</v>
      </c>
      <c r="X470">
        <v>10.95542</v>
      </c>
      <c r="Y470" t="s">
        <v>7864</v>
      </c>
    </row>
    <row r="471" spans="1:25" x14ac:dyDescent="0.75">
      <c r="A471">
        <v>65031906</v>
      </c>
      <c r="B471" t="s">
        <v>5592</v>
      </c>
      <c r="C471" t="s">
        <v>5416</v>
      </c>
      <c r="D471" t="s">
        <v>5474</v>
      </c>
      <c r="E471" t="s">
        <v>18</v>
      </c>
      <c r="F471">
        <v>0</v>
      </c>
      <c r="G471">
        <v>49</v>
      </c>
      <c r="H471" t="s">
        <v>7287</v>
      </c>
      <c r="I471">
        <v>116</v>
      </c>
      <c r="J471">
        <v>124.666666666667</v>
      </c>
      <c r="K471">
        <v>318</v>
      </c>
      <c r="L471" t="s">
        <v>5481</v>
      </c>
      <c r="M471" t="s">
        <v>5475</v>
      </c>
      <c r="N471">
        <v>153.333333333333</v>
      </c>
      <c r="O471">
        <v>113</v>
      </c>
      <c r="P471">
        <v>0.73695652173912995</v>
      </c>
      <c r="Q471" t="s">
        <v>5515</v>
      </c>
      <c r="R471" t="s">
        <v>5483</v>
      </c>
      <c r="S471" t="s">
        <v>46</v>
      </c>
      <c r="T471" t="s">
        <v>11</v>
      </c>
      <c r="U471" t="s">
        <v>19</v>
      </c>
      <c r="V471" t="s">
        <v>7865</v>
      </c>
      <c r="W471">
        <v>106.51542999999999</v>
      </c>
      <c r="X471">
        <v>11.083399999999999</v>
      </c>
      <c r="Y471" t="s">
        <v>7864</v>
      </c>
    </row>
    <row r="472" spans="1:25" x14ac:dyDescent="0.75">
      <c r="A472">
        <v>65508410</v>
      </c>
      <c r="B472" t="s">
        <v>5697</v>
      </c>
      <c r="C472" t="s">
        <v>5407</v>
      </c>
      <c r="D472" t="s">
        <v>5474</v>
      </c>
      <c r="E472" t="s">
        <v>18</v>
      </c>
      <c r="F472">
        <v>0</v>
      </c>
      <c r="G472">
        <v>13</v>
      </c>
      <c r="H472" t="s">
        <v>7287</v>
      </c>
      <c r="I472">
        <v>56</v>
      </c>
      <c r="J472">
        <v>137.333333333333</v>
      </c>
      <c r="K472">
        <v>22</v>
      </c>
      <c r="L472" t="s">
        <v>5481</v>
      </c>
      <c r="M472" t="s">
        <v>5475</v>
      </c>
      <c r="N472">
        <v>153.333333333333</v>
      </c>
      <c r="O472">
        <v>89</v>
      </c>
      <c r="P472">
        <v>0.58043478260869596</v>
      </c>
      <c r="Q472" t="s">
        <v>5507</v>
      </c>
      <c r="R472" t="s">
        <v>5486</v>
      </c>
      <c r="S472" t="s">
        <v>46</v>
      </c>
      <c r="T472" t="s">
        <v>11</v>
      </c>
      <c r="U472" t="s">
        <v>19</v>
      </c>
      <c r="V472" t="s">
        <v>7869</v>
      </c>
      <c r="W472">
        <v>106.54036000000001</v>
      </c>
      <c r="X472">
        <v>10.94538</v>
      </c>
      <c r="Y472" t="s">
        <v>7866</v>
      </c>
    </row>
    <row r="473" spans="1:25" x14ac:dyDescent="0.75">
      <c r="A473">
        <v>65540296</v>
      </c>
      <c r="B473" t="s">
        <v>6471</v>
      </c>
      <c r="C473" t="s">
        <v>5407</v>
      </c>
      <c r="D473" t="s">
        <v>5479</v>
      </c>
      <c r="E473" t="s">
        <v>18</v>
      </c>
      <c r="F473">
        <v>0</v>
      </c>
      <c r="G473">
        <v>6</v>
      </c>
      <c r="H473" t="s">
        <v>7287</v>
      </c>
      <c r="I473">
        <v>17</v>
      </c>
      <c r="J473">
        <v>28</v>
      </c>
      <c r="L473" t="s">
        <v>5481</v>
      </c>
      <c r="M473" t="s">
        <v>5475</v>
      </c>
      <c r="N473">
        <v>153</v>
      </c>
      <c r="O473">
        <v>127.333333333333</v>
      </c>
      <c r="P473">
        <v>0.83224400871459703</v>
      </c>
      <c r="Q473" t="s">
        <v>5476</v>
      </c>
      <c r="R473" t="s">
        <v>5477</v>
      </c>
      <c r="S473" t="s">
        <v>46</v>
      </c>
      <c r="T473" t="s">
        <v>11</v>
      </c>
      <c r="U473" t="s">
        <v>19</v>
      </c>
      <c r="V473" t="s">
        <v>7867</v>
      </c>
      <c r="W473">
        <v>106.64621</v>
      </c>
      <c r="X473">
        <v>10.948029999999999</v>
      </c>
      <c r="Y473" t="s">
        <v>7862</v>
      </c>
    </row>
    <row r="474" spans="1:25" x14ac:dyDescent="0.75">
      <c r="A474">
        <v>65704303</v>
      </c>
      <c r="B474" t="s">
        <v>5702</v>
      </c>
      <c r="C474" t="s">
        <v>5407</v>
      </c>
      <c r="D474" t="s">
        <v>5487</v>
      </c>
      <c r="E474" t="s">
        <v>18</v>
      </c>
      <c r="F474">
        <v>0</v>
      </c>
      <c r="G474">
        <v>18</v>
      </c>
      <c r="H474" t="s">
        <v>7287</v>
      </c>
      <c r="I474">
        <v>103</v>
      </c>
      <c r="J474">
        <v>87</v>
      </c>
      <c r="K474">
        <v>11</v>
      </c>
      <c r="L474" t="s">
        <v>5481</v>
      </c>
      <c r="M474" t="s">
        <v>5475</v>
      </c>
      <c r="N474">
        <v>153</v>
      </c>
      <c r="O474">
        <v>91.3333333333333</v>
      </c>
      <c r="P474">
        <v>0.59694989106753804</v>
      </c>
      <c r="Q474" t="s">
        <v>5502</v>
      </c>
      <c r="R474" t="s">
        <v>5477</v>
      </c>
      <c r="S474" t="s">
        <v>46</v>
      </c>
      <c r="T474" t="s">
        <v>11</v>
      </c>
      <c r="U474" t="s">
        <v>19</v>
      </c>
      <c r="V474" t="s">
        <v>7867</v>
      </c>
      <c r="W474">
        <v>106.58687999999999</v>
      </c>
      <c r="X474">
        <v>10.98302</v>
      </c>
      <c r="Y474" t="s">
        <v>7866</v>
      </c>
    </row>
    <row r="475" spans="1:25" x14ac:dyDescent="0.75">
      <c r="A475">
        <v>65408347</v>
      </c>
      <c r="B475" t="s">
        <v>3856</v>
      </c>
      <c r="C475" t="s">
        <v>5390</v>
      </c>
      <c r="D475" t="s">
        <v>5474</v>
      </c>
      <c r="E475" t="s">
        <v>18</v>
      </c>
      <c r="F475">
        <v>0</v>
      </c>
      <c r="G475">
        <v>9</v>
      </c>
      <c r="H475" t="s">
        <v>7287</v>
      </c>
      <c r="I475">
        <v>44</v>
      </c>
      <c r="J475">
        <v>41.3333333333333</v>
      </c>
      <c r="K475">
        <v>7</v>
      </c>
      <c r="L475" t="s">
        <v>5481</v>
      </c>
      <c r="M475" t="s">
        <v>5475</v>
      </c>
      <c r="N475">
        <v>152.333333333333</v>
      </c>
      <c r="O475">
        <v>114</v>
      </c>
      <c r="P475">
        <v>0.74835886214442005</v>
      </c>
      <c r="Q475" t="s">
        <v>5515</v>
      </c>
      <c r="R475" t="s">
        <v>5483</v>
      </c>
      <c r="S475" t="s">
        <v>46</v>
      </c>
      <c r="T475" t="s">
        <v>11</v>
      </c>
      <c r="U475" t="s">
        <v>19</v>
      </c>
      <c r="V475" t="s">
        <v>7870</v>
      </c>
      <c r="W475">
        <v>106.45004</v>
      </c>
      <c r="X475">
        <v>11.037330000000001</v>
      </c>
      <c r="Y475" t="s">
        <v>7864</v>
      </c>
    </row>
    <row r="476" spans="1:25" x14ac:dyDescent="0.75">
      <c r="A476">
        <v>65700989</v>
      </c>
      <c r="B476" t="s">
        <v>1511</v>
      </c>
      <c r="C476" t="s">
        <v>5407</v>
      </c>
      <c r="D476" t="s">
        <v>5474</v>
      </c>
      <c r="E476" t="s">
        <v>5497</v>
      </c>
      <c r="F476">
        <v>140</v>
      </c>
      <c r="I476">
        <v>5</v>
      </c>
      <c r="J476">
        <v>80.3333333333333</v>
      </c>
      <c r="K476">
        <v>24</v>
      </c>
      <c r="L476" t="s">
        <v>5508</v>
      </c>
      <c r="M476" t="s">
        <v>5499</v>
      </c>
      <c r="N476">
        <v>152</v>
      </c>
      <c r="O476">
        <v>110.666666666667</v>
      </c>
      <c r="P476">
        <v>0.72807017543859698</v>
      </c>
      <c r="Q476" t="s">
        <v>5476</v>
      </c>
      <c r="R476" t="s">
        <v>5477</v>
      </c>
      <c r="S476" t="s">
        <v>46</v>
      </c>
      <c r="T476" t="s">
        <v>11</v>
      </c>
      <c r="U476" t="s">
        <v>19</v>
      </c>
      <c r="V476" t="s">
        <v>7867</v>
      </c>
      <c r="W476">
        <v>106.63862</v>
      </c>
      <c r="X476">
        <v>10.964499999999999</v>
      </c>
      <c r="Y476" t="s">
        <v>7864</v>
      </c>
    </row>
    <row r="477" spans="1:25" x14ac:dyDescent="0.75">
      <c r="A477">
        <v>65409266</v>
      </c>
      <c r="B477" t="s">
        <v>2671</v>
      </c>
      <c r="C477" t="s">
        <v>5489</v>
      </c>
      <c r="D477" t="s">
        <v>5474</v>
      </c>
      <c r="E477" t="s">
        <v>5497</v>
      </c>
      <c r="F477">
        <v>160</v>
      </c>
      <c r="G477">
        <v>32</v>
      </c>
      <c r="H477">
        <v>0.2</v>
      </c>
      <c r="I477">
        <v>156</v>
      </c>
      <c r="J477">
        <v>114</v>
      </c>
      <c r="K477">
        <v>260</v>
      </c>
      <c r="L477" t="s">
        <v>5494</v>
      </c>
      <c r="M477" t="s">
        <v>5541</v>
      </c>
      <c r="N477">
        <v>151</v>
      </c>
      <c r="O477">
        <v>122.333333333333</v>
      </c>
      <c r="P477">
        <v>0.81015452538631305</v>
      </c>
      <c r="Q477" t="s">
        <v>5495</v>
      </c>
      <c r="R477" t="s">
        <v>5477</v>
      </c>
      <c r="S477" t="s">
        <v>46</v>
      </c>
      <c r="T477" t="s">
        <v>11</v>
      </c>
      <c r="U477" t="s">
        <v>19</v>
      </c>
      <c r="V477" t="s">
        <v>7859</v>
      </c>
      <c r="W477">
        <v>106.5231</v>
      </c>
      <c r="X477">
        <v>11.006779999999999</v>
      </c>
      <c r="Y477" t="s">
        <v>7862</v>
      </c>
    </row>
    <row r="478" spans="1:25" x14ac:dyDescent="0.75">
      <c r="A478">
        <v>65409434</v>
      </c>
      <c r="B478" t="s">
        <v>2156</v>
      </c>
      <c r="C478" t="s">
        <v>5416</v>
      </c>
      <c r="D478" t="s">
        <v>5474</v>
      </c>
      <c r="E478" t="s">
        <v>5480</v>
      </c>
      <c r="F478">
        <v>0</v>
      </c>
      <c r="G478">
        <v>9</v>
      </c>
      <c r="H478" t="s">
        <v>7287</v>
      </c>
      <c r="I478">
        <v>112</v>
      </c>
      <c r="J478">
        <v>179.333333333333</v>
      </c>
      <c r="K478">
        <v>11</v>
      </c>
      <c r="L478" t="s">
        <v>5481</v>
      </c>
      <c r="M478" t="s">
        <v>5475</v>
      </c>
      <c r="N478">
        <v>151</v>
      </c>
      <c r="O478">
        <v>151</v>
      </c>
      <c r="P478">
        <v>1</v>
      </c>
      <c r="Q478" t="s">
        <v>5515</v>
      </c>
      <c r="R478" t="s">
        <v>5483</v>
      </c>
      <c r="S478" t="s">
        <v>46</v>
      </c>
      <c r="T478" t="s">
        <v>11</v>
      </c>
      <c r="U478" t="s">
        <v>19</v>
      </c>
      <c r="V478" t="s">
        <v>7861</v>
      </c>
      <c r="W478">
        <v>106.49888</v>
      </c>
      <c r="X478">
        <v>10.978859999999999</v>
      </c>
      <c r="Y478" t="s">
        <v>7862</v>
      </c>
    </row>
    <row r="479" spans="1:25" x14ac:dyDescent="0.75">
      <c r="A479">
        <v>65701316</v>
      </c>
      <c r="B479" t="s">
        <v>5948</v>
      </c>
      <c r="C479" t="s">
        <v>5407</v>
      </c>
      <c r="D479" t="s">
        <v>5487</v>
      </c>
      <c r="E479" t="s">
        <v>5497</v>
      </c>
      <c r="F479">
        <v>90</v>
      </c>
      <c r="G479">
        <v>33</v>
      </c>
      <c r="H479">
        <v>0.36666666666666697</v>
      </c>
      <c r="I479">
        <v>88</v>
      </c>
      <c r="J479">
        <v>158</v>
      </c>
      <c r="K479">
        <v>6</v>
      </c>
      <c r="L479" t="s">
        <v>5498</v>
      </c>
      <c r="M479" t="s">
        <v>5499</v>
      </c>
      <c r="N479">
        <v>151</v>
      </c>
      <c r="O479">
        <v>131</v>
      </c>
      <c r="P479">
        <v>0.86754966887417195</v>
      </c>
      <c r="Q479" t="s">
        <v>5495</v>
      </c>
      <c r="R479" t="s">
        <v>5477</v>
      </c>
      <c r="S479" t="s">
        <v>46</v>
      </c>
      <c r="T479" t="s">
        <v>11</v>
      </c>
      <c r="U479" t="s">
        <v>19</v>
      </c>
      <c r="V479" t="s">
        <v>7863</v>
      </c>
      <c r="W479">
        <v>106.5129</v>
      </c>
      <c r="X479">
        <v>11.05456</v>
      </c>
      <c r="Y479" t="s">
        <v>7862</v>
      </c>
    </row>
    <row r="480" spans="1:25" x14ac:dyDescent="0.75">
      <c r="A480">
        <v>65725318</v>
      </c>
      <c r="B480" t="s">
        <v>4543</v>
      </c>
      <c r="C480" t="s">
        <v>5407</v>
      </c>
      <c r="D480" t="s">
        <v>5487</v>
      </c>
      <c r="E480" t="s">
        <v>18</v>
      </c>
      <c r="F480">
        <v>0</v>
      </c>
      <c r="G480">
        <v>29</v>
      </c>
      <c r="H480" t="s">
        <v>7287</v>
      </c>
      <c r="I480">
        <v>146</v>
      </c>
      <c r="J480">
        <v>100.666666666667</v>
      </c>
      <c r="K480">
        <v>5</v>
      </c>
      <c r="L480" t="s">
        <v>5481</v>
      </c>
      <c r="M480" t="s">
        <v>5475</v>
      </c>
      <c r="N480">
        <v>150.666666666667</v>
      </c>
      <c r="O480">
        <v>110</v>
      </c>
      <c r="P480">
        <v>0.73008849557522104</v>
      </c>
      <c r="Q480" t="s">
        <v>5502</v>
      </c>
      <c r="R480" t="s">
        <v>5477</v>
      </c>
      <c r="S480" t="s">
        <v>46</v>
      </c>
      <c r="T480" t="s">
        <v>11</v>
      </c>
      <c r="U480" t="s">
        <v>19</v>
      </c>
      <c r="V480" t="s">
        <v>7859</v>
      </c>
      <c r="W480">
        <v>106.58537</v>
      </c>
      <c r="X480">
        <v>10.97505</v>
      </c>
      <c r="Y480" t="s">
        <v>7864</v>
      </c>
    </row>
    <row r="481" spans="1:25" x14ac:dyDescent="0.75">
      <c r="A481">
        <v>65508377</v>
      </c>
      <c r="B481" t="s">
        <v>2009</v>
      </c>
      <c r="C481" t="s">
        <v>5407</v>
      </c>
      <c r="D481" t="s">
        <v>5474</v>
      </c>
      <c r="E481" t="s">
        <v>5497</v>
      </c>
      <c r="F481">
        <v>160</v>
      </c>
      <c r="G481">
        <v>10</v>
      </c>
      <c r="H481">
        <v>6.25E-2</v>
      </c>
      <c r="I481">
        <v>168</v>
      </c>
      <c r="J481">
        <v>158</v>
      </c>
      <c r="L481" t="s">
        <v>5494</v>
      </c>
      <c r="M481" t="s">
        <v>5499</v>
      </c>
      <c r="N481">
        <v>150.333333333333</v>
      </c>
      <c r="O481">
        <v>109.333333333333</v>
      </c>
      <c r="P481">
        <v>0.72727272727272696</v>
      </c>
      <c r="Q481" t="s">
        <v>5485</v>
      </c>
      <c r="R481" t="s">
        <v>5486</v>
      </c>
      <c r="S481" t="s">
        <v>46</v>
      </c>
      <c r="T481" t="s">
        <v>11</v>
      </c>
      <c r="U481" t="s">
        <v>19</v>
      </c>
      <c r="V481" t="s">
        <v>7861</v>
      </c>
      <c r="W481">
        <v>106.47167</v>
      </c>
      <c r="X481">
        <v>10.95664</v>
      </c>
      <c r="Y481" t="s">
        <v>7864</v>
      </c>
    </row>
    <row r="482" spans="1:25" x14ac:dyDescent="0.75">
      <c r="A482">
        <v>65707647</v>
      </c>
      <c r="B482" t="s">
        <v>5602</v>
      </c>
      <c r="C482" t="s">
        <v>5412</v>
      </c>
      <c r="D482" t="s">
        <v>5479</v>
      </c>
      <c r="E482" t="s">
        <v>5480</v>
      </c>
      <c r="F482">
        <v>0</v>
      </c>
      <c r="G482">
        <v>5</v>
      </c>
      <c r="H482" t="s">
        <v>7287</v>
      </c>
      <c r="I482">
        <v>150</v>
      </c>
      <c r="J482">
        <v>198.333333333333</v>
      </c>
      <c r="K482">
        <v>203</v>
      </c>
      <c r="L482" t="s">
        <v>5481</v>
      </c>
      <c r="M482" t="s">
        <v>5475</v>
      </c>
      <c r="N482">
        <v>150.333333333333</v>
      </c>
      <c r="O482">
        <v>150.333333333333</v>
      </c>
      <c r="P482">
        <v>1</v>
      </c>
      <c r="Q482" t="s">
        <v>5515</v>
      </c>
      <c r="R482" t="s">
        <v>5483</v>
      </c>
      <c r="S482" t="s">
        <v>46</v>
      </c>
      <c r="T482" t="s">
        <v>11</v>
      </c>
      <c r="U482" t="s">
        <v>19</v>
      </c>
      <c r="V482" t="s">
        <v>7861</v>
      </c>
      <c r="W482">
        <v>106.4984</v>
      </c>
      <c r="X482">
        <v>10.98278</v>
      </c>
      <c r="Y482" t="s">
        <v>7862</v>
      </c>
    </row>
    <row r="483" spans="1:25" x14ac:dyDescent="0.75">
      <c r="A483">
        <v>65006658</v>
      </c>
      <c r="B483" t="s">
        <v>5758</v>
      </c>
      <c r="C483" t="s">
        <v>5407</v>
      </c>
      <c r="D483" t="s">
        <v>5474</v>
      </c>
      <c r="E483" t="s">
        <v>5497</v>
      </c>
      <c r="F483">
        <v>60</v>
      </c>
      <c r="G483">
        <v>10</v>
      </c>
      <c r="H483">
        <v>0.16666666666666699</v>
      </c>
      <c r="I483">
        <v>130</v>
      </c>
      <c r="J483">
        <v>91.3333333333333</v>
      </c>
      <c r="K483">
        <v>12</v>
      </c>
      <c r="L483" t="s">
        <v>5494</v>
      </c>
      <c r="M483" t="s">
        <v>5541</v>
      </c>
      <c r="N483">
        <v>150</v>
      </c>
      <c r="O483">
        <v>129.666666666667</v>
      </c>
      <c r="P483">
        <v>0.86444444444444402</v>
      </c>
      <c r="Q483" t="s">
        <v>5500</v>
      </c>
      <c r="R483" t="s">
        <v>5486</v>
      </c>
      <c r="S483" t="s">
        <v>46</v>
      </c>
      <c r="T483" t="s">
        <v>11</v>
      </c>
      <c r="U483" t="s">
        <v>19</v>
      </c>
      <c r="V483" t="s">
        <v>7869</v>
      </c>
      <c r="W483">
        <v>106.50494</v>
      </c>
      <c r="X483">
        <v>10.97392</v>
      </c>
      <c r="Y483" t="s">
        <v>7862</v>
      </c>
    </row>
    <row r="484" spans="1:25" x14ac:dyDescent="0.75">
      <c r="A484">
        <v>65021726</v>
      </c>
      <c r="B484" t="s">
        <v>5610</v>
      </c>
      <c r="C484" t="s">
        <v>5489</v>
      </c>
      <c r="D484" t="s">
        <v>5474</v>
      </c>
      <c r="E484" t="s">
        <v>5497</v>
      </c>
      <c r="F484">
        <v>220</v>
      </c>
      <c r="G484">
        <v>53</v>
      </c>
      <c r="H484">
        <v>0.24090909090909099</v>
      </c>
      <c r="I484">
        <v>213</v>
      </c>
      <c r="J484">
        <v>199</v>
      </c>
      <c r="K484">
        <v>259</v>
      </c>
      <c r="L484" t="s">
        <v>5494</v>
      </c>
      <c r="M484" t="s">
        <v>5499</v>
      </c>
      <c r="N484">
        <v>149.333333333333</v>
      </c>
      <c r="O484">
        <v>130</v>
      </c>
      <c r="P484">
        <v>0.87053571428571397</v>
      </c>
      <c r="Q484" t="s">
        <v>5495</v>
      </c>
      <c r="R484" t="s">
        <v>5477</v>
      </c>
      <c r="S484" t="s">
        <v>46</v>
      </c>
      <c r="T484" t="s">
        <v>11</v>
      </c>
      <c r="U484" t="s">
        <v>19</v>
      </c>
      <c r="V484" t="s">
        <v>7865</v>
      </c>
      <c r="W484">
        <v>106.5106</v>
      </c>
      <c r="X484">
        <v>11.070729999999999</v>
      </c>
      <c r="Y484" t="s">
        <v>7862</v>
      </c>
    </row>
    <row r="485" spans="1:25" x14ac:dyDescent="0.75">
      <c r="A485">
        <v>65036933</v>
      </c>
      <c r="B485" t="s">
        <v>5595</v>
      </c>
      <c r="C485" t="s">
        <v>5390</v>
      </c>
      <c r="D485" t="s">
        <v>5487</v>
      </c>
      <c r="E485" t="s">
        <v>5480</v>
      </c>
      <c r="F485">
        <v>0</v>
      </c>
      <c r="I485">
        <v>319</v>
      </c>
      <c r="J485">
        <v>228</v>
      </c>
      <c r="K485">
        <v>5</v>
      </c>
      <c r="L485" t="s">
        <v>5508</v>
      </c>
      <c r="M485" t="s">
        <v>5475</v>
      </c>
      <c r="N485">
        <v>149</v>
      </c>
      <c r="O485">
        <v>126.333333333333</v>
      </c>
      <c r="P485">
        <v>0.84787472035794198</v>
      </c>
      <c r="Q485" t="s">
        <v>5482</v>
      </c>
      <c r="R485" t="s">
        <v>5483</v>
      </c>
      <c r="S485" t="s">
        <v>46</v>
      </c>
      <c r="T485" t="s">
        <v>11</v>
      </c>
      <c r="U485" t="s">
        <v>19</v>
      </c>
      <c r="V485" t="s">
        <v>7869</v>
      </c>
      <c r="W485">
        <v>106.54691</v>
      </c>
      <c r="X485">
        <v>10.938280000000001</v>
      </c>
      <c r="Y485" t="s">
        <v>7862</v>
      </c>
    </row>
    <row r="486" spans="1:25" x14ac:dyDescent="0.75">
      <c r="A486">
        <v>65402217</v>
      </c>
      <c r="B486" t="s">
        <v>5601</v>
      </c>
      <c r="C486" t="s">
        <v>5407</v>
      </c>
      <c r="D486" t="s">
        <v>5474</v>
      </c>
      <c r="E486" t="s">
        <v>5497</v>
      </c>
      <c r="F486">
        <v>50</v>
      </c>
      <c r="G486">
        <v>3</v>
      </c>
      <c r="H486">
        <v>0.06</v>
      </c>
      <c r="I486">
        <v>26</v>
      </c>
      <c r="J486">
        <v>59.6666666666667</v>
      </c>
      <c r="K486">
        <v>5</v>
      </c>
      <c r="L486" t="s">
        <v>5494</v>
      </c>
      <c r="M486" t="s">
        <v>5541</v>
      </c>
      <c r="N486">
        <v>148.666666666667</v>
      </c>
      <c r="O486">
        <v>112</v>
      </c>
      <c r="P486">
        <v>0.75336322869955197</v>
      </c>
      <c r="Q486" t="s">
        <v>5510</v>
      </c>
      <c r="R486" t="s">
        <v>5486</v>
      </c>
      <c r="S486" t="s">
        <v>46</v>
      </c>
      <c r="T486" t="s">
        <v>11</v>
      </c>
      <c r="U486" t="s">
        <v>19</v>
      </c>
      <c r="V486" t="s">
        <v>7870</v>
      </c>
      <c r="W486">
        <v>106.41181</v>
      </c>
      <c r="X486">
        <v>10.98963</v>
      </c>
      <c r="Y486" t="s">
        <v>7864</v>
      </c>
    </row>
    <row r="487" spans="1:25" x14ac:dyDescent="0.75">
      <c r="A487">
        <v>65300701</v>
      </c>
      <c r="B487" t="s">
        <v>5580</v>
      </c>
      <c r="C487" t="s">
        <v>5390</v>
      </c>
      <c r="D487" t="s">
        <v>5474</v>
      </c>
      <c r="E487" t="s">
        <v>5480</v>
      </c>
      <c r="F487">
        <v>0</v>
      </c>
      <c r="G487">
        <v>99</v>
      </c>
      <c r="H487" t="s">
        <v>7287</v>
      </c>
      <c r="I487">
        <v>260</v>
      </c>
      <c r="J487">
        <v>165</v>
      </c>
      <c r="K487">
        <v>166</v>
      </c>
      <c r="L487" t="s">
        <v>5481</v>
      </c>
      <c r="M487" t="s">
        <v>5475</v>
      </c>
      <c r="N487">
        <v>148.333333333333</v>
      </c>
      <c r="O487">
        <v>148.333333333333</v>
      </c>
      <c r="P487">
        <v>1</v>
      </c>
      <c r="Q487" t="s">
        <v>5515</v>
      </c>
      <c r="R487" t="s">
        <v>5483</v>
      </c>
      <c r="S487" t="s">
        <v>46</v>
      </c>
      <c r="T487" t="s">
        <v>11</v>
      </c>
      <c r="U487" t="s">
        <v>19</v>
      </c>
      <c r="V487" t="s">
        <v>7869</v>
      </c>
      <c r="W487">
        <v>106.50373</v>
      </c>
      <c r="X487">
        <v>10.97822</v>
      </c>
      <c r="Y487" t="s">
        <v>7862</v>
      </c>
    </row>
    <row r="488" spans="1:25" x14ac:dyDescent="0.75">
      <c r="A488">
        <v>65028834</v>
      </c>
      <c r="B488" t="s">
        <v>5924</v>
      </c>
      <c r="C488" t="s">
        <v>5407</v>
      </c>
      <c r="D488" t="s">
        <v>5474</v>
      </c>
      <c r="E488" t="s">
        <v>18</v>
      </c>
      <c r="F488">
        <v>0</v>
      </c>
      <c r="G488">
        <v>2</v>
      </c>
      <c r="H488" t="s">
        <v>7287</v>
      </c>
      <c r="I488">
        <v>18</v>
      </c>
      <c r="J488">
        <v>107</v>
      </c>
      <c r="K488">
        <v>22</v>
      </c>
      <c r="L488" t="s">
        <v>5481</v>
      </c>
      <c r="M488" t="s">
        <v>5475</v>
      </c>
      <c r="N488">
        <v>148</v>
      </c>
      <c r="O488">
        <v>118.666666666667</v>
      </c>
      <c r="P488">
        <v>0.80180180180180205</v>
      </c>
      <c r="Q488" t="s">
        <v>5485</v>
      </c>
      <c r="R488" t="s">
        <v>5486</v>
      </c>
      <c r="S488" t="s">
        <v>46</v>
      </c>
      <c r="T488" t="s">
        <v>11</v>
      </c>
      <c r="U488" t="s">
        <v>19</v>
      </c>
      <c r="V488" t="s">
        <v>7861</v>
      </c>
      <c r="W488">
        <v>106.48643</v>
      </c>
      <c r="X488">
        <v>10.97293</v>
      </c>
      <c r="Y488" t="s">
        <v>7862</v>
      </c>
    </row>
    <row r="489" spans="1:25" x14ac:dyDescent="0.75">
      <c r="A489">
        <v>65540480</v>
      </c>
      <c r="B489" t="s">
        <v>5174</v>
      </c>
      <c r="C489" t="s">
        <v>5489</v>
      </c>
      <c r="D489" t="s">
        <v>5474</v>
      </c>
      <c r="E489" t="s">
        <v>5497</v>
      </c>
      <c r="F489">
        <v>225</v>
      </c>
      <c r="G489">
        <v>30</v>
      </c>
      <c r="H489">
        <v>0.133333333333333</v>
      </c>
      <c r="I489">
        <v>223</v>
      </c>
      <c r="J489">
        <v>189.666666666667</v>
      </c>
      <c r="K489">
        <v>90</v>
      </c>
      <c r="L489" t="s">
        <v>5494</v>
      </c>
      <c r="M489" t="s">
        <v>5499</v>
      </c>
      <c r="N489">
        <v>147.666666666667</v>
      </c>
      <c r="O489">
        <v>125.333333333333</v>
      </c>
      <c r="P489">
        <v>0.84875846501128704</v>
      </c>
      <c r="Q489" t="s">
        <v>5495</v>
      </c>
      <c r="R489" t="s">
        <v>5477</v>
      </c>
      <c r="S489" t="s">
        <v>46</v>
      </c>
      <c r="T489" t="s">
        <v>11</v>
      </c>
      <c r="U489" t="s">
        <v>19</v>
      </c>
      <c r="V489" t="s">
        <v>7863</v>
      </c>
      <c r="W489">
        <v>106.49364</v>
      </c>
      <c r="X489">
        <v>11.060560000000001</v>
      </c>
      <c r="Y489" t="s">
        <v>7862</v>
      </c>
    </row>
    <row r="490" spans="1:25" x14ac:dyDescent="0.75">
      <c r="A490">
        <v>65401363</v>
      </c>
      <c r="B490" t="s">
        <v>1053</v>
      </c>
      <c r="C490" t="s">
        <v>5407</v>
      </c>
      <c r="D490" t="s">
        <v>5474</v>
      </c>
      <c r="E490" t="s">
        <v>5497</v>
      </c>
      <c r="F490">
        <v>100</v>
      </c>
      <c r="I490">
        <v>123</v>
      </c>
      <c r="J490">
        <v>51</v>
      </c>
      <c r="K490">
        <v>60</v>
      </c>
      <c r="L490" t="s">
        <v>5508</v>
      </c>
      <c r="M490" t="s">
        <v>5499</v>
      </c>
      <c r="N490">
        <v>147</v>
      </c>
      <c r="O490">
        <v>125.333333333333</v>
      </c>
      <c r="P490">
        <v>0.85260770975056699</v>
      </c>
      <c r="Q490" t="s">
        <v>5493</v>
      </c>
      <c r="R490" t="s">
        <v>5486</v>
      </c>
      <c r="S490" t="s">
        <v>46</v>
      </c>
      <c r="T490" t="s">
        <v>11</v>
      </c>
      <c r="U490" t="s">
        <v>19</v>
      </c>
      <c r="V490" t="s">
        <v>7870</v>
      </c>
      <c r="W490">
        <v>106.41448</v>
      </c>
      <c r="X490">
        <v>11.011559999999999</v>
      </c>
      <c r="Y490" t="s">
        <v>7862</v>
      </c>
    </row>
    <row r="491" spans="1:25" x14ac:dyDescent="0.75">
      <c r="A491">
        <v>65026924</v>
      </c>
      <c r="B491" t="s">
        <v>5554</v>
      </c>
      <c r="C491" t="s">
        <v>5407</v>
      </c>
      <c r="D491" t="s">
        <v>5474</v>
      </c>
      <c r="E491" t="s">
        <v>18</v>
      </c>
      <c r="F491">
        <v>0</v>
      </c>
      <c r="G491">
        <v>43</v>
      </c>
      <c r="H491" t="s">
        <v>7287</v>
      </c>
      <c r="I491">
        <v>54</v>
      </c>
      <c r="J491">
        <v>64</v>
      </c>
      <c r="K491">
        <v>14</v>
      </c>
      <c r="L491" t="s">
        <v>5481</v>
      </c>
      <c r="M491" t="s">
        <v>5475</v>
      </c>
      <c r="N491">
        <v>146.666666666667</v>
      </c>
      <c r="O491">
        <v>68.3333333333333</v>
      </c>
      <c r="P491">
        <v>0.46590909090909099</v>
      </c>
      <c r="Q491" t="s">
        <v>5502</v>
      </c>
      <c r="R491" t="s">
        <v>5477</v>
      </c>
      <c r="S491" t="s">
        <v>46</v>
      </c>
      <c r="T491" t="s">
        <v>11</v>
      </c>
      <c r="U491" t="s">
        <v>19</v>
      </c>
      <c r="V491" t="s">
        <v>7867</v>
      </c>
      <c r="W491">
        <v>106.59181</v>
      </c>
      <c r="X491">
        <v>10.996969999999999</v>
      </c>
      <c r="Y491" t="s">
        <v>7866</v>
      </c>
    </row>
    <row r="492" spans="1:25" x14ac:dyDescent="0.75">
      <c r="A492">
        <v>65027023</v>
      </c>
      <c r="B492" t="s">
        <v>3321</v>
      </c>
      <c r="C492" t="s">
        <v>5407</v>
      </c>
      <c r="D492" t="s">
        <v>5487</v>
      </c>
      <c r="E492" t="s">
        <v>5497</v>
      </c>
      <c r="F492">
        <v>75</v>
      </c>
      <c r="I492">
        <v>75</v>
      </c>
      <c r="J492">
        <v>98.3333333333333</v>
      </c>
      <c r="L492" t="s">
        <v>5508</v>
      </c>
      <c r="M492" t="s">
        <v>5499</v>
      </c>
      <c r="N492">
        <v>146.666666666667</v>
      </c>
      <c r="O492">
        <v>101</v>
      </c>
      <c r="P492">
        <v>0.68863636363636405</v>
      </c>
      <c r="Q492" t="s">
        <v>5502</v>
      </c>
      <c r="R492" t="s">
        <v>5477</v>
      </c>
      <c r="S492" t="s">
        <v>46</v>
      </c>
      <c r="T492" t="s">
        <v>11</v>
      </c>
      <c r="U492" t="s">
        <v>19</v>
      </c>
      <c r="V492" t="s">
        <v>7867</v>
      </c>
      <c r="W492">
        <v>106.60726</v>
      </c>
      <c r="X492">
        <v>10.987</v>
      </c>
      <c r="Y492" t="s">
        <v>7864</v>
      </c>
    </row>
    <row r="493" spans="1:25" x14ac:dyDescent="0.75">
      <c r="A493">
        <v>65030189</v>
      </c>
      <c r="B493" t="s">
        <v>5614</v>
      </c>
      <c r="C493" t="s">
        <v>5412</v>
      </c>
      <c r="D493" t="s">
        <v>5474</v>
      </c>
      <c r="E493" t="s">
        <v>5480</v>
      </c>
      <c r="F493">
        <v>0</v>
      </c>
      <c r="G493">
        <v>7</v>
      </c>
      <c r="H493" t="s">
        <v>7287</v>
      </c>
      <c r="I493">
        <v>167</v>
      </c>
      <c r="J493">
        <v>198.666666666667</v>
      </c>
      <c r="K493">
        <v>215</v>
      </c>
      <c r="L493" t="s">
        <v>5481</v>
      </c>
      <c r="M493" t="s">
        <v>5475</v>
      </c>
      <c r="N493">
        <v>146.333333333333</v>
      </c>
      <c r="O493">
        <v>146.333333333333</v>
      </c>
      <c r="P493">
        <v>1</v>
      </c>
      <c r="Q493" t="s">
        <v>5512</v>
      </c>
      <c r="R493" t="s">
        <v>5483</v>
      </c>
      <c r="S493" t="s">
        <v>46</v>
      </c>
      <c r="T493" t="s">
        <v>11</v>
      </c>
      <c r="U493" t="s">
        <v>19</v>
      </c>
      <c r="V493" t="s">
        <v>7867</v>
      </c>
      <c r="W493">
        <v>106.64811</v>
      </c>
      <c r="X493">
        <v>10.977819999999999</v>
      </c>
      <c r="Y493" t="s">
        <v>7862</v>
      </c>
    </row>
    <row r="494" spans="1:25" x14ac:dyDescent="0.75">
      <c r="A494">
        <v>65040101</v>
      </c>
      <c r="B494" t="s">
        <v>103</v>
      </c>
      <c r="C494" t="s">
        <v>5407</v>
      </c>
      <c r="D494" t="s">
        <v>5487</v>
      </c>
      <c r="E494" t="s">
        <v>18</v>
      </c>
      <c r="F494">
        <v>0</v>
      </c>
      <c r="G494">
        <v>5</v>
      </c>
      <c r="H494" t="s">
        <v>7287</v>
      </c>
      <c r="I494">
        <v>30</v>
      </c>
      <c r="J494">
        <v>84</v>
      </c>
      <c r="K494">
        <v>10</v>
      </c>
      <c r="L494" t="s">
        <v>5481</v>
      </c>
      <c r="M494" t="s">
        <v>5475</v>
      </c>
      <c r="N494">
        <v>146.333333333333</v>
      </c>
      <c r="O494">
        <v>127.666666666667</v>
      </c>
      <c r="P494">
        <v>0.87243735763097996</v>
      </c>
      <c r="Q494" t="s">
        <v>5500</v>
      </c>
      <c r="R494" t="s">
        <v>5486</v>
      </c>
      <c r="S494" t="s">
        <v>46</v>
      </c>
      <c r="T494" t="s">
        <v>11</v>
      </c>
      <c r="U494" t="s">
        <v>19</v>
      </c>
      <c r="V494" t="s">
        <v>7861</v>
      </c>
      <c r="W494">
        <v>106.5031</v>
      </c>
      <c r="X494">
        <v>10.977919999999999</v>
      </c>
      <c r="Y494" t="s">
        <v>7862</v>
      </c>
    </row>
    <row r="495" spans="1:25" x14ac:dyDescent="0.75">
      <c r="A495">
        <v>65540418</v>
      </c>
      <c r="B495" t="s">
        <v>4177</v>
      </c>
      <c r="C495" t="s">
        <v>5407</v>
      </c>
      <c r="D495" t="s">
        <v>5474</v>
      </c>
      <c r="E495" t="s">
        <v>5497</v>
      </c>
      <c r="F495">
        <v>70</v>
      </c>
      <c r="G495">
        <v>35</v>
      </c>
      <c r="H495">
        <v>0.5</v>
      </c>
      <c r="I495">
        <v>72</v>
      </c>
      <c r="J495">
        <v>78.3333333333333</v>
      </c>
      <c r="L495" t="s">
        <v>5498</v>
      </c>
      <c r="M495" t="s">
        <v>5499</v>
      </c>
      <c r="N495">
        <v>146</v>
      </c>
      <c r="O495">
        <v>95.6666666666667</v>
      </c>
      <c r="P495">
        <v>0.65525114155251096</v>
      </c>
      <c r="Q495" t="s">
        <v>5493</v>
      </c>
      <c r="R495" t="s">
        <v>5486</v>
      </c>
      <c r="S495" t="s">
        <v>46</v>
      </c>
      <c r="T495" t="s">
        <v>11</v>
      </c>
      <c r="U495" t="s">
        <v>19</v>
      </c>
      <c r="V495" t="s">
        <v>7870</v>
      </c>
      <c r="W495">
        <v>106.44838</v>
      </c>
      <c r="X495">
        <v>11.03364</v>
      </c>
      <c r="Y495" t="s">
        <v>7864</v>
      </c>
    </row>
    <row r="496" spans="1:25" x14ac:dyDescent="0.75">
      <c r="A496">
        <v>65055045</v>
      </c>
      <c r="B496" t="s">
        <v>4119</v>
      </c>
      <c r="C496" t="s">
        <v>5489</v>
      </c>
      <c r="D496" t="s">
        <v>5474</v>
      </c>
      <c r="E496" t="s">
        <v>5497</v>
      </c>
      <c r="F496">
        <v>140</v>
      </c>
      <c r="G496">
        <v>12</v>
      </c>
      <c r="H496">
        <v>8.5714285714285701E-2</v>
      </c>
      <c r="I496">
        <v>143</v>
      </c>
      <c r="J496">
        <v>151</v>
      </c>
      <c r="K496">
        <v>120</v>
      </c>
      <c r="L496" t="s">
        <v>5494</v>
      </c>
      <c r="M496" t="s">
        <v>5499</v>
      </c>
      <c r="N496">
        <v>145.666666666667</v>
      </c>
      <c r="O496">
        <v>118.333333333333</v>
      </c>
      <c r="P496">
        <v>0.81235697940503404</v>
      </c>
      <c r="Q496" t="s">
        <v>5495</v>
      </c>
      <c r="R496" t="s">
        <v>5477</v>
      </c>
      <c r="S496" t="s">
        <v>46</v>
      </c>
      <c r="T496" t="s">
        <v>11</v>
      </c>
      <c r="U496" t="s">
        <v>19</v>
      </c>
      <c r="V496" t="s">
        <v>7859</v>
      </c>
      <c r="W496">
        <v>106.56126</v>
      </c>
      <c r="X496">
        <v>11.019299999999999</v>
      </c>
      <c r="Y496" t="s">
        <v>7862</v>
      </c>
    </row>
    <row r="497" spans="1:25" x14ac:dyDescent="0.75">
      <c r="A497">
        <v>65527062</v>
      </c>
      <c r="B497" t="s">
        <v>4309</v>
      </c>
      <c r="C497" t="s">
        <v>5407</v>
      </c>
      <c r="D497" t="s">
        <v>5487</v>
      </c>
      <c r="E497" t="s">
        <v>5497</v>
      </c>
      <c r="F497">
        <v>100</v>
      </c>
      <c r="G497">
        <v>29</v>
      </c>
      <c r="H497">
        <v>0.28999999999999998</v>
      </c>
      <c r="I497">
        <v>115</v>
      </c>
      <c r="J497">
        <v>91.6666666666667</v>
      </c>
      <c r="K497">
        <v>55</v>
      </c>
      <c r="L497" t="s">
        <v>5494</v>
      </c>
      <c r="M497" t="s">
        <v>5499</v>
      </c>
      <c r="N497">
        <v>145.666666666667</v>
      </c>
      <c r="O497">
        <v>120.666666666667</v>
      </c>
      <c r="P497">
        <v>0.82837528604119004</v>
      </c>
      <c r="Q497" t="s">
        <v>5485</v>
      </c>
      <c r="R497" t="s">
        <v>5486</v>
      </c>
      <c r="S497" t="s">
        <v>46</v>
      </c>
      <c r="T497" t="s">
        <v>11</v>
      </c>
      <c r="U497" t="s">
        <v>19</v>
      </c>
      <c r="V497" t="s">
        <v>7861</v>
      </c>
      <c r="W497">
        <v>106.51314000000001</v>
      </c>
      <c r="X497">
        <v>11.00465</v>
      </c>
      <c r="Y497" t="s">
        <v>7862</v>
      </c>
    </row>
    <row r="498" spans="1:25" x14ac:dyDescent="0.75">
      <c r="A498">
        <v>65540319</v>
      </c>
      <c r="B498" t="s">
        <v>790</v>
      </c>
      <c r="C498" t="s">
        <v>5407</v>
      </c>
      <c r="D498" t="s">
        <v>5474</v>
      </c>
      <c r="E498" t="s">
        <v>5497</v>
      </c>
      <c r="F498">
        <v>80</v>
      </c>
      <c r="I498">
        <v>129</v>
      </c>
      <c r="J498">
        <v>67</v>
      </c>
      <c r="K498">
        <v>178</v>
      </c>
      <c r="L498" t="s">
        <v>5508</v>
      </c>
      <c r="M498" t="s">
        <v>5499</v>
      </c>
      <c r="N498">
        <v>145.666666666667</v>
      </c>
      <c r="O498">
        <v>92</v>
      </c>
      <c r="P498">
        <v>0.63157894736842102</v>
      </c>
      <c r="Q498" t="s">
        <v>5505</v>
      </c>
      <c r="R498" t="s">
        <v>5477</v>
      </c>
      <c r="S498" t="s">
        <v>46</v>
      </c>
      <c r="T498" t="s">
        <v>11</v>
      </c>
      <c r="U498" t="s">
        <v>19</v>
      </c>
      <c r="V498" t="s">
        <v>7865</v>
      </c>
      <c r="W498">
        <v>106.48</v>
      </c>
      <c r="X498">
        <v>11.06184</v>
      </c>
      <c r="Y498" t="s">
        <v>7864</v>
      </c>
    </row>
    <row r="499" spans="1:25" x14ac:dyDescent="0.75">
      <c r="A499">
        <v>65021982</v>
      </c>
      <c r="B499" t="s">
        <v>5658</v>
      </c>
      <c r="C499" t="s">
        <v>5407</v>
      </c>
      <c r="D499" t="s">
        <v>5487</v>
      </c>
      <c r="E499" t="s">
        <v>18</v>
      </c>
      <c r="F499">
        <v>0</v>
      </c>
      <c r="G499">
        <v>6</v>
      </c>
      <c r="H499" t="s">
        <v>7287</v>
      </c>
      <c r="I499">
        <v>18</v>
      </c>
      <c r="J499">
        <v>26.3333333333333</v>
      </c>
      <c r="K499">
        <v>69</v>
      </c>
      <c r="L499" t="s">
        <v>5481</v>
      </c>
      <c r="M499" t="s">
        <v>5475</v>
      </c>
      <c r="N499">
        <v>145.333333333333</v>
      </c>
      <c r="O499">
        <v>70.6666666666667</v>
      </c>
      <c r="P499">
        <v>0.48623853211009199</v>
      </c>
      <c r="Q499" t="s">
        <v>5505</v>
      </c>
      <c r="R499" t="s">
        <v>5477</v>
      </c>
      <c r="S499" t="s">
        <v>46</v>
      </c>
      <c r="T499" t="s">
        <v>11</v>
      </c>
      <c r="U499" t="s">
        <v>19</v>
      </c>
      <c r="V499" t="s">
        <v>7861</v>
      </c>
      <c r="W499">
        <v>106.45586</v>
      </c>
      <c r="X499">
        <v>11.097860000000001</v>
      </c>
      <c r="Y499" t="s">
        <v>7866</v>
      </c>
    </row>
    <row r="500" spans="1:25" x14ac:dyDescent="0.75">
      <c r="A500">
        <v>65704790</v>
      </c>
      <c r="B500" t="s">
        <v>1188</v>
      </c>
      <c r="C500" t="s">
        <v>5489</v>
      </c>
      <c r="D500" t="s">
        <v>5474</v>
      </c>
      <c r="E500" t="s">
        <v>5497</v>
      </c>
      <c r="F500">
        <v>85</v>
      </c>
      <c r="I500">
        <v>125</v>
      </c>
      <c r="J500">
        <v>149</v>
      </c>
      <c r="L500" t="s">
        <v>5508</v>
      </c>
      <c r="M500" t="s">
        <v>5541</v>
      </c>
      <c r="N500">
        <v>144.666666666667</v>
      </c>
      <c r="O500">
        <v>71</v>
      </c>
      <c r="P500">
        <v>0.490783410138249</v>
      </c>
      <c r="Q500" t="s">
        <v>5521</v>
      </c>
      <c r="R500" t="s">
        <v>5477</v>
      </c>
      <c r="S500" t="s">
        <v>46</v>
      </c>
      <c r="T500" t="s">
        <v>11</v>
      </c>
      <c r="U500" t="s">
        <v>19</v>
      </c>
      <c r="V500" t="s">
        <v>7859</v>
      </c>
      <c r="W500">
        <v>106.57002</v>
      </c>
      <c r="X500">
        <v>10.977</v>
      </c>
      <c r="Y500" t="s">
        <v>7866</v>
      </c>
    </row>
    <row r="501" spans="1:25" x14ac:dyDescent="0.75">
      <c r="A501">
        <v>65009887</v>
      </c>
      <c r="B501" t="s">
        <v>5655</v>
      </c>
      <c r="C501" t="s">
        <v>5390</v>
      </c>
      <c r="D501" t="s">
        <v>5474</v>
      </c>
      <c r="E501" t="s">
        <v>5480</v>
      </c>
      <c r="F501">
        <v>0</v>
      </c>
      <c r="G501">
        <v>5</v>
      </c>
      <c r="H501" t="s">
        <v>7287</v>
      </c>
      <c r="I501">
        <v>116</v>
      </c>
      <c r="J501">
        <v>207</v>
      </c>
      <c r="K501">
        <v>283</v>
      </c>
      <c r="L501" t="s">
        <v>5481</v>
      </c>
      <c r="M501" t="s">
        <v>5475</v>
      </c>
      <c r="N501">
        <v>143.666666666667</v>
      </c>
      <c r="O501">
        <v>115</v>
      </c>
      <c r="P501">
        <v>0.80046403712296998</v>
      </c>
      <c r="Q501" t="s">
        <v>5515</v>
      </c>
      <c r="R501" t="s">
        <v>5483</v>
      </c>
      <c r="S501" t="s">
        <v>46</v>
      </c>
      <c r="T501" t="s">
        <v>11</v>
      </c>
      <c r="U501" t="s">
        <v>19</v>
      </c>
      <c r="V501" t="s">
        <v>7863</v>
      </c>
      <c r="W501">
        <v>106.47817000000001</v>
      </c>
      <c r="X501">
        <v>11.00225</v>
      </c>
      <c r="Y501" t="s">
        <v>7862</v>
      </c>
    </row>
    <row r="502" spans="1:25" x14ac:dyDescent="0.75">
      <c r="A502">
        <v>65509636</v>
      </c>
      <c r="B502" t="s">
        <v>4693</v>
      </c>
      <c r="C502" t="s">
        <v>5407</v>
      </c>
      <c r="D502" t="s">
        <v>5474</v>
      </c>
      <c r="E502" t="s">
        <v>5497</v>
      </c>
      <c r="F502">
        <v>80</v>
      </c>
      <c r="G502">
        <v>20</v>
      </c>
      <c r="H502">
        <v>0.25</v>
      </c>
      <c r="I502">
        <v>80</v>
      </c>
      <c r="J502">
        <v>45</v>
      </c>
      <c r="K502">
        <v>50</v>
      </c>
      <c r="L502" t="s">
        <v>5494</v>
      </c>
      <c r="M502" t="s">
        <v>5499</v>
      </c>
      <c r="N502">
        <v>143.666666666667</v>
      </c>
      <c r="O502">
        <v>83.6666666666667</v>
      </c>
      <c r="P502">
        <v>0.58236658932714602</v>
      </c>
      <c r="Q502" t="s">
        <v>5504</v>
      </c>
      <c r="R502" t="s">
        <v>5486</v>
      </c>
      <c r="S502" t="s">
        <v>46</v>
      </c>
      <c r="T502" t="s">
        <v>11</v>
      </c>
      <c r="U502" t="s">
        <v>19</v>
      </c>
      <c r="V502" t="s">
        <v>7869</v>
      </c>
      <c r="W502">
        <v>106.5215</v>
      </c>
      <c r="X502">
        <v>10.9658</v>
      </c>
      <c r="Y502" t="s">
        <v>7866</v>
      </c>
    </row>
    <row r="503" spans="1:25" x14ac:dyDescent="0.75">
      <c r="A503">
        <v>65703328</v>
      </c>
      <c r="B503" t="s">
        <v>4320</v>
      </c>
      <c r="C503" t="s">
        <v>5489</v>
      </c>
      <c r="D503" t="s">
        <v>5474</v>
      </c>
      <c r="E503" t="s">
        <v>5497</v>
      </c>
      <c r="F503">
        <v>140</v>
      </c>
      <c r="I503">
        <v>131</v>
      </c>
      <c r="J503">
        <v>238</v>
      </c>
      <c r="K503">
        <v>90</v>
      </c>
      <c r="L503" t="s">
        <v>5508</v>
      </c>
      <c r="M503" t="s">
        <v>5499</v>
      </c>
      <c r="N503">
        <v>143.666666666667</v>
      </c>
      <c r="O503">
        <v>123.666666666667</v>
      </c>
      <c r="P503">
        <v>0.86078886310904901</v>
      </c>
      <c r="Q503" t="s">
        <v>5493</v>
      </c>
      <c r="R503" t="s">
        <v>5486</v>
      </c>
      <c r="S503" t="s">
        <v>46</v>
      </c>
      <c r="T503" t="s">
        <v>11</v>
      </c>
      <c r="U503" t="s">
        <v>19</v>
      </c>
      <c r="V503" t="s">
        <v>7870</v>
      </c>
      <c r="W503">
        <v>106.42968</v>
      </c>
      <c r="X503">
        <v>11.067740000000001</v>
      </c>
      <c r="Y503" t="s">
        <v>7862</v>
      </c>
    </row>
    <row r="504" spans="1:25" x14ac:dyDescent="0.75">
      <c r="A504">
        <v>65710835</v>
      </c>
      <c r="B504" t="s">
        <v>4522</v>
      </c>
      <c r="C504" t="s">
        <v>5489</v>
      </c>
      <c r="D504" t="s">
        <v>5474</v>
      </c>
      <c r="E504" t="s">
        <v>5497</v>
      </c>
      <c r="F504">
        <v>155</v>
      </c>
      <c r="G504">
        <v>39</v>
      </c>
      <c r="H504">
        <v>0.25161290322580598</v>
      </c>
      <c r="I504">
        <v>150</v>
      </c>
      <c r="J504">
        <v>154.666666666667</v>
      </c>
      <c r="K504">
        <v>100</v>
      </c>
      <c r="L504" t="s">
        <v>5494</v>
      </c>
      <c r="M504" t="s">
        <v>5499</v>
      </c>
      <c r="N504">
        <v>143.333333333333</v>
      </c>
      <c r="O504">
        <v>109.333333333333</v>
      </c>
      <c r="P504">
        <v>0.76279069767441898</v>
      </c>
      <c r="Q504" t="s">
        <v>5495</v>
      </c>
      <c r="R504" t="s">
        <v>5477</v>
      </c>
      <c r="S504" t="s">
        <v>46</v>
      </c>
      <c r="T504" t="s">
        <v>11</v>
      </c>
      <c r="U504" t="s">
        <v>19</v>
      </c>
      <c r="V504" t="s">
        <v>7859</v>
      </c>
      <c r="W504">
        <v>106.5539</v>
      </c>
      <c r="X504">
        <v>11.021420000000001</v>
      </c>
      <c r="Y504" t="s">
        <v>7864</v>
      </c>
    </row>
    <row r="505" spans="1:25" x14ac:dyDescent="0.75">
      <c r="A505">
        <v>65065365</v>
      </c>
      <c r="B505" t="s">
        <v>4628</v>
      </c>
      <c r="C505" t="s">
        <v>5407</v>
      </c>
      <c r="D505" t="s">
        <v>5496</v>
      </c>
      <c r="E505" t="s">
        <v>5497</v>
      </c>
      <c r="F505">
        <v>110</v>
      </c>
      <c r="I505">
        <v>109</v>
      </c>
      <c r="J505">
        <v>189</v>
      </c>
      <c r="L505" t="s">
        <v>5508</v>
      </c>
      <c r="M505" t="s">
        <v>5499</v>
      </c>
      <c r="N505">
        <v>143</v>
      </c>
      <c r="O505">
        <v>91.6666666666667</v>
      </c>
      <c r="P505">
        <v>0.64102564102564097</v>
      </c>
      <c r="Q505" t="s">
        <v>5505</v>
      </c>
      <c r="R505" t="s">
        <v>5477</v>
      </c>
      <c r="S505" t="s">
        <v>46</v>
      </c>
      <c r="T505" t="s">
        <v>11</v>
      </c>
      <c r="U505" t="s">
        <v>19</v>
      </c>
      <c r="V505" t="s">
        <v>7870</v>
      </c>
      <c r="W505">
        <v>106.43928</v>
      </c>
      <c r="X505">
        <v>11.10026</v>
      </c>
      <c r="Y505" t="s">
        <v>7864</v>
      </c>
    </row>
    <row r="506" spans="1:25" x14ac:dyDescent="0.75">
      <c r="A506">
        <v>65707814</v>
      </c>
      <c r="B506" t="s">
        <v>5594</v>
      </c>
      <c r="C506" t="s">
        <v>5407</v>
      </c>
      <c r="D506" t="s">
        <v>5488</v>
      </c>
      <c r="E506" t="s">
        <v>18</v>
      </c>
      <c r="F506">
        <v>0</v>
      </c>
      <c r="G506">
        <v>60</v>
      </c>
      <c r="H506" t="s">
        <v>7287</v>
      </c>
      <c r="I506">
        <v>100</v>
      </c>
      <c r="J506">
        <v>152</v>
      </c>
      <c r="K506">
        <v>4</v>
      </c>
      <c r="L506" t="s">
        <v>5481</v>
      </c>
      <c r="M506" t="s">
        <v>5475</v>
      </c>
      <c r="N506">
        <v>142.666666666667</v>
      </c>
      <c r="O506">
        <v>118.666666666667</v>
      </c>
      <c r="P506">
        <v>0.83177570093457998</v>
      </c>
      <c r="Q506" t="s">
        <v>5493</v>
      </c>
      <c r="R506" t="s">
        <v>5486</v>
      </c>
      <c r="S506" t="s">
        <v>46</v>
      </c>
      <c r="T506" t="s">
        <v>11</v>
      </c>
      <c r="U506" t="s">
        <v>19</v>
      </c>
      <c r="V506" t="s">
        <v>7870</v>
      </c>
      <c r="W506">
        <v>106.42591</v>
      </c>
      <c r="X506">
        <v>11.018750000000001</v>
      </c>
      <c r="Y506" t="s">
        <v>7862</v>
      </c>
    </row>
    <row r="507" spans="1:25" x14ac:dyDescent="0.75">
      <c r="A507">
        <v>65409380</v>
      </c>
      <c r="B507" t="s">
        <v>5603</v>
      </c>
      <c r="C507" t="s">
        <v>5390</v>
      </c>
      <c r="D507" t="s">
        <v>5479</v>
      </c>
      <c r="E507" t="s">
        <v>18</v>
      </c>
      <c r="F507">
        <v>0</v>
      </c>
      <c r="G507">
        <v>5</v>
      </c>
      <c r="H507" t="s">
        <v>7287</v>
      </c>
      <c r="I507">
        <v>210</v>
      </c>
      <c r="J507">
        <v>197.666666666667</v>
      </c>
      <c r="K507">
        <v>420</v>
      </c>
      <c r="L507" t="s">
        <v>5481</v>
      </c>
      <c r="M507" t="s">
        <v>5475</v>
      </c>
      <c r="N507">
        <v>142.333333333333</v>
      </c>
      <c r="O507">
        <v>142.333333333333</v>
      </c>
      <c r="P507">
        <v>1</v>
      </c>
      <c r="Q507" t="s">
        <v>5515</v>
      </c>
      <c r="R507" t="s">
        <v>5483</v>
      </c>
      <c r="S507" t="s">
        <v>46</v>
      </c>
      <c r="T507" t="s">
        <v>11</v>
      </c>
      <c r="U507" t="s">
        <v>19</v>
      </c>
      <c r="V507" t="s">
        <v>7865</v>
      </c>
      <c r="W507">
        <v>106.51344</v>
      </c>
      <c r="X507">
        <v>11.09238</v>
      </c>
      <c r="Y507" t="s">
        <v>7862</v>
      </c>
    </row>
    <row r="508" spans="1:25" x14ac:dyDescent="0.75">
      <c r="A508">
        <v>65540202</v>
      </c>
      <c r="B508" t="s">
        <v>2227</v>
      </c>
      <c r="C508" t="s">
        <v>5489</v>
      </c>
      <c r="D508" t="s">
        <v>5487</v>
      </c>
      <c r="E508" t="s">
        <v>18</v>
      </c>
      <c r="F508">
        <v>0</v>
      </c>
      <c r="G508">
        <v>55</v>
      </c>
      <c r="H508" t="s">
        <v>7287</v>
      </c>
      <c r="I508">
        <v>130</v>
      </c>
      <c r="J508">
        <v>141.666666666667</v>
      </c>
      <c r="K508">
        <v>100</v>
      </c>
      <c r="L508" t="s">
        <v>5481</v>
      </c>
      <c r="M508" t="s">
        <v>5475</v>
      </c>
      <c r="N508">
        <v>142</v>
      </c>
      <c r="O508">
        <v>104.666666666667</v>
      </c>
      <c r="P508">
        <v>0.73708920187793403</v>
      </c>
      <c r="Q508" t="s">
        <v>5495</v>
      </c>
      <c r="R508" t="s">
        <v>5477</v>
      </c>
      <c r="S508" t="s">
        <v>46</v>
      </c>
      <c r="T508" t="s">
        <v>11</v>
      </c>
      <c r="U508" t="s">
        <v>19</v>
      </c>
      <c r="V508" t="s">
        <v>7863</v>
      </c>
      <c r="W508">
        <v>106.51815000000001</v>
      </c>
      <c r="X508">
        <v>11.030290000000001</v>
      </c>
      <c r="Y508" t="s">
        <v>7864</v>
      </c>
    </row>
    <row r="509" spans="1:25" x14ac:dyDescent="0.75">
      <c r="A509">
        <v>65043625</v>
      </c>
      <c r="B509" t="s">
        <v>5577</v>
      </c>
      <c r="C509" t="s">
        <v>5390</v>
      </c>
      <c r="D509" t="s">
        <v>5496</v>
      </c>
      <c r="E509" t="s">
        <v>18</v>
      </c>
      <c r="F509">
        <v>0</v>
      </c>
      <c r="I509">
        <v>8</v>
      </c>
      <c r="J509">
        <v>6</v>
      </c>
      <c r="L509" t="s">
        <v>5508</v>
      </c>
      <c r="M509" t="s">
        <v>5475</v>
      </c>
      <c r="N509">
        <v>141.666666666667</v>
      </c>
      <c r="O509">
        <v>37.6666666666667</v>
      </c>
      <c r="P509">
        <v>0.26588235294117601</v>
      </c>
      <c r="Q509" t="s">
        <v>5482</v>
      </c>
      <c r="R509" t="s">
        <v>5483</v>
      </c>
      <c r="S509" t="s">
        <v>46</v>
      </c>
      <c r="T509" t="s">
        <v>11</v>
      </c>
      <c r="U509" t="s">
        <v>19</v>
      </c>
      <c r="V509" t="s">
        <v>7869</v>
      </c>
      <c r="W509">
        <v>106.54362</v>
      </c>
      <c r="X509">
        <v>10.933149999999999</v>
      </c>
      <c r="Y509" t="s">
        <v>7868</v>
      </c>
    </row>
    <row r="510" spans="1:25" x14ac:dyDescent="0.75">
      <c r="A510">
        <v>65508677</v>
      </c>
      <c r="B510" t="s">
        <v>6318</v>
      </c>
      <c r="C510" t="s">
        <v>5407</v>
      </c>
      <c r="D510" t="s">
        <v>5487</v>
      </c>
      <c r="E510" t="s">
        <v>18</v>
      </c>
      <c r="F510">
        <v>0</v>
      </c>
      <c r="G510">
        <v>25</v>
      </c>
      <c r="H510" t="s">
        <v>7287</v>
      </c>
      <c r="I510">
        <v>98</v>
      </c>
      <c r="J510">
        <v>83.6666666666667</v>
      </c>
      <c r="L510" t="s">
        <v>5481</v>
      </c>
      <c r="M510" t="s">
        <v>5475</v>
      </c>
      <c r="N510">
        <v>141.666666666667</v>
      </c>
      <c r="O510">
        <v>85.3333333333333</v>
      </c>
      <c r="P510">
        <v>0.60235294117647098</v>
      </c>
      <c r="Q510" t="s">
        <v>5502</v>
      </c>
      <c r="R510" t="s">
        <v>5477</v>
      </c>
      <c r="S510" t="s">
        <v>46</v>
      </c>
      <c r="T510" t="s">
        <v>11</v>
      </c>
      <c r="U510" t="s">
        <v>19</v>
      </c>
      <c r="V510" t="s">
        <v>7859</v>
      </c>
      <c r="W510">
        <v>106.57893</v>
      </c>
      <c r="X510">
        <v>10.97978</v>
      </c>
      <c r="Y510" t="s">
        <v>7864</v>
      </c>
    </row>
    <row r="511" spans="1:25" x14ac:dyDescent="0.75">
      <c r="A511">
        <v>65508783</v>
      </c>
      <c r="B511" t="s">
        <v>5657</v>
      </c>
      <c r="C511" t="s">
        <v>5407</v>
      </c>
      <c r="D511" t="s">
        <v>5474</v>
      </c>
      <c r="E511" t="s">
        <v>18</v>
      </c>
      <c r="F511">
        <v>0</v>
      </c>
      <c r="G511">
        <v>4</v>
      </c>
      <c r="H511" t="s">
        <v>7287</v>
      </c>
      <c r="I511">
        <v>16</v>
      </c>
      <c r="J511">
        <v>40.6666666666667</v>
      </c>
      <c r="K511">
        <v>11</v>
      </c>
      <c r="L511" t="s">
        <v>5481</v>
      </c>
      <c r="M511" t="s">
        <v>5475</v>
      </c>
      <c r="N511">
        <v>141.666666666667</v>
      </c>
      <c r="O511">
        <v>118.666666666667</v>
      </c>
      <c r="P511">
        <v>0.83764705882352997</v>
      </c>
      <c r="Q511" t="s">
        <v>5500</v>
      </c>
      <c r="R511" t="s">
        <v>5486</v>
      </c>
      <c r="S511" t="s">
        <v>46</v>
      </c>
      <c r="T511" t="s">
        <v>11</v>
      </c>
      <c r="U511" t="s">
        <v>19</v>
      </c>
      <c r="V511" t="s">
        <v>7869</v>
      </c>
      <c r="W511">
        <v>106.50633999999999</v>
      </c>
      <c r="X511">
        <v>10.961349999999999</v>
      </c>
      <c r="Y511" t="s">
        <v>7862</v>
      </c>
    </row>
    <row r="512" spans="1:25" x14ac:dyDescent="0.75">
      <c r="A512">
        <v>65540089</v>
      </c>
      <c r="B512" t="s">
        <v>317</v>
      </c>
      <c r="C512" t="s">
        <v>5407</v>
      </c>
      <c r="D512" t="s">
        <v>5474</v>
      </c>
      <c r="E512" t="s">
        <v>5497</v>
      </c>
      <c r="F512">
        <v>60</v>
      </c>
      <c r="G512">
        <v>5</v>
      </c>
      <c r="H512">
        <v>8.3333333333333301E-2</v>
      </c>
      <c r="I512">
        <v>52</v>
      </c>
      <c r="J512">
        <v>24</v>
      </c>
      <c r="K512">
        <v>16</v>
      </c>
      <c r="L512" t="s">
        <v>5494</v>
      </c>
      <c r="M512" t="s">
        <v>5499</v>
      </c>
      <c r="N512">
        <v>141.666666666667</v>
      </c>
      <c r="O512">
        <v>96.6666666666667</v>
      </c>
      <c r="P512">
        <v>0.68235294117647105</v>
      </c>
      <c r="Q512" t="s">
        <v>5504</v>
      </c>
      <c r="R512" t="s">
        <v>5486</v>
      </c>
      <c r="S512" t="s">
        <v>46</v>
      </c>
      <c r="T512" t="s">
        <v>11</v>
      </c>
      <c r="U512" t="s">
        <v>19</v>
      </c>
      <c r="V512" t="s">
        <v>7869</v>
      </c>
      <c r="W512">
        <v>106.51627000000001</v>
      </c>
      <c r="X512">
        <v>10.94483</v>
      </c>
      <c r="Y512" t="s">
        <v>7864</v>
      </c>
    </row>
    <row r="513" spans="1:25" x14ac:dyDescent="0.75">
      <c r="A513">
        <v>65024517</v>
      </c>
      <c r="B513" t="s">
        <v>5633</v>
      </c>
      <c r="C513" t="s">
        <v>5412</v>
      </c>
      <c r="D513" t="s">
        <v>5474</v>
      </c>
      <c r="E513" t="s">
        <v>18</v>
      </c>
      <c r="F513">
        <v>0</v>
      </c>
      <c r="I513">
        <v>20</v>
      </c>
      <c r="J513">
        <v>41.6666666666667</v>
      </c>
      <c r="K513">
        <v>9</v>
      </c>
      <c r="L513" t="s">
        <v>5508</v>
      </c>
      <c r="M513" t="s">
        <v>5475</v>
      </c>
      <c r="N513">
        <v>141.333333333333</v>
      </c>
      <c r="O513">
        <v>56</v>
      </c>
      <c r="P513">
        <v>0.39622641509433998</v>
      </c>
      <c r="Q513" t="s">
        <v>5512</v>
      </c>
      <c r="R513" t="s">
        <v>5483</v>
      </c>
      <c r="S513" t="s">
        <v>46</v>
      </c>
      <c r="T513" t="s">
        <v>11</v>
      </c>
      <c r="U513" t="s">
        <v>19</v>
      </c>
      <c r="V513" t="s">
        <v>7867</v>
      </c>
      <c r="W513">
        <v>106.57499</v>
      </c>
      <c r="X513">
        <v>10.989380000000001</v>
      </c>
      <c r="Y513" t="s">
        <v>7868</v>
      </c>
    </row>
    <row r="514" spans="1:25" x14ac:dyDescent="0.75">
      <c r="A514">
        <v>65009073</v>
      </c>
      <c r="B514" t="s">
        <v>5878</v>
      </c>
      <c r="C514" t="s">
        <v>5489</v>
      </c>
      <c r="D514" t="s">
        <v>5474</v>
      </c>
      <c r="E514" t="s">
        <v>5497</v>
      </c>
      <c r="F514">
        <v>110</v>
      </c>
      <c r="G514">
        <v>10</v>
      </c>
      <c r="H514">
        <v>9.0909090909090898E-2</v>
      </c>
      <c r="I514">
        <v>18</v>
      </c>
      <c r="J514">
        <v>97.6666666666667</v>
      </c>
      <c r="K514">
        <v>5</v>
      </c>
      <c r="L514" t="s">
        <v>5494</v>
      </c>
      <c r="M514" t="s">
        <v>5541</v>
      </c>
      <c r="N514">
        <v>141</v>
      </c>
      <c r="O514">
        <v>127.666666666667</v>
      </c>
      <c r="P514">
        <v>0.90543735224586297</v>
      </c>
      <c r="Q514" t="s">
        <v>5500</v>
      </c>
      <c r="R514" t="s">
        <v>5486</v>
      </c>
      <c r="S514" t="s">
        <v>46</v>
      </c>
      <c r="T514" t="s">
        <v>11</v>
      </c>
      <c r="U514" t="s">
        <v>19</v>
      </c>
      <c r="V514" t="s">
        <v>7869</v>
      </c>
      <c r="W514">
        <v>106.50722</v>
      </c>
      <c r="X514">
        <v>10.95844</v>
      </c>
      <c r="Y514" t="s">
        <v>7862</v>
      </c>
    </row>
    <row r="515" spans="1:25" x14ac:dyDescent="0.75">
      <c r="A515">
        <v>65731732</v>
      </c>
      <c r="B515" t="s">
        <v>2054</v>
      </c>
      <c r="C515" t="s">
        <v>5407</v>
      </c>
      <c r="D515" t="s">
        <v>5474</v>
      </c>
      <c r="E515" t="s">
        <v>5497</v>
      </c>
      <c r="F515">
        <v>110</v>
      </c>
      <c r="G515">
        <v>155</v>
      </c>
      <c r="H515">
        <v>1.4090909090909101</v>
      </c>
      <c r="I515">
        <v>140</v>
      </c>
      <c r="J515">
        <v>162.333333333333</v>
      </c>
      <c r="K515">
        <v>80</v>
      </c>
      <c r="L515" t="s">
        <v>5481</v>
      </c>
      <c r="M515" t="s">
        <v>5499</v>
      </c>
      <c r="N515">
        <v>140.666666666667</v>
      </c>
      <c r="O515">
        <v>103.333333333333</v>
      </c>
      <c r="P515">
        <v>0.73459715639810397</v>
      </c>
      <c r="Q515" t="s">
        <v>5476</v>
      </c>
      <c r="R515" t="s">
        <v>5477</v>
      </c>
      <c r="S515" t="s">
        <v>46</v>
      </c>
      <c r="T515" t="s">
        <v>11</v>
      </c>
      <c r="U515" t="s">
        <v>19</v>
      </c>
      <c r="V515" t="s">
        <v>7867</v>
      </c>
      <c r="W515">
        <v>106.61724</v>
      </c>
      <c r="X515">
        <v>10.92295</v>
      </c>
      <c r="Y515" t="s">
        <v>7864</v>
      </c>
    </row>
    <row r="516" spans="1:25" x14ac:dyDescent="0.75">
      <c r="A516">
        <v>65711611</v>
      </c>
      <c r="B516" t="s">
        <v>5192</v>
      </c>
      <c r="C516" t="s">
        <v>5489</v>
      </c>
      <c r="D516" t="s">
        <v>5474</v>
      </c>
      <c r="E516" t="s">
        <v>5497</v>
      </c>
      <c r="F516">
        <v>50</v>
      </c>
      <c r="G516">
        <v>25</v>
      </c>
      <c r="H516">
        <v>0.5</v>
      </c>
      <c r="I516">
        <v>60</v>
      </c>
      <c r="J516">
        <v>80</v>
      </c>
      <c r="K516">
        <v>15</v>
      </c>
      <c r="L516" t="s">
        <v>5498</v>
      </c>
      <c r="M516" t="s">
        <v>5541</v>
      </c>
      <c r="N516">
        <v>140.333333333333</v>
      </c>
      <c r="O516">
        <v>95.3333333333333</v>
      </c>
      <c r="P516">
        <v>0.67933491686460801</v>
      </c>
      <c r="Q516" t="s">
        <v>5507</v>
      </c>
      <c r="R516" t="s">
        <v>5486</v>
      </c>
      <c r="S516" t="s">
        <v>46</v>
      </c>
      <c r="T516" t="s">
        <v>11</v>
      </c>
      <c r="U516" t="s">
        <v>19</v>
      </c>
      <c r="V516" t="s">
        <v>7869</v>
      </c>
      <c r="W516">
        <v>106.54611</v>
      </c>
      <c r="X516">
        <v>10.94387</v>
      </c>
      <c r="Y516" t="s">
        <v>7864</v>
      </c>
    </row>
    <row r="517" spans="1:25" x14ac:dyDescent="0.75">
      <c r="A517">
        <v>65540187</v>
      </c>
      <c r="B517" t="s">
        <v>1526</v>
      </c>
      <c r="C517" t="s">
        <v>5407</v>
      </c>
      <c r="D517" t="s">
        <v>5487</v>
      </c>
      <c r="E517" t="s">
        <v>18</v>
      </c>
      <c r="F517">
        <v>0</v>
      </c>
      <c r="I517">
        <v>50</v>
      </c>
      <c r="J517">
        <v>41.6666666666667</v>
      </c>
      <c r="L517" t="s">
        <v>5508</v>
      </c>
      <c r="M517" t="s">
        <v>5475</v>
      </c>
      <c r="N517">
        <v>140</v>
      </c>
      <c r="O517">
        <v>87.6666666666667</v>
      </c>
      <c r="P517">
        <v>0.62619047619047596</v>
      </c>
      <c r="Q517" t="s">
        <v>5505</v>
      </c>
      <c r="R517" t="s">
        <v>5477</v>
      </c>
      <c r="S517" t="s">
        <v>46</v>
      </c>
      <c r="T517" t="s">
        <v>11</v>
      </c>
      <c r="U517" t="s">
        <v>19</v>
      </c>
      <c r="V517" t="s">
        <v>7870</v>
      </c>
      <c r="W517">
        <v>106.43886999999999</v>
      </c>
      <c r="X517">
        <v>11.07973</v>
      </c>
      <c r="Y517" t="s">
        <v>7864</v>
      </c>
    </row>
    <row r="518" spans="1:25" x14ac:dyDescent="0.75">
      <c r="A518">
        <v>65043652</v>
      </c>
      <c r="B518" t="s">
        <v>5583</v>
      </c>
      <c r="C518" t="s">
        <v>5390</v>
      </c>
      <c r="D518" t="s">
        <v>5496</v>
      </c>
      <c r="E518" t="s">
        <v>5480</v>
      </c>
      <c r="F518">
        <v>0</v>
      </c>
      <c r="I518">
        <v>166</v>
      </c>
      <c r="J518">
        <v>186</v>
      </c>
      <c r="L518" t="s">
        <v>5508</v>
      </c>
      <c r="M518" t="s">
        <v>5475</v>
      </c>
      <c r="N518">
        <v>139.666666666667</v>
      </c>
      <c r="O518">
        <v>102</v>
      </c>
      <c r="P518">
        <v>0.730310262529833</v>
      </c>
      <c r="Q518" t="s">
        <v>5482</v>
      </c>
      <c r="R518" t="s">
        <v>5483</v>
      </c>
      <c r="S518" t="s">
        <v>46</v>
      </c>
      <c r="T518" t="s">
        <v>11</v>
      </c>
      <c r="U518" t="s">
        <v>19</v>
      </c>
      <c r="V518" t="s">
        <v>7869</v>
      </c>
      <c r="W518">
        <v>106.54340999999999</v>
      </c>
      <c r="X518">
        <v>10.93482</v>
      </c>
      <c r="Y518" t="s">
        <v>7864</v>
      </c>
    </row>
    <row r="519" spans="1:25" x14ac:dyDescent="0.75">
      <c r="A519">
        <v>65502720</v>
      </c>
      <c r="B519" t="s">
        <v>2509</v>
      </c>
      <c r="C519" t="s">
        <v>5407</v>
      </c>
      <c r="D519" t="s">
        <v>5474</v>
      </c>
      <c r="E519" t="s">
        <v>5497</v>
      </c>
      <c r="F519">
        <v>50</v>
      </c>
      <c r="G519">
        <v>20</v>
      </c>
      <c r="H519">
        <v>0.4</v>
      </c>
      <c r="I519">
        <v>80</v>
      </c>
      <c r="J519">
        <v>61.6666666666667</v>
      </c>
      <c r="K519">
        <v>80</v>
      </c>
      <c r="L519" t="s">
        <v>5498</v>
      </c>
      <c r="M519" t="s">
        <v>5541</v>
      </c>
      <c r="N519">
        <v>139.333333333333</v>
      </c>
      <c r="O519">
        <v>99.6666666666667</v>
      </c>
      <c r="P519">
        <v>0.71531100478468901</v>
      </c>
      <c r="Q519" t="s">
        <v>5510</v>
      </c>
      <c r="R519" t="s">
        <v>5486</v>
      </c>
      <c r="S519" t="s">
        <v>46</v>
      </c>
      <c r="T519" t="s">
        <v>11</v>
      </c>
      <c r="U519" t="s">
        <v>19</v>
      </c>
      <c r="V519" t="s">
        <v>7870</v>
      </c>
      <c r="W519">
        <v>106.41692</v>
      </c>
      <c r="X519">
        <v>10.993180000000001</v>
      </c>
      <c r="Y519" t="s">
        <v>7864</v>
      </c>
    </row>
    <row r="520" spans="1:25" x14ac:dyDescent="0.75">
      <c r="A520">
        <v>65712140</v>
      </c>
      <c r="B520" t="s">
        <v>1221</v>
      </c>
      <c r="C520" t="s">
        <v>5407</v>
      </c>
      <c r="D520" t="s">
        <v>5474</v>
      </c>
      <c r="E520" t="s">
        <v>5497</v>
      </c>
      <c r="F520">
        <v>150</v>
      </c>
      <c r="I520">
        <v>150</v>
      </c>
      <c r="J520">
        <v>233.333333333333</v>
      </c>
      <c r="K520">
        <v>170</v>
      </c>
      <c r="L520" t="s">
        <v>5508</v>
      </c>
      <c r="M520" t="s">
        <v>5499</v>
      </c>
      <c r="N520">
        <v>139.333333333333</v>
      </c>
      <c r="O520">
        <v>95</v>
      </c>
      <c r="P520">
        <v>0.68181818181818199</v>
      </c>
      <c r="Q520" t="s">
        <v>5507</v>
      </c>
      <c r="R520" t="s">
        <v>5486</v>
      </c>
      <c r="S520" t="s">
        <v>46</v>
      </c>
      <c r="T520" t="s">
        <v>11</v>
      </c>
      <c r="U520" t="s">
        <v>19</v>
      </c>
      <c r="V520" t="s">
        <v>7869</v>
      </c>
      <c r="W520">
        <v>106.52557</v>
      </c>
      <c r="X520">
        <v>10.93164</v>
      </c>
      <c r="Y520" t="s">
        <v>7864</v>
      </c>
    </row>
    <row r="521" spans="1:25" x14ac:dyDescent="0.75">
      <c r="A521">
        <v>65023781</v>
      </c>
      <c r="B521" t="s">
        <v>5536</v>
      </c>
      <c r="C521" t="s">
        <v>5390</v>
      </c>
      <c r="D521" t="s">
        <v>5479</v>
      </c>
      <c r="E521" t="s">
        <v>5480</v>
      </c>
      <c r="F521">
        <v>0</v>
      </c>
      <c r="I521">
        <v>19</v>
      </c>
      <c r="J521">
        <v>15.6666666666667</v>
      </c>
      <c r="K521">
        <v>300</v>
      </c>
      <c r="L521" t="s">
        <v>5508</v>
      </c>
      <c r="M521" t="s">
        <v>5475</v>
      </c>
      <c r="N521">
        <v>139</v>
      </c>
      <c r="O521">
        <v>100</v>
      </c>
      <c r="P521">
        <v>0.71942446043165498</v>
      </c>
      <c r="Q521" t="s">
        <v>5482</v>
      </c>
      <c r="R521" t="s">
        <v>5483</v>
      </c>
      <c r="S521" t="s">
        <v>46</v>
      </c>
      <c r="T521" t="s">
        <v>11</v>
      </c>
      <c r="U521" t="s">
        <v>19</v>
      </c>
      <c r="V521" t="s">
        <v>7869</v>
      </c>
      <c r="W521">
        <v>106.50646</v>
      </c>
      <c r="X521">
        <v>10.97006</v>
      </c>
      <c r="Y521" t="s">
        <v>7864</v>
      </c>
    </row>
    <row r="522" spans="1:25" x14ac:dyDescent="0.75">
      <c r="A522">
        <v>65507059</v>
      </c>
      <c r="B522" t="s">
        <v>757</v>
      </c>
      <c r="C522" t="s">
        <v>5407</v>
      </c>
      <c r="D522" t="s">
        <v>5487</v>
      </c>
      <c r="E522" t="s">
        <v>5497</v>
      </c>
      <c r="F522">
        <v>80</v>
      </c>
      <c r="I522">
        <v>80</v>
      </c>
      <c r="J522">
        <v>115</v>
      </c>
      <c r="K522">
        <v>50</v>
      </c>
      <c r="L522" t="s">
        <v>5508</v>
      </c>
      <c r="M522" t="s">
        <v>5499</v>
      </c>
      <c r="N522">
        <v>139</v>
      </c>
      <c r="O522">
        <v>105.666666666667</v>
      </c>
      <c r="P522">
        <v>0.76019184652278204</v>
      </c>
      <c r="Q522" t="s">
        <v>5502</v>
      </c>
      <c r="R522" t="s">
        <v>5477</v>
      </c>
      <c r="S522" t="s">
        <v>46</v>
      </c>
      <c r="T522" t="s">
        <v>11</v>
      </c>
      <c r="U522" t="s">
        <v>19</v>
      </c>
      <c r="V522" t="s">
        <v>7867</v>
      </c>
      <c r="W522">
        <v>106.61302999999999</v>
      </c>
      <c r="X522">
        <v>10.979850000000001</v>
      </c>
      <c r="Y522" t="s">
        <v>7864</v>
      </c>
    </row>
    <row r="523" spans="1:25" x14ac:dyDescent="0.75">
      <c r="A523">
        <v>65540208</v>
      </c>
      <c r="B523" t="s">
        <v>5961</v>
      </c>
      <c r="C523" t="s">
        <v>5407</v>
      </c>
      <c r="D523" t="s">
        <v>5487</v>
      </c>
      <c r="E523" t="s">
        <v>5497</v>
      </c>
      <c r="F523">
        <v>90</v>
      </c>
      <c r="I523">
        <v>80</v>
      </c>
      <c r="J523">
        <v>137</v>
      </c>
      <c r="K523">
        <v>8</v>
      </c>
      <c r="L523" t="s">
        <v>5508</v>
      </c>
      <c r="M523" t="s">
        <v>5541</v>
      </c>
      <c r="N523">
        <v>138.666666666667</v>
      </c>
      <c r="O523">
        <v>119.333333333333</v>
      </c>
      <c r="P523">
        <v>0.86057692307692302</v>
      </c>
      <c r="Q523" t="s">
        <v>5495</v>
      </c>
      <c r="R523" t="s">
        <v>5477</v>
      </c>
      <c r="S523" t="s">
        <v>46</v>
      </c>
      <c r="T523" t="s">
        <v>11</v>
      </c>
      <c r="U523" t="s">
        <v>19</v>
      </c>
      <c r="V523" t="s">
        <v>7859</v>
      </c>
      <c r="W523">
        <v>106.53346999999999</v>
      </c>
      <c r="X523">
        <v>11.004429999999999</v>
      </c>
      <c r="Y523" t="s">
        <v>7862</v>
      </c>
    </row>
    <row r="524" spans="1:25" x14ac:dyDescent="0.75">
      <c r="A524">
        <v>65408300</v>
      </c>
      <c r="B524" t="s">
        <v>4565</v>
      </c>
      <c r="C524" t="s">
        <v>5407</v>
      </c>
      <c r="D524" t="s">
        <v>5474</v>
      </c>
      <c r="E524" t="s">
        <v>18</v>
      </c>
      <c r="F524">
        <v>0</v>
      </c>
      <c r="I524">
        <v>10</v>
      </c>
      <c r="J524">
        <v>114.333333333333</v>
      </c>
      <c r="K524">
        <v>100</v>
      </c>
      <c r="L524" t="s">
        <v>5508</v>
      </c>
      <c r="M524" t="s">
        <v>5475</v>
      </c>
      <c r="N524">
        <v>138</v>
      </c>
      <c r="O524">
        <v>108</v>
      </c>
      <c r="P524">
        <v>0.78260869565217395</v>
      </c>
      <c r="Q524" t="s">
        <v>5493</v>
      </c>
      <c r="R524" t="s">
        <v>5486</v>
      </c>
      <c r="S524" t="s">
        <v>46</v>
      </c>
      <c r="T524" t="s">
        <v>11</v>
      </c>
      <c r="U524" t="s">
        <v>19</v>
      </c>
      <c r="V524" t="s">
        <v>7863</v>
      </c>
      <c r="W524">
        <v>106.4624</v>
      </c>
      <c r="X524">
        <v>11.018470000000001</v>
      </c>
      <c r="Y524" t="s">
        <v>7864</v>
      </c>
    </row>
    <row r="525" spans="1:25" x14ac:dyDescent="0.75">
      <c r="A525">
        <v>65507342</v>
      </c>
      <c r="B525" t="s">
        <v>7309</v>
      </c>
      <c r="C525" t="s">
        <v>5407</v>
      </c>
      <c r="D525" t="s">
        <v>5474</v>
      </c>
      <c r="E525" t="s">
        <v>5497</v>
      </c>
      <c r="F525">
        <v>160</v>
      </c>
      <c r="G525">
        <v>12</v>
      </c>
      <c r="H525">
        <v>7.4999999999999997E-2</v>
      </c>
      <c r="I525">
        <v>160</v>
      </c>
      <c r="J525">
        <v>75</v>
      </c>
      <c r="K525">
        <v>320</v>
      </c>
      <c r="L525" t="s">
        <v>5494</v>
      </c>
      <c r="M525" t="s">
        <v>5541</v>
      </c>
      <c r="N525">
        <v>137.666666666667</v>
      </c>
      <c r="O525">
        <v>119</v>
      </c>
      <c r="P525">
        <v>0.86440677966101698</v>
      </c>
      <c r="Q525" t="s">
        <v>5500</v>
      </c>
      <c r="R525" t="s">
        <v>5486</v>
      </c>
      <c r="S525" t="s">
        <v>46</v>
      </c>
      <c r="T525" t="s">
        <v>11</v>
      </c>
      <c r="U525" t="s">
        <v>19</v>
      </c>
      <c r="V525" t="s">
        <v>7861</v>
      </c>
      <c r="W525">
        <v>106.49083</v>
      </c>
      <c r="X525">
        <v>10.969099999999999</v>
      </c>
      <c r="Y525" t="s">
        <v>7862</v>
      </c>
    </row>
    <row r="526" spans="1:25" x14ac:dyDescent="0.75">
      <c r="A526">
        <v>65030480</v>
      </c>
      <c r="B526" t="s">
        <v>5615</v>
      </c>
      <c r="C526" t="s">
        <v>5407</v>
      </c>
      <c r="D526" t="s">
        <v>5474</v>
      </c>
      <c r="E526" t="s">
        <v>18</v>
      </c>
      <c r="F526">
        <v>0</v>
      </c>
      <c r="G526">
        <v>104</v>
      </c>
      <c r="H526" t="s">
        <v>7287</v>
      </c>
      <c r="I526">
        <v>120</v>
      </c>
      <c r="J526">
        <v>155.666666666667</v>
      </c>
      <c r="K526">
        <v>140</v>
      </c>
      <c r="L526" t="s">
        <v>5481</v>
      </c>
      <c r="M526" t="s">
        <v>5475</v>
      </c>
      <c r="N526">
        <v>137.333333333333</v>
      </c>
      <c r="O526">
        <v>115.333333333333</v>
      </c>
      <c r="P526">
        <v>0.83980582524271796</v>
      </c>
      <c r="Q526" t="s">
        <v>5493</v>
      </c>
      <c r="R526" t="s">
        <v>5486</v>
      </c>
      <c r="S526" t="s">
        <v>46</v>
      </c>
      <c r="T526" t="s">
        <v>11</v>
      </c>
      <c r="U526" t="s">
        <v>19</v>
      </c>
      <c r="V526" t="s">
        <v>7870</v>
      </c>
      <c r="W526">
        <v>106.43919</v>
      </c>
      <c r="X526">
        <v>11.067780000000001</v>
      </c>
      <c r="Y526" t="s">
        <v>7862</v>
      </c>
    </row>
    <row r="527" spans="1:25" x14ac:dyDescent="0.75">
      <c r="A527">
        <v>65507216</v>
      </c>
      <c r="B527" t="s">
        <v>3241</v>
      </c>
      <c r="C527" t="s">
        <v>5407</v>
      </c>
      <c r="D527" t="s">
        <v>5474</v>
      </c>
      <c r="E527" t="s">
        <v>5497</v>
      </c>
      <c r="F527">
        <v>85</v>
      </c>
      <c r="G527">
        <v>16</v>
      </c>
      <c r="H527">
        <v>0.188235294117647</v>
      </c>
      <c r="I527">
        <v>85</v>
      </c>
      <c r="J527">
        <v>146</v>
      </c>
      <c r="K527">
        <v>52</v>
      </c>
      <c r="L527" t="s">
        <v>5494</v>
      </c>
      <c r="M527" t="s">
        <v>5499</v>
      </c>
      <c r="N527">
        <v>137.333333333333</v>
      </c>
      <c r="O527">
        <v>103.666666666667</v>
      </c>
      <c r="P527">
        <v>0.75485436893203905</v>
      </c>
      <c r="Q527" t="s">
        <v>5493</v>
      </c>
      <c r="R527" t="s">
        <v>5486</v>
      </c>
      <c r="S527" t="s">
        <v>46</v>
      </c>
      <c r="T527" t="s">
        <v>11</v>
      </c>
      <c r="U527" t="s">
        <v>19</v>
      </c>
      <c r="V527" t="s">
        <v>7870</v>
      </c>
      <c r="W527">
        <v>106.44410000000001</v>
      </c>
      <c r="X527">
        <v>11.031040000000001</v>
      </c>
      <c r="Y527" t="s">
        <v>7864</v>
      </c>
    </row>
    <row r="528" spans="1:25" x14ac:dyDescent="0.75">
      <c r="A528">
        <v>65021730</v>
      </c>
      <c r="B528" t="s">
        <v>4314</v>
      </c>
      <c r="C528" t="s">
        <v>5407</v>
      </c>
      <c r="D528" t="s">
        <v>5487</v>
      </c>
      <c r="E528" t="s">
        <v>18</v>
      </c>
      <c r="F528">
        <v>0</v>
      </c>
      <c r="G528">
        <v>26</v>
      </c>
      <c r="H528" t="s">
        <v>7287</v>
      </c>
      <c r="I528">
        <v>22</v>
      </c>
      <c r="J528">
        <v>40.6666666666667</v>
      </c>
      <c r="K528">
        <v>62</v>
      </c>
      <c r="L528" t="s">
        <v>5481</v>
      </c>
      <c r="M528" t="s">
        <v>5475</v>
      </c>
      <c r="N528">
        <v>136.666666666667</v>
      </c>
      <c r="O528">
        <v>115.333333333333</v>
      </c>
      <c r="P528">
        <v>0.84390243902438999</v>
      </c>
      <c r="Q528" t="s">
        <v>5510</v>
      </c>
      <c r="R528" t="s">
        <v>5486</v>
      </c>
      <c r="S528" t="s">
        <v>46</v>
      </c>
      <c r="T528" t="s">
        <v>11</v>
      </c>
      <c r="U528" t="s">
        <v>19</v>
      </c>
      <c r="V528" t="s">
        <v>7861</v>
      </c>
      <c r="W528">
        <v>106.44434</v>
      </c>
      <c r="X528">
        <v>10.987590000000001</v>
      </c>
      <c r="Y528" t="s">
        <v>7862</v>
      </c>
    </row>
    <row r="529" spans="1:25" x14ac:dyDescent="0.75">
      <c r="A529">
        <v>65023782</v>
      </c>
      <c r="B529" t="s">
        <v>5670</v>
      </c>
      <c r="C529" t="s">
        <v>5412</v>
      </c>
      <c r="D529" t="s">
        <v>5487</v>
      </c>
      <c r="E529" t="s">
        <v>5480</v>
      </c>
      <c r="F529">
        <v>0</v>
      </c>
      <c r="I529">
        <v>250</v>
      </c>
      <c r="J529">
        <v>183.666666666667</v>
      </c>
      <c r="K529">
        <v>1</v>
      </c>
      <c r="L529" t="s">
        <v>5508</v>
      </c>
      <c r="M529" t="s">
        <v>5475</v>
      </c>
      <c r="N529">
        <v>136</v>
      </c>
      <c r="O529">
        <v>123</v>
      </c>
      <c r="P529">
        <v>0.90441176470588203</v>
      </c>
      <c r="Q529" t="s">
        <v>5512</v>
      </c>
      <c r="R529" t="s">
        <v>5483</v>
      </c>
      <c r="S529" t="s">
        <v>46</v>
      </c>
      <c r="T529" t="s">
        <v>11</v>
      </c>
      <c r="U529" t="s">
        <v>19</v>
      </c>
      <c r="V529" t="s">
        <v>7859</v>
      </c>
      <c r="W529">
        <v>106.60352</v>
      </c>
      <c r="X529">
        <v>10.95121</v>
      </c>
      <c r="Y529" t="s">
        <v>7862</v>
      </c>
    </row>
    <row r="530" spans="1:25" x14ac:dyDescent="0.75">
      <c r="A530">
        <v>65025897</v>
      </c>
      <c r="B530" t="s">
        <v>5572</v>
      </c>
      <c r="C530" t="s">
        <v>5390</v>
      </c>
      <c r="D530" t="s">
        <v>5474</v>
      </c>
      <c r="E530" t="s">
        <v>5480</v>
      </c>
      <c r="F530">
        <v>0</v>
      </c>
      <c r="G530">
        <v>157</v>
      </c>
      <c r="H530" t="s">
        <v>7287</v>
      </c>
      <c r="I530">
        <v>128</v>
      </c>
      <c r="J530">
        <v>154.666666666667</v>
      </c>
      <c r="K530">
        <v>2</v>
      </c>
      <c r="L530" t="s">
        <v>5481</v>
      </c>
      <c r="M530" t="s">
        <v>5475</v>
      </c>
      <c r="N530">
        <v>135.666666666667</v>
      </c>
      <c r="O530">
        <v>111.333333333333</v>
      </c>
      <c r="P530">
        <v>0.82063882063882099</v>
      </c>
      <c r="Q530" t="s">
        <v>5482</v>
      </c>
      <c r="R530" t="s">
        <v>5483</v>
      </c>
      <c r="S530" t="s">
        <v>46</v>
      </c>
      <c r="T530" t="s">
        <v>11</v>
      </c>
      <c r="U530" t="s">
        <v>19</v>
      </c>
      <c r="V530" t="s">
        <v>7861</v>
      </c>
      <c r="W530">
        <v>106.49467</v>
      </c>
      <c r="X530">
        <v>10.967829999999999</v>
      </c>
      <c r="Y530" t="s">
        <v>7862</v>
      </c>
    </row>
    <row r="531" spans="1:25" x14ac:dyDescent="0.75">
      <c r="A531">
        <v>65727601</v>
      </c>
      <c r="B531" t="s">
        <v>4328</v>
      </c>
      <c r="C531" t="s">
        <v>5407</v>
      </c>
      <c r="D531" t="s">
        <v>5487</v>
      </c>
      <c r="E531" t="s">
        <v>18</v>
      </c>
      <c r="F531">
        <v>0</v>
      </c>
      <c r="G531">
        <v>6</v>
      </c>
      <c r="H531" t="s">
        <v>7287</v>
      </c>
      <c r="I531">
        <v>35</v>
      </c>
      <c r="J531">
        <v>24.6666666666667</v>
      </c>
      <c r="K531">
        <v>86</v>
      </c>
      <c r="L531" t="s">
        <v>5481</v>
      </c>
      <c r="M531" t="s">
        <v>5475</v>
      </c>
      <c r="N531">
        <v>135.666666666667</v>
      </c>
      <c r="O531">
        <v>79.6666666666667</v>
      </c>
      <c r="P531">
        <v>0.58722358722358703</v>
      </c>
      <c r="Q531" t="s">
        <v>5505</v>
      </c>
      <c r="R531" t="s">
        <v>5477</v>
      </c>
      <c r="S531" t="s">
        <v>46</v>
      </c>
      <c r="T531" t="s">
        <v>11</v>
      </c>
      <c r="U531" t="s">
        <v>19</v>
      </c>
      <c r="V531" t="s">
        <v>7865</v>
      </c>
      <c r="W531">
        <v>106.45323999999999</v>
      </c>
      <c r="X531">
        <v>11.095560000000001</v>
      </c>
      <c r="Y531" t="s">
        <v>7866</v>
      </c>
    </row>
    <row r="532" spans="1:25" x14ac:dyDescent="0.75">
      <c r="A532">
        <v>65713623</v>
      </c>
      <c r="B532" t="s">
        <v>2732</v>
      </c>
      <c r="C532" t="s">
        <v>5407</v>
      </c>
      <c r="D532" t="s">
        <v>5474</v>
      </c>
      <c r="E532" t="s">
        <v>5497</v>
      </c>
      <c r="F532">
        <v>110</v>
      </c>
      <c r="I532">
        <v>143</v>
      </c>
      <c r="J532">
        <v>110.666666666667</v>
      </c>
      <c r="K532">
        <v>53</v>
      </c>
      <c r="L532" t="s">
        <v>5508</v>
      </c>
      <c r="M532" t="s">
        <v>5499</v>
      </c>
      <c r="N532">
        <v>133</v>
      </c>
      <c r="O532">
        <v>99.6666666666667</v>
      </c>
      <c r="P532">
        <v>0.74937343358396002</v>
      </c>
      <c r="Q532" t="s">
        <v>5504</v>
      </c>
      <c r="R532" t="s">
        <v>5486</v>
      </c>
      <c r="S532" t="s">
        <v>46</v>
      </c>
      <c r="T532" t="s">
        <v>11</v>
      </c>
      <c r="U532" t="s">
        <v>19</v>
      </c>
      <c r="V532" t="s">
        <v>7869</v>
      </c>
      <c r="W532">
        <v>106.53348</v>
      </c>
      <c r="X532">
        <v>10.9528</v>
      </c>
      <c r="Y532" t="s">
        <v>7864</v>
      </c>
    </row>
    <row r="533" spans="1:25" x14ac:dyDescent="0.75">
      <c r="A533">
        <v>65723353</v>
      </c>
      <c r="B533" t="s">
        <v>5674</v>
      </c>
      <c r="C533" t="s">
        <v>5407</v>
      </c>
      <c r="D533" t="s">
        <v>5474</v>
      </c>
      <c r="E533" t="s">
        <v>18</v>
      </c>
      <c r="F533">
        <v>0</v>
      </c>
      <c r="I533">
        <v>67</v>
      </c>
      <c r="J533">
        <v>32.3333333333333</v>
      </c>
      <c r="K533">
        <v>27</v>
      </c>
      <c r="L533" t="s">
        <v>5508</v>
      </c>
      <c r="M533" t="s">
        <v>5475</v>
      </c>
      <c r="N533">
        <v>133</v>
      </c>
      <c r="O533">
        <v>59.6666666666667</v>
      </c>
      <c r="P533">
        <v>0.44862155388471198</v>
      </c>
      <c r="Q533" t="s">
        <v>5504</v>
      </c>
      <c r="R533" t="s">
        <v>5486</v>
      </c>
      <c r="S533" t="s">
        <v>46</v>
      </c>
      <c r="T533" t="s">
        <v>11</v>
      </c>
      <c r="U533" t="s">
        <v>19</v>
      </c>
      <c r="V533" t="s">
        <v>7869</v>
      </c>
      <c r="W533">
        <v>106.53354</v>
      </c>
      <c r="X533">
        <v>10.95289</v>
      </c>
      <c r="Y533" t="s">
        <v>7866</v>
      </c>
    </row>
    <row r="534" spans="1:25" x14ac:dyDescent="0.75">
      <c r="A534">
        <v>65733354</v>
      </c>
      <c r="B534" t="s">
        <v>3601</v>
      </c>
      <c r="C534" t="s">
        <v>5407</v>
      </c>
      <c r="D534" t="s">
        <v>5474</v>
      </c>
      <c r="E534" t="s">
        <v>5497</v>
      </c>
      <c r="F534">
        <v>135</v>
      </c>
      <c r="G534">
        <v>13</v>
      </c>
      <c r="H534">
        <v>9.629629629629631E-2</v>
      </c>
      <c r="I534">
        <v>140</v>
      </c>
      <c r="J534">
        <v>133.666666666667</v>
      </c>
      <c r="K534">
        <v>100</v>
      </c>
      <c r="L534" t="s">
        <v>5494</v>
      </c>
      <c r="M534" t="s">
        <v>5541</v>
      </c>
      <c r="N534">
        <v>132.666666666667</v>
      </c>
      <c r="O534">
        <v>102.666666666667</v>
      </c>
      <c r="P534">
        <v>0.77386934673366803</v>
      </c>
      <c r="Q534" t="s">
        <v>5485</v>
      </c>
      <c r="R534" t="s">
        <v>5486</v>
      </c>
      <c r="S534" t="s">
        <v>46</v>
      </c>
      <c r="T534" t="s">
        <v>11</v>
      </c>
      <c r="U534" t="s">
        <v>19</v>
      </c>
      <c r="V534" t="s">
        <v>7863</v>
      </c>
      <c r="W534">
        <v>106.47409</v>
      </c>
      <c r="X534">
        <v>11.0062</v>
      </c>
      <c r="Y534" t="s">
        <v>7864</v>
      </c>
    </row>
    <row r="535" spans="1:25" x14ac:dyDescent="0.75">
      <c r="A535">
        <v>65015346</v>
      </c>
      <c r="B535" t="s">
        <v>5612</v>
      </c>
      <c r="C535" t="s">
        <v>5390</v>
      </c>
      <c r="D535" t="s">
        <v>5474</v>
      </c>
      <c r="E535" t="s">
        <v>18</v>
      </c>
      <c r="F535">
        <v>0</v>
      </c>
      <c r="G535">
        <v>120</v>
      </c>
      <c r="H535" t="s">
        <v>7287</v>
      </c>
      <c r="I535">
        <v>29</v>
      </c>
      <c r="J535">
        <v>105.333333333333</v>
      </c>
      <c r="K535">
        <v>137</v>
      </c>
      <c r="L535" t="s">
        <v>5481</v>
      </c>
      <c r="M535" t="s">
        <v>5475</v>
      </c>
      <c r="N535">
        <v>132.333333333333</v>
      </c>
      <c r="O535">
        <v>117</v>
      </c>
      <c r="P535">
        <v>0.884130982367758</v>
      </c>
      <c r="Q535" t="s">
        <v>5512</v>
      </c>
      <c r="R535" t="s">
        <v>5483</v>
      </c>
      <c r="S535" t="s">
        <v>46</v>
      </c>
      <c r="T535" t="s">
        <v>11</v>
      </c>
      <c r="U535" t="s">
        <v>19</v>
      </c>
      <c r="V535" t="s">
        <v>7867</v>
      </c>
      <c r="W535">
        <v>106.64588999999999</v>
      </c>
      <c r="X535">
        <v>10.949170000000001</v>
      </c>
      <c r="Y535" t="s">
        <v>7862</v>
      </c>
    </row>
    <row r="536" spans="1:25" x14ac:dyDescent="0.75">
      <c r="A536">
        <v>65714667</v>
      </c>
      <c r="B536" t="s">
        <v>6429</v>
      </c>
      <c r="C536" t="s">
        <v>5407</v>
      </c>
      <c r="D536" t="s">
        <v>5487</v>
      </c>
      <c r="E536" t="s">
        <v>18</v>
      </c>
      <c r="F536">
        <v>0</v>
      </c>
      <c r="G536">
        <v>18</v>
      </c>
      <c r="H536" t="s">
        <v>7287</v>
      </c>
      <c r="I536">
        <v>71</v>
      </c>
      <c r="J536">
        <v>66.6666666666667</v>
      </c>
      <c r="K536">
        <v>5</v>
      </c>
      <c r="L536" t="s">
        <v>5481</v>
      </c>
      <c r="M536" t="s">
        <v>5475</v>
      </c>
      <c r="N536">
        <v>132.333333333333</v>
      </c>
      <c r="O536">
        <v>90</v>
      </c>
      <c r="P536">
        <v>0.68010075566750605</v>
      </c>
      <c r="Q536" t="s">
        <v>5502</v>
      </c>
      <c r="R536" t="s">
        <v>5477</v>
      </c>
      <c r="S536" t="s">
        <v>46</v>
      </c>
      <c r="T536" t="s">
        <v>11</v>
      </c>
      <c r="U536" t="s">
        <v>19</v>
      </c>
      <c r="V536" t="s">
        <v>7867</v>
      </c>
      <c r="W536">
        <v>106.58953</v>
      </c>
      <c r="X536">
        <v>10.988379999999999</v>
      </c>
      <c r="Y536" t="s">
        <v>7864</v>
      </c>
    </row>
    <row r="537" spans="1:25" x14ac:dyDescent="0.75">
      <c r="A537">
        <v>65032899</v>
      </c>
      <c r="B537" t="s">
        <v>1688</v>
      </c>
      <c r="C537" t="s">
        <v>5407</v>
      </c>
      <c r="D537" t="s">
        <v>5488</v>
      </c>
      <c r="E537" t="s">
        <v>5497</v>
      </c>
      <c r="F537">
        <v>120</v>
      </c>
      <c r="G537">
        <v>35</v>
      </c>
      <c r="H537">
        <v>0.29166666666666702</v>
      </c>
      <c r="I537">
        <v>105</v>
      </c>
      <c r="J537">
        <v>100.333333333333</v>
      </c>
      <c r="K537">
        <v>23</v>
      </c>
      <c r="L537" t="s">
        <v>5494</v>
      </c>
      <c r="M537" t="s">
        <v>5541</v>
      </c>
      <c r="N537">
        <v>132</v>
      </c>
      <c r="O537">
        <v>97</v>
      </c>
      <c r="P537">
        <v>0.73484848484848497</v>
      </c>
      <c r="Q537" t="s">
        <v>5485</v>
      </c>
      <c r="R537" t="s">
        <v>5486</v>
      </c>
      <c r="S537" t="s">
        <v>46</v>
      </c>
      <c r="T537" t="s">
        <v>11</v>
      </c>
      <c r="U537" t="s">
        <v>19</v>
      </c>
      <c r="V537" t="s">
        <v>7861</v>
      </c>
      <c r="W537">
        <v>106.49535</v>
      </c>
      <c r="X537">
        <v>11.002330000000001</v>
      </c>
      <c r="Y537" t="s">
        <v>7864</v>
      </c>
    </row>
    <row r="538" spans="1:25" x14ac:dyDescent="0.75">
      <c r="A538">
        <v>65707291</v>
      </c>
      <c r="B538" t="s">
        <v>6062</v>
      </c>
      <c r="C538" t="s">
        <v>5407</v>
      </c>
      <c r="D538" t="s">
        <v>5487</v>
      </c>
      <c r="E538" t="s">
        <v>18</v>
      </c>
      <c r="F538">
        <v>0</v>
      </c>
      <c r="G538">
        <v>30</v>
      </c>
      <c r="H538" t="s">
        <v>7287</v>
      </c>
      <c r="I538">
        <v>126</v>
      </c>
      <c r="J538">
        <v>82</v>
      </c>
      <c r="K538">
        <v>5</v>
      </c>
      <c r="L538" t="s">
        <v>5481</v>
      </c>
      <c r="M538" t="s">
        <v>5475</v>
      </c>
      <c r="N538">
        <v>132</v>
      </c>
      <c r="O538">
        <v>85</v>
      </c>
      <c r="P538">
        <v>0.64393939393939403</v>
      </c>
      <c r="Q538" t="s">
        <v>5502</v>
      </c>
      <c r="R538" t="s">
        <v>5477</v>
      </c>
      <c r="S538" t="s">
        <v>46</v>
      </c>
      <c r="T538" t="s">
        <v>11</v>
      </c>
      <c r="U538" t="s">
        <v>19</v>
      </c>
      <c r="V538" t="s">
        <v>7867</v>
      </c>
      <c r="W538">
        <v>106.59022</v>
      </c>
      <c r="X538">
        <v>10.98359</v>
      </c>
      <c r="Y538" t="s">
        <v>7864</v>
      </c>
    </row>
    <row r="539" spans="1:25" x14ac:dyDescent="0.75">
      <c r="A539">
        <v>65540234</v>
      </c>
      <c r="B539" t="s">
        <v>6092</v>
      </c>
      <c r="C539" t="s">
        <v>5407</v>
      </c>
      <c r="D539" t="s">
        <v>5487</v>
      </c>
      <c r="E539" t="s">
        <v>18</v>
      </c>
      <c r="F539">
        <v>0</v>
      </c>
      <c r="G539">
        <v>42</v>
      </c>
      <c r="H539" t="s">
        <v>7287</v>
      </c>
      <c r="I539">
        <v>45</v>
      </c>
      <c r="J539">
        <v>24.3333333333333</v>
      </c>
      <c r="K539">
        <v>91</v>
      </c>
      <c r="L539" t="s">
        <v>5481</v>
      </c>
      <c r="M539" t="s">
        <v>5475</v>
      </c>
      <c r="N539">
        <v>131.666666666667</v>
      </c>
      <c r="O539">
        <v>68.3333333333333</v>
      </c>
      <c r="P539">
        <v>0.518987341772152</v>
      </c>
      <c r="Q539" t="s">
        <v>5521</v>
      </c>
      <c r="R539" t="s">
        <v>5477</v>
      </c>
      <c r="S539" t="s">
        <v>46</v>
      </c>
      <c r="T539" t="s">
        <v>11</v>
      </c>
      <c r="U539" t="s">
        <v>19</v>
      </c>
      <c r="V539" t="s">
        <v>7859</v>
      </c>
      <c r="W539">
        <v>106.56673000000001</v>
      </c>
      <c r="X539">
        <v>10.984439999999999</v>
      </c>
      <c r="Y539" t="s">
        <v>7866</v>
      </c>
    </row>
    <row r="540" spans="1:25" x14ac:dyDescent="0.75">
      <c r="A540">
        <v>65540092</v>
      </c>
      <c r="B540" t="s">
        <v>5366</v>
      </c>
      <c r="C540" t="s">
        <v>5407</v>
      </c>
      <c r="D540" t="s">
        <v>5474</v>
      </c>
      <c r="E540" t="s">
        <v>5497</v>
      </c>
      <c r="F540">
        <v>70</v>
      </c>
      <c r="I540">
        <v>70</v>
      </c>
      <c r="J540">
        <v>76.6666666666667</v>
      </c>
      <c r="K540">
        <v>80</v>
      </c>
      <c r="L540" t="s">
        <v>5508</v>
      </c>
      <c r="M540" t="s">
        <v>5499</v>
      </c>
      <c r="N540">
        <v>131.333333333333</v>
      </c>
      <c r="O540">
        <v>84.6666666666667</v>
      </c>
      <c r="P540">
        <v>0.64467005076142103</v>
      </c>
      <c r="Q540" t="s">
        <v>5507</v>
      </c>
      <c r="R540" t="s">
        <v>5486</v>
      </c>
      <c r="S540" t="s">
        <v>46</v>
      </c>
      <c r="T540" t="s">
        <v>11</v>
      </c>
      <c r="U540" t="s">
        <v>19</v>
      </c>
      <c r="V540" t="s">
        <v>7869</v>
      </c>
      <c r="W540">
        <v>106.53848000000001</v>
      </c>
      <c r="X540">
        <v>10.93904</v>
      </c>
      <c r="Y540" t="s">
        <v>7864</v>
      </c>
    </row>
    <row r="541" spans="1:25" x14ac:dyDescent="0.75">
      <c r="A541">
        <v>65067983</v>
      </c>
      <c r="B541" t="s">
        <v>6977</v>
      </c>
      <c r="C541" t="s">
        <v>5407</v>
      </c>
      <c r="D541" t="s">
        <v>5496</v>
      </c>
      <c r="E541" t="s">
        <v>5497</v>
      </c>
      <c r="F541">
        <v>150</v>
      </c>
      <c r="G541">
        <v>85</v>
      </c>
      <c r="H541">
        <v>0.56666666666666698</v>
      </c>
      <c r="I541">
        <v>125</v>
      </c>
      <c r="J541">
        <v>110</v>
      </c>
      <c r="L541" t="s">
        <v>5491</v>
      </c>
      <c r="M541" t="s">
        <v>5499</v>
      </c>
      <c r="N541">
        <v>130.666666666667</v>
      </c>
      <c r="O541">
        <v>90.6666666666667</v>
      </c>
      <c r="P541">
        <v>0.69387755102040805</v>
      </c>
      <c r="Q541" t="s">
        <v>5521</v>
      </c>
      <c r="R541" t="s">
        <v>5477</v>
      </c>
      <c r="S541" t="s">
        <v>46</v>
      </c>
      <c r="T541" t="s">
        <v>11</v>
      </c>
      <c r="U541" t="s">
        <v>19</v>
      </c>
      <c r="V541" t="s">
        <v>7869</v>
      </c>
      <c r="W541">
        <v>106.52773999999999</v>
      </c>
      <c r="X541">
        <v>10.99424</v>
      </c>
      <c r="Y541" t="s">
        <v>7864</v>
      </c>
    </row>
    <row r="542" spans="1:25" x14ac:dyDescent="0.75">
      <c r="A542">
        <v>65508900</v>
      </c>
      <c r="B542" t="s">
        <v>5771</v>
      </c>
      <c r="C542" t="s">
        <v>5407</v>
      </c>
      <c r="D542" t="s">
        <v>5487</v>
      </c>
      <c r="E542" t="s">
        <v>18</v>
      </c>
      <c r="F542">
        <v>0</v>
      </c>
      <c r="G542">
        <v>3</v>
      </c>
      <c r="H542" t="s">
        <v>7287</v>
      </c>
      <c r="I542">
        <v>6</v>
      </c>
      <c r="J542">
        <v>19.6666666666667</v>
      </c>
      <c r="K542">
        <v>65</v>
      </c>
      <c r="L542" t="s">
        <v>5481</v>
      </c>
      <c r="M542" t="s">
        <v>5475</v>
      </c>
      <c r="N542">
        <v>130.666666666667</v>
      </c>
      <c r="O542">
        <v>76.6666666666667</v>
      </c>
      <c r="P542">
        <v>0.58673469387755095</v>
      </c>
      <c r="Q542" t="s">
        <v>5505</v>
      </c>
      <c r="R542" t="s">
        <v>5477</v>
      </c>
      <c r="S542" t="s">
        <v>46</v>
      </c>
      <c r="T542" t="s">
        <v>11</v>
      </c>
      <c r="U542" t="s">
        <v>19</v>
      </c>
      <c r="V542" t="s">
        <v>7865</v>
      </c>
      <c r="W542">
        <v>106.48061</v>
      </c>
      <c r="X542">
        <v>11.061059999999999</v>
      </c>
      <c r="Y542" t="s">
        <v>7866</v>
      </c>
    </row>
    <row r="543" spans="1:25" x14ac:dyDescent="0.75">
      <c r="A543">
        <v>65502719</v>
      </c>
      <c r="B543" t="s">
        <v>2285</v>
      </c>
      <c r="C543" t="s">
        <v>5407</v>
      </c>
      <c r="D543" t="s">
        <v>5474</v>
      </c>
      <c r="E543" t="s">
        <v>5497</v>
      </c>
      <c r="F543">
        <v>100</v>
      </c>
      <c r="G543">
        <v>60</v>
      </c>
      <c r="H543">
        <v>0.6</v>
      </c>
      <c r="I543">
        <v>110</v>
      </c>
      <c r="J543">
        <v>230.666666666667</v>
      </c>
      <c r="K543">
        <v>98</v>
      </c>
      <c r="L543" t="s">
        <v>5491</v>
      </c>
      <c r="M543" t="s">
        <v>5499</v>
      </c>
      <c r="N543">
        <v>130.333333333333</v>
      </c>
      <c r="O543">
        <v>103.666666666667</v>
      </c>
      <c r="P543">
        <v>0.79539641943733996</v>
      </c>
      <c r="Q543" t="s">
        <v>5493</v>
      </c>
      <c r="R543" t="s">
        <v>5486</v>
      </c>
      <c r="S543" t="s">
        <v>46</v>
      </c>
      <c r="T543" t="s">
        <v>11</v>
      </c>
      <c r="U543" t="s">
        <v>19</v>
      </c>
      <c r="V543" t="s">
        <v>7870</v>
      </c>
      <c r="W543">
        <v>106.42013</v>
      </c>
      <c r="X543">
        <v>11.00534</v>
      </c>
      <c r="Y543" t="s">
        <v>7864</v>
      </c>
    </row>
    <row r="544" spans="1:25" x14ac:dyDescent="0.75">
      <c r="A544">
        <v>65026813</v>
      </c>
      <c r="B544" t="s">
        <v>1327</v>
      </c>
      <c r="C544" t="s">
        <v>5407</v>
      </c>
      <c r="D544" t="s">
        <v>5487</v>
      </c>
      <c r="E544" t="s">
        <v>5497</v>
      </c>
      <c r="F544">
        <v>80</v>
      </c>
      <c r="G544">
        <v>10</v>
      </c>
      <c r="H544">
        <v>0.125</v>
      </c>
      <c r="I544">
        <v>95</v>
      </c>
      <c r="J544">
        <v>136</v>
      </c>
      <c r="K544">
        <v>90</v>
      </c>
      <c r="L544" t="s">
        <v>5494</v>
      </c>
      <c r="M544" t="s">
        <v>5499</v>
      </c>
      <c r="N544">
        <v>129.333333333333</v>
      </c>
      <c r="O544">
        <v>104</v>
      </c>
      <c r="P544">
        <v>0.80412371134020599</v>
      </c>
      <c r="Q544" t="s">
        <v>5521</v>
      </c>
      <c r="R544" t="s">
        <v>5477</v>
      </c>
      <c r="S544" t="s">
        <v>46</v>
      </c>
      <c r="T544" t="s">
        <v>11</v>
      </c>
      <c r="U544" t="s">
        <v>19</v>
      </c>
      <c r="V544" t="s">
        <v>7865</v>
      </c>
      <c r="W544">
        <v>106.52809999999999</v>
      </c>
      <c r="X544">
        <v>10.98175</v>
      </c>
      <c r="Y544" t="s">
        <v>7862</v>
      </c>
    </row>
    <row r="545" spans="1:25" x14ac:dyDescent="0.75">
      <c r="A545">
        <v>65527172</v>
      </c>
      <c r="B545" t="s">
        <v>1772</v>
      </c>
      <c r="C545" t="s">
        <v>5407</v>
      </c>
      <c r="D545" t="s">
        <v>5487</v>
      </c>
      <c r="E545" t="s">
        <v>5497</v>
      </c>
      <c r="F545">
        <v>80</v>
      </c>
      <c r="G545">
        <v>12</v>
      </c>
      <c r="H545">
        <v>0.15</v>
      </c>
      <c r="I545">
        <v>80</v>
      </c>
      <c r="J545">
        <v>85.6666666666667</v>
      </c>
      <c r="K545">
        <v>17</v>
      </c>
      <c r="L545" t="s">
        <v>5494</v>
      </c>
      <c r="M545" t="s">
        <v>5499</v>
      </c>
      <c r="N545">
        <v>129</v>
      </c>
      <c r="O545">
        <v>83</v>
      </c>
      <c r="P545">
        <v>0.64341085271317799</v>
      </c>
      <c r="Q545" t="s">
        <v>5485</v>
      </c>
      <c r="R545" t="s">
        <v>5486</v>
      </c>
      <c r="S545" t="s">
        <v>46</v>
      </c>
      <c r="T545" t="s">
        <v>11</v>
      </c>
      <c r="U545" t="s">
        <v>19</v>
      </c>
      <c r="V545" t="s">
        <v>7863</v>
      </c>
      <c r="W545">
        <v>106.48378</v>
      </c>
      <c r="X545">
        <v>10.992470000000001</v>
      </c>
      <c r="Y545" t="s">
        <v>7864</v>
      </c>
    </row>
    <row r="546" spans="1:25" x14ac:dyDescent="0.75">
      <c r="A546">
        <v>65014966</v>
      </c>
      <c r="B546" t="s">
        <v>5763</v>
      </c>
      <c r="C546" t="s">
        <v>5390</v>
      </c>
      <c r="D546" t="s">
        <v>5487</v>
      </c>
      <c r="E546" t="s">
        <v>5480</v>
      </c>
      <c r="F546">
        <v>0</v>
      </c>
      <c r="G546">
        <v>7</v>
      </c>
      <c r="H546" t="s">
        <v>7287</v>
      </c>
      <c r="I546">
        <v>34</v>
      </c>
      <c r="J546">
        <v>165</v>
      </c>
      <c r="K546">
        <v>8</v>
      </c>
      <c r="L546" t="s">
        <v>5481</v>
      </c>
      <c r="M546" t="s">
        <v>5475</v>
      </c>
      <c r="N546">
        <v>128.666666666667</v>
      </c>
      <c r="O546">
        <v>128.666666666667</v>
      </c>
      <c r="P546">
        <v>1</v>
      </c>
      <c r="Q546" t="s">
        <v>5515</v>
      </c>
      <c r="R546" t="s">
        <v>5483</v>
      </c>
      <c r="S546" t="s">
        <v>46</v>
      </c>
      <c r="T546" t="s">
        <v>11</v>
      </c>
      <c r="U546" t="s">
        <v>19</v>
      </c>
      <c r="V546" t="s">
        <v>7870</v>
      </c>
      <c r="W546">
        <v>106.44678999999999</v>
      </c>
      <c r="X546">
        <v>11.056480000000001</v>
      </c>
      <c r="Y546" t="s">
        <v>7862</v>
      </c>
    </row>
    <row r="547" spans="1:25" x14ac:dyDescent="0.75">
      <c r="A547">
        <v>65731688</v>
      </c>
      <c r="B547" t="s">
        <v>5622</v>
      </c>
      <c r="C547" t="s">
        <v>5390</v>
      </c>
      <c r="D547" t="s">
        <v>5474</v>
      </c>
      <c r="E547" t="s">
        <v>18</v>
      </c>
      <c r="F547">
        <v>0</v>
      </c>
      <c r="I547">
        <v>77</v>
      </c>
      <c r="J547">
        <v>92</v>
      </c>
      <c r="K547">
        <v>2</v>
      </c>
      <c r="L547" t="s">
        <v>5508</v>
      </c>
      <c r="M547" t="s">
        <v>5475</v>
      </c>
      <c r="N547">
        <v>128.666666666667</v>
      </c>
      <c r="O547">
        <v>104.666666666667</v>
      </c>
      <c r="P547">
        <v>0.81347150259067402</v>
      </c>
      <c r="Q547" t="s">
        <v>5512</v>
      </c>
      <c r="R547" t="s">
        <v>5483</v>
      </c>
      <c r="S547" t="s">
        <v>46</v>
      </c>
      <c r="T547" t="s">
        <v>11</v>
      </c>
      <c r="U547" t="s">
        <v>19</v>
      </c>
      <c r="V547" t="s">
        <v>7867</v>
      </c>
      <c r="W547">
        <v>106.58562000000001</v>
      </c>
      <c r="X547">
        <v>10.98799</v>
      </c>
      <c r="Y547" t="s">
        <v>7862</v>
      </c>
    </row>
    <row r="548" spans="1:25" x14ac:dyDescent="0.75">
      <c r="A548">
        <v>65066153</v>
      </c>
      <c r="B548" t="s">
        <v>3448</v>
      </c>
      <c r="C548" t="s">
        <v>5407</v>
      </c>
      <c r="D548" t="s">
        <v>5496</v>
      </c>
      <c r="E548" t="s">
        <v>18</v>
      </c>
      <c r="F548">
        <v>0</v>
      </c>
      <c r="I548">
        <v>30</v>
      </c>
      <c r="J548">
        <v>21.6666666666667</v>
      </c>
      <c r="L548" t="s">
        <v>5508</v>
      </c>
      <c r="M548" t="s">
        <v>5475</v>
      </c>
      <c r="N548">
        <v>127.666666666667</v>
      </c>
      <c r="O548">
        <v>87.6666666666667</v>
      </c>
      <c r="P548">
        <v>0.68668407310705004</v>
      </c>
      <c r="Q548" t="s">
        <v>5504</v>
      </c>
      <c r="R548" t="s">
        <v>5486</v>
      </c>
      <c r="S548" t="s">
        <v>46</v>
      </c>
      <c r="T548" t="s">
        <v>11</v>
      </c>
      <c r="U548" t="s">
        <v>19</v>
      </c>
      <c r="V548" t="s">
        <v>7869</v>
      </c>
      <c r="W548">
        <v>106.51358</v>
      </c>
      <c r="X548">
        <v>10.943530000000001</v>
      </c>
      <c r="Y548" t="s">
        <v>7864</v>
      </c>
    </row>
    <row r="549" spans="1:25" x14ac:dyDescent="0.75">
      <c r="A549">
        <v>65064382</v>
      </c>
      <c r="B549" t="s">
        <v>5653</v>
      </c>
      <c r="C549" t="s">
        <v>5416</v>
      </c>
      <c r="D549" t="s">
        <v>5496</v>
      </c>
      <c r="E549" t="s">
        <v>5480</v>
      </c>
      <c r="F549">
        <v>0</v>
      </c>
      <c r="I549">
        <v>135</v>
      </c>
      <c r="J549">
        <v>119</v>
      </c>
      <c r="L549" t="s">
        <v>5508</v>
      </c>
      <c r="M549" t="s">
        <v>5475</v>
      </c>
      <c r="N549">
        <v>127.333333333333</v>
      </c>
      <c r="O549">
        <v>120.666666666667</v>
      </c>
      <c r="P549">
        <v>0.94764397905759201</v>
      </c>
      <c r="Q549" t="s">
        <v>5512</v>
      </c>
      <c r="R549" t="s">
        <v>5483</v>
      </c>
      <c r="S549" t="s">
        <v>46</v>
      </c>
      <c r="T549" t="s">
        <v>11</v>
      </c>
      <c r="U549" t="s">
        <v>19</v>
      </c>
      <c r="V549" t="s">
        <v>7863</v>
      </c>
      <c r="W549">
        <v>106.52073</v>
      </c>
      <c r="X549">
        <v>11.03881</v>
      </c>
      <c r="Y549" t="s">
        <v>7862</v>
      </c>
    </row>
    <row r="550" spans="1:25" x14ac:dyDescent="0.75">
      <c r="A550">
        <v>65503725</v>
      </c>
      <c r="B550" t="s">
        <v>1406</v>
      </c>
      <c r="C550" t="s">
        <v>5407</v>
      </c>
      <c r="D550" t="s">
        <v>5474</v>
      </c>
      <c r="E550" t="s">
        <v>5497</v>
      </c>
      <c r="F550">
        <v>73</v>
      </c>
      <c r="G550">
        <v>95</v>
      </c>
      <c r="H550">
        <v>1.3013698630137001</v>
      </c>
      <c r="I550">
        <v>62</v>
      </c>
      <c r="J550">
        <v>76</v>
      </c>
      <c r="L550" t="s">
        <v>5481</v>
      </c>
      <c r="M550" t="s">
        <v>5499</v>
      </c>
      <c r="N550">
        <v>127</v>
      </c>
      <c r="O550">
        <v>84.6666666666667</v>
      </c>
      <c r="P550">
        <v>0.66666666666666696</v>
      </c>
      <c r="Q550" t="s">
        <v>5505</v>
      </c>
      <c r="R550" t="s">
        <v>5477</v>
      </c>
      <c r="S550" t="s">
        <v>46</v>
      </c>
      <c r="T550" t="s">
        <v>11</v>
      </c>
      <c r="U550" t="s">
        <v>19</v>
      </c>
      <c r="V550" t="s">
        <v>7865</v>
      </c>
      <c r="W550">
        <v>106.50106</v>
      </c>
      <c r="X550">
        <v>11.117039999999999</v>
      </c>
      <c r="Y550" t="s">
        <v>7864</v>
      </c>
    </row>
    <row r="551" spans="1:25" x14ac:dyDescent="0.75">
      <c r="A551">
        <v>65719372</v>
      </c>
      <c r="B551" t="s">
        <v>5669</v>
      </c>
      <c r="C551" t="s">
        <v>5390</v>
      </c>
      <c r="D551" t="s">
        <v>5487</v>
      </c>
      <c r="E551" t="s">
        <v>5480</v>
      </c>
      <c r="F551">
        <v>0</v>
      </c>
      <c r="I551">
        <v>260</v>
      </c>
      <c r="J551">
        <v>237.333333333333</v>
      </c>
      <c r="K551">
        <v>2</v>
      </c>
      <c r="L551" t="s">
        <v>5508</v>
      </c>
      <c r="M551" t="s">
        <v>5475</v>
      </c>
      <c r="N551">
        <v>125.666666666667</v>
      </c>
      <c r="O551">
        <v>125.666666666667</v>
      </c>
      <c r="P551">
        <v>1</v>
      </c>
      <c r="Q551" t="s">
        <v>5512</v>
      </c>
      <c r="R551" t="s">
        <v>5483</v>
      </c>
      <c r="S551" t="s">
        <v>46</v>
      </c>
      <c r="T551" t="s">
        <v>11</v>
      </c>
      <c r="U551" t="s">
        <v>19</v>
      </c>
      <c r="V551" t="s">
        <v>7859</v>
      </c>
      <c r="W551">
        <v>106.56697</v>
      </c>
      <c r="X551">
        <v>10.984540000000001</v>
      </c>
      <c r="Y551" t="s">
        <v>7862</v>
      </c>
    </row>
    <row r="552" spans="1:25" x14ac:dyDescent="0.75">
      <c r="A552">
        <v>65013985</v>
      </c>
      <c r="B552" t="s">
        <v>887</v>
      </c>
      <c r="C552" t="s">
        <v>5407</v>
      </c>
      <c r="D552" t="s">
        <v>5487</v>
      </c>
      <c r="E552" t="s">
        <v>18</v>
      </c>
      <c r="F552">
        <v>0</v>
      </c>
      <c r="G552">
        <v>10</v>
      </c>
      <c r="H552" t="s">
        <v>7287</v>
      </c>
      <c r="I552">
        <v>25</v>
      </c>
      <c r="J552">
        <v>21.6666666666667</v>
      </c>
      <c r="K552">
        <v>50</v>
      </c>
      <c r="L552" t="s">
        <v>5481</v>
      </c>
      <c r="M552" t="s">
        <v>5475</v>
      </c>
      <c r="N552">
        <v>125.333333333333</v>
      </c>
      <c r="O552">
        <v>72.6666666666667</v>
      </c>
      <c r="P552">
        <v>0.57978723404255295</v>
      </c>
      <c r="Q552" t="s">
        <v>5505</v>
      </c>
      <c r="R552" t="s">
        <v>5477</v>
      </c>
      <c r="S552" t="s">
        <v>46</v>
      </c>
      <c r="T552" t="s">
        <v>11</v>
      </c>
      <c r="U552" t="s">
        <v>19</v>
      </c>
      <c r="V552" t="s">
        <v>7870</v>
      </c>
      <c r="W552">
        <v>106.43437</v>
      </c>
      <c r="X552">
        <v>11.08596</v>
      </c>
      <c r="Y552" t="s">
        <v>7866</v>
      </c>
    </row>
    <row r="553" spans="1:25" x14ac:dyDescent="0.75">
      <c r="A553">
        <v>65728494</v>
      </c>
      <c r="B553" t="s">
        <v>5903</v>
      </c>
      <c r="C553" t="s">
        <v>5407</v>
      </c>
      <c r="D553" t="s">
        <v>5488</v>
      </c>
      <c r="E553" t="s">
        <v>18</v>
      </c>
      <c r="F553">
        <v>0</v>
      </c>
      <c r="G553">
        <v>15</v>
      </c>
      <c r="H553" t="s">
        <v>7287</v>
      </c>
      <c r="I553">
        <v>97</v>
      </c>
      <c r="J553">
        <v>88.3333333333333</v>
      </c>
      <c r="K553">
        <v>5</v>
      </c>
      <c r="L553" t="s">
        <v>5481</v>
      </c>
      <c r="M553" t="s">
        <v>5475</v>
      </c>
      <c r="N553">
        <v>124.333333333333</v>
      </c>
      <c r="O553">
        <v>91.6666666666667</v>
      </c>
      <c r="P553">
        <v>0.73726541554959801</v>
      </c>
      <c r="Q553" t="s">
        <v>5502</v>
      </c>
      <c r="R553" t="s">
        <v>5477</v>
      </c>
      <c r="S553" t="s">
        <v>46</v>
      </c>
      <c r="T553" t="s">
        <v>11</v>
      </c>
      <c r="U553" t="s">
        <v>19</v>
      </c>
      <c r="V553" t="s">
        <v>7867</v>
      </c>
      <c r="W553">
        <v>106.58722</v>
      </c>
      <c r="X553">
        <v>10.98418</v>
      </c>
      <c r="Y553" t="s">
        <v>7864</v>
      </c>
    </row>
    <row r="554" spans="1:25" x14ac:dyDescent="0.75">
      <c r="A554">
        <v>65409355</v>
      </c>
      <c r="B554" t="s">
        <v>5637</v>
      </c>
      <c r="C554" t="s">
        <v>5390</v>
      </c>
      <c r="D554" t="s">
        <v>5474</v>
      </c>
      <c r="E554" t="s">
        <v>18</v>
      </c>
      <c r="F554">
        <v>0</v>
      </c>
      <c r="G554">
        <v>7</v>
      </c>
      <c r="H554" t="s">
        <v>7287</v>
      </c>
      <c r="I554">
        <v>72</v>
      </c>
      <c r="J554">
        <v>57.3333333333333</v>
      </c>
      <c r="K554">
        <v>2</v>
      </c>
      <c r="L554" t="s">
        <v>5481</v>
      </c>
      <c r="M554" t="s">
        <v>5475</v>
      </c>
      <c r="N554">
        <v>123.666666666667</v>
      </c>
      <c r="O554">
        <v>58.6666666666667</v>
      </c>
      <c r="P554">
        <v>0.47439353099730502</v>
      </c>
      <c r="Q554" t="s">
        <v>5512</v>
      </c>
      <c r="R554" t="s">
        <v>5483</v>
      </c>
      <c r="S554" t="s">
        <v>46</v>
      </c>
      <c r="T554" t="s">
        <v>11</v>
      </c>
      <c r="U554" t="s">
        <v>19</v>
      </c>
      <c r="V554" t="s">
        <v>7859</v>
      </c>
      <c r="W554">
        <v>106.60243</v>
      </c>
      <c r="X554">
        <v>10.950060000000001</v>
      </c>
      <c r="Y554" t="s">
        <v>7866</v>
      </c>
    </row>
    <row r="555" spans="1:25" x14ac:dyDescent="0.75">
      <c r="A555">
        <v>65011144</v>
      </c>
      <c r="B555" t="s">
        <v>7872</v>
      </c>
      <c r="C555" t="s">
        <v>5407</v>
      </c>
      <c r="D555" t="s">
        <v>5487</v>
      </c>
      <c r="E555" t="s">
        <v>5497</v>
      </c>
      <c r="F555">
        <v>90</v>
      </c>
      <c r="G555">
        <v>23</v>
      </c>
      <c r="H555">
        <v>0.25555555555555598</v>
      </c>
      <c r="I555">
        <v>93</v>
      </c>
      <c r="J555">
        <v>119</v>
      </c>
      <c r="K555">
        <v>34</v>
      </c>
      <c r="L555" t="s">
        <v>5494</v>
      </c>
      <c r="M555" t="s">
        <v>5499</v>
      </c>
      <c r="N555">
        <v>123.333333333333</v>
      </c>
      <c r="O555">
        <v>95.6666666666667</v>
      </c>
      <c r="P555">
        <v>0.77567567567567597</v>
      </c>
      <c r="Q555" t="s">
        <v>5485</v>
      </c>
      <c r="R555" t="s">
        <v>5486</v>
      </c>
      <c r="S555" t="s">
        <v>46</v>
      </c>
      <c r="T555" t="s">
        <v>11</v>
      </c>
      <c r="U555" t="s">
        <v>19</v>
      </c>
      <c r="V555" t="s">
        <v>7863</v>
      </c>
      <c r="W555">
        <v>106.48878000000001</v>
      </c>
      <c r="X555">
        <v>10.999840000000001</v>
      </c>
      <c r="Y555" t="s">
        <v>7864</v>
      </c>
    </row>
    <row r="556" spans="1:25" x14ac:dyDescent="0.75">
      <c r="A556">
        <v>65501987</v>
      </c>
      <c r="B556" t="s">
        <v>298</v>
      </c>
      <c r="C556" t="s">
        <v>5407</v>
      </c>
      <c r="D556" t="s">
        <v>5474</v>
      </c>
      <c r="E556" t="s">
        <v>5497</v>
      </c>
      <c r="F556">
        <v>60</v>
      </c>
      <c r="I556">
        <v>20</v>
      </c>
      <c r="J556">
        <v>20</v>
      </c>
      <c r="L556" t="s">
        <v>5508</v>
      </c>
      <c r="M556" t="s">
        <v>5541</v>
      </c>
      <c r="N556">
        <v>123.333333333333</v>
      </c>
      <c r="O556">
        <v>88.3333333333333</v>
      </c>
      <c r="P556">
        <v>0.71621621621621601</v>
      </c>
      <c r="Q556" t="s">
        <v>5504</v>
      </c>
      <c r="R556" t="s">
        <v>5486</v>
      </c>
      <c r="S556" t="s">
        <v>46</v>
      </c>
      <c r="T556" t="s">
        <v>11</v>
      </c>
      <c r="U556" t="s">
        <v>19</v>
      </c>
      <c r="V556" t="s">
        <v>7869</v>
      </c>
      <c r="W556">
        <v>106.54022000000001</v>
      </c>
      <c r="X556">
        <v>10.963419999999999</v>
      </c>
      <c r="Y556" t="s">
        <v>7864</v>
      </c>
    </row>
    <row r="557" spans="1:25" x14ac:dyDescent="0.75">
      <c r="A557">
        <v>65705782</v>
      </c>
      <c r="B557" t="s">
        <v>5650</v>
      </c>
      <c r="C557" t="s">
        <v>5407</v>
      </c>
      <c r="D557" t="s">
        <v>5474</v>
      </c>
      <c r="E557" t="s">
        <v>5497</v>
      </c>
      <c r="F557">
        <v>75</v>
      </c>
      <c r="G557">
        <v>18</v>
      </c>
      <c r="H557">
        <v>0.24</v>
      </c>
      <c r="I557">
        <v>55</v>
      </c>
      <c r="J557">
        <v>50</v>
      </c>
      <c r="K557">
        <v>11</v>
      </c>
      <c r="L557" t="s">
        <v>5494</v>
      </c>
      <c r="M557" t="s">
        <v>5499</v>
      </c>
      <c r="N557">
        <v>123.333333333333</v>
      </c>
      <c r="O557">
        <v>72</v>
      </c>
      <c r="P557">
        <v>0.58378378378378404</v>
      </c>
      <c r="Q557" t="s">
        <v>5502</v>
      </c>
      <c r="R557" t="s">
        <v>5477</v>
      </c>
      <c r="S557" t="s">
        <v>46</v>
      </c>
      <c r="T557" t="s">
        <v>11</v>
      </c>
      <c r="U557" t="s">
        <v>19</v>
      </c>
      <c r="V557" t="s">
        <v>7859</v>
      </c>
      <c r="W557">
        <v>106.57429</v>
      </c>
      <c r="X557">
        <v>10.971780000000001</v>
      </c>
      <c r="Y557" t="s">
        <v>7866</v>
      </c>
    </row>
    <row r="558" spans="1:25" x14ac:dyDescent="0.75">
      <c r="A558">
        <v>65067926</v>
      </c>
      <c r="B558" t="s">
        <v>6975</v>
      </c>
      <c r="C558" t="s">
        <v>5407</v>
      </c>
      <c r="D558" t="s">
        <v>5496</v>
      </c>
      <c r="E558" t="s">
        <v>5497</v>
      </c>
      <c r="F558">
        <v>210</v>
      </c>
      <c r="G558">
        <v>70</v>
      </c>
      <c r="H558">
        <v>0.33333333333333298</v>
      </c>
      <c r="I558">
        <v>360</v>
      </c>
      <c r="J558">
        <v>203.333333333333</v>
      </c>
      <c r="L558" t="s">
        <v>5498</v>
      </c>
      <c r="M558" t="s">
        <v>5499</v>
      </c>
      <c r="N558">
        <v>123</v>
      </c>
      <c r="O558">
        <v>106.333333333333</v>
      </c>
      <c r="P558">
        <v>0.86449864498645002</v>
      </c>
      <c r="Q558" t="s">
        <v>5495</v>
      </c>
      <c r="R558" t="s">
        <v>5477</v>
      </c>
      <c r="S558" t="s">
        <v>46</v>
      </c>
      <c r="T558" t="s">
        <v>11</v>
      </c>
      <c r="U558" t="s">
        <v>19</v>
      </c>
      <c r="V558" t="s">
        <v>7859</v>
      </c>
      <c r="W558">
        <v>106.55838</v>
      </c>
      <c r="X558">
        <v>11.02904</v>
      </c>
      <c r="Y558" t="s">
        <v>7862</v>
      </c>
    </row>
    <row r="559" spans="1:25" x14ac:dyDescent="0.75">
      <c r="A559">
        <v>65733211</v>
      </c>
      <c r="B559" t="s">
        <v>1943</v>
      </c>
      <c r="C559" t="s">
        <v>5407</v>
      </c>
      <c r="D559" t="s">
        <v>5487</v>
      </c>
      <c r="E559" t="s">
        <v>18</v>
      </c>
      <c r="F559">
        <v>0</v>
      </c>
      <c r="G559">
        <v>19</v>
      </c>
      <c r="H559" t="s">
        <v>7287</v>
      </c>
      <c r="I559">
        <v>70</v>
      </c>
      <c r="J559">
        <v>58.3333333333333</v>
      </c>
      <c r="K559">
        <v>5</v>
      </c>
      <c r="L559" t="s">
        <v>5481</v>
      </c>
      <c r="M559" t="s">
        <v>5475</v>
      </c>
      <c r="N559">
        <v>122.666666666667</v>
      </c>
      <c r="O559">
        <v>76</v>
      </c>
      <c r="P559">
        <v>0.61956521739130399</v>
      </c>
      <c r="Q559" t="s">
        <v>5502</v>
      </c>
      <c r="R559" t="s">
        <v>5477</v>
      </c>
      <c r="S559" t="s">
        <v>46</v>
      </c>
      <c r="T559" t="s">
        <v>11</v>
      </c>
      <c r="U559" t="s">
        <v>19</v>
      </c>
      <c r="V559" t="s">
        <v>7867</v>
      </c>
      <c r="W559">
        <v>106.5904</v>
      </c>
      <c r="X559">
        <v>10.982810000000001</v>
      </c>
      <c r="Y559" t="s">
        <v>7864</v>
      </c>
    </row>
    <row r="560" spans="1:25" x14ac:dyDescent="0.75">
      <c r="A560">
        <v>65507318</v>
      </c>
      <c r="B560" t="s">
        <v>2321</v>
      </c>
      <c r="C560" t="s">
        <v>5407</v>
      </c>
      <c r="D560" t="s">
        <v>5487</v>
      </c>
      <c r="E560" t="s">
        <v>18</v>
      </c>
      <c r="F560">
        <v>0</v>
      </c>
      <c r="G560">
        <v>15</v>
      </c>
      <c r="H560" t="s">
        <v>7287</v>
      </c>
      <c r="I560">
        <v>178</v>
      </c>
      <c r="J560">
        <v>167.333333333333</v>
      </c>
      <c r="K560">
        <v>105</v>
      </c>
      <c r="L560" t="s">
        <v>5481</v>
      </c>
      <c r="M560" t="s">
        <v>5475</v>
      </c>
      <c r="N560">
        <v>121.666666666667</v>
      </c>
      <c r="O560">
        <v>101.666666666667</v>
      </c>
      <c r="P560">
        <v>0.83561643835616395</v>
      </c>
      <c r="Q560" t="s">
        <v>5493</v>
      </c>
      <c r="R560" t="s">
        <v>5486</v>
      </c>
      <c r="S560" t="s">
        <v>46</v>
      </c>
      <c r="T560" t="s">
        <v>11</v>
      </c>
      <c r="U560" t="s">
        <v>19</v>
      </c>
      <c r="V560" t="s">
        <v>7870</v>
      </c>
      <c r="W560">
        <v>106.42010999999999</v>
      </c>
      <c r="X560">
        <v>11.008380000000001</v>
      </c>
      <c r="Y560" t="s">
        <v>7862</v>
      </c>
    </row>
    <row r="561" spans="1:25" x14ac:dyDescent="0.75">
      <c r="A561">
        <v>65525337</v>
      </c>
      <c r="B561" t="s">
        <v>5681</v>
      </c>
      <c r="C561" t="s">
        <v>5407</v>
      </c>
      <c r="D561" t="s">
        <v>5487</v>
      </c>
      <c r="E561" t="s">
        <v>18</v>
      </c>
      <c r="F561">
        <v>0</v>
      </c>
      <c r="G561">
        <v>3</v>
      </c>
      <c r="H561" t="s">
        <v>7287</v>
      </c>
      <c r="I561">
        <v>32</v>
      </c>
      <c r="J561">
        <v>36</v>
      </c>
      <c r="K561">
        <v>7</v>
      </c>
      <c r="L561" t="s">
        <v>5481</v>
      </c>
      <c r="M561" t="s">
        <v>5475</v>
      </c>
      <c r="N561">
        <v>121.666666666667</v>
      </c>
      <c r="O561">
        <v>67.6666666666667</v>
      </c>
      <c r="P561">
        <v>0.55616438356164399</v>
      </c>
      <c r="Q561" t="s">
        <v>5505</v>
      </c>
      <c r="R561" t="s">
        <v>5477</v>
      </c>
      <c r="S561" t="s">
        <v>46</v>
      </c>
      <c r="T561" t="s">
        <v>11</v>
      </c>
      <c r="U561" t="s">
        <v>19</v>
      </c>
      <c r="V561" t="s">
        <v>7865</v>
      </c>
      <c r="W561">
        <v>106.46572</v>
      </c>
      <c r="X561">
        <v>11.07653</v>
      </c>
      <c r="Y561" t="s">
        <v>7866</v>
      </c>
    </row>
    <row r="562" spans="1:25" x14ac:dyDescent="0.75">
      <c r="A562">
        <v>65540295</v>
      </c>
      <c r="B562" t="s">
        <v>4243</v>
      </c>
      <c r="C562" t="s">
        <v>5407</v>
      </c>
      <c r="D562" t="s">
        <v>5474</v>
      </c>
      <c r="E562" t="s">
        <v>5497</v>
      </c>
      <c r="F562">
        <v>140</v>
      </c>
      <c r="G562">
        <v>30</v>
      </c>
      <c r="H562">
        <v>0.214285714285714</v>
      </c>
      <c r="I562">
        <v>160</v>
      </c>
      <c r="J562">
        <v>153.666666666667</v>
      </c>
      <c r="K562">
        <v>100</v>
      </c>
      <c r="L562" t="s">
        <v>5494</v>
      </c>
      <c r="M562" t="s">
        <v>5499</v>
      </c>
      <c r="N562">
        <v>121.666666666667</v>
      </c>
      <c r="O562">
        <v>98.6666666666667</v>
      </c>
      <c r="P562">
        <v>0.81095890410958904</v>
      </c>
      <c r="Q562" t="s">
        <v>5476</v>
      </c>
      <c r="R562" t="s">
        <v>5477</v>
      </c>
      <c r="S562" t="s">
        <v>46</v>
      </c>
      <c r="T562" t="s">
        <v>11</v>
      </c>
      <c r="U562" t="s">
        <v>19</v>
      </c>
      <c r="V562" t="s">
        <v>7867</v>
      </c>
      <c r="W562">
        <v>106.64161</v>
      </c>
      <c r="X562">
        <v>10.92862</v>
      </c>
      <c r="Y562" t="s">
        <v>7862</v>
      </c>
    </row>
    <row r="563" spans="1:25" x14ac:dyDescent="0.75">
      <c r="A563">
        <v>65730778</v>
      </c>
      <c r="B563" t="s">
        <v>4361</v>
      </c>
      <c r="C563" t="s">
        <v>5407</v>
      </c>
      <c r="D563" t="s">
        <v>5487</v>
      </c>
      <c r="E563" t="s">
        <v>5497</v>
      </c>
      <c r="F563">
        <v>115</v>
      </c>
      <c r="G563">
        <v>30</v>
      </c>
      <c r="H563">
        <v>0.26086956521739102</v>
      </c>
      <c r="I563">
        <v>120</v>
      </c>
      <c r="J563">
        <v>116.666666666667</v>
      </c>
      <c r="K563">
        <v>35</v>
      </c>
      <c r="L563" t="s">
        <v>5494</v>
      </c>
      <c r="M563" t="s">
        <v>5499</v>
      </c>
      <c r="N563">
        <v>121.666666666667</v>
      </c>
      <c r="O563">
        <v>83.3333333333333</v>
      </c>
      <c r="P563">
        <v>0.68493150684931503</v>
      </c>
      <c r="Q563" t="s">
        <v>5485</v>
      </c>
      <c r="R563" t="s">
        <v>5486</v>
      </c>
      <c r="S563" t="s">
        <v>46</v>
      </c>
      <c r="T563" t="s">
        <v>11</v>
      </c>
      <c r="U563" t="s">
        <v>19</v>
      </c>
      <c r="V563" t="s">
        <v>7863</v>
      </c>
      <c r="W563">
        <v>106.48392</v>
      </c>
      <c r="X563">
        <v>10.998950000000001</v>
      </c>
      <c r="Y563" t="s">
        <v>7864</v>
      </c>
    </row>
    <row r="564" spans="1:25" x14ac:dyDescent="0.75">
      <c r="A564">
        <v>65065323</v>
      </c>
      <c r="B564" t="s">
        <v>5717</v>
      </c>
      <c r="C564" t="s">
        <v>5407</v>
      </c>
      <c r="D564" t="s">
        <v>5496</v>
      </c>
      <c r="E564" t="s">
        <v>18</v>
      </c>
      <c r="F564">
        <v>0</v>
      </c>
      <c r="I564">
        <v>7</v>
      </c>
      <c r="J564">
        <v>9.6666666666666696</v>
      </c>
      <c r="L564" t="s">
        <v>5508</v>
      </c>
      <c r="M564" t="s">
        <v>5475</v>
      </c>
      <c r="N564">
        <v>121</v>
      </c>
      <c r="O564">
        <v>37.6666666666667</v>
      </c>
      <c r="P564">
        <v>0.31129476584021998</v>
      </c>
      <c r="Q564" t="s">
        <v>5504</v>
      </c>
      <c r="R564" t="s">
        <v>5486</v>
      </c>
      <c r="S564" t="s">
        <v>46</v>
      </c>
      <c r="T564" t="s">
        <v>11</v>
      </c>
      <c r="U564" t="s">
        <v>19</v>
      </c>
      <c r="V564" t="s">
        <v>7869</v>
      </c>
      <c r="W564">
        <v>106.51549</v>
      </c>
      <c r="X564">
        <v>10.938789999999999</v>
      </c>
      <c r="Y564" t="s">
        <v>7868</v>
      </c>
    </row>
    <row r="565" spans="1:25" x14ac:dyDescent="0.75">
      <c r="A565">
        <v>65728234</v>
      </c>
      <c r="B565" t="s">
        <v>4265</v>
      </c>
      <c r="C565" t="s">
        <v>5407</v>
      </c>
      <c r="D565" t="s">
        <v>5487</v>
      </c>
      <c r="E565" t="s">
        <v>18</v>
      </c>
      <c r="F565">
        <v>0</v>
      </c>
      <c r="I565">
        <v>19</v>
      </c>
      <c r="J565">
        <v>188.666666666667</v>
      </c>
      <c r="K565">
        <v>70</v>
      </c>
      <c r="L565" t="s">
        <v>5508</v>
      </c>
      <c r="M565" t="s">
        <v>5475</v>
      </c>
      <c r="N565">
        <v>121</v>
      </c>
      <c r="O565">
        <v>79.6666666666667</v>
      </c>
      <c r="P565">
        <v>0.65840220385674897</v>
      </c>
      <c r="Q565" t="s">
        <v>5503</v>
      </c>
      <c r="R565" t="s">
        <v>5477</v>
      </c>
      <c r="S565" t="s">
        <v>46</v>
      </c>
      <c r="T565" t="s">
        <v>11</v>
      </c>
      <c r="U565" t="s">
        <v>19</v>
      </c>
      <c r="V565" t="s">
        <v>7859</v>
      </c>
      <c r="W565">
        <v>106.60375000000001</v>
      </c>
      <c r="X565">
        <v>10.95926</v>
      </c>
      <c r="Y565" t="s">
        <v>7864</v>
      </c>
    </row>
    <row r="566" spans="1:25" x14ac:dyDescent="0.75">
      <c r="A566">
        <v>65700681</v>
      </c>
      <c r="B566" t="s">
        <v>640</v>
      </c>
      <c r="C566" t="s">
        <v>5407</v>
      </c>
      <c r="D566" t="s">
        <v>5474</v>
      </c>
      <c r="E566" t="s">
        <v>5497</v>
      </c>
      <c r="F566">
        <v>50</v>
      </c>
      <c r="G566">
        <v>18</v>
      </c>
      <c r="H566">
        <v>0.36</v>
      </c>
      <c r="I566">
        <v>112</v>
      </c>
      <c r="J566">
        <v>74.3333333333333</v>
      </c>
      <c r="K566">
        <v>143</v>
      </c>
      <c r="L566" t="s">
        <v>5498</v>
      </c>
      <c r="M566" t="s">
        <v>5541</v>
      </c>
      <c r="N566">
        <v>120.666666666667</v>
      </c>
      <c r="O566">
        <v>102</v>
      </c>
      <c r="P566">
        <v>0.84530386740331498</v>
      </c>
      <c r="Q566" t="s">
        <v>5510</v>
      </c>
      <c r="R566" t="s">
        <v>5486</v>
      </c>
      <c r="S566" t="s">
        <v>46</v>
      </c>
      <c r="T566" t="s">
        <v>11</v>
      </c>
      <c r="U566" t="s">
        <v>19</v>
      </c>
      <c r="V566" t="s">
        <v>7861</v>
      </c>
      <c r="W566">
        <v>106.45974</v>
      </c>
      <c r="X566">
        <v>10.979100000000001</v>
      </c>
      <c r="Y566" t="s">
        <v>7862</v>
      </c>
    </row>
    <row r="567" spans="1:25" x14ac:dyDescent="0.75">
      <c r="A567">
        <v>65705151</v>
      </c>
      <c r="B567" t="s">
        <v>4331</v>
      </c>
      <c r="C567" t="s">
        <v>5407</v>
      </c>
      <c r="D567" t="s">
        <v>5474</v>
      </c>
      <c r="E567" t="s">
        <v>5497</v>
      </c>
      <c r="F567">
        <v>60</v>
      </c>
      <c r="I567">
        <v>60</v>
      </c>
      <c r="J567">
        <v>74</v>
      </c>
      <c r="K567">
        <v>60</v>
      </c>
      <c r="L567" t="s">
        <v>5508</v>
      </c>
      <c r="M567" t="s">
        <v>5499</v>
      </c>
      <c r="N567">
        <v>120</v>
      </c>
      <c r="O567">
        <v>84</v>
      </c>
      <c r="P567">
        <v>0.7</v>
      </c>
      <c r="Q567" t="s">
        <v>5493</v>
      </c>
      <c r="R567" t="s">
        <v>5486</v>
      </c>
      <c r="S567" t="s">
        <v>46</v>
      </c>
      <c r="T567" t="s">
        <v>11</v>
      </c>
      <c r="U567" t="s">
        <v>19</v>
      </c>
      <c r="V567" t="s">
        <v>7863</v>
      </c>
      <c r="W567">
        <v>106.45525000000001</v>
      </c>
      <c r="X567">
        <v>11.048400000000001</v>
      </c>
      <c r="Y567" t="s">
        <v>7864</v>
      </c>
    </row>
    <row r="568" spans="1:25" x14ac:dyDescent="0.75">
      <c r="A568">
        <v>65029279</v>
      </c>
      <c r="B568" t="s">
        <v>5934</v>
      </c>
      <c r="C568" t="s">
        <v>5489</v>
      </c>
      <c r="D568" t="s">
        <v>5487</v>
      </c>
      <c r="E568" t="s">
        <v>18</v>
      </c>
      <c r="F568">
        <v>0</v>
      </c>
      <c r="G568">
        <v>5</v>
      </c>
      <c r="H568" t="s">
        <v>7287</v>
      </c>
      <c r="I568">
        <v>13</v>
      </c>
      <c r="J568">
        <v>11.6666666666667</v>
      </c>
      <c r="K568">
        <v>4</v>
      </c>
      <c r="L568" t="s">
        <v>5481</v>
      </c>
      <c r="M568" t="s">
        <v>5475</v>
      </c>
      <c r="N568">
        <v>119.666666666667</v>
      </c>
      <c r="O568">
        <v>97.6666666666667</v>
      </c>
      <c r="P568">
        <v>0.81615598885793905</v>
      </c>
      <c r="Q568" t="s">
        <v>5500</v>
      </c>
      <c r="R568" t="s">
        <v>5486</v>
      </c>
      <c r="S568" t="s">
        <v>46</v>
      </c>
      <c r="T568" t="s">
        <v>11</v>
      </c>
      <c r="U568" t="s">
        <v>19</v>
      </c>
      <c r="V568" t="s">
        <v>7869</v>
      </c>
      <c r="W568">
        <v>106.50951999999999</v>
      </c>
      <c r="X568">
        <v>10.95824</v>
      </c>
      <c r="Y568" t="s">
        <v>7862</v>
      </c>
    </row>
    <row r="569" spans="1:25" x14ac:dyDescent="0.75">
      <c r="A569">
        <v>65015423</v>
      </c>
      <c r="B569" t="s">
        <v>2763</v>
      </c>
      <c r="C569" t="s">
        <v>5407</v>
      </c>
      <c r="D569" t="s">
        <v>5474</v>
      </c>
      <c r="E569" t="s">
        <v>5497</v>
      </c>
      <c r="F569">
        <v>55</v>
      </c>
      <c r="I569">
        <v>72</v>
      </c>
      <c r="J569">
        <v>54.3333333333333</v>
      </c>
      <c r="K569">
        <v>12</v>
      </c>
      <c r="L569" t="s">
        <v>5508</v>
      </c>
      <c r="M569" t="s">
        <v>5499</v>
      </c>
      <c r="N569">
        <v>119.333333333333</v>
      </c>
      <c r="O569">
        <v>80</v>
      </c>
      <c r="P569">
        <v>0.67039106145251404</v>
      </c>
      <c r="Q569" t="s">
        <v>5502</v>
      </c>
      <c r="R569" t="s">
        <v>5477</v>
      </c>
      <c r="S569" t="s">
        <v>46</v>
      </c>
      <c r="T569" t="s">
        <v>11</v>
      </c>
      <c r="U569" t="s">
        <v>19</v>
      </c>
      <c r="V569" t="s">
        <v>7859</v>
      </c>
      <c r="W569">
        <v>106.58087</v>
      </c>
      <c r="X569">
        <v>10.968500000000001</v>
      </c>
      <c r="Y569" t="s">
        <v>7864</v>
      </c>
    </row>
    <row r="570" spans="1:25" x14ac:dyDescent="0.75">
      <c r="A570">
        <v>65020818</v>
      </c>
      <c r="B570" t="s">
        <v>5660</v>
      </c>
      <c r="C570" t="s">
        <v>5412</v>
      </c>
      <c r="D570" t="s">
        <v>5474</v>
      </c>
      <c r="E570" t="s">
        <v>18</v>
      </c>
      <c r="F570">
        <v>0</v>
      </c>
      <c r="G570">
        <v>11</v>
      </c>
      <c r="H570" t="s">
        <v>7287</v>
      </c>
      <c r="I570">
        <v>64</v>
      </c>
      <c r="J570">
        <v>53</v>
      </c>
      <c r="K570">
        <v>5</v>
      </c>
      <c r="L570" t="s">
        <v>5481</v>
      </c>
      <c r="M570" t="s">
        <v>5475</v>
      </c>
      <c r="N570">
        <v>119.333333333333</v>
      </c>
      <c r="O570">
        <v>55</v>
      </c>
      <c r="P570">
        <v>0.460893854748603</v>
      </c>
      <c r="Q570" t="s">
        <v>5512</v>
      </c>
      <c r="R570" t="s">
        <v>5483</v>
      </c>
      <c r="S570" t="s">
        <v>46</v>
      </c>
      <c r="T570" t="s">
        <v>11</v>
      </c>
      <c r="U570" t="s">
        <v>19</v>
      </c>
      <c r="V570" t="s">
        <v>7867</v>
      </c>
      <c r="W570">
        <v>106.62027</v>
      </c>
      <c r="X570">
        <v>10.97744</v>
      </c>
      <c r="Y570" t="s">
        <v>7866</v>
      </c>
    </row>
    <row r="571" spans="1:25" x14ac:dyDescent="0.75">
      <c r="A571">
        <v>65026876</v>
      </c>
      <c r="B571" t="s">
        <v>6285</v>
      </c>
      <c r="C571" t="s">
        <v>5407</v>
      </c>
      <c r="D571" t="s">
        <v>5487</v>
      </c>
      <c r="E571" t="s">
        <v>18</v>
      </c>
      <c r="F571">
        <v>0</v>
      </c>
      <c r="G571">
        <v>13</v>
      </c>
      <c r="H571" t="s">
        <v>7287</v>
      </c>
      <c r="I571">
        <v>38</v>
      </c>
      <c r="J571">
        <v>44.6666666666667</v>
      </c>
      <c r="K571">
        <v>13</v>
      </c>
      <c r="L571" t="s">
        <v>5481</v>
      </c>
      <c r="M571" t="s">
        <v>5475</v>
      </c>
      <c r="N571">
        <v>119.333333333333</v>
      </c>
      <c r="O571">
        <v>71.3333333333333</v>
      </c>
      <c r="P571">
        <v>0.59776536312849204</v>
      </c>
      <c r="Q571" t="s">
        <v>5502</v>
      </c>
      <c r="R571" t="s">
        <v>5477</v>
      </c>
      <c r="S571" t="s">
        <v>46</v>
      </c>
      <c r="T571" t="s">
        <v>11</v>
      </c>
      <c r="U571" t="s">
        <v>19</v>
      </c>
      <c r="V571" t="s">
        <v>7863</v>
      </c>
      <c r="W571">
        <v>106.57431</v>
      </c>
      <c r="X571">
        <v>10.971769999999999</v>
      </c>
      <c r="Y571" t="s">
        <v>7866</v>
      </c>
    </row>
    <row r="572" spans="1:25" x14ac:dyDescent="0.75">
      <c r="A572">
        <v>65503452</v>
      </c>
      <c r="B572" t="s">
        <v>4020</v>
      </c>
      <c r="C572" t="s">
        <v>5407</v>
      </c>
      <c r="D572" t="s">
        <v>5474</v>
      </c>
      <c r="E572" t="s">
        <v>5497</v>
      </c>
      <c r="F572">
        <v>100</v>
      </c>
      <c r="G572">
        <v>30</v>
      </c>
      <c r="H572">
        <v>0.3</v>
      </c>
      <c r="I572">
        <v>90</v>
      </c>
      <c r="J572">
        <v>112.666666666667</v>
      </c>
      <c r="K572">
        <v>80</v>
      </c>
      <c r="L572" t="s">
        <v>5498</v>
      </c>
      <c r="M572" t="s">
        <v>5499</v>
      </c>
      <c r="N572">
        <v>119.333333333333</v>
      </c>
      <c r="O572">
        <v>94.3333333333333</v>
      </c>
      <c r="P572">
        <v>0.79050279329608897</v>
      </c>
      <c r="Q572" t="s">
        <v>5493</v>
      </c>
      <c r="R572" t="s">
        <v>5486</v>
      </c>
      <c r="S572" t="s">
        <v>46</v>
      </c>
      <c r="T572" t="s">
        <v>11</v>
      </c>
      <c r="U572" t="s">
        <v>19</v>
      </c>
      <c r="V572" t="s">
        <v>7870</v>
      </c>
      <c r="W572">
        <v>106.41986</v>
      </c>
      <c r="X572">
        <v>11.002750000000001</v>
      </c>
      <c r="Y572" t="s">
        <v>7864</v>
      </c>
    </row>
    <row r="573" spans="1:25" x14ac:dyDescent="0.75">
      <c r="A573">
        <v>65026890</v>
      </c>
      <c r="B573" t="s">
        <v>5730</v>
      </c>
      <c r="C573" t="s">
        <v>5407</v>
      </c>
      <c r="D573" t="s">
        <v>5487</v>
      </c>
      <c r="E573" t="s">
        <v>18</v>
      </c>
      <c r="F573">
        <v>0</v>
      </c>
      <c r="G573">
        <v>25</v>
      </c>
      <c r="H573" t="s">
        <v>7287</v>
      </c>
      <c r="I573">
        <v>76</v>
      </c>
      <c r="J573">
        <v>59.3333333333333</v>
      </c>
      <c r="K573">
        <v>4</v>
      </c>
      <c r="L573" t="s">
        <v>5481</v>
      </c>
      <c r="M573" t="s">
        <v>5475</v>
      </c>
      <c r="N573">
        <v>119</v>
      </c>
      <c r="O573">
        <v>73.3333333333333</v>
      </c>
      <c r="P573">
        <v>0.61624649859944003</v>
      </c>
      <c r="Q573" t="s">
        <v>5502</v>
      </c>
      <c r="R573" t="s">
        <v>5477</v>
      </c>
      <c r="S573" t="s">
        <v>46</v>
      </c>
      <c r="T573" t="s">
        <v>11</v>
      </c>
      <c r="U573" t="s">
        <v>19</v>
      </c>
      <c r="V573" t="s">
        <v>7867</v>
      </c>
      <c r="W573">
        <v>106.58608</v>
      </c>
      <c r="X573">
        <v>10.973179999999999</v>
      </c>
      <c r="Y573" t="s">
        <v>7864</v>
      </c>
    </row>
    <row r="574" spans="1:25" x14ac:dyDescent="0.75">
      <c r="A574">
        <v>65508927</v>
      </c>
      <c r="B574" t="s">
        <v>5929</v>
      </c>
      <c r="C574" t="s">
        <v>5407</v>
      </c>
      <c r="D574" t="s">
        <v>5487</v>
      </c>
      <c r="E574" t="s">
        <v>18</v>
      </c>
      <c r="F574">
        <v>0</v>
      </c>
      <c r="G574">
        <v>16</v>
      </c>
      <c r="H574" t="s">
        <v>7287</v>
      </c>
      <c r="I574">
        <v>36</v>
      </c>
      <c r="J574">
        <v>43.6666666666667</v>
      </c>
      <c r="K574">
        <v>16</v>
      </c>
      <c r="L574" t="s">
        <v>5481</v>
      </c>
      <c r="M574" t="s">
        <v>5475</v>
      </c>
      <c r="N574">
        <v>119</v>
      </c>
      <c r="O574">
        <v>68</v>
      </c>
      <c r="P574">
        <v>0.57142857142857095</v>
      </c>
      <c r="Q574" t="s">
        <v>5502</v>
      </c>
      <c r="R574" t="s">
        <v>5477</v>
      </c>
      <c r="S574" t="s">
        <v>46</v>
      </c>
      <c r="T574" t="s">
        <v>11</v>
      </c>
      <c r="U574" t="s">
        <v>19</v>
      </c>
      <c r="V574" t="s">
        <v>7859</v>
      </c>
      <c r="W574">
        <v>106.58</v>
      </c>
      <c r="X574">
        <v>10.9686</v>
      </c>
      <c r="Y574" t="s">
        <v>7866</v>
      </c>
    </row>
    <row r="575" spans="1:25" x14ac:dyDescent="0.75">
      <c r="A575">
        <v>65527174</v>
      </c>
      <c r="B575" t="s">
        <v>5745</v>
      </c>
      <c r="C575" t="s">
        <v>5407</v>
      </c>
      <c r="D575" t="s">
        <v>5487</v>
      </c>
      <c r="E575" t="s">
        <v>18</v>
      </c>
      <c r="F575">
        <v>0</v>
      </c>
      <c r="G575">
        <v>91</v>
      </c>
      <c r="H575" t="s">
        <v>7287</v>
      </c>
      <c r="I575">
        <v>269</v>
      </c>
      <c r="J575">
        <v>203.666666666667</v>
      </c>
      <c r="K575">
        <v>6</v>
      </c>
      <c r="L575" t="s">
        <v>5481</v>
      </c>
      <c r="M575" t="s">
        <v>5475</v>
      </c>
      <c r="N575">
        <v>119</v>
      </c>
      <c r="O575">
        <v>102</v>
      </c>
      <c r="P575">
        <v>0.85714285714285698</v>
      </c>
      <c r="Q575" t="s">
        <v>5493</v>
      </c>
      <c r="R575" t="s">
        <v>5486</v>
      </c>
      <c r="S575" t="s">
        <v>46</v>
      </c>
      <c r="T575" t="s">
        <v>11</v>
      </c>
      <c r="U575" t="s">
        <v>19</v>
      </c>
      <c r="V575" t="s">
        <v>7870</v>
      </c>
      <c r="W575">
        <v>106.45484</v>
      </c>
      <c r="X575">
        <v>11.041539999999999</v>
      </c>
      <c r="Y575" t="s">
        <v>7862</v>
      </c>
    </row>
    <row r="576" spans="1:25" x14ac:dyDescent="0.75">
      <c r="A576">
        <v>65402212</v>
      </c>
      <c r="B576" t="s">
        <v>4429</v>
      </c>
      <c r="C576" t="s">
        <v>5407</v>
      </c>
      <c r="D576" t="s">
        <v>5487</v>
      </c>
      <c r="E576" t="s">
        <v>5497</v>
      </c>
      <c r="F576">
        <v>60</v>
      </c>
      <c r="I576">
        <v>70</v>
      </c>
      <c r="J576">
        <v>75.6666666666667</v>
      </c>
      <c r="K576">
        <v>15</v>
      </c>
      <c r="L576" t="s">
        <v>5508</v>
      </c>
      <c r="M576" t="s">
        <v>5541</v>
      </c>
      <c r="N576">
        <v>118.666666666667</v>
      </c>
      <c r="O576">
        <v>72.6666666666667</v>
      </c>
      <c r="P576">
        <v>0.61235955056179803</v>
      </c>
      <c r="Q576" t="s">
        <v>5507</v>
      </c>
      <c r="R576" t="s">
        <v>5486</v>
      </c>
      <c r="S576" t="s">
        <v>46</v>
      </c>
      <c r="T576" t="s">
        <v>11</v>
      </c>
      <c r="U576" t="s">
        <v>19</v>
      </c>
      <c r="V576" t="s">
        <v>7869</v>
      </c>
      <c r="W576">
        <v>106.54336000000001</v>
      </c>
      <c r="X576">
        <v>10.944940000000001</v>
      </c>
      <c r="Y576" t="s">
        <v>7864</v>
      </c>
    </row>
    <row r="577" spans="1:25" x14ac:dyDescent="0.75">
      <c r="A577">
        <v>65718922</v>
      </c>
      <c r="B577" t="s">
        <v>5997</v>
      </c>
      <c r="C577" t="s">
        <v>5407</v>
      </c>
      <c r="D577" t="s">
        <v>5487</v>
      </c>
      <c r="E577" t="s">
        <v>5497</v>
      </c>
      <c r="F577">
        <v>90</v>
      </c>
      <c r="G577">
        <v>33</v>
      </c>
      <c r="H577">
        <v>0.36666666666666697</v>
      </c>
      <c r="I577">
        <v>84</v>
      </c>
      <c r="J577">
        <v>132.666666666667</v>
      </c>
      <c r="K577">
        <v>6</v>
      </c>
      <c r="L577" t="s">
        <v>5498</v>
      </c>
      <c r="M577" t="s">
        <v>5499</v>
      </c>
      <c r="N577">
        <v>118.666666666667</v>
      </c>
      <c r="O577">
        <v>101.333333333333</v>
      </c>
      <c r="P577">
        <v>0.85393258426966301</v>
      </c>
      <c r="Q577" t="s">
        <v>5495</v>
      </c>
      <c r="R577" t="s">
        <v>5477</v>
      </c>
      <c r="S577" t="s">
        <v>46</v>
      </c>
      <c r="T577" t="s">
        <v>11</v>
      </c>
      <c r="U577" t="s">
        <v>19</v>
      </c>
      <c r="V577" t="s">
        <v>7863</v>
      </c>
      <c r="W577">
        <v>106.49173999999999</v>
      </c>
      <c r="X577">
        <v>11.014939999999999</v>
      </c>
      <c r="Y577" t="s">
        <v>7862</v>
      </c>
    </row>
    <row r="578" spans="1:25" x14ac:dyDescent="0.75">
      <c r="A578">
        <v>65501990</v>
      </c>
      <c r="B578" t="s">
        <v>5848</v>
      </c>
      <c r="C578" t="s">
        <v>5407</v>
      </c>
      <c r="D578" t="s">
        <v>5487</v>
      </c>
      <c r="E578" t="s">
        <v>18</v>
      </c>
      <c r="F578">
        <v>0</v>
      </c>
      <c r="G578">
        <v>51</v>
      </c>
      <c r="H578" t="s">
        <v>7287</v>
      </c>
      <c r="I578">
        <v>298</v>
      </c>
      <c r="J578">
        <v>197</v>
      </c>
      <c r="K578">
        <v>4</v>
      </c>
      <c r="L578" t="s">
        <v>5481</v>
      </c>
      <c r="M578" t="s">
        <v>5475</v>
      </c>
      <c r="N578">
        <v>118.333333333333</v>
      </c>
      <c r="O578">
        <v>96.6666666666667</v>
      </c>
      <c r="P578">
        <v>0.81690140845070403</v>
      </c>
      <c r="Q578" t="s">
        <v>5493</v>
      </c>
      <c r="R578" t="s">
        <v>5486</v>
      </c>
      <c r="S578" t="s">
        <v>46</v>
      </c>
      <c r="T578" t="s">
        <v>11</v>
      </c>
      <c r="U578" t="s">
        <v>19</v>
      </c>
      <c r="V578" t="s">
        <v>7870</v>
      </c>
      <c r="W578">
        <v>106.42128</v>
      </c>
      <c r="X578">
        <v>11.01282</v>
      </c>
      <c r="Y578" t="s">
        <v>7862</v>
      </c>
    </row>
    <row r="579" spans="1:25" x14ac:dyDescent="0.75">
      <c r="A579">
        <v>65054497</v>
      </c>
      <c r="B579" t="s">
        <v>4808</v>
      </c>
      <c r="C579" t="s">
        <v>5407</v>
      </c>
      <c r="D579" t="s">
        <v>5474</v>
      </c>
      <c r="E579" t="s">
        <v>5497</v>
      </c>
      <c r="F579">
        <v>65</v>
      </c>
      <c r="I579">
        <v>60</v>
      </c>
      <c r="J579">
        <v>73.3333333333333</v>
      </c>
      <c r="K579">
        <v>44</v>
      </c>
      <c r="L579" t="s">
        <v>5508</v>
      </c>
      <c r="M579" t="s">
        <v>5499</v>
      </c>
      <c r="N579">
        <v>118</v>
      </c>
      <c r="O579">
        <v>80.3333333333333</v>
      </c>
      <c r="P579">
        <v>0.68079096045197696</v>
      </c>
      <c r="Q579" t="s">
        <v>5502</v>
      </c>
      <c r="R579" t="s">
        <v>5477</v>
      </c>
      <c r="S579" t="s">
        <v>46</v>
      </c>
      <c r="T579" t="s">
        <v>11</v>
      </c>
      <c r="U579" t="s">
        <v>19</v>
      </c>
      <c r="V579" t="s">
        <v>7867</v>
      </c>
      <c r="W579">
        <v>106.61242</v>
      </c>
      <c r="X579">
        <v>10.98001</v>
      </c>
      <c r="Y579" t="s">
        <v>7864</v>
      </c>
    </row>
    <row r="580" spans="1:25" x14ac:dyDescent="0.75">
      <c r="A580">
        <v>65540072</v>
      </c>
      <c r="B580" t="s">
        <v>1870</v>
      </c>
      <c r="C580" t="s">
        <v>5407</v>
      </c>
      <c r="D580" t="s">
        <v>5487</v>
      </c>
      <c r="E580" t="s">
        <v>18</v>
      </c>
      <c r="F580">
        <v>0</v>
      </c>
      <c r="I580">
        <v>30</v>
      </c>
      <c r="J580">
        <v>113.333333333333</v>
      </c>
      <c r="L580" t="s">
        <v>5508</v>
      </c>
      <c r="M580" t="s">
        <v>5475</v>
      </c>
      <c r="N580">
        <v>117.666666666667</v>
      </c>
      <c r="O580">
        <v>81.3333333333333</v>
      </c>
      <c r="P580">
        <v>0.69121813031161505</v>
      </c>
      <c r="Q580" t="s">
        <v>5521</v>
      </c>
      <c r="R580" t="s">
        <v>5477</v>
      </c>
      <c r="S580" t="s">
        <v>46</v>
      </c>
      <c r="T580" t="s">
        <v>11</v>
      </c>
      <c r="U580" t="s">
        <v>19</v>
      </c>
      <c r="V580" t="s">
        <v>7867</v>
      </c>
      <c r="W580">
        <v>106.57687</v>
      </c>
      <c r="X580">
        <v>10.99286</v>
      </c>
      <c r="Y580" t="s">
        <v>7864</v>
      </c>
    </row>
    <row r="581" spans="1:25" x14ac:dyDescent="0.75">
      <c r="A581">
        <v>65727232</v>
      </c>
      <c r="B581" t="s">
        <v>5921</v>
      </c>
      <c r="C581" t="s">
        <v>5407</v>
      </c>
      <c r="D581" t="s">
        <v>5487</v>
      </c>
      <c r="E581" t="s">
        <v>18</v>
      </c>
      <c r="F581">
        <v>0</v>
      </c>
      <c r="G581">
        <v>13</v>
      </c>
      <c r="H581" t="s">
        <v>7287</v>
      </c>
      <c r="I581">
        <v>55</v>
      </c>
      <c r="J581">
        <v>54.6666666666667</v>
      </c>
      <c r="K581">
        <v>13</v>
      </c>
      <c r="L581" t="s">
        <v>5481</v>
      </c>
      <c r="M581" t="s">
        <v>5475</v>
      </c>
      <c r="N581">
        <v>117.666666666667</v>
      </c>
      <c r="O581">
        <v>67.3333333333333</v>
      </c>
      <c r="P581">
        <v>0.57223796033994301</v>
      </c>
      <c r="Q581" t="s">
        <v>5502</v>
      </c>
      <c r="R581" t="s">
        <v>5477</v>
      </c>
      <c r="S581" t="s">
        <v>46</v>
      </c>
      <c r="T581" t="s">
        <v>11</v>
      </c>
      <c r="U581" t="s">
        <v>19</v>
      </c>
      <c r="V581" t="s">
        <v>7859</v>
      </c>
      <c r="W581">
        <v>106.57435</v>
      </c>
      <c r="X581">
        <v>10.97167</v>
      </c>
      <c r="Y581" t="s">
        <v>7866</v>
      </c>
    </row>
    <row r="582" spans="1:25" x14ac:dyDescent="0.75">
      <c r="A582">
        <v>65734635</v>
      </c>
      <c r="B582" t="s">
        <v>586</v>
      </c>
      <c r="C582" t="s">
        <v>5407</v>
      </c>
      <c r="D582" t="s">
        <v>5474</v>
      </c>
      <c r="E582" t="s">
        <v>5497</v>
      </c>
      <c r="F582">
        <v>60</v>
      </c>
      <c r="I582">
        <v>29</v>
      </c>
      <c r="J582">
        <v>23</v>
      </c>
      <c r="K582">
        <v>62</v>
      </c>
      <c r="L582" t="s">
        <v>5508</v>
      </c>
      <c r="M582" t="s">
        <v>5541</v>
      </c>
      <c r="N582">
        <v>117.666666666667</v>
      </c>
      <c r="O582">
        <v>76</v>
      </c>
      <c r="P582">
        <v>0.64589235127478795</v>
      </c>
      <c r="Q582" t="s">
        <v>5504</v>
      </c>
      <c r="R582" t="s">
        <v>5486</v>
      </c>
      <c r="S582" t="s">
        <v>46</v>
      </c>
      <c r="T582" t="s">
        <v>11</v>
      </c>
      <c r="U582" t="s">
        <v>19</v>
      </c>
      <c r="V582" t="s">
        <v>7869</v>
      </c>
      <c r="W582">
        <v>106.53726</v>
      </c>
      <c r="X582">
        <v>10.9651</v>
      </c>
      <c r="Y582" t="s">
        <v>7864</v>
      </c>
    </row>
    <row r="583" spans="1:25" x14ac:dyDescent="0.75">
      <c r="A583">
        <v>65015724</v>
      </c>
      <c r="B583" t="s">
        <v>5712</v>
      </c>
      <c r="C583" t="s">
        <v>5407</v>
      </c>
      <c r="D583" t="s">
        <v>5487</v>
      </c>
      <c r="E583" t="s">
        <v>18</v>
      </c>
      <c r="F583">
        <v>0</v>
      </c>
      <c r="G583">
        <v>4</v>
      </c>
      <c r="H583" t="s">
        <v>7287</v>
      </c>
      <c r="I583">
        <v>12</v>
      </c>
      <c r="J583">
        <v>23.6666666666667</v>
      </c>
      <c r="K583">
        <v>8</v>
      </c>
      <c r="L583" t="s">
        <v>5481</v>
      </c>
      <c r="M583" t="s">
        <v>5475</v>
      </c>
      <c r="N583">
        <v>117.333333333333</v>
      </c>
      <c r="O583">
        <v>63.6666666666667</v>
      </c>
      <c r="P583">
        <v>0.54261363636363602</v>
      </c>
      <c r="Q583" t="s">
        <v>5505</v>
      </c>
      <c r="R583" t="s">
        <v>5477</v>
      </c>
      <c r="S583" t="s">
        <v>46</v>
      </c>
      <c r="T583" t="s">
        <v>11</v>
      </c>
      <c r="U583" t="s">
        <v>19</v>
      </c>
      <c r="V583" t="s">
        <v>7863</v>
      </c>
      <c r="W583">
        <v>106.48205</v>
      </c>
      <c r="X583">
        <v>11.05236</v>
      </c>
      <c r="Y583" t="s">
        <v>7866</v>
      </c>
    </row>
    <row r="584" spans="1:25" x14ac:dyDescent="0.75">
      <c r="A584">
        <v>65540361</v>
      </c>
      <c r="B584" t="s">
        <v>5237</v>
      </c>
      <c r="C584" t="s">
        <v>5407</v>
      </c>
      <c r="D584" t="s">
        <v>5474</v>
      </c>
      <c r="E584" t="s">
        <v>5497</v>
      </c>
      <c r="F584">
        <v>50</v>
      </c>
      <c r="I584">
        <v>60</v>
      </c>
      <c r="J584">
        <v>80.6666666666667</v>
      </c>
      <c r="K584">
        <v>333</v>
      </c>
      <c r="L584" t="s">
        <v>5508</v>
      </c>
      <c r="M584" t="s">
        <v>5499</v>
      </c>
      <c r="N584">
        <v>117</v>
      </c>
      <c r="O584">
        <v>72.3333333333333</v>
      </c>
      <c r="P584">
        <v>0.618233618233618</v>
      </c>
      <c r="Q584" t="s">
        <v>5507</v>
      </c>
      <c r="R584" t="s">
        <v>5486</v>
      </c>
      <c r="S584" t="s">
        <v>46</v>
      </c>
      <c r="T584" t="s">
        <v>11</v>
      </c>
      <c r="U584" t="s">
        <v>19</v>
      </c>
      <c r="V584" t="s">
        <v>7869</v>
      </c>
      <c r="W584">
        <v>106.54424</v>
      </c>
      <c r="X584">
        <v>10.933020000000001</v>
      </c>
      <c r="Y584" t="s">
        <v>7864</v>
      </c>
    </row>
    <row r="585" spans="1:25" x14ac:dyDescent="0.75">
      <c r="A585">
        <v>65709270</v>
      </c>
      <c r="B585" t="s">
        <v>5900</v>
      </c>
      <c r="C585" t="s">
        <v>5407</v>
      </c>
      <c r="D585" t="s">
        <v>5474</v>
      </c>
      <c r="E585" t="s">
        <v>5497</v>
      </c>
      <c r="F585">
        <v>60</v>
      </c>
      <c r="I585">
        <v>55</v>
      </c>
      <c r="J585">
        <v>89</v>
      </c>
      <c r="L585" t="s">
        <v>5508</v>
      </c>
      <c r="M585" t="s">
        <v>5499</v>
      </c>
      <c r="N585">
        <v>117</v>
      </c>
      <c r="O585">
        <v>93.3333333333333</v>
      </c>
      <c r="P585">
        <v>0.79772079772079796</v>
      </c>
      <c r="Q585" t="s">
        <v>5476</v>
      </c>
      <c r="R585" t="s">
        <v>5477</v>
      </c>
      <c r="S585" t="s">
        <v>46</v>
      </c>
      <c r="T585" t="s">
        <v>11</v>
      </c>
      <c r="U585" t="s">
        <v>19</v>
      </c>
      <c r="V585" t="s">
        <v>7867</v>
      </c>
      <c r="W585">
        <v>106.63491999999999</v>
      </c>
      <c r="X585">
        <v>10.96026</v>
      </c>
      <c r="Y585" t="s">
        <v>7864</v>
      </c>
    </row>
    <row r="586" spans="1:25" x14ac:dyDescent="0.75">
      <c r="A586">
        <v>65032217</v>
      </c>
      <c r="B586" t="s">
        <v>5629</v>
      </c>
      <c r="C586" t="s">
        <v>5407</v>
      </c>
      <c r="D586" t="s">
        <v>5474</v>
      </c>
      <c r="E586" t="s">
        <v>5497</v>
      </c>
      <c r="F586">
        <v>100</v>
      </c>
      <c r="G586">
        <v>4</v>
      </c>
      <c r="H586">
        <v>0.04</v>
      </c>
      <c r="I586">
        <v>18</v>
      </c>
      <c r="J586">
        <v>151.666666666667</v>
      </c>
      <c r="K586">
        <v>5</v>
      </c>
      <c r="L586" t="s">
        <v>5494</v>
      </c>
      <c r="M586" t="s">
        <v>5541</v>
      </c>
      <c r="N586">
        <v>116.666666666667</v>
      </c>
      <c r="O586">
        <v>102</v>
      </c>
      <c r="P586">
        <v>0.874285714285714</v>
      </c>
      <c r="Q586" t="s">
        <v>5500</v>
      </c>
      <c r="R586" t="s">
        <v>5486</v>
      </c>
      <c r="S586" t="s">
        <v>46</v>
      </c>
      <c r="T586" t="s">
        <v>11</v>
      </c>
      <c r="U586" t="s">
        <v>19</v>
      </c>
      <c r="V586" t="s">
        <v>7869</v>
      </c>
      <c r="W586">
        <v>106.50555</v>
      </c>
      <c r="X586">
        <v>10.959849999999999</v>
      </c>
      <c r="Y586" t="s">
        <v>7862</v>
      </c>
    </row>
    <row r="587" spans="1:25" x14ac:dyDescent="0.75">
      <c r="A587">
        <v>65525334</v>
      </c>
      <c r="B587" t="s">
        <v>5644</v>
      </c>
      <c r="C587" t="s">
        <v>5407</v>
      </c>
      <c r="D587" t="s">
        <v>5487</v>
      </c>
      <c r="E587" t="s">
        <v>18</v>
      </c>
      <c r="F587">
        <v>0</v>
      </c>
      <c r="G587">
        <v>3</v>
      </c>
      <c r="H587" t="s">
        <v>7287</v>
      </c>
      <c r="I587">
        <v>10</v>
      </c>
      <c r="J587">
        <v>12.3333333333333</v>
      </c>
      <c r="K587">
        <v>5</v>
      </c>
      <c r="L587" t="s">
        <v>5481</v>
      </c>
      <c r="M587" t="s">
        <v>5475</v>
      </c>
      <c r="N587">
        <v>116.333333333333</v>
      </c>
      <c r="O587">
        <v>62.3333333333333</v>
      </c>
      <c r="P587">
        <v>0.53581661891117505</v>
      </c>
      <c r="Q587" t="s">
        <v>5505</v>
      </c>
      <c r="R587" t="s">
        <v>5477</v>
      </c>
      <c r="S587" t="s">
        <v>46</v>
      </c>
      <c r="T587" t="s">
        <v>11</v>
      </c>
      <c r="U587" t="s">
        <v>19</v>
      </c>
      <c r="V587" t="s">
        <v>7865</v>
      </c>
      <c r="W587">
        <v>106.46296</v>
      </c>
      <c r="X587">
        <v>11.05585</v>
      </c>
      <c r="Y587" t="s">
        <v>7866</v>
      </c>
    </row>
    <row r="588" spans="1:25" x14ac:dyDescent="0.75">
      <c r="A588">
        <v>65707263</v>
      </c>
      <c r="B588" t="s">
        <v>5698</v>
      </c>
      <c r="C588" t="s">
        <v>5407</v>
      </c>
      <c r="D588" t="s">
        <v>5487</v>
      </c>
      <c r="E588" t="s">
        <v>18</v>
      </c>
      <c r="F588">
        <v>0</v>
      </c>
      <c r="G588">
        <v>3</v>
      </c>
      <c r="H588" t="s">
        <v>7287</v>
      </c>
      <c r="I588">
        <v>16</v>
      </c>
      <c r="J588">
        <v>44.6666666666667</v>
      </c>
      <c r="K588">
        <v>11</v>
      </c>
      <c r="L588" t="s">
        <v>5481</v>
      </c>
      <c r="M588" t="s">
        <v>5475</v>
      </c>
      <c r="N588">
        <v>116.333333333333</v>
      </c>
      <c r="O588">
        <v>93.6666666666667</v>
      </c>
      <c r="P588">
        <v>0.805157593123209</v>
      </c>
      <c r="Q588" t="s">
        <v>5510</v>
      </c>
      <c r="R588" t="s">
        <v>5486</v>
      </c>
      <c r="S588" t="s">
        <v>46</v>
      </c>
      <c r="T588" t="s">
        <v>11</v>
      </c>
      <c r="U588" t="s">
        <v>19</v>
      </c>
      <c r="V588" t="s">
        <v>7861</v>
      </c>
      <c r="W588">
        <v>106.45229999999999</v>
      </c>
      <c r="X588">
        <v>10.982060000000001</v>
      </c>
      <c r="Y588" t="s">
        <v>7862</v>
      </c>
    </row>
    <row r="589" spans="1:25" x14ac:dyDescent="0.75">
      <c r="A589">
        <v>65720301</v>
      </c>
      <c r="B589" t="s">
        <v>5838</v>
      </c>
      <c r="C589" t="s">
        <v>5407</v>
      </c>
      <c r="D589" t="s">
        <v>5487</v>
      </c>
      <c r="E589" t="s">
        <v>18</v>
      </c>
      <c r="F589">
        <v>0</v>
      </c>
      <c r="G589">
        <v>24</v>
      </c>
      <c r="H589" t="s">
        <v>7287</v>
      </c>
      <c r="I589">
        <v>79</v>
      </c>
      <c r="J589">
        <v>52.3333333333333</v>
      </c>
      <c r="K589">
        <v>6</v>
      </c>
      <c r="L589" t="s">
        <v>5481</v>
      </c>
      <c r="M589" t="s">
        <v>5475</v>
      </c>
      <c r="N589">
        <v>116.333333333333</v>
      </c>
      <c r="O589">
        <v>75</v>
      </c>
      <c r="P589">
        <v>0.64469914040114595</v>
      </c>
      <c r="Q589" t="s">
        <v>5502</v>
      </c>
      <c r="R589" t="s">
        <v>5477</v>
      </c>
      <c r="S589" t="s">
        <v>46</v>
      </c>
      <c r="T589" t="s">
        <v>11</v>
      </c>
      <c r="U589" t="s">
        <v>19</v>
      </c>
      <c r="V589" t="s">
        <v>7859</v>
      </c>
      <c r="W589">
        <v>106.58394</v>
      </c>
      <c r="X589">
        <v>10.97452</v>
      </c>
      <c r="Y589" t="s">
        <v>7864</v>
      </c>
    </row>
    <row r="590" spans="1:25" x14ac:dyDescent="0.75">
      <c r="A590">
        <v>65507314</v>
      </c>
      <c r="B590" t="s">
        <v>5236</v>
      </c>
      <c r="C590" t="s">
        <v>5407</v>
      </c>
      <c r="D590" t="s">
        <v>5487</v>
      </c>
      <c r="E590" t="s">
        <v>18</v>
      </c>
      <c r="F590">
        <v>0</v>
      </c>
      <c r="G590">
        <v>20</v>
      </c>
      <c r="H590" t="s">
        <v>7287</v>
      </c>
      <c r="I590">
        <v>40</v>
      </c>
      <c r="J590">
        <v>88.6666666666667</v>
      </c>
      <c r="K590">
        <v>58</v>
      </c>
      <c r="L590" t="s">
        <v>5481</v>
      </c>
      <c r="M590" t="s">
        <v>5475</v>
      </c>
      <c r="N590">
        <v>116</v>
      </c>
      <c r="O590">
        <v>94</v>
      </c>
      <c r="P590">
        <v>0.81034482758620696</v>
      </c>
      <c r="Q590" t="s">
        <v>5493</v>
      </c>
      <c r="R590" t="s">
        <v>5486</v>
      </c>
      <c r="S590" t="s">
        <v>46</v>
      </c>
      <c r="T590" t="s">
        <v>11</v>
      </c>
      <c r="U590" t="s">
        <v>19</v>
      </c>
      <c r="V590" t="s">
        <v>7870</v>
      </c>
      <c r="W590">
        <v>106.43012</v>
      </c>
      <c r="X590">
        <v>11.008430000000001</v>
      </c>
      <c r="Y590" t="s">
        <v>7862</v>
      </c>
    </row>
    <row r="591" spans="1:25" x14ac:dyDescent="0.75">
      <c r="A591">
        <v>65540252</v>
      </c>
      <c r="B591" t="s">
        <v>829</v>
      </c>
      <c r="C591" t="s">
        <v>5407</v>
      </c>
      <c r="D591" t="s">
        <v>5479</v>
      </c>
      <c r="E591" t="s">
        <v>18</v>
      </c>
      <c r="F591">
        <v>0</v>
      </c>
      <c r="I591">
        <v>25</v>
      </c>
      <c r="J591">
        <v>78.3333333333333</v>
      </c>
      <c r="K591">
        <v>610</v>
      </c>
      <c r="L591" t="s">
        <v>5508</v>
      </c>
      <c r="M591" t="s">
        <v>5475</v>
      </c>
      <c r="N591">
        <v>116</v>
      </c>
      <c r="O591">
        <v>96.3333333333333</v>
      </c>
      <c r="P591">
        <v>0.83045977011494299</v>
      </c>
      <c r="Q591" t="s">
        <v>5495</v>
      </c>
      <c r="R591" t="s">
        <v>5477</v>
      </c>
      <c r="S591" t="s">
        <v>46</v>
      </c>
      <c r="T591" t="s">
        <v>11</v>
      </c>
      <c r="U591" t="s">
        <v>19</v>
      </c>
      <c r="V591" t="s">
        <v>7863</v>
      </c>
      <c r="W591">
        <v>106.48506</v>
      </c>
      <c r="X591">
        <v>11.01614</v>
      </c>
      <c r="Y591" t="s">
        <v>7862</v>
      </c>
    </row>
    <row r="592" spans="1:25" x14ac:dyDescent="0.75">
      <c r="A592">
        <v>65008134</v>
      </c>
      <c r="B592" t="s">
        <v>4466</v>
      </c>
      <c r="C592" t="s">
        <v>5407</v>
      </c>
      <c r="D592" t="s">
        <v>5488</v>
      </c>
      <c r="E592" t="s">
        <v>18</v>
      </c>
      <c r="F592">
        <v>0</v>
      </c>
      <c r="I592">
        <v>20</v>
      </c>
      <c r="J592">
        <v>48.6666666666667</v>
      </c>
      <c r="K592">
        <v>5</v>
      </c>
      <c r="L592" t="s">
        <v>5508</v>
      </c>
      <c r="M592" t="s">
        <v>5475</v>
      </c>
      <c r="N592">
        <v>115.333333333333</v>
      </c>
      <c r="O592">
        <v>72.3333333333333</v>
      </c>
      <c r="P592">
        <v>0.62716763005780296</v>
      </c>
      <c r="Q592" t="s">
        <v>5502</v>
      </c>
      <c r="R592" t="s">
        <v>5477</v>
      </c>
      <c r="S592" t="s">
        <v>46</v>
      </c>
      <c r="T592" t="s">
        <v>11</v>
      </c>
      <c r="U592" t="s">
        <v>19</v>
      </c>
      <c r="V592" t="s">
        <v>7867</v>
      </c>
      <c r="W592">
        <v>106.59472</v>
      </c>
      <c r="X592">
        <v>10.98297</v>
      </c>
      <c r="Y592" t="s">
        <v>7864</v>
      </c>
    </row>
    <row r="593" spans="1:25" x14ac:dyDescent="0.75">
      <c r="A593">
        <v>65048153</v>
      </c>
      <c r="B593" t="s">
        <v>284</v>
      </c>
      <c r="C593" t="s">
        <v>5407</v>
      </c>
      <c r="D593" t="s">
        <v>5479</v>
      </c>
      <c r="E593" t="s">
        <v>5497</v>
      </c>
      <c r="F593">
        <v>220</v>
      </c>
      <c r="G593">
        <v>10</v>
      </c>
      <c r="H593">
        <v>4.5454545454545497E-2</v>
      </c>
      <c r="I593">
        <v>5</v>
      </c>
      <c r="J593">
        <v>85.6666666666667</v>
      </c>
      <c r="L593" t="s">
        <v>5494</v>
      </c>
      <c r="M593" t="s">
        <v>5499</v>
      </c>
      <c r="N593">
        <v>115</v>
      </c>
      <c r="O593">
        <v>85.3333333333333</v>
      </c>
      <c r="P593">
        <v>0.74202898550724605</v>
      </c>
      <c r="Q593" t="s">
        <v>5476</v>
      </c>
      <c r="R593" t="s">
        <v>5477</v>
      </c>
      <c r="S593" t="s">
        <v>46</v>
      </c>
      <c r="T593" t="s">
        <v>11</v>
      </c>
      <c r="U593" t="s">
        <v>19</v>
      </c>
      <c r="V593" t="s">
        <v>7867</v>
      </c>
      <c r="W593">
        <v>106.61794999999999</v>
      </c>
      <c r="X593">
        <v>10.92314</v>
      </c>
      <c r="Y593" t="s">
        <v>7864</v>
      </c>
    </row>
    <row r="594" spans="1:25" x14ac:dyDescent="0.75">
      <c r="A594">
        <v>65712431</v>
      </c>
      <c r="B594" t="s">
        <v>2167</v>
      </c>
      <c r="C594" t="s">
        <v>5407</v>
      </c>
      <c r="D594" t="s">
        <v>5487</v>
      </c>
      <c r="E594" t="s">
        <v>18</v>
      </c>
      <c r="F594">
        <v>0</v>
      </c>
      <c r="G594">
        <v>10</v>
      </c>
      <c r="H594" t="s">
        <v>7287</v>
      </c>
      <c r="I594">
        <v>64</v>
      </c>
      <c r="J594">
        <v>71.3333333333333</v>
      </c>
      <c r="K594">
        <v>17</v>
      </c>
      <c r="L594" t="s">
        <v>5481</v>
      </c>
      <c r="M594" t="s">
        <v>5475</v>
      </c>
      <c r="N594">
        <v>115</v>
      </c>
      <c r="O594">
        <v>90.6666666666667</v>
      </c>
      <c r="P594">
        <v>0.78840579710144898</v>
      </c>
      <c r="Q594" t="s">
        <v>5485</v>
      </c>
      <c r="R594" t="s">
        <v>5486</v>
      </c>
      <c r="S594" t="s">
        <v>46</v>
      </c>
      <c r="T594" t="s">
        <v>11</v>
      </c>
      <c r="U594" t="s">
        <v>19</v>
      </c>
      <c r="V594" t="s">
        <v>7861</v>
      </c>
      <c r="W594">
        <v>106.49605</v>
      </c>
      <c r="X594">
        <v>10.984529999999999</v>
      </c>
      <c r="Y594" t="s">
        <v>7864</v>
      </c>
    </row>
    <row r="595" spans="1:25" x14ac:dyDescent="0.75">
      <c r="A595">
        <v>65712896</v>
      </c>
      <c r="B595" t="s">
        <v>4204</v>
      </c>
      <c r="C595" t="s">
        <v>5407</v>
      </c>
      <c r="D595" t="s">
        <v>5474</v>
      </c>
      <c r="E595" t="s">
        <v>5497</v>
      </c>
      <c r="F595">
        <v>50</v>
      </c>
      <c r="G595">
        <v>5</v>
      </c>
      <c r="H595">
        <v>0.1</v>
      </c>
      <c r="I595">
        <v>14</v>
      </c>
      <c r="J595">
        <v>35.3333333333333</v>
      </c>
      <c r="K595">
        <v>21</v>
      </c>
      <c r="L595" t="s">
        <v>5494</v>
      </c>
      <c r="M595" t="s">
        <v>5541</v>
      </c>
      <c r="N595">
        <v>115</v>
      </c>
      <c r="O595">
        <v>65</v>
      </c>
      <c r="P595">
        <v>0.565217391304348</v>
      </c>
      <c r="Q595" t="s">
        <v>5504</v>
      </c>
      <c r="R595" t="s">
        <v>5486</v>
      </c>
      <c r="S595" t="s">
        <v>46</v>
      </c>
      <c r="T595" t="s">
        <v>11</v>
      </c>
      <c r="U595" t="s">
        <v>19</v>
      </c>
      <c r="V595" t="s">
        <v>7869</v>
      </c>
      <c r="W595">
        <v>106.51124</v>
      </c>
      <c r="X595">
        <v>10.94706</v>
      </c>
      <c r="Y595" t="s">
        <v>7866</v>
      </c>
    </row>
    <row r="596" spans="1:25" x14ac:dyDescent="0.75">
      <c r="A596">
        <v>65540215</v>
      </c>
      <c r="B596" t="s">
        <v>5791</v>
      </c>
      <c r="C596" t="s">
        <v>5407</v>
      </c>
      <c r="D596" t="s">
        <v>5487</v>
      </c>
      <c r="E596" t="s">
        <v>18</v>
      </c>
      <c r="F596">
        <v>0</v>
      </c>
      <c r="G596">
        <v>4</v>
      </c>
      <c r="H596" t="s">
        <v>7287</v>
      </c>
      <c r="I596">
        <v>14</v>
      </c>
      <c r="J596">
        <v>15.3333333333333</v>
      </c>
      <c r="K596">
        <v>15</v>
      </c>
      <c r="L596" t="s">
        <v>5481</v>
      </c>
      <c r="M596" t="s">
        <v>5475</v>
      </c>
      <c r="N596">
        <v>114.333333333333</v>
      </c>
      <c r="O596">
        <v>73.6666666666667</v>
      </c>
      <c r="P596">
        <v>0.64431486880466504</v>
      </c>
      <c r="Q596" t="s">
        <v>5505</v>
      </c>
      <c r="R596" t="s">
        <v>5477</v>
      </c>
      <c r="S596" t="s">
        <v>46</v>
      </c>
      <c r="T596" t="s">
        <v>11</v>
      </c>
      <c r="U596" t="s">
        <v>19</v>
      </c>
      <c r="V596" t="s">
        <v>7865</v>
      </c>
      <c r="W596">
        <v>106.46699</v>
      </c>
      <c r="X596">
        <v>11.07408</v>
      </c>
      <c r="Y596" t="s">
        <v>7864</v>
      </c>
    </row>
    <row r="597" spans="1:25" x14ac:dyDescent="0.75">
      <c r="A597">
        <v>65015339</v>
      </c>
      <c r="B597" t="s">
        <v>5624</v>
      </c>
      <c r="C597" t="s">
        <v>5416</v>
      </c>
      <c r="D597" t="s">
        <v>5474</v>
      </c>
      <c r="E597" t="s">
        <v>5480</v>
      </c>
      <c r="F597">
        <v>0</v>
      </c>
      <c r="G597">
        <v>5</v>
      </c>
      <c r="H597" t="s">
        <v>7287</v>
      </c>
      <c r="I597">
        <v>10</v>
      </c>
      <c r="J597">
        <v>57.6666666666667</v>
      </c>
      <c r="K597">
        <v>136</v>
      </c>
      <c r="L597" t="s">
        <v>5481</v>
      </c>
      <c r="M597" t="s">
        <v>5475</v>
      </c>
      <c r="N597">
        <v>114</v>
      </c>
      <c r="O597">
        <v>86.3333333333333</v>
      </c>
      <c r="P597">
        <v>0.75730994152046804</v>
      </c>
      <c r="Q597" t="s">
        <v>5515</v>
      </c>
      <c r="R597" t="s">
        <v>5483</v>
      </c>
      <c r="S597" t="s">
        <v>46</v>
      </c>
      <c r="T597" t="s">
        <v>11</v>
      </c>
      <c r="U597" t="s">
        <v>19</v>
      </c>
      <c r="V597" t="s">
        <v>7863</v>
      </c>
      <c r="W597">
        <v>106.47938000000001</v>
      </c>
      <c r="X597">
        <v>11.00128</v>
      </c>
      <c r="Y597" t="s">
        <v>7864</v>
      </c>
    </row>
    <row r="598" spans="1:25" x14ac:dyDescent="0.75">
      <c r="A598">
        <v>65508678</v>
      </c>
      <c r="B598" t="s">
        <v>2911</v>
      </c>
      <c r="C598" t="s">
        <v>5407</v>
      </c>
      <c r="D598" t="s">
        <v>5487</v>
      </c>
      <c r="E598" t="s">
        <v>18</v>
      </c>
      <c r="F598">
        <v>0</v>
      </c>
      <c r="G598">
        <v>32</v>
      </c>
      <c r="H598" t="s">
        <v>7287</v>
      </c>
      <c r="I598">
        <v>53</v>
      </c>
      <c r="J598">
        <v>59.6666666666667</v>
      </c>
      <c r="K598">
        <v>7</v>
      </c>
      <c r="L598" t="s">
        <v>5481</v>
      </c>
      <c r="M598" t="s">
        <v>5475</v>
      </c>
      <c r="N598">
        <v>114</v>
      </c>
      <c r="O598">
        <v>78.6666666666667</v>
      </c>
      <c r="P598">
        <v>0.69005847953216404</v>
      </c>
      <c r="Q598" t="s">
        <v>5502</v>
      </c>
      <c r="R598" t="s">
        <v>5477</v>
      </c>
      <c r="S598" t="s">
        <v>46</v>
      </c>
      <c r="T598" t="s">
        <v>11</v>
      </c>
      <c r="U598" t="s">
        <v>19</v>
      </c>
      <c r="V598" t="s">
        <v>7859</v>
      </c>
      <c r="W598">
        <v>106.58136</v>
      </c>
      <c r="X598">
        <v>10.9772</v>
      </c>
      <c r="Y598" t="s">
        <v>7864</v>
      </c>
    </row>
    <row r="599" spans="1:25" x14ac:dyDescent="0.75">
      <c r="A599">
        <v>65007407</v>
      </c>
      <c r="B599" t="s">
        <v>1054</v>
      </c>
      <c r="C599" t="s">
        <v>5407</v>
      </c>
      <c r="D599" t="s">
        <v>5487</v>
      </c>
      <c r="E599" t="s">
        <v>5497</v>
      </c>
      <c r="F599">
        <v>80</v>
      </c>
      <c r="I599">
        <v>80</v>
      </c>
      <c r="J599">
        <v>170</v>
      </c>
      <c r="K599">
        <v>10</v>
      </c>
      <c r="L599" t="s">
        <v>5508</v>
      </c>
      <c r="M599" t="s">
        <v>5499</v>
      </c>
      <c r="N599">
        <v>113.666666666667</v>
      </c>
      <c r="O599">
        <v>95.6666666666667</v>
      </c>
      <c r="P599">
        <v>0.84164222873900296</v>
      </c>
      <c r="Q599" t="s">
        <v>5500</v>
      </c>
      <c r="R599" t="s">
        <v>5486</v>
      </c>
      <c r="S599" t="s">
        <v>46</v>
      </c>
      <c r="T599" t="s">
        <v>11</v>
      </c>
      <c r="U599" t="s">
        <v>19</v>
      </c>
      <c r="V599" t="s">
        <v>7861</v>
      </c>
      <c r="W599">
        <v>106.49888</v>
      </c>
      <c r="X599">
        <v>10.964840000000001</v>
      </c>
      <c r="Y599" t="s">
        <v>7862</v>
      </c>
    </row>
    <row r="600" spans="1:25" x14ac:dyDescent="0.75">
      <c r="A600">
        <v>65041080</v>
      </c>
      <c r="B600" t="s">
        <v>5640</v>
      </c>
      <c r="C600" t="s">
        <v>5407</v>
      </c>
      <c r="D600" t="s">
        <v>5487</v>
      </c>
      <c r="E600" t="s">
        <v>18</v>
      </c>
      <c r="F600">
        <v>0</v>
      </c>
      <c r="G600">
        <v>5</v>
      </c>
      <c r="H600" t="s">
        <v>7287</v>
      </c>
      <c r="I600">
        <v>29</v>
      </c>
      <c r="J600">
        <v>27.6666666666667</v>
      </c>
      <c r="K600">
        <v>4</v>
      </c>
      <c r="L600" t="s">
        <v>5481</v>
      </c>
      <c r="M600" t="s">
        <v>5475</v>
      </c>
      <c r="N600">
        <v>113.666666666667</v>
      </c>
      <c r="O600">
        <v>90</v>
      </c>
      <c r="P600">
        <v>0.79178885630498497</v>
      </c>
      <c r="Q600" t="s">
        <v>5500</v>
      </c>
      <c r="R600" t="s">
        <v>5486</v>
      </c>
      <c r="S600" t="s">
        <v>46</v>
      </c>
      <c r="T600" t="s">
        <v>11</v>
      </c>
      <c r="U600" t="s">
        <v>19</v>
      </c>
      <c r="V600" t="s">
        <v>7861</v>
      </c>
      <c r="W600">
        <v>106.48202000000001</v>
      </c>
      <c r="X600">
        <v>10.97099</v>
      </c>
      <c r="Y600" t="s">
        <v>7864</v>
      </c>
    </row>
    <row r="601" spans="1:25" x14ac:dyDescent="0.75">
      <c r="A601">
        <v>65015997</v>
      </c>
      <c r="B601" t="s">
        <v>2785</v>
      </c>
      <c r="C601" t="s">
        <v>5407</v>
      </c>
      <c r="D601" t="s">
        <v>5487</v>
      </c>
      <c r="E601" t="s">
        <v>18</v>
      </c>
      <c r="F601">
        <v>0</v>
      </c>
      <c r="G601">
        <v>25</v>
      </c>
      <c r="H601" t="s">
        <v>7287</v>
      </c>
      <c r="I601">
        <v>60</v>
      </c>
      <c r="J601">
        <v>53.3333333333333</v>
      </c>
      <c r="K601">
        <v>5</v>
      </c>
      <c r="L601" t="s">
        <v>5481</v>
      </c>
      <c r="M601" t="s">
        <v>5475</v>
      </c>
      <c r="N601">
        <v>113.333333333333</v>
      </c>
      <c r="O601">
        <v>70.6666666666667</v>
      </c>
      <c r="P601">
        <v>0.623529411764706</v>
      </c>
      <c r="Q601" t="s">
        <v>5502</v>
      </c>
      <c r="R601" t="s">
        <v>5477</v>
      </c>
      <c r="S601" t="s">
        <v>46</v>
      </c>
      <c r="T601" t="s">
        <v>11</v>
      </c>
      <c r="U601" t="s">
        <v>19</v>
      </c>
      <c r="V601" t="s">
        <v>7859</v>
      </c>
      <c r="W601">
        <v>106.5825</v>
      </c>
      <c r="X601">
        <v>10.978350000000001</v>
      </c>
      <c r="Y601" t="s">
        <v>7864</v>
      </c>
    </row>
    <row r="602" spans="1:25" x14ac:dyDescent="0.75">
      <c r="A602">
        <v>65016834</v>
      </c>
      <c r="B602" t="s">
        <v>5663</v>
      </c>
      <c r="C602" t="s">
        <v>5390</v>
      </c>
      <c r="D602" t="s">
        <v>5474</v>
      </c>
      <c r="E602" t="s">
        <v>18</v>
      </c>
      <c r="F602">
        <v>0</v>
      </c>
      <c r="G602">
        <v>159</v>
      </c>
      <c r="H602" t="s">
        <v>7287</v>
      </c>
      <c r="I602">
        <v>256</v>
      </c>
      <c r="J602">
        <v>135.666666666667</v>
      </c>
      <c r="K602">
        <v>30</v>
      </c>
      <c r="L602" t="s">
        <v>5481</v>
      </c>
      <c r="M602" t="s">
        <v>5475</v>
      </c>
      <c r="N602">
        <v>113.333333333333</v>
      </c>
      <c r="O602">
        <v>79.3333333333333</v>
      </c>
      <c r="P602">
        <v>0.7</v>
      </c>
      <c r="Q602" t="s">
        <v>5515</v>
      </c>
      <c r="R602" t="s">
        <v>5483</v>
      </c>
      <c r="S602" t="s">
        <v>46</v>
      </c>
      <c r="T602" t="s">
        <v>11</v>
      </c>
      <c r="U602" t="s">
        <v>19</v>
      </c>
      <c r="V602" t="s">
        <v>7865</v>
      </c>
      <c r="W602">
        <v>106.50559</v>
      </c>
      <c r="X602">
        <v>11.112349999999999</v>
      </c>
      <c r="Y602" t="s">
        <v>7864</v>
      </c>
    </row>
    <row r="603" spans="1:25" x14ac:dyDescent="0.75">
      <c r="A603">
        <v>65503185</v>
      </c>
      <c r="B603" t="s">
        <v>676</v>
      </c>
      <c r="C603" t="s">
        <v>5407</v>
      </c>
      <c r="D603" t="s">
        <v>5474</v>
      </c>
      <c r="E603" t="s">
        <v>18</v>
      </c>
      <c r="F603">
        <v>0</v>
      </c>
      <c r="I603">
        <v>3</v>
      </c>
      <c r="J603">
        <v>102.666666666667</v>
      </c>
      <c r="K603">
        <v>8</v>
      </c>
      <c r="L603" t="s">
        <v>5508</v>
      </c>
      <c r="M603" t="s">
        <v>5475</v>
      </c>
      <c r="N603">
        <v>113</v>
      </c>
      <c r="O603">
        <v>73</v>
      </c>
      <c r="P603">
        <v>0.64601769911504403</v>
      </c>
      <c r="Q603" t="s">
        <v>5507</v>
      </c>
      <c r="R603" t="s">
        <v>5486</v>
      </c>
      <c r="S603" t="s">
        <v>46</v>
      </c>
      <c r="T603" t="s">
        <v>11</v>
      </c>
      <c r="U603" t="s">
        <v>19</v>
      </c>
      <c r="V603" t="s">
        <v>7869</v>
      </c>
      <c r="W603">
        <v>106.54464</v>
      </c>
      <c r="X603">
        <v>10.95119</v>
      </c>
      <c r="Y603" t="s">
        <v>7864</v>
      </c>
    </row>
    <row r="604" spans="1:25" x14ac:dyDescent="0.75">
      <c r="A604">
        <v>65526787</v>
      </c>
      <c r="B604" t="s">
        <v>6025</v>
      </c>
      <c r="C604" t="s">
        <v>5407</v>
      </c>
      <c r="D604" t="s">
        <v>5487</v>
      </c>
      <c r="E604" t="s">
        <v>18</v>
      </c>
      <c r="F604">
        <v>0</v>
      </c>
      <c r="G604">
        <v>15</v>
      </c>
      <c r="H604" t="s">
        <v>7287</v>
      </c>
      <c r="I604">
        <v>41</v>
      </c>
      <c r="J604">
        <v>46</v>
      </c>
      <c r="K604">
        <v>19</v>
      </c>
      <c r="L604" t="s">
        <v>5481</v>
      </c>
      <c r="M604" t="s">
        <v>5475</v>
      </c>
      <c r="N604">
        <v>113</v>
      </c>
      <c r="O604">
        <v>76</v>
      </c>
      <c r="P604">
        <v>0.67256637168141598</v>
      </c>
      <c r="Q604" t="s">
        <v>5502</v>
      </c>
      <c r="R604" t="s">
        <v>5477</v>
      </c>
      <c r="S604" t="s">
        <v>46</v>
      </c>
      <c r="T604" t="s">
        <v>11</v>
      </c>
      <c r="U604" t="s">
        <v>19</v>
      </c>
      <c r="V604" t="s">
        <v>7859</v>
      </c>
      <c r="W604">
        <v>106.581</v>
      </c>
      <c r="X604">
        <v>10.9695</v>
      </c>
      <c r="Y604" t="s">
        <v>7864</v>
      </c>
    </row>
    <row r="605" spans="1:25" x14ac:dyDescent="0.75">
      <c r="A605">
        <v>65526682</v>
      </c>
      <c r="B605" t="s">
        <v>4225</v>
      </c>
      <c r="C605" t="s">
        <v>5407</v>
      </c>
      <c r="D605" t="s">
        <v>5474</v>
      </c>
      <c r="E605" t="s">
        <v>5497</v>
      </c>
      <c r="F605">
        <v>60</v>
      </c>
      <c r="I605">
        <v>60</v>
      </c>
      <c r="J605">
        <v>61.6666666666667</v>
      </c>
      <c r="K605">
        <v>2</v>
      </c>
      <c r="L605" t="s">
        <v>5508</v>
      </c>
      <c r="M605" t="s">
        <v>5541</v>
      </c>
      <c r="N605">
        <v>112.666666666667</v>
      </c>
      <c r="O605">
        <v>84.3333333333333</v>
      </c>
      <c r="P605">
        <v>0.74852071005917198</v>
      </c>
      <c r="Q605" t="s">
        <v>5504</v>
      </c>
      <c r="R605" t="s">
        <v>5486</v>
      </c>
      <c r="S605" t="s">
        <v>46</v>
      </c>
      <c r="T605" t="s">
        <v>11</v>
      </c>
      <c r="U605" t="s">
        <v>19</v>
      </c>
      <c r="V605" t="s">
        <v>7869</v>
      </c>
      <c r="W605">
        <v>106.51569000000001</v>
      </c>
      <c r="X605">
        <v>10.939209999999999</v>
      </c>
      <c r="Y605" t="s">
        <v>7864</v>
      </c>
    </row>
    <row r="606" spans="1:25" x14ac:dyDescent="0.75">
      <c r="A606">
        <v>65709382</v>
      </c>
      <c r="B606" t="s">
        <v>5135</v>
      </c>
      <c r="C606" t="s">
        <v>5407</v>
      </c>
      <c r="D606" t="s">
        <v>5487</v>
      </c>
      <c r="E606" t="s">
        <v>18</v>
      </c>
      <c r="F606">
        <v>0</v>
      </c>
      <c r="G606">
        <v>10</v>
      </c>
      <c r="H606" t="s">
        <v>7287</v>
      </c>
      <c r="I606">
        <v>50</v>
      </c>
      <c r="J606">
        <v>74</v>
      </c>
      <c r="L606" t="s">
        <v>5481</v>
      </c>
      <c r="M606" t="s">
        <v>5475</v>
      </c>
      <c r="N606">
        <v>112</v>
      </c>
      <c r="O606">
        <v>89.3333333333333</v>
      </c>
      <c r="P606">
        <v>0.797619047619048</v>
      </c>
      <c r="Q606" t="s">
        <v>5485</v>
      </c>
      <c r="R606" t="s">
        <v>5486</v>
      </c>
      <c r="S606" t="s">
        <v>46</v>
      </c>
      <c r="T606" t="s">
        <v>11</v>
      </c>
      <c r="U606" t="s">
        <v>19</v>
      </c>
      <c r="V606" t="s">
        <v>7861</v>
      </c>
      <c r="W606">
        <v>106.48275</v>
      </c>
      <c r="X606">
        <v>10.97298</v>
      </c>
      <c r="Y606" t="s">
        <v>7864</v>
      </c>
    </row>
    <row r="607" spans="1:25" x14ac:dyDescent="0.75">
      <c r="A607">
        <v>65010700</v>
      </c>
      <c r="B607" t="s">
        <v>5706</v>
      </c>
      <c r="C607" t="s">
        <v>5390</v>
      </c>
      <c r="D607" t="s">
        <v>5487</v>
      </c>
      <c r="E607" t="s">
        <v>5480</v>
      </c>
      <c r="F607">
        <v>0</v>
      </c>
      <c r="G607">
        <v>34</v>
      </c>
      <c r="H607" t="s">
        <v>7287</v>
      </c>
      <c r="I607">
        <v>123</v>
      </c>
      <c r="J607">
        <v>83.3333333333333</v>
      </c>
      <c r="K607">
        <v>7</v>
      </c>
      <c r="L607" t="s">
        <v>5481</v>
      </c>
      <c r="M607" t="s">
        <v>5475</v>
      </c>
      <c r="N607">
        <v>111.666666666667</v>
      </c>
      <c r="O607">
        <v>111.666666666667</v>
      </c>
      <c r="P607">
        <v>1</v>
      </c>
      <c r="Q607" t="s">
        <v>5515</v>
      </c>
      <c r="R607" t="s">
        <v>5483</v>
      </c>
      <c r="S607" t="s">
        <v>46</v>
      </c>
      <c r="T607" t="s">
        <v>11</v>
      </c>
      <c r="U607" t="s">
        <v>19</v>
      </c>
      <c r="V607" t="s">
        <v>7863</v>
      </c>
      <c r="W607">
        <v>106.45412</v>
      </c>
      <c r="X607">
        <v>11.05081</v>
      </c>
      <c r="Y607" t="s">
        <v>7862</v>
      </c>
    </row>
    <row r="608" spans="1:25" x14ac:dyDescent="0.75">
      <c r="A608">
        <v>65021754</v>
      </c>
      <c r="B608" t="s">
        <v>1244</v>
      </c>
      <c r="C608" t="s">
        <v>5489</v>
      </c>
      <c r="D608" t="s">
        <v>5474</v>
      </c>
      <c r="E608" t="s">
        <v>18</v>
      </c>
      <c r="F608">
        <v>0</v>
      </c>
      <c r="I608">
        <v>20</v>
      </c>
      <c r="J608">
        <v>83.3333333333333</v>
      </c>
      <c r="K608">
        <v>100</v>
      </c>
      <c r="L608" t="s">
        <v>5508</v>
      </c>
      <c r="M608" t="s">
        <v>5475</v>
      </c>
      <c r="N608">
        <v>111.666666666667</v>
      </c>
      <c r="O608">
        <v>87</v>
      </c>
      <c r="P608">
        <v>0.77910447761194002</v>
      </c>
      <c r="Q608" t="s">
        <v>5495</v>
      </c>
      <c r="R608" t="s">
        <v>5477</v>
      </c>
      <c r="S608" t="s">
        <v>46</v>
      </c>
      <c r="T608" t="s">
        <v>11</v>
      </c>
      <c r="U608" t="s">
        <v>19</v>
      </c>
      <c r="V608" t="s">
        <v>7863</v>
      </c>
      <c r="W608">
        <v>106.54106</v>
      </c>
      <c r="X608">
        <v>11.050700000000001</v>
      </c>
      <c r="Y608" t="s">
        <v>7864</v>
      </c>
    </row>
    <row r="609" spans="1:25" x14ac:dyDescent="0.75">
      <c r="A609">
        <v>65010406</v>
      </c>
      <c r="B609" t="s">
        <v>5718</v>
      </c>
      <c r="C609" t="s">
        <v>5407</v>
      </c>
      <c r="D609" t="s">
        <v>5487</v>
      </c>
      <c r="E609" t="s">
        <v>18</v>
      </c>
      <c r="F609">
        <v>0</v>
      </c>
      <c r="I609">
        <v>6</v>
      </c>
      <c r="J609">
        <v>56</v>
      </c>
      <c r="K609">
        <v>9</v>
      </c>
      <c r="L609" t="s">
        <v>5508</v>
      </c>
      <c r="M609" t="s">
        <v>5475</v>
      </c>
      <c r="N609">
        <v>111.333333333333</v>
      </c>
      <c r="O609">
        <v>90</v>
      </c>
      <c r="P609">
        <v>0.80838323353293395</v>
      </c>
      <c r="Q609" t="s">
        <v>5500</v>
      </c>
      <c r="R609" t="s">
        <v>5486</v>
      </c>
      <c r="S609" t="s">
        <v>46</v>
      </c>
      <c r="T609" t="s">
        <v>11</v>
      </c>
      <c r="U609" t="s">
        <v>19</v>
      </c>
      <c r="V609" t="s">
        <v>7869</v>
      </c>
      <c r="W609">
        <v>106.51439000000001</v>
      </c>
      <c r="X609">
        <v>10.95682</v>
      </c>
      <c r="Y609" t="s">
        <v>7862</v>
      </c>
    </row>
    <row r="610" spans="1:25" x14ac:dyDescent="0.75">
      <c r="A610">
        <v>65540007</v>
      </c>
      <c r="B610" t="s">
        <v>5700</v>
      </c>
      <c r="C610" t="s">
        <v>5407</v>
      </c>
      <c r="D610" t="s">
        <v>5487</v>
      </c>
      <c r="E610" t="s">
        <v>18</v>
      </c>
      <c r="F610">
        <v>0</v>
      </c>
      <c r="G610">
        <v>9</v>
      </c>
      <c r="H610" t="s">
        <v>7287</v>
      </c>
      <c r="I610">
        <v>23</v>
      </c>
      <c r="J610">
        <v>23.3333333333333</v>
      </c>
      <c r="K610">
        <v>6</v>
      </c>
      <c r="L610" t="s">
        <v>5481</v>
      </c>
      <c r="M610" t="s">
        <v>5475</v>
      </c>
      <c r="N610">
        <v>111</v>
      </c>
      <c r="O610">
        <v>58.6666666666667</v>
      </c>
      <c r="P610">
        <v>0.52852852852852805</v>
      </c>
      <c r="Q610" t="s">
        <v>5505</v>
      </c>
      <c r="R610" t="s">
        <v>5477</v>
      </c>
      <c r="S610" t="s">
        <v>46</v>
      </c>
      <c r="T610" t="s">
        <v>11</v>
      </c>
      <c r="U610" t="s">
        <v>19</v>
      </c>
      <c r="V610" t="s">
        <v>7865</v>
      </c>
      <c r="W610">
        <v>106.49852</v>
      </c>
      <c r="X610">
        <v>11.12936</v>
      </c>
      <c r="Y610" t="s">
        <v>7866</v>
      </c>
    </row>
    <row r="611" spans="1:25" x14ac:dyDescent="0.75">
      <c r="A611">
        <v>65725640</v>
      </c>
      <c r="B611" t="s">
        <v>5705</v>
      </c>
      <c r="C611" t="s">
        <v>5407</v>
      </c>
      <c r="D611" t="s">
        <v>5487</v>
      </c>
      <c r="E611" t="s">
        <v>18</v>
      </c>
      <c r="F611">
        <v>0</v>
      </c>
      <c r="I611">
        <v>360</v>
      </c>
      <c r="J611">
        <v>200.333333333333</v>
      </c>
      <c r="K611">
        <v>346</v>
      </c>
      <c r="L611" t="s">
        <v>5508</v>
      </c>
      <c r="M611" t="s">
        <v>5475</v>
      </c>
      <c r="N611">
        <v>110.666666666667</v>
      </c>
      <c r="O611">
        <v>56</v>
      </c>
      <c r="P611">
        <v>0.50602409638554202</v>
      </c>
      <c r="Q611" t="s">
        <v>5507</v>
      </c>
      <c r="R611" t="s">
        <v>5486</v>
      </c>
      <c r="S611" t="s">
        <v>46</v>
      </c>
      <c r="T611" t="s">
        <v>11</v>
      </c>
      <c r="U611" t="s">
        <v>19</v>
      </c>
      <c r="V611" t="s">
        <v>7869</v>
      </c>
      <c r="W611">
        <v>106.54364</v>
      </c>
      <c r="X611">
        <v>10.936500000000001</v>
      </c>
      <c r="Y611" t="s">
        <v>7866</v>
      </c>
    </row>
    <row r="612" spans="1:25" x14ac:dyDescent="0.75">
      <c r="A612">
        <v>65703333</v>
      </c>
      <c r="B612" t="s">
        <v>4328</v>
      </c>
      <c r="C612" t="s">
        <v>5407</v>
      </c>
      <c r="D612" t="s">
        <v>5487</v>
      </c>
      <c r="E612" t="s">
        <v>18</v>
      </c>
      <c r="F612">
        <v>0</v>
      </c>
      <c r="G612">
        <v>35</v>
      </c>
      <c r="H612" t="s">
        <v>7287</v>
      </c>
      <c r="I612">
        <v>95</v>
      </c>
      <c r="J612">
        <v>57.6666666666667</v>
      </c>
      <c r="K612">
        <v>3</v>
      </c>
      <c r="L612" t="s">
        <v>5481</v>
      </c>
      <c r="M612" t="s">
        <v>5475</v>
      </c>
      <c r="N612">
        <v>110</v>
      </c>
      <c r="O612">
        <v>75.6666666666667</v>
      </c>
      <c r="P612">
        <v>0.68787878787878798</v>
      </c>
      <c r="Q612" t="s">
        <v>5502</v>
      </c>
      <c r="R612" t="s">
        <v>5477</v>
      </c>
      <c r="S612" t="s">
        <v>46</v>
      </c>
      <c r="T612" t="s">
        <v>11</v>
      </c>
      <c r="U612" t="s">
        <v>19</v>
      </c>
      <c r="V612" t="s">
        <v>7867</v>
      </c>
      <c r="W612">
        <v>106.58750999999999</v>
      </c>
      <c r="X612">
        <v>10.98513</v>
      </c>
      <c r="Y612" t="s">
        <v>7864</v>
      </c>
    </row>
    <row r="613" spans="1:25" x14ac:dyDescent="0.75">
      <c r="A613">
        <v>65030101</v>
      </c>
      <c r="B613" t="s">
        <v>1996</v>
      </c>
      <c r="C613" t="s">
        <v>5407</v>
      </c>
      <c r="D613" t="s">
        <v>5488</v>
      </c>
      <c r="E613" t="s">
        <v>18</v>
      </c>
      <c r="F613">
        <v>0</v>
      </c>
      <c r="G613">
        <v>2</v>
      </c>
      <c r="H613" t="s">
        <v>7287</v>
      </c>
      <c r="I613">
        <v>6</v>
      </c>
      <c r="J613">
        <v>85.3333333333333</v>
      </c>
      <c r="K613">
        <v>10</v>
      </c>
      <c r="L613" t="s">
        <v>5481</v>
      </c>
      <c r="M613" t="s">
        <v>5475</v>
      </c>
      <c r="N613">
        <v>109.666666666667</v>
      </c>
      <c r="O613">
        <v>95.3333333333333</v>
      </c>
      <c r="P613">
        <v>0.86930091185410296</v>
      </c>
      <c r="Q613" t="s">
        <v>5485</v>
      </c>
      <c r="R613" t="s">
        <v>5486</v>
      </c>
      <c r="S613" t="s">
        <v>46</v>
      </c>
      <c r="T613" t="s">
        <v>11</v>
      </c>
      <c r="U613" t="s">
        <v>19</v>
      </c>
      <c r="V613" t="s">
        <v>7863</v>
      </c>
      <c r="W613">
        <v>106.47758</v>
      </c>
      <c r="X613">
        <v>11.00262</v>
      </c>
      <c r="Y613" t="s">
        <v>7862</v>
      </c>
    </row>
    <row r="614" spans="1:25" x14ac:dyDescent="0.75">
      <c r="A614">
        <v>65063789</v>
      </c>
      <c r="B614" t="s">
        <v>3913</v>
      </c>
      <c r="C614" t="s">
        <v>5407</v>
      </c>
      <c r="D614" t="s">
        <v>5496</v>
      </c>
      <c r="E614" t="s">
        <v>5497</v>
      </c>
      <c r="F614">
        <v>70</v>
      </c>
      <c r="I614">
        <v>73</v>
      </c>
      <c r="J614">
        <v>95.6666666666667</v>
      </c>
      <c r="L614" t="s">
        <v>5508</v>
      </c>
      <c r="M614" t="s">
        <v>5541</v>
      </c>
      <c r="N614">
        <v>109.666666666667</v>
      </c>
      <c r="O614">
        <v>95</v>
      </c>
      <c r="P614">
        <v>0.866261398176292</v>
      </c>
      <c r="Q614" t="s">
        <v>5500</v>
      </c>
      <c r="R614" t="s">
        <v>5486</v>
      </c>
      <c r="S614" t="s">
        <v>46</v>
      </c>
      <c r="T614" t="s">
        <v>11</v>
      </c>
      <c r="U614" t="s">
        <v>19</v>
      </c>
      <c r="V614" t="s">
        <v>7861</v>
      </c>
      <c r="W614">
        <v>106.49506</v>
      </c>
      <c r="X614">
        <v>10.968680000000001</v>
      </c>
      <c r="Y614" t="s">
        <v>7862</v>
      </c>
    </row>
    <row r="615" spans="1:25" x14ac:dyDescent="0.75">
      <c r="A615">
        <v>65063809</v>
      </c>
      <c r="B615" t="s">
        <v>3988</v>
      </c>
      <c r="C615" t="s">
        <v>5407</v>
      </c>
      <c r="D615" t="s">
        <v>5496</v>
      </c>
      <c r="E615" t="s">
        <v>5497</v>
      </c>
      <c r="F615">
        <v>55</v>
      </c>
      <c r="G615">
        <v>60</v>
      </c>
      <c r="H615">
        <v>1.0909090909090899</v>
      </c>
      <c r="I615">
        <v>145</v>
      </c>
      <c r="J615">
        <v>100</v>
      </c>
      <c r="L615" t="s">
        <v>5509</v>
      </c>
      <c r="M615" t="s">
        <v>5499</v>
      </c>
      <c r="N615">
        <v>109.666666666667</v>
      </c>
      <c r="O615">
        <v>64.6666666666667</v>
      </c>
      <c r="P615">
        <v>0.58966565349544098</v>
      </c>
      <c r="Q615" t="s">
        <v>5502</v>
      </c>
      <c r="R615" t="s">
        <v>5477</v>
      </c>
      <c r="S615" t="s">
        <v>46</v>
      </c>
      <c r="T615" t="s">
        <v>11</v>
      </c>
      <c r="U615" t="s">
        <v>19</v>
      </c>
      <c r="V615" t="s">
        <v>7859</v>
      </c>
      <c r="W615">
        <v>106.58839999999999</v>
      </c>
      <c r="X615">
        <v>10.974819999999999</v>
      </c>
      <c r="Y615" t="s">
        <v>7866</v>
      </c>
    </row>
    <row r="616" spans="1:25" x14ac:dyDescent="0.75">
      <c r="A616">
        <v>65011229</v>
      </c>
      <c r="B616" t="s">
        <v>5665</v>
      </c>
      <c r="C616" t="s">
        <v>5390</v>
      </c>
      <c r="D616" t="s">
        <v>5474</v>
      </c>
      <c r="E616" t="s">
        <v>5480</v>
      </c>
      <c r="F616">
        <v>0</v>
      </c>
      <c r="G616">
        <v>19</v>
      </c>
      <c r="H616" t="s">
        <v>7287</v>
      </c>
      <c r="I616">
        <v>62</v>
      </c>
      <c r="J616">
        <v>130.333333333333</v>
      </c>
      <c r="K616">
        <v>109</v>
      </c>
      <c r="L616" t="s">
        <v>5481</v>
      </c>
      <c r="M616" t="s">
        <v>5475</v>
      </c>
      <c r="N616">
        <v>109.333333333333</v>
      </c>
      <c r="O616">
        <v>81.3333333333333</v>
      </c>
      <c r="P616">
        <v>0.74390243902439002</v>
      </c>
      <c r="Q616" t="s">
        <v>5515</v>
      </c>
      <c r="R616" t="s">
        <v>5483</v>
      </c>
      <c r="S616" t="s">
        <v>46</v>
      </c>
      <c r="T616" t="s">
        <v>11</v>
      </c>
      <c r="U616" t="s">
        <v>19</v>
      </c>
      <c r="V616" t="s">
        <v>7861</v>
      </c>
      <c r="W616">
        <v>106.49433999999999</v>
      </c>
      <c r="X616">
        <v>10.981680000000001</v>
      </c>
      <c r="Y616" t="s">
        <v>7864</v>
      </c>
    </row>
    <row r="617" spans="1:25" x14ac:dyDescent="0.75">
      <c r="A617">
        <v>65507212</v>
      </c>
      <c r="B617" t="s">
        <v>5683</v>
      </c>
      <c r="C617" t="s">
        <v>5407</v>
      </c>
      <c r="D617" t="s">
        <v>5487</v>
      </c>
      <c r="E617" t="s">
        <v>5497</v>
      </c>
      <c r="F617">
        <v>75</v>
      </c>
      <c r="G617">
        <v>5</v>
      </c>
      <c r="H617">
        <v>6.6666666666666693E-2</v>
      </c>
      <c r="I617">
        <v>71</v>
      </c>
      <c r="J617">
        <v>72.3333333333333</v>
      </c>
      <c r="K617">
        <v>72</v>
      </c>
      <c r="L617" t="s">
        <v>5494</v>
      </c>
      <c r="M617" t="s">
        <v>5499</v>
      </c>
      <c r="N617">
        <v>109.333333333333</v>
      </c>
      <c r="O617">
        <v>76</v>
      </c>
      <c r="P617">
        <v>0.69512195121951204</v>
      </c>
      <c r="Q617" t="s">
        <v>5505</v>
      </c>
      <c r="R617" t="s">
        <v>5477</v>
      </c>
      <c r="S617" t="s">
        <v>46</v>
      </c>
      <c r="T617" t="s">
        <v>11</v>
      </c>
      <c r="U617" t="s">
        <v>19</v>
      </c>
      <c r="V617" t="s">
        <v>7865</v>
      </c>
      <c r="W617">
        <v>106.50937</v>
      </c>
      <c r="X617">
        <v>11.102679999999999</v>
      </c>
      <c r="Y617" t="s">
        <v>7864</v>
      </c>
    </row>
    <row r="618" spans="1:25" x14ac:dyDescent="0.75">
      <c r="A618">
        <v>65710340</v>
      </c>
      <c r="B618" t="s">
        <v>5945</v>
      </c>
      <c r="C618" t="s">
        <v>5407</v>
      </c>
      <c r="D618" t="s">
        <v>5487</v>
      </c>
      <c r="E618" t="s">
        <v>18</v>
      </c>
      <c r="F618">
        <v>0</v>
      </c>
      <c r="G618">
        <v>65</v>
      </c>
      <c r="H618" t="s">
        <v>7287</v>
      </c>
      <c r="I618">
        <v>120</v>
      </c>
      <c r="J618">
        <v>173.666666666667</v>
      </c>
      <c r="K618">
        <v>128</v>
      </c>
      <c r="L618" t="s">
        <v>5481</v>
      </c>
      <c r="M618" t="s">
        <v>5475</v>
      </c>
      <c r="N618">
        <v>109.333333333333</v>
      </c>
      <c r="O618">
        <v>87.6666666666667</v>
      </c>
      <c r="P618">
        <v>0.80182926829268297</v>
      </c>
      <c r="Q618" t="s">
        <v>5493</v>
      </c>
      <c r="R618" t="s">
        <v>5486</v>
      </c>
      <c r="S618" t="s">
        <v>46</v>
      </c>
      <c r="T618" t="s">
        <v>11</v>
      </c>
      <c r="U618" t="s">
        <v>19</v>
      </c>
      <c r="V618" t="s">
        <v>7870</v>
      </c>
      <c r="W618">
        <v>106.43161000000001</v>
      </c>
      <c r="X618">
        <v>11.009930000000001</v>
      </c>
      <c r="Y618" t="s">
        <v>7862</v>
      </c>
    </row>
    <row r="619" spans="1:25" x14ac:dyDescent="0.75">
      <c r="A619">
        <v>65508411</v>
      </c>
      <c r="B619" t="s">
        <v>847</v>
      </c>
      <c r="C619" t="s">
        <v>5407</v>
      </c>
      <c r="D619" t="s">
        <v>5474</v>
      </c>
      <c r="E619" t="s">
        <v>5497</v>
      </c>
      <c r="F619">
        <v>60</v>
      </c>
      <c r="I619">
        <v>51</v>
      </c>
      <c r="J619">
        <v>43.6666666666667</v>
      </c>
      <c r="K619">
        <v>5</v>
      </c>
      <c r="L619" t="s">
        <v>5508</v>
      </c>
      <c r="M619" t="s">
        <v>5499</v>
      </c>
      <c r="N619">
        <v>109</v>
      </c>
      <c r="O619">
        <v>69</v>
      </c>
      <c r="P619">
        <v>0.63302752293578002</v>
      </c>
      <c r="Q619" t="s">
        <v>5504</v>
      </c>
      <c r="R619" t="s">
        <v>5486</v>
      </c>
      <c r="S619" t="s">
        <v>46</v>
      </c>
      <c r="T619" t="s">
        <v>11</v>
      </c>
      <c r="U619" t="s">
        <v>19</v>
      </c>
      <c r="V619" t="s">
        <v>7869</v>
      </c>
      <c r="W619">
        <v>106.52825</v>
      </c>
      <c r="X619">
        <v>10.95852</v>
      </c>
      <c r="Y619" t="s">
        <v>7864</v>
      </c>
    </row>
    <row r="620" spans="1:25" x14ac:dyDescent="0.75">
      <c r="A620">
        <v>65508895</v>
      </c>
      <c r="B620" t="s">
        <v>4401</v>
      </c>
      <c r="C620" t="s">
        <v>5407</v>
      </c>
      <c r="D620" t="s">
        <v>5474</v>
      </c>
      <c r="E620" t="s">
        <v>5497</v>
      </c>
      <c r="F620">
        <v>100</v>
      </c>
      <c r="G620">
        <v>54</v>
      </c>
      <c r="H620">
        <v>0.54</v>
      </c>
      <c r="I620">
        <v>90</v>
      </c>
      <c r="J620">
        <v>88.6666666666667</v>
      </c>
      <c r="K620">
        <v>269</v>
      </c>
      <c r="L620" t="s">
        <v>5491</v>
      </c>
      <c r="M620" t="s">
        <v>5541</v>
      </c>
      <c r="N620">
        <v>108.666666666667</v>
      </c>
      <c r="O620">
        <v>97.6666666666667</v>
      </c>
      <c r="P620">
        <v>0.89877300613496902</v>
      </c>
      <c r="Q620" t="s">
        <v>5495</v>
      </c>
      <c r="R620" t="s">
        <v>5477</v>
      </c>
      <c r="S620" t="s">
        <v>46</v>
      </c>
      <c r="T620" t="s">
        <v>11</v>
      </c>
      <c r="U620" t="s">
        <v>19</v>
      </c>
      <c r="V620" t="s">
        <v>7863</v>
      </c>
      <c r="W620">
        <v>106.48699999999999</v>
      </c>
      <c r="X620">
        <v>11.033200000000001</v>
      </c>
      <c r="Y620" t="s">
        <v>7862</v>
      </c>
    </row>
    <row r="621" spans="1:25" x14ac:dyDescent="0.75">
      <c r="A621">
        <v>65540492</v>
      </c>
      <c r="B621" t="s">
        <v>6132</v>
      </c>
      <c r="C621" t="s">
        <v>5407</v>
      </c>
      <c r="D621" t="s">
        <v>5487</v>
      </c>
      <c r="E621" t="s">
        <v>18</v>
      </c>
      <c r="F621">
        <v>0</v>
      </c>
      <c r="G621">
        <v>25</v>
      </c>
      <c r="H621" t="s">
        <v>7287</v>
      </c>
      <c r="I621">
        <v>26</v>
      </c>
      <c r="J621">
        <v>42.6666666666667</v>
      </c>
      <c r="K621">
        <v>14</v>
      </c>
      <c r="L621" t="s">
        <v>5481</v>
      </c>
      <c r="M621" t="s">
        <v>5475</v>
      </c>
      <c r="N621">
        <v>108.666666666667</v>
      </c>
      <c r="O621">
        <v>65.6666666666667</v>
      </c>
      <c r="P621">
        <v>0.60429447852760698</v>
      </c>
      <c r="Q621" t="s">
        <v>5502</v>
      </c>
      <c r="R621" t="s">
        <v>5477</v>
      </c>
      <c r="S621" t="s">
        <v>46</v>
      </c>
      <c r="T621" t="s">
        <v>11</v>
      </c>
      <c r="U621" t="s">
        <v>19</v>
      </c>
      <c r="V621" t="s">
        <v>7867</v>
      </c>
      <c r="W621">
        <v>106.59305999999999</v>
      </c>
      <c r="X621">
        <v>10.99267</v>
      </c>
      <c r="Y621" t="s">
        <v>7864</v>
      </c>
    </row>
    <row r="622" spans="1:25" x14ac:dyDescent="0.75">
      <c r="A622">
        <v>65714838</v>
      </c>
      <c r="B622" t="s">
        <v>2409</v>
      </c>
      <c r="C622" t="s">
        <v>5407</v>
      </c>
      <c r="D622" t="s">
        <v>5474</v>
      </c>
      <c r="E622" t="s">
        <v>5497</v>
      </c>
      <c r="F622">
        <v>60</v>
      </c>
      <c r="G622">
        <v>20</v>
      </c>
      <c r="H622">
        <v>0.33333333333333298</v>
      </c>
      <c r="I622">
        <v>23</v>
      </c>
      <c r="J622">
        <v>19.3333333333333</v>
      </c>
      <c r="K622">
        <v>10</v>
      </c>
      <c r="L622" t="s">
        <v>5498</v>
      </c>
      <c r="M622" t="s">
        <v>5499</v>
      </c>
      <c r="N622">
        <v>108.666666666667</v>
      </c>
      <c r="O622">
        <v>72</v>
      </c>
      <c r="P622">
        <v>0.66257668711656403</v>
      </c>
      <c r="Q622" t="s">
        <v>5504</v>
      </c>
      <c r="R622" t="s">
        <v>5486</v>
      </c>
      <c r="S622" t="s">
        <v>46</v>
      </c>
      <c r="T622" t="s">
        <v>11</v>
      </c>
      <c r="U622" t="s">
        <v>19</v>
      </c>
      <c r="V622" t="s">
        <v>7869</v>
      </c>
      <c r="W622">
        <v>106.51824999999999</v>
      </c>
      <c r="X622">
        <v>10.945959999999999</v>
      </c>
      <c r="Y622" t="s">
        <v>7864</v>
      </c>
    </row>
    <row r="623" spans="1:25" x14ac:dyDescent="0.75">
      <c r="A623">
        <v>65525344</v>
      </c>
      <c r="B623" t="s">
        <v>5703</v>
      </c>
      <c r="C623" t="s">
        <v>5407</v>
      </c>
      <c r="D623" t="s">
        <v>5487</v>
      </c>
      <c r="E623" t="s">
        <v>18</v>
      </c>
      <c r="F623">
        <v>0</v>
      </c>
      <c r="G623">
        <v>4</v>
      </c>
      <c r="H623" t="s">
        <v>7287</v>
      </c>
      <c r="I623">
        <v>18</v>
      </c>
      <c r="J623">
        <v>20</v>
      </c>
      <c r="K623">
        <v>5</v>
      </c>
      <c r="L623" t="s">
        <v>5481</v>
      </c>
      <c r="M623" t="s">
        <v>5475</v>
      </c>
      <c r="N623">
        <v>108.333333333333</v>
      </c>
      <c r="O623">
        <v>43.6666666666667</v>
      </c>
      <c r="P623">
        <v>0.403076923076923</v>
      </c>
      <c r="Q623" t="s">
        <v>5505</v>
      </c>
      <c r="R623" t="s">
        <v>5477</v>
      </c>
      <c r="S623" t="s">
        <v>46</v>
      </c>
      <c r="T623" t="s">
        <v>11</v>
      </c>
      <c r="U623" t="s">
        <v>19</v>
      </c>
      <c r="V623" t="s">
        <v>7865</v>
      </c>
      <c r="W623">
        <v>106.45018</v>
      </c>
      <c r="X623">
        <v>11.094010000000001</v>
      </c>
      <c r="Y623" t="s">
        <v>7866</v>
      </c>
    </row>
    <row r="624" spans="1:25" x14ac:dyDescent="0.75">
      <c r="A624">
        <v>65719880</v>
      </c>
      <c r="B624" t="s">
        <v>5825</v>
      </c>
      <c r="C624" t="s">
        <v>5407</v>
      </c>
      <c r="D624" t="s">
        <v>5474</v>
      </c>
      <c r="E624" t="s">
        <v>5497</v>
      </c>
      <c r="F624">
        <v>90</v>
      </c>
      <c r="I624">
        <v>80</v>
      </c>
      <c r="J624">
        <v>38.6666666666667</v>
      </c>
      <c r="L624" t="s">
        <v>5508</v>
      </c>
      <c r="M624" t="s">
        <v>5499</v>
      </c>
      <c r="N624">
        <v>108.333333333333</v>
      </c>
      <c r="O624">
        <v>81.3333333333333</v>
      </c>
      <c r="P624">
        <v>0.75076923076923097</v>
      </c>
      <c r="Q624" t="s">
        <v>5476</v>
      </c>
      <c r="R624" t="s">
        <v>5477</v>
      </c>
      <c r="S624" t="s">
        <v>46</v>
      </c>
      <c r="T624" t="s">
        <v>11</v>
      </c>
      <c r="U624" t="s">
        <v>19</v>
      </c>
      <c r="V624" t="s">
        <v>7867</v>
      </c>
      <c r="W624">
        <v>106.6465</v>
      </c>
      <c r="X624">
        <v>10.92625</v>
      </c>
      <c r="Y624" t="s">
        <v>7864</v>
      </c>
    </row>
    <row r="625" spans="1:25" x14ac:dyDescent="0.75">
      <c r="A625">
        <v>65043653</v>
      </c>
      <c r="B625" t="s">
        <v>5593</v>
      </c>
      <c r="C625" t="s">
        <v>5390</v>
      </c>
      <c r="D625" t="s">
        <v>5496</v>
      </c>
      <c r="E625" t="s">
        <v>5480</v>
      </c>
      <c r="F625">
        <v>0</v>
      </c>
      <c r="I625">
        <v>185</v>
      </c>
      <c r="J625">
        <v>98.6666666666667</v>
      </c>
      <c r="L625" t="s">
        <v>5508</v>
      </c>
      <c r="M625" t="s">
        <v>5475</v>
      </c>
      <c r="N625">
        <v>108</v>
      </c>
      <c r="O625">
        <v>74.3333333333333</v>
      </c>
      <c r="P625">
        <v>0.688271604938272</v>
      </c>
      <c r="Q625" t="s">
        <v>5482</v>
      </c>
      <c r="R625" t="s">
        <v>5483</v>
      </c>
      <c r="S625" t="s">
        <v>46</v>
      </c>
      <c r="T625" t="s">
        <v>11</v>
      </c>
      <c r="U625" t="s">
        <v>19</v>
      </c>
      <c r="V625" t="s">
        <v>7869</v>
      </c>
      <c r="W625">
        <v>106.54343</v>
      </c>
      <c r="X625">
        <v>10.93404</v>
      </c>
      <c r="Y625" t="s">
        <v>7864</v>
      </c>
    </row>
    <row r="626" spans="1:25" x14ac:dyDescent="0.75">
      <c r="A626">
        <v>65030376</v>
      </c>
      <c r="B626" t="s">
        <v>5751</v>
      </c>
      <c r="C626" t="s">
        <v>5407</v>
      </c>
      <c r="D626" t="s">
        <v>5487</v>
      </c>
      <c r="E626" t="s">
        <v>18</v>
      </c>
      <c r="F626">
        <v>0</v>
      </c>
      <c r="G626">
        <v>4</v>
      </c>
      <c r="H626" t="s">
        <v>7287</v>
      </c>
      <c r="I626">
        <v>26</v>
      </c>
      <c r="J626">
        <v>57.6666666666667</v>
      </c>
      <c r="K626">
        <v>23</v>
      </c>
      <c r="L626" t="s">
        <v>5481</v>
      </c>
      <c r="M626" t="s">
        <v>5475</v>
      </c>
      <c r="N626">
        <v>107.666666666667</v>
      </c>
      <c r="O626">
        <v>81</v>
      </c>
      <c r="P626">
        <v>0.75232198142414897</v>
      </c>
      <c r="Q626" t="s">
        <v>5485</v>
      </c>
      <c r="R626" t="s">
        <v>5486</v>
      </c>
      <c r="S626" t="s">
        <v>46</v>
      </c>
      <c r="T626" t="s">
        <v>11</v>
      </c>
      <c r="U626" t="s">
        <v>19</v>
      </c>
      <c r="V626" t="s">
        <v>7861</v>
      </c>
      <c r="W626">
        <v>106.49672</v>
      </c>
      <c r="X626">
        <v>10.98118</v>
      </c>
      <c r="Y626" t="s">
        <v>7864</v>
      </c>
    </row>
    <row r="627" spans="1:25" x14ac:dyDescent="0.75">
      <c r="A627">
        <v>65402213</v>
      </c>
      <c r="B627" t="s">
        <v>5686</v>
      </c>
      <c r="C627" t="s">
        <v>5489</v>
      </c>
      <c r="D627" t="s">
        <v>5474</v>
      </c>
      <c r="E627" t="s">
        <v>18</v>
      </c>
      <c r="F627">
        <v>0</v>
      </c>
      <c r="G627">
        <v>7</v>
      </c>
      <c r="H627" t="s">
        <v>7287</v>
      </c>
      <c r="I627">
        <v>35</v>
      </c>
      <c r="J627">
        <v>79.6666666666667</v>
      </c>
      <c r="K627">
        <v>165</v>
      </c>
      <c r="L627" t="s">
        <v>5481</v>
      </c>
      <c r="M627" t="s">
        <v>5475</v>
      </c>
      <c r="N627">
        <v>107.666666666667</v>
      </c>
      <c r="O627">
        <v>75</v>
      </c>
      <c r="P627">
        <v>0.69659442724458198</v>
      </c>
      <c r="Q627" t="s">
        <v>5507</v>
      </c>
      <c r="R627" t="s">
        <v>5486</v>
      </c>
      <c r="S627" t="s">
        <v>46</v>
      </c>
      <c r="T627" t="s">
        <v>11</v>
      </c>
      <c r="U627" t="s">
        <v>19</v>
      </c>
      <c r="V627" t="s">
        <v>7869</v>
      </c>
      <c r="W627">
        <v>106.54246999999999</v>
      </c>
      <c r="X627">
        <v>10.94232</v>
      </c>
      <c r="Y627" t="s">
        <v>7864</v>
      </c>
    </row>
    <row r="628" spans="1:25" x14ac:dyDescent="0.75">
      <c r="A628">
        <v>65733753</v>
      </c>
      <c r="B628" t="s">
        <v>5931</v>
      </c>
      <c r="C628" t="s">
        <v>5407</v>
      </c>
      <c r="D628" t="s">
        <v>5487</v>
      </c>
      <c r="E628" t="s">
        <v>18</v>
      </c>
      <c r="F628">
        <v>0</v>
      </c>
      <c r="G628">
        <v>5</v>
      </c>
      <c r="H628" t="s">
        <v>7287</v>
      </c>
      <c r="I628">
        <v>39</v>
      </c>
      <c r="J628">
        <v>71.3333333333333</v>
      </c>
      <c r="K628">
        <v>6</v>
      </c>
      <c r="L628" t="s">
        <v>5481</v>
      </c>
      <c r="M628" t="s">
        <v>5475</v>
      </c>
      <c r="N628">
        <v>107.666666666667</v>
      </c>
      <c r="O628">
        <v>87.6666666666667</v>
      </c>
      <c r="P628">
        <v>0.81424148606811098</v>
      </c>
      <c r="Q628" t="s">
        <v>5504</v>
      </c>
      <c r="R628" t="s">
        <v>5486</v>
      </c>
      <c r="S628" t="s">
        <v>46</v>
      </c>
      <c r="T628" t="s">
        <v>11</v>
      </c>
      <c r="U628" t="s">
        <v>19</v>
      </c>
      <c r="V628" t="s">
        <v>7869</v>
      </c>
      <c r="W628">
        <v>106.50489</v>
      </c>
      <c r="X628">
        <v>10.95654</v>
      </c>
      <c r="Y628" t="s">
        <v>7862</v>
      </c>
    </row>
    <row r="629" spans="1:25" x14ac:dyDescent="0.75">
      <c r="A629">
        <v>65017444</v>
      </c>
      <c r="B629" t="s">
        <v>4078</v>
      </c>
      <c r="C629" t="s">
        <v>5407</v>
      </c>
      <c r="D629" t="s">
        <v>5487</v>
      </c>
      <c r="E629" t="s">
        <v>18</v>
      </c>
      <c r="F629">
        <v>0</v>
      </c>
      <c r="I629">
        <v>50</v>
      </c>
      <c r="J629">
        <v>55</v>
      </c>
      <c r="K629">
        <v>9</v>
      </c>
      <c r="L629" t="s">
        <v>5508</v>
      </c>
      <c r="M629" t="s">
        <v>5475</v>
      </c>
      <c r="N629">
        <v>107</v>
      </c>
      <c r="O629">
        <v>81</v>
      </c>
      <c r="P629">
        <v>0.75700934579439205</v>
      </c>
      <c r="Q629" t="s">
        <v>5510</v>
      </c>
      <c r="R629" t="s">
        <v>5486</v>
      </c>
      <c r="S629" t="s">
        <v>46</v>
      </c>
      <c r="T629" t="s">
        <v>11</v>
      </c>
      <c r="U629" t="s">
        <v>19</v>
      </c>
      <c r="V629" t="s">
        <v>7870</v>
      </c>
      <c r="W629">
        <v>106.40967999999999</v>
      </c>
      <c r="X629">
        <v>11.001760000000001</v>
      </c>
      <c r="Y629" t="s">
        <v>7864</v>
      </c>
    </row>
    <row r="630" spans="1:25" x14ac:dyDescent="0.75">
      <c r="A630">
        <v>65716965</v>
      </c>
      <c r="B630" t="s">
        <v>2868</v>
      </c>
      <c r="C630" t="s">
        <v>5407</v>
      </c>
      <c r="D630" t="s">
        <v>5474</v>
      </c>
      <c r="E630" t="s">
        <v>5497</v>
      </c>
      <c r="F630">
        <v>170</v>
      </c>
      <c r="G630">
        <v>20</v>
      </c>
      <c r="H630">
        <v>0.11764705882352899</v>
      </c>
      <c r="I630">
        <v>170</v>
      </c>
      <c r="J630">
        <v>169</v>
      </c>
      <c r="K630">
        <v>156</v>
      </c>
      <c r="L630" t="s">
        <v>5494</v>
      </c>
      <c r="M630" t="s">
        <v>5499</v>
      </c>
      <c r="N630">
        <v>107</v>
      </c>
      <c r="O630">
        <v>79.6666666666667</v>
      </c>
      <c r="P630">
        <v>0.74454828660436101</v>
      </c>
      <c r="Q630" t="s">
        <v>5521</v>
      </c>
      <c r="R630" t="s">
        <v>5477</v>
      </c>
      <c r="S630" t="s">
        <v>46</v>
      </c>
      <c r="T630" t="s">
        <v>11</v>
      </c>
      <c r="U630" t="s">
        <v>19</v>
      </c>
      <c r="V630" t="s">
        <v>7865</v>
      </c>
      <c r="W630">
        <v>106.57514</v>
      </c>
      <c r="X630">
        <v>10.983700000000001</v>
      </c>
      <c r="Y630" t="s">
        <v>7864</v>
      </c>
    </row>
    <row r="631" spans="1:25" x14ac:dyDescent="0.75">
      <c r="A631">
        <v>65726126</v>
      </c>
      <c r="B631" t="s">
        <v>3018</v>
      </c>
      <c r="C631" t="s">
        <v>5407</v>
      </c>
      <c r="D631" t="s">
        <v>5487</v>
      </c>
      <c r="E631" t="s">
        <v>18</v>
      </c>
      <c r="F631">
        <v>0</v>
      </c>
      <c r="G631">
        <v>6</v>
      </c>
      <c r="H631" t="s">
        <v>7287</v>
      </c>
      <c r="I631">
        <v>13</v>
      </c>
      <c r="J631">
        <v>16.6666666666667</v>
      </c>
      <c r="K631">
        <v>40</v>
      </c>
      <c r="L631" t="s">
        <v>5481</v>
      </c>
      <c r="M631" t="s">
        <v>5475</v>
      </c>
      <c r="N631">
        <v>107</v>
      </c>
      <c r="O631">
        <v>62</v>
      </c>
      <c r="P631">
        <v>0.579439252336449</v>
      </c>
      <c r="Q631" t="s">
        <v>5504</v>
      </c>
      <c r="R631" t="s">
        <v>5486</v>
      </c>
      <c r="S631" t="s">
        <v>46</v>
      </c>
      <c r="T631" t="s">
        <v>11</v>
      </c>
      <c r="U631" t="s">
        <v>19</v>
      </c>
      <c r="V631" t="s">
        <v>7869</v>
      </c>
      <c r="W631">
        <v>106.50918</v>
      </c>
      <c r="X631">
        <v>10.947480000000001</v>
      </c>
      <c r="Y631" t="s">
        <v>7866</v>
      </c>
    </row>
    <row r="632" spans="1:25" x14ac:dyDescent="0.75">
      <c r="A632">
        <v>65001746</v>
      </c>
      <c r="B632" t="s">
        <v>5575</v>
      </c>
      <c r="C632" t="s">
        <v>5390</v>
      </c>
      <c r="D632" t="s">
        <v>5474</v>
      </c>
      <c r="E632" t="s">
        <v>18</v>
      </c>
      <c r="F632">
        <v>0</v>
      </c>
      <c r="G632">
        <v>9</v>
      </c>
      <c r="H632" t="s">
        <v>7287</v>
      </c>
      <c r="I632">
        <v>14</v>
      </c>
      <c r="J632">
        <v>153</v>
      </c>
      <c r="K632">
        <v>25</v>
      </c>
      <c r="L632" t="s">
        <v>5481</v>
      </c>
      <c r="M632" t="s">
        <v>5475</v>
      </c>
      <c r="N632">
        <v>106.666666666667</v>
      </c>
      <c r="O632">
        <v>106.666666666667</v>
      </c>
      <c r="P632">
        <v>1</v>
      </c>
      <c r="Q632" t="s">
        <v>5482</v>
      </c>
      <c r="R632" t="s">
        <v>5483</v>
      </c>
      <c r="S632" t="s">
        <v>46</v>
      </c>
      <c r="T632" t="s">
        <v>11</v>
      </c>
      <c r="U632" t="s">
        <v>19</v>
      </c>
      <c r="V632" t="s">
        <v>7861</v>
      </c>
      <c r="W632">
        <v>106.49652</v>
      </c>
      <c r="X632">
        <v>10.972580000000001</v>
      </c>
      <c r="Y632" t="s">
        <v>7862</v>
      </c>
    </row>
    <row r="633" spans="1:25" x14ac:dyDescent="0.75">
      <c r="A633">
        <v>65065741</v>
      </c>
      <c r="B633" t="s">
        <v>5567</v>
      </c>
      <c r="C633" t="s">
        <v>5416</v>
      </c>
      <c r="D633" t="s">
        <v>5496</v>
      </c>
      <c r="E633" t="s">
        <v>18</v>
      </c>
      <c r="F633">
        <v>0</v>
      </c>
      <c r="I633">
        <v>2</v>
      </c>
      <c r="J633">
        <v>4.6666666666666696</v>
      </c>
      <c r="L633" t="s">
        <v>5508</v>
      </c>
      <c r="M633" t="s">
        <v>5475</v>
      </c>
      <c r="N633">
        <v>106</v>
      </c>
      <c r="O633">
        <v>42.6666666666667</v>
      </c>
      <c r="P633">
        <v>0.40251572327044</v>
      </c>
      <c r="Q633" t="s">
        <v>5482</v>
      </c>
      <c r="R633" t="s">
        <v>5483</v>
      </c>
      <c r="S633" t="s">
        <v>46</v>
      </c>
      <c r="T633" t="s">
        <v>11</v>
      </c>
      <c r="U633" t="s">
        <v>19</v>
      </c>
      <c r="V633" t="s">
        <v>7869</v>
      </c>
      <c r="W633">
        <v>106.50371</v>
      </c>
      <c r="X633">
        <v>10.97198</v>
      </c>
      <c r="Y633" t="s">
        <v>7866</v>
      </c>
    </row>
    <row r="634" spans="1:25" x14ac:dyDescent="0.75">
      <c r="A634">
        <v>65728500</v>
      </c>
      <c r="B634" t="s">
        <v>3010</v>
      </c>
      <c r="C634" t="s">
        <v>5407</v>
      </c>
      <c r="D634" t="s">
        <v>5487</v>
      </c>
      <c r="E634" t="s">
        <v>18</v>
      </c>
      <c r="F634">
        <v>0</v>
      </c>
      <c r="G634">
        <v>20</v>
      </c>
      <c r="H634" t="s">
        <v>7287</v>
      </c>
      <c r="I634">
        <v>162</v>
      </c>
      <c r="J634">
        <v>96.3333333333333</v>
      </c>
      <c r="K634">
        <v>5</v>
      </c>
      <c r="L634" t="s">
        <v>5481</v>
      </c>
      <c r="M634" t="s">
        <v>5475</v>
      </c>
      <c r="N634">
        <v>106</v>
      </c>
      <c r="O634">
        <v>85.6666666666667</v>
      </c>
      <c r="P634">
        <v>0.80817610062893097</v>
      </c>
      <c r="Q634" t="s">
        <v>5502</v>
      </c>
      <c r="R634" t="s">
        <v>5477</v>
      </c>
      <c r="S634" t="s">
        <v>46</v>
      </c>
      <c r="T634" t="s">
        <v>11</v>
      </c>
      <c r="U634" t="s">
        <v>19</v>
      </c>
      <c r="V634" t="s">
        <v>7859</v>
      </c>
      <c r="W634">
        <v>106.58711</v>
      </c>
      <c r="X634">
        <v>10.97771</v>
      </c>
      <c r="Y634" t="s">
        <v>7862</v>
      </c>
    </row>
    <row r="635" spans="1:25" x14ac:dyDescent="0.75">
      <c r="A635">
        <v>65028491</v>
      </c>
      <c r="B635" t="s">
        <v>4649</v>
      </c>
      <c r="C635" t="s">
        <v>5407</v>
      </c>
      <c r="D635" t="s">
        <v>5487</v>
      </c>
      <c r="E635" t="s">
        <v>18</v>
      </c>
      <c r="F635">
        <v>0</v>
      </c>
      <c r="G635">
        <v>55</v>
      </c>
      <c r="H635" t="s">
        <v>7287</v>
      </c>
      <c r="I635">
        <v>330</v>
      </c>
      <c r="J635">
        <v>171.666666666667</v>
      </c>
      <c r="K635">
        <v>31</v>
      </c>
      <c r="L635" t="s">
        <v>5481</v>
      </c>
      <c r="M635" t="s">
        <v>5475</v>
      </c>
      <c r="N635">
        <v>105.666666666667</v>
      </c>
      <c r="O635">
        <v>76.3333333333333</v>
      </c>
      <c r="P635">
        <v>0.72239747634069396</v>
      </c>
      <c r="Q635" t="s">
        <v>5493</v>
      </c>
      <c r="R635" t="s">
        <v>5486</v>
      </c>
      <c r="S635" t="s">
        <v>46</v>
      </c>
      <c r="T635" t="s">
        <v>11</v>
      </c>
      <c r="U635" t="s">
        <v>19</v>
      </c>
      <c r="V635" t="s">
        <v>7870</v>
      </c>
      <c r="W635">
        <v>106.41454</v>
      </c>
      <c r="X635">
        <v>11.012169999999999</v>
      </c>
      <c r="Y635" t="s">
        <v>7864</v>
      </c>
    </row>
    <row r="636" spans="1:25" x14ac:dyDescent="0.75">
      <c r="A636">
        <v>65501341</v>
      </c>
      <c r="B636" t="s">
        <v>5766</v>
      </c>
      <c r="C636" t="s">
        <v>5407</v>
      </c>
      <c r="D636" t="s">
        <v>5487</v>
      </c>
      <c r="E636" t="s">
        <v>18</v>
      </c>
      <c r="F636">
        <v>0</v>
      </c>
      <c r="G636">
        <v>25</v>
      </c>
      <c r="H636" t="s">
        <v>7287</v>
      </c>
      <c r="I636">
        <v>35</v>
      </c>
      <c r="J636">
        <v>42.3333333333333</v>
      </c>
      <c r="K636">
        <v>9</v>
      </c>
      <c r="L636" t="s">
        <v>5481</v>
      </c>
      <c r="M636" t="s">
        <v>5475</v>
      </c>
      <c r="N636">
        <v>105.666666666667</v>
      </c>
      <c r="O636">
        <v>79.3333333333333</v>
      </c>
      <c r="P636">
        <v>0.75078864353312302</v>
      </c>
      <c r="Q636" t="s">
        <v>5510</v>
      </c>
      <c r="R636" t="s">
        <v>5486</v>
      </c>
      <c r="S636" t="s">
        <v>46</v>
      </c>
      <c r="T636" t="s">
        <v>11</v>
      </c>
      <c r="U636" t="s">
        <v>19</v>
      </c>
      <c r="V636" t="s">
        <v>7861</v>
      </c>
      <c r="W636">
        <v>106.44177999999999</v>
      </c>
      <c r="X636">
        <v>10.98775</v>
      </c>
      <c r="Y636" t="s">
        <v>7864</v>
      </c>
    </row>
    <row r="637" spans="1:25" x14ac:dyDescent="0.75">
      <c r="A637">
        <v>65700975</v>
      </c>
      <c r="B637" t="s">
        <v>1975</v>
      </c>
      <c r="C637" t="s">
        <v>5407</v>
      </c>
      <c r="D637" t="s">
        <v>5474</v>
      </c>
      <c r="E637" t="s">
        <v>5497</v>
      </c>
      <c r="F637">
        <v>110</v>
      </c>
      <c r="G637">
        <v>60</v>
      </c>
      <c r="H637">
        <v>0.54545454545454497</v>
      </c>
      <c r="I637">
        <v>120</v>
      </c>
      <c r="J637">
        <v>102.666666666667</v>
      </c>
      <c r="L637" t="s">
        <v>5491</v>
      </c>
      <c r="M637" t="s">
        <v>5499</v>
      </c>
      <c r="N637">
        <v>105.333333333333</v>
      </c>
      <c r="O637">
        <v>84.3333333333333</v>
      </c>
      <c r="P637">
        <v>0.800632911392405</v>
      </c>
      <c r="Q637" t="s">
        <v>5476</v>
      </c>
      <c r="R637" t="s">
        <v>5477</v>
      </c>
      <c r="S637" t="s">
        <v>46</v>
      </c>
      <c r="T637" t="s">
        <v>11</v>
      </c>
      <c r="U637" t="s">
        <v>19</v>
      </c>
      <c r="V637" t="s">
        <v>7867</v>
      </c>
      <c r="W637">
        <v>106.64664999999999</v>
      </c>
      <c r="X637">
        <v>10.93126</v>
      </c>
      <c r="Y637" t="s">
        <v>7862</v>
      </c>
    </row>
    <row r="638" spans="1:25" x14ac:dyDescent="0.75">
      <c r="A638">
        <v>65703004</v>
      </c>
      <c r="B638" t="s">
        <v>6147</v>
      </c>
      <c r="C638" t="s">
        <v>5416</v>
      </c>
      <c r="D638" t="s">
        <v>5474</v>
      </c>
      <c r="E638" t="s">
        <v>18</v>
      </c>
      <c r="F638">
        <v>0</v>
      </c>
      <c r="G638">
        <v>5</v>
      </c>
      <c r="H638" t="s">
        <v>7287</v>
      </c>
      <c r="I638">
        <v>22</v>
      </c>
      <c r="J638">
        <v>22</v>
      </c>
      <c r="K638">
        <v>3</v>
      </c>
      <c r="L638" t="s">
        <v>5481</v>
      </c>
      <c r="M638" t="s">
        <v>5475</v>
      </c>
      <c r="N638">
        <v>105.333333333333</v>
      </c>
      <c r="O638">
        <v>76.3333333333333</v>
      </c>
      <c r="P638">
        <v>0.724683544303797</v>
      </c>
      <c r="Q638" t="s">
        <v>5482</v>
      </c>
      <c r="R638" t="s">
        <v>5483</v>
      </c>
      <c r="S638" t="s">
        <v>46</v>
      </c>
      <c r="T638" t="s">
        <v>11</v>
      </c>
      <c r="U638" t="s">
        <v>19</v>
      </c>
      <c r="V638" t="s">
        <v>7869</v>
      </c>
      <c r="W638">
        <v>106.50295</v>
      </c>
      <c r="X638">
        <v>10.96381</v>
      </c>
      <c r="Y638" t="s">
        <v>7864</v>
      </c>
    </row>
    <row r="639" spans="1:25" x14ac:dyDescent="0.75">
      <c r="A639">
        <v>65028496</v>
      </c>
      <c r="B639" t="s">
        <v>3472</v>
      </c>
      <c r="C639" t="s">
        <v>5407</v>
      </c>
      <c r="D639" t="s">
        <v>5487</v>
      </c>
      <c r="E639" t="s">
        <v>18</v>
      </c>
      <c r="F639">
        <v>0</v>
      </c>
      <c r="G639">
        <v>18</v>
      </c>
      <c r="H639" t="s">
        <v>7287</v>
      </c>
      <c r="I639">
        <v>36</v>
      </c>
      <c r="J639">
        <v>33.3333333333333</v>
      </c>
      <c r="K639">
        <v>5</v>
      </c>
      <c r="L639" t="s">
        <v>5481</v>
      </c>
      <c r="M639" t="s">
        <v>5475</v>
      </c>
      <c r="N639">
        <v>105</v>
      </c>
      <c r="O639">
        <v>65.6666666666667</v>
      </c>
      <c r="P639">
        <v>0.62539682539682495</v>
      </c>
      <c r="Q639" t="s">
        <v>5502</v>
      </c>
      <c r="R639" t="s">
        <v>5477</v>
      </c>
      <c r="S639" t="s">
        <v>46</v>
      </c>
      <c r="T639" t="s">
        <v>11</v>
      </c>
      <c r="U639" t="s">
        <v>19</v>
      </c>
      <c r="V639" t="s">
        <v>7859</v>
      </c>
      <c r="W639">
        <v>106.57371999999999</v>
      </c>
      <c r="X639">
        <v>10.97221</v>
      </c>
      <c r="Y639" t="s">
        <v>7864</v>
      </c>
    </row>
    <row r="640" spans="1:25" x14ac:dyDescent="0.75">
      <c r="A640">
        <v>65508812</v>
      </c>
      <c r="B640" t="s">
        <v>5774</v>
      </c>
      <c r="C640" t="s">
        <v>5407</v>
      </c>
      <c r="D640" t="s">
        <v>5487</v>
      </c>
      <c r="E640" t="s">
        <v>18</v>
      </c>
      <c r="F640">
        <v>0</v>
      </c>
      <c r="G640">
        <v>6</v>
      </c>
      <c r="H640" t="s">
        <v>7287</v>
      </c>
      <c r="I640">
        <v>29</v>
      </c>
      <c r="J640">
        <v>27</v>
      </c>
      <c r="K640">
        <v>6</v>
      </c>
      <c r="L640" t="s">
        <v>5481</v>
      </c>
      <c r="M640" t="s">
        <v>5475</v>
      </c>
      <c r="N640">
        <v>105</v>
      </c>
      <c r="O640">
        <v>81</v>
      </c>
      <c r="P640">
        <v>0.77142857142857102</v>
      </c>
      <c r="Q640" t="s">
        <v>5500</v>
      </c>
      <c r="R640" t="s">
        <v>5486</v>
      </c>
      <c r="S640" t="s">
        <v>46</v>
      </c>
      <c r="T640" t="s">
        <v>11</v>
      </c>
      <c r="U640" t="s">
        <v>19</v>
      </c>
      <c r="V640" t="s">
        <v>7861</v>
      </c>
      <c r="W640">
        <v>106.48278999999999</v>
      </c>
      <c r="X640">
        <v>10.97052</v>
      </c>
      <c r="Y640" t="s">
        <v>7864</v>
      </c>
    </row>
    <row r="641" spans="1:25" x14ac:dyDescent="0.75">
      <c r="A641">
        <v>65540368</v>
      </c>
      <c r="B641" t="s">
        <v>6108</v>
      </c>
      <c r="C641" t="s">
        <v>5407</v>
      </c>
      <c r="D641" t="s">
        <v>5474</v>
      </c>
      <c r="E641" t="s">
        <v>5497</v>
      </c>
      <c r="F641">
        <v>90</v>
      </c>
      <c r="I641">
        <v>90</v>
      </c>
      <c r="J641">
        <v>39.6666666666667</v>
      </c>
      <c r="K641">
        <v>120</v>
      </c>
      <c r="L641" t="s">
        <v>5508</v>
      </c>
      <c r="M641" t="s">
        <v>5499</v>
      </c>
      <c r="N641">
        <v>105</v>
      </c>
      <c r="O641">
        <v>80</v>
      </c>
      <c r="P641">
        <v>0.76190476190476197</v>
      </c>
      <c r="Q641" t="s">
        <v>5476</v>
      </c>
      <c r="R641" t="s">
        <v>5477</v>
      </c>
      <c r="S641" t="s">
        <v>46</v>
      </c>
      <c r="T641" t="s">
        <v>11</v>
      </c>
      <c r="U641" t="s">
        <v>19</v>
      </c>
      <c r="V641" t="s">
        <v>7867</v>
      </c>
      <c r="W641">
        <v>106.62705</v>
      </c>
      <c r="X641">
        <v>10.974080000000001</v>
      </c>
      <c r="Y641" t="s">
        <v>7864</v>
      </c>
    </row>
    <row r="642" spans="1:25" x14ac:dyDescent="0.75">
      <c r="A642">
        <v>65525482</v>
      </c>
      <c r="B642" t="s">
        <v>932</v>
      </c>
      <c r="C642" t="s">
        <v>5407</v>
      </c>
      <c r="D642" t="s">
        <v>5487</v>
      </c>
      <c r="E642" t="s">
        <v>18</v>
      </c>
      <c r="F642">
        <v>0</v>
      </c>
      <c r="G642">
        <v>150</v>
      </c>
      <c r="H642" t="s">
        <v>7287</v>
      </c>
      <c r="I642">
        <v>200</v>
      </c>
      <c r="J642">
        <v>162.333333333333</v>
      </c>
      <c r="K642">
        <v>99</v>
      </c>
      <c r="L642" t="s">
        <v>5481</v>
      </c>
      <c r="M642" t="s">
        <v>5475</v>
      </c>
      <c r="N642">
        <v>104.666666666667</v>
      </c>
      <c r="O642">
        <v>81.3333333333333</v>
      </c>
      <c r="P642">
        <v>0.77707006369426701</v>
      </c>
      <c r="Q642" t="s">
        <v>5493</v>
      </c>
      <c r="R642" t="s">
        <v>5486</v>
      </c>
      <c r="S642" t="s">
        <v>46</v>
      </c>
      <c r="T642" t="s">
        <v>11</v>
      </c>
      <c r="U642" t="s">
        <v>19</v>
      </c>
      <c r="V642" t="s">
        <v>7870</v>
      </c>
      <c r="W642">
        <v>106.43300000000001</v>
      </c>
      <c r="X642">
        <v>11.010999999999999</v>
      </c>
      <c r="Y642" t="s">
        <v>7864</v>
      </c>
    </row>
    <row r="643" spans="1:25" x14ac:dyDescent="0.75">
      <c r="A643">
        <v>65540013</v>
      </c>
      <c r="B643" t="s">
        <v>5687</v>
      </c>
      <c r="C643" t="s">
        <v>5407</v>
      </c>
      <c r="D643" t="s">
        <v>5487</v>
      </c>
      <c r="E643" t="s">
        <v>18</v>
      </c>
      <c r="F643">
        <v>0</v>
      </c>
      <c r="G643">
        <v>53</v>
      </c>
      <c r="H643" t="s">
        <v>7287</v>
      </c>
      <c r="I643">
        <v>290</v>
      </c>
      <c r="J643">
        <v>145.333333333333</v>
      </c>
      <c r="K643">
        <v>9</v>
      </c>
      <c r="L643" t="s">
        <v>5481</v>
      </c>
      <c r="M643" t="s">
        <v>5475</v>
      </c>
      <c r="N643">
        <v>104.666666666667</v>
      </c>
      <c r="O643">
        <v>81.3333333333333</v>
      </c>
      <c r="P643">
        <v>0.77707006369426701</v>
      </c>
      <c r="Q643" t="s">
        <v>5493</v>
      </c>
      <c r="R643" t="s">
        <v>5486</v>
      </c>
      <c r="S643" t="s">
        <v>46</v>
      </c>
      <c r="T643" t="s">
        <v>11</v>
      </c>
      <c r="U643" t="s">
        <v>19</v>
      </c>
      <c r="V643" t="s">
        <v>7870</v>
      </c>
      <c r="W643">
        <v>106.42258</v>
      </c>
      <c r="X643">
        <v>11.014939999999999</v>
      </c>
      <c r="Y643" t="s">
        <v>7864</v>
      </c>
    </row>
    <row r="644" spans="1:25" x14ac:dyDescent="0.75">
      <c r="A644">
        <v>65717833</v>
      </c>
      <c r="B644" t="s">
        <v>3025</v>
      </c>
      <c r="C644" t="s">
        <v>5407</v>
      </c>
      <c r="D644" t="s">
        <v>5487</v>
      </c>
      <c r="E644" t="s">
        <v>5497</v>
      </c>
      <c r="F644">
        <v>110</v>
      </c>
      <c r="I644">
        <v>105</v>
      </c>
      <c r="J644">
        <v>111.666666666667</v>
      </c>
      <c r="K644">
        <v>40</v>
      </c>
      <c r="L644" t="s">
        <v>5508</v>
      </c>
      <c r="M644" t="s">
        <v>5541</v>
      </c>
      <c r="N644">
        <v>104.666666666667</v>
      </c>
      <c r="O644">
        <v>82.3333333333333</v>
      </c>
      <c r="P644">
        <v>0.78662420382165599</v>
      </c>
      <c r="Q644" t="s">
        <v>5495</v>
      </c>
      <c r="R644" t="s">
        <v>5477</v>
      </c>
      <c r="S644" t="s">
        <v>46</v>
      </c>
      <c r="T644" t="s">
        <v>11</v>
      </c>
      <c r="U644" t="s">
        <v>19</v>
      </c>
      <c r="V644" t="s">
        <v>7863</v>
      </c>
      <c r="W644">
        <v>106.54384</v>
      </c>
      <c r="X644">
        <v>11.02364</v>
      </c>
      <c r="Y644" t="s">
        <v>7864</v>
      </c>
    </row>
    <row r="645" spans="1:25" x14ac:dyDescent="0.75">
      <c r="A645">
        <v>65507240</v>
      </c>
      <c r="B645" t="s">
        <v>4287</v>
      </c>
      <c r="C645" t="s">
        <v>5407</v>
      </c>
      <c r="D645" t="s">
        <v>5474</v>
      </c>
      <c r="E645" t="s">
        <v>5497</v>
      </c>
      <c r="F645">
        <v>80</v>
      </c>
      <c r="G645">
        <v>110</v>
      </c>
      <c r="H645">
        <v>1.375</v>
      </c>
      <c r="I645">
        <v>80</v>
      </c>
      <c r="J645">
        <v>112.333333333333</v>
      </c>
      <c r="L645" t="s">
        <v>5481</v>
      </c>
      <c r="M645" t="s">
        <v>5499</v>
      </c>
      <c r="N645">
        <v>104.333333333333</v>
      </c>
      <c r="O645">
        <v>83.3333333333333</v>
      </c>
      <c r="P645">
        <v>0.798722044728434</v>
      </c>
      <c r="Q645" t="s">
        <v>5476</v>
      </c>
      <c r="R645" t="s">
        <v>5477</v>
      </c>
      <c r="S645" t="s">
        <v>46</v>
      </c>
      <c r="T645" t="s">
        <v>11</v>
      </c>
      <c r="U645" t="s">
        <v>19</v>
      </c>
      <c r="V645" t="s">
        <v>7867</v>
      </c>
      <c r="W645">
        <v>106.63498</v>
      </c>
      <c r="X645">
        <v>10.926819999999999</v>
      </c>
      <c r="Y645" t="s">
        <v>7864</v>
      </c>
    </row>
    <row r="646" spans="1:25" x14ac:dyDescent="0.75">
      <c r="A646">
        <v>65723049</v>
      </c>
      <c r="B646" t="s">
        <v>5876</v>
      </c>
      <c r="C646" t="s">
        <v>5407</v>
      </c>
      <c r="D646" t="s">
        <v>5487</v>
      </c>
      <c r="E646" t="s">
        <v>18</v>
      </c>
      <c r="F646">
        <v>0</v>
      </c>
      <c r="G646">
        <v>5</v>
      </c>
      <c r="H646" t="s">
        <v>7287</v>
      </c>
      <c r="I646">
        <v>13</v>
      </c>
      <c r="J646">
        <v>48.3333333333333</v>
      </c>
      <c r="K646">
        <v>22</v>
      </c>
      <c r="L646" t="s">
        <v>5481</v>
      </c>
      <c r="M646" t="s">
        <v>5475</v>
      </c>
      <c r="N646">
        <v>104.333333333333</v>
      </c>
      <c r="O646">
        <v>71</v>
      </c>
      <c r="P646">
        <v>0.68051118210862604</v>
      </c>
      <c r="Q646" t="s">
        <v>5485</v>
      </c>
      <c r="R646" t="s">
        <v>5486</v>
      </c>
      <c r="S646" t="s">
        <v>46</v>
      </c>
      <c r="T646" t="s">
        <v>11</v>
      </c>
      <c r="U646" t="s">
        <v>19</v>
      </c>
      <c r="V646" t="s">
        <v>7861</v>
      </c>
      <c r="W646">
        <v>106.49632</v>
      </c>
      <c r="X646">
        <v>10.983230000000001</v>
      </c>
      <c r="Y646" t="s">
        <v>7864</v>
      </c>
    </row>
    <row r="647" spans="1:25" x14ac:dyDescent="0.75">
      <c r="A647">
        <v>65052580</v>
      </c>
      <c r="B647" t="s">
        <v>711</v>
      </c>
      <c r="C647" t="s">
        <v>5489</v>
      </c>
      <c r="D647" t="s">
        <v>5479</v>
      </c>
      <c r="E647" t="s">
        <v>18</v>
      </c>
      <c r="F647">
        <v>0</v>
      </c>
      <c r="I647">
        <v>21</v>
      </c>
      <c r="J647">
        <v>67</v>
      </c>
      <c r="K647">
        <v>566</v>
      </c>
      <c r="L647" t="s">
        <v>5508</v>
      </c>
      <c r="M647" t="s">
        <v>5475</v>
      </c>
      <c r="N647">
        <v>104</v>
      </c>
      <c r="O647">
        <v>92.3333333333333</v>
      </c>
      <c r="P647">
        <v>0.887820512820513</v>
      </c>
      <c r="Q647" t="s">
        <v>5485</v>
      </c>
      <c r="R647" t="s">
        <v>5486</v>
      </c>
      <c r="S647" t="s">
        <v>46</v>
      </c>
      <c r="T647" t="s">
        <v>11</v>
      </c>
      <c r="U647" t="s">
        <v>19</v>
      </c>
      <c r="V647" t="s">
        <v>7861</v>
      </c>
      <c r="W647">
        <v>106.47877</v>
      </c>
      <c r="X647">
        <v>10.977399999999999</v>
      </c>
      <c r="Y647" t="s">
        <v>7862</v>
      </c>
    </row>
    <row r="648" spans="1:25" x14ac:dyDescent="0.75">
      <c r="A648">
        <v>65600269</v>
      </c>
      <c r="B648" t="s">
        <v>2469</v>
      </c>
      <c r="C648" t="s">
        <v>5397</v>
      </c>
      <c r="D648" t="s">
        <v>5488</v>
      </c>
      <c r="E648" t="s">
        <v>18</v>
      </c>
      <c r="F648">
        <v>0</v>
      </c>
      <c r="G648">
        <v>50</v>
      </c>
      <c r="H648" t="s">
        <v>7287</v>
      </c>
      <c r="I648">
        <v>100</v>
      </c>
      <c r="J648">
        <v>103.333333333333</v>
      </c>
      <c r="L648" t="s">
        <v>5481</v>
      </c>
      <c r="M648" t="s">
        <v>5475</v>
      </c>
      <c r="N648">
        <v>104</v>
      </c>
      <c r="O648">
        <v>85.6666666666667</v>
      </c>
      <c r="P648">
        <v>0.82371794871794901</v>
      </c>
      <c r="Q648" t="s">
        <v>5495</v>
      </c>
      <c r="R648" t="s">
        <v>5477</v>
      </c>
      <c r="S648" t="s">
        <v>46</v>
      </c>
      <c r="T648" t="s">
        <v>11</v>
      </c>
      <c r="U648" t="s">
        <v>19</v>
      </c>
      <c r="V648" t="s">
        <v>7859</v>
      </c>
      <c r="W648">
        <v>106.56084</v>
      </c>
      <c r="X648">
        <v>11.03295</v>
      </c>
      <c r="Y648" t="s">
        <v>7862</v>
      </c>
    </row>
    <row r="649" spans="1:25" x14ac:dyDescent="0.75">
      <c r="A649">
        <v>65525366</v>
      </c>
      <c r="B649" t="s">
        <v>5744</v>
      </c>
      <c r="C649" t="s">
        <v>5407</v>
      </c>
      <c r="D649" t="s">
        <v>5474</v>
      </c>
      <c r="E649" t="s">
        <v>5497</v>
      </c>
      <c r="F649">
        <v>65</v>
      </c>
      <c r="G649">
        <v>4</v>
      </c>
      <c r="H649">
        <v>6.15384615384615E-2</v>
      </c>
      <c r="I649">
        <v>30</v>
      </c>
      <c r="J649">
        <v>35.6666666666667</v>
      </c>
      <c r="K649">
        <v>252</v>
      </c>
      <c r="L649" t="s">
        <v>5494</v>
      </c>
      <c r="M649" t="s">
        <v>5541</v>
      </c>
      <c r="N649">
        <v>103.666666666667</v>
      </c>
      <c r="O649">
        <v>66.3333333333333</v>
      </c>
      <c r="P649">
        <v>0.63987138263665599</v>
      </c>
      <c r="Q649" t="s">
        <v>5505</v>
      </c>
      <c r="R649" t="s">
        <v>5477</v>
      </c>
      <c r="S649" t="s">
        <v>46</v>
      </c>
      <c r="T649" t="s">
        <v>11</v>
      </c>
      <c r="U649" t="s">
        <v>19</v>
      </c>
      <c r="V649" t="s">
        <v>7865</v>
      </c>
      <c r="W649">
        <v>106.49482</v>
      </c>
      <c r="X649">
        <v>11.072319999999999</v>
      </c>
      <c r="Y649" t="s">
        <v>7864</v>
      </c>
    </row>
    <row r="650" spans="1:25" x14ac:dyDescent="0.75">
      <c r="A650">
        <v>65019999</v>
      </c>
      <c r="B650" t="s">
        <v>5978</v>
      </c>
      <c r="C650" t="s">
        <v>5407</v>
      </c>
      <c r="D650" t="s">
        <v>5474</v>
      </c>
      <c r="E650" t="s">
        <v>5497</v>
      </c>
      <c r="F650">
        <v>80</v>
      </c>
      <c r="G650">
        <v>4</v>
      </c>
      <c r="H650">
        <v>0.05</v>
      </c>
      <c r="I650">
        <v>28</v>
      </c>
      <c r="J650">
        <v>114.666666666667</v>
      </c>
      <c r="K650">
        <v>5</v>
      </c>
      <c r="L650" t="s">
        <v>5494</v>
      </c>
      <c r="M650" t="s">
        <v>5541</v>
      </c>
      <c r="N650">
        <v>103.333333333333</v>
      </c>
      <c r="O650">
        <v>81.3333333333333</v>
      </c>
      <c r="P650">
        <v>0.78709677419354795</v>
      </c>
      <c r="Q650" t="s">
        <v>5500</v>
      </c>
      <c r="R650" t="s">
        <v>5486</v>
      </c>
      <c r="S650" t="s">
        <v>46</v>
      </c>
      <c r="T650" t="s">
        <v>11</v>
      </c>
      <c r="U650" t="s">
        <v>19</v>
      </c>
      <c r="V650" t="s">
        <v>7869</v>
      </c>
      <c r="W650">
        <v>106.50479</v>
      </c>
      <c r="X650">
        <v>10.958030000000001</v>
      </c>
      <c r="Y650" t="s">
        <v>7864</v>
      </c>
    </row>
    <row r="651" spans="1:25" x14ac:dyDescent="0.75">
      <c r="A651">
        <v>65026913</v>
      </c>
      <c r="B651" t="s">
        <v>6970</v>
      </c>
      <c r="C651" t="s">
        <v>5407</v>
      </c>
      <c r="D651" t="s">
        <v>5488</v>
      </c>
      <c r="E651" t="s">
        <v>18</v>
      </c>
      <c r="F651">
        <v>0</v>
      </c>
      <c r="I651">
        <v>10</v>
      </c>
      <c r="J651">
        <v>48</v>
      </c>
      <c r="K651">
        <v>5</v>
      </c>
      <c r="L651" t="s">
        <v>5508</v>
      </c>
      <c r="M651" t="s">
        <v>5475</v>
      </c>
      <c r="N651">
        <v>103.333333333333</v>
      </c>
      <c r="O651">
        <v>69</v>
      </c>
      <c r="P651">
        <v>0.66774193548387095</v>
      </c>
      <c r="Q651" t="s">
        <v>5502</v>
      </c>
      <c r="R651" t="s">
        <v>5477</v>
      </c>
      <c r="S651" t="s">
        <v>46</v>
      </c>
      <c r="T651" t="s">
        <v>11</v>
      </c>
      <c r="U651" t="s">
        <v>19</v>
      </c>
      <c r="V651" t="s">
        <v>7859</v>
      </c>
      <c r="W651">
        <v>106.60500999999999</v>
      </c>
      <c r="X651">
        <v>10.988440000000001</v>
      </c>
      <c r="Y651" t="s">
        <v>7864</v>
      </c>
    </row>
    <row r="652" spans="1:25" x14ac:dyDescent="0.75">
      <c r="A652">
        <v>65507069</v>
      </c>
      <c r="B652" t="s">
        <v>1850</v>
      </c>
      <c r="C652" t="s">
        <v>5407</v>
      </c>
      <c r="D652" t="s">
        <v>5474</v>
      </c>
      <c r="E652" t="s">
        <v>5497</v>
      </c>
      <c r="F652">
        <v>60</v>
      </c>
      <c r="G652">
        <v>15</v>
      </c>
      <c r="H652">
        <v>0.25</v>
      </c>
      <c r="I652">
        <v>50</v>
      </c>
      <c r="J652">
        <v>50.6666666666667</v>
      </c>
      <c r="K652">
        <v>16</v>
      </c>
      <c r="L652" t="s">
        <v>5494</v>
      </c>
      <c r="M652" t="s">
        <v>5499</v>
      </c>
      <c r="N652">
        <v>103.333333333333</v>
      </c>
      <c r="O652">
        <v>70</v>
      </c>
      <c r="P652">
        <v>0.67741935483870996</v>
      </c>
      <c r="Q652" t="s">
        <v>5504</v>
      </c>
      <c r="R652" t="s">
        <v>5486</v>
      </c>
      <c r="S652" t="s">
        <v>46</v>
      </c>
      <c r="T652" t="s">
        <v>11</v>
      </c>
      <c r="U652" t="s">
        <v>19</v>
      </c>
      <c r="V652" t="s">
        <v>7869</v>
      </c>
      <c r="W652">
        <v>106.53728</v>
      </c>
      <c r="X652">
        <v>10.96505</v>
      </c>
      <c r="Y652" t="s">
        <v>7864</v>
      </c>
    </row>
    <row r="653" spans="1:25" x14ac:dyDescent="0.75">
      <c r="A653">
        <v>65540079</v>
      </c>
      <c r="B653" t="s">
        <v>1012</v>
      </c>
      <c r="C653" t="s">
        <v>5489</v>
      </c>
      <c r="D653" t="s">
        <v>5474</v>
      </c>
      <c r="E653" t="s">
        <v>18</v>
      </c>
      <c r="F653">
        <v>0</v>
      </c>
      <c r="G653">
        <v>6</v>
      </c>
      <c r="H653" t="s">
        <v>7287</v>
      </c>
      <c r="I653">
        <v>24</v>
      </c>
      <c r="J653">
        <v>51.3333333333333</v>
      </c>
      <c r="K653">
        <v>205</v>
      </c>
      <c r="L653" t="s">
        <v>5481</v>
      </c>
      <c r="M653" t="s">
        <v>5475</v>
      </c>
      <c r="N653">
        <v>103.333333333333</v>
      </c>
      <c r="O653">
        <v>81</v>
      </c>
      <c r="P653">
        <v>0.78387096774193599</v>
      </c>
      <c r="Q653" t="s">
        <v>5500</v>
      </c>
      <c r="R653" t="s">
        <v>5486</v>
      </c>
      <c r="S653" t="s">
        <v>46</v>
      </c>
      <c r="T653" t="s">
        <v>11</v>
      </c>
      <c r="U653" t="s">
        <v>19</v>
      </c>
      <c r="V653" t="s">
        <v>7869</v>
      </c>
      <c r="W653">
        <v>106.50169</v>
      </c>
      <c r="X653">
        <v>10.96696</v>
      </c>
      <c r="Y653" t="s">
        <v>7864</v>
      </c>
    </row>
    <row r="654" spans="1:25" x14ac:dyDescent="0.75">
      <c r="A654">
        <v>65540086</v>
      </c>
      <c r="B654" t="s">
        <v>3804</v>
      </c>
      <c r="C654" t="s">
        <v>5407</v>
      </c>
      <c r="D654" t="s">
        <v>5474</v>
      </c>
      <c r="E654" t="s">
        <v>5497</v>
      </c>
      <c r="F654">
        <v>50</v>
      </c>
      <c r="G654">
        <v>10</v>
      </c>
      <c r="H654">
        <v>0.2</v>
      </c>
      <c r="I654">
        <v>32</v>
      </c>
      <c r="J654">
        <v>36</v>
      </c>
      <c r="K654">
        <v>23</v>
      </c>
      <c r="L654" t="s">
        <v>5494</v>
      </c>
      <c r="M654" t="s">
        <v>5541</v>
      </c>
      <c r="N654">
        <v>103.333333333333</v>
      </c>
      <c r="O654">
        <v>61.6666666666667</v>
      </c>
      <c r="P654">
        <v>0.59677419354838701</v>
      </c>
      <c r="Q654" t="s">
        <v>5504</v>
      </c>
      <c r="R654" t="s">
        <v>5486</v>
      </c>
      <c r="S654" t="s">
        <v>46</v>
      </c>
      <c r="T654" t="s">
        <v>11</v>
      </c>
      <c r="U654" t="s">
        <v>19</v>
      </c>
      <c r="V654" t="s">
        <v>7869</v>
      </c>
      <c r="W654">
        <v>106.51075</v>
      </c>
      <c r="X654">
        <v>10.95138</v>
      </c>
      <c r="Y654" t="s">
        <v>7866</v>
      </c>
    </row>
    <row r="655" spans="1:25" x14ac:dyDescent="0.75">
      <c r="A655">
        <v>65508403</v>
      </c>
      <c r="B655" t="s">
        <v>4138</v>
      </c>
      <c r="C655" t="s">
        <v>5407</v>
      </c>
      <c r="D655" t="s">
        <v>5488</v>
      </c>
      <c r="E655" t="s">
        <v>18</v>
      </c>
      <c r="F655">
        <v>0</v>
      </c>
      <c r="I655">
        <v>10</v>
      </c>
      <c r="J655">
        <v>71.3333333333333</v>
      </c>
      <c r="K655">
        <v>9</v>
      </c>
      <c r="L655" t="s">
        <v>5508</v>
      </c>
      <c r="M655" t="s">
        <v>5475</v>
      </c>
      <c r="N655">
        <v>103</v>
      </c>
      <c r="O655">
        <v>93.6666666666667</v>
      </c>
      <c r="P655">
        <v>0.90938511326860805</v>
      </c>
      <c r="Q655" t="s">
        <v>5500</v>
      </c>
      <c r="R655" t="s">
        <v>5486</v>
      </c>
      <c r="S655" t="s">
        <v>46</v>
      </c>
      <c r="T655" t="s">
        <v>11</v>
      </c>
      <c r="U655" t="s">
        <v>19</v>
      </c>
      <c r="V655" t="s">
        <v>7861</v>
      </c>
      <c r="W655">
        <v>106.49798</v>
      </c>
      <c r="X655">
        <v>10.976330000000001</v>
      </c>
      <c r="Y655" t="s">
        <v>7862</v>
      </c>
    </row>
    <row r="656" spans="1:25" x14ac:dyDescent="0.75">
      <c r="A656">
        <v>65720054</v>
      </c>
      <c r="B656" t="s">
        <v>4723</v>
      </c>
      <c r="C656" t="s">
        <v>5407</v>
      </c>
      <c r="D656" t="s">
        <v>5474</v>
      </c>
      <c r="E656" t="s">
        <v>5497</v>
      </c>
      <c r="F656">
        <v>90</v>
      </c>
      <c r="G656">
        <v>20</v>
      </c>
      <c r="H656">
        <v>0.22222222222222199</v>
      </c>
      <c r="I656">
        <v>80</v>
      </c>
      <c r="J656">
        <v>166.666666666667</v>
      </c>
      <c r="K656">
        <v>151</v>
      </c>
      <c r="L656" t="s">
        <v>5494</v>
      </c>
      <c r="M656" t="s">
        <v>5499</v>
      </c>
      <c r="N656">
        <v>103</v>
      </c>
      <c r="O656">
        <v>86.3333333333333</v>
      </c>
      <c r="P656">
        <v>0.83818770226537198</v>
      </c>
      <c r="Q656" t="s">
        <v>5493</v>
      </c>
      <c r="R656" t="s">
        <v>5486</v>
      </c>
      <c r="S656" t="s">
        <v>46</v>
      </c>
      <c r="T656" t="s">
        <v>11</v>
      </c>
      <c r="U656" t="s">
        <v>19</v>
      </c>
      <c r="V656" t="s">
        <v>7870</v>
      </c>
      <c r="W656">
        <v>106.43568</v>
      </c>
      <c r="X656">
        <v>11.065440000000001</v>
      </c>
      <c r="Y656" t="s">
        <v>7862</v>
      </c>
    </row>
    <row r="657" spans="1:25" x14ac:dyDescent="0.75">
      <c r="A657">
        <v>65029724</v>
      </c>
      <c r="B657" t="s">
        <v>7608</v>
      </c>
      <c r="C657" t="s">
        <v>5489</v>
      </c>
      <c r="D657" t="s">
        <v>5474</v>
      </c>
      <c r="E657" t="s">
        <v>5497</v>
      </c>
      <c r="F657">
        <v>120</v>
      </c>
      <c r="G657">
        <v>11</v>
      </c>
      <c r="H657">
        <v>9.1666666666666702E-2</v>
      </c>
      <c r="I657">
        <v>195</v>
      </c>
      <c r="J657">
        <v>137.666666666667</v>
      </c>
      <c r="K657">
        <v>156</v>
      </c>
      <c r="L657" t="s">
        <v>5494</v>
      </c>
      <c r="M657" t="s">
        <v>5499</v>
      </c>
      <c r="N657">
        <v>102.666666666667</v>
      </c>
      <c r="O657">
        <v>92.6666666666667</v>
      </c>
      <c r="P657">
        <v>0.90259740259740295</v>
      </c>
      <c r="Q657" t="s">
        <v>5500</v>
      </c>
      <c r="R657" t="s">
        <v>5486</v>
      </c>
      <c r="S657" t="s">
        <v>46</v>
      </c>
      <c r="T657" t="s">
        <v>11</v>
      </c>
      <c r="U657" t="s">
        <v>19</v>
      </c>
      <c r="V657" t="s">
        <v>7869</v>
      </c>
      <c r="W657">
        <v>106.50226000000001</v>
      </c>
      <c r="X657">
        <v>10.96468</v>
      </c>
      <c r="Y657" t="s">
        <v>7862</v>
      </c>
    </row>
    <row r="658" spans="1:25" x14ac:dyDescent="0.75">
      <c r="A658">
        <v>65701708</v>
      </c>
      <c r="B658" t="s">
        <v>1382</v>
      </c>
      <c r="C658" t="s">
        <v>5407</v>
      </c>
      <c r="D658" t="s">
        <v>5474</v>
      </c>
      <c r="E658" t="s">
        <v>5497</v>
      </c>
      <c r="F658">
        <v>50</v>
      </c>
      <c r="G658">
        <v>5</v>
      </c>
      <c r="H658">
        <v>0.1</v>
      </c>
      <c r="I658">
        <v>65</v>
      </c>
      <c r="J658">
        <v>48.3333333333333</v>
      </c>
      <c r="K658">
        <v>70</v>
      </c>
      <c r="L658" t="s">
        <v>5494</v>
      </c>
      <c r="M658" t="s">
        <v>5541</v>
      </c>
      <c r="N658">
        <v>102.666666666667</v>
      </c>
      <c r="O658">
        <v>77.3333333333333</v>
      </c>
      <c r="P658">
        <v>0.75324675324675305</v>
      </c>
      <c r="Q658" t="s">
        <v>5510</v>
      </c>
      <c r="R658" t="s">
        <v>5486</v>
      </c>
      <c r="S658" t="s">
        <v>46</v>
      </c>
      <c r="T658" t="s">
        <v>11</v>
      </c>
      <c r="U658" t="s">
        <v>19</v>
      </c>
      <c r="V658" t="s">
        <v>7861</v>
      </c>
      <c r="W658">
        <v>106.44468999999999</v>
      </c>
      <c r="X658">
        <v>10.98197</v>
      </c>
      <c r="Y658" t="s">
        <v>7864</v>
      </c>
    </row>
    <row r="659" spans="1:25" x14ac:dyDescent="0.75">
      <c r="A659">
        <v>65015748</v>
      </c>
      <c r="B659" t="s">
        <v>6047</v>
      </c>
      <c r="C659" t="s">
        <v>5390</v>
      </c>
      <c r="D659" t="s">
        <v>5474</v>
      </c>
      <c r="E659" t="s">
        <v>18</v>
      </c>
      <c r="F659">
        <v>0</v>
      </c>
      <c r="G659">
        <v>6</v>
      </c>
      <c r="H659" t="s">
        <v>7287</v>
      </c>
      <c r="I659">
        <v>25</v>
      </c>
      <c r="J659">
        <v>25.3333333333333</v>
      </c>
      <c r="K659">
        <v>26</v>
      </c>
      <c r="L659" t="s">
        <v>5481</v>
      </c>
      <c r="M659" t="s">
        <v>5475</v>
      </c>
      <c r="N659">
        <v>102.333333333333</v>
      </c>
      <c r="O659">
        <v>72.6666666666667</v>
      </c>
      <c r="P659">
        <v>0.71009771986970704</v>
      </c>
      <c r="Q659" t="s">
        <v>5515</v>
      </c>
      <c r="R659" t="s">
        <v>5483</v>
      </c>
      <c r="S659" t="s">
        <v>46</v>
      </c>
      <c r="T659" t="s">
        <v>11</v>
      </c>
      <c r="U659" t="s">
        <v>19</v>
      </c>
      <c r="V659" t="s">
        <v>7865</v>
      </c>
      <c r="W659">
        <v>106.45232</v>
      </c>
      <c r="X659">
        <v>11.039160000000001</v>
      </c>
      <c r="Y659" t="s">
        <v>7864</v>
      </c>
    </row>
    <row r="660" spans="1:25" x14ac:dyDescent="0.75">
      <c r="A660">
        <v>65026482</v>
      </c>
      <c r="B660" t="s">
        <v>2638</v>
      </c>
      <c r="C660" t="s">
        <v>5407</v>
      </c>
      <c r="D660" t="s">
        <v>5487</v>
      </c>
      <c r="E660" t="s">
        <v>18</v>
      </c>
      <c r="F660">
        <v>0</v>
      </c>
      <c r="G660">
        <v>10</v>
      </c>
      <c r="H660" t="s">
        <v>7287</v>
      </c>
      <c r="I660">
        <v>26</v>
      </c>
      <c r="J660">
        <v>56</v>
      </c>
      <c r="K660">
        <v>3</v>
      </c>
      <c r="L660" t="s">
        <v>5481</v>
      </c>
      <c r="M660" t="s">
        <v>5475</v>
      </c>
      <c r="N660">
        <v>102.333333333333</v>
      </c>
      <c r="O660">
        <v>69.6666666666667</v>
      </c>
      <c r="P660">
        <v>0.68078175895765503</v>
      </c>
      <c r="Q660" t="s">
        <v>5502</v>
      </c>
      <c r="R660" t="s">
        <v>5477</v>
      </c>
      <c r="S660" t="s">
        <v>46</v>
      </c>
      <c r="T660" t="s">
        <v>11</v>
      </c>
      <c r="U660" t="s">
        <v>19</v>
      </c>
      <c r="V660" t="s">
        <v>7867</v>
      </c>
      <c r="W660">
        <v>106.58533</v>
      </c>
      <c r="X660">
        <v>10.98518</v>
      </c>
      <c r="Y660" t="s">
        <v>7864</v>
      </c>
    </row>
    <row r="661" spans="1:25" x14ac:dyDescent="0.75">
      <c r="A661">
        <v>65706060</v>
      </c>
      <c r="B661" t="s">
        <v>5639</v>
      </c>
      <c r="C661" t="s">
        <v>5407</v>
      </c>
      <c r="D661" t="s">
        <v>5474</v>
      </c>
      <c r="E661" t="s">
        <v>5497</v>
      </c>
      <c r="F661">
        <v>50</v>
      </c>
      <c r="G661">
        <v>38</v>
      </c>
      <c r="H661">
        <v>0.76</v>
      </c>
      <c r="I661">
        <v>43</v>
      </c>
      <c r="J661">
        <v>69.3333333333333</v>
      </c>
      <c r="K661">
        <v>32</v>
      </c>
      <c r="L661" t="s">
        <v>5491</v>
      </c>
      <c r="M661" t="s">
        <v>5499</v>
      </c>
      <c r="N661">
        <v>102.333333333333</v>
      </c>
      <c r="O661">
        <v>69.6666666666667</v>
      </c>
      <c r="P661">
        <v>0.68078175895765503</v>
      </c>
      <c r="Q661" t="s">
        <v>5507</v>
      </c>
      <c r="R661" t="s">
        <v>5486</v>
      </c>
      <c r="S661" t="s">
        <v>46</v>
      </c>
      <c r="T661" t="s">
        <v>11</v>
      </c>
      <c r="U661" t="s">
        <v>19</v>
      </c>
      <c r="V661" t="s">
        <v>7869</v>
      </c>
      <c r="W661">
        <v>106.55047</v>
      </c>
      <c r="X661">
        <v>10.95417</v>
      </c>
      <c r="Y661" t="s">
        <v>7864</v>
      </c>
    </row>
    <row r="662" spans="1:25" x14ac:dyDescent="0.75">
      <c r="A662">
        <v>65011002</v>
      </c>
      <c r="B662" t="s">
        <v>6075</v>
      </c>
      <c r="C662" t="s">
        <v>5407</v>
      </c>
      <c r="D662" t="s">
        <v>5487</v>
      </c>
      <c r="E662" t="s">
        <v>18</v>
      </c>
      <c r="F662">
        <v>0</v>
      </c>
      <c r="G662">
        <v>8</v>
      </c>
      <c r="H662" t="s">
        <v>7287</v>
      </c>
      <c r="I662">
        <v>14</v>
      </c>
      <c r="J662">
        <v>90.6666666666667</v>
      </c>
      <c r="L662" t="s">
        <v>5481</v>
      </c>
      <c r="M662" t="s">
        <v>5475</v>
      </c>
      <c r="N662">
        <v>102</v>
      </c>
      <c r="O662">
        <v>78</v>
      </c>
      <c r="P662">
        <v>0.76470588235294101</v>
      </c>
      <c r="Q662" t="s">
        <v>5476</v>
      </c>
      <c r="R662" t="s">
        <v>5477</v>
      </c>
      <c r="S662" t="s">
        <v>46</v>
      </c>
      <c r="T662" t="s">
        <v>11</v>
      </c>
      <c r="U662" t="s">
        <v>19</v>
      </c>
      <c r="V662" t="s">
        <v>7867</v>
      </c>
      <c r="W662">
        <v>106.64243999999999</v>
      </c>
      <c r="X662">
        <v>10.96476</v>
      </c>
      <c r="Y662" t="s">
        <v>7864</v>
      </c>
    </row>
    <row r="663" spans="1:25" x14ac:dyDescent="0.75">
      <c r="A663">
        <v>65014741</v>
      </c>
      <c r="B663" t="s">
        <v>5688</v>
      </c>
      <c r="C663" t="s">
        <v>5407</v>
      </c>
      <c r="D663" t="s">
        <v>5487</v>
      </c>
      <c r="E663" t="s">
        <v>18</v>
      </c>
      <c r="F663">
        <v>0</v>
      </c>
      <c r="G663">
        <v>4</v>
      </c>
      <c r="H663" t="s">
        <v>7287</v>
      </c>
      <c r="I663">
        <v>22</v>
      </c>
      <c r="J663">
        <v>30.3333333333333</v>
      </c>
      <c r="K663">
        <v>16</v>
      </c>
      <c r="L663" t="s">
        <v>5481</v>
      </c>
      <c r="M663" t="s">
        <v>5475</v>
      </c>
      <c r="N663">
        <v>101.333333333333</v>
      </c>
      <c r="O663">
        <v>60</v>
      </c>
      <c r="P663">
        <v>0.59210526315789502</v>
      </c>
      <c r="Q663" t="s">
        <v>5505</v>
      </c>
      <c r="R663" t="s">
        <v>5477</v>
      </c>
      <c r="S663" t="s">
        <v>46</v>
      </c>
      <c r="T663" t="s">
        <v>11</v>
      </c>
      <c r="U663" t="s">
        <v>19</v>
      </c>
      <c r="V663" t="s">
        <v>7865</v>
      </c>
      <c r="W663">
        <v>106.46559000000001</v>
      </c>
      <c r="X663">
        <v>11.076449999999999</v>
      </c>
      <c r="Y663" t="s">
        <v>7866</v>
      </c>
    </row>
    <row r="664" spans="1:25" x14ac:dyDescent="0.75">
      <c r="A664">
        <v>65021700</v>
      </c>
      <c r="B664" t="s">
        <v>7873</v>
      </c>
      <c r="C664" t="s">
        <v>5407</v>
      </c>
      <c r="D664" t="s">
        <v>5487</v>
      </c>
      <c r="E664" t="s">
        <v>18</v>
      </c>
      <c r="F664">
        <v>0</v>
      </c>
      <c r="G664">
        <v>85</v>
      </c>
      <c r="H664" t="s">
        <v>7287</v>
      </c>
      <c r="I664">
        <v>190</v>
      </c>
      <c r="J664">
        <v>96</v>
      </c>
      <c r="K664">
        <v>3</v>
      </c>
      <c r="L664" t="s">
        <v>5481</v>
      </c>
      <c r="M664" t="s">
        <v>5475</v>
      </c>
      <c r="N664">
        <v>101.333333333333</v>
      </c>
      <c r="O664">
        <v>83.6666666666667</v>
      </c>
      <c r="P664">
        <v>0.82565789473684204</v>
      </c>
      <c r="Q664" t="s">
        <v>5493</v>
      </c>
      <c r="R664" t="s">
        <v>5486</v>
      </c>
      <c r="S664" t="s">
        <v>46</v>
      </c>
      <c r="T664" t="s">
        <v>11</v>
      </c>
      <c r="U664" t="s">
        <v>19</v>
      </c>
      <c r="V664" t="s">
        <v>7861</v>
      </c>
      <c r="W664">
        <v>106.44752</v>
      </c>
      <c r="X664">
        <v>11.027900000000001</v>
      </c>
      <c r="Y664" t="s">
        <v>7862</v>
      </c>
    </row>
    <row r="665" spans="1:25" x14ac:dyDescent="0.75">
      <c r="A665">
        <v>65022014</v>
      </c>
      <c r="B665" t="s">
        <v>4136</v>
      </c>
      <c r="C665" t="s">
        <v>5407</v>
      </c>
      <c r="D665" t="s">
        <v>5487</v>
      </c>
      <c r="E665" t="s">
        <v>5497</v>
      </c>
      <c r="F665">
        <v>100</v>
      </c>
      <c r="G665">
        <v>30</v>
      </c>
      <c r="H665">
        <v>0.3</v>
      </c>
      <c r="I665">
        <v>94</v>
      </c>
      <c r="J665">
        <v>111.666666666667</v>
      </c>
      <c r="K665">
        <v>119</v>
      </c>
      <c r="L665" t="s">
        <v>5498</v>
      </c>
      <c r="M665" t="s">
        <v>5499</v>
      </c>
      <c r="N665">
        <v>101.333333333333</v>
      </c>
      <c r="O665">
        <v>88</v>
      </c>
      <c r="P665">
        <v>0.86842105263157898</v>
      </c>
      <c r="Q665" t="s">
        <v>5521</v>
      </c>
      <c r="R665" t="s">
        <v>5477</v>
      </c>
      <c r="S665" t="s">
        <v>46</v>
      </c>
      <c r="T665" t="s">
        <v>11</v>
      </c>
      <c r="U665" t="s">
        <v>19</v>
      </c>
      <c r="V665" t="s">
        <v>7861</v>
      </c>
      <c r="W665">
        <v>106.52054</v>
      </c>
      <c r="X665">
        <v>10.984970000000001</v>
      </c>
      <c r="Y665" t="s">
        <v>7862</v>
      </c>
    </row>
    <row r="666" spans="1:25" x14ac:dyDescent="0.75">
      <c r="A666">
        <v>65022015</v>
      </c>
      <c r="B666" t="s">
        <v>6027</v>
      </c>
      <c r="C666" t="s">
        <v>5407</v>
      </c>
      <c r="D666" t="s">
        <v>5488</v>
      </c>
      <c r="E666" t="s">
        <v>18</v>
      </c>
      <c r="F666">
        <v>0</v>
      </c>
      <c r="G666">
        <v>4</v>
      </c>
      <c r="H666" t="s">
        <v>7287</v>
      </c>
      <c r="J666">
        <v>7</v>
      </c>
      <c r="K666">
        <v>17</v>
      </c>
      <c r="L666" t="s">
        <v>5481</v>
      </c>
      <c r="M666" t="s">
        <v>5475</v>
      </c>
      <c r="N666">
        <v>101.333333333333</v>
      </c>
      <c r="O666">
        <v>58.6666666666667</v>
      </c>
      <c r="P666">
        <v>0.57894736842105299</v>
      </c>
      <c r="Q666" t="s">
        <v>5505</v>
      </c>
      <c r="R666" t="s">
        <v>5477</v>
      </c>
      <c r="S666" t="s">
        <v>46</v>
      </c>
      <c r="T666" t="s">
        <v>11</v>
      </c>
      <c r="U666" t="s">
        <v>19</v>
      </c>
      <c r="V666" t="s">
        <v>7861</v>
      </c>
      <c r="W666">
        <v>106.47367</v>
      </c>
      <c r="X666">
        <v>11.13893</v>
      </c>
      <c r="Y666" t="s">
        <v>7866</v>
      </c>
    </row>
    <row r="667" spans="1:25" x14ac:dyDescent="0.75">
      <c r="A667">
        <v>65525359</v>
      </c>
      <c r="B667" t="s">
        <v>5708</v>
      </c>
      <c r="C667" t="s">
        <v>5407</v>
      </c>
      <c r="D667" t="s">
        <v>5487</v>
      </c>
      <c r="E667" t="s">
        <v>18</v>
      </c>
      <c r="F667">
        <v>0</v>
      </c>
      <c r="G667">
        <v>4</v>
      </c>
      <c r="H667" t="s">
        <v>7287</v>
      </c>
      <c r="I667">
        <v>9</v>
      </c>
      <c r="J667">
        <v>7.3333333333333304</v>
      </c>
      <c r="K667">
        <v>10</v>
      </c>
      <c r="L667" t="s">
        <v>5481</v>
      </c>
      <c r="M667" t="s">
        <v>5475</v>
      </c>
      <c r="N667">
        <v>101.333333333333</v>
      </c>
      <c r="O667">
        <v>52.3333333333333</v>
      </c>
      <c r="P667">
        <v>0.51644736842105299</v>
      </c>
      <c r="Q667" t="s">
        <v>5505</v>
      </c>
      <c r="R667" t="s">
        <v>5477</v>
      </c>
      <c r="S667" t="s">
        <v>46</v>
      </c>
      <c r="T667" t="s">
        <v>11</v>
      </c>
      <c r="U667" t="s">
        <v>19</v>
      </c>
      <c r="V667" t="s">
        <v>7865</v>
      </c>
      <c r="W667">
        <v>106.48002</v>
      </c>
      <c r="X667">
        <v>11.13062</v>
      </c>
      <c r="Y667" t="s">
        <v>7866</v>
      </c>
    </row>
    <row r="668" spans="1:25" x14ac:dyDescent="0.75">
      <c r="A668">
        <v>65525361</v>
      </c>
      <c r="B668" t="s">
        <v>5709</v>
      </c>
      <c r="C668" t="s">
        <v>5407</v>
      </c>
      <c r="D668" t="s">
        <v>5487</v>
      </c>
      <c r="E668" t="s">
        <v>18</v>
      </c>
      <c r="F668">
        <v>0</v>
      </c>
      <c r="G668">
        <v>4</v>
      </c>
      <c r="H668" t="s">
        <v>7287</v>
      </c>
      <c r="I668">
        <v>5</v>
      </c>
      <c r="J668">
        <v>8</v>
      </c>
      <c r="K668">
        <v>7</v>
      </c>
      <c r="L668" t="s">
        <v>5481</v>
      </c>
      <c r="M668" t="s">
        <v>5475</v>
      </c>
      <c r="N668">
        <v>100.666666666667</v>
      </c>
      <c r="O668">
        <v>49.6666666666667</v>
      </c>
      <c r="P668">
        <v>0.49337748344370902</v>
      </c>
      <c r="Q668" t="s">
        <v>5505</v>
      </c>
      <c r="R668" t="s">
        <v>5477</v>
      </c>
      <c r="S668" t="s">
        <v>46</v>
      </c>
      <c r="T668" t="s">
        <v>11</v>
      </c>
      <c r="U668" t="s">
        <v>19</v>
      </c>
      <c r="V668" t="s">
        <v>7865</v>
      </c>
      <c r="W668">
        <v>106.46755</v>
      </c>
      <c r="X668">
        <v>11.14437</v>
      </c>
      <c r="Y668" t="s">
        <v>7866</v>
      </c>
    </row>
    <row r="669" spans="1:25" x14ac:dyDescent="0.75">
      <c r="A669">
        <v>65707345</v>
      </c>
      <c r="B669" t="s">
        <v>5724</v>
      </c>
      <c r="C669" t="s">
        <v>5407</v>
      </c>
      <c r="D669" t="s">
        <v>5487</v>
      </c>
      <c r="E669" t="s">
        <v>18</v>
      </c>
      <c r="F669">
        <v>0</v>
      </c>
      <c r="I669">
        <v>18</v>
      </c>
      <c r="J669">
        <v>17</v>
      </c>
      <c r="K669">
        <v>8</v>
      </c>
      <c r="L669" t="s">
        <v>5508</v>
      </c>
      <c r="M669" t="s">
        <v>5475</v>
      </c>
      <c r="N669">
        <v>100.666666666667</v>
      </c>
      <c r="O669">
        <v>46.3333333333333</v>
      </c>
      <c r="P669">
        <v>0.46026490066225201</v>
      </c>
      <c r="Q669" t="s">
        <v>5505</v>
      </c>
      <c r="R669" t="s">
        <v>5477</v>
      </c>
      <c r="S669" t="s">
        <v>46</v>
      </c>
      <c r="T669" t="s">
        <v>11</v>
      </c>
      <c r="U669" t="s">
        <v>19</v>
      </c>
      <c r="V669" t="s">
        <v>7865</v>
      </c>
      <c r="W669">
        <v>106.47608</v>
      </c>
      <c r="X669">
        <v>11.059519999999999</v>
      </c>
      <c r="Y669" t="s">
        <v>7866</v>
      </c>
    </row>
    <row r="670" spans="1:25" x14ac:dyDescent="0.75">
      <c r="A670">
        <v>65044681</v>
      </c>
      <c r="B670" t="s">
        <v>4082</v>
      </c>
      <c r="C670" t="s">
        <v>5407</v>
      </c>
      <c r="D670" t="s">
        <v>5496</v>
      </c>
      <c r="E670" t="s">
        <v>18</v>
      </c>
      <c r="F670">
        <v>0</v>
      </c>
      <c r="G670">
        <v>28</v>
      </c>
      <c r="H670" t="s">
        <v>7287</v>
      </c>
      <c r="I670">
        <v>95</v>
      </c>
      <c r="J670">
        <v>76</v>
      </c>
      <c r="L670" t="s">
        <v>5481</v>
      </c>
      <c r="M670" t="s">
        <v>5475</v>
      </c>
      <c r="N670">
        <v>100.333333333333</v>
      </c>
      <c r="O670">
        <v>56.6666666666667</v>
      </c>
      <c r="P670">
        <v>0.56478405315614599</v>
      </c>
      <c r="Q670" t="s">
        <v>5502</v>
      </c>
      <c r="R670" t="s">
        <v>5477</v>
      </c>
      <c r="S670" t="s">
        <v>46</v>
      </c>
      <c r="T670" t="s">
        <v>11</v>
      </c>
      <c r="U670" t="s">
        <v>19</v>
      </c>
      <c r="V670" t="s">
        <v>7859</v>
      </c>
      <c r="W670">
        <v>106.58984</v>
      </c>
      <c r="X670">
        <v>10.98273</v>
      </c>
      <c r="Y670" t="s">
        <v>7866</v>
      </c>
    </row>
    <row r="671" spans="1:25" x14ac:dyDescent="0.75">
      <c r="A671">
        <v>65066206</v>
      </c>
      <c r="B671" t="s">
        <v>5828</v>
      </c>
      <c r="C671" t="s">
        <v>5407</v>
      </c>
      <c r="D671" t="s">
        <v>5496</v>
      </c>
      <c r="E671" t="s">
        <v>18</v>
      </c>
      <c r="F671">
        <v>0</v>
      </c>
      <c r="G671">
        <v>3</v>
      </c>
      <c r="H671" t="s">
        <v>7287</v>
      </c>
      <c r="I671">
        <v>7</v>
      </c>
      <c r="J671">
        <v>8.3333333333333304</v>
      </c>
      <c r="L671" t="s">
        <v>5481</v>
      </c>
      <c r="M671" t="s">
        <v>5475</v>
      </c>
      <c r="N671">
        <v>100.333333333333</v>
      </c>
      <c r="O671">
        <v>52.6666666666667</v>
      </c>
      <c r="P671">
        <v>0.52491694352159501</v>
      </c>
      <c r="Q671" t="s">
        <v>5505</v>
      </c>
      <c r="R671" t="s">
        <v>5477</v>
      </c>
      <c r="S671" t="s">
        <v>46</v>
      </c>
      <c r="T671" t="s">
        <v>11</v>
      </c>
      <c r="U671" t="s">
        <v>19</v>
      </c>
      <c r="V671" t="s">
        <v>7865</v>
      </c>
      <c r="W671">
        <v>106.48336999999999</v>
      </c>
      <c r="X671">
        <v>11.085509999999999</v>
      </c>
      <c r="Y671" t="s">
        <v>7866</v>
      </c>
    </row>
    <row r="672" spans="1:25" x14ac:dyDescent="0.75">
      <c r="A672">
        <v>65525479</v>
      </c>
      <c r="B672" t="s">
        <v>5714</v>
      </c>
      <c r="C672" t="s">
        <v>5407</v>
      </c>
      <c r="D672" t="s">
        <v>5487</v>
      </c>
      <c r="E672" t="s">
        <v>18</v>
      </c>
      <c r="F672">
        <v>0</v>
      </c>
      <c r="G672">
        <v>55</v>
      </c>
      <c r="H672" t="s">
        <v>7287</v>
      </c>
      <c r="I672">
        <v>225</v>
      </c>
      <c r="J672">
        <v>133.666666666667</v>
      </c>
      <c r="K672">
        <v>98</v>
      </c>
      <c r="L672" t="s">
        <v>5481</v>
      </c>
      <c r="M672" t="s">
        <v>5475</v>
      </c>
      <c r="N672">
        <v>100.333333333333</v>
      </c>
      <c r="O672">
        <v>75.6666666666667</v>
      </c>
      <c r="P672">
        <v>0.75415282392026595</v>
      </c>
      <c r="Q672" t="s">
        <v>5493</v>
      </c>
      <c r="R672" t="s">
        <v>5486</v>
      </c>
      <c r="S672" t="s">
        <v>46</v>
      </c>
      <c r="T672" t="s">
        <v>11</v>
      </c>
      <c r="U672" t="s">
        <v>19</v>
      </c>
      <c r="V672" t="s">
        <v>7870</v>
      </c>
      <c r="W672">
        <v>106.44244999999999</v>
      </c>
      <c r="X672">
        <v>11.03246</v>
      </c>
      <c r="Y672" t="s">
        <v>7864</v>
      </c>
    </row>
    <row r="673" spans="1:25" x14ac:dyDescent="0.75">
      <c r="A673">
        <v>65729456</v>
      </c>
      <c r="B673" t="s">
        <v>752</v>
      </c>
      <c r="C673" t="s">
        <v>5407</v>
      </c>
      <c r="D673" t="s">
        <v>5474</v>
      </c>
      <c r="E673" t="s">
        <v>5497</v>
      </c>
      <c r="F673">
        <v>80</v>
      </c>
      <c r="G673">
        <v>5</v>
      </c>
      <c r="H673">
        <v>6.25E-2</v>
      </c>
      <c r="I673">
        <v>80</v>
      </c>
      <c r="J673">
        <v>66.6666666666667</v>
      </c>
      <c r="K673">
        <v>80</v>
      </c>
      <c r="L673" t="s">
        <v>5494</v>
      </c>
      <c r="M673" t="s">
        <v>5499</v>
      </c>
      <c r="N673">
        <v>100.333333333333</v>
      </c>
      <c r="O673">
        <v>80.3333333333333</v>
      </c>
      <c r="P673">
        <v>0.800664451827243</v>
      </c>
      <c r="Q673" t="s">
        <v>5504</v>
      </c>
      <c r="R673" t="s">
        <v>5486</v>
      </c>
      <c r="S673" t="s">
        <v>46</v>
      </c>
      <c r="T673" t="s">
        <v>11</v>
      </c>
      <c r="U673" t="s">
        <v>19</v>
      </c>
      <c r="V673" t="s">
        <v>7869</v>
      </c>
      <c r="W673">
        <v>106.52061999999999</v>
      </c>
      <c r="X673">
        <v>10.9344</v>
      </c>
      <c r="Y673" t="s">
        <v>7862</v>
      </c>
    </row>
    <row r="674" spans="1:25" x14ac:dyDescent="0.75">
      <c r="A674">
        <v>65021981</v>
      </c>
      <c r="B674" t="s">
        <v>822</v>
      </c>
      <c r="C674" t="s">
        <v>5407</v>
      </c>
      <c r="D674" t="s">
        <v>5488</v>
      </c>
      <c r="E674" t="s">
        <v>18</v>
      </c>
      <c r="F674">
        <v>0</v>
      </c>
      <c r="I674">
        <v>10</v>
      </c>
      <c r="J674">
        <v>9</v>
      </c>
      <c r="K674">
        <v>5</v>
      </c>
      <c r="L674" t="s">
        <v>5508</v>
      </c>
      <c r="M674" t="s">
        <v>5475</v>
      </c>
      <c r="N674">
        <v>99</v>
      </c>
      <c r="O674">
        <v>49</v>
      </c>
      <c r="P674">
        <v>0.49494949494949497</v>
      </c>
      <c r="Q674" t="s">
        <v>5505</v>
      </c>
      <c r="R674" t="s">
        <v>5477</v>
      </c>
      <c r="S674" t="s">
        <v>46</v>
      </c>
      <c r="T674" t="s">
        <v>11</v>
      </c>
      <c r="U674" t="s">
        <v>19</v>
      </c>
      <c r="V674" t="s">
        <v>7861</v>
      </c>
      <c r="W674">
        <v>106.46082</v>
      </c>
      <c r="X674">
        <v>11.06673</v>
      </c>
      <c r="Y674" t="s">
        <v>7866</v>
      </c>
    </row>
    <row r="675" spans="1:25" x14ac:dyDescent="0.75">
      <c r="A675">
        <v>65044163</v>
      </c>
      <c r="B675" t="s">
        <v>3653</v>
      </c>
      <c r="C675" t="s">
        <v>5407</v>
      </c>
      <c r="D675" t="s">
        <v>5474</v>
      </c>
      <c r="E675" t="s">
        <v>5497</v>
      </c>
      <c r="F675">
        <v>90</v>
      </c>
      <c r="I675">
        <v>86</v>
      </c>
      <c r="J675">
        <v>125.333333333333</v>
      </c>
      <c r="K675">
        <v>10</v>
      </c>
      <c r="L675" t="s">
        <v>5508</v>
      </c>
      <c r="M675" t="s">
        <v>5499</v>
      </c>
      <c r="N675">
        <v>99</v>
      </c>
      <c r="O675">
        <v>83.3333333333333</v>
      </c>
      <c r="P675">
        <v>0.84175084175084203</v>
      </c>
      <c r="Q675" t="s">
        <v>5493</v>
      </c>
      <c r="R675" t="s">
        <v>5486</v>
      </c>
      <c r="S675" t="s">
        <v>46</v>
      </c>
      <c r="T675" t="s">
        <v>11</v>
      </c>
      <c r="U675" t="s">
        <v>19</v>
      </c>
      <c r="V675" t="s">
        <v>7870</v>
      </c>
      <c r="W675">
        <v>106.42834999999999</v>
      </c>
      <c r="X675">
        <v>11.054679999999999</v>
      </c>
      <c r="Y675" t="s">
        <v>7862</v>
      </c>
    </row>
    <row r="676" spans="1:25" x14ac:dyDescent="0.75">
      <c r="A676">
        <v>65507271</v>
      </c>
      <c r="B676" t="s">
        <v>5990</v>
      </c>
      <c r="C676" t="s">
        <v>5407</v>
      </c>
      <c r="D676" t="s">
        <v>5487</v>
      </c>
      <c r="E676" t="s">
        <v>18</v>
      </c>
      <c r="F676">
        <v>0</v>
      </c>
      <c r="G676">
        <v>4</v>
      </c>
      <c r="H676" t="s">
        <v>7287</v>
      </c>
      <c r="I676">
        <v>50</v>
      </c>
      <c r="J676">
        <v>63.6666666666667</v>
      </c>
      <c r="K676">
        <v>14</v>
      </c>
      <c r="L676" t="s">
        <v>5481</v>
      </c>
      <c r="M676" t="s">
        <v>5475</v>
      </c>
      <c r="N676">
        <v>99</v>
      </c>
      <c r="O676">
        <v>77.3333333333333</v>
      </c>
      <c r="P676">
        <v>0.78114478114478103</v>
      </c>
      <c r="Q676" t="s">
        <v>5485</v>
      </c>
      <c r="R676" t="s">
        <v>5486</v>
      </c>
      <c r="S676" t="s">
        <v>46</v>
      </c>
      <c r="T676" t="s">
        <v>11</v>
      </c>
      <c r="U676" t="s">
        <v>19</v>
      </c>
      <c r="V676" t="s">
        <v>7861</v>
      </c>
      <c r="W676">
        <v>106.49646</v>
      </c>
      <c r="X676">
        <v>10.984030000000001</v>
      </c>
      <c r="Y676" t="s">
        <v>7864</v>
      </c>
    </row>
    <row r="677" spans="1:25" x14ac:dyDescent="0.75">
      <c r="A677">
        <v>65026923</v>
      </c>
      <c r="B677" t="s">
        <v>6971</v>
      </c>
      <c r="C677" t="s">
        <v>5407</v>
      </c>
      <c r="D677" t="s">
        <v>5488</v>
      </c>
      <c r="E677" t="s">
        <v>18</v>
      </c>
      <c r="F677">
        <v>0</v>
      </c>
      <c r="I677">
        <v>3</v>
      </c>
      <c r="J677">
        <v>47.3333333333333</v>
      </c>
      <c r="K677">
        <v>5</v>
      </c>
      <c r="L677" t="s">
        <v>5508</v>
      </c>
      <c r="M677" t="s">
        <v>5475</v>
      </c>
      <c r="N677">
        <v>98.6666666666667</v>
      </c>
      <c r="O677">
        <v>66</v>
      </c>
      <c r="P677">
        <v>0.66891891891891897</v>
      </c>
      <c r="Q677" t="s">
        <v>5502</v>
      </c>
      <c r="R677" t="s">
        <v>5477</v>
      </c>
      <c r="S677" t="s">
        <v>46</v>
      </c>
      <c r="T677" t="s">
        <v>11</v>
      </c>
      <c r="U677" t="s">
        <v>19</v>
      </c>
      <c r="V677" t="s">
        <v>7861</v>
      </c>
      <c r="W677">
        <v>106.61094</v>
      </c>
      <c r="X677">
        <v>10.98203</v>
      </c>
      <c r="Y677" t="s">
        <v>7864</v>
      </c>
    </row>
    <row r="678" spans="1:25" x14ac:dyDescent="0.75">
      <c r="A678">
        <v>65066156</v>
      </c>
      <c r="B678" t="s">
        <v>5880</v>
      </c>
      <c r="C678" t="s">
        <v>5407</v>
      </c>
      <c r="D678" t="s">
        <v>5496</v>
      </c>
      <c r="E678" t="s">
        <v>18</v>
      </c>
      <c r="F678">
        <v>0</v>
      </c>
      <c r="G678">
        <v>10</v>
      </c>
      <c r="H678" t="s">
        <v>7287</v>
      </c>
      <c r="I678">
        <v>26</v>
      </c>
      <c r="J678">
        <v>66</v>
      </c>
      <c r="L678" t="s">
        <v>5481</v>
      </c>
      <c r="M678" t="s">
        <v>5475</v>
      </c>
      <c r="N678">
        <v>98.6666666666667</v>
      </c>
      <c r="O678">
        <v>75.3333333333333</v>
      </c>
      <c r="P678">
        <v>0.76351351351351304</v>
      </c>
      <c r="Q678" t="s">
        <v>5493</v>
      </c>
      <c r="R678" t="s">
        <v>5486</v>
      </c>
      <c r="S678" t="s">
        <v>46</v>
      </c>
      <c r="T678" t="s">
        <v>11</v>
      </c>
      <c r="U678" t="s">
        <v>19</v>
      </c>
      <c r="V678" t="s">
        <v>7863</v>
      </c>
      <c r="W678">
        <v>106.45593</v>
      </c>
      <c r="X678">
        <v>11.04074</v>
      </c>
      <c r="Y678" t="s">
        <v>7864</v>
      </c>
    </row>
    <row r="679" spans="1:25" x14ac:dyDescent="0.75">
      <c r="A679">
        <v>65525589</v>
      </c>
      <c r="B679" t="s">
        <v>4259</v>
      </c>
      <c r="C679" t="s">
        <v>5407</v>
      </c>
      <c r="D679" t="s">
        <v>5487</v>
      </c>
      <c r="E679" t="s">
        <v>5497</v>
      </c>
      <c r="F679">
        <v>90</v>
      </c>
      <c r="G679">
        <v>45</v>
      </c>
      <c r="H679">
        <v>0.5</v>
      </c>
      <c r="I679">
        <v>81</v>
      </c>
      <c r="J679">
        <v>95.6666666666667</v>
      </c>
      <c r="K679">
        <v>91</v>
      </c>
      <c r="L679" t="s">
        <v>5498</v>
      </c>
      <c r="M679" t="s">
        <v>5499</v>
      </c>
      <c r="N679">
        <v>98.6666666666667</v>
      </c>
      <c r="O679">
        <v>75.3333333333333</v>
      </c>
      <c r="P679">
        <v>0.76351351351351304</v>
      </c>
      <c r="Q679" t="s">
        <v>5521</v>
      </c>
      <c r="R679" t="s">
        <v>5477</v>
      </c>
      <c r="S679" t="s">
        <v>46</v>
      </c>
      <c r="T679" t="s">
        <v>11</v>
      </c>
      <c r="U679" t="s">
        <v>19</v>
      </c>
      <c r="V679" t="s">
        <v>7869</v>
      </c>
      <c r="W679">
        <v>106.51575</v>
      </c>
      <c r="X679">
        <v>10.985580000000001</v>
      </c>
      <c r="Y679" t="s">
        <v>7864</v>
      </c>
    </row>
    <row r="680" spans="1:25" x14ac:dyDescent="0.75">
      <c r="A680">
        <v>65046483</v>
      </c>
      <c r="B680" t="s">
        <v>5190</v>
      </c>
      <c r="C680" t="s">
        <v>5407</v>
      </c>
      <c r="D680" t="s">
        <v>5487</v>
      </c>
      <c r="E680" t="s">
        <v>18</v>
      </c>
      <c r="F680">
        <v>0</v>
      </c>
      <c r="G680">
        <v>20</v>
      </c>
      <c r="H680" t="s">
        <v>7287</v>
      </c>
      <c r="I680">
        <v>60</v>
      </c>
      <c r="J680">
        <v>86.6666666666667</v>
      </c>
      <c r="K680">
        <v>5</v>
      </c>
      <c r="L680" t="s">
        <v>5481</v>
      </c>
      <c r="M680" t="s">
        <v>5475</v>
      </c>
      <c r="N680">
        <v>98</v>
      </c>
      <c r="O680">
        <v>72.3333333333333</v>
      </c>
      <c r="P680">
        <v>0.73809523809523803</v>
      </c>
      <c r="Q680" t="s">
        <v>5495</v>
      </c>
      <c r="R680" t="s">
        <v>5477</v>
      </c>
      <c r="S680" t="s">
        <v>46</v>
      </c>
      <c r="T680" t="s">
        <v>11</v>
      </c>
      <c r="U680" t="s">
        <v>19</v>
      </c>
      <c r="V680" t="s">
        <v>7859</v>
      </c>
      <c r="W680">
        <v>106.56338</v>
      </c>
      <c r="X680">
        <v>11.016679999999999</v>
      </c>
      <c r="Y680" t="s">
        <v>7864</v>
      </c>
    </row>
    <row r="681" spans="1:25" x14ac:dyDescent="0.75">
      <c r="A681">
        <v>65540130</v>
      </c>
      <c r="B681" t="s">
        <v>7605</v>
      </c>
      <c r="C681" t="s">
        <v>5407</v>
      </c>
      <c r="D681" t="s">
        <v>5474</v>
      </c>
      <c r="E681" t="s">
        <v>5497</v>
      </c>
      <c r="F681">
        <v>155</v>
      </c>
      <c r="I681">
        <v>154</v>
      </c>
      <c r="J681">
        <v>172</v>
      </c>
      <c r="K681">
        <v>272</v>
      </c>
      <c r="L681" t="s">
        <v>5508</v>
      </c>
      <c r="M681" t="s">
        <v>5499</v>
      </c>
      <c r="N681">
        <v>98</v>
      </c>
      <c r="O681">
        <v>75.6666666666667</v>
      </c>
      <c r="P681">
        <v>0.77210884353741505</v>
      </c>
      <c r="Q681" t="s">
        <v>5495</v>
      </c>
      <c r="R681" t="s">
        <v>5477</v>
      </c>
      <c r="S681" t="s">
        <v>46</v>
      </c>
      <c r="T681" t="s">
        <v>11</v>
      </c>
      <c r="U681" t="s">
        <v>19</v>
      </c>
      <c r="V681" t="s">
        <v>7863</v>
      </c>
      <c r="W681">
        <v>106.51651</v>
      </c>
      <c r="X681">
        <v>11.01281</v>
      </c>
      <c r="Y681" t="s">
        <v>7864</v>
      </c>
    </row>
    <row r="682" spans="1:25" x14ac:dyDescent="0.75">
      <c r="A682">
        <v>65041075</v>
      </c>
      <c r="B682" t="s">
        <v>4554</v>
      </c>
      <c r="C682" t="s">
        <v>5407</v>
      </c>
      <c r="D682" t="s">
        <v>5487</v>
      </c>
      <c r="E682" t="s">
        <v>18</v>
      </c>
      <c r="F682">
        <v>0</v>
      </c>
      <c r="G682">
        <v>10</v>
      </c>
      <c r="H682" t="s">
        <v>7287</v>
      </c>
      <c r="I682">
        <v>36</v>
      </c>
      <c r="J682">
        <v>35.3333333333333</v>
      </c>
      <c r="K682">
        <v>15</v>
      </c>
      <c r="L682" t="s">
        <v>5481</v>
      </c>
      <c r="M682" t="s">
        <v>5475</v>
      </c>
      <c r="N682">
        <v>97.6666666666667</v>
      </c>
      <c r="O682">
        <v>77.3333333333333</v>
      </c>
      <c r="P682">
        <v>0.79180887372013598</v>
      </c>
      <c r="Q682" t="s">
        <v>5500</v>
      </c>
      <c r="R682" t="s">
        <v>5486</v>
      </c>
      <c r="S682" t="s">
        <v>46</v>
      </c>
      <c r="T682" t="s">
        <v>11</v>
      </c>
      <c r="U682" t="s">
        <v>19</v>
      </c>
      <c r="V682" t="s">
        <v>7861</v>
      </c>
      <c r="W682">
        <v>106.48197</v>
      </c>
      <c r="X682">
        <v>10.97113</v>
      </c>
      <c r="Y682" t="s">
        <v>7864</v>
      </c>
    </row>
    <row r="683" spans="1:25" x14ac:dyDescent="0.75">
      <c r="A683">
        <v>65715684</v>
      </c>
      <c r="B683" t="s">
        <v>4753</v>
      </c>
      <c r="C683" t="s">
        <v>5407</v>
      </c>
      <c r="D683" t="s">
        <v>5487</v>
      </c>
      <c r="E683" t="s">
        <v>5497</v>
      </c>
      <c r="F683">
        <v>60</v>
      </c>
      <c r="G683">
        <v>20</v>
      </c>
      <c r="H683">
        <v>0.33333333333333298</v>
      </c>
      <c r="I683">
        <v>55</v>
      </c>
      <c r="J683">
        <v>135</v>
      </c>
      <c r="K683">
        <v>10</v>
      </c>
      <c r="L683" t="s">
        <v>5498</v>
      </c>
      <c r="M683" t="s">
        <v>5499</v>
      </c>
      <c r="N683">
        <v>97.6666666666667</v>
      </c>
      <c r="O683">
        <v>81.6666666666667</v>
      </c>
      <c r="P683">
        <v>0.83617747440273005</v>
      </c>
      <c r="Q683" t="s">
        <v>5503</v>
      </c>
      <c r="R683" t="s">
        <v>5477</v>
      </c>
      <c r="S683" t="s">
        <v>46</v>
      </c>
      <c r="T683" t="s">
        <v>11</v>
      </c>
      <c r="U683" t="s">
        <v>19</v>
      </c>
      <c r="V683" t="s">
        <v>7859</v>
      </c>
      <c r="W683">
        <v>106.58728000000001</v>
      </c>
      <c r="X683">
        <v>10.96382</v>
      </c>
      <c r="Y683" t="s">
        <v>7862</v>
      </c>
    </row>
    <row r="684" spans="1:25" x14ac:dyDescent="0.75">
      <c r="A684">
        <v>65010414</v>
      </c>
      <c r="B684" t="s">
        <v>5816</v>
      </c>
      <c r="C684" t="s">
        <v>5407</v>
      </c>
      <c r="D684" t="s">
        <v>5474</v>
      </c>
      <c r="E684" t="s">
        <v>5497</v>
      </c>
      <c r="F684">
        <v>50</v>
      </c>
      <c r="G684">
        <v>9</v>
      </c>
      <c r="H684">
        <v>0.18</v>
      </c>
      <c r="I684">
        <v>56</v>
      </c>
      <c r="J684">
        <v>80</v>
      </c>
      <c r="K684">
        <v>166</v>
      </c>
      <c r="L684" t="s">
        <v>5494</v>
      </c>
      <c r="M684" t="s">
        <v>5499</v>
      </c>
      <c r="N684">
        <v>96.6666666666667</v>
      </c>
      <c r="O684">
        <v>52</v>
      </c>
      <c r="P684">
        <v>0.53793103448275903</v>
      </c>
      <c r="Q684" t="s">
        <v>5507</v>
      </c>
      <c r="R684" t="s">
        <v>5486</v>
      </c>
      <c r="S684" t="s">
        <v>46</v>
      </c>
      <c r="T684" t="s">
        <v>11</v>
      </c>
      <c r="U684" t="s">
        <v>19</v>
      </c>
      <c r="V684" t="s">
        <v>7869</v>
      </c>
      <c r="W684">
        <v>106.55405</v>
      </c>
      <c r="X684">
        <v>10.943809999999999</v>
      </c>
      <c r="Y684" t="s">
        <v>7866</v>
      </c>
    </row>
    <row r="685" spans="1:25" x14ac:dyDescent="0.75">
      <c r="A685">
        <v>65018293</v>
      </c>
      <c r="B685" t="s">
        <v>3306</v>
      </c>
      <c r="C685" t="s">
        <v>5390</v>
      </c>
      <c r="D685" t="s">
        <v>5474</v>
      </c>
      <c r="E685" t="s">
        <v>5480</v>
      </c>
      <c r="F685">
        <v>0</v>
      </c>
      <c r="G685">
        <v>10</v>
      </c>
      <c r="H685" t="s">
        <v>7287</v>
      </c>
      <c r="I685">
        <v>22</v>
      </c>
      <c r="J685">
        <v>15.3333333333333</v>
      </c>
      <c r="K685">
        <v>42</v>
      </c>
      <c r="L685" t="s">
        <v>5481</v>
      </c>
      <c r="M685" t="s">
        <v>5475</v>
      </c>
      <c r="N685">
        <v>95.6666666666667</v>
      </c>
      <c r="O685">
        <v>62.3333333333333</v>
      </c>
      <c r="P685">
        <v>0.65156794425087095</v>
      </c>
      <c r="Q685" t="s">
        <v>5482</v>
      </c>
      <c r="R685" t="s">
        <v>5483</v>
      </c>
      <c r="S685" t="s">
        <v>46</v>
      </c>
      <c r="T685" t="s">
        <v>11</v>
      </c>
      <c r="U685" t="s">
        <v>19</v>
      </c>
      <c r="V685" t="s">
        <v>7869</v>
      </c>
      <c r="W685">
        <v>106.50566999999999</v>
      </c>
      <c r="X685">
        <v>10.960789999999999</v>
      </c>
      <c r="Y685" t="s">
        <v>7864</v>
      </c>
    </row>
    <row r="686" spans="1:25" x14ac:dyDescent="0.75">
      <c r="A686">
        <v>65030403</v>
      </c>
      <c r="B686" t="s">
        <v>564</v>
      </c>
      <c r="C686" t="s">
        <v>5390</v>
      </c>
      <c r="D686" t="s">
        <v>5474</v>
      </c>
      <c r="E686" t="s">
        <v>18</v>
      </c>
      <c r="F686">
        <v>0</v>
      </c>
      <c r="G686">
        <v>25</v>
      </c>
      <c r="H686" t="s">
        <v>7287</v>
      </c>
      <c r="I686">
        <v>70</v>
      </c>
      <c r="J686">
        <v>85.6666666666667</v>
      </c>
      <c r="K686">
        <v>45</v>
      </c>
      <c r="L686" t="s">
        <v>5481</v>
      </c>
      <c r="M686" t="s">
        <v>5475</v>
      </c>
      <c r="N686">
        <v>95</v>
      </c>
      <c r="O686">
        <v>63.3333333333333</v>
      </c>
      <c r="P686">
        <v>0.66666666666666696</v>
      </c>
      <c r="Q686" t="s">
        <v>5482</v>
      </c>
      <c r="R686" t="s">
        <v>5483</v>
      </c>
      <c r="S686" t="s">
        <v>46</v>
      </c>
      <c r="T686" t="s">
        <v>11</v>
      </c>
      <c r="U686" t="s">
        <v>19</v>
      </c>
      <c r="V686" t="s">
        <v>7869</v>
      </c>
      <c r="W686">
        <v>106.54768</v>
      </c>
      <c r="X686">
        <v>10.96579</v>
      </c>
      <c r="Y686" t="s">
        <v>7864</v>
      </c>
    </row>
    <row r="687" spans="1:25" x14ac:dyDescent="0.75">
      <c r="A687">
        <v>65035232</v>
      </c>
      <c r="B687" t="s">
        <v>1446</v>
      </c>
      <c r="C687" t="s">
        <v>5420</v>
      </c>
      <c r="D687" t="s">
        <v>5487</v>
      </c>
      <c r="E687" t="s">
        <v>18</v>
      </c>
      <c r="F687">
        <v>0</v>
      </c>
      <c r="G687">
        <v>4</v>
      </c>
      <c r="H687" t="s">
        <v>7287</v>
      </c>
      <c r="I687">
        <v>7</v>
      </c>
      <c r="J687">
        <v>83.6666666666667</v>
      </c>
      <c r="K687">
        <v>229</v>
      </c>
      <c r="L687" t="s">
        <v>5481</v>
      </c>
      <c r="M687" t="s">
        <v>5475</v>
      </c>
      <c r="N687">
        <v>95</v>
      </c>
      <c r="O687">
        <v>95</v>
      </c>
      <c r="P687">
        <v>1</v>
      </c>
      <c r="Q687" t="s">
        <v>5482</v>
      </c>
      <c r="R687" t="s">
        <v>5483</v>
      </c>
      <c r="S687" t="s">
        <v>46</v>
      </c>
      <c r="T687" t="s">
        <v>11</v>
      </c>
      <c r="U687" t="s">
        <v>19</v>
      </c>
      <c r="V687" t="s">
        <v>7869</v>
      </c>
      <c r="W687">
        <v>106.55313</v>
      </c>
      <c r="X687">
        <v>10.96988</v>
      </c>
      <c r="Y687" t="s">
        <v>7862</v>
      </c>
    </row>
    <row r="688" spans="1:25" x14ac:dyDescent="0.75">
      <c r="A688">
        <v>65037109</v>
      </c>
      <c r="B688" t="s">
        <v>745</v>
      </c>
      <c r="C688" t="s">
        <v>5407</v>
      </c>
      <c r="D688" t="s">
        <v>5474</v>
      </c>
      <c r="E688" t="s">
        <v>5497</v>
      </c>
      <c r="F688">
        <v>120</v>
      </c>
      <c r="G688">
        <v>58</v>
      </c>
      <c r="H688">
        <v>0.483333333333333</v>
      </c>
      <c r="I688">
        <v>120</v>
      </c>
      <c r="J688">
        <v>66.6666666666667</v>
      </c>
      <c r="K688">
        <v>181</v>
      </c>
      <c r="L688" t="s">
        <v>5498</v>
      </c>
      <c r="M688" t="s">
        <v>5499</v>
      </c>
      <c r="N688">
        <v>95</v>
      </c>
      <c r="O688">
        <v>78.6666666666667</v>
      </c>
      <c r="P688">
        <v>0.82807017543859696</v>
      </c>
      <c r="Q688" t="s">
        <v>5493</v>
      </c>
      <c r="R688" t="s">
        <v>5486</v>
      </c>
      <c r="S688" t="s">
        <v>46</v>
      </c>
      <c r="T688" t="s">
        <v>11</v>
      </c>
      <c r="U688" t="s">
        <v>19</v>
      </c>
      <c r="V688" t="s">
        <v>7870</v>
      </c>
      <c r="W688">
        <v>106.45501</v>
      </c>
      <c r="X688">
        <v>11.04175</v>
      </c>
      <c r="Y688" t="s">
        <v>7862</v>
      </c>
    </row>
    <row r="689" spans="1:25" x14ac:dyDescent="0.75">
      <c r="A689">
        <v>65019212</v>
      </c>
      <c r="B689" t="s">
        <v>4208</v>
      </c>
      <c r="C689" t="s">
        <v>5407</v>
      </c>
      <c r="D689" t="s">
        <v>5487</v>
      </c>
      <c r="E689" t="s">
        <v>18</v>
      </c>
      <c r="F689">
        <v>0</v>
      </c>
      <c r="G689">
        <v>18</v>
      </c>
      <c r="H689" t="s">
        <v>7287</v>
      </c>
      <c r="I689">
        <v>54</v>
      </c>
      <c r="J689">
        <v>32.6666666666667</v>
      </c>
      <c r="K689">
        <v>5</v>
      </c>
      <c r="L689" t="s">
        <v>5481</v>
      </c>
      <c r="M689" t="s">
        <v>5475</v>
      </c>
      <c r="N689">
        <v>94.6666666666667</v>
      </c>
      <c r="O689">
        <v>55.6666666666667</v>
      </c>
      <c r="P689">
        <v>0.58802816901408494</v>
      </c>
      <c r="Q689" t="s">
        <v>5502</v>
      </c>
      <c r="R689" t="s">
        <v>5477</v>
      </c>
      <c r="S689" t="s">
        <v>46</v>
      </c>
      <c r="T689" t="s">
        <v>11</v>
      </c>
      <c r="U689" t="s">
        <v>19</v>
      </c>
      <c r="V689" t="s">
        <v>7859</v>
      </c>
      <c r="W689">
        <v>106.57204</v>
      </c>
      <c r="X689">
        <v>10.974170000000001</v>
      </c>
      <c r="Y689" t="s">
        <v>7866</v>
      </c>
    </row>
    <row r="690" spans="1:25" x14ac:dyDescent="0.75">
      <c r="A690">
        <v>65047307</v>
      </c>
      <c r="B690" t="s">
        <v>5154</v>
      </c>
      <c r="C690" t="s">
        <v>5407</v>
      </c>
      <c r="D690" t="s">
        <v>5488</v>
      </c>
      <c r="E690" t="s">
        <v>18</v>
      </c>
      <c r="F690">
        <v>0</v>
      </c>
      <c r="G690">
        <v>5</v>
      </c>
      <c r="H690" t="s">
        <v>7287</v>
      </c>
      <c r="I690">
        <v>26</v>
      </c>
      <c r="J690">
        <v>28</v>
      </c>
      <c r="K690">
        <v>4</v>
      </c>
      <c r="L690" t="s">
        <v>5481</v>
      </c>
      <c r="M690" t="s">
        <v>5475</v>
      </c>
      <c r="N690">
        <v>94.6666666666667</v>
      </c>
      <c r="O690">
        <v>75</v>
      </c>
      <c r="P690">
        <v>0.79225352112676095</v>
      </c>
      <c r="Q690" t="s">
        <v>5500</v>
      </c>
      <c r="R690" t="s">
        <v>5486</v>
      </c>
      <c r="S690" t="s">
        <v>46</v>
      </c>
      <c r="T690" t="s">
        <v>11</v>
      </c>
      <c r="U690" t="s">
        <v>19</v>
      </c>
      <c r="V690" t="s">
        <v>7861</v>
      </c>
      <c r="W690">
        <v>106.48896000000001</v>
      </c>
      <c r="X690">
        <v>10.96735</v>
      </c>
      <c r="Y690" t="s">
        <v>7864</v>
      </c>
    </row>
    <row r="691" spans="1:25" x14ac:dyDescent="0.75">
      <c r="A691">
        <v>65507345</v>
      </c>
      <c r="B691" t="s">
        <v>5770</v>
      </c>
      <c r="C691" t="s">
        <v>5407</v>
      </c>
      <c r="D691" t="s">
        <v>5488</v>
      </c>
      <c r="E691" t="s">
        <v>18</v>
      </c>
      <c r="F691">
        <v>0</v>
      </c>
      <c r="G691">
        <v>5</v>
      </c>
      <c r="H691" t="s">
        <v>7287</v>
      </c>
      <c r="I691">
        <v>10</v>
      </c>
      <c r="J691">
        <v>11.6666666666667</v>
      </c>
      <c r="K691">
        <v>10</v>
      </c>
      <c r="L691" t="s">
        <v>5481</v>
      </c>
      <c r="M691" t="s">
        <v>5475</v>
      </c>
      <c r="N691">
        <v>94.6666666666667</v>
      </c>
      <c r="O691">
        <v>57</v>
      </c>
      <c r="P691">
        <v>0.602112676056338</v>
      </c>
      <c r="Q691" t="s">
        <v>5505</v>
      </c>
      <c r="R691" t="s">
        <v>5477</v>
      </c>
      <c r="S691" t="s">
        <v>46</v>
      </c>
      <c r="T691" t="s">
        <v>11</v>
      </c>
      <c r="U691" t="s">
        <v>19</v>
      </c>
      <c r="V691" t="s">
        <v>7865</v>
      </c>
      <c r="W691">
        <v>106.47618</v>
      </c>
      <c r="X691">
        <v>11.0595</v>
      </c>
      <c r="Y691" t="s">
        <v>7864</v>
      </c>
    </row>
    <row r="692" spans="1:25" x14ac:dyDescent="0.75">
      <c r="A692">
        <v>65067935</v>
      </c>
      <c r="B692" t="s">
        <v>6976</v>
      </c>
      <c r="C692" t="s">
        <v>5407</v>
      </c>
      <c r="D692" t="s">
        <v>5496</v>
      </c>
      <c r="E692" t="s">
        <v>5497</v>
      </c>
      <c r="F692">
        <v>110</v>
      </c>
      <c r="G692">
        <v>50</v>
      </c>
      <c r="H692">
        <v>0.45454545454545497</v>
      </c>
      <c r="I692">
        <v>128</v>
      </c>
      <c r="J692">
        <v>83.6666666666667</v>
      </c>
      <c r="L692" t="s">
        <v>5498</v>
      </c>
      <c r="M692" t="s">
        <v>5499</v>
      </c>
      <c r="N692">
        <v>94.3333333333333</v>
      </c>
      <c r="O692">
        <v>79.3333333333333</v>
      </c>
      <c r="P692">
        <v>0.84098939929328598</v>
      </c>
      <c r="Q692" t="s">
        <v>5521</v>
      </c>
      <c r="R692" t="s">
        <v>5477</v>
      </c>
      <c r="S692" t="s">
        <v>46</v>
      </c>
      <c r="T692" t="s">
        <v>11</v>
      </c>
      <c r="U692" t="s">
        <v>19</v>
      </c>
      <c r="V692" t="s">
        <v>7869</v>
      </c>
      <c r="W692">
        <v>106.51085999999999</v>
      </c>
      <c r="X692">
        <v>10.9824</v>
      </c>
      <c r="Y692" t="s">
        <v>7862</v>
      </c>
    </row>
    <row r="693" spans="1:25" x14ac:dyDescent="0.75">
      <c r="A693">
        <v>65409369</v>
      </c>
      <c r="B693" t="s">
        <v>5691</v>
      </c>
      <c r="C693" t="s">
        <v>5390</v>
      </c>
      <c r="D693" t="s">
        <v>5474</v>
      </c>
      <c r="E693" t="s">
        <v>5480</v>
      </c>
      <c r="F693">
        <v>0</v>
      </c>
      <c r="G693">
        <v>9</v>
      </c>
      <c r="H693" t="s">
        <v>7287</v>
      </c>
      <c r="I693">
        <v>65</v>
      </c>
      <c r="J693">
        <v>127.333333333333</v>
      </c>
      <c r="K693">
        <v>252</v>
      </c>
      <c r="L693" t="s">
        <v>5481</v>
      </c>
      <c r="M693" t="s">
        <v>5475</v>
      </c>
      <c r="N693">
        <v>94.3333333333333</v>
      </c>
      <c r="O693">
        <v>94.3333333333333</v>
      </c>
      <c r="P693">
        <v>1</v>
      </c>
      <c r="Q693" t="s">
        <v>5515</v>
      </c>
      <c r="R693" t="s">
        <v>5483</v>
      </c>
      <c r="S693" t="s">
        <v>46</v>
      </c>
      <c r="T693" t="s">
        <v>11</v>
      </c>
      <c r="U693" t="s">
        <v>19</v>
      </c>
      <c r="V693" t="s">
        <v>7865</v>
      </c>
      <c r="W693">
        <v>106.51852</v>
      </c>
      <c r="X693">
        <v>11.083640000000001</v>
      </c>
      <c r="Y693" t="s">
        <v>7862</v>
      </c>
    </row>
    <row r="694" spans="1:25" x14ac:dyDescent="0.75">
      <c r="A694">
        <v>65503730</v>
      </c>
      <c r="B694" t="s">
        <v>5734</v>
      </c>
      <c r="C694" t="s">
        <v>5407</v>
      </c>
      <c r="D694" t="s">
        <v>5487</v>
      </c>
      <c r="E694" t="s">
        <v>18</v>
      </c>
      <c r="F694">
        <v>0</v>
      </c>
      <c r="G694">
        <v>35</v>
      </c>
      <c r="H694" t="s">
        <v>7287</v>
      </c>
      <c r="I694">
        <v>155</v>
      </c>
      <c r="J694">
        <v>121.333333333333</v>
      </c>
      <c r="K694">
        <v>77</v>
      </c>
      <c r="L694" t="s">
        <v>5481</v>
      </c>
      <c r="M694" t="s">
        <v>5475</v>
      </c>
      <c r="N694">
        <v>94</v>
      </c>
      <c r="O694">
        <v>65.3333333333333</v>
      </c>
      <c r="P694">
        <v>0.69503546099290803</v>
      </c>
      <c r="Q694" t="s">
        <v>5493</v>
      </c>
      <c r="R694" t="s">
        <v>5486</v>
      </c>
      <c r="S694" t="s">
        <v>46</v>
      </c>
      <c r="T694" t="s">
        <v>11</v>
      </c>
      <c r="U694" t="s">
        <v>19</v>
      </c>
      <c r="V694" t="s">
        <v>7870</v>
      </c>
      <c r="W694">
        <v>106.41464000000001</v>
      </c>
      <c r="X694">
        <v>11.012309999999999</v>
      </c>
      <c r="Y694" t="s">
        <v>7864</v>
      </c>
    </row>
    <row r="695" spans="1:25" x14ac:dyDescent="0.75">
      <c r="A695">
        <v>65507213</v>
      </c>
      <c r="B695" t="s">
        <v>5675</v>
      </c>
      <c r="C695" t="s">
        <v>5407</v>
      </c>
      <c r="D695" t="s">
        <v>5487</v>
      </c>
      <c r="E695" t="s">
        <v>5497</v>
      </c>
      <c r="F695">
        <v>65</v>
      </c>
      <c r="G695">
        <v>24</v>
      </c>
      <c r="H695">
        <v>0.36923076923076897</v>
      </c>
      <c r="I695">
        <v>110</v>
      </c>
      <c r="J695">
        <v>98.6666666666667</v>
      </c>
      <c r="K695">
        <v>55</v>
      </c>
      <c r="L695" t="s">
        <v>5498</v>
      </c>
      <c r="M695" t="s">
        <v>5499</v>
      </c>
      <c r="N695">
        <v>94</v>
      </c>
      <c r="O695">
        <v>61.6666666666667</v>
      </c>
      <c r="P695">
        <v>0.65602836879432602</v>
      </c>
      <c r="Q695" t="s">
        <v>5505</v>
      </c>
      <c r="R695" t="s">
        <v>5477</v>
      </c>
      <c r="S695" t="s">
        <v>46</v>
      </c>
      <c r="T695" t="s">
        <v>11</v>
      </c>
      <c r="U695" t="s">
        <v>19</v>
      </c>
      <c r="V695" t="s">
        <v>7865</v>
      </c>
      <c r="W695">
        <v>106.50902000000001</v>
      </c>
      <c r="X695">
        <v>11.103389999999999</v>
      </c>
      <c r="Y695" t="s">
        <v>7864</v>
      </c>
    </row>
    <row r="696" spans="1:25" x14ac:dyDescent="0.75">
      <c r="A696">
        <v>65013997</v>
      </c>
      <c r="B696" t="s">
        <v>668</v>
      </c>
      <c r="C696" t="s">
        <v>5407</v>
      </c>
      <c r="D696" t="s">
        <v>5487</v>
      </c>
      <c r="E696" t="s">
        <v>18</v>
      </c>
      <c r="F696">
        <v>0</v>
      </c>
      <c r="G696">
        <v>10</v>
      </c>
      <c r="H696" t="s">
        <v>7287</v>
      </c>
      <c r="I696">
        <v>25</v>
      </c>
      <c r="J696">
        <v>38.3333333333333</v>
      </c>
      <c r="K696">
        <v>80</v>
      </c>
      <c r="L696" t="s">
        <v>5481</v>
      </c>
      <c r="M696" t="s">
        <v>5475</v>
      </c>
      <c r="N696">
        <v>92.6666666666667</v>
      </c>
      <c r="O696">
        <v>92.6666666666667</v>
      </c>
      <c r="P696">
        <v>1</v>
      </c>
      <c r="Q696" t="s">
        <v>5505</v>
      </c>
      <c r="R696" t="s">
        <v>5477</v>
      </c>
      <c r="S696" t="s">
        <v>46</v>
      </c>
      <c r="T696" t="s">
        <v>11</v>
      </c>
      <c r="U696" t="s">
        <v>19</v>
      </c>
      <c r="V696" t="s">
        <v>7870</v>
      </c>
      <c r="W696">
        <v>106.43487</v>
      </c>
      <c r="X696">
        <v>11.0809</v>
      </c>
      <c r="Y696" t="s">
        <v>7862</v>
      </c>
    </row>
    <row r="697" spans="1:25" x14ac:dyDescent="0.75">
      <c r="A697">
        <v>65024348</v>
      </c>
      <c r="B697" t="s">
        <v>5609</v>
      </c>
      <c r="C697" t="s">
        <v>5407</v>
      </c>
      <c r="D697" t="s">
        <v>5474</v>
      </c>
      <c r="E697" t="s">
        <v>18</v>
      </c>
      <c r="F697">
        <v>0</v>
      </c>
      <c r="G697">
        <v>8</v>
      </c>
      <c r="H697" t="s">
        <v>7287</v>
      </c>
      <c r="I697">
        <v>8</v>
      </c>
      <c r="J697">
        <v>19</v>
      </c>
      <c r="L697" t="s">
        <v>5481</v>
      </c>
      <c r="M697" t="s">
        <v>5475</v>
      </c>
      <c r="N697">
        <v>92.6666666666667</v>
      </c>
      <c r="O697">
        <v>62.3333333333333</v>
      </c>
      <c r="P697">
        <v>0.67266187050359705</v>
      </c>
      <c r="Q697" t="s">
        <v>5476</v>
      </c>
      <c r="R697" t="s">
        <v>5477</v>
      </c>
      <c r="S697" t="s">
        <v>46</v>
      </c>
      <c r="T697" t="s">
        <v>11</v>
      </c>
      <c r="U697" t="s">
        <v>19</v>
      </c>
      <c r="V697" t="s">
        <v>7867</v>
      </c>
      <c r="W697">
        <v>106.64827</v>
      </c>
      <c r="X697">
        <v>10.922980000000001</v>
      </c>
      <c r="Y697" t="s">
        <v>7864</v>
      </c>
    </row>
    <row r="698" spans="1:25" x14ac:dyDescent="0.75">
      <c r="A698">
        <v>65540346</v>
      </c>
      <c r="B698" t="s">
        <v>6165</v>
      </c>
      <c r="C698" t="s">
        <v>5407</v>
      </c>
      <c r="D698" t="s">
        <v>5487</v>
      </c>
      <c r="E698" t="s">
        <v>18</v>
      </c>
      <c r="F698">
        <v>0</v>
      </c>
      <c r="G698">
        <v>10</v>
      </c>
      <c r="H698" t="s">
        <v>7287</v>
      </c>
      <c r="I698">
        <v>20</v>
      </c>
      <c r="J698">
        <v>42.6666666666667</v>
      </c>
      <c r="K698">
        <v>5</v>
      </c>
      <c r="L698" t="s">
        <v>5481</v>
      </c>
      <c r="M698" t="s">
        <v>5475</v>
      </c>
      <c r="N698">
        <v>92.6666666666667</v>
      </c>
      <c r="O698">
        <v>67</v>
      </c>
      <c r="P698">
        <v>0.72302158273381301</v>
      </c>
      <c r="Q698" t="s">
        <v>5502</v>
      </c>
      <c r="R698" t="s">
        <v>5477</v>
      </c>
      <c r="S698" t="s">
        <v>46</v>
      </c>
      <c r="T698" t="s">
        <v>11</v>
      </c>
      <c r="U698" t="s">
        <v>19</v>
      </c>
      <c r="V698" t="s">
        <v>7867</v>
      </c>
      <c r="W698">
        <v>106.58448</v>
      </c>
      <c r="X698">
        <v>10.985049999999999</v>
      </c>
      <c r="Y698" t="s">
        <v>7864</v>
      </c>
    </row>
    <row r="699" spans="1:25" x14ac:dyDescent="0.75">
      <c r="A699">
        <v>65502722</v>
      </c>
      <c r="B699" t="s">
        <v>5713</v>
      </c>
      <c r="C699" t="s">
        <v>5407</v>
      </c>
      <c r="D699" t="s">
        <v>5474</v>
      </c>
      <c r="E699" t="s">
        <v>18</v>
      </c>
      <c r="F699">
        <v>0</v>
      </c>
      <c r="G699">
        <v>10</v>
      </c>
      <c r="H699" t="s">
        <v>7287</v>
      </c>
      <c r="I699">
        <v>20</v>
      </c>
      <c r="J699">
        <v>45.3333333333333</v>
      </c>
      <c r="K699">
        <v>114</v>
      </c>
      <c r="L699" t="s">
        <v>5481</v>
      </c>
      <c r="M699" t="s">
        <v>5475</v>
      </c>
      <c r="N699">
        <v>92.3333333333333</v>
      </c>
      <c r="O699">
        <v>56</v>
      </c>
      <c r="P699">
        <v>0.606498194945848</v>
      </c>
      <c r="Q699" t="s">
        <v>5507</v>
      </c>
      <c r="R699" t="s">
        <v>5486</v>
      </c>
      <c r="S699" t="s">
        <v>46</v>
      </c>
      <c r="T699" t="s">
        <v>11</v>
      </c>
      <c r="U699" t="s">
        <v>19</v>
      </c>
      <c r="V699" t="s">
        <v>7869</v>
      </c>
      <c r="W699">
        <v>106.55252</v>
      </c>
      <c r="X699">
        <v>10.933540000000001</v>
      </c>
      <c r="Y699" t="s">
        <v>7864</v>
      </c>
    </row>
    <row r="700" spans="1:25" x14ac:dyDescent="0.75">
      <c r="A700">
        <v>65021709</v>
      </c>
      <c r="B700" t="s">
        <v>437</v>
      </c>
      <c r="C700" t="s">
        <v>5407</v>
      </c>
      <c r="D700" t="s">
        <v>5474</v>
      </c>
      <c r="E700" t="s">
        <v>18</v>
      </c>
      <c r="F700">
        <v>0</v>
      </c>
      <c r="I700">
        <v>91</v>
      </c>
      <c r="J700">
        <v>86</v>
      </c>
      <c r="K700">
        <v>174</v>
      </c>
      <c r="L700" t="s">
        <v>5508</v>
      </c>
      <c r="M700" t="s">
        <v>5475</v>
      </c>
      <c r="N700">
        <v>92</v>
      </c>
      <c r="O700">
        <v>56.6666666666667</v>
      </c>
      <c r="P700">
        <v>0.61594202898550698</v>
      </c>
      <c r="Q700" t="s">
        <v>5507</v>
      </c>
      <c r="R700" t="s">
        <v>5486</v>
      </c>
      <c r="S700" t="s">
        <v>46</v>
      </c>
      <c r="T700" t="s">
        <v>11</v>
      </c>
      <c r="U700" t="s">
        <v>19</v>
      </c>
      <c r="V700" t="s">
        <v>7861</v>
      </c>
      <c r="W700">
        <v>106.52936</v>
      </c>
      <c r="X700">
        <v>10.93413</v>
      </c>
      <c r="Y700" t="s">
        <v>7864</v>
      </c>
    </row>
    <row r="701" spans="1:25" x14ac:dyDescent="0.75">
      <c r="A701">
        <v>65029700</v>
      </c>
      <c r="B701" t="s">
        <v>6141</v>
      </c>
      <c r="C701" t="s">
        <v>5407</v>
      </c>
      <c r="D701" t="s">
        <v>5487</v>
      </c>
      <c r="E701" t="s">
        <v>18</v>
      </c>
      <c r="F701">
        <v>0</v>
      </c>
      <c r="G701">
        <v>10</v>
      </c>
      <c r="H701" t="s">
        <v>7287</v>
      </c>
      <c r="I701">
        <v>11</v>
      </c>
      <c r="J701">
        <v>89.3333333333333</v>
      </c>
      <c r="L701" t="s">
        <v>5481</v>
      </c>
      <c r="M701" t="s">
        <v>5475</v>
      </c>
      <c r="N701">
        <v>92</v>
      </c>
      <c r="O701">
        <v>79</v>
      </c>
      <c r="P701">
        <v>0.85869565217391297</v>
      </c>
      <c r="Q701" t="s">
        <v>5476</v>
      </c>
      <c r="R701" t="s">
        <v>5477</v>
      </c>
      <c r="S701" t="s">
        <v>46</v>
      </c>
      <c r="T701" t="s">
        <v>11</v>
      </c>
      <c r="U701" t="s">
        <v>19</v>
      </c>
      <c r="V701" t="s">
        <v>7867</v>
      </c>
      <c r="W701">
        <v>106.6468</v>
      </c>
      <c r="X701">
        <v>10.926299999999999</v>
      </c>
      <c r="Y701" t="s">
        <v>7862</v>
      </c>
    </row>
    <row r="702" spans="1:25" x14ac:dyDescent="0.75">
      <c r="A702">
        <v>65507335</v>
      </c>
      <c r="B702" t="s">
        <v>4027</v>
      </c>
      <c r="C702" t="s">
        <v>5407</v>
      </c>
      <c r="D702" t="s">
        <v>5474</v>
      </c>
      <c r="E702" t="s">
        <v>18</v>
      </c>
      <c r="F702">
        <v>0</v>
      </c>
      <c r="G702">
        <v>20</v>
      </c>
      <c r="H702" t="s">
        <v>7287</v>
      </c>
      <c r="I702">
        <v>48</v>
      </c>
      <c r="J702">
        <v>32.6666666666667</v>
      </c>
      <c r="K702">
        <v>5</v>
      </c>
      <c r="L702" t="s">
        <v>5481</v>
      </c>
      <c r="M702" t="s">
        <v>5475</v>
      </c>
      <c r="N702">
        <v>92</v>
      </c>
      <c r="O702">
        <v>70.6666666666667</v>
      </c>
      <c r="P702">
        <v>0.76811594202898603</v>
      </c>
      <c r="Q702" t="s">
        <v>5500</v>
      </c>
      <c r="R702" t="s">
        <v>5486</v>
      </c>
      <c r="S702" t="s">
        <v>46</v>
      </c>
      <c r="T702" t="s">
        <v>11</v>
      </c>
      <c r="U702" t="s">
        <v>19</v>
      </c>
      <c r="V702" t="s">
        <v>7869</v>
      </c>
      <c r="W702">
        <v>106.50579999999999</v>
      </c>
      <c r="X702">
        <v>10.96039</v>
      </c>
      <c r="Y702" t="s">
        <v>7864</v>
      </c>
    </row>
    <row r="703" spans="1:25" x14ac:dyDescent="0.75">
      <c r="A703">
        <v>65540205</v>
      </c>
      <c r="B703" t="s">
        <v>4316</v>
      </c>
      <c r="C703" t="s">
        <v>5407</v>
      </c>
      <c r="D703" t="s">
        <v>5487</v>
      </c>
      <c r="E703" t="s">
        <v>5497</v>
      </c>
      <c r="F703">
        <v>50</v>
      </c>
      <c r="G703">
        <v>20</v>
      </c>
      <c r="H703">
        <v>0.4</v>
      </c>
      <c r="I703">
        <v>20</v>
      </c>
      <c r="J703">
        <v>21.6666666666667</v>
      </c>
      <c r="K703">
        <v>30</v>
      </c>
      <c r="L703" t="s">
        <v>5498</v>
      </c>
      <c r="M703" t="s">
        <v>5499</v>
      </c>
      <c r="N703">
        <v>92</v>
      </c>
      <c r="O703">
        <v>58.3333333333333</v>
      </c>
      <c r="P703">
        <v>0.63405797101449302</v>
      </c>
      <c r="Q703" t="s">
        <v>5502</v>
      </c>
      <c r="R703" t="s">
        <v>5477</v>
      </c>
      <c r="S703" t="s">
        <v>46</v>
      </c>
      <c r="T703" t="s">
        <v>11</v>
      </c>
      <c r="U703" t="s">
        <v>19</v>
      </c>
      <c r="V703" t="s">
        <v>7867</v>
      </c>
      <c r="W703">
        <v>106.59435999999999</v>
      </c>
      <c r="X703">
        <v>10.98532</v>
      </c>
      <c r="Y703" t="s">
        <v>7864</v>
      </c>
    </row>
    <row r="704" spans="1:25" x14ac:dyDescent="0.75">
      <c r="A704">
        <v>65718706</v>
      </c>
      <c r="B704" t="s">
        <v>896</v>
      </c>
      <c r="C704" t="s">
        <v>5407</v>
      </c>
      <c r="D704" t="s">
        <v>5487</v>
      </c>
      <c r="E704" t="s">
        <v>18</v>
      </c>
      <c r="F704">
        <v>0</v>
      </c>
      <c r="G704">
        <v>4</v>
      </c>
      <c r="H704" t="s">
        <v>7287</v>
      </c>
      <c r="I704">
        <v>9</v>
      </c>
      <c r="J704">
        <v>11.6666666666667</v>
      </c>
      <c r="K704">
        <v>17</v>
      </c>
      <c r="L704" t="s">
        <v>5481</v>
      </c>
      <c r="M704" t="s">
        <v>5475</v>
      </c>
      <c r="N704">
        <v>91.6666666666667</v>
      </c>
      <c r="O704">
        <v>50.6666666666667</v>
      </c>
      <c r="P704">
        <v>0.55272727272727296</v>
      </c>
      <c r="Q704" t="s">
        <v>5505</v>
      </c>
      <c r="R704" t="s">
        <v>5477</v>
      </c>
      <c r="S704" t="s">
        <v>46</v>
      </c>
      <c r="T704" t="s">
        <v>11</v>
      </c>
      <c r="U704" t="s">
        <v>19</v>
      </c>
      <c r="V704" t="s">
        <v>7865</v>
      </c>
      <c r="W704">
        <v>106.46228000000001</v>
      </c>
      <c r="X704">
        <v>11.06654</v>
      </c>
      <c r="Y704" t="s">
        <v>7866</v>
      </c>
    </row>
    <row r="705" spans="1:25" x14ac:dyDescent="0.75">
      <c r="A705">
        <v>65716339</v>
      </c>
      <c r="B705" t="s">
        <v>1122</v>
      </c>
      <c r="C705" t="s">
        <v>5407</v>
      </c>
      <c r="D705" t="s">
        <v>5487</v>
      </c>
      <c r="E705" t="s">
        <v>18</v>
      </c>
      <c r="F705">
        <v>0</v>
      </c>
      <c r="I705">
        <v>35</v>
      </c>
      <c r="J705">
        <v>36.6666666666667</v>
      </c>
      <c r="K705">
        <v>15</v>
      </c>
      <c r="L705" t="s">
        <v>5508</v>
      </c>
      <c r="M705" t="s">
        <v>5475</v>
      </c>
      <c r="N705">
        <v>91.3333333333333</v>
      </c>
      <c r="O705">
        <v>50.6666666666667</v>
      </c>
      <c r="P705">
        <v>0.55474452554744502</v>
      </c>
      <c r="Q705" t="s">
        <v>5507</v>
      </c>
      <c r="R705" t="s">
        <v>5486</v>
      </c>
      <c r="S705" t="s">
        <v>46</v>
      </c>
      <c r="T705" t="s">
        <v>11</v>
      </c>
      <c r="U705" t="s">
        <v>19</v>
      </c>
      <c r="V705" t="s">
        <v>7869</v>
      </c>
      <c r="W705">
        <v>106.53621</v>
      </c>
      <c r="X705">
        <v>10.93914</v>
      </c>
      <c r="Y705" t="s">
        <v>7866</v>
      </c>
    </row>
    <row r="706" spans="1:25" x14ac:dyDescent="0.75">
      <c r="A706">
        <v>65017104</v>
      </c>
      <c r="B706" t="s">
        <v>140</v>
      </c>
      <c r="C706" t="s">
        <v>5412</v>
      </c>
      <c r="D706" t="s">
        <v>5487</v>
      </c>
      <c r="E706" t="s">
        <v>18</v>
      </c>
      <c r="F706">
        <v>0</v>
      </c>
      <c r="G706">
        <v>5</v>
      </c>
      <c r="H706" t="s">
        <v>7287</v>
      </c>
      <c r="I706">
        <v>20</v>
      </c>
      <c r="J706">
        <v>62.6666666666667</v>
      </c>
      <c r="K706">
        <v>10</v>
      </c>
      <c r="L706" t="s">
        <v>5481</v>
      </c>
      <c r="M706" t="s">
        <v>5475</v>
      </c>
      <c r="N706">
        <v>91</v>
      </c>
      <c r="O706">
        <v>80</v>
      </c>
      <c r="P706">
        <v>0.879120879120879</v>
      </c>
      <c r="Q706" t="s">
        <v>5512</v>
      </c>
      <c r="R706" t="s">
        <v>5483</v>
      </c>
      <c r="S706" t="s">
        <v>46</v>
      </c>
      <c r="T706" t="s">
        <v>11</v>
      </c>
      <c r="U706" t="s">
        <v>19</v>
      </c>
      <c r="V706" t="s">
        <v>7867</v>
      </c>
      <c r="W706">
        <v>106.64757</v>
      </c>
      <c r="X706">
        <v>10.926539999999999</v>
      </c>
      <c r="Y706" t="s">
        <v>7862</v>
      </c>
    </row>
    <row r="707" spans="1:25" x14ac:dyDescent="0.75">
      <c r="A707">
        <v>65724939</v>
      </c>
      <c r="B707" t="s">
        <v>1087</v>
      </c>
      <c r="C707" t="s">
        <v>5407</v>
      </c>
      <c r="D707" t="s">
        <v>5487</v>
      </c>
      <c r="E707" t="s">
        <v>18</v>
      </c>
      <c r="F707">
        <v>0</v>
      </c>
      <c r="G707">
        <v>7</v>
      </c>
      <c r="H707" t="s">
        <v>7287</v>
      </c>
      <c r="I707">
        <v>27</v>
      </c>
      <c r="J707">
        <v>58.3333333333333</v>
      </c>
      <c r="K707">
        <v>11</v>
      </c>
      <c r="L707" t="s">
        <v>5481</v>
      </c>
      <c r="M707" t="s">
        <v>5475</v>
      </c>
      <c r="N707">
        <v>91</v>
      </c>
      <c r="O707">
        <v>70.6666666666667</v>
      </c>
      <c r="P707">
        <v>0.77655677655677702</v>
      </c>
      <c r="Q707" t="s">
        <v>5500</v>
      </c>
      <c r="R707" t="s">
        <v>5486</v>
      </c>
      <c r="S707" t="s">
        <v>46</v>
      </c>
      <c r="T707" t="s">
        <v>11</v>
      </c>
      <c r="U707" t="s">
        <v>19</v>
      </c>
      <c r="V707" t="s">
        <v>7869</v>
      </c>
      <c r="W707">
        <v>106.50794999999999</v>
      </c>
      <c r="X707">
        <v>10.96842</v>
      </c>
      <c r="Y707" t="s">
        <v>7864</v>
      </c>
    </row>
    <row r="708" spans="1:25" x14ac:dyDescent="0.75">
      <c r="A708">
        <v>65012397</v>
      </c>
      <c r="B708" t="s">
        <v>5666</v>
      </c>
      <c r="C708" t="s">
        <v>5407</v>
      </c>
      <c r="D708" t="s">
        <v>5487</v>
      </c>
      <c r="E708" t="s">
        <v>18</v>
      </c>
      <c r="F708">
        <v>0</v>
      </c>
      <c r="G708">
        <v>15</v>
      </c>
      <c r="H708" t="s">
        <v>7287</v>
      </c>
      <c r="I708">
        <v>60</v>
      </c>
      <c r="J708">
        <v>39.3333333333333</v>
      </c>
      <c r="K708">
        <v>5</v>
      </c>
      <c r="L708" t="s">
        <v>5481</v>
      </c>
      <c r="M708" t="s">
        <v>5475</v>
      </c>
      <c r="N708">
        <v>90.3333333333333</v>
      </c>
      <c r="O708">
        <v>52</v>
      </c>
      <c r="P708">
        <v>0.57564575645756499</v>
      </c>
      <c r="Q708" t="s">
        <v>5502</v>
      </c>
      <c r="R708" t="s">
        <v>5477</v>
      </c>
      <c r="S708" t="s">
        <v>46</v>
      </c>
      <c r="T708" t="s">
        <v>11</v>
      </c>
      <c r="U708" t="s">
        <v>19</v>
      </c>
      <c r="V708" t="s">
        <v>7859</v>
      </c>
      <c r="W708">
        <v>106.58117</v>
      </c>
      <c r="X708">
        <v>10.977449999999999</v>
      </c>
      <c r="Y708" t="s">
        <v>7866</v>
      </c>
    </row>
    <row r="709" spans="1:25" x14ac:dyDescent="0.75">
      <c r="A709">
        <v>65730596</v>
      </c>
      <c r="B709" t="s">
        <v>2166</v>
      </c>
      <c r="C709" t="s">
        <v>5407</v>
      </c>
      <c r="D709" t="s">
        <v>5474</v>
      </c>
      <c r="E709" t="s">
        <v>5497</v>
      </c>
      <c r="F709">
        <v>100</v>
      </c>
      <c r="I709">
        <v>105</v>
      </c>
      <c r="J709">
        <v>61.6666666666667</v>
      </c>
      <c r="K709">
        <v>109</v>
      </c>
      <c r="L709" t="s">
        <v>5508</v>
      </c>
      <c r="M709" t="s">
        <v>5499</v>
      </c>
      <c r="N709">
        <v>90.3333333333333</v>
      </c>
      <c r="O709">
        <v>56.3333333333333</v>
      </c>
      <c r="P709">
        <v>0.62361623616236195</v>
      </c>
      <c r="Q709" t="s">
        <v>5504</v>
      </c>
      <c r="R709" t="s">
        <v>5486</v>
      </c>
      <c r="S709" t="s">
        <v>46</v>
      </c>
      <c r="T709" t="s">
        <v>11</v>
      </c>
      <c r="U709" t="s">
        <v>19</v>
      </c>
      <c r="V709" t="s">
        <v>7869</v>
      </c>
      <c r="W709">
        <v>106.52279</v>
      </c>
      <c r="X709">
        <v>10.94661</v>
      </c>
      <c r="Y709" t="s">
        <v>7864</v>
      </c>
    </row>
    <row r="710" spans="1:25" x14ac:dyDescent="0.75">
      <c r="A710">
        <v>65508670</v>
      </c>
      <c r="B710" t="s">
        <v>2450</v>
      </c>
      <c r="C710" t="s">
        <v>5407</v>
      </c>
      <c r="D710" t="s">
        <v>5487</v>
      </c>
      <c r="E710" t="s">
        <v>18</v>
      </c>
      <c r="F710">
        <v>0</v>
      </c>
      <c r="G710">
        <v>5</v>
      </c>
      <c r="H710" t="s">
        <v>7287</v>
      </c>
      <c r="I710">
        <v>19</v>
      </c>
      <c r="J710">
        <v>23</v>
      </c>
      <c r="K710">
        <v>8</v>
      </c>
      <c r="L710" t="s">
        <v>5481</v>
      </c>
      <c r="M710" t="s">
        <v>5475</v>
      </c>
      <c r="N710">
        <v>90</v>
      </c>
      <c r="O710">
        <v>76</v>
      </c>
      <c r="P710">
        <v>0.844444444444444</v>
      </c>
      <c r="Q710" t="s">
        <v>5500</v>
      </c>
      <c r="R710" t="s">
        <v>5486</v>
      </c>
      <c r="S710" t="s">
        <v>46</v>
      </c>
      <c r="T710" t="s">
        <v>11</v>
      </c>
      <c r="U710" t="s">
        <v>19</v>
      </c>
      <c r="V710" t="s">
        <v>7869</v>
      </c>
      <c r="W710">
        <v>106.50561</v>
      </c>
      <c r="X710">
        <v>10.967460000000001</v>
      </c>
      <c r="Y710" t="s">
        <v>7862</v>
      </c>
    </row>
    <row r="711" spans="1:25" x14ac:dyDescent="0.75">
      <c r="A711">
        <v>65540404</v>
      </c>
      <c r="B711" t="s">
        <v>2344</v>
      </c>
      <c r="C711" t="s">
        <v>5407</v>
      </c>
      <c r="D711" t="s">
        <v>5474</v>
      </c>
      <c r="E711" t="s">
        <v>5497</v>
      </c>
      <c r="F711">
        <v>50</v>
      </c>
      <c r="G711">
        <v>6</v>
      </c>
      <c r="H711">
        <v>0.12</v>
      </c>
      <c r="I711">
        <v>11</v>
      </c>
      <c r="J711">
        <v>10.3333333333333</v>
      </c>
      <c r="K711">
        <v>116</v>
      </c>
      <c r="L711" t="s">
        <v>5494</v>
      </c>
      <c r="M711" t="s">
        <v>5541</v>
      </c>
      <c r="N711">
        <v>90</v>
      </c>
      <c r="O711">
        <v>51.6666666666667</v>
      </c>
      <c r="P711">
        <v>0.57407407407407396</v>
      </c>
      <c r="Q711" t="s">
        <v>5504</v>
      </c>
      <c r="R711" t="s">
        <v>5486</v>
      </c>
      <c r="S711" t="s">
        <v>46</v>
      </c>
      <c r="T711" t="s">
        <v>11</v>
      </c>
      <c r="U711" t="s">
        <v>19</v>
      </c>
      <c r="V711" t="s">
        <v>7869</v>
      </c>
      <c r="W711">
        <v>106.51233000000001</v>
      </c>
      <c r="X711">
        <v>10.975429999999999</v>
      </c>
      <c r="Y711" t="s">
        <v>7866</v>
      </c>
    </row>
    <row r="712" spans="1:25" x14ac:dyDescent="0.75">
      <c r="A712">
        <v>65600602</v>
      </c>
      <c r="B712" t="s">
        <v>2854</v>
      </c>
      <c r="C712" t="s">
        <v>5407</v>
      </c>
      <c r="D712" t="s">
        <v>5474</v>
      </c>
      <c r="E712" t="s">
        <v>5497</v>
      </c>
      <c r="F712">
        <v>120</v>
      </c>
      <c r="I712">
        <v>120</v>
      </c>
      <c r="J712">
        <v>66.6666666666667</v>
      </c>
      <c r="K712">
        <v>230</v>
      </c>
      <c r="L712" t="s">
        <v>5508</v>
      </c>
      <c r="M712" t="s">
        <v>5541</v>
      </c>
      <c r="N712">
        <v>90</v>
      </c>
      <c r="O712">
        <v>76.6666666666667</v>
      </c>
      <c r="P712">
        <v>0.85185185185185197</v>
      </c>
      <c r="Q712" t="s">
        <v>5493</v>
      </c>
      <c r="R712" t="s">
        <v>5486</v>
      </c>
      <c r="S712" t="s">
        <v>46</v>
      </c>
      <c r="T712" t="s">
        <v>11</v>
      </c>
      <c r="U712" t="s">
        <v>19</v>
      </c>
      <c r="V712" t="s">
        <v>7870</v>
      </c>
      <c r="W712">
        <v>106.42959</v>
      </c>
      <c r="X712">
        <v>11.005129999999999</v>
      </c>
      <c r="Y712" t="s">
        <v>7862</v>
      </c>
    </row>
    <row r="713" spans="1:25" x14ac:dyDescent="0.75">
      <c r="A713">
        <v>65508833</v>
      </c>
      <c r="B713" t="s">
        <v>5952</v>
      </c>
      <c r="C713" t="s">
        <v>5407</v>
      </c>
      <c r="D713" t="s">
        <v>5488</v>
      </c>
      <c r="E713" t="s">
        <v>18</v>
      </c>
      <c r="F713">
        <v>0</v>
      </c>
      <c r="G713">
        <v>3</v>
      </c>
      <c r="H713" t="s">
        <v>7287</v>
      </c>
      <c r="I713">
        <v>2</v>
      </c>
      <c r="J713">
        <v>2</v>
      </c>
      <c r="K713">
        <v>6</v>
      </c>
      <c r="L713" t="s">
        <v>5481</v>
      </c>
      <c r="M713" t="s">
        <v>5475</v>
      </c>
      <c r="N713">
        <v>89.6666666666667</v>
      </c>
      <c r="O713">
        <v>70.3333333333333</v>
      </c>
      <c r="P713">
        <v>0.78438661710037205</v>
      </c>
      <c r="Q713" t="s">
        <v>5500</v>
      </c>
      <c r="R713" t="s">
        <v>5486</v>
      </c>
      <c r="S713" t="s">
        <v>46</v>
      </c>
      <c r="T713" t="s">
        <v>11</v>
      </c>
      <c r="U713" t="s">
        <v>19</v>
      </c>
      <c r="V713" t="s">
        <v>7861</v>
      </c>
      <c r="W713">
        <v>106.48674</v>
      </c>
      <c r="X713">
        <v>10.97044</v>
      </c>
      <c r="Y713" t="s">
        <v>7864</v>
      </c>
    </row>
    <row r="714" spans="1:25" x14ac:dyDescent="0.75">
      <c r="A714">
        <v>65540509</v>
      </c>
      <c r="B714" t="s">
        <v>5794</v>
      </c>
      <c r="C714" t="s">
        <v>5407</v>
      </c>
      <c r="D714" t="s">
        <v>5487</v>
      </c>
      <c r="E714" t="s">
        <v>18</v>
      </c>
      <c r="F714">
        <v>0</v>
      </c>
      <c r="G714">
        <v>3</v>
      </c>
      <c r="H714" t="s">
        <v>7287</v>
      </c>
      <c r="I714">
        <v>14</v>
      </c>
      <c r="J714">
        <v>11.6666666666667</v>
      </c>
      <c r="K714">
        <v>9</v>
      </c>
      <c r="L714" t="s">
        <v>5481</v>
      </c>
      <c r="M714" t="s">
        <v>5475</v>
      </c>
      <c r="N714">
        <v>89.3333333333333</v>
      </c>
      <c r="O714">
        <v>51.6666666666667</v>
      </c>
      <c r="P714">
        <v>0.57835820895522405</v>
      </c>
      <c r="Q714" t="s">
        <v>5505</v>
      </c>
      <c r="R714" t="s">
        <v>5477</v>
      </c>
      <c r="S714" t="s">
        <v>46</v>
      </c>
      <c r="T714" t="s">
        <v>11</v>
      </c>
      <c r="U714" t="s">
        <v>19</v>
      </c>
      <c r="V714" t="s">
        <v>7870</v>
      </c>
      <c r="W714">
        <v>106.43904000000001</v>
      </c>
      <c r="X714">
        <v>11.075670000000001</v>
      </c>
      <c r="Y714" t="s">
        <v>7866</v>
      </c>
    </row>
    <row r="715" spans="1:25" x14ac:dyDescent="0.75">
      <c r="A715">
        <v>65032272</v>
      </c>
      <c r="B715" t="s">
        <v>5916</v>
      </c>
      <c r="C715" t="s">
        <v>5390</v>
      </c>
      <c r="D715" t="s">
        <v>5487</v>
      </c>
      <c r="E715" t="s">
        <v>18</v>
      </c>
      <c r="F715">
        <v>0</v>
      </c>
      <c r="G715">
        <v>7</v>
      </c>
      <c r="H715" t="s">
        <v>7287</v>
      </c>
      <c r="I715">
        <v>29</v>
      </c>
      <c r="J715">
        <v>24.3333333333333</v>
      </c>
      <c r="L715" t="s">
        <v>5481</v>
      </c>
      <c r="M715" t="s">
        <v>5475</v>
      </c>
      <c r="N715">
        <v>89</v>
      </c>
      <c r="O715">
        <v>68.6666666666667</v>
      </c>
      <c r="P715">
        <v>0.77153558052434501</v>
      </c>
      <c r="Q715" t="s">
        <v>5512</v>
      </c>
      <c r="R715" t="s">
        <v>5483</v>
      </c>
      <c r="S715" t="s">
        <v>46</v>
      </c>
      <c r="T715" t="s">
        <v>11</v>
      </c>
      <c r="U715" t="s">
        <v>19</v>
      </c>
      <c r="V715" t="s">
        <v>7859</v>
      </c>
      <c r="W715">
        <v>106.58880000000001</v>
      </c>
      <c r="X715">
        <v>10.974930000000001</v>
      </c>
      <c r="Y715" t="s">
        <v>7864</v>
      </c>
    </row>
    <row r="716" spans="1:25" x14ac:dyDescent="0.75">
      <c r="A716">
        <v>65021706</v>
      </c>
      <c r="B716" t="s">
        <v>4149</v>
      </c>
      <c r="C716" t="s">
        <v>5407</v>
      </c>
      <c r="D716" t="s">
        <v>5487</v>
      </c>
      <c r="E716" t="s">
        <v>18</v>
      </c>
      <c r="F716">
        <v>0</v>
      </c>
      <c r="G716">
        <v>12</v>
      </c>
      <c r="H716" t="s">
        <v>7287</v>
      </c>
      <c r="I716">
        <v>10</v>
      </c>
      <c r="J716">
        <v>62</v>
      </c>
      <c r="K716">
        <v>66</v>
      </c>
      <c r="L716" t="s">
        <v>5481</v>
      </c>
      <c r="M716" t="s">
        <v>5475</v>
      </c>
      <c r="N716">
        <v>88.6666666666667</v>
      </c>
      <c r="O716">
        <v>72.6666666666667</v>
      </c>
      <c r="P716">
        <v>0.81954887218045103</v>
      </c>
      <c r="Q716" t="s">
        <v>5485</v>
      </c>
      <c r="R716" t="s">
        <v>5486</v>
      </c>
      <c r="S716" t="s">
        <v>46</v>
      </c>
      <c r="T716" t="s">
        <v>11</v>
      </c>
      <c r="U716" t="s">
        <v>19</v>
      </c>
      <c r="V716" t="s">
        <v>7861</v>
      </c>
      <c r="W716">
        <v>106.4662</v>
      </c>
      <c r="X716">
        <v>10.96269</v>
      </c>
      <c r="Y716" t="s">
        <v>7862</v>
      </c>
    </row>
    <row r="717" spans="1:25" x14ac:dyDescent="0.75">
      <c r="A717">
        <v>65055019</v>
      </c>
      <c r="B717" t="s">
        <v>5240</v>
      </c>
      <c r="C717" t="s">
        <v>5407</v>
      </c>
      <c r="D717" t="s">
        <v>5487</v>
      </c>
      <c r="E717" t="s">
        <v>5497</v>
      </c>
      <c r="F717">
        <v>90</v>
      </c>
      <c r="G717">
        <v>12</v>
      </c>
      <c r="H717">
        <v>0.133333333333333</v>
      </c>
      <c r="I717">
        <v>99</v>
      </c>
      <c r="J717">
        <v>92</v>
      </c>
      <c r="K717">
        <v>33</v>
      </c>
      <c r="L717" t="s">
        <v>5494</v>
      </c>
      <c r="M717" t="s">
        <v>5499</v>
      </c>
      <c r="N717">
        <v>88.3333333333333</v>
      </c>
      <c r="O717">
        <v>68.3333333333333</v>
      </c>
      <c r="P717">
        <v>0.77358490566037696</v>
      </c>
      <c r="Q717" t="s">
        <v>5485</v>
      </c>
      <c r="R717" t="s">
        <v>5486</v>
      </c>
      <c r="S717" t="s">
        <v>46</v>
      </c>
      <c r="T717" t="s">
        <v>11</v>
      </c>
      <c r="U717" t="s">
        <v>19</v>
      </c>
      <c r="V717" t="s">
        <v>7863</v>
      </c>
      <c r="W717">
        <v>106.4716</v>
      </c>
      <c r="X717">
        <v>11.008279999999999</v>
      </c>
      <c r="Y717" t="s">
        <v>7864</v>
      </c>
    </row>
    <row r="718" spans="1:25" x14ac:dyDescent="0.75">
      <c r="A718">
        <v>65025152</v>
      </c>
      <c r="B718" t="s">
        <v>715</v>
      </c>
      <c r="C718" t="s">
        <v>5407</v>
      </c>
      <c r="D718" t="s">
        <v>5474</v>
      </c>
      <c r="E718" t="s">
        <v>5497</v>
      </c>
      <c r="F718">
        <v>70</v>
      </c>
      <c r="G718">
        <v>10</v>
      </c>
      <c r="H718">
        <v>0.14285714285714299</v>
      </c>
      <c r="I718">
        <v>70</v>
      </c>
      <c r="J718">
        <v>69.3333333333333</v>
      </c>
      <c r="K718">
        <v>148</v>
      </c>
      <c r="L718" t="s">
        <v>5494</v>
      </c>
      <c r="M718" t="s">
        <v>5499</v>
      </c>
      <c r="N718">
        <v>87.6666666666667</v>
      </c>
      <c r="O718">
        <v>64.3333333333333</v>
      </c>
      <c r="P718">
        <v>0.73384030418250901</v>
      </c>
      <c r="Q718" t="s">
        <v>5485</v>
      </c>
      <c r="R718" t="s">
        <v>5486</v>
      </c>
      <c r="S718" t="s">
        <v>46</v>
      </c>
      <c r="T718" t="s">
        <v>11</v>
      </c>
      <c r="U718" t="s">
        <v>19</v>
      </c>
      <c r="V718" t="s">
        <v>7861</v>
      </c>
      <c r="W718">
        <v>106.47233</v>
      </c>
      <c r="X718">
        <v>10.953010000000001</v>
      </c>
      <c r="Y718" t="s">
        <v>7864</v>
      </c>
    </row>
    <row r="719" spans="1:25" x14ac:dyDescent="0.75">
      <c r="A719">
        <v>65502721</v>
      </c>
      <c r="B719" t="s">
        <v>5662</v>
      </c>
      <c r="C719" t="s">
        <v>5489</v>
      </c>
      <c r="D719" t="s">
        <v>5474</v>
      </c>
      <c r="E719" t="s">
        <v>18</v>
      </c>
      <c r="F719">
        <v>0</v>
      </c>
      <c r="G719">
        <v>26</v>
      </c>
      <c r="H719" t="s">
        <v>7287</v>
      </c>
      <c r="I719">
        <v>311</v>
      </c>
      <c r="J719">
        <v>264</v>
      </c>
      <c r="K719">
        <v>422</v>
      </c>
      <c r="L719" t="s">
        <v>5481</v>
      </c>
      <c r="M719" t="s">
        <v>5475</v>
      </c>
      <c r="N719">
        <v>87.6666666666667</v>
      </c>
      <c r="O719">
        <v>55</v>
      </c>
      <c r="P719">
        <v>0.62737642585551301</v>
      </c>
      <c r="Q719" t="s">
        <v>5507</v>
      </c>
      <c r="R719" t="s">
        <v>5486</v>
      </c>
      <c r="S719" t="s">
        <v>46</v>
      </c>
      <c r="T719" t="s">
        <v>11</v>
      </c>
      <c r="U719" t="s">
        <v>19</v>
      </c>
      <c r="V719" t="s">
        <v>7869</v>
      </c>
      <c r="W719">
        <v>106.52972</v>
      </c>
      <c r="X719">
        <v>10.93744</v>
      </c>
      <c r="Y719" t="s">
        <v>7864</v>
      </c>
    </row>
    <row r="720" spans="1:25" x14ac:dyDescent="0.75">
      <c r="A720">
        <v>65009003</v>
      </c>
      <c r="B720" t="s">
        <v>5788</v>
      </c>
      <c r="C720" t="s">
        <v>5407</v>
      </c>
      <c r="D720" t="s">
        <v>5487</v>
      </c>
      <c r="E720" t="s">
        <v>18</v>
      </c>
      <c r="F720">
        <v>0</v>
      </c>
      <c r="G720">
        <v>3</v>
      </c>
      <c r="H720" t="s">
        <v>7287</v>
      </c>
      <c r="I720">
        <v>15</v>
      </c>
      <c r="J720">
        <v>43.3333333333333</v>
      </c>
      <c r="K720">
        <v>10</v>
      </c>
      <c r="L720" t="s">
        <v>5481</v>
      </c>
      <c r="M720" t="s">
        <v>5475</v>
      </c>
      <c r="N720">
        <v>87.3333333333333</v>
      </c>
      <c r="O720">
        <v>71.6666666666667</v>
      </c>
      <c r="P720">
        <v>0.82061068702290096</v>
      </c>
      <c r="Q720" t="s">
        <v>5510</v>
      </c>
      <c r="R720" t="s">
        <v>5486</v>
      </c>
      <c r="S720" t="s">
        <v>46</v>
      </c>
      <c r="T720" t="s">
        <v>11</v>
      </c>
      <c r="U720" t="s">
        <v>19</v>
      </c>
      <c r="V720" t="s">
        <v>7861</v>
      </c>
      <c r="W720">
        <v>106.4759</v>
      </c>
      <c r="X720">
        <v>10.983280000000001</v>
      </c>
      <c r="Y720" t="s">
        <v>7862</v>
      </c>
    </row>
    <row r="721" spans="1:25" x14ac:dyDescent="0.75">
      <c r="A721">
        <v>65408440</v>
      </c>
      <c r="B721" t="s">
        <v>7602</v>
      </c>
      <c r="C721" t="s">
        <v>5390</v>
      </c>
      <c r="D721" t="s">
        <v>5474</v>
      </c>
      <c r="E721" t="s">
        <v>18</v>
      </c>
      <c r="F721">
        <v>0</v>
      </c>
      <c r="G721">
        <v>5</v>
      </c>
      <c r="H721" t="s">
        <v>7287</v>
      </c>
      <c r="I721">
        <v>40</v>
      </c>
      <c r="J721">
        <v>31.6666666666667</v>
      </c>
      <c r="K721">
        <v>58</v>
      </c>
      <c r="L721" t="s">
        <v>5481</v>
      </c>
      <c r="M721" t="s">
        <v>5475</v>
      </c>
      <c r="N721">
        <v>87.3333333333333</v>
      </c>
      <c r="O721">
        <v>62.3333333333333</v>
      </c>
      <c r="P721">
        <v>0.71374045801526698</v>
      </c>
      <c r="Q721" t="s">
        <v>5515</v>
      </c>
      <c r="R721" t="s">
        <v>5483</v>
      </c>
      <c r="S721" t="s">
        <v>46</v>
      </c>
      <c r="T721" t="s">
        <v>11</v>
      </c>
      <c r="U721" t="s">
        <v>19</v>
      </c>
      <c r="V721" t="s">
        <v>7869</v>
      </c>
      <c r="W721">
        <v>106.50364</v>
      </c>
      <c r="X721">
        <v>10.9781</v>
      </c>
      <c r="Y721" t="s">
        <v>7864</v>
      </c>
    </row>
    <row r="722" spans="1:25" x14ac:dyDescent="0.75">
      <c r="A722">
        <v>65707374</v>
      </c>
      <c r="B722" t="s">
        <v>5954</v>
      </c>
      <c r="C722" t="s">
        <v>5407</v>
      </c>
      <c r="D722" t="s">
        <v>5487</v>
      </c>
      <c r="E722" t="s">
        <v>18</v>
      </c>
      <c r="F722">
        <v>0</v>
      </c>
      <c r="G722">
        <v>8</v>
      </c>
      <c r="H722" t="s">
        <v>7287</v>
      </c>
      <c r="I722">
        <v>13</v>
      </c>
      <c r="J722">
        <v>9</v>
      </c>
      <c r="K722">
        <v>9</v>
      </c>
      <c r="L722" t="s">
        <v>5481</v>
      </c>
      <c r="M722" t="s">
        <v>5475</v>
      </c>
      <c r="N722">
        <v>87.3333333333333</v>
      </c>
      <c r="O722">
        <v>40.6666666666667</v>
      </c>
      <c r="P722">
        <v>0.465648854961832</v>
      </c>
      <c r="Q722" t="s">
        <v>5505</v>
      </c>
      <c r="R722" t="s">
        <v>5477</v>
      </c>
      <c r="S722" t="s">
        <v>46</v>
      </c>
      <c r="T722" t="s">
        <v>11</v>
      </c>
      <c r="U722" t="s">
        <v>19</v>
      </c>
      <c r="V722" t="s">
        <v>7865</v>
      </c>
      <c r="W722">
        <v>106.47911999999999</v>
      </c>
      <c r="X722">
        <v>11.13156</v>
      </c>
      <c r="Y722" t="s">
        <v>7866</v>
      </c>
    </row>
    <row r="723" spans="1:25" x14ac:dyDescent="0.75">
      <c r="A723">
        <v>65021685</v>
      </c>
      <c r="B723" t="s">
        <v>4202</v>
      </c>
      <c r="C723" t="s">
        <v>5489</v>
      </c>
      <c r="D723" t="s">
        <v>5487</v>
      </c>
      <c r="E723" t="s">
        <v>5497</v>
      </c>
      <c r="F723">
        <v>120</v>
      </c>
      <c r="I723">
        <v>5</v>
      </c>
      <c r="J723">
        <v>55</v>
      </c>
      <c r="K723">
        <v>516</v>
      </c>
      <c r="L723" t="s">
        <v>5508</v>
      </c>
      <c r="M723" t="s">
        <v>5499</v>
      </c>
      <c r="N723">
        <v>87</v>
      </c>
      <c r="O723">
        <v>47.6666666666667</v>
      </c>
      <c r="P723">
        <v>0.54789272030651304</v>
      </c>
      <c r="Q723" t="s">
        <v>5503</v>
      </c>
      <c r="R723" t="s">
        <v>5477</v>
      </c>
      <c r="S723" t="s">
        <v>46</v>
      </c>
      <c r="T723" t="s">
        <v>11</v>
      </c>
      <c r="U723" t="s">
        <v>19</v>
      </c>
      <c r="V723" t="s">
        <v>7861</v>
      </c>
      <c r="W723">
        <v>106.61018</v>
      </c>
      <c r="X723">
        <v>10.94678</v>
      </c>
      <c r="Y723" t="s">
        <v>7866</v>
      </c>
    </row>
    <row r="724" spans="1:25" x14ac:dyDescent="0.75">
      <c r="A724">
        <v>65401360</v>
      </c>
      <c r="B724" t="s">
        <v>5021</v>
      </c>
      <c r="C724" t="s">
        <v>5407</v>
      </c>
      <c r="D724" t="s">
        <v>5487</v>
      </c>
      <c r="E724" t="s">
        <v>18</v>
      </c>
      <c r="F724">
        <v>0</v>
      </c>
      <c r="G724">
        <v>10</v>
      </c>
      <c r="H724" t="s">
        <v>7287</v>
      </c>
      <c r="I724">
        <v>21</v>
      </c>
      <c r="J724">
        <v>24.3333333333333</v>
      </c>
      <c r="K724">
        <v>14</v>
      </c>
      <c r="L724" t="s">
        <v>5481</v>
      </c>
      <c r="M724" t="s">
        <v>5475</v>
      </c>
      <c r="N724">
        <v>87</v>
      </c>
      <c r="O724">
        <v>72.6666666666667</v>
      </c>
      <c r="P724">
        <v>0.83524904214559403</v>
      </c>
      <c r="Q724" t="s">
        <v>5500</v>
      </c>
      <c r="R724" t="s">
        <v>5486</v>
      </c>
      <c r="S724" t="s">
        <v>46</v>
      </c>
      <c r="T724" t="s">
        <v>11</v>
      </c>
      <c r="U724" t="s">
        <v>19</v>
      </c>
      <c r="V724" t="s">
        <v>7861</v>
      </c>
      <c r="W724">
        <v>106.48354999999999</v>
      </c>
      <c r="X724">
        <v>10.96996</v>
      </c>
      <c r="Y724" t="s">
        <v>7862</v>
      </c>
    </row>
    <row r="725" spans="1:25" x14ac:dyDescent="0.75">
      <c r="A725">
        <v>65701577</v>
      </c>
      <c r="B725" t="s">
        <v>5685</v>
      </c>
      <c r="C725" t="s">
        <v>5407</v>
      </c>
      <c r="D725" t="s">
        <v>5487</v>
      </c>
      <c r="E725" t="s">
        <v>18</v>
      </c>
      <c r="F725">
        <v>0</v>
      </c>
      <c r="G725">
        <v>13</v>
      </c>
      <c r="H725" t="s">
        <v>7287</v>
      </c>
      <c r="I725">
        <v>13</v>
      </c>
      <c r="J725">
        <v>19.3333333333333</v>
      </c>
      <c r="K725">
        <v>20</v>
      </c>
      <c r="L725" t="s">
        <v>5481</v>
      </c>
      <c r="M725" t="s">
        <v>5475</v>
      </c>
      <c r="N725">
        <v>87</v>
      </c>
      <c r="O725">
        <v>49.3333333333333</v>
      </c>
      <c r="P725">
        <v>0.56704980842911901</v>
      </c>
      <c r="Q725" t="s">
        <v>5505</v>
      </c>
      <c r="R725" t="s">
        <v>5477</v>
      </c>
      <c r="S725" t="s">
        <v>46</v>
      </c>
      <c r="T725" t="s">
        <v>11</v>
      </c>
      <c r="U725" t="s">
        <v>19</v>
      </c>
      <c r="V725" t="s">
        <v>7865</v>
      </c>
      <c r="W725">
        <v>106.50041</v>
      </c>
      <c r="X725">
        <v>11.117430000000001</v>
      </c>
      <c r="Y725" t="s">
        <v>7866</v>
      </c>
    </row>
    <row r="726" spans="1:25" x14ac:dyDescent="0.75">
      <c r="A726">
        <v>65704961</v>
      </c>
      <c r="B726" t="s">
        <v>4318</v>
      </c>
      <c r="C726" t="s">
        <v>5407</v>
      </c>
      <c r="D726" t="s">
        <v>5487</v>
      </c>
      <c r="E726" t="s">
        <v>5497</v>
      </c>
      <c r="F726">
        <v>80</v>
      </c>
      <c r="G726">
        <v>9</v>
      </c>
      <c r="H726">
        <v>0.1125</v>
      </c>
      <c r="I726">
        <v>85</v>
      </c>
      <c r="J726">
        <v>84.6666666666667</v>
      </c>
      <c r="K726">
        <v>57</v>
      </c>
      <c r="L726" t="s">
        <v>5494</v>
      </c>
      <c r="M726" t="s">
        <v>5499</v>
      </c>
      <c r="N726">
        <v>86.6666666666667</v>
      </c>
      <c r="O726">
        <v>63.3333333333333</v>
      </c>
      <c r="P726">
        <v>0.73076923076923095</v>
      </c>
      <c r="Q726" t="s">
        <v>5485</v>
      </c>
      <c r="R726" t="s">
        <v>5486</v>
      </c>
      <c r="S726" t="s">
        <v>46</v>
      </c>
      <c r="T726" t="s">
        <v>11</v>
      </c>
      <c r="U726" t="s">
        <v>19</v>
      </c>
      <c r="V726" t="s">
        <v>7863</v>
      </c>
      <c r="W726">
        <v>106.47405000000001</v>
      </c>
      <c r="X726">
        <v>11.011100000000001</v>
      </c>
      <c r="Y726" t="s">
        <v>7864</v>
      </c>
    </row>
    <row r="727" spans="1:25" x14ac:dyDescent="0.75">
      <c r="A727">
        <v>65508859</v>
      </c>
      <c r="B727" t="s">
        <v>5725</v>
      </c>
      <c r="C727" t="s">
        <v>5407</v>
      </c>
      <c r="D727" t="s">
        <v>5474</v>
      </c>
      <c r="E727" t="s">
        <v>5497</v>
      </c>
      <c r="F727">
        <v>60</v>
      </c>
      <c r="I727">
        <v>25</v>
      </c>
      <c r="J727">
        <v>21.6666666666667</v>
      </c>
      <c r="K727">
        <v>5</v>
      </c>
      <c r="L727" t="s">
        <v>5508</v>
      </c>
      <c r="M727" t="s">
        <v>5541</v>
      </c>
      <c r="N727">
        <v>86</v>
      </c>
      <c r="O727">
        <v>61</v>
      </c>
      <c r="P727">
        <v>0.70930232558139505</v>
      </c>
      <c r="Q727" t="s">
        <v>5510</v>
      </c>
      <c r="R727" t="s">
        <v>5486</v>
      </c>
      <c r="S727" t="s">
        <v>46</v>
      </c>
      <c r="T727" t="s">
        <v>11</v>
      </c>
      <c r="U727" t="s">
        <v>19</v>
      </c>
      <c r="V727" t="s">
        <v>7870</v>
      </c>
      <c r="W727">
        <v>106.39429</v>
      </c>
      <c r="X727">
        <v>10.99127</v>
      </c>
      <c r="Y727" t="s">
        <v>7864</v>
      </c>
    </row>
    <row r="728" spans="1:25" x14ac:dyDescent="0.75">
      <c r="A728">
        <v>65730315</v>
      </c>
      <c r="B728" t="s">
        <v>836</v>
      </c>
      <c r="C728" t="s">
        <v>5489</v>
      </c>
      <c r="D728" t="s">
        <v>5487</v>
      </c>
      <c r="E728" t="s">
        <v>5497</v>
      </c>
      <c r="F728">
        <v>90</v>
      </c>
      <c r="G728">
        <v>30</v>
      </c>
      <c r="H728">
        <v>0.33333333333333298</v>
      </c>
      <c r="I728">
        <v>80</v>
      </c>
      <c r="J728">
        <v>111.333333333333</v>
      </c>
      <c r="K728">
        <v>76</v>
      </c>
      <c r="L728" t="s">
        <v>5498</v>
      </c>
      <c r="M728" t="s">
        <v>5499</v>
      </c>
      <c r="N728">
        <v>86</v>
      </c>
      <c r="O728">
        <v>76</v>
      </c>
      <c r="P728">
        <v>0.88372093023255804</v>
      </c>
      <c r="Q728" t="s">
        <v>5521</v>
      </c>
      <c r="R728" t="s">
        <v>5477</v>
      </c>
      <c r="S728" t="s">
        <v>46</v>
      </c>
      <c r="T728" t="s">
        <v>11</v>
      </c>
      <c r="U728" t="s">
        <v>19</v>
      </c>
      <c r="V728" t="s">
        <v>7869</v>
      </c>
      <c r="W728">
        <v>106.52342</v>
      </c>
      <c r="X728">
        <v>10.987299999999999</v>
      </c>
      <c r="Y728" t="s">
        <v>7862</v>
      </c>
    </row>
    <row r="729" spans="1:25" x14ac:dyDescent="0.75">
      <c r="A729">
        <v>65009180</v>
      </c>
      <c r="B729" t="s">
        <v>5726</v>
      </c>
      <c r="C729" t="s">
        <v>5407</v>
      </c>
      <c r="D729" t="s">
        <v>5487</v>
      </c>
      <c r="E729" t="s">
        <v>18</v>
      </c>
      <c r="F729">
        <v>0</v>
      </c>
      <c r="I729">
        <v>10</v>
      </c>
      <c r="J729">
        <v>17</v>
      </c>
      <c r="K729">
        <v>12</v>
      </c>
      <c r="L729" t="s">
        <v>5508</v>
      </c>
      <c r="M729" t="s">
        <v>5475</v>
      </c>
      <c r="N729">
        <v>85.6666666666667</v>
      </c>
      <c r="O729">
        <v>69.3333333333333</v>
      </c>
      <c r="P729">
        <v>0.809338521400778</v>
      </c>
      <c r="Q729" t="s">
        <v>5500</v>
      </c>
      <c r="R729" t="s">
        <v>5486</v>
      </c>
      <c r="S729" t="s">
        <v>46</v>
      </c>
      <c r="T729" t="s">
        <v>11</v>
      </c>
      <c r="U729" t="s">
        <v>19</v>
      </c>
      <c r="V729" t="s">
        <v>7869</v>
      </c>
      <c r="W729">
        <v>106.5014</v>
      </c>
      <c r="X729">
        <v>10.968</v>
      </c>
      <c r="Y729" t="s">
        <v>7862</v>
      </c>
    </row>
    <row r="730" spans="1:25" x14ac:dyDescent="0.75">
      <c r="A730">
        <v>65505290</v>
      </c>
      <c r="B730" t="s">
        <v>5732</v>
      </c>
      <c r="C730" t="s">
        <v>5407</v>
      </c>
      <c r="D730" t="s">
        <v>5487</v>
      </c>
      <c r="E730" t="s">
        <v>5497</v>
      </c>
      <c r="F730">
        <v>90</v>
      </c>
      <c r="G730">
        <v>5</v>
      </c>
      <c r="H730">
        <v>5.5555555555555601E-2</v>
      </c>
      <c r="I730">
        <v>85</v>
      </c>
      <c r="J730">
        <v>75.6666666666667</v>
      </c>
      <c r="K730">
        <v>248</v>
      </c>
      <c r="L730" t="s">
        <v>5494</v>
      </c>
      <c r="M730" t="s">
        <v>5541</v>
      </c>
      <c r="N730">
        <v>85.6666666666667</v>
      </c>
      <c r="O730">
        <v>55</v>
      </c>
      <c r="P730">
        <v>0.642023346303502</v>
      </c>
      <c r="Q730" t="s">
        <v>5505</v>
      </c>
      <c r="R730" t="s">
        <v>5477</v>
      </c>
      <c r="S730" t="s">
        <v>46</v>
      </c>
      <c r="T730" t="s">
        <v>11</v>
      </c>
      <c r="U730" t="s">
        <v>19</v>
      </c>
      <c r="V730" t="s">
        <v>7865</v>
      </c>
      <c r="W730">
        <v>106.50069000000001</v>
      </c>
      <c r="X730">
        <v>11.11739</v>
      </c>
      <c r="Y730" t="s">
        <v>7864</v>
      </c>
    </row>
    <row r="731" spans="1:25" x14ac:dyDescent="0.75">
      <c r="A731">
        <v>65526778</v>
      </c>
      <c r="B731" t="s">
        <v>3643</v>
      </c>
      <c r="C731" t="s">
        <v>5489</v>
      </c>
      <c r="D731" t="s">
        <v>5487</v>
      </c>
      <c r="E731" t="s">
        <v>5497</v>
      </c>
      <c r="F731">
        <v>70</v>
      </c>
      <c r="G731">
        <v>49</v>
      </c>
      <c r="H731">
        <v>0.7</v>
      </c>
      <c r="I731">
        <v>70</v>
      </c>
      <c r="J731">
        <v>75</v>
      </c>
      <c r="L731" t="s">
        <v>5491</v>
      </c>
      <c r="M731" t="s">
        <v>5499</v>
      </c>
      <c r="N731">
        <v>85.6666666666667</v>
      </c>
      <c r="O731">
        <v>51.6666666666667</v>
      </c>
      <c r="P731">
        <v>0.60311284046692604</v>
      </c>
      <c r="Q731" t="s">
        <v>5521</v>
      </c>
      <c r="R731" t="s">
        <v>5477</v>
      </c>
      <c r="S731" t="s">
        <v>46</v>
      </c>
      <c r="T731" t="s">
        <v>11</v>
      </c>
      <c r="U731" t="s">
        <v>19</v>
      </c>
      <c r="V731" t="s">
        <v>7867</v>
      </c>
      <c r="W731">
        <v>106.58114</v>
      </c>
      <c r="X731">
        <v>10.99165</v>
      </c>
      <c r="Y731" t="s">
        <v>7864</v>
      </c>
    </row>
    <row r="732" spans="1:25" x14ac:dyDescent="0.75">
      <c r="A732">
        <v>65013949</v>
      </c>
      <c r="B732" t="s">
        <v>4256</v>
      </c>
      <c r="C732" t="s">
        <v>5407</v>
      </c>
      <c r="D732" t="s">
        <v>5474</v>
      </c>
      <c r="E732" t="s">
        <v>18</v>
      </c>
      <c r="F732">
        <v>0</v>
      </c>
      <c r="G732">
        <v>62</v>
      </c>
      <c r="H732" t="s">
        <v>7287</v>
      </c>
      <c r="I732">
        <v>155</v>
      </c>
      <c r="J732">
        <v>56.6666666666667</v>
      </c>
      <c r="K732">
        <v>146</v>
      </c>
      <c r="L732" t="s">
        <v>5481</v>
      </c>
      <c r="M732" t="s">
        <v>5475</v>
      </c>
      <c r="N732">
        <v>85.3333333333333</v>
      </c>
      <c r="O732">
        <v>65.3333333333333</v>
      </c>
      <c r="P732">
        <v>0.765625</v>
      </c>
      <c r="Q732" t="s">
        <v>5493</v>
      </c>
      <c r="R732" t="s">
        <v>5486</v>
      </c>
      <c r="S732" t="s">
        <v>46</v>
      </c>
      <c r="T732" t="s">
        <v>11</v>
      </c>
      <c r="U732" t="s">
        <v>19</v>
      </c>
      <c r="V732" t="s">
        <v>7870</v>
      </c>
      <c r="W732">
        <v>106.42801</v>
      </c>
      <c r="X732">
        <v>11.00684</v>
      </c>
      <c r="Y732" t="s">
        <v>7864</v>
      </c>
    </row>
    <row r="733" spans="1:25" x14ac:dyDescent="0.75">
      <c r="A733">
        <v>65540176</v>
      </c>
      <c r="B733" t="s">
        <v>859</v>
      </c>
      <c r="C733" t="s">
        <v>5407</v>
      </c>
      <c r="D733" t="s">
        <v>5474</v>
      </c>
      <c r="E733" t="s">
        <v>5497</v>
      </c>
      <c r="F733">
        <v>50</v>
      </c>
      <c r="G733">
        <v>49</v>
      </c>
      <c r="H733">
        <v>0.98</v>
      </c>
      <c r="I733">
        <v>123</v>
      </c>
      <c r="J733">
        <v>82.3333333333333</v>
      </c>
      <c r="K733">
        <v>46</v>
      </c>
      <c r="L733" t="s">
        <v>5501</v>
      </c>
      <c r="M733" t="s">
        <v>5541</v>
      </c>
      <c r="N733">
        <v>85.3333333333333</v>
      </c>
      <c r="O733">
        <v>57</v>
      </c>
      <c r="P733">
        <v>0.66796875</v>
      </c>
      <c r="Q733" t="s">
        <v>5493</v>
      </c>
      <c r="R733" t="s">
        <v>5486</v>
      </c>
      <c r="S733" t="s">
        <v>46</v>
      </c>
      <c r="T733" t="s">
        <v>11</v>
      </c>
      <c r="U733" t="s">
        <v>19</v>
      </c>
      <c r="V733" t="s">
        <v>7861</v>
      </c>
      <c r="W733">
        <v>106.45474</v>
      </c>
      <c r="X733">
        <v>11.01013</v>
      </c>
      <c r="Y733" t="s">
        <v>7864</v>
      </c>
    </row>
    <row r="734" spans="1:25" x14ac:dyDescent="0.75">
      <c r="A734">
        <v>65600693</v>
      </c>
      <c r="B734" t="s">
        <v>3977</v>
      </c>
      <c r="C734" t="s">
        <v>5407</v>
      </c>
      <c r="D734" t="s">
        <v>5474</v>
      </c>
      <c r="E734" t="s">
        <v>5497</v>
      </c>
      <c r="F734">
        <v>55</v>
      </c>
      <c r="I734">
        <v>5</v>
      </c>
      <c r="J734">
        <v>20</v>
      </c>
      <c r="K734">
        <v>9</v>
      </c>
      <c r="L734" t="s">
        <v>5508</v>
      </c>
      <c r="M734" t="s">
        <v>5499</v>
      </c>
      <c r="N734">
        <v>85.3333333333333</v>
      </c>
      <c r="O734">
        <v>47.6666666666667</v>
      </c>
      <c r="P734">
        <v>0.55859375</v>
      </c>
      <c r="Q734" t="s">
        <v>5502</v>
      </c>
      <c r="R734" t="s">
        <v>5477</v>
      </c>
      <c r="S734" t="s">
        <v>46</v>
      </c>
      <c r="T734" t="s">
        <v>11</v>
      </c>
      <c r="U734" t="s">
        <v>19</v>
      </c>
      <c r="V734" t="s">
        <v>7867</v>
      </c>
      <c r="W734">
        <v>106.59725</v>
      </c>
      <c r="X734">
        <v>11.003209999999999</v>
      </c>
      <c r="Y734" t="s">
        <v>7866</v>
      </c>
    </row>
    <row r="735" spans="1:25" x14ac:dyDescent="0.75">
      <c r="A735">
        <v>65705960</v>
      </c>
      <c r="B735" t="s">
        <v>5834</v>
      </c>
      <c r="C735" t="s">
        <v>5407</v>
      </c>
      <c r="D735" t="s">
        <v>5487</v>
      </c>
      <c r="E735" t="s">
        <v>18</v>
      </c>
      <c r="F735">
        <v>0</v>
      </c>
      <c r="G735">
        <v>2</v>
      </c>
      <c r="H735" t="s">
        <v>7287</v>
      </c>
      <c r="I735">
        <v>19</v>
      </c>
      <c r="J735">
        <v>45.3333333333333</v>
      </c>
      <c r="K735">
        <v>10</v>
      </c>
      <c r="L735" t="s">
        <v>5481</v>
      </c>
      <c r="M735" t="s">
        <v>5475</v>
      </c>
      <c r="N735">
        <v>85.3333333333333</v>
      </c>
      <c r="O735">
        <v>66.6666666666667</v>
      </c>
      <c r="P735">
        <v>0.78125</v>
      </c>
      <c r="Q735" t="s">
        <v>5510</v>
      </c>
      <c r="R735" t="s">
        <v>5486</v>
      </c>
      <c r="S735" t="s">
        <v>46</v>
      </c>
      <c r="T735" t="s">
        <v>11</v>
      </c>
      <c r="U735" t="s">
        <v>19</v>
      </c>
      <c r="V735" t="s">
        <v>7861</v>
      </c>
      <c r="W735">
        <v>106.47721</v>
      </c>
      <c r="X735">
        <v>10.98302</v>
      </c>
      <c r="Y735" t="s">
        <v>7864</v>
      </c>
    </row>
    <row r="736" spans="1:25" x14ac:dyDescent="0.75">
      <c r="A736">
        <v>65734583</v>
      </c>
      <c r="B736" t="s">
        <v>5927</v>
      </c>
      <c r="C736" t="s">
        <v>5407</v>
      </c>
      <c r="D736" t="s">
        <v>5487</v>
      </c>
      <c r="E736" t="s">
        <v>18</v>
      </c>
      <c r="F736">
        <v>0</v>
      </c>
      <c r="G736">
        <v>4</v>
      </c>
      <c r="H736" t="s">
        <v>7287</v>
      </c>
      <c r="I736">
        <v>19</v>
      </c>
      <c r="J736">
        <v>48.6666666666667</v>
      </c>
      <c r="K736">
        <v>25</v>
      </c>
      <c r="L736" t="s">
        <v>5481</v>
      </c>
      <c r="M736" t="s">
        <v>5475</v>
      </c>
      <c r="N736">
        <v>85.3333333333333</v>
      </c>
      <c r="O736">
        <v>68.6666666666667</v>
      </c>
      <c r="P736">
        <v>0.8046875</v>
      </c>
      <c r="Q736" t="s">
        <v>5485</v>
      </c>
      <c r="R736" t="s">
        <v>5486</v>
      </c>
      <c r="S736" t="s">
        <v>46</v>
      </c>
      <c r="T736" t="s">
        <v>11</v>
      </c>
      <c r="U736" t="s">
        <v>19</v>
      </c>
      <c r="V736" t="s">
        <v>7861</v>
      </c>
      <c r="W736">
        <v>106.49567</v>
      </c>
      <c r="X736">
        <v>10.984159999999999</v>
      </c>
      <c r="Y736" t="s">
        <v>7862</v>
      </c>
    </row>
    <row r="737" spans="1:25" x14ac:dyDescent="0.75">
      <c r="A737">
        <v>65033256</v>
      </c>
      <c r="B737" t="s">
        <v>5668</v>
      </c>
      <c r="C737" t="s">
        <v>5390</v>
      </c>
      <c r="D737" t="s">
        <v>5474</v>
      </c>
      <c r="E737" t="s">
        <v>18</v>
      </c>
      <c r="F737">
        <v>0</v>
      </c>
      <c r="G737">
        <v>73</v>
      </c>
      <c r="H737" t="s">
        <v>7287</v>
      </c>
      <c r="I737">
        <v>195</v>
      </c>
      <c r="J737">
        <v>90.3333333333333</v>
      </c>
      <c r="K737">
        <v>31</v>
      </c>
      <c r="L737" t="s">
        <v>5481</v>
      </c>
      <c r="M737" t="s">
        <v>5475</v>
      </c>
      <c r="N737">
        <v>85</v>
      </c>
      <c r="O737">
        <v>60.3333333333333</v>
      </c>
      <c r="P737">
        <v>0.70980392156862704</v>
      </c>
      <c r="Q737" t="s">
        <v>5515</v>
      </c>
      <c r="R737" t="s">
        <v>5483</v>
      </c>
      <c r="S737" t="s">
        <v>46</v>
      </c>
      <c r="T737" t="s">
        <v>11</v>
      </c>
      <c r="U737" t="s">
        <v>19</v>
      </c>
      <c r="V737" t="s">
        <v>7865</v>
      </c>
      <c r="W737">
        <v>106.50475</v>
      </c>
      <c r="X737">
        <v>11.11299</v>
      </c>
      <c r="Y737" t="s">
        <v>7864</v>
      </c>
    </row>
    <row r="738" spans="1:25" x14ac:dyDescent="0.75">
      <c r="A738">
        <v>65030402</v>
      </c>
      <c r="B738" t="s">
        <v>5625</v>
      </c>
      <c r="C738" t="s">
        <v>5390</v>
      </c>
      <c r="D738" t="s">
        <v>5487</v>
      </c>
      <c r="E738" t="s">
        <v>18</v>
      </c>
      <c r="F738">
        <v>0</v>
      </c>
      <c r="I738">
        <v>5</v>
      </c>
      <c r="J738">
        <v>7.3333333333333304</v>
      </c>
      <c r="L738" t="s">
        <v>5508</v>
      </c>
      <c r="M738" t="s">
        <v>5475</v>
      </c>
      <c r="N738">
        <v>84.3333333333333</v>
      </c>
      <c r="O738">
        <v>34</v>
      </c>
      <c r="P738">
        <v>0.40316205533596799</v>
      </c>
      <c r="Q738" t="s">
        <v>5482</v>
      </c>
      <c r="R738" t="s">
        <v>5483</v>
      </c>
      <c r="S738" t="s">
        <v>46</v>
      </c>
      <c r="T738" t="s">
        <v>11</v>
      </c>
      <c r="U738" t="s">
        <v>19</v>
      </c>
      <c r="V738" t="s">
        <v>7869</v>
      </c>
      <c r="W738">
        <v>106.54228999999999</v>
      </c>
      <c r="X738">
        <v>10.943300000000001</v>
      </c>
      <c r="Y738" t="s">
        <v>7866</v>
      </c>
    </row>
    <row r="739" spans="1:25" x14ac:dyDescent="0.75">
      <c r="A739">
        <v>65540066</v>
      </c>
      <c r="B739" t="s">
        <v>4279</v>
      </c>
      <c r="C739" t="s">
        <v>5407</v>
      </c>
      <c r="D739" t="s">
        <v>5487</v>
      </c>
      <c r="E739" t="s">
        <v>18</v>
      </c>
      <c r="F739">
        <v>0</v>
      </c>
      <c r="G739">
        <v>20</v>
      </c>
      <c r="H739" t="s">
        <v>7287</v>
      </c>
      <c r="I739">
        <v>26</v>
      </c>
      <c r="J739">
        <v>26.3333333333333</v>
      </c>
      <c r="K739">
        <v>5</v>
      </c>
      <c r="L739" t="s">
        <v>5481</v>
      </c>
      <c r="M739" t="s">
        <v>5475</v>
      </c>
      <c r="N739">
        <v>84.3333333333333</v>
      </c>
      <c r="O739">
        <v>55</v>
      </c>
      <c r="P739">
        <v>0.65217391304347805</v>
      </c>
      <c r="Q739" t="s">
        <v>5502</v>
      </c>
      <c r="R739" t="s">
        <v>5477</v>
      </c>
      <c r="S739" t="s">
        <v>46</v>
      </c>
      <c r="T739" t="s">
        <v>11</v>
      </c>
      <c r="U739" t="s">
        <v>19</v>
      </c>
      <c r="V739" t="s">
        <v>7867</v>
      </c>
      <c r="W739">
        <v>106.59153999999999</v>
      </c>
      <c r="X739">
        <v>10.99408</v>
      </c>
      <c r="Y739" t="s">
        <v>7864</v>
      </c>
    </row>
    <row r="740" spans="1:25" x14ac:dyDescent="0.75">
      <c r="A740">
        <v>65525367</v>
      </c>
      <c r="B740" t="s">
        <v>5782</v>
      </c>
      <c r="C740" t="s">
        <v>5407</v>
      </c>
      <c r="D740" t="s">
        <v>5487</v>
      </c>
      <c r="E740" t="s">
        <v>18</v>
      </c>
      <c r="F740">
        <v>0</v>
      </c>
      <c r="G740">
        <v>6</v>
      </c>
      <c r="H740" t="s">
        <v>7287</v>
      </c>
      <c r="I740">
        <v>25</v>
      </c>
      <c r="J740">
        <v>17.3333333333333</v>
      </c>
      <c r="L740" t="s">
        <v>5481</v>
      </c>
      <c r="M740" t="s">
        <v>5475</v>
      </c>
      <c r="N740">
        <v>84</v>
      </c>
      <c r="O740">
        <v>43.6666666666667</v>
      </c>
      <c r="P740">
        <v>0.51984126984126999</v>
      </c>
      <c r="Q740" t="s">
        <v>5505</v>
      </c>
      <c r="R740" t="s">
        <v>5477</v>
      </c>
      <c r="S740" t="s">
        <v>46</v>
      </c>
      <c r="T740" t="s">
        <v>11</v>
      </c>
      <c r="U740" t="s">
        <v>19</v>
      </c>
      <c r="V740" t="s">
        <v>7865</v>
      </c>
      <c r="W740">
        <v>106.49144</v>
      </c>
      <c r="X740">
        <v>11.06949</v>
      </c>
      <c r="Y740" t="s">
        <v>7866</v>
      </c>
    </row>
    <row r="741" spans="1:25" x14ac:dyDescent="0.75">
      <c r="A741">
        <v>65009954</v>
      </c>
      <c r="B741" t="s">
        <v>1250</v>
      </c>
      <c r="C741" t="s">
        <v>5407</v>
      </c>
      <c r="D741" t="s">
        <v>5487</v>
      </c>
      <c r="E741" t="s">
        <v>5497</v>
      </c>
      <c r="F741">
        <v>60</v>
      </c>
      <c r="G741">
        <v>55</v>
      </c>
      <c r="H741">
        <v>0.91666666666666685</v>
      </c>
      <c r="I741">
        <v>52</v>
      </c>
      <c r="J741">
        <v>77</v>
      </c>
      <c r="K741">
        <v>4</v>
      </c>
      <c r="L741" t="s">
        <v>5501</v>
      </c>
      <c r="M741" t="s">
        <v>5499</v>
      </c>
      <c r="N741">
        <v>83.6666666666667</v>
      </c>
      <c r="O741">
        <v>38.3333333333333</v>
      </c>
      <c r="P741">
        <v>0.45816733067729098</v>
      </c>
      <c r="Q741" t="s">
        <v>5503</v>
      </c>
      <c r="R741" t="s">
        <v>5477</v>
      </c>
      <c r="S741" t="s">
        <v>46</v>
      </c>
      <c r="T741" t="s">
        <v>11</v>
      </c>
      <c r="U741" t="s">
        <v>19</v>
      </c>
      <c r="V741" t="s">
        <v>7859</v>
      </c>
      <c r="W741">
        <v>106.58779</v>
      </c>
      <c r="X741">
        <v>10.971080000000001</v>
      </c>
      <c r="Y741" t="s">
        <v>7866</v>
      </c>
    </row>
    <row r="742" spans="1:25" x14ac:dyDescent="0.75">
      <c r="A742">
        <v>65507309</v>
      </c>
      <c r="B742" t="s">
        <v>4023</v>
      </c>
      <c r="C742" t="s">
        <v>5407</v>
      </c>
      <c r="D742" t="s">
        <v>5474</v>
      </c>
      <c r="E742" t="s">
        <v>5497</v>
      </c>
      <c r="F742">
        <v>85</v>
      </c>
      <c r="G742">
        <v>20</v>
      </c>
      <c r="H742">
        <v>0.23529411764705899</v>
      </c>
      <c r="I742">
        <v>80</v>
      </c>
      <c r="J742">
        <v>86.3333333333333</v>
      </c>
      <c r="K742">
        <v>113</v>
      </c>
      <c r="L742" t="s">
        <v>5494</v>
      </c>
      <c r="M742" t="s">
        <v>5499</v>
      </c>
      <c r="N742">
        <v>83.6666666666667</v>
      </c>
      <c r="O742">
        <v>70.3333333333333</v>
      </c>
      <c r="P742">
        <v>0.840637450199203</v>
      </c>
      <c r="Q742" t="s">
        <v>5493</v>
      </c>
      <c r="R742" t="s">
        <v>5486</v>
      </c>
      <c r="S742" t="s">
        <v>46</v>
      </c>
      <c r="T742" t="s">
        <v>11</v>
      </c>
      <c r="U742" t="s">
        <v>19</v>
      </c>
      <c r="V742" t="s">
        <v>7870</v>
      </c>
      <c r="W742">
        <v>106.42731000000001</v>
      </c>
      <c r="X742">
        <v>11.00558</v>
      </c>
      <c r="Y742" t="s">
        <v>7862</v>
      </c>
    </row>
    <row r="743" spans="1:25" x14ac:dyDescent="0.75">
      <c r="A743">
        <v>65013937</v>
      </c>
      <c r="B743" t="s">
        <v>5841</v>
      </c>
      <c r="C743" t="s">
        <v>5407</v>
      </c>
      <c r="D743" t="s">
        <v>5488</v>
      </c>
      <c r="E743" t="s">
        <v>18</v>
      </c>
      <c r="F743">
        <v>0</v>
      </c>
      <c r="G743">
        <v>5</v>
      </c>
      <c r="H743" t="s">
        <v>7287</v>
      </c>
      <c r="I743">
        <v>9</v>
      </c>
      <c r="J743">
        <v>8.3333333333333304</v>
      </c>
      <c r="K743">
        <v>7</v>
      </c>
      <c r="L743" t="s">
        <v>5481</v>
      </c>
      <c r="M743" t="s">
        <v>5475</v>
      </c>
      <c r="N743">
        <v>83.3333333333333</v>
      </c>
      <c r="O743">
        <v>46.6666666666667</v>
      </c>
      <c r="P743">
        <v>0.56000000000000005</v>
      </c>
      <c r="Q743" t="s">
        <v>5505</v>
      </c>
      <c r="R743" t="s">
        <v>5477</v>
      </c>
      <c r="S743" t="s">
        <v>46</v>
      </c>
      <c r="T743" t="s">
        <v>11</v>
      </c>
      <c r="U743" t="s">
        <v>19</v>
      </c>
      <c r="V743" t="s">
        <v>7865</v>
      </c>
      <c r="W743">
        <v>106.46644999999999</v>
      </c>
      <c r="X743">
        <v>11.05556</v>
      </c>
      <c r="Y743" t="s">
        <v>7866</v>
      </c>
    </row>
    <row r="744" spans="1:25" x14ac:dyDescent="0.75">
      <c r="A744">
        <v>65017110</v>
      </c>
      <c r="B744" t="s">
        <v>5651</v>
      </c>
      <c r="C744" t="s">
        <v>5390</v>
      </c>
      <c r="D744" t="s">
        <v>5474</v>
      </c>
      <c r="E744" t="s">
        <v>18</v>
      </c>
      <c r="F744">
        <v>0</v>
      </c>
      <c r="G744">
        <v>103</v>
      </c>
      <c r="H744" t="s">
        <v>7287</v>
      </c>
      <c r="I744">
        <v>167</v>
      </c>
      <c r="J744">
        <v>98.3333333333333</v>
      </c>
      <c r="K744">
        <v>19</v>
      </c>
      <c r="L744" t="s">
        <v>5481</v>
      </c>
      <c r="M744" t="s">
        <v>5475</v>
      </c>
      <c r="N744">
        <v>83.3333333333333</v>
      </c>
      <c r="O744">
        <v>60</v>
      </c>
      <c r="P744">
        <v>0.72</v>
      </c>
      <c r="Q744" t="s">
        <v>5515</v>
      </c>
      <c r="R744" t="s">
        <v>5483</v>
      </c>
      <c r="S744" t="s">
        <v>46</v>
      </c>
      <c r="T744" t="s">
        <v>11</v>
      </c>
      <c r="U744" t="s">
        <v>19</v>
      </c>
      <c r="V744" t="s">
        <v>7865</v>
      </c>
      <c r="W744">
        <v>106.5044</v>
      </c>
      <c r="X744">
        <v>11.113379999999999</v>
      </c>
      <c r="Y744" t="s">
        <v>7864</v>
      </c>
    </row>
    <row r="745" spans="1:25" x14ac:dyDescent="0.75">
      <c r="A745">
        <v>65026483</v>
      </c>
      <c r="B745" t="s">
        <v>6310</v>
      </c>
      <c r="C745" t="s">
        <v>5407</v>
      </c>
      <c r="D745" t="s">
        <v>5487</v>
      </c>
      <c r="E745" t="s">
        <v>18</v>
      </c>
      <c r="F745">
        <v>0</v>
      </c>
      <c r="G745">
        <v>10</v>
      </c>
      <c r="H745" t="s">
        <v>7287</v>
      </c>
      <c r="I745">
        <v>20</v>
      </c>
      <c r="J745">
        <v>44</v>
      </c>
      <c r="K745">
        <v>4</v>
      </c>
      <c r="L745" t="s">
        <v>5481</v>
      </c>
      <c r="M745" t="s">
        <v>5475</v>
      </c>
      <c r="N745">
        <v>83.3333333333333</v>
      </c>
      <c r="O745">
        <v>57</v>
      </c>
      <c r="P745">
        <v>0.68400000000000005</v>
      </c>
      <c r="Q745" t="s">
        <v>5502</v>
      </c>
      <c r="R745" t="s">
        <v>5477</v>
      </c>
      <c r="S745" t="s">
        <v>46</v>
      </c>
      <c r="T745" t="s">
        <v>11</v>
      </c>
      <c r="U745" t="s">
        <v>19</v>
      </c>
      <c r="V745" t="s">
        <v>7867</v>
      </c>
      <c r="W745">
        <v>106.58556</v>
      </c>
      <c r="X745">
        <v>10.987349999999999</v>
      </c>
      <c r="Y745" t="s">
        <v>7864</v>
      </c>
    </row>
    <row r="746" spans="1:25" x14ac:dyDescent="0.75">
      <c r="A746">
        <v>65031798</v>
      </c>
      <c r="B746" t="s">
        <v>4291</v>
      </c>
      <c r="C746" t="s">
        <v>5489</v>
      </c>
      <c r="D746" t="s">
        <v>5474</v>
      </c>
      <c r="E746" t="s">
        <v>5497</v>
      </c>
      <c r="F746">
        <v>150</v>
      </c>
      <c r="I746">
        <v>150</v>
      </c>
      <c r="J746">
        <v>244</v>
      </c>
      <c r="K746">
        <v>211</v>
      </c>
      <c r="L746" t="s">
        <v>5508</v>
      </c>
      <c r="M746" t="s">
        <v>5541</v>
      </c>
      <c r="N746">
        <v>83.3333333333333</v>
      </c>
      <c r="O746">
        <v>49.3333333333333</v>
      </c>
      <c r="P746">
        <v>0.59199999999999997</v>
      </c>
      <c r="Q746" t="s">
        <v>5507</v>
      </c>
      <c r="R746" t="s">
        <v>5486</v>
      </c>
      <c r="S746" t="s">
        <v>46</v>
      </c>
      <c r="T746" t="s">
        <v>11</v>
      </c>
      <c r="U746" t="s">
        <v>19</v>
      </c>
      <c r="V746" t="s">
        <v>7869</v>
      </c>
      <c r="W746">
        <v>106.54554</v>
      </c>
      <c r="X746">
        <v>10.956289999999999</v>
      </c>
      <c r="Y746" t="s">
        <v>7866</v>
      </c>
    </row>
    <row r="747" spans="1:25" x14ac:dyDescent="0.75">
      <c r="A747">
        <v>65508380</v>
      </c>
      <c r="B747" t="s">
        <v>5804</v>
      </c>
      <c r="C747" t="s">
        <v>5407</v>
      </c>
      <c r="D747" t="s">
        <v>5487</v>
      </c>
      <c r="E747" t="s">
        <v>18</v>
      </c>
      <c r="F747">
        <v>0</v>
      </c>
      <c r="G747">
        <v>21</v>
      </c>
      <c r="H747" t="s">
        <v>7287</v>
      </c>
      <c r="I747">
        <v>65</v>
      </c>
      <c r="J747">
        <v>88.3333333333333</v>
      </c>
      <c r="K747">
        <v>29</v>
      </c>
      <c r="L747" t="s">
        <v>5481</v>
      </c>
      <c r="M747" t="s">
        <v>5475</v>
      </c>
      <c r="N747">
        <v>83.3333333333333</v>
      </c>
      <c r="O747">
        <v>64.6666666666667</v>
      </c>
      <c r="P747">
        <v>0.77600000000000002</v>
      </c>
      <c r="Q747" t="s">
        <v>5493</v>
      </c>
      <c r="R747" t="s">
        <v>5486</v>
      </c>
      <c r="S747" t="s">
        <v>46</v>
      </c>
      <c r="T747" t="s">
        <v>11</v>
      </c>
      <c r="U747" t="s">
        <v>19</v>
      </c>
      <c r="V747" t="s">
        <v>7870</v>
      </c>
      <c r="W747">
        <v>106.45520999999999</v>
      </c>
      <c r="X747">
        <v>11.04824</v>
      </c>
      <c r="Y747" t="s">
        <v>7864</v>
      </c>
    </row>
    <row r="748" spans="1:25" x14ac:dyDescent="0.75">
      <c r="A748">
        <v>65732930</v>
      </c>
      <c r="B748" t="s">
        <v>5824</v>
      </c>
      <c r="C748" t="s">
        <v>5407</v>
      </c>
      <c r="D748" t="s">
        <v>5487</v>
      </c>
      <c r="E748" t="s">
        <v>18</v>
      </c>
      <c r="F748">
        <v>0</v>
      </c>
      <c r="G748">
        <v>40</v>
      </c>
      <c r="H748" t="s">
        <v>7287</v>
      </c>
      <c r="I748">
        <v>100</v>
      </c>
      <c r="J748">
        <v>135.666666666667</v>
      </c>
      <c r="K748">
        <v>33</v>
      </c>
      <c r="L748" t="s">
        <v>5481</v>
      </c>
      <c r="M748" t="s">
        <v>5475</v>
      </c>
      <c r="N748">
        <v>83.3333333333333</v>
      </c>
      <c r="O748">
        <v>66</v>
      </c>
      <c r="P748">
        <v>0.79200000000000004</v>
      </c>
      <c r="Q748" t="s">
        <v>5493</v>
      </c>
      <c r="R748" t="s">
        <v>5486</v>
      </c>
      <c r="S748" t="s">
        <v>46</v>
      </c>
      <c r="T748" t="s">
        <v>11</v>
      </c>
      <c r="U748" t="s">
        <v>19</v>
      </c>
      <c r="V748" t="s">
        <v>7870</v>
      </c>
      <c r="W748">
        <v>106.43156999999999</v>
      </c>
      <c r="X748">
        <v>11.01557</v>
      </c>
      <c r="Y748" t="s">
        <v>7864</v>
      </c>
    </row>
    <row r="749" spans="1:25" x14ac:dyDescent="0.75">
      <c r="A749">
        <v>65026928</v>
      </c>
      <c r="B749" t="s">
        <v>6407</v>
      </c>
      <c r="C749" t="s">
        <v>5407</v>
      </c>
      <c r="D749" t="s">
        <v>5487</v>
      </c>
      <c r="E749" t="s">
        <v>18</v>
      </c>
      <c r="F749">
        <v>0</v>
      </c>
      <c r="G749">
        <v>10</v>
      </c>
      <c r="H749" t="s">
        <v>7287</v>
      </c>
      <c r="I749">
        <v>20</v>
      </c>
      <c r="J749">
        <v>43.3333333333333</v>
      </c>
      <c r="K749">
        <v>4</v>
      </c>
      <c r="L749" t="s">
        <v>5481</v>
      </c>
      <c r="M749" t="s">
        <v>5475</v>
      </c>
      <c r="N749">
        <v>83</v>
      </c>
      <c r="O749">
        <v>63.6666666666667</v>
      </c>
      <c r="P749">
        <v>0.76706827309236902</v>
      </c>
      <c r="Q749" t="s">
        <v>5502</v>
      </c>
      <c r="R749" t="s">
        <v>5477</v>
      </c>
      <c r="S749" t="s">
        <v>46</v>
      </c>
      <c r="T749" t="s">
        <v>11</v>
      </c>
      <c r="U749" t="s">
        <v>19</v>
      </c>
      <c r="V749" t="s">
        <v>7867</v>
      </c>
      <c r="W749">
        <v>106.59295</v>
      </c>
      <c r="X749">
        <v>10.99414</v>
      </c>
      <c r="Y749" t="s">
        <v>7864</v>
      </c>
    </row>
    <row r="750" spans="1:25" x14ac:dyDescent="0.75">
      <c r="A750">
        <v>65706326</v>
      </c>
      <c r="B750" t="s">
        <v>3937</v>
      </c>
      <c r="C750" t="s">
        <v>5407</v>
      </c>
      <c r="D750" t="s">
        <v>5487</v>
      </c>
      <c r="E750" t="s">
        <v>18</v>
      </c>
      <c r="F750">
        <v>0</v>
      </c>
      <c r="G750">
        <v>5</v>
      </c>
      <c r="H750" t="s">
        <v>7287</v>
      </c>
      <c r="I750">
        <v>25</v>
      </c>
      <c r="J750">
        <v>8.3333333333333304</v>
      </c>
      <c r="K750">
        <v>13</v>
      </c>
      <c r="L750" t="s">
        <v>5481</v>
      </c>
      <c r="M750" t="s">
        <v>5475</v>
      </c>
      <c r="N750">
        <v>83</v>
      </c>
      <c r="O750">
        <v>68</v>
      </c>
      <c r="P750">
        <v>0.81927710843373502</v>
      </c>
      <c r="Q750" t="s">
        <v>5510</v>
      </c>
      <c r="R750" t="s">
        <v>5486</v>
      </c>
      <c r="S750" t="s">
        <v>46</v>
      </c>
      <c r="T750" t="s">
        <v>11</v>
      </c>
      <c r="U750" t="s">
        <v>19</v>
      </c>
      <c r="V750" t="s">
        <v>7861</v>
      </c>
      <c r="W750">
        <v>106.47499999999999</v>
      </c>
      <c r="X750">
        <v>10.983750000000001</v>
      </c>
      <c r="Y750" t="s">
        <v>7862</v>
      </c>
    </row>
    <row r="751" spans="1:25" x14ac:dyDescent="0.75">
      <c r="A751">
        <v>65708222</v>
      </c>
      <c r="B751" t="s">
        <v>5783</v>
      </c>
      <c r="C751" t="s">
        <v>5407</v>
      </c>
      <c r="D751" t="s">
        <v>5488</v>
      </c>
      <c r="E751" t="s">
        <v>18</v>
      </c>
      <c r="F751">
        <v>0</v>
      </c>
      <c r="G751">
        <v>4</v>
      </c>
      <c r="H751" t="s">
        <v>7287</v>
      </c>
      <c r="I751">
        <v>4</v>
      </c>
      <c r="J751">
        <v>4.3333333333333304</v>
      </c>
      <c r="K751">
        <v>13</v>
      </c>
      <c r="L751" t="s">
        <v>5481</v>
      </c>
      <c r="M751" t="s">
        <v>5475</v>
      </c>
      <c r="N751">
        <v>83</v>
      </c>
      <c r="O751">
        <v>37.6666666666667</v>
      </c>
      <c r="P751">
        <v>0.45381526104417702</v>
      </c>
      <c r="Q751" t="s">
        <v>5505</v>
      </c>
      <c r="R751" t="s">
        <v>5477</v>
      </c>
      <c r="S751" t="s">
        <v>46</v>
      </c>
      <c r="T751" t="s">
        <v>11</v>
      </c>
      <c r="U751" t="s">
        <v>19</v>
      </c>
      <c r="V751" t="s">
        <v>7870</v>
      </c>
      <c r="W751">
        <v>106.43959</v>
      </c>
      <c r="X751">
        <v>11.09552</v>
      </c>
      <c r="Y751" t="s">
        <v>7866</v>
      </c>
    </row>
    <row r="752" spans="1:25" x14ac:dyDescent="0.75">
      <c r="A752">
        <v>65525578</v>
      </c>
      <c r="B752" t="s">
        <v>2804</v>
      </c>
      <c r="C752" t="s">
        <v>5407</v>
      </c>
      <c r="D752" t="s">
        <v>5474</v>
      </c>
      <c r="E752" t="s">
        <v>18</v>
      </c>
      <c r="F752">
        <v>0</v>
      </c>
      <c r="I752">
        <v>3</v>
      </c>
      <c r="J752">
        <v>50.3333333333333</v>
      </c>
      <c r="K752">
        <v>17</v>
      </c>
      <c r="L752" t="s">
        <v>5508</v>
      </c>
      <c r="M752" t="s">
        <v>5475</v>
      </c>
      <c r="N752">
        <v>82.6666666666667</v>
      </c>
      <c r="O752">
        <v>64.3333333333333</v>
      </c>
      <c r="P752">
        <v>0.77822580645161299</v>
      </c>
      <c r="Q752" t="s">
        <v>5504</v>
      </c>
      <c r="R752" t="s">
        <v>5486</v>
      </c>
      <c r="S752" t="s">
        <v>46</v>
      </c>
      <c r="T752" t="s">
        <v>11</v>
      </c>
      <c r="U752" t="s">
        <v>19</v>
      </c>
      <c r="V752" t="s">
        <v>7869</v>
      </c>
      <c r="W752">
        <v>106.51835</v>
      </c>
      <c r="X752">
        <v>10.93831</v>
      </c>
      <c r="Y752" t="s">
        <v>7864</v>
      </c>
    </row>
    <row r="753" spans="1:25" x14ac:dyDescent="0.75">
      <c r="A753">
        <v>65733171</v>
      </c>
      <c r="B753" t="s">
        <v>5987</v>
      </c>
      <c r="C753" t="s">
        <v>5407</v>
      </c>
      <c r="D753" t="s">
        <v>5487</v>
      </c>
      <c r="E753" t="s">
        <v>18</v>
      </c>
      <c r="F753">
        <v>0</v>
      </c>
      <c r="G753">
        <v>15</v>
      </c>
      <c r="H753" t="s">
        <v>7287</v>
      </c>
      <c r="I753">
        <v>67</v>
      </c>
      <c r="J753">
        <v>45.3333333333333</v>
      </c>
      <c r="K753">
        <v>5</v>
      </c>
      <c r="L753" t="s">
        <v>5481</v>
      </c>
      <c r="M753" t="s">
        <v>5475</v>
      </c>
      <c r="N753">
        <v>82.6666666666667</v>
      </c>
      <c r="O753">
        <v>59.6666666666667</v>
      </c>
      <c r="P753">
        <v>0.72177419354838701</v>
      </c>
      <c r="Q753" t="s">
        <v>5502</v>
      </c>
      <c r="R753" t="s">
        <v>5477</v>
      </c>
      <c r="S753" t="s">
        <v>46</v>
      </c>
      <c r="T753" t="s">
        <v>11</v>
      </c>
      <c r="U753" t="s">
        <v>19</v>
      </c>
      <c r="V753" t="s">
        <v>7859</v>
      </c>
      <c r="W753">
        <v>106.58278</v>
      </c>
      <c r="X753">
        <v>10.977969999999999</v>
      </c>
      <c r="Y753" t="s">
        <v>7864</v>
      </c>
    </row>
    <row r="754" spans="1:25" x14ac:dyDescent="0.75">
      <c r="A754">
        <v>65714753</v>
      </c>
      <c r="B754" t="s">
        <v>3030</v>
      </c>
      <c r="C754" t="s">
        <v>5407</v>
      </c>
      <c r="D754" t="s">
        <v>5487</v>
      </c>
      <c r="E754" t="s">
        <v>18</v>
      </c>
      <c r="F754">
        <v>0</v>
      </c>
      <c r="G754">
        <v>50</v>
      </c>
      <c r="H754" t="s">
        <v>7287</v>
      </c>
      <c r="I754">
        <v>50</v>
      </c>
      <c r="J754">
        <v>48.3333333333333</v>
      </c>
      <c r="L754" t="s">
        <v>5481</v>
      </c>
      <c r="M754" t="s">
        <v>5475</v>
      </c>
      <c r="N754">
        <v>82.3333333333333</v>
      </c>
      <c r="O754">
        <v>55.6666666666667</v>
      </c>
      <c r="P754">
        <v>0.67611336032388702</v>
      </c>
      <c r="Q754" t="s">
        <v>5476</v>
      </c>
      <c r="R754" t="s">
        <v>5477</v>
      </c>
      <c r="S754" t="s">
        <v>46</v>
      </c>
      <c r="T754" t="s">
        <v>11</v>
      </c>
      <c r="U754" t="s">
        <v>19</v>
      </c>
      <c r="V754" t="s">
        <v>7867</v>
      </c>
      <c r="W754">
        <v>106.64455</v>
      </c>
      <c r="X754">
        <v>10.953519999999999</v>
      </c>
      <c r="Y754" t="s">
        <v>7864</v>
      </c>
    </row>
    <row r="755" spans="1:25" x14ac:dyDescent="0.75">
      <c r="A755">
        <v>65009018</v>
      </c>
      <c r="B755" t="s">
        <v>5710</v>
      </c>
      <c r="C755" t="s">
        <v>5407</v>
      </c>
      <c r="D755" t="s">
        <v>5487</v>
      </c>
      <c r="E755" t="s">
        <v>18</v>
      </c>
      <c r="F755">
        <v>0</v>
      </c>
      <c r="G755">
        <v>3</v>
      </c>
      <c r="H755" t="s">
        <v>7287</v>
      </c>
      <c r="I755">
        <v>14</v>
      </c>
      <c r="J755">
        <v>11</v>
      </c>
      <c r="K755">
        <v>16</v>
      </c>
      <c r="L755" t="s">
        <v>5481</v>
      </c>
      <c r="M755" t="s">
        <v>5475</v>
      </c>
      <c r="N755">
        <v>82</v>
      </c>
      <c r="O755">
        <v>46.6666666666667</v>
      </c>
      <c r="P755">
        <v>0.569105691056911</v>
      </c>
      <c r="Q755" t="s">
        <v>5505</v>
      </c>
      <c r="R755" t="s">
        <v>5477</v>
      </c>
      <c r="S755" t="s">
        <v>46</v>
      </c>
      <c r="T755" t="s">
        <v>11</v>
      </c>
      <c r="U755" t="s">
        <v>19</v>
      </c>
      <c r="V755" t="s">
        <v>7870</v>
      </c>
      <c r="W755">
        <v>106.43872</v>
      </c>
      <c r="X755">
        <v>11.07784</v>
      </c>
      <c r="Y755" t="s">
        <v>7866</v>
      </c>
    </row>
    <row r="756" spans="1:25" x14ac:dyDescent="0.75">
      <c r="A756">
        <v>65704391</v>
      </c>
      <c r="B756" t="s">
        <v>5806</v>
      </c>
      <c r="C756" t="s">
        <v>5407</v>
      </c>
      <c r="D756" t="s">
        <v>5488</v>
      </c>
      <c r="E756" t="s">
        <v>18</v>
      </c>
      <c r="F756">
        <v>0</v>
      </c>
      <c r="G756">
        <v>4</v>
      </c>
      <c r="H756" t="s">
        <v>7287</v>
      </c>
      <c r="I756">
        <v>4</v>
      </c>
      <c r="J756">
        <v>5.3333333333333304</v>
      </c>
      <c r="K756">
        <v>10</v>
      </c>
      <c r="L756" t="s">
        <v>5481</v>
      </c>
      <c r="M756" t="s">
        <v>5475</v>
      </c>
      <c r="N756">
        <v>82</v>
      </c>
      <c r="O756">
        <v>44.3333333333333</v>
      </c>
      <c r="P756">
        <v>0.54065040650406504</v>
      </c>
      <c r="Q756" t="s">
        <v>5505</v>
      </c>
      <c r="R756" t="s">
        <v>5477</v>
      </c>
      <c r="S756" t="s">
        <v>46</v>
      </c>
      <c r="T756" t="s">
        <v>11</v>
      </c>
      <c r="U756" t="s">
        <v>19</v>
      </c>
      <c r="V756" t="s">
        <v>7863</v>
      </c>
      <c r="W756">
        <v>106.48519</v>
      </c>
      <c r="X756">
        <v>11.041740000000001</v>
      </c>
      <c r="Y756" t="s">
        <v>7866</v>
      </c>
    </row>
    <row r="757" spans="1:25" x14ac:dyDescent="0.75">
      <c r="A757">
        <v>65066155</v>
      </c>
      <c r="B757" t="s">
        <v>4070</v>
      </c>
      <c r="C757" t="s">
        <v>5407</v>
      </c>
      <c r="D757" t="s">
        <v>5496</v>
      </c>
      <c r="E757" t="s">
        <v>18</v>
      </c>
      <c r="F757">
        <v>0</v>
      </c>
      <c r="J757">
        <v>40</v>
      </c>
      <c r="L757" t="s">
        <v>5508</v>
      </c>
      <c r="M757" t="s">
        <v>5475</v>
      </c>
      <c r="N757">
        <v>81.6666666666667</v>
      </c>
      <c r="O757">
        <v>61.6666666666667</v>
      </c>
      <c r="P757">
        <v>0.75510204081632604</v>
      </c>
      <c r="Q757" t="s">
        <v>5510</v>
      </c>
      <c r="R757" t="s">
        <v>5486</v>
      </c>
      <c r="S757" t="s">
        <v>46</v>
      </c>
      <c r="T757" t="s">
        <v>11</v>
      </c>
      <c r="U757" t="s">
        <v>19</v>
      </c>
      <c r="V757" t="s">
        <v>7870</v>
      </c>
      <c r="W757">
        <v>106.40595999999999</v>
      </c>
      <c r="X757">
        <v>10.99108</v>
      </c>
      <c r="Y757" t="s">
        <v>7864</v>
      </c>
    </row>
    <row r="758" spans="1:25" x14ac:dyDescent="0.75">
      <c r="A758">
        <v>65508897</v>
      </c>
      <c r="B758" t="s">
        <v>5914</v>
      </c>
      <c r="C758" t="s">
        <v>5407</v>
      </c>
      <c r="D758" t="s">
        <v>5488</v>
      </c>
      <c r="E758" t="s">
        <v>18</v>
      </c>
      <c r="F758">
        <v>0</v>
      </c>
      <c r="G758">
        <v>6</v>
      </c>
      <c r="H758" t="s">
        <v>7287</v>
      </c>
      <c r="I758">
        <v>7</v>
      </c>
      <c r="J758">
        <v>11.6666666666667</v>
      </c>
      <c r="K758">
        <v>24</v>
      </c>
      <c r="L758" t="s">
        <v>5481</v>
      </c>
      <c r="M758" t="s">
        <v>5475</v>
      </c>
      <c r="N758">
        <v>81.6666666666667</v>
      </c>
      <c r="O758">
        <v>43</v>
      </c>
      <c r="P758">
        <v>0.52653061224489806</v>
      </c>
      <c r="Q758" t="s">
        <v>5505</v>
      </c>
      <c r="R758" t="s">
        <v>5477</v>
      </c>
      <c r="S758" t="s">
        <v>46</v>
      </c>
      <c r="T758" t="s">
        <v>11</v>
      </c>
      <c r="U758" t="s">
        <v>19</v>
      </c>
      <c r="V758" t="s">
        <v>7863</v>
      </c>
      <c r="W758">
        <v>106.48493000000001</v>
      </c>
      <c r="X758">
        <v>11.04303</v>
      </c>
      <c r="Y758" t="s">
        <v>7866</v>
      </c>
    </row>
    <row r="759" spans="1:25" x14ac:dyDescent="0.75">
      <c r="A759">
        <v>65724707</v>
      </c>
      <c r="B759" t="s">
        <v>4149</v>
      </c>
      <c r="C759" t="s">
        <v>5407</v>
      </c>
      <c r="D759" t="s">
        <v>5474</v>
      </c>
      <c r="E759" t="s">
        <v>5497</v>
      </c>
      <c r="F759">
        <v>50</v>
      </c>
      <c r="G759">
        <v>16</v>
      </c>
      <c r="H759">
        <v>0.32</v>
      </c>
      <c r="I759">
        <v>32</v>
      </c>
      <c r="J759">
        <v>39.6666666666667</v>
      </c>
      <c r="K759">
        <v>130</v>
      </c>
      <c r="L759" t="s">
        <v>5498</v>
      </c>
      <c r="M759" t="s">
        <v>5499</v>
      </c>
      <c r="N759">
        <v>81.6666666666667</v>
      </c>
      <c r="O759">
        <v>40.6666666666667</v>
      </c>
      <c r="P759">
        <v>0.49795918367346897</v>
      </c>
      <c r="Q759" t="s">
        <v>5507</v>
      </c>
      <c r="R759" t="s">
        <v>5486</v>
      </c>
      <c r="S759" t="s">
        <v>46</v>
      </c>
      <c r="T759" t="s">
        <v>11</v>
      </c>
      <c r="U759" t="s">
        <v>19</v>
      </c>
      <c r="V759" t="s">
        <v>7869</v>
      </c>
      <c r="W759">
        <v>106.5466</v>
      </c>
      <c r="X759">
        <v>10.9605</v>
      </c>
      <c r="Y759" t="s">
        <v>7866</v>
      </c>
    </row>
    <row r="760" spans="1:25" x14ac:dyDescent="0.75">
      <c r="A760">
        <v>65508372</v>
      </c>
      <c r="B760" t="s">
        <v>647</v>
      </c>
      <c r="C760" t="s">
        <v>5407</v>
      </c>
      <c r="D760" t="s">
        <v>5474</v>
      </c>
      <c r="E760" t="s">
        <v>5497</v>
      </c>
      <c r="F760">
        <v>60</v>
      </c>
      <c r="G760">
        <v>23</v>
      </c>
      <c r="H760">
        <v>0.38333333333333303</v>
      </c>
      <c r="I760">
        <v>25</v>
      </c>
      <c r="J760">
        <v>33.3333333333333</v>
      </c>
      <c r="K760">
        <v>105</v>
      </c>
      <c r="L760" t="s">
        <v>5498</v>
      </c>
      <c r="M760" t="s">
        <v>5499</v>
      </c>
      <c r="N760">
        <v>81.3333333333333</v>
      </c>
      <c r="O760">
        <v>54.6666666666667</v>
      </c>
      <c r="P760">
        <v>0.67213114754098402</v>
      </c>
      <c r="Q760" t="s">
        <v>5504</v>
      </c>
      <c r="R760" t="s">
        <v>5486</v>
      </c>
      <c r="S760" t="s">
        <v>46</v>
      </c>
      <c r="T760" t="s">
        <v>11</v>
      </c>
      <c r="U760" t="s">
        <v>19</v>
      </c>
      <c r="V760" t="s">
        <v>7869</v>
      </c>
      <c r="W760">
        <v>106.52646</v>
      </c>
      <c r="X760">
        <v>10.95696</v>
      </c>
      <c r="Y760" t="s">
        <v>7864</v>
      </c>
    </row>
    <row r="761" spans="1:25" x14ac:dyDescent="0.75">
      <c r="A761">
        <v>65508780</v>
      </c>
      <c r="B761" t="s">
        <v>2285</v>
      </c>
      <c r="C761" t="s">
        <v>5407</v>
      </c>
      <c r="D761" t="s">
        <v>5487</v>
      </c>
      <c r="E761" t="s">
        <v>18</v>
      </c>
      <c r="F761">
        <v>0</v>
      </c>
      <c r="G761">
        <v>7</v>
      </c>
      <c r="H761" t="s">
        <v>7287</v>
      </c>
      <c r="I761">
        <v>124</v>
      </c>
      <c r="J761">
        <v>116.666666666667</v>
      </c>
      <c r="K761">
        <v>12</v>
      </c>
      <c r="L761" t="s">
        <v>5481</v>
      </c>
      <c r="M761" t="s">
        <v>5475</v>
      </c>
      <c r="N761">
        <v>80.3333333333333</v>
      </c>
      <c r="O761">
        <v>64.6666666666667</v>
      </c>
      <c r="P761">
        <v>0.804979253112033</v>
      </c>
      <c r="Q761" t="s">
        <v>5500</v>
      </c>
      <c r="R761" t="s">
        <v>5486</v>
      </c>
      <c r="S761" t="s">
        <v>46</v>
      </c>
      <c r="T761" t="s">
        <v>11</v>
      </c>
      <c r="U761" t="s">
        <v>19</v>
      </c>
      <c r="V761" t="s">
        <v>7869</v>
      </c>
      <c r="W761">
        <v>106.51291999999999</v>
      </c>
      <c r="X761">
        <v>10.96626</v>
      </c>
      <c r="Y761" t="s">
        <v>7862</v>
      </c>
    </row>
    <row r="762" spans="1:25" x14ac:dyDescent="0.75">
      <c r="A762">
        <v>65012003</v>
      </c>
      <c r="B762" t="s">
        <v>5618</v>
      </c>
      <c r="C762" t="s">
        <v>5390</v>
      </c>
      <c r="D762" t="s">
        <v>5474</v>
      </c>
      <c r="E762" t="s">
        <v>18</v>
      </c>
      <c r="F762">
        <v>0</v>
      </c>
      <c r="G762">
        <v>24</v>
      </c>
      <c r="H762" t="s">
        <v>7287</v>
      </c>
      <c r="I762">
        <v>76</v>
      </c>
      <c r="J762">
        <v>45</v>
      </c>
      <c r="K762">
        <v>10</v>
      </c>
      <c r="L762" t="s">
        <v>5481</v>
      </c>
      <c r="M762" t="s">
        <v>5475</v>
      </c>
      <c r="N762">
        <v>80</v>
      </c>
      <c r="O762">
        <v>39</v>
      </c>
      <c r="P762">
        <v>0.48749999999999999</v>
      </c>
      <c r="Q762" t="s">
        <v>5515</v>
      </c>
      <c r="R762" t="s">
        <v>5483</v>
      </c>
      <c r="S762" t="s">
        <v>46</v>
      </c>
      <c r="T762" t="s">
        <v>11</v>
      </c>
      <c r="U762" t="s">
        <v>19</v>
      </c>
      <c r="V762" t="s">
        <v>7865</v>
      </c>
      <c r="W762">
        <v>106.51452999999999</v>
      </c>
      <c r="X762">
        <v>11.087300000000001</v>
      </c>
      <c r="Y762" t="s">
        <v>7866</v>
      </c>
    </row>
    <row r="763" spans="1:25" x14ac:dyDescent="0.75">
      <c r="A763">
        <v>65026481</v>
      </c>
      <c r="B763" t="s">
        <v>5963</v>
      </c>
      <c r="C763" t="s">
        <v>5407</v>
      </c>
      <c r="D763" t="s">
        <v>5487</v>
      </c>
      <c r="E763" t="s">
        <v>18</v>
      </c>
      <c r="F763">
        <v>0</v>
      </c>
      <c r="G763">
        <v>20</v>
      </c>
      <c r="H763" t="s">
        <v>7287</v>
      </c>
      <c r="I763">
        <v>18</v>
      </c>
      <c r="J763">
        <v>49</v>
      </c>
      <c r="K763">
        <v>3</v>
      </c>
      <c r="L763" t="s">
        <v>5481</v>
      </c>
      <c r="M763" t="s">
        <v>5475</v>
      </c>
      <c r="N763">
        <v>80</v>
      </c>
      <c r="O763">
        <v>53.3333333333333</v>
      </c>
      <c r="P763">
        <v>0.66666666666666696</v>
      </c>
      <c r="Q763" t="s">
        <v>5502</v>
      </c>
      <c r="R763" t="s">
        <v>5477</v>
      </c>
      <c r="S763" t="s">
        <v>46</v>
      </c>
      <c r="T763" t="s">
        <v>11</v>
      </c>
      <c r="U763" t="s">
        <v>19</v>
      </c>
      <c r="V763" t="s">
        <v>7867</v>
      </c>
      <c r="W763">
        <v>106.58525</v>
      </c>
      <c r="X763">
        <v>10.984629999999999</v>
      </c>
      <c r="Y763" t="s">
        <v>7864</v>
      </c>
    </row>
    <row r="764" spans="1:25" x14ac:dyDescent="0.75">
      <c r="A764">
        <v>65067921</v>
      </c>
      <c r="B764" t="s">
        <v>7802</v>
      </c>
      <c r="C764" t="s">
        <v>5407</v>
      </c>
      <c r="D764" t="s">
        <v>5496</v>
      </c>
      <c r="E764" t="s">
        <v>5497</v>
      </c>
      <c r="F764">
        <v>120</v>
      </c>
      <c r="G764">
        <v>75</v>
      </c>
      <c r="H764">
        <v>0.625</v>
      </c>
      <c r="I764">
        <v>210</v>
      </c>
      <c r="J764">
        <v>120</v>
      </c>
      <c r="L764" t="s">
        <v>5491</v>
      </c>
      <c r="M764" t="s">
        <v>5499</v>
      </c>
      <c r="N764">
        <v>80</v>
      </c>
      <c r="O764">
        <v>66</v>
      </c>
      <c r="P764">
        <v>0.82499999999999996</v>
      </c>
      <c r="Q764" t="s">
        <v>5495</v>
      </c>
      <c r="R764" t="s">
        <v>5477</v>
      </c>
      <c r="S764" t="s">
        <v>46</v>
      </c>
      <c r="T764" t="s">
        <v>11</v>
      </c>
      <c r="U764" t="s">
        <v>19</v>
      </c>
      <c r="V764" t="s">
        <v>7859</v>
      </c>
      <c r="W764">
        <v>106.56801</v>
      </c>
      <c r="X764">
        <v>11.025550000000001</v>
      </c>
      <c r="Y764" t="s">
        <v>7862</v>
      </c>
    </row>
    <row r="765" spans="1:25" x14ac:dyDescent="0.75">
      <c r="A765">
        <v>65727142</v>
      </c>
      <c r="B765" t="s">
        <v>5694</v>
      </c>
      <c r="C765" t="s">
        <v>5407</v>
      </c>
      <c r="D765" t="s">
        <v>5474</v>
      </c>
      <c r="E765" t="s">
        <v>5497</v>
      </c>
      <c r="F765">
        <v>90</v>
      </c>
      <c r="G765">
        <v>33</v>
      </c>
      <c r="H765">
        <v>0.36666666666666697</v>
      </c>
      <c r="I765">
        <v>88</v>
      </c>
      <c r="J765">
        <v>48.6666666666667</v>
      </c>
      <c r="K765">
        <v>244</v>
      </c>
      <c r="L765" t="s">
        <v>5498</v>
      </c>
      <c r="M765" t="s">
        <v>5499</v>
      </c>
      <c r="N765">
        <v>80</v>
      </c>
      <c r="O765">
        <v>52.6666666666667</v>
      </c>
      <c r="P765">
        <v>0.65833333333333299</v>
      </c>
      <c r="Q765" t="s">
        <v>5495</v>
      </c>
      <c r="R765" t="s">
        <v>5477</v>
      </c>
      <c r="S765" t="s">
        <v>46</v>
      </c>
      <c r="T765" t="s">
        <v>11</v>
      </c>
      <c r="U765" t="s">
        <v>19</v>
      </c>
      <c r="V765" t="s">
        <v>7859</v>
      </c>
      <c r="W765">
        <v>106.56797</v>
      </c>
      <c r="X765">
        <v>11.02862</v>
      </c>
      <c r="Y765" t="s">
        <v>7864</v>
      </c>
    </row>
    <row r="766" spans="1:25" x14ac:dyDescent="0.75">
      <c r="A766">
        <v>65732298</v>
      </c>
      <c r="B766" t="s">
        <v>6626</v>
      </c>
      <c r="C766" t="s">
        <v>5407</v>
      </c>
      <c r="D766" t="s">
        <v>5487</v>
      </c>
      <c r="E766" t="s">
        <v>18</v>
      </c>
      <c r="F766">
        <v>0</v>
      </c>
      <c r="G766">
        <v>10</v>
      </c>
      <c r="H766" t="s">
        <v>7287</v>
      </c>
      <c r="I766">
        <v>20</v>
      </c>
      <c r="J766">
        <v>33</v>
      </c>
      <c r="L766" t="s">
        <v>5481</v>
      </c>
      <c r="M766" t="s">
        <v>5475</v>
      </c>
      <c r="N766">
        <v>80</v>
      </c>
      <c r="O766">
        <v>57.6666666666667</v>
      </c>
      <c r="P766">
        <v>0.72083333333333299</v>
      </c>
      <c r="Q766" t="s">
        <v>5502</v>
      </c>
      <c r="R766" t="s">
        <v>5477</v>
      </c>
      <c r="S766" t="s">
        <v>46</v>
      </c>
      <c r="T766" t="s">
        <v>11</v>
      </c>
      <c r="U766" t="s">
        <v>19</v>
      </c>
      <c r="V766" t="s">
        <v>7867</v>
      </c>
      <c r="W766">
        <v>106.5851</v>
      </c>
      <c r="X766">
        <v>10.98335</v>
      </c>
      <c r="Y766" t="s">
        <v>7864</v>
      </c>
    </row>
    <row r="767" spans="1:25" x14ac:dyDescent="0.75">
      <c r="A767">
        <v>65527061</v>
      </c>
      <c r="B767" t="s">
        <v>4274</v>
      </c>
      <c r="C767" t="s">
        <v>5407</v>
      </c>
      <c r="D767" t="s">
        <v>5487</v>
      </c>
      <c r="E767" t="s">
        <v>18</v>
      </c>
      <c r="F767">
        <v>0</v>
      </c>
      <c r="G767">
        <v>14</v>
      </c>
      <c r="H767" t="s">
        <v>7287</v>
      </c>
      <c r="I767">
        <v>47</v>
      </c>
      <c r="J767">
        <v>39</v>
      </c>
      <c r="K767">
        <v>20</v>
      </c>
      <c r="L767" t="s">
        <v>5481</v>
      </c>
      <c r="M767" t="s">
        <v>5475</v>
      </c>
      <c r="N767">
        <v>79.6666666666667</v>
      </c>
      <c r="O767">
        <v>61.3333333333333</v>
      </c>
      <c r="P767">
        <v>0.76987447698744804</v>
      </c>
      <c r="Q767" t="s">
        <v>5485</v>
      </c>
      <c r="R767" t="s">
        <v>5486</v>
      </c>
      <c r="S767" t="s">
        <v>46</v>
      </c>
      <c r="T767" t="s">
        <v>11</v>
      </c>
      <c r="U767" t="s">
        <v>19</v>
      </c>
      <c r="V767" t="s">
        <v>7861</v>
      </c>
      <c r="W767">
        <v>106.49623</v>
      </c>
      <c r="X767">
        <v>10.999689999999999</v>
      </c>
      <c r="Y767" t="s">
        <v>7864</v>
      </c>
    </row>
    <row r="768" spans="1:25" x14ac:dyDescent="0.75">
      <c r="A768">
        <v>65067844</v>
      </c>
      <c r="B768" t="s">
        <v>3566</v>
      </c>
      <c r="C768" t="s">
        <v>5416</v>
      </c>
      <c r="D768" t="s">
        <v>5496</v>
      </c>
      <c r="E768" t="s">
        <v>18</v>
      </c>
      <c r="F768">
        <v>0</v>
      </c>
      <c r="L768" t="s">
        <v>5508</v>
      </c>
      <c r="M768" t="s">
        <v>5475</v>
      </c>
      <c r="N768">
        <v>78.6666666666667</v>
      </c>
      <c r="O768">
        <v>42</v>
      </c>
      <c r="P768">
        <v>0.53389830508474601</v>
      </c>
      <c r="Q768" t="s">
        <v>5482</v>
      </c>
      <c r="R768" t="s">
        <v>5483</v>
      </c>
      <c r="S768" t="s">
        <v>46</v>
      </c>
      <c r="T768" t="s">
        <v>11</v>
      </c>
      <c r="U768" t="s">
        <v>19</v>
      </c>
      <c r="V768" t="s">
        <v>7869</v>
      </c>
      <c r="W768">
        <v>106.51743999999999</v>
      </c>
      <c r="X768">
        <v>10.9186</v>
      </c>
      <c r="Y768" t="s">
        <v>7866</v>
      </c>
    </row>
    <row r="769" spans="1:25" x14ac:dyDescent="0.75">
      <c r="A769">
        <v>65029465</v>
      </c>
      <c r="B769" t="s">
        <v>5890</v>
      </c>
      <c r="C769" t="s">
        <v>5390</v>
      </c>
      <c r="D769" t="s">
        <v>5487</v>
      </c>
      <c r="E769" t="s">
        <v>18</v>
      </c>
      <c r="F769">
        <v>0</v>
      </c>
      <c r="I769">
        <v>20</v>
      </c>
      <c r="J769">
        <v>10</v>
      </c>
      <c r="K769">
        <v>50</v>
      </c>
      <c r="L769" t="s">
        <v>5508</v>
      </c>
      <c r="M769" t="s">
        <v>5475</v>
      </c>
      <c r="N769">
        <v>78.3333333333333</v>
      </c>
      <c r="O769">
        <v>33</v>
      </c>
      <c r="P769">
        <v>0.42127659574468101</v>
      </c>
      <c r="Q769" t="s">
        <v>5512</v>
      </c>
      <c r="R769" t="s">
        <v>5483</v>
      </c>
      <c r="S769" t="s">
        <v>46</v>
      </c>
      <c r="T769" t="s">
        <v>11</v>
      </c>
      <c r="U769" t="s">
        <v>19</v>
      </c>
      <c r="V769" t="s">
        <v>7859</v>
      </c>
      <c r="W769">
        <v>106.56373000000001</v>
      </c>
      <c r="X769">
        <v>11.020200000000001</v>
      </c>
      <c r="Y769" t="s">
        <v>7866</v>
      </c>
    </row>
    <row r="770" spans="1:25" x14ac:dyDescent="0.75">
      <c r="A770">
        <v>65067572</v>
      </c>
      <c r="B770" t="s">
        <v>6483</v>
      </c>
      <c r="C770" t="s">
        <v>5416</v>
      </c>
      <c r="D770" t="s">
        <v>5496</v>
      </c>
      <c r="E770" t="s">
        <v>18</v>
      </c>
      <c r="F770">
        <v>0</v>
      </c>
      <c r="G770">
        <v>5</v>
      </c>
      <c r="H770" t="s">
        <v>7287</v>
      </c>
      <c r="I770">
        <v>8</v>
      </c>
      <c r="J770">
        <v>22.6666666666667</v>
      </c>
      <c r="L770" t="s">
        <v>5481</v>
      </c>
      <c r="M770" t="s">
        <v>5475</v>
      </c>
      <c r="N770">
        <v>78.3333333333333</v>
      </c>
      <c r="O770">
        <v>72.6666666666667</v>
      </c>
      <c r="P770">
        <v>0.927659574468085</v>
      </c>
      <c r="Q770" t="s">
        <v>5515</v>
      </c>
      <c r="R770" t="s">
        <v>5483</v>
      </c>
      <c r="S770" t="s">
        <v>46</v>
      </c>
      <c r="T770" t="s">
        <v>11</v>
      </c>
      <c r="U770" t="s">
        <v>19</v>
      </c>
      <c r="V770" t="s">
        <v>7861</v>
      </c>
      <c r="W770">
        <v>106.48711</v>
      </c>
      <c r="X770">
        <v>10.97071</v>
      </c>
      <c r="Y770" t="s">
        <v>7862</v>
      </c>
    </row>
    <row r="771" spans="1:25" x14ac:dyDescent="0.75">
      <c r="A771">
        <v>65540030</v>
      </c>
      <c r="B771" t="s">
        <v>228</v>
      </c>
      <c r="C771" t="s">
        <v>5407</v>
      </c>
      <c r="D771" t="s">
        <v>5487</v>
      </c>
      <c r="E771" t="s">
        <v>18</v>
      </c>
      <c r="F771">
        <v>0</v>
      </c>
      <c r="I771">
        <v>87</v>
      </c>
      <c r="J771">
        <v>65</v>
      </c>
      <c r="K771">
        <v>4</v>
      </c>
      <c r="L771" t="s">
        <v>5508</v>
      </c>
      <c r="M771" t="s">
        <v>5475</v>
      </c>
      <c r="N771">
        <v>78.3333333333333</v>
      </c>
      <c r="O771">
        <v>43.3333333333333</v>
      </c>
      <c r="P771">
        <v>0.55319148936170204</v>
      </c>
      <c r="Q771" t="s">
        <v>5502</v>
      </c>
      <c r="R771" t="s">
        <v>5477</v>
      </c>
      <c r="S771" t="s">
        <v>46</v>
      </c>
      <c r="T771" t="s">
        <v>11</v>
      </c>
      <c r="U771" t="s">
        <v>19</v>
      </c>
      <c r="V771" t="s">
        <v>7859</v>
      </c>
      <c r="W771">
        <v>106.58581</v>
      </c>
      <c r="X771">
        <v>10.98305</v>
      </c>
      <c r="Y771" t="s">
        <v>7866</v>
      </c>
    </row>
    <row r="772" spans="1:25" x14ac:dyDescent="0.75">
      <c r="A772">
        <v>65701612</v>
      </c>
      <c r="B772" t="s">
        <v>5847</v>
      </c>
      <c r="C772" t="s">
        <v>5407</v>
      </c>
      <c r="D772" t="s">
        <v>5487</v>
      </c>
      <c r="E772" t="s">
        <v>18</v>
      </c>
      <c r="F772">
        <v>0</v>
      </c>
      <c r="G772">
        <v>8</v>
      </c>
      <c r="H772" t="s">
        <v>7287</v>
      </c>
      <c r="I772">
        <v>38</v>
      </c>
      <c r="J772">
        <v>17</v>
      </c>
      <c r="K772">
        <v>17</v>
      </c>
      <c r="L772" t="s">
        <v>5481</v>
      </c>
      <c r="M772" t="s">
        <v>5475</v>
      </c>
      <c r="N772">
        <v>78.3333333333333</v>
      </c>
      <c r="O772">
        <v>42</v>
      </c>
      <c r="P772">
        <v>0.536170212765957</v>
      </c>
      <c r="Q772" t="s">
        <v>5505</v>
      </c>
      <c r="R772" t="s">
        <v>5477</v>
      </c>
      <c r="S772" t="s">
        <v>46</v>
      </c>
      <c r="T772" t="s">
        <v>11</v>
      </c>
      <c r="U772" t="s">
        <v>19</v>
      </c>
      <c r="V772" t="s">
        <v>7865</v>
      </c>
      <c r="W772">
        <v>106.50185999999999</v>
      </c>
      <c r="X772">
        <v>11.11904</v>
      </c>
      <c r="Y772" t="s">
        <v>7866</v>
      </c>
    </row>
    <row r="773" spans="1:25" x14ac:dyDescent="0.75">
      <c r="A773">
        <v>65706330</v>
      </c>
      <c r="B773" t="s">
        <v>4305</v>
      </c>
      <c r="C773" t="s">
        <v>5407</v>
      </c>
      <c r="D773" t="s">
        <v>5474</v>
      </c>
      <c r="E773" t="s">
        <v>5497</v>
      </c>
      <c r="F773">
        <v>80</v>
      </c>
      <c r="I773">
        <v>80</v>
      </c>
      <c r="J773">
        <v>78.3333333333333</v>
      </c>
      <c r="K773">
        <v>118</v>
      </c>
      <c r="L773" t="s">
        <v>5508</v>
      </c>
      <c r="M773" t="s">
        <v>5499</v>
      </c>
      <c r="N773">
        <v>78.3333333333333</v>
      </c>
      <c r="O773">
        <v>60.6666666666667</v>
      </c>
      <c r="P773">
        <v>0.77446808510638299</v>
      </c>
      <c r="Q773" t="s">
        <v>5493</v>
      </c>
      <c r="R773" t="s">
        <v>5486</v>
      </c>
      <c r="S773" t="s">
        <v>46</v>
      </c>
      <c r="T773" t="s">
        <v>11</v>
      </c>
      <c r="U773" t="s">
        <v>19</v>
      </c>
      <c r="V773" t="s">
        <v>7870</v>
      </c>
      <c r="W773">
        <v>106.42005</v>
      </c>
      <c r="X773">
        <v>11.00454</v>
      </c>
      <c r="Y773" t="s">
        <v>7864</v>
      </c>
    </row>
    <row r="774" spans="1:25" x14ac:dyDescent="0.75">
      <c r="A774">
        <v>65028407</v>
      </c>
      <c r="B774" t="s">
        <v>1337</v>
      </c>
      <c r="C774" t="s">
        <v>5407</v>
      </c>
      <c r="D774" t="s">
        <v>5487</v>
      </c>
      <c r="E774" t="s">
        <v>18</v>
      </c>
      <c r="F774">
        <v>0</v>
      </c>
      <c r="I774">
        <v>36</v>
      </c>
      <c r="J774">
        <v>40</v>
      </c>
      <c r="K774">
        <v>9</v>
      </c>
      <c r="L774" t="s">
        <v>5508</v>
      </c>
      <c r="M774" t="s">
        <v>5475</v>
      </c>
      <c r="N774">
        <v>77.6666666666667</v>
      </c>
      <c r="O774">
        <v>60.6666666666667</v>
      </c>
      <c r="P774">
        <v>0.78111587982832598</v>
      </c>
      <c r="Q774" t="s">
        <v>5500</v>
      </c>
      <c r="R774" t="s">
        <v>5486</v>
      </c>
      <c r="S774" t="s">
        <v>46</v>
      </c>
      <c r="T774" t="s">
        <v>11</v>
      </c>
      <c r="U774" t="s">
        <v>19</v>
      </c>
      <c r="V774" t="s">
        <v>7861</v>
      </c>
      <c r="W774">
        <v>106.49669</v>
      </c>
      <c r="X774">
        <v>10.97085</v>
      </c>
      <c r="Y774" t="s">
        <v>7864</v>
      </c>
    </row>
    <row r="775" spans="1:25" x14ac:dyDescent="0.75">
      <c r="A775">
        <v>65508809</v>
      </c>
      <c r="B775" t="s">
        <v>5747</v>
      </c>
      <c r="C775" t="s">
        <v>5407</v>
      </c>
      <c r="D775" t="s">
        <v>5474</v>
      </c>
      <c r="E775" t="s">
        <v>18</v>
      </c>
      <c r="F775">
        <v>0</v>
      </c>
      <c r="G775">
        <v>39</v>
      </c>
      <c r="H775" t="s">
        <v>7287</v>
      </c>
      <c r="I775">
        <v>322</v>
      </c>
      <c r="J775">
        <v>268.33333333333297</v>
      </c>
      <c r="K775">
        <v>176</v>
      </c>
      <c r="L775" t="s">
        <v>5481</v>
      </c>
      <c r="M775" t="s">
        <v>5475</v>
      </c>
      <c r="N775">
        <v>77.6666666666667</v>
      </c>
      <c r="O775">
        <v>48.6666666666667</v>
      </c>
      <c r="P775">
        <v>0.62660944206008595</v>
      </c>
      <c r="Q775" t="s">
        <v>5507</v>
      </c>
      <c r="R775" t="s">
        <v>5486</v>
      </c>
      <c r="S775" t="s">
        <v>46</v>
      </c>
      <c r="T775" t="s">
        <v>11</v>
      </c>
      <c r="U775" t="s">
        <v>19</v>
      </c>
      <c r="V775" t="s">
        <v>7869</v>
      </c>
      <c r="W775">
        <v>106.55200000000001</v>
      </c>
      <c r="X775">
        <v>10.9474</v>
      </c>
      <c r="Y775" t="s">
        <v>7864</v>
      </c>
    </row>
    <row r="776" spans="1:25" x14ac:dyDescent="0.75">
      <c r="A776">
        <v>65540133</v>
      </c>
      <c r="B776" t="s">
        <v>5808</v>
      </c>
      <c r="C776" t="s">
        <v>5407</v>
      </c>
      <c r="D776" t="s">
        <v>5488</v>
      </c>
      <c r="E776" t="s">
        <v>18</v>
      </c>
      <c r="F776">
        <v>0</v>
      </c>
      <c r="G776">
        <v>4</v>
      </c>
      <c r="H776" t="s">
        <v>7287</v>
      </c>
      <c r="I776">
        <v>9</v>
      </c>
      <c r="J776">
        <v>8.3333333333333304</v>
      </c>
      <c r="K776">
        <v>10</v>
      </c>
      <c r="L776" t="s">
        <v>5481</v>
      </c>
      <c r="M776" t="s">
        <v>5475</v>
      </c>
      <c r="N776">
        <v>77.6666666666667</v>
      </c>
      <c r="O776">
        <v>40.3333333333333</v>
      </c>
      <c r="P776">
        <v>0.51931330472102999</v>
      </c>
      <c r="Q776" t="s">
        <v>5505</v>
      </c>
      <c r="R776" t="s">
        <v>5477</v>
      </c>
      <c r="S776" t="s">
        <v>46</v>
      </c>
      <c r="T776" t="s">
        <v>11</v>
      </c>
      <c r="U776" t="s">
        <v>19</v>
      </c>
      <c r="V776" t="s">
        <v>7863</v>
      </c>
      <c r="W776">
        <v>106.48492</v>
      </c>
      <c r="X776">
        <v>11.043240000000001</v>
      </c>
      <c r="Y776" t="s">
        <v>7866</v>
      </c>
    </row>
    <row r="777" spans="1:25" x14ac:dyDescent="0.75">
      <c r="A777">
        <v>65540455</v>
      </c>
      <c r="B777" t="s">
        <v>5672</v>
      </c>
      <c r="C777" t="s">
        <v>5407</v>
      </c>
      <c r="D777" t="s">
        <v>5487</v>
      </c>
      <c r="E777" t="s">
        <v>18</v>
      </c>
      <c r="F777">
        <v>0</v>
      </c>
      <c r="G777">
        <v>20</v>
      </c>
      <c r="H777" t="s">
        <v>7287</v>
      </c>
      <c r="I777">
        <v>92</v>
      </c>
      <c r="J777">
        <v>56.3333333333333</v>
      </c>
      <c r="K777">
        <v>5</v>
      </c>
      <c r="L777" t="s">
        <v>5481</v>
      </c>
      <c r="M777" t="s">
        <v>5475</v>
      </c>
      <c r="N777">
        <v>77.6666666666667</v>
      </c>
      <c r="O777">
        <v>55</v>
      </c>
      <c r="P777">
        <v>0.70815450643776801</v>
      </c>
      <c r="Q777" t="s">
        <v>5502</v>
      </c>
      <c r="R777" t="s">
        <v>5477</v>
      </c>
      <c r="S777" t="s">
        <v>46</v>
      </c>
      <c r="T777" t="s">
        <v>11</v>
      </c>
      <c r="U777" t="s">
        <v>19</v>
      </c>
      <c r="V777" t="s">
        <v>7859</v>
      </c>
      <c r="W777">
        <v>106.57919</v>
      </c>
      <c r="X777">
        <v>10.97884</v>
      </c>
      <c r="Y777" t="s">
        <v>7864</v>
      </c>
    </row>
    <row r="778" spans="1:25" x14ac:dyDescent="0.75">
      <c r="A778">
        <v>65701363</v>
      </c>
      <c r="B778" t="s">
        <v>5937</v>
      </c>
      <c r="C778" t="s">
        <v>5407</v>
      </c>
      <c r="D778" t="s">
        <v>5487</v>
      </c>
      <c r="E778" t="s">
        <v>18</v>
      </c>
      <c r="F778">
        <v>0</v>
      </c>
      <c r="G778">
        <v>35</v>
      </c>
      <c r="H778" t="s">
        <v>7287</v>
      </c>
      <c r="I778">
        <v>69</v>
      </c>
      <c r="J778">
        <v>56.3333333333333</v>
      </c>
      <c r="K778">
        <v>16</v>
      </c>
      <c r="L778" t="s">
        <v>5481</v>
      </c>
      <c r="M778" t="s">
        <v>5475</v>
      </c>
      <c r="N778">
        <v>77.6666666666667</v>
      </c>
      <c r="O778">
        <v>48</v>
      </c>
      <c r="P778">
        <v>0.61802575107296098</v>
      </c>
      <c r="Q778" t="s">
        <v>5502</v>
      </c>
      <c r="R778" t="s">
        <v>5477</v>
      </c>
      <c r="S778" t="s">
        <v>46</v>
      </c>
      <c r="T778" t="s">
        <v>11</v>
      </c>
      <c r="U778" t="s">
        <v>19</v>
      </c>
      <c r="V778" t="s">
        <v>7867</v>
      </c>
      <c r="W778">
        <v>106.61208000000001</v>
      </c>
      <c r="X778">
        <v>10.977980000000001</v>
      </c>
      <c r="Y778" t="s">
        <v>7864</v>
      </c>
    </row>
    <row r="779" spans="1:25" x14ac:dyDescent="0.75">
      <c r="A779">
        <v>65705147</v>
      </c>
      <c r="B779" t="s">
        <v>647</v>
      </c>
      <c r="C779" t="s">
        <v>5407</v>
      </c>
      <c r="D779" t="s">
        <v>5474</v>
      </c>
      <c r="E779" t="s">
        <v>18</v>
      </c>
      <c r="F779">
        <v>0</v>
      </c>
      <c r="I779">
        <v>5</v>
      </c>
      <c r="J779">
        <v>32.3333333333333</v>
      </c>
      <c r="K779">
        <v>180</v>
      </c>
      <c r="L779" t="s">
        <v>5508</v>
      </c>
      <c r="M779" t="s">
        <v>5475</v>
      </c>
      <c r="N779">
        <v>77.6666666666667</v>
      </c>
      <c r="O779">
        <v>77.6666666666667</v>
      </c>
      <c r="P779">
        <v>1</v>
      </c>
      <c r="Q779" t="s">
        <v>5493</v>
      </c>
      <c r="R779" t="s">
        <v>5486</v>
      </c>
      <c r="S779" t="s">
        <v>46</v>
      </c>
      <c r="T779" t="s">
        <v>11</v>
      </c>
      <c r="U779" t="s">
        <v>19</v>
      </c>
      <c r="V779" t="s">
        <v>7870</v>
      </c>
      <c r="W779">
        <v>106.43258</v>
      </c>
      <c r="X779">
        <v>11.06645</v>
      </c>
      <c r="Y779" t="s">
        <v>7862</v>
      </c>
    </row>
    <row r="780" spans="1:25" x14ac:dyDescent="0.75">
      <c r="A780">
        <v>65064203</v>
      </c>
      <c r="B780" t="s">
        <v>6156</v>
      </c>
      <c r="C780" t="s">
        <v>5390</v>
      </c>
      <c r="D780" t="s">
        <v>5496</v>
      </c>
      <c r="E780" t="s">
        <v>18</v>
      </c>
      <c r="F780">
        <v>0</v>
      </c>
      <c r="G780">
        <v>7</v>
      </c>
      <c r="H780" t="s">
        <v>7287</v>
      </c>
      <c r="I780">
        <v>20</v>
      </c>
      <c r="J780">
        <v>20</v>
      </c>
      <c r="L780" t="s">
        <v>5481</v>
      </c>
      <c r="M780" t="s">
        <v>5475</v>
      </c>
      <c r="N780">
        <v>77</v>
      </c>
      <c r="O780">
        <v>63.6666666666667</v>
      </c>
      <c r="P780">
        <v>0.82683982683982704</v>
      </c>
      <c r="Q780" t="s">
        <v>5512</v>
      </c>
      <c r="R780" t="s">
        <v>5483</v>
      </c>
      <c r="S780" t="s">
        <v>46</v>
      </c>
      <c r="T780" t="s">
        <v>11</v>
      </c>
      <c r="U780" t="s">
        <v>19</v>
      </c>
      <c r="V780" t="s">
        <v>7859</v>
      </c>
      <c r="W780">
        <v>106.56686000000001</v>
      </c>
      <c r="X780">
        <v>11.030239999999999</v>
      </c>
      <c r="Y780" t="s">
        <v>7862</v>
      </c>
    </row>
    <row r="781" spans="1:25" x14ac:dyDescent="0.75">
      <c r="A781">
        <v>65008540</v>
      </c>
      <c r="B781" t="s">
        <v>6590</v>
      </c>
      <c r="C781" t="s">
        <v>5407</v>
      </c>
      <c r="D781" t="s">
        <v>5488</v>
      </c>
      <c r="E781" t="s">
        <v>18</v>
      </c>
      <c r="F781">
        <v>0</v>
      </c>
      <c r="G781">
        <v>28</v>
      </c>
      <c r="H781" t="s">
        <v>7287</v>
      </c>
      <c r="I781">
        <v>20</v>
      </c>
      <c r="J781">
        <v>17.6666666666667</v>
      </c>
      <c r="K781">
        <v>4</v>
      </c>
      <c r="L781" t="s">
        <v>5481</v>
      </c>
      <c r="M781" t="s">
        <v>5475</v>
      </c>
      <c r="N781">
        <v>76.6666666666667</v>
      </c>
      <c r="O781">
        <v>46.3333333333333</v>
      </c>
      <c r="P781">
        <v>0.60434782608695603</v>
      </c>
      <c r="Q781" t="s">
        <v>5502</v>
      </c>
      <c r="R781" t="s">
        <v>5477</v>
      </c>
      <c r="S781" t="s">
        <v>46</v>
      </c>
      <c r="T781" t="s">
        <v>11</v>
      </c>
      <c r="U781" t="s">
        <v>19</v>
      </c>
      <c r="V781" t="s">
        <v>7859</v>
      </c>
      <c r="W781">
        <v>106.58103</v>
      </c>
      <c r="X781">
        <v>10.97725</v>
      </c>
      <c r="Y781" t="s">
        <v>7864</v>
      </c>
    </row>
    <row r="782" spans="1:25" x14ac:dyDescent="0.75">
      <c r="A782">
        <v>65402325</v>
      </c>
      <c r="B782" t="s">
        <v>1016</v>
      </c>
      <c r="C782" t="s">
        <v>5407</v>
      </c>
      <c r="D782" t="s">
        <v>5487</v>
      </c>
      <c r="E782" t="s">
        <v>18</v>
      </c>
      <c r="F782">
        <v>0</v>
      </c>
      <c r="G782">
        <v>12</v>
      </c>
      <c r="H782" t="s">
        <v>7287</v>
      </c>
      <c r="I782">
        <v>81</v>
      </c>
      <c r="J782">
        <v>64.6666666666667</v>
      </c>
      <c r="K782">
        <v>14</v>
      </c>
      <c r="L782" t="s">
        <v>5481</v>
      </c>
      <c r="M782" t="s">
        <v>5475</v>
      </c>
      <c r="N782">
        <v>76.6666666666667</v>
      </c>
      <c r="O782">
        <v>56.6666666666667</v>
      </c>
      <c r="P782">
        <v>0.73913043478260898</v>
      </c>
      <c r="Q782" t="s">
        <v>5493</v>
      </c>
      <c r="R782" t="s">
        <v>5486</v>
      </c>
      <c r="S782" t="s">
        <v>46</v>
      </c>
      <c r="T782" t="s">
        <v>11</v>
      </c>
      <c r="U782" t="s">
        <v>19</v>
      </c>
      <c r="V782" t="s">
        <v>7870</v>
      </c>
      <c r="W782">
        <v>106.45531</v>
      </c>
      <c r="X782">
        <v>11.049289999999999</v>
      </c>
      <c r="Y782" t="s">
        <v>7864</v>
      </c>
    </row>
    <row r="783" spans="1:25" x14ac:dyDescent="0.75">
      <c r="A783">
        <v>65503191</v>
      </c>
      <c r="B783" t="s">
        <v>5862</v>
      </c>
      <c r="C783" t="s">
        <v>5407</v>
      </c>
      <c r="D783" t="s">
        <v>5487</v>
      </c>
      <c r="E783" t="s">
        <v>18</v>
      </c>
      <c r="F783">
        <v>0</v>
      </c>
      <c r="G783">
        <v>2</v>
      </c>
      <c r="H783" t="s">
        <v>7287</v>
      </c>
      <c r="I783">
        <v>7</v>
      </c>
      <c r="J783">
        <v>36.3333333333333</v>
      </c>
      <c r="K783">
        <v>18</v>
      </c>
      <c r="L783" t="s">
        <v>5481</v>
      </c>
      <c r="M783" t="s">
        <v>5475</v>
      </c>
      <c r="N783">
        <v>76.6666666666667</v>
      </c>
      <c r="O783">
        <v>57.3333333333333</v>
      </c>
      <c r="P783">
        <v>0.74782608695652197</v>
      </c>
      <c r="Q783" t="s">
        <v>5485</v>
      </c>
      <c r="R783" t="s">
        <v>5486</v>
      </c>
      <c r="S783" t="s">
        <v>46</v>
      </c>
      <c r="T783" t="s">
        <v>11</v>
      </c>
      <c r="U783" t="s">
        <v>19</v>
      </c>
      <c r="V783" t="s">
        <v>7861</v>
      </c>
      <c r="W783">
        <v>106.47057</v>
      </c>
      <c r="X783">
        <v>10.960940000000001</v>
      </c>
      <c r="Y783" t="s">
        <v>7864</v>
      </c>
    </row>
    <row r="784" spans="1:25" x14ac:dyDescent="0.75">
      <c r="A784">
        <v>65504029</v>
      </c>
      <c r="B784" t="s">
        <v>5830</v>
      </c>
      <c r="C784" t="s">
        <v>5407</v>
      </c>
      <c r="D784" t="s">
        <v>5488</v>
      </c>
      <c r="E784" t="s">
        <v>18</v>
      </c>
      <c r="F784">
        <v>0</v>
      </c>
      <c r="G784">
        <v>3</v>
      </c>
      <c r="H784" t="s">
        <v>7287</v>
      </c>
      <c r="I784">
        <v>7</v>
      </c>
      <c r="J784">
        <v>6.3333333333333304</v>
      </c>
      <c r="K784">
        <v>23</v>
      </c>
      <c r="L784" t="s">
        <v>5481</v>
      </c>
      <c r="M784" t="s">
        <v>5475</v>
      </c>
      <c r="N784">
        <v>76.6666666666667</v>
      </c>
      <c r="O784">
        <v>45.6666666666667</v>
      </c>
      <c r="P784">
        <v>0.59565217391304304</v>
      </c>
      <c r="Q784" t="s">
        <v>5505</v>
      </c>
      <c r="R784" t="s">
        <v>5477</v>
      </c>
      <c r="S784" t="s">
        <v>46</v>
      </c>
      <c r="T784" t="s">
        <v>11</v>
      </c>
      <c r="U784" t="s">
        <v>19</v>
      </c>
      <c r="V784" t="s">
        <v>7865</v>
      </c>
      <c r="W784">
        <v>106.47775</v>
      </c>
      <c r="X784">
        <v>11.056190000000001</v>
      </c>
      <c r="Y784" t="s">
        <v>7866</v>
      </c>
    </row>
    <row r="785" spans="1:25" x14ac:dyDescent="0.75">
      <c r="A785">
        <v>65708929</v>
      </c>
      <c r="B785" t="s">
        <v>5899</v>
      </c>
      <c r="C785" t="s">
        <v>5407</v>
      </c>
      <c r="D785" t="s">
        <v>5487</v>
      </c>
      <c r="E785" t="s">
        <v>18</v>
      </c>
      <c r="F785">
        <v>0</v>
      </c>
      <c r="I785">
        <v>44</v>
      </c>
      <c r="J785">
        <v>90.3333333333333</v>
      </c>
      <c r="K785">
        <v>13</v>
      </c>
      <c r="L785" t="s">
        <v>5508</v>
      </c>
      <c r="M785" t="s">
        <v>5475</v>
      </c>
      <c r="N785">
        <v>76</v>
      </c>
      <c r="O785">
        <v>48.3333333333333</v>
      </c>
      <c r="P785">
        <v>0.63596491228070196</v>
      </c>
      <c r="Q785" t="s">
        <v>5507</v>
      </c>
      <c r="R785" t="s">
        <v>5486</v>
      </c>
      <c r="S785" t="s">
        <v>46</v>
      </c>
      <c r="T785" t="s">
        <v>11</v>
      </c>
      <c r="U785" t="s">
        <v>19</v>
      </c>
      <c r="V785" t="s">
        <v>7869</v>
      </c>
      <c r="W785">
        <v>106.53261000000001</v>
      </c>
      <c r="X785">
        <v>10.931190000000001</v>
      </c>
      <c r="Y785" t="s">
        <v>7864</v>
      </c>
    </row>
    <row r="786" spans="1:25" x14ac:dyDescent="0.75">
      <c r="A786">
        <v>65508950</v>
      </c>
      <c r="B786" t="s">
        <v>5689</v>
      </c>
      <c r="C786" t="s">
        <v>5407</v>
      </c>
      <c r="D786" t="s">
        <v>5474</v>
      </c>
      <c r="E786" t="s">
        <v>5497</v>
      </c>
      <c r="F786">
        <v>65</v>
      </c>
      <c r="I786">
        <v>60</v>
      </c>
      <c r="J786">
        <v>51</v>
      </c>
      <c r="K786">
        <v>10</v>
      </c>
      <c r="L786" t="s">
        <v>5508</v>
      </c>
      <c r="M786" t="s">
        <v>5499</v>
      </c>
      <c r="N786">
        <v>75.6666666666667</v>
      </c>
      <c r="O786">
        <v>38.6666666666667</v>
      </c>
      <c r="P786">
        <v>0.51101321585903103</v>
      </c>
      <c r="Q786" t="s">
        <v>5502</v>
      </c>
      <c r="R786" t="s">
        <v>5477</v>
      </c>
      <c r="S786" t="s">
        <v>46</v>
      </c>
      <c r="T786" t="s">
        <v>11</v>
      </c>
      <c r="U786" t="s">
        <v>19</v>
      </c>
      <c r="V786" t="s">
        <v>7867</v>
      </c>
      <c r="W786">
        <v>106.59466</v>
      </c>
      <c r="X786">
        <v>10.99661</v>
      </c>
      <c r="Y786" t="s">
        <v>7866</v>
      </c>
    </row>
    <row r="787" spans="1:25" x14ac:dyDescent="0.75">
      <c r="A787">
        <v>65031257</v>
      </c>
      <c r="B787" t="s">
        <v>5151</v>
      </c>
      <c r="C787" t="s">
        <v>5407</v>
      </c>
      <c r="D787" t="s">
        <v>5474</v>
      </c>
      <c r="E787" t="s">
        <v>5497</v>
      </c>
      <c r="F787">
        <v>50</v>
      </c>
      <c r="G787">
        <v>11</v>
      </c>
      <c r="H787">
        <v>0.22</v>
      </c>
      <c r="I787">
        <v>26</v>
      </c>
      <c r="J787">
        <v>16</v>
      </c>
      <c r="K787">
        <v>139</v>
      </c>
      <c r="L787" t="s">
        <v>5494</v>
      </c>
      <c r="M787" t="s">
        <v>5499</v>
      </c>
      <c r="N787">
        <v>75.3333333333333</v>
      </c>
      <c r="O787">
        <v>52.6666666666667</v>
      </c>
      <c r="P787">
        <v>0.69911504424778803</v>
      </c>
      <c r="Q787" t="s">
        <v>5507</v>
      </c>
      <c r="R787" t="s">
        <v>5486</v>
      </c>
      <c r="S787" t="s">
        <v>46</v>
      </c>
      <c r="T787" t="s">
        <v>11</v>
      </c>
      <c r="U787" t="s">
        <v>19</v>
      </c>
      <c r="V787" t="s">
        <v>7869</v>
      </c>
      <c r="W787">
        <v>106.53091000000001</v>
      </c>
      <c r="X787">
        <v>10.944039999999999</v>
      </c>
      <c r="Y787" t="s">
        <v>7864</v>
      </c>
    </row>
    <row r="788" spans="1:25" x14ac:dyDescent="0.75">
      <c r="A788">
        <v>65540320</v>
      </c>
      <c r="B788" t="s">
        <v>5722</v>
      </c>
      <c r="C788" t="s">
        <v>5407</v>
      </c>
      <c r="D788" t="s">
        <v>5488</v>
      </c>
      <c r="E788" t="s">
        <v>18</v>
      </c>
      <c r="F788">
        <v>0</v>
      </c>
      <c r="I788">
        <v>38</v>
      </c>
      <c r="J788">
        <v>22.6666666666667</v>
      </c>
      <c r="K788">
        <v>10</v>
      </c>
      <c r="L788" t="s">
        <v>5508</v>
      </c>
      <c r="M788" t="s">
        <v>5475</v>
      </c>
      <c r="N788">
        <v>75.3333333333333</v>
      </c>
      <c r="O788">
        <v>42</v>
      </c>
      <c r="P788">
        <v>0.55752212389380496</v>
      </c>
      <c r="Q788" t="s">
        <v>5505</v>
      </c>
      <c r="R788" t="s">
        <v>5477</v>
      </c>
      <c r="S788" t="s">
        <v>46</v>
      </c>
      <c r="T788" t="s">
        <v>11</v>
      </c>
      <c r="U788" t="s">
        <v>19</v>
      </c>
      <c r="V788" t="s">
        <v>7865</v>
      </c>
      <c r="W788">
        <v>106.48969</v>
      </c>
      <c r="X788">
        <v>11.10994</v>
      </c>
      <c r="Y788" t="s">
        <v>7866</v>
      </c>
    </row>
    <row r="789" spans="1:25" x14ac:dyDescent="0.75">
      <c r="A789">
        <v>65540491</v>
      </c>
      <c r="B789" t="s">
        <v>3265</v>
      </c>
      <c r="C789" t="s">
        <v>5407</v>
      </c>
      <c r="D789" t="s">
        <v>5487</v>
      </c>
      <c r="E789" t="s">
        <v>18</v>
      </c>
      <c r="F789">
        <v>0</v>
      </c>
      <c r="G789">
        <v>25</v>
      </c>
      <c r="H789" t="s">
        <v>7287</v>
      </c>
      <c r="I789">
        <v>20</v>
      </c>
      <c r="J789">
        <v>29</v>
      </c>
      <c r="K789">
        <v>5</v>
      </c>
      <c r="L789" t="s">
        <v>5481</v>
      </c>
      <c r="M789" t="s">
        <v>5475</v>
      </c>
      <c r="N789">
        <v>75.3333333333333</v>
      </c>
      <c r="O789">
        <v>55</v>
      </c>
      <c r="P789">
        <v>0.73008849557522104</v>
      </c>
      <c r="Q789" t="s">
        <v>5502</v>
      </c>
      <c r="R789" t="s">
        <v>5477</v>
      </c>
      <c r="S789" t="s">
        <v>46</v>
      </c>
      <c r="T789" t="s">
        <v>11</v>
      </c>
      <c r="U789" t="s">
        <v>19</v>
      </c>
      <c r="V789" t="s">
        <v>7867</v>
      </c>
      <c r="W789">
        <v>106.58556</v>
      </c>
      <c r="X789">
        <v>10.98691</v>
      </c>
      <c r="Y789" t="s">
        <v>7864</v>
      </c>
    </row>
    <row r="790" spans="1:25" x14ac:dyDescent="0.75">
      <c r="A790">
        <v>65728238</v>
      </c>
      <c r="B790" t="s">
        <v>6210</v>
      </c>
      <c r="C790" t="s">
        <v>5407</v>
      </c>
      <c r="D790" t="s">
        <v>5487</v>
      </c>
      <c r="E790" t="s">
        <v>18</v>
      </c>
      <c r="F790">
        <v>0</v>
      </c>
      <c r="I790">
        <v>15</v>
      </c>
      <c r="J790">
        <v>30.3333333333333</v>
      </c>
      <c r="K790">
        <v>6</v>
      </c>
      <c r="L790" t="s">
        <v>5508</v>
      </c>
      <c r="M790" t="s">
        <v>5475</v>
      </c>
      <c r="N790">
        <v>75.3333333333333</v>
      </c>
      <c r="O790">
        <v>62</v>
      </c>
      <c r="P790">
        <v>0.82300884955752196</v>
      </c>
      <c r="Q790" t="s">
        <v>5500</v>
      </c>
      <c r="R790" t="s">
        <v>5486</v>
      </c>
      <c r="S790" t="s">
        <v>46</v>
      </c>
      <c r="T790" t="s">
        <v>11</v>
      </c>
      <c r="U790" t="s">
        <v>19</v>
      </c>
      <c r="V790" t="s">
        <v>7861</v>
      </c>
      <c r="W790">
        <v>106.49481</v>
      </c>
      <c r="X790">
        <v>10.959210000000001</v>
      </c>
      <c r="Y790" t="s">
        <v>7862</v>
      </c>
    </row>
    <row r="791" spans="1:25" x14ac:dyDescent="0.75">
      <c r="A791">
        <v>65031390</v>
      </c>
      <c r="B791" t="s">
        <v>5671</v>
      </c>
      <c r="C791" t="s">
        <v>5390</v>
      </c>
      <c r="D791" t="s">
        <v>5487</v>
      </c>
      <c r="E791" t="s">
        <v>18</v>
      </c>
      <c r="F791">
        <v>0</v>
      </c>
      <c r="G791">
        <v>2</v>
      </c>
      <c r="H791" t="s">
        <v>7287</v>
      </c>
      <c r="I791">
        <v>9</v>
      </c>
      <c r="J791">
        <v>19.3333333333333</v>
      </c>
      <c r="K791">
        <v>2</v>
      </c>
      <c r="L791" t="s">
        <v>5481</v>
      </c>
      <c r="M791" t="s">
        <v>5475</v>
      </c>
      <c r="N791">
        <v>75</v>
      </c>
      <c r="O791">
        <v>37.3333333333333</v>
      </c>
      <c r="P791">
        <v>0.49777777777777799</v>
      </c>
      <c r="Q791" t="s">
        <v>5482</v>
      </c>
      <c r="R791" t="s">
        <v>5483</v>
      </c>
      <c r="S791" t="s">
        <v>46</v>
      </c>
      <c r="T791" t="s">
        <v>11</v>
      </c>
      <c r="U791" t="s">
        <v>19</v>
      </c>
      <c r="V791" t="s">
        <v>7869</v>
      </c>
      <c r="W791">
        <v>106.51864</v>
      </c>
      <c r="X791">
        <v>10.975720000000001</v>
      </c>
      <c r="Y791" t="s">
        <v>7866</v>
      </c>
    </row>
    <row r="792" spans="1:25" x14ac:dyDescent="0.75">
      <c r="A792">
        <v>65540300</v>
      </c>
      <c r="B792" t="s">
        <v>2817</v>
      </c>
      <c r="C792" t="s">
        <v>5407</v>
      </c>
      <c r="D792" t="s">
        <v>5487</v>
      </c>
      <c r="E792" t="s">
        <v>5497</v>
      </c>
      <c r="F792">
        <v>100</v>
      </c>
      <c r="G792">
        <v>30</v>
      </c>
      <c r="H792">
        <v>0.3</v>
      </c>
      <c r="I792">
        <v>6</v>
      </c>
      <c r="J792">
        <v>37</v>
      </c>
      <c r="K792">
        <v>5</v>
      </c>
      <c r="L792" t="s">
        <v>5498</v>
      </c>
      <c r="M792" t="s">
        <v>5541</v>
      </c>
      <c r="N792">
        <v>74.6666666666667</v>
      </c>
      <c r="O792">
        <v>47.6666666666667</v>
      </c>
      <c r="P792">
        <v>0.63839285714285698</v>
      </c>
      <c r="Q792" t="s">
        <v>5502</v>
      </c>
      <c r="R792" t="s">
        <v>5477</v>
      </c>
      <c r="S792" t="s">
        <v>46</v>
      </c>
      <c r="T792" t="s">
        <v>11</v>
      </c>
      <c r="U792" t="s">
        <v>19</v>
      </c>
      <c r="V792" t="s">
        <v>7867</v>
      </c>
      <c r="W792">
        <v>106.60196000000001</v>
      </c>
      <c r="X792">
        <v>10.97907</v>
      </c>
      <c r="Y792" t="s">
        <v>7864</v>
      </c>
    </row>
    <row r="793" spans="1:25" x14ac:dyDescent="0.75">
      <c r="A793">
        <v>65526781</v>
      </c>
      <c r="B793" t="s">
        <v>5613</v>
      </c>
      <c r="C793" t="s">
        <v>5407</v>
      </c>
      <c r="D793" t="s">
        <v>5487</v>
      </c>
      <c r="E793" t="s">
        <v>5497</v>
      </c>
      <c r="F793">
        <v>60</v>
      </c>
      <c r="G793">
        <v>20</v>
      </c>
      <c r="H793">
        <v>0.33333333333333298</v>
      </c>
      <c r="I793">
        <v>68</v>
      </c>
      <c r="J793">
        <v>56.6666666666667</v>
      </c>
      <c r="K793">
        <v>13</v>
      </c>
      <c r="L793" t="s">
        <v>5498</v>
      </c>
      <c r="M793" t="s">
        <v>5499</v>
      </c>
      <c r="N793">
        <v>74.3333333333333</v>
      </c>
      <c r="O793">
        <v>49.3333333333333</v>
      </c>
      <c r="P793">
        <v>0.66367713004484297</v>
      </c>
      <c r="Q793" t="s">
        <v>5502</v>
      </c>
      <c r="R793" t="s">
        <v>5477</v>
      </c>
      <c r="S793" t="s">
        <v>46</v>
      </c>
      <c r="T793" t="s">
        <v>11</v>
      </c>
      <c r="U793" t="s">
        <v>19</v>
      </c>
      <c r="V793" t="s">
        <v>7867</v>
      </c>
      <c r="W793">
        <v>106.59943</v>
      </c>
      <c r="X793">
        <v>10.982329999999999</v>
      </c>
      <c r="Y793" t="s">
        <v>7864</v>
      </c>
    </row>
    <row r="794" spans="1:25" x14ac:dyDescent="0.75">
      <c r="A794">
        <v>65540088</v>
      </c>
      <c r="B794" t="s">
        <v>879</v>
      </c>
      <c r="C794" t="s">
        <v>5407</v>
      </c>
      <c r="D794" t="s">
        <v>5487</v>
      </c>
      <c r="E794" t="s">
        <v>18</v>
      </c>
      <c r="F794">
        <v>0</v>
      </c>
      <c r="I794">
        <v>5</v>
      </c>
      <c r="J794">
        <v>23.3333333333333</v>
      </c>
      <c r="K794">
        <v>15</v>
      </c>
      <c r="L794" t="s">
        <v>5508</v>
      </c>
      <c r="M794" t="s">
        <v>5475</v>
      </c>
      <c r="N794">
        <v>74</v>
      </c>
      <c r="O794">
        <v>62.3333333333333</v>
      </c>
      <c r="P794">
        <v>0.84234234234234195</v>
      </c>
      <c r="Q794" t="s">
        <v>5504</v>
      </c>
      <c r="R794" t="s">
        <v>5486</v>
      </c>
      <c r="S794" t="s">
        <v>46</v>
      </c>
      <c r="T794" t="s">
        <v>11</v>
      </c>
      <c r="U794" t="s">
        <v>19</v>
      </c>
      <c r="V794" t="s">
        <v>7869</v>
      </c>
      <c r="W794">
        <v>106.51412999999999</v>
      </c>
      <c r="X794">
        <v>10.94389</v>
      </c>
      <c r="Y794" t="s">
        <v>7862</v>
      </c>
    </row>
    <row r="795" spans="1:25" x14ac:dyDescent="0.75">
      <c r="A795">
        <v>65710198</v>
      </c>
      <c r="B795" t="s">
        <v>5139</v>
      </c>
      <c r="C795" t="s">
        <v>5407</v>
      </c>
      <c r="D795" t="s">
        <v>5487</v>
      </c>
      <c r="E795" t="s">
        <v>18</v>
      </c>
      <c r="F795">
        <v>0</v>
      </c>
      <c r="G795">
        <v>7</v>
      </c>
      <c r="H795" t="s">
        <v>7287</v>
      </c>
      <c r="I795">
        <v>41</v>
      </c>
      <c r="J795">
        <v>48.6666666666667</v>
      </c>
      <c r="K795">
        <v>28</v>
      </c>
      <c r="L795" t="s">
        <v>5481</v>
      </c>
      <c r="M795" t="s">
        <v>5475</v>
      </c>
      <c r="N795">
        <v>74</v>
      </c>
      <c r="O795">
        <v>43.6666666666667</v>
      </c>
      <c r="P795">
        <v>0.59009009009008995</v>
      </c>
      <c r="Q795" t="s">
        <v>5507</v>
      </c>
      <c r="R795" t="s">
        <v>5486</v>
      </c>
      <c r="S795" t="s">
        <v>46</v>
      </c>
      <c r="T795" t="s">
        <v>11</v>
      </c>
      <c r="U795" t="s">
        <v>19</v>
      </c>
      <c r="V795" t="s">
        <v>7869</v>
      </c>
      <c r="W795">
        <v>106.55009</v>
      </c>
      <c r="X795">
        <v>10.93657</v>
      </c>
      <c r="Y795" t="s">
        <v>7866</v>
      </c>
    </row>
    <row r="796" spans="1:25" x14ac:dyDescent="0.75">
      <c r="A796">
        <v>65714712</v>
      </c>
      <c r="B796" t="s">
        <v>5598</v>
      </c>
      <c r="C796" t="s">
        <v>5407</v>
      </c>
      <c r="D796" t="s">
        <v>5474</v>
      </c>
      <c r="E796" t="s">
        <v>5497</v>
      </c>
      <c r="F796">
        <v>50</v>
      </c>
      <c r="G796">
        <v>3</v>
      </c>
      <c r="H796">
        <v>0.06</v>
      </c>
      <c r="I796">
        <v>91</v>
      </c>
      <c r="J796">
        <v>38</v>
      </c>
      <c r="K796">
        <v>56</v>
      </c>
      <c r="L796" t="s">
        <v>5494</v>
      </c>
      <c r="M796" t="s">
        <v>5541</v>
      </c>
      <c r="N796">
        <v>74</v>
      </c>
      <c r="O796">
        <v>40.3333333333333</v>
      </c>
      <c r="P796">
        <v>0.54504504504504503</v>
      </c>
      <c r="Q796" t="s">
        <v>5504</v>
      </c>
      <c r="R796" t="s">
        <v>5486</v>
      </c>
      <c r="S796" t="s">
        <v>46</v>
      </c>
      <c r="T796" t="s">
        <v>11</v>
      </c>
      <c r="U796" t="s">
        <v>19</v>
      </c>
      <c r="V796" t="s">
        <v>7869</v>
      </c>
      <c r="W796">
        <v>106.50363</v>
      </c>
      <c r="X796">
        <v>10.94905</v>
      </c>
      <c r="Y796" t="s">
        <v>7866</v>
      </c>
    </row>
    <row r="797" spans="1:25" x14ac:dyDescent="0.75">
      <c r="A797">
        <v>65014220</v>
      </c>
      <c r="B797" t="s">
        <v>5817</v>
      </c>
      <c r="C797" t="s">
        <v>5407</v>
      </c>
      <c r="D797" t="s">
        <v>5474</v>
      </c>
      <c r="E797" t="s">
        <v>18</v>
      </c>
      <c r="F797">
        <v>0</v>
      </c>
      <c r="G797">
        <v>12</v>
      </c>
      <c r="H797" t="s">
        <v>7287</v>
      </c>
      <c r="I797">
        <v>22</v>
      </c>
      <c r="J797">
        <v>112.666666666667</v>
      </c>
      <c r="K797">
        <v>178</v>
      </c>
      <c r="L797" t="s">
        <v>5481</v>
      </c>
      <c r="M797" t="s">
        <v>5475</v>
      </c>
      <c r="N797">
        <v>73.6666666666667</v>
      </c>
      <c r="O797">
        <v>45.6666666666667</v>
      </c>
      <c r="P797">
        <v>0.61990950226244301</v>
      </c>
      <c r="Q797" t="s">
        <v>5507</v>
      </c>
      <c r="R797" t="s">
        <v>5486</v>
      </c>
      <c r="S797" t="s">
        <v>46</v>
      </c>
      <c r="T797" t="s">
        <v>11</v>
      </c>
      <c r="U797" t="s">
        <v>19</v>
      </c>
      <c r="V797" t="s">
        <v>7869</v>
      </c>
      <c r="W797">
        <v>106.56265</v>
      </c>
      <c r="X797">
        <v>10.943070000000001</v>
      </c>
      <c r="Y797" t="s">
        <v>7864</v>
      </c>
    </row>
    <row r="798" spans="1:25" x14ac:dyDescent="0.75">
      <c r="A798">
        <v>65015991</v>
      </c>
      <c r="B798" t="s">
        <v>1596</v>
      </c>
      <c r="C798" t="s">
        <v>5407</v>
      </c>
      <c r="D798" t="s">
        <v>5487</v>
      </c>
      <c r="E798" t="s">
        <v>18</v>
      </c>
      <c r="F798">
        <v>0</v>
      </c>
      <c r="G798">
        <v>33</v>
      </c>
      <c r="H798" t="s">
        <v>7287</v>
      </c>
      <c r="I798">
        <v>59</v>
      </c>
      <c r="J798">
        <v>54.3333333333333</v>
      </c>
      <c r="K798">
        <v>14</v>
      </c>
      <c r="L798" t="s">
        <v>5481</v>
      </c>
      <c r="M798" t="s">
        <v>5475</v>
      </c>
      <c r="N798">
        <v>73.3333333333333</v>
      </c>
      <c r="O798">
        <v>50.3333333333333</v>
      </c>
      <c r="P798">
        <v>0.68636363636363595</v>
      </c>
      <c r="Q798" t="s">
        <v>5502</v>
      </c>
      <c r="R798" t="s">
        <v>5477</v>
      </c>
      <c r="S798" t="s">
        <v>46</v>
      </c>
      <c r="T798" t="s">
        <v>11</v>
      </c>
      <c r="U798" t="s">
        <v>19</v>
      </c>
      <c r="V798" t="s">
        <v>7867</v>
      </c>
      <c r="W798">
        <v>106.60823000000001</v>
      </c>
      <c r="X798">
        <v>10.98151</v>
      </c>
      <c r="Y798" t="s">
        <v>7864</v>
      </c>
    </row>
    <row r="799" spans="1:25" x14ac:dyDescent="0.75">
      <c r="A799">
        <v>65507340</v>
      </c>
      <c r="B799" t="s">
        <v>5925</v>
      </c>
      <c r="C799" t="s">
        <v>5407</v>
      </c>
      <c r="D799" t="s">
        <v>5487</v>
      </c>
      <c r="E799" t="s">
        <v>18</v>
      </c>
      <c r="F799">
        <v>0</v>
      </c>
      <c r="G799">
        <v>7</v>
      </c>
      <c r="H799" t="s">
        <v>7287</v>
      </c>
      <c r="I799">
        <v>122</v>
      </c>
      <c r="J799">
        <v>87.3333333333333</v>
      </c>
      <c r="K799">
        <v>28</v>
      </c>
      <c r="L799" t="s">
        <v>5481</v>
      </c>
      <c r="M799" t="s">
        <v>5475</v>
      </c>
      <c r="N799">
        <v>73.3333333333333</v>
      </c>
      <c r="O799">
        <v>62</v>
      </c>
      <c r="P799">
        <v>0.84545454545454501</v>
      </c>
      <c r="Q799" t="s">
        <v>5500</v>
      </c>
      <c r="R799" t="s">
        <v>5486</v>
      </c>
      <c r="S799" t="s">
        <v>46</v>
      </c>
      <c r="T799" t="s">
        <v>11</v>
      </c>
      <c r="U799" t="s">
        <v>19</v>
      </c>
      <c r="V799" t="s">
        <v>7869</v>
      </c>
      <c r="W799">
        <v>106.50322</v>
      </c>
      <c r="X799">
        <v>10.96242</v>
      </c>
      <c r="Y799" t="s">
        <v>7862</v>
      </c>
    </row>
    <row r="800" spans="1:25" x14ac:dyDescent="0.75">
      <c r="A800">
        <v>65540283</v>
      </c>
      <c r="B800" t="s">
        <v>6080</v>
      </c>
      <c r="C800" t="s">
        <v>5407</v>
      </c>
      <c r="D800" t="s">
        <v>5487</v>
      </c>
      <c r="E800" t="s">
        <v>18</v>
      </c>
      <c r="F800">
        <v>0</v>
      </c>
      <c r="G800">
        <v>3</v>
      </c>
      <c r="H800" t="s">
        <v>7287</v>
      </c>
      <c r="I800">
        <v>7</v>
      </c>
      <c r="J800">
        <v>46.3333333333333</v>
      </c>
      <c r="K800">
        <v>16</v>
      </c>
      <c r="L800" t="s">
        <v>5481</v>
      </c>
      <c r="M800" t="s">
        <v>5475</v>
      </c>
      <c r="N800">
        <v>73.3333333333333</v>
      </c>
      <c r="O800">
        <v>63</v>
      </c>
      <c r="P800">
        <v>0.85909090909090902</v>
      </c>
      <c r="Q800" t="s">
        <v>5485</v>
      </c>
      <c r="R800" t="s">
        <v>5486</v>
      </c>
      <c r="S800" t="s">
        <v>46</v>
      </c>
      <c r="T800" t="s">
        <v>11</v>
      </c>
      <c r="U800" t="s">
        <v>19</v>
      </c>
      <c r="V800" t="s">
        <v>7863</v>
      </c>
      <c r="W800">
        <v>106.47037</v>
      </c>
      <c r="X800">
        <v>11.01005</v>
      </c>
      <c r="Y800" t="s">
        <v>7862</v>
      </c>
    </row>
    <row r="801" spans="1:25" x14ac:dyDescent="0.75">
      <c r="A801">
        <v>65011250</v>
      </c>
      <c r="B801" t="s">
        <v>3503</v>
      </c>
      <c r="C801" t="s">
        <v>5407</v>
      </c>
      <c r="D801" t="s">
        <v>5487</v>
      </c>
      <c r="E801" t="s">
        <v>18</v>
      </c>
      <c r="F801">
        <v>0</v>
      </c>
      <c r="G801">
        <v>50</v>
      </c>
      <c r="H801" t="s">
        <v>7287</v>
      </c>
      <c r="I801">
        <v>130</v>
      </c>
      <c r="J801">
        <v>88.3333333333333</v>
      </c>
      <c r="K801">
        <v>7</v>
      </c>
      <c r="L801" t="s">
        <v>5481</v>
      </c>
      <c r="M801" t="s">
        <v>5475</v>
      </c>
      <c r="N801">
        <v>73</v>
      </c>
      <c r="O801">
        <v>58</v>
      </c>
      <c r="P801">
        <v>0.79452054794520499</v>
      </c>
      <c r="Q801" t="s">
        <v>5495</v>
      </c>
      <c r="R801" t="s">
        <v>5477</v>
      </c>
      <c r="S801" t="s">
        <v>46</v>
      </c>
      <c r="T801" t="s">
        <v>11</v>
      </c>
      <c r="U801" t="s">
        <v>19</v>
      </c>
      <c r="V801" t="s">
        <v>7859</v>
      </c>
      <c r="W801">
        <v>106.56282</v>
      </c>
      <c r="X801">
        <v>11.01713</v>
      </c>
      <c r="Y801" t="s">
        <v>7864</v>
      </c>
    </row>
    <row r="802" spans="1:25" x14ac:dyDescent="0.75">
      <c r="A802">
        <v>65042983</v>
      </c>
      <c r="B802" t="s">
        <v>4735</v>
      </c>
      <c r="C802" t="s">
        <v>5489</v>
      </c>
      <c r="D802" t="s">
        <v>5474</v>
      </c>
      <c r="E802" t="s">
        <v>18</v>
      </c>
      <c r="F802">
        <v>0</v>
      </c>
      <c r="G802">
        <v>7</v>
      </c>
      <c r="H802" t="s">
        <v>7287</v>
      </c>
      <c r="I802">
        <v>25</v>
      </c>
      <c r="J802">
        <v>24.3333333333333</v>
      </c>
      <c r="K802">
        <v>9</v>
      </c>
      <c r="L802" t="s">
        <v>5481</v>
      </c>
      <c r="M802" t="s">
        <v>5475</v>
      </c>
      <c r="N802">
        <v>73</v>
      </c>
      <c r="O802">
        <v>58.6666666666667</v>
      </c>
      <c r="P802">
        <v>0.80365296803652997</v>
      </c>
      <c r="Q802" t="s">
        <v>5500</v>
      </c>
      <c r="R802" t="s">
        <v>5486</v>
      </c>
      <c r="S802" t="s">
        <v>46</v>
      </c>
      <c r="T802" t="s">
        <v>11</v>
      </c>
      <c r="U802" t="s">
        <v>19</v>
      </c>
      <c r="V802" t="s">
        <v>7861</v>
      </c>
      <c r="W802">
        <v>106.48193999999999</v>
      </c>
      <c r="X802">
        <v>10.97081</v>
      </c>
      <c r="Y802" t="s">
        <v>7862</v>
      </c>
    </row>
    <row r="803" spans="1:25" x14ac:dyDescent="0.75">
      <c r="A803">
        <v>65066057</v>
      </c>
      <c r="B803" t="s">
        <v>3541</v>
      </c>
      <c r="C803" t="s">
        <v>5390</v>
      </c>
      <c r="D803" t="s">
        <v>5496</v>
      </c>
      <c r="E803" t="s">
        <v>18</v>
      </c>
      <c r="F803">
        <v>0</v>
      </c>
      <c r="G803">
        <v>15</v>
      </c>
      <c r="H803" t="s">
        <v>7287</v>
      </c>
      <c r="I803">
        <v>40</v>
      </c>
      <c r="J803">
        <v>70</v>
      </c>
      <c r="L803" t="s">
        <v>5481</v>
      </c>
      <c r="M803" t="s">
        <v>5475</v>
      </c>
      <c r="N803">
        <v>72.6666666666667</v>
      </c>
      <c r="O803">
        <v>63</v>
      </c>
      <c r="P803">
        <v>0.86697247706421998</v>
      </c>
      <c r="Q803" t="s">
        <v>5512</v>
      </c>
      <c r="R803" t="s">
        <v>5483</v>
      </c>
      <c r="S803" t="s">
        <v>46</v>
      </c>
      <c r="T803" t="s">
        <v>11</v>
      </c>
      <c r="U803" t="s">
        <v>19</v>
      </c>
      <c r="V803" t="s">
        <v>7859</v>
      </c>
      <c r="W803">
        <v>106.58908</v>
      </c>
      <c r="X803">
        <v>10.97208</v>
      </c>
      <c r="Y803" t="s">
        <v>7862</v>
      </c>
    </row>
    <row r="804" spans="1:25" x14ac:dyDescent="0.75">
      <c r="A804">
        <v>65066700</v>
      </c>
      <c r="B804" t="s">
        <v>7874</v>
      </c>
      <c r="C804" t="s">
        <v>5416</v>
      </c>
      <c r="D804" t="s">
        <v>5496</v>
      </c>
      <c r="E804" t="s">
        <v>18</v>
      </c>
      <c r="F804">
        <v>0</v>
      </c>
      <c r="I804">
        <v>4</v>
      </c>
      <c r="J804">
        <v>5</v>
      </c>
      <c r="L804" t="s">
        <v>5508</v>
      </c>
      <c r="M804" t="s">
        <v>5475</v>
      </c>
      <c r="N804">
        <v>72.6666666666667</v>
      </c>
      <c r="O804">
        <v>30.3333333333333</v>
      </c>
      <c r="P804">
        <v>0.41743119266055001</v>
      </c>
      <c r="Q804" t="s">
        <v>5482</v>
      </c>
      <c r="R804" t="s">
        <v>5483</v>
      </c>
      <c r="S804" t="s">
        <v>46</v>
      </c>
      <c r="T804" t="s">
        <v>11</v>
      </c>
      <c r="U804" t="s">
        <v>19</v>
      </c>
      <c r="V804" t="s">
        <v>7869</v>
      </c>
      <c r="W804">
        <v>106.54495</v>
      </c>
      <c r="X804">
        <v>10.95252</v>
      </c>
      <c r="Y804" t="s">
        <v>7866</v>
      </c>
    </row>
    <row r="805" spans="1:25" x14ac:dyDescent="0.75">
      <c r="A805">
        <v>65540324</v>
      </c>
      <c r="B805" t="s">
        <v>5772</v>
      </c>
      <c r="C805" t="s">
        <v>5407</v>
      </c>
      <c r="D805" t="s">
        <v>5487</v>
      </c>
      <c r="E805" t="s">
        <v>18</v>
      </c>
      <c r="F805">
        <v>0</v>
      </c>
      <c r="G805">
        <v>9</v>
      </c>
      <c r="H805" t="s">
        <v>7287</v>
      </c>
      <c r="I805">
        <v>15</v>
      </c>
      <c r="J805">
        <v>13</v>
      </c>
      <c r="K805">
        <v>5</v>
      </c>
      <c r="L805" t="s">
        <v>5481</v>
      </c>
      <c r="M805" t="s">
        <v>5475</v>
      </c>
      <c r="N805">
        <v>72.6666666666667</v>
      </c>
      <c r="O805">
        <v>42</v>
      </c>
      <c r="P805">
        <v>0.57798165137614699</v>
      </c>
      <c r="Q805" t="s">
        <v>5505</v>
      </c>
      <c r="R805" t="s">
        <v>5477</v>
      </c>
      <c r="S805" t="s">
        <v>46</v>
      </c>
      <c r="T805" t="s">
        <v>11</v>
      </c>
      <c r="U805" t="s">
        <v>19</v>
      </c>
      <c r="V805" t="s">
        <v>7865</v>
      </c>
      <c r="W805">
        <v>106.48012</v>
      </c>
      <c r="X805">
        <v>11.12975</v>
      </c>
      <c r="Y805" t="s">
        <v>7866</v>
      </c>
    </row>
    <row r="806" spans="1:25" x14ac:dyDescent="0.75">
      <c r="A806">
        <v>65540435</v>
      </c>
      <c r="B806" t="s">
        <v>5727</v>
      </c>
      <c r="C806" t="s">
        <v>5407</v>
      </c>
      <c r="D806" t="s">
        <v>5488</v>
      </c>
      <c r="E806" t="s">
        <v>18</v>
      </c>
      <c r="F806">
        <v>0</v>
      </c>
      <c r="G806">
        <v>3</v>
      </c>
      <c r="H806" t="s">
        <v>7287</v>
      </c>
      <c r="I806">
        <v>4</v>
      </c>
      <c r="J806">
        <v>3.3333333333333299</v>
      </c>
      <c r="K806">
        <v>4</v>
      </c>
      <c r="L806" t="s">
        <v>5481</v>
      </c>
      <c r="M806" t="s">
        <v>5475</v>
      </c>
      <c r="N806">
        <v>72.6666666666667</v>
      </c>
      <c r="O806">
        <v>37</v>
      </c>
      <c r="P806">
        <v>0.50917431192660501</v>
      </c>
      <c r="Q806" t="s">
        <v>5505</v>
      </c>
      <c r="R806" t="s">
        <v>5477</v>
      </c>
      <c r="S806" t="s">
        <v>46</v>
      </c>
      <c r="T806" t="s">
        <v>11</v>
      </c>
      <c r="U806" t="s">
        <v>19</v>
      </c>
      <c r="V806" t="s">
        <v>7863</v>
      </c>
      <c r="W806">
        <v>106.48081000000001</v>
      </c>
      <c r="X806">
        <v>11.05302</v>
      </c>
      <c r="Y806" t="s">
        <v>7866</v>
      </c>
    </row>
    <row r="807" spans="1:25" x14ac:dyDescent="0.75">
      <c r="A807">
        <v>65013960</v>
      </c>
      <c r="B807" t="s">
        <v>4450</v>
      </c>
      <c r="C807" t="s">
        <v>5407</v>
      </c>
      <c r="D807" t="s">
        <v>5487</v>
      </c>
      <c r="E807" t="s">
        <v>18</v>
      </c>
      <c r="F807">
        <v>0</v>
      </c>
      <c r="G807">
        <v>3</v>
      </c>
      <c r="H807" t="s">
        <v>7287</v>
      </c>
      <c r="I807">
        <v>8</v>
      </c>
      <c r="J807">
        <v>32.3333333333333</v>
      </c>
      <c r="K807">
        <v>11</v>
      </c>
      <c r="L807" t="s">
        <v>5481</v>
      </c>
      <c r="M807" t="s">
        <v>5475</v>
      </c>
      <c r="N807">
        <v>72</v>
      </c>
      <c r="O807">
        <v>42</v>
      </c>
      <c r="P807">
        <v>0.58333333333333304</v>
      </c>
      <c r="Q807" t="s">
        <v>5504</v>
      </c>
      <c r="R807" t="s">
        <v>5486</v>
      </c>
      <c r="S807" t="s">
        <v>46</v>
      </c>
      <c r="T807" t="s">
        <v>11</v>
      </c>
      <c r="U807" t="s">
        <v>19</v>
      </c>
      <c r="V807" t="s">
        <v>7869</v>
      </c>
      <c r="W807">
        <v>106.51878000000001</v>
      </c>
      <c r="X807">
        <v>10.9709</v>
      </c>
      <c r="Y807" t="s">
        <v>7866</v>
      </c>
    </row>
    <row r="808" spans="1:25" x14ac:dyDescent="0.75">
      <c r="A808">
        <v>65540062</v>
      </c>
      <c r="B808" t="s">
        <v>6203</v>
      </c>
      <c r="C808" t="s">
        <v>5407</v>
      </c>
      <c r="D808" t="s">
        <v>5487</v>
      </c>
      <c r="E808" t="s">
        <v>18</v>
      </c>
      <c r="F808">
        <v>0</v>
      </c>
      <c r="G808">
        <v>20</v>
      </c>
      <c r="H808" t="s">
        <v>7287</v>
      </c>
      <c r="I808">
        <v>20</v>
      </c>
      <c r="J808">
        <v>35.6666666666667</v>
      </c>
      <c r="K808">
        <v>9</v>
      </c>
      <c r="L808" t="s">
        <v>5481</v>
      </c>
      <c r="M808" t="s">
        <v>5475</v>
      </c>
      <c r="N808">
        <v>72</v>
      </c>
      <c r="O808">
        <v>54.6666666666667</v>
      </c>
      <c r="P808">
        <v>0.75925925925925897</v>
      </c>
      <c r="Q808" t="s">
        <v>5502</v>
      </c>
      <c r="R808" t="s">
        <v>5477</v>
      </c>
      <c r="S808" t="s">
        <v>46</v>
      </c>
      <c r="T808" t="s">
        <v>11</v>
      </c>
      <c r="U808" t="s">
        <v>19</v>
      </c>
      <c r="V808" t="s">
        <v>7867</v>
      </c>
      <c r="W808">
        <v>106.59152</v>
      </c>
      <c r="X808">
        <v>10.994260000000001</v>
      </c>
      <c r="Y808" t="s">
        <v>7864</v>
      </c>
    </row>
    <row r="809" spans="1:25" x14ac:dyDescent="0.75">
      <c r="A809">
        <v>65540209</v>
      </c>
      <c r="B809" t="s">
        <v>4484</v>
      </c>
      <c r="C809" t="s">
        <v>5397</v>
      </c>
      <c r="D809" t="s">
        <v>5487</v>
      </c>
      <c r="E809" t="s">
        <v>5497</v>
      </c>
      <c r="F809">
        <v>85</v>
      </c>
      <c r="G809">
        <v>30</v>
      </c>
      <c r="H809">
        <v>0.35294117647058798</v>
      </c>
      <c r="I809">
        <v>103</v>
      </c>
      <c r="J809">
        <v>69.3333333333333</v>
      </c>
      <c r="L809" t="s">
        <v>5498</v>
      </c>
      <c r="M809" t="s">
        <v>5499</v>
      </c>
      <c r="N809">
        <v>72</v>
      </c>
      <c r="O809">
        <v>33.3333333333333</v>
      </c>
      <c r="P809">
        <v>0.46296296296296302</v>
      </c>
      <c r="Q809" t="s">
        <v>5521</v>
      </c>
      <c r="R809" t="s">
        <v>5477</v>
      </c>
      <c r="S809" t="s">
        <v>46</v>
      </c>
      <c r="T809" t="s">
        <v>11</v>
      </c>
      <c r="U809" t="s">
        <v>19</v>
      </c>
      <c r="V809" t="s">
        <v>7867</v>
      </c>
      <c r="W809">
        <v>106.57696</v>
      </c>
      <c r="X809">
        <v>10.989100000000001</v>
      </c>
      <c r="Y809" t="s">
        <v>7866</v>
      </c>
    </row>
    <row r="810" spans="1:25" x14ac:dyDescent="0.75">
      <c r="A810">
        <v>65708868</v>
      </c>
      <c r="B810" t="s">
        <v>2240</v>
      </c>
      <c r="C810" t="s">
        <v>5407</v>
      </c>
      <c r="D810" t="s">
        <v>5487</v>
      </c>
      <c r="E810" t="s">
        <v>18</v>
      </c>
      <c r="F810">
        <v>0</v>
      </c>
      <c r="G810">
        <v>13</v>
      </c>
      <c r="H810" t="s">
        <v>7287</v>
      </c>
      <c r="I810">
        <v>36</v>
      </c>
      <c r="J810">
        <v>24.6666666666667</v>
      </c>
      <c r="K810">
        <v>9</v>
      </c>
      <c r="L810" t="s">
        <v>5481</v>
      </c>
      <c r="M810" t="s">
        <v>5475</v>
      </c>
      <c r="N810">
        <v>72</v>
      </c>
      <c r="O810">
        <v>41.3333333333333</v>
      </c>
      <c r="P810">
        <v>0.57407407407407396</v>
      </c>
      <c r="Q810" t="s">
        <v>5502</v>
      </c>
      <c r="R810" t="s">
        <v>5477</v>
      </c>
      <c r="S810" t="s">
        <v>46</v>
      </c>
      <c r="T810" t="s">
        <v>11</v>
      </c>
      <c r="U810" t="s">
        <v>19</v>
      </c>
      <c r="V810" t="s">
        <v>7859</v>
      </c>
      <c r="W810">
        <v>106.57402999999999</v>
      </c>
      <c r="X810">
        <v>10.971970000000001</v>
      </c>
      <c r="Y810" t="s">
        <v>7866</v>
      </c>
    </row>
    <row r="811" spans="1:25" x14ac:dyDescent="0.75">
      <c r="A811">
        <v>65507334</v>
      </c>
      <c r="B811" t="s">
        <v>4045</v>
      </c>
      <c r="C811" t="s">
        <v>5407</v>
      </c>
      <c r="D811" t="s">
        <v>5488</v>
      </c>
      <c r="E811" t="s">
        <v>18</v>
      </c>
      <c r="F811">
        <v>0</v>
      </c>
      <c r="I811">
        <v>32</v>
      </c>
      <c r="J811">
        <v>41.6666666666667</v>
      </c>
      <c r="K811">
        <v>12</v>
      </c>
      <c r="L811" t="s">
        <v>5508</v>
      </c>
      <c r="M811" t="s">
        <v>5475</v>
      </c>
      <c r="N811">
        <v>71.6666666666667</v>
      </c>
      <c r="O811">
        <v>53.3333333333333</v>
      </c>
      <c r="P811">
        <v>0.74418604651162801</v>
      </c>
      <c r="Q811" t="s">
        <v>5485</v>
      </c>
      <c r="R811" t="s">
        <v>5486</v>
      </c>
      <c r="S811" t="s">
        <v>46</v>
      </c>
      <c r="T811" t="s">
        <v>11</v>
      </c>
      <c r="U811" t="s">
        <v>19</v>
      </c>
      <c r="V811" t="s">
        <v>7861</v>
      </c>
      <c r="W811">
        <v>106.47838</v>
      </c>
      <c r="X811">
        <v>10.976839999999999</v>
      </c>
      <c r="Y811" t="s">
        <v>7864</v>
      </c>
    </row>
    <row r="812" spans="1:25" x14ac:dyDescent="0.75">
      <c r="A812">
        <v>65525377</v>
      </c>
      <c r="B812" t="s">
        <v>4333</v>
      </c>
      <c r="C812" t="s">
        <v>5407</v>
      </c>
      <c r="D812" t="s">
        <v>5487</v>
      </c>
      <c r="E812" t="s">
        <v>18</v>
      </c>
      <c r="F812">
        <v>0</v>
      </c>
      <c r="G812">
        <v>35</v>
      </c>
      <c r="H812" t="s">
        <v>7287</v>
      </c>
      <c r="I812">
        <v>45</v>
      </c>
      <c r="J812">
        <v>52.6666666666667</v>
      </c>
      <c r="K812">
        <v>6</v>
      </c>
      <c r="L812" t="s">
        <v>5481</v>
      </c>
      <c r="M812" t="s">
        <v>5475</v>
      </c>
      <c r="N812">
        <v>71.6666666666667</v>
      </c>
      <c r="O812">
        <v>50</v>
      </c>
      <c r="P812">
        <v>0.69767441860465096</v>
      </c>
      <c r="Q812" t="s">
        <v>5495</v>
      </c>
      <c r="R812" t="s">
        <v>5477</v>
      </c>
      <c r="S812" t="s">
        <v>46</v>
      </c>
      <c r="T812" t="s">
        <v>11</v>
      </c>
      <c r="U812" t="s">
        <v>19</v>
      </c>
      <c r="V812" t="s">
        <v>7863</v>
      </c>
      <c r="W812">
        <v>106.52066000000001</v>
      </c>
      <c r="X812">
        <v>11.07098</v>
      </c>
      <c r="Y812" t="s">
        <v>7864</v>
      </c>
    </row>
    <row r="813" spans="1:25" x14ac:dyDescent="0.75">
      <c r="A813">
        <v>65700566</v>
      </c>
      <c r="B813" t="s">
        <v>5756</v>
      </c>
      <c r="C813" t="s">
        <v>5407</v>
      </c>
      <c r="D813" t="s">
        <v>5487</v>
      </c>
      <c r="E813" t="s">
        <v>18</v>
      </c>
      <c r="F813">
        <v>0</v>
      </c>
      <c r="I813">
        <v>12</v>
      </c>
      <c r="J813">
        <v>26</v>
      </c>
      <c r="K813">
        <v>10</v>
      </c>
      <c r="L813" t="s">
        <v>5508</v>
      </c>
      <c r="M813" t="s">
        <v>5475</v>
      </c>
      <c r="N813">
        <v>71.6666666666667</v>
      </c>
      <c r="O813">
        <v>49.6666666666667</v>
      </c>
      <c r="P813">
        <v>0.69302325581395297</v>
      </c>
      <c r="Q813" t="s">
        <v>5510</v>
      </c>
      <c r="R813" t="s">
        <v>5486</v>
      </c>
      <c r="S813" t="s">
        <v>46</v>
      </c>
      <c r="T813" t="s">
        <v>11</v>
      </c>
      <c r="U813" t="s">
        <v>19</v>
      </c>
      <c r="V813" t="s">
        <v>7870</v>
      </c>
      <c r="W813">
        <v>106.37249</v>
      </c>
      <c r="X813">
        <v>10.9945</v>
      </c>
      <c r="Y813" t="s">
        <v>7864</v>
      </c>
    </row>
    <row r="814" spans="1:25" x14ac:dyDescent="0.75">
      <c r="A814">
        <v>65526680</v>
      </c>
      <c r="B814" t="s">
        <v>5684</v>
      </c>
      <c r="C814" t="s">
        <v>5407</v>
      </c>
      <c r="D814" t="s">
        <v>5487</v>
      </c>
      <c r="E814" t="s">
        <v>18</v>
      </c>
      <c r="F814">
        <v>0</v>
      </c>
      <c r="G814">
        <v>6</v>
      </c>
      <c r="H814" t="s">
        <v>7287</v>
      </c>
      <c r="I814">
        <v>25</v>
      </c>
      <c r="J814">
        <v>24.3333333333333</v>
      </c>
      <c r="K814">
        <v>17</v>
      </c>
      <c r="L814" t="s">
        <v>5481</v>
      </c>
      <c r="M814" t="s">
        <v>5475</v>
      </c>
      <c r="N814">
        <v>71.3333333333333</v>
      </c>
      <c r="O814">
        <v>44.6666666666667</v>
      </c>
      <c r="P814">
        <v>0.62616822429906505</v>
      </c>
      <c r="Q814" t="s">
        <v>5504</v>
      </c>
      <c r="R814" t="s">
        <v>5486</v>
      </c>
      <c r="S814" t="s">
        <v>46</v>
      </c>
      <c r="T814" t="s">
        <v>11</v>
      </c>
      <c r="U814" t="s">
        <v>19</v>
      </c>
      <c r="V814" t="s">
        <v>7869</v>
      </c>
      <c r="W814">
        <v>106.51255</v>
      </c>
      <c r="X814">
        <v>10.946210000000001</v>
      </c>
      <c r="Y814" t="s">
        <v>7864</v>
      </c>
    </row>
    <row r="815" spans="1:25" x14ac:dyDescent="0.75">
      <c r="A815">
        <v>65540240</v>
      </c>
      <c r="B815" t="s">
        <v>4530</v>
      </c>
      <c r="C815" t="s">
        <v>5397</v>
      </c>
      <c r="D815" t="s">
        <v>5488</v>
      </c>
      <c r="E815" t="s">
        <v>18</v>
      </c>
      <c r="F815">
        <v>0</v>
      </c>
      <c r="G815">
        <v>20</v>
      </c>
      <c r="H815" t="s">
        <v>7287</v>
      </c>
      <c r="I815">
        <v>100</v>
      </c>
      <c r="J815">
        <v>133.333333333333</v>
      </c>
      <c r="K815">
        <v>665</v>
      </c>
      <c r="L815" t="s">
        <v>5481</v>
      </c>
      <c r="M815" t="s">
        <v>5475</v>
      </c>
      <c r="N815">
        <v>71.3333333333333</v>
      </c>
      <c r="O815">
        <v>63.3333333333333</v>
      </c>
      <c r="P815">
        <v>0.88785046728971995</v>
      </c>
      <c r="Q815" t="s">
        <v>5495</v>
      </c>
      <c r="R815" t="s">
        <v>5477</v>
      </c>
      <c r="S815" t="s">
        <v>46</v>
      </c>
      <c r="T815" t="s">
        <v>11</v>
      </c>
      <c r="U815" t="s">
        <v>19</v>
      </c>
      <c r="V815" t="s">
        <v>7863</v>
      </c>
      <c r="W815">
        <v>106.51419</v>
      </c>
      <c r="X815">
        <v>11.013019999999999</v>
      </c>
      <c r="Y815" t="s">
        <v>7862</v>
      </c>
    </row>
    <row r="816" spans="1:25" x14ac:dyDescent="0.75">
      <c r="A816">
        <v>65714638</v>
      </c>
      <c r="B816" t="s">
        <v>6477</v>
      </c>
      <c r="C816" t="s">
        <v>5407</v>
      </c>
      <c r="D816" t="s">
        <v>5487</v>
      </c>
      <c r="E816" t="s">
        <v>18</v>
      </c>
      <c r="F816">
        <v>0</v>
      </c>
      <c r="G816">
        <v>20</v>
      </c>
      <c r="H816" t="s">
        <v>7287</v>
      </c>
      <c r="I816">
        <v>18</v>
      </c>
      <c r="J816">
        <v>27.3333333333333</v>
      </c>
      <c r="K816">
        <v>3</v>
      </c>
      <c r="L816" t="s">
        <v>5481</v>
      </c>
      <c r="M816" t="s">
        <v>5475</v>
      </c>
      <c r="N816">
        <v>71.3333333333333</v>
      </c>
      <c r="O816">
        <v>40</v>
      </c>
      <c r="P816">
        <v>0.56074766355140204</v>
      </c>
      <c r="Q816" t="s">
        <v>5502</v>
      </c>
      <c r="R816" t="s">
        <v>5477</v>
      </c>
      <c r="S816" t="s">
        <v>46</v>
      </c>
      <c r="T816" t="s">
        <v>11</v>
      </c>
      <c r="U816" t="s">
        <v>19</v>
      </c>
      <c r="V816" t="s">
        <v>7865</v>
      </c>
      <c r="W816">
        <v>106.59397</v>
      </c>
      <c r="X816">
        <v>10.99545</v>
      </c>
      <c r="Y816" t="s">
        <v>7866</v>
      </c>
    </row>
    <row r="817" spans="1:25" x14ac:dyDescent="0.75">
      <c r="A817">
        <v>65708616</v>
      </c>
      <c r="B817" t="s">
        <v>2238</v>
      </c>
      <c r="C817" t="s">
        <v>5407</v>
      </c>
      <c r="D817" t="s">
        <v>5488</v>
      </c>
      <c r="E817" t="s">
        <v>18</v>
      </c>
      <c r="F817">
        <v>0</v>
      </c>
      <c r="G817">
        <v>20</v>
      </c>
      <c r="H817" t="s">
        <v>7287</v>
      </c>
      <c r="I817">
        <v>105</v>
      </c>
      <c r="J817">
        <v>79.6666666666667</v>
      </c>
      <c r="K817">
        <v>5</v>
      </c>
      <c r="L817" t="s">
        <v>5481</v>
      </c>
      <c r="M817" t="s">
        <v>5475</v>
      </c>
      <c r="N817">
        <v>71</v>
      </c>
      <c r="O817">
        <v>59.3333333333333</v>
      </c>
      <c r="P817">
        <v>0.83568075117370899</v>
      </c>
      <c r="Q817" t="s">
        <v>5495</v>
      </c>
      <c r="R817" t="s">
        <v>5477</v>
      </c>
      <c r="S817" t="s">
        <v>46</v>
      </c>
      <c r="T817" t="s">
        <v>11</v>
      </c>
      <c r="U817" t="s">
        <v>19</v>
      </c>
      <c r="V817" t="s">
        <v>7863</v>
      </c>
      <c r="W817">
        <v>106.51646</v>
      </c>
      <c r="X817">
        <v>11.047560000000001</v>
      </c>
      <c r="Y817" t="s">
        <v>7862</v>
      </c>
    </row>
    <row r="818" spans="1:25" x14ac:dyDescent="0.75">
      <c r="A818">
        <v>65402323</v>
      </c>
      <c r="B818" t="s">
        <v>5942</v>
      </c>
      <c r="C818" t="s">
        <v>5407</v>
      </c>
      <c r="D818" t="s">
        <v>5487</v>
      </c>
      <c r="E818" t="s">
        <v>18</v>
      </c>
      <c r="F818">
        <v>0</v>
      </c>
      <c r="G818">
        <v>3</v>
      </c>
      <c r="H818" t="s">
        <v>7287</v>
      </c>
      <c r="I818">
        <v>8</v>
      </c>
      <c r="J818">
        <v>14.6666666666667</v>
      </c>
      <c r="K818">
        <v>4</v>
      </c>
      <c r="L818" t="s">
        <v>5481</v>
      </c>
      <c r="M818" t="s">
        <v>5475</v>
      </c>
      <c r="N818">
        <v>70.6666666666667</v>
      </c>
      <c r="O818">
        <v>48.6666666666667</v>
      </c>
      <c r="P818">
        <v>0.68867924528301905</v>
      </c>
      <c r="Q818" t="s">
        <v>5510</v>
      </c>
      <c r="R818" t="s">
        <v>5486</v>
      </c>
      <c r="S818" t="s">
        <v>46</v>
      </c>
      <c r="T818" t="s">
        <v>11</v>
      </c>
      <c r="U818" t="s">
        <v>19</v>
      </c>
      <c r="V818" t="s">
        <v>7861</v>
      </c>
      <c r="W818">
        <v>106.45156</v>
      </c>
      <c r="X818">
        <v>10.98934</v>
      </c>
      <c r="Y818" t="s">
        <v>7864</v>
      </c>
    </row>
    <row r="819" spans="1:25" x14ac:dyDescent="0.75">
      <c r="A819">
        <v>65501994</v>
      </c>
      <c r="B819" t="s">
        <v>5861</v>
      </c>
      <c r="C819" t="s">
        <v>5407</v>
      </c>
      <c r="D819" t="s">
        <v>5487</v>
      </c>
      <c r="E819" t="s">
        <v>18</v>
      </c>
      <c r="F819">
        <v>0</v>
      </c>
      <c r="G819">
        <v>8</v>
      </c>
      <c r="H819" t="s">
        <v>7287</v>
      </c>
      <c r="I819">
        <v>46</v>
      </c>
      <c r="J819">
        <v>40.6666666666667</v>
      </c>
      <c r="K819">
        <v>17</v>
      </c>
      <c r="L819" t="s">
        <v>5481</v>
      </c>
      <c r="M819" t="s">
        <v>5475</v>
      </c>
      <c r="N819">
        <v>70.6666666666667</v>
      </c>
      <c r="O819">
        <v>47.3333333333333</v>
      </c>
      <c r="P819">
        <v>0.66981132075471705</v>
      </c>
      <c r="Q819" t="s">
        <v>5507</v>
      </c>
      <c r="R819" t="s">
        <v>5486</v>
      </c>
      <c r="S819" t="s">
        <v>46</v>
      </c>
      <c r="T819" t="s">
        <v>11</v>
      </c>
      <c r="U819" t="s">
        <v>19</v>
      </c>
      <c r="V819" t="s">
        <v>7869</v>
      </c>
      <c r="W819">
        <v>106.54857</v>
      </c>
      <c r="X819">
        <v>10.9549</v>
      </c>
      <c r="Y819" t="s">
        <v>7864</v>
      </c>
    </row>
    <row r="820" spans="1:25" x14ac:dyDescent="0.75">
      <c r="A820">
        <v>65505293</v>
      </c>
      <c r="B820" t="s">
        <v>852</v>
      </c>
      <c r="C820" t="s">
        <v>5407</v>
      </c>
      <c r="D820" t="s">
        <v>5487</v>
      </c>
      <c r="E820" t="s">
        <v>18</v>
      </c>
      <c r="F820">
        <v>0</v>
      </c>
      <c r="I820">
        <v>10</v>
      </c>
      <c r="J820">
        <v>18</v>
      </c>
      <c r="K820">
        <v>2</v>
      </c>
      <c r="L820" t="s">
        <v>5508</v>
      </c>
      <c r="M820" t="s">
        <v>5475</v>
      </c>
      <c r="N820">
        <v>70.6666666666667</v>
      </c>
      <c r="O820">
        <v>44</v>
      </c>
      <c r="P820">
        <v>0.62264150943396201</v>
      </c>
      <c r="Q820" t="s">
        <v>5503</v>
      </c>
      <c r="R820" t="s">
        <v>5477</v>
      </c>
      <c r="S820" t="s">
        <v>46</v>
      </c>
      <c r="T820" t="s">
        <v>11</v>
      </c>
      <c r="U820" t="s">
        <v>19</v>
      </c>
      <c r="V820" t="s">
        <v>7859</v>
      </c>
      <c r="W820">
        <v>106.60876</v>
      </c>
      <c r="X820">
        <v>10.956989999999999</v>
      </c>
      <c r="Y820" t="s">
        <v>7864</v>
      </c>
    </row>
    <row r="821" spans="1:25" x14ac:dyDescent="0.75">
      <c r="A821">
        <v>65526779</v>
      </c>
      <c r="B821" t="s">
        <v>1108</v>
      </c>
      <c r="C821" t="s">
        <v>5407</v>
      </c>
      <c r="D821" t="s">
        <v>5487</v>
      </c>
      <c r="E821" t="s">
        <v>18</v>
      </c>
      <c r="F821">
        <v>0</v>
      </c>
      <c r="G821">
        <v>20</v>
      </c>
      <c r="H821" t="s">
        <v>7287</v>
      </c>
      <c r="I821">
        <v>53</v>
      </c>
      <c r="J821">
        <v>43.6666666666667</v>
      </c>
      <c r="K821">
        <v>5</v>
      </c>
      <c r="L821" t="s">
        <v>5481</v>
      </c>
      <c r="M821" t="s">
        <v>5475</v>
      </c>
      <c r="N821">
        <v>70.6666666666667</v>
      </c>
      <c r="O821">
        <v>42.6666666666667</v>
      </c>
      <c r="P821">
        <v>0.60377358490566002</v>
      </c>
      <c r="Q821" t="s">
        <v>5502</v>
      </c>
      <c r="R821" t="s">
        <v>5477</v>
      </c>
      <c r="S821" t="s">
        <v>46</v>
      </c>
      <c r="T821" t="s">
        <v>11</v>
      </c>
      <c r="U821" t="s">
        <v>19</v>
      </c>
      <c r="V821" t="s">
        <v>7867</v>
      </c>
      <c r="W821">
        <v>106.6083</v>
      </c>
      <c r="X821">
        <v>10.986319999999999</v>
      </c>
      <c r="Y821" t="s">
        <v>7864</v>
      </c>
    </row>
    <row r="822" spans="1:25" x14ac:dyDescent="0.75">
      <c r="A822">
        <v>65408373</v>
      </c>
      <c r="B822" t="s">
        <v>2481</v>
      </c>
      <c r="C822" t="s">
        <v>5407</v>
      </c>
      <c r="D822" t="s">
        <v>5487</v>
      </c>
      <c r="E822" t="s">
        <v>5497</v>
      </c>
      <c r="F822">
        <v>90</v>
      </c>
      <c r="G822">
        <v>14</v>
      </c>
      <c r="H822">
        <v>0.155555555555556</v>
      </c>
      <c r="I822">
        <v>95</v>
      </c>
      <c r="J822">
        <v>88.6666666666667</v>
      </c>
      <c r="K822">
        <v>11</v>
      </c>
      <c r="L822" t="s">
        <v>5494</v>
      </c>
      <c r="M822" t="s">
        <v>5499</v>
      </c>
      <c r="N822">
        <v>70.3333333333333</v>
      </c>
      <c r="O822">
        <v>62</v>
      </c>
      <c r="P822">
        <v>0.88151658767772501</v>
      </c>
      <c r="Q822" t="s">
        <v>5485</v>
      </c>
      <c r="R822" t="s">
        <v>5486</v>
      </c>
      <c r="S822" t="s">
        <v>46</v>
      </c>
      <c r="T822" t="s">
        <v>11</v>
      </c>
      <c r="U822" t="s">
        <v>19</v>
      </c>
      <c r="V822" t="s">
        <v>7863</v>
      </c>
      <c r="W822">
        <v>106.47257999999999</v>
      </c>
      <c r="X822">
        <v>11.007949999999999</v>
      </c>
      <c r="Y822" t="s">
        <v>7862</v>
      </c>
    </row>
    <row r="823" spans="1:25" x14ac:dyDescent="0.75">
      <c r="A823">
        <v>65504026</v>
      </c>
      <c r="B823" t="s">
        <v>6007</v>
      </c>
      <c r="C823" t="s">
        <v>5407</v>
      </c>
      <c r="D823" t="s">
        <v>5487</v>
      </c>
      <c r="E823" t="s">
        <v>18</v>
      </c>
      <c r="F823">
        <v>0</v>
      </c>
      <c r="G823">
        <v>3</v>
      </c>
      <c r="H823" t="s">
        <v>7287</v>
      </c>
      <c r="I823">
        <v>12</v>
      </c>
      <c r="J823">
        <v>15.6666666666667</v>
      </c>
      <c r="K823">
        <v>4</v>
      </c>
      <c r="L823" t="s">
        <v>5481</v>
      </c>
      <c r="M823" t="s">
        <v>5475</v>
      </c>
      <c r="N823">
        <v>70.3333333333333</v>
      </c>
      <c r="O823">
        <v>47.3333333333333</v>
      </c>
      <c r="P823">
        <v>0.67298578199052095</v>
      </c>
      <c r="Q823" t="s">
        <v>5510</v>
      </c>
      <c r="R823" t="s">
        <v>5486</v>
      </c>
      <c r="S823" t="s">
        <v>46</v>
      </c>
      <c r="T823" t="s">
        <v>11</v>
      </c>
      <c r="U823" t="s">
        <v>19</v>
      </c>
      <c r="V823" t="s">
        <v>7870</v>
      </c>
      <c r="W823">
        <v>106.41978</v>
      </c>
      <c r="X823">
        <v>10.98452</v>
      </c>
      <c r="Y823" t="s">
        <v>7864</v>
      </c>
    </row>
    <row r="824" spans="1:25" x14ac:dyDescent="0.75">
      <c r="A824">
        <v>65701745</v>
      </c>
      <c r="B824" t="s">
        <v>5762</v>
      </c>
      <c r="C824" t="s">
        <v>5407</v>
      </c>
      <c r="D824" t="s">
        <v>5487</v>
      </c>
      <c r="E824" t="s">
        <v>18</v>
      </c>
      <c r="F824">
        <v>0</v>
      </c>
      <c r="G824">
        <v>2</v>
      </c>
      <c r="H824" t="s">
        <v>7287</v>
      </c>
      <c r="I824">
        <v>15</v>
      </c>
      <c r="J824">
        <v>12.6666666666667</v>
      </c>
      <c r="K824">
        <v>22</v>
      </c>
      <c r="L824" t="s">
        <v>5481</v>
      </c>
      <c r="M824" t="s">
        <v>5475</v>
      </c>
      <c r="N824">
        <v>70.3333333333333</v>
      </c>
      <c r="O824">
        <v>43.6666666666667</v>
      </c>
      <c r="P824">
        <v>0.62085308056872002</v>
      </c>
      <c r="Q824" t="s">
        <v>5504</v>
      </c>
      <c r="R824" t="s">
        <v>5486</v>
      </c>
      <c r="S824" t="s">
        <v>46</v>
      </c>
      <c r="T824" t="s">
        <v>11</v>
      </c>
      <c r="U824" t="s">
        <v>19</v>
      </c>
      <c r="V824" t="s">
        <v>7869</v>
      </c>
      <c r="W824">
        <v>106.50993</v>
      </c>
      <c r="X824">
        <v>10.94791</v>
      </c>
      <c r="Y824" t="s">
        <v>7864</v>
      </c>
    </row>
    <row r="825" spans="1:25" x14ac:dyDescent="0.75">
      <c r="A825">
        <v>65047930</v>
      </c>
      <c r="B825" t="s">
        <v>5869</v>
      </c>
      <c r="C825" t="s">
        <v>5407</v>
      </c>
      <c r="D825" t="s">
        <v>5487</v>
      </c>
      <c r="E825" t="s">
        <v>18</v>
      </c>
      <c r="F825">
        <v>0</v>
      </c>
      <c r="G825">
        <v>2</v>
      </c>
      <c r="H825" t="s">
        <v>7287</v>
      </c>
      <c r="I825">
        <v>15</v>
      </c>
      <c r="J825">
        <v>33.6666666666667</v>
      </c>
      <c r="K825">
        <v>43</v>
      </c>
      <c r="L825" t="s">
        <v>5481</v>
      </c>
      <c r="M825" t="s">
        <v>5475</v>
      </c>
      <c r="N825">
        <v>70</v>
      </c>
      <c r="O825">
        <v>56</v>
      </c>
      <c r="P825">
        <v>0.8</v>
      </c>
      <c r="Q825" t="s">
        <v>5485</v>
      </c>
      <c r="R825" t="s">
        <v>5486</v>
      </c>
      <c r="S825" t="s">
        <v>46</v>
      </c>
      <c r="T825" t="s">
        <v>11</v>
      </c>
      <c r="U825" t="s">
        <v>19</v>
      </c>
      <c r="V825" t="s">
        <v>7861</v>
      </c>
      <c r="W825">
        <v>106.47671</v>
      </c>
      <c r="X825">
        <v>10.97418</v>
      </c>
      <c r="Y825" t="s">
        <v>7864</v>
      </c>
    </row>
    <row r="826" spans="1:25" x14ac:dyDescent="0.75">
      <c r="A826">
        <v>65067514</v>
      </c>
      <c r="B826" t="s">
        <v>3537</v>
      </c>
      <c r="C826" t="s">
        <v>5390</v>
      </c>
      <c r="D826" t="s">
        <v>5496</v>
      </c>
      <c r="E826" t="s">
        <v>18</v>
      </c>
      <c r="F826">
        <v>0</v>
      </c>
      <c r="G826">
        <v>20</v>
      </c>
      <c r="H826" t="s">
        <v>7287</v>
      </c>
      <c r="I826">
        <v>35</v>
      </c>
      <c r="J826">
        <v>35</v>
      </c>
      <c r="L826" t="s">
        <v>5481</v>
      </c>
      <c r="M826" t="s">
        <v>5475</v>
      </c>
      <c r="N826">
        <v>70</v>
      </c>
      <c r="O826">
        <v>55.3333333333333</v>
      </c>
      <c r="P826">
        <v>0.790476190476191</v>
      </c>
      <c r="Q826" t="s">
        <v>5512</v>
      </c>
      <c r="R826" t="s">
        <v>5483</v>
      </c>
      <c r="S826" t="s">
        <v>46</v>
      </c>
      <c r="T826" t="s">
        <v>11</v>
      </c>
      <c r="U826" t="s">
        <v>19</v>
      </c>
      <c r="V826" t="s">
        <v>7859</v>
      </c>
      <c r="W826">
        <v>106.59560999999999</v>
      </c>
      <c r="X826">
        <v>10.9618</v>
      </c>
      <c r="Y826" t="s">
        <v>7864</v>
      </c>
    </row>
    <row r="827" spans="1:25" x14ac:dyDescent="0.75">
      <c r="A827">
        <v>65525365</v>
      </c>
      <c r="B827" t="s">
        <v>5822</v>
      </c>
      <c r="C827" t="s">
        <v>5407</v>
      </c>
      <c r="D827" t="s">
        <v>5487</v>
      </c>
      <c r="E827" t="s">
        <v>18</v>
      </c>
      <c r="F827">
        <v>0</v>
      </c>
      <c r="G827">
        <v>6</v>
      </c>
      <c r="H827" t="s">
        <v>7287</v>
      </c>
      <c r="I827">
        <v>12</v>
      </c>
      <c r="J827">
        <v>9.3333333333333304</v>
      </c>
      <c r="K827">
        <v>24</v>
      </c>
      <c r="L827" t="s">
        <v>5481</v>
      </c>
      <c r="M827" t="s">
        <v>5475</v>
      </c>
      <c r="N827">
        <v>70</v>
      </c>
      <c r="O827">
        <v>50.6666666666667</v>
      </c>
      <c r="P827">
        <v>0.72380952380952401</v>
      </c>
      <c r="Q827" t="s">
        <v>5505</v>
      </c>
      <c r="R827" t="s">
        <v>5477</v>
      </c>
      <c r="S827" t="s">
        <v>46</v>
      </c>
      <c r="T827" t="s">
        <v>11</v>
      </c>
      <c r="U827" t="s">
        <v>19</v>
      </c>
      <c r="V827" t="s">
        <v>7865</v>
      </c>
      <c r="W827">
        <v>106.49778999999999</v>
      </c>
      <c r="X827">
        <v>11.074579999999999</v>
      </c>
      <c r="Y827" t="s">
        <v>7864</v>
      </c>
    </row>
    <row r="828" spans="1:25" x14ac:dyDescent="0.75">
      <c r="A828">
        <v>65026922</v>
      </c>
      <c r="B828" t="s">
        <v>3486</v>
      </c>
      <c r="C828" t="s">
        <v>5407</v>
      </c>
      <c r="D828" t="s">
        <v>5488</v>
      </c>
      <c r="E828" t="s">
        <v>18</v>
      </c>
      <c r="F828">
        <v>0</v>
      </c>
      <c r="G828">
        <v>10</v>
      </c>
      <c r="H828" t="s">
        <v>7287</v>
      </c>
      <c r="I828">
        <v>26</v>
      </c>
      <c r="J828">
        <v>29.3333333333333</v>
      </c>
      <c r="K828">
        <v>3</v>
      </c>
      <c r="L828" t="s">
        <v>5481</v>
      </c>
      <c r="M828" t="s">
        <v>5475</v>
      </c>
      <c r="N828">
        <v>69.6666666666667</v>
      </c>
      <c r="O828">
        <v>53.3333333333333</v>
      </c>
      <c r="P828">
        <v>0.76555023923444998</v>
      </c>
      <c r="Q828" t="s">
        <v>5502</v>
      </c>
      <c r="R828" t="s">
        <v>5477</v>
      </c>
      <c r="S828" t="s">
        <v>46</v>
      </c>
      <c r="T828" t="s">
        <v>11</v>
      </c>
      <c r="U828" t="s">
        <v>19</v>
      </c>
      <c r="V828" t="s">
        <v>7870</v>
      </c>
      <c r="W828">
        <v>106.5912</v>
      </c>
      <c r="X828">
        <v>10.99399</v>
      </c>
      <c r="Y828" t="s">
        <v>7864</v>
      </c>
    </row>
    <row r="829" spans="1:25" x14ac:dyDescent="0.75">
      <c r="A829">
        <v>65032987</v>
      </c>
      <c r="B829" t="s">
        <v>5659</v>
      </c>
      <c r="C829" t="s">
        <v>5407</v>
      </c>
      <c r="D829" t="s">
        <v>5487</v>
      </c>
      <c r="E829" t="s">
        <v>18</v>
      </c>
      <c r="F829">
        <v>0</v>
      </c>
      <c r="I829">
        <v>65</v>
      </c>
      <c r="J829">
        <v>87.6666666666667</v>
      </c>
      <c r="K829">
        <v>7</v>
      </c>
      <c r="L829" t="s">
        <v>5508</v>
      </c>
      <c r="M829" t="s">
        <v>5475</v>
      </c>
      <c r="N829">
        <v>69.6666666666667</v>
      </c>
      <c r="O829">
        <v>50.6666666666667</v>
      </c>
      <c r="P829">
        <v>0.72727272727272696</v>
      </c>
      <c r="Q829" t="s">
        <v>5493</v>
      </c>
      <c r="R829" t="s">
        <v>5486</v>
      </c>
      <c r="S829" t="s">
        <v>46</v>
      </c>
      <c r="T829" t="s">
        <v>11</v>
      </c>
      <c r="U829" t="s">
        <v>19</v>
      </c>
      <c r="V829" t="s">
        <v>7861</v>
      </c>
      <c r="W829">
        <v>106.45591</v>
      </c>
      <c r="X829">
        <v>11.010009999999999</v>
      </c>
      <c r="Y829" t="s">
        <v>7864</v>
      </c>
    </row>
    <row r="830" spans="1:25" x14ac:dyDescent="0.75">
      <c r="A830">
        <v>65540224</v>
      </c>
      <c r="B830" t="s">
        <v>5701</v>
      </c>
      <c r="C830" t="s">
        <v>5407</v>
      </c>
      <c r="D830" t="s">
        <v>5474</v>
      </c>
      <c r="E830" t="s">
        <v>18</v>
      </c>
      <c r="F830">
        <v>0</v>
      </c>
      <c r="G830">
        <v>60</v>
      </c>
      <c r="H830" t="s">
        <v>7287</v>
      </c>
      <c r="I830">
        <v>48</v>
      </c>
      <c r="J830">
        <v>70</v>
      </c>
      <c r="K830">
        <v>64</v>
      </c>
      <c r="L830" t="s">
        <v>5481</v>
      </c>
      <c r="M830" t="s">
        <v>5475</v>
      </c>
      <c r="N830">
        <v>69.6666666666667</v>
      </c>
      <c r="O830">
        <v>51</v>
      </c>
      <c r="P830">
        <v>0.73205741626794296</v>
      </c>
      <c r="Q830" t="s">
        <v>5493</v>
      </c>
      <c r="R830" t="s">
        <v>5486</v>
      </c>
      <c r="S830" t="s">
        <v>46</v>
      </c>
      <c r="T830" t="s">
        <v>11</v>
      </c>
      <c r="U830" t="s">
        <v>19</v>
      </c>
      <c r="V830" t="s">
        <v>7870</v>
      </c>
      <c r="W830">
        <v>106.44376</v>
      </c>
      <c r="X830">
        <v>11.05927</v>
      </c>
      <c r="Y830" t="s">
        <v>7864</v>
      </c>
    </row>
    <row r="831" spans="1:25" x14ac:dyDescent="0.75">
      <c r="A831">
        <v>65064652</v>
      </c>
      <c r="B831" t="s">
        <v>5853</v>
      </c>
      <c r="C831" t="s">
        <v>5390</v>
      </c>
      <c r="D831" t="s">
        <v>5496</v>
      </c>
      <c r="E831" t="s">
        <v>18</v>
      </c>
      <c r="F831">
        <v>0</v>
      </c>
      <c r="I831">
        <v>2</v>
      </c>
      <c r="J831">
        <v>4</v>
      </c>
      <c r="L831" t="s">
        <v>5508</v>
      </c>
      <c r="M831" t="s">
        <v>5475</v>
      </c>
      <c r="N831">
        <v>69.3333333333333</v>
      </c>
      <c r="O831">
        <v>39</v>
      </c>
      <c r="P831">
        <v>0.5625</v>
      </c>
      <c r="Q831" t="s">
        <v>5482</v>
      </c>
      <c r="R831" t="s">
        <v>5483</v>
      </c>
      <c r="S831" t="s">
        <v>46</v>
      </c>
      <c r="T831" t="s">
        <v>11</v>
      </c>
      <c r="U831" t="s">
        <v>19</v>
      </c>
      <c r="V831" t="s">
        <v>7869</v>
      </c>
      <c r="W831">
        <v>106.54340000000001</v>
      </c>
      <c r="X831">
        <v>10.934810000000001</v>
      </c>
      <c r="Y831" t="s">
        <v>7866</v>
      </c>
    </row>
    <row r="832" spans="1:25" x14ac:dyDescent="0.75">
      <c r="A832">
        <v>65706448</v>
      </c>
      <c r="B832" t="s">
        <v>5741</v>
      </c>
      <c r="C832" t="s">
        <v>5407</v>
      </c>
      <c r="D832" t="s">
        <v>5487</v>
      </c>
      <c r="E832" t="s">
        <v>18</v>
      </c>
      <c r="F832">
        <v>0</v>
      </c>
      <c r="G832">
        <v>5</v>
      </c>
      <c r="H832" t="s">
        <v>7287</v>
      </c>
      <c r="I832">
        <v>22</v>
      </c>
      <c r="J832">
        <v>23</v>
      </c>
      <c r="K832">
        <v>7</v>
      </c>
      <c r="L832" t="s">
        <v>5481</v>
      </c>
      <c r="M832" t="s">
        <v>5475</v>
      </c>
      <c r="N832">
        <v>69.3333333333333</v>
      </c>
      <c r="O832">
        <v>39</v>
      </c>
      <c r="P832">
        <v>0.5625</v>
      </c>
      <c r="Q832" t="s">
        <v>5505</v>
      </c>
      <c r="R832" t="s">
        <v>5477</v>
      </c>
      <c r="S832" t="s">
        <v>46</v>
      </c>
      <c r="T832" t="s">
        <v>11</v>
      </c>
      <c r="U832" t="s">
        <v>19</v>
      </c>
      <c r="V832" t="s">
        <v>7865</v>
      </c>
      <c r="W832">
        <v>106.51499</v>
      </c>
      <c r="X832">
        <v>11.11313</v>
      </c>
      <c r="Y832" t="s">
        <v>7866</v>
      </c>
    </row>
    <row r="833" spans="1:25" x14ac:dyDescent="0.75">
      <c r="A833">
        <v>65508954</v>
      </c>
      <c r="B833" t="s">
        <v>5960</v>
      </c>
      <c r="C833" t="s">
        <v>5407</v>
      </c>
      <c r="D833" t="s">
        <v>5487</v>
      </c>
      <c r="E833" t="s">
        <v>18</v>
      </c>
      <c r="F833">
        <v>0</v>
      </c>
      <c r="G833">
        <v>20</v>
      </c>
      <c r="H833" t="s">
        <v>7287</v>
      </c>
      <c r="I833">
        <v>29</v>
      </c>
      <c r="J833">
        <v>38.3333333333333</v>
      </c>
      <c r="K833">
        <v>10</v>
      </c>
      <c r="L833" t="s">
        <v>5481</v>
      </c>
      <c r="M833" t="s">
        <v>5475</v>
      </c>
      <c r="N833">
        <v>69</v>
      </c>
      <c r="O833">
        <v>45</v>
      </c>
      <c r="P833">
        <v>0.65217391304347805</v>
      </c>
      <c r="Q833" t="s">
        <v>5502</v>
      </c>
      <c r="R833" t="s">
        <v>5477</v>
      </c>
      <c r="S833" t="s">
        <v>46</v>
      </c>
      <c r="T833" t="s">
        <v>11</v>
      </c>
      <c r="U833" t="s">
        <v>19</v>
      </c>
      <c r="V833" t="s">
        <v>7867</v>
      </c>
      <c r="W833">
        <v>106.60262</v>
      </c>
      <c r="X833">
        <v>10.990830000000001</v>
      </c>
      <c r="Y833" t="s">
        <v>7864</v>
      </c>
    </row>
    <row r="834" spans="1:25" x14ac:dyDescent="0.75">
      <c r="A834">
        <v>65725645</v>
      </c>
      <c r="B834" t="s">
        <v>5676</v>
      </c>
      <c r="C834" t="s">
        <v>5407</v>
      </c>
      <c r="D834" t="s">
        <v>5487</v>
      </c>
      <c r="E834" t="s">
        <v>18</v>
      </c>
      <c r="F834">
        <v>0</v>
      </c>
      <c r="G834">
        <v>8</v>
      </c>
      <c r="H834" t="s">
        <v>7287</v>
      </c>
      <c r="I834">
        <v>55</v>
      </c>
      <c r="J834">
        <v>46.3333333333333</v>
      </c>
      <c r="K834">
        <v>14</v>
      </c>
      <c r="L834" t="s">
        <v>5481</v>
      </c>
      <c r="M834" t="s">
        <v>5475</v>
      </c>
      <c r="N834">
        <v>69</v>
      </c>
      <c r="O834">
        <v>41.6666666666667</v>
      </c>
      <c r="P834">
        <v>0.60386473429951704</v>
      </c>
      <c r="Q834" t="s">
        <v>5507</v>
      </c>
      <c r="R834" t="s">
        <v>5486</v>
      </c>
      <c r="S834" t="s">
        <v>46</v>
      </c>
      <c r="T834" t="s">
        <v>11</v>
      </c>
      <c r="U834" t="s">
        <v>19</v>
      </c>
      <c r="V834" t="s">
        <v>7869</v>
      </c>
      <c r="W834">
        <v>106.54640999999999</v>
      </c>
      <c r="X834">
        <v>10.95106</v>
      </c>
      <c r="Y834" t="s">
        <v>7864</v>
      </c>
    </row>
    <row r="835" spans="1:25" x14ac:dyDescent="0.75">
      <c r="A835">
        <v>65068073</v>
      </c>
      <c r="B835" t="s">
        <v>727</v>
      </c>
      <c r="C835" t="s">
        <v>5407</v>
      </c>
      <c r="D835" t="s">
        <v>5496</v>
      </c>
      <c r="E835" t="s">
        <v>18</v>
      </c>
      <c r="F835">
        <v>0</v>
      </c>
      <c r="G835">
        <v>7</v>
      </c>
      <c r="H835" t="s">
        <v>7287</v>
      </c>
      <c r="I835">
        <v>32</v>
      </c>
      <c r="J835">
        <v>11.3333333333333</v>
      </c>
      <c r="L835" t="s">
        <v>5481</v>
      </c>
      <c r="M835" t="s">
        <v>5475</v>
      </c>
      <c r="N835">
        <v>68.6666666666667</v>
      </c>
      <c r="O835">
        <v>48.6666666666667</v>
      </c>
      <c r="P835">
        <v>0.70873786407767003</v>
      </c>
      <c r="Q835" t="s">
        <v>5504</v>
      </c>
      <c r="R835" t="s">
        <v>5486</v>
      </c>
      <c r="S835" t="s">
        <v>46</v>
      </c>
      <c r="T835" t="s">
        <v>11</v>
      </c>
      <c r="U835" t="s">
        <v>19</v>
      </c>
      <c r="V835" t="s">
        <v>7869</v>
      </c>
      <c r="W835">
        <v>106.54128</v>
      </c>
      <c r="X835">
        <v>10.963039999999999</v>
      </c>
      <c r="Y835" t="s">
        <v>7864</v>
      </c>
    </row>
    <row r="836" spans="1:25" x14ac:dyDescent="0.75">
      <c r="A836">
        <v>65507255</v>
      </c>
      <c r="B836" t="s">
        <v>1897</v>
      </c>
      <c r="C836" t="s">
        <v>5407</v>
      </c>
      <c r="D836" t="s">
        <v>5487</v>
      </c>
      <c r="E836" t="s">
        <v>18</v>
      </c>
      <c r="F836">
        <v>0</v>
      </c>
      <c r="G836">
        <v>6</v>
      </c>
      <c r="H836" t="s">
        <v>7287</v>
      </c>
      <c r="I836">
        <v>27</v>
      </c>
      <c r="J836">
        <v>17</v>
      </c>
      <c r="K836">
        <v>14</v>
      </c>
      <c r="L836" t="s">
        <v>5481</v>
      </c>
      <c r="M836" t="s">
        <v>5475</v>
      </c>
      <c r="N836">
        <v>68.6666666666667</v>
      </c>
      <c r="O836">
        <v>37</v>
      </c>
      <c r="P836">
        <v>0.538834951456311</v>
      </c>
      <c r="Q836" t="s">
        <v>5507</v>
      </c>
      <c r="R836" t="s">
        <v>5486</v>
      </c>
      <c r="S836" t="s">
        <v>46</v>
      </c>
      <c r="T836" t="s">
        <v>11</v>
      </c>
      <c r="U836" t="s">
        <v>19</v>
      </c>
      <c r="V836" t="s">
        <v>7869</v>
      </c>
      <c r="W836">
        <v>106.53173</v>
      </c>
      <c r="X836">
        <v>10.94351</v>
      </c>
      <c r="Y836" t="s">
        <v>7866</v>
      </c>
    </row>
    <row r="837" spans="1:25" x14ac:dyDescent="0.75">
      <c r="A837">
        <v>65540049</v>
      </c>
      <c r="B837" t="s">
        <v>5857</v>
      </c>
      <c r="C837" t="s">
        <v>5407</v>
      </c>
      <c r="D837" t="s">
        <v>5487</v>
      </c>
      <c r="E837" t="s">
        <v>18</v>
      </c>
      <c r="F837">
        <v>0</v>
      </c>
      <c r="G837">
        <v>15</v>
      </c>
      <c r="H837" t="s">
        <v>7287</v>
      </c>
      <c r="I837">
        <v>25</v>
      </c>
      <c r="J837">
        <v>30</v>
      </c>
      <c r="K837">
        <v>8</v>
      </c>
      <c r="L837" t="s">
        <v>5481</v>
      </c>
      <c r="M837" t="s">
        <v>5475</v>
      </c>
      <c r="N837">
        <v>68.6666666666667</v>
      </c>
      <c r="O837">
        <v>41.3333333333333</v>
      </c>
      <c r="P837">
        <v>0.60194174757281504</v>
      </c>
      <c r="Q837" t="s">
        <v>5495</v>
      </c>
      <c r="R837" t="s">
        <v>5477</v>
      </c>
      <c r="S837" t="s">
        <v>46</v>
      </c>
      <c r="T837" t="s">
        <v>11</v>
      </c>
      <c r="U837" t="s">
        <v>19</v>
      </c>
      <c r="V837" t="s">
        <v>7863</v>
      </c>
      <c r="W837">
        <v>106.53541</v>
      </c>
      <c r="X837">
        <v>11.01723</v>
      </c>
      <c r="Y837" t="s">
        <v>7864</v>
      </c>
    </row>
    <row r="838" spans="1:25" x14ac:dyDescent="0.75">
      <c r="A838">
        <v>65508956</v>
      </c>
      <c r="B838" t="s">
        <v>70</v>
      </c>
      <c r="C838" t="s">
        <v>5407</v>
      </c>
      <c r="D838" t="s">
        <v>5487</v>
      </c>
      <c r="E838" t="s">
        <v>18</v>
      </c>
      <c r="F838">
        <v>0</v>
      </c>
      <c r="G838">
        <v>15</v>
      </c>
      <c r="H838" t="s">
        <v>7287</v>
      </c>
      <c r="I838">
        <v>15</v>
      </c>
      <c r="J838">
        <v>20</v>
      </c>
      <c r="K838">
        <v>10</v>
      </c>
      <c r="L838" t="s">
        <v>5481</v>
      </c>
      <c r="M838" t="s">
        <v>5475</v>
      </c>
      <c r="N838">
        <v>68.3333333333333</v>
      </c>
      <c r="O838">
        <v>36.3333333333333</v>
      </c>
      <c r="P838">
        <v>0.53170731707317098</v>
      </c>
      <c r="Q838" t="s">
        <v>5502</v>
      </c>
      <c r="R838" t="s">
        <v>5477</v>
      </c>
      <c r="S838" t="s">
        <v>46</v>
      </c>
      <c r="T838" t="s">
        <v>11</v>
      </c>
      <c r="U838" t="s">
        <v>19</v>
      </c>
      <c r="V838" t="s">
        <v>7867</v>
      </c>
      <c r="W838">
        <v>106.60975999999999</v>
      </c>
      <c r="X838">
        <v>10.985340000000001</v>
      </c>
      <c r="Y838" t="s">
        <v>7866</v>
      </c>
    </row>
    <row r="839" spans="1:25" x14ac:dyDescent="0.75">
      <c r="A839">
        <v>65540153</v>
      </c>
      <c r="B839" t="s">
        <v>980</v>
      </c>
      <c r="C839" t="s">
        <v>5407</v>
      </c>
      <c r="D839" t="s">
        <v>5487</v>
      </c>
      <c r="E839" t="s">
        <v>18</v>
      </c>
      <c r="F839">
        <v>0</v>
      </c>
      <c r="G839">
        <v>5</v>
      </c>
      <c r="H839" t="s">
        <v>7287</v>
      </c>
      <c r="I839">
        <v>12</v>
      </c>
      <c r="J839">
        <v>63</v>
      </c>
      <c r="L839" t="s">
        <v>5481</v>
      </c>
      <c r="M839" t="s">
        <v>5475</v>
      </c>
      <c r="N839">
        <v>68.3333333333333</v>
      </c>
      <c r="O839">
        <v>58.6666666666667</v>
      </c>
      <c r="P839">
        <v>0.85853658536585398</v>
      </c>
      <c r="Q839" t="s">
        <v>5476</v>
      </c>
      <c r="R839" t="s">
        <v>5477</v>
      </c>
      <c r="S839" t="s">
        <v>46</v>
      </c>
      <c r="T839" t="s">
        <v>11</v>
      </c>
      <c r="U839" t="s">
        <v>19</v>
      </c>
      <c r="V839" t="s">
        <v>7867</v>
      </c>
      <c r="W839">
        <v>106.6439</v>
      </c>
      <c r="X839">
        <v>10.9557</v>
      </c>
      <c r="Y839" t="s">
        <v>7862</v>
      </c>
    </row>
    <row r="840" spans="1:25" x14ac:dyDescent="0.75">
      <c r="A840">
        <v>65540189</v>
      </c>
      <c r="B840" t="s">
        <v>5842</v>
      </c>
      <c r="C840" t="s">
        <v>5407</v>
      </c>
      <c r="D840" t="s">
        <v>5487</v>
      </c>
      <c r="E840" t="s">
        <v>18</v>
      </c>
      <c r="F840">
        <v>0</v>
      </c>
      <c r="G840">
        <v>14</v>
      </c>
      <c r="H840" t="s">
        <v>7287</v>
      </c>
      <c r="I840">
        <v>53</v>
      </c>
      <c r="J840">
        <v>50</v>
      </c>
      <c r="K840">
        <v>20</v>
      </c>
      <c r="L840" t="s">
        <v>5481</v>
      </c>
      <c r="M840" t="s">
        <v>5475</v>
      </c>
      <c r="N840">
        <v>68.3333333333333</v>
      </c>
      <c r="O840">
        <v>54.6666666666667</v>
      </c>
      <c r="P840">
        <v>0.8</v>
      </c>
      <c r="Q840" t="s">
        <v>5493</v>
      </c>
      <c r="R840" t="s">
        <v>5486</v>
      </c>
      <c r="S840" t="s">
        <v>46</v>
      </c>
      <c r="T840" t="s">
        <v>11</v>
      </c>
      <c r="U840" t="s">
        <v>19</v>
      </c>
      <c r="V840" t="s">
        <v>7870</v>
      </c>
      <c r="W840">
        <v>106.45519</v>
      </c>
      <c r="X840">
        <v>11.04955</v>
      </c>
      <c r="Y840" t="s">
        <v>7864</v>
      </c>
    </row>
    <row r="841" spans="1:25" x14ac:dyDescent="0.75">
      <c r="A841">
        <v>65728492</v>
      </c>
      <c r="B841" t="s">
        <v>5950</v>
      </c>
      <c r="C841" t="s">
        <v>5407</v>
      </c>
      <c r="D841" t="s">
        <v>5487</v>
      </c>
      <c r="E841" t="s">
        <v>18</v>
      </c>
      <c r="F841">
        <v>0</v>
      </c>
      <c r="I841">
        <v>59</v>
      </c>
      <c r="J841">
        <v>53</v>
      </c>
      <c r="K841">
        <v>8</v>
      </c>
      <c r="L841" t="s">
        <v>5508</v>
      </c>
      <c r="M841" t="s">
        <v>5475</v>
      </c>
      <c r="N841">
        <v>68.3333333333333</v>
      </c>
      <c r="O841">
        <v>39.3333333333333</v>
      </c>
      <c r="P841">
        <v>0.57560975609756104</v>
      </c>
      <c r="Q841" t="s">
        <v>5502</v>
      </c>
      <c r="R841" t="s">
        <v>5477</v>
      </c>
      <c r="S841" t="s">
        <v>46</v>
      </c>
      <c r="T841" t="s">
        <v>11</v>
      </c>
      <c r="U841" t="s">
        <v>19</v>
      </c>
      <c r="V841" t="s">
        <v>7859</v>
      </c>
      <c r="W841">
        <v>106.58289000000001</v>
      </c>
      <c r="X841">
        <v>10.98208</v>
      </c>
      <c r="Y841" t="s">
        <v>7866</v>
      </c>
    </row>
    <row r="842" spans="1:25" x14ac:dyDescent="0.75">
      <c r="A842">
        <v>65018091</v>
      </c>
      <c r="B842" t="s">
        <v>5291</v>
      </c>
      <c r="C842" t="s">
        <v>5390</v>
      </c>
      <c r="D842" t="s">
        <v>5487</v>
      </c>
      <c r="E842" t="s">
        <v>18</v>
      </c>
      <c r="F842">
        <v>0</v>
      </c>
      <c r="I842">
        <v>10</v>
      </c>
      <c r="J842">
        <v>13.3333333333333</v>
      </c>
      <c r="L842" t="s">
        <v>5508</v>
      </c>
      <c r="M842" t="s">
        <v>5475</v>
      </c>
      <c r="N842">
        <v>68</v>
      </c>
      <c r="O842">
        <v>32.6666666666667</v>
      </c>
      <c r="P842">
        <v>0.480392156862745</v>
      </c>
      <c r="Q842" t="s">
        <v>5482</v>
      </c>
      <c r="R842" t="s">
        <v>5483</v>
      </c>
      <c r="S842" t="s">
        <v>46</v>
      </c>
      <c r="T842" t="s">
        <v>11</v>
      </c>
      <c r="U842" t="s">
        <v>19</v>
      </c>
      <c r="V842" t="s">
        <v>7869</v>
      </c>
      <c r="W842">
        <v>106.52983999999999</v>
      </c>
      <c r="X842">
        <v>10.956939999999999</v>
      </c>
      <c r="Y842" t="s">
        <v>7866</v>
      </c>
    </row>
    <row r="843" spans="1:25" x14ac:dyDescent="0.75">
      <c r="A843">
        <v>65031003</v>
      </c>
      <c r="B843" t="s">
        <v>1374</v>
      </c>
      <c r="C843" t="s">
        <v>5407</v>
      </c>
      <c r="D843" t="s">
        <v>5474</v>
      </c>
      <c r="E843" t="s">
        <v>5497</v>
      </c>
      <c r="F843">
        <v>80</v>
      </c>
      <c r="G843">
        <v>54</v>
      </c>
      <c r="H843">
        <v>0.67500000000000004</v>
      </c>
      <c r="I843">
        <v>85</v>
      </c>
      <c r="J843">
        <v>53.6666666666667</v>
      </c>
      <c r="K843">
        <v>180</v>
      </c>
      <c r="L843" t="s">
        <v>5491</v>
      </c>
      <c r="M843" t="s">
        <v>5499</v>
      </c>
      <c r="N843">
        <v>68</v>
      </c>
      <c r="O843">
        <v>50</v>
      </c>
      <c r="P843">
        <v>0.73529411764705899</v>
      </c>
      <c r="Q843" t="s">
        <v>5493</v>
      </c>
      <c r="R843" t="s">
        <v>5486</v>
      </c>
      <c r="S843" t="s">
        <v>46</v>
      </c>
      <c r="T843" t="s">
        <v>11</v>
      </c>
      <c r="U843" t="s">
        <v>19</v>
      </c>
      <c r="V843" t="s">
        <v>7870</v>
      </c>
      <c r="W843">
        <v>106.4409</v>
      </c>
      <c r="X843">
        <v>11.06195</v>
      </c>
      <c r="Y843" t="s">
        <v>7864</v>
      </c>
    </row>
    <row r="844" spans="1:25" x14ac:dyDescent="0.75">
      <c r="A844">
        <v>65063811</v>
      </c>
      <c r="B844" t="s">
        <v>3488</v>
      </c>
      <c r="C844" t="s">
        <v>5407</v>
      </c>
      <c r="D844" t="s">
        <v>5496</v>
      </c>
      <c r="E844" t="s">
        <v>18</v>
      </c>
      <c r="F844">
        <v>0</v>
      </c>
      <c r="G844">
        <v>20</v>
      </c>
      <c r="H844" t="s">
        <v>7287</v>
      </c>
      <c r="I844">
        <v>20</v>
      </c>
      <c r="J844">
        <v>33.3333333333333</v>
      </c>
      <c r="L844" t="s">
        <v>5481</v>
      </c>
      <c r="M844" t="s">
        <v>5475</v>
      </c>
      <c r="N844">
        <v>67.6666666666667</v>
      </c>
      <c r="O844">
        <v>39.3333333333333</v>
      </c>
      <c r="P844">
        <v>0.58128078817733997</v>
      </c>
      <c r="Q844" t="s">
        <v>5502</v>
      </c>
      <c r="R844" t="s">
        <v>5477</v>
      </c>
      <c r="S844" t="s">
        <v>46</v>
      </c>
      <c r="T844" t="s">
        <v>11</v>
      </c>
      <c r="U844" t="s">
        <v>19</v>
      </c>
      <c r="V844" t="s">
        <v>7867</v>
      </c>
      <c r="W844">
        <v>106.58525</v>
      </c>
      <c r="X844">
        <v>10.98499</v>
      </c>
      <c r="Y844" t="s">
        <v>7866</v>
      </c>
    </row>
    <row r="845" spans="1:25" x14ac:dyDescent="0.75">
      <c r="A845">
        <v>65042246</v>
      </c>
      <c r="B845" t="s">
        <v>5679</v>
      </c>
      <c r="C845" t="s">
        <v>5416</v>
      </c>
      <c r="D845" t="s">
        <v>5487</v>
      </c>
      <c r="E845" t="s">
        <v>18</v>
      </c>
      <c r="F845">
        <v>0</v>
      </c>
      <c r="I845">
        <v>3</v>
      </c>
      <c r="J845">
        <v>9</v>
      </c>
      <c r="K845">
        <v>1</v>
      </c>
      <c r="L845" t="s">
        <v>5508</v>
      </c>
      <c r="M845" t="s">
        <v>5475</v>
      </c>
      <c r="N845">
        <v>67</v>
      </c>
      <c r="O845">
        <v>46</v>
      </c>
      <c r="P845">
        <v>0.68656716417910402</v>
      </c>
      <c r="Q845" t="s">
        <v>5482</v>
      </c>
      <c r="R845" t="s">
        <v>5483</v>
      </c>
      <c r="S845" t="s">
        <v>46</v>
      </c>
      <c r="T845" t="s">
        <v>11</v>
      </c>
      <c r="U845" t="s">
        <v>19</v>
      </c>
      <c r="V845" t="s">
        <v>7869</v>
      </c>
      <c r="W845">
        <v>106.50576</v>
      </c>
      <c r="X845">
        <v>10.972569999999999</v>
      </c>
      <c r="Y845" t="s">
        <v>7864</v>
      </c>
    </row>
    <row r="846" spans="1:25" x14ac:dyDescent="0.75">
      <c r="A846">
        <v>65400001</v>
      </c>
      <c r="B846" t="s">
        <v>3827</v>
      </c>
      <c r="C846" t="s">
        <v>5407</v>
      </c>
      <c r="D846" t="s">
        <v>5487</v>
      </c>
      <c r="E846" t="s">
        <v>18</v>
      </c>
      <c r="F846">
        <v>0</v>
      </c>
      <c r="G846">
        <v>6</v>
      </c>
      <c r="H846" t="s">
        <v>7287</v>
      </c>
      <c r="I846">
        <v>24</v>
      </c>
      <c r="J846">
        <v>170.666666666667</v>
      </c>
      <c r="K846">
        <v>5</v>
      </c>
      <c r="L846" t="s">
        <v>5481</v>
      </c>
      <c r="M846" t="s">
        <v>5475</v>
      </c>
      <c r="N846">
        <v>67</v>
      </c>
      <c r="O846">
        <v>34.3333333333333</v>
      </c>
      <c r="P846">
        <v>0.51243781094527396</v>
      </c>
      <c r="Q846" t="s">
        <v>5503</v>
      </c>
      <c r="R846" t="s">
        <v>5477</v>
      </c>
      <c r="S846" t="s">
        <v>46</v>
      </c>
      <c r="T846" t="s">
        <v>11</v>
      </c>
      <c r="U846" t="s">
        <v>19</v>
      </c>
      <c r="V846" t="s">
        <v>7859</v>
      </c>
      <c r="W846">
        <v>106.60666000000001</v>
      </c>
      <c r="X846">
        <v>10.949199999999999</v>
      </c>
      <c r="Y846" t="s">
        <v>7866</v>
      </c>
    </row>
    <row r="847" spans="1:25" x14ac:dyDescent="0.75">
      <c r="A847">
        <v>65540334</v>
      </c>
      <c r="B847" t="s">
        <v>2006</v>
      </c>
      <c r="C847" t="s">
        <v>5407</v>
      </c>
      <c r="D847" t="s">
        <v>5488</v>
      </c>
      <c r="E847" t="s">
        <v>18</v>
      </c>
      <c r="F847">
        <v>0</v>
      </c>
      <c r="G847">
        <v>4</v>
      </c>
      <c r="H847" t="s">
        <v>7287</v>
      </c>
      <c r="I847">
        <v>6</v>
      </c>
      <c r="J847">
        <v>6.6666666666666696</v>
      </c>
      <c r="K847">
        <v>5</v>
      </c>
      <c r="L847" t="s">
        <v>5481</v>
      </c>
      <c r="M847" t="s">
        <v>5475</v>
      </c>
      <c r="N847">
        <v>67</v>
      </c>
      <c r="O847">
        <v>35.6666666666667</v>
      </c>
      <c r="P847">
        <v>0.53233830845771102</v>
      </c>
      <c r="Q847" t="s">
        <v>5505</v>
      </c>
      <c r="R847" t="s">
        <v>5477</v>
      </c>
      <c r="S847" t="s">
        <v>46</v>
      </c>
      <c r="T847" t="s">
        <v>11</v>
      </c>
      <c r="U847" t="s">
        <v>19</v>
      </c>
      <c r="V847" t="s">
        <v>7865</v>
      </c>
      <c r="W847">
        <v>106.49330999999999</v>
      </c>
      <c r="X847">
        <v>11.124420000000001</v>
      </c>
      <c r="Y847" t="s">
        <v>7866</v>
      </c>
    </row>
    <row r="848" spans="1:25" x14ac:dyDescent="0.75">
      <c r="A848">
        <v>65065441</v>
      </c>
      <c r="B848" t="s">
        <v>5354</v>
      </c>
      <c r="C848" t="s">
        <v>5390</v>
      </c>
      <c r="D848" t="s">
        <v>5496</v>
      </c>
      <c r="E848" t="s">
        <v>18</v>
      </c>
      <c r="F848">
        <v>0</v>
      </c>
      <c r="I848">
        <v>50</v>
      </c>
      <c r="J848">
        <v>62.6666666666667</v>
      </c>
      <c r="L848" t="s">
        <v>5508</v>
      </c>
      <c r="M848" t="s">
        <v>5475</v>
      </c>
      <c r="N848">
        <v>66.6666666666667</v>
      </c>
      <c r="O848">
        <v>56.3333333333333</v>
      </c>
      <c r="P848">
        <v>0.84499999999999997</v>
      </c>
      <c r="Q848" t="s">
        <v>5512</v>
      </c>
      <c r="R848" t="s">
        <v>5483</v>
      </c>
      <c r="S848" t="s">
        <v>46</v>
      </c>
      <c r="T848" t="s">
        <v>11</v>
      </c>
      <c r="U848" t="s">
        <v>19</v>
      </c>
      <c r="V848" t="s">
        <v>7859</v>
      </c>
      <c r="W848">
        <v>106.59356</v>
      </c>
      <c r="X848">
        <v>10.964169999999999</v>
      </c>
      <c r="Y848" t="s">
        <v>7862</v>
      </c>
    </row>
    <row r="849" spans="1:25" x14ac:dyDescent="0.75">
      <c r="A849">
        <v>65409390</v>
      </c>
      <c r="B849" t="s">
        <v>3700</v>
      </c>
      <c r="C849" t="s">
        <v>5390</v>
      </c>
      <c r="D849" t="s">
        <v>5487</v>
      </c>
      <c r="E849" t="s">
        <v>18</v>
      </c>
      <c r="F849">
        <v>0</v>
      </c>
      <c r="G849">
        <v>15</v>
      </c>
      <c r="H849" t="s">
        <v>7287</v>
      </c>
      <c r="I849">
        <v>30</v>
      </c>
      <c r="J849">
        <v>36.6666666666667</v>
      </c>
      <c r="L849" t="s">
        <v>5481</v>
      </c>
      <c r="M849" t="s">
        <v>5475</v>
      </c>
      <c r="N849">
        <v>66.6666666666667</v>
      </c>
      <c r="O849">
        <v>54</v>
      </c>
      <c r="P849">
        <v>0.81</v>
      </c>
      <c r="Q849" t="s">
        <v>5512</v>
      </c>
      <c r="R849" t="s">
        <v>5483</v>
      </c>
      <c r="S849" t="s">
        <v>46</v>
      </c>
      <c r="T849" t="s">
        <v>11</v>
      </c>
      <c r="U849" t="s">
        <v>19</v>
      </c>
      <c r="V849" t="s">
        <v>7859</v>
      </c>
      <c r="W849">
        <v>106.57239</v>
      </c>
      <c r="X849">
        <v>10.98333</v>
      </c>
      <c r="Y849" t="s">
        <v>7862</v>
      </c>
    </row>
    <row r="850" spans="1:25" x14ac:dyDescent="0.75">
      <c r="A850">
        <v>65540036</v>
      </c>
      <c r="B850" t="s">
        <v>2913</v>
      </c>
      <c r="C850" t="s">
        <v>5407</v>
      </c>
      <c r="D850" t="s">
        <v>5487</v>
      </c>
      <c r="E850" t="s">
        <v>18</v>
      </c>
      <c r="F850">
        <v>0</v>
      </c>
      <c r="I850">
        <v>20</v>
      </c>
      <c r="J850">
        <v>29</v>
      </c>
      <c r="K850">
        <v>9</v>
      </c>
      <c r="L850" t="s">
        <v>5508</v>
      </c>
      <c r="M850" t="s">
        <v>5475</v>
      </c>
      <c r="N850">
        <v>66.6666666666667</v>
      </c>
      <c r="O850">
        <v>49.3333333333333</v>
      </c>
      <c r="P850">
        <v>0.74</v>
      </c>
      <c r="Q850" t="s">
        <v>5502</v>
      </c>
      <c r="R850" t="s">
        <v>5477</v>
      </c>
      <c r="S850" t="s">
        <v>46</v>
      </c>
      <c r="T850" t="s">
        <v>11</v>
      </c>
      <c r="U850" t="s">
        <v>19</v>
      </c>
      <c r="V850" t="s">
        <v>7867</v>
      </c>
      <c r="W850">
        <v>106.59298</v>
      </c>
      <c r="X850">
        <v>10.99193</v>
      </c>
      <c r="Y850" t="s">
        <v>7864</v>
      </c>
    </row>
    <row r="851" spans="1:25" x14ac:dyDescent="0.75">
      <c r="A851">
        <v>65720706</v>
      </c>
      <c r="B851" t="s">
        <v>5902</v>
      </c>
      <c r="C851" t="s">
        <v>5407</v>
      </c>
      <c r="D851" t="s">
        <v>5488</v>
      </c>
      <c r="E851" t="s">
        <v>18</v>
      </c>
      <c r="F851">
        <v>0</v>
      </c>
      <c r="G851">
        <v>3</v>
      </c>
      <c r="H851" t="s">
        <v>7287</v>
      </c>
      <c r="I851">
        <v>3</v>
      </c>
      <c r="J851">
        <v>4</v>
      </c>
      <c r="K851">
        <v>8</v>
      </c>
      <c r="L851" t="s">
        <v>5481</v>
      </c>
      <c r="M851" t="s">
        <v>5475</v>
      </c>
      <c r="N851">
        <v>66.6666666666667</v>
      </c>
      <c r="O851">
        <v>33.3333333333333</v>
      </c>
      <c r="P851">
        <v>0.5</v>
      </c>
      <c r="Q851" t="s">
        <v>5505</v>
      </c>
      <c r="R851" t="s">
        <v>5477</v>
      </c>
      <c r="S851" t="s">
        <v>46</v>
      </c>
      <c r="T851" t="s">
        <v>11</v>
      </c>
      <c r="U851" t="s">
        <v>19</v>
      </c>
      <c r="V851" t="s">
        <v>7865</v>
      </c>
      <c r="W851">
        <v>106.49168</v>
      </c>
      <c r="X851">
        <v>11.125999999999999</v>
      </c>
      <c r="Y851" t="s">
        <v>7866</v>
      </c>
    </row>
    <row r="852" spans="1:25" x14ac:dyDescent="0.75">
      <c r="A852">
        <v>65041543</v>
      </c>
      <c r="B852" t="s">
        <v>6603</v>
      </c>
      <c r="C852" t="s">
        <v>5407</v>
      </c>
      <c r="D852" t="s">
        <v>5488</v>
      </c>
      <c r="E852" t="s">
        <v>18</v>
      </c>
      <c r="F852">
        <v>0</v>
      </c>
      <c r="G852">
        <v>6</v>
      </c>
      <c r="H852" t="s">
        <v>7287</v>
      </c>
      <c r="I852">
        <v>41</v>
      </c>
      <c r="J852">
        <v>77.6666666666667</v>
      </c>
      <c r="K852">
        <v>10</v>
      </c>
      <c r="L852" t="s">
        <v>5481</v>
      </c>
      <c r="M852" t="s">
        <v>5475</v>
      </c>
      <c r="N852">
        <v>66.3333333333333</v>
      </c>
      <c r="O852">
        <v>40.6666666666667</v>
      </c>
      <c r="P852">
        <v>0.61306532663316604</v>
      </c>
      <c r="Q852" t="s">
        <v>5507</v>
      </c>
      <c r="R852" t="s">
        <v>5486</v>
      </c>
      <c r="S852" t="s">
        <v>46</v>
      </c>
      <c r="T852" t="s">
        <v>11</v>
      </c>
      <c r="U852" t="s">
        <v>19</v>
      </c>
      <c r="V852" t="s">
        <v>7869</v>
      </c>
      <c r="W852">
        <v>106.55809000000001</v>
      </c>
      <c r="X852">
        <v>10.933630000000001</v>
      </c>
      <c r="Y852" t="s">
        <v>7864</v>
      </c>
    </row>
    <row r="853" spans="1:25" x14ac:dyDescent="0.75">
      <c r="A853">
        <v>65028835</v>
      </c>
      <c r="B853" t="s">
        <v>5740</v>
      </c>
      <c r="C853" t="s">
        <v>5407</v>
      </c>
      <c r="D853" t="s">
        <v>5488</v>
      </c>
      <c r="E853" t="s">
        <v>18</v>
      </c>
      <c r="F853">
        <v>0</v>
      </c>
      <c r="G853">
        <v>10</v>
      </c>
      <c r="H853" t="s">
        <v>7287</v>
      </c>
      <c r="I853">
        <v>15</v>
      </c>
      <c r="J853">
        <v>13.3333333333333</v>
      </c>
      <c r="K853">
        <v>9</v>
      </c>
      <c r="L853" t="s">
        <v>5481</v>
      </c>
      <c r="M853" t="s">
        <v>5475</v>
      </c>
      <c r="N853">
        <v>65.6666666666667</v>
      </c>
      <c r="O853">
        <v>54.6666666666667</v>
      </c>
      <c r="P853">
        <v>0.83248730964466999</v>
      </c>
      <c r="Q853" t="s">
        <v>5500</v>
      </c>
      <c r="R853" t="s">
        <v>5486</v>
      </c>
      <c r="S853" t="s">
        <v>46</v>
      </c>
      <c r="T853" t="s">
        <v>11</v>
      </c>
      <c r="U853" t="s">
        <v>19</v>
      </c>
      <c r="V853" t="s">
        <v>7861</v>
      </c>
      <c r="W853">
        <v>106.48591999999999</v>
      </c>
      <c r="X853">
        <v>10.970459999999999</v>
      </c>
      <c r="Y853" t="s">
        <v>7862</v>
      </c>
    </row>
    <row r="854" spans="1:25" x14ac:dyDescent="0.75">
      <c r="A854">
        <v>65033269</v>
      </c>
      <c r="B854" t="s">
        <v>3304</v>
      </c>
      <c r="C854" t="s">
        <v>5416</v>
      </c>
      <c r="D854" t="s">
        <v>5487</v>
      </c>
      <c r="E854" t="s">
        <v>18</v>
      </c>
      <c r="F854">
        <v>0</v>
      </c>
      <c r="I854">
        <v>5</v>
      </c>
      <c r="J854">
        <v>21.3333333333333</v>
      </c>
      <c r="K854">
        <v>2</v>
      </c>
      <c r="L854" t="s">
        <v>5508</v>
      </c>
      <c r="M854" t="s">
        <v>5475</v>
      </c>
      <c r="N854">
        <v>65.6666666666667</v>
      </c>
      <c r="O854">
        <v>44</v>
      </c>
      <c r="P854">
        <v>0.67005076142132003</v>
      </c>
      <c r="Q854" t="s">
        <v>5482</v>
      </c>
      <c r="R854" t="s">
        <v>5483</v>
      </c>
      <c r="S854" t="s">
        <v>46</v>
      </c>
      <c r="T854" t="s">
        <v>11</v>
      </c>
      <c r="U854" t="s">
        <v>19</v>
      </c>
      <c r="V854" t="s">
        <v>7869</v>
      </c>
      <c r="W854">
        <v>106.51427</v>
      </c>
      <c r="X854">
        <v>10.944140000000001</v>
      </c>
      <c r="Y854" t="s">
        <v>7864</v>
      </c>
    </row>
    <row r="855" spans="1:25" x14ac:dyDescent="0.75">
      <c r="A855">
        <v>65507308</v>
      </c>
      <c r="B855" t="s">
        <v>747</v>
      </c>
      <c r="C855" t="s">
        <v>5407</v>
      </c>
      <c r="D855" t="s">
        <v>5487</v>
      </c>
      <c r="E855" t="s">
        <v>5497</v>
      </c>
      <c r="F855">
        <v>60</v>
      </c>
      <c r="G855">
        <v>10</v>
      </c>
      <c r="H855">
        <v>0.16666666666666699</v>
      </c>
      <c r="I855">
        <v>55</v>
      </c>
      <c r="J855">
        <v>68.3333333333333</v>
      </c>
      <c r="K855">
        <v>99</v>
      </c>
      <c r="L855" t="s">
        <v>5494</v>
      </c>
      <c r="M855" t="s">
        <v>5499</v>
      </c>
      <c r="N855">
        <v>65.6666666666667</v>
      </c>
      <c r="O855">
        <v>53.6666666666667</v>
      </c>
      <c r="P855">
        <v>0.81725888324873097</v>
      </c>
      <c r="Q855" t="s">
        <v>5493</v>
      </c>
      <c r="R855" t="s">
        <v>5486</v>
      </c>
      <c r="S855" t="s">
        <v>46</v>
      </c>
      <c r="T855" t="s">
        <v>11</v>
      </c>
      <c r="U855" t="s">
        <v>19</v>
      </c>
      <c r="V855" t="s">
        <v>7870</v>
      </c>
      <c r="W855">
        <v>106.42733</v>
      </c>
      <c r="X855">
        <v>11.00572</v>
      </c>
      <c r="Y855" t="s">
        <v>7862</v>
      </c>
    </row>
    <row r="856" spans="1:25" x14ac:dyDescent="0.75">
      <c r="A856">
        <v>65014027</v>
      </c>
      <c r="B856" t="s">
        <v>6820</v>
      </c>
      <c r="C856" t="s">
        <v>5407</v>
      </c>
      <c r="D856" t="s">
        <v>5487</v>
      </c>
      <c r="E856" t="s">
        <v>18</v>
      </c>
      <c r="F856">
        <v>0</v>
      </c>
      <c r="G856">
        <v>53</v>
      </c>
      <c r="H856" t="s">
        <v>7287</v>
      </c>
      <c r="I856">
        <v>34</v>
      </c>
      <c r="J856">
        <v>33.6666666666667</v>
      </c>
      <c r="K856">
        <v>5</v>
      </c>
      <c r="L856" t="s">
        <v>5481</v>
      </c>
      <c r="M856" t="s">
        <v>5475</v>
      </c>
      <c r="N856">
        <v>65.3333333333333</v>
      </c>
      <c r="O856">
        <v>43.6666666666667</v>
      </c>
      <c r="P856">
        <v>0.66836734693877597</v>
      </c>
      <c r="Q856" t="s">
        <v>5502</v>
      </c>
      <c r="R856" t="s">
        <v>5477</v>
      </c>
      <c r="S856" t="s">
        <v>46</v>
      </c>
      <c r="T856" t="s">
        <v>11</v>
      </c>
      <c r="U856" t="s">
        <v>19</v>
      </c>
      <c r="V856" t="s">
        <v>7867</v>
      </c>
      <c r="W856">
        <v>106.61353</v>
      </c>
      <c r="X856">
        <v>10.979329999999999</v>
      </c>
      <c r="Y856" t="s">
        <v>7864</v>
      </c>
    </row>
    <row r="857" spans="1:25" x14ac:dyDescent="0.75">
      <c r="A857">
        <v>65508949</v>
      </c>
      <c r="B857" t="s">
        <v>6201</v>
      </c>
      <c r="C857" t="s">
        <v>5407</v>
      </c>
      <c r="D857" t="s">
        <v>5487</v>
      </c>
      <c r="E857" t="s">
        <v>18</v>
      </c>
      <c r="F857">
        <v>0</v>
      </c>
      <c r="G857">
        <v>24</v>
      </c>
      <c r="H857" t="s">
        <v>7287</v>
      </c>
      <c r="I857">
        <v>52</v>
      </c>
      <c r="J857">
        <v>51.3333333333333</v>
      </c>
      <c r="K857">
        <v>5</v>
      </c>
      <c r="L857" t="s">
        <v>5481</v>
      </c>
      <c r="M857" t="s">
        <v>5475</v>
      </c>
      <c r="N857">
        <v>65.3333333333333</v>
      </c>
      <c r="O857">
        <v>41</v>
      </c>
      <c r="P857">
        <v>0.62755102040816302</v>
      </c>
      <c r="Q857" t="s">
        <v>5502</v>
      </c>
      <c r="R857" t="s">
        <v>5477</v>
      </c>
      <c r="S857" t="s">
        <v>46</v>
      </c>
      <c r="T857" t="s">
        <v>11</v>
      </c>
      <c r="U857" t="s">
        <v>19</v>
      </c>
      <c r="V857" t="s">
        <v>7867</v>
      </c>
      <c r="W857">
        <v>106.59451</v>
      </c>
      <c r="X857">
        <v>10.99652</v>
      </c>
      <c r="Y857" t="s">
        <v>7864</v>
      </c>
    </row>
    <row r="858" spans="1:25" x14ac:dyDescent="0.75">
      <c r="A858">
        <v>65525350</v>
      </c>
      <c r="B858" t="s">
        <v>5781</v>
      </c>
      <c r="C858" t="s">
        <v>5407</v>
      </c>
      <c r="D858" t="s">
        <v>5488</v>
      </c>
      <c r="E858" t="s">
        <v>18</v>
      </c>
      <c r="F858">
        <v>0</v>
      </c>
      <c r="G858">
        <v>3</v>
      </c>
      <c r="H858" t="s">
        <v>7287</v>
      </c>
      <c r="I858">
        <v>8</v>
      </c>
      <c r="J858">
        <v>30.3333333333333</v>
      </c>
      <c r="K858">
        <v>20</v>
      </c>
      <c r="L858" t="s">
        <v>5481</v>
      </c>
      <c r="M858" t="s">
        <v>5475</v>
      </c>
      <c r="N858">
        <v>65.3333333333333</v>
      </c>
      <c r="O858">
        <v>27</v>
      </c>
      <c r="P858">
        <v>0.41326530612244899</v>
      </c>
      <c r="Q858" t="s">
        <v>5521</v>
      </c>
      <c r="R858" t="s">
        <v>5477</v>
      </c>
      <c r="S858" t="s">
        <v>46</v>
      </c>
      <c r="T858" t="s">
        <v>11</v>
      </c>
      <c r="U858" t="s">
        <v>19</v>
      </c>
      <c r="V858" t="s">
        <v>7859</v>
      </c>
      <c r="W858">
        <v>106.56697</v>
      </c>
      <c r="X858">
        <v>10.98564</v>
      </c>
      <c r="Y858" t="s">
        <v>7866</v>
      </c>
    </row>
    <row r="859" spans="1:25" x14ac:dyDescent="0.75">
      <c r="A859">
        <v>65540367</v>
      </c>
      <c r="B859" t="s">
        <v>485</v>
      </c>
      <c r="C859" t="s">
        <v>5407</v>
      </c>
      <c r="D859" t="s">
        <v>5487</v>
      </c>
      <c r="E859" t="s">
        <v>18</v>
      </c>
      <c r="F859">
        <v>0</v>
      </c>
      <c r="I859">
        <v>33</v>
      </c>
      <c r="J859">
        <v>39.6666666666667</v>
      </c>
      <c r="K859">
        <v>7</v>
      </c>
      <c r="L859" t="s">
        <v>5508</v>
      </c>
      <c r="M859" t="s">
        <v>5475</v>
      </c>
      <c r="N859">
        <v>65.3333333333333</v>
      </c>
      <c r="O859">
        <v>38.3333333333333</v>
      </c>
      <c r="P859">
        <v>0.58673469387755095</v>
      </c>
      <c r="Q859" t="s">
        <v>5502</v>
      </c>
      <c r="R859" t="s">
        <v>5477</v>
      </c>
      <c r="S859" t="s">
        <v>46</v>
      </c>
      <c r="T859" t="s">
        <v>11</v>
      </c>
      <c r="U859" t="s">
        <v>19</v>
      </c>
      <c r="V859" t="s">
        <v>7867</v>
      </c>
      <c r="W859">
        <v>106.59558</v>
      </c>
      <c r="X859">
        <v>10.98237</v>
      </c>
      <c r="Y859" t="s">
        <v>7866</v>
      </c>
    </row>
    <row r="860" spans="1:25" x14ac:dyDescent="0.75">
      <c r="A860">
        <v>65010511</v>
      </c>
      <c r="B860" t="s">
        <v>2701</v>
      </c>
      <c r="C860" t="s">
        <v>5407</v>
      </c>
      <c r="D860" t="s">
        <v>5487</v>
      </c>
      <c r="E860" t="s">
        <v>18</v>
      </c>
      <c r="F860">
        <v>0</v>
      </c>
      <c r="G860">
        <v>20</v>
      </c>
      <c r="H860" t="s">
        <v>7287</v>
      </c>
      <c r="I860">
        <v>41</v>
      </c>
      <c r="J860">
        <v>41.6666666666667</v>
      </c>
      <c r="K860">
        <v>11</v>
      </c>
      <c r="L860" t="s">
        <v>5481</v>
      </c>
      <c r="M860" t="s">
        <v>5475</v>
      </c>
      <c r="N860">
        <v>65</v>
      </c>
      <c r="O860">
        <v>40.3333333333333</v>
      </c>
      <c r="P860">
        <v>0.62051282051282097</v>
      </c>
      <c r="Q860" t="s">
        <v>5502</v>
      </c>
      <c r="R860" t="s">
        <v>5477</v>
      </c>
      <c r="S860" t="s">
        <v>46</v>
      </c>
      <c r="T860" t="s">
        <v>11</v>
      </c>
      <c r="U860" t="s">
        <v>19</v>
      </c>
      <c r="V860" t="s">
        <v>7867</v>
      </c>
      <c r="W860">
        <v>106.60921999999999</v>
      </c>
      <c r="X860">
        <v>10.98746</v>
      </c>
      <c r="Y860" t="s">
        <v>7864</v>
      </c>
    </row>
    <row r="861" spans="1:25" x14ac:dyDescent="0.75">
      <c r="A861">
        <v>65063798</v>
      </c>
      <c r="B861" t="s">
        <v>5731</v>
      </c>
      <c r="C861" t="s">
        <v>5407</v>
      </c>
      <c r="D861" t="s">
        <v>5496</v>
      </c>
      <c r="E861" t="s">
        <v>18</v>
      </c>
      <c r="F861">
        <v>0</v>
      </c>
      <c r="G861">
        <v>15</v>
      </c>
      <c r="H861" t="s">
        <v>7287</v>
      </c>
      <c r="I861">
        <v>56</v>
      </c>
      <c r="J861">
        <v>71.3333333333333</v>
      </c>
      <c r="L861" t="s">
        <v>5481</v>
      </c>
      <c r="M861" t="s">
        <v>5475</v>
      </c>
      <c r="N861">
        <v>65</v>
      </c>
      <c r="O861">
        <v>41.3333333333333</v>
      </c>
      <c r="P861">
        <v>0.63589743589743597</v>
      </c>
      <c r="Q861" t="s">
        <v>5493</v>
      </c>
      <c r="R861" t="s">
        <v>5486</v>
      </c>
      <c r="S861" t="s">
        <v>46</v>
      </c>
      <c r="T861" t="s">
        <v>11</v>
      </c>
      <c r="U861" t="s">
        <v>19</v>
      </c>
      <c r="V861" t="s">
        <v>7863</v>
      </c>
      <c r="W861">
        <v>106.44615</v>
      </c>
      <c r="X861">
        <v>11.02928</v>
      </c>
      <c r="Y861" t="s">
        <v>7864</v>
      </c>
    </row>
    <row r="862" spans="1:25" x14ac:dyDescent="0.75">
      <c r="A862">
        <v>65067554</v>
      </c>
      <c r="B862" t="s">
        <v>6172</v>
      </c>
      <c r="C862" t="s">
        <v>5390</v>
      </c>
      <c r="D862" t="s">
        <v>5496</v>
      </c>
      <c r="E862" t="s">
        <v>18</v>
      </c>
      <c r="F862">
        <v>0</v>
      </c>
      <c r="G862">
        <v>9</v>
      </c>
      <c r="H862" t="s">
        <v>7287</v>
      </c>
      <c r="I862">
        <v>20</v>
      </c>
      <c r="J862">
        <v>33.6666666666667</v>
      </c>
      <c r="L862" t="s">
        <v>5481</v>
      </c>
      <c r="M862" t="s">
        <v>5475</v>
      </c>
      <c r="N862">
        <v>65</v>
      </c>
      <c r="O862">
        <v>52.3333333333333</v>
      </c>
      <c r="P862">
        <v>0.80512820512820504</v>
      </c>
      <c r="Q862" t="s">
        <v>5512</v>
      </c>
      <c r="R862" t="s">
        <v>5483</v>
      </c>
      <c r="S862" t="s">
        <v>46</v>
      </c>
      <c r="T862" t="s">
        <v>11</v>
      </c>
      <c r="U862" t="s">
        <v>19</v>
      </c>
      <c r="V862" t="s">
        <v>7859</v>
      </c>
      <c r="W862">
        <v>106.58695</v>
      </c>
      <c r="X862">
        <v>10.98007</v>
      </c>
      <c r="Y862" t="s">
        <v>7862</v>
      </c>
    </row>
    <row r="863" spans="1:25" x14ac:dyDescent="0.75">
      <c r="A863">
        <v>65408839</v>
      </c>
      <c r="B863" t="s">
        <v>5677</v>
      </c>
      <c r="C863" t="s">
        <v>5412</v>
      </c>
      <c r="D863" t="s">
        <v>5479</v>
      </c>
      <c r="E863" t="s">
        <v>18</v>
      </c>
      <c r="F863">
        <v>0</v>
      </c>
      <c r="G863">
        <v>30</v>
      </c>
      <c r="H863" t="s">
        <v>7287</v>
      </c>
      <c r="I863">
        <v>10</v>
      </c>
      <c r="J863">
        <v>22.3333333333333</v>
      </c>
      <c r="K863">
        <v>55</v>
      </c>
      <c r="L863" t="s">
        <v>5481</v>
      </c>
      <c r="M863" t="s">
        <v>5475</v>
      </c>
      <c r="N863">
        <v>65</v>
      </c>
      <c r="O863">
        <v>35.3333333333333</v>
      </c>
      <c r="P863">
        <v>0.54358974358974399</v>
      </c>
      <c r="Q863" t="s">
        <v>5482</v>
      </c>
      <c r="R863" t="s">
        <v>5483</v>
      </c>
      <c r="S863" t="s">
        <v>46</v>
      </c>
      <c r="T863" t="s">
        <v>11</v>
      </c>
      <c r="U863" t="s">
        <v>19</v>
      </c>
      <c r="V863" t="s">
        <v>7861</v>
      </c>
      <c r="W863">
        <v>106.49654</v>
      </c>
      <c r="X863">
        <v>10.961690000000001</v>
      </c>
      <c r="Y863" t="s">
        <v>7866</v>
      </c>
    </row>
    <row r="864" spans="1:25" x14ac:dyDescent="0.75">
      <c r="A864">
        <v>65508794</v>
      </c>
      <c r="B864" t="s">
        <v>6002</v>
      </c>
      <c r="C864" t="s">
        <v>5407</v>
      </c>
      <c r="D864" t="s">
        <v>5487</v>
      </c>
      <c r="E864" t="s">
        <v>18</v>
      </c>
      <c r="F864">
        <v>0</v>
      </c>
      <c r="G864">
        <v>6</v>
      </c>
      <c r="H864" t="s">
        <v>7287</v>
      </c>
      <c r="I864">
        <v>7</v>
      </c>
      <c r="J864">
        <v>11.3333333333333</v>
      </c>
      <c r="K864">
        <v>11</v>
      </c>
      <c r="L864" t="s">
        <v>5481</v>
      </c>
      <c r="M864" t="s">
        <v>5475</v>
      </c>
      <c r="N864">
        <v>65</v>
      </c>
      <c r="O864">
        <v>45</v>
      </c>
      <c r="P864">
        <v>0.69230769230769196</v>
      </c>
      <c r="Q864" t="s">
        <v>5504</v>
      </c>
      <c r="R864" t="s">
        <v>5486</v>
      </c>
      <c r="S864" t="s">
        <v>46</v>
      </c>
      <c r="T864" t="s">
        <v>11</v>
      </c>
      <c r="U864" t="s">
        <v>19</v>
      </c>
      <c r="V864" t="s">
        <v>7869</v>
      </c>
      <c r="W864">
        <v>106.52983</v>
      </c>
      <c r="X864">
        <v>10.966229999999999</v>
      </c>
      <c r="Y864" t="s">
        <v>7864</v>
      </c>
    </row>
    <row r="865" spans="1:25" x14ac:dyDescent="0.75">
      <c r="A865">
        <v>65030656</v>
      </c>
      <c r="B865" t="s">
        <v>6066</v>
      </c>
      <c r="C865" t="s">
        <v>5407</v>
      </c>
      <c r="D865" t="s">
        <v>5488</v>
      </c>
      <c r="E865" t="s">
        <v>18</v>
      </c>
      <c r="F865">
        <v>0</v>
      </c>
      <c r="G865">
        <v>25</v>
      </c>
      <c r="H865" t="s">
        <v>7287</v>
      </c>
      <c r="I865">
        <v>104</v>
      </c>
      <c r="J865">
        <v>85.6666666666667</v>
      </c>
      <c r="K865">
        <v>59</v>
      </c>
      <c r="L865" t="s">
        <v>5481</v>
      </c>
      <c r="M865" t="s">
        <v>5475</v>
      </c>
      <c r="N865">
        <v>64.3333333333333</v>
      </c>
      <c r="O865">
        <v>47.6666666666667</v>
      </c>
      <c r="P865">
        <v>0.74093264248704704</v>
      </c>
      <c r="Q865" t="s">
        <v>5493</v>
      </c>
      <c r="R865" t="s">
        <v>5486</v>
      </c>
      <c r="S865" t="s">
        <v>46</v>
      </c>
      <c r="T865" t="s">
        <v>11</v>
      </c>
      <c r="U865" t="s">
        <v>19</v>
      </c>
      <c r="V865" t="s">
        <v>7870</v>
      </c>
      <c r="W865">
        <v>106.42037999999999</v>
      </c>
      <c r="X865">
        <v>11.00752</v>
      </c>
      <c r="Y865" t="s">
        <v>7864</v>
      </c>
    </row>
    <row r="866" spans="1:25" x14ac:dyDescent="0.75">
      <c r="A866">
        <v>65714057</v>
      </c>
      <c r="B866" t="s">
        <v>5643</v>
      </c>
      <c r="C866" t="s">
        <v>5407</v>
      </c>
      <c r="D866" t="s">
        <v>5487</v>
      </c>
      <c r="E866" t="s">
        <v>18</v>
      </c>
      <c r="F866">
        <v>0</v>
      </c>
      <c r="G866">
        <v>5</v>
      </c>
      <c r="H866" t="s">
        <v>7287</v>
      </c>
      <c r="I866">
        <v>20</v>
      </c>
      <c r="J866">
        <v>13.3333333333333</v>
      </c>
      <c r="K866">
        <v>56</v>
      </c>
      <c r="L866" t="s">
        <v>5481</v>
      </c>
      <c r="M866" t="s">
        <v>5475</v>
      </c>
      <c r="N866">
        <v>64.3333333333333</v>
      </c>
      <c r="O866">
        <v>41</v>
      </c>
      <c r="P866">
        <v>0.637305699481865</v>
      </c>
      <c r="Q866" t="s">
        <v>5504</v>
      </c>
      <c r="R866" t="s">
        <v>5486</v>
      </c>
      <c r="S866" t="s">
        <v>46</v>
      </c>
      <c r="T866" t="s">
        <v>11</v>
      </c>
      <c r="U866" t="s">
        <v>19</v>
      </c>
      <c r="V866" t="s">
        <v>7869</v>
      </c>
      <c r="W866">
        <v>106.50342999999999</v>
      </c>
      <c r="X866">
        <v>10.949109999999999</v>
      </c>
      <c r="Y866" t="s">
        <v>7864</v>
      </c>
    </row>
    <row r="867" spans="1:25" x14ac:dyDescent="0.75">
      <c r="A867">
        <v>65402326</v>
      </c>
      <c r="B867" t="s">
        <v>5918</v>
      </c>
      <c r="C867" t="s">
        <v>5407</v>
      </c>
      <c r="D867" t="s">
        <v>5487</v>
      </c>
      <c r="E867" t="s">
        <v>18</v>
      </c>
      <c r="F867">
        <v>0</v>
      </c>
      <c r="G867">
        <v>13</v>
      </c>
      <c r="H867" t="s">
        <v>7287</v>
      </c>
      <c r="I867">
        <v>70</v>
      </c>
      <c r="J867">
        <v>63.3333333333333</v>
      </c>
      <c r="K867">
        <v>7</v>
      </c>
      <c r="L867" t="s">
        <v>5481</v>
      </c>
      <c r="M867" t="s">
        <v>5475</v>
      </c>
      <c r="N867">
        <v>64</v>
      </c>
      <c r="O867">
        <v>48.3333333333333</v>
      </c>
      <c r="P867">
        <v>0.75520833333333304</v>
      </c>
      <c r="Q867" t="s">
        <v>5493</v>
      </c>
      <c r="R867" t="s">
        <v>5486</v>
      </c>
      <c r="S867" t="s">
        <v>46</v>
      </c>
      <c r="T867" t="s">
        <v>11</v>
      </c>
      <c r="U867" t="s">
        <v>19</v>
      </c>
      <c r="V867" t="s">
        <v>7870</v>
      </c>
      <c r="W867">
        <v>106.45525000000001</v>
      </c>
      <c r="X867">
        <v>11.049569999999999</v>
      </c>
      <c r="Y867" t="s">
        <v>7864</v>
      </c>
    </row>
    <row r="868" spans="1:25" x14ac:dyDescent="0.75">
      <c r="A868">
        <v>65503138</v>
      </c>
      <c r="B868" t="s">
        <v>1906</v>
      </c>
      <c r="C868" t="s">
        <v>5407</v>
      </c>
      <c r="D868" t="s">
        <v>5474</v>
      </c>
      <c r="E868" t="s">
        <v>5497</v>
      </c>
      <c r="F868">
        <v>60</v>
      </c>
      <c r="I868">
        <v>60</v>
      </c>
      <c r="J868">
        <v>45</v>
      </c>
      <c r="L868" t="s">
        <v>5508</v>
      </c>
      <c r="M868" t="s">
        <v>5541</v>
      </c>
      <c r="N868">
        <v>64</v>
      </c>
      <c r="O868">
        <v>44.6666666666667</v>
      </c>
      <c r="P868">
        <v>0.69791666666666696</v>
      </c>
      <c r="Q868" t="s">
        <v>5504</v>
      </c>
      <c r="R868" t="s">
        <v>5486</v>
      </c>
      <c r="S868" t="s">
        <v>46</v>
      </c>
      <c r="T868" t="s">
        <v>11</v>
      </c>
      <c r="U868" t="s">
        <v>19</v>
      </c>
      <c r="V868" t="s">
        <v>7869</v>
      </c>
      <c r="W868">
        <v>106.51479999999999</v>
      </c>
      <c r="X868">
        <v>10.94328</v>
      </c>
      <c r="Y868" t="s">
        <v>7864</v>
      </c>
    </row>
    <row r="869" spans="1:25" x14ac:dyDescent="0.75">
      <c r="A869">
        <v>65508902</v>
      </c>
      <c r="B869" t="s">
        <v>754</v>
      </c>
      <c r="C869" t="s">
        <v>5407</v>
      </c>
      <c r="D869" t="s">
        <v>5488</v>
      </c>
      <c r="E869" t="s">
        <v>18</v>
      </c>
      <c r="F869">
        <v>0</v>
      </c>
      <c r="I869">
        <v>35</v>
      </c>
      <c r="J869">
        <v>25</v>
      </c>
      <c r="K869">
        <v>30</v>
      </c>
      <c r="L869" t="s">
        <v>5508</v>
      </c>
      <c r="M869" t="s">
        <v>5475</v>
      </c>
      <c r="N869">
        <v>64</v>
      </c>
      <c r="O869">
        <v>40.6666666666667</v>
      </c>
      <c r="P869">
        <v>0.63541666666666696</v>
      </c>
      <c r="Q869" t="s">
        <v>5505</v>
      </c>
      <c r="R869" t="s">
        <v>5477</v>
      </c>
      <c r="S869" t="s">
        <v>46</v>
      </c>
      <c r="T869" t="s">
        <v>11</v>
      </c>
      <c r="U869" t="s">
        <v>19</v>
      </c>
      <c r="V869" t="s">
        <v>7865</v>
      </c>
      <c r="W869">
        <v>106.47566</v>
      </c>
      <c r="X869">
        <v>11.05911</v>
      </c>
      <c r="Y869" t="s">
        <v>7864</v>
      </c>
    </row>
    <row r="870" spans="1:25" x14ac:dyDescent="0.75">
      <c r="A870">
        <v>65540490</v>
      </c>
      <c r="B870" t="s">
        <v>1066</v>
      </c>
      <c r="C870" t="s">
        <v>5407</v>
      </c>
      <c r="D870" t="s">
        <v>5487</v>
      </c>
      <c r="E870" t="s">
        <v>18</v>
      </c>
      <c r="F870">
        <v>0</v>
      </c>
      <c r="G870">
        <v>50</v>
      </c>
      <c r="H870" t="s">
        <v>7287</v>
      </c>
      <c r="I870">
        <v>35</v>
      </c>
      <c r="J870">
        <v>42</v>
      </c>
      <c r="K870">
        <v>4</v>
      </c>
      <c r="L870" t="s">
        <v>5481</v>
      </c>
      <c r="M870" t="s">
        <v>5475</v>
      </c>
      <c r="N870">
        <v>64</v>
      </c>
      <c r="O870">
        <v>38.6666666666667</v>
      </c>
      <c r="P870">
        <v>0.60416666666666696</v>
      </c>
      <c r="Q870" t="s">
        <v>5502</v>
      </c>
      <c r="R870" t="s">
        <v>5477</v>
      </c>
      <c r="S870" t="s">
        <v>46</v>
      </c>
      <c r="T870" t="s">
        <v>11</v>
      </c>
      <c r="U870" t="s">
        <v>19</v>
      </c>
      <c r="V870" t="s">
        <v>7867</v>
      </c>
      <c r="W870">
        <v>106.59186</v>
      </c>
      <c r="X870">
        <v>10.99751</v>
      </c>
      <c r="Y870" t="s">
        <v>7864</v>
      </c>
    </row>
    <row r="871" spans="1:25" x14ac:dyDescent="0.75">
      <c r="A871">
        <v>65704792</v>
      </c>
      <c r="B871" t="s">
        <v>3848</v>
      </c>
      <c r="C871" t="s">
        <v>5407</v>
      </c>
      <c r="D871" t="s">
        <v>5487</v>
      </c>
      <c r="E871" t="s">
        <v>5497</v>
      </c>
      <c r="F871">
        <v>60</v>
      </c>
      <c r="G871">
        <v>34</v>
      </c>
      <c r="H871">
        <v>0.56666666666666698</v>
      </c>
      <c r="I871">
        <v>25</v>
      </c>
      <c r="J871">
        <v>110.333333333333</v>
      </c>
      <c r="K871">
        <v>58</v>
      </c>
      <c r="L871" t="s">
        <v>5491</v>
      </c>
      <c r="M871" t="s">
        <v>5499</v>
      </c>
      <c r="N871">
        <v>64</v>
      </c>
      <c r="O871">
        <v>38</v>
      </c>
      <c r="P871">
        <v>0.59375</v>
      </c>
      <c r="Q871" t="s">
        <v>5503</v>
      </c>
      <c r="R871" t="s">
        <v>5477</v>
      </c>
      <c r="S871" t="s">
        <v>46</v>
      </c>
      <c r="T871" t="s">
        <v>11</v>
      </c>
      <c r="U871" t="s">
        <v>19</v>
      </c>
      <c r="V871" t="s">
        <v>7859</v>
      </c>
      <c r="W871">
        <v>106.60356</v>
      </c>
      <c r="X871">
        <v>10.952299999999999</v>
      </c>
      <c r="Y871" t="s">
        <v>7866</v>
      </c>
    </row>
    <row r="872" spans="1:25" x14ac:dyDescent="0.75">
      <c r="A872">
        <v>65505914</v>
      </c>
      <c r="B872" t="s">
        <v>7875</v>
      </c>
      <c r="C872" t="s">
        <v>5407</v>
      </c>
      <c r="D872" t="s">
        <v>5474</v>
      </c>
      <c r="E872" t="s">
        <v>5497</v>
      </c>
      <c r="F872">
        <v>50</v>
      </c>
      <c r="G872">
        <v>20</v>
      </c>
      <c r="H872">
        <v>0.4</v>
      </c>
      <c r="I872">
        <v>50</v>
      </c>
      <c r="J872">
        <v>52.6666666666667</v>
      </c>
      <c r="K872">
        <v>10</v>
      </c>
      <c r="L872" t="s">
        <v>5498</v>
      </c>
      <c r="M872" t="s">
        <v>5499</v>
      </c>
      <c r="N872">
        <v>63.6666666666667</v>
      </c>
      <c r="O872">
        <v>41</v>
      </c>
      <c r="P872">
        <v>0.64397905759162299</v>
      </c>
      <c r="Q872" t="s">
        <v>5502</v>
      </c>
      <c r="R872" t="s">
        <v>5477</v>
      </c>
      <c r="S872" t="s">
        <v>46</v>
      </c>
      <c r="T872" t="s">
        <v>11</v>
      </c>
      <c r="U872" t="s">
        <v>19</v>
      </c>
      <c r="V872" t="s">
        <v>7867</v>
      </c>
      <c r="W872">
        <v>106.59623000000001</v>
      </c>
      <c r="X872">
        <v>10.998559999999999</v>
      </c>
      <c r="Y872" t="s">
        <v>7864</v>
      </c>
    </row>
    <row r="873" spans="1:25" x14ac:dyDescent="0.75">
      <c r="A873">
        <v>65540329</v>
      </c>
      <c r="B873" t="s">
        <v>5972</v>
      </c>
      <c r="C873" t="s">
        <v>5407</v>
      </c>
      <c r="D873" t="s">
        <v>5488</v>
      </c>
      <c r="E873" t="s">
        <v>18</v>
      </c>
      <c r="F873">
        <v>0</v>
      </c>
      <c r="J873">
        <v>8</v>
      </c>
      <c r="K873">
        <v>53</v>
      </c>
      <c r="L873" t="s">
        <v>5508</v>
      </c>
      <c r="M873" t="s">
        <v>5475</v>
      </c>
      <c r="N873">
        <v>63.6666666666667</v>
      </c>
      <c r="O873">
        <v>37.3333333333333</v>
      </c>
      <c r="P873">
        <v>0.586387434554974</v>
      </c>
      <c r="Q873" t="s">
        <v>5505</v>
      </c>
      <c r="R873" t="s">
        <v>5477</v>
      </c>
      <c r="S873" t="s">
        <v>46</v>
      </c>
      <c r="T873" t="s">
        <v>11</v>
      </c>
      <c r="U873" t="s">
        <v>19</v>
      </c>
      <c r="V873" t="s">
        <v>7865</v>
      </c>
      <c r="W873">
        <v>106.45708</v>
      </c>
      <c r="X873">
        <v>11.099880000000001</v>
      </c>
      <c r="Y873" t="s">
        <v>7866</v>
      </c>
    </row>
    <row r="874" spans="1:25" x14ac:dyDescent="0.75">
      <c r="A874">
        <v>65732480</v>
      </c>
      <c r="B874" t="s">
        <v>5907</v>
      </c>
      <c r="C874" t="s">
        <v>5407</v>
      </c>
      <c r="D874" t="s">
        <v>5488</v>
      </c>
      <c r="E874" t="s">
        <v>18</v>
      </c>
      <c r="F874">
        <v>0</v>
      </c>
      <c r="G874">
        <v>5</v>
      </c>
      <c r="H874" t="s">
        <v>7287</v>
      </c>
      <c r="I874">
        <v>62</v>
      </c>
      <c r="J874">
        <v>34.3333333333333</v>
      </c>
      <c r="K874">
        <v>13</v>
      </c>
      <c r="L874" t="s">
        <v>5481</v>
      </c>
      <c r="M874" t="s">
        <v>5475</v>
      </c>
      <c r="N874">
        <v>63.6666666666667</v>
      </c>
      <c r="O874">
        <v>31.3333333333333</v>
      </c>
      <c r="P874">
        <v>0.49214659685863898</v>
      </c>
      <c r="Q874" t="s">
        <v>5505</v>
      </c>
      <c r="R874" t="s">
        <v>5477</v>
      </c>
      <c r="S874" t="s">
        <v>46</v>
      </c>
      <c r="T874" t="s">
        <v>11</v>
      </c>
      <c r="U874" t="s">
        <v>19</v>
      </c>
      <c r="V874" t="s">
        <v>7865</v>
      </c>
      <c r="W874">
        <v>106.48967</v>
      </c>
      <c r="X874">
        <v>11.10988</v>
      </c>
      <c r="Y874" t="s">
        <v>7866</v>
      </c>
    </row>
    <row r="875" spans="1:25" x14ac:dyDescent="0.75">
      <c r="A875">
        <v>65508800</v>
      </c>
      <c r="B875" t="s">
        <v>5959</v>
      </c>
      <c r="C875" t="s">
        <v>5407</v>
      </c>
      <c r="D875" t="s">
        <v>5487</v>
      </c>
      <c r="E875" t="s">
        <v>18</v>
      </c>
      <c r="F875">
        <v>0</v>
      </c>
      <c r="G875">
        <v>6</v>
      </c>
      <c r="H875" t="s">
        <v>7287</v>
      </c>
      <c r="I875">
        <v>7</v>
      </c>
      <c r="J875">
        <v>9</v>
      </c>
      <c r="K875">
        <v>6</v>
      </c>
      <c r="L875" t="s">
        <v>5481</v>
      </c>
      <c r="M875" t="s">
        <v>5475</v>
      </c>
      <c r="N875">
        <v>63.3333333333333</v>
      </c>
      <c r="O875">
        <v>45</v>
      </c>
      <c r="P875">
        <v>0.71052631578947401</v>
      </c>
      <c r="Q875" t="s">
        <v>5504</v>
      </c>
      <c r="R875" t="s">
        <v>5486</v>
      </c>
      <c r="S875" t="s">
        <v>46</v>
      </c>
      <c r="T875" t="s">
        <v>11</v>
      </c>
      <c r="U875" t="s">
        <v>19</v>
      </c>
      <c r="V875" t="s">
        <v>7869</v>
      </c>
      <c r="W875">
        <v>106.52961000000001</v>
      </c>
      <c r="X875">
        <v>10.973940000000001</v>
      </c>
      <c r="Y875" t="s">
        <v>7864</v>
      </c>
    </row>
    <row r="876" spans="1:25" x14ac:dyDescent="0.75">
      <c r="A876">
        <v>65525480</v>
      </c>
      <c r="B876" t="s">
        <v>3049</v>
      </c>
      <c r="C876" t="s">
        <v>5407</v>
      </c>
      <c r="D876" t="s">
        <v>5474</v>
      </c>
      <c r="E876" t="s">
        <v>5497</v>
      </c>
      <c r="F876">
        <v>50</v>
      </c>
      <c r="G876">
        <v>20</v>
      </c>
      <c r="H876">
        <v>0.4</v>
      </c>
      <c r="I876">
        <v>98</v>
      </c>
      <c r="J876">
        <v>57</v>
      </c>
      <c r="K876">
        <v>163</v>
      </c>
      <c r="L876" t="s">
        <v>5498</v>
      </c>
      <c r="M876" t="s">
        <v>5541</v>
      </c>
      <c r="N876">
        <v>63.3333333333333</v>
      </c>
      <c r="O876">
        <v>52</v>
      </c>
      <c r="P876">
        <v>0.82105263157894703</v>
      </c>
      <c r="Q876" t="s">
        <v>5493</v>
      </c>
      <c r="R876" t="s">
        <v>5486</v>
      </c>
      <c r="S876" t="s">
        <v>46</v>
      </c>
      <c r="T876" t="s">
        <v>11</v>
      </c>
      <c r="U876" t="s">
        <v>19</v>
      </c>
      <c r="V876" t="s">
        <v>7863</v>
      </c>
      <c r="W876">
        <v>106.44266</v>
      </c>
      <c r="X876">
        <v>11.02792</v>
      </c>
      <c r="Y876" t="s">
        <v>7862</v>
      </c>
    </row>
    <row r="877" spans="1:25" x14ac:dyDescent="0.75">
      <c r="A877">
        <v>65503057</v>
      </c>
      <c r="B877" t="s">
        <v>2640</v>
      </c>
      <c r="C877" t="s">
        <v>5407</v>
      </c>
      <c r="D877" t="s">
        <v>5487</v>
      </c>
      <c r="E877" t="s">
        <v>18</v>
      </c>
      <c r="F877">
        <v>0</v>
      </c>
      <c r="G877">
        <v>20</v>
      </c>
      <c r="H877" t="s">
        <v>7287</v>
      </c>
      <c r="I877">
        <v>115</v>
      </c>
      <c r="J877">
        <v>78.6666666666667</v>
      </c>
      <c r="K877">
        <v>13</v>
      </c>
      <c r="L877" t="s">
        <v>5481</v>
      </c>
      <c r="M877" t="s">
        <v>5475</v>
      </c>
      <c r="N877">
        <v>63</v>
      </c>
      <c r="O877">
        <v>56</v>
      </c>
      <c r="P877">
        <v>0.88888888888888895</v>
      </c>
      <c r="Q877" t="s">
        <v>5495</v>
      </c>
      <c r="R877" t="s">
        <v>5477</v>
      </c>
      <c r="S877" t="s">
        <v>46</v>
      </c>
      <c r="T877" t="s">
        <v>11</v>
      </c>
      <c r="U877" t="s">
        <v>19</v>
      </c>
      <c r="V877" t="s">
        <v>7859</v>
      </c>
      <c r="W877">
        <v>106.55422</v>
      </c>
      <c r="X877">
        <v>11.0268</v>
      </c>
      <c r="Y877" t="s">
        <v>7862</v>
      </c>
    </row>
    <row r="878" spans="1:25" x14ac:dyDescent="0.75">
      <c r="A878">
        <v>65540356</v>
      </c>
      <c r="B878" t="s">
        <v>5873</v>
      </c>
      <c r="C878" t="s">
        <v>5407</v>
      </c>
      <c r="D878" t="s">
        <v>5487</v>
      </c>
      <c r="E878" t="s">
        <v>18</v>
      </c>
      <c r="F878">
        <v>0</v>
      </c>
      <c r="G878">
        <v>15</v>
      </c>
      <c r="H878" t="s">
        <v>7287</v>
      </c>
      <c r="I878">
        <v>54</v>
      </c>
      <c r="J878">
        <v>52</v>
      </c>
      <c r="K878">
        <v>6</v>
      </c>
      <c r="L878" t="s">
        <v>5481</v>
      </c>
      <c r="M878" t="s">
        <v>5475</v>
      </c>
      <c r="N878">
        <v>63</v>
      </c>
      <c r="O878">
        <v>48.6666666666667</v>
      </c>
      <c r="P878">
        <v>0.772486772486772</v>
      </c>
      <c r="Q878" t="s">
        <v>5493</v>
      </c>
      <c r="R878" t="s">
        <v>5486</v>
      </c>
      <c r="S878" t="s">
        <v>46</v>
      </c>
      <c r="T878" t="s">
        <v>11</v>
      </c>
      <c r="U878" t="s">
        <v>19</v>
      </c>
      <c r="V878" t="s">
        <v>7870</v>
      </c>
      <c r="W878">
        <v>106.45241</v>
      </c>
      <c r="X878">
        <v>11.051589999999999</v>
      </c>
      <c r="Y878" t="s">
        <v>7864</v>
      </c>
    </row>
    <row r="879" spans="1:25" x14ac:dyDescent="0.75">
      <c r="A879">
        <v>65540050</v>
      </c>
      <c r="B879" t="s">
        <v>6397</v>
      </c>
      <c r="C879" t="s">
        <v>5407</v>
      </c>
      <c r="D879" t="s">
        <v>5487</v>
      </c>
      <c r="E879" t="s">
        <v>18</v>
      </c>
      <c r="F879">
        <v>0</v>
      </c>
      <c r="G879">
        <v>10</v>
      </c>
      <c r="H879" t="s">
        <v>7287</v>
      </c>
      <c r="I879">
        <v>20</v>
      </c>
      <c r="J879">
        <v>23.3333333333333</v>
      </c>
      <c r="L879" t="s">
        <v>5481</v>
      </c>
      <c r="M879" t="s">
        <v>5475</v>
      </c>
      <c r="N879">
        <v>62.6666666666667</v>
      </c>
      <c r="O879">
        <v>46.6666666666667</v>
      </c>
      <c r="P879">
        <v>0.74468085106382997</v>
      </c>
      <c r="Q879" t="s">
        <v>5502</v>
      </c>
      <c r="R879" t="s">
        <v>5477</v>
      </c>
      <c r="S879" t="s">
        <v>46</v>
      </c>
      <c r="T879" t="s">
        <v>11</v>
      </c>
      <c r="U879" t="s">
        <v>19</v>
      </c>
      <c r="V879" t="s">
        <v>7867</v>
      </c>
      <c r="W879">
        <v>106.59116</v>
      </c>
      <c r="X879">
        <v>10.9909</v>
      </c>
      <c r="Y879" t="s">
        <v>7864</v>
      </c>
    </row>
    <row r="880" spans="1:25" x14ac:dyDescent="0.75">
      <c r="A880">
        <v>65706434</v>
      </c>
      <c r="B880" t="s">
        <v>5795</v>
      </c>
      <c r="C880" t="s">
        <v>5407</v>
      </c>
      <c r="D880" t="s">
        <v>5487</v>
      </c>
      <c r="E880" t="s">
        <v>18</v>
      </c>
      <c r="F880">
        <v>0</v>
      </c>
      <c r="G880">
        <v>3</v>
      </c>
      <c r="H880" t="s">
        <v>7287</v>
      </c>
      <c r="I880">
        <v>15</v>
      </c>
      <c r="J880">
        <v>9.3333333333333304</v>
      </c>
      <c r="K880">
        <v>8</v>
      </c>
      <c r="L880" t="s">
        <v>5481</v>
      </c>
      <c r="M880" t="s">
        <v>5475</v>
      </c>
      <c r="N880">
        <v>62.6666666666667</v>
      </c>
      <c r="O880">
        <v>25.6666666666667</v>
      </c>
      <c r="P880">
        <v>0.409574468085106</v>
      </c>
      <c r="Q880" t="s">
        <v>5505</v>
      </c>
      <c r="R880" t="s">
        <v>5477</v>
      </c>
      <c r="S880" t="s">
        <v>46</v>
      </c>
      <c r="T880" t="s">
        <v>11</v>
      </c>
      <c r="U880" t="s">
        <v>19</v>
      </c>
      <c r="V880" t="s">
        <v>7865</v>
      </c>
      <c r="W880">
        <v>106.4866</v>
      </c>
      <c r="X880">
        <v>11.10702</v>
      </c>
      <c r="Y880" t="s">
        <v>7866</v>
      </c>
    </row>
    <row r="881" spans="1:25" x14ac:dyDescent="0.75">
      <c r="A881">
        <v>65706452</v>
      </c>
      <c r="B881" t="s">
        <v>5768</v>
      </c>
      <c r="C881" t="s">
        <v>5407</v>
      </c>
      <c r="D881" t="s">
        <v>5487</v>
      </c>
      <c r="E881" t="s">
        <v>18</v>
      </c>
      <c r="F881">
        <v>0</v>
      </c>
      <c r="G881">
        <v>4</v>
      </c>
      <c r="H881" t="s">
        <v>7287</v>
      </c>
      <c r="I881">
        <v>14</v>
      </c>
      <c r="J881">
        <v>11</v>
      </c>
      <c r="K881">
        <v>29</v>
      </c>
      <c r="L881" t="s">
        <v>5481</v>
      </c>
      <c r="M881" t="s">
        <v>5475</v>
      </c>
      <c r="N881">
        <v>62.6666666666667</v>
      </c>
      <c r="O881">
        <v>33.3333333333333</v>
      </c>
      <c r="P881">
        <v>0.53191489361702105</v>
      </c>
      <c r="Q881" t="s">
        <v>5505</v>
      </c>
      <c r="R881" t="s">
        <v>5477</v>
      </c>
      <c r="S881" t="s">
        <v>46</v>
      </c>
      <c r="T881" t="s">
        <v>11</v>
      </c>
      <c r="U881" t="s">
        <v>19</v>
      </c>
      <c r="V881" t="s">
        <v>7865</v>
      </c>
      <c r="W881">
        <v>106.50883</v>
      </c>
      <c r="X881">
        <v>11.11191</v>
      </c>
      <c r="Y881" t="s">
        <v>7866</v>
      </c>
    </row>
    <row r="882" spans="1:25" x14ac:dyDescent="0.75">
      <c r="A882">
        <v>65707669</v>
      </c>
      <c r="B882" t="s">
        <v>1973</v>
      </c>
      <c r="C882" t="s">
        <v>5407</v>
      </c>
      <c r="D882" t="s">
        <v>5487</v>
      </c>
      <c r="E882" t="s">
        <v>18</v>
      </c>
      <c r="F882">
        <v>0</v>
      </c>
      <c r="G882">
        <v>7</v>
      </c>
      <c r="H882" t="s">
        <v>7287</v>
      </c>
      <c r="I882">
        <v>18</v>
      </c>
      <c r="J882">
        <v>15</v>
      </c>
      <c r="K882">
        <v>15</v>
      </c>
      <c r="L882" t="s">
        <v>5481</v>
      </c>
      <c r="M882" t="s">
        <v>5475</v>
      </c>
      <c r="N882">
        <v>62.6666666666667</v>
      </c>
      <c r="O882">
        <v>36.3333333333333</v>
      </c>
      <c r="P882">
        <v>0.57978723404255295</v>
      </c>
      <c r="Q882" t="s">
        <v>5507</v>
      </c>
      <c r="R882" t="s">
        <v>5486</v>
      </c>
      <c r="S882" t="s">
        <v>46</v>
      </c>
      <c r="T882" t="s">
        <v>11</v>
      </c>
      <c r="U882" t="s">
        <v>19</v>
      </c>
      <c r="V882" t="s">
        <v>7869</v>
      </c>
      <c r="W882">
        <v>106.54186</v>
      </c>
      <c r="X882">
        <v>10.94134</v>
      </c>
      <c r="Y882" t="s">
        <v>7866</v>
      </c>
    </row>
    <row r="883" spans="1:25" x14ac:dyDescent="0.75">
      <c r="A883">
        <v>65709867</v>
      </c>
      <c r="B883" t="s">
        <v>4367</v>
      </c>
      <c r="C883" t="s">
        <v>5407</v>
      </c>
      <c r="D883" t="s">
        <v>5487</v>
      </c>
      <c r="E883" t="s">
        <v>5497</v>
      </c>
      <c r="F883">
        <v>50</v>
      </c>
      <c r="I883">
        <v>55</v>
      </c>
      <c r="J883">
        <v>38.3333333333333</v>
      </c>
      <c r="L883" t="s">
        <v>5508</v>
      </c>
      <c r="M883" t="s">
        <v>5499</v>
      </c>
      <c r="N883">
        <v>62.6666666666667</v>
      </c>
      <c r="O883">
        <v>37.6666666666667</v>
      </c>
      <c r="P883">
        <v>0.60106382978723405</v>
      </c>
      <c r="Q883" t="s">
        <v>5502</v>
      </c>
      <c r="R883" t="s">
        <v>5477</v>
      </c>
      <c r="S883" t="s">
        <v>46</v>
      </c>
      <c r="T883" t="s">
        <v>11</v>
      </c>
      <c r="U883" t="s">
        <v>19</v>
      </c>
      <c r="V883" t="s">
        <v>7867</v>
      </c>
      <c r="W883">
        <v>106.60472</v>
      </c>
      <c r="X883">
        <v>10.98861</v>
      </c>
      <c r="Y883" t="s">
        <v>7864</v>
      </c>
    </row>
    <row r="884" spans="1:25" x14ac:dyDescent="0.75">
      <c r="A884">
        <v>65063790</v>
      </c>
      <c r="B884" t="s">
        <v>6479</v>
      </c>
      <c r="C884" t="s">
        <v>5407</v>
      </c>
      <c r="D884" t="s">
        <v>5496</v>
      </c>
      <c r="E884" t="s">
        <v>18</v>
      </c>
      <c r="F884">
        <v>0</v>
      </c>
      <c r="G884">
        <v>30</v>
      </c>
      <c r="H884" t="s">
        <v>7287</v>
      </c>
      <c r="I884">
        <v>150</v>
      </c>
      <c r="J884">
        <v>107.666666666667</v>
      </c>
      <c r="L884" t="s">
        <v>5481</v>
      </c>
      <c r="M884" t="s">
        <v>5475</v>
      </c>
      <c r="N884">
        <v>62.3333333333333</v>
      </c>
      <c r="O884">
        <v>46</v>
      </c>
      <c r="P884">
        <v>0.73796791443850296</v>
      </c>
      <c r="Q884" t="s">
        <v>5493</v>
      </c>
      <c r="R884" t="s">
        <v>5486</v>
      </c>
      <c r="S884" t="s">
        <v>46</v>
      </c>
      <c r="T884" t="s">
        <v>11</v>
      </c>
      <c r="U884" t="s">
        <v>19</v>
      </c>
      <c r="V884" t="s">
        <v>7870</v>
      </c>
      <c r="W884">
        <v>106.41405</v>
      </c>
      <c r="X884">
        <v>11.02201</v>
      </c>
      <c r="Y884" t="s">
        <v>7864</v>
      </c>
    </row>
    <row r="885" spans="1:25" x14ac:dyDescent="0.75">
      <c r="A885">
        <v>65508366</v>
      </c>
      <c r="B885" t="s">
        <v>2916</v>
      </c>
      <c r="C885" t="s">
        <v>5407</v>
      </c>
      <c r="D885" t="s">
        <v>5487</v>
      </c>
      <c r="E885" t="s">
        <v>18</v>
      </c>
      <c r="F885">
        <v>0</v>
      </c>
      <c r="G885">
        <v>8</v>
      </c>
      <c r="H885" t="s">
        <v>7287</v>
      </c>
      <c r="I885">
        <v>18</v>
      </c>
      <c r="J885">
        <v>36.6666666666667</v>
      </c>
      <c r="K885">
        <v>10</v>
      </c>
      <c r="L885" t="s">
        <v>5481</v>
      </c>
      <c r="M885" t="s">
        <v>5475</v>
      </c>
      <c r="N885">
        <v>62</v>
      </c>
      <c r="O885">
        <v>34.6666666666667</v>
      </c>
      <c r="P885">
        <v>0.55913978494623695</v>
      </c>
      <c r="Q885" t="s">
        <v>5507</v>
      </c>
      <c r="R885" t="s">
        <v>5486</v>
      </c>
      <c r="S885" t="s">
        <v>46</v>
      </c>
      <c r="T885" t="s">
        <v>11</v>
      </c>
      <c r="U885" t="s">
        <v>19</v>
      </c>
      <c r="V885" t="s">
        <v>7869</v>
      </c>
      <c r="W885">
        <v>106.55432999999999</v>
      </c>
      <c r="X885">
        <v>10.943440000000001</v>
      </c>
      <c r="Y885" t="s">
        <v>7866</v>
      </c>
    </row>
    <row r="886" spans="1:25" x14ac:dyDescent="0.75">
      <c r="A886">
        <v>65046095</v>
      </c>
      <c r="B886" t="s">
        <v>5716</v>
      </c>
      <c r="C886" t="s">
        <v>5407</v>
      </c>
      <c r="D886" t="s">
        <v>5487</v>
      </c>
      <c r="E886" t="s">
        <v>18</v>
      </c>
      <c r="F886">
        <v>0</v>
      </c>
      <c r="I886">
        <v>9</v>
      </c>
      <c r="J886">
        <v>8</v>
      </c>
      <c r="K886">
        <v>14</v>
      </c>
      <c r="L886" t="s">
        <v>5508</v>
      </c>
      <c r="M886" t="s">
        <v>5475</v>
      </c>
      <c r="N886">
        <v>61.6666666666667</v>
      </c>
      <c r="O886">
        <v>54.3333333333333</v>
      </c>
      <c r="P886">
        <v>0.88108108108108096</v>
      </c>
      <c r="Q886" t="s">
        <v>5500</v>
      </c>
      <c r="R886" t="s">
        <v>5486</v>
      </c>
      <c r="S886" t="s">
        <v>46</v>
      </c>
      <c r="T886" t="s">
        <v>11</v>
      </c>
      <c r="U886" t="s">
        <v>19</v>
      </c>
      <c r="V886" t="s">
        <v>7869</v>
      </c>
      <c r="W886">
        <v>106.50857000000001</v>
      </c>
      <c r="X886">
        <v>10.957750000000001</v>
      </c>
      <c r="Y886" t="s">
        <v>7862</v>
      </c>
    </row>
    <row r="887" spans="1:25" x14ac:dyDescent="0.75">
      <c r="A887">
        <v>65068043</v>
      </c>
      <c r="B887" t="s">
        <v>7305</v>
      </c>
      <c r="C887" t="s">
        <v>5407</v>
      </c>
      <c r="D887" t="s">
        <v>5496</v>
      </c>
      <c r="E887" t="s">
        <v>5497</v>
      </c>
      <c r="F887">
        <v>200</v>
      </c>
      <c r="G887">
        <v>40</v>
      </c>
      <c r="H887">
        <v>0.2</v>
      </c>
      <c r="I887">
        <v>268</v>
      </c>
      <c r="J887">
        <v>114.333333333333</v>
      </c>
      <c r="L887" t="s">
        <v>5494</v>
      </c>
      <c r="M887" t="s">
        <v>5541</v>
      </c>
      <c r="N887">
        <v>61.6666666666667</v>
      </c>
      <c r="O887">
        <v>43.3333333333333</v>
      </c>
      <c r="P887">
        <v>0.70270270270270296</v>
      </c>
      <c r="Q887" t="s">
        <v>5485</v>
      </c>
      <c r="R887" t="s">
        <v>5486</v>
      </c>
      <c r="S887" t="s">
        <v>46</v>
      </c>
      <c r="T887" t="s">
        <v>11</v>
      </c>
      <c r="U887" t="s">
        <v>19</v>
      </c>
      <c r="V887" t="s">
        <v>7869</v>
      </c>
      <c r="W887">
        <v>106.48609999999999</v>
      </c>
      <c r="X887">
        <v>10.969329999999999</v>
      </c>
      <c r="Y887" t="s">
        <v>7864</v>
      </c>
    </row>
    <row r="888" spans="1:25" x14ac:dyDescent="0.75">
      <c r="A888">
        <v>65525354</v>
      </c>
      <c r="B888" t="s">
        <v>6370</v>
      </c>
      <c r="C888" t="s">
        <v>5407</v>
      </c>
      <c r="D888" t="s">
        <v>5487</v>
      </c>
      <c r="E888" t="s">
        <v>18</v>
      </c>
      <c r="F888">
        <v>0</v>
      </c>
      <c r="G888">
        <v>4</v>
      </c>
      <c r="H888" t="s">
        <v>7287</v>
      </c>
      <c r="I888">
        <v>15</v>
      </c>
      <c r="J888">
        <v>49</v>
      </c>
      <c r="L888" t="s">
        <v>5481</v>
      </c>
      <c r="M888" t="s">
        <v>5475</v>
      </c>
      <c r="N888">
        <v>61.6666666666667</v>
      </c>
      <c r="O888">
        <v>45</v>
      </c>
      <c r="P888">
        <v>0.72972972972973005</v>
      </c>
      <c r="Q888" t="s">
        <v>5476</v>
      </c>
      <c r="R888" t="s">
        <v>5477</v>
      </c>
      <c r="S888" t="s">
        <v>46</v>
      </c>
      <c r="T888" t="s">
        <v>11</v>
      </c>
      <c r="U888" t="s">
        <v>19</v>
      </c>
      <c r="V888" t="s">
        <v>7867</v>
      </c>
      <c r="W888">
        <v>106.63113</v>
      </c>
      <c r="X888">
        <v>10.956619999999999</v>
      </c>
      <c r="Y888" t="s">
        <v>7864</v>
      </c>
    </row>
    <row r="889" spans="1:25" x14ac:dyDescent="0.75">
      <c r="A889">
        <v>65728502</v>
      </c>
      <c r="B889" t="s">
        <v>2471</v>
      </c>
      <c r="C889" t="s">
        <v>5407</v>
      </c>
      <c r="D889" t="s">
        <v>5487</v>
      </c>
      <c r="E889" t="s">
        <v>18</v>
      </c>
      <c r="F889">
        <v>0</v>
      </c>
      <c r="G889">
        <v>20</v>
      </c>
      <c r="H889" t="s">
        <v>7287</v>
      </c>
      <c r="I889">
        <v>36</v>
      </c>
      <c r="J889">
        <v>41</v>
      </c>
      <c r="K889">
        <v>13</v>
      </c>
      <c r="L889" t="s">
        <v>5481</v>
      </c>
      <c r="M889" t="s">
        <v>5475</v>
      </c>
      <c r="N889">
        <v>61.6666666666667</v>
      </c>
      <c r="O889">
        <v>43</v>
      </c>
      <c r="P889">
        <v>0.69729729729729695</v>
      </c>
      <c r="Q889" t="s">
        <v>5502</v>
      </c>
      <c r="R889" t="s">
        <v>5477</v>
      </c>
      <c r="S889" t="s">
        <v>46</v>
      </c>
      <c r="T889" t="s">
        <v>11</v>
      </c>
      <c r="U889" t="s">
        <v>19</v>
      </c>
      <c r="V889" t="s">
        <v>7867</v>
      </c>
      <c r="W889">
        <v>106.60886000000001</v>
      </c>
      <c r="X889">
        <v>10.98775</v>
      </c>
      <c r="Y889" t="s">
        <v>7864</v>
      </c>
    </row>
    <row r="890" spans="1:25" x14ac:dyDescent="0.75">
      <c r="A890">
        <v>65009006</v>
      </c>
      <c r="B890" t="s">
        <v>6323</v>
      </c>
      <c r="C890" t="s">
        <v>5407</v>
      </c>
      <c r="D890" t="s">
        <v>5488</v>
      </c>
      <c r="E890" t="s">
        <v>18</v>
      </c>
      <c r="F890">
        <v>0</v>
      </c>
      <c r="G890">
        <v>8</v>
      </c>
      <c r="H890" t="s">
        <v>7287</v>
      </c>
      <c r="I890">
        <v>224</v>
      </c>
      <c r="J890">
        <v>107.666666666667</v>
      </c>
      <c r="K890">
        <v>33</v>
      </c>
      <c r="L890" t="s">
        <v>5481</v>
      </c>
      <c r="M890" t="s">
        <v>5475</v>
      </c>
      <c r="N890">
        <v>61.3333333333333</v>
      </c>
      <c r="O890">
        <v>35.6666666666667</v>
      </c>
      <c r="P890">
        <v>0.58152173913043503</v>
      </c>
      <c r="Q890" t="s">
        <v>5507</v>
      </c>
      <c r="R890" t="s">
        <v>5486</v>
      </c>
      <c r="S890" t="s">
        <v>46</v>
      </c>
      <c r="T890" t="s">
        <v>11</v>
      </c>
      <c r="U890" t="s">
        <v>19</v>
      </c>
      <c r="V890" t="s">
        <v>7869</v>
      </c>
      <c r="W890">
        <v>106.53157</v>
      </c>
      <c r="X890">
        <v>10.94084</v>
      </c>
      <c r="Y890" t="s">
        <v>7866</v>
      </c>
    </row>
    <row r="891" spans="1:25" x14ac:dyDescent="0.75">
      <c r="A891">
        <v>65048876</v>
      </c>
      <c r="B891" t="s">
        <v>2766</v>
      </c>
      <c r="C891" t="s">
        <v>5407</v>
      </c>
      <c r="D891" t="s">
        <v>5487</v>
      </c>
      <c r="E891" t="s">
        <v>18</v>
      </c>
      <c r="F891">
        <v>0</v>
      </c>
      <c r="I891">
        <v>75</v>
      </c>
      <c r="J891">
        <v>53.3333333333333</v>
      </c>
      <c r="K891">
        <v>5</v>
      </c>
      <c r="L891" t="s">
        <v>5508</v>
      </c>
      <c r="M891" t="s">
        <v>5475</v>
      </c>
      <c r="N891">
        <v>61.3333333333333</v>
      </c>
      <c r="O891">
        <v>43.6666666666667</v>
      </c>
      <c r="P891">
        <v>0.71195652173913004</v>
      </c>
      <c r="Q891" t="s">
        <v>5495</v>
      </c>
      <c r="R891" t="s">
        <v>5477</v>
      </c>
      <c r="S891" t="s">
        <v>46</v>
      </c>
      <c r="T891" t="s">
        <v>11</v>
      </c>
      <c r="U891" t="s">
        <v>19</v>
      </c>
      <c r="V891" t="s">
        <v>7859</v>
      </c>
      <c r="W891">
        <v>106.56353</v>
      </c>
      <c r="X891">
        <v>11.01667</v>
      </c>
      <c r="Y891" t="s">
        <v>7864</v>
      </c>
    </row>
    <row r="892" spans="1:25" x14ac:dyDescent="0.75">
      <c r="A892">
        <v>65502118</v>
      </c>
      <c r="B892" t="s">
        <v>2059</v>
      </c>
      <c r="C892" t="s">
        <v>5407</v>
      </c>
      <c r="D892" t="s">
        <v>5488</v>
      </c>
      <c r="E892" t="s">
        <v>18</v>
      </c>
      <c r="F892">
        <v>0</v>
      </c>
      <c r="G892">
        <v>20</v>
      </c>
      <c r="H892" t="s">
        <v>7287</v>
      </c>
      <c r="I892">
        <v>30</v>
      </c>
      <c r="J892">
        <v>39.3333333333333</v>
      </c>
      <c r="K892">
        <v>11</v>
      </c>
      <c r="L892" t="s">
        <v>5481</v>
      </c>
      <c r="M892" t="s">
        <v>5475</v>
      </c>
      <c r="N892">
        <v>61.3333333333333</v>
      </c>
      <c r="O892">
        <v>42.3333333333333</v>
      </c>
      <c r="P892">
        <v>0.690217391304348</v>
      </c>
      <c r="Q892" t="s">
        <v>5521</v>
      </c>
      <c r="R892" t="s">
        <v>5477</v>
      </c>
      <c r="S892" t="s">
        <v>46</v>
      </c>
      <c r="T892" t="s">
        <v>11</v>
      </c>
      <c r="U892" t="s">
        <v>19</v>
      </c>
      <c r="V892" t="s">
        <v>7867</v>
      </c>
      <c r="W892">
        <v>106.57346</v>
      </c>
      <c r="X892">
        <v>10.99109</v>
      </c>
      <c r="Y892" t="s">
        <v>7864</v>
      </c>
    </row>
    <row r="893" spans="1:25" x14ac:dyDescent="0.75">
      <c r="A893">
        <v>65022018</v>
      </c>
      <c r="B893" t="s">
        <v>5897</v>
      </c>
      <c r="C893" t="s">
        <v>5407</v>
      </c>
      <c r="D893" t="s">
        <v>5488</v>
      </c>
      <c r="E893" t="s">
        <v>18</v>
      </c>
      <c r="F893">
        <v>0</v>
      </c>
      <c r="G893">
        <v>4</v>
      </c>
      <c r="H893" t="s">
        <v>7287</v>
      </c>
      <c r="I893">
        <v>20</v>
      </c>
      <c r="J893">
        <v>12</v>
      </c>
      <c r="K893">
        <v>5</v>
      </c>
      <c r="L893" t="s">
        <v>5481</v>
      </c>
      <c r="M893" t="s">
        <v>5475</v>
      </c>
      <c r="N893">
        <v>61</v>
      </c>
      <c r="O893">
        <v>29.6666666666667</v>
      </c>
      <c r="P893">
        <v>0.48633879781420802</v>
      </c>
      <c r="Q893" t="s">
        <v>5505</v>
      </c>
      <c r="R893" t="s">
        <v>5477</v>
      </c>
      <c r="S893" t="s">
        <v>46</v>
      </c>
      <c r="T893" t="s">
        <v>11</v>
      </c>
      <c r="U893" t="s">
        <v>19</v>
      </c>
      <c r="V893" t="s">
        <v>7861</v>
      </c>
      <c r="W893">
        <v>106.51679</v>
      </c>
      <c r="X893">
        <v>11.1092</v>
      </c>
      <c r="Y893" t="s">
        <v>7866</v>
      </c>
    </row>
    <row r="894" spans="1:25" x14ac:dyDescent="0.75">
      <c r="A894">
        <v>65043434</v>
      </c>
      <c r="B894" t="s">
        <v>6028</v>
      </c>
      <c r="C894" t="s">
        <v>5420</v>
      </c>
      <c r="D894" t="s">
        <v>5496</v>
      </c>
      <c r="E894" t="s">
        <v>18</v>
      </c>
      <c r="F894">
        <v>0</v>
      </c>
      <c r="I894">
        <v>58</v>
      </c>
      <c r="J894">
        <v>31</v>
      </c>
      <c r="L894" t="s">
        <v>5508</v>
      </c>
      <c r="M894" t="s">
        <v>5475</v>
      </c>
      <c r="N894">
        <v>61</v>
      </c>
      <c r="O894">
        <v>57.6666666666667</v>
      </c>
      <c r="P894">
        <v>0.94535519125683098</v>
      </c>
      <c r="Q894" t="s">
        <v>5512</v>
      </c>
      <c r="R894" t="s">
        <v>5483</v>
      </c>
      <c r="S894" t="s">
        <v>46</v>
      </c>
      <c r="T894" t="s">
        <v>11</v>
      </c>
      <c r="U894" t="s">
        <v>19</v>
      </c>
      <c r="V894" t="s">
        <v>7867</v>
      </c>
      <c r="W894">
        <v>106.64155</v>
      </c>
      <c r="X894">
        <v>10.973979999999999</v>
      </c>
      <c r="Y894" t="s">
        <v>7862</v>
      </c>
    </row>
    <row r="895" spans="1:25" x14ac:dyDescent="0.75">
      <c r="A895">
        <v>65540219</v>
      </c>
      <c r="B895" t="s">
        <v>1684</v>
      </c>
      <c r="C895" t="s">
        <v>5407</v>
      </c>
      <c r="D895" t="s">
        <v>5488</v>
      </c>
      <c r="E895" t="s">
        <v>18</v>
      </c>
      <c r="F895">
        <v>0</v>
      </c>
      <c r="G895">
        <v>3</v>
      </c>
      <c r="H895" t="s">
        <v>7287</v>
      </c>
      <c r="I895">
        <v>5</v>
      </c>
      <c r="J895">
        <v>7</v>
      </c>
      <c r="K895">
        <v>4</v>
      </c>
      <c r="L895" t="s">
        <v>5481</v>
      </c>
      <c r="M895" t="s">
        <v>5475</v>
      </c>
      <c r="N895">
        <v>60.6666666666667</v>
      </c>
      <c r="O895">
        <v>42.3333333333333</v>
      </c>
      <c r="P895">
        <v>0.69780219780219799</v>
      </c>
      <c r="Q895" t="s">
        <v>5510</v>
      </c>
      <c r="R895" t="s">
        <v>5486</v>
      </c>
      <c r="S895" t="s">
        <v>46</v>
      </c>
      <c r="T895" t="s">
        <v>11</v>
      </c>
      <c r="U895" t="s">
        <v>19</v>
      </c>
      <c r="V895" t="s">
        <v>7861</v>
      </c>
      <c r="W895">
        <v>106.44867000000001</v>
      </c>
      <c r="X895">
        <v>11.0021</v>
      </c>
      <c r="Y895" t="s">
        <v>7864</v>
      </c>
    </row>
    <row r="896" spans="1:25" x14ac:dyDescent="0.75">
      <c r="A896">
        <v>65009326</v>
      </c>
      <c r="B896" t="s">
        <v>6507</v>
      </c>
      <c r="C896" t="s">
        <v>5407</v>
      </c>
      <c r="D896" t="s">
        <v>5488</v>
      </c>
      <c r="E896" t="s">
        <v>18</v>
      </c>
      <c r="F896">
        <v>0</v>
      </c>
      <c r="G896">
        <v>5</v>
      </c>
      <c r="H896" t="s">
        <v>7287</v>
      </c>
      <c r="I896">
        <v>120</v>
      </c>
      <c r="J896">
        <v>74.3333333333333</v>
      </c>
      <c r="K896">
        <v>33</v>
      </c>
      <c r="L896" t="s">
        <v>5481</v>
      </c>
      <c r="M896" t="s">
        <v>5475</v>
      </c>
      <c r="N896">
        <v>60</v>
      </c>
      <c r="O896">
        <v>33.3333333333333</v>
      </c>
      <c r="P896">
        <v>0.55555555555555602</v>
      </c>
      <c r="Q896" t="s">
        <v>5507</v>
      </c>
      <c r="R896" t="s">
        <v>5486</v>
      </c>
      <c r="S896" t="s">
        <v>46</v>
      </c>
      <c r="T896" t="s">
        <v>11</v>
      </c>
      <c r="U896" t="s">
        <v>19</v>
      </c>
      <c r="V896" t="s">
        <v>7869</v>
      </c>
      <c r="W896">
        <v>106.53328999999999</v>
      </c>
      <c r="X896">
        <v>10.93811</v>
      </c>
      <c r="Y896" t="s">
        <v>7866</v>
      </c>
    </row>
    <row r="897" spans="1:25" x14ac:dyDescent="0.75">
      <c r="A897">
        <v>65032379</v>
      </c>
      <c r="B897" t="s">
        <v>1701</v>
      </c>
      <c r="C897" t="s">
        <v>5390</v>
      </c>
      <c r="D897" t="s">
        <v>5487</v>
      </c>
      <c r="E897" t="s">
        <v>5480</v>
      </c>
      <c r="F897">
        <v>0</v>
      </c>
      <c r="I897">
        <v>340</v>
      </c>
      <c r="J897">
        <v>283.66666666666703</v>
      </c>
      <c r="K897">
        <v>78</v>
      </c>
      <c r="L897" t="s">
        <v>5508</v>
      </c>
      <c r="M897" t="s">
        <v>5475</v>
      </c>
      <c r="N897">
        <v>59.6666666666667</v>
      </c>
      <c r="O897">
        <v>59.6666666666667</v>
      </c>
      <c r="P897">
        <v>1</v>
      </c>
      <c r="Q897" t="s">
        <v>5515</v>
      </c>
      <c r="R897" t="s">
        <v>5483</v>
      </c>
      <c r="S897" t="s">
        <v>46</v>
      </c>
      <c r="T897" t="s">
        <v>11</v>
      </c>
      <c r="U897" t="s">
        <v>19</v>
      </c>
      <c r="V897" t="s">
        <v>7861</v>
      </c>
      <c r="W897">
        <v>106.50261999999999</v>
      </c>
      <c r="X897">
        <v>11.00665</v>
      </c>
      <c r="Y897" t="s">
        <v>7862</v>
      </c>
    </row>
    <row r="898" spans="1:25" x14ac:dyDescent="0.75">
      <c r="A898">
        <v>65508945</v>
      </c>
      <c r="B898" t="s">
        <v>5964</v>
      </c>
      <c r="C898" t="s">
        <v>5407</v>
      </c>
      <c r="D898" t="s">
        <v>5487</v>
      </c>
      <c r="E898" t="s">
        <v>18</v>
      </c>
      <c r="F898">
        <v>0</v>
      </c>
      <c r="G898">
        <v>30</v>
      </c>
      <c r="H898" t="s">
        <v>7287</v>
      </c>
      <c r="I898">
        <v>34</v>
      </c>
      <c r="J898">
        <v>39.6666666666667</v>
      </c>
      <c r="K898">
        <v>5</v>
      </c>
      <c r="L898" t="s">
        <v>5481</v>
      </c>
      <c r="M898" t="s">
        <v>5475</v>
      </c>
      <c r="N898">
        <v>59.6666666666667</v>
      </c>
      <c r="O898">
        <v>35</v>
      </c>
      <c r="P898">
        <v>0.58659217877095005</v>
      </c>
      <c r="Q898" t="s">
        <v>5502</v>
      </c>
      <c r="R898" t="s">
        <v>5477</v>
      </c>
      <c r="S898" t="s">
        <v>46</v>
      </c>
      <c r="T898" t="s">
        <v>11</v>
      </c>
      <c r="U898" t="s">
        <v>19</v>
      </c>
      <c r="V898" t="s">
        <v>7867</v>
      </c>
      <c r="W898">
        <v>106.58947999999999</v>
      </c>
      <c r="X898">
        <v>11.00521</v>
      </c>
      <c r="Y898" t="s">
        <v>7866</v>
      </c>
    </row>
    <row r="899" spans="1:25" x14ac:dyDescent="0.75">
      <c r="A899">
        <v>65015336</v>
      </c>
      <c r="B899" t="s">
        <v>5985</v>
      </c>
      <c r="C899" t="s">
        <v>5390</v>
      </c>
      <c r="D899" t="s">
        <v>5487</v>
      </c>
      <c r="E899" t="s">
        <v>18</v>
      </c>
      <c r="F899">
        <v>0</v>
      </c>
      <c r="G899">
        <v>14</v>
      </c>
      <c r="H899" t="s">
        <v>7287</v>
      </c>
      <c r="I899">
        <v>20</v>
      </c>
      <c r="J899">
        <v>22</v>
      </c>
      <c r="K899">
        <v>4</v>
      </c>
      <c r="L899" t="s">
        <v>5481</v>
      </c>
      <c r="M899" t="s">
        <v>5475</v>
      </c>
      <c r="N899">
        <v>59.3333333333333</v>
      </c>
      <c r="O899">
        <v>44.3333333333333</v>
      </c>
      <c r="P899">
        <v>0.74719101123595499</v>
      </c>
      <c r="Q899" t="s">
        <v>5512</v>
      </c>
      <c r="R899" t="s">
        <v>5483</v>
      </c>
      <c r="S899" t="s">
        <v>46</v>
      </c>
      <c r="T899" t="s">
        <v>11</v>
      </c>
      <c r="U899" t="s">
        <v>19</v>
      </c>
      <c r="V899" t="s">
        <v>7859</v>
      </c>
      <c r="W899">
        <v>106.53279999999999</v>
      </c>
      <c r="X899">
        <v>11.00332</v>
      </c>
      <c r="Y899" t="s">
        <v>7864</v>
      </c>
    </row>
    <row r="900" spans="1:25" x14ac:dyDescent="0.75">
      <c r="A900">
        <v>65025396</v>
      </c>
      <c r="B900" t="s">
        <v>5994</v>
      </c>
      <c r="C900" t="s">
        <v>5416</v>
      </c>
      <c r="D900" t="s">
        <v>5487</v>
      </c>
      <c r="E900" t="s">
        <v>18</v>
      </c>
      <c r="F900">
        <v>0</v>
      </c>
      <c r="G900">
        <v>5</v>
      </c>
      <c r="H900" t="s">
        <v>7287</v>
      </c>
      <c r="I900">
        <v>55</v>
      </c>
      <c r="J900">
        <v>33.3333333333333</v>
      </c>
      <c r="K900">
        <v>2</v>
      </c>
      <c r="L900" t="s">
        <v>5481</v>
      </c>
      <c r="M900" t="s">
        <v>5475</v>
      </c>
      <c r="N900">
        <v>59.3333333333333</v>
      </c>
      <c r="O900">
        <v>47.6666666666667</v>
      </c>
      <c r="P900">
        <v>0.80337078651685401</v>
      </c>
      <c r="Q900" t="s">
        <v>5512</v>
      </c>
      <c r="R900" t="s">
        <v>5483</v>
      </c>
      <c r="S900" t="s">
        <v>46</v>
      </c>
      <c r="T900" t="s">
        <v>11</v>
      </c>
      <c r="U900" t="s">
        <v>19</v>
      </c>
      <c r="V900" t="s">
        <v>7867</v>
      </c>
      <c r="W900">
        <v>106.64790000000001</v>
      </c>
      <c r="X900">
        <v>10.95931</v>
      </c>
      <c r="Y900" t="s">
        <v>7862</v>
      </c>
    </row>
    <row r="901" spans="1:25" x14ac:dyDescent="0.75">
      <c r="A901">
        <v>65508383</v>
      </c>
      <c r="B901" t="s">
        <v>4312</v>
      </c>
      <c r="C901" t="s">
        <v>5407</v>
      </c>
      <c r="D901" t="s">
        <v>5487</v>
      </c>
      <c r="E901" t="s">
        <v>18</v>
      </c>
      <c r="F901">
        <v>0</v>
      </c>
      <c r="G901">
        <v>35</v>
      </c>
      <c r="H901" t="s">
        <v>7287</v>
      </c>
      <c r="I901">
        <v>32</v>
      </c>
      <c r="J901">
        <v>38</v>
      </c>
      <c r="K901">
        <v>9</v>
      </c>
      <c r="L901" t="s">
        <v>5481</v>
      </c>
      <c r="M901" t="s">
        <v>5475</v>
      </c>
      <c r="N901">
        <v>59.3333333333333</v>
      </c>
      <c r="O901">
        <v>42.3333333333333</v>
      </c>
      <c r="P901">
        <v>0.71348314606741603</v>
      </c>
      <c r="Q901" t="s">
        <v>5502</v>
      </c>
      <c r="R901" t="s">
        <v>5477</v>
      </c>
      <c r="S901" t="s">
        <v>46</v>
      </c>
      <c r="T901" t="s">
        <v>11</v>
      </c>
      <c r="U901" t="s">
        <v>19</v>
      </c>
      <c r="V901" t="s">
        <v>7867</v>
      </c>
      <c r="W901">
        <v>106.61144</v>
      </c>
      <c r="X901">
        <v>10.9802</v>
      </c>
      <c r="Y901" t="s">
        <v>7864</v>
      </c>
    </row>
    <row r="902" spans="1:25" x14ac:dyDescent="0.75">
      <c r="A902">
        <v>65509020</v>
      </c>
      <c r="B902" t="s">
        <v>5790</v>
      </c>
      <c r="C902" t="s">
        <v>5407</v>
      </c>
      <c r="D902" t="s">
        <v>5488</v>
      </c>
      <c r="E902" t="s">
        <v>18</v>
      </c>
      <c r="F902">
        <v>0</v>
      </c>
      <c r="I902">
        <v>13</v>
      </c>
      <c r="J902">
        <v>11.6666666666667</v>
      </c>
      <c r="K902">
        <v>14</v>
      </c>
      <c r="L902" t="s">
        <v>5508</v>
      </c>
      <c r="M902" t="s">
        <v>5475</v>
      </c>
      <c r="N902">
        <v>59.3333333333333</v>
      </c>
      <c r="O902">
        <v>35.3333333333333</v>
      </c>
      <c r="P902">
        <v>0.59550561797752799</v>
      </c>
      <c r="Q902" t="s">
        <v>5505</v>
      </c>
      <c r="R902" t="s">
        <v>5477</v>
      </c>
      <c r="S902" t="s">
        <v>46</v>
      </c>
      <c r="T902" t="s">
        <v>11</v>
      </c>
      <c r="U902" t="s">
        <v>19</v>
      </c>
      <c r="V902" t="s">
        <v>7865</v>
      </c>
      <c r="W902">
        <v>106.47569</v>
      </c>
      <c r="X902">
        <v>11.059200000000001</v>
      </c>
      <c r="Y902" t="s">
        <v>7866</v>
      </c>
    </row>
    <row r="903" spans="1:25" x14ac:dyDescent="0.75">
      <c r="A903">
        <v>65525360</v>
      </c>
      <c r="B903" t="s">
        <v>5887</v>
      </c>
      <c r="C903" t="s">
        <v>5407</v>
      </c>
      <c r="D903" t="s">
        <v>5488</v>
      </c>
      <c r="E903" t="s">
        <v>18</v>
      </c>
      <c r="F903">
        <v>0</v>
      </c>
      <c r="I903">
        <v>22</v>
      </c>
      <c r="J903">
        <v>13</v>
      </c>
      <c r="K903">
        <v>9</v>
      </c>
      <c r="L903" t="s">
        <v>5508</v>
      </c>
      <c r="M903" t="s">
        <v>5475</v>
      </c>
      <c r="N903">
        <v>59.3333333333333</v>
      </c>
      <c r="O903">
        <v>34.6666666666667</v>
      </c>
      <c r="P903">
        <v>0.58426966292134797</v>
      </c>
      <c r="Q903" t="s">
        <v>5505</v>
      </c>
      <c r="R903" t="s">
        <v>5477</v>
      </c>
      <c r="S903" t="s">
        <v>46</v>
      </c>
      <c r="T903" t="s">
        <v>11</v>
      </c>
      <c r="U903" t="s">
        <v>19</v>
      </c>
      <c r="V903" t="s">
        <v>7865</v>
      </c>
      <c r="W903">
        <v>106.47884000000001</v>
      </c>
      <c r="X903">
        <v>11.13191</v>
      </c>
      <c r="Y903" t="s">
        <v>7866</v>
      </c>
    </row>
    <row r="904" spans="1:25" x14ac:dyDescent="0.75">
      <c r="A904">
        <v>65718358</v>
      </c>
      <c r="B904" t="s">
        <v>6386</v>
      </c>
      <c r="C904" t="s">
        <v>5407</v>
      </c>
      <c r="D904" t="s">
        <v>5488</v>
      </c>
      <c r="E904" t="s">
        <v>18</v>
      </c>
      <c r="F904">
        <v>0</v>
      </c>
      <c r="G904">
        <v>30</v>
      </c>
      <c r="H904" t="s">
        <v>7287</v>
      </c>
      <c r="I904">
        <v>60</v>
      </c>
      <c r="J904">
        <v>79.3333333333333</v>
      </c>
      <c r="K904">
        <v>40</v>
      </c>
      <c r="L904" t="s">
        <v>5481</v>
      </c>
      <c r="M904" t="s">
        <v>5475</v>
      </c>
      <c r="N904">
        <v>59.3333333333333</v>
      </c>
      <c r="O904">
        <v>45.6666666666667</v>
      </c>
      <c r="P904">
        <v>0.76966292134831404</v>
      </c>
      <c r="Q904" t="s">
        <v>5493</v>
      </c>
      <c r="R904" t="s">
        <v>5486</v>
      </c>
      <c r="S904" t="s">
        <v>46</v>
      </c>
      <c r="T904" t="s">
        <v>11</v>
      </c>
      <c r="U904" t="s">
        <v>19</v>
      </c>
      <c r="V904" t="s">
        <v>7870</v>
      </c>
      <c r="W904">
        <v>106.4228</v>
      </c>
      <c r="X904">
        <v>11.02392</v>
      </c>
      <c r="Y904" t="s">
        <v>7864</v>
      </c>
    </row>
    <row r="905" spans="1:25" x14ac:dyDescent="0.75">
      <c r="A905">
        <v>65021728</v>
      </c>
      <c r="B905" t="s">
        <v>5764</v>
      </c>
      <c r="C905" t="s">
        <v>5407</v>
      </c>
      <c r="D905" t="s">
        <v>5487</v>
      </c>
      <c r="E905" t="s">
        <v>18</v>
      </c>
      <c r="F905">
        <v>0</v>
      </c>
      <c r="G905">
        <v>4</v>
      </c>
      <c r="H905" t="s">
        <v>7287</v>
      </c>
      <c r="I905">
        <v>19</v>
      </c>
      <c r="J905">
        <v>15.6666666666667</v>
      </c>
      <c r="K905">
        <v>9</v>
      </c>
      <c r="L905" t="s">
        <v>5481</v>
      </c>
      <c r="M905" t="s">
        <v>5475</v>
      </c>
      <c r="N905">
        <v>59</v>
      </c>
      <c r="O905">
        <v>29.3333333333333</v>
      </c>
      <c r="P905">
        <v>0.49717514124293799</v>
      </c>
      <c r="Q905" t="s">
        <v>5505</v>
      </c>
      <c r="R905" t="s">
        <v>5477</v>
      </c>
      <c r="S905" t="s">
        <v>46</v>
      </c>
      <c r="T905" t="s">
        <v>11</v>
      </c>
      <c r="U905" t="s">
        <v>19</v>
      </c>
      <c r="V905" t="s">
        <v>7865</v>
      </c>
      <c r="W905">
        <v>106.48854</v>
      </c>
      <c r="X905">
        <v>11.109220000000001</v>
      </c>
      <c r="Y905" t="s">
        <v>7866</v>
      </c>
    </row>
    <row r="906" spans="1:25" x14ac:dyDescent="0.75">
      <c r="A906">
        <v>65507274</v>
      </c>
      <c r="B906" t="s">
        <v>4237</v>
      </c>
      <c r="C906" t="s">
        <v>5407</v>
      </c>
      <c r="D906" t="s">
        <v>5487</v>
      </c>
      <c r="E906" t="s">
        <v>18</v>
      </c>
      <c r="F906">
        <v>0</v>
      </c>
      <c r="G906">
        <v>3</v>
      </c>
      <c r="H906" t="s">
        <v>7287</v>
      </c>
      <c r="I906">
        <v>29</v>
      </c>
      <c r="J906">
        <v>83</v>
      </c>
      <c r="K906">
        <v>30</v>
      </c>
      <c r="L906" t="s">
        <v>5481</v>
      </c>
      <c r="M906" t="s">
        <v>5475</v>
      </c>
      <c r="N906">
        <v>59</v>
      </c>
      <c r="O906">
        <v>39.6666666666667</v>
      </c>
      <c r="P906">
        <v>0.67231638418079098</v>
      </c>
      <c r="Q906" t="s">
        <v>5503</v>
      </c>
      <c r="R906" t="s">
        <v>5477</v>
      </c>
      <c r="S906" t="s">
        <v>46</v>
      </c>
      <c r="T906" t="s">
        <v>11</v>
      </c>
      <c r="U906" t="s">
        <v>19</v>
      </c>
      <c r="V906" t="s">
        <v>7867</v>
      </c>
      <c r="W906">
        <v>106.61178</v>
      </c>
      <c r="X906">
        <v>10.967040000000001</v>
      </c>
      <c r="Y906" t="s">
        <v>7864</v>
      </c>
    </row>
    <row r="907" spans="1:25" x14ac:dyDescent="0.75">
      <c r="A907">
        <v>65700853</v>
      </c>
      <c r="B907" t="s">
        <v>5846</v>
      </c>
      <c r="C907" t="s">
        <v>5407</v>
      </c>
      <c r="D907" t="s">
        <v>5487</v>
      </c>
      <c r="E907" t="s">
        <v>18</v>
      </c>
      <c r="F907">
        <v>0</v>
      </c>
      <c r="G907">
        <v>3</v>
      </c>
      <c r="H907" t="s">
        <v>7287</v>
      </c>
      <c r="I907">
        <v>29</v>
      </c>
      <c r="J907">
        <v>13.3333333333333</v>
      </c>
      <c r="K907">
        <v>13</v>
      </c>
      <c r="L907" t="s">
        <v>5481</v>
      </c>
      <c r="M907" t="s">
        <v>5475</v>
      </c>
      <c r="N907">
        <v>59</v>
      </c>
      <c r="O907">
        <v>29.6666666666667</v>
      </c>
      <c r="P907">
        <v>0.50282485875706195</v>
      </c>
      <c r="Q907" t="s">
        <v>5505</v>
      </c>
      <c r="R907" t="s">
        <v>5477</v>
      </c>
      <c r="S907" t="s">
        <v>46</v>
      </c>
      <c r="T907" t="s">
        <v>11</v>
      </c>
      <c r="U907" t="s">
        <v>19</v>
      </c>
      <c r="V907" t="s">
        <v>7865</v>
      </c>
      <c r="W907">
        <v>106.48885</v>
      </c>
      <c r="X907">
        <v>11.10267</v>
      </c>
      <c r="Y907" t="s">
        <v>7866</v>
      </c>
    </row>
    <row r="908" spans="1:25" x14ac:dyDescent="0.75">
      <c r="A908">
        <v>65708277</v>
      </c>
      <c r="B908" t="s">
        <v>2913</v>
      </c>
      <c r="C908" t="s">
        <v>5407</v>
      </c>
      <c r="D908" t="s">
        <v>5474</v>
      </c>
      <c r="E908" t="s">
        <v>5497</v>
      </c>
      <c r="F908">
        <v>50</v>
      </c>
      <c r="G908">
        <v>6</v>
      </c>
      <c r="H908">
        <v>0.12</v>
      </c>
      <c r="I908">
        <v>89</v>
      </c>
      <c r="J908">
        <v>44.6666666666667</v>
      </c>
      <c r="K908">
        <v>205</v>
      </c>
      <c r="L908" t="s">
        <v>5494</v>
      </c>
      <c r="M908" t="s">
        <v>5499</v>
      </c>
      <c r="N908">
        <v>59</v>
      </c>
      <c r="O908">
        <v>50</v>
      </c>
      <c r="P908">
        <v>0.84745762711864403</v>
      </c>
      <c r="Q908" t="s">
        <v>5500</v>
      </c>
      <c r="R908" t="s">
        <v>5486</v>
      </c>
      <c r="S908" t="s">
        <v>46</v>
      </c>
      <c r="T908" t="s">
        <v>11</v>
      </c>
      <c r="U908" t="s">
        <v>19</v>
      </c>
      <c r="V908" t="s">
        <v>7861</v>
      </c>
      <c r="W908">
        <v>106.4877</v>
      </c>
      <c r="X908">
        <v>10.96199</v>
      </c>
      <c r="Y908" t="s">
        <v>7862</v>
      </c>
    </row>
    <row r="909" spans="1:25" x14ac:dyDescent="0.75">
      <c r="A909">
        <v>65719019</v>
      </c>
      <c r="B909" t="s">
        <v>4076</v>
      </c>
      <c r="C909" t="s">
        <v>5407</v>
      </c>
      <c r="D909" t="s">
        <v>5487</v>
      </c>
      <c r="E909" t="s">
        <v>18</v>
      </c>
      <c r="F909">
        <v>0</v>
      </c>
      <c r="G909">
        <v>15</v>
      </c>
      <c r="H909" t="s">
        <v>7287</v>
      </c>
      <c r="I909">
        <v>40</v>
      </c>
      <c r="J909">
        <v>38</v>
      </c>
      <c r="K909">
        <v>23</v>
      </c>
      <c r="L909" t="s">
        <v>5481</v>
      </c>
      <c r="M909" t="s">
        <v>5475</v>
      </c>
      <c r="N909">
        <v>59</v>
      </c>
      <c r="O909">
        <v>36.6666666666667</v>
      </c>
      <c r="P909">
        <v>0.62146892655367203</v>
      </c>
      <c r="Q909" t="s">
        <v>5485</v>
      </c>
      <c r="R909" t="s">
        <v>5486</v>
      </c>
      <c r="S909" t="s">
        <v>46</v>
      </c>
      <c r="T909" t="s">
        <v>11</v>
      </c>
      <c r="U909" t="s">
        <v>19</v>
      </c>
      <c r="V909" t="s">
        <v>7861</v>
      </c>
      <c r="W909">
        <v>106.45654</v>
      </c>
      <c r="X909">
        <v>10.945550000000001</v>
      </c>
      <c r="Y909" t="s">
        <v>7864</v>
      </c>
    </row>
    <row r="910" spans="1:25" x14ac:dyDescent="0.75">
      <c r="A910">
        <v>65721021</v>
      </c>
      <c r="B910" t="s">
        <v>6233</v>
      </c>
      <c r="C910" t="s">
        <v>5407</v>
      </c>
      <c r="D910" t="s">
        <v>5487</v>
      </c>
      <c r="E910" t="s">
        <v>5497</v>
      </c>
      <c r="F910">
        <v>300</v>
      </c>
      <c r="G910">
        <v>2</v>
      </c>
      <c r="H910">
        <v>6.6666666666666697E-3</v>
      </c>
      <c r="I910">
        <v>13</v>
      </c>
      <c r="J910">
        <v>80</v>
      </c>
      <c r="K910">
        <v>11</v>
      </c>
      <c r="L910" t="s">
        <v>5494</v>
      </c>
      <c r="M910" t="s">
        <v>5499</v>
      </c>
      <c r="N910">
        <v>59</v>
      </c>
      <c r="O910">
        <v>37.3333333333333</v>
      </c>
      <c r="P910">
        <v>0.63276836158192096</v>
      </c>
      <c r="Q910" t="s">
        <v>5503</v>
      </c>
      <c r="R910" t="s">
        <v>5477</v>
      </c>
      <c r="S910" t="s">
        <v>46</v>
      </c>
      <c r="T910" t="s">
        <v>11</v>
      </c>
      <c r="U910" t="s">
        <v>19</v>
      </c>
      <c r="V910" t="s">
        <v>7859</v>
      </c>
      <c r="W910">
        <v>106.61166</v>
      </c>
      <c r="X910">
        <v>10.953939999999999</v>
      </c>
      <c r="Y910" t="s">
        <v>7864</v>
      </c>
    </row>
    <row r="911" spans="1:25" x14ac:dyDescent="0.75">
      <c r="A911">
        <v>65017942</v>
      </c>
      <c r="B911" t="s">
        <v>4406</v>
      </c>
      <c r="C911" t="s">
        <v>5390</v>
      </c>
      <c r="D911" t="s">
        <v>5487</v>
      </c>
      <c r="E911" t="s">
        <v>18</v>
      </c>
      <c r="F911">
        <v>0</v>
      </c>
      <c r="G911">
        <v>4</v>
      </c>
      <c r="H911" t="s">
        <v>7287</v>
      </c>
      <c r="I911">
        <v>11</v>
      </c>
      <c r="J911">
        <v>17.3333333333333</v>
      </c>
      <c r="K911">
        <v>2</v>
      </c>
      <c r="L911" t="s">
        <v>5481</v>
      </c>
      <c r="M911" t="s">
        <v>5475</v>
      </c>
      <c r="N911">
        <v>58.6666666666667</v>
      </c>
      <c r="O911">
        <v>43</v>
      </c>
      <c r="P911">
        <v>0.73295454545454597</v>
      </c>
      <c r="Q911" t="s">
        <v>5512</v>
      </c>
      <c r="R911" t="s">
        <v>5483</v>
      </c>
      <c r="S911" t="s">
        <v>46</v>
      </c>
      <c r="T911" t="s">
        <v>11</v>
      </c>
      <c r="U911" t="s">
        <v>19</v>
      </c>
      <c r="V911" t="s">
        <v>7859</v>
      </c>
      <c r="W911">
        <v>106.57102999999999</v>
      </c>
      <c r="X911">
        <v>10.97373</v>
      </c>
      <c r="Y911" t="s">
        <v>7864</v>
      </c>
    </row>
    <row r="912" spans="1:25" x14ac:dyDescent="0.75">
      <c r="A912">
        <v>65404160</v>
      </c>
      <c r="B912" t="s">
        <v>6197</v>
      </c>
      <c r="C912" t="s">
        <v>5407</v>
      </c>
      <c r="D912" t="s">
        <v>5474</v>
      </c>
      <c r="E912" t="s">
        <v>18</v>
      </c>
      <c r="F912">
        <v>0</v>
      </c>
      <c r="G912">
        <v>7</v>
      </c>
      <c r="H912" t="s">
        <v>7287</v>
      </c>
      <c r="I912">
        <v>175</v>
      </c>
      <c r="J912">
        <v>180.666666666667</v>
      </c>
      <c r="K912">
        <v>144</v>
      </c>
      <c r="L912" t="s">
        <v>5481</v>
      </c>
      <c r="M912" t="s">
        <v>5475</v>
      </c>
      <c r="N912">
        <v>58.6666666666667</v>
      </c>
      <c r="O912">
        <v>37.6666666666667</v>
      </c>
      <c r="P912">
        <v>0.64204545454545503</v>
      </c>
      <c r="Q912" t="s">
        <v>5507</v>
      </c>
      <c r="R912" t="s">
        <v>5486</v>
      </c>
      <c r="S912" t="s">
        <v>46</v>
      </c>
      <c r="T912" t="s">
        <v>11</v>
      </c>
      <c r="U912" t="s">
        <v>19</v>
      </c>
      <c r="V912" t="s">
        <v>7869</v>
      </c>
      <c r="W912">
        <v>106.55368</v>
      </c>
      <c r="X912">
        <v>10.9315</v>
      </c>
      <c r="Y912" t="s">
        <v>7864</v>
      </c>
    </row>
    <row r="913" spans="1:25" x14ac:dyDescent="0.75">
      <c r="A913">
        <v>65507225</v>
      </c>
      <c r="B913" t="s">
        <v>4328</v>
      </c>
      <c r="C913" t="s">
        <v>5407</v>
      </c>
      <c r="D913" t="s">
        <v>5474</v>
      </c>
      <c r="E913" t="s">
        <v>18</v>
      </c>
      <c r="F913">
        <v>0</v>
      </c>
      <c r="G913">
        <v>32</v>
      </c>
      <c r="H913" t="s">
        <v>7287</v>
      </c>
      <c r="I913">
        <v>40</v>
      </c>
      <c r="J913">
        <v>41.6666666666667</v>
      </c>
      <c r="K913">
        <v>587</v>
      </c>
      <c r="L913" t="s">
        <v>5481</v>
      </c>
      <c r="M913" t="s">
        <v>5475</v>
      </c>
      <c r="N913">
        <v>58.6666666666667</v>
      </c>
      <c r="O913">
        <v>27.6666666666667</v>
      </c>
      <c r="P913">
        <v>0.47159090909090901</v>
      </c>
      <c r="Q913" t="s">
        <v>5503</v>
      </c>
      <c r="R913" t="s">
        <v>5477</v>
      </c>
      <c r="S913" t="s">
        <v>46</v>
      </c>
      <c r="T913" t="s">
        <v>11</v>
      </c>
      <c r="U913" t="s">
        <v>19</v>
      </c>
      <c r="V913" t="s">
        <v>7859</v>
      </c>
      <c r="W913">
        <v>106.59914999999999</v>
      </c>
      <c r="X913">
        <v>10.96733</v>
      </c>
      <c r="Y913" t="s">
        <v>7866</v>
      </c>
    </row>
    <row r="914" spans="1:25" x14ac:dyDescent="0.75">
      <c r="A914">
        <v>65540465</v>
      </c>
      <c r="B914" t="s">
        <v>6093</v>
      </c>
      <c r="C914" t="s">
        <v>5407</v>
      </c>
      <c r="D914" t="s">
        <v>5488</v>
      </c>
      <c r="E914" t="s">
        <v>18</v>
      </c>
      <c r="F914">
        <v>0</v>
      </c>
      <c r="G914">
        <v>2</v>
      </c>
      <c r="H914" t="s">
        <v>7287</v>
      </c>
      <c r="I914">
        <v>9</v>
      </c>
      <c r="J914">
        <v>7.6666666666666696</v>
      </c>
      <c r="K914">
        <v>10</v>
      </c>
      <c r="L914" t="s">
        <v>5481</v>
      </c>
      <c r="M914" t="s">
        <v>5475</v>
      </c>
      <c r="N914">
        <v>58.6666666666667</v>
      </c>
      <c r="O914">
        <v>25.3333333333333</v>
      </c>
      <c r="P914">
        <v>0.43181818181818199</v>
      </c>
      <c r="Q914" t="s">
        <v>5485</v>
      </c>
      <c r="R914" t="s">
        <v>5486</v>
      </c>
      <c r="S914" t="s">
        <v>46</v>
      </c>
      <c r="T914" t="s">
        <v>11</v>
      </c>
      <c r="U914" t="s">
        <v>19</v>
      </c>
      <c r="V914" t="s">
        <v>7863</v>
      </c>
      <c r="W914">
        <v>106.48349</v>
      </c>
      <c r="X914">
        <v>10.99213</v>
      </c>
      <c r="Y914" t="s">
        <v>7866</v>
      </c>
    </row>
    <row r="915" spans="1:25" x14ac:dyDescent="0.75">
      <c r="A915">
        <v>65700647</v>
      </c>
      <c r="B915" t="s">
        <v>5754</v>
      </c>
      <c r="C915" t="s">
        <v>5407</v>
      </c>
      <c r="D915" t="s">
        <v>5488</v>
      </c>
      <c r="E915" t="s">
        <v>18</v>
      </c>
      <c r="F915">
        <v>0</v>
      </c>
      <c r="I915">
        <v>5</v>
      </c>
      <c r="J915">
        <v>13.3333333333333</v>
      </c>
      <c r="K915">
        <v>9</v>
      </c>
      <c r="L915" t="s">
        <v>5508</v>
      </c>
      <c r="M915" t="s">
        <v>5475</v>
      </c>
      <c r="N915">
        <v>58.6666666666667</v>
      </c>
      <c r="O915">
        <v>30.3333333333333</v>
      </c>
      <c r="P915">
        <v>0.51704545454545503</v>
      </c>
      <c r="Q915" t="s">
        <v>5505</v>
      </c>
      <c r="R915" t="s">
        <v>5477</v>
      </c>
      <c r="S915" t="s">
        <v>46</v>
      </c>
      <c r="T915" t="s">
        <v>11</v>
      </c>
      <c r="U915" t="s">
        <v>19</v>
      </c>
      <c r="V915" t="s">
        <v>7870</v>
      </c>
      <c r="W915">
        <v>106.43889</v>
      </c>
      <c r="X915">
        <v>11.107430000000001</v>
      </c>
      <c r="Y915" t="s">
        <v>7866</v>
      </c>
    </row>
    <row r="916" spans="1:25" x14ac:dyDescent="0.75">
      <c r="A916">
        <v>65726782</v>
      </c>
      <c r="B916" t="s">
        <v>5737</v>
      </c>
      <c r="C916" t="s">
        <v>5407</v>
      </c>
      <c r="D916" t="s">
        <v>5488</v>
      </c>
      <c r="E916" t="s">
        <v>18</v>
      </c>
      <c r="F916">
        <v>0</v>
      </c>
      <c r="I916">
        <v>6</v>
      </c>
      <c r="J916">
        <v>6</v>
      </c>
      <c r="K916">
        <v>8</v>
      </c>
      <c r="L916" t="s">
        <v>5508</v>
      </c>
      <c r="M916" t="s">
        <v>5475</v>
      </c>
      <c r="N916">
        <v>58.6666666666667</v>
      </c>
      <c r="O916">
        <v>36</v>
      </c>
      <c r="P916">
        <v>0.61363636363636398</v>
      </c>
      <c r="Q916" t="s">
        <v>5505</v>
      </c>
      <c r="R916" t="s">
        <v>5477</v>
      </c>
      <c r="S916" t="s">
        <v>46</v>
      </c>
      <c r="T916" t="s">
        <v>11</v>
      </c>
      <c r="U916" t="s">
        <v>19</v>
      </c>
      <c r="V916" t="s">
        <v>7865</v>
      </c>
      <c r="W916">
        <v>106.51348</v>
      </c>
      <c r="X916">
        <v>11.08704</v>
      </c>
      <c r="Y916" t="s">
        <v>7864</v>
      </c>
    </row>
    <row r="917" spans="1:25" x14ac:dyDescent="0.75">
      <c r="A917">
        <v>65728696</v>
      </c>
      <c r="B917" t="s">
        <v>7876</v>
      </c>
      <c r="C917" t="s">
        <v>5407</v>
      </c>
      <c r="D917" t="s">
        <v>5487</v>
      </c>
      <c r="E917" t="s">
        <v>18</v>
      </c>
      <c r="F917">
        <v>0</v>
      </c>
      <c r="G917">
        <v>9</v>
      </c>
      <c r="H917" t="s">
        <v>7287</v>
      </c>
      <c r="I917">
        <v>36</v>
      </c>
      <c r="J917">
        <v>30</v>
      </c>
      <c r="L917" t="s">
        <v>5481</v>
      </c>
      <c r="M917" t="s">
        <v>5475</v>
      </c>
      <c r="N917">
        <v>58.6666666666667</v>
      </c>
      <c r="O917">
        <v>39</v>
      </c>
      <c r="P917">
        <v>0.66477272727272696</v>
      </c>
      <c r="Q917" t="s">
        <v>5476</v>
      </c>
      <c r="R917" t="s">
        <v>5477</v>
      </c>
      <c r="S917" t="s">
        <v>46</v>
      </c>
      <c r="T917" t="s">
        <v>11</v>
      </c>
      <c r="U917" t="s">
        <v>19</v>
      </c>
      <c r="V917" t="s">
        <v>7867</v>
      </c>
      <c r="W917">
        <v>106.62282999999999</v>
      </c>
      <c r="X917">
        <v>10.979240000000001</v>
      </c>
      <c r="Y917" t="s">
        <v>7864</v>
      </c>
    </row>
    <row r="918" spans="1:25" x14ac:dyDescent="0.75">
      <c r="A918">
        <v>65026809</v>
      </c>
      <c r="B918" t="s">
        <v>5793</v>
      </c>
      <c r="C918" t="s">
        <v>5407</v>
      </c>
      <c r="D918" t="s">
        <v>5487</v>
      </c>
      <c r="E918" t="s">
        <v>18</v>
      </c>
      <c r="F918">
        <v>0</v>
      </c>
      <c r="G918">
        <v>6</v>
      </c>
      <c r="H918" t="s">
        <v>7287</v>
      </c>
      <c r="I918">
        <v>16</v>
      </c>
      <c r="J918">
        <v>11.6666666666667</v>
      </c>
      <c r="K918">
        <v>18</v>
      </c>
      <c r="L918" t="s">
        <v>5481</v>
      </c>
      <c r="M918" t="s">
        <v>5475</v>
      </c>
      <c r="N918">
        <v>58.3333333333333</v>
      </c>
      <c r="O918">
        <v>43.3333333333333</v>
      </c>
      <c r="P918">
        <v>0.74285714285714299</v>
      </c>
      <c r="Q918" t="s">
        <v>5504</v>
      </c>
      <c r="R918" t="s">
        <v>5486</v>
      </c>
      <c r="S918" t="s">
        <v>46</v>
      </c>
      <c r="T918" t="s">
        <v>11</v>
      </c>
      <c r="U918" t="s">
        <v>19</v>
      </c>
      <c r="V918" t="s">
        <v>7865</v>
      </c>
      <c r="W918">
        <v>106.5386</v>
      </c>
      <c r="X918">
        <v>10.96402</v>
      </c>
      <c r="Y918" t="s">
        <v>7864</v>
      </c>
    </row>
    <row r="919" spans="1:25" x14ac:dyDescent="0.75">
      <c r="A919">
        <v>65028662</v>
      </c>
      <c r="B919" t="s">
        <v>1108</v>
      </c>
      <c r="C919" t="s">
        <v>5407</v>
      </c>
      <c r="D919" t="s">
        <v>5488</v>
      </c>
      <c r="E919" t="s">
        <v>18</v>
      </c>
      <c r="F919">
        <v>0</v>
      </c>
      <c r="G919">
        <v>7</v>
      </c>
      <c r="H919" t="s">
        <v>7287</v>
      </c>
      <c r="I919">
        <v>8</v>
      </c>
      <c r="J919">
        <v>98.3333333333333</v>
      </c>
      <c r="K919">
        <v>137</v>
      </c>
      <c r="L919" t="s">
        <v>5481</v>
      </c>
      <c r="M919" t="s">
        <v>5475</v>
      </c>
      <c r="N919">
        <v>58.3333333333333</v>
      </c>
      <c r="O919">
        <v>52.3333333333333</v>
      </c>
      <c r="P919">
        <v>0.89714285714285702</v>
      </c>
      <c r="Q919" t="s">
        <v>5521</v>
      </c>
      <c r="R919" t="s">
        <v>5477</v>
      </c>
      <c r="S919" t="s">
        <v>46</v>
      </c>
      <c r="T919" t="s">
        <v>11</v>
      </c>
      <c r="U919" t="s">
        <v>19</v>
      </c>
      <c r="V919" t="s">
        <v>7867</v>
      </c>
      <c r="W919">
        <v>106.57183000000001</v>
      </c>
      <c r="X919">
        <v>10.99497</v>
      </c>
      <c r="Y919" t="s">
        <v>7862</v>
      </c>
    </row>
    <row r="920" spans="1:25" x14ac:dyDescent="0.75">
      <c r="A920">
        <v>65502121</v>
      </c>
      <c r="B920" t="s">
        <v>5976</v>
      </c>
      <c r="C920" t="s">
        <v>5407</v>
      </c>
      <c r="D920" t="s">
        <v>5487</v>
      </c>
      <c r="E920" t="s">
        <v>18</v>
      </c>
      <c r="F920">
        <v>0</v>
      </c>
      <c r="I920">
        <v>30</v>
      </c>
      <c r="J920">
        <v>38.3333333333333</v>
      </c>
      <c r="K920">
        <v>8</v>
      </c>
      <c r="L920" t="s">
        <v>5508</v>
      </c>
      <c r="M920" t="s">
        <v>5475</v>
      </c>
      <c r="N920">
        <v>58.3333333333333</v>
      </c>
      <c r="O920">
        <v>41.6666666666667</v>
      </c>
      <c r="P920">
        <v>0.71428571428571397</v>
      </c>
      <c r="Q920" t="s">
        <v>5502</v>
      </c>
      <c r="R920" t="s">
        <v>5477</v>
      </c>
      <c r="S920" t="s">
        <v>46</v>
      </c>
      <c r="T920" t="s">
        <v>11</v>
      </c>
      <c r="U920" t="s">
        <v>19</v>
      </c>
      <c r="V920" t="s">
        <v>7859</v>
      </c>
      <c r="W920">
        <v>106.57944999999999</v>
      </c>
      <c r="X920">
        <v>10.97922</v>
      </c>
      <c r="Y920" t="s">
        <v>7864</v>
      </c>
    </row>
    <row r="921" spans="1:25" x14ac:dyDescent="0.75">
      <c r="A921">
        <v>65526757</v>
      </c>
      <c r="B921" t="s">
        <v>4307</v>
      </c>
      <c r="C921" t="s">
        <v>5407</v>
      </c>
      <c r="D921" t="s">
        <v>5488</v>
      </c>
      <c r="E921" t="s">
        <v>5497</v>
      </c>
      <c r="F921">
        <v>250</v>
      </c>
      <c r="I921">
        <v>257</v>
      </c>
      <c r="J921">
        <v>89</v>
      </c>
      <c r="K921">
        <v>45</v>
      </c>
      <c r="L921" t="s">
        <v>5508</v>
      </c>
      <c r="M921" t="s">
        <v>5499</v>
      </c>
      <c r="N921">
        <v>58.3333333333333</v>
      </c>
      <c r="O921">
        <v>44</v>
      </c>
      <c r="P921">
        <v>0.754285714285714</v>
      </c>
      <c r="Q921" t="s">
        <v>5500</v>
      </c>
      <c r="R921" t="s">
        <v>5486</v>
      </c>
      <c r="S921" t="s">
        <v>46</v>
      </c>
      <c r="T921" t="s">
        <v>11</v>
      </c>
      <c r="U921" t="s">
        <v>19</v>
      </c>
      <c r="V921" t="s">
        <v>7861</v>
      </c>
      <c r="W921">
        <v>106.49412</v>
      </c>
      <c r="X921">
        <v>10.95106</v>
      </c>
      <c r="Y921" t="s">
        <v>7864</v>
      </c>
    </row>
    <row r="922" spans="1:25" x14ac:dyDescent="0.75">
      <c r="A922">
        <v>65540348</v>
      </c>
      <c r="B922" t="s">
        <v>4394</v>
      </c>
      <c r="C922" t="s">
        <v>5407</v>
      </c>
      <c r="D922" t="s">
        <v>5488</v>
      </c>
      <c r="E922" t="s">
        <v>18</v>
      </c>
      <c r="F922">
        <v>0</v>
      </c>
      <c r="I922">
        <v>7</v>
      </c>
      <c r="J922">
        <v>8.6666666666666696</v>
      </c>
      <c r="K922">
        <v>8</v>
      </c>
      <c r="L922" t="s">
        <v>5508</v>
      </c>
      <c r="M922" t="s">
        <v>5475</v>
      </c>
      <c r="N922">
        <v>58.3333333333333</v>
      </c>
      <c r="O922">
        <v>21</v>
      </c>
      <c r="P922">
        <v>0.36</v>
      </c>
      <c r="Q922" t="s">
        <v>5521</v>
      </c>
      <c r="R922" t="s">
        <v>5477</v>
      </c>
      <c r="S922" t="s">
        <v>46</v>
      </c>
      <c r="T922" t="s">
        <v>11</v>
      </c>
      <c r="U922" t="s">
        <v>19</v>
      </c>
      <c r="V922" t="s">
        <v>7859</v>
      </c>
      <c r="W922">
        <v>106.56943</v>
      </c>
      <c r="X922">
        <v>10.981019999999999</v>
      </c>
      <c r="Y922" t="s">
        <v>7868</v>
      </c>
    </row>
    <row r="923" spans="1:25" x14ac:dyDescent="0.75">
      <c r="A923">
        <v>65706450</v>
      </c>
      <c r="B923" t="s">
        <v>5909</v>
      </c>
      <c r="C923" t="s">
        <v>5407</v>
      </c>
      <c r="D923" t="s">
        <v>5487</v>
      </c>
      <c r="E923" t="s">
        <v>18</v>
      </c>
      <c r="F923">
        <v>0</v>
      </c>
      <c r="G923">
        <v>2</v>
      </c>
      <c r="H923" t="s">
        <v>7287</v>
      </c>
      <c r="I923">
        <v>8</v>
      </c>
      <c r="J923">
        <v>9.6666666666666696</v>
      </c>
      <c r="K923">
        <v>4</v>
      </c>
      <c r="L923" t="s">
        <v>5481</v>
      </c>
      <c r="M923" t="s">
        <v>5475</v>
      </c>
      <c r="N923">
        <v>58.3333333333333</v>
      </c>
      <c r="O923">
        <v>40</v>
      </c>
      <c r="P923">
        <v>0.68571428571428605</v>
      </c>
      <c r="Q923" t="s">
        <v>5510</v>
      </c>
      <c r="R923" t="s">
        <v>5486</v>
      </c>
      <c r="S923" t="s">
        <v>46</v>
      </c>
      <c r="T923" t="s">
        <v>11</v>
      </c>
      <c r="U923" t="s">
        <v>19</v>
      </c>
      <c r="V923" t="s">
        <v>7861</v>
      </c>
      <c r="W923">
        <v>106.45164</v>
      </c>
      <c r="X923">
        <v>10.988149999999999</v>
      </c>
      <c r="Y923" t="s">
        <v>7864</v>
      </c>
    </row>
    <row r="924" spans="1:25" x14ac:dyDescent="0.75">
      <c r="A924">
        <v>65001928</v>
      </c>
      <c r="B924" t="s">
        <v>5648</v>
      </c>
      <c r="C924" t="s">
        <v>5412</v>
      </c>
      <c r="D924" t="s">
        <v>5474</v>
      </c>
      <c r="E924" t="s">
        <v>18</v>
      </c>
      <c r="F924">
        <v>0</v>
      </c>
      <c r="I924">
        <v>10</v>
      </c>
      <c r="J924">
        <v>9.3333333333333304</v>
      </c>
      <c r="K924">
        <v>3</v>
      </c>
      <c r="L924" t="s">
        <v>5508</v>
      </c>
      <c r="M924" t="s">
        <v>5475</v>
      </c>
      <c r="N924">
        <v>58</v>
      </c>
      <c r="O924">
        <v>18</v>
      </c>
      <c r="P924">
        <v>0.31034482758620702</v>
      </c>
      <c r="Q924" t="s">
        <v>5482</v>
      </c>
      <c r="R924" t="s">
        <v>5483</v>
      </c>
      <c r="S924" t="s">
        <v>46</v>
      </c>
      <c r="T924" t="s">
        <v>11</v>
      </c>
      <c r="U924" t="s">
        <v>19</v>
      </c>
      <c r="V924" t="s">
        <v>7869</v>
      </c>
      <c r="W924">
        <v>106.54809</v>
      </c>
      <c r="X924">
        <v>10.936859999999999</v>
      </c>
      <c r="Y924" t="s">
        <v>7868</v>
      </c>
    </row>
    <row r="925" spans="1:25" x14ac:dyDescent="0.75">
      <c r="A925">
        <v>65036166</v>
      </c>
      <c r="B925" t="s">
        <v>6045</v>
      </c>
      <c r="C925" t="s">
        <v>5390</v>
      </c>
      <c r="D925" t="s">
        <v>5487</v>
      </c>
      <c r="E925" t="s">
        <v>18</v>
      </c>
      <c r="F925">
        <v>0</v>
      </c>
      <c r="G925">
        <v>8</v>
      </c>
      <c r="H925" t="s">
        <v>7287</v>
      </c>
      <c r="I925">
        <v>30</v>
      </c>
      <c r="J925">
        <v>28</v>
      </c>
      <c r="L925" t="s">
        <v>5481</v>
      </c>
      <c r="M925" t="s">
        <v>5475</v>
      </c>
      <c r="N925">
        <v>58</v>
      </c>
      <c r="O925">
        <v>47</v>
      </c>
      <c r="P925">
        <v>0.81034482758620696</v>
      </c>
      <c r="Q925" t="s">
        <v>5512</v>
      </c>
      <c r="R925" t="s">
        <v>5483</v>
      </c>
      <c r="S925" t="s">
        <v>46</v>
      </c>
      <c r="T925" t="s">
        <v>11</v>
      </c>
      <c r="U925" t="s">
        <v>19</v>
      </c>
      <c r="V925" t="s">
        <v>7867</v>
      </c>
      <c r="W925">
        <v>106.59778</v>
      </c>
      <c r="X925">
        <v>11.00174</v>
      </c>
      <c r="Y925" t="s">
        <v>7862</v>
      </c>
    </row>
    <row r="926" spans="1:25" x14ac:dyDescent="0.75">
      <c r="A926">
        <v>65526780</v>
      </c>
      <c r="B926" t="s">
        <v>6381</v>
      </c>
      <c r="C926" t="s">
        <v>5407</v>
      </c>
      <c r="D926" t="s">
        <v>5487</v>
      </c>
      <c r="E926" t="s">
        <v>18</v>
      </c>
      <c r="F926">
        <v>0</v>
      </c>
      <c r="I926">
        <v>28</v>
      </c>
      <c r="J926">
        <v>27.3333333333333</v>
      </c>
      <c r="K926">
        <v>4</v>
      </c>
      <c r="L926" t="s">
        <v>5508</v>
      </c>
      <c r="M926" t="s">
        <v>5475</v>
      </c>
      <c r="N926">
        <v>58</v>
      </c>
      <c r="O926">
        <v>43</v>
      </c>
      <c r="P926">
        <v>0.74137931034482796</v>
      </c>
      <c r="Q926" t="s">
        <v>5502</v>
      </c>
      <c r="R926" t="s">
        <v>5477</v>
      </c>
      <c r="S926" t="s">
        <v>46</v>
      </c>
      <c r="T926" t="s">
        <v>11</v>
      </c>
      <c r="U926" t="s">
        <v>19</v>
      </c>
      <c r="V926" t="s">
        <v>7867</v>
      </c>
      <c r="W926">
        <v>106.60684999999999</v>
      </c>
      <c r="X926">
        <v>10.98734</v>
      </c>
      <c r="Y926" t="s">
        <v>7864</v>
      </c>
    </row>
    <row r="927" spans="1:25" x14ac:dyDescent="0.75">
      <c r="A927">
        <v>65701381</v>
      </c>
      <c r="B927" t="s">
        <v>4508</v>
      </c>
      <c r="C927" t="s">
        <v>5407</v>
      </c>
      <c r="D927" t="s">
        <v>5487</v>
      </c>
      <c r="E927" t="s">
        <v>5497</v>
      </c>
      <c r="F927">
        <v>50</v>
      </c>
      <c r="G927">
        <v>30</v>
      </c>
      <c r="H927">
        <v>0.6</v>
      </c>
      <c r="I927">
        <v>41</v>
      </c>
      <c r="J927">
        <v>44.3333333333333</v>
      </c>
      <c r="K927">
        <v>5</v>
      </c>
      <c r="L927" t="s">
        <v>5491</v>
      </c>
      <c r="M927" t="s">
        <v>5499</v>
      </c>
      <c r="N927">
        <v>58</v>
      </c>
      <c r="O927">
        <v>36</v>
      </c>
      <c r="P927">
        <v>0.62068965517241403</v>
      </c>
      <c r="Q927" t="s">
        <v>5502</v>
      </c>
      <c r="R927" t="s">
        <v>5477</v>
      </c>
      <c r="S927" t="s">
        <v>46</v>
      </c>
      <c r="T927" t="s">
        <v>11</v>
      </c>
      <c r="U927" t="s">
        <v>19</v>
      </c>
      <c r="V927" t="s">
        <v>7867</v>
      </c>
      <c r="W927">
        <v>106.59062</v>
      </c>
      <c r="X927">
        <v>10.99812</v>
      </c>
      <c r="Y927" t="s">
        <v>7864</v>
      </c>
    </row>
    <row r="928" spans="1:25" x14ac:dyDescent="0.75">
      <c r="A928">
        <v>65716458</v>
      </c>
      <c r="B928" t="s">
        <v>5715</v>
      </c>
      <c r="C928" t="s">
        <v>5489</v>
      </c>
      <c r="D928" t="s">
        <v>5474</v>
      </c>
      <c r="E928" t="s">
        <v>18</v>
      </c>
      <c r="F928">
        <v>0</v>
      </c>
      <c r="G928">
        <v>5</v>
      </c>
      <c r="H928" t="s">
        <v>7287</v>
      </c>
      <c r="I928">
        <v>44</v>
      </c>
      <c r="J928">
        <v>27.3333333333333</v>
      </c>
      <c r="K928">
        <v>147</v>
      </c>
      <c r="L928" t="s">
        <v>5481</v>
      </c>
      <c r="M928" t="s">
        <v>5475</v>
      </c>
      <c r="N928">
        <v>58</v>
      </c>
      <c r="O928">
        <v>36.6666666666667</v>
      </c>
      <c r="P928">
        <v>0.63218390804597702</v>
      </c>
      <c r="Q928" t="s">
        <v>5495</v>
      </c>
      <c r="R928" t="s">
        <v>5477</v>
      </c>
      <c r="S928" t="s">
        <v>46</v>
      </c>
      <c r="T928" t="s">
        <v>11</v>
      </c>
      <c r="U928" t="s">
        <v>19</v>
      </c>
      <c r="V928" t="s">
        <v>7859</v>
      </c>
      <c r="W928">
        <v>106.53243000000001</v>
      </c>
      <c r="X928">
        <v>11.015499999999999</v>
      </c>
      <c r="Y928" t="s">
        <v>7864</v>
      </c>
    </row>
    <row r="929" spans="1:25" x14ac:dyDescent="0.75">
      <c r="A929">
        <v>65719979</v>
      </c>
      <c r="B929" t="s">
        <v>926</v>
      </c>
      <c r="C929" t="s">
        <v>5407</v>
      </c>
      <c r="D929" t="s">
        <v>5487</v>
      </c>
      <c r="E929" t="s">
        <v>18</v>
      </c>
      <c r="F929">
        <v>0</v>
      </c>
      <c r="I929">
        <v>9</v>
      </c>
      <c r="J929">
        <v>25.6666666666667</v>
      </c>
      <c r="K929">
        <v>8</v>
      </c>
      <c r="L929" t="s">
        <v>5508</v>
      </c>
      <c r="M929" t="s">
        <v>5475</v>
      </c>
      <c r="N929">
        <v>58</v>
      </c>
      <c r="O929">
        <v>38.6666666666667</v>
      </c>
      <c r="P929">
        <v>0.66666666666666696</v>
      </c>
      <c r="Q929" t="s">
        <v>5502</v>
      </c>
      <c r="R929" t="s">
        <v>5477</v>
      </c>
      <c r="S929" t="s">
        <v>46</v>
      </c>
      <c r="T929" t="s">
        <v>11</v>
      </c>
      <c r="U929" t="s">
        <v>19</v>
      </c>
      <c r="V929" t="s">
        <v>7867</v>
      </c>
      <c r="W929">
        <v>106.60271</v>
      </c>
      <c r="X929">
        <v>10.98075</v>
      </c>
      <c r="Y929" t="s">
        <v>7864</v>
      </c>
    </row>
    <row r="930" spans="1:25" x14ac:dyDescent="0.75">
      <c r="A930">
        <v>65732147</v>
      </c>
      <c r="B930" t="s">
        <v>5809</v>
      </c>
      <c r="C930" t="s">
        <v>5407</v>
      </c>
      <c r="D930" t="s">
        <v>5487</v>
      </c>
      <c r="E930" t="s">
        <v>18</v>
      </c>
      <c r="F930">
        <v>0</v>
      </c>
      <c r="G930">
        <v>6</v>
      </c>
      <c r="H930" t="s">
        <v>7287</v>
      </c>
      <c r="I930">
        <v>23</v>
      </c>
      <c r="J930">
        <v>36.3333333333333</v>
      </c>
      <c r="K930">
        <v>15</v>
      </c>
      <c r="L930" t="s">
        <v>5481</v>
      </c>
      <c r="M930" t="s">
        <v>5475</v>
      </c>
      <c r="N930">
        <v>58</v>
      </c>
      <c r="O930">
        <v>44.6666666666667</v>
      </c>
      <c r="P930">
        <v>0.77011494252873602</v>
      </c>
      <c r="Q930" t="s">
        <v>5504</v>
      </c>
      <c r="R930" t="s">
        <v>5486</v>
      </c>
      <c r="S930" t="s">
        <v>46</v>
      </c>
      <c r="T930" t="s">
        <v>11</v>
      </c>
      <c r="U930" t="s">
        <v>19</v>
      </c>
      <c r="V930" t="s">
        <v>7869</v>
      </c>
      <c r="W930">
        <v>106.52252</v>
      </c>
      <c r="X930">
        <v>10.94617</v>
      </c>
      <c r="Y930" t="s">
        <v>7864</v>
      </c>
    </row>
    <row r="931" spans="1:25" x14ac:dyDescent="0.75">
      <c r="A931">
        <v>65404162</v>
      </c>
      <c r="B931" t="s">
        <v>1817</v>
      </c>
      <c r="C931" t="s">
        <v>5407</v>
      </c>
      <c r="D931" t="s">
        <v>5487</v>
      </c>
      <c r="E931" t="s">
        <v>18</v>
      </c>
      <c r="F931">
        <v>0</v>
      </c>
      <c r="G931">
        <v>3</v>
      </c>
      <c r="H931" t="s">
        <v>7287</v>
      </c>
      <c r="I931">
        <v>4</v>
      </c>
      <c r="J931">
        <v>9.3333333333333304</v>
      </c>
      <c r="K931">
        <v>63</v>
      </c>
      <c r="L931" t="s">
        <v>5481</v>
      </c>
      <c r="M931" t="s">
        <v>5475</v>
      </c>
      <c r="N931">
        <v>57.6666666666667</v>
      </c>
      <c r="O931">
        <v>42.6666666666667</v>
      </c>
      <c r="P931">
        <v>0.739884393063584</v>
      </c>
      <c r="Q931" t="s">
        <v>5504</v>
      </c>
      <c r="R931" t="s">
        <v>5486</v>
      </c>
      <c r="S931" t="s">
        <v>46</v>
      </c>
      <c r="T931" t="s">
        <v>11</v>
      </c>
      <c r="U931" t="s">
        <v>19</v>
      </c>
      <c r="V931" t="s">
        <v>7869</v>
      </c>
      <c r="W931">
        <v>106.51691</v>
      </c>
      <c r="X931">
        <v>10.97071</v>
      </c>
      <c r="Y931" t="s">
        <v>7864</v>
      </c>
    </row>
    <row r="932" spans="1:25" x14ac:dyDescent="0.75">
      <c r="A932">
        <v>65717263</v>
      </c>
      <c r="B932" t="s">
        <v>854</v>
      </c>
      <c r="C932" t="s">
        <v>5407</v>
      </c>
      <c r="D932" t="s">
        <v>5487</v>
      </c>
      <c r="E932" t="s">
        <v>18</v>
      </c>
      <c r="F932">
        <v>0</v>
      </c>
      <c r="G932">
        <v>2</v>
      </c>
      <c r="H932" t="s">
        <v>7287</v>
      </c>
      <c r="I932">
        <v>8</v>
      </c>
      <c r="J932">
        <v>15</v>
      </c>
      <c r="K932">
        <v>9</v>
      </c>
      <c r="L932" t="s">
        <v>5481</v>
      </c>
      <c r="M932" t="s">
        <v>5475</v>
      </c>
      <c r="N932">
        <v>57.6666666666667</v>
      </c>
      <c r="O932">
        <v>39.3333333333333</v>
      </c>
      <c r="P932">
        <v>0.68208092485549099</v>
      </c>
      <c r="Q932" t="s">
        <v>5504</v>
      </c>
      <c r="R932" t="s">
        <v>5486</v>
      </c>
      <c r="S932" t="s">
        <v>46</v>
      </c>
      <c r="T932" t="s">
        <v>11</v>
      </c>
      <c r="U932" t="s">
        <v>19</v>
      </c>
      <c r="V932" t="s">
        <v>7869</v>
      </c>
      <c r="W932">
        <v>106.51172</v>
      </c>
      <c r="X932">
        <v>10.94481</v>
      </c>
      <c r="Y932" t="s">
        <v>7864</v>
      </c>
    </row>
    <row r="933" spans="1:25" x14ac:dyDescent="0.75">
      <c r="A933">
        <v>65504028</v>
      </c>
      <c r="B933" t="s">
        <v>5855</v>
      </c>
      <c r="C933" t="s">
        <v>5407</v>
      </c>
      <c r="D933" t="s">
        <v>5487</v>
      </c>
      <c r="E933" t="s">
        <v>18</v>
      </c>
      <c r="F933">
        <v>0</v>
      </c>
      <c r="G933">
        <v>25</v>
      </c>
      <c r="H933" t="s">
        <v>7287</v>
      </c>
      <c r="I933">
        <v>49</v>
      </c>
      <c r="J933">
        <v>27.3333333333333</v>
      </c>
      <c r="K933">
        <v>226</v>
      </c>
      <c r="L933" t="s">
        <v>5481</v>
      </c>
      <c r="M933" t="s">
        <v>5475</v>
      </c>
      <c r="N933">
        <v>57.3333333333333</v>
      </c>
      <c r="O933">
        <v>41.3333333333333</v>
      </c>
      <c r="P933">
        <v>0.72093023255814004</v>
      </c>
      <c r="Q933" t="s">
        <v>5495</v>
      </c>
      <c r="R933" t="s">
        <v>5477</v>
      </c>
      <c r="S933" t="s">
        <v>46</v>
      </c>
      <c r="T933" t="s">
        <v>11</v>
      </c>
      <c r="U933" t="s">
        <v>19</v>
      </c>
      <c r="V933" t="s">
        <v>7859</v>
      </c>
      <c r="W933">
        <v>106.52834</v>
      </c>
      <c r="X933">
        <v>11.005380000000001</v>
      </c>
      <c r="Y933" t="s">
        <v>7864</v>
      </c>
    </row>
    <row r="934" spans="1:25" x14ac:dyDescent="0.75">
      <c r="A934">
        <v>65540241</v>
      </c>
      <c r="B934" t="s">
        <v>5649</v>
      </c>
      <c r="C934" t="s">
        <v>5489</v>
      </c>
      <c r="D934" t="s">
        <v>5474</v>
      </c>
      <c r="E934" t="s">
        <v>5497</v>
      </c>
      <c r="F934">
        <v>150</v>
      </c>
      <c r="I934">
        <v>130</v>
      </c>
      <c r="J934">
        <v>99</v>
      </c>
      <c r="K934">
        <v>209</v>
      </c>
      <c r="L934" t="s">
        <v>5508</v>
      </c>
      <c r="M934" t="s">
        <v>5541</v>
      </c>
      <c r="N934">
        <v>57.3333333333333</v>
      </c>
      <c r="O934">
        <v>44.3333333333333</v>
      </c>
      <c r="P934">
        <v>0.77325581395348797</v>
      </c>
      <c r="Q934" t="s">
        <v>5495</v>
      </c>
      <c r="R934" t="s">
        <v>5477</v>
      </c>
      <c r="S934" t="s">
        <v>46</v>
      </c>
      <c r="T934" t="s">
        <v>11</v>
      </c>
      <c r="U934" t="s">
        <v>19</v>
      </c>
      <c r="V934" t="s">
        <v>7863</v>
      </c>
      <c r="W934">
        <v>106.49165000000001</v>
      </c>
      <c r="X934">
        <v>11.015779999999999</v>
      </c>
      <c r="Y934" t="s">
        <v>7864</v>
      </c>
    </row>
    <row r="935" spans="1:25" x14ac:dyDescent="0.75">
      <c r="A935">
        <v>65702621</v>
      </c>
      <c r="B935" t="s">
        <v>2884</v>
      </c>
      <c r="C935" t="s">
        <v>5407</v>
      </c>
      <c r="D935" t="s">
        <v>5487</v>
      </c>
      <c r="E935" t="s">
        <v>18</v>
      </c>
      <c r="F935">
        <v>0</v>
      </c>
      <c r="G935">
        <v>22</v>
      </c>
      <c r="H935" t="s">
        <v>7287</v>
      </c>
      <c r="I935">
        <v>18</v>
      </c>
      <c r="J935">
        <v>29.3333333333333</v>
      </c>
      <c r="K935">
        <v>5</v>
      </c>
      <c r="L935" t="s">
        <v>5481</v>
      </c>
      <c r="M935" t="s">
        <v>5475</v>
      </c>
      <c r="N935">
        <v>57.3333333333333</v>
      </c>
      <c r="O935">
        <v>34</v>
      </c>
      <c r="P935">
        <v>0.59302325581395299</v>
      </c>
      <c r="Q935" t="s">
        <v>5502</v>
      </c>
      <c r="R935" t="s">
        <v>5477</v>
      </c>
      <c r="S935" t="s">
        <v>46</v>
      </c>
      <c r="T935" t="s">
        <v>11</v>
      </c>
      <c r="U935" t="s">
        <v>19</v>
      </c>
      <c r="V935" t="s">
        <v>7867</v>
      </c>
      <c r="W935">
        <v>106.58555</v>
      </c>
      <c r="X935">
        <v>10.98765</v>
      </c>
      <c r="Y935" t="s">
        <v>7866</v>
      </c>
    </row>
    <row r="936" spans="1:25" x14ac:dyDescent="0.75">
      <c r="A936">
        <v>65733205</v>
      </c>
      <c r="B936" t="s">
        <v>5975</v>
      </c>
      <c r="C936" t="s">
        <v>5407</v>
      </c>
      <c r="D936" t="s">
        <v>5487</v>
      </c>
      <c r="E936" t="s">
        <v>18</v>
      </c>
      <c r="F936">
        <v>0</v>
      </c>
      <c r="I936">
        <v>18</v>
      </c>
      <c r="J936">
        <v>33</v>
      </c>
      <c r="K936">
        <v>12</v>
      </c>
      <c r="L936" t="s">
        <v>5508</v>
      </c>
      <c r="M936" t="s">
        <v>5475</v>
      </c>
      <c r="N936">
        <v>57.3333333333333</v>
      </c>
      <c r="O936">
        <v>34.6666666666667</v>
      </c>
      <c r="P936">
        <v>0.60465116279069797</v>
      </c>
      <c r="Q936" t="s">
        <v>5502</v>
      </c>
      <c r="R936" t="s">
        <v>5477</v>
      </c>
      <c r="S936" t="s">
        <v>46</v>
      </c>
      <c r="T936" t="s">
        <v>11</v>
      </c>
      <c r="U936" t="s">
        <v>19</v>
      </c>
      <c r="V936" t="s">
        <v>7867</v>
      </c>
      <c r="W936">
        <v>106.59721999999999</v>
      </c>
      <c r="X936">
        <v>10.981619999999999</v>
      </c>
      <c r="Y936" t="s">
        <v>7864</v>
      </c>
    </row>
    <row r="937" spans="1:25" x14ac:dyDescent="0.75">
      <c r="A937">
        <v>65012078</v>
      </c>
      <c r="B937" t="s">
        <v>6619</v>
      </c>
      <c r="C937" t="s">
        <v>5407</v>
      </c>
      <c r="D937" t="s">
        <v>5488</v>
      </c>
      <c r="E937" t="s">
        <v>18</v>
      </c>
      <c r="F937">
        <v>0</v>
      </c>
      <c r="G937">
        <v>10</v>
      </c>
      <c r="H937" t="s">
        <v>7287</v>
      </c>
      <c r="I937">
        <v>24</v>
      </c>
      <c r="J937">
        <v>20.3333333333333</v>
      </c>
      <c r="K937">
        <v>8</v>
      </c>
      <c r="L937" t="s">
        <v>5481</v>
      </c>
      <c r="M937" t="s">
        <v>5475</v>
      </c>
      <c r="N937">
        <v>57</v>
      </c>
      <c r="O937">
        <v>38</v>
      </c>
      <c r="P937">
        <v>0.66666666666666696</v>
      </c>
      <c r="Q937" t="s">
        <v>5495</v>
      </c>
      <c r="R937" t="s">
        <v>5477</v>
      </c>
      <c r="S937" t="s">
        <v>46</v>
      </c>
      <c r="T937" t="s">
        <v>11</v>
      </c>
      <c r="U937" t="s">
        <v>19</v>
      </c>
      <c r="V937" t="s">
        <v>7863</v>
      </c>
      <c r="W937">
        <v>106.48726000000001</v>
      </c>
      <c r="X937">
        <v>11.032120000000001</v>
      </c>
      <c r="Y937" t="s">
        <v>7864</v>
      </c>
    </row>
    <row r="938" spans="1:25" x14ac:dyDescent="0.75">
      <c r="A938">
        <v>65722317</v>
      </c>
      <c r="B938" t="s">
        <v>6234</v>
      </c>
      <c r="C938" t="s">
        <v>5407</v>
      </c>
      <c r="D938" t="s">
        <v>5487</v>
      </c>
      <c r="E938" t="s">
        <v>18</v>
      </c>
      <c r="F938">
        <v>0</v>
      </c>
      <c r="G938">
        <v>20</v>
      </c>
      <c r="H938" t="s">
        <v>7287</v>
      </c>
      <c r="I938">
        <v>32</v>
      </c>
      <c r="J938">
        <v>65</v>
      </c>
      <c r="K938">
        <v>17</v>
      </c>
      <c r="L938" t="s">
        <v>5481</v>
      </c>
      <c r="M938" t="s">
        <v>5475</v>
      </c>
      <c r="N938">
        <v>57</v>
      </c>
      <c r="O938">
        <v>39.3333333333333</v>
      </c>
      <c r="P938">
        <v>0.69005847953216404</v>
      </c>
      <c r="Q938" t="s">
        <v>5493</v>
      </c>
      <c r="R938" t="s">
        <v>5486</v>
      </c>
      <c r="S938" t="s">
        <v>46</v>
      </c>
      <c r="T938" t="s">
        <v>11</v>
      </c>
      <c r="U938" t="s">
        <v>19</v>
      </c>
      <c r="V938" t="s">
        <v>7870</v>
      </c>
      <c r="W938">
        <v>106.44016999999999</v>
      </c>
      <c r="X938">
        <v>11.04224</v>
      </c>
      <c r="Y938" t="s">
        <v>7864</v>
      </c>
    </row>
    <row r="939" spans="1:25" x14ac:dyDescent="0.75">
      <c r="A939">
        <v>65502718</v>
      </c>
      <c r="B939" t="s">
        <v>6367</v>
      </c>
      <c r="C939" t="s">
        <v>5407</v>
      </c>
      <c r="D939" t="s">
        <v>5487</v>
      </c>
      <c r="E939" t="s">
        <v>18</v>
      </c>
      <c r="F939">
        <v>0</v>
      </c>
      <c r="G939">
        <v>3</v>
      </c>
      <c r="H939" t="s">
        <v>7287</v>
      </c>
      <c r="I939">
        <v>11</v>
      </c>
      <c r="J939">
        <v>13</v>
      </c>
      <c r="K939">
        <v>4</v>
      </c>
      <c r="L939" t="s">
        <v>5481</v>
      </c>
      <c r="M939" t="s">
        <v>5475</v>
      </c>
      <c r="N939">
        <v>56.6666666666667</v>
      </c>
      <c r="O939">
        <v>43</v>
      </c>
      <c r="P939">
        <v>0.75882352941176501</v>
      </c>
      <c r="Q939" t="s">
        <v>5510</v>
      </c>
      <c r="R939" t="s">
        <v>5486</v>
      </c>
      <c r="S939" t="s">
        <v>46</v>
      </c>
      <c r="T939" t="s">
        <v>11</v>
      </c>
      <c r="U939" t="s">
        <v>19</v>
      </c>
      <c r="V939" t="s">
        <v>7861</v>
      </c>
      <c r="W939">
        <v>106.44901</v>
      </c>
      <c r="X939">
        <v>10.992190000000001</v>
      </c>
      <c r="Y939" t="s">
        <v>7864</v>
      </c>
    </row>
    <row r="940" spans="1:25" x14ac:dyDescent="0.75">
      <c r="A940">
        <v>65504031</v>
      </c>
      <c r="B940" t="s">
        <v>6200</v>
      </c>
      <c r="C940" t="s">
        <v>5407</v>
      </c>
      <c r="D940" t="s">
        <v>5488</v>
      </c>
      <c r="E940" t="s">
        <v>18</v>
      </c>
      <c r="F940">
        <v>0</v>
      </c>
      <c r="G940">
        <v>5</v>
      </c>
      <c r="H940" t="s">
        <v>7287</v>
      </c>
      <c r="I940">
        <v>6</v>
      </c>
      <c r="J940">
        <v>7</v>
      </c>
      <c r="K940">
        <v>17</v>
      </c>
      <c r="L940" t="s">
        <v>5481</v>
      </c>
      <c r="M940" t="s">
        <v>5475</v>
      </c>
      <c r="N940">
        <v>56.6666666666667</v>
      </c>
      <c r="O940">
        <v>39.3333333333333</v>
      </c>
      <c r="P940">
        <v>0.69411764705882395</v>
      </c>
      <c r="Q940" t="s">
        <v>5505</v>
      </c>
      <c r="R940" t="s">
        <v>5477</v>
      </c>
      <c r="S940" t="s">
        <v>46</v>
      </c>
      <c r="T940" t="s">
        <v>11</v>
      </c>
      <c r="U940" t="s">
        <v>19</v>
      </c>
      <c r="V940" t="s">
        <v>7865</v>
      </c>
      <c r="W940">
        <v>106.48069</v>
      </c>
      <c r="X940">
        <v>11.06066</v>
      </c>
      <c r="Y940" t="s">
        <v>7864</v>
      </c>
    </row>
    <row r="941" spans="1:25" x14ac:dyDescent="0.75">
      <c r="A941">
        <v>65507226</v>
      </c>
      <c r="B941" t="s">
        <v>5958</v>
      </c>
      <c r="C941" t="s">
        <v>5407</v>
      </c>
      <c r="D941" t="s">
        <v>5487</v>
      </c>
      <c r="E941" t="s">
        <v>18</v>
      </c>
      <c r="F941">
        <v>0</v>
      </c>
      <c r="G941">
        <v>2</v>
      </c>
      <c r="H941" t="s">
        <v>7287</v>
      </c>
      <c r="I941">
        <v>9</v>
      </c>
      <c r="J941">
        <v>50.6666666666667</v>
      </c>
      <c r="K941">
        <v>8</v>
      </c>
      <c r="L941" t="s">
        <v>5481</v>
      </c>
      <c r="M941" t="s">
        <v>5475</v>
      </c>
      <c r="N941">
        <v>56.6666666666667</v>
      </c>
      <c r="O941">
        <v>24.3333333333333</v>
      </c>
      <c r="P941">
        <v>0.42941176470588199</v>
      </c>
      <c r="Q941" t="s">
        <v>5503</v>
      </c>
      <c r="R941" t="s">
        <v>5477</v>
      </c>
      <c r="S941" t="s">
        <v>46</v>
      </c>
      <c r="T941" t="s">
        <v>11</v>
      </c>
      <c r="U941" t="s">
        <v>19</v>
      </c>
      <c r="V941" t="s">
        <v>7859</v>
      </c>
      <c r="W941">
        <v>106.59908</v>
      </c>
      <c r="X941">
        <v>10.96697</v>
      </c>
      <c r="Y941" t="s">
        <v>7866</v>
      </c>
    </row>
    <row r="942" spans="1:25" x14ac:dyDescent="0.75">
      <c r="A942">
        <v>65508359</v>
      </c>
      <c r="B942" t="s">
        <v>5891</v>
      </c>
      <c r="C942" t="s">
        <v>5407</v>
      </c>
      <c r="D942" t="s">
        <v>5487</v>
      </c>
      <c r="E942" t="s">
        <v>18</v>
      </c>
      <c r="F942">
        <v>0</v>
      </c>
      <c r="I942">
        <v>13</v>
      </c>
      <c r="J942">
        <v>9.6666666666666696</v>
      </c>
      <c r="K942">
        <v>12</v>
      </c>
      <c r="L942" t="s">
        <v>5508</v>
      </c>
      <c r="M942" t="s">
        <v>5475</v>
      </c>
      <c r="N942">
        <v>56.6666666666667</v>
      </c>
      <c r="O942">
        <v>41.3333333333333</v>
      </c>
      <c r="P942">
        <v>0.72941176470588198</v>
      </c>
      <c r="Q942" t="s">
        <v>5500</v>
      </c>
      <c r="R942" t="s">
        <v>5486</v>
      </c>
      <c r="S942" t="s">
        <v>46</v>
      </c>
      <c r="T942" t="s">
        <v>11</v>
      </c>
      <c r="U942" t="s">
        <v>19</v>
      </c>
      <c r="V942" t="s">
        <v>7869</v>
      </c>
      <c r="W942">
        <v>106.51026</v>
      </c>
      <c r="X942">
        <v>10.95706</v>
      </c>
      <c r="Y942" t="s">
        <v>7864</v>
      </c>
    </row>
    <row r="943" spans="1:25" x14ac:dyDescent="0.75">
      <c r="A943">
        <v>65540230</v>
      </c>
      <c r="B943" t="s">
        <v>4496</v>
      </c>
      <c r="C943" t="s">
        <v>5407</v>
      </c>
      <c r="D943" t="s">
        <v>5487</v>
      </c>
      <c r="E943" t="s">
        <v>18</v>
      </c>
      <c r="F943">
        <v>0</v>
      </c>
      <c r="G943">
        <v>4</v>
      </c>
      <c r="H943" t="s">
        <v>7287</v>
      </c>
      <c r="I943">
        <v>7</v>
      </c>
      <c r="J943">
        <v>9</v>
      </c>
      <c r="K943">
        <v>10</v>
      </c>
      <c r="L943" t="s">
        <v>5481</v>
      </c>
      <c r="M943" t="s">
        <v>5475</v>
      </c>
      <c r="N943">
        <v>56.6666666666667</v>
      </c>
      <c r="O943">
        <v>41.6666666666667</v>
      </c>
      <c r="P943">
        <v>0.73529411764705899</v>
      </c>
      <c r="Q943" t="s">
        <v>5504</v>
      </c>
      <c r="R943" t="s">
        <v>5486</v>
      </c>
      <c r="S943" t="s">
        <v>46</v>
      </c>
      <c r="T943" t="s">
        <v>11</v>
      </c>
      <c r="U943" t="s">
        <v>19</v>
      </c>
      <c r="V943" t="s">
        <v>7869</v>
      </c>
      <c r="W943">
        <v>106.52928</v>
      </c>
      <c r="X943">
        <v>10.957280000000001</v>
      </c>
      <c r="Y943" t="s">
        <v>7864</v>
      </c>
    </row>
    <row r="944" spans="1:25" x14ac:dyDescent="0.75">
      <c r="A944">
        <v>65717259</v>
      </c>
      <c r="B944" t="s">
        <v>1104</v>
      </c>
      <c r="C944" t="s">
        <v>5407</v>
      </c>
      <c r="D944" t="s">
        <v>5488</v>
      </c>
      <c r="E944" t="s">
        <v>18</v>
      </c>
      <c r="F944">
        <v>0</v>
      </c>
      <c r="G944">
        <v>5</v>
      </c>
      <c r="H944" t="s">
        <v>7287</v>
      </c>
      <c r="K944">
        <v>13</v>
      </c>
      <c r="L944" t="s">
        <v>5481</v>
      </c>
      <c r="M944" t="s">
        <v>5475</v>
      </c>
      <c r="N944">
        <v>56.6666666666667</v>
      </c>
      <c r="O944">
        <v>44</v>
      </c>
      <c r="P944">
        <v>0.77647058823529402</v>
      </c>
      <c r="Q944" t="s">
        <v>5500</v>
      </c>
      <c r="R944" t="s">
        <v>5486</v>
      </c>
      <c r="S944" t="s">
        <v>46</v>
      </c>
      <c r="T944" t="s">
        <v>11</v>
      </c>
      <c r="U944" t="s">
        <v>19</v>
      </c>
      <c r="V944" t="s">
        <v>7869</v>
      </c>
      <c r="W944">
        <v>106.50967</v>
      </c>
      <c r="X944">
        <v>10.958130000000001</v>
      </c>
      <c r="Y944" t="s">
        <v>7864</v>
      </c>
    </row>
    <row r="945" spans="1:25" x14ac:dyDescent="0.75">
      <c r="A945">
        <v>65729530</v>
      </c>
      <c r="B945" t="s">
        <v>5993</v>
      </c>
      <c r="C945" t="s">
        <v>5407</v>
      </c>
      <c r="D945" t="s">
        <v>5488</v>
      </c>
      <c r="E945" t="s">
        <v>18</v>
      </c>
      <c r="F945">
        <v>0</v>
      </c>
      <c r="G945">
        <v>3</v>
      </c>
      <c r="H945" t="s">
        <v>7287</v>
      </c>
      <c r="I945">
        <v>13</v>
      </c>
      <c r="J945">
        <v>7</v>
      </c>
      <c r="K945">
        <v>6</v>
      </c>
      <c r="L945" t="s">
        <v>5481</v>
      </c>
      <c r="M945" t="s">
        <v>5475</v>
      </c>
      <c r="N945">
        <v>56.6666666666667</v>
      </c>
      <c r="O945">
        <v>41</v>
      </c>
      <c r="P945">
        <v>0.72352941176470598</v>
      </c>
      <c r="Q945" t="s">
        <v>5505</v>
      </c>
      <c r="R945" t="s">
        <v>5477</v>
      </c>
      <c r="S945" t="s">
        <v>46</v>
      </c>
      <c r="T945" t="s">
        <v>11</v>
      </c>
      <c r="U945" t="s">
        <v>19</v>
      </c>
      <c r="V945" t="s">
        <v>7865</v>
      </c>
      <c r="W945">
        <v>106.49406</v>
      </c>
      <c r="X945">
        <v>11.071680000000001</v>
      </c>
      <c r="Y945" t="s">
        <v>7864</v>
      </c>
    </row>
    <row r="946" spans="1:25" x14ac:dyDescent="0.75">
      <c r="A946">
        <v>65013043</v>
      </c>
      <c r="B946" t="s">
        <v>5834</v>
      </c>
      <c r="C946" t="s">
        <v>5390</v>
      </c>
      <c r="D946" t="s">
        <v>5474</v>
      </c>
      <c r="E946" t="s">
        <v>18</v>
      </c>
      <c r="F946">
        <v>0</v>
      </c>
      <c r="G946">
        <v>54</v>
      </c>
      <c r="H946" t="s">
        <v>7287</v>
      </c>
      <c r="I946">
        <v>50</v>
      </c>
      <c r="J946">
        <v>34</v>
      </c>
      <c r="K946">
        <v>146</v>
      </c>
      <c r="L946" t="s">
        <v>5481</v>
      </c>
      <c r="M946" t="s">
        <v>5475</v>
      </c>
      <c r="N946">
        <v>56.3333333333333</v>
      </c>
      <c r="O946">
        <v>42</v>
      </c>
      <c r="P946">
        <v>0.74556213017751505</v>
      </c>
      <c r="Q946" t="s">
        <v>5515</v>
      </c>
      <c r="R946" t="s">
        <v>5483</v>
      </c>
      <c r="S946" t="s">
        <v>46</v>
      </c>
      <c r="T946" t="s">
        <v>11</v>
      </c>
      <c r="U946" t="s">
        <v>19</v>
      </c>
      <c r="V946" t="s">
        <v>7865</v>
      </c>
      <c r="W946">
        <v>106.47837</v>
      </c>
      <c r="X946">
        <v>11.06912</v>
      </c>
      <c r="Y946" t="s">
        <v>7864</v>
      </c>
    </row>
    <row r="947" spans="1:25" x14ac:dyDescent="0.75">
      <c r="A947">
        <v>65014299</v>
      </c>
      <c r="B947" t="s">
        <v>5807</v>
      </c>
      <c r="C947" t="s">
        <v>5407</v>
      </c>
      <c r="D947" t="s">
        <v>5487</v>
      </c>
      <c r="E947" t="s">
        <v>18</v>
      </c>
      <c r="F947">
        <v>0</v>
      </c>
      <c r="G947">
        <v>11</v>
      </c>
      <c r="H947" t="s">
        <v>7287</v>
      </c>
      <c r="I947">
        <v>36</v>
      </c>
      <c r="J947">
        <v>50.3333333333333</v>
      </c>
      <c r="K947">
        <v>13</v>
      </c>
      <c r="L947" t="s">
        <v>5481</v>
      </c>
      <c r="M947" t="s">
        <v>5475</v>
      </c>
      <c r="N947">
        <v>56.3333333333333</v>
      </c>
      <c r="O947">
        <v>41.3333333333333</v>
      </c>
      <c r="P947">
        <v>0.73372781065088799</v>
      </c>
      <c r="Q947" t="s">
        <v>5493</v>
      </c>
      <c r="R947" t="s">
        <v>5486</v>
      </c>
      <c r="S947" t="s">
        <v>46</v>
      </c>
      <c r="T947" t="s">
        <v>11</v>
      </c>
      <c r="U947" t="s">
        <v>19</v>
      </c>
      <c r="V947" t="s">
        <v>7870</v>
      </c>
      <c r="W947">
        <v>106.43281</v>
      </c>
      <c r="X947">
        <v>11.04984</v>
      </c>
      <c r="Y947" t="s">
        <v>7864</v>
      </c>
    </row>
    <row r="948" spans="1:25" x14ac:dyDescent="0.75">
      <c r="A948">
        <v>65032768</v>
      </c>
      <c r="B948" t="s">
        <v>4158</v>
      </c>
      <c r="C948" t="s">
        <v>5407</v>
      </c>
      <c r="D948" t="s">
        <v>5487</v>
      </c>
      <c r="E948" t="s">
        <v>18</v>
      </c>
      <c r="F948">
        <v>0</v>
      </c>
      <c r="G948">
        <v>10</v>
      </c>
      <c r="H948" t="s">
        <v>7287</v>
      </c>
      <c r="I948">
        <v>10</v>
      </c>
      <c r="J948">
        <v>30</v>
      </c>
      <c r="K948">
        <v>15</v>
      </c>
      <c r="L948" t="s">
        <v>5481</v>
      </c>
      <c r="M948" t="s">
        <v>5475</v>
      </c>
      <c r="N948">
        <v>56.3333333333333</v>
      </c>
      <c r="O948">
        <v>41.3333333333333</v>
      </c>
      <c r="P948">
        <v>0.73372781065088799</v>
      </c>
      <c r="Q948" t="s">
        <v>5503</v>
      </c>
      <c r="R948" t="s">
        <v>5477</v>
      </c>
      <c r="S948" t="s">
        <v>46</v>
      </c>
      <c r="T948" t="s">
        <v>11</v>
      </c>
      <c r="U948" t="s">
        <v>19</v>
      </c>
      <c r="V948" t="s">
        <v>7859</v>
      </c>
      <c r="W948">
        <v>106.60956</v>
      </c>
      <c r="X948">
        <v>10.94646</v>
      </c>
      <c r="Y948" t="s">
        <v>7864</v>
      </c>
    </row>
    <row r="949" spans="1:25" x14ac:dyDescent="0.75">
      <c r="A949">
        <v>65508784</v>
      </c>
      <c r="B949" t="s">
        <v>5733</v>
      </c>
      <c r="C949" t="s">
        <v>5407</v>
      </c>
      <c r="D949" t="s">
        <v>5488</v>
      </c>
      <c r="E949" t="s">
        <v>18</v>
      </c>
      <c r="F949">
        <v>0</v>
      </c>
      <c r="I949">
        <v>4</v>
      </c>
      <c r="J949">
        <v>5.3333333333333304</v>
      </c>
      <c r="K949">
        <v>3</v>
      </c>
      <c r="L949" t="s">
        <v>5508</v>
      </c>
      <c r="M949" t="s">
        <v>5475</v>
      </c>
      <c r="N949">
        <v>56.3333333333333</v>
      </c>
      <c r="O949">
        <v>45</v>
      </c>
      <c r="P949">
        <v>0.79881656804733703</v>
      </c>
      <c r="Q949" t="s">
        <v>5500</v>
      </c>
      <c r="R949" t="s">
        <v>5486</v>
      </c>
      <c r="S949" t="s">
        <v>46</v>
      </c>
      <c r="T949" t="s">
        <v>11</v>
      </c>
      <c r="U949" t="s">
        <v>19</v>
      </c>
      <c r="V949" t="s">
        <v>7869</v>
      </c>
      <c r="W949">
        <v>106.50673</v>
      </c>
      <c r="X949">
        <v>10.962120000000001</v>
      </c>
      <c r="Y949" t="s">
        <v>7864</v>
      </c>
    </row>
    <row r="950" spans="1:25" x14ac:dyDescent="0.75">
      <c r="A950">
        <v>65712049</v>
      </c>
      <c r="B950" t="s">
        <v>1085</v>
      </c>
      <c r="C950" t="s">
        <v>5407</v>
      </c>
      <c r="D950" t="s">
        <v>5487</v>
      </c>
      <c r="E950" t="s">
        <v>18</v>
      </c>
      <c r="F950">
        <v>0</v>
      </c>
      <c r="G950">
        <v>3</v>
      </c>
      <c r="H950" t="s">
        <v>7287</v>
      </c>
      <c r="I950">
        <v>10</v>
      </c>
      <c r="J950">
        <v>70.3333333333333</v>
      </c>
      <c r="K950">
        <v>10</v>
      </c>
      <c r="L950" t="s">
        <v>5481</v>
      </c>
      <c r="M950" t="s">
        <v>5475</v>
      </c>
      <c r="N950">
        <v>56.3333333333333</v>
      </c>
      <c r="O950">
        <v>35.3333333333333</v>
      </c>
      <c r="P950">
        <v>0.62721893491124303</v>
      </c>
      <c r="Q950" t="s">
        <v>5503</v>
      </c>
      <c r="R950" t="s">
        <v>5477</v>
      </c>
      <c r="S950" t="s">
        <v>46</v>
      </c>
      <c r="T950" t="s">
        <v>11</v>
      </c>
      <c r="U950" t="s">
        <v>19</v>
      </c>
      <c r="V950" t="s">
        <v>7859</v>
      </c>
      <c r="W950">
        <v>106.59547999999999</v>
      </c>
      <c r="X950">
        <v>10.96218</v>
      </c>
      <c r="Y950" t="s">
        <v>7864</v>
      </c>
    </row>
    <row r="951" spans="1:25" x14ac:dyDescent="0.75">
      <c r="A951">
        <v>65731554</v>
      </c>
      <c r="B951" t="s">
        <v>6251</v>
      </c>
      <c r="C951" t="s">
        <v>5407</v>
      </c>
      <c r="D951" t="s">
        <v>5487</v>
      </c>
      <c r="E951" t="s">
        <v>18</v>
      </c>
      <c r="F951">
        <v>0</v>
      </c>
      <c r="I951">
        <v>90</v>
      </c>
      <c r="J951">
        <v>55.6666666666667</v>
      </c>
      <c r="K951">
        <v>6</v>
      </c>
      <c r="L951" t="s">
        <v>5508</v>
      </c>
      <c r="M951" t="s">
        <v>5475</v>
      </c>
      <c r="N951">
        <v>56.3333333333333</v>
      </c>
      <c r="O951">
        <v>35.6666666666667</v>
      </c>
      <c r="P951">
        <v>0.633136094674556</v>
      </c>
      <c r="Q951" t="s">
        <v>5502</v>
      </c>
      <c r="R951" t="s">
        <v>5477</v>
      </c>
      <c r="S951" t="s">
        <v>46</v>
      </c>
      <c r="T951" t="s">
        <v>11</v>
      </c>
      <c r="U951" t="s">
        <v>19</v>
      </c>
      <c r="V951" t="s">
        <v>7859</v>
      </c>
      <c r="W951">
        <v>106.58167</v>
      </c>
      <c r="X951">
        <v>10.97682</v>
      </c>
      <c r="Y951" t="s">
        <v>7864</v>
      </c>
    </row>
    <row r="952" spans="1:25" x14ac:dyDescent="0.75">
      <c r="A952">
        <v>65010405</v>
      </c>
      <c r="B952" t="s">
        <v>5820</v>
      </c>
      <c r="C952" t="s">
        <v>5489</v>
      </c>
      <c r="D952" t="s">
        <v>5474</v>
      </c>
      <c r="E952" t="s">
        <v>18</v>
      </c>
      <c r="F952">
        <v>0</v>
      </c>
      <c r="G952">
        <v>5</v>
      </c>
      <c r="H952" t="s">
        <v>7287</v>
      </c>
      <c r="I952">
        <v>34</v>
      </c>
      <c r="J952">
        <v>24.3333333333333</v>
      </c>
      <c r="K952">
        <v>12</v>
      </c>
      <c r="L952" t="s">
        <v>5481</v>
      </c>
      <c r="M952" t="s">
        <v>5475</v>
      </c>
      <c r="N952">
        <v>56</v>
      </c>
      <c r="O952">
        <v>47</v>
      </c>
      <c r="P952">
        <v>0.83928571428571397</v>
      </c>
      <c r="Q952" t="s">
        <v>5500</v>
      </c>
      <c r="R952" t="s">
        <v>5486</v>
      </c>
      <c r="S952" t="s">
        <v>46</v>
      </c>
      <c r="T952" t="s">
        <v>11</v>
      </c>
      <c r="U952" t="s">
        <v>19</v>
      </c>
      <c r="V952" t="s">
        <v>7869</v>
      </c>
      <c r="W952">
        <v>106.50723000000001</v>
      </c>
      <c r="X952">
        <v>10.963559999999999</v>
      </c>
      <c r="Y952" t="s">
        <v>7862</v>
      </c>
    </row>
    <row r="953" spans="1:25" x14ac:dyDescent="0.75">
      <c r="A953">
        <v>65508946</v>
      </c>
      <c r="B953" t="s">
        <v>6049</v>
      </c>
      <c r="C953" t="s">
        <v>5407</v>
      </c>
      <c r="D953" t="s">
        <v>5487</v>
      </c>
      <c r="E953" t="s">
        <v>18</v>
      </c>
      <c r="F953">
        <v>0</v>
      </c>
      <c r="G953">
        <v>35</v>
      </c>
      <c r="H953" t="s">
        <v>7287</v>
      </c>
      <c r="I953">
        <v>54</v>
      </c>
      <c r="J953">
        <v>46.6666666666667</v>
      </c>
      <c r="K953">
        <v>5</v>
      </c>
      <c r="L953" t="s">
        <v>5481</v>
      </c>
      <c r="M953" t="s">
        <v>5475</v>
      </c>
      <c r="N953">
        <v>56</v>
      </c>
      <c r="O953">
        <v>35.6666666666667</v>
      </c>
      <c r="P953">
        <v>0.63690476190476197</v>
      </c>
      <c r="Q953" t="s">
        <v>5502</v>
      </c>
      <c r="R953" t="s">
        <v>5477</v>
      </c>
      <c r="S953" t="s">
        <v>46</v>
      </c>
      <c r="T953" t="s">
        <v>11</v>
      </c>
      <c r="U953" t="s">
        <v>19</v>
      </c>
      <c r="V953" t="s">
        <v>7867</v>
      </c>
      <c r="W953">
        <v>106.59159</v>
      </c>
      <c r="X953">
        <v>10.998749999999999</v>
      </c>
      <c r="Y953" t="s">
        <v>7864</v>
      </c>
    </row>
    <row r="954" spans="1:25" x14ac:dyDescent="0.75">
      <c r="A954">
        <v>65026914</v>
      </c>
      <c r="B954" t="s">
        <v>6453</v>
      </c>
      <c r="C954" t="s">
        <v>5407</v>
      </c>
      <c r="D954" t="s">
        <v>5487</v>
      </c>
      <c r="E954" t="s">
        <v>18</v>
      </c>
      <c r="F954">
        <v>0</v>
      </c>
      <c r="G954">
        <v>60</v>
      </c>
      <c r="H954" t="s">
        <v>7287</v>
      </c>
      <c r="I954">
        <v>18</v>
      </c>
      <c r="J954">
        <v>32.6666666666667</v>
      </c>
      <c r="K954">
        <v>4</v>
      </c>
      <c r="L954" t="s">
        <v>5481</v>
      </c>
      <c r="M954" t="s">
        <v>5475</v>
      </c>
      <c r="N954">
        <v>55.6666666666667</v>
      </c>
      <c r="O954">
        <v>44.6666666666667</v>
      </c>
      <c r="P954">
        <v>0.80239520958083799</v>
      </c>
      <c r="Q954" t="s">
        <v>5502</v>
      </c>
      <c r="R954" t="s">
        <v>5477</v>
      </c>
      <c r="S954" t="s">
        <v>46</v>
      </c>
      <c r="T954" t="s">
        <v>11</v>
      </c>
      <c r="U954" t="s">
        <v>19</v>
      </c>
      <c r="V954" t="s">
        <v>7869</v>
      </c>
      <c r="W954">
        <v>106.5921</v>
      </c>
      <c r="X954">
        <v>10.9956</v>
      </c>
      <c r="Y954" t="s">
        <v>7862</v>
      </c>
    </row>
    <row r="955" spans="1:25" x14ac:dyDescent="0.75">
      <c r="A955">
        <v>65526770</v>
      </c>
      <c r="B955" t="s">
        <v>5819</v>
      </c>
      <c r="C955" t="s">
        <v>5407</v>
      </c>
      <c r="D955" t="s">
        <v>5488</v>
      </c>
      <c r="E955" t="s">
        <v>18</v>
      </c>
      <c r="F955">
        <v>0</v>
      </c>
      <c r="G955">
        <v>4</v>
      </c>
      <c r="H955" t="s">
        <v>7287</v>
      </c>
      <c r="I955">
        <v>25</v>
      </c>
      <c r="J955">
        <v>20.3333333333333</v>
      </c>
      <c r="K955">
        <v>10</v>
      </c>
      <c r="L955" t="s">
        <v>5481</v>
      </c>
      <c r="M955" t="s">
        <v>5475</v>
      </c>
      <c r="N955">
        <v>55.6666666666667</v>
      </c>
      <c r="O955">
        <v>33</v>
      </c>
      <c r="P955">
        <v>0.59281437125748504</v>
      </c>
      <c r="Q955" t="s">
        <v>5505</v>
      </c>
      <c r="R955" t="s">
        <v>5477</v>
      </c>
      <c r="S955" t="s">
        <v>46</v>
      </c>
      <c r="T955" t="s">
        <v>11</v>
      </c>
      <c r="U955" t="s">
        <v>19</v>
      </c>
      <c r="V955" t="s">
        <v>7865</v>
      </c>
      <c r="W955">
        <v>106.50060000000001</v>
      </c>
      <c r="X955">
        <v>11.117179999999999</v>
      </c>
      <c r="Y955" t="s">
        <v>7866</v>
      </c>
    </row>
    <row r="956" spans="1:25" x14ac:dyDescent="0.75">
      <c r="A956">
        <v>65009188</v>
      </c>
      <c r="B956" t="s">
        <v>1950</v>
      </c>
      <c r="C956" t="s">
        <v>5407</v>
      </c>
      <c r="D956" t="s">
        <v>5487</v>
      </c>
      <c r="E956" t="s">
        <v>18</v>
      </c>
      <c r="F956">
        <v>0</v>
      </c>
      <c r="G956">
        <v>2</v>
      </c>
      <c r="H956" t="s">
        <v>7287</v>
      </c>
      <c r="I956">
        <v>4</v>
      </c>
      <c r="J956">
        <v>4</v>
      </c>
      <c r="K956">
        <v>7</v>
      </c>
      <c r="L956" t="s">
        <v>5481</v>
      </c>
      <c r="M956" t="s">
        <v>5475</v>
      </c>
      <c r="N956">
        <v>55.3333333333333</v>
      </c>
      <c r="O956">
        <v>37</v>
      </c>
      <c r="P956">
        <v>0.66867469879518104</v>
      </c>
      <c r="Q956" t="s">
        <v>5504</v>
      </c>
      <c r="R956" t="s">
        <v>5486</v>
      </c>
      <c r="S956" t="s">
        <v>46</v>
      </c>
      <c r="T956" t="s">
        <v>11</v>
      </c>
      <c r="U956" t="s">
        <v>19</v>
      </c>
      <c r="V956" t="s">
        <v>7869</v>
      </c>
      <c r="W956">
        <v>106.5181</v>
      </c>
      <c r="X956">
        <v>10.93562</v>
      </c>
      <c r="Y956" t="s">
        <v>7864</v>
      </c>
    </row>
    <row r="957" spans="1:25" x14ac:dyDescent="0.75">
      <c r="A957">
        <v>65068106</v>
      </c>
      <c r="B957" t="s">
        <v>7623</v>
      </c>
      <c r="C957" t="s">
        <v>5407</v>
      </c>
      <c r="D957" t="s">
        <v>5496</v>
      </c>
      <c r="E957" t="s">
        <v>18</v>
      </c>
      <c r="F957">
        <v>0</v>
      </c>
      <c r="G957">
        <v>40</v>
      </c>
      <c r="H957" t="s">
        <v>7287</v>
      </c>
      <c r="I957">
        <v>140</v>
      </c>
      <c r="J957">
        <v>46.6666666666667</v>
      </c>
      <c r="L957" t="s">
        <v>5481</v>
      </c>
      <c r="M957" t="s">
        <v>5475</v>
      </c>
      <c r="N957">
        <v>55.3333333333333</v>
      </c>
      <c r="O957">
        <v>45.6666666666667</v>
      </c>
      <c r="P957">
        <v>0.82530120481927705</v>
      </c>
      <c r="Q957" t="s">
        <v>5510</v>
      </c>
      <c r="R957" t="s">
        <v>5486</v>
      </c>
      <c r="S957" t="s">
        <v>46</v>
      </c>
      <c r="T957" t="s">
        <v>11</v>
      </c>
      <c r="U957" t="s">
        <v>19</v>
      </c>
      <c r="V957" t="s">
        <v>7870</v>
      </c>
      <c r="W957">
        <v>106.41473000000001</v>
      </c>
      <c r="X957">
        <v>10.98638</v>
      </c>
      <c r="Y957" t="s">
        <v>7862</v>
      </c>
    </row>
    <row r="958" spans="1:25" x14ac:dyDescent="0.75">
      <c r="A958">
        <v>65502717</v>
      </c>
      <c r="B958" t="s">
        <v>5643</v>
      </c>
      <c r="C958" t="s">
        <v>5407</v>
      </c>
      <c r="D958" t="s">
        <v>5487</v>
      </c>
      <c r="E958" t="s">
        <v>18</v>
      </c>
      <c r="F958">
        <v>0</v>
      </c>
      <c r="G958">
        <v>2</v>
      </c>
      <c r="H958" t="s">
        <v>7287</v>
      </c>
      <c r="I958">
        <v>20</v>
      </c>
      <c r="J958">
        <v>36</v>
      </c>
      <c r="K958">
        <v>18</v>
      </c>
      <c r="L958" t="s">
        <v>5481</v>
      </c>
      <c r="M958" t="s">
        <v>5475</v>
      </c>
      <c r="N958">
        <v>55.3333333333333</v>
      </c>
      <c r="O958">
        <v>42</v>
      </c>
      <c r="P958">
        <v>0.75903614457831303</v>
      </c>
      <c r="Q958" t="s">
        <v>5504</v>
      </c>
      <c r="R958" t="s">
        <v>5486</v>
      </c>
      <c r="S958" t="s">
        <v>46</v>
      </c>
      <c r="T958" t="s">
        <v>11</v>
      </c>
      <c r="U958" t="s">
        <v>19</v>
      </c>
      <c r="V958" t="s">
        <v>7869</v>
      </c>
      <c r="W958">
        <v>106.5183</v>
      </c>
      <c r="X958">
        <v>10.942399999999999</v>
      </c>
      <c r="Y958" t="s">
        <v>7864</v>
      </c>
    </row>
    <row r="959" spans="1:25" x14ac:dyDescent="0.75">
      <c r="A959">
        <v>65507341</v>
      </c>
      <c r="B959" t="s">
        <v>6163</v>
      </c>
      <c r="C959" t="s">
        <v>5407</v>
      </c>
      <c r="D959" t="s">
        <v>5487</v>
      </c>
      <c r="E959" t="s">
        <v>18</v>
      </c>
      <c r="F959">
        <v>0</v>
      </c>
      <c r="G959">
        <v>5</v>
      </c>
      <c r="H959" t="s">
        <v>7287</v>
      </c>
      <c r="I959">
        <v>6</v>
      </c>
      <c r="J959">
        <v>5.3333333333333304</v>
      </c>
      <c r="K959">
        <v>4</v>
      </c>
      <c r="L959" t="s">
        <v>5481</v>
      </c>
      <c r="M959" t="s">
        <v>5475</v>
      </c>
      <c r="N959">
        <v>55.3333333333333</v>
      </c>
      <c r="O959">
        <v>45.6666666666667</v>
      </c>
      <c r="P959">
        <v>0.82530120481927705</v>
      </c>
      <c r="Q959" t="s">
        <v>5500</v>
      </c>
      <c r="R959" t="s">
        <v>5486</v>
      </c>
      <c r="S959" t="s">
        <v>46</v>
      </c>
      <c r="T959" t="s">
        <v>11</v>
      </c>
      <c r="U959" t="s">
        <v>19</v>
      </c>
      <c r="V959" t="s">
        <v>7869</v>
      </c>
      <c r="W959">
        <v>106.503</v>
      </c>
      <c r="X959">
        <v>10.961589999999999</v>
      </c>
      <c r="Y959" t="s">
        <v>7862</v>
      </c>
    </row>
    <row r="960" spans="1:25" x14ac:dyDescent="0.75">
      <c r="A960">
        <v>65508932</v>
      </c>
      <c r="B960" t="s">
        <v>5967</v>
      </c>
      <c r="C960" t="s">
        <v>5407</v>
      </c>
      <c r="D960" t="s">
        <v>5487</v>
      </c>
      <c r="E960" t="s">
        <v>18</v>
      </c>
      <c r="F960">
        <v>0</v>
      </c>
      <c r="G960">
        <v>12</v>
      </c>
      <c r="H960" t="s">
        <v>7287</v>
      </c>
      <c r="I960">
        <v>46</v>
      </c>
      <c r="J960">
        <v>25</v>
      </c>
      <c r="K960">
        <v>7</v>
      </c>
      <c r="L960" t="s">
        <v>5481</v>
      </c>
      <c r="M960" t="s">
        <v>5475</v>
      </c>
      <c r="N960">
        <v>55.3333333333333</v>
      </c>
      <c r="O960">
        <v>42</v>
      </c>
      <c r="P960">
        <v>0.75903614457831303</v>
      </c>
      <c r="Q960" t="s">
        <v>5502</v>
      </c>
      <c r="R960" t="s">
        <v>5477</v>
      </c>
      <c r="S960" t="s">
        <v>46</v>
      </c>
      <c r="T960" t="s">
        <v>11</v>
      </c>
      <c r="U960" t="s">
        <v>19</v>
      </c>
      <c r="V960" t="s">
        <v>7859</v>
      </c>
      <c r="W960">
        <v>106.57142</v>
      </c>
      <c r="X960">
        <v>10.974869999999999</v>
      </c>
      <c r="Y960" t="s">
        <v>7864</v>
      </c>
    </row>
    <row r="961" spans="1:25" x14ac:dyDescent="0.75">
      <c r="A961">
        <v>65026824</v>
      </c>
      <c r="B961" t="s">
        <v>6544</v>
      </c>
      <c r="C961" t="s">
        <v>5407</v>
      </c>
      <c r="D961" t="s">
        <v>5488</v>
      </c>
      <c r="E961" t="s">
        <v>18</v>
      </c>
      <c r="F961">
        <v>0</v>
      </c>
      <c r="G961">
        <v>7</v>
      </c>
      <c r="H961" t="s">
        <v>7287</v>
      </c>
      <c r="I961">
        <v>53</v>
      </c>
      <c r="J961">
        <v>79</v>
      </c>
      <c r="K961">
        <v>15</v>
      </c>
      <c r="L961" t="s">
        <v>5481</v>
      </c>
      <c r="M961" t="s">
        <v>5475</v>
      </c>
      <c r="N961">
        <v>55</v>
      </c>
      <c r="O961">
        <v>25.3333333333333</v>
      </c>
      <c r="P961">
        <v>0.46060606060606102</v>
      </c>
      <c r="Q961" t="s">
        <v>5507</v>
      </c>
      <c r="R961" t="s">
        <v>5486</v>
      </c>
      <c r="S961" t="s">
        <v>46</v>
      </c>
      <c r="T961" t="s">
        <v>11</v>
      </c>
      <c r="U961" t="s">
        <v>19</v>
      </c>
      <c r="V961" t="s">
        <v>7859</v>
      </c>
      <c r="W961">
        <v>106.55555</v>
      </c>
      <c r="X961">
        <v>10.93712</v>
      </c>
      <c r="Y961" t="s">
        <v>7866</v>
      </c>
    </row>
    <row r="962" spans="1:25" x14ac:dyDescent="0.75">
      <c r="A962">
        <v>65028095</v>
      </c>
      <c r="B962" t="s">
        <v>6513</v>
      </c>
      <c r="C962" t="s">
        <v>5407</v>
      </c>
      <c r="D962" t="s">
        <v>5488</v>
      </c>
      <c r="E962" t="s">
        <v>18</v>
      </c>
      <c r="F962">
        <v>0</v>
      </c>
      <c r="G962">
        <v>20</v>
      </c>
      <c r="H962" t="s">
        <v>7287</v>
      </c>
      <c r="I962">
        <v>70</v>
      </c>
      <c r="J962">
        <v>66.6666666666667</v>
      </c>
      <c r="K962">
        <v>7</v>
      </c>
      <c r="L962" t="s">
        <v>5481</v>
      </c>
      <c r="M962" t="s">
        <v>5475</v>
      </c>
      <c r="N962">
        <v>55</v>
      </c>
      <c r="O962">
        <v>38.6666666666667</v>
      </c>
      <c r="P962">
        <v>0.70303030303030301</v>
      </c>
      <c r="Q962" t="s">
        <v>5493</v>
      </c>
      <c r="R962" t="s">
        <v>5486</v>
      </c>
      <c r="S962" t="s">
        <v>46</v>
      </c>
      <c r="T962" t="s">
        <v>11</v>
      </c>
      <c r="U962" t="s">
        <v>19</v>
      </c>
      <c r="V962" t="s">
        <v>7870</v>
      </c>
      <c r="W962">
        <v>106.41586</v>
      </c>
      <c r="X962">
        <v>11.010490000000001</v>
      </c>
      <c r="Y962" t="s">
        <v>7864</v>
      </c>
    </row>
    <row r="963" spans="1:25" x14ac:dyDescent="0.75">
      <c r="A963">
        <v>65064540</v>
      </c>
      <c r="B963" t="s">
        <v>6956</v>
      </c>
      <c r="C963" t="s">
        <v>5407</v>
      </c>
      <c r="D963" t="s">
        <v>5496</v>
      </c>
      <c r="E963" t="s">
        <v>18</v>
      </c>
      <c r="F963">
        <v>0</v>
      </c>
      <c r="G963">
        <v>25</v>
      </c>
      <c r="H963" t="s">
        <v>7287</v>
      </c>
      <c r="I963">
        <v>74</v>
      </c>
      <c r="J963">
        <v>86.3333333333333</v>
      </c>
      <c r="L963" t="s">
        <v>5481</v>
      </c>
      <c r="M963" t="s">
        <v>5475</v>
      </c>
      <c r="N963">
        <v>55</v>
      </c>
      <c r="O963">
        <v>31</v>
      </c>
      <c r="P963">
        <v>0.56363636363636405</v>
      </c>
      <c r="Q963" t="s">
        <v>5507</v>
      </c>
      <c r="R963" t="s">
        <v>5486</v>
      </c>
      <c r="S963" t="s">
        <v>46</v>
      </c>
      <c r="T963" t="s">
        <v>11</v>
      </c>
      <c r="U963" t="s">
        <v>19</v>
      </c>
      <c r="V963" t="s">
        <v>7869</v>
      </c>
      <c r="W963">
        <v>106.54671999999999</v>
      </c>
      <c r="X963">
        <v>10.960520000000001</v>
      </c>
      <c r="Y963" t="s">
        <v>7866</v>
      </c>
    </row>
    <row r="964" spans="1:25" x14ac:dyDescent="0.75">
      <c r="A964">
        <v>65068085</v>
      </c>
      <c r="B964" t="s">
        <v>7307</v>
      </c>
      <c r="C964" t="s">
        <v>5407</v>
      </c>
      <c r="D964" t="s">
        <v>5496</v>
      </c>
      <c r="E964" t="s">
        <v>18</v>
      </c>
      <c r="F964">
        <v>0</v>
      </c>
      <c r="G964">
        <v>39</v>
      </c>
      <c r="H964" t="s">
        <v>7287</v>
      </c>
      <c r="I964">
        <v>120</v>
      </c>
      <c r="J964">
        <v>95</v>
      </c>
      <c r="L964" t="s">
        <v>5481</v>
      </c>
      <c r="M964" t="s">
        <v>5475</v>
      </c>
      <c r="N964">
        <v>55</v>
      </c>
      <c r="O964">
        <v>55</v>
      </c>
      <c r="P964">
        <v>1</v>
      </c>
      <c r="Q964" t="s">
        <v>5485</v>
      </c>
      <c r="R964" t="s">
        <v>5486</v>
      </c>
      <c r="S964" t="s">
        <v>46</v>
      </c>
      <c r="T964" t="s">
        <v>11</v>
      </c>
      <c r="U964" t="s">
        <v>19</v>
      </c>
      <c r="V964" t="s">
        <v>7863</v>
      </c>
      <c r="W964">
        <v>106.47089</v>
      </c>
      <c r="X964">
        <v>11.007849999999999</v>
      </c>
      <c r="Y964" t="s">
        <v>7862</v>
      </c>
    </row>
    <row r="965" spans="1:25" x14ac:dyDescent="0.75">
      <c r="A965">
        <v>65501993</v>
      </c>
      <c r="B965" t="s">
        <v>5995</v>
      </c>
      <c r="C965" t="s">
        <v>5407</v>
      </c>
      <c r="D965" t="s">
        <v>5487</v>
      </c>
      <c r="E965" t="s">
        <v>18</v>
      </c>
      <c r="F965">
        <v>0</v>
      </c>
      <c r="G965">
        <v>3</v>
      </c>
      <c r="H965" t="s">
        <v>7287</v>
      </c>
      <c r="I965">
        <v>13</v>
      </c>
      <c r="J965">
        <v>13.3333333333333</v>
      </c>
      <c r="K965">
        <v>10</v>
      </c>
      <c r="L965" t="s">
        <v>5481</v>
      </c>
      <c r="M965" t="s">
        <v>5475</v>
      </c>
      <c r="N965">
        <v>55</v>
      </c>
      <c r="O965">
        <v>32.6666666666667</v>
      </c>
      <c r="P965">
        <v>0.59393939393939399</v>
      </c>
      <c r="Q965" t="s">
        <v>5510</v>
      </c>
      <c r="R965" t="s">
        <v>5486</v>
      </c>
      <c r="S965" t="s">
        <v>46</v>
      </c>
      <c r="T965" t="s">
        <v>11</v>
      </c>
      <c r="U965" t="s">
        <v>19</v>
      </c>
      <c r="V965" t="s">
        <v>7861</v>
      </c>
      <c r="W965">
        <v>106.43966</v>
      </c>
      <c r="X965">
        <v>10.98645</v>
      </c>
      <c r="Y965" t="s">
        <v>7866</v>
      </c>
    </row>
    <row r="966" spans="1:25" x14ac:dyDescent="0.75">
      <c r="A966">
        <v>65525574</v>
      </c>
      <c r="B966" t="s">
        <v>5926</v>
      </c>
      <c r="C966" t="s">
        <v>5407</v>
      </c>
      <c r="D966" t="s">
        <v>5488</v>
      </c>
      <c r="E966" t="s">
        <v>18</v>
      </c>
      <c r="F966">
        <v>0</v>
      </c>
      <c r="G966">
        <v>3</v>
      </c>
      <c r="H966" t="s">
        <v>7287</v>
      </c>
      <c r="I966">
        <v>43</v>
      </c>
      <c r="J966">
        <v>18.6666666666667</v>
      </c>
      <c r="K966">
        <v>15</v>
      </c>
      <c r="L966" t="s">
        <v>5481</v>
      </c>
      <c r="M966" t="s">
        <v>5475</v>
      </c>
      <c r="N966">
        <v>55</v>
      </c>
      <c r="O966">
        <v>26.3333333333333</v>
      </c>
      <c r="P966">
        <v>0.47878787878787898</v>
      </c>
      <c r="Q966" t="s">
        <v>5505</v>
      </c>
      <c r="R966" t="s">
        <v>5477</v>
      </c>
      <c r="S966" t="s">
        <v>46</v>
      </c>
      <c r="T966" t="s">
        <v>11</v>
      </c>
      <c r="U966" t="s">
        <v>19</v>
      </c>
      <c r="V966" t="s">
        <v>7865</v>
      </c>
      <c r="W966">
        <v>106.49184</v>
      </c>
      <c r="X966">
        <v>11.11093</v>
      </c>
      <c r="Y966" t="s">
        <v>7866</v>
      </c>
    </row>
    <row r="967" spans="1:25" x14ac:dyDescent="0.75">
      <c r="A967">
        <v>65701625</v>
      </c>
      <c r="B967" t="s">
        <v>5831</v>
      </c>
      <c r="C967" t="s">
        <v>5407</v>
      </c>
      <c r="D967" t="s">
        <v>5487</v>
      </c>
      <c r="E967" t="s">
        <v>18</v>
      </c>
      <c r="F967">
        <v>0</v>
      </c>
      <c r="G967">
        <v>6</v>
      </c>
      <c r="H967" t="s">
        <v>7287</v>
      </c>
      <c r="I967">
        <v>28</v>
      </c>
      <c r="J967">
        <v>13.3333333333333</v>
      </c>
      <c r="K967">
        <v>6</v>
      </c>
      <c r="L967" t="s">
        <v>5481</v>
      </c>
      <c r="M967" t="s">
        <v>5475</v>
      </c>
      <c r="N967">
        <v>55</v>
      </c>
      <c r="O967">
        <v>30.6666666666667</v>
      </c>
      <c r="P967">
        <v>0.55757575757575795</v>
      </c>
      <c r="Q967" t="s">
        <v>5505</v>
      </c>
      <c r="R967" t="s">
        <v>5477</v>
      </c>
      <c r="S967" t="s">
        <v>46</v>
      </c>
      <c r="T967" t="s">
        <v>11</v>
      </c>
      <c r="U967" t="s">
        <v>19</v>
      </c>
      <c r="V967" t="s">
        <v>7865</v>
      </c>
      <c r="W967">
        <v>106.5149</v>
      </c>
      <c r="X967">
        <v>11.096679999999999</v>
      </c>
      <c r="Y967" t="s">
        <v>7866</v>
      </c>
    </row>
    <row r="968" spans="1:25" x14ac:dyDescent="0.75">
      <c r="A968">
        <v>65706130</v>
      </c>
      <c r="B968" t="s">
        <v>5778</v>
      </c>
      <c r="C968" t="s">
        <v>5407</v>
      </c>
      <c r="D968" t="s">
        <v>5488</v>
      </c>
      <c r="E968" t="s">
        <v>18</v>
      </c>
      <c r="F968">
        <v>0</v>
      </c>
      <c r="I968">
        <v>5</v>
      </c>
      <c r="J968">
        <v>5</v>
      </c>
      <c r="K968">
        <v>4</v>
      </c>
      <c r="L968" t="s">
        <v>5508</v>
      </c>
      <c r="M968" t="s">
        <v>5475</v>
      </c>
      <c r="N968">
        <v>55</v>
      </c>
      <c r="O968">
        <v>30.6666666666667</v>
      </c>
      <c r="P968">
        <v>0.55757575757575795</v>
      </c>
      <c r="Q968" t="s">
        <v>5505</v>
      </c>
      <c r="R968" t="s">
        <v>5477</v>
      </c>
      <c r="S968" t="s">
        <v>46</v>
      </c>
      <c r="T968" t="s">
        <v>11</v>
      </c>
      <c r="U968" t="s">
        <v>19</v>
      </c>
      <c r="V968" t="s">
        <v>7870</v>
      </c>
      <c r="W968">
        <v>106.44037</v>
      </c>
      <c r="X968">
        <v>11.09557</v>
      </c>
      <c r="Y968" t="s">
        <v>7866</v>
      </c>
    </row>
    <row r="969" spans="1:25" x14ac:dyDescent="0.75">
      <c r="A969">
        <v>65726314</v>
      </c>
      <c r="B969" t="s">
        <v>1588</v>
      </c>
      <c r="C969" t="s">
        <v>5407</v>
      </c>
      <c r="D969" t="s">
        <v>5488</v>
      </c>
      <c r="E969" t="s">
        <v>18</v>
      </c>
      <c r="F969">
        <v>0</v>
      </c>
      <c r="I969">
        <v>2</v>
      </c>
      <c r="J969">
        <v>2.3333333333333299</v>
      </c>
      <c r="K969">
        <v>3</v>
      </c>
      <c r="L969" t="s">
        <v>5508</v>
      </c>
      <c r="M969" t="s">
        <v>5475</v>
      </c>
      <c r="N969">
        <v>55</v>
      </c>
      <c r="O969">
        <v>42.6666666666667</v>
      </c>
      <c r="P969">
        <v>0.77575757575757598</v>
      </c>
      <c r="Q969" t="s">
        <v>5500</v>
      </c>
      <c r="R969" t="s">
        <v>5486</v>
      </c>
      <c r="S969" t="s">
        <v>46</v>
      </c>
      <c r="T969" t="s">
        <v>11</v>
      </c>
      <c r="U969" t="s">
        <v>19</v>
      </c>
      <c r="V969" t="s">
        <v>7861</v>
      </c>
      <c r="W969">
        <v>106.49508</v>
      </c>
      <c r="X969">
        <v>10.951219999999999</v>
      </c>
      <c r="Y969" t="s">
        <v>7864</v>
      </c>
    </row>
    <row r="970" spans="1:25" x14ac:dyDescent="0.75">
      <c r="A970">
        <v>65022012</v>
      </c>
      <c r="B970" t="s">
        <v>5821</v>
      </c>
      <c r="C970" t="s">
        <v>5407</v>
      </c>
      <c r="D970" t="s">
        <v>5488</v>
      </c>
      <c r="E970" t="s">
        <v>18</v>
      </c>
      <c r="F970">
        <v>0</v>
      </c>
      <c r="G970">
        <v>4</v>
      </c>
      <c r="H970" t="s">
        <v>7287</v>
      </c>
      <c r="I970">
        <v>5</v>
      </c>
      <c r="J970">
        <v>8</v>
      </c>
      <c r="K970">
        <v>14</v>
      </c>
      <c r="L970" t="s">
        <v>5481</v>
      </c>
      <c r="M970" t="s">
        <v>5475</v>
      </c>
      <c r="N970">
        <v>54.6666666666667</v>
      </c>
      <c r="O970">
        <v>26.6666666666667</v>
      </c>
      <c r="P970">
        <v>0.48780487804878098</v>
      </c>
      <c r="Q970" t="s">
        <v>5505</v>
      </c>
      <c r="R970" t="s">
        <v>5477</v>
      </c>
      <c r="S970" t="s">
        <v>46</v>
      </c>
      <c r="T970" t="s">
        <v>11</v>
      </c>
      <c r="U970" t="s">
        <v>19</v>
      </c>
      <c r="V970" t="s">
        <v>7861</v>
      </c>
      <c r="W970">
        <v>106.49693000000001</v>
      </c>
      <c r="X970">
        <v>11.1136</v>
      </c>
      <c r="Y970" t="s">
        <v>7866</v>
      </c>
    </row>
    <row r="971" spans="1:25" x14ac:dyDescent="0.75">
      <c r="A971">
        <v>65408432</v>
      </c>
      <c r="B971" t="s">
        <v>980</v>
      </c>
      <c r="C971" t="s">
        <v>5407</v>
      </c>
      <c r="D971" t="s">
        <v>5487</v>
      </c>
      <c r="E971" t="s">
        <v>18</v>
      </c>
      <c r="F971">
        <v>0</v>
      </c>
      <c r="G971">
        <v>5</v>
      </c>
      <c r="H971" t="s">
        <v>7287</v>
      </c>
      <c r="I971">
        <v>14</v>
      </c>
      <c r="J971">
        <v>24</v>
      </c>
      <c r="K971">
        <v>10</v>
      </c>
      <c r="L971" t="s">
        <v>5481</v>
      </c>
      <c r="M971" t="s">
        <v>5475</v>
      </c>
      <c r="N971">
        <v>54.6666666666667</v>
      </c>
      <c r="O971">
        <v>42</v>
      </c>
      <c r="P971">
        <v>0.76829268292682895</v>
      </c>
      <c r="Q971" t="s">
        <v>5510</v>
      </c>
      <c r="R971" t="s">
        <v>5486</v>
      </c>
      <c r="S971" t="s">
        <v>46</v>
      </c>
      <c r="T971" t="s">
        <v>11</v>
      </c>
      <c r="U971" t="s">
        <v>19</v>
      </c>
      <c r="V971" t="s">
        <v>7861</v>
      </c>
      <c r="W971">
        <v>106.46869</v>
      </c>
      <c r="X971">
        <v>10.992559999999999</v>
      </c>
      <c r="Y971" t="s">
        <v>7864</v>
      </c>
    </row>
    <row r="972" spans="1:25" x14ac:dyDescent="0.75">
      <c r="A972">
        <v>65700646</v>
      </c>
      <c r="B972" t="s">
        <v>5775</v>
      </c>
      <c r="C972" t="s">
        <v>5407</v>
      </c>
      <c r="D972" t="s">
        <v>5488</v>
      </c>
      <c r="E972" t="s">
        <v>18</v>
      </c>
      <c r="F972">
        <v>0</v>
      </c>
      <c r="I972">
        <v>13</v>
      </c>
      <c r="J972">
        <v>9.3333333333333304</v>
      </c>
      <c r="K972">
        <v>8</v>
      </c>
      <c r="L972" t="s">
        <v>5508</v>
      </c>
      <c r="M972" t="s">
        <v>5475</v>
      </c>
      <c r="N972">
        <v>54.6666666666667</v>
      </c>
      <c r="O972">
        <v>27.6666666666667</v>
      </c>
      <c r="P972">
        <v>0.50609756097560998</v>
      </c>
      <c r="Q972" t="s">
        <v>5505</v>
      </c>
      <c r="R972" t="s">
        <v>5477</v>
      </c>
      <c r="S972" t="s">
        <v>46</v>
      </c>
      <c r="T972" t="s">
        <v>11</v>
      </c>
      <c r="U972" t="s">
        <v>19</v>
      </c>
      <c r="V972" t="s">
        <v>7870</v>
      </c>
      <c r="W972">
        <v>106.43931000000001</v>
      </c>
      <c r="X972">
        <v>11.0991</v>
      </c>
      <c r="Y972" t="s">
        <v>7866</v>
      </c>
    </row>
    <row r="973" spans="1:25" x14ac:dyDescent="0.75">
      <c r="A973">
        <v>65700854</v>
      </c>
      <c r="B973" t="s">
        <v>1033</v>
      </c>
      <c r="C973" t="s">
        <v>5407</v>
      </c>
      <c r="D973" t="s">
        <v>5487</v>
      </c>
      <c r="E973" t="s">
        <v>18</v>
      </c>
      <c r="F973">
        <v>0</v>
      </c>
      <c r="G973">
        <v>4</v>
      </c>
      <c r="H973" t="s">
        <v>7287</v>
      </c>
      <c r="I973">
        <v>35</v>
      </c>
      <c r="J973">
        <v>16.6666666666667</v>
      </c>
      <c r="K973">
        <v>9</v>
      </c>
      <c r="L973" t="s">
        <v>5481</v>
      </c>
      <c r="M973" t="s">
        <v>5475</v>
      </c>
      <c r="N973">
        <v>54.6666666666667</v>
      </c>
      <c r="O973">
        <v>29.3333333333333</v>
      </c>
      <c r="P973">
        <v>0.53658536585365901</v>
      </c>
      <c r="Q973" t="s">
        <v>5505</v>
      </c>
      <c r="R973" t="s">
        <v>5477</v>
      </c>
      <c r="S973" t="s">
        <v>46</v>
      </c>
      <c r="T973" t="s">
        <v>11</v>
      </c>
      <c r="U973" t="s">
        <v>19</v>
      </c>
      <c r="V973" t="s">
        <v>7865</v>
      </c>
      <c r="W973">
        <v>106.49149</v>
      </c>
      <c r="X973">
        <v>11.09816</v>
      </c>
      <c r="Y973" t="s">
        <v>7866</v>
      </c>
    </row>
    <row r="974" spans="1:25" x14ac:dyDescent="0.75">
      <c r="A974">
        <v>65702570</v>
      </c>
      <c r="B974" t="s">
        <v>5735</v>
      </c>
      <c r="C974" t="s">
        <v>5407</v>
      </c>
      <c r="D974" t="s">
        <v>5487</v>
      </c>
      <c r="E974" t="s">
        <v>18</v>
      </c>
      <c r="F974">
        <v>0</v>
      </c>
      <c r="I974">
        <v>105</v>
      </c>
      <c r="J974">
        <v>74</v>
      </c>
      <c r="K974">
        <v>3</v>
      </c>
      <c r="L974" t="s">
        <v>5508</v>
      </c>
      <c r="M974" t="s">
        <v>5475</v>
      </c>
      <c r="N974">
        <v>54.3333333333333</v>
      </c>
      <c r="O974">
        <v>41.6666666666667</v>
      </c>
      <c r="P974">
        <v>0.76687116564417201</v>
      </c>
      <c r="Q974" t="s">
        <v>5493</v>
      </c>
      <c r="R974" t="s">
        <v>5486</v>
      </c>
      <c r="S974" t="s">
        <v>46</v>
      </c>
      <c r="T974" t="s">
        <v>11</v>
      </c>
      <c r="U974" t="s">
        <v>19</v>
      </c>
      <c r="V974" t="s">
        <v>7863</v>
      </c>
      <c r="W974">
        <v>106.46182</v>
      </c>
      <c r="X974">
        <v>11.019399999999999</v>
      </c>
      <c r="Y974" t="s">
        <v>7864</v>
      </c>
    </row>
    <row r="975" spans="1:25" x14ac:dyDescent="0.75">
      <c r="A975">
        <v>65041078</v>
      </c>
      <c r="B975" t="s">
        <v>2995</v>
      </c>
      <c r="C975" t="s">
        <v>5407</v>
      </c>
      <c r="D975" t="s">
        <v>5487</v>
      </c>
      <c r="E975" t="s">
        <v>18</v>
      </c>
      <c r="F975">
        <v>0</v>
      </c>
      <c r="I975">
        <v>13</v>
      </c>
      <c r="J975">
        <v>21.6666666666667</v>
      </c>
      <c r="K975">
        <v>6</v>
      </c>
      <c r="L975" t="s">
        <v>5508</v>
      </c>
      <c r="M975" t="s">
        <v>5475</v>
      </c>
      <c r="N975">
        <v>54</v>
      </c>
      <c r="O975">
        <v>49</v>
      </c>
      <c r="P975">
        <v>0.907407407407407</v>
      </c>
      <c r="Q975" t="s">
        <v>5500</v>
      </c>
      <c r="R975" t="s">
        <v>5486</v>
      </c>
      <c r="S975" t="s">
        <v>46</v>
      </c>
      <c r="T975" t="s">
        <v>11</v>
      </c>
      <c r="U975" t="s">
        <v>19</v>
      </c>
      <c r="V975" t="s">
        <v>7861</v>
      </c>
      <c r="W975">
        <v>106.48255</v>
      </c>
      <c r="X975">
        <v>10.970660000000001</v>
      </c>
      <c r="Y975" t="s">
        <v>7862</v>
      </c>
    </row>
    <row r="976" spans="1:25" x14ac:dyDescent="0.75">
      <c r="A976">
        <v>65706907</v>
      </c>
      <c r="B976" t="s">
        <v>6102</v>
      </c>
      <c r="C976" t="s">
        <v>5407</v>
      </c>
      <c r="D976" t="s">
        <v>5487</v>
      </c>
      <c r="E976" t="s">
        <v>18</v>
      </c>
      <c r="F976">
        <v>0</v>
      </c>
      <c r="I976">
        <v>14</v>
      </c>
      <c r="J976">
        <v>14.3333333333333</v>
      </c>
      <c r="K976">
        <v>8</v>
      </c>
      <c r="L976" t="s">
        <v>5508</v>
      </c>
      <c r="M976" t="s">
        <v>5475</v>
      </c>
      <c r="N976">
        <v>54</v>
      </c>
      <c r="O976">
        <v>45</v>
      </c>
      <c r="P976">
        <v>0.83333333333333304</v>
      </c>
      <c r="Q976" t="s">
        <v>5500</v>
      </c>
      <c r="R976" t="s">
        <v>5486</v>
      </c>
      <c r="S976" t="s">
        <v>46</v>
      </c>
      <c r="T976" t="s">
        <v>11</v>
      </c>
      <c r="U976" t="s">
        <v>19</v>
      </c>
      <c r="V976" t="s">
        <v>7861</v>
      </c>
      <c r="W976">
        <v>106.48661</v>
      </c>
      <c r="X976">
        <v>10.96678</v>
      </c>
      <c r="Y976" t="s">
        <v>7862</v>
      </c>
    </row>
    <row r="977" spans="1:25" x14ac:dyDescent="0.75">
      <c r="A977">
        <v>65723902</v>
      </c>
      <c r="B977" t="s">
        <v>6388</v>
      </c>
      <c r="C977" t="s">
        <v>5407</v>
      </c>
      <c r="D977" t="s">
        <v>5487</v>
      </c>
      <c r="E977" t="s">
        <v>18</v>
      </c>
      <c r="F977">
        <v>0</v>
      </c>
      <c r="I977">
        <v>6</v>
      </c>
      <c r="J977">
        <v>30</v>
      </c>
      <c r="L977" t="s">
        <v>5508</v>
      </c>
      <c r="M977" t="s">
        <v>5475</v>
      </c>
      <c r="N977">
        <v>54</v>
      </c>
      <c r="O977">
        <v>44.6666666666667</v>
      </c>
      <c r="P977">
        <v>0.82716049382716095</v>
      </c>
      <c r="Q977" t="s">
        <v>5500</v>
      </c>
      <c r="R977" t="s">
        <v>5486</v>
      </c>
      <c r="S977" t="s">
        <v>46</v>
      </c>
      <c r="T977" t="s">
        <v>11</v>
      </c>
      <c r="U977" t="s">
        <v>19</v>
      </c>
      <c r="V977" t="s">
        <v>7861</v>
      </c>
      <c r="W977">
        <v>106.48143</v>
      </c>
      <c r="X977">
        <v>10.97043</v>
      </c>
      <c r="Y977" t="s">
        <v>7862</v>
      </c>
    </row>
    <row r="978" spans="1:25" x14ac:dyDescent="0.75">
      <c r="A978">
        <v>65527157</v>
      </c>
      <c r="B978" t="s">
        <v>6606</v>
      </c>
      <c r="C978" t="s">
        <v>5407</v>
      </c>
      <c r="D978" t="s">
        <v>5487</v>
      </c>
      <c r="E978" t="s">
        <v>18</v>
      </c>
      <c r="F978">
        <v>0</v>
      </c>
      <c r="G978">
        <v>6</v>
      </c>
      <c r="H978" t="s">
        <v>7287</v>
      </c>
      <c r="I978">
        <v>13</v>
      </c>
      <c r="J978">
        <v>12.6666666666667</v>
      </c>
      <c r="K978">
        <v>20</v>
      </c>
      <c r="L978" t="s">
        <v>5481</v>
      </c>
      <c r="M978" t="s">
        <v>5475</v>
      </c>
      <c r="N978">
        <v>53.6666666666667</v>
      </c>
      <c r="O978">
        <v>38.6666666666667</v>
      </c>
      <c r="P978">
        <v>0.72049689440993803</v>
      </c>
      <c r="Q978" t="s">
        <v>5504</v>
      </c>
      <c r="R978" t="s">
        <v>5486</v>
      </c>
      <c r="S978" t="s">
        <v>46</v>
      </c>
      <c r="T978" t="s">
        <v>11</v>
      </c>
      <c r="U978" t="s">
        <v>19</v>
      </c>
      <c r="V978" t="s">
        <v>7869</v>
      </c>
      <c r="W978">
        <v>106.52424000000001</v>
      </c>
      <c r="X978">
        <v>10.96278</v>
      </c>
      <c r="Y978" t="s">
        <v>7864</v>
      </c>
    </row>
    <row r="979" spans="1:25" x14ac:dyDescent="0.75">
      <c r="A979">
        <v>65540012</v>
      </c>
      <c r="B979" t="s">
        <v>6117</v>
      </c>
      <c r="C979" t="s">
        <v>5407</v>
      </c>
      <c r="D979" t="s">
        <v>5488</v>
      </c>
      <c r="E979" t="s">
        <v>18</v>
      </c>
      <c r="F979">
        <v>0</v>
      </c>
      <c r="I979">
        <v>210</v>
      </c>
      <c r="J979">
        <v>153.666666666667</v>
      </c>
      <c r="K979">
        <v>9</v>
      </c>
      <c r="L979" t="s">
        <v>5508</v>
      </c>
      <c r="M979" t="s">
        <v>5475</v>
      </c>
      <c r="N979">
        <v>53.6666666666667</v>
      </c>
      <c r="O979">
        <v>42.3333333333333</v>
      </c>
      <c r="P979">
        <v>0.78881987577639801</v>
      </c>
      <c r="Q979" t="s">
        <v>5493</v>
      </c>
      <c r="R979" t="s">
        <v>5486</v>
      </c>
      <c r="S979" t="s">
        <v>46</v>
      </c>
      <c r="T979" t="s">
        <v>11</v>
      </c>
      <c r="U979" t="s">
        <v>19</v>
      </c>
      <c r="V979" t="s">
        <v>7870</v>
      </c>
      <c r="W979">
        <v>106.42183</v>
      </c>
      <c r="X979">
        <v>11.013170000000001</v>
      </c>
      <c r="Y979" t="s">
        <v>7864</v>
      </c>
    </row>
    <row r="980" spans="1:25" x14ac:dyDescent="0.75">
      <c r="A980">
        <v>65540025</v>
      </c>
      <c r="B980" t="s">
        <v>6302</v>
      </c>
      <c r="C980" t="s">
        <v>5407</v>
      </c>
      <c r="D980" t="s">
        <v>5487</v>
      </c>
      <c r="E980" t="s">
        <v>18</v>
      </c>
      <c r="F980">
        <v>0</v>
      </c>
      <c r="G980">
        <v>37</v>
      </c>
      <c r="H980" t="s">
        <v>7287</v>
      </c>
      <c r="I980">
        <v>13</v>
      </c>
      <c r="J980">
        <v>22.3333333333333</v>
      </c>
      <c r="K980">
        <v>11</v>
      </c>
      <c r="L980" t="s">
        <v>5481</v>
      </c>
      <c r="M980" t="s">
        <v>5475</v>
      </c>
      <c r="N980">
        <v>53.6666666666667</v>
      </c>
      <c r="O980">
        <v>33</v>
      </c>
      <c r="P980">
        <v>0.61490683229813703</v>
      </c>
      <c r="Q980" t="s">
        <v>5502</v>
      </c>
      <c r="R980" t="s">
        <v>5477</v>
      </c>
      <c r="S980" t="s">
        <v>46</v>
      </c>
      <c r="T980" t="s">
        <v>11</v>
      </c>
      <c r="U980" t="s">
        <v>19</v>
      </c>
      <c r="V980" t="s">
        <v>7867</v>
      </c>
      <c r="W980">
        <v>106.58555</v>
      </c>
      <c r="X980">
        <v>10.987489999999999</v>
      </c>
      <c r="Y980" t="s">
        <v>7864</v>
      </c>
    </row>
    <row r="981" spans="1:25" x14ac:dyDescent="0.75">
      <c r="A981">
        <v>65026921</v>
      </c>
      <c r="B981" t="s">
        <v>6241</v>
      </c>
      <c r="C981" t="s">
        <v>5407</v>
      </c>
      <c r="D981" t="s">
        <v>5487</v>
      </c>
      <c r="E981" t="s">
        <v>18</v>
      </c>
      <c r="F981">
        <v>0</v>
      </c>
      <c r="G981">
        <v>6</v>
      </c>
      <c r="H981" t="s">
        <v>7287</v>
      </c>
      <c r="I981">
        <v>12</v>
      </c>
      <c r="J981">
        <v>11.6666666666667</v>
      </c>
      <c r="K981">
        <v>6</v>
      </c>
      <c r="L981" t="s">
        <v>5481</v>
      </c>
      <c r="M981" t="s">
        <v>5475</v>
      </c>
      <c r="N981">
        <v>53.3333333333333</v>
      </c>
      <c r="O981">
        <v>24</v>
      </c>
      <c r="P981">
        <v>0.45</v>
      </c>
      <c r="Q981" t="s">
        <v>5503</v>
      </c>
      <c r="R981" t="s">
        <v>5477</v>
      </c>
      <c r="S981" t="s">
        <v>46</v>
      </c>
      <c r="T981" t="s">
        <v>11</v>
      </c>
      <c r="U981" t="s">
        <v>19</v>
      </c>
      <c r="V981" t="s">
        <v>7869</v>
      </c>
      <c r="W981">
        <v>106.61736999999999</v>
      </c>
      <c r="X981">
        <v>10.972720000000001</v>
      </c>
      <c r="Y981" t="s">
        <v>7866</v>
      </c>
    </row>
    <row r="982" spans="1:25" x14ac:dyDescent="0.75">
      <c r="A982">
        <v>65065952</v>
      </c>
      <c r="B982" t="s">
        <v>5893</v>
      </c>
      <c r="C982" t="s">
        <v>5390</v>
      </c>
      <c r="D982" t="s">
        <v>5496</v>
      </c>
      <c r="E982" t="s">
        <v>18</v>
      </c>
      <c r="F982">
        <v>0</v>
      </c>
      <c r="I982">
        <v>4</v>
      </c>
      <c r="J982">
        <v>5.6666666666666696</v>
      </c>
      <c r="L982" t="s">
        <v>5508</v>
      </c>
      <c r="M982" t="s">
        <v>5475</v>
      </c>
      <c r="N982">
        <v>53.3333333333333</v>
      </c>
      <c r="O982">
        <v>26.6666666666667</v>
      </c>
      <c r="P982">
        <v>0.5</v>
      </c>
      <c r="Q982" t="s">
        <v>5482</v>
      </c>
      <c r="R982" t="s">
        <v>5483</v>
      </c>
      <c r="S982" t="s">
        <v>46</v>
      </c>
      <c r="T982" t="s">
        <v>11</v>
      </c>
      <c r="U982" t="s">
        <v>19</v>
      </c>
      <c r="V982" t="s">
        <v>7869</v>
      </c>
      <c r="W982">
        <v>106.52922</v>
      </c>
      <c r="X982">
        <v>10.97362</v>
      </c>
      <c r="Y982" t="s">
        <v>7866</v>
      </c>
    </row>
    <row r="983" spans="1:25" x14ac:dyDescent="0.75">
      <c r="A983">
        <v>65503195</v>
      </c>
      <c r="B983" t="s">
        <v>6714</v>
      </c>
      <c r="C983" t="s">
        <v>5407</v>
      </c>
      <c r="D983" t="s">
        <v>5488</v>
      </c>
      <c r="E983" t="s">
        <v>18</v>
      </c>
      <c r="F983">
        <v>0</v>
      </c>
      <c r="G983">
        <v>3</v>
      </c>
      <c r="H983" t="s">
        <v>7287</v>
      </c>
      <c r="I983">
        <v>4</v>
      </c>
      <c r="J983">
        <v>24.6666666666667</v>
      </c>
      <c r="K983">
        <v>21</v>
      </c>
      <c r="L983" t="s">
        <v>5481</v>
      </c>
      <c r="M983" t="s">
        <v>5475</v>
      </c>
      <c r="N983">
        <v>53.3333333333333</v>
      </c>
      <c r="O983">
        <v>37.6666666666667</v>
      </c>
      <c r="P983">
        <v>0.70625000000000004</v>
      </c>
      <c r="Q983" t="s">
        <v>5485</v>
      </c>
      <c r="R983" t="s">
        <v>5486</v>
      </c>
      <c r="S983" t="s">
        <v>46</v>
      </c>
      <c r="T983" t="s">
        <v>11</v>
      </c>
      <c r="U983" t="s">
        <v>19</v>
      </c>
      <c r="V983" t="s">
        <v>7861</v>
      </c>
      <c r="W983">
        <v>106.45838999999999</v>
      </c>
      <c r="X983">
        <v>10.946529999999999</v>
      </c>
      <c r="Y983" t="s">
        <v>7864</v>
      </c>
    </row>
    <row r="984" spans="1:25" x14ac:dyDescent="0.75">
      <c r="A984">
        <v>65525481</v>
      </c>
      <c r="B984" t="s">
        <v>6202</v>
      </c>
      <c r="C984" t="s">
        <v>5407</v>
      </c>
      <c r="D984" t="s">
        <v>5487</v>
      </c>
      <c r="E984" t="s">
        <v>18</v>
      </c>
      <c r="F984">
        <v>0</v>
      </c>
      <c r="G984">
        <v>15</v>
      </c>
      <c r="H984" t="s">
        <v>7287</v>
      </c>
      <c r="I984">
        <v>73</v>
      </c>
      <c r="J984">
        <v>74.6666666666667</v>
      </c>
      <c r="K984">
        <v>72</v>
      </c>
      <c r="L984" t="s">
        <v>5481</v>
      </c>
      <c r="M984" t="s">
        <v>5475</v>
      </c>
      <c r="N984">
        <v>53.3333333333333</v>
      </c>
      <c r="O984">
        <v>39</v>
      </c>
      <c r="P984">
        <v>0.73124999999999996</v>
      </c>
      <c r="Q984" t="s">
        <v>5493</v>
      </c>
      <c r="R984" t="s">
        <v>5486</v>
      </c>
      <c r="S984" t="s">
        <v>46</v>
      </c>
      <c r="T984" t="s">
        <v>11</v>
      </c>
      <c r="U984" t="s">
        <v>19</v>
      </c>
      <c r="V984" t="s">
        <v>7870</v>
      </c>
      <c r="W984">
        <v>106.43357</v>
      </c>
      <c r="X984">
        <v>11.01276</v>
      </c>
      <c r="Y984" t="s">
        <v>7864</v>
      </c>
    </row>
    <row r="985" spans="1:25" x14ac:dyDescent="0.75">
      <c r="A985">
        <v>65540002</v>
      </c>
      <c r="B985" t="s">
        <v>5801</v>
      </c>
      <c r="C985" t="s">
        <v>5407</v>
      </c>
      <c r="D985" t="s">
        <v>5488</v>
      </c>
      <c r="E985" t="s">
        <v>18</v>
      </c>
      <c r="F985">
        <v>0</v>
      </c>
      <c r="I985">
        <v>4</v>
      </c>
      <c r="J985">
        <v>6.6666666666666696</v>
      </c>
      <c r="K985">
        <v>11</v>
      </c>
      <c r="L985" t="s">
        <v>5508</v>
      </c>
      <c r="M985" t="s">
        <v>5475</v>
      </c>
      <c r="N985">
        <v>53</v>
      </c>
      <c r="O985">
        <v>30.3333333333333</v>
      </c>
      <c r="P985">
        <v>0.57232704402515699</v>
      </c>
      <c r="Q985" t="s">
        <v>5505</v>
      </c>
      <c r="R985" t="s">
        <v>5477</v>
      </c>
      <c r="S985" t="s">
        <v>46</v>
      </c>
      <c r="T985" t="s">
        <v>11</v>
      </c>
      <c r="U985" t="s">
        <v>19</v>
      </c>
      <c r="V985" t="s">
        <v>7865</v>
      </c>
      <c r="W985">
        <v>106.4748</v>
      </c>
      <c r="X985">
        <v>11.06085</v>
      </c>
      <c r="Y985" t="s">
        <v>7866</v>
      </c>
    </row>
    <row r="986" spans="1:25" x14ac:dyDescent="0.75">
      <c r="A986">
        <v>65700564</v>
      </c>
      <c r="B986" t="s">
        <v>5798</v>
      </c>
      <c r="C986" t="s">
        <v>5407</v>
      </c>
      <c r="D986" t="s">
        <v>5487</v>
      </c>
      <c r="E986" t="s">
        <v>18</v>
      </c>
      <c r="F986">
        <v>0</v>
      </c>
      <c r="I986">
        <v>12</v>
      </c>
      <c r="J986">
        <v>28</v>
      </c>
      <c r="K986">
        <v>14</v>
      </c>
      <c r="L986" t="s">
        <v>5508</v>
      </c>
      <c r="M986" t="s">
        <v>5475</v>
      </c>
      <c r="N986">
        <v>53</v>
      </c>
      <c r="O986">
        <v>37.6666666666667</v>
      </c>
      <c r="P986">
        <v>0.71069182389937102</v>
      </c>
      <c r="Q986" t="s">
        <v>5510</v>
      </c>
      <c r="R986" t="s">
        <v>5486</v>
      </c>
      <c r="S986" t="s">
        <v>46</v>
      </c>
      <c r="T986" t="s">
        <v>11</v>
      </c>
      <c r="U986" t="s">
        <v>19</v>
      </c>
      <c r="V986" t="s">
        <v>7870</v>
      </c>
      <c r="W986">
        <v>106.37241</v>
      </c>
      <c r="X986">
        <v>10.993639999999999</v>
      </c>
      <c r="Y986" t="s">
        <v>7864</v>
      </c>
    </row>
    <row r="987" spans="1:25" x14ac:dyDescent="0.75">
      <c r="A987">
        <v>65701576</v>
      </c>
      <c r="B987" t="s">
        <v>5812</v>
      </c>
      <c r="C987" t="s">
        <v>5407</v>
      </c>
      <c r="D987" t="s">
        <v>5488</v>
      </c>
      <c r="E987" t="s">
        <v>18</v>
      </c>
      <c r="F987">
        <v>0</v>
      </c>
      <c r="I987">
        <v>32</v>
      </c>
      <c r="J987">
        <v>17.3333333333333</v>
      </c>
      <c r="K987">
        <v>8</v>
      </c>
      <c r="L987" t="s">
        <v>5508</v>
      </c>
      <c r="M987" t="s">
        <v>5475</v>
      </c>
      <c r="N987">
        <v>53</v>
      </c>
      <c r="O987">
        <v>30.6666666666667</v>
      </c>
      <c r="P987">
        <v>0.57861635220125796</v>
      </c>
      <c r="Q987" t="s">
        <v>5505</v>
      </c>
      <c r="R987" t="s">
        <v>5477</v>
      </c>
      <c r="S987" t="s">
        <v>46</v>
      </c>
      <c r="T987" t="s">
        <v>11</v>
      </c>
      <c r="U987" t="s">
        <v>19</v>
      </c>
      <c r="V987" t="s">
        <v>7865</v>
      </c>
      <c r="W987">
        <v>106.50047000000001</v>
      </c>
      <c r="X987">
        <v>11.117330000000001</v>
      </c>
      <c r="Y987" t="s">
        <v>7866</v>
      </c>
    </row>
    <row r="988" spans="1:25" x14ac:dyDescent="0.75">
      <c r="A988">
        <v>65730908</v>
      </c>
      <c r="B988" t="s">
        <v>918</v>
      </c>
      <c r="C988" t="s">
        <v>5407</v>
      </c>
      <c r="D988" t="s">
        <v>5479</v>
      </c>
      <c r="E988" t="s">
        <v>5497</v>
      </c>
      <c r="F988">
        <v>50</v>
      </c>
      <c r="I988">
        <v>45</v>
      </c>
      <c r="J988">
        <v>18.6666666666667</v>
      </c>
      <c r="K988">
        <v>810</v>
      </c>
      <c r="L988" t="s">
        <v>5508</v>
      </c>
      <c r="M988" t="s">
        <v>5541</v>
      </c>
      <c r="N988">
        <v>53</v>
      </c>
      <c r="O988">
        <v>34.6666666666667</v>
      </c>
      <c r="P988">
        <v>0.65408805031446504</v>
      </c>
      <c r="Q988" t="s">
        <v>5485</v>
      </c>
      <c r="R988" t="s">
        <v>5486</v>
      </c>
      <c r="S988" t="s">
        <v>46</v>
      </c>
      <c r="T988" t="s">
        <v>11</v>
      </c>
      <c r="U988" t="s">
        <v>19</v>
      </c>
      <c r="V988" t="s">
        <v>7861</v>
      </c>
      <c r="W988">
        <v>106.47565</v>
      </c>
      <c r="X988">
        <v>10.96039</v>
      </c>
      <c r="Y988" t="s">
        <v>7864</v>
      </c>
    </row>
    <row r="989" spans="1:25" x14ac:dyDescent="0.75">
      <c r="A989">
        <v>65401361</v>
      </c>
      <c r="B989" t="s">
        <v>516</v>
      </c>
      <c r="C989" t="s">
        <v>5407</v>
      </c>
      <c r="D989" t="s">
        <v>5474</v>
      </c>
      <c r="E989" t="s">
        <v>5497</v>
      </c>
      <c r="F989">
        <v>50</v>
      </c>
      <c r="I989">
        <v>30</v>
      </c>
      <c r="J989">
        <v>16.3333333333333</v>
      </c>
      <c r="K989">
        <v>19</v>
      </c>
      <c r="L989" t="s">
        <v>5508</v>
      </c>
      <c r="M989" t="s">
        <v>5541</v>
      </c>
      <c r="N989">
        <v>52.6666666666667</v>
      </c>
      <c r="O989">
        <v>33.3333333333333</v>
      </c>
      <c r="P989">
        <v>0.632911392405063</v>
      </c>
      <c r="Q989" t="s">
        <v>5504</v>
      </c>
      <c r="R989" t="s">
        <v>5486</v>
      </c>
      <c r="S989" t="s">
        <v>46</v>
      </c>
      <c r="T989" t="s">
        <v>11</v>
      </c>
      <c r="U989" t="s">
        <v>19</v>
      </c>
      <c r="V989" t="s">
        <v>7869</v>
      </c>
      <c r="W989">
        <v>106.52419</v>
      </c>
      <c r="X989">
        <v>10.94763</v>
      </c>
      <c r="Y989" t="s">
        <v>7864</v>
      </c>
    </row>
    <row r="990" spans="1:25" x14ac:dyDescent="0.75">
      <c r="A990">
        <v>65501345</v>
      </c>
      <c r="B990" t="s">
        <v>5789</v>
      </c>
      <c r="C990" t="s">
        <v>5407</v>
      </c>
      <c r="D990" t="s">
        <v>5487</v>
      </c>
      <c r="E990" t="s">
        <v>18</v>
      </c>
      <c r="F990">
        <v>0</v>
      </c>
      <c r="I990">
        <v>21</v>
      </c>
      <c r="J990">
        <v>17.3333333333333</v>
      </c>
      <c r="K990">
        <v>15</v>
      </c>
      <c r="L990" t="s">
        <v>5508</v>
      </c>
      <c r="M990" t="s">
        <v>5475</v>
      </c>
      <c r="N990">
        <v>52.6666666666667</v>
      </c>
      <c r="O990">
        <v>36.6666666666667</v>
      </c>
      <c r="P990">
        <v>0.69620253164557</v>
      </c>
      <c r="Q990" t="s">
        <v>5510</v>
      </c>
      <c r="R990" t="s">
        <v>5486</v>
      </c>
      <c r="S990" t="s">
        <v>46</v>
      </c>
      <c r="T990" t="s">
        <v>11</v>
      </c>
      <c r="U990" t="s">
        <v>19</v>
      </c>
      <c r="V990" t="s">
        <v>7870</v>
      </c>
      <c r="W990">
        <v>106.39259</v>
      </c>
      <c r="X990">
        <v>10.99122</v>
      </c>
      <c r="Y990" t="s">
        <v>7864</v>
      </c>
    </row>
    <row r="991" spans="1:25" x14ac:dyDescent="0.75">
      <c r="A991">
        <v>65503193</v>
      </c>
      <c r="B991" t="s">
        <v>5854</v>
      </c>
      <c r="C991" t="s">
        <v>5407</v>
      </c>
      <c r="D991" t="s">
        <v>5487</v>
      </c>
      <c r="E991" t="s">
        <v>18</v>
      </c>
      <c r="F991">
        <v>0</v>
      </c>
      <c r="G991">
        <v>2</v>
      </c>
      <c r="H991" t="s">
        <v>7287</v>
      </c>
      <c r="I991">
        <v>7</v>
      </c>
      <c r="J991">
        <v>26.3333333333333</v>
      </c>
      <c r="K991">
        <v>17</v>
      </c>
      <c r="L991" t="s">
        <v>5481</v>
      </c>
      <c r="M991" t="s">
        <v>5475</v>
      </c>
      <c r="N991">
        <v>52.6666666666667</v>
      </c>
      <c r="O991">
        <v>32.6666666666667</v>
      </c>
      <c r="P991">
        <v>0.620253164556962</v>
      </c>
      <c r="Q991" t="s">
        <v>5485</v>
      </c>
      <c r="R991" t="s">
        <v>5486</v>
      </c>
      <c r="S991" t="s">
        <v>46</v>
      </c>
      <c r="T991" t="s">
        <v>11</v>
      </c>
      <c r="U991" t="s">
        <v>19</v>
      </c>
      <c r="V991" t="s">
        <v>7861</v>
      </c>
      <c r="W991">
        <v>106.4543</v>
      </c>
      <c r="X991">
        <v>10.94262</v>
      </c>
      <c r="Y991" t="s">
        <v>7864</v>
      </c>
    </row>
    <row r="992" spans="1:25" x14ac:dyDescent="0.75">
      <c r="A992">
        <v>65526681</v>
      </c>
      <c r="B992" t="s">
        <v>5736</v>
      </c>
      <c r="C992" t="s">
        <v>5407</v>
      </c>
      <c r="D992" t="s">
        <v>5487</v>
      </c>
      <c r="E992" t="s">
        <v>18</v>
      </c>
      <c r="F992">
        <v>0</v>
      </c>
      <c r="G992">
        <v>4</v>
      </c>
      <c r="H992" t="s">
        <v>7287</v>
      </c>
      <c r="I992">
        <v>23</v>
      </c>
      <c r="J992">
        <v>24.3333333333333</v>
      </c>
      <c r="K992">
        <v>10</v>
      </c>
      <c r="L992" t="s">
        <v>5481</v>
      </c>
      <c r="M992" t="s">
        <v>5475</v>
      </c>
      <c r="N992">
        <v>52.6666666666667</v>
      </c>
      <c r="O992">
        <v>34.3333333333333</v>
      </c>
      <c r="P992">
        <v>0.651898734177215</v>
      </c>
      <c r="Q992" t="s">
        <v>5504</v>
      </c>
      <c r="R992" t="s">
        <v>5486</v>
      </c>
      <c r="S992" t="s">
        <v>46</v>
      </c>
      <c r="T992" t="s">
        <v>11</v>
      </c>
      <c r="U992" t="s">
        <v>19</v>
      </c>
      <c r="V992" t="s">
        <v>7869</v>
      </c>
      <c r="W992">
        <v>106.51687</v>
      </c>
      <c r="X992">
        <v>10.94131</v>
      </c>
      <c r="Y992" t="s">
        <v>7864</v>
      </c>
    </row>
    <row r="993" spans="1:25" x14ac:dyDescent="0.75">
      <c r="A993">
        <v>65718774</v>
      </c>
      <c r="B993" t="s">
        <v>640</v>
      </c>
      <c r="C993" t="s">
        <v>5407</v>
      </c>
      <c r="D993" t="s">
        <v>5487</v>
      </c>
      <c r="E993" t="s">
        <v>18</v>
      </c>
      <c r="F993">
        <v>0</v>
      </c>
      <c r="G993">
        <v>5</v>
      </c>
      <c r="H993" t="s">
        <v>7287</v>
      </c>
      <c r="I993">
        <v>215</v>
      </c>
      <c r="J993">
        <v>81.6666666666667</v>
      </c>
      <c r="K993">
        <v>10</v>
      </c>
      <c r="L993" t="s">
        <v>5481</v>
      </c>
      <c r="M993" t="s">
        <v>5475</v>
      </c>
      <c r="N993">
        <v>52.6666666666667</v>
      </c>
      <c r="O993">
        <v>42.3333333333333</v>
      </c>
      <c r="P993">
        <v>0.80379746835443</v>
      </c>
      <c r="Q993" t="s">
        <v>5510</v>
      </c>
      <c r="R993" t="s">
        <v>5486</v>
      </c>
      <c r="S993" t="s">
        <v>46</v>
      </c>
      <c r="T993" t="s">
        <v>11</v>
      </c>
      <c r="U993" t="s">
        <v>19</v>
      </c>
      <c r="V993" t="s">
        <v>7861</v>
      </c>
      <c r="W993">
        <v>106.45072999999999</v>
      </c>
      <c r="X993">
        <v>10.988960000000001</v>
      </c>
      <c r="Y993" t="s">
        <v>7862</v>
      </c>
    </row>
    <row r="994" spans="1:25" x14ac:dyDescent="0.75">
      <c r="A994">
        <v>65726096</v>
      </c>
      <c r="B994" t="s">
        <v>948</v>
      </c>
      <c r="C994" t="s">
        <v>5407</v>
      </c>
      <c r="D994" t="s">
        <v>5487</v>
      </c>
      <c r="E994" t="s">
        <v>18</v>
      </c>
      <c r="F994">
        <v>0</v>
      </c>
      <c r="G994">
        <v>5</v>
      </c>
      <c r="H994" t="s">
        <v>7287</v>
      </c>
      <c r="I994">
        <v>39</v>
      </c>
      <c r="J994">
        <v>35</v>
      </c>
      <c r="K994">
        <v>18</v>
      </c>
      <c r="L994" t="s">
        <v>5481</v>
      </c>
      <c r="M994" t="s">
        <v>5475</v>
      </c>
      <c r="N994">
        <v>52.6666666666667</v>
      </c>
      <c r="O994">
        <v>36</v>
      </c>
      <c r="P994">
        <v>0.683544303797468</v>
      </c>
      <c r="Q994" t="s">
        <v>5504</v>
      </c>
      <c r="R994" t="s">
        <v>5486</v>
      </c>
      <c r="S994" t="s">
        <v>46</v>
      </c>
      <c r="T994" t="s">
        <v>11</v>
      </c>
      <c r="U994" t="s">
        <v>19</v>
      </c>
      <c r="V994" t="s">
        <v>7869</v>
      </c>
      <c r="W994">
        <v>106.51730999999999</v>
      </c>
      <c r="X994">
        <v>10.94197</v>
      </c>
      <c r="Y994" t="s">
        <v>7864</v>
      </c>
    </row>
    <row r="995" spans="1:25" x14ac:dyDescent="0.75">
      <c r="A995">
        <v>65013455</v>
      </c>
      <c r="B995" t="s">
        <v>6138</v>
      </c>
      <c r="C995" t="s">
        <v>5407</v>
      </c>
      <c r="D995" t="s">
        <v>5487</v>
      </c>
      <c r="E995" t="s">
        <v>18</v>
      </c>
      <c r="F995">
        <v>0</v>
      </c>
      <c r="G995">
        <v>5</v>
      </c>
      <c r="H995" t="s">
        <v>7287</v>
      </c>
      <c r="I995">
        <v>18</v>
      </c>
      <c r="J995">
        <v>18</v>
      </c>
      <c r="K995">
        <v>87</v>
      </c>
      <c r="L995" t="s">
        <v>5481</v>
      </c>
      <c r="M995" t="s">
        <v>5475</v>
      </c>
      <c r="N995">
        <v>52.3333333333333</v>
      </c>
      <c r="O995">
        <v>39</v>
      </c>
      <c r="P995">
        <v>0.74522292993630601</v>
      </c>
      <c r="Q995" t="s">
        <v>5500</v>
      </c>
      <c r="R995" t="s">
        <v>5486</v>
      </c>
      <c r="S995" t="s">
        <v>46</v>
      </c>
      <c r="T995" t="s">
        <v>11</v>
      </c>
      <c r="U995" t="s">
        <v>19</v>
      </c>
      <c r="V995" t="s">
        <v>7869</v>
      </c>
      <c r="W995">
        <v>106.50918</v>
      </c>
      <c r="X995">
        <v>10.96278</v>
      </c>
      <c r="Y995" t="s">
        <v>7864</v>
      </c>
    </row>
    <row r="996" spans="1:25" x14ac:dyDescent="0.75">
      <c r="A996">
        <v>65014557</v>
      </c>
      <c r="B996" t="s">
        <v>6510</v>
      </c>
      <c r="C996" t="s">
        <v>5421</v>
      </c>
      <c r="D996" t="s">
        <v>5487</v>
      </c>
      <c r="E996" t="s">
        <v>18</v>
      </c>
      <c r="F996">
        <v>0</v>
      </c>
      <c r="G996">
        <v>5</v>
      </c>
      <c r="H996" t="s">
        <v>7287</v>
      </c>
      <c r="I996">
        <v>13</v>
      </c>
      <c r="J996">
        <v>26</v>
      </c>
      <c r="K996">
        <v>9</v>
      </c>
      <c r="L996" t="s">
        <v>5481</v>
      </c>
      <c r="M996" t="s">
        <v>5475</v>
      </c>
      <c r="N996">
        <v>52</v>
      </c>
      <c r="O996">
        <v>39.6666666666667</v>
      </c>
      <c r="P996">
        <v>0.762820512820513</v>
      </c>
      <c r="Q996" t="s">
        <v>5504</v>
      </c>
      <c r="R996" t="s">
        <v>5486</v>
      </c>
      <c r="S996" t="s">
        <v>46</v>
      </c>
      <c r="T996" t="s">
        <v>11</v>
      </c>
      <c r="U996" t="s">
        <v>19</v>
      </c>
      <c r="V996" t="s">
        <v>7869</v>
      </c>
      <c r="W996">
        <v>106.51142</v>
      </c>
      <c r="X996">
        <v>10.950839999999999</v>
      </c>
      <c r="Y996" t="s">
        <v>7864</v>
      </c>
    </row>
    <row r="997" spans="1:25" x14ac:dyDescent="0.75">
      <c r="A997">
        <v>65035269</v>
      </c>
      <c r="B997" t="s">
        <v>6142</v>
      </c>
      <c r="C997" t="s">
        <v>5407</v>
      </c>
      <c r="D997" t="s">
        <v>5487</v>
      </c>
      <c r="E997" t="s">
        <v>18</v>
      </c>
      <c r="F997">
        <v>0</v>
      </c>
      <c r="G997">
        <v>18</v>
      </c>
      <c r="H997" t="s">
        <v>7287</v>
      </c>
      <c r="I997">
        <v>40</v>
      </c>
      <c r="J997">
        <v>34.6666666666667</v>
      </c>
      <c r="K997">
        <v>4</v>
      </c>
      <c r="L997" t="s">
        <v>5481</v>
      </c>
      <c r="M997" t="s">
        <v>5475</v>
      </c>
      <c r="N997">
        <v>52</v>
      </c>
      <c r="O997">
        <v>38.6666666666667</v>
      </c>
      <c r="P997">
        <v>0.74358974358974395</v>
      </c>
      <c r="Q997" t="s">
        <v>5493</v>
      </c>
      <c r="R997" t="s">
        <v>5486</v>
      </c>
      <c r="S997" t="s">
        <v>46</v>
      </c>
      <c r="T997" t="s">
        <v>11</v>
      </c>
      <c r="U997" t="s">
        <v>19</v>
      </c>
      <c r="V997" t="s">
        <v>7870</v>
      </c>
      <c r="W997">
        <v>106.45517</v>
      </c>
      <c r="X997">
        <v>11.048679999999999</v>
      </c>
      <c r="Y997" t="s">
        <v>7864</v>
      </c>
    </row>
    <row r="998" spans="1:25" x14ac:dyDescent="0.75">
      <c r="A998">
        <v>65508460</v>
      </c>
      <c r="B998" t="s">
        <v>5845</v>
      </c>
      <c r="C998" t="s">
        <v>5407</v>
      </c>
      <c r="D998" t="s">
        <v>5488</v>
      </c>
      <c r="E998" t="s">
        <v>18</v>
      </c>
      <c r="F998">
        <v>0</v>
      </c>
      <c r="G998">
        <v>5</v>
      </c>
      <c r="H998" t="s">
        <v>7287</v>
      </c>
      <c r="I998">
        <v>5</v>
      </c>
      <c r="J998">
        <v>13.6666666666667</v>
      </c>
      <c r="K998">
        <v>17</v>
      </c>
      <c r="L998" t="s">
        <v>5481</v>
      </c>
      <c r="M998" t="s">
        <v>5475</v>
      </c>
      <c r="N998">
        <v>52</v>
      </c>
      <c r="O998">
        <v>32</v>
      </c>
      <c r="P998">
        <v>0.61538461538461497</v>
      </c>
      <c r="Q998" t="s">
        <v>5507</v>
      </c>
      <c r="R998" t="s">
        <v>5486</v>
      </c>
      <c r="S998" t="s">
        <v>46</v>
      </c>
      <c r="T998" t="s">
        <v>11</v>
      </c>
      <c r="U998" t="s">
        <v>19</v>
      </c>
      <c r="V998" t="s">
        <v>7869</v>
      </c>
      <c r="W998">
        <v>106.54559999999999</v>
      </c>
      <c r="X998">
        <v>10.939629999999999</v>
      </c>
      <c r="Y998" t="s">
        <v>7864</v>
      </c>
    </row>
    <row r="999" spans="1:25" x14ac:dyDescent="0.75">
      <c r="A999">
        <v>65719194</v>
      </c>
      <c r="B999" t="s">
        <v>5906</v>
      </c>
      <c r="C999" t="s">
        <v>5407</v>
      </c>
      <c r="D999" t="s">
        <v>5487</v>
      </c>
      <c r="E999" t="s">
        <v>18</v>
      </c>
      <c r="F999">
        <v>0</v>
      </c>
      <c r="G999">
        <v>4</v>
      </c>
      <c r="H999" t="s">
        <v>7287</v>
      </c>
      <c r="I999">
        <v>5</v>
      </c>
      <c r="J999">
        <v>14</v>
      </c>
      <c r="K999">
        <v>40</v>
      </c>
      <c r="L999" t="s">
        <v>5481</v>
      </c>
      <c r="M999" t="s">
        <v>5475</v>
      </c>
      <c r="N999">
        <v>52</v>
      </c>
      <c r="O999">
        <v>32.3333333333333</v>
      </c>
      <c r="P999">
        <v>0.62179487179487203</v>
      </c>
      <c r="Q999" t="s">
        <v>5485</v>
      </c>
      <c r="R999" t="s">
        <v>5486</v>
      </c>
      <c r="S999" t="s">
        <v>46</v>
      </c>
      <c r="T999" t="s">
        <v>11</v>
      </c>
      <c r="U999" t="s">
        <v>19</v>
      </c>
      <c r="V999" t="s">
        <v>7861</v>
      </c>
      <c r="W999">
        <v>106.47139</v>
      </c>
      <c r="X999">
        <v>10.95743</v>
      </c>
      <c r="Y999" t="s">
        <v>7864</v>
      </c>
    </row>
    <row r="1000" spans="1:25" x14ac:dyDescent="0.75">
      <c r="A1000">
        <v>65507344</v>
      </c>
      <c r="B1000" t="s">
        <v>5910</v>
      </c>
      <c r="C1000" t="s">
        <v>5407</v>
      </c>
      <c r="D1000" t="s">
        <v>5488</v>
      </c>
      <c r="E1000" t="s">
        <v>18</v>
      </c>
      <c r="F1000">
        <v>0</v>
      </c>
      <c r="I1000">
        <v>5</v>
      </c>
      <c r="J1000">
        <v>3.3333333333333299</v>
      </c>
      <c r="K1000">
        <v>5</v>
      </c>
      <c r="L1000" t="s">
        <v>5508</v>
      </c>
      <c r="M1000" t="s">
        <v>5475</v>
      </c>
      <c r="N1000">
        <v>51.6666666666667</v>
      </c>
      <c r="O1000">
        <v>27.3333333333333</v>
      </c>
      <c r="P1000">
        <v>0.52903225806451604</v>
      </c>
      <c r="Q1000" t="s">
        <v>5505</v>
      </c>
      <c r="R1000" t="s">
        <v>5477</v>
      </c>
      <c r="S1000" t="s">
        <v>46</v>
      </c>
      <c r="T1000" t="s">
        <v>11</v>
      </c>
      <c r="U1000" t="s">
        <v>19</v>
      </c>
      <c r="V1000" t="s">
        <v>7865</v>
      </c>
      <c r="W1000">
        <v>106.47555</v>
      </c>
      <c r="X1000">
        <v>11.059559999999999</v>
      </c>
      <c r="Y1000" t="s">
        <v>7866</v>
      </c>
    </row>
    <row r="1001" spans="1:25" x14ac:dyDescent="0.75">
      <c r="A1001">
        <v>65508373</v>
      </c>
      <c r="B1001" t="s">
        <v>6845</v>
      </c>
      <c r="C1001" t="s">
        <v>5407</v>
      </c>
      <c r="D1001" t="s">
        <v>5488</v>
      </c>
      <c r="E1001" t="s">
        <v>18</v>
      </c>
      <c r="F1001">
        <v>0</v>
      </c>
      <c r="G1001">
        <v>3</v>
      </c>
      <c r="H1001" t="s">
        <v>7287</v>
      </c>
      <c r="I1001">
        <v>13</v>
      </c>
      <c r="J1001">
        <v>27.3333333333333</v>
      </c>
      <c r="K1001">
        <v>15</v>
      </c>
      <c r="L1001" t="s">
        <v>5481</v>
      </c>
      <c r="M1001" t="s">
        <v>5475</v>
      </c>
      <c r="N1001">
        <v>51.6666666666667</v>
      </c>
      <c r="O1001">
        <v>38.6666666666667</v>
      </c>
      <c r="P1001">
        <v>0.74838709677419402</v>
      </c>
      <c r="Q1001" t="s">
        <v>5485</v>
      </c>
      <c r="R1001" t="s">
        <v>5486</v>
      </c>
      <c r="S1001" t="s">
        <v>46</v>
      </c>
      <c r="T1001" t="s">
        <v>11</v>
      </c>
      <c r="U1001" t="s">
        <v>19</v>
      </c>
      <c r="V1001" t="s">
        <v>7861</v>
      </c>
      <c r="W1001">
        <v>106.49426</v>
      </c>
      <c r="X1001">
        <v>10.98199</v>
      </c>
      <c r="Y1001" t="s">
        <v>7864</v>
      </c>
    </row>
    <row r="1002" spans="1:25" x14ac:dyDescent="0.75">
      <c r="A1002">
        <v>65026414</v>
      </c>
      <c r="B1002" t="s">
        <v>4484</v>
      </c>
      <c r="C1002" t="s">
        <v>5407</v>
      </c>
      <c r="D1002" t="s">
        <v>5487</v>
      </c>
      <c r="E1002" t="s">
        <v>18</v>
      </c>
      <c r="F1002">
        <v>0</v>
      </c>
      <c r="G1002">
        <v>35</v>
      </c>
      <c r="H1002" t="s">
        <v>7287</v>
      </c>
      <c r="I1002">
        <v>44</v>
      </c>
      <c r="J1002">
        <v>40.3333333333333</v>
      </c>
      <c r="K1002">
        <v>3</v>
      </c>
      <c r="L1002" t="s">
        <v>5481</v>
      </c>
      <c r="M1002" t="s">
        <v>5475</v>
      </c>
      <c r="N1002">
        <v>51.3333333333333</v>
      </c>
      <c r="O1002">
        <v>33.3333333333333</v>
      </c>
      <c r="P1002">
        <v>0.64935064935064901</v>
      </c>
      <c r="Q1002" t="s">
        <v>5502</v>
      </c>
      <c r="R1002" t="s">
        <v>5477</v>
      </c>
      <c r="S1002" t="s">
        <v>46</v>
      </c>
      <c r="T1002" t="s">
        <v>11</v>
      </c>
      <c r="U1002" t="s">
        <v>19</v>
      </c>
      <c r="V1002" t="s">
        <v>7867</v>
      </c>
      <c r="W1002">
        <v>106.59627999999999</v>
      </c>
      <c r="X1002">
        <v>11.000920000000001</v>
      </c>
      <c r="Y1002" t="s">
        <v>7864</v>
      </c>
    </row>
    <row r="1003" spans="1:25" x14ac:dyDescent="0.75">
      <c r="A1003">
        <v>65026984</v>
      </c>
      <c r="B1003" t="s">
        <v>6876</v>
      </c>
      <c r="C1003" t="s">
        <v>5407</v>
      </c>
      <c r="D1003" t="s">
        <v>5488</v>
      </c>
      <c r="E1003" t="s">
        <v>18</v>
      </c>
      <c r="F1003">
        <v>0</v>
      </c>
      <c r="G1003">
        <v>5</v>
      </c>
      <c r="H1003" t="s">
        <v>7287</v>
      </c>
      <c r="I1003">
        <v>24</v>
      </c>
      <c r="J1003">
        <v>32</v>
      </c>
      <c r="K1003">
        <v>6</v>
      </c>
      <c r="L1003" t="s">
        <v>5481</v>
      </c>
      <c r="M1003" t="s">
        <v>5475</v>
      </c>
      <c r="N1003">
        <v>51.3333333333333</v>
      </c>
      <c r="O1003">
        <v>28.6666666666667</v>
      </c>
      <c r="P1003">
        <v>0.55844155844155796</v>
      </c>
      <c r="Q1003" t="s">
        <v>5507</v>
      </c>
      <c r="R1003" t="s">
        <v>5486</v>
      </c>
      <c r="S1003" t="s">
        <v>46</v>
      </c>
      <c r="T1003" t="s">
        <v>11</v>
      </c>
      <c r="U1003" t="s">
        <v>19</v>
      </c>
      <c r="V1003" t="s">
        <v>7869</v>
      </c>
      <c r="W1003">
        <v>106.54845</v>
      </c>
      <c r="X1003">
        <v>10.96935</v>
      </c>
      <c r="Y1003" t="s">
        <v>7866</v>
      </c>
    </row>
    <row r="1004" spans="1:25" x14ac:dyDescent="0.75">
      <c r="A1004">
        <v>65030067</v>
      </c>
      <c r="B1004" t="s">
        <v>6070</v>
      </c>
      <c r="C1004" t="s">
        <v>5407</v>
      </c>
      <c r="D1004" t="s">
        <v>5488</v>
      </c>
      <c r="E1004" t="s">
        <v>18</v>
      </c>
      <c r="F1004">
        <v>0</v>
      </c>
      <c r="G1004">
        <v>6</v>
      </c>
      <c r="H1004" t="s">
        <v>7287</v>
      </c>
      <c r="I1004">
        <v>9</v>
      </c>
      <c r="J1004">
        <v>24</v>
      </c>
      <c r="K1004">
        <v>11</v>
      </c>
      <c r="L1004" t="s">
        <v>5481</v>
      </c>
      <c r="M1004" t="s">
        <v>5475</v>
      </c>
      <c r="N1004">
        <v>51.3333333333333</v>
      </c>
      <c r="O1004">
        <v>41.3333333333333</v>
      </c>
      <c r="P1004">
        <v>0.80519480519480502</v>
      </c>
      <c r="Q1004" t="s">
        <v>5485</v>
      </c>
      <c r="R1004" t="s">
        <v>5486</v>
      </c>
      <c r="S1004" t="s">
        <v>46</v>
      </c>
      <c r="T1004" t="s">
        <v>11</v>
      </c>
      <c r="U1004" t="s">
        <v>19</v>
      </c>
      <c r="V1004" t="s">
        <v>7863</v>
      </c>
      <c r="W1004">
        <v>106.46826</v>
      </c>
      <c r="X1004">
        <v>10.995089999999999</v>
      </c>
      <c r="Y1004" t="s">
        <v>7862</v>
      </c>
    </row>
    <row r="1005" spans="1:25" x14ac:dyDescent="0.75">
      <c r="A1005">
        <v>65035267</v>
      </c>
      <c r="B1005" t="s">
        <v>6286</v>
      </c>
      <c r="C1005" t="s">
        <v>5407</v>
      </c>
      <c r="D1005" t="s">
        <v>5488</v>
      </c>
      <c r="E1005" t="s">
        <v>18</v>
      </c>
      <c r="F1005">
        <v>0</v>
      </c>
      <c r="G1005">
        <v>20</v>
      </c>
      <c r="H1005" t="s">
        <v>7287</v>
      </c>
      <c r="I1005">
        <v>20</v>
      </c>
      <c r="J1005">
        <v>48.3333333333333</v>
      </c>
      <c r="K1005">
        <v>4</v>
      </c>
      <c r="L1005" t="s">
        <v>5481</v>
      </c>
      <c r="M1005" t="s">
        <v>5475</v>
      </c>
      <c r="N1005">
        <v>51.3333333333333</v>
      </c>
      <c r="O1005">
        <v>33</v>
      </c>
      <c r="P1005">
        <v>0.64285714285714302</v>
      </c>
      <c r="Q1005" t="s">
        <v>5493</v>
      </c>
      <c r="R1005" t="s">
        <v>5486</v>
      </c>
      <c r="S1005" t="s">
        <v>46</v>
      </c>
      <c r="T1005" t="s">
        <v>11</v>
      </c>
      <c r="U1005" t="s">
        <v>19</v>
      </c>
      <c r="V1005" t="s">
        <v>7863</v>
      </c>
      <c r="W1005">
        <v>106.45171000000001</v>
      </c>
      <c r="X1005">
        <v>11.038639999999999</v>
      </c>
      <c r="Y1005" t="s">
        <v>7864</v>
      </c>
    </row>
    <row r="1006" spans="1:25" x14ac:dyDescent="0.75">
      <c r="A1006">
        <v>65525333</v>
      </c>
      <c r="B1006" t="s">
        <v>5753</v>
      </c>
      <c r="C1006" t="s">
        <v>5407</v>
      </c>
      <c r="D1006" t="s">
        <v>5488</v>
      </c>
      <c r="E1006" t="s">
        <v>18</v>
      </c>
      <c r="F1006">
        <v>0</v>
      </c>
      <c r="I1006">
        <v>6</v>
      </c>
      <c r="J1006">
        <v>6.3333333333333304</v>
      </c>
      <c r="L1006" t="s">
        <v>5508</v>
      </c>
      <c r="M1006" t="s">
        <v>5475</v>
      </c>
      <c r="N1006">
        <v>51.3333333333333</v>
      </c>
      <c r="O1006">
        <v>29</v>
      </c>
      <c r="P1006">
        <v>0.56493506493506496</v>
      </c>
      <c r="Q1006" t="s">
        <v>5505</v>
      </c>
      <c r="R1006" t="s">
        <v>5477</v>
      </c>
      <c r="S1006" t="s">
        <v>46</v>
      </c>
      <c r="T1006" t="s">
        <v>11</v>
      </c>
      <c r="U1006" t="s">
        <v>19</v>
      </c>
      <c r="V1006" t="s">
        <v>7865</v>
      </c>
      <c r="W1006">
        <v>106.46413</v>
      </c>
      <c r="X1006">
        <v>11.05585</v>
      </c>
      <c r="Y1006" t="s">
        <v>7866</v>
      </c>
    </row>
    <row r="1007" spans="1:25" x14ac:dyDescent="0.75">
      <c r="A1007">
        <v>65540008</v>
      </c>
      <c r="B1007" t="s">
        <v>5206</v>
      </c>
      <c r="C1007" t="s">
        <v>5407</v>
      </c>
      <c r="D1007" t="s">
        <v>5487</v>
      </c>
      <c r="E1007" t="s">
        <v>18</v>
      </c>
      <c r="F1007">
        <v>0</v>
      </c>
      <c r="I1007">
        <v>2</v>
      </c>
      <c r="J1007">
        <v>3.6666666666666701</v>
      </c>
      <c r="K1007">
        <v>11</v>
      </c>
      <c r="L1007" t="s">
        <v>5508</v>
      </c>
      <c r="M1007" t="s">
        <v>5475</v>
      </c>
      <c r="N1007">
        <v>51.3333333333333</v>
      </c>
      <c r="O1007">
        <v>25.3333333333333</v>
      </c>
      <c r="P1007">
        <v>0.493506493506493</v>
      </c>
      <c r="Q1007" t="s">
        <v>5505</v>
      </c>
      <c r="R1007" t="s">
        <v>5477</v>
      </c>
      <c r="S1007" t="s">
        <v>46</v>
      </c>
      <c r="T1007" t="s">
        <v>11</v>
      </c>
      <c r="U1007" t="s">
        <v>19</v>
      </c>
      <c r="V1007" t="s">
        <v>7865</v>
      </c>
      <c r="W1007">
        <v>106.47557</v>
      </c>
      <c r="X1007">
        <v>11.1191</v>
      </c>
      <c r="Y1007" t="s">
        <v>7866</v>
      </c>
    </row>
    <row r="1008" spans="1:25" x14ac:dyDescent="0.75">
      <c r="A1008">
        <v>65704218</v>
      </c>
      <c r="B1008" t="s">
        <v>5888</v>
      </c>
      <c r="C1008" t="s">
        <v>5407</v>
      </c>
      <c r="D1008" t="s">
        <v>5488</v>
      </c>
      <c r="E1008" t="s">
        <v>18</v>
      </c>
      <c r="F1008">
        <v>0</v>
      </c>
      <c r="G1008">
        <v>7</v>
      </c>
      <c r="H1008" t="s">
        <v>7287</v>
      </c>
      <c r="I1008">
        <v>11</v>
      </c>
      <c r="J1008">
        <v>11.6666666666667</v>
      </c>
      <c r="K1008">
        <v>6</v>
      </c>
      <c r="L1008" t="s">
        <v>5481</v>
      </c>
      <c r="M1008" t="s">
        <v>5475</v>
      </c>
      <c r="N1008">
        <v>51.3333333333333</v>
      </c>
      <c r="O1008">
        <v>26.6666666666667</v>
      </c>
      <c r="P1008">
        <v>0.51948051948051899</v>
      </c>
      <c r="Q1008" t="s">
        <v>5505</v>
      </c>
      <c r="R1008" t="s">
        <v>5477</v>
      </c>
      <c r="S1008" t="s">
        <v>46</v>
      </c>
      <c r="T1008" t="s">
        <v>11</v>
      </c>
      <c r="U1008" t="s">
        <v>19</v>
      </c>
      <c r="V1008" t="s">
        <v>7865</v>
      </c>
      <c r="W1008">
        <v>106.51658999999999</v>
      </c>
      <c r="X1008">
        <v>11.107519999999999</v>
      </c>
      <c r="Y1008" t="s">
        <v>7866</v>
      </c>
    </row>
    <row r="1009" spans="1:25" x14ac:dyDescent="0.75">
      <c r="A1009">
        <v>65718897</v>
      </c>
      <c r="B1009" t="s">
        <v>5777</v>
      </c>
      <c r="C1009" t="s">
        <v>5407</v>
      </c>
      <c r="D1009" t="s">
        <v>5488</v>
      </c>
      <c r="E1009" t="s">
        <v>18</v>
      </c>
      <c r="F1009">
        <v>0</v>
      </c>
      <c r="I1009">
        <v>5</v>
      </c>
      <c r="J1009">
        <v>6.6666666666666696</v>
      </c>
      <c r="L1009" t="s">
        <v>5508</v>
      </c>
      <c r="M1009" t="s">
        <v>5475</v>
      </c>
      <c r="N1009">
        <v>51.3333333333333</v>
      </c>
      <c r="O1009">
        <v>26</v>
      </c>
      <c r="P1009">
        <v>0.506493506493506</v>
      </c>
      <c r="Q1009" t="s">
        <v>5505</v>
      </c>
      <c r="R1009" t="s">
        <v>5477</v>
      </c>
      <c r="S1009" t="s">
        <v>46</v>
      </c>
      <c r="T1009" t="s">
        <v>11</v>
      </c>
      <c r="U1009" t="s">
        <v>19</v>
      </c>
      <c r="V1009" t="s">
        <v>7865</v>
      </c>
      <c r="W1009">
        <v>106.46735</v>
      </c>
      <c r="X1009">
        <v>11.061260000000001</v>
      </c>
      <c r="Y1009" t="s">
        <v>7866</v>
      </c>
    </row>
    <row r="1010" spans="1:25" x14ac:dyDescent="0.75">
      <c r="A1010">
        <v>65732478</v>
      </c>
      <c r="B1010" t="s">
        <v>5877</v>
      </c>
      <c r="C1010" t="s">
        <v>5407</v>
      </c>
      <c r="D1010" t="s">
        <v>5488</v>
      </c>
      <c r="E1010" t="s">
        <v>18</v>
      </c>
      <c r="F1010">
        <v>0</v>
      </c>
      <c r="I1010">
        <v>5</v>
      </c>
      <c r="J1010">
        <v>4.6666666666666696</v>
      </c>
      <c r="K1010">
        <v>8</v>
      </c>
      <c r="L1010" t="s">
        <v>5508</v>
      </c>
      <c r="M1010" t="s">
        <v>5475</v>
      </c>
      <c r="N1010">
        <v>51.3333333333333</v>
      </c>
      <c r="O1010">
        <v>30</v>
      </c>
      <c r="P1010">
        <v>0.58441558441558406</v>
      </c>
      <c r="Q1010" t="s">
        <v>5505</v>
      </c>
      <c r="R1010" t="s">
        <v>5477</v>
      </c>
      <c r="S1010" t="s">
        <v>46</v>
      </c>
      <c r="T1010" t="s">
        <v>11</v>
      </c>
      <c r="U1010" t="s">
        <v>19</v>
      </c>
      <c r="V1010" t="s">
        <v>7865</v>
      </c>
      <c r="W1010">
        <v>106.50185999999999</v>
      </c>
      <c r="X1010">
        <v>11.127230000000001</v>
      </c>
      <c r="Y1010" t="s">
        <v>7866</v>
      </c>
    </row>
    <row r="1011" spans="1:25" x14ac:dyDescent="0.75">
      <c r="A1011">
        <v>65014298</v>
      </c>
      <c r="B1011" t="s">
        <v>6325</v>
      </c>
      <c r="C1011" t="s">
        <v>5407</v>
      </c>
      <c r="D1011" t="s">
        <v>5487</v>
      </c>
      <c r="E1011" t="s">
        <v>18</v>
      </c>
      <c r="F1011">
        <v>0</v>
      </c>
      <c r="G1011">
        <v>7</v>
      </c>
      <c r="H1011" t="s">
        <v>7287</v>
      </c>
      <c r="I1011">
        <v>22</v>
      </c>
      <c r="J1011">
        <v>32.3333333333333</v>
      </c>
      <c r="K1011">
        <v>32</v>
      </c>
      <c r="L1011" t="s">
        <v>5481</v>
      </c>
      <c r="M1011" t="s">
        <v>5475</v>
      </c>
      <c r="N1011">
        <v>51</v>
      </c>
      <c r="O1011">
        <v>30.6666666666667</v>
      </c>
      <c r="P1011">
        <v>0.60130718954248397</v>
      </c>
      <c r="Q1011" t="s">
        <v>5493</v>
      </c>
      <c r="R1011" t="s">
        <v>5486</v>
      </c>
      <c r="S1011" t="s">
        <v>46</v>
      </c>
      <c r="T1011" t="s">
        <v>11</v>
      </c>
      <c r="U1011" t="s">
        <v>19</v>
      </c>
      <c r="V1011" t="s">
        <v>7870</v>
      </c>
      <c r="W1011">
        <v>106.43774999999999</v>
      </c>
      <c r="X1011">
        <v>11.04463</v>
      </c>
      <c r="Y1011" t="s">
        <v>7864</v>
      </c>
    </row>
    <row r="1012" spans="1:25" x14ac:dyDescent="0.75">
      <c r="A1012">
        <v>65508799</v>
      </c>
      <c r="B1012" t="s">
        <v>5996</v>
      </c>
      <c r="C1012" t="s">
        <v>5407</v>
      </c>
      <c r="D1012" t="s">
        <v>5487</v>
      </c>
      <c r="E1012" t="s">
        <v>18</v>
      </c>
      <c r="F1012">
        <v>0</v>
      </c>
      <c r="I1012">
        <v>6</v>
      </c>
      <c r="J1012">
        <v>25</v>
      </c>
      <c r="K1012">
        <v>16</v>
      </c>
      <c r="L1012" t="s">
        <v>5508</v>
      </c>
      <c r="M1012" t="s">
        <v>5475</v>
      </c>
      <c r="N1012">
        <v>51</v>
      </c>
      <c r="O1012">
        <v>39.3333333333333</v>
      </c>
      <c r="P1012">
        <v>0.77124183006535996</v>
      </c>
      <c r="Q1012" t="s">
        <v>5504</v>
      </c>
      <c r="R1012" t="s">
        <v>5486</v>
      </c>
      <c r="S1012" t="s">
        <v>46</v>
      </c>
      <c r="T1012" t="s">
        <v>11</v>
      </c>
      <c r="U1012" t="s">
        <v>19</v>
      </c>
      <c r="V1012" t="s">
        <v>7869</v>
      </c>
      <c r="W1012">
        <v>106.52955</v>
      </c>
      <c r="X1012">
        <v>10.96866</v>
      </c>
      <c r="Y1012" t="s">
        <v>7864</v>
      </c>
    </row>
    <row r="1013" spans="1:25" x14ac:dyDescent="0.75">
      <c r="A1013">
        <v>65525363</v>
      </c>
      <c r="B1013" t="s">
        <v>5748</v>
      </c>
      <c r="C1013" t="s">
        <v>5407</v>
      </c>
      <c r="D1013" t="s">
        <v>5488</v>
      </c>
      <c r="E1013" t="s">
        <v>18</v>
      </c>
      <c r="F1013">
        <v>0</v>
      </c>
      <c r="I1013">
        <v>9</v>
      </c>
      <c r="J1013">
        <v>8.3333333333333304</v>
      </c>
      <c r="K1013">
        <v>4</v>
      </c>
      <c r="L1013" t="s">
        <v>5508</v>
      </c>
      <c r="M1013" t="s">
        <v>5475</v>
      </c>
      <c r="N1013">
        <v>51</v>
      </c>
      <c r="O1013">
        <v>30.3333333333333</v>
      </c>
      <c r="P1013">
        <v>0.59477124183006502</v>
      </c>
      <c r="Q1013" t="s">
        <v>5505</v>
      </c>
      <c r="R1013" t="s">
        <v>5477</v>
      </c>
      <c r="S1013" t="s">
        <v>46</v>
      </c>
      <c r="T1013" t="s">
        <v>11</v>
      </c>
      <c r="U1013" t="s">
        <v>19</v>
      </c>
      <c r="V1013" t="s">
        <v>7865</v>
      </c>
      <c r="W1013">
        <v>106.51255999999999</v>
      </c>
      <c r="X1013">
        <v>11.08704</v>
      </c>
      <c r="Y1013" t="s">
        <v>7866</v>
      </c>
    </row>
    <row r="1014" spans="1:25" x14ac:dyDescent="0.75">
      <c r="A1014">
        <v>65527059</v>
      </c>
      <c r="B1014" t="s">
        <v>6719</v>
      </c>
      <c r="C1014" t="s">
        <v>5407</v>
      </c>
      <c r="D1014" t="s">
        <v>5487</v>
      </c>
      <c r="E1014" t="s">
        <v>18</v>
      </c>
      <c r="F1014">
        <v>0</v>
      </c>
      <c r="G1014">
        <v>3</v>
      </c>
      <c r="H1014" t="s">
        <v>7287</v>
      </c>
      <c r="I1014">
        <v>6</v>
      </c>
      <c r="J1014">
        <v>9</v>
      </c>
      <c r="K1014">
        <v>24</v>
      </c>
      <c r="L1014" t="s">
        <v>5481</v>
      </c>
      <c r="M1014" t="s">
        <v>5475</v>
      </c>
      <c r="N1014">
        <v>51</v>
      </c>
      <c r="O1014">
        <v>36</v>
      </c>
      <c r="P1014">
        <v>0.70588235294117696</v>
      </c>
      <c r="Q1014" t="s">
        <v>5504</v>
      </c>
      <c r="R1014" t="s">
        <v>5486</v>
      </c>
      <c r="S1014" t="s">
        <v>46</v>
      </c>
      <c r="T1014" t="s">
        <v>11</v>
      </c>
      <c r="U1014" t="s">
        <v>19</v>
      </c>
      <c r="V1014" t="s">
        <v>7869</v>
      </c>
      <c r="W1014">
        <v>106.52664</v>
      </c>
      <c r="X1014">
        <v>10.96054</v>
      </c>
      <c r="Y1014" t="s">
        <v>7864</v>
      </c>
    </row>
    <row r="1015" spans="1:25" x14ac:dyDescent="0.75">
      <c r="A1015">
        <v>65540289</v>
      </c>
      <c r="B1015" t="s">
        <v>6229</v>
      </c>
      <c r="C1015" t="s">
        <v>5407</v>
      </c>
      <c r="D1015" t="s">
        <v>5488</v>
      </c>
      <c r="E1015" t="s">
        <v>18</v>
      </c>
      <c r="F1015">
        <v>0</v>
      </c>
      <c r="G1015">
        <v>6</v>
      </c>
      <c r="H1015" t="s">
        <v>7287</v>
      </c>
      <c r="I1015">
        <v>7</v>
      </c>
      <c r="J1015">
        <v>18</v>
      </c>
      <c r="K1015">
        <v>6</v>
      </c>
      <c r="L1015" t="s">
        <v>5481</v>
      </c>
      <c r="M1015" t="s">
        <v>5475</v>
      </c>
      <c r="N1015">
        <v>51</v>
      </c>
      <c r="O1015">
        <v>43</v>
      </c>
      <c r="P1015">
        <v>0.84313725490196101</v>
      </c>
      <c r="Q1015" t="s">
        <v>5500</v>
      </c>
      <c r="R1015" t="s">
        <v>5486</v>
      </c>
      <c r="S1015" t="s">
        <v>46</v>
      </c>
      <c r="T1015" t="s">
        <v>11</v>
      </c>
      <c r="U1015" t="s">
        <v>19</v>
      </c>
      <c r="V1015" t="s">
        <v>7861</v>
      </c>
      <c r="W1015">
        <v>106.50006999999999</v>
      </c>
      <c r="X1015">
        <v>10.97494</v>
      </c>
      <c r="Y1015" t="s">
        <v>7862</v>
      </c>
    </row>
    <row r="1016" spans="1:25" x14ac:dyDescent="0.75">
      <c r="A1016">
        <v>65540331</v>
      </c>
      <c r="B1016" t="s">
        <v>647</v>
      </c>
      <c r="C1016" t="s">
        <v>5407</v>
      </c>
      <c r="D1016" t="s">
        <v>5488</v>
      </c>
      <c r="E1016" t="s">
        <v>18</v>
      </c>
      <c r="F1016">
        <v>0</v>
      </c>
      <c r="I1016">
        <v>10</v>
      </c>
      <c r="J1016">
        <v>12.6666666666667</v>
      </c>
      <c r="K1016">
        <v>15</v>
      </c>
      <c r="L1016" t="s">
        <v>5508</v>
      </c>
      <c r="M1016" t="s">
        <v>5475</v>
      </c>
      <c r="N1016">
        <v>51</v>
      </c>
      <c r="O1016">
        <v>26.3333333333333</v>
      </c>
      <c r="P1016">
        <v>0.51633986928104603</v>
      </c>
      <c r="Q1016" t="s">
        <v>5505</v>
      </c>
      <c r="R1016" t="s">
        <v>5477</v>
      </c>
      <c r="S1016" t="s">
        <v>46</v>
      </c>
      <c r="T1016" t="s">
        <v>11</v>
      </c>
      <c r="U1016" t="s">
        <v>19</v>
      </c>
      <c r="V1016" t="s">
        <v>7865</v>
      </c>
      <c r="W1016">
        <v>106.49258</v>
      </c>
      <c r="X1016">
        <v>11.12518</v>
      </c>
      <c r="Y1016" t="s">
        <v>7866</v>
      </c>
    </row>
    <row r="1017" spans="1:25" x14ac:dyDescent="0.75">
      <c r="A1017">
        <v>65700595</v>
      </c>
      <c r="B1017" t="s">
        <v>4464</v>
      </c>
      <c r="C1017" t="s">
        <v>5407</v>
      </c>
      <c r="D1017" t="s">
        <v>5487</v>
      </c>
      <c r="E1017" t="s">
        <v>18</v>
      </c>
      <c r="F1017">
        <v>0</v>
      </c>
      <c r="G1017">
        <v>30</v>
      </c>
      <c r="H1017" t="s">
        <v>7287</v>
      </c>
      <c r="I1017">
        <v>20</v>
      </c>
      <c r="J1017">
        <v>36.6666666666667</v>
      </c>
      <c r="K1017">
        <v>40</v>
      </c>
      <c r="L1017" t="s">
        <v>5481</v>
      </c>
      <c r="M1017" t="s">
        <v>5475</v>
      </c>
      <c r="N1017">
        <v>51</v>
      </c>
      <c r="O1017">
        <v>26.6666666666667</v>
      </c>
      <c r="P1017">
        <v>0.52287581699346397</v>
      </c>
      <c r="Q1017" t="s">
        <v>5503</v>
      </c>
      <c r="R1017" t="s">
        <v>5477</v>
      </c>
      <c r="S1017" t="s">
        <v>46</v>
      </c>
      <c r="T1017" t="s">
        <v>11</v>
      </c>
      <c r="U1017" t="s">
        <v>19</v>
      </c>
      <c r="V1017" t="s">
        <v>7859</v>
      </c>
      <c r="W1017">
        <v>106.58722</v>
      </c>
      <c r="X1017">
        <v>10.963800000000001</v>
      </c>
      <c r="Y1017" t="s">
        <v>7866</v>
      </c>
    </row>
    <row r="1018" spans="1:25" x14ac:dyDescent="0.75">
      <c r="A1018">
        <v>65718357</v>
      </c>
      <c r="B1018" t="s">
        <v>5973</v>
      </c>
      <c r="C1018" t="s">
        <v>5407</v>
      </c>
      <c r="D1018" t="s">
        <v>5488</v>
      </c>
      <c r="E1018" t="s">
        <v>18</v>
      </c>
      <c r="F1018">
        <v>0</v>
      </c>
      <c r="I1018">
        <v>170</v>
      </c>
      <c r="J1018">
        <v>120.666666666667</v>
      </c>
      <c r="K1018">
        <v>2</v>
      </c>
      <c r="L1018" t="s">
        <v>5508</v>
      </c>
      <c r="M1018" t="s">
        <v>5475</v>
      </c>
      <c r="N1018">
        <v>51</v>
      </c>
      <c r="O1018">
        <v>36</v>
      </c>
      <c r="P1018">
        <v>0.70588235294117696</v>
      </c>
      <c r="Q1018" t="s">
        <v>5493</v>
      </c>
      <c r="R1018" t="s">
        <v>5486</v>
      </c>
      <c r="S1018" t="s">
        <v>46</v>
      </c>
      <c r="T1018" t="s">
        <v>11</v>
      </c>
      <c r="U1018" t="s">
        <v>19</v>
      </c>
      <c r="V1018" t="s">
        <v>7870</v>
      </c>
      <c r="W1018">
        <v>106.42054</v>
      </c>
      <c r="X1018">
        <v>11.024089999999999</v>
      </c>
      <c r="Y1018" t="s">
        <v>7864</v>
      </c>
    </row>
    <row r="1019" spans="1:25" x14ac:dyDescent="0.75">
      <c r="A1019">
        <v>65723289</v>
      </c>
      <c r="B1019" t="s">
        <v>5974</v>
      </c>
      <c r="C1019" t="s">
        <v>5416</v>
      </c>
      <c r="D1019" t="s">
        <v>5488</v>
      </c>
      <c r="E1019" t="s">
        <v>18</v>
      </c>
      <c r="F1019">
        <v>0</v>
      </c>
      <c r="I1019">
        <v>5</v>
      </c>
      <c r="J1019">
        <v>12.6666666666667</v>
      </c>
      <c r="K1019">
        <v>2</v>
      </c>
      <c r="L1019" t="s">
        <v>5508</v>
      </c>
      <c r="M1019" t="s">
        <v>5475</v>
      </c>
      <c r="N1019">
        <v>51</v>
      </c>
      <c r="O1019">
        <v>38.6666666666667</v>
      </c>
      <c r="P1019">
        <v>0.75816993464052296</v>
      </c>
      <c r="Q1019" t="s">
        <v>5482</v>
      </c>
      <c r="R1019" t="s">
        <v>5483</v>
      </c>
      <c r="S1019" t="s">
        <v>46</v>
      </c>
      <c r="T1019" t="s">
        <v>11</v>
      </c>
      <c r="U1019" t="s">
        <v>19</v>
      </c>
      <c r="V1019" t="s">
        <v>7861</v>
      </c>
      <c r="W1019">
        <v>106.49509</v>
      </c>
      <c r="X1019">
        <v>10.96861</v>
      </c>
      <c r="Y1019" t="s">
        <v>7864</v>
      </c>
    </row>
    <row r="1020" spans="1:25" x14ac:dyDescent="0.75">
      <c r="A1020">
        <v>65014256</v>
      </c>
      <c r="B1020" t="s">
        <v>368</v>
      </c>
      <c r="C1020" t="s">
        <v>5407</v>
      </c>
      <c r="D1020" t="s">
        <v>5487</v>
      </c>
      <c r="E1020" t="s">
        <v>18</v>
      </c>
      <c r="F1020">
        <v>0</v>
      </c>
      <c r="G1020">
        <v>8</v>
      </c>
      <c r="H1020" t="s">
        <v>7287</v>
      </c>
      <c r="I1020">
        <v>16</v>
      </c>
      <c r="J1020">
        <v>20</v>
      </c>
      <c r="K1020">
        <v>10</v>
      </c>
      <c r="L1020" t="s">
        <v>5481</v>
      </c>
      <c r="M1020" t="s">
        <v>5475</v>
      </c>
      <c r="N1020">
        <v>50.6666666666667</v>
      </c>
      <c r="O1020">
        <v>26</v>
      </c>
      <c r="P1020">
        <v>0.51315789473684204</v>
      </c>
      <c r="Q1020" t="s">
        <v>5507</v>
      </c>
      <c r="R1020" t="s">
        <v>5486</v>
      </c>
      <c r="S1020" t="s">
        <v>46</v>
      </c>
      <c r="T1020" t="s">
        <v>11</v>
      </c>
      <c r="U1020" t="s">
        <v>19</v>
      </c>
      <c r="V1020" t="s">
        <v>7869</v>
      </c>
      <c r="W1020">
        <v>106.54357</v>
      </c>
      <c r="X1020">
        <v>10.9361</v>
      </c>
      <c r="Y1020" t="s">
        <v>7866</v>
      </c>
    </row>
    <row r="1021" spans="1:25" x14ac:dyDescent="0.75">
      <c r="A1021">
        <v>65021977</v>
      </c>
      <c r="B1021" t="s">
        <v>5796</v>
      </c>
      <c r="C1021" t="s">
        <v>5407</v>
      </c>
      <c r="D1021" t="s">
        <v>5488</v>
      </c>
      <c r="E1021" t="s">
        <v>18</v>
      </c>
      <c r="F1021">
        <v>0</v>
      </c>
      <c r="G1021">
        <v>6</v>
      </c>
      <c r="H1021" t="s">
        <v>7287</v>
      </c>
      <c r="I1021">
        <v>25</v>
      </c>
      <c r="J1021">
        <v>17</v>
      </c>
      <c r="K1021">
        <v>20</v>
      </c>
      <c r="L1021" t="s">
        <v>5481</v>
      </c>
      <c r="M1021" t="s">
        <v>5475</v>
      </c>
      <c r="N1021">
        <v>50.6666666666667</v>
      </c>
      <c r="O1021">
        <v>26.6666666666667</v>
      </c>
      <c r="P1021">
        <v>0.52631578947368396</v>
      </c>
      <c r="Q1021" t="s">
        <v>5505</v>
      </c>
      <c r="R1021" t="s">
        <v>5477</v>
      </c>
      <c r="S1021" t="s">
        <v>46</v>
      </c>
      <c r="T1021" t="s">
        <v>11</v>
      </c>
      <c r="U1021" t="s">
        <v>19</v>
      </c>
      <c r="V1021" t="s">
        <v>7861</v>
      </c>
      <c r="W1021">
        <v>106.50721</v>
      </c>
      <c r="X1021">
        <v>11.10927</v>
      </c>
      <c r="Y1021" t="s">
        <v>7866</v>
      </c>
    </row>
    <row r="1022" spans="1:25" x14ac:dyDescent="0.75">
      <c r="A1022">
        <v>65009076</v>
      </c>
      <c r="B1022" t="s">
        <v>980</v>
      </c>
      <c r="C1022" t="s">
        <v>5407</v>
      </c>
      <c r="D1022" t="s">
        <v>5488</v>
      </c>
      <c r="E1022" t="s">
        <v>18</v>
      </c>
      <c r="F1022">
        <v>0</v>
      </c>
      <c r="G1022">
        <v>35</v>
      </c>
      <c r="H1022" t="s">
        <v>7287</v>
      </c>
      <c r="I1022">
        <v>72</v>
      </c>
      <c r="J1022">
        <v>56.3333333333333</v>
      </c>
      <c r="K1022">
        <v>14</v>
      </c>
      <c r="L1022" t="s">
        <v>5481</v>
      </c>
      <c r="M1022" t="s">
        <v>5475</v>
      </c>
      <c r="N1022">
        <v>50.3333333333333</v>
      </c>
      <c r="O1022">
        <v>39</v>
      </c>
      <c r="P1022">
        <v>0.77483443708609301</v>
      </c>
      <c r="Q1022" t="s">
        <v>5493</v>
      </c>
      <c r="R1022" t="s">
        <v>5486</v>
      </c>
      <c r="S1022" t="s">
        <v>46</v>
      </c>
      <c r="T1022" t="s">
        <v>11</v>
      </c>
      <c r="U1022" t="s">
        <v>19</v>
      </c>
      <c r="V1022" t="s">
        <v>7870</v>
      </c>
      <c r="W1022">
        <v>106.41896</v>
      </c>
      <c r="X1022">
        <v>11.005100000000001</v>
      </c>
      <c r="Y1022" t="s">
        <v>7864</v>
      </c>
    </row>
    <row r="1023" spans="1:25" x14ac:dyDescent="0.75">
      <c r="A1023">
        <v>65028526</v>
      </c>
      <c r="B1023" t="s">
        <v>2471</v>
      </c>
      <c r="C1023" t="s">
        <v>5450</v>
      </c>
      <c r="D1023" t="s">
        <v>5487</v>
      </c>
      <c r="E1023" t="s">
        <v>18</v>
      </c>
      <c r="F1023">
        <v>0</v>
      </c>
      <c r="G1023">
        <v>8</v>
      </c>
      <c r="H1023" t="s">
        <v>7287</v>
      </c>
      <c r="I1023">
        <v>12</v>
      </c>
      <c r="J1023">
        <v>18</v>
      </c>
      <c r="K1023">
        <v>34</v>
      </c>
      <c r="L1023" t="s">
        <v>5481</v>
      </c>
      <c r="M1023" t="s">
        <v>5475</v>
      </c>
      <c r="N1023">
        <v>50.3333333333333</v>
      </c>
      <c r="O1023">
        <v>37.3333333333333</v>
      </c>
      <c r="P1023">
        <v>0.741721854304636</v>
      </c>
      <c r="Q1023" t="s">
        <v>5500</v>
      </c>
      <c r="R1023" t="s">
        <v>5486</v>
      </c>
      <c r="S1023" t="s">
        <v>46</v>
      </c>
      <c r="T1023" t="s">
        <v>11</v>
      </c>
      <c r="U1023" t="s">
        <v>19</v>
      </c>
      <c r="V1023" t="s">
        <v>7861</v>
      </c>
      <c r="W1023">
        <v>106.49808</v>
      </c>
      <c r="X1023">
        <v>10.96963</v>
      </c>
      <c r="Y1023" t="s">
        <v>7864</v>
      </c>
    </row>
    <row r="1024" spans="1:25" x14ac:dyDescent="0.75">
      <c r="A1024">
        <v>65701759</v>
      </c>
      <c r="B1024" t="s">
        <v>5805</v>
      </c>
      <c r="C1024" t="s">
        <v>5407</v>
      </c>
      <c r="D1024" t="s">
        <v>5487</v>
      </c>
      <c r="E1024" t="s">
        <v>18</v>
      </c>
      <c r="F1024">
        <v>0</v>
      </c>
      <c r="G1024">
        <v>8</v>
      </c>
      <c r="H1024" t="s">
        <v>7287</v>
      </c>
      <c r="I1024">
        <v>16</v>
      </c>
      <c r="J1024">
        <v>17</v>
      </c>
      <c r="K1024">
        <v>8</v>
      </c>
      <c r="L1024" t="s">
        <v>5481</v>
      </c>
      <c r="M1024" t="s">
        <v>5475</v>
      </c>
      <c r="N1024">
        <v>50.3333333333333</v>
      </c>
      <c r="O1024">
        <v>40.3333333333333</v>
      </c>
      <c r="P1024">
        <v>0.80132450331125804</v>
      </c>
      <c r="Q1024" t="s">
        <v>5504</v>
      </c>
      <c r="R1024" t="s">
        <v>5486</v>
      </c>
      <c r="S1024" t="s">
        <v>46</v>
      </c>
      <c r="T1024" t="s">
        <v>11</v>
      </c>
      <c r="U1024" t="s">
        <v>19</v>
      </c>
      <c r="V1024" t="s">
        <v>7869</v>
      </c>
      <c r="W1024">
        <v>106.51053</v>
      </c>
      <c r="X1024">
        <v>10.95119</v>
      </c>
      <c r="Y1024" t="s">
        <v>7862</v>
      </c>
    </row>
    <row r="1025" spans="1:25" x14ac:dyDescent="0.75">
      <c r="A1025">
        <v>65730155</v>
      </c>
      <c r="B1025" t="s">
        <v>5911</v>
      </c>
      <c r="C1025" t="s">
        <v>5489</v>
      </c>
      <c r="D1025" t="s">
        <v>5474</v>
      </c>
      <c r="E1025" t="s">
        <v>18</v>
      </c>
      <c r="F1025">
        <v>0</v>
      </c>
      <c r="G1025">
        <v>47</v>
      </c>
      <c r="H1025" t="s">
        <v>7287</v>
      </c>
      <c r="I1025">
        <v>239</v>
      </c>
      <c r="J1025">
        <v>122.333333333333</v>
      </c>
      <c r="K1025">
        <v>338</v>
      </c>
      <c r="L1025" t="s">
        <v>5481</v>
      </c>
      <c r="M1025" t="s">
        <v>5475</v>
      </c>
      <c r="N1025">
        <v>50.3333333333333</v>
      </c>
      <c r="O1025">
        <v>29.6666666666667</v>
      </c>
      <c r="P1025">
        <v>0.58940397350993401</v>
      </c>
      <c r="Q1025" t="s">
        <v>5507</v>
      </c>
      <c r="R1025" t="s">
        <v>5486</v>
      </c>
      <c r="S1025" t="s">
        <v>46</v>
      </c>
      <c r="T1025" t="s">
        <v>11</v>
      </c>
      <c r="U1025" t="s">
        <v>19</v>
      </c>
      <c r="V1025" t="s">
        <v>7869</v>
      </c>
      <c r="W1025">
        <v>106.54680999999999</v>
      </c>
      <c r="X1025">
        <v>10.96087</v>
      </c>
      <c r="Y1025" t="s">
        <v>7866</v>
      </c>
    </row>
    <row r="1026" spans="1:25" x14ac:dyDescent="0.75">
      <c r="A1026">
        <v>65732152</v>
      </c>
      <c r="B1026" t="s">
        <v>5938</v>
      </c>
      <c r="C1026" t="s">
        <v>5407</v>
      </c>
      <c r="D1026" t="s">
        <v>5487</v>
      </c>
      <c r="E1026" t="s">
        <v>18</v>
      </c>
      <c r="F1026">
        <v>0</v>
      </c>
      <c r="I1026">
        <v>39</v>
      </c>
      <c r="J1026">
        <v>77.3333333333333</v>
      </c>
      <c r="K1026">
        <v>32</v>
      </c>
      <c r="L1026" t="s">
        <v>5508</v>
      </c>
      <c r="M1026" t="s">
        <v>5475</v>
      </c>
      <c r="N1026">
        <v>50.3333333333333</v>
      </c>
      <c r="O1026">
        <v>38.6666666666667</v>
      </c>
      <c r="P1026">
        <v>0.76821192052980103</v>
      </c>
      <c r="Q1026" t="s">
        <v>5493</v>
      </c>
      <c r="R1026" t="s">
        <v>5486</v>
      </c>
      <c r="S1026" t="s">
        <v>46</v>
      </c>
      <c r="T1026" t="s">
        <v>11</v>
      </c>
      <c r="U1026" t="s">
        <v>19</v>
      </c>
      <c r="V1026" t="s">
        <v>7870</v>
      </c>
      <c r="W1026">
        <v>106.44011999999999</v>
      </c>
      <c r="X1026">
        <v>11.04194</v>
      </c>
      <c r="Y1026" t="s">
        <v>7864</v>
      </c>
    </row>
    <row r="1027" spans="1:25" x14ac:dyDescent="0.75">
      <c r="A1027">
        <v>65732942</v>
      </c>
      <c r="B1027" t="s">
        <v>5912</v>
      </c>
      <c r="C1027" t="s">
        <v>5407</v>
      </c>
      <c r="D1027" t="s">
        <v>5487</v>
      </c>
      <c r="E1027" t="s">
        <v>18</v>
      </c>
      <c r="F1027">
        <v>0</v>
      </c>
      <c r="G1027">
        <v>20</v>
      </c>
      <c r="H1027" t="s">
        <v>7287</v>
      </c>
      <c r="I1027">
        <v>20</v>
      </c>
      <c r="J1027">
        <v>22.3333333333333</v>
      </c>
      <c r="K1027">
        <v>11</v>
      </c>
      <c r="L1027" t="s">
        <v>5481</v>
      </c>
      <c r="M1027" t="s">
        <v>5475</v>
      </c>
      <c r="N1027">
        <v>50.3333333333333</v>
      </c>
      <c r="O1027">
        <v>39.6666666666667</v>
      </c>
      <c r="P1027">
        <v>0.78807947019867497</v>
      </c>
      <c r="Q1027" t="s">
        <v>5502</v>
      </c>
      <c r="R1027" t="s">
        <v>5477</v>
      </c>
      <c r="S1027" t="s">
        <v>46</v>
      </c>
      <c r="T1027" t="s">
        <v>11</v>
      </c>
      <c r="U1027" t="s">
        <v>19</v>
      </c>
      <c r="V1027" t="s">
        <v>7867</v>
      </c>
      <c r="W1027">
        <v>106.58365000000001</v>
      </c>
      <c r="X1027">
        <v>10.98882</v>
      </c>
      <c r="Y1027" t="s">
        <v>7864</v>
      </c>
    </row>
    <row r="1028" spans="1:25" x14ac:dyDescent="0.75">
      <c r="A1028">
        <v>65026901</v>
      </c>
      <c r="B1028" t="s">
        <v>5904</v>
      </c>
      <c r="C1028" t="s">
        <v>5407</v>
      </c>
      <c r="D1028" t="s">
        <v>5487</v>
      </c>
      <c r="E1028" t="s">
        <v>18</v>
      </c>
      <c r="F1028">
        <v>0</v>
      </c>
      <c r="I1028">
        <v>5</v>
      </c>
      <c r="J1028">
        <v>17.3333333333333</v>
      </c>
      <c r="K1028">
        <v>5</v>
      </c>
      <c r="L1028" t="s">
        <v>5508</v>
      </c>
      <c r="M1028" t="s">
        <v>5475</v>
      </c>
      <c r="N1028">
        <v>50</v>
      </c>
      <c r="O1028">
        <v>32.3333333333333</v>
      </c>
      <c r="P1028">
        <v>0.64666666666666694</v>
      </c>
      <c r="Q1028" t="s">
        <v>5502</v>
      </c>
      <c r="R1028" t="s">
        <v>5477</v>
      </c>
      <c r="S1028" t="s">
        <v>46</v>
      </c>
      <c r="T1028" t="s">
        <v>11</v>
      </c>
      <c r="U1028" t="s">
        <v>19</v>
      </c>
      <c r="V1028" t="s">
        <v>7861</v>
      </c>
      <c r="W1028">
        <v>106.57416000000001</v>
      </c>
      <c r="X1028">
        <v>10.97193</v>
      </c>
      <c r="Y1028" t="s">
        <v>7864</v>
      </c>
    </row>
    <row r="1029" spans="1:25" x14ac:dyDescent="0.75">
      <c r="A1029">
        <v>65028263</v>
      </c>
      <c r="B1029" t="s">
        <v>6044</v>
      </c>
      <c r="C1029" t="s">
        <v>5407</v>
      </c>
      <c r="D1029" t="s">
        <v>5487</v>
      </c>
      <c r="E1029" t="s">
        <v>18</v>
      </c>
      <c r="F1029">
        <v>0</v>
      </c>
      <c r="I1029">
        <v>11</v>
      </c>
      <c r="J1029">
        <v>26</v>
      </c>
      <c r="K1029">
        <v>11</v>
      </c>
      <c r="L1029" t="s">
        <v>5508</v>
      </c>
      <c r="M1029" t="s">
        <v>5475</v>
      </c>
      <c r="N1029">
        <v>50</v>
      </c>
      <c r="O1029">
        <v>36.6666666666667</v>
      </c>
      <c r="P1029">
        <v>0.73333333333333295</v>
      </c>
      <c r="Q1029" t="s">
        <v>5510</v>
      </c>
      <c r="R1029" t="s">
        <v>5486</v>
      </c>
      <c r="S1029" t="s">
        <v>46</v>
      </c>
      <c r="T1029" t="s">
        <v>11</v>
      </c>
      <c r="U1029" t="s">
        <v>19</v>
      </c>
      <c r="V1029" t="s">
        <v>7870</v>
      </c>
      <c r="W1029">
        <v>106.3967</v>
      </c>
      <c r="X1029">
        <v>10.991300000000001</v>
      </c>
      <c r="Y1029" t="s">
        <v>7864</v>
      </c>
    </row>
    <row r="1030" spans="1:25" x14ac:dyDescent="0.75">
      <c r="A1030">
        <v>65716156</v>
      </c>
      <c r="B1030" t="s">
        <v>6041</v>
      </c>
      <c r="C1030" t="s">
        <v>5407</v>
      </c>
      <c r="D1030" t="s">
        <v>5487</v>
      </c>
      <c r="E1030" t="s">
        <v>18</v>
      </c>
      <c r="F1030">
        <v>0</v>
      </c>
      <c r="G1030">
        <v>20</v>
      </c>
      <c r="H1030" t="s">
        <v>7287</v>
      </c>
      <c r="I1030">
        <v>18</v>
      </c>
      <c r="J1030">
        <v>30.3333333333333</v>
      </c>
      <c r="K1030">
        <v>5</v>
      </c>
      <c r="L1030" t="s">
        <v>5481</v>
      </c>
      <c r="M1030" t="s">
        <v>5475</v>
      </c>
      <c r="N1030">
        <v>50</v>
      </c>
      <c r="O1030">
        <v>30.3333333333333</v>
      </c>
      <c r="P1030">
        <v>0.60666666666666702</v>
      </c>
      <c r="Q1030" t="s">
        <v>5502</v>
      </c>
      <c r="R1030" t="s">
        <v>5477</v>
      </c>
      <c r="S1030" t="s">
        <v>46</v>
      </c>
      <c r="T1030" t="s">
        <v>11</v>
      </c>
      <c r="U1030" t="s">
        <v>19</v>
      </c>
      <c r="V1030" t="s">
        <v>7867</v>
      </c>
      <c r="W1030">
        <v>106.58524</v>
      </c>
      <c r="X1030">
        <v>10.98446</v>
      </c>
      <c r="Y1030" t="s">
        <v>7864</v>
      </c>
    </row>
    <row r="1031" spans="1:25" x14ac:dyDescent="0.75">
      <c r="A1031">
        <v>65540026</v>
      </c>
      <c r="B1031" t="s">
        <v>2400</v>
      </c>
      <c r="C1031" t="s">
        <v>5407</v>
      </c>
      <c r="D1031" t="s">
        <v>5487</v>
      </c>
      <c r="E1031" t="s">
        <v>18</v>
      </c>
      <c r="F1031">
        <v>0</v>
      </c>
      <c r="G1031">
        <v>30</v>
      </c>
      <c r="H1031" t="s">
        <v>7287</v>
      </c>
      <c r="I1031">
        <v>18</v>
      </c>
      <c r="J1031">
        <v>21.6666666666667</v>
      </c>
      <c r="K1031">
        <v>7</v>
      </c>
      <c r="L1031" t="s">
        <v>5481</v>
      </c>
      <c r="M1031" t="s">
        <v>5475</v>
      </c>
      <c r="N1031">
        <v>49.6666666666667</v>
      </c>
      <c r="O1031">
        <v>29.3333333333333</v>
      </c>
      <c r="P1031">
        <v>0.59060402684563795</v>
      </c>
      <c r="Q1031" t="s">
        <v>5502</v>
      </c>
      <c r="R1031" t="s">
        <v>5477</v>
      </c>
      <c r="S1031" t="s">
        <v>46</v>
      </c>
      <c r="T1031" t="s">
        <v>11</v>
      </c>
      <c r="U1031" t="s">
        <v>19</v>
      </c>
      <c r="V1031" t="s">
        <v>7867</v>
      </c>
      <c r="W1031">
        <v>106.58544000000001</v>
      </c>
      <c r="X1031">
        <v>10.98625</v>
      </c>
      <c r="Y1031" t="s">
        <v>7866</v>
      </c>
    </row>
    <row r="1032" spans="1:25" x14ac:dyDescent="0.75">
      <c r="A1032">
        <v>65540065</v>
      </c>
      <c r="B1032" t="s">
        <v>6067</v>
      </c>
      <c r="C1032" t="s">
        <v>5407</v>
      </c>
      <c r="D1032" t="s">
        <v>5487</v>
      </c>
      <c r="E1032" t="s">
        <v>18</v>
      </c>
      <c r="F1032">
        <v>0</v>
      </c>
      <c r="G1032">
        <v>28</v>
      </c>
      <c r="H1032" t="s">
        <v>7287</v>
      </c>
      <c r="I1032">
        <v>18</v>
      </c>
      <c r="J1032">
        <v>23.6666666666667</v>
      </c>
      <c r="K1032">
        <v>5</v>
      </c>
      <c r="L1032" t="s">
        <v>5481</v>
      </c>
      <c r="M1032" t="s">
        <v>5475</v>
      </c>
      <c r="N1032">
        <v>49.6666666666667</v>
      </c>
      <c r="O1032">
        <v>30</v>
      </c>
      <c r="P1032">
        <v>0.60402684563758402</v>
      </c>
      <c r="Q1032" t="s">
        <v>5502</v>
      </c>
      <c r="R1032" t="s">
        <v>5477</v>
      </c>
      <c r="S1032" t="s">
        <v>46</v>
      </c>
      <c r="T1032" t="s">
        <v>11</v>
      </c>
      <c r="U1032" t="s">
        <v>19</v>
      </c>
      <c r="V1032" t="s">
        <v>7867</v>
      </c>
      <c r="W1032">
        <v>106.5916</v>
      </c>
      <c r="X1032">
        <v>10.99408</v>
      </c>
      <c r="Y1032" t="s">
        <v>7864</v>
      </c>
    </row>
    <row r="1033" spans="1:25" x14ac:dyDescent="0.75">
      <c r="A1033">
        <v>65701628</v>
      </c>
      <c r="B1033" t="s">
        <v>5864</v>
      </c>
      <c r="C1033" t="s">
        <v>5407</v>
      </c>
      <c r="D1033" t="s">
        <v>5487</v>
      </c>
      <c r="E1033" t="s">
        <v>18</v>
      </c>
      <c r="F1033">
        <v>0</v>
      </c>
      <c r="G1033">
        <v>5</v>
      </c>
      <c r="H1033" t="s">
        <v>7287</v>
      </c>
      <c r="I1033">
        <v>16</v>
      </c>
      <c r="J1033">
        <v>9.3333333333333304</v>
      </c>
      <c r="K1033">
        <v>5</v>
      </c>
      <c r="L1033" t="s">
        <v>5481</v>
      </c>
      <c r="M1033" t="s">
        <v>5475</v>
      </c>
      <c r="N1033">
        <v>49.6666666666667</v>
      </c>
      <c r="O1033">
        <v>27.6666666666667</v>
      </c>
      <c r="P1033">
        <v>0.55704697986577201</v>
      </c>
      <c r="Q1033" t="s">
        <v>5505</v>
      </c>
      <c r="R1033" t="s">
        <v>5477</v>
      </c>
      <c r="S1033" t="s">
        <v>46</v>
      </c>
      <c r="T1033" t="s">
        <v>11</v>
      </c>
      <c r="U1033" t="s">
        <v>19</v>
      </c>
      <c r="V1033" t="s">
        <v>7865</v>
      </c>
      <c r="W1033">
        <v>106.51609999999999</v>
      </c>
      <c r="X1033">
        <v>11.10661</v>
      </c>
      <c r="Y1033" t="s">
        <v>7866</v>
      </c>
    </row>
    <row r="1034" spans="1:25" x14ac:dyDescent="0.75">
      <c r="A1034">
        <v>65729528</v>
      </c>
      <c r="B1034" t="s">
        <v>1546</v>
      </c>
      <c r="C1034" t="s">
        <v>5407</v>
      </c>
      <c r="D1034" t="s">
        <v>5487</v>
      </c>
      <c r="E1034" t="s">
        <v>18</v>
      </c>
      <c r="F1034">
        <v>0</v>
      </c>
      <c r="I1034">
        <v>24</v>
      </c>
      <c r="J1034">
        <v>26.3333333333333</v>
      </c>
      <c r="K1034">
        <v>63</v>
      </c>
      <c r="L1034" t="s">
        <v>5508</v>
      </c>
      <c r="M1034" t="s">
        <v>5475</v>
      </c>
      <c r="N1034">
        <v>49.6666666666667</v>
      </c>
      <c r="O1034">
        <v>38</v>
      </c>
      <c r="P1034">
        <v>0.76510067114094005</v>
      </c>
      <c r="Q1034" t="s">
        <v>5521</v>
      </c>
      <c r="R1034" t="s">
        <v>5477</v>
      </c>
      <c r="S1034" t="s">
        <v>46</v>
      </c>
      <c r="T1034" t="s">
        <v>11</v>
      </c>
      <c r="U1034" t="s">
        <v>19</v>
      </c>
      <c r="V1034" t="s">
        <v>7861</v>
      </c>
      <c r="W1034">
        <v>106.50751</v>
      </c>
      <c r="X1034">
        <v>10.980460000000001</v>
      </c>
      <c r="Y1034" t="s">
        <v>7864</v>
      </c>
    </row>
    <row r="1035" spans="1:25" x14ac:dyDescent="0.75">
      <c r="A1035">
        <v>65013029</v>
      </c>
      <c r="B1035" t="s">
        <v>1026</v>
      </c>
      <c r="C1035" t="s">
        <v>5407</v>
      </c>
      <c r="D1035" t="s">
        <v>5487</v>
      </c>
      <c r="E1035" t="s">
        <v>18</v>
      </c>
      <c r="F1035">
        <v>0</v>
      </c>
      <c r="I1035">
        <v>23</v>
      </c>
      <c r="J1035">
        <v>24.3333333333333</v>
      </c>
      <c r="K1035">
        <v>5</v>
      </c>
      <c r="L1035" t="s">
        <v>5508</v>
      </c>
      <c r="M1035" t="s">
        <v>5475</v>
      </c>
      <c r="N1035">
        <v>49.3333333333333</v>
      </c>
      <c r="O1035">
        <v>38.3333333333333</v>
      </c>
      <c r="P1035">
        <v>0.77702702702702697</v>
      </c>
      <c r="Q1035" t="s">
        <v>5502</v>
      </c>
      <c r="R1035" t="s">
        <v>5477</v>
      </c>
      <c r="S1035" t="s">
        <v>46</v>
      </c>
      <c r="T1035" t="s">
        <v>11</v>
      </c>
      <c r="U1035" t="s">
        <v>19</v>
      </c>
      <c r="V1035" t="s">
        <v>7867</v>
      </c>
      <c r="W1035">
        <v>106.60646</v>
      </c>
      <c r="X1035">
        <v>10.99127</v>
      </c>
      <c r="Y1035" t="s">
        <v>7864</v>
      </c>
    </row>
    <row r="1036" spans="1:25" x14ac:dyDescent="0.75">
      <c r="A1036">
        <v>65028398</v>
      </c>
      <c r="B1036" t="s">
        <v>1992</v>
      </c>
      <c r="C1036" t="s">
        <v>5407</v>
      </c>
      <c r="D1036" t="s">
        <v>5488</v>
      </c>
      <c r="E1036" t="s">
        <v>18</v>
      </c>
      <c r="F1036">
        <v>0</v>
      </c>
      <c r="I1036">
        <v>7</v>
      </c>
      <c r="J1036">
        <v>3.6666666666666701</v>
      </c>
      <c r="K1036">
        <v>5</v>
      </c>
      <c r="L1036" t="s">
        <v>5508</v>
      </c>
      <c r="M1036" t="s">
        <v>5475</v>
      </c>
      <c r="N1036">
        <v>49.3333333333333</v>
      </c>
      <c r="O1036">
        <v>40.3333333333333</v>
      </c>
      <c r="P1036">
        <v>0.81756756756756799</v>
      </c>
      <c r="Q1036" t="s">
        <v>5500</v>
      </c>
      <c r="R1036" t="s">
        <v>5486</v>
      </c>
      <c r="S1036" t="s">
        <v>46</v>
      </c>
      <c r="T1036" t="s">
        <v>11</v>
      </c>
      <c r="U1036" t="s">
        <v>19</v>
      </c>
      <c r="V1036" t="s">
        <v>7861</v>
      </c>
      <c r="W1036">
        <v>106.50255</v>
      </c>
      <c r="X1036">
        <v>10.97691</v>
      </c>
      <c r="Y1036" t="s">
        <v>7862</v>
      </c>
    </row>
    <row r="1037" spans="1:25" x14ac:dyDescent="0.75">
      <c r="A1037">
        <v>65033270</v>
      </c>
      <c r="B1037" t="s">
        <v>5704</v>
      </c>
      <c r="C1037" t="s">
        <v>5390</v>
      </c>
      <c r="D1037" t="s">
        <v>5487</v>
      </c>
      <c r="E1037" t="s">
        <v>18</v>
      </c>
      <c r="F1037">
        <v>0</v>
      </c>
      <c r="G1037">
        <v>4</v>
      </c>
      <c r="H1037" t="s">
        <v>7287</v>
      </c>
      <c r="I1037">
        <v>14</v>
      </c>
      <c r="J1037">
        <v>16.6666666666667</v>
      </c>
      <c r="K1037">
        <v>5</v>
      </c>
      <c r="L1037" t="s">
        <v>5481</v>
      </c>
      <c r="M1037" t="s">
        <v>5475</v>
      </c>
      <c r="N1037">
        <v>49.3333333333333</v>
      </c>
      <c r="O1037">
        <v>33</v>
      </c>
      <c r="P1037">
        <v>0.66891891891891897</v>
      </c>
      <c r="Q1037" t="s">
        <v>5482</v>
      </c>
      <c r="R1037" t="s">
        <v>5483</v>
      </c>
      <c r="S1037" t="s">
        <v>46</v>
      </c>
      <c r="T1037" t="s">
        <v>11</v>
      </c>
      <c r="U1037" t="s">
        <v>19</v>
      </c>
      <c r="V1037" t="s">
        <v>7869</v>
      </c>
      <c r="W1037">
        <v>106.51564</v>
      </c>
      <c r="X1037">
        <v>10.94453</v>
      </c>
      <c r="Y1037" t="s">
        <v>7864</v>
      </c>
    </row>
    <row r="1038" spans="1:25" x14ac:dyDescent="0.75">
      <c r="A1038">
        <v>65063967</v>
      </c>
      <c r="B1038" t="s">
        <v>6106</v>
      </c>
      <c r="C1038" t="s">
        <v>5407</v>
      </c>
      <c r="D1038" t="s">
        <v>5496</v>
      </c>
      <c r="E1038" t="s">
        <v>18</v>
      </c>
      <c r="F1038">
        <v>0</v>
      </c>
      <c r="G1038">
        <v>3</v>
      </c>
      <c r="H1038" t="s">
        <v>7287</v>
      </c>
      <c r="I1038">
        <v>9</v>
      </c>
      <c r="J1038">
        <v>26.3333333333333</v>
      </c>
      <c r="L1038" t="s">
        <v>5481</v>
      </c>
      <c r="M1038" t="s">
        <v>5475</v>
      </c>
      <c r="N1038">
        <v>49.3333333333333</v>
      </c>
      <c r="O1038">
        <v>31</v>
      </c>
      <c r="P1038">
        <v>0.62837837837837796</v>
      </c>
      <c r="Q1038" t="s">
        <v>5521</v>
      </c>
      <c r="R1038" t="s">
        <v>5477</v>
      </c>
      <c r="S1038" t="s">
        <v>46</v>
      </c>
      <c r="T1038" t="s">
        <v>11</v>
      </c>
      <c r="U1038" t="s">
        <v>19</v>
      </c>
      <c r="V1038" t="s">
        <v>7867</v>
      </c>
      <c r="W1038">
        <v>106.57380000000001</v>
      </c>
      <c r="X1038">
        <v>10.99033</v>
      </c>
      <c r="Y1038" t="s">
        <v>7864</v>
      </c>
    </row>
    <row r="1039" spans="1:25" x14ac:dyDescent="0.75">
      <c r="A1039">
        <v>65540064</v>
      </c>
      <c r="B1039" t="s">
        <v>7877</v>
      </c>
      <c r="C1039" t="s">
        <v>5407</v>
      </c>
      <c r="D1039" t="s">
        <v>5488</v>
      </c>
      <c r="E1039" t="s">
        <v>18</v>
      </c>
      <c r="F1039">
        <v>0</v>
      </c>
      <c r="G1039">
        <v>3</v>
      </c>
      <c r="H1039" t="s">
        <v>7287</v>
      </c>
      <c r="I1039">
        <v>11</v>
      </c>
      <c r="J1039">
        <v>18.3333333333333</v>
      </c>
      <c r="K1039">
        <v>16</v>
      </c>
      <c r="L1039" t="s">
        <v>5481</v>
      </c>
      <c r="M1039" t="s">
        <v>5475</v>
      </c>
      <c r="N1039">
        <v>49.3333333333333</v>
      </c>
      <c r="O1039">
        <v>24</v>
      </c>
      <c r="P1039">
        <v>0.48648648648648601</v>
      </c>
      <c r="Q1039" t="s">
        <v>5521</v>
      </c>
      <c r="R1039" t="s">
        <v>5477</v>
      </c>
      <c r="S1039" t="s">
        <v>46</v>
      </c>
      <c r="T1039" t="s">
        <v>11</v>
      </c>
      <c r="U1039" t="s">
        <v>19</v>
      </c>
      <c r="V1039" t="s">
        <v>7867</v>
      </c>
      <c r="W1039">
        <v>106.57962999999999</v>
      </c>
      <c r="X1039">
        <v>10.992279999999999</v>
      </c>
      <c r="Y1039" t="s">
        <v>7866</v>
      </c>
    </row>
    <row r="1040" spans="1:25" x14ac:dyDescent="0.75">
      <c r="A1040">
        <v>65015989</v>
      </c>
      <c r="B1040" t="s">
        <v>6733</v>
      </c>
      <c r="C1040" t="s">
        <v>5407</v>
      </c>
      <c r="D1040" t="s">
        <v>5488</v>
      </c>
      <c r="E1040" t="s">
        <v>18</v>
      </c>
      <c r="F1040">
        <v>0</v>
      </c>
      <c r="G1040">
        <v>3</v>
      </c>
      <c r="H1040" t="s">
        <v>7287</v>
      </c>
      <c r="I1040">
        <v>206</v>
      </c>
      <c r="J1040">
        <v>91.3333333333333</v>
      </c>
      <c r="K1040">
        <v>3</v>
      </c>
      <c r="L1040" t="s">
        <v>5481</v>
      </c>
      <c r="M1040" t="s">
        <v>5475</v>
      </c>
      <c r="N1040">
        <v>49</v>
      </c>
      <c r="O1040">
        <v>23</v>
      </c>
      <c r="P1040">
        <v>0.469387755102041</v>
      </c>
      <c r="Q1040" t="s">
        <v>5503</v>
      </c>
      <c r="R1040" t="s">
        <v>5477</v>
      </c>
      <c r="S1040" t="s">
        <v>46</v>
      </c>
      <c r="T1040" t="s">
        <v>11</v>
      </c>
      <c r="U1040" t="s">
        <v>19</v>
      </c>
      <c r="V1040" t="s">
        <v>7867</v>
      </c>
      <c r="W1040">
        <v>106.61703</v>
      </c>
      <c r="X1040">
        <v>10.969530000000001</v>
      </c>
      <c r="Y1040" t="s">
        <v>7866</v>
      </c>
    </row>
    <row r="1041" spans="1:25" x14ac:dyDescent="0.75">
      <c r="A1041">
        <v>65409471</v>
      </c>
      <c r="B1041" t="s">
        <v>737</v>
      </c>
      <c r="C1041" t="s">
        <v>5390</v>
      </c>
      <c r="D1041" t="s">
        <v>5487</v>
      </c>
      <c r="E1041" t="s">
        <v>18</v>
      </c>
      <c r="F1041">
        <v>0</v>
      </c>
      <c r="G1041">
        <v>6</v>
      </c>
      <c r="H1041" t="s">
        <v>7287</v>
      </c>
      <c r="I1041">
        <v>15</v>
      </c>
      <c r="J1041">
        <v>20</v>
      </c>
      <c r="K1041">
        <v>7</v>
      </c>
      <c r="L1041" t="s">
        <v>5481</v>
      </c>
      <c r="M1041" t="s">
        <v>5475</v>
      </c>
      <c r="N1041">
        <v>49</v>
      </c>
      <c r="O1041">
        <v>35.6666666666667</v>
      </c>
      <c r="P1041">
        <v>0.72789115646258495</v>
      </c>
      <c r="Q1041" t="s">
        <v>5512</v>
      </c>
      <c r="R1041" t="s">
        <v>5483</v>
      </c>
      <c r="S1041" t="s">
        <v>46</v>
      </c>
      <c r="T1041" t="s">
        <v>11</v>
      </c>
      <c r="U1041" t="s">
        <v>19</v>
      </c>
      <c r="V1041" t="s">
        <v>7859</v>
      </c>
      <c r="W1041">
        <v>106.56564</v>
      </c>
      <c r="X1041">
        <v>11.020099999999999</v>
      </c>
      <c r="Y1041" t="s">
        <v>7864</v>
      </c>
    </row>
    <row r="1042" spans="1:25" x14ac:dyDescent="0.75">
      <c r="A1042">
        <v>65712559</v>
      </c>
      <c r="B1042" t="s">
        <v>5824</v>
      </c>
      <c r="C1042" t="s">
        <v>5407</v>
      </c>
      <c r="D1042" t="s">
        <v>5488</v>
      </c>
      <c r="E1042" t="s">
        <v>18</v>
      </c>
      <c r="F1042">
        <v>0</v>
      </c>
      <c r="I1042">
        <v>4</v>
      </c>
      <c r="J1042">
        <v>5</v>
      </c>
      <c r="K1042">
        <v>9</v>
      </c>
      <c r="L1042" t="s">
        <v>5508</v>
      </c>
      <c r="M1042" t="s">
        <v>5475</v>
      </c>
      <c r="N1042">
        <v>49</v>
      </c>
      <c r="O1042">
        <v>23.3333333333333</v>
      </c>
      <c r="P1042">
        <v>0.476190476190476</v>
      </c>
      <c r="Q1042" t="s">
        <v>5505</v>
      </c>
      <c r="R1042" t="s">
        <v>5477</v>
      </c>
      <c r="S1042" t="s">
        <v>46</v>
      </c>
      <c r="T1042" t="s">
        <v>11</v>
      </c>
      <c r="U1042" t="s">
        <v>19</v>
      </c>
      <c r="V1042" t="s">
        <v>7865</v>
      </c>
      <c r="W1042">
        <v>106.46129999999999</v>
      </c>
      <c r="X1042">
        <v>11.07663</v>
      </c>
      <c r="Y1042" t="s">
        <v>7866</v>
      </c>
    </row>
    <row r="1043" spans="1:25" x14ac:dyDescent="0.75">
      <c r="A1043">
        <v>65724812</v>
      </c>
      <c r="B1043" t="s">
        <v>6113</v>
      </c>
      <c r="C1043" t="s">
        <v>5407</v>
      </c>
      <c r="D1043" t="s">
        <v>5488</v>
      </c>
      <c r="E1043" t="s">
        <v>18</v>
      </c>
      <c r="F1043">
        <v>0</v>
      </c>
      <c r="G1043">
        <v>3</v>
      </c>
      <c r="H1043" t="s">
        <v>7287</v>
      </c>
      <c r="I1043">
        <v>11</v>
      </c>
      <c r="J1043">
        <v>32.3333333333333</v>
      </c>
      <c r="K1043">
        <v>17</v>
      </c>
      <c r="L1043" t="s">
        <v>5481</v>
      </c>
      <c r="M1043" t="s">
        <v>5475</v>
      </c>
      <c r="N1043">
        <v>49</v>
      </c>
      <c r="O1043">
        <v>38.3333333333333</v>
      </c>
      <c r="P1043">
        <v>0.78231292517006801</v>
      </c>
      <c r="Q1043" t="s">
        <v>5485</v>
      </c>
      <c r="R1043" t="s">
        <v>5486</v>
      </c>
      <c r="S1043" t="s">
        <v>46</v>
      </c>
      <c r="T1043" t="s">
        <v>11</v>
      </c>
      <c r="U1043" t="s">
        <v>19</v>
      </c>
      <c r="V1043" t="s">
        <v>7861</v>
      </c>
      <c r="W1043">
        <v>106.49276</v>
      </c>
      <c r="X1043">
        <v>10.979649999999999</v>
      </c>
      <c r="Y1043" t="s">
        <v>7864</v>
      </c>
    </row>
    <row r="1044" spans="1:25" x14ac:dyDescent="0.75">
      <c r="A1044">
        <v>65046040</v>
      </c>
      <c r="B1044" t="s">
        <v>5707</v>
      </c>
      <c r="C1044" t="s">
        <v>5390</v>
      </c>
      <c r="D1044" t="s">
        <v>5487</v>
      </c>
      <c r="E1044" t="s">
        <v>18</v>
      </c>
      <c r="F1044">
        <v>0</v>
      </c>
      <c r="I1044">
        <v>29</v>
      </c>
      <c r="J1044">
        <v>26.6666666666667</v>
      </c>
      <c r="K1044">
        <v>6</v>
      </c>
      <c r="L1044" t="s">
        <v>5508</v>
      </c>
      <c r="M1044" t="s">
        <v>5475</v>
      </c>
      <c r="N1044">
        <v>48.6666666666667</v>
      </c>
      <c r="O1044">
        <v>31.6666666666667</v>
      </c>
      <c r="P1044">
        <v>0.65068493150684903</v>
      </c>
      <c r="Q1044" t="s">
        <v>5512</v>
      </c>
      <c r="R1044" t="s">
        <v>5483</v>
      </c>
      <c r="S1044" t="s">
        <v>46</v>
      </c>
      <c r="T1044" t="s">
        <v>11</v>
      </c>
      <c r="U1044" t="s">
        <v>19</v>
      </c>
      <c r="V1044" t="s">
        <v>7859</v>
      </c>
      <c r="W1044">
        <v>106.56305</v>
      </c>
      <c r="X1044">
        <v>11.03547</v>
      </c>
      <c r="Y1044" t="s">
        <v>7864</v>
      </c>
    </row>
    <row r="1045" spans="1:25" x14ac:dyDescent="0.75">
      <c r="A1045">
        <v>65065435</v>
      </c>
      <c r="B1045" t="s">
        <v>5837</v>
      </c>
      <c r="C1045" t="s">
        <v>5390</v>
      </c>
      <c r="D1045" t="s">
        <v>5496</v>
      </c>
      <c r="E1045" t="s">
        <v>18</v>
      </c>
      <c r="F1045">
        <v>0</v>
      </c>
      <c r="I1045">
        <v>4</v>
      </c>
      <c r="J1045">
        <v>4.3333333333333304</v>
      </c>
      <c r="L1045" t="s">
        <v>5508</v>
      </c>
      <c r="M1045" t="s">
        <v>5475</v>
      </c>
      <c r="N1045">
        <v>48.6666666666667</v>
      </c>
      <c r="O1045">
        <v>31.3333333333333</v>
      </c>
      <c r="P1045">
        <v>0.64383561643835596</v>
      </c>
      <c r="Q1045" t="s">
        <v>5482</v>
      </c>
      <c r="R1045" t="s">
        <v>5483</v>
      </c>
      <c r="S1045" t="s">
        <v>46</v>
      </c>
      <c r="T1045" t="s">
        <v>11</v>
      </c>
      <c r="U1045" t="s">
        <v>19</v>
      </c>
      <c r="V1045" t="s">
        <v>7869</v>
      </c>
      <c r="W1045">
        <v>106.55096</v>
      </c>
      <c r="X1045">
        <v>10.94969</v>
      </c>
      <c r="Y1045" t="s">
        <v>7864</v>
      </c>
    </row>
    <row r="1046" spans="1:25" x14ac:dyDescent="0.75">
      <c r="A1046">
        <v>65700352</v>
      </c>
      <c r="B1046" t="s">
        <v>1074</v>
      </c>
      <c r="C1046" t="s">
        <v>5407</v>
      </c>
      <c r="D1046" t="s">
        <v>5487</v>
      </c>
      <c r="E1046" t="s">
        <v>18</v>
      </c>
      <c r="F1046">
        <v>0</v>
      </c>
      <c r="G1046">
        <v>6</v>
      </c>
      <c r="H1046" t="s">
        <v>7287</v>
      </c>
      <c r="I1046">
        <v>21</v>
      </c>
      <c r="J1046">
        <v>17.6666666666667</v>
      </c>
      <c r="K1046">
        <v>17</v>
      </c>
      <c r="L1046" t="s">
        <v>5481</v>
      </c>
      <c r="M1046" t="s">
        <v>5475</v>
      </c>
      <c r="N1046">
        <v>48.6666666666667</v>
      </c>
      <c r="O1046">
        <v>32</v>
      </c>
      <c r="P1046">
        <v>0.65753424657534298</v>
      </c>
      <c r="Q1046" t="s">
        <v>5504</v>
      </c>
      <c r="R1046" t="s">
        <v>5486</v>
      </c>
      <c r="S1046" t="s">
        <v>46</v>
      </c>
      <c r="T1046" t="s">
        <v>11</v>
      </c>
      <c r="U1046" t="s">
        <v>19</v>
      </c>
      <c r="V1046" t="s">
        <v>7869</v>
      </c>
      <c r="W1046">
        <v>106.51831</v>
      </c>
      <c r="X1046">
        <v>10.948</v>
      </c>
      <c r="Y1046" t="s">
        <v>7864</v>
      </c>
    </row>
    <row r="1047" spans="1:25" x14ac:dyDescent="0.75">
      <c r="A1047">
        <v>65709206</v>
      </c>
      <c r="B1047" t="s">
        <v>997</v>
      </c>
      <c r="C1047" t="s">
        <v>5407</v>
      </c>
      <c r="D1047" t="s">
        <v>5488</v>
      </c>
      <c r="E1047" t="s">
        <v>18</v>
      </c>
      <c r="F1047">
        <v>0</v>
      </c>
      <c r="G1047">
        <v>4</v>
      </c>
      <c r="H1047" t="s">
        <v>7287</v>
      </c>
      <c r="I1047">
        <v>8</v>
      </c>
      <c r="J1047">
        <v>6.3333333333333304</v>
      </c>
      <c r="K1047">
        <v>7</v>
      </c>
      <c r="L1047" t="s">
        <v>5481</v>
      </c>
      <c r="M1047" t="s">
        <v>5475</v>
      </c>
      <c r="N1047">
        <v>48.6666666666667</v>
      </c>
      <c r="O1047">
        <v>35.6666666666667</v>
      </c>
      <c r="P1047">
        <v>0.73287671232876705</v>
      </c>
      <c r="Q1047" t="s">
        <v>5505</v>
      </c>
      <c r="R1047" t="s">
        <v>5477</v>
      </c>
      <c r="S1047" t="s">
        <v>46</v>
      </c>
      <c r="T1047" t="s">
        <v>11</v>
      </c>
      <c r="U1047" t="s">
        <v>19</v>
      </c>
      <c r="V1047" t="s">
        <v>7865</v>
      </c>
      <c r="W1047">
        <v>106.50512000000001</v>
      </c>
      <c r="X1047">
        <v>11.08029</v>
      </c>
      <c r="Y1047" t="s">
        <v>7864</v>
      </c>
    </row>
    <row r="1048" spans="1:25" x14ac:dyDescent="0.75">
      <c r="A1048">
        <v>65008939</v>
      </c>
      <c r="B1048" t="s">
        <v>2297</v>
      </c>
      <c r="C1048" t="s">
        <v>5407</v>
      </c>
      <c r="D1048" t="s">
        <v>5474</v>
      </c>
      <c r="E1048" t="s">
        <v>5497</v>
      </c>
      <c r="F1048">
        <v>60</v>
      </c>
      <c r="G1048">
        <v>15</v>
      </c>
      <c r="H1048">
        <v>0.25</v>
      </c>
      <c r="I1048">
        <v>55</v>
      </c>
      <c r="J1048">
        <v>57</v>
      </c>
      <c r="L1048" t="s">
        <v>5494</v>
      </c>
      <c r="M1048" t="s">
        <v>5499</v>
      </c>
      <c r="N1048">
        <v>48.3333333333333</v>
      </c>
      <c r="O1048">
        <v>39.3333333333333</v>
      </c>
      <c r="P1048">
        <v>0.81379310344827605</v>
      </c>
      <c r="Q1048" t="s">
        <v>5476</v>
      </c>
      <c r="R1048" t="s">
        <v>5477</v>
      </c>
      <c r="S1048" t="s">
        <v>46</v>
      </c>
      <c r="T1048" t="s">
        <v>11</v>
      </c>
      <c r="U1048" t="s">
        <v>19</v>
      </c>
      <c r="V1048" t="s">
        <v>7867</v>
      </c>
      <c r="W1048">
        <v>106.63609</v>
      </c>
      <c r="X1048">
        <v>10.9277</v>
      </c>
      <c r="Y1048" t="s">
        <v>7862</v>
      </c>
    </row>
    <row r="1049" spans="1:25" x14ac:dyDescent="0.75">
      <c r="A1049">
        <v>65022017</v>
      </c>
      <c r="B1049" t="s">
        <v>5835</v>
      </c>
      <c r="C1049" t="s">
        <v>5407</v>
      </c>
      <c r="D1049" t="s">
        <v>5488</v>
      </c>
      <c r="E1049" t="s">
        <v>18</v>
      </c>
      <c r="F1049">
        <v>0</v>
      </c>
      <c r="G1049">
        <v>12</v>
      </c>
      <c r="H1049" t="s">
        <v>7287</v>
      </c>
      <c r="I1049">
        <v>16</v>
      </c>
      <c r="J1049">
        <v>16</v>
      </c>
      <c r="K1049">
        <v>12</v>
      </c>
      <c r="L1049" t="s">
        <v>5481</v>
      </c>
      <c r="M1049" t="s">
        <v>5475</v>
      </c>
      <c r="N1049">
        <v>48.3333333333333</v>
      </c>
      <c r="O1049">
        <v>25</v>
      </c>
      <c r="P1049">
        <v>0.51724137931034497</v>
      </c>
      <c r="Q1049" t="s">
        <v>5505</v>
      </c>
      <c r="R1049" t="s">
        <v>5477</v>
      </c>
      <c r="S1049" t="s">
        <v>46</v>
      </c>
      <c r="T1049" t="s">
        <v>11</v>
      </c>
      <c r="U1049" t="s">
        <v>19</v>
      </c>
      <c r="V1049" t="s">
        <v>7861</v>
      </c>
      <c r="W1049">
        <v>106.50044</v>
      </c>
      <c r="X1049">
        <v>11.123699999999999</v>
      </c>
      <c r="Y1049" t="s">
        <v>7866</v>
      </c>
    </row>
    <row r="1050" spans="1:25" x14ac:dyDescent="0.75">
      <c r="A1050">
        <v>65026416</v>
      </c>
      <c r="B1050" t="s">
        <v>6736</v>
      </c>
      <c r="C1050" t="s">
        <v>5407</v>
      </c>
      <c r="D1050" t="s">
        <v>5487</v>
      </c>
      <c r="E1050" t="s">
        <v>18</v>
      </c>
      <c r="F1050">
        <v>0</v>
      </c>
      <c r="I1050">
        <v>19</v>
      </c>
      <c r="J1050">
        <v>29.6666666666667</v>
      </c>
      <c r="K1050">
        <v>5</v>
      </c>
      <c r="L1050" t="s">
        <v>5508</v>
      </c>
      <c r="M1050" t="s">
        <v>5475</v>
      </c>
      <c r="N1050">
        <v>48.3333333333333</v>
      </c>
      <c r="O1050">
        <v>36.6666666666667</v>
      </c>
      <c r="P1050">
        <v>0.75862068965517204</v>
      </c>
      <c r="Q1050" t="s">
        <v>5502</v>
      </c>
      <c r="R1050" t="s">
        <v>5477</v>
      </c>
      <c r="S1050" t="s">
        <v>46</v>
      </c>
      <c r="T1050" t="s">
        <v>11</v>
      </c>
      <c r="U1050" t="s">
        <v>19</v>
      </c>
      <c r="V1050" t="s">
        <v>7867</v>
      </c>
      <c r="W1050">
        <v>106.6033</v>
      </c>
      <c r="X1050">
        <v>10.990030000000001</v>
      </c>
      <c r="Y1050" t="s">
        <v>7864</v>
      </c>
    </row>
    <row r="1051" spans="1:25" x14ac:dyDescent="0.75">
      <c r="A1051">
        <v>65033268</v>
      </c>
      <c r="B1051" t="s">
        <v>5966</v>
      </c>
      <c r="C1051" t="s">
        <v>5416</v>
      </c>
      <c r="D1051" t="s">
        <v>5487</v>
      </c>
      <c r="E1051" t="s">
        <v>18</v>
      </c>
      <c r="F1051">
        <v>0</v>
      </c>
      <c r="G1051">
        <v>3</v>
      </c>
      <c r="H1051" t="s">
        <v>7287</v>
      </c>
      <c r="I1051">
        <v>5</v>
      </c>
      <c r="J1051">
        <v>5</v>
      </c>
      <c r="L1051" t="s">
        <v>5481</v>
      </c>
      <c r="M1051" t="s">
        <v>5475</v>
      </c>
      <c r="N1051">
        <v>48.3333333333333</v>
      </c>
      <c r="O1051">
        <v>25</v>
      </c>
      <c r="P1051">
        <v>0.51724137931034497</v>
      </c>
      <c r="Q1051" t="s">
        <v>5482</v>
      </c>
      <c r="R1051" t="s">
        <v>5483</v>
      </c>
      <c r="S1051" t="s">
        <v>46</v>
      </c>
      <c r="T1051" t="s">
        <v>11</v>
      </c>
      <c r="U1051" t="s">
        <v>19</v>
      </c>
      <c r="V1051" t="s">
        <v>7869</v>
      </c>
      <c r="W1051">
        <v>106.55062</v>
      </c>
      <c r="X1051">
        <v>10.9338</v>
      </c>
      <c r="Y1051" t="s">
        <v>7866</v>
      </c>
    </row>
    <row r="1052" spans="1:25" x14ac:dyDescent="0.75">
      <c r="A1052">
        <v>65540081</v>
      </c>
      <c r="B1052" t="s">
        <v>6056</v>
      </c>
      <c r="C1052" t="s">
        <v>5407</v>
      </c>
      <c r="D1052" t="s">
        <v>5487</v>
      </c>
      <c r="E1052" t="s">
        <v>18</v>
      </c>
      <c r="F1052">
        <v>0</v>
      </c>
      <c r="G1052">
        <v>6</v>
      </c>
      <c r="H1052" t="s">
        <v>7287</v>
      </c>
      <c r="I1052">
        <v>6</v>
      </c>
      <c r="J1052">
        <v>4.6666666666666696</v>
      </c>
      <c r="K1052">
        <v>13</v>
      </c>
      <c r="L1052" t="s">
        <v>5481</v>
      </c>
      <c r="M1052" t="s">
        <v>5475</v>
      </c>
      <c r="N1052">
        <v>48.3333333333333</v>
      </c>
      <c r="O1052">
        <v>38.6666666666667</v>
      </c>
      <c r="P1052">
        <v>0.8</v>
      </c>
      <c r="Q1052" t="s">
        <v>5500</v>
      </c>
      <c r="R1052" t="s">
        <v>5486</v>
      </c>
      <c r="S1052" t="s">
        <v>46</v>
      </c>
      <c r="T1052" t="s">
        <v>11</v>
      </c>
      <c r="U1052" t="s">
        <v>19</v>
      </c>
      <c r="V1052" t="s">
        <v>7869</v>
      </c>
      <c r="W1052">
        <v>106.50742</v>
      </c>
      <c r="X1052">
        <v>10.95931</v>
      </c>
      <c r="Y1052" t="s">
        <v>7864</v>
      </c>
    </row>
    <row r="1053" spans="1:25" x14ac:dyDescent="0.75">
      <c r="A1053">
        <v>65718059</v>
      </c>
      <c r="B1053" t="s">
        <v>5875</v>
      </c>
      <c r="C1053" t="s">
        <v>5407</v>
      </c>
      <c r="D1053" t="s">
        <v>5488</v>
      </c>
      <c r="E1053" t="s">
        <v>18</v>
      </c>
      <c r="F1053">
        <v>0</v>
      </c>
      <c r="I1053">
        <v>27</v>
      </c>
      <c r="J1053">
        <v>16.6666666666667</v>
      </c>
      <c r="K1053">
        <v>8</v>
      </c>
      <c r="L1053" t="s">
        <v>5508</v>
      </c>
      <c r="M1053" t="s">
        <v>5475</v>
      </c>
      <c r="N1053">
        <v>48.3333333333333</v>
      </c>
      <c r="O1053">
        <v>29</v>
      </c>
      <c r="P1053">
        <v>0.6</v>
      </c>
      <c r="Q1053" t="s">
        <v>5505</v>
      </c>
      <c r="R1053" t="s">
        <v>5477</v>
      </c>
      <c r="S1053" t="s">
        <v>46</v>
      </c>
      <c r="T1053" t="s">
        <v>11</v>
      </c>
      <c r="U1053" t="s">
        <v>19</v>
      </c>
      <c r="V1053" t="s">
        <v>7870</v>
      </c>
      <c r="W1053">
        <v>106.44337</v>
      </c>
      <c r="X1053">
        <v>11.11355</v>
      </c>
      <c r="Y1053" t="s">
        <v>7866</v>
      </c>
    </row>
    <row r="1054" spans="1:25" x14ac:dyDescent="0.75">
      <c r="A1054">
        <v>65727144</v>
      </c>
      <c r="B1054" t="s">
        <v>6046</v>
      </c>
      <c r="C1054" t="s">
        <v>5407</v>
      </c>
      <c r="D1054" t="s">
        <v>5487</v>
      </c>
      <c r="E1054" t="s">
        <v>18</v>
      </c>
      <c r="F1054">
        <v>0</v>
      </c>
      <c r="G1054">
        <v>3</v>
      </c>
      <c r="H1054" t="s">
        <v>7287</v>
      </c>
      <c r="I1054">
        <v>11</v>
      </c>
      <c r="J1054">
        <v>11</v>
      </c>
      <c r="K1054">
        <v>6</v>
      </c>
      <c r="L1054" t="s">
        <v>5481</v>
      </c>
      <c r="M1054" t="s">
        <v>5475</v>
      </c>
      <c r="N1054">
        <v>48.3333333333333</v>
      </c>
      <c r="O1054">
        <v>20.6666666666667</v>
      </c>
      <c r="P1054">
        <v>0.42758620689655202</v>
      </c>
      <c r="Q1054" t="s">
        <v>5503</v>
      </c>
      <c r="R1054" t="s">
        <v>5477</v>
      </c>
      <c r="S1054" t="s">
        <v>46</v>
      </c>
      <c r="T1054" t="s">
        <v>11</v>
      </c>
      <c r="U1054" t="s">
        <v>19</v>
      </c>
      <c r="V1054" t="s">
        <v>7859</v>
      </c>
      <c r="W1054">
        <v>106.60789</v>
      </c>
      <c r="X1054">
        <v>10.952120000000001</v>
      </c>
      <c r="Y1054" t="s">
        <v>7866</v>
      </c>
    </row>
    <row r="1055" spans="1:25" x14ac:dyDescent="0.75">
      <c r="A1055">
        <v>65046653</v>
      </c>
      <c r="B1055" t="s">
        <v>2332</v>
      </c>
      <c r="C1055" t="s">
        <v>5407</v>
      </c>
      <c r="D1055" t="s">
        <v>5487</v>
      </c>
      <c r="E1055" t="s">
        <v>18</v>
      </c>
      <c r="F1055">
        <v>0</v>
      </c>
      <c r="G1055">
        <v>6</v>
      </c>
      <c r="H1055" t="s">
        <v>7287</v>
      </c>
      <c r="I1055">
        <v>6</v>
      </c>
      <c r="J1055">
        <v>13.6666666666667</v>
      </c>
      <c r="K1055">
        <v>24</v>
      </c>
      <c r="L1055" t="s">
        <v>5481</v>
      </c>
      <c r="M1055" t="s">
        <v>5475</v>
      </c>
      <c r="N1055">
        <v>48</v>
      </c>
      <c r="O1055">
        <v>25.6666666666667</v>
      </c>
      <c r="P1055">
        <v>0.53472222222222199</v>
      </c>
      <c r="Q1055" t="s">
        <v>5521</v>
      </c>
      <c r="R1055" t="s">
        <v>5477</v>
      </c>
      <c r="S1055" t="s">
        <v>46</v>
      </c>
      <c r="T1055" t="s">
        <v>11</v>
      </c>
      <c r="U1055" t="s">
        <v>19</v>
      </c>
      <c r="V1055" t="s">
        <v>7859</v>
      </c>
      <c r="W1055">
        <v>106.54452999999999</v>
      </c>
      <c r="X1055">
        <v>10.984730000000001</v>
      </c>
      <c r="Y1055" t="s">
        <v>7866</v>
      </c>
    </row>
    <row r="1056" spans="1:25" x14ac:dyDescent="0.75">
      <c r="A1056">
        <v>65540037</v>
      </c>
      <c r="B1056" t="s">
        <v>6413</v>
      </c>
      <c r="C1056" t="s">
        <v>5407</v>
      </c>
      <c r="D1056" t="s">
        <v>5487</v>
      </c>
      <c r="E1056" t="s">
        <v>18</v>
      </c>
      <c r="F1056">
        <v>0</v>
      </c>
      <c r="G1056">
        <v>20</v>
      </c>
      <c r="H1056" t="s">
        <v>7287</v>
      </c>
      <c r="I1056">
        <v>38</v>
      </c>
      <c r="J1056">
        <v>35.6666666666667</v>
      </c>
      <c r="K1056">
        <v>15</v>
      </c>
      <c r="L1056" t="s">
        <v>5481</v>
      </c>
      <c r="M1056" t="s">
        <v>5475</v>
      </c>
      <c r="N1056">
        <v>48</v>
      </c>
      <c r="O1056">
        <v>37</v>
      </c>
      <c r="P1056">
        <v>0.77083333333333304</v>
      </c>
      <c r="Q1056" t="s">
        <v>5502</v>
      </c>
      <c r="R1056" t="s">
        <v>5477</v>
      </c>
      <c r="S1056" t="s">
        <v>46</v>
      </c>
      <c r="T1056" t="s">
        <v>11</v>
      </c>
      <c r="U1056" t="s">
        <v>19</v>
      </c>
      <c r="V1056" t="s">
        <v>7867</v>
      </c>
      <c r="W1056">
        <v>106.58741999999999</v>
      </c>
      <c r="X1056">
        <v>10.988659999999999</v>
      </c>
      <c r="Y1056" t="s">
        <v>7864</v>
      </c>
    </row>
    <row r="1057" spans="1:25" x14ac:dyDescent="0.75">
      <c r="A1057">
        <v>65540326</v>
      </c>
      <c r="B1057" t="s">
        <v>5962</v>
      </c>
      <c r="C1057" t="s">
        <v>5407</v>
      </c>
      <c r="D1057" t="s">
        <v>5487</v>
      </c>
      <c r="E1057" t="s">
        <v>18</v>
      </c>
      <c r="F1057">
        <v>0</v>
      </c>
      <c r="I1057">
        <v>25</v>
      </c>
      <c r="J1057">
        <v>17.6666666666667</v>
      </c>
      <c r="K1057">
        <v>18</v>
      </c>
      <c r="L1057" t="s">
        <v>5508</v>
      </c>
      <c r="M1057" t="s">
        <v>5475</v>
      </c>
      <c r="N1057">
        <v>48</v>
      </c>
      <c r="O1057">
        <v>25.6666666666667</v>
      </c>
      <c r="P1057">
        <v>0.53472222222222199</v>
      </c>
      <c r="Q1057" t="s">
        <v>5505</v>
      </c>
      <c r="R1057" t="s">
        <v>5477</v>
      </c>
      <c r="S1057" t="s">
        <v>46</v>
      </c>
      <c r="T1057" t="s">
        <v>11</v>
      </c>
      <c r="U1057" t="s">
        <v>19</v>
      </c>
      <c r="V1057" t="s">
        <v>7865</v>
      </c>
      <c r="W1057">
        <v>106.46059</v>
      </c>
      <c r="X1057">
        <v>11.149800000000001</v>
      </c>
      <c r="Y1057" t="s">
        <v>7866</v>
      </c>
    </row>
    <row r="1058" spans="1:25" x14ac:dyDescent="0.75">
      <c r="A1058">
        <v>65540336</v>
      </c>
      <c r="B1058" t="s">
        <v>5895</v>
      </c>
      <c r="C1058" t="s">
        <v>5407</v>
      </c>
      <c r="D1058" t="s">
        <v>5488</v>
      </c>
      <c r="E1058" t="s">
        <v>18</v>
      </c>
      <c r="F1058">
        <v>0</v>
      </c>
      <c r="I1058">
        <v>4</v>
      </c>
      <c r="J1058">
        <v>6.6666666666666696</v>
      </c>
      <c r="K1058">
        <v>9</v>
      </c>
      <c r="L1058" t="s">
        <v>5508</v>
      </c>
      <c r="M1058" t="s">
        <v>5475</v>
      </c>
      <c r="N1058">
        <v>48</v>
      </c>
      <c r="O1058">
        <v>26.3333333333333</v>
      </c>
      <c r="P1058">
        <v>0.54861111111111105</v>
      </c>
      <c r="Q1058" t="s">
        <v>5505</v>
      </c>
      <c r="R1058" t="s">
        <v>5477</v>
      </c>
      <c r="S1058" t="s">
        <v>46</v>
      </c>
      <c r="T1058" t="s">
        <v>11</v>
      </c>
      <c r="U1058" t="s">
        <v>19</v>
      </c>
      <c r="V1058" t="s">
        <v>7865</v>
      </c>
      <c r="W1058">
        <v>106.46016</v>
      </c>
      <c r="X1058">
        <v>11.0669</v>
      </c>
      <c r="Y1058" t="s">
        <v>7866</v>
      </c>
    </row>
    <row r="1059" spans="1:25" x14ac:dyDescent="0.75">
      <c r="A1059">
        <v>65700843</v>
      </c>
      <c r="B1059" t="s">
        <v>1531</v>
      </c>
      <c r="C1059" t="s">
        <v>5407</v>
      </c>
      <c r="D1059" t="s">
        <v>5487</v>
      </c>
      <c r="E1059" t="s">
        <v>18</v>
      </c>
      <c r="F1059">
        <v>0</v>
      </c>
      <c r="G1059">
        <v>30</v>
      </c>
      <c r="H1059" t="s">
        <v>7287</v>
      </c>
      <c r="I1059">
        <v>70</v>
      </c>
      <c r="J1059">
        <v>40</v>
      </c>
      <c r="K1059">
        <v>11</v>
      </c>
      <c r="L1059" t="s">
        <v>5481</v>
      </c>
      <c r="M1059" t="s">
        <v>5475</v>
      </c>
      <c r="N1059">
        <v>48</v>
      </c>
      <c r="O1059">
        <v>34</v>
      </c>
      <c r="P1059">
        <v>0.70833333333333304</v>
      </c>
      <c r="Q1059" t="s">
        <v>5495</v>
      </c>
      <c r="R1059" t="s">
        <v>5477</v>
      </c>
      <c r="S1059" t="s">
        <v>46</v>
      </c>
      <c r="T1059" t="s">
        <v>11</v>
      </c>
      <c r="U1059" t="s">
        <v>19</v>
      </c>
      <c r="V1059" t="s">
        <v>7859</v>
      </c>
      <c r="W1059">
        <v>106.56063</v>
      </c>
      <c r="X1059">
        <v>11.02237</v>
      </c>
      <c r="Y1059" t="s">
        <v>7864</v>
      </c>
    </row>
    <row r="1060" spans="1:25" x14ac:dyDescent="0.75">
      <c r="A1060">
        <v>65713840</v>
      </c>
      <c r="B1060" t="s">
        <v>5776</v>
      </c>
      <c r="C1060" t="s">
        <v>5407</v>
      </c>
      <c r="D1060" t="s">
        <v>5487</v>
      </c>
      <c r="E1060" t="s">
        <v>18</v>
      </c>
      <c r="F1060">
        <v>0</v>
      </c>
      <c r="I1060">
        <v>13</v>
      </c>
      <c r="J1060">
        <v>7</v>
      </c>
      <c r="K1060">
        <v>10</v>
      </c>
      <c r="L1060" t="s">
        <v>5508</v>
      </c>
      <c r="M1060" t="s">
        <v>5475</v>
      </c>
      <c r="N1060">
        <v>48</v>
      </c>
      <c r="O1060">
        <v>23.6666666666667</v>
      </c>
      <c r="P1060">
        <v>0.49305555555555602</v>
      </c>
      <c r="Q1060" t="s">
        <v>5505</v>
      </c>
      <c r="R1060" t="s">
        <v>5477</v>
      </c>
      <c r="S1060" t="s">
        <v>46</v>
      </c>
      <c r="T1060" t="s">
        <v>11</v>
      </c>
      <c r="U1060" t="s">
        <v>19</v>
      </c>
      <c r="V1060" t="s">
        <v>7865</v>
      </c>
      <c r="W1060">
        <v>106.47317</v>
      </c>
      <c r="X1060">
        <v>11.10764</v>
      </c>
      <c r="Y1060" t="s">
        <v>7866</v>
      </c>
    </row>
    <row r="1061" spans="1:25" x14ac:dyDescent="0.75">
      <c r="A1061">
        <v>65017483</v>
      </c>
      <c r="B1061" t="s">
        <v>5787</v>
      </c>
      <c r="C1061" t="s">
        <v>5390</v>
      </c>
      <c r="D1061" t="s">
        <v>5487</v>
      </c>
      <c r="E1061" t="s">
        <v>18</v>
      </c>
      <c r="F1061">
        <v>0</v>
      </c>
      <c r="I1061">
        <v>3</v>
      </c>
      <c r="J1061">
        <v>9</v>
      </c>
      <c r="K1061">
        <v>9</v>
      </c>
      <c r="L1061" t="s">
        <v>5508</v>
      </c>
      <c r="M1061" t="s">
        <v>5475</v>
      </c>
      <c r="N1061">
        <v>47.6666666666667</v>
      </c>
      <c r="O1061">
        <v>38.6666666666667</v>
      </c>
      <c r="P1061">
        <v>0.81118881118881103</v>
      </c>
      <c r="Q1061" t="s">
        <v>5512</v>
      </c>
      <c r="R1061" t="s">
        <v>5483</v>
      </c>
      <c r="S1061" t="s">
        <v>46</v>
      </c>
      <c r="T1061" t="s">
        <v>11</v>
      </c>
      <c r="U1061" t="s">
        <v>19</v>
      </c>
      <c r="V1061" t="s">
        <v>7859</v>
      </c>
      <c r="W1061">
        <v>106.5932</v>
      </c>
      <c r="X1061">
        <v>10.96468</v>
      </c>
      <c r="Y1061" t="s">
        <v>7862</v>
      </c>
    </row>
    <row r="1062" spans="1:25" x14ac:dyDescent="0.75">
      <c r="A1062">
        <v>65065036</v>
      </c>
      <c r="B1062" t="s">
        <v>6089</v>
      </c>
      <c r="C1062" t="s">
        <v>5407</v>
      </c>
      <c r="D1062" t="s">
        <v>5496</v>
      </c>
      <c r="E1062" t="s">
        <v>18</v>
      </c>
      <c r="F1062">
        <v>0</v>
      </c>
      <c r="I1062">
        <v>5</v>
      </c>
      <c r="J1062">
        <v>3.6666666666666701</v>
      </c>
      <c r="L1062" t="s">
        <v>5508</v>
      </c>
      <c r="M1062" t="s">
        <v>5475</v>
      </c>
      <c r="N1062">
        <v>47.6666666666667</v>
      </c>
      <c r="O1062">
        <v>26</v>
      </c>
      <c r="P1062">
        <v>0.54545454545454597</v>
      </c>
      <c r="Q1062" t="s">
        <v>5505</v>
      </c>
      <c r="R1062" t="s">
        <v>5477</v>
      </c>
      <c r="S1062" t="s">
        <v>46</v>
      </c>
      <c r="T1062" t="s">
        <v>11</v>
      </c>
      <c r="U1062" t="s">
        <v>19</v>
      </c>
      <c r="V1062" t="s">
        <v>7865</v>
      </c>
      <c r="W1062">
        <v>106.51649999999999</v>
      </c>
      <c r="X1062">
        <v>11.09069</v>
      </c>
      <c r="Y1062" t="s">
        <v>7866</v>
      </c>
    </row>
    <row r="1063" spans="1:25" x14ac:dyDescent="0.75">
      <c r="A1063">
        <v>65709238</v>
      </c>
      <c r="B1063" t="s">
        <v>6019</v>
      </c>
      <c r="C1063" t="s">
        <v>5407</v>
      </c>
      <c r="D1063" t="s">
        <v>5488</v>
      </c>
      <c r="E1063" t="s">
        <v>18</v>
      </c>
      <c r="F1063">
        <v>0</v>
      </c>
      <c r="I1063">
        <v>19</v>
      </c>
      <c r="J1063">
        <v>12.3333333333333</v>
      </c>
      <c r="K1063">
        <v>12</v>
      </c>
      <c r="L1063" t="s">
        <v>5508</v>
      </c>
      <c r="M1063" t="s">
        <v>5475</v>
      </c>
      <c r="N1063">
        <v>47.6666666666667</v>
      </c>
      <c r="O1063">
        <v>26</v>
      </c>
      <c r="P1063">
        <v>0.54545454545454597</v>
      </c>
      <c r="Q1063" t="s">
        <v>5505</v>
      </c>
      <c r="R1063" t="s">
        <v>5477</v>
      </c>
      <c r="S1063" t="s">
        <v>46</v>
      </c>
      <c r="T1063" t="s">
        <v>11</v>
      </c>
      <c r="U1063" t="s">
        <v>19</v>
      </c>
      <c r="V1063" t="s">
        <v>7865</v>
      </c>
      <c r="W1063">
        <v>106.50487</v>
      </c>
      <c r="X1063">
        <v>11.079890000000001</v>
      </c>
      <c r="Y1063" t="s">
        <v>7866</v>
      </c>
    </row>
    <row r="1064" spans="1:25" x14ac:dyDescent="0.75">
      <c r="A1064">
        <v>65709461</v>
      </c>
      <c r="B1064" t="s">
        <v>991</v>
      </c>
      <c r="C1064" t="s">
        <v>5407</v>
      </c>
      <c r="D1064" t="s">
        <v>5487</v>
      </c>
      <c r="E1064" t="s">
        <v>18</v>
      </c>
      <c r="F1064">
        <v>0</v>
      </c>
      <c r="I1064">
        <v>5</v>
      </c>
      <c r="J1064">
        <v>19.6666666666667</v>
      </c>
      <c r="K1064">
        <v>9</v>
      </c>
      <c r="L1064" t="s">
        <v>5508</v>
      </c>
      <c r="M1064" t="s">
        <v>5475</v>
      </c>
      <c r="N1064">
        <v>47.6666666666667</v>
      </c>
      <c r="O1064">
        <v>36</v>
      </c>
      <c r="P1064">
        <v>0.75524475524475498</v>
      </c>
      <c r="Q1064" t="s">
        <v>5502</v>
      </c>
      <c r="R1064" t="s">
        <v>5477</v>
      </c>
      <c r="S1064" t="s">
        <v>46</v>
      </c>
      <c r="T1064" t="s">
        <v>11</v>
      </c>
      <c r="U1064" t="s">
        <v>19</v>
      </c>
      <c r="V1064" t="s">
        <v>7859</v>
      </c>
      <c r="W1064">
        <v>106.58338999999999</v>
      </c>
      <c r="X1064">
        <v>10.971299999999999</v>
      </c>
      <c r="Y1064" t="s">
        <v>7864</v>
      </c>
    </row>
    <row r="1065" spans="1:25" x14ac:dyDescent="0.75">
      <c r="A1065">
        <v>65711047</v>
      </c>
      <c r="B1065" t="s">
        <v>5881</v>
      </c>
      <c r="C1065" t="s">
        <v>5407</v>
      </c>
      <c r="D1065" t="s">
        <v>5487</v>
      </c>
      <c r="E1065" t="s">
        <v>18</v>
      </c>
      <c r="F1065">
        <v>0</v>
      </c>
      <c r="G1065">
        <v>2</v>
      </c>
      <c r="H1065" t="s">
        <v>7287</v>
      </c>
      <c r="I1065">
        <v>17</v>
      </c>
      <c r="J1065">
        <v>30.3333333333333</v>
      </c>
      <c r="K1065">
        <v>16</v>
      </c>
      <c r="L1065" t="s">
        <v>5481</v>
      </c>
      <c r="M1065" t="s">
        <v>5475</v>
      </c>
      <c r="N1065">
        <v>47.6666666666667</v>
      </c>
      <c r="O1065">
        <v>32.6666666666667</v>
      </c>
      <c r="P1065">
        <v>0.68531468531468498</v>
      </c>
      <c r="Q1065" t="s">
        <v>5504</v>
      </c>
      <c r="R1065" t="s">
        <v>5486</v>
      </c>
      <c r="S1065" t="s">
        <v>46</v>
      </c>
      <c r="T1065" t="s">
        <v>11</v>
      </c>
      <c r="U1065" t="s">
        <v>19</v>
      </c>
      <c r="V1065" t="s">
        <v>7869</v>
      </c>
      <c r="W1065">
        <v>106.52566</v>
      </c>
      <c r="X1065">
        <v>10.95204</v>
      </c>
      <c r="Y1065" t="s">
        <v>7864</v>
      </c>
    </row>
    <row r="1066" spans="1:25" x14ac:dyDescent="0.75">
      <c r="A1066">
        <v>65014091</v>
      </c>
      <c r="B1066" t="s">
        <v>6796</v>
      </c>
      <c r="C1066" t="s">
        <v>5407</v>
      </c>
      <c r="D1066" t="s">
        <v>5488</v>
      </c>
      <c r="E1066" t="s">
        <v>18</v>
      </c>
      <c r="F1066">
        <v>0</v>
      </c>
      <c r="I1066">
        <v>20</v>
      </c>
      <c r="J1066">
        <v>59</v>
      </c>
      <c r="K1066">
        <v>8</v>
      </c>
      <c r="L1066" t="s">
        <v>5508</v>
      </c>
      <c r="M1066" t="s">
        <v>5475</v>
      </c>
      <c r="N1066">
        <v>47.3333333333333</v>
      </c>
      <c r="O1066">
        <v>34.6666666666667</v>
      </c>
      <c r="P1066">
        <v>0.73239436619718301</v>
      </c>
      <c r="Q1066" t="s">
        <v>5493</v>
      </c>
      <c r="R1066" t="s">
        <v>5486</v>
      </c>
      <c r="S1066" t="s">
        <v>46</v>
      </c>
      <c r="T1066" t="s">
        <v>11</v>
      </c>
      <c r="U1066" t="s">
        <v>19</v>
      </c>
      <c r="V1066" t="s">
        <v>7863</v>
      </c>
      <c r="W1066">
        <v>106.44352000000001</v>
      </c>
      <c r="X1066">
        <v>11.029909999999999</v>
      </c>
      <c r="Y1066" t="s">
        <v>7864</v>
      </c>
    </row>
    <row r="1067" spans="1:25" x14ac:dyDescent="0.75">
      <c r="A1067">
        <v>65525493</v>
      </c>
      <c r="B1067" t="s">
        <v>5953</v>
      </c>
      <c r="C1067" t="s">
        <v>5407</v>
      </c>
      <c r="D1067" t="s">
        <v>5487</v>
      </c>
      <c r="E1067" t="s">
        <v>18</v>
      </c>
      <c r="F1067">
        <v>0</v>
      </c>
      <c r="I1067">
        <v>12</v>
      </c>
      <c r="J1067">
        <v>12.3333333333333</v>
      </c>
      <c r="K1067">
        <v>4</v>
      </c>
      <c r="L1067" t="s">
        <v>5508</v>
      </c>
      <c r="M1067" t="s">
        <v>5475</v>
      </c>
      <c r="N1067">
        <v>47.3333333333333</v>
      </c>
      <c r="O1067">
        <v>16.3333333333333</v>
      </c>
      <c r="P1067">
        <v>0.34507042253521097</v>
      </c>
      <c r="Q1067" t="s">
        <v>5503</v>
      </c>
      <c r="R1067" t="s">
        <v>5477</v>
      </c>
      <c r="S1067" t="s">
        <v>46</v>
      </c>
      <c r="T1067" t="s">
        <v>11</v>
      </c>
      <c r="U1067" t="s">
        <v>19</v>
      </c>
      <c r="V1067" t="s">
        <v>7859</v>
      </c>
      <c r="W1067">
        <v>106.58656000000001</v>
      </c>
      <c r="X1067">
        <v>10.96818</v>
      </c>
      <c r="Y1067" t="s">
        <v>7868</v>
      </c>
    </row>
    <row r="1068" spans="1:25" x14ac:dyDescent="0.75">
      <c r="A1068">
        <v>65525567</v>
      </c>
      <c r="B1068" t="s">
        <v>6034</v>
      </c>
      <c r="C1068" t="s">
        <v>5407</v>
      </c>
      <c r="D1068" t="s">
        <v>5488</v>
      </c>
      <c r="E1068" t="s">
        <v>18</v>
      </c>
      <c r="F1068">
        <v>0</v>
      </c>
      <c r="I1068">
        <v>163</v>
      </c>
      <c r="J1068">
        <v>120.666666666667</v>
      </c>
      <c r="K1068">
        <v>14</v>
      </c>
      <c r="L1068" t="s">
        <v>5508</v>
      </c>
      <c r="M1068" t="s">
        <v>5475</v>
      </c>
      <c r="N1068">
        <v>47.3333333333333</v>
      </c>
      <c r="O1068">
        <v>36.6666666666667</v>
      </c>
      <c r="P1068">
        <v>0.77464788732394396</v>
      </c>
      <c r="Q1068" t="s">
        <v>5493</v>
      </c>
      <c r="R1068" t="s">
        <v>5486</v>
      </c>
      <c r="S1068" t="s">
        <v>46</v>
      </c>
      <c r="T1068" t="s">
        <v>11</v>
      </c>
      <c r="U1068" t="s">
        <v>19</v>
      </c>
      <c r="V1068" t="s">
        <v>7870</v>
      </c>
      <c r="W1068">
        <v>106.42506</v>
      </c>
      <c r="X1068">
        <v>11.036429999999999</v>
      </c>
      <c r="Y1068" t="s">
        <v>7864</v>
      </c>
    </row>
    <row r="1069" spans="1:25" x14ac:dyDescent="0.75">
      <c r="A1069">
        <v>65600112</v>
      </c>
      <c r="B1069" t="s">
        <v>2234</v>
      </c>
      <c r="C1069" t="s">
        <v>5407</v>
      </c>
      <c r="D1069" t="s">
        <v>5487</v>
      </c>
      <c r="E1069" t="s">
        <v>18</v>
      </c>
      <c r="F1069">
        <v>0</v>
      </c>
      <c r="G1069">
        <v>5</v>
      </c>
      <c r="H1069" t="s">
        <v>7287</v>
      </c>
      <c r="I1069">
        <v>12</v>
      </c>
      <c r="J1069">
        <v>54.3333333333333</v>
      </c>
      <c r="K1069">
        <v>15</v>
      </c>
      <c r="L1069" t="s">
        <v>5481</v>
      </c>
      <c r="M1069" t="s">
        <v>5475</v>
      </c>
      <c r="N1069">
        <v>47.3333333333333</v>
      </c>
      <c r="O1069">
        <v>31</v>
      </c>
      <c r="P1069">
        <v>0.65492957746478897</v>
      </c>
      <c r="Q1069" t="s">
        <v>5507</v>
      </c>
      <c r="R1069" t="s">
        <v>5486</v>
      </c>
      <c r="S1069" t="s">
        <v>46</v>
      </c>
      <c r="T1069" t="s">
        <v>11</v>
      </c>
      <c r="U1069" t="s">
        <v>19</v>
      </c>
      <c r="V1069" t="s">
        <v>7869</v>
      </c>
      <c r="W1069">
        <v>106.54507</v>
      </c>
      <c r="X1069">
        <v>10.94074</v>
      </c>
      <c r="Y1069" t="s">
        <v>7864</v>
      </c>
    </row>
    <row r="1070" spans="1:25" x14ac:dyDescent="0.75">
      <c r="A1070">
        <v>65701608</v>
      </c>
      <c r="B1070" t="s">
        <v>4730</v>
      </c>
      <c r="C1070" t="s">
        <v>5407</v>
      </c>
      <c r="D1070" t="s">
        <v>5487</v>
      </c>
      <c r="E1070" t="s">
        <v>18</v>
      </c>
      <c r="F1070">
        <v>0</v>
      </c>
      <c r="G1070">
        <v>4</v>
      </c>
      <c r="H1070" t="s">
        <v>7287</v>
      </c>
      <c r="I1070">
        <v>34</v>
      </c>
      <c r="J1070">
        <v>16.6666666666667</v>
      </c>
      <c r="K1070">
        <v>6</v>
      </c>
      <c r="L1070" t="s">
        <v>5481</v>
      </c>
      <c r="M1070" t="s">
        <v>5475</v>
      </c>
      <c r="N1070">
        <v>47.3333333333333</v>
      </c>
      <c r="O1070">
        <v>23.3333333333333</v>
      </c>
      <c r="P1070">
        <v>0.49295774647887303</v>
      </c>
      <c r="Q1070" t="s">
        <v>5505</v>
      </c>
      <c r="R1070" t="s">
        <v>5477</v>
      </c>
      <c r="S1070" t="s">
        <v>46</v>
      </c>
      <c r="T1070" t="s">
        <v>11</v>
      </c>
      <c r="U1070" t="s">
        <v>19</v>
      </c>
      <c r="V1070" t="s">
        <v>7865</v>
      </c>
      <c r="W1070">
        <v>106.50988</v>
      </c>
      <c r="X1070">
        <v>11.0846</v>
      </c>
      <c r="Y1070" t="s">
        <v>7866</v>
      </c>
    </row>
    <row r="1071" spans="1:25" x14ac:dyDescent="0.75">
      <c r="A1071">
        <v>65714323</v>
      </c>
      <c r="B1071" t="s">
        <v>6016</v>
      </c>
      <c r="C1071" t="s">
        <v>5407</v>
      </c>
      <c r="D1071" t="s">
        <v>5487</v>
      </c>
      <c r="E1071" t="s">
        <v>18</v>
      </c>
      <c r="F1071">
        <v>0</v>
      </c>
      <c r="G1071">
        <v>20</v>
      </c>
      <c r="H1071" t="s">
        <v>7287</v>
      </c>
      <c r="I1071">
        <v>18</v>
      </c>
      <c r="J1071">
        <v>25.6666666666667</v>
      </c>
      <c r="K1071">
        <v>7</v>
      </c>
      <c r="L1071" t="s">
        <v>5481</v>
      </c>
      <c r="M1071" t="s">
        <v>5475</v>
      </c>
      <c r="N1071">
        <v>47.3333333333333</v>
      </c>
      <c r="O1071">
        <v>28.6666666666667</v>
      </c>
      <c r="P1071">
        <v>0.60563380281690105</v>
      </c>
      <c r="Q1071" t="s">
        <v>5502</v>
      </c>
      <c r="R1071" t="s">
        <v>5477</v>
      </c>
      <c r="S1071" t="s">
        <v>46</v>
      </c>
      <c r="T1071" t="s">
        <v>11</v>
      </c>
      <c r="U1071" t="s">
        <v>19</v>
      </c>
      <c r="V1071" t="s">
        <v>7867</v>
      </c>
      <c r="W1071">
        <v>106.58776</v>
      </c>
      <c r="X1071">
        <v>10.99039</v>
      </c>
      <c r="Y1071" t="s">
        <v>7864</v>
      </c>
    </row>
    <row r="1072" spans="1:25" x14ac:dyDescent="0.75">
      <c r="A1072">
        <v>65727535</v>
      </c>
      <c r="B1072" t="s">
        <v>6636</v>
      </c>
      <c r="C1072" t="s">
        <v>5407</v>
      </c>
      <c r="D1072" t="s">
        <v>5488</v>
      </c>
      <c r="E1072" t="s">
        <v>18</v>
      </c>
      <c r="F1072">
        <v>0</v>
      </c>
      <c r="I1072">
        <v>58</v>
      </c>
      <c r="J1072">
        <v>31.3333333333333</v>
      </c>
      <c r="K1072">
        <v>8</v>
      </c>
      <c r="L1072" t="s">
        <v>5508</v>
      </c>
      <c r="M1072" t="s">
        <v>5475</v>
      </c>
      <c r="N1072">
        <v>47.3333333333333</v>
      </c>
      <c r="O1072">
        <v>37</v>
      </c>
      <c r="P1072">
        <v>0.78169014084507005</v>
      </c>
      <c r="Q1072" t="s">
        <v>5500</v>
      </c>
      <c r="R1072" t="s">
        <v>5486</v>
      </c>
      <c r="S1072" t="s">
        <v>46</v>
      </c>
      <c r="T1072" t="s">
        <v>11</v>
      </c>
      <c r="U1072" t="s">
        <v>19</v>
      </c>
      <c r="V1072" t="s">
        <v>7861</v>
      </c>
      <c r="W1072">
        <v>106.48631</v>
      </c>
      <c r="X1072">
        <v>10.963419999999999</v>
      </c>
      <c r="Y1072" t="s">
        <v>7864</v>
      </c>
    </row>
    <row r="1073" spans="1:25" x14ac:dyDescent="0.75">
      <c r="A1073">
        <v>65728749</v>
      </c>
      <c r="B1073" t="s">
        <v>6036</v>
      </c>
      <c r="C1073" t="s">
        <v>5407</v>
      </c>
      <c r="D1073" t="s">
        <v>5487</v>
      </c>
      <c r="E1073" t="s">
        <v>18</v>
      </c>
      <c r="F1073">
        <v>0</v>
      </c>
      <c r="G1073">
        <v>4</v>
      </c>
      <c r="H1073" t="s">
        <v>7287</v>
      </c>
      <c r="I1073">
        <v>15</v>
      </c>
      <c r="J1073">
        <v>12.6666666666667</v>
      </c>
      <c r="K1073">
        <v>57</v>
      </c>
      <c r="L1073" t="s">
        <v>5481</v>
      </c>
      <c r="M1073" t="s">
        <v>5475</v>
      </c>
      <c r="N1073">
        <v>47.3333333333333</v>
      </c>
      <c r="O1073">
        <v>26.3333333333333</v>
      </c>
      <c r="P1073">
        <v>0.55633802816901401</v>
      </c>
      <c r="Q1073" t="s">
        <v>5521</v>
      </c>
      <c r="R1073" t="s">
        <v>5477</v>
      </c>
      <c r="S1073" t="s">
        <v>46</v>
      </c>
      <c r="T1073" t="s">
        <v>11</v>
      </c>
      <c r="U1073" t="s">
        <v>19</v>
      </c>
      <c r="V1073" t="s">
        <v>7867</v>
      </c>
      <c r="W1073">
        <v>106.57522</v>
      </c>
      <c r="X1073">
        <v>10.98964</v>
      </c>
      <c r="Y1073" t="s">
        <v>7866</v>
      </c>
    </row>
    <row r="1074" spans="1:25" x14ac:dyDescent="0.75">
      <c r="A1074">
        <v>65035984</v>
      </c>
      <c r="B1074" t="s">
        <v>5695</v>
      </c>
      <c r="C1074" t="s">
        <v>5390</v>
      </c>
      <c r="D1074" t="s">
        <v>5487</v>
      </c>
      <c r="E1074" t="s">
        <v>18</v>
      </c>
      <c r="F1074">
        <v>0</v>
      </c>
      <c r="I1074">
        <v>6</v>
      </c>
      <c r="J1074">
        <v>7.3333333333333304</v>
      </c>
      <c r="K1074">
        <v>3</v>
      </c>
      <c r="L1074" t="s">
        <v>5508</v>
      </c>
      <c r="M1074" t="s">
        <v>5475</v>
      </c>
      <c r="N1074">
        <v>47</v>
      </c>
      <c r="O1074">
        <v>29.3333333333333</v>
      </c>
      <c r="P1074">
        <v>0.62411347517730498</v>
      </c>
      <c r="Q1074" t="s">
        <v>5482</v>
      </c>
      <c r="R1074" t="s">
        <v>5483</v>
      </c>
      <c r="S1074" t="s">
        <v>46</v>
      </c>
      <c r="T1074" t="s">
        <v>11</v>
      </c>
      <c r="U1074" t="s">
        <v>19</v>
      </c>
      <c r="V1074" t="s">
        <v>7869</v>
      </c>
      <c r="W1074">
        <v>106.5061</v>
      </c>
      <c r="X1074">
        <v>10.96142</v>
      </c>
      <c r="Y1074" t="s">
        <v>7864</v>
      </c>
    </row>
    <row r="1075" spans="1:25" x14ac:dyDescent="0.75">
      <c r="A1075">
        <v>65409385</v>
      </c>
      <c r="B1075" t="s">
        <v>5943</v>
      </c>
      <c r="C1075" t="s">
        <v>5416</v>
      </c>
      <c r="D1075" t="s">
        <v>5487</v>
      </c>
      <c r="E1075" t="s">
        <v>18</v>
      </c>
      <c r="F1075">
        <v>0</v>
      </c>
      <c r="G1075">
        <v>13</v>
      </c>
      <c r="H1075" t="s">
        <v>7287</v>
      </c>
      <c r="I1075">
        <v>25</v>
      </c>
      <c r="J1075">
        <v>30.6666666666667</v>
      </c>
      <c r="K1075">
        <v>2</v>
      </c>
      <c r="L1075" t="s">
        <v>5481</v>
      </c>
      <c r="M1075" t="s">
        <v>5475</v>
      </c>
      <c r="N1075">
        <v>47</v>
      </c>
      <c r="O1075">
        <v>41.6666666666667</v>
      </c>
      <c r="P1075">
        <v>0.88652482269503496</v>
      </c>
      <c r="Q1075" t="s">
        <v>5512</v>
      </c>
      <c r="R1075" t="s">
        <v>5483</v>
      </c>
      <c r="S1075" t="s">
        <v>46</v>
      </c>
      <c r="T1075" t="s">
        <v>11</v>
      </c>
      <c r="U1075" t="s">
        <v>19</v>
      </c>
      <c r="V1075" t="s">
        <v>7867</v>
      </c>
      <c r="W1075">
        <v>106.59017</v>
      </c>
      <c r="X1075">
        <v>10.99592</v>
      </c>
      <c r="Y1075" t="s">
        <v>7862</v>
      </c>
    </row>
    <row r="1076" spans="1:25" x14ac:dyDescent="0.75">
      <c r="A1076">
        <v>65409426</v>
      </c>
      <c r="B1076" t="s">
        <v>5989</v>
      </c>
      <c r="C1076" t="s">
        <v>5390</v>
      </c>
      <c r="D1076" t="s">
        <v>5487</v>
      </c>
      <c r="E1076" t="s">
        <v>18</v>
      </c>
      <c r="F1076">
        <v>0</v>
      </c>
      <c r="G1076">
        <v>15</v>
      </c>
      <c r="H1076" t="s">
        <v>7287</v>
      </c>
      <c r="I1076">
        <v>15</v>
      </c>
      <c r="J1076">
        <v>22.6666666666667</v>
      </c>
      <c r="K1076">
        <v>7</v>
      </c>
      <c r="L1076" t="s">
        <v>5481</v>
      </c>
      <c r="M1076" t="s">
        <v>5475</v>
      </c>
      <c r="N1076">
        <v>47</v>
      </c>
      <c r="O1076">
        <v>32.6666666666667</v>
      </c>
      <c r="P1076">
        <v>0.69503546099290803</v>
      </c>
      <c r="Q1076" t="s">
        <v>5512</v>
      </c>
      <c r="R1076" t="s">
        <v>5483</v>
      </c>
      <c r="S1076" t="s">
        <v>46</v>
      </c>
      <c r="T1076" t="s">
        <v>11</v>
      </c>
      <c r="U1076" t="s">
        <v>19</v>
      </c>
      <c r="V1076" t="s">
        <v>7867</v>
      </c>
      <c r="W1076">
        <v>106.58508999999999</v>
      </c>
      <c r="X1076">
        <v>10.98372</v>
      </c>
      <c r="Y1076" t="s">
        <v>7864</v>
      </c>
    </row>
    <row r="1077" spans="1:25" x14ac:dyDescent="0.75">
      <c r="A1077">
        <v>65540267</v>
      </c>
      <c r="B1077" t="s">
        <v>6144</v>
      </c>
      <c r="C1077" t="s">
        <v>5407</v>
      </c>
      <c r="D1077" t="s">
        <v>5488</v>
      </c>
      <c r="E1077" t="s">
        <v>18</v>
      </c>
      <c r="F1077">
        <v>0</v>
      </c>
      <c r="G1077">
        <v>4</v>
      </c>
      <c r="H1077" t="s">
        <v>7287</v>
      </c>
      <c r="I1077">
        <v>22</v>
      </c>
      <c r="J1077">
        <v>66.3333333333333</v>
      </c>
      <c r="K1077">
        <v>6</v>
      </c>
      <c r="L1077" t="s">
        <v>5481</v>
      </c>
      <c r="M1077" t="s">
        <v>5475</v>
      </c>
      <c r="N1077">
        <v>47</v>
      </c>
      <c r="O1077">
        <v>17.6666666666667</v>
      </c>
      <c r="P1077">
        <v>0.37588652482269502</v>
      </c>
      <c r="Q1077" t="s">
        <v>5521</v>
      </c>
      <c r="R1077" t="s">
        <v>5477</v>
      </c>
      <c r="S1077" t="s">
        <v>46</v>
      </c>
      <c r="T1077" t="s">
        <v>11</v>
      </c>
      <c r="U1077" t="s">
        <v>19</v>
      </c>
      <c r="V1077" t="s">
        <v>7859</v>
      </c>
      <c r="W1077">
        <v>106.57093999999999</v>
      </c>
      <c r="X1077">
        <v>10.98518</v>
      </c>
      <c r="Y1077" t="s">
        <v>7868</v>
      </c>
    </row>
    <row r="1078" spans="1:25" x14ac:dyDescent="0.75">
      <c r="A1078">
        <v>65700855</v>
      </c>
      <c r="B1078" t="s">
        <v>6174</v>
      </c>
      <c r="C1078" t="s">
        <v>5407</v>
      </c>
      <c r="D1078" t="s">
        <v>5487</v>
      </c>
      <c r="E1078" t="s">
        <v>18</v>
      </c>
      <c r="F1078">
        <v>0</v>
      </c>
      <c r="I1078">
        <v>5</v>
      </c>
      <c r="J1078">
        <v>27.3333333333333</v>
      </c>
      <c r="K1078">
        <v>4</v>
      </c>
      <c r="L1078" t="s">
        <v>5508</v>
      </c>
      <c r="M1078" t="s">
        <v>5475</v>
      </c>
      <c r="N1078">
        <v>47</v>
      </c>
      <c r="O1078">
        <v>37</v>
      </c>
      <c r="P1078">
        <v>0.78723404255319196</v>
      </c>
      <c r="Q1078" t="s">
        <v>5502</v>
      </c>
      <c r="R1078" t="s">
        <v>5477</v>
      </c>
      <c r="S1078" t="s">
        <v>46</v>
      </c>
      <c r="T1078" t="s">
        <v>11</v>
      </c>
      <c r="U1078" t="s">
        <v>19</v>
      </c>
      <c r="V1078" t="s">
        <v>7859</v>
      </c>
      <c r="W1078">
        <v>106.57803</v>
      </c>
      <c r="X1078">
        <v>10.968859999999999</v>
      </c>
      <c r="Y1078" t="s">
        <v>7864</v>
      </c>
    </row>
    <row r="1079" spans="1:25" x14ac:dyDescent="0.75">
      <c r="A1079">
        <v>65707281</v>
      </c>
      <c r="B1079" t="s">
        <v>1111</v>
      </c>
      <c r="C1079" t="s">
        <v>5407</v>
      </c>
      <c r="D1079" t="s">
        <v>5487</v>
      </c>
      <c r="E1079" t="s">
        <v>18</v>
      </c>
      <c r="F1079">
        <v>0</v>
      </c>
      <c r="G1079">
        <v>20</v>
      </c>
      <c r="H1079" t="s">
        <v>7287</v>
      </c>
      <c r="I1079">
        <v>33</v>
      </c>
      <c r="J1079">
        <v>28.6666666666667</v>
      </c>
      <c r="K1079">
        <v>4</v>
      </c>
      <c r="L1079" t="s">
        <v>5481</v>
      </c>
      <c r="M1079" t="s">
        <v>5475</v>
      </c>
      <c r="N1079">
        <v>47</v>
      </c>
      <c r="O1079">
        <v>31</v>
      </c>
      <c r="P1079">
        <v>0.659574468085106</v>
      </c>
      <c r="Q1079" t="s">
        <v>5502</v>
      </c>
      <c r="R1079" t="s">
        <v>5477</v>
      </c>
      <c r="S1079" t="s">
        <v>46</v>
      </c>
      <c r="T1079" t="s">
        <v>11</v>
      </c>
      <c r="U1079" t="s">
        <v>19</v>
      </c>
      <c r="V1079" t="s">
        <v>7867</v>
      </c>
      <c r="W1079">
        <v>106.60821</v>
      </c>
      <c r="X1079">
        <v>10.98624</v>
      </c>
      <c r="Y1079" t="s">
        <v>7864</v>
      </c>
    </row>
    <row r="1080" spans="1:25" x14ac:dyDescent="0.75">
      <c r="A1080">
        <v>65716318</v>
      </c>
      <c r="B1080" t="s">
        <v>6336</v>
      </c>
      <c r="C1080" t="s">
        <v>5407</v>
      </c>
      <c r="D1080" t="s">
        <v>5487</v>
      </c>
      <c r="E1080" t="s">
        <v>18</v>
      </c>
      <c r="F1080">
        <v>0</v>
      </c>
      <c r="I1080">
        <v>15</v>
      </c>
      <c r="J1080">
        <v>10.3333333333333</v>
      </c>
      <c r="K1080">
        <v>9</v>
      </c>
      <c r="L1080" t="s">
        <v>5508</v>
      </c>
      <c r="M1080" t="s">
        <v>5475</v>
      </c>
      <c r="N1080">
        <v>47</v>
      </c>
      <c r="O1080">
        <v>27</v>
      </c>
      <c r="P1080">
        <v>0.57446808510638303</v>
      </c>
      <c r="Q1080" t="s">
        <v>5504</v>
      </c>
      <c r="R1080" t="s">
        <v>5486</v>
      </c>
      <c r="S1080" t="s">
        <v>46</v>
      </c>
      <c r="T1080" t="s">
        <v>11</v>
      </c>
      <c r="U1080" t="s">
        <v>19</v>
      </c>
      <c r="V1080" t="s">
        <v>7869</v>
      </c>
      <c r="W1080">
        <v>106.53833</v>
      </c>
      <c r="X1080">
        <v>10.96589</v>
      </c>
      <c r="Y1080" t="s">
        <v>7866</v>
      </c>
    </row>
    <row r="1081" spans="1:25" x14ac:dyDescent="0.75">
      <c r="A1081">
        <v>65010502</v>
      </c>
      <c r="B1081" t="s">
        <v>5868</v>
      </c>
      <c r="C1081" t="s">
        <v>5407</v>
      </c>
      <c r="D1081" t="s">
        <v>5488</v>
      </c>
      <c r="E1081" t="s">
        <v>18</v>
      </c>
      <c r="F1081">
        <v>0</v>
      </c>
      <c r="G1081">
        <v>5</v>
      </c>
      <c r="H1081" t="s">
        <v>7287</v>
      </c>
      <c r="I1081">
        <v>63</v>
      </c>
      <c r="J1081">
        <v>57.6666666666667</v>
      </c>
      <c r="K1081">
        <v>16</v>
      </c>
      <c r="L1081" t="s">
        <v>5481</v>
      </c>
      <c r="M1081" t="s">
        <v>5475</v>
      </c>
      <c r="N1081">
        <v>46.6666666666667</v>
      </c>
      <c r="O1081">
        <v>24</v>
      </c>
      <c r="P1081">
        <v>0.51428571428571401</v>
      </c>
      <c r="Q1081" t="s">
        <v>5507</v>
      </c>
      <c r="R1081" t="s">
        <v>5486</v>
      </c>
      <c r="S1081" t="s">
        <v>46</v>
      </c>
      <c r="T1081" t="s">
        <v>11</v>
      </c>
      <c r="U1081" t="s">
        <v>19</v>
      </c>
      <c r="V1081" t="s">
        <v>7869</v>
      </c>
      <c r="W1081">
        <v>106.52773999999999</v>
      </c>
      <c r="X1081">
        <v>10.935359999999999</v>
      </c>
      <c r="Y1081" t="s">
        <v>7866</v>
      </c>
    </row>
    <row r="1082" spans="1:25" x14ac:dyDescent="0.75">
      <c r="A1082">
        <v>65015887</v>
      </c>
      <c r="B1082" t="s">
        <v>6389</v>
      </c>
      <c r="C1082" t="s">
        <v>5407</v>
      </c>
      <c r="D1082" t="s">
        <v>5488</v>
      </c>
      <c r="E1082" t="s">
        <v>18</v>
      </c>
      <c r="F1082">
        <v>0</v>
      </c>
      <c r="G1082">
        <v>4</v>
      </c>
      <c r="H1082" t="s">
        <v>7287</v>
      </c>
      <c r="I1082">
        <v>5</v>
      </c>
      <c r="J1082">
        <v>5.6666666666666696</v>
      </c>
      <c r="K1082">
        <v>3</v>
      </c>
      <c r="L1082" t="s">
        <v>5481</v>
      </c>
      <c r="M1082" t="s">
        <v>5475</v>
      </c>
      <c r="N1082">
        <v>46.6666666666667</v>
      </c>
      <c r="O1082">
        <v>26.6666666666667</v>
      </c>
      <c r="P1082">
        <v>0.57142857142857195</v>
      </c>
      <c r="Q1082" t="s">
        <v>5503</v>
      </c>
      <c r="R1082" t="s">
        <v>5477</v>
      </c>
      <c r="S1082" t="s">
        <v>46</v>
      </c>
      <c r="T1082" t="s">
        <v>11</v>
      </c>
      <c r="U1082" t="s">
        <v>19</v>
      </c>
      <c r="V1082" t="s">
        <v>7859</v>
      </c>
      <c r="W1082">
        <v>106.60263999999999</v>
      </c>
      <c r="X1082">
        <v>10.949439999999999</v>
      </c>
      <c r="Y1082" t="s">
        <v>7866</v>
      </c>
    </row>
    <row r="1083" spans="1:25" x14ac:dyDescent="0.75">
      <c r="A1083">
        <v>65039001</v>
      </c>
      <c r="B1083" t="s">
        <v>5765</v>
      </c>
      <c r="C1083" t="s">
        <v>5412</v>
      </c>
      <c r="D1083" t="s">
        <v>5474</v>
      </c>
      <c r="E1083" t="s">
        <v>18</v>
      </c>
      <c r="F1083">
        <v>0</v>
      </c>
      <c r="I1083">
        <v>6</v>
      </c>
      <c r="J1083">
        <v>8</v>
      </c>
      <c r="K1083">
        <v>20</v>
      </c>
      <c r="L1083" t="s">
        <v>5508</v>
      </c>
      <c r="M1083" t="s">
        <v>5475</v>
      </c>
      <c r="N1083">
        <v>46.6666666666667</v>
      </c>
      <c r="O1083">
        <v>33</v>
      </c>
      <c r="P1083">
        <v>0.70714285714285696</v>
      </c>
      <c r="Q1083" t="s">
        <v>5482</v>
      </c>
      <c r="R1083" t="s">
        <v>5483</v>
      </c>
      <c r="S1083" t="s">
        <v>46</v>
      </c>
      <c r="T1083" t="s">
        <v>11</v>
      </c>
      <c r="U1083" t="s">
        <v>19</v>
      </c>
      <c r="V1083" t="s">
        <v>7861</v>
      </c>
      <c r="W1083">
        <v>106.49289</v>
      </c>
      <c r="X1083">
        <v>10.96691</v>
      </c>
      <c r="Y1083" t="s">
        <v>7864</v>
      </c>
    </row>
    <row r="1084" spans="1:25" x14ac:dyDescent="0.75">
      <c r="A1084">
        <v>65704688</v>
      </c>
      <c r="B1084" t="s">
        <v>1083</v>
      </c>
      <c r="C1084" t="s">
        <v>5407</v>
      </c>
      <c r="D1084" t="s">
        <v>5487</v>
      </c>
      <c r="E1084" t="s">
        <v>18</v>
      </c>
      <c r="F1084">
        <v>0</v>
      </c>
      <c r="I1084">
        <v>11</v>
      </c>
      <c r="J1084">
        <v>47.3333333333333</v>
      </c>
      <c r="L1084" t="s">
        <v>5508</v>
      </c>
      <c r="M1084" t="s">
        <v>5475</v>
      </c>
      <c r="N1084">
        <v>46.6666666666667</v>
      </c>
      <c r="O1084">
        <v>36</v>
      </c>
      <c r="P1084">
        <v>0.77142857142857102</v>
      </c>
      <c r="Q1084" t="s">
        <v>5476</v>
      </c>
      <c r="R1084" t="s">
        <v>5477</v>
      </c>
      <c r="S1084" t="s">
        <v>46</v>
      </c>
      <c r="T1084" t="s">
        <v>11</v>
      </c>
      <c r="U1084" t="s">
        <v>19</v>
      </c>
      <c r="V1084" t="s">
        <v>7867</v>
      </c>
      <c r="W1084">
        <v>106.64870000000001</v>
      </c>
      <c r="X1084">
        <v>10.946719999999999</v>
      </c>
      <c r="Y1084" t="s">
        <v>7864</v>
      </c>
    </row>
    <row r="1085" spans="1:25" x14ac:dyDescent="0.75">
      <c r="A1085">
        <v>65704856</v>
      </c>
      <c r="B1085" t="s">
        <v>5889</v>
      </c>
      <c r="C1085" t="s">
        <v>5407</v>
      </c>
      <c r="D1085" t="s">
        <v>5487</v>
      </c>
      <c r="E1085" t="s">
        <v>18</v>
      </c>
      <c r="F1085">
        <v>0</v>
      </c>
      <c r="G1085">
        <v>5</v>
      </c>
      <c r="H1085" t="s">
        <v>7287</v>
      </c>
      <c r="I1085">
        <v>14</v>
      </c>
      <c r="J1085">
        <v>11</v>
      </c>
      <c r="K1085">
        <v>11</v>
      </c>
      <c r="L1085" t="s">
        <v>5481</v>
      </c>
      <c r="M1085" t="s">
        <v>5475</v>
      </c>
      <c r="N1085">
        <v>46.6666666666667</v>
      </c>
      <c r="O1085">
        <v>36.6666666666667</v>
      </c>
      <c r="P1085">
        <v>0.78571428571428603</v>
      </c>
      <c r="Q1085" t="s">
        <v>5504</v>
      </c>
      <c r="R1085" t="s">
        <v>5486</v>
      </c>
      <c r="S1085" t="s">
        <v>46</v>
      </c>
      <c r="T1085" t="s">
        <v>11</v>
      </c>
      <c r="U1085" t="s">
        <v>19</v>
      </c>
      <c r="V1085" t="s">
        <v>7869</v>
      </c>
      <c r="W1085">
        <v>106.53113999999999</v>
      </c>
      <c r="X1085">
        <v>10.968070000000001</v>
      </c>
      <c r="Y1085" t="s">
        <v>7864</v>
      </c>
    </row>
    <row r="1086" spans="1:25" x14ac:dyDescent="0.75">
      <c r="A1086">
        <v>65022016</v>
      </c>
      <c r="B1086" t="s">
        <v>6022</v>
      </c>
      <c r="C1086" t="s">
        <v>5407</v>
      </c>
      <c r="D1086" t="s">
        <v>5488</v>
      </c>
      <c r="E1086" t="s">
        <v>18</v>
      </c>
      <c r="F1086">
        <v>0</v>
      </c>
      <c r="G1086">
        <v>4</v>
      </c>
      <c r="H1086" t="s">
        <v>7287</v>
      </c>
      <c r="I1086">
        <v>6</v>
      </c>
      <c r="J1086">
        <v>5.6666666666666696</v>
      </c>
      <c r="K1086">
        <v>12</v>
      </c>
      <c r="L1086" t="s">
        <v>5481</v>
      </c>
      <c r="M1086" t="s">
        <v>5475</v>
      </c>
      <c r="N1086">
        <v>46.3333333333333</v>
      </c>
      <c r="O1086">
        <v>23.3333333333333</v>
      </c>
      <c r="P1086">
        <v>0.50359712230215803</v>
      </c>
      <c r="Q1086" t="s">
        <v>5505</v>
      </c>
      <c r="R1086" t="s">
        <v>5477</v>
      </c>
      <c r="S1086" t="s">
        <v>46</v>
      </c>
      <c r="T1086" t="s">
        <v>11</v>
      </c>
      <c r="U1086" t="s">
        <v>19</v>
      </c>
      <c r="V1086" t="s">
        <v>7861</v>
      </c>
      <c r="W1086">
        <v>106.5005</v>
      </c>
      <c r="X1086">
        <v>11.11552</v>
      </c>
      <c r="Y1086" t="s">
        <v>7866</v>
      </c>
    </row>
    <row r="1087" spans="1:25" x14ac:dyDescent="0.75">
      <c r="A1087">
        <v>65026402</v>
      </c>
      <c r="B1087" t="s">
        <v>6675</v>
      </c>
      <c r="C1087" t="s">
        <v>5390</v>
      </c>
      <c r="D1087" t="s">
        <v>5488</v>
      </c>
      <c r="E1087" t="s">
        <v>18</v>
      </c>
      <c r="F1087">
        <v>0</v>
      </c>
      <c r="I1087">
        <v>63</v>
      </c>
      <c r="J1087">
        <v>82.6666666666667</v>
      </c>
      <c r="K1087">
        <v>5</v>
      </c>
      <c r="L1087" t="s">
        <v>5508</v>
      </c>
      <c r="M1087" t="s">
        <v>5475</v>
      </c>
      <c r="N1087">
        <v>46.3333333333333</v>
      </c>
      <c r="O1087">
        <v>36.3333333333333</v>
      </c>
      <c r="P1087">
        <v>0.78417266187050405</v>
      </c>
      <c r="Q1087" t="s">
        <v>5482</v>
      </c>
      <c r="R1087" t="s">
        <v>5483</v>
      </c>
      <c r="S1087" t="s">
        <v>46</v>
      </c>
      <c r="T1087" t="s">
        <v>11</v>
      </c>
      <c r="U1087" t="s">
        <v>19</v>
      </c>
      <c r="V1087" t="s">
        <v>7861</v>
      </c>
      <c r="W1087">
        <v>106.45556000000001</v>
      </c>
      <c r="X1087">
        <v>10.944229999999999</v>
      </c>
      <c r="Y1087" t="s">
        <v>7864</v>
      </c>
    </row>
    <row r="1088" spans="1:25" x14ac:dyDescent="0.75">
      <c r="A1088">
        <v>65065035</v>
      </c>
      <c r="B1088" t="s">
        <v>6314</v>
      </c>
      <c r="C1088" t="s">
        <v>5407</v>
      </c>
      <c r="D1088" t="s">
        <v>5496</v>
      </c>
      <c r="E1088" t="s">
        <v>18</v>
      </c>
      <c r="F1088">
        <v>0</v>
      </c>
      <c r="I1088">
        <v>3</v>
      </c>
      <c r="J1088">
        <v>4.3333333333333304</v>
      </c>
      <c r="L1088" t="s">
        <v>5508</v>
      </c>
      <c r="M1088" t="s">
        <v>5475</v>
      </c>
      <c r="N1088">
        <v>46.3333333333333</v>
      </c>
      <c r="O1088">
        <v>31.3333333333333</v>
      </c>
      <c r="P1088">
        <v>0.67625899280575497</v>
      </c>
      <c r="Q1088" t="s">
        <v>5505</v>
      </c>
      <c r="R1088" t="s">
        <v>5477</v>
      </c>
      <c r="S1088" t="s">
        <v>46</v>
      </c>
      <c r="T1088" t="s">
        <v>11</v>
      </c>
      <c r="U1088" t="s">
        <v>19</v>
      </c>
      <c r="V1088" t="s">
        <v>7865</v>
      </c>
      <c r="W1088">
        <v>106.46841000000001</v>
      </c>
      <c r="X1088">
        <v>11.055429999999999</v>
      </c>
      <c r="Y1088" t="s">
        <v>7864</v>
      </c>
    </row>
    <row r="1089" spans="1:25" x14ac:dyDescent="0.75">
      <c r="A1089">
        <v>65540085</v>
      </c>
      <c r="B1089" t="s">
        <v>5858</v>
      </c>
      <c r="C1089" t="s">
        <v>5407</v>
      </c>
      <c r="D1089" t="s">
        <v>5487</v>
      </c>
      <c r="E1089" t="s">
        <v>18</v>
      </c>
      <c r="F1089">
        <v>0</v>
      </c>
      <c r="G1089">
        <v>6</v>
      </c>
      <c r="H1089" t="s">
        <v>7287</v>
      </c>
      <c r="I1089">
        <v>19</v>
      </c>
      <c r="J1089">
        <v>14.3333333333333</v>
      </c>
      <c r="K1089">
        <v>9</v>
      </c>
      <c r="L1089" t="s">
        <v>5481</v>
      </c>
      <c r="M1089" t="s">
        <v>5475</v>
      </c>
      <c r="N1089">
        <v>46.3333333333333</v>
      </c>
      <c r="O1089">
        <v>33</v>
      </c>
      <c r="P1089">
        <v>0.71223021582733803</v>
      </c>
      <c r="Q1089" t="s">
        <v>5504</v>
      </c>
      <c r="R1089" t="s">
        <v>5486</v>
      </c>
      <c r="S1089" t="s">
        <v>46</v>
      </c>
      <c r="T1089" t="s">
        <v>11</v>
      </c>
      <c r="U1089" t="s">
        <v>19</v>
      </c>
      <c r="V1089" t="s">
        <v>7869</v>
      </c>
      <c r="W1089">
        <v>106.52401999999999</v>
      </c>
      <c r="X1089">
        <v>10.94847</v>
      </c>
      <c r="Y1089" t="s">
        <v>7864</v>
      </c>
    </row>
    <row r="1090" spans="1:25" x14ac:dyDescent="0.75">
      <c r="A1090">
        <v>65727794</v>
      </c>
      <c r="B1090" t="s">
        <v>6358</v>
      </c>
      <c r="C1090" t="s">
        <v>5407</v>
      </c>
      <c r="D1090" t="s">
        <v>5487</v>
      </c>
      <c r="E1090" t="s">
        <v>18</v>
      </c>
      <c r="F1090">
        <v>0</v>
      </c>
      <c r="G1090">
        <v>6</v>
      </c>
      <c r="H1090" t="s">
        <v>7287</v>
      </c>
      <c r="I1090">
        <v>22</v>
      </c>
      <c r="J1090">
        <v>27</v>
      </c>
      <c r="L1090" t="s">
        <v>5481</v>
      </c>
      <c r="M1090" t="s">
        <v>5475</v>
      </c>
      <c r="N1090">
        <v>46.3333333333333</v>
      </c>
      <c r="O1090">
        <v>31</v>
      </c>
      <c r="P1090">
        <v>0.66906474820143902</v>
      </c>
      <c r="Q1090" t="s">
        <v>5476</v>
      </c>
      <c r="R1090" t="s">
        <v>5477</v>
      </c>
      <c r="S1090" t="s">
        <v>46</v>
      </c>
      <c r="T1090" t="s">
        <v>11</v>
      </c>
      <c r="U1090" t="s">
        <v>19</v>
      </c>
      <c r="V1090" t="s">
        <v>7867</v>
      </c>
      <c r="W1090">
        <v>106.64457</v>
      </c>
      <c r="X1090">
        <v>10.958679999999999</v>
      </c>
      <c r="Y1090" t="s">
        <v>7864</v>
      </c>
    </row>
    <row r="1091" spans="1:25" x14ac:dyDescent="0.75">
      <c r="A1091">
        <v>65729205</v>
      </c>
      <c r="B1091" t="s">
        <v>1026</v>
      </c>
      <c r="C1091" t="s">
        <v>5407</v>
      </c>
      <c r="D1091" t="s">
        <v>5487</v>
      </c>
      <c r="E1091" t="s">
        <v>18</v>
      </c>
      <c r="F1091">
        <v>0</v>
      </c>
      <c r="I1091">
        <v>6</v>
      </c>
      <c r="J1091">
        <v>9.6666666666666696</v>
      </c>
      <c r="L1091" t="s">
        <v>5508</v>
      </c>
      <c r="M1091" t="s">
        <v>5475</v>
      </c>
      <c r="N1091">
        <v>46.3333333333333</v>
      </c>
      <c r="O1091">
        <v>41</v>
      </c>
      <c r="P1091">
        <v>0.88489208633093497</v>
      </c>
      <c r="Q1091" t="s">
        <v>5500</v>
      </c>
      <c r="R1091" t="s">
        <v>5486</v>
      </c>
      <c r="S1091" t="s">
        <v>46</v>
      </c>
      <c r="T1091" t="s">
        <v>11</v>
      </c>
      <c r="U1091" t="s">
        <v>19</v>
      </c>
      <c r="V1091" t="s">
        <v>7861</v>
      </c>
      <c r="W1091">
        <v>106.5031</v>
      </c>
      <c r="X1091">
        <v>10.963469999999999</v>
      </c>
      <c r="Y1091" t="s">
        <v>7862</v>
      </c>
    </row>
    <row r="1092" spans="1:25" x14ac:dyDescent="0.75">
      <c r="A1092">
        <v>65026415</v>
      </c>
      <c r="B1092" t="s">
        <v>6240</v>
      </c>
      <c r="C1092" t="s">
        <v>5407</v>
      </c>
      <c r="D1092" t="s">
        <v>5487</v>
      </c>
      <c r="E1092" t="s">
        <v>18</v>
      </c>
      <c r="F1092">
        <v>0</v>
      </c>
      <c r="G1092">
        <v>43</v>
      </c>
      <c r="H1092" t="s">
        <v>7287</v>
      </c>
      <c r="I1092">
        <v>32</v>
      </c>
      <c r="J1092">
        <v>33.6666666666667</v>
      </c>
      <c r="K1092">
        <v>4</v>
      </c>
      <c r="L1092" t="s">
        <v>5481</v>
      </c>
      <c r="M1092" t="s">
        <v>5475</v>
      </c>
      <c r="N1092">
        <v>46</v>
      </c>
      <c r="O1092">
        <v>29</v>
      </c>
      <c r="P1092">
        <v>0.63043478260869601</v>
      </c>
      <c r="Q1092" t="s">
        <v>5502</v>
      </c>
      <c r="R1092" t="s">
        <v>5477</v>
      </c>
      <c r="S1092" t="s">
        <v>46</v>
      </c>
      <c r="T1092" t="s">
        <v>11</v>
      </c>
      <c r="U1092" t="s">
        <v>19</v>
      </c>
      <c r="V1092" t="s">
        <v>7867</v>
      </c>
      <c r="W1092">
        <v>106.59627999999999</v>
      </c>
      <c r="X1092">
        <v>11.001060000000001</v>
      </c>
      <c r="Y1092" t="s">
        <v>7864</v>
      </c>
    </row>
    <row r="1093" spans="1:25" x14ac:dyDescent="0.75">
      <c r="A1093">
        <v>65030079</v>
      </c>
      <c r="B1093" t="s">
        <v>5760</v>
      </c>
      <c r="C1093" t="s">
        <v>5412</v>
      </c>
      <c r="D1093" t="s">
        <v>5474</v>
      </c>
      <c r="E1093" t="s">
        <v>18</v>
      </c>
      <c r="F1093">
        <v>0</v>
      </c>
      <c r="G1093">
        <v>5</v>
      </c>
      <c r="H1093" t="s">
        <v>7287</v>
      </c>
      <c r="I1093">
        <v>19</v>
      </c>
      <c r="J1093">
        <v>18.3333333333333</v>
      </c>
      <c r="K1093">
        <v>5</v>
      </c>
      <c r="L1093" t="s">
        <v>5481</v>
      </c>
      <c r="M1093" t="s">
        <v>5475</v>
      </c>
      <c r="N1093">
        <v>46</v>
      </c>
      <c r="O1093">
        <v>27.3333333333333</v>
      </c>
      <c r="P1093">
        <v>0.59420289855072495</v>
      </c>
      <c r="Q1093" t="s">
        <v>5512</v>
      </c>
      <c r="R1093" t="s">
        <v>5483</v>
      </c>
      <c r="S1093" t="s">
        <v>46</v>
      </c>
      <c r="T1093" t="s">
        <v>11</v>
      </c>
      <c r="U1093" t="s">
        <v>19</v>
      </c>
      <c r="V1093" t="s">
        <v>7867</v>
      </c>
      <c r="W1093">
        <v>106.63015</v>
      </c>
      <c r="X1093">
        <v>10.97369</v>
      </c>
      <c r="Y1093" t="s">
        <v>7866</v>
      </c>
    </row>
    <row r="1094" spans="1:25" x14ac:dyDescent="0.75">
      <c r="A1094">
        <v>65503728</v>
      </c>
      <c r="B1094" t="s">
        <v>6289</v>
      </c>
      <c r="C1094" t="s">
        <v>5407</v>
      </c>
      <c r="D1094" t="s">
        <v>5488</v>
      </c>
      <c r="E1094" t="s">
        <v>18</v>
      </c>
      <c r="F1094">
        <v>0</v>
      </c>
      <c r="G1094">
        <v>5</v>
      </c>
      <c r="H1094" t="s">
        <v>7287</v>
      </c>
      <c r="I1094">
        <v>17</v>
      </c>
      <c r="J1094">
        <v>35</v>
      </c>
      <c r="K1094">
        <v>55</v>
      </c>
      <c r="L1094" t="s">
        <v>5481</v>
      </c>
      <c r="M1094" t="s">
        <v>5475</v>
      </c>
      <c r="N1094">
        <v>46</v>
      </c>
      <c r="O1094">
        <v>32.3333333333333</v>
      </c>
      <c r="P1094">
        <v>0.70289855072463803</v>
      </c>
      <c r="Q1094" t="s">
        <v>5521</v>
      </c>
      <c r="R1094" t="s">
        <v>5477</v>
      </c>
      <c r="S1094" t="s">
        <v>46</v>
      </c>
      <c r="T1094" t="s">
        <v>11</v>
      </c>
      <c r="U1094" t="s">
        <v>19</v>
      </c>
      <c r="V1094" t="s">
        <v>7869</v>
      </c>
      <c r="W1094">
        <v>106.51299</v>
      </c>
      <c r="X1094">
        <v>10.982760000000001</v>
      </c>
      <c r="Y1094" t="s">
        <v>7864</v>
      </c>
    </row>
    <row r="1095" spans="1:25" x14ac:dyDescent="0.75">
      <c r="A1095">
        <v>65525332</v>
      </c>
      <c r="B1095" t="s">
        <v>5752</v>
      </c>
      <c r="C1095" t="s">
        <v>5407</v>
      </c>
      <c r="D1095" t="s">
        <v>5488</v>
      </c>
      <c r="E1095" t="s">
        <v>18</v>
      </c>
      <c r="F1095">
        <v>0</v>
      </c>
      <c r="I1095">
        <v>5</v>
      </c>
      <c r="J1095">
        <v>9.3333333333333304</v>
      </c>
      <c r="K1095">
        <v>20</v>
      </c>
      <c r="L1095" t="s">
        <v>5508</v>
      </c>
      <c r="M1095" t="s">
        <v>5475</v>
      </c>
      <c r="N1095">
        <v>46</v>
      </c>
      <c r="O1095">
        <v>28.3333333333333</v>
      </c>
      <c r="P1095">
        <v>0.61594202898550698</v>
      </c>
      <c r="Q1095" t="s">
        <v>5505</v>
      </c>
      <c r="R1095" t="s">
        <v>5477</v>
      </c>
      <c r="S1095" t="s">
        <v>46</v>
      </c>
      <c r="T1095" t="s">
        <v>11</v>
      </c>
      <c r="U1095" t="s">
        <v>19</v>
      </c>
      <c r="V1095" t="s">
        <v>7865</v>
      </c>
      <c r="W1095">
        <v>106.46646</v>
      </c>
      <c r="X1095">
        <v>11.055770000000001</v>
      </c>
      <c r="Y1095" t="s">
        <v>7864</v>
      </c>
    </row>
    <row r="1096" spans="1:25" x14ac:dyDescent="0.75">
      <c r="A1096">
        <v>65710673</v>
      </c>
      <c r="B1096" t="s">
        <v>1104</v>
      </c>
      <c r="C1096" t="s">
        <v>5407</v>
      </c>
      <c r="D1096" t="s">
        <v>5487</v>
      </c>
      <c r="E1096" t="s">
        <v>18</v>
      </c>
      <c r="F1096">
        <v>0</v>
      </c>
      <c r="I1096">
        <v>3</v>
      </c>
      <c r="J1096">
        <v>4.3333333333333304</v>
      </c>
      <c r="K1096">
        <v>5</v>
      </c>
      <c r="L1096" t="s">
        <v>5508</v>
      </c>
      <c r="M1096" t="s">
        <v>5475</v>
      </c>
      <c r="N1096">
        <v>46</v>
      </c>
      <c r="O1096">
        <v>34.6666666666667</v>
      </c>
      <c r="P1096">
        <v>0.75362318840579701</v>
      </c>
      <c r="Q1096" t="s">
        <v>5500</v>
      </c>
      <c r="R1096" t="s">
        <v>5486</v>
      </c>
      <c r="S1096" t="s">
        <v>46</v>
      </c>
      <c r="T1096" t="s">
        <v>11</v>
      </c>
      <c r="U1096" t="s">
        <v>19</v>
      </c>
      <c r="V1096" t="s">
        <v>7861</v>
      </c>
      <c r="W1096">
        <v>106.49867999999999</v>
      </c>
      <c r="X1096">
        <v>10.97354</v>
      </c>
      <c r="Y1096" t="s">
        <v>7864</v>
      </c>
    </row>
    <row r="1097" spans="1:25" x14ac:dyDescent="0.75">
      <c r="A1097">
        <v>65728233</v>
      </c>
      <c r="B1097" t="s">
        <v>6250</v>
      </c>
      <c r="C1097" t="s">
        <v>5407</v>
      </c>
      <c r="D1097" t="s">
        <v>5487</v>
      </c>
      <c r="E1097" t="s">
        <v>18</v>
      </c>
      <c r="F1097">
        <v>0</v>
      </c>
      <c r="G1097">
        <v>2</v>
      </c>
      <c r="H1097" t="s">
        <v>7287</v>
      </c>
      <c r="I1097">
        <v>11</v>
      </c>
      <c r="J1097">
        <v>7.6666666666666696</v>
      </c>
      <c r="K1097">
        <v>4</v>
      </c>
      <c r="L1097" t="s">
        <v>5481</v>
      </c>
      <c r="M1097" t="s">
        <v>5475</v>
      </c>
      <c r="N1097">
        <v>46</v>
      </c>
      <c r="O1097">
        <v>20.3333333333333</v>
      </c>
      <c r="P1097">
        <v>0.44202898550724601</v>
      </c>
      <c r="Q1097" t="s">
        <v>5503</v>
      </c>
      <c r="R1097" t="s">
        <v>5477</v>
      </c>
      <c r="S1097" t="s">
        <v>46</v>
      </c>
      <c r="T1097" t="s">
        <v>11</v>
      </c>
      <c r="U1097" t="s">
        <v>19</v>
      </c>
      <c r="V1097" t="s">
        <v>7859</v>
      </c>
      <c r="W1097">
        <v>106.60675999999999</v>
      </c>
      <c r="X1097">
        <v>10.95839</v>
      </c>
      <c r="Y1097" t="s">
        <v>7866</v>
      </c>
    </row>
    <row r="1098" spans="1:25" x14ac:dyDescent="0.75">
      <c r="A1098">
        <v>65020802</v>
      </c>
      <c r="B1098" t="s">
        <v>7878</v>
      </c>
      <c r="C1098" t="s">
        <v>5407</v>
      </c>
      <c r="D1098" t="s">
        <v>5488</v>
      </c>
      <c r="E1098" t="s">
        <v>18</v>
      </c>
      <c r="F1098">
        <v>0</v>
      </c>
      <c r="G1098">
        <v>5</v>
      </c>
      <c r="H1098" t="s">
        <v>7287</v>
      </c>
      <c r="I1098">
        <v>4</v>
      </c>
      <c r="J1098">
        <v>7.3333333333333304</v>
      </c>
      <c r="K1098">
        <v>6</v>
      </c>
      <c r="L1098" t="s">
        <v>5481</v>
      </c>
      <c r="M1098" t="s">
        <v>5475</v>
      </c>
      <c r="N1098">
        <v>45.6666666666667</v>
      </c>
      <c r="O1098">
        <v>39</v>
      </c>
      <c r="P1098">
        <v>0.85401459854014605</v>
      </c>
      <c r="Q1098" t="s">
        <v>5500</v>
      </c>
      <c r="R1098" t="s">
        <v>5486</v>
      </c>
      <c r="S1098" t="s">
        <v>46</v>
      </c>
      <c r="T1098" t="s">
        <v>11</v>
      </c>
      <c r="U1098" t="s">
        <v>19</v>
      </c>
      <c r="V1098" t="s">
        <v>7869</v>
      </c>
      <c r="W1098">
        <v>106.51076</v>
      </c>
      <c r="X1098">
        <v>10.958679999999999</v>
      </c>
      <c r="Y1098" t="s">
        <v>7862</v>
      </c>
    </row>
    <row r="1099" spans="1:25" x14ac:dyDescent="0.75">
      <c r="A1099">
        <v>65525364</v>
      </c>
      <c r="B1099" t="s">
        <v>6099</v>
      </c>
      <c r="C1099" t="s">
        <v>5407</v>
      </c>
      <c r="D1099" t="s">
        <v>5488</v>
      </c>
      <c r="E1099" t="s">
        <v>18</v>
      </c>
      <c r="F1099">
        <v>0</v>
      </c>
      <c r="I1099">
        <v>11</v>
      </c>
      <c r="J1099">
        <v>6.3333333333333304</v>
      </c>
      <c r="K1099">
        <v>9</v>
      </c>
      <c r="L1099" t="s">
        <v>5508</v>
      </c>
      <c r="M1099" t="s">
        <v>5475</v>
      </c>
      <c r="N1099">
        <v>45.6666666666667</v>
      </c>
      <c r="O1099">
        <v>25.6666666666667</v>
      </c>
      <c r="P1099">
        <v>0.56204379562043805</v>
      </c>
      <c r="Q1099" t="s">
        <v>5505</v>
      </c>
      <c r="R1099" t="s">
        <v>5477</v>
      </c>
      <c r="S1099" t="s">
        <v>46</v>
      </c>
      <c r="T1099" t="s">
        <v>11</v>
      </c>
      <c r="U1099" t="s">
        <v>19</v>
      </c>
      <c r="V1099" t="s">
        <v>7865</v>
      </c>
      <c r="W1099">
        <v>106.51011</v>
      </c>
      <c r="X1099">
        <v>11.084860000000001</v>
      </c>
      <c r="Y1099" t="s">
        <v>7866</v>
      </c>
    </row>
    <row r="1100" spans="1:25" x14ac:dyDescent="0.75">
      <c r="A1100">
        <v>65712794</v>
      </c>
      <c r="B1100" t="s">
        <v>5968</v>
      </c>
      <c r="C1100" t="s">
        <v>5407</v>
      </c>
      <c r="D1100" t="s">
        <v>5474</v>
      </c>
      <c r="E1100" t="s">
        <v>18</v>
      </c>
      <c r="F1100">
        <v>0</v>
      </c>
      <c r="G1100">
        <v>8</v>
      </c>
      <c r="H1100" t="s">
        <v>7287</v>
      </c>
      <c r="I1100">
        <v>19</v>
      </c>
      <c r="J1100">
        <v>14.3333333333333</v>
      </c>
      <c r="K1100">
        <v>16</v>
      </c>
      <c r="L1100" t="s">
        <v>5481</v>
      </c>
      <c r="M1100" t="s">
        <v>5475</v>
      </c>
      <c r="N1100">
        <v>45.6666666666667</v>
      </c>
      <c r="O1100">
        <v>28.3333333333333</v>
      </c>
      <c r="P1100">
        <v>0.62043795620438003</v>
      </c>
      <c r="Q1100" t="s">
        <v>5504</v>
      </c>
      <c r="R1100" t="s">
        <v>5486</v>
      </c>
      <c r="S1100" t="s">
        <v>46</v>
      </c>
      <c r="T1100" t="s">
        <v>11</v>
      </c>
      <c r="U1100" t="s">
        <v>19</v>
      </c>
      <c r="V1100" t="s">
        <v>7869</v>
      </c>
      <c r="W1100">
        <v>106.50435</v>
      </c>
      <c r="X1100">
        <v>10.94889</v>
      </c>
      <c r="Y1100" t="s">
        <v>7864</v>
      </c>
    </row>
    <row r="1101" spans="1:25" x14ac:dyDescent="0.75">
      <c r="A1101">
        <v>65730980</v>
      </c>
      <c r="B1101" t="s">
        <v>3463</v>
      </c>
      <c r="C1101" t="s">
        <v>5407</v>
      </c>
      <c r="D1101" t="s">
        <v>5487</v>
      </c>
      <c r="E1101" t="s">
        <v>18</v>
      </c>
      <c r="F1101">
        <v>0</v>
      </c>
      <c r="G1101">
        <v>3</v>
      </c>
      <c r="H1101" t="s">
        <v>7287</v>
      </c>
      <c r="I1101">
        <v>11</v>
      </c>
      <c r="J1101">
        <v>30.6666666666667</v>
      </c>
      <c r="K1101">
        <v>8</v>
      </c>
      <c r="L1101" t="s">
        <v>5481</v>
      </c>
      <c r="M1101" t="s">
        <v>5475</v>
      </c>
      <c r="N1101">
        <v>45.6666666666667</v>
      </c>
      <c r="O1101">
        <v>30.6666666666667</v>
      </c>
      <c r="P1101">
        <v>0.67153284671532898</v>
      </c>
      <c r="Q1101" t="s">
        <v>5504</v>
      </c>
      <c r="R1101" t="s">
        <v>5486</v>
      </c>
      <c r="S1101" t="s">
        <v>46</v>
      </c>
      <c r="T1101" t="s">
        <v>11</v>
      </c>
      <c r="U1101" t="s">
        <v>19</v>
      </c>
      <c r="V1101" t="s">
        <v>7869</v>
      </c>
      <c r="W1101">
        <v>106.52236000000001</v>
      </c>
      <c r="X1101">
        <v>10.94624</v>
      </c>
      <c r="Y1101" t="s">
        <v>7864</v>
      </c>
    </row>
    <row r="1102" spans="1:25" x14ac:dyDescent="0.75">
      <c r="A1102">
        <v>65010705</v>
      </c>
      <c r="B1102" t="s">
        <v>5850</v>
      </c>
      <c r="C1102" t="s">
        <v>5390</v>
      </c>
      <c r="D1102" t="s">
        <v>5487</v>
      </c>
      <c r="E1102" t="s">
        <v>18</v>
      </c>
      <c r="F1102">
        <v>0</v>
      </c>
      <c r="G1102">
        <v>4</v>
      </c>
      <c r="H1102" t="s">
        <v>7287</v>
      </c>
      <c r="I1102">
        <v>21</v>
      </c>
      <c r="J1102">
        <v>14.6666666666667</v>
      </c>
      <c r="K1102">
        <v>4</v>
      </c>
      <c r="L1102" t="s">
        <v>5481</v>
      </c>
      <c r="M1102" t="s">
        <v>5475</v>
      </c>
      <c r="N1102">
        <v>45.3333333333333</v>
      </c>
      <c r="O1102">
        <v>34.6666666666667</v>
      </c>
      <c r="P1102">
        <v>0.76470588235294101</v>
      </c>
      <c r="Q1102" t="s">
        <v>5512</v>
      </c>
      <c r="R1102" t="s">
        <v>5483</v>
      </c>
      <c r="S1102" t="s">
        <v>46</v>
      </c>
      <c r="T1102" t="s">
        <v>11</v>
      </c>
      <c r="U1102" t="s">
        <v>19</v>
      </c>
      <c r="V1102" t="s">
        <v>7867</v>
      </c>
      <c r="W1102">
        <v>106.64554</v>
      </c>
      <c r="X1102">
        <v>10.940910000000001</v>
      </c>
      <c r="Y1102" t="s">
        <v>7864</v>
      </c>
    </row>
    <row r="1103" spans="1:25" x14ac:dyDescent="0.75">
      <c r="A1103">
        <v>65014943</v>
      </c>
      <c r="B1103" t="s">
        <v>2085</v>
      </c>
      <c r="C1103" t="s">
        <v>5407</v>
      </c>
      <c r="D1103" t="s">
        <v>5488</v>
      </c>
      <c r="E1103" t="s">
        <v>18</v>
      </c>
      <c r="F1103">
        <v>0</v>
      </c>
      <c r="I1103">
        <v>5</v>
      </c>
      <c r="J1103">
        <v>5</v>
      </c>
      <c r="K1103">
        <v>48</v>
      </c>
      <c r="L1103" t="s">
        <v>5508</v>
      </c>
      <c r="M1103" t="s">
        <v>5475</v>
      </c>
      <c r="N1103">
        <v>45.3333333333333</v>
      </c>
      <c r="O1103">
        <v>23.6666666666667</v>
      </c>
      <c r="P1103">
        <v>0.52205882352941202</v>
      </c>
      <c r="Q1103" t="s">
        <v>5521</v>
      </c>
      <c r="R1103" t="s">
        <v>5477</v>
      </c>
      <c r="S1103" t="s">
        <v>46</v>
      </c>
      <c r="T1103" t="s">
        <v>11</v>
      </c>
      <c r="U1103" t="s">
        <v>19</v>
      </c>
      <c r="V1103" t="s">
        <v>7867</v>
      </c>
      <c r="W1103">
        <v>106.57126</v>
      </c>
      <c r="X1103">
        <v>10.996359999999999</v>
      </c>
      <c r="Y1103" t="s">
        <v>7866</v>
      </c>
    </row>
    <row r="1104" spans="1:25" x14ac:dyDescent="0.75">
      <c r="A1104">
        <v>65016018</v>
      </c>
      <c r="B1104" t="s">
        <v>6932</v>
      </c>
      <c r="C1104" t="s">
        <v>5407</v>
      </c>
      <c r="D1104" t="s">
        <v>5488</v>
      </c>
      <c r="E1104" t="s">
        <v>18</v>
      </c>
      <c r="F1104">
        <v>0</v>
      </c>
      <c r="G1104">
        <v>6</v>
      </c>
      <c r="H1104" t="s">
        <v>7287</v>
      </c>
      <c r="I1104">
        <v>11</v>
      </c>
      <c r="J1104">
        <v>62</v>
      </c>
      <c r="K1104">
        <v>9</v>
      </c>
      <c r="L1104" t="s">
        <v>5481</v>
      </c>
      <c r="M1104" t="s">
        <v>5475</v>
      </c>
      <c r="N1104">
        <v>45.3333333333333</v>
      </c>
      <c r="O1104">
        <v>42.3333333333333</v>
      </c>
      <c r="P1104">
        <v>0.93382352941176505</v>
      </c>
      <c r="Q1104" t="s">
        <v>5521</v>
      </c>
      <c r="R1104" t="s">
        <v>5477</v>
      </c>
      <c r="S1104" t="s">
        <v>46</v>
      </c>
      <c r="T1104" t="s">
        <v>11</v>
      </c>
      <c r="U1104" t="s">
        <v>19</v>
      </c>
      <c r="V1104" t="s">
        <v>7869</v>
      </c>
      <c r="W1104">
        <v>106.52616999999999</v>
      </c>
      <c r="X1104">
        <v>10.98517</v>
      </c>
      <c r="Y1104" t="s">
        <v>7862</v>
      </c>
    </row>
    <row r="1105" spans="1:25" x14ac:dyDescent="0.75">
      <c r="A1105">
        <v>65540009</v>
      </c>
      <c r="B1105" t="s">
        <v>5811</v>
      </c>
      <c r="C1105" t="s">
        <v>5407</v>
      </c>
      <c r="D1105" t="s">
        <v>5488</v>
      </c>
      <c r="E1105" t="s">
        <v>18</v>
      </c>
      <c r="F1105">
        <v>0</v>
      </c>
      <c r="J1105">
        <v>2.6666666666666701</v>
      </c>
      <c r="K1105">
        <v>10</v>
      </c>
      <c r="L1105" t="s">
        <v>5508</v>
      </c>
      <c r="M1105" t="s">
        <v>5475</v>
      </c>
      <c r="N1105">
        <v>45.3333333333333</v>
      </c>
      <c r="O1105">
        <v>27.6666666666667</v>
      </c>
      <c r="P1105">
        <v>0.61029411764705899</v>
      </c>
      <c r="Q1105" t="s">
        <v>5505</v>
      </c>
      <c r="R1105" t="s">
        <v>5477</v>
      </c>
      <c r="S1105" t="s">
        <v>46</v>
      </c>
      <c r="T1105" t="s">
        <v>11</v>
      </c>
      <c r="U1105" t="s">
        <v>19</v>
      </c>
      <c r="V1105" t="s">
        <v>7865</v>
      </c>
      <c r="W1105">
        <v>106.4791</v>
      </c>
      <c r="X1105">
        <v>11.13162</v>
      </c>
      <c r="Y1105" t="s">
        <v>7864</v>
      </c>
    </row>
    <row r="1106" spans="1:25" x14ac:dyDescent="0.75">
      <c r="A1106">
        <v>65700090</v>
      </c>
      <c r="B1106" t="s">
        <v>6110</v>
      </c>
      <c r="C1106" t="s">
        <v>5407</v>
      </c>
      <c r="D1106" t="s">
        <v>5488</v>
      </c>
      <c r="E1106" t="s">
        <v>18</v>
      </c>
      <c r="F1106">
        <v>0</v>
      </c>
      <c r="I1106">
        <v>7</v>
      </c>
      <c r="J1106">
        <v>6.3333333333333304</v>
      </c>
      <c r="K1106">
        <v>10</v>
      </c>
      <c r="L1106" t="s">
        <v>5508</v>
      </c>
      <c r="M1106" t="s">
        <v>5475</v>
      </c>
      <c r="N1106">
        <v>45.3333333333333</v>
      </c>
      <c r="O1106">
        <v>36.6666666666667</v>
      </c>
      <c r="P1106">
        <v>0.80882352941176505</v>
      </c>
      <c r="Q1106" t="s">
        <v>5500</v>
      </c>
      <c r="R1106" t="s">
        <v>5486</v>
      </c>
      <c r="S1106" t="s">
        <v>46</v>
      </c>
      <c r="T1106" t="s">
        <v>11</v>
      </c>
      <c r="U1106" t="s">
        <v>19</v>
      </c>
      <c r="V1106" t="s">
        <v>7869</v>
      </c>
      <c r="W1106">
        <v>106.50535000000001</v>
      </c>
      <c r="X1106">
        <v>10.95783</v>
      </c>
      <c r="Y1106" t="s">
        <v>7862</v>
      </c>
    </row>
    <row r="1107" spans="1:25" x14ac:dyDescent="0.75">
      <c r="A1107">
        <v>65016017</v>
      </c>
      <c r="B1107" t="s">
        <v>4096</v>
      </c>
      <c r="C1107" t="s">
        <v>5407</v>
      </c>
      <c r="D1107" t="s">
        <v>5487</v>
      </c>
      <c r="E1107" t="s">
        <v>18</v>
      </c>
      <c r="F1107">
        <v>0</v>
      </c>
      <c r="I1107">
        <v>25</v>
      </c>
      <c r="J1107">
        <v>59.6666666666667</v>
      </c>
      <c r="K1107">
        <v>29</v>
      </c>
      <c r="L1107" t="s">
        <v>5508</v>
      </c>
      <c r="M1107" t="s">
        <v>5475</v>
      </c>
      <c r="N1107">
        <v>45</v>
      </c>
      <c r="O1107">
        <v>38.3333333333333</v>
      </c>
      <c r="P1107">
        <v>0.85185185185185197</v>
      </c>
      <c r="Q1107" t="s">
        <v>5521</v>
      </c>
      <c r="R1107" t="s">
        <v>5477</v>
      </c>
      <c r="S1107" t="s">
        <v>46</v>
      </c>
      <c r="T1107" t="s">
        <v>11</v>
      </c>
      <c r="U1107" t="s">
        <v>19</v>
      </c>
      <c r="V1107" t="s">
        <v>7869</v>
      </c>
      <c r="W1107">
        <v>106.52454</v>
      </c>
      <c r="X1107">
        <v>10.98766</v>
      </c>
      <c r="Y1107" t="s">
        <v>7862</v>
      </c>
    </row>
    <row r="1108" spans="1:25" x14ac:dyDescent="0.75">
      <c r="A1108">
        <v>65017232</v>
      </c>
      <c r="B1108" t="s">
        <v>5699</v>
      </c>
      <c r="C1108" t="s">
        <v>5416</v>
      </c>
      <c r="D1108" t="s">
        <v>5487</v>
      </c>
      <c r="E1108" t="s">
        <v>5480</v>
      </c>
      <c r="F1108">
        <v>0</v>
      </c>
      <c r="I1108">
        <v>11</v>
      </c>
      <c r="J1108">
        <v>188.666666666667</v>
      </c>
      <c r="K1108">
        <v>3</v>
      </c>
      <c r="L1108" t="s">
        <v>5508</v>
      </c>
      <c r="M1108" t="s">
        <v>5475</v>
      </c>
      <c r="N1108">
        <v>45</v>
      </c>
      <c r="O1108">
        <v>30.6666666666667</v>
      </c>
      <c r="P1108">
        <v>0.68148148148148102</v>
      </c>
      <c r="Q1108" t="s">
        <v>5515</v>
      </c>
      <c r="R1108" t="s">
        <v>5483</v>
      </c>
      <c r="S1108" t="s">
        <v>46</v>
      </c>
      <c r="T1108" t="s">
        <v>11</v>
      </c>
      <c r="U1108" t="s">
        <v>19</v>
      </c>
      <c r="V1108" t="s">
        <v>7861</v>
      </c>
      <c r="W1108">
        <v>106.49978</v>
      </c>
      <c r="X1108">
        <v>10.977729999999999</v>
      </c>
      <c r="Y1108" t="s">
        <v>7864</v>
      </c>
    </row>
    <row r="1109" spans="1:25" x14ac:dyDescent="0.75">
      <c r="A1109">
        <v>65025372</v>
      </c>
      <c r="B1109" t="s">
        <v>5773</v>
      </c>
      <c r="C1109" t="s">
        <v>5407</v>
      </c>
      <c r="D1109" t="s">
        <v>5487</v>
      </c>
      <c r="E1109" t="s">
        <v>18</v>
      </c>
      <c r="F1109">
        <v>0</v>
      </c>
      <c r="G1109">
        <v>24</v>
      </c>
      <c r="H1109" t="s">
        <v>7287</v>
      </c>
      <c r="I1109">
        <v>217</v>
      </c>
      <c r="J1109">
        <v>124</v>
      </c>
      <c r="K1109">
        <v>154</v>
      </c>
      <c r="L1109" t="s">
        <v>5481</v>
      </c>
      <c r="M1109" t="s">
        <v>5475</v>
      </c>
      <c r="N1109">
        <v>45</v>
      </c>
      <c r="O1109">
        <v>21.6666666666667</v>
      </c>
      <c r="P1109">
        <v>0.48148148148148201</v>
      </c>
      <c r="Q1109" t="s">
        <v>5507</v>
      </c>
      <c r="R1109" t="s">
        <v>5486</v>
      </c>
      <c r="S1109" t="s">
        <v>46</v>
      </c>
      <c r="T1109" t="s">
        <v>11</v>
      </c>
      <c r="U1109" t="s">
        <v>19</v>
      </c>
      <c r="V1109" t="s">
        <v>7869</v>
      </c>
      <c r="W1109">
        <v>106.53265</v>
      </c>
      <c r="X1109">
        <v>10.933310000000001</v>
      </c>
      <c r="Y1109" t="s">
        <v>7866</v>
      </c>
    </row>
    <row r="1110" spans="1:25" x14ac:dyDescent="0.75">
      <c r="A1110">
        <v>65026527</v>
      </c>
      <c r="B1110" t="s">
        <v>7788</v>
      </c>
      <c r="C1110" t="s">
        <v>5407</v>
      </c>
      <c r="D1110" t="s">
        <v>5488</v>
      </c>
      <c r="E1110" t="s">
        <v>18</v>
      </c>
      <c r="F1110">
        <v>0</v>
      </c>
      <c r="I1110">
        <v>15</v>
      </c>
      <c r="J1110">
        <v>10.3333333333333</v>
      </c>
      <c r="K1110">
        <v>4</v>
      </c>
      <c r="L1110" t="s">
        <v>5508</v>
      </c>
      <c r="M1110" t="s">
        <v>5475</v>
      </c>
      <c r="N1110">
        <v>45</v>
      </c>
      <c r="O1110">
        <v>34</v>
      </c>
      <c r="P1110">
        <v>0.75555555555555598</v>
      </c>
      <c r="Q1110" t="s">
        <v>5500</v>
      </c>
      <c r="R1110" t="s">
        <v>5486</v>
      </c>
      <c r="S1110" t="s">
        <v>46</v>
      </c>
      <c r="T1110" t="s">
        <v>11</v>
      </c>
      <c r="U1110" t="s">
        <v>19</v>
      </c>
      <c r="V1110" t="s">
        <v>7861</v>
      </c>
      <c r="W1110">
        <v>106.48797999999999</v>
      </c>
      <c r="X1110">
        <v>10.97212</v>
      </c>
      <c r="Y1110" t="s">
        <v>7864</v>
      </c>
    </row>
    <row r="1111" spans="1:25" x14ac:dyDescent="0.75">
      <c r="A1111">
        <v>65044680</v>
      </c>
      <c r="B1111" t="s">
        <v>6313</v>
      </c>
      <c r="C1111" t="s">
        <v>5407</v>
      </c>
      <c r="D1111" t="s">
        <v>5496</v>
      </c>
      <c r="E1111" t="s">
        <v>18</v>
      </c>
      <c r="F1111">
        <v>0</v>
      </c>
      <c r="G1111">
        <v>3</v>
      </c>
      <c r="H1111" t="s">
        <v>7287</v>
      </c>
      <c r="I1111">
        <v>5</v>
      </c>
      <c r="J1111">
        <v>5.6666666666666696</v>
      </c>
      <c r="L1111" t="s">
        <v>5481</v>
      </c>
      <c r="M1111" t="s">
        <v>5475</v>
      </c>
      <c r="N1111">
        <v>45</v>
      </c>
      <c r="O1111">
        <v>26.3333333333333</v>
      </c>
      <c r="P1111">
        <v>0.58518518518518503</v>
      </c>
      <c r="Q1111" t="s">
        <v>5502</v>
      </c>
      <c r="R1111" t="s">
        <v>5477</v>
      </c>
      <c r="S1111" t="s">
        <v>46</v>
      </c>
      <c r="T1111" t="s">
        <v>11</v>
      </c>
      <c r="U1111" t="s">
        <v>19</v>
      </c>
      <c r="V1111" t="s">
        <v>7867</v>
      </c>
      <c r="W1111">
        <v>106.58529</v>
      </c>
      <c r="X1111">
        <v>10.985300000000001</v>
      </c>
      <c r="Y1111" t="s">
        <v>7866</v>
      </c>
    </row>
    <row r="1112" spans="1:25" x14ac:dyDescent="0.75">
      <c r="A1112">
        <v>65540330</v>
      </c>
      <c r="B1112" t="s">
        <v>6060</v>
      </c>
      <c r="C1112" t="s">
        <v>5407</v>
      </c>
      <c r="D1112" t="s">
        <v>5488</v>
      </c>
      <c r="E1112" t="s">
        <v>18</v>
      </c>
      <c r="F1112">
        <v>0</v>
      </c>
      <c r="G1112">
        <v>2</v>
      </c>
      <c r="H1112" t="s">
        <v>7287</v>
      </c>
      <c r="I1112">
        <v>3</v>
      </c>
      <c r="J1112">
        <v>4</v>
      </c>
      <c r="K1112">
        <v>22</v>
      </c>
      <c r="L1112" t="s">
        <v>5481</v>
      </c>
      <c r="M1112" t="s">
        <v>5475</v>
      </c>
      <c r="N1112">
        <v>45</v>
      </c>
      <c r="O1112">
        <v>27</v>
      </c>
      <c r="P1112">
        <v>0.6</v>
      </c>
      <c r="Q1112" t="s">
        <v>5505</v>
      </c>
      <c r="R1112" t="s">
        <v>5477</v>
      </c>
      <c r="S1112" t="s">
        <v>46</v>
      </c>
      <c r="T1112" t="s">
        <v>11</v>
      </c>
      <c r="U1112" t="s">
        <v>19</v>
      </c>
      <c r="V1112" t="s">
        <v>7865</v>
      </c>
      <c r="W1112">
        <v>106.47984</v>
      </c>
      <c r="X1112">
        <v>11.130739999999999</v>
      </c>
      <c r="Y1112" t="s">
        <v>7866</v>
      </c>
    </row>
    <row r="1113" spans="1:25" x14ac:dyDescent="0.75">
      <c r="A1113">
        <v>65701754</v>
      </c>
      <c r="B1113" t="s">
        <v>5693</v>
      </c>
      <c r="C1113" t="s">
        <v>5407</v>
      </c>
      <c r="D1113" t="s">
        <v>5487</v>
      </c>
      <c r="E1113" t="s">
        <v>18</v>
      </c>
      <c r="F1113">
        <v>0</v>
      </c>
      <c r="G1113">
        <v>5</v>
      </c>
      <c r="H1113" t="s">
        <v>7287</v>
      </c>
      <c r="I1113">
        <v>30</v>
      </c>
      <c r="J1113">
        <v>42</v>
      </c>
      <c r="K1113">
        <v>20</v>
      </c>
      <c r="L1113" t="s">
        <v>5481</v>
      </c>
      <c r="M1113" t="s">
        <v>5475</v>
      </c>
      <c r="N1113">
        <v>45</v>
      </c>
      <c r="O1113">
        <v>25</v>
      </c>
      <c r="P1113">
        <v>0.55555555555555602</v>
      </c>
      <c r="Q1113" t="s">
        <v>5507</v>
      </c>
      <c r="R1113" t="s">
        <v>5486</v>
      </c>
      <c r="S1113" t="s">
        <v>46</v>
      </c>
      <c r="T1113" t="s">
        <v>11</v>
      </c>
      <c r="U1113" t="s">
        <v>19</v>
      </c>
      <c r="V1113" t="s">
        <v>7869</v>
      </c>
      <c r="W1113">
        <v>106.53252999999999</v>
      </c>
      <c r="X1113">
        <v>10.93247</v>
      </c>
      <c r="Y1113" t="s">
        <v>7866</v>
      </c>
    </row>
    <row r="1114" spans="1:25" x14ac:dyDescent="0.75">
      <c r="A1114">
        <v>65716406</v>
      </c>
      <c r="B1114" t="s">
        <v>6490</v>
      </c>
      <c r="C1114" t="s">
        <v>5407</v>
      </c>
      <c r="D1114" t="s">
        <v>5488</v>
      </c>
      <c r="E1114" t="s">
        <v>18</v>
      </c>
      <c r="F1114">
        <v>0</v>
      </c>
      <c r="G1114">
        <v>3</v>
      </c>
      <c r="H1114" t="s">
        <v>7287</v>
      </c>
      <c r="I1114">
        <v>33</v>
      </c>
      <c r="J1114">
        <v>45</v>
      </c>
      <c r="K1114">
        <v>6</v>
      </c>
      <c r="L1114" t="s">
        <v>5481</v>
      </c>
      <c r="M1114" t="s">
        <v>5475</v>
      </c>
      <c r="N1114">
        <v>45</v>
      </c>
      <c r="O1114">
        <v>25</v>
      </c>
      <c r="P1114">
        <v>0.55555555555555602</v>
      </c>
      <c r="Q1114" t="s">
        <v>5507</v>
      </c>
      <c r="R1114" t="s">
        <v>5486</v>
      </c>
      <c r="S1114" t="s">
        <v>46</v>
      </c>
      <c r="T1114" t="s">
        <v>11</v>
      </c>
      <c r="U1114" t="s">
        <v>19</v>
      </c>
      <c r="V1114" t="s">
        <v>7869</v>
      </c>
      <c r="W1114">
        <v>106.55531999999999</v>
      </c>
      <c r="X1114">
        <v>10.93543</v>
      </c>
      <c r="Y1114" t="s">
        <v>7866</v>
      </c>
    </row>
    <row r="1115" spans="1:25" x14ac:dyDescent="0.75">
      <c r="A1115">
        <v>65731417</v>
      </c>
      <c r="B1115" t="s">
        <v>1778</v>
      </c>
      <c r="C1115" t="s">
        <v>5390</v>
      </c>
      <c r="D1115" t="s">
        <v>5487</v>
      </c>
      <c r="E1115" t="s">
        <v>18</v>
      </c>
      <c r="F1115">
        <v>0</v>
      </c>
      <c r="G1115">
        <v>5</v>
      </c>
      <c r="H1115" t="s">
        <v>7287</v>
      </c>
      <c r="I1115">
        <v>4</v>
      </c>
      <c r="J1115">
        <v>5</v>
      </c>
      <c r="K1115">
        <v>5</v>
      </c>
      <c r="L1115" t="s">
        <v>5481</v>
      </c>
      <c r="M1115" t="s">
        <v>5475</v>
      </c>
      <c r="N1115">
        <v>45</v>
      </c>
      <c r="O1115">
        <v>26.3333333333333</v>
      </c>
      <c r="P1115">
        <v>0.58518518518518503</v>
      </c>
      <c r="Q1115" t="s">
        <v>5482</v>
      </c>
      <c r="R1115" t="s">
        <v>5483</v>
      </c>
      <c r="S1115" t="s">
        <v>46</v>
      </c>
      <c r="T1115" t="s">
        <v>11</v>
      </c>
      <c r="U1115" t="s">
        <v>19</v>
      </c>
      <c r="V1115" t="s">
        <v>7869</v>
      </c>
      <c r="W1115">
        <v>106.54221</v>
      </c>
      <c r="X1115">
        <v>10.941750000000001</v>
      </c>
      <c r="Y1115" t="s">
        <v>7866</v>
      </c>
    </row>
    <row r="1116" spans="1:25" x14ac:dyDescent="0.75">
      <c r="A1116">
        <v>65028534</v>
      </c>
      <c r="B1116" t="s">
        <v>5844</v>
      </c>
      <c r="C1116" t="s">
        <v>5407</v>
      </c>
      <c r="D1116" t="s">
        <v>5488</v>
      </c>
      <c r="E1116" t="s">
        <v>18</v>
      </c>
      <c r="F1116">
        <v>0</v>
      </c>
      <c r="I1116">
        <v>14</v>
      </c>
      <c r="J1116">
        <v>11.6666666666667</v>
      </c>
      <c r="K1116">
        <v>5</v>
      </c>
      <c r="L1116" t="s">
        <v>5508</v>
      </c>
      <c r="M1116" t="s">
        <v>5475</v>
      </c>
      <c r="N1116">
        <v>44.6666666666667</v>
      </c>
      <c r="O1116">
        <v>35.3333333333333</v>
      </c>
      <c r="P1116">
        <v>0.79104477611940305</v>
      </c>
      <c r="Q1116" t="s">
        <v>5500</v>
      </c>
      <c r="R1116" t="s">
        <v>5486</v>
      </c>
      <c r="S1116" t="s">
        <v>46</v>
      </c>
      <c r="T1116" t="s">
        <v>11</v>
      </c>
      <c r="U1116" t="s">
        <v>19</v>
      </c>
      <c r="V1116" t="s">
        <v>7861</v>
      </c>
      <c r="W1116">
        <v>106.49769999999999</v>
      </c>
      <c r="X1116">
        <v>10.96978</v>
      </c>
      <c r="Y1116" t="s">
        <v>7864</v>
      </c>
    </row>
    <row r="1117" spans="1:25" x14ac:dyDescent="0.75">
      <c r="A1117">
        <v>65508381</v>
      </c>
      <c r="B1117" t="s">
        <v>532</v>
      </c>
      <c r="C1117" t="s">
        <v>5407</v>
      </c>
      <c r="D1117" t="s">
        <v>5488</v>
      </c>
      <c r="E1117" t="s">
        <v>18</v>
      </c>
      <c r="F1117">
        <v>0</v>
      </c>
      <c r="G1117">
        <v>4</v>
      </c>
      <c r="H1117" t="s">
        <v>7287</v>
      </c>
      <c r="I1117">
        <v>6</v>
      </c>
      <c r="J1117">
        <v>5.3333333333333304</v>
      </c>
      <c r="K1117">
        <v>4</v>
      </c>
      <c r="L1117" t="s">
        <v>5481</v>
      </c>
      <c r="M1117" t="s">
        <v>5475</v>
      </c>
      <c r="N1117">
        <v>44.6666666666667</v>
      </c>
      <c r="O1117">
        <v>20.3333333333333</v>
      </c>
      <c r="P1117">
        <v>0.45522388059701502</v>
      </c>
      <c r="Q1117" t="s">
        <v>5503</v>
      </c>
      <c r="R1117" t="s">
        <v>5477</v>
      </c>
      <c r="S1117" t="s">
        <v>46</v>
      </c>
      <c r="T1117" t="s">
        <v>11</v>
      </c>
      <c r="U1117" t="s">
        <v>19</v>
      </c>
      <c r="V1117" t="s">
        <v>7867</v>
      </c>
      <c r="W1117">
        <v>106.61098</v>
      </c>
      <c r="X1117">
        <v>10.96518</v>
      </c>
      <c r="Y1117" t="s">
        <v>7866</v>
      </c>
    </row>
    <row r="1118" spans="1:25" x14ac:dyDescent="0.75">
      <c r="A1118">
        <v>65525484</v>
      </c>
      <c r="B1118" t="s">
        <v>6137</v>
      </c>
      <c r="C1118" t="s">
        <v>5407</v>
      </c>
      <c r="D1118" t="s">
        <v>5487</v>
      </c>
      <c r="E1118" t="s">
        <v>18</v>
      </c>
      <c r="F1118">
        <v>0</v>
      </c>
      <c r="G1118">
        <v>10</v>
      </c>
      <c r="H1118" t="s">
        <v>7287</v>
      </c>
      <c r="I1118">
        <v>90</v>
      </c>
      <c r="J1118">
        <v>90.3333333333333</v>
      </c>
      <c r="K1118">
        <v>37</v>
      </c>
      <c r="L1118" t="s">
        <v>5481</v>
      </c>
      <c r="M1118" t="s">
        <v>5475</v>
      </c>
      <c r="N1118">
        <v>44.6666666666667</v>
      </c>
      <c r="O1118">
        <v>32.3333333333333</v>
      </c>
      <c r="P1118">
        <v>0.72388059701492502</v>
      </c>
      <c r="Q1118" t="s">
        <v>5493</v>
      </c>
      <c r="R1118" t="s">
        <v>5486</v>
      </c>
      <c r="S1118" t="s">
        <v>46</v>
      </c>
      <c r="T1118" t="s">
        <v>11</v>
      </c>
      <c r="U1118" t="s">
        <v>19</v>
      </c>
      <c r="V1118" t="s">
        <v>7870</v>
      </c>
      <c r="W1118">
        <v>106.4208</v>
      </c>
      <c r="X1118">
        <v>11.011139999999999</v>
      </c>
      <c r="Y1118" t="s">
        <v>7864</v>
      </c>
    </row>
    <row r="1119" spans="1:25" x14ac:dyDescent="0.75">
      <c r="A1119">
        <v>65540096</v>
      </c>
      <c r="B1119" t="s">
        <v>2355</v>
      </c>
      <c r="C1119" t="s">
        <v>5407</v>
      </c>
      <c r="D1119" t="s">
        <v>5487</v>
      </c>
      <c r="E1119" t="s">
        <v>18</v>
      </c>
      <c r="F1119">
        <v>0</v>
      </c>
      <c r="G1119">
        <v>5</v>
      </c>
      <c r="H1119" t="s">
        <v>7287</v>
      </c>
      <c r="I1119">
        <v>11</v>
      </c>
      <c r="J1119">
        <v>14.6666666666667</v>
      </c>
      <c r="K1119">
        <v>3</v>
      </c>
      <c r="L1119" t="s">
        <v>5481</v>
      </c>
      <c r="M1119" t="s">
        <v>5475</v>
      </c>
      <c r="N1119">
        <v>44.6666666666667</v>
      </c>
      <c r="O1119">
        <v>34.6666666666667</v>
      </c>
      <c r="P1119">
        <v>0.77611940298507498</v>
      </c>
      <c r="Q1119" t="s">
        <v>5500</v>
      </c>
      <c r="R1119" t="s">
        <v>5486</v>
      </c>
      <c r="S1119" t="s">
        <v>46</v>
      </c>
      <c r="T1119" t="s">
        <v>11</v>
      </c>
      <c r="U1119" t="s">
        <v>19</v>
      </c>
      <c r="V1119" t="s">
        <v>7861</v>
      </c>
      <c r="W1119">
        <v>106.49894999999999</v>
      </c>
      <c r="X1119">
        <v>10.97392</v>
      </c>
      <c r="Y1119" t="s">
        <v>7864</v>
      </c>
    </row>
    <row r="1120" spans="1:25" x14ac:dyDescent="0.75">
      <c r="A1120">
        <v>65700979</v>
      </c>
      <c r="B1120" t="s">
        <v>6322</v>
      </c>
      <c r="C1120" t="s">
        <v>5407</v>
      </c>
      <c r="D1120" t="s">
        <v>5487</v>
      </c>
      <c r="E1120" t="s">
        <v>18</v>
      </c>
      <c r="F1120">
        <v>0</v>
      </c>
      <c r="G1120">
        <v>2</v>
      </c>
      <c r="H1120" t="s">
        <v>7287</v>
      </c>
      <c r="I1120">
        <v>11</v>
      </c>
      <c r="J1120">
        <v>10.3333333333333</v>
      </c>
      <c r="K1120">
        <v>6</v>
      </c>
      <c r="L1120" t="s">
        <v>5481</v>
      </c>
      <c r="M1120" t="s">
        <v>5475</v>
      </c>
      <c r="N1120">
        <v>44.6666666666667</v>
      </c>
      <c r="O1120">
        <v>26.3333333333333</v>
      </c>
      <c r="P1120">
        <v>0.58955223880596996</v>
      </c>
      <c r="Q1120" t="s">
        <v>5503</v>
      </c>
      <c r="R1120" t="s">
        <v>5477</v>
      </c>
      <c r="S1120" t="s">
        <v>46</v>
      </c>
      <c r="T1120" t="s">
        <v>11</v>
      </c>
      <c r="U1120" t="s">
        <v>19</v>
      </c>
      <c r="V1120" t="s">
        <v>7859</v>
      </c>
      <c r="W1120">
        <v>106.60871</v>
      </c>
      <c r="X1120">
        <v>10.955159999999999</v>
      </c>
      <c r="Y1120" t="s">
        <v>7866</v>
      </c>
    </row>
    <row r="1121" spans="1:25" x14ac:dyDescent="0.75">
      <c r="A1121">
        <v>65714121</v>
      </c>
      <c r="B1121" t="s">
        <v>5843</v>
      </c>
      <c r="C1121" t="s">
        <v>5407</v>
      </c>
      <c r="D1121" t="s">
        <v>5487</v>
      </c>
      <c r="E1121" t="s">
        <v>18</v>
      </c>
      <c r="F1121">
        <v>0</v>
      </c>
      <c r="G1121">
        <v>3</v>
      </c>
      <c r="H1121" t="s">
        <v>7287</v>
      </c>
      <c r="I1121">
        <v>14</v>
      </c>
      <c r="J1121">
        <v>44.6666666666667</v>
      </c>
      <c r="K1121">
        <v>20</v>
      </c>
      <c r="L1121" t="s">
        <v>5481</v>
      </c>
      <c r="M1121" t="s">
        <v>5475</v>
      </c>
      <c r="N1121">
        <v>44.6666666666667</v>
      </c>
      <c r="O1121">
        <v>31</v>
      </c>
      <c r="P1121">
        <v>0.69402985074626899</v>
      </c>
      <c r="Q1121" t="s">
        <v>5507</v>
      </c>
      <c r="R1121" t="s">
        <v>5486</v>
      </c>
      <c r="S1121" t="s">
        <v>46</v>
      </c>
      <c r="T1121" t="s">
        <v>11</v>
      </c>
      <c r="U1121" t="s">
        <v>19</v>
      </c>
      <c r="V1121" t="s">
        <v>7869</v>
      </c>
      <c r="W1121">
        <v>106.54961</v>
      </c>
      <c r="X1121">
        <v>10.9336</v>
      </c>
      <c r="Y1121" t="s">
        <v>7864</v>
      </c>
    </row>
    <row r="1122" spans="1:25" x14ac:dyDescent="0.75">
      <c r="A1122">
        <v>65715975</v>
      </c>
      <c r="B1122" t="s">
        <v>836</v>
      </c>
      <c r="C1122" t="s">
        <v>5407</v>
      </c>
      <c r="D1122" t="s">
        <v>5487</v>
      </c>
      <c r="E1122" t="s">
        <v>18</v>
      </c>
      <c r="F1122">
        <v>0</v>
      </c>
      <c r="I1122">
        <v>19</v>
      </c>
      <c r="J1122">
        <v>18</v>
      </c>
      <c r="K1122">
        <v>7</v>
      </c>
      <c r="L1122" t="s">
        <v>5508</v>
      </c>
      <c r="M1122" t="s">
        <v>5475</v>
      </c>
      <c r="N1122">
        <v>44.6666666666667</v>
      </c>
      <c r="O1122">
        <v>36.3333333333333</v>
      </c>
      <c r="P1122">
        <v>0.81343283582089598</v>
      </c>
      <c r="Q1122" t="s">
        <v>5504</v>
      </c>
      <c r="R1122" t="s">
        <v>5486</v>
      </c>
      <c r="S1122" t="s">
        <v>46</v>
      </c>
      <c r="T1122" t="s">
        <v>11</v>
      </c>
      <c r="U1122" t="s">
        <v>19</v>
      </c>
      <c r="V1122" t="s">
        <v>7869</v>
      </c>
      <c r="W1122">
        <v>106.53301999999999</v>
      </c>
      <c r="X1122">
        <v>10.95473</v>
      </c>
      <c r="Y1122" t="s">
        <v>7862</v>
      </c>
    </row>
    <row r="1123" spans="1:25" x14ac:dyDescent="0.75">
      <c r="A1123">
        <v>65016009</v>
      </c>
      <c r="B1123" t="s">
        <v>5708</v>
      </c>
      <c r="C1123" t="s">
        <v>5407</v>
      </c>
      <c r="D1123" t="s">
        <v>5488</v>
      </c>
      <c r="E1123" t="s">
        <v>18</v>
      </c>
      <c r="F1123">
        <v>0</v>
      </c>
      <c r="G1123">
        <v>5</v>
      </c>
      <c r="H1123" t="s">
        <v>7287</v>
      </c>
      <c r="I1123">
        <v>208</v>
      </c>
      <c r="J1123">
        <v>77.6666666666667</v>
      </c>
      <c r="K1123">
        <v>2</v>
      </c>
      <c r="L1123" t="s">
        <v>5481</v>
      </c>
      <c r="M1123" t="s">
        <v>5475</v>
      </c>
      <c r="N1123">
        <v>44.3333333333333</v>
      </c>
      <c r="O1123">
        <v>21.6666666666667</v>
      </c>
      <c r="P1123">
        <v>0.488721804511278</v>
      </c>
      <c r="Q1123" t="s">
        <v>5503</v>
      </c>
      <c r="R1123" t="s">
        <v>5477</v>
      </c>
      <c r="S1123" t="s">
        <v>46</v>
      </c>
      <c r="T1123" t="s">
        <v>11</v>
      </c>
      <c r="U1123" t="s">
        <v>19</v>
      </c>
      <c r="V1123" t="s">
        <v>7867</v>
      </c>
      <c r="W1123">
        <v>106.61582</v>
      </c>
      <c r="X1123">
        <v>10.97029</v>
      </c>
      <c r="Y1123" t="s">
        <v>7866</v>
      </c>
    </row>
    <row r="1124" spans="1:25" x14ac:dyDescent="0.75">
      <c r="A1124">
        <v>65035917</v>
      </c>
      <c r="B1124" t="s">
        <v>5728</v>
      </c>
      <c r="C1124" t="s">
        <v>5390</v>
      </c>
      <c r="D1124" t="s">
        <v>5474</v>
      </c>
      <c r="E1124" t="s">
        <v>18</v>
      </c>
      <c r="F1124">
        <v>0</v>
      </c>
      <c r="I1124">
        <v>11</v>
      </c>
      <c r="J1124">
        <v>11</v>
      </c>
      <c r="K1124">
        <v>5</v>
      </c>
      <c r="L1124" t="s">
        <v>5508</v>
      </c>
      <c r="M1124" t="s">
        <v>5475</v>
      </c>
      <c r="N1124">
        <v>44.3333333333333</v>
      </c>
      <c r="O1124">
        <v>19.3333333333333</v>
      </c>
      <c r="P1124">
        <v>0.43609022556390997</v>
      </c>
      <c r="Q1124" t="s">
        <v>5482</v>
      </c>
      <c r="R1124" t="s">
        <v>5483</v>
      </c>
      <c r="S1124" t="s">
        <v>46</v>
      </c>
      <c r="T1124" t="s">
        <v>11</v>
      </c>
      <c r="U1124" t="s">
        <v>19</v>
      </c>
      <c r="V1124" t="s">
        <v>7869</v>
      </c>
      <c r="W1124">
        <v>106.54445</v>
      </c>
      <c r="X1124">
        <v>10.941000000000001</v>
      </c>
      <c r="Y1124" t="s">
        <v>7866</v>
      </c>
    </row>
    <row r="1125" spans="1:25" x14ac:dyDescent="0.75">
      <c r="A1125">
        <v>65526767</v>
      </c>
      <c r="B1125" t="s">
        <v>806</v>
      </c>
      <c r="C1125" t="s">
        <v>5407</v>
      </c>
      <c r="D1125" t="s">
        <v>5488</v>
      </c>
      <c r="E1125" t="s">
        <v>18</v>
      </c>
      <c r="F1125">
        <v>0</v>
      </c>
      <c r="G1125">
        <v>25</v>
      </c>
      <c r="H1125" t="s">
        <v>7287</v>
      </c>
      <c r="I1125">
        <v>65</v>
      </c>
      <c r="J1125">
        <v>27.6666666666667</v>
      </c>
      <c r="K1125">
        <v>4</v>
      </c>
      <c r="L1125" t="s">
        <v>5481</v>
      </c>
      <c r="M1125" t="s">
        <v>5475</v>
      </c>
      <c r="N1125">
        <v>44.3333333333333</v>
      </c>
      <c r="O1125">
        <v>32</v>
      </c>
      <c r="P1125">
        <v>0.721804511278195</v>
      </c>
      <c r="Q1125" t="s">
        <v>5493</v>
      </c>
      <c r="R1125" t="s">
        <v>5486</v>
      </c>
      <c r="S1125" t="s">
        <v>46</v>
      </c>
      <c r="T1125" t="s">
        <v>11</v>
      </c>
      <c r="U1125" t="s">
        <v>19</v>
      </c>
      <c r="V1125" t="s">
        <v>7870</v>
      </c>
      <c r="W1125">
        <v>106.43031999999999</v>
      </c>
      <c r="X1125">
        <v>11.03192</v>
      </c>
      <c r="Y1125" t="s">
        <v>7864</v>
      </c>
    </row>
    <row r="1126" spans="1:25" x14ac:dyDescent="0.75">
      <c r="A1126">
        <v>65540040</v>
      </c>
      <c r="B1126" t="s">
        <v>272</v>
      </c>
      <c r="C1126" t="s">
        <v>5407</v>
      </c>
      <c r="D1126" t="s">
        <v>5487</v>
      </c>
      <c r="E1126" t="s">
        <v>18</v>
      </c>
      <c r="F1126">
        <v>0</v>
      </c>
      <c r="I1126">
        <v>19</v>
      </c>
      <c r="J1126">
        <v>25</v>
      </c>
      <c r="K1126">
        <v>6</v>
      </c>
      <c r="L1126" t="s">
        <v>5508</v>
      </c>
      <c r="M1126" t="s">
        <v>5475</v>
      </c>
      <c r="N1126">
        <v>44.3333333333333</v>
      </c>
      <c r="O1126">
        <v>30.3333333333333</v>
      </c>
      <c r="P1126">
        <v>0.68421052631578905</v>
      </c>
      <c r="Q1126" t="s">
        <v>5495</v>
      </c>
      <c r="R1126" t="s">
        <v>5477</v>
      </c>
      <c r="S1126" t="s">
        <v>46</v>
      </c>
      <c r="T1126" t="s">
        <v>11</v>
      </c>
      <c r="U1126" t="s">
        <v>19</v>
      </c>
      <c r="V1126" t="s">
        <v>7863</v>
      </c>
      <c r="W1126">
        <v>106.51687</v>
      </c>
      <c r="X1126">
        <v>11.04674</v>
      </c>
      <c r="Y1126" t="s">
        <v>7864</v>
      </c>
    </row>
    <row r="1127" spans="1:25" x14ac:dyDescent="0.75">
      <c r="A1127">
        <v>65540471</v>
      </c>
      <c r="B1127" t="s">
        <v>6954</v>
      </c>
      <c r="C1127" t="s">
        <v>5407</v>
      </c>
      <c r="D1127" t="s">
        <v>5488</v>
      </c>
      <c r="E1127" t="s">
        <v>18</v>
      </c>
      <c r="F1127">
        <v>0</v>
      </c>
      <c r="G1127">
        <v>8</v>
      </c>
      <c r="H1127" t="s">
        <v>7287</v>
      </c>
      <c r="I1127">
        <v>6</v>
      </c>
      <c r="J1127">
        <v>7.6666666666666696</v>
      </c>
      <c r="K1127">
        <v>6</v>
      </c>
      <c r="L1127" t="s">
        <v>5481</v>
      </c>
      <c r="M1127" t="s">
        <v>5475</v>
      </c>
      <c r="N1127">
        <v>44.3333333333333</v>
      </c>
      <c r="O1127">
        <v>33.3333333333333</v>
      </c>
      <c r="P1127">
        <v>0.75187969924812004</v>
      </c>
      <c r="Q1127" t="s">
        <v>5500</v>
      </c>
      <c r="R1127" t="s">
        <v>5486</v>
      </c>
      <c r="S1127" t="s">
        <v>46</v>
      </c>
      <c r="T1127" t="s">
        <v>11</v>
      </c>
      <c r="U1127" t="s">
        <v>19</v>
      </c>
      <c r="V1127" t="s">
        <v>7861</v>
      </c>
      <c r="W1127">
        <v>106.48950000000001</v>
      </c>
      <c r="X1127">
        <v>10.97015</v>
      </c>
      <c r="Y1127" t="s">
        <v>7864</v>
      </c>
    </row>
    <row r="1128" spans="1:25" x14ac:dyDescent="0.75">
      <c r="A1128">
        <v>65712503</v>
      </c>
      <c r="B1128" t="s">
        <v>6159</v>
      </c>
      <c r="C1128" t="s">
        <v>5407</v>
      </c>
      <c r="D1128" t="s">
        <v>5488</v>
      </c>
      <c r="E1128" t="s">
        <v>18</v>
      </c>
      <c r="F1128">
        <v>0</v>
      </c>
      <c r="I1128">
        <v>14</v>
      </c>
      <c r="J1128">
        <v>86.3333333333333</v>
      </c>
      <c r="K1128">
        <v>3</v>
      </c>
      <c r="L1128" t="s">
        <v>5508</v>
      </c>
      <c r="M1128" t="s">
        <v>5475</v>
      </c>
      <c r="N1128">
        <v>44.3333333333333</v>
      </c>
      <c r="O1128">
        <v>30</v>
      </c>
      <c r="P1128">
        <v>0.67669172932330801</v>
      </c>
      <c r="Q1128" t="s">
        <v>5521</v>
      </c>
      <c r="R1128" t="s">
        <v>5477</v>
      </c>
      <c r="S1128" t="s">
        <v>46</v>
      </c>
      <c r="T1128" t="s">
        <v>11</v>
      </c>
      <c r="U1128" t="s">
        <v>19</v>
      </c>
      <c r="V1128" t="s">
        <v>7859</v>
      </c>
      <c r="W1128">
        <v>106.57402999999999</v>
      </c>
      <c r="X1128">
        <v>10.98673</v>
      </c>
      <c r="Y1128" t="s">
        <v>7864</v>
      </c>
    </row>
    <row r="1129" spans="1:25" x14ac:dyDescent="0.75">
      <c r="A1129">
        <v>65713826</v>
      </c>
      <c r="B1129" t="s">
        <v>980</v>
      </c>
      <c r="C1129" t="s">
        <v>5407</v>
      </c>
      <c r="D1129" t="s">
        <v>5488</v>
      </c>
      <c r="E1129" t="s">
        <v>18</v>
      </c>
      <c r="F1129">
        <v>0</v>
      </c>
      <c r="G1129">
        <v>6</v>
      </c>
      <c r="H1129" t="s">
        <v>7287</v>
      </c>
      <c r="I1129">
        <v>15</v>
      </c>
      <c r="J1129">
        <v>13.3333333333333</v>
      </c>
      <c r="K1129">
        <v>8</v>
      </c>
      <c r="L1129" t="s">
        <v>5481</v>
      </c>
      <c r="M1129" t="s">
        <v>5475</v>
      </c>
      <c r="N1129">
        <v>44.3333333333333</v>
      </c>
      <c r="O1129">
        <v>20.6666666666667</v>
      </c>
      <c r="P1129">
        <v>0.466165413533835</v>
      </c>
      <c r="Q1129" t="s">
        <v>5507</v>
      </c>
      <c r="R1129" t="s">
        <v>5486</v>
      </c>
      <c r="S1129" t="s">
        <v>46</v>
      </c>
      <c r="T1129" t="s">
        <v>11</v>
      </c>
      <c r="U1129" t="s">
        <v>19</v>
      </c>
      <c r="V1129" t="s">
        <v>7869</v>
      </c>
      <c r="W1129">
        <v>106.52955</v>
      </c>
      <c r="X1129">
        <v>10.94425</v>
      </c>
      <c r="Y1129" t="s">
        <v>7866</v>
      </c>
    </row>
    <row r="1130" spans="1:25" x14ac:dyDescent="0.75">
      <c r="A1130">
        <v>65729769</v>
      </c>
      <c r="B1130" t="s">
        <v>6359</v>
      </c>
      <c r="C1130" t="s">
        <v>5407</v>
      </c>
      <c r="D1130" t="s">
        <v>5487</v>
      </c>
      <c r="E1130" t="s">
        <v>18</v>
      </c>
      <c r="F1130">
        <v>0</v>
      </c>
      <c r="I1130">
        <v>7</v>
      </c>
      <c r="J1130">
        <v>12</v>
      </c>
      <c r="K1130">
        <v>52</v>
      </c>
      <c r="L1130" t="s">
        <v>5508</v>
      </c>
      <c r="M1130" t="s">
        <v>5475</v>
      </c>
      <c r="N1130">
        <v>44.3333333333333</v>
      </c>
      <c r="O1130">
        <v>28.3333333333333</v>
      </c>
      <c r="P1130">
        <v>0.63909774436090205</v>
      </c>
      <c r="Q1130" t="s">
        <v>5521</v>
      </c>
      <c r="R1130" t="s">
        <v>5477</v>
      </c>
      <c r="S1130" t="s">
        <v>46</v>
      </c>
      <c r="T1130" t="s">
        <v>11</v>
      </c>
      <c r="U1130" t="s">
        <v>19</v>
      </c>
      <c r="V1130" t="s">
        <v>7859</v>
      </c>
      <c r="W1130">
        <v>106.56183</v>
      </c>
      <c r="X1130">
        <v>10.987880000000001</v>
      </c>
      <c r="Y1130" t="s">
        <v>7864</v>
      </c>
    </row>
    <row r="1131" spans="1:25" x14ac:dyDescent="0.75">
      <c r="A1131">
        <v>65063806</v>
      </c>
      <c r="B1131" t="s">
        <v>5818</v>
      </c>
      <c r="C1131" t="s">
        <v>5407</v>
      </c>
      <c r="D1131" t="s">
        <v>5496</v>
      </c>
      <c r="E1131" t="s">
        <v>18</v>
      </c>
      <c r="F1131">
        <v>0</v>
      </c>
      <c r="I1131">
        <v>8</v>
      </c>
      <c r="J1131">
        <v>14.3333333333333</v>
      </c>
      <c r="L1131" t="s">
        <v>5508</v>
      </c>
      <c r="M1131" t="s">
        <v>5475</v>
      </c>
      <c r="N1131">
        <v>44</v>
      </c>
      <c r="O1131">
        <v>37.3333333333333</v>
      </c>
      <c r="P1131">
        <v>0.84848484848484895</v>
      </c>
      <c r="Q1131" t="s">
        <v>5500</v>
      </c>
      <c r="R1131" t="s">
        <v>5486</v>
      </c>
      <c r="S1131" t="s">
        <v>46</v>
      </c>
      <c r="T1131" t="s">
        <v>11</v>
      </c>
      <c r="U1131" t="s">
        <v>19</v>
      </c>
      <c r="V1131" t="s">
        <v>7861</v>
      </c>
      <c r="W1131">
        <v>106.48305999999999</v>
      </c>
      <c r="X1131">
        <v>10.97199</v>
      </c>
      <c r="Y1131" t="s">
        <v>7862</v>
      </c>
    </row>
    <row r="1132" spans="1:25" x14ac:dyDescent="0.75">
      <c r="A1132">
        <v>65402216</v>
      </c>
      <c r="B1132" t="s">
        <v>5761</v>
      </c>
      <c r="C1132" t="s">
        <v>5407</v>
      </c>
      <c r="D1132" t="s">
        <v>5487</v>
      </c>
      <c r="E1132" t="s">
        <v>18</v>
      </c>
      <c r="F1132">
        <v>0</v>
      </c>
      <c r="G1132">
        <v>5</v>
      </c>
      <c r="H1132" t="s">
        <v>7287</v>
      </c>
      <c r="I1132">
        <v>21</v>
      </c>
      <c r="J1132">
        <v>17.6666666666667</v>
      </c>
      <c r="K1132">
        <v>14</v>
      </c>
      <c r="L1132" t="s">
        <v>5481</v>
      </c>
      <c r="M1132" t="s">
        <v>5475</v>
      </c>
      <c r="N1132">
        <v>44</v>
      </c>
      <c r="O1132">
        <v>31.6666666666667</v>
      </c>
      <c r="P1132">
        <v>0.71969696969696995</v>
      </c>
      <c r="Q1132" t="s">
        <v>5510</v>
      </c>
      <c r="R1132" t="s">
        <v>5486</v>
      </c>
      <c r="S1132" t="s">
        <v>46</v>
      </c>
      <c r="T1132" t="s">
        <v>11</v>
      </c>
      <c r="U1132" t="s">
        <v>19</v>
      </c>
      <c r="V1132" t="s">
        <v>7870</v>
      </c>
      <c r="W1132">
        <v>106.4003</v>
      </c>
      <c r="X1132">
        <v>10.991210000000001</v>
      </c>
      <c r="Y1132" t="s">
        <v>7864</v>
      </c>
    </row>
    <row r="1133" spans="1:25" x14ac:dyDescent="0.75">
      <c r="A1133">
        <v>65525383</v>
      </c>
      <c r="B1133" t="s">
        <v>5814</v>
      </c>
      <c r="C1133" t="s">
        <v>5407</v>
      </c>
      <c r="D1133" t="s">
        <v>5487</v>
      </c>
      <c r="E1133" t="s">
        <v>18</v>
      </c>
      <c r="F1133">
        <v>0</v>
      </c>
      <c r="G1133">
        <v>4</v>
      </c>
      <c r="H1133" t="s">
        <v>7287</v>
      </c>
      <c r="I1133">
        <v>17</v>
      </c>
      <c r="J1133">
        <v>15</v>
      </c>
      <c r="K1133">
        <v>100</v>
      </c>
      <c r="L1133" t="s">
        <v>5481</v>
      </c>
      <c r="M1133" t="s">
        <v>5475</v>
      </c>
      <c r="N1133">
        <v>44</v>
      </c>
      <c r="O1133">
        <v>24</v>
      </c>
      <c r="P1133">
        <v>0.54545454545454497</v>
      </c>
      <c r="Q1133" t="s">
        <v>5505</v>
      </c>
      <c r="R1133" t="s">
        <v>5477</v>
      </c>
      <c r="S1133" t="s">
        <v>46</v>
      </c>
      <c r="T1133" t="s">
        <v>11</v>
      </c>
      <c r="U1133" t="s">
        <v>19</v>
      </c>
      <c r="V1133" t="s">
        <v>7865</v>
      </c>
      <c r="W1133">
        <v>106.50843</v>
      </c>
      <c r="X1133">
        <v>11.106170000000001</v>
      </c>
      <c r="Y1133" t="s">
        <v>7866</v>
      </c>
    </row>
    <row r="1134" spans="1:25" x14ac:dyDescent="0.75">
      <c r="A1134">
        <v>65540029</v>
      </c>
      <c r="B1134" t="s">
        <v>6091</v>
      </c>
      <c r="C1134" t="s">
        <v>5407</v>
      </c>
      <c r="D1134" t="s">
        <v>5487</v>
      </c>
      <c r="E1134" t="s">
        <v>18</v>
      </c>
      <c r="F1134">
        <v>0</v>
      </c>
      <c r="G1134">
        <v>20</v>
      </c>
      <c r="H1134" t="s">
        <v>7287</v>
      </c>
      <c r="I1134">
        <v>18</v>
      </c>
      <c r="J1134">
        <v>23.6666666666667</v>
      </c>
      <c r="K1134">
        <v>12</v>
      </c>
      <c r="L1134" t="s">
        <v>5481</v>
      </c>
      <c r="M1134" t="s">
        <v>5475</v>
      </c>
      <c r="N1134">
        <v>44</v>
      </c>
      <c r="O1134">
        <v>27.6666666666667</v>
      </c>
      <c r="P1134">
        <v>0.62878787878787901</v>
      </c>
      <c r="Q1134" t="s">
        <v>5502</v>
      </c>
      <c r="R1134" t="s">
        <v>5477</v>
      </c>
      <c r="S1134" t="s">
        <v>46</v>
      </c>
      <c r="T1134" t="s">
        <v>11</v>
      </c>
      <c r="U1134" t="s">
        <v>19</v>
      </c>
      <c r="V1134" t="s">
        <v>7867</v>
      </c>
      <c r="W1134">
        <v>106.58542</v>
      </c>
      <c r="X1134">
        <v>10.98535</v>
      </c>
      <c r="Y1134" t="s">
        <v>7864</v>
      </c>
    </row>
    <row r="1135" spans="1:25" x14ac:dyDescent="0.75">
      <c r="A1135">
        <v>65715567</v>
      </c>
      <c r="B1135" t="s">
        <v>7606</v>
      </c>
      <c r="C1135" t="s">
        <v>5407</v>
      </c>
      <c r="D1135" t="s">
        <v>5487</v>
      </c>
      <c r="E1135" t="s">
        <v>18</v>
      </c>
      <c r="F1135">
        <v>0</v>
      </c>
      <c r="G1135">
        <v>5</v>
      </c>
      <c r="H1135" t="s">
        <v>7287</v>
      </c>
      <c r="I1135">
        <v>17</v>
      </c>
      <c r="J1135">
        <v>76</v>
      </c>
      <c r="K1135">
        <v>147</v>
      </c>
      <c r="L1135" t="s">
        <v>5481</v>
      </c>
      <c r="M1135" t="s">
        <v>5475</v>
      </c>
      <c r="N1135">
        <v>44</v>
      </c>
      <c r="O1135">
        <v>30.6666666666667</v>
      </c>
      <c r="P1135">
        <v>0.69696969696969702</v>
      </c>
      <c r="Q1135" t="s">
        <v>5521</v>
      </c>
      <c r="R1135" t="s">
        <v>5477</v>
      </c>
      <c r="S1135" t="s">
        <v>46</v>
      </c>
      <c r="T1135" t="s">
        <v>11</v>
      </c>
      <c r="U1135" t="s">
        <v>19</v>
      </c>
      <c r="V1135" t="s">
        <v>7859</v>
      </c>
      <c r="W1135">
        <v>106.56972</v>
      </c>
      <c r="X1135">
        <v>10.99977</v>
      </c>
      <c r="Y1135" t="s">
        <v>7864</v>
      </c>
    </row>
    <row r="1136" spans="1:25" x14ac:dyDescent="0.75">
      <c r="A1136">
        <v>65728948</v>
      </c>
      <c r="B1136" t="s">
        <v>5721</v>
      </c>
      <c r="C1136" t="s">
        <v>5407</v>
      </c>
      <c r="D1136" t="s">
        <v>5488</v>
      </c>
      <c r="E1136" t="s">
        <v>18</v>
      </c>
      <c r="F1136">
        <v>0</v>
      </c>
      <c r="I1136">
        <v>7</v>
      </c>
      <c r="J1136">
        <v>7.3333333333333304</v>
      </c>
      <c r="K1136">
        <v>10</v>
      </c>
      <c r="L1136" t="s">
        <v>5508</v>
      </c>
      <c r="M1136" t="s">
        <v>5475</v>
      </c>
      <c r="N1136">
        <v>44</v>
      </c>
      <c r="O1136">
        <v>25.6666666666667</v>
      </c>
      <c r="P1136">
        <v>0.58333333333333304</v>
      </c>
      <c r="Q1136" t="s">
        <v>5505</v>
      </c>
      <c r="R1136" t="s">
        <v>5477</v>
      </c>
      <c r="S1136" t="s">
        <v>46</v>
      </c>
      <c r="T1136" t="s">
        <v>11</v>
      </c>
      <c r="U1136" t="s">
        <v>19</v>
      </c>
      <c r="V1136" t="s">
        <v>7870</v>
      </c>
      <c r="W1136">
        <v>106.43894</v>
      </c>
      <c r="X1136">
        <v>11.081189999999999</v>
      </c>
      <c r="Y1136" t="s">
        <v>7866</v>
      </c>
    </row>
    <row r="1137" spans="1:25" x14ac:dyDescent="0.75">
      <c r="A1137">
        <v>65012851</v>
      </c>
      <c r="B1137" t="s">
        <v>1778</v>
      </c>
      <c r="C1137" t="s">
        <v>5390</v>
      </c>
      <c r="D1137" t="s">
        <v>5487</v>
      </c>
      <c r="E1137" t="s">
        <v>18</v>
      </c>
      <c r="F1137">
        <v>0</v>
      </c>
      <c r="G1137">
        <v>20</v>
      </c>
      <c r="H1137" t="s">
        <v>7287</v>
      </c>
      <c r="I1137">
        <v>40</v>
      </c>
      <c r="J1137">
        <v>35</v>
      </c>
      <c r="K1137">
        <v>1</v>
      </c>
      <c r="L1137" t="s">
        <v>5481</v>
      </c>
      <c r="M1137" t="s">
        <v>5475</v>
      </c>
      <c r="N1137">
        <v>43.6666666666667</v>
      </c>
      <c r="O1137">
        <v>31.6666666666667</v>
      </c>
      <c r="P1137">
        <v>0.72519083969465703</v>
      </c>
      <c r="Q1137" t="s">
        <v>5512</v>
      </c>
      <c r="R1137" t="s">
        <v>5483</v>
      </c>
      <c r="S1137" t="s">
        <v>46</v>
      </c>
      <c r="T1137" t="s">
        <v>11</v>
      </c>
      <c r="U1137" t="s">
        <v>19</v>
      </c>
      <c r="V1137" t="s">
        <v>7867</v>
      </c>
      <c r="W1137">
        <v>106.58564</v>
      </c>
      <c r="X1137">
        <v>10.98804</v>
      </c>
      <c r="Y1137" t="s">
        <v>7864</v>
      </c>
    </row>
    <row r="1138" spans="1:25" x14ac:dyDescent="0.75">
      <c r="A1138">
        <v>65021382</v>
      </c>
      <c r="B1138" t="s">
        <v>6012</v>
      </c>
      <c r="C1138" t="s">
        <v>5390</v>
      </c>
      <c r="D1138" t="s">
        <v>5487</v>
      </c>
      <c r="E1138" t="s">
        <v>18</v>
      </c>
      <c r="F1138">
        <v>0</v>
      </c>
      <c r="I1138">
        <v>15</v>
      </c>
      <c r="J1138">
        <v>17.6666666666667</v>
      </c>
      <c r="K1138">
        <v>8</v>
      </c>
      <c r="L1138" t="s">
        <v>5508</v>
      </c>
      <c r="M1138" t="s">
        <v>5475</v>
      </c>
      <c r="N1138">
        <v>43.6666666666667</v>
      </c>
      <c r="O1138">
        <v>30.6666666666667</v>
      </c>
      <c r="P1138">
        <v>0.70229007633587803</v>
      </c>
      <c r="Q1138" t="s">
        <v>5512</v>
      </c>
      <c r="R1138" t="s">
        <v>5483</v>
      </c>
      <c r="S1138" t="s">
        <v>46</v>
      </c>
      <c r="T1138" t="s">
        <v>11</v>
      </c>
      <c r="U1138" t="s">
        <v>19</v>
      </c>
      <c r="V1138" t="s">
        <v>7859</v>
      </c>
      <c r="W1138">
        <v>106.59694</v>
      </c>
      <c r="X1138">
        <v>10.96536</v>
      </c>
      <c r="Y1138" t="s">
        <v>7864</v>
      </c>
    </row>
    <row r="1139" spans="1:25" x14ac:dyDescent="0.75">
      <c r="A1139">
        <v>65026933</v>
      </c>
      <c r="B1139" t="s">
        <v>2583</v>
      </c>
      <c r="C1139" t="s">
        <v>5407</v>
      </c>
      <c r="D1139" t="s">
        <v>5488</v>
      </c>
      <c r="E1139" t="s">
        <v>18</v>
      </c>
      <c r="F1139">
        <v>0</v>
      </c>
      <c r="G1139">
        <v>13</v>
      </c>
      <c r="H1139" t="s">
        <v>7287</v>
      </c>
      <c r="I1139">
        <v>20</v>
      </c>
      <c r="J1139">
        <v>29</v>
      </c>
      <c r="L1139" t="s">
        <v>5481</v>
      </c>
      <c r="M1139" t="s">
        <v>5475</v>
      </c>
      <c r="N1139">
        <v>43.6666666666667</v>
      </c>
      <c r="O1139">
        <v>34</v>
      </c>
      <c r="P1139">
        <v>0.77862595419847302</v>
      </c>
      <c r="Q1139" t="s">
        <v>5495</v>
      </c>
      <c r="R1139" t="s">
        <v>5477</v>
      </c>
      <c r="S1139" t="s">
        <v>46</v>
      </c>
      <c r="T1139" t="s">
        <v>11</v>
      </c>
      <c r="U1139" t="s">
        <v>19</v>
      </c>
      <c r="V1139" t="s">
        <v>7859</v>
      </c>
      <c r="W1139">
        <v>106.56498000000001</v>
      </c>
      <c r="X1139">
        <v>11.02732</v>
      </c>
      <c r="Y1139" t="s">
        <v>7864</v>
      </c>
    </row>
    <row r="1140" spans="1:25" x14ac:dyDescent="0.75">
      <c r="A1140">
        <v>65028097</v>
      </c>
      <c r="B1140" t="s">
        <v>6751</v>
      </c>
      <c r="C1140" t="s">
        <v>5407</v>
      </c>
      <c r="D1140" t="s">
        <v>5488</v>
      </c>
      <c r="E1140" t="s">
        <v>18</v>
      </c>
      <c r="F1140">
        <v>0</v>
      </c>
      <c r="G1140">
        <v>20</v>
      </c>
      <c r="H1140" t="s">
        <v>7287</v>
      </c>
      <c r="I1140">
        <v>35</v>
      </c>
      <c r="J1140">
        <v>44.3333333333333</v>
      </c>
      <c r="K1140">
        <v>4</v>
      </c>
      <c r="L1140" t="s">
        <v>5481</v>
      </c>
      <c r="M1140" t="s">
        <v>5475</v>
      </c>
      <c r="N1140">
        <v>43.6666666666667</v>
      </c>
      <c r="O1140">
        <v>31.6666666666667</v>
      </c>
      <c r="P1140">
        <v>0.72519083969465703</v>
      </c>
      <c r="Q1140" t="s">
        <v>5493</v>
      </c>
      <c r="R1140" t="s">
        <v>5486</v>
      </c>
      <c r="S1140" t="s">
        <v>46</v>
      </c>
      <c r="T1140" t="s">
        <v>11</v>
      </c>
      <c r="U1140" t="s">
        <v>19</v>
      </c>
      <c r="V1140" t="s">
        <v>7870</v>
      </c>
      <c r="W1140">
        <v>106.41871</v>
      </c>
      <c r="X1140">
        <v>11.008620000000001</v>
      </c>
      <c r="Y1140" t="s">
        <v>7864</v>
      </c>
    </row>
    <row r="1141" spans="1:25" x14ac:dyDescent="0.75">
      <c r="A1141">
        <v>65028691</v>
      </c>
      <c r="B1141" t="s">
        <v>6088</v>
      </c>
      <c r="C1141" t="s">
        <v>5407</v>
      </c>
      <c r="D1141" t="s">
        <v>5488</v>
      </c>
      <c r="E1141" t="s">
        <v>18</v>
      </c>
      <c r="F1141">
        <v>0</v>
      </c>
      <c r="G1141">
        <v>3</v>
      </c>
      <c r="H1141" t="s">
        <v>7287</v>
      </c>
      <c r="I1141">
        <v>5</v>
      </c>
      <c r="J1141">
        <v>5.6666666666666696</v>
      </c>
      <c r="K1141">
        <v>3</v>
      </c>
      <c r="L1141" t="s">
        <v>5481</v>
      </c>
      <c r="M1141" t="s">
        <v>5475</v>
      </c>
      <c r="N1141">
        <v>43.6666666666667</v>
      </c>
      <c r="O1141">
        <v>20.6666666666667</v>
      </c>
      <c r="P1141">
        <v>0.473282442748092</v>
      </c>
      <c r="Q1141" t="s">
        <v>5503</v>
      </c>
      <c r="R1141" t="s">
        <v>5477</v>
      </c>
      <c r="S1141" t="s">
        <v>46</v>
      </c>
      <c r="T1141" t="s">
        <v>11</v>
      </c>
      <c r="U1141" t="s">
        <v>19</v>
      </c>
      <c r="V1141" t="s">
        <v>7859</v>
      </c>
      <c r="W1141">
        <v>106.60499</v>
      </c>
      <c r="X1141">
        <v>10.948930000000001</v>
      </c>
      <c r="Y1141" t="s">
        <v>7866</v>
      </c>
    </row>
    <row r="1142" spans="1:25" x14ac:dyDescent="0.75">
      <c r="A1142">
        <v>65044109</v>
      </c>
      <c r="B1142" t="s">
        <v>6143</v>
      </c>
      <c r="C1142" t="s">
        <v>5407</v>
      </c>
      <c r="D1142" t="s">
        <v>5487</v>
      </c>
      <c r="E1142" t="s">
        <v>18</v>
      </c>
      <c r="F1142">
        <v>0</v>
      </c>
      <c r="I1142">
        <v>5</v>
      </c>
      <c r="J1142">
        <v>25.3333333333333</v>
      </c>
      <c r="K1142">
        <v>5</v>
      </c>
      <c r="L1142" t="s">
        <v>5508</v>
      </c>
      <c r="M1142" t="s">
        <v>5475</v>
      </c>
      <c r="N1142">
        <v>43.6666666666667</v>
      </c>
      <c r="O1142">
        <v>32.6666666666667</v>
      </c>
      <c r="P1142">
        <v>0.74809160305343503</v>
      </c>
      <c r="Q1142" t="s">
        <v>5502</v>
      </c>
      <c r="R1142" t="s">
        <v>5477</v>
      </c>
      <c r="S1142" t="s">
        <v>46</v>
      </c>
      <c r="T1142" t="s">
        <v>11</v>
      </c>
      <c r="U1142" t="s">
        <v>19</v>
      </c>
      <c r="V1142" t="s">
        <v>7859</v>
      </c>
      <c r="W1142">
        <v>106.57435</v>
      </c>
      <c r="X1142">
        <v>10.97153</v>
      </c>
      <c r="Y1142" t="s">
        <v>7864</v>
      </c>
    </row>
    <row r="1143" spans="1:25" x14ac:dyDescent="0.75">
      <c r="A1143">
        <v>65507311</v>
      </c>
      <c r="B1143" t="s">
        <v>6136</v>
      </c>
      <c r="C1143" t="s">
        <v>5407</v>
      </c>
      <c r="D1143" t="s">
        <v>5488</v>
      </c>
      <c r="E1143" t="s">
        <v>18</v>
      </c>
      <c r="F1143">
        <v>0</v>
      </c>
      <c r="I1143">
        <v>89</v>
      </c>
      <c r="J1143">
        <v>52</v>
      </c>
      <c r="K1143">
        <v>24</v>
      </c>
      <c r="L1143" t="s">
        <v>5508</v>
      </c>
      <c r="M1143" t="s">
        <v>5475</v>
      </c>
      <c r="N1143">
        <v>43.6666666666667</v>
      </c>
      <c r="O1143">
        <v>32.6666666666667</v>
      </c>
      <c r="P1143">
        <v>0.74809160305343503</v>
      </c>
      <c r="Q1143" t="s">
        <v>5493</v>
      </c>
      <c r="R1143" t="s">
        <v>5486</v>
      </c>
      <c r="S1143" t="s">
        <v>46</v>
      </c>
      <c r="T1143" t="s">
        <v>11</v>
      </c>
      <c r="U1143" t="s">
        <v>19</v>
      </c>
      <c r="V1143" t="s">
        <v>7870</v>
      </c>
      <c r="W1143">
        <v>106.42739</v>
      </c>
      <c r="X1143">
        <v>11.00493</v>
      </c>
      <c r="Y1143" t="s">
        <v>7864</v>
      </c>
    </row>
    <row r="1144" spans="1:25" x14ac:dyDescent="0.75">
      <c r="A1144">
        <v>65009028</v>
      </c>
      <c r="B1144" t="s">
        <v>5885</v>
      </c>
      <c r="C1144" t="s">
        <v>5407</v>
      </c>
      <c r="D1144" t="s">
        <v>5488</v>
      </c>
      <c r="E1144" t="s">
        <v>18</v>
      </c>
      <c r="F1144">
        <v>0</v>
      </c>
      <c r="I1144">
        <v>33</v>
      </c>
      <c r="J1144">
        <v>18</v>
      </c>
      <c r="K1144">
        <v>4</v>
      </c>
      <c r="L1144" t="s">
        <v>5508</v>
      </c>
      <c r="M1144" t="s">
        <v>5475</v>
      </c>
      <c r="N1144">
        <v>43.3333333333333</v>
      </c>
      <c r="O1144">
        <v>32</v>
      </c>
      <c r="P1144">
        <v>0.73846153846153795</v>
      </c>
      <c r="Q1144" t="s">
        <v>5493</v>
      </c>
      <c r="R1144" t="s">
        <v>5486</v>
      </c>
      <c r="S1144" t="s">
        <v>46</v>
      </c>
      <c r="T1144" t="s">
        <v>11</v>
      </c>
      <c r="U1144" t="s">
        <v>19</v>
      </c>
      <c r="V1144" t="s">
        <v>7870</v>
      </c>
      <c r="W1144">
        <v>106.44103</v>
      </c>
      <c r="X1144">
        <v>11.01169</v>
      </c>
      <c r="Y1144" t="s">
        <v>7864</v>
      </c>
    </row>
    <row r="1145" spans="1:25" x14ac:dyDescent="0.75">
      <c r="A1145">
        <v>65012448</v>
      </c>
      <c r="B1145" t="s">
        <v>6964</v>
      </c>
      <c r="C1145" t="s">
        <v>5407</v>
      </c>
      <c r="D1145" t="s">
        <v>5487</v>
      </c>
      <c r="E1145" t="s">
        <v>18</v>
      </c>
      <c r="F1145">
        <v>0</v>
      </c>
      <c r="G1145">
        <v>43</v>
      </c>
      <c r="H1145" t="s">
        <v>7287</v>
      </c>
      <c r="I1145">
        <v>44</v>
      </c>
      <c r="J1145">
        <v>25.6666666666667</v>
      </c>
      <c r="K1145">
        <v>5</v>
      </c>
      <c r="L1145" t="s">
        <v>5481</v>
      </c>
      <c r="M1145" t="s">
        <v>5475</v>
      </c>
      <c r="N1145">
        <v>43.3333333333333</v>
      </c>
      <c r="O1145">
        <v>27.3333333333333</v>
      </c>
      <c r="P1145">
        <v>0.63076923076923097</v>
      </c>
      <c r="Q1145" t="s">
        <v>5502</v>
      </c>
      <c r="R1145" t="s">
        <v>5477</v>
      </c>
      <c r="S1145" t="s">
        <v>46</v>
      </c>
      <c r="T1145" t="s">
        <v>11</v>
      </c>
      <c r="U1145" t="s">
        <v>19</v>
      </c>
      <c r="V1145" t="s">
        <v>7867</v>
      </c>
      <c r="W1145">
        <v>106.61102</v>
      </c>
      <c r="X1145">
        <v>10.97903</v>
      </c>
      <c r="Y1145" t="s">
        <v>7864</v>
      </c>
    </row>
    <row r="1146" spans="1:25" x14ac:dyDescent="0.75">
      <c r="A1146">
        <v>65017939</v>
      </c>
      <c r="B1146" t="s">
        <v>5940</v>
      </c>
      <c r="C1146" t="s">
        <v>5390</v>
      </c>
      <c r="D1146" t="s">
        <v>5487</v>
      </c>
      <c r="E1146" t="s">
        <v>18</v>
      </c>
      <c r="F1146">
        <v>0</v>
      </c>
      <c r="I1146">
        <v>13</v>
      </c>
      <c r="J1146">
        <v>16.3333333333333</v>
      </c>
      <c r="K1146">
        <v>5</v>
      </c>
      <c r="L1146" t="s">
        <v>5508</v>
      </c>
      <c r="M1146" t="s">
        <v>5475</v>
      </c>
      <c r="N1146">
        <v>43.3333333333333</v>
      </c>
      <c r="O1146">
        <v>33.3333333333333</v>
      </c>
      <c r="P1146">
        <v>0.76923076923076905</v>
      </c>
      <c r="Q1146" t="s">
        <v>5512</v>
      </c>
      <c r="R1146" t="s">
        <v>5483</v>
      </c>
      <c r="S1146" t="s">
        <v>46</v>
      </c>
      <c r="T1146" t="s">
        <v>11</v>
      </c>
      <c r="U1146" t="s">
        <v>19</v>
      </c>
      <c r="V1146" t="s">
        <v>7867</v>
      </c>
      <c r="W1146">
        <v>106.64928999999999</v>
      </c>
      <c r="X1146">
        <v>10.95834</v>
      </c>
      <c r="Y1146" t="s">
        <v>7864</v>
      </c>
    </row>
    <row r="1147" spans="1:25" x14ac:dyDescent="0.75">
      <c r="A1147">
        <v>65020803</v>
      </c>
      <c r="B1147" t="s">
        <v>5998</v>
      </c>
      <c r="C1147" t="s">
        <v>5407</v>
      </c>
      <c r="D1147" t="s">
        <v>5488</v>
      </c>
      <c r="E1147" t="s">
        <v>18</v>
      </c>
      <c r="F1147">
        <v>0</v>
      </c>
      <c r="G1147">
        <v>5</v>
      </c>
      <c r="H1147" t="s">
        <v>7287</v>
      </c>
      <c r="I1147">
        <v>5</v>
      </c>
      <c r="J1147">
        <v>9.3333333333333304</v>
      </c>
      <c r="K1147">
        <v>7</v>
      </c>
      <c r="L1147" t="s">
        <v>5481</v>
      </c>
      <c r="M1147" t="s">
        <v>5475</v>
      </c>
      <c r="N1147">
        <v>43.3333333333333</v>
      </c>
      <c r="O1147">
        <v>33.6666666666667</v>
      </c>
      <c r="P1147">
        <v>0.77692307692307705</v>
      </c>
      <c r="Q1147" t="s">
        <v>5500</v>
      </c>
      <c r="R1147" t="s">
        <v>5486</v>
      </c>
      <c r="S1147" t="s">
        <v>46</v>
      </c>
      <c r="T1147" t="s">
        <v>11</v>
      </c>
      <c r="U1147" t="s">
        <v>19</v>
      </c>
      <c r="V1147" t="s">
        <v>7869</v>
      </c>
      <c r="W1147">
        <v>106.51083</v>
      </c>
      <c r="X1147">
        <v>10.95889</v>
      </c>
      <c r="Y1147" t="s">
        <v>7864</v>
      </c>
    </row>
    <row r="1148" spans="1:25" x14ac:dyDescent="0.75">
      <c r="A1148">
        <v>65026877</v>
      </c>
      <c r="B1148" t="s">
        <v>6086</v>
      </c>
      <c r="C1148" t="s">
        <v>5407</v>
      </c>
      <c r="D1148" t="s">
        <v>5488</v>
      </c>
      <c r="E1148" t="s">
        <v>18</v>
      </c>
      <c r="F1148">
        <v>0</v>
      </c>
      <c r="I1148">
        <v>3</v>
      </c>
      <c r="J1148">
        <v>7.3333333333333304</v>
      </c>
      <c r="K1148">
        <v>2</v>
      </c>
      <c r="L1148" t="s">
        <v>5508</v>
      </c>
      <c r="M1148" t="s">
        <v>5475</v>
      </c>
      <c r="N1148">
        <v>43.3333333333333</v>
      </c>
      <c r="O1148">
        <v>20.3333333333333</v>
      </c>
      <c r="P1148">
        <v>0.46923076923076901</v>
      </c>
      <c r="Q1148" t="s">
        <v>5503</v>
      </c>
      <c r="R1148" t="s">
        <v>5477</v>
      </c>
      <c r="S1148" t="s">
        <v>46</v>
      </c>
      <c r="T1148" t="s">
        <v>11</v>
      </c>
      <c r="U1148" t="s">
        <v>19</v>
      </c>
      <c r="V1148" t="s">
        <v>7863</v>
      </c>
      <c r="W1148">
        <v>106.60064</v>
      </c>
      <c r="X1148">
        <v>10.945740000000001</v>
      </c>
      <c r="Y1148" t="s">
        <v>7866</v>
      </c>
    </row>
    <row r="1149" spans="1:25" x14ac:dyDescent="0.75">
      <c r="A1149">
        <v>65038848</v>
      </c>
      <c r="B1149" t="s">
        <v>6193</v>
      </c>
      <c r="C1149" t="s">
        <v>5407</v>
      </c>
      <c r="D1149" t="s">
        <v>5488</v>
      </c>
      <c r="E1149" t="s">
        <v>18</v>
      </c>
      <c r="F1149">
        <v>0</v>
      </c>
      <c r="G1149">
        <v>4</v>
      </c>
      <c r="H1149" t="s">
        <v>7287</v>
      </c>
      <c r="I1149">
        <v>4</v>
      </c>
      <c r="J1149">
        <v>21.3333333333333</v>
      </c>
      <c r="K1149">
        <v>2</v>
      </c>
      <c r="L1149" t="s">
        <v>5481</v>
      </c>
      <c r="M1149" t="s">
        <v>5475</v>
      </c>
      <c r="N1149">
        <v>43.3333333333333</v>
      </c>
      <c r="O1149">
        <v>26</v>
      </c>
      <c r="P1149">
        <v>0.6</v>
      </c>
      <c r="Q1149" t="s">
        <v>5503</v>
      </c>
      <c r="R1149" t="s">
        <v>5477</v>
      </c>
      <c r="S1149" t="s">
        <v>46</v>
      </c>
      <c r="T1149" t="s">
        <v>11</v>
      </c>
      <c r="U1149" t="s">
        <v>19</v>
      </c>
      <c r="V1149" t="s">
        <v>7859</v>
      </c>
      <c r="W1149">
        <v>106.61011000000001</v>
      </c>
      <c r="X1149">
        <v>10.946680000000001</v>
      </c>
      <c r="Y1149" t="s">
        <v>7866</v>
      </c>
    </row>
    <row r="1150" spans="1:25" x14ac:dyDescent="0.75">
      <c r="A1150">
        <v>65706125</v>
      </c>
      <c r="B1150" t="s">
        <v>5919</v>
      </c>
      <c r="C1150" t="s">
        <v>5407</v>
      </c>
      <c r="D1150" t="s">
        <v>5488</v>
      </c>
      <c r="E1150" t="s">
        <v>18</v>
      </c>
      <c r="F1150">
        <v>0</v>
      </c>
      <c r="I1150">
        <v>6</v>
      </c>
      <c r="J1150">
        <v>12.3333333333333</v>
      </c>
      <c r="K1150">
        <v>6</v>
      </c>
      <c r="L1150" t="s">
        <v>5508</v>
      </c>
      <c r="M1150" t="s">
        <v>5475</v>
      </c>
      <c r="N1150">
        <v>43.3333333333333</v>
      </c>
      <c r="O1150">
        <v>31.6666666666667</v>
      </c>
      <c r="P1150">
        <v>0.73076923076923095</v>
      </c>
      <c r="Q1150" t="s">
        <v>5500</v>
      </c>
      <c r="R1150" t="s">
        <v>5486</v>
      </c>
      <c r="S1150" t="s">
        <v>46</v>
      </c>
      <c r="T1150" t="s">
        <v>11</v>
      </c>
      <c r="U1150" t="s">
        <v>19</v>
      </c>
      <c r="V1150" t="s">
        <v>7861</v>
      </c>
      <c r="W1150">
        <v>106.4975</v>
      </c>
      <c r="X1150">
        <v>10.97706</v>
      </c>
      <c r="Y1150" t="s">
        <v>7864</v>
      </c>
    </row>
    <row r="1151" spans="1:25" x14ac:dyDescent="0.75">
      <c r="A1151">
        <v>65714666</v>
      </c>
      <c r="B1151" t="s">
        <v>3256</v>
      </c>
      <c r="C1151" t="s">
        <v>5407</v>
      </c>
      <c r="D1151" t="s">
        <v>5488</v>
      </c>
      <c r="E1151" t="s">
        <v>18</v>
      </c>
      <c r="F1151">
        <v>0</v>
      </c>
      <c r="J1151">
        <v>21</v>
      </c>
      <c r="K1151">
        <v>18</v>
      </c>
      <c r="L1151" t="s">
        <v>5508</v>
      </c>
      <c r="M1151" t="s">
        <v>5475</v>
      </c>
      <c r="N1151">
        <v>43.3333333333333</v>
      </c>
      <c r="O1151">
        <v>33.3333333333333</v>
      </c>
      <c r="P1151">
        <v>0.76923076923076905</v>
      </c>
      <c r="Q1151" t="s">
        <v>5485</v>
      </c>
      <c r="R1151" t="s">
        <v>5486</v>
      </c>
      <c r="S1151" t="s">
        <v>46</v>
      </c>
      <c r="T1151" t="s">
        <v>11</v>
      </c>
      <c r="U1151" t="s">
        <v>19</v>
      </c>
      <c r="V1151" t="s">
        <v>7861</v>
      </c>
      <c r="W1151">
        <v>106.49737</v>
      </c>
      <c r="X1151">
        <v>10.983499999999999</v>
      </c>
      <c r="Y1151" t="s">
        <v>7864</v>
      </c>
    </row>
    <row r="1152" spans="1:25" x14ac:dyDescent="0.75">
      <c r="A1152">
        <v>65718770</v>
      </c>
      <c r="B1152" t="s">
        <v>5882</v>
      </c>
      <c r="C1152" t="s">
        <v>5407</v>
      </c>
      <c r="D1152" t="s">
        <v>5487</v>
      </c>
      <c r="E1152" t="s">
        <v>18</v>
      </c>
      <c r="F1152">
        <v>0</v>
      </c>
      <c r="I1152">
        <v>14</v>
      </c>
      <c r="J1152">
        <v>37.6666666666667</v>
      </c>
      <c r="K1152">
        <v>9</v>
      </c>
      <c r="L1152" t="s">
        <v>5508</v>
      </c>
      <c r="M1152" t="s">
        <v>5475</v>
      </c>
      <c r="N1152">
        <v>43.3333333333333</v>
      </c>
      <c r="O1152">
        <v>33.3333333333333</v>
      </c>
      <c r="P1152">
        <v>0.76923076923076905</v>
      </c>
      <c r="Q1152" t="s">
        <v>5493</v>
      </c>
      <c r="R1152" t="s">
        <v>5486</v>
      </c>
      <c r="S1152" t="s">
        <v>46</v>
      </c>
      <c r="T1152" t="s">
        <v>11</v>
      </c>
      <c r="U1152" t="s">
        <v>19</v>
      </c>
      <c r="V1152" t="s">
        <v>7870</v>
      </c>
      <c r="W1152">
        <v>106.43368</v>
      </c>
      <c r="X1152">
        <v>11.06287</v>
      </c>
      <c r="Y1152" t="s">
        <v>7864</v>
      </c>
    </row>
    <row r="1153" spans="1:25" x14ac:dyDescent="0.75">
      <c r="A1153">
        <v>65732143</v>
      </c>
      <c r="B1153" t="s">
        <v>2894</v>
      </c>
      <c r="C1153" t="s">
        <v>5407</v>
      </c>
      <c r="D1153" t="s">
        <v>5488</v>
      </c>
      <c r="E1153" t="s">
        <v>18</v>
      </c>
      <c r="F1153">
        <v>0</v>
      </c>
      <c r="G1153">
        <v>4</v>
      </c>
      <c r="H1153" t="s">
        <v>7287</v>
      </c>
      <c r="I1153">
        <v>11</v>
      </c>
      <c r="J1153">
        <v>11.6666666666667</v>
      </c>
      <c r="K1153">
        <v>12</v>
      </c>
      <c r="L1153" t="s">
        <v>5481</v>
      </c>
      <c r="M1153" t="s">
        <v>5475</v>
      </c>
      <c r="N1153">
        <v>43.3333333333333</v>
      </c>
      <c r="O1153">
        <v>22.3333333333333</v>
      </c>
      <c r="P1153">
        <v>0.515384615384615</v>
      </c>
      <c r="Q1153" t="s">
        <v>5521</v>
      </c>
      <c r="R1153" t="s">
        <v>5477</v>
      </c>
      <c r="S1153" t="s">
        <v>46</v>
      </c>
      <c r="T1153" t="s">
        <v>11</v>
      </c>
      <c r="U1153" t="s">
        <v>19</v>
      </c>
      <c r="V1153" t="s">
        <v>7867</v>
      </c>
      <c r="W1153">
        <v>106.57529</v>
      </c>
      <c r="X1153">
        <v>10.989380000000001</v>
      </c>
      <c r="Y1153" t="s">
        <v>7866</v>
      </c>
    </row>
    <row r="1154" spans="1:25" x14ac:dyDescent="0.75">
      <c r="A1154">
        <v>65013971</v>
      </c>
      <c r="B1154" t="s">
        <v>440</v>
      </c>
      <c r="C1154" t="s">
        <v>5407</v>
      </c>
      <c r="D1154" t="s">
        <v>5487</v>
      </c>
      <c r="E1154" t="s">
        <v>18</v>
      </c>
      <c r="F1154">
        <v>0</v>
      </c>
      <c r="G1154">
        <v>2</v>
      </c>
      <c r="H1154" t="s">
        <v>7287</v>
      </c>
      <c r="I1154">
        <v>12</v>
      </c>
      <c r="J1154">
        <v>11</v>
      </c>
      <c r="K1154">
        <v>5</v>
      </c>
      <c r="L1154" t="s">
        <v>5481</v>
      </c>
      <c r="M1154" t="s">
        <v>5475</v>
      </c>
      <c r="N1154">
        <v>43</v>
      </c>
      <c r="O1154">
        <v>19.3333333333333</v>
      </c>
      <c r="P1154">
        <v>0.44961240310077499</v>
      </c>
      <c r="Q1154" t="s">
        <v>5503</v>
      </c>
      <c r="R1154" t="s">
        <v>5477</v>
      </c>
      <c r="S1154" t="s">
        <v>46</v>
      </c>
      <c r="T1154" t="s">
        <v>11</v>
      </c>
      <c r="U1154" t="s">
        <v>19</v>
      </c>
      <c r="V1154" t="s">
        <v>7867</v>
      </c>
      <c r="W1154">
        <v>106.6139</v>
      </c>
      <c r="X1154">
        <v>10.97105</v>
      </c>
      <c r="Y1154" t="s">
        <v>7866</v>
      </c>
    </row>
    <row r="1155" spans="1:25" x14ac:dyDescent="0.75">
      <c r="A1155">
        <v>65020012</v>
      </c>
      <c r="B1155" t="s">
        <v>6115</v>
      </c>
      <c r="C1155" t="s">
        <v>5407</v>
      </c>
      <c r="D1155" t="s">
        <v>5488</v>
      </c>
      <c r="E1155" t="s">
        <v>18</v>
      </c>
      <c r="F1155">
        <v>0</v>
      </c>
      <c r="G1155">
        <v>5</v>
      </c>
      <c r="H1155" t="s">
        <v>7287</v>
      </c>
      <c r="I1155">
        <v>7</v>
      </c>
      <c r="J1155">
        <v>68.6666666666667</v>
      </c>
      <c r="K1155">
        <v>11</v>
      </c>
      <c r="L1155" t="s">
        <v>5481</v>
      </c>
      <c r="M1155" t="s">
        <v>5475</v>
      </c>
      <c r="N1155">
        <v>43</v>
      </c>
      <c r="O1155">
        <v>23</v>
      </c>
      <c r="P1155">
        <v>0.53488372093023295</v>
      </c>
      <c r="Q1155" t="s">
        <v>5503</v>
      </c>
      <c r="R1155" t="s">
        <v>5477</v>
      </c>
      <c r="S1155" t="s">
        <v>46</v>
      </c>
      <c r="T1155" t="s">
        <v>11</v>
      </c>
      <c r="U1155" t="s">
        <v>19</v>
      </c>
      <c r="V1155" t="s">
        <v>7859</v>
      </c>
      <c r="W1155">
        <v>106.60445</v>
      </c>
      <c r="X1155">
        <v>10.94313</v>
      </c>
      <c r="Y1155" t="s">
        <v>7866</v>
      </c>
    </row>
    <row r="1156" spans="1:25" x14ac:dyDescent="0.75">
      <c r="A1156">
        <v>65048878</v>
      </c>
      <c r="B1156" t="s">
        <v>5803</v>
      </c>
      <c r="C1156" t="s">
        <v>5407</v>
      </c>
      <c r="D1156" t="s">
        <v>5488</v>
      </c>
      <c r="E1156" t="s">
        <v>18</v>
      </c>
      <c r="F1156">
        <v>0</v>
      </c>
      <c r="G1156">
        <v>2</v>
      </c>
      <c r="H1156" t="s">
        <v>7287</v>
      </c>
      <c r="I1156">
        <v>120</v>
      </c>
      <c r="J1156">
        <v>82.3333333333333</v>
      </c>
      <c r="K1156">
        <v>17</v>
      </c>
      <c r="L1156" t="s">
        <v>5481</v>
      </c>
      <c r="M1156" t="s">
        <v>5475</v>
      </c>
      <c r="N1156">
        <v>43</v>
      </c>
      <c r="O1156">
        <v>24.3333333333333</v>
      </c>
      <c r="P1156">
        <v>0.56589147286821695</v>
      </c>
      <c r="Q1156" t="s">
        <v>5507</v>
      </c>
      <c r="R1156" t="s">
        <v>5486</v>
      </c>
      <c r="S1156" t="s">
        <v>46</v>
      </c>
      <c r="T1156" t="s">
        <v>11</v>
      </c>
      <c r="U1156" t="s">
        <v>19</v>
      </c>
      <c r="V1156" t="s">
        <v>7869</v>
      </c>
      <c r="W1156">
        <v>106.55235999999999</v>
      </c>
      <c r="X1156">
        <v>10.93256</v>
      </c>
      <c r="Y1156" t="s">
        <v>7866</v>
      </c>
    </row>
    <row r="1157" spans="1:25" x14ac:dyDescent="0.75">
      <c r="A1157">
        <v>65067513</v>
      </c>
      <c r="B1157" t="s">
        <v>3578</v>
      </c>
      <c r="C1157" t="s">
        <v>5390</v>
      </c>
      <c r="D1157" t="s">
        <v>5496</v>
      </c>
      <c r="E1157" t="s">
        <v>18</v>
      </c>
      <c r="F1157">
        <v>0</v>
      </c>
      <c r="G1157">
        <v>30</v>
      </c>
      <c r="H1157" t="s">
        <v>7287</v>
      </c>
      <c r="I1157">
        <v>30</v>
      </c>
      <c r="J1157">
        <v>38.3333333333333</v>
      </c>
      <c r="L1157" t="s">
        <v>5481</v>
      </c>
      <c r="M1157" t="s">
        <v>5475</v>
      </c>
      <c r="N1157">
        <v>43</v>
      </c>
      <c r="O1157">
        <v>37.3333333333333</v>
      </c>
      <c r="P1157">
        <v>0.86821705426356599</v>
      </c>
      <c r="Q1157" t="s">
        <v>5512</v>
      </c>
      <c r="R1157" t="s">
        <v>5483</v>
      </c>
      <c r="S1157" t="s">
        <v>46</v>
      </c>
      <c r="T1157" t="s">
        <v>11</v>
      </c>
      <c r="U1157" t="s">
        <v>19</v>
      </c>
      <c r="V1157" t="s">
        <v>7867</v>
      </c>
      <c r="W1157">
        <v>106.62459</v>
      </c>
      <c r="X1157">
        <v>10.97776</v>
      </c>
      <c r="Y1157" t="s">
        <v>7862</v>
      </c>
    </row>
    <row r="1158" spans="1:25" x14ac:dyDescent="0.75">
      <c r="A1158">
        <v>65507310</v>
      </c>
      <c r="B1158" t="s">
        <v>6008</v>
      </c>
      <c r="C1158" t="s">
        <v>5407</v>
      </c>
      <c r="D1158" t="s">
        <v>5487</v>
      </c>
      <c r="E1158" t="s">
        <v>18</v>
      </c>
      <c r="F1158">
        <v>0</v>
      </c>
      <c r="G1158">
        <v>35</v>
      </c>
      <c r="H1158" t="s">
        <v>7287</v>
      </c>
      <c r="I1158">
        <v>116</v>
      </c>
      <c r="J1158">
        <v>90.6666666666667</v>
      </c>
      <c r="K1158">
        <v>68</v>
      </c>
      <c r="L1158" t="s">
        <v>5481</v>
      </c>
      <c r="M1158" t="s">
        <v>5475</v>
      </c>
      <c r="N1158">
        <v>43</v>
      </c>
      <c r="O1158">
        <v>32.3333333333333</v>
      </c>
      <c r="P1158">
        <v>0.75193798449612403</v>
      </c>
      <c r="Q1158" t="s">
        <v>5493</v>
      </c>
      <c r="R1158" t="s">
        <v>5486</v>
      </c>
      <c r="S1158" t="s">
        <v>46</v>
      </c>
      <c r="T1158" t="s">
        <v>11</v>
      </c>
      <c r="U1158" t="s">
        <v>19</v>
      </c>
      <c r="V1158" t="s">
        <v>7870</v>
      </c>
      <c r="W1158">
        <v>106.42711</v>
      </c>
      <c r="X1158">
        <v>11.00521</v>
      </c>
      <c r="Y1158" t="s">
        <v>7864</v>
      </c>
    </row>
    <row r="1159" spans="1:25" x14ac:dyDescent="0.75">
      <c r="A1159">
        <v>65507331</v>
      </c>
      <c r="B1159" t="s">
        <v>6131</v>
      </c>
      <c r="C1159" t="s">
        <v>5407</v>
      </c>
      <c r="D1159" t="s">
        <v>5488</v>
      </c>
      <c r="E1159" t="s">
        <v>18</v>
      </c>
      <c r="F1159">
        <v>0</v>
      </c>
      <c r="G1159">
        <v>2</v>
      </c>
      <c r="H1159" t="s">
        <v>7287</v>
      </c>
      <c r="I1159">
        <v>8</v>
      </c>
      <c r="J1159">
        <v>8.3333333333333304</v>
      </c>
      <c r="K1159">
        <v>8</v>
      </c>
      <c r="L1159" t="s">
        <v>5481</v>
      </c>
      <c r="M1159" t="s">
        <v>5475</v>
      </c>
      <c r="N1159">
        <v>43</v>
      </c>
      <c r="O1159">
        <v>28</v>
      </c>
      <c r="P1159">
        <v>0.65116279069767402</v>
      </c>
      <c r="Q1159" t="s">
        <v>5510</v>
      </c>
      <c r="R1159" t="s">
        <v>5486</v>
      </c>
      <c r="S1159" t="s">
        <v>46</v>
      </c>
      <c r="T1159" t="s">
        <v>11</v>
      </c>
      <c r="U1159" t="s">
        <v>19</v>
      </c>
      <c r="V1159" t="s">
        <v>7861</v>
      </c>
      <c r="W1159">
        <v>106.44874</v>
      </c>
      <c r="X1159">
        <v>11.00182</v>
      </c>
      <c r="Y1159" t="s">
        <v>7864</v>
      </c>
    </row>
    <row r="1160" spans="1:25" x14ac:dyDescent="0.75">
      <c r="A1160">
        <v>65508948</v>
      </c>
      <c r="B1160" t="s">
        <v>5970</v>
      </c>
      <c r="C1160" t="s">
        <v>5407</v>
      </c>
      <c r="D1160" t="s">
        <v>5487</v>
      </c>
      <c r="E1160" t="s">
        <v>18</v>
      </c>
      <c r="F1160">
        <v>0</v>
      </c>
      <c r="G1160">
        <v>14</v>
      </c>
      <c r="H1160" t="s">
        <v>7287</v>
      </c>
      <c r="I1160">
        <v>20</v>
      </c>
      <c r="J1160">
        <v>32</v>
      </c>
      <c r="K1160">
        <v>9</v>
      </c>
      <c r="L1160" t="s">
        <v>5481</v>
      </c>
      <c r="M1160" t="s">
        <v>5475</v>
      </c>
      <c r="N1160">
        <v>43</v>
      </c>
      <c r="O1160">
        <v>34.3333333333333</v>
      </c>
      <c r="P1160">
        <v>0.79844961240310097</v>
      </c>
      <c r="Q1160" t="s">
        <v>5502</v>
      </c>
      <c r="R1160" t="s">
        <v>5477</v>
      </c>
      <c r="S1160" t="s">
        <v>46</v>
      </c>
      <c r="T1160" t="s">
        <v>11</v>
      </c>
      <c r="U1160" t="s">
        <v>19</v>
      </c>
      <c r="V1160" t="s">
        <v>7867</v>
      </c>
      <c r="W1160">
        <v>106.59265000000001</v>
      </c>
      <c r="X1160">
        <v>10.993790000000001</v>
      </c>
      <c r="Y1160" t="s">
        <v>7864</v>
      </c>
    </row>
    <row r="1161" spans="1:25" x14ac:dyDescent="0.75">
      <c r="A1161">
        <v>65701346</v>
      </c>
      <c r="B1161" t="s">
        <v>6428</v>
      </c>
      <c r="C1161" t="s">
        <v>5407</v>
      </c>
      <c r="D1161" t="s">
        <v>5488</v>
      </c>
      <c r="E1161" t="s">
        <v>18</v>
      </c>
      <c r="F1161">
        <v>0</v>
      </c>
      <c r="I1161">
        <v>6</v>
      </c>
      <c r="J1161">
        <v>7.3333333333333304</v>
      </c>
      <c r="K1161">
        <v>3</v>
      </c>
      <c r="L1161" t="s">
        <v>5508</v>
      </c>
      <c r="M1161" t="s">
        <v>5475</v>
      </c>
      <c r="N1161">
        <v>43</v>
      </c>
      <c r="O1161">
        <v>19.6666666666667</v>
      </c>
      <c r="P1161">
        <v>0.45736434108527102</v>
      </c>
      <c r="Q1161" t="s">
        <v>5503</v>
      </c>
      <c r="R1161" t="s">
        <v>5477</v>
      </c>
      <c r="S1161" t="s">
        <v>46</v>
      </c>
      <c r="T1161" t="s">
        <v>11</v>
      </c>
      <c r="U1161" t="s">
        <v>19</v>
      </c>
      <c r="V1161" t="s">
        <v>7859</v>
      </c>
      <c r="W1161">
        <v>106.60005</v>
      </c>
      <c r="X1161">
        <v>10.948930000000001</v>
      </c>
      <c r="Y1161" t="s">
        <v>7866</v>
      </c>
    </row>
    <row r="1162" spans="1:25" x14ac:dyDescent="0.75">
      <c r="A1162">
        <v>65702374</v>
      </c>
      <c r="B1162" t="s">
        <v>6354</v>
      </c>
      <c r="C1162" t="s">
        <v>5407</v>
      </c>
      <c r="D1162" t="s">
        <v>5488</v>
      </c>
      <c r="E1162" t="s">
        <v>18</v>
      </c>
      <c r="F1162">
        <v>0</v>
      </c>
      <c r="G1162">
        <v>2</v>
      </c>
      <c r="H1162" t="s">
        <v>7287</v>
      </c>
      <c r="I1162">
        <v>7</v>
      </c>
      <c r="J1162">
        <v>20.6666666666667</v>
      </c>
      <c r="K1162">
        <v>6</v>
      </c>
      <c r="L1162" t="s">
        <v>5481</v>
      </c>
      <c r="M1162" t="s">
        <v>5475</v>
      </c>
      <c r="N1162">
        <v>43</v>
      </c>
      <c r="O1162">
        <v>29</v>
      </c>
      <c r="P1162">
        <v>0.67441860465116299</v>
      </c>
      <c r="Q1162" t="s">
        <v>5493</v>
      </c>
      <c r="R1162" t="s">
        <v>5486</v>
      </c>
      <c r="S1162" t="s">
        <v>46</v>
      </c>
      <c r="T1162" t="s">
        <v>11</v>
      </c>
      <c r="U1162" t="s">
        <v>19</v>
      </c>
      <c r="V1162" t="s">
        <v>7870</v>
      </c>
      <c r="W1162">
        <v>106.44853999999999</v>
      </c>
      <c r="X1162">
        <v>11.05499</v>
      </c>
      <c r="Y1162" t="s">
        <v>7864</v>
      </c>
    </row>
    <row r="1163" spans="1:25" x14ac:dyDescent="0.75">
      <c r="A1163">
        <v>65709240</v>
      </c>
      <c r="B1163" t="s">
        <v>6040</v>
      </c>
      <c r="C1163" t="s">
        <v>5407</v>
      </c>
      <c r="D1163" t="s">
        <v>5488</v>
      </c>
      <c r="E1163" t="s">
        <v>18</v>
      </c>
      <c r="F1163">
        <v>0</v>
      </c>
      <c r="I1163">
        <v>14</v>
      </c>
      <c r="J1163">
        <v>9</v>
      </c>
      <c r="K1163">
        <v>6</v>
      </c>
      <c r="L1163" t="s">
        <v>5508</v>
      </c>
      <c r="M1163" t="s">
        <v>5475</v>
      </c>
      <c r="N1163">
        <v>43</v>
      </c>
      <c r="O1163">
        <v>25.3333333333333</v>
      </c>
      <c r="P1163">
        <v>0.58914728682170503</v>
      </c>
      <c r="Q1163" t="s">
        <v>5505</v>
      </c>
      <c r="R1163" t="s">
        <v>5477</v>
      </c>
      <c r="S1163" t="s">
        <v>46</v>
      </c>
      <c r="T1163" t="s">
        <v>11</v>
      </c>
      <c r="U1163" t="s">
        <v>19</v>
      </c>
      <c r="V1163" t="s">
        <v>7865</v>
      </c>
      <c r="W1163">
        <v>106.49444</v>
      </c>
      <c r="X1163">
        <v>11.07199</v>
      </c>
      <c r="Y1163" t="s">
        <v>7866</v>
      </c>
    </row>
    <row r="1164" spans="1:25" x14ac:dyDescent="0.75">
      <c r="A1164">
        <v>65722378</v>
      </c>
      <c r="B1164" t="s">
        <v>4946</v>
      </c>
      <c r="C1164" t="s">
        <v>5407</v>
      </c>
      <c r="D1164" t="s">
        <v>5488</v>
      </c>
      <c r="E1164" t="s">
        <v>18</v>
      </c>
      <c r="F1164">
        <v>0</v>
      </c>
      <c r="I1164">
        <v>3</v>
      </c>
      <c r="J1164">
        <v>21</v>
      </c>
      <c r="K1164">
        <v>5</v>
      </c>
      <c r="L1164" t="s">
        <v>5508</v>
      </c>
      <c r="M1164" t="s">
        <v>5475</v>
      </c>
      <c r="N1164">
        <v>43</v>
      </c>
      <c r="O1164">
        <v>31.3333333333333</v>
      </c>
      <c r="P1164">
        <v>0.72868217054263595</v>
      </c>
      <c r="Q1164" t="s">
        <v>5485</v>
      </c>
      <c r="R1164" t="s">
        <v>5486</v>
      </c>
      <c r="S1164" t="s">
        <v>46</v>
      </c>
      <c r="T1164" t="s">
        <v>11</v>
      </c>
      <c r="U1164" t="s">
        <v>19</v>
      </c>
      <c r="V1164" t="s">
        <v>7861</v>
      </c>
      <c r="W1164">
        <v>106.49536000000001</v>
      </c>
      <c r="X1164">
        <v>10.986649999999999</v>
      </c>
      <c r="Y1164" t="s">
        <v>7864</v>
      </c>
    </row>
    <row r="1165" spans="1:25" x14ac:dyDescent="0.75">
      <c r="A1165">
        <v>65005916</v>
      </c>
      <c r="B1165" t="s">
        <v>2990</v>
      </c>
      <c r="C1165" t="s">
        <v>5489</v>
      </c>
      <c r="D1165" t="s">
        <v>5487</v>
      </c>
      <c r="E1165" t="s">
        <v>5497</v>
      </c>
      <c r="F1165">
        <v>60</v>
      </c>
      <c r="G1165">
        <v>20</v>
      </c>
      <c r="H1165">
        <v>0.33333333333333298</v>
      </c>
      <c r="I1165">
        <v>50</v>
      </c>
      <c r="J1165">
        <v>56.3333333333333</v>
      </c>
      <c r="K1165">
        <v>80</v>
      </c>
      <c r="L1165" t="s">
        <v>5498</v>
      </c>
      <c r="M1165" t="s">
        <v>5499</v>
      </c>
      <c r="N1165">
        <v>42.6666666666667</v>
      </c>
      <c r="O1165">
        <v>28.3333333333333</v>
      </c>
      <c r="P1165">
        <v>0.6640625</v>
      </c>
      <c r="Q1165" t="s">
        <v>5503</v>
      </c>
      <c r="R1165" t="s">
        <v>5477</v>
      </c>
      <c r="S1165" t="s">
        <v>46</v>
      </c>
      <c r="T1165" t="s">
        <v>11</v>
      </c>
      <c r="U1165" t="s">
        <v>19</v>
      </c>
      <c r="V1165" t="s">
        <v>7859</v>
      </c>
      <c r="W1165">
        <v>106.59703</v>
      </c>
      <c r="X1165">
        <v>10.96022</v>
      </c>
      <c r="Y1165" t="s">
        <v>7864</v>
      </c>
    </row>
    <row r="1166" spans="1:25" x14ac:dyDescent="0.75">
      <c r="A1166">
        <v>65065325</v>
      </c>
      <c r="B1166" t="s">
        <v>6916</v>
      </c>
      <c r="C1166" t="s">
        <v>5407</v>
      </c>
      <c r="D1166" t="s">
        <v>5496</v>
      </c>
      <c r="E1166" t="s">
        <v>18</v>
      </c>
      <c r="F1166">
        <v>0</v>
      </c>
      <c r="I1166">
        <v>3</v>
      </c>
      <c r="J1166">
        <v>4</v>
      </c>
      <c r="L1166" t="s">
        <v>5508</v>
      </c>
      <c r="M1166" t="s">
        <v>5475</v>
      </c>
      <c r="N1166">
        <v>42.6666666666667</v>
      </c>
      <c r="O1166">
        <v>25.3333333333333</v>
      </c>
      <c r="P1166">
        <v>0.59375</v>
      </c>
      <c r="Q1166" t="s">
        <v>5507</v>
      </c>
      <c r="R1166" t="s">
        <v>5486</v>
      </c>
      <c r="S1166" t="s">
        <v>46</v>
      </c>
      <c r="T1166" t="s">
        <v>11</v>
      </c>
      <c r="U1166" t="s">
        <v>19</v>
      </c>
      <c r="V1166" t="s">
        <v>7869</v>
      </c>
      <c r="W1166">
        <v>106.54909000000001</v>
      </c>
      <c r="X1166">
        <v>10.94021</v>
      </c>
      <c r="Y1166" t="s">
        <v>7866</v>
      </c>
    </row>
    <row r="1167" spans="1:25" x14ac:dyDescent="0.75">
      <c r="A1167">
        <v>65508824</v>
      </c>
      <c r="B1167" t="s">
        <v>2234</v>
      </c>
      <c r="C1167" t="s">
        <v>5407</v>
      </c>
      <c r="D1167" t="s">
        <v>5488</v>
      </c>
      <c r="E1167" t="s">
        <v>18</v>
      </c>
      <c r="F1167">
        <v>0</v>
      </c>
      <c r="I1167">
        <v>7</v>
      </c>
      <c r="J1167">
        <v>6.3333333333333304</v>
      </c>
      <c r="K1167">
        <v>10</v>
      </c>
      <c r="L1167" t="s">
        <v>5508</v>
      </c>
      <c r="M1167" t="s">
        <v>5475</v>
      </c>
      <c r="N1167">
        <v>42.6666666666667</v>
      </c>
      <c r="O1167">
        <v>32</v>
      </c>
      <c r="P1167">
        <v>0.75</v>
      </c>
      <c r="Q1167" t="s">
        <v>5485</v>
      </c>
      <c r="R1167" t="s">
        <v>5486</v>
      </c>
      <c r="S1167" t="s">
        <v>46</v>
      </c>
      <c r="T1167" t="s">
        <v>11</v>
      </c>
      <c r="U1167" t="s">
        <v>19</v>
      </c>
      <c r="V1167" t="s">
        <v>7863</v>
      </c>
      <c r="W1167">
        <v>106.4858</v>
      </c>
      <c r="X1167">
        <v>10.99676</v>
      </c>
      <c r="Y1167" t="s">
        <v>7864</v>
      </c>
    </row>
    <row r="1168" spans="1:25" x14ac:dyDescent="0.75">
      <c r="A1168">
        <v>65508928</v>
      </c>
      <c r="B1168" t="s">
        <v>6469</v>
      </c>
      <c r="C1168" t="s">
        <v>5407</v>
      </c>
      <c r="D1168" t="s">
        <v>5487</v>
      </c>
      <c r="E1168" t="s">
        <v>18</v>
      </c>
      <c r="F1168">
        <v>0</v>
      </c>
      <c r="I1168">
        <v>15</v>
      </c>
      <c r="J1168">
        <v>34</v>
      </c>
      <c r="K1168">
        <v>8</v>
      </c>
      <c r="L1168" t="s">
        <v>5508</v>
      </c>
      <c r="M1168" t="s">
        <v>5475</v>
      </c>
      <c r="N1168">
        <v>42.6666666666667</v>
      </c>
      <c r="O1168">
        <v>35</v>
      </c>
      <c r="P1168">
        <v>0.8203125</v>
      </c>
      <c r="Q1168" t="s">
        <v>5502</v>
      </c>
      <c r="R1168" t="s">
        <v>5477</v>
      </c>
      <c r="S1168" t="s">
        <v>46</v>
      </c>
      <c r="T1168" t="s">
        <v>11</v>
      </c>
      <c r="U1168" t="s">
        <v>19</v>
      </c>
      <c r="V1168" t="s">
        <v>7859</v>
      </c>
      <c r="W1168">
        <v>106.577</v>
      </c>
      <c r="X1168">
        <v>10.968999999999999</v>
      </c>
      <c r="Y1168" t="s">
        <v>7862</v>
      </c>
    </row>
    <row r="1169" spans="1:25" x14ac:dyDescent="0.75">
      <c r="A1169">
        <v>65540429</v>
      </c>
      <c r="B1169" t="s">
        <v>5767</v>
      </c>
      <c r="C1169" t="s">
        <v>5407</v>
      </c>
      <c r="D1169" t="s">
        <v>5488</v>
      </c>
      <c r="E1169" t="s">
        <v>18</v>
      </c>
      <c r="F1169">
        <v>0</v>
      </c>
      <c r="I1169">
        <v>7</v>
      </c>
      <c r="J1169">
        <v>9.6666666666666696</v>
      </c>
      <c r="K1169">
        <v>15</v>
      </c>
      <c r="L1169" t="s">
        <v>5508</v>
      </c>
      <c r="M1169" t="s">
        <v>5475</v>
      </c>
      <c r="N1169">
        <v>42.6666666666667</v>
      </c>
      <c r="O1169">
        <v>24</v>
      </c>
      <c r="P1169">
        <v>0.5625</v>
      </c>
      <c r="Q1169" t="s">
        <v>5505</v>
      </c>
      <c r="R1169" t="s">
        <v>5477</v>
      </c>
      <c r="S1169" t="s">
        <v>46</v>
      </c>
      <c r="T1169" t="s">
        <v>11</v>
      </c>
      <c r="U1169" t="s">
        <v>19</v>
      </c>
      <c r="V1169" t="s">
        <v>7865</v>
      </c>
      <c r="W1169">
        <v>106.47772000000001</v>
      </c>
      <c r="X1169">
        <v>11.07053</v>
      </c>
      <c r="Y1169" t="s">
        <v>7866</v>
      </c>
    </row>
    <row r="1170" spans="1:25" x14ac:dyDescent="0.75">
      <c r="A1170">
        <v>65021725</v>
      </c>
      <c r="B1170" t="s">
        <v>2572</v>
      </c>
      <c r="C1170" t="s">
        <v>5407</v>
      </c>
      <c r="D1170" t="s">
        <v>5488</v>
      </c>
      <c r="E1170" t="s">
        <v>18</v>
      </c>
      <c r="F1170">
        <v>0</v>
      </c>
      <c r="I1170">
        <v>8</v>
      </c>
      <c r="J1170">
        <v>22</v>
      </c>
      <c r="K1170">
        <v>6</v>
      </c>
      <c r="L1170" t="s">
        <v>5508</v>
      </c>
      <c r="M1170" t="s">
        <v>5475</v>
      </c>
      <c r="N1170">
        <v>42.3333333333333</v>
      </c>
      <c r="O1170">
        <v>32.6666666666667</v>
      </c>
      <c r="P1170">
        <v>0.77165354330708602</v>
      </c>
      <c r="Q1170" t="s">
        <v>5485</v>
      </c>
      <c r="R1170" t="s">
        <v>5486</v>
      </c>
      <c r="S1170" t="s">
        <v>46</v>
      </c>
      <c r="T1170" t="s">
        <v>11</v>
      </c>
      <c r="U1170" t="s">
        <v>19</v>
      </c>
      <c r="V1170" t="s">
        <v>7861</v>
      </c>
      <c r="W1170">
        <v>106.49299999999999</v>
      </c>
      <c r="X1170">
        <v>10.99569</v>
      </c>
      <c r="Y1170" t="s">
        <v>7864</v>
      </c>
    </row>
    <row r="1171" spans="1:25" x14ac:dyDescent="0.75">
      <c r="A1171">
        <v>65023697</v>
      </c>
      <c r="B1171" t="s">
        <v>6652</v>
      </c>
      <c r="C1171" t="s">
        <v>5407</v>
      </c>
      <c r="D1171" t="s">
        <v>5487</v>
      </c>
      <c r="E1171" t="s">
        <v>18</v>
      </c>
      <c r="F1171">
        <v>0</v>
      </c>
      <c r="G1171">
        <v>6</v>
      </c>
      <c r="H1171" t="s">
        <v>7287</v>
      </c>
      <c r="I1171">
        <v>12</v>
      </c>
      <c r="J1171">
        <v>27.6666666666667</v>
      </c>
      <c r="K1171">
        <v>4</v>
      </c>
      <c r="L1171" t="s">
        <v>5481</v>
      </c>
      <c r="M1171" t="s">
        <v>5475</v>
      </c>
      <c r="N1171">
        <v>42.3333333333333</v>
      </c>
      <c r="O1171">
        <v>31.3333333333333</v>
      </c>
      <c r="P1171">
        <v>0.74015748031496098</v>
      </c>
      <c r="Q1171" t="s">
        <v>5510</v>
      </c>
      <c r="R1171" t="s">
        <v>5486</v>
      </c>
      <c r="S1171" t="s">
        <v>46</v>
      </c>
      <c r="T1171" t="s">
        <v>11</v>
      </c>
      <c r="U1171" t="s">
        <v>19</v>
      </c>
      <c r="V1171" t="s">
        <v>7870</v>
      </c>
      <c r="W1171">
        <v>106.41709</v>
      </c>
      <c r="X1171">
        <v>10.99437</v>
      </c>
      <c r="Y1171" t="s">
        <v>7864</v>
      </c>
    </row>
    <row r="1172" spans="1:25" x14ac:dyDescent="0.75">
      <c r="A1172">
        <v>65026862</v>
      </c>
      <c r="B1172" t="s">
        <v>6915</v>
      </c>
      <c r="C1172" t="s">
        <v>5407</v>
      </c>
      <c r="D1172" t="s">
        <v>5488</v>
      </c>
      <c r="E1172" t="s">
        <v>18</v>
      </c>
      <c r="F1172">
        <v>0</v>
      </c>
      <c r="I1172">
        <v>3</v>
      </c>
      <c r="J1172">
        <v>3</v>
      </c>
      <c r="K1172">
        <v>8</v>
      </c>
      <c r="L1172" t="s">
        <v>5508</v>
      </c>
      <c r="M1172" t="s">
        <v>5475</v>
      </c>
      <c r="N1172">
        <v>42.3333333333333</v>
      </c>
      <c r="O1172">
        <v>27</v>
      </c>
      <c r="P1172">
        <v>0.63779527559055105</v>
      </c>
      <c r="Q1172" t="s">
        <v>5507</v>
      </c>
      <c r="R1172" t="s">
        <v>5486</v>
      </c>
      <c r="S1172" t="s">
        <v>46</v>
      </c>
      <c r="T1172" t="s">
        <v>11</v>
      </c>
      <c r="U1172" t="s">
        <v>19</v>
      </c>
      <c r="V1172" t="s">
        <v>7869</v>
      </c>
      <c r="W1172">
        <v>106.53791</v>
      </c>
      <c r="X1172">
        <v>10.933820000000001</v>
      </c>
      <c r="Y1172" t="s">
        <v>7864</v>
      </c>
    </row>
    <row r="1173" spans="1:25" x14ac:dyDescent="0.75">
      <c r="A1173">
        <v>65047308</v>
      </c>
      <c r="B1173" t="s">
        <v>6059</v>
      </c>
      <c r="C1173" t="s">
        <v>5407</v>
      </c>
      <c r="D1173" t="s">
        <v>5487</v>
      </c>
      <c r="E1173" t="s">
        <v>18</v>
      </c>
      <c r="F1173">
        <v>0</v>
      </c>
      <c r="G1173">
        <v>3</v>
      </c>
      <c r="H1173" t="s">
        <v>7287</v>
      </c>
      <c r="I1173">
        <v>8</v>
      </c>
      <c r="J1173">
        <v>13</v>
      </c>
      <c r="K1173">
        <v>6</v>
      </c>
      <c r="L1173" t="s">
        <v>5481</v>
      </c>
      <c r="M1173" t="s">
        <v>5475</v>
      </c>
      <c r="N1173">
        <v>42.3333333333333</v>
      </c>
      <c r="O1173">
        <v>33.6666666666667</v>
      </c>
      <c r="P1173">
        <v>0.79527559055118102</v>
      </c>
      <c r="Q1173" t="s">
        <v>5510</v>
      </c>
      <c r="R1173" t="s">
        <v>5486</v>
      </c>
      <c r="S1173" t="s">
        <v>46</v>
      </c>
      <c r="T1173" t="s">
        <v>11</v>
      </c>
      <c r="U1173" t="s">
        <v>19</v>
      </c>
      <c r="V1173" t="s">
        <v>7861</v>
      </c>
      <c r="W1173">
        <v>106.44584</v>
      </c>
      <c r="X1173">
        <v>10.99587</v>
      </c>
      <c r="Y1173" t="s">
        <v>7864</v>
      </c>
    </row>
    <row r="1174" spans="1:25" x14ac:dyDescent="0.75">
      <c r="A1174">
        <v>65054342</v>
      </c>
      <c r="B1174" t="s">
        <v>2167</v>
      </c>
      <c r="C1174" t="s">
        <v>5407</v>
      </c>
      <c r="D1174" t="s">
        <v>5487</v>
      </c>
      <c r="E1174" t="s">
        <v>18</v>
      </c>
      <c r="F1174">
        <v>0</v>
      </c>
      <c r="G1174">
        <v>8</v>
      </c>
      <c r="H1174" t="s">
        <v>7287</v>
      </c>
      <c r="I1174">
        <v>10</v>
      </c>
      <c r="J1174">
        <v>19</v>
      </c>
      <c r="K1174">
        <v>20</v>
      </c>
      <c r="L1174" t="s">
        <v>5481</v>
      </c>
      <c r="M1174" t="s">
        <v>5475</v>
      </c>
      <c r="N1174">
        <v>42.3333333333333</v>
      </c>
      <c r="O1174">
        <v>30.3333333333333</v>
      </c>
      <c r="P1174">
        <v>0.71653543307086598</v>
      </c>
      <c r="Q1174" t="s">
        <v>5476</v>
      </c>
      <c r="R1174" t="s">
        <v>5477</v>
      </c>
      <c r="S1174" t="s">
        <v>46</v>
      </c>
      <c r="T1174" t="s">
        <v>11</v>
      </c>
      <c r="U1174" t="s">
        <v>19</v>
      </c>
      <c r="V1174" t="s">
        <v>7867</v>
      </c>
      <c r="W1174">
        <v>106.61682</v>
      </c>
      <c r="X1174">
        <v>10.97927</v>
      </c>
      <c r="Y1174" t="s">
        <v>7864</v>
      </c>
    </row>
    <row r="1175" spans="1:25" x14ac:dyDescent="0.75">
      <c r="A1175">
        <v>65503199</v>
      </c>
      <c r="B1175" t="s">
        <v>5786</v>
      </c>
      <c r="C1175" t="s">
        <v>5407</v>
      </c>
      <c r="D1175" t="s">
        <v>5487</v>
      </c>
      <c r="E1175" t="s">
        <v>18</v>
      </c>
      <c r="F1175">
        <v>0</v>
      </c>
      <c r="G1175">
        <v>4</v>
      </c>
      <c r="H1175" t="s">
        <v>7287</v>
      </c>
      <c r="I1175">
        <v>4</v>
      </c>
      <c r="J1175">
        <v>4.3333333333333304</v>
      </c>
      <c r="L1175" t="s">
        <v>5481</v>
      </c>
      <c r="M1175" t="s">
        <v>5475</v>
      </c>
      <c r="N1175">
        <v>42.3333333333333</v>
      </c>
      <c r="O1175">
        <v>33.3333333333333</v>
      </c>
      <c r="P1175">
        <v>0.78740157480314998</v>
      </c>
      <c r="Q1175" t="s">
        <v>5500</v>
      </c>
      <c r="R1175" t="s">
        <v>5486</v>
      </c>
      <c r="S1175" t="s">
        <v>46</v>
      </c>
      <c r="T1175" t="s">
        <v>11</v>
      </c>
      <c r="U1175" t="s">
        <v>19</v>
      </c>
      <c r="V1175" t="s">
        <v>7861</v>
      </c>
      <c r="W1175">
        <v>106.4936</v>
      </c>
      <c r="X1175">
        <v>10.95168</v>
      </c>
      <c r="Y1175" t="s">
        <v>7864</v>
      </c>
    </row>
    <row r="1176" spans="1:25" x14ac:dyDescent="0.75">
      <c r="A1176">
        <v>65014786</v>
      </c>
      <c r="B1176" t="s">
        <v>3765</v>
      </c>
      <c r="C1176" t="s">
        <v>5407</v>
      </c>
      <c r="D1176" t="s">
        <v>5487</v>
      </c>
      <c r="E1176" t="s">
        <v>5497</v>
      </c>
      <c r="F1176">
        <v>55</v>
      </c>
      <c r="G1176">
        <v>10</v>
      </c>
      <c r="H1176">
        <v>0.18181818181818199</v>
      </c>
      <c r="I1176">
        <v>15</v>
      </c>
      <c r="J1176">
        <v>25</v>
      </c>
      <c r="K1176">
        <v>10</v>
      </c>
      <c r="L1176" t="s">
        <v>5494</v>
      </c>
      <c r="M1176" t="s">
        <v>5499</v>
      </c>
      <c r="N1176">
        <v>42</v>
      </c>
      <c r="O1176">
        <v>27</v>
      </c>
      <c r="P1176">
        <v>0.64285714285714302</v>
      </c>
      <c r="Q1176" t="s">
        <v>5502</v>
      </c>
      <c r="R1176" t="s">
        <v>5477</v>
      </c>
      <c r="S1176" t="s">
        <v>46</v>
      </c>
      <c r="T1176" t="s">
        <v>11</v>
      </c>
      <c r="U1176" t="s">
        <v>19</v>
      </c>
      <c r="V1176" t="s">
        <v>7867</v>
      </c>
      <c r="W1176">
        <v>106.59117999999999</v>
      </c>
      <c r="X1176">
        <v>10.993919999999999</v>
      </c>
      <c r="Y1176" t="s">
        <v>7864</v>
      </c>
    </row>
    <row r="1177" spans="1:25" x14ac:dyDescent="0.75">
      <c r="A1177">
        <v>65024681</v>
      </c>
      <c r="B1177" t="s">
        <v>5723</v>
      </c>
      <c r="C1177" t="s">
        <v>5407</v>
      </c>
      <c r="D1177" t="s">
        <v>5474</v>
      </c>
      <c r="E1177" t="s">
        <v>5497</v>
      </c>
      <c r="F1177">
        <v>50</v>
      </c>
      <c r="G1177">
        <v>3</v>
      </c>
      <c r="H1177">
        <v>0.06</v>
      </c>
      <c r="I1177">
        <v>12</v>
      </c>
      <c r="J1177">
        <v>14.6666666666667</v>
      </c>
      <c r="K1177">
        <v>13</v>
      </c>
      <c r="L1177" t="s">
        <v>5494</v>
      </c>
      <c r="M1177" t="s">
        <v>5541</v>
      </c>
      <c r="N1177">
        <v>42</v>
      </c>
      <c r="O1177">
        <v>27</v>
      </c>
      <c r="P1177">
        <v>0.64285714285714302</v>
      </c>
      <c r="Q1177" t="s">
        <v>5510</v>
      </c>
      <c r="R1177" t="s">
        <v>5486</v>
      </c>
      <c r="S1177" t="s">
        <v>46</v>
      </c>
      <c r="T1177" t="s">
        <v>11</v>
      </c>
      <c r="U1177" t="s">
        <v>19</v>
      </c>
      <c r="V1177" t="s">
        <v>7870</v>
      </c>
      <c r="W1177">
        <v>106.4032</v>
      </c>
      <c r="X1177">
        <v>10.991210000000001</v>
      </c>
      <c r="Y1177" t="s">
        <v>7864</v>
      </c>
    </row>
    <row r="1178" spans="1:25" x14ac:dyDescent="0.75">
      <c r="A1178">
        <v>65026823</v>
      </c>
      <c r="B1178" t="s">
        <v>5759</v>
      </c>
      <c r="C1178" t="s">
        <v>5407</v>
      </c>
      <c r="D1178" t="s">
        <v>5487</v>
      </c>
      <c r="E1178" t="s">
        <v>18</v>
      </c>
      <c r="F1178">
        <v>0</v>
      </c>
      <c r="I1178">
        <v>15</v>
      </c>
      <c r="J1178">
        <v>13</v>
      </c>
      <c r="K1178">
        <v>9</v>
      </c>
      <c r="L1178" t="s">
        <v>5508</v>
      </c>
      <c r="M1178" t="s">
        <v>5475</v>
      </c>
      <c r="N1178">
        <v>42</v>
      </c>
      <c r="O1178">
        <v>30.3333333333333</v>
      </c>
      <c r="P1178">
        <v>0.72222222222222199</v>
      </c>
      <c r="Q1178" t="s">
        <v>5504</v>
      </c>
      <c r="R1178" t="s">
        <v>5486</v>
      </c>
      <c r="S1178" t="s">
        <v>46</v>
      </c>
      <c r="T1178" t="s">
        <v>11</v>
      </c>
      <c r="U1178" t="s">
        <v>19</v>
      </c>
      <c r="V1178" t="s">
        <v>7863</v>
      </c>
      <c r="W1178">
        <v>106.52839</v>
      </c>
      <c r="X1178">
        <v>10.959910000000001</v>
      </c>
      <c r="Y1178" t="s">
        <v>7864</v>
      </c>
    </row>
    <row r="1179" spans="1:25" x14ac:dyDescent="0.75">
      <c r="A1179">
        <v>65508782</v>
      </c>
      <c r="B1179" t="s">
        <v>5826</v>
      </c>
      <c r="C1179" t="s">
        <v>5407</v>
      </c>
      <c r="D1179" t="s">
        <v>5488</v>
      </c>
      <c r="E1179" t="s">
        <v>18</v>
      </c>
      <c r="F1179">
        <v>0</v>
      </c>
      <c r="G1179">
        <v>7</v>
      </c>
      <c r="H1179" t="s">
        <v>7287</v>
      </c>
      <c r="I1179">
        <v>6</v>
      </c>
      <c r="J1179">
        <v>13.3333333333333</v>
      </c>
      <c r="K1179">
        <v>10</v>
      </c>
      <c r="L1179" t="s">
        <v>5481</v>
      </c>
      <c r="M1179" t="s">
        <v>5475</v>
      </c>
      <c r="N1179">
        <v>42</v>
      </c>
      <c r="O1179">
        <v>31.6666666666667</v>
      </c>
      <c r="P1179">
        <v>0.75396825396825395</v>
      </c>
      <c r="Q1179" t="s">
        <v>5500</v>
      </c>
      <c r="R1179" t="s">
        <v>5486</v>
      </c>
      <c r="S1179" t="s">
        <v>46</v>
      </c>
      <c r="T1179" t="s">
        <v>11</v>
      </c>
      <c r="U1179" t="s">
        <v>19</v>
      </c>
      <c r="V1179" t="s">
        <v>7869</v>
      </c>
      <c r="W1179">
        <v>106.50863</v>
      </c>
      <c r="X1179">
        <v>10.966939999999999</v>
      </c>
      <c r="Y1179" t="s">
        <v>7864</v>
      </c>
    </row>
    <row r="1180" spans="1:25" x14ac:dyDescent="0.75">
      <c r="A1180">
        <v>65700514</v>
      </c>
      <c r="B1180" t="s">
        <v>794</v>
      </c>
      <c r="C1180" t="s">
        <v>5407</v>
      </c>
      <c r="D1180" t="s">
        <v>5487</v>
      </c>
      <c r="E1180" t="s">
        <v>18</v>
      </c>
      <c r="F1180">
        <v>0</v>
      </c>
      <c r="G1180">
        <v>26</v>
      </c>
      <c r="H1180" t="s">
        <v>7287</v>
      </c>
      <c r="I1180">
        <v>180</v>
      </c>
      <c r="J1180">
        <v>131.666666666667</v>
      </c>
      <c r="K1180">
        <v>56</v>
      </c>
      <c r="L1180" t="s">
        <v>5481</v>
      </c>
      <c r="M1180" t="s">
        <v>5475</v>
      </c>
      <c r="N1180">
        <v>42</v>
      </c>
      <c r="O1180">
        <v>26.3333333333333</v>
      </c>
      <c r="P1180">
        <v>0.62698412698412698</v>
      </c>
      <c r="Q1180" t="s">
        <v>5507</v>
      </c>
      <c r="R1180" t="s">
        <v>5486</v>
      </c>
      <c r="S1180" t="s">
        <v>46</v>
      </c>
      <c r="T1180" t="s">
        <v>11</v>
      </c>
      <c r="U1180" t="s">
        <v>19</v>
      </c>
      <c r="V1180" t="s">
        <v>7869</v>
      </c>
      <c r="W1180">
        <v>106.53264</v>
      </c>
      <c r="X1180">
        <v>10.93309</v>
      </c>
      <c r="Y1180" t="s">
        <v>7864</v>
      </c>
    </row>
    <row r="1181" spans="1:25" x14ac:dyDescent="0.75">
      <c r="A1181">
        <v>65701793</v>
      </c>
      <c r="B1181" t="s">
        <v>7604</v>
      </c>
      <c r="C1181" t="s">
        <v>5407</v>
      </c>
      <c r="D1181" t="s">
        <v>5488</v>
      </c>
      <c r="E1181" t="s">
        <v>18</v>
      </c>
      <c r="F1181">
        <v>0</v>
      </c>
      <c r="I1181">
        <v>7</v>
      </c>
      <c r="J1181">
        <v>11</v>
      </c>
      <c r="K1181">
        <v>23</v>
      </c>
      <c r="L1181" t="s">
        <v>5508</v>
      </c>
      <c r="M1181" t="s">
        <v>5475</v>
      </c>
      <c r="N1181">
        <v>42</v>
      </c>
      <c r="O1181">
        <v>33</v>
      </c>
      <c r="P1181">
        <v>0.78571428571428603</v>
      </c>
      <c r="Q1181" t="s">
        <v>5500</v>
      </c>
      <c r="R1181" t="s">
        <v>5486</v>
      </c>
      <c r="S1181" t="s">
        <v>46</v>
      </c>
      <c r="T1181" t="s">
        <v>11</v>
      </c>
      <c r="U1181" t="s">
        <v>19</v>
      </c>
      <c r="V1181" t="s">
        <v>7861</v>
      </c>
      <c r="W1181">
        <v>106.49191999999999</v>
      </c>
      <c r="X1181">
        <v>10.96888</v>
      </c>
      <c r="Y1181" t="s">
        <v>7864</v>
      </c>
    </row>
    <row r="1182" spans="1:25" x14ac:dyDescent="0.75">
      <c r="A1182">
        <v>65707864</v>
      </c>
      <c r="B1182" t="s">
        <v>6653</v>
      </c>
      <c r="C1182" t="s">
        <v>5407</v>
      </c>
      <c r="D1182" t="s">
        <v>5488</v>
      </c>
      <c r="E1182" t="s">
        <v>18</v>
      </c>
      <c r="F1182">
        <v>0</v>
      </c>
      <c r="G1182">
        <v>22</v>
      </c>
      <c r="H1182" t="s">
        <v>7287</v>
      </c>
      <c r="I1182">
        <v>41</v>
      </c>
      <c r="J1182">
        <v>27.6666666666667</v>
      </c>
      <c r="K1182">
        <v>3</v>
      </c>
      <c r="L1182" t="s">
        <v>5481</v>
      </c>
      <c r="M1182" t="s">
        <v>5475</v>
      </c>
      <c r="N1182">
        <v>42</v>
      </c>
      <c r="O1182">
        <v>28</v>
      </c>
      <c r="P1182">
        <v>0.66666666666666696</v>
      </c>
      <c r="Q1182" t="s">
        <v>5493</v>
      </c>
      <c r="R1182" t="s">
        <v>5486</v>
      </c>
      <c r="S1182" t="s">
        <v>46</v>
      </c>
      <c r="T1182" t="s">
        <v>11</v>
      </c>
      <c r="U1182" t="s">
        <v>19</v>
      </c>
      <c r="V1182" t="s">
        <v>7870</v>
      </c>
      <c r="W1182">
        <v>106.41468</v>
      </c>
      <c r="X1182">
        <v>11.016970000000001</v>
      </c>
      <c r="Y1182" t="s">
        <v>7864</v>
      </c>
    </row>
    <row r="1183" spans="1:25" x14ac:dyDescent="0.75">
      <c r="A1183">
        <v>65710993</v>
      </c>
      <c r="B1183" t="s">
        <v>5933</v>
      </c>
      <c r="C1183" t="s">
        <v>5407</v>
      </c>
      <c r="D1183" t="s">
        <v>5488</v>
      </c>
      <c r="E1183" t="s">
        <v>18</v>
      </c>
      <c r="F1183">
        <v>0</v>
      </c>
      <c r="G1183">
        <v>5</v>
      </c>
      <c r="H1183" t="s">
        <v>7287</v>
      </c>
      <c r="I1183">
        <v>16</v>
      </c>
      <c r="J1183">
        <v>51</v>
      </c>
      <c r="K1183">
        <v>7</v>
      </c>
      <c r="L1183" t="s">
        <v>5481</v>
      </c>
      <c r="M1183" t="s">
        <v>5475</v>
      </c>
      <c r="N1183">
        <v>42</v>
      </c>
      <c r="O1183">
        <v>26</v>
      </c>
      <c r="P1183">
        <v>0.61904761904761896</v>
      </c>
      <c r="Q1183" t="s">
        <v>5507</v>
      </c>
      <c r="R1183" t="s">
        <v>5486</v>
      </c>
      <c r="S1183" t="s">
        <v>46</v>
      </c>
      <c r="T1183" t="s">
        <v>11</v>
      </c>
      <c r="U1183" t="s">
        <v>19</v>
      </c>
      <c r="V1183" t="s">
        <v>7869</v>
      </c>
      <c r="W1183">
        <v>106.54329</v>
      </c>
      <c r="X1183">
        <v>10.94225</v>
      </c>
      <c r="Y1183" t="s">
        <v>7864</v>
      </c>
    </row>
    <row r="1184" spans="1:25" x14ac:dyDescent="0.75">
      <c r="A1184">
        <v>65728498</v>
      </c>
      <c r="B1184" t="s">
        <v>6127</v>
      </c>
      <c r="C1184" t="s">
        <v>5407</v>
      </c>
      <c r="D1184" t="s">
        <v>5487</v>
      </c>
      <c r="E1184" t="s">
        <v>18</v>
      </c>
      <c r="F1184">
        <v>0</v>
      </c>
      <c r="I1184">
        <v>107</v>
      </c>
      <c r="J1184">
        <v>60.6666666666667</v>
      </c>
      <c r="K1184">
        <v>5</v>
      </c>
      <c r="L1184" t="s">
        <v>5508</v>
      </c>
      <c r="M1184" t="s">
        <v>5475</v>
      </c>
      <c r="N1184">
        <v>42</v>
      </c>
      <c r="O1184">
        <v>28.3333333333333</v>
      </c>
      <c r="P1184">
        <v>0.67460317460317498</v>
      </c>
      <c r="Q1184" t="s">
        <v>5502</v>
      </c>
      <c r="R1184" t="s">
        <v>5477</v>
      </c>
      <c r="S1184" t="s">
        <v>46</v>
      </c>
      <c r="T1184" t="s">
        <v>11</v>
      </c>
      <c r="U1184" t="s">
        <v>19</v>
      </c>
      <c r="V1184" t="s">
        <v>7859</v>
      </c>
      <c r="W1184">
        <v>106.58901</v>
      </c>
      <c r="X1184">
        <v>10.980169999999999</v>
      </c>
      <c r="Y1184" t="s">
        <v>7864</v>
      </c>
    </row>
    <row r="1185" spans="1:25" x14ac:dyDescent="0.75">
      <c r="A1185">
        <v>65010709</v>
      </c>
      <c r="B1185" t="s">
        <v>5915</v>
      </c>
      <c r="C1185" t="s">
        <v>5416</v>
      </c>
      <c r="D1185" t="s">
        <v>5487</v>
      </c>
      <c r="E1185" t="s">
        <v>18</v>
      </c>
      <c r="F1185">
        <v>0</v>
      </c>
      <c r="I1185">
        <v>23</v>
      </c>
      <c r="J1185">
        <v>21.3333333333333</v>
      </c>
      <c r="K1185">
        <v>3</v>
      </c>
      <c r="L1185" t="s">
        <v>5508</v>
      </c>
      <c r="M1185" t="s">
        <v>5475</v>
      </c>
      <c r="N1185">
        <v>41.6666666666667</v>
      </c>
      <c r="O1185">
        <v>32.3333333333333</v>
      </c>
      <c r="P1185">
        <v>0.77600000000000002</v>
      </c>
      <c r="Q1185" t="s">
        <v>5512</v>
      </c>
      <c r="R1185" t="s">
        <v>5483</v>
      </c>
      <c r="S1185" t="s">
        <v>46</v>
      </c>
      <c r="T1185" t="s">
        <v>11</v>
      </c>
      <c r="U1185" t="s">
        <v>19</v>
      </c>
      <c r="V1185" t="s">
        <v>7867</v>
      </c>
      <c r="W1185">
        <v>106.62135000000001</v>
      </c>
      <c r="X1185">
        <v>10.976839999999999</v>
      </c>
      <c r="Y1185" t="s">
        <v>7864</v>
      </c>
    </row>
    <row r="1186" spans="1:25" x14ac:dyDescent="0.75">
      <c r="A1186">
        <v>65041539</v>
      </c>
      <c r="B1186" t="s">
        <v>6740</v>
      </c>
      <c r="C1186" t="s">
        <v>5407</v>
      </c>
      <c r="D1186" t="s">
        <v>5488</v>
      </c>
      <c r="E1186" t="s">
        <v>18</v>
      </c>
      <c r="F1186">
        <v>0</v>
      </c>
      <c r="G1186">
        <v>7</v>
      </c>
      <c r="H1186" t="s">
        <v>7287</v>
      </c>
      <c r="I1186">
        <v>13</v>
      </c>
      <c r="J1186">
        <v>11.3333333333333</v>
      </c>
      <c r="K1186">
        <v>7</v>
      </c>
      <c r="L1186" t="s">
        <v>5481</v>
      </c>
      <c r="M1186" t="s">
        <v>5475</v>
      </c>
      <c r="N1186">
        <v>41.6666666666667</v>
      </c>
      <c r="O1186">
        <v>25.3333333333333</v>
      </c>
      <c r="P1186">
        <v>0.60799999999999998</v>
      </c>
      <c r="Q1186" t="s">
        <v>5507</v>
      </c>
      <c r="R1186" t="s">
        <v>5486</v>
      </c>
      <c r="S1186" t="s">
        <v>46</v>
      </c>
      <c r="T1186" t="s">
        <v>11</v>
      </c>
      <c r="U1186" t="s">
        <v>19</v>
      </c>
      <c r="V1186" t="s">
        <v>7869</v>
      </c>
      <c r="W1186">
        <v>106.53513</v>
      </c>
      <c r="X1186">
        <v>10.94176</v>
      </c>
      <c r="Y1186" t="s">
        <v>7864</v>
      </c>
    </row>
    <row r="1187" spans="1:25" x14ac:dyDescent="0.75">
      <c r="A1187">
        <v>65044690</v>
      </c>
      <c r="B1187" t="s">
        <v>6348</v>
      </c>
      <c r="C1187" t="s">
        <v>5407</v>
      </c>
      <c r="D1187" t="s">
        <v>5496</v>
      </c>
      <c r="E1187" t="s">
        <v>18</v>
      </c>
      <c r="F1187">
        <v>0</v>
      </c>
      <c r="I1187">
        <v>5</v>
      </c>
      <c r="J1187">
        <v>5.3333333333333304</v>
      </c>
      <c r="L1187" t="s">
        <v>5508</v>
      </c>
      <c r="M1187" t="s">
        <v>5475</v>
      </c>
      <c r="N1187">
        <v>41.6666666666667</v>
      </c>
      <c r="O1187">
        <v>22.6666666666667</v>
      </c>
      <c r="P1187">
        <v>0.54400000000000004</v>
      </c>
      <c r="Q1187" t="s">
        <v>5502</v>
      </c>
      <c r="R1187" t="s">
        <v>5477</v>
      </c>
      <c r="S1187" t="s">
        <v>46</v>
      </c>
      <c r="T1187" t="s">
        <v>11</v>
      </c>
      <c r="U1187" t="s">
        <v>19</v>
      </c>
      <c r="V1187" t="s">
        <v>7859</v>
      </c>
      <c r="W1187">
        <v>106.58325000000001</v>
      </c>
      <c r="X1187">
        <v>10.98319</v>
      </c>
      <c r="Y1187" t="s">
        <v>7866</v>
      </c>
    </row>
    <row r="1188" spans="1:25" x14ac:dyDescent="0.75">
      <c r="A1188">
        <v>65409366</v>
      </c>
      <c r="B1188" t="s">
        <v>6173</v>
      </c>
      <c r="C1188" t="s">
        <v>5390</v>
      </c>
      <c r="D1188" t="s">
        <v>5487</v>
      </c>
      <c r="E1188" t="s">
        <v>18</v>
      </c>
      <c r="F1188">
        <v>0</v>
      </c>
      <c r="I1188">
        <v>34</v>
      </c>
      <c r="J1188">
        <v>15</v>
      </c>
      <c r="K1188">
        <v>7</v>
      </c>
      <c r="L1188" t="s">
        <v>5508</v>
      </c>
      <c r="M1188" t="s">
        <v>5475</v>
      </c>
      <c r="N1188">
        <v>41.6666666666667</v>
      </c>
      <c r="O1188">
        <v>17</v>
      </c>
      <c r="P1188">
        <v>0.40799999999999997</v>
      </c>
      <c r="Q1188" t="s">
        <v>5482</v>
      </c>
      <c r="R1188" t="s">
        <v>5483</v>
      </c>
      <c r="S1188" t="s">
        <v>46</v>
      </c>
      <c r="T1188" t="s">
        <v>11</v>
      </c>
      <c r="U1188" t="s">
        <v>19</v>
      </c>
      <c r="V1188" t="s">
        <v>7861</v>
      </c>
      <c r="W1188">
        <v>106.467</v>
      </c>
      <c r="X1188">
        <v>10.959720000000001</v>
      </c>
      <c r="Y1188" t="s">
        <v>7866</v>
      </c>
    </row>
    <row r="1189" spans="1:25" x14ac:dyDescent="0.75">
      <c r="A1189">
        <v>65526765</v>
      </c>
      <c r="B1189" t="s">
        <v>4763</v>
      </c>
      <c r="C1189" t="s">
        <v>5407</v>
      </c>
      <c r="D1189" t="s">
        <v>5487</v>
      </c>
      <c r="E1189" t="s">
        <v>18</v>
      </c>
      <c r="F1189">
        <v>0</v>
      </c>
      <c r="G1189">
        <v>3</v>
      </c>
      <c r="H1189" t="s">
        <v>7287</v>
      </c>
      <c r="I1189">
        <v>7</v>
      </c>
      <c r="J1189">
        <v>13.6666666666667</v>
      </c>
      <c r="K1189">
        <v>240</v>
      </c>
      <c r="L1189" t="s">
        <v>5481</v>
      </c>
      <c r="M1189" t="s">
        <v>5475</v>
      </c>
      <c r="N1189">
        <v>41.6666666666667</v>
      </c>
      <c r="O1189">
        <v>31.6666666666667</v>
      </c>
      <c r="P1189">
        <v>0.76</v>
      </c>
      <c r="Q1189" t="s">
        <v>5500</v>
      </c>
      <c r="R1189" t="s">
        <v>5486</v>
      </c>
      <c r="S1189" t="s">
        <v>46</v>
      </c>
      <c r="T1189" t="s">
        <v>11</v>
      </c>
      <c r="U1189" t="s">
        <v>19</v>
      </c>
      <c r="V1189" t="s">
        <v>7869</v>
      </c>
      <c r="W1189">
        <v>106.51674</v>
      </c>
      <c r="X1189">
        <v>10.96627</v>
      </c>
      <c r="Y1189" t="s">
        <v>7864</v>
      </c>
    </row>
    <row r="1190" spans="1:25" x14ac:dyDescent="0.75">
      <c r="A1190">
        <v>65540027</v>
      </c>
      <c r="B1190" t="s">
        <v>1932</v>
      </c>
      <c r="C1190" t="s">
        <v>5407</v>
      </c>
      <c r="D1190" t="s">
        <v>5488</v>
      </c>
      <c r="E1190" t="s">
        <v>18</v>
      </c>
      <c r="F1190">
        <v>0</v>
      </c>
      <c r="G1190">
        <v>20</v>
      </c>
      <c r="H1190" t="s">
        <v>7287</v>
      </c>
      <c r="I1190">
        <v>18</v>
      </c>
      <c r="J1190">
        <v>16.3333333333333</v>
      </c>
      <c r="K1190">
        <v>12</v>
      </c>
      <c r="L1190" t="s">
        <v>5481</v>
      </c>
      <c r="M1190" t="s">
        <v>5475</v>
      </c>
      <c r="N1190">
        <v>41.6666666666667</v>
      </c>
      <c r="O1190">
        <v>25.6666666666667</v>
      </c>
      <c r="P1190">
        <v>0.61599999999999999</v>
      </c>
      <c r="Q1190" t="s">
        <v>5502</v>
      </c>
      <c r="R1190" t="s">
        <v>5477</v>
      </c>
      <c r="S1190" t="s">
        <v>46</v>
      </c>
      <c r="T1190" t="s">
        <v>11</v>
      </c>
      <c r="U1190" t="s">
        <v>19</v>
      </c>
      <c r="V1190" t="s">
        <v>7867</v>
      </c>
      <c r="W1190">
        <v>106.5856</v>
      </c>
      <c r="X1190">
        <v>10.98607</v>
      </c>
      <c r="Y1190" t="s">
        <v>7864</v>
      </c>
    </row>
    <row r="1191" spans="1:25" x14ac:dyDescent="0.75">
      <c r="A1191">
        <v>65540160</v>
      </c>
      <c r="B1191" t="s">
        <v>6292</v>
      </c>
      <c r="C1191" t="s">
        <v>5407</v>
      </c>
      <c r="D1191" t="s">
        <v>5487</v>
      </c>
      <c r="E1191" t="s">
        <v>18</v>
      </c>
      <c r="F1191">
        <v>0</v>
      </c>
      <c r="G1191">
        <v>6</v>
      </c>
      <c r="H1191" t="s">
        <v>7287</v>
      </c>
      <c r="I1191">
        <v>4</v>
      </c>
      <c r="J1191">
        <v>18</v>
      </c>
      <c r="L1191" t="s">
        <v>5481</v>
      </c>
      <c r="M1191" t="s">
        <v>5475</v>
      </c>
      <c r="N1191">
        <v>41.6666666666667</v>
      </c>
      <c r="O1191">
        <v>27.6666666666667</v>
      </c>
      <c r="P1191">
        <v>0.66400000000000003</v>
      </c>
      <c r="Q1191" t="s">
        <v>5476</v>
      </c>
      <c r="R1191" t="s">
        <v>5477</v>
      </c>
      <c r="S1191" t="s">
        <v>46</v>
      </c>
      <c r="T1191" t="s">
        <v>11</v>
      </c>
      <c r="U1191" t="s">
        <v>19</v>
      </c>
      <c r="V1191" t="s">
        <v>7867</v>
      </c>
      <c r="W1191">
        <v>106.64061</v>
      </c>
      <c r="X1191">
        <v>10.96454</v>
      </c>
      <c r="Y1191" t="s">
        <v>7864</v>
      </c>
    </row>
    <row r="1192" spans="1:25" x14ac:dyDescent="0.75">
      <c r="A1192">
        <v>65540461</v>
      </c>
      <c r="B1192" t="s">
        <v>6205</v>
      </c>
      <c r="C1192" t="s">
        <v>5407</v>
      </c>
      <c r="D1192" t="s">
        <v>5488</v>
      </c>
      <c r="E1192" t="s">
        <v>18</v>
      </c>
      <c r="F1192">
        <v>0</v>
      </c>
      <c r="I1192">
        <v>6</v>
      </c>
      <c r="J1192">
        <v>7</v>
      </c>
      <c r="K1192">
        <v>4</v>
      </c>
      <c r="L1192" t="s">
        <v>5508</v>
      </c>
      <c r="M1192" t="s">
        <v>5475</v>
      </c>
      <c r="N1192">
        <v>41.6666666666667</v>
      </c>
      <c r="O1192">
        <v>17.3333333333333</v>
      </c>
      <c r="P1192">
        <v>0.41599999999999998</v>
      </c>
      <c r="Q1192" t="s">
        <v>5503</v>
      </c>
      <c r="R1192" t="s">
        <v>5477</v>
      </c>
      <c r="S1192" t="s">
        <v>46</v>
      </c>
      <c r="T1192" t="s">
        <v>11</v>
      </c>
      <c r="U1192" t="s">
        <v>19</v>
      </c>
      <c r="V1192" t="s">
        <v>7859</v>
      </c>
      <c r="W1192">
        <v>106.60697999999999</v>
      </c>
      <c r="X1192">
        <v>10.949529999999999</v>
      </c>
      <c r="Y1192" t="s">
        <v>7866</v>
      </c>
    </row>
    <row r="1193" spans="1:25" x14ac:dyDescent="0.75">
      <c r="A1193">
        <v>65701783</v>
      </c>
      <c r="B1193" t="s">
        <v>5859</v>
      </c>
      <c r="C1193" t="s">
        <v>5407</v>
      </c>
      <c r="D1193" t="s">
        <v>5487</v>
      </c>
      <c r="E1193" t="s">
        <v>18</v>
      </c>
      <c r="F1193">
        <v>0</v>
      </c>
      <c r="I1193">
        <v>28</v>
      </c>
      <c r="J1193">
        <v>43.3333333333333</v>
      </c>
      <c r="K1193">
        <v>10</v>
      </c>
      <c r="L1193" t="s">
        <v>5508</v>
      </c>
      <c r="M1193" t="s">
        <v>5475</v>
      </c>
      <c r="N1193">
        <v>41.6666666666667</v>
      </c>
      <c r="O1193">
        <v>24</v>
      </c>
      <c r="P1193">
        <v>0.57599999999999996</v>
      </c>
      <c r="Q1193" t="s">
        <v>5507</v>
      </c>
      <c r="R1193" t="s">
        <v>5486</v>
      </c>
      <c r="S1193" t="s">
        <v>46</v>
      </c>
      <c r="T1193" t="s">
        <v>11</v>
      </c>
      <c r="U1193" t="s">
        <v>19</v>
      </c>
      <c r="V1193" t="s">
        <v>7869</v>
      </c>
      <c r="W1193">
        <v>106.52930000000001</v>
      </c>
      <c r="X1193">
        <v>10.934799999999999</v>
      </c>
      <c r="Y1193" t="s">
        <v>7866</v>
      </c>
    </row>
    <row r="1194" spans="1:25" x14ac:dyDescent="0.75">
      <c r="A1194">
        <v>65706449</v>
      </c>
      <c r="B1194" t="s">
        <v>5772</v>
      </c>
      <c r="C1194" t="s">
        <v>5407</v>
      </c>
      <c r="D1194" t="s">
        <v>5487</v>
      </c>
      <c r="E1194" t="s">
        <v>18</v>
      </c>
      <c r="F1194">
        <v>0</v>
      </c>
      <c r="I1194">
        <v>14</v>
      </c>
      <c r="J1194">
        <v>31.6666666666667</v>
      </c>
      <c r="K1194">
        <v>6</v>
      </c>
      <c r="L1194" t="s">
        <v>5508</v>
      </c>
      <c r="M1194" t="s">
        <v>5475</v>
      </c>
      <c r="N1194">
        <v>41.6666666666667</v>
      </c>
      <c r="O1194">
        <v>25</v>
      </c>
      <c r="P1194">
        <v>0.6</v>
      </c>
      <c r="Q1194" t="s">
        <v>5510</v>
      </c>
      <c r="R1194" t="s">
        <v>5486</v>
      </c>
      <c r="S1194" t="s">
        <v>46</v>
      </c>
      <c r="T1194" t="s">
        <v>11</v>
      </c>
      <c r="U1194" t="s">
        <v>19</v>
      </c>
      <c r="V1194" t="s">
        <v>7870</v>
      </c>
      <c r="W1194">
        <v>106.40859</v>
      </c>
      <c r="X1194">
        <v>10.99094</v>
      </c>
      <c r="Y1194" t="s">
        <v>7864</v>
      </c>
    </row>
    <row r="1195" spans="1:25" x14ac:dyDescent="0.75">
      <c r="A1195">
        <v>65707376</v>
      </c>
      <c r="B1195" t="s">
        <v>343</v>
      </c>
      <c r="C1195" t="s">
        <v>5407</v>
      </c>
      <c r="D1195" t="s">
        <v>5488</v>
      </c>
      <c r="E1195" t="s">
        <v>18</v>
      </c>
      <c r="F1195">
        <v>0</v>
      </c>
      <c r="G1195">
        <v>5</v>
      </c>
      <c r="H1195" t="s">
        <v>7287</v>
      </c>
      <c r="I1195">
        <v>3</v>
      </c>
      <c r="J1195">
        <v>5.3333333333333304</v>
      </c>
      <c r="K1195">
        <v>8</v>
      </c>
      <c r="L1195" t="s">
        <v>5481</v>
      </c>
      <c r="M1195" t="s">
        <v>5475</v>
      </c>
      <c r="N1195">
        <v>41.6666666666667</v>
      </c>
      <c r="O1195">
        <v>24.3333333333333</v>
      </c>
      <c r="P1195">
        <v>0.58399999999999996</v>
      </c>
      <c r="Q1195" t="s">
        <v>5505</v>
      </c>
      <c r="R1195" t="s">
        <v>5477</v>
      </c>
      <c r="S1195" t="s">
        <v>46</v>
      </c>
      <c r="T1195" t="s">
        <v>11</v>
      </c>
      <c r="U1195" t="s">
        <v>19</v>
      </c>
      <c r="V1195" t="s">
        <v>7865</v>
      </c>
      <c r="W1195">
        <v>106.46966</v>
      </c>
      <c r="X1195">
        <v>11.142849999999999</v>
      </c>
      <c r="Y1195" t="s">
        <v>7866</v>
      </c>
    </row>
    <row r="1196" spans="1:25" x14ac:dyDescent="0.75">
      <c r="A1196">
        <v>65708283</v>
      </c>
      <c r="B1196" t="s">
        <v>224</v>
      </c>
      <c r="C1196" t="s">
        <v>5407</v>
      </c>
      <c r="D1196" t="s">
        <v>5474</v>
      </c>
      <c r="E1196" t="s">
        <v>18</v>
      </c>
      <c r="F1196">
        <v>0</v>
      </c>
      <c r="G1196">
        <v>2</v>
      </c>
      <c r="H1196" t="s">
        <v>7287</v>
      </c>
      <c r="I1196">
        <v>14</v>
      </c>
      <c r="J1196">
        <v>14.3333333333333</v>
      </c>
      <c r="K1196">
        <v>11</v>
      </c>
      <c r="L1196" t="s">
        <v>5481</v>
      </c>
      <c r="M1196" t="s">
        <v>5475</v>
      </c>
      <c r="N1196">
        <v>41.6666666666667</v>
      </c>
      <c r="O1196">
        <v>31.6666666666667</v>
      </c>
      <c r="P1196">
        <v>0.76</v>
      </c>
      <c r="Q1196" t="s">
        <v>5504</v>
      </c>
      <c r="R1196" t="s">
        <v>5486</v>
      </c>
      <c r="S1196" t="s">
        <v>46</v>
      </c>
      <c r="T1196" t="s">
        <v>11</v>
      </c>
      <c r="U1196" t="s">
        <v>19</v>
      </c>
      <c r="V1196" t="s">
        <v>7869</v>
      </c>
      <c r="W1196">
        <v>106.50867</v>
      </c>
      <c r="X1196">
        <v>10.953469999999999</v>
      </c>
      <c r="Y1196" t="s">
        <v>7864</v>
      </c>
    </row>
    <row r="1197" spans="1:25" x14ac:dyDescent="0.75">
      <c r="A1197">
        <v>65065038</v>
      </c>
      <c r="B1197" t="s">
        <v>6038</v>
      </c>
      <c r="C1197" t="s">
        <v>5407</v>
      </c>
      <c r="D1197" t="s">
        <v>5496</v>
      </c>
      <c r="E1197" t="s">
        <v>18</v>
      </c>
      <c r="F1197">
        <v>0</v>
      </c>
      <c r="G1197">
        <v>4</v>
      </c>
      <c r="H1197" t="s">
        <v>7287</v>
      </c>
      <c r="I1197">
        <v>5</v>
      </c>
      <c r="J1197">
        <v>6</v>
      </c>
      <c r="L1197" t="s">
        <v>5481</v>
      </c>
      <c r="M1197" t="s">
        <v>5475</v>
      </c>
      <c r="N1197">
        <v>41.3333333333333</v>
      </c>
      <c r="O1197">
        <v>25.3333333333333</v>
      </c>
      <c r="P1197">
        <v>0.61290322580645196</v>
      </c>
      <c r="Q1197" t="s">
        <v>5505</v>
      </c>
      <c r="R1197" t="s">
        <v>5477</v>
      </c>
      <c r="S1197" t="s">
        <v>46</v>
      </c>
      <c r="T1197" t="s">
        <v>11</v>
      </c>
      <c r="U1197" t="s">
        <v>19</v>
      </c>
      <c r="V1197" t="s">
        <v>7865</v>
      </c>
      <c r="W1197">
        <v>106.51325</v>
      </c>
      <c r="X1197">
        <v>11.09192</v>
      </c>
      <c r="Y1197" t="s">
        <v>7864</v>
      </c>
    </row>
    <row r="1198" spans="1:25" x14ac:dyDescent="0.75">
      <c r="A1198">
        <v>65065092</v>
      </c>
      <c r="B1198" t="s">
        <v>5917</v>
      </c>
      <c r="C1198" t="s">
        <v>5407</v>
      </c>
      <c r="D1198" t="s">
        <v>5496</v>
      </c>
      <c r="E1198" t="s">
        <v>7879</v>
      </c>
      <c r="F1198">
        <v>50</v>
      </c>
      <c r="I1198">
        <v>63</v>
      </c>
      <c r="J1198">
        <v>61</v>
      </c>
      <c r="L1198" t="s">
        <v>5508</v>
      </c>
      <c r="M1198" t="s">
        <v>5499</v>
      </c>
      <c r="N1198">
        <v>41.3333333333333</v>
      </c>
      <c r="O1198">
        <v>32</v>
      </c>
      <c r="P1198">
        <v>0.77419354838709697</v>
      </c>
      <c r="Q1198" t="s">
        <v>5493</v>
      </c>
      <c r="R1198" t="s">
        <v>5486</v>
      </c>
      <c r="S1198" t="s">
        <v>46</v>
      </c>
      <c r="T1198" t="s">
        <v>11</v>
      </c>
      <c r="U1198" t="s">
        <v>19</v>
      </c>
      <c r="V1198" t="s">
        <v>7870</v>
      </c>
      <c r="W1198">
        <v>106.44016000000001</v>
      </c>
      <c r="X1198">
        <v>11.034280000000001</v>
      </c>
      <c r="Y1198" t="s">
        <v>7864</v>
      </c>
    </row>
    <row r="1199" spans="1:25" x14ac:dyDescent="0.75">
      <c r="A1199">
        <v>65507241</v>
      </c>
      <c r="B1199" t="s">
        <v>4179</v>
      </c>
      <c r="C1199" t="s">
        <v>5407</v>
      </c>
      <c r="D1199" t="s">
        <v>5487</v>
      </c>
      <c r="E1199" t="s">
        <v>18</v>
      </c>
      <c r="F1199">
        <v>0</v>
      </c>
      <c r="G1199">
        <v>15</v>
      </c>
      <c r="H1199" t="s">
        <v>7287</v>
      </c>
      <c r="I1199">
        <v>10</v>
      </c>
      <c r="J1199">
        <v>17</v>
      </c>
      <c r="L1199" t="s">
        <v>5481</v>
      </c>
      <c r="M1199" t="s">
        <v>5475</v>
      </c>
      <c r="N1199">
        <v>41.3333333333333</v>
      </c>
      <c r="O1199">
        <v>28.6666666666667</v>
      </c>
      <c r="P1199">
        <v>0.69354838709677402</v>
      </c>
      <c r="Q1199" t="s">
        <v>5476</v>
      </c>
      <c r="R1199" t="s">
        <v>5477</v>
      </c>
      <c r="S1199" t="s">
        <v>46</v>
      </c>
      <c r="T1199" t="s">
        <v>11</v>
      </c>
      <c r="U1199" t="s">
        <v>19</v>
      </c>
      <c r="V1199" t="s">
        <v>7867</v>
      </c>
      <c r="W1199">
        <v>106.64534</v>
      </c>
      <c r="X1199">
        <v>10.950469999999999</v>
      </c>
      <c r="Y1199" t="s">
        <v>7864</v>
      </c>
    </row>
    <row r="1200" spans="1:25" x14ac:dyDescent="0.75">
      <c r="A1200">
        <v>65540335</v>
      </c>
      <c r="B1200" t="s">
        <v>5977</v>
      </c>
      <c r="C1200" t="s">
        <v>5407</v>
      </c>
      <c r="D1200" t="s">
        <v>5488</v>
      </c>
      <c r="E1200" t="s">
        <v>18</v>
      </c>
      <c r="F1200">
        <v>0</v>
      </c>
      <c r="I1200">
        <v>23</v>
      </c>
      <c r="J1200">
        <v>12.6666666666667</v>
      </c>
      <c r="K1200">
        <v>6</v>
      </c>
      <c r="L1200" t="s">
        <v>5508</v>
      </c>
      <c r="M1200" t="s">
        <v>5475</v>
      </c>
      <c r="N1200">
        <v>41.3333333333333</v>
      </c>
      <c r="O1200">
        <v>25.3333333333333</v>
      </c>
      <c r="P1200">
        <v>0.61290322580645196</v>
      </c>
      <c r="Q1200" t="s">
        <v>5505</v>
      </c>
      <c r="R1200" t="s">
        <v>5477</v>
      </c>
      <c r="S1200" t="s">
        <v>46</v>
      </c>
      <c r="T1200" t="s">
        <v>11</v>
      </c>
      <c r="U1200" t="s">
        <v>19</v>
      </c>
      <c r="V1200" t="s">
        <v>7865</v>
      </c>
      <c r="W1200">
        <v>106.49978</v>
      </c>
      <c r="X1200">
        <v>11.122820000000001</v>
      </c>
      <c r="Y1200" t="s">
        <v>7864</v>
      </c>
    </row>
    <row r="1201" spans="1:25" x14ac:dyDescent="0.75">
      <c r="A1201">
        <v>65540487</v>
      </c>
      <c r="B1201" t="s">
        <v>6761</v>
      </c>
      <c r="C1201" t="s">
        <v>5407</v>
      </c>
      <c r="D1201" t="s">
        <v>5487</v>
      </c>
      <c r="E1201" t="s">
        <v>18</v>
      </c>
      <c r="F1201">
        <v>0</v>
      </c>
      <c r="I1201">
        <v>4</v>
      </c>
      <c r="J1201">
        <v>5.3333333333333304</v>
      </c>
      <c r="K1201">
        <v>54</v>
      </c>
      <c r="L1201" t="s">
        <v>5508</v>
      </c>
      <c r="M1201" t="s">
        <v>5475</v>
      </c>
      <c r="N1201">
        <v>41.3333333333333</v>
      </c>
      <c r="O1201">
        <v>31.3333333333333</v>
      </c>
      <c r="P1201">
        <v>0.75806451612903203</v>
      </c>
      <c r="Q1201" t="s">
        <v>5504</v>
      </c>
      <c r="R1201" t="s">
        <v>5486</v>
      </c>
      <c r="S1201" t="s">
        <v>46</v>
      </c>
      <c r="T1201" t="s">
        <v>11</v>
      </c>
      <c r="U1201" t="s">
        <v>19</v>
      </c>
      <c r="V1201" t="s">
        <v>7869</v>
      </c>
      <c r="W1201">
        <v>106.51918000000001</v>
      </c>
      <c r="X1201">
        <v>10.968299999999999</v>
      </c>
      <c r="Y1201" t="s">
        <v>7864</v>
      </c>
    </row>
    <row r="1202" spans="1:25" x14ac:dyDescent="0.75">
      <c r="A1202">
        <v>65540506</v>
      </c>
      <c r="B1202" t="s">
        <v>4127</v>
      </c>
      <c r="C1202" t="s">
        <v>5407</v>
      </c>
      <c r="D1202" t="s">
        <v>5487</v>
      </c>
      <c r="E1202" t="s">
        <v>18</v>
      </c>
      <c r="F1202">
        <v>0</v>
      </c>
      <c r="G1202">
        <v>38</v>
      </c>
      <c r="H1202" t="s">
        <v>7287</v>
      </c>
      <c r="I1202">
        <v>139</v>
      </c>
      <c r="J1202">
        <v>61.3333333333333</v>
      </c>
      <c r="K1202">
        <v>68</v>
      </c>
      <c r="L1202" t="s">
        <v>5481</v>
      </c>
      <c r="M1202" t="s">
        <v>5475</v>
      </c>
      <c r="N1202">
        <v>41.3333333333333</v>
      </c>
      <c r="O1202">
        <v>32.6666666666667</v>
      </c>
      <c r="P1202">
        <v>0.79032258064516103</v>
      </c>
      <c r="Q1202" t="s">
        <v>5493</v>
      </c>
      <c r="R1202" t="s">
        <v>5486</v>
      </c>
      <c r="S1202" t="s">
        <v>46</v>
      </c>
      <c r="T1202" t="s">
        <v>11</v>
      </c>
      <c r="U1202" t="s">
        <v>19</v>
      </c>
      <c r="V1202" t="s">
        <v>7870</v>
      </c>
      <c r="W1202">
        <v>106.43940000000001</v>
      </c>
      <c r="X1202">
        <v>11.06772</v>
      </c>
      <c r="Y1202" t="s">
        <v>7864</v>
      </c>
    </row>
    <row r="1203" spans="1:25" x14ac:dyDescent="0.75">
      <c r="A1203">
        <v>65702623</v>
      </c>
      <c r="B1203" t="s">
        <v>4182</v>
      </c>
      <c r="C1203" t="s">
        <v>5407</v>
      </c>
      <c r="D1203" t="s">
        <v>5488</v>
      </c>
      <c r="E1203" t="s">
        <v>18</v>
      </c>
      <c r="F1203">
        <v>0</v>
      </c>
      <c r="I1203">
        <v>35</v>
      </c>
      <c r="J1203">
        <v>60.6666666666667</v>
      </c>
      <c r="K1203">
        <v>3</v>
      </c>
      <c r="L1203" t="s">
        <v>5508</v>
      </c>
      <c r="M1203" t="s">
        <v>5475</v>
      </c>
      <c r="N1203">
        <v>41.3333333333333</v>
      </c>
      <c r="O1203">
        <v>31.3333333333333</v>
      </c>
      <c r="P1203">
        <v>0.75806451612903203</v>
      </c>
      <c r="Q1203" t="s">
        <v>5493</v>
      </c>
      <c r="R1203" t="s">
        <v>5486</v>
      </c>
      <c r="S1203" t="s">
        <v>46</v>
      </c>
      <c r="T1203" t="s">
        <v>11</v>
      </c>
      <c r="U1203" t="s">
        <v>19</v>
      </c>
      <c r="V1203" t="s">
        <v>7870</v>
      </c>
      <c r="W1203">
        <v>106.43746</v>
      </c>
      <c r="X1203">
        <v>11.011659999999999</v>
      </c>
      <c r="Y1203" t="s">
        <v>7864</v>
      </c>
    </row>
    <row r="1204" spans="1:25" x14ac:dyDescent="0.75">
      <c r="A1204">
        <v>65705149</v>
      </c>
      <c r="B1204" t="s">
        <v>5901</v>
      </c>
      <c r="C1204" t="s">
        <v>5407</v>
      </c>
      <c r="D1204" t="s">
        <v>5488</v>
      </c>
      <c r="E1204" t="s">
        <v>18</v>
      </c>
      <c r="F1204">
        <v>0</v>
      </c>
      <c r="I1204">
        <v>5</v>
      </c>
      <c r="J1204">
        <v>3</v>
      </c>
      <c r="K1204">
        <v>11</v>
      </c>
      <c r="L1204" t="s">
        <v>5508</v>
      </c>
      <c r="M1204" t="s">
        <v>5475</v>
      </c>
      <c r="N1204">
        <v>41.3333333333333</v>
      </c>
      <c r="O1204">
        <v>25.3333333333333</v>
      </c>
      <c r="P1204">
        <v>0.61290322580645196</v>
      </c>
      <c r="Q1204" t="s">
        <v>5505</v>
      </c>
      <c r="R1204" t="s">
        <v>5477</v>
      </c>
      <c r="S1204" t="s">
        <v>46</v>
      </c>
      <c r="T1204" t="s">
        <v>11</v>
      </c>
      <c r="U1204" t="s">
        <v>19</v>
      </c>
      <c r="V1204" t="s">
        <v>7870</v>
      </c>
      <c r="W1204">
        <v>106.43889</v>
      </c>
      <c r="X1204">
        <v>11.080539999999999</v>
      </c>
      <c r="Y1204" t="s">
        <v>7864</v>
      </c>
    </row>
    <row r="1205" spans="1:25" x14ac:dyDescent="0.75">
      <c r="A1205">
        <v>65707854</v>
      </c>
      <c r="B1205" t="s">
        <v>3364</v>
      </c>
      <c r="C1205" t="s">
        <v>5407</v>
      </c>
      <c r="D1205" t="s">
        <v>5488</v>
      </c>
      <c r="E1205" t="s">
        <v>18</v>
      </c>
      <c r="F1205">
        <v>0</v>
      </c>
      <c r="I1205">
        <v>130</v>
      </c>
      <c r="J1205">
        <v>70</v>
      </c>
      <c r="K1205">
        <v>4</v>
      </c>
      <c r="L1205" t="s">
        <v>5508</v>
      </c>
      <c r="M1205" t="s">
        <v>5475</v>
      </c>
      <c r="N1205">
        <v>41.3333333333333</v>
      </c>
      <c r="O1205">
        <v>33</v>
      </c>
      <c r="P1205">
        <v>0.79838709677419395</v>
      </c>
      <c r="Q1205" t="s">
        <v>5493</v>
      </c>
      <c r="R1205" t="s">
        <v>5486</v>
      </c>
      <c r="S1205" t="s">
        <v>46</v>
      </c>
      <c r="T1205" t="s">
        <v>11</v>
      </c>
      <c r="U1205" t="s">
        <v>19</v>
      </c>
      <c r="V1205" t="s">
        <v>7870</v>
      </c>
      <c r="W1205">
        <v>106.42385</v>
      </c>
      <c r="X1205">
        <v>11.01633</v>
      </c>
      <c r="Y1205" t="s">
        <v>7864</v>
      </c>
    </row>
    <row r="1206" spans="1:25" x14ac:dyDescent="0.75">
      <c r="A1206">
        <v>65718014</v>
      </c>
      <c r="B1206" t="s">
        <v>2240</v>
      </c>
      <c r="C1206" t="s">
        <v>5407</v>
      </c>
      <c r="D1206" t="s">
        <v>5487</v>
      </c>
      <c r="E1206" t="s">
        <v>18</v>
      </c>
      <c r="F1206">
        <v>0</v>
      </c>
      <c r="G1206">
        <v>29</v>
      </c>
      <c r="H1206" t="s">
        <v>7287</v>
      </c>
      <c r="I1206">
        <v>29</v>
      </c>
      <c r="J1206">
        <v>27.3333333333333</v>
      </c>
      <c r="K1206">
        <v>13</v>
      </c>
      <c r="L1206" t="s">
        <v>5481</v>
      </c>
      <c r="M1206" t="s">
        <v>5475</v>
      </c>
      <c r="N1206">
        <v>41.3333333333333</v>
      </c>
      <c r="O1206">
        <v>23.6666666666667</v>
      </c>
      <c r="P1206">
        <v>0.57258064516129004</v>
      </c>
      <c r="Q1206" t="s">
        <v>5502</v>
      </c>
      <c r="R1206" t="s">
        <v>5477</v>
      </c>
      <c r="S1206" t="s">
        <v>46</v>
      </c>
      <c r="T1206" t="s">
        <v>11</v>
      </c>
      <c r="U1206" t="s">
        <v>19</v>
      </c>
      <c r="V1206" t="s">
        <v>7867</v>
      </c>
      <c r="W1206">
        <v>106.60256</v>
      </c>
      <c r="X1206">
        <v>10.981159999999999</v>
      </c>
      <c r="Y1206" t="s">
        <v>7866</v>
      </c>
    </row>
    <row r="1207" spans="1:25" x14ac:dyDescent="0.75">
      <c r="A1207">
        <v>65718049</v>
      </c>
      <c r="B1207" t="s">
        <v>6248</v>
      </c>
      <c r="C1207" t="s">
        <v>5407</v>
      </c>
      <c r="D1207" t="s">
        <v>5487</v>
      </c>
      <c r="E1207" t="s">
        <v>18</v>
      </c>
      <c r="F1207">
        <v>0</v>
      </c>
      <c r="G1207">
        <v>6</v>
      </c>
      <c r="H1207" t="s">
        <v>7287</v>
      </c>
      <c r="I1207">
        <v>7</v>
      </c>
      <c r="J1207">
        <v>11</v>
      </c>
      <c r="K1207">
        <v>9</v>
      </c>
      <c r="L1207" t="s">
        <v>5481</v>
      </c>
      <c r="M1207" t="s">
        <v>5475</v>
      </c>
      <c r="N1207">
        <v>41.3333333333333</v>
      </c>
      <c r="O1207">
        <v>31.3333333333333</v>
      </c>
      <c r="P1207">
        <v>0.75806451612903203</v>
      </c>
      <c r="Q1207" t="s">
        <v>5504</v>
      </c>
      <c r="R1207" t="s">
        <v>5486</v>
      </c>
      <c r="S1207" t="s">
        <v>46</v>
      </c>
      <c r="T1207" t="s">
        <v>11</v>
      </c>
      <c r="U1207" t="s">
        <v>19</v>
      </c>
      <c r="V1207" t="s">
        <v>7869</v>
      </c>
      <c r="W1207">
        <v>106.53657</v>
      </c>
      <c r="X1207">
        <v>10.96871</v>
      </c>
      <c r="Y1207" t="s">
        <v>7864</v>
      </c>
    </row>
    <row r="1208" spans="1:25" x14ac:dyDescent="0.75">
      <c r="A1208">
        <v>65734143</v>
      </c>
      <c r="B1208" t="s">
        <v>868</v>
      </c>
      <c r="C1208" t="s">
        <v>5407</v>
      </c>
      <c r="D1208" t="s">
        <v>5488</v>
      </c>
      <c r="E1208" t="s">
        <v>18</v>
      </c>
      <c r="F1208">
        <v>0</v>
      </c>
      <c r="G1208">
        <v>35</v>
      </c>
      <c r="H1208" t="s">
        <v>7287</v>
      </c>
      <c r="I1208">
        <v>12</v>
      </c>
      <c r="J1208">
        <v>25.3333333333333</v>
      </c>
      <c r="K1208">
        <v>4</v>
      </c>
      <c r="L1208" t="s">
        <v>5481</v>
      </c>
      <c r="M1208" t="s">
        <v>5475</v>
      </c>
      <c r="N1208">
        <v>41.3333333333333</v>
      </c>
      <c r="O1208">
        <v>30</v>
      </c>
      <c r="P1208">
        <v>0.72580645161290303</v>
      </c>
      <c r="Q1208" t="s">
        <v>5493</v>
      </c>
      <c r="R1208" t="s">
        <v>5486</v>
      </c>
      <c r="S1208" t="s">
        <v>46</v>
      </c>
      <c r="T1208" t="s">
        <v>11</v>
      </c>
      <c r="U1208" t="s">
        <v>19</v>
      </c>
      <c r="V1208" t="s">
        <v>7863</v>
      </c>
      <c r="W1208">
        <v>106.44913</v>
      </c>
      <c r="X1208">
        <v>11.03274</v>
      </c>
      <c r="Y1208" t="s">
        <v>7864</v>
      </c>
    </row>
    <row r="1209" spans="1:25" x14ac:dyDescent="0.75">
      <c r="A1209">
        <v>65009324</v>
      </c>
      <c r="B1209" t="s">
        <v>6744</v>
      </c>
      <c r="C1209" t="s">
        <v>5407</v>
      </c>
      <c r="D1209" t="s">
        <v>5488</v>
      </c>
      <c r="E1209" t="s">
        <v>18</v>
      </c>
      <c r="F1209">
        <v>0</v>
      </c>
      <c r="G1209">
        <v>4</v>
      </c>
      <c r="H1209" t="s">
        <v>7287</v>
      </c>
      <c r="I1209">
        <v>12</v>
      </c>
      <c r="J1209">
        <v>9</v>
      </c>
      <c r="K1209">
        <v>13</v>
      </c>
      <c r="L1209" t="s">
        <v>5481</v>
      </c>
      <c r="M1209" t="s">
        <v>5475</v>
      </c>
      <c r="N1209">
        <v>41</v>
      </c>
      <c r="O1209">
        <v>34.3333333333333</v>
      </c>
      <c r="P1209">
        <v>0.83739837398373995</v>
      </c>
      <c r="Q1209" t="s">
        <v>5485</v>
      </c>
      <c r="R1209" t="s">
        <v>5486</v>
      </c>
      <c r="S1209" t="s">
        <v>46</v>
      </c>
      <c r="T1209" t="s">
        <v>11</v>
      </c>
      <c r="U1209" t="s">
        <v>19</v>
      </c>
      <c r="V1209" t="s">
        <v>7861</v>
      </c>
      <c r="W1209">
        <v>106.49314</v>
      </c>
      <c r="X1209">
        <v>10.98033</v>
      </c>
      <c r="Y1209" t="s">
        <v>7862</v>
      </c>
    </row>
    <row r="1210" spans="1:25" x14ac:dyDescent="0.75">
      <c r="A1210">
        <v>65018629</v>
      </c>
      <c r="B1210" t="s">
        <v>7880</v>
      </c>
      <c r="C1210" t="s">
        <v>5407</v>
      </c>
      <c r="D1210" t="s">
        <v>5488</v>
      </c>
      <c r="E1210" t="s">
        <v>18</v>
      </c>
      <c r="F1210">
        <v>0</v>
      </c>
      <c r="G1210">
        <v>3</v>
      </c>
      <c r="H1210" t="s">
        <v>7287</v>
      </c>
      <c r="I1210">
        <v>6</v>
      </c>
      <c r="J1210">
        <v>8.3333333333333304</v>
      </c>
      <c r="K1210">
        <v>10</v>
      </c>
      <c r="L1210" t="s">
        <v>5481</v>
      </c>
      <c r="M1210" t="s">
        <v>5475</v>
      </c>
      <c r="N1210">
        <v>41</v>
      </c>
      <c r="O1210">
        <v>17.3333333333333</v>
      </c>
      <c r="P1210">
        <v>0.422764227642276</v>
      </c>
      <c r="Q1210" t="s">
        <v>5503</v>
      </c>
      <c r="R1210" t="s">
        <v>5477</v>
      </c>
      <c r="S1210" t="s">
        <v>46</v>
      </c>
      <c r="T1210" t="s">
        <v>11</v>
      </c>
      <c r="U1210" t="s">
        <v>19</v>
      </c>
      <c r="V1210" t="s">
        <v>7859</v>
      </c>
      <c r="W1210">
        <v>106.60021999999999</v>
      </c>
      <c r="X1210">
        <v>10.94576</v>
      </c>
      <c r="Y1210" t="s">
        <v>7866</v>
      </c>
    </row>
    <row r="1211" spans="1:25" x14ac:dyDescent="0.75">
      <c r="A1211">
        <v>65031351</v>
      </c>
      <c r="B1211" t="s">
        <v>2913</v>
      </c>
      <c r="C1211" t="s">
        <v>5407</v>
      </c>
      <c r="D1211" t="s">
        <v>5488</v>
      </c>
      <c r="E1211" t="s">
        <v>18</v>
      </c>
      <c r="F1211">
        <v>0</v>
      </c>
      <c r="G1211">
        <v>2</v>
      </c>
      <c r="H1211" t="s">
        <v>7287</v>
      </c>
      <c r="I1211">
        <v>6</v>
      </c>
      <c r="J1211">
        <v>5.3333333333333304</v>
      </c>
      <c r="K1211">
        <v>5</v>
      </c>
      <c r="L1211" t="s">
        <v>5481</v>
      </c>
      <c r="M1211" t="s">
        <v>5475</v>
      </c>
      <c r="N1211">
        <v>41</v>
      </c>
      <c r="O1211">
        <v>21.6666666666667</v>
      </c>
      <c r="P1211">
        <v>0.52845528455284596</v>
      </c>
      <c r="Q1211" t="s">
        <v>5503</v>
      </c>
      <c r="R1211" t="s">
        <v>5477</v>
      </c>
      <c r="S1211" t="s">
        <v>46</v>
      </c>
      <c r="T1211" t="s">
        <v>11</v>
      </c>
      <c r="U1211" t="s">
        <v>19</v>
      </c>
      <c r="V1211" t="s">
        <v>7869</v>
      </c>
      <c r="W1211">
        <v>106.60757</v>
      </c>
      <c r="X1211">
        <v>10.94753</v>
      </c>
      <c r="Y1211" t="s">
        <v>7866</v>
      </c>
    </row>
    <row r="1212" spans="1:25" x14ac:dyDescent="0.75">
      <c r="A1212">
        <v>65044694</v>
      </c>
      <c r="B1212" t="s">
        <v>6691</v>
      </c>
      <c r="C1212" t="s">
        <v>5407</v>
      </c>
      <c r="D1212" t="s">
        <v>5496</v>
      </c>
      <c r="E1212" t="s">
        <v>18</v>
      </c>
      <c r="F1212">
        <v>0</v>
      </c>
      <c r="I1212">
        <v>5</v>
      </c>
      <c r="J1212">
        <v>3.3333333333333299</v>
      </c>
      <c r="L1212" t="s">
        <v>5508</v>
      </c>
      <c r="M1212" t="s">
        <v>5475</v>
      </c>
      <c r="N1212">
        <v>41</v>
      </c>
      <c r="O1212">
        <v>26</v>
      </c>
      <c r="P1212">
        <v>0.63414634146341498</v>
      </c>
      <c r="Q1212" t="s">
        <v>5502</v>
      </c>
      <c r="R1212" t="s">
        <v>5477</v>
      </c>
      <c r="S1212" t="s">
        <v>46</v>
      </c>
      <c r="T1212" t="s">
        <v>11</v>
      </c>
      <c r="U1212" t="s">
        <v>19</v>
      </c>
      <c r="V1212" t="s">
        <v>7859</v>
      </c>
      <c r="W1212">
        <v>106.58304</v>
      </c>
      <c r="X1212">
        <v>10.975250000000001</v>
      </c>
      <c r="Y1212" t="s">
        <v>7864</v>
      </c>
    </row>
    <row r="1213" spans="1:25" x14ac:dyDescent="0.75">
      <c r="A1213">
        <v>65540223</v>
      </c>
      <c r="B1213" t="s">
        <v>5932</v>
      </c>
      <c r="C1213" t="s">
        <v>5407</v>
      </c>
      <c r="D1213" t="s">
        <v>5487</v>
      </c>
      <c r="E1213" t="s">
        <v>18</v>
      </c>
      <c r="F1213">
        <v>0</v>
      </c>
      <c r="I1213">
        <v>11</v>
      </c>
      <c r="J1213">
        <v>16.3333333333333</v>
      </c>
      <c r="K1213">
        <v>13</v>
      </c>
      <c r="L1213" t="s">
        <v>5508</v>
      </c>
      <c r="M1213" t="s">
        <v>5475</v>
      </c>
      <c r="N1213">
        <v>41</v>
      </c>
      <c r="O1213">
        <v>28</v>
      </c>
      <c r="P1213">
        <v>0.68292682926829296</v>
      </c>
      <c r="Q1213" t="s">
        <v>5510</v>
      </c>
      <c r="R1213" t="s">
        <v>5486</v>
      </c>
      <c r="S1213" t="s">
        <v>46</v>
      </c>
      <c r="T1213" t="s">
        <v>11</v>
      </c>
      <c r="U1213" t="s">
        <v>19</v>
      </c>
      <c r="V1213" t="s">
        <v>7870</v>
      </c>
      <c r="W1213">
        <v>106.39713</v>
      </c>
      <c r="X1213">
        <v>10.99136</v>
      </c>
      <c r="Y1213" t="s">
        <v>7864</v>
      </c>
    </row>
    <row r="1214" spans="1:25" x14ac:dyDescent="0.75">
      <c r="A1214">
        <v>65540400</v>
      </c>
      <c r="B1214" t="s">
        <v>6703</v>
      </c>
      <c r="C1214" t="s">
        <v>5407</v>
      </c>
      <c r="D1214" t="s">
        <v>5488</v>
      </c>
      <c r="E1214" t="s">
        <v>18</v>
      </c>
      <c r="F1214">
        <v>0</v>
      </c>
      <c r="G1214">
        <v>3</v>
      </c>
      <c r="H1214" t="s">
        <v>7287</v>
      </c>
      <c r="I1214">
        <v>7</v>
      </c>
      <c r="J1214">
        <v>14.6666666666667</v>
      </c>
      <c r="K1214">
        <v>18</v>
      </c>
      <c r="L1214" t="s">
        <v>5481</v>
      </c>
      <c r="M1214" t="s">
        <v>5475</v>
      </c>
      <c r="N1214">
        <v>41</v>
      </c>
      <c r="O1214">
        <v>25.6666666666667</v>
      </c>
      <c r="P1214">
        <v>0.62601626016260203</v>
      </c>
      <c r="Q1214" t="s">
        <v>5521</v>
      </c>
      <c r="R1214" t="s">
        <v>5477</v>
      </c>
      <c r="S1214" t="s">
        <v>46</v>
      </c>
      <c r="T1214" t="s">
        <v>11</v>
      </c>
      <c r="U1214" t="s">
        <v>19</v>
      </c>
      <c r="V1214" t="s">
        <v>7867</v>
      </c>
      <c r="W1214">
        <v>106.58038000000001</v>
      </c>
      <c r="X1214">
        <v>10.99194</v>
      </c>
      <c r="Y1214" t="s">
        <v>7864</v>
      </c>
    </row>
    <row r="1215" spans="1:25" x14ac:dyDescent="0.75">
      <c r="A1215">
        <v>65701328</v>
      </c>
      <c r="B1215" t="s">
        <v>6304</v>
      </c>
      <c r="C1215" t="s">
        <v>5407</v>
      </c>
      <c r="D1215" t="s">
        <v>5488</v>
      </c>
      <c r="E1215" t="s">
        <v>18</v>
      </c>
      <c r="F1215">
        <v>0</v>
      </c>
      <c r="G1215">
        <v>2</v>
      </c>
      <c r="H1215" t="s">
        <v>7287</v>
      </c>
      <c r="I1215">
        <v>5</v>
      </c>
      <c r="J1215">
        <v>11.6666666666667</v>
      </c>
      <c r="K1215">
        <v>21</v>
      </c>
      <c r="L1215" t="s">
        <v>5481</v>
      </c>
      <c r="M1215" t="s">
        <v>5475</v>
      </c>
      <c r="N1215">
        <v>41</v>
      </c>
      <c r="O1215">
        <v>28.6666666666667</v>
      </c>
      <c r="P1215">
        <v>0.69918699186991895</v>
      </c>
      <c r="Q1215" t="s">
        <v>5485</v>
      </c>
      <c r="R1215" t="s">
        <v>5486</v>
      </c>
      <c r="S1215" t="s">
        <v>46</v>
      </c>
      <c r="T1215" t="s">
        <v>11</v>
      </c>
      <c r="U1215" t="s">
        <v>19</v>
      </c>
      <c r="V1215" t="s">
        <v>7861</v>
      </c>
      <c r="W1215">
        <v>106.49563999999999</v>
      </c>
      <c r="X1215">
        <v>10.979089999999999</v>
      </c>
      <c r="Y1215" t="s">
        <v>7864</v>
      </c>
    </row>
    <row r="1216" spans="1:25" x14ac:dyDescent="0.75">
      <c r="A1216">
        <v>65732479</v>
      </c>
      <c r="B1216" t="s">
        <v>5784</v>
      </c>
      <c r="C1216" t="s">
        <v>5407</v>
      </c>
      <c r="D1216" t="s">
        <v>5488</v>
      </c>
      <c r="E1216" t="s">
        <v>18</v>
      </c>
      <c r="F1216">
        <v>0</v>
      </c>
      <c r="I1216">
        <v>12</v>
      </c>
      <c r="J1216">
        <v>6.6666666666666696</v>
      </c>
      <c r="K1216">
        <v>10</v>
      </c>
      <c r="L1216" t="s">
        <v>5508</v>
      </c>
      <c r="M1216" t="s">
        <v>5475</v>
      </c>
      <c r="N1216">
        <v>41</v>
      </c>
      <c r="O1216">
        <v>24.6666666666667</v>
      </c>
      <c r="P1216">
        <v>0.60162601626016299</v>
      </c>
      <c r="Q1216" t="s">
        <v>5505</v>
      </c>
      <c r="R1216" t="s">
        <v>5477</v>
      </c>
      <c r="S1216" t="s">
        <v>46</v>
      </c>
      <c r="T1216" t="s">
        <v>11</v>
      </c>
      <c r="U1216" t="s">
        <v>19</v>
      </c>
      <c r="V1216" t="s">
        <v>7865</v>
      </c>
      <c r="W1216">
        <v>106.48779999999999</v>
      </c>
      <c r="X1216">
        <v>11.104789999999999</v>
      </c>
      <c r="Y1216" t="s">
        <v>7864</v>
      </c>
    </row>
    <row r="1217" spans="1:25" x14ac:dyDescent="0.75">
      <c r="A1217">
        <v>65732709</v>
      </c>
      <c r="B1217" t="s">
        <v>4649</v>
      </c>
      <c r="C1217" t="s">
        <v>5407</v>
      </c>
      <c r="D1217" t="s">
        <v>5488</v>
      </c>
      <c r="E1217" t="s">
        <v>18</v>
      </c>
      <c r="F1217">
        <v>0</v>
      </c>
      <c r="I1217">
        <v>5</v>
      </c>
      <c r="J1217">
        <v>7.3333333333333304</v>
      </c>
      <c r="K1217">
        <v>6</v>
      </c>
      <c r="L1217" t="s">
        <v>5508</v>
      </c>
      <c r="M1217" t="s">
        <v>5475</v>
      </c>
      <c r="N1217">
        <v>41</v>
      </c>
      <c r="O1217">
        <v>25.6666666666667</v>
      </c>
      <c r="P1217">
        <v>0.62601626016260203</v>
      </c>
      <c r="Q1217" t="s">
        <v>5485</v>
      </c>
      <c r="R1217" t="s">
        <v>5486</v>
      </c>
      <c r="S1217" t="s">
        <v>46</v>
      </c>
      <c r="T1217" t="s">
        <v>11</v>
      </c>
      <c r="U1217" t="s">
        <v>19</v>
      </c>
      <c r="V1217" t="s">
        <v>7863</v>
      </c>
      <c r="W1217">
        <v>106.48368000000001</v>
      </c>
      <c r="X1217">
        <v>10.991199999999999</v>
      </c>
      <c r="Y1217" t="s">
        <v>7864</v>
      </c>
    </row>
    <row r="1218" spans="1:25" x14ac:dyDescent="0.75">
      <c r="A1218">
        <v>65016007</v>
      </c>
      <c r="B1218" t="s">
        <v>6296</v>
      </c>
      <c r="C1218" t="s">
        <v>5407</v>
      </c>
      <c r="D1218" t="s">
        <v>5488</v>
      </c>
      <c r="E1218" t="s">
        <v>18</v>
      </c>
      <c r="F1218">
        <v>0</v>
      </c>
      <c r="G1218">
        <v>6</v>
      </c>
      <c r="H1218" t="s">
        <v>7287</v>
      </c>
      <c r="I1218">
        <v>8</v>
      </c>
      <c r="J1218">
        <v>17.6666666666667</v>
      </c>
      <c r="K1218">
        <v>5</v>
      </c>
      <c r="L1218" t="s">
        <v>5481</v>
      </c>
      <c r="M1218" t="s">
        <v>5475</v>
      </c>
      <c r="N1218">
        <v>40.6666666666667</v>
      </c>
      <c r="O1218">
        <v>21.3333333333333</v>
      </c>
      <c r="P1218">
        <v>0.52459016393442603</v>
      </c>
      <c r="Q1218" t="s">
        <v>5507</v>
      </c>
      <c r="R1218" t="s">
        <v>5486</v>
      </c>
      <c r="S1218" t="s">
        <v>46</v>
      </c>
      <c r="T1218" t="s">
        <v>11</v>
      </c>
      <c r="U1218" t="s">
        <v>19</v>
      </c>
      <c r="V1218" t="s">
        <v>7869</v>
      </c>
      <c r="W1218">
        <v>106.53823</v>
      </c>
      <c r="X1218">
        <v>10.94144</v>
      </c>
      <c r="Y1218" t="s">
        <v>7866</v>
      </c>
    </row>
    <row r="1219" spans="1:25" x14ac:dyDescent="0.75">
      <c r="A1219">
        <v>65028258</v>
      </c>
      <c r="B1219" t="s">
        <v>6219</v>
      </c>
      <c r="C1219" t="s">
        <v>5407</v>
      </c>
      <c r="D1219" t="s">
        <v>5488</v>
      </c>
      <c r="E1219" t="s">
        <v>18</v>
      </c>
      <c r="F1219">
        <v>0</v>
      </c>
      <c r="G1219">
        <v>2</v>
      </c>
      <c r="H1219" t="s">
        <v>7287</v>
      </c>
      <c r="I1219">
        <v>6</v>
      </c>
      <c r="J1219">
        <v>11.3333333333333</v>
      </c>
      <c r="K1219">
        <v>19</v>
      </c>
      <c r="L1219" t="s">
        <v>5481</v>
      </c>
      <c r="M1219" t="s">
        <v>5475</v>
      </c>
      <c r="N1219">
        <v>40.6666666666667</v>
      </c>
      <c r="O1219">
        <v>27.6666666666667</v>
      </c>
      <c r="P1219">
        <v>0.68032786885245899</v>
      </c>
      <c r="Q1219" t="s">
        <v>5485</v>
      </c>
      <c r="R1219" t="s">
        <v>5486</v>
      </c>
      <c r="S1219" t="s">
        <v>46</v>
      </c>
      <c r="T1219" t="s">
        <v>11</v>
      </c>
      <c r="U1219" t="s">
        <v>19</v>
      </c>
      <c r="V1219" t="s">
        <v>7861</v>
      </c>
      <c r="W1219">
        <v>106.496</v>
      </c>
      <c r="X1219">
        <v>10.984529999999999</v>
      </c>
      <c r="Y1219" t="s">
        <v>7864</v>
      </c>
    </row>
    <row r="1220" spans="1:25" x14ac:dyDescent="0.75">
      <c r="A1220">
        <v>65065037</v>
      </c>
      <c r="B1220" t="s">
        <v>6097</v>
      </c>
      <c r="C1220" t="s">
        <v>5407</v>
      </c>
      <c r="D1220" t="s">
        <v>5496</v>
      </c>
      <c r="E1220" t="s">
        <v>18</v>
      </c>
      <c r="F1220">
        <v>0</v>
      </c>
      <c r="G1220">
        <v>3</v>
      </c>
      <c r="H1220" t="s">
        <v>7287</v>
      </c>
      <c r="I1220">
        <v>5</v>
      </c>
      <c r="J1220">
        <v>5.6666666666666696</v>
      </c>
      <c r="L1220" t="s">
        <v>5481</v>
      </c>
      <c r="M1220" t="s">
        <v>5475</v>
      </c>
      <c r="N1220">
        <v>40.6666666666667</v>
      </c>
      <c r="O1220">
        <v>25.6666666666667</v>
      </c>
      <c r="P1220">
        <v>0.63114754098360704</v>
      </c>
      <c r="Q1220" t="s">
        <v>5505</v>
      </c>
      <c r="R1220" t="s">
        <v>5477</v>
      </c>
      <c r="S1220" t="s">
        <v>46</v>
      </c>
      <c r="T1220" t="s">
        <v>11</v>
      </c>
      <c r="U1220" t="s">
        <v>19</v>
      </c>
      <c r="V1220" t="s">
        <v>7865</v>
      </c>
      <c r="W1220">
        <v>106.51504</v>
      </c>
      <c r="X1220">
        <v>11.085100000000001</v>
      </c>
      <c r="Y1220" t="s">
        <v>7864</v>
      </c>
    </row>
    <row r="1221" spans="1:25" x14ac:dyDescent="0.75">
      <c r="A1221">
        <v>65525398</v>
      </c>
      <c r="B1221" t="s">
        <v>6538</v>
      </c>
      <c r="C1221" t="s">
        <v>5407</v>
      </c>
      <c r="D1221" t="s">
        <v>5487</v>
      </c>
      <c r="E1221" t="s">
        <v>18</v>
      </c>
      <c r="F1221">
        <v>0</v>
      </c>
      <c r="G1221">
        <v>6</v>
      </c>
      <c r="H1221" t="s">
        <v>7287</v>
      </c>
      <c r="I1221">
        <v>11</v>
      </c>
      <c r="J1221">
        <v>27.3333333333333</v>
      </c>
      <c r="L1221" t="s">
        <v>5481</v>
      </c>
      <c r="M1221" t="s">
        <v>5475</v>
      </c>
      <c r="N1221">
        <v>40.6666666666667</v>
      </c>
      <c r="O1221">
        <v>26.6666666666667</v>
      </c>
      <c r="P1221">
        <v>0.65573770491803296</v>
      </c>
      <c r="Q1221" t="s">
        <v>5476</v>
      </c>
      <c r="R1221" t="s">
        <v>5477</v>
      </c>
      <c r="S1221" t="s">
        <v>46</v>
      </c>
      <c r="T1221" t="s">
        <v>11</v>
      </c>
      <c r="U1221" t="s">
        <v>19</v>
      </c>
      <c r="V1221" t="s">
        <v>7867</v>
      </c>
      <c r="W1221">
        <v>106.64481000000001</v>
      </c>
      <c r="X1221">
        <v>10.97484</v>
      </c>
      <c r="Y1221" t="s">
        <v>7864</v>
      </c>
    </row>
    <row r="1222" spans="1:25" x14ac:dyDescent="0.75">
      <c r="A1222">
        <v>65707527</v>
      </c>
      <c r="B1222" t="s">
        <v>6206</v>
      </c>
      <c r="C1222" t="s">
        <v>5407</v>
      </c>
      <c r="D1222" t="s">
        <v>5487</v>
      </c>
      <c r="E1222" t="s">
        <v>18</v>
      </c>
      <c r="F1222">
        <v>0</v>
      </c>
      <c r="G1222">
        <v>5</v>
      </c>
      <c r="H1222" t="s">
        <v>7287</v>
      </c>
      <c r="I1222">
        <v>13</v>
      </c>
      <c r="J1222">
        <v>13.6666666666667</v>
      </c>
      <c r="K1222">
        <v>8</v>
      </c>
      <c r="L1222" t="s">
        <v>5481</v>
      </c>
      <c r="M1222" t="s">
        <v>5475</v>
      </c>
      <c r="N1222">
        <v>40.6666666666667</v>
      </c>
      <c r="O1222">
        <v>24.3333333333333</v>
      </c>
      <c r="P1222">
        <v>0.59836065573770503</v>
      </c>
      <c r="Q1222" t="s">
        <v>5495</v>
      </c>
      <c r="R1222" t="s">
        <v>5477</v>
      </c>
      <c r="S1222" t="s">
        <v>46</v>
      </c>
      <c r="T1222" t="s">
        <v>11</v>
      </c>
      <c r="U1222" t="s">
        <v>19</v>
      </c>
      <c r="V1222" t="s">
        <v>7863</v>
      </c>
      <c r="W1222">
        <v>106.5256</v>
      </c>
      <c r="X1222">
        <v>11.01343</v>
      </c>
      <c r="Y1222" t="s">
        <v>7866</v>
      </c>
    </row>
    <row r="1223" spans="1:25" x14ac:dyDescent="0.75">
      <c r="A1223">
        <v>65732945</v>
      </c>
      <c r="B1223" t="s">
        <v>6151</v>
      </c>
      <c r="C1223" t="s">
        <v>5407</v>
      </c>
      <c r="D1223" t="s">
        <v>5488</v>
      </c>
      <c r="E1223" t="s">
        <v>18</v>
      </c>
      <c r="F1223">
        <v>0</v>
      </c>
      <c r="G1223">
        <v>3</v>
      </c>
      <c r="H1223" t="s">
        <v>7287</v>
      </c>
      <c r="I1223">
        <v>9</v>
      </c>
      <c r="J1223">
        <v>27</v>
      </c>
      <c r="K1223">
        <v>8</v>
      </c>
      <c r="L1223" t="s">
        <v>5481</v>
      </c>
      <c r="M1223" t="s">
        <v>5475</v>
      </c>
      <c r="N1223">
        <v>40.6666666666667</v>
      </c>
      <c r="O1223">
        <v>31.3333333333333</v>
      </c>
      <c r="P1223">
        <v>0.77049180327868805</v>
      </c>
      <c r="Q1223" t="s">
        <v>5485</v>
      </c>
      <c r="R1223" t="s">
        <v>5486</v>
      </c>
      <c r="S1223" t="s">
        <v>46</v>
      </c>
      <c r="T1223" t="s">
        <v>11</v>
      </c>
      <c r="U1223" t="s">
        <v>19</v>
      </c>
      <c r="V1223" t="s">
        <v>7863</v>
      </c>
      <c r="W1223">
        <v>106.48372000000001</v>
      </c>
      <c r="X1223">
        <v>10.991289999999999</v>
      </c>
      <c r="Y1223" t="s">
        <v>7864</v>
      </c>
    </row>
    <row r="1224" spans="1:25" x14ac:dyDescent="0.75">
      <c r="A1224">
        <v>65013975</v>
      </c>
      <c r="B1224" t="s">
        <v>6462</v>
      </c>
      <c r="C1224" t="s">
        <v>5407</v>
      </c>
      <c r="D1224" t="s">
        <v>5488</v>
      </c>
      <c r="E1224" t="s">
        <v>18</v>
      </c>
      <c r="F1224">
        <v>0</v>
      </c>
      <c r="G1224">
        <v>2</v>
      </c>
      <c r="H1224" t="s">
        <v>7287</v>
      </c>
      <c r="I1224">
        <v>6</v>
      </c>
      <c r="J1224">
        <v>6.6666666666666696</v>
      </c>
      <c r="K1224">
        <v>4</v>
      </c>
      <c r="L1224" t="s">
        <v>5481</v>
      </c>
      <c r="M1224" t="s">
        <v>5475</v>
      </c>
      <c r="N1224">
        <v>40.3333333333333</v>
      </c>
      <c r="O1224">
        <v>20.3333333333333</v>
      </c>
      <c r="P1224">
        <v>0.504132231404959</v>
      </c>
      <c r="Q1224" t="s">
        <v>5503</v>
      </c>
      <c r="R1224" t="s">
        <v>5477</v>
      </c>
      <c r="S1224" t="s">
        <v>46</v>
      </c>
      <c r="T1224" t="s">
        <v>11</v>
      </c>
      <c r="U1224" t="s">
        <v>19</v>
      </c>
      <c r="V1224" t="s">
        <v>7867</v>
      </c>
      <c r="W1224">
        <v>106.61133</v>
      </c>
      <c r="X1224">
        <v>10.96608</v>
      </c>
      <c r="Y1224" t="s">
        <v>7866</v>
      </c>
    </row>
    <row r="1225" spans="1:25" x14ac:dyDescent="0.75">
      <c r="A1225">
        <v>65019283</v>
      </c>
      <c r="B1225" t="s">
        <v>6522</v>
      </c>
      <c r="C1225" t="s">
        <v>5407</v>
      </c>
      <c r="D1225" t="s">
        <v>5488</v>
      </c>
      <c r="E1225" t="s">
        <v>18</v>
      </c>
      <c r="F1225">
        <v>0</v>
      </c>
      <c r="G1225">
        <v>3</v>
      </c>
      <c r="H1225" t="s">
        <v>7287</v>
      </c>
      <c r="I1225">
        <v>9</v>
      </c>
      <c r="J1225">
        <v>10</v>
      </c>
      <c r="K1225">
        <v>3</v>
      </c>
      <c r="L1225" t="s">
        <v>5481</v>
      </c>
      <c r="M1225" t="s">
        <v>5475</v>
      </c>
      <c r="N1225">
        <v>40.3333333333333</v>
      </c>
      <c r="O1225">
        <v>26</v>
      </c>
      <c r="P1225">
        <v>0.64462809917355401</v>
      </c>
      <c r="Q1225" t="s">
        <v>5510</v>
      </c>
      <c r="R1225" t="s">
        <v>5486</v>
      </c>
      <c r="S1225" t="s">
        <v>46</v>
      </c>
      <c r="T1225" t="s">
        <v>11</v>
      </c>
      <c r="U1225" t="s">
        <v>19</v>
      </c>
      <c r="V1225" t="s">
        <v>7861</v>
      </c>
      <c r="W1225">
        <v>106.46827999999999</v>
      </c>
      <c r="X1225">
        <v>10.977320000000001</v>
      </c>
      <c r="Y1225" t="s">
        <v>7864</v>
      </c>
    </row>
    <row r="1226" spans="1:25" x14ac:dyDescent="0.75">
      <c r="A1226">
        <v>65022006</v>
      </c>
      <c r="B1226" t="s">
        <v>327</v>
      </c>
      <c r="C1226" t="s">
        <v>5407</v>
      </c>
      <c r="D1226" t="s">
        <v>5488</v>
      </c>
      <c r="E1226" t="s">
        <v>18</v>
      </c>
      <c r="F1226">
        <v>0</v>
      </c>
      <c r="G1226">
        <v>3</v>
      </c>
      <c r="H1226" t="s">
        <v>7287</v>
      </c>
      <c r="I1226">
        <v>10</v>
      </c>
      <c r="J1226">
        <v>11.3333333333333</v>
      </c>
      <c r="K1226">
        <v>16</v>
      </c>
      <c r="L1226" t="s">
        <v>5481</v>
      </c>
      <c r="M1226" t="s">
        <v>5475</v>
      </c>
      <c r="N1226">
        <v>40.3333333333333</v>
      </c>
      <c r="O1226">
        <v>25</v>
      </c>
      <c r="P1226">
        <v>0.61983471074380203</v>
      </c>
      <c r="Q1226" t="s">
        <v>5505</v>
      </c>
      <c r="R1226" t="s">
        <v>5477</v>
      </c>
      <c r="S1226" t="s">
        <v>46</v>
      </c>
      <c r="T1226" t="s">
        <v>11</v>
      </c>
      <c r="U1226" t="s">
        <v>19</v>
      </c>
      <c r="V1226" t="s">
        <v>7861</v>
      </c>
      <c r="W1226">
        <v>106.50078000000001</v>
      </c>
      <c r="X1226">
        <v>11.117000000000001</v>
      </c>
      <c r="Y1226" t="s">
        <v>7864</v>
      </c>
    </row>
    <row r="1227" spans="1:25" x14ac:dyDescent="0.75">
      <c r="A1227">
        <v>65035110</v>
      </c>
      <c r="B1227" t="s">
        <v>6186</v>
      </c>
      <c r="C1227" t="s">
        <v>5407</v>
      </c>
      <c r="D1227" t="s">
        <v>5488</v>
      </c>
      <c r="E1227" t="s">
        <v>18</v>
      </c>
      <c r="F1227">
        <v>0</v>
      </c>
      <c r="G1227">
        <v>6</v>
      </c>
      <c r="H1227" t="s">
        <v>7287</v>
      </c>
      <c r="I1227">
        <v>8</v>
      </c>
      <c r="J1227">
        <v>22.3333333333333</v>
      </c>
      <c r="K1227">
        <v>2</v>
      </c>
      <c r="L1227" t="s">
        <v>5481</v>
      </c>
      <c r="M1227" t="s">
        <v>5475</v>
      </c>
      <c r="N1227">
        <v>40.3333333333333</v>
      </c>
      <c r="O1227">
        <v>18.6666666666667</v>
      </c>
      <c r="P1227">
        <v>0.46280991735537202</v>
      </c>
      <c r="Q1227" t="s">
        <v>5503</v>
      </c>
      <c r="R1227" t="s">
        <v>5477</v>
      </c>
      <c r="S1227" t="s">
        <v>46</v>
      </c>
      <c r="T1227" t="s">
        <v>11</v>
      </c>
      <c r="U1227" t="s">
        <v>19</v>
      </c>
      <c r="V1227" t="s">
        <v>7859</v>
      </c>
      <c r="W1227">
        <v>106.60258</v>
      </c>
      <c r="X1227">
        <v>10.94628</v>
      </c>
      <c r="Y1227" t="s">
        <v>7866</v>
      </c>
    </row>
    <row r="1228" spans="1:25" x14ac:dyDescent="0.75">
      <c r="A1228">
        <v>65063797</v>
      </c>
      <c r="B1228" t="s">
        <v>6260</v>
      </c>
      <c r="C1228" t="s">
        <v>5407</v>
      </c>
      <c r="D1228" t="s">
        <v>5496</v>
      </c>
      <c r="E1228" t="s">
        <v>18</v>
      </c>
      <c r="F1228">
        <v>0</v>
      </c>
      <c r="I1228">
        <v>15</v>
      </c>
      <c r="J1228">
        <v>10.6666666666667</v>
      </c>
      <c r="L1228" t="s">
        <v>5508</v>
      </c>
      <c r="M1228" t="s">
        <v>5475</v>
      </c>
      <c r="N1228">
        <v>40.3333333333333</v>
      </c>
      <c r="O1228">
        <v>29.6666666666667</v>
      </c>
      <c r="P1228">
        <v>0.73553719008264495</v>
      </c>
      <c r="Q1228" t="s">
        <v>5500</v>
      </c>
      <c r="R1228" t="s">
        <v>5486</v>
      </c>
      <c r="S1228" t="s">
        <v>46</v>
      </c>
      <c r="T1228" t="s">
        <v>11</v>
      </c>
      <c r="U1228" t="s">
        <v>19</v>
      </c>
      <c r="V1228" t="s">
        <v>7869</v>
      </c>
      <c r="W1228">
        <v>106.50749</v>
      </c>
      <c r="X1228">
        <v>10.97151</v>
      </c>
      <c r="Y1228" t="s">
        <v>7864</v>
      </c>
    </row>
    <row r="1229" spans="1:25" x14ac:dyDescent="0.75">
      <c r="A1229">
        <v>65540020</v>
      </c>
      <c r="B1229" t="s">
        <v>5696</v>
      </c>
      <c r="C1229" t="s">
        <v>5407</v>
      </c>
      <c r="D1229" t="s">
        <v>5488</v>
      </c>
      <c r="E1229" t="s">
        <v>18</v>
      </c>
      <c r="F1229">
        <v>0</v>
      </c>
      <c r="G1229">
        <v>50</v>
      </c>
      <c r="H1229" t="s">
        <v>7287</v>
      </c>
      <c r="I1229">
        <v>159</v>
      </c>
      <c r="J1229">
        <v>76.6666666666667</v>
      </c>
      <c r="K1229">
        <v>4</v>
      </c>
      <c r="L1229" t="s">
        <v>5481</v>
      </c>
      <c r="M1229" t="s">
        <v>5475</v>
      </c>
      <c r="N1229">
        <v>40.3333333333333</v>
      </c>
      <c r="O1229">
        <v>29</v>
      </c>
      <c r="P1229">
        <v>0.71900826446280997</v>
      </c>
      <c r="Q1229" t="s">
        <v>5493</v>
      </c>
      <c r="R1229" t="s">
        <v>5486</v>
      </c>
      <c r="S1229" t="s">
        <v>46</v>
      </c>
      <c r="T1229" t="s">
        <v>11</v>
      </c>
      <c r="U1229" t="s">
        <v>19</v>
      </c>
      <c r="V1229" t="s">
        <v>7870</v>
      </c>
      <c r="W1229">
        <v>106.42766</v>
      </c>
      <c r="X1229">
        <v>11.004989999999999</v>
      </c>
      <c r="Y1229" t="s">
        <v>7864</v>
      </c>
    </row>
    <row r="1230" spans="1:25" x14ac:dyDescent="0.75">
      <c r="A1230">
        <v>65724752</v>
      </c>
      <c r="B1230" t="s">
        <v>5983</v>
      </c>
      <c r="C1230" t="s">
        <v>5407</v>
      </c>
      <c r="D1230" t="s">
        <v>5474</v>
      </c>
      <c r="E1230" t="s">
        <v>18</v>
      </c>
      <c r="F1230">
        <v>0</v>
      </c>
      <c r="I1230">
        <v>388</v>
      </c>
      <c r="J1230">
        <v>165.666666666667</v>
      </c>
      <c r="K1230">
        <v>358</v>
      </c>
      <c r="L1230" t="s">
        <v>5508</v>
      </c>
      <c r="M1230" t="s">
        <v>5475</v>
      </c>
      <c r="N1230">
        <v>40.3333333333333</v>
      </c>
      <c r="O1230">
        <v>26.3333333333333</v>
      </c>
      <c r="P1230">
        <v>0.65289256198347101</v>
      </c>
      <c r="Q1230" t="s">
        <v>5507</v>
      </c>
      <c r="R1230" t="s">
        <v>5486</v>
      </c>
      <c r="S1230" t="s">
        <v>46</v>
      </c>
      <c r="T1230" t="s">
        <v>11</v>
      </c>
      <c r="U1230" t="s">
        <v>19</v>
      </c>
      <c r="V1230" t="s">
        <v>7869</v>
      </c>
      <c r="W1230">
        <v>106.53279000000001</v>
      </c>
      <c r="X1230">
        <v>10.930389999999999</v>
      </c>
      <c r="Y1230" t="s">
        <v>7864</v>
      </c>
    </row>
    <row r="1231" spans="1:25" x14ac:dyDescent="0.75">
      <c r="A1231">
        <v>65731936</v>
      </c>
      <c r="B1231" t="s">
        <v>5984</v>
      </c>
      <c r="C1231" t="s">
        <v>5407</v>
      </c>
      <c r="D1231" t="s">
        <v>5488</v>
      </c>
      <c r="E1231" t="s">
        <v>18</v>
      </c>
      <c r="F1231">
        <v>0</v>
      </c>
      <c r="I1231">
        <v>9</v>
      </c>
      <c r="J1231">
        <v>17.3333333333333</v>
      </c>
      <c r="K1231">
        <v>12</v>
      </c>
      <c r="L1231" t="s">
        <v>5508</v>
      </c>
      <c r="M1231" t="s">
        <v>5475</v>
      </c>
      <c r="N1231">
        <v>40.3333333333333</v>
      </c>
      <c r="O1231">
        <v>20</v>
      </c>
      <c r="P1231">
        <v>0.495867768595041</v>
      </c>
      <c r="Q1231" t="s">
        <v>5507</v>
      </c>
      <c r="R1231" t="s">
        <v>5486</v>
      </c>
      <c r="S1231" t="s">
        <v>46</v>
      </c>
      <c r="T1231" t="s">
        <v>11</v>
      </c>
      <c r="U1231" t="s">
        <v>19</v>
      </c>
      <c r="V1231" t="s">
        <v>7869</v>
      </c>
      <c r="W1231">
        <v>106.54849</v>
      </c>
      <c r="X1231">
        <v>10.969279999999999</v>
      </c>
      <c r="Y1231" t="s">
        <v>7866</v>
      </c>
    </row>
    <row r="1232" spans="1:25" x14ac:dyDescent="0.75">
      <c r="A1232">
        <v>65717064</v>
      </c>
      <c r="B1232" t="s">
        <v>6403</v>
      </c>
      <c r="C1232" t="s">
        <v>5407</v>
      </c>
      <c r="D1232" t="s">
        <v>5488</v>
      </c>
      <c r="E1232" t="s">
        <v>18</v>
      </c>
      <c r="F1232">
        <v>0</v>
      </c>
      <c r="G1232">
        <v>4</v>
      </c>
      <c r="H1232" t="s">
        <v>7287</v>
      </c>
      <c r="I1232">
        <v>21</v>
      </c>
      <c r="J1232">
        <v>66.3333333333333</v>
      </c>
      <c r="K1232">
        <v>7</v>
      </c>
      <c r="L1232" t="s">
        <v>5481</v>
      </c>
      <c r="M1232" t="s">
        <v>5475</v>
      </c>
      <c r="N1232">
        <v>40</v>
      </c>
      <c r="O1232">
        <v>20.3333333333333</v>
      </c>
      <c r="P1232">
        <v>0.50833333333333297</v>
      </c>
      <c r="Q1232" t="s">
        <v>5521</v>
      </c>
      <c r="R1232" t="s">
        <v>5477</v>
      </c>
      <c r="S1232" t="s">
        <v>46</v>
      </c>
      <c r="T1232" t="s">
        <v>11</v>
      </c>
      <c r="U1232" t="s">
        <v>19</v>
      </c>
      <c r="V1232" t="s">
        <v>7859</v>
      </c>
      <c r="W1232">
        <v>106.5715</v>
      </c>
      <c r="X1232">
        <v>10.98509</v>
      </c>
      <c r="Y1232" t="s">
        <v>7866</v>
      </c>
    </row>
    <row r="1233" spans="1:25" x14ac:dyDescent="0.75">
      <c r="A1233">
        <v>65010787</v>
      </c>
      <c r="B1233" t="s">
        <v>5923</v>
      </c>
      <c r="C1233" t="s">
        <v>5390</v>
      </c>
      <c r="D1233" t="s">
        <v>5474</v>
      </c>
      <c r="E1233" t="s">
        <v>18</v>
      </c>
      <c r="F1233">
        <v>0</v>
      </c>
      <c r="I1233">
        <v>10</v>
      </c>
      <c r="J1233">
        <v>12</v>
      </c>
      <c r="K1233">
        <v>10</v>
      </c>
      <c r="L1233" t="s">
        <v>5508</v>
      </c>
      <c r="M1233" t="s">
        <v>5475</v>
      </c>
      <c r="N1233">
        <v>39.6666666666667</v>
      </c>
      <c r="O1233">
        <v>19.3333333333333</v>
      </c>
      <c r="P1233">
        <v>0.48739495798319299</v>
      </c>
      <c r="Q1233" t="s">
        <v>5512</v>
      </c>
      <c r="R1233" t="s">
        <v>5483</v>
      </c>
      <c r="S1233" t="s">
        <v>46</v>
      </c>
      <c r="T1233" t="s">
        <v>11</v>
      </c>
      <c r="U1233" t="s">
        <v>19</v>
      </c>
      <c r="V1233" t="s">
        <v>7859</v>
      </c>
      <c r="W1233">
        <v>106.59957</v>
      </c>
      <c r="X1233">
        <v>10.957140000000001</v>
      </c>
      <c r="Y1233" t="s">
        <v>7866</v>
      </c>
    </row>
    <row r="1234" spans="1:25" x14ac:dyDescent="0.75">
      <c r="A1234">
        <v>65540100</v>
      </c>
      <c r="B1234" t="s">
        <v>6164</v>
      </c>
      <c r="C1234" t="s">
        <v>5407</v>
      </c>
      <c r="D1234" t="s">
        <v>5488</v>
      </c>
      <c r="E1234" t="s">
        <v>18</v>
      </c>
      <c r="F1234">
        <v>0</v>
      </c>
      <c r="G1234">
        <v>2</v>
      </c>
      <c r="H1234" t="s">
        <v>7287</v>
      </c>
      <c r="I1234">
        <v>7</v>
      </c>
      <c r="J1234">
        <v>12.3333333333333</v>
      </c>
      <c r="K1234">
        <v>10</v>
      </c>
      <c r="L1234" t="s">
        <v>5481</v>
      </c>
      <c r="M1234" t="s">
        <v>5475</v>
      </c>
      <c r="N1234">
        <v>39.6666666666667</v>
      </c>
      <c r="O1234">
        <v>28.6666666666667</v>
      </c>
      <c r="P1234">
        <v>0.72268907563025198</v>
      </c>
      <c r="Q1234" t="s">
        <v>5485</v>
      </c>
      <c r="R1234" t="s">
        <v>5486</v>
      </c>
      <c r="S1234" t="s">
        <v>46</v>
      </c>
      <c r="T1234" t="s">
        <v>11</v>
      </c>
      <c r="U1234" t="s">
        <v>19</v>
      </c>
      <c r="V1234" t="s">
        <v>7861</v>
      </c>
      <c r="W1234">
        <v>106.49402000000001</v>
      </c>
      <c r="X1234">
        <v>10.977449999999999</v>
      </c>
      <c r="Y1234" t="s">
        <v>7864</v>
      </c>
    </row>
    <row r="1235" spans="1:25" x14ac:dyDescent="0.75">
      <c r="A1235">
        <v>65540121</v>
      </c>
      <c r="B1235" t="s">
        <v>5840</v>
      </c>
      <c r="C1235" t="s">
        <v>5407</v>
      </c>
      <c r="D1235" t="s">
        <v>5487</v>
      </c>
      <c r="E1235" t="s">
        <v>18</v>
      </c>
      <c r="F1235">
        <v>0</v>
      </c>
      <c r="I1235">
        <v>5</v>
      </c>
      <c r="J1235">
        <v>4.6666666666666696</v>
      </c>
      <c r="K1235">
        <v>4</v>
      </c>
      <c r="L1235" t="s">
        <v>5508</v>
      </c>
      <c r="M1235" t="s">
        <v>5475</v>
      </c>
      <c r="N1235">
        <v>39.6666666666667</v>
      </c>
      <c r="O1235">
        <v>27.3333333333333</v>
      </c>
      <c r="P1235">
        <v>0.68907563025210095</v>
      </c>
      <c r="Q1235" t="s">
        <v>5500</v>
      </c>
      <c r="R1235" t="s">
        <v>5486</v>
      </c>
      <c r="S1235" t="s">
        <v>46</v>
      </c>
      <c r="T1235" t="s">
        <v>11</v>
      </c>
      <c r="U1235" t="s">
        <v>19</v>
      </c>
      <c r="V1235" t="s">
        <v>7861</v>
      </c>
      <c r="W1235">
        <v>106.49254000000001</v>
      </c>
      <c r="X1235">
        <v>10.955970000000001</v>
      </c>
      <c r="Y1235" t="s">
        <v>7864</v>
      </c>
    </row>
    <row r="1236" spans="1:25" x14ac:dyDescent="0.75">
      <c r="A1236">
        <v>65700333</v>
      </c>
      <c r="B1236" t="s">
        <v>6624</v>
      </c>
      <c r="C1236" t="s">
        <v>5407</v>
      </c>
      <c r="D1236" t="s">
        <v>5488</v>
      </c>
      <c r="E1236" t="s">
        <v>18</v>
      </c>
      <c r="F1236">
        <v>0</v>
      </c>
      <c r="G1236">
        <v>3</v>
      </c>
      <c r="H1236" t="s">
        <v>7287</v>
      </c>
      <c r="I1236">
        <v>2</v>
      </c>
      <c r="J1236">
        <v>7.3333333333333304</v>
      </c>
      <c r="K1236">
        <v>8</v>
      </c>
      <c r="L1236" t="s">
        <v>5481</v>
      </c>
      <c r="M1236" t="s">
        <v>5475</v>
      </c>
      <c r="N1236">
        <v>39.6666666666667</v>
      </c>
      <c r="O1236">
        <v>24</v>
      </c>
      <c r="P1236">
        <v>0.60504201680672298</v>
      </c>
      <c r="Q1236" t="s">
        <v>5510</v>
      </c>
      <c r="R1236" t="s">
        <v>5486</v>
      </c>
      <c r="S1236" t="s">
        <v>46</v>
      </c>
      <c r="T1236" t="s">
        <v>11</v>
      </c>
      <c r="U1236" t="s">
        <v>19</v>
      </c>
      <c r="V1236" t="s">
        <v>7870</v>
      </c>
      <c r="W1236">
        <v>106.41681</v>
      </c>
      <c r="X1236">
        <v>10.99408</v>
      </c>
      <c r="Y1236" t="s">
        <v>7864</v>
      </c>
    </row>
    <row r="1237" spans="1:25" x14ac:dyDescent="0.75">
      <c r="A1237">
        <v>65021996</v>
      </c>
      <c r="B1237" t="s">
        <v>5678</v>
      </c>
      <c r="C1237" t="s">
        <v>5390</v>
      </c>
      <c r="D1237" t="s">
        <v>5487</v>
      </c>
      <c r="E1237" t="s">
        <v>18</v>
      </c>
      <c r="F1237">
        <v>0</v>
      </c>
      <c r="G1237">
        <v>2</v>
      </c>
      <c r="H1237" t="s">
        <v>7287</v>
      </c>
      <c r="I1237">
        <v>9</v>
      </c>
      <c r="J1237">
        <v>8.3333333333333304</v>
      </c>
      <c r="K1237">
        <v>3</v>
      </c>
      <c r="L1237" t="s">
        <v>5481</v>
      </c>
      <c r="M1237" t="s">
        <v>5475</v>
      </c>
      <c r="N1237">
        <v>39.3333333333333</v>
      </c>
      <c r="O1237">
        <v>23.6666666666667</v>
      </c>
      <c r="P1237">
        <v>0.60169491525423702</v>
      </c>
      <c r="Q1237" t="s">
        <v>5482</v>
      </c>
      <c r="R1237" t="s">
        <v>5483</v>
      </c>
      <c r="S1237" t="s">
        <v>46</v>
      </c>
      <c r="T1237" t="s">
        <v>11</v>
      </c>
      <c r="U1237" t="s">
        <v>19</v>
      </c>
      <c r="V1237" t="s">
        <v>7869</v>
      </c>
      <c r="W1237">
        <v>106.51594</v>
      </c>
      <c r="X1237">
        <v>10.956239999999999</v>
      </c>
      <c r="Y1237" t="s">
        <v>7864</v>
      </c>
    </row>
    <row r="1238" spans="1:25" x14ac:dyDescent="0.75">
      <c r="A1238">
        <v>65504022</v>
      </c>
      <c r="B1238" t="s">
        <v>6332</v>
      </c>
      <c r="C1238" t="s">
        <v>5407</v>
      </c>
      <c r="D1238" t="s">
        <v>5487</v>
      </c>
      <c r="E1238" t="s">
        <v>18</v>
      </c>
      <c r="F1238">
        <v>0</v>
      </c>
      <c r="G1238">
        <v>2</v>
      </c>
      <c r="H1238" t="s">
        <v>7287</v>
      </c>
      <c r="I1238">
        <v>15</v>
      </c>
      <c r="J1238">
        <v>16.6666666666667</v>
      </c>
      <c r="K1238">
        <v>11</v>
      </c>
      <c r="L1238" t="s">
        <v>5481</v>
      </c>
      <c r="M1238" t="s">
        <v>5475</v>
      </c>
      <c r="N1238">
        <v>39.3333333333333</v>
      </c>
      <c r="O1238">
        <v>25.6666666666667</v>
      </c>
      <c r="P1238">
        <v>0.65254237288135597</v>
      </c>
      <c r="Q1238" t="s">
        <v>5510</v>
      </c>
      <c r="R1238" t="s">
        <v>5486</v>
      </c>
      <c r="S1238" t="s">
        <v>46</v>
      </c>
      <c r="T1238" t="s">
        <v>11</v>
      </c>
      <c r="U1238" t="s">
        <v>19</v>
      </c>
      <c r="V1238" t="s">
        <v>7861</v>
      </c>
      <c r="W1238">
        <v>106.45435000000001</v>
      </c>
      <c r="X1238">
        <v>10.98128</v>
      </c>
      <c r="Y1238" t="s">
        <v>7864</v>
      </c>
    </row>
    <row r="1239" spans="1:25" x14ac:dyDescent="0.75">
      <c r="A1239">
        <v>65540362</v>
      </c>
      <c r="B1239" t="s">
        <v>6805</v>
      </c>
      <c r="C1239" t="s">
        <v>5407</v>
      </c>
      <c r="D1239" t="s">
        <v>5488</v>
      </c>
      <c r="E1239" t="s">
        <v>18</v>
      </c>
      <c r="F1239">
        <v>0</v>
      </c>
      <c r="G1239">
        <v>6</v>
      </c>
      <c r="H1239" t="s">
        <v>7287</v>
      </c>
      <c r="I1239">
        <v>76</v>
      </c>
      <c r="J1239">
        <v>67</v>
      </c>
      <c r="K1239">
        <v>15</v>
      </c>
      <c r="L1239" t="s">
        <v>5481</v>
      </c>
      <c r="M1239" t="s">
        <v>5475</v>
      </c>
      <c r="N1239">
        <v>39.3333333333333</v>
      </c>
      <c r="O1239">
        <v>23</v>
      </c>
      <c r="P1239">
        <v>0.58474576271186396</v>
      </c>
      <c r="Q1239" t="s">
        <v>5507</v>
      </c>
      <c r="R1239" t="s">
        <v>5486</v>
      </c>
      <c r="S1239" t="s">
        <v>46</v>
      </c>
      <c r="T1239" t="s">
        <v>11</v>
      </c>
      <c r="U1239" t="s">
        <v>19</v>
      </c>
      <c r="V1239" t="s">
        <v>7869</v>
      </c>
      <c r="W1239">
        <v>106.54423</v>
      </c>
      <c r="X1239">
        <v>10.93305</v>
      </c>
      <c r="Y1239" t="s">
        <v>7866</v>
      </c>
    </row>
    <row r="1240" spans="1:25" x14ac:dyDescent="0.75">
      <c r="A1240">
        <v>65719604</v>
      </c>
      <c r="B1240" t="s">
        <v>4768</v>
      </c>
      <c r="C1240" t="s">
        <v>5407</v>
      </c>
      <c r="D1240" t="s">
        <v>5488</v>
      </c>
      <c r="E1240" t="s">
        <v>18</v>
      </c>
      <c r="F1240">
        <v>0</v>
      </c>
      <c r="I1240">
        <v>7</v>
      </c>
      <c r="J1240">
        <v>6.6666666666666696</v>
      </c>
      <c r="K1240">
        <v>4</v>
      </c>
      <c r="L1240" t="s">
        <v>5508</v>
      </c>
      <c r="M1240" t="s">
        <v>5475</v>
      </c>
      <c r="N1240">
        <v>39.3333333333333</v>
      </c>
      <c r="O1240">
        <v>29.3333333333333</v>
      </c>
      <c r="P1240">
        <v>0.74576271186440701</v>
      </c>
      <c r="Q1240" t="s">
        <v>5500</v>
      </c>
      <c r="R1240" t="s">
        <v>5486</v>
      </c>
      <c r="S1240" t="s">
        <v>46</v>
      </c>
      <c r="T1240" t="s">
        <v>11</v>
      </c>
      <c r="U1240" t="s">
        <v>19</v>
      </c>
      <c r="V1240" t="s">
        <v>7861</v>
      </c>
      <c r="W1240">
        <v>106.50008</v>
      </c>
      <c r="X1240">
        <v>10.965389999999999</v>
      </c>
      <c r="Y1240" t="s">
        <v>7864</v>
      </c>
    </row>
    <row r="1241" spans="1:25" x14ac:dyDescent="0.75">
      <c r="A1241">
        <v>65732111</v>
      </c>
      <c r="B1241" t="s">
        <v>5711</v>
      </c>
      <c r="C1241" t="s">
        <v>5407</v>
      </c>
      <c r="D1241" t="s">
        <v>5487</v>
      </c>
      <c r="E1241" t="s">
        <v>18</v>
      </c>
      <c r="F1241">
        <v>0</v>
      </c>
      <c r="I1241">
        <v>6</v>
      </c>
      <c r="J1241">
        <v>23</v>
      </c>
      <c r="K1241">
        <v>34</v>
      </c>
      <c r="L1241" t="s">
        <v>5508</v>
      </c>
      <c r="M1241" t="s">
        <v>5475</v>
      </c>
      <c r="N1241">
        <v>39.3333333333333</v>
      </c>
      <c r="O1241">
        <v>26</v>
      </c>
      <c r="P1241">
        <v>0.66101694915254205</v>
      </c>
      <c r="Q1241" t="s">
        <v>5504</v>
      </c>
      <c r="R1241" t="s">
        <v>5486</v>
      </c>
      <c r="S1241" t="s">
        <v>46</v>
      </c>
      <c r="T1241" t="s">
        <v>11</v>
      </c>
      <c r="U1241" t="s">
        <v>19</v>
      </c>
      <c r="V1241" t="s">
        <v>7869</v>
      </c>
      <c r="W1241">
        <v>106.51554</v>
      </c>
      <c r="X1241">
        <v>10.972049999999999</v>
      </c>
      <c r="Y1241" t="s">
        <v>7864</v>
      </c>
    </row>
    <row r="1242" spans="1:25" x14ac:dyDescent="0.75">
      <c r="A1242">
        <v>65014258</v>
      </c>
      <c r="B1242" t="s">
        <v>6650</v>
      </c>
      <c r="C1242" t="s">
        <v>5407</v>
      </c>
      <c r="D1242" t="s">
        <v>5488</v>
      </c>
      <c r="E1242" t="s">
        <v>18</v>
      </c>
      <c r="F1242">
        <v>0</v>
      </c>
      <c r="G1242">
        <v>3</v>
      </c>
      <c r="H1242" t="s">
        <v>7287</v>
      </c>
      <c r="I1242">
        <v>5</v>
      </c>
      <c r="J1242">
        <v>10.3333333333333</v>
      </c>
      <c r="K1242">
        <v>7</v>
      </c>
      <c r="L1242" t="s">
        <v>5481</v>
      </c>
      <c r="M1242" t="s">
        <v>5475</v>
      </c>
      <c r="N1242">
        <v>39</v>
      </c>
      <c r="O1242">
        <v>21.3333333333333</v>
      </c>
      <c r="P1242">
        <v>0.54700854700854695</v>
      </c>
      <c r="Q1242" t="s">
        <v>5507</v>
      </c>
      <c r="R1242" t="s">
        <v>5486</v>
      </c>
      <c r="S1242" t="s">
        <v>46</v>
      </c>
      <c r="T1242" t="s">
        <v>11</v>
      </c>
      <c r="U1242" t="s">
        <v>19</v>
      </c>
      <c r="V1242" t="s">
        <v>7869</v>
      </c>
      <c r="W1242">
        <v>106.54378</v>
      </c>
      <c r="X1242">
        <v>10.936400000000001</v>
      </c>
      <c r="Y1242" t="s">
        <v>7866</v>
      </c>
    </row>
    <row r="1243" spans="1:25" x14ac:dyDescent="0.75">
      <c r="A1243">
        <v>65016010</v>
      </c>
      <c r="B1243" t="s">
        <v>6746</v>
      </c>
      <c r="C1243" t="s">
        <v>5407</v>
      </c>
      <c r="D1243" t="s">
        <v>5488</v>
      </c>
      <c r="E1243" t="s">
        <v>18</v>
      </c>
      <c r="F1243">
        <v>0</v>
      </c>
      <c r="G1243">
        <v>4</v>
      </c>
      <c r="H1243" t="s">
        <v>7287</v>
      </c>
      <c r="I1243">
        <v>5</v>
      </c>
      <c r="J1243">
        <v>5</v>
      </c>
      <c r="K1243">
        <v>2</v>
      </c>
      <c r="L1243" t="s">
        <v>5481</v>
      </c>
      <c r="M1243" t="s">
        <v>5475</v>
      </c>
      <c r="N1243">
        <v>39</v>
      </c>
      <c r="O1243">
        <v>19</v>
      </c>
      <c r="P1243">
        <v>0.487179487179487</v>
      </c>
      <c r="Q1243" t="s">
        <v>5503</v>
      </c>
      <c r="R1243" t="s">
        <v>5477</v>
      </c>
      <c r="S1243" t="s">
        <v>46</v>
      </c>
      <c r="T1243" t="s">
        <v>11</v>
      </c>
      <c r="U1243" t="s">
        <v>19</v>
      </c>
      <c r="V1243" t="s">
        <v>7867</v>
      </c>
      <c r="W1243">
        <v>106.61716</v>
      </c>
      <c r="X1243">
        <v>10.96954</v>
      </c>
      <c r="Y1243" t="s">
        <v>7866</v>
      </c>
    </row>
    <row r="1244" spans="1:25" x14ac:dyDescent="0.75">
      <c r="A1244">
        <v>65021978</v>
      </c>
      <c r="B1244" t="s">
        <v>6043</v>
      </c>
      <c r="C1244" t="s">
        <v>5407</v>
      </c>
      <c r="D1244" t="s">
        <v>5488</v>
      </c>
      <c r="E1244" t="s">
        <v>18</v>
      </c>
      <c r="F1244">
        <v>0</v>
      </c>
      <c r="G1244">
        <v>3</v>
      </c>
      <c r="H1244" t="s">
        <v>7287</v>
      </c>
      <c r="I1244">
        <v>13</v>
      </c>
      <c r="J1244">
        <v>9.6666666666666696</v>
      </c>
      <c r="L1244" t="s">
        <v>5481</v>
      </c>
      <c r="M1244" t="s">
        <v>5475</v>
      </c>
      <c r="N1244">
        <v>39</v>
      </c>
      <c r="O1244">
        <v>28.6666666666667</v>
      </c>
      <c r="P1244">
        <v>0.73504273504273498</v>
      </c>
      <c r="Q1244" t="s">
        <v>5505</v>
      </c>
      <c r="R1244" t="s">
        <v>5477</v>
      </c>
      <c r="S1244" t="s">
        <v>46</v>
      </c>
      <c r="T1244" t="s">
        <v>11</v>
      </c>
      <c r="U1244" t="s">
        <v>19</v>
      </c>
      <c r="V1244" t="s">
        <v>7861</v>
      </c>
      <c r="W1244">
        <v>106.51245</v>
      </c>
      <c r="X1244">
        <v>11.087</v>
      </c>
      <c r="Y1244" t="s">
        <v>7864</v>
      </c>
    </row>
    <row r="1245" spans="1:25" x14ac:dyDescent="0.75">
      <c r="A1245">
        <v>65023458</v>
      </c>
      <c r="B1245" t="s">
        <v>6169</v>
      </c>
      <c r="C1245" t="s">
        <v>5390</v>
      </c>
      <c r="D1245" t="s">
        <v>5487</v>
      </c>
      <c r="E1245" t="s">
        <v>18</v>
      </c>
      <c r="F1245">
        <v>0</v>
      </c>
      <c r="G1245">
        <v>7</v>
      </c>
      <c r="H1245" t="s">
        <v>7287</v>
      </c>
      <c r="I1245">
        <v>22</v>
      </c>
      <c r="J1245">
        <v>47</v>
      </c>
      <c r="K1245">
        <v>66</v>
      </c>
      <c r="L1245" t="s">
        <v>5481</v>
      </c>
      <c r="M1245" t="s">
        <v>5475</v>
      </c>
      <c r="N1245">
        <v>39</v>
      </c>
      <c r="O1245">
        <v>25.6666666666667</v>
      </c>
      <c r="P1245">
        <v>0.658119658119658</v>
      </c>
      <c r="Q1245" t="s">
        <v>5515</v>
      </c>
      <c r="R1245" t="s">
        <v>5483</v>
      </c>
      <c r="S1245" t="s">
        <v>46</v>
      </c>
      <c r="T1245" t="s">
        <v>11</v>
      </c>
      <c r="U1245" t="s">
        <v>19</v>
      </c>
      <c r="V1245" t="s">
        <v>7865</v>
      </c>
      <c r="W1245">
        <v>106.49571</v>
      </c>
      <c r="X1245">
        <v>11.08456</v>
      </c>
      <c r="Y1245" t="s">
        <v>7864</v>
      </c>
    </row>
    <row r="1246" spans="1:25" x14ac:dyDescent="0.75">
      <c r="A1246">
        <v>65409462</v>
      </c>
      <c r="B1246" t="s">
        <v>5620</v>
      </c>
      <c r="C1246" t="s">
        <v>5390</v>
      </c>
      <c r="D1246" t="s">
        <v>5487</v>
      </c>
      <c r="E1246" t="s">
        <v>18</v>
      </c>
      <c r="F1246">
        <v>0</v>
      </c>
      <c r="G1246">
        <v>4</v>
      </c>
      <c r="H1246" t="s">
        <v>7287</v>
      </c>
      <c r="I1246">
        <v>9</v>
      </c>
      <c r="J1246">
        <v>8.6666666666666696</v>
      </c>
      <c r="L1246" t="s">
        <v>5481</v>
      </c>
      <c r="M1246" t="s">
        <v>5475</v>
      </c>
      <c r="N1246">
        <v>39</v>
      </c>
      <c r="O1246">
        <v>25.3333333333333</v>
      </c>
      <c r="P1246">
        <v>0.64957264957265004</v>
      </c>
      <c r="Q1246" t="s">
        <v>5512</v>
      </c>
      <c r="R1246" t="s">
        <v>5483</v>
      </c>
      <c r="S1246" t="s">
        <v>46</v>
      </c>
      <c r="T1246" t="s">
        <v>11</v>
      </c>
      <c r="U1246" t="s">
        <v>19</v>
      </c>
      <c r="V1246" t="s">
        <v>7859</v>
      </c>
      <c r="W1246">
        <v>106.58054</v>
      </c>
      <c r="X1246">
        <v>10.97808</v>
      </c>
      <c r="Y1246" t="s">
        <v>7864</v>
      </c>
    </row>
    <row r="1247" spans="1:25" x14ac:dyDescent="0.75">
      <c r="A1247">
        <v>65502723</v>
      </c>
      <c r="B1247" t="s">
        <v>6455</v>
      </c>
      <c r="C1247" t="s">
        <v>5407</v>
      </c>
      <c r="D1247" t="s">
        <v>5487</v>
      </c>
      <c r="E1247" t="s">
        <v>18</v>
      </c>
      <c r="F1247">
        <v>0</v>
      </c>
      <c r="G1247">
        <v>6</v>
      </c>
      <c r="H1247" t="s">
        <v>7287</v>
      </c>
      <c r="I1247">
        <v>4</v>
      </c>
      <c r="J1247">
        <v>12.3333333333333</v>
      </c>
      <c r="L1247" t="s">
        <v>5481</v>
      </c>
      <c r="M1247" t="s">
        <v>5475</v>
      </c>
      <c r="N1247">
        <v>39</v>
      </c>
      <c r="O1247">
        <v>26</v>
      </c>
      <c r="P1247">
        <v>0.66666666666666696</v>
      </c>
      <c r="Q1247" t="s">
        <v>5476</v>
      </c>
      <c r="R1247" t="s">
        <v>5477</v>
      </c>
      <c r="S1247" t="s">
        <v>46</v>
      </c>
      <c r="T1247" t="s">
        <v>11</v>
      </c>
      <c r="U1247" t="s">
        <v>19</v>
      </c>
      <c r="V1247" t="s">
        <v>7867</v>
      </c>
      <c r="W1247">
        <v>106.64313</v>
      </c>
      <c r="X1247">
        <v>10.95834</v>
      </c>
      <c r="Y1247" t="s">
        <v>7864</v>
      </c>
    </row>
    <row r="1248" spans="1:25" x14ac:dyDescent="0.75">
      <c r="A1248">
        <v>65507243</v>
      </c>
      <c r="B1248" t="s">
        <v>6467</v>
      </c>
      <c r="C1248" t="s">
        <v>5407</v>
      </c>
      <c r="D1248" t="s">
        <v>5474</v>
      </c>
      <c r="E1248" t="s">
        <v>5497</v>
      </c>
      <c r="F1248">
        <v>90</v>
      </c>
      <c r="I1248">
        <v>5</v>
      </c>
      <c r="J1248">
        <v>23.3333333333333</v>
      </c>
      <c r="L1248" t="s">
        <v>5508</v>
      </c>
      <c r="M1248" t="s">
        <v>5499</v>
      </c>
      <c r="N1248">
        <v>39</v>
      </c>
      <c r="O1248">
        <v>30.6666666666667</v>
      </c>
      <c r="P1248">
        <v>0.78632478632478597</v>
      </c>
      <c r="Q1248" t="s">
        <v>5476</v>
      </c>
      <c r="R1248" t="s">
        <v>5477</v>
      </c>
      <c r="S1248" t="s">
        <v>46</v>
      </c>
      <c r="T1248" t="s">
        <v>11</v>
      </c>
      <c r="U1248" t="s">
        <v>19</v>
      </c>
      <c r="V1248" t="s">
        <v>7867</v>
      </c>
      <c r="W1248">
        <v>106.64201</v>
      </c>
      <c r="X1248">
        <v>10.959239999999999</v>
      </c>
      <c r="Y1248" t="s">
        <v>7864</v>
      </c>
    </row>
    <row r="1249" spans="1:25" x14ac:dyDescent="0.75">
      <c r="A1249">
        <v>65540028</v>
      </c>
      <c r="B1249" t="s">
        <v>6107</v>
      </c>
      <c r="C1249" t="s">
        <v>5407</v>
      </c>
      <c r="D1249" t="s">
        <v>5487</v>
      </c>
      <c r="E1249" t="s">
        <v>18</v>
      </c>
      <c r="F1249">
        <v>0</v>
      </c>
      <c r="G1249">
        <v>20</v>
      </c>
      <c r="H1249" t="s">
        <v>7287</v>
      </c>
      <c r="I1249">
        <v>28</v>
      </c>
      <c r="J1249">
        <v>29.3333333333333</v>
      </c>
      <c r="K1249">
        <v>10</v>
      </c>
      <c r="L1249" t="s">
        <v>5481</v>
      </c>
      <c r="M1249" t="s">
        <v>5475</v>
      </c>
      <c r="N1249">
        <v>39</v>
      </c>
      <c r="O1249">
        <v>30.6666666666667</v>
      </c>
      <c r="P1249">
        <v>0.78632478632478597</v>
      </c>
      <c r="Q1249" t="s">
        <v>5502</v>
      </c>
      <c r="R1249" t="s">
        <v>5477</v>
      </c>
      <c r="S1249" t="s">
        <v>46</v>
      </c>
      <c r="T1249" t="s">
        <v>11</v>
      </c>
      <c r="U1249" t="s">
        <v>19</v>
      </c>
      <c r="V1249" t="s">
        <v>7867</v>
      </c>
      <c r="W1249">
        <v>106.58526999999999</v>
      </c>
      <c r="X1249">
        <v>10.985290000000001</v>
      </c>
      <c r="Y1249" t="s">
        <v>7864</v>
      </c>
    </row>
    <row r="1250" spans="1:25" x14ac:dyDescent="0.75">
      <c r="A1250">
        <v>65705954</v>
      </c>
      <c r="B1250" t="s">
        <v>6112</v>
      </c>
      <c r="C1250" t="s">
        <v>5407</v>
      </c>
      <c r="D1250" t="s">
        <v>5488</v>
      </c>
      <c r="E1250" t="s">
        <v>18</v>
      </c>
      <c r="F1250">
        <v>0</v>
      </c>
      <c r="I1250">
        <v>55</v>
      </c>
      <c r="J1250">
        <v>53.6666666666667</v>
      </c>
      <c r="K1250">
        <v>3</v>
      </c>
      <c r="L1250" t="s">
        <v>5508</v>
      </c>
      <c r="M1250" t="s">
        <v>5475</v>
      </c>
      <c r="N1250">
        <v>39</v>
      </c>
      <c r="O1250">
        <v>26.6666666666667</v>
      </c>
      <c r="P1250">
        <v>0.683760683760684</v>
      </c>
      <c r="Q1250" t="s">
        <v>5493</v>
      </c>
      <c r="R1250" t="s">
        <v>5486</v>
      </c>
      <c r="S1250" t="s">
        <v>46</v>
      </c>
      <c r="T1250" t="s">
        <v>11</v>
      </c>
      <c r="U1250" t="s">
        <v>19</v>
      </c>
      <c r="V1250" t="s">
        <v>7870</v>
      </c>
      <c r="W1250">
        <v>106.43374</v>
      </c>
      <c r="X1250">
        <v>11.012969999999999</v>
      </c>
      <c r="Y1250" t="s">
        <v>7864</v>
      </c>
    </row>
    <row r="1251" spans="1:25" x14ac:dyDescent="0.75">
      <c r="A1251">
        <v>65718840</v>
      </c>
      <c r="B1251" t="s">
        <v>7881</v>
      </c>
      <c r="C1251" t="s">
        <v>5407</v>
      </c>
      <c r="D1251" t="s">
        <v>5488</v>
      </c>
      <c r="E1251" t="s">
        <v>18</v>
      </c>
      <c r="F1251">
        <v>0</v>
      </c>
      <c r="I1251">
        <v>9</v>
      </c>
      <c r="J1251">
        <v>7.6666666666666696</v>
      </c>
      <c r="K1251">
        <v>9</v>
      </c>
      <c r="L1251" t="s">
        <v>5508</v>
      </c>
      <c r="M1251" t="s">
        <v>5475</v>
      </c>
      <c r="N1251">
        <v>39</v>
      </c>
      <c r="O1251">
        <v>20.6666666666667</v>
      </c>
      <c r="P1251">
        <v>0.52991452991453003</v>
      </c>
      <c r="Q1251" t="s">
        <v>5505</v>
      </c>
      <c r="R1251" t="s">
        <v>5477</v>
      </c>
      <c r="S1251" t="s">
        <v>46</v>
      </c>
      <c r="T1251" t="s">
        <v>11</v>
      </c>
      <c r="U1251" t="s">
        <v>19</v>
      </c>
      <c r="V1251" t="s">
        <v>7865</v>
      </c>
      <c r="W1251">
        <v>106.48257</v>
      </c>
      <c r="X1251">
        <v>11.126620000000001</v>
      </c>
      <c r="Y1251" t="s">
        <v>7866</v>
      </c>
    </row>
    <row r="1252" spans="1:25" x14ac:dyDescent="0.75">
      <c r="A1252">
        <v>65732477</v>
      </c>
      <c r="B1252" t="s">
        <v>5922</v>
      </c>
      <c r="C1252" t="s">
        <v>5407</v>
      </c>
      <c r="D1252" t="s">
        <v>5488</v>
      </c>
      <c r="E1252" t="s">
        <v>18</v>
      </c>
      <c r="F1252">
        <v>0</v>
      </c>
      <c r="I1252">
        <v>5</v>
      </c>
      <c r="J1252">
        <v>5.6666666666666696</v>
      </c>
      <c r="K1252">
        <v>8</v>
      </c>
      <c r="L1252" t="s">
        <v>5508</v>
      </c>
      <c r="M1252" t="s">
        <v>5475</v>
      </c>
      <c r="N1252">
        <v>39</v>
      </c>
      <c r="O1252">
        <v>24.6666666666667</v>
      </c>
      <c r="P1252">
        <v>0.63247863247863301</v>
      </c>
      <c r="Q1252" t="s">
        <v>5505</v>
      </c>
      <c r="R1252" t="s">
        <v>5477</v>
      </c>
      <c r="S1252" t="s">
        <v>46</v>
      </c>
      <c r="T1252" t="s">
        <v>11</v>
      </c>
      <c r="U1252" t="s">
        <v>19</v>
      </c>
      <c r="V1252" t="s">
        <v>7865</v>
      </c>
      <c r="W1252">
        <v>106.51185</v>
      </c>
      <c r="X1252">
        <v>11.096410000000001</v>
      </c>
      <c r="Y1252" t="s">
        <v>7864</v>
      </c>
    </row>
    <row r="1253" spans="1:25" x14ac:dyDescent="0.75">
      <c r="A1253">
        <v>65066056</v>
      </c>
      <c r="B1253" t="s">
        <v>5839</v>
      </c>
      <c r="C1253" t="s">
        <v>5390</v>
      </c>
      <c r="D1253" t="s">
        <v>5496</v>
      </c>
      <c r="E1253" t="s">
        <v>18</v>
      </c>
      <c r="F1253">
        <v>0</v>
      </c>
      <c r="I1253">
        <v>20</v>
      </c>
      <c r="J1253">
        <v>16.6666666666667</v>
      </c>
      <c r="L1253" t="s">
        <v>5508</v>
      </c>
      <c r="M1253" t="s">
        <v>5475</v>
      </c>
      <c r="N1253">
        <v>38.6666666666667</v>
      </c>
      <c r="O1253">
        <v>27.6666666666667</v>
      </c>
      <c r="P1253">
        <v>0.71551724137931005</v>
      </c>
      <c r="Q1253" t="s">
        <v>5512</v>
      </c>
      <c r="R1253" t="s">
        <v>5483</v>
      </c>
      <c r="S1253" t="s">
        <v>46</v>
      </c>
      <c r="T1253" t="s">
        <v>11</v>
      </c>
      <c r="U1253" t="s">
        <v>19</v>
      </c>
      <c r="V1253" t="s">
        <v>7859</v>
      </c>
      <c r="W1253">
        <v>106.60584</v>
      </c>
      <c r="X1253">
        <v>10.94636</v>
      </c>
      <c r="Y1253" t="s">
        <v>7864</v>
      </c>
    </row>
    <row r="1254" spans="1:25" x14ac:dyDescent="0.75">
      <c r="A1254">
        <v>65507244</v>
      </c>
      <c r="B1254" t="s">
        <v>6317</v>
      </c>
      <c r="C1254" t="s">
        <v>5407</v>
      </c>
      <c r="D1254" t="s">
        <v>5487</v>
      </c>
      <c r="E1254" t="s">
        <v>18</v>
      </c>
      <c r="F1254">
        <v>0</v>
      </c>
      <c r="G1254">
        <v>6</v>
      </c>
      <c r="H1254" t="s">
        <v>7287</v>
      </c>
      <c r="I1254">
        <v>4</v>
      </c>
      <c r="J1254">
        <v>14.3333333333333</v>
      </c>
      <c r="L1254" t="s">
        <v>5481</v>
      </c>
      <c r="M1254" t="s">
        <v>5475</v>
      </c>
      <c r="N1254">
        <v>38.6666666666667</v>
      </c>
      <c r="O1254">
        <v>26</v>
      </c>
      <c r="P1254">
        <v>0.67241379310344795</v>
      </c>
      <c r="Q1254" t="s">
        <v>5476</v>
      </c>
      <c r="R1254" t="s">
        <v>5477</v>
      </c>
      <c r="S1254" t="s">
        <v>46</v>
      </c>
      <c r="T1254" t="s">
        <v>11</v>
      </c>
      <c r="U1254" t="s">
        <v>19</v>
      </c>
      <c r="V1254" t="s">
        <v>7867</v>
      </c>
      <c r="W1254">
        <v>106.64102</v>
      </c>
      <c r="X1254">
        <v>10.96381</v>
      </c>
      <c r="Y1254" t="s">
        <v>7864</v>
      </c>
    </row>
    <row r="1255" spans="1:25" x14ac:dyDescent="0.75">
      <c r="A1255">
        <v>65508406</v>
      </c>
      <c r="B1255" t="s">
        <v>6124</v>
      </c>
      <c r="C1255" t="s">
        <v>5407</v>
      </c>
      <c r="D1255" t="s">
        <v>5488</v>
      </c>
      <c r="E1255" t="s">
        <v>18</v>
      </c>
      <c r="F1255">
        <v>0</v>
      </c>
      <c r="G1255">
        <v>3</v>
      </c>
      <c r="H1255" t="s">
        <v>7287</v>
      </c>
      <c r="I1255">
        <v>10</v>
      </c>
      <c r="J1255">
        <v>11</v>
      </c>
      <c r="K1255">
        <v>17</v>
      </c>
      <c r="L1255" t="s">
        <v>5481</v>
      </c>
      <c r="M1255" t="s">
        <v>5475</v>
      </c>
      <c r="N1255">
        <v>38.6666666666667</v>
      </c>
      <c r="O1255">
        <v>26.3333333333333</v>
      </c>
      <c r="P1255">
        <v>0.681034482758621</v>
      </c>
      <c r="Q1255" t="s">
        <v>5485</v>
      </c>
      <c r="R1255" t="s">
        <v>5486</v>
      </c>
      <c r="S1255" t="s">
        <v>46</v>
      </c>
      <c r="T1255" t="s">
        <v>11</v>
      </c>
      <c r="U1255" t="s">
        <v>19</v>
      </c>
      <c r="V1255" t="s">
        <v>7861</v>
      </c>
      <c r="W1255">
        <v>106.49643</v>
      </c>
      <c r="X1255">
        <v>10.984159999999999</v>
      </c>
      <c r="Y1255" t="s">
        <v>7864</v>
      </c>
    </row>
    <row r="1256" spans="1:25" x14ac:dyDescent="0.75">
      <c r="A1256">
        <v>65526763</v>
      </c>
      <c r="B1256" t="s">
        <v>6371</v>
      </c>
      <c r="C1256" t="s">
        <v>5407</v>
      </c>
      <c r="D1256" t="s">
        <v>5488</v>
      </c>
      <c r="E1256" t="s">
        <v>18</v>
      </c>
      <c r="F1256">
        <v>0</v>
      </c>
      <c r="G1256">
        <v>2</v>
      </c>
      <c r="H1256" t="s">
        <v>7287</v>
      </c>
      <c r="I1256">
        <v>5</v>
      </c>
      <c r="J1256">
        <v>8</v>
      </c>
      <c r="K1256">
        <v>10</v>
      </c>
      <c r="L1256" t="s">
        <v>5481</v>
      </c>
      <c r="M1256" t="s">
        <v>5475</v>
      </c>
      <c r="N1256">
        <v>38.6666666666667</v>
      </c>
      <c r="O1256">
        <v>26.6666666666667</v>
      </c>
      <c r="P1256">
        <v>0.68965517241379304</v>
      </c>
      <c r="Q1256" t="s">
        <v>5485</v>
      </c>
      <c r="R1256" t="s">
        <v>5486</v>
      </c>
      <c r="S1256" t="s">
        <v>46</v>
      </c>
      <c r="T1256" t="s">
        <v>11</v>
      </c>
      <c r="U1256" t="s">
        <v>19</v>
      </c>
      <c r="V1256" t="s">
        <v>7861</v>
      </c>
      <c r="W1256">
        <v>106.49857</v>
      </c>
      <c r="X1256">
        <v>10.98264</v>
      </c>
      <c r="Y1256" t="s">
        <v>7864</v>
      </c>
    </row>
    <row r="1257" spans="1:25" x14ac:dyDescent="0.75">
      <c r="A1257">
        <v>65724727</v>
      </c>
      <c r="B1257" t="s">
        <v>6150</v>
      </c>
      <c r="C1257" t="s">
        <v>5407</v>
      </c>
      <c r="D1257" t="s">
        <v>5488</v>
      </c>
      <c r="E1257" t="s">
        <v>18</v>
      </c>
      <c r="F1257">
        <v>0</v>
      </c>
      <c r="G1257">
        <v>4</v>
      </c>
      <c r="H1257" t="s">
        <v>7287</v>
      </c>
      <c r="I1257">
        <v>6</v>
      </c>
      <c r="J1257">
        <v>8.3333333333333304</v>
      </c>
      <c r="K1257">
        <v>2</v>
      </c>
      <c r="L1257" t="s">
        <v>5481</v>
      </c>
      <c r="M1257" t="s">
        <v>5475</v>
      </c>
      <c r="N1257">
        <v>38.6666666666667</v>
      </c>
      <c r="O1257">
        <v>20</v>
      </c>
      <c r="P1257">
        <v>0.51724137931034497</v>
      </c>
      <c r="Q1257" t="s">
        <v>5503</v>
      </c>
      <c r="R1257" t="s">
        <v>5477</v>
      </c>
      <c r="S1257" t="s">
        <v>46</v>
      </c>
      <c r="T1257" t="s">
        <v>11</v>
      </c>
      <c r="U1257" t="s">
        <v>19</v>
      </c>
      <c r="V1257" t="s">
        <v>7859</v>
      </c>
      <c r="W1257">
        <v>106.60587</v>
      </c>
      <c r="X1257">
        <v>10.946160000000001</v>
      </c>
      <c r="Y1257" t="s">
        <v>7866</v>
      </c>
    </row>
    <row r="1258" spans="1:25" x14ac:dyDescent="0.75">
      <c r="A1258">
        <v>65731551</v>
      </c>
      <c r="B1258" t="s">
        <v>6492</v>
      </c>
      <c r="C1258" t="s">
        <v>5407</v>
      </c>
      <c r="D1258" t="s">
        <v>5488</v>
      </c>
      <c r="E1258" t="s">
        <v>18</v>
      </c>
      <c r="F1258">
        <v>0</v>
      </c>
      <c r="G1258">
        <v>2</v>
      </c>
      <c r="H1258" t="s">
        <v>7287</v>
      </c>
      <c r="I1258">
        <v>10</v>
      </c>
      <c r="J1258">
        <v>9.6666666666666696</v>
      </c>
      <c r="K1258">
        <v>3</v>
      </c>
      <c r="L1258" t="s">
        <v>5481</v>
      </c>
      <c r="M1258" t="s">
        <v>5475</v>
      </c>
      <c r="N1258">
        <v>38.6666666666667</v>
      </c>
      <c r="O1258">
        <v>22</v>
      </c>
      <c r="P1258">
        <v>0.568965517241379</v>
      </c>
      <c r="Q1258" t="s">
        <v>5503</v>
      </c>
      <c r="R1258" t="s">
        <v>5477</v>
      </c>
      <c r="S1258" t="s">
        <v>46</v>
      </c>
      <c r="T1258" t="s">
        <v>11</v>
      </c>
      <c r="U1258" t="s">
        <v>19</v>
      </c>
      <c r="V1258" t="s">
        <v>7859</v>
      </c>
      <c r="W1258">
        <v>106.60719</v>
      </c>
      <c r="X1258">
        <v>10.951029999999999</v>
      </c>
      <c r="Y1258" t="s">
        <v>7866</v>
      </c>
    </row>
    <row r="1259" spans="1:25" x14ac:dyDescent="0.75">
      <c r="A1259">
        <v>65026811</v>
      </c>
      <c r="B1259" t="s">
        <v>6018</v>
      </c>
      <c r="C1259" t="s">
        <v>5407</v>
      </c>
      <c r="D1259" t="s">
        <v>5487</v>
      </c>
      <c r="E1259" t="s">
        <v>18</v>
      </c>
      <c r="F1259">
        <v>0</v>
      </c>
      <c r="I1259">
        <v>5</v>
      </c>
      <c r="J1259">
        <v>6</v>
      </c>
      <c r="K1259">
        <v>3</v>
      </c>
      <c r="L1259" t="s">
        <v>5508</v>
      </c>
      <c r="M1259" t="s">
        <v>5475</v>
      </c>
      <c r="N1259">
        <v>38.3333333333333</v>
      </c>
      <c r="O1259">
        <v>28.3333333333333</v>
      </c>
      <c r="P1259">
        <v>0.73913043478260898</v>
      </c>
      <c r="Q1259" t="s">
        <v>5504</v>
      </c>
      <c r="R1259" t="s">
        <v>5486</v>
      </c>
      <c r="S1259" t="s">
        <v>46</v>
      </c>
      <c r="T1259" t="s">
        <v>11</v>
      </c>
      <c r="U1259" t="s">
        <v>19</v>
      </c>
      <c r="V1259" t="s">
        <v>7867</v>
      </c>
      <c r="W1259">
        <v>106.53322</v>
      </c>
      <c r="X1259">
        <v>10.969939999999999</v>
      </c>
      <c r="Y1259" t="s">
        <v>7864</v>
      </c>
    </row>
    <row r="1260" spans="1:25" x14ac:dyDescent="0.75">
      <c r="A1260">
        <v>65029311</v>
      </c>
      <c r="B1260" t="s">
        <v>5999</v>
      </c>
      <c r="C1260" t="s">
        <v>5407</v>
      </c>
      <c r="D1260" t="s">
        <v>5487</v>
      </c>
      <c r="E1260" t="s">
        <v>18</v>
      </c>
      <c r="F1260">
        <v>0</v>
      </c>
      <c r="I1260">
        <v>85</v>
      </c>
      <c r="J1260">
        <v>49</v>
      </c>
      <c r="K1260">
        <v>4</v>
      </c>
      <c r="L1260" t="s">
        <v>5508</v>
      </c>
      <c r="M1260" t="s">
        <v>5475</v>
      </c>
      <c r="N1260">
        <v>38.3333333333333</v>
      </c>
      <c r="O1260">
        <v>27</v>
      </c>
      <c r="P1260">
        <v>0.70434782608695601</v>
      </c>
      <c r="Q1260" t="s">
        <v>5493</v>
      </c>
      <c r="R1260" t="s">
        <v>5486</v>
      </c>
      <c r="S1260" t="s">
        <v>46</v>
      </c>
      <c r="T1260" t="s">
        <v>11</v>
      </c>
      <c r="U1260" t="s">
        <v>19</v>
      </c>
      <c r="V1260" t="s">
        <v>7870</v>
      </c>
      <c r="W1260">
        <v>106.43217</v>
      </c>
      <c r="X1260">
        <v>11.00736</v>
      </c>
      <c r="Y1260" t="s">
        <v>7864</v>
      </c>
    </row>
    <row r="1261" spans="1:25" x14ac:dyDescent="0.75">
      <c r="A1261">
        <v>65044673</v>
      </c>
      <c r="B1261" t="s">
        <v>6299</v>
      </c>
      <c r="C1261" t="s">
        <v>5407</v>
      </c>
      <c r="D1261" t="s">
        <v>5496</v>
      </c>
      <c r="E1261" t="s">
        <v>18</v>
      </c>
      <c r="F1261">
        <v>0</v>
      </c>
      <c r="G1261">
        <v>2</v>
      </c>
      <c r="H1261" t="s">
        <v>7287</v>
      </c>
      <c r="I1261">
        <v>6</v>
      </c>
      <c r="J1261">
        <v>42.3333333333333</v>
      </c>
      <c r="L1261" t="s">
        <v>5481</v>
      </c>
      <c r="M1261" t="s">
        <v>5475</v>
      </c>
      <c r="N1261">
        <v>38.3333333333333</v>
      </c>
      <c r="O1261">
        <v>21.3333333333333</v>
      </c>
      <c r="P1261">
        <v>0.55652173913043501</v>
      </c>
      <c r="Q1261" t="s">
        <v>5503</v>
      </c>
      <c r="R1261" t="s">
        <v>5477</v>
      </c>
      <c r="S1261" t="s">
        <v>46</v>
      </c>
      <c r="T1261" t="s">
        <v>11</v>
      </c>
      <c r="U1261" t="s">
        <v>19</v>
      </c>
      <c r="V1261" t="s">
        <v>7859</v>
      </c>
      <c r="W1261">
        <v>106.59873</v>
      </c>
      <c r="X1261">
        <v>10.96575</v>
      </c>
      <c r="Y1261" t="s">
        <v>7866</v>
      </c>
    </row>
    <row r="1262" spans="1:25" x14ac:dyDescent="0.75">
      <c r="A1262">
        <v>65503187</v>
      </c>
      <c r="B1262" t="s">
        <v>5829</v>
      </c>
      <c r="C1262" t="s">
        <v>5407</v>
      </c>
      <c r="D1262" t="s">
        <v>5487</v>
      </c>
      <c r="E1262" t="s">
        <v>18</v>
      </c>
      <c r="F1262">
        <v>0</v>
      </c>
      <c r="G1262">
        <v>3</v>
      </c>
      <c r="H1262" t="s">
        <v>7287</v>
      </c>
      <c r="I1262">
        <v>5</v>
      </c>
      <c r="J1262">
        <v>8</v>
      </c>
      <c r="K1262">
        <v>56</v>
      </c>
      <c r="L1262" t="s">
        <v>5481</v>
      </c>
      <c r="M1262" t="s">
        <v>5475</v>
      </c>
      <c r="N1262">
        <v>38.3333333333333</v>
      </c>
      <c r="O1262">
        <v>30</v>
      </c>
      <c r="P1262">
        <v>0.78260869565217395</v>
      </c>
      <c r="Q1262" t="s">
        <v>5504</v>
      </c>
      <c r="R1262" t="s">
        <v>5486</v>
      </c>
      <c r="S1262" t="s">
        <v>46</v>
      </c>
      <c r="T1262" t="s">
        <v>11</v>
      </c>
      <c r="U1262" t="s">
        <v>19</v>
      </c>
      <c r="V1262" t="s">
        <v>7869</v>
      </c>
      <c r="W1262">
        <v>106.53</v>
      </c>
      <c r="X1262">
        <v>10.950530000000001</v>
      </c>
      <c r="Y1262" t="s">
        <v>7864</v>
      </c>
    </row>
    <row r="1263" spans="1:25" x14ac:dyDescent="0.75">
      <c r="A1263">
        <v>65540010</v>
      </c>
      <c r="B1263" t="s">
        <v>6353</v>
      </c>
      <c r="C1263" t="s">
        <v>5407</v>
      </c>
      <c r="D1263" t="s">
        <v>5487</v>
      </c>
      <c r="E1263" t="s">
        <v>18</v>
      </c>
      <c r="F1263">
        <v>0</v>
      </c>
      <c r="G1263">
        <v>15</v>
      </c>
      <c r="H1263" t="s">
        <v>7287</v>
      </c>
      <c r="I1263">
        <v>13</v>
      </c>
      <c r="J1263">
        <v>39.6666666666667</v>
      </c>
      <c r="K1263">
        <v>14</v>
      </c>
      <c r="L1263" t="s">
        <v>5481</v>
      </c>
      <c r="M1263" t="s">
        <v>5475</v>
      </c>
      <c r="N1263">
        <v>38.3333333333333</v>
      </c>
      <c r="O1263">
        <v>27.6666666666667</v>
      </c>
      <c r="P1263">
        <v>0.72173913043478299</v>
      </c>
      <c r="Q1263" t="s">
        <v>5493</v>
      </c>
      <c r="R1263" t="s">
        <v>5486</v>
      </c>
      <c r="S1263" t="s">
        <v>46</v>
      </c>
      <c r="T1263" t="s">
        <v>11</v>
      </c>
      <c r="U1263" t="s">
        <v>19</v>
      </c>
      <c r="V1263" t="s">
        <v>7870</v>
      </c>
      <c r="W1263">
        <v>106.4237</v>
      </c>
      <c r="X1263">
        <v>11.00737</v>
      </c>
      <c r="Y1263" t="s">
        <v>7864</v>
      </c>
    </row>
    <row r="1264" spans="1:25" x14ac:dyDescent="0.75">
      <c r="A1264">
        <v>65540125</v>
      </c>
      <c r="B1264" t="s">
        <v>3653</v>
      </c>
      <c r="C1264" t="s">
        <v>5407</v>
      </c>
      <c r="D1264" t="s">
        <v>5488</v>
      </c>
      <c r="E1264" t="s">
        <v>18</v>
      </c>
      <c r="F1264">
        <v>0</v>
      </c>
      <c r="I1264">
        <v>5</v>
      </c>
      <c r="J1264">
        <v>12.3333333333333</v>
      </c>
      <c r="K1264">
        <v>15</v>
      </c>
      <c r="L1264" t="s">
        <v>5508</v>
      </c>
      <c r="M1264" t="s">
        <v>5475</v>
      </c>
      <c r="N1264">
        <v>38.3333333333333</v>
      </c>
      <c r="O1264">
        <v>27.3333333333333</v>
      </c>
      <c r="P1264">
        <v>0.713043478260869</v>
      </c>
      <c r="Q1264" t="s">
        <v>5485</v>
      </c>
      <c r="R1264" t="s">
        <v>5486</v>
      </c>
      <c r="S1264" t="s">
        <v>46</v>
      </c>
      <c r="T1264" t="s">
        <v>11</v>
      </c>
      <c r="U1264" t="s">
        <v>19</v>
      </c>
      <c r="V1264" t="s">
        <v>7861</v>
      </c>
      <c r="W1264">
        <v>106.46122</v>
      </c>
      <c r="X1264">
        <v>10.94974</v>
      </c>
      <c r="Y1264" t="s">
        <v>7864</v>
      </c>
    </row>
    <row r="1265" spans="1:25" x14ac:dyDescent="0.75">
      <c r="A1265">
        <v>65700142</v>
      </c>
      <c r="B1265" t="s">
        <v>3061</v>
      </c>
      <c r="C1265" t="s">
        <v>5407</v>
      </c>
      <c r="D1265" t="s">
        <v>5487</v>
      </c>
      <c r="E1265" t="s">
        <v>18</v>
      </c>
      <c r="F1265">
        <v>0</v>
      </c>
      <c r="G1265">
        <v>5</v>
      </c>
      <c r="H1265" t="s">
        <v>7287</v>
      </c>
      <c r="I1265">
        <v>8</v>
      </c>
      <c r="J1265">
        <v>7.6666666666666696</v>
      </c>
      <c r="K1265">
        <v>7</v>
      </c>
      <c r="L1265" t="s">
        <v>5481</v>
      </c>
      <c r="M1265" t="s">
        <v>5475</v>
      </c>
      <c r="N1265">
        <v>38.3333333333333</v>
      </c>
      <c r="O1265">
        <v>33</v>
      </c>
      <c r="P1265">
        <v>0.860869565217391</v>
      </c>
      <c r="Q1265" t="s">
        <v>5500</v>
      </c>
      <c r="R1265" t="s">
        <v>5486</v>
      </c>
      <c r="S1265" t="s">
        <v>46</v>
      </c>
      <c r="T1265" t="s">
        <v>11</v>
      </c>
      <c r="U1265" t="s">
        <v>19</v>
      </c>
      <c r="V1265" t="s">
        <v>7861</v>
      </c>
      <c r="W1265">
        <v>106.49513</v>
      </c>
      <c r="X1265">
        <v>10.960990000000001</v>
      </c>
      <c r="Y1265" t="s">
        <v>7862</v>
      </c>
    </row>
    <row r="1266" spans="1:25" x14ac:dyDescent="0.75">
      <c r="A1266">
        <v>65701531</v>
      </c>
      <c r="B1266" t="s">
        <v>6549</v>
      </c>
      <c r="C1266" t="s">
        <v>5407</v>
      </c>
      <c r="D1266" t="s">
        <v>5488</v>
      </c>
      <c r="E1266" t="s">
        <v>18</v>
      </c>
      <c r="F1266">
        <v>0</v>
      </c>
      <c r="G1266">
        <v>5</v>
      </c>
      <c r="H1266" t="s">
        <v>7287</v>
      </c>
      <c r="I1266">
        <v>7</v>
      </c>
      <c r="J1266">
        <v>37.6666666666667</v>
      </c>
      <c r="K1266">
        <v>3</v>
      </c>
      <c r="L1266" t="s">
        <v>5481</v>
      </c>
      <c r="M1266" t="s">
        <v>5475</v>
      </c>
      <c r="N1266">
        <v>38.3333333333333</v>
      </c>
      <c r="O1266">
        <v>20.6666666666667</v>
      </c>
      <c r="P1266">
        <v>0.53913043478260902</v>
      </c>
      <c r="Q1266" t="s">
        <v>5503</v>
      </c>
      <c r="R1266" t="s">
        <v>5477</v>
      </c>
      <c r="S1266" t="s">
        <v>46</v>
      </c>
      <c r="T1266" t="s">
        <v>11</v>
      </c>
      <c r="U1266" t="s">
        <v>19</v>
      </c>
      <c r="V1266" t="s">
        <v>7859</v>
      </c>
      <c r="W1266">
        <v>106.59932999999999</v>
      </c>
      <c r="X1266">
        <v>10.948219999999999</v>
      </c>
      <c r="Y1266" t="s">
        <v>7866</v>
      </c>
    </row>
    <row r="1267" spans="1:25" x14ac:dyDescent="0.75">
      <c r="A1267">
        <v>65707262</v>
      </c>
      <c r="B1267" t="s">
        <v>5676</v>
      </c>
      <c r="C1267" t="s">
        <v>5407</v>
      </c>
      <c r="D1267" t="s">
        <v>5488</v>
      </c>
      <c r="E1267" t="s">
        <v>18</v>
      </c>
      <c r="F1267">
        <v>0</v>
      </c>
      <c r="I1267">
        <v>20</v>
      </c>
      <c r="J1267">
        <v>23.3333333333333</v>
      </c>
      <c r="K1267">
        <v>3</v>
      </c>
      <c r="L1267" t="s">
        <v>5508</v>
      </c>
      <c r="M1267" t="s">
        <v>5475</v>
      </c>
      <c r="N1267">
        <v>38.3333333333333</v>
      </c>
      <c r="O1267">
        <v>27</v>
      </c>
      <c r="P1267">
        <v>0.70434782608695601</v>
      </c>
      <c r="Q1267" t="s">
        <v>5493</v>
      </c>
      <c r="R1267" t="s">
        <v>5486</v>
      </c>
      <c r="S1267" t="s">
        <v>46</v>
      </c>
      <c r="T1267" t="s">
        <v>11</v>
      </c>
      <c r="U1267" t="s">
        <v>19</v>
      </c>
      <c r="V1267" t="s">
        <v>7870</v>
      </c>
      <c r="W1267">
        <v>106.43988</v>
      </c>
      <c r="X1267">
        <v>11.01172</v>
      </c>
      <c r="Y1267" t="s">
        <v>7864</v>
      </c>
    </row>
    <row r="1268" spans="1:25" x14ac:dyDescent="0.75">
      <c r="A1268">
        <v>65707285</v>
      </c>
      <c r="B1268" t="s">
        <v>5769</v>
      </c>
      <c r="C1268" t="s">
        <v>5407</v>
      </c>
      <c r="D1268" t="s">
        <v>5487</v>
      </c>
      <c r="E1268" t="s">
        <v>18</v>
      </c>
      <c r="F1268">
        <v>0</v>
      </c>
      <c r="I1268">
        <v>110</v>
      </c>
      <c r="J1268">
        <v>59</v>
      </c>
      <c r="K1268">
        <v>3</v>
      </c>
      <c r="L1268" t="s">
        <v>5508</v>
      </c>
      <c r="M1268" t="s">
        <v>5475</v>
      </c>
      <c r="N1268">
        <v>38.3333333333333</v>
      </c>
      <c r="O1268">
        <v>29</v>
      </c>
      <c r="P1268">
        <v>0.75652173913043497</v>
      </c>
      <c r="Q1268" t="s">
        <v>5493</v>
      </c>
      <c r="R1268" t="s">
        <v>5486</v>
      </c>
      <c r="S1268" t="s">
        <v>46</v>
      </c>
      <c r="T1268" t="s">
        <v>11</v>
      </c>
      <c r="U1268" t="s">
        <v>19</v>
      </c>
      <c r="V1268" t="s">
        <v>7863</v>
      </c>
      <c r="W1268">
        <v>106.45941999999999</v>
      </c>
      <c r="X1268">
        <v>11.01787</v>
      </c>
      <c r="Y1268" t="s">
        <v>7864</v>
      </c>
    </row>
    <row r="1269" spans="1:25" x14ac:dyDescent="0.75">
      <c r="A1269">
        <v>65015499</v>
      </c>
      <c r="B1269" t="s">
        <v>6253</v>
      </c>
      <c r="C1269" t="s">
        <v>5407</v>
      </c>
      <c r="D1269" t="s">
        <v>5488</v>
      </c>
      <c r="E1269" t="s">
        <v>18</v>
      </c>
      <c r="F1269">
        <v>0</v>
      </c>
      <c r="I1269">
        <v>14</v>
      </c>
      <c r="J1269">
        <v>9.3333333333333304</v>
      </c>
      <c r="K1269">
        <v>8</v>
      </c>
      <c r="L1269" t="s">
        <v>5508</v>
      </c>
      <c r="M1269" t="s">
        <v>5475</v>
      </c>
      <c r="N1269">
        <v>38</v>
      </c>
      <c r="O1269">
        <v>33</v>
      </c>
      <c r="P1269">
        <v>0.86842105263157898</v>
      </c>
      <c r="Q1269" t="s">
        <v>5500</v>
      </c>
      <c r="R1269" t="s">
        <v>5486</v>
      </c>
      <c r="S1269" t="s">
        <v>46</v>
      </c>
      <c r="T1269" t="s">
        <v>11</v>
      </c>
      <c r="U1269" t="s">
        <v>19</v>
      </c>
      <c r="V1269" t="s">
        <v>7861</v>
      </c>
      <c r="W1269">
        <v>106.49536999999999</v>
      </c>
      <c r="X1269">
        <v>10.962479999999999</v>
      </c>
      <c r="Y1269" t="s">
        <v>7862</v>
      </c>
    </row>
    <row r="1270" spans="1:25" x14ac:dyDescent="0.75">
      <c r="A1270">
        <v>65018550</v>
      </c>
      <c r="B1270" t="s">
        <v>2069</v>
      </c>
      <c r="C1270" t="s">
        <v>5390</v>
      </c>
      <c r="D1270" t="s">
        <v>5488</v>
      </c>
      <c r="E1270" t="s">
        <v>18</v>
      </c>
      <c r="F1270">
        <v>0</v>
      </c>
      <c r="I1270">
        <v>18</v>
      </c>
      <c r="J1270">
        <v>18.3333333333333</v>
      </c>
      <c r="K1270">
        <v>3</v>
      </c>
      <c r="L1270" t="s">
        <v>5508</v>
      </c>
      <c r="M1270" t="s">
        <v>5475</v>
      </c>
      <c r="N1270">
        <v>38</v>
      </c>
      <c r="O1270">
        <v>27.6666666666667</v>
      </c>
      <c r="P1270">
        <v>0.72807017543859698</v>
      </c>
      <c r="Q1270" t="s">
        <v>5512</v>
      </c>
      <c r="R1270" t="s">
        <v>5483</v>
      </c>
      <c r="S1270" t="s">
        <v>46</v>
      </c>
      <c r="T1270" t="s">
        <v>11</v>
      </c>
      <c r="U1270" t="s">
        <v>19</v>
      </c>
      <c r="V1270" t="s">
        <v>7859</v>
      </c>
      <c r="W1270">
        <v>106.56492</v>
      </c>
      <c r="X1270">
        <v>11.035780000000001</v>
      </c>
      <c r="Y1270" t="s">
        <v>7864</v>
      </c>
    </row>
    <row r="1271" spans="1:25" x14ac:dyDescent="0.75">
      <c r="A1271">
        <v>65508793</v>
      </c>
      <c r="B1271" t="s">
        <v>5856</v>
      </c>
      <c r="C1271" t="s">
        <v>5407</v>
      </c>
      <c r="D1271" t="s">
        <v>5487</v>
      </c>
      <c r="E1271" t="s">
        <v>18</v>
      </c>
      <c r="F1271">
        <v>0</v>
      </c>
      <c r="I1271">
        <v>10</v>
      </c>
      <c r="J1271">
        <v>13.3333333333333</v>
      </c>
      <c r="K1271">
        <v>10</v>
      </c>
      <c r="L1271" t="s">
        <v>5508</v>
      </c>
      <c r="M1271" t="s">
        <v>5475</v>
      </c>
      <c r="N1271">
        <v>38</v>
      </c>
      <c r="O1271">
        <v>29.6666666666667</v>
      </c>
      <c r="P1271">
        <v>0.78070175438596501</v>
      </c>
      <c r="Q1271" t="s">
        <v>5504</v>
      </c>
      <c r="R1271" t="s">
        <v>5486</v>
      </c>
      <c r="S1271" t="s">
        <v>46</v>
      </c>
      <c r="T1271" t="s">
        <v>11</v>
      </c>
      <c r="U1271" t="s">
        <v>19</v>
      </c>
      <c r="V1271" t="s">
        <v>7869</v>
      </c>
      <c r="W1271">
        <v>106.52958</v>
      </c>
      <c r="X1271">
        <v>10.9694</v>
      </c>
      <c r="Y1271" t="s">
        <v>7864</v>
      </c>
    </row>
    <row r="1272" spans="1:25" x14ac:dyDescent="0.75">
      <c r="A1272">
        <v>65525336</v>
      </c>
      <c r="B1272" t="s">
        <v>5905</v>
      </c>
      <c r="C1272" t="s">
        <v>5407</v>
      </c>
      <c r="D1272" t="s">
        <v>5488</v>
      </c>
      <c r="E1272" t="s">
        <v>18</v>
      </c>
      <c r="F1272">
        <v>0</v>
      </c>
      <c r="I1272">
        <v>5</v>
      </c>
      <c r="J1272">
        <v>5.6666666666666696</v>
      </c>
      <c r="K1272">
        <v>13</v>
      </c>
      <c r="L1272" t="s">
        <v>5508</v>
      </c>
      <c r="M1272" t="s">
        <v>5475</v>
      </c>
      <c r="N1272">
        <v>38</v>
      </c>
      <c r="O1272">
        <v>23.6666666666667</v>
      </c>
      <c r="P1272">
        <v>0.62280701754386003</v>
      </c>
      <c r="Q1272" t="s">
        <v>5505</v>
      </c>
      <c r="R1272" t="s">
        <v>5477</v>
      </c>
      <c r="S1272" t="s">
        <v>46</v>
      </c>
      <c r="T1272" t="s">
        <v>11</v>
      </c>
      <c r="U1272" t="s">
        <v>19</v>
      </c>
      <c r="V1272" t="s">
        <v>7865</v>
      </c>
      <c r="W1272">
        <v>106.4679</v>
      </c>
      <c r="X1272">
        <v>11.07269</v>
      </c>
      <c r="Y1272" t="s">
        <v>7864</v>
      </c>
    </row>
    <row r="1273" spans="1:25" x14ac:dyDescent="0.75">
      <c r="A1273">
        <v>65701345</v>
      </c>
      <c r="B1273" t="s">
        <v>1111</v>
      </c>
      <c r="C1273" t="s">
        <v>5407</v>
      </c>
      <c r="D1273" t="s">
        <v>5488</v>
      </c>
      <c r="E1273" t="s">
        <v>18</v>
      </c>
      <c r="F1273">
        <v>0</v>
      </c>
      <c r="I1273">
        <v>6</v>
      </c>
      <c r="J1273">
        <v>8.6666666666666696</v>
      </c>
      <c r="K1273">
        <v>4</v>
      </c>
      <c r="L1273" t="s">
        <v>5508</v>
      </c>
      <c r="M1273" t="s">
        <v>5475</v>
      </c>
      <c r="N1273">
        <v>38</v>
      </c>
      <c r="O1273">
        <v>18.6666666666667</v>
      </c>
      <c r="P1273">
        <v>0.49122807017543901</v>
      </c>
      <c r="Q1273" t="s">
        <v>5503</v>
      </c>
      <c r="R1273" t="s">
        <v>5477</v>
      </c>
      <c r="S1273" t="s">
        <v>46</v>
      </c>
      <c r="T1273" t="s">
        <v>11</v>
      </c>
      <c r="U1273" t="s">
        <v>19</v>
      </c>
      <c r="V1273" t="s">
        <v>7859</v>
      </c>
      <c r="W1273">
        <v>106.60119</v>
      </c>
      <c r="X1273">
        <v>10.949949999999999</v>
      </c>
      <c r="Y1273" t="s">
        <v>7866</v>
      </c>
    </row>
    <row r="1274" spans="1:25" x14ac:dyDescent="0.75">
      <c r="A1274">
        <v>65712776</v>
      </c>
      <c r="B1274" t="s">
        <v>6176</v>
      </c>
      <c r="C1274" t="s">
        <v>5407</v>
      </c>
      <c r="D1274" t="s">
        <v>5487</v>
      </c>
      <c r="E1274" t="s">
        <v>18</v>
      </c>
      <c r="F1274">
        <v>0</v>
      </c>
      <c r="G1274">
        <v>4</v>
      </c>
      <c r="H1274" t="s">
        <v>7287</v>
      </c>
      <c r="I1274">
        <v>10</v>
      </c>
      <c r="J1274">
        <v>9</v>
      </c>
      <c r="K1274">
        <v>12</v>
      </c>
      <c r="L1274" t="s">
        <v>5481</v>
      </c>
      <c r="M1274" t="s">
        <v>5475</v>
      </c>
      <c r="N1274">
        <v>38</v>
      </c>
      <c r="O1274">
        <v>25</v>
      </c>
      <c r="P1274">
        <v>0.65789473684210498</v>
      </c>
      <c r="Q1274" t="s">
        <v>5485</v>
      </c>
      <c r="R1274" t="s">
        <v>5486</v>
      </c>
      <c r="S1274" t="s">
        <v>46</v>
      </c>
      <c r="T1274" t="s">
        <v>11</v>
      </c>
      <c r="U1274" t="s">
        <v>19</v>
      </c>
      <c r="V1274" t="s">
        <v>7861</v>
      </c>
      <c r="W1274">
        <v>106.47678999999999</v>
      </c>
      <c r="X1274">
        <v>10.976419999999999</v>
      </c>
      <c r="Y1274" t="s">
        <v>7864</v>
      </c>
    </row>
    <row r="1275" spans="1:25" x14ac:dyDescent="0.75">
      <c r="A1275">
        <v>65012586</v>
      </c>
      <c r="B1275" t="s">
        <v>4505</v>
      </c>
      <c r="C1275" t="s">
        <v>5407</v>
      </c>
      <c r="D1275" t="s">
        <v>5488</v>
      </c>
      <c r="E1275" t="s">
        <v>18</v>
      </c>
      <c r="F1275">
        <v>0</v>
      </c>
      <c r="G1275">
        <v>3</v>
      </c>
      <c r="H1275" t="s">
        <v>7287</v>
      </c>
      <c r="I1275">
        <v>7</v>
      </c>
      <c r="J1275">
        <v>10.6666666666667</v>
      </c>
      <c r="K1275">
        <v>47</v>
      </c>
      <c r="L1275" t="s">
        <v>5481</v>
      </c>
      <c r="M1275" t="s">
        <v>5475</v>
      </c>
      <c r="N1275">
        <v>37.6666666666667</v>
      </c>
      <c r="O1275">
        <v>24</v>
      </c>
      <c r="P1275">
        <v>0.63716814159292001</v>
      </c>
      <c r="Q1275" t="s">
        <v>5521</v>
      </c>
      <c r="R1275" t="s">
        <v>5477</v>
      </c>
      <c r="S1275" t="s">
        <v>46</v>
      </c>
      <c r="T1275" t="s">
        <v>11</v>
      </c>
      <c r="U1275" t="s">
        <v>19</v>
      </c>
      <c r="V1275" t="s">
        <v>7859</v>
      </c>
      <c r="W1275">
        <v>106.56176000000001</v>
      </c>
      <c r="X1275">
        <v>10.9847</v>
      </c>
      <c r="Y1275" t="s">
        <v>7864</v>
      </c>
    </row>
    <row r="1276" spans="1:25" x14ac:dyDescent="0.75">
      <c r="A1276">
        <v>65064546</v>
      </c>
      <c r="B1276" t="s">
        <v>5969</v>
      </c>
      <c r="C1276" t="s">
        <v>5416</v>
      </c>
      <c r="D1276" t="s">
        <v>5496</v>
      </c>
      <c r="E1276" t="s">
        <v>18</v>
      </c>
      <c r="F1276">
        <v>0</v>
      </c>
      <c r="G1276">
        <v>2</v>
      </c>
      <c r="H1276" t="s">
        <v>7287</v>
      </c>
      <c r="I1276">
        <v>2</v>
      </c>
      <c r="J1276">
        <v>4</v>
      </c>
      <c r="L1276" t="s">
        <v>5481</v>
      </c>
      <c r="M1276" t="s">
        <v>5475</v>
      </c>
      <c r="N1276">
        <v>37.6666666666667</v>
      </c>
      <c r="O1276">
        <v>24.3333333333333</v>
      </c>
      <c r="P1276">
        <v>0.64601769911504403</v>
      </c>
      <c r="Q1276" t="s">
        <v>5482</v>
      </c>
      <c r="R1276" t="s">
        <v>5483</v>
      </c>
      <c r="S1276" t="s">
        <v>46</v>
      </c>
      <c r="T1276" t="s">
        <v>11</v>
      </c>
      <c r="U1276" t="s">
        <v>19</v>
      </c>
      <c r="V1276" t="s">
        <v>7869</v>
      </c>
      <c r="W1276">
        <v>106.50521000000001</v>
      </c>
      <c r="X1276">
        <v>10.97129</v>
      </c>
      <c r="Y1276" t="s">
        <v>7864</v>
      </c>
    </row>
    <row r="1277" spans="1:25" x14ac:dyDescent="0.75">
      <c r="A1277">
        <v>65065095</v>
      </c>
      <c r="B1277" t="s">
        <v>6134</v>
      </c>
      <c r="C1277" t="s">
        <v>5407</v>
      </c>
      <c r="D1277" t="s">
        <v>5496</v>
      </c>
      <c r="E1277" t="s">
        <v>18</v>
      </c>
      <c r="F1277">
        <v>0</v>
      </c>
      <c r="I1277">
        <v>4</v>
      </c>
      <c r="J1277">
        <v>9.6666666666666696</v>
      </c>
      <c r="L1277" t="s">
        <v>5508</v>
      </c>
      <c r="M1277" t="s">
        <v>5475</v>
      </c>
      <c r="N1277">
        <v>37.6666666666667</v>
      </c>
      <c r="O1277">
        <v>27</v>
      </c>
      <c r="P1277">
        <v>0.71681415929203496</v>
      </c>
      <c r="Q1277" t="s">
        <v>5493</v>
      </c>
      <c r="R1277" t="s">
        <v>5486</v>
      </c>
      <c r="S1277" t="s">
        <v>46</v>
      </c>
      <c r="T1277" t="s">
        <v>11</v>
      </c>
      <c r="U1277" t="s">
        <v>19</v>
      </c>
      <c r="V1277" t="s">
        <v>7870</v>
      </c>
      <c r="W1277">
        <v>106.45517</v>
      </c>
      <c r="X1277">
        <v>11.04707</v>
      </c>
      <c r="Y1277" t="s">
        <v>7864</v>
      </c>
    </row>
    <row r="1278" spans="1:25" x14ac:dyDescent="0.75">
      <c r="A1278">
        <v>65508501</v>
      </c>
      <c r="B1278" t="s">
        <v>4307</v>
      </c>
      <c r="C1278" t="s">
        <v>5407</v>
      </c>
      <c r="D1278" t="s">
        <v>5487</v>
      </c>
      <c r="E1278" t="s">
        <v>18</v>
      </c>
      <c r="F1278">
        <v>0</v>
      </c>
      <c r="G1278">
        <v>2</v>
      </c>
      <c r="H1278" t="s">
        <v>7287</v>
      </c>
      <c r="I1278">
        <v>8</v>
      </c>
      <c r="J1278">
        <v>13.6666666666667</v>
      </c>
      <c r="K1278">
        <v>16</v>
      </c>
      <c r="L1278" t="s">
        <v>5481</v>
      </c>
      <c r="M1278" t="s">
        <v>5475</v>
      </c>
      <c r="N1278">
        <v>37.6666666666667</v>
      </c>
      <c r="O1278">
        <v>26</v>
      </c>
      <c r="P1278">
        <v>0.69026548672566401</v>
      </c>
      <c r="Q1278" t="s">
        <v>5485</v>
      </c>
      <c r="R1278" t="s">
        <v>5486</v>
      </c>
      <c r="S1278" t="s">
        <v>46</v>
      </c>
      <c r="T1278" t="s">
        <v>11</v>
      </c>
      <c r="U1278" t="s">
        <v>19</v>
      </c>
      <c r="V1278" t="s">
        <v>7861</v>
      </c>
      <c r="W1278">
        <v>106.49348999999999</v>
      </c>
      <c r="X1278">
        <v>10.98048</v>
      </c>
      <c r="Y1278" t="s">
        <v>7864</v>
      </c>
    </row>
    <row r="1279" spans="1:25" x14ac:dyDescent="0.75">
      <c r="A1279">
        <v>65540235</v>
      </c>
      <c r="B1279" t="s">
        <v>5919</v>
      </c>
      <c r="C1279" t="s">
        <v>5407</v>
      </c>
      <c r="D1279" t="s">
        <v>5487</v>
      </c>
      <c r="E1279" t="s">
        <v>18</v>
      </c>
      <c r="F1279">
        <v>0</v>
      </c>
      <c r="I1279">
        <v>5</v>
      </c>
      <c r="J1279">
        <v>21</v>
      </c>
      <c r="K1279">
        <v>14</v>
      </c>
      <c r="L1279" t="s">
        <v>5508</v>
      </c>
      <c r="M1279" t="s">
        <v>5475</v>
      </c>
      <c r="N1279">
        <v>37.6666666666667</v>
      </c>
      <c r="O1279">
        <v>22.6666666666667</v>
      </c>
      <c r="P1279">
        <v>0.60176991150442505</v>
      </c>
      <c r="Q1279" t="s">
        <v>5502</v>
      </c>
      <c r="R1279" t="s">
        <v>5477</v>
      </c>
      <c r="S1279" t="s">
        <v>46</v>
      </c>
      <c r="T1279" t="s">
        <v>11</v>
      </c>
      <c r="U1279" t="s">
        <v>19</v>
      </c>
      <c r="V1279" t="s">
        <v>7859</v>
      </c>
      <c r="W1279">
        <v>106.58069</v>
      </c>
      <c r="X1279">
        <v>10.969099999999999</v>
      </c>
      <c r="Y1279" t="s">
        <v>7864</v>
      </c>
    </row>
    <row r="1280" spans="1:25" x14ac:dyDescent="0.75">
      <c r="A1280">
        <v>65713885</v>
      </c>
      <c r="B1280" t="s">
        <v>6053</v>
      </c>
      <c r="C1280" t="s">
        <v>5407</v>
      </c>
      <c r="D1280" t="s">
        <v>5488</v>
      </c>
      <c r="E1280" t="s">
        <v>18</v>
      </c>
      <c r="F1280">
        <v>0</v>
      </c>
      <c r="G1280">
        <v>3</v>
      </c>
      <c r="H1280" t="s">
        <v>7287</v>
      </c>
      <c r="I1280">
        <v>11</v>
      </c>
      <c r="J1280">
        <v>10.3333333333333</v>
      </c>
      <c r="K1280">
        <v>16</v>
      </c>
      <c r="L1280" t="s">
        <v>5481</v>
      </c>
      <c r="M1280" t="s">
        <v>5475</v>
      </c>
      <c r="N1280">
        <v>37.6666666666667</v>
      </c>
      <c r="O1280">
        <v>25</v>
      </c>
      <c r="P1280">
        <v>0.66371681415929196</v>
      </c>
      <c r="Q1280" t="s">
        <v>5505</v>
      </c>
      <c r="R1280" t="s">
        <v>5477</v>
      </c>
      <c r="S1280" t="s">
        <v>46</v>
      </c>
      <c r="T1280" t="s">
        <v>11</v>
      </c>
      <c r="U1280" t="s">
        <v>19</v>
      </c>
      <c r="V1280" t="s">
        <v>7865</v>
      </c>
      <c r="W1280">
        <v>106.47911999999999</v>
      </c>
      <c r="X1280">
        <v>11.121729999999999</v>
      </c>
      <c r="Y1280" t="s">
        <v>7864</v>
      </c>
    </row>
    <row r="1281" spans="1:25" x14ac:dyDescent="0.75">
      <c r="A1281">
        <v>65732129</v>
      </c>
      <c r="B1281" t="s">
        <v>5846</v>
      </c>
      <c r="C1281" t="s">
        <v>5407</v>
      </c>
      <c r="D1281" t="s">
        <v>5488</v>
      </c>
      <c r="E1281" t="s">
        <v>18</v>
      </c>
      <c r="F1281">
        <v>0</v>
      </c>
      <c r="G1281">
        <v>3</v>
      </c>
      <c r="H1281" t="s">
        <v>7287</v>
      </c>
      <c r="I1281">
        <v>3</v>
      </c>
      <c r="J1281">
        <v>4</v>
      </c>
      <c r="K1281">
        <v>2</v>
      </c>
      <c r="L1281" t="s">
        <v>5481</v>
      </c>
      <c r="M1281" t="s">
        <v>5475</v>
      </c>
      <c r="N1281">
        <v>37.6666666666667</v>
      </c>
      <c r="O1281">
        <v>18</v>
      </c>
      <c r="P1281">
        <v>0.47787610619469001</v>
      </c>
      <c r="Q1281" t="s">
        <v>5503</v>
      </c>
      <c r="R1281" t="s">
        <v>5477</v>
      </c>
      <c r="S1281" t="s">
        <v>46</v>
      </c>
      <c r="T1281" t="s">
        <v>11</v>
      </c>
      <c r="U1281" t="s">
        <v>19</v>
      </c>
      <c r="V1281" t="s">
        <v>7859</v>
      </c>
      <c r="W1281">
        <v>106.60439</v>
      </c>
      <c r="X1281">
        <v>10.943009999999999</v>
      </c>
      <c r="Y1281" t="s">
        <v>7866</v>
      </c>
    </row>
    <row r="1282" spans="1:25" x14ac:dyDescent="0.75">
      <c r="A1282">
        <v>65732946</v>
      </c>
      <c r="B1282" t="s">
        <v>6705</v>
      </c>
      <c r="C1282" t="s">
        <v>5407</v>
      </c>
      <c r="D1282" t="s">
        <v>5488</v>
      </c>
      <c r="E1282" t="s">
        <v>18</v>
      </c>
      <c r="F1282">
        <v>0</v>
      </c>
      <c r="G1282">
        <v>4</v>
      </c>
      <c r="H1282" t="s">
        <v>7287</v>
      </c>
      <c r="I1282">
        <v>15</v>
      </c>
      <c r="J1282">
        <v>13</v>
      </c>
      <c r="K1282">
        <v>26</v>
      </c>
      <c r="L1282" t="s">
        <v>5481</v>
      </c>
      <c r="M1282" t="s">
        <v>5475</v>
      </c>
      <c r="N1282">
        <v>37.6666666666667</v>
      </c>
      <c r="O1282">
        <v>19.3333333333333</v>
      </c>
      <c r="P1282">
        <v>0.51327433628318597</v>
      </c>
      <c r="Q1282" t="s">
        <v>5521</v>
      </c>
      <c r="R1282" t="s">
        <v>5477</v>
      </c>
      <c r="S1282" t="s">
        <v>46</v>
      </c>
      <c r="T1282" t="s">
        <v>11</v>
      </c>
      <c r="U1282" t="s">
        <v>19</v>
      </c>
      <c r="V1282" t="s">
        <v>7859</v>
      </c>
      <c r="W1282">
        <v>106.55781</v>
      </c>
      <c r="X1282">
        <v>10.98678</v>
      </c>
      <c r="Y1282" t="s">
        <v>7866</v>
      </c>
    </row>
    <row r="1283" spans="1:25" x14ac:dyDescent="0.75">
      <c r="A1283">
        <v>65733117</v>
      </c>
      <c r="B1283" t="s">
        <v>6322</v>
      </c>
      <c r="C1283" t="s">
        <v>5407</v>
      </c>
      <c r="D1283" t="s">
        <v>5488</v>
      </c>
      <c r="E1283" t="s">
        <v>18</v>
      </c>
      <c r="F1283">
        <v>0</v>
      </c>
      <c r="G1283">
        <v>5</v>
      </c>
      <c r="H1283" t="s">
        <v>7287</v>
      </c>
      <c r="I1283">
        <v>8</v>
      </c>
      <c r="J1283">
        <v>10</v>
      </c>
      <c r="K1283">
        <v>10</v>
      </c>
      <c r="L1283" t="s">
        <v>5481</v>
      </c>
      <c r="M1283" t="s">
        <v>5475</v>
      </c>
      <c r="N1283">
        <v>37.6666666666667</v>
      </c>
      <c r="O1283">
        <v>26</v>
      </c>
      <c r="P1283">
        <v>0.69026548672566401</v>
      </c>
      <c r="Q1283" t="s">
        <v>5485</v>
      </c>
      <c r="R1283" t="s">
        <v>5486</v>
      </c>
      <c r="S1283" t="s">
        <v>46</v>
      </c>
      <c r="T1283" t="s">
        <v>11</v>
      </c>
      <c r="U1283" t="s">
        <v>19</v>
      </c>
      <c r="V1283" t="s">
        <v>7861</v>
      </c>
      <c r="W1283">
        <v>106.4871</v>
      </c>
      <c r="X1283">
        <v>10.97245</v>
      </c>
      <c r="Y1283" t="s">
        <v>7864</v>
      </c>
    </row>
    <row r="1284" spans="1:25" x14ac:dyDescent="0.75">
      <c r="A1284">
        <v>65015888</v>
      </c>
      <c r="B1284" t="s">
        <v>6270</v>
      </c>
      <c r="C1284" t="s">
        <v>5407</v>
      </c>
      <c r="D1284" t="s">
        <v>5488</v>
      </c>
      <c r="E1284" t="s">
        <v>18</v>
      </c>
      <c r="F1284">
        <v>0</v>
      </c>
      <c r="G1284">
        <v>3</v>
      </c>
      <c r="H1284" t="s">
        <v>7287</v>
      </c>
      <c r="I1284">
        <v>5</v>
      </c>
      <c r="J1284">
        <v>5.6666666666666696</v>
      </c>
      <c r="K1284">
        <v>10</v>
      </c>
      <c r="L1284" t="s">
        <v>5481</v>
      </c>
      <c r="M1284" t="s">
        <v>5475</v>
      </c>
      <c r="N1284">
        <v>37.3333333333333</v>
      </c>
      <c r="O1284">
        <v>20</v>
      </c>
      <c r="P1284">
        <v>0.53571428571428603</v>
      </c>
      <c r="Q1284" t="s">
        <v>5503</v>
      </c>
      <c r="R1284" t="s">
        <v>5477</v>
      </c>
      <c r="S1284" t="s">
        <v>46</v>
      </c>
      <c r="T1284" t="s">
        <v>11</v>
      </c>
      <c r="U1284" t="s">
        <v>19</v>
      </c>
      <c r="V1284" t="s">
        <v>7859</v>
      </c>
      <c r="W1284">
        <v>106.59737</v>
      </c>
      <c r="X1284">
        <v>10.94572</v>
      </c>
      <c r="Y1284" t="s">
        <v>7866</v>
      </c>
    </row>
    <row r="1285" spans="1:25" x14ac:dyDescent="0.75">
      <c r="A1285">
        <v>65067843</v>
      </c>
      <c r="B1285" t="s">
        <v>3549</v>
      </c>
      <c r="C1285" t="s">
        <v>5416</v>
      </c>
      <c r="D1285" t="s">
        <v>5496</v>
      </c>
      <c r="E1285" t="s">
        <v>18</v>
      </c>
      <c r="F1285">
        <v>0</v>
      </c>
      <c r="I1285">
        <v>20</v>
      </c>
      <c r="J1285">
        <v>34</v>
      </c>
      <c r="L1285" t="s">
        <v>5508</v>
      </c>
      <c r="M1285" t="s">
        <v>5475</v>
      </c>
      <c r="N1285">
        <v>37.3333333333333</v>
      </c>
      <c r="O1285">
        <v>29.6666666666667</v>
      </c>
      <c r="P1285">
        <v>0.79464285714285698</v>
      </c>
      <c r="Q1285" t="s">
        <v>5482</v>
      </c>
      <c r="R1285" t="s">
        <v>5483</v>
      </c>
      <c r="S1285" t="s">
        <v>46</v>
      </c>
      <c r="T1285" t="s">
        <v>11</v>
      </c>
      <c r="U1285" t="s">
        <v>19</v>
      </c>
      <c r="V1285" t="s">
        <v>7869</v>
      </c>
      <c r="W1285">
        <v>106.54313999999999</v>
      </c>
      <c r="X1285">
        <v>10.948029999999999</v>
      </c>
      <c r="Y1285" t="s">
        <v>7864</v>
      </c>
    </row>
    <row r="1286" spans="1:25" x14ac:dyDescent="0.75">
      <c r="A1286">
        <v>65505298</v>
      </c>
      <c r="B1286" t="s">
        <v>6456</v>
      </c>
      <c r="C1286" t="s">
        <v>5407</v>
      </c>
      <c r="D1286" t="s">
        <v>5488</v>
      </c>
      <c r="E1286" t="s">
        <v>18</v>
      </c>
      <c r="F1286">
        <v>0</v>
      </c>
      <c r="I1286">
        <v>63</v>
      </c>
      <c r="J1286">
        <v>43.6666666666667</v>
      </c>
      <c r="K1286">
        <v>5</v>
      </c>
      <c r="L1286" t="s">
        <v>5508</v>
      </c>
      <c r="M1286" t="s">
        <v>5475</v>
      </c>
      <c r="N1286">
        <v>37.3333333333333</v>
      </c>
      <c r="O1286">
        <v>27</v>
      </c>
      <c r="P1286">
        <v>0.72321428571428603</v>
      </c>
      <c r="Q1286" t="s">
        <v>5493</v>
      </c>
      <c r="R1286" t="s">
        <v>5486</v>
      </c>
      <c r="S1286" t="s">
        <v>46</v>
      </c>
      <c r="T1286" t="s">
        <v>11</v>
      </c>
      <c r="U1286" t="s">
        <v>19</v>
      </c>
      <c r="V1286" t="s">
        <v>7863</v>
      </c>
      <c r="W1286">
        <v>106.45722000000001</v>
      </c>
      <c r="X1286">
        <v>11.036009999999999</v>
      </c>
      <c r="Y1286" t="s">
        <v>7864</v>
      </c>
    </row>
    <row r="1287" spans="1:25" x14ac:dyDescent="0.75">
      <c r="A1287">
        <v>65540127</v>
      </c>
      <c r="B1287" t="s">
        <v>6743</v>
      </c>
      <c r="C1287" t="s">
        <v>5407</v>
      </c>
      <c r="D1287" t="s">
        <v>5488</v>
      </c>
      <c r="E1287" t="s">
        <v>18</v>
      </c>
      <c r="F1287">
        <v>0</v>
      </c>
      <c r="I1287">
        <v>6</v>
      </c>
      <c r="J1287">
        <v>14.3333333333333</v>
      </c>
      <c r="K1287">
        <v>13</v>
      </c>
      <c r="L1287" t="s">
        <v>5508</v>
      </c>
      <c r="M1287" t="s">
        <v>5475</v>
      </c>
      <c r="N1287">
        <v>37.3333333333333</v>
      </c>
      <c r="O1287">
        <v>28.6666666666667</v>
      </c>
      <c r="P1287">
        <v>0.76785714285714302</v>
      </c>
      <c r="Q1287" t="s">
        <v>5485</v>
      </c>
      <c r="R1287" t="s">
        <v>5486</v>
      </c>
      <c r="S1287" t="s">
        <v>46</v>
      </c>
      <c r="T1287" t="s">
        <v>11</v>
      </c>
      <c r="U1287" t="s">
        <v>19</v>
      </c>
      <c r="V1287" t="s">
        <v>7861</v>
      </c>
      <c r="W1287">
        <v>106.45417999999999</v>
      </c>
      <c r="X1287">
        <v>10.94262</v>
      </c>
      <c r="Y1287" t="s">
        <v>7864</v>
      </c>
    </row>
    <row r="1288" spans="1:25" x14ac:dyDescent="0.75">
      <c r="A1288">
        <v>65540161</v>
      </c>
      <c r="B1288" t="s">
        <v>5241</v>
      </c>
      <c r="C1288" t="s">
        <v>5407</v>
      </c>
      <c r="D1288" t="s">
        <v>5487</v>
      </c>
      <c r="E1288" t="s">
        <v>18</v>
      </c>
      <c r="F1288">
        <v>0</v>
      </c>
      <c r="G1288">
        <v>35</v>
      </c>
      <c r="H1288" t="s">
        <v>7287</v>
      </c>
      <c r="I1288">
        <v>20</v>
      </c>
      <c r="J1288">
        <v>41.3333333333333</v>
      </c>
      <c r="L1288" t="s">
        <v>5481</v>
      </c>
      <c r="M1288" t="s">
        <v>5475</v>
      </c>
      <c r="N1288">
        <v>37.3333333333333</v>
      </c>
      <c r="O1288">
        <v>29</v>
      </c>
      <c r="P1288">
        <v>0.77678571428571397</v>
      </c>
      <c r="Q1288" t="s">
        <v>5476</v>
      </c>
      <c r="R1288" t="s">
        <v>5477</v>
      </c>
      <c r="S1288" t="s">
        <v>46</v>
      </c>
      <c r="T1288" t="s">
        <v>11</v>
      </c>
      <c r="U1288" t="s">
        <v>19</v>
      </c>
      <c r="V1288" t="s">
        <v>7867</v>
      </c>
      <c r="W1288">
        <v>106.61803</v>
      </c>
      <c r="X1288">
        <v>10.923019999999999</v>
      </c>
      <c r="Y1288" t="s">
        <v>7864</v>
      </c>
    </row>
    <row r="1289" spans="1:25" x14ac:dyDescent="0.75">
      <c r="A1289">
        <v>65714476</v>
      </c>
      <c r="B1289" t="s">
        <v>6788</v>
      </c>
      <c r="C1289" t="s">
        <v>5407</v>
      </c>
      <c r="D1289" t="s">
        <v>5488</v>
      </c>
      <c r="E1289" t="s">
        <v>18</v>
      </c>
      <c r="F1289">
        <v>0</v>
      </c>
      <c r="G1289">
        <v>4</v>
      </c>
      <c r="H1289" t="s">
        <v>7287</v>
      </c>
      <c r="I1289">
        <v>8</v>
      </c>
      <c r="J1289">
        <v>7.3333333333333304</v>
      </c>
      <c r="K1289">
        <v>5</v>
      </c>
      <c r="L1289" t="s">
        <v>5481</v>
      </c>
      <c r="M1289" t="s">
        <v>5475</v>
      </c>
      <c r="N1289">
        <v>37.3333333333333</v>
      </c>
      <c r="O1289">
        <v>20.3333333333333</v>
      </c>
      <c r="P1289">
        <v>0.54464285714285698</v>
      </c>
      <c r="Q1289" t="s">
        <v>5507</v>
      </c>
      <c r="R1289" t="s">
        <v>5486</v>
      </c>
      <c r="S1289" t="s">
        <v>46</v>
      </c>
      <c r="T1289" t="s">
        <v>11</v>
      </c>
      <c r="U1289" t="s">
        <v>19</v>
      </c>
      <c r="V1289" t="s">
        <v>7869</v>
      </c>
      <c r="W1289">
        <v>106.55499</v>
      </c>
      <c r="X1289">
        <v>10.934049999999999</v>
      </c>
      <c r="Y1289" t="s">
        <v>7866</v>
      </c>
    </row>
    <row r="1290" spans="1:25" x14ac:dyDescent="0.75">
      <c r="A1290">
        <v>65714659</v>
      </c>
      <c r="B1290" t="s">
        <v>7378</v>
      </c>
      <c r="C1290" t="s">
        <v>5407</v>
      </c>
      <c r="D1290" t="s">
        <v>5488</v>
      </c>
      <c r="E1290" t="s">
        <v>18</v>
      </c>
      <c r="F1290">
        <v>0</v>
      </c>
      <c r="I1290">
        <v>19</v>
      </c>
      <c r="J1290">
        <v>8.6666666666666696</v>
      </c>
      <c r="K1290">
        <v>5</v>
      </c>
      <c r="L1290" t="s">
        <v>5508</v>
      </c>
      <c r="M1290" t="s">
        <v>5475</v>
      </c>
      <c r="N1290">
        <v>37.3333333333333</v>
      </c>
      <c r="O1290">
        <v>26.6666666666667</v>
      </c>
      <c r="P1290">
        <v>0.71428571428571397</v>
      </c>
      <c r="Q1290" t="s">
        <v>5500</v>
      </c>
      <c r="R1290" t="s">
        <v>5486</v>
      </c>
      <c r="S1290" t="s">
        <v>46</v>
      </c>
      <c r="T1290" t="s">
        <v>11</v>
      </c>
      <c r="U1290" t="s">
        <v>19</v>
      </c>
      <c r="V1290" t="s">
        <v>7861</v>
      </c>
      <c r="W1290">
        <v>106.49979999999999</v>
      </c>
      <c r="X1290">
        <v>10.97505</v>
      </c>
      <c r="Y1290" t="s">
        <v>7864</v>
      </c>
    </row>
    <row r="1291" spans="1:25" x14ac:dyDescent="0.75">
      <c r="A1291">
        <v>65719323</v>
      </c>
      <c r="B1291" t="s">
        <v>6084</v>
      </c>
      <c r="C1291" t="s">
        <v>5407</v>
      </c>
      <c r="D1291" t="s">
        <v>5488</v>
      </c>
      <c r="E1291" t="s">
        <v>18</v>
      </c>
      <c r="F1291">
        <v>0</v>
      </c>
      <c r="I1291">
        <v>17</v>
      </c>
      <c r="J1291">
        <v>8.6666666666666696</v>
      </c>
      <c r="K1291">
        <v>8</v>
      </c>
      <c r="L1291" t="s">
        <v>5508</v>
      </c>
      <c r="M1291" t="s">
        <v>5475</v>
      </c>
      <c r="N1291">
        <v>37.3333333333333</v>
      </c>
      <c r="O1291">
        <v>25.3333333333333</v>
      </c>
      <c r="P1291">
        <v>0.67857142857142805</v>
      </c>
      <c r="Q1291" t="s">
        <v>5505</v>
      </c>
      <c r="R1291" t="s">
        <v>5477</v>
      </c>
      <c r="S1291" t="s">
        <v>46</v>
      </c>
      <c r="T1291" t="s">
        <v>11</v>
      </c>
      <c r="U1291" t="s">
        <v>19</v>
      </c>
      <c r="V1291" t="s">
        <v>7865</v>
      </c>
      <c r="W1291">
        <v>106.50019</v>
      </c>
      <c r="X1291">
        <v>11.076169999999999</v>
      </c>
      <c r="Y1291" t="s">
        <v>7864</v>
      </c>
    </row>
    <row r="1292" spans="1:25" x14ac:dyDescent="0.75">
      <c r="A1292">
        <v>65719670</v>
      </c>
      <c r="B1292" t="s">
        <v>6817</v>
      </c>
      <c r="C1292" t="s">
        <v>5407</v>
      </c>
      <c r="D1292" t="s">
        <v>5488</v>
      </c>
      <c r="E1292" t="s">
        <v>18</v>
      </c>
      <c r="F1292">
        <v>0</v>
      </c>
      <c r="I1292">
        <v>10</v>
      </c>
      <c r="J1292">
        <v>12.6666666666667</v>
      </c>
      <c r="K1292">
        <v>5</v>
      </c>
      <c r="L1292" t="s">
        <v>5508</v>
      </c>
      <c r="M1292" t="s">
        <v>5475</v>
      </c>
      <c r="N1292">
        <v>37.3333333333333</v>
      </c>
      <c r="O1292">
        <v>28.6666666666667</v>
      </c>
      <c r="P1292">
        <v>0.76785714285714302</v>
      </c>
      <c r="Q1292" t="s">
        <v>5500</v>
      </c>
      <c r="R1292" t="s">
        <v>5486</v>
      </c>
      <c r="S1292" t="s">
        <v>46</v>
      </c>
      <c r="T1292" t="s">
        <v>11</v>
      </c>
      <c r="U1292" t="s">
        <v>19</v>
      </c>
      <c r="V1292" t="s">
        <v>7869</v>
      </c>
      <c r="W1292">
        <v>106.50708</v>
      </c>
      <c r="X1292">
        <v>10.961040000000001</v>
      </c>
      <c r="Y1292" t="s">
        <v>7864</v>
      </c>
    </row>
    <row r="1293" spans="1:25" x14ac:dyDescent="0.75">
      <c r="A1293">
        <v>65026883</v>
      </c>
      <c r="B1293" t="s">
        <v>6273</v>
      </c>
      <c r="C1293" t="s">
        <v>5407</v>
      </c>
      <c r="D1293" t="s">
        <v>5487</v>
      </c>
      <c r="E1293" t="s">
        <v>18</v>
      </c>
      <c r="F1293">
        <v>0</v>
      </c>
      <c r="I1293">
        <v>17</v>
      </c>
      <c r="J1293">
        <v>48.3333333333333</v>
      </c>
      <c r="K1293">
        <v>2</v>
      </c>
      <c r="L1293" t="s">
        <v>5508</v>
      </c>
      <c r="M1293" t="s">
        <v>5475</v>
      </c>
      <c r="N1293">
        <v>37</v>
      </c>
      <c r="O1293">
        <v>26</v>
      </c>
      <c r="P1293">
        <v>0.70270270270270296</v>
      </c>
      <c r="Q1293" t="s">
        <v>5503</v>
      </c>
      <c r="R1293" t="s">
        <v>5477</v>
      </c>
      <c r="S1293" t="s">
        <v>46</v>
      </c>
      <c r="T1293" t="s">
        <v>11</v>
      </c>
      <c r="U1293" t="s">
        <v>19</v>
      </c>
      <c r="V1293" t="s">
        <v>7869</v>
      </c>
      <c r="W1293">
        <v>106.59366</v>
      </c>
      <c r="X1293">
        <v>10.966900000000001</v>
      </c>
      <c r="Y1293" t="s">
        <v>7864</v>
      </c>
    </row>
    <row r="1294" spans="1:25" x14ac:dyDescent="0.75">
      <c r="A1294">
        <v>65408084</v>
      </c>
      <c r="B1294" t="s">
        <v>5870</v>
      </c>
      <c r="C1294" t="s">
        <v>5390</v>
      </c>
      <c r="D1294" t="s">
        <v>5487</v>
      </c>
      <c r="E1294" t="s">
        <v>18</v>
      </c>
      <c r="F1294">
        <v>0</v>
      </c>
      <c r="G1294">
        <v>5</v>
      </c>
      <c r="H1294" t="s">
        <v>7287</v>
      </c>
      <c r="I1294">
        <v>37</v>
      </c>
      <c r="J1294">
        <v>30.3333333333333</v>
      </c>
      <c r="K1294">
        <v>36</v>
      </c>
      <c r="L1294" t="s">
        <v>5481</v>
      </c>
      <c r="M1294" t="s">
        <v>5475</v>
      </c>
      <c r="N1294">
        <v>37</v>
      </c>
      <c r="O1294">
        <v>26</v>
      </c>
      <c r="P1294">
        <v>0.70270270270270296</v>
      </c>
      <c r="Q1294" t="s">
        <v>5515</v>
      </c>
      <c r="R1294" t="s">
        <v>5483</v>
      </c>
      <c r="S1294" t="s">
        <v>46</v>
      </c>
      <c r="T1294" t="s">
        <v>11</v>
      </c>
      <c r="U1294" t="s">
        <v>19</v>
      </c>
      <c r="V1294" t="s">
        <v>7861</v>
      </c>
      <c r="W1294">
        <v>106.48899</v>
      </c>
      <c r="X1294">
        <v>10.973190000000001</v>
      </c>
      <c r="Y1294" t="s">
        <v>7864</v>
      </c>
    </row>
    <row r="1295" spans="1:25" x14ac:dyDescent="0.75">
      <c r="A1295">
        <v>65540270</v>
      </c>
      <c r="B1295" t="s">
        <v>6004</v>
      </c>
      <c r="C1295" t="s">
        <v>5407</v>
      </c>
      <c r="D1295" t="s">
        <v>5487</v>
      </c>
      <c r="E1295" t="s">
        <v>18</v>
      </c>
      <c r="F1295">
        <v>0</v>
      </c>
      <c r="G1295">
        <v>13</v>
      </c>
      <c r="H1295" t="s">
        <v>7287</v>
      </c>
      <c r="I1295">
        <v>53</v>
      </c>
      <c r="J1295">
        <v>25.3333333333333</v>
      </c>
      <c r="K1295">
        <v>4</v>
      </c>
      <c r="L1295" t="s">
        <v>5481</v>
      </c>
      <c r="M1295" t="s">
        <v>5475</v>
      </c>
      <c r="N1295">
        <v>37</v>
      </c>
      <c r="O1295">
        <v>29.6666666666667</v>
      </c>
      <c r="P1295">
        <v>0.80180180180180205</v>
      </c>
      <c r="Q1295" t="s">
        <v>5502</v>
      </c>
      <c r="R1295" t="s">
        <v>5477</v>
      </c>
      <c r="S1295" t="s">
        <v>46</v>
      </c>
      <c r="T1295" t="s">
        <v>11</v>
      </c>
      <c r="U1295" t="s">
        <v>19</v>
      </c>
      <c r="V1295" t="s">
        <v>7859</v>
      </c>
      <c r="W1295">
        <v>106.571</v>
      </c>
      <c r="X1295">
        <v>10.9748</v>
      </c>
      <c r="Y1295" t="s">
        <v>7862</v>
      </c>
    </row>
    <row r="1296" spans="1:25" x14ac:dyDescent="0.75">
      <c r="A1296">
        <v>65540354</v>
      </c>
      <c r="B1296" t="s">
        <v>6057</v>
      </c>
      <c r="C1296" t="s">
        <v>5407</v>
      </c>
      <c r="D1296" t="s">
        <v>5487</v>
      </c>
      <c r="E1296" t="s">
        <v>18</v>
      </c>
      <c r="F1296">
        <v>0</v>
      </c>
      <c r="I1296">
        <v>77</v>
      </c>
      <c r="J1296">
        <v>61</v>
      </c>
      <c r="K1296">
        <v>3</v>
      </c>
      <c r="L1296" t="s">
        <v>5508</v>
      </c>
      <c r="M1296" t="s">
        <v>5475</v>
      </c>
      <c r="N1296">
        <v>37</v>
      </c>
      <c r="O1296">
        <v>27.6666666666667</v>
      </c>
      <c r="P1296">
        <v>0.74774774774774799</v>
      </c>
      <c r="Q1296" t="s">
        <v>5493</v>
      </c>
      <c r="R1296" t="s">
        <v>5486</v>
      </c>
      <c r="S1296" t="s">
        <v>46</v>
      </c>
      <c r="T1296" t="s">
        <v>11</v>
      </c>
      <c r="U1296" t="s">
        <v>19</v>
      </c>
      <c r="V1296" t="s">
        <v>7870</v>
      </c>
      <c r="W1296">
        <v>106.44422</v>
      </c>
      <c r="X1296">
        <v>11.03131</v>
      </c>
      <c r="Y1296" t="s">
        <v>7864</v>
      </c>
    </row>
    <row r="1297" spans="1:25" x14ac:dyDescent="0.75">
      <c r="A1297">
        <v>65540419</v>
      </c>
      <c r="B1297" t="s">
        <v>6398</v>
      </c>
      <c r="C1297" t="s">
        <v>5407</v>
      </c>
      <c r="D1297" t="s">
        <v>5488</v>
      </c>
      <c r="E1297" t="s">
        <v>18</v>
      </c>
      <c r="F1297">
        <v>0</v>
      </c>
      <c r="G1297">
        <v>2</v>
      </c>
      <c r="H1297" t="s">
        <v>7287</v>
      </c>
      <c r="I1297">
        <v>11</v>
      </c>
      <c r="J1297">
        <v>20.3333333333333</v>
      </c>
      <c r="K1297">
        <v>5</v>
      </c>
      <c r="L1297" t="s">
        <v>5481</v>
      </c>
      <c r="M1297" t="s">
        <v>5475</v>
      </c>
      <c r="N1297">
        <v>37</v>
      </c>
      <c r="O1297">
        <v>27.6666666666667</v>
      </c>
      <c r="P1297">
        <v>0.74774774774774799</v>
      </c>
      <c r="Q1297" t="s">
        <v>5493</v>
      </c>
      <c r="R1297" t="s">
        <v>5486</v>
      </c>
      <c r="S1297" t="s">
        <v>46</v>
      </c>
      <c r="T1297" t="s">
        <v>11</v>
      </c>
      <c r="U1297" t="s">
        <v>19</v>
      </c>
      <c r="V1297" t="s">
        <v>7863</v>
      </c>
      <c r="W1297">
        <v>106.45499</v>
      </c>
      <c r="X1297">
        <v>11.04255</v>
      </c>
      <c r="Y1297" t="s">
        <v>7864</v>
      </c>
    </row>
    <row r="1298" spans="1:25" x14ac:dyDescent="0.75">
      <c r="A1298">
        <v>65540434</v>
      </c>
      <c r="B1298" t="s">
        <v>5254</v>
      </c>
      <c r="C1298" t="s">
        <v>5407</v>
      </c>
      <c r="D1298" t="s">
        <v>5488</v>
      </c>
      <c r="E1298" t="s">
        <v>18</v>
      </c>
      <c r="F1298">
        <v>0</v>
      </c>
      <c r="J1298">
        <v>3.3333333333333299</v>
      </c>
      <c r="K1298">
        <v>8</v>
      </c>
      <c r="L1298" t="s">
        <v>5508</v>
      </c>
      <c r="M1298" t="s">
        <v>5475</v>
      </c>
      <c r="N1298">
        <v>37</v>
      </c>
      <c r="O1298">
        <v>21.3333333333333</v>
      </c>
      <c r="P1298">
        <v>0.57657657657657702</v>
      </c>
      <c r="Q1298" t="s">
        <v>5495</v>
      </c>
      <c r="R1298" t="s">
        <v>5477</v>
      </c>
      <c r="S1298" t="s">
        <v>46</v>
      </c>
      <c r="T1298" t="s">
        <v>11</v>
      </c>
      <c r="U1298" t="s">
        <v>19</v>
      </c>
      <c r="V1298" t="s">
        <v>7863</v>
      </c>
      <c r="W1298">
        <v>106.48763</v>
      </c>
      <c r="X1298">
        <v>11.04175</v>
      </c>
      <c r="Y1298" t="s">
        <v>7866</v>
      </c>
    </row>
    <row r="1299" spans="1:25" x14ac:dyDescent="0.75">
      <c r="A1299">
        <v>65702393</v>
      </c>
      <c r="B1299" t="s">
        <v>4735</v>
      </c>
      <c r="C1299" t="s">
        <v>5407</v>
      </c>
      <c r="D1299" t="s">
        <v>5488</v>
      </c>
      <c r="E1299" t="s">
        <v>18</v>
      </c>
      <c r="F1299">
        <v>0</v>
      </c>
      <c r="I1299">
        <v>35</v>
      </c>
      <c r="J1299">
        <v>36</v>
      </c>
      <c r="K1299">
        <v>3</v>
      </c>
      <c r="L1299" t="s">
        <v>5508</v>
      </c>
      <c r="M1299" t="s">
        <v>5475</v>
      </c>
      <c r="N1299">
        <v>37</v>
      </c>
      <c r="O1299">
        <v>25</v>
      </c>
      <c r="P1299">
        <v>0.67567567567567599</v>
      </c>
      <c r="Q1299" t="s">
        <v>5493</v>
      </c>
      <c r="R1299" t="s">
        <v>5486</v>
      </c>
      <c r="S1299" t="s">
        <v>46</v>
      </c>
      <c r="T1299" t="s">
        <v>11</v>
      </c>
      <c r="U1299" t="s">
        <v>19</v>
      </c>
      <c r="V1299" t="s">
        <v>7870</v>
      </c>
      <c r="W1299">
        <v>106.44416</v>
      </c>
      <c r="X1299">
        <v>11.01108</v>
      </c>
      <c r="Y1299" t="s">
        <v>7864</v>
      </c>
    </row>
    <row r="1300" spans="1:25" x14ac:dyDescent="0.75">
      <c r="A1300">
        <v>65728748</v>
      </c>
      <c r="B1300" t="s">
        <v>5884</v>
      </c>
      <c r="C1300" t="s">
        <v>5407</v>
      </c>
      <c r="D1300" t="s">
        <v>5488</v>
      </c>
      <c r="E1300" t="s">
        <v>18</v>
      </c>
      <c r="F1300">
        <v>0</v>
      </c>
      <c r="I1300">
        <v>5</v>
      </c>
      <c r="J1300">
        <v>4.6666666666666696</v>
      </c>
      <c r="K1300">
        <v>7</v>
      </c>
      <c r="L1300" t="s">
        <v>5508</v>
      </c>
      <c r="M1300" t="s">
        <v>5475</v>
      </c>
      <c r="N1300">
        <v>37</v>
      </c>
      <c r="O1300">
        <v>20.6666666666667</v>
      </c>
      <c r="P1300">
        <v>0.55855855855855896</v>
      </c>
      <c r="Q1300" t="s">
        <v>5505</v>
      </c>
      <c r="R1300" t="s">
        <v>5477</v>
      </c>
      <c r="S1300" t="s">
        <v>46</v>
      </c>
      <c r="T1300" t="s">
        <v>11</v>
      </c>
      <c r="U1300" t="s">
        <v>19</v>
      </c>
      <c r="V1300" t="s">
        <v>7865</v>
      </c>
      <c r="W1300">
        <v>106.51479999999999</v>
      </c>
      <c r="X1300">
        <v>11.08592</v>
      </c>
      <c r="Y1300" t="s">
        <v>7866</v>
      </c>
    </row>
    <row r="1301" spans="1:25" x14ac:dyDescent="0.75">
      <c r="A1301">
        <v>65028302</v>
      </c>
      <c r="B1301" t="s">
        <v>2704</v>
      </c>
      <c r="C1301" t="s">
        <v>5407</v>
      </c>
      <c r="D1301" t="s">
        <v>5487</v>
      </c>
      <c r="E1301" t="s">
        <v>18</v>
      </c>
      <c r="F1301">
        <v>0</v>
      </c>
      <c r="I1301">
        <v>9</v>
      </c>
      <c r="J1301">
        <v>6</v>
      </c>
      <c r="K1301">
        <v>8</v>
      </c>
      <c r="L1301" t="s">
        <v>5508</v>
      </c>
      <c r="M1301" t="s">
        <v>5475</v>
      </c>
      <c r="N1301">
        <v>36.6666666666667</v>
      </c>
      <c r="O1301">
        <v>26.6666666666667</v>
      </c>
      <c r="P1301">
        <v>0.72727272727272696</v>
      </c>
      <c r="Q1301" t="s">
        <v>5504</v>
      </c>
      <c r="R1301" t="s">
        <v>5486</v>
      </c>
      <c r="S1301" t="s">
        <v>46</v>
      </c>
      <c r="T1301" t="s">
        <v>11</v>
      </c>
      <c r="U1301" t="s">
        <v>19</v>
      </c>
      <c r="V1301" t="s">
        <v>7869</v>
      </c>
      <c r="W1301">
        <v>106.52528</v>
      </c>
      <c r="X1301">
        <v>10.95087</v>
      </c>
      <c r="Y1301" t="s">
        <v>7864</v>
      </c>
    </row>
    <row r="1302" spans="1:25" x14ac:dyDescent="0.75">
      <c r="A1302">
        <v>65030883</v>
      </c>
      <c r="B1302" t="s">
        <v>6391</v>
      </c>
      <c r="C1302" t="s">
        <v>5390</v>
      </c>
      <c r="D1302" t="s">
        <v>5488</v>
      </c>
      <c r="E1302" t="s">
        <v>18</v>
      </c>
      <c r="F1302">
        <v>0</v>
      </c>
      <c r="G1302">
        <v>5</v>
      </c>
      <c r="H1302" t="s">
        <v>7287</v>
      </c>
      <c r="I1302">
        <v>5</v>
      </c>
      <c r="J1302">
        <v>5</v>
      </c>
      <c r="K1302">
        <v>3</v>
      </c>
      <c r="L1302" t="s">
        <v>5481</v>
      </c>
      <c r="M1302" t="s">
        <v>5475</v>
      </c>
      <c r="N1302">
        <v>36.6666666666667</v>
      </c>
      <c r="O1302">
        <v>23.6666666666667</v>
      </c>
      <c r="P1302">
        <v>0.64545454545454595</v>
      </c>
      <c r="Q1302" t="s">
        <v>5482</v>
      </c>
      <c r="R1302" t="s">
        <v>5483</v>
      </c>
      <c r="S1302" t="s">
        <v>46</v>
      </c>
      <c r="T1302" t="s">
        <v>11</v>
      </c>
      <c r="U1302" t="s">
        <v>19</v>
      </c>
      <c r="V1302" t="s">
        <v>7869</v>
      </c>
      <c r="W1302">
        <v>106.51058999999999</v>
      </c>
      <c r="X1302">
        <v>10.96115</v>
      </c>
      <c r="Y1302" t="s">
        <v>7864</v>
      </c>
    </row>
    <row r="1303" spans="1:25" x14ac:dyDescent="0.75">
      <c r="A1303">
        <v>65527063</v>
      </c>
      <c r="B1303" t="s">
        <v>6244</v>
      </c>
      <c r="C1303" t="s">
        <v>5407</v>
      </c>
      <c r="D1303" t="s">
        <v>5487</v>
      </c>
      <c r="E1303" t="s">
        <v>18</v>
      </c>
      <c r="F1303">
        <v>0</v>
      </c>
      <c r="G1303">
        <v>3</v>
      </c>
      <c r="H1303" t="s">
        <v>7287</v>
      </c>
      <c r="I1303">
        <v>8</v>
      </c>
      <c r="J1303">
        <v>7.6666666666666696</v>
      </c>
      <c r="K1303">
        <v>4</v>
      </c>
      <c r="L1303" t="s">
        <v>5481</v>
      </c>
      <c r="M1303" t="s">
        <v>5475</v>
      </c>
      <c r="N1303">
        <v>36.6666666666667</v>
      </c>
      <c r="O1303">
        <v>24.3333333333333</v>
      </c>
      <c r="P1303">
        <v>0.66363636363636402</v>
      </c>
      <c r="Q1303" t="s">
        <v>5510</v>
      </c>
      <c r="R1303" t="s">
        <v>5486</v>
      </c>
      <c r="S1303" t="s">
        <v>46</v>
      </c>
      <c r="T1303" t="s">
        <v>11</v>
      </c>
      <c r="U1303" t="s">
        <v>19</v>
      </c>
      <c r="V1303" t="s">
        <v>7861</v>
      </c>
      <c r="W1303">
        <v>106.44855</v>
      </c>
      <c r="X1303">
        <v>10.99409</v>
      </c>
      <c r="Y1303" t="s">
        <v>7864</v>
      </c>
    </row>
    <row r="1304" spans="1:25" x14ac:dyDescent="0.75">
      <c r="A1304">
        <v>65540118</v>
      </c>
      <c r="B1304" t="s">
        <v>6517</v>
      </c>
      <c r="C1304" t="s">
        <v>5407</v>
      </c>
      <c r="D1304" t="s">
        <v>5488</v>
      </c>
      <c r="E1304" t="s">
        <v>18</v>
      </c>
      <c r="F1304">
        <v>0</v>
      </c>
      <c r="G1304">
        <v>5</v>
      </c>
      <c r="H1304" t="s">
        <v>7287</v>
      </c>
      <c r="I1304">
        <v>2</v>
      </c>
      <c r="J1304">
        <v>7.3333333333333304</v>
      </c>
      <c r="K1304">
        <v>10</v>
      </c>
      <c r="L1304" t="s">
        <v>5481</v>
      </c>
      <c r="M1304" t="s">
        <v>5475</v>
      </c>
      <c r="N1304">
        <v>36.6666666666667</v>
      </c>
      <c r="O1304">
        <v>23.3333333333333</v>
      </c>
      <c r="P1304">
        <v>0.63636363636363602</v>
      </c>
      <c r="Q1304" t="s">
        <v>5485</v>
      </c>
      <c r="R1304" t="s">
        <v>5486</v>
      </c>
      <c r="S1304" t="s">
        <v>46</v>
      </c>
      <c r="T1304" t="s">
        <v>11</v>
      </c>
      <c r="U1304" t="s">
        <v>19</v>
      </c>
      <c r="V1304" t="s">
        <v>7861</v>
      </c>
      <c r="W1304">
        <v>106.49133</v>
      </c>
      <c r="X1304">
        <v>10.992229999999999</v>
      </c>
      <c r="Y1304" t="s">
        <v>7864</v>
      </c>
    </row>
    <row r="1305" spans="1:25" x14ac:dyDescent="0.75">
      <c r="A1305">
        <v>65540443</v>
      </c>
      <c r="B1305" t="s">
        <v>4704</v>
      </c>
      <c r="C1305" t="s">
        <v>5407</v>
      </c>
      <c r="D1305" t="s">
        <v>5487</v>
      </c>
      <c r="E1305" t="s">
        <v>18</v>
      </c>
      <c r="F1305">
        <v>0</v>
      </c>
      <c r="G1305">
        <v>8</v>
      </c>
      <c r="H1305" t="s">
        <v>7287</v>
      </c>
      <c r="I1305">
        <v>7</v>
      </c>
      <c r="J1305">
        <v>24.3333333333333</v>
      </c>
      <c r="K1305">
        <v>17</v>
      </c>
      <c r="L1305" t="s">
        <v>5481</v>
      </c>
      <c r="M1305" t="s">
        <v>5475</v>
      </c>
      <c r="N1305">
        <v>36.6666666666667</v>
      </c>
      <c r="O1305">
        <v>24</v>
      </c>
      <c r="P1305">
        <v>0.65454545454545499</v>
      </c>
      <c r="Q1305" t="s">
        <v>5507</v>
      </c>
      <c r="R1305" t="s">
        <v>5486</v>
      </c>
      <c r="S1305" t="s">
        <v>46</v>
      </c>
      <c r="T1305" t="s">
        <v>11</v>
      </c>
      <c r="U1305" t="s">
        <v>19</v>
      </c>
      <c r="V1305" t="s">
        <v>7869</v>
      </c>
      <c r="W1305">
        <v>106.54477</v>
      </c>
      <c r="X1305">
        <v>10.9518</v>
      </c>
      <c r="Y1305" t="s">
        <v>7864</v>
      </c>
    </row>
    <row r="1306" spans="1:25" x14ac:dyDescent="0.75">
      <c r="A1306">
        <v>65707836</v>
      </c>
      <c r="B1306" t="s">
        <v>6773</v>
      </c>
      <c r="C1306" t="s">
        <v>5407</v>
      </c>
      <c r="D1306" t="s">
        <v>5488</v>
      </c>
      <c r="E1306" t="s">
        <v>18</v>
      </c>
      <c r="F1306">
        <v>0</v>
      </c>
      <c r="G1306">
        <v>5</v>
      </c>
      <c r="H1306" t="s">
        <v>7287</v>
      </c>
      <c r="I1306">
        <v>14</v>
      </c>
      <c r="J1306">
        <v>14</v>
      </c>
      <c r="K1306">
        <v>11</v>
      </c>
      <c r="L1306" t="s">
        <v>5481</v>
      </c>
      <c r="M1306" t="s">
        <v>5475</v>
      </c>
      <c r="N1306">
        <v>36.6666666666667</v>
      </c>
      <c r="O1306">
        <v>19</v>
      </c>
      <c r="P1306">
        <v>0.51818181818181797</v>
      </c>
      <c r="Q1306" t="s">
        <v>5507</v>
      </c>
      <c r="R1306" t="s">
        <v>5486</v>
      </c>
      <c r="S1306" t="s">
        <v>46</v>
      </c>
      <c r="T1306" t="s">
        <v>11</v>
      </c>
      <c r="U1306" t="s">
        <v>19</v>
      </c>
      <c r="V1306" t="s">
        <v>7869</v>
      </c>
      <c r="W1306">
        <v>106.53272</v>
      </c>
      <c r="X1306">
        <v>10.93486</v>
      </c>
      <c r="Y1306" t="s">
        <v>7866</v>
      </c>
    </row>
    <row r="1307" spans="1:25" x14ac:dyDescent="0.75">
      <c r="A1307">
        <v>65708227</v>
      </c>
      <c r="B1307" t="s">
        <v>6335</v>
      </c>
      <c r="C1307" t="s">
        <v>5407</v>
      </c>
      <c r="D1307" t="s">
        <v>5488</v>
      </c>
      <c r="E1307" t="s">
        <v>18</v>
      </c>
      <c r="F1307">
        <v>0</v>
      </c>
      <c r="I1307">
        <v>40</v>
      </c>
      <c r="J1307">
        <v>18.3333333333333</v>
      </c>
      <c r="K1307">
        <v>4</v>
      </c>
      <c r="L1307" t="s">
        <v>5508</v>
      </c>
      <c r="M1307" t="s">
        <v>5475</v>
      </c>
      <c r="N1307">
        <v>36.6666666666667</v>
      </c>
      <c r="O1307">
        <v>24.6666666666667</v>
      </c>
      <c r="P1307">
        <v>0.67272727272727295</v>
      </c>
      <c r="Q1307" t="s">
        <v>5493</v>
      </c>
      <c r="R1307" t="s">
        <v>5486</v>
      </c>
      <c r="S1307" t="s">
        <v>46</v>
      </c>
      <c r="T1307" t="s">
        <v>11</v>
      </c>
      <c r="U1307" t="s">
        <v>19</v>
      </c>
      <c r="V1307" t="s">
        <v>7870</v>
      </c>
      <c r="W1307">
        <v>106.44195999999999</v>
      </c>
      <c r="X1307">
        <v>11.011520000000001</v>
      </c>
      <c r="Y1307" t="s">
        <v>7864</v>
      </c>
    </row>
    <row r="1308" spans="1:25" x14ac:dyDescent="0.75">
      <c r="A1308">
        <v>65713837</v>
      </c>
      <c r="B1308" t="s">
        <v>6283</v>
      </c>
      <c r="C1308" t="s">
        <v>5407</v>
      </c>
      <c r="D1308" t="s">
        <v>5488</v>
      </c>
      <c r="E1308" t="s">
        <v>18</v>
      </c>
      <c r="F1308">
        <v>0</v>
      </c>
      <c r="I1308">
        <v>9</v>
      </c>
      <c r="J1308">
        <v>5.6666666666666696</v>
      </c>
      <c r="K1308">
        <v>7</v>
      </c>
      <c r="L1308" t="s">
        <v>5508</v>
      </c>
      <c r="M1308" t="s">
        <v>5475</v>
      </c>
      <c r="N1308">
        <v>36.6666666666667</v>
      </c>
      <c r="O1308">
        <v>20.6666666666667</v>
      </c>
      <c r="P1308">
        <v>0.56363636363636405</v>
      </c>
      <c r="Q1308" t="s">
        <v>5505</v>
      </c>
      <c r="R1308" t="s">
        <v>5477</v>
      </c>
      <c r="S1308" t="s">
        <v>46</v>
      </c>
      <c r="T1308" t="s">
        <v>11</v>
      </c>
      <c r="U1308" t="s">
        <v>19</v>
      </c>
      <c r="V1308" t="s">
        <v>7865</v>
      </c>
      <c r="W1308">
        <v>106.47767</v>
      </c>
      <c r="X1308">
        <v>11.070790000000001</v>
      </c>
      <c r="Y1308" t="s">
        <v>7866</v>
      </c>
    </row>
    <row r="1309" spans="1:25" x14ac:dyDescent="0.75">
      <c r="A1309">
        <v>65013678</v>
      </c>
      <c r="B1309" t="s">
        <v>6591</v>
      </c>
      <c r="C1309" t="s">
        <v>5407</v>
      </c>
      <c r="D1309" t="s">
        <v>5488</v>
      </c>
      <c r="E1309" t="s">
        <v>18</v>
      </c>
      <c r="F1309">
        <v>0</v>
      </c>
      <c r="G1309">
        <v>4</v>
      </c>
      <c r="H1309" t="s">
        <v>7287</v>
      </c>
      <c r="I1309">
        <v>3</v>
      </c>
      <c r="J1309">
        <v>6</v>
      </c>
      <c r="K1309">
        <v>28</v>
      </c>
      <c r="L1309" t="s">
        <v>5481</v>
      </c>
      <c r="M1309" t="s">
        <v>5475</v>
      </c>
      <c r="N1309">
        <v>36.3333333333333</v>
      </c>
      <c r="O1309">
        <v>26</v>
      </c>
      <c r="P1309">
        <v>0.71559633027522895</v>
      </c>
      <c r="Q1309" t="s">
        <v>5485</v>
      </c>
      <c r="R1309" t="s">
        <v>5486</v>
      </c>
      <c r="S1309" t="s">
        <v>46</v>
      </c>
      <c r="T1309" t="s">
        <v>11</v>
      </c>
      <c r="U1309" t="s">
        <v>19</v>
      </c>
      <c r="V1309" t="s">
        <v>7861</v>
      </c>
      <c r="W1309">
        <v>106.47042</v>
      </c>
      <c r="X1309">
        <v>10.97254</v>
      </c>
      <c r="Y1309" t="s">
        <v>7864</v>
      </c>
    </row>
    <row r="1310" spans="1:25" x14ac:dyDescent="0.75">
      <c r="A1310">
        <v>65021950</v>
      </c>
      <c r="B1310" t="s">
        <v>640</v>
      </c>
      <c r="C1310" t="s">
        <v>5407</v>
      </c>
      <c r="D1310" t="s">
        <v>5488</v>
      </c>
      <c r="E1310" t="s">
        <v>18</v>
      </c>
      <c r="F1310">
        <v>0</v>
      </c>
      <c r="I1310">
        <v>12</v>
      </c>
      <c r="J1310">
        <v>23.3333333333333</v>
      </c>
      <c r="K1310">
        <v>7</v>
      </c>
      <c r="L1310" t="s">
        <v>5508</v>
      </c>
      <c r="M1310" t="s">
        <v>5475</v>
      </c>
      <c r="N1310">
        <v>36.3333333333333</v>
      </c>
      <c r="O1310">
        <v>27.3333333333333</v>
      </c>
      <c r="P1310">
        <v>0.75229357798165097</v>
      </c>
      <c r="Q1310" t="s">
        <v>5493</v>
      </c>
      <c r="R1310" t="s">
        <v>5486</v>
      </c>
      <c r="S1310" t="s">
        <v>46</v>
      </c>
      <c r="T1310" t="s">
        <v>11</v>
      </c>
      <c r="U1310" t="s">
        <v>19</v>
      </c>
      <c r="V1310" t="s">
        <v>7861</v>
      </c>
      <c r="W1310">
        <v>106.44486000000001</v>
      </c>
      <c r="X1310">
        <v>11.05847</v>
      </c>
      <c r="Y1310" t="s">
        <v>7864</v>
      </c>
    </row>
    <row r="1311" spans="1:25" x14ac:dyDescent="0.75">
      <c r="A1311">
        <v>65065328</v>
      </c>
      <c r="B1311" t="s">
        <v>6482</v>
      </c>
      <c r="C1311" t="s">
        <v>5407</v>
      </c>
      <c r="D1311" t="s">
        <v>5496</v>
      </c>
      <c r="E1311" t="s">
        <v>18</v>
      </c>
      <c r="F1311">
        <v>0</v>
      </c>
      <c r="I1311">
        <v>9</v>
      </c>
      <c r="J1311">
        <v>24.3333333333333</v>
      </c>
      <c r="L1311" t="s">
        <v>5508</v>
      </c>
      <c r="M1311" t="s">
        <v>5475</v>
      </c>
      <c r="N1311">
        <v>36.3333333333333</v>
      </c>
      <c r="O1311">
        <v>26.3333333333333</v>
      </c>
      <c r="P1311">
        <v>0.72477064220183496</v>
      </c>
      <c r="Q1311" t="s">
        <v>5504</v>
      </c>
      <c r="R1311" t="s">
        <v>5486</v>
      </c>
      <c r="S1311" t="s">
        <v>46</v>
      </c>
      <c r="T1311" t="s">
        <v>11</v>
      </c>
      <c r="U1311" t="s">
        <v>19</v>
      </c>
      <c r="V1311" t="s">
        <v>7869</v>
      </c>
      <c r="W1311">
        <v>106.51687</v>
      </c>
      <c r="X1311">
        <v>10.94148</v>
      </c>
      <c r="Y1311" t="s">
        <v>7864</v>
      </c>
    </row>
    <row r="1312" spans="1:25" x14ac:dyDescent="0.75">
      <c r="A1312">
        <v>65713887</v>
      </c>
      <c r="B1312" t="s">
        <v>910</v>
      </c>
      <c r="C1312" t="s">
        <v>5407</v>
      </c>
      <c r="D1312" t="s">
        <v>5488</v>
      </c>
      <c r="E1312" t="s">
        <v>18</v>
      </c>
      <c r="F1312">
        <v>0</v>
      </c>
      <c r="I1312">
        <v>14</v>
      </c>
      <c r="J1312">
        <v>7.3333333333333304</v>
      </c>
      <c r="K1312">
        <v>12</v>
      </c>
      <c r="L1312" t="s">
        <v>5508</v>
      </c>
      <c r="M1312" t="s">
        <v>5475</v>
      </c>
      <c r="N1312">
        <v>36.3333333333333</v>
      </c>
      <c r="O1312">
        <v>22</v>
      </c>
      <c r="P1312">
        <v>0.605504587155963</v>
      </c>
      <c r="Q1312" t="s">
        <v>5505</v>
      </c>
      <c r="R1312" t="s">
        <v>5477</v>
      </c>
      <c r="S1312" t="s">
        <v>46</v>
      </c>
      <c r="T1312" t="s">
        <v>11</v>
      </c>
      <c r="U1312" t="s">
        <v>19</v>
      </c>
      <c r="V1312" t="s">
        <v>7865</v>
      </c>
      <c r="W1312">
        <v>106.47304</v>
      </c>
      <c r="X1312">
        <v>11.11483</v>
      </c>
      <c r="Y1312" t="s">
        <v>7864</v>
      </c>
    </row>
    <row r="1313" spans="1:25" x14ac:dyDescent="0.75">
      <c r="A1313">
        <v>65007729</v>
      </c>
      <c r="B1313" t="s">
        <v>6010</v>
      </c>
      <c r="C1313" t="s">
        <v>5390</v>
      </c>
      <c r="D1313" t="s">
        <v>5487</v>
      </c>
      <c r="E1313" t="s">
        <v>18</v>
      </c>
      <c r="F1313">
        <v>0</v>
      </c>
      <c r="I1313">
        <v>19</v>
      </c>
      <c r="J1313">
        <v>12</v>
      </c>
      <c r="K1313">
        <v>1</v>
      </c>
      <c r="L1313" t="s">
        <v>5508</v>
      </c>
      <c r="M1313" t="s">
        <v>5475</v>
      </c>
      <c r="N1313">
        <v>36</v>
      </c>
      <c r="O1313">
        <v>27</v>
      </c>
      <c r="P1313">
        <v>0.75</v>
      </c>
      <c r="Q1313" t="s">
        <v>5512</v>
      </c>
      <c r="R1313" t="s">
        <v>5483</v>
      </c>
      <c r="S1313" t="s">
        <v>46</v>
      </c>
      <c r="T1313" t="s">
        <v>11</v>
      </c>
      <c r="U1313" t="s">
        <v>19</v>
      </c>
      <c r="V1313" t="s">
        <v>7867</v>
      </c>
      <c r="W1313">
        <v>106.57471</v>
      </c>
      <c r="X1313">
        <v>10.9894</v>
      </c>
      <c r="Y1313" t="s">
        <v>7864</v>
      </c>
    </row>
    <row r="1314" spans="1:25" x14ac:dyDescent="0.75">
      <c r="A1314">
        <v>65026812</v>
      </c>
      <c r="B1314" t="s">
        <v>4117</v>
      </c>
      <c r="C1314" t="s">
        <v>5407</v>
      </c>
      <c r="D1314" t="s">
        <v>5487</v>
      </c>
      <c r="E1314" t="s">
        <v>18</v>
      </c>
      <c r="F1314">
        <v>0</v>
      </c>
      <c r="I1314">
        <v>7</v>
      </c>
      <c r="J1314">
        <v>10.3333333333333</v>
      </c>
      <c r="K1314">
        <v>8</v>
      </c>
      <c r="L1314" t="s">
        <v>5508</v>
      </c>
      <c r="M1314" t="s">
        <v>5475</v>
      </c>
      <c r="N1314">
        <v>36</v>
      </c>
      <c r="O1314">
        <v>27.6666666666667</v>
      </c>
      <c r="P1314">
        <v>0.76851851851851904</v>
      </c>
      <c r="Q1314" t="s">
        <v>5504</v>
      </c>
      <c r="R1314" t="s">
        <v>5486</v>
      </c>
      <c r="S1314" t="s">
        <v>46</v>
      </c>
      <c r="T1314" t="s">
        <v>11</v>
      </c>
      <c r="U1314" t="s">
        <v>19</v>
      </c>
      <c r="V1314" t="s">
        <v>7867</v>
      </c>
      <c r="W1314">
        <v>106.53063</v>
      </c>
      <c r="X1314">
        <v>10.972519999999999</v>
      </c>
      <c r="Y1314" t="s">
        <v>7864</v>
      </c>
    </row>
    <row r="1315" spans="1:25" x14ac:dyDescent="0.75">
      <c r="A1315">
        <v>65033267</v>
      </c>
      <c r="B1315" t="s">
        <v>5898</v>
      </c>
      <c r="C1315" t="s">
        <v>5407</v>
      </c>
      <c r="D1315" t="s">
        <v>5487</v>
      </c>
      <c r="E1315" t="s">
        <v>18</v>
      </c>
      <c r="F1315">
        <v>0</v>
      </c>
      <c r="I1315">
        <v>9</v>
      </c>
      <c r="J1315">
        <v>9</v>
      </c>
      <c r="K1315">
        <v>2</v>
      </c>
      <c r="L1315" t="s">
        <v>5508</v>
      </c>
      <c r="M1315" t="s">
        <v>5475</v>
      </c>
      <c r="N1315">
        <v>36</v>
      </c>
      <c r="O1315">
        <v>13.3333333333333</v>
      </c>
      <c r="P1315">
        <v>0.37037037037037002</v>
      </c>
      <c r="Q1315" t="s">
        <v>5503</v>
      </c>
      <c r="R1315" t="s">
        <v>5477</v>
      </c>
      <c r="S1315" t="s">
        <v>46</v>
      </c>
      <c r="T1315" t="s">
        <v>11</v>
      </c>
      <c r="U1315" t="s">
        <v>19</v>
      </c>
      <c r="V1315" t="s">
        <v>7859</v>
      </c>
      <c r="W1315">
        <v>106.58544999999999</v>
      </c>
      <c r="X1315">
        <v>10.967560000000001</v>
      </c>
      <c r="Y1315" t="s">
        <v>7868</v>
      </c>
    </row>
    <row r="1316" spans="1:25" x14ac:dyDescent="0.75">
      <c r="A1316">
        <v>65503143</v>
      </c>
      <c r="B1316" t="s">
        <v>6033</v>
      </c>
      <c r="C1316" t="s">
        <v>5407</v>
      </c>
      <c r="D1316" t="s">
        <v>5487</v>
      </c>
      <c r="E1316" t="s">
        <v>18</v>
      </c>
      <c r="F1316">
        <v>0</v>
      </c>
      <c r="G1316">
        <v>3</v>
      </c>
      <c r="H1316" t="s">
        <v>7287</v>
      </c>
      <c r="I1316">
        <v>5</v>
      </c>
      <c r="J1316">
        <v>7.6666666666666696</v>
      </c>
      <c r="K1316">
        <v>7</v>
      </c>
      <c r="L1316" t="s">
        <v>5481</v>
      </c>
      <c r="M1316" t="s">
        <v>5475</v>
      </c>
      <c r="N1316">
        <v>36</v>
      </c>
      <c r="O1316">
        <v>26</v>
      </c>
      <c r="P1316">
        <v>0.72222222222222199</v>
      </c>
      <c r="Q1316" t="s">
        <v>5504</v>
      </c>
      <c r="R1316" t="s">
        <v>5486</v>
      </c>
      <c r="S1316" t="s">
        <v>46</v>
      </c>
      <c r="T1316" t="s">
        <v>11</v>
      </c>
      <c r="U1316" t="s">
        <v>19</v>
      </c>
      <c r="V1316" t="s">
        <v>7869</v>
      </c>
      <c r="W1316">
        <v>106.5365</v>
      </c>
      <c r="X1316">
        <v>10.96903</v>
      </c>
      <c r="Y1316" t="s">
        <v>7864</v>
      </c>
    </row>
    <row r="1317" spans="1:25" x14ac:dyDescent="0.75">
      <c r="A1317">
        <v>65507312</v>
      </c>
      <c r="B1317" t="s">
        <v>6368</v>
      </c>
      <c r="C1317" t="s">
        <v>5407</v>
      </c>
      <c r="D1317" t="s">
        <v>5488</v>
      </c>
      <c r="E1317" t="s">
        <v>18</v>
      </c>
      <c r="F1317">
        <v>0</v>
      </c>
      <c r="I1317">
        <v>43</v>
      </c>
      <c r="J1317">
        <v>34.3333333333333</v>
      </c>
      <c r="K1317">
        <v>51</v>
      </c>
      <c r="L1317" t="s">
        <v>5508</v>
      </c>
      <c r="M1317" t="s">
        <v>5475</v>
      </c>
      <c r="N1317">
        <v>36</v>
      </c>
      <c r="O1317">
        <v>21.6666666666667</v>
      </c>
      <c r="P1317">
        <v>0.60185185185185197</v>
      </c>
      <c r="Q1317" t="s">
        <v>5493</v>
      </c>
      <c r="R1317" t="s">
        <v>5486</v>
      </c>
      <c r="S1317" t="s">
        <v>46</v>
      </c>
      <c r="T1317" t="s">
        <v>11</v>
      </c>
      <c r="U1317" t="s">
        <v>19</v>
      </c>
      <c r="V1317" t="s">
        <v>7870</v>
      </c>
      <c r="W1317">
        <v>106.42748</v>
      </c>
      <c r="X1317">
        <v>11.00502</v>
      </c>
      <c r="Y1317" t="s">
        <v>7864</v>
      </c>
    </row>
    <row r="1318" spans="1:25" x14ac:dyDescent="0.75">
      <c r="A1318">
        <v>65508872</v>
      </c>
      <c r="B1318" t="s">
        <v>6227</v>
      </c>
      <c r="C1318" t="s">
        <v>5407</v>
      </c>
      <c r="D1318" t="s">
        <v>5487</v>
      </c>
      <c r="E1318" t="s">
        <v>18</v>
      </c>
      <c r="F1318">
        <v>0</v>
      </c>
      <c r="I1318">
        <v>2</v>
      </c>
      <c r="J1318">
        <v>3.3333333333333299</v>
      </c>
      <c r="K1318">
        <v>6</v>
      </c>
      <c r="L1318" t="s">
        <v>5508</v>
      </c>
      <c r="M1318" t="s">
        <v>5475</v>
      </c>
      <c r="N1318">
        <v>36</v>
      </c>
      <c r="O1318">
        <v>27</v>
      </c>
      <c r="P1318">
        <v>0.75</v>
      </c>
      <c r="Q1318" t="s">
        <v>5500</v>
      </c>
      <c r="R1318" t="s">
        <v>5486</v>
      </c>
      <c r="S1318" t="s">
        <v>46</v>
      </c>
      <c r="T1318" t="s">
        <v>11</v>
      </c>
      <c r="U1318" t="s">
        <v>19</v>
      </c>
      <c r="V1318" t="s">
        <v>7861</v>
      </c>
      <c r="W1318">
        <v>106.48446</v>
      </c>
      <c r="X1318">
        <v>10.95318</v>
      </c>
      <c r="Y1318" t="s">
        <v>7864</v>
      </c>
    </row>
    <row r="1319" spans="1:25" x14ac:dyDescent="0.75">
      <c r="A1319">
        <v>65540496</v>
      </c>
      <c r="B1319" t="s">
        <v>6320</v>
      </c>
      <c r="C1319" t="s">
        <v>5407</v>
      </c>
      <c r="D1319" t="s">
        <v>5487</v>
      </c>
      <c r="E1319" t="s">
        <v>18</v>
      </c>
      <c r="F1319">
        <v>0</v>
      </c>
      <c r="G1319">
        <v>4</v>
      </c>
      <c r="H1319" t="s">
        <v>7287</v>
      </c>
      <c r="I1319">
        <v>15</v>
      </c>
      <c r="J1319">
        <v>16.3333333333333</v>
      </c>
      <c r="L1319" t="s">
        <v>5481</v>
      </c>
      <c r="M1319" t="s">
        <v>5475</v>
      </c>
      <c r="N1319">
        <v>36</v>
      </c>
      <c r="O1319">
        <v>27</v>
      </c>
      <c r="P1319">
        <v>0.75</v>
      </c>
      <c r="Q1319" t="s">
        <v>5476</v>
      </c>
      <c r="R1319" t="s">
        <v>5477</v>
      </c>
      <c r="S1319" t="s">
        <v>46</v>
      </c>
      <c r="T1319" t="s">
        <v>11</v>
      </c>
      <c r="U1319" t="s">
        <v>19</v>
      </c>
      <c r="V1319" t="s">
        <v>7859</v>
      </c>
      <c r="W1319">
        <v>106.61956000000001</v>
      </c>
      <c r="X1319">
        <v>10.94253</v>
      </c>
      <c r="Y1319" t="s">
        <v>7864</v>
      </c>
    </row>
    <row r="1320" spans="1:25" x14ac:dyDescent="0.75">
      <c r="A1320">
        <v>65707012</v>
      </c>
      <c r="B1320" t="s">
        <v>6032</v>
      </c>
      <c r="C1320" t="s">
        <v>5407</v>
      </c>
      <c r="D1320" t="s">
        <v>5487</v>
      </c>
      <c r="E1320" t="s">
        <v>18</v>
      </c>
      <c r="F1320">
        <v>0</v>
      </c>
      <c r="G1320">
        <v>3</v>
      </c>
      <c r="H1320" t="s">
        <v>7287</v>
      </c>
      <c r="I1320">
        <v>13</v>
      </c>
      <c r="J1320">
        <v>29.6666666666667</v>
      </c>
      <c r="K1320">
        <v>26</v>
      </c>
      <c r="L1320" t="s">
        <v>5481</v>
      </c>
      <c r="M1320" t="s">
        <v>5475</v>
      </c>
      <c r="N1320">
        <v>36</v>
      </c>
      <c r="O1320">
        <v>25.6666666666667</v>
      </c>
      <c r="P1320">
        <v>0.71296296296296302</v>
      </c>
      <c r="Q1320" t="s">
        <v>5521</v>
      </c>
      <c r="R1320" t="s">
        <v>5477</v>
      </c>
      <c r="S1320" t="s">
        <v>46</v>
      </c>
      <c r="T1320" t="s">
        <v>11</v>
      </c>
      <c r="U1320" t="s">
        <v>19</v>
      </c>
      <c r="V1320" t="s">
        <v>7867</v>
      </c>
      <c r="W1320">
        <v>106.5753</v>
      </c>
      <c r="X1320">
        <v>10.986660000000001</v>
      </c>
      <c r="Y1320" t="s">
        <v>7864</v>
      </c>
    </row>
    <row r="1321" spans="1:25" x14ac:dyDescent="0.75">
      <c r="A1321">
        <v>65018797</v>
      </c>
      <c r="B1321" t="s">
        <v>6139</v>
      </c>
      <c r="C1321" t="s">
        <v>5407</v>
      </c>
      <c r="D1321" t="s">
        <v>5487</v>
      </c>
      <c r="E1321" t="s">
        <v>18</v>
      </c>
      <c r="F1321">
        <v>0</v>
      </c>
      <c r="G1321">
        <v>3</v>
      </c>
      <c r="H1321" t="s">
        <v>7287</v>
      </c>
      <c r="I1321">
        <v>8</v>
      </c>
      <c r="J1321">
        <v>8</v>
      </c>
      <c r="K1321">
        <v>7</v>
      </c>
      <c r="L1321" t="s">
        <v>5481</v>
      </c>
      <c r="M1321" t="s">
        <v>5475</v>
      </c>
      <c r="N1321">
        <v>35.6666666666667</v>
      </c>
      <c r="O1321">
        <v>12</v>
      </c>
      <c r="P1321">
        <v>0.33644859813084099</v>
      </c>
      <c r="Q1321" t="s">
        <v>5503</v>
      </c>
      <c r="R1321" t="s">
        <v>5477</v>
      </c>
      <c r="S1321" t="s">
        <v>46</v>
      </c>
      <c r="T1321" t="s">
        <v>11</v>
      </c>
      <c r="U1321" t="s">
        <v>19</v>
      </c>
      <c r="V1321" t="s">
        <v>7859</v>
      </c>
      <c r="W1321">
        <v>106.59636999999999</v>
      </c>
      <c r="X1321">
        <v>10.9656</v>
      </c>
      <c r="Y1321" t="s">
        <v>7868</v>
      </c>
    </row>
    <row r="1322" spans="1:25" x14ac:dyDescent="0.75">
      <c r="A1322">
        <v>65021945</v>
      </c>
      <c r="B1322" t="s">
        <v>7607</v>
      </c>
      <c r="C1322" t="s">
        <v>5407</v>
      </c>
      <c r="D1322" t="s">
        <v>5487</v>
      </c>
      <c r="E1322" t="s">
        <v>18</v>
      </c>
      <c r="F1322">
        <v>0</v>
      </c>
      <c r="I1322">
        <v>8</v>
      </c>
      <c r="J1322">
        <v>9</v>
      </c>
      <c r="K1322">
        <v>55</v>
      </c>
      <c r="L1322" t="s">
        <v>5508</v>
      </c>
      <c r="M1322" t="s">
        <v>5475</v>
      </c>
      <c r="N1322">
        <v>35.6666666666667</v>
      </c>
      <c r="O1322">
        <v>25</v>
      </c>
      <c r="P1322">
        <v>0.70093457943925197</v>
      </c>
      <c r="Q1322" t="s">
        <v>5504</v>
      </c>
      <c r="R1322" t="s">
        <v>5486</v>
      </c>
      <c r="S1322" t="s">
        <v>46</v>
      </c>
      <c r="T1322" t="s">
        <v>11</v>
      </c>
      <c r="U1322" t="s">
        <v>19</v>
      </c>
      <c r="V1322" t="s">
        <v>7861</v>
      </c>
      <c r="W1322">
        <v>106.52552</v>
      </c>
      <c r="X1322">
        <v>10.95384</v>
      </c>
      <c r="Y1322" t="s">
        <v>7864</v>
      </c>
    </row>
    <row r="1323" spans="1:25" x14ac:dyDescent="0.75">
      <c r="A1323">
        <v>65025854</v>
      </c>
      <c r="B1323" t="s">
        <v>6791</v>
      </c>
      <c r="C1323" t="s">
        <v>5407</v>
      </c>
      <c r="D1323" t="s">
        <v>5488</v>
      </c>
      <c r="E1323" t="s">
        <v>18</v>
      </c>
      <c r="F1323">
        <v>0</v>
      </c>
      <c r="G1323">
        <v>3</v>
      </c>
      <c r="H1323" t="s">
        <v>7287</v>
      </c>
      <c r="I1323">
        <v>7</v>
      </c>
      <c r="J1323">
        <v>5.6666666666666696</v>
      </c>
      <c r="K1323">
        <v>7</v>
      </c>
      <c r="L1323" t="s">
        <v>5481</v>
      </c>
      <c r="M1323" t="s">
        <v>5475</v>
      </c>
      <c r="N1323">
        <v>35.6666666666667</v>
      </c>
      <c r="O1323">
        <v>25</v>
      </c>
      <c r="P1323">
        <v>0.70093457943925197</v>
      </c>
      <c r="Q1323" t="s">
        <v>5485</v>
      </c>
      <c r="R1323" t="s">
        <v>5486</v>
      </c>
      <c r="S1323" t="s">
        <v>46</v>
      </c>
      <c r="T1323" t="s">
        <v>11</v>
      </c>
      <c r="U1323" t="s">
        <v>19</v>
      </c>
      <c r="V1323" t="s">
        <v>7861</v>
      </c>
      <c r="W1323">
        <v>106.49748</v>
      </c>
      <c r="X1323">
        <v>11.002739999999999</v>
      </c>
      <c r="Y1323" t="s">
        <v>7864</v>
      </c>
    </row>
    <row r="1324" spans="1:25" x14ac:dyDescent="0.75">
      <c r="A1324">
        <v>65026916</v>
      </c>
      <c r="B1324" t="s">
        <v>6122</v>
      </c>
      <c r="C1324" t="s">
        <v>5407</v>
      </c>
      <c r="D1324" t="s">
        <v>5487</v>
      </c>
      <c r="E1324" t="s">
        <v>18</v>
      </c>
      <c r="F1324">
        <v>0</v>
      </c>
      <c r="G1324">
        <v>11</v>
      </c>
      <c r="H1324" t="s">
        <v>7287</v>
      </c>
      <c r="I1324">
        <v>20</v>
      </c>
      <c r="J1324">
        <v>29.6666666666667</v>
      </c>
      <c r="K1324">
        <v>4</v>
      </c>
      <c r="L1324" t="s">
        <v>5481</v>
      </c>
      <c r="M1324" t="s">
        <v>5475</v>
      </c>
      <c r="N1324">
        <v>35.6666666666667</v>
      </c>
      <c r="O1324">
        <v>21.3333333333333</v>
      </c>
      <c r="P1324">
        <v>0.59813084112149495</v>
      </c>
      <c r="Q1324" t="s">
        <v>5502</v>
      </c>
      <c r="R1324" t="s">
        <v>5477</v>
      </c>
      <c r="S1324" t="s">
        <v>46</v>
      </c>
      <c r="T1324" t="s">
        <v>11</v>
      </c>
      <c r="U1324" t="s">
        <v>19</v>
      </c>
      <c r="V1324" t="s">
        <v>7865</v>
      </c>
      <c r="W1324">
        <v>106.58401000000001</v>
      </c>
      <c r="X1324">
        <v>10.988860000000001</v>
      </c>
      <c r="Y1324" t="s">
        <v>7866</v>
      </c>
    </row>
    <row r="1325" spans="1:25" x14ac:dyDescent="0.75">
      <c r="A1325">
        <v>65029546</v>
      </c>
      <c r="B1325" t="s">
        <v>6161</v>
      </c>
      <c r="C1325" t="s">
        <v>5412</v>
      </c>
      <c r="D1325" t="s">
        <v>5488</v>
      </c>
      <c r="E1325" t="s">
        <v>18</v>
      </c>
      <c r="F1325">
        <v>0</v>
      </c>
      <c r="G1325">
        <v>5</v>
      </c>
      <c r="H1325" t="s">
        <v>7287</v>
      </c>
      <c r="I1325">
        <v>5</v>
      </c>
      <c r="J1325">
        <v>8.3333333333333304</v>
      </c>
      <c r="K1325">
        <v>1</v>
      </c>
      <c r="L1325" t="s">
        <v>5481</v>
      </c>
      <c r="M1325" t="s">
        <v>5475</v>
      </c>
      <c r="N1325">
        <v>35.6666666666667</v>
      </c>
      <c r="O1325">
        <v>22.3333333333333</v>
      </c>
      <c r="P1325">
        <v>0.62616822429906505</v>
      </c>
      <c r="Q1325" t="s">
        <v>5512</v>
      </c>
      <c r="R1325" t="s">
        <v>5483</v>
      </c>
      <c r="S1325" t="s">
        <v>46</v>
      </c>
      <c r="T1325" t="s">
        <v>11</v>
      </c>
      <c r="U1325" t="s">
        <v>19</v>
      </c>
      <c r="V1325" t="s">
        <v>7867</v>
      </c>
      <c r="W1325">
        <v>106.60111000000001</v>
      </c>
      <c r="X1325">
        <v>11.002219999999999</v>
      </c>
      <c r="Y1325" t="s">
        <v>7864</v>
      </c>
    </row>
    <row r="1326" spans="1:25" x14ac:dyDescent="0.75">
      <c r="A1326">
        <v>65030913</v>
      </c>
      <c r="B1326" t="s">
        <v>6676</v>
      </c>
      <c r="C1326" t="s">
        <v>5390</v>
      </c>
      <c r="D1326" t="s">
        <v>5488</v>
      </c>
      <c r="E1326" t="s">
        <v>18</v>
      </c>
      <c r="F1326">
        <v>0</v>
      </c>
      <c r="G1326">
        <v>2</v>
      </c>
      <c r="H1326" t="s">
        <v>7287</v>
      </c>
      <c r="I1326">
        <v>24</v>
      </c>
      <c r="J1326">
        <v>58</v>
      </c>
      <c r="K1326">
        <v>6</v>
      </c>
      <c r="L1326" t="s">
        <v>5481</v>
      </c>
      <c r="M1326" t="s">
        <v>5475</v>
      </c>
      <c r="N1326">
        <v>35.6666666666667</v>
      </c>
      <c r="O1326">
        <v>32.3333333333333</v>
      </c>
      <c r="P1326">
        <v>0.90654205607476601</v>
      </c>
      <c r="Q1326" t="s">
        <v>5482</v>
      </c>
      <c r="R1326" t="s">
        <v>5483</v>
      </c>
      <c r="S1326" t="s">
        <v>46</v>
      </c>
      <c r="T1326" t="s">
        <v>11</v>
      </c>
      <c r="U1326" t="s">
        <v>19</v>
      </c>
      <c r="V1326" t="s">
        <v>7861</v>
      </c>
      <c r="W1326">
        <v>106.45703</v>
      </c>
      <c r="X1326">
        <v>10.94553</v>
      </c>
      <c r="Y1326" t="s">
        <v>7862</v>
      </c>
    </row>
    <row r="1327" spans="1:25" x14ac:dyDescent="0.75">
      <c r="A1327">
        <v>65052578</v>
      </c>
      <c r="B1327" t="s">
        <v>5746</v>
      </c>
      <c r="C1327" t="s">
        <v>5407</v>
      </c>
      <c r="D1327" t="s">
        <v>5474</v>
      </c>
      <c r="E1327" t="s">
        <v>18</v>
      </c>
      <c r="F1327">
        <v>0</v>
      </c>
      <c r="I1327">
        <v>13</v>
      </c>
      <c r="J1327">
        <v>8.6666666666666696</v>
      </c>
      <c r="K1327">
        <v>132</v>
      </c>
      <c r="L1327" t="s">
        <v>5508</v>
      </c>
      <c r="M1327" t="s">
        <v>5475</v>
      </c>
      <c r="N1327">
        <v>35.6666666666667</v>
      </c>
      <c r="O1327">
        <v>21.3333333333333</v>
      </c>
      <c r="P1327">
        <v>0.59813084112149495</v>
      </c>
      <c r="Q1327" t="s">
        <v>5507</v>
      </c>
      <c r="R1327" t="s">
        <v>5486</v>
      </c>
      <c r="S1327" t="s">
        <v>46</v>
      </c>
      <c r="T1327" t="s">
        <v>11</v>
      </c>
      <c r="U1327" t="s">
        <v>19</v>
      </c>
      <c r="V1327" t="s">
        <v>7869</v>
      </c>
      <c r="W1327">
        <v>106.54736</v>
      </c>
      <c r="X1327">
        <v>10.936109999999999</v>
      </c>
      <c r="Y1327" t="s">
        <v>7866</v>
      </c>
    </row>
    <row r="1328" spans="1:25" x14ac:dyDescent="0.75">
      <c r="A1328">
        <v>65065338</v>
      </c>
      <c r="B1328" t="s">
        <v>6225</v>
      </c>
      <c r="C1328" t="s">
        <v>5416</v>
      </c>
      <c r="D1328" t="s">
        <v>5496</v>
      </c>
      <c r="E1328" t="s">
        <v>18</v>
      </c>
      <c r="F1328">
        <v>0</v>
      </c>
      <c r="G1328">
        <v>5</v>
      </c>
      <c r="H1328" t="s">
        <v>7287</v>
      </c>
      <c r="I1328">
        <v>5</v>
      </c>
      <c r="J1328">
        <v>15</v>
      </c>
      <c r="L1328" t="s">
        <v>5481</v>
      </c>
      <c r="M1328" t="s">
        <v>5475</v>
      </c>
      <c r="N1328">
        <v>35.6666666666667</v>
      </c>
      <c r="O1328">
        <v>24.6666666666667</v>
      </c>
      <c r="P1328">
        <v>0.69158878504672905</v>
      </c>
      <c r="Q1328" t="s">
        <v>5515</v>
      </c>
      <c r="R1328" t="s">
        <v>5483</v>
      </c>
      <c r="S1328" t="s">
        <v>46</v>
      </c>
      <c r="T1328" t="s">
        <v>11</v>
      </c>
      <c r="U1328" t="s">
        <v>19</v>
      </c>
      <c r="V1328" t="s">
        <v>7861</v>
      </c>
      <c r="W1328">
        <v>106.4932</v>
      </c>
      <c r="X1328">
        <v>10.978479999999999</v>
      </c>
      <c r="Y1328" t="s">
        <v>7864</v>
      </c>
    </row>
    <row r="1329" spans="1:25" x14ac:dyDescent="0.75">
      <c r="A1329">
        <v>65409260</v>
      </c>
      <c r="B1329" t="s">
        <v>6330</v>
      </c>
      <c r="C1329" t="s">
        <v>5407</v>
      </c>
      <c r="D1329" t="s">
        <v>5488</v>
      </c>
      <c r="E1329" t="s">
        <v>18</v>
      </c>
      <c r="F1329">
        <v>0</v>
      </c>
      <c r="G1329">
        <v>2</v>
      </c>
      <c r="H1329" t="s">
        <v>7287</v>
      </c>
      <c r="I1329">
        <v>8</v>
      </c>
      <c r="J1329">
        <v>29.3333333333333</v>
      </c>
      <c r="K1329">
        <v>3</v>
      </c>
      <c r="L1329" t="s">
        <v>5481</v>
      </c>
      <c r="M1329" t="s">
        <v>5475</v>
      </c>
      <c r="N1329">
        <v>35.6666666666667</v>
      </c>
      <c r="O1329">
        <v>16.6666666666667</v>
      </c>
      <c r="P1329">
        <v>0.467289719626168</v>
      </c>
      <c r="Q1329" t="s">
        <v>5503</v>
      </c>
      <c r="R1329" t="s">
        <v>5477</v>
      </c>
      <c r="S1329" t="s">
        <v>46</v>
      </c>
      <c r="T1329" t="s">
        <v>11</v>
      </c>
      <c r="U1329" t="s">
        <v>19</v>
      </c>
      <c r="V1329" t="s">
        <v>7859</v>
      </c>
      <c r="W1329">
        <v>106.59887999999999</v>
      </c>
      <c r="X1329">
        <v>10.958030000000001</v>
      </c>
      <c r="Y1329" t="s">
        <v>7866</v>
      </c>
    </row>
    <row r="1330" spans="1:25" x14ac:dyDescent="0.75">
      <c r="A1330">
        <v>65508362</v>
      </c>
      <c r="B1330" t="s">
        <v>6072</v>
      </c>
      <c r="C1330" t="s">
        <v>5407</v>
      </c>
      <c r="D1330" t="s">
        <v>5488</v>
      </c>
      <c r="E1330" t="s">
        <v>18</v>
      </c>
      <c r="F1330">
        <v>0</v>
      </c>
      <c r="I1330">
        <v>5</v>
      </c>
      <c r="J1330">
        <v>5</v>
      </c>
      <c r="K1330">
        <v>4</v>
      </c>
      <c r="L1330" t="s">
        <v>5508</v>
      </c>
      <c r="M1330" t="s">
        <v>5475</v>
      </c>
      <c r="N1330">
        <v>35.6666666666667</v>
      </c>
      <c r="O1330">
        <v>24.3333333333333</v>
      </c>
      <c r="P1330">
        <v>0.68224299065420602</v>
      </c>
      <c r="Q1330" t="s">
        <v>5505</v>
      </c>
      <c r="R1330" t="s">
        <v>5477</v>
      </c>
      <c r="S1330" t="s">
        <v>46</v>
      </c>
      <c r="T1330" t="s">
        <v>11</v>
      </c>
      <c r="U1330" t="s">
        <v>19</v>
      </c>
      <c r="V1330" t="s">
        <v>7865</v>
      </c>
      <c r="W1330">
        <v>106.5132</v>
      </c>
      <c r="X1330">
        <v>11.087730000000001</v>
      </c>
      <c r="Y1330" t="s">
        <v>7864</v>
      </c>
    </row>
    <row r="1331" spans="1:25" x14ac:dyDescent="0.75">
      <c r="A1331">
        <v>65525430</v>
      </c>
      <c r="B1331" t="s">
        <v>6051</v>
      </c>
      <c r="C1331" t="s">
        <v>5407</v>
      </c>
      <c r="D1331" t="s">
        <v>5488</v>
      </c>
      <c r="E1331" t="s">
        <v>18</v>
      </c>
      <c r="F1331">
        <v>0</v>
      </c>
      <c r="G1331">
        <v>5</v>
      </c>
      <c r="H1331" t="s">
        <v>7287</v>
      </c>
      <c r="I1331">
        <v>2</v>
      </c>
      <c r="J1331">
        <v>10.6666666666667</v>
      </c>
      <c r="K1331">
        <v>13</v>
      </c>
      <c r="L1331" t="s">
        <v>5481</v>
      </c>
      <c r="M1331" t="s">
        <v>5475</v>
      </c>
      <c r="N1331">
        <v>35.6666666666667</v>
      </c>
      <c r="O1331">
        <v>28.3333333333333</v>
      </c>
      <c r="P1331">
        <v>0.79439252336448596</v>
      </c>
      <c r="Q1331" t="s">
        <v>5485</v>
      </c>
      <c r="R1331" t="s">
        <v>5486</v>
      </c>
      <c r="S1331" t="s">
        <v>46</v>
      </c>
      <c r="T1331" t="s">
        <v>11</v>
      </c>
      <c r="U1331" t="s">
        <v>19</v>
      </c>
      <c r="V1331" t="s">
        <v>7861</v>
      </c>
      <c r="W1331">
        <v>106.48005999999999</v>
      </c>
      <c r="X1331">
        <v>10.972479999999999</v>
      </c>
      <c r="Y1331" t="s">
        <v>7864</v>
      </c>
    </row>
    <row r="1332" spans="1:25" x14ac:dyDescent="0.75">
      <c r="A1332">
        <v>65526761</v>
      </c>
      <c r="B1332" t="s">
        <v>5089</v>
      </c>
      <c r="C1332" t="s">
        <v>5407</v>
      </c>
      <c r="D1332" t="s">
        <v>5487</v>
      </c>
      <c r="E1332" t="s">
        <v>18</v>
      </c>
      <c r="F1332">
        <v>0</v>
      </c>
      <c r="G1332">
        <v>4</v>
      </c>
      <c r="H1332" t="s">
        <v>7287</v>
      </c>
      <c r="I1332">
        <v>25</v>
      </c>
      <c r="J1332">
        <v>16.6666666666667</v>
      </c>
      <c r="K1332">
        <v>10</v>
      </c>
      <c r="L1332" t="s">
        <v>5481</v>
      </c>
      <c r="M1332" t="s">
        <v>5475</v>
      </c>
      <c r="N1332">
        <v>35.6666666666667</v>
      </c>
      <c r="O1332">
        <v>22.3333333333333</v>
      </c>
      <c r="P1332">
        <v>0.62616822429906505</v>
      </c>
      <c r="Q1332" t="s">
        <v>5504</v>
      </c>
      <c r="R1332" t="s">
        <v>5486</v>
      </c>
      <c r="S1332" t="s">
        <v>46</v>
      </c>
      <c r="T1332" t="s">
        <v>11</v>
      </c>
      <c r="U1332" t="s">
        <v>19</v>
      </c>
      <c r="V1332" t="s">
        <v>7869</v>
      </c>
      <c r="W1332">
        <v>106.51600999999999</v>
      </c>
      <c r="X1332">
        <v>10.940020000000001</v>
      </c>
      <c r="Y1332" t="s">
        <v>7864</v>
      </c>
    </row>
    <row r="1333" spans="1:25" x14ac:dyDescent="0.75">
      <c r="A1333">
        <v>65540311</v>
      </c>
      <c r="B1333" t="s">
        <v>6281</v>
      </c>
      <c r="C1333" t="s">
        <v>5407</v>
      </c>
      <c r="D1333" t="s">
        <v>5487</v>
      </c>
      <c r="E1333" t="s">
        <v>18</v>
      </c>
      <c r="F1333">
        <v>0</v>
      </c>
      <c r="G1333">
        <v>5</v>
      </c>
      <c r="H1333" t="s">
        <v>7287</v>
      </c>
      <c r="I1333">
        <v>11</v>
      </c>
      <c r="J1333">
        <v>15</v>
      </c>
      <c r="L1333" t="s">
        <v>5481</v>
      </c>
      <c r="M1333" t="s">
        <v>5475</v>
      </c>
      <c r="N1333">
        <v>35.6666666666667</v>
      </c>
      <c r="O1333">
        <v>25</v>
      </c>
      <c r="P1333">
        <v>0.70093457943925197</v>
      </c>
      <c r="Q1333" t="s">
        <v>5476</v>
      </c>
      <c r="R1333" t="s">
        <v>5477</v>
      </c>
      <c r="S1333" t="s">
        <v>46</v>
      </c>
      <c r="T1333" t="s">
        <v>11</v>
      </c>
      <c r="U1333" t="s">
        <v>19</v>
      </c>
      <c r="V1333" t="s">
        <v>7867</v>
      </c>
      <c r="W1333">
        <v>106.64194000000001</v>
      </c>
      <c r="X1333">
        <v>10.961449999999999</v>
      </c>
      <c r="Y1333" t="s">
        <v>7864</v>
      </c>
    </row>
    <row r="1334" spans="1:25" x14ac:dyDescent="0.75">
      <c r="A1334">
        <v>65600690</v>
      </c>
      <c r="B1334" t="s">
        <v>6383</v>
      </c>
      <c r="C1334" t="s">
        <v>5407</v>
      </c>
      <c r="D1334" t="s">
        <v>5488</v>
      </c>
      <c r="E1334" t="s">
        <v>18</v>
      </c>
      <c r="F1334">
        <v>0</v>
      </c>
      <c r="G1334">
        <v>2</v>
      </c>
      <c r="H1334" t="s">
        <v>7287</v>
      </c>
      <c r="I1334">
        <v>6</v>
      </c>
      <c r="J1334">
        <v>6.3333333333333304</v>
      </c>
      <c r="K1334">
        <v>3</v>
      </c>
      <c r="L1334" t="s">
        <v>5481</v>
      </c>
      <c r="M1334" t="s">
        <v>5475</v>
      </c>
      <c r="N1334">
        <v>35.6666666666667</v>
      </c>
      <c r="O1334">
        <v>17.3333333333333</v>
      </c>
      <c r="P1334">
        <v>0.48598130841121501</v>
      </c>
      <c r="Q1334" t="s">
        <v>5503</v>
      </c>
      <c r="R1334" t="s">
        <v>5477</v>
      </c>
      <c r="S1334" t="s">
        <v>46</v>
      </c>
      <c r="T1334" t="s">
        <v>11</v>
      </c>
      <c r="U1334" t="s">
        <v>19</v>
      </c>
      <c r="V1334" t="s">
        <v>7859</v>
      </c>
      <c r="W1334">
        <v>106.60588</v>
      </c>
      <c r="X1334">
        <v>10.946289999999999</v>
      </c>
      <c r="Y1334" t="s">
        <v>7866</v>
      </c>
    </row>
    <row r="1335" spans="1:25" x14ac:dyDescent="0.75">
      <c r="A1335">
        <v>65014295</v>
      </c>
      <c r="B1335" t="s">
        <v>6120</v>
      </c>
      <c r="C1335" t="s">
        <v>5407</v>
      </c>
      <c r="D1335" t="s">
        <v>5488</v>
      </c>
      <c r="E1335" t="s">
        <v>18</v>
      </c>
      <c r="F1335">
        <v>0</v>
      </c>
      <c r="G1335">
        <v>5</v>
      </c>
      <c r="H1335" t="s">
        <v>7287</v>
      </c>
      <c r="I1335">
        <v>7</v>
      </c>
      <c r="J1335">
        <v>22</v>
      </c>
      <c r="K1335">
        <v>4</v>
      </c>
      <c r="L1335" t="s">
        <v>5481</v>
      </c>
      <c r="M1335" t="s">
        <v>5475</v>
      </c>
      <c r="N1335">
        <v>35.3333333333333</v>
      </c>
      <c r="O1335">
        <v>20</v>
      </c>
      <c r="P1335">
        <v>0.56603773584905703</v>
      </c>
      <c r="Q1335" t="s">
        <v>5507</v>
      </c>
      <c r="R1335" t="s">
        <v>5486</v>
      </c>
      <c r="S1335" t="s">
        <v>46</v>
      </c>
      <c r="T1335" t="s">
        <v>11</v>
      </c>
      <c r="U1335" t="s">
        <v>19</v>
      </c>
      <c r="V1335" t="s">
        <v>7869</v>
      </c>
      <c r="W1335">
        <v>106.53291</v>
      </c>
      <c r="X1335">
        <v>10.93539</v>
      </c>
      <c r="Y1335" t="s">
        <v>7866</v>
      </c>
    </row>
    <row r="1336" spans="1:25" x14ac:dyDescent="0.75">
      <c r="A1336">
        <v>65022008</v>
      </c>
      <c r="B1336" t="s">
        <v>6021</v>
      </c>
      <c r="C1336" t="s">
        <v>5407</v>
      </c>
      <c r="D1336" t="s">
        <v>5488</v>
      </c>
      <c r="E1336" t="s">
        <v>18</v>
      </c>
      <c r="F1336">
        <v>0</v>
      </c>
      <c r="I1336">
        <v>10</v>
      </c>
      <c r="J1336">
        <v>9.6666666666666696</v>
      </c>
      <c r="K1336">
        <v>5</v>
      </c>
      <c r="L1336" t="s">
        <v>5508</v>
      </c>
      <c r="M1336" t="s">
        <v>5475</v>
      </c>
      <c r="N1336">
        <v>35.3333333333333</v>
      </c>
      <c r="O1336">
        <v>25.6666666666667</v>
      </c>
      <c r="P1336">
        <v>0.72641509433962304</v>
      </c>
      <c r="Q1336" t="s">
        <v>5505</v>
      </c>
      <c r="R1336" t="s">
        <v>5477</v>
      </c>
      <c r="S1336" t="s">
        <v>46</v>
      </c>
      <c r="T1336" t="s">
        <v>11</v>
      </c>
      <c r="U1336" t="s">
        <v>19</v>
      </c>
      <c r="V1336" t="s">
        <v>7865</v>
      </c>
      <c r="W1336">
        <v>106.51108000000001</v>
      </c>
      <c r="X1336">
        <v>11.084239999999999</v>
      </c>
      <c r="Y1336" t="s">
        <v>7864</v>
      </c>
    </row>
    <row r="1337" spans="1:25" x14ac:dyDescent="0.75">
      <c r="A1337">
        <v>65065097</v>
      </c>
      <c r="B1337" t="s">
        <v>6135</v>
      </c>
      <c r="C1337" t="s">
        <v>5407</v>
      </c>
      <c r="D1337" t="s">
        <v>5496</v>
      </c>
      <c r="E1337" t="s">
        <v>18</v>
      </c>
      <c r="F1337">
        <v>0</v>
      </c>
      <c r="I1337">
        <v>7</v>
      </c>
      <c r="J1337">
        <v>6.6666666666666696</v>
      </c>
      <c r="L1337" t="s">
        <v>5508</v>
      </c>
      <c r="M1337" t="s">
        <v>5475</v>
      </c>
      <c r="N1337">
        <v>35.3333333333333</v>
      </c>
      <c r="O1337">
        <v>28.6666666666667</v>
      </c>
      <c r="P1337">
        <v>0.81132075471698095</v>
      </c>
      <c r="Q1337" t="s">
        <v>5500</v>
      </c>
      <c r="R1337" t="s">
        <v>5486</v>
      </c>
      <c r="S1337" t="s">
        <v>46</v>
      </c>
      <c r="T1337" t="s">
        <v>11</v>
      </c>
      <c r="U1337" t="s">
        <v>19</v>
      </c>
      <c r="V1337" t="s">
        <v>7869</v>
      </c>
      <c r="W1337">
        <v>106.50695</v>
      </c>
      <c r="X1337">
        <v>10.961919999999999</v>
      </c>
      <c r="Y1337" t="s">
        <v>7862</v>
      </c>
    </row>
    <row r="1338" spans="1:25" x14ac:dyDescent="0.75">
      <c r="A1338">
        <v>65525500</v>
      </c>
      <c r="B1338" t="s">
        <v>6667</v>
      </c>
      <c r="C1338" t="s">
        <v>5407</v>
      </c>
      <c r="D1338" t="s">
        <v>5488</v>
      </c>
      <c r="E1338" t="s">
        <v>18</v>
      </c>
      <c r="F1338">
        <v>0</v>
      </c>
      <c r="G1338">
        <v>4</v>
      </c>
      <c r="H1338" t="s">
        <v>7287</v>
      </c>
      <c r="I1338">
        <v>3</v>
      </c>
      <c r="J1338">
        <v>14.3333333333333</v>
      </c>
      <c r="K1338">
        <v>8</v>
      </c>
      <c r="L1338" t="s">
        <v>5481</v>
      </c>
      <c r="M1338" t="s">
        <v>5475</v>
      </c>
      <c r="N1338">
        <v>35.3333333333333</v>
      </c>
      <c r="O1338">
        <v>23.3333333333333</v>
      </c>
      <c r="P1338">
        <v>0.660377358490566</v>
      </c>
      <c r="Q1338" t="s">
        <v>5521</v>
      </c>
      <c r="R1338" t="s">
        <v>5477</v>
      </c>
      <c r="S1338" t="s">
        <v>46</v>
      </c>
      <c r="T1338" t="s">
        <v>11</v>
      </c>
      <c r="U1338" t="s">
        <v>19</v>
      </c>
      <c r="V1338" t="s">
        <v>7859</v>
      </c>
      <c r="W1338">
        <v>106.57033</v>
      </c>
      <c r="X1338">
        <v>10.99826</v>
      </c>
      <c r="Y1338" t="s">
        <v>7864</v>
      </c>
    </row>
    <row r="1339" spans="1:25" x14ac:dyDescent="0.75">
      <c r="A1339">
        <v>65540352</v>
      </c>
      <c r="B1339" t="s">
        <v>6779</v>
      </c>
      <c r="C1339" t="s">
        <v>5407</v>
      </c>
      <c r="D1339" t="s">
        <v>5488</v>
      </c>
      <c r="E1339" t="s">
        <v>18</v>
      </c>
      <c r="F1339">
        <v>0</v>
      </c>
      <c r="I1339">
        <v>31</v>
      </c>
      <c r="J1339">
        <v>22.6666666666667</v>
      </c>
      <c r="K1339">
        <v>2</v>
      </c>
      <c r="L1339" t="s">
        <v>5508</v>
      </c>
      <c r="M1339" t="s">
        <v>5475</v>
      </c>
      <c r="N1339">
        <v>35.3333333333333</v>
      </c>
      <c r="O1339">
        <v>24.3333333333333</v>
      </c>
      <c r="P1339">
        <v>0.68867924528301905</v>
      </c>
      <c r="Q1339" t="s">
        <v>5493</v>
      </c>
      <c r="R1339" t="s">
        <v>5486</v>
      </c>
      <c r="S1339" t="s">
        <v>46</v>
      </c>
      <c r="T1339" t="s">
        <v>11</v>
      </c>
      <c r="U1339" t="s">
        <v>19</v>
      </c>
      <c r="V1339" t="s">
        <v>7870</v>
      </c>
      <c r="W1339">
        <v>106.44504999999999</v>
      </c>
      <c r="X1339">
        <v>11.05813</v>
      </c>
      <c r="Y1339" t="s">
        <v>7864</v>
      </c>
    </row>
    <row r="1340" spans="1:25" x14ac:dyDescent="0.75">
      <c r="A1340">
        <v>65701350</v>
      </c>
      <c r="B1340" t="s">
        <v>6101</v>
      </c>
      <c r="C1340" t="s">
        <v>5407</v>
      </c>
      <c r="D1340" t="s">
        <v>5487</v>
      </c>
      <c r="E1340" t="s">
        <v>18</v>
      </c>
      <c r="F1340">
        <v>0</v>
      </c>
      <c r="G1340">
        <v>4</v>
      </c>
      <c r="H1340" t="s">
        <v>7287</v>
      </c>
      <c r="I1340">
        <v>19</v>
      </c>
      <c r="J1340">
        <v>21.6666666666667</v>
      </c>
      <c r="L1340" t="s">
        <v>5481</v>
      </c>
      <c r="M1340" t="s">
        <v>5475</v>
      </c>
      <c r="N1340">
        <v>35.3333333333333</v>
      </c>
      <c r="O1340">
        <v>26.3333333333333</v>
      </c>
      <c r="P1340">
        <v>0.74528301886792403</v>
      </c>
      <c r="Q1340" t="s">
        <v>5476</v>
      </c>
      <c r="R1340" t="s">
        <v>5477</v>
      </c>
      <c r="S1340" t="s">
        <v>46</v>
      </c>
      <c r="T1340" t="s">
        <v>11</v>
      </c>
      <c r="U1340" t="s">
        <v>19</v>
      </c>
      <c r="V1340" t="s">
        <v>7867</v>
      </c>
      <c r="W1340">
        <v>106.6153</v>
      </c>
      <c r="X1340">
        <v>10.97744</v>
      </c>
      <c r="Y1340" t="s">
        <v>7864</v>
      </c>
    </row>
    <row r="1341" spans="1:25" x14ac:dyDescent="0.75">
      <c r="A1341">
        <v>65714660</v>
      </c>
      <c r="B1341" t="s">
        <v>6083</v>
      </c>
      <c r="C1341" t="s">
        <v>5407</v>
      </c>
      <c r="D1341" t="s">
        <v>5488</v>
      </c>
      <c r="E1341" t="s">
        <v>18</v>
      </c>
      <c r="F1341">
        <v>0</v>
      </c>
      <c r="G1341">
        <v>3</v>
      </c>
      <c r="H1341" t="s">
        <v>7287</v>
      </c>
      <c r="I1341">
        <v>7</v>
      </c>
      <c r="J1341">
        <v>12.6666666666667</v>
      </c>
      <c r="K1341">
        <v>13</v>
      </c>
      <c r="L1341" t="s">
        <v>5481</v>
      </c>
      <c r="M1341" t="s">
        <v>5475</v>
      </c>
      <c r="N1341">
        <v>35.3333333333333</v>
      </c>
      <c r="O1341">
        <v>26.3333333333333</v>
      </c>
      <c r="P1341">
        <v>0.74528301886792403</v>
      </c>
      <c r="Q1341" t="s">
        <v>5485</v>
      </c>
      <c r="R1341" t="s">
        <v>5486</v>
      </c>
      <c r="S1341" t="s">
        <v>46</v>
      </c>
      <c r="T1341" t="s">
        <v>11</v>
      </c>
      <c r="U1341" t="s">
        <v>19</v>
      </c>
      <c r="V1341" t="s">
        <v>7863</v>
      </c>
      <c r="W1341">
        <v>106.47394</v>
      </c>
      <c r="X1341">
        <v>11.00653</v>
      </c>
      <c r="Y1341" t="s">
        <v>7864</v>
      </c>
    </row>
    <row r="1342" spans="1:25" x14ac:dyDescent="0.75">
      <c r="A1342">
        <v>65009185</v>
      </c>
      <c r="B1342" t="s">
        <v>224</v>
      </c>
      <c r="C1342" t="s">
        <v>5407</v>
      </c>
      <c r="D1342" t="s">
        <v>5488</v>
      </c>
      <c r="E1342" t="s">
        <v>18</v>
      </c>
      <c r="F1342">
        <v>0</v>
      </c>
      <c r="I1342">
        <v>105</v>
      </c>
      <c r="J1342">
        <v>70</v>
      </c>
      <c r="K1342">
        <v>6</v>
      </c>
      <c r="L1342" t="s">
        <v>5508</v>
      </c>
      <c r="M1342" t="s">
        <v>5475</v>
      </c>
      <c r="N1342">
        <v>35</v>
      </c>
      <c r="O1342">
        <v>24.3333333333333</v>
      </c>
      <c r="P1342">
        <v>0.69523809523809499</v>
      </c>
      <c r="Q1342" t="s">
        <v>5493</v>
      </c>
      <c r="R1342" t="s">
        <v>5486</v>
      </c>
      <c r="S1342" t="s">
        <v>46</v>
      </c>
      <c r="T1342" t="s">
        <v>11</v>
      </c>
      <c r="U1342" t="s">
        <v>19</v>
      </c>
      <c r="V1342" t="s">
        <v>7870</v>
      </c>
      <c r="W1342">
        <v>106.43335999999999</v>
      </c>
      <c r="X1342">
        <v>11.040850000000001</v>
      </c>
      <c r="Y1342" t="s">
        <v>7864</v>
      </c>
    </row>
    <row r="1343" spans="1:25" x14ac:dyDescent="0.75">
      <c r="A1343">
        <v>65026815</v>
      </c>
      <c r="B1343" t="s">
        <v>5852</v>
      </c>
      <c r="C1343" t="s">
        <v>5407</v>
      </c>
      <c r="D1343" t="s">
        <v>5487</v>
      </c>
      <c r="E1343" t="s">
        <v>18</v>
      </c>
      <c r="F1343">
        <v>0</v>
      </c>
      <c r="I1343">
        <v>13</v>
      </c>
      <c r="J1343">
        <v>10.6666666666667</v>
      </c>
      <c r="K1343">
        <v>6</v>
      </c>
      <c r="L1343" t="s">
        <v>5508</v>
      </c>
      <c r="M1343" t="s">
        <v>5475</v>
      </c>
      <c r="N1343">
        <v>35</v>
      </c>
      <c r="O1343">
        <v>25</v>
      </c>
      <c r="P1343">
        <v>0.71428571428571397</v>
      </c>
      <c r="Q1343" t="s">
        <v>5504</v>
      </c>
      <c r="R1343" t="s">
        <v>5486</v>
      </c>
      <c r="S1343" t="s">
        <v>46</v>
      </c>
      <c r="T1343" t="s">
        <v>11</v>
      </c>
      <c r="U1343" t="s">
        <v>19</v>
      </c>
      <c r="V1343" t="s">
        <v>7867</v>
      </c>
      <c r="W1343">
        <v>106.52893</v>
      </c>
      <c r="X1343">
        <v>10.96698</v>
      </c>
      <c r="Y1343" t="s">
        <v>7864</v>
      </c>
    </row>
    <row r="1344" spans="1:25" x14ac:dyDescent="0.75">
      <c r="A1344">
        <v>65032613</v>
      </c>
      <c r="B1344" t="s">
        <v>4466</v>
      </c>
      <c r="C1344" t="s">
        <v>5390</v>
      </c>
      <c r="D1344" t="s">
        <v>5487</v>
      </c>
      <c r="E1344" t="s">
        <v>18</v>
      </c>
      <c r="F1344">
        <v>0</v>
      </c>
      <c r="I1344">
        <v>5</v>
      </c>
      <c r="J1344">
        <v>9.3333333333333304</v>
      </c>
      <c r="K1344">
        <v>1</v>
      </c>
      <c r="L1344" t="s">
        <v>5508</v>
      </c>
      <c r="M1344" t="s">
        <v>5475</v>
      </c>
      <c r="N1344">
        <v>35</v>
      </c>
      <c r="O1344">
        <v>25</v>
      </c>
      <c r="P1344">
        <v>0.71428571428571397</v>
      </c>
      <c r="Q1344" t="s">
        <v>5512</v>
      </c>
      <c r="R1344" t="s">
        <v>5483</v>
      </c>
      <c r="S1344" t="s">
        <v>46</v>
      </c>
      <c r="T1344" t="s">
        <v>11</v>
      </c>
      <c r="U1344" t="s">
        <v>19</v>
      </c>
      <c r="V1344" t="s">
        <v>7859</v>
      </c>
      <c r="W1344">
        <v>106.59211999999999</v>
      </c>
      <c r="X1344">
        <v>10.96875</v>
      </c>
      <c r="Y1344" t="s">
        <v>7864</v>
      </c>
    </row>
    <row r="1345" spans="1:25" x14ac:dyDescent="0.75">
      <c r="A1345">
        <v>65063995</v>
      </c>
      <c r="B1345" t="s">
        <v>6195</v>
      </c>
      <c r="C1345" t="s">
        <v>5407</v>
      </c>
      <c r="D1345" t="s">
        <v>5496</v>
      </c>
      <c r="E1345" t="s">
        <v>18</v>
      </c>
      <c r="F1345">
        <v>0</v>
      </c>
      <c r="G1345">
        <v>2</v>
      </c>
      <c r="H1345" t="s">
        <v>7287</v>
      </c>
      <c r="I1345">
        <v>6</v>
      </c>
      <c r="J1345">
        <v>13</v>
      </c>
      <c r="L1345" t="s">
        <v>5481</v>
      </c>
      <c r="M1345" t="s">
        <v>5475</v>
      </c>
      <c r="N1345">
        <v>35</v>
      </c>
      <c r="O1345">
        <v>16.6666666666667</v>
      </c>
      <c r="P1345">
        <v>0.476190476190476</v>
      </c>
      <c r="Q1345" t="s">
        <v>5503</v>
      </c>
      <c r="R1345" t="s">
        <v>5477</v>
      </c>
      <c r="S1345" t="s">
        <v>46</v>
      </c>
      <c r="T1345" t="s">
        <v>11</v>
      </c>
      <c r="U1345" t="s">
        <v>19</v>
      </c>
      <c r="V1345" t="s">
        <v>7859</v>
      </c>
      <c r="W1345">
        <v>106.60284</v>
      </c>
      <c r="X1345">
        <v>10.95978</v>
      </c>
      <c r="Y1345" t="s">
        <v>7866</v>
      </c>
    </row>
    <row r="1346" spans="1:25" x14ac:dyDescent="0.75">
      <c r="A1346">
        <v>65065442</v>
      </c>
      <c r="B1346" t="s">
        <v>5524</v>
      </c>
      <c r="C1346" t="s">
        <v>5390</v>
      </c>
      <c r="D1346" t="s">
        <v>5496</v>
      </c>
      <c r="E1346" t="s">
        <v>18</v>
      </c>
      <c r="F1346">
        <v>0</v>
      </c>
      <c r="G1346">
        <v>6</v>
      </c>
      <c r="H1346" t="s">
        <v>7287</v>
      </c>
      <c r="I1346">
        <v>4</v>
      </c>
      <c r="J1346">
        <v>4</v>
      </c>
      <c r="L1346" t="s">
        <v>5481</v>
      </c>
      <c r="M1346" t="s">
        <v>5475</v>
      </c>
      <c r="N1346">
        <v>35</v>
      </c>
      <c r="O1346">
        <v>21.6666666666667</v>
      </c>
      <c r="P1346">
        <v>0.61904761904761896</v>
      </c>
      <c r="Q1346" t="s">
        <v>5482</v>
      </c>
      <c r="R1346" t="s">
        <v>5483</v>
      </c>
      <c r="S1346" t="s">
        <v>46</v>
      </c>
      <c r="T1346" t="s">
        <v>11</v>
      </c>
      <c r="U1346" t="s">
        <v>19</v>
      </c>
      <c r="V1346" t="s">
        <v>7869</v>
      </c>
      <c r="W1346">
        <v>106.51196</v>
      </c>
      <c r="X1346">
        <v>10.953480000000001</v>
      </c>
      <c r="Y1346" t="s">
        <v>7864</v>
      </c>
    </row>
    <row r="1347" spans="1:25" x14ac:dyDescent="0.75">
      <c r="A1347">
        <v>65525572</v>
      </c>
      <c r="B1347" t="s">
        <v>4450</v>
      </c>
      <c r="C1347" t="s">
        <v>5407</v>
      </c>
      <c r="D1347" t="s">
        <v>5488</v>
      </c>
      <c r="E1347" t="s">
        <v>18</v>
      </c>
      <c r="F1347">
        <v>0</v>
      </c>
      <c r="I1347">
        <v>7</v>
      </c>
      <c r="J1347">
        <v>12.6666666666667</v>
      </c>
      <c r="K1347">
        <v>6</v>
      </c>
      <c r="L1347" t="s">
        <v>5508</v>
      </c>
      <c r="M1347" t="s">
        <v>5475</v>
      </c>
      <c r="N1347">
        <v>35</v>
      </c>
      <c r="O1347">
        <v>28</v>
      </c>
      <c r="P1347">
        <v>0.8</v>
      </c>
      <c r="Q1347" t="s">
        <v>5500</v>
      </c>
      <c r="R1347" t="s">
        <v>5486</v>
      </c>
      <c r="S1347" t="s">
        <v>46</v>
      </c>
      <c r="T1347" t="s">
        <v>11</v>
      </c>
      <c r="U1347" t="s">
        <v>19</v>
      </c>
      <c r="V1347" t="s">
        <v>7861</v>
      </c>
      <c r="W1347">
        <v>106.50020000000001</v>
      </c>
      <c r="X1347">
        <v>10.975099999999999</v>
      </c>
      <c r="Y1347" t="s">
        <v>7864</v>
      </c>
    </row>
    <row r="1348" spans="1:25" x14ac:dyDescent="0.75">
      <c r="A1348">
        <v>65704092</v>
      </c>
      <c r="B1348" t="s">
        <v>6550</v>
      </c>
      <c r="C1348" t="s">
        <v>5451</v>
      </c>
      <c r="D1348" t="s">
        <v>5474</v>
      </c>
      <c r="E1348" t="s">
        <v>18</v>
      </c>
      <c r="F1348">
        <v>0</v>
      </c>
      <c r="G1348">
        <v>5</v>
      </c>
      <c r="H1348" t="s">
        <v>7287</v>
      </c>
      <c r="I1348">
        <v>17</v>
      </c>
      <c r="J1348">
        <v>14.3333333333333</v>
      </c>
      <c r="K1348">
        <v>28</v>
      </c>
      <c r="L1348" t="s">
        <v>5481</v>
      </c>
      <c r="M1348" t="s">
        <v>5475</v>
      </c>
      <c r="N1348">
        <v>35</v>
      </c>
      <c r="O1348">
        <v>24</v>
      </c>
      <c r="P1348">
        <v>0.68571428571428605</v>
      </c>
      <c r="Q1348" t="s">
        <v>5495</v>
      </c>
      <c r="R1348" t="s">
        <v>5477</v>
      </c>
      <c r="S1348" t="s">
        <v>46</v>
      </c>
      <c r="T1348" t="s">
        <v>11</v>
      </c>
      <c r="U1348" t="s">
        <v>19</v>
      </c>
      <c r="V1348" t="s">
        <v>7859</v>
      </c>
      <c r="W1348">
        <v>106.52263000000001</v>
      </c>
      <c r="X1348">
        <v>11.006959999999999</v>
      </c>
      <c r="Y1348" t="s">
        <v>7864</v>
      </c>
    </row>
    <row r="1349" spans="1:25" x14ac:dyDescent="0.75">
      <c r="A1349">
        <v>65714658</v>
      </c>
      <c r="B1349" t="s">
        <v>6017</v>
      </c>
      <c r="C1349" t="s">
        <v>5407</v>
      </c>
      <c r="D1349" t="s">
        <v>5488</v>
      </c>
      <c r="E1349" t="s">
        <v>18</v>
      </c>
      <c r="F1349">
        <v>0</v>
      </c>
      <c r="I1349">
        <v>14</v>
      </c>
      <c r="J1349">
        <v>14.3333333333333</v>
      </c>
      <c r="K1349">
        <v>7</v>
      </c>
      <c r="L1349" t="s">
        <v>5508</v>
      </c>
      <c r="M1349" t="s">
        <v>5475</v>
      </c>
      <c r="N1349">
        <v>35</v>
      </c>
      <c r="O1349">
        <v>35</v>
      </c>
      <c r="P1349">
        <v>1</v>
      </c>
      <c r="Q1349" t="s">
        <v>5500</v>
      </c>
      <c r="R1349" t="s">
        <v>5486</v>
      </c>
      <c r="S1349" t="s">
        <v>46</v>
      </c>
      <c r="T1349" t="s">
        <v>11</v>
      </c>
      <c r="U1349" t="s">
        <v>19</v>
      </c>
      <c r="V1349" t="s">
        <v>7861</v>
      </c>
      <c r="W1349">
        <v>106.50257000000001</v>
      </c>
      <c r="X1349">
        <v>10.976760000000001</v>
      </c>
      <c r="Y1349" t="s">
        <v>7862</v>
      </c>
    </row>
    <row r="1350" spans="1:25" x14ac:dyDescent="0.75">
      <c r="A1350">
        <v>65717825</v>
      </c>
      <c r="B1350" t="s">
        <v>5815</v>
      </c>
      <c r="C1350" t="s">
        <v>5407</v>
      </c>
      <c r="D1350" t="s">
        <v>5487</v>
      </c>
      <c r="E1350" t="s">
        <v>18</v>
      </c>
      <c r="F1350">
        <v>0</v>
      </c>
      <c r="I1350">
        <v>5</v>
      </c>
      <c r="J1350">
        <v>7</v>
      </c>
      <c r="K1350">
        <v>15</v>
      </c>
      <c r="L1350" t="s">
        <v>5508</v>
      </c>
      <c r="M1350" t="s">
        <v>5475</v>
      </c>
      <c r="N1350">
        <v>35</v>
      </c>
      <c r="O1350">
        <v>27.3333333333333</v>
      </c>
      <c r="P1350">
        <v>0.78095238095238095</v>
      </c>
      <c r="Q1350" t="s">
        <v>5500</v>
      </c>
      <c r="R1350" t="s">
        <v>5486</v>
      </c>
      <c r="S1350" t="s">
        <v>46</v>
      </c>
      <c r="T1350" t="s">
        <v>11</v>
      </c>
      <c r="U1350" t="s">
        <v>19</v>
      </c>
      <c r="V1350" t="s">
        <v>7869</v>
      </c>
      <c r="W1350">
        <v>106.51015</v>
      </c>
      <c r="X1350">
        <v>10.96748</v>
      </c>
      <c r="Y1350" t="s">
        <v>7864</v>
      </c>
    </row>
    <row r="1351" spans="1:25" x14ac:dyDescent="0.75">
      <c r="A1351">
        <v>65719784</v>
      </c>
      <c r="B1351" t="s">
        <v>6683</v>
      </c>
      <c r="C1351" t="s">
        <v>5407</v>
      </c>
      <c r="D1351" t="s">
        <v>5488</v>
      </c>
      <c r="E1351" t="s">
        <v>18</v>
      </c>
      <c r="F1351">
        <v>0</v>
      </c>
      <c r="G1351">
        <v>3</v>
      </c>
      <c r="H1351" t="s">
        <v>7287</v>
      </c>
      <c r="I1351">
        <v>5</v>
      </c>
      <c r="J1351">
        <v>22</v>
      </c>
      <c r="K1351">
        <v>5</v>
      </c>
      <c r="L1351" t="s">
        <v>5481</v>
      </c>
      <c r="M1351" t="s">
        <v>5475</v>
      </c>
      <c r="N1351">
        <v>35</v>
      </c>
      <c r="O1351">
        <v>25</v>
      </c>
      <c r="P1351">
        <v>0.71428571428571397</v>
      </c>
      <c r="Q1351" t="s">
        <v>5485</v>
      </c>
      <c r="R1351" t="s">
        <v>5486</v>
      </c>
      <c r="S1351" t="s">
        <v>46</v>
      </c>
      <c r="T1351" t="s">
        <v>11</v>
      </c>
      <c r="U1351" t="s">
        <v>19</v>
      </c>
      <c r="V1351" t="s">
        <v>7861</v>
      </c>
      <c r="W1351">
        <v>106.46872999999999</v>
      </c>
      <c r="X1351">
        <v>10.95763</v>
      </c>
      <c r="Y1351" t="s">
        <v>7864</v>
      </c>
    </row>
    <row r="1352" spans="1:25" x14ac:dyDescent="0.75">
      <c r="A1352">
        <v>65722432</v>
      </c>
      <c r="B1352" t="s">
        <v>6063</v>
      </c>
      <c r="C1352" t="s">
        <v>5407</v>
      </c>
      <c r="D1352" t="s">
        <v>5488</v>
      </c>
      <c r="E1352" t="s">
        <v>18</v>
      </c>
      <c r="F1352">
        <v>0</v>
      </c>
      <c r="I1352">
        <v>49</v>
      </c>
      <c r="J1352">
        <v>35.6666666666667</v>
      </c>
      <c r="K1352">
        <v>3</v>
      </c>
      <c r="L1352" t="s">
        <v>5508</v>
      </c>
      <c r="M1352" t="s">
        <v>5475</v>
      </c>
      <c r="N1352">
        <v>35</v>
      </c>
      <c r="O1352">
        <v>24</v>
      </c>
      <c r="P1352">
        <v>0.68571428571428605</v>
      </c>
      <c r="Q1352" t="s">
        <v>5493</v>
      </c>
      <c r="R1352" t="s">
        <v>5486</v>
      </c>
      <c r="S1352" t="s">
        <v>46</v>
      </c>
      <c r="T1352" t="s">
        <v>11</v>
      </c>
      <c r="U1352" t="s">
        <v>19</v>
      </c>
      <c r="V1352" t="s">
        <v>7863</v>
      </c>
      <c r="W1352">
        <v>106.44773000000001</v>
      </c>
      <c r="X1352">
        <v>11.02782</v>
      </c>
      <c r="Y1352" t="s">
        <v>7864</v>
      </c>
    </row>
    <row r="1353" spans="1:25" x14ac:dyDescent="0.75">
      <c r="A1353">
        <v>65730997</v>
      </c>
      <c r="B1353" t="s">
        <v>6431</v>
      </c>
      <c r="C1353" t="s">
        <v>5407</v>
      </c>
      <c r="D1353" t="s">
        <v>5487</v>
      </c>
      <c r="E1353" t="s">
        <v>18</v>
      </c>
      <c r="F1353">
        <v>0</v>
      </c>
      <c r="I1353">
        <v>11</v>
      </c>
      <c r="J1353">
        <v>12.6666666666667</v>
      </c>
      <c r="K1353">
        <v>12</v>
      </c>
      <c r="L1353" t="s">
        <v>5508</v>
      </c>
      <c r="M1353" t="s">
        <v>5475</v>
      </c>
      <c r="N1353">
        <v>35</v>
      </c>
      <c r="O1353">
        <v>26.6666666666667</v>
      </c>
      <c r="P1353">
        <v>0.76190476190476197</v>
      </c>
      <c r="Q1353" t="s">
        <v>5504</v>
      </c>
      <c r="R1353" t="s">
        <v>5486</v>
      </c>
      <c r="S1353" t="s">
        <v>46</v>
      </c>
      <c r="T1353" t="s">
        <v>11</v>
      </c>
      <c r="U1353" t="s">
        <v>19</v>
      </c>
      <c r="V1353" t="s">
        <v>7869</v>
      </c>
      <c r="W1353">
        <v>106.52938</v>
      </c>
      <c r="X1353">
        <v>10.97044</v>
      </c>
      <c r="Y1353" t="s">
        <v>7864</v>
      </c>
    </row>
    <row r="1354" spans="1:25" x14ac:dyDescent="0.75">
      <c r="A1354">
        <v>65003780</v>
      </c>
      <c r="B1354" t="s">
        <v>6269</v>
      </c>
      <c r="C1354" t="s">
        <v>5390</v>
      </c>
      <c r="D1354" t="s">
        <v>5488</v>
      </c>
      <c r="E1354" t="s">
        <v>18</v>
      </c>
      <c r="F1354">
        <v>0</v>
      </c>
      <c r="G1354">
        <v>7</v>
      </c>
      <c r="H1354" t="s">
        <v>7287</v>
      </c>
      <c r="I1354">
        <v>8</v>
      </c>
      <c r="J1354">
        <v>8.6666666666666696</v>
      </c>
      <c r="K1354">
        <v>12</v>
      </c>
      <c r="L1354" t="s">
        <v>5481</v>
      </c>
      <c r="M1354" t="s">
        <v>5475</v>
      </c>
      <c r="N1354">
        <v>34.6666666666667</v>
      </c>
      <c r="O1354">
        <v>25.3333333333333</v>
      </c>
      <c r="P1354">
        <v>0.73076923076923095</v>
      </c>
      <c r="Q1354" t="s">
        <v>5515</v>
      </c>
      <c r="R1354" t="s">
        <v>5483</v>
      </c>
      <c r="S1354" t="s">
        <v>46</v>
      </c>
      <c r="T1354" t="s">
        <v>11</v>
      </c>
      <c r="U1354" t="s">
        <v>19</v>
      </c>
      <c r="V1354" t="s">
        <v>7861</v>
      </c>
      <c r="W1354">
        <v>106.48677000000001</v>
      </c>
      <c r="X1354">
        <v>10.97242</v>
      </c>
      <c r="Y1354" t="s">
        <v>7864</v>
      </c>
    </row>
    <row r="1355" spans="1:25" x14ac:dyDescent="0.75">
      <c r="A1355">
        <v>65037103</v>
      </c>
      <c r="B1355" t="s">
        <v>6753</v>
      </c>
      <c r="C1355" t="s">
        <v>5407</v>
      </c>
      <c r="D1355" t="s">
        <v>5488</v>
      </c>
      <c r="E1355" t="s">
        <v>18</v>
      </c>
      <c r="F1355">
        <v>0</v>
      </c>
      <c r="G1355">
        <v>3</v>
      </c>
      <c r="H1355" t="s">
        <v>7287</v>
      </c>
      <c r="I1355">
        <v>5</v>
      </c>
      <c r="J1355">
        <v>9</v>
      </c>
      <c r="K1355">
        <v>5</v>
      </c>
      <c r="L1355" t="s">
        <v>5481</v>
      </c>
      <c r="M1355" t="s">
        <v>5475</v>
      </c>
      <c r="N1355">
        <v>34.6666666666667</v>
      </c>
      <c r="O1355">
        <v>24.6666666666667</v>
      </c>
      <c r="P1355">
        <v>0.71153846153846201</v>
      </c>
      <c r="Q1355" t="s">
        <v>5493</v>
      </c>
      <c r="R1355" t="s">
        <v>5486</v>
      </c>
      <c r="S1355" t="s">
        <v>46</v>
      </c>
      <c r="T1355" t="s">
        <v>11</v>
      </c>
      <c r="U1355" t="s">
        <v>19</v>
      </c>
      <c r="V1355" t="s">
        <v>7870</v>
      </c>
      <c r="W1355">
        <v>106.45518</v>
      </c>
      <c r="X1355">
        <v>11.0467</v>
      </c>
      <c r="Y1355" t="s">
        <v>7864</v>
      </c>
    </row>
    <row r="1356" spans="1:25" x14ac:dyDescent="0.75">
      <c r="A1356">
        <v>65508371</v>
      </c>
      <c r="B1356" t="s">
        <v>4289</v>
      </c>
      <c r="C1356" t="s">
        <v>5407</v>
      </c>
      <c r="D1356" t="s">
        <v>5488</v>
      </c>
      <c r="E1356" t="s">
        <v>5497</v>
      </c>
      <c r="F1356">
        <v>350</v>
      </c>
      <c r="I1356">
        <v>326</v>
      </c>
      <c r="J1356">
        <v>125.666666666667</v>
      </c>
      <c r="K1356">
        <v>16</v>
      </c>
      <c r="L1356" t="s">
        <v>5508</v>
      </c>
      <c r="M1356" t="s">
        <v>5499</v>
      </c>
      <c r="N1356">
        <v>34.6666666666667</v>
      </c>
      <c r="O1356">
        <v>28</v>
      </c>
      <c r="P1356">
        <v>0.80769230769230804</v>
      </c>
      <c r="Q1356" t="s">
        <v>5500</v>
      </c>
      <c r="R1356" t="s">
        <v>5486</v>
      </c>
      <c r="S1356" t="s">
        <v>46</v>
      </c>
      <c r="T1356" t="s">
        <v>11</v>
      </c>
      <c r="U1356" t="s">
        <v>19</v>
      </c>
      <c r="V1356" t="s">
        <v>7861</v>
      </c>
      <c r="W1356">
        <v>106.50312</v>
      </c>
      <c r="X1356">
        <v>10.9781</v>
      </c>
      <c r="Y1356" t="s">
        <v>7862</v>
      </c>
    </row>
    <row r="1357" spans="1:25" x14ac:dyDescent="0.75">
      <c r="A1357">
        <v>65526786</v>
      </c>
      <c r="B1357" t="s">
        <v>5823</v>
      </c>
      <c r="C1357" t="s">
        <v>5407</v>
      </c>
      <c r="D1357" t="s">
        <v>5487</v>
      </c>
      <c r="E1357" t="s">
        <v>18</v>
      </c>
      <c r="F1357">
        <v>0</v>
      </c>
      <c r="G1357">
        <v>2</v>
      </c>
      <c r="H1357" t="s">
        <v>7287</v>
      </c>
      <c r="I1357">
        <v>9</v>
      </c>
      <c r="J1357">
        <v>10.3333333333333</v>
      </c>
      <c r="K1357">
        <v>8</v>
      </c>
      <c r="L1357" t="s">
        <v>5481</v>
      </c>
      <c r="M1357" t="s">
        <v>5475</v>
      </c>
      <c r="N1357">
        <v>34.6666666666667</v>
      </c>
      <c r="O1357">
        <v>17.6666666666667</v>
      </c>
      <c r="P1357">
        <v>0.50961538461538503</v>
      </c>
      <c r="Q1357" t="s">
        <v>5503</v>
      </c>
      <c r="R1357" t="s">
        <v>5477</v>
      </c>
      <c r="S1357" t="s">
        <v>46</v>
      </c>
      <c r="T1357" t="s">
        <v>11</v>
      </c>
      <c r="U1357" t="s">
        <v>19</v>
      </c>
      <c r="V1357" t="s">
        <v>7859</v>
      </c>
      <c r="W1357">
        <v>106.59308</v>
      </c>
      <c r="X1357">
        <v>10.965</v>
      </c>
      <c r="Y1357" t="s">
        <v>7866</v>
      </c>
    </row>
    <row r="1358" spans="1:25" x14ac:dyDescent="0.75">
      <c r="A1358">
        <v>65703768</v>
      </c>
      <c r="B1358" t="s">
        <v>663</v>
      </c>
      <c r="C1358" t="s">
        <v>5407</v>
      </c>
      <c r="D1358" t="s">
        <v>5487</v>
      </c>
      <c r="E1358" t="s">
        <v>18</v>
      </c>
      <c r="F1358">
        <v>0</v>
      </c>
      <c r="G1358">
        <v>5</v>
      </c>
      <c r="H1358" t="s">
        <v>7287</v>
      </c>
      <c r="I1358">
        <v>16</v>
      </c>
      <c r="J1358">
        <v>12.3333333333333</v>
      </c>
      <c r="K1358">
        <v>8</v>
      </c>
      <c r="L1358" t="s">
        <v>5481</v>
      </c>
      <c r="M1358" t="s">
        <v>5475</v>
      </c>
      <c r="N1358">
        <v>34.6666666666667</v>
      </c>
      <c r="O1358">
        <v>21.6666666666667</v>
      </c>
      <c r="P1358">
        <v>0.625</v>
      </c>
      <c r="Q1358" t="s">
        <v>5495</v>
      </c>
      <c r="R1358" t="s">
        <v>5477</v>
      </c>
      <c r="S1358" t="s">
        <v>46</v>
      </c>
      <c r="T1358" t="s">
        <v>11</v>
      </c>
      <c r="U1358" t="s">
        <v>19</v>
      </c>
      <c r="V1358" t="s">
        <v>7859</v>
      </c>
      <c r="W1358">
        <v>106.54769</v>
      </c>
      <c r="X1358">
        <v>11.0243</v>
      </c>
      <c r="Y1358" t="s">
        <v>7864</v>
      </c>
    </row>
    <row r="1359" spans="1:25" x14ac:dyDescent="0.75">
      <c r="A1359">
        <v>65703773</v>
      </c>
      <c r="B1359" t="s">
        <v>6502</v>
      </c>
      <c r="C1359" t="s">
        <v>5407</v>
      </c>
      <c r="D1359" t="s">
        <v>5488</v>
      </c>
      <c r="E1359" t="s">
        <v>18</v>
      </c>
      <c r="F1359">
        <v>0</v>
      </c>
      <c r="G1359">
        <v>5</v>
      </c>
      <c r="H1359" t="s">
        <v>7287</v>
      </c>
      <c r="I1359">
        <v>7</v>
      </c>
      <c r="J1359">
        <v>6.3333333333333304</v>
      </c>
      <c r="K1359">
        <v>13</v>
      </c>
      <c r="L1359" t="s">
        <v>5481</v>
      </c>
      <c r="M1359" t="s">
        <v>5475</v>
      </c>
      <c r="N1359">
        <v>34.6666666666667</v>
      </c>
      <c r="O1359">
        <v>22.6666666666667</v>
      </c>
      <c r="P1359">
        <v>0.65384615384615397</v>
      </c>
      <c r="Q1359" t="s">
        <v>5495</v>
      </c>
      <c r="R1359" t="s">
        <v>5477</v>
      </c>
      <c r="S1359" t="s">
        <v>46</v>
      </c>
      <c r="T1359" t="s">
        <v>11</v>
      </c>
      <c r="U1359" t="s">
        <v>19</v>
      </c>
      <c r="V1359" t="s">
        <v>7859</v>
      </c>
      <c r="W1359">
        <v>106.55846</v>
      </c>
      <c r="X1359">
        <v>11.02923</v>
      </c>
      <c r="Y1359" t="s">
        <v>7864</v>
      </c>
    </row>
    <row r="1360" spans="1:25" x14ac:dyDescent="0.75">
      <c r="A1360">
        <v>65711641</v>
      </c>
      <c r="B1360" t="s">
        <v>6402</v>
      </c>
      <c r="C1360" t="s">
        <v>5407</v>
      </c>
      <c r="D1360" t="s">
        <v>5488</v>
      </c>
      <c r="E1360" t="s">
        <v>18</v>
      </c>
      <c r="F1360">
        <v>0</v>
      </c>
      <c r="I1360">
        <v>12</v>
      </c>
      <c r="J1360">
        <v>9.6666666666666696</v>
      </c>
      <c r="K1360">
        <v>10</v>
      </c>
      <c r="L1360" t="s">
        <v>5508</v>
      </c>
      <c r="M1360" t="s">
        <v>5475</v>
      </c>
      <c r="N1360">
        <v>34.6666666666667</v>
      </c>
      <c r="O1360">
        <v>18</v>
      </c>
      <c r="P1360">
        <v>0.51923076923076905</v>
      </c>
      <c r="Q1360" t="s">
        <v>5507</v>
      </c>
      <c r="R1360" t="s">
        <v>5486</v>
      </c>
      <c r="S1360" t="s">
        <v>46</v>
      </c>
      <c r="T1360" t="s">
        <v>11</v>
      </c>
      <c r="U1360" t="s">
        <v>19</v>
      </c>
      <c r="V1360" t="s">
        <v>7869</v>
      </c>
      <c r="W1360">
        <v>106.52809999999999</v>
      </c>
      <c r="X1360">
        <v>10.93994</v>
      </c>
      <c r="Y1360" t="s">
        <v>7866</v>
      </c>
    </row>
    <row r="1361" spans="1:25" x14ac:dyDescent="0.75">
      <c r="A1361">
        <v>65715952</v>
      </c>
      <c r="B1361" t="s">
        <v>6266</v>
      </c>
      <c r="C1361" t="s">
        <v>5407</v>
      </c>
      <c r="D1361" t="s">
        <v>5488</v>
      </c>
      <c r="E1361" t="s">
        <v>18</v>
      </c>
      <c r="F1361">
        <v>0</v>
      </c>
      <c r="I1361">
        <v>45</v>
      </c>
      <c r="J1361">
        <v>28.3333333333333</v>
      </c>
      <c r="K1361">
        <v>5</v>
      </c>
      <c r="L1361" t="s">
        <v>5508</v>
      </c>
      <c r="M1361" t="s">
        <v>5475</v>
      </c>
      <c r="N1361">
        <v>34.6666666666667</v>
      </c>
      <c r="O1361">
        <v>24.3333333333333</v>
      </c>
      <c r="P1361">
        <v>0.70192307692307698</v>
      </c>
      <c r="Q1361" t="s">
        <v>5493</v>
      </c>
      <c r="R1361" t="s">
        <v>5486</v>
      </c>
      <c r="S1361" t="s">
        <v>46</v>
      </c>
      <c r="T1361" t="s">
        <v>11</v>
      </c>
      <c r="U1361" t="s">
        <v>19</v>
      </c>
      <c r="V1361" t="s">
        <v>7870</v>
      </c>
      <c r="W1361">
        <v>106.44359</v>
      </c>
      <c r="X1361">
        <v>11.031879999999999</v>
      </c>
      <c r="Y1361" t="s">
        <v>7864</v>
      </c>
    </row>
    <row r="1362" spans="1:25" x14ac:dyDescent="0.75">
      <c r="A1362">
        <v>65732951</v>
      </c>
      <c r="B1362" t="s">
        <v>5896</v>
      </c>
      <c r="C1362" t="s">
        <v>5407</v>
      </c>
      <c r="D1362" t="s">
        <v>5487</v>
      </c>
      <c r="E1362" t="s">
        <v>18</v>
      </c>
      <c r="F1362">
        <v>0</v>
      </c>
      <c r="I1362">
        <v>6</v>
      </c>
      <c r="J1362">
        <v>8</v>
      </c>
      <c r="K1362">
        <v>34</v>
      </c>
      <c r="L1362" t="s">
        <v>5508</v>
      </c>
      <c r="M1362" t="s">
        <v>5475</v>
      </c>
      <c r="N1362">
        <v>34.6666666666667</v>
      </c>
      <c r="O1362">
        <v>23</v>
      </c>
      <c r="P1362">
        <v>0.66346153846153899</v>
      </c>
      <c r="Q1362" t="s">
        <v>5504</v>
      </c>
      <c r="R1362" t="s">
        <v>5486</v>
      </c>
      <c r="S1362" t="s">
        <v>46</v>
      </c>
      <c r="T1362" t="s">
        <v>11</v>
      </c>
      <c r="U1362" t="s">
        <v>19</v>
      </c>
      <c r="V1362" t="s">
        <v>7869</v>
      </c>
      <c r="W1362">
        <v>106.5287</v>
      </c>
      <c r="X1362">
        <v>10.96128</v>
      </c>
      <c r="Y1362" t="s">
        <v>7864</v>
      </c>
    </row>
    <row r="1363" spans="1:25" x14ac:dyDescent="0.75">
      <c r="A1363">
        <v>65733561</v>
      </c>
      <c r="B1363" t="s">
        <v>6432</v>
      </c>
      <c r="C1363" t="s">
        <v>5407</v>
      </c>
      <c r="D1363" t="s">
        <v>5488</v>
      </c>
      <c r="E1363" t="s">
        <v>18</v>
      </c>
      <c r="F1363">
        <v>0</v>
      </c>
      <c r="G1363">
        <v>2</v>
      </c>
      <c r="H1363" t="s">
        <v>7287</v>
      </c>
      <c r="I1363">
        <v>14</v>
      </c>
      <c r="J1363">
        <v>11.6666666666667</v>
      </c>
      <c r="K1363">
        <v>11</v>
      </c>
      <c r="L1363" t="s">
        <v>5481</v>
      </c>
      <c r="M1363" t="s">
        <v>5475</v>
      </c>
      <c r="N1363">
        <v>34.6666666666667</v>
      </c>
      <c r="O1363">
        <v>23.3333333333333</v>
      </c>
      <c r="P1363">
        <v>0.67307692307692302</v>
      </c>
      <c r="Q1363" t="s">
        <v>5485</v>
      </c>
      <c r="R1363" t="s">
        <v>5486</v>
      </c>
      <c r="S1363" t="s">
        <v>46</v>
      </c>
      <c r="T1363" t="s">
        <v>11</v>
      </c>
      <c r="U1363" t="s">
        <v>19</v>
      </c>
      <c r="V1363" t="s">
        <v>7861</v>
      </c>
      <c r="W1363">
        <v>106.49227</v>
      </c>
      <c r="X1363">
        <v>10.980180000000001</v>
      </c>
      <c r="Y1363" t="s">
        <v>7864</v>
      </c>
    </row>
    <row r="1364" spans="1:25" x14ac:dyDescent="0.75">
      <c r="A1364">
        <v>65017606</v>
      </c>
      <c r="B1364" t="s">
        <v>6011</v>
      </c>
      <c r="C1364" t="s">
        <v>5390</v>
      </c>
      <c r="D1364" t="s">
        <v>5487</v>
      </c>
      <c r="E1364" t="s">
        <v>18</v>
      </c>
      <c r="F1364">
        <v>0</v>
      </c>
      <c r="G1364">
        <v>6</v>
      </c>
      <c r="H1364" t="s">
        <v>7287</v>
      </c>
      <c r="I1364">
        <v>24</v>
      </c>
      <c r="J1364">
        <v>16.3333333333333</v>
      </c>
      <c r="K1364">
        <v>1</v>
      </c>
      <c r="L1364" t="s">
        <v>5481</v>
      </c>
      <c r="M1364" t="s">
        <v>5475</v>
      </c>
      <c r="N1364">
        <v>34.3333333333333</v>
      </c>
      <c r="O1364">
        <v>23</v>
      </c>
      <c r="P1364">
        <v>0.66990291262135904</v>
      </c>
      <c r="Q1364" t="s">
        <v>5482</v>
      </c>
      <c r="R1364" t="s">
        <v>5483</v>
      </c>
      <c r="S1364" t="s">
        <v>46</v>
      </c>
      <c r="T1364" t="s">
        <v>11</v>
      </c>
      <c r="U1364" t="s">
        <v>19</v>
      </c>
      <c r="V1364" t="s">
        <v>7869</v>
      </c>
      <c r="W1364">
        <v>106.5176</v>
      </c>
      <c r="X1364">
        <v>10.960559999999999</v>
      </c>
      <c r="Y1364" t="s">
        <v>7864</v>
      </c>
    </row>
    <row r="1365" spans="1:25" x14ac:dyDescent="0.75">
      <c r="A1365">
        <v>65026795</v>
      </c>
      <c r="B1365" t="s">
        <v>6523</v>
      </c>
      <c r="C1365" t="s">
        <v>5407</v>
      </c>
      <c r="D1365" t="s">
        <v>5488</v>
      </c>
      <c r="E1365" t="s">
        <v>18</v>
      </c>
      <c r="F1365">
        <v>0</v>
      </c>
      <c r="I1365">
        <v>17</v>
      </c>
      <c r="J1365">
        <v>10</v>
      </c>
      <c r="K1365">
        <v>12</v>
      </c>
      <c r="L1365" t="s">
        <v>5508</v>
      </c>
      <c r="M1365" t="s">
        <v>5475</v>
      </c>
      <c r="N1365">
        <v>34.3333333333333</v>
      </c>
      <c r="O1365">
        <v>19.3333333333333</v>
      </c>
      <c r="P1365">
        <v>0.56310679611650505</v>
      </c>
      <c r="Q1365" t="s">
        <v>5507</v>
      </c>
      <c r="R1365" t="s">
        <v>5486</v>
      </c>
      <c r="S1365" t="s">
        <v>46</v>
      </c>
      <c r="T1365" t="s">
        <v>11</v>
      </c>
      <c r="U1365" t="s">
        <v>19</v>
      </c>
      <c r="V1365" t="s">
        <v>7865</v>
      </c>
      <c r="W1365">
        <v>106.53962</v>
      </c>
      <c r="X1365">
        <v>10.938330000000001</v>
      </c>
      <c r="Y1365" t="s">
        <v>7866</v>
      </c>
    </row>
    <row r="1366" spans="1:25" x14ac:dyDescent="0.75">
      <c r="A1366">
        <v>65053765</v>
      </c>
      <c r="B1366" t="s">
        <v>5832</v>
      </c>
      <c r="C1366" t="s">
        <v>5407</v>
      </c>
      <c r="D1366" t="s">
        <v>5488</v>
      </c>
      <c r="E1366" t="s">
        <v>18</v>
      </c>
      <c r="F1366">
        <v>0</v>
      </c>
      <c r="I1366">
        <v>13</v>
      </c>
      <c r="J1366">
        <v>12</v>
      </c>
      <c r="K1366">
        <v>7</v>
      </c>
      <c r="L1366" t="s">
        <v>5508</v>
      </c>
      <c r="M1366" t="s">
        <v>5475</v>
      </c>
      <c r="N1366">
        <v>34.3333333333333</v>
      </c>
      <c r="O1366">
        <v>25.3333333333333</v>
      </c>
      <c r="P1366">
        <v>0.73786407766990303</v>
      </c>
      <c r="Q1366" t="s">
        <v>5500</v>
      </c>
      <c r="R1366" t="s">
        <v>5486</v>
      </c>
      <c r="S1366" t="s">
        <v>46</v>
      </c>
      <c r="T1366" t="s">
        <v>11</v>
      </c>
      <c r="U1366" t="s">
        <v>19</v>
      </c>
      <c r="V1366" t="s">
        <v>7861</v>
      </c>
      <c r="W1366">
        <v>106.49717</v>
      </c>
      <c r="X1366">
        <v>10.96902</v>
      </c>
      <c r="Y1366" t="s">
        <v>7864</v>
      </c>
    </row>
    <row r="1367" spans="1:25" x14ac:dyDescent="0.75">
      <c r="A1367">
        <v>65065929</v>
      </c>
      <c r="B1367" t="s">
        <v>6196</v>
      </c>
      <c r="C1367" t="s">
        <v>5416</v>
      </c>
      <c r="D1367" t="s">
        <v>5496</v>
      </c>
      <c r="E1367" t="s">
        <v>18</v>
      </c>
      <c r="F1367">
        <v>0</v>
      </c>
      <c r="G1367">
        <v>9</v>
      </c>
      <c r="H1367" t="s">
        <v>7287</v>
      </c>
      <c r="I1367">
        <v>15</v>
      </c>
      <c r="J1367">
        <v>15</v>
      </c>
      <c r="L1367" t="s">
        <v>5481</v>
      </c>
      <c r="M1367" t="s">
        <v>5475</v>
      </c>
      <c r="N1367">
        <v>34.3333333333333</v>
      </c>
      <c r="O1367">
        <v>25.3333333333333</v>
      </c>
      <c r="P1367">
        <v>0.73786407766990303</v>
      </c>
      <c r="Q1367" t="s">
        <v>5515</v>
      </c>
      <c r="R1367" t="s">
        <v>5483</v>
      </c>
      <c r="S1367" t="s">
        <v>46</v>
      </c>
      <c r="T1367" t="s">
        <v>11</v>
      </c>
      <c r="U1367" t="s">
        <v>19</v>
      </c>
      <c r="V1367" t="s">
        <v>7861</v>
      </c>
      <c r="W1367">
        <v>106.50675</v>
      </c>
      <c r="X1367">
        <v>10.980079999999999</v>
      </c>
      <c r="Y1367" t="s">
        <v>7864</v>
      </c>
    </row>
    <row r="1368" spans="1:25" x14ac:dyDescent="0.75">
      <c r="A1368">
        <v>65525424</v>
      </c>
      <c r="B1368" t="s">
        <v>926</v>
      </c>
      <c r="C1368" t="s">
        <v>5407</v>
      </c>
      <c r="D1368" t="s">
        <v>5487</v>
      </c>
      <c r="E1368" t="s">
        <v>18</v>
      </c>
      <c r="F1368">
        <v>0</v>
      </c>
      <c r="G1368">
        <v>9</v>
      </c>
      <c r="H1368" t="s">
        <v>7287</v>
      </c>
      <c r="I1368">
        <v>19</v>
      </c>
      <c r="J1368">
        <v>45.6666666666667</v>
      </c>
      <c r="K1368">
        <v>118</v>
      </c>
      <c r="L1368" t="s">
        <v>5481</v>
      </c>
      <c r="M1368" t="s">
        <v>5475</v>
      </c>
      <c r="N1368">
        <v>34.3333333333333</v>
      </c>
      <c r="O1368">
        <v>22.3333333333333</v>
      </c>
      <c r="P1368">
        <v>0.65048543689320404</v>
      </c>
      <c r="Q1368" t="s">
        <v>5507</v>
      </c>
      <c r="R1368" t="s">
        <v>5486</v>
      </c>
      <c r="S1368" t="s">
        <v>46</v>
      </c>
      <c r="T1368" t="s">
        <v>11</v>
      </c>
      <c r="U1368" t="s">
        <v>19</v>
      </c>
      <c r="V1368" t="s">
        <v>7869</v>
      </c>
      <c r="W1368">
        <v>106.54671999999999</v>
      </c>
      <c r="X1368">
        <v>10.95627</v>
      </c>
      <c r="Y1368" t="s">
        <v>7864</v>
      </c>
    </row>
    <row r="1369" spans="1:25" x14ac:dyDescent="0.75">
      <c r="A1369">
        <v>65714716</v>
      </c>
      <c r="B1369" t="s">
        <v>6563</v>
      </c>
      <c r="C1369" t="s">
        <v>5407</v>
      </c>
      <c r="D1369" t="s">
        <v>5488</v>
      </c>
      <c r="E1369" t="s">
        <v>18</v>
      </c>
      <c r="F1369">
        <v>0</v>
      </c>
      <c r="G1369">
        <v>2</v>
      </c>
      <c r="H1369" t="s">
        <v>7287</v>
      </c>
      <c r="I1369">
        <v>5</v>
      </c>
      <c r="J1369">
        <v>7</v>
      </c>
      <c r="K1369">
        <v>3</v>
      </c>
      <c r="L1369" t="s">
        <v>5481</v>
      </c>
      <c r="M1369" t="s">
        <v>5475</v>
      </c>
      <c r="N1369">
        <v>34.3333333333333</v>
      </c>
      <c r="O1369">
        <v>26.3333333333333</v>
      </c>
      <c r="P1369">
        <v>0.76699029126213603</v>
      </c>
      <c r="Q1369" t="s">
        <v>5510</v>
      </c>
      <c r="R1369" t="s">
        <v>5486</v>
      </c>
      <c r="S1369" t="s">
        <v>46</v>
      </c>
      <c r="T1369" t="s">
        <v>11</v>
      </c>
      <c r="U1369" t="s">
        <v>19</v>
      </c>
      <c r="V1369" t="s">
        <v>7861</v>
      </c>
      <c r="W1369">
        <v>106.43846000000001</v>
      </c>
      <c r="X1369">
        <v>10.98817</v>
      </c>
      <c r="Y1369" t="s">
        <v>7864</v>
      </c>
    </row>
    <row r="1370" spans="1:25" x14ac:dyDescent="0.75">
      <c r="A1370">
        <v>65008133</v>
      </c>
      <c r="B1370" t="s">
        <v>6899</v>
      </c>
      <c r="C1370" t="s">
        <v>5407</v>
      </c>
      <c r="D1370" t="s">
        <v>5488</v>
      </c>
      <c r="E1370" t="s">
        <v>18</v>
      </c>
      <c r="F1370">
        <v>0</v>
      </c>
      <c r="G1370">
        <v>3</v>
      </c>
      <c r="H1370" t="s">
        <v>7287</v>
      </c>
      <c r="I1370">
        <v>8</v>
      </c>
      <c r="J1370">
        <v>9.6666666666666696</v>
      </c>
      <c r="K1370">
        <v>36</v>
      </c>
      <c r="L1370" t="s">
        <v>5481</v>
      </c>
      <c r="M1370" t="s">
        <v>5475</v>
      </c>
      <c r="N1370">
        <v>34</v>
      </c>
      <c r="O1370">
        <v>18.3333333333333</v>
      </c>
      <c r="P1370">
        <v>0.53921568627451</v>
      </c>
      <c r="Q1370" t="s">
        <v>5521</v>
      </c>
      <c r="R1370" t="s">
        <v>5477</v>
      </c>
      <c r="S1370" t="s">
        <v>46</v>
      </c>
      <c r="T1370" t="s">
        <v>11</v>
      </c>
      <c r="U1370" t="s">
        <v>19</v>
      </c>
      <c r="V1370" t="s">
        <v>7859</v>
      </c>
      <c r="W1370">
        <v>106.5716</v>
      </c>
      <c r="X1370">
        <v>10.995509999999999</v>
      </c>
      <c r="Y1370" t="s">
        <v>7866</v>
      </c>
    </row>
    <row r="1371" spans="1:25" x14ac:dyDescent="0.75">
      <c r="A1371">
        <v>65028301</v>
      </c>
      <c r="B1371" t="s">
        <v>6602</v>
      </c>
      <c r="C1371" t="s">
        <v>5407</v>
      </c>
      <c r="D1371" t="s">
        <v>5488</v>
      </c>
      <c r="E1371" t="s">
        <v>18</v>
      </c>
      <c r="F1371">
        <v>0</v>
      </c>
      <c r="G1371">
        <v>6</v>
      </c>
      <c r="H1371" t="s">
        <v>7287</v>
      </c>
      <c r="I1371">
        <v>5</v>
      </c>
      <c r="J1371">
        <v>12.6666666666667</v>
      </c>
      <c r="K1371">
        <v>8</v>
      </c>
      <c r="L1371" t="s">
        <v>5481</v>
      </c>
      <c r="M1371" t="s">
        <v>5475</v>
      </c>
      <c r="N1371">
        <v>34</v>
      </c>
      <c r="O1371">
        <v>18</v>
      </c>
      <c r="P1371">
        <v>0.52941176470588203</v>
      </c>
      <c r="Q1371" t="s">
        <v>5507</v>
      </c>
      <c r="R1371" t="s">
        <v>5486</v>
      </c>
      <c r="S1371" t="s">
        <v>46</v>
      </c>
      <c r="T1371" t="s">
        <v>11</v>
      </c>
      <c r="U1371" t="s">
        <v>19</v>
      </c>
      <c r="V1371" t="s">
        <v>7869</v>
      </c>
      <c r="W1371">
        <v>106.5431</v>
      </c>
      <c r="X1371">
        <v>10.948829999999999</v>
      </c>
      <c r="Y1371" t="s">
        <v>7866</v>
      </c>
    </row>
    <row r="1372" spans="1:25" x14ac:dyDescent="0.75">
      <c r="A1372">
        <v>65033248</v>
      </c>
      <c r="B1372" t="s">
        <v>5893</v>
      </c>
      <c r="C1372" t="s">
        <v>5390</v>
      </c>
      <c r="D1372" t="s">
        <v>5487</v>
      </c>
      <c r="E1372" t="s">
        <v>18</v>
      </c>
      <c r="F1372">
        <v>0</v>
      </c>
      <c r="G1372">
        <v>7</v>
      </c>
      <c r="H1372" t="s">
        <v>7287</v>
      </c>
      <c r="I1372">
        <v>24</v>
      </c>
      <c r="J1372">
        <v>13.6666666666667</v>
      </c>
      <c r="K1372">
        <v>1</v>
      </c>
      <c r="L1372" t="s">
        <v>5481</v>
      </c>
      <c r="M1372" t="s">
        <v>5475</v>
      </c>
      <c r="N1372">
        <v>34</v>
      </c>
      <c r="O1372">
        <v>21.3333333333333</v>
      </c>
      <c r="P1372">
        <v>0.62745098039215697</v>
      </c>
      <c r="Q1372" t="s">
        <v>5482</v>
      </c>
      <c r="R1372" t="s">
        <v>5483</v>
      </c>
      <c r="S1372" t="s">
        <v>46</v>
      </c>
      <c r="T1372" t="s">
        <v>11</v>
      </c>
      <c r="U1372" t="s">
        <v>19</v>
      </c>
      <c r="V1372" t="s">
        <v>7869</v>
      </c>
      <c r="W1372">
        <v>106.52863000000001</v>
      </c>
      <c r="X1372">
        <v>10.957940000000001</v>
      </c>
      <c r="Y1372" t="s">
        <v>7864</v>
      </c>
    </row>
    <row r="1373" spans="1:25" x14ac:dyDescent="0.75">
      <c r="A1373">
        <v>65063794</v>
      </c>
      <c r="B1373" t="s">
        <v>5924</v>
      </c>
      <c r="C1373" t="s">
        <v>5407</v>
      </c>
      <c r="D1373" t="s">
        <v>5496</v>
      </c>
      <c r="E1373" t="s">
        <v>18</v>
      </c>
      <c r="F1373">
        <v>0</v>
      </c>
      <c r="I1373">
        <v>30</v>
      </c>
      <c r="J1373">
        <v>44</v>
      </c>
      <c r="L1373" t="s">
        <v>5508</v>
      </c>
      <c r="M1373" t="s">
        <v>5475</v>
      </c>
      <c r="N1373">
        <v>34</v>
      </c>
      <c r="O1373">
        <v>23.3333333333333</v>
      </c>
      <c r="P1373">
        <v>0.68627450980392202</v>
      </c>
      <c r="Q1373" t="s">
        <v>5493</v>
      </c>
      <c r="R1373" t="s">
        <v>5486</v>
      </c>
      <c r="S1373" t="s">
        <v>46</v>
      </c>
      <c r="T1373" t="s">
        <v>11</v>
      </c>
      <c r="U1373" t="s">
        <v>19</v>
      </c>
      <c r="V1373" t="s">
        <v>7863</v>
      </c>
      <c r="W1373">
        <v>106.44786999999999</v>
      </c>
      <c r="X1373">
        <v>11.03396</v>
      </c>
      <c r="Y1373" t="s">
        <v>7864</v>
      </c>
    </row>
    <row r="1374" spans="1:25" x14ac:dyDescent="0.75">
      <c r="A1374">
        <v>65064033</v>
      </c>
      <c r="B1374" t="s">
        <v>5836</v>
      </c>
      <c r="C1374" t="s">
        <v>5390</v>
      </c>
      <c r="D1374" t="s">
        <v>5496</v>
      </c>
      <c r="E1374" t="s">
        <v>18</v>
      </c>
      <c r="F1374">
        <v>0</v>
      </c>
      <c r="I1374">
        <v>4</v>
      </c>
      <c r="J1374">
        <v>5.3333333333333304</v>
      </c>
      <c r="L1374" t="s">
        <v>5508</v>
      </c>
      <c r="M1374" t="s">
        <v>5475</v>
      </c>
      <c r="N1374">
        <v>34</v>
      </c>
      <c r="O1374">
        <v>22</v>
      </c>
      <c r="P1374">
        <v>0.64705882352941202</v>
      </c>
      <c r="Q1374" t="s">
        <v>5482</v>
      </c>
      <c r="R1374" t="s">
        <v>5483</v>
      </c>
      <c r="S1374" t="s">
        <v>46</v>
      </c>
      <c r="T1374" t="s">
        <v>11</v>
      </c>
      <c r="U1374" t="s">
        <v>19</v>
      </c>
      <c r="V1374" t="s">
        <v>7869</v>
      </c>
      <c r="W1374">
        <v>106.54886999999999</v>
      </c>
      <c r="X1374">
        <v>10.965590000000001</v>
      </c>
      <c r="Y1374" t="s">
        <v>7864</v>
      </c>
    </row>
    <row r="1375" spans="1:25" x14ac:dyDescent="0.75">
      <c r="A1375">
        <v>65508856</v>
      </c>
      <c r="B1375" t="s">
        <v>6090</v>
      </c>
      <c r="C1375" t="s">
        <v>5407</v>
      </c>
      <c r="D1375" t="s">
        <v>5487</v>
      </c>
      <c r="E1375" t="s">
        <v>18</v>
      </c>
      <c r="F1375">
        <v>0</v>
      </c>
      <c r="G1375">
        <v>3</v>
      </c>
      <c r="H1375" t="s">
        <v>7287</v>
      </c>
      <c r="I1375">
        <v>7</v>
      </c>
      <c r="J1375">
        <v>9.3333333333333304</v>
      </c>
      <c r="K1375">
        <v>9</v>
      </c>
      <c r="L1375" t="s">
        <v>5481</v>
      </c>
      <c r="M1375" t="s">
        <v>5475</v>
      </c>
      <c r="N1375">
        <v>34</v>
      </c>
      <c r="O1375">
        <v>22.3333333333333</v>
      </c>
      <c r="P1375">
        <v>0.65686274509803899</v>
      </c>
      <c r="Q1375" t="s">
        <v>5510</v>
      </c>
      <c r="R1375" t="s">
        <v>5486</v>
      </c>
      <c r="S1375" t="s">
        <v>46</v>
      </c>
      <c r="T1375" t="s">
        <v>11</v>
      </c>
      <c r="U1375" t="s">
        <v>19</v>
      </c>
      <c r="V1375" t="s">
        <v>7870</v>
      </c>
      <c r="W1375">
        <v>106.40495</v>
      </c>
      <c r="X1375">
        <v>10.991250000000001</v>
      </c>
      <c r="Y1375" t="s">
        <v>7864</v>
      </c>
    </row>
    <row r="1376" spans="1:25" x14ac:dyDescent="0.75">
      <c r="A1376">
        <v>65540094</v>
      </c>
      <c r="B1376" t="s">
        <v>4557</v>
      </c>
      <c r="C1376" t="s">
        <v>5407</v>
      </c>
      <c r="D1376" t="s">
        <v>5487</v>
      </c>
      <c r="E1376" t="s">
        <v>18</v>
      </c>
      <c r="F1376">
        <v>0</v>
      </c>
      <c r="I1376">
        <v>15</v>
      </c>
      <c r="J1376">
        <v>19.6666666666667</v>
      </c>
      <c r="K1376">
        <v>17</v>
      </c>
      <c r="L1376" t="s">
        <v>5508</v>
      </c>
      <c r="M1376" t="s">
        <v>5475</v>
      </c>
      <c r="N1376">
        <v>34</v>
      </c>
      <c r="O1376">
        <v>26</v>
      </c>
      <c r="P1376">
        <v>0.76470588235294101</v>
      </c>
      <c r="Q1376" t="s">
        <v>5500</v>
      </c>
      <c r="R1376" t="s">
        <v>5486</v>
      </c>
      <c r="S1376" t="s">
        <v>46</v>
      </c>
      <c r="T1376" t="s">
        <v>11</v>
      </c>
      <c r="U1376" t="s">
        <v>19</v>
      </c>
      <c r="V1376" t="s">
        <v>7861</v>
      </c>
      <c r="W1376">
        <v>106.50331</v>
      </c>
      <c r="X1376">
        <v>10.97804</v>
      </c>
      <c r="Y1376" t="s">
        <v>7864</v>
      </c>
    </row>
    <row r="1377" spans="1:25" x14ac:dyDescent="0.75">
      <c r="A1377">
        <v>65540116</v>
      </c>
      <c r="B1377" t="s">
        <v>5802</v>
      </c>
      <c r="C1377" t="s">
        <v>5407</v>
      </c>
      <c r="D1377" t="s">
        <v>5487</v>
      </c>
      <c r="E1377" t="s">
        <v>18</v>
      </c>
      <c r="F1377">
        <v>0</v>
      </c>
      <c r="I1377">
        <v>15</v>
      </c>
      <c r="J1377">
        <v>11.3333333333333</v>
      </c>
      <c r="K1377">
        <v>10</v>
      </c>
      <c r="L1377" t="s">
        <v>5508</v>
      </c>
      <c r="M1377" t="s">
        <v>5475</v>
      </c>
      <c r="N1377">
        <v>34</v>
      </c>
      <c r="O1377">
        <v>24</v>
      </c>
      <c r="P1377">
        <v>0.70588235294117696</v>
      </c>
      <c r="Q1377" t="s">
        <v>5504</v>
      </c>
      <c r="R1377" t="s">
        <v>5486</v>
      </c>
      <c r="S1377" t="s">
        <v>46</v>
      </c>
      <c r="T1377" t="s">
        <v>11</v>
      </c>
      <c r="U1377" t="s">
        <v>19</v>
      </c>
      <c r="V1377" t="s">
        <v>7869</v>
      </c>
      <c r="W1377">
        <v>106.54197000000001</v>
      </c>
      <c r="X1377">
        <v>10.96275</v>
      </c>
      <c r="Y1377" t="s">
        <v>7864</v>
      </c>
    </row>
    <row r="1378" spans="1:25" x14ac:dyDescent="0.75">
      <c r="A1378">
        <v>65540306</v>
      </c>
      <c r="B1378" t="s">
        <v>6889</v>
      </c>
      <c r="C1378" t="s">
        <v>5407</v>
      </c>
      <c r="D1378" t="s">
        <v>5488</v>
      </c>
      <c r="E1378" t="s">
        <v>18</v>
      </c>
      <c r="F1378">
        <v>0</v>
      </c>
      <c r="I1378">
        <v>4</v>
      </c>
      <c r="J1378">
        <v>5.3333333333333304</v>
      </c>
      <c r="K1378">
        <v>12</v>
      </c>
      <c r="L1378" t="s">
        <v>5508</v>
      </c>
      <c r="M1378" t="s">
        <v>5475</v>
      </c>
      <c r="N1378">
        <v>34</v>
      </c>
      <c r="O1378">
        <v>20.6666666666667</v>
      </c>
      <c r="P1378">
        <v>0.60784313725490202</v>
      </c>
      <c r="Q1378" t="s">
        <v>5507</v>
      </c>
      <c r="R1378" t="s">
        <v>5486</v>
      </c>
      <c r="S1378" t="s">
        <v>46</v>
      </c>
      <c r="T1378" t="s">
        <v>11</v>
      </c>
      <c r="U1378" t="s">
        <v>19</v>
      </c>
      <c r="V1378" t="s">
        <v>7869</v>
      </c>
      <c r="W1378">
        <v>106.54712000000001</v>
      </c>
      <c r="X1378">
        <v>10.96387</v>
      </c>
      <c r="Y1378" t="s">
        <v>7864</v>
      </c>
    </row>
    <row r="1379" spans="1:25" x14ac:dyDescent="0.75">
      <c r="A1379">
        <v>65540415</v>
      </c>
      <c r="B1379" t="s">
        <v>6623</v>
      </c>
      <c r="C1379" t="s">
        <v>5407</v>
      </c>
      <c r="D1379" t="s">
        <v>5488</v>
      </c>
      <c r="E1379" t="s">
        <v>18</v>
      </c>
      <c r="F1379">
        <v>0</v>
      </c>
      <c r="G1379">
        <v>2</v>
      </c>
      <c r="H1379" t="s">
        <v>7287</v>
      </c>
      <c r="I1379">
        <v>6</v>
      </c>
      <c r="J1379">
        <v>8.6666666666666696</v>
      </c>
      <c r="K1379">
        <v>5</v>
      </c>
      <c r="L1379" t="s">
        <v>5481</v>
      </c>
      <c r="M1379" t="s">
        <v>5475</v>
      </c>
      <c r="N1379">
        <v>34</v>
      </c>
      <c r="O1379">
        <v>21.3333333333333</v>
      </c>
      <c r="P1379">
        <v>0.62745098039215697</v>
      </c>
      <c r="Q1379" t="s">
        <v>5510</v>
      </c>
      <c r="R1379" t="s">
        <v>5486</v>
      </c>
      <c r="S1379" t="s">
        <v>46</v>
      </c>
      <c r="T1379" t="s">
        <v>11</v>
      </c>
      <c r="U1379" t="s">
        <v>19</v>
      </c>
      <c r="V1379" t="s">
        <v>7861</v>
      </c>
      <c r="W1379">
        <v>106.45001999999999</v>
      </c>
      <c r="X1379">
        <v>10.988799999999999</v>
      </c>
      <c r="Y1379" t="s">
        <v>7864</v>
      </c>
    </row>
    <row r="1380" spans="1:25" x14ac:dyDescent="0.75">
      <c r="A1380">
        <v>65710360</v>
      </c>
      <c r="B1380" t="s">
        <v>6401</v>
      </c>
      <c r="C1380" t="s">
        <v>5407</v>
      </c>
      <c r="D1380" t="s">
        <v>5488</v>
      </c>
      <c r="E1380" t="s">
        <v>18</v>
      </c>
      <c r="F1380">
        <v>0</v>
      </c>
      <c r="G1380">
        <v>2</v>
      </c>
      <c r="H1380" t="s">
        <v>7287</v>
      </c>
      <c r="I1380">
        <v>10</v>
      </c>
      <c r="J1380">
        <v>23.3333333333333</v>
      </c>
      <c r="K1380">
        <v>2</v>
      </c>
      <c r="L1380" t="s">
        <v>5481</v>
      </c>
      <c r="M1380" t="s">
        <v>5475</v>
      </c>
      <c r="N1380">
        <v>34</v>
      </c>
      <c r="O1380">
        <v>23</v>
      </c>
      <c r="P1380">
        <v>0.67647058823529405</v>
      </c>
      <c r="Q1380" t="s">
        <v>5510</v>
      </c>
      <c r="R1380" t="s">
        <v>5486</v>
      </c>
      <c r="S1380" t="s">
        <v>46</v>
      </c>
      <c r="T1380" t="s">
        <v>11</v>
      </c>
      <c r="U1380" t="s">
        <v>19</v>
      </c>
      <c r="V1380" t="s">
        <v>7861</v>
      </c>
      <c r="W1380">
        <v>106.44938999999999</v>
      </c>
      <c r="X1380">
        <v>10.988619999999999</v>
      </c>
      <c r="Y1380" t="s">
        <v>7864</v>
      </c>
    </row>
    <row r="1381" spans="1:25" x14ac:dyDescent="0.75">
      <c r="A1381">
        <v>65720517</v>
      </c>
      <c r="B1381" t="s">
        <v>1897</v>
      </c>
      <c r="C1381" t="s">
        <v>5407</v>
      </c>
      <c r="D1381" t="s">
        <v>5488</v>
      </c>
      <c r="E1381" t="s">
        <v>18</v>
      </c>
      <c r="F1381">
        <v>0</v>
      </c>
      <c r="I1381">
        <v>7</v>
      </c>
      <c r="J1381">
        <v>6.6666666666666696</v>
      </c>
      <c r="K1381">
        <v>9</v>
      </c>
      <c r="L1381" t="s">
        <v>5508</v>
      </c>
      <c r="M1381" t="s">
        <v>5475</v>
      </c>
      <c r="N1381">
        <v>34</v>
      </c>
      <c r="O1381">
        <v>23</v>
      </c>
      <c r="P1381">
        <v>0.67647058823529405</v>
      </c>
      <c r="Q1381" t="s">
        <v>5500</v>
      </c>
      <c r="R1381" t="s">
        <v>5486</v>
      </c>
      <c r="S1381" t="s">
        <v>46</v>
      </c>
      <c r="T1381" t="s">
        <v>11</v>
      </c>
      <c r="U1381" t="s">
        <v>19</v>
      </c>
      <c r="V1381" t="s">
        <v>7861</v>
      </c>
      <c r="W1381">
        <v>106.49648000000001</v>
      </c>
      <c r="X1381">
        <v>10.97091</v>
      </c>
      <c r="Y1381" t="s">
        <v>7864</v>
      </c>
    </row>
    <row r="1382" spans="1:25" x14ac:dyDescent="0.75">
      <c r="A1382">
        <v>65729153</v>
      </c>
      <c r="B1382" t="s">
        <v>5743</v>
      </c>
      <c r="C1382" t="s">
        <v>5407</v>
      </c>
      <c r="D1382" t="s">
        <v>5487</v>
      </c>
      <c r="E1382" t="s">
        <v>18</v>
      </c>
      <c r="F1382">
        <v>0</v>
      </c>
      <c r="G1382">
        <v>9</v>
      </c>
      <c r="H1382" t="s">
        <v>7287</v>
      </c>
      <c r="I1382">
        <v>33</v>
      </c>
      <c r="J1382">
        <v>27.3333333333333</v>
      </c>
      <c r="K1382">
        <v>30</v>
      </c>
      <c r="L1382" t="s">
        <v>5481</v>
      </c>
      <c r="M1382" t="s">
        <v>5475</v>
      </c>
      <c r="N1382">
        <v>34</v>
      </c>
      <c r="O1382">
        <v>25.6666666666667</v>
      </c>
      <c r="P1382">
        <v>0.75490196078431404</v>
      </c>
      <c r="Q1382" t="s">
        <v>5504</v>
      </c>
      <c r="R1382" t="s">
        <v>5486</v>
      </c>
      <c r="S1382" t="s">
        <v>46</v>
      </c>
      <c r="T1382" t="s">
        <v>11</v>
      </c>
      <c r="U1382" t="s">
        <v>19</v>
      </c>
      <c r="V1382" t="s">
        <v>7869</v>
      </c>
      <c r="W1382">
        <v>106.51732</v>
      </c>
      <c r="X1382">
        <v>10.94173</v>
      </c>
      <c r="Y1382" t="s">
        <v>7864</v>
      </c>
    </row>
    <row r="1383" spans="1:25" x14ac:dyDescent="0.75">
      <c r="A1383">
        <v>65020407</v>
      </c>
      <c r="B1383" t="s">
        <v>6179</v>
      </c>
      <c r="C1383" t="s">
        <v>5407</v>
      </c>
      <c r="D1383" t="s">
        <v>5488</v>
      </c>
      <c r="E1383" t="s">
        <v>18</v>
      </c>
      <c r="F1383">
        <v>0</v>
      </c>
      <c r="G1383">
        <v>3</v>
      </c>
      <c r="H1383" t="s">
        <v>7287</v>
      </c>
      <c r="I1383">
        <v>14</v>
      </c>
      <c r="J1383">
        <v>13</v>
      </c>
      <c r="K1383">
        <v>3</v>
      </c>
      <c r="L1383" t="s">
        <v>5481</v>
      </c>
      <c r="M1383" t="s">
        <v>5475</v>
      </c>
      <c r="N1383">
        <v>33.6666666666667</v>
      </c>
      <c r="O1383">
        <v>22</v>
      </c>
      <c r="P1383">
        <v>0.65346534653465305</v>
      </c>
      <c r="Q1383" t="s">
        <v>5510</v>
      </c>
      <c r="R1383" t="s">
        <v>5486</v>
      </c>
      <c r="S1383" t="s">
        <v>46</v>
      </c>
      <c r="T1383" t="s">
        <v>11</v>
      </c>
      <c r="U1383" t="s">
        <v>19</v>
      </c>
      <c r="V1383" t="s">
        <v>7861</v>
      </c>
      <c r="W1383">
        <v>106.47275</v>
      </c>
      <c r="X1383">
        <v>10.98352</v>
      </c>
      <c r="Y1383" t="s">
        <v>7864</v>
      </c>
    </row>
    <row r="1384" spans="1:25" x14ac:dyDescent="0.75">
      <c r="A1384">
        <v>65026863</v>
      </c>
      <c r="B1384" t="s">
        <v>6749</v>
      </c>
      <c r="C1384" t="s">
        <v>5407</v>
      </c>
      <c r="D1384" t="s">
        <v>5488</v>
      </c>
      <c r="E1384" t="s">
        <v>18</v>
      </c>
      <c r="F1384">
        <v>0</v>
      </c>
      <c r="G1384">
        <v>6</v>
      </c>
      <c r="H1384" t="s">
        <v>7287</v>
      </c>
      <c r="I1384">
        <v>16</v>
      </c>
      <c r="J1384">
        <v>12.3333333333333</v>
      </c>
      <c r="K1384">
        <v>6</v>
      </c>
      <c r="L1384" t="s">
        <v>5481</v>
      </c>
      <c r="M1384" t="s">
        <v>5475</v>
      </c>
      <c r="N1384">
        <v>33.6666666666667</v>
      </c>
      <c r="O1384">
        <v>23.3333333333333</v>
      </c>
      <c r="P1384">
        <v>0.69306930693069302</v>
      </c>
      <c r="Q1384" t="s">
        <v>5495</v>
      </c>
      <c r="R1384" t="s">
        <v>5477</v>
      </c>
      <c r="S1384" t="s">
        <v>46</v>
      </c>
      <c r="T1384" t="s">
        <v>11</v>
      </c>
      <c r="U1384" t="s">
        <v>19</v>
      </c>
      <c r="V1384" t="s">
        <v>7869</v>
      </c>
      <c r="W1384">
        <v>106.53203000000001</v>
      </c>
      <c r="X1384">
        <v>11.015420000000001</v>
      </c>
      <c r="Y1384" t="s">
        <v>7864</v>
      </c>
    </row>
    <row r="1385" spans="1:25" x14ac:dyDescent="0.75">
      <c r="A1385">
        <v>65030426</v>
      </c>
      <c r="B1385" t="s">
        <v>6514</v>
      </c>
      <c r="C1385" t="s">
        <v>5407</v>
      </c>
      <c r="D1385" t="s">
        <v>5487</v>
      </c>
      <c r="E1385" t="s">
        <v>18</v>
      </c>
      <c r="F1385">
        <v>0</v>
      </c>
      <c r="I1385">
        <v>12</v>
      </c>
      <c r="J1385">
        <v>24.6666666666667</v>
      </c>
      <c r="K1385">
        <v>6</v>
      </c>
      <c r="L1385" t="s">
        <v>5508</v>
      </c>
      <c r="M1385" t="s">
        <v>5475</v>
      </c>
      <c r="N1385">
        <v>33.6666666666667</v>
      </c>
      <c r="O1385">
        <v>25</v>
      </c>
      <c r="P1385">
        <v>0.74257425742574301</v>
      </c>
      <c r="Q1385" t="s">
        <v>5493</v>
      </c>
      <c r="R1385" t="s">
        <v>5486</v>
      </c>
      <c r="S1385" t="s">
        <v>46</v>
      </c>
      <c r="T1385" t="s">
        <v>11</v>
      </c>
      <c r="U1385" t="s">
        <v>19</v>
      </c>
      <c r="V1385" t="s">
        <v>7870</v>
      </c>
      <c r="W1385">
        <v>106.45621</v>
      </c>
      <c r="X1385">
        <v>11.038349999999999</v>
      </c>
      <c r="Y1385" t="s">
        <v>7864</v>
      </c>
    </row>
    <row r="1386" spans="1:25" x14ac:dyDescent="0.75">
      <c r="A1386">
        <v>65063810</v>
      </c>
      <c r="B1386" t="s">
        <v>6223</v>
      </c>
      <c r="C1386" t="s">
        <v>5407</v>
      </c>
      <c r="D1386" t="s">
        <v>5496</v>
      </c>
      <c r="E1386" t="s">
        <v>18</v>
      </c>
      <c r="F1386">
        <v>0</v>
      </c>
      <c r="I1386">
        <v>3</v>
      </c>
      <c r="J1386">
        <v>4</v>
      </c>
      <c r="L1386" t="s">
        <v>5508</v>
      </c>
      <c r="M1386" t="s">
        <v>5475</v>
      </c>
      <c r="N1386">
        <v>33.6666666666667</v>
      </c>
      <c r="O1386">
        <v>19</v>
      </c>
      <c r="P1386">
        <v>0.56435643564356397</v>
      </c>
      <c r="Q1386" t="s">
        <v>5502</v>
      </c>
      <c r="R1386" t="s">
        <v>5477</v>
      </c>
      <c r="S1386" t="s">
        <v>46</v>
      </c>
      <c r="T1386" t="s">
        <v>11</v>
      </c>
      <c r="U1386" t="s">
        <v>19</v>
      </c>
      <c r="V1386" t="s">
        <v>7859</v>
      </c>
      <c r="W1386">
        <v>106.58929000000001</v>
      </c>
      <c r="X1386">
        <v>10.980600000000001</v>
      </c>
      <c r="Y1386" t="s">
        <v>7866</v>
      </c>
    </row>
    <row r="1387" spans="1:25" x14ac:dyDescent="0.75">
      <c r="A1387">
        <v>65065954</v>
      </c>
      <c r="B1387" t="s">
        <v>6188</v>
      </c>
      <c r="C1387" t="s">
        <v>5390</v>
      </c>
      <c r="D1387" t="s">
        <v>5496</v>
      </c>
      <c r="E1387" t="s">
        <v>18</v>
      </c>
      <c r="F1387">
        <v>0</v>
      </c>
      <c r="G1387">
        <v>4</v>
      </c>
      <c r="H1387" t="s">
        <v>7287</v>
      </c>
      <c r="I1387">
        <v>4</v>
      </c>
      <c r="J1387">
        <v>5.6666666666666696</v>
      </c>
      <c r="L1387" t="s">
        <v>5481</v>
      </c>
      <c r="M1387" t="s">
        <v>5475</v>
      </c>
      <c r="N1387">
        <v>33.6666666666667</v>
      </c>
      <c r="O1387">
        <v>19.3333333333333</v>
      </c>
      <c r="P1387">
        <v>0.57425742574257399</v>
      </c>
      <c r="Q1387" t="s">
        <v>5482</v>
      </c>
      <c r="R1387" t="s">
        <v>5483</v>
      </c>
      <c r="S1387" t="s">
        <v>46</v>
      </c>
      <c r="T1387" t="s">
        <v>11</v>
      </c>
      <c r="U1387" t="s">
        <v>19</v>
      </c>
      <c r="V1387" t="s">
        <v>7869</v>
      </c>
      <c r="W1387">
        <v>106.55422</v>
      </c>
      <c r="X1387">
        <v>10.9427</v>
      </c>
      <c r="Y1387" t="s">
        <v>7866</v>
      </c>
    </row>
    <row r="1388" spans="1:25" x14ac:dyDescent="0.75">
      <c r="A1388">
        <v>65067799</v>
      </c>
      <c r="B1388" t="s">
        <v>3545</v>
      </c>
      <c r="C1388" t="s">
        <v>5416</v>
      </c>
      <c r="D1388" t="s">
        <v>5496</v>
      </c>
      <c r="E1388" t="s">
        <v>18</v>
      </c>
      <c r="F1388">
        <v>0</v>
      </c>
      <c r="L1388" t="s">
        <v>5508</v>
      </c>
      <c r="M1388" t="s">
        <v>5475</v>
      </c>
      <c r="N1388">
        <v>33.6666666666667</v>
      </c>
      <c r="O1388">
        <v>23.3333333333333</v>
      </c>
      <c r="P1388">
        <v>0.69306930693069302</v>
      </c>
      <c r="Q1388" t="s">
        <v>5482</v>
      </c>
      <c r="R1388" t="s">
        <v>5483</v>
      </c>
      <c r="S1388" t="s">
        <v>46</v>
      </c>
      <c r="T1388" t="s">
        <v>11</v>
      </c>
      <c r="U1388" t="s">
        <v>19</v>
      </c>
      <c r="V1388" t="s">
        <v>7869</v>
      </c>
      <c r="W1388">
        <v>106.51366</v>
      </c>
      <c r="X1388">
        <v>10.96433</v>
      </c>
      <c r="Y1388" t="s">
        <v>7864</v>
      </c>
    </row>
    <row r="1389" spans="1:25" x14ac:dyDescent="0.75">
      <c r="A1389">
        <v>65507222</v>
      </c>
      <c r="B1389" t="s">
        <v>6226</v>
      </c>
      <c r="C1389" t="s">
        <v>5407</v>
      </c>
      <c r="D1389" t="s">
        <v>5488</v>
      </c>
      <c r="E1389" t="s">
        <v>18</v>
      </c>
      <c r="F1389">
        <v>0</v>
      </c>
      <c r="G1389">
        <v>2</v>
      </c>
      <c r="H1389" t="s">
        <v>7287</v>
      </c>
      <c r="I1389">
        <v>6</v>
      </c>
      <c r="J1389">
        <v>6.6666666666666696</v>
      </c>
      <c r="K1389">
        <v>7</v>
      </c>
      <c r="L1389" t="s">
        <v>5481</v>
      </c>
      <c r="M1389" t="s">
        <v>5475</v>
      </c>
      <c r="N1389">
        <v>33.6666666666667</v>
      </c>
      <c r="O1389">
        <v>18.6666666666667</v>
      </c>
      <c r="P1389">
        <v>0.55445544554455495</v>
      </c>
      <c r="Q1389" t="s">
        <v>5503</v>
      </c>
      <c r="R1389" t="s">
        <v>5477</v>
      </c>
      <c r="S1389" t="s">
        <v>46</v>
      </c>
      <c r="T1389" t="s">
        <v>11</v>
      </c>
      <c r="U1389" t="s">
        <v>19</v>
      </c>
      <c r="V1389" t="s">
        <v>7859</v>
      </c>
      <c r="W1389">
        <v>106.60529</v>
      </c>
      <c r="X1389">
        <v>10.94848</v>
      </c>
      <c r="Y1389" t="s">
        <v>7866</v>
      </c>
    </row>
    <row r="1390" spans="1:25" x14ac:dyDescent="0.75">
      <c r="A1390">
        <v>65540097</v>
      </c>
      <c r="B1390" t="s">
        <v>2123</v>
      </c>
      <c r="C1390" t="s">
        <v>5407</v>
      </c>
      <c r="D1390" t="s">
        <v>5488</v>
      </c>
      <c r="E1390" t="s">
        <v>18</v>
      </c>
      <c r="F1390">
        <v>0</v>
      </c>
      <c r="J1390">
        <v>4</v>
      </c>
      <c r="K1390">
        <v>9</v>
      </c>
      <c r="L1390" t="s">
        <v>5508</v>
      </c>
      <c r="M1390" t="s">
        <v>5475</v>
      </c>
      <c r="N1390">
        <v>33.6666666666667</v>
      </c>
      <c r="O1390">
        <v>25</v>
      </c>
      <c r="P1390">
        <v>0.74257425742574301</v>
      </c>
      <c r="Q1390" t="s">
        <v>5500</v>
      </c>
      <c r="R1390" t="s">
        <v>5486</v>
      </c>
      <c r="S1390" t="s">
        <v>46</v>
      </c>
      <c r="T1390" t="s">
        <v>11</v>
      </c>
      <c r="U1390" t="s">
        <v>19</v>
      </c>
      <c r="V1390" t="s">
        <v>7861</v>
      </c>
      <c r="W1390">
        <v>106.49621999999999</v>
      </c>
      <c r="X1390">
        <v>10.970890000000001</v>
      </c>
      <c r="Y1390" t="s">
        <v>7864</v>
      </c>
    </row>
    <row r="1391" spans="1:25" x14ac:dyDescent="0.75">
      <c r="A1391">
        <v>65700322</v>
      </c>
      <c r="B1391" t="s">
        <v>6720</v>
      </c>
      <c r="C1391" t="s">
        <v>5407</v>
      </c>
      <c r="D1391" t="s">
        <v>5488</v>
      </c>
      <c r="E1391" t="s">
        <v>18</v>
      </c>
      <c r="F1391">
        <v>0</v>
      </c>
      <c r="I1391">
        <v>4</v>
      </c>
      <c r="J1391">
        <v>10</v>
      </c>
      <c r="K1391">
        <v>17</v>
      </c>
      <c r="L1391" t="s">
        <v>5508</v>
      </c>
      <c r="M1391" t="s">
        <v>5475</v>
      </c>
      <c r="N1391">
        <v>33.6666666666667</v>
      </c>
      <c r="O1391">
        <v>23.3333333333333</v>
      </c>
      <c r="P1391">
        <v>0.69306930693069302</v>
      </c>
      <c r="Q1391" t="s">
        <v>5485</v>
      </c>
      <c r="R1391" t="s">
        <v>5486</v>
      </c>
      <c r="S1391" t="s">
        <v>46</v>
      </c>
      <c r="T1391" t="s">
        <v>11</v>
      </c>
      <c r="U1391" t="s">
        <v>19</v>
      </c>
      <c r="V1391" t="s">
        <v>7861</v>
      </c>
      <c r="W1391">
        <v>106.45834000000001</v>
      </c>
      <c r="X1391">
        <v>10.94692</v>
      </c>
      <c r="Y1391" t="s">
        <v>7864</v>
      </c>
    </row>
    <row r="1392" spans="1:25" x14ac:dyDescent="0.75">
      <c r="A1392">
        <v>65704971</v>
      </c>
      <c r="B1392" t="s">
        <v>6052</v>
      </c>
      <c r="C1392" t="s">
        <v>5407</v>
      </c>
      <c r="D1392" t="s">
        <v>5487</v>
      </c>
      <c r="E1392" t="s">
        <v>18</v>
      </c>
      <c r="F1392">
        <v>0</v>
      </c>
      <c r="G1392">
        <v>2</v>
      </c>
      <c r="H1392" t="s">
        <v>7287</v>
      </c>
      <c r="I1392">
        <v>13</v>
      </c>
      <c r="J1392">
        <v>13.3333333333333</v>
      </c>
      <c r="K1392">
        <v>12</v>
      </c>
      <c r="L1392" t="s">
        <v>5481</v>
      </c>
      <c r="M1392" t="s">
        <v>5475</v>
      </c>
      <c r="N1392">
        <v>33.6666666666667</v>
      </c>
      <c r="O1392">
        <v>23</v>
      </c>
      <c r="P1392">
        <v>0.683168316831683</v>
      </c>
      <c r="Q1392" t="s">
        <v>5510</v>
      </c>
      <c r="R1392" t="s">
        <v>5486</v>
      </c>
      <c r="S1392" t="s">
        <v>46</v>
      </c>
      <c r="T1392" t="s">
        <v>11</v>
      </c>
      <c r="U1392" t="s">
        <v>19</v>
      </c>
      <c r="V1392" t="s">
        <v>7861</v>
      </c>
      <c r="W1392">
        <v>106.47686</v>
      </c>
      <c r="X1392">
        <v>10.98291</v>
      </c>
      <c r="Y1392" t="s">
        <v>7864</v>
      </c>
    </row>
    <row r="1393" spans="1:25" x14ac:dyDescent="0.75">
      <c r="A1393">
        <v>65710833</v>
      </c>
      <c r="B1393" t="s">
        <v>1021</v>
      </c>
      <c r="C1393" t="s">
        <v>5407</v>
      </c>
      <c r="D1393" t="s">
        <v>5487</v>
      </c>
      <c r="E1393" t="s">
        <v>18</v>
      </c>
      <c r="F1393">
        <v>0</v>
      </c>
      <c r="G1393">
        <v>5</v>
      </c>
      <c r="H1393" t="s">
        <v>7287</v>
      </c>
      <c r="I1393">
        <v>6</v>
      </c>
      <c r="J1393">
        <v>8.6666666666666696</v>
      </c>
      <c r="K1393">
        <v>6</v>
      </c>
      <c r="L1393" t="s">
        <v>5481</v>
      </c>
      <c r="M1393" t="s">
        <v>5475</v>
      </c>
      <c r="N1393">
        <v>33.6666666666667</v>
      </c>
      <c r="O1393">
        <v>16.3333333333333</v>
      </c>
      <c r="P1393">
        <v>0.48514851485148502</v>
      </c>
      <c r="Q1393" t="s">
        <v>5495</v>
      </c>
      <c r="R1393" t="s">
        <v>5477</v>
      </c>
      <c r="S1393" t="s">
        <v>46</v>
      </c>
      <c r="T1393" t="s">
        <v>11</v>
      </c>
      <c r="U1393" t="s">
        <v>19</v>
      </c>
      <c r="V1393" t="s">
        <v>7859</v>
      </c>
      <c r="W1393">
        <v>106.57083</v>
      </c>
      <c r="X1393">
        <v>11.025259999999999</v>
      </c>
      <c r="Y1393" t="s">
        <v>7866</v>
      </c>
    </row>
    <row r="1394" spans="1:25" x14ac:dyDescent="0.75">
      <c r="A1394">
        <v>65713114</v>
      </c>
      <c r="B1394" t="s">
        <v>4555</v>
      </c>
      <c r="C1394" t="s">
        <v>5407</v>
      </c>
      <c r="D1394" t="s">
        <v>5488</v>
      </c>
      <c r="E1394" t="s">
        <v>18</v>
      </c>
      <c r="F1394">
        <v>0</v>
      </c>
      <c r="I1394">
        <v>10</v>
      </c>
      <c r="J1394">
        <v>11</v>
      </c>
      <c r="L1394" t="s">
        <v>5508</v>
      </c>
      <c r="M1394" t="s">
        <v>5475</v>
      </c>
      <c r="N1394">
        <v>33.6666666666667</v>
      </c>
      <c r="O1394">
        <v>29.3333333333333</v>
      </c>
      <c r="P1394">
        <v>0.87128712871287095</v>
      </c>
      <c r="Q1394" t="s">
        <v>5500</v>
      </c>
      <c r="R1394" t="s">
        <v>5486</v>
      </c>
      <c r="S1394" t="s">
        <v>46</v>
      </c>
      <c r="T1394" t="s">
        <v>11</v>
      </c>
      <c r="U1394" t="s">
        <v>19</v>
      </c>
      <c r="V1394" t="s">
        <v>7861</v>
      </c>
      <c r="W1394">
        <v>106.49628</v>
      </c>
      <c r="X1394">
        <v>10.96598</v>
      </c>
      <c r="Y1394" t="s">
        <v>7862</v>
      </c>
    </row>
    <row r="1395" spans="1:25" x14ac:dyDescent="0.75">
      <c r="A1395">
        <v>65719750</v>
      </c>
      <c r="B1395" t="s">
        <v>2332</v>
      </c>
      <c r="C1395" t="s">
        <v>5407</v>
      </c>
      <c r="D1395" t="s">
        <v>5487</v>
      </c>
      <c r="E1395" t="s">
        <v>18</v>
      </c>
      <c r="F1395">
        <v>0</v>
      </c>
      <c r="I1395">
        <v>2</v>
      </c>
      <c r="J1395">
        <v>3.3333333333333299</v>
      </c>
      <c r="K1395">
        <v>9</v>
      </c>
      <c r="L1395" t="s">
        <v>5508</v>
      </c>
      <c r="M1395" t="s">
        <v>5475</v>
      </c>
      <c r="N1395">
        <v>33.6666666666667</v>
      </c>
      <c r="O1395">
        <v>26</v>
      </c>
      <c r="P1395">
        <v>0.77227722772277196</v>
      </c>
      <c r="Q1395" t="s">
        <v>5504</v>
      </c>
      <c r="R1395" t="s">
        <v>5486</v>
      </c>
      <c r="S1395" t="s">
        <v>46</v>
      </c>
      <c r="T1395" t="s">
        <v>11</v>
      </c>
      <c r="U1395" t="s">
        <v>19</v>
      </c>
      <c r="V1395" t="s">
        <v>7869</v>
      </c>
      <c r="W1395">
        <v>106.51638</v>
      </c>
      <c r="X1395">
        <v>10.95238</v>
      </c>
      <c r="Y1395" t="s">
        <v>7864</v>
      </c>
    </row>
    <row r="1396" spans="1:25" x14ac:dyDescent="0.75">
      <c r="A1396">
        <v>65721015</v>
      </c>
      <c r="B1396" t="s">
        <v>6284</v>
      </c>
      <c r="C1396" t="s">
        <v>5407</v>
      </c>
      <c r="D1396" t="s">
        <v>5474</v>
      </c>
      <c r="E1396" t="s">
        <v>18</v>
      </c>
      <c r="F1396">
        <v>0</v>
      </c>
      <c r="G1396">
        <v>8</v>
      </c>
      <c r="H1396" t="s">
        <v>7287</v>
      </c>
      <c r="I1396">
        <v>13</v>
      </c>
      <c r="J1396">
        <v>17</v>
      </c>
      <c r="L1396" t="s">
        <v>5481</v>
      </c>
      <c r="M1396" t="s">
        <v>5475</v>
      </c>
      <c r="N1396">
        <v>33.6666666666667</v>
      </c>
      <c r="O1396">
        <v>24.6666666666667</v>
      </c>
      <c r="P1396">
        <v>0.73267326732673299</v>
      </c>
      <c r="Q1396" t="s">
        <v>5476</v>
      </c>
      <c r="R1396" t="s">
        <v>5477</v>
      </c>
      <c r="S1396" t="s">
        <v>46</v>
      </c>
      <c r="T1396" t="s">
        <v>11</v>
      </c>
      <c r="U1396" t="s">
        <v>19</v>
      </c>
      <c r="V1396" t="s">
        <v>7867</v>
      </c>
      <c r="W1396">
        <v>106.64661</v>
      </c>
      <c r="X1396">
        <v>10.930540000000001</v>
      </c>
      <c r="Y1396" t="s">
        <v>7864</v>
      </c>
    </row>
    <row r="1397" spans="1:25" x14ac:dyDescent="0.75">
      <c r="A1397">
        <v>65010695</v>
      </c>
      <c r="B1397" t="s">
        <v>6360</v>
      </c>
      <c r="C1397" t="s">
        <v>5390</v>
      </c>
      <c r="D1397" t="s">
        <v>5488</v>
      </c>
      <c r="E1397" t="s">
        <v>18</v>
      </c>
      <c r="F1397">
        <v>0</v>
      </c>
      <c r="G1397">
        <v>8</v>
      </c>
      <c r="H1397" t="s">
        <v>7287</v>
      </c>
      <c r="I1397">
        <v>5</v>
      </c>
      <c r="J1397">
        <v>6.3333333333333304</v>
      </c>
      <c r="K1397">
        <v>5</v>
      </c>
      <c r="L1397" t="s">
        <v>5481</v>
      </c>
      <c r="M1397" t="s">
        <v>5475</v>
      </c>
      <c r="N1397">
        <v>33.3333333333333</v>
      </c>
      <c r="O1397">
        <v>25.3333333333333</v>
      </c>
      <c r="P1397">
        <v>0.76</v>
      </c>
      <c r="Q1397" t="s">
        <v>5515</v>
      </c>
      <c r="R1397" t="s">
        <v>5483</v>
      </c>
      <c r="S1397" t="s">
        <v>46</v>
      </c>
      <c r="T1397" t="s">
        <v>11</v>
      </c>
      <c r="U1397" t="s">
        <v>19</v>
      </c>
      <c r="V1397" t="s">
        <v>7870</v>
      </c>
      <c r="W1397">
        <v>106.3823</v>
      </c>
      <c r="X1397">
        <v>10.99408</v>
      </c>
      <c r="Y1397" t="s">
        <v>7864</v>
      </c>
    </row>
    <row r="1398" spans="1:25" x14ac:dyDescent="0.75">
      <c r="A1398">
        <v>65028261</v>
      </c>
      <c r="B1398" t="s">
        <v>6878</v>
      </c>
      <c r="C1398" t="s">
        <v>5407</v>
      </c>
      <c r="D1398" t="s">
        <v>5488</v>
      </c>
      <c r="E1398" t="s">
        <v>18</v>
      </c>
      <c r="F1398">
        <v>0</v>
      </c>
      <c r="I1398">
        <v>5</v>
      </c>
      <c r="J1398">
        <v>5</v>
      </c>
      <c r="K1398">
        <v>4</v>
      </c>
      <c r="L1398" t="s">
        <v>5508</v>
      </c>
      <c r="M1398" t="s">
        <v>5475</v>
      </c>
      <c r="N1398">
        <v>33.3333333333333</v>
      </c>
      <c r="O1398">
        <v>27</v>
      </c>
      <c r="P1398">
        <v>0.81</v>
      </c>
      <c r="Q1398" t="s">
        <v>5500</v>
      </c>
      <c r="R1398" t="s">
        <v>5486</v>
      </c>
      <c r="S1398" t="s">
        <v>46</v>
      </c>
      <c r="T1398" t="s">
        <v>11</v>
      </c>
      <c r="U1398" t="s">
        <v>19</v>
      </c>
      <c r="V1398" t="s">
        <v>7869</v>
      </c>
      <c r="W1398">
        <v>106.51467</v>
      </c>
      <c r="X1398">
        <v>10.95604</v>
      </c>
      <c r="Y1398" t="s">
        <v>7862</v>
      </c>
    </row>
    <row r="1399" spans="1:25" x14ac:dyDescent="0.75">
      <c r="A1399">
        <v>65030915</v>
      </c>
      <c r="B1399" t="s">
        <v>6699</v>
      </c>
      <c r="C1399" t="s">
        <v>5390</v>
      </c>
      <c r="D1399" t="s">
        <v>5487</v>
      </c>
      <c r="E1399" t="s">
        <v>18</v>
      </c>
      <c r="F1399">
        <v>0</v>
      </c>
      <c r="I1399">
        <v>93</v>
      </c>
      <c r="J1399">
        <v>89</v>
      </c>
      <c r="K1399">
        <v>7</v>
      </c>
      <c r="L1399" t="s">
        <v>5508</v>
      </c>
      <c r="M1399" t="s">
        <v>5475</v>
      </c>
      <c r="N1399">
        <v>33.3333333333333</v>
      </c>
      <c r="O1399">
        <v>28.6666666666667</v>
      </c>
      <c r="P1399">
        <v>0.86</v>
      </c>
      <c r="Q1399" t="s">
        <v>5482</v>
      </c>
      <c r="R1399" t="s">
        <v>5483</v>
      </c>
      <c r="S1399" t="s">
        <v>46</v>
      </c>
      <c r="T1399" t="s">
        <v>11</v>
      </c>
      <c r="U1399" t="s">
        <v>19</v>
      </c>
      <c r="V1399" t="s">
        <v>7861</v>
      </c>
      <c r="W1399">
        <v>106.45708999999999</v>
      </c>
      <c r="X1399">
        <v>10.945410000000001</v>
      </c>
      <c r="Y1399" t="s">
        <v>7862</v>
      </c>
    </row>
    <row r="1400" spans="1:25" x14ac:dyDescent="0.75">
      <c r="A1400">
        <v>65503137</v>
      </c>
      <c r="B1400" t="s">
        <v>5935</v>
      </c>
      <c r="C1400" t="s">
        <v>5407</v>
      </c>
      <c r="D1400" t="s">
        <v>5487</v>
      </c>
      <c r="E1400" t="s">
        <v>18</v>
      </c>
      <c r="F1400">
        <v>0</v>
      </c>
      <c r="I1400">
        <v>23</v>
      </c>
      <c r="J1400">
        <v>24</v>
      </c>
      <c r="K1400">
        <v>10</v>
      </c>
      <c r="L1400" t="s">
        <v>5508</v>
      </c>
      <c r="M1400" t="s">
        <v>5475</v>
      </c>
      <c r="N1400">
        <v>33.3333333333333</v>
      </c>
      <c r="O1400">
        <v>27.6666666666667</v>
      </c>
      <c r="P1400">
        <v>0.83</v>
      </c>
      <c r="Q1400" t="s">
        <v>5504</v>
      </c>
      <c r="R1400" t="s">
        <v>5486</v>
      </c>
      <c r="S1400" t="s">
        <v>46</v>
      </c>
      <c r="T1400" t="s">
        <v>11</v>
      </c>
      <c r="U1400" t="s">
        <v>19</v>
      </c>
      <c r="V1400" t="s">
        <v>7869</v>
      </c>
      <c r="W1400">
        <v>106.51432</v>
      </c>
      <c r="X1400">
        <v>10.9434</v>
      </c>
      <c r="Y1400" t="s">
        <v>7862</v>
      </c>
    </row>
    <row r="1401" spans="1:25" x14ac:dyDescent="0.75">
      <c r="A1401">
        <v>65507324</v>
      </c>
      <c r="B1401" t="s">
        <v>6742</v>
      </c>
      <c r="C1401" t="s">
        <v>5407</v>
      </c>
      <c r="D1401" t="s">
        <v>5488</v>
      </c>
      <c r="E1401" t="s">
        <v>18</v>
      </c>
      <c r="F1401">
        <v>0</v>
      </c>
      <c r="G1401">
        <v>4</v>
      </c>
      <c r="H1401" t="s">
        <v>7287</v>
      </c>
      <c r="I1401">
        <v>4</v>
      </c>
      <c r="J1401">
        <v>8.6666666666666696</v>
      </c>
      <c r="K1401">
        <v>10</v>
      </c>
      <c r="L1401" t="s">
        <v>5481</v>
      </c>
      <c r="M1401" t="s">
        <v>5475</v>
      </c>
      <c r="N1401">
        <v>33.3333333333333</v>
      </c>
      <c r="O1401">
        <v>26</v>
      </c>
      <c r="P1401">
        <v>0.78</v>
      </c>
      <c r="Q1401" t="s">
        <v>5485</v>
      </c>
      <c r="R1401" t="s">
        <v>5486</v>
      </c>
      <c r="S1401" t="s">
        <v>46</v>
      </c>
      <c r="T1401" t="s">
        <v>11</v>
      </c>
      <c r="U1401" t="s">
        <v>19</v>
      </c>
      <c r="V1401" t="s">
        <v>7861</v>
      </c>
      <c r="W1401">
        <v>106.47987000000001</v>
      </c>
      <c r="X1401">
        <v>10.972759999999999</v>
      </c>
      <c r="Y1401" t="s">
        <v>7864</v>
      </c>
    </row>
    <row r="1402" spans="1:25" x14ac:dyDescent="0.75">
      <c r="A1402">
        <v>65721029</v>
      </c>
      <c r="B1402" t="s">
        <v>6026</v>
      </c>
      <c r="C1402" t="s">
        <v>5407</v>
      </c>
      <c r="D1402" t="s">
        <v>5487</v>
      </c>
      <c r="E1402" t="s">
        <v>18</v>
      </c>
      <c r="F1402">
        <v>0</v>
      </c>
      <c r="G1402">
        <v>5</v>
      </c>
      <c r="H1402" t="s">
        <v>7287</v>
      </c>
      <c r="I1402">
        <v>8</v>
      </c>
      <c r="J1402">
        <v>9.6666666666666696</v>
      </c>
      <c r="K1402">
        <v>13</v>
      </c>
      <c r="L1402" t="s">
        <v>5481</v>
      </c>
      <c r="M1402" t="s">
        <v>5475</v>
      </c>
      <c r="N1402">
        <v>33.3333333333333</v>
      </c>
      <c r="O1402">
        <v>23.3333333333333</v>
      </c>
      <c r="P1402">
        <v>0.7</v>
      </c>
      <c r="Q1402" t="s">
        <v>5504</v>
      </c>
      <c r="R1402" t="s">
        <v>5486</v>
      </c>
      <c r="S1402" t="s">
        <v>46</v>
      </c>
      <c r="T1402" t="s">
        <v>11</v>
      </c>
      <c r="U1402" t="s">
        <v>19</v>
      </c>
      <c r="V1402" t="s">
        <v>7869</v>
      </c>
      <c r="W1402">
        <v>106.51526</v>
      </c>
      <c r="X1402">
        <v>10.94252</v>
      </c>
      <c r="Y1402" t="s">
        <v>7864</v>
      </c>
    </row>
    <row r="1403" spans="1:25" x14ac:dyDescent="0.75">
      <c r="A1403">
        <v>65010514</v>
      </c>
      <c r="B1403" t="s">
        <v>6434</v>
      </c>
      <c r="C1403" t="s">
        <v>5407</v>
      </c>
      <c r="D1403" t="s">
        <v>5487</v>
      </c>
      <c r="E1403" t="s">
        <v>18</v>
      </c>
      <c r="F1403">
        <v>0</v>
      </c>
      <c r="I1403">
        <v>311</v>
      </c>
      <c r="J1403">
        <v>165</v>
      </c>
      <c r="K1403">
        <v>2</v>
      </c>
      <c r="L1403" t="s">
        <v>5508</v>
      </c>
      <c r="M1403" t="s">
        <v>5475</v>
      </c>
      <c r="N1403">
        <v>33</v>
      </c>
      <c r="O1403">
        <v>17.6666666666667</v>
      </c>
      <c r="P1403">
        <v>0.53535353535353503</v>
      </c>
      <c r="Q1403" t="s">
        <v>5503</v>
      </c>
      <c r="R1403" t="s">
        <v>5477</v>
      </c>
      <c r="S1403" t="s">
        <v>46</v>
      </c>
      <c r="T1403" t="s">
        <v>11</v>
      </c>
      <c r="U1403" t="s">
        <v>19</v>
      </c>
      <c r="V1403" t="s">
        <v>7859</v>
      </c>
      <c r="W1403">
        <v>106.58262000000001</v>
      </c>
      <c r="X1403">
        <v>10.96688</v>
      </c>
      <c r="Y1403" t="s">
        <v>7866</v>
      </c>
    </row>
    <row r="1404" spans="1:25" x14ac:dyDescent="0.75">
      <c r="A1404">
        <v>65014308</v>
      </c>
      <c r="B1404" t="s">
        <v>5813</v>
      </c>
      <c r="C1404" t="s">
        <v>5407</v>
      </c>
      <c r="D1404" t="s">
        <v>5487</v>
      </c>
      <c r="E1404" t="s">
        <v>18</v>
      </c>
      <c r="F1404">
        <v>0</v>
      </c>
      <c r="I1404">
        <v>9</v>
      </c>
      <c r="J1404">
        <v>12.3333333333333</v>
      </c>
      <c r="K1404">
        <v>6</v>
      </c>
      <c r="L1404" t="s">
        <v>5508</v>
      </c>
      <c r="M1404" t="s">
        <v>5475</v>
      </c>
      <c r="N1404">
        <v>33</v>
      </c>
      <c r="O1404">
        <v>14.3333333333333</v>
      </c>
      <c r="P1404">
        <v>0.43434343434343398</v>
      </c>
      <c r="Q1404" t="s">
        <v>5503</v>
      </c>
      <c r="R1404" t="s">
        <v>5477</v>
      </c>
      <c r="S1404" t="s">
        <v>46</v>
      </c>
      <c r="T1404" t="s">
        <v>11</v>
      </c>
      <c r="U1404" t="s">
        <v>19</v>
      </c>
      <c r="V1404" t="s">
        <v>7859</v>
      </c>
      <c r="W1404">
        <v>106.58485</v>
      </c>
      <c r="X1404">
        <v>10.96588</v>
      </c>
      <c r="Y1404" t="s">
        <v>7866</v>
      </c>
    </row>
    <row r="1405" spans="1:25" x14ac:dyDescent="0.75">
      <c r="A1405">
        <v>65028826</v>
      </c>
      <c r="B1405" t="s">
        <v>6037</v>
      </c>
      <c r="C1405" t="s">
        <v>5407</v>
      </c>
      <c r="D1405" t="s">
        <v>5487</v>
      </c>
      <c r="E1405" t="s">
        <v>18</v>
      </c>
      <c r="F1405">
        <v>0</v>
      </c>
      <c r="G1405">
        <v>6</v>
      </c>
      <c r="H1405" t="s">
        <v>7287</v>
      </c>
      <c r="I1405">
        <v>10</v>
      </c>
      <c r="J1405">
        <v>6.6666666666666696</v>
      </c>
      <c r="K1405">
        <v>7</v>
      </c>
      <c r="L1405" t="s">
        <v>5481</v>
      </c>
      <c r="M1405" t="s">
        <v>5475</v>
      </c>
      <c r="N1405">
        <v>33</v>
      </c>
      <c r="O1405">
        <v>24.6666666666667</v>
      </c>
      <c r="P1405">
        <v>0.74747474747474796</v>
      </c>
      <c r="Q1405" t="s">
        <v>5504</v>
      </c>
      <c r="R1405" t="s">
        <v>5486</v>
      </c>
      <c r="S1405" t="s">
        <v>46</v>
      </c>
      <c r="T1405" t="s">
        <v>11</v>
      </c>
      <c r="U1405" t="s">
        <v>19</v>
      </c>
      <c r="V1405" t="s">
        <v>7869</v>
      </c>
      <c r="W1405">
        <v>106.52015</v>
      </c>
      <c r="X1405">
        <v>10.96594</v>
      </c>
      <c r="Y1405" t="s">
        <v>7864</v>
      </c>
    </row>
    <row r="1406" spans="1:25" x14ac:dyDescent="0.75">
      <c r="A1406">
        <v>65030460</v>
      </c>
      <c r="B1406" t="s">
        <v>6221</v>
      </c>
      <c r="C1406" t="s">
        <v>5390</v>
      </c>
      <c r="D1406" t="s">
        <v>5488</v>
      </c>
      <c r="E1406" t="s">
        <v>18</v>
      </c>
      <c r="F1406">
        <v>0</v>
      </c>
      <c r="G1406">
        <v>5</v>
      </c>
      <c r="H1406" t="s">
        <v>7287</v>
      </c>
      <c r="I1406">
        <v>10</v>
      </c>
      <c r="J1406">
        <v>9</v>
      </c>
      <c r="K1406">
        <v>7</v>
      </c>
      <c r="L1406" t="s">
        <v>5481</v>
      </c>
      <c r="M1406" t="s">
        <v>5475</v>
      </c>
      <c r="N1406">
        <v>33</v>
      </c>
      <c r="O1406">
        <v>21</v>
      </c>
      <c r="P1406">
        <v>0.63636363636363602</v>
      </c>
      <c r="Q1406" t="s">
        <v>5515</v>
      </c>
      <c r="R1406" t="s">
        <v>5483</v>
      </c>
      <c r="S1406" t="s">
        <v>46</v>
      </c>
      <c r="T1406" t="s">
        <v>11</v>
      </c>
      <c r="U1406" t="s">
        <v>19</v>
      </c>
      <c r="V1406" t="s">
        <v>7869</v>
      </c>
      <c r="W1406">
        <v>106.5056</v>
      </c>
      <c r="X1406">
        <v>10.97954</v>
      </c>
      <c r="Y1406" t="s">
        <v>7864</v>
      </c>
    </row>
    <row r="1407" spans="1:25" x14ac:dyDescent="0.75">
      <c r="A1407">
        <v>65038506</v>
      </c>
      <c r="B1407" t="s">
        <v>5837</v>
      </c>
      <c r="C1407" t="s">
        <v>5416</v>
      </c>
      <c r="D1407" t="s">
        <v>5487</v>
      </c>
      <c r="E1407" t="s">
        <v>18</v>
      </c>
      <c r="F1407">
        <v>0</v>
      </c>
      <c r="I1407">
        <v>20</v>
      </c>
      <c r="J1407">
        <v>18.6666666666667</v>
      </c>
      <c r="K1407">
        <v>3</v>
      </c>
      <c r="L1407" t="s">
        <v>5508</v>
      </c>
      <c r="M1407" t="s">
        <v>5475</v>
      </c>
      <c r="N1407">
        <v>33</v>
      </c>
      <c r="O1407">
        <v>25.6666666666667</v>
      </c>
      <c r="P1407">
        <v>0.77777777777777801</v>
      </c>
      <c r="Q1407" t="s">
        <v>5512</v>
      </c>
      <c r="R1407" t="s">
        <v>5483</v>
      </c>
      <c r="S1407" t="s">
        <v>46</v>
      </c>
      <c r="T1407" t="s">
        <v>11</v>
      </c>
      <c r="U1407" t="s">
        <v>19</v>
      </c>
      <c r="V1407" t="s">
        <v>7859</v>
      </c>
      <c r="W1407">
        <v>106.54461999999999</v>
      </c>
      <c r="X1407">
        <v>10.994859999999999</v>
      </c>
      <c r="Y1407" t="s">
        <v>7864</v>
      </c>
    </row>
    <row r="1408" spans="1:25" x14ac:dyDescent="0.75">
      <c r="A1408">
        <v>65046582</v>
      </c>
      <c r="B1408" t="s">
        <v>6014</v>
      </c>
      <c r="C1408" t="s">
        <v>5407</v>
      </c>
      <c r="D1408" t="s">
        <v>5488</v>
      </c>
      <c r="E1408" t="s">
        <v>18</v>
      </c>
      <c r="F1408">
        <v>0</v>
      </c>
      <c r="G1408">
        <v>5</v>
      </c>
      <c r="H1408" t="s">
        <v>7287</v>
      </c>
      <c r="I1408">
        <v>13</v>
      </c>
      <c r="J1408">
        <v>10.3333333333333</v>
      </c>
      <c r="K1408">
        <v>6</v>
      </c>
      <c r="L1408" t="s">
        <v>5481</v>
      </c>
      <c r="M1408" t="s">
        <v>5475</v>
      </c>
      <c r="N1408">
        <v>33</v>
      </c>
      <c r="O1408">
        <v>18.3333333333333</v>
      </c>
      <c r="P1408">
        <v>0.55555555555555503</v>
      </c>
      <c r="Q1408" t="s">
        <v>5495</v>
      </c>
      <c r="R1408" t="s">
        <v>5477</v>
      </c>
      <c r="S1408" t="s">
        <v>46</v>
      </c>
      <c r="T1408" t="s">
        <v>11</v>
      </c>
      <c r="U1408" t="s">
        <v>19</v>
      </c>
      <c r="V1408" t="s">
        <v>7859</v>
      </c>
      <c r="W1408">
        <v>106.55955</v>
      </c>
      <c r="X1408">
        <v>11.03717</v>
      </c>
      <c r="Y1408" t="s">
        <v>7866</v>
      </c>
    </row>
    <row r="1409" spans="1:25" x14ac:dyDescent="0.75">
      <c r="A1409">
        <v>65507264</v>
      </c>
      <c r="B1409" t="s">
        <v>6425</v>
      </c>
      <c r="C1409" t="s">
        <v>5407</v>
      </c>
      <c r="D1409" t="s">
        <v>5488</v>
      </c>
      <c r="E1409" t="s">
        <v>18</v>
      </c>
      <c r="F1409">
        <v>0</v>
      </c>
      <c r="I1409">
        <v>5</v>
      </c>
      <c r="J1409">
        <v>7.3333333333333304</v>
      </c>
      <c r="K1409">
        <v>3</v>
      </c>
      <c r="L1409" t="s">
        <v>5508</v>
      </c>
      <c r="M1409" t="s">
        <v>5475</v>
      </c>
      <c r="N1409">
        <v>33</v>
      </c>
      <c r="O1409">
        <v>15.3333333333333</v>
      </c>
      <c r="P1409">
        <v>0.46464646464646497</v>
      </c>
      <c r="Q1409" t="s">
        <v>5507</v>
      </c>
      <c r="R1409" t="s">
        <v>5486</v>
      </c>
      <c r="S1409" t="s">
        <v>46</v>
      </c>
      <c r="T1409" t="s">
        <v>11</v>
      </c>
      <c r="U1409" t="s">
        <v>19</v>
      </c>
      <c r="V1409" t="s">
        <v>7869</v>
      </c>
      <c r="W1409">
        <v>106.55273</v>
      </c>
      <c r="X1409">
        <v>10.932169999999999</v>
      </c>
      <c r="Y1409" t="s">
        <v>7866</v>
      </c>
    </row>
    <row r="1410" spans="1:25" x14ac:dyDescent="0.75">
      <c r="A1410">
        <v>65540123</v>
      </c>
      <c r="B1410" t="s">
        <v>6118</v>
      </c>
      <c r="C1410" t="s">
        <v>5407</v>
      </c>
      <c r="D1410" t="s">
        <v>5488</v>
      </c>
      <c r="E1410" t="s">
        <v>18</v>
      </c>
      <c r="F1410">
        <v>0</v>
      </c>
      <c r="G1410">
        <v>3</v>
      </c>
      <c r="H1410" t="s">
        <v>7287</v>
      </c>
      <c r="I1410">
        <v>10</v>
      </c>
      <c r="J1410">
        <v>13.3333333333333</v>
      </c>
      <c r="K1410">
        <v>5</v>
      </c>
      <c r="L1410" t="s">
        <v>5481</v>
      </c>
      <c r="M1410" t="s">
        <v>5475</v>
      </c>
      <c r="N1410">
        <v>33</v>
      </c>
      <c r="O1410">
        <v>25</v>
      </c>
      <c r="P1410">
        <v>0.75757575757575801</v>
      </c>
      <c r="Q1410" t="s">
        <v>5485</v>
      </c>
      <c r="R1410" t="s">
        <v>5486</v>
      </c>
      <c r="S1410" t="s">
        <v>46</v>
      </c>
      <c r="T1410" t="s">
        <v>11</v>
      </c>
      <c r="U1410" t="s">
        <v>19</v>
      </c>
      <c r="V1410" t="s">
        <v>7861</v>
      </c>
      <c r="W1410">
        <v>106.49127</v>
      </c>
      <c r="X1410">
        <v>10.99208</v>
      </c>
      <c r="Y1410" t="s">
        <v>7864</v>
      </c>
    </row>
    <row r="1411" spans="1:25" x14ac:dyDescent="0.75">
      <c r="A1411">
        <v>65709895</v>
      </c>
      <c r="B1411" t="s">
        <v>5772</v>
      </c>
      <c r="C1411" t="s">
        <v>5407</v>
      </c>
      <c r="D1411" t="s">
        <v>5487</v>
      </c>
      <c r="E1411" t="s">
        <v>18</v>
      </c>
      <c r="F1411">
        <v>0</v>
      </c>
      <c r="G1411">
        <v>2</v>
      </c>
      <c r="H1411" t="s">
        <v>7287</v>
      </c>
      <c r="I1411">
        <v>12</v>
      </c>
      <c r="J1411">
        <v>10.3333333333333</v>
      </c>
      <c r="K1411">
        <v>4</v>
      </c>
      <c r="L1411" t="s">
        <v>5481</v>
      </c>
      <c r="M1411" t="s">
        <v>5475</v>
      </c>
      <c r="N1411">
        <v>33</v>
      </c>
      <c r="O1411">
        <v>23.6666666666667</v>
      </c>
      <c r="P1411">
        <v>0.71717171717171702</v>
      </c>
      <c r="Q1411" t="s">
        <v>5510</v>
      </c>
      <c r="R1411" t="s">
        <v>5486</v>
      </c>
      <c r="S1411" t="s">
        <v>46</v>
      </c>
      <c r="T1411" t="s">
        <v>11</v>
      </c>
      <c r="U1411" t="s">
        <v>19</v>
      </c>
      <c r="V1411" t="s">
        <v>7861</v>
      </c>
      <c r="W1411">
        <v>106.46869</v>
      </c>
      <c r="X1411">
        <v>10.97836</v>
      </c>
      <c r="Y1411" t="s">
        <v>7864</v>
      </c>
    </row>
    <row r="1412" spans="1:25" x14ac:dyDescent="0.75">
      <c r="A1412">
        <v>65719328</v>
      </c>
      <c r="B1412" t="s">
        <v>5866</v>
      </c>
      <c r="C1412" t="s">
        <v>5407</v>
      </c>
      <c r="D1412" t="s">
        <v>5488</v>
      </c>
      <c r="E1412" t="s">
        <v>18</v>
      </c>
      <c r="F1412">
        <v>0</v>
      </c>
      <c r="G1412">
        <v>3</v>
      </c>
      <c r="H1412" t="s">
        <v>7287</v>
      </c>
      <c r="I1412">
        <v>6</v>
      </c>
      <c r="J1412">
        <v>7</v>
      </c>
      <c r="K1412">
        <v>7</v>
      </c>
      <c r="L1412" t="s">
        <v>5481</v>
      </c>
      <c r="M1412" t="s">
        <v>5475</v>
      </c>
      <c r="N1412">
        <v>33</v>
      </c>
      <c r="O1412">
        <v>22.3333333333333</v>
      </c>
      <c r="P1412">
        <v>0.67676767676767702</v>
      </c>
      <c r="Q1412" t="s">
        <v>5505</v>
      </c>
      <c r="R1412" t="s">
        <v>5477</v>
      </c>
      <c r="S1412" t="s">
        <v>46</v>
      </c>
      <c r="T1412" t="s">
        <v>11</v>
      </c>
      <c r="U1412" t="s">
        <v>19</v>
      </c>
      <c r="V1412" t="s">
        <v>7865</v>
      </c>
      <c r="W1412">
        <v>106.5111</v>
      </c>
      <c r="X1412">
        <v>11.08418</v>
      </c>
      <c r="Y1412" t="s">
        <v>7864</v>
      </c>
    </row>
    <row r="1413" spans="1:25" x14ac:dyDescent="0.75">
      <c r="A1413">
        <v>65732963</v>
      </c>
      <c r="B1413" t="s">
        <v>6686</v>
      </c>
      <c r="C1413" t="s">
        <v>5407</v>
      </c>
      <c r="D1413" t="s">
        <v>5488</v>
      </c>
      <c r="E1413" t="s">
        <v>18</v>
      </c>
      <c r="F1413">
        <v>0</v>
      </c>
      <c r="I1413">
        <v>6</v>
      </c>
      <c r="J1413">
        <v>16.6666666666667</v>
      </c>
      <c r="K1413">
        <v>22</v>
      </c>
      <c r="L1413" t="s">
        <v>5508</v>
      </c>
      <c r="M1413" t="s">
        <v>5475</v>
      </c>
      <c r="N1413">
        <v>33</v>
      </c>
      <c r="O1413">
        <v>17.6666666666667</v>
      </c>
      <c r="P1413">
        <v>0.53535353535353503</v>
      </c>
      <c r="Q1413" t="s">
        <v>5521</v>
      </c>
      <c r="R1413" t="s">
        <v>5477</v>
      </c>
      <c r="S1413" t="s">
        <v>46</v>
      </c>
      <c r="T1413" t="s">
        <v>11</v>
      </c>
      <c r="U1413" t="s">
        <v>19</v>
      </c>
      <c r="V1413" t="s">
        <v>7859</v>
      </c>
      <c r="W1413">
        <v>106.57443000000001</v>
      </c>
      <c r="X1413">
        <v>10.985939999999999</v>
      </c>
      <c r="Y1413" t="s">
        <v>7866</v>
      </c>
    </row>
    <row r="1414" spans="1:25" x14ac:dyDescent="0.75">
      <c r="A1414">
        <v>65733346</v>
      </c>
      <c r="B1414" t="s">
        <v>5705</v>
      </c>
      <c r="C1414" t="s">
        <v>5407</v>
      </c>
      <c r="D1414" t="s">
        <v>5488</v>
      </c>
      <c r="E1414" t="s">
        <v>18</v>
      </c>
      <c r="F1414">
        <v>0</v>
      </c>
      <c r="G1414">
        <v>3</v>
      </c>
      <c r="H1414" t="s">
        <v>7287</v>
      </c>
      <c r="I1414">
        <v>6</v>
      </c>
      <c r="J1414">
        <v>18.3333333333333</v>
      </c>
      <c r="K1414">
        <v>10</v>
      </c>
      <c r="L1414" t="s">
        <v>5481</v>
      </c>
      <c r="M1414" t="s">
        <v>5475</v>
      </c>
      <c r="N1414">
        <v>33</v>
      </c>
      <c r="O1414">
        <v>24.3333333333333</v>
      </c>
      <c r="P1414">
        <v>0.73737373737373701</v>
      </c>
      <c r="Q1414" t="s">
        <v>5485</v>
      </c>
      <c r="R1414" t="s">
        <v>5486</v>
      </c>
      <c r="S1414" t="s">
        <v>46</v>
      </c>
      <c r="T1414" t="s">
        <v>11</v>
      </c>
      <c r="U1414" t="s">
        <v>19</v>
      </c>
      <c r="V1414" t="s">
        <v>7861</v>
      </c>
      <c r="W1414">
        <v>106.45483</v>
      </c>
      <c r="X1414">
        <v>10.94318</v>
      </c>
      <c r="Y1414" t="s">
        <v>7864</v>
      </c>
    </row>
    <row r="1415" spans="1:25" x14ac:dyDescent="0.75">
      <c r="A1415">
        <v>65021675</v>
      </c>
      <c r="B1415" t="s">
        <v>5951</v>
      </c>
      <c r="C1415" t="s">
        <v>5407</v>
      </c>
      <c r="D1415" t="s">
        <v>5488</v>
      </c>
      <c r="E1415" t="s">
        <v>18</v>
      </c>
      <c r="F1415">
        <v>0</v>
      </c>
      <c r="I1415">
        <v>12</v>
      </c>
      <c r="J1415">
        <v>33.6666666666667</v>
      </c>
      <c r="K1415">
        <v>9</v>
      </c>
      <c r="L1415" t="s">
        <v>5508</v>
      </c>
      <c r="M1415" t="s">
        <v>5475</v>
      </c>
      <c r="N1415">
        <v>32.6666666666667</v>
      </c>
      <c r="O1415">
        <v>14</v>
      </c>
      <c r="P1415">
        <v>0.42857142857142899</v>
      </c>
      <c r="Q1415" t="s">
        <v>5503</v>
      </c>
      <c r="R1415" t="s">
        <v>5477</v>
      </c>
      <c r="S1415" t="s">
        <v>46</v>
      </c>
      <c r="T1415" t="s">
        <v>11</v>
      </c>
      <c r="U1415" t="s">
        <v>19</v>
      </c>
      <c r="V1415" t="s">
        <v>7861</v>
      </c>
      <c r="W1415">
        <v>106.59712</v>
      </c>
      <c r="X1415">
        <v>10.95932</v>
      </c>
      <c r="Y1415" t="s">
        <v>7866</v>
      </c>
    </row>
    <row r="1416" spans="1:25" x14ac:dyDescent="0.75">
      <c r="A1416">
        <v>65026918</v>
      </c>
      <c r="B1416" t="s">
        <v>5131</v>
      </c>
      <c r="C1416" t="s">
        <v>5407</v>
      </c>
      <c r="D1416" t="s">
        <v>5487</v>
      </c>
      <c r="E1416" t="s">
        <v>18</v>
      </c>
      <c r="F1416">
        <v>0</v>
      </c>
      <c r="I1416">
        <v>9</v>
      </c>
      <c r="J1416">
        <v>8.6666666666666696</v>
      </c>
      <c r="L1416" t="s">
        <v>5508</v>
      </c>
      <c r="M1416" t="s">
        <v>5475</v>
      </c>
      <c r="N1416">
        <v>32.6666666666667</v>
      </c>
      <c r="O1416">
        <v>23</v>
      </c>
      <c r="P1416">
        <v>0.70408163265306101</v>
      </c>
      <c r="Q1416" t="s">
        <v>5476</v>
      </c>
      <c r="R1416" t="s">
        <v>5477</v>
      </c>
      <c r="S1416" t="s">
        <v>46</v>
      </c>
      <c r="T1416" t="s">
        <v>11</v>
      </c>
      <c r="U1416" t="s">
        <v>19</v>
      </c>
      <c r="V1416" t="s">
        <v>7859</v>
      </c>
      <c r="W1416">
        <v>106.61784</v>
      </c>
      <c r="X1416">
        <v>10.97622</v>
      </c>
      <c r="Y1416" t="s">
        <v>7864</v>
      </c>
    </row>
    <row r="1417" spans="1:25" x14ac:dyDescent="0.75">
      <c r="A1417">
        <v>65503142</v>
      </c>
      <c r="B1417" t="s">
        <v>6264</v>
      </c>
      <c r="C1417" t="s">
        <v>5407</v>
      </c>
      <c r="D1417" t="s">
        <v>5487</v>
      </c>
      <c r="E1417" t="s">
        <v>18</v>
      </c>
      <c r="F1417">
        <v>0</v>
      </c>
      <c r="G1417">
        <v>2</v>
      </c>
      <c r="H1417" t="s">
        <v>7287</v>
      </c>
      <c r="I1417">
        <v>22</v>
      </c>
      <c r="J1417">
        <v>16.3333333333333</v>
      </c>
      <c r="K1417">
        <v>11</v>
      </c>
      <c r="L1417" t="s">
        <v>5481</v>
      </c>
      <c r="M1417" t="s">
        <v>5475</v>
      </c>
      <c r="N1417">
        <v>32.6666666666667</v>
      </c>
      <c r="O1417">
        <v>24.3333333333333</v>
      </c>
      <c r="P1417">
        <v>0.74489795918367396</v>
      </c>
      <c r="Q1417" t="s">
        <v>5504</v>
      </c>
      <c r="R1417" t="s">
        <v>5486</v>
      </c>
      <c r="S1417" t="s">
        <v>46</v>
      </c>
      <c r="T1417" t="s">
        <v>11</v>
      </c>
      <c r="U1417" t="s">
        <v>19</v>
      </c>
      <c r="V1417" t="s">
        <v>7869</v>
      </c>
      <c r="W1417">
        <v>106.52182000000001</v>
      </c>
      <c r="X1417">
        <v>10.95734</v>
      </c>
      <c r="Y1417" t="s">
        <v>7864</v>
      </c>
    </row>
    <row r="1418" spans="1:25" x14ac:dyDescent="0.75">
      <c r="A1418">
        <v>65540314</v>
      </c>
      <c r="B1418" t="s">
        <v>6030</v>
      </c>
      <c r="C1418" t="s">
        <v>5407</v>
      </c>
      <c r="D1418" t="s">
        <v>5474</v>
      </c>
      <c r="E1418" t="s">
        <v>18</v>
      </c>
      <c r="F1418">
        <v>0</v>
      </c>
      <c r="G1418">
        <v>6</v>
      </c>
      <c r="H1418" t="s">
        <v>7287</v>
      </c>
      <c r="I1418">
        <v>18</v>
      </c>
      <c r="J1418">
        <v>15</v>
      </c>
      <c r="L1418" t="s">
        <v>5481</v>
      </c>
      <c r="M1418" t="s">
        <v>5475</v>
      </c>
      <c r="N1418">
        <v>32.6666666666667</v>
      </c>
      <c r="O1418">
        <v>22.3333333333333</v>
      </c>
      <c r="P1418">
        <v>0.68367346938775497</v>
      </c>
      <c r="Q1418" t="s">
        <v>5476</v>
      </c>
      <c r="R1418" t="s">
        <v>5477</v>
      </c>
      <c r="S1418" t="s">
        <v>46</v>
      </c>
      <c r="T1418" t="s">
        <v>11</v>
      </c>
      <c r="U1418" t="s">
        <v>19</v>
      </c>
      <c r="V1418" t="s">
        <v>7867</v>
      </c>
      <c r="W1418">
        <v>106.61583</v>
      </c>
      <c r="X1418">
        <v>10.976839999999999</v>
      </c>
      <c r="Y1418" t="s">
        <v>7864</v>
      </c>
    </row>
    <row r="1419" spans="1:25" x14ac:dyDescent="0.75">
      <c r="A1419">
        <v>65719350</v>
      </c>
      <c r="B1419" t="s">
        <v>6587</v>
      </c>
      <c r="C1419" t="s">
        <v>5397</v>
      </c>
      <c r="D1419" t="s">
        <v>5488</v>
      </c>
      <c r="E1419" t="s">
        <v>18</v>
      </c>
      <c r="F1419">
        <v>0</v>
      </c>
      <c r="I1419">
        <v>35</v>
      </c>
      <c r="J1419">
        <v>23</v>
      </c>
      <c r="K1419">
        <v>34</v>
      </c>
      <c r="L1419" t="s">
        <v>5508</v>
      </c>
      <c r="M1419" t="s">
        <v>5475</v>
      </c>
      <c r="N1419">
        <v>32.6666666666667</v>
      </c>
      <c r="O1419">
        <v>24.3333333333333</v>
      </c>
      <c r="P1419">
        <v>0.74489795918367396</v>
      </c>
      <c r="Q1419" t="s">
        <v>5493</v>
      </c>
      <c r="R1419" t="s">
        <v>5486</v>
      </c>
      <c r="S1419" t="s">
        <v>46</v>
      </c>
      <c r="T1419" t="s">
        <v>11</v>
      </c>
      <c r="U1419" t="s">
        <v>19</v>
      </c>
      <c r="V1419" t="s">
        <v>7870</v>
      </c>
      <c r="W1419">
        <v>106.44018</v>
      </c>
      <c r="X1419">
        <v>11.034079999999999</v>
      </c>
      <c r="Y1419" t="s">
        <v>7864</v>
      </c>
    </row>
    <row r="1420" spans="1:25" x14ac:dyDescent="0.75">
      <c r="A1420">
        <v>65009186</v>
      </c>
      <c r="B1420" t="s">
        <v>6074</v>
      </c>
      <c r="C1420" t="s">
        <v>5407</v>
      </c>
      <c r="D1420" t="s">
        <v>5487</v>
      </c>
      <c r="E1420" t="s">
        <v>18</v>
      </c>
      <c r="F1420">
        <v>0</v>
      </c>
      <c r="G1420">
        <v>2</v>
      </c>
      <c r="H1420" t="s">
        <v>7287</v>
      </c>
      <c r="I1420">
        <v>4</v>
      </c>
      <c r="J1420">
        <v>4</v>
      </c>
      <c r="K1420">
        <v>5</v>
      </c>
      <c r="L1420" t="s">
        <v>5481</v>
      </c>
      <c r="M1420" t="s">
        <v>5475</v>
      </c>
      <c r="N1420">
        <v>32.3333333333333</v>
      </c>
      <c r="O1420">
        <v>24</v>
      </c>
      <c r="P1420">
        <v>0.74226804123711299</v>
      </c>
      <c r="Q1420" t="s">
        <v>5504</v>
      </c>
      <c r="R1420" t="s">
        <v>5486</v>
      </c>
      <c r="S1420" t="s">
        <v>46</v>
      </c>
      <c r="T1420" t="s">
        <v>11</v>
      </c>
      <c r="U1420" t="s">
        <v>19</v>
      </c>
      <c r="V1420" t="s">
        <v>7869</v>
      </c>
      <c r="W1420">
        <v>106.52238</v>
      </c>
      <c r="X1420">
        <v>10.93939</v>
      </c>
      <c r="Y1420" t="s">
        <v>7864</v>
      </c>
    </row>
    <row r="1421" spans="1:25" x14ac:dyDescent="0.75">
      <c r="A1421">
        <v>65011441</v>
      </c>
      <c r="B1421" t="s">
        <v>6362</v>
      </c>
      <c r="C1421" t="s">
        <v>5390</v>
      </c>
      <c r="D1421" t="s">
        <v>5488</v>
      </c>
      <c r="E1421" t="s">
        <v>18</v>
      </c>
      <c r="F1421">
        <v>0</v>
      </c>
      <c r="G1421">
        <v>6</v>
      </c>
      <c r="H1421" t="s">
        <v>7287</v>
      </c>
      <c r="I1421">
        <v>5</v>
      </c>
      <c r="J1421">
        <v>6</v>
      </c>
      <c r="K1421">
        <v>8</v>
      </c>
      <c r="L1421" t="s">
        <v>5481</v>
      </c>
      <c r="M1421" t="s">
        <v>5475</v>
      </c>
      <c r="N1421">
        <v>32.3333333333333</v>
      </c>
      <c r="O1421">
        <v>23.3333333333333</v>
      </c>
      <c r="P1421">
        <v>0.72164948453608202</v>
      </c>
      <c r="Q1421" t="s">
        <v>5515</v>
      </c>
      <c r="R1421" t="s">
        <v>5483</v>
      </c>
      <c r="S1421" t="s">
        <v>46</v>
      </c>
      <c r="T1421" t="s">
        <v>11</v>
      </c>
      <c r="U1421" t="s">
        <v>19</v>
      </c>
      <c r="V1421" t="s">
        <v>7861</v>
      </c>
      <c r="W1421">
        <v>106.44574</v>
      </c>
      <c r="X1421">
        <v>10.987959999999999</v>
      </c>
      <c r="Y1421" t="s">
        <v>7864</v>
      </c>
    </row>
    <row r="1422" spans="1:25" x14ac:dyDescent="0.75">
      <c r="A1422">
        <v>65014944</v>
      </c>
      <c r="B1422" t="s">
        <v>4704</v>
      </c>
      <c r="C1422" t="s">
        <v>5407</v>
      </c>
      <c r="D1422" t="s">
        <v>5488</v>
      </c>
      <c r="E1422" t="s">
        <v>18</v>
      </c>
      <c r="F1422">
        <v>0</v>
      </c>
      <c r="G1422">
        <v>2</v>
      </c>
      <c r="H1422" t="s">
        <v>7287</v>
      </c>
      <c r="I1422">
        <v>6</v>
      </c>
      <c r="J1422">
        <v>6</v>
      </c>
      <c r="K1422">
        <v>2</v>
      </c>
      <c r="L1422" t="s">
        <v>5481</v>
      </c>
      <c r="M1422" t="s">
        <v>5475</v>
      </c>
      <c r="N1422">
        <v>32.3333333333333</v>
      </c>
      <c r="O1422">
        <v>14.6666666666667</v>
      </c>
      <c r="P1422">
        <v>0.45360824742268002</v>
      </c>
      <c r="Q1422" t="s">
        <v>5503</v>
      </c>
      <c r="R1422" t="s">
        <v>5477</v>
      </c>
      <c r="S1422" t="s">
        <v>46</v>
      </c>
      <c r="T1422" t="s">
        <v>11</v>
      </c>
      <c r="U1422" t="s">
        <v>19</v>
      </c>
      <c r="V1422" t="s">
        <v>7859</v>
      </c>
      <c r="W1422">
        <v>106.60093999999999</v>
      </c>
      <c r="X1422">
        <v>10.955</v>
      </c>
      <c r="Y1422" t="s">
        <v>7866</v>
      </c>
    </row>
    <row r="1423" spans="1:25" x14ac:dyDescent="0.75">
      <c r="A1423">
        <v>65022009</v>
      </c>
      <c r="B1423" t="s">
        <v>6184</v>
      </c>
      <c r="C1423" t="s">
        <v>5407</v>
      </c>
      <c r="D1423" t="s">
        <v>5488</v>
      </c>
      <c r="E1423" t="s">
        <v>18</v>
      </c>
      <c r="F1423">
        <v>0</v>
      </c>
      <c r="I1423">
        <v>28</v>
      </c>
      <c r="J1423">
        <v>20.6666666666667</v>
      </c>
      <c r="K1423">
        <v>6</v>
      </c>
      <c r="L1423" t="s">
        <v>5508</v>
      </c>
      <c r="M1423" t="s">
        <v>5475</v>
      </c>
      <c r="N1423">
        <v>32.3333333333333</v>
      </c>
      <c r="O1423">
        <v>21.6666666666667</v>
      </c>
      <c r="P1423">
        <v>0.67010309278350499</v>
      </c>
      <c r="Q1423" t="s">
        <v>5495</v>
      </c>
      <c r="R1423" t="s">
        <v>5477</v>
      </c>
      <c r="S1423" t="s">
        <v>46</v>
      </c>
      <c r="T1423" t="s">
        <v>11</v>
      </c>
      <c r="U1423" t="s">
        <v>19</v>
      </c>
      <c r="V1423" t="s">
        <v>7861</v>
      </c>
      <c r="W1423">
        <v>106.52206</v>
      </c>
      <c r="X1423">
        <v>11.007300000000001</v>
      </c>
      <c r="Y1423" t="s">
        <v>7864</v>
      </c>
    </row>
    <row r="1424" spans="1:25" x14ac:dyDescent="0.75">
      <c r="A1424">
        <v>65026060</v>
      </c>
      <c r="B1424" t="s">
        <v>6326</v>
      </c>
      <c r="C1424" t="s">
        <v>5390</v>
      </c>
      <c r="D1424" t="s">
        <v>5487</v>
      </c>
      <c r="E1424" t="s">
        <v>18</v>
      </c>
      <c r="F1424">
        <v>0</v>
      </c>
      <c r="G1424">
        <v>4</v>
      </c>
      <c r="H1424" t="s">
        <v>7287</v>
      </c>
      <c r="I1424">
        <v>4</v>
      </c>
      <c r="J1424">
        <v>5.3333333333333304</v>
      </c>
      <c r="K1424">
        <v>1</v>
      </c>
      <c r="L1424" t="s">
        <v>5481</v>
      </c>
      <c r="M1424" t="s">
        <v>5475</v>
      </c>
      <c r="N1424">
        <v>32.3333333333333</v>
      </c>
      <c r="O1424">
        <v>20.3333333333333</v>
      </c>
      <c r="P1424">
        <v>0.62886597938144295</v>
      </c>
      <c r="Q1424" t="s">
        <v>5512</v>
      </c>
      <c r="R1424" t="s">
        <v>5483</v>
      </c>
      <c r="S1424" t="s">
        <v>46</v>
      </c>
      <c r="T1424" t="s">
        <v>11</v>
      </c>
      <c r="U1424" t="s">
        <v>19</v>
      </c>
      <c r="V1424" t="s">
        <v>7869</v>
      </c>
      <c r="W1424">
        <v>106.52197</v>
      </c>
      <c r="X1424">
        <v>10.985099999999999</v>
      </c>
      <c r="Y1424" t="s">
        <v>7864</v>
      </c>
    </row>
    <row r="1425" spans="1:25" x14ac:dyDescent="0.75">
      <c r="A1425">
        <v>65507224</v>
      </c>
      <c r="B1425" t="s">
        <v>6130</v>
      </c>
      <c r="C1425" t="s">
        <v>5407</v>
      </c>
      <c r="D1425" t="s">
        <v>5488</v>
      </c>
      <c r="E1425" t="s">
        <v>18</v>
      </c>
      <c r="F1425">
        <v>0</v>
      </c>
      <c r="G1425">
        <v>2</v>
      </c>
      <c r="H1425" t="s">
        <v>7287</v>
      </c>
      <c r="I1425">
        <v>8</v>
      </c>
      <c r="J1425">
        <v>18</v>
      </c>
      <c r="K1425">
        <v>2</v>
      </c>
      <c r="L1425" t="s">
        <v>5481</v>
      </c>
      <c r="M1425" t="s">
        <v>5475</v>
      </c>
      <c r="N1425">
        <v>32.3333333333333</v>
      </c>
      <c r="O1425">
        <v>15.6666666666667</v>
      </c>
      <c r="P1425">
        <v>0.48453608247422703</v>
      </c>
      <c r="Q1425" t="s">
        <v>5503</v>
      </c>
      <c r="R1425" t="s">
        <v>5477</v>
      </c>
      <c r="S1425" t="s">
        <v>46</v>
      </c>
      <c r="T1425" t="s">
        <v>11</v>
      </c>
      <c r="U1425" t="s">
        <v>19</v>
      </c>
      <c r="V1425" t="s">
        <v>7859</v>
      </c>
      <c r="W1425">
        <v>106.5985</v>
      </c>
      <c r="X1425">
        <v>10.958539999999999</v>
      </c>
      <c r="Y1425" t="s">
        <v>7866</v>
      </c>
    </row>
    <row r="1426" spans="1:25" x14ac:dyDescent="0.75">
      <c r="A1426">
        <v>65525426</v>
      </c>
      <c r="B1426" t="s">
        <v>6447</v>
      </c>
      <c r="C1426" t="s">
        <v>5407</v>
      </c>
      <c r="D1426" t="s">
        <v>5488</v>
      </c>
      <c r="E1426" t="s">
        <v>18</v>
      </c>
      <c r="F1426">
        <v>0</v>
      </c>
      <c r="G1426">
        <v>3</v>
      </c>
      <c r="H1426" t="s">
        <v>7287</v>
      </c>
      <c r="I1426">
        <v>9</v>
      </c>
      <c r="J1426">
        <v>8</v>
      </c>
      <c r="K1426">
        <v>20</v>
      </c>
      <c r="L1426" t="s">
        <v>5481</v>
      </c>
      <c r="M1426" t="s">
        <v>5475</v>
      </c>
      <c r="N1426">
        <v>32.3333333333333</v>
      </c>
      <c r="O1426">
        <v>22.6666666666667</v>
      </c>
      <c r="P1426">
        <v>0.70103092783505105</v>
      </c>
      <c r="Q1426" t="s">
        <v>5493</v>
      </c>
      <c r="R1426" t="s">
        <v>5486</v>
      </c>
      <c r="S1426" t="s">
        <v>46</v>
      </c>
      <c r="T1426" t="s">
        <v>11</v>
      </c>
      <c r="U1426" t="s">
        <v>19</v>
      </c>
      <c r="V1426" t="s">
        <v>7870</v>
      </c>
      <c r="W1426">
        <v>106.45484999999999</v>
      </c>
      <c r="X1426">
        <v>11.041550000000001</v>
      </c>
      <c r="Y1426" t="s">
        <v>7864</v>
      </c>
    </row>
    <row r="1427" spans="1:25" x14ac:dyDescent="0.75">
      <c r="A1427">
        <v>65540488</v>
      </c>
      <c r="B1427" t="s">
        <v>6794</v>
      </c>
      <c r="C1427" t="s">
        <v>5407</v>
      </c>
      <c r="D1427" t="s">
        <v>5487</v>
      </c>
      <c r="E1427" t="s">
        <v>18</v>
      </c>
      <c r="F1427">
        <v>0</v>
      </c>
      <c r="G1427">
        <v>3</v>
      </c>
      <c r="H1427" t="s">
        <v>7287</v>
      </c>
      <c r="I1427">
        <v>2</v>
      </c>
      <c r="J1427">
        <v>3.6666666666666701</v>
      </c>
      <c r="K1427">
        <v>4</v>
      </c>
      <c r="L1427" t="s">
        <v>5481</v>
      </c>
      <c r="M1427" t="s">
        <v>5475</v>
      </c>
      <c r="N1427">
        <v>32.3333333333333</v>
      </c>
      <c r="O1427">
        <v>22.3333333333333</v>
      </c>
      <c r="P1427">
        <v>0.69072164948453596</v>
      </c>
      <c r="Q1427" t="s">
        <v>5504</v>
      </c>
      <c r="R1427" t="s">
        <v>5486</v>
      </c>
      <c r="S1427" t="s">
        <v>46</v>
      </c>
      <c r="T1427" t="s">
        <v>11</v>
      </c>
      <c r="U1427" t="s">
        <v>19</v>
      </c>
      <c r="V1427" t="s">
        <v>7869</v>
      </c>
      <c r="W1427">
        <v>106.51754</v>
      </c>
      <c r="X1427">
        <v>10.97471</v>
      </c>
      <c r="Y1427" t="s">
        <v>7864</v>
      </c>
    </row>
    <row r="1428" spans="1:25" x14ac:dyDescent="0.75">
      <c r="A1428">
        <v>65703679</v>
      </c>
      <c r="B1428" t="s">
        <v>6189</v>
      </c>
      <c r="C1428" t="s">
        <v>5407</v>
      </c>
      <c r="D1428" t="s">
        <v>5488</v>
      </c>
      <c r="E1428" t="s">
        <v>18</v>
      </c>
      <c r="F1428">
        <v>0</v>
      </c>
      <c r="I1428">
        <v>6</v>
      </c>
      <c r="J1428">
        <v>3.3333333333333299</v>
      </c>
      <c r="K1428">
        <v>10</v>
      </c>
      <c r="L1428" t="s">
        <v>5508</v>
      </c>
      <c r="M1428" t="s">
        <v>5475</v>
      </c>
      <c r="N1428">
        <v>32.3333333333333</v>
      </c>
      <c r="O1428">
        <v>25</v>
      </c>
      <c r="P1428">
        <v>0.77319587628866004</v>
      </c>
      <c r="Q1428" t="s">
        <v>5485</v>
      </c>
      <c r="R1428" t="s">
        <v>5486</v>
      </c>
      <c r="S1428" t="s">
        <v>46</v>
      </c>
      <c r="T1428" t="s">
        <v>11</v>
      </c>
      <c r="U1428" t="s">
        <v>19</v>
      </c>
      <c r="V1428" t="s">
        <v>7861</v>
      </c>
      <c r="W1428">
        <v>106.49401</v>
      </c>
      <c r="X1428">
        <v>10.97743</v>
      </c>
      <c r="Y1428" t="s">
        <v>7864</v>
      </c>
    </row>
    <row r="1429" spans="1:25" x14ac:dyDescent="0.75">
      <c r="A1429">
        <v>65707526</v>
      </c>
      <c r="B1429" t="s">
        <v>6475</v>
      </c>
      <c r="C1429" t="s">
        <v>5407</v>
      </c>
      <c r="D1429" t="s">
        <v>5488</v>
      </c>
      <c r="E1429" t="s">
        <v>18</v>
      </c>
      <c r="F1429">
        <v>0</v>
      </c>
      <c r="I1429">
        <v>37</v>
      </c>
      <c r="J1429">
        <v>44.3333333333333</v>
      </c>
      <c r="K1429">
        <v>20</v>
      </c>
      <c r="L1429" t="s">
        <v>5508</v>
      </c>
      <c r="M1429" t="s">
        <v>5475</v>
      </c>
      <c r="N1429">
        <v>32.3333333333333</v>
      </c>
      <c r="O1429">
        <v>23</v>
      </c>
      <c r="P1429">
        <v>0.71134020618556704</v>
      </c>
      <c r="Q1429" t="s">
        <v>5493</v>
      </c>
      <c r="R1429" t="s">
        <v>5486</v>
      </c>
      <c r="S1429" t="s">
        <v>46</v>
      </c>
      <c r="T1429" t="s">
        <v>11</v>
      </c>
      <c r="U1429" t="s">
        <v>19</v>
      </c>
      <c r="V1429" t="s">
        <v>7870</v>
      </c>
      <c r="W1429">
        <v>106.43132</v>
      </c>
      <c r="X1429">
        <v>11.004200000000001</v>
      </c>
      <c r="Y1429" t="s">
        <v>7864</v>
      </c>
    </row>
    <row r="1430" spans="1:25" x14ac:dyDescent="0.75">
      <c r="A1430">
        <v>65717894</v>
      </c>
      <c r="B1430" t="s">
        <v>6723</v>
      </c>
      <c r="C1430" t="s">
        <v>5407</v>
      </c>
      <c r="D1430" t="s">
        <v>5488</v>
      </c>
      <c r="E1430" t="s">
        <v>18</v>
      </c>
      <c r="F1430">
        <v>0</v>
      </c>
      <c r="I1430">
        <v>58</v>
      </c>
      <c r="J1430">
        <v>59</v>
      </c>
      <c r="K1430">
        <v>5</v>
      </c>
      <c r="L1430" t="s">
        <v>5508</v>
      </c>
      <c r="M1430" t="s">
        <v>5475</v>
      </c>
      <c r="N1430">
        <v>32.3333333333333</v>
      </c>
      <c r="O1430">
        <v>18</v>
      </c>
      <c r="P1430">
        <v>0.55670103092783496</v>
      </c>
      <c r="Q1430" t="s">
        <v>5507</v>
      </c>
      <c r="R1430" t="s">
        <v>5486</v>
      </c>
      <c r="S1430" t="s">
        <v>46</v>
      </c>
      <c r="T1430" t="s">
        <v>11</v>
      </c>
      <c r="U1430" t="s">
        <v>19</v>
      </c>
      <c r="V1430" t="s">
        <v>7869</v>
      </c>
      <c r="W1430">
        <v>106.53834999999999</v>
      </c>
      <c r="X1430">
        <v>10.941330000000001</v>
      </c>
      <c r="Y1430" t="s">
        <v>7866</v>
      </c>
    </row>
    <row r="1431" spans="1:25" x14ac:dyDescent="0.75">
      <c r="A1431">
        <v>65723694</v>
      </c>
      <c r="B1431" t="s">
        <v>5883</v>
      </c>
      <c r="C1431" t="s">
        <v>5407</v>
      </c>
      <c r="D1431" t="s">
        <v>5487</v>
      </c>
      <c r="E1431" t="s">
        <v>18</v>
      </c>
      <c r="F1431">
        <v>0</v>
      </c>
      <c r="G1431">
        <v>3</v>
      </c>
      <c r="H1431" t="s">
        <v>7287</v>
      </c>
      <c r="I1431">
        <v>15</v>
      </c>
      <c r="J1431">
        <v>14.3333333333333</v>
      </c>
      <c r="K1431">
        <v>66</v>
      </c>
      <c r="L1431" t="s">
        <v>5481</v>
      </c>
      <c r="M1431" t="s">
        <v>5475</v>
      </c>
      <c r="N1431">
        <v>32.3333333333333</v>
      </c>
      <c r="O1431">
        <v>24</v>
      </c>
      <c r="P1431">
        <v>0.74226804123711299</v>
      </c>
      <c r="Q1431" t="s">
        <v>5504</v>
      </c>
      <c r="R1431" t="s">
        <v>5486</v>
      </c>
      <c r="S1431" t="s">
        <v>46</v>
      </c>
      <c r="T1431" t="s">
        <v>11</v>
      </c>
      <c r="U1431" t="s">
        <v>19</v>
      </c>
      <c r="V1431" t="s">
        <v>7869</v>
      </c>
      <c r="W1431">
        <v>106.52227999999999</v>
      </c>
      <c r="X1431">
        <v>10.94839</v>
      </c>
      <c r="Y1431" t="s">
        <v>7864</v>
      </c>
    </row>
    <row r="1432" spans="1:25" x14ac:dyDescent="0.75">
      <c r="A1432">
        <v>65006128</v>
      </c>
      <c r="B1432" t="s">
        <v>4756</v>
      </c>
      <c r="C1432" t="s">
        <v>5407</v>
      </c>
      <c r="D1432" t="s">
        <v>5488</v>
      </c>
      <c r="E1432" t="s">
        <v>18</v>
      </c>
      <c r="F1432">
        <v>0</v>
      </c>
      <c r="G1432">
        <v>15</v>
      </c>
      <c r="H1432" t="s">
        <v>7287</v>
      </c>
      <c r="I1432">
        <v>12</v>
      </c>
      <c r="J1432">
        <v>10.3333333333333</v>
      </c>
      <c r="K1432">
        <v>11</v>
      </c>
      <c r="L1432" t="s">
        <v>5481</v>
      </c>
      <c r="M1432" t="s">
        <v>5475</v>
      </c>
      <c r="N1432">
        <v>32</v>
      </c>
      <c r="O1432">
        <v>27</v>
      </c>
      <c r="P1432">
        <v>0.84375</v>
      </c>
      <c r="Q1432" t="s">
        <v>5500</v>
      </c>
      <c r="R1432" t="s">
        <v>5486</v>
      </c>
      <c r="S1432" t="s">
        <v>46</v>
      </c>
      <c r="T1432" t="s">
        <v>11</v>
      </c>
      <c r="U1432" t="s">
        <v>19</v>
      </c>
      <c r="V1432" t="s">
        <v>7861</v>
      </c>
      <c r="W1432">
        <v>106.48433</v>
      </c>
      <c r="X1432">
        <v>10.969110000000001</v>
      </c>
      <c r="Y1432" t="s">
        <v>7862</v>
      </c>
    </row>
    <row r="1433" spans="1:25" x14ac:dyDescent="0.75">
      <c r="A1433">
        <v>65011716</v>
      </c>
      <c r="B1433" t="s">
        <v>4198</v>
      </c>
      <c r="C1433" t="s">
        <v>5407</v>
      </c>
      <c r="D1433" t="s">
        <v>5488</v>
      </c>
      <c r="E1433" t="s">
        <v>18</v>
      </c>
      <c r="F1433">
        <v>0</v>
      </c>
      <c r="G1433">
        <v>39</v>
      </c>
      <c r="H1433" t="s">
        <v>7287</v>
      </c>
      <c r="I1433">
        <v>61</v>
      </c>
      <c r="J1433">
        <v>53.6666666666667</v>
      </c>
      <c r="K1433">
        <v>12</v>
      </c>
      <c r="L1433" t="s">
        <v>5481</v>
      </c>
      <c r="M1433" t="s">
        <v>5475</v>
      </c>
      <c r="N1433">
        <v>32</v>
      </c>
      <c r="O1433">
        <v>22</v>
      </c>
      <c r="P1433">
        <v>0.6875</v>
      </c>
      <c r="Q1433" t="s">
        <v>5493</v>
      </c>
      <c r="R1433" t="s">
        <v>5486</v>
      </c>
      <c r="S1433" t="s">
        <v>46</v>
      </c>
      <c r="T1433" t="s">
        <v>11</v>
      </c>
      <c r="U1433" t="s">
        <v>19</v>
      </c>
      <c r="V1433" t="s">
        <v>7870</v>
      </c>
      <c r="W1433">
        <v>106.42263</v>
      </c>
      <c r="X1433">
        <v>11.00643</v>
      </c>
      <c r="Y1433" t="s">
        <v>7864</v>
      </c>
    </row>
    <row r="1434" spans="1:25" x14ac:dyDescent="0.75">
      <c r="A1434">
        <v>65015733</v>
      </c>
      <c r="B1434" t="s">
        <v>6745</v>
      </c>
      <c r="C1434" t="s">
        <v>5390</v>
      </c>
      <c r="D1434" t="s">
        <v>5488</v>
      </c>
      <c r="E1434" t="s">
        <v>18</v>
      </c>
      <c r="F1434">
        <v>0</v>
      </c>
      <c r="G1434">
        <v>5</v>
      </c>
      <c r="H1434" t="s">
        <v>7287</v>
      </c>
      <c r="I1434">
        <v>15</v>
      </c>
      <c r="J1434">
        <v>10</v>
      </c>
      <c r="K1434">
        <v>10</v>
      </c>
      <c r="L1434" t="s">
        <v>5481</v>
      </c>
      <c r="M1434" t="s">
        <v>5475</v>
      </c>
      <c r="N1434">
        <v>32</v>
      </c>
      <c r="O1434">
        <v>23</v>
      </c>
      <c r="P1434">
        <v>0.71875</v>
      </c>
      <c r="Q1434" t="s">
        <v>5515</v>
      </c>
      <c r="R1434" t="s">
        <v>5483</v>
      </c>
      <c r="S1434" t="s">
        <v>46</v>
      </c>
      <c r="T1434" t="s">
        <v>11</v>
      </c>
      <c r="U1434" t="s">
        <v>19</v>
      </c>
      <c r="V1434" t="s">
        <v>7863</v>
      </c>
      <c r="W1434">
        <v>106.48532</v>
      </c>
      <c r="X1434">
        <v>11.04088</v>
      </c>
      <c r="Y1434" t="s">
        <v>7864</v>
      </c>
    </row>
    <row r="1435" spans="1:25" x14ac:dyDescent="0.75">
      <c r="A1435">
        <v>65021944</v>
      </c>
      <c r="B1435" t="s">
        <v>6272</v>
      </c>
      <c r="C1435" t="s">
        <v>5407</v>
      </c>
      <c r="D1435" t="s">
        <v>5488</v>
      </c>
      <c r="E1435" t="s">
        <v>18</v>
      </c>
      <c r="F1435">
        <v>0</v>
      </c>
      <c r="I1435">
        <v>5</v>
      </c>
      <c r="J1435">
        <v>10.3333333333333</v>
      </c>
      <c r="K1435">
        <v>7</v>
      </c>
      <c r="L1435" t="s">
        <v>5508</v>
      </c>
      <c r="M1435" t="s">
        <v>5475</v>
      </c>
      <c r="N1435">
        <v>32</v>
      </c>
      <c r="O1435">
        <v>23.6666666666667</v>
      </c>
      <c r="P1435">
        <v>0.73958333333333304</v>
      </c>
      <c r="Q1435" t="s">
        <v>5485</v>
      </c>
      <c r="R1435" t="s">
        <v>5486</v>
      </c>
      <c r="S1435" t="s">
        <v>46</v>
      </c>
      <c r="T1435" t="s">
        <v>11</v>
      </c>
      <c r="U1435" t="s">
        <v>19</v>
      </c>
      <c r="V1435" t="s">
        <v>7861</v>
      </c>
      <c r="W1435">
        <v>106.49327</v>
      </c>
      <c r="X1435">
        <v>10.980259999999999</v>
      </c>
      <c r="Y1435" t="s">
        <v>7864</v>
      </c>
    </row>
    <row r="1436" spans="1:25" x14ac:dyDescent="0.75">
      <c r="A1436">
        <v>65029321</v>
      </c>
      <c r="B1436" t="s">
        <v>5797</v>
      </c>
      <c r="C1436" t="s">
        <v>5390</v>
      </c>
      <c r="D1436" t="s">
        <v>5474</v>
      </c>
      <c r="E1436" t="s">
        <v>18</v>
      </c>
      <c r="F1436">
        <v>0</v>
      </c>
      <c r="G1436">
        <v>20</v>
      </c>
      <c r="H1436" t="s">
        <v>7287</v>
      </c>
      <c r="I1436">
        <v>22</v>
      </c>
      <c r="J1436">
        <v>26</v>
      </c>
      <c r="K1436">
        <v>55</v>
      </c>
      <c r="L1436" t="s">
        <v>5481</v>
      </c>
      <c r="M1436" t="s">
        <v>5475</v>
      </c>
      <c r="N1436">
        <v>32</v>
      </c>
      <c r="O1436">
        <v>28.6666666666667</v>
      </c>
      <c r="P1436">
        <v>0.89583333333333304</v>
      </c>
      <c r="Q1436" t="s">
        <v>5482</v>
      </c>
      <c r="R1436" t="s">
        <v>5483</v>
      </c>
      <c r="S1436" t="s">
        <v>46</v>
      </c>
      <c r="T1436" t="s">
        <v>11</v>
      </c>
      <c r="U1436" t="s">
        <v>19</v>
      </c>
      <c r="V1436" t="s">
        <v>7861</v>
      </c>
      <c r="W1436">
        <v>106.48559</v>
      </c>
      <c r="X1436">
        <v>10.96302</v>
      </c>
      <c r="Y1436" t="s">
        <v>7862</v>
      </c>
    </row>
    <row r="1437" spans="1:25" x14ac:dyDescent="0.75">
      <c r="A1437">
        <v>65032279</v>
      </c>
      <c r="B1437" t="s">
        <v>6364</v>
      </c>
      <c r="C1437" t="s">
        <v>5390</v>
      </c>
      <c r="D1437" t="s">
        <v>5488</v>
      </c>
      <c r="E1437" t="s">
        <v>18</v>
      </c>
      <c r="F1437">
        <v>0</v>
      </c>
      <c r="G1437">
        <v>6</v>
      </c>
      <c r="H1437" t="s">
        <v>7287</v>
      </c>
      <c r="I1437">
        <v>6</v>
      </c>
      <c r="J1437">
        <v>7.3333333333333304</v>
      </c>
      <c r="K1437">
        <v>1</v>
      </c>
      <c r="L1437" t="s">
        <v>5481</v>
      </c>
      <c r="M1437" t="s">
        <v>5475</v>
      </c>
      <c r="N1437">
        <v>32</v>
      </c>
      <c r="O1437">
        <v>22</v>
      </c>
      <c r="P1437">
        <v>0.6875</v>
      </c>
      <c r="Q1437" t="s">
        <v>5512</v>
      </c>
      <c r="R1437" t="s">
        <v>5483</v>
      </c>
      <c r="S1437" t="s">
        <v>46</v>
      </c>
      <c r="T1437" t="s">
        <v>11</v>
      </c>
      <c r="U1437" t="s">
        <v>19</v>
      </c>
      <c r="V1437" t="s">
        <v>7859</v>
      </c>
      <c r="W1437">
        <v>106.59983</v>
      </c>
      <c r="X1437">
        <v>10.970969999999999</v>
      </c>
      <c r="Y1437" t="s">
        <v>7864</v>
      </c>
    </row>
    <row r="1438" spans="1:25" x14ac:dyDescent="0.75">
      <c r="A1438">
        <v>65540138</v>
      </c>
      <c r="B1438" t="s">
        <v>361</v>
      </c>
      <c r="C1438" t="s">
        <v>5407</v>
      </c>
      <c r="D1438" t="s">
        <v>5487</v>
      </c>
      <c r="E1438" t="s">
        <v>18</v>
      </c>
      <c r="F1438">
        <v>0</v>
      </c>
      <c r="G1438">
        <v>6</v>
      </c>
      <c r="H1438" t="s">
        <v>7287</v>
      </c>
      <c r="I1438">
        <v>9</v>
      </c>
      <c r="J1438">
        <v>10</v>
      </c>
      <c r="L1438" t="s">
        <v>5481</v>
      </c>
      <c r="M1438" t="s">
        <v>5475</v>
      </c>
      <c r="N1438">
        <v>32</v>
      </c>
      <c r="O1438">
        <v>21.6666666666667</v>
      </c>
      <c r="P1438">
        <v>0.67708333333333304</v>
      </c>
      <c r="Q1438" t="s">
        <v>5476</v>
      </c>
      <c r="R1438" t="s">
        <v>5477</v>
      </c>
      <c r="S1438" t="s">
        <v>46</v>
      </c>
      <c r="T1438" t="s">
        <v>11</v>
      </c>
      <c r="U1438" t="s">
        <v>19</v>
      </c>
      <c r="V1438" t="s">
        <v>7867</v>
      </c>
      <c r="W1438">
        <v>106.64198</v>
      </c>
      <c r="X1438">
        <v>10.959250000000001</v>
      </c>
      <c r="Y1438" t="s">
        <v>7864</v>
      </c>
    </row>
    <row r="1439" spans="1:25" x14ac:dyDescent="0.75">
      <c r="A1439">
        <v>65540292</v>
      </c>
      <c r="B1439" t="s">
        <v>6068</v>
      </c>
      <c r="C1439" t="s">
        <v>5407</v>
      </c>
      <c r="D1439" t="s">
        <v>5487</v>
      </c>
      <c r="E1439" t="s">
        <v>18</v>
      </c>
      <c r="F1439">
        <v>0</v>
      </c>
      <c r="G1439">
        <v>2</v>
      </c>
      <c r="H1439" t="s">
        <v>7287</v>
      </c>
      <c r="I1439">
        <v>11</v>
      </c>
      <c r="J1439">
        <v>13.3333333333333</v>
      </c>
      <c r="K1439">
        <v>8</v>
      </c>
      <c r="L1439" t="s">
        <v>5481</v>
      </c>
      <c r="M1439" t="s">
        <v>5475</v>
      </c>
      <c r="N1439">
        <v>32</v>
      </c>
      <c r="O1439">
        <v>13.6666666666667</v>
      </c>
      <c r="P1439">
        <v>0.42708333333333298</v>
      </c>
      <c r="Q1439" t="s">
        <v>5503</v>
      </c>
      <c r="R1439" t="s">
        <v>5477</v>
      </c>
      <c r="S1439" t="s">
        <v>46</v>
      </c>
      <c r="T1439" t="s">
        <v>11</v>
      </c>
      <c r="U1439" t="s">
        <v>19</v>
      </c>
      <c r="V1439" t="s">
        <v>7859</v>
      </c>
      <c r="W1439">
        <v>106.59984</v>
      </c>
      <c r="X1439">
        <v>10.970190000000001</v>
      </c>
      <c r="Y1439" t="s">
        <v>7866</v>
      </c>
    </row>
    <row r="1440" spans="1:25" x14ac:dyDescent="0.75">
      <c r="A1440">
        <v>65540453</v>
      </c>
      <c r="B1440" t="s">
        <v>3653</v>
      </c>
      <c r="C1440" t="s">
        <v>5407</v>
      </c>
      <c r="D1440" t="s">
        <v>5487</v>
      </c>
      <c r="E1440" t="s">
        <v>18</v>
      </c>
      <c r="F1440">
        <v>0</v>
      </c>
      <c r="I1440">
        <v>9</v>
      </c>
      <c r="J1440">
        <v>10.3333333333333</v>
      </c>
      <c r="L1440" t="s">
        <v>5508</v>
      </c>
      <c r="M1440" t="s">
        <v>5475</v>
      </c>
      <c r="N1440">
        <v>32</v>
      </c>
      <c r="O1440">
        <v>14.3333333333333</v>
      </c>
      <c r="P1440">
        <v>0.44791666666666702</v>
      </c>
      <c r="Q1440" t="s">
        <v>5503</v>
      </c>
      <c r="R1440" t="s">
        <v>5477</v>
      </c>
      <c r="S1440" t="s">
        <v>46</v>
      </c>
      <c r="T1440" t="s">
        <v>11</v>
      </c>
      <c r="U1440" t="s">
        <v>19</v>
      </c>
      <c r="V1440" t="s">
        <v>7859</v>
      </c>
      <c r="W1440">
        <v>106.59614000000001</v>
      </c>
      <c r="X1440">
        <v>10.957850000000001</v>
      </c>
      <c r="Y1440" t="s">
        <v>7866</v>
      </c>
    </row>
    <row r="1441" spans="1:25" x14ac:dyDescent="0.75">
      <c r="A1441">
        <v>65707862</v>
      </c>
      <c r="B1441" t="s">
        <v>5131</v>
      </c>
      <c r="C1441" t="s">
        <v>5407</v>
      </c>
      <c r="D1441" t="s">
        <v>5488</v>
      </c>
      <c r="E1441" t="s">
        <v>18</v>
      </c>
      <c r="F1441">
        <v>0</v>
      </c>
      <c r="I1441">
        <v>7</v>
      </c>
      <c r="J1441">
        <v>8.3333333333333304</v>
      </c>
      <c r="K1441">
        <v>15</v>
      </c>
      <c r="L1441" t="s">
        <v>5508</v>
      </c>
      <c r="M1441" t="s">
        <v>5475</v>
      </c>
      <c r="N1441">
        <v>32</v>
      </c>
      <c r="O1441">
        <v>24.6666666666667</v>
      </c>
      <c r="P1441">
        <v>0.77083333333333304</v>
      </c>
      <c r="Q1441" t="s">
        <v>5500</v>
      </c>
      <c r="R1441" t="s">
        <v>5486</v>
      </c>
      <c r="S1441" t="s">
        <v>46</v>
      </c>
      <c r="T1441" t="s">
        <v>11</v>
      </c>
      <c r="U1441" t="s">
        <v>19</v>
      </c>
      <c r="V1441" t="s">
        <v>7861</v>
      </c>
      <c r="W1441">
        <v>106.48932000000001</v>
      </c>
      <c r="X1441">
        <v>10.97002</v>
      </c>
      <c r="Y1441" t="s">
        <v>7864</v>
      </c>
    </row>
    <row r="1442" spans="1:25" x14ac:dyDescent="0.75">
      <c r="A1442">
        <v>65708609</v>
      </c>
      <c r="B1442" t="s">
        <v>6293</v>
      </c>
      <c r="C1442" t="s">
        <v>5407</v>
      </c>
      <c r="D1442" t="s">
        <v>5488</v>
      </c>
      <c r="E1442" t="s">
        <v>18</v>
      </c>
      <c r="F1442">
        <v>0</v>
      </c>
      <c r="G1442">
        <v>3</v>
      </c>
      <c r="H1442" t="s">
        <v>7287</v>
      </c>
      <c r="I1442">
        <v>5</v>
      </c>
      <c r="J1442">
        <v>5.3333333333333304</v>
      </c>
      <c r="K1442">
        <v>3</v>
      </c>
      <c r="L1442" t="s">
        <v>5481</v>
      </c>
      <c r="M1442" t="s">
        <v>5475</v>
      </c>
      <c r="N1442">
        <v>32</v>
      </c>
      <c r="O1442">
        <v>14.3333333333333</v>
      </c>
      <c r="P1442">
        <v>0.44791666666666702</v>
      </c>
      <c r="Q1442" t="s">
        <v>5503</v>
      </c>
      <c r="R1442" t="s">
        <v>5477</v>
      </c>
      <c r="S1442" t="s">
        <v>46</v>
      </c>
      <c r="T1442" t="s">
        <v>11</v>
      </c>
      <c r="U1442" t="s">
        <v>19</v>
      </c>
      <c r="V1442" t="s">
        <v>7859</v>
      </c>
      <c r="W1442">
        <v>106.60402000000001</v>
      </c>
      <c r="X1442">
        <v>10.95227</v>
      </c>
      <c r="Y1442" t="s">
        <v>7866</v>
      </c>
    </row>
    <row r="1443" spans="1:25" x14ac:dyDescent="0.75">
      <c r="A1443">
        <v>65721218</v>
      </c>
      <c r="B1443" t="s">
        <v>368</v>
      </c>
      <c r="C1443" t="s">
        <v>5407</v>
      </c>
      <c r="D1443" t="s">
        <v>5488</v>
      </c>
      <c r="E1443" t="s">
        <v>18</v>
      </c>
      <c r="F1443">
        <v>0</v>
      </c>
      <c r="I1443">
        <v>8</v>
      </c>
      <c r="J1443">
        <v>12</v>
      </c>
      <c r="K1443">
        <v>4</v>
      </c>
      <c r="L1443" t="s">
        <v>5508</v>
      </c>
      <c r="M1443" t="s">
        <v>5475</v>
      </c>
      <c r="N1443">
        <v>32</v>
      </c>
      <c r="O1443">
        <v>21.3333333333333</v>
      </c>
      <c r="P1443">
        <v>0.66666666666666696</v>
      </c>
      <c r="Q1443" t="s">
        <v>5510</v>
      </c>
      <c r="R1443" t="s">
        <v>5486</v>
      </c>
      <c r="S1443" t="s">
        <v>46</v>
      </c>
      <c r="T1443" t="s">
        <v>11</v>
      </c>
      <c r="U1443" t="s">
        <v>19</v>
      </c>
      <c r="V1443" t="s">
        <v>7861</v>
      </c>
      <c r="W1443">
        <v>106.45236</v>
      </c>
      <c r="X1443">
        <v>10.987159999999999</v>
      </c>
      <c r="Y1443" t="s">
        <v>7864</v>
      </c>
    </row>
    <row r="1444" spans="1:25" x14ac:dyDescent="0.75">
      <c r="A1444">
        <v>65013182</v>
      </c>
      <c r="B1444" t="s">
        <v>6872</v>
      </c>
      <c r="C1444" t="s">
        <v>5407</v>
      </c>
      <c r="D1444" t="s">
        <v>5488</v>
      </c>
      <c r="E1444" t="s">
        <v>18</v>
      </c>
      <c r="F1444">
        <v>0</v>
      </c>
      <c r="G1444">
        <v>20</v>
      </c>
      <c r="H1444" t="s">
        <v>7287</v>
      </c>
      <c r="I1444">
        <v>25</v>
      </c>
      <c r="J1444">
        <v>19</v>
      </c>
      <c r="K1444">
        <v>67</v>
      </c>
      <c r="L1444" t="s">
        <v>5481</v>
      </c>
      <c r="M1444" t="s">
        <v>5475</v>
      </c>
      <c r="N1444">
        <v>31.6666666666667</v>
      </c>
      <c r="O1444">
        <v>20.3333333333333</v>
      </c>
      <c r="P1444">
        <v>0.64210526315789496</v>
      </c>
      <c r="Q1444" t="s">
        <v>5493</v>
      </c>
      <c r="R1444" t="s">
        <v>5486</v>
      </c>
      <c r="S1444" t="s">
        <v>46</v>
      </c>
      <c r="T1444" t="s">
        <v>11</v>
      </c>
      <c r="U1444" t="s">
        <v>19</v>
      </c>
      <c r="V1444" t="s">
        <v>7870</v>
      </c>
      <c r="W1444">
        <v>106.41513999999999</v>
      </c>
      <c r="X1444">
        <v>11.01543</v>
      </c>
      <c r="Y1444" t="s">
        <v>7864</v>
      </c>
    </row>
    <row r="1445" spans="1:25" x14ac:dyDescent="0.75">
      <c r="A1445">
        <v>65024672</v>
      </c>
      <c r="B1445" t="s">
        <v>80</v>
      </c>
      <c r="C1445" t="s">
        <v>5390</v>
      </c>
      <c r="D1445" t="s">
        <v>5479</v>
      </c>
      <c r="E1445" t="s">
        <v>18</v>
      </c>
      <c r="F1445">
        <v>0</v>
      </c>
      <c r="G1445">
        <v>7</v>
      </c>
      <c r="H1445" t="s">
        <v>7287</v>
      </c>
      <c r="I1445">
        <v>25</v>
      </c>
      <c r="J1445">
        <v>15</v>
      </c>
      <c r="K1445">
        <v>100</v>
      </c>
      <c r="L1445" t="s">
        <v>5481</v>
      </c>
      <c r="M1445" t="s">
        <v>5475</v>
      </c>
      <c r="N1445">
        <v>31.6666666666667</v>
      </c>
      <c r="O1445">
        <v>17</v>
      </c>
      <c r="P1445">
        <v>0.53684210526315801</v>
      </c>
      <c r="Q1445" t="s">
        <v>5482</v>
      </c>
      <c r="R1445" t="s">
        <v>5483</v>
      </c>
      <c r="S1445" t="s">
        <v>46</v>
      </c>
      <c r="T1445" t="s">
        <v>11</v>
      </c>
      <c r="U1445" t="s">
        <v>19</v>
      </c>
      <c r="V1445" t="s">
        <v>7861</v>
      </c>
      <c r="W1445">
        <v>106.48442</v>
      </c>
      <c r="X1445">
        <v>10.96907</v>
      </c>
      <c r="Y1445" t="s">
        <v>7866</v>
      </c>
    </row>
    <row r="1446" spans="1:25" x14ac:dyDescent="0.75">
      <c r="A1446">
        <v>65540500</v>
      </c>
      <c r="B1446" t="s">
        <v>4777</v>
      </c>
      <c r="C1446" t="s">
        <v>5407</v>
      </c>
      <c r="D1446" t="s">
        <v>5488</v>
      </c>
      <c r="E1446" t="s">
        <v>18</v>
      </c>
      <c r="F1446">
        <v>0</v>
      </c>
      <c r="G1446">
        <v>2</v>
      </c>
      <c r="H1446" t="s">
        <v>7287</v>
      </c>
      <c r="I1446">
        <v>4</v>
      </c>
      <c r="J1446">
        <v>6</v>
      </c>
      <c r="K1446">
        <v>11</v>
      </c>
      <c r="L1446" t="s">
        <v>5481</v>
      </c>
      <c r="M1446" t="s">
        <v>5475</v>
      </c>
      <c r="N1446">
        <v>31.6666666666667</v>
      </c>
      <c r="O1446">
        <v>18</v>
      </c>
      <c r="P1446">
        <v>0.56842105263157905</v>
      </c>
      <c r="Q1446" t="s">
        <v>5485</v>
      </c>
      <c r="R1446" t="s">
        <v>5486</v>
      </c>
      <c r="S1446" t="s">
        <v>46</v>
      </c>
      <c r="T1446" t="s">
        <v>11</v>
      </c>
      <c r="U1446" t="s">
        <v>19</v>
      </c>
      <c r="V1446" t="s">
        <v>7863</v>
      </c>
      <c r="W1446">
        <v>106.48366</v>
      </c>
      <c r="X1446">
        <v>10.992889999999999</v>
      </c>
      <c r="Y1446" t="s">
        <v>7866</v>
      </c>
    </row>
    <row r="1447" spans="1:25" x14ac:dyDescent="0.75">
      <c r="A1447">
        <v>65700987</v>
      </c>
      <c r="B1447" t="s">
        <v>6786</v>
      </c>
      <c r="C1447" t="s">
        <v>5407</v>
      </c>
      <c r="D1447" t="s">
        <v>5488</v>
      </c>
      <c r="E1447" t="s">
        <v>18</v>
      </c>
      <c r="F1447">
        <v>0</v>
      </c>
      <c r="G1447">
        <v>5</v>
      </c>
      <c r="H1447" t="s">
        <v>7287</v>
      </c>
      <c r="I1447">
        <v>4</v>
      </c>
      <c r="J1447">
        <v>2.3333333333333299</v>
      </c>
      <c r="L1447" t="s">
        <v>5481</v>
      </c>
      <c r="M1447" t="s">
        <v>5475</v>
      </c>
      <c r="N1447">
        <v>31.6666666666667</v>
      </c>
      <c r="O1447">
        <v>24.6666666666667</v>
      </c>
      <c r="P1447">
        <v>0.77894736842105305</v>
      </c>
      <c r="Q1447" t="s">
        <v>5500</v>
      </c>
      <c r="R1447" t="s">
        <v>5486</v>
      </c>
      <c r="S1447" t="s">
        <v>46</v>
      </c>
      <c r="T1447" t="s">
        <v>11</v>
      </c>
      <c r="U1447" t="s">
        <v>19</v>
      </c>
      <c r="V1447" t="s">
        <v>7861</v>
      </c>
      <c r="W1447">
        <v>106.48605999999999</v>
      </c>
      <c r="X1447">
        <v>10.953189999999999</v>
      </c>
      <c r="Y1447" t="s">
        <v>7864</v>
      </c>
    </row>
    <row r="1448" spans="1:25" x14ac:dyDescent="0.75">
      <c r="A1448">
        <v>65711687</v>
      </c>
      <c r="B1448" t="s">
        <v>2604</v>
      </c>
      <c r="C1448" t="s">
        <v>5407</v>
      </c>
      <c r="D1448" t="s">
        <v>5488</v>
      </c>
      <c r="E1448" t="s">
        <v>18</v>
      </c>
      <c r="F1448">
        <v>0</v>
      </c>
      <c r="G1448">
        <v>24</v>
      </c>
      <c r="H1448" t="s">
        <v>7287</v>
      </c>
      <c r="I1448">
        <v>87</v>
      </c>
      <c r="J1448">
        <v>61</v>
      </c>
      <c r="K1448">
        <v>4</v>
      </c>
      <c r="L1448" t="s">
        <v>5481</v>
      </c>
      <c r="M1448" t="s">
        <v>5475</v>
      </c>
      <c r="N1448">
        <v>31.6666666666667</v>
      </c>
      <c r="O1448">
        <v>16.3333333333333</v>
      </c>
      <c r="P1448">
        <v>0.51578947368421002</v>
      </c>
      <c r="Q1448" t="s">
        <v>5507</v>
      </c>
      <c r="R1448" t="s">
        <v>5486</v>
      </c>
      <c r="S1448" t="s">
        <v>46</v>
      </c>
      <c r="T1448" t="s">
        <v>11</v>
      </c>
      <c r="U1448" t="s">
        <v>19</v>
      </c>
      <c r="V1448" t="s">
        <v>7869</v>
      </c>
      <c r="W1448">
        <v>106.52903000000001</v>
      </c>
      <c r="X1448">
        <v>10.932</v>
      </c>
      <c r="Y1448" t="s">
        <v>7866</v>
      </c>
    </row>
    <row r="1449" spans="1:25" x14ac:dyDescent="0.75">
      <c r="A1449">
        <v>65713104</v>
      </c>
      <c r="B1449" t="s">
        <v>6005</v>
      </c>
      <c r="C1449" t="s">
        <v>5407</v>
      </c>
      <c r="D1449" t="s">
        <v>5488</v>
      </c>
      <c r="E1449" t="s">
        <v>18</v>
      </c>
      <c r="F1449">
        <v>0</v>
      </c>
      <c r="I1449">
        <v>6</v>
      </c>
      <c r="J1449">
        <v>13.3333333333333</v>
      </c>
      <c r="L1449" t="s">
        <v>5508</v>
      </c>
      <c r="M1449" t="s">
        <v>5475</v>
      </c>
      <c r="N1449">
        <v>31.6666666666667</v>
      </c>
      <c r="O1449">
        <v>22</v>
      </c>
      <c r="P1449">
        <v>0.69473684210526299</v>
      </c>
      <c r="Q1449" t="s">
        <v>5500</v>
      </c>
      <c r="R1449" t="s">
        <v>5486</v>
      </c>
      <c r="S1449" t="s">
        <v>46</v>
      </c>
      <c r="T1449" t="s">
        <v>11</v>
      </c>
      <c r="U1449" t="s">
        <v>19</v>
      </c>
      <c r="V1449" t="s">
        <v>7869</v>
      </c>
      <c r="W1449">
        <v>106.5014</v>
      </c>
      <c r="X1449">
        <v>10.969329999999999</v>
      </c>
      <c r="Y1449" t="s">
        <v>7864</v>
      </c>
    </row>
    <row r="1450" spans="1:25" x14ac:dyDescent="0.75">
      <c r="A1450">
        <v>65014294</v>
      </c>
      <c r="B1450" t="s">
        <v>6775</v>
      </c>
      <c r="C1450" t="s">
        <v>5407</v>
      </c>
      <c r="D1450" t="s">
        <v>5488</v>
      </c>
      <c r="E1450" t="s">
        <v>18</v>
      </c>
      <c r="F1450">
        <v>0</v>
      </c>
      <c r="I1450">
        <v>15</v>
      </c>
      <c r="J1450">
        <v>24</v>
      </c>
      <c r="K1450">
        <v>9</v>
      </c>
      <c r="L1450" t="s">
        <v>5508</v>
      </c>
      <c r="M1450" t="s">
        <v>5475</v>
      </c>
      <c r="N1450">
        <v>31.3333333333333</v>
      </c>
      <c r="O1450">
        <v>19.3333333333333</v>
      </c>
      <c r="P1450">
        <v>0.61702127659574502</v>
      </c>
      <c r="Q1450" t="s">
        <v>5507</v>
      </c>
      <c r="R1450" t="s">
        <v>5486</v>
      </c>
      <c r="S1450" t="s">
        <v>46</v>
      </c>
      <c r="T1450" t="s">
        <v>11</v>
      </c>
      <c r="U1450" t="s">
        <v>19</v>
      </c>
      <c r="V1450" t="s">
        <v>7869</v>
      </c>
      <c r="W1450">
        <v>106.53258</v>
      </c>
      <c r="X1450">
        <v>10.932309999999999</v>
      </c>
      <c r="Y1450" t="s">
        <v>7864</v>
      </c>
    </row>
    <row r="1451" spans="1:25" x14ac:dyDescent="0.75">
      <c r="A1451">
        <v>65016956</v>
      </c>
      <c r="B1451" t="s">
        <v>6058</v>
      </c>
      <c r="C1451" t="s">
        <v>5407</v>
      </c>
      <c r="D1451" t="s">
        <v>5488</v>
      </c>
      <c r="E1451" t="s">
        <v>18</v>
      </c>
      <c r="F1451">
        <v>0</v>
      </c>
      <c r="I1451">
        <v>4</v>
      </c>
      <c r="J1451">
        <v>8.6666666666666696</v>
      </c>
      <c r="K1451">
        <v>10</v>
      </c>
      <c r="L1451" t="s">
        <v>5508</v>
      </c>
      <c r="M1451" t="s">
        <v>5475</v>
      </c>
      <c r="N1451">
        <v>31.3333333333333</v>
      </c>
      <c r="O1451">
        <v>21.3333333333333</v>
      </c>
      <c r="P1451">
        <v>0.680851063829787</v>
      </c>
      <c r="Q1451" t="s">
        <v>5485</v>
      </c>
      <c r="R1451" t="s">
        <v>5486</v>
      </c>
      <c r="S1451" t="s">
        <v>46</v>
      </c>
      <c r="T1451" t="s">
        <v>11</v>
      </c>
      <c r="U1451" t="s">
        <v>19</v>
      </c>
      <c r="V1451" t="s">
        <v>7863</v>
      </c>
      <c r="W1451">
        <v>106.47533</v>
      </c>
      <c r="X1451">
        <v>11.00492</v>
      </c>
      <c r="Y1451" t="s">
        <v>7864</v>
      </c>
    </row>
    <row r="1452" spans="1:25" x14ac:dyDescent="0.75">
      <c r="A1452">
        <v>65032405</v>
      </c>
      <c r="B1452" t="s">
        <v>6730</v>
      </c>
      <c r="C1452" t="s">
        <v>5390</v>
      </c>
      <c r="D1452" t="s">
        <v>5488</v>
      </c>
      <c r="E1452" t="s">
        <v>18</v>
      </c>
      <c r="F1452">
        <v>0</v>
      </c>
      <c r="G1452">
        <v>6</v>
      </c>
      <c r="H1452" t="s">
        <v>7287</v>
      </c>
      <c r="I1452">
        <v>11</v>
      </c>
      <c r="J1452">
        <v>8</v>
      </c>
      <c r="K1452">
        <v>3</v>
      </c>
      <c r="L1452" t="s">
        <v>5481</v>
      </c>
      <c r="M1452" t="s">
        <v>5475</v>
      </c>
      <c r="N1452">
        <v>31.3333333333333</v>
      </c>
      <c r="O1452">
        <v>18.3333333333333</v>
      </c>
      <c r="P1452">
        <v>0.58510638297872297</v>
      </c>
      <c r="Q1452" t="s">
        <v>5515</v>
      </c>
      <c r="R1452" t="s">
        <v>5483</v>
      </c>
      <c r="S1452" t="s">
        <v>46</v>
      </c>
      <c r="T1452" t="s">
        <v>11</v>
      </c>
      <c r="U1452" t="s">
        <v>19</v>
      </c>
      <c r="V1452" t="s">
        <v>7865</v>
      </c>
      <c r="W1452">
        <v>106.47781000000001</v>
      </c>
      <c r="X1452">
        <v>11.05611</v>
      </c>
      <c r="Y1452" t="s">
        <v>7866</v>
      </c>
    </row>
    <row r="1453" spans="1:25" x14ac:dyDescent="0.75">
      <c r="A1453">
        <v>65064369</v>
      </c>
      <c r="B1453" t="s">
        <v>5879</v>
      </c>
      <c r="C1453" t="s">
        <v>5412</v>
      </c>
      <c r="D1453" t="s">
        <v>5496</v>
      </c>
      <c r="E1453" t="s">
        <v>18</v>
      </c>
      <c r="F1453">
        <v>0</v>
      </c>
      <c r="I1453">
        <v>10</v>
      </c>
      <c r="J1453">
        <v>10</v>
      </c>
      <c r="L1453" t="s">
        <v>5508</v>
      </c>
      <c r="M1453" t="s">
        <v>5475</v>
      </c>
      <c r="N1453">
        <v>31.3333333333333</v>
      </c>
      <c r="O1453">
        <v>22</v>
      </c>
      <c r="P1453">
        <v>0.70212765957446799</v>
      </c>
      <c r="Q1453" t="s">
        <v>5512</v>
      </c>
      <c r="R1453" t="s">
        <v>5483</v>
      </c>
      <c r="S1453" t="s">
        <v>46</v>
      </c>
      <c r="T1453" t="s">
        <v>11</v>
      </c>
      <c r="U1453" t="s">
        <v>19</v>
      </c>
      <c r="V1453" t="s">
        <v>7867</v>
      </c>
      <c r="W1453">
        <v>106.58409</v>
      </c>
      <c r="X1453">
        <v>10.988580000000001</v>
      </c>
      <c r="Y1453" t="s">
        <v>7864</v>
      </c>
    </row>
    <row r="1454" spans="1:25" x14ac:dyDescent="0.75">
      <c r="A1454">
        <v>65065098</v>
      </c>
      <c r="B1454" t="s">
        <v>6756</v>
      </c>
      <c r="C1454" t="s">
        <v>5407</v>
      </c>
      <c r="D1454" t="s">
        <v>5496</v>
      </c>
      <c r="E1454" t="s">
        <v>18</v>
      </c>
      <c r="F1454">
        <v>0</v>
      </c>
      <c r="I1454">
        <v>110</v>
      </c>
      <c r="J1454">
        <v>56.6666666666667</v>
      </c>
      <c r="L1454" t="s">
        <v>5508</v>
      </c>
      <c r="M1454" t="s">
        <v>5475</v>
      </c>
      <c r="N1454">
        <v>31.3333333333333</v>
      </c>
      <c r="O1454">
        <v>21.3333333333333</v>
      </c>
      <c r="P1454">
        <v>0.680851063829787</v>
      </c>
      <c r="Q1454" t="s">
        <v>5493</v>
      </c>
      <c r="R1454" t="s">
        <v>5486</v>
      </c>
      <c r="S1454" t="s">
        <v>46</v>
      </c>
      <c r="T1454" t="s">
        <v>11</v>
      </c>
      <c r="U1454" t="s">
        <v>19</v>
      </c>
      <c r="V1454" t="s">
        <v>7870</v>
      </c>
      <c r="W1454">
        <v>106.43458</v>
      </c>
      <c r="X1454">
        <v>11.01263</v>
      </c>
      <c r="Y1454" t="s">
        <v>7864</v>
      </c>
    </row>
    <row r="1455" spans="1:25" x14ac:dyDescent="0.75">
      <c r="A1455">
        <v>65409469</v>
      </c>
      <c r="B1455" t="s">
        <v>6315</v>
      </c>
      <c r="C1455" t="s">
        <v>5390</v>
      </c>
      <c r="D1455" t="s">
        <v>5488</v>
      </c>
      <c r="E1455" t="s">
        <v>18</v>
      </c>
      <c r="F1455">
        <v>0</v>
      </c>
      <c r="G1455">
        <v>5</v>
      </c>
      <c r="H1455" t="s">
        <v>7287</v>
      </c>
      <c r="I1455">
        <v>5</v>
      </c>
      <c r="J1455">
        <v>8.3333333333333304</v>
      </c>
      <c r="K1455">
        <v>10</v>
      </c>
      <c r="L1455" t="s">
        <v>5481</v>
      </c>
      <c r="M1455" t="s">
        <v>5475</v>
      </c>
      <c r="N1455">
        <v>31.3333333333333</v>
      </c>
      <c r="O1455">
        <v>22</v>
      </c>
      <c r="P1455">
        <v>0.70212765957446799</v>
      </c>
      <c r="Q1455" t="s">
        <v>5515</v>
      </c>
      <c r="R1455" t="s">
        <v>5483</v>
      </c>
      <c r="S1455" t="s">
        <v>46</v>
      </c>
      <c r="T1455" t="s">
        <v>11</v>
      </c>
      <c r="U1455" t="s">
        <v>19</v>
      </c>
      <c r="V1455" t="s">
        <v>7861</v>
      </c>
      <c r="W1455">
        <v>106.47075</v>
      </c>
      <c r="X1455">
        <v>10.979430000000001</v>
      </c>
      <c r="Y1455" t="s">
        <v>7864</v>
      </c>
    </row>
    <row r="1456" spans="1:25" x14ac:dyDescent="0.75">
      <c r="A1456">
        <v>65501988</v>
      </c>
      <c r="B1456" t="s">
        <v>2321</v>
      </c>
      <c r="C1456" t="s">
        <v>5407</v>
      </c>
      <c r="D1456" t="s">
        <v>5488</v>
      </c>
      <c r="E1456" t="s">
        <v>18</v>
      </c>
      <c r="F1456">
        <v>0</v>
      </c>
      <c r="G1456">
        <v>5</v>
      </c>
      <c r="H1456" t="s">
        <v>7287</v>
      </c>
      <c r="I1456">
        <v>22</v>
      </c>
      <c r="J1456">
        <v>26</v>
      </c>
      <c r="K1456">
        <v>12</v>
      </c>
      <c r="L1456" t="s">
        <v>5481</v>
      </c>
      <c r="M1456" t="s">
        <v>5475</v>
      </c>
      <c r="N1456">
        <v>31.3333333333333</v>
      </c>
      <c r="O1456">
        <v>16</v>
      </c>
      <c r="P1456">
        <v>0.51063829787234005</v>
      </c>
      <c r="Q1456" t="s">
        <v>5507</v>
      </c>
      <c r="R1456" t="s">
        <v>5486</v>
      </c>
      <c r="S1456" t="s">
        <v>46</v>
      </c>
      <c r="T1456" t="s">
        <v>11</v>
      </c>
      <c r="U1456" t="s">
        <v>19</v>
      </c>
      <c r="V1456" t="s">
        <v>7869</v>
      </c>
      <c r="W1456">
        <v>106.5295</v>
      </c>
      <c r="X1456">
        <v>10.93751</v>
      </c>
      <c r="Y1456" t="s">
        <v>7866</v>
      </c>
    </row>
    <row r="1457" spans="1:25" x14ac:dyDescent="0.75">
      <c r="A1457">
        <v>65507202</v>
      </c>
      <c r="B1457" t="s">
        <v>5742</v>
      </c>
      <c r="C1457" t="s">
        <v>5407</v>
      </c>
      <c r="D1457" t="s">
        <v>5488</v>
      </c>
      <c r="E1457" t="s">
        <v>18</v>
      </c>
      <c r="F1457">
        <v>0</v>
      </c>
      <c r="G1457">
        <v>2</v>
      </c>
      <c r="H1457" t="s">
        <v>7287</v>
      </c>
      <c r="I1457">
        <v>6</v>
      </c>
      <c r="J1457">
        <v>7.3333333333333304</v>
      </c>
      <c r="K1457">
        <v>1</v>
      </c>
      <c r="L1457" t="s">
        <v>5481</v>
      </c>
      <c r="M1457" t="s">
        <v>5475</v>
      </c>
      <c r="N1457">
        <v>31.3333333333333</v>
      </c>
      <c r="O1457">
        <v>13.6666666666667</v>
      </c>
      <c r="P1457">
        <v>0.43617021276595702</v>
      </c>
      <c r="Q1457" t="s">
        <v>5503</v>
      </c>
      <c r="R1457" t="s">
        <v>5477</v>
      </c>
      <c r="S1457" t="s">
        <v>46</v>
      </c>
      <c r="T1457" t="s">
        <v>11</v>
      </c>
      <c r="U1457" t="s">
        <v>19</v>
      </c>
      <c r="V1457" t="s">
        <v>7859</v>
      </c>
      <c r="W1457">
        <v>106.60148</v>
      </c>
      <c r="X1457">
        <v>10.95416</v>
      </c>
      <c r="Y1457" t="s">
        <v>7866</v>
      </c>
    </row>
    <row r="1458" spans="1:25" x14ac:dyDescent="0.75">
      <c r="A1458">
        <v>65508418</v>
      </c>
      <c r="B1458" t="s">
        <v>4961</v>
      </c>
      <c r="C1458" t="s">
        <v>5407</v>
      </c>
      <c r="D1458" t="s">
        <v>5488</v>
      </c>
      <c r="E1458" t="s">
        <v>18</v>
      </c>
      <c r="F1458">
        <v>0</v>
      </c>
      <c r="I1458">
        <v>2</v>
      </c>
      <c r="J1458">
        <v>2.6666666666666701</v>
      </c>
      <c r="K1458">
        <v>9</v>
      </c>
      <c r="L1458" t="s">
        <v>5508</v>
      </c>
      <c r="M1458" t="s">
        <v>5475</v>
      </c>
      <c r="N1458">
        <v>31.3333333333333</v>
      </c>
      <c r="O1458">
        <v>25.6666666666667</v>
      </c>
      <c r="P1458">
        <v>0.819148936170213</v>
      </c>
      <c r="Q1458" t="s">
        <v>5500</v>
      </c>
      <c r="R1458" t="s">
        <v>5486</v>
      </c>
      <c r="S1458" t="s">
        <v>46</v>
      </c>
      <c r="T1458" t="s">
        <v>11</v>
      </c>
      <c r="U1458" t="s">
        <v>19</v>
      </c>
      <c r="V1458" t="s">
        <v>7861</v>
      </c>
      <c r="W1458">
        <v>106.49656</v>
      </c>
      <c r="X1458">
        <v>10.96377</v>
      </c>
      <c r="Y1458" t="s">
        <v>7862</v>
      </c>
    </row>
    <row r="1459" spans="1:25" x14ac:dyDescent="0.75">
      <c r="A1459">
        <v>65508829</v>
      </c>
      <c r="B1459" t="s">
        <v>5871</v>
      </c>
      <c r="C1459" t="s">
        <v>5407</v>
      </c>
      <c r="D1459" t="s">
        <v>5488</v>
      </c>
      <c r="E1459" t="s">
        <v>18</v>
      </c>
      <c r="F1459">
        <v>0</v>
      </c>
      <c r="G1459">
        <v>6</v>
      </c>
      <c r="H1459" t="s">
        <v>7287</v>
      </c>
      <c r="I1459">
        <v>5</v>
      </c>
      <c r="J1459">
        <v>8.3333333333333304</v>
      </c>
      <c r="L1459" t="s">
        <v>5481</v>
      </c>
      <c r="M1459" t="s">
        <v>5475</v>
      </c>
      <c r="N1459">
        <v>31.3333333333333</v>
      </c>
      <c r="O1459">
        <v>24.6666666666667</v>
      </c>
      <c r="P1459">
        <v>0.78723404255319196</v>
      </c>
      <c r="Q1459" t="s">
        <v>5500</v>
      </c>
      <c r="R1459" t="s">
        <v>5486</v>
      </c>
      <c r="S1459" t="s">
        <v>46</v>
      </c>
      <c r="T1459" t="s">
        <v>11</v>
      </c>
      <c r="U1459" t="s">
        <v>19</v>
      </c>
      <c r="V1459" t="s">
        <v>7861</v>
      </c>
      <c r="W1459">
        <v>106.48274000000001</v>
      </c>
      <c r="X1459">
        <v>10.96946</v>
      </c>
      <c r="Y1459" t="s">
        <v>7864</v>
      </c>
    </row>
    <row r="1460" spans="1:25" x14ac:dyDescent="0.75">
      <c r="A1460">
        <v>65540129</v>
      </c>
      <c r="B1460" t="s">
        <v>6319</v>
      </c>
      <c r="C1460" t="s">
        <v>5407</v>
      </c>
      <c r="D1460" t="s">
        <v>5488</v>
      </c>
      <c r="E1460" t="s">
        <v>18</v>
      </c>
      <c r="F1460">
        <v>0</v>
      </c>
      <c r="G1460">
        <v>6</v>
      </c>
      <c r="H1460" t="s">
        <v>7287</v>
      </c>
      <c r="I1460">
        <v>8</v>
      </c>
      <c r="J1460">
        <v>8</v>
      </c>
      <c r="K1460">
        <v>5</v>
      </c>
      <c r="L1460" t="s">
        <v>5481</v>
      </c>
      <c r="M1460" t="s">
        <v>5475</v>
      </c>
      <c r="N1460">
        <v>31.3333333333333</v>
      </c>
      <c r="O1460">
        <v>19.3333333333333</v>
      </c>
      <c r="P1460">
        <v>0.61702127659574502</v>
      </c>
      <c r="Q1460" t="s">
        <v>5495</v>
      </c>
      <c r="R1460" t="s">
        <v>5477</v>
      </c>
      <c r="S1460" t="s">
        <v>46</v>
      </c>
      <c r="T1460" t="s">
        <v>11</v>
      </c>
      <c r="U1460" t="s">
        <v>19</v>
      </c>
      <c r="V1460" t="s">
        <v>7863</v>
      </c>
      <c r="W1460">
        <v>106.49827000000001</v>
      </c>
      <c r="X1460">
        <v>11.01451</v>
      </c>
      <c r="Y1460" t="s">
        <v>7864</v>
      </c>
    </row>
    <row r="1461" spans="1:25" x14ac:dyDescent="0.75">
      <c r="A1461">
        <v>65702597</v>
      </c>
      <c r="B1461" t="s">
        <v>826</v>
      </c>
      <c r="C1461" t="s">
        <v>5407</v>
      </c>
      <c r="D1461" t="s">
        <v>5488</v>
      </c>
      <c r="E1461" t="s">
        <v>18</v>
      </c>
      <c r="F1461">
        <v>0</v>
      </c>
      <c r="G1461">
        <v>3</v>
      </c>
      <c r="H1461" t="s">
        <v>7287</v>
      </c>
      <c r="I1461">
        <v>7</v>
      </c>
      <c r="J1461">
        <v>9.6666666666666696</v>
      </c>
      <c r="K1461">
        <v>10</v>
      </c>
      <c r="L1461" t="s">
        <v>5481</v>
      </c>
      <c r="M1461" t="s">
        <v>5475</v>
      </c>
      <c r="N1461">
        <v>31.3333333333333</v>
      </c>
      <c r="O1461">
        <v>21.3333333333333</v>
      </c>
      <c r="P1461">
        <v>0.680851063829787</v>
      </c>
      <c r="Q1461" t="s">
        <v>5485</v>
      </c>
      <c r="R1461" t="s">
        <v>5486</v>
      </c>
      <c r="S1461" t="s">
        <v>46</v>
      </c>
      <c r="T1461" t="s">
        <v>11</v>
      </c>
      <c r="U1461" t="s">
        <v>19</v>
      </c>
      <c r="V1461" t="s">
        <v>7861</v>
      </c>
      <c r="W1461">
        <v>106.48935</v>
      </c>
      <c r="X1461">
        <v>10.976430000000001</v>
      </c>
      <c r="Y1461" t="s">
        <v>7864</v>
      </c>
    </row>
    <row r="1462" spans="1:25" x14ac:dyDescent="0.75">
      <c r="A1462">
        <v>65705993</v>
      </c>
      <c r="B1462" t="s">
        <v>6530</v>
      </c>
      <c r="C1462" t="s">
        <v>5407</v>
      </c>
      <c r="D1462" t="s">
        <v>5487</v>
      </c>
      <c r="E1462" t="s">
        <v>18</v>
      </c>
      <c r="F1462">
        <v>0</v>
      </c>
      <c r="I1462">
        <v>7</v>
      </c>
      <c r="J1462">
        <v>9.3333333333333304</v>
      </c>
      <c r="K1462">
        <v>3</v>
      </c>
      <c r="L1462" t="s">
        <v>5508</v>
      </c>
      <c r="M1462" t="s">
        <v>5475</v>
      </c>
      <c r="N1462">
        <v>31.3333333333333</v>
      </c>
      <c r="O1462">
        <v>19</v>
      </c>
      <c r="P1462">
        <v>0.60638297872340396</v>
      </c>
      <c r="Q1462" t="s">
        <v>5502</v>
      </c>
      <c r="R1462" t="s">
        <v>5477</v>
      </c>
      <c r="S1462" t="s">
        <v>46</v>
      </c>
      <c r="T1462" t="s">
        <v>11</v>
      </c>
      <c r="U1462" t="s">
        <v>19</v>
      </c>
      <c r="V1462" t="s">
        <v>7867</v>
      </c>
      <c r="W1462">
        <v>106.59625</v>
      </c>
      <c r="X1462">
        <v>10.9993</v>
      </c>
      <c r="Y1462" t="s">
        <v>7864</v>
      </c>
    </row>
    <row r="1463" spans="1:25" x14ac:dyDescent="0.75">
      <c r="A1463">
        <v>65720936</v>
      </c>
      <c r="B1463" t="s">
        <v>5742</v>
      </c>
      <c r="C1463" t="s">
        <v>5407</v>
      </c>
      <c r="D1463" t="s">
        <v>5487</v>
      </c>
      <c r="E1463" t="s">
        <v>18</v>
      </c>
      <c r="F1463">
        <v>0</v>
      </c>
      <c r="G1463">
        <v>4</v>
      </c>
      <c r="H1463" t="s">
        <v>7287</v>
      </c>
      <c r="I1463">
        <v>7</v>
      </c>
      <c r="J1463">
        <v>10</v>
      </c>
      <c r="K1463">
        <v>15</v>
      </c>
      <c r="L1463" t="s">
        <v>5481</v>
      </c>
      <c r="M1463" t="s">
        <v>5475</v>
      </c>
      <c r="N1463">
        <v>31.3333333333333</v>
      </c>
      <c r="O1463">
        <v>23.6666666666667</v>
      </c>
      <c r="P1463">
        <v>0.75531914893617003</v>
      </c>
      <c r="Q1463" t="s">
        <v>5504</v>
      </c>
      <c r="R1463" t="s">
        <v>5486</v>
      </c>
      <c r="S1463" t="s">
        <v>46</v>
      </c>
      <c r="T1463" t="s">
        <v>11</v>
      </c>
      <c r="U1463" t="s">
        <v>19</v>
      </c>
      <c r="V1463" t="s">
        <v>7869</v>
      </c>
      <c r="W1463">
        <v>106.53854</v>
      </c>
      <c r="X1463">
        <v>10.959759999999999</v>
      </c>
      <c r="Y1463" t="s">
        <v>7864</v>
      </c>
    </row>
    <row r="1464" spans="1:25" x14ac:dyDescent="0.75">
      <c r="A1464">
        <v>65009172</v>
      </c>
      <c r="B1464" t="s">
        <v>3040</v>
      </c>
      <c r="C1464" t="s">
        <v>5407</v>
      </c>
      <c r="D1464" t="s">
        <v>5488</v>
      </c>
      <c r="E1464" t="s">
        <v>18</v>
      </c>
      <c r="F1464">
        <v>0</v>
      </c>
      <c r="G1464">
        <v>3</v>
      </c>
      <c r="H1464" t="s">
        <v>7287</v>
      </c>
      <c r="I1464">
        <v>8</v>
      </c>
      <c r="J1464">
        <v>6</v>
      </c>
      <c r="K1464">
        <v>4</v>
      </c>
      <c r="L1464" t="s">
        <v>5481</v>
      </c>
      <c r="M1464" t="s">
        <v>5475</v>
      </c>
      <c r="N1464">
        <v>31</v>
      </c>
      <c r="O1464">
        <v>22</v>
      </c>
      <c r="P1464">
        <v>0.70967741935483897</v>
      </c>
      <c r="Q1464" t="s">
        <v>5510</v>
      </c>
      <c r="R1464" t="s">
        <v>5486</v>
      </c>
      <c r="S1464" t="s">
        <v>46</v>
      </c>
      <c r="T1464" t="s">
        <v>11</v>
      </c>
      <c r="U1464" t="s">
        <v>19</v>
      </c>
      <c r="V1464" t="s">
        <v>7861</v>
      </c>
      <c r="W1464">
        <v>106.44893999999999</v>
      </c>
      <c r="X1464">
        <v>10.99324</v>
      </c>
      <c r="Y1464" t="s">
        <v>7864</v>
      </c>
    </row>
    <row r="1465" spans="1:25" x14ac:dyDescent="0.75">
      <c r="A1465">
        <v>65012304</v>
      </c>
      <c r="B1465" t="s">
        <v>6508</v>
      </c>
      <c r="C1465" t="s">
        <v>5407</v>
      </c>
      <c r="D1465" t="s">
        <v>5488</v>
      </c>
      <c r="E1465" t="s">
        <v>18</v>
      </c>
      <c r="F1465">
        <v>0</v>
      </c>
      <c r="I1465">
        <v>81</v>
      </c>
      <c r="J1465">
        <v>88.3333333333333</v>
      </c>
      <c r="K1465">
        <v>25</v>
      </c>
      <c r="L1465" t="s">
        <v>5508</v>
      </c>
      <c r="M1465" t="s">
        <v>5475</v>
      </c>
      <c r="N1465">
        <v>31</v>
      </c>
      <c r="O1465">
        <v>17.6666666666667</v>
      </c>
      <c r="P1465">
        <v>0.56989247311827995</v>
      </c>
      <c r="Q1465" t="s">
        <v>5507</v>
      </c>
      <c r="R1465" t="s">
        <v>5486</v>
      </c>
      <c r="S1465" t="s">
        <v>46</v>
      </c>
      <c r="T1465" t="s">
        <v>11</v>
      </c>
      <c r="U1465" t="s">
        <v>19</v>
      </c>
      <c r="V1465" t="s">
        <v>7869</v>
      </c>
      <c r="W1465">
        <v>106.54336000000001</v>
      </c>
      <c r="X1465">
        <v>10.945360000000001</v>
      </c>
      <c r="Y1465" t="s">
        <v>7866</v>
      </c>
    </row>
    <row r="1466" spans="1:25" x14ac:dyDescent="0.75">
      <c r="A1466">
        <v>65012486</v>
      </c>
      <c r="B1466" t="s">
        <v>6160</v>
      </c>
      <c r="C1466" t="s">
        <v>5407</v>
      </c>
      <c r="D1466" t="s">
        <v>5488</v>
      </c>
      <c r="E1466" t="s">
        <v>18</v>
      </c>
      <c r="F1466">
        <v>0</v>
      </c>
      <c r="I1466">
        <v>8</v>
      </c>
      <c r="J1466">
        <v>25.6666666666667</v>
      </c>
      <c r="K1466">
        <v>8</v>
      </c>
      <c r="L1466" t="s">
        <v>5508</v>
      </c>
      <c r="M1466" t="s">
        <v>5475</v>
      </c>
      <c r="N1466">
        <v>31</v>
      </c>
      <c r="O1466">
        <v>14.3333333333333</v>
      </c>
      <c r="P1466">
        <v>0.462365591397849</v>
      </c>
      <c r="Q1466" t="s">
        <v>5503</v>
      </c>
      <c r="R1466" t="s">
        <v>5477</v>
      </c>
      <c r="S1466" t="s">
        <v>46</v>
      </c>
      <c r="T1466" t="s">
        <v>11</v>
      </c>
      <c r="U1466" t="s">
        <v>19</v>
      </c>
      <c r="V1466" t="s">
        <v>7859</v>
      </c>
      <c r="W1466">
        <v>106.6054</v>
      </c>
      <c r="X1466">
        <v>10.95406</v>
      </c>
      <c r="Y1466" t="s">
        <v>7866</v>
      </c>
    </row>
    <row r="1467" spans="1:25" x14ac:dyDescent="0.75">
      <c r="A1467">
        <v>65043150</v>
      </c>
      <c r="B1467" t="s">
        <v>6259</v>
      </c>
      <c r="C1467" t="s">
        <v>5390</v>
      </c>
      <c r="D1467" t="s">
        <v>5496</v>
      </c>
      <c r="E1467" t="s">
        <v>18</v>
      </c>
      <c r="F1467">
        <v>0</v>
      </c>
      <c r="G1467">
        <v>6</v>
      </c>
      <c r="H1467" t="s">
        <v>7287</v>
      </c>
      <c r="I1467">
        <v>7</v>
      </c>
      <c r="J1467">
        <v>7.6666666666666696</v>
      </c>
      <c r="L1467" t="s">
        <v>5481</v>
      </c>
      <c r="M1467" t="s">
        <v>5475</v>
      </c>
      <c r="N1467">
        <v>31</v>
      </c>
      <c r="O1467">
        <v>23</v>
      </c>
      <c r="P1467">
        <v>0.74193548387096797</v>
      </c>
      <c r="Q1467" t="s">
        <v>5515</v>
      </c>
      <c r="R1467" t="s">
        <v>5483</v>
      </c>
      <c r="S1467" t="s">
        <v>46</v>
      </c>
      <c r="T1467" t="s">
        <v>11</v>
      </c>
      <c r="U1467" t="s">
        <v>19</v>
      </c>
      <c r="V1467" t="s">
        <v>7861</v>
      </c>
      <c r="W1467">
        <v>106.49206</v>
      </c>
      <c r="X1467">
        <v>10.98156</v>
      </c>
      <c r="Y1467" t="s">
        <v>7864</v>
      </c>
    </row>
    <row r="1468" spans="1:25" x14ac:dyDescent="0.75">
      <c r="A1468">
        <v>65054341</v>
      </c>
      <c r="B1468" t="s">
        <v>6393</v>
      </c>
      <c r="C1468" t="s">
        <v>5407</v>
      </c>
      <c r="D1468" t="s">
        <v>5487</v>
      </c>
      <c r="E1468" t="s">
        <v>18</v>
      </c>
      <c r="F1468">
        <v>0</v>
      </c>
      <c r="G1468">
        <v>8</v>
      </c>
      <c r="H1468" t="s">
        <v>7287</v>
      </c>
      <c r="I1468">
        <v>8</v>
      </c>
      <c r="J1468">
        <v>9.6666666666666696</v>
      </c>
      <c r="L1468" t="s">
        <v>5481</v>
      </c>
      <c r="M1468" t="s">
        <v>5475</v>
      </c>
      <c r="N1468">
        <v>31</v>
      </c>
      <c r="O1468">
        <v>21</v>
      </c>
      <c r="P1468">
        <v>0.67741935483870996</v>
      </c>
      <c r="Q1468" t="s">
        <v>5476</v>
      </c>
      <c r="R1468" t="s">
        <v>5477</v>
      </c>
      <c r="S1468" t="s">
        <v>46</v>
      </c>
      <c r="T1468" t="s">
        <v>11</v>
      </c>
      <c r="U1468" t="s">
        <v>19</v>
      </c>
      <c r="V1468" t="s">
        <v>7867</v>
      </c>
      <c r="W1468">
        <v>106.64785000000001</v>
      </c>
      <c r="X1468">
        <v>10.9254</v>
      </c>
      <c r="Y1468" t="s">
        <v>7864</v>
      </c>
    </row>
    <row r="1469" spans="1:25" x14ac:dyDescent="0.75">
      <c r="A1469">
        <v>65063796</v>
      </c>
      <c r="B1469" t="s">
        <v>6023</v>
      </c>
      <c r="C1469" t="s">
        <v>5407</v>
      </c>
      <c r="D1469" t="s">
        <v>5496</v>
      </c>
      <c r="E1469" t="s">
        <v>18</v>
      </c>
      <c r="F1469">
        <v>0</v>
      </c>
      <c r="G1469">
        <v>33</v>
      </c>
      <c r="H1469" t="s">
        <v>7287</v>
      </c>
      <c r="I1469">
        <v>30</v>
      </c>
      <c r="J1469">
        <v>55.6666666666667</v>
      </c>
      <c r="L1469" t="s">
        <v>5481</v>
      </c>
      <c r="M1469" t="s">
        <v>5475</v>
      </c>
      <c r="N1469">
        <v>31</v>
      </c>
      <c r="O1469">
        <v>22.6666666666667</v>
      </c>
      <c r="P1469">
        <v>0.73118279569892497</v>
      </c>
      <c r="Q1469" t="s">
        <v>5493</v>
      </c>
      <c r="R1469" t="s">
        <v>5486</v>
      </c>
      <c r="S1469" t="s">
        <v>46</v>
      </c>
      <c r="T1469" t="s">
        <v>11</v>
      </c>
      <c r="U1469" t="s">
        <v>19</v>
      </c>
      <c r="V1469" t="s">
        <v>7870</v>
      </c>
      <c r="W1469">
        <v>106.42825000000001</v>
      </c>
      <c r="X1469">
        <v>11.00686</v>
      </c>
      <c r="Y1469" t="s">
        <v>7864</v>
      </c>
    </row>
    <row r="1470" spans="1:25" x14ac:dyDescent="0.75">
      <c r="A1470">
        <v>65402100</v>
      </c>
      <c r="B1470" t="s">
        <v>6123</v>
      </c>
      <c r="C1470" t="s">
        <v>5407</v>
      </c>
      <c r="D1470" t="s">
        <v>5488</v>
      </c>
      <c r="E1470" t="s">
        <v>18</v>
      </c>
      <c r="F1470">
        <v>0</v>
      </c>
      <c r="I1470">
        <v>5</v>
      </c>
      <c r="J1470">
        <v>50</v>
      </c>
      <c r="K1470">
        <v>7</v>
      </c>
      <c r="L1470" t="s">
        <v>5508</v>
      </c>
      <c r="M1470" t="s">
        <v>5475</v>
      </c>
      <c r="N1470">
        <v>31</v>
      </c>
      <c r="O1470">
        <v>13.6666666666667</v>
      </c>
      <c r="P1470">
        <v>0.44086021505376299</v>
      </c>
      <c r="Q1470" t="s">
        <v>5503</v>
      </c>
      <c r="R1470" t="s">
        <v>5477</v>
      </c>
      <c r="S1470" t="s">
        <v>46</v>
      </c>
      <c r="T1470" t="s">
        <v>11</v>
      </c>
      <c r="U1470" t="s">
        <v>19</v>
      </c>
      <c r="V1470" t="s">
        <v>7859</v>
      </c>
      <c r="W1470">
        <v>106.59528</v>
      </c>
      <c r="X1470">
        <v>10.96406</v>
      </c>
      <c r="Y1470" t="s">
        <v>7866</v>
      </c>
    </row>
    <row r="1471" spans="1:25" x14ac:dyDescent="0.75">
      <c r="A1471">
        <v>65507068</v>
      </c>
      <c r="B1471" t="s">
        <v>1596</v>
      </c>
      <c r="C1471" t="s">
        <v>5407</v>
      </c>
      <c r="D1471" t="s">
        <v>5488</v>
      </c>
      <c r="E1471" t="s">
        <v>18</v>
      </c>
      <c r="F1471">
        <v>0</v>
      </c>
      <c r="G1471">
        <v>5</v>
      </c>
      <c r="H1471" t="s">
        <v>7287</v>
      </c>
      <c r="I1471">
        <v>16</v>
      </c>
      <c r="J1471">
        <v>9.3333333333333304</v>
      </c>
      <c r="K1471">
        <v>11</v>
      </c>
      <c r="L1471" t="s">
        <v>5481</v>
      </c>
      <c r="M1471" t="s">
        <v>5475</v>
      </c>
      <c r="N1471">
        <v>31</v>
      </c>
      <c r="O1471">
        <v>16</v>
      </c>
      <c r="P1471">
        <v>0.51612903225806495</v>
      </c>
      <c r="Q1471" t="s">
        <v>5507</v>
      </c>
      <c r="R1471" t="s">
        <v>5486</v>
      </c>
      <c r="S1471" t="s">
        <v>46</v>
      </c>
      <c r="T1471" t="s">
        <v>11</v>
      </c>
      <c r="U1471" t="s">
        <v>19</v>
      </c>
      <c r="V1471" t="s">
        <v>7869</v>
      </c>
      <c r="W1471">
        <v>106.55924</v>
      </c>
      <c r="X1471">
        <v>10.94103</v>
      </c>
      <c r="Y1471" t="s">
        <v>7866</v>
      </c>
    </row>
    <row r="1472" spans="1:25" x14ac:dyDescent="0.75">
      <c r="A1472">
        <v>65540018</v>
      </c>
      <c r="B1472" t="s">
        <v>4768</v>
      </c>
      <c r="C1472" t="s">
        <v>5407</v>
      </c>
      <c r="D1472" t="s">
        <v>5488</v>
      </c>
      <c r="E1472" t="s">
        <v>18</v>
      </c>
      <c r="F1472">
        <v>0</v>
      </c>
      <c r="G1472">
        <v>35</v>
      </c>
      <c r="H1472" t="s">
        <v>7287</v>
      </c>
      <c r="I1472">
        <v>30</v>
      </c>
      <c r="J1472">
        <v>33.6666666666667</v>
      </c>
      <c r="K1472">
        <v>5</v>
      </c>
      <c r="L1472" t="s">
        <v>5481</v>
      </c>
      <c r="M1472" t="s">
        <v>5475</v>
      </c>
      <c r="N1472">
        <v>31</v>
      </c>
      <c r="O1472">
        <v>23.6666666666667</v>
      </c>
      <c r="P1472">
        <v>0.76344086021505397</v>
      </c>
      <c r="Q1472" t="s">
        <v>5493</v>
      </c>
      <c r="R1472" t="s">
        <v>5486</v>
      </c>
      <c r="S1472" t="s">
        <v>46</v>
      </c>
      <c r="T1472" t="s">
        <v>11</v>
      </c>
      <c r="U1472" t="s">
        <v>19</v>
      </c>
      <c r="V1472" t="s">
        <v>7870</v>
      </c>
      <c r="W1472">
        <v>106.42334</v>
      </c>
      <c r="X1472">
        <v>11.00379</v>
      </c>
      <c r="Y1472" t="s">
        <v>7864</v>
      </c>
    </row>
    <row r="1473" spans="1:25" x14ac:dyDescent="0.75">
      <c r="A1473">
        <v>65540391</v>
      </c>
      <c r="B1473" t="s">
        <v>6382</v>
      </c>
      <c r="C1473" t="s">
        <v>5407</v>
      </c>
      <c r="D1473" t="s">
        <v>5488</v>
      </c>
      <c r="E1473" t="s">
        <v>18</v>
      </c>
      <c r="F1473">
        <v>0</v>
      </c>
      <c r="I1473">
        <v>20</v>
      </c>
      <c r="J1473">
        <v>18</v>
      </c>
      <c r="K1473">
        <v>3</v>
      </c>
      <c r="L1473" t="s">
        <v>5508</v>
      </c>
      <c r="M1473" t="s">
        <v>5475</v>
      </c>
      <c r="N1473">
        <v>31</v>
      </c>
      <c r="O1473">
        <v>22</v>
      </c>
      <c r="P1473">
        <v>0.70967741935483897</v>
      </c>
      <c r="Q1473" t="s">
        <v>5493</v>
      </c>
      <c r="R1473" t="s">
        <v>5486</v>
      </c>
      <c r="S1473" t="s">
        <v>46</v>
      </c>
      <c r="T1473" t="s">
        <v>11</v>
      </c>
      <c r="U1473" t="s">
        <v>19</v>
      </c>
      <c r="V1473" t="s">
        <v>7863</v>
      </c>
      <c r="W1473">
        <v>106.44898999999999</v>
      </c>
      <c r="X1473">
        <v>11.032769999999999</v>
      </c>
      <c r="Y1473" t="s">
        <v>7864</v>
      </c>
    </row>
    <row r="1474" spans="1:25" x14ac:dyDescent="0.75">
      <c r="A1474">
        <v>65704795</v>
      </c>
      <c r="B1474" t="s">
        <v>6182</v>
      </c>
      <c r="C1474" t="s">
        <v>5407</v>
      </c>
      <c r="D1474" t="s">
        <v>5488</v>
      </c>
      <c r="E1474" t="s">
        <v>18</v>
      </c>
      <c r="F1474">
        <v>0</v>
      </c>
      <c r="I1474">
        <v>6</v>
      </c>
      <c r="J1474">
        <v>6.3333333333333304</v>
      </c>
      <c r="K1474">
        <v>24</v>
      </c>
      <c r="L1474" t="s">
        <v>5508</v>
      </c>
      <c r="M1474" t="s">
        <v>5475</v>
      </c>
      <c r="N1474">
        <v>31</v>
      </c>
      <c r="O1474">
        <v>23.3333333333333</v>
      </c>
      <c r="P1474">
        <v>0.75268817204301097</v>
      </c>
      <c r="Q1474" t="s">
        <v>5485</v>
      </c>
      <c r="R1474" t="s">
        <v>5486</v>
      </c>
      <c r="S1474" t="s">
        <v>46</v>
      </c>
      <c r="T1474" t="s">
        <v>11</v>
      </c>
      <c r="U1474" t="s">
        <v>19</v>
      </c>
      <c r="V1474" t="s">
        <v>7861</v>
      </c>
      <c r="W1474">
        <v>106.45677000000001</v>
      </c>
      <c r="X1474">
        <v>10.94548</v>
      </c>
      <c r="Y1474" t="s">
        <v>7864</v>
      </c>
    </row>
    <row r="1475" spans="1:25" x14ac:dyDescent="0.75">
      <c r="A1475">
        <v>65706441</v>
      </c>
      <c r="B1475" t="s">
        <v>6148</v>
      </c>
      <c r="C1475" t="s">
        <v>5407</v>
      </c>
      <c r="D1475" t="s">
        <v>5487</v>
      </c>
      <c r="E1475" t="s">
        <v>18</v>
      </c>
      <c r="F1475">
        <v>0</v>
      </c>
      <c r="I1475">
        <v>4</v>
      </c>
      <c r="J1475">
        <v>4</v>
      </c>
      <c r="K1475">
        <v>3</v>
      </c>
      <c r="L1475" t="s">
        <v>5508</v>
      </c>
      <c r="M1475" t="s">
        <v>5475</v>
      </c>
      <c r="N1475">
        <v>31</v>
      </c>
      <c r="O1475">
        <v>21</v>
      </c>
      <c r="P1475">
        <v>0.67741935483870996</v>
      </c>
      <c r="Q1475" t="s">
        <v>5504</v>
      </c>
      <c r="R1475" t="s">
        <v>5486</v>
      </c>
      <c r="S1475" t="s">
        <v>46</v>
      </c>
      <c r="T1475" t="s">
        <v>11</v>
      </c>
      <c r="U1475" t="s">
        <v>19</v>
      </c>
      <c r="V1475" t="s">
        <v>7869</v>
      </c>
      <c r="W1475">
        <v>106.52947</v>
      </c>
      <c r="X1475">
        <v>10.969010000000001</v>
      </c>
      <c r="Y1475" t="s">
        <v>7864</v>
      </c>
    </row>
    <row r="1476" spans="1:25" x14ac:dyDescent="0.75">
      <c r="A1476">
        <v>65713888</v>
      </c>
      <c r="B1476" t="s">
        <v>6133</v>
      </c>
      <c r="C1476" t="s">
        <v>5407</v>
      </c>
      <c r="D1476" t="s">
        <v>5488</v>
      </c>
      <c r="E1476" t="s">
        <v>18</v>
      </c>
      <c r="F1476">
        <v>0</v>
      </c>
      <c r="G1476">
        <v>12</v>
      </c>
      <c r="H1476" t="s">
        <v>7287</v>
      </c>
      <c r="I1476">
        <v>37</v>
      </c>
      <c r="J1476">
        <v>38</v>
      </c>
      <c r="K1476">
        <v>9</v>
      </c>
      <c r="L1476" t="s">
        <v>5481</v>
      </c>
      <c r="M1476" t="s">
        <v>5475</v>
      </c>
      <c r="N1476">
        <v>31</v>
      </c>
      <c r="O1476">
        <v>23.6666666666667</v>
      </c>
      <c r="P1476">
        <v>0.76344086021505397</v>
      </c>
      <c r="Q1476" t="s">
        <v>5493</v>
      </c>
      <c r="R1476" t="s">
        <v>5486</v>
      </c>
      <c r="S1476" t="s">
        <v>46</v>
      </c>
      <c r="T1476" t="s">
        <v>11</v>
      </c>
      <c r="U1476" t="s">
        <v>19</v>
      </c>
      <c r="V1476" t="s">
        <v>7870</v>
      </c>
      <c r="W1476">
        <v>106.45426999999999</v>
      </c>
      <c r="X1476">
        <v>11.050129999999999</v>
      </c>
      <c r="Y1476" t="s">
        <v>7864</v>
      </c>
    </row>
    <row r="1477" spans="1:25" x14ac:dyDescent="0.75">
      <c r="A1477">
        <v>65720414</v>
      </c>
      <c r="B1477" t="s">
        <v>5800</v>
      </c>
      <c r="C1477" t="s">
        <v>5407</v>
      </c>
      <c r="D1477" t="s">
        <v>5488</v>
      </c>
      <c r="E1477" t="s">
        <v>18</v>
      </c>
      <c r="F1477">
        <v>0</v>
      </c>
      <c r="G1477">
        <v>4</v>
      </c>
      <c r="H1477" t="s">
        <v>7287</v>
      </c>
      <c r="I1477">
        <v>4</v>
      </c>
      <c r="J1477">
        <v>6.6666666666666696</v>
      </c>
      <c r="K1477">
        <v>7</v>
      </c>
      <c r="L1477" t="s">
        <v>5481</v>
      </c>
      <c r="M1477" t="s">
        <v>5475</v>
      </c>
      <c r="N1477">
        <v>31</v>
      </c>
      <c r="O1477">
        <v>13.6666666666667</v>
      </c>
      <c r="P1477">
        <v>0.44086021505376299</v>
      </c>
      <c r="Q1477" t="s">
        <v>5507</v>
      </c>
      <c r="R1477" t="s">
        <v>5486</v>
      </c>
      <c r="S1477" t="s">
        <v>46</v>
      </c>
      <c r="T1477" t="s">
        <v>11</v>
      </c>
      <c r="U1477" t="s">
        <v>19</v>
      </c>
      <c r="V1477" t="s">
        <v>7869</v>
      </c>
      <c r="W1477">
        <v>106.54943</v>
      </c>
      <c r="X1477">
        <v>10.937659999999999</v>
      </c>
      <c r="Y1477" t="s">
        <v>7866</v>
      </c>
    </row>
    <row r="1478" spans="1:25" x14ac:dyDescent="0.75">
      <c r="A1478">
        <v>65720934</v>
      </c>
      <c r="B1478" t="s">
        <v>5738</v>
      </c>
      <c r="C1478" t="s">
        <v>5407</v>
      </c>
      <c r="D1478" t="s">
        <v>5487</v>
      </c>
      <c r="E1478" t="s">
        <v>18</v>
      </c>
      <c r="F1478">
        <v>0</v>
      </c>
      <c r="I1478">
        <v>4</v>
      </c>
      <c r="J1478">
        <v>22.3333333333333</v>
      </c>
      <c r="K1478">
        <v>10</v>
      </c>
      <c r="L1478" t="s">
        <v>5508</v>
      </c>
      <c r="M1478" t="s">
        <v>5475</v>
      </c>
      <c r="N1478">
        <v>31</v>
      </c>
      <c r="O1478">
        <v>24.3333333333333</v>
      </c>
      <c r="P1478">
        <v>0.78494623655913998</v>
      </c>
      <c r="Q1478" t="s">
        <v>5504</v>
      </c>
      <c r="R1478" t="s">
        <v>5486</v>
      </c>
      <c r="S1478" t="s">
        <v>46</v>
      </c>
      <c r="T1478" t="s">
        <v>11</v>
      </c>
      <c r="U1478" t="s">
        <v>19</v>
      </c>
      <c r="V1478" t="s">
        <v>7869</v>
      </c>
      <c r="W1478">
        <v>106.52029</v>
      </c>
      <c r="X1478">
        <v>10.95862</v>
      </c>
      <c r="Y1478" t="s">
        <v>7864</v>
      </c>
    </row>
    <row r="1479" spans="1:25" x14ac:dyDescent="0.75">
      <c r="A1479">
        <v>65734321</v>
      </c>
      <c r="B1479" t="s">
        <v>6308</v>
      </c>
      <c r="C1479" t="s">
        <v>5407</v>
      </c>
      <c r="D1479" t="s">
        <v>5488</v>
      </c>
      <c r="E1479" t="s">
        <v>18</v>
      </c>
      <c r="F1479">
        <v>0</v>
      </c>
      <c r="I1479">
        <v>10</v>
      </c>
      <c r="J1479">
        <v>10</v>
      </c>
      <c r="K1479">
        <v>3</v>
      </c>
      <c r="L1479" t="s">
        <v>5508</v>
      </c>
      <c r="M1479" t="s">
        <v>5475</v>
      </c>
      <c r="N1479">
        <v>31</v>
      </c>
      <c r="O1479">
        <v>13.6666666666667</v>
      </c>
      <c r="P1479">
        <v>0.44086021505376299</v>
      </c>
      <c r="Q1479" t="s">
        <v>5503</v>
      </c>
      <c r="R1479" t="s">
        <v>5477</v>
      </c>
      <c r="S1479" t="s">
        <v>46</v>
      </c>
      <c r="T1479" t="s">
        <v>11</v>
      </c>
      <c r="U1479" t="s">
        <v>19</v>
      </c>
      <c r="V1479" t="s">
        <v>7859</v>
      </c>
      <c r="W1479">
        <v>106.59417000000001</v>
      </c>
      <c r="X1479">
        <v>10.958019999999999</v>
      </c>
      <c r="Y1479" t="s">
        <v>7866</v>
      </c>
    </row>
    <row r="1480" spans="1:25" x14ac:dyDescent="0.75">
      <c r="A1480">
        <v>65013539</v>
      </c>
      <c r="B1480" t="s">
        <v>6069</v>
      </c>
      <c r="C1480" t="s">
        <v>5390</v>
      </c>
      <c r="D1480" t="s">
        <v>5487</v>
      </c>
      <c r="E1480" t="s">
        <v>18</v>
      </c>
      <c r="F1480">
        <v>0</v>
      </c>
      <c r="I1480">
        <v>17</v>
      </c>
      <c r="J1480">
        <v>11.6666666666667</v>
      </c>
      <c r="K1480">
        <v>2</v>
      </c>
      <c r="L1480" t="s">
        <v>5508</v>
      </c>
      <c r="M1480" t="s">
        <v>5475</v>
      </c>
      <c r="N1480">
        <v>30.6666666666667</v>
      </c>
      <c r="O1480">
        <v>22.6666666666667</v>
      </c>
      <c r="P1480">
        <v>0.73913043478260898</v>
      </c>
      <c r="Q1480" t="s">
        <v>5512</v>
      </c>
      <c r="R1480" t="s">
        <v>5483</v>
      </c>
      <c r="S1480" t="s">
        <v>46</v>
      </c>
      <c r="T1480" t="s">
        <v>11</v>
      </c>
      <c r="U1480" t="s">
        <v>19</v>
      </c>
      <c r="V1480" t="s">
        <v>7867</v>
      </c>
      <c r="W1480">
        <v>106.61973</v>
      </c>
      <c r="X1480">
        <v>10.978009999999999</v>
      </c>
      <c r="Y1480" t="s">
        <v>7864</v>
      </c>
    </row>
    <row r="1481" spans="1:25" x14ac:dyDescent="0.75">
      <c r="A1481">
        <v>65014553</v>
      </c>
      <c r="B1481" t="s">
        <v>6338</v>
      </c>
      <c r="C1481" t="s">
        <v>5407</v>
      </c>
      <c r="D1481" t="s">
        <v>5487</v>
      </c>
      <c r="E1481" t="s">
        <v>18</v>
      </c>
      <c r="F1481">
        <v>0</v>
      </c>
      <c r="I1481">
        <v>41</v>
      </c>
      <c r="J1481">
        <v>43.3333333333333</v>
      </c>
      <c r="K1481">
        <v>48</v>
      </c>
      <c r="L1481" t="s">
        <v>5508</v>
      </c>
      <c r="M1481" t="s">
        <v>5475</v>
      </c>
      <c r="N1481">
        <v>30.6666666666667</v>
      </c>
      <c r="O1481">
        <v>23</v>
      </c>
      <c r="P1481">
        <v>0.75</v>
      </c>
      <c r="Q1481" t="s">
        <v>5493</v>
      </c>
      <c r="R1481" t="s">
        <v>5486</v>
      </c>
      <c r="S1481" t="s">
        <v>46</v>
      </c>
      <c r="T1481" t="s">
        <v>11</v>
      </c>
      <c r="U1481" t="s">
        <v>19</v>
      </c>
      <c r="V1481" t="s">
        <v>7863</v>
      </c>
      <c r="W1481">
        <v>106.44969</v>
      </c>
      <c r="X1481">
        <v>11.025119999999999</v>
      </c>
      <c r="Y1481" t="s">
        <v>7864</v>
      </c>
    </row>
    <row r="1482" spans="1:25" x14ac:dyDescent="0.75">
      <c r="A1482">
        <v>65021701</v>
      </c>
      <c r="B1482" t="s">
        <v>7790</v>
      </c>
      <c r="C1482" t="s">
        <v>5407</v>
      </c>
      <c r="D1482" t="s">
        <v>5488</v>
      </c>
      <c r="E1482" t="s">
        <v>18</v>
      </c>
      <c r="F1482">
        <v>0</v>
      </c>
      <c r="G1482">
        <v>20</v>
      </c>
      <c r="H1482" t="s">
        <v>7287</v>
      </c>
      <c r="I1482">
        <v>40</v>
      </c>
      <c r="J1482">
        <v>24.6666666666667</v>
      </c>
      <c r="K1482">
        <v>4</v>
      </c>
      <c r="L1482" t="s">
        <v>5481</v>
      </c>
      <c r="M1482" t="s">
        <v>5475</v>
      </c>
      <c r="N1482">
        <v>30.6666666666667</v>
      </c>
      <c r="O1482">
        <v>22</v>
      </c>
      <c r="P1482">
        <v>0.71739130434782605</v>
      </c>
      <c r="Q1482" t="s">
        <v>5493</v>
      </c>
      <c r="R1482" t="s">
        <v>5486</v>
      </c>
      <c r="S1482" t="s">
        <v>46</v>
      </c>
      <c r="T1482" t="s">
        <v>11</v>
      </c>
      <c r="U1482" t="s">
        <v>19</v>
      </c>
      <c r="V1482" t="s">
        <v>7861</v>
      </c>
      <c r="W1482">
        <v>106.4419</v>
      </c>
      <c r="X1482">
        <v>11.01145</v>
      </c>
      <c r="Y1482" t="s">
        <v>7864</v>
      </c>
    </row>
    <row r="1483" spans="1:25" x14ac:dyDescent="0.75">
      <c r="A1483">
        <v>65021943</v>
      </c>
      <c r="B1483" t="s">
        <v>6255</v>
      </c>
      <c r="C1483" t="s">
        <v>5407</v>
      </c>
      <c r="D1483" t="s">
        <v>5487</v>
      </c>
      <c r="E1483" t="s">
        <v>18</v>
      </c>
      <c r="F1483">
        <v>0</v>
      </c>
      <c r="G1483">
        <v>5</v>
      </c>
      <c r="H1483" t="s">
        <v>7287</v>
      </c>
      <c r="I1483">
        <v>16</v>
      </c>
      <c r="J1483">
        <v>12.6666666666667</v>
      </c>
      <c r="L1483" t="s">
        <v>5481</v>
      </c>
      <c r="M1483" t="s">
        <v>5475</v>
      </c>
      <c r="N1483">
        <v>30.6666666666667</v>
      </c>
      <c r="O1483">
        <v>21.3333333333333</v>
      </c>
      <c r="P1483">
        <v>0.69565217391304301</v>
      </c>
      <c r="Q1483" t="s">
        <v>5476</v>
      </c>
      <c r="R1483" t="s">
        <v>5477</v>
      </c>
      <c r="S1483" t="s">
        <v>46</v>
      </c>
      <c r="T1483" t="s">
        <v>11</v>
      </c>
      <c r="U1483" t="s">
        <v>19</v>
      </c>
      <c r="V1483" t="s">
        <v>7861</v>
      </c>
      <c r="W1483">
        <v>106.63</v>
      </c>
      <c r="X1483">
        <v>10.954610000000001</v>
      </c>
      <c r="Y1483" t="s">
        <v>7864</v>
      </c>
    </row>
    <row r="1484" spans="1:25" x14ac:dyDescent="0.75">
      <c r="A1484">
        <v>65501346</v>
      </c>
      <c r="B1484" t="s">
        <v>6701</v>
      </c>
      <c r="C1484" t="s">
        <v>5407</v>
      </c>
      <c r="D1484" t="s">
        <v>5488</v>
      </c>
      <c r="E1484" t="s">
        <v>18</v>
      </c>
      <c r="F1484">
        <v>0</v>
      </c>
      <c r="G1484">
        <v>4</v>
      </c>
      <c r="H1484" t="s">
        <v>7287</v>
      </c>
      <c r="I1484">
        <v>6</v>
      </c>
      <c r="J1484">
        <v>8.6666666666666696</v>
      </c>
      <c r="K1484">
        <v>8</v>
      </c>
      <c r="L1484" t="s">
        <v>5481</v>
      </c>
      <c r="M1484" t="s">
        <v>5475</v>
      </c>
      <c r="N1484">
        <v>30.6666666666667</v>
      </c>
      <c r="O1484">
        <v>17</v>
      </c>
      <c r="P1484">
        <v>0.55434782608695699</v>
      </c>
      <c r="Q1484" t="s">
        <v>5507</v>
      </c>
      <c r="R1484" t="s">
        <v>5486</v>
      </c>
      <c r="S1484" t="s">
        <v>46</v>
      </c>
      <c r="T1484" t="s">
        <v>11</v>
      </c>
      <c r="U1484" t="s">
        <v>19</v>
      </c>
      <c r="V1484" t="s">
        <v>7869</v>
      </c>
      <c r="W1484">
        <v>106.53314</v>
      </c>
      <c r="X1484">
        <v>10.937200000000001</v>
      </c>
      <c r="Y1484" t="s">
        <v>7866</v>
      </c>
    </row>
    <row r="1485" spans="1:25" x14ac:dyDescent="0.75">
      <c r="A1485">
        <v>65527165</v>
      </c>
      <c r="B1485" t="s">
        <v>6066</v>
      </c>
      <c r="C1485" t="s">
        <v>5407</v>
      </c>
      <c r="D1485" t="s">
        <v>5488</v>
      </c>
      <c r="E1485" t="s">
        <v>18</v>
      </c>
      <c r="F1485">
        <v>0</v>
      </c>
      <c r="G1485">
        <v>5</v>
      </c>
      <c r="H1485" t="s">
        <v>7287</v>
      </c>
      <c r="I1485">
        <v>7</v>
      </c>
      <c r="J1485">
        <v>9.6666666666666696</v>
      </c>
      <c r="K1485">
        <v>7</v>
      </c>
      <c r="L1485" t="s">
        <v>5481</v>
      </c>
      <c r="M1485" t="s">
        <v>5475</v>
      </c>
      <c r="N1485">
        <v>30.6666666666667</v>
      </c>
      <c r="O1485">
        <v>21.6666666666667</v>
      </c>
      <c r="P1485">
        <v>0.70652173913043503</v>
      </c>
      <c r="Q1485" t="s">
        <v>5485</v>
      </c>
      <c r="R1485" t="s">
        <v>5486</v>
      </c>
      <c r="S1485" t="s">
        <v>46</v>
      </c>
      <c r="T1485" t="s">
        <v>11</v>
      </c>
      <c r="U1485" t="s">
        <v>19</v>
      </c>
      <c r="V1485" t="s">
        <v>7863</v>
      </c>
      <c r="W1485">
        <v>106.48379</v>
      </c>
      <c r="X1485">
        <v>10.99539</v>
      </c>
      <c r="Y1485" t="s">
        <v>7864</v>
      </c>
    </row>
    <row r="1486" spans="1:25" x14ac:dyDescent="0.75">
      <c r="A1486">
        <v>65540276</v>
      </c>
      <c r="B1486" t="s">
        <v>6145</v>
      </c>
      <c r="C1486" t="s">
        <v>5407</v>
      </c>
      <c r="D1486" t="s">
        <v>5488</v>
      </c>
      <c r="E1486" t="s">
        <v>18</v>
      </c>
      <c r="F1486">
        <v>0</v>
      </c>
      <c r="G1486">
        <v>4</v>
      </c>
      <c r="H1486" t="s">
        <v>7287</v>
      </c>
      <c r="I1486">
        <v>11</v>
      </c>
      <c r="J1486">
        <v>9.6666666666666696</v>
      </c>
      <c r="K1486">
        <v>13</v>
      </c>
      <c r="L1486" t="s">
        <v>5481</v>
      </c>
      <c r="M1486" t="s">
        <v>5475</v>
      </c>
      <c r="N1486">
        <v>30.6666666666667</v>
      </c>
      <c r="O1486">
        <v>21.3333333333333</v>
      </c>
      <c r="P1486">
        <v>0.69565217391304301</v>
      </c>
      <c r="Q1486" t="s">
        <v>5485</v>
      </c>
      <c r="R1486" t="s">
        <v>5486</v>
      </c>
      <c r="S1486" t="s">
        <v>46</v>
      </c>
      <c r="T1486" t="s">
        <v>11</v>
      </c>
      <c r="U1486" t="s">
        <v>19</v>
      </c>
      <c r="V1486" t="s">
        <v>7863</v>
      </c>
      <c r="W1486">
        <v>106.47188</v>
      </c>
      <c r="X1486">
        <v>11.008290000000001</v>
      </c>
      <c r="Y1486" t="s">
        <v>7864</v>
      </c>
    </row>
    <row r="1487" spans="1:25" x14ac:dyDescent="0.75">
      <c r="A1487">
        <v>65701777</v>
      </c>
      <c r="B1487" t="s">
        <v>6073</v>
      </c>
      <c r="C1487" t="s">
        <v>5407</v>
      </c>
      <c r="D1487" t="s">
        <v>5487</v>
      </c>
      <c r="E1487" t="s">
        <v>18</v>
      </c>
      <c r="F1487">
        <v>0</v>
      </c>
      <c r="G1487">
        <v>23</v>
      </c>
      <c r="H1487" t="s">
        <v>7287</v>
      </c>
      <c r="I1487">
        <v>6</v>
      </c>
      <c r="J1487">
        <v>20.3333333333333</v>
      </c>
      <c r="K1487">
        <v>4</v>
      </c>
      <c r="L1487" t="s">
        <v>5481</v>
      </c>
      <c r="M1487" t="s">
        <v>5475</v>
      </c>
      <c r="N1487">
        <v>30.6666666666667</v>
      </c>
      <c r="O1487">
        <v>23.3333333333333</v>
      </c>
      <c r="P1487">
        <v>0.76086956521739102</v>
      </c>
      <c r="Q1487" t="s">
        <v>5502</v>
      </c>
      <c r="R1487" t="s">
        <v>5477</v>
      </c>
      <c r="S1487" t="s">
        <v>46</v>
      </c>
      <c r="T1487" t="s">
        <v>11</v>
      </c>
      <c r="U1487" t="s">
        <v>19</v>
      </c>
      <c r="V1487" t="s">
        <v>7859</v>
      </c>
      <c r="W1487">
        <v>106.58343000000001</v>
      </c>
      <c r="X1487">
        <v>10.971159999999999</v>
      </c>
      <c r="Y1487" t="s">
        <v>7864</v>
      </c>
    </row>
    <row r="1488" spans="1:25" x14ac:dyDescent="0.75">
      <c r="A1488">
        <v>65709152</v>
      </c>
      <c r="B1488" t="s">
        <v>1984</v>
      </c>
      <c r="C1488" t="s">
        <v>5407</v>
      </c>
      <c r="D1488" t="s">
        <v>5488</v>
      </c>
      <c r="E1488" t="s">
        <v>18</v>
      </c>
      <c r="F1488">
        <v>0</v>
      </c>
      <c r="I1488">
        <v>4</v>
      </c>
      <c r="J1488">
        <v>7</v>
      </c>
      <c r="K1488">
        <v>3</v>
      </c>
      <c r="L1488" t="s">
        <v>5508</v>
      </c>
      <c r="M1488" t="s">
        <v>5475</v>
      </c>
      <c r="N1488">
        <v>30.6666666666667</v>
      </c>
      <c r="O1488">
        <v>13.3333333333333</v>
      </c>
      <c r="P1488">
        <v>0.434782608695652</v>
      </c>
      <c r="Q1488" t="s">
        <v>5503</v>
      </c>
      <c r="R1488" t="s">
        <v>5477</v>
      </c>
      <c r="S1488" t="s">
        <v>46</v>
      </c>
      <c r="T1488" t="s">
        <v>11</v>
      </c>
      <c r="U1488" t="s">
        <v>19</v>
      </c>
      <c r="V1488" t="s">
        <v>7859</v>
      </c>
      <c r="W1488">
        <v>106.60154</v>
      </c>
      <c r="X1488">
        <v>10.96898</v>
      </c>
      <c r="Y1488" t="s">
        <v>7866</v>
      </c>
    </row>
    <row r="1489" spans="1:25" x14ac:dyDescent="0.75">
      <c r="A1489">
        <v>65714060</v>
      </c>
      <c r="B1489" t="s">
        <v>5729</v>
      </c>
      <c r="C1489" t="s">
        <v>5407</v>
      </c>
      <c r="D1489" t="s">
        <v>5488</v>
      </c>
      <c r="E1489" t="s">
        <v>18</v>
      </c>
      <c r="F1489">
        <v>0</v>
      </c>
      <c r="I1489">
        <v>6</v>
      </c>
      <c r="J1489">
        <v>11.3333333333333</v>
      </c>
      <c r="K1489">
        <v>18</v>
      </c>
      <c r="L1489" t="s">
        <v>5508</v>
      </c>
      <c r="M1489" t="s">
        <v>5475</v>
      </c>
      <c r="N1489">
        <v>30.6666666666667</v>
      </c>
      <c r="O1489">
        <v>14.6666666666667</v>
      </c>
      <c r="P1489">
        <v>0.47826086956521702</v>
      </c>
      <c r="Q1489" t="s">
        <v>5507</v>
      </c>
      <c r="R1489" t="s">
        <v>5486</v>
      </c>
      <c r="S1489" t="s">
        <v>46</v>
      </c>
      <c r="T1489" t="s">
        <v>11</v>
      </c>
      <c r="U1489" t="s">
        <v>19</v>
      </c>
      <c r="V1489" t="s">
        <v>7869</v>
      </c>
      <c r="W1489">
        <v>106.52735</v>
      </c>
      <c r="X1489">
        <v>10.93587</v>
      </c>
      <c r="Y1489" t="s">
        <v>7866</v>
      </c>
    </row>
    <row r="1490" spans="1:25" x14ac:dyDescent="0.75">
      <c r="A1490">
        <v>65718031</v>
      </c>
      <c r="B1490" t="s">
        <v>6635</v>
      </c>
      <c r="C1490" t="s">
        <v>5407</v>
      </c>
      <c r="D1490" t="s">
        <v>5487</v>
      </c>
      <c r="E1490" t="s">
        <v>18</v>
      </c>
      <c r="F1490">
        <v>0</v>
      </c>
      <c r="I1490">
        <v>8</v>
      </c>
      <c r="J1490">
        <v>8.3333333333333304</v>
      </c>
      <c r="L1490" t="s">
        <v>5508</v>
      </c>
      <c r="M1490" t="s">
        <v>5475</v>
      </c>
      <c r="N1490">
        <v>30.6666666666667</v>
      </c>
      <c r="O1490">
        <v>17.3333333333333</v>
      </c>
      <c r="P1490">
        <v>0.565217391304348</v>
      </c>
      <c r="Q1490" t="s">
        <v>5504</v>
      </c>
      <c r="R1490" t="s">
        <v>5486</v>
      </c>
      <c r="S1490" t="s">
        <v>46</v>
      </c>
      <c r="T1490" t="s">
        <v>11</v>
      </c>
      <c r="U1490" t="s">
        <v>19</v>
      </c>
      <c r="V1490" t="s">
        <v>7869</v>
      </c>
      <c r="W1490">
        <v>106.54246000000001</v>
      </c>
      <c r="X1490">
        <v>10.96316</v>
      </c>
      <c r="Y1490" t="s">
        <v>7866</v>
      </c>
    </row>
    <row r="1491" spans="1:25" x14ac:dyDescent="0.75">
      <c r="A1491">
        <v>65731717</v>
      </c>
      <c r="B1491" t="s">
        <v>6168</v>
      </c>
      <c r="C1491" t="s">
        <v>5407</v>
      </c>
      <c r="D1491" t="s">
        <v>5474</v>
      </c>
      <c r="E1491" t="s">
        <v>18</v>
      </c>
      <c r="F1491">
        <v>0</v>
      </c>
      <c r="G1491">
        <v>5</v>
      </c>
      <c r="H1491" t="s">
        <v>7287</v>
      </c>
      <c r="I1491">
        <v>16</v>
      </c>
      <c r="J1491">
        <v>9.6666666666666696</v>
      </c>
      <c r="L1491" t="s">
        <v>5481</v>
      </c>
      <c r="M1491" t="s">
        <v>5475</v>
      </c>
      <c r="N1491">
        <v>30.6666666666667</v>
      </c>
      <c r="O1491">
        <v>19.6666666666667</v>
      </c>
      <c r="P1491">
        <v>0.64130434782608703</v>
      </c>
      <c r="Q1491" t="s">
        <v>5476</v>
      </c>
      <c r="R1491" t="s">
        <v>5477</v>
      </c>
      <c r="S1491" t="s">
        <v>46</v>
      </c>
      <c r="T1491" t="s">
        <v>11</v>
      </c>
      <c r="U1491" t="s">
        <v>19</v>
      </c>
      <c r="V1491" t="s">
        <v>7867</v>
      </c>
      <c r="W1491">
        <v>106.64382999999999</v>
      </c>
      <c r="X1491">
        <v>10.97519</v>
      </c>
      <c r="Y1491" t="s">
        <v>7864</v>
      </c>
    </row>
    <row r="1492" spans="1:25" x14ac:dyDescent="0.75">
      <c r="A1492">
        <v>65012587</v>
      </c>
      <c r="B1492" t="s">
        <v>6782</v>
      </c>
      <c r="C1492" t="s">
        <v>5407</v>
      </c>
      <c r="D1492" t="s">
        <v>5488</v>
      </c>
      <c r="E1492" t="s">
        <v>18</v>
      </c>
      <c r="F1492">
        <v>0</v>
      </c>
      <c r="I1492">
        <v>11</v>
      </c>
      <c r="J1492">
        <v>33.6666666666667</v>
      </c>
      <c r="K1492">
        <v>10</v>
      </c>
      <c r="L1492" t="s">
        <v>5508</v>
      </c>
      <c r="M1492" t="s">
        <v>5475</v>
      </c>
      <c r="N1492">
        <v>30.3333333333333</v>
      </c>
      <c r="O1492">
        <v>22</v>
      </c>
      <c r="P1492">
        <v>0.72527472527472503</v>
      </c>
      <c r="Q1492" t="s">
        <v>5507</v>
      </c>
      <c r="R1492" t="s">
        <v>5486</v>
      </c>
      <c r="S1492" t="s">
        <v>46</v>
      </c>
      <c r="T1492" t="s">
        <v>11</v>
      </c>
      <c r="U1492" t="s">
        <v>19</v>
      </c>
      <c r="V1492" t="s">
        <v>7869</v>
      </c>
      <c r="W1492">
        <v>106.53615000000001</v>
      </c>
      <c r="X1492">
        <v>10.9451</v>
      </c>
      <c r="Y1492" t="s">
        <v>7864</v>
      </c>
    </row>
    <row r="1493" spans="1:25" x14ac:dyDescent="0.75">
      <c r="A1493">
        <v>65026121</v>
      </c>
      <c r="B1493" t="s">
        <v>5739</v>
      </c>
      <c r="C1493" t="s">
        <v>5407</v>
      </c>
      <c r="D1493" t="s">
        <v>5487</v>
      </c>
      <c r="E1493" t="s">
        <v>18</v>
      </c>
      <c r="F1493">
        <v>0</v>
      </c>
      <c r="I1493">
        <v>14</v>
      </c>
      <c r="J1493">
        <v>10.6666666666667</v>
      </c>
      <c r="K1493">
        <v>17</v>
      </c>
      <c r="L1493" t="s">
        <v>5508</v>
      </c>
      <c r="M1493" t="s">
        <v>5475</v>
      </c>
      <c r="N1493">
        <v>30.3333333333333</v>
      </c>
      <c r="O1493">
        <v>18</v>
      </c>
      <c r="P1493">
        <v>0.59340659340659296</v>
      </c>
      <c r="Q1493" t="s">
        <v>5495</v>
      </c>
      <c r="R1493" t="s">
        <v>5477</v>
      </c>
      <c r="S1493" t="s">
        <v>46</v>
      </c>
      <c r="T1493" t="s">
        <v>11</v>
      </c>
      <c r="U1493" t="s">
        <v>19</v>
      </c>
      <c r="V1493" t="s">
        <v>7863</v>
      </c>
      <c r="W1493">
        <v>106.49473999999999</v>
      </c>
      <c r="X1493">
        <v>11.046189999999999</v>
      </c>
      <c r="Y1493" t="s">
        <v>7866</v>
      </c>
    </row>
    <row r="1494" spans="1:25" x14ac:dyDescent="0.75">
      <c r="A1494">
        <v>65063996</v>
      </c>
      <c r="B1494" t="s">
        <v>7611</v>
      </c>
      <c r="C1494" t="s">
        <v>5407</v>
      </c>
      <c r="D1494" t="s">
        <v>5496</v>
      </c>
      <c r="E1494" t="s">
        <v>18</v>
      </c>
      <c r="F1494">
        <v>0</v>
      </c>
      <c r="G1494">
        <v>2</v>
      </c>
      <c r="H1494" t="s">
        <v>7287</v>
      </c>
      <c r="I1494">
        <v>4</v>
      </c>
      <c r="J1494">
        <v>16</v>
      </c>
      <c r="L1494" t="s">
        <v>5481</v>
      </c>
      <c r="M1494" t="s">
        <v>5475</v>
      </c>
      <c r="N1494">
        <v>30.3333333333333</v>
      </c>
      <c r="O1494">
        <v>14</v>
      </c>
      <c r="P1494">
        <v>0.46153846153846201</v>
      </c>
      <c r="Q1494" t="s">
        <v>5503</v>
      </c>
      <c r="R1494" t="s">
        <v>5477</v>
      </c>
      <c r="S1494" t="s">
        <v>46</v>
      </c>
      <c r="T1494" t="s">
        <v>11</v>
      </c>
      <c r="U1494" t="s">
        <v>19</v>
      </c>
      <c r="V1494" t="s">
        <v>7859</v>
      </c>
      <c r="W1494">
        <v>106.60657999999999</v>
      </c>
      <c r="X1494">
        <v>10.95729</v>
      </c>
      <c r="Y1494" t="s">
        <v>7866</v>
      </c>
    </row>
    <row r="1495" spans="1:25" x14ac:dyDescent="0.75">
      <c r="A1495">
        <v>65503188</v>
      </c>
      <c r="B1495" t="s">
        <v>152</v>
      </c>
      <c r="C1495" t="s">
        <v>5407</v>
      </c>
      <c r="D1495" t="s">
        <v>5488</v>
      </c>
      <c r="E1495" t="s">
        <v>18</v>
      </c>
      <c r="F1495">
        <v>0</v>
      </c>
      <c r="I1495">
        <v>27</v>
      </c>
      <c r="J1495">
        <v>17.3333333333333</v>
      </c>
      <c r="K1495">
        <v>10</v>
      </c>
      <c r="L1495" t="s">
        <v>5508</v>
      </c>
      <c r="M1495" t="s">
        <v>5475</v>
      </c>
      <c r="N1495">
        <v>30.3333333333333</v>
      </c>
      <c r="O1495">
        <v>14.3333333333333</v>
      </c>
      <c r="P1495">
        <v>0.47252747252747301</v>
      </c>
      <c r="Q1495" t="s">
        <v>5507</v>
      </c>
      <c r="R1495" t="s">
        <v>5486</v>
      </c>
      <c r="S1495" t="s">
        <v>46</v>
      </c>
      <c r="T1495" t="s">
        <v>11</v>
      </c>
      <c r="U1495" t="s">
        <v>19</v>
      </c>
      <c r="V1495" t="s">
        <v>7869</v>
      </c>
      <c r="W1495">
        <v>106.53343</v>
      </c>
      <c r="X1495">
        <v>10.937530000000001</v>
      </c>
      <c r="Y1495" t="s">
        <v>7866</v>
      </c>
    </row>
    <row r="1496" spans="1:25" x14ac:dyDescent="0.75">
      <c r="A1496">
        <v>65540084</v>
      </c>
      <c r="B1496" t="s">
        <v>4419</v>
      </c>
      <c r="C1496" t="s">
        <v>5407</v>
      </c>
      <c r="D1496" t="s">
        <v>5488</v>
      </c>
      <c r="E1496" t="s">
        <v>18</v>
      </c>
      <c r="F1496">
        <v>0</v>
      </c>
      <c r="I1496">
        <v>8</v>
      </c>
      <c r="J1496">
        <v>12</v>
      </c>
      <c r="K1496">
        <v>14</v>
      </c>
      <c r="L1496" t="s">
        <v>5508</v>
      </c>
      <c r="M1496" t="s">
        <v>5475</v>
      </c>
      <c r="N1496">
        <v>30.3333333333333</v>
      </c>
      <c r="O1496">
        <v>24</v>
      </c>
      <c r="P1496">
        <v>0.79120879120879095</v>
      </c>
      <c r="Q1496" t="s">
        <v>5500</v>
      </c>
      <c r="R1496" t="s">
        <v>5486</v>
      </c>
      <c r="S1496" t="s">
        <v>46</v>
      </c>
      <c r="T1496" t="s">
        <v>11</v>
      </c>
      <c r="U1496" t="s">
        <v>19</v>
      </c>
      <c r="V1496" t="s">
        <v>7869</v>
      </c>
      <c r="W1496">
        <v>106.50758</v>
      </c>
      <c r="X1496">
        <v>10.96396</v>
      </c>
      <c r="Y1496" t="s">
        <v>7864</v>
      </c>
    </row>
    <row r="1497" spans="1:25" x14ac:dyDescent="0.75">
      <c r="A1497">
        <v>65540149</v>
      </c>
      <c r="B1497" t="s">
        <v>6486</v>
      </c>
      <c r="C1497" t="s">
        <v>5407</v>
      </c>
      <c r="D1497" t="s">
        <v>5488</v>
      </c>
      <c r="E1497" t="s">
        <v>18</v>
      </c>
      <c r="F1497">
        <v>0</v>
      </c>
      <c r="G1497">
        <v>2</v>
      </c>
      <c r="H1497" t="s">
        <v>7287</v>
      </c>
      <c r="I1497">
        <v>11</v>
      </c>
      <c r="J1497">
        <v>8.6666666666666696</v>
      </c>
      <c r="K1497">
        <v>7</v>
      </c>
      <c r="L1497" t="s">
        <v>5481</v>
      </c>
      <c r="M1497" t="s">
        <v>5475</v>
      </c>
      <c r="N1497">
        <v>30.3333333333333</v>
      </c>
      <c r="O1497">
        <v>13.6666666666667</v>
      </c>
      <c r="P1497">
        <v>0.450549450549451</v>
      </c>
      <c r="Q1497" t="s">
        <v>5503</v>
      </c>
      <c r="R1497" t="s">
        <v>5477</v>
      </c>
      <c r="S1497" t="s">
        <v>46</v>
      </c>
      <c r="T1497" t="s">
        <v>11</v>
      </c>
      <c r="U1497" t="s">
        <v>19</v>
      </c>
      <c r="V1497" t="s">
        <v>7859</v>
      </c>
      <c r="W1497">
        <v>106.60137</v>
      </c>
      <c r="X1497">
        <v>10.95485</v>
      </c>
      <c r="Y1497" t="s">
        <v>7866</v>
      </c>
    </row>
    <row r="1498" spans="1:25" x14ac:dyDescent="0.75">
      <c r="A1498">
        <v>65703403</v>
      </c>
      <c r="B1498" t="s">
        <v>6125</v>
      </c>
      <c r="C1498" t="s">
        <v>5407</v>
      </c>
      <c r="D1498" t="s">
        <v>5488</v>
      </c>
      <c r="E1498" t="s">
        <v>18</v>
      </c>
      <c r="F1498">
        <v>0</v>
      </c>
      <c r="G1498">
        <v>2</v>
      </c>
      <c r="H1498" t="s">
        <v>7287</v>
      </c>
      <c r="I1498">
        <v>6</v>
      </c>
      <c r="J1498">
        <v>11.3333333333333</v>
      </c>
      <c r="K1498">
        <v>4</v>
      </c>
      <c r="L1498" t="s">
        <v>5481</v>
      </c>
      <c r="M1498" t="s">
        <v>5475</v>
      </c>
      <c r="N1498">
        <v>30.3333333333333</v>
      </c>
      <c r="O1498">
        <v>13.6666666666667</v>
      </c>
      <c r="P1498">
        <v>0.450549450549451</v>
      </c>
      <c r="Q1498" t="s">
        <v>5503</v>
      </c>
      <c r="R1498" t="s">
        <v>5477</v>
      </c>
      <c r="S1498" t="s">
        <v>46</v>
      </c>
      <c r="T1498" t="s">
        <v>11</v>
      </c>
      <c r="U1498" t="s">
        <v>19</v>
      </c>
      <c r="V1498" t="s">
        <v>7859</v>
      </c>
      <c r="W1498">
        <v>106.60258</v>
      </c>
      <c r="X1498">
        <v>10.96048</v>
      </c>
      <c r="Y1498" t="s">
        <v>7866</v>
      </c>
    </row>
    <row r="1499" spans="1:25" x14ac:dyDescent="0.75">
      <c r="A1499">
        <v>65707284</v>
      </c>
      <c r="B1499" t="s">
        <v>6531</v>
      </c>
      <c r="C1499" t="s">
        <v>5407</v>
      </c>
      <c r="D1499" t="s">
        <v>5488</v>
      </c>
      <c r="E1499" t="s">
        <v>18</v>
      </c>
      <c r="F1499">
        <v>0</v>
      </c>
      <c r="I1499">
        <v>9</v>
      </c>
      <c r="J1499">
        <v>15.3333333333333</v>
      </c>
      <c r="K1499">
        <v>16</v>
      </c>
      <c r="L1499" t="s">
        <v>5508</v>
      </c>
      <c r="M1499" t="s">
        <v>5475</v>
      </c>
      <c r="N1499">
        <v>30.3333333333333</v>
      </c>
      <c r="O1499">
        <v>22.3333333333333</v>
      </c>
      <c r="P1499">
        <v>0.73626373626373598</v>
      </c>
      <c r="Q1499" t="s">
        <v>5485</v>
      </c>
      <c r="R1499" t="s">
        <v>5486</v>
      </c>
      <c r="S1499" t="s">
        <v>46</v>
      </c>
      <c r="T1499" t="s">
        <v>11</v>
      </c>
      <c r="U1499" t="s">
        <v>19</v>
      </c>
      <c r="V1499" t="s">
        <v>7863</v>
      </c>
      <c r="W1499">
        <v>106.48432</v>
      </c>
      <c r="X1499">
        <v>11.001429999999999</v>
      </c>
      <c r="Y1499" t="s">
        <v>7864</v>
      </c>
    </row>
    <row r="1500" spans="1:25" x14ac:dyDescent="0.75">
      <c r="A1500">
        <v>65707868</v>
      </c>
      <c r="B1500" t="s">
        <v>6246</v>
      </c>
      <c r="C1500" t="s">
        <v>5407</v>
      </c>
      <c r="D1500" t="s">
        <v>5488</v>
      </c>
      <c r="E1500" t="s">
        <v>18</v>
      </c>
      <c r="F1500">
        <v>0</v>
      </c>
      <c r="I1500">
        <v>81</v>
      </c>
      <c r="J1500">
        <v>37</v>
      </c>
      <c r="K1500">
        <v>3</v>
      </c>
      <c r="L1500" t="s">
        <v>5508</v>
      </c>
      <c r="M1500" t="s">
        <v>5475</v>
      </c>
      <c r="N1500">
        <v>30.3333333333333</v>
      </c>
      <c r="O1500">
        <v>21.6666666666667</v>
      </c>
      <c r="P1500">
        <v>0.71428571428571397</v>
      </c>
      <c r="Q1500" t="s">
        <v>5493</v>
      </c>
      <c r="R1500" t="s">
        <v>5486</v>
      </c>
      <c r="S1500" t="s">
        <v>46</v>
      </c>
      <c r="T1500" t="s">
        <v>11</v>
      </c>
      <c r="U1500" t="s">
        <v>19</v>
      </c>
      <c r="V1500" t="s">
        <v>7870</v>
      </c>
      <c r="W1500">
        <v>106.41459</v>
      </c>
      <c r="X1500">
        <v>11.012280000000001</v>
      </c>
      <c r="Y1500" t="s">
        <v>7864</v>
      </c>
    </row>
    <row r="1501" spans="1:25" x14ac:dyDescent="0.75">
      <c r="A1501">
        <v>65708846</v>
      </c>
      <c r="B1501" t="s">
        <v>6039</v>
      </c>
      <c r="C1501" t="s">
        <v>5407</v>
      </c>
      <c r="D1501" t="s">
        <v>5487</v>
      </c>
      <c r="E1501" t="s">
        <v>18</v>
      </c>
      <c r="F1501">
        <v>0</v>
      </c>
      <c r="I1501">
        <v>16</v>
      </c>
      <c r="J1501">
        <v>17</v>
      </c>
      <c r="K1501">
        <v>12</v>
      </c>
      <c r="L1501" t="s">
        <v>5508</v>
      </c>
      <c r="M1501" t="s">
        <v>5475</v>
      </c>
      <c r="N1501">
        <v>30.3333333333333</v>
      </c>
      <c r="O1501">
        <v>22</v>
      </c>
      <c r="P1501">
        <v>0.72527472527472503</v>
      </c>
      <c r="Q1501" t="s">
        <v>5504</v>
      </c>
      <c r="R1501" t="s">
        <v>5486</v>
      </c>
      <c r="S1501" t="s">
        <v>46</v>
      </c>
      <c r="T1501" t="s">
        <v>11</v>
      </c>
      <c r="U1501" t="s">
        <v>19</v>
      </c>
      <c r="V1501" t="s">
        <v>7869</v>
      </c>
      <c r="W1501">
        <v>106.51528999999999</v>
      </c>
      <c r="X1501">
        <v>10.942909999999999</v>
      </c>
      <c r="Y1501" t="s">
        <v>7864</v>
      </c>
    </row>
    <row r="1502" spans="1:25" x14ac:dyDescent="0.75">
      <c r="A1502">
        <v>65717375</v>
      </c>
      <c r="B1502" t="s">
        <v>6126</v>
      </c>
      <c r="C1502" t="s">
        <v>5390</v>
      </c>
      <c r="D1502" t="s">
        <v>5487</v>
      </c>
      <c r="E1502" t="s">
        <v>18</v>
      </c>
      <c r="F1502">
        <v>0</v>
      </c>
      <c r="I1502">
        <v>11</v>
      </c>
      <c r="J1502">
        <v>16.3333333333333</v>
      </c>
      <c r="K1502">
        <v>2</v>
      </c>
      <c r="L1502" t="s">
        <v>5508</v>
      </c>
      <c r="M1502" t="s">
        <v>5475</v>
      </c>
      <c r="N1502">
        <v>30.3333333333333</v>
      </c>
      <c r="O1502">
        <v>21.3333333333333</v>
      </c>
      <c r="P1502">
        <v>0.70329670329670302</v>
      </c>
      <c r="Q1502" t="s">
        <v>5512</v>
      </c>
      <c r="R1502" t="s">
        <v>5483</v>
      </c>
      <c r="S1502" t="s">
        <v>46</v>
      </c>
      <c r="T1502" t="s">
        <v>11</v>
      </c>
      <c r="U1502" t="s">
        <v>19</v>
      </c>
      <c r="V1502" t="s">
        <v>7867</v>
      </c>
      <c r="W1502">
        <v>106.58841</v>
      </c>
      <c r="X1502">
        <v>11.002079999999999</v>
      </c>
      <c r="Y1502" t="s">
        <v>7864</v>
      </c>
    </row>
    <row r="1503" spans="1:25" x14ac:dyDescent="0.75">
      <c r="A1503">
        <v>65727536</v>
      </c>
      <c r="B1503" t="s">
        <v>5955</v>
      </c>
      <c r="C1503" t="s">
        <v>5407</v>
      </c>
      <c r="D1503" t="s">
        <v>5487</v>
      </c>
      <c r="E1503" t="s">
        <v>18</v>
      </c>
      <c r="F1503">
        <v>0</v>
      </c>
      <c r="G1503">
        <v>6</v>
      </c>
      <c r="H1503" t="s">
        <v>7287</v>
      </c>
      <c r="I1503">
        <v>13</v>
      </c>
      <c r="J1503">
        <v>14.3333333333333</v>
      </c>
      <c r="K1503">
        <v>6</v>
      </c>
      <c r="L1503" t="s">
        <v>5481</v>
      </c>
      <c r="M1503" t="s">
        <v>5475</v>
      </c>
      <c r="N1503">
        <v>30.3333333333333</v>
      </c>
      <c r="O1503">
        <v>24</v>
      </c>
      <c r="P1503">
        <v>0.79120879120879095</v>
      </c>
      <c r="Q1503" t="s">
        <v>5500</v>
      </c>
      <c r="R1503" t="s">
        <v>5486</v>
      </c>
      <c r="S1503" t="s">
        <v>46</v>
      </c>
      <c r="T1503" t="s">
        <v>11</v>
      </c>
      <c r="U1503" t="s">
        <v>19</v>
      </c>
      <c r="V1503" t="s">
        <v>7861</v>
      </c>
      <c r="W1503">
        <v>106.48272</v>
      </c>
      <c r="X1503">
        <v>10.968959999999999</v>
      </c>
      <c r="Y1503" t="s">
        <v>7864</v>
      </c>
    </row>
    <row r="1504" spans="1:25" x14ac:dyDescent="0.75">
      <c r="A1504">
        <v>65017638</v>
      </c>
      <c r="B1504" t="s">
        <v>6085</v>
      </c>
      <c r="C1504" t="s">
        <v>5390</v>
      </c>
      <c r="D1504" t="s">
        <v>5487</v>
      </c>
      <c r="E1504" t="s">
        <v>18</v>
      </c>
      <c r="F1504">
        <v>0</v>
      </c>
      <c r="G1504">
        <v>8</v>
      </c>
      <c r="H1504" t="s">
        <v>7287</v>
      </c>
      <c r="I1504">
        <v>13</v>
      </c>
      <c r="J1504">
        <v>12</v>
      </c>
      <c r="K1504">
        <v>2</v>
      </c>
      <c r="L1504" t="s">
        <v>5481</v>
      </c>
      <c r="M1504" t="s">
        <v>5475</v>
      </c>
      <c r="N1504">
        <v>30</v>
      </c>
      <c r="O1504">
        <v>20</v>
      </c>
      <c r="P1504">
        <v>0.66666666666666696</v>
      </c>
      <c r="Q1504" t="s">
        <v>5512</v>
      </c>
      <c r="R1504" t="s">
        <v>5483</v>
      </c>
      <c r="S1504" t="s">
        <v>46</v>
      </c>
      <c r="T1504" t="s">
        <v>11</v>
      </c>
      <c r="U1504" t="s">
        <v>19</v>
      </c>
      <c r="V1504" t="s">
        <v>7867</v>
      </c>
      <c r="W1504">
        <v>106.6225</v>
      </c>
      <c r="X1504">
        <v>10.975680000000001</v>
      </c>
      <c r="Y1504" t="s">
        <v>7864</v>
      </c>
    </row>
    <row r="1505" spans="1:25" x14ac:dyDescent="0.75">
      <c r="A1505">
        <v>65018800</v>
      </c>
      <c r="B1505" t="s">
        <v>6339</v>
      </c>
      <c r="C1505" t="s">
        <v>5407</v>
      </c>
      <c r="D1505" t="s">
        <v>5488</v>
      </c>
      <c r="E1505" t="s">
        <v>18</v>
      </c>
      <c r="F1505">
        <v>0</v>
      </c>
      <c r="I1505">
        <v>3</v>
      </c>
      <c r="J1505">
        <v>5</v>
      </c>
      <c r="K1505">
        <v>4</v>
      </c>
      <c r="L1505" t="s">
        <v>5508</v>
      </c>
      <c r="M1505" t="s">
        <v>5475</v>
      </c>
      <c r="N1505">
        <v>30</v>
      </c>
      <c r="O1505">
        <v>13.6666666666667</v>
      </c>
      <c r="P1505">
        <v>0.45555555555555599</v>
      </c>
      <c r="Q1505" t="s">
        <v>5503</v>
      </c>
      <c r="R1505" t="s">
        <v>5477</v>
      </c>
      <c r="S1505" t="s">
        <v>46</v>
      </c>
      <c r="T1505" t="s">
        <v>11</v>
      </c>
      <c r="U1505" t="s">
        <v>19</v>
      </c>
      <c r="V1505" t="s">
        <v>7859</v>
      </c>
      <c r="W1505">
        <v>106.5938</v>
      </c>
      <c r="X1505">
        <v>10.965070000000001</v>
      </c>
      <c r="Y1505" t="s">
        <v>7866</v>
      </c>
    </row>
    <row r="1506" spans="1:25" x14ac:dyDescent="0.75">
      <c r="A1506">
        <v>65021677</v>
      </c>
      <c r="B1506" t="s">
        <v>6374</v>
      </c>
      <c r="C1506" t="s">
        <v>5407</v>
      </c>
      <c r="D1506" t="s">
        <v>5487</v>
      </c>
      <c r="E1506" t="s">
        <v>18</v>
      </c>
      <c r="F1506">
        <v>0</v>
      </c>
      <c r="G1506">
        <v>6</v>
      </c>
      <c r="H1506" t="s">
        <v>7287</v>
      </c>
      <c r="I1506">
        <v>4</v>
      </c>
      <c r="J1506">
        <v>6</v>
      </c>
      <c r="L1506" t="s">
        <v>5481</v>
      </c>
      <c r="M1506" t="s">
        <v>5475</v>
      </c>
      <c r="N1506">
        <v>30</v>
      </c>
      <c r="O1506">
        <v>19.6666666666667</v>
      </c>
      <c r="P1506">
        <v>0.655555555555556</v>
      </c>
      <c r="Q1506" t="s">
        <v>5476</v>
      </c>
      <c r="R1506" t="s">
        <v>5477</v>
      </c>
      <c r="S1506" t="s">
        <v>46</v>
      </c>
      <c r="T1506" t="s">
        <v>11</v>
      </c>
      <c r="U1506" t="s">
        <v>19</v>
      </c>
      <c r="V1506" t="s">
        <v>7861</v>
      </c>
      <c r="W1506">
        <v>106.64581</v>
      </c>
      <c r="X1506">
        <v>10.95899</v>
      </c>
      <c r="Y1506" t="s">
        <v>7864</v>
      </c>
    </row>
    <row r="1507" spans="1:25" x14ac:dyDescent="0.75">
      <c r="A1507">
        <v>65021828</v>
      </c>
      <c r="B1507" t="s">
        <v>6239</v>
      </c>
      <c r="C1507" t="s">
        <v>5390</v>
      </c>
      <c r="D1507" t="s">
        <v>5488</v>
      </c>
      <c r="E1507" t="s">
        <v>18</v>
      </c>
      <c r="F1507">
        <v>0</v>
      </c>
      <c r="G1507">
        <v>5</v>
      </c>
      <c r="H1507" t="s">
        <v>7287</v>
      </c>
      <c r="I1507">
        <v>5</v>
      </c>
      <c r="J1507">
        <v>5.3333333333333304</v>
      </c>
      <c r="K1507">
        <v>1</v>
      </c>
      <c r="L1507" t="s">
        <v>5481</v>
      </c>
      <c r="M1507" t="s">
        <v>5475</v>
      </c>
      <c r="N1507">
        <v>30</v>
      </c>
      <c r="O1507">
        <v>19.6666666666667</v>
      </c>
      <c r="P1507">
        <v>0.655555555555556</v>
      </c>
      <c r="Q1507" t="s">
        <v>5512</v>
      </c>
      <c r="R1507" t="s">
        <v>5483</v>
      </c>
      <c r="S1507" t="s">
        <v>46</v>
      </c>
      <c r="T1507" t="s">
        <v>11</v>
      </c>
      <c r="U1507" t="s">
        <v>19</v>
      </c>
      <c r="V1507" t="s">
        <v>7859</v>
      </c>
      <c r="W1507">
        <v>106.57552</v>
      </c>
      <c r="X1507">
        <v>10.985799999999999</v>
      </c>
      <c r="Y1507" t="s">
        <v>7864</v>
      </c>
    </row>
    <row r="1508" spans="1:25" x14ac:dyDescent="0.75">
      <c r="A1508">
        <v>65026879</v>
      </c>
      <c r="B1508" t="s">
        <v>6153</v>
      </c>
      <c r="C1508" t="s">
        <v>5407</v>
      </c>
      <c r="D1508" t="s">
        <v>5488</v>
      </c>
      <c r="E1508" t="s">
        <v>18</v>
      </c>
      <c r="F1508">
        <v>0</v>
      </c>
      <c r="I1508">
        <v>3</v>
      </c>
      <c r="J1508">
        <v>4.6666666666666696</v>
      </c>
      <c r="K1508">
        <v>2</v>
      </c>
      <c r="L1508" t="s">
        <v>5508</v>
      </c>
      <c r="M1508" t="s">
        <v>5475</v>
      </c>
      <c r="N1508">
        <v>30</v>
      </c>
      <c r="O1508">
        <v>10.3333333333333</v>
      </c>
      <c r="P1508">
        <v>0.344444444444444</v>
      </c>
      <c r="Q1508" t="s">
        <v>5503</v>
      </c>
      <c r="R1508" t="s">
        <v>5477</v>
      </c>
      <c r="S1508" t="s">
        <v>46</v>
      </c>
      <c r="T1508" t="s">
        <v>11</v>
      </c>
      <c r="U1508" t="s">
        <v>19</v>
      </c>
      <c r="V1508" t="s">
        <v>7865</v>
      </c>
      <c r="W1508">
        <v>106.58873</v>
      </c>
      <c r="X1508">
        <v>10.973280000000001</v>
      </c>
      <c r="Y1508" t="s">
        <v>7868</v>
      </c>
    </row>
    <row r="1509" spans="1:25" x14ac:dyDescent="0.75">
      <c r="A1509">
        <v>65043165</v>
      </c>
      <c r="B1509" t="s">
        <v>6463</v>
      </c>
      <c r="C1509" t="s">
        <v>5390</v>
      </c>
      <c r="D1509" t="s">
        <v>5496</v>
      </c>
      <c r="E1509" t="s">
        <v>18</v>
      </c>
      <c r="F1509">
        <v>0</v>
      </c>
      <c r="G1509">
        <v>4</v>
      </c>
      <c r="H1509" t="s">
        <v>7287</v>
      </c>
      <c r="I1509">
        <v>9</v>
      </c>
      <c r="J1509">
        <v>7.3333333333333304</v>
      </c>
      <c r="L1509" t="s">
        <v>5481</v>
      </c>
      <c r="M1509" t="s">
        <v>5475</v>
      </c>
      <c r="N1509">
        <v>30</v>
      </c>
      <c r="O1509">
        <v>21.6666666666667</v>
      </c>
      <c r="P1509">
        <v>0.72222222222222199</v>
      </c>
      <c r="Q1509" t="s">
        <v>5515</v>
      </c>
      <c r="R1509" t="s">
        <v>5483</v>
      </c>
      <c r="S1509" t="s">
        <v>46</v>
      </c>
      <c r="T1509" t="s">
        <v>11</v>
      </c>
      <c r="U1509" t="s">
        <v>19</v>
      </c>
      <c r="V1509" t="s">
        <v>7865</v>
      </c>
      <c r="W1509">
        <v>106.4599</v>
      </c>
      <c r="X1509">
        <v>11.070270000000001</v>
      </c>
      <c r="Y1509" t="s">
        <v>7864</v>
      </c>
    </row>
    <row r="1510" spans="1:25" x14ac:dyDescent="0.75">
      <c r="A1510">
        <v>65044678</v>
      </c>
      <c r="B1510" t="s">
        <v>6276</v>
      </c>
      <c r="C1510" t="s">
        <v>5407</v>
      </c>
      <c r="D1510" t="s">
        <v>5496</v>
      </c>
      <c r="E1510" t="s">
        <v>18</v>
      </c>
      <c r="F1510">
        <v>0</v>
      </c>
      <c r="I1510">
        <v>2</v>
      </c>
      <c r="J1510">
        <v>4.6666666666666696</v>
      </c>
      <c r="L1510" t="s">
        <v>5508</v>
      </c>
      <c r="M1510" t="s">
        <v>5475</v>
      </c>
      <c r="N1510">
        <v>30</v>
      </c>
      <c r="O1510">
        <v>15.6666666666667</v>
      </c>
      <c r="P1510">
        <v>0.52222222222222203</v>
      </c>
      <c r="Q1510" t="s">
        <v>5502</v>
      </c>
      <c r="R1510" t="s">
        <v>5477</v>
      </c>
      <c r="S1510" t="s">
        <v>46</v>
      </c>
      <c r="T1510" t="s">
        <v>11</v>
      </c>
      <c r="U1510" t="s">
        <v>19</v>
      </c>
      <c r="V1510" t="s">
        <v>7859</v>
      </c>
      <c r="W1510">
        <v>106.58752</v>
      </c>
      <c r="X1510">
        <v>10.98292</v>
      </c>
      <c r="Y1510" t="s">
        <v>7866</v>
      </c>
    </row>
    <row r="1511" spans="1:25" x14ac:dyDescent="0.75">
      <c r="A1511">
        <v>65408495</v>
      </c>
      <c r="B1511" t="s">
        <v>6199</v>
      </c>
      <c r="C1511" t="s">
        <v>5390</v>
      </c>
      <c r="D1511" t="s">
        <v>5487</v>
      </c>
      <c r="E1511" t="s">
        <v>18</v>
      </c>
      <c r="F1511">
        <v>0</v>
      </c>
      <c r="G1511">
        <v>2</v>
      </c>
      <c r="H1511" t="s">
        <v>7287</v>
      </c>
      <c r="I1511">
        <v>8</v>
      </c>
      <c r="J1511">
        <v>8</v>
      </c>
      <c r="K1511">
        <v>2</v>
      </c>
      <c r="L1511" t="s">
        <v>5481</v>
      </c>
      <c r="M1511" t="s">
        <v>5475</v>
      </c>
      <c r="N1511">
        <v>30</v>
      </c>
      <c r="O1511">
        <v>16</v>
      </c>
      <c r="P1511">
        <v>0.53333333333333299</v>
      </c>
      <c r="Q1511" t="s">
        <v>5482</v>
      </c>
      <c r="R1511" t="s">
        <v>5483</v>
      </c>
      <c r="S1511" t="s">
        <v>46</v>
      </c>
      <c r="T1511" t="s">
        <v>11</v>
      </c>
      <c r="U1511" t="s">
        <v>19</v>
      </c>
      <c r="V1511" t="s">
        <v>7869</v>
      </c>
      <c r="W1511">
        <v>106.51517</v>
      </c>
      <c r="X1511">
        <v>10.971349999999999</v>
      </c>
      <c r="Y1511" t="s">
        <v>7866</v>
      </c>
    </row>
    <row r="1512" spans="1:25" x14ac:dyDescent="0.75">
      <c r="A1512">
        <v>65507304</v>
      </c>
      <c r="B1512" t="s">
        <v>6528</v>
      </c>
      <c r="C1512" t="s">
        <v>5407</v>
      </c>
      <c r="D1512" t="s">
        <v>5488</v>
      </c>
      <c r="E1512" t="s">
        <v>18</v>
      </c>
      <c r="F1512">
        <v>0</v>
      </c>
      <c r="I1512">
        <v>3</v>
      </c>
      <c r="J1512">
        <v>7</v>
      </c>
      <c r="K1512">
        <v>10</v>
      </c>
      <c r="L1512" t="s">
        <v>5508</v>
      </c>
      <c r="M1512" t="s">
        <v>5475</v>
      </c>
      <c r="N1512">
        <v>30</v>
      </c>
      <c r="O1512">
        <v>18</v>
      </c>
      <c r="P1512">
        <v>0.6</v>
      </c>
      <c r="Q1512" t="s">
        <v>5510</v>
      </c>
      <c r="R1512" t="s">
        <v>5486</v>
      </c>
      <c r="S1512" t="s">
        <v>46</v>
      </c>
      <c r="T1512" t="s">
        <v>11</v>
      </c>
      <c r="U1512" t="s">
        <v>19</v>
      </c>
      <c r="V1512" t="s">
        <v>7861</v>
      </c>
      <c r="W1512">
        <v>106.46191</v>
      </c>
      <c r="X1512">
        <v>10.982469999999999</v>
      </c>
      <c r="Y1512" t="s">
        <v>7866</v>
      </c>
    </row>
    <row r="1513" spans="1:25" x14ac:dyDescent="0.75">
      <c r="A1513">
        <v>65508837</v>
      </c>
      <c r="B1513" t="s">
        <v>5894</v>
      </c>
      <c r="C1513" t="s">
        <v>5407</v>
      </c>
      <c r="D1513" t="s">
        <v>5487</v>
      </c>
      <c r="E1513" t="s">
        <v>18</v>
      </c>
      <c r="F1513">
        <v>0</v>
      </c>
      <c r="G1513">
        <v>23</v>
      </c>
      <c r="H1513" t="s">
        <v>7287</v>
      </c>
      <c r="I1513">
        <v>9</v>
      </c>
      <c r="J1513">
        <v>31</v>
      </c>
      <c r="K1513">
        <v>19</v>
      </c>
      <c r="L1513" t="s">
        <v>5481</v>
      </c>
      <c r="M1513" t="s">
        <v>5475</v>
      </c>
      <c r="N1513">
        <v>30</v>
      </c>
      <c r="O1513">
        <v>18.3333333333333</v>
      </c>
      <c r="P1513">
        <v>0.61111111111111105</v>
      </c>
      <c r="Q1513" t="s">
        <v>5507</v>
      </c>
      <c r="R1513" t="s">
        <v>5486</v>
      </c>
      <c r="S1513" t="s">
        <v>46</v>
      </c>
      <c r="T1513" t="s">
        <v>11</v>
      </c>
      <c r="U1513" t="s">
        <v>19</v>
      </c>
      <c r="V1513" t="s">
        <v>7869</v>
      </c>
      <c r="W1513">
        <v>106.54737</v>
      </c>
      <c r="X1513">
        <v>10.962669999999999</v>
      </c>
      <c r="Y1513" t="s">
        <v>7864</v>
      </c>
    </row>
    <row r="1514" spans="1:25" x14ac:dyDescent="0.75">
      <c r="A1514">
        <v>65540256</v>
      </c>
      <c r="B1514" t="s">
        <v>5827</v>
      </c>
      <c r="C1514" t="s">
        <v>5407</v>
      </c>
      <c r="D1514" t="s">
        <v>5487</v>
      </c>
      <c r="E1514" t="s">
        <v>18</v>
      </c>
      <c r="F1514">
        <v>0</v>
      </c>
      <c r="I1514">
        <v>49</v>
      </c>
      <c r="J1514">
        <v>34.3333333333333</v>
      </c>
      <c r="K1514">
        <v>226</v>
      </c>
      <c r="L1514" t="s">
        <v>5508</v>
      </c>
      <c r="M1514" t="s">
        <v>5475</v>
      </c>
      <c r="N1514">
        <v>30</v>
      </c>
      <c r="O1514">
        <v>20.3333333333333</v>
      </c>
      <c r="P1514">
        <v>0.67777777777777803</v>
      </c>
      <c r="Q1514" t="s">
        <v>5495</v>
      </c>
      <c r="R1514" t="s">
        <v>5477</v>
      </c>
      <c r="S1514" t="s">
        <v>46</v>
      </c>
      <c r="T1514" t="s">
        <v>11</v>
      </c>
      <c r="U1514" t="s">
        <v>19</v>
      </c>
      <c r="V1514" t="s">
        <v>7863</v>
      </c>
      <c r="W1514">
        <v>106.48472</v>
      </c>
      <c r="X1514">
        <v>11.023260000000001</v>
      </c>
      <c r="Y1514" t="s">
        <v>7864</v>
      </c>
    </row>
    <row r="1515" spans="1:25" x14ac:dyDescent="0.75">
      <c r="A1515">
        <v>65540374</v>
      </c>
      <c r="B1515" t="s">
        <v>6081</v>
      </c>
      <c r="C1515" t="s">
        <v>5407</v>
      </c>
      <c r="D1515" t="s">
        <v>5488</v>
      </c>
      <c r="E1515" t="s">
        <v>18</v>
      </c>
      <c r="F1515">
        <v>0</v>
      </c>
      <c r="I1515">
        <v>11</v>
      </c>
      <c r="J1515">
        <v>59.3333333333333</v>
      </c>
      <c r="K1515">
        <v>13</v>
      </c>
      <c r="L1515" t="s">
        <v>5508</v>
      </c>
      <c r="M1515" t="s">
        <v>5475</v>
      </c>
      <c r="N1515">
        <v>30</v>
      </c>
      <c r="O1515">
        <v>14.6666666666667</v>
      </c>
      <c r="P1515">
        <v>0.48888888888888898</v>
      </c>
      <c r="Q1515" t="s">
        <v>5503</v>
      </c>
      <c r="R1515" t="s">
        <v>5477</v>
      </c>
      <c r="S1515" t="s">
        <v>46</v>
      </c>
      <c r="T1515" t="s">
        <v>11</v>
      </c>
      <c r="U1515" t="s">
        <v>19</v>
      </c>
      <c r="V1515" t="s">
        <v>7859</v>
      </c>
      <c r="W1515">
        <v>106.59878999999999</v>
      </c>
      <c r="X1515">
        <v>10.96008</v>
      </c>
      <c r="Y1515" t="s">
        <v>7866</v>
      </c>
    </row>
    <row r="1516" spans="1:25" x14ac:dyDescent="0.75">
      <c r="A1516">
        <v>65701716</v>
      </c>
      <c r="B1516" t="s">
        <v>6561</v>
      </c>
      <c r="C1516" t="s">
        <v>5407</v>
      </c>
      <c r="D1516" t="s">
        <v>5487</v>
      </c>
      <c r="E1516" t="s">
        <v>18</v>
      </c>
      <c r="F1516">
        <v>0</v>
      </c>
      <c r="I1516">
        <v>10</v>
      </c>
      <c r="J1516">
        <v>4.3333333333333304</v>
      </c>
      <c r="K1516">
        <v>7</v>
      </c>
      <c r="L1516" t="s">
        <v>5508</v>
      </c>
      <c r="M1516" t="s">
        <v>5475</v>
      </c>
      <c r="N1516">
        <v>30</v>
      </c>
      <c r="O1516">
        <v>22.3333333333333</v>
      </c>
      <c r="P1516">
        <v>0.74444444444444402</v>
      </c>
      <c r="Q1516" t="s">
        <v>5504</v>
      </c>
      <c r="R1516" t="s">
        <v>5486</v>
      </c>
      <c r="S1516" t="s">
        <v>46</v>
      </c>
      <c r="T1516" t="s">
        <v>11</v>
      </c>
      <c r="U1516" t="s">
        <v>19</v>
      </c>
      <c r="V1516" t="s">
        <v>7869</v>
      </c>
      <c r="W1516">
        <v>106.53297999999999</v>
      </c>
      <c r="X1516">
        <v>10.960140000000001</v>
      </c>
      <c r="Y1516" t="s">
        <v>7864</v>
      </c>
    </row>
    <row r="1517" spans="1:25" x14ac:dyDescent="0.75">
      <c r="A1517">
        <v>65709383</v>
      </c>
      <c r="B1517" t="s">
        <v>6787</v>
      </c>
      <c r="C1517" t="s">
        <v>5407</v>
      </c>
      <c r="D1517" t="s">
        <v>5488</v>
      </c>
      <c r="E1517" t="s">
        <v>18</v>
      </c>
      <c r="F1517">
        <v>0</v>
      </c>
      <c r="G1517">
        <v>3</v>
      </c>
      <c r="H1517" t="s">
        <v>7287</v>
      </c>
      <c r="I1517">
        <v>3</v>
      </c>
      <c r="J1517">
        <v>4</v>
      </c>
      <c r="K1517">
        <v>20</v>
      </c>
      <c r="L1517" t="s">
        <v>5481</v>
      </c>
      <c r="M1517" t="s">
        <v>5475</v>
      </c>
      <c r="N1517">
        <v>30</v>
      </c>
      <c r="O1517">
        <v>21.3333333333333</v>
      </c>
      <c r="P1517">
        <v>0.71111111111111103</v>
      </c>
      <c r="Q1517" t="s">
        <v>5485</v>
      </c>
      <c r="R1517" t="s">
        <v>5486</v>
      </c>
      <c r="S1517" t="s">
        <v>46</v>
      </c>
      <c r="T1517" t="s">
        <v>11</v>
      </c>
      <c r="U1517" t="s">
        <v>19</v>
      </c>
      <c r="V1517" t="s">
        <v>7861</v>
      </c>
      <c r="W1517">
        <v>106.48313</v>
      </c>
      <c r="X1517">
        <v>10.97368</v>
      </c>
      <c r="Y1517" t="s">
        <v>7864</v>
      </c>
    </row>
    <row r="1518" spans="1:25" x14ac:dyDescent="0.75">
      <c r="A1518">
        <v>65709455</v>
      </c>
      <c r="B1518" t="s">
        <v>5779</v>
      </c>
      <c r="C1518" t="s">
        <v>5390</v>
      </c>
      <c r="D1518" t="s">
        <v>5487</v>
      </c>
      <c r="E1518" t="s">
        <v>18</v>
      </c>
      <c r="F1518">
        <v>0</v>
      </c>
      <c r="I1518">
        <v>4</v>
      </c>
      <c r="J1518">
        <v>7</v>
      </c>
      <c r="K1518">
        <v>3</v>
      </c>
      <c r="L1518" t="s">
        <v>5508</v>
      </c>
      <c r="M1518" t="s">
        <v>5475</v>
      </c>
      <c r="N1518">
        <v>30</v>
      </c>
      <c r="O1518">
        <v>17.6666666666667</v>
      </c>
      <c r="P1518">
        <v>0.58888888888888902</v>
      </c>
      <c r="Q1518" t="s">
        <v>5482</v>
      </c>
      <c r="R1518" t="s">
        <v>5483</v>
      </c>
      <c r="S1518" t="s">
        <v>46</v>
      </c>
      <c r="T1518" t="s">
        <v>11</v>
      </c>
      <c r="U1518" t="s">
        <v>19</v>
      </c>
      <c r="V1518" t="s">
        <v>7861</v>
      </c>
      <c r="W1518">
        <v>106.49473999999999</v>
      </c>
      <c r="X1518">
        <v>10.96998</v>
      </c>
      <c r="Y1518" t="s">
        <v>7866</v>
      </c>
    </row>
    <row r="1519" spans="1:25" x14ac:dyDescent="0.75">
      <c r="A1519">
        <v>65712800</v>
      </c>
      <c r="B1519" t="s">
        <v>6503</v>
      </c>
      <c r="C1519" t="s">
        <v>5407</v>
      </c>
      <c r="D1519" t="s">
        <v>5487</v>
      </c>
      <c r="E1519" t="s">
        <v>18</v>
      </c>
      <c r="F1519">
        <v>0</v>
      </c>
      <c r="G1519">
        <v>3</v>
      </c>
      <c r="H1519" t="s">
        <v>7287</v>
      </c>
      <c r="I1519">
        <v>9</v>
      </c>
      <c r="J1519">
        <v>13.6666666666667</v>
      </c>
      <c r="K1519">
        <v>5</v>
      </c>
      <c r="L1519" t="s">
        <v>5481</v>
      </c>
      <c r="M1519" t="s">
        <v>5475</v>
      </c>
      <c r="N1519">
        <v>30</v>
      </c>
      <c r="O1519">
        <v>18.3333333333333</v>
      </c>
      <c r="P1519">
        <v>0.61111111111111105</v>
      </c>
      <c r="Q1519" t="s">
        <v>5510</v>
      </c>
      <c r="R1519" t="s">
        <v>5486</v>
      </c>
      <c r="S1519" t="s">
        <v>46</v>
      </c>
      <c r="T1519" t="s">
        <v>11</v>
      </c>
      <c r="U1519" t="s">
        <v>19</v>
      </c>
      <c r="V1519" t="s">
        <v>7870</v>
      </c>
      <c r="W1519">
        <v>106.40166000000001</v>
      </c>
      <c r="X1519">
        <v>10.99146</v>
      </c>
      <c r="Y1519" t="s">
        <v>7864</v>
      </c>
    </row>
    <row r="1520" spans="1:25" x14ac:dyDescent="0.75">
      <c r="A1520">
        <v>65023776</v>
      </c>
      <c r="B1520" t="s">
        <v>6191</v>
      </c>
      <c r="C1520" t="s">
        <v>5407</v>
      </c>
      <c r="D1520" t="s">
        <v>5487</v>
      </c>
      <c r="E1520" t="s">
        <v>18</v>
      </c>
      <c r="F1520">
        <v>0</v>
      </c>
      <c r="G1520">
        <v>6</v>
      </c>
      <c r="H1520" t="s">
        <v>7287</v>
      </c>
      <c r="I1520">
        <v>4</v>
      </c>
      <c r="J1520">
        <v>6</v>
      </c>
      <c r="L1520" t="s">
        <v>5481</v>
      </c>
      <c r="M1520" t="s">
        <v>5475</v>
      </c>
      <c r="N1520">
        <v>29.6666666666667</v>
      </c>
      <c r="O1520">
        <v>19.6666666666667</v>
      </c>
      <c r="P1520">
        <v>0.66292134831460703</v>
      </c>
      <c r="Q1520" t="s">
        <v>5476</v>
      </c>
      <c r="R1520" t="s">
        <v>5477</v>
      </c>
      <c r="S1520" t="s">
        <v>46</v>
      </c>
      <c r="T1520" t="s">
        <v>11</v>
      </c>
      <c r="U1520" t="s">
        <v>19</v>
      </c>
      <c r="V1520" t="s">
        <v>7867</v>
      </c>
      <c r="W1520">
        <v>106.64205</v>
      </c>
      <c r="X1520">
        <v>10.961220000000001</v>
      </c>
      <c r="Y1520" t="s">
        <v>7864</v>
      </c>
    </row>
    <row r="1521" spans="1:25" x14ac:dyDescent="0.75">
      <c r="A1521">
        <v>65026893</v>
      </c>
      <c r="B1521" t="s">
        <v>6121</v>
      </c>
      <c r="C1521" t="s">
        <v>5407</v>
      </c>
      <c r="D1521" t="s">
        <v>5488</v>
      </c>
      <c r="E1521" t="s">
        <v>18</v>
      </c>
      <c r="F1521">
        <v>0</v>
      </c>
      <c r="I1521">
        <v>3</v>
      </c>
      <c r="J1521">
        <v>5.6666666666666696</v>
      </c>
      <c r="K1521">
        <v>2</v>
      </c>
      <c r="L1521" t="s">
        <v>5508</v>
      </c>
      <c r="M1521" t="s">
        <v>5475</v>
      </c>
      <c r="N1521">
        <v>29.6666666666667</v>
      </c>
      <c r="O1521">
        <v>13</v>
      </c>
      <c r="P1521">
        <v>0.43820224719101097</v>
      </c>
      <c r="Q1521" t="s">
        <v>5503</v>
      </c>
      <c r="R1521" t="s">
        <v>5477</v>
      </c>
      <c r="S1521" t="s">
        <v>46</v>
      </c>
      <c r="T1521" t="s">
        <v>11</v>
      </c>
      <c r="U1521" t="s">
        <v>19</v>
      </c>
      <c r="V1521" t="s">
        <v>7859</v>
      </c>
      <c r="W1521">
        <v>106.59433</v>
      </c>
      <c r="X1521">
        <v>10.96555</v>
      </c>
      <c r="Y1521" t="s">
        <v>7866</v>
      </c>
    </row>
    <row r="1522" spans="1:25" x14ac:dyDescent="0.75">
      <c r="A1522">
        <v>65064543</v>
      </c>
      <c r="B1522" t="s">
        <v>831</v>
      </c>
      <c r="C1522" t="s">
        <v>5407</v>
      </c>
      <c r="D1522" t="s">
        <v>5496</v>
      </c>
      <c r="E1522" t="s">
        <v>18</v>
      </c>
      <c r="F1522">
        <v>0</v>
      </c>
      <c r="G1522">
        <v>7</v>
      </c>
      <c r="H1522" t="s">
        <v>7287</v>
      </c>
      <c r="I1522">
        <v>10</v>
      </c>
      <c r="J1522">
        <v>7.3333333333333304</v>
      </c>
      <c r="L1522" t="s">
        <v>5481</v>
      </c>
      <c r="M1522" t="s">
        <v>5475</v>
      </c>
      <c r="N1522">
        <v>29.6666666666667</v>
      </c>
      <c r="O1522">
        <v>22</v>
      </c>
      <c r="P1522">
        <v>0.74157303370786498</v>
      </c>
      <c r="Q1522" t="s">
        <v>5500</v>
      </c>
      <c r="R1522" t="s">
        <v>5486</v>
      </c>
      <c r="S1522" t="s">
        <v>46</v>
      </c>
      <c r="T1522" t="s">
        <v>11</v>
      </c>
      <c r="U1522" t="s">
        <v>19</v>
      </c>
      <c r="V1522" t="s">
        <v>7861</v>
      </c>
      <c r="W1522">
        <v>106.48115</v>
      </c>
      <c r="X1522">
        <v>10.97006</v>
      </c>
      <c r="Y1522" t="s">
        <v>7864</v>
      </c>
    </row>
    <row r="1523" spans="1:25" x14ac:dyDescent="0.75">
      <c r="A1523">
        <v>65408374</v>
      </c>
      <c r="B1523" t="s">
        <v>6352</v>
      </c>
      <c r="C1523" t="s">
        <v>5407</v>
      </c>
      <c r="D1523" t="s">
        <v>5488</v>
      </c>
      <c r="E1523" t="s">
        <v>18</v>
      </c>
      <c r="F1523">
        <v>0</v>
      </c>
      <c r="I1523">
        <v>8</v>
      </c>
      <c r="J1523">
        <v>53</v>
      </c>
      <c r="L1523" t="s">
        <v>5508</v>
      </c>
      <c r="M1523" t="s">
        <v>5475</v>
      </c>
      <c r="N1523">
        <v>29.6666666666667</v>
      </c>
      <c r="O1523">
        <v>11.3333333333333</v>
      </c>
      <c r="P1523">
        <v>0.38202247191011202</v>
      </c>
      <c r="Q1523" t="s">
        <v>5503</v>
      </c>
      <c r="R1523" t="s">
        <v>5477</v>
      </c>
      <c r="S1523" t="s">
        <v>46</v>
      </c>
      <c r="T1523" t="s">
        <v>11</v>
      </c>
      <c r="U1523" t="s">
        <v>19</v>
      </c>
      <c r="V1523" t="s">
        <v>7859</v>
      </c>
      <c r="W1523">
        <v>106.59072999999999</v>
      </c>
      <c r="X1523">
        <v>10.96726</v>
      </c>
      <c r="Y1523" t="s">
        <v>7868</v>
      </c>
    </row>
    <row r="1524" spans="1:25" x14ac:dyDescent="0.75">
      <c r="A1524">
        <v>65505294</v>
      </c>
      <c r="B1524" t="s">
        <v>6657</v>
      </c>
      <c r="C1524" t="s">
        <v>5407</v>
      </c>
      <c r="D1524" t="s">
        <v>5488</v>
      </c>
      <c r="E1524" t="s">
        <v>18</v>
      </c>
      <c r="F1524">
        <v>0</v>
      </c>
      <c r="G1524">
        <v>2</v>
      </c>
      <c r="H1524" t="s">
        <v>7287</v>
      </c>
      <c r="I1524">
        <v>9</v>
      </c>
      <c r="J1524">
        <v>21.6666666666667</v>
      </c>
      <c r="K1524">
        <v>5</v>
      </c>
      <c r="L1524" t="s">
        <v>5481</v>
      </c>
      <c r="M1524" t="s">
        <v>5475</v>
      </c>
      <c r="N1524">
        <v>29.6666666666667</v>
      </c>
      <c r="O1524">
        <v>13</v>
      </c>
      <c r="P1524">
        <v>0.43820224719101097</v>
      </c>
      <c r="Q1524" t="s">
        <v>5503</v>
      </c>
      <c r="R1524" t="s">
        <v>5477</v>
      </c>
      <c r="S1524" t="s">
        <v>46</v>
      </c>
      <c r="T1524" t="s">
        <v>11</v>
      </c>
      <c r="U1524" t="s">
        <v>19</v>
      </c>
      <c r="V1524" t="s">
        <v>7859</v>
      </c>
      <c r="W1524">
        <v>106.59820999999999</v>
      </c>
      <c r="X1524">
        <v>10.96274</v>
      </c>
      <c r="Y1524" t="s">
        <v>7866</v>
      </c>
    </row>
    <row r="1525" spans="1:25" x14ac:dyDescent="0.75">
      <c r="A1525">
        <v>65508367</v>
      </c>
      <c r="B1525" t="s">
        <v>2802</v>
      </c>
      <c r="C1525" t="s">
        <v>5407</v>
      </c>
      <c r="D1525" t="s">
        <v>5488</v>
      </c>
      <c r="E1525" t="s">
        <v>18</v>
      </c>
      <c r="F1525">
        <v>0</v>
      </c>
      <c r="I1525">
        <v>8</v>
      </c>
      <c r="J1525">
        <v>13</v>
      </c>
      <c r="K1525">
        <v>6</v>
      </c>
      <c r="L1525" t="s">
        <v>5508</v>
      </c>
      <c r="M1525" t="s">
        <v>5475</v>
      </c>
      <c r="N1525">
        <v>29.6666666666667</v>
      </c>
      <c r="O1525">
        <v>26</v>
      </c>
      <c r="P1525">
        <v>0.87640449438202195</v>
      </c>
      <c r="Q1525" t="s">
        <v>5500</v>
      </c>
      <c r="R1525" t="s">
        <v>5486</v>
      </c>
      <c r="S1525" t="s">
        <v>46</v>
      </c>
      <c r="T1525" t="s">
        <v>11</v>
      </c>
      <c r="U1525" t="s">
        <v>19</v>
      </c>
      <c r="V1525" t="s">
        <v>7861</v>
      </c>
      <c r="W1525">
        <v>106.49581000000001</v>
      </c>
      <c r="X1525">
        <v>10.97031</v>
      </c>
      <c r="Y1525" t="s">
        <v>7862</v>
      </c>
    </row>
    <row r="1526" spans="1:25" x14ac:dyDescent="0.75">
      <c r="A1526">
        <v>65508961</v>
      </c>
      <c r="B1526" t="s">
        <v>6548</v>
      </c>
      <c r="C1526" t="s">
        <v>5407</v>
      </c>
      <c r="D1526" t="s">
        <v>5487</v>
      </c>
      <c r="E1526" t="s">
        <v>18</v>
      </c>
      <c r="F1526">
        <v>0</v>
      </c>
      <c r="G1526">
        <v>6</v>
      </c>
      <c r="H1526" t="s">
        <v>7287</v>
      </c>
      <c r="I1526">
        <v>9</v>
      </c>
      <c r="J1526">
        <v>6</v>
      </c>
      <c r="L1526" t="s">
        <v>5481</v>
      </c>
      <c r="M1526" t="s">
        <v>5475</v>
      </c>
      <c r="N1526">
        <v>29.6666666666667</v>
      </c>
      <c r="O1526">
        <v>20.6666666666667</v>
      </c>
      <c r="P1526">
        <v>0.69662921348314599</v>
      </c>
      <c r="Q1526" t="s">
        <v>5476</v>
      </c>
      <c r="R1526" t="s">
        <v>5477</v>
      </c>
      <c r="S1526" t="s">
        <v>46</v>
      </c>
      <c r="T1526" t="s">
        <v>11</v>
      </c>
      <c r="U1526" t="s">
        <v>19</v>
      </c>
      <c r="V1526" t="s">
        <v>7867</v>
      </c>
      <c r="W1526">
        <v>106.61790000000001</v>
      </c>
      <c r="X1526">
        <v>10.978960000000001</v>
      </c>
      <c r="Y1526" t="s">
        <v>7864</v>
      </c>
    </row>
    <row r="1527" spans="1:25" x14ac:dyDescent="0.75">
      <c r="A1527">
        <v>65701343</v>
      </c>
      <c r="B1527" t="s">
        <v>6146</v>
      </c>
      <c r="C1527" t="s">
        <v>5407</v>
      </c>
      <c r="D1527" t="s">
        <v>5487</v>
      </c>
      <c r="E1527" t="s">
        <v>18</v>
      </c>
      <c r="F1527">
        <v>0</v>
      </c>
      <c r="G1527">
        <v>2</v>
      </c>
      <c r="H1527" t="s">
        <v>7287</v>
      </c>
      <c r="I1527">
        <v>15</v>
      </c>
      <c r="J1527">
        <v>11.3333333333333</v>
      </c>
      <c r="K1527">
        <v>4</v>
      </c>
      <c r="L1527" t="s">
        <v>5481</v>
      </c>
      <c r="M1527" t="s">
        <v>5475</v>
      </c>
      <c r="N1527">
        <v>29.6666666666667</v>
      </c>
      <c r="O1527">
        <v>23</v>
      </c>
      <c r="P1527">
        <v>0.77528089887640494</v>
      </c>
      <c r="Q1527" t="s">
        <v>5504</v>
      </c>
      <c r="R1527" t="s">
        <v>5486</v>
      </c>
      <c r="S1527" t="s">
        <v>46</v>
      </c>
      <c r="T1527" t="s">
        <v>11</v>
      </c>
      <c r="U1527" t="s">
        <v>19</v>
      </c>
      <c r="V1527" t="s">
        <v>7869</v>
      </c>
      <c r="W1527">
        <v>106.51903</v>
      </c>
      <c r="X1527">
        <v>10.93276</v>
      </c>
      <c r="Y1527" t="s">
        <v>7864</v>
      </c>
    </row>
    <row r="1528" spans="1:25" x14ac:dyDescent="0.75">
      <c r="A1528">
        <v>65701710</v>
      </c>
      <c r="B1528" t="s">
        <v>6143</v>
      </c>
      <c r="C1528" t="s">
        <v>5407</v>
      </c>
      <c r="D1528" t="s">
        <v>5488</v>
      </c>
      <c r="E1528" t="s">
        <v>18</v>
      </c>
      <c r="F1528">
        <v>0</v>
      </c>
      <c r="G1528">
        <v>3</v>
      </c>
      <c r="H1528" t="s">
        <v>7287</v>
      </c>
      <c r="I1528">
        <v>3</v>
      </c>
      <c r="J1528">
        <v>3</v>
      </c>
      <c r="K1528">
        <v>7</v>
      </c>
      <c r="L1528" t="s">
        <v>5481</v>
      </c>
      <c r="M1528" t="s">
        <v>5475</v>
      </c>
      <c r="N1528">
        <v>29.6666666666667</v>
      </c>
      <c r="O1528">
        <v>22</v>
      </c>
      <c r="P1528">
        <v>0.74157303370786498</v>
      </c>
      <c r="Q1528" t="s">
        <v>5510</v>
      </c>
      <c r="R1528" t="s">
        <v>5486</v>
      </c>
      <c r="S1528" t="s">
        <v>46</v>
      </c>
      <c r="T1528" t="s">
        <v>11</v>
      </c>
      <c r="U1528" t="s">
        <v>19</v>
      </c>
      <c r="V1528" t="s">
        <v>7870</v>
      </c>
      <c r="W1528">
        <v>106.41316999999999</v>
      </c>
      <c r="X1528">
        <v>10.996079999999999</v>
      </c>
      <c r="Y1528" t="s">
        <v>7864</v>
      </c>
    </row>
    <row r="1529" spans="1:25" x14ac:dyDescent="0.75">
      <c r="A1529">
        <v>65702873</v>
      </c>
      <c r="B1529" t="s">
        <v>4737</v>
      </c>
      <c r="C1529" t="s">
        <v>5407</v>
      </c>
      <c r="D1529" t="s">
        <v>5488</v>
      </c>
      <c r="E1529" t="s">
        <v>18</v>
      </c>
      <c r="F1529">
        <v>0</v>
      </c>
      <c r="I1529">
        <v>3</v>
      </c>
      <c r="J1529">
        <v>5.6666666666666696</v>
      </c>
      <c r="K1529">
        <v>3</v>
      </c>
      <c r="L1529" t="s">
        <v>5508</v>
      </c>
      <c r="M1529" t="s">
        <v>5475</v>
      </c>
      <c r="N1529">
        <v>29.6666666666667</v>
      </c>
      <c r="O1529">
        <v>13</v>
      </c>
      <c r="P1529">
        <v>0.43820224719101097</v>
      </c>
      <c r="Q1529" t="s">
        <v>5503</v>
      </c>
      <c r="R1529" t="s">
        <v>5477</v>
      </c>
      <c r="S1529" t="s">
        <v>46</v>
      </c>
      <c r="T1529" t="s">
        <v>11</v>
      </c>
      <c r="U1529" t="s">
        <v>19</v>
      </c>
      <c r="V1529" t="s">
        <v>7859</v>
      </c>
      <c r="W1529">
        <v>106.59962</v>
      </c>
      <c r="X1529">
        <v>10.96937</v>
      </c>
      <c r="Y1529" t="s">
        <v>7866</v>
      </c>
    </row>
    <row r="1530" spans="1:25" x14ac:dyDescent="0.75">
      <c r="A1530">
        <v>65713812</v>
      </c>
      <c r="B1530" t="s">
        <v>2798</v>
      </c>
      <c r="C1530" t="s">
        <v>5407</v>
      </c>
      <c r="D1530" t="s">
        <v>5488</v>
      </c>
      <c r="E1530" t="s">
        <v>18</v>
      </c>
      <c r="F1530">
        <v>0</v>
      </c>
      <c r="I1530">
        <v>30</v>
      </c>
      <c r="J1530">
        <v>40.6666666666667</v>
      </c>
      <c r="K1530">
        <v>4</v>
      </c>
      <c r="L1530" t="s">
        <v>5508</v>
      </c>
      <c r="M1530" t="s">
        <v>5475</v>
      </c>
      <c r="N1530">
        <v>29.6666666666667</v>
      </c>
      <c r="O1530">
        <v>18</v>
      </c>
      <c r="P1530">
        <v>0.60674157303370801</v>
      </c>
      <c r="Q1530" t="s">
        <v>5507</v>
      </c>
      <c r="R1530" t="s">
        <v>5486</v>
      </c>
      <c r="S1530" t="s">
        <v>46</v>
      </c>
      <c r="T1530" t="s">
        <v>11</v>
      </c>
      <c r="U1530" t="s">
        <v>19</v>
      </c>
      <c r="V1530" t="s">
        <v>7869</v>
      </c>
      <c r="W1530">
        <v>106.54406</v>
      </c>
      <c r="X1530">
        <v>10.9415</v>
      </c>
      <c r="Y1530" t="s">
        <v>7864</v>
      </c>
    </row>
    <row r="1531" spans="1:25" x14ac:dyDescent="0.75">
      <c r="A1531">
        <v>65720135</v>
      </c>
      <c r="B1531" t="s">
        <v>6177</v>
      </c>
      <c r="C1531" t="s">
        <v>5407</v>
      </c>
      <c r="D1531" t="s">
        <v>5487</v>
      </c>
      <c r="E1531" t="s">
        <v>18</v>
      </c>
      <c r="F1531">
        <v>0</v>
      </c>
      <c r="I1531">
        <v>12</v>
      </c>
      <c r="J1531">
        <v>11</v>
      </c>
      <c r="K1531">
        <v>8</v>
      </c>
      <c r="L1531" t="s">
        <v>5508</v>
      </c>
      <c r="M1531" t="s">
        <v>5475</v>
      </c>
      <c r="N1531">
        <v>29.6666666666667</v>
      </c>
      <c r="O1531">
        <v>13</v>
      </c>
      <c r="P1531">
        <v>0.43820224719101097</v>
      </c>
      <c r="Q1531" t="s">
        <v>5503</v>
      </c>
      <c r="R1531" t="s">
        <v>5477</v>
      </c>
      <c r="S1531" t="s">
        <v>46</v>
      </c>
      <c r="T1531" t="s">
        <v>11</v>
      </c>
      <c r="U1531" t="s">
        <v>19</v>
      </c>
      <c r="V1531" t="s">
        <v>7859</v>
      </c>
      <c r="W1531">
        <v>106.58548999999999</v>
      </c>
      <c r="X1531">
        <v>10.96285</v>
      </c>
      <c r="Y1531" t="s">
        <v>7866</v>
      </c>
    </row>
    <row r="1532" spans="1:25" x14ac:dyDescent="0.75">
      <c r="A1532">
        <v>65727796</v>
      </c>
      <c r="B1532" t="s">
        <v>380</v>
      </c>
      <c r="C1532" t="s">
        <v>5407</v>
      </c>
      <c r="D1532" t="s">
        <v>5487</v>
      </c>
      <c r="E1532" t="s">
        <v>18</v>
      </c>
      <c r="F1532">
        <v>0</v>
      </c>
      <c r="I1532">
        <v>12</v>
      </c>
      <c r="J1532">
        <v>16.6666666666667</v>
      </c>
      <c r="L1532" t="s">
        <v>5508</v>
      </c>
      <c r="M1532" t="s">
        <v>5475</v>
      </c>
      <c r="N1532">
        <v>29.6666666666667</v>
      </c>
      <c r="O1532">
        <v>20</v>
      </c>
      <c r="P1532">
        <v>0.67415730337078605</v>
      </c>
      <c r="Q1532" t="s">
        <v>5476</v>
      </c>
      <c r="R1532" t="s">
        <v>5477</v>
      </c>
      <c r="S1532" t="s">
        <v>46</v>
      </c>
      <c r="T1532" t="s">
        <v>11</v>
      </c>
      <c r="U1532" t="s">
        <v>19</v>
      </c>
      <c r="V1532" t="s">
        <v>7867</v>
      </c>
      <c r="W1532">
        <v>106.64557000000001</v>
      </c>
      <c r="X1532">
        <v>10.958920000000001</v>
      </c>
      <c r="Y1532" t="s">
        <v>7864</v>
      </c>
    </row>
    <row r="1533" spans="1:25" x14ac:dyDescent="0.75">
      <c r="A1533">
        <v>65025508</v>
      </c>
      <c r="B1533" t="s">
        <v>5192</v>
      </c>
      <c r="C1533" t="s">
        <v>5407</v>
      </c>
      <c r="D1533" t="s">
        <v>5488</v>
      </c>
      <c r="E1533" t="s">
        <v>18</v>
      </c>
      <c r="F1533">
        <v>0</v>
      </c>
      <c r="G1533">
        <v>6</v>
      </c>
      <c r="H1533" t="s">
        <v>7287</v>
      </c>
      <c r="I1533">
        <v>9</v>
      </c>
      <c r="J1533">
        <v>8.3333333333333304</v>
      </c>
      <c r="K1533">
        <v>9</v>
      </c>
      <c r="L1533" t="s">
        <v>5481</v>
      </c>
      <c r="M1533" t="s">
        <v>5475</v>
      </c>
      <c r="N1533">
        <v>29.3333333333333</v>
      </c>
      <c r="O1533">
        <v>17.6666666666667</v>
      </c>
      <c r="P1533">
        <v>0.60227272727272696</v>
      </c>
      <c r="Q1533" t="s">
        <v>5485</v>
      </c>
      <c r="R1533" t="s">
        <v>5486</v>
      </c>
      <c r="S1533" t="s">
        <v>46</v>
      </c>
      <c r="T1533" t="s">
        <v>11</v>
      </c>
      <c r="U1533" t="s">
        <v>19</v>
      </c>
      <c r="V1533" t="s">
        <v>7863</v>
      </c>
      <c r="W1533">
        <v>106.48372999999999</v>
      </c>
      <c r="X1533">
        <v>10.99118</v>
      </c>
      <c r="Y1533" t="s">
        <v>7864</v>
      </c>
    </row>
    <row r="1534" spans="1:25" x14ac:dyDescent="0.75">
      <c r="A1534">
        <v>65026818</v>
      </c>
      <c r="B1534" t="s">
        <v>4279</v>
      </c>
      <c r="C1534" t="s">
        <v>5407</v>
      </c>
      <c r="D1534" t="s">
        <v>5487</v>
      </c>
      <c r="E1534" t="s">
        <v>18</v>
      </c>
      <c r="F1534">
        <v>0</v>
      </c>
      <c r="I1534">
        <v>7</v>
      </c>
      <c r="J1534">
        <v>44.3333333333333</v>
      </c>
      <c r="K1534">
        <v>21</v>
      </c>
      <c r="L1534" t="s">
        <v>5508</v>
      </c>
      <c r="M1534" t="s">
        <v>5475</v>
      </c>
      <c r="N1534">
        <v>29.3333333333333</v>
      </c>
      <c r="O1534">
        <v>20</v>
      </c>
      <c r="P1534">
        <v>0.68181818181818199</v>
      </c>
      <c r="Q1534" t="s">
        <v>5507</v>
      </c>
      <c r="R1534" t="s">
        <v>5486</v>
      </c>
      <c r="S1534" t="s">
        <v>46</v>
      </c>
      <c r="T1534" t="s">
        <v>11</v>
      </c>
      <c r="U1534" t="s">
        <v>19</v>
      </c>
      <c r="V1534" t="s">
        <v>7869</v>
      </c>
      <c r="W1534">
        <v>106.54404</v>
      </c>
      <c r="X1534">
        <v>10.943049999999999</v>
      </c>
      <c r="Y1534" t="s">
        <v>7864</v>
      </c>
    </row>
    <row r="1535" spans="1:25" x14ac:dyDescent="0.75">
      <c r="A1535">
        <v>65028442</v>
      </c>
      <c r="B1535" t="s">
        <v>986</v>
      </c>
      <c r="C1535" t="s">
        <v>5407</v>
      </c>
      <c r="D1535" t="s">
        <v>5488</v>
      </c>
      <c r="E1535" t="s">
        <v>18</v>
      </c>
      <c r="F1535">
        <v>0</v>
      </c>
      <c r="I1535">
        <v>2</v>
      </c>
      <c r="J1535">
        <v>3</v>
      </c>
      <c r="K1535">
        <v>10</v>
      </c>
      <c r="L1535" t="s">
        <v>5508</v>
      </c>
      <c r="M1535" t="s">
        <v>5475</v>
      </c>
      <c r="N1535">
        <v>29.3333333333333</v>
      </c>
      <c r="O1535">
        <v>21.3333333333333</v>
      </c>
      <c r="P1535">
        <v>0.72727272727272696</v>
      </c>
      <c r="Q1535" t="s">
        <v>5485</v>
      </c>
      <c r="R1535" t="s">
        <v>5486</v>
      </c>
      <c r="S1535" t="s">
        <v>46</v>
      </c>
      <c r="T1535" t="s">
        <v>11</v>
      </c>
      <c r="U1535" t="s">
        <v>19</v>
      </c>
      <c r="V1535" t="s">
        <v>7861</v>
      </c>
      <c r="W1535">
        <v>106.48424</v>
      </c>
      <c r="X1535">
        <v>10.972</v>
      </c>
      <c r="Y1535" t="s">
        <v>7864</v>
      </c>
    </row>
    <row r="1536" spans="1:25" x14ac:dyDescent="0.75">
      <c r="A1536">
        <v>65029463</v>
      </c>
      <c r="B1536" t="s">
        <v>6220</v>
      </c>
      <c r="C1536" t="s">
        <v>5390</v>
      </c>
      <c r="D1536" t="s">
        <v>5488</v>
      </c>
      <c r="E1536" t="s">
        <v>18</v>
      </c>
      <c r="F1536">
        <v>0</v>
      </c>
      <c r="G1536">
        <v>6</v>
      </c>
      <c r="H1536" t="s">
        <v>7287</v>
      </c>
      <c r="I1536">
        <v>7</v>
      </c>
      <c r="J1536">
        <v>5</v>
      </c>
      <c r="K1536">
        <v>1</v>
      </c>
      <c r="L1536" t="s">
        <v>5481</v>
      </c>
      <c r="M1536" t="s">
        <v>5475</v>
      </c>
      <c r="N1536">
        <v>29.3333333333333</v>
      </c>
      <c r="O1536">
        <v>16.6666666666667</v>
      </c>
      <c r="P1536">
        <v>0.56818181818181801</v>
      </c>
      <c r="Q1536" t="s">
        <v>5482</v>
      </c>
      <c r="R1536" t="s">
        <v>5483</v>
      </c>
      <c r="S1536" t="s">
        <v>46</v>
      </c>
      <c r="T1536" t="s">
        <v>11</v>
      </c>
      <c r="U1536" t="s">
        <v>19</v>
      </c>
      <c r="V1536" t="s">
        <v>7869</v>
      </c>
      <c r="W1536">
        <v>106.53988</v>
      </c>
      <c r="X1536">
        <v>10.94589</v>
      </c>
      <c r="Y1536" t="s">
        <v>7866</v>
      </c>
    </row>
    <row r="1537" spans="1:25" x14ac:dyDescent="0.75">
      <c r="A1537">
        <v>65039634</v>
      </c>
      <c r="B1537" t="s">
        <v>6194</v>
      </c>
      <c r="C1537" t="s">
        <v>5390</v>
      </c>
      <c r="D1537" t="s">
        <v>5488</v>
      </c>
      <c r="E1537" t="s">
        <v>18</v>
      </c>
      <c r="F1537">
        <v>0</v>
      </c>
      <c r="G1537">
        <v>6</v>
      </c>
      <c r="H1537" t="s">
        <v>7287</v>
      </c>
      <c r="I1537">
        <v>5</v>
      </c>
      <c r="J1537">
        <v>6.3333333333333304</v>
      </c>
      <c r="K1537">
        <v>5</v>
      </c>
      <c r="L1537" t="s">
        <v>5481</v>
      </c>
      <c r="M1537" t="s">
        <v>5475</v>
      </c>
      <c r="N1537">
        <v>29.3333333333333</v>
      </c>
      <c r="O1537">
        <v>19.6666666666667</v>
      </c>
      <c r="P1537">
        <v>0.67045454545454597</v>
      </c>
      <c r="Q1537" t="s">
        <v>5515</v>
      </c>
      <c r="R1537" t="s">
        <v>5483</v>
      </c>
      <c r="S1537" t="s">
        <v>46</v>
      </c>
      <c r="T1537" t="s">
        <v>11</v>
      </c>
      <c r="U1537" t="s">
        <v>19</v>
      </c>
      <c r="V1537" t="s">
        <v>7870</v>
      </c>
      <c r="W1537">
        <v>106.43044</v>
      </c>
      <c r="X1537">
        <v>11.008889999999999</v>
      </c>
      <c r="Y1537" t="s">
        <v>7864</v>
      </c>
    </row>
    <row r="1538" spans="1:25" x14ac:dyDescent="0.75">
      <c r="A1538">
        <v>65065094</v>
      </c>
      <c r="B1538" t="s">
        <v>6498</v>
      </c>
      <c r="C1538" t="s">
        <v>5407</v>
      </c>
      <c r="D1538" t="s">
        <v>5496</v>
      </c>
      <c r="E1538" t="s">
        <v>18</v>
      </c>
      <c r="F1538">
        <v>0</v>
      </c>
      <c r="I1538">
        <v>5</v>
      </c>
      <c r="J1538">
        <v>14</v>
      </c>
      <c r="L1538" t="s">
        <v>5508</v>
      </c>
      <c r="M1538" t="s">
        <v>5475</v>
      </c>
      <c r="N1538">
        <v>29.3333333333333</v>
      </c>
      <c r="O1538">
        <v>21</v>
      </c>
      <c r="P1538">
        <v>0.71590909090909105</v>
      </c>
      <c r="Q1538" t="s">
        <v>5493</v>
      </c>
      <c r="R1538" t="s">
        <v>5486</v>
      </c>
      <c r="S1538" t="s">
        <v>46</v>
      </c>
      <c r="T1538" t="s">
        <v>11</v>
      </c>
      <c r="U1538" t="s">
        <v>19</v>
      </c>
      <c r="V1538" t="s">
        <v>7870</v>
      </c>
      <c r="W1538">
        <v>106.44653</v>
      </c>
      <c r="X1538">
        <v>11.05681</v>
      </c>
      <c r="Y1538" t="s">
        <v>7864</v>
      </c>
    </row>
    <row r="1539" spans="1:25" x14ac:dyDescent="0.75">
      <c r="A1539">
        <v>65066164</v>
      </c>
      <c r="B1539" t="s">
        <v>6614</v>
      </c>
      <c r="C1539" t="s">
        <v>5416</v>
      </c>
      <c r="D1539" t="s">
        <v>5496</v>
      </c>
      <c r="E1539" t="s">
        <v>18</v>
      </c>
      <c r="F1539">
        <v>0</v>
      </c>
      <c r="G1539">
        <v>3</v>
      </c>
      <c r="H1539" t="s">
        <v>7287</v>
      </c>
      <c r="I1539">
        <v>3</v>
      </c>
      <c r="J1539">
        <v>3.6666666666666701</v>
      </c>
      <c r="L1539" t="s">
        <v>5481</v>
      </c>
      <c r="M1539" t="s">
        <v>5475</v>
      </c>
      <c r="N1539">
        <v>29.3333333333333</v>
      </c>
      <c r="O1539">
        <v>17.6666666666667</v>
      </c>
      <c r="P1539">
        <v>0.60227272727272696</v>
      </c>
      <c r="Q1539" t="s">
        <v>5482</v>
      </c>
      <c r="R1539" t="s">
        <v>5483</v>
      </c>
      <c r="S1539" t="s">
        <v>46</v>
      </c>
      <c r="T1539" t="s">
        <v>11</v>
      </c>
      <c r="U1539" t="s">
        <v>19</v>
      </c>
      <c r="V1539" t="s">
        <v>7869</v>
      </c>
      <c r="W1539">
        <v>106.55432999999999</v>
      </c>
      <c r="X1539">
        <v>10.930949999999999</v>
      </c>
      <c r="Y1539" t="s">
        <v>7864</v>
      </c>
    </row>
    <row r="1540" spans="1:25" x14ac:dyDescent="0.75">
      <c r="A1540">
        <v>65525474</v>
      </c>
      <c r="B1540" t="s">
        <v>5366</v>
      </c>
      <c r="C1540" t="s">
        <v>5407</v>
      </c>
      <c r="D1540" t="s">
        <v>5487</v>
      </c>
      <c r="E1540" t="s">
        <v>18</v>
      </c>
      <c r="F1540">
        <v>0</v>
      </c>
      <c r="G1540">
        <v>3</v>
      </c>
      <c r="H1540" t="s">
        <v>7287</v>
      </c>
      <c r="I1540">
        <v>6</v>
      </c>
      <c r="J1540">
        <v>9</v>
      </c>
      <c r="K1540">
        <v>4</v>
      </c>
      <c r="L1540" t="s">
        <v>5481</v>
      </c>
      <c r="M1540" t="s">
        <v>5475</v>
      </c>
      <c r="N1540">
        <v>29.3333333333333</v>
      </c>
      <c r="O1540">
        <v>14</v>
      </c>
      <c r="P1540">
        <v>0.47727272727272702</v>
      </c>
      <c r="Q1540" t="s">
        <v>5503</v>
      </c>
      <c r="R1540" t="s">
        <v>5477</v>
      </c>
      <c r="S1540" t="s">
        <v>46</v>
      </c>
      <c r="T1540" t="s">
        <v>11</v>
      </c>
      <c r="U1540" t="s">
        <v>19</v>
      </c>
      <c r="V1540" t="s">
        <v>7859</v>
      </c>
      <c r="W1540">
        <v>106.59332999999999</v>
      </c>
      <c r="X1540">
        <v>10.964510000000001</v>
      </c>
      <c r="Y1540" t="s">
        <v>7866</v>
      </c>
    </row>
    <row r="1541" spans="1:25" x14ac:dyDescent="0.75">
      <c r="A1541">
        <v>65540221</v>
      </c>
      <c r="B1541" t="s">
        <v>6680</v>
      </c>
      <c r="C1541" t="s">
        <v>5407</v>
      </c>
      <c r="D1541" t="s">
        <v>5488</v>
      </c>
      <c r="E1541" t="s">
        <v>18</v>
      </c>
      <c r="F1541">
        <v>0</v>
      </c>
      <c r="G1541">
        <v>3</v>
      </c>
      <c r="H1541" t="s">
        <v>7287</v>
      </c>
      <c r="I1541">
        <v>9</v>
      </c>
      <c r="J1541">
        <v>6.3333333333333304</v>
      </c>
      <c r="K1541">
        <v>4</v>
      </c>
      <c r="L1541" t="s">
        <v>5481</v>
      </c>
      <c r="M1541" t="s">
        <v>5475</v>
      </c>
      <c r="N1541">
        <v>29.3333333333333</v>
      </c>
      <c r="O1541">
        <v>22.3333333333333</v>
      </c>
      <c r="P1541">
        <v>0.76136363636363602</v>
      </c>
      <c r="Q1541" t="s">
        <v>5510</v>
      </c>
      <c r="R1541" t="s">
        <v>5486</v>
      </c>
      <c r="S1541" t="s">
        <v>46</v>
      </c>
      <c r="T1541" t="s">
        <v>11</v>
      </c>
      <c r="U1541" t="s">
        <v>19</v>
      </c>
      <c r="V1541" t="s">
        <v>7861</v>
      </c>
      <c r="W1541">
        <v>106.44878</v>
      </c>
      <c r="X1541">
        <v>10.9925</v>
      </c>
      <c r="Y1541" t="s">
        <v>7864</v>
      </c>
    </row>
    <row r="1542" spans="1:25" x14ac:dyDescent="0.75">
      <c r="A1542">
        <v>65714884</v>
      </c>
      <c r="B1542" t="s">
        <v>989</v>
      </c>
      <c r="C1542" t="s">
        <v>5407</v>
      </c>
      <c r="D1542" t="s">
        <v>5487</v>
      </c>
      <c r="E1542" t="s">
        <v>18</v>
      </c>
      <c r="F1542">
        <v>0</v>
      </c>
      <c r="G1542">
        <v>6</v>
      </c>
      <c r="H1542" t="s">
        <v>7287</v>
      </c>
      <c r="I1542">
        <v>12</v>
      </c>
      <c r="J1542">
        <v>7.3333333333333304</v>
      </c>
      <c r="L1542" t="s">
        <v>5481</v>
      </c>
      <c r="M1542" t="s">
        <v>5475</v>
      </c>
      <c r="N1542">
        <v>29.3333333333333</v>
      </c>
      <c r="O1542">
        <v>20</v>
      </c>
      <c r="P1542">
        <v>0.68181818181818199</v>
      </c>
      <c r="Q1542" t="s">
        <v>5476</v>
      </c>
      <c r="R1542" t="s">
        <v>5477</v>
      </c>
      <c r="S1542" t="s">
        <v>46</v>
      </c>
      <c r="T1542" t="s">
        <v>11</v>
      </c>
      <c r="U1542" t="s">
        <v>19</v>
      </c>
      <c r="V1542" t="s">
        <v>7867</v>
      </c>
      <c r="W1542">
        <v>106.61765</v>
      </c>
      <c r="X1542">
        <v>10.98176</v>
      </c>
      <c r="Y1542" t="s">
        <v>7864</v>
      </c>
    </row>
    <row r="1543" spans="1:25" x14ac:dyDescent="0.75">
      <c r="A1543">
        <v>65717647</v>
      </c>
      <c r="B1543" t="s">
        <v>6562</v>
      </c>
      <c r="C1543" t="s">
        <v>5407</v>
      </c>
      <c r="D1543" t="s">
        <v>5488</v>
      </c>
      <c r="E1543" t="s">
        <v>18</v>
      </c>
      <c r="F1543">
        <v>0</v>
      </c>
      <c r="I1543">
        <v>7</v>
      </c>
      <c r="J1543">
        <v>3.6666666666666701</v>
      </c>
      <c r="L1543" t="s">
        <v>5508</v>
      </c>
      <c r="M1543" t="s">
        <v>5475</v>
      </c>
      <c r="N1543">
        <v>29.3333333333333</v>
      </c>
      <c r="O1543">
        <v>19.6666666666667</v>
      </c>
      <c r="P1543">
        <v>0.67045454545454597</v>
      </c>
      <c r="Q1543" t="s">
        <v>5476</v>
      </c>
      <c r="R1543" t="s">
        <v>5477</v>
      </c>
      <c r="S1543" t="s">
        <v>46</v>
      </c>
      <c r="T1543" t="s">
        <v>11</v>
      </c>
      <c r="U1543" t="s">
        <v>19</v>
      </c>
      <c r="V1543" t="s">
        <v>7867</v>
      </c>
      <c r="W1543">
        <v>106.6186</v>
      </c>
      <c r="X1543">
        <v>10.97625</v>
      </c>
      <c r="Y1543" t="s">
        <v>7864</v>
      </c>
    </row>
    <row r="1544" spans="1:25" x14ac:dyDescent="0.75">
      <c r="A1544">
        <v>65719644</v>
      </c>
      <c r="B1544" t="s">
        <v>6357</v>
      </c>
      <c r="C1544" t="s">
        <v>5407</v>
      </c>
      <c r="D1544" t="s">
        <v>5488</v>
      </c>
      <c r="E1544" t="s">
        <v>18</v>
      </c>
      <c r="F1544">
        <v>0</v>
      </c>
      <c r="G1544">
        <v>4</v>
      </c>
      <c r="H1544" t="s">
        <v>7287</v>
      </c>
      <c r="I1544">
        <v>16</v>
      </c>
      <c r="J1544">
        <v>25.3333333333333</v>
      </c>
      <c r="K1544">
        <v>10</v>
      </c>
      <c r="L1544" t="s">
        <v>5481</v>
      </c>
      <c r="M1544" t="s">
        <v>5475</v>
      </c>
      <c r="N1544">
        <v>29.3333333333333</v>
      </c>
      <c r="O1544">
        <v>22</v>
      </c>
      <c r="P1544">
        <v>0.75</v>
      </c>
      <c r="Q1544" t="s">
        <v>5493</v>
      </c>
      <c r="R1544" t="s">
        <v>5486</v>
      </c>
      <c r="S1544" t="s">
        <v>46</v>
      </c>
      <c r="T1544" t="s">
        <v>11</v>
      </c>
      <c r="U1544" t="s">
        <v>19</v>
      </c>
      <c r="V1544" t="s">
        <v>7863</v>
      </c>
      <c r="W1544">
        <v>106.45491</v>
      </c>
      <c r="X1544">
        <v>11.04167</v>
      </c>
      <c r="Y1544" t="s">
        <v>7864</v>
      </c>
    </row>
    <row r="1545" spans="1:25" x14ac:dyDescent="0.75">
      <c r="A1545">
        <v>65733746</v>
      </c>
      <c r="B1545" t="s">
        <v>6555</v>
      </c>
      <c r="C1545" t="s">
        <v>5407</v>
      </c>
      <c r="D1545" t="s">
        <v>5487</v>
      </c>
      <c r="E1545" t="s">
        <v>18</v>
      </c>
      <c r="F1545">
        <v>0</v>
      </c>
      <c r="G1545">
        <v>8</v>
      </c>
      <c r="H1545" t="s">
        <v>7287</v>
      </c>
      <c r="I1545">
        <v>8</v>
      </c>
      <c r="J1545">
        <v>8</v>
      </c>
      <c r="L1545" t="s">
        <v>5481</v>
      </c>
      <c r="M1545" t="s">
        <v>5475</v>
      </c>
      <c r="N1545">
        <v>29.3333333333333</v>
      </c>
      <c r="O1545">
        <v>19.6666666666667</v>
      </c>
      <c r="P1545">
        <v>0.67045454545454597</v>
      </c>
      <c r="Q1545" t="s">
        <v>5476</v>
      </c>
      <c r="R1545" t="s">
        <v>5477</v>
      </c>
      <c r="S1545" t="s">
        <v>46</v>
      </c>
      <c r="T1545" t="s">
        <v>11</v>
      </c>
      <c r="U1545" t="s">
        <v>19</v>
      </c>
      <c r="V1545" t="s">
        <v>7867</v>
      </c>
      <c r="W1545">
        <v>106.64896</v>
      </c>
      <c r="X1545">
        <v>10.92399</v>
      </c>
      <c r="Y1545" t="s">
        <v>7864</v>
      </c>
    </row>
    <row r="1546" spans="1:25" x14ac:dyDescent="0.75">
      <c r="A1546">
        <v>65009176</v>
      </c>
      <c r="B1546" t="s">
        <v>1098</v>
      </c>
      <c r="C1546" t="s">
        <v>5407</v>
      </c>
      <c r="D1546" t="s">
        <v>5487</v>
      </c>
      <c r="E1546" t="s">
        <v>18</v>
      </c>
      <c r="F1546">
        <v>0</v>
      </c>
      <c r="I1546">
        <v>7</v>
      </c>
      <c r="J1546">
        <v>8</v>
      </c>
      <c r="K1546">
        <v>5</v>
      </c>
      <c r="L1546" t="s">
        <v>5508</v>
      </c>
      <c r="M1546" t="s">
        <v>5475</v>
      </c>
      <c r="N1546">
        <v>29</v>
      </c>
      <c r="O1546">
        <v>20.6666666666667</v>
      </c>
      <c r="P1546">
        <v>0.71264367816092</v>
      </c>
      <c r="Q1546" t="s">
        <v>5504</v>
      </c>
      <c r="R1546" t="s">
        <v>5486</v>
      </c>
      <c r="S1546" t="s">
        <v>46</v>
      </c>
      <c r="T1546" t="s">
        <v>11</v>
      </c>
      <c r="U1546" t="s">
        <v>19</v>
      </c>
      <c r="V1546" t="s">
        <v>7869</v>
      </c>
      <c r="W1546">
        <v>106.52656</v>
      </c>
      <c r="X1546">
        <v>10.949590000000001</v>
      </c>
      <c r="Y1546" t="s">
        <v>7864</v>
      </c>
    </row>
    <row r="1547" spans="1:25" x14ac:dyDescent="0.75">
      <c r="A1547">
        <v>65017225</v>
      </c>
      <c r="B1547" t="s">
        <v>6687</v>
      </c>
      <c r="C1547" t="s">
        <v>5390</v>
      </c>
      <c r="D1547" t="s">
        <v>5488</v>
      </c>
      <c r="E1547" t="s">
        <v>18</v>
      </c>
      <c r="F1547">
        <v>0</v>
      </c>
      <c r="I1547">
        <v>10</v>
      </c>
      <c r="J1547">
        <v>11.3333333333333</v>
      </c>
      <c r="L1547" t="s">
        <v>5508</v>
      </c>
      <c r="M1547" t="s">
        <v>5475</v>
      </c>
      <c r="N1547">
        <v>29</v>
      </c>
      <c r="O1547">
        <v>17.3333333333333</v>
      </c>
      <c r="P1547">
        <v>0.59770114942528696</v>
      </c>
      <c r="Q1547" t="s">
        <v>5512</v>
      </c>
      <c r="R1547" t="s">
        <v>5483</v>
      </c>
      <c r="S1547" t="s">
        <v>46</v>
      </c>
      <c r="T1547" t="s">
        <v>11</v>
      </c>
      <c r="U1547" t="s">
        <v>19</v>
      </c>
      <c r="V1547" t="s">
        <v>7867</v>
      </c>
      <c r="W1547">
        <v>106.62639</v>
      </c>
      <c r="X1547">
        <v>10.974399999999999</v>
      </c>
      <c r="Y1547" t="s">
        <v>7866</v>
      </c>
    </row>
    <row r="1548" spans="1:25" x14ac:dyDescent="0.75">
      <c r="A1548">
        <v>65021951</v>
      </c>
      <c r="B1548" t="s">
        <v>2884</v>
      </c>
      <c r="C1548" t="s">
        <v>5407</v>
      </c>
      <c r="D1548" t="s">
        <v>5488</v>
      </c>
      <c r="E1548" t="s">
        <v>18</v>
      </c>
      <c r="F1548">
        <v>0</v>
      </c>
      <c r="I1548">
        <v>4</v>
      </c>
      <c r="J1548">
        <v>14</v>
      </c>
      <c r="K1548">
        <v>4</v>
      </c>
      <c r="L1548" t="s">
        <v>5508</v>
      </c>
      <c r="M1548" t="s">
        <v>5475</v>
      </c>
      <c r="N1548">
        <v>29</v>
      </c>
      <c r="O1548">
        <v>20</v>
      </c>
      <c r="P1548">
        <v>0.68965517241379304</v>
      </c>
      <c r="Q1548" t="s">
        <v>5493</v>
      </c>
      <c r="R1548" t="s">
        <v>5486</v>
      </c>
      <c r="S1548" t="s">
        <v>46</v>
      </c>
      <c r="T1548" t="s">
        <v>11</v>
      </c>
      <c r="U1548" t="s">
        <v>19</v>
      </c>
      <c r="V1548" t="s">
        <v>7861</v>
      </c>
      <c r="W1548">
        <v>106.45449000000001</v>
      </c>
      <c r="X1548">
        <v>11.040760000000001</v>
      </c>
      <c r="Y1548" t="s">
        <v>7864</v>
      </c>
    </row>
    <row r="1549" spans="1:25" x14ac:dyDescent="0.75">
      <c r="A1549">
        <v>65032406</v>
      </c>
      <c r="B1549" t="s">
        <v>6752</v>
      </c>
      <c r="C1549" t="s">
        <v>5390</v>
      </c>
      <c r="D1549" t="s">
        <v>5488</v>
      </c>
      <c r="E1549" t="s">
        <v>18</v>
      </c>
      <c r="F1549">
        <v>0</v>
      </c>
      <c r="G1549">
        <v>5</v>
      </c>
      <c r="H1549" t="s">
        <v>7287</v>
      </c>
      <c r="I1549">
        <v>11</v>
      </c>
      <c r="J1549">
        <v>10</v>
      </c>
      <c r="K1549">
        <v>3</v>
      </c>
      <c r="L1549" t="s">
        <v>5481</v>
      </c>
      <c r="M1549" t="s">
        <v>5475</v>
      </c>
      <c r="N1549">
        <v>29</v>
      </c>
      <c r="O1549">
        <v>20.6666666666667</v>
      </c>
      <c r="P1549">
        <v>0.71264367816092</v>
      </c>
      <c r="Q1549" t="s">
        <v>5515</v>
      </c>
      <c r="R1549" t="s">
        <v>5483</v>
      </c>
      <c r="S1549" t="s">
        <v>46</v>
      </c>
      <c r="T1549" t="s">
        <v>11</v>
      </c>
      <c r="U1549" t="s">
        <v>19</v>
      </c>
      <c r="V1549" t="s">
        <v>7865</v>
      </c>
      <c r="W1549">
        <v>106.48062</v>
      </c>
      <c r="X1549">
        <v>11.05298</v>
      </c>
      <c r="Y1549" t="s">
        <v>7864</v>
      </c>
    </row>
    <row r="1550" spans="1:25" x14ac:dyDescent="0.75">
      <c r="A1550">
        <v>65065320</v>
      </c>
      <c r="B1550" t="s">
        <v>6171</v>
      </c>
      <c r="C1550" t="s">
        <v>5407</v>
      </c>
      <c r="D1550" t="s">
        <v>5496</v>
      </c>
      <c r="E1550" t="s">
        <v>18</v>
      </c>
      <c r="F1550">
        <v>0</v>
      </c>
      <c r="G1550">
        <v>9</v>
      </c>
      <c r="H1550" t="s">
        <v>7287</v>
      </c>
      <c r="I1550">
        <v>9</v>
      </c>
      <c r="J1550">
        <v>8.6666666666666696</v>
      </c>
      <c r="L1550" t="s">
        <v>5481</v>
      </c>
      <c r="M1550" t="s">
        <v>5475</v>
      </c>
      <c r="N1550">
        <v>29</v>
      </c>
      <c r="O1550">
        <v>14.3333333333333</v>
      </c>
      <c r="P1550">
        <v>0.49425287356321801</v>
      </c>
      <c r="Q1550" t="s">
        <v>5507</v>
      </c>
      <c r="R1550" t="s">
        <v>5486</v>
      </c>
      <c r="S1550" t="s">
        <v>46</v>
      </c>
      <c r="T1550" t="s">
        <v>11</v>
      </c>
      <c r="U1550" t="s">
        <v>19</v>
      </c>
      <c r="V1550" t="s">
        <v>7863</v>
      </c>
      <c r="W1550">
        <v>106.55422</v>
      </c>
      <c r="X1550">
        <v>10.93308</v>
      </c>
      <c r="Y1550" t="s">
        <v>7866</v>
      </c>
    </row>
    <row r="1551" spans="1:25" x14ac:dyDescent="0.75">
      <c r="A1551">
        <v>65067641</v>
      </c>
      <c r="B1551" t="s">
        <v>6973</v>
      </c>
      <c r="C1551" t="s">
        <v>5416</v>
      </c>
      <c r="D1551" t="s">
        <v>5496</v>
      </c>
      <c r="E1551" t="s">
        <v>18</v>
      </c>
      <c r="F1551">
        <v>0</v>
      </c>
      <c r="I1551">
        <v>3</v>
      </c>
      <c r="J1551">
        <v>3.3333333333333299</v>
      </c>
      <c r="L1551" t="s">
        <v>5508</v>
      </c>
      <c r="M1551" t="s">
        <v>5475</v>
      </c>
      <c r="N1551">
        <v>29</v>
      </c>
      <c r="O1551">
        <v>19.3333333333333</v>
      </c>
      <c r="P1551">
        <v>0.66666666666666696</v>
      </c>
      <c r="Q1551" t="s">
        <v>5482</v>
      </c>
      <c r="R1551" t="s">
        <v>5483</v>
      </c>
      <c r="S1551" t="s">
        <v>46</v>
      </c>
      <c r="T1551" t="s">
        <v>11</v>
      </c>
      <c r="U1551" t="s">
        <v>19</v>
      </c>
      <c r="V1551" t="s">
        <v>7869</v>
      </c>
      <c r="W1551">
        <v>106.53561000000001</v>
      </c>
      <c r="X1551">
        <v>10.92952</v>
      </c>
      <c r="Y1551" t="s">
        <v>7864</v>
      </c>
    </row>
    <row r="1552" spans="1:25" x14ac:dyDescent="0.75">
      <c r="A1552">
        <v>65525375</v>
      </c>
      <c r="B1552" t="s">
        <v>5946</v>
      </c>
      <c r="C1552" t="s">
        <v>5407</v>
      </c>
      <c r="D1552" t="s">
        <v>5488</v>
      </c>
      <c r="E1552" t="s">
        <v>18</v>
      </c>
      <c r="F1552">
        <v>0</v>
      </c>
      <c r="I1552">
        <v>5</v>
      </c>
      <c r="J1552">
        <v>5.3333333333333304</v>
      </c>
      <c r="K1552">
        <v>6</v>
      </c>
      <c r="L1552" t="s">
        <v>5508</v>
      </c>
      <c r="M1552" t="s">
        <v>5475</v>
      </c>
      <c r="N1552">
        <v>29</v>
      </c>
      <c r="O1552">
        <v>17.6666666666667</v>
      </c>
      <c r="P1552">
        <v>0.60919540229885105</v>
      </c>
      <c r="Q1552" t="s">
        <v>5495</v>
      </c>
      <c r="R1552" t="s">
        <v>5477</v>
      </c>
      <c r="S1552" t="s">
        <v>46</v>
      </c>
      <c r="T1552" t="s">
        <v>11</v>
      </c>
      <c r="U1552" t="s">
        <v>19</v>
      </c>
      <c r="V1552" t="s">
        <v>7863</v>
      </c>
      <c r="W1552">
        <v>106.53789999999999</v>
      </c>
      <c r="X1552">
        <v>11.05212</v>
      </c>
      <c r="Y1552" t="s">
        <v>7864</v>
      </c>
    </row>
    <row r="1553" spans="1:25" x14ac:dyDescent="0.75">
      <c r="A1553">
        <v>65540098</v>
      </c>
      <c r="B1553" t="s">
        <v>6216</v>
      </c>
      <c r="C1553" t="s">
        <v>5407</v>
      </c>
      <c r="D1553" t="s">
        <v>5488</v>
      </c>
      <c r="E1553" t="s">
        <v>18</v>
      </c>
      <c r="F1553">
        <v>0</v>
      </c>
      <c r="I1553">
        <v>6</v>
      </c>
      <c r="J1553">
        <v>4.3333333333333304</v>
      </c>
      <c r="K1553">
        <v>5</v>
      </c>
      <c r="L1553" t="s">
        <v>5508</v>
      </c>
      <c r="M1553" t="s">
        <v>5475</v>
      </c>
      <c r="N1553">
        <v>29</v>
      </c>
      <c r="O1553">
        <v>21.6666666666667</v>
      </c>
      <c r="P1553">
        <v>0.74712643678160895</v>
      </c>
      <c r="Q1553" t="s">
        <v>5500</v>
      </c>
      <c r="R1553" t="s">
        <v>5486</v>
      </c>
      <c r="S1553" t="s">
        <v>46</v>
      </c>
      <c r="T1553" t="s">
        <v>11</v>
      </c>
      <c r="U1553" t="s">
        <v>19</v>
      </c>
      <c r="V1553" t="s">
        <v>7861</v>
      </c>
      <c r="W1553">
        <v>106.49661999999999</v>
      </c>
      <c r="X1553">
        <v>10.971</v>
      </c>
      <c r="Y1553" t="s">
        <v>7864</v>
      </c>
    </row>
    <row r="1554" spans="1:25" x14ac:dyDescent="0.75">
      <c r="A1554">
        <v>65540508</v>
      </c>
      <c r="B1554" t="s">
        <v>6607</v>
      </c>
      <c r="C1554" t="s">
        <v>5407</v>
      </c>
      <c r="D1554" t="s">
        <v>5488</v>
      </c>
      <c r="E1554" t="s">
        <v>18</v>
      </c>
      <c r="F1554">
        <v>0</v>
      </c>
      <c r="G1554">
        <v>3</v>
      </c>
      <c r="H1554" t="s">
        <v>7287</v>
      </c>
      <c r="I1554">
        <v>10</v>
      </c>
      <c r="J1554">
        <v>7</v>
      </c>
      <c r="K1554">
        <v>4</v>
      </c>
      <c r="L1554" t="s">
        <v>5481</v>
      </c>
      <c r="M1554" t="s">
        <v>5475</v>
      </c>
      <c r="N1554">
        <v>29</v>
      </c>
      <c r="O1554">
        <v>21.3333333333333</v>
      </c>
      <c r="P1554">
        <v>0.73563218390804597</v>
      </c>
      <c r="Q1554" t="s">
        <v>5510</v>
      </c>
      <c r="R1554" t="s">
        <v>5486</v>
      </c>
      <c r="S1554" t="s">
        <v>46</v>
      </c>
      <c r="T1554" t="s">
        <v>11</v>
      </c>
      <c r="U1554" t="s">
        <v>19</v>
      </c>
      <c r="V1554" t="s">
        <v>7861</v>
      </c>
      <c r="W1554">
        <v>106.44877</v>
      </c>
      <c r="X1554">
        <v>10.996370000000001</v>
      </c>
      <c r="Y1554" t="s">
        <v>7864</v>
      </c>
    </row>
    <row r="1555" spans="1:25" x14ac:dyDescent="0.75">
      <c r="A1555">
        <v>65701784</v>
      </c>
      <c r="B1555" t="s">
        <v>6859</v>
      </c>
      <c r="C1555" t="s">
        <v>5407</v>
      </c>
      <c r="D1555" t="s">
        <v>5487</v>
      </c>
      <c r="E1555" t="s">
        <v>18</v>
      </c>
      <c r="F1555">
        <v>0</v>
      </c>
      <c r="I1555">
        <v>9</v>
      </c>
      <c r="J1555">
        <v>6.6666666666666696</v>
      </c>
      <c r="K1555">
        <v>9</v>
      </c>
      <c r="L1555" t="s">
        <v>5508</v>
      </c>
      <c r="M1555" t="s">
        <v>5475</v>
      </c>
      <c r="N1555">
        <v>29</v>
      </c>
      <c r="O1555">
        <v>21.3333333333333</v>
      </c>
      <c r="P1555">
        <v>0.73563218390804597</v>
      </c>
      <c r="Q1555" t="s">
        <v>5504</v>
      </c>
      <c r="R1555" t="s">
        <v>5486</v>
      </c>
      <c r="S1555" t="s">
        <v>46</v>
      </c>
      <c r="T1555" t="s">
        <v>11</v>
      </c>
      <c r="U1555" t="s">
        <v>19</v>
      </c>
      <c r="V1555" t="s">
        <v>7869</v>
      </c>
      <c r="W1555">
        <v>106.53079</v>
      </c>
      <c r="X1555">
        <v>10.95726</v>
      </c>
      <c r="Y1555" t="s">
        <v>7864</v>
      </c>
    </row>
    <row r="1556" spans="1:25" x14ac:dyDescent="0.75">
      <c r="A1556">
        <v>65703332</v>
      </c>
      <c r="B1556" t="s">
        <v>6583</v>
      </c>
      <c r="C1556" t="s">
        <v>5407</v>
      </c>
      <c r="D1556" t="s">
        <v>5487</v>
      </c>
      <c r="E1556" t="s">
        <v>18</v>
      </c>
      <c r="F1556">
        <v>0</v>
      </c>
      <c r="G1556">
        <v>3</v>
      </c>
      <c r="H1556" t="s">
        <v>7287</v>
      </c>
      <c r="I1556">
        <v>5</v>
      </c>
      <c r="J1556">
        <v>6</v>
      </c>
      <c r="K1556">
        <v>8</v>
      </c>
      <c r="L1556" t="s">
        <v>5481</v>
      </c>
      <c r="M1556" t="s">
        <v>5475</v>
      </c>
      <c r="N1556">
        <v>29</v>
      </c>
      <c r="O1556">
        <v>19</v>
      </c>
      <c r="P1556">
        <v>0.65517241379310298</v>
      </c>
      <c r="Q1556" t="s">
        <v>5504</v>
      </c>
      <c r="R1556" t="s">
        <v>5486</v>
      </c>
      <c r="S1556" t="s">
        <v>46</v>
      </c>
      <c r="T1556" t="s">
        <v>11</v>
      </c>
      <c r="U1556" t="s">
        <v>19</v>
      </c>
      <c r="V1556" t="s">
        <v>7869</v>
      </c>
      <c r="W1556">
        <v>106.52665</v>
      </c>
      <c r="X1556">
        <v>10.94839</v>
      </c>
      <c r="Y1556" t="s">
        <v>7864</v>
      </c>
    </row>
    <row r="1557" spans="1:25" x14ac:dyDescent="0.75">
      <c r="A1557">
        <v>65714657</v>
      </c>
      <c r="B1557" t="s">
        <v>6209</v>
      </c>
      <c r="C1557" t="s">
        <v>5407</v>
      </c>
      <c r="D1557" t="s">
        <v>5488</v>
      </c>
      <c r="E1557" t="s">
        <v>18</v>
      </c>
      <c r="F1557">
        <v>0</v>
      </c>
      <c r="I1557">
        <v>8</v>
      </c>
      <c r="J1557">
        <v>7.3333333333333304</v>
      </c>
      <c r="K1557">
        <v>7</v>
      </c>
      <c r="L1557" t="s">
        <v>5508</v>
      </c>
      <c r="M1557" t="s">
        <v>5475</v>
      </c>
      <c r="N1557">
        <v>29</v>
      </c>
      <c r="O1557">
        <v>19.3333333333333</v>
      </c>
      <c r="P1557">
        <v>0.66666666666666696</v>
      </c>
      <c r="Q1557" t="s">
        <v>5485</v>
      </c>
      <c r="R1557" t="s">
        <v>5486</v>
      </c>
      <c r="S1557" t="s">
        <v>46</v>
      </c>
      <c r="T1557" t="s">
        <v>11</v>
      </c>
      <c r="U1557" t="s">
        <v>19</v>
      </c>
      <c r="V1557" t="s">
        <v>7861</v>
      </c>
      <c r="W1557">
        <v>106.50029000000001</v>
      </c>
      <c r="X1557">
        <v>10.98136</v>
      </c>
      <c r="Y1557" t="s">
        <v>7864</v>
      </c>
    </row>
    <row r="1558" spans="1:25" x14ac:dyDescent="0.75">
      <c r="A1558">
        <v>65719260</v>
      </c>
      <c r="B1558" t="s">
        <v>6609</v>
      </c>
      <c r="C1558" t="s">
        <v>5407</v>
      </c>
      <c r="D1558" t="s">
        <v>5487</v>
      </c>
      <c r="E1558" t="s">
        <v>18</v>
      </c>
      <c r="F1558">
        <v>0</v>
      </c>
      <c r="G1558">
        <v>2</v>
      </c>
      <c r="H1558" t="s">
        <v>7287</v>
      </c>
      <c r="I1558">
        <v>4</v>
      </c>
      <c r="J1558">
        <v>7</v>
      </c>
      <c r="K1558">
        <v>2</v>
      </c>
      <c r="L1558" t="s">
        <v>5481</v>
      </c>
      <c r="M1558" t="s">
        <v>5475</v>
      </c>
      <c r="N1558">
        <v>29</v>
      </c>
      <c r="O1558">
        <v>22.3333333333333</v>
      </c>
      <c r="P1558">
        <v>0.77011494252873602</v>
      </c>
      <c r="Q1558" t="s">
        <v>5504</v>
      </c>
      <c r="R1558" t="s">
        <v>5486</v>
      </c>
      <c r="S1558" t="s">
        <v>46</v>
      </c>
      <c r="T1558" t="s">
        <v>11</v>
      </c>
      <c r="U1558" t="s">
        <v>19</v>
      </c>
      <c r="V1558" t="s">
        <v>7869</v>
      </c>
      <c r="W1558">
        <v>106.53966</v>
      </c>
      <c r="X1558">
        <v>10.96322</v>
      </c>
      <c r="Y1558" t="s">
        <v>7864</v>
      </c>
    </row>
    <row r="1559" spans="1:25" x14ac:dyDescent="0.75">
      <c r="A1559">
        <v>65728957</v>
      </c>
      <c r="B1559" t="s">
        <v>6420</v>
      </c>
      <c r="C1559" t="s">
        <v>5407</v>
      </c>
      <c r="D1559" t="s">
        <v>5488</v>
      </c>
      <c r="E1559" t="s">
        <v>18</v>
      </c>
      <c r="F1559">
        <v>0</v>
      </c>
      <c r="G1559">
        <v>6</v>
      </c>
      <c r="H1559" t="s">
        <v>7287</v>
      </c>
      <c r="I1559">
        <v>7</v>
      </c>
      <c r="J1559">
        <v>7</v>
      </c>
      <c r="K1559">
        <v>7</v>
      </c>
      <c r="L1559" t="s">
        <v>5481</v>
      </c>
      <c r="M1559" t="s">
        <v>5475</v>
      </c>
      <c r="N1559">
        <v>29</v>
      </c>
      <c r="O1559">
        <v>19.6666666666667</v>
      </c>
      <c r="P1559">
        <v>0.67816091954022995</v>
      </c>
      <c r="Q1559" t="s">
        <v>5495</v>
      </c>
      <c r="R1559" t="s">
        <v>5477</v>
      </c>
      <c r="S1559" t="s">
        <v>46</v>
      </c>
      <c r="T1559" t="s">
        <v>11</v>
      </c>
      <c r="U1559" t="s">
        <v>19</v>
      </c>
      <c r="V1559" t="s">
        <v>7863</v>
      </c>
      <c r="W1559">
        <v>106.53202</v>
      </c>
      <c r="X1559">
        <v>11.016920000000001</v>
      </c>
      <c r="Y1559" t="s">
        <v>7864</v>
      </c>
    </row>
    <row r="1560" spans="1:25" x14ac:dyDescent="0.75">
      <c r="A1560">
        <v>65009184</v>
      </c>
      <c r="B1560" t="s">
        <v>6764</v>
      </c>
      <c r="C1560" t="s">
        <v>5407</v>
      </c>
      <c r="D1560" t="s">
        <v>5488</v>
      </c>
      <c r="E1560" t="s">
        <v>18</v>
      </c>
      <c r="F1560">
        <v>0</v>
      </c>
      <c r="G1560">
        <v>3</v>
      </c>
      <c r="H1560" t="s">
        <v>7287</v>
      </c>
      <c r="I1560">
        <v>7</v>
      </c>
      <c r="J1560">
        <v>6</v>
      </c>
      <c r="K1560">
        <v>4</v>
      </c>
      <c r="L1560" t="s">
        <v>5481</v>
      </c>
      <c r="M1560" t="s">
        <v>5475</v>
      </c>
      <c r="N1560">
        <v>28.6666666666667</v>
      </c>
      <c r="O1560">
        <v>20.6666666666667</v>
      </c>
      <c r="P1560">
        <v>0.72093023255814004</v>
      </c>
      <c r="Q1560" t="s">
        <v>5510</v>
      </c>
      <c r="R1560" t="s">
        <v>5486</v>
      </c>
      <c r="S1560" t="s">
        <v>46</v>
      </c>
      <c r="T1560" t="s">
        <v>11</v>
      </c>
      <c r="U1560" t="s">
        <v>19</v>
      </c>
      <c r="V1560" t="s">
        <v>7861</v>
      </c>
      <c r="W1560">
        <v>106.44888</v>
      </c>
      <c r="X1560">
        <v>10.993690000000001</v>
      </c>
      <c r="Y1560" t="s">
        <v>7864</v>
      </c>
    </row>
    <row r="1561" spans="1:25" x14ac:dyDescent="0.75">
      <c r="A1561">
        <v>65012884</v>
      </c>
      <c r="B1561" t="s">
        <v>2909</v>
      </c>
      <c r="C1561" t="s">
        <v>5407</v>
      </c>
      <c r="D1561" t="s">
        <v>5487</v>
      </c>
      <c r="E1561" t="s">
        <v>18</v>
      </c>
      <c r="F1561">
        <v>0</v>
      </c>
      <c r="G1561">
        <v>6</v>
      </c>
      <c r="H1561" t="s">
        <v>7287</v>
      </c>
      <c r="I1561">
        <v>17</v>
      </c>
      <c r="J1561">
        <v>22</v>
      </c>
      <c r="K1561">
        <v>20</v>
      </c>
      <c r="L1561" t="s">
        <v>5481</v>
      </c>
      <c r="M1561" t="s">
        <v>5475</v>
      </c>
      <c r="N1561">
        <v>28.6666666666667</v>
      </c>
      <c r="O1561">
        <v>19</v>
      </c>
      <c r="P1561">
        <v>0.662790697674419</v>
      </c>
      <c r="Q1561" t="s">
        <v>5495</v>
      </c>
      <c r="R1561" t="s">
        <v>5477</v>
      </c>
      <c r="S1561" t="s">
        <v>46</v>
      </c>
      <c r="T1561" t="s">
        <v>11</v>
      </c>
      <c r="U1561" t="s">
        <v>19</v>
      </c>
      <c r="V1561" t="s">
        <v>7863</v>
      </c>
      <c r="W1561">
        <v>106.51348</v>
      </c>
      <c r="X1561">
        <v>11.0535</v>
      </c>
      <c r="Y1561" t="s">
        <v>7864</v>
      </c>
    </row>
    <row r="1562" spans="1:25" x14ac:dyDescent="0.75">
      <c r="A1562">
        <v>65021704</v>
      </c>
      <c r="B1562" t="s">
        <v>267</v>
      </c>
      <c r="C1562" t="s">
        <v>5407</v>
      </c>
      <c r="D1562" t="s">
        <v>5487</v>
      </c>
      <c r="E1562" t="s">
        <v>18</v>
      </c>
      <c r="F1562">
        <v>0</v>
      </c>
      <c r="G1562">
        <v>3</v>
      </c>
      <c r="H1562" t="s">
        <v>7287</v>
      </c>
      <c r="I1562">
        <v>11</v>
      </c>
      <c r="J1562">
        <v>14.6666666666667</v>
      </c>
      <c r="K1562">
        <v>5</v>
      </c>
      <c r="L1562" t="s">
        <v>5481</v>
      </c>
      <c r="M1562" t="s">
        <v>5475</v>
      </c>
      <c r="N1562">
        <v>28.6666666666667</v>
      </c>
      <c r="O1562">
        <v>22.3333333333333</v>
      </c>
      <c r="P1562">
        <v>0.77906976744185996</v>
      </c>
      <c r="Q1562" t="s">
        <v>5510</v>
      </c>
      <c r="R1562" t="s">
        <v>5486</v>
      </c>
      <c r="S1562" t="s">
        <v>46</v>
      </c>
      <c r="T1562" t="s">
        <v>11</v>
      </c>
      <c r="U1562" t="s">
        <v>19</v>
      </c>
      <c r="V1562" t="s">
        <v>7861</v>
      </c>
      <c r="W1562">
        <v>106.47686</v>
      </c>
      <c r="X1562">
        <v>10.98291</v>
      </c>
      <c r="Y1562" t="s">
        <v>7864</v>
      </c>
    </row>
    <row r="1563" spans="1:25" x14ac:dyDescent="0.75">
      <c r="A1563">
        <v>65028385</v>
      </c>
      <c r="B1563" t="s">
        <v>6639</v>
      </c>
      <c r="C1563" t="s">
        <v>5407</v>
      </c>
      <c r="D1563" t="s">
        <v>5488</v>
      </c>
      <c r="E1563" t="s">
        <v>18</v>
      </c>
      <c r="F1563">
        <v>0</v>
      </c>
      <c r="I1563">
        <v>19</v>
      </c>
      <c r="J1563">
        <v>12.6666666666667</v>
      </c>
      <c r="K1563">
        <v>9</v>
      </c>
      <c r="L1563" t="s">
        <v>5508</v>
      </c>
      <c r="M1563" t="s">
        <v>5475</v>
      </c>
      <c r="N1563">
        <v>28.6666666666667</v>
      </c>
      <c r="O1563">
        <v>16</v>
      </c>
      <c r="P1563">
        <v>0.55813953488372103</v>
      </c>
      <c r="Q1563" t="s">
        <v>5507</v>
      </c>
      <c r="R1563" t="s">
        <v>5486</v>
      </c>
      <c r="S1563" t="s">
        <v>46</v>
      </c>
      <c r="T1563" t="s">
        <v>11</v>
      </c>
      <c r="U1563" t="s">
        <v>19</v>
      </c>
      <c r="V1563" t="s">
        <v>7869</v>
      </c>
      <c r="W1563">
        <v>106.5273</v>
      </c>
      <c r="X1563">
        <v>10.930529999999999</v>
      </c>
      <c r="Y1563" t="s">
        <v>7866</v>
      </c>
    </row>
    <row r="1564" spans="1:25" x14ac:dyDescent="0.75">
      <c r="A1564">
        <v>65029707</v>
      </c>
      <c r="B1564" t="s">
        <v>3665</v>
      </c>
      <c r="C1564" t="s">
        <v>5407</v>
      </c>
      <c r="D1564" t="s">
        <v>5488</v>
      </c>
      <c r="E1564" t="s">
        <v>18</v>
      </c>
      <c r="F1564">
        <v>0</v>
      </c>
      <c r="G1564">
        <v>4</v>
      </c>
      <c r="H1564" t="s">
        <v>7287</v>
      </c>
      <c r="I1564">
        <v>5</v>
      </c>
      <c r="J1564">
        <v>4.3333333333333304</v>
      </c>
      <c r="K1564">
        <v>13</v>
      </c>
      <c r="L1564" t="s">
        <v>5481</v>
      </c>
      <c r="M1564" t="s">
        <v>5475</v>
      </c>
      <c r="N1564">
        <v>28.6666666666667</v>
      </c>
      <c r="O1564">
        <v>22</v>
      </c>
      <c r="P1564">
        <v>0.76744186046511598</v>
      </c>
      <c r="Q1564" t="s">
        <v>5485</v>
      </c>
      <c r="R1564" t="s">
        <v>5486</v>
      </c>
      <c r="S1564" t="s">
        <v>46</v>
      </c>
      <c r="T1564" t="s">
        <v>11</v>
      </c>
      <c r="U1564" t="s">
        <v>19</v>
      </c>
      <c r="V1564" t="s">
        <v>7861</v>
      </c>
      <c r="W1564">
        <v>106.50066</v>
      </c>
      <c r="X1564">
        <v>11.00409</v>
      </c>
      <c r="Y1564" t="s">
        <v>7864</v>
      </c>
    </row>
    <row r="1565" spans="1:25" x14ac:dyDescent="0.75">
      <c r="A1565">
        <v>65042247</v>
      </c>
      <c r="B1565" t="s">
        <v>5647</v>
      </c>
      <c r="C1565" t="s">
        <v>5416</v>
      </c>
      <c r="D1565" t="s">
        <v>5474</v>
      </c>
      <c r="E1565" t="s">
        <v>18</v>
      </c>
      <c r="F1565">
        <v>0</v>
      </c>
      <c r="I1565">
        <v>2</v>
      </c>
      <c r="J1565">
        <v>7.6666666666666696</v>
      </c>
      <c r="K1565">
        <v>1</v>
      </c>
      <c r="L1565" t="s">
        <v>5508</v>
      </c>
      <c r="M1565" t="s">
        <v>5475</v>
      </c>
      <c r="N1565">
        <v>28.6666666666667</v>
      </c>
      <c r="O1565">
        <v>18.6666666666667</v>
      </c>
      <c r="P1565">
        <v>0.65116279069767402</v>
      </c>
      <c r="Q1565" t="s">
        <v>5482</v>
      </c>
      <c r="R1565" t="s">
        <v>5483</v>
      </c>
      <c r="S1565" t="s">
        <v>46</v>
      </c>
      <c r="T1565" t="s">
        <v>11</v>
      </c>
      <c r="U1565" t="s">
        <v>19</v>
      </c>
      <c r="V1565" t="s">
        <v>7861</v>
      </c>
      <c r="W1565">
        <v>106.49733000000001</v>
      </c>
      <c r="X1565">
        <v>10.97085</v>
      </c>
      <c r="Y1565" t="s">
        <v>7864</v>
      </c>
    </row>
    <row r="1566" spans="1:25" x14ac:dyDescent="0.75">
      <c r="A1566">
        <v>65065574</v>
      </c>
      <c r="B1566" t="s">
        <v>6000</v>
      </c>
      <c r="C1566" t="s">
        <v>5416</v>
      </c>
      <c r="D1566" t="s">
        <v>5496</v>
      </c>
      <c r="E1566" t="s">
        <v>18</v>
      </c>
      <c r="F1566">
        <v>0</v>
      </c>
      <c r="I1566">
        <v>4</v>
      </c>
      <c r="J1566">
        <v>4</v>
      </c>
      <c r="L1566" t="s">
        <v>5508</v>
      </c>
      <c r="M1566" t="s">
        <v>5475</v>
      </c>
      <c r="N1566">
        <v>28.6666666666667</v>
      </c>
      <c r="O1566">
        <v>20</v>
      </c>
      <c r="P1566">
        <v>0.69767441860465096</v>
      </c>
      <c r="Q1566" t="s">
        <v>5482</v>
      </c>
      <c r="R1566" t="s">
        <v>5483</v>
      </c>
      <c r="S1566" t="s">
        <v>46</v>
      </c>
      <c r="T1566" t="s">
        <v>11</v>
      </c>
      <c r="U1566" t="s">
        <v>19</v>
      </c>
      <c r="V1566" t="s">
        <v>7869</v>
      </c>
      <c r="W1566">
        <v>106.53261999999999</v>
      </c>
      <c r="X1566">
        <v>10.931620000000001</v>
      </c>
      <c r="Y1566" t="s">
        <v>7864</v>
      </c>
    </row>
    <row r="1567" spans="1:25" x14ac:dyDescent="0.75">
      <c r="A1567">
        <v>65409444</v>
      </c>
      <c r="B1567" t="s">
        <v>6484</v>
      </c>
      <c r="C1567" t="s">
        <v>5390</v>
      </c>
      <c r="D1567" t="s">
        <v>5488</v>
      </c>
      <c r="E1567" t="s">
        <v>18</v>
      </c>
      <c r="F1567">
        <v>0</v>
      </c>
      <c r="G1567">
        <v>8</v>
      </c>
      <c r="H1567" t="s">
        <v>7287</v>
      </c>
      <c r="I1567">
        <v>7</v>
      </c>
      <c r="J1567">
        <v>13.3333333333333</v>
      </c>
      <c r="K1567">
        <v>1</v>
      </c>
      <c r="L1567" t="s">
        <v>5481</v>
      </c>
      <c r="M1567" t="s">
        <v>5475</v>
      </c>
      <c r="N1567">
        <v>28.6666666666667</v>
      </c>
      <c r="O1567">
        <v>20.6666666666667</v>
      </c>
      <c r="P1567">
        <v>0.72093023255814004</v>
      </c>
      <c r="Q1567" t="s">
        <v>5512</v>
      </c>
      <c r="R1567" t="s">
        <v>5483</v>
      </c>
      <c r="S1567" t="s">
        <v>46</v>
      </c>
      <c r="T1567" t="s">
        <v>11</v>
      </c>
      <c r="U1567" t="s">
        <v>19</v>
      </c>
      <c r="V1567" t="s">
        <v>7867</v>
      </c>
      <c r="W1567">
        <v>106.61481000000001</v>
      </c>
      <c r="X1567">
        <v>10.97457</v>
      </c>
      <c r="Y1567" t="s">
        <v>7864</v>
      </c>
    </row>
    <row r="1568" spans="1:25" x14ac:dyDescent="0.75">
      <c r="A1568">
        <v>65540317</v>
      </c>
      <c r="B1568" t="s">
        <v>4208</v>
      </c>
      <c r="C1568" t="s">
        <v>5407</v>
      </c>
      <c r="D1568" t="s">
        <v>5488</v>
      </c>
      <c r="E1568" t="s">
        <v>18</v>
      </c>
      <c r="F1568">
        <v>0</v>
      </c>
      <c r="I1568">
        <v>4</v>
      </c>
      <c r="J1568">
        <v>5</v>
      </c>
      <c r="K1568">
        <v>5</v>
      </c>
      <c r="L1568" t="s">
        <v>5508</v>
      </c>
      <c r="M1568" t="s">
        <v>5475</v>
      </c>
      <c r="N1568">
        <v>28.6666666666667</v>
      </c>
      <c r="O1568">
        <v>20</v>
      </c>
      <c r="P1568">
        <v>0.69767441860465096</v>
      </c>
      <c r="Q1568" t="s">
        <v>5510</v>
      </c>
      <c r="R1568" t="s">
        <v>5486</v>
      </c>
      <c r="S1568" t="s">
        <v>46</v>
      </c>
      <c r="T1568" t="s">
        <v>11</v>
      </c>
      <c r="U1568" t="s">
        <v>19</v>
      </c>
      <c r="V1568" t="s">
        <v>7870</v>
      </c>
      <c r="W1568">
        <v>106.41264</v>
      </c>
      <c r="X1568">
        <v>10.988490000000001</v>
      </c>
      <c r="Y1568" t="s">
        <v>7864</v>
      </c>
    </row>
    <row r="1569" spans="1:25" x14ac:dyDescent="0.75">
      <c r="A1569">
        <v>65540447</v>
      </c>
      <c r="B1569" t="s">
        <v>6109</v>
      </c>
      <c r="C1569" t="s">
        <v>5407</v>
      </c>
      <c r="D1569" t="s">
        <v>5488</v>
      </c>
      <c r="E1569" t="s">
        <v>18</v>
      </c>
      <c r="F1569">
        <v>0</v>
      </c>
      <c r="G1569">
        <v>10</v>
      </c>
      <c r="H1569" t="s">
        <v>7287</v>
      </c>
      <c r="I1569">
        <v>30</v>
      </c>
      <c r="J1569">
        <v>22.6666666666667</v>
      </c>
      <c r="K1569">
        <v>27</v>
      </c>
      <c r="L1569" t="s">
        <v>5481</v>
      </c>
      <c r="M1569" t="s">
        <v>5475</v>
      </c>
      <c r="N1569">
        <v>28.6666666666667</v>
      </c>
      <c r="O1569">
        <v>18.6666666666667</v>
      </c>
      <c r="P1569">
        <v>0.65116279069767402</v>
      </c>
      <c r="Q1569" t="s">
        <v>5493</v>
      </c>
      <c r="R1569" t="s">
        <v>5486</v>
      </c>
      <c r="S1569" t="s">
        <v>46</v>
      </c>
      <c r="T1569" t="s">
        <v>11</v>
      </c>
      <c r="U1569" t="s">
        <v>19</v>
      </c>
      <c r="V1569" t="s">
        <v>7870</v>
      </c>
      <c r="W1569">
        <v>106.42685</v>
      </c>
      <c r="X1569">
        <v>11.005039999999999</v>
      </c>
      <c r="Y1569" t="s">
        <v>7864</v>
      </c>
    </row>
    <row r="1570" spans="1:25" x14ac:dyDescent="0.75">
      <c r="A1570">
        <v>65700511</v>
      </c>
      <c r="B1570" t="s">
        <v>4803</v>
      </c>
      <c r="C1570" t="s">
        <v>5407</v>
      </c>
      <c r="D1570" t="s">
        <v>5487</v>
      </c>
      <c r="E1570" t="s">
        <v>18</v>
      </c>
      <c r="F1570">
        <v>0</v>
      </c>
      <c r="I1570">
        <v>20</v>
      </c>
      <c r="J1570">
        <v>18</v>
      </c>
      <c r="K1570">
        <v>17</v>
      </c>
      <c r="L1570" t="s">
        <v>5508</v>
      </c>
      <c r="M1570" t="s">
        <v>5475</v>
      </c>
      <c r="N1570">
        <v>28.6666666666667</v>
      </c>
      <c r="O1570">
        <v>20.3333333333333</v>
      </c>
      <c r="P1570">
        <v>0.70930232558139505</v>
      </c>
      <c r="Q1570" t="s">
        <v>5504</v>
      </c>
      <c r="R1570" t="s">
        <v>5486</v>
      </c>
      <c r="S1570" t="s">
        <v>46</v>
      </c>
      <c r="T1570" t="s">
        <v>11</v>
      </c>
      <c r="U1570" t="s">
        <v>19</v>
      </c>
      <c r="V1570" t="s">
        <v>7869</v>
      </c>
      <c r="W1570">
        <v>106.52534</v>
      </c>
      <c r="X1570">
        <v>10.951700000000001</v>
      </c>
      <c r="Y1570" t="s">
        <v>7864</v>
      </c>
    </row>
    <row r="1571" spans="1:25" x14ac:dyDescent="0.75">
      <c r="A1571">
        <v>65704196</v>
      </c>
      <c r="B1571" t="s">
        <v>5892</v>
      </c>
      <c r="C1571" t="s">
        <v>5407</v>
      </c>
      <c r="D1571" t="s">
        <v>5474</v>
      </c>
      <c r="E1571" t="s">
        <v>18</v>
      </c>
      <c r="F1571">
        <v>0</v>
      </c>
      <c r="G1571">
        <v>4</v>
      </c>
      <c r="H1571" t="s">
        <v>7287</v>
      </c>
      <c r="I1571">
        <v>13</v>
      </c>
      <c r="J1571">
        <v>15.6666666666667</v>
      </c>
      <c r="L1571" t="s">
        <v>5481</v>
      </c>
      <c r="M1571" t="s">
        <v>5475</v>
      </c>
      <c r="N1571">
        <v>28.6666666666667</v>
      </c>
      <c r="O1571">
        <v>21.6666666666667</v>
      </c>
      <c r="P1571">
        <v>0.75581395348837199</v>
      </c>
      <c r="Q1571" t="s">
        <v>5476</v>
      </c>
      <c r="R1571" t="s">
        <v>5477</v>
      </c>
      <c r="S1571" t="s">
        <v>46</v>
      </c>
      <c r="T1571" t="s">
        <v>11</v>
      </c>
      <c r="U1571" t="s">
        <v>19</v>
      </c>
      <c r="V1571" t="s">
        <v>7867</v>
      </c>
      <c r="W1571">
        <v>106.63772</v>
      </c>
      <c r="X1571">
        <v>10.92792</v>
      </c>
      <c r="Y1571" t="s">
        <v>7864</v>
      </c>
    </row>
    <row r="1572" spans="1:25" x14ac:dyDescent="0.75">
      <c r="A1572">
        <v>65720777</v>
      </c>
      <c r="B1572" t="s">
        <v>5992</v>
      </c>
      <c r="C1572" t="s">
        <v>5420</v>
      </c>
      <c r="D1572" t="s">
        <v>5488</v>
      </c>
      <c r="E1572" t="s">
        <v>18</v>
      </c>
      <c r="F1572">
        <v>0</v>
      </c>
      <c r="I1572">
        <v>14</v>
      </c>
      <c r="J1572">
        <v>12</v>
      </c>
      <c r="K1572">
        <v>2</v>
      </c>
      <c r="L1572" t="s">
        <v>5508</v>
      </c>
      <c r="M1572" t="s">
        <v>5475</v>
      </c>
      <c r="N1572">
        <v>28.6666666666667</v>
      </c>
      <c r="O1572">
        <v>21</v>
      </c>
      <c r="P1572">
        <v>0.73255813953488402</v>
      </c>
      <c r="Q1572" t="s">
        <v>5512</v>
      </c>
      <c r="R1572" t="s">
        <v>5483</v>
      </c>
      <c r="S1572" t="s">
        <v>46</v>
      </c>
      <c r="T1572" t="s">
        <v>11</v>
      </c>
      <c r="U1572" t="s">
        <v>19</v>
      </c>
      <c r="V1572" t="s">
        <v>7869</v>
      </c>
      <c r="W1572">
        <v>106.5095</v>
      </c>
      <c r="X1572">
        <v>10.978770000000001</v>
      </c>
      <c r="Y1572" t="s">
        <v>7864</v>
      </c>
    </row>
    <row r="1573" spans="1:25" x14ac:dyDescent="0.75">
      <c r="A1573">
        <v>65726784</v>
      </c>
      <c r="B1573" t="s">
        <v>6685</v>
      </c>
      <c r="C1573" t="s">
        <v>5407</v>
      </c>
      <c r="D1573" t="s">
        <v>5488</v>
      </c>
      <c r="E1573" t="s">
        <v>18</v>
      </c>
      <c r="F1573">
        <v>0</v>
      </c>
      <c r="G1573">
        <v>6</v>
      </c>
      <c r="H1573" t="s">
        <v>7287</v>
      </c>
      <c r="I1573">
        <v>10</v>
      </c>
      <c r="J1573">
        <v>11.3333333333333</v>
      </c>
      <c r="K1573">
        <v>28</v>
      </c>
      <c r="L1573" t="s">
        <v>5481</v>
      </c>
      <c r="M1573" t="s">
        <v>5475</v>
      </c>
      <c r="N1573">
        <v>28.6666666666667</v>
      </c>
      <c r="O1573">
        <v>21.3333333333333</v>
      </c>
      <c r="P1573">
        <v>0.74418604651162801</v>
      </c>
      <c r="Q1573" t="s">
        <v>5521</v>
      </c>
      <c r="R1573" t="s">
        <v>5477</v>
      </c>
      <c r="S1573" t="s">
        <v>46</v>
      </c>
      <c r="T1573" t="s">
        <v>11</v>
      </c>
      <c r="U1573" t="s">
        <v>19</v>
      </c>
      <c r="V1573" t="s">
        <v>7869</v>
      </c>
      <c r="W1573">
        <v>106.52745</v>
      </c>
      <c r="X1573">
        <v>10.994619999999999</v>
      </c>
      <c r="Y1573" t="s">
        <v>7864</v>
      </c>
    </row>
    <row r="1574" spans="1:25" x14ac:dyDescent="0.75">
      <c r="A1574">
        <v>65015531</v>
      </c>
      <c r="B1574" t="s">
        <v>6725</v>
      </c>
      <c r="C1574" t="s">
        <v>5407</v>
      </c>
      <c r="D1574" t="s">
        <v>5488</v>
      </c>
      <c r="E1574" t="s">
        <v>18</v>
      </c>
      <c r="F1574">
        <v>0</v>
      </c>
      <c r="I1574">
        <v>10</v>
      </c>
      <c r="J1574">
        <v>24</v>
      </c>
      <c r="K1574">
        <v>4</v>
      </c>
      <c r="L1574" t="s">
        <v>5508</v>
      </c>
      <c r="M1574" t="s">
        <v>5475</v>
      </c>
      <c r="N1574">
        <v>28.3333333333333</v>
      </c>
      <c r="O1574">
        <v>21.6666666666667</v>
      </c>
      <c r="P1574">
        <v>0.76470588235294101</v>
      </c>
      <c r="Q1574" t="s">
        <v>5493</v>
      </c>
      <c r="R1574" t="s">
        <v>5486</v>
      </c>
      <c r="S1574" t="s">
        <v>46</v>
      </c>
      <c r="T1574" t="s">
        <v>11</v>
      </c>
      <c r="U1574" t="s">
        <v>19</v>
      </c>
      <c r="V1574" t="s">
        <v>7870</v>
      </c>
      <c r="W1574">
        <v>106.42791</v>
      </c>
      <c r="X1574">
        <v>11.006629999999999</v>
      </c>
      <c r="Y1574" t="s">
        <v>7864</v>
      </c>
    </row>
    <row r="1575" spans="1:25" x14ac:dyDescent="0.75">
      <c r="A1575">
        <v>65015900</v>
      </c>
      <c r="B1575" t="s">
        <v>6114</v>
      </c>
      <c r="C1575" t="s">
        <v>5407</v>
      </c>
      <c r="D1575" t="s">
        <v>5488</v>
      </c>
      <c r="E1575" t="s">
        <v>18</v>
      </c>
      <c r="F1575">
        <v>0</v>
      </c>
      <c r="G1575">
        <v>3</v>
      </c>
      <c r="H1575" t="s">
        <v>7287</v>
      </c>
      <c r="I1575">
        <v>4</v>
      </c>
      <c r="J1575">
        <v>6.3333333333333304</v>
      </c>
      <c r="K1575">
        <v>7</v>
      </c>
      <c r="L1575" t="s">
        <v>5481</v>
      </c>
      <c r="M1575" t="s">
        <v>5475</v>
      </c>
      <c r="N1575">
        <v>28.3333333333333</v>
      </c>
      <c r="O1575">
        <v>13</v>
      </c>
      <c r="P1575">
        <v>0.45882352941176502</v>
      </c>
      <c r="Q1575" t="s">
        <v>5503</v>
      </c>
      <c r="R1575" t="s">
        <v>5477</v>
      </c>
      <c r="S1575" t="s">
        <v>46</v>
      </c>
      <c r="T1575" t="s">
        <v>11</v>
      </c>
      <c r="U1575" t="s">
        <v>19</v>
      </c>
      <c r="V1575" t="s">
        <v>7859</v>
      </c>
      <c r="W1575">
        <v>106.59741</v>
      </c>
      <c r="X1575">
        <v>10.96495</v>
      </c>
      <c r="Y1575" t="s">
        <v>7866</v>
      </c>
    </row>
    <row r="1576" spans="1:25" x14ac:dyDescent="0.75">
      <c r="A1576">
        <v>65021938</v>
      </c>
      <c r="B1576" t="s">
        <v>6436</v>
      </c>
      <c r="C1576" t="s">
        <v>5407</v>
      </c>
      <c r="D1576" t="s">
        <v>5488</v>
      </c>
      <c r="E1576" t="s">
        <v>18</v>
      </c>
      <c r="F1576">
        <v>0</v>
      </c>
      <c r="I1576">
        <v>12</v>
      </c>
      <c r="J1576">
        <v>5.3333333333333304</v>
      </c>
      <c r="K1576">
        <v>4</v>
      </c>
      <c r="L1576" t="s">
        <v>5508</v>
      </c>
      <c r="M1576" t="s">
        <v>5475</v>
      </c>
      <c r="N1576">
        <v>28.3333333333333</v>
      </c>
      <c r="O1576">
        <v>18</v>
      </c>
      <c r="P1576">
        <v>0.63529411764705901</v>
      </c>
      <c r="Q1576" t="s">
        <v>5485</v>
      </c>
      <c r="R1576" t="s">
        <v>5486</v>
      </c>
      <c r="S1576" t="s">
        <v>46</v>
      </c>
      <c r="T1576" t="s">
        <v>11</v>
      </c>
      <c r="U1576" t="s">
        <v>19</v>
      </c>
      <c r="V1576" t="s">
        <v>7861</v>
      </c>
      <c r="W1576">
        <v>106.49379</v>
      </c>
      <c r="X1576">
        <v>10.9884</v>
      </c>
      <c r="Y1576" t="s">
        <v>7864</v>
      </c>
    </row>
    <row r="1577" spans="1:25" x14ac:dyDescent="0.75">
      <c r="A1577">
        <v>65026870</v>
      </c>
      <c r="B1577" t="s">
        <v>6766</v>
      </c>
      <c r="C1577" t="s">
        <v>5407</v>
      </c>
      <c r="D1577" t="s">
        <v>5487</v>
      </c>
      <c r="E1577" t="s">
        <v>18</v>
      </c>
      <c r="F1577">
        <v>0</v>
      </c>
      <c r="G1577">
        <v>8</v>
      </c>
      <c r="H1577" t="s">
        <v>7287</v>
      </c>
      <c r="I1577">
        <v>8</v>
      </c>
      <c r="J1577">
        <v>6.3333333333333304</v>
      </c>
      <c r="K1577">
        <v>5</v>
      </c>
      <c r="L1577" t="s">
        <v>5481</v>
      </c>
      <c r="M1577" t="s">
        <v>5475</v>
      </c>
      <c r="N1577">
        <v>28.3333333333333</v>
      </c>
      <c r="O1577">
        <v>19.6666666666667</v>
      </c>
      <c r="P1577">
        <v>0.69411764705882395</v>
      </c>
      <c r="Q1577" t="s">
        <v>5495</v>
      </c>
      <c r="R1577" t="s">
        <v>5477</v>
      </c>
      <c r="S1577" t="s">
        <v>46</v>
      </c>
      <c r="T1577" t="s">
        <v>11</v>
      </c>
      <c r="U1577" t="s">
        <v>19</v>
      </c>
      <c r="V1577" t="s">
        <v>7869</v>
      </c>
      <c r="W1577">
        <v>106.49361</v>
      </c>
      <c r="X1577">
        <v>11.01474</v>
      </c>
      <c r="Y1577" t="s">
        <v>7864</v>
      </c>
    </row>
    <row r="1578" spans="1:25" x14ac:dyDescent="0.75">
      <c r="A1578">
        <v>65026919</v>
      </c>
      <c r="B1578" t="s">
        <v>6140</v>
      </c>
      <c r="C1578" t="s">
        <v>5407</v>
      </c>
      <c r="D1578" t="s">
        <v>5488</v>
      </c>
      <c r="E1578" t="s">
        <v>18</v>
      </c>
      <c r="F1578">
        <v>0</v>
      </c>
      <c r="I1578">
        <v>6</v>
      </c>
      <c r="J1578">
        <v>8</v>
      </c>
      <c r="K1578">
        <v>2</v>
      </c>
      <c r="L1578" t="s">
        <v>5508</v>
      </c>
      <c r="M1578" t="s">
        <v>5475</v>
      </c>
      <c r="N1578">
        <v>28.3333333333333</v>
      </c>
      <c r="O1578">
        <v>11.3333333333333</v>
      </c>
      <c r="P1578">
        <v>0.4</v>
      </c>
      <c r="Q1578" t="s">
        <v>5503</v>
      </c>
      <c r="R1578" t="s">
        <v>5477</v>
      </c>
      <c r="S1578" t="s">
        <v>46</v>
      </c>
      <c r="T1578" t="s">
        <v>11</v>
      </c>
      <c r="U1578" t="s">
        <v>19</v>
      </c>
      <c r="V1578" t="s">
        <v>7869</v>
      </c>
      <c r="W1578">
        <v>106.61535000000001</v>
      </c>
      <c r="X1578">
        <v>10.97293</v>
      </c>
      <c r="Y1578" t="s">
        <v>7868</v>
      </c>
    </row>
    <row r="1579" spans="1:25" x14ac:dyDescent="0.75">
      <c r="A1579">
        <v>65027520</v>
      </c>
      <c r="B1579" t="s">
        <v>2798</v>
      </c>
      <c r="C1579" t="s">
        <v>5407</v>
      </c>
      <c r="D1579" t="s">
        <v>5487</v>
      </c>
      <c r="E1579" t="s">
        <v>18</v>
      </c>
      <c r="F1579">
        <v>0</v>
      </c>
      <c r="I1579">
        <v>11</v>
      </c>
      <c r="J1579">
        <v>9</v>
      </c>
      <c r="K1579">
        <v>10</v>
      </c>
      <c r="L1579" t="s">
        <v>5508</v>
      </c>
      <c r="M1579" t="s">
        <v>5475</v>
      </c>
      <c r="N1579">
        <v>28.3333333333333</v>
      </c>
      <c r="O1579">
        <v>23.3333333333333</v>
      </c>
      <c r="P1579">
        <v>0.82352941176470595</v>
      </c>
      <c r="Q1579" t="s">
        <v>5504</v>
      </c>
      <c r="R1579" t="s">
        <v>5486</v>
      </c>
      <c r="S1579" t="s">
        <v>46</v>
      </c>
      <c r="T1579" t="s">
        <v>11</v>
      </c>
      <c r="U1579" t="s">
        <v>19</v>
      </c>
      <c r="V1579" t="s">
        <v>7869</v>
      </c>
      <c r="W1579">
        <v>106.52146999999999</v>
      </c>
      <c r="X1579">
        <v>10.93615</v>
      </c>
      <c r="Y1579" t="s">
        <v>7862</v>
      </c>
    </row>
    <row r="1580" spans="1:25" x14ac:dyDescent="0.75">
      <c r="A1580">
        <v>65047924</v>
      </c>
      <c r="B1580" t="s">
        <v>6366</v>
      </c>
      <c r="C1580" t="s">
        <v>5407</v>
      </c>
      <c r="D1580" t="s">
        <v>5488</v>
      </c>
      <c r="E1580" t="s">
        <v>18</v>
      </c>
      <c r="F1580">
        <v>0</v>
      </c>
      <c r="G1580">
        <v>4</v>
      </c>
      <c r="H1580" t="s">
        <v>7287</v>
      </c>
      <c r="I1580">
        <v>5</v>
      </c>
      <c r="J1580">
        <v>6</v>
      </c>
      <c r="K1580">
        <v>6</v>
      </c>
      <c r="L1580" t="s">
        <v>5481</v>
      </c>
      <c r="M1580" t="s">
        <v>5475</v>
      </c>
      <c r="N1580">
        <v>28.3333333333333</v>
      </c>
      <c r="O1580">
        <v>22</v>
      </c>
      <c r="P1580">
        <v>0.77647058823529402</v>
      </c>
      <c r="Q1580" t="s">
        <v>5500</v>
      </c>
      <c r="R1580" t="s">
        <v>5486</v>
      </c>
      <c r="S1580" t="s">
        <v>46</v>
      </c>
      <c r="T1580" t="s">
        <v>11</v>
      </c>
      <c r="U1580" t="s">
        <v>19</v>
      </c>
      <c r="V1580" t="s">
        <v>7861</v>
      </c>
      <c r="W1580">
        <v>106.48556000000001</v>
      </c>
      <c r="X1580">
        <v>10.966620000000001</v>
      </c>
      <c r="Y1580" t="s">
        <v>7864</v>
      </c>
    </row>
    <row r="1581" spans="1:25" x14ac:dyDescent="0.75">
      <c r="A1581">
        <v>65063993</v>
      </c>
      <c r="B1581" t="s">
        <v>6437</v>
      </c>
      <c r="C1581" t="s">
        <v>5407</v>
      </c>
      <c r="D1581" t="s">
        <v>5496</v>
      </c>
      <c r="E1581" t="s">
        <v>18</v>
      </c>
      <c r="F1581">
        <v>0</v>
      </c>
      <c r="I1581">
        <v>3</v>
      </c>
      <c r="J1581">
        <v>11</v>
      </c>
      <c r="L1581" t="s">
        <v>5508</v>
      </c>
      <c r="M1581" t="s">
        <v>5475</v>
      </c>
      <c r="N1581">
        <v>28.3333333333333</v>
      </c>
      <c r="O1581">
        <v>15.6666666666667</v>
      </c>
      <c r="P1581">
        <v>0.55294117647058805</v>
      </c>
      <c r="Q1581" t="s">
        <v>5503</v>
      </c>
      <c r="R1581" t="s">
        <v>5477</v>
      </c>
      <c r="S1581" t="s">
        <v>46</v>
      </c>
      <c r="T1581" t="s">
        <v>11</v>
      </c>
      <c r="U1581" t="s">
        <v>19</v>
      </c>
      <c r="V1581" t="s">
        <v>7859</v>
      </c>
      <c r="W1581">
        <v>106.60357999999999</v>
      </c>
      <c r="X1581">
        <v>10.95613</v>
      </c>
      <c r="Y1581" t="s">
        <v>7866</v>
      </c>
    </row>
    <row r="1582" spans="1:25" x14ac:dyDescent="0.75">
      <c r="A1582">
        <v>65067922</v>
      </c>
      <c r="B1582" t="s">
        <v>7621</v>
      </c>
      <c r="C1582" t="s">
        <v>5407</v>
      </c>
      <c r="D1582" t="s">
        <v>5496</v>
      </c>
      <c r="E1582" t="s">
        <v>18</v>
      </c>
      <c r="F1582">
        <v>0</v>
      </c>
      <c r="I1582">
        <v>3</v>
      </c>
      <c r="J1582">
        <v>151</v>
      </c>
      <c r="L1582" t="s">
        <v>5508</v>
      </c>
      <c r="M1582" t="s">
        <v>5475</v>
      </c>
      <c r="N1582">
        <v>28.3333333333333</v>
      </c>
      <c r="O1582">
        <v>15</v>
      </c>
      <c r="P1582">
        <v>0.52941176470588203</v>
      </c>
      <c r="Q1582" t="s">
        <v>5503</v>
      </c>
      <c r="R1582" t="s">
        <v>5477</v>
      </c>
      <c r="S1582" t="s">
        <v>46</v>
      </c>
      <c r="T1582" t="s">
        <v>11</v>
      </c>
      <c r="U1582" t="s">
        <v>19</v>
      </c>
      <c r="V1582" t="s">
        <v>7859</v>
      </c>
      <c r="W1582">
        <v>106.60316</v>
      </c>
      <c r="X1582">
        <v>10.94481</v>
      </c>
      <c r="Y1582" t="s">
        <v>7866</v>
      </c>
    </row>
    <row r="1583" spans="1:25" x14ac:dyDescent="0.75">
      <c r="A1583">
        <v>65502119</v>
      </c>
      <c r="B1583" t="s">
        <v>6331</v>
      </c>
      <c r="C1583" t="s">
        <v>5407</v>
      </c>
      <c r="D1583" t="s">
        <v>5488</v>
      </c>
      <c r="E1583" t="s">
        <v>18</v>
      </c>
      <c r="F1583">
        <v>0</v>
      </c>
      <c r="I1583">
        <v>3</v>
      </c>
      <c r="J1583">
        <v>13</v>
      </c>
      <c r="K1583">
        <v>5</v>
      </c>
      <c r="L1583" t="s">
        <v>5508</v>
      </c>
      <c r="M1583" t="s">
        <v>5475</v>
      </c>
      <c r="N1583">
        <v>28.3333333333333</v>
      </c>
      <c r="O1583">
        <v>14.3333333333333</v>
      </c>
      <c r="P1583">
        <v>0.505882352941177</v>
      </c>
      <c r="Q1583" t="s">
        <v>5521</v>
      </c>
      <c r="R1583" t="s">
        <v>5477</v>
      </c>
      <c r="S1583" t="s">
        <v>46</v>
      </c>
      <c r="T1583" t="s">
        <v>11</v>
      </c>
      <c r="U1583" t="s">
        <v>19</v>
      </c>
      <c r="V1583" t="s">
        <v>7859</v>
      </c>
      <c r="W1583">
        <v>106.57219000000001</v>
      </c>
      <c r="X1583">
        <v>10.993589999999999</v>
      </c>
      <c r="Y1583" t="s">
        <v>7866</v>
      </c>
    </row>
    <row r="1584" spans="1:25" x14ac:dyDescent="0.75">
      <c r="A1584">
        <v>65525581</v>
      </c>
      <c r="B1584" t="s">
        <v>116</v>
      </c>
      <c r="C1584" t="s">
        <v>5407</v>
      </c>
      <c r="D1584" t="s">
        <v>5487</v>
      </c>
      <c r="E1584" t="s">
        <v>18</v>
      </c>
      <c r="F1584">
        <v>0</v>
      </c>
      <c r="G1584">
        <v>2</v>
      </c>
      <c r="H1584" t="s">
        <v>7287</v>
      </c>
      <c r="I1584">
        <v>8</v>
      </c>
      <c r="J1584">
        <v>9</v>
      </c>
      <c r="K1584">
        <v>9</v>
      </c>
      <c r="L1584" t="s">
        <v>5481</v>
      </c>
      <c r="M1584" t="s">
        <v>5475</v>
      </c>
      <c r="N1584">
        <v>28.3333333333333</v>
      </c>
      <c r="O1584">
        <v>20.3333333333333</v>
      </c>
      <c r="P1584">
        <v>0.71764705882352897</v>
      </c>
      <c r="Q1584" t="s">
        <v>5504</v>
      </c>
      <c r="R1584" t="s">
        <v>5486</v>
      </c>
      <c r="S1584" t="s">
        <v>46</v>
      </c>
      <c r="T1584" t="s">
        <v>11</v>
      </c>
      <c r="U1584" t="s">
        <v>19</v>
      </c>
      <c r="V1584" t="s">
        <v>7869</v>
      </c>
      <c r="W1584">
        <v>106.51991</v>
      </c>
      <c r="X1584">
        <v>10.936299999999999</v>
      </c>
      <c r="Y1584" t="s">
        <v>7864</v>
      </c>
    </row>
    <row r="1585" spans="1:25" x14ac:dyDescent="0.75">
      <c r="A1585">
        <v>65540148</v>
      </c>
      <c r="B1585" t="s">
        <v>1021</v>
      </c>
      <c r="C1585" t="s">
        <v>5407</v>
      </c>
      <c r="D1585" t="s">
        <v>5488</v>
      </c>
      <c r="E1585" t="s">
        <v>18</v>
      </c>
      <c r="F1585">
        <v>0</v>
      </c>
      <c r="I1585">
        <v>5</v>
      </c>
      <c r="J1585">
        <v>5.3333333333333304</v>
      </c>
      <c r="K1585">
        <v>5</v>
      </c>
      <c r="L1585" t="s">
        <v>5508</v>
      </c>
      <c r="M1585" t="s">
        <v>5475</v>
      </c>
      <c r="N1585">
        <v>28.3333333333333</v>
      </c>
      <c r="O1585">
        <v>13.3333333333333</v>
      </c>
      <c r="P1585">
        <v>0.47058823529411797</v>
      </c>
      <c r="Q1585" t="s">
        <v>5503</v>
      </c>
      <c r="R1585" t="s">
        <v>5477</v>
      </c>
      <c r="S1585" t="s">
        <v>46</v>
      </c>
      <c r="T1585" t="s">
        <v>11</v>
      </c>
      <c r="U1585" t="s">
        <v>19</v>
      </c>
      <c r="V1585" t="s">
        <v>7859</v>
      </c>
      <c r="W1585">
        <v>106.59039</v>
      </c>
      <c r="X1585">
        <v>10.96509</v>
      </c>
      <c r="Y1585" t="s">
        <v>7866</v>
      </c>
    </row>
    <row r="1586" spans="1:25" x14ac:dyDescent="0.75">
      <c r="A1586">
        <v>65540155</v>
      </c>
      <c r="B1586" t="s">
        <v>2353</v>
      </c>
      <c r="C1586" t="s">
        <v>5407</v>
      </c>
      <c r="D1586" t="s">
        <v>5488</v>
      </c>
      <c r="E1586" t="s">
        <v>18</v>
      </c>
      <c r="F1586">
        <v>0</v>
      </c>
      <c r="I1586">
        <v>4</v>
      </c>
      <c r="J1586">
        <v>11</v>
      </c>
      <c r="L1586" t="s">
        <v>5508</v>
      </c>
      <c r="M1586" t="s">
        <v>5475</v>
      </c>
      <c r="N1586">
        <v>28.3333333333333</v>
      </c>
      <c r="O1586">
        <v>18</v>
      </c>
      <c r="P1586">
        <v>0.63529411764705901</v>
      </c>
      <c r="Q1586" t="s">
        <v>5476</v>
      </c>
      <c r="R1586" t="s">
        <v>5477</v>
      </c>
      <c r="S1586" t="s">
        <v>46</v>
      </c>
      <c r="T1586" t="s">
        <v>11</v>
      </c>
      <c r="U1586" t="s">
        <v>19</v>
      </c>
      <c r="V1586" t="s">
        <v>7867</v>
      </c>
      <c r="W1586">
        <v>106.64658</v>
      </c>
      <c r="X1586">
        <v>10.944089999999999</v>
      </c>
      <c r="Y1586" t="s">
        <v>7864</v>
      </c>
    </row>
    <row r="1587" spans="1:25" x14ac:dyDescent="0.75">
      <c r="A1587">
        <v>65540244</v>
      </c>
      <c r="B1587" t="s">
        <v>5750</v>
      </c>
      <c r="C1587" t="s">
        <v>5407</v>
      </c>
      <c r="D1587" t="s">
        <v>5474</v>
      </c>
      <c r="E1587" t="s">
        <v>5497</v>
      </c>
      <c r="F1587">
        <v>125</v>
      </c>
      <c r="I1587">
        <v>121</v>
      </c>
      <c r="J1587">
        <v>49.6666666666667</v>
      </c>
      <c r="K1587">
        <v>211</v>
      </c>
      <c r="L1587" t="s">
        <v>5508</v>
      </c>
      <c r="M1587" t="s">
        <v>5499</v>
      </c>
      <c r="N1587">
        <v>28.3333333333333</v>
      </c>
      <c r="O1587">
        <v>18.3333333333333</v>
      </c>
      <c r="P1587">
        <v>0.64705882352941202</v>
      </c>
      <c r="Q1587" t="s">
        <v>5495</v>
      </c>
      <c r="R1587" t="s">
        <v>5477</v>
      </c>
      <c r="S1587" t="s">
        <v>46</v>
      </c>
      <c r="T1587" t="s">
        <v>11</v>
      </c>
      <c r="U1587" t="s">
        <v>19</v>
      </c>
      <c r="V1587" t="s">
        <v>7863</v>
      </c>
      <c r="W1587">
        <v>106.48524</v>
      </c>
      <c r="X1587">
        <v>11.02638</v>
      </c>
      <c r="Y1587" t="s">
        <v>7864</v>
      </c>
    </row>
    <row r="1588" spans="1:25" x14ac:dyDescent="0.75">
      <c r="A1588">
        <v>65540265</v>
      </c>
      <c r="B1588" t="s">
        <v>6615</v>
      </c>
      <c r="C1588" t="s">
        <v>5407</v>
      </c>
      <c r="D1588" t="s">
        <v>5488</v>
      </c>
      <c r="E1588" t="s">
        <v>18</v>
      </c>
      <c r="F1588">
        <v>0</v>
      </c>
      <c r="G1588">
        <v>5</v>
      </c>
      <c r="H1588" t="s">
        <v>7287</v>
      </c>
      <c r="I1588">
        <v>8</v>
      </c>
      <c r="J1588">
        <v>6.3333333333333304</v>
      </c>
      <c r="K1588">
        <v>10</v>
      </c>
      <c r="L1588" t="s">
        <v>5481</v>
      </c>
      <c r="M1588" t="s">
        <v>5475</v>
      </c>
      <c r="N1588">
        <v>28.3333333333333</v>
      </c>
      <c r="O1588">
        <v>13.3333333333333</v>
      </c>
      <c r="P1588">
        <v>0.47058823529411797</v>
      </c>
      <c r="Q1588" t="s">
        <v>5521</v>
      </c>
      <c r="R1588" t="s">
        <v>5477</v>
      </c>
      <c r="S1588" t="s">
        <v>46</v>
      </c>
      <c r="T1588" t="s">
        <v>11</v>
      </c>
      <c r="U1588" t="s">
        <v>19</v>
      </c>
      <c r="V1588" t="s">
        <v>7859</v>
      </c>
      <c r="W1588">
        <v>106.57389000000001</v>
      </c>
      <c r="X1588">
        <v>10.98756</v>
      </c>
      <c r="Y1588" t="s">
        <v>7866</v>
      </c>
    </row>
    <row r="1589" spans="1:25" x14ac:dyDescent="0.75">
      <c r="A1589">
        <v>65540459</v>
      </c>
      <c r="B1589" t="s">
        <v>6427</v>
      </c>
      <c r="C1589" t="s">
        <v>5407</v>
      </c>
      <c r="D1589" t="s">
        <v>5488</v>
      </c>
      <c r="E1589" t="s">
        <v>18</v>
      </c>
      <c r="F1589">
        <v>0</v>
      </c>
      <c r="I1589">
        <v>11</v>
      </c>
      <c r="J1589">
        <v>10.3333333333333</v>
      </c>
      <c r="K1589">
        <v>5</v>
      </c>
      <c r="L1589" t="s">
        <v>5508</v>
      </c>
      <c r="M1589" t="s">
        <v>5475</v>
      </c>
      <c r="N1589">
        <v>28.3333333333333</v>
      </c>
      <c r="O1589">
        <v>14</v>
      </c>
      <c r="P1589">
        <v>0.49411764705882399</v>
      </c>
      <c r="Q1589" t="s">
        <v>5503</v>
      </c>
      <c r="R1589" t="s">
        <v>5477</v>
      </c>
      <c r="S1589" t="s">
        <v>46</v>
      </c>
      <c r="T1589" t="s">
        <v>11</v>
      </c>
      <c r="U1589" t="s">
        <v>19</v>
      </c>
      <c r="V1589" t="s">
        <v>7859</v>
      </c>
      <c r="W1589">
        <v>106.59215</v>
      </c>
      <c r="X1589">
        <v>10.95951</v>
      </c>
      <c r="Y1589" t="s">
        <v>7866</v>
      </c>
    </row>
    <row r="1590" spans="1:25" x14ac:dyDescent="0.75">
      <c r="A1590">
        <v>65540486</v>
      </c>
      <c r="B1590" t="s">
        <v>6082</v>
      </c>
      <c r="C1590" t="s">
        <v>5407</v>
      </c>
      <c r="D1590" t="s">
        <v>5487</v>
      </c>
      <c r="E1590" t="s">
        <v>18</v>
      </c>
      <c r="F1590">
        <v>0</v>
      </c>
      <c r="I1590">
        <v>3</v>
      </c>
      <c r="J1590">
        <v>4</v>
      </c>
      <c r="K1590">
        <v>24</v>
      </c>
      <c r="L1590" t="s">
        <v>5508</v>
      </c>
      <c r="M1590" t="s">
        <v>5475</v>
      </c>
      <c r="N1590">
        <v>28.3333333333333</v>
      </c>
      <c r="O1590">
        <v>20</v>
      </c>
      <c r="P1590">
        <v>0.70588235294117696</v>
      </c>
      <c r="Q1590" t="s">
        <v>5504</v>
      </c>
      <c r="R1590" t="s">
        <v>5486</v>
      </c>
      <c r="S1590" t="s">
        <v>46</v>
      </c>
      <c r="T1590" t="s">
        <v>11</v>
      </c>
      <c r="U1590" t="s">
        <v>19</v>
      </c>
      <c r="V1590" t="s">
        <v>7869</v>
      </c>
      <c r="W1590">
        <v>106.52003000000001</v>
      </c>
      <c r="X1590">
        <v>10.96743</v>
      </c>
      <c r="Y1590" t="s">
        <v>7864</v>
      </c>
    </row>
    <row r="1591" spans="1:25" x14ac:dyDescent="0.75">
      <c r="A1591">
        <v>65701764</v>
      </c>
      <c r="B1591" t="s">
        <v>5799</v>
      </c>
      <c r="C1591" t="s">
        <v>5407</v>
      </c>
      <c r="D1591" t="s">
        <v>5487</v>
      </c>
      <c r="E1591" t="s">
        <v>18</v>
      </c>
      <c r="F1591">
        <v>0</v>
      </c>
      <c r="G1591">
        <v>4</v>
      </c>
      <c r="H1591" t="s">
        <v>7287</v>
      </c>
      <c r="I1591">
        <v>11</v>
      </c>
      <c r="J1591">
        <v>9.3333333333333304</v>
      </c>
      <c r="K1591">
        <v>10</v>
      </c>
      <c r="L1591" t="s">
        <v>5481</v>
      </c>
      <c r="M1591" t="s">
        <v>5475</v>
      </c>
      <c r="N1591">
        <v>28.3333333333333</v>
      </c>
      <c r="O1591">
        <v>22.3333333333333</v>
      </c>
      <c r="P1591">
        <v>0.78823529411764703</v>
      </c>
      <c r="Q1591" t="s">
        <v>5504</v>
      </c>
      <c r="R1591" t="s">
        <v>5486</v>
      </c>
      <c r="S1591" t="s">
        <v>46</v>
      </c>
      <c r="T1591" t="s">
        <v>11</v>
      </c>
      <c r="U1591" t="s">
        <v>19</v>
      </c>
      <c r="V1591" t="s">
        <v>7869</v>
      </c>
      <c r="W1591">
        <v>106.52106999999999</v>
      </c>
      <c r="X1591">
        <v>10.94027</v>
      </c>
      <c r="Y1591" t="s">
        <v>7864</v>
      </c>
    </row>
    <row r="1592" spans="1:25" x14ac:dyDescent="0.75">
      <c r="A1592">
        <v>65727923</v>
      </c>
      <c r="B1592" t="s">
        <v>6321</v>
      </c>
      <c r="C1592" t="s">
        <v>5407</v>
      </c>
      <c r="D1592" t="s">
        <v>5488</v>
      </c>
      <c r="E1592" t="s">
        <v>18</v>
      </c>
      <c r="F1592">
        <v>0</v>
      </c>
      <c r="I1592">
        <v>7</v>
      </c>
      <c r="J1592">
        <v>5.3333333333333304</v>
      </c>
      <c r="K1592">
        <v>5</v>
      </c>
      <c r="L1592" t="s">
        <v>5508</v>
      </c>
      <c r="M1592" t="s">
        <v>5475</v>
      </c>
      <c r="N1592">
        <v>28.3333333333333</v>
      </c>
      <c r="O1592">
        <v>11</v>
      </c>
      <c r="P1592">
        <v>0.38823529411764701</v>
      </c>
      <c r="Q1592" t="s">
        <v>5503</v>
      </c>
      <c r="R1592" t="s">
        <v>5477</v>
      </c>
      <c r="S1592" t="s">
        <v>46</v>
      </c>
      <c r="T1592" t="s">
        <v>11</v>
      </c>
      <c r="U1592" t="s">
        <v>19</v>
      </c>
      <c r="V1592" t="s">
        <v>7859</v>
      </c>
      <c r="W1592">
        <v>106.59772</v>
      </c>
      <c r="X1592">
        <v>10.959490000000001</v>
      </c>
      <c r="Y1592" t="s">
        <v>7868</v>
      </c>
    </row>
    <row r="1593" spans="1:25" x14ac:dyDescent="0.75">
      <c r="A1593">
        <v>65732957</v>
      </c>
      <c r="B1593" t="s">
        <v>3422</v>
      </c>
      <c r="C1593" t="s">
        <v>5407</v>
      </c>
      <c r="D1593" t="s">
        <v>5487</v>
      </c>
      <c r="E1593" t="s">
        <v>18</v>
      </c>
      <c r="F1593">
        <v>0</v>
      </c>
      <c r="I1593">
        <v>9</v>
      </c>
      <c r="J1593">
        <v>11.3333333333333</v>
      </c>
      <c r="K1593">
        <v>7</v>
      </c>
      <c r="L1593" t="s">
        <v>5508</v>
      </c>
      <c r="M1593" t="s">
        <v>5475</v>
      </c>
      <c r="N1593">
        <v>28.3333333333333</v>
      </c>
      <c r="O1593">
        <v>14.3333333333333</v>
      </c>
      <c r="P1593">
        <v>0.505882352941177</v>
      </c>
      <c r="Q1593" t="s">
        <v>5495</v>
      </c>
      <c r="R1593" t="s">
        <v>5477</v>
      </c>
      <c r="S1593" t="s">
        <v>46</v>
      </c>
      <c r="T1593" t="s">
        <v>11</v>
      </c>
      <c r="U1593" t="s">
        <v>19</v>
      </c>
      <c r="V1593" t="s">
        <v>7859</v>
      </c>
      <c r="W1593">
        <v>106.57227</v>
      </c>
      <c r="X1593">
        <v>11.02675</v>
      </c>
      <c r="Y1593" t="s">
        <v>7866</v>
      </c>
    </row>
    <row r="1594" spans="1:25" x14ac:dyDescent="0.75">
      <c r="A1594">
        <v>65014262</v>
      </c>
      <c r="B1594" t="s">
        <v>896</v>
      </c>
      <c r="C1594" t="s">
        <v>5407</v>
      </c>
      <c r="D1594" t="s">
        <v>5488</v>
      </c>
      <c r="E1594" t="s">
        <v>18</v>
      </c>
      <c r="F1594">
        <v>0</v>
      </c>
      <c r="I1594">
        <v>16</v>
      </c>
      <c r="J1594">
        <v>16.3333333333333</v>
      </c>
      <c r="K1594">
        <v>8</v>
      </c>
      <c r="L1594" t="s">
        <v>5508</v>
      </c>
      <c r="M1594" t="s">
        <v>5475</v>
      </c>
      <c r="N1594">
        <v>28</v>
      </c>
      <c r="O1594">
        <v>19.6666666666667</v>
      </c>
      <c r="P1594">
        <v>0.702380952380952</v>
      </c>
      <c r="Q1594" t="s">
        <v>5507</v>
      </c>
      <c r="R1594" t="s">
        <v>5486</v>
      </c>
      <c r="S1594" t="s">
        <v>46</v>
      </c>
      <c r="T1594" t="s">
        <v>11</v>
      </c>
      <c r="U1594" t="s">
        <v>19</v>
      </c>
      <c r="V1594" t="s">
        <v>7869</v>
      </c>
      <c r="W1594">
        <v>106.53537</v>
      </c>
      <c r="X1594">
        <v>10.93637</v>
      </c>
      <c r="Y1594" t="s">
        <v>7864</v>
      </c>
    </row>
    <row r="1595" spans="1:25" x14ac:dyDescent="0.75">
      <c r="A1595">
        <v>65065425</v>
      </c>
      <c r="B1595" t="s">
        <v>6783</v>
      </c>
      <c r="C1595" t="s">
        <v>5390</v>
      </c>
      <c r="D1595" t="s">
        <v>5496</v>
      </c>
      <c r="E1595" t="s">
        <v>18</v>
      </c>
      <c r="F1595">
        <v>0</v>
      </c>
      <c r="G1595">
        <v>4</v>
      </c>
      <c r="H1595" t="s">
        <v>7287</v>
      </c>
      <c r="I1595">
        <v>4</v>
      </c>
      <c r="J1595">
        <v>4.6666666666666696</v>
      </c>
      <c r="L1595" t="s">
        <v>5481</v>
      </c>
      <c r="M1595" t="s">
        <v>5475</v>
      </c>
      <c r="N1595">
        <v>28</v>
      </c>
      <c r="O1595">
        <v>18.6666666666667</v>
      </c>
      <c r="P1595">
        <v>0.66666666666666696</v>
      </c>
      <c r="Q1595" t="s">
        <v>5482</v>
      </c>
      <c r="R1595" t="s">
        <v>5483</v>
      </c>
      <c r="S1595" t="s">
        <v>46</v>
      </c>
      <c r="T1595" t="s">
        <v>11</v>
      </c>
      <c r="U1595" t="s">
        <v>19</v>
      </c>
      <c r="V1595" t="s">
        <v>7869</v>
      </c>
      <c r="W1595">
        <v>106.50349</v>
      </c>
      <c r="X1595">
        <v>10.962490000000001</v>
      </c>
      <c r="Y1595" t="s">
        <v>7864</v>
      </c>
    </row>
    <row r="1596" spans="1:25" x14ac:dyDescent="0.75">
      <c r="A1596">
        <v>65067918</v>
      </c>
      <c r="B1596" t="s">
        <v>7619</v>
      </c>
      <c r="C1596" t="s">
        <v>5407</v>
      </c>
      <c r="D1596" t="s">
        <v>5496</v>
      </c>
      <c r="E1596" t="s">
        <v>18</v>
      </c>
      <c r="F1596">
        <v>0</v>
      </c>
      <c r="I1596">
        <v>3</v>
      </c>
      <c r="J1596">
        <v>8</v>
      </c>
      <c r="L1596" t="s">
        <v>5508</v>
      </c>
      <c r="M1596" t="s">
        <v>5475</v>
      </c>
      <c r="N1596">
        <v>28</v>
      </c>
      <c r="O1596">
        <v>11.6666666666667</v>
      </c>
      <c r="P1596">
        <v>0.41666666666666702</v>
      </c>
      <c r="Q1596" t="s">
        <v>5503</v>
      </c>
      <c r="R1596" t="s">
        <v>5477</v>
      </c>
      <c r="S1596" t="s">
        <v>46</v>
      </c>
      <c r="T1596" t="s">
        <v>11</v>
      </c>
      <c r="U1596" t="s">
        <v>19</v>
      </c>
      <c r="V1596" t="s">
        <v>7859</v>
      </c>
      <c r="W1596">
        <v>106.58947000000001</v>
      </c>
      <c r="X1596">
        <v>10.965</v>
      </c>
      <c r="Y1596" t="s">
        <v>7866</v>
      </c>
    </row>
    <row r="1597" spans="1:25" x14ac:dyDescent="0.75">
      <c r="A1597">
        <v>65409413</v>
      </c>
      <c r="B1597" t="s">
        <v>4508</v>
      </c>
      <c r="C1597" t="s">
        <v>5390</v>
      </c>
      <c r="D1597" t="s">
        <v>5474</v>
      </c>
      <c r="E1597" t="s">
        <v>18</v>
      </c>
      <c r="F1597">
        <v>0</v>
      </c>
      <c r="G1597">
        <v>18</v>
      </c>
      <c r="H1597" t="s">
        <v>7287</v>
      </c>
      <c r="I1597">
        <v>15</v>
      </c>
      <c r="J1597">
        <v>15</v>
      </c>
      <c r="K1597">
        <v>49</v>
      </c>
      <c r="L1597" t="s">
        <v>5481</v>
      </c>
      <c r="M1597" t="s">
        <v>5475</v>
      </c>
      <c r="N1597">
        <v>28</v>
      </c>
      <c r="O1597">
        <v>18.6666666666667</v>
      </c>
      <c r="P1597">
        <v>0.66666666666666696</v>
      </c>
      <c r="Q1597" t="s">
        <v>5482</v>
      </c>
      <c r="R1597" t="s">
        <v>5483</v>
      </c>
      <c r="S1597" t="s">
        <v>46</v>
      </c>
      <c r="T1597" t="s">
        <v>11</v>
      </c>
      <c r="U1597" t="s">
        <v>19</v>
      </c>
      <c r="V1597" t="s">
        <v>7861</v>
      </c>
      <c r="W1597">
        <v>106.47418</v>
      </c>
      <c r="X1597">
        <v>10.96143</v>
      </c>
      <c r="Y1597" t="s">
        <v>7864</v>
      </c>
    </row>
    <row r="1598" spans="1:25" x14ac:dyDescent="0.75">
      <c r="A1598">
        <v>65503034</v>
      </c>
      <c r="B1598" t="s">
        <v>6465</v>
      </c>
      <c r="C1598" t="s">
        <v>5407</v>
      </c>
      <c r="D1598" t="s">
        <v>5487</v>
      </c>
      <c r="E1598" t="s">
        <v>18</v>
      </c>
      <c r="F1598">
        <v>0</v>
      </c>
      <c r="I1598">
        <v>11</v>
      </c>
      <c r="J1598">
        <v>10.3333333333333</v>
      </c>
      <c r="K1598">
        <v>11</v>
      </c>
      <c r="L1598" t="s">
        <v>5508</v>
      </c>
      <c r="M1598" t="s">
        <v>5475</v>
      </c>
      <c r="N1598">
        <v>28</v>
      </c>
      <c r="O1598">
        <v>12</v>
      </c>
      <c r="P1598">
        <v>0.42857142857142899</v>
      </c>
      <c r="Q1598" t="s">
        <v>5503</v>
      </c>
      <c r="R1598" t="s">
        <v>5477</v>
      </c>
      <c r="S1598" t="s">
        <v>46</v>
      </c>
      <c r="T1598" t="s">
        <v>11</v>
      </c>
      <c r="U1598" t="s">
        <v>19</v>
      </c>
      <c r="V1598" t="s">
        <v>7859</v>
      </c>
      <c r="W1598">
        <v>106.59686000000001</v>
      </c>
      <c r="X1598">
        <v>10.95903</v>
      </c>
      <c r="Y1598" t="s">
        <v>7866</v>
      </c>
    </row>
    <row r="1599" spans="1:25" x14ac:dyDescent="0.75">
      <c r="A1599">
        <v>65507252</v>
      </c>
      <c r="B1599" t="s">
        <v>6333</v>
      </c>
      <c r="C1599" t="s">
        <v>5407</v>
      </c>
      <c r="D1599" t="s">
        <v>5488</v>
      </c>
      <c r="E1599" t="s">
        <v>18</v>
      </c>
      <c r="F1599">
        <v>0</v>
      </c>
      <c r="I1599">
        <v>14</v>
      </c>
      <c r="J1599">
        <v>10.3333333333333</v>
      </c>
      <c r="K1599">
        <v>11</v>
      </c>
      <c r="L1599" t="s">
        <v>5508</v>
      </c>
      <c r="M1599" t="s">
        <v>5475</v>
      </c>
      <c r="N1599">
        <v>28</v>
      </c>
      <c r="O1599">
        <v>20.6666666666667</v>
      </c>
      <c r="P1599">
        <v>0.73809523809523803</v>
      </c>
      <c r="Q1599" t="s">
        <v>5485</v>
      </c>
      <c r="R1599" t="s">
        <v>5486</v>
      </c>
      <c r="S1599" t="s">
        <v>46</v>
      </c>
      <c r="T1599" t="s">
        <v>11</v>
      </c>
      <c r="U1599" t="s">
        <v>19</v>
      </c>
      <c r="V1599" t="s">
        <v>7861</v>
      </c>
      <c r="W1599">
        <v>106.49175</v>
      </c>
      <c r="X1599">
        <v>10.97795</v>
      </c>
      <c r="Y1599" t="s">
        <v>7864</v>
      </c>
    </row>
    <row r="1600" spans="1:25" x14ac:dyDescent="0.75">
      <c r="A1600">
        <v>65526764</v>
      </c>
      <c r="B1600" t="s">
        <v>4312</v>
      </c>
      <c r="C1600" t="s">
        <v>5407</v>
      </c>
      <c r="D1600" t="s">
        <v>5487</v>
      </c>
      <c r="E1600" t="s">
        <v>18</v>
      </c>
      <c r="F1600">
        <v>0</v>
      </c>
      <c r="I1600">
        <v>4</v>
      </c>
      <c r="J1600">
        <v>6</v>
      </c>
      <c r="K1600">
        <v>24</v>
      </c>
      <c r="L1600" t="s">
        <v>5508</v>
      </c>
      <c r="M1600" t="s">
        <v>5475</v>
      </c>
      <c r="N1600">
        <v>28</v>
      </c>
      <c r="O1600">
        <v>18</v>
      </c>
      <c r="P1600">
        <v>0.64285714285714302</v>
      </c>
      <c r="Q1600" t="s">
        <v>5504</v>
      </c>
      <c r="R1600" t="s">
        <v>5486</v>
      </c>
      <c r="S1600" t="s">
        <v>46</v>
      </c>
      <c r="T1600" t="s">
        <v>11</v>
      </c>
      <c r="U1600" t="s">
        <v>19</v>
      </c>
      <c r="V1600" t="s">
        <v>7869</v>
      </c>
      <c r="W1600">
        <v>106.52368</v>
      </c>
      <c r="X1600">
        <v>10.963469999999999</v>
      </c>
      <c r="Y1600" t="s">
        <v>7864</v>
      </c>
    </row>
    <row r="1601" spans="1:25" x14ac:dyDescent="0.75">
      <c r="A1601">
        <v>65540112</v>
      </c>
      <c r="B1601" t="s">
        <v>440</v>
      </c>
      <c r="C1601" t="s">
        <v>5407</v>
      </c>
      <c r="D1601" t="s">
        <v>5488</v>
      </c>
      <c r="E1601" t="s">
        <v>18</v>
      </c>
      <c r="F1601">
        <v>0</v>
      </c>
      <c r="G1601">
        <v>3</v>
      </c>
      <c r="H1601" t="s">
        <v>7287</v>
      </c>
      <c r="I1601">
        <v>7</v>
      </c>
      <c r="J1601">
        <v>10.3333333333333</v>
      </c>
      <c r="K1601">
        <v>27</v>
      </c>
      <c r="L1601" t="s">
        <v>5481</v>
      </c>
      <c r="M1601" t="s">
        <v>5475</v>
      </c>
      <c r="N1601">
        <v>28</v>
      </c>
      <c r="O1601">
        <v>16.6666666666667</v>
      </c>
      <c r="P1601">
        <v>0.59523809523809501</v>
      </c>
      <c r="Q1601" t="s">
        <v>5521</v>
      </c>
      <c r="R1601" t="s">
        <v>5477</v>
      </c>
      <c r="S1601" t="s">
        <v>46</v>
      </c>
      <c r="T1601" t="s">
        <v>11</v>
      </c>
      <c r="U1601" t="s">
        <v>19</v>
      </c>
      <c r="V1601" t="s">
        <v>7869</v>
      </c>
      <c r="W1601">
        <v>106.51518</v>
      </c>
      <c r="X1601">
        <v>10.983499999999999</v>
      </c>
      <c r="Y1601" t="s">
        <v>7866</v>
      </c>
    </row>
    <row r="1602" spans="1:25" x14ac:dyDescent="0.75">
      <c r="A1602">
        <v>65540308</v>
      </c>
      <c r="B1602" t="s">
        <v>1092</v>
      </c>
      <c r="C1602" t="s">
        <v>5407</v>
      </c>
      <c r="D1602" t="s">
        <v>5487</v>
      </c>
      <c r="E1602" t="s">
        <v>18</v>
      </c>
      <c r="F1602">
        <v>0</v>
      </c>
      <c r="G1602">
        <v>3</v>
      </c>
      <c r="H1602" t="s">
        <v>7287</v>
      </c>
      <c r="I1602">
        <v>9</v>
      </c>
      <c r="J1602">
        <v>7</v>
      </c>
      <c r="K1602">
        <v>20</v>
      </c>
      <c r="L1602" t="s">
        <v>5481</v>
      </c>
      <c r="M1602" t="s">
        <v>5475</v>
      </c>
      <c r="N1602">
        <v>28</v>
      </c>
      <c r="O1602">
        <v>19.3333333333333</v>
      </c>
      <c r="P1602">
        <v>0.69047619047619002</v>
      </c>
      <c r="Q1602" t="s">
        <v>5504</v>
      </c>
      <c r="R1602" t="s">
        <v>5486</v>
      </c>
      <c r="S1602" t="s">
        <v>46</v>
      </c>
      <c r="T1602" t="s">
        <v>11</v>
      </c>
      <c r="U1602" t="s">
        <v>19</v>
      </c>
      <c r="V1602" t="s">
        <v>7869</v>
      </c>
      <c r="W1602">
        <v>106.52867000000001</v>
      </c>
      <c r="X1602">
        <v>10.97466</v>
      </c>
      <c r="Y1602" t="s">
        <v>7864</v>
      </c>
    </row>
    <row r="1603" spans="1:25" x14ac:dyDescent="0.75">
      <c r="A1603">
        <v>65540351</v>
      </c>
      <c r="B1603" t="s">
        <v>5872</v>
      </c>
      <c r="C1603" t="s">
        <v>5407</v>
      </c>
      <c r="D1603" t="s">
        <v>5487</v>
      </c>
      <c r="E1603" t="s">
        <v>18</v>
      </c>
      <c r="F1603">
        <v>0</v>
      </c>
      <c r="I1603">
        <v>10</v>
      </c>
      <c r="J1603">
        <v>6.3333333333333304</v>
      </c>
      <c r="K1603">
        <v>6</v>
      </c>
      <c r="L1603" t="s">
        <v>5508</v>
      </c>
      <c r="M1603" t="s">
        <v>5475</v>
      </c>
      <c r="N1603">
        <v>28</v>
      </c>
      <c r="O1603">
        <v>21.3333333333333</v>
      </c>
      <c r="P1603">
        <v>0.76190476190476197</v>
      </c>
      <c r="Q1603" t="s">
        <v>5510</v>
      </c>
      <c r="R1603" t="s">
        <v>5486</v>
      </c>
      <c r="S1603" t="s">
        <v>46</v>
      </c>
      <c r="T1603" t="s">
        <v>11</v>
      </c>
      <c r="U1603" t="s">
        <v>19</v>
      </c>
      <c r="V1603" t="s">
        <v>7870</v>
      </c>
      <c r="W1603">
        <v>106.38479</v>
      </c>
      <c r="X1603">
        <v>10.992610000000001</v>
      </c>
      <c r="Y1603" t="s">
        <v>7864</v>
      </c>
    </row>
    <row r="1604" spans="1:25" x14ac:dyDescent="0.75">
      <c r="A1604">
        <v>65718766</v>
      </c>
      <c r="B1604" t="s">
        <v>6504</v>
      </c>
      <c r="C1604" t="s">
        <v>5407</v>
      </c>
      <c r="D1604" t="s">
        <v>5488</v>
      </c>
      <c r="E1604" t="s">
        <v>18</v>
      </c>
      <c r="F1604">
        <v>0</v>
      </c>
      <c r="G1604">
        <v>4</v>
      </c>
      <c r="H1604" t="s">
        <v>7287</v>
      </c>
      <c r="I1604">
        <v>5</v>
      </c>
      <c r="J1604">
        <v>6</v>
      </c>
      <c r="K1604">
        <v>17</v>
      </c>
      <c r="L1604" t="s">
        <v>5481</v>
      </c>
      <c r="M1604" t="s">
        <v>5475</v>
      </c>
      <c r="N1604">
        <v>28</v>
      </c>
      <c r="O1604">
        <v>19.6666666666667</v>
      </c>
      <c r="P1604">
        <v>0.702380952380952</v>
      </c>
      <c r="Q1604" t="s">
        <v>5485</v>
      </c>
      <c r="R1604" t="s">
        <v>5486</v>
      </c>
      <c r="S1604" t="s">
        <v>46</v>
      </c>
      <c r="T1604" t="s">
        <v>11</v>
      </c>
      <c r="U1604" t="s">
        <v>19</v>
      </c>
      <c r="V1604" t="s">
        <v>7861</v>
      </c>
      <c r="W1604">
        <v>106.46572</v>
      </c>
      <c r="X1604">
        <v>10.96044</v>
      </c>
      <c r="Y1604" t="s">
        <v>7864</v>
      </c>
    </row>
    <row r="1605" spans="1:25" x14ac:dyDescent="0.75">
      <c r="A1605">
        <v>65728237</v>
      </c>
      <c r="B1605" t="s">
        <v>6337</v>
      </c>
      <c r="C1605" t="s">
        <v>5407</v>
      </c>
      <c r="D1605" t="s">
        <v>5488</v>
      </c>
      <c r="E1605" t="s">
        <v>18</v>
      </c>
      <c r="F1605">
        <v>0</v>
      </c>
      <c r="I1605">
        <v>6</v>
      </c>
      <c r="J1605">
        <v>5.6666666666666696</v>
      </c>
      <c r="K1605">
        <v>4</v>
      </c>
      <c r="L1605" t="s">
        <v>5508</v>
      </c>
      <c r="M1605" t="s">
        <v>5475</v>
      </c>
      <c r="N1605">
        <v>28</v>
      </c>
      <c r="O1605">
        <v>8</v>
      </c>
      <c r="P1605">
        <v>0.28571428571428598</v>
      </c>
      <c r="Q1605" t="s">
        <v>5503</v>
      </c>
      <c r="R1605" t="s">
        <v>5477</v>
      </c>
      <c r="S1605" t="s">
        <v>46</v>
      </c>
      <c r="T1605" t="s">
        <v>11</v>
      </c>
      <c r="U1605" t="s">
        <v>19</v>
      </c>
      <c r="V1605" t="s">
        <v>7859</v>
      </c>
      <c r="W1605">
        <v>106.58978</v>
      </c>
      <c r="X1605">
        <v>10.96852</v>
      </c>
      <c r="Y1605" t="s">
        <v>7868</v>
      </c>
    </row>
    <row r="1606" spans="1:25" x14ac:dyDescent="0.75">
      <c r="A1606">
        <v>65732483</v>
      </c>
      <c r="B1606" t="s">
        <v>3503</v>
      </c>
      <c r="C1606" t="s">
        <v>5407</v>
      </c>
      <c r="D1606" t="s">
        <v>5487</v>
      </c>
      <c r="E1606" t="s">
        <v>18</v>
      </c>
      <c r="F1606">
        <v>0</v>
      </c>
      <c r="G1606">
        <v>6</v>
      </c>
      <c r="H1606" t="s">
        <v>7287</v>
      </c>
      <c r="I1606">
        <v>4</v>
      </c>
      <c r="J1606">
        <v>5.3333333333333304</v>
      </c>
      <c r="L1606" t="s">
        <v>5481</v>
      </c>
      <c r="M1606" t="s">
        <v>5475</v>
      </c>
      <c r="N1606">
        <v>28</v>
      </c>
      <c r="O1606">
        <v>18.3333333333333</v>
      </c>
      <c r="P1606">
        <v>0.65476190476190499</v>
      </c>
      <c r="Q1606" t="s">
        <v>5476</v>
      </c>
      <c r="R1606" t="s">
        <v>5477</v>
      </c>
      <c r="S1606" t="s">
        <v>46</v>
      </c>
      <c r="T1606" t="s">
        <v>11</v>
      </c>
      <c r="U1606" t="s">
        <v>19</v>
      </c>
      <c r="V1606" t="s">
        <v>7867</v>
      </c>
      <c r="W1606">
        <v>106.64489</v>
      </c>
      <c r="X1606">
        <v>10.951650000000001</v>
      </c>
      <c r="Y1606" t="s">
        <v>7864</v>
      </c>
    </row>
    <row r="1607" spans="1:25" x14ac:dyDescent="0.75">
      <c r="A1607">
        <v>65007541</v>
      </c>
      <c r="B1607" t="s">
        <v>6152</v>
      </c>
      <c r="C1607" t="s">
        <v>5390</v>
      </c>
      <c r="D1607" t="s">
        <v>5488</v>
      </c>
      <c r="E1607" t="s">
        <v>18</v>
      </c>
      <c r="F1607">
        <v>0</v>
      </c>
      <c r="I1607">
        <v>3</v>
      </c>
      <c r="J1607">
        <v>10</v>
      </c>
      <c r="K1607">
        <v>1</v>
      </c>
      <c r="L1607" t="s">
        <v>5508</v>
      </c>
      <c r="M1607" t="s">
        <v>5475</v>
      </c>
      <c r="N1607">
        <v>27.6666666666667</v>
      </c>
      <c r="O1607">
        <v>18.6666666666667</v>
      </c>
      <c r="P1607">
        <v>0.67469879518072295</v>
      </c>
      <c r="Q1607" t="s">
        <v>5512</v>
      </c>
      <c r="R1607" t="s">
        <v>5483</v>
      </c>
      <c r="S1607" t="s">
        <v>46</v>
      </c>
      <c r="T1607" t="s">
        <v>11</v>
      </c>
      <c r="U1607" t="s">
        <v>19</v>
      </c>
      <c r="V1607" t="s">
        <v>7867</v>
      </c>
      <c r="W1607">
        <v>106.58802</v>
      </c>
      <c r="X1607">
        <v>10.989179999999999</v>
      </c>
      <c r="Y1607" t="s">
        <v>7864</v>
      </c>
    </row>
    <row r="1608" spans="1:25" x14ac:dyDescent="0.75">
      <c r="A1608">
        <v>65014399</v>
      </c>
      <c r="B1608" t="s">
        <v>836</v>
      </c>
      <c r="C1608" t="s">
        <v>5407</v>
      </c>
      <c r="D1608" t="s">
        <v>5488</v>
      </c>
      <c r="E1608" t="s">
        <v>18</v>
      </c>
      <c r="F1608">
        <v>0</v>
      </c>
      <c r="G1608">
        <v>30</v>
      </c>
      <c r="H1608" t="s">
        <v>7287</v>
      </c>
      <c r="J1608">
        <v>23</v>
      </c>
      <c r="K1608">
        <v>4</v>
      </c>
      <c r="L1608" t="s">
        <v>5481</v>
      </c>
      <c r="M1608" t="s">
        <v>5475</v>
      </c>
      <c r="N1608">
        <v>27.6666666666667</v>
      </c>
      <c r="O1608">
        <v>20.3333333333333</v>
      </c>
      <c r="P1608">
        <v>0.73493975903614495</v>
      </c>
      <c r="Q1608" t="s">
        <v>5493</v>
      </c>
      <c r="R1608" t="s">
        <v>5486</v>
      </c>
      <c r="S1608" t="s">
        <v>46</v>
      </c>
      <c r="T1608" t="s">
        <v>11</v>
      </c>
      <c r="U1608" t="s">
        <v>19</v>
      </c>
      <c r="V1608" t="s">
        <v>7870</v>
      </c>
      <c r="W1608">
        <v>106.43368</v>
      </c>
      <c r="X1608">
        <v>11.01263</v>
      </c>
      <c r="Y1608" t="s">
        <v>7864</v>
      </c>
    </row>
    <row r="1609" spans="1:25" x14ac:dyDescent="0.75">
      <c r="A1609">
        <v>65016195</v>
      </c>
      <c r="B1609" t="s">
        <v>1684</v>
      </c>
      <c r="C1609" t="s">
        <v>5390</v>
      </c>
      <c r="D1609" t="s">
        <v>5487</v>
      </c>
      <c r="E1609" t="s">
        <v>18</v>
      </c>
      <c r="F1609">
        <v>0</v>
      </c>
      <c r="G1609">
        <v>5</v>
      </c>
      <c r="H1609" t="s">
        <v>7287</v>
      </c>
      <c r="I1609">
        <v>26</v>
      </c>
      <c r="J1609">
        <v>180.333333333333</v>
      </c>
      <c r="K1609">
        <v>17</v>
      </c>
      <c r="L1609" t="s">
        <v>5481</v>
      </c>
      <c r="M1609" t="s">
        <v>5475</v>
      </c>
      <c r="N1609">
        <v>27.6666666666667</v>
      </c>
      <c r="O1609">
        <v>20.6666666666667</v>
      </c>
      <c r="P1609">
        <v>0.74698795180722899</v>
      </c>
      <c r="Q1609" t="s">
        <v>5515</v>
      </c>
      <c r="R1609" t="s">
        <v>5483</v>
      </c>
      <c r="S1609" t="s">
        <v>46</v>
      </c>
      <c r="T1609" t="s">
        <v>11</v>
      </c>
      <c r="U1609" t="s">
        <v>19</v>
      </c>
      <c r="V1609" t="s">
        <v>7865</v>
      </c>
      <c r="W1609">
        <v>106.51184000000001</v>
      </c>
      <c r="X1609">
        <v>11.097</v>
      </c>
      <c r="Y1609" t="s">
        <v>7864</v>
      </c>
    </row>
    <row r="1610" spans="1:25" x14ac:dyDescent="0.75">
      <c r="A1610">
        <v>65021679</v>
      </c>
      <c r="B1610" t="s">
        <v>6238</v>
      </c>
      <c r="C1610" t="s">
        <v>5407</v>
      </c>
      <c r="D1610" t="s">
        <v>5487</v>
      </c>
      <c r="E1610" t="s">
        <v>18</v>
      </c>
      <c r="F1610">
        <v>0</v>
      </c>
      <c r="G1610">
        <v>5</v>
      </c>
      <c r="H1610" t="s">
        <v>7287</v>
      </c>
      <c r="I1610">
        <v>16</v>
      </c>
      <c r="J1610">
        <v>12.3333333333333</v>
      </c>
      <c r="L1610" t="s">
        <v>5481</v>
      </c>
      <c r="M1610" t="s">
        <v>5475</v>
      </c>
      <c r="N1610">
        <v>27.6666666666667</v>
      </c>
      <c r="O1610">
        <v>18.3333333333333</v>
      </c>
      <c r="P1610">
        <v>0.66265060240963802</v>
      </c>
      <c r="Q1610" t="s">
        <v>5476</v>
      </c>
      <c r="R1610" t="s">
        <v>5477</v>
      </c>
      <c r="S1610" t="s">
        <v>46</v>
      </c>
      <c r="T1610" t="s">
        <v>11</v>
      </c>
      <c r="U1610" t="s">
        <v>19</v>
      </c>
      <c r="V1610" t="s">
        <v>7861</v>
      </c>
      <c r="W1610">
        <v>106.64202</v>
      </c>
      <c r="X1610">
        <v>10.9613</v>
      </c>
      <c r="Y1610" t="s">
        <v>7864</v>
      </c>
    </row>
    <row r="1611" spans="1:25" x14ac:dyDescent="0.75">
      <c r="A1611">
        <v>65026865</v>
      </c>
      <c r="B1611" t="s">
        <v>6524</v>
      </c>
      <c r="C1611" t="s">
        <v>5407</v>
      </c>
      <c r="D1611" t="s">
        <v>5488</v>
      </c>
      <c r="E1611" t="s">
        <v>18</v>
      </c>
      <c r="F1611">
        <v>0</v>
      </c>
      <c r="G1611">
        <v>7</v>
      </c>
      <c r="H1611" t="s">
        <v>7287</v>
      </c>
      <c r="I1611">
        <v>9</v>
      </c>
      <c r="J1611">
        <v>12</v>
      </c>
      <c r="K1611">
        <v>14</v>
      </c>
      <c r="L1611" t="s">
        <v>5481</v>
      </c>
      <c r="M1611" t="s">
        <v>5475</v>
      </c>
      <c r="N1611">
        <v>27.6666666666667</v>
      </c>
      <c r="O1611">
        <v>20.3333333333333</v>
      </c>
      <c r="P1611">
        <v>0.73493975903614495</v>
      </c>
      <c r="Q1611" t="s">
        <v>5521</v>
      </c>
      <c r="R1611" t="s">
        <v>5477</v>
      </c>
      <c r="S1611" t="s">
        <v>46</v>
      </c>
      <c r="T1611" t="s">
        <v>11</v>
      </c>
      <c r="U1611" t="s">
        <v>19</v>
      </c>
      <c r="V1611" t="s">
        <v>7861</v>
      </c>
      <c r="W1611">
        <v>106.52724000000001</v>
      </c>
      <c r="X1611">
        <v>10.99292</v>
      </c>
      <c r="Y1611" t="s">
        <v>7864</v>
      </c>
    </row>
    <row r="1612" spans="1:25" x14ac:dyDescent="0.75">
      <c r="A1612">
        <v>65026903</v>
      </c>
      <c r="B1612" t="s">
        <v>6612</v>
      </c>
      <c r="C1612" t="s">
        <v>5407</v>
      </c>
      <c r="D1612" t="s">
        <v>5488</v>
      </c>
      <c r="E1612" t="s">
        <v>18</v>
      </c>
      <c r="F1612">
        <v>0</v>
      </c>
      <c r="G1612">
        <v>6</v>
      </c>
      <c r="H1612" t="s">
        <v>7287</v>
      </c>
      <c r="I1612">
        <v>9</v>
      </c>
      <c r="J1612">
        <v>5.6666666666666696</v>
      </c>
      <c r="L1612" t="s">
        <v>5481</v>
      </c>
      <c r="M1612" t="s">
        <v>5475</v>
      </c>
      <c r="N1612">
        <v>27.6666666666667</v>
      </c>
      <c r="O1612">
        <v>18</v>
      </c>
      <c r="P1612">
        <v>0.65060240963855398</v>
      </c>
      <c r="Q1612" t="s">
        <v>5476</v>
      </c>
      <c r="R1612" t="s">
        <v>5477</v>
      </c>
      <c r="S1612" t="s">
        <v>46</v>
      </c>
      <c r="T1612" t="s">
        <v>11</v>
      </c>
      <c r="U1612" t="s">
        <v>19</v>
      </c>
      <c r="V1612" t="s">
        <v>7861</v>
      </c>
      <c r="W1612">
        <v>106.65143999999999</v>
      </c>
      <c r="X1612">
        <v>10.92337</v>
      </c>
      <c r="Y1612" t="s">
        <v>7864</v>
      </c>
    </row>
    <row r="1613" spans="1:25" x14ac:dyDescent="0.75">
      <c r="A1613">
        <v>65032612</v>
      </c>
      <c r="B1613" t="s">
        <v>6185</v>
      </c>
      <c r="C1613" t="s">
        <v>5390</v>
      </c>
      <c r="D1613" t="s">
        <v>5488</v>
      </c>
      <c r="E1613" t="s">
        <v>18</v>
      </c>
      <c r="F1613">
        <v>0</v>
      </c>
      <c r="I1613">
        <v>4</v>
      </c>
      <c r="J1613">
        <v>7.6666666666666696</v>
      </c>
      <c r="K1613">
        <v>1</v>
      </c>
      <c r="L1613" t="s">
        <v>5508</v>
      </c>
      <c r="M1613" t="s">
        <v>5475</v>
      </c>
      <c r="N1613">
        <v>27.6666666666667</v>
      </c>
      <c r="O1613">
        <v>20.3333333333333</v>
      </c>
      <c r="P1613">
        <v>0.73493975903614495</v>
      </c>
      <c r="Q1613" t="s">
        <v>5512</v>
      </c>
      <c r="R1613" t="s">
        <v>5483</v>
      </c>
      <c r="S1613" t="s">
        <v>46</v>
      </c>
      <c r="T1613" t="s">
        <v>11</v>
      </c>
      <c r="U1613" t="s">
        <v>19</v>
      </c>
      <c r="V1613" t="s">
        <v>7859</v>
      </c>
      <c r="W1613">
        <v>106.5835</v>
      </c>
      <c r="X1613">
        <v>10.9748</v>
      </c>
      <c r="Y1613" t="s">
        <v>7864</v>
      </c>
    </row>
    <row r="1614" spans="1:25" x14ac:dyDescent="0.75">
      <c r="A1614">
        <v>65037626</v>
      </c>
      <c r="B1614" t="s">
        <v>1528</v>
      </c>
      <c r="C1614" t="s">
        <v>5397</v>
      </c>
      <c r="D1614" t="s">
        <v>5488</v>
      </c>
      <c r="E1614" t="s">
        <v>18</v>
      </c>
      <c r="F1614">
        <v>0</v>
      </c>
      <c r="I1614">
        <v>5</v>
      </c>
      <c r="J1614">
        <v>45.3333333333333</v>
      </c>
      <c r="K1614">
        <v>30</v>
      </c>
      <c r="L1614" t="s">
        <v>5508</v>
      </c>
      <c r="M1614" t="s">
        <v>5475</v>
      </c>
      <c r="N1614">
        <v>27.6666666666667</v>
      </c>
      <c r="O1614">
        <v>14.3333333333333</v>
      </c>
      <c r="P1614">
        <v>0.51807228915662695</v>
      </c>
      <c r="Q1614" t="s">
        <v>5503</v>
      </c>
      <c r="R1614" t="s">
        <v>5477</v>
      </c>
      <c r="S1614" t="s">
        <v>46</v>
      </c>
      <c r="T1614" t="s">
        <v>11</v>
      </c>
      <c r="U1614" t="s">
        <v>19</v>
      </c>
      <c r="V1614" t="s">
        <v>7859</v>
      </c>
      <c r="W1614">
        <v>106.58243</v>
      </c>
      <c r="X1614">
        <v>10.967079999999999</v>
      </c>
      <c r="Y1614" t="s">
        <v>7866</v>
      </c>
    </row>
    <row r="1615" spans="1:25" x14ac:dyDescent="0.75">
      <c r="A1615">
        <v>65047920</v>
      </c>
      <c r="B1615" t="s">
        <v>6642</v>
      </c>
      <c r="C1615" t="s">
        <v>5407</v>
      </c>
      <c r="D1615" t="s">
        <v>5487</v>
      </c>
      <c r="E1615" t="s">
        <v>18</v>
      </c>
      <c r="F1615">
        <v>0</v>
      </c>
      <c r="G1615">
        <v>3</v>
      </c>
      <c r="H1615" t="s">
        <v>7287</v>
      </c>
      <c r="I1615">
        <v>8</v>
      </c>
      <c r="J1615">
        <v>8.6666666666666696</v>
      </c>
      <c r="K1615">
        <v>6</v>
      </c>
      <c r="L1615" t="s">
        <v>5481</v>
      </c>
      <c r="M1615" t="s">
        <v>5475</v>
      </c>
      <c r="N1615">
        <v>27.6666666666667</v>
      </c>
      <c r="O1615">
        <v>17</v>
      </c>
      <c r="P1615">
        <v>0.61445783132530096</v>
      </c>
      <c r="Q1615" t="s">
        <v>5510</v>
      </c>
      <c r="R1615" t="s">
        <v>5486</v>
      </c>
      <c r="S1615" t="s">
        <v>46</v>
      </c>
      <c r="T1615" t="s">
        <v>11</v>
      </c>
      <c r="U1615" t="s">
        <v>19</v>
      </c>
      <c r="V1615" t="s">
        <v>7861</v>
      </c>
      <c r="W1615">
        <v>106.45137</v>
      </c>
      <c r="X1615">
        <v>10.988950000000001</v>
      </c>
      <c r="Y1615" t="s">
        <v>7864</v>
      </c>
    </row>
    <row r="1616" spans="1:25" x14ac:dyDescent="0.75">
      <c r="A1616">
        <v>65054231</v>
      </c>
      <c r="B1616" t="s">
        <v>5641</v>
      </c>
      <c r="C1616" t="s">
        <v>5412</v>
      </c>
      <c r="D1616" t="s">
        <v>5474</v>
      </c>
      <c r="E1616" t="s">
        <v>18</v>
      </c>
      <c r="F1616">
        <v>0</v>
      </c>
      <c r="I1616">
        <v>13</v>
      </c>
      <c r="J1616">
        <v>12</v>
      </c>
      <c r="K1616">
        <v>35</v>
      </c>
      <c r="L1616" t="s">
        <v>5508</v>
      </c>
      <c r="M1616" t="s">
        <v>5475</v>
      </c>
      <c r="N1616">
        <v>27.6666666666667</v>
      </c>
      <c r="O1616">
        <v>17.3333333333333</v>
      </c>
      <c r="P1616">
        <v>0.62650602409638501</v>
      </c>
      <c r="Q1616" t="s">
        <v>5482</v>
      </c>
      <c r="R1616" t="s">
        <v>5483</v>
      </c>
      <c r="S1616" t="s">
        <v>46</v>
      </c>
      <c r="T1616" t="s">
        <v>11</v>
      </c>
      <c r="U1616" t="s">
        <v>19</v>
      </c>
      <c r="V1616" t="s">
        <v>7869</v>
      </c>
      <c r="W1616">
        <v>106.50968</v>
      </c>
      <c r="X1616">
        <v>10.957459999999999</v>
      </c>
      <c r="Y1616" t="s">
        <v>7864</v>
      </c>
    </row>
    <row r="1617" spans="1:25" x14ac:dyDescent="0.75">
      <c r="A1617">
        <v>65409489</v>
      </c>
      <c r="B1617" t="s">
        <v>6741</v>
      </c>
      <c r="C1617" t="s">
        <v>5390</v>
      </c>
      <c r="D1617" t="s">
        <v>5488</v>
      </c>
      <c r="E1617" t="s">
        <v>18</v>
      </c>
      <c r="F1617">
        <v>0</v>
      </c>
      <c r="I1617">
        <v>13</v>
      </c>
      <c r="J1617">
        <v>14.3333333333333</v>
      </c>
      <c r="K1617">
        <v>6</v>
      </c>
      <c r="L1617" t="s">
        <v>5508</v>
      </c>
      <c r="M1617" t="s">
        <v>5475</v>
      </c>
      <c r="N1617">
        <v>27.6666666666667</v>
      </c>
      <c r="O1617">
        <v>20</v>
      </c>
      <c r="P1617">
        <v>0.72289156626506001</v>
      </c>
      <c r="Q1617" t="s">
        <v>5512</v>
      </c>
      <c r="R1617" t="s">
        <v>5483</v>
      </c>
      <c r="S1617" t="s">
        <v>46</v>
      </c>
      <c r="T1617" t="s">
        <v>11</v>
      </c>
      <c r="U1617" t="s">
        <v>19</v>
      </c>
      <c r="V1617" t="s">
        <v>7859</v>
      </c>
      <c r="W1617">
        <v>106.56404999999999</v>
      </c>
      <c r="X1617">
        <v>11.01702</v>
      </c>
      <c r="Y1617" t="s">
        <v>7864</v>
      </c>
    </row>
    <row r="1618" spans="1:25" x14ac:dyDescent="0.75">
      <c r="A1618">
        <v>65540452</v>
      </c>
      <c r="B1618" t="s">
        <v>6204</v>
      </c>
      <c r="C1618" t="s">
        <v>5407</v>
      </c>
      <c r="D1618" t="s">
        <v>5488</v>
      </c>
      <c r="E1618" t="s">
        <v>18</v>
      </c>
      <c r="F1618">
        <v>0</v>
      </c>
      <c r="I1618">
        <v>3</v>
      </c>
      <c r="J1618">
        <v>4.6666666666666696</v>
      </c>
      <c r="K1618">
        <v>1</v>
      </c>
      <c r="L1618" t="s">
        <v>5508</v>
      </c>
      <c r="M1618" t="s">
        <v>5475</v>
      </c>
      <c r="N1618">
        <v>27.6666666666667</v>
      </c>
      <c r="O1618">
        <v>12.3333333333333</v>
      </c>
      <c r="P1618">
        <v>0.44578313253011997</v>
      </c>
      <c r="Q1618" t="s">
        <v>5503</v>
      </c>
      <c r="R1618" t="s">
        <v>5477</v>
      </c>
      <c r="S1618" t="s">
        <v>46</v>
      </c>
      <c r="T1618" t="s">
        <v>11</v>
      </c>
      <c r="U1618" t="s">
        <v>19</v>
      </c>
      <c r="V1618" t="s">
        <v>7859</v>
      </c>
      <c r="W1618">
        <v>106.59771000000001</v>
      </c>
      <c r="X1618">
        <v>10.95945</v>
      </c>
      <c r="Y1618" t="s">
        <v>7866</v>
      </c>
    </row>
    <row r="1619" spans="1:25" x14ac:dyDescent="0.75">
      <c r="A1619">
        <v>65701137</v>
      </c>
      <c r="B1619" t="s">
        <v>6384</v>
      </c>
      <c r="C1619" t="s">
        <v>5407</v>
      </c>
      <c r="D1619" t="s">
        <v>5488</v>
      </c>
      <c r="E1619" t="s">
        <v>18</v>
      </c>
      <c r="F1619">
        <v>0</v>
      </c>
      <c r="G1619">
        <v>2</v>
      </c>
      <c r="H1619" t="s">
        <v>7287</v>
      </c>
      <c r="I1619">
        <v>5</v>
      </c>
      <c r="J1619">
        <v>10.6666666666667</v>
      </c>
      <c r="K1619">
        <v>17</v>
      </c>
      <c r="L1619" t="s">
        <v>5481</v>
      </c>
      <c r="M1619" t="s">
        <v>5475</v>
      </c>
      <c r="N1619">
        <v>27.6666666666667</v>
      </c>
      <c r="O1619">
        <v>19.3333333333333</v>
      </c>
      <c r="P1619">
        <v>0.69879518072289104</v>
      </c>
      <c r="Q1619" t="s">
        <v>5485</v>
      </c>
      <c r="R1619" t="s">
        <v>5486</v>
      </c>
      <c r="S1619" t="s">
        <v>46</v>
      </c>
      <c r="T1619" t="s">
        <v>11</v>
      </c>
      <c r="U1619" t="s">
        <v>19</v>
      </c>
      <c r="V1619" t="s">
        <v>7863</v>
      </c>
      <c r="W1619">
        <v>106.47554</v>
      </c>
      <c r="X1619">
        <v>11.00905</v>
      </c>
      <c r="Y1619" t="s">
        <v>7864</v>
      </c>
    </row>
    <row r="1620" spans="1:25" x14ac:dyDescent="0.75">
      <c r="A1620">
        <v>65702110</v>
      </c>
      <c r="B1620" t="s">
        <v>5720</v>
      </c>
      <c r="C1620" t="s">
        <v>5416</v>
      </c>
      <c r="D1620" t="s">
        <v>5487</v>
      </c>
      <c r="E1620" t="s">
        <v>18</v>
      </c>
      <c r="F1620">
        <v>0</v>
      </c>
      <c r="G1620">
        <v>54</v>
      </c>
      <c r="H1620" t="s">
        <v>7287</v>
      </c>
      <c r="I1620">
        <v>106</v>
      </c>
      <c r="J1620">
        <v>54.6666666666667</v>
      </c>
      <c r="K1620">
        <v>3</v>
      </c>
      <c r="L1620" t="s">
        <v>5481</v>
      </c>
      <c r="M1620" t="s">
        <v>5475</v>
      </c>
      <c r="N1620">
        <v>27.6666666666667</v>
      </c>
      <c r="O1620">
        <v>20.3333333333333</v>
      </c>
      <c r="P1620">
        <v>0.73493975903614495</v>
      </c>
      <c r="Q1620" t="s">
        <v>5515</v>
      </c>
      <c r="R1620" t="s">
        <v>5483</v>
      </c>
      <c r="S1620" t="s">
        <v>46</v>
      </c>
      <c r="T1620" t="s">
        <v>11</v>
      </c>
      <c r="U1620" t="s">
        <v>19</v>
      </c>
      <c r="V1620" t="s">
        <v>7865</v>
      </c>
      <c r="W1620">
        <v>106.50731</v>
      </c>
      <c r="X1620">
        <v>11.08217</v>
      </c>
      <c r="Y1620" t="s">
        <v>7864</v>
      </c>
    </row>
    <row r="1621" spans="1:25" x14ac:dyDescent="0.75">
      <c r="A1621">
        <v>65707076</v>
      </c>
      <c r="B1621" t="s">
        <v>6232</v>
      </c>
      <c r="C1621" t="s">
        <v>5407</v>
      </c>
      <c r="D1621" t="s">
        <v>5488</v>
      </c>
      <c r="E1621" t="s">
        <v>18</v>
      </c>
      <c r="F1621">
        <v>0</v>
      </c>
      <c r="G1621">
        <v>8</v>
      </c>
      <c r="H1621" t="s">
        <v>7287</v>
      </c>
      <c r="I1621">
        <v>8</v>
      </c>
      <c r="J1621">
        <v>11</v>
      </c>
      <c r="K1621">
        <v>2</v>
      </c>
      <c r="L1621" t="s">
        <v>5481</v>
      </c>
      <c r="M1621" t="s">
        <v>5475</v>
      </c>
      <c r="N1621">
        <v>27.6666666666667</v>
      </c>
      <c r="O1621">
        <v>19.3333333333333</v>
      </c>
      <c r="P1621">
        <v>0.69879518072289104</v>
      </c>
      <c r="Q1621" t="s">
        <v>5493</v>
      </c>
      <c r="R1621" t="s">
        <v>5486</v>
      </c>
      <c r="S1621" t="s">
        <v>46</v>
      </c>
      <c r="T1621" t="s">
        <v>11</v>
      </c>
      <c r="U1621" t="s">
        <v>19</v>
      </c>
      <c r="V1621" t="s">
        <v>7870</v>
      </c>
      <c r="W1621">
        <v>106.44929</v>
      </c>
      <c r="X1621">
        <v>11.05467</v>
      </c>
      <c r="Y1621" t="s">
        <v>7864</v>
      </c>
    </row>
    <row r="1622" spans="1:25" x14ac:dyDescent="0.75">
      <c r="A1622">
        <v>65710837</v>
      </c>
      <c r="B1622" t="s">
        <v>2588</v>
      </c>
      <c r="C1622" t="s">
        <v>5407</v>
      </c>
      <c r="D1622" t="s">
        <v>5488</v>
      </c>
      <c r="E1622" t="s">
        <v>18</v>
      </c>
      <c r="F1622">
        <v>0</v>
      </c>
      <c r="I1622">
        <v>10</v>
      </c>
      <c r="J1622">
        <v>7</v>
      </c>
      <c r="K1622">
        <v>2</v>
      </c>
      <c r="L1622" t="s">
        <v>5508</v>
      </c>
      <c r="M1622" t="s">
        <v>5475</v>
      </c>
      <c r="N1622">
        <v>27.6666666666667</v>
      </c>
      <c r="O1622">
        <v>17</v>
      </c>
      <c r="P1622">
        <v>0.61445783132530096</v>
      </c>
      <c r="Q1622" t="s">
        <v>5510</v>
      </c>
      <c r="R1622" t="s">
        <v>5486</v>
      </c>
      <c r="S1622" t="s">
        <v>46</v>
      </c>
      <c r="T1622" t="s">
        <v>11</v>
      </c>
      <c r="U1622" t="s">
        <v>19</v>
      </c>
      <c r="V1622" t="s">
        <v>7861</v>
      </c>
      <c r="W1622">
        <v>106.44927</v>
      </c>
      <c r="X1622">
        <v>10.98861</v>
      </c>
      <c r="Y1622" t="s">
        <v>7864</v>
      </c>
    </row>
    <row r="1623" spans="1:25" x14ac:dyDescent="0.75">
      <c r="A1623">
        <v>65717842</v>
      </c>
      <c r="B1623" t="s">
        <v>1042</v>
      </c>
      <c r="C1623" t="s">
        <v>5407</v>
      </c>
      <c r="D1623" t="s">
        <v>5488</v>
      </c>
      <c r="E1623" t="s">
        <v>18</v>
      </c>
      <c r="F1623">
        <v>0</v>
      </c>
      <c r="G1623">
        <v>7</v>
      </c>
      <c r="H1623" t="s">
        <v>7287</v>
      </c>
      <c r="I1623">
        <v>8</v>
      </c>
      <c r="J1623">
        <v>8</v>
      </c>
      <c r="K1623">
        <v>4</v>
      </c>
      <c r="L1623" t="s">
        <v>5481</v>
      </c>
      <c r="M1623" t="s">
        <v>5475</v>
      </c>
      <c r="N1623">
        <v>27.6666666666667</v>
      </c>
      <c r="O1623">
        <v>22.6666666666667</v>
      </c>
      <c r="P1623">
        <v>0.81927710843373502</v>
      </c>
      <c r="Q1623" t="s">
        <v>5500</v>
      </c>
      <c r="R1623" t="s">
        <v>5486</v>
      </c>
      <c r="S1623" t="s">
        <v>46</v>
      </c>
      <c r="T1623" t="s">
        <v>11</v>
      </c>
      <c r="U1623" t="s">
        <v>19</v>
      </c>
      <c r="V1623" t="s">
        <v>7869</v>
      </c>
      <c r="W1623">
        <v>106.50865</v>
      </c>
      <c r="X1623">
        <v>10.96693</v>
      </c>
      <c r="Y1623" t="s">
        <v>7862</v>
      </c>
    </row>
    <row r="1624" spans="1:25" x14ac:dyDescent="0.75">
      <c r="A1624">
        <v>65721030</v>
      </c>
      <c r="B1624" t="s">
        <v>6472</v>
      </c>
      <c r="C1624" t="s">
        <v>5407</v>
      </c>
      <c r="D1624" t="s">
        <v>5488</v>
      </c>
      <c r="E1624" t="s">
        <v>18</v>
      </c>
      <c r="F1624">
        <v>0</v>
      </c>
      <c r="G1624">
        <v>10</v>
      </c>
      <c r="H1624" t="s">
        <v>7287</v>
      </c>
      <c r="I1624">
        <v>17</v>
      </c>
      <c r="J1624">
        <v>20</v>
      </c>
      <c r="K1624">
        <v>10</v>
      </c>
      <c r="L1624" t="s">
        <v>5481</v>
      </c>
      <c r="M1624" t="s">
        <v>5475</v>
      </c>
      <c r="N1624">
        <v>27.6666666666667</v>
      </c>
      <c r="O1624">
        <v>19.6666666666667</v>
      </c>
      <c r="P1624">
        <v>0.71084337349397597</v>
      </c>
      <c r="Q1624" t="s">
        <v>5493</v>
      </c>
      <c r="R1624" t="s">
        <v>5486</v>
      </c>
      <c r="S1624" t="s">
        <v>46</v>
      </c>
      <c r="T1624" t="s">
        <v>11</v>
      </c>
      <c r="U1624" t="s">
        <v>19</v>
      </c>
      <c r="V1624" t="s">
        <v>7870</v>
      </c>
      <c r="W1624">
        <v>106.45505</v>
      </c>
      <c r="X1624">
        <v>11.04468</v>
      </c>
      <c r="Y1624" t="s">
        <v>7864</v>
      </c>
    </row>
    <row r="1625" spans="1:25" x14ac:dyDescent="0.75">
      <c r="A1625">
        <v>65728947</v>
      </c>
      <c r="B1625" t="s">
        <v>6588</v>
      </c>
      <c r="C1625" t="s">
        <v>5407</v>
      </c>
      <c r="D1625" t="s">
        <v>5488</v>
      </c>
      <c r="E1625" t="s">
        <v>18</v>
      </c>
      <c r="F1625">
        <v>0</v>
      </c>
      <c r="I1625">
        <v>3</v>
      </c>
      <c r="J1625">
        <v>10.3333333333333</v>
      </c>
      <c r="K1625">
        <v>4</v>
      </c>
      <c r="L1625" t="s">
        <v>5508</v>
      </c>
      <c r="M1625" t="s">
        <v>5475</v>
      </c>
      <c r="N1625">
        <v>27.6666666666667</v>
      </c>
      <c r="O1625">
        <v>18.3333333333333</v>
      </c>
      <c r="P1625">
        <v>0.66265060240963802</v>
      </c>
      <c r="Q1625" t="s">
        <v>5493</v>
      </c>
      <c r="R1625" t="s">
        <v>5486</v>
      </c>
      <c r="S1625" t="s">
        <v>46</v>
      </c>
      <c r="T1625" t="s">
        <v>11</v>
      </c>
      <c r="U1625" t="s">
        <v>19</v>
      </c>
      <c r="V1625" t="s">
        <v>7863</v>
      </c>
      <c r="W1625">
        <v>106.45422000000001</v>
      </c>
      <c r="X1625">
        <v>11.04026</v>
      </c>
      <c r="Y1625" t="s">
        <v>7864</v>
      </c>
    </row>
    <row r="1626" spans="1:25" x14ac:dyDescent="0.75">
      <c r="A1626">
        <v>65733090</v>
      </c>
      <c r="B1626" t="s">
        <v>6404</v>
      </c>
      <c r="C1626" t="s">
        <v>5407</v>
      </c>
      <c r="D1626" t="s">
        <v>5488</v>
      </c>
      <c r="E1626" t="s">
        <v>18</v>
      </c>
      <c r="F1626">
        <v>0</v>
      </c>
      <c r="G1626">
        <v>6</v>
      </c>
      <c r="H1626" t="s">
        <v>7287</v>
      </c>
      <c r="I1626">
        <v>2</v>
      </c>
      <c r="J1626">
        <v>3.3333333333333299</v>
      </c>
      <c r="L1626" t="s">
        <v>5481</v>
      </c>
      <c r="M1626" t="s">
        <v>5475</v>
      </c>
      <c r="N1626">
        <v>27.6666666666667</v>
      </c>
      <c r="O1626">
        <v>18.3333333333333</v>
      </c>
      <c r="P1626">
        <v>0.66265060240963802</v>
      </c>
      <c r="Q1626" t="s">
        <v>5476</v>
      </c>
      <c r="R1626" t="s">
        <v>5477</v>
      </c>
      <c r="S1626" t="s">
        <v>46</v>
      </c>
      <c r="T1626" t="s">
        <v>11</v>
      </c>
      <c r="U1626" t="s">
        <v>19</v>
      </c>
      <c r="V1626" t="s">
        <v>7867</v>
      </c>
      <c r="W1626">
        <v>106.64433</v>
      </c>
      <c r="X1626">
        <v>10.978859999999999</v>
      </c>
      <c r="Y1626" t="s">
        <v>7864</v>
      </c>
    </row>
    <row r="1627" spans="1:25" x14ac:dyDescent="0.75">
      <c r="A1627">
        <v>65011439</v>
      </c>
      <c r="B1627" t="s">
        <v>6252</v>
      </c>
      <c r="C1627" t="s">
        <v>5390</v>
      </c>
      <c r="D1627" t="s">
        <v>5487</v>
      </c>
      <c r="E1627" t="s">
        <v>18</v>
      </c>
      <c r="F1627">
        <v>0</v>
      </c>
      <c r="I1627">
        <v>23</v>
      </c>
      <c r="J1627">
        <v>21.3333333333333</v>
      </c>
      <c r="K1627">
        <v>7</v>
      </c>
      <c r="L1627" t="s">
        <v>5508</v>
      </c>
      <c r="M1627" t="s">
        <v>5475</v>
      </c>
      <c r="N1627">
        <v>27.3333333333333</v>
      </c>
      <c r="O1627">
        <v>19.6666666666667</v>
      </c>
      <c r="P1627">
        <v>0.71951219512195097</v>
      </c>
      <c r="Q1627" t="s">
        <v>5515</v>
      </c>
      <c r="R1627" t="s">
        <v>5483</v>
      </c>
      <c r="S1627" t="s">
        <v>46</v>
      </c>
      <c r="T1627" t="s">
        <v>11</v>
      </c>
      <c r="U1627" t="s">
        <v>19</v>
      </c>
      <c r="V1627" t="s">
        <v>7861</v>
      </c>
      <c r="W1627">
        <v>106.44790999999999</v>
      </c>
      <c r="X1627">
        <v>10.99755</v>
      </c>
      <c r="Y1627" t="s">
        <v>7864</v>
      </c>
    </row>
    <row r="1628" spans="1:25" x14ac:dyDescent="0.75">
      <c r="A1628">
        <v>65015400</v>
      </c>
      <c r="B1628" t="s">
        <v>7785</v>
      </c>
      <c r="C1628" t="s">
        <v>5390</v>
      </c>
      <c r="D1628" t="s">
        <v>5487</v>
      </c>
      <c r="E1628" t="s">
        <v>18</v>
      </c>
      <c r="F1628">
        <v>0</v>
      </c>
      <c r="I1628">
        <v>11</v>
      </c>
      <c r="J1628">
        <v>14.6666666666667</v>
      </c>
      <c r="K1628">
        <v>1</v>
      </c>
      <c r="L1628" t="s">
        <v>5508</v>
      </c>
      <c r="M1628" t="s">
        <v>5475</v>
      </c>
      <c r="N1628">
        <v>27.3333333333333</v>
      </c>
      <c r="O1628">
        <v>16.6666666666667</v>
      </c>
      <c r="P1628">
        <v>0.60975609756097604</v>
      </c>
      <c r="Q1628" t="s">
        <v>5482</v>
      </c>
      <c r="R1628" t="s">
        <v>5483</v>
      </c>
      <c r="S1628" t="s">
        <v>46</v>
      </c>
      <c r="T1628" t="s">
        <v>11</v>
      </c>
      <c r="U1628" t="s">
        <v>19</v>
      </c>
      <c r="V1628" t="s">
        <v>7869</v>
      </c>
      <c r="W1628">
        <v>106.52182000000001</v>
      </c>
      <c r="X1628">
        <v>10.965579999999999</v>
      </c>
      <c r="Y1628" t="s">
        <v>7864</v>
      </c>
    </row>
    <row r="1629" spans="1:25" x14ac:dyDescent="0.75">
      <c r="A1629">
        <v>65020571</v>
      </c>
      <c r="B1629" t="s">
        <v>7615</v>
      </c>
      <c r="C1629" t="s">
        <v>5407</v>
      </c>
      <c r="D1629" t="s">
        <v>5488</v>
      </c>
      <c r="E1629" t="s">
        <v>18</v>
      </c>
      <c r="F1629">
        <v>0</v>
      </c>
      <c r="I1629">
        <v>3</v>
      </c>
      <c r="J1629">
        <v>3</v>
      </c>
      <c r="L1629" t="s">
        <v>5508</v>
      </c>
      <c r="M1629" t="s">
        <v>5475</v>
      </c>
      <c r="N1629">
        <v>27.3333333333333</v>
      </c>
      <c r="O1629">
        <v>19.3333333333333</v>
      </c>
      <c r="P1629">
        <v>0.707317073170732</v>
      </c>
      <c r="Q1629" t="s">
        <v>5500</v>
      </c>
      <c r="R1629" t="s">
        <v>5486</v>
      </c>
      <c r="S1629" t="s">
        <v>46</v>
      </c>
      <c r="T1629" t="s">
        <v>11</v>
      </c>
      <c r="U1629" t="s">
        <v>19</v>
      </c>
      <c r="V1629" t="s">
        <v>7869</v>
      </c>
      <c r="W1629">
        <v>106.51023000000001</v>
      </c>
      <c r="X1629">
        <v>10.960319999999999</v>
      </c>
      <c r="Y1629" t="s">
        <v>7864</v>
      </c>
    </row>
    <row r="1630" spans="1:25" x14ac:dyDescent="0.75">
      <c r="A1630">
        <v>65021958</v>
      </c>
      <c r="B1630" t="s">
        <v>3265</v>
      </c>
      <c r="C1630" t="s">
        <v>5407</v>
      </c>
      <c r="D1630" t="s">
        <v>5488</v>
      </c>
      <c r="E1630" t="s">
        <v>18</v>
      </c>
      <c r="F1630">
        <v>0</v>
      </c>
      <c r="I1630">
        <v>14</v>
      </c>
      <c r="J1630">
        <v>13.3333333333333</v>
      </c>
      <c r="K1630">
        <v>8</v>
      </c>
      <c r="L1630" t="s">
        <v>5508</v>
      </c>
      <c r="M1630" t="s">
        <v>5475</v>
      </c>
      <c r="N1630">
        <v>27.3333333333333</v>
      </c>
      <c r="O1630">
        <v>18</v>
      </c>
      <c r="P1630">
        <v>0.65853658536585402</v>
      </c>
      <c r="Q1630" t="s">
        <v>5507</v>
      </c>
      <c r="R1630" t="s">
        <v>5486</v>
      </c>
      <c r="S1630" t="s">
        <v>46</v>
      </c>
      <c r="T1630" t="s">
        <v>11</v>
      </c>
      <c r="U1630" t="s">
        <v>19</v>
      </c>
      <c r="V1630" t="s">
        <v>7861</v>
      </c>
      <c r="W1630">
        <v>106.52755999999999</v>
      </c>
      <c r="X1630">
        <v>10.94</v>
      </c>
      <c r="Y1630" t="s">
        <v>7864</v>
      </c>
    </row>
    <row r="1631" spans="1:25" x14ac:dyDescent="0.75">
      <c r="A1631">
        <v>65026371</v>
      </c>
      <c r="B1631" t="s">
        <v>5988</v>
      </c>
      <c r="C1631" t="s">
        <v>5407</v>
      </c>
      <c r="D1631" t="s">
        <v>5488</v>
      </c>
      <c r="E1631" t="s">
        <v>18</v>
      </c>
      <c r="F1631">
        <v>0</v>
      </c>
      <c r="G1631">
        <v>6</v>
      </c>
      <c r="H1631" t="s">
        <v>7287</v>
      </c>
      <c r="I1631">
        <v>7</v>
      </c>
      <c r="J1631">
        <v>7.6666666666666696</v>
      </c>
      <c r="K1631">
        <v>6</v>
      </c>
      <c r="L1631" t="s">
        <v>5481</v>
      </c>
      <c r="M1631" t="s">
        <v>5475</v>
      </c>
      <c r="N1631">
        <v>27.3333333333333</v>
      </c>
      <c r="O1631">
        <v>16.6666666666667</v>
      </c>
      <c r="P1631">
        <v>0.60975609756097604</v>
      </c>
      <c r="Q1631" t="s">
        <v>5485</v>
      </c>
      <c r="R1631" t="s">
        <v>5486</v>
      </c>
      <c r="S1631" t="s">
        <v>46</v>
      </c>
      <c r="T1631" t="s">
        <v>11</v>
      </c>
      <c r="U1631" t="s">
        <v>19</v>
      </c>
      <c r="V1631" t="s">
        <v>7863</v>
      </c>
      <c r="W1631">
        <v>106.48379</v>
      </c>
      <c r="X1631">
        <v>10.992229999999999</v>
      </c>
      <c r="Y1631" t="s">
        <v>7864</v>
      </c>
    </row>
    <row r="1632" spans="1:25" x14ac:dyDescent="0.75">
      <c r="A1632">
        <v>65031799</v>
      </c>
      <c r="B1632" t="s">
        <v>6162</v>
      </c>
      <c r="C1632" t="s">
        <v>5407</v>
      </c>
      <c r="D1632" t="s">
        <v>5488</v>
      </c>
      <c r="E1632" t="s">
        <v>18</v>
      </c>
      <c r="F1632">
        <v>0</v>
      </c>
      <c r="I1632">
        <v>6</v>
      </c>
      <c r="J1632">
        <v>4.3333333333333304</v>
      </c>
      <c r="K1632">
        <v>5</v>
      </c>
      <c r="L1632" t="s">
        <v>5508</v>
      </c>
      <c r="M1632" t="s">
        <v>5475</v>
      </c>
      <c r="N1632">
        <v>27.3333333333333</v>
      </c>
      <c r="O1632">
        <v>11.3333333333333</v>
      </c>
      <c r="P1632">
        <v>0.41463414634146301</v>
      </c>
      <c r="Q1632" t="s">
        <v>5503</v>
      </c>
      <c r="R1632" t="s">
        <v>5477</v>
      </c>
      <c r="S1632" t="s">
        <v>46</v>
      </c>
      <c r="T1632" t="s">
        <v>11</v>
      </c>
      <c r="U1632" t="s">
        <v>19</v>
      </c>
      <c r="V1632" t="s">
        <v>7859</v>
      </c>
      <c r="W1632">
        <v>106.60972</v>
      </c>
      <c r="X1632">
        <v>10.96189</v>
      </c>
      <c r="Y1632" t="s">
        <v>7866</v>
      </c>
    </row>
    <row r="1633" spans="1:25" x14ac:dyDescent="0.75">
      <c r="A1633">
        <v>65067920</v>
      </c>
      <c r="B1633" t="s">
        <v>6974</v>
      </c>
      <c r="C1633" t="s">
        <v>5407</v>
      </c>
      <c r="D1633" t="s">
        <v>5496</v>
      </c>
      <c r="E1633" t="s">
        <v>18</v>
      </c>
      <c r="F1633">
        <v>0</v>
      </c>
      <c r="I1633">
        <v>13</v>
      </c>
      <c r="J1633">
        <v>37.6666666666667</v>
      </c>
      <c r="L1633" t="s">
        <v>5508</v>
      </c>
      <c r="M1633" t="s">
        <v>5475</v>
      </c>
      <c r="N1633">
        <v>27.3333333333333</v>
      </c>
      <c r="O1633">
        <v>8.6666666666666696</v>
      </c>
      <c r="P1633">
        <v>0.31707317073170699</v>
      </c>
      <c r="Q1633" t="s">
        <v>5503</v>
      </c>
      <c r="R1633" t="s">
        <v>5477</v>
      </c>
      <c r="S1633" t="s">
        <v>46</v>
      </c>
      <c r="T1633" t="s">
        <v>11</v>
      </c>
      <c r="U1633" t="s">
        <v>19</v>
      </c>
      <c r="V1633" t="s">
        <v>7869</v>
      </c>
      <c r="W1633">
        <v>106.61879999999999</v>
      </c>
      <c r="X1633">
        <v>10.982659999999999</v>
      </c>
      <c r="Y1633" t="s">
        <v>7868</v>
      </c>
    </row>
    <row r="1634" spans="1:25" x14ac:dyDescent="0.75">
      <c r="A1634">
        <v>65400167</v>
      </c>
      <c r="B1634" t="s">
        <v>2704</v>
      </c>
      <c r="C1634" t="s">
        <v>5407</v>
      </c>
      <c r="D1634" t="s">
        <v>5488</v>
      </c>
      <c r="E1634" t="s">
        <v>18</v>
      </c>
      <c r="F1634">
        <v>0</v>
      </c>
      <c r="G1634">
        <v>2</v>
      </c>
      <c r="H1634" t="s">
        <v>7287</v>
      </c>
      <c r="I1634">
        <v>6</v>
      </c>
      <c r="J1634">
        <v>6.3333333333333304</v>
      </c>
      <c r="K1634">
        <v>1</v>
      </c>
      <c r="L1634" t="s">
        <v>5481</v>
      </c>
      <c r="M1634" t="s">
        <v>5475</v>
      </c>
      <c r="N1634">
        <v>27.3333333333333</v>
      </c>
      <c r="O1634">
        <v>11</v>
      </c>
      <c r="P1634">
        <v>0.40243902439024398</v>
      </c>
      <c r="Q1634" t="s">
        <v>5503</v>
      </c>
      <c r="R1634" t="s">
        <v>5477</v>
      </c>
      <c r="S1634" t="s">
        <v>46</v>
      </c>
      <c r="T1634" t="s">
        <v>11</v>
      </c>
      <c r="U1634" t="s">
        <v>19</v>
      </c>
      <c r="V1634" t="s">
        <v>7859</v>
      </c>
      <c r="W1634">
        <v>106.60084999999999</v>
      </c>
      <c r="X1634">
        <v>10.955299999999999</v>
      </c>
      <c r="Y1634" t="s">
        <v>7866</v>
      </c>
    </row>
    <row r="1635" spans="1:25" x14ac:dyDescent="0.75">
      <c r="A1635">
        <v>65540101</v>
      </c>
      <c r="B1635" t="s">
        <v>6280</v>
      </c>
      <c r="C1635" t="s">
        <v>5407</v>
      </c>
      <c r="D1635" t="s">
        <v>5488</v>
      </c>
      <c r="E1635" t="s">
        <v>18</v>
      </c>
      <c r="F1635">
        <v>0</v>
      </c>
      <c r="G1635">
        <v>2</v>
      </c>
      <c r="H1635" t="s">
        <v>7287</v>
      </c>
      <c r="I1635">
        <v>5</v>
      </c>
      <c r="J1635">
        <v>5.3333333333333304</v>
      </c>
      <c r="K1635">
        <v>13</v>
      </c>
      <c r="L1635" t="s">
        <v>5481</v>
      </c>
      <c r="M1635" t="s">
        <v>5475</v>
      </c>
      <c r="N1635">
        <v>27.3333333333333</v>
      </c>
      <c r="O1635">
        <v>19</v>
      </c>
      <c r="P1635">
        <v>0.69512195121951204</v>
      </c>
      <c r="Q1635" t="s">
        <v>5485</v>
      </c>
      <c r="R1635" t="s">
        <v>5486</v>
      </c>
      <c r="S1635" t="s">
        <v>46</v>
      </c>
      <c r="T1635" t="s">
        <v>11</v>
      </c>
      <c r="U1635" t="s">
        <v>19</v>
      </c>
      <c r="V1635" t="s">
        <v>7861</v>
      </c>
      <c r="W1635">
        <v>106.49767</v>
      </c>
      <c r="X1635">
        <v>10.9834</v>
      </c>
      <c r="Y1635" t="s">
        <v>7864</v>
      </c>
    </row>
    <row r="1636" spans="1:25" x14ac:dyDescent="0.75">
      <c r="A1636">
        <v>65540246</v>
      </c>
      <c r="B1636" t="s">
        <v>6330</v>
      </c>
      <c r="C1636" t="s">
        <v>5407</v>
      </c>
      <c r="D1636" t="s">
        <v>5488</v>
      </c>
      <c r="E1636" t="s">
        <v>18</v>
      </c>
      <c r="F1636">
        <v>0</v>
      </c>
      <c r="I1636">
        <v>13</v>
      </c>
      <c r="J1636">
        <v>8</v>
      </c>
      <c r="K1636">
        <v>7</v>
      </c>
      <c r="L1636" t="s">
        <v>5508</v>
      </c>
      <c r="M1636" t="s">
        <v>5475</v>
      </c>
      <c r="N1636">
        <v>27.3333333333333</v>
      </c>
      <c r="O1636">
        <v>15.6666666666667</v>
      </c>
      <c r="P1636">
        <v>0.57317073170731703</v>
      </c>
      <c r="Q1636" t="s">
        <v>5495</v>
      </c>
      <c r="R1636" t="s">
        <v>5477</v>
      </c>
      <c r="S1636" t="s">
        <v>46</v>
      </c>
      <c r="T1636" t="s">
        <v>11</v>
      </c>
      <c r="U1636" t="s">
        <v>19</v>
      </c>
      <c r="V1636" t="s">
        <v>7863</v>
      </c>
      <c r="W1636">
        <v>106.50879999999999</v>
      </c>
      <c r="X1636">
        <v>11.013579999999999</v>
      </c>
      <c r="Y1636" t="s">
        <v>7866</v>
      </c>
    </row>
    <row r="1637" spans="1:25" x14ac:dyDescent="0.75">
      <c r="A1637">
        <v>65540298</v>
      </c>
      <c r="B1637" t="s">
        <v>6303</v>
      </c>
      <c r="C1637" t="s">
        <v>5407</v>
      </c>
      <c r="D1637" t="s">
        <v>5487</v>
      </c>
      <c r="E1637" t="s">
        <v>18</v>
      </c>
      <c r="F1637">
        <v>0</v>
      </c>
      <c r="I1637">
        <v>15</v>
      </c>
      <c r="J1637">
        <v>16.6666666666667</v>
      </c>
      <c r="L1637" t="s">
        <v>5508</v>
      </c>
      <c r="M1637" t="s">
        <v>5475</v>
      </c>
      <c r="N1637">
        <v>27.3333333333333</v>
      </c>
      <c r="O1637">
        <v>17.6666666666667</v>
      </c>
      <c r="P1637">
        <v>0.64634146341463405</v>
      </c>
      <c r="Q1637" t="s">
        <v>5476</v>
      </c>
      <c r="R1637" t="s">
        <v>5477</v>
      </c>
      <c r="S1637" t="s">
        <v>46</v>
      </c>
      <c r="T1637" t="s">
        <v>11</v>
      </c>
      <c r="U1637" t="s">
        <v>19</v>
      </c>
      <c r="V1637" t="s">
        <v>7867</v>
      </c>
      <c r="W1637">
        <v>106.64319999999999</v>
      </c>
      <c r="X1637">
        <v>10.95797</v>
      </c>
      <c r="Y1637" t="s">
        <v>7864</v>
      </c>
    </row>
    <row r="1638" spans="1:25" x14ac:dyDescent="0.75">
      <c r="A1638">
        <v>65705921</v>
      </c>
      <c r="B1638" t="s">
        <v>6488</v>
      </c>
      <c r="C1638" t="s">
        <v>5407</v>
      </c>
      <c r="D1638" t="s">
        <v>5487</v>
      </c>
      <c r="E1638" t="s">
        <v>18</v>
      </c>
      <c r="F1638">
        <v>0</v>
      </c>
      <c r="G1638">
        <v>6</v>
      </c>
      <c r="H1638" t="s">
        <v>7287</v>
      </c>
      <c r="I1638">
        <v>9</v>
      </c>
      <c r="J1638">
        <v>6.3333333333333304</v>
      </c>
      <c r="L1638" t="s">
        <v>5481</v>
      </c>
      <c r="M1638" t="s">
        <v>5475</v>
      </c>
      <c r="N1638">
        <v>27.3333333333333</v>
      </c>
      <c r="O1638">
        <v>18</v>
      </c>
      <c r="P1638">
        <v>0.65853658536585402</v>
      </c>
      <c r="Q1638" t="s">
        <v>5476</v>
      </c>
      <c r="R1638" t="s">
        <v>5477</v>
      </c>
      <c r="S1638" t="s">
        <v>46</v>
      </c>
      <c r="T1638" t="s">
        <v>11</v>
      </c>
      <c r="U1638" t="s">
        <v>19</v>
      </c>
      <c r="V1638" t="s">
        <v>7867</v>
      </c>
      <c r="W1638">
        <v>106.63077</v>
      </c>
      <c r="X1638">
        <v>10.97429</v>
      </c>
      <c r="Y1638" t="s">
        <v>7864</v>
      </c>
    </row>
    <row r="1639" spans="1:25" x14ac:dyDescent="0.75">
      <c r="A1639">
        <v>65708622</v>
      </c>
      <c r="B1639" t="s">
        <v>3265</v>
      </c>
      <c r="C1639" t="s">
        <v>5407</v>
      </c>
      <c r="D1639" t="s">
        <v>5488</v>
      </c>
      <c r="E1639" t="s">
        <v>18</v>
      </c>
      <c r="F1639">
        <v>0</v>
      </c>
      <c r="I1639">
        <v>4</v>
      </c>
      <c r="J1639">
        <v>19</v>
      </c>
      <c r="K1639">
        <v>3</v>
      </c>
      <c r="L1639" t="s">
        <v>5508</v>
      </c>
      <c r="M1639" t="s">
        <v>5475</v>
      </c>
      <c r="N1639">
        <v>27.3333333333333</v>
      </c>
      <c r="O1639">
        <v>11.6666666666667</v>
      </c>
      <c r="P1639">
        <v>0.42682926829268297</v>
      </c>
      <c r="Q1639" t="s">
        <v>5503</v>
      </c>
      <c r="R1639" t="s">
        <v>5477</v>
      </c>
      <c r="S1639" t="s">
        <v>46</v>
      </c>
      <c r="T1639" t="s">
        <v>11</v>
      </c>
      <c r="U1639" t="s">
        <v>19</v>
      </c>
      <c r="V1639" t="s">
        <v>7859</v>
      </c>
      <c r="W1639">
        <v>106.59732</v>
      </c>
      <c r="X1639">
        <v>10.965120000000001</v>
      </c>
      <c r="Y1639" t="s">
        <v>7866</v>
      </c>
    </row>
    <row r="1640" spans="1:25" x14ac:dyDescent="0.75">
      <c r="A1640">
        <v>65714750</v>
      </c>
      <c r="B1640" t="s">
        <v>298</v>
      </c>
      <c r="C1640" t="s">
        <v>5407</v>
      </c>
      <c r="D1640" t="s">
        <v>5487</v>
      </c>
      <c r="E1640" t="s">
        <v>18</v>
      </c>
      <c r="F1640">
        <v>0</v>
      </c>
      <c r="G1640">
        <v>3</v>
      </c>
      <c r="H1640" t="s">
        <v>7287</v>
      </c>
      <c r="I1640">
        <v>11</v>
      </c>
      <c r="J1640">
        <v>12.6666666666667</v>
      </c>
      <c r="K1640">
        <v>5</v>
      </c>
      <c r="L1640" t="s">
        <v>5481</v>
      </c>
      <c r="M1640" t="s">
        <v>5475</v>
      </c>
      <c r="N1640">
        <v>27.3333333333333</v>
      </c>
      <c r="O1640">
        <v>17</v>
      </c>
      <c r="P1640">
        <v>0.62195121951219501</v>
      </c>
      <c r="Q1640" t="s">
        <v>5510</v>
      </c>
      <c r="R1640" t="s">
        <v>5486</v>
      </c>
      <c r="S1640" t="s">
        <v>46</v>
      </c>
      <c r="T1640" t="s">
        <v>11</v>
      </c>
      <c r="U1640" t="s">
        <v>19</v>
      </c>
      <c r="V1640" t="s">
        <v>7861</v>
      </c>
      <c r="W1640">
        <v>106.41489</v>
      </c>
      <c r="X1640">
        <v>10.995039999999999</v>
      </c>
      <c r="Y1640" t="s">
        <v>7864</v>
      </c>
    </row>
    <row r="1641" spans="1:25" x14ac:dyDescent="0.75">
      <c r="A1641">
        <v>65717897</v>
      </c>
      <c r="B1641" t="s">
        <v>6551</v>
      </c>
      <c r="C1641" t="s">
        <v>5407</v>
      </c>
      <c r="D1641" t="s">
        <v>5488</v>
      </c>
      <c r="E1641" t="s">
        <v>18</v>
      </c>
      <c r="F1641">
        <v>0</v>
      </c>
      <c r="G1641">
        <v>6</v>
      </c>
      <c r="H1641" t="s">
        <v>7287</v>
      </c>
      <c r="I1641">
        <v>2</v>
      </c>
      <c r="J1641">
        <v>45.3333333333333</v>
      </c>
      <c r="K1641">
        <v>3</v>
      </c>
      <c r="L1641" t="s">
        <v>5481</v>
      </c>
      <c r="M1641" t="s">
        <v>5475</v>
      </c>
      <c r="N1641">
        <v>27.3333333333333</v>
      </c>
      <c r="O1641">
        <v>15.3333333333333</v>
      </c>
      <c r="P1641">
        <v>0.56097560975609795</v>
      </c>
      <c r="Q1641" t="s">
        <v>5507</v>
      </c>
      <c r="R1641" t="s">
        <v>5486</v>
      </c>
      <c r="S1641" t="s">
        <v>46</v>
      </c>
      <c r="T1641" t="s">
        <v>11</v>
      </c>
      <c r="U1641" t="s">
        <v>19</v>
      </c>
      <c r="V1641" t="s">
        <v>7869</v>
      </c>
      <c r="W1641">
        <v>106.53939</v>
      </c>
      <c r="X1641">
        <v>10.941280000000001</v>
      </c>
      <c r="Y1641" t="s">
        <v>7866</v>
      </c>
    </row>
    <row r="1642" spans="1:25" x14ac:dyDescent="0.75">
      <c r="A1642">
        <v>65720473</v>
      </c>
      <c r="B1642" t="s">
        <v>6267</v>
      </c>
      <c r="C1642" t="s">
        <v>5390</v>
      </c>
      <c r="D1642" t="s">
        <v>5488</v>
      </c>
      <c r="E1642" t="s">
        <v>18</v>
      </c>
      <c r="F1642">
        <v>0</v>
      </c>
      <c r="G1642">
        <v>9</v>
      </c>
      <c r="H1642" t="s">
        <v>7287</v>
      </c>
      <c r="I1642">
        <v>6</v>
      </c>
      <c r="J1642">
        <v>6.6666666666666696</v>
      </c>
      <c r="K1642">
        <v>2</v>
      </c>
      <c r="L1642" t="s">
        <v>5481</v>
      </c>
      <c r="M1642" t="s">
        <v>5475</v>
      </c>
      <c r="N1642">
        <v>27.3333333333333</v>
      </c>
      <c r="O1642">
        <v>19.3333333333333</v>
      </c>
      <c r="P1642">
        <v>0.707317073170732</v>
      </c>
      <c r="Q1642" t="s">
        <v>5512</v>
      </c>
      <c r="R1642" t="s">
        <v>5483</v>
      </c>
      <c r="S1642" t="s">
        <v>46</v>
      </c>
      <c r="T1642" t="s">
        <v>11</v>
      </c>
      <c r="U1642" t="s">
        <v>19</v>
      </c>
      <c r="V1642" t="s">
        <v>7859</v>
      </c>
      <c r="W1642">
        <v>106.58203</v>
      </c>
      <c r="X1642">
        <v>10.97686</v>
      </c>
      <c r="Y1642" t="s">
        <v>7864</v>
      </c>
    </row>
    <row r="1643" spans="1:25" x14ac:dyDescent="0.75">
      <c r="A1643">
        <v>65724700</v>
      </c>
      <c r="B1643" t="s">
        <v>6094</v>
      </c>
      <c r="C1643" t="s">
        <v>5407</v>
      </c>
      <c r="D1643" t="s">
        <v>5488</v>
      </c>
      <c r="E1643" t="s">
        <v>18</v>
      </c>
      <c r="F1643">
        <v>0</v>
      </c>
      <c r="G1643">
        <v>6</v>
      </c>
      <c r="H1643" t="s">
        <v>7287</v>
      </c>
      <c r="I1643">
        <v>5</v>
      </c>
      <c r="J1643">
        <v>7.3333333333333304</v>
      </c>
      <c r="K1643">
        <v>5</v>
      </c>
      <c r="L1643" t="s">
        <v>5481</v>
      </c>
      <c r="M1643" t="s">
        <v>5475</v>
      </c>
      <c r="N1643">
        <v>27.3333333333333</v>
      </c>
      <c r="O1643">
        <v>16.3333333333333</v>
      </c>
      <c r="P1643">
        <v>0.59756097560975596</v>
      </c>
      <c r="Q1643" t="s">
        <v>5495</v>
      </c>
      <c r="R1643" t="s">
        <v>5477</v>
      </c>
      <c r="S1643" t="s">
        <v>46</v>
      </c>
      <c r="T1643" t="s">
        <v>11</v>
      </c>
      <c r="U1643" t="s">
        <v>19</v>
      </c>
      <c r="V1643" t="s">
        <v>7863</v>
      </c>
      <c r="W1643">
        <v>106.50937</v>
      </c>
      <c r="X1643">
        <v>11.04386</v>
      </c>
      <c r="Y1643" t="s">
        <v>7866</v>
      </c>
    </row>
    <row r="1644" spans="1:25" x14ac:dyDescent="0.75">
      <c r="A1644">
        <v>65027649</v>
      </c>
      <c r="B1644" t="s">
        <v>3380</v>
      </c>
      <c r="C1644" t="s">
        <v>5407</v>
      </c>
      <c r="D1644" t="s">
        <v>5487</v>
      </c>
      <c r="E1644" t="s">
        <v>18</v>
      </c>
      <c r="F1644">
        <v>0</v>
      </c>
      <c r="G1644">
        <v>10</v>
      </c>
      <c r="H1644" t="s">
        <v>7287</v>
      </c>
      <c r="I1644">
        <v>9</v>
      </c>
      <c r="J1644">
        <v>7</v>
      </c>
      <c r="K1644">
        <v>10</v>
      </c>
      <c r="L1644" t="s">
        <v>5481</v>
      </c>
      <c r="M1644" t="s">
        <v>5475</v>
      </c>
      <c r="N1644">
        <v>27</v>
      </c>
      <c r="O1644">
        <v>18.3333333333333</v>
      </c>
      <c r="P1644">
        <v>0.67901234567901203</v>
      </c>
      <c r="Q1644" t="s">
        <v>5495</v>
      </c>
      <c r="R1644" t="s">
        <v>5477</v>
      </c>
      <c r="S1644" t="s">
        <v>46</v>
      </c>
      <c r="T1644" t="s">
        <v>11</v>
      </c>
      <c r="U1644" t="s">
        <v>19</v>
      </c>
      <c r="V1644" t="s">
        <v>7863</v>
      </c>
      <c r="W1644">
        <v>106.48475000000001</v>
      </c>
      <c r="X1644">
        <v>11.02313</v>
      </c>
      <c r="Y1644" t="s">
        <v>7864</v>
      </c>
    </row>
    <row r="1645" spans="1:25" x14ac:dyDescent="0.75">
      <c r="A1645">
        <v>65027848</v>
      </c>
      <c r="B1645" t="s">
        <v>6525</v>
      </c>
      <c r="C1645" t="s">
        <v>5390</v>
      </c>
      <c r="D1645" t="s">
        <v>5488</v>
      </c>
      <c r="E1645" t="s">
        <v>18</v>
      </c>
      <c r="F1645">
        <v>0</v>
      </c>
      <c r="G1645">
        <v>4</v>
      </c>
      <c r="H1645" t="s">
        <v>7287</v>
      </c>
      <c r="I1645">
        <v>4</v>
      </c>
      <c r="J1645">
        <v>4.6666666666666696</v>
      </c>
      <c r="K1645">
        <v>1</v>
      </c>
      <c r="L1645" t="s">
        <v>5481</v>
      </c>
      <c r="M1645" t="s">
        <v>5475</v>
      </c>
      <c r="N1645">
        <v>27</v>
      </c>
      <c r="O1645">
        <v>18.3333333333333</v>
      </c>
      <c r="P1645">
        <v>0.67901234567901203</v>
      </c>
      <c r="Q1645" t="s">
        <v>5512</v>
      </c>
      <c r="R1645" t="s">
        <v>5483</v>
      </c>
      <c r="S1645" t="s">
        <v>46</v>
      </c>
      <c r="T1645" t="s">
        <v>11</v>
      </c>
      <c r="U1645" t="s">
        <v>19</v>
      </c>
      <c r="V1645" t="s">
        <v>7859</v>
      </c>
      <c r="W1645">
        <v>106.59296000000001</v>
      </c>
      <c r="X1645">
        <v>10.959149999999999</v>
      </c>
      <c r="Y1645" t="s">
        <v>7864</v>
      </c>
    </row>
    <row r="1646" spans="1:25" x14ac:dyDescent="0.75">
      <c r="A1646">
        <v>65028394</v>
      </c>
      <c r="B1646" t="s">
        <v>2997</v>
      </c>
      <c r="C1646" t="s">
        <v>5407</v>
      </c>
      <c r="D1646" t="s">
        <v>5488</v>
      </c>
      <c r="E1646" t="s">
        <v>18</v>
      </c>
      <c r="F1646">
        <v>0</v>
      </c>
      <c r="I1646">
        <v>9</v>
      </c>
      <c r="J1646">
        <v>3</v>
      </c>
      <c r="K1646">
        <v>8</v>
      </c>
      <c r="L1646" t="s">
        <v>5508</v>
      </c>
      <c r="M1646" t="s">
        <v>5475</v>
      </c>
      <c r="N1646">
        <v>27</v>
      </c>
      <c r="O1646">
        <v>19.3333333333333</v>
      </c>
      <c r="P1646">
        <v>0.71604938271604901</v>
      </c>
      <c r="Q1646" t="s">
        <v>5485</v>
      </c>
      <c r="R1646" t="s">
        <v>5486</v>
      </c>
      <c r="S1646" t="s">
        <v>46</v>
      </c>
      <c r="T1646" t="s">
        <v>11</v>
      </c>
      <c r="U1646" t="s">
        <v>19</v>
      </c>
      <c r="V1646" t="s">
        <v>7861</v>
      </c>
      <c r="W1646">
        <v>106.47913</v>
      </c>
      <c r="X1646">
        <v>10.97316</v>
      </c>
      <c r="Y1646" t="s">
        <v>7864</v>
      </c>
    </row>
    <row r="1647" spans="1:25" x14ac:dyDescent="0.75">
      <c r="A1647">
        <v>65041533</v>
      </c>
      <c r="B1647" t="s">
        <v>6076</v>
      </c>
      <c r="C1647" t="s">
        <v>5412</v>
      </c>
      <c r="D1647" t="s">
        <v>5487</v>
      </c>
      <c r="E1647" t="s">
        <v>18</v>
      </c>
      <c r="F1647">
        <v>0</v>
      </c>
      <c r="I1647">
        <v>11</v>
      </c>
      <c r="J1647">
        <v>10.6666666666667</v>
      </c>
      <c r="K1647">
        <v>28</v>
      </c>
      <c r="L1647" t="s">
        <v>5508</v>
      </c>
      <c r="M1647" t="s">
        <v>5475</v>
      </c>
      <c r="N1647">
        <v>27</v>
      </c>
      <c r="O1647">
        <v>22.3333333333333</v>
      </c>
      <c r="P1647">
        <v>0.82716049382716095</v>
      </c>
      <c r="Q1647" t="s">
        <v>5512</v>
      </c>
      <c r="R1647" t="s">
        <v>5483</v>
      </c>
      <c r="S1647" t="s">
        <v>46</v>
      </c>
      <c r="T1647" t="s">
        <v>11</v>
      </c>
      <c r="U1647" t="s">
        <v>19</v>
      </c>
      <c r="V1647" t="s">
        <v>7867</v>
      </c>
      <c r="W1647">
        <v>106.64814</v>
      </c>
      <c r="X1647">
        <v>10.92388</v>
      </c>
      <c r="Y1647" t="s">
        <v>7862</v>
      </c>
    </row>
    <row r="1648" spans="1:25" x14ac:dyDescent="0.75">
      <c r="A1648">
        <v>65065987</v>
      </c>
      <c r="B1648" t="s">
        <v>6516</v>
      </c>
      <c r="C1648" t="s">
        <v>5390</v>
      </c>
      <c r="D1648" t="s">
        <v>5496</v>
      </c>
      <c r="E1648" t="s">
        <v>18</v>
      </c>
      <c r="F1648">
        <v>0</v>
      </c>
      <c r="I1648">
        <v>7</v>
      </c>
      <c r="J1648">
        <v>5</v>
      </c>
      <c r="L1648" t="s">
        <v>5508</v>
      </c>
      <c r="M1648" t="s">
        <v>5475</v>
      </c>
      <c r="N1648">
        <v>27</v>
      </c>
      <c r="O1648">
        <v>19.3333333333333</v>
      </c>
      <c r="P1648">
        <v>0.71604938271604901</v>
      </c>
      <c r="Q1648" t="s">
        <v>5512</v>
      </c>
      <c r="R1648" t="s">
        <v>5483</v>
      </c>
      <c r="S1648" t="s">
        <v>46</v>
      </c>
      <c r="T1648" t="s">
        <v>11</v>
      </c>
      <c r="U1648" t="s">
        <v>19</v>
      </c>
      <c r="V1648" t="s">
        <v>7867</v>
      </c>
      <c r="W1648">
        <v>106.63178000000001</v>
      </c>
      <c r="X1648">
        <v>10.973560000000001</v>
      </c>
      <c r="Y1648" t="s">
        <v>7864</v>
      </c>
    </row>
    <row r="1649" spans="1:25" x14ac:dyDescent="0.75">
      <c r="A1649">
        <v>65507207</v>
      </c>
      <c r="B1649" t="s">
        <v>6098</v>
      </c>
      <c r="C1649" t="s">
        <v>5407</v>
      </c>
      <c r="D1649" t="s">
        <v>5487</v>
      </c>
      <c r="E1649" t="s">
        <v>18</v>
      </c>
      <c r="F1649">
        <v>0</v>
      </c>
      <c r="I1649">
        <v>19</v>
      </c>
      <c r="J1649">
        <v>14.3333333333333</v>
      </c>
      <c r="K1649">
        <v>7</v>
      </c>
      <c r="L1649" t="s">
        <v>5508</v>
      </c>
      <c r="M1649" t="s">
        <v>5475</v>
      </c>
      <c r="N1649">
        <v>27</v>
      </c>
      <c r="O1649">
        <v>16</v>
      </c>
      <c r="P1649">
        <v>0.592592592592593</v>
      </c>
      <c r="Q1649" t="s">
        <v>5495</v>
      </c>
      <c r="R1649" t="s">
        <v>5477</v>
      </c>
      <c r="S1649" t="s">
        <v>46</v>
      </c>
      <c r="T1649" t="s">
        <v>11</v>
      </c>
      <c r="U1649" t="s">
        <v>19</v>
      </c>
      <c r="V1649" t="s">
        <v>7859</v>
      </c>
      <c r="W1649">
        <v>106.56424</v>
      </c>
      <c r="X1649">
        <v>11.0229</v>
      </c>
      <c r="Y1649" t="s">
        <v>7866</v>
      </c>
    </row>
    <row r="1650" spans="1:25" x14ac:dyDescent="0.75">
      <c r="A1650">
        <v>65507265</v>
      </c>
      <c r="B1650" t="s">
        <v>6071</v>
      </c>
      <c r="C1650" t="s">
        <v>5407</v>
      </c>
      <c r="D1650" t="s">
        <v>5488</v>
      </c>
      <c r="E1650" t="s">
        <v>18</v>
      </c>
      <c r="F1650">
        <v>0</v>
      </c>
      <c r="G1650">
        <v>37</v>
      </c>
      <c r="H1650" t="s">
        <v>7287</v>
      </c>
      <c r="I1650">
        <v>112</v>
      </c>
      <c r="J1650">
        <v>72.3333333333333</v>
      </c>
      <c r="K1650">
        <v>56</v>
      </c>
      <c r="L1650" t="s">
        <v>5481</v>
      </c>
      <c r="M1650" t="s">
        <v>5475</v>
      </c>
      <c r="N1650">
        <v>27</v>
      </c>
      <c r="O1650">
        <v>17.6666666666667</v>
      </c>
      <c r="P1650">
        <v>0.65432098765432101</v>
      </c>
      <c r="Q1650" t="s">
        <v>5507</v>
      </c>
      <c r="R1650" t="s">
        <v>5486</v>
      </c>
      <c r="S1650" t="s">
        <v>46</v>
      </c>
      <c r="T1650" t="s">
        <v>11</v>
      </c>
      <c r="U1650" t="s">
        <v>19</v>
      </c>
      <c r="V1650" t="s">
        <v>7869</v>
      </c>
      <c r="W1650">
        <v>106.55221</v>
      </c>
      <c r="X1650">
        <v>10.93256</v>
      </c>
      <c r="Y1650" t="s">
        <v>7864</v>
      </c>
    </row>
    <row r="1651" spans="1:25" x14ac:dyDescent="0.75">
      <c r="A1651">
        <v>65508404</v>
      </c>
      <c r="B1651" t="s">
        <v>6468</v>
      </c>
      <c r="C1651" t="s">
        <v>5407</v>
      </c>
      <c r="D1651" t="s">
        <v>5488</v>
      </c>
      <c r="E1651" t="s">
        <v>18</v>
      </c>
      <c r="F1651">
        <v>0</v>
      </c>
      <c r="I1651">
        <v>14</v>
      </c>
      <c r="J1651">
        <v>8</v>
      </c>
      <c r="K1651">
        <v>2</v>
      </c>
      <c r="L1651" t="s">
        <v>5508</v>
      </c>
      <c r="M1651" t="s">
        <v>5475</v>
      </c>
      <c r="N1651">
        <v>27</v>
      </c>
      <c r="O1651">
        <v>18.3333333333333</v>
      </c>
      <c r="P1651">
        <v>0.67901234567901203</v>
      </c>
      <c r="Q1651" t="s">
        <v>5500</v>
      </c>
      <c r="R1651" t="s">
        <v>5486</v>
      </c>
      <c r="S1651" t="s">
        <v>46</v>
      </c>
      <c r="T1651" t="s">
        <v>11</v>
      </c>
      <c r="U1651" t="s">
        <v>19</v>
      </c>
      <c r="V1651" t="s">
        <v>7861</v>
      </c>
      <c r="W1651">
        <v>106.49609</v>
      </c>
      <c r="X1651">
        <v>10.97458</v>
      </c>
      <c r="Y1651" t="s">
        <v>7864</v>
      </c>
    </row>
    <row r="1652" spans="1:25" x14ac:dyDescent="0.75">
      <c r="A1652">
        <v>65525504</v>
      </c>
      <c r="B1652" t="s">
        <v>6024</v>
      </c>
      <c r="C1652" t="s">
        <v>5407</v>
      </c>
      <c r="D1652" t="s">
        <v>5488</v>
      </c>
      <c r="E1652" t="s">
        <v>18</v>
      </c>
      <c r="F1652">
        <v>0</v>
      </c>
      <c r="I1652">
        <v>5</v>
      </c>
      <c r="J1652">
        <v>6</v>
      </c>
      <c r="K1652">
        <v>5</v>
      </c>
      <c r="L1652" t="s">
        <v>5508</v>
      </c>
      <c r="M1652" t="s">
        <v>5475</v>
      </c>
      <c r="N1652">
        <v>27</v>
      </c>
      <c r="O1652">
        <v>14.3333333333333</v>
      </c>
      <c r="P1652">
        <v>0.530864197530864</v>
      </c>
      <c r="Q1652" t="s">
        <v>5495</v>
      </c>
      <c r="R1652" t="s">
        <v>5477</v>
      </c>
      <c r="S1652" t="s">
        <v>46</v>
      </c>
      <c r="T1652" t="s">
        <v>11</v>
      </c>
      <c r="U1652" t="s">
        <v>19</v>
      </c>
      <c r="V1652" t="s">
        <v>7859</v>
      </c>
      <c r="W1652">
        <v>106.57254</v>
      </c>
      <c r="X1652">
        <v>11.024789999999999</v>
      </c>
      <c r="Y1652" t="s">
        <v>7866</v>
      </c>
    </row>
    <row r="1653" spans="1:25" x14ac:dyDescent="0.75">
      <c r="A1653">
        <v>65526686</v>
      </c>
      <c r="B1653" t="s">
        <v>5981</v>
      </c>
      <c r="C1653" t="s">
        <v>5407</v>
      </c>
      <c r="D1653" t="s">
        <v>5487</v>
      </c>
      <c r="E1653" t="s">
        <v>18</v>
      </c>
      <c r="F1653">
        <v>0</v>
      </c>
      <c r="G1653">
        <v>9</v>
      </c>
      <c r="H1653" t="s">
        <v>7287</v>
      </c>
      <c r="I1653">
        <v>25</v>
      </c>
      <c r="J1653">
        <v>32.6666666666667</v>
      </c>
      <c r="K1653">
        <v>23</v>
      </c>
      <c r="L1653" t="s">
        <v>5481</v>
      </c>
      <c r="M1653" t="s">
        <v>5475</v>
      </c>
      <c r="N1653">
        <v>27</v>
      </c>
      <c r="O1653">
        <v>17.3333333333333</v>
      </c>
      <c r="P1653">
        <v>0.64197530864197505</v>
      </c>
      <c r="Q1653" t="s">
        <v>5507</v>
      </c>
      <c r="R1653" t="s">
        <v>5486</v>
      </c>
      <c r="S1653" t="s">
        <v>46</v>
      </c>
      <c r="T1653" t="s">
        <v>11</v>
      </c>
      <c r="U1653" t="s">
        <v>19</v>
      </c>
      <c r="V1653" t="s">
        <v>7869</v>
      </c>
      <c r="W1653">
        <v>106.55284</v>
      </c>
      <c r="X1653">
        <v>10.94773</v>
      </c>
      <c r="Y1653" t="s">
        <v>7864</v>
      </c>
    </row>
    <row r="1654" spans="1:25" x14ac:dyDescent="0.75">
      <c r="A1654">
        <v>65540454</v>
      </c>
      <c r="B1654" t="s">
        <v>6372</v>
      </c>
      <c r="C1654" t="s">
        <v>5407</v>
      </c>
      <c r="D1654" t="s">
        <v>5488</v>
      </c>
      <c r="E1654" t="s">
        <v>18</v>
      </c>
      <c r="F1654">
        <v>0</v>
      </c>
      <c r="I1654">
        <v>5</v>
      </c>
      <c r="J1654">
        <v>12</v>
      </c>
      <c r="K1654">
        <v>3</v>
      </c>
      <c r="L1654" t="s">
        <v>5508</v>
      </c>
      <c r="M1654" t="s">
        <v>5475</v>
      </c>
      <c r="N1654">
        <v>27</v>
      </c>
      <c r="O1654">
        <v>14.3333333333333</v>
      </c>
      <c r="P1654">
        <v>0.530864197530864</v>
      </c>
      <c r="Q1654" t="s">
        <v>5503</v>
      </c>
      <c r="R1654" t="s">
        <v>5477</v>
      </c>
      <c r="S1654" t="s">
        <v>46</v>
      </c>
      <c r="T1654" t="s">
        <v>11</v>
      </c>
      <c r="U1654" t="s">
        <v>19</v>
      </c>
      <c r="V1654" t="s">
        <v>7859</v>
      </c>
      <c r="W1654">
        <v>106.59099999999999</v>
      </c>
      <c r="X1654">
        <v>10.9603</v>
      </c>
      <c r="Y1654" t="s">
        <v>7866</v>
      </c>
    </row>
    <row r="1655" spans="1:25" x14ac:dyDescent="0.75">
      <c r="A1655">
        <v>65700618</v>
      </c>
      <c r="B1655" t="s">
        <v>6334</v>
      </c>
      <c r="C1655" t="s">
        <v>5407</v>
      </c>
      <c r="D1655" t="s">
        <v>5488</v>
      </c>
      <c r="E1655" t="s">
        <v>18</v>
      </c>
      <c r="F1655">
        <v>0</v>
      </c>
      <c r="I1655">
        <v>30</v>
      </c>
      <c r="J1655">
        <v>30</v>
      </c>
      <c r="K1655">
        <v>4</v>
      </c>
      <c r="L1655" t="s">
        <v>5508</v>
      </c>
      <c r="M1655" t="s">
        <v>5475</v>
      </c>
      <c r="N1655">
        <v>27</v>
      </c>
      <c r="O1655">
        <v>20.3333333333333</v>
      </c>
      <c r="P1655">
        <v>0.75308641975308599</v>
      </c>
      <c r="Q1655" t="s">
        <v>5493</v>
      </c>
      <c r="R1655" t="s">
        <v>5486</v>
      </c>
      <c r="S1655" t="s">
        <v>46</v>
      </c>
      <c r="T1655" t="s">
        <v>11</v>
      </c>
      <c r="U1655" t="s">
        <v>19</v>
      </c>
      <c r="V1655" t="s">
        <v>7870</v>
      </c>
      <c r="W1655">
        <v>106.42286</v>
      </c>
      <c r="X1655">
        <v>11.008789999999999</v>
      </c>
      <c r="Y1655" t="s">
        <v>7864</v>
      </c>
    </row>
    <row r="1656" spans="1:25" x14ac:dyDescent="0.75">
      <c r="A1656">
        <v>65701805</v>
      </c>
      <c r="B1656" t="s">
        <v>6646</v>
      </c>
      <c r="C1656" t="s">
        <v>5407</v>
      </c>
      <c r="D1656" t="s">
        <v>5488</v>
      </c>
      <c r="E1656" t="s">
        <v>18</v>
      </c>
      <c r="F1656">
        <v>0</v>
      </c>
      <c r="I1656">
        <v>3</v>
      </c>
      <c r="J1656">
        <v>5</v>
      </c>
      <c r="K1656">
        <v>5</v>
      </c>
      <c r="L1656" t="s">
        <v>5508</v>
      </c>
      <c r="M1656" t="s">
        <v>5475</v>
      </c>
      <c r="N1656">
        <v>27</v>
      </c>
      <c r="O1656">
        <v>16.3333333333333</v>
      </c>
      <c r="P1656">
        <v>0.60493827160493796</v>
      </c>
      <c r="Q1656" t="s">
        <v>5500</v>
      </c>
      <c r="R1656" t="s">
        <v>5486</v>
      </c>
      <c r="S1656" t="s">
        <v>46</v>
      </c>
      <c r="T1656" t="s">
        <v>11</v>
      </c>
      <c r="U1656" t="s">
        <v>19</v>
      </c>
      <c r="V1656" t="s">
        <v>7869</v>
      </c>
      <c r="W1656">
        <v>106.51452999999999</v>
      </c>
      <c r="X1656">
        <v>10.956860000000001</v>
      </c>
      <c r="Y1656" t="s">
        <v>7864</v>
      </c>
    </row>
    <row r="1657" spans="1:25" x14ac:dyDescent="0.75">
      <c r="A1657">
        <v>65711003</v>
      </c>
      <c r="B1657" t="s">
        <v>6207</v>
      </c>
      <c r="C1657" t="s">
        <v>5397</v>
      </c>
      <c r="D1657" t="s">
        <v>5488</v>
      </c>
      <c r="E1657" t="s">
        <v>18</v>
      </c>
      <c r="F1657">
        <v>0</v>
      </c>
      <c r="I1657">
        <v>36</v>
      </c>
      <c r="J1657">
        <v>20.6666666666667</v>
      </c>
      <c r="L1657" t="s">
        <v>5508</v>
      </c>
      <c r="M1657" t="s">
        <v>5475</v>
      </c>
      <c r="N1657">
        <v>27</v>
      </c>
      <c r="O1657">
        <v>11</v>
      </c>
      <c r="P1657">
        <v>0.407407407407407</v>
      </c>
      <c r="Q1657" t="s">
        <v>5503</v>
      </c>
      <c r="R1657" t="s">
        <v>5477</v>
      </c>
      <c r="S1657" t="s">
        <v>46</v>
      </c>
      <c r="T1657" t="s">
        <v>11</v>
      </c>
      <c r="U1657" t="s">
        <v>19</v>
      </c>
      <c r="V1657" t="s">
        <v>7859</v>
      </c>
      <c r="W1657">
        <v>106.58667</v>
      </c>
      <c r="X1657">
        <v>10.97139</v>
      </c>
      <c r="Y1657" t="s">
        <v>7866</v>
      </c>
    </row>
    <row r="1658" spans="1:25" x14ac:dyDescent="0.75">
      <c r="A1658">
        <v>65715285</v>
      </c>
      <c r="B1658" t="s">
        <v>6661</v>
      </c>
      <c r="C1658" t="s">
        <v>5407</v>
      </c>
      <c r="D1658" t="s">
        <v>5488</v>
      </c>
      <c r="E1658" t="s">
        <v>18</v>
      </c>
      <c r="F1658">
        <v>0</v>
      </c>
      <c r="G1658">
        <v>2</v>
      </c>
      <c r="H1658" t="s">
        <v>7287</v>
      </c>
      <c r="I1658">
        <v>16</v>
      </c>
      <c r="J1658">
        <v>11</v>
      </c>
      <c r="K1658">
        <v>3</v>
      </c>
      <c r="L1658" t="s">
        <v>5481</v>
      </c>
      <c r="M1658" t="s">
        <v>5475</v>
      </c>
      <c r="N1658">
        <v>27</v>
      </c>
      <c r="O1658">
        <v>16.6666666666667</v>
      </c>
      <c r="P1658">
        <v>0.61728395061728403</v>
      </c>
      <c r="Q1658" t="s">
        <v>5510</v>
      </c>
      <c r="R1658" t="s">
        <v>5486</v>
      </c>
      <c r="S1658" t="s">
        <v>46</v>
      </c>
      <c r="T1658" t="s">
        <v>11</v>
      </c>
      <c r="U1658" t="s">
        <v>19</v>
      </c>
      <c r="V1658" t="s">
        <v>7861</v>
      </c>
      <c r="W1658">
        <v>106.44450999999999</v>
      </c>
      <c r="X1658">
        <v>10.980740000000001</v>
      </c>
      <c r="Y1658" t="s">
        <v>7864</v>
      </c>
    </row>
    <row r="1659" spans="1:25" x14ac:dyDescent="0.75">
      <c r="A1659">
        <v>65720102</v>
      </c>
      <c r="B1659" t="s">
        <v>910</v>
      </c>
      <c r="C1659" t="s">
        <v>5407</v>
      </c>
      <c r="D1659" t="s">
        <v>5487</v>
      </c>
      <c r="E1659" t="s">
        <v>18</v>
      </c>
      <c r="F1659">
        <v>0</v>
      </c>
      <c r="G1659">
        <v>2</v>
      </c>
      <c r="H1659" t="s">
        <v>7287</v>
      </c>
      <c r="I1659">
        <v>11</v>
      </c>
      <c r="J1659">
        <v>11.3333333333333</v>
      </c>
      <c r="K1659">
        <v>8</v>
      </c>
      <c r="L1659" t="s">
        <v>5481</v>
      </c>
      <c r="M1659" t="s">
        <v>5475</v>
      </c>
      <c r="N1659">
        <v>27</v>
      </c>
      <c r="O1659">
        <v>18.3333333333333</v>
      </c>
      <c r="P1659">
        <v>0.67901234567901203</v>
      </c>
      <c r="Q1659" t="s">
        <v>5510</v>
      </c>
      <c r="R1659" t="s">
        <v>5486</v>
      </c>
      <c r="S1659" t="s">
        <v>46</v>
      </c>
      <c r="T1659" t="s">
        <v>11</v>
      </c>
      <c r="U1659" t="s">
        <v>19</v>
      </c>
      <c r="V1659" t="s">
        <v>7861</v>
      </c>
      <c r="W1659">
        <v>106.44781</v>
      </c>
      <c r="X1659">
        <v>10.988300000000001</v>
      </c>
      <c r="Y1659" t="s">
        <v>7864</v>
      </c>
    </row>
    <row r="1660" spans="1:25" x14ac:dyDescent="0.75">
      <c r="A1660">
        <v>65014734</v>
      </c>
      <c r="B1660" t="s">
        <v>6900</v>
      </c>
      <c r="C1660" t="s">
        <v>5407</v>
      </c>
      <c r="D1660" t="s">
        <v>5488</v>
      </c>
      <c r="E1660" t="s">
        <v>18</v>
      </c>
      <c r="F1660">
        <v>0</v>
      </c>
      <c r="G1660">
        <v>5</v>
      </c>
      <c r="H1660" t="s">
        <v>7287</v>
      </c>
      <c r="I1660">
        <v>6</v>
      </c>
      <c r="J1660">
        <v>21.6666666666667</v>
      </c>
      <c r="K1660">
        <v>5</v>
      </c>
      <c r="L1660" t="s">
        <v>5481</v>
      </c>
      <c r="M1660" t="s">
        <v>5475</v>
      </c>
      <c r="N1660">
        <v>26.6666666666667</v>
      </c>
      <c r="O1660">
        <v>16</v>
      </c>
      <c r="P1660">
        <v>0.6</v>
      </c>
      <c r="Q1660" t="s">
        <v>5507</v>
      </c>
      <c r="R1660" t="s">
        <v>5486</v>
      </c>
      <c r="S1660" t="s">
        <v>46</v>
      </c>
      <c r="T1660" t="s">
        <v>11</v>
      </c>
      <c r="U1660" t="s">
        <v>19</v>
      </c>
      <c r="V1660" t="s">
        <v>7869</v>
      </c>
      <c r="W1660">
        <v>106.52905</v>
      </c>
      <c r="X1660">
        <v>10.93229</v>
      </c>
      <c r="Y1660" t="s">
        <v>7866</v>
      </c>
    </row>
    <row r="1661" spans="1:25" x14ac:dyDescent="0.75">
      <c r="A1661">
        <v>65014934</v>
      </c>
      <c r="B1661" t="s">
        <v>6663</v>
      </c>
      <c r="C1661" t="s">
        <v>5407</v>
      </c>
      <c r="D1661" t="s">
        <v>5488</v>
      </c>
      <c r="E1661" t="s">
        <v>18</v>
      </c>
      <c r="F1661">
        <v>0</v>
      </c>
      <c r="G1661">
        <v>3</v>
      </c>
      <c r="H1661" t="s">
        <v>7287</v>
      </c>
      <c r="I1661">
        <v>10</v>
      </c>
      <c r="J1661">
        <v>13</v>
      </c>
      <c r="K1661">
        <v>62</v>
      </c>
      <c r="L1661" t="s">
        <v>5481</v>
      </c>
      <c r="M1661" t="s">
        <v>5475</v>
      </c>
      <c r="N1661">
        <v>26.6666666666667</v>
      </c>
      <c r="O1661">
        <v>16</v>
      </c>
      <c r="P1661">
        <v>0.6</v>
      </c>
      <c r="Q1661" t="s">
        <v>5521</v>
      </c>
      <c r="R1661" t="s">
        <v>5477</v>
      </c>
      <c r="S1661" t="s">
        <v>46</v>
      </c>
      <c r="T1661" t="s">
        <v>11</v>
      </c>
      <c r="U1661" t="s">
        <v>19</v>
      </c>
      <c r="V1661" t="s">
        <v>7867</v>
      </c>
      <c r="W1661">
        <v>106.57398000000001</v>
      </c>
      <c r="X1661">
        <v>10.9986</v>
      </c>
      <c r="Y1661" t="s">
        <v>7866</v>
      </c>
    </row>
    <row r="1662" spans="1:25" x14ac:dyDescent="0.75">
      <c r="A1662">
        <v>65021682</v>
      </c>
      <c r="B1662" t="s">
        <v>6341</v>
      </c>
      <c r="C1662" t="s">
        <v>5407</v>
      </c>
      <c r="D1662" t="s">
        <v>5487</v>
      </c>
      <c r="E1662" t="s">
        <v>18</v>
      </c>
      <c r="F1662">
        <v>0</v>
      </c>
      <c r="G1662">
        <v>5</v>
      </c>
      <c r="H1662" t="s">
        <v>7287</v>
      </c>
      <c r="I1662">
        <v>21</v>
      </c>
      <c r="J1662">
        <v>22.3333333333333</v>
      </c>
      <c r="L1662" t="s">
        <v>5481</v>
      </c>
      <c r="M1662" t="s">
        <v>5475</v>
      </c>
      <c r="N1662">
        <v>26.6666666666667</v>
      </c>
      <c r="O1662">
        <v>17.6666666666667</v>
      </c>
      <c r="P1662">
        <v>0.66249999999999998</v>
      </c>
      <c r="Q1662" t="s">
        <v>5476</v>
      </c>
      <c r="R1662" t="s">
        <v>5477</v>
      </c>
      <c r="S1662" t="s">
        <v>46</v>
      </c>
      <c r="T1662" t="s">
        <v>11</v>
      </c>
      <c r="U1662" t="s">
        <v>19</v>
      </c>
      <c r="V1662" t="s">
        <v>7861</v>
      </c>
      <c r="W1662">
        <v>106.61324</v>
      </c>
      <c r="X1662">
        <v>10.92234</v>
      </c>
      <c r="Y1662" t="s">
        <v>7864</v>
      </c>
    </row>
    <row r="1663" spans="1:25" x14ac:dyDescent="0.75">
      <c r="A1663">
        <v>65021995</v>
      </c>
      <c r="B1663" t="s">
        <v>5719</v>
      </c>
      <c r="C1663" t="s">
        <v>5390</v>
      </c>
      <c r="D1663" t="s">
        <v>5487</v>
      </c>
      <c r="E1663" t="s">
        <v>18</v>
      </c>
      <c r="F1663">
        <v>0</v>
      </c>
      <c r="I1663">
        <v>9</v>
      </c>
      <c r="J1663">
        <v>11</v>
      </c>
      <c r="K1663">
        <v>2</v>
      </c>
      <c r="L1663" t="s">
        <v>5508</v>
      </c>
      <c r="M1663" t="s">
        <v>5475</v>
      </c>
      <c r="N1663">
        <v>26.6666666666667</v>
      </c>
      <c r="O1663">
        <v>12.6666666666667</v>
      </c>
      <c r="P1663">
        <v>0.47499999999999998</v>
      </c>
      <c r="Q1663" t="s">
        <v>5482</v>
      </c>
      <c r="R1663" t="s">
        <v>5483</v>
      </c>
      <c r="S1663" t="s">
        <v>46</v>
      </c>
      <c r="T1663" t="s">
        <v>11</v>
      </c>
      <c r="U1663" t="s">
        <v>19</v>
      </c>
      <c r="V1663" t="s">
        <v>7869</v>
      </c>
      <c r="W1663">
        <v>106.51621</v>
      </c>
      <c r="X1663">
        <v>10.95659</v>
      </c>
      <c r="Y1663" t="s">
        <v>7866</v>
      </c>
    </row>
    <row r="1664" spans="1:25" x14ac:dyDescent="0.75">
      <c r="A1664">
        <v>65023705</v>
      </c>
      <c r="B1664" t="s">
        <v>6095</v>
      </c>
      <c r="C1664" t="s">
        <v>5390</v>
      </c>
      <c r="D1664" t="s">
        <v>5487</v>
      </c>
      <c r="E1664" t="s">
        <v>18</v>
      </c>
      <c r="F1664">
        <v>0</v>
      </c>
      <c r="I1664">
        <v>11</v>
      </c>
      <c r="J1664">
        <v>10</v>
      </c>
      <c r="K1664">
        <v>8</v>
      </c>
      <c r="L1664" t="s">
        <v>5508</v>
      </c>
      <c r="M1664" t="s">
        <v>5475</v>
      </c>
      <c r="N1664">
        <v>26.6666666666667</v>
      </c>
      <c r="O1664">
        <v>20</v>
      </c>
      <c r="P1664">
        <v>0.75</v>
      </c>
      <c r="Q1664" t="s">
        <v>5512</v>
      </c>
      <c r="R1664" t="s">
        <v>5483</v>
      </c>
      <c r="S1664" t="s">
        <v>46</v>
      </c>
      <c r="T1664" t="s">
        <v>11</v>
      </c>
      <c r="U1664" t="s">
        <v>19</v>
      </c>
      <c r="V1664" t="s">
        <v>7867</v>
      </c>
      <c r="W1664">
        <v>106.63012999999999</v>
      </c>
      <c r="X1664">
        <v>10.92581</v>
      </c>
      <c r="Y1664" t="s">
        <v>7864</v>
      </c>
    </row>
    <row r="1665" spans="1:25" x14ac:dyDescent="0.75">
      <c r="A1665">
        <v>65023870</v>
      </c>
      <c r="B1665" t="s">
        <v>6543</v>
      </c>
      <c r="C1665" t="s">
        <v>5407</v>
      </c>
      <c r="D1665" t="s">
        <v>5487</v>
      </c>
      <c r="E1665" t="s">
        <v>18</v>
      </c>
      <c r="F1665">
        <v>0</v>
      </c>
      <c r="G1665">
        <v>8</v>
      </c>
      <c r="H1665" t="s">
        <v>7287</v>
      </c>
      <c r="I1665">
        <v>8</v>
      </c>
      <c r="J1665">
        <v>7</v>
      </c>
      <c r="L1665" t="s">
        <v>5481</v>
      </c>
      <c r="M1665" t="s">
        <v>5475</v>
      </c>
      <c r="N1665">
        <v>26.6666666666667</v>
      </c>
      <c r="O1665">
        <v>17.6666666666667</v>
      </c>
      <c r="P1665">
        <v>0.66249999999999998</v>
      </c>
      <c r="Q1665" t="s">
        <v>5476</v>
      </c>
      <c r="R1665" t="s">
        <v>5477</v>
      </c>
      <c r="S1665" t="s">
        <v>46</v>
      </c>
      <c r="T1665" t="s">
        <v>11</v>
      </c>
      <c r="U1665" t="s">
        <v>19</v>
      </c>
      <c r="V1665" t="s">
        <v>7861</v>
      </c>
      <c r="W1665">
        <v>106.64636</v>
      </c>
      <c r="X1665">
        <v>10.93163</v>
      </c>
      <c r="Y1665" t="s">
        <v>7864</v>
      </c>
    </row>
    <row r="1666" spans="1:25" x14ac:dyDescent="0.75">
      <c r="A1666">
        <v>65025968</v>
      </c>
      <c r="B1666" t="s">
        <v>6573</v>
      </c>
      <c r="C1666" t="s">
        <v>5390</v>
      </c>
      <c r="D1666" t="s">
        <v>5487</v>
      </c>
      <c r="E1666" t="s">
        <v>18</v>
      </c>
      <c r="F1666">
        <v>0</v>
      </c>
      <c r="G1666">
        <v>6</v>
      </c>
      <c r="H1666" t="s">
        <v>7287</v>
      </c>
      <c r="I1666">
        <v>21</v>
      </c>
      <c r="J1666">
        <v>13.6666666666667</v>
      </c>
      <c r="K1666">
        <v>2</v>
      </c>
      <c r="L1666" t="s">
        <v>5481</v>
      </c>
      <c r="M1666" t="s">
        <v>5475</v>
      </c>
      <c r="N1666">
        <v>26.6666666666667</v>
      </c>
      <c r="O1666">
        <v>19</v>
      </c>
      <c r="P1666">
        <v>0.71250000000000002</v>
      </c>
      <c r="Q1666" t="s">
        <v>5512</v>
      </c>
      <c r="R1666" t="s">
        <v>5483</v>
      </c>
      <c r="S1666" t="s">
        <v>46</v>
      </c>
      <c r="T1666" t="s">
        <v>11</v>
      </c>
      <c r="U1666" t="s">
        <v>19</v>
      </c>
      <c r="V1666" t="s">
        <v>7867</v>
      </c>
      <c r="W1666">
        <v>106.61372</v>
      </c>
      <c r="X1666">
        <v>10.97058</v>
      </c>
      <c r="Y1666" t="s">
        <v>7864</v>
      </c>
    </row>
    <row r="1667" spans="1:25" x14ac:dyDescent="0.75">
      <c r="A1667">
        <v>65027696</v>
      </c>
      <c r="B1667" t="s">
        <v>6408</v>
      </c>
      <c r="C1667" t="s">
        <v>5451</v>
      </c>
      <c r="D1667" t="s">
        <v>5487</v>
      </c>
      <c r="E1667" t="s">
        <v>18</v>
      </c>
      <c r="F1667">
        <v>0</v>
      </c>
      <c r="G1667">
        <v>30</v>
      </c>
      <c r="H1667" t="s">
        <v>7287</v>
      </c>
      <c r="I1667">
        <v>55</v>
      </c>
      <c r="J1667">
        <v>48.6666666666667</v>
      </c>
      <c r="K1667">
        <v>17</v>
      </c>
      <c r="L1667" t="s">
        <v>5481</v>
      </c>
      <c r="M1667" t="s">
        <v>5475</v>
      </c>
      <c r="N1667">
        <v>26.6666666666667</v>
      </c>
      <c r="O1667">
        <v>20.6666666666667</v>
      </c>
      <c r="P1667">
        <v>0.77500000000000002</v>
      </c>
      <c r="Q1667" t="s">
        <v>5493</v>
      </c>
      <c r="R1667" t="s">
        <v>5486</v>
      </c>
      <c r="S1667" t="s">
        <v>46</v>
      </c>
      <c r="T1667" t="s">
        <v>11</v>
      </c>
      <c r="U1667" t="s">
        <v>19</v>
      </c>
      <c r="V1667" t="s">
        <v>7870</v>
      </c>
      <c r="W1667">
        <v>106.42974</v>
      </c>
      <c r="X1667">
        <v>11.00437</v>
      </c>
      <c r="Y1667" t="s">
        <v>7864</v>
      </c>
    </row>
    <row r="1668" spans="1:25" x14ac:dyDescent="0.75">
      <c r="A1668">
        <v>65030879</v>
      </c>
      <c r="B1668" t="s">
        <v>6006</v>
      </c>
      <c r="C1668" t="s">
        <v>5390</v>
      </c>
      <c r="D1668" t="s">
        <v>5487</v>
      </c>
      <c r="E1668" t="s">
        <v>18</v>
      </c>
      <c r="F1668">
        <v>0</v>
      </c>
      <c r="I1668">
        <v>11</v>
      </c>
      <c r="J1668">
        <v>9.3333333333333304</v>
      </c>
      <c r="K1668">
        <v>1</v>
      </c>
      <c r="L1668" t="s">
        <v>5508</v>
      </c>
      <c r="M1668" t="s">
        <v>5475</v>
      </c>
      <c r="N1668">
        <v>26.6666666666667</v>
      </c>
      <c r="O1668">
        <v>13</v>
      </c>
      <c r="P1668">
        <v>0.48749999999999999</v>
      </c>
      <c r="Q1668" t="s">
        <v>5482</v>
      </c>
      <c r="R1668" t="s">
        <v>5483</v>
      </c>
      <c r="S1668" t="s">
        <v>46</v>
      </c>
      <c r="T1668" t="s">
        <v>11</v>
      </c>
      <c r="U1668" t="s">
        <v>19</v>
      </c>
      <c r="V1668" t="s">
        <v>7869</v>
      </c>
      <c r="W1668">
        <v>106.53167000000001</v>
      </c>
      <c r="X1668">
        <v>10.95482</v>
      </c>
      <c r="Y1668" t="s">
        <v>7866</v>
      </c>
    </row>
    <row r="1669" spans="1:25" x14ac:dyDescent="0.75">
      <c r="A1669">
        <v>65031791</v>
      </c>
      <c r="B1669" t="s">
        <v>6409</v>
      </c>
      <c r="C1669" t="s">
        <v>5407</v>
      </c>
      <c r="D1669" t="s">
        <v>5488</v>
      </c>
      <c r="E1669" t="s">
        <v>18</v>
      </c>
      <c r="F1669">
        <v>0</v>
      </c>
      <c r="G1669">
        <v>6</v>
      </c>
      <c r="H1669" t="s">
        <v>7287</v>
      </c>
      <c r="I1669">
        <v>3</v>
      </c>
      <c r="J1669">
        <v>3</v>
      </c>
      <c r="L1669" t="s">
        <v>5481</v>
      </c>
      <c r="M1669" t="s">
        <v>5475</v>
      </c>
      <c r="N1669">
        <v>26.6666666666667</v>
      </c>
      <c r="O1669">
        <v>17.3333333333333</v>
      </c>
      <c r="P1669">
        <v>0.65</v>
      </c>
      <c r="Q1669" t="s">
        <v>5476</v>
      </c>
      <c r="R1669" t="s">
        <v>5477</v>
      </c>
      <c r="S1669" t="s">
        <v>46</v>
      </c>
      <c r="T1669" t="s">
        <v>11</v>
      </c>
      <c r="U1669" t="s">
        <v>19</v>
      </c>
      <c r="V1669" t="s">
        <v>7867</v>
      </c>
      <c r="W1669">
        <v>106.64209</v>
      </c>
      <c r="X1669">
        <v>10.96115</v>
      </c>
      <c r="Y1669" t="s">
        <v>7864</v>
      </c>
    </row>
    <row r="1670" spans="1:25" x14ac:dyDescent="0.75">
      <c r="A1670">
        <v>65065804</v>
      </c>
      <c r="B1670" t="s">
        <v>6394</v>
      </c>
      <c r="C1670" t="s">
        <v>5427</v>
      </c>
      <c r="D1670" t="s">
        <v>5496</v>
      </c>
      <c r="E1670" t="s">
        <v>18</v>
      </c>
      <c r="F1670">
        <v>0</v>
      </c>
      <c r="I1670">
        <v>7</v>
      </c>
      <c r="J1670">
        <v>4.6666666666666696</v>
      </c>
      <c r="L1670" t="s">
        <v>5508</v>
      </c>
      <c r="M1670" t="s">
        <v>5475</v>
      </c>
      <c r="N1670">
        <v>26.6666666666667</v>
      </c>
      <c r="O1670">
        <v>18</v>
      </c>
      <c r="P1670">
        <v>0.67500000000000004</v>
      </c>
      <c r="Q1670" t="s">
        <v>5482</v>
      </c>
      <c r="R1670" t="s">
        <v>5483</v>
      </c>
      <c r="S1670" t="s">
        <v>46</v>
      </c>
      <c r="T1670" t="s">
        <v>11</v>
      </c>
      <c r="U1670" t="s">
        <v>19</v>
      </c>
      <c r="V1670" t="s">
        <v>7869</v>
      </c>
      <c r="W1670">
        <v>106.50945</v>
      </c>
      <c r="X1670">
        <v>10.96007</v>
      </c>
      <c r="Y1670" t="s">
        <v>7864</v>
      </c>
    </row>
    <row r="1671" spans="1:25" x14ac:dyDescent="0.75">
      <c r="A1671">
        <v>65408298</v>
      </c>
      <c r="B1671" t="s">
        <v>6198</v>
      </c>
      <c r="C1671" t="s">
        <v>5407</v>
      </c>
      <c r="D1671" t="s">
        <v>5488</v>
      </c>
      <c r="E1671" t="s">
        <v>18</v>
      </c>
      <c r="F1671">
        <v>0</v>
      </c>
      <c r="I1671">
        <v>9</v>
      </c>
      <c r="J1671">
        <v>14.3333333333333</v>
      </c>
      <c r="K1671">
        <v>2</v>
      </c>
      <c r="L1671" t="s">
        <v>5508</v>
      </c>
      <c r="M1671" t="s">
        <v>5475</v>
      </c>
      <c r="N1671">
        <v>26.6666666666667</v>
      </c>
      <c r="O1671">
        <v>11.3333333333333</v>
      </c>
      <c r="P1671">
        <v>0.42499999999999999</v>
      </c>
      <c r="Q1671" t="s">
        <v>5503</v>
      </c>
      <c r="R1671" t="s">
        <v>5477</v>
      </c>
      <c r="S1671" t="s">
        <v>46</v>
      </c>
      <c r="T1671" t="s">
        <v>11</v>
      </c>
      <c r="U1671" t="s">
        <v>19</v>
      </c>
      <c r="V1671" t="s">
        <v>7859</v>
      </c>
      <c r="W1671">
        <v>106.5908</v>
      </c>
      <c r="X1671">
        <v>10.967169999999999</v>
      </c>
      <c r="Y1671" t="s">
        <v>7866</v>
      </c>
    </row>
    <row r="1672" spans="1:25" x14ac:dyDescent="0.75">
      <c r="A1672">
        <v>65503190</v>
      </c>
      <c r="B1672" t="s">
        <v>6215</v>
      </c>
      <c r="C1672" t="s">
        <v>5407</v>
      </c>
      <c r="D1672" t="s">
        <v>5488</v>
      </c>
      <c r="E1672" t="s">
        <v>18</v>
      </c>
      <c r="F1672">
        <v>0</v>
      </c>
      <c r="G1672">
        <v>4</v>
      </c>
      <c r="H1672" t="s">
        <v>7287</v>
      </c>
      <c r="I1672">
        <v>3</v>
      </c>
      <c r="J1672">
        <v>7.6666666666666696</v>
      </c>
      <c r="K1672">
        <v>18</v>
      </c>
      <c r="L1672" t="s">
        <v>5481</v>
      </c>
      <c r="M1672" t="s">
        <v>5475</v>
      </c>
      <c r="N1672">
        <v>26.6666666666667</v>
      </c>
      <c r="O1672">
        <v>18.6666666666667</v>
      </c>
      <c r="P1672">
        <v>0.7</v>
      </c>
      <c r="Q1672" t="s">
        <v>5485</v>
      </c>
      <c r="R1672" t="s">
        <v>5486</v>
      </c>
      <c r="S1672" t="s">
        <v>46</v>
      </c>
      <c r="T1672" t="s">
        <v>11</v>
      </c>
      <c r="U1672" t="s">
        <v>19</v>
      </c>
      <c r="V1672" t="s">
        <v>7861</v>
      </c>
      <c r="W1672">
        <v>106.4742</v>
      </c>
      <c r="X1672">
        <v>10.96156</v>
      </c>
      <c r="Y1672" t="s">
        <v>7864</v>
      </c>
    </row>
    <row r="1673" spans="1:25" x14ac:dyDescent="0.75">
      <c r="A1673">
        <v>65507263</v>
      </c>
      <c r="B1673" t="s">
        <v>6605</v>
      </c>
      <c r="C1673" t="s">
        <v>5407</v>
      </c>
      <c r="D1673" t="s">
        <v>5488</v>
      </c>
      <c r="E1673" t="s">
        <v>18</v>
      </c>
      <c r="F1673">
        <v>0</v>
      </c>
      <c r="I1673">
        <v>140</v>
      </c>
      <c r="J1673">
        <v>76</v>
      </c>
      <c r="K1673">
        <v>44</v>
      </c>
      <c r="L1673" t="s">
        <v>5508</v>
      </c>
      <c r="M1673" t="s">
        <v>5475</v>
      </c>
      <c r="N1673">
        <v>26.6666666666667</v>
      </c>
      <c r="O1673">
        <v>17.6666666666667</v>
      </c>
      <c r="P1673">
        <v>0.66249999999999998</v>
      </c>
      <c r="Q1673" t="s">
        <v>5507</v>
      </c>
      <c r="R1673" t="s">
        <v>5486</v>
      </c>
      <c r="S1673" t="s">
        <v>46</v>
      </c>
      <c r="T1673" t="s">
        <v>11</v>
      </c>
      <c r="U1673" t="s">
        <v>19</v>
      </c>
      <c r="V1673" t="s">
        <v>7869</v>
      </c>
      <c r="W1673">
        <v>106.55244</v>
      </c>
      <c r="X1673">
        <v>10.932309999999999</v>
      </c>
      <c r="Y1673" t="s">
        <v>7864</v>
      </c>
    </row>
    <row r="1674" spans="1:25" x14ac:dyDescent="0.75">
      <c r="A1674">
        <v>65507320</v>
      </c>
      <c r="B1674" t="s">
        <v>6665</v>
      </c>
      <c r="C1674" t="s">
        <v>5407</v>
      </c>
      <c r="D1674" t="s">
        <v>5488</v>
      </c>
      <c r="E1674" t="s">
        <v>18</v>
      </c>
      <c r="F1674">
        <v>0</v>
      </c>
      <c r="I1674">
        <v>60</v>
      </c>
      <c r="J1674">
        <v>49.3333333333333</v>
      </c>
      <c r="K1674">
        <v>33</v>
      </c>
      <c r="L1674" t="s">
        <v>5508</v>
      </c>
      <c r="M1674" t="s">
        <v>5475</v>
      </c>
      <c r="N1674">
        <v>26.6666666666667</v>
      </c>
      <c r="O1674">
        <v>19</v>
      </c>
      <c r="P1674">
        <v>0.71250000000000002</v>
      </c>
      <c r="Q1674" t="s">
        <v>5493</v>
      </c>
      <c r="R1674" t="s">
        <v>5486</v>
      </c>
      <c r="S1674" t="s">
        <v>46</v>
      </c>
      <c r="T1674" t="s">
        <v>11</v>
      </c>
      <c r="U1674" t="s">
        <v>19</v>
      </c>
      <c r="V1674" t="s">
        <v>7870</v>
      </c>
      <c r="W1674">
        <v>106.42158999999999</v>
      </c>
      <c r="X1674">
        <v>11.00793</v>
      </c>
      <c r="Y1674" t="s">
        <v>7864</v>
      </c>
    </row>
    <row r="1675" spans="1:25" x14ac:dyDescent="0.75">
      <c r="A1675">
        <v>65540152</v>
      </c>
      <c r="B1675" t="s">
        <v>2997</v>
      </c>
      <c r="C1675" t="s">
        <v>5407</v>
      </c>
      <c r="D1675" t="s">
        <v>5488</v>
      </c>
      <c r="E1675" t="s">
        <v>18</v>
      </c>
      <c r="F1675">
        <v>0</v>
      </c>
      <c r="I1675">
        <v>5</v>
      </c>
      <c r="J1675">
        <v>4.3333333333333304</v>
      </c>
      <c r="K1675">
        <v>4</v>
      </c>
      <c r="L1675" t="s">
        <v>5508</v>
      </c>
      <c r="M1675" t="s">
        <v>5475</v>
      </c>
      <c r="N1675">
        <v>26.6666666666667</v>
      </c>
      <c r="O1675">
        <v>9.6666666666666696</v>
      </c>
      <c r="P1675">
        <v>0.36249999999999999</v>
      </c>
      <c r="Q1675" t="s">
        <v>5503</v>
      </c>
      <c r="R1675" t="s">
        <v>5477</v>
      </c>
      <c r="S1675" t="s">
        <v>46</v>
      </c>
      <c r="T1675" t="s">
        <v>11</v>
      </c>
      <c r="U1675" t="s">
        <v>19</v>
      </c>
      <c r="V1675" t="s">
        <v>7859</v>
      </c>
      <c r="W1675">
        <v>106.59650999999999</v>
      </c>
      <c r="X1675">
        <v>10.956160000000001</v>
      </c>
      <c r="Y1675" t="s">
        <v>7868</v>
      </c>
    </row>
    <row r="1676" spans="1:25" x14ac:dyDescent="0.75">
      <c r="A1676">
        <v>65700515</v>
      </c>
      <c r="B1676" t="s">
        <v>5874</v>
      </c>
      <c r="C1676" t="s">
        <v>5407</v>
      </c>
      <c r="D1676" t="s">
        <v>5487</v>
      </c>
      <c r="E1676" t="s">
        <v>18</v>
      </c>
      <c r="F1676">
        <v>0</v>
      </c>
      <c r="I1676">
        <v>21</v>
      </c>
      <c r="J1676">
        <v>11.3333333333333</v>
      </c>
      <c r="K1676">
        <v>13</v>
      </c>
      <c r="L1676" t="s">
        <v>5508</v>
      </c>
      <c r="M1676" t="s">
        <v>5475</v>
      </c>
      <c r="N1676">
        <v>26.6666666666667</v>
      </c>
      <c r="O1676">
        <v>18.3333333333333</v>
      </c>
      <c r="P1676">
        <v>0.6875</v>
      </c>
      <c r="Q1676" t="s">
        <v>5504</v>
      </c>
      <c r="R1676" t="s">
        <v>5486</v>
      </c>
      <c r="S1676" t="s">
        <v>46</v>
      </c>
      <c r="T1676" t="s">
        <v>11</v>
      </c>
      <c r="U1676" t="s">
        <v>19</v>
      </c>
      <c r="V1676" t="s">
        <v>7869</v>
      </c>
      <c r="W1676">
        <v>106.53205</v>
      </c>
      <c r="X1676">
        <v>10.95852</v>
      </c>
      <c r="Y1676" t="s">
        <v>7864</v>
      </c>
    </row>
    <row r="1677" spans="1:25" x14ac:dyDescent="0.75">
      <c r="A1677">
        <v>65713146</v>
      </c>
      <c r="B1677" t="s">
        <v>6208</v>
      </c>
      <c r="C1677" t="s">
        <v>5407</v>
      </c>
      <c r="D1677" t="s">
        <v>5488</v>
      </c>
      <c r="E1677" t="s">
        <v>18</v>
      </c>
      <c r="F1677">
        <v>0</v>
      </c>
      <c r="G1677">
        <v>5</v>
      </c>
      <c r="H1677" t="s">
        <v>7287</v>
      </c>
      <c r="J1677">
        <v>11</v>
      </c>
      <c r="K1677">
        <v>11</v>
      </c>
      <c r="L1677" t="s">
        <v>5481</v>
      </c>
      <c r="M1677" t="s">
        <v>5475</v>
      </c>
      <c r="N1677">
        <v>26.6666666666667</v>
      </c>
      <c r="O1677">
        <v>18.6666666666667</v>
      </c>
      <c r="P1677">
        <v>0.7</v>
      </c>
      <c r="Q1677" t="s">
        <v>5500</v>
      </c>
      <c r="R1677" t="s">
        <v>5486</v>
      </c>
      <c r="S1677" t="s">
        <v>46</v>
      </c>
      <c r="T1677" t="s">
        <v>11</v>
      </c>
      <c r="U1677" t="s">
        <v>19</v>
      </c>
      <c r="V1677" t="s">
        <v>7869</v>
      </c>
      <c r="W1677">
        <v>106.49797</v>
      </c>
      <c r="X1677">
        <v>10.97368</v>
      </c>
      <c r="Y1677" t="s">
        <v>7864</v>
      </c>
    </row>
    <row r="1678" spans="1:25" x14ac:dyDescent="0.75">
      <c r="A1678">
        <v>65717445</v>
      </c>
      <c r="B1678" t="s">
        <v>6460</v>
      </c>
      <c r="C1678" t="s">
        <v>5407</v>
      </c>
      <c r="D1678" t="s">
        <v>5488</v>
      </c>
      <c r="E1678" t="s">
        <v>18</v>
      </c>
      <c r="F1678">
        <v>0</v>
      </c>
      <c r="G1678">
        <v>1</v>
      </c>
      <c r="H1678" t="s">
        <v>7287</v>
      </c>
      <c r="I1678">
        <v>4</v>
      </c>
      <c r="J1678">
        <v>9.6666666666666696</v>
      </c>
      <c r="K1678">
        <v>11</v>
      </c>
      <c r="L1678" t="s">
        <v>5481</v>
      </c>
      <c r="M1678" t="s">
        <v>5475</v>
      </c>
      <c r="N1678">
        <v>26.6666666666667</v>
      </c>
      <c r="O1678">
        <v>20</v>
      </c>
      <c r="P1678">
        <v>0.75</v>
      </c>
      <c r="Q1678" t="s">
        <v>5485</v>
      </c>
      <c r="R1678" t="s">
        <v>5486</v>
      </c>
      <c r="S1678" t="s">
        <v>46</v>
      </c>
      <c r="T1678" t="s">
        <v>11</v>
      </c>
      <c r="U1678" t="s">
        <v>19</v>
      </c>
      <c r="V1678" t="s">
        <v>7863</v>
      </c>
      <c r="W1678">
        <v>106.47074000000001</v>
      </c>
      <c r="X1678">
        <v>11.00972</v>
      </c>
      <c r="Y1678" t="s">
        <v>7864</v>
      </c>
    </row>
    <row r="1679" spans="1:25" x14ac:dyDescent="0.75">
      <c r="A1679">
        <v>65720705</v>
      </c>
      <c r="B1679" t="s">
        <v>2332</v>
      </c>
      <c r="C1679" t="s">
        <v>5407</v>
      </c>
      <c r="D1679" t="s">
        <v>5488</v>
      </c>
      <c r="E1679" t="s">
        <v>18</v>
      </c>
      <c r="F1679">
        <v>0</v>
      </c>
      <c r="G1679">
        <v>2</v>
      </c>
      <c r="H1679" t="s">
        <v>7287</v>
      </c>
      <c r="I1679">
        <v>2</v>
      </c>
      <c r="J1679">
        <v>0.66666666666666696</v>
      </c>
      <c r="K1679">
        <v>23</v>
      </c>
      <c r="L1679" t="s">
        <v>5481</v>
      </c>
      <c r="M1679" t="s">
        <v>5475</v>
      </c>
      <c r="N1679">
        <v>26.6666666666667</v>
      </c>
      <c r="O1679">
        <v>18</v>
      </c>
      <c r="P1679">
        <v>0.67500000000000004</v>
      </c>
      <c r="Q1679" t="s">
        <v>5485</v>
      </c>
      <c r="R1679" t="s">
        <v>5486</v>
      </c>
      <c r="S1679" t="s">
        <v>46</v>
      </c>
      <c r="T1679" t="s">
        <v>11</v>
      </c>
      <c r="U1679" t="s">
        <v>19</v>
      </c>
      <c r="V1679" t="s">
        <v>7861</v>
      </c>
      <c r="W1679">
        <v>106.45619000000001</v>
      </c>
      <c r="X1679">
        <v>10.945690000000001</v>
      </c>
      <c r="Y1679" t="s">
        <v>7864</v>
      </c>
    </row>
    <row r="1680" spans="1:25" x14ac:dyDescent="0.75">
      <c r="A1680">
        <v>65729008</v>
      </c>
      <c r="B1680" t="s">
        <v>6674</v>
      </c>
      <c r="C1680" t="s">
        <v>5407</v>
      </c>
      <c r="D1680" t="s">
        <v>5488</v>
      </c>
      <c r="E1680" t="s">
        <v>18</v>
      </c>
      <c r="F1680">
        <v>0</v>
      </c>
      <c r="I1680">
        <v>8</v>
      </c>
      <c r="J1680">
        <v>5.6666666666666696</v>
      </c>
      <c r="K1680">
        <v>4</v>
      </c>
      <c r="L1680" t="s">
        <v>5508</v>
      </c>
      <c r="M1680" t="s">
        <v>5475</v>
      </c>
      <c r="N1680">
        <v>26.6666666666667</v>
      </c>
      <c r="O1680">
        <v>16.6666666666667</v>
      </c>
      <c r="P1680">
        <v>0.625</v>
      </c>
      <c r="Q1680" t="s">
        <v>5510</v>
      </c>
      <c r="R1680" t="s">
        <v>5486</v>
      </c>
      <c r="S1680" t="s">
        <v>46</v>
      </c>
      <c r="T1680" t="s">
        <v>11</v>
      </c>
      <c r="U1680" t="s">
        <v>19</v>
      </c>
      <c r="V1680" t="s">
        <v>7861</v>
      </c>
      <c r="W1680">
        <v>106.4515</v>
      </c>
      <c r="X1680">
        <v>10.989319999999999</v>
      </c>
      <c r="Y1680" t="s">
        <v>7864</v>
      </c>
    </row>
    <row r="1681" spans="1:25" x14ac:dyDescent="0.75">
      <c r="A1681">
        <v>65013753</v>
      </c>
      <c r="B1681" t="s">
        <v>6862</v>
      </c>
      <c r="C1681" t="s">
        <v>5407</v>
      </c>
      <c r="D1681" t="s">
        <v>5488</v>
      </c>
      <c r="E1681" t="s">
        <v>18</v>
      </c>
      <c r="F1681">
        <v>0</v>
      </c>
      <c r="G1681">
        <v>3</v>
      </c>
      <c r="H1681" t="s">
        <v>7287</v>
      </c>
      <c r="I1681">
        <v>6</v>
      </c>
      <c r="J1681">
        <v>8.3333333333333304</v>
      </c>
      <c r="K1681">
        <v>2</v>
      </c>
      <c r="L1681" t="s">
        <v>5481</v>
      </c>
      <c r="M1681" t="s">
        <v>5475</v>
      </c>
      <c r="N1681">
        <v>26.3333333333333</v>
      </c>
      <c r="O1681">
        <v>18.6666666666667</v>
      </c>
      <c r="P1681">
        <v>0.708860759493671</v>
      </c>
      <c r="Q1681" t="s">
        <v>5510</v>
      </c>
      <c r="R1681" t="s">
        <v>5486</v>
      </c>
      <c r="S1681" t="s">
        <v>46</v>
      </c>
      <c r="T1681" t="s">
        <v>11</v>
      </c>
      <c r="U1681" t="s">
        <v>19</v>
      </c>
      <c r="V1681" t="s">
        <v>7861</v>
      </c>
      <c r="W1681">
        <v>106.44938</v>
      </c>
      <c r="X1681">
        <v>10.989990000000001</v>
      </c>
      <c r="Y1681" t="s">
        <v>7864</v>
      </c>
    </row>
    <row r="1682" spans="1:25" x14ac:dyDescent="0.75">
      <c r="A1682">
        <v>65014352</v>
      </c>
      <c r="B1682" t="s">
        <v>6493</v>
      </c>
      <c r="C1682" t="s">
        <v>5407</v>
      </c>
      <c r="D1682" t="s">
        <v>5488</v>
      </c>
      <c r="E1682" t="s">
        <v>18</v>
      </c>
      <c r="F1682">
        <v>0</v>
      </c>
      <c r="I1682">
        <v>7</v>
      </c>
      <c r="J1682">
        <v>6.6666666666666696</v>
      </c>
      <c r="K1682">
        <v>5</v>
      </c>
      <c r="L1682" t="s">
        <v>5508</v>
      </c>
      <c r="M1682" t="s">
        <v>5475</v>
      </c>
      <c r="N1682">
        <v>26.3333333333333</v>
      </c>
      <c r="O1682">
        <v>9.6666666666666696</v>
      </c>
      <c r="P1682">
        <v>0.367088607594937</v>
      </c>
      <c r="Q1682" t="s">
        <v>5503</v>
      </c>
      <c r="R1682" t="s">
        <v>5477</v>
      </c>
      <c r="S1682" t="s">
        <v>46</v>
      </c>
      <c r="T1682" t="s">
        <v>11</v>
      </c>
      <c r="U1682" t="s">
        <v>19</v>
      </c>
      <c r="V1682" t="s">
        <v>7859</v>
      </c>
      <c r="W1682">
        <v>106.58832</v>
      </c>
      <c r="X1682">
        <v>10.962120000000001</v>
      </c>
      <c r="Y1682" t="s">
        <v>7868</v>
      </c>
    </row>
    <row r="1683" spans="1:25" x14ac:dyDescent="0.75">
      <c r="A1683">
        <v>65015511</v>
      </c>
      <c r="B1683" t="s">
        <v>6628</v>
      </c>
      <c r="C1683" t="s">
        <v>5390</v>
      </c>
      <c r="D1683" t="s">
        <v>5488</v>
      </c>
      <c r="E1683" t="s">
        <v>18</v>
      </c>
      <c r="F1683">
        <v>0</v>
      </c>
      <c r="G1683">
        <v>4</v>
      </c>
      <c r="H1683" t="s">
        <v>7287</v>
      </c>
      <c r="I1683">
        <v>3</v>
      </c>
      <c r="J1683">
        <v>5.6666666666666696</v>
      </c>
      <c r="L1683" t="s">
        <v>5481</v>
      </c>
      <c r="M1683" t="s">
        <v>5475</v>
      </c>
      <c r="N1683">
        <v>26.3333333333333</v>
      </c>
      <c r="O1683">
        <v>16.6666666666667</v>
      </c>
      <c r="P1683">
        <v>0.632911392405063</v>
      </c>
      <c r="Q1683" t="s">
        <v>5512</v>
      </c>
      <c r="R1683" t="s">
        <v>5483</v>
      </c>
      <c r="S1683" t="s">
        <v>46</v>
      </c>
      <c r="T1683" t="s">
        <v>11</v>
      </c>
      <c r="U1683" t="s">
        <v>19</v>
      </c>
      <c r="V1683" t="s">
        <v>7867</v>
      </c>
      <c r="W1683">
        <v>106.59293</v>
      </c>
      <c r="X1683">
        <v>10.9922</v>
      </c>
      <c r="Y1683" t="s">
        <v>7864</v>
      </c>
    </row>
    <row r="1684" spans="1:25" x14ac:dyDescent="0.75">
      <c r="A1684">
        <v>65026887</v>
      </c>
      <c r="B1684" t="s">
        <v>6327</v>
      </c>
      <c r="C1684" t="s">
        <v>5407</v>
      </c>
      <c r="D1684" t="s">
        <v>5488</v>
      </c>
      <c r="E1684" t="s">
        <v>18</v>
      </c>
      <c r="F1684">
        <v>0</v>
      </c>
      <c r="I1684">
        <v>6</v>
      </c>
      <c r="J1684">
        <v>30</v>
      </c>
      <c r="K1684">
        <v>5</v>
      </c>
      <c r="L1684" t="s">
        <v>5508</v>
      </c>
      <c r="M1684" t="s">
        <v>5475</v>
      </c>
      <c r="N1684">
        <v>26.3333333333333</v>
      </c>
      <c r="O1684">
        <v>12.3333333333333</v>
      </c>
      <c r="P1684">
        <v>0.468354430379747</v>
      </c>
      <c r="Q1684" t="s">
        <v>5503</v>
      </c>
      <c r="R1684" t="s">
        <v>5477</v>
      </c>
      <c r="S1684" t="s">
        <v>46</v>
      </c>
      <c r="T1684" t="s">
        <v>11</v>
      </c>
      <c r="U1684" t="s">
        <v>19</v>
      </c>
      <c r="V1684" t="s">
        <v>7869</v>
      </c>
      <c r="W1684">
        <v>106.59685</v>
      </c>
      <c r="X1684">
        <v>10.96536</v>
      </c>
      <c r="Y1684" t="s">
        <v>7866</v>
      </c>
    </row>
    <row r="1685" spans="1:25" x14ac:dyDescent="0.75">
      <c r="A1685">
        <v>65026902</v>
      </c>
      <c r="B1685" t="s">
        <v>6444</v>
      </c>
      <c r="C1685" t="s">
        <v>5407</v>
      </c>
      <c r="D1685" t="s">
        <v>5487</v>
      </c>
      <c r="E1685" t="s">
        <v>18</v>
      </c>
      <c r="F1685">
        <v>0</v>
      </c>
      <c r="G1685">
        <v>2</v>
      </c>
      <c r="H1685" t="s">
        <v>7287</v>
      </c>
      <c r="I1685">
        <v>10</v>
      </c>
      <c r="J1685">
        <v>9</v>
      </c>
      <c r="L1685" t="s">
        <v>5481</v>
      </c>
      <c r="M1685" t="s">
        <v>5475</v>
      </c>
      <c r="N1685">
        <v>26.3333333333333</v>
      </c>
      <c r="O1685">
        <v>17.3333333333333</v>
      </c>
      <c r="P1685">
        <v>0.658227848101266</v>
      </c>
      <c r="Q1685" t="s">
        <v>5476</v>
      </c>
      <c r="R1685" t="s">
        <v>5477</v>
      </c>
      <c r="S1685" t="s">
        <v>46</v>
      </c>
      <c r="T1685" t="s">
        <v>11</v>
      </c>
      <c r="U1685" t="s">
        <v>19</v>
      </c>
      <c r="V1685" t="s">
        <v>7859</v>
      </c>
      <c r="W1685">
        <v>106.65315</v>
      </c>
      <c r="X1685">
        <v>10.925230000000001</v>
      </c>
      <c r="Y1685" t="s">
        <v>7864</v>
      </c>
    </row>
    <row r="1686" spans="1:25" x14ac:dyDescent="0.75">
      <c r="A1686">
        <v>65065957</v>
      </c>
      <c r="B1686" t="s">
        <v>6029</v>
      </c>
      <c r="C1686" t="s">
        <v>5390</v>
      </c>
      <c r="D1686" t="s">
        <v>5496</v>
      </c>
      <c r="E1686" t="s">
        <v>18</v>
      </c>
      <c r="F1686">
        <v>0</v>
      </c>
      <c r="I1686">
        <v>6</v>
      </c>
      <c r="J1686">
        <v>6</v>
      </c>
      <c r="L1686" t="s">
        <v>5508</v>
      </c>
      <c r="M1686" t="s">
        <v>5475</v>
      </c>
      <c r="N1686">
        <v>26.3333333333333</v>
      </c>
      <c r="O1686">
        <v>17</v>
      </c>
      <c r="P1686">
        <v>0.645569620253165</v>
      </c>
      <c r="Q1686" t="s">
        <v>5482</v>
      </c>
      <c r="R1686" t="s">
        <v>5483</v>
      </c>
      <c r="S1686" t="s">
        <v>46</v>
      </c>
      <c r="T1686" t="s">
        <v>11</v>
      </c>
      <c r="U1686" t="s">
        <v>19</v>
      </c>
      <c r="V1686" t="s">
        <v>7861</v>
      </c>
      <c r="W1686">
        <v>106.52891</v>
      </c>
      <c r="X1686">
        <v>10.949529999999999</v>
      </c>
      <c r="Y1686" t="s">
        <v>7864</v>
      </c>
    </row>
    <row r="1687" spans="1:25" x14ac:dyDescent="0.75">
      <c r="A1687">
        <v>65508818</v>
      </c>
      <c r="B1687" t="s">
        <v>2170</v>
      </c>
      <c r="C1687" t="s">
        <v>5407</v>
      </c>
      <c r="D1687" t="s">
        <v>5488</v>
      </c>
      <c r="E1687" t="s">
        <v>18</v>
      </c>
      <c r="F1687">
        <v>0</v>
      </c>
      <c r="G1687">
        <v>2</v>
      </c>
      <c r="H1687" t="s">
        <v>7287</v>
      </c>
      <c r="I1687">
        <v>4</v>
      </c>
      <c r="J1687">
        <v>4.3333333333333304</v>
      </c>
      <c r="K1687">
        <v>10</v>
      </c>
      <c r="L1687" t="s">
        <v>5481</v>
      </c>
      <c r="M1687" t="s">
        <v>5475</v>
      </c>
      <c r="N1687">
        <v>26.3333333333333</v>
      </c>
      <c r="O1687">
        <v>18</v>
      </c>
      <c r="P1687">
        <v>0.683544303797468</v>
      </c>
      <c r="Q1687" t="s">
        <v>5485</v>
      </c>
      <c r="R1687" t="s">
        <v>5486</v>
      </c>
      <c r="S1687" t="s">
        <v>46</v>
      </c>
      <c r="T1687" t="s">
        <v>11</v>
      </c>
      <c r="U1687" t="s">
        <v>19</v>
      </c>
      <c r="V1687" t="s">
        <v>7861</v>
      </c>
      <c r="W1687">
        <v>106.47863</v>
      </c>
      <c r="X1687">
        <v>10.977499999999999</v>
      </c>
      <c r="Y1687" t="s">
        <v>7864</v>
      </c>
    </row>
    <row r="1688" spans="1:25" x14ac:dyDescent="0.75">
      <c r="A1688">
        <v>65527160</v>
      </c>
      <c r="B1688" t="s">
        <v>5795</v>
      </c>
      <c r="C1688" t="s">
        <v>5407</v>
      </c>
      <c r="D1688" t="s">
        <v>5488</v>
      </c>
      <c r="E1688" t="s">
        <v>18</v>
      </c>
      <c r="F1688">
        <v>0</v>
      </c>
      <c r="G1688">
        <v>2</v>
      </c>
      <c r="H1688" t="s">
        <v>7287</v>
      </c>
      <c r="I1688">
        <v>3</v>
      </c>
      <c r="J1688">
        <v>10</v>
      </c>
      <c r="K1688">
        <v>10</v>
      </c>
      <c r="L1688" t="s">
        <v>5481</v>
      </c>
      <c r="M1688" t="s">
        <v>5475</v>
      </c>
      <c r="N1688">
        <v>26.3333333333333</v>
      </c>
      <c r="O1688">
        <v>23</v>
      </c>
      <c r="P1688">
        <v>0.873417721518987</v>
      </c>
      <c r="Q1688" t="s">
        <v>5485</v>
      </c>
      <c r="R1688" t="s">
        <v>5486</v>
      </c>
      <c r="S1688" t="s">
        <v>46</v>
      </c>
      <c r="T1688" t="s">
        <v>11</v>
      </c>
      <c r="U1688" t="s">
        <v>19</v>
      </c>
      <c r="V1688" t="s">
        <v>7861</v>
      </c>
      <c r="W1688">
        <v>106.49672</v>
      </c>
      <c r="X1688">
        <v>10.986000000000001</v>
      </c>
      <c r="Y1688" t="s">
        <v>7862</v>
      </c>
    </row>
    <row r="1689" spans="1:25" x14ac:dyDescent="0.75">
      <c r="A1689">
        <v>65540019</v>
      </c>
      <c r="B1689" t="s">
        <v>6579</v>
      </c>
      <c r="C1689" t="s">
        <v>5407</v>
      </c>
      <c r="D1689" t="s">
        <v>5488</v>
      </c>
      <c r="E1689" t="s">
        <v>18</v>
      </c>
      <c r="F1689">
        <v>0</v>
      </c>
      <c r="G1689">
        <v>35</v>
      </c>
      <c r="H1689" t="s">
        <v>7287</v>
      </c>
      <c r="I1689">
        <v>25</v>
      </c>
      <c r="J1689">
        <v>26.3333333333333</v>
      </c>
      <c r="K1689">
        <v>4</v>
      </c>
      <c r="L1689" t="s">
        <v>5481</v>
      </c>
      <c r="M1689" t="s">
        <v>5475</v>
      </c>
      <c r="N1689">
        <v>26.3333333333333</v>
      </c>
      <c r="O1689">
        <v>18.3333333333333</v>
      </c>
      <c r="P1689">
        <v>0.69620253164557</v>
      </c>
      <c r="Q1689" t="s">
        <v>5493</v>
      </c>
      <c r="R1689" t="s">
        <v>5486</v>
      </c>
      <c r="S1689" t="s">
        <v>46</v>
      </c>
      <c r="T1689" t="s">
        <v>11</v>
      </c>
      <c r="U1689" t="s">
        <v>19</v>
      </c>
      <c r="V1689" t="s">
        <v>7870</v>
      </c>
      <c r="W1689">
        <v>106.42712</v>
      </c>
      <c r="X1689">
        <v>11.00592</v>
      </c>
      <c r="Y1689" t="s">
        <v>7864</v>
      </c>
    </row>
    <row r="1690" spans="1:25" x14ac:dyDescent="0.75">
      <c r="A1690">
        <v>65540126</v>
      </c>
      <c r="B1690" t="s">
        <v>5986</v>
      </c>
      <c r="C1690" t="s">
        <v>5407</v>
      </c>
      <c r="D1690" t="s">
        <v>5488</v>
      </c>
      <c r="E1690" t="s">
        <v>18</v>
      </c>
      <c r="F1690">
        <v>0</v>
      </c>
      <c r="I1690">
        <v>2</v>
      </c>
      <c r="J1690">
        <v>2.3333333333333299</v>
      </c>
      <c r="K1690">
        <v>7</v>
      </c>
      <c r="L1690" t="s">
        <v>5508</v>
      </c>
      <c r="M1690" t="s">
        <v>5475</v>
      </c>
      <c r="N1690">
        <v>26.3333333333333</v>
      </c>
      <c r="O1690">
        <v>20.3333333333333</v>
      </c>
      <c r="P1690">
        <v>0.772151898734177</v>
      </c>
      <c r="Q1690" t="s">
        <v>5500</v>
      </c>
      <c r="R1690" t="s">
        <v>5486</v>
      </c>
      <c r="S1690" t="s">
        <v>46</v>
      </c>
      <c r="T1690" t="s">
        <v>11</v>
      </c>
      <c r="U1690" t="s">
        <v>19</v>
      </c>
      <c r="V1690" t="s">
        <v>7861</v>
      </c>
      <c r="W1690">
        <v>106.48475000000001</v>
      </c>
      <c r="X1690">
        <v>10.965630000000001</v>
      </c>
      <c r="Y1690" t="s">
        <v>7864</v>
      </c>
    </row>
    <row r="1691" spans="1:25" x14ac:dyDescent="0.75">
      <c r="A1691">
        <v>65540355</v>
      </c>
      <c r="B1691" t="s">
        <v>6671</v>
      </c>
      <c r="C1691" t="s">
        <v>5407</v>
      </c>
      <c r="D1691" t="s">
        <v>5488</v>
      </c>
      <c r="E1691" t="s">
        <v>18</v>
      </c>
      <c r="F1691">
        <v>0</v>
      </c>
      <c r="I1691">
        <v>4</v>
      </c>
      <c r="J1691">
        <v>14.3333333333333</v>
      </c>
      <c r="K1691">
        <v>3</v>
      </c>
      <c r="L1691" t="s">
        <v>5508</v>
      </c>
      <c r="M1691" t="s">
        <v>5475</v>
      </c>
      <c r="N1691">
        <v>26.3333333333333</v>
      </c>
      <c r="O1691">
        <v>18.6666666666667</v>
      </c>
      <c r="P1691">
        <v>0.708860759493671</v>
      </c>
      <c r="Q1691" t="s">
        <v>5493</v>
      </c>
      <c r="R1691" t="s">
        <v>5486</v>
      </c>
      <c r="S1691" t="s">
        <v>46</v>
      </c>
      <c r="T1691" t="s">
        <v>11</v>
      </c>
      <c r="U1691" t="s">
        <v>19</v>
      </c>
      <c r="V1691" t="s">
        <v>7870</v>
      </c>
      <c r="W1691">
        <v>106.43425999999999</v>
      </c>
      <c r="X1691">
        <v>11.048439999999999</v>
      </c>
      <c r="Y1691" t="s">
        <v>7864</v>
      </c>
    </row>
    <row r="1692" spans="1:25" x14ac:dyDescent="0.75">
      <c r="A1692">
        <v>65700583</v>
      </c>
      <c r="B1692" t="s">
        <v>6230</v>
      </c>
      <c r="C1692" t="s">
        <v>5407</v>
      </c>
      <c r="D1692" t="s">
        <v>5488</v>
      </c>
      <c r="E1692" t="s">
        <v>18</v>
      </c>
      <c r="F1692">
        <v>0</v>
      </c>
      <c r="I1692">
        <v>6</v>
      </c>
      <c r="J1692">
        <v>5.6666666666666696</v>
      </c>
      <c r="K1692">
        <v>2</v>
      </c>
      <c r="L1692" t="s">
        <v>5508</v>
      </c>
      <c r="M1692" t="s">
        <v>5475</v>
      </c>
      <c r="N1692">
        <v>26.3333333333333</v>
      </c>
      <c r="O1692">
        <v>9.6666666666666696</v>
      </c>
      <c r="P1692">
        <v>0.367088607594937</v>
      </c>
      <c r="Q1692" t="s">
        <v>5503</v>
      </c>
      <c r="R1692" t="s">
        <v>5477</v>
      </c>
      <c r="S1692" t="s">
        <v>46</v>
      </c>
      <c r="T1692" t="s">
        <v>11</v>
      </c>
      <c r="U1692" t="s">
        <v>19</v>
      </c>
      <c r="V1692" t="s">
        <v>7859</v>
      </c>
      <c r="W1692">
        <v>106.59101</v>
      </c>
      <c r="X1692">
        <v>10.96965</v>
      </c>
      <c r="Y1692" t="s">
        <v>7868</v>
      </c>
    </row>
    <row r="1693" spans="1:25" x14ac:dyDescent="0.75">
      <c r="A1693">
        <v>65714286</v>
      </c>
      <c r="B1693" t="s">
        <v>5920</v>
      </c>
      <c r="C1693" t="s">
        <v>5407</v>
      </c>
      <c r="D1693" t="s">
        <v>5487</v>
      </c>
      <c r="E1693" t="s">
        <v>18</v>
      </c>
      <c r="F1693">
        <v>0</v>
      </c>
      <c r="I1693">
        <v>11</v>
      </c>
      <c r="J1693">
        <v>8.3333333333333304</v>
      </c>
      <c r="K1693">
        <v>6</v>
      </c>
      <c r="L1693" t="s">
        <v>5508</v>
      </c>
      <c r="M1693" t="s">
        <v>5475</v>
      </c>
      <c r="N1693">
        <v>26.3333333333333</v>
      </c>
      <c r="O1693">
        <v>17.6666666666667</v>
      </c>
      <c r="P1693">
        <v>0.670886075949367</v>
      </c>
      <c r="Q1693" t="s">
        <v>5495</v>
      </c>
      <c r="R1693" t="s">
        <v>5477</v>
      </c>
      <c r="S1693" t="s">
        <v>46</v>
      </c>
      <c r="T1693" t="s">
        <v>11</v>
      </c>
      <c r="U1693" t="s">
        <v>19</v>
      </c>
      <c r="V1693" t="s">
        <v>7861</v>
      </c>
      <c r="W1693">
        <v>106.52576000000001</v>
      </c>
      <c r="X1693">
        <v>11.03392</v>
      </c>
      <c r="Y1693" t="s">
        <v>7864</v>
      </c>
    </row>
    <row r="1694" spans="1:25" x14ac:dyDescent="0.75">
      <c r="A1694">
        <v>65718527</v>
      </c>
      <c r="B1694" t="s">
        <v>908</v>
      </c>
      <c r="C1694" t="s">
        <v>5407</v>
      </c>
      <c r="D1694" t="s">
        <v>5488</v>
      </c>
      <c r="E1694" t="s">
        <v>18</v>
      </c>
      <c r="F1694">
        <v>0</v>
      </c>
      <c r="G1694">
        <v>5</v>
      </c>
      <c r="H1694" t="s">
        <v>7287</v>
      </c>
      <c r="I1694">
        <v>3</v>
      </c>
      <c r="J1694">
        <v>3.3333333333333299</v>
      </c>
      <c r="K1694">
        <v>9</v>
      </c>
      <c r="L1694" t="s">
        <v>5481</v>
      </c>
      <c r="M1694" t="s">
        <v>5475</v>
      </c>
      <c r="N1694">
        <v>26.3333333333333</v>
      </c>
      <c r="O1694">
        <v>14.6666666666667</v>
      </c>
      <c r="P1694">
        <v>0.556962025316456</v>
      </c>
      <c r="Q1694" t="s">
        <v>5507</v>
      </c>
      <c r="R1694" t="s">
        <v>5486</v>
      </c>
      <c r="S1694" t="s">
        <v>46</v>
      </c>
      <c r="T1694" t="s">
        <v>11</v>
      </c>
      <c r="U1694" t="s">
        <v>19</v>
      </c>
      <c r="V1694" t="s">
        <v>7869</v>
      </c>
      <c r="W1694">
        <v>106.53662</v>
      </c>
      <c r="X1694">
        <v>10.944710000000001</v>
      </c>
      <c r="Y1694" t="s">
        <v>7866</v>
      </c>
    </row>
    <row r="1695" spans="1:25" x14ac:dyDescent="0.75">
      <c r="A1695">
        <v>65719608</v>
      </c>
      <c r="B1695" t="s">
        <v>6442</v>
      </c>
      <c r="C1695" t="s">
        <v>5407</v>
      </c>
      <c r="D1695" t="s">
        <v>5488</v>
      </c>
      <c r="E1695" t="s">
        <v>18</v>
      </c>
      <c r="F1695">
        <v>0</v>
      </c>
      <c r="I1695">
        <v>8</v>
      </c>
      <c r="J1695">
        <v>9.3333333333333304</v>
      </c>
      <c r="K1695">
        <v>14</v>
      </c>
      <c r="L1695" t="s">
        <v>5508</v>
      </c>
      <c r="M1695" t="s">
        <v>5475</v>
      </c>
      <c r="N1695">
        <v>26.3333333333333</v>
      </c>
      <c r="O1695">
        <v>13</v>
      </c>
      <c r="P1695">
        <v>0.493670886075949</v>
      </c>
      <c r="Q1695" t="s">
        <v>5503</v>
      </c>
      <c r="R1695" t="s">
        <v>5477</v>
      </c>
      <c r="S1695" t="s">
        <v>46</v>
      </c>
      <c r="T1695" t="s">
        <v>11</v>
      </c>
      <c r="U1695" t="s">
        <v>19</v>
      </c>
      <c r="V1695" t="s">
        <v>7859</v>
      </c>
      <c r="W1695">
        <v>106.58568</v>
      </c>
      <c r="X1695">
        <v>10.96494</v>
      </c>
      <c r="Y1695" t="s">
        <v>7866</v>
      </c>
    </row>
    <row r="1696" spans="1:25" x14ac:dyDescent="0.75">
      <c r="A1696">
        <v>65720300</v>
      </c>
      <c r="B1696" t="s">
        <v>4084</v>
      </c>
      <c r="C1696" t="s">
        <v>5407</v>
      </c>
      <c r="D1696" t="s">
        <v>5487</v>
      </c>
      <c r="E1696" t="s">
        <v>18</v>
      </c>
      <c r="F1696">
        <v>0</v>
      </c>
      <c r="I1696">
        <v>10</v>
      </c>
      <c r="J1696">
        <v>4.3333333333333304</v>
      </c>
      <c r="K1696">
        <v>4</v>
      </c>
      <c r="L1696" t="s">
        <v>5508</v>
      </c>
      <c r="M1696" t="s">
        <v>5475</v>
      </c>
      <c r="N1696">
        <v>26.3333333333333</v>
      </c>
      <c r="O1696">
        <v>10</v>
      </c>
      <c r="P1696">
        <v>0.379746835443038</v>
      </c>
      <c r="Q1696" t="s">
        <v>5503</v>
      </c>
      <c r="R1696" t="s">
        <v>5477</v>
      </c>
      <c r="S1696" t="s">
        <v>46</v>
      </c>
      <c r="T1696" t="s">
        <v>11</v>
      </c>
      <c r="U1696" t="s">
        <v>19</v>
      </c>
      <c r="V1696" t="s">
        <v>7859</v>
      </c>
      <c r="W1696">
        <v>106.5911</v>
      </c>
      <c r="X1696">
        <v>10.966900000000001</v>
      </c>
      <c r="Y1696" t="s">
        <v>7868</v>
      </c>
    </row>
    <row r="1697" spans="1:25" x14ac:dyDescent="0.75">
      <c r="A1697">
        <v>65729074</v>
      </c>
      <c r="B1697" t="s">
        <v>6064</v>
      </c>
      <c r="C1697" t="s">
        <v>5397</v>
      </c>
      <c r="D1697" t="s">
        <v>5488</v>
      </c>
      <c r="E1697" t="s">
        <v>18</v>
      </c>
      <c r="F1697">
        <v>0</v>
      </c>
      <c r="I1697">
        <v>6</v>
      </c>
      <c r="J1697">
        <v>9.3333333333333304</v>
      </c>
      <c r="K1697">
        <v>5</v>
      </c>
      <c r="L1697" t="s">
        <v>5508</v>
      </c>
      <c r="M1697" t="s">
        <v>5475</v>
      </c>
      <c r="N1697">
        <v>26.3333333333333</v>
      </c>
      <c r="O1697">
        <v>19.3333333333333</v>
      </c>
      <c r="P1697">
        <v>0.734177215189873</v>
      </c>
      <c r="Q1697" t="s">
        <v>5485</v>
      </c>
      <c r="R1697" t="s">
        <v>5486</v>
      </c>
      <c r="S1697" t="s">
        <v>46</v>
      </c>
      <c r="T1697" t="s">
        <v>11</v>
      </c>
      <c r="U1697" t="s">
        <v>19</v>
      </c>
      <c r="V1697" t="s">
        <v>7863</v>
      </c>
      <c r="W1697">
        <v>106.47301</v>
      </c>
      <c r="X1697">
        <v>11.00728</v>
      </c>
      <c r="Y1697" t="s">
        <v>7864</v>
      </c>
    </row>
    <row r="1698" spans="1:25" x14ac:dyDescent="0.75">
      <c r="A1698">
        <v>65729272</v>
      </c>
      <c r="B1698" t="s">
        <v>843</v>
      </c>
      <c r="C1698" t="s">
        <v>5407</v>
      </c>
      <c r="D1698" t="s">
        <v>5488</v>
      </c>
      <c r="E1698" t="s">
        <v>18</v>
      </c>
      <c r="F1698">
        <v>0</v>
      </c>
      <c r="I1698">
        <v>22</v>
      </c>
      <c r="J1698">
        <v>16.3333333333333</v>
      </c>
      <c r="K1698">
        <v>16</v>
      </c>
      <c r="L1698" t="s">
        <v>5508</v>
      </c>
      <c r="M1698" t="s">
        <v>5475</v>
      </c>
      <c r="N1698">
        <v>26.3333333333333</v>
      </c>
      <c r="O1698">
        <v>18.3333333333333</v>
      </c>
      <c r="P1698">
        <v>0.69620253164557</v>
      </c>
      <c r="Q1698" t="s">
        <v>5485</v>
      </c>
      <c r="R1698" t="s">
        <v>5486</v>
      </c>
      <c r="S1698" t="s">
        <v>46</v>
      </c>
      <c r="T1698" t="s">
        <v>11</v>
      </c>
      <c r="U1698" t="s">
        <v>19</v>
      </c>
      <c r="V1698" t="s">
        <v>7861</v>
      </c>
      <c r="W1698">
        <v>106.48998</v>
      </c>
      <c r="X1698">
        <v>10.976050000000001</v>
      </c>
      <c r="Y1698" t="s">
        <v>7864</v>
      </c>
    </row>
    <row r="1699" spans="1:25" x14ac:dyDescent="0.75">
      <c r="A1699">
        <v>65729798</v>
      </c>
      <c r="B1699" t="s">
        <v>6190</v>
      </c>
      <c r="C1699" t="s">
        <v>5407</v>
      </c>
      <c r="D1699" t="s">
        <v>5488</v>
      </c>
      <c r="E1699" t="s">
        <v>18</v>
      </c>
      <c r="F1699">
        <v>0</v>
      </c>
      <c r="I1699">
        <v>6</v>
      </c>
      <c r="J1699">
        <v>6.3333333333333304</v>
      </c>
      <c r="K1699">
        <v>5</v>
      </c>
      <c r="L1699" t="s">
        <v>5508</v>
      </c>
      <c r="M1699" t="s">
        <v>5475</v>
      </c>
      <c r="N1699">
        <v>26.3333333333333</v>
      </c>
      <c r="O1699">
        <v>16.3333333333333</v>
      </c>
      <c r="P1699">
        <v>0.620253164556962</v>
      </c>
      <c r="Q1699" t="s">
        <v>5495</v>
      </c>
      <c r="R1699" t="s">
        <v>5477</v>
      </c>
      <c r="S1699" t="s">
        <v>46</v>
      </c>
      <c r="T1699" t="s">
        <v>11</v>
      </c>
      <c r="U1699" t="s">
        <v>19</v>
      </c>
      <c r="V1699" t="s">
        <v>7859</v>
      </c>
      <c r="W1699">
        <v>106.51993</v>
      </c>
      <c r="X1699">
        <v>11.009600000000001</v>
      </c>
      <c r="Y1699" t="s">
        <v>7864</v>
      </c>
    </row>
    <row r="1700" spans="1:25" x14ac:dyDescent="0.75">
      <c r="A1700">
        <v>65730373</v>
      </c>
      <c r="B1700" t="s">
        <v>665</v>
      </c>
      <c r="C1700" t="s">
        <v>5407</v>
      </c>
      <c r="D1700" t="s">
        <v>5487</v>
      </c>
      <c r="E1700" t="s">
        <v>18</v>
      </c>
      <c r="F1700">
        <v>0</v>
      </c>
      <c r="G1700">
        <v>6</v>
      </c>
      <c r="H1700" t="s">
        <v>7287</v>
      </c>
      <c r="I1700">
        <v>11</v>
      </c>
      <c r="J1700">
        <v>5.3333333333333304</v>
      </c>
      <c r="L1700" t="s">
        <v>5481</v>
      </c>
      <c r="M1700" t="s">
        <v>5475</v>
      </c>
      <c r="N1700">
        <v>26.3333333333333</v>
      </c>
      <c r="O1700">
        <v>17.3333333333333</v>
      </c>
      <c r="P1700">
        <v>0.658227848101266</v>
      </c>
      <c r="Q1700" t="s">
        <v>5476</v>
      </c>
      <c r="R1700" t="s">
        <v>5477</v>
      </c>
      <c r="S1700" t="s">
        <v>46</v>
      </c>
      <c r="T1700" t="s">
        <v>11</v>
      </c>
      <c r="U1700" t="s">
        <v>19</v>
      </c>
      <c r="V1700" t="s">
        <v>7867</v>
      </c>
      <c r="W1700">
        <v>106.64519</v>
      </c>
      <c r="X1700">
        <v>10.951169999999999</v>
      </c>
      <c r="Y1700" t="s">
        <v>7864</v>
      </c>
    </row>
    <row r="1701" spans="1:25" x14ac:dyDescent="0.75">
      <c r="A1701">
        <v>65731927</v>
      </c>
      <c r="B1701" t="s">
        <v>5793</v>
      </c>
      <c r="C1701" t="s">
        <v>5407</v>
      </c>
      <c r="D1701" t="s">
        <v>5488</v>
      </c>
      <c r="E1701" t="s">
        <v>18</v>
      </c>
      <c r="F1701">
        <v>0</v>
      </c>
      <c r="I1701">
        <v>4</v>
      </c>
      <c r="J1701">
        <v>3</v>
      </c>
      <c r="K1701">
        <v>2</v>
      </c>
      <c r="L1701" t="s">
        <v>5508</v>
      </c>
      <c r="M1701" t="s">
        <v>5475</v>
      </c>
      <c r="N1701">
        <v>26.3333333333333</v>
      </c>
      <c r="O1701">
        <v>17.3333333333333</v>
      </c>
      <c r="P1701">
        <v>0.658227848101266</v>
      </c>
      <c r="Q1701" t="s">
        <v>5510</v>
      </c>
      <c r="R1701" t="s">
        <v>5486</v>
      </c>
      <c r="S1701" t="s">
        <v>46</v>
      </c>
      <c r="T1701" t="s">
        <v>11</v>
      </c>
      <c r="U1701" t="s">
        <v>19</v>
      </c>
      <c r="V1701" t="s">
        <v>7870</v>
      </c>
      <c r="W1701">
        <v>106.4105</v>
      </c>
      <c r="X1701">
        <v>11.00469</v>
      </c>
      <c r="Y1701" t="s">
        <v>7864</v>
      </c>
    </row>
    <row r="1702" spans="1:25" x14ac:dyDescent="0.75">
      <c r="A1702">
        <v>65011117</v>
      </c>
      <c r="B1702" t="s">
        <v>6637</v>
      </c>
      <c r="C1702" t="s">
        <v>5407</v>
      </c>
      <c r="D1702" t="s">
        <v>5488</v>
      </c>
      <c r="E1702" t="s">
        <v>18</v>
      </c>
      <c r="F1702">
        <v>0</v>
      </c>
      <c r="G1702">
        <v>4</v>
      </c>
      <c r="H1702" t="s">
        <v>7287</v>
      </c>
      <c r="I1702">
        <v>18</v>
      </c>
      <c r="J1702">
        <v>25.3333333333333</v>
      </c>
      <c r="K1702">
        <v>5</v>
      </c>
      <c r="L1702" t="s">
        <v>5481</v>
      </c>
      <c r="M1702" t="s">
        <v>5475</v>
      </c>
      <c r="N1702">
        <v>26</v>
      </c>
      <c r="O1702">
        <v>14</v>
      </c>
      <c r="P1702">
        <v>0.53846153846153799</v>
      </c>
      <c r="Q1702" t="s">
        <v>5521</v>
      </c>
      <c r="R1702" t="s">
        <v>5477</v>
      </c>
      <c r="S1702" t="s">
        <v>46</v>
      </c>
      <c r="T1702" t="s">
        <v>11</v>
      </c>
      <c r="U1702" t="s">
        <v>19</v>
      </c>
      <c r="V1702" t="s">
        <v>7867</v>
      </c>
      <c r="W1702">
        <v>106.57445</v>
      </c>
      <c r="X1702">
        <v>10.997310000000001</v>
      </c>
      <c r="Y1702" t="s">
        <v>7866</v>
      </c>
    </row>
    <row r="1703" spans="1:25" x14ac:dyDescent="0.75">
      <c r="A1703">
        <v>65014259</v>
      </c>
      <c r="B1703" t="s">
        <v>6949</v>
      </c>
      <c r="C1703" t="s">
        <v>5407</v>
      </c>
      <c r="D1703" t="s">
        <v>5488</v>
      </c>
      <c r="E1703" t="s">
        <v>18</v>
      </c>
      <c r="F1703">
        <v>0</v>
      </c>
      <c r="I1703">
        <v>9</v>
      </c>
      <c r="J1703">
        <v>9.6666666666666696</v>
      </c>
      <c r="K1703">
        <v>7</v>
      </c>
      <c r="L1703" t="s">
        <v>5508</v>
      </c>
      <c r="M1703" t="s">
        <v>5475</v>
      </c>
      <c r="N1703">
        <v>26</v>
      </c>
      <c r="O1703">
        <v>20.6666666666667</v>
      </c>
      <c r="P1703">
        <v>0.79487179487179505</v>
      </c>
      <c r="Q1703" t="s">
        <v>5510</v>
      </c>
      <c r="R1703" t="s">
        <v>5486</v>
      </c>
      <c r="S1703" t="s">
        <v>46</v>
      </c>
      <c r="T1703" t="s">
        <v>11</v>
      </c>
      <c r="U1703" t="s">
        <v>19</v>
      </c>
      <c r="V1703" t="s">
        <v>7870</v>
      </c>
      <c r="W1703">
        <v>106.39469</v>
      </c>
      <c r="X1703">
        <v>10.991199999999999</v>
      </c>
      <c r="Y1703" t="s">
        <v>7864</v>
      </c>
    </row>
    <row r="1704" spans="1:25" x14ac:dyDescent="0.75">
      <c r="A1704">
        <v>65015335</v>
      </c>
      <c r="B1704" t="s">
        <v>6926</v>
      </c>
      <c r="C1704" t="s">
        <v>5390</v>
      </c>
      <c r="D1704" t="s">
        <v>5488</v>
      </c>
      <c r="E1704" t="s">
        <v>18</v>
      </c>
      <c r="F1704">
        <v>0</v>
      </c>
      <c r="G1704">
        <v>4</v>
      </c>
      <c r="H1704" t="s">
        <v>7287</v>
      </c>
      <c r="I1704">
        <v>5</v>
      </c>
      <c r="J1704">
        <v>3.3333333333333299</v>
      </c>
      <c r="K1704">
        <v>2</v>
      </c>
      <c r="L1704" t="s">
        <v>5481</v>
      </c>
      <c r="M1704" t="s">
        <v>5475</v>
      </c>
      <c r="N1704">
        <v>26</v>
      </c>
      <c r="O1704">
        <v>16.6666666666667</v>
      </c>
      <c r="P1704">
        <v>0.64102564102564097</v>
      </c>
      <c r="Q1704" t="s">
        <v>5512</v>
      </c>
      <c r="R1704" t="s">
        <v>5483</v>
      </c>
      <c r="S1704" t="s">
        <v>46</v>
      </c>
      <c r="T1704" t="s">
        <v>11</v>
      </c>
      <c r="U1704" t="s">
        <v>19</v>
      </c>
      <c r="V1704" t="s">
        <v>7863</v>
      </c>
      <c r="W1704">
        <v>106.51924</v>
      </c>
      <c r="X1704">
        <v>11.00934</v>
      </c>
      <c r="Y1704" t="s">
        <v>7864</v>
      </c>
    </row>
    <row r="1705" spans="1:25" x14ac:dyDescent="0.75">
      <c r="A1705">
        <v>65026882</v>
      </c>
      <c r="B1705" t="s">
        <v>6767</v>
      </c>
      <c r="C1705" t="s">
        <v>5407</v>
      </c>
      <c r="D1705" t="s">
        <v>5488</v>
      </c>
      <c r="E1705" t="s">
        <v>18</v>
      </c>
      <c r="F1705">
        <v>0</v>
      </c>
      <c r="G1705">
        <v>2</v>
      </c>
      <c r="H1705" t="s">
        <v>7287</v>
      </c>
      <c r="I1705">
        <v>7</v>
      </c>
      <c r="J1705">
        <v>18.6666666666667</v>
      </c>
      <c r="K1705">
        <v>7</v>
      </c>
      <c r="L1705" t="s">
        <v>5481</v>
      </c>
      <c r="M1705" t="s">
        <v>5475</v>
      </c>
      <c r="N1705">
        <v>26</v>
      </c>
      <c r="O1705">
        <v>12.6666666666667</v>
      </c>
      <c r="P1705">
        <v>0.487179487179487</v>
      </c>
      <c r="Q1705" t="s">
        <v>5503</v>
      </c>
      <c r="R1705" t="s">
        <v>5477</v>
      </c>
      <c r="S1705" t="s">
        <v>46</v>
      </c>
      <c r="T1705" t="s">
        <v>11</v>
      </c>
      <c r="U1705" t="s">
        <v>19</v>
      </c>
      <c r="V1705" t="s">
        <v>7859</v>
      </c>
      <c r="W1705">
        <v>106.59793000000001</v>
      </c>
      <c r="X1705">
        <v>10.96471</v>
      </c>
      <c r="Y1705" t="s">
        <v>7866</v>
      </c>
    </row>
    <row r="1706" spans="1:25" x14ac:dyDescent="0.75">
      <c r="A1706">
        <v>65030217</v>
      </c>
      <c r="B1706" t="s">
        <v>6105</v>
      </c>
      <c r="C1706" t="s">
        <v>5390</v>
      </c>
      <c r="D1706" t="s">
        <v>5488</v>
      </c>
      <c r="E1706" t="s">
        <v>18</v>
      </c>
      <c r="F1706">
        <v>0</v>
      </c>
      <c r="I1706">
        <v>8</v>
      </c>
      <c r="J1706">
        <v>5.6666666666666696</v>
      </c>
      <c r="K1706">
        <v>1</v>
      </c>
      <c r="L1706" t="s">
        <v>5508</v>
      </c>
      <c r="M1706" t="s">
        <v>5475</v>
      </c>
      <c r="N1706">
        <v>26</v>
      </c>
      <c r="O1706">
        <v>18.3333333333333</v>
      </c>
      <c r="P1706">
        <v>0.70512820512820495</v>
      </c>
      <c r="Q1706" t="s">
        <v>5482</v>
      </c>
      <c r="R1706" t="s">
        <v>5483</v>
      </c>
      <c r="S1706" t="s">
        <v>46</v>
      </c>
      <c r="T1706" t="s">
        <v>11</v>
      </c>
      <c r="U1706" t="s">
        <v>19</v>
      </c>
      <c r="V1706" t="s">
        <v>7869</v>
      </c>
      <c r="W1706">
        <v>106.50921</v>
      </c>
      <c r="X1706">
        <v>10.96796</v>
      </c>
      <c r="Y1706" t="s">
        <v>7864</v>
      </c>
    </row>
    <row r="1707" spans="1:25" x14ac:dyDescent="0.75">
      <c r="A1707">
        <v>65036403</v>
      </c>
      <c r="B1707" t="s">
        <v>6515</v>
      </c>
      <c r="C1707" t="s">
        <v>5390</v>
      </c>
      <c r="D1707" t="s">
        <v>5488</v>
      </c>
      <c r="E1707" t="s">
        <v>18</v>
      </c>
      <c r="F1707">
        <v>0</v>
      </c>
      <c r="I1707">
        <v>5</v>
      </c>
      <c r="J1707">
        <v>6.6666666666666696</v>
      </c>
      <c r="K1707">
        <v>1</v>
      </c>
      <c r="L1707" t="s">
        <v>5508</v>
      </c>
      <c r="M1707" t="s">
        <v>5475</v>
      </c>
      <c r="N1707">
        <v>26</v>
      </c>
      <c r="O1707">
        <v>17.6666666666667</v>
      </c>
      <c r="P1707">
        <v>0.67948717948717996</v>
      </c>
      <c r="Q1707" t="s">
        <v>5512</v>
      </c>
      <c r="R1707" t="s">
        <v>5483</v>
      </c>
      <c r="S1707" t="s">
        <v>46</v>
      </c>
      <c r="T1707" t="s">
        <v>11</v>
      </c>
      <c r="U1707" t="s">
        <v>19</v>
      </c>
      <c r="V1707" t="s">
        <v>7859</v>
      </c>
      <c r="W1707">
        <v>106.60141</v>
      </c>
      <c r="X1707">
        <v>10.95158</v>
      </c>
      <c r="Y1707" t="s">
        <v>7864</v>
      </c>
    </row>
    <row r="1708" spans="1:25" x14ac:dyDescent="0.75">
      <c r="A1708">
        <v>65508358</v>
      </c>
      <c r="B1708" t="s">
        <v>4254</v>
      </c>
      <c r="C1708" t="s">
        <v>5407</v>
      </c>
      <c r="D1708" t="s">
        <v>5487</v>
      </c>
      <c r="E1708" t="s">
        <v>18</v>
      </c>
      <c r="F1708">
        <v>0</v>
      </c>
      <c r="J1708">
        <v>3.3333333333333299</v>
      </c>
      <c r="L1708" t="s">
        <v>5508</v>
      </c>
      <c r="M1708" t="s">
        <v>5475</v>
      </c>
      <c r="N1708">
        <v>26</v>
      </c>
      <c r="O1708">
        <v>21</v>
      </c>
      <c r="P1708">
        <v>0.80769230769230804</v>
      </c>
      <c r="Q1708" t="s">
        <v>5500</v>
      </c>
      <c r="R1708" t="s">
        <v>5486</v>
      </c>
      <c r="S1708" t="s">
        <v>46</v>
      </c>
      <c r="T1708" t="s">
        <v>11</v>
      </c>
      <c r="U1708" t="s">
        <v>19</v>
      </c>
      <c r="V1708" t="s">
        <v>7869</v>
      </c>
      <c r="W1708">
        <v>106.51025</v>
      </c>
      <c r="X1708">
        <v>10.957610000000001</v>
      </c>
      <c r="Y1708" t="s">
        <v>7862</v>
      </c>
    </row>
    <row r="1709" spans="1:25" x14ac:dyDescent="0.75">
      <c r="A1709">
        <v>65508849</v>
      </c>
      <c r="B1709" t="s">
        <v>6300</v>
      </c>
      <c r="C1709" t="s">
        <v>5407</v>
      </c>
      <c r="D1709" t="s">
        <v>5488</v>
      </c>
      <c r="E1709" t="s">
        <v>18</v>
      </c>
      <c r="F1709">
        <v>0</v>
      </c>
      <c r="G1709">
        <v>2</v>
      </c>
      <c r="H1709" t="s">
        <v>7287</v>
      </c>
      <c r="I1709">
        <v>15</v>
      </c>
      <c r="J1709">
        <v>15</v>
      </c>
      <c r="K1709">
        <v>7</v>
      </c>
      <c r="L1709" t="s">
        <v>5481</v>
      </c>
      <c r="M1709" t="s">
        <v>5475</v>
      </c>
      <c r="N1709">
        <v>26</v>
      </c>
      <c r="O1709">
        <v>20.3333333333333</v>
      </c>
      <c r="P1709">
        <v>0.78205128205128205</v>
      </c>
      <c r="Q1709" t="s">
        <v>5510</v>
      </c>
      <c r="R1709" t="s">
        <v>5486</v>
      </c>
      <c r="S1709" t="s">
        <v>46</v>
      </c>
      <c r="T1709" t="s">
        <v>11</v>
      </c>
      <c r="U1709" t="s">
        <v>19</v>
      </c>
      <c r="V1709" t="s">
        <v>7861</v>
      </c>
      <c r="W1709">
        <v>106.44696</v>
      </c>
      <c r="X1709">
        <v>10.988149999999999</v>
      </c>
      <c r="Y1709" t="s">
        <v>7864</v>
      </c>
    </row>
    <row r="1710" spans="1:25" x14ac:dyDescent="0.75">
      <c r="A1710">
        <v>65540166</v>
      </c>
      <c r="B1710" t="s">
        <v>4109</v>
      </c>
      <c r="C1710" t="s">
        <v>5407</v>
      </c>
      <c r="D1710" t="s">
        <v>5487</v>
      </c>
      <c r="E1710" t="s">
        <v>18</v>
      </c>
      <c r="F1710">
        <v>0</v>
      </c>
      <c r="I1710">
        <v>9</v>
      </c>
      <c r="J1710">
        <v>19.3333333333333</v>
      </c>
      <c r="L1710" t="s">
        <v>5508</v>
      </c>
      <c r="M1710" t="s">
        <v>5475</v>
      </c>
      <c r="N1710">
        <v>26</v>
      </c>
      <c r="O1710">
        <v>22</v>
      </c>
      <c r="P1710">
        <v>0.84615384615384603</v>
      </c>
      <c r="Q1710" t="s">
        <v>5476</v>
      </c>
      <c r="R1710" t="s">
        <v>5477</v>
      </c>
      <c r="S1710" t="s">
        <v>46</v>
      </c>
      <c r="T1710" t="s">
        <v>11</v>
      </c>
      <c r="U1710" t="s">
        <v>19</v>
      </c>
      <c r="V1710" t="s">
        <v>7867</v>
      </c>
      <c r="W1710">
        <v>106.62990000000001</v>
      </c>
      <c r="X1710">
        <v>10.954560000000001</v>
      </c>
      <c r="Y1710" t="s">
        <v>7862</v>
      </c>
    </row>
    <row r="1711" spans="1:25" x14ac:dyDescent="0.75">
      <c r="A1711">
        <v>65540403</v>
      </c>
      <c r="B1711" t="s">
        <v>3637</v>
      </c>
      <c r="C1711" t="s">
        <v>5407</v>
      </c>
      <c r="D1711" t="s">
        <v>5488</v>
      </c>
      <c r="E1711" t="s">
        <v>18</v>
      </c>
      <c r="F1711">
        <v>0</v>
      </c>
      <c r="G1711">
        <v>3</v>
      </c>
      <c r="H1711" t="s">
        <v>7287</v>
      </c>
      <c r="I1711">
        <v>4</v>
      </c>
      <c r="J1711">
        <v>5.3333333333333304</v>
      </c>
      <c r="K1711">
        <v>16</v>
      </c>
      <c r="L1711" t="s">
        <v>5481</v>
      </c>
      <c r="M1711" t="s">
        <v>5475</v>
      </c>
      <c r="N1711">
        <v>26</v>
      </c>
      <c r="O1711">
        <v>18</v>
      </c>
      <c r="P1711">
        <v>0.69230769230769196</v>
      </c>
      <c r="Q1711" t="s">
        <v>5485</v>
      </c>
      <c r="R1711" t="s">
        <v>5486</v>
      </c>
      <c r="S1711" t="s">
        <v>46</v>
      </c>
      <c r="T1711" t="s">
        <v>11</v>
      </c>
      <c r="U1711" t="s">
        <v>19</v>
      </c>
      <c r="V1711" t="s">
        <v>7861</v>
      </c>
      <c r="W1711">
        <v>106.49926000000001</v>
      </c>
      <c r="X1711">
        <v>10.98236</v>
      </c>
      <c r="Y1711" t="s">
        <v>7864</v>
      </c>
    </row>
    <row r="1712" spans="1:25" x14ac:dyDescent="0.75">
      <c r="A1712">
        <v>65700520</v>
      </c>
      <c r="B1712" t="s">
        <v>727</v>
      </c>
      <c r="C1712" t="s">
        <v>5407</v>
      </c>
      <c r="D1712" t="s">
        <v>5487</v>
      </c>
      <c r="E1712" t="s">
        <v>18</v>
      </c>
      <c r="F1712">
        <v>0</v>
      </c>
      <c r="G1712">
        <v>4</v>
      </c>
      <c r="H1712" t="s">
        <v>7287</v>
      </c>
      <c r="I1712">
        <v>11</v>
      </c>
      <c r="J1712">
        <v>24</v>
      </c>
      <c r="K1712">
        <v>23</v>
      </c>
      <c r="L1712" t="s">
        <v>5481</v>
      </c>
      <c r="M1712" t="s">
        <v>5475</v>
      </c>
      <c r="N1712">
        <v>26</v>
      </c>
      <c r="O1712">
        <v>16.3333333333333</v>
      </c>
      <c r="P1712">
        <v>0.62820512820512797</v>
      </c>
      <c r="Q1712" t="s">
        <v>5507</v>
      </c>
      <c r="R1712" t="s">
        <v>5486</v>
      </c>
      <c r="S1712" t="s">
        <v>46</v>
      </c>
      <c r="T1712" t="s">
        <v>11</v>
      </c>
      <c r="U1712" t="s">
        <v>19</v>
      </c>
      <c r="V1712" t="s">
        <v>7869</v>
      </c>
      <c r="W1712">
        <v>106.54322000000001</v>
      </c>
      <c r="X1712">
        <v>10.933</v>
      </c>
      <c r="Y1712" t="s">
        <v>7864</v>
      </c>
    </row>
    <row r="1713" spans="1:25" x14ac:dyDescent="0.75">
      <c r="A1713">
        <v>65701796</v>
      </c>
      <c r="B1713" t="s">
        <v>6305</v>
      </c>
      <c r="C1713" t="s">
        <v>5407</v>
      </c>
      <c r="D1713" t="s">
        <v>5488</v>
      </c>
      <c r="E1713" t="s">
        <v>18</v>
      </c>
      <c r="F1713">
        <v>0</v>
      </c>
      <c r="G1713">
        <v>24</v>
      </c>
      <c r="H1713" t="s">
        <v>7287</v>
      </c>
      <c r="I1713">
        <v>158</v>
      </c>
      <c r="J1713">
        <v>95</v>
      </c>
      <c r="K1713">
        <v>46</v>
      </c>
      <c r="L1713" t="s">
        <v>5481</v>
      </c>
      <c r="M1713" t="s">
        <v>5475</v>
      </c>
      <c r="N1713">
        <v>26</v>
      </c>
      <c r="O1713">
        <v>15.6666666666667</v>
      </c>
      <c r="P1713">
        <v>0.60256410256410298</v>
      </c>
      <c r="Q1713" t="s">
        <v>5507</v>
      </c>
      <c r="R1713" t="s">
        <v>5486</v>
      </c>
      <c r="S1713" t="s">
        <v>46</v>
      </c>
      <c r="T1713" t="s">
        <v>11</v>
      </c>
      <c r="U1713" t="s">
        <v>19</v>
      </c>
      <c r="V1713" t="s">
        <v>7869</v>
      </c>
      <c r="W1713">
        <v>106.53263</v>
      </c>
      <c r="X1713">
        <v>10.932869999999999</v>
      </c>
      <c r="Y1713" t="s">
        <v>7864</v>
      </c>
    </row>
    <row r="1714" spans="1:25" x14ac:dyDescent="0.75">
      <c r="A1714">
        <v>65714369</v>
      </c>
      <c r="B1714" t="s">
        <v>6103</v>
      </c>
      <c r="C1714" t="s">
        <v>5407</v>
      </c>
      <c r="D1714" t="s">
        <v>5488</v>
      </c>
      <c r="E1714" t="s">
        <v>18</v>
      </c>
      <c r="F1714">
        <v>0</v>
      </c>
      <c r="G1714">
        <v>2</v>
      </c>
      <c r="H1714" t="s">
        <v>7287</v>
      </c>
      <c r="I1714">
        <v>6</v>
      </c>
      <c r="J1714">
        <v>19.6666666666667</v>
      </c>
      <c r="K1714">
        <v>3</v>
      </c>
      <c r="L1714" t="s">
        <v>5481</v>
      </c>
      <c r="M1714" t="s">
        <v>5475</v>
      </c>
      <c r="N1714">
        <v>26</v>
      </c>
      <c r="O1714">
        <v>14.6666666666667</v>
      </c>
      <c r="P1714">
        <v>0.56410256410256399</v>
      </c>
      <c r="Q1714" t="s">
        <v>5503</v>
      </c>
      <c r="R1714" t="s">
        <v>5477</v>
      </c>
      <c r="S1714" t="s">
        <v>46</v>
      </c>
      <c r="T1714" t="s">
        <v>11</v>
      </c>
      <c r="U1714" t="s">
        <v>19</v>
      </c>
      <c r="V1714" t="s">
        <v>7859</v>
      </c>
      <c r="W1714">
        <v>106.60244</v>
      </c>
      <c r="X1714">
        <v>10.96048</v>
      </c>
      <c r="Y1714" t="s">
        <v>7866</v>
      </c>
    </row>
    <row r="1715" spans="1:25" x14ac:dyDescent="0.75">
      <c r="A1715">
        <v>65717512</v>
      </c>
      <c r="B1715" t="s">
        <v>1853</v>
      </c>
      <c r="C1715" t="s">
        <v>5407</v>
      </c>
      <c r="D1715" t="s">
        <v>5488</v>
      </c>
      <c r="E1715" t="s">
        <v>18</v>
      </c>
      <c r="F1715">
        <v>0</v>
      </c>
      <c r="I1715">
        <v>6</v>
      </c>
      <c r="J1715">
        <v>5.3333333333333304</v>
      </c>
      <c r="K1715">
        <v>2</v>
      </c>
      <c r="L1715" t="s">
        <v>5508</v>
      </c>
      <c r="M1715" t="s">
        <v>5475</v>
      </c>
      <c r="N1715">
        <v>26</v>
      </c>
      <c r="O1715">
        <v>12.3333333333333</v>
      </c>
      <c r="P1715">
        <v>0.47435897435897401</v>
      </c>
      <c r="Q1715" t="s">
        <v>5503</v>
      </c>
      <c r="R1715" t="s">
        <v>5477</v>
      </c>
      <c r="S1715" t="s">
        <v>46</v>
      </c>
      <c r="T1715" t="s">
        <v>11</v>
      </c>
      <c r="U1715" t="s">
        <v>19</v>
      </c>
      <c r="V1715" t="s">
        <v>7867</v>
      </c>
      <c r="W1715">
        <v>106.61521999999999</v>
      </c>
      <c r="X1715">
        <v>10.97336</v>
      </c>
      <c r="Y1715" t="s">
        <v>7866</v>
      </c>
    </row>
    <row r="1716" spans="1:25" x14ac:dyDescent="0.75">
      <c r="A1716">
        <v>65729154</v>
      </c>
      <c r="B1716" t="s">
        <v>6294</v>
      </c>
      <c r="C1716" t="s">
        <v>5407</v>
      </c>
      <c r="D1716" t="s">
        <v>5488</v>
      </c>
      <c r="E1716" t="s">
        <v>18</v>
      </c>
      <c r="F1716">
        <v>0</v>
      </c>
      <c r="G1716">
        <v>4</v>
      </c>
      <c r="H1716" t="s">
        <v>7287</v>
      </c>
      <c r="I1716">
        <v>4</v>
      </c>
      <c r="J1716">
        <v>5</v>
      </c>
      <c r="K1716">
        <v>15</v>
      </c>
      <c r="L1716" t="s">
        <v>5481</v>
      </c>
      <c r="M1716" t="s">
        <v>5475</v>
      </c>
      <c r="N1716">
        <v>26</v>
      </c>
      <c r="O1716">
        <v>16</v>
      </c>
      <c r="P1716">
        <v>0.61538461538461497</v>
      </c>
      <c r="Q1716" t="s">
        <v>5485</v>
      </c>
      <c r="R1716" t="s">
        <v>5486</v>
      </c>
      <c r="S1716" t="s">
        <v>46</v>
      </c>
      <c r="T1716" t="s">
        <v>11</v>
      </c>
      <c r="U1716" t="s">
        <v>19</v>
      </c>
      <c r="V1716" t="s">
        <v>7861</v>
      </c>
      <c r="W1716">
        <v>106.47205</v>
      </c>
      <c r="X1716">
        <v>10.95762</v>
      </c>
      <c r="Y1716" t="s">
        <v>7864</v>
      </c>
    </row>
    <row r="1717" spans="1:25" x14ac:dyDescent="0.75">
      <c r="A1717">
        <v>65014302</v>
      </c>
      <c r="B1717" t="s">
        <v>6519</v>
      </c>
      <c r="C1717" t="s">
        <v>5407</v>
      </c>
      <c r="D1717" t="s">
        <v>5488</v>
      </c>
      <c r="E1717" t="s">
        <v>18</v>
      </c>
      <c r="F1717">
        <v>0</v>
      </c>
      <c r="I1717">
        <v>4</v>
      </c>
      <c r="J1717">
        <v>21.3333333333333</v>
      </c>
      <c r="K1717">
        <v>11</v>
      </c>
      <c r="L1717" t="s">
        <v>5508</v>
      </c>
      <c r="M1717" t="s">
        <v>5475</v>
      </c>
      <c r="N1717">
        <v>25.6666666666667</v>
      </c>
      <c r="O1717">
        <v>18.3333333333333</v>
      </c>
      <c r="P1717">
        <v>0.71428571428571397</v>
      </c>
      <c r="Q1717" t="s">
        <v>5493</v>
      </c>
      <c r="R1717" t="s">
        <v>5486</v>
      </c>
      <c r="S1717" t="s">
        <v>46</v>
      </c>
      <c r="T1717" t="s">
        <v>11</v>
      </c>
      <c r="U1717" t="s">
        <v>19</v>
      </c>
      <c r="V1717" t="s">
        <v>7870</v>
      </c>
      <c r="W1717">
        <v>106.43057</v>
      </c>
      <c r="X1717">
        <v>11.052239999999999</v>
      </c>
      <c r="Y1717" t="s">
        <v>7864</v>
      </c>
    </row>
    <row r="1718" spans="1:25" x14ac:dyDescent="0.75">
      <c r="A1718">
        <v>65021669</v>
      </c>
      <c r="B1718" t="s">
        <v>6765</v>
      </c>
      <c r="C1718" t="s">
        <v>5407</v>
      </c>
      <c r="D1718" t="s">
        <v>5488</v>
      </c>
      <c r="E1718" t="s">
        <v>18</v>
      </c>
      <c r="F1718">
        <v>0</v>
      </c>
      <c r="I1718">
        <v>5</v>
      </c>
      <c r="J1718">
        <v>7</v>
      </c>
      <c r="L1718" t="s">
        <v>5508</v>
      </c>
      <c r="M1718" t="s">
        <v>5475</v>
      </c>
      <c r="N1718">
        <v>25.6666666666667</v>
      </c>
      <c r="O1718">
        <v>19.3333333333333</v>
      </c>
      <c r="P1718">
        <v>0.75324675324675305</v>
      </c>
      <c r="Q1718" t="s">
        <v>5500</v>
      </c>
      <c r="R1718" t="s">
        <v>5486</v>
      </c>
      <c r="S1718" t="s">
        <v>46</v>
      </c>
      <c r="T1718" t="s">
        <v>11</v>
      </c>
      <c r="U1718" t="s">
        <v>19</v>
      </c>
      <c r="V1718" t="s">
        <v>7861</v>
      </c>
      <c r="W1718">
        <v>106.51536</v>
      </c>
      <c r="X1718">
        <v>10.95862</v>
      </c>
      <c r="Y1718" t="s">
        <v>7864</v>
      </c>
    </row>
    <row r="1719" spans="1:25" x14ac:dyDescent="0.75">
      <c r="A1719">
        <v>65021672</v>
      </c>
      <c r="B1719" t="s">
        <v>932</v>
      </c>
      <c r="C1719" t="s">
        <v>5407</v>
      </c>
      <c r="D1719" t="s">
        <v>5488</v>
      </c>
      <c r="E1719" t="s">
        <v>18</v>
      </c>
      <c r="F1719">
        <v>0</v>
      </c>
      <c r="I1719">
        <v>2</v>
      </c>
      <c r="J1719">
        <v>6.3333333333333304</v>
      </c>
      <c r="K1719">
        <v>19</v>
      </c>
      <c r="L1719" t="s">
        <v>5508</v>
      </c>
      <c r="M1719" t="s">
        <v>5475</v>
      </c>
      <c r="N1719">
        <v>25.6666666666667</v>
      </c>
      <c r="O1719">
        <v>18</v>
      </c>
      <c r="P1719">
        <v>0.70129870129870098</v>
      </c>
      <c r="Q1719" t="s">
        <v>5485</v>
      </c>
      <c r="R1719" t="s">
        <v>5486</v>
      </c>
      <c r="S1719" t="s">
        <v>46</v>
      </c>
      <c r="T1719" t="s">
        <v>11</v>
      </c>
      <c r="U1719" t="s">
        <v>19</v>
      </c>
      <c r="V1719" t="s">
        <v>7861</v>
      </c>
      <c r="W1719">
        <v>106.4866</v>
      </c>
      <c r="X1719">
        <v>10.9727</v>
      </c>
      <c r="Y1719" t="s">
        <v>7864</v>
      </c>
    </row>
    <row r="1720" spans="1:25" x14ac:dyDescent="0.75">
      <c r="A1720">
        <v>65033323</v>
      </c>
      <c r="B1720" t="s">
        <v>6392</v>
      </c>
      <c r="C1720" t="s">
        <v>5407</v>
      </c>
      <c r="D1720" t="s">
        <v>5488</v>
      </c>
      <c r="E1720" t="s">
        <v>18</v>
      </c>
      <c r="F1720">
        <v>0</v>
      </c>
      <c r="I1720">
        <v>6</v>
      </c>
      <c r="J1720">
        <v>14.3333333333333</v>
      </c>
      <c r="K1720">
        <v>6</v>
      </c>
      <c r="L1720" t="s">
        <v>5508</v>
      </c>
      <c r="M1720" t="s">
        <v>5475</v>
      </c>
      <c r="N1720">
        <v>25.6666666666667</v>
      </c>
      <c r="O1720">
        <v>21</v>
      </c>
      <c r="P1720">
        <v>0.81818181818181801</v>
      </c>
      <c r="Q1720" t="s">
        <v>5500</v>
      </c>
      <c r="R1720" t="s">
        <v>5486</v>
      </c>
      <c r="S1720" t="s">
        <v>46</v>
      </c>
      <c r="T1720" t="s">
        <v>11</v>
      </c>
      <c r="U1720" t="s">
        <v>19</v>
      </c>
      <c r="V1720" t="s">
        <v>7869</v>
      </c>
      <c r="W1720">
        <v>106.50331</v>
      </c>
      <c r="X1720">
        <v>10.968579999999999</v>
      </c>
      <c r="Y1720" t="s">
        <v>7862</v>
      </c>
    </row>
    <row r="1721" spans="1:25" x14ac:dyDescent="0.75">
      <c r="A1721">
        <v>65063791</v>
      </c>
      <c r="B1721" t="s">
        <v>6547</v>
      </c>
      <c r="C1721" t="s">
        <v>5407</v>
      </c>
      <c r="D1721" t="s">
        <v>5496</v>
      </c>
      <c r="E1721" t="s">
        <v>18</v>
      </c>
      <c r="F1721">
        <v>0</v>
      </c>
      <c r="G1721">
        <v>5</v>
      </c>
      <c r="H1721" t="s">
        <v>7287</v>
      </c>
      <c r="I1721">
        <v>5</v>
      </c>
      <c r="J1721">
        <v>4.3333333333333304</v>
      </c>
      <c r="L1721" t="s">
        <v>5481</v>
      </c>
      <c r="M1721" t="s">
        <v>5475</v>
      </c>
      <c r="N1721">
        <v>25.6666666666667</v>
      </c>
      <c r="O1721">
        <v>19</v>
      </c>
      <c r="P1721">
        <v>0.74025974025973995</v>
      </c>
      <c r="Q1721" t="s">
        <v>5504</v>
      </c>
      <c r="R1721" t="s">
        <v>5486</v>
      </c>
      <c r="S1721" t="s">
        <v>46</v>
      </c>
      <c r="T1721" t="s">
        <v>11</v>
      </c>
      <c r="U1721" t="s">
        <v>19</v>
      </c>
      <c r="V1721" t="s">
        <v>7869</v>
      </c>
      <c r="W1721">
        <v>106.50546</v>
      </c>
      <c r="X1721">
        <v>10.948600000000001</v>
      </c>
      <c r="Y1721" t="s">
        <v>7864</v>
      </c>
    </row>
    <row r="1722" spans="1:25" x14ac:dyDescent="0.75">
      <c r="A1722">
        <v>65503189</v>
      </c>
      <c r="B1722" t="s">
        <v>6316</v>
      </c>
      <c r="C1722" t="s">
        <v>5407</v>
      </c>
      <c r="D1722" t="s">
        <v>5488</v>
      </c>
      <c r="E1722" t="s">
        <v>18</v>
      </c>
      <c r="F1722">
        <v>0</v>
      </c>
      <c r="I1722">
        <v>13</v>
      </c>
      <c r="J1722">
        <v>33</v>
      </c>
      <c r="K1722">
        <v>9</v>
      </c>
      <c r="L1722" t="s">
        <v>5508</v>
      </c>
      <c r="M1722" t="s">
        <v>5475</v>
      </c>
      <c r="N1722">
        <v>25.6666666666667</v>
      </c>
      <c r="O1722">
        <v>13</v>
      </c>
      <c r="P1722">
        <v>0.506493506493506</v>
      </c>
      <c r="Q1722" t="s">
        <v>5503</v>
      </c>
      <c r="R1722" t="s">
        <v>5477</v>
      </c>
      <c r="S1722" t="s">
        <v>46</v>
      </c>
      <c r="T1722" t="s">
        <v>11</v>
      </c>
      <c r="U1722" t="s">
        <v>19</v>
      </c>
      <c r="V1722" t="s">
        <v>7859</v>
      </c>
      <c r="W1722">
        <v>106.59305999999999</v>
      </c>
      <c r="X1722">
        <v>10.959020000000001</v>
      </c>
      <c r="Y1722" t="s">
        <v>7866</v>
      </c>
    </row>
    <row r="1723" spans="1:25" x14ac:dyDescent="0.75">
      <c r="A1723">
        <v>65526683</v>
      </c>
      <c r="B1723" t="s">
        <v>5971</v>
      </c>
      <c r="C1723" t="s">
        <v>5407</v>
      </c>
      <c r="D1723" t="s">
        <v>5487</v>
      </c>
      <c r="E1723" t="s">
        <v>18</v>
      </c>
      <c r="F1723">
        <v>0</v>
      </c>
      <c r="G1723">
        <v>2</v>
      </c>
      <c r="H1723" t="s">
        <v>7287</v>
      </c>
      <c r="I1723">
        <v>9</v>
      </c>
      <c r="J1723">
        <v>9.3333333333333304</v>
      </c>
      <c r="K1723">
        <v>7</v>
      </c>
      <c r="L1723" t="s">
        <v>5481</v>
      </c>
      <c r="M1723" t="s">
        <v>5475</v>
      </c>
      <c r="N1723">
        <v>25.6666666666667</v>
      </c>
      <c r="O1723">
        <v>17.3333333333333</v>
      </c>
      <c r="P1723">
        <v>0.67532467532467499</v>
      </c>
      <c r="Q1723" t="s">
        <v>5504</v>
      </c>
      <c r="R1723" t="s">
        <v>5486</v>
      </c>
      <c r="S1723" t="s">
        <v>46</v>
      </c>
      <c r="T1723" t="s">
        <v>11</v>
      </c>
      <c r="U1723" t="s">
        <v>19</v>
      </c>
      <c r="V1723" t="s">
        <v>7869</v>
      </c>
      <c r="W1723">
        <v>106.51746</v>
      </c>
      <c r="X1723">
        <v>10.941979999999999</v>
      </c>
      <c r="Y1723" t="s">
        <v>7864</v>
      </c>
    </row>
    <row r="1724" spans="1:25" x14ac:dyDescent="0.75">
      <c r="A1724">
        <v>65540272</v>
      </c>
      <c r="B1724" t="s">
        <v>6909</v>
      </c>
      <c r="C1724" t="s">
        <v>5407</v>
      </c>
      <c r="D1724" t="s">
        <v>5488</v>
      </c>
      <c r="E1724" t="s">
        <v>18</v>
      </c>
      <c r="F1724">
        <v>0</v>
      </c>
      <c r="G1724">
        <v>3</v>
      </c>
      <c r="H1724" t="s">
        <v>7287</v>
      </c>
      <c r="I1724">
        <v>6</v>
      </c>
      <c r="J1724">
        <v>6.3333333333333304</v>
      </c>
      <c r="K1724">
        <v>26</v>
      </c>
      <c r="L1724" t="s">
        <v>5481</v>
      </c>
      <c r="M1724" t="s">
        <v>5475</v>
      </c>
      <c r="N1724">
        <v>25.6666666666667</v>
      </c>
      <c r="O1724">
        <v>19.6666666666667</v>
      </c>
      <c r="P1724">
        <v>0.76623376623376604</v>
      </c>
      <c r="Q1724" t="s">
        <v>5521</v>
      </c>
      <c r="R1724" t="s">
        <v>5477</v>
      </c>
      <c r="S1724" t="s">
        <v>46</v>
      </c>
      <c r="T1724" t="s">
        <v>11</v>
      </c>
      <c r="U1724" t="s">
        <v>19</v>
      </c>
      <c r="V1724" t="s">
        <v>7859</v>
      </c>
      <c r="W1724">
        <v>106.57241</v>
      </c>
      <c r="X1724">
        <v>10.984970000000001</v>
      </c>
      <c r="Y1724" t="s">
        <v>7864</v>
      </c>
    </row>
    <row r="1725" spans="1:25" x14ac:dyDescent="0.75">
      <c r="A1725">
        <v>65700320</v>
      </c>
      <c r="B1725" t="s">
        <v>6473</v>
      </c>
      <c r="C1725" t="s">
        <v>5407</v>
      </c>
      <c r="D1725" t="s">
        <v>5488</v>
      </c>
      <c r="E1725" t="s">
        <v>18</v>
      </c>
      <c r="F1725">
        <v>0</v>
      </c>
      <c r="I1725">
        <v>5</v>
      </c>
      <c r="J1725">
        <v>5.6666666666666696</v>
      </c>
      <c r="K1725">
        <v>6</v>
      </c>
      <c r="L1725" t="s">
        <v>5508</v>
      </c>
      <c r="M1725" t="s">
        <v>5475</v>
      </c>
      <c r="N1725">
        <v>25.6666666666667</v>
      </c>
      <c r="O1725">
        <v>17.3333333333333</v>
      </c>
      <c r="P1725">
        <v>0.67532467532467499</v>
      </c>
      <c r="Q1725" t="s">
        <v>5510</v>
      </c>
      <c r="R1725" t="s">
        <v>5486</v>
      </c>
      <c r="S1725" t="s">
        <v>46</v>
      </c>
      <c r="T1725" t="s">
        <v>11</v>
      </c>
      <c r="U1725" t="s">
        <v>19</v>
      </c>
      <c r="V1725" t="s">
        <v>7870</v>
      </c>
      <c r="W1725">
        <v>106.40698999999999</v>
      </c>
      <c r="X1725">
        <v>11.00292</v>
      </c>
      <c r="Y1725" t="s">
        <v>7864</v>
      </c>
    </row>
    <row r="1726" spans="1:25" x14ac:dyDescent="0.75">
      <c r="A1726">
        <v>65702582</v>
      </c>
      <c r="B1726" t="s">
        <v>6031</v>
      </c>
      <c r="C1726" t="s">
        <v>5407</v>
      </c>
      <c r="D1726" t="s">
        <v>5488</v>
      </c>
      <c r="E1726" t="s">
        <v>18</v>
      </c>
      <c r="F1726">
        <v>0</v>
      </c>
      <c r="I1726">
        <v>13</v>
      </c>
      <c r="J1726">
        <v>11</v>
      </c>
      <c r="K1726">
        <v>11</v>
      </c>
      <c r="L1726" t="s">
        <v>5508</v>
      </c>
      <c r="M1726" t="s">
        <v>5475</v>
      </c>
      <c r="N1726">
        <v>25.6666666666667</v>
      </c>
      <c r="O1726">
        <v>18</v>
      </c>
      <c r="P1726">
        <v>0.70129870129870098</v>
      </c>
      <c r="Q1726" t="s">
        <v>5485</v>
      </c>
      <c r="R1726" t="s">
        <v>5486</v>
      </c>
      <c r="S1726" t="s">
        <v>46</v>
      </c>
      <c r="T1726" t="s">
        <v>11</v>
      </c>
      <c r="U1726" t="s">
        <v>19</v>
      </c>
      <c r="V1726" t="s">
        <v>7861</v>
      </c>
      <c r="W1726">
        <v>106.48954000000001</v>
      </c>
      <c r="X1726">
        <v>10.976380000000001</v>
      </c>
      <c r="Y1726" t="s">
        <v>7864</v>
      </c>
    </row>
    <row r="1727" spans="1:25" x14ac:dyDescent="0.75">
      <c r="A1727">
        <v>65706325</v>
      </c>
      <c r="B1727" t="s">
        <v>6245</v>
      </c>
      <c r="C1727" t="s">
        <v>5407</v>
      </c>
      <c r="D1727" t="s">
        <v>5488</v>
      </c>
      <c r="E1727" t="s">
        <v>18</v>
      </c>
      <c r="F1727">
        <v>0</v>
      </c>
      <c r="I1727">
        <v>5</v>
      </c>
      <c r="J1727">
        <v>5.3333333333333304</v>
      </c>
      <c r="K1727">
        <v>4</v>
      </c>
      <c r="L1727" t="s">
        <v>5508</v>
      </c>
      <c r="M1727" t="s">
        <v>5475</v>
      </c>
      <c r="N1727">
        <v>25.6666666666667</v>
      </c>
      <c r="O1727">
        <v>13</v>
      </c>
      <c r="P1727">
        <v>0.506493506493506</v>
      </c>
      <c r="Q1727" t="s">
        <v>5503</v>
      </c>
      <c r="R1727" t="s">
        <v>5477</v>
      </c>
      <c r="S1727" t="s">
        <v>46</v>
      </c>
      <c r="T1727" t="s">
        <v>11</v>
      </c>
      <c r="U1727" t="s">
        <v>19</v>
      </c>
      <c r="V1727" t="s">
        <v>7859</v>
      </c>
      <c r="W1727">
        <v>106.60396</v>
      </c>
      <c r="X1727">
        <v>10.95872</v>
      </c>
      <c r="Y1727" t="s">
        <v>7866</v>
      </c>
    </row>
    <row r="1728" spans="1:25" x14ac:dyDescent="0.75">
      <c r="A1728">
        <v>65707016</v>
      </c>
      <c r="B1728" t="s">
        <v>4414</v>
      </c>
      <c r="C1728" t="s">
        <v>5407</v>
      </c>
      <c r="D1728" t="s">
        <v>5488</v>
      </c>
      <c r="E1728" t="s">
        <v>18</v>
      </c>
      <c r="F1728">
        <v>0</v>
      </c>
      <c r="I1728">
        <v>12</v>
      </c>
      <c r="J1728">
        <v>9.3333333333333304</v>
      </c>
      <c r="K1728">
        <v>7</v>
      </c>
      <c r="L1728" t="s">
        <v>5508</v>
      </c>
      <c r="M1728" t="s">
        <v>5475</v>
      </c>
      <c r="N1728">
        <v>25.6666666666667</v>
      </c>
      <c r="O1728">
        <v>12</v>
      </c>
      <c r="P1728">
        <v>0.46753246753246802</v>
      </c>
      <c r="Q1728" t="s">
        <v>5503</v>
      </c>
      <c r="R1728" t="s">
        <v>5477</v>
      </c>
      <c r="S1728" t="s">
        <v>46</v>
      </c>
      <c r="T1728" t="s">
        <v>11</v>
      </c>
      <c r="U1728" t="s">
        <v>19</v>
      </c>
      <c r="V1728" t="s">
        <v>7859</v>
      </c>
      <c r="W1728">
        <v>106.59032999999999</v>
      </c>
      <c r="X1728">
        <v>10.9651</v>
      </c>
      <c r="Y1728" t="s">
        <v>7866</v>
      </c>
    </row>
    <row r="1729" spans="1:25" x14ac:dyDescent="0.75">
      <c r="A1729">
        <v>65711070</v>
      </c>
      <c r="B1729" t="s">
        <v>6167</v>
      </c>
      <c r="C1729" t="s">
        <v>5407</v>
      </c>
      <c r="D1729" t="s">
        <v>5488</v>
      </c>
      <c r="E1729" t="s">
        <v>18</v>
      </c>
      <c r="F1729">
        <v>0</v>
      </c>
      <c r="G1729">
        <v>2</v>
      </c>
      <c r="H1729" t="s">
        <v>7287</v>
      </c>
      <c r="I1729">
        <v>4</v>
      </c>
      <c r="J1729">
        <v>7.6666666666666696</v>
      </c>
      <c r="K1729">
        <v>25</v>
      </c>
      <c r="L1729" t="s">
        <v>5481</v>
      </c>
      <c r="M1729" t="s">
        <v>5475</v>
      </c>
      <c r="N1729">
        <v>25.6666666666667</v>
      </c>
      <c r="O1729">
        <v>14.3333333333333</v>
      </c>
      <c r="P1729">
        <v>0.55844155844155796</v>
      </c>
      <c r="Q1729" t="s">
        <v>5485</v>
      </c>
      <c r="R1729" t="s">
        <v>5486</v>
      </c>
      <c r="S1729" t="s">
        <v>46</v>
      </c>
      <c r="T1729" t="s">
        <v>11</v>
      </c>
      <c r="U1729" t="s">
        <v>19</v>
      </c>
      <c r="V1729" t="s">
        <v>7861</v>
      </c>
      <c r="W1729">
        <v>106.45399999999999</v>
      </c>
      <c r="X1729">
        <v>10.9422</v>
      </c>
      <c r="Y1729" t="s">
        <v>7866</v>
      </c>
    </row>
    <row r="1730" spans="1:25" x14ac:dyDescent="0.75">
      <c r="A1730">
        <v>65719127</v>
      </c>
      <c r="B1730" t="s">
        <v>6430</v>
      </c>
      <c r="C1730" t="s">
        <v>5407</v>
      </c>
      <c r="D1730" t="s">
        <v>5488</v>
      </c>
      <c r="E1730" t="s">
        <v>18</v>
      </c>
      <c r="F1730">
        <v>0</v>
      </c>
      <c r="I1730">
        <v>3</v>
      </c>
      <c r="J1730">
        <v>4.6666666666666696</v>
      </c>
      <c r="K1730">
        <v>8</v>
      </c>
      <c r="L1730" t="s">
        <v>5508</v>
      </c>
      <c r="M1730" t="s">
        <v>5475</v>
      </c>
      <c r="N1730">
        <v>25.6666666666667</v>
      </c>
      <c r="O1730">
        <v>10.6666666666667</v>
      </c>
      <c r="P1730">
        <v>0.415584415584416</v>
      </c>
      <c r="Q1730" t="s">
        <v>5503</v>
      </c>
      <c r="R1730" t="s">
        <v>5477</v>
      </c>
      <c r="S1730" t="s">
        <v>46</v>
      </c>
      <c r="T1730" t="s">
        <v>11</v>
      </c>
      <c r="U1730" t="s">
        <v>19</v>
      </c>
      <c r="V1730" t="s">
        <v>7859</v>
      </c>
      <c r="W1730">
        <v>106.58443</v>
      </c>
      <c r="X1730">
        <v>10.9679</v>
      </c>
      <c r="Y1730" t="s">
        <v>7866</v>
      </c>
    </row>
    <row r="1731" spans="1:25" x14ac:dyDescent="0.75">
      <c r="A1731">
        <v>65719526</v>
      </c>
      <c r="B1731" t="s">
        <v>6387</v>
      </c>
      <c r="C1731" t="s">
        <v>5407</v>
      </c>
      <c r="D1731" t="s">
        <v>5488</v>
      </c>
      <c r="E1731" t="s">
        <v>18</v>
      </c>
      <c r="F1731">
        <v>0</v>
      </c>
      <c r="I1731">
        <v>10</v>
      </c>
      <c r="J1731">
        <v>10</v>
      </c>
      <c r="K1731">
        <v>4</v>
      </c>
      <c r="L1731" t="s">
        <v>5508</v>
      </c>
      <c r="M1731" t="s">
        <v>5475</v>
      </c>
      <c r="N1731">
        <v>25.6666666666667</v>
      </c>
      <c r="O1731">
        <v>11.3333333333333</v>
      </c>
      <c r="P1731">
        <v>0.44155844155844198</v>
      </c>
      <c r="Q1731" t="s">
        <v>5503</v>
      </c>
      <c r="R1731" t="s">
        <v>5477</v>
      </c>
      <c r="S1731" t="s">
        <v>46</v>
      </c>
      <c r="T1731" t="s">
        <v>11</v>
      </c>
      <c r="U1731" t="s">
        <v>19</v>
      </c>
      <c r="V1731" t="s">
        <v>7859</v>
      </c>
      <c r="W1731">
        <v>106.58898000000001</v>
      </c>
      <c r="X1731">
        <v>10.965439999999999</v>
      </c>
      <c r="Y1731" t="s">
        <v>7866</v>
      </c>
    </row>
    <row r="1732" spans="1:25" x14ac:dyDescent="0.75">
      <c r="A1732">
        <v>65720134</v>
      </c>
      <c r="B1732" t="s">
        <v>6478</v>
      </c>
      <c r="C1732" t="s">
        <v>5407</v>
      </c>
      <c r="D1732" t="s">
        <v>5488</v>
      </c>
      <c r="E1732" t="s">
        <v>18</v>
      </c>
      <c r="F1732">
        <v>0</v>
      </c>
      <c r="I1732">
        <v>11</v>
      </c>
      <c r="J1732">
        <v>10.3333333333333</v>
      </c>
      <c r="K1732">
        <v>10</v>
      </c>
      <c r="L1732" t="s">
        <v>5508</v>
      </c>
      <c r="M1732" t="s">
        <v>5475</v>
      </c>
      <c r="N1732">
        <v>25.6666666666667</v>
      </c>
      <c r="O1732">
        <v>12.6666666666667</v>
      </c>
      <c r="P1732">
        <v>0.493506493506493</v>
      </c>
      <c r="Q1732" t="s">
        <v>5503</v>
      </c>
      <c r="R1732" t="s">
        <v>5477</v>
      </c>
      <c r="S1732" t="s">
        <v>46</v>
      </c>
      <c r="T1732" t="s">
        <v>11</v>
      </c>
      <c r="U1732" t="s">
        <v>19</v>
      </c>
      <c r="V1732" t="s">
        <v>7859</v>
      </c>
      <c r="W1732">
        <v>106.58993</v>
      </c>
      <c r="X1732">
        <v>10.96452</v>
      </c>
      <c r="Y1732" t="s">
        <v>7866</v>
      </c>
    </row>
    <row r="1733" spans="1:25" x14ac:dyDescent="0.75">
      <c r="A1733">
        <v>65732132</v>
      </c>
      <c r="B1733" t="s">
        <v>6421</v>
      </c>
      <c r="C1733" t="s">
        <v>5407</v>
      </c>
      <c r="D1733" t="s">
        <v>5488</v>
      </c>
      <c r="E1733" t="s">
        <v>18</v>
      </c>
      <c r="F1733">
        <v>0</v>
      </c>
      <c r="G1733">
        <v>4</v>
      </c>
      <c r="H1733" t="s">
        <v>7287</v>
      </c>
      <c r="I1733">
        <v>8</v>
      </c>
      <c r="J1733">
        <v>21.6666666666667</v>
      </c>
      <c r="K1733">
        <v>11</v>
      </c>
      <c r="L1733" t="s">
        <v>5481</v>
      </c>
      <c r="M1733" t="s">
        <v>5475</v>
      </c>
      <c r="N1733">
        <v>25.6666666666667</v>
      </c>
      <c r="O1733">
        <v>13</v>
      </c>
      <c r="P1733">
        <v>0.506493506493506</v>
      </c>
      <c r="Q1733" t="s">
        <v>5503</v>
      </c>
      <c r="R1733" t="s">
        <v>5477</v>
      </c>
      <c r="S1733" t="s">
        <v>46</v>
      </c>
      <c r="T1733" t="s">
        <v>11</v>
      </c>
      <c r="U1733" t="s">
        <v>19</v>
      </c>
      <c r="V1733" t="s">
        <v>7859</v>
      </c>
      <c r="W1733">
        <v>106.60244</v>
      </c>
      <c r="X1733">
        <v>10.96133</v>
      </c>
      <c r="Y1733" t="s">
        <v>7866</v>
      </c>
    </row>
    <row r="1734" spans="1:25" x14ac:dyDescent="0.75">
      <c r="A1734">
        <v>65028445</v>
      </c>
      <c r="B1734" t="s">
        <v>6087</v>
      </c>
      <c r="C1734" t="s">
        <v>5407</v>
      </c>
      <c r="D1734" t="s">
        <v>5488</v>
      </c>
      <c r="E1734" t="s">
        <v>18</v>
      </c>
      <c r="F1734">
        <v>0</v>
      </c>
      <c r="I1734">
        <v>3</v>
      </c>
      <c r="J1734">
        <v>4</v>
      </c>
      <c r="K1734">
        <v>8</v>
      </c>
      <c r="L1734" t="s">
        <v>5508</v>
      </c>
      <c r="M1734" t="s">
        <v>5475</v>
      </c>
      <c r="N1734">
        <v>25.3333333333333</v>
      </c>
      <c r="O1734">
        <v>18.6666666666667</v>
      </c>
      <c r="P1734">
        <v>0.73684210526315796</v>
      </c>
      <c r="Q1734" t="s">
        <v>5485</v>
      </c>
      <c r="R1734" t="s">
        <v>5486</v>
      </c>
      <c r="S1734" t="s">
        <v>46</v>
      </c>
      <c r="T1734" t="s">
        <v>11</v>
      </c>
      <c r="U1734" t="s">
        <v>19</v>
      </c>
      <c r="V1734" t="s">
        <v>7863</v>
      </c>
      <c r="W1734">
        <v>106.48372999999999</v>
      </c>
      <c r="X1734">
        <v>10.991720000000001</v>
      </c>
      <c r="Y1734" t="s">
        <v>7864</v>
      </c>
    </row>
    <row r="1735" spans="1:25" x14ac:dyDescent="0.75">
      <c r="A1735">
        <v>65044688</v>
      </c>
      <c r="B1735" t="s">
        <v>6829</v>
      </c>
      <c r="C1735" t="s">
        <v>5407</v>
      </c>
      <c r="D1735" t="s">
        <v>5496</v>
      </c>
      <c r="E1735" t="s">
        <v>18</v>
      </c>
      <c r="F1735">
        <v>0</v>
      </c>
      <c r="G1735">
        <v>6</v>
      </c>
      <c r="H1735" t="s">
        <v>7287</v>
      </c>
      <c r="I1735">
        <v>2</v>
      </c>
      <c r="J1735">
        <v>1.6666666666666701</v>
      </c>
      <c r="L1735" t="s">
        <v>5481</v>
      </c>
      <c r="M1735" t="s">
        <v>5475</v>
      </c>
      <c r="N1735">
        <v>25.3333333333333</v>
      </c>
      <c r="O1735">
        <v>14.3333333333333</v>
      </c>
      <c r="P1735">
        <v>0.56578947368421095</v>
      </c>
      <c r="Q1735" t="s">
        <v>5476</v>
      </c>
      <c r="R1735" t="s">
        <v>5477</v>
      </c>
      <c r="S1735" t="s">
        <v>46</v>
      </c>
      <c r="T1735" t="s">
        <v>11</v>
      </c>
      <c r="U1735" t="s">
        <v>19</v>
      </c>
      <c r="V1735" t="s">
        <v>7867</v>
      </c>
      <c r="W1735">
        <v>106.64060000000001</v>
      </c>
      <c r="X1735">
        <v>10.95872</v>
      </c>
      <c r="Y1735" t="s">
        <v>7866</v>
      </c>
    </row>
    <row r="1736" spans="1:25" x14ac:dyDescent="0.75">
      <c r="A1736">
        <v>65047310</v>
      </c>
      <c r="B1736" t="s">
        <v>5977</v>
      </c>
      <c r="C1736" t="s">
        <v>5407</v>
      </c>
      <c r="D1736" t="s">
        <v>5488</v>
      </c>
      <c r="E1736" t="s">
        <v>18</v>
      </c>
      <c r="F1736">
        <v>0</v>
      </c>
      <c r="I1736">
        <v>8</v>
      </c>
      <c r="J1736">
        <v>19.3333333333333</v>
      </c>
      <c r="K1736">
        <v>17</v>
      </c>
      <c r="L1736" t="s">
        <v>5508</v>
      </c>
      <c r="M1736" t="s">
        <v>5475</v>
      </c>
      <c r="N1736">
        <v>25.3333333333333</v>
      </c>
      <c r="O1736">
        <v>17</v>
      </c>
      <c r="P1736">
        <v>0.67105263157894701</v>
      </c>
      <c r="Q1736" t="s">
        <v>5521</v>
      </c>
      <c r="R1736" t="s">
        <v>5477</v>
      </c>
      <c r="S1736" t="s">
        <v>46</v>
      </c>
      <c r="T1736" t="s">
        <v>11</v>
      </c>
      <c r="U1736" t="s">
        <v>19</v>
      </c>
      <c r="V1736" t="s">
        <v>7859</v>
      </c>
      <c r="W1736">
        <v>106.57499</v>
      </c>
      <c r="X1736">
        <v>10.98705</v>
      </c>
      <c r="Y1736" t="s">
        <v>7864</v>
      </c>
    </row>
    <row r="1737" spans="1:25" x14ac:dyDescent="0.75">
      <c r="A1737">
        <v>65065691</v>
      </c>
      <c r="B1737" t="s">
        <v>6077</v>
      </c>
      <c r="C1737" t="s">
        <v>5390</v>
      </c>
      <c r="D1737" t="s">
        <v>5496</v>
      </c>
      <c r="E1737" t="s">
        <v>18</v>
      </c>
      <c r="F1737">
        <v>0</v>
      </c>
      <c r="I1737">
        <v>7</v>
      </c>
      <c r="J1737">
        <v>7</v>
      </c>
      <c r="L1737" t="s">
        <v>5508</v>
      </c>
      <c r="M1737" t="s">
        <v>5475</v>
      </c>
      <c r="N1737">
        <v>25.3333333333333</v>
      </c>
      <c r="O1737">
        <v>19</v>
      </c>
      <c r="P1737">
        <v>0.75</v>
      </c>
      <c r="Q1737" t="s">
        <v>5512</v>
      </c>
      <c r="R1737" t="s">
        <v>5483</v>
      </c>
      <c r="S1737" t="s">
        <v>46</v>
      </c>
      <c r="T1737" t="s">
        <v>11</v>
      </c>
      <c r="U1737" t="s">
        <v>19</v>
      </c>
      <c r="V1737" t="s">
        <v>7867</v>
      </c>
      <c r="W1737">
        <v>106.58476</v>
      </c>
      <c r="X1737">
        <v>10.99516</v>
      </c>
      <c r="Y1737" t="s">
        <v>7864</v>
      </c>
    </row>
    <row r="1738" spans="1:25" x14ac:dyDescent="0.75">
      <c r="A1738">
        <v>65065956</v>
      </c>
      <c r="B1738" t="s">
        <v>6396</v>
      </c>
      <c r="C1738" t="s">
        <v>5390</v>
      </c>
      <c r="D1738" t="s">
        <v>5496</v>
      </c>
      <c r="E1738" t="s">
        <v>18</v>
      </c>
      <c r="F1738">
        <v>0</v>
      </c>
      <c r="I1738">
        <v>4</v>
      </c>
      <c r="J1738">
        <v>5.3333333333333304</v>
      </c>
      <c r="L1738" t="s">
        <v>5508</v>
      </c>
      <c r="M1738" t="s">
        <v>5475</v>
      </c>
      <c r="N1738">
        <v>25.3333333333333</v>
      </c>
      <c r="O1738">
        <v>17.3333333333333</v>
      </c>
      <c r="P1738">
        <v>0.68421052631578905</v>
      </c>
      <c r="Q1738" t="s">
        <v>5482</v>
      </c>
      <c r="R1738" t="s">
        <v>5483</v>
      </c>
      <c r="S1738" t="s">
        <v>46</v>
      </c>
      <c r="T1738" t="s">
        <v>11</v>
      </c>
      <c r="U1738" t="s">
        <v>19</v>
      </c>
      <c r="V1738" t="s">
        <v>7869</v>
      </c>
      <c r="W1738">
        <v>106.55307999999999</v>
      </c>
      <c r="X1738">
        <v>10.934530000000001</v>
      </c>
      <c r="Y1738" t="s">
        <v>7864</v>
      </c>
    </row>
    <row r="1739" spans="1:25" x14ac:dyDescent="0.75">
      <c r="A1739">
        <v>65502120</v>
      </c>
      <c r="B1739" t="s">
        <v>6770</v>
      </c>
      <c r="C1739" t="s">
        <v>5407</v>
      </c>
      <c r="D1739" t="s">
        <v>5488</v>
      </c>
      <c r="E1739" t="s">
        <v>18</v>
      </c>
      <c r="F1739">
        <v>0</v>
      </c>
      <c r="G1739">
        <v>3</v>
      </c>
      <c r="H1739" t="s">
        <v>7287</v>
      </c>
      <c r="I1739">
        <v>7</v>
      </c>
      <c r="J1739">
        <v>13</v>
      </c>
      <c r="K1739">
        <v>13</v>
      </c>
      <c r="L1739" t="s">
        <v>5481</v>
      </c>
      <c r="M1739" t="s">
        <v>5475</v>
      </c>
      <c r="N1739">
        <v>25.3333333333333</v>
      </c>
      <c r="O1739">
        <v>16.6666666666667</v>
      </c>
      <c r="P1739">
        <v>0.65789473684210498</v>
      </c>
      <c r="Q1739" t="s">
        <v>5521</v>
      </c>
      <c r="R1739" t="s">
        <v>5477</v>
      </c>
      <c r="S1739" t="s">
        <v>46</v>
      </c>
      <c r="T1739" t="s">
        <v>11</v>
      </c>
      <c r="U1739" t="s">
        <v>19</v>
      </c>
      <c r="V1739" t="s">
        <v>7859</v>
      </c>
      <c r="W1739">
        <v>106.57120999999999</v>
      </c>
      <c r="X1739">
        <v>10.99629</v>
      </c>
      <c r="Y1739" t="s">
        <v>7864</v>
      </c>
    </row>
    <row r="1740" spans="1:25" x14ac:dyDescent="0.75">
      <c r="A1740">
        <v>65540387</v>
      </c>
      <c r="B1740" t="s">
        <v>6542</v>
      </c>
      <c r="C1740" t="s">
        <v>5407</v>
      </c>
      <c r="D1740" t="s">
        <v>5488</v>
      </c>
      <c r="E1740" t="s">
        <v>18</v>
      </c>
      <c r="F1740">
        <v>0</v>
      </c>
      <c r="G1740">
        <v>3</v>
      </c>
      <c r="H1740" t="s">
        <v>7287</v>
      </c>
      <c r="I1740">
        <v>8</v>
      </c>
      <c r="J1740">
        <v>8.6666666666666696</v>
      </c>
      <c r="K1740">
        <v>24</v>
      </c>
      <c r="L1740" t="s">
        <v>5481</v>
      </c>
      <c r="M1740" t="s">
        <v>5475</v>
      </c>
      <c r="N1740">
        <v>25.3333333333333</v>
      </c>
      <c r="O1740">
        <v>17</v>
      </c>
      <c r="P1740">
        <v>0.67105263157894701</v>
      </c>
      <c r="Q1740" t="s">
        <v>5521</v>
      </c>
      <c r="R1740" t="s">
        <v>5477</v>
      </c>
      <c r="S1740" t="s">
        <v>46</v>
      </c>
      <c r="T1740" t="s">
        <v>11</v>
      </c>
      <c r="U1740" t="s">
        <v>19</v>
      </c>
      <c r="V1740" t="s">
        <v>7867</v>
      </c>
      <c r="W1740">
        <v>106.57702</v>
      </c>
      <c r="X1740">
        <v>10.99297</v>
      </c>
      <c r="Y1740" t="s">
        <v>7864</v>
      </c>
    </row>
    <row r="1741" spans="1:25" x14ac:dyDescent="0.75">
      <c r="A1741">
        <v>65701755</v>
      </c>
      <c r="B1741" t="s">
        <v>6501</v>
      </c>
      <c r="C1741" t="s">
        <v>5407</v>
      </c>
      <c r="D1741" t="s">
        <v>5488</v>
      </c>
      <c r="E1741" t="s">
        <v>18</v>
      </c>
      <c r="F1741">
        <v>0</v>
      </c>
      <c r="I1741">
        <v>6</v>
      </c>
      <c r="J1741">
        <v>7.6666666666666696</v>
      </c>
      <c r="K1741">
        <v>10</v>
      </c>
      <c r="L1741" t="s">
        <v>5508</v>
      </c>
      <c r="M1741" t="s">
        <v>5475</v>
      </c>
      <c r="N1741">
        <v>25.3333333333333</v>
      </c>
      <c r="O1741">
        <v>16.3333333333333</v>
      </c>
      <c r="P1741">
        <v>0.64473684210526305</v>
      </c>
      <c r="Q1741" t="s">
        <v>5485</v>
      </c>
      <c r="R1741" t="s">
        <v>5486</v>
      </c>
      <c r="S1741" t="s">
        <v>46</v>
      </c>
      <c r="T1741" t="s">
        <v>11</v>
      </c>
      <c r="U1741" t="s">
        <v>19</v>
      </c>
      <c r="V1741" t="s">
        <v>7863</v>
      </c>
      <c r="W1741">
        <v>106.47153</v>
      </c>
      <c r="X1741">
        <v>11.00881</v>
      </c>
      <c r="Y1741" t="s">
        <v>7864</v>
      </c>
    </row>
    <row r="1742" spans="1:25" x14ac:dyDescent="0.75">
      <c r="A1742">
        <v>65702622</v>
      </c>
      <c r="B1742" t="s">
        <v>6121</v>
      </c>
      <c r="C1742" t="s">
        <v>5407</v>
      </c>
      <c r="D1742" t="s">
        <v>5487</v>
      </c>
      <c r="E1742" t="s">
        <v>18</v>
      </c>
      <c r="F1742">
        <v>0</v>
      </c>
      <c r="G1742">
        <v>3</v>
      </c>
      <c r="H1742" t="s">
        <v>7287</v>
      </c>
      <c r="I1742">
        <v>5</v>
      </c>
      <c r="J1742">
        <v>5</v>
      </c>
      <c r="K1742">
        <v>4</v>
      </c>
      <c r="L1742" t="s">
        <v>5481</v>
      </c>
      <c r="M1742" t="s">
        <v>5475</v>
      </c>
      <c r="N1742">
        <v>25.3333333333333</v>
      </c>
      <c r="O1742">
        <v>16</v>
      </c>
      <c r="P1742">
        <v>0.63157894736842102</v>
      </c>
      <c r="Q1742" t="s">
        <v>5504</v>
      </c>
      <c r="R1742" t="s">
        <v>5486</v>
      </c>
      <c r="S1742" t="s">
        <v>46</v>
      </c>
      <c r="T1742" t="s">
        <v>11</v>
      </c>
      <c r="U1742" t="s">
        <v>19</v>
      </c>
      <c r="V1742" t="s">
        <v>7869</v>
      </c>
      <c r="W1742">
        <v>106.53227</v>
      </c>
      <c r="X1742">
        <v>10.958830000000001</v>
      </c>
      <c r="Y1742" t="s">
        <v>7864</v>
      </c>
    </row>
    <row r="1743" spans="1:25" x14ac:dyDescent="0.75">
      <c r="A1743">
        <v>65714826</v>
      </c>
      <c r="B1743" t="s">
        <v>6827</v>
      </c>
      <c r="C1743" t="s">
        <v>5407</v>
      </c>
      <c r="D1743" t="s">
        <v>5488</v>
      </c>
      <c r="E1743" t="s">
        <v>18</v>
      </c>
      <c r="F1743">
        <v>0</v>
      </c>
      <c r="I1743">
        <v>41</v>
      </c>
      <c r="J1743">
        <v>19.6666666666667</v>
      </c>
      <c r="K1743">
        <v>13</v>
      </c>
      <c r="L1743" t="s">
        <v>5508</v>
      </c>
      <c r="M1743" t="s">
        <v>5475</v>
      </c>
      <c r="N1743">
        <v>25.3333333333333</v>
      </c>
      <c r="O1743">
        <v>18</v>
      </c>
      <c r="P1743">
        <v>0.71052631578947401</v>
      </c>
      <c r="Q1743" t="s">
        <v>5493</v>
      </c>
      <c r="R1743" t="s">
        <v>5486</v>
      </c>
      <c r="S1743" t="s">
        <v>46</v>
      </c>
      <c r="T1743" t="s">
        <v>11</v>
      </c>
      <c r="U1743" t="s">
        <v>19</v>
      </c>
      <c r="V1743" t="s">
        <v>7870</v>
      </c>
      <c r="W1743">
        <v>106.42596</v>
      </c>
      <c r="X1743">
        <v>11.05728</v>
      </c>
      <c r="Y1743" t="s">
        <v>7864</v>
      </c>
    </row>
    <row r="1744" spans="1:25" x14ac:dyDescent="0.75">
      <c r="A1744">
        <v>65715972</v>
      </c>
      <c r="B1744" t="s">
        <v>3472</v>
      </c>
      <c r="C1744" t="s">
        <v>5407</v>
      </c>
      <c r="D1744" t="s">
        <v>5488</v>
      </c>
      <c r="E1744" t="s">
        <v>18</v>
      </c>
      <c r="F1744">
        <v>0</v>
      </c>
      <c r="G1744">
        <v>4</v>
      </c>
      <c r="H1744" t="s">
        <v>7287</v>
      </c>
      <c r="I1744">
        <v>4</v>
      </c>
      <c r="J1744">
        <v>6.6666666666666696</v>
      </c>
      <c r="K1744">
        <v>16</v>
      </c>
      <c r="L1744" t="s">
        <v>5481</v>
      </c>
      <c r="M1744" t="s">
        <v>5475</v>
      </c>
      <c r="N1744">
        <v>25.3333333333333</v>
      </c>
      <c r="O1744">
        <v>17</v>
      </c>
      <c r="P1744">
        <v>0.67105263157894701</v>
      </c>
      <c r="Q1744" t="s">
        <v>5485</v>
      </c>
      <c r="R1744" t="s">
        <v>5486</v>
      </c>
      <c r="S1744" t="s">
        <v>46</v>
      </c>
      <c r="T1744" t="s">
        <v>11</v>
      </c>
      <c r="U1744" t="s">
        <v>19</v>
      </c>
      <c r="V1744" t="s">
        <v>7861</v>
      </c>
      <c r="W1744">
        <v>106.45442</v>
      </c>
      <c r="X1744">
        <v>10.942740000000001</v>
      </c>
      <c r="Y1744" t="s">
        <v>7864</v>
      </c>
    </row>
    <row r="1745" spans="1:25" x14ac:dyDescent="0.75">
      <c r="A1745">
        <v>65719602</v>
      </c>
      <c r="B1745" t="s">
        <v>6149</v>
      </c>
      <c r="C1745" t="s">
        <v>5407</v>
      </c>
      <c r="D1745" t="s">
        <v>5488</v>
      </c>
      <c r="E1745" t="s">
        <v>18</v>
      </c>
      <c r="F1745">
        <v>0</v>
      </c>
      <c r="I1745">
        <v>8</v>
      </c>
      <c r="J1745">
        <v>10.3333333333333</v>
      </c>
      <c r="K1745">
        <v>5</v>
      </c>
      <c r="L1745" t="s">
        <v>5508</v>
      </c>
      <c r="M1745" t="s">
        <v>5475</v>
      </c>
      <c r="N1745">
        <v>25.3333333333333</v>
      </c>
      <c r="O1745">
        <v>8.6666666666666696</v>
      </c>
      <c r="P1745">
        <v>0.34210526315789502</v>
      </c>
      <c r="Q1745" t="s">
        <v>5503</v>
      </c>
      <c r="R1745" t="s">
        <v>5477</v>
      </c>
      <c r="S1745" t="s">
        <v>46</v>
      </c>
      <c r="T1745" t="s">
        <v>11</v>
      </c>
      <c r="U1745" t="s">
        <v>19</v>
      </c>
      <c r="V1745" t="s">
        <v>7859</v>
      </c>
      <c r="W1745">
        <v>106.5848</v>
      </c>
      <c r="X1745">
        <v>10.969340000000001</v>
      </c>
      <c r="Y1745" t="s">
        <v>7868</v>
      </c>
    </row>
    <row r="1746" spans="1:25" x14ac:dyDescent="0.75">
      <c r="A1746">
        <v>65720521</v>
      </c>
      <c r="B1746" t="s">
        <v>3470</v>
      </c>
      <c r="C1746" t="s">
        <v>5407</v>
      </c>
      <c r="D1746" t="s">
        <v>5488</v>
      </c>
      <c r="E1746" t="s">
        <v>18</v>
      </c>
      <c r="F1746">
        <v>0</v>
      </c>
      <c r="I1746">
        <v>7</v>
      </c>
      <c r="J1746">
        <v>7.6666666666666696</v>
      </c>
      <c r="K1746">
        <v>6</v>
      </c>
      <c r="L1746" t="s">
        <v>5508</v>
      </c>
      <c r="M1746" t="s">
        <v>5475</v>
      </c>
      <c r="N1746">
        <v>25.3333333333333</v>
      </c>
      <c r="O1746">
        <v>12.3333333333333</v>
      </c>
      <c r="P1746">
        <v>0.48684210526315802</v>
      </c>
      <c r="Q1746" t="s">
        <v>5495</v>
      </c>
      <c r="R1746" t="s">
        <v>5477</v>
      </c>
      <c r="S1746" t="s">
        <v>46</v>
      </c>
      <c r="T1746" t="s">
        <v>11</v>
      </c>
      <c r="U1746" t="s">
        <v>19</v>
      </c>
      <c r="V1746" t="s">
        <v>7863</v>
      </c>
      <c r="W1746">
        <v>106.51661</v>
      </c>
      <c r="X1746">
        <v>11.012890000000001</v>
      </c>
      <c r="Y1746" t="s">
        <v>7866</v>
      </c>
    </row>
    <row r="1747" spans="1:25" x14ac:dyDescent="0.75">
      <c r="A1747">
        <v>65733148</v>
      </c>
      <c r="B1747" t="s">
        <v>6065</v>
      </c>
      <c r="C1747" t="s">
        <v>5407</v>
      </c>
      <c r="D1747" t="s">
        <v>5488</v>
      </c>
      <c r="E1747" t="s">
        <v>18</v>
      </c>
      <c r="F1747">
        <v>0</v>
      </c>
      <c r="G1747">
        <v>3</v>
      </c>
      <c r="H1747" t="s">
        <v>7287</v>
      </c>
      <c r="I1747">
        <v>6</v>
      </c>
      <c r="J1747">
        <v>21.6666666666667</v>
      </c>
      <c r="K1747">
        <v>35</v>
      </c>
      <c r="L1747" t="s">
        <v>5481</v>
      </c>
      <c r="M1747" t="s">
        <v>5475</v>
      </c>
      <c r="N1747">
        <v>25.3333333333333</v>
      </c>
      <c r="O1747">
        <v>16.3333333333333</v>
      </c>
      <c r="P1747">
        <v>0.64473684210526305</v>
      </c>
      <c r="Q1747" t="s">
        <v>5521</v>
      </c>
      <c r="R1747" t="s">
        <v>5477</v>
      </c>
      <c r="S1747" t="s">
        <v>46</v>
      </c>
      <c r="T1747" t="s">
        <v>11</v>
      </c>
      <c r="U1747" t="s">
        <v>19</v>
      </c>
      <c r="V1747" t="s">
        <v>7859</v>
      </c>
      <c r="W1747">
        <v>106.56664000000001</v>
      </c>
      <c r="X1747">
        <v>10.991009999999999</v>
      </c>
      <c r="Y1747" t="s">
        <v>7864</v>
      </c>
    </row>
    <row r="1748" spans="1:25" x14ac:dyDescent="0.75">
      <c r="A1748">
        <v>65733709</v>
      </c>
      <c r="B1748" t="s">
        <v>6649</v>
      </c>
      <c r="C1748" t="s">
        <v>5407</v>
      </c>
      <c r="D1748" t="s">
        <v>5488</v>
      </c>
      <c r="E1748" t="s">
        <v>18</v>
      </c>
      <c r="F1748">
        <v>0</v>
      </c>
      <c r="G1748">
        <v>6</v>
      </c>
      <c r="H1748" t="s">
        <v>7287</v>
      </c>
      <c r="I1748">
        <v>9</v>
      </c>
      <c r="J1748">
        <v>5.6666666666666696</v>
      </c>
      <c r="L1748" t="s">
        <v>5481</v>
      </c>
      <c r="M1748" t="s">
        <v>5475</v>
      </c>
      <c r="N1748">
        <v>25.3333333333333</v>
      </c>
      <c r="O1748">
        <v>15.6666666666667</v>
      </c>
      <c r="P1748">
        <v>0.61842105263157898</v>
      </c>
      <c r="Q1748" t="s">
        <v>5476</v>
      </c>
      <c r="R1748" t="s">
        <v>5477</v>
      </c>
      <c r="S1748" t="s">
        <v>46</v>
      </c>
      <c r="T1748" t="s">
        <v>11</v>
      </c>
      <c r="U1748" t="s">
        <v>19</v>
      </c>
      <c r="V1748" t="s">
        <v>7867</v>
      </c>
      <c r="W1748">
        <v>106.65028</v>
      </c>
      <c r="X1748">
        <v>10.923629999999999</v>
      </c>
      <c r="Y1748" t="s">
        <v>7864</v>
      </c>
    </row>
    <row r="1749" spans="1:25" x14ac:dyDescent="0.75">
      <c r="A1749">
        <v>65008130</v>
      </c>
      <c r="B1749" t="s">
        <v>6211</v>
      </c>
      <c r="C1749" t="s">
        <v>5407</v>
      </c>
      <c r="D1749" t="s">
        <v>5488</v>
      </c>
      <c r="E1749" t="s">
        <v>18</v>
      </c>
      <c r="F1749">
        <v>0</v>
      </c>
      <c r="I1749">
        <v>5</v>
      </c>
      <c r="J1749">
        <v>1.6666666666666701</v>
      </c>
      <c r="K1749">
        <v>10</v>
      </c>
      <c r="L1749" t="s">
        <v>5508</v>
      </c>
      <c r="M1749" t="s">
        <v>5475</v>
      </c>
      <c r="N1749">
        <v>25</v>
      </c>
      <c r="O1749">
        <v>15.6666666666667</v>
      </c>
      <c r="P1749">
        <v>0.62666666666666704</v>
      </c>
      <c r="Q1749" t="s">
        <v>5485</v>
      </c>
      <c r="R1749" t="s">
        <v>5486</v>
      </c>
      <c r="S1749" t="s">
        <v>46</v>
      </c>
      <c r="T1749" t="s">
        <v>11</v>
      </c>
      <c r="U1749" t="s">
        <v>19</v>
      </c>
      <c r="V1749" t="s">
        <v>7869</v>
      </c>
      <c r="W1749">
        <v>106.49723</v>
      </c>
      <c r="X1749">
        <v>10.985860000000001</v>
      </c>
      <c r="Y1749" t="s">
        <v>7864</v>
      </c>
    </row>
    <row r="1750" spans="1:25" x14ac:dyDescent="0.75">
      <c r="A1750">
        <v>65014232</v>
      </c>
      <c r="B1750" t="s">
        <v>6443</v>
      </c>
      <c r="C1750" t="s">
        <v>5407</v>
      </c>
      <c r="D1750" t="s">
        <v>5487</v>
      </c>
      <c r="E1750" t="s">
        <v>18</v>
      </c>
      <c r="F1750">
        <v>0</v>
      </c>
      <c r="G1750">
        <v>3</v>
      </c>
      <c r="H1750" t="s">
        <v>7287</v>
      </c>
      <c r="I1750">
        <v>11</v>
      </c>
      <c r="J1750">
        <v>13</v>
      </c>
      <c r="K1750">
        <v>10</v>
      </c>
      <c r="L1750" t="s">
        <v>5481</v>
      </c>
      <c r="M1750" t="s">
        <v>5475</v>
      </c>
      <c r="N1750">
        <v>25</v>
      </c>
      <c r="O1750">
        <v>17.6666666666667</v>
      </c>
      <c r="P1750">
        <v>0.706666666666667</v>
      </c>
      <c r="Q1750" t="s">
        <v>5510</v>
      </c>
      <c r="R1750" t="s">
        <v>5486</v>
      </c>
      <c r="S1750" t="s">
        <v>46</v>
      </c>
      <c r="T1750" t="s">
        <v>11</v>
      </c>
      <c r="U1750" t="s">
        <v>19</v>
      </c>
      <c r="V1750" t="s">
        <v>7861</v>
      </c>
      <c r="W1750">
        <v>106.45634</v>
      </c>
      <c r="X1750">
        <v>10.98019</v>
      </c>
      <c r="Y1750" t="s">
        <v>7864</v>
      </c>
    </row>
    <row r="1751" spans="1:25" x14ac:dyDescent="0.75">
      <c r="A1751">
        <v>65015427</v>
      </c>
      <c r="B1751" t="s">
        <v>1296</v>
      </c>
      <c r="C1751" t="s">
        <v>5407</v>
      </c>
      <c r="D1751" t="s">
        <v>5488</v>
      </c>
      <c r="E1751" t="s">
        <v>18</v>
      </c>
      <c r="F1751">
        <v>0</v>
      </c>
      <c r="G1751">
        <v>2</v>
      </c>
      <c r="H1751" t="s">
        <v>7287</v>
      </c>
      <c r="J1751">
        <v>2.3333333333333299</v>
      </c>
      <c r="K1751">
        <v>20</v>
      </c>
      <c r="L1751" t="s">
        <v>5481</v>
      </c>
      <c r="M1751" t="s">
        <v>5475</v>
      </c>
      <c r="N1751">
        <v>25</v>
      </c>
      <c r="O1751">
        <v>17.6666666666667</v>
      </c>
      <c r="P1751">
        <v>0.706666666666667</v>
      </c>
      <c r="Q1751" t="s">
        <v>5485</v>
      </c>
      <c r="R1751" t="s">
        <v>5486</v>
      </c>
      <c r="S1751" t="s">
        <v>46</v>
      </c>
      <c r="T1751" t="s">
        <v>11</v>
      </c>
      <c r="U1751" t="s">
        <v>19</v>
      </c>
      <c r="V1751" t="s">
        <v>7861</v>
      </c>
      <c r="W1751">
        <v>106.4718</v>
      </c>
      <c r="X1751">
        <v>10.95707</v>
      </c>
      <c r="Y1751" t="s">
        <v>7864</v>
      </c>
    </row>
    <row r="1752" spans="1:25" x14ac:dyDescent="0.75">
      <c r="A1752">
        <v>65017487</v>
      </c>
      <c r="B1752" t="s">
        <v>6600</v>
      </c>
      <c r="C1752" t="s">
        <v>5390</v>
      </c>
      <c r="D1752" t="s">
        <v>5488</v>
      </c>
      <c r="E1752" t="s">
        <v>18</v>
      </c>
      <c r="F1752">
        <v>0</v>
      </c>
      <c r="I1752">
        <v>5</v>
      </c>
      <c r="J1752">
        <v>8.3333333333333304</v>
      </c>
      <c r="K1752">
        <v>1</v>
      </c>
      <c r="L1752" t="s">
        <v>5508</v>
      </c>
      <c r="M1752" t="s">
        <v>5475</v>
      </c>
      <c r="N1752">
        <v>25</v>
      </c>
      <c r="O1752">
        <v>17.3333333333333</v>
      </c>
      <c r="P1752">
        <v>0.69333333333333302</v>
      </c>
      <c r="Q1752" t="s">
        <v>5512</v>
      </c>
      <c r="R1752" t="s">
        <v>5483</v>
      </c>
      <c r="S1752" t="s">
        <v>46</v>
      </c>
      <c r="T1752" t="s">
        <v>11</v>
      </c>
      <c r="U1752" t="s">
        <v>19</v>
      </c>
      <c r="V1752" t="s">
        <v>7867</v>
      </c>
      <c r="W1752">
        <v>106.61114000000001</v>
      </c>
      <c r="X1752">
        <v>10.96576</v>
      </c>
      <c r="Y1752" t="s">
        <v>7864</v>
      </c>
    </row>
    <row r="1753" spans="1:25" x14ac:dyDescent="0.75">
      <c r="A1753">
        <v>65021942</v>
      </c>
      <c r="B1753" t="s">
        <v>6212</v>
      </c>
      <c r="C1753" t="s">
        <v>5407</v>
      </c>
      <c r="D1753" t="s">
        <v>5488</v>
      </c>
      <c r="E1753" t="s">
        <v>18</v>
      </c>
      <c r="F1753">
        <v>0</v>
      </c>
      <c r="G1753">
        <v>2</v>
      </c>
      <c r="H1753" t="s">
        <v>7287</v>
      </c>
      <c r="I1753">
        <v>6</v>
      </c>
      <c r="J1753">
        <v>5.6666666666666696</v>
      </c>
      <c r="K1753">
        <v>5</v>
      </c>
      <c r="L1753" t="s">
        <v>5481</v>
      </c>
      <c r="M1753" t="s">
        <v>5475</v>
      </c>
      <c r="N1753">
        <v>25</v>
      </c>
      <c r="O1753">
        <v>9</v>
      </c>
      <c r="P1753">
        <v>0.36</v>
      </c>
      <c r="Q1753" t="s">
        <v>5503</v>
      </c>
      <c r="R1753" t="s">
        <v>5477</v>
      </c>
      <c r="S1753" t="s">
        <v>46</v>
      </c>
      <c r="T1753" t="s">
        <v>11</v>
      </c>
      <c r="U1753" t="s">
        <v>19</v>
      </c>
      <c r="V1753" t="s">
        <v>7861</v>
      </c>
      <c r="W1753">
        <v>106.60214000000001</v>
      </c>
      <c r="X1753">
        <v>10.960710000000001</v>
      </c>
      <c r="Y1753" t="s">
        <v>7868</v>
      </c>
    </row>
    <row r="1754" spans="1:25" x14ac:dyDescent="0.75">
      <c r="A1754">
        <v>65026441</v>
      </c>
      <c r="B1754" t="s">
        <v>6116</v>
      </c>
      <c r="C1754" t="s">
        <v>5390</v>
      </c>
      <c r="D1754" t="s">
        <v>5487</v>
      </c>
      <c r="E1754" t="s">
        <v>18</v>
      </c>
      <c r="F1754">
        <v>0</v>
      </c>
      <c r="I1754">
        <v>8</v>
      </c>
      <c r="J1754">
        <v>8.3333333333333304</v>
      </c>
      <c r="K1754">
        <v>3</v>
      </c>
      <c r="L1754" t="s">
        <v>5508</v>
      </c>
      <c r="M1754" t="s">
        <v>5475</v>
      </c>
      <c r="N1754">
        <v>25</v>
      </c>
      <c r="O1754">
        <v>17.6666666666667</v>
      </c>
      <c r="P1754">
        <v>0.706666666666667</v>
      </c>
      <c r="Q1754" t="s">
        <v>5482</v>
      </c>
      <c r="R1754" t="s">
        <v>5483</v>
      </c>
      <c r="S1754" t="s">
        <v>46</v>
      </c>
      <c r="T1754" t="s">
        <v>11</v>
      </c>
      <c r="U1754" t="s">
        <v>19</v>
      </c>
      <c r="V1754" t="s">
        <v>7869</v>
      </c>
      <c r="W1754">
        <v>106.55146000000001</v>
      </c>
      <c r="X1754">
        <v>10.957879999999999</v>
      </c>
      <c r="Y1754" t="s">
        <v>7864</v>
      </c>
    </row>
    <row r="1755" spans="1:25" x14ac:dyDescent="0.75">
      <c r="A1755">
        <v>65026878</v>
      </c>
      <c r="B1755" t="s">
        <v>4056</v>
      </c>
      <c r="C1755" t="s">
        <v>5407</v>
      </c>
      <c r="D1755" t="s">
        <v>5488</v>
      </c>
      <c r="E1755" t="s">
        <v>18</v>
      </c>
      <c r="F1755">
        <v>0</v>
      </c>
      <c r="I1755">
        <v>3</v>
      </c>
      <c r="J1755">
        <v>5</v>
      </c>
      <c r="K1755">
        <v>2</v>
      </c>
      <c r="L1755" t="s">
        <v>5508</v>
      </c>
      <c r="M1755" t="s">
        <v>5475</v>
      </c>
      <c r="N1755">
        <v>25</v>
      </c>
      <c r="O1755">
        <v>12.3333333333333</v>
      </c>
      <c r="P1755">
        <v>0.49333333333333301</v>
      </c>
      <c r="Q1755" t="s">
        <v>5503</v>
      </c>
      <c r="R1755" t="s">
        <v>5477</v>
      </c>
      <c r="S1755" t="s">
        <v>46</v>
      </c>
      <c r="T1755" t="s">
        <v>11</v>
      </c>
      <c r="U1755" t="s">
        <v>19</v>
      </c>
      <c r="V1755" t="s">
        <v>7865</v>
      </c>
      <c r="W1755">
        <v>106.5967</v>
      </c>
      <c r="X1755">
        <v>10.955920000000001</v>
      </c>
      <c r="Y1755" t="s">
        <v>7866</v>
      </c>
    </row>
    <row r="1756" spans="1:25" x14ac:dyDescent="0.75">
      <c r="A1756">
        <v>65028456</v>
      </c>
      <c r="B1756" t="s">
        <v>2285</v>
      </c>
      <c r="C1756" t="s">
        <v>5407</v>
      </c>
      <c r="D1756" t="s">
        <v>5488</v>
      </c>
      <c r="E1756" t="s">
        <v>18</v>
      </c>
      <c r="F1756">
        <v>0</v>
      </c>
      <c r="G1756">
        <v>4</v>
      </c>
      <c r="H1756" t="s">
        <v>7287</v>
      </c>
      <c r="I1756">
        <v>13</v>
      </c>
      <c r="J1756">
        <v>41.3333333333333</v>
      </c>
      <c r="K1756">
        <v>10</v>
      </c>
      <c r="L1756" t="s">
        <v>5481</v>
      </c>
      <c r="M1756" t="s">
        <v>5475</v>
      </c>
      <c r="N1756">
        <v>25</v>
      </c>
      <c r="O1756">
        <v>16.3333333333333</v>
      </c>
      <c r="P1756">
        <v>0.65333333333333299</v>
      </c>
      <c r="Q1756" t="s">
        <v>5521</v>
      </c>
      <c r="R1756" t="s">
        <v>5477</v>
      </c>
      <c r="S1756" t="s">
        <v>46</v>
      </c>
      <c r="T1756" t="s">
        <v>11</v>
      </c>
      <c r="U1756" t="s">
        <v>19</v>
      </c>
      <c r="V1756" t="s">
        <v>7869</v>
      </c>
      <c r="W1756">
        <v>106.52236000000001</v>
      </c>
      <c r="X1756">
        <v>10.986520000000001</v>
      </c>
      <c r="Y1756" t="s">
        <v>7864</v>
      </c>
    </row>
    <row r="1757" spans="1:25" x14ac:dyDescent="0.75">
      <c r="A1757">
        <v>65029704</v>
      </c>
      <c r="B1757" t="s">
        <v>883</v>
      </c>
      <c r="C1757" t="s">
        <v>5407</v>
      </c>
      <c r="D1757" t="s">
        <v>5488</v>
      </c>
      <c r="E1757" t="s">
        <v>18</v>
      </c>
      <c r="F1757">
        <v>0</v>
      </c>
      <c r="I1757">
        <v>5</v>
      </c>
      <c r="J1757">
        <v>7.3333333333333304</v>
      </c>
      <c r="L1757" t="s">
        <v>5508</v>
      </c>
      <c r="M1757" t="s">
        <v>5475</v>
      </c>
      <c r="N1757">
        <v>25</v>
      </c>
      <c r="O1757">
        <v>17.6666666666667</v>
      </c>
      <c r="P1757">
        <v>0.706666666666667</v>
      </c>
      <c r="Q1757" t="s">
        <v>5485</v>
      </c>
      <c r="R1757" t="s">
        <v>5486</v>
      </c>
      <c r="S1757" t="s">
        <v>46</v>
      </c>
      <c r="T1757" t="s">
        <v>11</v>
      </c>
      <c r="U1757" t="s">
        <v>19</v>
      </c>
      <c r="V1757" t="s">
        <v>7861</v>
      </c>
      <c r="W1757">
        <v>106.49124</v>
      </c>
      <c r="X1757">
        <v>10.991770000000001</v>
      </c>
      <c r="Y1757" t="s">
        <v>7864</v>
      </c>
    </row>
    <row r="1758" spans="1:25" x14ac:dyDescent="0.75">
      <c r="A1758">
        <v>65038124</v>
      </c>
      <c r="B1758" t="s">
        <v>6411</v>
      </c>
      <c r="C1758" t="s">
        <v>5390</v>
      </c>
      <c r="D1758" t="s">
        <v>5488</v>
      </c>
      <c r="E1758" t="s">
        <v>18</v>
      </c>
      <c r="F1758">
        <v>0</v>
      </c>
      <c r="G1758">
        <v>8</v>
      </c>
      <c r="H1758" t="s">
        <v>7287</v>
      </c>
      <c r="I1758">
        <v>5</v>
      </c>
      <c r="J1758">
        <v>6.3333333333333304</v>
      </c>
      <c r="K1758">
        <v>1</v>
      </c>
      <c r="L1758" t="s">
        <v>5481</v>
      </c>
      <c r="M1758" t="s">
        <v>5475</v>
      </c>
      <c r="N1758">
        <v>25</v>
      </c>
      <c r="O1758">
        <v>18.3333333333333</v>
      </c>
      <c r="P1758">
        <v>0.73333333333333295</v>
      </c>
      <c r="Q1758" t="s">
        <v>5512</v>
      </c>
      <c r="R1758" t="s">
        <v>5483</v>
      </c>
      <c r="S1758" t="s">
        <v>46</v>
      </c>
      <c r="T1758" t="s">
        <v>11</v>
      </c>
      <c r="U1758" t="s">
        <v>19</v>
      </c>
      <c r="V1758" t="s">
        <v>7859</v>
      </c>
      <c r="W1758">
        <v>106.60232000000001</v>
      </c>
      <c r="X1758">
        <v>10.95279</v>
      </c>
      <c r="Y1758" t="s">
        <v>7864</v>
      </c>
    </row>
    <row r="1759" spans="1:25" x14ac:dyDescent="0.75">
      <c r="A1759">
        <v>65042847</v>
      </c>
      <c r="B1759" t="s">
        <v>6187</v>
      </c>
      <c r="C1759" t="s">
        <v>5390</v>
      </c>
      <c r="D1759" t="s">
        <v>5488</v>
      </c>
      <c r="E1759" t="s">
        <v>18</v>
      </c>
      <c r="F1759">
        <v>0</v>
      </c>
      <c r="I1759">
        <v>4</v>
      </c>
      <c r="J1759">
        <v>5.6666666666666696</v>
      </c>
      <c r="L1759" t="s">
        <v>5508</v>
      </c>
      <c r="M1759" t="s">
        <v>5475</v>
      </c>
      <c r="N1759">
        <v>25</v>
      </c>
      <c r="O1759">
        <v>19.3333333333333</v>
      </c>
      <c r="P1759">
        <v>0.77333333333333298</v>
      </c>
      <c r="Q1759" t="s">
        <v>5512</v>
      </c>
      <c r="R1759" t="s">
        <v>5483</v>
      </c>
      <c r="S1759" t="s">
        <v>46</v>
      </c>
      <c r="T1759" t="s">
        <v>11</v>
      </c>
      <c r="U1759" t="s">
        <v>19</v>
      </c>
      <c r="V1759" t="s">
        <v>7867</v>
      </c>
      <c r="W1759">
        <v>106.58548999999999</v>
      </c>
      <c r="X1759">
        <v>10.98677</v>
      </c>
      <c r="Y1759" t="s">
        <v>7864</v>
      </c>
    </row>
    <row r="1760" spans="1:25" x14ac:dyDescent="0.75">
      <c r="A1760">
        <v>65404163</v>
      </c>
      <c r="B1760" t="s">
        <v>4757</v>
      </c>
      <c r="C1760" t="s">
        <v>5407</v>
      </c>
      <c r="D1760" t="s">
        <v>5487</v>
      </c>
      <c r="E1760" t="s">
        <v>18</v>
      </c>
      <c r="F1760">
        <v>0</v>
      </c>
      <c r="G1760">
        <v>2</v>
      </c>
      <c r="H1760" t="s">
        <v>7287</v>
      </c>
      <c r="I1760">
        <v>12</v>
      </c>
      <c r="J1760">
        <v>9</v>
      </c>
      <c r="K1760">
        <v>9</v>
      </c>
      <c r="L1760" t="s">
        <v>5481</v>
      </c>
      <c r="M1760" t="s">
        <v>5475</v>
      </c>
      <c r="N1760">
        <v>25</v>
      </c>
      <c r="O1760">
        <v>16.6666666666667</v>
      </c>
      <c r="P1760">
        <v>0.66666666666666696</v>
      </c>
      <c r="Q1760" t="s">
        <v>5504</v>
      </c>
      <c r="R1760" t="s">
        <v>5486</v>
      </c>
      <c r="S1760" t="s">
        <v>46</v>
      </c>
      <c r="T1760" t="s">
        <v>11</v>
      </c>
      <c r="U1760" t="s">
        <v>19</v>
      </c>
      <c r="V1760" t="s">
        <v>7869</v>
      </c>
      <c r="W1760">
        <v>106.52919</v>
      </c>
      <c r="X1760">
        <v>10.957599999999999</v>
      </c>
      <c r="Y1760" t="s">
        <v>7864</v>
      </c>
    </row>
    <row r="1761" spans="1:25" x14ac:dyDescent="0.75">
      <c r="A1761">
        <v>65540143</v>
      </c>
      <c r="B1761" t="s">
        <v>4566</v>
      </c>
      <c r="C1761" t="s">
        <v>5407</v>
      </c>
      <c r="D1761" t="s">
        <v>5488</v>
      </c>
      <c r="E1761" t="s">
        <v>18</v>
      </c>
      <c r="F1761">
        <v>0</v>
      </c>
      <c r="G1761">
        <v>2</v>
      </c>
      <c r="H1761" t="s">
        <v>7287</v>
      </c>
      <c r="I1761">
        <v>9</v>
      </c>
      <c r="J1761">
        <v>8.3333333333333304</v>
      </c>
      <c r="K1761">
        <v>11</v>
      </c>
      <c r="L1761" t="s">
        <v>5481</v>
      </c>
      <c r="M1761" t="s">
        <v>5475</v>
      </c>
      <c r="N1761">
        <v>25</v>
      </c>
      <c r="O1761">
        <v>10.6666666666667</v>
      </c>
      <c r="P1761">
        <v>0.42666666666666703</v>
      </c>
      <c r="Q1761" t="s">
        <v>5503</v>
      </c>
      <c r="R1761" t="s">
        <v>5477</v>
      </c>
      <c r="S1761" t="s">
        <v>46</v>
      </c>
      <c r="T1761" t="s">
        <v>11</v>
      </c>
      <c r="U1761" t="s">
        <v>19</v>
      </c>
      <c r="V1761" t="s">
        <v>7859</v>
      </c>
      <c r="W1761">
        <v>106.59865000000001</v>
      </c>
      <c r="X1761">
        <v>10.96489</v>
      </c>
      <c r="Y1761" t="s">
        <v>7866</v>
      </c>
    </row>
    <row r="1762" spans="1:25" x14ac:dyDescent="0.75">
      <c r="A1762">
        <v>65540188</v>
      </c>
      <c r="B1762" t="s">
        <v>6858</v>
      </c>
      <c r="C1762" t="s">
        <v>5407</v>
      </c>
      <c r="D1762" t="s">
        <v>5488</v>
      </c>
      <c r="E1762" t="s">
        <v>18</v>
      </c>
      <c r="F1762">
        <v>0</v>
      </c>
      <c r="G1762">
        <v>9</v>
      </c>
      <c r="H1762" t="s">
        <v>7287</v>
      </c>
      <c r="I1762">
        <v>17</v>
      </c>
      <c r="J1762">
        <v>13</v>
      </c>
      <c r="K1762">
        <v>22</v>
      </c>
      <c r="L1762" t="s">
        <v>5481</v>
      </c>
      <c r="M1762" t="s">
        <v>5475</v>
      </c>
      <c r="N1762">
        <v>25</v>
      </c>
      <c r="O1762">
        <v>17.6666666666667</v>
      </c>
      <c r="P1762">
        <v>0.706666666666667</v>
      </c>
      <c r="Q1762" t="s">
        <v>5493</v>
      </c>
      <c r="R1762" t="s">
        <v>5486</v>
      </c>
      <c r="S1762" t="s">
        <v>46</v>
      </c>
      <c r="T1762" t="s">
        <v>11</v>
      </c>
      <c r="U1762" t="s">
        <v>19</v>
      </c>
      <c r="V1762" t="s">
        <v>7870</v>
      </c>
      <c r="W1762">
        <v>106.44761</v>
      </c>
      <c r="X1762">
        <v>11.055680000000001</v>
      </c>
      <c r="Y1762" t="s">
        <v>7864</v>
      </c>
    </row>
    <row r="1763" spans="1:25" x14ac:dyDescent="0.75">
      <c r="A1763">
        <v>65710832</v>
      </c>
      <c r="B1763" t="s">
        <v>6247</v>
      </c>
      <c r="C1763" t="s">
        <v>5407</v>
      </c>
      <c r="D1763" t="s">
        <v>5487</v>
      </c>
      <c r="E1763" t="s">
        <v>18</v>
      </c>
      <c r="F1763">
        <v>0</v>
      </c>
      <c r="I1763">
        <v>15</v>
      </c>
      <c r="J1763">
        <v>19.3333333333333</v>
      </c>
      <c r="K1763">
        <v>9</v>
      </c>
      <c r="L1763" t="s">
        <v>5508</v>
      </c>
      <c r="M1763" t="s">
        <v>5475</v>
      </c>
      <c r="N1763">
        <v>25</v>
      </c>
      <c r="O1763">
        <v>19</v>
      </c>
      <c r="P1763">
        <v>0.76</v>
      </c>
      <c r="Q1763" t="s">
        <v>5504</v>
      </c>
      <c r="R1763" t="s">
        <v>5486</v>
      </c>
      <c r="S1763" t="s">
        <v>46</v>
      </c>
      <c r="T1763" t="s">
        <v>11</v>
      </c>
      <c r="U1763" t="s">
        <v>19</v>
      </c>
      <c r="V1763" t="s">
        <v>7869</v>
      </c>
      <c r="W1763">
        <v>106.50988</v>
      </c>
      <c r="X1763">
        <v>10.942259999999999</v>
      </c>
      <c r="Y1763" t="s">
        <v>7864</v>
      </c>
    </row>
    <row r="1764" spans="1:25" x14ac:dyDescent="0.75">
      <c r="A1764">
        <v>65713402</v>
      </c>
      <c r="B1764" t="s">
        <v>6870</v>
      </c>
      <c r="C1764" t="s">
        <v>5407</v>
      </c>
      <c r="D1764" t="s">
        <v>5488</v>
      </c>
      <c r="E1764" t="s">
        <v>18</v>
      </c>
      <c r="F1764">
        <v>0</v>
      </c>
      <c r="I1764">
        <v>10</v>
      </c>
      <c r="J1764">
        <v>7.6666666666666696</v>
      </c>
      <c r="K1764">
        <v>7</v>
      </c>
      <c r="L1764" t="s">
        <v>5508</v>
      </c>
      <c r="M1764" t="s">
        <v>5475</v>
      </c>
      <c r="N1764">
        <v>25</v>
      </c>
      <c r="O1764">
        <v>15.3333333333333</v>
      </c>
      <c r="P1764">
        <v>0.61333333333333295</v>
      </c>
      <c r="Q1764" t="s">
        <v>5495</v>
      </c>
      <c r="R1764" t="s">
        <v>5477</v>
      </c>
      <c r="S1764" t="s">
        <v>46</v>
      </c>
      <c r="T1764" t="s">
        <v>11</v>
      </c>
      <c r="U1764" t="s">
        <v>19</v>
      </c>
      <c r="V1764" t="s">
        <v>7863</v>
      </c>
      <c r="W1764">
        <v>106.52359</v>
      </c>
      <c r="X1764">
        <v>11.03284</v>
      </c>
      <c r="Y1764" t="s">
        <v>7864</v>
      </c>
    </row>
    <row r="1765" spans="1:25" x14ac:dyDescent="0.75">
      <c r="A1765">
        <v>65716462</v>
      </c>
      <c r="B1765" t="s">
        <v>3671</v>
      </c>
      <c r="C1765" t="s">
        <v>5407</v>
      </c>
      <c r="D1765" t="s">
        <v>5487</v>
      </c>
      <c r="E1765" t="s">
        <v>18</v>
      </c>
      <c r="F1765">
        <v>0</v>
      </c>
      <c r="G1765">
        <v>6</v>
      </c>
      <c r="H1765" t="s">
        <v>7287</v>
      </c>
      <c r="I1765">
        <v>6</v>
      </c>
      <c r="J1765">
        <v>4.3333333333333304</v>
      </c>
      <c r="K1765">
        <v>8</v>
      </c>
      <c r="L1765" t="s">
        <v>5481</v>
      </c>
      <c r="M1765" t="s">
        <v>5475</v>
      </c>
      <c r="N1765">
        <v>25</v>
      </c>
      <c r="O1765">
        <v>15.3333333333333</v>
      </c>
      <c r="P1765">
        <v>0.61333333333333295</v>
      </c>
      <c r="Q1765" t="s">
        <v>5495</v>
      </c>
      <c r="R1765" t="s">
        <v>5477</v>
      </c>
      <c r="S1765" t="s">
        <v>46</v>
      </c>
      <c r="T1765" t="s">
        <v>11</v>
      </c>
      <c r="U1765" t="s">
        <v>19</v>
      </c>
      <c r="V1765" t="s">
        <v>7863</v>
      </c>
      <c r="W1765">
        <v>106.54729</v>
      </c>
      <c r="X1765">
        <v>11.024330000000001</v>
      </c>
      <c r="Y1765" t="s">
        <v>7864</v>
      </c>
    </row>
    <row r="1766" spans="1:25" x14ac:dyDescent="0.75">
      <c r="A1766">
        <v>65721719</v>
      </c>
      <c r="B1766" t="s">
        <v>1104</v>
      </c>
      <c r="C1766" t="s">
        <v>5407</v>
      </c>
      <c r="D1766" t="s">
        <v>5488</v>
      </c>
      <c r="E1766" t="s">
        <v>18</v>
      </c>
      <c r="F1766">
        <v>0</v>
      </c>
      <c r="I1766">
        <v>55</v>
      </c>
      <c r="J1766">
        <v>50</v>
      </c>
      <c r="K1766">
        <v>27</v>
      </c>
      <c r="L1766" t="s">
        <v>5508</v>
      </c>
      <c r="M1766" t="s">
        <v>5475</v>
      </c>
      <c r="N1766">
        <v>25</v>
      </c>
      <c r="O1766">
        <v>16.3333333333333</v>
      </c>
      <c r="P1766">
        <v>0.65333333333333299</v>
      </c>
      <c r="Q1766" t="s">
        <v>5493</v>
      </c>
      <c r="R1766" t="s">
        <v>5486</v>
      </c>
      <c r="S1766" t="s">
        <v>46</v>
      </c>
      <c r="T1766" t="s">
        <v>11</v>
      </c>
      <c r="U1766" t="s">
        <v>19</v>
      </c>
      <c r="V1766" t="s">
        <v>7870</v>
      </c>
      <c r="W1766">
        <v>106.4148</v>
      </c>
      <c r="X1766">
        <v>11.018599999999999</v>
      </c>
      <c r="Y1766" t="s">
        <v>7864</v>
      </c>
    </row>
    <row r="1767" spans="1:25" x14ac:dyDescent="0.75">
      <c r="A1767">
        <v>65727234</v>
      </c>
      <c r="B1767" t="s">
        <v>4596</v>
      </c>
      <c r="C1767" t="s">
        <v>5407</v>
      </c>
      <c r="D1767" t="s">
        <v>5488</v>
      </c>
      <c r="E1767" t="s">
        <v>18</v>
      </c>
      <c r="F1767">
        <v>0</v>
      </c>
      <c r="G1767">
        <v>3</v>
      </c>
      <c r="H1767" t="s">
        <v>7287</v>
      </c>
      <c r="I1767">
        <v>5</v>
      </c>
      <c r="J1767">
        <v>5.3333333333333304</v>
      </c>
      <c r="K1767">
        <v>4</v>
      </c>
      <c r="L1767" t="s">
        <v>5481</v>
      </c>
      <c r="M1767" t="s">
        <v>5475</v>
      </c>
      <c r="N1767">
        <v>25</v>
      </c>
      <c r="O1767">
        <v>11.6666666666667</v>
      </c>
      <c r="P1767">
        <v>0.46666666666666701</v>
      </c>
      <c r="Q1767" t="s">
        <v>5503</v>
      </c>
      <c r="R1767" t="s">
        <v>5477</v>
      </c>
      <c r="S1767" t="s">
        <v>46</v>
      </c>
      <c r="T1767" t="s">
        <v>11</v>
      </c>
      <c r="U1767" t="s">
        <v>19</v>
      </c>
      <c r="V1767" t="s">
        <v>7859</v>
      </c>
      <c r="W1767">
        <v>106.6028</v>
      </c>
      <c r="X1767">
        <v>10.952109999999999</v>
      </c>
      <c r="Y1767" t="s">
        <v>7866</v>
      </c>
    </row>
    <row r="1768" spans="1:25" x14ac:dyDescent="0.75">
      <c r="A1768">
        <v>65733215</v>
      </c>
      <c r="B1768" t="s">
        <v>1050</v>
      </c>
      <c r="C1768" t="s">
        <v>5407</v>
      </c>
      <c r="D1768" t="s">
        <v>5488</v>
      </c>
      <c r="E1768" t="s">
        <v>18</v>
      </c>
      <c r="F1768">
        <v>0</v>
      </c>
      <c r="G1768">
        <v>2</v>
      </c>
      <c r="H1768" t="s">
        <v>7287</v>
      </c>
      <c r="I1768">
        <v>2</v>
      </c>
      <c r="J1768">
        <v>0.66666666666666696</v>
      </c>
      <c r="K1768">
        <v>10</v>
      </c>
      <c r="L1768" t="s">
        <v>5481</v>
      </c>
      <c r="M1768" t="s">
        <v>5475</v>
      </c>
      <c r="N1768">
        <v>25</v>
      </c>
      <c r="O1768">
        <v>17.6666666666667</v>
      </c>
      <c r="P1768">
        <v>0.706666666666667</v>
      </c>
      <c r="Q1768" t="s">
        <v>5485</v>
      </c>
      <c r="R1768" t="s">
        <v>5486</v>
      </c>
      <c r="S1768" t="s">
        <v>46</v>
      </c>
      <c r="T1768" t="s">
        <v>11</v>
      </c>
      <c r="U1768" t="s">
        <v>19</v>
      </c>
      <c r="V1768" t="s">
        <v>7861</v>
      </c>
      <c r="W1768">
        <v>106.497</v>
      </c>
      <c r="X1768">
        <v>10.98629</v>
      </c>
      <c r="Y1768" t="s">
        <v>7864</v>
      </c>
    </row>
    <row r="1769" spans="1:25" x14ac:dyDescent="0.75">
      <c r="A1769">
        <v>65016346</v>
      </c>
      <c r="B1769" t="s">
        <v>6638</v>
      </c>
      <c r="C1769" t="s">
        <v>5390</v>
      </c>
      <c r="D1769" t="s">
        <v>5488</v>
      </c>
      <c r="E1769" t="s">
        <v>18</v>
      </c>
      <c r="F1769">
        <v>0</v>
      </c>
      <c r="G1769">
        <v>6</v>
      </c>
      <c r="H1769" t="s">
        <v>7287</v>
      </c>
      <c r="I1769">
        <v>10</v>
      </c>
      <c r="J1769">
        <v>10</v>
      </c>
      <c r="L1769" t="s">
        <v>5481</v>
      </c>
      <c r="M1769" t="s">
        <v>5475</v>
      </c>
      <c r="N1769">
        <v>24.6666666666667</v>
      </c>
      <c r="O1769">
        <v>15.3333333333333</v>
      </c>
      <c r="P1769">
        <v>0.62162162162162204</v>
      </c>
      <c r="Q1769" t="s">
        <v>5512</v>
      </c>
      <c r="R1769" t="s">
        <v>5483</v>
      </c>
      <c r="S1769" t="s">
        <v>46</v>
      </c>
      <c r="T1769" t="s">
        <v>11</v>
      </c>
      <c r="U1769" t="s">
        <v>19</v>
      </c>
      <c r="V1769" t="s">
        <v>7867</v>
      </c>
      <c r="W1769">
        <v>106.62651</v>
      </c>
      <c r="X1769">
        <v>10.974550000000001</v>
      </c>
      <c r="Y1769" t="s">
        <v>7864</v>
      </c>
    </row>
    <row r="1770" spans="1:25" x14ac:dyDescent="0.75">
      <c r="A1770">
        <v>65021686</v>
      </c>
      <c r="B1770" t="s">
        <v>6129</v>
      </c>
      <c r="C1770" t="s">
        <v>5407</v>
      </c>
      <c r="D1770" t="s">
        <v>5487</v>
      </c>
      <c r="E1770" t="s">
        <v>18</v>
      </c>
      <c r="F1770">
        <v>0</v>
      </c>
      <c r="G1770">
        <v>6</v>
      </c>
      <c r="H1770" t="s">
        <v>7287</v>
      </c>
      <c r="I1770">
        <v>4</v>
      </c>
      <c r="J1770">
        <v>6.6666666666666696</v>
      </c>
      <c r="L1770" t="s">
        <v>5481</v>
      </c>
      <c r="M1770" t="s">
        <v>5475</v>
      </c>
      <c r="N1770">
        <v>24.6666666666667</v>
      </c>
      <c r="O1770">
        <v>17</v>
      </c>
      <c r="P1770">
        <v>0.68918918918918903</v>
      </c>
      <c r="Q1770" t="s">
        <v>5476</v>
      </c>
      <c r="R1770" t="s">
        <v>5477</v>
      </c>
      <c r="S1770" t="s">
        <v>46</v>
      </c>
      <c r="T1770" t="s">
        <v>11</v>
      </c>
      <c r="U1770" t="s">
        <v>19</v>
      </c>
      <c r="V1770" t="s">
        <v>7861</v>
      </c>
      <c r="W1770">
        <v>106.64754000000001</v>
      </c>
      <c r="X1770">
        <v>10.976129999999999</v>
      </c>
      <c r="Y1770" t="s">
        <v>7864</v>
      </c>
    </row>
    <row r="1771" spans="1:25" x14ac:dyDescent="0.75">
      <c r="A1771">
        <v>65026905</v>
      </c>
      <c r="B1771" t="s">
        <v>6312</v>
      </c>
      <c r="C1771" t="s">
        <v>5407</v>
      </c>
      <c r="D1771" t="s">
        <v>5487</v>
      </c>
      <c r="E1771" t="s">
        <v>18</v>
      </c>
      <c r="F1771">
        <v>0</v>
      </c>
      <c r="G1771">
        <v>2</v>
      </c>
      <c r="H1771" t="s">
        <v>7287</v>
      </c>
      <c r="I1771">
        <v>10</v>
      </c>
      <c r="J1771">
        <v>16.6666666666667</v>
      </c>
      <c r="L1771" t="s">
        <v>5481</v>
      </c>
      <c r="M1771" t="s">
        <v>5475</v>
      </c>
      <c r="N1771">
        <v>24.6666666666667</v>
      </c>
      <c r="O1771">
        <v>16.6666666666667</v>
      </c>
      <c r="P1771">
        <v>0.67567567567567599</v>
      </c>
      <c r="Q1771" t="s">
        <v>5476</v>
      </c>
      <c r="R1771" t="s">
        <v>5477</v>
      </c>
      <c r="S1771" t="s">
        <v>46</v>
      </c>
      <c r="T1771" t="s">
        <v>11</v>
      </c>
      <c r="U1771" t="s">
        <v>19</v>
      </c>
      <c r="V1771" t="s">
        <v>7870</v>
      </c>
      <c r="W1771">
        <v>106.61533</v>
      </c>
      <c r="X1771">
        <v>10.922739999999999</v>
      </c>
      <c r="Y1771" t="s">
        <v>7864</v>
      </c>
    </row>
    <row r="1772" spans="1:25" x14ac:dyDescent="0.75">
      <c r="A1772">
        <v>65028416</v>
      </c>
      <c r="B1772" t="s">
        <v>6892</v>
      </c>
      <c r="C1772" t="s">
        <v>5407</v>
      </c>
      <c r="D1772" t="s">
        <v>5488</v>
      </c>
      <c r="E1772" t="s">
        <v>18</v>
      </c>
      <c r="F1772">
        <v>0</v>
      </c>
      <c r="I1772">
        <v>5</v>
      </c>
      <c r="J1772">
        <v>5.3333333333333304</v>
      </c>
      <c r="K1772">
        <v>6</v>
      </c>
      <c r="L1772" t="s">
        <v>5508</v>
      </c>
      <c r="M1772" t="s">
        <v>5475</v>
      </c>
      <c r="N1772">
        <v>24.6666666666667</v>
      </c>
      <c r="O1772">
        <v>20.6666666666667</v>
      </c>
      <c r="P1772">
        <v>0.83783783783783805</v>
      </c>
      <c r="Q1772" t="s">
        <v>5500</v>
      </c>
      <c r="R1772" t="s">
        <v>5486</v>
      </c>
      <c r="S1772" t="s">
        <v>46</v>
      </c>
      <c r="T1772" t="s">
        <v>11</v>
      </c>
      <c r="U1772" t="s">
        <v>19</v>
      </c>
      <c r="V1772" t="s">
        <v>7869</v>
      </c>
      <c r="W1772">
        <v>106.51557</v>
      </c>
      <c r="X1772">
        <v>10.95881</v>
      </c>
      <c r="Y1772" t="s">
        <v>7862</v>
      </c>
    </row>
    <row r="1773" spans="1:25" x14ac:dyDescent="0.75">
      <c r="A1773">
        <v>65033009</v>
      </c>
      <c r="B1773" t="s">
        <v>6376</v>
      </c>
      <c r="C1773" t="s">
        <v>5390</v>
      </c>
      <c r="D1773" t="s">
        <v>5488</v>
      </c>
      <c r="E1773" t="s">
        <v>18</v>
      </c>
      <c r="F1773">
        <v>0</v>
      </c>
      <c r="I1773">
        <v>8</v>
      </c>
      <c r="J1773">
        <v>5.6666666666666696</v>
      </c>
      <c r="L1773" t="s">
        <v>5508</v>
      </c>
      <c r="M1773" t="s">
        <v>5475</v>
      </c>
      <c r="N1773">
        <v>24.6666666666667</v>
      </c>
      <c r="O1773">
        <v>17</v>
      </c>
      <c r="P1773">
        <v>0.68918918918918903</v>
      </c>
      <c r="Q1773" t="s">
        <v>5515</v>
      </c>
      <c r="R1773" t="s">
        <v>5483</v>
      </c>
      <c r="S1773" t="s">
        <v>46</v>
      </c>
      <c r="T1773" t="s">
        <v>11</v>
      </c>
      <c r="U1773" t="s">
        <v>19</v>
      </c>
      <c r="V1773" t="s">
        <v>7865</v>
      </c>
      <c r="W1773">
        <v>106.48465</v>
      </c>
      <c r="X1773">
        <v>11.065049999999999</v>
      </c>
      <c r="Y1773" t="s">
        <v>7864</v>
      </c>
    </row>
    <row r="1774" spans="1:25" x14ac:dyDescent="0.75">
      <c r="A1774">
        <v>65039229</v>
      </c>
      <c r="B1774" t="s">
        <v>4508</v>
      </c>
      <c r="C1774" t="s">
        <v>5407</v>
      </c>
      <c r="D1774" t="s">
        <v>5487</v>
      </c>
      <c r="E1774" t="s">
        <v>18</v>
      </c>
      <c r="F1774">
        <v>0</v>
      </c>
      <c r="G1774">
        <v>5</v>
      </c>
      <c r="H1774" t="s">
        <v>7287</v>
      </c>
      <c r="I1774">
        <v>13</v>
      </c>
      <c r="J1774">
        <v>12.6666666666667</v>
      </c>
      <c r="K1774">
        <v>4</v>
      </c>
      <c r="L1774" t="s">
        <v>5481</v>
      </c>
      <c r="M1774" t="s">
        <v>5475</v>
      </c>
      <c r="N1774">
        <v>24.6666666666667</v>
      </c>
      <c r="O1774">
        <v>11.6666666666667</v>
      </c>
      <c r="P1774">
        <v>0.47297297297297303</v>
      </c>
      <c r="Q1774" t="s">
        <v>5521</v>
      </c>
      <c r="R1774" t="s">
        <v>5477</v>
      </c>
      <c r="S1774" t="s">
        <v>46</v>
      </c>
      <c r="T1774" t="s">
        <v>11</v>
      </c>
      <c r="U1774" t="s">
        <v>19</v>
      </c>
      <c r="V1774" t="s">
        <v>7859</v>
      </c>
      <c r="W1774">
        <v>106.57075</v>
      </c>
      <c r="X1774">
        <v>10.984209999999999</v>
      </c>
      <c r="Y1774" t="s">
        <v>7866</v>
      </c>
    </row>
    <row r="1775" spans="1:25" x14ac:dyDescent="0.75">
      <c r="A1775">
        <v>65044696</v>
      </c>
      <c r="B1775" t="s">
        <v>6567</v>
      </c>
      <c r="C1775" t="s">
        <v>5451</v>
      </c>
      <c r="D1775" t="s">
        <v>5496</v>
      </c>
      <c r="E1775" t="s">
        <v>18</v>
      </c>
      <c r="F1775">
        <v>0</v>
      </c>
      <c r="I1775">
        <v>6</v>
      </c>
      <c r="J1775">
        <v>5</v>
      </c>
      <c r="L1775" t="s">
        <v>5508</v>
      </c>
      <c r="M1775" t="s">
        <v>5475</v>
      </c>
      <c r="N1775">
        <v>24.6666666666667</v>
      </c>
      <c r="O1775">
        <v>19.3333333333333</v>
      </c>
      <c r="P1775">
        <v>0.78378378378378399</v>
      </c>
      <c r="Q1775" t="s">
        <v>5495</v>
      </c>
      <c r="R1775" t="s">
        <v>5477</v>
      </c>
      <c r="S1775" t="s">
        <v>46</v>
      </c>
      <c r="T1775" t="s">
        <v>11</v>
      </c>
      <c r="U1775" t="s">
        <v>19</v>
      </c>
      <c r="V1775" t="s">
        <v>7859</v>
      </c>
      <c r="W1775">
        <v>106.55831999999999</v>
      </c>
      <c r="X1775">
        <v>11.04369</v>
      </c>
      <c r="Y1775" t="s">
        <v>7864</v>
      </c>
    </row>
    <row r="1776" spans="1:25" x14ac:dyDescent="0.75">
      <c r="A1776">
        <v>65064031</v>
      </c>
      <c r="B1776" t="s">
        <v>6578</v>
      </c>
      <c r="C1776" t="s">
        <v>5427</v>
      </c>
      <c r="D1776" t="s">
        <v>5496</v>
      </c>
      <c r="E1776" t="s">
        <v>18</v>
      </c>
      <c r="F1776">
        <v>0</v>
      </c>
      <c r="I1776">
        <v>6</v>
      </c>
      <c r="J1776">
        <v>8.6666666666666696</v>
      </c>
      <c r="L1776" t="s">
        <v>5508</v>
      </c>
      <c r="M1776" t="s">
        <v>5475</v>
      </c>
      <c r="N1776">
        <v>24.6666666666667</v>
      </c>
      <c r="O1776">
        <v>16.6666666666667</v>
      </c>
      <c r="P1776">
        <v>0.67567567567567599</v>
      </c>
      <c r="Q1776" t="s">
        <v>5482</v>
      </c>
      <c r="R1776" t="s">
        <v>5483</v>
      </c>
      <c r="S1776" t="s">
        <v>46</v>
      </c>
      <c r="T1776" t="s">
        <v>11</v>
      </c>
      <c r="U1776" t="s">
        <v>19</v>
      </c>
      <c r="V1776" t="s">
        <v>7869</v>
      </c>
      <c r="W1776">
        <v>106.50729</v>
      </c>
      <c r="X1776">
        <v>10.971299999999999</v>
      </c>
      <c r="Y1776" t="s">
        <v>7864</v>
      </c>
    </row>
    <row r="1777" spans="1:25" x14ac:dyDescent="0.75">
      <c r="A1777">
        <v>65065771</v>
      </c>
      <c r="B1777" t="s">
        <v>6262</v>
      </c>
      <c r="C1777" t="s">
        <v>5390</v>
      </c>
      <c r="D1777" t="s">
        <v>5496</v>
      </c>
      <c r="E1777" t="s">
        <v>18</v>
      </c>
      <c r="F1777">
        <v>0</v>
      </c>
      <c r="I1777">
        <v>5</v>
      </c>
      <c r="J1777">
        <v>8</v>
      </c>
      <c r="L1777" t="s">
        <v>5508</v>
      </c>
      <c r="M1777" t="s">
        <v>5475</v>
      </c>
      <c r="N1777">
        <v>24.6666666666667</v>
      </c>
      <c r="O1777">
        <v>16.3333333333333</v>
      </c>
      <c r="P1777">
        <v>0.66216216216216195</v>
      </c>
      <c r="Q1777" t="s">
        <v>5512</v>
      </c>
      <c r="R1777" t="s">
        <v>5483</v>
      </c>
      <c r="S1777" t="s">
        <v>46</v>
      </c>
      <c r="T1777" t="s">
        <v>11</v>
      </c>
      <c r="U1777" t="s">
        <v>19</v>
      </c>
      <c r="V1777" t="s">
        <v>7867</v>
      </c>
      <c r="W1777">
        <v>106.58747</v>
      </c>
      <c r="X1777">
        <v>10.99025</v>
      </c>
      <c r="Y1777" t="s">
        <v>7864</v>
      </c>
    </row>
    <row r="1778" spans="1:25" x14ac:dyDescent="0.75">
      <c r="A1778">
        <v>65066066</v>
      </c>
      <c r="B1778" t="s">
        <v>6279</v>
      </c>
      <c r="C1778" t="s">
        <v>5390</v>
      </c>
      <c r="D1778" t="s">
        <v>5496</v>
      </c>
      <c r="E1778" t="s">
        <v>18</v>
      </c>
      <c r="F1778">
        <v>0</v>
      </c>
      <c r="I1778">
        <v>20</v>
      </c>
      <c r="J1778">
        <v>20</v>
      </c>
      <c r="L1778" t="s">
        <v>5508</v>
      </c>
      <c r="M1778" t="s">
        <v>5475</v>
      </c>
      <c r="N1778">
        <v>24.6666666666667</v>
      </c>
      <c r="O1778">
        <v>19.3333333333333</v>
      </c>
      <c r="P1778">
        <v>0.78378378378378399</v>
      </c>
      <c r="Q1778" t="s">
        <v>5515</v>
      </c>
      <c r="R1778" t="s">
        <v>5483</v>
      </c>
      <c r="S1778" t="s">
        <v>46</v>
      </c>
      <c r="T1778" t="s">
        <v>11</v>
      </c>
      <c r="U1778" t="s">
        <v>19</v>
      </c>
      <c r="V1778" t="s">
        <v>7861</v>
      </c>
      <c r="W1778">
        <v>106.44844999999999</v>
      </c>
      <c r="X1778">
        <v>11.00376</v>
      </c>
      <c r="Y1778" t="s">
        <v>7864</v>
      </c>
    </row>
    <row r="1779" spans="1:25" x14ac:dyDescent="0.75">
      <c r="A1779">
        <v>65501985</v>
      </c>
      <c r="B1779" t="s">
        <v>6440</v>
      </c>
      <c r="C1779" t="s">
        <v>5407</v>
      </c>
      <c r="D1779" t="s">
        <v>5488</v>
      </c>
      <c r="E1779" t="s">
        <v>18</v>
      </c>
      <c r="F1779">
        <v>0</v>
      </c>
      <c r="I1779">
        <v>10</v>
      </c>
      <c r="J1779">
        <v>7.6666666666666696</v>
      </c>
      <c r="K1779">
        <v>11</v>
      </c>
      <c r="L1779" t="s">
        <v>5508</v>
      </c>
      <c r="M1779" t="s">
        <v>5475</v>
      </c>
      <c r="N1779">
        <v>24.6666666666667</v>
      </c>
      <c r="O1779">
        <v>10.3333333333333</v>
      </c>
      <c r="P1779">
        <v>0.41891891891891903</v>
      </c>
      <c r="Q1779" t="s">
        <v>5507</v>
      </c>
      <c r="R1779" t="s">
        <v>5486</v>
      </c>
      <c r="S1779" t="s">
        <v>46</v>
      </c>
      <c r="T1779" t="s">
        <v>11</v>
      </c>
      <c r="U1779" t="s">
        <v>19</v>
      </c>
      <c r="V1779" t="s">
        <v>7869</v>
      </c>
      <c r="W1779">
        <v>106.54056</v>
      </c>
      <c r="X1779">
        <v>10.938079999999999</v>
      </c>
      <c r="Y1779" t="s">
        <v>7866</v>
      </c>
    </row>
    <row r="1780" spans="1:25" x14ac:dyDescent="0.75">
      <c r="A1780">
        <v>65508853</v>
      </c>
      <c r="B1780" t="s">
        <v>6529</v>
      </c>
      <c r="C1780" t="s">
        <v>5407</v>
      </c>
      <c r="D1780" t="s">
        <v>5487</v>
      </c>
      <c r="E1780" t="s">
        <v>18</v>
      </c>
      <c r="F1780">
        <v>0</v>
      </c>
      <c r="I1780">
        <v>10</v>
      </c>
      <c r="J1780">
        <v>10.6666666666667</v>
      </c>
      <c r="K1780">
        <v>4</v>
      </c>
      <c r="L1780" t="s">
        <v>5508</v>
      </c>
      <c r="M1780" t="s">
        <v>5475</v>
      </c>
      <c r="N1780">
        <v>24.6666666666667</v>
      </c>
      <c r="O1780">
        <v>19</v>
      </c>
      <c r="P1780">
        <v>0.77027027027026995</v>
      </c>
      <c r="Q1780" t="s">
        <v>5510</v>
      </c>
      <c r="R1780" t="s">
        <v>5486</v>
      </c>
      <c r="S1780" t="s">
        <v>46</v>
      </c>
      <c r="T1780" t="s">
        <v>11</v>
      </c>
      <c r="U1780" t="s">
        <v>19</v>
      </c>
      <c r="V1780" t="s">
        <v>7870</v>
      </c>
      <c r="W1780">
        <v>106.42008</v>
      </c>
      <c r="X1780">
        <v>10.984120000000001</v>
      </c>
      <c r="Y1780" t="s">
        <v>7864</v>
      </c>
    </row>
    <row r="1781" spans="1:25" x14ac:dyDescent="0.75">
      <c r="A1781">
        <v>65508889</v>
      </c>
      <c r="B1781" t="s">
        <v>6291</v>
      </c>
      <c r="C1781" t="s">
        <v>5407</v>
      </c>
      <c r="D1781" t="s">
        <v>5488</v>
      </c>
      <c r="E1781" t="s">
        <v>18</v>
      </c>
      <c r="F1781">
        <v>0</v>
      </c>
      <c r="G1781">
        <v>3</v>
      </c>
      <c r="H1781" t="s">
        <v>7287</v>
      </c>
      <c r="I1781">
        <v>4</v>
      </c>
      <c r="J1781">
        <v>8.6666666666666696</v>
      </c>
      <c r="K1781">
        <v>5</v>
      </c>
      <c r="L1781" t="s">
        <v>5481</v>
      </c>
      <c r="M1781" t="s">
        <v>5475</v>
      </c>
      <c r="N1781">
        <v>24.6666666666667</v>
      </c>
      <c r="O1781">
        <v>16.3333333333333</v>
      </c>
      <c r="P1781">
        <v>0.66216216216216195</v>
      </c>
      <c r="Q1781" t="s">
        <v>5485</v>
      </c>
      <c r="R1781" t="s">
        <v>5486</v>
      </c>
      <c r="S1781" t="s">
        <v>46</v>
      </c>
      <c r="T1781" t="s">
        <v>11</v>
      </c>
      <c r="U1781" t="s">
        <v>19</v>
      </c>
      <c r="V1781" t="s">
        <v>7863</v>
      </c>
      <c r="W1781">
        <v>106.48708999999999</v>
      </c>
      <c r="X1781">
        <v>10.9979</v>
      </c>
      <c r="Y1781" t="s">
        <v>7864</v>
      </c>
    </row>
    <row r="1782" spans="1:25" x14ac:dyDescent="0.75">
      <c r="A1782">
        <v>65509023</v>
      </c>
      <c r="B1782" t="s">
        <v>7028</v>
      </c>
      <c r="C1782" t="s">
        <v>5407</v>
      </c>
      <c r="D1782" t="s">
        <v>5488</v>
      </c>
      <c r="E1782" t="s">
        <v>18</v>
      </c>
      <c r="F1782">
        <v>0</v>
      </c>
      <c r="G1782">
        <v>2</v>
      </c>
      <c r="H1782" t="s">
        <v>7287</v>
      </c>
      <c r="I1782">
        <v>6</v>
      </c>
      <c r="J1782">
        <v>7</v>
      </c>
      <c r="K1782">
        <v>17</v>
      </c>
      <c r="L1782" t="s">
        <v>5481</v>
      </c>
      <c r="M1782" t="s">
        <v>5475</v>
      </c>
      <c r="N1782">
        <v>24.6666666666667</v>
      </c>
      <c r="O1782">
        <v>18</v>
      </c>
      <c r="P1782">
        <v>0.72972972972973005</v>
      </c>
      <c r="Q1782" t="s">
        <v>5485</v>
      </c>
      <c r="R1782" t="s">
        <v>5486</v>
      </c>
      <c r="S1782" t="s">
        <v>46</v>
      </c>
      <c r="T1782" t="s">
        <v>11</v>
      </c>
      <c r="U1782" t="s">
        <v>19</v>
      </c>
      <c r="V1782" t="s">
        <v>7861</v>
      </c>
      <c r="W1782">
        <v>106.49497</v>
      </c>
      <c r="X1782">
        <v>10.979760000000001</v>
      </c>
      <c r="Y1782" t="s">
        <v>7864</v>
      </c>
    </row>
    <row r="1783" spans="1:25" x14ac:dyDescent="0.75">
      <c r="A1783">
        <v>65540015</v>
      </c>
      <c r="B1783" t="s">
        <v>826</v>
      </c>
      <c r="C1783" t="s">
        <v>5407</v>
      </c>
      <c r="D1783" t="s">
        <v>5488</v>
      </c>
      <c r="E1783" t="s">
        <v>18</v>
      </c>
      <c r="F1783">
        <v>0</v>
      </c>
      <c r="I1783">
        <v>55</v>
      </c>
      <c r="J1783">
        <v>40.6666666666667</v>
      </c>
      <c r="K1783">
        <v>11</v>
      </c>
      <c r="L1783" t="s">
        <v>5508</v>
      </c>
      <c r="M1783" t="s">
        <v>5475</v>
      </c>
      <c r="N1783">
        <v>24.6666666666667</v>
      </c>
      <c r="O1783">
        <v>21.3333333333333</v>
      </c>
      <c r="P1783">
        <v>0.86486486486486502</v>
      </c>
      <c r="Q1783" t="s">
        <v>5493</v>
      </c>
      <c r="R1783" t="s">
        <v>5486</v>
      </c>
      <c r="S1783" t="s">
        <v>46</v>
      </c>
      <c r="T1783" t="s">
        <v>11</v>
      </c>
      <c r="U1783" t="s">
        <v>19</v>
      </c>
      <c r="V1783" t="s">
        <v>7870</v>
      </c>
      <c r="W1783">
        <v>106.41226</v>
      </c>
      <c r="X1783">
        <v>11.027699999999999</v>
      </c>
      <c r="Y1783" t="s">
        <v>7862</v>
      </c>
    </row>
    <row r="1784" spans="1:25" x14ac:dyDescent="0.75">
      <c r="A1784">
        <v>65540017</v>
      </c>
      <c r="B1784" t="s">
        <v>1026</v>
      </c>
      <c r="C1784" t="s">
        <v>5407</v>
      </c>
      <c r="D1784" t="s">
        <v>5488</v>
      </c>
      <c r="E1784" t="s">
        <v>18</v>
      </c>
      <c r="F1784">
        <v>0</v>
      </c>
      <c r="G1784">
        <v>35</v>
      </c>
      <c r="H1784" t="s">
        <v>7287</v>
      </c>
      <c r="I1784">
        <v>43</v>
      </c>
      <c r="J1784">
        <v>51.6666666666667</v>
      </c>
      <c r="K1784">
        <v>6</v>
      </c>
      <c r="L1784" t="s">
        <v>5481</v>
      </c>
      <c r="M1784" t="s">
        <v>5475</v>
      </c>
      <c r="N1784">
        <v>24.6666666666667</v>
      </c>
      <c r="O1784">
        <v>21.3333333333333</v>
      </c>
      <c r="P1784">
        <v>0.86486486486486502</v>
      </c>
      <c r="Q1784" t="s">
        <v>5493</v>
      </c>
      <c r="R1784" t="s">
        <v>5486</v>
      </c>
      <c r="S1784" t="s">
        <v>46</v>
      </c>
      <c r="T1784" t="s">
        <v>11</v>
      </c>
      <c r="U1784" t="s">
        <v>19</v>
      </c>
      <c r="V1784" t="s">
        <v>7870</v>
      </c>
      <c r="W1784">
        <v>106.42749000000001</v>
      </c>
      <c r="X1784">
        <v>11.00512</v>
      </c>
      <c r="Y1784" t="s">
        <v>7862</v>
      </c>
    </row>
    <row r="1785" spans="1:25" x14ac:dyDescent="0.75">
      <c r="A1785">
        <v>65701344</v>
      </c>
      <c r="B1785" t="s">
        <v>6217</v>
      </c>
      <c r="C1785" t="s">
        <v>5407</v>
      </c>
      <c r="D1785" t="s">
        <v>5488</v>
      </c>
      <c r="E1785" t="s">
        <v>18</v>
      </c>
      <c r="F1785">
        <v>0</v>
      </c>
      <c r="I1785">
        <v>2</v>
      </c>
      <c r="J1785">
        <v>4.3333333333333304</v>
      </c>
      <c r="K1785">
        <v>5</v>
      </c>
      <c r="L1785" t="s">
        <v>5508</v>
      </c>
      <c r="M1785" t="s">
        <v>5475</v>
      </c>
      <c r="N1785">
        <v>24.6666666666667</v>
      </c>
      <c r="O1785">
        <v>12</v>
      </c>
      <c r="P1785">
        <v>0.48648648648648601</v>
      </c>
      <c r="Q1785" t="s">
        <v>5503</v>
      </c>
      <c r="R1785" t="s">
        <v>5477</v>
      </c>
      <c r="S1785" t="s">
        <v>46</v>
      </c>
      <c r="T1785" t="s">
        <v>11</v>
      </c>
      <c r="U1785" t="s">
        <v>19</v>
      </c>
      <c r="V1785" t="s">
        <v>7859</v>
      </c>
      <c r="W1785">
        <v>106.59904</v>
      </c>
      <c r="X1785">
        <v>10.947559999999999</v>
      </c>
      <c r="Y1785" t="s">
        <v>7866</v>
      </c>
    </row>
    <row r="1786" spans="1:25" x14ac:dyDescent="0.75">
      <c r="A1786">
        <v>65701349</v>
      </c>
      <c r="B1786" t="s">
        <v>6487</v>
      </c>
      <c r="C1786" t="s">
        <v>5407</v>
      </c>
      <c r="D1786" t="s">
        <v>5488</v>
      </c>
      <c r="E1786" t="s">
        <v>18</v>
      </c>
      <c r="F1786">
        <v>0</v>
      </c>
      <c r="I1786">
        <v>5</v>
      </c>
      <c r="J1786">
        <v>6</v>
      </c>
      <c r="K1786">
        <v>10</v>
      </c>
      <c r="L1786" t="s">
        <v>5508</v>
      </c>
      <c r="M1786" t="s">
        <v>5475</v>
      </c>
      <c r="N1786">
        <v>24.6666666666667</v>
      </c>
      <c r="O1786">
        <v>15.3333333333333</v>
      </c>
      <c r="P1786">
        <v>0.62162162162162204</v>
      </c>
      <c r="Q1786" t="s">
        <v>5485</v>
      </c>
      <c r="R1786" t="s">
        <v>5486</v>
      </c>
      <c r="S1786" t="s">
        <v>46</v>
      </c>
      <c r="T1786" t="s">
        <v>11</v>
      </c>
      <c r="U1786" t="s">
        <v>19</v>
      </c>
      <c r="V1786" t="s">
        <v>7861</v>
      </c>
      <c r="W1786">
        <v>106.4558</v>
      </c>
      <c r="X1786">
        <v>10.9445</v>
      </c>
      <c r="Y1786" t="s">
        <v>7864</v>
      </c>
    </row>
    <row r="1787" spans="1:25" x14ac:dyDescent="0.75">
      <c r="A1787">
        <v>65701505</v>
      </c>
      <c r="B1787" t="s">
        <v>1900</v>
      </c>
      <c r="C1787" t="s">
        <v>5407</v>
      </c>
      <c r="D1787" t="s">
        <v>5487</v>
      </c>
      <c r="E1787" t="s">
        <v>18</v>
      </c>
      <c r="F1787">
        <v>0</v>
      </c>
      <c r="I1787">
        <v>12</v>
      </c>
      <c r="J1787">
        <v>32.6666666666667</v>
      </c>
      <c r="K1787">
        <v>8</v>
      </c>
      <c r="L1787" t="s">
        <v>5508</v>
      </c>
      <c r="M1787" t="s">
        <v>5475</v>
      </c>
      <c r="N1787">
        <v>24.6666666666667</v>
      </c>
      <c r="O1787">
        <v>13</v>
      </c>
      <c r="P1787">
        <v>0.52702702702702697</v>
      </c>
      <c r="Q1787" t="s">
        <v>5507</v>
      </c>
      <c r="R1787" t="s">
        <v>5486</v>
      </c>
      <c r="S1787" t="s">
        <v>46</v>
      </c>
      <c r="T1787" t="s">
        <v>11</v>
      </c>
      <c r="U1787" t="s">
        <v>19</v>
      </c>
      <c r="V1787" t="s">
        <v>7869</v>
      </c>
      <c r="W1787">
        <v>106.5386</v>
      </c>
      <c r="X1787">
        <v>10.94313</v>
      </c>
      <c r="Y1787" t="s">
        <v>7866</v>
      </c>
    </row>
    <row r="1788" spans="1:25" x14ac:dyDescent="0.75">
      <c r="A1788">
        <v>65704559</v>
      </c>
      <c r="B1788" t="s">
        <v>6166</v>
      </c>
      <c r="C1788" t="s">
        <v>5407</v>
      </c>
      <c r="D1788" t="s">
        <v>5488</v>
      </c>
      <c r="E1788" t="s">
        <v>18</v>
      </c>
      <c r="F1788">
        <v>0</v>
      </c>
      <c r="I1788">
        <v>6</v>
      </c>
      <c r="J1788">
        <v>5.3333333333333304</v>
      </c>
      <c r="K1788">
        <v>6</v>
      </c>
      <c r="L1788" t="s">
        <v>5508</v>
      </c>
      <c r="M1788" t="s">
        <v>5475</v>
      </c>
      <c r="N1788">
        <v>24.6666666666667</v>
      </c>
      <c r="O1788">
        <v>11.3333333333333</v>
      </c>
      <c r="P1788">
        <v>0.45945945945945899</v>
      </c>
      <c r="Q1788" t="s">
        <v>5503</v>
      </c>
      <c r="R1788" t="s">
        <v>5477</v>
      </c>
      <c r="S1788" t="s">
        <v>46</v>
      </c>
      <c r="T1788" t="s">
        <v>11</v>
      </c>
      <c r="U1788" t="s">
        <v>19</v>
      </c>
      <c r="V1788" t="s">
        <v>7859</v>
      </c>
      <c r="W1788">
        <v>106.60214999999999</v>
      </c>
      <c r="X1788">
        <v>10.955209999999999</v>
      </c>
      <c r="Y1788" t="s">
        <v>7866</v>
      </c>
    </row>
    <row r="1789" spans="1:25" x14ac:dyDescent="0.75">
      <c r="A1789">
        <v>65704796</v>
      </c>
      <c r="B1789" t="s">
        <v>6356</v>
      </c>
      <c r="C1789" t="s">
        <v>5407</v>
      </c>
      <c r="D1789" t="s">
        <v>5488</v>
      </c>
      <c r="E1789" t="s">
        <v>18</v>
      </c>
      <c r="F1789">
        <v>0</v>
      </c>
      <c r="G1789">
        <v>4</v>
      </c>
      <c r="H1789" t="s">
        <v>7287</v>
      </c>
      <c r="J1789">
        <v>3.6666666666666701</v>
      </c>
      <c r="K1789">
        <v>29</v>
      </c>
      <c r="L1789" t="s">
        <v>5481</v>
      </c>
      <c r="M1789" t="s">
        <v>5475</v>
      </c>
      <c r="N1789">
        <v>24.6666666666667</v>
      </c>
      <c r="O1789">
        <v>16.3333333333333</v>
      </c>
      <c r="P1789">
        <v>0.66216216216216195</v>
      </c>
      <c r="Q1789" t="s">
        <v>5485</v>
      </c>
      <c r="R1789" t="s">
        <v>5486</v>
      </c>
      <c r="S1789" t="s">
        <v>46</v>
      </c>
      <c r="T1789" t="s">
        <v>11</v>
      </c>
      <c r="U1789" t="s">
        <v>19</v>
      </c>
      <c r="V1789" t="s">
        <v>7861</v>
      </c>
      <c r="W1789">
        <v>106.47197</v>
      </c>
      <c r="X1789">
        <v>10.95729</v>
      </c>
      <c r="Y1789" t="s">
        <v>7864</v>
      </c>
    </row>
    <row r="1790" spans="1:25" x14ac:dyDescent="0.75">
      <c r="A1790">
        <v>65711011</v>
      </c>
      <c r="B1790" t="s">
        <v>5846</v>
      </c>
      <c r="C1790" t="s">
        <v>5407</v>
      </c>
      <c r="D1790" t="s">
        <v>5488</v>
      </c>
      <c r="E1790" t="s">
        <v>18</v>
      </c>
      <c r="F1790">
        <v>0</v>
      </c>
      <c r="I1790">
        <v>6</v>
      </c>
      <c r="J1790">
        <v>13.3333333333333</v>
      </c>
      <c r="K1790">
        <v>8</v>
      </c>
      <c r="L1790" t="s">
        <v>5508</v>
      </c>
      <c r="M1790" t="s">
        <v>5475</v>
      </c>
      <c r="N1790">
        <v>24.6666666666667</v>
      </c>
      <c r="O1790">
        <v>20</v>
      </c>
      <c r="P1790">
        <v>0.81081081081081097</v>
      </c>
      <c r="Q1790" t="s">
        <v>5507</v>
      </c>
      <c r="R1790" t="s">
        <v>5486</v>
      </c>
      <c r="S1790" t="s">
        <v>46</v>
      </c>
      <c r="T1790" t="s">
        <v>11</v>
      </c>
      <c r="U1790" t="s">
        <v>19</v>
      </c>
      <c r="V1790" t="s">
        <v>7869</v>
      </c>
      <c r="W1790">
        <v>106.54577999999999</v>
      </c>
      <c r="X1790">
        <v>10.93966</v>
      </c>
      <c r="Y1790" t="s">
        <v>7862</v>
      </c>
    </row>
    <row r="1791" spans="1:25" x14ac:dyDescent="0.75">
      <c r="A1791">
        <v>65732944</v>
      </c>
      <c r="B1791" t="s">
        <v>6449</v>
      </c>
      <c r="C1791" t="s">
        <v>5407</v>
      </c>
      <c r="D1791" t="s">
        <v>5488</v>
      </c>
      <c r="E1791" t="s">
        <v>18</v>
      </c>
      <c r="F1791">
        <v>0</v>
      </c>
      <c r="I1791">
        <v>5</v>
      </c>
      <c r="J1791">
        <v>5.6666666666666696</v>
      </c>
      <c r="K1791">
        <v>5</v>
      </c>
      <c r="L1791" t="s">
        <v>5508</v>
      </c>
      <c r="M1791" t="s">
        <v>5475</v>
      </c>
      <c r="N1791">
        <v>24.6666666666667</v>
      </c>
      <c r="O1791">
        <v>16</v>
      </c>
      <c r="P1791">
        <v>0.64864864864864902</v>
      </c>
      <c r="Q1791" t="s">
        <v>5495</v>
      </c>
      <c r="R1791" t="s">
        <v>5477</v>
      </c>
      <c r="S1791" t="s">
        <v>46</v>
      </c>
      <c r="T1791" t="s">
        <v>11</v>
      </c>
      <c r="U1791" t="s">
        <v>19</v>
      </c>
      <c r="V1791" t="s">
        <v>7859</v>
      </c>
      <c r="W1791">
        <v>106.53313</v>
      </c>
      <c r="X1791">
        <v>11.015790000000001</v>
      </c>
      <c r="Y1791" t="s">
        <v>7864</v>
      </c>
    </row>
    <row r="1792" spans="1:25" x14ac:dyDescent="0.75">
      <c r="A1792">
        <v>65009311</v>
      </c>
      <c r="B1792" t="s">
        <v>6533</v>
      </c>
      <c r="C1792" t="s">
        <v>5407</v>
      </c>
      <c r="D1792" t="s">
        <v>5488</v>
      </c>
      <c r="E1792" t="s">
        <v>18</v>
      </c>
      <c r="F1792">
        <v>0</v>
      </c>
      <c r="I1792">
        <v>18</v>
      </c>
      <c r="J1792">
        <v>21.3333333333333</v>
      </c>
      <c r="K1792">
        <v>12</v>
      </c>
      <c r="L1792" t="s">
        <v>5508</v>
      </c>
      <c r="M1792" t="s">
        <v>5475</v>
      </c>
      <c r="N1792">
        <v>24.3333333333333</v>
      </c>
      <c r="O1792">
        <v>12.3333333333333</v>
      </c>
      <c r="P1792">
        <v>0.50684931506849296</v>
      </c>
      <c r="Q1792" t="s">
        <v>5507</v>
      </c>
      <c r="R1792" t="s">
        <v>5486</v>
      </c>
      <c r="S1792" t="s">
        <v>46</v>
      </c>
      <c r="T1792" t="s">
        <v>11</v>
      </c>
      <c r="U1792" t="s">
        <v>19</v>
      </c>
      <c r="V1792" t="s">
        <v>7869</v>
      </c>
      <c r="W1792">
        <v>106.5311</v>
      </c>
      <c r="X1792">
        <v>10.93338</v>
      </c>
      <c r="Y1792" t="s">
        <v>7866</v>
      </c>
    </row>
    <row r="1793" spans="1:25" x14ac:dyDescent="0.75">
      <c r="A1793">
        <v>65013967</v>
      </c>
      <c r="B1793" t="s">
        <v>6941</v>
      </c>
      <c r="C1793" t="s">
        <v>5407</v>
      </c>
      <c r="D1793" t="s">
        <v>5488</v>
      </c>
      <c r="E1793" t="s">
        <v>18</v>
      </c>
      <c r="F1793">
        <v>0</v>
      </c>
      <c r="G1793">
        <v>3</v>
      </c>
      <c r="H1793" t="s">
        <v>7287</v>
      </c>
      <c r="I1793">
        <v>4</v>
      </c>
      <c r="J1793">
        <v>5.6666666666666696</v>
      </c>
      <c r="K1793">
        <v>7</v>
      </c>
      <c r="L1793" t="s">
        <v>5481</v>
      </c>
      <c r="M1793" t="s">
        <v>5475</v>
      </c>
      <c r="N1793">
        <v>24.3333333333333</v>
      </c>
      <c r="O1793">
        <v>20</v>
      </c>
      <c r="P1793">
        <v>0.82191780821917804</v>
      </c>
      <c r="Q1793" t="s">
        <v>5510</v>
      </c>
      <c r="R1793" t="s">
        <v>5486</v>
      </c>
      <c r="S1793" t="s">
        <v>46</v>
      </c>
      <c r="T1793" t="s">
        <v>11</v>
      </c>
      <c r="U1793" t="s">
        <v>19</v>
      </c>
      <c r="V1793" t="s">
        <v>7870</v>
      </c>
      <c r="W1793">
        <v>106.40778</v>
      </c>
      <c r="X1793">
        <v>11.004</v>
      </c>
      <c r="Y1793" t="s">
        <v>7862</v>
      </c>
    </row>
    <row r="1794" spans="1:25" x14ac:dyDescent="0.75">
      <c r="A1794">
        <v>65030646</v>
      </c>
      <c r="B1794" t="s">
        <v>6343</v>
      </c>
      <c r="C1794" t="s">
        <v>5390</v>
      </c>
      <c r="D1794" t="s">
        <v>5488</v>
      </c>
      <c r="E1794" t="s">
        <v>18</v>
      </c>
      <c r="F1794">
        <v>0</v>
      </c>
      <c r="I1794">
        <v>9</v>
      </c>
      <c r="J1794">
        <v>8</v>
      </c>
      <c r="K1794">
        <v>5</v>
      </c>
      <c r="L1794" t="s">
        <v>5508</v>
      </c>
      <c r="M1794" t="s">
        <v>5475</v>
      </c>
      <c r="N1794">
        <v>24.3333333333333</v>
      </c>
      <c r="O1794">
        <v>17.3333333333333</v>
      </c>
      <c r="P1794">
        <v>0.71232876712328796</v>
      </c>
      <c r="Q1794" t="s">
        <v>5512</v>
      </c>
      <c r="R1794" t="s">
        <v>5483</v>
      </c>
      <c r="S1794" t="s">
        <v>46</v>
      </c>
      <c r="T1794" t="s">
        <v>11</v>
      </c>
      <c r="U1794" t="s">
        <v>19</v>
      </c>
      <c r="V1794" t="s">
        <v>7859</v>
      </c>
      <c r="W1794">
        <v>106.55277</v>
      </c>
      <c r="X1794">
        <v>11.02619</v>
      </c>
      <c r="Y1794" t="s">
        <v>7864</v>
      </c>
    </row>
    <row r="1795" spans="1:25" x14ac:dyDescent="0.75">
      <c r="A1795">
        <v>65035385</v>
      </c>
      <c r="B1795" t="s">
        <v>6410</v>
      </c>
      <c r="C1795" t="s">
        <v>5390</v>
      </c>
      <c r="D1795" t="s">
        <v>5487</v>
      </c>
      <c r="E1795" t="s">
        <v>18</v>
      </c>
      <c r="F1795">
        <v>0</v>
      </c>
      <c r="G1795">
        <v>6</v>
      </c>
      <c r="H1795" t="s">
        <v>7287</v>
      </c>
      <c r="I1795">
        <v>26</v>
      </c>
      <c r="J1795">
        <v>14.3333333333333</v>
      </c>
      <c r="L1795" t="s">
        <v>5481</v>
      </c>
      <c r="M1795" t="s">
        <v>5475</v>
      </c>
      <c r="N1795">
        <v>24.3333333333333</v>
      </c>
      <c r="O1795">
        <v>15.3333333333333</v>
      </c>
      <c r="P1795">
        <v>0.63013698630137005</v>
      </c>
      <c r="Q1795" t="s">
        <v>5515</v>
      </c>
      <c r="R1795" t="s">
        <v>5483</v>
      </c>
      <c r="S1795" t="s">
        <v>46</v>
      </c>
      <c r="T1795" t="s">
        <v>11</v>
      </c>
      <c r="U1795" t="s">
        <v>19</v>
      </c>
      <c r="V1795" t="s">
        <v>7863</v>
      </c>
      <c r="W1795">
        <v>106.48775000000001</v>
      </c>
      <c r="X1795">
        <v>11.03082</v>
      </c>
      <c r="Y1795" t="s">
        <v>7864</v>
      </c>
    </row>
    <row r="1796" spans="1:25" x14ac:dyDescent="0.75">
      <c r="A1796">
        <v>65063994</v>
      </c>
      <c r="B1796" t="s">
        <v>6288</v>
      </c>
      <c r="C1796" t="s">
        <v>5397</v>
      </c>
      <c r="D1796" t="s">
        <v>5496</v>
      </c>
      <c r="E1796" t="s">
        <v>18</v>
      </c>
      <c r="F1796">
        <v>0</v>
      </c>
      <c r="I1796">
        <v>7</v>
      </c>
      <c r="J1796">
        <v>7.3333333333333304</v>
      </c>
      <c r="L1796" t="s">
        <v>5508</v>
      </c>
      <c r="M1796" t="s">
        <v>5475</v>
      </c>
      <c r="N1796">
        <v>24.3333333333333</v>
      </c>
      <c r="O1796">
        <v>10.6666666666667</v>
      </c>
      <c r="P1796">
        <v>0.43835616438356201</v>
      </c>
      <c r="Q1796" t="s">
        <v>5503</v>
      </c>
      <c r="R1796" t="s">
        <v>5477</v>
      </c>
      <c r="S1796" t="s">
        <v>46</v>
      </c>
      <c r="T1796" t="s">
        <v>11</v>
      </c>
      <c r="U1796" t="s">
        <v>19</v>
      </c>
      <c r="V1796" t="s">
        <v>7859</v>
      </c>
      <c r="W1796">
        <v>106.60619</v>
      </c>
      <c r="X1796">
        <v>10.9557</v>
      </c>
      <c r="Y1796" t="s">
        <v>7866</v>
      </c>
    </row>
    <row r="1797" spans="1:25" x14ac:dyDescent="0.75">
      <c r="A1797">
        <v>65065091</v>
      </c>
      <c r="B1797" t="s">
        <v>6777</v>
      </c>
      <c r="C1797" t="s">
        <v>5407</v>
      </c>
      <c r="D1797" t="s">
        <v>5496</v>
      </c>
      <c r="E1797" t="s">
        <v>18</v>
      </c>
      <c r="F1797">
        <v>0</v>
      </c>
      <c r="I1797">
        <v>9</v>
      </c>
      <c r="J1797">
        <v>12.3333333333333</v>
      </c>
      <c r="L1797" t="s">
        <v>5508</v>
      </c>
      <c r="M1797" t="s">
        <v>5475</v>
      </c>
      <c r="N1797">
        <v>24.3333333333333</v>
      </c>
      <c r="O1797">
        <v>24.3333333333333</v>
      </c>
      <c r="P1797">
        <v>1</v>
      </c>
      <c r="Q1797" t="s">
        <v>5493</v>
      </c>
      <c r="R1797" t="s">
        <v>5486</v>
      </c>
      <c r="S1797" t="s">
        <v>46</v>
      </c>
      <c r="T1797" t="s">
        <v>11</v>
      </c>
      <c r="U1797" t="s">
        <v>19</v>
      </c>
      <c r="V1797" t="s">
        <v>7870</v>
      </c>
      <c r="W1797">
        <v>106.43935</v>
      </c>
      <c r="X1797">
        <v>11.067830000000001</v>
      </c>
      <c r="Y1797" t="s">
        <v>7862</v>
      </c>
    </row>
    <row r="1798" spans="1:25" x14ac:dyDescent="0.75">
      <c r="A1798">
        <v>65525518</v>
      </c>
      <c r="B1798" t="s">
        <v>1853</v>
      </c>
      <c r="C1798" t="s">
        <v>5407</v>
      </c>
      <c r="D1798" t="s">
        <v>5488</v>
      </c>
      <c r="E1798" t="s">
        <v>18</v>
      </c>
      <c r="F1798">
        <v>0</v>
      </c>
      <c r="I1798">
        <v>16</v>
      </c>
      <c r="J1798">
        <v>9.3333333333333304</v>
      </c>
      <c r="K1798">
        <v>13</v>
      </c>
      <c r="L1798" t="s">
        <v>5508</v>
      </c>
      <c r="M1798" t="s">
        <v>5475</v>
      </c>
      <c r="N1798">
        <v>24.3333333333333</v>
      </c>
      <c r="O1798">
        <v>14</v>
      </c>
      <c r="P1798">
        <v>0.57534246575342496</v>
      </c>
      <c r="Q1798" t="s">
        <v>5495</v>
      </c>
      <c r="R1798" t="s">
        <v>5477</v>
      </c>
      <c r="S1798" t="s">
        <v>46</v>
      </c>
      <c r="T1798" t="s">
        <v>11</v>
      </c>
      <c r="U1798" t="s">
        <v>19</v>
      </c>
      <c r="V1798" t="s">
        <v>7859</v>
      </c>
      <c r="W1798">
        <v>106.54441</v>
      </c>
      <c r="X1798">
        <v>11.005839999999999</v>
      </c>
      <c r="Y1798" t="s">
        <v>7866</v>
      </c>
    </row>
    <row r="1799" spans="1:25" x14ac:dyDescent="0.75">
      <c r="A1799">
        <v>65540201</v>
      </c>
      <c r="B1799" t="s">
        <v>4265</v>
      </c>
      <c r="C1799" t="s">
        <v>5407</v>
      </c>
      <c r="D1799" t="s">
        <v>5488</v>
      </c>
      <c r="E1799" t="s">
        <v>18</v>
      </c>
      <c r="F1799">
        <v>0</v>
      </c>
      <c r="I1799">
        <v>8</v>
      </c>
      <c r="J1799">
        <v>26.6666666666667</v>
      </c>
      <c r="K1799">
        <v>7</v>
      </c>
      <c r="L1799" t="s">
        <v>5508</v>
      </c>
      <c r="M1799" t="s">
        <v>5475</v>
      </c>
      <c r="N1799">
        <v>24.3333333333333</v>
      </c>
      <c r="O1799">
        <v>16.3333333333333</v>
      </c>
      <c r="P1799">
        <v>0.67123287671232901</v>
      </c>
      <c r="Q1799" t="s">
        <v>5493</v>
      </c>
      <c r="R1799" t="s">
        <v>5486</v>
      </c>
      <c r="S1799" t="s">
        <v>46</v>
      </c>
      <c r="T1799" t="s">
        <v>11</v>
      </c>
      <c r="U1799" t="s">
        <v>19</v>
      </c>
      <c r="V1799" t="s">
        <v>7870</v>
      </c>
      <c r="W1799">
        <v>106.43924</v>
      </c>
      <c r="X1799">
        <v>11.06803</v>
      </c>
      <c r="Y1799" t="s">
        <v>7864</v>
      </c>
    </row>
    <row r="1800" spans="1:25" x14ac:dyDescent="0.75">
      <c r="A1800">
        <v>65600618</v>
      </c>
      <c r="B1800" t="s">
        <v>6157</v>
      </c>
      <c r="C1800" t="s">
        <v>5407</v>
      </c>
      <c r="D1800" t="s">
        <v>5488</v>
      </c>
      <c r="E1800" t="s">
        <v>18</v>
      </c>
      <c r="F1800">
        <v>0</v>
      </c>
      <c r="G1800">
        <v>2</v>
      </c>
      <c r="H1800" t="s">
        <v>7287</v>
      </c>
      <c r="I1800">
        <v>3</v>
      </c>
      <c r="J1800">
        <v>4</v>
      </c>
      <c r="K1800">
        <v>10</v>
      </c>
      <c r="L1800" t="s">
        <v>5481</v>
      </c>
      <c r="M1800" t="s">
        <v>5475</v>
      </c>
      <c r="N1800">
        <v>24.3333333333333</v>
      </c>
      <c r="O1800">
        <v>18</v>
      </c>
      <c r="P1800">
        <v>0.73972602739726001</v>
      </c>
      <c r="Q1800" t="s">
        <v>5485</v>
      </c>
      <c r="R1800" t="s">
        <v>5486</v>
      </c>
      <c r="S1800" t="s">
        <v>46</v>
      </c>
      <c r="T1800" t="s">
        <v>11</v>
      </c>
      <c r="U1800" t="s">
        <v>19</v>
      </c>
      <c r="V1800" t="s">
        <v>7861</v>
      </c>
      <c r="W1800">
        <v>106.47389</v>
      </c>
      <c r="X1800">
        <v>10.97428</v>
      </c>
      <c r="Y1800" t="s">
        <v>7864</v>
      </c>
    </row>
    <row r="1801" spans="1:25" x14ac:dyDescent="0.75">
      <c r="A1801">
        <v>65707259</v>
      </c>
      <c r="B1801" t="s">
        <v>5982</v>
      </c>
      <c r="C1801" t="s">
        <v>5407</v>
      </c>
      <c r="D1801" t="s">
        <v>5488</v>
      </c>
      <c r="E1801" t="s">
        <v>18</v>
      </c>
      <c r="F1801">
        <v>0</v>
      </c>
      <c r="G1801">
        <v>4</v>
      </c>
      <c r="H1801" t="s">
        <v>7287</v>
      </c>
      <c r="I1801">
        <v>2</v>
      </c>
      <c r="J1801">
        <v>10.3333333333333</v>
      </c>
      <c r="K1801">
        <v>20</v>
      </c>
      <c r="L1801" t="s">
        <v>5481</v>
      </c>
      <c r="M1801" t="s">
        <v>5475</v>
      </c>
      <c r="N1801">
        <v>24.3333333333333</v>
      </c>
      <c r="O1801">
        <v>17.6666666666667</v>
      </c>
      <c r="P1801">
        <v>0.72602739726027399</v>
      </c>
      <c r="Q1801" t="s">
        <v>5485</v>
      </c>
      <c r="R1801" t="s">
        <v>5486</v>
      </c>
      <c r="S1801" t="s">
        <v>46</v>
      </c>
      <c r="T1801" t="s">
        <v>11</v>
      </c>
      <c r="U1801" t="s">
        <v>19</v>
      </c>
      <c r="V1801" t="s">
        <v>7861</v>
      </c>
      <c r="W1801">
        <v>106.4693</v>
      </c>
      <c r="X1801">
        <v>10.958740000000001</v>
      </c>
      <c r="Y1801" t="s">
        <v>7864</v>
      </c>
    </row>
    <row r="1802" spans="1:25" x14ac:dyDescent="0.75">
      <c r="A1802">
        <v>65718711</v>
      </c>
      <c r="B1802" t="s">
        <v>6004</v>
      </c>
      <c r="C1802" t="s">
        <v>5407</v>
      </c>
      <c r="D1802" t="s">
        <v>5488</v>
      </c>
      <c r="E1802" t="s">
        <v>18</v>
      </c>
      <c r="F1802">
        <v>0</v>
      </c>
      <c r="G1802">
        <v>6</v>
      </c>
      <c r="H1802" t="s">
        <v>7287</v>
      </c>
      <c r="I1802">
        <v>7</v>
      </c>
      <c r="J1802">
        <v>4.6666666666666696</v>
      </c>
      <c r="L1802" t="s">
        <v>5481</v>
      </c>
      <c r="M1802" t="s">
        <v>5475</v>
      </c>
      <c r="N1802">
        <v>24.3333333333333</v>
      </c>
      <c r="O1802">
        <v>15.3333333333333</v>
      </c>
      <c r="P1802">
        <v>0.63013698630137005</v>
      </c>
      <c r="Q1802" t="s">
        <v>5476</v>
      </c>
      <c r="R1802" t="s">
        <v>5477</v>
      </c>
      <c r="S1802" t="s">
        <v>46</v>
      </c>
      <c r="T1802" t="s">
        <v>11</v>
      </c>
      <c r="U1802" t="s">
        <v>19</v>
      </c>
      <c r="V1802" t="s">
        <v>7867</v>
      </c>
      <c r="W1802">
        <v>106.61684</v>
      </c>
      <c r="X1802">
        <v>10.976760000000001</v>
      </c>
      <c r="Y1802" t="s">
        <v>7864</v>
      </c>
    </row>
    <row r="1803" spans="1:25" x14ac:dyDescent="0.75">
      <c r="A1803">
        <v>65720929</v>
      </c>
      <c r="B1803" t="s">
        <v>6673</v>
      </c>
      <c r="C1803" t="s">
        <v>5407</v>
      </c>
      <c r="D1803" t="s">
        <v>5487</v>
      </c>
      <c r="E1803" t="s">
        <v>18</v>
      </c>
      <c r="F1803">
        <v>0</v>
      </c>
      <c r="G1803">
        <v>3</v>
      </c>
      <c r="H1803" t="s">
        <v>7287</v>
      </c>
      <c r="I1803">
        <v>5</v>
      </c>
      <c r="J1803">
        <v>4.3333333333333304</v>
      </c>
      <c r="K1803">
        <v>16</v>
      </c>
      <c r="L1803" t="s">
        <v>5481</v>
      </c>
      <c r="M1803" t="s">
        <v>5475</v>
      </c>
      <c r="N1803">
        <v>24.3333333333333</v>
      </c>
      <c r="O1803">
        <v>17.6666666666667</v>
      </c>
      <c r="P1803">
        <v>0.72602739726027399</v>
      </c>
      <c r="Q1803" t="s">
        <v>5504</v>
      </c>
      <c r="R1803" t="s">
        <v>5486</v>
      </c>
      <c r="S1803" t="s">
        <v>46</v>
      </c>
      <c r="T1803" t="s">
        <v>11</v>
      </c>
      <c r="U1803" t="s">
        <v>19</v>
      </c>
      <c r="V1803" t="s">
        <v>7869</v>
      </c>
      <c r="W1803">
        <v>106.52159</v>
      </c>
      <c r="X1803">
        <v>10.95546</v>
      </c>
      <c r="Y1803" t="s">
        <v>7864</v>
      </c>
    </row>
    <row r="1804" spans="1:25" x14ac:dyDescent="0.75">
      <c r="A1804">
        <v>65724031</v>
      </c>
      <c r="B1804" t="s">
        <v>6306</v>
      </c>
      <c r="C1804" t="s">
        <v>5407</v>
      </c>
      <c r="D1804" t="s">
        <v>5488</v>
      </c>
      <c r="E1804" t="s">
        <v>18</v>
      </c>
      <c r="F1804">
        <v>0</v>
      </c>
      <c r="I1804">
        <v>3</v>
      </c>
      <c r="J1804">
        <v>5</v>
      </c>
      <c r="K1804">
        <v>7</v>
      </c>
      <c r="L1804" t="s">
        <v>5508</v>
      </c>
      <c r="M1804" t="s">
        <v>5475</v>
      </c>
      <c r="N1804">
        <v>24.3333333333333</v>
      </c>
      <c r="O1804">
        <v>11</v>
      </c>
      <c r="P1804">
        <v>0.45205479452054798</v>
      </c>
      <c r="Q1804" t="s">
        <v>5503</v>
      </c>
      <c r="R1804" t="s">
        <v>5477</v>
      </c>
      <c r="S1804" t="s">
        <v>46</v>
      </c>
      <c r="T1804" t="s">
        <v>11</v>
      </c>
      <c r="U1804" t="s">
        <v>19</v>
      </c>
      <c r="V1804" t="s">
        <v>7859</v>
      </c>
      <c r="W1804">
        <v>106.59934</v>
      </c>
      <c r="X1804">
        <v>10.94788</v>
      </c>
      <c r="Y1804" t="s">
        <v>7866</v>
      </c>
    </row>
    <row r="1805" spans="1:25" x14ac:dyDescent="0.75">
      <c r="A1805">
        <v>65728239</v>
      </c>
      <c r="B1805" t="s">
        <v>6731</v>
      </c>
      <c r="C1805" t="s">
        <v>5407</v>
      </c>
      <c r="D1805" t="s">
        <v>5488</v>
      </c>
      <c r="E1805" t="s">
        <v>18</v>
      </c>
      <c r="F1805">
        <v>0</v>
      </c>
      <c r="G1805">
        <v>7</v>
      </c>
      <c r="H1805" t="s">
        <v>7287</v>
      </c>
      <c r="I1805">
        <v>22</v>
      </c>
      <c r="J1805">
        <v>18.3333333333333</v>
      </c>
      <c r="K1805">
        <v>143</v>
      </c>
      <c r="L1805" t="s">
        <v>5481</v>
      </c>
      <c r="M1805" t="s">
        <v>5475</v>
      </c>
      <c r="N1805">
        <v>24.3333333333333</v>
      </c>
      <c r="O1805">
        <v>13.3333333333333</v>
      </c>
      <c r="P1805">
        <v>0.54794520547945202</v>
      </c>
      <c r="Q1805" t="s">
        <v>5521</v>
      </c>
      <c r="R1805" t="s">
        <v>5477</v>
      </c>
      <c r="S1805" t="s">
        <v>46</v>
      </c>
      <c r="T1805" t="s">
        <v>11</v>
      </c>
      <c r="U1805" t="s">
        <v>19</v>
      </c>
      <c r="V1805" t="s">
        <v>7859</v>
      </c>
      <c r="W1805">
        <v>106.56807000000001</v>
      </c>
      <c r="X1805">
        <v>10.9833</v>
      </c>
      <c r="Y1805" t="s">
        <v>7866</v>
      </c>
    </row>
    <row r="1806" spans="1:25" x14ac:dyDescent="0.75">
      <c r="A1806">
        <v>65729186</v>
      </c>
      <c r="B1806" t="s">
        <v>6704</v>
      </c>
      <c r="C1806" t="s">
        <v>5407</v>
      </c>
      <c r="D1806" t="s">
        <v>5488</v>
      </c>
      <c r="E1806" t="s">
        <v>18</v>
      </c>
      <c r="F1806">
        <v>0</v>
      </c>
      <c r="I1806">
        <v>15</v>
      </c>
      <c r="J1806">
        <v>6.6666666666666696</v>
      </c>
      <c r="K1806">
        <v>14</v>
      </c>
      <c r="L1806" t="s">
        <v>5508</v>
      </c>
      <c r="M1806" t="s">
        <v>5475</v>
      </c>
      <c r="N1806">
        <v>24.3333333333333</v>
      </c>
      <c r="O1806">
        <v>18.3333333333333</v>
      </c>
      <c r="P1806">
        <v>0.75342465753424703</v>
      </c>
      <c r="Q1806" t="s">
        <v>5500</v>
      </c>
      <c r="R1806" t="s">
        <v>5486</v>
      </c>
      <c r="S1806" t="s">
        <v>46</v>
      </c>
      <c r="T1806" t="s">
        <v>11</v>
      </c>
      <c r="U1806" t="s">
        <v>19</v>
      </c>
      <c r="V1806" t="s">
        <v>7861</v>
      </c>
      <c r="W1806">
        <v>106.48296000000001</v>
      </c>
      <c r="X1806">
        <v>10.9689</v>
      </c>
      <c r="Y1806" t="s">
        <v>7864</v>
      </c>
    </row>
    <row r="1807" spans="1:25" x14ac:dyDescent="0.75">
      <c r="A1807">
        <v>65730902</v>
      </c>
      <c r="B1807" t="s">
        <v>6732</v>
      </c>
      <c r="C1807" t="s">
        <v>5407</v>
      </c>
      <c r="D1807" t="s">
        <v>5488</v>
      </c>
      <c r="E1807" t="s">
        <v>18</v>
      </c>
      <c r="F1807">
        <v>0</v>
      </c>
      <c r="G1807">
        <v>7</v>
      </c>
      <c r="H1807" t="s">
        <v>7287</v>
      </c>
      <c r="I1807">
        <v>28</v>
      </c>
      <c r="J1807">
        <v>31</v>
      </c>
      <c r="K1807">
        <v>286</v>
      </c>
      <c r="L1807" t="s">
        <v>5481</v>
      </c>
      <c r="M1807" t="s">
        <v>5475</v>
      </c>
      <c r="N1807">
        <v>24.3333333333333</v>
      </c>
      <c r="O1807">
        <v>18.6666666666667</v>
      </c>
      <c r="P1807">
        <v>0.76712328767123295</v>
      </c>
      <c r="Q1807" t="s">
        <v>5521</v>
      </c>
      <c r="R1807" t="s">
        <v>5477</v>
      </c>
      <c r="S1807" t="s">
        <v>46</v>
      </c>
      <c r="T1807" t="s">
        <v>11</v>
      </c>
      <c r="U1807" t="s">
        <v>19</v>
      </c>
      <c r="V1807" t="s">
        <v>7859</v>
      </c>
      <c r="W1807">
        <v>106.56167000000001</v>
      </c>
      <c r="X1807">
        <v>10.984780000000001</v>
      </c>
      <c r="Y1807" t="s">
        <v>7864</v>
      </c>
    </row>
    <row r="1808" spans="1:25" x14ac:dyDescent="0.75">
      <c r="A1808">
        <v>65733088</v>
      </c>
      <c r="B1808" t="s">
        <v>6554</v>
      </c>
      <c r="C1808" t="s">
        <v>5407</v>
      </c>
      <c r="D1808" t="s">
        <v>5488</v>
      </c>
      <c r="E1808" t="s">
        <v>18</v>
      </c>
      <c r="F1808">
        <v>0</v>
      </c>
      <c r="I1808">
        <v>7</v>
      </c>
      <c r="J1808">
        <v>19.6666666666667</v>
      </c>
      <c r="K1808">
        <v>13</v>
      </c>
      <c r="L1808" t="s">
        <v>5508</v>
      </c>
      <c r="M1808" t="s">
        <v>5475</v>
      </c>
      <c r="N1808">
        <v>24.3333333333333</v>
      </c>
      <c r="O1808">
        <v>13.6666666666667</v>
      </c>
      <c r="P1808">
        <v>0.56164383561643805</v>
      </c>
      <c r="Q1808" t="s">
        <v>5521</v>
      </c>
      <c r="R1808" t="s">
        <v>5477</v>
      </c>
      <c r="S1808" t="s">
        <v>46</v>
      </c>
      <c r="T1808" t="s">
        <v>11</v>
      </c>
      <c r="U1808" t="s">
        <v>19</v>
      </c>
      <c r="V1808" t="s">
        <v>7859</v>
      </c>
      <c r="W1808">
        <v>106.57393999999999</v>
      </c>
      <c r="X1808">
        <v>10.984680000000001</v>
      </c>
      <c r="Y1808" t="s">
        <v>7866</v>
      </c>
    </row>
    <row r="1809" spans="1:25" x14ac:dyDescent="0.75">
      <c r="A1809">
        <v>65002405</v>
      </c>
      <c r="B1809" t="s">
        <v>540</v>
      </c>
      <c r="C1809" t="s">
        <v>5390</v>
      </c>
      <c r="D1809" t="s">
        <v>5487</v>
      </c>
      <c r="E1809" t="s">
        <v>18</v>
      </c>
      <c r="F1809">
        <v>0</v>
      </c>
      <c r="G1809">
        <v>30</v>
      </c>
      <c r="H1809" t="s">
        <v>7287</v>
      </c>
      <c r="I1809">
        <v>60</v>
      </c>
      <c r="J1809">
        <v>55.6666666666667</v>
      </c>
      <c r="K1809">
        <v>105</v>
      </c>
      <c r="L1809" t="s">
        <v>5481</v>
      </c>
      <c r="M1809" t="s">
        <v>5475</v>
      </c>
      <c r="N1809">
        <v>24</v>
      </c>
      <c r="O1809">
        <v>24</v>
      </c>
      <c r="P1809">
        <v>1</v>
      </c>
      <c r="Q1809" t="s">
        <v>5515</v>
      </c>
      <c r="R1809" t="s">
        <v>5483</v>
      </c>
      <c r="S1809" t="s">
        <v>46</v>
      </c>
      <c r="T1809" t="s">
        <v>11</v>
      </c>
      <c r="U1809" t="s">
        <v>19</v>
      </c>
      <c r="V1809" t="s">
        <v>7863</v>
      </c>
      <c r="W1809">
        <v>106.48605999999999</v>
      </c>
      <c r="X1809">
        <v>11.03748</v>
      </c>
      <c r="Y1809" t="s">
        <v>7862</v>
      </c>
    </row>
    <row r="1810" spans="1:25" x14ac:dyDescent="0.75">
      <c r="A1810">
        <v>65010702</v>
      </c>
      <c r="B1810" t="s">
        <v>6324</v>
      </c>
      <c r="C1810" t="s">
        <v>5390</v>
      </c>
      <c r="D1810" t="s">
        <v>5487</v>
      </c>
      <c r="E1810" t="s">
        <v>18</v>
      </c>
      <c r="F1810">
        <v>0</v>
      </c>
      <c r="G1810">
        <v>6</v>
      </c>
      <c r="H1810" t="s">
        <v>7287</v>
      </c>
      <c r="I1810">
        <v>27</v>
      </c>
      <c r="J1810">
        <v>24.6666666666667</v>
      </c>
      <c r="K1810">
        <v>14</v>
      </c>
      <c r="L1810" t="s">
        <v>5481</v>
      </c>
      <c r="M1810" t="s">
        <v>5475</v>
      </c>
      <c r="N1810">
        <v>24</v>
      </c>
      <c r="O1810">
        <v>24</v>
      </c>
      <c r="P1810">
        <v>1</v>
      </c>
      <c r="Q1810" t="s">
        <v>5515</v>
      </c>
      <c r="R1810" t="s">
        <v>5483</v>
      </c>
      <c r="S1810" t="s">
        <v>46</v>
      </c>
      <c r="T1810" t="s">
        <v>11</v>
      </c>
      <c r="U1810" t="s">
        <v>19</v>
      </c>
      <c r="V1810" t="s">
        <v>7870</v>
      </c>
      <c r="W1810">
        <v>106.43875</v>
      </c>
      <c r="X1810">
        <v>11.06082</v>
      </c>
      <c r="Y1810" t="s">
        <v>7862</v>
      </c>
    </row>
    <row r="1811" spans="1:25" x14ac:dyDescent="0.75">
      <c r="A1811">
        <v>65010713</v>
      </c>
      <c r="B1811" t="s">
        <v>5939</v>
      </c>
      <c r="C1811" t="s">
        <v>5390</v>
      </c>
      <c r="D1811" t="s">
        <v>5487</v>
      </c>
      <c r="E1811" t="s">
        <v>18</v>
      </c>
      <c r="F1811">
        <v>0</v>
      </c>
      <c r="I1811">
        <v>13</v>
      </c>
      <c r="J1811">
        <v>8.3333333333333304</v>
      </c>
      <c r="K1811">
        <v>1</v>
      </c>
      <c r="L1811" t="s">
        <v>5508</v>
      </c>
      <c r="M1811" t="s">
        <v>5475</v>
      </c>
      <c r="N1811">
        <v>24</v>
      </c>
      <c r="O1811">
        <v>15</v>
      </c>
      <c r="P1811">
        <v>0.625</v>
      </c>
      <c r="Q1811" t="s">
        <v>5482</v>
      </c>
      <c r="R1811" t="s">
        <v>5483</v>
      </c>
      <c r="S1811" t="s">
        <v>46</v>
      </c>
      <c r="T1811" t="s">
        <v>11</v>
      </c>
      <c r="U1811" t="s">
        <v>19</v>
      </c>
      <c r="V1811" t="s">
        <v>7869</v>
      </c>
      <c r="W1811">
        <v>106.53431</v>
      </c>
      <c r="X1811">
        <v>10.94211</v>
      </c>
      <c r="Y1811" t="s">
        <v>7864</v>
      </c>
    </row>
    <row r="1812" spans="1:25" x14ac:dyDescent="0.75">
      <c r="A1812">
        <v>65014247</v>
      </c>
      <c r="B1812" t="s">
        <v>6534</v>
      </c>
      <c r="C1812" t="s">
        <v>5407</v>
      </c>
      <c r="D1812" t="s">
        <v>5487</v>
      </c>
      <c r="E1812" t="s">
        <v>18</v>
      </c>
      <c r="F1812">
        <v>0</v>
      </c>
      <c r="G1812">
        <v>2</v>
      </c>
      <c r="H1812" t="s">
        <v>7287</v>
      </c>
      <c r="I1812">
        <v>10</v>
      </c>
      <c r="J1812">
        <v>7.6666666666666696</v>
      </c>
      <c r="K1812">
        <v>3</v>
      </c>
      <c r="L1812" t="s">
        <v>5481</v>
      </c>
      <c r="M1812" t="s">
        <v>5475</v>
      </c>
      <c r="N1812">
        <v>24</v>
      </c>
      <c r="O1812">
        <v>19</v>
      </c>
      <c r="P1812">
        <v>0.79166666666666696</v>
      </c>
      <c r="Q1812" t="s">
        <v>5504</v>
      </c>
      <c r="R1812" t="s">
        <v>5486</v>
      </c>
      <c r="S1812" t="s">
        <v>46</v>
      </c>
      <c r="T1812" t="s">
        <v>11</v>
      </c>
      <c r="U1812" t="s">
        <v>19</v>
      </c>
      <c r="V1812" t="s">
        <v>7869</v>
      </c>
      <c r="W1812">
        <v>106.53064000000001</v>
      </c>
      <c r="X1812">
        <v>10.95735</v>
      </c>
      <c r="Y1812" t="s">
        <v>7864</v>
      </c>
    </row>
    <row r="1813" spans="1:25" x14ac:dyDescent="0.75">
      <c r="A1813">
        <v>65014301</v>
      </c>
      <c r="B1813" t="s">
        <v>6797</v>
      </c>
      <c r="C1813" t="s">
        <v>5407</v>
      </c>
      <c r="D1813" t="s">
        <v>5488</v>
      </c>
      <c r="E1813" t="s">
        <v>18</v>
      </c>
      <c r="F1813">
        <v>0</v>
      </c>
      <c r="I1813">
        <v>9</v>
      </c>
      <c r="J1813">
        <v>10.6666666666667</v>
      </c>
      <c r="K1813">
        <v>4</v>
      </c>
      <c r="L1813" t="s">
        <v>5508</v>
      </c>
      <c r="M1813" t="s">
        <v>5475</v>
      </c>
      <c r="N1813">
        <v>24</v>
      </c>
      <c r="O1813">
        <v>18</v>
      </c>
      <c r="P1813">
        <v>0.75</v>
      </c>
      <c r="Q1813" t="s">
        <v>5507</v>
      </c>
      <c r="R1813" t="s">
        <v>5486</v>
      </c>
      <c r="S1813" t="s">
        <v>46</v>
      </c>
      <c r="T1813" t="s">
        <v>11</v>
      </c>
      <c r="U1813" t="s">
        <v>19</v>
      </c>
      <c r="V1813" t="s">
        <v>7869</v>
      </c>
      <c r="W1813">
        <v>106.5372</v>
      </c>
      <c r="X1813">
        <v>10.941879999999999</v>
      </c>
      <c r="Y1813" t="s">
        <v>7864</v>
      </c>
    </row>
    <row r="1814" spans="1:25" x14ac:dyDescent="0.75">
      <c r="A1814">
        <v>65026057</v>
      </c>
      <c r="B1814" t="s">
        <v>6727</v>
      </c>
      <c r="C1814" t="s">
        <v>5390</v>
      </c>
      <c r="D1814" t="s">
        <v>5488</v>
      </c>
      <c r="E1814" t="s">
        <v>18</v>
      </c>
      <c r="F1814">
        <v>0</v>
      </c>
      <c r="I1814">
        <v>7</v>
      </c>
      <c r="J1814">
        <v>6.3333333333333304</v>
      </c>
      <c r="K1814">
        <v>7</v>
      </c>
      <c r="L1814" t="s">
        <v>5508</v>
      </c>
      <c r="M1814" t="s">
        <v>5475</v>
      </c>
      <c r="N1814">
        <v>24</v>
      </c>
      <c r="O1814">
        <v>17</v>
      </c>
      <c r="P1814">
        <v>0.70833333333333304</v>
      </c>
      <c r="Q1814" t="s">
        <v>5515</v>
      </c>
      <c r="R1814" t="s">
        <v>5483</v>
      </c>
      <c r="S1814" t="s">
        <v>46</v>
      </c>
      <c r="T1814" t="s">
        <v>11</v>
      </c>
      <c r="U1814" t="s">
        <v>19</v>
      </c>
      <c r="V1814" t="s">
        <v>7865</v>
      </c>
      <c r="W1814">
        <v>106.51545</v>
      </c>
      <c r="X1814">
        <v>11.08323</v>
      </c>
      <c r="Y1814" t="s">
        <v>7864</v>
      </c>
    </row>
    <row r="1815" spans="1:25" x14ac:dyDescent="0.75">
      <c r="A1815">
        <v>65028441</v>
      </c>
      <c r="B1815" t="s">
        <v>1900</v>
      </c>
      <c r="C1815" t="s">
        <v>5407</v>
      </c>
      <c r="D1815" t="s">
        <v>5488</v>
      </c>
      <c r="E1815" t="s">
        <v>18</v>
      </c>
      <c r="F1815">
        <v>0</v>
      </c>
      <c r="I1815">
        <v>11</v>
      </c>
      <c r="J1815">
        <v>10.3333333333333</v>
      </c>
      <c r="K1815">
        <v>12</v>
      </c>
      <c r="L1815" t="s">
        <v>5508</v>
      </c>
      <c r="M1815" t="s">
        <v>5475</v>
      </c>
      <c r="N1815">
        <v>24</v>
      </c>
      <c r="O1815">
        <v>15.6666666666667</v>
      </c>
      <c r="P1815">
        <v>0.65277777777777801</v>
      </c>
      <c r="Q1815" t="s">
        <v>5485</v>
      </c>
      <c r="R1815" t="s">
        <v>5486</v>
      </c>
      <c r="S1815" t="s">
        <v>46</v>
      </c>
      <c r="T1815" t="s">
        <v>11</v>
      </c>
      <c r="U1815" t="s">
        <v>19</v>
      </c>
      <c r="V1815" t="s">
        <v>7861</v>
      </c>
      <c r="W1815">
        <v>106.4922</v>
      </c>
      <c r="X1815">
        <v>10.97856</v>
      </c>
      <c r="Y1815" t="s">
        <v>7864</v>
      </c>
    </row>
    <row r="1816" spans="1:25" x14ac:dyDescent="0.75">
      <c r="A1816">
        <v>65065434</v>
      </c>
      <c r="B1816" t="s">
        <v>2892</v>
      </c>
      <c r="C1816" t="s">
        <v>5390</v>
      </c>
      <c r="D1816" t="s">
        <v>5496</v>
      </c>
      <c r="E1816" t="s">
        <v>18</v>
      </c>
      <c r="F1816">
        <v>0</v>
      </c>
      <c r="I1816">
        <v>7</v>
      </c>
      <c r="J1816">
        <v>8</v>
      </c>
      <c r="L1816" t="s">
        <v>5508</v>
      </c>
      <c r="M1816" t="s">
        <v>5475</v>
      </c>
      <c r="N1816">
        <v>24</v>
      </c>
      <c r="O1816">
        <v>15.6666666666667</v>
      </c>
      <c r="P1816">
        <v>0.65277777777777801</v>
      </c>
      <c r="Q1816" t="s">
        <v>5515</v>
      </c>
      <c r="R1816" t="s">
        <v>5483</v>
      </c>
      <c r="S1816" t="s">
        <v>46</v>
      </c>
      <c r="T1816" t="s">
        <v>11</v>
      </c>
      <c r="U1816" t="s">
        <v>19</v>
      </c>
      <c r="V1816" t="s">
        <v>7870</v>
      </c>
      <c r="W1816">
        <v>106.41472</v>
      </c>
      <c r="X1816">
        <v>11.017939999999999</v>
      </c>
      <c r="Y1816" t="s">
        <v>7864</v>
      </c>
    </row>
    <row r="1817" spans="1:25" x14ac:dyDescent="0.75">
      <c r="A1817">
        <v>65065949</v>
      </c>
      <c r="B1817" t="s">
        <v>5956</v>
      </c>
      <c r="C1817" t="s">
        <v>5390</v>
      </c>
      <c r="D1817" t="s">
        <v>5496</v>
      </c>
      <c r="E1817" t="s">
        <v>18</v>
      </c>
      <c r="F1817">
        <v>0</v>
      </c>
      <c r="I1817">
        <v>6</v>
      </c>
      <c r="J1817">
        <v>5.6666666666666696</v>
      </c>
      <c r="L1817" t="s">
        <v>5508</v>
      </c>
      <c r="M1817" t="s">
        <v>5475</v>
      </c>
      <c r="N1817">
        <v>24</v>
      </c>
      <c r="O1817">
        <v>13.6666666666667</v>
      </c>
      <c r="P1817">
        <v>0.56944444444444398</v>
      </c>
      <c r="Q1817" t="s">
        <v>5482</v>
      </c>
      <c r="R1817" t="s">
        <v>5483</v>
      </c>
      <c r="S1817" t="s">
        <v>46</v>
      </c>
      <c r="T1817" t="s">
        <v>11</v>
      </c>
      <c r="U1817" t="s">
        <v>19</v>
      </c>
      <c r="V1817" t="s">
        <v>7861</v>
      </c>
      <c r="W1817">
        <v>106.51703000000001</v>
      </c>
      <c r="X1817">
        <v>10.97057</v>
      </c>
      <c r="Y1817" t="s">
        <v>7866</v>
      </c>
    </row>
    <row r="1818" spans="1:25" x14ac:dyDescent="0.75">
      <c r="A1818">
        <v>65408133</v>
      </c>
      <c r="B1818" t="s">
        <v>6329</v>
      </c>
      <c r="C1818" t="s">
        <v>5390</v>
      </c>
      <c r="D1818" t="s">
        <v>5487</v>
      </c>
      <c r="E1818" t="s">
        <v>18</v>
      </c>
      <c r="F1818">
        <v>0</v>
      </c>
      <c r="I1818">
        <v>2</v>
      </c>
      <c r="J1818">
        <v>8.6666666666666696</v>
      </c>
      <c r="L1818" t="s">
        <v>5508</v>
      </c>
      <c r="M1818" t="s">
        <v>5475</v>
      </c>
      <c r="N1818">
        <v>24</v>
      </c>
      <c r="O1818">
        <v>15.3333333333333</v>
      </c>
      <c r="P1818">
        <v>0.63888888888888895</v>
      </c>
      <c r="Q1818" t="s">
        <v>5482</v>
      </c>
      <c r="R1818" t="s">
        <v>5483</v>
      </c>
      <c r="S1818" t="s">
        <v>46</v>
      </c>
      <c r="T1818" t="s">
        <v>11</v>
      </c>
      <c r="U1818" t="s">
        <v>19</v>
      </c>
      <c r="V1818" t="s">
        <v>7861</v>
      </c>
      <c r="W1818">
        <v>106.50143</v>
      </c>
      <c r="X1818">
        <v>10.97476</v>
      </c>
      <c r="Y1818" t="s">
        <v>7864</v>
      </c>
    </row>
    <row r="1819" spans="1:25" x14ac:dyDescent="0.75">
      <c r="A1819">
        <v>65525372</v>
      </c>
      <c r="B1819" t="s">
        <v>6079</v>
      </c>
      <c r="C1819" t="s">
        <v>5407</v>
      </c>
      <c r="D1819" t="s">
        <v>5488</v>
      </c>
      <c r="E1819" t="s">
        <v>18</v>
      </c>
      <c r="F1819">
        <v>0</v>
      </c>
      <c r="I1819">
        <v>7</v>
      </c>
      <c r="J1819">
        <v>6.3333333333333304</v>
      </c>
      <c r="K1819">
        <v>7</v>
      </c>
      <c r="L1819" t="s">
        <v>5508</v>
      </c>
      <c r="M1819" t="s">
        <v>5475</v>
      </c>
      <c r="N1819">
        <v>24</v>
      </c>
      <c r="O1819">
        <v>17.6666666666667</v>
      </c>
      <c r="P1819">
        <v>0.73611111111111105</v>
      </c>
      <c r="Q1819" t="s">
        <v>5495</v>
      </c>
      <c r="R1819" t="s">
        <v>5477</v>
      </c>
      <c r="S1819" t="s">
        <v>46</v>
      </c>
      <c r="T1819" t="s">
        <v>11</v>
      </c>
      <c r="U1819" t="s">
        <v>19</v>
      </c>
      <c r="V1819" t="s">
        <v>7859</v>
      </c>
      <c r="W1819">
        <v>106.54998999999999</v>
      </c>
      <c r="X1819">
        <v>11.04401</v>
      </c>
      <c r="Y1819" t="s">
        <v>7864</v>
      </c>
    </row>
    <row r="1820" spans="1:25" x14ac:dyDescent="0.75">
      <c r="A1820">
        <v>65526758</v>
      </c>
      <c r="B1820" t="s">
        <v>6856</v>
      </c>
      <c r="C1820" t="s">
        <v>5407</v>
      </c>
      <c r="D1820" t="s">
        <v>5488</v>
      </c>
      <c r="E1820" t="s">
        <v>18</v>
      </c>
      <c r="F1820">
        <v>0</v>
      </c>
      <c r="I1820">
        <v>11</v>
      </c>
      <c r="J1820">
        <v>5.3333333333333304</v>
      </c>
      <c r="K1820">
        <v>12</v>
      </c>
      <c r="L1820" t="s">
        <v>5508</v>
      </c>
      <c r="M1820" t="s">
        <v>5475</v>
      </c>
      <c r="N1820">
        <v>24</v>
      </c>
      <c r="O1820">
        <v>18.3333333333333</v>
      </c>
      <c r="P1820">
        <v>0.76388888888888895</v>
      </c>
      <c r="Q1820" t="s">
        <v>5500</v>
      </c>
      <c r="R1820" t="s">
        <v>5486</v>
      </c>
      <c r="S1820" t="s">
        <v>46</v>
      </c>
      <c r="T1820" t="s">
        <v>11</v>
      </c>
      <c r="U1820" t="s">
        <v>19</v>
      </c>
      <c r="V1820" t="s">
        <v>7861</v>
      </c>
      <c r="W1820">
        <v>106.48651</v>
      </c>
      <c r="X1820">
        <v>10.96481</v>
      </c>
      <c r="Y1820" t="s">
        <v>7864</v>
      </c>
    </row>
    <row r="1821" spans="1:25" x14ac:dyDescent="0.75">
      <c r="A1821">
        <v>65540474</v>
      </c>
      <c r="B1821" t="s">
        <v>6568</v>
      </c>
      <c r="C1821" t="s">
        <v>5407</v>
      </c>
      <c r="D1821" t="s">
        <v>5488</v>
      </c>
      <c r="E1821" t="s">
        <v>18</v>
      </c>
      <c r="F1821">
        <v>0</v>
      </c>
      <c r="I1821">
        <v>2</v>
      </c>
      <c r="J1821">
        <v>3.6666666666666701</v>
      </c>
      <c r="K1821">
        <v>2</v>
      </c>
      <c r="L1821" t="s">
        <v>5508</v>
      </c>
      <c r="M1821" t="s">
        <v>5475</v>
      </c>
      <c r="N1821">
        <v>24</v>
      </c>
      <c r="O1821">
        <v>15.6666666666667</v>
      </c>
      <c r="P1821">
        <v>0.65277777777777801</v>
      </c>
      <c r="Q1821" t="s">
        <v>5510</v>
      </c>
      <c r="R1821" t="s">
        <v>5486</v>
      </c>
      <c r="S1821" t="s">
        <v>46</v>
      </c>
      <c r="T1821" t="s">
        <v>11</v>
      </c>
      <c r="U1821" t="s">
        <v>19</v>
      </c>
      <c r="V1821" t="s">
        <v>7870</v>
      </c>
      <c r="W1821">
        <v>106.39552</v>
      </c>
      <c r="X1821">
        <v>10.99128</v>
      </c>
      <c r="Y1821" t="s">
        <v>7864</v>
      </c>
    </row>
    <row r="1822" spans="1:25" x14ac:dyDescent="0.75">
      <c r="A1822">
        <v>65701407</v>
      </c>
      <c r="B1822" t="s">
        <v>6772</v>
      </c>
      <c r="C1822" t="s">
        <v>5390</v>
      </c>
      <c r="D1822" t="s">
        <v>5488</v>
      </c>
      <c r="E1822" t="s">
        <v>18</v>
      </c>
      <c r="F1822">
        <v>0</v>
      </c>
      <c r="G1822">
        <v>9</v>
      </c>
      <c r="H1822" t="s">
        <v>7287</v>
      </c>
      <c r="I1822">
        <v>14</v>
      </c>
      <c r="J1822">
        <v>13</v>
      </c>
      <c r="K1822">
        <v>6</v>
      </c>
      <c r="L1822" t="s">
        <v>5481</v>
      </c>
      <c r="M1822" t="s">
        <v>5475</v>
      </c>
      <c r="N1822">
        <v>24</v>
      </c>
      <c r="O1822">
        <v>17</v>
      </c>
      <c r="P1822">
        <v>0.70833333333333304</v>
      </c>
      <c r="Q1822" t="s">
        <v>5515</v>
      </c>
      <c r="R1822" t="s">
        <v>5483</v>
      </c>
      <c r="S1822" t="s">
        <v>46</v>
      </c>
      <c r="T1822" t="s">
        <v>11</v>
      </c>
      <c r="U1822" t="s">
        <v>19</v>
      </c>
      <c r="V1822" t="s">
        <v>7865</v>
      </c>
      <c r="W1822">
        <v>106.49206</v>
      </c>
      <c r="X1822">
        <v>11.12683</v>
      </c>
      <c r="Y1822" t="s">
        <v>7864</v>
      </c>
    </row>
    <row r="1823" spans="1:25" x14ac:dyDescent="0.75">
      <c r="A1823">
        <v>65714640</v>
      </c>
      <c r="B1823" t="s">
        <v>5030</v>
      </c>
      <c r="C1823" t="s">
        <v>5390</v>
      </c>
      <c r="D1823" t="s">
        <v>5487</v>
      </c>
      <c r="E1823" t="s">
        <v>18</v>
      </c>
      <c r="F1823">
        <v>0</v>
      </c>
      <c r="I1823">
        <v>14</v>
      </c>
      <c r="J1823">
        <v>10.6666666666667</v>
      </c>
      <c r="K1823">
        <v>2</v>
      </c>
      <c r="L1823" t="s">
        <v>5508</v>
      </c>
      <c r="M1823" t="s">
        <v>5475</v>
      </c>
      <c r="N1823">
        <v>24</v>
      </c>
      <c r="O1823">
        <v>15.3333333333333</v>
      </c>
      <c r="P1823">
        <v>0.63888888888888895</v>
      </c>
      <c r="Q1823" t="s">
        <v>5512</v>
      </c>
      <c r="R1823" t="s">
        <v>5483</v>
      </c>
      <c r="S1823" t="s">
        <v>46</v>
      </c>
      <c r="T1823" t="s">
        <v>11</v>
      </c>
      <c r="U1823" t="s">
        <v>19</v>
      </c>
      <c r="V1823" t="s">
        <v>7869</v>
      </c>
      <c r="W1823">
        <v>106.52459</v>
      </c>
      <c r="X1823">
        <v>10.9893</v>
      </c>
      <c r="Y1823" t="s">
        <v>7864</v>
      </c>
    </row>
    <row r="1824" spans="1:25" x14ac:dyDescent="0.75">
      <c r="A1824">
        <v>65718804</v>
      </c>
      <c r="B1824" t="s">
        <v>980</v>
      </c>
      <c r="C1824" t="s">
        <v>5407</v>
      </c>
      <c r="D1824" t="s">
        <v>5488</v>
      </c>
      <c r="E1824" t="s">
        <v>18</v>
      </c>
      <c r="F1824">
        <v>0</v>
      </c>
      <c r="I1824">
        <v>6</v>
      </c>
      <c r="J1824">
        <v>9.3333333333333304</v>
      </c>
      <c r="K1824">
        <v>6</v>
      </c>
      <c r="L1824" t="s">
        <v>5508</v>
      </c>
      <c r="M1824" t="s">
        <v>5475</v>
      </c>
      <c r="N1824">
        <v>24</v>
      </c>
      <c r="O1824">
        <v>11.3333333333333</v>
      </c>
      <c r="P1824">
        <v>0.47222222222222199</v>
      </c>
      <c r="Q1824" t="s">
        <v>5503</v>
      </c>
      <c r="R1824" t="s">
        <v>5477</v>
      </c>
      <c r="S1824" t="s">
        <v>46</v>
      </c>
      <c r="T1824" t="s">
        <v>11</v>
      </c>
      <c r="U1824" t="s">
        <v>19</v>
      </c>
      <c r="V1824" t="s">
        <v>7867</v>
      </c>
      <c r="W1824">
        <v>106.60784</v>
      </c>
      <c r="X1824">
        <v>10.95234</v>
      </c>
      <c r="Y1824" t="s">
        <v>7866</v>
      </c>
    </row>
    <row r="1825" spans="1:25" x14ac:dyDescent="0.75">
      <c r="A1825">
        <v>65719525</v>
      </c>
      <c r="B1825" t="s">
        <v>6491</v>
      </c>
      <c r="C1825" t="s">
        <v>5407</v>
      </c>
      <c r="D1825" t="s">
        <v>5488</v>
      </c>
      <c r="E1825" t="s">
        <v>18</v>
      </c>
      <c r="F1825">
        <v>0</v>
      </c>
      <c r="I1825">
        <v>6</v>
      </c>
      <c r="J1825">
        <v>5.6666666666666696</v>
      </c>
      <c r="K1825">
        <v>3</v>
      </c>
      <c r="L1825" t="s">
        <v>5508</v>
      </c>
      <c r="M1825" t="s">
        <v>5475</v>
      </c>
      <c r="N1825">
        <v>24</v>
      </c>
      <c r="O1825">
        <v>11</v>
      </c>
      <c r="P1825">
        <v>0.45833333333333298</v>
      </c>
      <c r="Q1825" t="s">
        <v>5503</v>
      </c>
      <c r="R1825" t="s">
        <v>5477</v>
      </c>
      <c r="S1825" t="s">
        <v>46</v>
      </c>
      <c r="T1825" t="s">
        <v>11</v>
      </c>
      <c r="U1825" t="s">
        <v>19</v>
      </c>
      <c r="V1825" t="s">
        <v>7859</v>
      </c>
      <c r="W1825">
        <v>106.58738</v>
      </c>
      <c r="X1825">
        <v>10.961740000000001</v>
      </c>
      <c r="Y1825" t="s">
        <v>7866</v>
      </c>
    </row>
    <row r="1826" spans="1:25" x14ac:dyDescent="0.75">
      <c r="A1826">
        <v>65724813</v>
      </c>
      <c r="B1826" t="s">
        <v>6419</v>
      </c>
      <c r="C1826" t="s">
        <v>5407</v>
      </c>
      <c r="D1826" t="s">
        <v>5488</v>
      </c>
      <c r="E1826" t="s">
        <v>18</v>
      </c>
      <c r="F1826">
        <v>0</v>
      </c>
      <c r="J1826">
        <v>31.6666666666667</v>
      </c>
      <c r="K1826">
        <v>3</v>
      </c>
      <c r="L1826" t="s">
        <v>5508</v>
      </c>
      <c r="M1826" t="s">
        <v>5475</v>
      </c>
      <c r="N1826">
        <v>24</v>
      </c>
      <c r="O1826">
        <v>17.3333333333333</v>
      </c>
      <c r="P1826">
        <v>0.72222222222222199</v>
      </c>
      <c r="Q1826" t="s">
        <v>5493</v>
      </c>
      <c r="R1826" t="s">
        <v>5486</v>
      </c>
      <c r="S1826" t="s">
        <v>46</v>
      </c>
      <c r="T1826" t="s">
        <v>11</v>
      </c>
      <c r="U1826" t="s">
        <v>19</v>
      </c>
      <c r="V1826" t="s">
        <v>7870</v>
      </c>
      <c r="W1826">
        <v>106.43086</v>
      </c>
      <c r="X1826">
        <v>11.009130000000001</v>
      </c>
      <c r="Y1826" t="s">
        <v>7864</v>
      </c>
    </row>
    <row r="1827" spans="1:25" x14ac:dyDescent="0.75">
      <c r="A1827">
        <v>65725335</v>
      </c>
      <c r="B1827" t="s">
        <v>6898</v>
      </c>
      <c r="C1827" t="s">
        <v>5407</v>
      </c>
      <c r="D1827" t="s">
        <v>5488</v>
      </c>
      <c r="E1827" t="s">
        <v>5497</v>
      </c>
      <c r="F1827">
        <v>130</v>
      </c>
      <c r="G1827">
        <v>18</v>
      </c>
      <c r="H1827">
        <v>0.138461538461538</v>
      </c>
      <c r="I1827">
        <v>105</v>
      </c>
      <c r="J1827">
        <v>61.6666666666667</v>
      </c>
      <c r="K1827">
        <v>7</v>
      </c>
      <c r="L1827" t="s">
        <v>5494</v>
      </c>
      <c r="M1827" t="s">
        <v>5499</v>
      </c>
      <c r="N1827">
        <v>24</v>
      </c>
      <c r="O1827">
        <v>19</v>
      </c>
      <c r="P1827">
        <v>0.79166666666666696</v>
      </c>
      <c r="Q1827" t="s">
        <v>5500</v>
      </c>
      <c r="R1827" t="s">
        <v>5486</v>
      </c>
      <c r="S1827" t="s">
        <v>46</v>
      </c>
      <c r="T1827" t="s">
        <v>11</v>
      </c>
      <c r="U1827" t="s">
        <v>19</v>
      </c>
      <c r="V1827" t="s">
        <v>7861</v>
      </c>
      <c r="W1827">
        <v>106.48672000000001</v>
      </c>
      <c r="X1827">
        <v>10.95473</v>
      </c>
      <c r="Y1827" t="s">
        <v>7864</v>
      </c>
    </row>
    <row r="1828" spans="1:25" x14ac:dyDescent="0.75">
      <c r="A1828">
        <v>65016434</v>
      </c>
      <c r="B1828" t="s">
        <v>6435</v>
      </c>
      <c r="C1828" t="s">
        <v>5412</v>
      </c>
      <c r="D1828" t="s">
        <v>5487</v>
      </c>
      <c r="E1828" t="s">
        <v>18</v>
      </c>
      <c r="F1828">
        <v>0</v>
      </c>
      <c r="G1828">
        <v>4</v>
      </c>
      <c r="H1828" t="s">
        <v>7287</v>
      </c>
      <c r="I1828">
        <v>8</v>
      </c>
      <c r="J1828">
        <v>8.3333333333333304</v>
      </c>
      <c r="K1828">
        <v>4</v>
      </c>
      <c r="L1828" t="s">
        <v>5481</v>
      </c>
      <c r="M1828" t="s">
        <v>5475</v>
      </c>
      <c r="N1828">
        <v>23.6666666666667</v>
      </c>
      <c r="O1828">
        <v>18</v>
      </c>
      <c r="P1828">
        <v>0.76056338028169002</v>
      </c>
      <c r="Q1828" t="s">
        <v>5512</v>
      </c>
      <c r="R1828" t="s">
        <v>5483</v>
      </c>
      <c r="S1828" t="s">
        <v>46</v>
      </c>
      <c r="T1828" t="s">
        <v>11</v>
      </c>
      <c r="U1828" t="s">
        <v>19</v>
      </c>
      <c r="V1828" t="s">
        <v>7867</v>
      </c>
      <c r="W1828">
        <v>106.64894</v>
      </c>
      <c r="X1828">
        <v>10.976319999999999</v>
      </c>
      <c r="Y1828" t="s">
        <v>7864</v>
      </c>
    </row>
    <row r="1829" spans="1:25" x14ac:dyDescent="0.75">
      <c r="A1829">
        <v>65018860</v>
      </c>
      <c r="B1829" t="s">
        <v>6423</v>
      </c>
      <c r="C1829" t="s">
        <v>5407</v>
      </c>
      <c r="D1829" t="s">
        <v>5488</v>
      </c>
      <c r="E1829" t="s">
        <v>18</v>
      </c>
      <c r="F1829">
        <v>0</v>
      </c>
      <c r="I1829">
        <v>6</v>
      </c>
      <c r="J1829">
        <v>26.3333333333333</v>
      </c>
      <c r="K1829">
        <v>3</v>
      </c>
      <c r="L1829" t="s">
        <v>5508</v>
      </c>
      <c r="M1829" t="s">
        <v>5475</v>
      </c>
      <c r="N1829">
        <v>23.6666666666667</v>
      </c>
      <c r="O1829">
        <v>12</v>
      </c>
      <c r="P1829">
        <v>0.50704225352112697</v>
      </c>
      <c r="Q1829" t="s">
        <v>5503</v>
      </c>
      <c r="R1829" t="s">
        <v>5477</v>
      </c>
      <c r="S1829" t="s">
        <v>46</v>
      </c>
      <c r="T1829" t="s">
        <v>11</v>
      </c>
      <c r="U1829" t="s">
        <v>19</v>
      </c>
      <c r="V1829" t="s">
        <v>7859</v>
      </c>
      <c r="W1829">
        <v>106.59746</v>
      </c>
      <c r="X1829">
        <v>10.9511</v>
      </c>
      <c r="Y1829" t="s">
        <v>7866</v>
      </c>
    </row>
    <row r="1830" spans="1:25" x14ac:dyDescent="0.75">
      <c r="A1830">
        <v>65026936</v>
      </c>
      <c r="B1830" t="s">
        <v>6821</v>
      </c>
      <c r="C1830" t="s">
        <v>5407</v>
      </c>
      <c r="D1830" t="s">
        <v>5487</v>
      </c>
      <c r="E1830" t="s">
        <v>18</v>
      </c>
      <c r="F1830">
        <v>0</v>
      </c>
      <c r="I1830">
        <v>22</v>
      </c>
      <c r="J1830">
        <v>12.3333333333333</v>
      </c>
      <c r="K1830">
        <v>6</v>
      </c>
      <c r="L1830" t="s">
        <v>5508</v>
      </c>
      <c r="M1830" t="s">
        <v>5475</v>
      </c>
      <c r="N1830">
        <v>23.6666666666667</v>
      </c>
      <c r="O1830">
        <v>15</v>
      </c>
      <c r="P1830">
        <v>0.63380281690140805</v>
      </c>
      <c r="Q1830" t="s">
        <v>5495</v>
      </c>
      <c r="R1830" t="s">
        <v>5477</v>
      </c>
      <c r="S1830" t="s">
        <v>46</v>
      </c>
      <c r="T1830" t="s">
        <v>11</v>
      </c>
      <c r="U1830" t="s">
        <v>19</v>
      </c>
      <c r="V1830" t="s">
        <v>7859</v>
      </c>
      <c r="W1830">
        <v>106.54210999999999</v>
      </c>
      <c r="X1830">
        <v>11.004189999999999</v>
      </c>
      <c r="Y1830" t="s">
        <v>7864</v>
      </c>
    </row>
    <row r="1831" spans="1:25" x14ac:dyDescent="0.75">
      <c r="A1831">
        <v>65030909</v>
      </c>
      <c r="B1831" t="s">
        <v>6495</v>
      </c>
      <c r="C1831" t="s">
        <v>5390</v>
      </c>
      <c r="D1831" t="s">
        <v>5488</v>
      </c>
      <c r="E1831" t="s">
        <v>18</v>
      </c>
      <c r="F1831">
        <v>0</v>
      </c>
      <c r="I1831">
        <v>10</v>
      </c>
      <c r="J1831">
        <v>5.3333333333333304</v>
      </c>
      <c r="K1831">
        <v>2</v>
      </c>
      <c r="L1831" t="s">
        <v>5508</v>
      </c>
      <c r="M1831" t="s">
        <v>5475</v>
      </c>
      <c r="N1831">
        <v>23.6666666666667</v>
      </c>
      <c r="O1831">
        <v>16</v>
      </c>
      <c r="P1831">
        <v>0.676056338028169</v>
      </c>
      <c r="Q1831" t="s">
        <v>5512</v>
      </c>
      <c r="R1831" t="s">
        <v>5483</v>
      </c>
      <c r="S1831" t="s">
        <v>46</v>
      </c>
      <c r="T1831" t="s">
        <v>11</v>
      </c>
      <c r="U1831" t="s">
        <v>19</v>
      </c>
      <c r="V1831" t="s">
        <v>7867</v>
      </c>
      <c r="W1831">
        <v>106.64485999999999</v>
      </c>
      <c r="X1831">
        <v>10.92916</v>
      </c>
      <c r="Y1831" t="s">
        <v>7864</v>
      </c>
    </row>
    <row r="1832" spans="1:25" x14ac:dyDescent="0.75">
      <c r="A1832">
        <v>65065439</v>
      </c>
      <c r="B1832" t="s">
        <v>6351</v>
      </c>
      <c r="C1832" t="s">
        <v>5390</v>
      </c>
      <c r="D1832" t="s">
        <v>5496</v>
      </c>
      <c r="E1832" t="s">
        <v>18</v>
      </c>
      <c r="F1832">
        <v>0</v>
      </c>
      <c r="I1832">
        <v>6</v>
      </c>
      <c r="J1832">
        <v>8</v>
      </c>
      <c r="L1832" t="s">
        <v>5508</v>
      </c>
      <c r="M1832" t="s">
        <v>5475</v>
      </c>
      <c r="N1832">
        <v>23.6666666666667</v>
      </c>
      <c r="O1832">
        <v>17</v>
      </c>
      <c r="P1832">
        <v>0.71830985915492995</v>
      </c>
      <c r="Q1832" t="s">
        <v>5515</v>
      </c>
      <c r="R1832" t="s">
        <v>5483</v>
      </c>
      <c r="S1832" t="s">
        <v>46</v>
      </c>
      <c r="T1832" t="s">
        <v>11</v>
      </c>
      <c r="U1832" t="s">
        <v>19</v>
      </c>
      <c r="V1832" t="s">
        <v>7861</v>
      </c>
      <c r="W1832">
        <v>106.45247999999999</v>
      </c>
      <c r="X1832">
        <v>10.98704</v>
      </c>
      <c r="Y1832" t="s">
        <v>7864</v>
      </c>
    </row>
    <row r="1833" spans="1:25" x14ac:dyDescent="0.75">
      <c r="A1833">
        <v>65409259</v>
      </c>
      <c r="B1833" t="s">
        <v>4111</v>
      </c>
      <c r="C1833" t="s">
        <v>5407</v>
      </c>
      <c r="D1833" t="s">
        <v>5474</v>
      </c>
      <c r="E1833" t="s">
        <v>18</v>
      </c>
      <c r="F1833">
        <v>0</v>
      </c>
      <c r="G1833">
        <v>7</v>
      </c>
      <c r="H1833" t="s">
        <v>7287</v>
      </c>
      <c r="I1833">
        <v>11</v>
      </c>
      <c r="J1833">
        <v>18.6666666666667</v>
      </c>
      <c r="L1833" t="s">
        <v>5481</v>
      </c>
      <c r="M1833" t="s">
        <v>5475</v>
      </c>
      <c r="N1833">
        <v>23.6666666666667</v>
      </c>
      <c r="O1833">
        <v>16.6666666666667</v>
      </c>
      <c r="P1833">
        <v>0.70422535211267601</v>
      </c>
      <c r="Q1833" t="s">
        <v>5476</v>
      </c>
      <c r="R1833" t="s">
        <v>5477</v>
      </c>
      <c r="S1833" t="s">
        <v>46</v>
      </c>
      <c r="T1833" t="s">
        <v>11</v>
      </c>
      <c r="U1833" t="s">
        <v>19</v>
      </c>
      <c r="V1833" t="s">
        <v>7867</v>
      </c>
      <c r="W1833">
        <v>106.62273</v>
      </c>
      <c r="X1833">
        <v>10.92421</v>
      </c>
      <c r="Y1833" t="s">
        <v>7864</v>
      </c>
    </row>
    <row r="1834" spans="1:25" x14ac:dyDescent="0.75">
      <c r="A1834">
        <v>65540128</v>
      </c>
      <c r="B1834" t="s">
        <v>6846</v>
      </c>
      <c r="C1834" t="s">
        <v>5407</v>
      </c>
      <c r="D1834" t="s">
        <v>5488</v>
      </c>
      <c r="E1834" t="s">
        <v>18</v>
      </c>
      <c r="F1834">
        <v>0</v>
      </c>
      <c r="I1834">
        <v>5</v>
      </c>
      <c r="J1834">
        <v>10</v>
      </c>
      <c r="L1834" t="s">
        <v>5508</v>
      </c>
      <c r="M1834" t="s">
        <v>5475</v>
      </c>
      <c r="N1834">
        <v>23.6666666666667</v>
      </c>
      <c r="O1834">
        <v>14.3333333333333</v>
      </c>
      <c r="P1834">
        <v>0.60563380281690105</v>
      </c>
      <c r="Q1834" t="s">
        <v>5485</v>
      </c>
      <c r="R1834" t="s">
        <v>5486</v>
      </c>
      <c r="S1834" t="s">
        <v>46</v>
      </c>
      <c r="T1834" t="s">
        <v>11</v>
      </c>
      <c r="U1834" t="s">
        <v>19</v>
      </c>
      <c r="V1834" t="s">
        <v>7861</v>
      </c>
      <c r="W1834">
        <v>106.45446</v>
      </c>
      <c r="X1834">
        <v>10.94299</v>
      </c>
      <c r="Y1834" t="s">
        <v>7864</v>
      </c>
    </row>
    <row r="1835" spans="1:25" x14ac:dyDescent="0.75">
      <c r="A1835">
        <v>65540254</v>
      </c>
      <c r="B1835" t="s">
        <v>6415</v>
      </c>
      <c r="C1835" t="s">
        <v>5407</v>
      </c>
      <c r="D1835" t="s">
        <v>5488</v>
      </c>
      <c r="E1835" t="s">
        <v>18</v>
      </c>
      <c r="F1835">
        <v>0</v>
      </c>
      <c r="I1835">
        <v>15</v>
      </c>
      <c r="J1835">
        <v>9.3333333333333304</v>
      </c>
      <c r="K1835">
        <v>5</v>
      </c>
      <c r="L1835" t="s">
        <v>5508</v>
      </c>
      <c r="M1835" t="s">
        <v>5475</v>
      </c>
      <c r="N1835">
        <v>23.6666666666667</v>
      </c>
      <c r="O1835">
        <v>14.3333333333333</v>
      </c>
      <c r="P1835">
        <v>0.60563380281690105</v>
      </c>
      <c r="Q1835" t="s">
        <v>5495</v>
      </c>
      <c r="R1835" t="s">
        <v>5477</v>
      </c>
      <c r="S1835" t="s">
        <v>46</v>
      </c>
      <c r="T1835" t="s">
        <v>11</v>
      </c>
      <c r="U1835" t="s">
        <v>19</v>
      </c>
      <c r="V1835" t="s">
        <v>7863</v>
      </c>
      <c r="W1835">
        <v>106.51639</v>
      </c>
      <c r="X1835">
        <v>11.012879999999999</v>
      </c>
      <c r="Y1835" t="s">
        <v>7864</v>
      </c>
    </row>
    <row r="1836" spans="1:25" x14ac:dyDescent="0.75">
      <c r="A1836">
        <v>65540406</v>
      </c>
      <c r="B1836" t="s">
        <v>5039</v>
      </c>
      <c r="C1836" t="s">
        <v>5407</v>
      </c>
      <c r="D1836" t="s">
        <v>5488</v>
      </c>
      <c r="E1836" t="s">
        <v>18</v>
      </c>
      <c r="F1836">
        <v>0</v>
      </c>
      <c r="I1836">
        <v>13</v>
      </c>
      <c r="J1836">
        <v>10.6666666666667</v>
      </c>
      <c r="K1836">
        <v>16</v>
      </c>
      <c r="L1836" t="s">
        <v>5508</v>
      </c>
      <c r="M1836" t="s">
        <v>5475</v>
      </c>
      <c r="N1836">
        <v>23.6666666666667</v>
      </c>
      <c r="O1836">
        <v>16.6666666666667</v>
      </c>
      <c r="P1836">
        <v>0.70422535211267601</v>
      </c>
      <c r="Q1836" t="s">
        <v>5485</v>
      </c>
      <c r="R1836" t="s">
        <v>5486</v>
      </c>
      <c r="S1836" t="s">
        <v>46</v>
      </c>
      <c r="T1836" t="s">
        <v>11</v>
      </c>
      <c r="U1836" t="s">
        <v>19</v>
      </c>
      <c r="V1836" t="s">
        <v>7861</v>
      </c>
      <c r="W1836">
        <v>106.49406999999999</v>
      </c>
      <c r="X1836">
        <v>10.98175</v>
      </c>
      <c r="Y1836" t="s">
        <v>7864</v>
      </c>
    </row>
    <row r="1837" spans="1:25" x14ac:dyDescent="0.75">
      <c r="A1837">
        <v>65706327</v>
      </c>
      <c r="B1837" t="s">
        <v>6890</v>
      </c>
      <c r="C1837" t="s">
        <v>5407</v>
      </c>
      <c r="D1837" t="s">
        <v>5488</v>
      </c>
      <c r="E1837" t="s">
        <v>18</v>
      </c>
      <c r="F1837">
        <v>0</v>
      </c>
      <c r="I1837">
        <v>3</v>
      </c>
      <c r="J1837">
        <v>5.3333333333333304</v>
      </c>
      <c r="K1837">
        <v>6</v>
      </c>
      <c r="L1837" t="s">
        <v>5508</v>
      </c>
      <c r="M1837" t="s">
        <v>5475</v>
      </c>
      <c r="N1837">
        <v>23.6666666666667</v>
      </c>
      <c r="O1837">
        <v>16.6666666666667</v>
      </c>
      <c r="P1837">
        <v>0.70422535211267601</v>
      </c>
      <c r="Q1837" t="s">
        <v>5510</v>
      </c>
      <c r="R1837" t="s">
        <v>5486</v>
      </c>
      <c r="S1837" t="s">
        <v>46</v>
      </c>
      <c r="T1837" t="s">
        <v>11</v>
      </c>
      <c r="U1837" t="s">
        <v>19</v>
      </c>
      <c r="V1837" t="s">
        <v>7861</v>
      </c>
      <c r="W1837">
        <v>106.47469</v>
      </c>
      <c r="X1837">
        <v>10.983280000000001</v>
      </c>
      <c r="Y1837" t="s">
        <v>7864</v>
      </c>
    </row>
    <row r="1838" spans="1:25" x14ac:dyDescent="0.75">
      <c r="A1838">
        <v>65729009</v>
      </c>
      <c r="B1838" t="s">
        <v>6448</v>
      </c>
      <c r="C1838" t="s">
        <v>5407</v>
      </c>
      <c r="D1838" t="s">
        <v>5488</v>
      </c>
      <c r="E1838" t="s">
        <v>18</v>
      </c>
      <c r="F1838">
        <v>0</v>
      </c>
      <c r="I1838">
        <v>36</v>
      </c>
      <c r="J1838">
        <v>29.3333333333333</v>
      </c>
      <c r="K1838">
        <v>8</v>
      </c>
      <c r="L1838" t="s">
        <v>5508</v>
      </c>
      <c r="M1838" t="s">
        <v>5475</v>
      </c>
      <c r="N1838">
        <v>23.6666666666667</v>
      </c>
      <c r="O1838">
        <v>17</v>
      </c>
      <c r="P1838">
        <v>0.71830985915492995</v>
      </c>
      <c r="Q1838" t="s">
        <v>5493</v>
      </c>
      <c r="R1838" t="s">
        <v>5486</v>
      </c>
      <c r="S1838" t="s">
        <v>46</v>
      </c>
      <c r="T1838" t="s">
        <v>11</v>
      </c>
      <c r="U1838" t="s">
        <v>19</v>
      </c>
      <c r="V1838" t="s">
        <v>7870</v>
      </c>
      <c r="W1838">
        <v>106.43422</v>
      </c>
      <c r="X1838">
        <v>11.04834</v>
      </c>
      <c r="Y1838" t="s">
        <v>7864</v>
      </c>
    </row>
    <row r="1839" spans="1:25" x14ac:dyDescent="0.75">
      <c r="A1839">
        <v>65733356</v>
      </c>
      <c r="B1839" t="s">
        <v>2332</v>
      </c>
      <c r="C1839" t="s">
        <v>5407</v>
      </c>
      <c r="D1839" t="s">
        <v>5487</v>
      </c>
      <c r="E1839" t="s">
        <v>18</v>
      </c>
      <c r="F1839">
        <v>0</v>
      </c>
      <c r="I1839">
        <v>5</v>
      </c>
      <c r="J1839">
        <v>6.6666666666666696</v>
      </c>
      <c r="K1839">
        <v>6</v>
      </c>
      <c r="L1839" t="s">
        <v>5508</v>
      </c>
      <c r="M1839" t="s">
        <v>5475</v>
      </c>
      <c r="N1839">
        <v>23.6666666666667</v>
      </c>
      <c r="O1839">
        <v>13</v>
      </c>
      <c r="P1839">
        <v>0.54929577464788704</v>
      </c>
      <c r="Q1839" t="s">
        <v>5495</v>
      </c>
      <c r="R1839" t="s">
        <v>5477</v>
      </c>
      <c r="S1839" t="s">
        <v>46</v>
      </c>
      <c r="T1839" t="s">
        <v>11</v>
      </c>
      <c r="U1839" t="s">
        <v>19</v>
      </c>
      <c r="V1839" t="s">
        <v>7863</v>
      </c>
      <c r="W1839">
        <v>106.55710999999999</v>
      </c>
      <c r="X1839">
        <v>11.028409999999999</v>
      </c>
      <c r="Y1839" t="s">
        <v>7866</v>
      </c>
    </row>
    <row r="1840" spans="1:25" x14ac:dyDescent="0.75">
      <c r="A1840">
        <v>65008106</v>
      </c>
      <c r="B1840" t="s">
        <v>6781</v>
      </c>
      <c r="C1840" t="s">
        <v>5407</v>
      </c>
      <c r="D1840" t="s">
        <v>5488</v>
      </c>
      <c r="E1840" t="s">
        <v>18</v>
      </c>
      <c r="F1840">
        <v>0</v>
      </c>
      <c r="G1840">
        <v>3</v>
      </c>
      <c r="H1840" t="s">
        <v>7287</v>
      </c>
      <c r="I1840">
        <v>10</v>
      </c>
      <c r="J1840">
        <v>16.6666666666667</v>
      </c>
      <c r="K1840">
        <v>14</v>
      </c>
      <c r="L1840" t="s">
        <v>5481</v>
      </c>
      <c r="M1840" t="s">
        <v>5475</v>
      </c>
      <c r="N1840">
        <v>23.3333333333333</v>
      </c>
      <c r="O1840">
        <v>17.6666666666667</v>
      </c>
      <c r="P1840">
        <v>0.75714285714285701</v>
      </c>
      <c r="Q1840" t="s">
        <v>5521</v>
      </c>
      <c r="R1840" t="s">
        <v>5477</v>
      </c>
      <c r="S1840" t="s">
        <v>46</v>
      </c>
      <c r="T1840" t="s">
        <v>11</v>
      </c>
      <c r="U1840" t="s">
        <v>19</v>
      </c>
      <c r="V1840" t="s">
        <v>7867</v>
      </c>
      <c r="W1840">
        <v>106.57449</v>
      </c>
      <c r="X1840">
        <v>10.99797</v>
      </c>
      <c r="Y1840" t="s">
        <v>7864</v>
      </c>
    </row>
    <row r="1841" spans="1:25" x14ac:dyDescent="0.75">
      <c r="A1841">
        <v>65021829</v>
      </c>
      <c r="B1841" t="s">
        <v>6726</v>
      </c>
      <c r="C1841" t="s">
        <v>5390</v>
      </c>
      <c r="D1841" t="s">
        <v>5488</v>
      </c>
      <c r="E1841" t="s">
        <v>18</v>
      </c>
      <c r="F1841">
        <v>0</v>
      </c>
      <c r="I1841">
        <v>13</v>
      </c>
      <c r="J1841">
        <v>8.3333333333333304</v>
      </c>
      <c r="K1841">
        <v>3</v>
      </c>
      <c r="L1841" t="s">
        <v>5508</v>
      </c>
      <c r="M1841" t="s">
        <v>5475</v>
      </c>
      <c r="N1841">
        <v>23.3333333333333</v>
      </c>
      <c r="O1841">
        <v>16</v>
      </c>
      <c r="P1841">
        <v>0.68571428571428605</v>
      </c>
      <c r="Q1841" t="s">
        <v>5515</v>
      </c>
      <c r="R1841" t="s">
        <v>5483</v>
      </c>
      <c r="S1841" t="s">
        <v>46</v>
      </c>
      <c r="T1841" t="s">
        <v>11</v>
      </c>
      <c r="U1841" t="s">
        <v>19</v>
      </c>
      <c r="V1841" t="s">
        <v>7865</v>
      </c>
      <c r="W1841">
        <v>106.51042</v>
      </c>
      <c r="X1841">
        <v>11.11115</v>
      </c>
      <c r="Y1841" t="s">
        <v>7864</v>
      </c>
    </row>
    <row r="1842" spans="1:25" x14ac:dyDescent="0.75">
      <c r="A1842">
        <v>65026458</v>
      </c>
      <c r="B1842" t="s">
        <v>6192</v>
      </c>
      <c r="C1842" t="s">
        <v>5390</v>
      </c>
      <c r="D1842" t="s">
        <v>5488</v>
      </c>
      <c r="E1842" t="s">
        <v>18</v>
      </c>
      <c r="F1842">
        <v>0</v>
      </c>
      <c r="I1842">
        <v>7</v>
      </c>
      <c r="J1842">
        <v>9.6666666666666696</v>
      </c>
      <c r="K1842">
        <v>3</v>
      </c>
      <c r="L1842" t="s">
        <v>5508</v>
      </c>
      <c r="M1842" t="s">
        <v>5475</v>
      </c>
      <c r="N1842">
        <v>23.3333333333333</v>
      </c>
      <c r="O1842">
        <v>17.3333333333333</v>
      </c>
      <c r="P1842">
        <v>0.74285714285714299</v>
      </c>
      <c r="Q1842" t="s">
        <v>5515</v>
      </c>
      <c r="R1842" t="s">
        <v>5483</v>
      </c>
      <c r="S1842" t="s">
        <v>46</v>
      </c>
      <c r="T1842" t="s">
        <v>11</v>
      </c>
      <c r="U1842" t="s">
        <v>19</v>
      </c>
      <c r="V1842" t="s">
        <v>7865</v>
      </c>
      <c r="W1842">
        <v>106.46701</v>
      </c>
      <c r="X1842">
        <v>11.14495</v>
      </c>
      <c r="Y1842" t="s">
        <v>7864</v>
      </c>
    </row>
    <row r="1843" spans="1:25" x14ac:dyDescent="0.75">
      <c r="A1843">
        <v>65026793</v>
      </c>
      <c r="B1843" t="s">
        <v>6913</v>
      </c>
      <c r="C1843" t="s">
        <v>5407</v>
      </c>
      <c r="D1843" t="s">
        <v>5488</v>
      </c>
      <c r="E1843" t="s">
        <v>18</v>
      </c>
      <c r="F1843">
        <v>0</v>
      </c>
      <c r="I1843">
        <v>70</v>
      </c>
      <c r="J1843">
        <v>70</v>
      </c>
      <c r="K1843">
        <v>5</v>
      </c>
      <c r="L1843" t="s">
        <v>5508</v>
      </c>
      <c r="M1843" t="s">
        <v>5475</v>
      </c>
      <c r="N1843">
        <v>23.3333333333333</v>
      </c>
      <c r="O1843">
        <v>14.3333333333333</v>
      </c>
      <c r="P1843">
        <v>0.61428571428571399</v>
      </c>
      <c r="Q1843" t="s">
        <v>5507</v>
      </c>
      <c r="R1843" t="s">
        <v>5486</v>
      </c>
      <c r="S1843" t="s">
        <v>46</v>
      </c>
      <c r="T1843" t="s">
        <v>11</v>
      </c>
      <c r="U1843" t="s">
        <v>19</v>
      </c>
      <c r="V1843" t="s">
        <v>7865</v>
      </c>
      <c r="W1843">
        <v>106.54724</v>
      </c>
      <c r="X1843">
        <v>10.93272</v>
      </c>
      <c r="Y1843" t="s">
        <v>7864</v>
      </c>
    </row>
    <row r="1844" spans="1:25" x14ac:dyDescent="0.75">
      <c r="A1844">
        <v>65026866</v>
      </c>
      <c r="B1844" t="s">
        <v>6812</v>
      </c>
      <c r="C1844" t="s">
        <v>5407</v>
      </c>
      <c r="D1844" t="s">
        <v>5488</v>
      </c>
      <c r="E1844" t="s">
        <v>18</v>
      </c>
      <c r="F1844">
        <v>0</v>
      </c>
      <c r="G1844">
        <v>7</v>
      </c>
      <c r="H1844" t="s">
        <v>7287</v>
      </c>
      <c r="I1844">
        <v>8</v>
      </c>
      <c r="J1844">
        <v>13.6666666666667</v>
      </c>
      <c r="K1844">
        <v>29</v>
      </c>
      <c r="L1844" t="s">
        <v>5481</v>
      </c>
      <c r="M1844" t="s">
        <v>5475</v>
      </c>
      <c r="N1844">
        <v>23.3333333333333</v>
      </c>
      <c r="O1844">
        <v>17.6666666666667</v>
      </c>
      <c r="P1844">
        <v>0.75714285714285701</v>
      </c>
      <c r="Q1844" t="s">
        <v>5521</v>
      </c>
      <c r="R1844" t="s">
        <v>5477</v>
      </c>
      <c r="S1844" t="s">
        <v>46</v>
      </c>
      <c r="T1844" t="s">
        <v>11</v>
      </c>
      <c r="U1844" t="s">
        <v>19</v>
      </c>
      <c r="V1844" t="s">
        <v>7869</v>
      </c>
      <c r="W1844">
        <v>106.52852</v>
      </c>
      <c r="X1844">
        <v>10.98737</v>
      </c>
      <c r="Y1844" t="s">
        <v>7864</v>
      </c>
    </row>
    <row r="1845" spans="1:25" x14ac:dyDescent="0.75">
      <c r="A1845">
        <v>65026881</v>
      </c>
      <c r="B1845" t="s">
        <v>6406</v>
      </c>
      <c r="C1845" t="s">
        <v>5407</v>
      </c>
      <c r="D1845" t="s">
        <v>5488</v>
      </c>
      <c r="E1845" t="s">
        <v>18</v>
      </c>
      <c r="F1845">
        <v>0</v>
      </c>
      <c r="I1845">
        <v>4</v>
      </c>
      <c r="J1845">
        <v>4</v>
      </c>
      <c r="K1845">
        <v>2</v>
      </c>
      <c r="L1845" t="s">
        <v>5508</v>
      </c>
      <c r="M1845" t="s">
        <v>5475</v>
      </c>
      <c r="N1845">
        <v>23.3333333333333</v>
      </c>
      <c r="O1845">
        <v>11.3333333333333</v>
      </c>
      <c r="P1845">
        <v>0.48571428571428599</v>
      </c>
      <c r="Q1845" t="s">
        <v>5503</v>
      </c>
      <c r="R1845" t="s">
        <v>5477</v>
      </c>
      <c r="S1845" t="s">
        <v>46</v>
      </c>
      <c r="T1845" t="s">
        <v>11</v>
      </c>
      <c r="U1845" t="s">
        <v>19</v>
      </c>
      <c r="V1845" t="s">
        <v>7869</v>
      </c>
      <c r="W1845">
        <v>106.59050000000001</v>
      </c>
      <c r="X1845">
        <v>10.97034</v>
      </c>
      <c r="Y1845" t="s">
        <v>7866</v>
      </c>
    </row>
    <row r="1846" spans="1:25" x14ac:dyDescent="0.75">
      <c r="A1846">
        <v>65027966</v>
      </c>
      <c r="B1846" t="s">
        <v>6526</v>
      </c>
      <c r="C1846" t="s">
        <v>5390</v>
      </c>
      <c r="D1846" t="s">
        <v>5487</v>
      </c>
      <c r="E1846" t="s">
        <v>18</v>
      </c>
      <c r="F1846">
        <v>0</v>
      </c>
      <c r="I1846">
        <v>11</v>
      </c>
      <c r="J1846">
        <v>11.3333333333333</v>
      </c>
      <c r="K1846">
        <v>4</v>
      </c>
      <c r="L1846" t="s">
        <v>5508</v>
      </c>
      <c r="M1846" t="s">
        <v>5475</v>
      </c>
      <c r="N1846">
        <v>23.3333333333333</v>
      </c>
      <c r="O1846">
        <v>16</v>
      </c>
      <c r="P1846">
        <v>0.68571428571428605</v>
      </c>
      <c r="Q1846" t="s">
        <v>5512</v>
      </c>
      <c r="R1846" t="s">
        <v>5483</v>
      </c>
      <c r="S1846" t="s">
        <v>46</v>
      </c>
      <c r="T1846" t="s">
        <v>11</v>
      </c>
      <c r="U1846" t="s">
        <v>19</v>
      </c>
      <c r="V1846" t="s">
        <v>7859</v>
      </c>
      <c r="W1846">
        <v>106.58331</v>
      </c>
      <c r="X1846">
        <v>10.975099999999999</v>
      </c>
      <c r="Y1846" t="s">
        <v>7864</v>
      </c>
    </row>
    <row r="1847" spans="1:25" x14ac:dyDescent="0.75">
      <c r="A1847">
        <v>65028079</v>
      </c>
      <c r="B1847" t="s">
        <v>6558</v>
      </c>
      <c r="C1847" t="s">
        <v>5427</v>
      </c>
      <c r="D1847" t="s">
        <v>5488</v>
      </c>
      <c r="E1847" t="s">
        <v>18</v>
      </c>
      <c r="F1847">
        <v>0</v>
      </c>
      <c r="G1847">
        <v>4</v>
      </c>
      <c r="H1847" t="s">
        <v>7287</v>
      </c>
      <c r="I1847">
        <v>6</v>
      </c>
      <c r="J1847">
        <v>5.6666666666666696</v>
      </c>
      <c r="K1847">
        <v>1</v>
      </c>
      <c r="L1847" t="s">
        <v>5481</v>
      </c>
      <c r="M1847" t="s">
        <v>5475</v>
      </c>
      <c r="N1847">
        <v>23.3333333333333</v>
      </c>
      <c r="O1847">
        <v>15.3333333333333</v>
      </c>
      <c r="P1847">
        <v>0.65714285714285703</v>
      </c>
      <c r="Q1847" t="s">
        <v>5482</v>
      </c>
      <c r="R1847" t="s">
        <v>5483</v>
      </c>
      <c r="S1847" t="s">
        <v>46</v>
      </c>
      <c r="T1847" t="s">
        <v>11</v>
      </c>
      <c r="U1847" t="s">
        <v>19</v>
      </c>
      <c r="V1847" t="s">
        <v>7869</v>
      </c>
      <c r="W1847">
        <v>106.5466</v>
      </c>
      <c r="X1847">
        <v>10.93877</v>
      </c>
      <c r="Y1847" t="s">
        <v>7864</v>
      </c>
    </row>
    <row r="1848" spans="1:25" x14ac:dyDescent="0.75">
      <c r="A1848">
        <v>65028328</v>
      </c>
      <c r="B1848" t="s">
        <v>6955</v>
      </c>
      <c r="C1848" t="s">
        <v>5407</v>
      </c>
      <c r="D1848" t="s">
        <v>5488</v>
      </c>
      <c r="E1848" t="s">
        <v>18</v>
      </c>
      <c r="F1848">
        <v>0</v>
      </c>
      <c r="I1848">
        <v>5</v>
      </c>
      <c r="J1848">
        <v>17.3333333333333</v>
      </c>
      <c r="K1848">
        <v>6</v>
      </c>
      <c r="L1848" t="s">
        <v>5508</v>
      </c>
      <c r="M1848" t="s">
        <v>5475</v>
      </c>
      <c r="N1848">
        <v>23.3333333333333</v>
      </c>
      <c r="O1848">
        <v>12</v>
      </c>
      <c r="P1848">
        <v>0.51428571428571401</v>
      </c>
      <c r="Q1848" t="s">
        <v>5507</v>
      </c>
      <c r="R1848" t="s">
        <v>5486</v>
      </c>
      <c r="S1848" t="s">
        <v>46</v>
      </c>
      <c r="T1848" t="s">
        <v>11</v>
      </c>
      <c r="U1848" t="s">
        <v>19</v>
      </c>
      <c r="V1848" t="s">
        <v>7869</v>
      </c>
      <c r="W1848">
        <v>106.54799</v>
      </c>
      <c r="X1848">
        <v>10.937239999999999</v>
      </c>
      <c r="Y1848" t="s">
        <v>7866</v>
      </c>
    </row>
    <row r="1849" spans="1:25" x14ac:dyDescent="0.75">
      <c r="A1849">
        <v>65041565</v>
      </c>
      <c r="B1849" t="s">
        <v>6347</v>
      </c>
      <c r="C1849" t="s">
        <v>5390</v>
      </c>
      <c r="D1849" t="s">
        <v>5488</v>
      </c>
      <c r="E1849" t="s">
        <v>18</v>
      </c>
      <c r="F1849">
        <v>0</v>
      </c>
      <c r="I1849">
        <v>11</v>
      </c>
      <c r="J1849">
        <v>7.3333333333333304</v>
      </c>
      <c r="K1849">
        <v>4</v>
      </c>
      <c r="L1849" t="s">
        <v>5508</v>
      </c>
      <c r="M1849" t="s">
        <v>5475</v>
      </c>
      <c r="N1849">
        <v>23.3333333333333</v>
      </c>
      <c r="O1849">
        <v>16.3333333333333</v>
      </c>
      <c r="P1849">
        <v>0.7</v>
      </c>
      <c r="Q1849" t="s">
        <v>5515</v>
      </c>
      <c r="R1849" t="s">
        <v>5483</v>
      </c>
      <c r="S1849" t="s">
        <v>46</v>
      </c>
      <c r="T1849" t="s">
        <v>11</v>
      </c>
      <c r="U1849" t="s">
        <v>19</v>
      </c>
      <c r="V1849" t="s">
        <v>7870</v>
      </c>
      <c r="W1849">
        <v>106.40616</v>
      </c>
      <c r="X1849">
        <v>10.991199999999999</v>
      </c>
      <c r="Y1849" t="s">
        <v>7864</v>
      </c>
    </row>
    <row r="1850" spans="1:25" x14ac:dyDescent="0.75">
      <c r="A1850">
        <v>65065326</v>
      </c>
      <c r="B1850" t="s">
        <v>6965</v>
      </c>
      <c r="C1850" t="s">
        <v>5407</v>
      </c>
      <c r="D1850" t="s">
        <v>5496</v>
      </c>
      <c r="E1850" t="s">
        <v>18</v>
      </c>
      <c r="F1850">
        <v>0</v>
      </c>
      <c r="I1850">
        <v>12</v>
      </c>
      <c r="J1850">
        <v>22.3333333333333</v>
      </c>
      <c r="L1850" t="s">
        <v>5508</v>
      </c>
      <c r="M1850" t="s">
        <v>5475</v>
      </c>
      <c r="N1850">
        <v>23.3333333333333</v>
      </c>
      <c r="O1850">
        <v>16.6666666666667</v>
      </c>
      <c r="P1850">
        <v>0.71428571428571397</v>
      </c>
      <c r="Q1850" t="s">
        <v>5504</v>
      </c>
      <c r="R1850" t="s">
        <v>5486</v>
      </c>
      <c r="S1850" t="s">
        <v>46</v>
      </c>
      <c r="T1850" t="s">
        <v>11</v>
      </c>
      <c r="U1850" t="s">
        <v>19</v>
      </c>
      <c r="V1850" t="s">
        <v>7869</v>
      </c>
      <c r="W1850">
        <v>106.52631</v>
      </c>
      <c r="X1850">
        <v>10.94998</v>
      </c>
      <c r="Y1850" t="s">
        <v>7864</v>
      </c>
    </row>
    <row r="1851" spans="1:25" x14ac:dyDescent="0.75">
      <c r="A1851">
        <v>65065735</v>
      </c>
      <c r="B1851" t="s">
        <v>5928</v>
      </c>
      <c r="C1851" t="s">
        <v>5416</v>
      </c>
      <c r="D1851" t="s">
        <v>5496</v>
      </c>
      <c r="E1851" t="s">
        <v>18</v>
      </c>
      <c r="F1851">
        <v>0</v>
      </c>
      <c r="I1851">
        <v>6</v>
      </c>
      <c r="J1851">
        <v>4.3333333333333304</v>
      </c>
      <c r="L1851" t="s">
        <v>5508</v>
      </c>
      <c r="M1851" t="s">
        <v>5475</v>
      </c>
      <c r="N1851">
        <v>23.3333333333333</v>
      </c>
      <c r="O1851">
        <v>15.6666666666667</v>
      </c>
      <c r="P1851">
        <v>0.67142857142857104</v>
      </c>
      <c r="Q1851" t="s">
        <v>5482</v>
      </c>
      <c r="R1851" t="s">
        <v>5483</v>
      </c>
      <c r="S1851" t="s">
        <v>46</v>
      </c>
      <c r="T1851" t="s">
        <v>11</v>
      </c>
      <c r="U1851" t="s">
        <v>19</v>
      </c>
      <c r="V1851" t="s">
        <v>7869</v>
      </c>
      <c r="W1851">
        <v>106.52585999999999</v>
      </c>
      <c r="X1851">
        <v>10.957610000000001</v>
      </c>
      <c r="Y1851" t="s">
        <v>7864</v>
      </c>
    </row>
    <row r="1852" spans="1:25" x14ac:dyDescent="0.75">
      <c r="A1852">
        <v>65067916</v>
      </c>
      <c r="B1852" t="s">
        <v>7617</v>
      </c>
      <c r="C1852" t="s">
        <v>5407</v>
      </c>
      <c r="D1852" t="s">
        <v>5496</v>
      </c>
      <c r="E1852" t="s">
        <v>18</v>
      </c>
      <c r="F1852">
        <v>0</v>
      </c>
      <c r="I1852">
        <v>4</v>
      </c>
      <c r="J1852">
        <v>18</v>
      </c>
      <c r="L1852" t="s">
        <v>5508</v>
      </c>
      <c r="M1852" t="s">
        <v>5475</v>
      </c>
      <c r="N1852">
        <v>23.3333333333333</v>
      </c>
      <c r="O1852">
        <v>10.6666666666667</v>
      </c>
      <c r="P1852">
        <v>0.45714285714285702</v>
      </c>
      <c r="Q1852" t="s">
        <v>5503</v>
      </c>
      <c r="R1852" t="s">
        <v>5477</v>
      </c>
      <c r="S1852" t="s">
        <v>46</v>
      </c>
      <c r="T1852" t="s">
        <v>11</v>
      </c>
      <c r="U1852" t="s">
        <v>19</v>
      </c>
      <c r="V1852" t="s">
        <v>7859</v>
      </c>
      <c r="W1852">
        <v>106.59979</v>
      </c>
      <c r="X1852">
        <v>10.96907</v>
      </c>
      <c r="Y1852" t="s">
        <v>7866</v>
      </c>
    </row>
    <row r="1853" spans="1:25" x14ac:dyDescent="0.75">
      <c r="A1853">
        <v>65508348</v>
      </c>
      <c r="B1853" t="s">
        <v>6369</v>
      </c>
      <c r="C1853" t="s">
        <v>5407</v>
      </c>
      <c r="D1853" t="s">
        <v>5488</v>
      </c>
      <c r="E1853" t="s">
        <v>18</v>
      </c>
      <c r="F1853">
        <v>0</v>
      </c>
      <c r="I1853">
        <v>8</v>
      </c>
      <c r="J1853">
        <v>10</v>
      </c>
      <c r="K1853">
        <v>5</v>
      </c>
      <c r="L1853" t="s">
        <v>5508</v>
      </c>
      <c r="M1853" t="s">
        <v>5475</v>
      </c>
      <c r="N1853">
        <v>23.3333333333333</v>
      </c>
      <c r="O1853">
        <v>17.6666666666667</v>
      </c>
      <c r="P1853">
        <v>0.75714285714285701</v>
      </c>
      <c r="Q1853" t="s">
        <v>5500</v>
      </c>
      <c r="R1853" t="s">
        <v>5486</v>
      </c>
      <c r="S1853" t="s">
        <v>46</v>
      </c>
      <c r="T1853" t="s">
        <v>11</v>
      </c>
      <c r="U1853" t="s">
        <v>19</v>
      </c>
      <c r="V1853" t="s">
        <v>7861</v>
      </c>
      <c r="W1853">
        <v>106.49659</v>
      </c>
      <c r="X1853">
        <v>10.966419999999999</v>
      </c>
      <c r="Y1853" t="s">
        <v>7864</v>
      </c>
    </row>
    <row r="1854" spans="1:25" x14ac:dyDescent="0.75">
      <c r="A1854">
        <v>65540258</v>
      </c>
      <c r="B1854" t="s">
        <v>5930</v>
      </c>
      <c r="C1854" t="s">
        <v>5407</v>
      </c>
      <c r="D1854" t="s">
        <v>5488</v>
      </c>
      <c r="E1854" t="s">
        <v>18</v>
      </c>
      <c r="F1854">
        <v>0</v>
      </c>
      <c r="I1854">
        <v>12</v>
      </c>
      <c r="J1854">
        <v>6.6666666666666696</v>
      </c>
      <c r="K1854">
        <v>6</v>
      </c>
      <c r="L1854" t="s">
        <v>5508</v>
      </c>
      <c r="M1854" t="s">
        <v>5475</v>
      </c>
      <c r="N1854">
        <v>23.3333333333333</v>
      </c>
      <c r="O1854">
        <v>19</v>
      </c>
      <c r="P1854">
        <v>0.81428571428571395</v>
      </c>
      <c r="Q1854" t="s">
        <v>5495</v>
      </c>
      <c r="R1854" t="s">
        <v>5477</v>
      </c>
      <c r="S1854" t="s">
        <v>46</v>
      </c>
      <c r="T1854" t="s">
        <v>11</v>
      </c>
      <c r="U1854" t="s">
        <v>19</v>
      </c>
      <c r="V1854" t="s">
        <v>7863</v>
      </c>
      <c r="W1854">
        <v>106.48559</v>
      </c>
      <c r="X1854">
        <v>11.013389999999999</v>
      </c>
      <c r="Y1854" t="s">
        <v>7862</v>
      </c>
    </row>
    <row r="1855" spans="1:25" x14ac:dyDescent="0.75">
      <c r="A1855">
        <v>65708628</v>
      </c>
      <c r="B1855" t="s">
        <v>6399</v>
      </c>
      <c r="C1855" t="s">
        <v>5407</v>
      </c>
      <c r="D1855" t="s">
        <v>5488</v>
      </c>
      <c r="E1855" t="s">
        <v>18</v>
      </c>
      <c r="F1855">
        <v>0</v>
      </c>
      <c r="G1855">
        <v>2</v>
      </c>
      <c r="H1855" t="s">
        <v>7287</v>
      </c>
      <c r="I1855">
        <v>7</v>
      </c>
      <c r="J1855">
        <v>22.6666666666667</v>
      </c>
      <c r="K1855">
        <v>3</v>
      </c>
      <c r="L1855" t="s">
        <v>5481</v>
      </c>
      <c r="M1855" t="s">
        <v>5475</v>
      </c>
      <c r="N1855">
        <v>23.3333333333333</v>
      </c>
      <c r="O1855">
        <v>10.6666666666667</v>
      </c>
      <c r="P1855">
        <v>0.45714285714285702</v>
      </c>
      <c r="Q1855" t="s">
        <v>5503</v>
      </c>
      <c r="R1855" t="s">
        <v>5477</v>
      </c>
      <c r="S1855" t="s">
        <v>46</v>
      </c>
      <c r="T1855" t="s">
        <v>11</v>
      </c>
      <c r="U1855" t="s">
        <v>19</v>
      </c>
      <c r="V1855" t="s">
        <v>7859</v>
      </c>
      <c r="W1855">
        <v>106.60088</v>
      </c>
      <c r="X1855">
        <v>10.967409999999999</v>
      </c>
      <c r="Y1855" t="s">
        <v>7866</v>
      </c>
    </row>
    <row r="1856" spans="1:25" x14ac:dyDescent="0.75">
      <c r="A1856">
        <v>65713364</v>
      </c>
      <c r="B1856" t="s">
        <v>6634</v>
      </c>
      <c r="C1856" t="s">
        <v>5407</v>
      </c>
      <c r="D1856" t="s">
        <v>5488</v>
      </c>
      <c r="E1856" t="s">
        <v>18</v>
      </c>
      <c r="F1856">
        <v>0</v>
      </c>
      <c r="I1856">
        <v>15</v>
      </c>
      <c r="J1856">
        <v>11</v>
      </c>
      <c r="K1856">
        <v>9</v>
      </c>
      <c r="L1856" t="s">
        <v>5508</v>
      </c>
      <c r="M1856" t="s">
        <v>5475</v>
      </c>
      <c r="N1856">
        <v>23.3333333333333</v>
      </c>
      <c r="O1856">
        <v>16.6666666666667</v>
      </c>
      <c r="P1856">
        <v>0.71428571428571397</v>
      </c>
      <c r="Q1856" t="s">
        <v>5495</v>
      </c>
      <c r="R1856" t="s">
        <v>5477</v>
      </c>
      <c r="S1856" t="s">
        <v>46</v>
      </c>
      <c r="T1856" t="s">
        <v>11</v>
      </c>
      <c r="U1856" t="s">
        <v>19</v>
      </c>
      <c r="V1856" t="s">
        <v>7859</v>
      </c>
      <c r="W1856">
        <v>106.56406</v>
      </c>
      <c r="X1856">
        <v>11.022030000000001</v>
      </c>
      <c r="Y1856" t="s">
        <v>7864</v>
      </c>
    </row>
    <row r="1857" spans="1:25" x14ac:dyDescent="0.75">
      <c r="A1857">
        <v>65723932</v>
      </c>
      <c r="B1857" t="s">
        <v>6178</v>
      </c>
      <c r="C1857" t="s">
        <v>5407</v>
      </c>
      <c r="D1857" t="s">
        <v>5488</v>
      </c>
      <c r="E1857" t="s">
        <v>18</v>
      </c>
      <c r="F1857">
        <v>0</v>
      </c>
      <c r="I1857">
        <v>7</v>
      </c>
      <c r="J1857">
        <v>26.3333333333333</v>
      </c>
      <c r="K1857">
        <v>5</v>
      </c>
      <c r="L1857" t="s">
        <v>5508</v>
      </c>
      <c r="M1857" t="s">
        <v>5475</v>
      </c>
      <c r="N1857">
        <v>23.3333333333333</v>
      </c>
      <c r="O1857">
        <v>10</v>
      </c>
      <c r="P1857">
        <v>0.42857142857142899</v>
      </c>
      <c r="Q1857" t="s">
        <v>5503</v>
      </c>
      <c r="R1857" t="s">
        <v>5477</v>
      </c>
      <c r="S1857" t="s">
        <v>46</v>
      </c>
      <c r="T1857" t="s">
        <v>11</v>
      </c>
      <c r="U1857" t="s">
        <v>19</v>
      </c>
      <c r="V1857" t="s">
        <v>7859</v>
      </c>
      <c r="W1857">
        <v>106.59260999999999</v>
      </c>
      <c r="X1857">
        <v>10.968159999999999</v>
      </c>
      <c r="Y1857" t="s">
        <v>7866</v>
      </c>
    </row>
    <row r="1858" spans="1:25" x14ac:dyDescent="0.75">
      <c r="A1858">
        <v>65731714</v>
      </c>
      <c r="B1858" t="s">
        <v>5867</v>
      </c>
      <c r="C1858" t="s">
        <v>5407</v>
      </c>
      <c r="D1858" t="s">
        <v>5487</v>
      </c>
      <c r="E1858" t="s">
        <v>18</v>
      </c>
      <c r="F1858">
        <v>0</v>
      </c>
      <c r="G1858">
        <v>4</v>
      </c>
      <c r="H1858" t="s">
        <v>7287</v>
      </c>
      <c r="I1858">
        <v>7</v>
      </c>
      <c r="J1858">
        <v>8.6666666666666696</v>
      </c>
      <c r="K1858">
        <v>13</v>
      </c>
      <c r="L1858" t="s">
        <v>5481</v>
      </c>
      <c r="M1858" t="s">
        <v>5475</v>
      </c>
      <c r="N1858">
        <v>23.3333333333333</v>
      </c>
      <c r="O1858">
        <v>13.3333333333333</v>
      </c>
      <c r="P1858">
        <v>0.57142857142857195</v>
      </c>
      <c r="Q1858" t="s">
        <v>5504</v>
      </c>
      <c r="R1858" t="s">
        <v>5486</v>
      </c>
      <c r="S1858" t="s">
        <v>46</v>
      </c>
      <c r="T1858" t="s">
        <v>11</v>
      </c>
      <c r="U1858" t="s">
        <v>19</v>
      </c>
      <c r="V1858" t="s">
        <v>7869</v>
      </c>
      <c r="W1858">
        <v>106.52615</v>
      </c>
      <c r="X1858">
        <v>10.94998</v>
      </c>
      <c r="Y1858" t="s">
        <v>7866</v>
      </c>
    </row>
    <row r="1859" spans="1:25" x14ac:dyDescent="0.75">
      <c r="A1859">
        <v>65733275</v>
      </c>
      <c r="B1859" t="s">
        <v>3442</v>
      </c>
      <c r="C1859" t="s">
        <v>5407</v>
      </c>
      <c r="D1859" t="s">
        <v>5488</v>
      </c>
      <c r="E1859" t="s">
        <v>18</v>
      </c>
      <c r="F1859">
        <v>0</v>
      </c>
      <c r="I1859">
        <v>4</v>
      </c>
      <c r="J1859">
        <v>4</v>
      </c>
      <c r="K1859">
        <v>3</v>
      </c>
      <c r="L1859" t="s">
        <v>5508</v>
      </c>
      <c r="M1859" t="s">
        <v>5475</v>
      </c>
      <c r="N1859">
        <v>23.3333333333333</v>
      </c>
      <c r="O1859">
        <v>15.3333333333333</v>
      </c>
      <c r="P1859">
        <v>0.65714285714285703</v>
      </c>
      <c r="Q1859" t="s">
        <v>5510</v>
      </c>
      <c r="R1859" t="s">
        <v>5486</v>
      </c>
      <c r="S1859" t="s">
        <v>46</v>
      </c>
      <c r="T1859" t="s">
        <v>11</v>
      </c>
      <c r="U1859" t="s">
        <v>19</v>
      </c>
      <c r="V1859" t="s">
        <v>7870</v>
      </c>
      <c r="W1859">
        <v>106.41507</v>
      </c>
      <c r="X1859">
        <v>10.98963</v>
      </c>
      <c r="Y1859" t="s">
        <v>7864</v>
      </c>
    </row>
    <row r="1860" spans="1:25" x14ac:dyDescent="0.75">
      <c r="A1860">
        <v>65009027</v>
      </c>
      <c r="B1860" t="s">
        <v>6662</v>
      </c>
      <c r="C1860" t="s">
        <v>5407</v>
      </c>
      <c r="D1860" t="s">
        <v>5488</v>
      </c>
      <c r="E1860" t="s">
        <v>18</v>
      </c>
      <c r="F1860">
        <v>0</v>
      </c>
      <c r="I1860">
        <v>6</v>
      </c>
      <c r="J1860">
        <v>4.6666666666666696</v>
      </c>
      <c r="K1860">
        <v>10</v>
      </c>
      <c r="L1860" t="s">
        <v>5508</v>
      </c>
      <c r="M1860" t="s">
        <v>5475</v>
      </c>
      <c r="N1860">
        <v>23</v>
      </c>
      <c r="O1860">
        <v>16.3333333333333</v>
      </c>
      <c r="P1860">
        <v>0.71014492753623204</v>
      </c>
      <c r="Q1860" t="s">
        <v>5493</v>
      </c>
      <c r="R1860" t="s">
        <v>5486</v>
      </c>
      <c r="S1860" t="s">
        <v>46</v>
      </c>
      <c r="T1860" t="s">
        <v>11</v>
      </c>
      <c r="U1860" t="s">
        <v>19</v>
      </c>
      <c r="V1860" t="s">
        <v>7870</v>
      </c>
      <c r="W1860">
        <v>106.43003</v>
      </c>
      <c r="X1860">
        <v>11.060370000000001</v>
      </c>
      <c r="Y1860" t="s">
        <v>7864</v>
      </c>
    </row>
    <row r="1861" spans="1:25" x14ac:dyDescent="0.75">
      <c r="A1861">
        <v>65014233</v>
      </c>
      <c r="B1861" t="s">
        <v>6706</v>
      </c>
      <c r="C1861" t="s">
        <v>5407</v>
      </c>
      <c r="D1861" t="s">
        <v>5488</v>
      </c>
      <c r="E1861" t="s">
        <v>18</v>
      </c>
      <c r="F1861">
        <v>0</v>
      </c>
      <c r="I1861">
        <v>13</v>
      </c>
      <c r="J1861">
        <v>20</v>
      </c>
      <c r="K1861">
        <v>5</v>
      </c>
      <c r="L1861" t="s">
        <v>5508</v>
      </c>
      <c r="M1861" t="s">
        <v>5475</v>
      </c>
      <c r="N1861">
        <v>23</v>
      </c>
      <c r="O1861">
        <v>7.3333333333333304</v>
      </c>
      <c r="P1861">
        <v>0.31884057971014501</v>
      </c>
      <c r="Q1861" t="s">
        <v>5507</v>
      </c>
      <c r="R1861" t="s">
        <v>5486</v>
      </c>
      <c r="S1861" t="s">
        <v>46</v>
      </c>
      <c r="T1861" t="s">
        <v>11</v>
      </c>
      <c r="U1861" t="s">
        <v>19</v>
      </c>
      <c r="V1861" t="s">
        <v>7869</v>
      </c>
      <c r="W1861">
        <v>106.56010000000001</v>
      </c>
      <c r="X1861">
        <v>10.941240000000001</v>
      </c>
      <c r="Y1861" t="s">
        <v>7868</v>
      </c>
    </row>
    <row r="1862" spans="1:25" x14ac:dyDescent="0.75">
      <c r="A1862">
        <v>65017484</v>
      </c>
      <c r="B1862" t="s">
        <v>6798</v>
      </c>
      <c r="C1862" t="s">
        <v>5390</v>
      </c>
      <c r="D1862" t="s">
        <v>5488</v>
      </c>
      <c r="E1862" t="s">
        <v>18</v>
      </c>
      <c r="F1862">
        <v>0</v>
      </c>
      <c r="I1862">
        <v>9</v>
      </c>
      <c r="J1862">
        <v>8</v>
      </c>
      <c r="K1862">
        <v>1</v>
      </c>
      <c r="L1862" t="s">
        <v>5508</v>
      </c>
      <c r="M1862" t="s">
        <v>5475</v>
      </c>
      <c r="N1862">
        <v>23</v>
      </c>
      <c r="O1862">
        <v>15.3333333333333</v>
      </c>
      <c r="P1862">
        <v>0.66666666666666696</v>
      </c>
      <c r="Q1862" t="s">
        <v>5512</v>
      </c>
      <c r="R1862" t="s">
        <v>5483</v>
      </c>
      <c r="S1862" t="s">
        <v>46</v>
      </c>
      <c r="T1862" t="s">
        <v>11</v>
      </c>
      <c r="U1862" t="s">
        <v>19</v>
      </c>
      <c r="V1862" t="s">
        <v>7867</v>
      </c>
      <c r="W1862">
        <v>106.61091999999999</v>
      </c>
      <c r="X1862">
        <v>10.96532</v>
      </c>
      <c r="Y1862" t="s">
        <v>7864</v>
      </c>
    </row>
    <row r="1863" spans="1:25" x14ac:dyDescent="0.75">
      <c r="A1863">
        <v>65017597</v>
      </c>
      <c r="B1863" t="s">
        <v>5810</v>
      </c>
      <c r="C1863" t="s">
        <v>5390</v>
      </c>
      <c r="D1863" t="s">
        <v>5488</v>
      </c>
      <c r="E1863" t="s">
        <v>18</v>
      </c>
      <c r="F1863">
        <v>0</v>
      </c>
      <c r="I1863">
        <v>6</v>
      </c>
      <c r="J1863">
        <v>7</v>
      </c>
      <c r="K1863">
        <v>2</v>
      </c>
      <c r="L1863" t="s">
        <v>5508</v>
      </c>
      <c r="M1863" t="s">
        <v>5475</v>
      </c>
      <c r="N1863">
        <v>23</v>
      </c>
      <c r="O1863">
        <v>14.6666666666667</v>
      </c>
      <c r="P1863">
        <v>0.63768115942029002</v>
      </c>
      <c r="Q1863" t="s">
        <v>5482</v>
      </c>
      <c r="R1863" t="s">
        <v>5483</v>
      </c>
      <c r="S1863" t="s">
        <v>46</v>
      </c>
      <c r="T1863" t="s">
        <v>11</v>
      </c>
      <c r="U1863" t="s">
        <v>19</v>
      </c>
      <c r="V1863" t="s">
        <v>7869</v>
      </c>
      <c r="W1863">
        <v>106.5455</v>
      </c>
      <c r="X1863">
        <v>10.958489999999999</v>
      </c>
      <c r="Y1863" t="s">
        <v>7864</v>
      </c>
    </row>
    <row r="1864" spans="1:25" x14ac:dyDescent="0.75">
      <c r="A1864">
        <v>65019452</v>
      </c>
      <c r="B1864" t="s">
        <v>5667</v>
      </c>
      <c r="C1864" t="s">
        <v>5407</v>
      </c>
      <c r="D1864" t="s">
        <v>5474</v>
      </c>
      <c r="E1864" t="s">
        <v>18</v>
      </c>
      <c r="F1864">
        <v>0</v>
      </c>
      <c r="G1864">
        <v>3</v>
      </c>
      <c r="H1864" t="s">
        <v>7287</v>
      </c>
      <c r="I1864">
        <v>25</v>
      </c>
      <c r="J1864">
        <v>16.3333333333333</v>
      </c>
      <c r="L1864" t="s">
        <v>5481</v>
      </c>
      <c r="M1864" t="s">
        <v>5475</v>
      </c>
      <c r="N1864">
        <v>23</v>
      </c>
      <c r="O1864">
        <v>16.6666666666667</v>
      </c>
      <c r="P1864">
        <v>0.72463768115941996</v>
      </c>
      <c r="Q1864" t="s">
        <v>5476</v>
      </c>
      <c r="R1864" t="s">
        <v>5477</v>
      </c>
      <c r="S1864" t="s">
        <v>46</v>
      </c>
      <c r="T1864" t="s">
        <v>11</v>
      </c>
      <c r="U1864" t="s">
        <v>19</v>
      </c>
      <c r="V1864" t="s">
        <v>7867</v>
      </c>
      <c r="W1864">
        <v>106.62927000000001</v>
      </c>
      <c r="X1864">
        <v>10.92558</v>
      </c>
      <c r="Y1864" t="s">
        <v>7864</v>
      </c>
    </row>
    <row r="1865" spans="1:25" x14ac:dyDescent="0.75">
      <c r="A1865">
        <v>65026895</v>
      </c>
      <c r="B1865" t="s">
        <v>6452</v>
      </c>
      <c r="C1865" t="s">
        <v>5407</v>
      </c>
      <c r="D1865" t="s">
        <v>5488</v>
      </c>
      <c r="E1865" t="s">
        <v>18</v>
      </c>
      <c r="F1865">
        <v>0</v>
      </c>
      <c r="G1865">
        <v>3</v>
      </c>
      <c r="H1865" t="s">
        <v>7287</v>
      </c>
      <c r="I1865">
        <v>10</v>
      </c>
      <c r="J1865">
        <v>19.6666666666667</v>
      </c>
      <c r="K1865">
        <v>15</v>
      </c>
      <c r="L1865" t="s">
        <v>5481</v>
      </c>
      <c r="M1865" t="s">
        <v>5475</v>
      </c>
      <c r="N1865">
        <v>23</v>
      </c>
      <c r="O1865">
        <v>16.3333333333333</v>
      </c>
      <c r="P1865">
        <v>0.71014492753623204</v>
      </c>
      <c r="Q1865" t="s">
        <v>5521</v>
      </c>
      <c r="R1865" t="s">
        <v>5477</v>
      </c>
      <c r="S1865" t="s">
        <v>46</v>
      </c>
      <c r="T1865" t="s">
        <v>11</v>
      </c>
      <c r="U1865" t="s">
        <v>19</v>
      </c>
      <c r="V1865" t="s">
        <v>7859</v>
      </c>
      <c r="W1865">
        <v>106.56461</v>
      </c>
      <c r="X1865">
        <v>10.98455</v>
      </c>
      <c r="Y1865" t="s">
        <v>7864</v>
      </c>
    </row>
    <row r="1866" spans="1:25" x14ac:dyDescent="0.75">
      <c r="A1866">
        <v>65028687</v>
      </c>
      <c r="B1866" t="s">
        <v>7882</v>
      </c>
      <c r="C1866" t="s">
        <v>5407</v>
      </c>
      <c r="D1866" t="s">
        <v>5488</v>
      </c>
      <c r="E1866" t="s">
        <v>18</v>
      </c>
      <c r="F1866">
        <v>0</v>
      </c>
      <c r="I1866">
        <v>5</v>
      </c>
      <c r="J1866">
        <v>22.6666666666667</v>
      </c>
      <c r="K1866">
        <v>2</v>
      </c>
      <c r="L1866" t="s">
        <v>5508</v>
      </c>
      <c r="M1866" t="s">
        <v>5475</v>
      </c>
      <c r="N1866">
        <v>23</v>
      </c>
      <c r="O1866">
        <v>10.3333333333333</v>
      </c>
      <c r="P1866">
        <v>0.44927536231884102</v>
      </c>
      <c r="Q1866" t="s">
        <v>5503</v>
      </c>
      <c r="R1866" t="s">
        <v>5477</v>
      </c>
      <c r="S1866" t="s">
        <v>46</v>
      </c>
      <c r="T1866" t="s">
        <v>11</v>
      </c>
      <c r="U1866" t="s">
        <v>19</v>
      </c>
      <c r="V1866" t="s">
        <v>7859</v>
      </c>
      <c r="W1866">
        <v>106.58844000000001</v>
      </c>
      <c r="X1866">
        <v>10.969799999999999</v>
      </c>
      <c r="Y1866" t="s">
        <v>7866</v>
      </c>
    </row>
    <row r="1867" spans="1:25" x14ac:dyDescent="0.75">
      <c r="A1867">
        <v>65031303</v>
      </c>
      <c r="B1867" t="s">
        <v>6257</v>
      </c>
      <c r="C1867" t="s">
        <v>5390</v>
      </c>
      <c r="D1867" t="s">
        <v>5487</v>
      </c>
      <c r="E1867" t="s">
        <v>18</v>
      </c>
      <c r="F1867">
        <v>0</v>
      </c>
      <c r="I1867">
        <v>11</v>
      </c>
      <c r="J1867">
        <v>7.6666666666666696</v>
      </c>
      <c r="K1867">
        <v>9</v>
      </c>
      <c r="L1867" t="s">
        <v>5508</v>
      </c>
      <c r="M1867" t="s">
        <v>5475</v>
      </c>
      <c r="N1867">
        <v>23</v>
      </c>
      <c r="O1867">
        <v>15.6666666666667</v>
      </c>
      <c r="P1867">
        <v>0.68115942028985499</v>
      </c>
      <c r="Q1867" t="s">
        <v>5515</v>
      </c>
      <c r="R1867" t="s">
        <v>5483</v>
      </c>
      <c r="S1867" t="s">
        <v>46</v>
      </c>
      <c r="T1867" t="s">
        <v>11</v>
      </c>
      <c r="U1867" t="s">
        <v>19</v>
      </c>
      <c r="V1867" t="s">
        <v>7861</v>
      </c>
      <c r="W1867">
        <v>106.49338</v>
      </c>
      <c r="X1867">
        <v>10.987740000000001</v>
      </c>
      <c r="Y1867" t="s">
        <v>7864</v>
      </c>
    </row>
    <row r="1868" spans="1:25" x14ac:dyDescent="0.75">
      <c r="A1868">
        <v>65032627</v>
      </c>
      <c r="B1868" t="s">
        <v>6566</v>
      </c>
      <c r="C1868" t="s">
        <v>5390</v>
      </c>
      <c r="D1868" t="s">
        <v>5488</v>
      </c>
      <c r="E1868" t="s">
        <v>18</v>
      </c>
      <c r="F1868">
        <v>0</v>
      </c>
      <c r="I1868">
        <v>4</v>
      </c>
      <c r="J1868">
        <v>7</v>
      </c>
      <c r="K1868">
        <v>2</v>
      </c>
      <c r="L1868" t="s">
        <v>5508</v>
      </c>
      <c r="M1868" t="s">
        <v>5475</v>
      </c>
      <c r="N1868">
        <v>23</v>
      </c>
      <c r="O1868">
        <v>14.6666666666667</v>
      </c>
      <c r="P1868">
        <v>0.63768115942029002</v>
      </c>
      <c r="Q1868" t="s">
        <v>5512</v>
      </c>
      <c r="R1868" t="s">
        <v>5483</v>
      </c>
      <c r="S1868" t="s">
        <v>46</v>
      </c>
      <c r="T1868" t="s">
        <v>11</v>
      </c>
      <c r="U1868" t="s">
        <v>19</v>
      </c>
      <c r="V1868" t="s">
        <v>7867</v>
      </c>
      <c r="W1868">
        <v>106.61114999999999</v>
      </c>
      <c r="X1868">
        <v>10.980320000000001</v>
      </c>
      <c r="Y1868" t="s">
        <v>7864</v>
      </c>
    </row>
    <row r="1869" spans="1:25" x14ac:dyDescent="0.75">
      <c r="A1869">
        <v>65033250</v>
      </c>
      <c r="B1869" t="s">
        <v>6154</v>
      </c>
      <c r="C1869" t="s">
        <v>5427</v>
      </c>
      <c r="D1869" t="s">
        <v>5474</v>
      </c>
      <c r="E1869" t="s">
        <v>18</v>
      </c>
      <c r="F1869">
        <v>0</v>
      </c>
      <c r="G1869">
        <v>2</v>
      </c>
      <c r="H1869" t="s">
        <v>7287</v>
      </c>
      <c r="I1869">
        <v>9</v>
      </c>
      <c r="J1869">
        <v>10.3333333333333</v>
      </c>
      <c r="K1869">
        <v>1</v>
      </c>
      <c r="L1869" t="s">
        <v>5481</v>
      </c>
      <c r="M1869" t="s">
        <v>5475</v>
      </c>
      <c r="N1869">
        <v>23</v>
      </c>
      <c r="O1869">
        <v>12.6666666666667</v>
      </c>
      <c r="P1869">
        <v>0.55072463768115898</v>
      </c>
      <c r="Q1869" t="s">
        <v>5482</v>
      </c>
      <c r="R1869" t="s">
        <v>5483</v>
      </c>
      <c r="S1869" t="s">
        <v>46</v>
      </c>
      <c r="T1869" t="s">
        <v>11</v>
      </c>
      <c r="U1869" t="s">
        <v>19</v>
      </c>
      <c r="V1869" t="s">
        <v>7869</v>
      </c>
      <c r="W1869">
        <v>106.50787</v>
      </c>
      <c r="X1869">
        <v>10.96977</v>
      </c>
      <c r="Y1869" t="s">
        <v>7866</v>
      </c>
    </row>
    <row r="1870" spans="1:25" x14ac:dyDescent="0.75">
      <c r="A1870">
        <v>65033262</v>
      </c>
      <c r="B1870" t="s">
        <v>6709</v>
      </c>
      <c r="C1870" t="s">
        <v>5390</v>
      </c>
      <c r="D1870" t="s">
        <v>5488</v>
      </c>
      <c r="E1870" t="s">
        <v>18</v>
      </c>
      <c r="F1870">
        <v>0</v>
      </c>
      <c r="I1870">
        <v>13</v>
      </c>
      <c r="J1870">
        <v>9.3333333333333304</v>
      </c>
      <c r="K1870">
        <v>3</v>
      </c>
      <c r="L1870" t="s">
        <v>5508</v>
      </c>
      <c r="M1870" t="s">
        <v>5475</v>
      </c>
      <c r="N1870">
        <v>23</v>
      </c>
      <c r="O1870">
        <v>16.6666666666667</v>
      </c>
      <c r="P1870">
        <v>0.72463768115941996</v>
      </c>
      <c r="Q1870" t="s">
        <v>5515</v>
      </c>
      <c r="R1870" t="s">
        <v>5483</v>
      </c>
      <c r="S1870" t="s">
        <v>46</v>
      </c>
      <c r="T1870" t="s">
        <v>11</v>
      </c>
      <c r="U1870" t="s">
        <v>19</v>
      </c>
      <c r="V1870" t="s">
        <v>7861</v>
      </c>
      <c r="W1870">
        <v>106.49145</v>
      </c>
      <c r="X1870">
        <v>10.977550000000001</v>
      </c>
      <c r="Y1870" t="s">
        <v>7864</v>
      </c>
    </row>
    <row r="1871" spans="1:25" x14ac:dyDescent="0.75">
      <c r="A1871">
        <v>65063673</v>
      </c>
      <c r="B1871" t="s">
        <v>6378</v>
      </c>
      <c r="C1871" t="s">
        <v>5390</v>
      </c>
      <c r="D1871" t="s">
        <v>5496</v>
      </c>
      <c r="E1871" t="s">
        <v>18</v>
      </c>
      <c r="F1871">
        <v>0</v>
      </c>
      <c r="I1871">
        <v>15</v>
      </c>
      <c r="J1871">
        <v>10.3333333333333</v>
      </c>
      <c r="L1871" t="s">
        <v>5508</v>
      </c>
      <c r="M1871" t="s">
        <v>5475</v>
      </c>
      <c r="N1871">
        <v>23</v>
      </c>
      <c r="O1871">
        <v>16.3333333333333</v>
      </c>
      <c r="P1871">
        <v>0.71014492753623204</v>
      </c>
      <c r="Q1871" t="s">
        <v>5515</v>
      </c>
      <c r="R1871" t="s">
        <v>5483</v>
      </c>
      <c r="S1871" t="s">
        <v>46</v>
      </c>
      <c r="T1871" t="s">
        <v>11</v>
      </c>
      <c r="U1871" t="s">
        <v>19</v>
      </c>
      <c r="V1871" t="s">
        <v>7861</v>
      </c>
      <c r="W1871">
        <v>106.4877</v>
      </c>
      <c r="X1871">
        <v>10.971679999999999</v>
      </c>
      <c r="Y1871" t="s">
        <v>7864</v>
      </c>
    </row>
    <row r="1872" spans="1:25" x14ac:dyDescent="0.75">
      <c r="A1872">
        <v>65065327</v>
      </c>
      <c r="B1872" t="s">
        <v>6961</v>
      </c>
      <c r="C1872" t="s">
        <v>5407</v>
      </c>
      <c r="D1872" t="s">
        <v>5496</v>
      </c>
      <c r="E1872" t="s">
        <v>18</v>
      </c>
      <c r="F1872">
        <v>0</v>
      </c>
      <c r="I1872">
        <v>9</v>
      </c>
      <c r="J1872">
        <v>6</v>
      </c>
      <c r="L1872" t="s">
        <v>5508</v>
      </c>
      <c r="M1872" t="s">
        <v>5475</v>
      </c>
      <c r="N1872">
        <v>23</v>
      </c>
      <c r="O1872">
        <v>15.6666666666667</v>
      </c>
      <c r="P1872">
        <v>0.68115942028985499</v>
      </c>
      <c r="Q1872" t="s">
        <v>5507</v>
      </c>
      <c r="R1872" t="s">
        <v>5486</v>
      </c>
      <c r="S1872" t="s">
        <v>46</v>
      </c>
      <c r="T1872" t="s">
        <v>11</v>
      </c>
      <c r="U1872" t="s">
        <v>19</v>
      </c>
      <c r="V1872" t="s">
        <v>7869</v>
      </c>
      <c r="W1872">
        <v>106.54929</v>
      </c>
      <c r="X1872">
        <v>10.95219</v>
      </c>
      <c r="Y1872" t="s">
        <v>7864</v>
      </c>
    </row>
    <row r="1873" spans="1:25" x14ac:dyDescent="0.75">
      <c r="A1873">
        <v>65700619</v>
      </c>
      <c r="B1873" t="s">
        <v>6847</v>
      </c>
      <c r="C1873" t="s">
        <v>5407</v>
      </c>
      <c r="D1873" t="s">
        <v>5488</v>
      </c>
      <c r="E1873" t="s">
        <v>18</v>
      </c>
      <c r="F1873">
        <v>0</v>
      </c>
      <c r="I1873">
        <v>8</v>
      </c>
      <c r="J1873">
        <v>6.6666666666666696</v>
      </c>
      <c r="K1873">
        <v>9</v>
      </c>
      <c r="L1873" t="s">
        <v>5508</v>
      </c>
      <c r="M1873" t="s">
        <v>5475</v>
      </c>
      <c r="N1873">
        <v>23</v>
      </c>
      <c r="O1873">
        <v>17</v>
      </c>
      <c r="P1873">
        <v>0.73913043478260898</v>
      </c>
      <c r="Q1873" t="s">
        <v>5500</v>
      </c>
      <c r="R1873" t="s">
        <v>5486</v>
      </c>
      <c r="S1873" t="s">
        <v>46</v>
      </c>
      <c r="T1873" t="s">
        <v>11</v>
      </c>
      <c r="U1873" t="s">
        <v>19</v>
      </c>
      <c r="V1873" t="s">
        <v>7861</v>
      </c>
      <c r="W1873">
        <v>106.48271</v>
      </c>
      <c r="X1873">
        <v>10.969519999999999</v>
      </c>
      <c r="Y1873" t="s">
        <v>7864</v>
      </c>
    </row>
    <row r="1874" spans="1:25" x14ac:dyDescent="0.75">
      <c r="A1874">
        <v>65701520</v>
      </c>
      <c r="B1874" t="s">
        <v>6282</v>
      </c>
      <c r="C1874" t="s">
        <v>5407</v>
      </c>
      <c r="D1874" t="s">
        <v>5488</v>
      </c>
      <c r="E1874" t="s">
        <v>18</v>
      </c>
      <c r="F1874">
        <v>0</v>
      </c>
      <c r="I1874">
        <v>5</v>
      </c>
      <c r="J1874">
        <v>40.3333333333333</v>
      </c>
      <c r="K1874">
        <v>6</v>
      </c>
      <c r="L1874" t="s">
        <v>5508</v>
      </c>
      <c r="M1874" t="s">
        <v>5475</v>
      </c>
      <c r="N1874">
        <v>23</v>
      </c>
      <c r="O1874">
        <v>10.6666666666667</v>
      </c>
      <c r="P1874">
        <v>0.46376811594202899</v>
      </c>
      <c r="Q1874" t="s">
        <v>5503</v>
      </c>
      <c r="R1874" t="s">
        <v>5477</v>
      </c>
      <c r="S1874" t="s">
        <v>46</v>
      </c>
      <c r="T1874" t="s">
        <v>11</v>
      </c>
      <c r="U1874" t="s">
        <v>19</v>
      </c>
      <c r="V1874" t="s">
        <v>7859</v>
      </c>
      <c r="W1874">
        <v>106.59827</v>
      </c>
      <c r="X1874">
        <v>10.95912</v>
      </c>
      <c r="Y1874" t="s">
        <v>7866</v>
      </c>
    </row>
    <row r="1875" spans="1:25" x14ac:dyDescent="0.75">
      <c r="A1875">
        <v>65701765</v>
      </c>
      <c r="B1875" t="s">
        <v>5774</v>
      </c>
      <c r="C1875" t="s">
        <v>5407</v>
      </c>
      <c r="D1875" t="s">
        <v>5488</v>
      </c>
      <c r="E1875" t="s">
        <v>18</v>
      </c>
      <c r="F1875">
        <v>0</v>
      </c>
      <c r="I1875">
        <v>25</v>
      </c>
      <c r="J1875">
        <v>12</v>
      </c>
      <c r="K1875">
        <v>1</v>
      </c>
      <c r="L1875" t="s">
        <v>5508</v>
      </c>
      <c r="M1875" t="s">
        <v>5475</v>
      </c>
      <c r="N1875">
        <v>23</v>
      </c>
      <c r="O1875">
        <v>12</v>
      </c>
      <c r="P1875">
        <v>0.52173913043478304</v>
      </c>
      <c r="Q1875" t="s">
        <v>5503</v>
      </c>
      <c r="R1875" t="s">
        <v>5477</v>
      </c>
      <c r="S1875" t="s">
        <v>46</v>
      </c>
      <c r="T1875" t="s">
        <v>11</v>
      </c>
      <c r="U1875" t="s">
        <v>19</v>
      </c>
      <c r="V1875" t="s">
        <v>7859</v>
      </c>
      <c r="W1875">
        <v>106.59018</v>
      </c>
      <c r="X1875">
        <v>10.968819999999999</v>
      </c>
      <c r="Y1875" t="s">
        <v>7866</v>
      </c>
    </row>
    <row r="1876" spans="1:25" x14ac:dyDescent="0.75">
      <c r="A1876">
        <v>65704854</v>
      </c>
      <c r="B1876" t="s">
        <v>6061</v>
      </c>
      <c r="C1876" t="s">
        <v>5407</v>
      </c>
      <c r="D1876" t="s">
        <v>5487</v>
      </c>
      <c r="E1876" t="s">
        <v>18</v>
      </c>
      <c r="F1876">
        <v>0</v>
      </c>
      <c r="I1876">
        <v>3</v>
      </c>
      <c r="J1876">
        <v>4</v>
      </c>
      <c r="K1876">
        <v>4</v>
      </c>
      <c r="L1876" t="s">
        <v>5508</v>
      </c>
      <c r="M1876" t="s">
        <v>5475</v>
      </c>
      <c r="N1876">
        <v>23</v>
      </c>
      <c r="O1876">
        <v>16.3333333333333</v>
      </c>
      <c r="P1876">
        <v>0.71014492753623204</v>
      </c>
      <c r="Q1876" t="s">
        <v>5504</v>
      </c>
      <c r="R1876" t="s">
        <v>5486</v>
      </c>
      <c r="S1876" t="s">
        <v>46</v>
      </c>
      <c r="T1876" t="s">
        <v>11</v>
      </c>
      <c r="U1876" t="s">
        <v>19</v>
      </c>
      <c r="V1876" t="s">
        <v>7869</v>
      </c>
      <c r="W1876">
        <v>106.52828</v>
      </c>
      <c r="X1876">
        <v>10.96734</v>
      </c>
      <c r="Y1876" t="s">
        <v>7864</v>
      </c>
    </row>
    <row r="1877" spans="1:25" x14ac:dyDescent="0.75">
      <c r="A1877">
        <v>65704857</v>
      </c>
      <c r="B1877" t="s">
        <v>6218</v>
      </c>
      <c r="C1877" t="s">
        <v>5407</v>
      </c>
      <c r="D1877" t="s">
        <v>5487</v>
      </c>
      <c r="E1877" t="s">
        <v>18</v>
      </c>
      <c r="F1877">
        <v>0</v>
      </c>
      <c r="I1877">
        <v>3</v>
      </c>
      <c r="J1877">
        <v>5</v>
      </c>
      <c r="K1877">
        <v>6</v>
      </c>
      <c r="L1877" t="s">
        <v>5508</v>
      </c>
      <c r="M1877" t="s">
        <v>5475</v>
      </c>
      <c r="N1877">
        <v>23</v>
      </c>
      <c r="O1877">
        <v>15.3333333333333</v>
      </c>
      <c r="P1877">
        <v>0.66666666666666696</v>
      </c>
      <c r="Q1877" t="s">
        <v>5504</v>
      </c>
      <c r="R1877" t="s">
        <v>5486</v>
      </c>
      <c r="S1877" t="s">
        <v>46</v>
      </c>
      <c r="T1877" t="s">
        <v>11</v>
      </c>
      <c r="U1877" t="s">
        <v>19</v>
      </c>
      <c r="V1877" t="s">
        <v>7869</v>
      </c>
      <c r="W1877">
        <v>106.51999000000001</v>
      </c>
      <c r="X1877">
        <v>10.965809999999999</v>
      </c>
      <c r="Y1877" t="s">
        <v>7864</v>
      </c>
    </row>
    <row r="1878" spans="1:25" x14ac:dyDescent="0.75">
      <c r="A1878">
        <v>65714736</v>
      </c>
      <c r="B1878" t="s">
        <v>5950</v>
      </c>
      <c r="C1878" t="s">
        <v>5407</v>
      </c>
      <c r="D1878" t="s">
        <v>5488</v>
      </c>
      <c r="E1878" t="s">
        <v>18</v>
      </c>
      <c r="F1878">
        <v>0</v>
      </c>
      <c r="I1878">
        <v>12</v>
      </c>
      <c r="J1878">
        <v>8</v>
      </c>
      <c r="K1878">
        <v>15</v>
      </c>
      <c r="L1878" t="s">
        <v>5508</v>
      </c>
      <c r="M1878" t="s">
        <v>5475</v>
      </c>
      <c r="N1878">
        <v>23</v>
      </c>
      <c r="O1878">
        <v>16</v>
      </c>
      <c r="P1878">
        <v>0.69565217391304301</v>
      </c>
      <c r="Q1878" t="s">
        <v>5485</v>
      </c>
      <c r="R1878" t="s">
        <v>5486</v>
      </c>
      <c r="S1878" t="s">
        <v>46</v>
      </c>
      <c r="T1878" t="s">
        <v>11</v>
      </c>
      <c r="U1878" t="s">
        <v>19</v>
      </c>
      <c r="V1878" t="s">
        <v>7861</v>
      </c>
      <c r="W1878">
        <v>106.47492</v>
      </c>
      <c r="X1878">
        <v>10.961370000000001</v>
      </c>
      <c r="Y1878" t="s">
        <v>7864</v>
      </c>
    </row>
    <row r="1879" spans="1:25" x14ac:dyDescent="0.75">
      <c r="A1879">
        <v>65715882</v>
      </c>
      <c r="B1879" t="s">
        <v>6461</v>
      </c>
      <c r="C1879" t="s">
        <v>5407</v>
      </c>
      <c r="D1879" t="s">
        <v>5488</v>
      </c>
      <c r="E1879" t="s">
        <v>18</v>
      </c>
      <c r="F1879">
        <v>0</v>
      </c>
      <c r="I1879">
        <v>6</v>
      </c>
      <c r="J1879">
        <v>3.6666666666666701</v>
      </c>
      <c r="K1879">
        <v>10</v>
      </c>
      <c r="L1879" t="s">
        <v>5508</v>
      </c>
      <c r="M1879" t="s">
        <v>5475</v>
      </c>
      <c r="N1879">
        <v>23</v>
      </c>
      <c r="O1879">
        <v>14.6666666666667</v>
      </c>
      <c r="P1879">
        <v>0.63768115942029002</v>
      </c>
      <c r="Q1879" t="s">
        <v>5485</v>
      </c>
      <c r="R1879" t="s">
        <v>5486</v>
      </c>
      <c r="S1879" t="s">
        <v>46</v>
      </c>
      <c r="T1879" t="s">
        <v>11</v>
      </c>
      <c r="U1879" t="s">
        <v>19</v>
      </c>
      <c r="V1879" t="s">
        <v>7861</v>
      </c>
      <c r="W1879">
        <v>106.47821</v>
      </c>
      <c r="X1879">
        <v>10.978999999999999</v>
      </c>
      <c r="Y1879" t="s">
        <v>7864</v>
      </c>
    </row>
    <row r="1880" spans="1:25" x14ac:dyDescent="0.75">
      <c r="A1880">
        <v>65719601</v>
      </c>
      <c r="B1880" t="s">
        <v>800</v>
      </c>
      <c r="C1880" t="s">
        <v>5407</v>
      </c>
      <c r="D1880" t="s">
        <v>5488</v>
      </c>
      <c r="E1880" t="s">
        <v>18</v>
      </c>
      <c r="F1880">
        <v>0</v>
      </c>
      <c r="I1880">
        <v>4</v>
      </c>
      <c r="J1880">
        <v>5</v>
      </c>
      <c r="K1880">
        <v>4</v>
      </c>
      <c r="L1880" t="s">
        <v>5508</v>
      </c>
      <c r="M1880" t="s">
        <v>5475</v>
      </c>
      <c r="N1880">
        <v>23</v>
      </c>
      <c r="O1880">
        <v>6.6666666666666696</v>
      </c>
      <c r="P1880">
        <v>0.28985507246376802</v>
      </c>
      <c r="Q1880" t="s">
        <v>5503</v>
      </c>
      <c r="R1880" t="s">
        <v>5477</v>
      </c>
      <c r="S1880" t="s">
        <v>46</v>
      </c>
      <c r="T1880" t="s">
        <v>11</v>
      </c>
      <c r="U1880" t="s">
        <v>19</v>
      </c>
      <c r="V1880" t="s">
        <v>7859</v>
      </c>
      <c r="W1880">
        <v>106.58552</v>
      </c>
      <c r="X1880">
        <v>10.969620000000001</v>
      </c>
      <c r="Y1880" t="s">
        <v>7868</v>
      </c>
    </row>
    <row r="1881" spans="1:25" x14ac:dyDescent="0.75">
      <c r="A1881">
        <v>65723928</v>
      </c>
      <c r="B1881" t="s">
        <v>6249</v>
      </c>
      <c r="C1881" t="s">
        <v>5407</v>
      </c>
      <c r="D1881" t="s">
        <v>5488</v>
      </c>
      <c r="E1881" t="s">
        <v>18</v>
      </c>
      <c r="F1881">
        <v>0</v>
      </c>
      <c r="I1881">
        <v>5</v>
      </c>
      <c r="J1881">
        <v>9</v>
      </c>
      <c r="K1881">
        <v>9</v>
      </c>
      <c r="L1881" t="s">
        <v>5508</v>
      </c>
      <c r="M1881" t="s">
        <v>5475</v>
      </c>
      <c r="N1881">
        <v>23</v>
      </c>
      <c r="O1881">
        <v>11</v>
      </c>
      <c r="P1881">
        <v>0.47826086956521702</v>
      </c>
      <c r="Q1881" t="s">
        <v>5503</v>
      </c>
      <c r="R1881" t="s">
        <v>5477</v>
      </c>
      <c r="S1881" t="s">
        <v>46</v>
      </c>
      <c r="T1881" t="s">
        <v>11</v>
      </c>
      <c r="U1881" t="s">
        <v>19</v>
      </c>
      <c r="V1881" t="s">
        <v>7859</v>
      </c>
      <c r="W1881">
        <v>106.58942999999999</v>
      </c>
      <c r="X1881">
        <v>10.97246</v>
      </c>
      <c r="Y1881" t="s">
        <v>7866</v>
      </c>
    </row>
    <row r="1882" spans="1:25" x14ac:dyDescent="0.75">
      <c r="A1882">
        <v>65733559</v>
      </c>
      <c r="B1882" t="s">
        <v>3503</v>
      </c>
      <c r="C1882" t="s">
        <v>5407</v>
      </c>
      <c r="D1882" t="s">
        <v>5488</v>
      </c>
      <c r="E1882" t="s">
        <v>18</v>
      </c>
      <c r="F1882">
        <v>0</v>
      </c>
      <c r="G1882">
        <v>2</v>
      </c>
      <c r="H1882" t="s">
        <v>7287</v>
      </c>
      <c r="I1882">
        <v>6</v>
      </c>
      <c r="J1882">
        <v>5.3333333333333304</v>
      </c>
      <c r="K1882">
        <v>15</v>
      </c>
      <c r="L1882" t="s">
        <v>5481</v>
      </c>
      <c r="M1882" t="s">
        <v>5475</v>
      </c>
      <c r="N1882">
        <v>23</v>
      </c>
      <c r="O1882">
        <v>16</v>
      </c>
      <c r="P1882">
        <v>0.69565217391304301</v>
      </c>
      <c r="Q1882" t="s">
        <v>5485</v>
      </c>
      <c r="R1882" t="s">
        <v>5486</v>
      </c>
      <c r="S1882" t="s">
        <v>46</v>
      </c>
      <c r="T1882" t="s">
        <v>11</v>
      </c>
      <c r="U1882" t="s">
        <v>19</v>
      </c>
      <c r="V1882" t="s">
        <v>7861</v>
      </c>
      <c r="W1882">
        <v>106.48793000000001</v>
      </c>
      <c r="X1882">
        <v>10.97221</v>
      </c>
      <c r="Y1882" t="s">
        <v>7864</v>
      </c>
    </row>
    <row r="1883" spans="1:25" x14ac:dyDescent="0.75">
      <c r="A1883">
        <v>65733846</v>
      </c>
      <c r="B1883" t="s">
        <v>2766</v>
      </c>
      <c r="C1883" t="s">
        <v>5407</v>
      </c>
      <c r="D1883" t="s">
        <v>5488</v>
      </c>
      <c r="E1883" t="s">
        <v>18</v>
      </c>
      <c r="F1883">
        <v>0</v>
      </c>
      <c r="I1883">
        <v>11</v>
      </c>
      <c r="J1883">
        <v>9.3333333333333304</v>
      </c>
      <c r="K1883">
        <v>10</v>
      </c>
      <c r="L1883" t="s">
        <v>5508</v>
      </c>
      <c r="M1883" t="s">
        <v>5475</v>
      </c>
      <c r="N1883">
        <v>23</v>
      </c>
      <c r="O1883">
        <v>13.6666666666667</v>
      </c>
      <c r="P1883">
        <v>0.59420289855072495</v>
      </c>
      <c r="Q1883" t="s">
        <v>5507</v>
      </c>
      <c r="R1883" t="s">
        <v>5486</v>
      </c>
      <c r="S1883" t="s">
        <v>46</v>
      </c>
      <c r="T1883" t="s">
        <v>11</v>
      </c>
      <c r="U1883" t="s">
        <v>19</v>
      </c>
      <c r="V1883" t="s">
        <v>7869</v>
      </c>
      <c r="W1883">
        <v>106.52997999999999</v>
      </c>
      <c r="X1883">
        <v>10.943020000000001</v>
      </c>
      <c r="Y1883" t="s">
        <v>7866</v>
      </c>
    </row>
    <row r="1884" spans="1:25" x14ac:dyDescent="0.75">
      <c r="A1884">
        <v>65002367</v>
      </c>
      <c r="B1884" t="s">
        <v>6236</v>
      </c>
      <c r="C1884" t="s">
        <v>5390</v>
      </c>
      <c r="D1884" t="s">
        <v>5488</v>
      </c>
      <c r="E1884" t="s">
        <v>18</v>
      </c>
      <c r="F1884">
        <v>0</v>
      </c>
      <c r="I1884">
        <v>5</v>
      </c>
      <c r="J1884">
        <v>5.3333333333333304</v>
      </c>
      <c r="K1884">
        <v>3</v>
      </c>
      <c r="L1884" t="s">
        <v>5508</v>
      </c>
      <c r="M1884" t="s">
        <v>5475</v>
      </c>
      <c r="N1884">
        <v>22.6666666666667</v>
      </c>
      <c r="O1884">
        <v>15.6666666666667</v>
      </c>
      <c r="P1884">
        <v>0.69117647058823495</v>
      </c>
      <c r="Q1884" t="s">
        <v>5515</v>
      </c>
      <c r="R1884" t="s">
        <v>5483</v>
      </c>
      <c r="S1884" t="s">
        <v>46</v>
      </c>
      <c r="T1884" t="s">
        <v>11</v>
      </c>
      <c r="U1884" t="s">
        <v>19</v>
      </c>
      <c r="V1884" t="s">
        <v>7861</v>
      </c>
      <c r="W1884">
        <v>106.4983</v>
      </c>
      <c r="X1884">
        <v>10.97617</v>
      </c>
      <c r="Y1884" t="s">
        <v>7864</v>
      </c>
    </row>
    <row r="1885" spans="1:25" x14ac:dyDescent="0.75">
      <c r="A1885">
        <v>65010967</v>
      </c>
      <c r="B1885" t="s">
        <v>6361</v>
      </c>
      <c r="C1885" t="s">
        <v>5390</v>
      </c>
      <c r="D1885" t="s">
        <v>5488</v>
      </c>
      <c r="E1885" t="s">
        <v>18</v>
      </c>
      <c r="F1885">
        <v>0</v>
      </c>
      <c r="I1885">
        <v>6</v>
      </c>
      <c r="J1885">
        <v>4.6666666666666696</v>
      </c>
      <c r="K1885">
        <v>5</v>
      </c>
      <c r="L1885" t="s">
        <v>5508</v>
      </c>
      <c r="M1885" t="s">
        <v>5475</v>
      </c>
      <c r="N1885">
        <v>22.6666666666667</v>
      </c>
      <c r="O1885">
        <v>15.6666666666667</v>
      </c>
      <c r="P1885">
        <v>0.69117647058823495</v>
      </c>
      <c r="Q1885" t="s">
        <v>5515</v>
      </c>
      <c r="R1885" t="s">
        <v>5483</v>
      </c>
      <c r="S1885" t="s">
        <v>46</v>
      </c>
      <c r="T1885" t="s">
        <v>11</v>
      </c>
      <c r="U1885" t="s">
        <v>19</v>
      </c>
      <c r="V1885" t="s">
        <v>7861</v>
      </c>
      <c r="W1885">
        <v>106.42411</v>
      </c>
      <c r="X1885">
        <v>10.983969999999999</v>
      </c>
      <c r="Y1885" t="s">
        <v>7864</v>
      </c>
    </row>
    <row r="1886" spans="1:25" x14ac:dyDescent="0.75">
      <c r="A1886">
        <v>65019490</v>
      </c>
      <c r="B1886" t="s">
        <v>6535</v>
      </c>
      <c r="C1886" t="s">
        <v>5390</v>
      </c>
      <c r="D1886" t="s">
        <v>5488</v>
      </c>
      <c r="E1886" t="s">
        <v>18</v>
      </c>
      <c r="F1886">
        <v>0</v>
      </c>
      <c r="I1886">
        <v>7</v>
      </c>
      <c r="J1886">
        <v>6.6666666666666696</v>
      </c>
      <c r="K1886">
        <v>3</v>
      </c>
      <c r="L1886" t="s">
        <v>5508</v>
      </c>
      <c r="M1886" t="s">
        <v>5475</v>
      </c>
      <c r="N1886">
        <v>22.6666666666667</v>
      </c>
      <c r="O1886">
        <v>15.6666666666667</v>
      </c>
      <c r="P1886">
        <v>0.69117647058823495</v>
      </c>
      <c r="Q1886" t="s">
        <v>5515</v>
      </c>
      <c r="R1886" t="s">
        <v>5483</v>
      </c>
      <c r="S1886" t="s">
        <v>46</v>
      </c>
      <c r="T1886" t="s">
        <v>11</v>
      </c>
      <c r="U1886" t="s">
        <v>19</v>
      </c>
      <c r="V1886" t="s">
        <v>7865</v>
      </c>
      <c r="W1886">
        <v>106.47756</v>
      </c>
      <c r="X1886">
        <v>11.0602</v>
      </c>
      <c r="Y1886" t="s">
        <v>7864</v>
      </c>
    </row>
    <row r="1887" spans="1:25" x14ac:dyDescent="0.75">
      <c r="A1887">
        <v>65022251</v>
      </c>
      <c r="B1887" t="s">
        <v>6734</v>
      </c>
      <c r="C1887" t="s">
        <v>5390</v>
      </c>
      <c r="D1887" t="s">
        <v>5488</v>
      </c>
      <c r="E1887" t="s">
        <v>18</v>
      </c>
      <c r="F1887">
        <v>0</v>
      </c>
      <c r="I1887">
        <v>14</v>
      </c>
      <c r="J1887">
        <v>6.6666666666666696</v>
      </c>
      <c r="K1887">
        <v>3</v>
      </c>
      <c r="L1887" t="s">
        <v>5508</v>
      </c>
      <c r="M1887" t="s">
        <v>5475</v>
      </c>
      <c r="N1887">
        <v>22.6666666666667</v>
      </c>
      <c r="O1887">
        <v>14.6666666666667</v>
      </c>
      <c r="P1887">
        <v>0.64705882352941202</v>
      </c>
      <c r="Q1887" t="s">
        <v>5515</v>
      </c>
      <c r="R1887" t="s">
        <v>5483</v>
      </c>
      <c r="S1887" t="s">
        <v>46</v>
      </c>
      <c r="T1887" t="s">
        <v>11</v>
      </c>
      <c r="U1887" t="s">
        <v>19</v>
      </c>
      <c r="V1887" t="s">
        <v>7863</v>
      </c>
      <c r="W1887">
        <v>106.52812</v>
      </c>
      <c r="X1887">
        <v>11.06424</v>
      </c>
      <c r="Y1887" t="s">
        <v>7864</v>
      </c>
    </row>
    <row r="1888" spans="1:25" x14ac:dyDescent="0.75">
      <c r="A1888">
        <v>65023997</v>
      </c>
      <c r="B1888" t="s">
        <v>6363</v>
      </c>
      <c r="C1888" t="s">
        <v>5407</v>
      </c>
      <c r="D1888" t="s">
        <v>5487</v>
      </c>
      <c r="E1888" t="s">
        <v>18</v>
      </c>
      <c r="F1888">
        <v>0</v>
      </c>
      <c r="G1888">
        <v>6</v>
      </c>
      <c r="H1888" t="s">
        <v>7287</v>
      </c>
      <c r="I1888">
        <v>4</v>
      </c>
      <c r="J1888">
        <v>5</v>
      </c>
      <c r="L1888" t="s">
        <v>5481</v>
      </c>
      <c r="M1888" t="s">
        <v>5475</v>
      </c>
      <c r="N1888">
        <v>22.6666666666667</v>
      </c>
      <c r="O1888">
        <v>16.3333333333333</v>
      </c>
      <c r="P1888">
        <v>0.72058823529411797</v>
      </c>
      <c r="Q1888" t="s">
        <v>5476</v>
      </c>
      <c r="R1888" t="s">
        <v>5477</v>
      </c>
      <c r="S1888" t="s">
        <v>46</v>
      </c>
      <c r="T1888" t="s">
        <v>11</v>
      </c>
      <c r="U1888" t="s">
        <v>19</v>
      </c>
      <c r="V1888" t="s">
        <v>7867</v>
      </c>
      <c r="W1888">
        <v>106.64843999999999</v>
      </c>
      <c r="X1888">
        <v>10.976509999999999</v>
      </c>
      <c r="Y1888" t="s">
        <v>7864</v>
      </c>
    </row>
    <row r="1889" spans="1:25" x14ac:dyDescent="0.75">
      <c r="A1889">
        <v>65028499</v>
      </c>
      <c r="B1889" t="s">
        <v>6424</v>
      </c>
      <c r="C1889" t="s">
        <v>5390</v>
      </c>
      <c r="D1889" t="s">
        <v>5488</v>
      </c>
      <c r="E1889" t="s">
        <v>18</v>
      </c>
      <c r="F1889">
        <v>0</v>
      </c>
      <c r="I1889">
        <v>10</v>
      </c>
      <c r="J1889">
        <v>10.6666666666667</v>
      </c>
      <c r="K1889">
        <v>7</v>
      </c>
      <c r="L1889" t="s">
        <v>5508</v>
      </c>
      <c r="M1889" t="s">
        <v>5475</v>
      </c>
      <c r="N1889">
        <v>22.6666666666667</v>
      </c>
      <c r="O1889">
        <v>15</v>
      </c>
      <c r="P1889">
        <v>0.66176470588235303</v>
      </c>
      <c r="Q1889" t="s">
        <v>5515</v>
      </c>
      <c r="R1889" t="s">
        <v>5483</v>
      </c>
      <c r="S1889" t="s">
        <v>46</v>
      </c>
      <c r="T1889" t="s">
        <v>11</v>
      </c>
      <c r="U1889" t="s">
        <v>19</v>
      </c>
      <c r="V1889" t="s">
        <v>7861</v>
      </c>
      <c r="W1889">
        <v>106.47790000000001</v>
      </c>
      <c r="X1889">
        <v>10.975809999999999</v>
      </c>
      <c r="Y1889" t="s">
        <v>7864</v>
      </c>
    </row>
    <row r="1890" spans="1:25" x14ac:dyDescent="0.75">
      <c r="A1890">
        <v>65042379</v>
      </c>
      <c r="B1890" t="s">
        <v>3423</v>
      </c>
      <c r="C1890" t="s">
        <v>5407</v>
      </c>
      <c r="D1890" t="s">
        <v>5488</v>
      </c>
      <c r="E1890" t="s">
        <v>18</v>
      </c>
      <c r="F1890">
        <v>0</v>
      </c>
      <c r="I1890">
        <v>6</v>
      </c>
      <c r="J1890">
        <v>7.6666666666666696</v>
      </c>
      <c r="L1890" t="s">
        <v>5508</v>
      </c>
      <c r="M1890" t="s">
        <v>5475</v>
      </c>
      <c r="N1890">
        <v>22.6666666666667</v>
      </c>
      <c r="O1890">
        <v>10.6666666666667</v>
      </c>
      <c r="P1890">
        <v>0.47058823529411797</v>
      </c>
      <c r="Q1890" t="s">
        <v>5503</v>
      </c>
      <c r="R1890" t="s">
        <v>5477</v>
      </c>
      <c r="S1890" t="s">
        <v>46</v>
      </c>
      <c r="T1890" t="s">
        <v>11</v>
      </c>
      <c r="U1890" t="s">
        <v>19</v>
      </c>
      <c r="V1890" t="s">
        <v>7859</v>
      </c>
      <c r="W1890">
        <v>106.59116</v>
      </c>
      <c r="X1890">
        <v>10.96616</v>
      </c>
      <c r="Y1890" t="s">
        <v>7866</v>
      </c>
    </row>
    <row r="1891" spans="1:25" x14ac:dyDescent="0.75">
      <c r="A1891">
        <v>65043650</v>
      </c>
      <c r="B1891" t="s">
        <v>6013</v>
      </c>
      <c r="C1891" t="s">
        <v>5390</v>
      </c>
      <c r="D1891" t="s">
        <v>5496</v>
      </c>
      <c r="E1891" t="s">
        <v>18</v>
      </c>
      <c r="F1891">
        <v>0</v>
      </c>
      <c r="J1891">
        <v>15</v>
      </c>
      <c r="L1891" t="s">
        <v>5508</v>
      </c>
      <c r="M1891" t="s">
        <v>5475</v>
      </c>
      <c r="N1891">
        <v>22.6666666666667</v>
      </c>
      <c r="O1891">
        <v>17.3333333333333</v>
      </c>
      <c r="P1891">
        <v>0.76470588235294101</v>
      </c>
      <c r="Q1891" t="s">
        <v>5515</v>
      </c>
      <c r="R1891" t="s">
        <v>5483</v>
      </c>
      <c r="S1891" t="s">
        <v>46</v>
      </c>
      <c r="T1891" t="s">
        <v>11</v>
      </c>
      <c r="U1891" t="s">
        <v>19</v>
      </c>
      <c r="V1891" t="s">
        <v>7863</v>
      </c>
      <c r="W1891">
        <v>106.47865</v>
      </c>
      <c r="X1891">
        <v>11.00179</v>
      </c>
      <c r="Y1891" t="s">
        <v>7864</v>
      </c>
    </row>
    <row r="1892" spans="1:25" x14ac:dyDescent="0.75">
      <c r="A1892">
        <v>65044684</v>
      </c>
      <c r="B1892" t="s">
        <v>6710</v>
      </c>
      <c r="C1892" t="s">
        <v>5407</v>
      </c>
      <c r="D1892" t="s">
        <v>5496</v>
      </c>
      <c r="E1892" t="s">
        <v>18</v>
      </c>
      <c r="F1892">
        <v>0</v>
      </c>
      <c r="I1892">
        <v>4</v>
      </c>
      <c r="J1892">
        <v>4</v>
      </c>
      <c r="L1892" t="s">
        <v>5508</v>
      </c>
      <c r="M1892" t="s">
        <v>5475</v>
      </c>
      <c r="N1892">
        <v>22.6666666666667</v>
      </c>
      <c r="O1892">
        <v>14</v>
      </c>
      <c r="P1892">
        <v>0.61764705882352899</v>
      </c>
      <c r="Q1892" t="s">
        <v>5495</v>
      </c>
      <c r="R1892" t="s">
        <v>5477</v>
      </c>
      <c r="S1892" t="s">
        <v>46</v>
      </c>
      <c r="T1892" t="s">
        <v>11</v>
      </c>
      <c r="U1892" t="s">
        <v>19</v>
      </c>
      <c r="V1892" t="s">
        <v>7863</v>
      </c>
      <c r="W1892">
        <v>106.54082</v>
      </c>
      <c r="X1892">
        <v>11.02196</v>
      </c>
      <c r="Y1892" t="s">
        <v>7864</v>
      </c>
    </row>
    <row r="1893" spans="1:25" x14ac:dyDescent="0.75">
      <c r="A1893">
        <v>65045215</v>
      </c>
      <c r="B1893" t="s">
        <v>6287</v>
      </c>
      <c r="C1893" t="s">
        <v>5407</v>
      </c>
      <c r="D1893" t="s">
        <v>5496</v>
      </c>
      <c r="E1893" t="s">
        <v>18</v>
      </c>
      <c r="F1893">
        <v>0</v>
      </c>
      <c r="G1893">
        <v>3</v>
      </c>
      <c r="H1893" t="s">
        <v>7287</v>
      </c>
      <c r="I1893">
        <v>3</v>
      </c>
      <c r="J1893">
        <v>4.6666666666666696</v>
      </c>
      <c r="L1893" t="s">
        <v>5481</v>
      </c>
      <c r="M1893" t="s">
        <v>5475</v>
      </c>
      <c r="N1893">
        <v>22.6666666666667</v>
      </c>
      <c r="O1893">
        <v>15.6666666666667</v>
      </c>
      <c r="P1893">
        <v>0.69117647058823495</v>
      </c>
      <c r="Q1893" t="s">
        <v>5502</v>
      </c>
      <c r="R1893" t="s">
        <v>5477</v>
      </c>
      <c r="S1893" t="s">
        <v>46</v>
      </c>
      <c r="T1893" t="s">
        <v>11</v>
      </c>
      <c r="U1893" t="s">
        <v>19</v>
      </c>
      <c r="V1893" t="s">
        <v>7867</v>
      </c>
      <c r="W1893">
        <v>106.61067</v>
      </c>
      <c r="X1893">
        <v>10.98264</v>
      </c>
      <c r="Y1893" t="s">
        <v>7864</v>
      </c>
    </row>
    <row r="1894" spans="1:25" x14ac:dyDescent="0.75">
      <c r="A1894">
        <v>65055052</v>
      </c>
      <c r="B1894" t="s">
        <v>6277</v>
      </c>
      <c r="C1894" t="s">
        <v>5407</v>
      </c>
      <c r="D1894" t="s">
        <v>5488</v>
      </c>
      <c r="E1894" t="s">
        <v>18</v>
      </c>
      <c r="F1894">
        <v>0</v>
      </c>
      <c r="I1894">
        <v>5</v>
      </c>
      <c r="J1894">
        <v>22.3333333333333</v>
      </c>
      <c r="K1894">
        <v>2</v>
      </c>
      <c r="L1894" t="s">
        <v>5508</v>
      </c>
      <c r="M1894" t="s">
        <v>5475</v>
      </c>
      <c r="N1894">
        <v>22.6666666666667</v>
      </c>
      <c r="O1894">
        <v>9.3333333333333304</v>
      </c>
      <c r="P1894">
        <v>0.41176470588235298</v>
      </c>
      <c r="Q1894" t="s">
        <v>5503</v>
      </c>
      <c r="R1894" t="s">
        <v>5477</v>
      </c>
      <c r="S1894" t="s">
        <v>46</v>
      </c>
      <c r="T1894" t="s">
        <v>11</v>
      </c>
      <c r="U1894" t="s">
        <v>19</v>
      </c>
      <c r="V1894" t="s">
        <v>7859</v>
      </c>
      <c r="W1894">
        <v>106.59057</v>
      </c>
      <c r="X1894">
        <v>10.967560000000001</v>
      </c>
      <c r="Y1894" t="s">
        <v>7866</v>
      </c>
    </row>
    <row r="1895" spans="1:25" x14ac:dyDescent="0.75">
      <c r="A1895">
        <v>65065324</v>
      </c>
      <c r="B1895" t="s">
        <v>6181</v>
      </c>
      <c r="C1895" t="s">
        <v>5407</v>
      </c>
      <c r="D1895" t="s">
        <v>5496</v>
      </c>
      <c r="E1895" t="s">
        <v>18</v>
      </c>
      <c r="F1895">
        <v>0</v>
      </c>
      <c r="I1895">
        <v>30</v>
      </c>
      <c r="J1895">
        <v>21.6666666666667</v>
      </c>
      <c r="L1895" t="s">
        <v>5508</v>
      </c>
      <c r="M1895" t="s">
        <v>5475</v>
      </c>
      <c r="N1895">
        <v>22.6666666666667</v>
      </c>
      <c r="O1895">
        <v>16</v>
      </c>
      <c r="P1895">
        <v>0.70588235294117596</v>
      </c>
      <c r="Q1895" t="s">
        <v>5493</v>
      </c>
      <c r="R1895" t="s">
        <v>5486</v>
      </c>
      <c r="S1895" t="s">
        <v>46</v>
      </c>
      <c r="T1895" t="s">
        <v>11</v>
      </c>
      <c r="U1895" t="s">
        <v>19</v>
      </c>
      <c r="V1895" t="s">
        <v>7870</v>
      </c>
      <c r="W1895">
        <v>106.43</v>
      </c>
      <c r="X1895">
        <v>11.05288</v>
      </c>
      <c r="Y1895" t="s">
        <v>7864</v>
      </c>
    </row>
    <row r="1896" spans="1:25" x14ac:dyDescent="0.75">
      <c r="A1896">
        <v>65065436</v>
      </c>
      <c r="B1896" t="s">
        <v>7612</v>
      </c>
      <c r="C1896" t="s">
        <v>5390</v>
      </c>
      <c r="D1896" t="s">
        <v>5496</v>
      </c>
      <c r="E1896" t="s">
        <v>18</v>
      </c>
      <c r="F1896">
        <v>0</v>
      </c>
      <c r="I1896">
        <v>5</v>
      </c>
      <c r="J1896">
        <v>8</v>
      </c>
      <c r="L1896" t="s">
        <v>5508</v>
      </c>
      <c r="M1896" t="s">
        <v>5475</v>
      </c>
      <c r="N1896">
        <v>22.6666666666667</v>
      </c>
      <c r="O1896">
        <v>16</v>
      </c>
      <c r="P1896">
        <v>0.70588235294117596</v>
      </c>
      <c r="Q1896" t="s">
        <v>5512</v>
      </c>
      <c r="R1896" t="s">
        <v>5483</v>
      </c>
      <c r="S1896" t="s">
        <v>46</v>
      </c>
      <c r="T1896" t="s">
        <v>11</v>
      </c>
      <c r="U1896" t="s">
        <v>19</v>
      </c>
      <c r="V1896" t="s">
        <v>7867</v>
      </c>
      <c r="W1896">
        <v>106.65054000000001</v>
      </c>
      <c r="X1896">
        <v>10.92769</v>
      </c>
      <c r="Y1896" t="s">
        <v>7864</v>
      </c>
    </row>
    <row r="1897" spans="1:25" x14ac:dyDescent="0.75">
      <c r="A1897">
        <v>65065934</v>
      </c>
      <c r="B1897" t="s">
        <v>6263</v>
      </c>
      <c r="C1897" t="s">
        <v>5416</v>
      </c>
      <c r="D1897" t="s">
        <v>5496</v>
      </c>
      <c r="E1897" t="s">
        <v>18</v>
      </c>
      <c r="F1897">
        <v>0</v>
      </c>
      <c r="I1897">
        <v>8</v>
      </c>
      <c r="J1897">
        <v>7</v>
      </c>
      <c r="L1897" t="s">
        <v>5508</v>
      </c>
      <c r="M1897" t="s">
        <v>5475</v>
      </c>
      <c r="N1897">
        <v>22.6666666666667</v>
      </c>
      <c r="O1897">
        <v>16</v>
      </c>
      <c r="P1897">
        <v>0.70588235294117596</v>
      </c>
      <c r="Q1897" t="s">
        <v>5515</v>
      </c>
      <c r="R1897" t="s">
        <v>5483</v>
      </c>
      <c r="S1897" t="s">
        <v>46</v>
      </c>
      <c r="T1897" t="s">
        <v>11</v>
      </c>
      <c r="U1897" t="s">
        <v>19</v>
      </c>
      <c r="V1897" t="s">
        <v>7861</v>
      </c>
      <c r="W1897">
        <v>106.49567</v>
      </c>
      <c r="X1897">
        <v>10.9841</v>
      </c>
      <c r="Y1897" t="s">
        <v>7864</v>
      </c>
    </row>
    <row r="1898" spans="1:25" x14ac:dyDescent="0.75">
      <c r="A1898">
        <v>65065939</v>
      </c>
      <c r="B1898" t="s">
        <v>6395</v>
      </c>
      <c r="C1898" t="s">
        <v>5390</v>
      </c>
      <c r="D1898" t="s">
        <v>5496</v>
      </c>
      <c r="E1898" t="s">
        <v>18</v>
      </c>
      <c r="F1898">
        <v>0</v>
      </c>
      <c r="I1898">
        <v>10</v>
      </c>
      <c r="J1898">
        <v>7</v>
      </c>
      <c r="L1898" t="s">
        <v>5508</v>
      </c>
      <c r="M1898" t="s">
        <v>5475</v>
      </c>
      <c r="N1898">
        <v>22.6666666666667</v>
      </c>
      <c r="O1898">
        <v>16</v>
      </c>
      <c r="P1898">
        <v>0.70588235294117596</v>
      </c>
      <c r="Q1898" t="s">
        <v>5512</v>
      </c>
      <c r="R1898" t="s">
        <v>5483</v>
      </c>
      <c r="S1898" t="s">
        <v>46</v>
      </c>
      <c r="T1898" t="s">
        <v>11</v>
      </c>
      <c r="U1898" t="s">
        <v>19</v>
      </c>
      <c r="V1898" t="s">
        <v>7867</v>
      </c>
      <c r="W1898">
        <v>106.62057</v>
      </c>
      <c r="X1898">
        <v>10.977499999999999</v>
      </c>
      <c r="Y1898" t="s">
        <v>7864</v>
      </c>
    </row>
    <row r="1899" spans="1:25" x14ac:dyDescent="0.75">
      <c r="A1899">
        <v>65066165</v>
      </c>
      <c r="B1899" t="s">
        <v>6713</v>
      </c>
      <c r="C1899" t="s">
        <v>5416</v>
      </c>
      <c r="D1899" t="s">
        <v>5496</v>
      </c>
      <c r="E1899" t="s">
        <v>18</v>
      </c>
      <c r="F1899">
        <v>0</v>
      </c>
      <c r="I1899">
        <v>3</v>
      </c>
      <c r="J1899">
        <v>5</v>
      </c>
      <c r="L1899" t="s">
        <v>5508</v>
      </c>
      <c r="M1899" t="s">
        <v>5475</v>
      </c>
      <c r="N1899">
        <v>22.6666666666667</v>
      </c>
      <c r="O1899">
        <v>14.3333333333333</v>
      </c>
      <c r="P1899">
        <v>0.63235294117647101</v>
      </c>
      <c r="Q1899" t="s">
        <v>5482</v>
      </c>
      <c r="R1899" t="s">
        <v>5483</v>
      </c>
      <c r="S1899" t="s">
        <v>46</v>
      </c>
      <c r="T1899" t="s">
        <v>11</v>
      </c>
      <c r="U1899" t="s">
        <v>19</v>
      </c>
      <c r="V1899" t="s">
        <v>7869</v>
      </c>
      <c r="W1899">
        <v>106.55580999999999</v>
      </c>
      <c r="X1899">
        <v>10.928800000000001</v>
      </c>
      <c r="Y1899" t="s">
        <v>7864</v>
      </c>
    </row>
    <row r="1900" spans="1:25" x14ac:dyDescent="0.75">
      <c r="A1900">
        <v>65508340</v>
      </c>
      <c r="B1900" t="s">
        <v>5936</v>
      </c>
      <c r="C1900" t="s">
        <v>5407</v>
      </c>
      <c r="D1900" t="s">
        <v>5488</v>
      </c>
      <c r="E1900" t="s">
        <v>18</v>
      </c>
      <c r="F1900">
        <v>0</v>
      </c>
      <c r="I1900">
        <v>30</v>
      </c>
      <c r="J1900">
        <v>19</v>
      </c>
      <c r="K1900">
        <v>8</v>
      </c>
      <c r="L1900" t="s">
        <v>5508</v>
      </c>
      <c r="M1900" t="s">
        <v>5475</v>
      </c>
      <c r="N1900">
        <v>22.6666666666667</v>
      </c>
      <c r="O1900">
        <v>13.6666666666667</v>
      </c>
      <c r="P1900">
        <v>0.60294117647058798</v>
      </c>
      <c r="Q1900" t="s">
        <v>5495</v>
      </c>
      <c r="R1900" t="s">
        <v>5477</v>
      </c>
      <c r="S1900" t="s">
        <v>46</v>
      </c>
      <c r="T1900" t="s">
        <v>11</v>
      </c>
      <c r="U1900" t="s">
        <v>19</v>
      </c>
      <c r="V1900" t="s">
        <v>7859</v>
      </c>
      <c r="W1900">
        <v>106.56492</v>
      </c>
      <c r="X1900">
        <v>11.03471</v>
      </c>
      <c r="Y1900" t="s">
        <v>7864</v>
      </c>
    </row>
    <row r="1901" spans="1:25" x14ac:dyDescent="0.75">
      <c r="A1901">
        <v>65525472</v>
      </c>
      <c r="B1901" t="s">
        <v>6426</v>
      </c>
      <c r="C1901" t="s">
        <v>5407</v>
      </c>
      <c r="D1901" t="s">
        <v>5488</v>
      </c>
      <c r="E1901" t="s">
        <v>18</v>
      </c>
      <c r="F1901">
        <v>0</v>
      </c>
      <c r="I1901">
        <v>5</v>
      </c>
      <c r="J1901">
        <v>11</v>
      </c>
      <c r="K1901">
        <v>2</v>
      </c>
      <c r="L1901" t="s">
        <v>5508</v>
      </c>
      <c r="M1901" t="s">
        <v>5475</v>
      </c>
      <c r="N1901">
        <v>22.6666666666667</v>
      </c>
      <c r="O1901">
        <v>8.3333333333333304</v>
      </c>
      <c r="P1901">
        <v>0.36764705882352899</v>
      </c>
      <c r="Q1901" t="s">
        <v>5503</v>
      </c>
      <c r="R1901" t="s">
        <v>5477</v>
      </c>
      <c r="S1901" t="s">
        <v>46</v>
      </c>
      <c r="T1901" t="s">
        <v>11</v>
      </c>
      <c r="U1901" t="s">
        <v>19</v>
      </c>
      <c r="V1901" t="s">
        <v>7859</v>
      </c>
      <c r="W1901">
        <v>106.59095000000001</v>
      </c>
      <c r="X1901">
        <v>10.967000000000001</v>
      </c>
      <c r="Y1901" t="s">
        <v>7868</v>
      </c>
    </row>
    <row r="1902" spans="1:25" x14ac:dyDescent="0.75">
      <c r="A1902">
        <v>65525496</v>
      </c>
      <c r="B1902" t="s">
        <v>2400</v>
      </c>
      <c r="C1902" t="s">
        <v>5407</v>
      </c>
      <c r="D1902" t="s">
        <v>5487</v>
      </c>
      <c r="E1902" t="s">
        <v>18</v>
      </c>
      <c r="F1902">
        <v>0</v>
      </c>
      <c r="I1902">
        <v>8</v>
      </c>
      <c r="J1902">
        <v>6</v>
      </c>
      <c r="L1902" t="s">
        <v>5508</v>
      </c>
      <c r="M1902" t="s">
        <v>5475</v>
      </c>
      <c r="N1902">
        <v>22.6666666666667</v>
      </c>
      <c r="O1902">
        <v>14.3333333333333</v>
      </c>
      <c r="P1902">
        <v>0.63235294117647101</v>
      </c>
      <c r="Q1902" t="s">
        <v>5476</v>
      </c>
      <c r="R1902" t="s">
        <v>5477</v>
      </c>
      <c r="S1902" t="s">
        <v>46</v>
      </c>
      <c r="T1902" t="s">
        <v>11</v>
      </c>
      <c r="U1902" t="s">
        <v>19</v>
      </c>
      <c r="V1902" t="s">
        <v>7867</v>
      </c>
      <c r="W1902">
        <v>106.64367</v>
      </c>
      <c r="X1902">
        <v>10.97523</v>
      </c>
      <c r="Y1902" t="s">
        <v>7864</v>
      </c>
    </row>
    <row r="1903" spans="1:25" x14ac:dyDescent="0.75">
      <c r="A1903">
        <v>65525569</v>
      </c>
      <c r="B1903" t="s">
        <v>6939</v>
      </c>
      <c r="C1903" t="s">
        <v>5407</v>
      </c>
      <c r="D1903" t="s">
        <v>5488</v>
      </c>
      <c r="E1903" t="s">
        <v>18</v>
      </c>
      <c r="F1903">
        <v>0</v>
      </c>
      <c r="I1903">
        <v>3</v>
      </c>
      <c r="J1903">
        <v>2.6666666666666701</v>
      </c>
      <c r="K1903">
        <v>9</v>
      </c>
      <c r="L1903" t="s">
        <v>5508</v>
      </c>
      <c r="M1903" t="s">
        <v>5475</v>
      </c>
      <c r="N1903">
        <v>22.6666666666667</v>
      </c>
      <c r="O1903">
        <v>15.3333333333333</v>
      </c>
      <c r="P1903">
        <v>0.67647058823529405</v>
      </c>
      <c r="Q1903" t="s">
        <v>5510</v>
      </c>
      <c r="R1903" t="s">
        <v>5486</v>
      </c>
      <c r="S1903" t="s">
        <v>46</v>
      </c>
      <c r="T1903" t="s">
        <v>11</v>
      </c>
      <c r="U1903" t="s">
        <v>19</v>
      </c>
      <c r="V1903" t="s">
        <v>7870</v>
      </c>
      <c r="W1903">
        <v>106.40862</v>
      </c>
      <c r="X1903">
        <v>10.997809999999999</v>
      </c>
      <c r="Y1903" t="s">
        <v>7864</v>
      </c>
    </row>
    <row r="1904" spans="1:25" x14ac:dyDescent="0.75">
      <c r="A1904">
        <v>65540073</v>
      </c>
      <c r="B1904" t="s">
        <v>6917</v>
      </c>
      <c r="C1904" t="s">
        <v>5407</v>
      </c>
      <c r="D1904" t="s">
        <v>5488</v>
      </c>
      <c r="E1904" t="s">
        <v>18</v>
      </c>
      <c r="F1904">
        <v>0</v>
      </c>
      <c r="I1904">
        <v>10</v>
      </c>
      <c r="J1904">
        <v>8.3333333333333304</v>
      </c>
      <c r="K1904">
        <v>10</v>
      </c>
      <c r="L1904" t="s">
        <v>5508</v>
      </c>
      <c r="M1904" t="s">
        <v>5475</v>
      </c>
      <c r="N1904">
        <v>22.6666666666667</v>
      </c>
      <c r="O1904">
        <v>14.6666666666667</v>
      </c>
      <c r="P1904">
        <v>0.64705882352941202</v>
      </c>
      <c r="Q1904" t="s">
        <v>5507</v>
      </c>
      <c r="R1904" t="s">
        <v>5486</v>
      </c>
      <c r="S1904" t="s">
        <v>46</v>
      </c>
      <c r="T1904" t="s">
        <v>11</v>
      </c>
      <c r="U1904" t="s">
        <v>19</v>
      </c>
      <c r="V1904" t="s">
        <v>7869</v>
      </c>
      <c r="W1904">
        <v>106.53048</v>
      </c>
      <c r="X1904">
        <v>10.93953</v>
      </c>
      <c r="Y1904" t="s">
        <v>7864</v>
      </c>
    </row>
    <row r="1905" spans="1:25" x14ac:dyDescent="0.75">
      <c r="A1905">
        <v>65540080</v>
      </c>
      <c r="B1905" t="s">
        <v>2884</v>
      </c>
      <c r="C1905" t="s">
        <v>5407</v>
      </c>
      <c r="D1905" t="s">
        <v>5488</v>
      </c>
      <c r="E1905" t="s">
        <v>18</v>
      </c>
      <c r="F1905">
        <v>0</v>
      </c>
      <c r="I1905">
        <v>7</v>
      </c>
      <c r="J1905">
        <v>9.6666666666666696</v>
      </c>
      <c r="K1905">
        <v>5</v>
      </c>
      <c r="L1905" t="s">
        <v>5508</v>
      </c>
      <c r="M1905" t="s">
        <v>5475</v>
      </c>
      <c r="N1905">
        <v>22.6666666666667</v>
      </c>
      <c r="O1905">
        <v>17.3333333333333</v>
      </c>
      <c r="P1905">
        <v>0.76470588235294101</v>
      </c>
      <c r="Q1905" t="s">
        <v>5500</v>
      </c>
      <c r="R1905" t="s">
        <v>5486</v>
      </c>
      <c r="S1905" t="s">
        <v>46</v>
      </c>
      <c r="T1905" t="s">
        <v>11</v>
      </c>
      <c r="U1905" t="s">
        <v>19</v>
      </c>
      <c r="V1905" t="s">
        <v>7869</v>
      </c>
      <c r="W1905">
        <v>106.50086</v>
      </c>
      <c r="X1905">
        <v>10.9694</v>
      </c>
      <c r="Y1905" t="s">
        <v>7864</v>
      </c>
    </row>
    <row r="1906" spans="1:25" x14ac:dyDescent="0.75">
      <c r="A1906">
        <v>65540382</v>
      </c>
      <c r="B1906" t="s">
        <v>6119</v>
      </c>
      <c r="C1906" t="s">
        <v>5407</v>
      </c>
      <c r="D1906" t="s">
        <v>5474</v>
      </c>
      <c r="E1906" t="s">
        <v>18</v>
      </c>
      <c r="F1906">
        <v>0</v>
      </c>
      <c r="G1906">
        <v>3</v>
      </c>
      <c r="H1906" t="s">
        <v>7287</v>
      </c>
      <c r="I1906">
        <v>13</v>
      </c>
      <c r="J1906">
        <v>10.3333333333333</v>
      </c>
      <c r="L1906" t="s">
        <v>5481</v>
      </c>
      <c r="M1906" t="s">
        <v>5475</v>
      </c>
      <c r="N1906">
        <v>22.6666666666667</v>
      </c>
      <c r="O1906">
        <v>15.6666666666667</v>
      </c>
      <c r="P1906">
        <v>0.69117647058823495</v>
      </c>
      <c r="Q1906" t="s">
        <v>5476</v>
      </c>
      <c r="R1906" t="s">
        <v>5477</v>
      </c>
      <c r="S1906" t="s">
        <v>46</v>
      </c>
      <c r="T1906" t="s">
        <v>11</v>
      </c>
      <c r="U1906" t="s">
        <v>19</v>
      </c>
      <c r="V1906" t="s">
        <v>7867</v>
      </c>
      <c r="W1906">
        <v>106.63582</v>
      </c>
      <c r="X1906">
        <v>10.92733</v>
      </c>
      <c r="Y1906" t="s">
        <v>7864</v>
      </c>
    </row>
    <row r="1907" spans="1:25" x14ac:dyDescent="0.75">
      <c r="A1907">
        <v>65540473</v>
      </c>
      <c r="B1907" t="s">
        <v>6719</v>
      </c>
      <c r="C1907" t="s">
        <v>5407</v>
      </c>
      <c r="D1907" t="s">
        <v>5488</v>
      </c>
      <c r="E1907" t="s">
        <v>18</v>
      </c>
      <c r="F1907">
        <v>0</v>
      </c>
      <c r="I1907">
        <v>3</v>
      </c>
      <c r="J1907">
        <v>6.6666666666666696</v>
      </c>
      <c r="K1907">
        <v>6</v>
      </c>
      <c r="L1907" t="s">
        <v>5508</v>
      </c>
      <c r="M1907" t="s">
        <v>5475</v>
      </c>
      <c r="N1907">
        <v>22.6666666666667</v>
      </c>
      <c r="O1907">
        <v>15</v>
      </c>
      <c r="P1907">
        <v>0.66176470588235303</v>
      </c>
      <c r="Q1907" t="s">
        <v>5510</v>
      </c>
      <c r="R1907" t="s">
        <v>5486</v>
      </c>
      <c r="S1907" t="s">
        <v>46</v>
      </c>
      <c r="T1907" t="s">
        <v>11</v>
      </c>
      <c r="U1907" t="s">
        <v>19</v>
      </c>
      <c r="V1907" t="s">
        <v>7870</v>
      </c>
      <c r="W1907">
        <v>106.39322</v>
      </c>
      <c r="X1907">
        <v>10.991250000000001</v>
      </c>
      <c r="Y1907" t="s">
        <v>7864</v>
      </c>
    </row>
    <row r="1908" spans="1:25" x14ac:dyDescent="0.75">
      <c r="A1908">
        <v>65728404</v>
      </c>
      <c r="B1908" t="s">
        <v>6553</v>
      </c>
      <c r="C1908" t="s">
        <v>5407</v>
      </c>
      <c r="D1908" t="s">
        <v>5488</v>
      </c>
      <c r="E1908" t="s">
        <v>18</v>
      </c>
      <c r="F1908">
        <v>0</v>
      </c>
      <c r="I1908">
        <v>3</v>
      </c>
      <c r="J1908">
        <v>3.3333333333333299</v>
      </c>
      <c r="K1908">
        <v>1</v>
      </c>
      <c r="L1908" t="s">
        <v>5508</v>
      </c>
      <c r="M1908" t="s">
        <v>5475</v>
      </c>
      <c r="N1908">
        <v>22.6666666666667</v>
      </c>
      <c r="O1908">
        <v>9.3333333333333304</v>
      </c>
      <c r="P1908">
        <v>0.41176470588235298</v>
      </c>
      <c r="Q1908" t="s">
        <v>5503</v>
      </c>
      <c r="R1908" t="s">
        <v>5477</v>
      </c>
      <c r="S1908" t="s">
        <v>46</v>
      </c>
      <c r="T1908" t="s">
        <v>11</v>
      </c>
      <c r="U1908" t="s">
        <v>19</v>
      </c>
      <c r="V1908" t="s">
        <v>7859</v>
      </c>
      <c r="W1908">
        <v>106.58914</v>
      </c>
      <c r="X1908">
        <v>10.97095</v>
      </c>
      <c r="Y1908" t="s">
        <v>7866</v>
      </c>
    </row>
    <row r="1909" spans="1:25" x14ac:dyDescent="0.75">
      <c r="A1909">
        <v>65733124</v>
      </c>
      <c r="B1909" t="s">
        <v>6618</v>
      </c>
      <c r="C1909" t="s">
        <v>5407</v>
      </c>
      <c r="D1909" t="s">
        <v>5487</v>
      </c>
      <c r="E1909" t="s">
        <v>18</v>
      </c>
      <c r="F1909">
        <v>0</v>
      </c>
      <c r="G1909">
        <v>6</v>
      </c>
      <c r="H1909" t="s">
        <v>7287</v>
      </c>
      <c r="I1909">
        <v>4</v>
      </c>
      <c r="J1909">
        <v>5</v>
      </c>
      <c r="L1909" t="s">
        <v>5481</v>
      </c>
      <c r="M1909" t="s">
        <v>5475</v>
      </c>
      <c r="N1909">
        <v>22.6666666666667</v>
      </c>
      <c r="O1909">
        <v>16.3333333333333</v>
      </c>
      <c r="P1909">
        <v>0.72058823529411797</v>
      </c>
      <c r="Q1909" t="s">
        <v>5476</v>
      </c>
      <c r="R1909" t="s">
        <v>5477</v>
      </c>
      <c r="S1909" t="s">
        <v>46</v>
      </c>
      <c r="T1909" t="s">
        <v>11</v>
      </c>
      <c r="U1909" t="s">
        <v>19</v>
      </c>
      <c r="V1909" t="s">
        <v>7867</v>
      </c>
      <c r="W1909">
        <v>106.61753</v>
      </c>
      <c r="X1909">
        <v>10.979520000000001</v>
      </c>
      <c r="Y1909" t="s">
        <v>7864</v>
      </c>
    </row>
    <row r="1910" spans="1:25" x14ac:dyDescent="0.75">
      <c r="A1910">
        <v>65005915</v>
      </c>
      <c r="B1910" t="s">
        <v>6373</v>
      </c>
      <c r="C1910" t="s">
        <v>5407</v>
      </c>
      <c r="D1910" t="s">
        <v>5488</v>
      </c>
      <c r="E1910" t="s">
        <v>18</v>
      </c>
      <c r="F1910">
        <v>0</v>
      </c>
      <c r="I1910">
        <v>6</v>
      </c>
      <c r="J1910">
        <v>49</v>
      </c>
      <c r="K1910">
        <v>3</v>
      </c>
      <c r="L1910" t="s">
        <v>5508</v>
      </c>
      <c r="M1910" t="s">
        <v>5475</v>
      </c>
      <c r="N1910">
        <v>22.3333333333333</v>
      </c>
      <c r="O1910">
        <v>10</v>
      </c>
      <c r="P1910">
        <v>0.44776119402985098</v>
      </c>
      <c r="Q1910" t="s">
        <v>5503</v>
      </c>
      <c r="R1910" t="s">
        <v>5477</v>
      </c>
      <c r="S1910" t="s">
        <v>46</v>
      </c>
      <c r="T1910" t="s">
        <v>11</v>
      </c>
      <c r="U1910" t="s">
        <v>19</v>
      </c>
      <c r="V1910" t="s">
        <v>7859</v>
      </c>
      <c r="W1910">
        <v>106.60030999999999</v>
      </c>
      <c r="X1910">
        <v>10.95598</v>
      </c>
      <c r="Y1910" t="s">
        <v>7866</v>
      </c>
    </row>
    <row r="1911" spans="1:25" x14ac:dyDescent="0.75">
      <c r="A1911">
        <v>65021750</v>
      </c>
      <c r="B1911" t="s">
        <v>6799</v>
      </c>
      <c r="C1911" t="s">
        <v>5407</v>
      </c>
      <c r="D1911" t="s">
        <v>5488</v>
      </c>
      <c r="E1911" t="s">
        <v>18</v>
      </c>
      <c r="F1911">
        <v>0</v>
      </c>
      <c r="G1911">
        <v>5</v>
      </c>
      <c r="H1911" t="s">
        <v>7287</v>
      </c>
      <c r="I1911">
        <v>8</v>
      </c>
      <c r="J1911">
        <v>7.3333333333333304</v>
      </c>
      <c r="K1911">
        <v>13</v>
      </c>
      <c r="L1911" t="s">
        <v>5481</v>
      </c>
      <c r="M1911" t="s">
        <v>5475</v>
      </c>
      <c r="N1911">
        <v>22.3333333333333</v>
      </c>
      <c r="O1911">
        <v>13</v>
      </c>
      <c r="P1911">
        <v>0.58208955223880599</v>
      </c>
      <c r="Q1911" t="s">
        <v>5495</v>
      </c>
      <c r="R1911" t="s">
        <v>5477</v>
      </c>
      <c r="S1911" t="s">
        <v>46</v>
      </c>
      <c r="T1911" t="s">
        <v>11</v>
      </c>
      <c r="U1911" t="s">
        <v>19</v>
      </c>
      <c r="V1911" t="s">
        <v>7863</v>
      </c>
      <c r="W1911">
        <v>106.50462</v>
      </c>
      <c r="X1911">
        <v>11.05719</v>
      </c>
      <c r="Y1911" t="s">
        <v>7866</v>
      </c>
    </row>
    <row r="1912" spans="1:25" x14ac:dyDescent="0.75">
      <c r="A1912">
        <v>65026397</v>
      </c>
      <c r="B1912" t="s">
        <v>6213</v>
      </c>
      <c r="C1912" t="s">
        <v>5390</v>
      </c>
      <c r="D1912" t="s">
        <v>5488</v>
      </c>
      <c r="E1912" t="s">
        <v>18</v>
      </c>
      <c r="F1912">
        <v>0</v>
      </c>
      <c r="I1912">
        <v>5</v>
      </c>
      <c r="J1912">
        <v>4.3333333333333304</v>
      </c>
      <c r="K1912">
        <v>5</v>
      </c>
      <c r="L1912" t="s">
        <v>5508</v>
      </c>
      <c r="M1912" t="s">
        <v>5475</v>
      </c>
      <c r="N1912">
        <v>22.3333333333333</v>
      </c>
      <c r="O1912">
        <v>15</v>
      </c>
      <c r="P1912">
        <v>0.67164179104477595</v>
      </c>
      <c r="Q1912" t="s">
        <v>5515</v>
      </c>
      <c r="R1912" t="s">
        <v>5483</v>
      </c>
      <c r="S1912" t="s">
        <v>46</v>
      </c>
      <c r="T1912" t="s">
        <v>11</v>
      </c>
      <c r="U1912" t="s">
        <v>19</v>
      </c>
      <c r="V1912" t="s">
        <v>7863</v>
      </c>
      <c r="W1912">
        <v>106.48095000000001</v>
      </c>
      <c r="X1912">
        <v>11.01887</v>
      </c>
      <c r="Y1912" t="s">
        <v>7864</v>
      </c>
    </row>
    <row r="1913" spans="1:25" x14ac:dyDescent="0.75">
      <c r="A1913">
        <v>65028502</v>
      </c>
      <c r="B1913" t="s">
        <v>6256</v>
      </c>
      <c r="C1913" t="s">
        <v>5390</v>
      </c>
      <c r="D1913" t="s">
        <v>5488</v>
      </c>
      <c r="E1913" t="s">
        <v>18</v>
      </c>
      <c r="F1913">
        <v>0</v>
      </c>
      <c r="G1913">
        <v>5</v>
      </c>
      <c r="H1913" t="s">
        <v>7287</v>
      </c>
      <c r="I1913">
        <v>5</v>
      </c>
      <c r="J1913">
        <v>5.3333333333333304</v>
      </c>
      <c r="K1913">
        <v>7</v>
      </c>
      <c r="L1913" t="s">
        <v>5481</v>
      </c>
      <c r="M1913" t="s">
        <v>5475</v>
      </c>
      <c r="N1913">
        <v>22.3333333333333</v>
      </c>
      <c r="O1913">
        <v>15.6666666666667</v>
      </c>
      <c r="P1913">
        <v>0.70149253731343297</v>
      </c>
      <c r="Q1913" t="s">
        <v>5515</v>
      </c>
      <c r="R1913" t="s">
        <v>5483</v>
      </c>
      <c r="S1913" t="s">
        <v>46</v>
      </c>
      <c r="T1913" t="s">
        <v>11</v>
      </c>
      <c r="U1913" t="s">
        <v>19</v>
      </c>
      <c r="V1913" t="s">
        <v>7869</v>
      </c>
      <c r="W1913">
        <v>106.50333999999999</v>
      </c>
      <c r="X1913">
        <v>10.977639999999999</v>
      </c>
      <c r="Y1913" t="s">
        <v>7864</v>
      </c>
    </row>
    <row r="1914" spans="1:25" x14ac:dyDescent="0.75">
      <c r="A1914">
        <v>65032632</v>
      </c>
      <c r="B1914" t="s">
        <v>5913</v>
      </c>
      <c r="C1914" t="s">
        <v>5390</v>
      </c>
      <c r="D1914" t="s">
        <v>5487</v>
      </c>
      <c r="E1914" t="s">
        <v>18</v>
      </c>
      <c r="F1914">
        <v>0</v>
      </c>
      <c r="I1914">
        <v>3</v>
      </c>
      <c r="J1914">
        <v>5</v>
      </c>
      <c r="K1914">
        <v>4</v>
      </c>
      <c r="L1914" t="s">
        <v>5508</v>
      </c>
      <c r="M1914" t="s">
        <v>5475</v>
      </c>
      <c r="N1914">
        <v>22.3333333333333</v>
      </c>
      <c r="O1914">
        <v>14.6666666666667</v>
      </c>
      <c r="P1914">
        <v>0.65671641791044799</v>
      </c>
      <c r="Q1914" t="s">
        <v>5482</v>
      </c>
      <c r="R1914" t="s">
        <v>5483</v>
      </c>
      <c r="S1914" t="s">
        <v>46</v>
      </c>
      <c r="T1914" t="s">
        <v>11</v>
      </c>
      <c r="U1914" t="s">
        <v>19</v>
      </c>
      <c r="V1914" t="s">
        <v>7861</v>
      </c>
      <c r="W1914">
        <v>106.4823</v>
      </c>
      <c r="X1914">
        <v>10.95471</v>
      </c>
      <c r="Y1914" t="s">
        <v>7864</v>
      </c>
    </row>
    <row r="1915" spans="1:25" x14ac:dyDescent="0.75">
      <c r="A1915">
        <v>65033007</v>
      </c>
      <c r="B1915" t="s">
        <v>4256</v>
      </c>
      <c r="C1915" t="s">
        <v>5407</v>
      </c>
      <c r="D1915" t="s">
        <v>5488</v>
      </c>
      <c r="E1915" t="s">
        <v>18</v>
      </c>
      <c r="F1915">
        <v>0</v>
      </c>
      <c r="I1915">
        <v>5</v>
      </c>
      <c r="J1915">
        <v>25</v>
      </c>
      <c r="K1915">
        <v>3</v>
      </c>
      <c r="L1915" t="s">
        <v>5508</v>
      </c>
      <c r="M1915" t="s">
        <v>5475</v>
      </c>
      <c r="N1915">
        <v>22.3333333333333</v>
      </c>
      <c r="O1915">
        <v>11.3333333333333</v>
      </c>
      <c r="P1915">
        <v>0.50746268656716398</v>
      </c>
      <c r="Q1915" t="s">
        <v>5503</v>
      </c>
      <c r="R1915" t="s">
        <v>5477</v>
      </c>
      <c r="S1915" t="s">
        <v>46</v>
      </c>
      <c r="T1915" t="s">
        <v>11</v>
      </c>
      <c r="U1915" t="s">
        <v>19</v>
      </c>
      <c r="V1915" t="s">
        <v>7859</v>
      </c>
      <c r="W1915">
        <v>106.60151999999999</v>
      </c>
      <c r="X1915">
        <v>10.96477</v>
      </c>
      <c r="Y1915" t="s">
        <v>7866</v>
      </c>
    </row>
    <row r="1916" spans="1:25" x14ac:dyDescent="0.75">
      <c r="A1916">
        <v>65065423</v>
      </c>
      <c r="B1916" t="s">
        <v>6757</v>
      </c>
      <c r="C1916" t="s">
        <v>5390</v>
      </c>
      <c r="D1916" t="s">
        <v>5496</v>
      </c>
      <c r="E1916" t="s">
        <v>18</v>
      </c>
      <c r="F1916">
        <v>0</v>
      </c>
      <c r="I1916">
        <v>5</v>
      </c>
      <c r="J1916">
        <v>8.3333333333333304</v>
      </c>
      <c r="L1916" t="s">
        <v>5508</v>
      </c>
      <c r="M1916" t="s">
        <v>5475</v>
      </c>
      <c r="N1916">
        <v>22.3333333333333</v>
      </c>
      <c r="O1916">
        <v>16</v>
      </c>
      <c r="P1916">
        <v>0.71641791044776104</v>
      </c>
      <c r="Q1916" t="s">
        <v>5515</v>
      </c>
      <c r="R1916" t="s">
        <v>5483</v>
      </c>
      <c r="S1916" t="s">
        <v>46</v>
      </c>
      <c r="T1916" t="s">
        <v>11</v>
      </c>
      <c r="U1916" t="s">
        <v>19</v>
      </c>
      <c r="V1916" t="s">
        <v>7861</v>
      </c>
      <c r="W1916">
        <v>106.49995</v>
      </c>
      <c r="X1916">
        <v>10.97926</v>
      </c>
      <c r="Y1916" t="s">
        <v>7864</v>
      </c>
    </row>
    <row r="1917" spans="1:25" x14ac:dyDescent="0.75">
      <c r="A1917">
        <v>65065951</v>
      </c>
      <c r="B1917" t="s">
        <v>6712</v>
      </c>
      <c r="C1917" t="s">
        <v>5390</v>
      </c>
      <c r="D1917" t="s">
        <v>5496</v>
      </c>
      <c r="E1917" t="s">
        <v>18</v>
      </c>
      <c r="F1917">
        <v>0</v>
      </c>
      <c r="I1917">
        <v>4</v>
      </c>
      <c r="J1917">
        <v>4.6666666666666696</v>
      </c>
      <c r="L1917" t="s">
        <v>5508</v>
      </c>
      <c r="M1917" t="s">
        <v>5475</v>
      </c>
      <c r="N1917">
        <v>22.3333333333333</v>
      </c>
      <c r="O1917">
        <v>14</v>
      </c>
      <c r="P1917">
        <v>0.62686567164179097</v>
      </c>
      <c r="Q1917" t="s">
        <v>5482</v>
      </c>
      <c r="R1917" t="s">
        <v>5483</v>
      </c>
      <c r="S1917" t="s">
        <v>46</v>
      </c>
      <c r="T1917" t="s">
        <v>11</v>
      </c>
      <c r="U1917" t="s">
        <v>19</v>
      </c>
      <c r="V1917" t="s">
        <v>7869</v>
      </c>
      <c r="W1917">
        <v>106.53764</v>
      </c>
      <c r="X1917">
        <v>10.96466</v>
      </c>
      <c r="Y1917" t="s">
        <v>7864</v>
      </c>
    </row>
    <row r="1918" spans="1:25" x14ac:dyDescent="0.75">
      <c r="A1918">
        <v>65065955</v>
      </c>
      <c r="B1918" t="s">
        <v>5980</v>
      </c>
      <c r="C1918" t="s">
        <v>5390</v>
      </c>
      <c r="D1918" t="s">
        <v>5496</v>
      </c>
      <c r="E1918" t="s">
        <v>18</v>
      </c>
      <c r="F1918">
        <v>0</v>
      </c>
      <c r="I1918">
        <v>4</v>
      </c>
      <c r="J1918">
        <v>5.6666666666666696</v>
      </c>
      <c r="L1918" t="s">
        <v>5508</v>
      </c>
      <c r="M1918" t="s">
        <v>5475</v>
      </c>
      <c r="N1918">
        <v>22.3333333333333</v>
      </c>
      <c r="O1918">
        <v>13.6666666666667</v>
      </c>
      <c r="P1918">
        <v>0.61194029850746301</v>
      </c>
      <c r="Q1918" t="s">
        <v>5482</v>
      </c>
      <c r="R1918" t="s">
        <v>5483</v>
      </c>
      <c r="S1918" t="s">
        <v>46</v>
      </c>
      <c r="T1918" t="s">
        <v>11</v>
      </c>
      <c r="U1918" t="s">
        <v>19</v>
      </c>
      <c r="V1918" t="s">
        <v>7869</v>
      </c>
      <c r="W1918">
        <v>106.55329999999999</v>
      </c>
      <c r="X1918">
        <v>10.935180000000001</v>
      </c>
      <c r="Y1918" t="s">
        <v>7864</v>
      </c>
    </row>
    <row r="1919" spans="1:25" x14ac:dyDescent="0.75">
      <c r="A1919">
        <v>65067269</v>
      </c>
      <c r="B1919" t="s">
        <v>5780</v>
      </c>
      <c r="C1919" t="s">
        <v>5427</v>
      </c>
      <c r="D1919" t="s">
        <v>5496</v>
      </c>
      <c r="E1919" t="s">
        <v>18</v>
      </c>
      <c r="F1919">
        <v>0</v>
      </c>
      <c r="I1919">
        <v>5</v>
      </c>
      <c r="J1919">
        <v>5</v>
      </c>
      <c r="L1919" t="s">
        <v>5508</v>
      </c>
      <c r="M1919" t="s">
        <v>5475</v>
      </c>
      <c r="N1919">
        <v>22.3333333333333</v>
      </c>
      <c r="O1919">
        <v>13.6666666666667</v>
      </c>
      <c r="P1919">
        <v>0.61194029850746301</v>
      </c>
      <c r="Q1919" t="s">
        <v>5482</v>
      </c>
      <c r="R1919" t="s">
        <v>5483</v>
      </c>
      <c r="S1919" t="s">
        <v>46</v>
      </c>
      <c r="T1919" t="s">
        <v>11</v>
      </c>
      <c r="U1919" t="s">
        <v>19</v>
      </c>
      <c r="V1919" t="s">
        <v>7861</v>
      </c>
      <c r="W1919">
        <v>106.48635</v>
      </c>
      <c r="X1919">
        <v>10.96346</v>
      </c>
      <c r="Y1919" t="s">
        <v>7864</v>
      </c>
    </row>
    <row r="1920" spans="1:25" x14ac:dyDescent="0.75">
      <c r="A1920">
        <v>65067939</v>
      </c>
      <c r="B1920" t="s">
        <v>7622</v>
      </c>
      <c r="C1920" t="s">
        <v>5390</v>
      </c>
      <c r="D1920" t="s">
        <v>5496</v>
      </c>
      <c r="E1920" t="s">
        <v>18</v>
      </c>
      <c r="F1920">
        <v>0</v>
      </c>
      <c r="I1920">
        <v>5</v>
      </c>
      <c r="J1920">
        <v>3.3333333333333299</v>
      </c>
      <c r="L1920" t="s">
        <v>5508</v>
      </c>
      <c r="M1920" t="s">
        <v>5475</v>
      </c>
      <c r="N1920">
        <v>22.3333333333333</v>
      </c>
      <c r="O1920">
        <v>18.3333333333333</v>
      </c>
      <c r="P1920">
        <v>0.82089552238805996</v>
      </c>
      <c r="Q1920" t="s">
        <v>5515</v>
      </c>
      <c r="R1920" t="s">
        <v>5483</v>
      </c>
      <c r="S1920" t="s">
        <v>46</v>
      </c>
      <c r="T1920" t="s">
        <v>11</v>
      </c>
      <c r="U1920" t="s">
        <v>19</v>
      </c>
      <c r="V1920" t="s">
        <v>7861</v>
      </c>
      <c r="W1920">
        <v>106.49709</v>
      </c>
      <c r="X1920">
        <v>10.98584</v>
      </c>
      <c r="Y1920" t="s">
        <v>7862</v>
      </c>
    </row>
    <row r="1921" spans="1:25" x14ac:dyDescent="0.75">
      <c r="A1921">
        <v>65508825</v>
      </c>
      <c r="B1921" t="s">
        <v>6290</v>
      </c>
      <c r="C1921" t="s">
        <v>5407</v>
      </c>
      <c r="D1921" t="s">
        <v>5488</v>
      </c>
      <c r="E1921" t="s">
        <v>18</v>
      </c>
      <c r="F1921">
        <v>0</v>
      </c>
      <c r="G1921">
        <v>3</v>
      </c>
      <c r="H1921" t="s">
        <v>7287</v>
      </c>
      <c r="I1921">
        <v>3</v>
      </c>
      <c r="J1921">
        <v>6.3333333333333304</v>
      </c>
      <c r="K1921">
        <v>5</v>
      </c>
      <c r="L1921" t="s">
        <v>5481</v>
      </c>
      <c r="M1921" t="s">
        <v>5475</v>
      </c>
      <c r="N1921">
        <v>22.3333333333333</v>
      </c>
      <c r="O1921">
        <v>14.3333333333333</v>
      </c>
      <c r="P1921">
        <v>0.64179104477611904</v>
      </c>
      <c r="Q1921" t="s">
        <v>5485</v>
      </c>
      <c r="R1921" t="s">
        <v>5486</v>
      </c>
      <c r="S1921" t="s">
        <v>46</v>
      </c>
      <c r="T1921" t="s">
        <v>11</v>
      </c>
      <c r="U1921" t="s">
        <v>19</v>
      </c>
      <c r="V1921" t="s">
        <v>7861</v>
      </c>
      <c r="W1921">
        <v>106.48632000000001</v>
      </c>
      <c r="X1921">
        <v>10.995609999999999</v>
      </c>
      <c r="Y1921" t="s">
        <v>7864</v>
      </c>
    </row>
    <row r="1922" spans="1:25" x14ac:dyDescent="0.75">
      <c r="A1922">
        <v>65540377</v>
      </c>
      <c r="B1922" t="s">
        <v>6457</v>
      </c>
      <c r="C1922" t="s">
        <v>5407</v>
      </c>
      <c r="D1922" t="s">
        <v>5487</v>
      </c>
      <c r="E1922" t="s">
        <v>18</v>
      </c>
      <c r="F1922">
        <v>0</v>
      </c>
      <c r="G1922">
        <v>6</v>
      </c>
      <c r="H1922" t="s">
        <v>7287</v>
      </c>
      <c r="I1922">
        <v>4</v>
      </c>
      <c r="J1922">
        <v>6</v>
      </c>
      <c r="L1922" t="s">
        <v>5481</v>
      </c>
      <c r="M1922" t="s">
        <v>5475</v>
      </c>
      <c r="N1922">
        <v>22.3333333333333</v>
      </c>
      <c r="O1922">
        <v>15</v>
      </c>
      <c r="P1922">
        <v>0.67164179104477595</v>
      </c>
      <c r="Q1922" t="s">
        <v>5476</v>
      </c>
      <c r="R1922" t="s">
        <v>5477</v>
      </c>
      <c r="S1922" t="s">
        <v>46</v>
      </c>
      <c r="T1922" t="s">
        <v>11</v>
      </c>
      <c r="U1922" t="s">
        <v>19</v>
      </c>
      <c r="V1922" t="s">
        <v>7867</v>
      </c>
      <c r="W1922">
        <v>106.62868</v>
      </c>
      <c r="X1922">
        <v>10.97569</v>
      </c>
      <c r="Y1922" t="s">
        <v>7864</v>
      </c>
    </row>
    <row r="1923" spans="1:25" x14ac:dyDescent="0.75">
      <c r="A1923">
        <v>65600165</v>
      </c>
      <c r="B1923" t="s">
        <v>910</v>
      </c>
      <c r="C1923" t="s">
        <v>5407</v>
      </c>
      <c r="D1923" t="s">
        <v>5488</v>
      </c>
      <c r="E1923" t="s">
        <v>18</v>
      </c>
      <c r="F1923">
        <v>0</v>
      </c>
      <c r="G1923">
        <v>6</v>
      </c>
      <c r="H1923" t="s">
        <v>7287</v>
      </c>
      <c r="I1923">
        <v>9</v>
      </c>
      <c r="J1923">
        <v>11</v>
      </c>
      <c r="L1923" t="s">
        <v>5481</v>
      </c>
      <c r="M1923" t="s">
        <v>5475</v>
      </c>
      <c r="N1923">
        <v>22.3333333333333</v>
      </c>
      <c r="O1923">
        <v>15</v>
      </c>
      <c r="P1923">
        <v>0.67164179104477595</v>
      </c>
      <c r="Q1923" t="s">
        <v>5476</v>
      </c>
      <c r="R1923" t="s">
        <v>5477</v>
      </c>
      <c r="S1923" t="s">
        <v>46</v>
      </c>
      <c r="T1923" t="s">
        <v>11</v>
      </c>
      <c r="U1923" t="s">
        <v>19</v>
      </c>
      <c r="V1923" t="s">
        <v>7867</v>
      </c>
      <c r="W1923">
        <v>106.64718999999999</v>
      </c>
      <c r="X1923">
        <v>10.92761</v>
      </c>
      <c r="Y1923" t="s">
        <v>7864</v>
      </c>
    </row>
    <row r="1924" spans="1:25" x14ac:dyDescent="0.75">
      <c r="A1924">
        <v>65701726</v>
      </c>
      <c r="B1924" t="s">
        <v>6035</v>
      </c>
      <c r="C1924" t="s">
        <v>5407</v>
      </c>
      <c r="D1924" t="s">
        <v>5487</v>
      </c>
      <c r="E1924" t="s">
        <v>18</v>
      </c>
      <c r="F1924">
        <v>0</v>
      </c>
      <c r="I1924">
        <v>11</v>
      </c>
      <c r="J1924">
        <v>12.6666666666667</v>
      </c>
      <c r="K1924">
        <v>11</v>
      </c>
      <c r="L1924" t="s">
        <v>5508</v>
      </c>
      <c r="M1924" t="s">
        <v>5475</v>
      </c>
      <c r="N1924">
        <v>22.3333333333333</v>
      </c>
      <c r="O1924">
        <v>16.3333333333333</v>
      </c>
      <c r="P1924">
        <v>0.73134328358209</v>
      </c>
      <c r="Q1924" t="s">
        <v>5504</v>
      </c>
      <c r="R1924" t="s">
        <v>5486</v>
      </c>
      <c r="S1924" t="s">
        <v>46</v>
      </c>
      <c r="T1924" t="s">
        <v>11</v>
      </c>
      <c r="U1924" t="s">
        <v>19</v>
      </c>
      <c r="V1924" t="s">
        <v>7869</v>
      </c>
      <c r="W1924">
        <v>106.5211</v>
      </c>
      <c r="X1924">
        <v>10.94032</v>
      </c>
      <c r="Y1924" t="s">
        <v>7864</v>
      </c>
    </row>
    <row r="1925" spans="1:25" x14ac:dyDescent="0.75">
      <c r="A1925">
        <v>65701757</v>
      </c>
      <c r="B1925" t="s">
        <v>5944</v>
      </c>
      <c r="C1925" t="s">
        <v>5407</v>
      </c>
      <c r="D1925" t="s">
        <v>5487</v>
      </c>
      <c r="E1925" t="s">
        <v>18</v>
      </c>
      <c r="F1925">
        <v>0</v>
      </c>
      <c r="I1925">
        <v>3</v>
      </c>
      <c r="J1925">
        <v>5.3333333333333304</v>
      </c>
      <c r="K1925">
        <v>53</v>
      </c>
      <c r="L1925" t="s">
        <v>5508</v>
      </c>
      <c r="M1925" t="s">
        <v>5475</v>
      </c>
      <c r="N1925">
        <v>22.3333333333333</v>
      </c>
      <c r="O1925">
        <v>15.6666666666667</v>
      </c>
      <c r="P1925">
        <v>0.70149253731343297</v>
      </c>
      <c r="Q1925" t="s">
        <v>5504</v>
      </c>
      <c r="R1925" t="s">
        <v>5486</v>
      </c>
      <c r="S1925" t="s">
        <v>46</v>
      </c>
      <c r="T1925" t="s">
        <v>11</v>
      </c>
      <c r="U1925" t="s">
        <v>19</v>
      </c>
      <c r="V1925" t="s">
        <v>7869</v>
      </c>
      <c r="W1925">
        <v>106.53545</v>
      </c>
      <c r="X1925">
        <v>10.96921</v>
      </c>
      <c r="Y1925" t="s">
        <v>7864</v>
      </c>
    </row>
    <row r="1926" spans="1:25" x14ac:dyDescent="0.75">
      <c r="A1926">
        <v>65702440</v>
      </c>
      <c r="B1926" t="s">
        <v>6762</v>
      </c>
      <c r="C1926" t="s">
        <v>5390</v>
      </c>
      <c r="D1926" t="s">
        <v>5488</v>
      </c>
      <c r="E1926" t="s">
        <v>18</v>
      </c>
      <c r="F1926">
        <v>0</v>
      </c>
      <c r="I1926">
        <v>108</v>
      </c>
      <c r="J1926">
        <v>41.3333333333333</v>
      </c>
      <c r="K1926">
        <v>2</v>
      </c>
      <c r="L1926" t="s">
        <v>5508</v>
      </c>
      <c r="M1926" t="s">
        <v>5475</v>
      </c>
      <c r="N1926">
        <v>22.3333333333333</v>
      </c>
      <c r="O1926">
        <v>16</v>
      </c>
      <c r="P1926">
        <v>0.71641791044776104</v>
      </c>
      <c r="Q1926" t="s">
        <v>5515</v>
      </c>
      <c r="R1926" t="s">
        <v>5483</v>
      </c>
      <c r="S1926" t="s">
        <v>46</v>
      </c>
      <c r="T1926" t="s">
        <v>11</v>
      </c>
      <c r="U1926" t="s">
        <v>19</v>
      </c>
      <c r="V1926" t="s">
        <v>7865</v>
      </c>
      <c r="W1926">
        <v>106.50384</v>
      </c>
      <c r="X1926">
        <v>11.11415</v>
      </c>
      <c r="Y1926" t="s">
        <v>7864</v>
      </c>
    </row>
    <row r="1927" spans="1:25" x14ac:dyDescent="0.75">
      <c r="A1927">
        <v>65720083</v>
      </c>
      <c r="B1927" t="s">
        <v>6684</v>
      </c>
      <c r="C1927" t="s">
        <v>5407</v>
      </c>
      <c r="D1927" t="s">
        <v>5488</v>
      </c>
      <c r="E1927" t="s">
        <v>18</v>
      </c>
      <c r="F1927">
        <v>0</v>
      </c>
      <c r="G1927">
        <v>5</v>
      </c>
      <c r="H1927" t="s">
        <v>7287</v>
      </c>
      <c r="I1927">
        <v>2</v>
      </c>
      <c r="J1927">
        <v>2</v>
      </c>
      <c r="K1927">
        <v>16</v>
      </c>
      <c r="L1927" t="s">
        <v>5481</v>
      </c>
      <c r="M1927" t="s">
        <v>5475</v>
      </c>
      <c r="N1927">
        <v>22.3333333333333</v>
      </c>
      <c r="O1927">
        <v>15</v>
      </c>
      <c r="P1927">
        <v>0.67164179104477595</v>
      </c>
      <c r="Q1927" t="s">
        <v>5485</v>
      </c>
      <c r="R1927" t="s">
        <v>5486</v>
      </c>
      <c r="S1927" t="s">
        <v>46</v>
      </c>
      <c r="T1927" t="s">
        <v>11</v>
      </c>
      <c r="U1927" t="s">
        <v>19</v>
      </c>
      <c r="V1927" t="s">
        <v>7861</v>
      </c>
      <c r="W1927">
        <v>106.4658</v>
      </c>
      <c r="X1927">
        <v>10.96279</v>
      </c>
      <c r="Y1927" t="s">
        <v>7864</v>
      </c>
    </row>
    <row r="1928" spans="1:25" x14ac:dyDescent="0.75">
      <c r="A1928">
        <v>65722514</v>
      </c>
      <c r="B1928" t="s">
        <v>6418</v>
      </c>
      <c r="C1928" t="s">
        <v>5407</v>
      </c>
      <c r="D1928" t="s">
        <v>5488</v>
      </c>
      <c r="E1928" t="s">
        <v>18</v>
      </c>
      <c r="F1928">
        <v>0</v>
      </c>
      <c r="I1928">
        <v>6</v>
      </c>
      <c r="J1928">
        <v>5.3333333333333304</v>
      </c>
      <c r="K1928">
        <v>6</v>
      </c>
      <c r="L1928" t="s">
        <v>5508</v>
      </c>
      <c r="M1928" t="s">
        <v>5475</v>
      </c>
      <c r="N1928">
        <v>22.3333333333333</v>
      </c>
      <c r="O1928">
        <v>9</v>
      </c>
      <c r="P1928">
        <v>0.402985074626866</v>
      </c>
      <c r="Q1928" t="s">
        <v>5503</v>
      </c>
      <c r="R1928" t="s">
        <v>5477</v>
      </c>
      <c r="S1928" t="s">
        <v>46</v>
      </c>
      <c r="T1928" t="s">
        <v>11</v>
      </c>
      <c r="U1928" t="s">
        <v>19</v>
      </c>
      <c r="V1928" t="s">
        <v>7859</v>
      </c>
      <c r="W1928">
        <v>106.58325000000001</v>
      </c>
      <c r="X1928">
        <v>10.968680000000001</v>
      </c>
      <c r="Y1928" t="s">
        <v>7866</v>
      </c>
    </row>
    <row r="1929" spans="1:25" x14ac:dyDescent="0.75">
      <c r="A1929">
        <v>65725317</v>
      </c>
      <c r="B1929" t="s">
        <v>1061</v>
      </c>
      <c r="C1929" t="s">
        <v>5407</v>
      </c>
      <c r="D1929" t="s">
        <v>5488</v>
      </c>
      <c r="E1929" t="s">
        <v>18</v>
      </c>
      <c r="F1929">
        <v>0</v>
      </c>
      <c r="I1929">
        <v>3</v>
      </c>
      <c r="J1929">
        <v>4</v>
      </c>
      <c r="K1929">
        <v>1</v>
      </c>
      <c r="L1929" t="s">
        <v>5508</v>
      </c>
      <c r="M1929" t="s">
        <v>5475</v>
      </c>
      <c r="N1929">
        <v>22.3333333333333</v>
      </c>
      <c r="O1929">
        <v>9</v>
      </c>
      <c r="P1929">
        <v>0.402985074626866</v>
      </c>
      <c r="Q1929" t="s">
        <v>5503</v>
      </c>
      <c r="R1929" t="s">
        <v>5477</v>
      </c>
      <c r="S1929" t="s">
        <v>46</v>
      </c>
      <c r="T1929" t="s">
        <v>11</v>
      </c>
      <c r="U1929" t="s">
        <v>19</v>
      </c>
      <c r="V1929" t="s">
        <v>7859</v>
      </c>
      <c r="W1929">
        <v>106.589</v>
      </c>
      <c r="X1929">
        <v>10.972799999999999</v>
      </c>
      <c r="Y1929" t="s">
        <v>7866</v>
      </c>
    </row>
    <row r="1930" spans="1:25" x14ac:dyDescent="0.75">
      <c r="A1930">
        <v>65728243</v>
      </c>
      <c r="B1930" t="s">
        <v>2929</v>
      </c>
      <c r="C1930" t="s">
        <v>5407</v>
      </c>
      <c r="D1930" t="s">
        <v>5488</v>
      </c>
      <c r="E1930" t="s">
        <v>18</v>
      </c>
      <c r="F1930">
        <v>0</v>
      </c>
      <c r="G1930">
        <v>3</v>
      </c>
      <c r="H1930" t="s">
        <v>7287</v>
      </c>
      <c r="I1930">
        <v>5</v>
      </c>
      <c r="J1930">
        <v>6.3333333333333304</v>
      </c>
      <c r="K1930">
        <v>4</v>
      </c>
      <c r="L1930" t="s">
        <v>5481</v>
      </c>
      <c r="M1930" t="s">
        <v>5475</v>
      </c>
      <c r="N1930">
        <v>22.3333333333333</v>
      </c>
      <c r="O1930">
        <v>10.6666666666667</v>
      </c>
      <c r="P1930">
        <v>0.47761194029850701</v>
      </c>
      <c r="Q1930" t="s">
        <v>5503</v>
      </c>
      <c r="R1930" t="s">
        <v>5477</v>
      </c>
      <c r="S1930" t="s">
        <v>46</v>
      </c>
      <c r="T1930" t="s">
        <v>11</v>
      </c>
      <c r="U1930" t="s">
        <v>19</v>
      </c>
      <c r="V1930" t="s">
        <v>7859</v>
      </c>
      <c r="W1930">
        <v>106.60305</v>
      </c>
      <c r="X1930">
        <v>10.95295</v>
      </c>
      <c r="Y1930" t="s">
        <v>7866</v>
      </c>
    </row>
    <row r="1931" spans="1:25" x14ac:dyDescent="0.75">
      <c r="A1931">
        <v>65014735</v>
      </c>
      <c r="B1931" t="s">
        <v>6942</v>
      </c>
      <c r="C1931" t="s">
        <v>5407</v>
      </c>
      <c r="D1931" t="s">
        <v>5488</v>
      </c>
      <c r="E1931" t="s">
        <v>18</v>
      </c>
      <c r="F1931">
        <v>0</v>
      </c>
      <c r="G1931">
        <v>5</v>
      </c>
      <c r="H1931" t="s">
        <v>7287</v>
      </c>
      <c r="I1931">
        <v>18</v>
      </c>
      <c r="J1931">
        <v>12.3333333333333</v>
      </c>
      <c r="K1931">
        <v>15</v>
      </c>
      <c r="L1931" t="s">
        <v>5481</v>
      </c>
      <c r="M1931" t="s">
        <v>5475</v>
      </c>
      <c r="N1931">
        <v>22</v>
      </c>
      <c r="O1931">
        <v>16.6666666666667</v>
      </c>
      <c r="P1931">
        <v>0.75757575757575801</v>
      </c>
      <c r="Q1931" t="s">
        <v>5507</v>
      </c>
      <c r="R1931" t="s">
        <v>5486</v>
      </c>
      <c r="S1931" t="s">
        <v>46</v>
      </c>
      <c r="T1931" t="s">
        <v>11</v>
      </c>
      <c r="U1931" t="s">
        <v>19</v>
      </c>
      <c r="V1931" t="s">
        <v>7869</v>
      </c>
      <c r="W1931">
        <v>106.52907</v>
      </c>
      <c r="X1931">
        <v>10.93225</v>
      </c>
      <c r="Y1931" t="s">
        <v>7864</v>
      </c>
    </row>
    <row r="1932" spans="1:25" x14ac:dyDescent="0.75">
      <c r="A1932">
        <v>65030824</v>
      </c>
      <c r="B1932" t="s">
        <v>6800</v>
      </c>
      <c r="C1932" t="s">
        <v>5390</v>
      </c>
      <c r="D1932" t="s">
        <v>5488</v>
      </c>
      <c r="E1932" t="s">
        <v>18</v>
      </c>
      <c r="F1932">
        <v>0</v>
      </c>
      <c r="G1932">
        <v>4</v>
      </c>
      <c r="H1932" t="s">
        <v>7287</v>
      </c>
      <c r="I1932">
        <v>8</v>
      </c>
      <c r="J1932">
        <v>9.3333333333333304</v>
      </c>
      <c r="K1932">
        <v>3</v>
      </c>
      <c r="L1932" t="s">
        <v>5481</v>
      </c>
      <c r="M1932" t="s">
        <v>5475</v>
      </c>
      <c r="N1932">
        <v>22</v>
      </c>
      <c r="O1932">
        <v>16</v>
      </c>
      <c r="P1932">
        <v>0.72727272727272696</v>
      </c>
      <c r="Q1932" t="s">
        <v>5515</v>
      </c>
      <c r="R1932" t="s">
        <v>5483</v>
      </c>
      <c r="S1932" t="s">
        <v>46</v>
      </c>
      <c r="T1932" t="s">
        <v>11</v>
      </c>
      <c r="U1932" t="s">
        <v>19</v>
      </c>
      <c r="V1932" t="s">
        <v>7865</v>
      </c>
      <c r="W1932">
        <v>106.47414000000001</v>
      </c>
      <c r="X1932">
        <v>11.13808</v>
      </c>
      <c r="Y1932" t="s">
        <v>7864</v>
      </c>
    </row>
    <row r="1933" spans="1:25" x14ac:dyDescent="0.75">
      <c r="A1933">
        <v>65033260</v>
      </c>
      <c r="B1933" t="s">
        <v>6537</v>
      </c>
      <c r="C1933" t="s">
        <v>5390</v>
      </c>
      <c r="D1933" t="s">
        <v>5488</v>
      </c>
      <c r="E1933" t="s">
        <v>18</v>
      </c>
      <c r="F1933">
        <v>0</v>
      </c>
      <c r="I1933">
        <v>2</v>
      </c>
      <c r="J1933">
        <v>3.3333333333333299</v>
      </c>
      <c r="K1933">
        <v>1</v>
      </c>
      <c r="L1933" t="s">
        <v>5508</v>
      </c>
      <c r="M1933" t="s">
        <v>5475</v>
      </c>
      <c r="N1933">
        <v>22</v>
      </c>
      <c r="O1933">
        <v>14.6666666666667</v>
      </c>
      <c r="P1933">
        <v>0.66666666666666696</v>
      </c>
      <c r="Q1933" t="s">
        <v>5482</v>
      </c>
      <c r="R1933" t="s">
        <v>5483</v>
      </c>
      <c r="S1933" t="s">
        <v>46</v>
      </c>
      <c r="T1933" t="s">
        <v>11</v>
      </c>
      <c r="U1933" t="s">
        <v>19</v>
      </c>
      <c r="V1933" t="s">
        <v>7861</v>
      </c>
      <c r="W1933">
        <v>106.4958</v>
      </c>
      <c r="X1933">
        <v>10.970319999999999</v>
      </c>
      <c r="Y1933" t="s">
        <v>7864</v>
      </c>
    </row>
    <row r="1934" spans="1:25" x14ac:dyDescent="0.75">
      <c r="A1934">
        <v>65033626</v>
      </c>
      <c r="B1934" t="s">
        <v>6222</v>
      </c>
      <c r="C1934" t="s">
        <v>5407</v>
      </c>
      <c r="D1934" t="s">
        <v>5487</v>
      </c>
      <c r="E1934" t="s">
        <v>18</v>
      </c>
      <c r="F1934">
        <v>0</v>
      </c>
      <c r="I1934">
        <v>11</v>
      </c>
      <c r="J1934">
        <v>12.6666666666667</v>
      </c>
      <c r="K1934">
        <v>8</v>
      </c>
      <c r="L1934" t="s">
        <v>5508</v>
      </c>
      <c r="M1934" t="s">
        <v>5475</v>
      </c>
      <c r="N1934">
        <v>22</v>
      </c>
      <c r="O1934">
        <v>14</v>
      </c>
      <c r="P1934">
        <v>0.63636363636363602</v>
      </c>
      <c r="Q1934" t="s">
        <v>5510</v>
      </c>
      <c r="R1934" t="s">
        <v>5486</v>
      </c>
      <c r="S1934" t="s">
        <v>46</v>
      </c>
      <c r="T1934" t="s">
        <v>11</v>
      </c>
      <c r="U1934" t="s">
        <v>19</v>
      </c>
      <c r="V1934" t="s">
        <v>7870</v>
      </c>
      <c r="W1934">
        <v>106.37448999999999</v>
      </c>
      <c r="X1934">
        <v>10.993830000000001</v>
      </c>
      <c r="Y1934" t="s">
        <v>7864</v>
      </c>
    </row>
    <row r="1935" spans="1:25" x14ac:dyDescent="0.75">
      <c r="A1935">
        <v>65064136</v>
      </c>
      <c r="B1935" t="s">
        <v>6629</v>
      </c>
      <c r="C1935" t="s">
        <v>5416</v>
      </c>
      <c r="D1935" t="s">
        <v>5496</v>
      </c>
      <c r="E1935" t="s">
        <v>18</v>
      </c>
      <c r="F1935">
        <v>0</v>
      </c>
      <c r="G1935">
        <v>7</v>
      </c>
      <c r="H1935" t="s">
        <v>7287</v>
      </c>
      <c r="I1935">
        <v>4</v>
      </c>
      <c r="J1935">
        <v>7.3333333333333304</v>
      </c>
      <c r="L1935" t="s">
        <v>5481</v>
      </c>
      <c r="M1935" t="s">
        <v>5475</v>
      </c>
      <c r="N1935">
        <v>22</v>
      </c>
      <c r="O1935">
        <v>15.3333333333333</v>
      </c>
      <c r="P1935">
        <v>0.69696969696969702</v>
      </c>
      <c r="Q1935" t="s">
        <v>5512</v>
      </c>
      <c r="R1935" t="s">
        <v>5483</v>
      </c>
      <c r="S1935" t="s">
        <v>46</v>
      </c>
      <c r="T1935" t="s">
        <v>11</v>
      </c>
      <c r="U1935" t="s">
        <v>19</v>
      </c>
      <c r="V1935" t="s">
        <v>7859</v>
      </c>
      <c r="W1935">
        <v>106.56997</v>
      </c>
      <c r="X1935">
        <v>11.024609999999999</v>
      </c>
      <c r="Y1935" t="s">
        <v>7864</v>
      </c>
    </row>
    <row r="1936" spans="1:25" x14ac:dyDescent="0.75">
      <c r="A1936">
        <v>65067598</v>
      </c>
      <c r="B1936" t="s">
        <v>6844</v>
      </c>
      <c r="C1936" t="s">
        <v>5390</v>
      </c>
      <c r="D1936" t="s">
        <v>5496</v>
      </c>
      <c r="E1936" t="s">
        <v>18</v>
      </c>
      <c r="F1936">
        <v>0</v>
      </c>
      <c r="I1936">
        <v>12</v>
      </c>
      <c r="J1936">
        <v>8.3333333333333304</v>
      </c>
      <c r="L1936" t="s">
        <v>5508</v>
      </c>
      <c r="M1936" t="s">
        <v>5475</v>
      </c>
      <c r="N1936">
        <v>22</v>
      </c>
      <c r="O1936">
        <v>15</v>
      </c>
      <c r="P1936">
        <v>0.68181818181818199</v>
      </c>
      <c r="Q1936" t="s">
        <v>5515</v>
      </c>
      <c r="R1936" t="s">
        <v>5483</v>
      </c>
      <c r="S1936" t="s">
        <v>46</v>
      </c>
      <c r="T1936" t="s">
        <v>11</v>
      </c>
      <c r="U1936" t="s">
        <v>19</v>
      </c>
      <c r="V1936" t="s">
        <v>7861</v>
      </c>
      <c r="W1936">
        <v>106.49881000000001</v>
      </c>
      <c r="X1936">
        <v>10.97775</v>
      </c>
      <c r="Y1936" t="s">
        <v>7864</v>
      </c>
    </row>
    <row r="1937" spans="1:25" x14ac:dyDescent="0.75">
      <c r="A1937">
        <v>65503183</v>
      </c>
      <c r="B1937" t="s">
        <v>6466</v>
      </c>
      <c r="C1937" t="s">
        <v>5407</v>
      </c>
      <c r="D1937" t="s">
        <v>5488</v>
      </c>
      <c r="E1937" t="s">
        <v>18</v>
      </c>
      <c r="F1937">
        <v>0</v>
      </c>
      <c r="G1937">
        <v>6</v>
      </c>
      <c r="H1937" t="s">
        <v>7287</v>
      </c>
      <c r="I1937">
        <v>5</v>
      </c>
      <c r="J1937">
        <v>11</v>
      </c>
      <c r="K1937">
        <v>26</v>
      </c>
      <c r="L1937" t="s">
        <v>5481</v>
      </c>
      <c r="M1937" t="s">
        <v>5475</v>
      </c>
      <c r="N1937">
        <v>22</v>
      </c>
      <c r="O1937">
        <v>15</v>
      </c>
      <c r="P1937">
        <v>0.68181818181818199</v>
      </c>
      <c r="Q1937" t="s">
        <v>5521</v>
      </c>
      <c r="R1937" t="s">
        <v>5477</v>
      </c>
      <c r="S1937" t="s">
        <v>46</v>
      </c>
      <c r="T1937" t="s">
        <v>11</v>
      </c>
      <c r="U1937" t="s">
        <v>19</v>
      </c>
      <c r="V1937" t="s">
        <v>7869</v>
      </c>
      <c r="W1937">
        <v>106.52449</v>
      </c>
      <c r="X1937">
        <v>10.987740000000001</v>
      </c>
      <c r="Y1937" t="s">
        <v>7864</v>
      </c>
    </row>
    <row r="1938" spans="1:25" x14ac:dyDescent="0.75">
      <c r="A1938">
        <v>65525370</v>
      </c>
      <c r="B1938" t="s">
        <v>5849</v>
      </c>
      <c r="C1938" t="s">
        <v>5407</v>
      </c>
      <c r="D1938" t="s">
        <v>5488</v>
      </c>
      <c r="E1938" t="s">
        <v>18</v>
      </c>
      <c r="F1938">
        <v>0</v>
      </c>
      <c r="I1938">
        <v>12</v>
      </c>
      <c r="J1938">
        <v>8.3333333333333304</v>
      </c>
      <c r="K1938">
        <v>7</v>
      </c>
      <c r="L1938" t="s">
        <v>5508</v>
      </c>
      <c r="M1938" t="s">
        <v>5475</v>
      </c>
      <c r="N1938">
        <v>22</v>
      </c>
      <c r="O1938">
        <v>14.3333333333333</v>
      </c>
      <c r="P1938">
        <v>0.65151515151515105</v>
      </c>
      <c r="Q1938" t="s">
        <v>5495</v>
      </c>
      <c r="R1938" t="s">
        <v>5477</v>
      </c>
      <c r="S1938" t="s">
        <v>46</v>
      </c>
      <c r="T1938" t="s">
        <v>11</v>
      </c>
      <c r="U1938" t="s">
        <v>19</v>
      </c>
      <c r="V1938" t="s">
        <v>7859</v>
      </c>
      <c r="W1938">
        <v>106.56095999999999</v>
      </c>
      <c r="X1938">
        <v>11.03581</v>
      </c>
      <c r="Y1938" t="s">
        <v>7864</v>
      </c>
    </row>
    <row r="1939" spans="1:25" x14ac:dyDescent="0.75">
      <c r="A1939">
        <v>65525376</v>
      </c>
      <c r="B1939" t="s">
        <v>6050</v>
      </c>
      <c r="C1939" t="s">
        <v>5407</v>
      </c>
      <c r="D1939" t="s">
        <v>5488</v>
      </c>
      <c r="E1939" t="s">
        <v>18</v>
      </c>
      <c r="F1939">
        <v>0</v>
      </c>
      <c r="I1939">
        <v>9</v>
      </c>
      <c r="J1939">
        <v>5.3333333333333304</v>
      </c>
      <c r="K1939">
        <v>6</v>
      </c>
      <c r="L1939" t="s">
        <v>5508</v>
      </c>
      <c r="M1939" t="s">
        <v>5475</v>
      </c>
      <c r="N1939">
        <v>22</v>
      </c>
      <c r="O1939">
        <v>15</v>
      </c>
      <c r="P1939">
        <v>0.68181818181818199</v>
      </c>
      <c r="Q1939" t="s">
        <v>5495</v>
      </c>
      <c r="R1939" t="s">
        <v>5477</v>
      </c>
      <c r="S1939" t="s">
        <v>46</v>
      </c>
      <c r="T1939" t="s">
        <v>11</v>
      </c>
      <c r="U1939" t="s">
        <v>19</v>
      </c>
      <c r="V1939" t="s">
        <v>7863</v>
      </c>
      <c r="W1939">
        <v>106.53261999999999</v>
      </c>
      <c r="X1939">
        <v>11.054779999999999</v>
      </c>
      <c r="Y1939" t="s">
        <v>7864</v>
      </c>
    </row>
    <row r="1940" spans="1:25" x14ac:dyDescent="0.75">
      <c r="A1940">
        <v>65540507</v>
      </c>
      <c r="B1940" t="s">
        <v>6795</v>
      </c>
      <c r="C1940" t="s">
        <v>5407</v>
      </c>
      <c r="D1940" t="s">
        <v>5488</v>
      </c>
      <c r="E1940" t="s">
        <v>18</v>
      </c>
      <c r="F1940">
        <v>0</v>
      </c>
      <c r="G1940">
        <v>3</v>
      </c>
      <c r="H1940" t="s">
        <v>7287</v>
      </c>
      <c r="I1940">
        <v>11</v>
      </c>
      <c r="J1940">
        <v>10</v>
      </c>
      <c r="K1940">
        <v>2</v>
      </c>
      <c r="L1940" t="s">
        <v>5481</v>
      </c>
      <c r="M1940" t="s">
        <v>5475</v>
      </c>
      <c r="N1940">
        <v>22</v>
      </c>
      <c r="O1940">
        <v>14.6666666666667</v>
      </c>
      <c r="P1940">
        <v>0.66666666666666696</v>
      </c>
      <c r="Q1940" t="s">
        <v>5510</v>
      </c>
      <c r="R1940" t="s">
        <v>5486</v>
      </c>
      <c r="S1940" t="s">
        <v>46</v>
      </c>
      <c r="T1940" t="s">
        <v>11</v>
      </c>
      <c r="U1940" t="s">
        <v>19</v>
      </c>
      <c r="V1940" t="s">
        <v>7861</v>
      </c>
      <c r="W1940">
        <v>106.44817</v>
      </c>
      <c r="X1940">
        <v>11.006259999999999</v>
      </c>
      <c r="Y1940" t="s">
        <v>7864</v>
      </c>
    </row>
    <row r="1941" spans="1:25" x14ac:dyDescent="0.75">
      <c r="A1941">
        <v>65704302</v>
      </c>
      <c r="B1941" t="s">
        <v>6695</v>
      </c>
      <c r="C1941" t="s">
        <v>5407</v>
      </c>
      <c r="D1941" t="s">
        <v>5487</v>
      </c>
      <c r="E1941" t="s">
        <v>18</v>
      </c>
      <c r="F1941">
        <v>0</v>
      </c>
      <c r="I1941">
        <v>5</v>
      </c>
      <c r="J1941">
        <v>8</v>
      </c>
      <c r="K1941">
        <v>12</v>
      </c>
      <c r="L1941" t="s">
        <v>5508</v>
      </c>
      <c r="M1941" t="s">
        <v>5475</v>
      </c>
      <c r="N1941">
        <v>22</v>
      </c>
      <c r="O1941">
        <v>13.6666666666667</v>
      </c>
      <c r="P1941">
        <v>0.62121212121212099</v>
      </c>
      <c r="Q1941" t="s">
        <v>5504</v>
      </c>
      <c r="R1941" t="s">
        <v>5486</v>
      </c>
      <c r="S1941" t="s">
        <v>46</v>
      </c>
      <c r="T1941" t="s">
        <v>11</v>
      </c>
      <c r="U1941" t="s">
        <v>19</v>
      </c>
      <c r="V1941" t="s">
        <v>7869</v>
      </c>
      <c r="W1941">
        <v>106.51477</v>
      </c>
      <c r="X1941">
        <v>10.952170000000001</v>
      </c>
      <c r="Y1941" t="s">
        <v>7864</v>
      </c>
    </row>
    <row r="1942" spans="1:25" x14ac:dyDescent="0.75">
      <c r="A1942">
        <v>65723927</v>
      </c>
      <c r="B1942" t="s">
        <v>6648</v>
      </c>
      <c r="C1942" t="s">
        <v>5407</v>
      </c>
      <c r="D1942" t="s">
        <v>5488</v>
      </c>
      <c r="E1942" t="s">
        <v>18</v>
      </c>
      <c r="F1942">
        <v>0</v>
      </c>
      <c r="I1942">
        <v>42</v>
      </c>
      <c r="J1942">
        <v>67.3333333333333</v>
      </c>
      <c r="K1942">
        <v>66</v>
      </c>
      <c r="L1942" t="s">
        <v>5508</v>
      </c>
      <c r="M1942" t="s">
        <v>5475</v>
      </c>
      <c r="N1942">
        <v>22</v>
      </c>
      <c r="O1942">
        <v>13.3333333333333</v>
      </c>
      <c r="P1942">
        <v>0.60606060606060597</v>
      </c>
      <c r="Q1942" t="s">
        <v>5507</v>
      </c>
      <c r="R1942" t="s">
        <v>5486</v>
      </c>
      <c r="S1942" t="s">
        <v>46</v>
      </c>
      <c r="T1942" t="s">
        <v>11</v>
      </c>
      <c r="U1942" t="s">
        <v>19</v>
      </c>
      <c r="V1942" t="s">
        <v>7869</v>
      </c>
      <c r="W1942">
        <v>106.54345000000001</v>
      </c>
      <c r="X1942">
        <v>10.93585</v>
      </c>
      <c r="Y1942" t="s">
        <v>7864</v>
      </c>
    </row>
    <row r="1943" spans="1:25" x14ac:dyDescent="0.75">
      <c r="A1943">
        <v>65010974</v>
      </c>
      <c r="B1943" t="s">
        <v>5792</v>
      </c>
      <c r="C1943" t="s">
        <v>5390</v>
      </c>
      <c r="D1943" t="s">
        <v>5474</v>
      </c>
      <c r="E1943" t="s">
        <v>18</v>
      </c>
      <c r="F1943">
        <v>0</v>
      </c>
      <c r="G1943">
        <v>6</v>
      </c>
      <c r="H1943" t="s">
        <v>7287</v>
      </c>
      <c r="I1943">
        <v>12</v>
      </c>
      <c r="J1943">
        <v>10.3333333333333</v>
      </c>
      <c r="K1943">
        <v>12</v>
      </c>
      <c r="L1943" t="s">
        <v>5481</v>
      </c>
      <c r="M1943" t="s">
        <v>5475</v>
      </c>
      <c r="N1943">
        <v>21.6666666666667</v>
      </c>
      <c r="O1943">
        <v>16</v>
      </c>
      <c r="P1943">
        <v>0.73846153846153795</v>
      </c>
      <c r="Q1943" t="s">
        <v>5482</v>
      </c>
      <c r="R1943" t="s">
        <v>5483</v>
      </c>
      <c r="S1943" t="s">
        <v>46</v>
      </c>
      <c r="T1943" t="s">
        <v>11</v>
      </c>
      <c r="U1943" t="s">
        <v>19</v>
      </c>
      <c r="V1943" t="s">
        <v>7861</v>
      </c>
      <c r="W1943">
        <v>106.47472999999999</v>
      </c>
      <c r="X1943">
        <v>10.961460000000001</v>
      </c>
      <c r="Y1943" t="s">
        <v>7864</v>
      </c>
    </row>
    <row r="1944" spans="1:25" x14ac:dyDescent="0.75">
      <c r="A1944">
        <v>65011643</v>
      </c>
      <c r="B1944" t="s">
        <v>5564</v>
      </c>
      <c r="C1944" t="s">
        <v>5390</v>
      </c>
      <c r="D1944" t="s">
        <v>5488</v>
      </c>
      <c r="E1944" t="s">
        <v>18</v>
      </c>
      <c r="F1944">
        <v>0</v>
      </c>
      <c r="I1944">
        <v>5</v>
      </c>
      <c r="J1944">
        <v>5.6666666666666696</v>
      </c>
      <c r="K1944">
        <v>4</v>
      </c>
      <c r="L1944" t="s">
        <v>5508</v>
      </c>
      <c r="M1944" t="s">
        <v>5475</v>
      </c>
      <c r="N1944">
        <v>21.6666666666667</v>
      </c>
      <c r="O1944">
        <v>15</v>
      </c>
      <c r="P1944">
        <v>0.69230769230769196</v>
      </c>
      <c r="Q1944" t="s">
        <v>5515</v>
      </c>
      <c r="R1944" t="s">
        <v>5483</v>
      </c>
      <c r="S1944" t="s">
        <v>46</v>
      </c>
      <c r="T1944" t="s">
        <v>11</v>
      </c>
      <c r="U1944" t="s">
        <v>19</v>
      </c>
      <c r="V1944" t="s">
        <v>7870</v>
      </c>
      <c r="W1944">
        <v>106.42521000000001</v>
      </c>
      <c r="X1944">
        <v>11.00726</v>
      </c>
      <c r="Y1944" t="s">
        <v>7864</v>
      </c>
    </row>
    <row r="1945" spans="1:25" x14ac:dyDescent="0.75">
      <c r="A1945">
        <v>65011666</v>
      </c>
      <c r="B1945" t="s">
        <v>3265</v>
      </c>
      <c r="C1945" t="s">
        <v>5390</v>
      </c>
      <c r="D1945" t="s">
        <v>5488</v>
      </c>
      <c r="E1945" t="s">
        <v>18</v>
      </c>
      <c r="F1945">
        <v>0</v>
      </c>
      <c r="I1945">
        <v>8</v>
      </c>
      <c r="J1945">
        <v>7.3333333333333304</v>
      </c>
      <c r="K1945">
        <v>3</v>
      </c>
      <c r="L1945" t="s">
        <v>5508</v>
      </c>
      <c r="M1945" t="s">
        <v>5475</v>
      </c>
      <c r="N1945">
        <v>21.6666666666667</v>
      </c>
      <c r="O1945">
        <v>15</v>
      </c>
      <c r="P1945">
        <v>0.69230769230769196</v>
      </c>
      <c r="Q1945" t="s">
        <v>5515</v>
      </c>
      <c r="R1945" t="s">
        <v>5483</v>
      </c>
      <c r="S1945" t="s">
        <v>46</v>
      </c>
      <c r="T1945" t="s">
        <v>11</v>
      </c>
      <c r="U1945" t="s">
        <v>19</v>
      </c>
      <c r="V1945" t="s">
        <v>7870</v>
      </c>
      <c r="W1945">
        <v>106.43495</v>
      </c>
      <c r="X1945">
        <v>11.06414</v>
      </c>
      <c r="Y1945" t="s">
        <v>7864</v>
      </c>
    </row>
    <row r="1946" spans="1:25" x14ac:dyDescent="0.75">
      <c r="A1946">
        <v>65014223</v>
      </c>
      <c r="B1946" t="s">
        <v>260</v>
      </c>
      <c r="C1946" t="s">
        <v>5407</v>
      </c>
      <c r="D1946" t="s">
        <v>5488</v>
      </c>
      <c r="E1946" t="s">
        <v>18</v>
      </c>
      <c r="F1946">
        <v>0</v>
      </c>
      <c r="I1946">
        <v>5</v>
      </c>
      <c r="J1946">
        <v>7.3333333333333304</v>
      </c>
      <c r="K1946">
        <v>6</v>
      </c>
      <c r="L1946" t="s">
        <v>5508</v>
      </c>
      <c r="M1946" t="s">
        <v>5475</v>
      </c>
      <c r="N1946">
        <v>21.6666666666667</v>
      </c>
      <c r="O1946">
        <v>16.6666666666667</v>
      </c>
      <c r="P1946">
        <v>0.76923076923076905</v>
      </c>
      <c r="Q1946" t="s">
        <v>5500</v>
      </c>
      <c r="R1946" t="s">
        <v>5486</v>
      </c>
      <c r="S1946" t="s">
        <v>46</v>
      </c>
      <c r="T1946" t="s">
        <v>11</v>
      </c>
      <c r="U1946" t="s">
        <v>19</v>
      </c>
      <c r="V1946" t="s">
        <v>7861</v>
      </c>
      <c r="W1946">
        <v>106.48629</v>
      </c>
      <c r="X1946">
        <v>10.963380000000001</v>
      </c>
      <c r="Y1946" t="s">
        <v>7864</v>
      </c>
    </row>
    <row r="1947" spans="1:25" x14ac:dyDescent="0.75">
      <c r="A1947">
        <v>65021998</v>
      </c>
      <c r="B1947" t="s">
        <v>6342</v>
      </c>
      <c r="C1947" t="s">
        <v>5390</v>
      </c>
      <c r="D1947" t="s">
        <v>5488</v>
      </c>
      <c r="E1947" t="s">
        <v>18</v>
      </c>
      <c r="F1947">
        <v>0</v>
      </c>
      <c r="I1947">
        <v>5</v>
      </c>
      <c r="J1947">
        <v>6.3333333333333304</v>
      </c>
      <c r="K1947">
        <v>3</v>
      </c>
      <c r="L1947" t="s">
        <v>5508</v>
      </c>
      <c r="M1947" t="s">
        <v>5475</v>
      </c>
      <c r="N1947">
        <v>21.6666666666667</v>
      </c>
      <c r="O1947">
        <v>13</v>
      </c>
      <c r="P1947">
        <v>0.6</v>
      </c>
      <c r="Q1947" t="s">
        <v>5512</v>
      </c>
      <c r="R1947" t="s">
        <v>5483</v>
      </c>
      <c r="S1947" t="s">
        <v>46</v>
      </c>
      <c r="T1947" t="s">
        <v>11</v>
      </c>
      <c r="U1947" t="s">
        <v>19</v>
      </c>
      <c r="V1947" t="s">
        <v>7863</v>
      </c>
      <c r="W1947">
        <v>106.53171</v>
      </c>
      <c r="X1947">
        <v>11.017379999999999</v>
      </c>
      <c r="Y1947" t="s">
        <v>7866</v>
      </c>
    </row>
    <row r="1948" spans="1:25" x14ac:dyDescent="0.75">
      <c r="A1948">
        <v>65029699</v>
      </c>
      <c r="B1948" t="s">
        <v>6575</v>
      </c>
      <c r="C1948" t="s">
        <v>5407</v>
      </c>
      <c r="D1948" t="s">
        <v>5487</v>
      </c>
      <c r="E1948" t="s">
        <v>18</v>
      </c>
      <c r="F1948">
        <v>0</v>
      </c>
      <c r="G1948">
        <v>5</v>
      </c>
      <c r="H1948" t="s">
        <v>7287</v>
      </c>
      <c r="I1948">
        <v>15</v>
      </c>
      <c r="J1948">
        <v>8.6666666666666696</v>
      </c>
      <c r="L1948" t="s">
        <v>5481</v>
      </c>
      <c r="M1948" t="s">
        <v>5475</v>
      </c>
      <c r="N1948">
        <v>21.6666666666667</v>
      </c>
      <c r="O1948">
        <v>15.3333333333333</v>
      </c>
      <c r="P1948">
        <v>0.70769230769230795</v>
      </c>
      <c r="Q1948" t="s">
        <v>5476</v>
      </c>
      <c r="R1948" t="s">
        <v>5477</v>
      </c>
      <c r="S1948" t="s">
        <v>46</v>
      </c>
      <c r="T1948" t="s">
        <v>11</v>
      </c>
      <c r="U1948" t="s">
        <v>19</v>
      </c>
      <c r="V1948" t="s">
        <v>7867</v>
      </c>
      <c r="W1948">
        <v>106.62967</v>
      </c>
      <c r="X1948">
        <v>10.92573</v>
      </c>
      <c r="Y1948" t="s">
        <v>7864</v>
      </c>
    </row>
    <row r="1949" spans="1:25" x14ac:dyDescent="0.75">
      <c r="A1949">
        <v>65033240</v>
      </c>
      <c r="B1949" t="s">
        <v>6344</v>
      </c>
      <c r="C1949" t="s">
        <v>5390</v>
      </c>
      <c r="D1949" t="s">
        <v>5487</v>
      </c>
      <c r="E1949" t="s">
        <v>18</v>
      </c>
      <c r="F1949">
        <v>0</v>
      </c>
      <c r="I1949">
        <v>10</v>
      </c>
      <c r="J1949">
        <v>8</v>
      </c>
      <c r="K1949">
        <v>1</v>
      </c>
      <c r="L1949" t="s">
        <v>5508</v>
      </c>
      <c r="M1949" t="s">
        <v>5475</v>
      </c>
      <c r="N1949">
        <v>21.6666666666667</v>
      </c>
      <c r="O1949">
        <v>14.3333333333333</v>
      </c>
      <c r="P1949">
        <v>0.66153846153846196</v>
      </c>
      <c r="Q1949" t="s">
        <v>5512</v>
      </c>
      <c r="R1949" t="s">
        <v>5483</v>
      </c>
      <c r="S1949" t="s">
        <v>46</v>
      </c>
      <c r="T1949" t="s">
        <v>11</v>
      </c>
      <c r="U1949" t="s">
        <v>19</v>
      </c>
      <c r="V1949" t="s">
        <v>7867</v>
      </c>
      <c r="W1949">
        <v>106.59641000000001</v>
      </c>
      <c r="X1949">
        <v>10.998860000000001</v>
      </c>
      <c r="Y1949" t="s">
        <v>7864</v>
      </c>
    </row>
    <row r="1950" spans="1:25" x14ac:dyDescent="0.75">
      <c r="A1950">
        <v>65038987</v>
      </c>
      <c r="B1950" t="s">
        <v>6275</v>
      </c>
      <c r="C1950" t="s">
        <v>5390</v>
      </c>
      <c r="D1950" t="s">
        <v>5488</v>
      </c>
      <c r="E1950" t="s">
        <v>18</v>
      </c>
      <c r="F1950">
        <v>0</v>
      </c>
      <c r="I1950">
        <v>11</v>
      </c>
      <c r="J1950">
        <v>10.6666666666667</v>
      </c>
      <c r="K1950">
        <v>4</v>
      </c>
      <c r="L1950" t="s">
        <v>5508</v>
      </c>
      <c r="M1950" t="s">
        <v>5475</v>
      </c>
      <c r="N1950">
        <v>21.6666666666667</v>
      </c>
      <c r="O1950">
        <v>15.3333333333333</v>
      </c>
      <c r="P1950">
        <v>0.70769230769230795</v>
      </c>
      <c r="Q1950" t="s">
        <v>5515</v>
      </c>
      <c r="R1950" t="s">
        <v>5483</v>
      </c>
      <c r="S1950" t="s">
        <v>46</v>
      </c>
      <c r="T1950" t="s">
        <v>11</v>
      </c>
      <c r="U1950" t="s">
        <v>19</v>
      </c>
      <c r="V1950" t="s">
        <v>7870</v>
      </c>
      <c r="W1950">
        <v>106.42131000000001</v>
      </c>
      <c r="X1950">
        <v>11.0077</v>
      </c>
      <c r="Y1950" t="s">
        <v>7864</v>
      </c>
    </row>
    <row r="1951" spans="1:25" x14ac:dyDescent="0.75">
      <c r="A1951">
        <v>65039944</v>
      </c>
      <c r="B1951" t="s">
        <v>6454</v>
      </c>
      <c r="C1951" t="s">
        <v>5390</v>
      </c>
      <c r="D1951" t="s">
        <v>5488</v>
      </c>
      <c r="E1951" t="s">
        <v>18</v>
      </c>
      <c r="F1951">
        <v>0</v>
      </c>
      <c r="I1951">
        <v>5</v>
      </c>
      <c r="J1951">
        <v>4.6666666666666696</v>
      </c>
      <c r="K1951">
        <v>5</v>
      </c>
      <c r="L1951" t="s">
        <v>5508</v>
      </c>
      <c r="M1951" t="s">
        <v>5475</v>
      </c>
      <c r="N1951">
        <v>21.6666666666667</v>
      </c>
      <c r="O1951">
        <v>15</v>
      </c>
      <c r="P1951">
        <v>0.69230769230769196</v>
      </c>
      <c r="Q1951" t="s">
        <v>5515</v>
      </c>
      <c r="R1951" t="s">
        <v>5483</v>
      </c>
      <c r="S1951" t="s">
        <v>46</v>
      </c>
      <c r="T1951" t="s">
        <v>11</v>
      </c>
      <c r="U1951" t="s">
        <v>19</v>
      </c>
      <c r="V1951" t="s">
        <v>7863</v>
      </c>
      <c r="W1951">
        <v>106.48097</v>
      </c>
      <c r="X1951">
        <v>11.01834</v>
      </c>
      <c r="Y1951" t="s">
        <v>7864</v>
      </c>
    </row>
    <row r="1952" spans="1:25" x14ac:dyDescent="0.75">
      <c r="A1952">
        <v>65044677</v>
      </c>
      <c r="B1952" t="s">
        <v>6170</v>
      </c>
      <c r="C1952" t="s">
        <v>5407</v>
      </c>
      <c r="D1952" t="s">
        <v>5496</v>
      </c>
      <c r="E1952" t="s">
        <v>18</v>
      </c>
      <c r="F1952">
        <v>0</v>
      </c>
      <c r="I1952">
        <v>3</v>
      </c>
      <c r="J1952">
        <v>16</v>
      </c>
      <c r="L1952" t="s">
        <v>5508</v>
      </c>
      <c r="M1952" t="s">
        <v>5475</v>
      </c>
      <c r="N1952">
        <v>21.6666666666667</v>
      </c>
      <c r="O1952">
        <v>10.3333333333333</v>
      </c>
      <c r="P1952">
        <v>0.47692307692307701</v>
      </c>
      <c r="Q1952" t="s">
        <v>5503</v>
      </c>
      <c r="R1952" t="s">
        <v>5477</v>
      </c>
      <c r="S1952" t="s">
        <v>46</v>
      </c>
      <c r="T1952" t="s">
        <v>11</v>
      </c>
      <c r="U1952" t="s">
        <v>19</v>
      </c>
      <c r="V1952" t="s">
        <v>7859</v>
      </c>
      <c r="W1952">
        <v>106.60101</v>
      </c>
      <c r="X1952">
        <v>10.964219999999999</v>
      </c>
      <c r="Y1952" t="s">
        <v>7866</v>
      </c>
    </row>
    <row r="1953" spans="1:25" x14ac:dyDescent="0.75">
      <c r="A1953">
        <v>65065747</v>
      </c>
      <c r="B1953" t="s">
        <v>6214</v>
      </c>
      <c r="C1953" t="s">
        <v>5390</v>
      </c>
      <c r="D1953" t="s">
        <v>5496</v>
      </c>
      <c r="E1953" t="s">
        <v>18</v>
      </c>
      <c r="F1953">
        <v>0</v>
      </c>
      <c r="I1953">
        <v>5</v>
      </c>
      <c r="J1953">
        <v>5.6666666666666696</v>
      </c>
      <c r="L1953" t="s">
        <v>5508</v>
      </c>
      <c r="M1953" t="s">
        <v>5475</v>
      </c>
      <c r="N1953">
        <v>21.6666666666667</v>
      </c>
      <c r="O1953">
        <v>15.6666666666667</v>
      </c>
      <c r="P1953">
        <v>0.72307692307692295</v>
      </c>
      <c r="Q1953" t="s">
        <v>5512</v>
      </c>
      <c r="R1953" t="s">
        <v>5483</v>
      </c>
      <c r="S1953" t="s">
        <v>46</v>
      </c>
      <c r="T1953" t="s">
        <v>11</v>
      </c>
      <c r="U1953" t="s">
        <v>19</v>
      </c>
      <c r="V1953" t="s">
        <v>7859</v>
      </c>
      <c r="W1953">
        <v>106.56144</v>
      </c>
      <c r="X1953">
        <v>11.03546</v>
      </c>
      <c r="Y1953" t="s">
        <v>7864</v>
      </c>
    </row>
    <row r="1954" spans="1:25" x14ac:dyDescent="0.75">
      <c r="A1954">
        <v>65525503</v>
      </c>
      <c r="B1954" t="s">
        <v>6717</v>
      </c>
      <c r="C1954" t="s">
        <v>5407</v>
      </c>
      <c r="D1954" t="s">
        <v>5488</v>
      </c>
      <c r="E1954" t="s">
        <v>18</v>
      </c>
      <c r="F1954">
        <v>0</v>
      </c>
      <c r="I1954">
        <v>8</v>
      </c>
      <c r="J1954">
        <v>8.3333333333333304</v>
      </c>
      <c r="K1954">
        <v>12</v>
      </c>
      <c r="L1954" t="s">
        <v>5508</v>
      </c>
      <c r="M1954" t="s">
        <v>5475</v>
      </c>
      <c r="N1954">
        <v>21.6666666666667</v>
      </c>
      <c r="O1954">
        <v>13</v>
      </c>
      <c r="P1954">
        <v>0.6</v>
      </c>
      <c r="Q1954" t="s">
        <v>5495</v>
      </c>
      <c r="R1954" t="s">
        <v>5477</v>
      </c>
      <c r="S1954" t="s">
        <v>46</v>
      </c>
      <c r="T1954" t="s">
        <v>11</v>
      </c>
      <c r="U1954" t="s">
        <v>19</v>
      </c>
      <c r="V1954" t="s">
        <v>7859</v>
      </c>
      <c r="W1954">
        <v>106.56115</v>
      </c>
      <c r="X1954">
        <v>11.019259999999999</v>
      </c>
      <c r="Y1954" t="s">
        <v>7866</v>
      </c>
    </row>
    <row r="1955" spans="1:25" x14ac:dyDescent="0.75">
      <c r="A1955">
        <v>65540315</v>
      </c>
      <c r="B1955" t="s">
        <v>6500</v>
      </c>
      <c r="C1955" t="s">
        <v>5407</v>
      </c>
      <c r="D1955" t="s">
        <v>5487</v>
      </c>
      <c r="E1955" t="s">
        <v>18</v>
      </c>
      <c r="F1955">
        <v>0</v>
      </c>
      <c r="I1955">
        <v>14</v>
      </c>
      <c r="J1955">
        <v>13</v>
      </c>
      <c r="L1955" t="s">
        <v>5508</v>
      </c>
      <c r="M1955" t="s">
        <v>5475</v>
      </c>
      <c r="N1955">
        <v>21.6666666666667</v>
      </c>
      <c r="O1955">
        <v>15.6666666666667</v>
      </c>
      <c r="P1955">
        <v>0.72307692307692295</v>
      </c>
      <c r="Q1955" t="s">
        <v>5476</v>
      </c>
      <c r="R1955" t="s">
        <v>5477</v>
      </c>
      <c r="S1955" t="s">
        <v>46</v>
      </c>
      <c r="T1955" t="s">
        <v>11</v>
      </c>
      <c r="U1955" t="s">
        <v>19</v>
      </c>
      <c r="V1955" t="s">
        <v>7867</v>
      </c>
      <c r="W1955">
        <v>106.60075999999999</v>
      </c>
      <c r="X1955">
        <v>10.920489999999999</v>
      </c>
      <c r="Y1955" t="s">
        <v>7864</v>
      </c>
    </row>
    <row r="1956" spans="1:25" x14ac:dyDescent="0.75">
      <c r="A1956">
        <v>65702556</v>
      </c>
      <c r="B1956" t="s">
        <v>5833</v>
      </c>
      <c r="C1956" t="s">
        <v>5407</v>
      </c>
      <c r="D1956" t="s">
        <v>5487</v>
      </c>
      <c r="E1956" t="s">
        <v>18</v>
      </c>
      <c r="F1956">
        <v>0</v>
      </c>
      <c r="I1956">
        <v>13</v>
      </c>
      <c r="J1956">
        <v>11</v>
      </c>
      <c r="K1956">
        <v>17</v>
      </c>
      <c r="L1956" t="s">
        <v>5508</v>
      </c>
      <c r="M1956" t="s">
        <v>5475</v>
      </c>
      <c r="N1956">
        <v>21.6666666666667</v>
      </c>
      <c r="O1956">
        <v>14.3333333333333</v>
      </c>
      <c r="P1956">
        <v>0.66153846153846196</v>
      </c>
      <c r="Q1956" t="s">
        <v>5495</v>
      </c>
      <c r="R1956" t="s">
        <v>5477</v>
      </c>
      <c r="S1956" t="s">
        <v>46</v>
      </c>
      <c r="T1956" t="s">
        <v>11</v>
      </c>
      <c r="U1956" t="s">
        <v>19</v>
      </c>
      <c r="V1956" t="s">
        <v>7863</v>
      </c>
      <c r="W1956">
        <v>106.5227</v>
      </c>
      <c r="X1956">
        <v>11.035259999999999</v>
      </c>
      <c r="Y1956" t="s">
        <v>7864</v>
      </c>
    </row>
    <row r="1957" spans="1:25" x14ac:dyDescent="0.75">
      <c r="A1957">
        <v>65705817</v>
      </c>
      <c r="B1957" t="s">
        <v>5949</v>
      </c>
      <c r="C1957" t="s">
        <v>5407</v>
      </c>
      <c r="D1957" t="s">
        <v>5487</v>
      </c>
      <c r="E1957" t="s">
        <v>18</v>
      </c>
      <c r="F1957">
        <v>0</v>
      </c>
      <c r="I1957">
        <v>18</v>
      </c>
      <c r="J1957">
        <v>13.6666666666667</v>
      </c>
      <c r="K1957">
        <v>8</v>
      </c>
      <c r="L1957" t="s">
        <v>5508</v>
      </c>
      <c r="M1957" t="s">
        <v>5475</v>
      </c>
      <c r="N1957">
        <v>21.6666666666667</v>
      </c>
      <c r="O1957">
        <v>18</v>
      </c>
      <c r="P1957">
        <v>0.83076923076923104</v>
      </c>
      <c r="Q1957" t="s">
        <v>5504</v>
      </c>
      <c r="R1957" t="s">
        <v>5486</v>
      </c>
      <c r="S1957" t="s">
        <v>46</v>
      </c>
      <c r="T1957" t="s">
        <v>11</v>
      </c>
      <c r="U1957" t="s">
        <v>19</v>
      </c>
      <c r="V1957" t="s">
        <v>7869</v>
      </c>
      <c r="W1957">
        <v>106.51801</v>
      </c>
      <c r="X1957">
        <v>10.936870000000001</v>
      </c>
      <c r="Y1957" t="s">
        <v>7862</v>
      </c>
    </row>
    <row r="1958" spans="1:25" x14ac:dyDescent="0.75">
      <c r="A1958">
        <v>65016345</v>
      </c>
      <c r="B1958" t="s">
        <v>6521</v>
      </c>
      <c r="C1958" t="s">
        <v>5390</v>
      </c>
      <c r="D1958" t="s">
        <v>5488</v>
      </c>
      <c r="E1958" t="s">
        <v>18</v>
      </c>
      <c r="F1958">
        <v>0</v>
      </c>
      <c r="I1958">
        <v>8</v>
      </c>
      <c r="J1958">
        <v>4</v>
      </c>
      <c r="K1958">
        <v>3</v>
      </c>
      <c r="L1958" t="s">
        <v>5508</v>
      </c>
      <c r="M1958" t="s">
        <v>5475</v>
      </c>
      <c r="N1958">
        <v>21.3333333333333</v>
      </c>
      <c r="O1958">
        <v>14</v>
      </c>
      <c r="P1958">
        <v>0.65625</v>
      </c>
      <c r="Q1958" t="s">
        <v>5512</v>
      </c>
      <c r="R1958" t="s">
        <v>5483</v>
      </c>
      <c r="S1958" t="s">
        <v>46</v>
      </c>
      <c r="T1958" t="s">
        <v>11</v>
      </c>
      <c r="U1958" t="s">
        <v>19</v>
      </c>
      <c r="V1958" t="s">
        <v>7867</v>
      </c>
      <c r="W1958">
        <v>106.63949</v>
      </c>
      <c r="X1958">
        <v>10.97287</v>
      </c>
      <c r="Y1958" t="s">
        <v>7864</v>
      </c>
    </row>
    <row r="1959" spans="1:25" x14ac:dyDescent="0.75">
      <c r="A1959">
        <v>65018073</v>
      </c>
      <c r="B1959" t="s">
        <v>6042</v>
      </c>
      <c r="C1959" t="s">
        <v>5390</v>
      </c>
      <c r="D1959" t="s">
        <v>5487</v>
      </c>
      <c r="E1959" t="s">
        <v>18</v>
      </c>
      <c r="F1959">
        <v>0</v>
      </c>
      <c r="I1959">
        <v>8</v>
      </c>
      <c r="J1959">
        <v>5</v>
      </c>
      <c r="K1959">
        <v>3</v>
      </c>
      <c r="L1959" t="s">
        <v>5508</v>
      </c>
      <c r="M1959" t="s">
        <v>5475</v>
      </c>
      <c r="N1959">
        <v>21.3333333333333</v>
      </c>
      <c r="O1959">
        <v>13</v>
      </c>
      <c r="P1959">
        <v>0.609375</v>
      </c>
      <c r="Q1959" t="s">
        <v>5482</v>
      </c>
      <c r="R1959" t="s">
        <v>5483</v>
      </c>
      <c r="S1959" t="s">
        <v>46</v>
      </c>
      <c r="T1959" t="s">
        <v>11</v>
      </c>
      <c r="U1959" t="s">
        <v>19</v>
      </c>
      <c r="V1959" t="s">
        <v>7869</v>
      </c>
      <c r="W1959">
        <v>106.54528999999999</v>
      </c>
      <c r="X1959">
        <v>10.93652</v>
      </c>
      <c r="Y1959" t="s">
        <v>7864</v>
      </c>
    </row>
    <row r="1960" spans="1:25" x14ac:dyDescent="0.75">
      <c r="A1960">
        <v>65023696</v>
      </c>
      <c r="B1960" t="s">
        <v>5886</v>
      </c>
      <c r="C1960" t="s">
        <v>5407</v>
      </c>
      <c r="D1960" t="s">
        <v>5487</v>
      </c>
      <c r="E1960" t="s">
        <v>18</v>
      </c>
      <c r="F1960">
        <v>0</v>
      </c>
      <c r="I1960">
        <v>8</v>
      </c>
      <c r="J1960">
        <v>9</v>
      </c>
      <c r="K1960">
        <v>196</v>
      </c>
      <c r="L1960" t="s">
        <v>5508</v>
      </c>
      <c r="M1960" t="s">
        <v>5475</v>
      </c>
      <c r="N1960">
        <v>21.3333333333333</v>
      </c>
      <c r="O1960">
        <v>12.6666666666667</v>
      </c>
      <c r="P1960">
        <v>0.59375</v>
      </c>
      <c r="Q1960" t="s">
        <v>5495</v>
      </c>
      <c r="R1960" t="s">
        <v>5477</v>
      </c>
      <c r="S1960" t="s">
        <v>46</v>
      </c>
      <c r="T1960" t="s">
        <v>11</v>
      </c>
      <c r="U1960" t="s">
        <v>19</v>
      </c>
      <c r="V1960" t="s">
        <v>7859</v>
      </c>
      <c r="W1960">
        <v>106.52872000000001</v>
      </c>
      <c r="X1960">
        <v>11.053800000000001</v>
      </c>
      <c r="Y1960" t="s">
        <v>7866</v>
      </c>
    </row>
    <row r="1961" spans="1:25" x14ac:dyDescent="0.75">
      <c r="A1961">
        <v>65026058</v>
      </c>
      <c r="B1961" t="s">
        <v>6735</v>
      </c>
      <c r="C1961" t="s">
        <v>5390</v>
      </c>
      <c r="D1961" t="s">
        <v>5488</v>
      </c>
      <c r="E1961" t="s">
        <v>18</v>
      </c>
      <c r="F1961">
        <v>0</v>
      </c>
      <c r="G1961">
        <v>5</v>
      </c>
      <c r="H1961" t="s">
        <v>7287</v>
      </c>
      <c r="I1961">
        <v>7</v>
      </c>
      <c r="J1961">
        <v>7</v>
      </c>
      <c r="K1961">
        <v>5</v>
      </c>
      <c r="L1961" t="s">
        <v>5481</v>
      </c>
      <c r="M1961" t="s">
        <v>5475</v>
      </c>
      <c r="N1961">
        <v>21.3333333333333</v>
      </c>
      <c r="O1961">
        <v>12.3333333333333</v>
      </c>
      <c r="P1961">
        <v>0.578125</v>
      </c>
      <c r="Q1961" t="s">
        <v>5515</v>
      </c>
      <c r="R1961" t="s">
        <v>5483</v>
      </c>
      <c r="S1961" t="s">
        <v>46</v>
      </c>
      <c r="T1961" t="s">
        <v>11</v>
      </c>
      <c r="U1961" t="s">
        <v>19</v>
      </c>
      <c r="V1961" t="s">
        <v>7870</v>
      </c>
      <c r="W1961">
        <v>106.44474</v>
      </c>
      <c r="X1961">
        <v>11.056979999999999</v>
      </c>
      <c r="Y1961" t="s">
        <v>7866</v>
      </c>
    </row>
    <row r="1962" spans="1:25" x14ac:dyDescent="0.75">
      <c r="A1962">
        <v>65026801</v>
      </c>
      <c r="B1962" t="s">
        <v>6698</v>
      </c>
      <c r="C1962" t="s">
        <v>5407</v>
      </c>
      <c r="D1962" t="s">
        <v>5488</v>
      </c>
      <c r="E1962" t="s">
        <v>18</v>
      </c>
      <c r="F1962">
        <v>0</v>
      </c>
      <c r="I1962">
        <v>8</v>
      </c>
      <c r="J1962">
        <v>23.3333333333333</v>
      </c>
      <c r="K1962">
        <v>7</v>
      </c>
      <c r="L1962" t="s">
        <v>5508</v>
      </c>
      <c r="M1962" t="s">
        <v>5475</v>
      </c>
      <c r="N1962">
        <v>21.3333333333333</v>
      </c>
      <c r="O1962">
        <v>11.6666666666667</v>
      </c>
      <c r="P1962">
        <v>0.546875</v>
      </c>
      <c r="Q1962" t="s">
        <v>5507</v>
      </c>
      <c r="R1962" t="s">
        <v>5486</v>
      </c>
      <c r="S1962" t="s">
        <v>46</v>
      </c>
      <c r="T1962" t="s">
        <v>11</v>
      </c>
      <c r="U1962" t="s">
        <v>19</v>
      </c>
      <c r="V1962" t="s">
        <v>7865</v>
      </c>
      <c r="W1962">
        <v>106.55372</v>
      </c>
      <c r="X1962">
        <v>10.937329999999999</v>
      </c>
      <c r="Y1962" t="s">
        <v>7866</v>
      </c>
    </row>
    <row r="1963" spans="1:25" x14ac:dyDescent="0.75">
      <c r="A1963">
        <v>65027826</v>
      </c>
      <c r="B1963" t="s">
        <v>6877</v>
      </c>
      <c r="C1963" t="s">
        <v>5390</v>
      </c>
      <c r="D1963" t="s">
        <v>5488</v>
      </c>
      <c r="E1963" t="s">
        <v>18</v>
      </c>
      <c r="F1963">
        <v>0</v>
      </c>
      <c r="G1963">
        <v>3</v>
      </c>
      <c r="H1963" t="s">
        <v>7287</v>
      </c>
      <c r="I1963">
        <v>5</v>
      </c>
      <c r="J1963">
        <v>4.6666666666666696</v>
      </c>
      <c r="K1963">
        <v>2</v>
      </c>
      <c r="L1963" t="s">
        <v>5481</v>
      </c>
      <c r="M1963" t="s">
        <v>5475</v>
      </c>
      <c r="N1963">
        <v>21.3333333333333</v>
      </c>
      <c r="O1963">
        <v>14.6666666666667</v>
      </c>
      <c r="P1963">
        <v>0.6875</v>
      </c>
      <c r="Q1963" t="s">
        <v>5512</v>
      </c>
      <c r="R1963" t="s">
        <v>5483</v>
      </c>
      <c r="S1963" t="s">
        <v>46</v>
      </c>
      <c r="T1963" t="s">
        <v>11</v>
      </c>
      <c r="U1963" t="s">
        <v>19</v>
      </c>
      <c r="V1963" t="s">
        <v>7867</v>
      </c>
      <c r="W1963">
        <v>106.63952999999999</v>
      </c>
      <c r="X1963">
        <v>10.97264</v>
      </c>
      <c r="Y1963" t="s">
        <v>7864</v>
      </c>
    </row>
    <row r="1964" spans="1:25" x14ac:dyDescent="0.75">
      <c r="A1964">
        <v>65039004</v>
      </c>
      <c r="B1964" t="s">
        <v>6180</v>
      </c>
      <c r="C1964" t="s">
        <v>5416</v>
      </c>
      <c r="D1964" t="s">
        <v>5488</v>
      </c>
      <c r="E1964" t="s">
        <v>18</v>
      </c>
      <c r="F1964">
        <v>0</v>
      </c>
      <c r="I1964">
        <v>32</v>
      </c>
      <c r="J1964">
        <v>32.3333333333333</v>
      </c>
      <c r="K1964">
        <v>5</v>
      </c>
      <c r="L1964" t="s">
        <v>5508</v>
      </c>
      <c r="M1964" t="s">
        <v>5475</v>
      </c>
      <c r="N1964">
        <v>21.3333333333333</v>
      </c>
      <c r="O1964">
        <v>15</v>
      </c>
      <c r="P1964">
        <v>0.703125</v>
      </c>
      <c r="Q1964" t="s">
        <v>5515</v>
      </c>
      <c r="R1964" t="s">
        <v>5483</v>
      </c>
      <c r="S1964" t="s">
        <v>46</v>
      </c>
      <c r="T1964" t="s">
        <v>11</v>
      </c>
      <c r="U1964" t="s">
        <v>19</v>
      </c>
      <c r="V1964" t="s">
        <v>7863</v>
      </c>
      <c r="W1964">
        <v>106.49051</v>
      </c>
      <c r="X1964">
        <v>11.01878</v>
      </c>
      <c r="Y1964" t="s">
        <v>7864</v>
      </c>
    </row>
    <row r="1965" spans="1:25" x14ac:dyDescent="0.75">
      <c r="A1965">
        <v>65065428</v>
      </c>
      <c r="B1965" t="s">
        <v>6350</v>
      </c>
      <c r="C1965" t="s">
        <v>5390</v>
      </c>
      <c r="D1965" t="s">
        <v>5496</v>
      </c>
      <c r="E1965" t="s">
        <v>18</v>
      </c>
      <c r="F1965">
        <v>0</v>
      </c>
      <c r="I1965">
        <v>7</v>
      </c>
      <c r="J1965">
        <v>10</v>
      </c>
      <c r="L1965" t="s">
        <v>5508</v>
      </c>
      <c r="M1965" t="s">
        <v>5475</v>
      </c>
      <c r="N1965">
        <v>21.3333333333333</v>
      </c>
      <c r="O1965">
        <v>14.6666666666667</v>
      </c>
      <c r="P1965">
        <v>0.6875</v>
      </c>
      <c r="Q1965" t="s">
        <v>5515</v>
      </c>
      <c r="R1965" t="s">
        <v>5483</v>
      </c>
      <c r="S1965" t="s">
        <v>46</v>
      </c>
      <c r="T1965" t="s">
        <v>11</v>
      </c>
      <c r="U1965" t="s">
        <v>19</v>
      </c>
      <c r="V1965" t="s">
        <v>7870</v>
      </c>
      <c r="W1965">
        <v>106.4128</v>
      </c>
      <c r="X1965">
        <v>11.013159999999999</v>
      </c>
      <c r="Y1965" t="s">
        <v>7864</v>
      </c>
    </row>
    <row r="1966" spans="1:25" x14ac:dyDescent="0.75">
      <c r="A1966">
        <v>65525355</v>
      </c>
      <c r="B1966" t="s">
        <v>4786</v>
      </c>
      <c r="C1966" t="s">
        <v>5407</v>
      </c>
      <c r="D1966" t="s">
        <v>5487</v>
      </c>
      <c r="E1966" t="s">
        <v>18</v>
      </c>
      <c r="F1966">
        <v>0</v>
      </c>
      <c r="I1966">
        <v>15</v>
      </c>
      <c r="J1966">
        <v>17.6666666666667</v>
      </c>
      <c r="L1966" t="s">
        <v>5508</v>
      </c>
      <c r="M1966" t="s">
        <v>5475</v>
      </c>
      <c r="N1966">
        <v>21.3333333333333</v>
      </c>
      <c r="O1966">
        <v>16.6666666666667</v>
      </c>
      <c r="P1966">
        <v>0.78125</v>
      </c>
      <c r="Q1966" t="s">
        <v>5476</v>
      </c>
      <c r="R1966" t="s">
        <v>5477</v>
      </c>
      <c r="S1966" t="s">
        <v>46</v>
      </c>
      <c r="T1966" t="s">
        <v>11</v>
      </c>
      <c r="U1966" t="s">
        <v>19</v>
      </c>
      <c r="V1966" t="s">
        <v>7867</v>
      </c>
      <c r="W1966">
        <v>106.64230000000001</v>
      </c>
      <c r="X1966">
        <v>10.9603</v>
      </c>
      <c r="Y1966" t="s">
        <v>7864</v>
      </c>
    </row>
    <row r="1967" spans="1:25" x14ac:dyDescent="0.75">
      <c r="A1967">
        <v>65540251</v>
      </c>
      <c r="B1967" t="s">
        <v>6718</v>
      </c>
      <c r="C1967" t="s">
        <v>5407</v>
      </c>
      <c r="D1967" t="s">
        <v>5487</v>
      </c>
      <c r="E1967" t="s">
        <v>18</v>
      </c>
      <c r="F1967">
        <v>0</v>
      </c>
      <c r="I1967">
        <v>5</v>
      </c>
      <c r="J1967">
        <v>2.6666666666666701</v>
      </c>
      <c r="K1967">
        <v>6</v>
      </c>
      <c r="L1967" t="s">
        <v>5508</v>
      </c>
      <c r="M1967" t="s">
        <v>5475</v>
      </c>
      <c r="N1967">
        <v>21.3333333333333</v>
      </c>
      <c r="O1967">
        <v>16.3333333333333</v>
      </c>
      <c r="P1967">
        <v>0.765625</v>
      </c>
      <c r="Q1967" t="s">
        <v>5495</v>
      </c>
      <c r="R1967" t="s">
        <v>5477</v>
      </c>
      <c r="S1967" t="s">
        <v>46</v>
      </c>
      <c r="T1967" t="s">
        <v>11</v>
      </c>
      <c r="U1967" t="s">
        <v>19</v>
      </c>
      <c r="V1967" t="s">
        <v>7863</v>
      </c>
      <c r="W1967">
        <v>106.50315999999999</v>
      </c>
      <c r="X1967">
        <v>11.01417</v>
      </c>
      <c r="Y1967" t="s">
        <v>7864</v>
      </c>
    </row>
    <row r="1968" spans="1:25" x14ac:dyDescent="0.75">
      <c r="A1968">
        <v>65540414</v>
      </c>
      <c r="B1968" t="s">
        <v>6596</v>
      </c>
      <c r="C1968" t="s">
        <v>5407</v>
      </c>
      <c r="D1968" t="s">
        <v>5488</v>
      </c>
      <c r="E1968" t="s">
        <v>18</v>
      </c>
      <c r="F1968">
        <v>0</v>
      </c>
      <c r="I1968">
        <v>11</v>
      </c>
      <c r="J1968">
        <v>9</v>
      </c>
      <c r="K1968">
        <v>11</v>
      </c>
      <c r="L1968" t="s">
        <v>5508</v>
      </c>
      <c r="M1968" t="s">
        <v>5475</v>
      </c>
      <c r="N1968">
        <v>21.3333333333333</v>
      </c>
      <c r="O1968">
        <v>13.6666666666667</v>
      </c>
      <c r="P1968">
        <v>0.640625</v>
      </c>
      <c r="Q1968" t="s">
        <v>5510</v>
      </c>
      <c r="R1968" t="s">
        <v>5486</v>
      </c>
      <c r="S1968" t="s">
        <v>46</v>
      </c>
      <c r="T1968" t="s">
        <v>11</v>
      </c>
      <c r="U1968" t="s">
        <v>19</v>
      </c>
      <c r="V1968" t="s">
        <v>7861</v>
      </c>
      <c r="W1968">
        <v>106.45361</v>
      </c>
      <c r="X1968">
        <v>10.981439999999999</v>
      </c>
      <c r="Y1968" t="s">
        <v>7864</v>
      </c>
    </row>
    <row r="1969" spans="1:25" x14ac:dyDescent="0.75">
      <c r="A1969">
        <v>65709427</v>
      </c>
      <c r="B1969" t="s">
        <v>6400</v>
      </c>
      <c r="C1969" t="s">
        <v>5407</v>
      </c>
      <c r="D1969" t="s">
        <v>5487</v>
      </c>
      <c r="E1969" t="s">
        <v>18</v>
      </c>
      <c r="F1969">
        <v>0</v>
      </c>
      <c r="I1969">
        <v>13</v>
      </c>
      <c r="J1969">
        <v>8</v>
      </c>
      <c r="L1969" t="s">
        <v>5508</v>
      </c>
      <c r="M1969" t="s">
        <v>5475</v>
      </c>
      <c r="N1969">
        <v>21.3333333333333</v>
      </c>
      <c r="O1969">
        <v>13.6666666666667</v>
      </c>
      <c r="P1969">
        <v>0.640625</v>
      </c>
      <c r="Q1969" t="s">
        <v>5476</v>
      </c>
      <c r="R1969" t="s">
        <v>5477</v>
      </c>
      <c r="S1969" t="s">
        <v>46</v>
      </c>
      <c r="T1969" t="s">
        <v>11</v>
      </c>
      <c r="U1969" t="s">
        <v>19</v>
      </c>
      <c r="V1969" t="s">
        <v>7867</v>
      </c>
      <c r="W1969">
        <v>106.62157999999999</v>
      </c>
      <c r="X1969">
        <v>10.92719</v>
      </c>
      <c r="Y1969" t="s">
        <v>7864</v>
      </c>
    </row>
    <row r="1970" spans="1:25" x14ac:dyDescent="0.75">
      <c r="A1970">
        <v>65712799</v>
      </c>
      <c r="B1970" t="s">
        <v>260</v>
      </c>
      <c r="C1970" t="s">
        <v>5407</v>
      </c>
      <c r="D1970" t="s">
        <v>5488</v>
      </c>
      <c r="E1970" t="s">
        <v>18</v>
      </c>
      <c r="F1970">
        <v>0</v>
      </c>
      <c r="I1970">
        <v>5</v>
      </c>
      <c r="J1970">
        <v>2.3333333333333299</v>
      </c>
      <c r="K1970">
        <v>3</v>
      </c>
      <c r="L1970" t="s">
        <v>5508</v>
      </c>
      <c r="M1970" t="s">
        <v>5475</v>
      </c>
      <c r="N1970">
        <v>21.3333333333333</v>
      </c>
      <c r="O1970">
        <v>16.6666666666667</v>
      </c>
      <c r="P1970">
        <v>0.78125</v>
      </c>
      <c r="Q1970" t="s">
        <v>5510</v>
      </c>
      <c r="R1970" t="s">
        <v>5486</v>
      </c>
      <c r="S1970" t="s">
        <v>46</v>
      </c>
      <c r="T1970" t="s">
        <v>11</v>
      </c>
      <c r="U1970" t="s">
        <v>19</v>
      </c>
      <c r="V1970" t="s">
        <v>7870</v>
      </c>
      <c r="W1970">
        <v>106.40900000000001</v>
      </c>
      <c r="X1970">
        <v>10.9909</v>
      </c>
      <c r="Y1970" t="s">
        <v>7864</v>
      </c>
    </row>
    <row r="1971" spans="1:25" x14ac:dyDescent="0.75">
      <c r="A1971">
        <v>65015685</v>
      </c>
      <c r="B1971" t="s">
        <v>7049</v>
      </c>
      <c r="C1971" t="s">
        <v>5407</v>
      </c>
      <c r="D1971" t="s">
        <v>5488</v>
      </c>
      <c r="E1971" t="s">
        <v>18</v>
      </c>
      <c r="F1971">
        <v>0</v>
      </c>
      <c r="G1971">
        <v>3</v>
      </c>
      <c r="H1971" t="s">
        <v>7287</v>
      </c>
      <c r="I1971">
        <v>7</v>
      </c>
      <c r="J1971">
        <v>8.3333333333333304</v>
      </c>
      <c r="K1971">
        <v>4</v>
      </c>
      <c r="L1971" t="s">
        <v>5481</v>
      </c>
      <c r="M1971" t="s">
        <v>5475</v>
      </c>
      <c r="N1971">
        <v>21</v>
      </c>
      <c r="O1971">
        <v>15.6666666666667</v>
      </c>
      <c r="P1971">
        <v>0.74603174603174605</v>
      </c>
      <c r="Q1971" t="s">
        <v>5510</v>
      </c>
      <c r="R1971" t="s">
        <v>5486</v>
      </c>
      <c r="S1971" t="s">
        <v>46</v>
      </c>
      <c r="T1971" t="s">
        <v>11</v>
      </c>
      <c r="U1971" t="s">
        <v>19</v>
      </c>
      <c r="V1971" t="s">
        <v>7861</v>
      </c>
      <c r="W1971">
        <v>106.47457</v>
      </c>
      <c r="X1971">
        <v>10.98396</v>
      </c>
      <c r="Y1971" t="s">
        <v>7864</v>
      </c>
    </row>
    <row r="1972" spans="1:25" x14ac:dyDescent="0.75">
      <c r="A1972">
        <v>65032190</v>
      </c>
      <c r="B1972" t="s">
        <v>6729</v>
      </c>
      <c r="C1972" t="s">
        <v>5390</v>
      </c>
      <c r="D1972" t="s">
        <v>5488</v>
      </c>
      <c r="E1972" t="s">
        <v>18</v>
      </c>
      <c r="F1972">
        <v>0</v>
      </c>
      <c r="I1972">
        <v>12</v>
      </c>
      <c r="J1972">
        <v>8</v>
      </c>
      <c r="K1972">
        <v>2</v>
      </c>
      <c r="L1972" t="s">
        <v>5508</v>
      </c>
      <c r="M1972" t="s">
        <v>5475</v>
      </c>
      <c r="N1972">
        <v>21</v>
      </c>
      <c r="O1972">
        <v>14.6666666666667</v>
      </c>
      <c r="P1972">
        <v>0.69841269841269804</v>
      </c>
      <c r="Q1972" t="s">
        <v>5515</v>
      </c>
      <c r="R1972" t="s">
        <v>5483</v>
      </c>
      <c r="S1972" t="s">
        <v>46</v>
      </c>
      <c r="T1972" t="s">
        <v>11</v>
      </c>
      <c r="U1972" t="s">
        <v>19</v>
      </c>
      <c r="V1972" t="s">
        <v>7865</v>
      </c>
      <c r="W1972">
        <v>106.46426</v>
      </c>
      <c r="X1972">
        <v>11.14668</v>
      </c>
      <c r="Y1972" t="s">
        <v>7864</v>
      </c>
    </row>
    <row r="1973" spans="1:25" x14ac:dyDescent="0.75">
      <c r="A1973">
        <v>65032277</v>
      </c>
      <c r="B1973" t="s">
        <v>6576</v>
      </c>
      <c r="C1973" t="s">
        <v>5390</v>
      </c>
      <c r="D1973" t="s">
        <v>5488</v>
      </c>
      <c r="E1973" t="s">
        <v>18</v>
      </c>
      <c r="F1973">
        <v>0</v>
      </c>
      <c r="I1973">
        <v>7</v>
      </c>
      <c r="J1973">
        <v>8.6666666666666696</v>
      </c>
      <c r="K1973">
        <v>1</v>
      </c>
      <c r="L1973" t="s">
        <v>5508</v>
      </c>
      <c r="M1973" t="s">
        <v>5475</v>
      </c>
      <c r="N1973">
        <v>21</v>
      </c>
      <c r="O1973">
        <v>14.6666666666667</v>
      </c>
      <c r="P1973">
        <v>0.69841269841269804</v>
      </c>
      <c r="Q1973" t="s">
        <v>5512</v>
      </c>
      <c r="R1973" t="s">
        <v>5483</v>
      </c>
      <c r="S1973" t="s">
        <v>46</v>
      </c>
      <c r="T1973" t="s">
        <v>11</v>
      </c>
      <c r="U1973" t="s">
        <v>19</v>
      </c>
      <c r="V1973" t="s">
        <v>7859</v>
      </c>
      <c r="W1973">
        <v>106.59957</v>
      </c>
      <c r="X1973">
        <v>10.96838</v>
      </c>
      <c r="Y1973" t="s">
        <v>7864</v>
      </c>
    </row>
    <row r="1974" spans="1:25" x14ac:dyDescent="0.75">
      <c r="A1974">
        <v>65032631</v>
      </c>
      <c r="B1974" t="s">
        <v>5979</v>
      </c>
      <c r="C1974" t="s">
        <v>5412</v>
      </c>
      <c r="D1974" t="s">
        <v>5487</v>
      </c>
      <c r="E1974" t="s">
        <v>18</v>
      </c>
      <c r="F1974">
        <v>0</v>
      </c>
      <c r="I1974">
        <v>2</v>
      </c>
      <c r="J1974">
        <v>3.3333333333333299</v>
      </c>
      <c r="K1974">
        <v>4</v>
      </c>
      <c r="L1974" t="s">
        <v>5508</v>
      </c>
      <c r="M1974" t="s">
        <v>5475</v>
      </c>
      <c r="N1974">
        <v>21</v>
      </c>
      <c r="O1974">
        <v>15.6666666666667</v>
      </c>
      <c r="P1974">
        <v>0.74603174603174605</v>
      </c>
      <c r="Q1974" t="s">
        <v>5482</v>
      </c>
      <c r="R1974" t="s">
        <v>5483</v>
      </c>
      <c r="S1974" t="s">
        <v>46</v>
      </c>
      <c r="T1974" t="s">
        <v>11</v>
      </c>
      <c r="U1974" t="s">
        <v>19</v>
      </c>
      <c r="V1974" t="s">
        <v>7861</v>
      </c>
      <c r="W1974">
        <v>106.48332000000001</v>
      </c>
      <c r="X1974">
        <v>10.955260000000001</v>
      </c>
      <c r="Y1974" t="s">
        <v>7864</v>
      </c>
    </row>
    <row r="1975" spans="1:25" x14ac:dyDescent="0.75">
      <c r="A1975">
        <v>65038940</v>
      </c>
      <c r="B1975" t="s">
        <v>6346</v>
      </c>
      <c r="C1975" t="s">
        <v>5390</v>
      </c>
      <c r="D1975" t="s">
        <v>5488</v>
      </c>
      <c r="E1975" t="s">
        <v>18</v>
      </c>
      <c r="F1975">
        <v>0</v>
      </c>
      <c r="I1975">
        <v>8</v>
      </c>
      <c r="J1975">
        <v>3.6666666666666701</v>
      </c>
      <c r="K1975">
        <v>3</v>
      </c>
      <c r="L1975" t="s">
        <v>5508</v>
      </c>
      <c r="M1975" t="s">
        <v>5475</v>
      </c>
      <c r="N1975">
        <v>21</v>
      </c>
      <c r="O1975">
        <v>13.3333333333333</v>
      </c>
      <c r="P1975">
        <v>0.634920634920635</v>
      </c>
      <c r="Q1975" t="s">
        <v>5515</v>
      </c>
      <c r="R1975" t="s">
        <v>5483</v>
      </c>
      <c r="S1975" t="s">
        <v>46</v>
      </c>
      <c r="T1975" t="s">
        <v>11</v>
      </c>
      <c r="U1975" t="s">
        <v>19</v>
      </c>
      <c r="V1975" t="s">
        <v>7865</v>
      </c>
      <c r="W1975">
        <v>106.51602</v>
      </c>
      <c r="X1975">
        <v>11.081619999999999</v>
      </c>
      <c r="Y1975" t="s">
        <v>7864</v>
      </c>
    </row>
    <row r="1976" spans="1:25" x14ac:dyDescent="0.75">
      <c r="A1976">
        <v>65065427</v>
      </c>
      <c r="B1976" t="s">
        <v>6349</v>
      </c>
      <c r="C1976" t="s">
        <v>5390</v>
      </c>
      <c r="D1976" t="s">
        <v>5496</v>
      </c>
      <c r="E1976" t="s">
        <v>18</v>
      </c>
      <c r="F1976">
        <v>0</v>
      </c>
      <c r="I1976">
        <v>5</v>
      </c>
      <c r="J1976">
        <v>9.3333333333333304</v>
      </c>
      <c r="L1976" t="s">
        <v>5508</v>
      </c>
      <c r="M1976" t="s">
        <v>5475</v>
      </c>
      <c r="N1976">
        <v>21</v>
      </c>
      <c r="O1976">
        <v>14.3333333333333</v>
      </c>
      <c r="P1976">
        <v>0.682539682539683</v>
      </c>
      <c r="Q1976" t="s">
        <v>5515</v>
      </c>
      <c r="R1976" t="s">
        <v>5483</v>
      </c>
      <c r="S1976" t="s">
        <v>46</v>
      </c>
      <c r="T1976" t="s">
        <v>11</v>
      </c>
      <c r="U1976" t="s">
        <v>19</v>
      </c>
      <c r="V1976" t="s">
        <v>7870</v>
      </c>
      <c r="W1976">
        <v>106.41296</v>
      </c>
      <c r="X1976">
        <v>11.026630000000001</v>
      </c>
      <c r="Y1976" t="s">
        <v>7864</v>
      </c>
    </row>
    <row r="1977" spans="1:25" x14ac:dyDescent="0.75">
      <c r="A1977">
        <v>65065980</v>
      </c>
      <c r="B1977" t="s">
        <v>6802</v>
      </c>
      <c r="C1977" t="s">
        <v>5390</v>
      </c>
      <c r="D1977" t="s">
        <v>5496</v>
      </c>
      <c r="E1977" t="s">
        <v>18</v>
      </c>
      <c r="F1977">
        <v>0</v>
      </c>
      <c r="I1977">
        <v>5</v>
      </c>
      <c r="J1977">
        <v>4.3333333333333304</v>
      </c>
      <c r="L1977" t="s">
        <v>5508</v>
      </c>
      <c r="M1977" t="s">
        <v>5475</v>
      </c>
      <c r="N1977">
        <v>21</v>
      </c>
      <c r="O1977">
        <v>13.3333333333333</v>
      </c>
      <c r="P1977">
        <v>0.634920634920635</v>
      </c>
      <c r="Q1977" t="s">
        <v>5512</v>
      </c>
      <c r="R1977" t="s">
        <v>5483</v>
      </c>
      <c r="S1977" t="s">
        <v>46</v>
      </c>
      <c r="T1977" t="s">
        <v>11</v>
      </c>
      <c r="U1977" t="s">
        <v>19</v>
      </c>
      <c r="V1977" t="s">
        <v>7867</v>
      </c>
      <c r="W1977">
        <v>106.62273999999999</v>
      </c>
      <c r="X1977">
        <v>10.97475</v>
      </c>
      <c r="Y1977" t="s">
        <v>7864</v>
      </c>
    </row>
    <row r="1978" spans="1:25" x14ac:dyDescent="0.75">
      <c r="A1978">
        <v>65507237</v>
      </c>
      <c r="B1978" t="s">
        <v>4223</v>
      </c>
      <c r="C1978" t="s">
        <v>5407</v>
      </c>
      <c r="D1978" t="s">
        <v>5487</v>
      </c>
      <c r="E1978" t="s">
        <v>18</v>
      </c>
      <c r="F1978">
        <v>0</v>
      </c>
      <c r="I1978">
        <v>5</v>
      </c>
      <c r="J1978">
        <v>10</v>
      </c>
      <c r="L1978" t="s">
        <v>5508</v>
      </c>
      <c r="M1978" t="s">
        <v>5475</v>
      </c>
      <c r="N1978">
        <v>21</v>
      </c>
      <c r="O1978">
        <v>14.6666666666667</v>
      </c>
      <c r="P1978">
        <v>0.69841269841269804</v>
      </c>
      <c r="Q1978" t="s">
        <v>5476</v>
      </c>
      <c r="R1978" t="s">
        <v>5477</v>
      </c>
      <c r="S1978" t="s">
        <v>46</v>
      </c>
      <c r="T1978" t="s">
        <v>11</v>
      </c>
      <c r="U1978" t="s">
        <v>19</v>
      </c>
      <c r="V1978" t="s">
        <v>7867</v>
      </c>
      <c r="W1978">
        <v>106.62295</v>
      </c>
      <c r="X1978">
        <v>10.92399</v>
      </c>
      <c r="Y1978" t="s">
        <v>7864</v>
      </c>
    </row>
    <row r="1979" spans="1:25" x14ac:dyDescent="0.75">
      <c r="A1979">
        <v>65508894</v>
      </c>
      <c r="B1979" t="s">
        <v>6715</v>
      </c>
      <c r="C1979" t="s">
        <v>5407</v>
      </c>
      <c r="D1979" t="s">
        <v>5488</v>
      </c>
      <c r="E1979" t="s">
        <v>18</v>
      </c>
      <c r="F1979">
        <v>0</v>
      </c>
      <c r="I1979">
        <v>6</v>
      </c>
      <c r="J1979">
        <v>3</v>
      </c>
      <c r="K1979">
        <v>11</v>
      </c>
      <c r="L1979" t="s">
        <v>5508</v>
      </c>
      <c r="M1979" t="s">
        <v>5475</v>
      </c>
      <c r="N1979">
        <v>21</v>
      </c>
      <c r="O1979">
        <v>14</v>
      </c>
      <c r="P1979">
        <v>0.66666666666666696</v>
      </c>
      <c r="Q1979" t="s">
        <v>5495</v>
      </c>
      <c r="R1979" t="s">
        <v>5477</v>
      </c>
      <c r="S1979" t="s">
        <v>46</v>
      </c>
      <c r="T1979" t="s">
        <v>11</v>
      </c>
      <c r="U1979" t="s">
        <v>19</v>
      </c>
      <c r="V1979" t="s">
        <v>7863</v>
      </c>
      <c r="W1979">
        <v>106.48775000000001</v>
      </c>
      <c r="X1979">
        <v>11.03</v>
      </c>
      <c r="Y1979" t="s">
        <v>7864</v>
      </c>
    </row>
    <row r="1980" spans="1:25" x14ac:dyDescent="0.75">
      <c r="A1980">
        <v>65540273</v>
      </c>
      <c r="B1980" t="s">
        <v>918</v>
      </c>
      <c r="C1980" t="s">
        <v>5407</v>
      </c>
      <c r="D1980" t="s">
        <v>5488</v>
      </c>
      <c r="E1980" t="s">
        <v>18</v>
      </c>
      <c r="F1980">
        <v>0</v>
      </c>
      <c r="G1980">
        <v>3</v>
      </c>
      <c r="H1980" t="s">
        <v>7287</v>
      </c>
      <c r="I1980">
        <v>6</v>
      </c>
      <c r="J1980">
        <v>6.3333333333333304</v>
      </c>
      <c r="K1980">
        <v>7</v>
      </c>
      <c r="L1980" t="s">
        <v>5481</v>
      </c>
      <c r="M1980" t="s">
        <v>5475</v>
      </c>
      <c r="N1980">
        <v>21</v>
      </c>
      <c r="O1980">
        <v>11</v>
      </c>
      <c r="P1980">
        <v>0.52380952380952395</v>
      </c>
      <c r="Q1980" t="s">
        <v>5521</v>
      </c>
      <c r="R1980" t="s">
        <v>5477</v>
      </c>
      <c r="S1980" t="s">
        <v>46</v>
      </c>
      <c r="T1980" t="s">
        <v>11</v>
      </c>
      <c r="U1980" t="s">
        <v>19</v>
      </c>
      <c r="V1980" t="s">
        <v>7859</v>
      </c>
      <c r="W1980">
        <v>106.57449</v>
      </c>
      <c r="X1980">
        <v>10.984640000000001</v>
      </c>
      <c r="Y1980" t="s">
        <v>7866</v>
      </c>
    </row>
    <row r="1981" spans="1:25" x14ac:dyDescent="0.75">
      <c r="A1981">
        <v>65700199</v>
      </c>
      <c r="B1981" t="s">
        <v>6111</v>
      </c>
      <c r="C1981" t="s">
        <v>5407</v>
      </c>
      <c r="D1981" t="s">
        <v>5488</v>
      </c>
      <c r="E1981" t="s">
        <v>18</v>
      </c>
      <c r="F1981">
        <v>0</v>
      </c>
      <c r="I1981">
        <v>13</v>
      </c>
      <c r="J1981">
        <v>13.6666666666667</v>
      </c>
      <c r="K1981">
        <v>12</v>
      </c>
      <c r="L1981" t="s">
        <v>5508</v>
      </c>
      <c r="M1981" t="s">
        <v>5475</v>
      </c>
      <c r="N1981">
        <v>21</v>
      </c>
      <c r="O1981">
        <v>17.6666666666667</v>
      </c>
      <c r="P1981">
        <v>0.84126984126984095</v>
      </c>
      <c r="Q1981" t="s">
        <v>5485</v>
      </c>
      <c r="R1981" t="s">
        <v>5486</v>
      </c>
      <c r="S1981" t="s">
        <v>46</v>
      </c>
      <c r="T1981" t="s">
        <v>11</v>
      </c>
      <c r="U1981" t="s">
        <v>19</v>
      </c>
      <c r="V1981" t="s">
        <v>7861</v>
      </c>
      <c r="W1981">
        <v>106.49160999999999</v>
      </c>
      <c r="X1981">
        <v>10.990679999999999</v>
      </c>
      <c r="Y1981" t="s">
        <v>7862</v>
      </c>
    </row>
    <row r="1982" spans="1:25" x14ac:dyDescent="0.75">
      <c r="A1982">
        <v>65719208</v>
      </c>
      <c r="B1982" t="s">
        <v>6871</v>
      </c>
      <c r="C1982" t="s">
        <v>5407</v>
      </c>
      <c r="D1982" t="s">
        <v>5488</v>
      </c>
      <c r="E1982" t="s">
        <v>18</v>
      </c>
      <c r="F1982">
        <v>0</v>
      </c>
      <c r="I1982">
        <v>7</v>
      </c>
      <c r="J1982">
        <v>4.3333333333333304</v>
      </c>
      <c r="K1982">
        <v>5</v>
      </c>
      <c r="L1982" t="s">
        <v>5508</v>
      </c>
      <c r="M1982" t="s">
        <v>5475</v>
      </c>
      <c r="N1982">
        <v>21</v>
      </c>
      <c r="O1982">
        <v>13.6666666666667</v>
      </c>
      <c r="P1982">
        <v>0.65079365079365104</v>
      </c>
      <c r="Q1982" t="s">
        <v>5510</v>
      </c>
      <c r="R1982" t="s">
        <v>5486</v>
      </c>
      <c r="S1982" t="s">
        <v>46</v>
      </c>
      <c r="T1982" t="s">
        <v>11</v>
      </c>
      <c r="U1982" t="s">
        <v>19</v>
      </c>
      <c r="V1982" t="s">
        <v>7870</v>
      </c>
      <c r="W1982">
        <v>106.37992</v>
      </c>
      <c r="X1982">
        <v>10.993449999999999</v>
      </c>
      <c r="Y1982" t="s">
        <v>7864</v>
      </c>
    </row>
    <row r="1983" spans="1:25" x14ac:dyDescent="0.75">
      <c r="A1983">
        <v>65723228</v>
      </c>
      <c r="B1983" t="s">
        <v>6938</v>
      </c>
      <c r="C1983" t="s">
        <v>5407</v>
      </c>
      <c r="D1983" t="s">
        <v>5488</v>
      </c>
      <c r="E1983" t="s">
        <v>18</v>
      </c>
      <c r="F1983">
        <v>0</v>
      </c>
      <c r="I1983">
        <v>11</v>
      </c>
      <c r="J1983">
        <v>7.3333333333333304</v>
      </c>
      <c r="K1983">
        <v>6</v>
      </c>
      <c r="L1983" t="s">
        <v>5508</v>
      </c>
      <c r="M1983" t="s">
        <v>5475</v>
      </c>
      <c r="N1983">
        <v>21</v>
      </c>
      <c r="O1983">
        <v>12.6666666666667</v>
      </c>
      <c r="P1983">
        <v>0.60317460317460303</v>
      </c>
      <c r="Q1983" t="s">
        <v>5507</v>
      </c>
      <c r="R1983" t="s">
        <v>5486</v>
      </c>
      <c r="S1983" t="s">
        <v>46</v>
      </c>
      <c r="T1983" t="s">
        <v>11</v>
      </c>
      <c r="U1983" t="s">
        <v>19</v>
      </c>
      <c r="V1983" t="s">
        <v>7869</v>
      </c>
      <c r="W1983">
        <v>106.53506</v>
      </c>
      <c r="X1983">
        <v>10.93816</v>
      </c>
      <c r="Y1983" t="s">
        <v>7864</v>
      </c>
    </row>
    <row r="1984" spans="1:25" x14ac:dyDescent="0.75">
      <c r="A1984">
        <v>65014261</v>
      </c>
      <c r="B1984" t="s">
        <v>6509</v>
      </c>
      <c r="C1984" t="s">
        <v>5407</v>
      </c>
      <c r="D1984" t="s">
        <v>5474</v>
      </c>
      <c r="E1984" t="s">
        <v>18</v>
      </c>
      <c r="F1984">
        <v>0</v>
      </c>
      <c r="G1984">
        <v>5</v>
      </c>
      <c r="H1984" t="s">
        <v>7287</v>
      </c>
      <c r="I1984">
        <v>13</v>
      </c>
      <c r="J1984">
        <v>11</v>
      </c>
      <c r="L1984" t="s">
        <v>5481</v>
      </c>
      <c r="M1984" t="s">
        <v>5475</v>
      </c>
      <c r="N1984">
        <v>20.6666666666667</v>
      </c>
      <c r="O1984">
        <v>14.3333333333333</v>
      </c>
      <c r="P1984">
        <v>0.69354838709677402</v>
      </c>
      <c r="Q1984" t="s">
        <v>5476</v>
      </c>
      <c r="R1984" t="s">
        <v>5477</v>
      </c>
      <c r="S1984" t="s">
        <v>46</v>
      </c>
      <c r="T1984" t="s">
        <v>11</v>
      </c>
      <c r="U1984" t="s">
        <v>19</v>
      </c>
      <c r="V1984" t="s">
        <v>7867</v>
      </c>
      <c r="W1984">
        <v>106.63002</v>
      </c>
      <c r="X1984">
        <v>10.925789999999999</v>
      </c>
      <c r="Y1984" t="s">
        <v>7864</v>
      </c>
    </row>
    <row r="1985" spans="1:25" x14ac:dyDescent="0.75">
      <c r="A1985">
        <v>65026710</v>
      </c>
      <c r="B1985" t="s">
        <v>6311</v>
      </c>
      <c r="C1985" t="s">
        <v>5390</v>
      </c>
      <c r="D1985" t="s">
        <v>5488</v>
      </c>
      <c r="E1985" t="s">
        <v>18</v>
      </c>
      <c r="F1985">
        <v>0</v>
      </c>
      <c r="I1985">
        <v>15</v>
      </c>
      <c r="J1985">
        <v>10.3333333333333</v>
      </c>
      <c r="K1985">
        <v>2</v>
      </c>
      <c r="L1985" t="s">
        <v>5508</v>
      </c>
      <c r="M1985" t="s">
        <v>5475</v>
      </c>
      <c r="N1985">
        <v>20.6666666666667</v>
      </c>
      <c r="O1985">
        <v>14</v>
      </c>
      <c r="P1985">
        <v>0.67741935483870996</v>
      </c>
      <c r="Q1985" t="s">
        <v>5515</v>
      </c>
      <c r="R1985" t="s">
        <v>5483</v>
      </c>
      <c r="S1985" t="s">
        <v>46</v>
      </c>
      <c r="T1985" t="s">
        <v>11</v>
      </c>
      <c r="U1985" t="s">
        <v>19</v>
      </c>
      <c r="V1985" t="s">
        <v>7865</v>
      </c>
      <c r="W1985">
        <v>106.51237</v>
      </c>
      <c r="X1985">
        <v>11.095230000000001</v>
      </c>
      <c r="Y1985" t="s">
        <v>7864</v>
      </c>
    </row>
    <row r="1986" spans="1:25" x14ac:dyDescent="0.75">
      <c r="A1986">
        <v>65026814</v>
      </c>
      <c r="B1986" t="s">
        <v>2941</v>
      </c>
      <c r="C1986" t="s">
        <v>5407</v>
      </c>
      <c r="D1986" t="s">
        <v>5488</v>
      </c>
      <c r="E1986" t="s">
        <v>18</v>
      </c>
      <c r="F1986">
        <v>0</v>
      </c>
      <c r="G1986">
        <v>4</v>
      </c>
      <c r="H1986" t="s">
        <v>7287</v>
      </c>
      <c r="I1986">
        <v>7</v>
      </c>
      <c r="J1986">
        <v>14.3333333333333</v>
      </c>
      <c r="K1986">
        <v>32</v>
      </c>
      <c r="L1986" t="s">
        <v>5481</v>
      </c>
      <c r="M1986" t="s">
        <v>5475</v>
      </c>
      <c r="N1986">
        <v>20.6666666666667</v>
      </c>
      <c r="O1986">
        <v>15.6666666666667</v>
      </c>
      <c r="P1986">
        <v>0.75806451612903203</v>
      </c>
      <c r="Q1986" t="s">
        <v>5521</v>
      </c>
      <c r="R1986" t="s">
        <v>5477</v>
      </c>
      <c r="S1986" t="s">
        <v>46</v>
      </c>
      <c r="T1986" t="s">
        <v>11</v>
      </c>
      <c r="U1986" t="s">
        <v>19</v>
      </c>
      <c r="V1986" t="s">
        <v>7865</v>
      </c>
      <c r="W1986">
        <v>106.52812</v>
      </c>
      <c r="X1986">
        <v>10.98171</v>
      </c>
      <c r="Y1986" t="s">
        <v>7864</v>
      </c>
    </row>
    <row r="1987" spans="1:25" x14ac:dyDescent="0.75">
      <c r="A1987">
        <v>65027850</v>
      </c>
      <c r="B1987" t="s">
        <v>6840</v>
      </c>
      <c r="C1987" t="s">
        <v>5390</v>
      </c>
      <c r="D1987" t="s">
        <v>5488</v>
      </c>
      <c r="E1987" t="s">
        <v>18</v>
      </c>
      <c r="F1987">
        <v>0</v>
      </c>
      <c r="I1987">
        <v>8</v>
      </c>
      <c r="J1987">
        <v>7.6666666666666696</v>
      </c>
      <c r="K1987">
        <v>1</v>
      </c>
      <c r="L1987" t="s">
        <v>5508</v>
      </c>
      <c r="M1987" t="s">
        <v>5475</v>
      </c>
      <c r="N1987">
        <v>20.6666666666667</v>
      </c>
      <c r="O1987">
        <v>12.6666666666667</v>
      </c>
      <c r="P1987">
        <v>0.61290322580645196</v>
      </c>
      <c r="Q1987" t="s">
        <v>5512</v>
      </c>
      <c r="R1987" t="s">
        <v>5483</v>
      </c>
      <c r="S1987" t="s">
        <v>46</v>
      </c>
      <c r="T1987" t="s">
        <v>11</v>
      </c>
      <c r="U1987" t="s">
        <v>19</v>
      </c>
      <c r="V1987" t="s">
        <v>7867</v>
      </c>
      <c r="W1987">
        <v>106.62296000000001</v>
      </c>
      <c r="X1987">
        <v>10.97527</v>
      </c>
      <c r="Y1987" t="s">
        <v>7864</v>
      </c>
    </row>
    <row r="1988" spans="1:25" x14ac:dyDescent="0.75">
      <c r="A1988">
        <v>65031049</v>
      </c>
      <c r="B1988" t="s">
        <v>6375</v>
      </c>
      <c r="C1988" t="s">
        <v>5390</v>
      </c>
      <c r="D1988" t="s">
        <v>5488</v>
      </c>
      <c r="E1988" t="s">
        <v>18</v>
      </c>
      <c r="F1988">
        <v>0</v>
      </c>
      <c r="I1988">
        <v>5</v>
      </c>
      <c r="J1988">
        <v>5.6666666666666696</v>
      </c>
      <c r="K1988">
        <v>1</v>
      </c>
      <c r="L1988" t="s">
        <v>5508</v>
      </c>
      <c r="M1988" t="s">
        <v>5475</v>
      </c>
      <c r="N1988">
        <v>20.6666666666667</v>
      </c>
      <c r="O1988">
        <v>14.6666666666667</v>
      </c>
      <c r="P1988">
        <v>0.70967741935483897</v>
      </c>
      <c r="Q1988" t="s">
        <v>5512</v>
      </c>
      <c r="R1988" t="s">
        <v>5483</v>
      </c>
      <c r="S1988" t="s">
        <v>46</v>
      </c>
      <c r="T1988" t="s">
        <v>11</v>
      </c>
      <c r="U1988" t="s">
        <v>19</v>
      </c>
      <c r="V1988" t="s">
        <v>7867</v>
      </c>
      <c r="W1988">
        <v>106.57559999999999</v>
      </c>
      <c r="X1988">
        <v>10.989240000000001</v>
      </c>
      <c r="Y1988" t="s">
        <v>7864</v>
      </c>
    </row>
    <row r="1989" spans="1:25" x14ac:dyDescent="0.75">
      <c r="A1989">
        <v>65064198</v>
      </c>
      <c r="B1989" t="s">
        <v>6445</v>
      </c>
      <c r="C1989" t="s">
        <v>5390</v>
      </c>
      <c r="D1989" t="s">
        <v>5496</v>
      </c>
      <c r="E1989" t="s">
        <v>18</v>
      </c>
      <c r="F1989">
        <v>0</v>
      </c>
      <c r="I1989">
        <v>4</v>
      </c>
      <c r="J1989">
        <v>4.3333333333333304</v>
      </c>
      <c r="L1989" t="s">
        <v>5508</v>
      </c>
      <c r="M1989" t="s">
        <v>5475</v>
      </c>
      <c r="N1989">
        <v>20.6666666666667</v>
      </c>
      <c r="O1989">
        <v>14.3333333333333</v>
      </c>
      <c r="P1989">
        <v>0.69354838709677402</v>
      </c>
      <c r="Q1989" t="s">
        <v>5512</v>
      </c>
      <c r="R1989" t="s">
        <v>5483</v>
      </c>
      <c r="S1989" t="s">
        <v>46</v>
      </c>
      <c r="T1989" t="s">
        <v>11</v>
      </c>
      <c r="U1989" t="s">
        <v>19</v>
      </c>
      <c r="V1989" t="s">
        <v>7859</v>
      </c>
      <c r="W1989">
        <v>106.52567000000001</v>
      </c>
      <c r="X1989">
        <v>11.009819999999999</v>
      </c>
      <c r="Y1989" t="s">
        <v>7864</v>
      </c>
    </row>
    <row r="1990" spans="1:25" x14ac:dyDescent="0.75">
      <c r="A1990">
        <v>65064975</v>
      </c>
      <c r="B1990" t="s">
        <v>6096</v>
      </c>
      <c r="C1990" t="s">
        <v>5412</v>
      </c>
      <c r="D1990" t="s">
        <v>5496</v>
      </c>
      <c r="E1990" t="s">
        <v>18</v>
      </c>
      <c r="F1990">
        <v>0</v>
      </c>
      <c r="J1990">
        <v>8.3333333333333304</v>
      </c>
      <c r="L1990" t="s">
        <v>5508</v>
      </c>
      <c r="M1990" t="s">
        <v>5475</v>
      </c>
      <c r="N1990">
        <v>20.6666666666667</v>
      </c>
      <c r="O1990">
        <v>14.6666666666667</v>
      </c>
      <c r="P1990">
        <v>0.70967741935483897</v>
      </c>
      <c r="Q1990" t="s">
        <v>5515</v>
      </c>
      <c r="R1990" t="s">
        <v>5483</v>
      </c>
      <c r="S1990" t="s">
        <v>46</v>
      </c>
      <c r="T1990" t="s">
        <v>11</v>
      </c>
      <c r="U1990" t="s">
        <v>19</v>
      </c>
      <c r="V1990" t="s">
        <v>7863</v>
      </c>
      <c r="W1990">
        <v>106.48587000000001</v>
      </c>
      <c r="X1990">
        <v>11.03102</v>
      </c>
      <c r="Y1990" t="s">
        <v>7864</v>
      </c>
    </row>
    <row r="1991" spans="1:25" x14ac:dyDescent="0.75">
      <c r="A1991">
        <v>65065748</v>
      </c>
      <c r="B1991" t="s">
        <v>6439</v>
      </c>
      <c r="C1991" t="s">
        <v>5390</v>
      </c>
      <c r="D1991" t="s">
        <v>5496</v>
      </c>
      <c r="E1991" t="s">
        <v>18</v>
      </c>
      <c r="F1991">
        <v>0</v>
      </c>
      <c r="I1991">
        <v>5</v>
      </c>
      <c r="J1991">
        <v>6.3333333333333304</v>
      </c>
      <c r="L1991" t="s">
        <v>5508</v>
      </c>
      <c r="M1991" t="s">
        <v>5475</v>
      </c>
      <c r="N1991">
        <v>20.6666666666667</v>
      </c>
      <c r="O1991">
        <v>14</v>
      </c>
      <c r="P1991">
        <v>0.67741935483870996</v>
      </c>
      <c r="Q1991" t="s">
        <v>5515</v>
      </c>
      <c r="R1991" t="s">
        <v>5483</v>
      </c>
      <c r="S1991" t="s">
        <v>46</v>
      </c>
      <c r="T1991" t="s">
        <v>11</v>
      </c>
      <c r="U1991" t="s">
        <v>19</v>
      </c>
      <c r="V1991" t="s">
        <v>7870</v>
      </c>
      <c r="W1991">
        <v>106.43061</v>
      </c>
      <c r="X1991">
        <v>11.00306</v>
      </c>
      <c r="Y1991" t="s">
        <v>7864</v>
      </c>
    </row>
    <row r="1992" spans="1:25" x14ac:dyDescent="0.75">
      <c r="A1992">
        <v>65525397</v>
      </c>
      <c r="B1992" t="s">
        <v>6101</v>
      </c>
      <c r="C1992" t="s">
        <v>5407</v>
      </c>
      <c r="D1992" t="s">
        <v>5487</v>
      </c>
      <c r="E1992" t="s">
        <v>18</v>
      </c>
      <c r="F1992">
        <v>0</v>
      </c>
      <c r="I1992">
        <v>9</v>
      </c>
      <c r="J1992">
        <v>87.3333333333333</v>
      </c>
      <c r="L1992" t="s">
        <v>5508</v>
      </c>
      <c r="M1992" t="s">
        <v>5475</v>
      </c>
      <c r="N1992">
        <v>20.6666666666667</v>
      </c>
      <c r="O1992">
        <v>14.3333333333333</v>
      </c>
      <c r="P1992">
        <v>0.69354838709677402</v>
      </c>
      <c r="Q1992" t="s">
        <v>5476</v>
      </c>
      <c r="R1992" t="s">
        <v>5477</v>
      </c>
      <c r="S1992" t="s">
        <v>46</v>
      </c>
      <c r="T1992" t="s">
        <v>11</v>
      </c>
      <c r="U1992" t="s">
        <v>19</v>
      </c>
      <c r="V1992" t="s">
        <v>7867</v>
      </c>
      <c r="W1992">
        <v>106.64411</v>
      </c>
      <c r="X1992">
        <v>10.974880000000001</v>
      </c>
      <c r="Y1992" t="s">
        <v>7864</v>
      </c>
    </row>
    <row r="1993" spans="1:25" x14ac:dyDescent="0.75">
      <c r="A1993">
        <v>65526777</v>
      </c>
      <c r="B1993" t="s">
        <v>6539</v>
      </c>
      <c r="C1993" t="s">
        <v>5407</v>
      </c>
      <c r="D1993" t="s">
        <v>5487</v>
      </c>
      <c r="E1993" t="s">
        <v>18</v>
      </c>
      <c r="F1993">
        <v>0</v>
      </c>
      <c r="G1993">
        <v>5</v>
      </c>
      <c r="H1993" t="s">
        <v>7287</v>
      </c>
      <c r="I1993">
        <v>4</v>
      </c>
      <c r="J1993">
        <v>6</v>
      </c>
      <c r="L1993" t="s">
        <v>5481</v>
      </c>
      <c r="M1993" t="s">
        <v>5475</v>
      </c>
      <c r="N1993">
        <v>20.6666666666667</v>
      </c>
      <c r="O1993">
        <v>13.6666666666667</v>
      </c>
      <c r="P1993">
        <v>0.66129032258064502</v>
      </c>
      <c r="Q1993" t="s">
        <v>5476</v>
      </c>
      <c r="R1993" t="s">
        <v>5477</v>
      </c>
      <c r="S1993" t="s">
        <v>46</v>
      </c>
      <c r="T1993" t="s">
        <v>11</v>
      </c>
      <c r="U1993" t="s">
        <v>19</v>
      </c>
      <c r="V1993" t="s">
        <v>7867</v>
      </c>
      <c r="W1993">
        <v>106.61172999999999</v>
      </c>
      <c r="X1993">
        <v>10.922169999999999</v>
      </c>
      <c r="Y1993" t="s">
        <v>7864</v>
      </c>
    </row>
    <row r="1994" spans="1:25" x14ac:dyDescent="0.75">
      <c r="A1994">
        <v>65540181</v>
      </c>
      <c r="B1994" t="s">
        <v>1108</v>
      </c>
      <c r="C1994" t="s">
        <v>5407</v>
      </c>
      <c r="D1994" t="s">
        <v>5488</v>
      </c>
      <c r="E1994" t="s">
        <v>18</v>
      </c>
      <c r="F1994">
        <v>0</v>
      </c>
      <c r="J1994">
        <v>4</v>
      </c>
      <c r="K1994">
        <v>2</v>
      </c>
      <c r="L1994" t="s">
        <v>5508</v>
      </c>
      <c r="M1994" t="s">
        <v>5475</v>
      </c>
      <c r="N1994">
        <v>20.6666666666667</v>
      </c>
      <c r="O1994">
        <v>13.6666666666667</v>
      </c>
      <c r="P1994">
        <v>0.66129032258064502</v>
      </c>
      <c r="Q1994" t="s">
        <v>5510</v>
      </c>
      <c r="R1994" t="s">
        <v>5486</v>
      </c>
      <c r="S1994" t="s">
        <v>46</v>
      </c>
      <c r="T1994" t="s">
        <v>11</v>
      </c>
      <c r="U1994" t="s">
        <v>19</v>
      </c>
      <c r="V1994" t="s">
        <v>7870</v>
      </c>
      <c r="W1994">
        <v>106.3715</v>
      </c>
      <c r="X1994">
        <v>10.993230000000001</v>
      </c>
      <c r="Y1994" t="s">
        <v>7864</v>
      </c>
    </row>
    <row r="1995" spans="1:25" x14ac:dyDescent="0.75">
      <c r="A1995">
        <v>65540312</v>
      </c>
      <c r="B1995" t="s">
        <v>6540</v>
      </c>
      <c r="C1995" t="s">
        <v>5407</v>
      </c>
      <c r="D1995" t="s">
        <v>5488</v>
      </c>
      <c r="E1995" t="s">
        <v>18</v>
      </c>
      <c r="F1995">
        <v>0</v>
      </c>
      <c r="I1995">
        <v>4</v>
      </c>
      <c r="J1995">
        <v>9.6666666666666696</v>
      </c>
      <c r="L1995" t="s">
        <v>5508</v>
      </c>
      <c r="M1995" t="s">
        <v>5475</v>
      </c>
      <c r="N1995">
        <v>20.6666666666667</v>
      </c>
      <c r="O1995">
        <v>14.3333333333333</v>
      </c>
      <c r="P1995">
        <v>0.69354838709677402</v>
      </c>
      <c r="Q1995" t="s">
        <v>5476</v>
      </c>
      <c r="R1995" t="s">
        <v>5477</v>
      </c>
      <c r="S1995" t="s">
        <v>46</v>
      </c>
      <c r="T1995" t="s">
        <v>11</v>
      </c>
      <c r="U1995" t="s">
        <v>19</v>
      </c>
      <c r="V1995" t="s">
        <v>7867</v>
      </c>
      <c r="W1995">
        <v>106.64355999999999</v>
      </c>
      <c r="X1995">
        <v>10.947609999999999</v>
      </c>
      <c r="Y1995" t="s">
        <v>7864</v>
      </c>
    </row>
    <row r="1996" spans="1:25" x14ac:dyDescent="0.75">
      <c r="A1996">
        <v>65540383</v>
      </c>
      <c r="B1996" t="s">
        <v>6472</v>
      </c>
      <c r="C1996" t="s">
        <v>5407</v>
      </c>
      <c r="D1996" t="s">
        <v>5474</v>
      </c>
      <c r="E1996" t="s">
        <v>18</v>
      </c>
      <c r="F1996">
        <v>0</v>
      </c>
      <c r="G1996">
        <v>8</v>
      </c>
      <c r="H1996" t="s">
        <v>7287</v>
      </c>
      <c r="I1996">
        <v>7</v>
      </c>
      <c r="J1996">
        <v>8.3333333333333304</v>
      </c>
      <c r="L1996" t="s">
        <v>5481</v>
      </c>
      <c r="M1996" t="s">
        <v>5475</v>
      </c>
      <c r="N1996">
        <v>20.6666666666667</v>
      </c>
      <c r="O1996">
        <v>14.3333333333333</v>
      </c>
      <c r="P1996">
        <v>0.69354838709677402</v>
      </c>
      <c r="Q1996" t="s">
        <v>5476</v>
      </c>
      <c r="R1996" t="s">
        <v>5477</v>
      </c>
      <c r="S1996" t="s">
        <v>46</v>
      </c>
      <c r="T1996" t="s">
        <v>11</v>
      </c>
      <c r="U1996" t="s">
        <v>19</v>
      </c>
      <c r="V1996" t="s">
        <v>7867</v>
      </c>
      <c r="W1996">
        <v>106.64493</v>
      </c>
      <c r="X1996">
        <v>10.928990000000001</v>
      </c>
      <c r="Y1996" t="s">
        <v>7864</v>
      </c>
    </row>
    <row r="1997" spans="1:25" x14ac:dyDescent="0.75">
      <c r="A1997">
        <v>65540504</v>
      </c>
      <c r="B1997" t="s">
        <v>6458</v>
      </c>
      <c r="C1997" t="s">
        <v>5407</v>
      </c>
      <c r="D1997" t="s">
        <v>5488</v>
      </c>
      <c r="E1997" t="s">
        <v>18</v>
      </c>
      <c r="F1997">
        <v>0</v>
      </c>
      <c r="I1997">
        <v>8</v>
      </c>
      <c r="J1997">
        <v>9</v>
      </c>
      <c r="K1997">
        <v>5</v>
      </c>
      <c r="L1997" t="s">
        <v>5508</v>
      </c>
      <c r="M1997" t="s">
        <v>5475</v>
      </c>
      <c r="N1997">
        <v>20.6666666666667</v>
      </c>
      <c r="O1997">
        <v>10.3333333333333</v>
      </c>
      <c r="P1997">
        <v>0.5</v>
      </c>
      <c r="Q1997" t="s">
        <v>5507</v>
      </c>
      <c r="R1997" t="s">
        <v>5486</v>
      </c>
      <c r="S1997" t="s">
        <v>46</v>
      </c>
      <c r="T1997" t="s">
        <v>11</v>
      </c>
      <c r="U1997" t="s">
        <v>19</v>
      </c>
      <c r="V1997" t="s">
        <v>7869</v>
      </c>
      <c r="W1997">
        <v>106.54398999999999</v>
      </c>
      <c r="X1997">
        <v>10.93826</v>
      </c>
      <c r="Y1997" t="s">
        <v>7866</v>
      </c>
    </row>
    <row r="1998" spans="1:25" x14ac:dyDescent="0.75">
      <c r="A1998">
        <v>65702921</v>
      </c>
      <c r="B1998" t="s">
        <v>6474</v>
      </c>
      <c r="C1998" t="s">
        <v>5390</v>
      </c>
      <c r="D1998" t="s">
        <v>5487</v>
      </c>
      <c r="E1998" t="s">
        <v>18</v>
      </c>
      <c r="F1998">
        <v>0</v>
      </c>
      <c r="I1998">
        <v>8</v>
      </c>
      <c r="J1998">
        <v>7</v>
      </c>
      <c r="K1998">
        <v>1</v>
      </c>
      <c r="L1998" t="s">
        <v>5508</v>
      </c>
      <c r="M1998" t="s">
        <v>5475</v>
      </c>
      <c r="N1998">
        <v>20.6666666666667</v>
      </c>
      <c r="O1998">
        <v>14.3333333333333</v>
      </c>
      <c r="P1998">
        <v>0.69354838709677402</v>
      </c>
      <c r="Q1998" t="s">
        <v>5512</v>
      </c>
      <c r="R1998" t="s">
        <v>5483</v>
      </c>
      <c r="S1998" t="s">
        <v>46</v>
      </c>
      <c r="T1998" t="s">
        <v>11</v>
      </c>
      <c r="U1998" t="s">
        <v>19</v>
      </c>
      <c r="V1998" t="s">
        <v>7859</v>
      </c>
      <c r="W1998">
        <v>106.62024</v>
      </c>
      <c r="X1998">
        <v>10.943300000000001</v>
      </c>
      <c r="Y1998" t="s">
        <v>7864</v>
      </c>
    </row>
    <row r="1999" spans="1:25" x14ac:dyDescent="0.75">
      <c r="A1999">
        <v>65710826</v>
      </c>
      <c r="B1999" t="s">
        <v>6476</v>
      </c>
      <c r="C1999" t="s">
        <v>5407</v>
      </c>
      <c r="D1999" t="s">
        <v>5487</v>
      </c>
      <c r="E1999" t="s">
        <v>18</v>
      </c>
      <c r="F1999">
        <v>0</v>
      </c>
      <c r="I1999">
        <v>4</v>
      </c>
      <c r="J1999">
        <v>8.6666666666666696</v>
      </c>
      <c r="L1999" t="s">
        <v>5508</v>
      </c>
      <c r="M1999" t="s">
        <v>5475</v>
      </c>
      <c r="N1999">
        <v>20.6666666666667</v>
      </c>
      <c r="O1999">
        <v>14</v>
      </c>
      <c r="P1999">
        <v>0.67741935483870996</v>
      </c>
      <c r="Q1999" t="s">
        <v>5476</v>
      </c>
      <c r="R1999" t="s">
        <v>5477</v>
      </c>
      <c r="S1999" t="s">
        <v>46</v>
      </c>
      <c r="T1999" t="s">
        <v>11</v>
      </c>
      <c r="U1999" t="s">
        <v>19</v>
      </c>
      <c r="V1999" t="s">
        <v>7867</v>
      </c>
      <c r="W1999">
        <v>106.64237</v>
      </c>
      <c r="X1999">
        <v>10.93993</v>
      </c>
      <c r="Y1999" t="s">
        <v>7864</v>
      </c>
    </row>
    <row r="2000" spans="1:25" x14ac:dyDescent="0.75">
      <c r="A2000">
        <v>65730161</v>
      </c>
      <c r="B2000" t="s">
        <v>6655</v>
      </c>
      <c r="C2000" t="s">
        <v>5407</v>
      </c>
      <c r="D2000" t="s">
        <v>5488</v>
      </c>
      <c r="E2000" t="s">
        <v>18</v>
      </c>
      <c r="F2000">
        <v>0</v>
      </c>
      <c r="I2000">
        <v>2</v>
      </c>
      <c r="J2000">
        <v>15.3333333333333</v>
      </c>
      <c r="K2000">
        <v>10</v>
      </c>
      <c r="L2000" t="s">
        <v>5508</v>
      </c>
      <c r="M2000" t="s">
        <v>5475</v>
      </c>
      <c r="N2000">
        <v>20.6666666666667</v>
      </c>
      <c r="O2000">
        <v>16.6666666666667</v>
      </c>
      <c r="P2000">
        <v>0.80645161290322598</v>
      </c>
      <c r="Q2000" t="s">
        <v>5493</v>
      </c>
      <c r="R2000" t="s">
        <v>5486</v>
      </c>
      <c r="S2000" t="s">
        <v>46</v>
      </c>
      <c r="T2000" t="s">
        <v>11</v>
      </c>
      <c r="U2000" t="s">
        <v>19</v>
      </c>
      <c r="V2000" t="s">
        <v>7870</v>
      </c>
      <c r="W2000">
        <v>106.45495</v>
      </c>
      <c r="X2000">
        <v>11.04973</v>
      </c>
      <c r="Y2000" t="s">
        <v>7862</v>
      </c>
    </row>
    <row r="2001" spans="1:25" x14ac:dyDescent="0.75">
      <c r="A2001">
        <v>65009823</v>
      </c>
      <c r="B2001" t="s">
        <v>6054</v>
      </c>
      <c r="C2001" t="s">
        <v>5407</v>
      </c>
      <c r="D2001" t="s">
        <v>5488</v>
      </c>
      <c r="E2001" t="s">
        <v>18</v>
      </c>
      <c r="F2001">
        <v>0</v>
      </c>
      <c r="G2001">
        <v>5</v>
      </c>
      <c r="H2001" t="s">
        <v>7287</v>
      </c>
      <c r="I2001">
        <v>6</v>
      </c>
      <c r="J2001">
        <v>8</v>
      </c>
      <c r="K2001">
        <v>6</v>
      </c>
      <c r="L2001" t="s">
        <v>5481</v>
      </c>
      <c r="M2001" t="s">
        <v>5475</v>
      </c>
      <c r="N2001">
        <v>20.3333333333333</v>
      </c>
      <c r="O2001">
        <v>15.6666666666667</v>
      </c>
      <c r="P2001">
        <v>0.77049180327868805</v>
      </c>
      <c r="Q2001" t="s">
        <v>5510</v>
      </c>
      <c r="R2001" t="s">
        <v>5486</v>
      </c>
      <c r="S2001" t="s">
        <v>46</v>
      </c>
      <c r="T2001" t="s">
        <v>11</v>
      </c>
      <c r="U2001" t="s">
        <v>19</v>
      </c>
      <c r="V2001" t="s">
        <v>7861</v>
      </c>
      <c r="W2001">
        <v>106.46863999999999</v>
      </c>
      <c r="X2001">
        <v>10.993270000000001</v>
      </c>
      <c r="Y2001" t="s">
        <v>7864</v>
      </c>
    </row>
    <row r="2002" spans="1:25" x14ac:dyDescent="0.75">
      <c r="A2002">
        <v>65015782</v>
      </c>
      <c r="B2002" t="s">
        <v>6511</v>
      </c>
      <c r="C2002" t="s">
        <v>5407</v>
      </c>
      <c r="D2002" t="s">
        <v>5488</v>
      </c>
      <c r="E2002" t="s">
        <v>18</v>
      </c>
      <c r="F2002">
        <v>0</v>
      </c>
      <c r="G2002">
        <v>3</v>
      </c>
      <c r="H2002" t="s">
        <v>7287</v>
      </c>
      <c r="I2002">
        <v>11</v>
      </c>
      <c r="J2002">
        <v>10.6666666666667</v>
      </c>
      <c r="K2002">
        <v>9</v>
      </c>
      <c r="L2002" t="s">
        <v>5481</v>
      </c>
      <c r="M2002" t="s">
        <v>5475</v>
      </c>
      <c r="N2002">
        <v>20.3333333333333</v>
      </c>
      <c r="O2002">
        <v>15.3333333333333</v>
      </c>
      <c r="P2002">
        <v>0.75409836065573799</v>
      </c>
      <c r="Q2002" t="s">
        <v>5510</v>
      </c>
      <c r="R2002" t="s">
        <v>5486</v>
      </c>
      <c r="S2002" t="s">
        <v>46</v>
      </c>
      <c r="T2002" t="s">
        <v>11</v>
      </c>
      <c r="U2002" t="s">
        <v>19</v>
      </c>
      <c r="V2002" t="s">
        <v>7861</v>
      </c>
      <c r="W2002">
        <v>106.44625000000001</v>
      </c>
      <c r="X2002">
        <v>10.98076</v>
      </c>
      <c r="Y2002" t="s">
        <v>7864</v>
      </c>
    </row>
    <row r="2003" spans="1:25" x14ac:dyDescent="0.75">
      <c r="A2003">
        <v>65016408</v>
      </c>
      <c r="B2003" t="s">
        <v>6610</v>
      </c>
      <c r="C2003" t="s">
        <v>5412</v>
      </c>
      <c r="D2003" t="s">
        <v>5487</v>
      </c>
      <c r="E2003" t="s">
        <v>18</v>
      </c>
      <c r="F2003">
        <v>0</v>
      </c>
      <c r="I2003">
        <v>9</v>
      </c>
      <c r="J2003">
        <v>6</v>
      </c>
      <c r="K2003">
        <v>2</v>
      </c>
      <c r="L2003" t="s">
        <v>5508</v>
      </c>
      <c r="M2003" t="s">
        <v>5475</v>
      </c>
      <c r="N2003">
        <v>20.3333333333333</v>
      </c>
      <c r="O2003">
        <v>14.3333333333333</v>
      </c>
      <c r="P2003">
        <v>0.70491803278688503</v>
      </c>
      <c r="Q2003" t="s">
        <v>5512</v>
      </c>
      <c r="R2003" t="s">
        <v>5483</v>
      </c>
      <c r="S2003" t="s">
        <v>46</v>
      </c>
      <c r="T2003" t="s">
        <v>11</v>
      </c>
      <c r="U2003" t="s">
        <v>19</v>
      </c>
      <c r="V2003" t="s">
        <v>7867</v>
      </c>
      <c r="W2003">
        <v>106.64463000000001</v>
      </c>
      <c r="X2003">
        <v>10.969900000000001</v>
      </c>
      <c r="Y2003" t="s">
        <v>7864</v>
      </c>
    </row>
    <row r="2004" spans="1:25" x14ac:dyDescent="0.75">
      <c r="A2004">
        <v>65017027</v>
      </c>
      <c r="B2004" t="s">
        <v>6271</v>
      </c>
      <c r="C2004" t="s">
        <v>5390</v>
      </c>
      <c r="D2004" t="s">
        <v>5488</v>
      </c>
      <c r="E2004" t="s">
        <v>18</v>
      </c>
      <c r="F2004">
        <v>0</v>
      </c>
      <c r="I2004">
        <v>11</v>
      </c>
      <c r="J2004">
        <v>7</v>
      </c>
      <c r="K2004">
        <v>4</v>
      </c>
      <c r="L2004" t="s">
        <v>5508</v>
      </c>
      <c r="M2004" t="s">
        <v>5475</v>
      </c>
      <c r="N2004">
        <v>20.3333333333333</v>
      </c>
      <c r="O2004">
        <v>13</v>
      </c>
      <c r="P2004">
        <v>0.63934426229508201</v>
      </c>
      <c r="Q2004" t="s">
        <v>5515</v>
      </c>
      <c r="R2004" t="s">
        <v>5483</v>
      </c>
      <c r="S2004" t="s">
        <v>46</v>
      </c>
      <c r="T2004" t="s">
        <v>11</v>
      </c>
      <c r="U2004" t="s">
        <v>19</v>
      </c>
      <c r="V2004" t="s">
        <v>7870</v>
      </c>
      <c r="W2004">
        <v>106.42538</v>
      </c>
      <c r="X2004">
        <v>11.005319999999999</v>
      </c>
      <c r="Y2004" t="s">
        <v>7864</v>
      </c>
    </row>
    <row r="2005" spans="1:25" x14ac:dyDescent="0.75">
      <c r="A2005">
        <v>65021830</v>
      </c>
      <c r="B2005" t="s">
        <v>6776</v>
      </c>
      <c r="C2005" t="s">
        <v>5390</v>
      </c>
      <c r="D2005" t="s">
        <v>5488</v>
      </c>
      <c r="E2005" t="s">
        <v>18</v>
      </c>
      <c r="F2005">
        <v>0</v>
      </c>
      <c r="I2005">
        <v>5</v>
      </c>
      <c r="J2005">
        <v>4.3333333333333304</v>
      </c>
      <c r="K2005">
        <v>2</v>
      </c>
      <c r="L2005" t="s">
        <v>5508</v>
      </c>
      <c r="M2005" t="s">
        <v>5475</v>
      </c>
      <c r="N2005">
        <v>20.3333333333333</v>
      </c>
      <c r="O2005">
        <v>13.6666666666667</v>
      </c>
      <c r="P2005">
        <v>0.67213114754098402</v>
      </c>
      <c r="Q2005" t="s">
        <v>5512</v>
      </c>
      <c r="R2005" t="s">
        <v>5483</v>
      </c>
      <c r="S2005" t="s">
        <v>46</v>
      </c>
      <c r="T2005" t="s">
        <v>11</v>
      </c>
      <c r="U2005" t="s">
        <v>19</v>
      </c>
      <c r="V2005" t="s">
        <v>7867</v>
      </c>
      <c r="W2005">
        <v>106.6234</v>
      </c>
      <c r="X2005">
        <v>10.924390000000001</v>
      </c>
      <c r="Y2005" t="s">
        <v>7864</v>
      </c>
    </row>
    <row r="2006" spans="1:25" x14ac:dyDescent="0.75">
      <c r="A2006">
        <v>65025216</v>
      </c>
      <c r="B2006" t="s">
        <v>6748</v>
      </c>
      <c r="C2006" t="s">
        <v>5390</v>
      </c>
      <c r="D2006" t="s">
        <v>5487</v>
      </c>
      <c r="E2006" t="s">
        <v>18</v>
      </c>
      <c r="F2006">
        <v>0</v>
      </c>
      <c r="I2006">
        <v>2</v>
      </c>
      <c r="J2006">
        <v>3.6666666666666701</v>
      </c>
      <c r="K2006">
        <v>1</v>
      </c>
      <c r="L2006" t="s">
        <v>5508</v>
      </c>
      <c r="M2006" t="s">
        <v>5475</v>
      </c>
      <c r="N2006">
        <v>20.3333333333333</v>
      </c>
      <c r="O2006">
        <v>14</v>
      </c>
      <c r="P2006">
        <v>0.68852459016393397</v>
      </c>
      <c r="Q2006" t="s">
        <v>5482</v>
      </c>
      <c r="R2006" t="s">
        <v>5483</v>
      </c>
      <c r="S2006" t="s">
        <v>46</v>
      </c>
      <c r="T2006" t="s">
        <v>11</v>
      </c>
      <c r="U2006" t="s">
        <v>19</v>
      </c>
      <c r="V2006" t="s">
        <v>7861</v>
      </c>
      <c r="W2006">
        <v>106.48414</v>
      </c>
      <c r="X2006">
        <v>10.968019999999999</v>
      </c>
      <c r="Y2006" t="s">
        <v>7864</v>
      </c>
    </row>
    <row r="2007" spans="1:25" x14ac:dyDescent="0.75">
      <c r="A2007">
        <v>65026395</v>
      </c>
      <c r="B2007" t="s">
        <v>6512</v>
      </c>
      <c r="C2007" t="s">
        <v>5390</v>
      </c>
      <c r="D2007" t="s">
        <v>5488</v>
      </c>
      <c r="E2007" t="s">
        <v>18</v>
      </c>
      <c r="F2007">
        <v>0</v>
      </c>
      <c r="I2007">
        <v>9</v>
      </c>
      <c r="J2007">
        <v>5</v>
      </c>
      <c r="K2007">
        <v>2</v>
      </c>
      <c r="L2007" t="s">
        <v>5508</v>
      </c>
      <c r="M2007" t="s">
        <v>5475</v>
      </c>
      <c r="N2007">
        <v>20.3333333333333</v>
      </c>
      <c r="O2007">
        <v>14.3333333333333</v>
      </c>
      <c r="P2007">
        <v>0.70491803278688503</v>
      </c>
      <c r="Q2007" t="s">
        <v>5512</v>
      </c>
      <c r="R2007" t="s">
        <v>5483</v>
      </c>
      <c r="S2007" t="s">
        <v>46</v>
      </c>
      <c r="T2007" t="s">
        <v>11</v>
      </c>
      <c r="U2007" t="s">
        <v>19</v>
      </c>
      <c r="V2007" t="s">
        <v>7859</v>
      </c>
      <c r="W2007">
        <v>106.58109</v>
      </c>
      <c r="X2007">
        <v>10.977679999999999</v>
      </c>
      <c r="Y2007" t="s">
        <v>7864</v>
      </c>
    </row>
    <row r="2008" spans="1:25" x14ac:dyDescent="0.75">
      <c r="A2008">
        <v>65035788</v>
      </c>
      <c r="B2008" t="s">
        <v>6559</v>
      </c>
      <c r="C2008" t="s">
        <v>5412</v>
      </c>
      <c r="D2008" t="s">
        <v>5488</v>
      </c>
      <c r="E2008" t="s">
        <v>18</v>
      </c>
      <c r="F2008">
        <v>0</v>
      </c>
      <c r="I2008">
        <v>5</v>
      </c>
      <c r="J2008">
        <v>5</v>
      </c>
      <c r="K2008">
        <v>3</v>
      </c>
      <c r="L2008" t="s">
        <v>5508</v>
      </c>
      <c r="M2008" t="s">
        <v>5475</v>
      </c>
      <c r="N2008">
        <v>20.3333333333333</v>
      </c>
      <c r="O2008">
        <v>16.3333333333333</v>
      </c>
      <c r="P2008">
        <v>0.80327868852458995</v>
      </c>
      <c r="Q2008" t="s">
        <v>5515</v>
      </c>
      <c r="R2008" t="s">
        <v>5483</v>
      </c>
      <c r="S2008" t="s">
        <v>46</v>
      </c>
      <c r="T2008" t="s">
        <v>11</v>
      </c>
      <c r="U2008" t="s">
        <v>19</v>
      </c>
      <c r="V2008" t="s">
        <v>7861</v>
      </c>
      <c r="W2008">
        <v>106.49387</v>
      </c>
      <c r="X2008">
        <v>10.981479999999999</v>
      </c>
      <c r="Y2008" t="s">
        <v>7862</v>
      </c>
    </row>
    <row r="2009" spans="1:25" x14ac:dyDescent="0.75">
      <c r="A2009">
        <v>65041578</v>
      </c>
      <c r="B2009" t="s">
        <v>6546</v>
      </c>
      <c r="C2009" t="s">
        <v>5390</v>
      </c>
      <c r="D2009" t="s">
        <v>5488</v>
      </c>
      <c r="E2009" t="s">
        <v>18</v>
      </c>
      <c r="F2009">
        <v>0</v>
      </c>
      <c r="J2009">
        <v>3.6666666666666701</v>
      </c>
      <c r="L2009" t="s">
        <v>5508</v>
      </c>
      <c r="M2009" t="s">
        <v>5475</v>
      </c>
      <c r="N2009">
        <v>20.3333333333333</v>
      </c>
      <c r="O2009">
        <v>13</v>
      </c>
      <c r="P2009">
        <v>0.63934426229508201</v>
      </c>
      <c r="Q2009" t="s">
        <v>5512</v>
      </c>
      <c r="R2009" t="s">
        <v>5483</v>
      </c>
      <c r="S2009" t="s">
        <v>46</v>
      </c>
      <c r="T2009" t="s">
        <v>11</v>
      </c>
      <c r="U2009" t="s">
        <v>19</v>
      </c>
      <c r="V2009" t="s">
        <v>7867</v>
      </c>
      <c r="W2009">
        <v>106.60523000000001</v>
      </c>
      <c r="X2009">
        <v>10.98122</v>
      </c>
      <c r="Y2009" t="s">
        <v>7864</v>
      </c>
    </row>
    <row r="2010" spans="1:25" x14ac:dyDescent="0.75">
      <c r="A2010">
        <v>65043172</v>
      </c>
      <c r="B2010" t="s">
        <v>6365</v>
      </c>
      <c r="C2010" t="s">
        <v>5390</v>
      </c>
      <c r="D2010" t="s">
        <v>5496</v>
      </c>
      <c r="E2010" t="s">
        <v>18</v>
      </c>
      <c r="F2010">
        <v>0</v>
      </c>
      <c r="I2010">
        <v>10</v>
      </c>
      <c r="J2010">
        <v>9</v>
      </c>
      <c r="L2010" t="s">
        <v>5508</v>
      </c>
      <c r="M2010" t="s">
        <v>5475</v>
      </c>
      <c r="N2010">
        <v>20.3333333333333</v>
      </c>
      <c r="O2010">
        <v>13.6666666666667</v>
      </c>
      <c r="P2010">
        <v>0.67213114754098402</v>
      </c>
      <c r="Q2010" t="s">
        <v>5515</v>
      </c>
      <c r="R2010" t="s">
        <v>5483</v>
      </c>
      <c r="S2010" t="s">
        <v>46</v>
      </c>
      <c r="T2010" t="s">
        <v>11</v>
      </c>
      <c r="U2010" t="s">
        <v>19</v>
      </c>
      <c r="V2010" t="s">
        <v>7861</v>
      </c>
      <c r="W2010">
        <v>106.50015999999999</v>
      </c>
      <c r="X2010">
        <v>10.976990000000001</v>
      </c>
      <c r="Y2010" t="s">
        <v>7864</v>
      </c>
    </row>
    <row r="2011" spans="1:25" x14ac:dyDescent="0.75">
      <c r="A2011">
        <v>65064076</v>
      </c>
      <c r="B2011" t="s">
        <v>6261</v>
      </c>
      <c r="C2011" t="s">
        <v>5390</v>
      </c>
      <c r="D2011" t="s">
        <v>5496</v>
      </c>
      <c r="E2011" t="s">
        <v>18</v>
      </c>
      <c r="F2011">
        <v>0</v>
      </c>
      <c r="I2011">
        <v>8</v>
      </c>
      <c r="J2011">
        <v>11.3333333333333</v>
      </c>
      <c r="L2011" t="s">
        <v>5508</v>
      </c>
      <c r="M2011" t="s">
        <v>5475</v>
      </c>
      <c r="N2011">
        <v>20.3333333333333</v>
      </c>
      <c r="O2011">
        <v>14</v>
      </c>
      <c r="P2011">
        <v>0.68852459016393397</v>
      </c>
      <c r="Q2011" t="s">
        <v>5515</v>
      </c>
      <c r="R2011" t="s">
        <v>5483</v>
      </c>
      <c r="S2011" t="s">
        <v>46</v>
      </c>
      <c r="T2011" t="s">
        <v>11</v>
      </c>
      <c r="U2011" t="s">
        <v>19</v>
      </c>
      <c r="V2011" t="s">
        <v>7865</v>
      </c>
      <c r="W2011">
        <v>106.51548</v>
      </c>
      <c r="X2011">
        <v>11.099500000000001</v>
      </c>
      <c r="Y2011" t="s">
        <v>7864</v>
      </c>
    </row>
    <row r="2012" spans="1:25" x14ac:dyDescent="0.75">
      <c r="A2012">
        <v>65065349</v>
      </c>
      <c r="B2012" t="s">
        <v>7787</v>
      </c>
      <c r="C2012" t="s">
        <v>5390</v>
      </c>
      <c r="D2012" t="s">
        <v>5496</v>
      </c>
      <c r="E2012" t="s">
        <v>18</v>
      </c>
      <c r="F2012">
        <v>0</v>
      </c>
      <c r="I2012">
        <v>3</v>
      </c>
      <c r="J2012">
        <v>4</v>
      </c>
      <c r="L2012" t="s">
        <v>5508</v>
      </c>
      <c r="M2012" t="s">
        <v>5475</v>
      </c>
      <c r="N2012">
        <v>20.3333333333333</v>
      </c>
      <c r="O2012">
        <v>13</v>
      </c>
      <c r="P2012">
        <v>0.63934426229508201</v>
      </c>
      <c r="Q2012" t="s">
        <v>5482</v>
      </c>
      <c r="R2012" t="s">
        <v>5483</v>
      </c>
      <c r="S2012" t="s">
        <v>46</v>
      </c>
      <c r="T2012" t="s">
        <v>11</v>
      </c>
      <c r="U2012" t="s">
        <v>19</v>
      </c>
      <c r="V2012" t="s">
        <v>7869</v>
      </c>
      <c r="W2012">
        <v>106.53287</v>
      </c>
      <c r="X2012">
        <v>10.93544</v>
      </c>
      <c r="Y2012" t="s">
        <v>7864</v>
      </c>
    </row>
    <row r="2013" spans="1:25" x14ac:dyDescent="0.75">
      <c r="A2013">
        <v>65065697</v>
      </c>
      <c r="B2013" t="s">
        <v>6278</v>
      </c>
      <c r="C2013" t="s">
        <v>5390</v>
      </c>
      <c r="D2013" t="s">
        <v>5496</v>
      </c>
      <c r="E2013" t="s">
        <v>18</v>
      </c>
      <c r="F2013">
        <v>0</v>
      </c>
      <c r="I2013">
        <v>8</v>
      </c>
      <c r="J2013">
        <v>6.6666666666666696</v>
      </c>
      <c r="L2013" t="s">
        <v>5508</v>
      </c>
      <c r="M2013" t="s">
        <v>5475</v>
      </c>
      <c r="N2013">
        <v>20.3333333333333</v>
      </c>
      <c r="O2013">
        <v>13</v>
      </c>
      <c r="P2013">
        <v>0.63934426229508201</v>
      </c>
      <c r="Q2013" t="s">
        <v>5515</v>
      </c>
      <c r="R2013" t="s">
        <v>5483</v>
      </c>
      <c r="S2013" t="s">
        <v>46</v>
      </c>
      <c r="T2013" t="s">
        <v>11</v>
      </c>
      <c r="U2013" t="s">
        <v>19</v>
      </c>
      <c r="V2013" t="s">
        <v>7865</v>
      </c>
      <c r="W2013">
        <v>106.51596000000001</v>
      </c>
      <c r="X2013">
        <v>11.090339999999999</v>
      </c>
      <c r="Y2013" t="s">
        <v>7864</v>
      </c>
    </row>
    <row r="2014" spans="1:25" x14ac:dyDescent="0.75">
      <c r="A2014">
        <v>65540375</v>
      </c>
      <c r="B2014" t="s">
        <v>6541</v>
      </c>
      <c r="C2014" t="s">
        <v>5407</v>
      </c>
      <c r="D2014" t="s">
        <v>5488</v>
      </c>
      <c r="E2014" t="s">
        <v>18</v>
      </c>
      <c r="F2014">
        <v>0</v>
      </c>
      <c r="I2014">
        <v>2</v>
      </c>
      <c r="J2014">
        <v>4.3333333333333304</v>
      </c>
      <c r="L2014" t="s">
        <v>5508</v>
      </c>
      <c r="M2014" t="s">
        <v>5475</v>
      </c>
      <c r="N2014">
        <v>20.3333333333333</v>
      </c>
      <c r="O2014">
        <v>14</v>
      </c>
      <c r="P2014">
        <v>0.68852459016393397</v>
      </c>
      <c r="Q2014" t="s">
        <v>5476</v>
      </c>
      <c r="R2014" t="s">
        <v>5477</v>
      </c>
      <c r="S2014" t="s">
        <v>46</v>
      </c>
      <c r="T2014" t="s">
        <v>11</v>
      </c>
      <c r="U2014" t="s">
        <v>19</v>
      </c>
      <c r="V2014" t="s">
        <v>7867</v>
      </c>
      <c r="W2014">
        <v>106.60486</v>
      </c>
      <c r="X2014">
        <v>10.92272</v>
      </c>
      <c r="Y2014" t="s">
        <v>7864</v>
      </c>
    </row>
    <row r="2015" spans="1:25" x14ac:dyDescent="0.75">
      <c r="A2015">
        <v>65700569</v>
      </c>
      <c r="B2015" t="s">
        <v>6959</v>
      </c>
      <c r="C2015" t="s">
        <v>5407</v>
      </c>
      <c r="D2015" t="s">
        <v>5488</v>
      </c>
      <c r="E2015" t="s">
        <v>18</v>
      </c>
      <c r="F2015">
        <v>0</v>
      </c>
      <c r="G2015">
        <v>5</v>
      </c>
      <c r="H2015" t="s">
        <v>7287</v>
      </c>
      <c r="I2015">
        <v>12</v>
      </c>
      <c r="J2015">
        <v>8.3333333333333304</v>
      </c>
      <c r="K2015">
        <v>11</v>
      </c>
      <c r="L2015" t="s">
        <v>5481</v>
      </c>
      <c r="M2015" t="s">
        <v>5475</v>
      </c>
      <c r="N2015">
        <v>20.3333333333333</v>
      </c>
      <c r="O2015">
        <v>13</v>
      </c>
      <c r="P2015">
        <v>0.63934426229508201</v>
      </c>
      <c r="Q2015" t="s">
        <v>5510</v>
      </c>
      <c r="R2015" t="s">
        <v>5486</v>
      </c>
      <c r="S2015" t="s">
        <v>46</v>
      </c>
      <c r="T2015" t="s">
        <v>11</v>
      </c>
      <c r="U2015" t="s">
        <v>19</v>
      </c>
      <c r="V2015" t="s">
        <v>7870</v>
      </c>
      <c r="W2015">
        <v>106.39621</v>
      </c>
      <c r="X2015">
        <v>10.98692</v>
      </c>
      <c r="Y2015" t="s">
        <v>7864</v>
      </c>
    </row>
    <row r="2016" spans="1:25" x14ac:dyDescent="0.75">
      <c r="A2016">
        <v>65703381</v>
      </c>
      <c r="B2016" t="s">
        <v>6231</v>
      </c>
      <c r="C2016" t="s">
        <v>5407</v>
      </c>
      <c r="D2016" t="s">
        <v>5488</v>
      </c>
      <c r="E2016" t="s">
        <v>18</v>
      </c>
      <c r="F2016">
        <v>0</v>
      </c>
      <c r="I2016">
        <v>6</v>
      </c>
      <c r="J2016">
        <v>9</v>
      </c>
      <c r="K2016">
        <v>5</v>
      </c>
      <c r="L2016" t="s">
        <v>5508</v>
      </c>
      <c r="M2016" t="s">
        <v>5475</v>
      </c>
      <c r="N2016">
        <v>20.3333333333333</v>
      </c>
      <c r="O2016">
        <v>10.3333333333333</v>
      </c>
      <c r="P2016">
        <v>0.50819672131147497</v>
      </c>
      <c r="Q2016" t="s">
        <v>5503</v>
      </c>
      <c r="R2016" t="s">
        <v>5477</v>
      </c>
      <c r="S2016" t="s">
        <v>46</v>
      </c>
      <c r="T2016" t="s">
        <v>11</v>
      </c>
      <c r="U2016" t="s">
        <v>19</v>
      </c>
      <c r="V2016" t="s">
        <v>7867</v>
      </c>
      <c r="W2016">
        <v>106.61171</v>
      </c>
      <c r="X2016">
        <v>10.966749999999999</v>
      </c>
      <c r="Y2016" t="s">
        <v>7866</v>
      </c>
    </row>
    <row r="2017" spans="1:25" x14ac:dyDescent="0.75">
      <c r="A2017">
        <v>65703654</v>
      </c>
      <c r="B2017" t="s">
        <v>6584</v>
      </c>
      <c r="C2017" t="s">
        <v>5407</v>
      </c>
      <c r="D2017" t="s">
        <v>5488</v>
      </c>
      <c r="E2017" t="s">
        <v>18</v>
      </c>
      <c r="F2017">
        <v>0</v>
      </c>
      <c r="I2017">
        <v>4</v>
      </c>
      <c r="J2017">
        <v>6</v>
      </c>
      <c r="K2017">
        <v>6</v>
      </c>
      <c r="L2017" t="s">
        <v>5508</v>
      </c>
      <c r="M2017" t="s">
        <v>5475</v>
      </c>
      <c r="N2017">
        <v>20.3333333333333</v>
      </c>
      <c r="O2017">
        <v>10</v>
      </c>
      <c r="P2017">
        <v>0.49180327868852503</v>
      </c>
      <c r="Q2017" t="s">
        <v>5495</v>
      </c>
      <c r="R2017" t="s">
        <v>5477</v>
      </c>
      <c r="S2017" t="s">
        <v>46</v>
      </c>
      <c r="T2017" t="s">
        <v>11</v>
      </c>
      <c r="U2017" t="s">
        <v>19</v>
      </c>
      <c r="V2017" t="s">
        <v>7863</v>
      </c>
      <c r="W2017">
        <v>106.51997</v>
      </c>
      <c r="X2017">
        <v>11.009779999999999</v>
      </c>
      <c r="Y2017" t="s">
        <v>7866</v>
      </c>
    </row>
    <row r="2018" spans="1:25" x14ac:dyDescent="0.75">
      <c r="A2018">
        <v>65707542</v>
      </c>
      <c r="B2018" t="s">
        <v>4786</v>
      </c>
      <c r="C2018" t="s">
        <v>5407</v>
      </c>
      <c r="D2018" t="s">
        <v>5488</v>
      </c>
      <c r="E2018" t="s">
        <v>18</v>
      </c>
      <c r="F2018">
        <v>0</v>
      </c>
      <c r="I2018">
        <v>10</v>
      </c>
      <c r="J2018">
        <v>10</v>
      </c>
      <c r="K2018">
        <v>6</v>
      </c>
      <c r="L2018" t="s">
        <v>5508</v>
      </c>
      <c r="M2018" t="s">
        <v>5475</v>
      </c>
      <c r="N2018">
        <v>20.3333333333333</v>
      </c>
      <c r="O2018">
        <v>15</v>
      </c>
      <c r="P2018">
        <v>0.73770491803278704</v>
      </c>
      <c r="Q2018" t="s">
        <v>5521</v>
      </c>
      <c r="R2018" t="s">
        <v>5477</v>
      </c>
      <c r="S2018" t="s">
        <v>46</v>
      </c>
      <c r="T2018" t="s">
        <v>11</v>
      </c>
      <c r="U2018" t="s">
        <v>19</v>
      </c>
      <c r="V2018" t="s">
        <v>7869</v>
      </c>
      <c r="W2018">
        <v>106.51944</v>
      </c>
      <c r="X2018">
        <v>10.984489999999999</v>
      </c>
      <c r="Y2018" t="s">
        <v>7864</v>
      </c>
    </row>
    <row r="2019" spans="1:25" x14ac:dyDescent="0.75">
      <c r="A2019">
        <v>65720744</v>
      </c>
      <c r="B2019" t="s">
        <v>6564</v>
      </c>
      <c r="C2019" t="s">
        <v>5407</v>
      </c>
      <c r="D2019" t="s">
        <v>5488</v>
      </c>
      <c r="E2019" t="s">
        <v>18</v>
      </c>
      <c r="F2019">
        <v>0</v>
      </c>
      <c r="I2019">
        <v>2</v>
      </c>
      <c r="J2019">
        <v>4.6666666666666696</v>
      </c>
      <c r="L2019" t="s">
        <v>5508</v>
      </c>
      <c r="M2019" t="s">
        <v>5475</v>
      </c>
      <c r="N2019">
        <v>20.3333333333333</v>
      </c>
      <c r="O2019">
        <v>13.3333333333333</v>
      </c>
      <c r="P2019">
        <v>0.65573770491803296</v>
      </c>
      <c r="Q2019" t="s">
        <v>5476</v>
      </c>
      <c r="R2019" t="s">
        <v>5477</v>
      </c>
      <c r="S2019" t="s">
        <v>46</v>
      </c>
      <c r="T2019" t="s">
        <v>11</v>
      </c>
      <c r="U2019" t="s">
        <v>19</v>
      </c>
      <c r="V2019" t="s">
        <v>7867</v>
      </c>
      <c r="W2019">
        <v>106.64774</v>
      </c>
      <c r="X2019">
        <v>10.925800000000001</v>
      </c>
      <c r="Y2019" t="s">
        <v>7864</v>
      </c>
    </row>
    <row r="2020" spans="1:25" x14ac:dyDescent="0.75">
      <c r="A2020">
        <v>65724360</v>
      </c>
      <c r="B2020" t="s">
        <v>6307</v>
      </c>
      <c r="C2020" t="s">
        <v>5390</v>
      </c>
      <c r="D2020" t="s">
        <v>5488</v>
      </c>
      <c r="E2020" t="s">
        <v>18</v>
      </c>
      <c r="F2020">
        <v>0</v>
      </c>
      <c r="G2020">
        <v>5</v>
      </c>
      <c r="H2020" t="s">
        <v>7287</v>
      </c>
      <c r="I2020">
        <v>8</v>
      </c>
      <c r="J2020">
        <v>5</v>
      </c>
      <c r="K2020">
        <v>1</v>
      </c>
      <c r="L2020" t="s">
        <v>5481</v>
      </c>
      <c r="M2020" t="s">
        <v>5475</v>
      </c>
      <c r="N2020">
        <v>20.3333333333333</v>
      </c>
      <c r="O2020">
        <v>13.3333333333333</v>
      </c>
      <c r="P2020">
        <v>0.65573770491803296</v>
      </c>
      <c r="Q2020" t="s">
        <v>5512</v>
      </c>
      <c r="R2020" t="s">
        <v>5483</v>
      </c>
      <c r="S2020" t="s">
        <v>46</v>
      </c>
      <c r="T2020" t="s">
        <v>11</v>
      </c>
      <c r="U2020" t="s">
        <v>19</v>
      </c>
      <c r="V2020" t="s">
        <v>7867</v>
      </c>
      <c r="W2020">
        <v>106.61436</v>
      </c>
      <c r="X2020">
        <v>10.976190000000001</v>
      </c>
      <c r="Y2020" t="s">
        <v>7864</v>
      </c>
    </row>
    <row r="2021" spans="1:25" x14ac:dyDescent="0.75">
      <c r="A2021">
        <v>65731559</v>
      </c>
      <c r="B2021" t="s">
        <v>2608</v>
      </c>
      <c r="C2021" t="s">
        <v>5407</v>
      </c>
      <c r="D2021" t="s">
        <v>5488</v>
      </c>
      <c r="E2021" t="s">
        <v>18</v>
      </c>
      <c r="F2021">
        <v>0</v>
      </c>
      <c r="I2021">
        <v>6</v>
      </c>
      <c r="J2021">
        <v>5.6666666666666696</v>
      </c>
      <c r="K2021">
        <v>7</v>
      </c>
      <c r="L2021" t="s">
        <v>5508</v>
      </c>
      <c r="M2021" t="s">
        <v>5475</v>
      </c>
      <c r="N2021">
        <v>20.3333333333333</v>
      </c>
      <c r="O2021">
        <v>12</v>
      </c>
      <c r="P2021">
        <v>0.59016393442622905</v>
      </c>
      <c r="Q2021" t="s">
        <v>5495</v>
      </c>
      <c r="R2021" t="s">
        <v>5477</v>
      </c>
      <c r="S2021" t="s">
        <v>46</v>
      </c>
      <c r="T2021" t="s">
        <v>11</v>
      </c>
      <c r="U2021" t="s">
        <v>19</v>
      </c>
      <c r="V2021" t="s">
        <v>7859</v>
      </c>
      <c r="W2021">
        <v>106.55119999999999</v>
      </c>
      <c r="X2021">
        <v>11.01305</v>
      </c>
      <c r="Y2021" t="s">
        <v>7866</v>
      </c>
    </row>
    <row r="2022" spans="1:25" x14ac:dyDescent="0.75">
      <c r="A2022">
        <v>65733556</v>
      </c>
      <c r="B2022" t="s">
        <v>4768</v>
      </c>
      <c r="C2022" t="s">
        <v>5407</v>
      </c>
      <c r="D2022" t="s">
        <v>5488</v>
      </c>
      <c r="E2022" t="s">
        <v>18</v>
      </c>
      <c r="F2022">
        <v>0</v>
      </c>
      <c r="I2022">
        <v>3</v>
      </c>
      <c r="J2022">
        <v>6.3333333333333304</v>
      </c>
      <c r="K2022">
        <v>4</v>
      </c>
      <c r="L2022" t="s">
        <v>5508</v>
      </c>
      <c r="M2022" t="s">
        <v>5475</v>
      </c>
      <c r="N2022">
        <v>20.3333333333333</v>
      </c>
      <c r="O2022">
        <v>15</v>
      </c>
      <c r="P2022">
        <v>0.73770491803278704</v>
      </c>
      <c r="Q2022" t="s">
        <v>5500</v>
      </c>
      <c r="R2022" t="s">
        <v>5486</v>
      </c>
      <c r="S2022" t="s">
        <v>46</v>
      </c>
      <c r="T2022" t="s">
        <v>11</v>
      </c>
      <c r="U2022" t="s">
        <v>19</v>
      </c>
      <c r="V2022" t="s">
        <v>7869</v>
      </c>
      <c r="W2022">
        <v>106.51035</v>
      </c>
      <c r="X2022">
        <v>10.967460000000001</v>
      </c>
      <c r="Y2022" t="s">
        <v>7864</v>
      </c>
    </row>
    <row r="2023" spans="1:25" x14ac:dyDescent="0.75">
      <c r="A2023">
        <v>65015929</v>
      </c>
      <c r="B2023" t="s">
        <v>509</v>
      </c>
      <c r="C2023" t="s">
        <v>5407</v>
      </c>
      <c r="D2023" t="s">
        <v>5488</v>
      </c>
      <c r="E2023" t="s">
        <v>18</v>
      </c>
      <c r="F2023">
        <v>0</v>
      </c>
      <c r="I2023">
        <v>6</v>
      </c>
      <c r="J2023">
        <v>5</v>
      </c>
      <c r="K2023">
        <v>6</v>
      </c>
      <c r="L2023" t="s">
        <v>5508</v>
      </c>
      <c r="M2023" t="s">
        <v>5475</v>
      </c>
      <c r="N2023">
        <v>20</v>
      </c>
      <c r="O2023">
        <v>15.3333333333333</v>
      </c>
      <c r="P2023">
        <v>0.76666666666666705</v>
      </c>
      <c r="Q2023" t="s">
        <v>5495</v>
      </c>
      <c r="R2023" t="s">
        <v>5477</v>
      </c>
      <c r="S2023" t="s">
        <v>46</v>
      </c>
      <c r="T2023" t="s">
        <v>11</v>
      </c>
      <c r="U2023" t="s">
        <v>19</v>
      </c>
      <c r="V2023" t="s">
        <v>7859</v>
      </c>
      <c r="W2023">
        <v>106.55119000000001</v>
      </c>
      <c r="X2023">
        <v>11.012969999999999</v>
      </c>
      <c r="Y2023" t="s">
        <v>7864</v>
      </c>
    </row>
    <row r="2024" spans="1:25" x14ac:dyDescent="0.75">
      <c r="A2024">
        <v>65015966</v>
      </c>
      <c r="B2024" t="s">
        <v>6405</v>
      </c>
      <c r="C2024" t="s">
        <v>5390</v>
      </c>
      <c r="D2024" t="s">
        <v>5488</v>
      </c>
      <c r="E2024" t="s">
        <v>18</v>
      </c>
      <c r="F2024">
        <v>0</v>
      </c>
      <c r="I2024">
        <v>13</v>
      </c>
      <c r="J2024">
        <v>8.3333333333333304</v>
      </c>
      <c r="K2024">
        <v>2</v>
      </c>
      <c r="L2024" t="s">
        <v>5508</v>
      </c>
      <c r="M2024" t="s">
        <v>5475</v>
      </c>
      <c r="N2024">
        <v>20</v>
      </c>
      <c r="O2024">
        <v>13.6666666666667</v>
      </c>
      <c r="P2024">
        <v>0.68333333333333302</v>
      </c>
      <c r="Q2024" t="s">
        <v>5515</v>
      </c>
      <c r="R2024" t="s">
        <v>5483</v>
      </c>
      <c r="S2024" t="s">
        <v>46</v>
      </c>
      <c r="T2024" t="s">
        <v>11</v>
      </c>
      <c r="U2024" t="s">
        <v>19</v>
      </c>
      <c r="V2024" t="s">
        <v>7865</v>
      </c>
      <c r="W2024">
        <v>106.51249</v>
      </c>
      <c r="X2024">
        <v>11.095179999999999</v>
      </c>
      <c r="Y2024" t="s">
        <v>7864</v>
      </c>
    </row>
    <row r="2025" spans="1:25" x14ac:dyDescent="0.75">
      <c r="A2025">
        <v>65016116</v>
      </c>
      <c r="B2025" t="s">
        <v>6254</v>
      </c>
      <c r="C2025" t="s">
        <v>5390</v>
      </c>
      <c r="D2025" t="s">
        <v>5488</v>
      </c>
      <c r="E2025" t="s">
        <v>18</v>
      </c>
      <c r="F2025">
        <v>0</v>
      </c>
      <c r="I2025">
        <v>9</v>
      </c>
      <c r="J2025">
        <v>7.3333333333333304</v>
      </c>
      <c r="K2025">
        <v>3</v>
      </c>
      <c r="L2025" t="s">
        <v>5508</v>
      </c>
      <c r="M2025" t="s">
        <v>5475</v>
      </c>
      <c r="N2025">
        <v>20</v>
      </c>
      <c r="O2025">
        <v>14</v>
      </c>
      <c r="P2025">
        <v>0.7</v>
      </c>
      <c r="Q2025" t="s">
        <v>5482</v>
      </c>
      <c r="R2025" t="s">
        <v>5483</v>
      </c>
      <c r="S2025" t="s">
        <v>46</v>
      </c>
      <c r="T2025" t="s">
        <v>11</v>
      </c>
      <c r="U2025" t="s">
        <v>19</v>
      </c>
      <c r="V2025" t="s">
        <v>7869</v>
      </c>
      <c r="W2025">
        <v>106.50501</v>
      </c>
      <c r="X2025">
        <v>10.973599999999999</v>
      </c>
      <c r="Y2025" t="s">
        <v>7864</v>
      </c>
    </row>
    <row r="2026" spans="1:25" x14ac:dyDescent="0.75">
      <c r="A2026">
        <v>65021678</v>
      </c>
      <c r="B2026" t="s">
        <v>6104</v>
      </c>
      <c r="C2026" t="s">
        <v>5407</v>
      </c>
      <c r="D2026" t="s">
        <v>5487</v>
      </c>
      <c r="E2026" t="s">
        <v>18</v>
      </c>
      <c r="F2026">
        <v>0</v>
      </c>
      <c r="I2026">
        <v>12</v>
      </c>
      <c r="J2026">
        <v>10.6666666666667</v>
      </c>
      <c r="L2026" t="s">
        <v>5508</v>
      </c>
      <c r="M2026" t="s">
        <v>5475</v>
      </c>
      <c r="N2026">
        <v>20</v>
      </c>
      <c r="O2026">
        <v>13.6666666666667</v>
      </c>
      <c r="P2026">
        <v>0.68333333333333302</v>
      </c>
      <c r="Q2026" t="s">
        <v>5476</v>
      </c>
      <c r="R2026" t="s">
        <v>5477</v>
      </c>
      <c r="S2026" t="s">
        <v>46</v>
      </c>
      <c r="T2026" t="s">
        <v>11</v>
      </c>
      <c r="U2026" t="s">
        <v>19</v>
      </c>
      <c r="V2026" t="s">
        <v>7861</v>
      </c>
      <c r="W2026">
        <v>106.64713</v>
      </c>
      <c r="X2026">
        <v>10.96297</v>
      </c>
      <c r="Y2026" t="s">
        <v>7864</v>
      </c>
    </row>
    <row r="2027" spans="1:25" x14ac:dyDescent="0.75">
      <c r="A2027">
        <v>65027008</v>
      </c>
      <c r="B2027" t="s">
        <v>6738</v>
      </c>
      <c r="C2027" t="s">
        <v>5416</v>
      </c>
      <c r="D2027" t="s">
        <v>5488</v>
      </c>
      <c r="E2027" t="s">
        <v>18</v>
      </c>
      <c r="F2027">
        <v>0</v>
      </c>
      <c r="I2027">
        <v>16</v>
      </c>
      <c r="J2027">
        <v>10.6666666666667</v>
      </c>
      <c r="K2027">
        <v>3</v>
      </c>
      <c r="L2027" t="s">
        <v>5508</v>
      </c>
      <c r="M2027" t="s">
        <v>5475</v>
      </c>
      <c r="N2027">
        <v>20</v>
      </c>
      <c r="O2027">
        <v>13.6666666666667</v>
      </c>
      <c r="P2027">
        <v>0.68333333333333302</v>
      </c>
      <c r="Q2027" t="s">
        <v>5515</v>
      </c>
      <c r="R2027" t="s">
        <v>5483</v>
      </c>
      <c r="S2027" t="s">
        <v>46</v>
      </c>
      <c r="T2027" t="s">
        <v>11</v>
      </c>
      <c r="U2027" t="s">
        <v>19</v>
      </c>
      <c r="V2027" t="s">
        <v>7865</v>
      </c>
      <c r="W2027">
        <v>106.47086</v>
      </c>
      <c r="X2027">
        <v>11.141450000000001</v>
      </c>
      <c r="Y2027" t="s">
        <v>7864</v>
      </c>
    </row>
    <row r="2028" spans="1:25" x14ac:dyDescent="0.75">
      <c r="A2028">
        <v>65032404</v>
      </c>
      <c r="B2028" t="s">
        <v>3543</v>
      </c>
      <c r="C2028" t="s">
        <v>5390</v>
      </c>
      <c r="D2028" t="s">
        <v>5488</v>
      </c>
      <c r="E2028" t="s">
        <v>18</v>
      </c>
      <c r="F2028">
        <v>0</v>
      </c>
      <c r="I2028">
        <v>8</v>
      </c>
      <c r="J2028">
        <v>5.6666666666666696</v>
      </c>
      <c r="K2028">
        <v>3</v>
      </c>
      <c r="L2028" t="s">
        <v>5508</v>
      </c>
      <c r="M2028" t="s">
        <v>5475</v>
      </c>
      <c r="N2028">
        <v>20</v>
      </c>
      <c r="O2028">
        <v>13.6666666666667</v>
      </c>
      <c r="P2028">
        <v>0.68333333333333302</v>
      </c>
      <c r="Q2028" t="s">
        <v>5515</v>
      </c>
      <c r="R2028" t="s">
        <v>5483</v>
      </c>
      <c r="S2028" t="s">
        <v>46</v>
      </c>
      <c r="T2028" t="s">
        <v>11</v>
      </c>
      <c r="U2028" t="s">
        <v>19</v>
      </c>
      <c r="V2028" t="s">
        <v>7865</v>
      </c>
      <c r="W2028">
        <v>106.49187999999999</v>
      </c>
      <c r="X2028">
        <v>11.06273</v>
      </c>
      <c r="Y2028" t="s">
        <v>7864</v>
      </c>
    </row>
    <row r="2029" spans="1:25" x14ac:dyDescent="0.75">
      <c r="A2029">
        <v>65033271</v>
      </c>
      <c r="B2029" t="s">
        <v>6545</v>
      </c>
      <c r="C2029" t="s">
        <v>5390</v>
      </c>
      <c r="D2029" t="s">
        <v>5487</v>
      </c>
      <c r="E2029" t="s">
        <v>18</v>
      </c>
      <c r="F2029">
        <v>0</v>
      </c>
      <c r="I2029">
        <v>12</v>
      </c>
      <c r="J2029">
        <v>9.3333333333333304</v>
      </c>
      <c r="K2029">
        <v>5</v>
      </c>
      <c r="L2029" t="s">
        <v>5508</v>
      </c>
      <c r="M2029" t="s">
        <v>5475</v>
      </c>
      <c r="N2029">
        <v>20</v>
      </c>
      <c r="O2029">
        <v>12</v>
      </c>
      <c r="P2029">
        <v>0.6</v>
      </c>
      <c r="Q2029" t="s">
        <v>5482</v>
      </c>
      <c r="R2029" t="s">
        <v>5483</v>
      </c>
      <c r="S2029" t="s">
        <v>46</v>
      </c>
      <c r="T2029" t="s">
        <v>11</v>
      </c>
      <c r="U2029" t="s">
        <v>19</v>
      </c>
      <c r="V2029" t="s">
        <v>7869</v>
      </c>
      <c r="W2029">
        <v>106.51633</v>
      </c>
      <c r="X2029">
        <v>10.94502</v>
      </c>
      <c r="Y2029" t="s">
        <v>7866</v>
      </c>
    </row>
    <row r="2030" spans="1:25" x14ac:dyDescent="0.75">
      <c r="A2030">
        <v>65034355</v>
      </c>
      <c r="B2030" t="s">
        <v>2572</v>
      </c>
      <c r="C2030" t="s">
        <v>5427</v>
      </c>
      <c r="D2030" t="s">
        <v>5487</v>
      </c>
      <c r="E2030" t="s">
        <v>18</v>
      </c>
      <c r="F2030">
        <v>0</v>
      </c>
      <c r="G2030">
        <v>5</v>
      </c>
      <c r="H2030" t="s">
        <v>7287</v>
      </c>
      <c r="I2030">
        <v>10</v>
      </c>
      <c r="J2030">
        <v>8.6666666666666696</v>
      </c>
      <c r="K2030">
        <v>6</v>
      </c>
      <c r="L2030" t="s">
        <v>5481</v>
      </c>
      <c r="M2030" t="s">
        <v>5475</v>
      </c>
      <c r="N2030">
        <v>20</v>
      </c>
      <c r="O2030">
        <v>15</v>
      </c>
      <c r="P2030">
        <v>0.75</v>
      </c>
      <c r="Q2030" t="s">
        <v>5515</v>
      </c>
      <c r="R2030" t="s">
        <v>5483</v>
      </c>
      <c r="S2030" t="s">
        <v>46</v>
      </c>
      <c r="T2030" t="s">
        <v>11</v>
      </c>
      <c r="U2030" t="s">
        <v>19</v>
      </c>
      <c r="V2030" t="s">
        <v>7861</v>
      </c>
      <c r="W2030">
        <v>106.44853999999999</v>
      </c>
      <c r="X2030">
        <v>11.002700000000001</v>
      </c>
      <c r="Y2030" t="s">
        <v>7864</v>
      </c>
    </row>
    <row r="2031" spans="1:25" x14ac:dyDescent="0.75">
      <c r="A2031">
        <v>65064199</v>
      </c>
      <c r="B2031" t="s">
        <v>6480</v>
      </c>
      <c r="C2031" t="s">
        <v>5390</v>
      </c>
      <c r="D2031" t="s">
        <v>5496</v>
      </c>
      <c r="E2031" t="s">
        <v>18</v>
      </c>
      <c r="F2031">
        <v>0</v>
      </c>
      <c r="I2031">
        <v>5</v>
      </c>
      <c r="J2031">
        <v>4.6666666666666696</v>
      </c>
      <c r="L2031" t="s">
        <v>5508</v>
      </c>
      <c r="M2031" t="s">
        <v>5475</v>
      </c>
      <c r="N2031">
        <v>20</v>
      </c>
      <c r="O2031">
        <v>13.6666666666667</v>
      </c>
      <c r="P2031">
        <v>0.68333333333333302</v>
      </c>
      <c r="Q2031" t="s">
        <v>5512</v>
      </c>
      <c r="R2031" t="s">
        <v>5483</v>
      </c>
      <c r="S2031" t="s">
        <v>46</v>
      </c>
      <c r="T2031" t="s">
        <v>11</v>
      </c>
      <c r="U2031" t="s">
        <v>19</v>
      </c>
      <c r="V2031" t="s">
        <v>7859</v>
      </c>
      <c r="W2031">
        <v>106.56612</v>
      </c>
      <c r="X2031">
        <v>11.033189999999999</v>
      </c>
      <c r="Y2031" t="s">
        <v>7864</v>
      </c>
    </row>
    <row r="2032" spans="1:25" x14ac:dyDescent="0.75">
      <c r="A2032">
        <v>65065733</v>
      </c>
      <c r="B2032" t="s">
        <v>6760</v>
      </c>
      <c r="C2032" t="s">
        <v>5390</v>
      </c>
      <c r="D2032" t="s">
        <v>5496</v>
      </c>
      <c r="E2032" t="s">
        <v>18</v>
      </c>
      <c r="F2032">
        <v>0</v>
      </c>
      <c r="G2032">
        <v>5</v>
      </c>
      <c r="H2032" t="s">
        <v>7287</v>
      </c>
      <c r="I2032">
        <v>7</v>
      </c>
      <c r="J2032">
        <v>8</v>
      </c>
      <c r="L2032" t="s">
        <v>5481</v>
      </c>
      <c r="M2032" t="s">
        <v>5475</v>
      </c>
      <c r="N2032">
        <v>20</v>
      </c>
      <c r="O2032">
        <v>12.3333333333333</v>
      </c>
      <c r="P2032">
        <v>0.61666666666666703</v>
      </c>
      <c r="Q2032" t="s">
        <v>5512</v>
      </c>
      <c r="R2032" t="s">
        <v>5483</v>
      </c>
      <c r="S2032" t="s">
        <v>46</v>
      </c>
      <c r="T2032" t="s">
        <v>11</v>
      </c>
      <c r="U2032" t="s">
        <v>19</v>
      </c>
      <c r="V2032" t="s">
        <v>7867</v>
      </c>
      <c r="W2032">
        <v>106.61588999999999</v>
      </c>
      <c r="X2032">
        <v>10.977639999999999</v>
      </c>
      <c r="Y2032" t="s">
        <v>7864</v>
      </c>
    </row>
    <row r="2033" spans="1:25" x14ac:dyDescent="0.75">
      <c r="A2033">
        <v>65525520</v>
      </c>
      <c r="B2033" t="s">
        <v>6835</v>
      </c>
      <c r="C2033" t="s">
        <v>5407</v>
      </c>
      <c r="D2033" t="s">
        <v>5488</v>
      </c>
      <c r="E2033" t="s">
        <v>18</v>
      </c>
      <c r="F2033">
        <v>0</v>
      </c>
      <c r="I2033">
        <v>8</v>
      </c>
      <c r="J2033">
        <v>6</v>
      </c>
      <c r="K2033">
        <v>6</v>
      </c>
      <c r="L2033" t="s">
        <v>5508</v>
      </c>
      <c r="M2033" t="s">
        <v>5475</v>
      </c>
      <c r="N2033">
        <v>20</v>
      </c>
      <c r="O2033">
        <v>13.3333333333333</v>
      </c>
      <c r="P2033">
        <v>0.66666666666666696</v>
      </c>
      <c r="Q2033" t="s">
        <v>5495</v>
      </c>
      <c r="R2033" t="s">
        <v>5477</v>
      </c>
      <c r="S2033" t="s">
        <v>46</v>
      </c>
      <c r="T2033" t="s">
        <v>11</v>
      </c>
      <c r="U2033" t="s">
        <v>19</v>
      </c>
      <c r="V2033" t="s">
        <v>7859</v>
      </c>
      <c r="W2033">
        <v>106.52634999999999</v>
      </c>
      <c r="X2033">
        <v>11.00609</v>
      </c>
      <c r="Y2033" t="s">
        <v>7864</v>
      </c>
    </row>
    <row r="2034" spans="1:25" x14ac:dyDescent="0.75">
      <c r="A2034">
        <v>65540154</v>
      </c>
      <c r="B2034" t="s">
        <v>6499</v>
      </c>
      <c r="C2034" t="s">
        <v>5407</v>
      </c>
      <c r="D2034" t="s">
        <v>5487</v>
      </c>
      <c r="E2034" t="s">
        <v>18</v>
      </c>
      <c r="F2034">
        <v>0</v>
      </c>
      <c r="G2034">
        <v>4</v>
      </c>
      <c r="H2034" t="s">
        <v>7287</v>
      </c>
      <c r="I2034">
        <v>13</v>
      </c>
      <c r="J2034">
        <v>8</v>
      </c>
      <c r="L2034" t="s">
        <v>5481</v>
      </c>
      <c r="M2034" t="s">
        <v>5475</v>
      </c>
      <c r="N2034">
        <v>20</v>
      </c>
      <c r="O2034">
        <v>13.6666666666667</v>
      </c>
      <c r="P2034">
        <v>0.68333333333333302</v>
      </c>
      <c r="Q2034" t="s">
        <v>5476</v>
      </c>
      <c r="R2034" t="s">
        <v>5477</v>
      </c>
      <c r="S2034" t="s">
        <v>46</v>
      </c>
      <c r="T2034" t="s">
        <v>11</v>
      </c>
      <c r="U2034" t="s">
        <v>19</v>
      </c>
      <c r="V2034" t="s">
        <v>7867</v>
      </c>
      <c r="W2034">
        <v>106.63084000000001</v>
      </c>
      <c r="X2034">
        <v>10.92609</v>
      </c>
      <c r="Y2034" t="s">
        <v>7864</v>
      </c>
    </row>
    <row r="2035" spans="1:25" x14ac:dyDescent="0.75">
      <c r="A2035">
        <v>65540197</v>
      </c>
      <c r="B2035" t="s">
        <v>6978</v>
      </c>
      <c r="C2035" t="s">
        <v>5407</v>
      </c>
      <c r="D2035" t="s">
        <v>5488</v>
      </c>
      <c r="E2035" t="s">
        <v>18</v>
      </c>
      <c r="F2035">
        <v>0</v>
      </c>
      <c r="G2035">
        <v>7</v>
      </c>
      <c r="H2035" t="s">
        <v>7287</v>
      </c>
      <c r="I2035">
        <v>11</v>
      </c>
      <c r="J2035">
        <v>12.6666666666667</v>
      </c>
      <c r="K2035">
        <v>2</v>
      </c>
      <c r="L2035" t="s">
        <v>5481</v>
      </c>
      <c r="M2035" t="s">
        <v>5475</v>
      </c>
      <c r="N2035">
        <v>20</v>
      </c>
      <c r="O2035">
        <v>13.3333333333333</v>
      </c>
      <c r="P2035">
        <v>0.66666666666666696</v>
      </c>
      <c r="Q2035" t="s">
        <v>5493</v>
      </c>
      <c r="R2035" t="s">
        <v>5486</v>
      </c>
      <c r="S2035" t="s">
        <v>46</v>
      </c>
      <c r="T2035" t="s">
        <v>11</v>
      </c>
      <c r="U2035" t="s">
        <v>19</v>
      </c>
      <c r="V2035" t="s">
        <v>7870</v>
      </c>
      <c r="W2035">
        <v>106.43976000000001</v>
      </c>
      <c r="X2035">
        <v>11.06704</v>
      </c>
      <c r="Y2035" t="s">
        <v>7864</v>
      </c>
    </row>
    <row r="2036" spans="1:25" x14ac:dyDescent="0.75">
      <c r="A2036">
        <v>65700849</v>
      </c>
      <c r="B2036" t="s">
        <v>6597</v>
      </c>
      <c r="C2036" t="s">
        <v>5407</v>
      </c>
      <c r="D2036" t="s">
        <v>5488</v>
      </c>
      <c r="E2036" t="s">
        <v>18</v>
      </c>
      <c r="F2036">
        <v>0</v>
      </c>
      <c r="G2036">
        <v>4</v>
      </c>
      <c r="H2036" t="s">
        <v>7287</v>
      </c>
      <c r="I2036">
        <v>7</v>
      </c>
      <c r="J2036">
        <v>4.6666666666666696</v>
      </c>
      <c r="K2036">
        <v>5</v>
      </c>
      <c r="L2036" t="s">
        <v>5481</v>
      </c>
      <c r="M2036" t="s">
        <v>5475</v>
      </c>
      <c r="N2036">
        <v>20</v>
      </c>
      <c r="O2036">
        <v>12.3333333333333</v>
      </c>
      <c r="P2036">
        <v>0.61666666666666703</v>
      </c>
      <c r="Q2036" t="s">
        <v>5495</v>
      </c>
      <c r="R2036" t="s">
        <v>5477</v>
      </c>
      <c r="S2036" t="s">
        <v>46</v>
      </c>
      <c r="T2036" t="s">
        <v>11</v>
      </c>
      <c r="U2036" t="s">
        <v>19</v>
      </c>
      <c r="V2036" t="s">
        <v>7863</v>
      </c>
      <c r="W2036">
        <v>106.53977</v>
      </c>
      <c r="X2036">
        <v>11.05091</v>
      </c>
      <c r="Y2036" t="s">
        <v>7864</v>
      </c>
    </row>
    <row r="2037" spans="1:25" x14ac:dyDescent="0.75">
      <c r="A2037">
        <v>65705587</v>
      </c>
      <c r="B2037" t="s">
        <v>6722</v>
      </c>
      <c r="C2037" t="s">
        <v>5407</v>
      </c>
      <c r="D2037" t="s">
        <v>5488</v>
      </c>
      <c r="E2037" t="s">
        <v>18</v>
      </c>
      <c r="F2037">
        <v>0</v>
      </c>
      <c r="I2037">
        <v>7</v>
      </c>
      <c r="J2037">
        <v>6.6666666666666696</v>
      </c>
      <c r="K2037">
        <v>5</v>
      </c>
      <c r="L2037" t="s">
        <v>5508</v>
      </c>
      <c r="M2037" t="s">
        <v>5475</v>
      </c>
      <c r="N2037">
        <v>20</v>
      </c>
      <c r="O2037">
        <v>13.3333333333333</v>
      </c>
      <c r="P2037">
        <v>0.66666666666666696</v>
      </c>
      <c r="Q2037" t="s">
        <v>5510</v>
      </c>
      <c r="R2037" t="s">
        <v>5486</v>
      </c>
      <c r="S2037" t="s">
        <v>46</v>
      </c>
      <c r="T2037" t="s">
        <v>11</v>
      </c>
      <c r="U2037" t="s">
        <v>19</v>
      </c>
      <c r="V2037" t="s">
        <v>7870</v>
      </c>
      <c r="W2037">
        <v>106.39053</v>
      </c>
      <c r="X2037">
        <v>10.991540000000001</v>
      </c>
      <c r="Y2037" t="s">
        <v>7864</v>
      </c>
    </row>
    <row r="2038" spans="1:25" x14ac:dyDescent="0.75">
      <c r="A2038">
        <v>65714819</v>
      </c>
      <c r="B2038" t="s">
        <v>2991</v>
      </c>
      <c r="C2038" t="s">
        <v>5407</v>
      </c>
      <c r="D2038" t="s">
        <v>5488</v>
      </c>
      <c r="E2038" t="s">
        <v>18</v>
      </c>
      <c r="F2038">
        <v>0</v>
      </c>
      <c r="I2038">
        <v>9</v>
      </c>
      <c r="J2038">
        <v>8.3333333333333304</v>
      </c>
      <c r="K2038">
        <v>70</v>
      </c>
      <c r="L2038" t="s">
        <v>5508</v>
      </c>
      <c r="M2038" t="s">
        <v>5475</v>
      </c>
      <c r="N2038">
        <v>20</v>
      </c>
      <c r="O2038">
        <v>12.6666666666667</v>
      </c>
      <c r="P2038">
        <v>0.63333333333333297</v>
      </c>
      <c r="Q2038" t="s">
        <v>5521</v>
      </c>
      <c r="R2038" t="s">
        <v>5477</v>
      </c>
      <c r="S2038" t="s">
        <v>46</v>
      </c>
      <c r="T2038" t="s">
        <v>11</v>
      </c>
      <c r="U2038" t="s">
        <v>19</v>
      </c>
      <c r="V2038" t="s">
        <v>7867</v>
      </c>
      <c r="W2038">
        <v>106.5795</v>
      </c>
      <c r="X2038">
        <v>10.98903</v>
      </c>
      <c r="Y2038" t="s">
        <v>7864</v>
      </c>
    </row>
    <row r="2039" spans="1:25" x14ac:dyDescent="0.75">
      <c r="A2039">
        <v>65717951</v>
      </c>
      <c r="B2039" t="s">
        <v>1092</v>
      </c>
      <c r="C2039" t="s">
        <v>5407</v>
      </c>
      <c r="D2039" t="s">
        <v>5487</v>
      </c>
      <c r="E2039" t="s">
        <v>18</v>
      </c>
      <c r="F2039">
        <v>0</v>
      </c>
      <c r="G2039">
        <v>3</v>
      </c>
      <c r="H2039" t="s">
        <v>7287</v>
      </c>
      <c r="I2039">
        <v>2</v>
      </c>
      <c r="J2039">
        <v>3.6666666666666701</v>
      </c>
      <c r="K2039">
        <v>2</v>
      </c>
      <c r="L2039" t="s">
        <v>5481</v>
      </c>
      <c r="M2039" t="s">
        <v>5475</v>
      </c>
      <c r="N2039">
        <v>20</v>
      </c>
      <c r="O2039">
        <v>13.3333333333333</v>
      </c>
      <c r="P2039">
        <v>0.66666666666666696</v>
      </c>
      <c r="Q2039" t="s">
        <v>5504</v>
      </c>
      <c r="R2039" t="s">
        <v>5486</v>
      </c>
      <c r="S2039" t="s">
        <v>46</v>
      </c>
      <c r="T2039" t="s">
        <v>11</v>
      </c>
      <c r="U2039" t="s">
        <v>19</v>
      </c>
      <c r="V2039" t="s">
        <v>7869</v>
      </c>
      <c r="W2039">
        <v>106.52856</v>
      </c>
      <c r="X2039">
        <v>10.94913</v>
      </c>
      <c r="Y2039" t="s">
        <v>7864</v>
      </c>
    </row>
    <row r="2040" spans="1:25" x14ac:dyDescent="0.75">
      <c r="A2040">
        <v>65728212</v>
      </c>
      <c r="B2040" t="s">
        <v>6505</v>
      </c>
      <c r="C2040" t="s">
        <v>5407</v>
      </c>
      <c r="D2040" t="s">
        <v>5487</v>
      </c>
      <c r="E2040" t="s">
        <v>18</v>
      </c>
      <c r="F2040">
        <v>0</v>
      </c>
      <c r="I2040">
        <v>9</v>
      </c>
      <c r="J2040">
        <v>6.3333333333333304</v>
      </c>
      <c r="L2040" t="s">
        <v>5508</v>
      </c>
      <c r="M2040" t="s">
        <v>5475</v>
      </c>
      <c r="N2040">
        <v>20</v>
      </c>
      <c r="O2040">
        <v>13</v>
      </c>
      <c r="P2040">
        <v>0.65</v>
      </c>
      <c r="Q2040" t="s">
        <v>5476</v>
      </c>
      <c r="R2040" t="s">
        <v>5477</v>
      </c>
      <c r="S2040" t="s">
        <v>46</v>
      </c>
      <c r="T2040" t="s">
        <v>11</v>
      </c>
      <c r="U2040" t="s">
        <v>19</v>
      </c>
      <c r="V2040" t="s">
        <v>7867</v>
      </c>
      <c r="W2040">
        <v>106.62268</v>
      </c>
      <c r="X2040">
        <v>10.979290000000001</v>
      </c>
      <c r="Y2040" t="s">
        <v>7864</v>
      </c>
    </row>
    <row r="2041" spans="1:25" x14ac:dyDescent="0.75">
      <c r="A2041">
        <v>65728230</v>
      </c>
      <c r="B2041" t="s">
        <v>834</v>
      </c>
      <c r="C2041" t="s">
        <v>5407</v>
      </c>
      <c r="D2041" t="s">
        <v>5488</v>
      </c>
      <c r="E2041" t="s">
        <v>18</v>
      </c>
      <c r="F2041">
        <v>0</v>
      </c>
      <c r="G2041">
        <v>3</v>
      </c>
      <c r="H2041" t="s">
        <v>7287</v>
      </c>
      <c r="I2041">
        <v>9</v>
      </c>
      <c r="J2041">
        <v>10</v>
      </c>
      <c r="K2041">
        <v>22</v>
      </c>
      <c r="L2041" t="s">
        <v>5481</v>
      </c>
      <c r="M2041" t="s">
        <v>5475</v>
      </c>
      <c r="N2041">
        <v>20</v>
      </c>
      <c r="O2041">
        <v>12.6666666666667</v>
      </c>
      <c r="P2041">
        <v>0.63333333333333297</v>
      </c>
      <c r="Q2041" t="s">
        <v>5521</v>
      </c>
      <c r="R2041" t="s">
        <v>5477</v>
      </c>
      <c r="S2041" t="s">
        <v>46</v>
      </c>
      <c r="T2041" t="s">
        <v>11</v>
      </c>
      <c r="U2041" t="s">
        <v>19</v>
      </c>
      <c r="V2041" t="s">
        <v>7859</v>
      </c>
      <c r="W2041">
        <v>106.56162999999999</v>
      </c>
      <c r="X2041">
        <v>10.987629999999999</v>
      </c>
      <c r="Y2041" t="s">
        <v>7864</v>
      </c>
    </row>
    <row r="2042" spans="1:25" x14ac:dyDescent="0.75">
      <c r="A2042">
        <v>65732482</v>
      </c>
      <c r="B2042" t="s">
        <v>6506</v>
      </c>
      <c r="C2042" t="s">
        <v>5407</v>
      </c>
      <c r="D2042" t="s">
        <v>5488</v>
      </c>
      <c r="E2042" t="s">
        <v>18</v>
      </c>
      <c r="F2042">
        <v>0</v>
      </c>
      <c r="I2042">
        <v>3</v>
      </c>
      <c r="J2042">
        <v>3</v>
      </c>
      <c r="K2042">
        <v>3</v>
      </c>
      <c r="L2042" t="s">
        <v>5508</v>
      </c>
      <c r="M2042" t="s">
        <v>5475</v>
      </c>
      <c r="N2042">
        <v>20</v>
      </c>
      <c r="O2042">
        <v>9</v>
      </c>
      <c r="P2042">
        <v>0.45</v>
      </c>
      <c r="Q2042" t="s">
        <v>5503</v>
      </c>
      <c r="R2042" t="s">
        <v>5477</v>
      </c>
      <c r="S2042" t="s">
        <v>46</v>
      </c>
      <c r="T2042" t="s">
        <v>11</v>
      </c>
      <c r="U2042" t="s">
        <v>19</v>
      </c>
      <c r="V2042" t="s">
        <v>7867</v>
      </c>
      <c r="W2042">
        <v>106.61754000000001</v>
      </c>
      <c r="X2042">
        <v>10.969429999999999</v>
      </c>
      <c r="Y2042" t="s">
        <v>7866</v>
      </c>
    </row>
    <row r="2043" spans="1:25" x14ac:dyDescent="0.75">
      <c r="A2043">
        <v>65009001</v>
      </c>
      <c r="B2043" t="s">
        <v>6556</v>
      </c>
      <c r="C2043" t="s">
        <v>5407</v>
      </c>
      <c r="D2043" t="s">
        <v>5487</v>
      </c>
      <c r="E2043" t="s">
        <v>18</v>
      </c>
      <c r="F2043">
        <v>0</v>
      </c>
      <c r="I2043">
        <v>15</v>
      </c>
      <c r="J2043">
        <v>8.3333333333333304</v>
      </c>
      <c r="L2043" t="s">
        <v>5508</v>
      </c>
      <c r="M2043" t="s">
        <v>5475</v>
      </c>
      <c r="N2043">
        <v>19.6666666666667</v>
      </c>
      <c r="O2043">
        <v>13.3333333333333</v>
      </c>
      <c r="P2043">
        <v>0.677966101694915</v>
      </c>
      <c r="Q2043" t="s">
        <v>5476</v>
      </c>
      <c r="R2043" t="s">
        <v>5477</v>
      </c>
      <c r="S2043" t="s">
        <v>46</v>
      </c>
      <c r="T2043" t="s">
        <v>11</v>
      </c>
      <c r="U2043" t="s">
        <v>19</v>
      </c>
      <c r="V2043" t="s">
        <v>7867</v>
      </c>
      <c r="W2043">
        <v>106.62694</v>
      </c>
      <c r="X2043">
        <v>10.925380000000001</v>
      </c>
      <c r="Y2043" t="s">
        <v>7864</v>
      </c>
    </row>
    <row r="2044" spans="1:25" x14ac:dyDescent="0.75">
      <c r="A2044">
        <v>65025562</v>
      </c>
      <c r="B2044" t="s">
        <v>6297</v>
      </c>
      <c r="C2044" t="s">
        <v>5407</v>
      </c>
      <c r="D2044" t="s">
        <v>5488</v>
      </c>
      <c r="E2044" t="s">
        <v>18</v>
      </c>
      <c r="F2044">
        <v>0</v>
      </c>
      <c r="G2044">
        <v>6</v>
      </c>
      <c r="H2044" t="s">
        <v>7287</v>
      </c>
      <c r="I2044">
        <v>6</v>
      </c>
      <c r="J2044">
        <v>4.3333333333333304</v>
      </c>
      <c r="K2044">
        <v>7</v>
      </c>
      <c r="L2044" t="s">
        <v>5481</v>
      </c>
      <c r="M2044" t="s">
        <v>5475</v>
      </c>
      <c r="N2044">
        <v>19.6666666666667</v>
      </c>
      <c r="O2044">
        <v>13.6666666666667</v>
      </c>
      <c r="P2044">
        <v>0.69491525423728795</v>
      </c>
      <c r="Q2044" t="s">
        <v>5495</v>
      </c>
      <c r="R2044" t="s">
        <v>5477</v>
      </c>
      <c r="S2044" t="s">
        <v>46</v>
      </c>
      <c r="T2044" t="s">
        <v>11</v>
      </c>
      <c r="U2044" t="s">
        <v>19</v>
      </c>
      <c r="V2044" t="s">
        <v>7859</v>
      </c>
      <c r="W2044">
        <v>106.56225000000001</v>
      </c>
      <c r="X2044">
        <v>11.02637</v>
      </c>
      <c r="Y2044" t="s">
        <v>7864</v>
      </c>
    </row>
    <row r="2045" spans="1:25" x14ac:dyDescent="0.75">
      <c r="A2045">
        <v>65026808</v>
      </c>
      <c r="B2045" t="s">
        <v>6914</v>
      </c>
      <c r="C2045" t="s">
        <v>5407</v>
      </c>
      <c r="D2045" t="s">
        <v>5488</v>
      </c>
      <c r="E2045" t="s">
        <v>18</v>
      </c>
      <c r="F2045">
        <v>0</v>
      </c>
      <c r="I2045">
        <v>13</v>
      </c>
      <c r="J2045">
        <v>9.3333333333333304</v>
      </c>
      <c r="K2045">
        <v>6</v>
      </c>
      <c r="L2045" t="s">
        <v>5508</v>
      </c>
      <c r="M2045" t="s">
        <v>5475</v>
      </c>
      <c r="N2045">
        <v>19.6666666666667</v>
      </c>
      <c r="O2045">
        <v>10</v>
      </c>
      <c r="P2045">
        <v>0.50847457627118597</v>
      </c>
      <c r="Q2045" t="s">
        <v>5507</v>
      </c>
      <c r="R2045" t="s">
        <v>5486</v>
      </c>
      <c r="S2045" t="s">
        <v>46</v>
      </c>
      <c r="T2045" t="s">
        <v>11</v>
      </c>
      <c r="U2045" t="s">
        <v>19</v>
      </c>
      <c r="V2045" t="s">
        <v>7865</v>
      </c>
      <c r="W2045">
        <v>106.55559</v>
      </c>
      <c r="X2045">
        <v>10.948399999999999</v>
      </c>
      <c r="Y2045" t="s">
        <v>7866</v>
      </c>
    </row>
    <row r="2046" spans="1:25" x14ac:dyDescent="0.75">
      <c r="A2046">
        <v>65026871</v>
      </c>
      <c r="B2046" t="s">
        <v>5965</v>
      </c>
      <c r="C2046" t="s">
        <v>5407</v>
      </c>
      <c r="D2046" t="s">
        <v>5487</v>
      </c>
      <c r="E2046" t="s">
        <v>18</v>
      </c>
      <c r="F2046">
        <v>0</v>
      </c>
      <c r="I2046">
        <v>12</v>
      </c>
      <c r="J2046">
        <v>11.3333333333333</v>
      </c>
      <c r="K2046">
        <v>8</v>
      </c>
      <c r="L2046" t="s">
        <v>5508</v>
      </c>
      <c r="M2046" t="s">
        <v>5475</v>
      </c>
      <c r="N2046">
        <v>19.6666666666667</v>
      </c>
      <c r="O2046">
        <v>16</v>
      </c>
      <c r="P2046">
        <v>0.81355932203389802</v>
      </c>
      <c r="Q2046" t="s">
        <v>5495</v>
      </c>
      <c r="R2046" t="s">
        <v>5477</v>
      </c>
      <c r="S2046" t="s">
        <v>46</v>
      </c>
      <c r="T2046" t="s">
        <v>11</v>
      </c>
      <c r="U2046" t="s">
        <v>19</v>
      </c>
      <c r="V2046" t="s">
        <v>7870</v>
      </c>
      <c r="W2046">
        <v>106.53198</v>
      </c>
      <c r="X2046">
        <v>11.017099999999999</v>
      </c>
      <c r="Y2046" t="s">
        <v>7862</v>
      </c>
    </row>
    <row r="2047" spans="1:25" x14ac:dyDescent="0.75">
      <c r="A2047">
        <v>65030881</v>
      </c>
      <c r="B2047" t="s">
        <v>6298</v>
      </c>
      <c r="C2047" t="s">
        <v>5390</v>
      </c>
      <c r="D2047" t="s">
        <v>5488</v>
      </c>
      <c r="E2047" t="s">
        <v>18</v>
      </c>
      <c r="F2047">
        <v>0</v>
      </c>
      <c r="I2047">
        <v>8</v>
      </c>
      <c r="J2047">
        <v>6</v>
      </c>
      <c r="L2047" t="s">
        <v>5508</v>
      </c>
      <c r="M2047" t="s">
        <v>5475</v>
      </c>
      <c r="N2047">
        <v>19.6666666666667</v>
      </c>
      <c r="O2047">
        <v>13.3333333333333</v>
      </c>
      <c r="P2047">
        <v>0.677966101694915</v>
      </c>
      <c r="Q2047" t="s">
        <v>5482</v>
      </c>
      <c r="R2047" t="s">
        <v>5483</v>
      </c>
      <c r="S2047" t="s">
        <v>46</v>
      </c>
      <c r="T2047" t="s">
        <v>11</v>
      </c>
      <c r="U2047" t="s">
        <v>19</v>
      </c>
      <c r="V2047" t="s">
        <v>7869</v>
      </c>
      <c r="W2047">
        <v>106.53919</v>
      </c>
      <c r="X2047">
        <v>10.9468</v>
      </c>
      <c r="Y2047" t="s">
        <v>7864</v>
      </c>
    </row>
    <row r="2048" spans="1:25" x14ac:dyDescent="0.75">
      <c r="A2048">
        <v>65039642</v>
      </c>
      <c r="B2048" t="s">
        <v>6258</v>
      </c>
      <c r="C2048" t="s">
        <v>5390</v>
      </c>
      <c r="D2048" t="s">
        <v>5488</v>
      </c>
      <c r="E2048" t="s">
        <v>18</v>
      </c>
      <c r="F2048">
        <v>0</v>
      </c>
      <c r="I2048">
        <v>10</v>
      </c>
      <c r="J2048">
        <v>7</v>
      </c>
      <c r="K2048">
        <v>4</v>
      </c>
      <c r="L2048" t="s">
        <v>5508</v>
      </c>
      <c r="M2048" t="s">
        <v>5475</v>
      </c>
      <c r="N2048">
        <v>19.6666666666667</v>
      </c>
      <c r="O2048">
        <v>13</v>
      </c>
      <c r="P2048">
        <v>0.66101694915254205</v>
      </c>
      <c r="Q2048" t="s">
        <v>5515</v>
      </c>
      <c r="R2048" t="s">
        <v>5483</v>
      </c>
      <c r="S2048" t="s">
        <v>46</v>
      </c>
      <c r="T2048" t="s">
        <v>11</v>
      </c>
      <c r="U2048" t="s">
        <v>19</v>
      </c>
      <c r="V2048" t="s">
        <v>7861</v>
      </c>
      <c r="W2048">
        <v>106.44504999999999</v>
      </c>
      <c r="X2048">
        <v>10.9964</v>
      </c>
      <c r="Y2048" t="s">
        <v>7864</v>
      </c>
    </row>
    <row r="2049" spans="1:25" x14ac:dyDescent="0.75">
      <c r="A2049">
        <v>65064202</v>
      </c>
      <c r="B2049" t="s">
        <v>6481</v>
      </c>
      <c r="C2049" t="s">
        <v>5390</v>
      </c>
      <c r="D2049" t="s">
        <v>5496</v>
      </c>
      <c r="E2049" t="s">
        <v>18</v>
      </c>
      <c r="F2049">
        <v>0</v>
      </c>
      <c r="G2049">
        <v>6</v>
      </c>
      <c r="H2049" t="s">
        <v>7287</v>
      </c>
      <c r="I2049">
        <v>6</v>
      </c>
      <c r="J2049">
        <v>6</v>
      </c>
      <c r="L2049" t="s">
        <v>5481</v>
      </c>
      <c r="M2049" t="s">
        <v>5475</v>
      </c>
      <c r="N2049">
        <v>19.6666666666667</v>
      </c>
      <c r="O2049">
        <v>13</v>
      </c>
      <c r="P2049">
        <v>0.66101694915254205</v>
      </c>
      <c r="Q2049" t="s">
        <v>5512</v>
      </c>
      <c r="R2049" t="s">
        <v>5483</v>
      </c>
      <c r="S2049" t="s">
        <v>46</v>
      </c>
      <c r="T2049" t="s">
        <v>11</v>
      </c>
      <c r="U2049" t="s">
        <v>19</v>
      </c>
      <c r="V2049" t="s">
        <v>7859</v>
      </c>
      <c r="W2049">
        <v>106.60834</v>
      </c>
      <c r="X2049">
        <v>10.953290000000001</v>
      </c>
      <c r="Y2049" t="s">
        <v>7864</v>
      </c>
    </row>
    <row r="2050" spans="1:25" x14ac:dyDescent="0.75">
      <c r="A2050">
        <v>65065498</v>
      </c>
      <c r="B2050" t="s">
        <v>6972</v>
      </c>
      <c r="C2050" t="s">
        <v>5416</v>
      </c>
      <c r="D2050" t="s">
        <v>5496</v>
      </c>
      <c r="E2050" t="s">
        <v>18</v>
      </c>
      <c r="F2050">
        <v>0</v>
      </c>
      <c r="I2050">
        <v>4</v>
      </c>
      <c r="J2050">
        <v>6.3333333333333304</v>
      </c>
      <c r="L2050" t="s">
        <v>5508</v>
      </c>
      <c r="M2050" t="s">
        <v>5475</v>
      </c>
      <c r="N2050">
        <v>19.6666666666667</v>
      </c>
      <c r="O2050">
        <v>12.6666666666667</v>
      </c>
      <c r="P2050">
        <v>0.644067796610169</v>
      </c>
      <c r="Q2050" t="s">
        <v>5482</v>
      </c>
      <c r="R2050" t="s">
        <v>5483</v>
      </c>
      <c r="S2050" t="s">
        <v>46</v>
      </c>
      <c r="T2050" t="s">
        <v>11</v>
      </c>
      <c r="U2050" t="s">
        <v>19</v>
      </c>
      <c r="V2050" t="s">
        <v>7861</v>
      </c>
      <c r="W2050">
        <v>106.49619</v>
      </c>
      <c r="X2050">
        <v>10.97148</v>
      </c>
      <c r="Y2050" t="s">
        <v>7864</v>
      </c>
    </row>
    <row r="2051" spans="1:25" x14ac:dyDescent="0.75">
      <c r="A2051">
        <v>65065948</v>
      </c>
      <c r="B2051" t="s">
        <v>6328</v>
      </c>
      <c r="C2051" t="s">
        <v>5390</v>
      </c>
      <c r="D2051" t="s">
        <v>5496</v>
      </c>
      <c r="E2051" t="s">
        <v>18</v>
      </c>
      <c r="F2051">
        <v>0</v>
      </c>
      <c r="I2051">
        <v>4</v>
      </c>
      <c r="J2051">
        <v>5</v>
      </c>
      <c r="L2051" t="s">
        <v>5508</v>
      </c>
      <c r="M2051" t="s">
        <v>5475</v>
      </c>
      <c r="N2051">
        <v>19.6666666666667</v>
      </c>
      <c r="O2051">
        <v>15.6666666666667</v>
      </c>
      <c r="P2051">
        <v>0.79661016949152497</v>
      </c>
      <c r="Q2051" t="s">
        <v>5482</v>
      </c>
      <c r="R2051" t="s">
        <v>5483</v>
      </c>
      <c r="S2051" t="s">
        <v>46</v>
      </c>
      <c r="T2051" t="s">
        <v>11</v>
      </c>
      <c r="U2051" t="s">
        <v>19</v>
      </c>
      <c r="V2051" t="s">
        <v>7861</v>
      </c>
      <c r="W2051">
        <v>106.50658</v>
      </c>
      <c r="X2051">
        <v>10.97152</v>
      </c>
      <c r="Y2051" t="s">
        <v>7864</v>
      </c>
    </row>
    <row r="2052" spans="1:25" x14ac:dyDescent="0.75">
      <c r="A2052">
        <v>65409367</v>
      </c>
      <c r="B2052" t="s">
        <v>6854</v>
      </c>
      <c r="C2052" t="s">
        <v>5390</v>
      </c>
      <c r="D2052" t="s">
        <v>5488</v>
      </c>
      <c r="E2052" t="s">
        <v>18</v>
      </c>
      <c r="F2052">
        <v>0</v>
      </c>
      <c r="I2052">
        <v>7</v>
      </c>
      <c r="J2052">
        <v>5.6666666666666696</v>
      </c>
      <c r="L2052" t="s">
        <v>5508</v>
      </c>
      <c r="M2052" t="s">
        <v>5475</v>
      </c>
      <c r="N2052">
        <v>19.6666666666667</v>
      </c>
      <c r="O2052">
        <v>13.3333333333333</v>
      </c>
      <c r="P2052">
        <v>0.677966101694915</v>
      </c>
      <c r="Q2052" t="s">
        <v>5515</v>
      </c>
      <c r="R2052" t="s">
        <v>5483</v>
      </c>
      <c r="S2052" t="s">
        <v>46</v>
      </c>
      <c r="T2052" t="s">
        <v>11</v>
      </c>
      <c r="U2052" t="s">
        <v>19</v>
      </c>
      <c r="V2052" t="s">
        <v>7863</v>
      </c>
      <c r="W2052">
        <v>106.48566</v>
      </c>
      <c r="X2052">
        <v>11.03805</v>
      </c>
      <c r="Y2052" t="s">
        <v>7864</v>
      </c>
    </row>
    <row r="2053" spans="1:25" x14ac:dyDescent="0.75">
      <c r="A2053">
        <v>65508344</v>
      </c>
      <c r="B2053" t="s">
        <v>6243</v>
      </c>
      <c r="C2053" t="s">
        <v>5407</v>
      </c>
      <c r="D2053" t="s">
        <v>5487</v>
      </c>
      <c r="E2053" t="s">
        <v>18</v>
      </c>
      <c r="F2053">
        <v>0</v>
      </c>
      <c r="G2053">
        <v>5</v>
      </c>
      <c r="H2053" t="s">
        <v>7287</v>
      </c>
      <c r="I2053">
        <v>13</v>
      </c>
      <c r="J2053">
        <v>10</v>
      </c>
      <c r="L2053" t="s">
        <v>5481</v>
      </c>
      <c r="M2053" t="s">
        <v>5475</v>
      </c>
      <c r="N2053">
        <v>19.6666666666667</v>
      </c>
      <c r="O2053">
        <v>14</v>
      </c>
      <c r="P2053">
        <v>0.71186440677966101</v>
      </c>
      <c r="Q2053" t="s">
        <v>5476</v>
      </c>
      <c r="R2053" t="s">
        <v>5477</v>
      </c>
      <c r="S2053" t="s">
        <v>46</v>
      </c>
      <c r="T2053" t="s">
        <v>11</v>
      </c>
      <c r="U2053" t="s">
        <v>19</v>
      </c>
      <c r="V2053" t="s">
        <v>7867</v>
      </c>
      <c r="W2053">
        <v>106.63499</v>
      </c>
      <c r="X2053">
        <v>10.92656</v>
      </c>
      <c r="Y2053" t="s">
        <v>7864</v>
      </c>
    </row>
    <row r="2054" spans="1:25" x14ac:dyDescent="0.75">
      <c r="A2054">
        <v>65525521</v>
      </c>
      <c r="B2054" t="s">
        <v>6645</v>
      </c>
      <c r="C2054" t="s">
        <v>5407</v>
      </c>
      <c r="D2054" t="s">
        <v>5488</v>
      </c>
      <c r="E2054" t="s">
        <v>18</v>
      </c>
      <c r="F2054">
        <v>0</v>
      </c>
      <c r="I2054">
        <v>7</v>
      </c>
      <c r="J2054">
        <v>6.3333333333333304</v>
      </c>
      <c r="K2054">
        <v>8</v>
      </c>
      <c r="L2054" t="s">
        <v>5508</v>
      </c>
      <c r="M2054" t="s">
        <v>5475</v>
      </c>
      <c r="N2054">
        <v>19.6666666666667</v>
      </c>
      <c r="O2054">
        <v>10.6666666666667</v>
      </c>
      <c r="P2054">
        <v>0.54237288135593198</v>
      </c>
      <c r="Q2054" t="s">
        <v>5495</v>
      </c>
      <c r="R2054" t="s">
        <v>5477</v>
      </c>
      <c r="S2054" t="s">
        <v>46</v>
      </c>
      <c r="T2054" t="s">
        <v>11</v>
      </c>
      <c r="U2054" t="s">
        <v>19</v>
      </c>
      <c r="V2054" t="s">
        <v>7859</v>
      </c>
      <c r="W2054">
        <v>106.52355</v>
      </c>
      <c r="X2054">
        <v>11.006740000000001</v>
      </c>
      <c r="Y2054" t="s">
        <v>7866</v>
      </c>
    </row>
    <row r="2055" spans="1:25" x14ac:dyDescent="0.75">
      <c r="A2055">
        <v>65540001</v>
      </c>
      <c r="B2055" t="s">
        <v>5860</v>
      </c>
      <c r="C2055" t="s">
        <v>5407</v>
      </c>
      <c r="D2055" t="s">
        <v>5487</v>
      </c>
      <c r="E2055" t="s">
        <v>18</v>
      </c>
      <c r="F2055">
        <v>0</v>
      </c>
      <c r="I2055">
        <v>12</v>
      </c>
      <c r="J2055">
        <v>8</v>
      </c>
      <c r="K2055">
        <v>6</v>
      </c>
      <c r="L2055" t="s">
        <v>5508</v>
      </c>
      <c r="M2055" t="s">
        <v>5475</v>
      </c>
      <c r="N2055">
        <v>19.6666666666667</v>
      </c>
      <c r="O2055">
        <v>13</v>
      </c>
      <c r="P2055">
        <v>0.66101694915254205</v>
      </c>
      <c r="Q2055" t="s">
        <v>5495</v>
      </c>
      <c r="R2055" t="s">
        <v>5477</v>
      </c>
      <c r="S2055" t="s">
        <v>46</v>
      </c>
      <c r="T2055" t="s">
        <v>11</v>
      </c>
      <c r="U2055" t="s">
        <v>19</v>
      </c>
      <c r="V2055" t="s">
        <v>7865</v>
      </c>
      <c r="W2055">
        <v>106.50478</v>
      </c>
      <c r="X2055">
        <v>11.068</v>
      </c>
      <c r="Y2055" t="s">
        <v>7864</v>
      </c>
    </row>
    <row r="2056" spans="1:25" x14ac:dyDescent="0.75">
      <c r="A2056">
        <v>65540232</v>
      </c>
      <c r="B2056" t="s">
        <v>1980</v>
      </c>
      <c r="C2056" t="s">
        <v>5407</v>
      </c>
      <c r="D2056" t="s">
        <v>5488</v>
      </c>
      <c r="E2056" t="s">
        <v>18</v>
      </c>
      <c r="F2056">
        <v>0</v>
      </c>
      <c r="G2056">
        <v>3</v>
      </c>
      <c r="H2056" t="s">
        <v>7287</v>
      </c>
      <c r="I2056">
        <v>10</v>
      </c>
      <c r="J2056">
        <v>10.3333333333333</v>
      </c>
      <c r="K2056">
        <v>30</v>
      </c>
      <c r="L2056" t="s">
        <v>5481</v>
      </c>
      <c r="M2056" t="s">
        <v>5475</v>
      </c>
      <c r="N2056">
        <v>19.6666666666667</v>
      </c>
      <c r="O2056">
        <v>12.6666666666667</v>
      </c>
      <c r="P2056">
        <v>0.644067796610169</v>
      </c>
      <c r="Q2056" t="s">
        <v>5521</v>
      </c>
      <c r="R2056" t="s">
        <v>5477</v>
      </c>
      <c r="S2056" t="s">
        <v>46</v>
      </c>
      <c r="T2056" t="s">
        <v>11</v>
      </c>
      <c r="U2056" t="s">
        <v>19</v>
      </c>
      <c r="V2056" t="s">
        <v>7867</v>
      </c>
      <c r="W2056">
        <v>106.57052</v>
      </c>
      <c r="X2056">
        <v>10.99808</v>
      </c>
      <c r="Y2056" t="s">
        <v>7864</v>
      </c>
    </row>
    <row r="2057" spans="1:25" x14ac:dyDescent="0.75">
      <c r="A2057">
        <v>65540239</v>
      </c>
      <c r="B2057" t="s">
        <v>6441</v>
      </c>
      <c r="C2057" t="s">
        <v>5407</v>
      </c>
      <c r="D2057" t="s">
        <v>5488</v>
      </c>
      <c r="E2057" t="s">
        <v>18</v>
      </c>
      <c r="F2057">
        <v>0</v>
      </c>
      <c r="I2057">
        <v>4</v>
      </c>
      <c r="J2057">
        <v>13.6666666666667</v>
      </c>
      <c r="K2057">
        <v>8</v>
      </c>
      <c r="L2057" t="s">
        <v>5508</v>
      </c>
      <c r="M2057" t="s">
        <v>5475</v>
      </c>
      <c r="N2057">
        <v>19.6666666666667</v>
      </c>
      <c r="O2057">
        <v>8.6666666666666696</v>
      </c>
      <c r="P2057">
        <v>0.44067796610169502</v>
      </c>
      <c r="Q2057" t="s">
        <v>5521</v>
      </c>
      <c r="R2057" t="s">
        <v>5477</v>
      </c>
      <c r="S2057" t="s">
        <v>46</v>
      </c>
      <c r="T2057" t="s">
        <v>11</v>
      </c>
      <c r="U2057" t="s">
        <v>19</v>
      </c>
      <c r="V2057" t="s">
        <v>7859</v>
      </c>
      <c r="W2057">
        <v>106.57312</v>
      </c>
      <c r="X2057">
        <v>10.9915</v>
      </c>
      <c r="Y2057" t="s">
        <v>7866</v>
      </c>
    </row>
    <row r="2058" spans="1:25" x14ac:dyDescent="0.75">
      <c r="A2058">
        <v>65540248</v>
      </c>
      <c r="B2058" t="s">
        <v>5947</v>
      </c>
      <c r="C2058" t="s">
        <v>5407</v>
      </c>
      <c r="D2058" t="s">
        <v>5487</v>
      </c>
      <c r="E2058" t="s">
        <v>18</v>
      </c>
      <c r="F2058">
        <v>0</v>
      </c>
      <c r="I2058">
        <v>6</v>
      </c>
      <c r="J2058">
        <v>7</v>
      </c>
      <c r="K2058">
        <v>7</v>
      </c>
      <c r="L2058" t="s">
        <v>5508</v>
      </c>
      <c r="M2058" t="s">
        <v>5475</v>
      </c>
      <c r="N2058">
        <v>19.6666666666667</v>
      </c>
      <c r="O2058">
        <v>11.3333333333333</v>
      </c>
      <c r="P2058">
        <v>0.57627118644067798</v>
      </c>
      <c r="Q2058" t="s">
        <v>5495</v>
      </c>
      <c r="R2058" t="s">
        <v>5477</v>
      </c>
      <c r="S2058" t="s">
        <v>46</v>
      </c>
      <c r="T2058" t="s">
        <v>11</v>
      </c>
      <c r="U2058" t="s">
        <v>19</v>
      </c>
      <c r="V2058" t="s">
        <v>7863</v>
      </c>
      <c r="W2058">
        <v>106.48643</v>
      </c>
      <c r="X2058">
        <v>11.032299999999999</v>
      </c>
      <c r="Y2058" t="s">
        <v>7866</v>
      </c>
    </row>
    <row r="2059" spans="1:25" x14ac:dyDescent="0.75">
      <c r="A2059">
        <v>65703669</v>
      </c>
      <c r="B2059" t="s">
        <v>6355</v>
      </c>
      <c r="C2059" t="s">
        <v>5407</v>
      </c>
      <c r="D2059" t="s">
        <v>5487</v>
      </c>
      <c r="E2059" t="s">
        <v>18</v>
      </c>
      <c r="F2059">
        <v>0</v>
      </c>
      <c r="G2059">
        <v>4</v>
      </c>
      <c r="H2059" t="s">
        <v>7287</v>
      </c>
      <c r="I2059">
        <v>13</v>
      </c>
      <c r="J2059">
        <v>10</v>
      </c>
      <c r="L2059" t="s">
        <v>5481</v>
      </c>
      <c r="M2059" t="s">
        <v>5475</v>
      </c>
      <c r="N2059">
        <v>19.6666666666667</v>
      </c>
      <c r="O2059">
        <v>13.3333333333333</v>
      </c>
      <c r="P2059">
        <v>0.677966101694915</v>
      </c>
      <c r="Q2059" t="s">
        <v>5476</v>
      </c>
      <c r="R2059" t="s">
        <v>5477</v>
      </c>
      <c r="S2059" t="s">
        <v>46</v>
      </c>
      <c r="T2059" t="s">
        <v>11</v>
      </c>
      <c r="U2059" t="s">
        <v>19</v>
      </c>
      <c r="V2059" t="s">
        <v>7867</v>
      </c>
      <c r="W2059">
        <v>106.63345</v>
      </c>
      <c r="X2059">
        <v>10.92618</v>
      </c>
      <c r="Y2059" t="s">
        <v>7864</v>
      </c>
    </row>
    <row r="2060" spans="1:25" x14ac:dyDescent="0.75">
      <c r="A2060">
        <v>65704876</v>
      </c>
      <c r="B2060" t="s">
        <v>6945</v>
      </c>
      <c r="C2060" t="s">
        <v>5407</v>
      </c>
      <c r="D2060" t="s">
        <v>5488</v>
      </c>
      <c r="E2060" t="s">
        <v>18</v>
      </c>
      <c r="F2060">
        <v>0</v>
      </c>
      <c r="I2060">
        <v>7</v>
      </c>
      <c r="J2060">
        <v>10</v>
      </c>
      <c r="K2060">
        <v>6</v>
      </c>
      <c r="L2060" t="s">
        <v>5508</v>
      </c>
      <c r="M2060" t="s">
        <v>5475</v>
      </c>
      <c r="N2060">
        <v>19.6666666666667</v>
      </c>
      <c r="O2060">
        <v>11.6666666666667</v>
      </c>
      <c r="P2060">
        <v>0.59322033898305104</v>
      </c>
      <c r="Q2060" t="s">
        <v>5507</v>
      </c>
      <c r="R2060" t="s">
        <v>5486</v>
      </c>
      <c r="S2060" t="s">
        <v>46</v>
      </c>
      <c r="T2060" t="s">
        <v>11</v>
      </c>
      <c r="U2060" t="s">
        <v>19</v>
      </c>
      <c r="V2060" t="s">
        <v>7869</v>
      </c>
      <c r="W2060">
        <v>106.54785</v>
      </c>
      <c r="X2060">
        <v>10.937419999999999</v>
      </c>
      <c r="Y2060" t="s">
        <v>7866</v>
      </c>
    </row>
    <row r="2061" spans="1:25" x14ac:dyDescent="0.75">
      <c r="A2061">
        <v>65712168</v>
      </c>
      <c r="B2061" t="s">
        <v>6416</v>
      </c>
      <c r="C2061" t="s">
        <v>5407</v>
      </c>
      <c r="D2061" t="s">
        <v>5488</v>
      </c>
      <c r="E2061" t="s">
        <v>18</v>
      </c>
      <c r="F2061">
        <v>0</v>
      </c>
      <c r="G2061">
        <v>2</v>
      </c>
      <c r="H2061" t="s">
        <v>7287</v>
      </c>
      <c r="I2061">
        <v>9</v>
      </c>
      <c r="J2061">
        <v>5.3333333333333304</v>
      </c>
      <c r="L2061" t="s">
        <v>5481</v>
      </c>
      <c r="M2061" t="s">
        <v>5475</v>
      </c>
      <c r="N2061">
        <v>19.6666666666667</v>
      </c>
      <c r="O2061">
        <v>14</v>
      </c>
      <c r="P2061">
        <v>0.71186440677966101</v>
      </c>
      <c r="Q2061" t="s">
        <v>5476</v>
      </c>
      <c r="R2061" t="s">
        <v>5477</v>
      </c>
      <c r="S2061" t="s">
        <v>46</v>
      </c>
      <c r="T2061" t="s">
        <v>11</v>
      </c>
      <c r="U2061" t="s">
        <v>19</v>
      </c>
      <c r="V2061" t="s">
        <v>7867</v>
      </c>
      <c r="W2061">
        <v>106.64058</v>
      </c>
      <c r="X2061">
        <v>10.9649</v>
      </c>
      <c r="Y2061" t="s">
        <v>7864</v>
      </c>
    </row>
    <row r="2062" spans="1:25" x14ac:dyDescent="0.75">
      <c r="A2062">
        <v>65715444</v>
      </c>
      <c r="B2062" t="s">
        <v>6682</v>
      </c>
      <c r="C2062" t="s">
        <v>5390</v>
      </c>
      <c r="D2062" t="s">
        <v>5488</v>
      </c>
      <c r="E2062" t="s">
        <v>18</v>
      </c>
      <c r="F2062">
        <v>0</v>
      </c>
      <c r="G2062">
        <v>7</v>
      </c>
      <c r="H2062" t="s">
        <v>7287</v>
      </c>
      <c r="I2062">
        <v>7</v>
      </c>
      <c r="J2062">
        <v>8.6666666666666696</v>
      </c>
      <c r="K2062">
        <v>4</v>
      </c>
      <c r="L2062" t="s">
        <v>5481</v>
      </c>
      <c r="M2062" t="s">
        <v>5475</v>
      </c>
      <c r="N2062">
        <v>19.6666666666667</v>
      </c>
      <c r="O2062">
        <v>14</v>
      </c>
      <c r="P2062">
        <v>0.71186440677966101</v>
      </c>
      <c r="Q2062" t="s">
        <v>5512</v>
      </c>
      <c r="R2062" t="s">
        <v>5483</v>
      </c>
      <c r="S2062" t="s">
        <v>46</v>
      </c>
      <c r="T2062" t="s">
        <v>11</v>
      </c>
      <c r="U2062" t="s">
        <v>19</v>
      </c>
      <c r="V2062" t="s">
        <v>7869</v>
      </c>
      <c r="W2062">
        <v>106.51338</v>
      </c>
      <c r="X2062">
        <v>10.97458</v>
      </c>
      <c r="Y2062" t="s">
        <v>7864</v>
      </c>
    </row>
    <row r="2063" spans="1:25" x14ac:dyDescent="0.75">
      <c r="A2063">
        <v>65014222</v>
      </c>
      <c r="B2063" t="s">
        <v>6309</v>
      </c>
      <c r="C2063" t="s">
        <v>5407</v>
      </c>
      <c r="D2063" t="s">
        <v>5488</v>
      </c>
      <c r="E2063" t="s">
        <v>18</v>
      </c>
      <c r="F2063">
        <v>0</v>
      </c>
      <c r="I2063">
        <v>10</v>
      </c>
      <c r="J2063">
        <v>9</v>
      </c>
      <c r="K2063">
        <v>14</v>
      </c>
      <c r="L2063" t="s">
        <v>5508</v>
      </c>
      <c r="M2063" t="s">
        <v>5475</v>
      </c>
      <c r="N2063">
        <v>19.3333333333333</v>
      </c>
      <c r="O2063">
        <v>14</v>
      </c>
      <c r="P2063">
        <v>0.72413793103448298</v>
      </c>
      <c r="Q2063" t="s">
        <v>5507</v>
      </c>
      <c r="R2063" t="s">
        <v>5486</v>
      </c>
      <c r="S2063" t="s">
        <v>46</v>
      </c>
      <c r="T2063" t="s">
        <v>11</v>
      </c>
      <c r="U2063" t="s">
        <v>19</v>
      </c>
      <c r="V2063" t="s">
        <v>7869</v>
      </c>
      <c r="W2063">
        <v>106.53952</v>
      </c>
      <c r="X2063">
        <v>10.93849</v>
      </c>
      <c r="Y2063" t="s">
        <v>7864</v>
      </c>
    </row>
    <row r="2064" spans="1:25" x14ac:dyDescent="0.75">
      <c r="A2064">
        <v>65015017</v>
      </c>
      <c r="B2064" t="s">
        <v>650</v>
      </c>
      <c r="C2064" t="s">
        <v>5407</v>
      </c>
      <c r="D2064" t="s">
        <v>5487</v>
      </c>
      <c r="E2064" t="s">
        <v>18</v>
      </c>
      <c r="F2064">
        <v>0</v>
      </c>
      <c r="I2064">
        <v>7</v>
      </c>
      <c r="J2064">
        <v>5.3333333333333304</v>
      </c>
      <c r="L2064" t="s">
        <v>5508</v>
      </c>
      <c r="M2064" t="s">
        <v>5475</v>
      </c>
      <c r="N2064">
        <v>19.3333333333333</v>
      </c>
      <c r="O2064">
        <v>13</v>
      </c>
      <c r="P2064">
        <v>0.67241379310344795</v>
      </c>
      <c r="Q2064" t="s">
        <v>5476</v>
      </c>
      <c r="R2064" t="s">
        <v>5477</v>
      </c>
      <c r="S2064" t="s">
        <v>46</v>
      </c>
      <c r="T2064" t="s">
        <v>11</v>
      </c>
      <c r="U2064" t="s">
        <v>19</v>
      </c>
      <c r="V2064" t="s">
        <v>7867</v>
      </c>
      <c r="W2064">
        <v>106.61785999999999</v>
      </c>
      <c r="X2064">
        <v>10.97696</v>
      </c>
      <c r="Y2064" t="s">
        <v>7864</v>
      </c>
    </row>
    <row r="2065" spans="1:25" x14ac:dyDescent="0.75">
      <c r="A2065">
        <v>65016014</v>
      </c>
      <c r="B2065" t="s">
        <v>6450</v>
      </c>
      <c r="C2065" t="s">
        <v>5407</v>
      </c>
      <c r="D2065" t="s">
        <v>5488</v>
      </c>
      <c r="E2065" t="s">
        <v>18</v>
      </c>
      <c r="F2065">
        <v>0</v>
      </c>
      <c r="I2065">
        <v>9</v>
      </c>
      <c r="J2065">
        <v>5.3333333333333304</v>
      </c>
      <c r="L2065" t="s">
        <v>5508</v>
      </c>
      <c r="M2065" t="s">
        <v>5475</v>
      </c>
      <c r="N2065">
        <v>19.3333333333333</v>
      </c>
      <c r="O2065">
        <v>13</v>
      </c>
      <c r="P2065">
        <v>0.67241379310344795</v>
      </c>
      <c r="Q2065" t="s">
        <v>5476</v>
      </c>
      <c r="R2065" t="s">
        <v>5477</v>
      </c>
      <c r="S2065" t="s">
        <v>46</v>
      </c>
      <c r="T2065" t="s">
        <v>11</v>
      </c>
      <c r="U2065" t="s">
        <v>19</v>
      </c>
      <c r="V2065" t="s">
        <v>7867</v>
      </c>
      <c r="W2065">
        <v>106.64154000000001</v>
      </c>
      <c r="X2065">
        <v>10.93815</v>
      </c>
      <c r="Y2065" t="s">
        <v>7864</v>
      </c>
    </row>
    <row r="2066" spans="1:25" x14ac:dyDescent="0.75">
      <c r="A2066">
        <v>65016130</v>
      </c>
      <c r="B2066" t="s">
        <v>5546</v>
      </c>
      <c r="C2066" t="s">
        <v>5390</v>
      </c>
      <c r="D2066" t="s">
        <v>5488</v>
      </c>
      <c r="E2066" t="s">
        <v>18</v>
      </c>
      <c r="F2066">
        <v>0</v>
      </c>
      <c r="I2066">
        <v>3</v>
      </c>
      <c r="J2066">
        <v>4</v>
      </c>
      <c r="K2066">
        <v>2</v>
      </c>
      <c r="L2066" t="s">
        <v>5508</v>
      </c>
      <c r="M2066" t="s">
        <v>5475</v>
      </c>
      <c r="N2066">
        <v>19.3333333333333</v>
      </c>
      <c r="O2066">
        <v>12</v>
      </c>
      <c r="P2066">
        <v>0.62068965517241403</v>
      </c>
      <c r="Q2066" t="s">
        <v>5512</v>
      </c>
      <c r="R2066" t="s">
        <v>5483</v>
      </c>
      <c r="S2066" t="s">
        <v>46</v>
      </c>
      <c r="T2066" t="s">
        <v>11</v>
      </c>
      <c r="U2066" t="s">
        <v>19</v>
      </c>
      <c r="V2066" t="s">
        <v>7859</v>
      </c>
      <c r="W2066">
        <v>106.59214</v>
      </c>
      <c r="X2066">
        <v>10.965479999999999</v>
      </c>
      <c r="Y2066" t="s">
        <v>7864</v>
      </c>
    </row>
    <row r="2067" spans="1:25" x14ac:dyDescent="0.75">
      <c r="A2067">
        <v>65026394</v>
      </c>
      <c r="B2067" t="s">
        <v>6951</v>
      </c>
      <c r="C2067" t="s">
        <v>5390</v>
      </c>
      <c r="D2067" t="s">
        <v>5488</v>
      </c>
      <c r="E2067" t="s">
        <v>18</v>
      </c>
      <c r="F2067">
        <v>0</v>
      </c>
      <c r="I2067">
        <v>4</v>
      </c>
      <c r="J2067">
        <v>2.6666666666666701</v>
      </c>
      <c r="K2067">
        <v>1</v>
      </c>
      <c r="L2067" t="s">
        <v>5508</v>
      </c>
      <c r="M2067" t="s">
        <v>5475</v>
      </c>
      <c r="N2067">
        <v>19.3333333333333</v>
      </c>
      <c r="O2067">
        <v>12</v>
      </c>
      <c r="P2067">
        <v>0.62068965517241403</v>
      </c>
      <c r="Q2067" t="s">
        <v>5512</v>
      </c>
      <c r="R2067" t="s">
        <v>5483</v>
      </c>
      <c r="S2067" t="s">
        <v>46</v>
      </c>
      <c r="T2067" t="s">
        <v>11</v>
      </c>
      <c r="U2067" t="s">
        <v>19</v>
      </c>
      <c r="V2067" t="s">
        <v>7859</v>
      </c>
      <c r="W2067">
        <v>106.60597</v>
      </c>
      <c r="X2067">
        <v>10.94652</v>
      </c>
      <c r="Y2067" t="s">
        <v>7864</v>
      </c>
    </row>
    <row r="2068" spans="1:25" x14ac:dyDescent="0.75">
      <c r="A2068">
        <v>65035109</v>
      </c>
      <c r="B2068" t="s">
        <v>6155</v>
      </c>
      <c r="C2068" t="s">
        <v>5407</v>
      </c>
      <c r="D2068" t="s">
        <v>5488</v>
      </c>
      <c r="E2068" t="s">
        <v>18</v>
      </c>
      <c r="F2068">
        <v>0</v>
      </c>
      <c r="I2068">
        <v>4</v>
      </c>
      <c r="J2068">
        <v>3.6666666666666701</v>
      </c>
      <c r="K2068">
        <v>2</v>
      </c>
      <c r="L2068" t="s">
        <v>5508</v>
      </c>
      <c r="M2068" t="s">
        <v>5475</v>
      </c>
      <c r="N2068">
        <v>19.3333333333333</v>
      </c>
      <c r="O2068">
        <v>8</v>
      </c>
      <c r="P2068">
        <v>0.41379310344827602</v>
      </c>
      <c r="Q2068" t="s">
        <v>5503</v>
      </c>
      <c r="R2068" t="s">
        <v>5477</v>
      </c>
      <c r="S2068" t="s">
        <v>46</v>
      </c>
      <c r="T2068" t="s">
        <v>11</v>
      </c>
      <c r="U2068" t="s">
        <v>19</v>
      </c>
      <c r="V2068" t="s">
        <v>7859</v>
      </c>
      <c r="W2068">
        <v>106.60513</v>
      </c>
      <c r="X2068">
        <v>10.95642</v>
      </c>
      <c r="Y2068" t="s">
        <v>7866</v>
      </c>
    </row>
    <row r="2069" spans="1:25" x14ac:dyDescent="0.75">
      <c r="A2069">
        <v>65038908</v>
      </c>
      <c r="B2069" t="s">
        <v>6527</v>
      </c>
      <c r="C2069" t="s">
        <v>5390</v>
      </c>
      <c r="D2069" t="s">
        <v>5488</v>
      </c>
      <c r="E2069" t="s">
        <v>18</v>
      </c>
      <c r="F2069">
        <v>0</v>
      </c>
      <c r="I2069">
        <v>10</v>
      </c>
      <c r="J2069">
        <v>6.3333333333333304</v>
      </c>
      <c r="L2069" t="s">
        <v>5508</v>
      </c>
      <c r="M2069" t="s">
        <v>5475</v>
      </c>
      <c r="N2069">
        <v>19.3333333333333</v>
      </c>
      <c r="O2069">
        <v>11.3333333333333</v>
      </c>
      <c r="P2069">
        <v>0.58620689655172398</v>
      </c>
      <c r="Q2069" t="s">
        <v>5515</v>
      </c>
      <c r="R2069" t="s">
        <v>5483</v>
      </c>
      <c r="S2069" t="s">
        <v>46</v>
      </c>
      <c r="T2069" t="s">
        <v>11</v>
      </c>
      <c r="U2069" t="s">
        <v>19</v>
      </c>
      <c r="V2069" t="s">
        <v>7865</v>
      </c>
      <c r="W2069">
        <v>106.47996999999999</v>
      </c>
      <c r="X2069">
        <v>11.062670000000001</v>
      </c>
      <c r="Y2069" t="s">
        <v>7866</v>
      </c>
    </row>
    <row r="2070" spans="1:25" x14ac:dyDescent="0.75">
      <c r="A2070">
        <v>65064032</v>
      </c>
      <c r="B2070" t="s">
        <v>6224</v>
      </c>
      <c r="C2070" t="s">
        <v>5390</v>
      </c>
      <c r="D2070" t="s">
        <v>5496</v>
      </c>
      <c r="E2070" t="s">
        <v>18</v>
      </c>
      <c r="F2070">
        <v>0</v>
      </c>
      <c r="I2070">
        <v>4</v>
      </c>
      <c r="J2070">
        <v>3.6666666666666701</v>
      </c>
      <c r="L2070" t="s">
        <v>5508</v>
      </c>
      <c r="M2070" t="s">
        <v>5475</v>
      </c>
      <c r="N2070">
        <v>19.3333333333333</v>
      </c>
      <c r="O2070">
        <v>12</v>
      </c>
      <c r="P2070">
        <v>0.62068965517241403</v>
      </c>
      <c r="Q2070" t="s">
        <v>5482</v>
      </c>
      <c r="R2070" t="s">
        <v>5483</v>
      </c>
      <c r="S2070" t="s">
        <v>46</v>
      </c>
      <c r="T2070" t="s">
        <v>11</v>
      </c>
      <c r="U2070" t="s">
        <v>19</v>
      </c>
      <c r="V2070" t="s">
        <v>7869</v>
      </c>
      <c r="W2070">
        <v>106.53811</v>
      </c>
      <c r="X2070">
        <v>10.94764</v>
      </c>
      <c r="Y2070" t="s">
        <v>7864</v>
      </c>
    </row>
    <row r="2071" spans="1:25" x14ac:dyDescent="0.75">
      <c r="A2071">
        <v>65065734</v>
      </c>
      <c r="B2071" t="s">
        <v>6834</v>
      </c>
      <c r="C2071" t="s">
        <v>5390</v>
      </c>
      <c r="D2071" t="s">
        <v>5496</v>
      </c>
      <c r="E2071" t="s">
        <v>18</v>
      </c>
      <c r="F2071">
        <v>0</v>
      </c>
      <c r="I2071">
        <v>6</v>
      </c>
      <c r="J2071">
        <v>5</v>
      </c>
      <c r="L2071" t="s">
        <v>5508</v>
      </c>
      <c r="M2071" t="s">
        <v>5475</v>
      </c>
      <c r="N2071">
        <v>19.3333333333333</v>
      </c>
      <c r="O2071">
        <v>14</v>
      </c>
      <c r="P2071">
        <v>0.72413793103448298</v>
      </c>
      <c r="Q2071" t="s">
        <v>5482</v>
      </c>
      <c r="R2071" t="s">
        <v>5483</v>
      </c>
      <c r="S2071" t="s">
        <v>46</v>
      </c>
      <c r="T2071" t="s">
        <v>11</v>
      </c>
      <c r="U2071" t="s">
        <v>19</v>
      </c>
      <c r="V2071" t="s">
        <v>7869</v>
      </c>
      <c r="W2071">
        <v>106.50381</v>
      </c>
      <c r="X2071">
        <v>10.96321</v>
      </c>
      <c r="Y2071" t="s">
        <v>7864</v>
      </c>
    </row>
    <row r="2072" spans="1:25" x14ac:dyDescent="0.75">
      <c r="A2072">
        <v>65065807</v>
      </c>
      <c r="B2072" t="s">
        <v>6822</v>
      </c>
      <c r="C2072" t="s">
        <v>5427</v>
      </c>
      <c r="D2072" t="s">
        <v>5496</v>
      </c>
      <c r="E2072" t="s">
        <v>18</v>
      </c>
      <c r="F2072">
        <v>0</v>
      </c>
      <c r="G2072">
        <v>2</v>
      </c>
      <c r="H2072" t="s">
        <v>7287</v>
      </c>
      <c r="I2072">
        <v>4</v>
      </c>
      <c r="J2072">
        <v>3.6666666666666701</v>
      </c>
      <c r="L2072" t="s">
        <v>5481</v>
      </c>
      <c r="M2072" t="s">
        <v>5475</v>
      </c>
      <c r="N2072">
        <v>19.3333333333333</v>
      </c>
      <c r="O2072">
        <v>10.6666666666667</v>
      </c>
      <c r="P2072">
        <v>0.55172413793103403</v>
      </c>
      <c r="Q2072" t="s">
        <v>5482</v>
      </c>
      <c r="R2072" t="s">
        <v>5483</v>
      </c>
      <c r="S2072" t="s">
        <v>46</v>
      </c>
      <c r="T2072" t="s">
        <v>11</v>
      </c>
      <c r="U2072" t="s">
        <v>19</v>
      </c>
      <c r="V2072" t="s">
        <v>7869</v>
      </c>
      <c r="W2072">
        <v>106.5057</v>
      </c>
      <c r="X2072">
        <v>10.968</v>
      </c>
      <c r="Y2072" t="s">
        <v>7866</v>
      </c>
    </row>
    <row r="2073" spans="1:25" x14ac:dyDescent="0.75">
      <c r="A2073">
        <v>65501340</v>
      </c>
      <c r="B2073" t="s">
        <v>6630</v>
      </c>
      <c r="C2073" t="s">
        <v>5407</v>
      </c>
      <c r="D2073" t="s">
        <v>5488</v>
      </c>
      <c r="E2073" t="s">
        <v>18</v>
      </c>
      <c r="F2073">
        <v>0</v>
      </c>
      <c r="G2073">
        <v>3</v>
      </c>
      <c r="H2073" t="s">
        <v>7287</v>
      </c>
      <c r="I2073">
        <v>2</v>
      </c>
      <c r="J2073">
        <v>5.3333333333333304</v>
      </c>
      <c r="K2073">
        <v>4</v>
      </c>
      <c r="L2073" t="s">
        <v>5481</v>
      </c>
      <c r="M2073" t="s">
        <v>5475</v>
      </c>
      <c r="N2073">
        <v>19.3333333333333</v>
      </c>
      <c r="O2073">
        <v>13.3333333333333</v>
      </c>
      <c r="P2073">
        <v>0.68965517241379304</v>
      </c>
      <c r="Q2073" t="s">
        <v>5510</v>
      </c>
      <c r="R2073" t="s">
        <v>5486</v>
      </c>
      <c r="S2073" t="s">
        <v>46</v>
      </c>
      <c r="T2073" t="s">
        <v>11</v>
      </c>
      <c r="U2073" t="s">
        <v>19</v>
      </c>
      <c r="V2073" t="s">
        <v>7870</v>
      </c>
      <c r="W2073">
        <v>106.38061999999999</v>
      </c>
      <c r="X2073">
        <v>10.993169999999999</v>
      </c>
      <c r="Y2073" t="s">
        <v>7864</v>
      </c>
    </row>
    <row r="2074" spans="1:25" x14ac:dyDescent="0.75">
      <c r="A2074">
        <v>65507203</v>
      </c>
      <c r="B2074" t="s">
        <v>6478</v>
      </c>
      <c r="C2074" t="s">
        <v>5407</v>
      </c>
      <c r="D2074" t="s">
        <v>5488</v>
      </c>
      <c r="E2074" t="s">
        <v>18</v>
      </c>
      <c r="F2074">
        <v>0</v>
      </c>
      <c r="I2074">
        <v>12</v>
      </c>
      <c r="J2074">
        <v>8</v>
      </c>
      <c r="K2074">
        <v>11</v>
      </c>
      <c r="L2074" t="s">
        <v>5508</v>
      </c>
      <c r="M2074" t="s">
        <v>5475</v>
      </c>
      <c r="N2074">
        <v>19.3333333333333</v>
      </c>
      <c r="O2074">
        <v>13.3333333333333</v>
      </c>
      <c r="P2074">
        <v>0.68965517241379304</v>
      </c>
      <c r="Q2074" t="s">
        <v>5495</v>
      </c>
      <c r="R2074" t="s">
        <v>5477</v>
      </c>
      <c r="S2074" t="s">
        <v>46</v>
      </c>
      <c r="T2074" t="s">
        <v>11</v>
      </c>
      <c r="U2074" t="s">
        <v>19</v>
      </c>
      <c r="V2074" t="s">
        <v>7859</v>
      </c>
      <c r="W2074">
        <v>106.56368000000001</v>
      </c>
      <c r="X2074">
        <v>11.018879999999999</v>
      </c>
      <c r="Y2074" t="s">
        <v>7864</v>
      </c>
    </row>
    <row r="2075" spans="1:25" x14ac:dyDescent="0.75">
      <c r="A2075">
        <v>65508350</v>
      </c>
      <c r="B2075" t="s">
        <v>6804</v>
      </c>
      <c r="C2075" t="s">
        <v>5407</v>
      </c>
      <c r="D2075" t="s">
        <v>5488</v>
      </c>
      <c r="E2075" t="s">
        <v>18</v>
      </c>
      <c r="F2075">
        <v>0</v>
      </c>
      <c r="I2075">
        <v>12</v>
      </c>
      <c r="J2075">
        <v>9.6666666666666696</v>
      </c>
      <c r="L2075" t="s">
        <v>5508</v>
      </c>
      <c r="M2075" t="s">
        <v>5475</v>
      </c>
      <c r="N2075">
        <v>19.3333333333333</v>
      </c>
      <c r="O2075">
        <v>16</v>
      </c>
      <c r="P2075">
        <v>0.82758620689655205</v>
      </c>
      <c r="Q2075" t="s">
        <v>5500</v>
      </c>
      <c r="R2075" t="s">
        <v>5486</v>
      </c>
      <c r="S2075" t="s">
        <v>46</v>
      </c>
      <c r="T2075" t="s">
        <v>11</v>
      </c>
      <c r="U2075" t="s">
        <v>19</v>
      </c>
      <c r="V2075" t="s">
        <v>7869</v>
      </c>
      <c r="W2075">
        <v>106.50306999999999</v>
      </c>
      <c r="X2075">
        <v>10.96264</v>
      </c>
      <c r="Y2075" t="s">
        <v>7862</v>
      </c>
    </row>
    <row r="2076" spans="1:25" x14ac:dyDescent="0.75">
      <c r="A2076">
        <v>65540052</v>
      </c>
      <c r="B2076" t="s">
        <v>212</v>
      </c>
      <c r="C2076" t="s">
        <v>5407</v>
      </c>
      <c r="D2076" t="s">
        <v>5487</v>
      </c>
      <c r="E2076" t="s">
        <v>18</v>
      </c>
      <c r="F2076">
        <v>0</v>
      </c>
      <c r="I2076">
        <v>9</v>
      </c>
      <c r="J2076">
        <v>7</v>
      </c>
      <c r="K2076">
        <v>13</v>
      </c>
      <c r="L2076" t="s">
        <v>5508</v>
      </c>
      <c r="M2076" t="s">
        <v>5475</v>
      </c>
      <c r="N2076">
        <v>19.3333333333333</v>
      </c>
      <c r="O2076">
        <v>14.3333333333333</v>
      </c>
      <c r="P2076">
        <v>0.74137931034482796</v>
      </c>
      <c r="Q2076" t="s">
        <v>5495</v>
      </c>
      <c r="R2076" t="s">
        <v>5477</v>
      </c>
      <c r="S2076" t="s">
        <v>46</v>
      </c>
      <c r="T2076" t="s">
        <v>11</v>
      </c>
      <c r="U2076" t="s">
        <v>19</v>
      </c>
      <c r="V2076" t="s">
        <v>7859</v>
      </c>
      <c r="W2076">
        <v>106.56645</v>
      </c>
      <c r="X2076">
        <v>11.025729999999999</v>
      </c>
      <c r="Y2076" t="s">
        <v>7864</v>
      </c>
    </row>
    <row r="2077" spans="1:25" x14ac:dyDescent="0.75">
      <c r="A2077">
        <v>65701696</v>
      </c>
      <c r="B2077" t="s">
        <v>6265</v>
      </c>
      <c r="C2077" t="s">
        <v>5407</v>
      </c>
      <c r="D2077" t="s">
        <v>5488</v>
      </c>
      <c r="E2077" t="s">
        <v>18</v>
      </c>
      <c r="F2077">
        <v>0</v>
      </c>
      <c r="I2077">
        <v>9</v>
      </c>
      <c r="J2077">
        <v>6</v>
      </c>
      <c r="K2077">
        <v>7</v>
      </c>
      <c r="L2077" t="s">
        <v>5508</v>
      </c>
      <c r="M2077" t="s">
        <v>5475</v>
      </c>
      <c r="N2077">
        <v>19.3333333333333</v>
      </c>
      <c r="O2077">
        <v>12</v>
      </c>
      <c r="P2077">
        <v>0.62068965517241403</v>
      </c>
      <c r="Q2077" t="s">
        <v>5495</v>
      </c>
      <c r="R2077" t="s">
        <v>5477</v>
      </c>
      <c r="S2077" t="s">
        <v>46</v>
      </c>
      <c r="T2077" t="s">
        <v>11</v>
      </c>
      <c r="U2077" t="s">
        <v>19</v>
      </c>
      <c r="V2077" t="s">
        <v>7859</v>
      </c>
      <c r="W2077">
        <v>106.56106</v>
      </c>
      <c r="X2077">
        <v>11.03027</v>
      </c>
      <c r="Y2077" t="s">
        <v>7864</v>
      </c>
    </row>
    <row r="2078" spans="1:25" x14ac:dyDescent="0.75">
      <c r="A2078">
        <v>65707340</v>
      </c>
      <c r="B2078" t="s">
        <v>6489</v>
      </c>
      <c r="C2078" t="s">
        <v>5407</v>
      </c>
      <c r="D2078" t="s">
        <v>5487</v>
      </c>
      <c r="E2078" t="s">
        <v>18</v>
      </c>
      <c r="F2078">
        <v>0</v>
      </c>
      <c r="G2078">
        <v>4</v>
      </c>
      <c r="H2078" t="s">
        <v>7287</v>
      </c>
      <c r="I2078">
        <v>14</v>
      </c>
      <c r="J2078">
        <v>9.3333333333333304</v>
      </c>
      <c r="L2078" t="s">
        <v>5481</v>
      </c>
      <c r="M2078" t="s">
        <v>5475</v>
      </c>
      <c r="N2078">
        <v>19.3333333333333</v>
      </c>
      <c r="O2078">
        <v>13</v>
      </c>
      <c r="P2078">
        <v>0.67241379310344795</v>
      </c>
      <c r="Q2078" t="s">
        <v>5476</v>
      </c>
      <c r="R2078" t="s">
        <v>5477</v>
      </c>
      <c r="S2078" t="s">
        <v>46</v>
      </c>
      <c r="T2078" t="s">
        <v>11</v>
      </c>
      <c r="U2078" t="s">
        <v>19</v>
      </c>
      <c r="V2078" t="s">
        <v>7867</v>
      </c>
      <c r="W2078">
        <v>106.63607</v>
      </c>
      <c r="X2078">
        <v>10.92789</v>
      </c>
      <c r="Y2078" t="s">
        <v>7864</v>
      </c>
    </row>
    <row r="2079" spans="1:25" x14ac:dyDescent="0.75">
      <c r="A2079">
        <v>65712895</v>
      </c>
      <c r="B2079" t="s">
        <v>6385</v>
      </c>
      <c r="C2079" t="s">
        <v>5407</v>
      </c>
      <c r="D2079" t="s">
        <v>5487</v>
      </c>
      <c r="E2079" t="s">
        <v>18</v>
      </c>
      <c r="F2079">
        <v>0</v>
      </c>
      <c r="I2079">
        <v>13</v>
      </c>
      <c r="J2079">
        <v>8</v>
      </c>
      <c r="L2079" t="s">
        <v>5508</v>
      </c>
      <c r="M2079" t="s">
        <v>5475</v>
      </c>
      <c r="N2079">
        <v>19.3333333333333</v>
      </c>
      <c r="O2079">
        <v>13</v>
      </c>
      <c r="P2079">
        <v>0.67241379310344795</v>
      </c>
      <c r="Q2079" t="s">
        <v>5476</v>
      </c>
      <c r="R2079" t="s">
        <v>5477</v>
      </c>
      <c r="S2079" t="s">
        <v>46</v>
      </c>
      <c r="T2079" t="s">
        <v>11</v>
      </c>
      <c r="U2079" t="s">
        <v>19</v>
      </c>
      <c r="V2079" t="s">
        <v>7867</v>
      </c>
      <c r="W2079">
        <v>106.62021</v>
      </c>
      <c r="X2079">
        <v>10.92966</v>
      </c>
      <c r="Y2079" t="s">
        <v>7864</v>
      </c>
    </row>
    <row r="2080" spans="1:25" x14ac:dyDescent="0.75">
      <c r="A2080">
        <v>65717262</v>
      </c>
      <c r="B2080" t="s">
        <v>6459</v>
      </c>
      <c r="C2080" t="s">
        <v>5407</v>
      </c>
      <c r="D2080" t="s">
        <v>5487</v>
      </c>
      <c r="E2080" t="s">
        <v>18</v>
      </c>
      <c r="F2080">
        <v>0</v>
      </c>
      <c r="G2080">
        <v>5</v>
      </c>
      <c r="H2080" t="s">
        <v>7287</v>
      </c>
      <c r="I2080">
        <v>12</v>
      </c>
      <c r="J2080">
        <v>7</v>
      </c>
      <c r="K2080">
        <v>21</v>
      </c>
      <c r="L2080" t="s">
        <v>5481</v>
      </c>
      <c r="M2080" t="s">
        <v>5475</v>
      </c>
      <c r="N2080">
        <v>19.3333333333333</v>
      </c>
      <c r="O2080">
        <v>12.6666666666667</v>
      </c>
      <c r="P2080">
        <v>0.65517241379310298</v>
      </c>
      <c r="Q2080" t="s">
        <v>5504</v>
      </c>
      <c r="R2080" t="s">
        <v>5486</v>
      </c>
      <c r="S2080" t="s">
        <v>46</v>
      </c>
      <c r="T2080" t="s">
        <v>11</v>
      </c>
      <c r="U2080" t="s">
        <v>19</v>
      </c>
      <c r="V2080" t="s">
        <v>7869</v>
      </c>
      <c r="W2080">
        <v>106.51815000000001</v>
      </c>
      <c r="X2080">
        <v>10.942259999999999</v>
      </c>
      <c r="Y2080" t="s">
        <v>7864</v>
      </c>
    </row>
    <row r="2081" spans="1:25" x14ac:dyDescent="0.75">
      <c r="A2081">
        <v>65730316</v>
      </c>
      <c r="B2081" t="s">
        <v>6295</v>
      </c>
      <c r="C2081" t="s">
        <v>5407</v>
      </c>
      <c r="D2081" t="s">
        <v>5487</v>
      </c>
      <c r="E2081" t="s">
        <v>18</v>
      </c>
      <c r="F2081">
        <v>0</v>
      </c>
      <c r="G2081">
        <v>4</v>
      </c>
      <c r="H2081" t="s">
        <v>7287</v>
      </c>
      <c r="I2081">
        <v>13</v>
      </c>
      <c r="J2081">
        <v>8.6666666666666696</v>
      </c>
      <c r="L2081" t="s">
        <v>5481</v>
      </c>
      <c r="M2081" t="s">
        <v>5475</v>
      </c>
      <c r="N2081">
        <v>19.3333333333333</v>
      </c>
      <c r="O2081">
        <v>12.3333333333333</v>
      </c>
      <c r="P2081">
        <v>0.63793103448275901</v>
      </c>
      <c r="Q2081" t="s">
        <v>5476</v>
      </c>
      <c r="R2081" t="s">
        <v>5477</v>
      </c>
      <c r="S2081" t="s">
        <v>46</v>
      </c>
      <c r="T2081" t="s">
        <v>11</v>
      </c>
      <c r="U2081" t="s">
        <v>19</v>
      </c>
      <c r="V2081" t="s">
        <v>7867</v>
      </c>
      <c r="W2081">
        <v>106.64100999999999</v>
      </c>
      <c r="X2081">
        <v>10.928290000000001</v>
      </c>
      <c r="Y2081" t="s">
        <v>7864</v>
      </c>
    </row>
    <row r="2082" spans="1:25" x14ac:dyDescent="0.75">
      <c r="A2082">
        <v>65733095</v>
      </c>
      <c r="B2082" t="s">
        <v>1943</v>
      </c>
      <c r="C2082" t="s">
        <v>5407</v>
      </c>
      <c r="D2082" t="s">
        <v>5488</v>
      </c>
      <c r="E2082" t="s">
        <v>18</v>
      </c>
      <c r="F2082">
        <v>0</v>
      </c>
      <c r="I2082">
        <v>2</v>
      </c>
      <c r="J2082">
        <v>4</v>
      </c>
      <c r="L2082" t="s">
        <v>5508</v>
      </c>
      <c r="M2082" t="s">
        <v>5475</v>
      </c>
      <c r="N2082">
        <v>19.3333333333333</v>
      </c>
      <c r="O2082">
        <v>13</v>
      </c>
      <c r="P2082">
        <v>0.67241379310344795</v>
      </c>
      <c r="Q2082" t="s">
        <v>5476</v>
      </c>
      <c r="R2082" t="s">
        <v>5477</v>
      </c>
      <c r="S2082" t="s">
        <v>46</v>
      </c>
      <c r="T2082" t="s">
        <v>11</v>
      </c>
      <c r="U2082" t="s">
        <v>19</v>
      </c>
      <c r="V2082" t="s">
        <v>7867</v>
      </c>
      <c r="W2082">
        <v>106.64371</v>
      </c>
      <c r="X2082">
        <v>10.978680000000001</v>
      </c>
      <c r="Y2082" t="s">
        <v>7864</v>
      </c>
    </row>
    <row r="2083" spans="1:25" x14ac:dyDescent="0.75">
      <c r="A2083">
        <v>65733527</v>
      </c>
      <c r="B2083" t="s">
        <v>6518</v>
      </c>
      <c r="C2083" t="s">
        <v>5407</v>
      </c>
      <c r="D2083" t="s">
        <v>5487</v>
      </c>
      <c r="E2083" t="s">
        <v>18</v>
      </c>
      <c r="F2083">
        <v>0</v>
      </c>
      <c r="I2083">
        <v>12</v>
      </c>
      <c r="J2083">
        <v>8.3333333333333304</v>
      </c>
      <c r="L2083" t="s">
        <v>5508</v>
      </c>
      <c r="M2083" t="s">
        <v>5475</v>
      </c>
      <c r="N2083">
        <v>19.3333333333333</v>
      </c>
      <c r="O2083">
        <v>12.6666666666667</v>
      </c>
      <c r="P2083">
        <v>0.65517241379310298</v>
      </c>
      <c r="Q2083" t="s">
        <v>5476</v>
      </c>
      <c r="R2083" t="s">
        <v>5477</v>
      </c>
      <c r="S2083" t="s">
        <v>46</v>
      </c>
      <c r="T2083" t="s">
        <v>11</v>
      </c>
      <c r="U2083" t="s">
        <v>19</v>
      </c>
      <c r="V2083" t="s">
        <v>7867</v>
      </c>
      <c r="W2083">
        <v>106.6468</v>
      </c>
      <c r="X2083">
        <v>10.95627</v>
      </c>
      <c r="Y2083" t="s">
        <v>7864</v>
      </c>
    </row>
    <row r="2084" spans="1:25" x14ac:dyDescent="0.75">
      <c r="A2084">
        <v>65734263</v>
      </c>
      <c r="B2084" t="s">
        <v>6433</v>
      </c>
      <c r="C2084" t="s">
        <v>5407</v>
      </c>
      <c r="D2084" t="s">
        <v>5488</v>
      </c>
      <c r="E2084" t="s">
        <v>18</v>
      </c>
      <c r="F2084">
        <v>0</v>
      </c>
      <c r="I2084">
        <v>7</v>
      </c>
      <c r="J2084">
        <v>6.6666666666666696</v>
      </c>
      <c r="L2084" t="s">
        <v>5508</v>
      </c>
      <c r="M2084" t="s">
        <v>5475</v>
      </c>
      <c r="N2084">
        <v>19.3333333333333</v>
      </c>
      <c r="O2084">
        <v>13</v>
      </c>
      <c r="P2084">
        <v>0.67241379310344795</v>
      </c>
      <c r="Q2084" t="s">
        <v>5476</v>
      </c>
      <c r="R2084" t="s">
        <v>5477</v>
      </c>
      <c r="S2084" t="s">
        <v>46</v>
      </c>
      <c r="T2084" t="s">
        <v>11</v>
      </c>
      <c r="U2084" t="s">
        <v>19</v>
      </c>
      <c r="V2084" t="s">
        <v>7859</v>
      </c>
      <c r="W2084">
        <v>106.60059</v>
      </c>
      <c r="X2084">
        <v>10.91962</v>
      </c>
      <c r="Y2084" t="s">
        <v>7864</v>
      </c>
    </row>
    <row r="2085" spans="1:25" x14ac:dyDescent="0.75">
      <c r="A2085">
        <v>65009017</v>
      </c>
      <c r="B2085" t="s">
        <v>986</v>
      </c>
      <c r="C2085" t="s">
        <v>5407</v>
      </c>
      <c r="D2085" t="s">
        <v>5488</v>
      </c>
      <c r="E2085" t="s">
        <v>18</v>
      </c>
      <c r="F2085">
        <v>0</v>
      </c>
      <c r="I2085">
        <v>110</v>
      </c>
      <c r="J2085">
        <v>71</v>
      </c>
      <c r="K2085">
        <v>17</v>
      </c>
      <c r="L2085" t="s">
        <v>5508</v>
      </c>
      <c r="M2085" t="s">
        <v>5475</v>
      </c>
      <c r="N2085">
        <v>19</v>
      </c>
      <c r="O2085">
        <v>13.3333333333333</v>
      </c>
      <c r="P2085">
        <v>0.70175438596491202</v>
      </c>
      <c r="Q2085" t="s">
        <v>5507</v>
      </c>
      <c r="R2085" t="s">
        <v>5486</v>
      </c>
      <c r="S2085" t="s">
        <v>46</v>
      </c>
      <c r="T2085" t="s">
        <v>11</v>
      </c>
      <c r="U2085" t="s">
        <v>19</v>
      </c>
      <c r="V2085" t="s">
        <v>7869</v>
      </c>
      <c r="W2085">
        <v>106.55355</v>
      </c>
      <c r="X2085">
        <v>10.947760000000001</v>
      </c>
      <c r="Y2085" t="s">
        <v>7864</v>
      </c>
    </row>
    <row r="2086" spans="1:25" x14ac:dyDescent="0.75">
      <c r="A2086">
        <v>65009377</v>
      </c>
      <c r="B2086" t="s">
        <v>6128</v>
      </c>
      <c r="C2086" t="s">
        <v>5407</v>
      </c>
      <c r="D2086" t="s">
        <v>5487</v>
      </c>
      <c r="E2086" t="s">
        <v>18</v>
      </c>
      <c r="F2086">
        <v>0</v>
      </c>
      <c r="G2086">
        <v>5</v>
      </c>
      <c r="H2086" t="s">
        <v>7287</v>
      </c>
      <c r="I2086">
        <v>16</v>
      </c>
      <c r="J2086">
        <v>12.6666666666667</v>
      </c>
      <c r="L2086" t="s">
        <v>5481</v>
      </c>
      <c r="M2086" t="s">
        <v>5475</v>
      </c>
      <c r="N2086">
        <v>19</v>
      </c>
      <c r="O2086">
        <v>13</v>
      </c>
      <c r="P2086">
        <v>0.68421052631578905</v>
      </c>
      <c r="Q2086" t="s">
        <v>5476</v>
      </c>
      <c r="R2086" t="s">
        <v>5477</v>
      </c>
      <c r="S2086" t="s">
        <v>46</v>
      </c>
      <c r="T2086" t="s">
        <v>11</v>
      </c>
      <c r="U2086" t="s">
        <v>19</v>
      </c>
      <c r="V2086" t="s">
        <v>7867</v>
      </c>
      <c r="W2086">
        <v>106.60348</v>
      </c>
      <c r="X2086">
        <v>10.92295</v>
      </c>
      <c r="Y2086" t="s">
        <v>7864</v>
      </c>
    </row>
    <row r="2087" spans="1:25" x14ac:dyDescent="0.75">
      <c r="A2087">
        <v>65012938</v>
      </c>
      <c r="B2087" t="s">
        <v>6627</v>
      </c>
      <c r="C2087" t="s">
        <v>5407</v>
      </c>
      <c r="D2087" t="s">
        <v>5487</v>
      </c>
      <c r="E2087" t="s">
        <v>18</v>
      </c>
      <c r="F2087">
        <v>0</v>
      </c>
      <c r="I2087">
        <v>9</v>
      </c>
      <c r="J2087">
        <v>8.3333333333333304</v>
      </c>
      <c r="L2087" t="s">
        <v>5508</v>
      </c>
      <c r="M2087" t="s">
        <v>5475</v>
      </c>
      <c r="N2087">
        <v>19</v>
      </c>
      <c r="O2087">
        <v>12.3333333333333</v>
      </c>
      <c r="P2087">
        <v>0.64912280701754399</v>
      </c>
      <c r="Q2087" t="s">
        <v>5476</v>
      </c>
      <c r="R2087" t="s">
        <v>5477</v>
      </c>
      <c r="S2087" t="s">
        <v>46</v>
      </c>
      <c r="T2087" t="s">
        <v>11</v>
      </c>
      <c r="U2087" t="s">
        <v>19</v>
      </c>
      <c r="V2087" t="s">
        <v>7867</v>
      </c>
      <c r="W2087">
        <v>106.61588999999999</v>
      </c>
      <c r="X2087">
        <v>10.97762</v>
      </c>
      <c r="Y2087" t="s">
        <v>7864</v>
      </c>
    </row>
    <row r="2088" spans="1:25" x14ac:dyDescent="0.75">
      <c r="A2088">
        <v>65013188</v>
      </c>
      <c r="B2088" t="s">
        <v>4117</v>
      </c>
      <c r="C2088" t="s">
        <v>5407</v>
      </c>
      <c r="D2088" t="s">
        <v>5488</v>
      </c>
      <c r="E2088" t="s">
        <v>18</v>
      </c>
      <c r="F2088">
        <v>0</v>
      </c>
      <c r="G2088">
        <v>3</v>
      </c>
      <c r="H2088" t="s">
        <v>7287</v>
      </c>
      <c r="I2088">
        <v>6</v>
      </c>
      <c r="J2088">
        <v>5.6666666666666696</v>
      </c>
      <c r="K2088">
        <v>11</v>
      </c>
      <c r="L2088" t="s">
        <v>5481</v>
      </c>
      <c r="M2088" t="s">
        <v>5475</v>
      </c>
      <c r="N2088">
        <v>19</v>
      </c>
      <c r="O2088">
        <v>14.6666666666667</v>
      </c>
      <c r="P2088">
        <v>0.77192982456140302</v>
      </c>
      <c r="Q2088" t="s">
        <v>5510</v>
      </c>
      <c r="R2088" t="s">
        <v>5486</v>
      </c>
      <c r="S2088" t="s">
        <v>46</v>
      </c>
      <c r="T2088" t="s">
        <v>11</v>
      </c>
      <c r="U2088" t="s">
        <v>19</v>
      </c>
      <c r="V2088" t="s">
        <v>7861</v>
      </c>
      <c r="W2088">
        <v>106.44338999999999</v>
      </c>
      <c r="X2088">
        <v>10.990790000000001</v>
      </c>
      <c r="Y2088" t="s">
        <v>7864</v>
      </c>
    </row>
    <row r="2089" spans="1:25" x14ac:dyDescent="0.75">
      <c r="A2089">
        <v>65013938</v>
      </c>
      <c r="B2089" t="s">
        <v>7603</v>
      </c>
      <c r="C2089" t="s">
        <v>5407</v>
      </c>
      <c r="D2089" t="s">
        <v>5487</v>
      </c>
      <c r="E2089" t="s">
        <v>18</v>
      </c>
      <c r="F2089">
        <v>0</v>
      </c>
      <c r="G2089">
        <v>6</v>
      </c>
      <c r="H2089" t="s">
        <v>7287</v>
      </c>
      <c r="I2089">
        <v>6</v>
      </c>
      <c r="J2089">
        <v>7</v>
      </c>
      <c r="L2089" t="s">
        <v>5481</v>
      </c>
      <c r="M2089" t="s">
        <v>5475</v>
      </c>
      <c r="N2089">
        <v>19</v>
      </c>
      <c r="O2089">
        <v>13.6666666666667</v>
      </c>
      <c r="P2089">
        <v>0.71929824561403499</v>
      </c>
      <c r="Q2089" t="s">
        <v>5476</v>
      </c>
      <c r="R2089" t="s">
        <v>5477</v>
      </c>
      <c r="S2089" t="s">
        <v>46</v>
      </c>
      <c r="T2089" t="s">
        <v>11</v>
      </c>
      <c r="U2089" t="s">
        <v>19</v>
      </c>
      <c r="V2089" t="s">
        <v>7867</v>
      </c>
      <c r="W2089">
        <v>106.64709999999999</v>
      </c>
      <c r="X2089">
        <v>10.9285</v>
      </c>
      <c r="Y2089" t="s">
        <v>7864</v>
      </c>
    </row>
    <row r="2090" spans="1:25" x14ac:dyDescent="0.75">
      <c r="A2090">
        <v>65015680</v>
      </c>
      <c r="B2090" t="s">
        <v>3602</v>
      </c>
      <c r="C2090" t="s">
        <v>5407</v>
      </c>
      <c r="D2090" t="s">
        <v>5487</v>
      </c>
      <c r="E2090" t="s">
        <v>18</v>
      </c>
      <c r="F2090">
        <v>0</v>
      </c>
      <c r="G2090">
        <v>20</v>
      </c>
      <c r="H2090" t="s">
        <v>7287</v>
      </c>
      <c r="I2090">
        <v>15</v>
      </c>
      <c r="J2090">
        <v>11.6666666666667</v>
      </c>
      <c r="L2090" t="s">
        <v>5481</v>
      </c>
      <c r="M2090" t="s">
        <v>5475</v>
      </c>
      <c r="N2090">
        <v>19</v>
      </c>
      <c r="O2090">
        <v>12.6666666666667</v>
      </c>
      <c r="P2090">
        <v>0.66666666666666696</v>
      </c>
      <c r="Q2090" t="s">
        <v>5476</v>
      </c>
      <c r="R2090" t="s">
        <v>5477</v>
      </c>
      <c r="S2090" t="s">
        <v>46</v>
      </c>
      <c r="T2090" t="s">
        <v>11</v>
      </c>
      <c r="U2090" t="s">
        <v>19</v>
      </c>
      <c r="V2090" t="s">
        <v>7867</v>
      </c>
      <c r="W2090">
        <v>106.61906</v>
      </c>
      <c r="X2090">
        <v>10.923389999999999</v>
      </c>
      <c r="Y2090" t="s">
        <v>7864</v>
      </c>
    </row>
    <row r="2091" spans="1:25" x14ac:dyDescent="0.75">
      <c r="A2091">
        <v>65021985</v>
      </c>
      <c r="B2091" t="s">
        <v>4530</v>
      </c>
      <c r="C2091" t="s">
        <v>5407</v>
      </c>
      <c r="D2091" t="s">
        <v>5488</v>
      </c>
      <c r="E2091" t="s">
        <v>18</v>
      </c>
      <c r="F2091">
        <v>0</v>
      </c>
      <c r="G2091">
        <v>5</v>
      </c>
      <c r="H2091" t="s">
        <v>7287</v>
      </c>
      <c r="I2091">
        <v>6</v>
      </c>
      <c r="J2091">
        <v>7.3333333333333304</v>
      </c>
      <c r="K2091">
        <v>4</v>
      </c>
      <c r="L2091" t="s">
        <v>5481</v>
      </c>
      <c r="M2091" t="s">
        <v>5475</v>
      </c>
      <c r="N2091">
        <v>19</v>
      </c>
      <c r="O2091">
        <v>14</v>
      </c>
      <c r="P2091">
        <v>0.73684210526315796</v>
      </c>
      <c r="Q2091" t="s">
        <v>5510</v>
      </c>
      <c r="R2091" t="s">
        <v>5486</v>
      </c>
      <c r="S2091" t="s">
        <v>46</v>
      </c>
      <c r="T2091" t="s">
        <v>11</v>
      </c>
      <c r="U2091" t="s">
        <v>19</v>
      </c>
      <c r="V2091" t="s">
        <v>7861</v>
      </c>
      <c r="W2091">
        <v>106.46006</v>
      </c>
      <c r="X2091">
        <v>10.983449999999999</v>
      </c>
      <c r="Y2091" t="s">
        <v>7864</v>
      </c>
    </row>
    <row r="2092" spans="1:25" x14ac:dyDescent="0.75">
      <c r="A2092">
        <v>65024230</v>
      </c>
      <c r="B2092" t="s">
        <v>6592</v>
      </c>
      <c r="C2092" t="s">
        <v>5390</v>
      </c>
      <c r="D2092" t="s">
        <v>5487</v>
      </c>
      <c r="E2092" t="s">
        <v>18</v>
      </c>
      <c r="F2092">
        <v>0</v>
      </c>
      <c r="I2092">
        <v>3</v>
      </c>
      <c r="J2092">
        <v>5.3333333333333304</v>
      </c>
      <c r="K2092">
        <v>1</v>
      </c>
      <c r="L2092" t="s">
        <v>5508</v>
      </c>
      <c r="M2092" t="s">
        <v>5475</v>
      </c>
      <c r="N2092">
        <v>19</v>
      </c>
      <c r="O2092">
        <v>11</v>
      </c>
      <c r="P2092">
        <v>0.57894736842105299</v>
      </c>
      <c r="Q2092" t="s">
        <v>5482</v>
      </c>
      <c r="R2092" t="s">
        <v>5483</v>
      </c>
      <c r="S2092" t="s">
        <v>46</v>
      </c>
      <c r="T2092" t="s">
        <v>11</v>
      </c>
      <c r="U2092" t="s">
        <v>19</v>
      </c>
      <c r="V2092" t="s">
        <v>7869</v>
      </c>
      <c r="W2092">
        <v>106.54186</v>
      </c>
      <c r="X2092">
        <v>10.940989999999999</v>
      </c>
      <c r="Y2092" t="s">
        <v>7866</v>
      </c>
    </row>
    <row r="2093" spans="1:25" x14ac:dyDescent="0.75">
      <c r="A2093">
        <v>65026907</v>
      </c>
      <c r="B2093" t="s">
        <v>6274</v>
      </c>
      <c r="C2093" t="s">
        <v>5407</v>
      </c>
      <c r="D2093" t="s">
        <v>5487</v>
      </c>
      <c r="E2093" t="s">
        <v>18</v>
      </c>
      <c r="F2093">
        <v>0</v>
      </c>
      <c r="G2093">
        <v>6</v>
      </c>
      <c r="H2093" t="s">
        <v>7287</v>
      </c>
      <c r="I2093">
        <v>5</v>
      </c>
      <c r="J2093">
        <v>5.6666666666666696</v>
      </c>
      <c r="L2093" t="s">
        <v>5481</v>
      </c>
      <c r="M2093" t="s">
        <v>5475</v>
      </c>
      <c r="N2093">
        <v>19</v>
      </c>
      <c r="O2093">
        <v>12.6666666666667</v>
      </c>
      <c r="P2093">
        <v>0.66666666666666696</v>
      </c>
      <c r="Q2093" t="s">
        <v>5476</v>
      </c>
      <c r="R2093" t="s">
        <v>5477</v>
      </c>
      <c r="S2093" t="s">
        <v>46</v>
      </c>
      <c r="T2093" t="s">
        <v>11</v>
      </c>
      <c r="U2093" t="s">
        <v>19</v>
      </c>
      <c r="V2093" t="s">
        <v>7869</v>
      </c>
      <c r="W2093">
        <v>106.61566000000001</v>
      </c>
      <c r="X2093">
        <v>10.922929999999999</v>
      </c>
      <c r="Y2093" t="s">
        <v>7864</v>
      </c>
    </row>
    <row r="2094" spans="1:25" x14ac:dyDescent="0.75">
      <c r="A2094">
        <v>65028269</v>
      </c>
      <c r="B2094" t="s">
        <v>5686</v>
      </c>
      <c r="C2094" t="s">
        <v>5407</v>
      </c>
      <c r="D2094" t="s">
        <v>5488</v>
      </c>
      <c r="E2094" t="s">
        <v>18</v>
      </c>
      <c r="F2094">
        <v>0</v>
      </c>
      <c r="G2094">
        <v>2</v>
      </c>
      <c r="H2094" t="s">
        <v>7287</v>
      </c>
      <c r="I2094">
        <v>7</v>
      </c>
      <c r="J2094">
        <v>6.3333333333333304</v>
      </c>
      <c r="K2094">
        <v>5</v>
      </c>
      <c r="L2094" t="s">
        <v>5481</v>
      </c>
      <c r="M2094" t="s">
        <v>5475</v>
      </c>
      <c r="N2094">
        <v>19</v>
      </c>
      <c r="O2094">
        <v>15</v>
      </c>
      <c r="P2094">
        <v>0.78947368421052599</v>
      </c>
      <c r="Q2094" t="s">
        <v>5510</v>
      </c>
      <c r="R2094" t="s">
        <v>5486</v>
      </c>
      <c r="S2094" t="s">
        <v>46</v>
      </c>
      <c r="T2094" t="s">
        <v>11</v>
      </c>
      <c r="U2094" t="s">
        <v>19</v>
      </c>
      <c r="V2094" t="s">
        <v>7861</v>
      </c>
      <c r="W2094">
        <v>106.47072</v>
      </c>
      <c r="X2094">
        <v>10.983969999999999</v>
      </c>
      <c r="Y2094" t="s">
        <v>7864</v>
      </c>
    </row>
    <row r="2095" spans="1:25" x14ac:dyDescent="0.75">
      <c r="A2095">
        <v>65029693</v>
      </c>
      <c r="B2095" t="s">
        <v>6728</v>
      </c>
      <c r="C2095" t="s">
        <v>5407</v>
      </c>
      <c r="D2095" t="s">
        <v>5488</v>
      </c>
      <c r="E2095" t="s">
        <v>18</v>
      </c>
      <c r="F2095">
        <v>0</v>
      </c>
      <c r="I2095">
        <v>10</v>
      </c>
      <c r="J2095">
        <v>5.3333333333333304</v>
      </c>
      <c r="L2095" t="s">
        <v>5508</v>
      </c>
      <c r="M2095" t="s">
        <v>5475</v>
      </c>
      <c r="N2095">
        <v>19</v>
      </c>
      <c r="O2095">
        <v>12.6666666666667</v>
      </c>
      <c r="P2095">
        <v>0.66666666666666696</v>
      </c>
      <c r="Q2095" t="s">
        <v>5476</v>
      </c>
      <c r="R2095" t="s">
        <v>5477</v>
      </c>
      <c r="S2095" t="s">
        <v>46</v>
      </c>
      <c r="T2095" t="s">
        <v>11</v>
      </c>
      <c r="U2095" t="s">
        <v>19</v>
      </c>
      <c r="V2095" t="s">
        <v>7867</v>
      </c>
      <c r="W2095">
        <v>106.62249</v>
      </c>
      <c r="X2095">
        <v>10.92418</v>
      </c>
      <c r="Y2095" t="s">
        <v>7864</v>
      </c>
    </row>
    <row r="2096" spans="1:25" x14ac:dyDescent="0.75">
      <c r="A2096">
        <v>65042431</v>
      </c>
      <c r="B2096" t="s">
        <v>6412</v>
      </c>
      <c r="C2096" t="s">
        <v>5390</v>
      </c>
      <c r="D2096" t="s">
        <v>5488</v>
      </c>
      <c r="E2096" t="s">
        <v>18</v>
      </c>
      <c r="F2096">
        <v>0</v>
      </c>
      <c r="I2096">
        <v>11</v>
      </c>
      <c r="J2096">
        <v>8.3333333333333304</v>
      </c>
      <c r="L2096" t="s">
        <v>5508</v>
      </c>
      <c r="M2096" t="s">
        <v>5475</v>
      </c>
      <c r="N2096">
        <v>19</v>
      </c>
      <c r="O2096">
        <v>11.6666666666667</v>
      </c>
      <c r="P2096">
        <v>0.61403508771929804</v>
      </c>
      <c r="Q2096" t="s">
        <v>5515</v>
      </c>
      <c r="R2096" t="s">
        <v>5483</v>
      </c>
      <c r="S2096" t="s">
        <v>46</v>
      </c>
      <c r="T2096" t="s">
        <v>11</v>
      </c>
      <c r="U2096" t="s">
        <v>19</v>
      </c>
      <c r="V2096" t="s">
        <v>7861</v>
      </c>
      <c r="W2096">
        <v>106.49942</v>
      </c>
      <c r="X2096">
        <v>10.9781</v>
      </c>
      <c r="Y2096" t="s">
        <v>7864</v>
      </c>
    </row>
    <row r="2097" spans="1:25" x14ac:dyDescent="0.75">
      <c r="A2097">
        <v>65044693</v>
      </c>
      <c r="B2097" t="s">
        <v>6700</v>
      </c>
      <c r="C2097" t="s">
        <v>5407</v>
      </c>
      <c r="D2097" t="s">
        <v>5496</v>
      </c>
      <c r="E2097" t="s">
        <v>18</v>
      </c>
      <c r="F2097">
        <v>0</v>
      </c>
      <c r="I2097">
        <v>7</v>
      </c>
      <c r="J2097">
        <v>5</v>
      </c>
      <c r="L2097" t="s">
        <v>5508</v>
      </c>
      <c r="M2097" t="s">
        <v>5475</v>
      </c>
      <c r="N2097">
        <v>19</v>
      </c>
      <c r="O2097">
        <v>14.6666666666667</v>
      </c>
      <c r="P2097">
        <v>0.77192982456140302</v>
      </c>
      <c r="Q2097" t="s">
        <v>5495</v>
      </c>
      <c r="R2097" t="s">
        <v>5477</v>
      </c>
      <c r="S2097" t="s">
        <v>46</v>
      </c>
      <c r="T2097" t="s">
        <v>11</v>
      </c>
      <c r="U2097" t="s">
        <v>19</v>
      </c>
      <c r="V2097" t="s">
        <v>7863</v>
      </c>
      <c r="W2097">
        <v>106.50932</v>
      </c>
      <c r="X2097">
        <v>11.0601</v>
      </c>
      <c r="Y2097" t="s">
        <v>7864</v>
      </c>
    </row>
    <row r="2098" spans="1:25" x14ac:dyDescent="0.75">
      <c r="A2098">
        <v>65064966</v>
      </c>
      <c r="B2098" t="s">
        <v>6242</v>
      </c>
      <c r="C2098" t="s">
        <v>5407</v>
      </c>
      <c r="D2098" t="s">
        <v>5496</v>
      </c>
      <c r="E2098" t="s">
        <v>18</v>
      </c>
      <c r="F2098">
        <v>0</v>
      </c>
      <c r="I2098">
        <v>6</v>
      </c>
      <c r="J2098">
        <v>5.6666666666666696</v>
      </c>
      <c r="L2098" t="s">
        <v>5508</v>
      </c>
      <c r="M2098" t="s">
        <v>5475</v>
      </c>
      <c r="N2098">
        <v>19</v>
      </c>
      <c r="O2098">
        <v>14.6666666666667</v>
      </c>
      <c r="P2098">
        <v>0.77192982456140302</v>
      </c>
      <c r="Q2098" t="s">
        <v>5495</v>
      </c>
      <c r="R2098" t="s">
        <v>5477</v>
      </c>
      <c r="S2098" t="s">
        <v>46</v>
      </c>
      <c r="T2098" t="s">
        <v>11</v>
      </c>
      <c r="U2098" t="s">
        <v>19</v>
      </c>
      <c r="V2098" t="s">
        <v>7859</v>
      </c>
      <c r="W2098">
        <v>106.56086000000001</v>
      </c>
      <c r="X2098">
        <v>11.03566</v>
      </c>
      <c r="Y2098" t="s">
        <v>7864</v>
      </c>
    </row>
    <row r="2099" spans="1:25" x14ac:dyDescent="0.75">
      <c r="A2099">
        <v>65064974</v>
      </c>
      <c r="B2099" t="s">
        <v>6604</v>
      </c>
      <c r="C2099" t="s">
        <v>5407</v>
      </c>
      <c r="D2099" t="s">
        <v>5496</v>
      </c>
      <c r="E2099" t="s">
        <v>18</v>
      </c>
      <c r="F2099">
        <v>0</v>
      </c>
      <c r="I2099">
        <v>5</v>
      </c>
      <c r="J2099">
        <v>5</v>
      </c>
      <c r="L2099" t="s">
        <v>5508</v>
      </c>
      <c r="M2099" t="s">
        <v>5475</v>
      </c>
      <c r="N2099">
        <v>19</v>
      </c>
      <c r="O2099">
        <v>11.6666666666667</v>
      </c>
      <c r="P2099">
        <v>0.61403508771929804</v>
      </c>
      <c r="Q2099" t="s">
        <v>5495</v>
      </c>
      <c r="R2099" t="s">
        <v>5477</v>
      </c>
      <c r="S2099" t="s">
        <v>46</v>
      </c>
      <c r="T2099" t="s">
        <v>11</v>
      </c>
      <c r="U2099" t="s">
        <v>19</v>
      </c>
      <c r="V2099" t="s">
        <v>7863</v>
      </c>
      <c r="W2099">
        <v>106.54351</v>
      </c>
      <c r="X2099">
        <v>11.02224</v>
      </c>
      <c r="Y2099" t="s">
        <v>7864</v>
      </c>
    </row>
    <row r="2100" spans="1:25" x14ac:dyDescent="0.75">
      <c r="A2100">
        <v>65065953</v>
      </c>
      <c r="B2100" t="s">
        <v>6664</v>
      </c>
      <c r="C2100" t="s">
        <v>5390</v>
      </c>
      <c r="D2100" t="s">
        <v>5496</v>
      </c>
      <c r="E2100" t="s">
        <v>18</v>
      </c>
      <c r="F2100">
        <v>0</v>
      </c>
      <c r="I2100">
        <v>3</v>
      </c>
      <c r="J2100">
        <v>4.6666666666666696</v>
      </c>
      <c r="L2100" t="s">
        <v>5508</v>
      </c>
      <c r="M2100" t="s">
        <v>5475</v>
      </c>
      <c r="N2100">
        <v>19</v>
      </c>
      <c r="O2100">
        <v>11.3333333333333</v>
      </c>
      <c r="P2100">
        <v>0.59649122807017596</v>
      </c>
      <c r="Q2100" t="s">
        <v>5482</v>
      </c>
      <c r="R2100" t="s">
        <v>5483</v>
      </c>
      <c r="S2100" t="s">
        <v>46</v>
      </c>
      <c r="T2100" t="s">
        <v>11</v>
      </c>
      <c r="U2100" t="s">
        <v>19</v>
      </c>
      <c r="V2100" t="s">
        <v>7869</v>
      </c>
      <c r="W2100">
        <v>106.54523</v>
      </c>
      <c r="X2100">
        <v>10.95879</v>
      </c>
      <c r="Y2100" t="s">
        <v>7866</v>
      </c>
    </row>
    <row r="2101" spans="1:25" x14ac:dyDescent="0.75">
      <c r="A2101">
        <v>65067642</v>
      </c>
      <c r="B2101" t="s">
        <v>2442</v>
      </c>
      <c r="C2101" t="s">
        <v>5390</v>
      </c>
      <c r="D2101" t="s">
        <v>5496</v>
      </c>
      <c r="E2101" t="s">
        <v>18</v>
      </c>
      <c r="F2101">
        <v>0</v>
      </c>
      <c r="I2101">
        <v>13</v>
      </c>
      <c r="J2101">
        <v>8.6666666666666696</v>
      </c>
      <c r="L2101" t="s">
        <v>5508</v>
      </c>
      <c r="M2101" t="s">
        <v>5475</v>
      </c>
      <c r="N2101">
        <v>19</v>
      </c>
      <c r="O2101">
        <v>12.6666666666667</v>
      </c>
      <c r="P2101">
        <v>0.66666666666666696</v>
      </c>
      <c r="Q2101" t="s">
        <v>5515</v>
      </c>
      <c r="R2101" t="s">
        <v>5483</v>
      </c>
      <c r="S2101" t="s">
        <v>46</v>
      </c>
      <c r="T2101" t="s">
        <v>11</v>
      </c>
      <c r="U2101" t="s">
        <v>19</v>
      </c>
      <c r="V2101" t="s">
        <v>7861</v>
      </c>
      <c r="W2101">
        <v>106.49592</v>
      </c>
      <c r="X2101">
        <v>10.98443</v>
      </c>
      <c r="Y2101" t="s">
        <v>7864</v>
      </c>
    </row>
    <row r="2102" spans="1:25" x14ac:dyDescent="0.75">
      <c r="A2102">
        <v>65501989</v>
      </c>
      <c r="B2102" t="s">
        <v>6678</v>
      </c>
      <c r="C2102" t="s">
        <v>5407</v>
      </c>
      <c r="D2102" t="s">
        <v>5488</v>
      </c>
      <c r="E2102" t="s">
        <v>18</v>
      </c>
      <c r="F2102">
        <v>0</v>
      </c>
      <c r="G2102">
        <v>3</v>
      </c>
      <c r="H2102" t="s">
        <v>7287</v>
      </c>
      <c r="I2102">
        <v>4</v>
      </c>
      <c r="J2102">
        <v>4.3333333333333304</v>
      </c>
      <c r="K2102">
        <v>2</v>
      </c>
      <c r="L2102" t="s">
        <v>5481</v>
      </c>
      <c r="M2102" t="s">
        <v>5475</v>
      </c>
      <c r="N2102">
        <v>19</v>
      </c>
      <c r="O2102">
        <v>13.3333333333333</v>
      </c>
      <c r="P2102">
        <v>0.70175438596491202</v>
      </c>
      <c r="Q2102" t="s">
        <v>5510</v>
      </c>
      <c r="R2102" t="s">
        <v>5486</v>
      </c>
      <c r="S2102" t="s">
        <v>46</v>
      </c>
      <c r="T2102" t="s">
        <v>11</v>
      </c>
      <c r="U2102" t="s">
        <v>19</v>
      </c>
      <c r="V2102" t="s">
        <v>7870</v>
      </c>
      <c r="W2102">
        <v>106.40018000000001</v>
      </c>
      <c r="X2102">
        <v>10.99128</v>
      </c>
      <c r="Y2102" t="s">
        <v>7864</v>
      </c>
    </row>
    <row r="2103" spans="1:25" x14ac:dyDescent="0.75">
      <c r="A2103">
        <v>65507269</v>
      </c>
      <c r="B2103" t="s">
        <v>6803</v>
      </c>
      <c r="C2103" t="s">
        <v>5407</v>
      </c>
      <c r="D2103" t="s">
        <v>5488</v>
      </c>
      <c r="E2103" t="s">
        <v>18</v>
      </c>
      <c r="F2103">
        <v>0</v>
      </c>
      <c r="I2103">
        <v>100</v>
      </c>
      <c r="J2103">
        <v>63.6666666666667</v>
      </c>
      <c r="K2103">
        <v>5</v>
      </c>
      <c r="L2103" t="s">
        <v>5508</v>
      </c>
      <c r="M2103" t="s">
        <v>5475</v>
      </c>
      <c r="N2103">
        <v>19</v>
      </c>
      <c r="O2103">
        <v>14</v>
      </c>
      <c r="P2103">
        <v>0.73684210526315796</v>
      </c>
      <c r="Q2103" t="s">
        <v>5507</v>
      </c>
      <c r="R2103" t="s">
        <v>5486</v>
      </c>
      <c r="S2103" t="s">
        <v>46</v>
      </c>
      <c r="T2103" t="s">
        <v>11</v>
      </c>
      <c r="U2103" t="s">
        <v>19</v>
      </c>
      <c r="V2103" t="s">
        <v>7869</v>
      </c>
      <c r="W2103">
        <v>106.53771999999999</v>
      </c>
      <c r="X2103">
        <v>10.941420000000001</v>
      </c>
      <c r="Y2103" t="s">
        <v>7864</v>
      </c>
    </row>
    <row r="2104" spans="1:25" x14ac:dyDescent="0.75">
      <c r="A2104">
        <v>65508099</v>
      </c>
      <c r="B2104" t="s">
        <v>6944</v>
      </c>
      <c r="C2104" t="s">
        <v>5407</v>
      </c>
      <c r="D2104" t="s">
        <v>5488</v>
      </c>
      <c r="E2104" t="s">
        <v>18</v>
      </c>
      <c r="F2104">
        <v>0</v>
      </c>
      <c r="I2104">
        <v>109</v>
      </c>
      <c r="J2104">
        <v>58</v>
      </c>
      <c r="K2104">
        <v>5</v>
      </c>
      <c r="L2104" t="s">
        <v>5508</v>
      </c>
      <c r="M2104" t="s">
        <v>5475</v>
      </c>
      <c r="N2104">
        <v>19</v>
      </c>
      <c r="O2104">
        <v>11</v>
      </c>
      <c r="P2104">
        <v>0.57894736842105299</v>
      </c>
      <c r="Q2104" t="s">
        <v>5507</v>
      </c>
      <c r="R2104" t="s">
        <v>5486</v>
      </c>
      <c r="S2104" t="s">
        <v>46</v>
      </c>
      <c r="T2104" t="s">
        <v>11</v>
      </c>
      <c r="U2104" t="s">
        <v>19</v>
      </c>
      <c r="V2104" t="s">
        <v>7869</v>
      </c>
      <c r="W2104">
        <v>106.55343999999999</v>
      </c>
      <c r="X2104">
        <v>10.932510000000001</v>
      </c>
      <c r="Y2104" t="s">
        <v>7866</v>
      </c>
    </row>
    <row r="2105" spans="1:25" x14ac:dyDescent="0.75">
      <c r="A2105">
        <v>65525519</v>
      </c>
      <c r="B2105" t="s">
        <v>5058</v>
      </c>
      <c r="C2105" t="s">
        <v>5407</v>
      </c>
      <c r="D2105" t="s">
        <v>5488</v>
      </c>
      <c r="E2105" t="s">
        <v>18</v>
      </c>
      <c r="F2105">
        <v>0</v>
      </c>
      <c r="I2105">
        <v>8</v>
      </c>
      <c r="J2105">
        <v>6</v>
      </c>
      <c r="K2105">
        <v>7</v>
      </c>
      <c r="L2105" t="s">
        <v>5508</v>
      </c>
      <c r="M2105" t="s">
        <v>5475</v>
      </c>
      <c r="N2105">
        <v>19</v>
      </c>
      <c r="O2105">
        <v>14.3333333333333</v>
      </c>
      <c r="P2105">
        <v>0.75438596491228105</v>
      </c>
      <c r="Q2105" t="s">
        <v>5495</v>
      </c>
      <c r="R2105" t="s">
        <v>5477</v>
      </c>
      <c r="S2105" t="s">
        <v>46</v>
      </c>
      <c r="T2105" t="s">
        <v>11</v>
      </c>
      <c r="U2105" t="s">
        <v>19</v>
      </c>
      <c r="V2105" t="s">
        <v>7859</v>
      </c>
      <c r="W2105">
        <v>106.5441</v>
      </c>
      <c r="X2105">
        <v>11.00531</v>
      </c>
      <c r="Y2105" t="s">
        <v>7864</v>
      </c>
    </row>
    <row r="2106" spans="1:25" x14ac:dyDescent="0.75">
      <c r="A2106">
        <v>65540044</v>
      </c>
      <c r="B2106" t="s">
        <v>6485</v>
      </c>
      <c r="C2106" t="s">
        <v>5407</v>
      </c>
      <c r="D2106" t="s">
        <v>5488</v>
      </c>
      <c r="E2106" t="s">
        <v>18</v>
      </c>
      <c r="F2106">
        <v>0</v>
      </c>
      <c r="I2106">
        <v>5</v>
      </c>
      <c r="J2106">
        <v>6.3333333333333304</v>
      </c>
      <c r="K2106">
        <v>5</v>
      </c>
      <c r="L2106" t="s">
        <v>5508</v>
      </c>
      <c r="M2106" t="s">
        <v>5475</v>
      </c>
      <c r="N2106">
        <v>19</v>
      </c>
      <c r="O2106">
        <v>11.6666666666667</v>
      </c>
      <c r="P2106">
        <v>0.61403508771929804</v>
      </c>
      <c r="Q2106" t="s">
        <v>5495</v>
      </c>
      <c r="R2106" t="s">
        <v>5477</v>
      </c>
      <c r="S2106" t="s">
        <v>46</v>
      </c>
      <c r="T2106" t="s">
        <v>11</v>
      </c>
      <c r="U2106" t="s">
        <v>19</v>
      </c>
      <c r="V2106" t="s">
        <v>7863</v>
      </c>
      <c r="W2106">
        <v>106.53194000000001</v>
      </c>
      <c r="X2106">
        <v>11.01712</v>
      </c>
      <c r="Y2106" t="s">
        <v>7864</v>
      </c>
    </row>
    <row r="2107" spans="1:25" x14ac:dyDescent="0.75">
      <c r="A2107">
        <v>65700976</v>
      </c>
      <c r="B2107" t="s">
        <v>5919</v>
      </c>
      <c r="C2107" t="s">
        <v>5407</v>
      </c>
      <c r="D2107" t="s">
        <v>5487</v>
      </c>
      <c r="E2107" t="s">
        <v>18</v>
      </c>
      <c r="F2107">
        <v>0</v>
      </c>
      <c r="G2107">
        <v>4</v>
      </c>
      <c r="H2107" t="s">
        <v>7287</v>
      </c>
      <c r="I2107">
        <v>16</v>
      </c>
      <c r="J2107">
        <v>12.3333333333333</v>
      </c>
      <c r="L2107" t="s">
        <v>5481</v>
      </c>
      <c r="M2107" t="s">
        <v>5475</v>
      </c>
      <c r="N2107">
        <v>19</v>
      </c>
      <c r="O2107">
        <v>12.3333333333333</v>
      </c>
      <c r="P2107">
        <v>0.64912280701754399</v>
      </c>
      <c r="Q2107" t="s">
        <v>5476</v>
      </c>
      <c r="R2107" t="s">
        <v>5477</v>
      </c>
      <c r="S2107" t="s">
        <v>46</v>
      </c>
      <c r="T2107" t="s">
        <v>11</v>
      </c>
      <c r="U2107" t="s">
        <v>19</v>
      </c>
      <c r="V2107" t="s">
        <v>7867</v>
      </c>
      <c r="W2107">
        <v>106.60209</v>
      </c>
      <c r="X2107">
        <v>10.92207</v>
      </c>
      <c r="Y2107" t="s">
        <v>7864</v>
      </c>
    </row>
    <row r="2108" spans="1:25" x14ac:dyDescent="0.75">
      <c r="A2108">
        <v>65714007</v>
      </c>
      <c r="B2108" t="s">
        <v>906</v>
      </c>
      <c r="C2108" t="s">
        <v>5407</v>
      </c>
      <c r="D2108" t="s">
        <v>5488</v>
      </c>
      <c r="E2108" t="s">
        <v>18</v>
      </c>
      <c r="F2108">
        <v>0</v>
      </c>
      <c r="I2108">
        <v>6</v>
      </c>
      <c r="J2108">
        <v>6.6666666666666696</v>
      </c>
      <c r="L2108" t="s">
        <v>5508</v>
      </c>
      <c r="M2108" t="s">
        <v>5475</v>
      </c>
      <c r="N2108">
        <v>19</v>
      </c>
      <c r="O2108">
        <v>10.6666666666667</v>
      </c>
      <c r="P2108">
        <v>0.56140350877193002</v>
      </c>
      <c r="Q2108" t="s">
        <v>5507</v>
      </c>
      <c r="R2108" t="s">
        <v>5486</v>
      </c>
      <c r="S2108" t="s">
        <v>46</v>
      </c>
      <c r="T2108" t="s">
        <v>11</v>
      </c>
      <c r="U2108" t="s">
        <v>19</v>
      </c>
      <c r="V2108" t="s">
        <v>7869</v>
      </c>
      <c r="W2108">
        <v>106.53537</v>
      </c>
      <c r="X2108">
        <v>10.94275</v>
      </c>
      <c r="Y2108" t="s">
        <v>7866</v>
      </c>
    </row>
    <row r="2109" spans="1:25" x14ac:dyDescent="0.75">
      <c r="A2109">
        <v>65726495</v>
      </c>
      <c r="B2109" t="s">
        <v>806</v>
      </c>
      <c r="C2109" t="s">
        <v>5407</v>
      </c>
      <c r="D2109" t="s">
        <v>5488</v>
      </c>
      <c r="E2109" t="s">
        <v>18</v>
      </c>
      <c r="F2109">
        <v>0</v>
      </c>
      <c r="I2109">
        <v>7</v>
      </c>
      <c r="J2109">
        <v>6.6666666666666696</v>
      </c>
      <c r="L2109" t="s">
        <v>5508</v>
      </c>
      <c r="M2109" t="s">
        <v>5475</v>
      </c>
      <c r="N2109">
        <v>19</v>
      </c>
      <c r="O2109">
        <v>12.6666666666667</v>
      </c>
      <c r="P2109">
        <v>0.66666666666666696</v>
      </c>
      <c r="Q2109" t="s">
        <v>5476</v>
      </c>
      <c r="R2109" t="s">
        <v>5477</v>
      </c>
      <c r="S2109" t="s">
        <v>46</v>
      </c>
      <c r="T2109" t="s">
        <v>11</v>
      </c>
      <c r="U2109" t="s">
        <v>19</v>
      </c>
      <c r="V2109" t="s">
        <v>7867</v>
      </c>
      <c r="W2109">
        <v>106.64362</v>
      </c>
      <c r="X2109">
        <v>10.974500000000001</v>
      </c>
      <c r="Y2109" t="s">
        <v>7864</v>
      </c>
    </row>
    <row r="2110" spans="1:25" x14ac:dyDescent="0.75">
      <c r="A2110">
        <v>65728224</v>
      </c>
      <c r="B2110" t="s">
        <v>6235</v>
      </c>
      <c r="C2110" t="s">
        <v>5407</v>
      </c>
      <c r="D2110" t="s">
        <v>5487</v>
      </c>
      <c r="E2110" t="s">
        <v>18</v>
      </c>
      <c r="F2110">
        <v>0</v>
      </c>
      <c r="I2110">
        <v>12</v>
      </c>
      <c r="J2110">
        <v>9</v>
      </c>
      <c r="L2110" t="s">
        <v>5508</v>
      </c>
      <c r="M2110" t="s">
        <v>5475</v>
      </c>
      <c r="N2110">
        <v>19</v>
      </c>
      <c r="O2110">
        <v>13.3333333333333</v>
      </c>
      <c r="P2110">
        <v>0.70175438596491202</v>
      </c>
      <c r="Q2110" t="s">
        <v>5476</v>
      </c>
      <c r="R2110" t="s">
        <v>5477</v>
      </c>
      <c r="S2110" t="s">
        <v>46</v>
      </c>
      <c r="T2110" t="s">
        <v>11</v>
      </c>
      <c r="U2110" t="s">
        <v>19</v>
      </c>
      <c r="V2110" t="s">
        <v>7867</v>
      </c>
      <c r="W2110">
        <v>106.64778</v>
      </c>
      <c r="X2110">
        <v>10.97626</v>
      </c>
      <c r="Y2110" t="s">
        <v>7864</v>
      </c>
    </row>
    <row r="2111" spans="1:25" x14ac:dyDescent="0.75">
      <c r="A2111">
        <v>65733710</v>
      </c>
      <c r="B2111" t="s">
        <v>6589</v>
      </c>
      <c r="C2111" t="s">
        <v>5407</v>
      </c>
      <c r="D2111" t="s">
        <v>5488</v>
      </c>
      <c r="E2111" t="s">
        <v>18</v>
      </c>
      <c r="F2111">
        <v>0</v>
      </c>
      <c r="I2111">
        <v>7</v>
      </c>
      <c r="J2111">
        <v>5.6666666666666696</v>
      </c>
      <c r="L2111" t="s">
        <v>5508</v>
      </c>
      <c r="M2111" t="s">
        <v>5475</v>
      </c>
      <c r="N2111">
        <v>19</v>
      </c>
      <c r="O2111">
        <v>12.6666666666667</v>
      </c>
      <c r="P2111">
        <v>0.66666666666666696</v>
      </c>
      <c r="Q2111" t="s">
        <v>5476</v>
      </c>
      <c r="R2111" t="s">
        <v>5477</v>
      </c>
      <c r="S2111" t="s">
        <v>46</v>
      </c>
      <c r="T2111" t="s">
        <v>11</v>
      </c>
      <c r="U2111" t="s">
        <v>19</v>
      </c>
      <c r="V2111" t="s">
        <v>7867</v>
      </c>
      <c r="W2111">
        <v>106.64926</v>
      </c>
      <c r="X2111">
        <v>10.92639</v>
      </c>
      <c r="Y2111" t="s">
        <v>7864</v>
      </c>
    </row>
    <row r="2112" spans="1:25" x14ac:dyDescent="0.75">
      <c r="A2112">
        <v>65064204</v>
      </c>
      <c r="B2112" t="s">
        <v>6613</v>
      </c>
      <c r="C2112" t="s">
        <v>5390</v>
      </c>
      <c r="D2112" t="s">
        <v>5496</v>
      </c>
      <c r="E2112" t="s">
        <v>18</v>
      </c>
      <c r="F2112">
        <v>0</v>
      </c>
      <c r="I2112">
        <v>7</v>
      </c>
      <c r="J2112">
        <v>7</v>
      </c>
      <c r="L2112" t="s">
        <v>5508</v>
      </c>
      <c r="M2112" t="s">
        <v>5475</v>
      </c>
      <c r="N2112">
        <v>18.6666666666667</v>
      </c>
      <c r="O2112">
        <v>13.6666666666667</v>
      </c>
      <c r="P2112">
        <v>0.73214285714285698</v>
      </c>
      <c r="Q2112" t="s">
        <v>5512</v>
      </c>
      <c r="R2112" t="s">
        <v>5483</v>
      </c>
      <c r="S2112" t="s">
        <v>46</v>
      </c>
      <c r="T2112" t="s">
        <v>11</v>
      </c>
      <c r="U2112" t="s">
        <v>19</v>
      </c>
      <c r="V2112" t="s">
        <v>7859</v>
      </c>
      <c r="W2112">
        <v>106.59554</v>
      </c>
      <c r="X2112">
        <v>10.958270000000001</v>
      </c>
      <c r="Y2112" t="s">
        <v>7864</v>
      </c>
    </row>
    <row r="2113" spans="1:25" x14ac:dyDescent="0.75">
      <c r="A2113">
        <v>65064547</v>
      </c>
      <c r="B2113" t="s">
        <v>6446</v>
      </c>
      <c r="C2113" t="s">
        <v>5427</v>
      </c>
      <c r="D2113" t="s">
        <v>5496</v>
      </c>
      <c r="E2113" t="s">
        <v>18</v>
      </c>
      <c r="F2113">
        <v>0</v>
      </c>
      <c r="I2113">
        <v>3</v>
      </c>
      <c r="J2113">
        <v>5</v>
      </c>
      <c r="L2113" t="s">
        <v>5508</v>
      </c>
      <c r="M2113" t="s">
        <v>5475</v>
      </c>
      <c r="N2113">
        <v>18.6666666666667</v>
      </c>
      <c r="O2113">
        <v>12</v>
      </c>
      <c r="P2113">
        <v>0.64285714285714302</v>
      </c>
      <c r="Q2113" t="s">
        <v>5482</v>
      </c>
      <c r="R2113" t="s">
        <v>5483</v>
      </c>
      <c r="S2113" t="s">
        <v>46</v>
      </c>
      <c r="T2113" t="s">
        <v>11</v>
      </c>
      <c r="U2113" t="s">
        <v>19</v>
      </c>
      <c r="V2113" t="s">
        <v>7869</v>
      </c>
      <c r="W2113">
        <v>106.53024000000001</v>
      </c>
      <c r="X2113">
        <v>10.95627</v>
      </c>
      <c r="Y2113" t="s">
        <v>7864</v>
      </c>
    </row>
    <row r="2114" spans="1:25" x14ac:dyDescent="0.75">
      <c r="A2114">
        <v>65065810</v>
      </c>
      <c r="B2114" t="s">
        <v>6656</v>
      </c>
      <c r="C2114" t="s">
        <v>5427</v>
      </c>
      <c r="D2114" t="s">
        <v>5496</v>
      </c>
      <c r="E2114" t="s">
        <v>18</v>
      </c>
      <c r="F2114">
        <v>0</v>
      </c>
      <c r="I2114">
        <v>5</v>
      </c>
      <c r="J2114">
        <v>5.3333333333333304</v>
      </c>
      <c r="L2114" t="s">
        <v>5508</v>
      </c>
      <c r="M2114" t="s">
        <v>5475</v>
      </c>
      <c r="N2114">
        <v>18.6666666666667</v>
      </c>
      <c r="O2114">
        <v>10.6666666666667</v>
      </c>
      <c r="P2114">
        <v>0.57142857142857095</v>
      </c>
      <c r="Q2114" t="s">
        <v>5482</v>
      </c>
      <c r="R2114" t="s">
        <v>5483</v>
      </c>
      <c r="S2114" t="s">
        <v>46</v>
      </c>
      <c r="T2114" t="s">
        <v>11</v>
      </c>
      <c r="U2114" t="s">
        <v>19</v>
      </c>
      <c r="V2114" t="s">
        <v>7869</v>
      </c>
      <c r="W2114">
        <v>106.48506999999999</v>
      </c>
      <c r="X2114">
        <v>10.965630000000001</v>
      </c>
      <c r="Y2114" t="s">
        <v>7866</v>
      </c>
    </row>
    <row r="2115" spans="1:25" x14ac:dyDescent="0.75">
      <c r="A2115">
        <v>65508463</v>
      </c>
      <c r="B2115" t="s">
        <v>2688</v>
      </c>
      <c r="C2115" t="s">
        <v>5407</v>
      </c>
      <c r="D2115" t="s">
        <v>5488</v>
      </c>
      <c r="E2115" t="s">
        <v>18</v>
      </c>
      <c r="F2115">
        <v>0</v>
      </c>
      <c r="G2115">
        <v>5</v>
      </c>
      <c r="H2115" t="s">
        <v>7287</v>
      </c>
      <c r="I2115">
        <v>3</v>
      </c>
      <c r="J2115">
        <v>3</v>
      </c>
      <c r="L2115" t="s">
        <v>5481</v>
      </c>
      <c r="M2115" t="s">
        <v>5475</v>
      </c>
      <c r="N2115">
        <v>18.6666666666667</v>
      </c>
      <c r="O2115">
        <v>12.3333333333333</v>
      </c>
      <c r="P2115">
        <v>0.66071428571428603</v>
      </c>
      <c r="Q2115" t="s">
        <v>5476</v>
      </c>
      <c r="R2115" t="s">
        <v>5477</v>
      </c>
      <c r="S2115" t="s">
        <v>46</v>
      </c>
      <c r="T2115" t="s">
        <v>11</v>
      </c>
      <c r="U2115" t="s">
        <v>19</v>
      </c>
      <c r="V2115" t="s">
        <v>7867</v>
      </c>
      <c r="W2115">
        <v>106.62175999999999</v>
      </c>
      <c r="X2115">
        <v>10.923920000000001</v>
      </c>
      <c r="Y2115" t="s">
        <v>7864</v>
      </c>
    </row>
    <row r="2116" spans="1:25" x14ac:dyDescent="0.75">
      <c r="A2116">
        <v>65705144</v>
      </c>
      <c r="B2116" t="s">
        <v>859</v>
      </c>
      <c r="C2116" t="s">
        <v>5407</v>
      </c>
      <c r="D2116" t="s">
        <v>5488</v>
      </c>
      <c r="E2116" t="s">
        <v>18</v>
      </c>
      <c r="F2116">
        <v>0</v>
      </c>
      <c r="G2116">
        <v>5</v>
      </c>
      <c r="H2116" t="s">
        <v>7287</v>
      </c>
      <c r="I2116">
        <v>12</v>
      </c>
      <c r="J2116">
        <v>8</v>
      </c>
      <c r="K2116">
        <v>9</v>
      </c>
      <c r="L2116" t="s">
        <v>5481</v>
      </c>
      <c r="M2116" t="s">
        <v>5475</v>
      </c>
      <c r="N2116">
        <v>18.6666666666667</v>
      </c>
      <c r="O2116">
        <v>12.3333333333333</v>
      </c>
      <c r="P2116">
        <v>0.66071428571428603</v>
      </c>
      <c r="Q2116" t="s">
        <v>5510</v>
      </c>
      <c r="R2116" t="s">
        <v>5486</v>
      </c>
      <c r="S2116" t="s">
        <v>46</v>
      </c>
      <c r="T2116" t="s">
        <v>11</v>
      </c>
      <c r="U2116" t="s">
        <v>19</v>
      </c>
      <c r="V2116" t="s">
        <v>7870</v>
      </c>
      <c r="W2116">
        <v>106.40237</v>
      </c>
      <c r="X2116">
        <v>10.98907</v>
      </c>
      <c r="Y2116" t="s">
        <v>7864</v>
      </c>
    </row>
    <row r="2117" spans="1:25" x14ac:dyDescent="0.75">
      <c r="A2117">
        <v>65727143</v>
      </c>
      <c r="B2117" t="s">
        <v>6569</v>
      </c>
      <c r="C2117" t="s">
        <v>5407</v>
      </c>
      <c r="D2117" t="s">
        <v>5487</v>
      </c>
      <c r="E2117" t="s">
        <v>18</v>
      </c>
      <c r="F2117">
        <v>0</v>
      </c>
      <c r="I2117">
        <v>5</v>
      </c>
      <c r="J2117">
        <v>5</v>
      </c>
      <c r="K2117">
        <v>5</v>
      </c>
      <c r="L2117" t="s">
        <v>5508</v>
      </c>
      <c r="M2117" t="s">
        <v>5475</v>
      </c>
      <c r="N2117">
        <v>18.6666666666667</v>
      </c>
      <c r="O2117">
        <v>12.3333333333333</v>
      </c>
      <c r="P2117">
        <v>0.66071428571428603</v>
      </c>
      <c r="Q2117" t="s">
        <v>5495</v>
      </c>
      <c r="R2117" t="s">
        <v>5477</v>
      </c>
      <c r="S2117" t="s">
        <v>46</v>
      </c>
      <c r="T2117" t="s">
        <v>11</v>
      </c>
      <c r="U2117" t="s">
        <v>19</v>
      </c>
      <c r="V2117" t="s">
        <v>7859</v>
      </c>
      <c r="W2117">
        <v>106.53234</v>
      </c>
      <c r="X2117">
        <v>11.00461</v>
      </c>
      <c r="Y2117" t="s">
        <v>7864</v>
      </c>
    </row>
    <row r="2118" spans="1:25" x14ac:dyDescent="0.75">
      <c r="A2118">
        <v>65734630</v>
      </c>
      <c r="B2118" t="s">
        <v>6774</v>
      </c>
      <c r="C2118" t="s">
        <v>5407</v>
      </c>
      <c r="D2118" t="s">
        <v>5488</v>
      </c>
      <c r="E2118" t="s">
        <v>18</v>
      </c>
      <c r="F2118">
        <v>0</v>
      </c>
      <c r="G2118">
        <v>3</v>
      </c>
      <c r="H2118" t="s">
        <v>7287</v>
      </c>
      <c r="I2118">
        <v>6</v>
      </c>
      <c r="J2118">
        <v>8.3333333333333304</v>
      </c>
      <c r="K2118">
        <v>4</v>
      </c>
      <c r="L2118" t="s">
        <v>5481</v>
      </c>
      <c r="M2118" t="s">
        <v>5475</v>
      </c>
      <c r="N2118">
        <v>18.6666666666667</v>
      </c>
      <c r="O2118">
        <v>11</v>
      </c>
      <c r="P2118">
        <v>0.58928571428571397</v>
      </c>
      <c r="Q2118" t="s">
        <v>5521</v>
      </c>
      <c r="R2118" t="s">
        <v>5477</v>
      </c>
      <c r="S2118" t="s">
        <v>46</v>
      </c>
      <c r="T2118" t="s">
        <v>11</v>
      </c>
      <c r="U2118" t="s">
        <v>19</v>
      </c>
      <c r="V2118" t="s">
        <v>7859</v>
      </c>
      <c r="W2118">
        <v>106.57035999999999</v>
      </c>
      <c r="X2118">
        <v>10.99821</v>
      </c>
      <c r="Y2118" t="s">
        <v>7866</v>
      </c>
    </row>
    <row r="2119" spans="1:25" x14ac:dyDescent="0.75">
      <c r="A2119">
        <v>65007452</v>
      </c>
      <c r="B2119" t="s">
        <v>6860</v>
      </c>
      <c r="C2119" t="s">
        <v>5390</v>
      </c>
      <c r="D2119" t="s">
        <v>5488</v>
      </c>
      <c r="E2119" t="s">
        <v>18</v>
      </c>
      <c r="F2119">
        <v>0</v>
      </c>
      <c r="G2119">
        <v>3</v>
      </c>
      <c r="H2119" t="s">
        <v>7287</v>
      </c>
      <c r="I2119">
        <v>4</v>
      </c>
      <c r="J2119">
        <v>3.6666666666666701</v>
      </c>
      <c r="K2119">
        <v>1</v>
      </c>
      <c r="L2119" t="s">
        <v>5481</v>
      </c>
      <c r="M2119" t="s">
        <v>5475</v>
      </c>
      <c r="N2119">
        <v>18.3333333333333</v>
      </c>
      <c r="O2119">
        <v>12</v>
      </c>
      <c r="P2119">
        <v>0.65454545454545499</v>
      </c>
      <c r="Q2119" t="s">
        <v>5512</v>
      </c>
      <c r="R2119" t="s">
        <v>5483</v>
      </c>
      <c r="S2119" t="s">
        <v>46</v>
      </c>
      <c r="T2119" t="s">
        <v>11</v>
      </c>
      <c r="U2119" t="s">
        <v>19</v>
      </c>
      <c r="V2119" t="s">
        <v>7859</v>
      </c>
      <c r="W2119">
        <v>106.60584</v>
      </c>
      <c r="X2119">
        <v>10.946339999999999</v>
      </c>
      <c r="Y2119" t="s">
        <v>7864</v>
      </c>
    </row>
    <row r="2120" spans="1:25" x14ac:dyDescent="0.75">
      <c r="A2120">
        <v>65010920</v>
      </c>
      <c r="B2120" t="s">
        <v>6237</v>
      </c>
      <c r="C2120" t="s">
        <v>5390</v>
      </c>
      <c r="D2120" t="s">
        <v>5488</v>
      </c>
      <c r="E2120" t="s">
        <v>18</v>
      </c>
      <c r="F2120">
        <v>0</v>
      </c>
      <c r="I2120">
        <v>10</v>
      </c>
      <c r="J2120">
        <v>7.3333333333333304</v>
      </c>
      <c r="K2120">
        <v>4</v>
      </c>
      <c r="L2120" t="s">
        <v>5508</v>
      </c>
      <c r="M2120" t="s">
        <v>5475</v>
      </c>
      <c r="N2120">
        <v>18.3333333333333</v>
      </c>
      <c r="O2120">
        <v>10.6666666666667</v>
      </c>
      <c r="P2120">
        <v>0.58181818181818201</v>
      </c>
      <c r="Q2120" t="s">
        <v>5515</v>
      </c>
      <c r="R2120" t="s">
        <v>5483</v>
      </c>
      <c r="S2120" t="s">
        <v>46</v>
      </c>
      <c r="T2120" t="s">
        <v>11</v>
      </c>
      <c r="U2120" t="s">
        <v>19</v>
      </c>
      <c r="V2120" t="s">
        <v>7861</v>
      </c>
      <c r="W2120">
        <v>106.49612999999999</v>
      </c>
      <c r="X2120">
        <v>10.98479</v>
      </c>
      <c r="Y2120" t="s">
        <v>7866</v>
      </c>
    </row>
    <row r="2121" spans="1:25" x14ac:dyDescent="0.75">
      <c r="A2121">
        <v>65012967</v>
      </c>
      <c r="B2121" t="s">
        <v>2819</v>
      </c>
      <c r="C2121" t="s">
        <v>5407</v>
      </c>
      <c r="D2121" t="s">
        <v>5487</v>
      </c>
      <c r="E2121" t="s">
        <v>18</v>
      </c>
      <c r="F2121">
        <v>0</v>
      </c>
      <c r="J2121">
        <v>1.6666666666666701</v>
      </c>
      <c r="K2121">
        <v>5</v>
      </c>
      <c r="L2121" t="s">
        <v>5508</v>
      </c>
      <c r="M2121" t="s">
        <v>5475</v>
      </c>
      <c r="N2121">
        <v>18.3333333333333</v>
      </c>
      <c r="O2121">
        <v>12</v>
      </c>
      <c r="P2121">
        <v>0.65454545454545499</v>
      </c>
      <c r="Q2121" t="s">
        <v>5476</v>
      </c>
      <c r="R2121" t="s">
        <v>5477</v>
      </c>
      <c r="S2121" t="s">
        <v>46</v>
      </c>
      <c r="T2121" t="s">
        <v>11</v>
      </c>
      <c r="U2121" t="s">
        <v>19</v>
      </c>
      <c r="V2121" t="s">
        <v>7867</v>
      </c>
      <c r="W2121">
        <v>106.63845999999999</v>
      </c>
      <c r="X2121">
        <v>10.9404</v>
      </c>
      <c r="Y2121" t="s">
        <v>7864</v>
      </c>
    </row>
    <row r="2122" spans="1:25" x14ac:dyDescent="0.75">
      <c r="A2122">
        <v>65014277</v>
      </c>
      <c r="B2122" t="s">
        <v>6571</v>
      </c>
      <c r="C2122" t="s">
        <v>5390</v>
      </c>
      <c r="D2122" t="s">
        <v>5487</v>
      </c>
      <c r="E2122" t="s">
        <v>18</v>
      </c>
      <c r="F2122">
        <v>0</v>
      </c>
      <c r="G2122">
        <v>7</v>
      </c>
      <c r="H2122" t="s">
        <v>7287</v>
      </c>
      <c r="I2122">
        <v>10</v>
      </c>
      <c r="J2122">
        <v>9</v>
      </c>
      <c r="K2122">
        <v>2</v>
      </c>
      <c r="L2122" t="s">
        <v>5481</v>
      </c>
      <c r="M2122" t="s">
        <v>5475</v>
      </c>
      <c r="N2122">
        <v>18.3333333333333</v>
      </c>
      <c r="O2122">
        <v>12</v>
      </c>
      <c r="P2122">
        <v>0.65454545454545499</v>
      </c>
      <c r="Q2122" t="s">
        <v>5512</v>
      </c>
      <c r="R2122" t="s">
        <v>5483</v>
      </c>
      <c r="S2122" t="s">
        <v>46</v>
      </c>
      <c r="T2122" t="s">
        <v>11</v>
      </c>
      <c r="U2122" t="s">
        <v>19</v>
      </c>
      <c r="V2122" t="s">
        <v>7867</v>
      </c>
      <c r="W2122">
        <v>106.62226</v>
      </c>
      <c r="X2122">
        <v>10.97617</v>
      </c>
      <c r="Y2122" t="s">
        <v>7864</v>
      </c>
    </row>
    <row r="2123" spans="1:25" x14ac:dyDescent="0.75">
      <c r="A2123">
        <v>65016138</v>
      </c>
      <c r="B2123" t="s">
        <v>6919</v>
      </c>
      <c r="C2123" t="s">
        <v>5390</v>
      </c>
      <c r="D2123" t="s">
        <v>5488</v>
      </c>
      <c r="E2123" t="s">
        <v>18</v>
      </c>
      <c r="F2123">
        <v>0</v>
      </c>
      <c r="I2123">
        <v>4</v>
      </c>
      <c r="J2123">
        <v>4.3333333333333304</v>
      </c>
      <c r="K2123">
        <v>2</v>
      </c>
      <c r="L2123" t="s">
        <v>5508</v>
      </c>
      <c r="M2123" t="s">
        <v>5475</v>
      </c>
      <c r="N2123">
        <v>18.3333333333333</v>
      </c>
      <c r="O2123">
        <v>12.6666666666667</v>
      </c>
      <c r="P2123">
        <v>0.69090909090909103</v>
      </c>
      <c r="Q2123" t="s">
        <v>5512</v>
      </c>
      <c r="R2123" t="s">
        <v>5483</v>
      </c>
      <c r="S2123" t="s">
        <v>46</v>
      </c>
      <c r="T2123" t="s">
        <v>11</v>
      </c>
      <c r="U2123" t="s">
        <v>19</v>
      </c>
      <c r="V2123" t="s">
        <v>7859</v>
      </c>
      <c r="W2123">
        <v>106.57192000000001</v>
      </c>
      <c r="X2123">
        <v>10.99464</v>
      </c>
      <c r="Y2123" t="s">
        <v>7864</v>
      </c>
    </row>
    <row r="2124" spans="1:25" x14ac:dyDescent="0.75">
      <c r="A2124">
        <v>65063968</v>
      </c>
      <c r="B2124" t="s">
        <v>7791</v>
      </c>
      <c r="C2124" t="s">
        <v>5407</v>
      </c>
      <c r="D2124" t="s">
        <v>5496</v>
      </c>
      <c r="E2124" t="s">
        <v>18</v>
      </c>
      <c r="F2124">
        <v>0</v>
      </c>
      <c r="G2124">
        <v>5</v>
      </c>
      <c r="H2124" t="s">
        <v>7287</v>
      </c>
      <c r="I2124">
        <v>5</v>
      </c>
      <c r="J2124">
        <v>10</v>
      </c>
      <c r="L2124" t="s">
        <v>5481</v>
      </c>
      <c r="M2124" t="s">
        <v>5475</v>
      </c>
      <c r="N2124">
        <v>18.3333333333333</v>
      </c>
      <c r="O2124">
        <v>13.3333333333333</v>
      </c>
      <c r="P2124">
        <v>0.72727272727272696</v>
      </c>
      <c r="Q2124" t="s">
        <v>5521</v>
      </c>
      <c r="R2124" t="s">
        <v>5477</v>
      </c>
      <c r="S2124" t="s">
        <v>46</v>
      </c>
      <c r="T2124" t="s">
        <v>11</v>
      </c>
      <c r="U2124" t="s">
        <v>19</v>
      </c>
      <c r="V2124" t="s">
        <v>7863</v>
      </c>
      <c r="W2124">
        <v>106.52455999999999</v>
      </c>
      <c r="X2124">
        <v>10.987349999999999</v>
      </c>
      <c r="Y2124" t="s">
        <v>7864</v>
      </c>
    </row>
    <row r="2125" spans="1:25" x14ac:dyDescent="0.75">
      <c r="A2125">
        <v>65064028</v>
      </c>
      <c r="B2125" t="s">
        <v>6768</v>
      </c>
      <c r="C2125" t="s">
        <v>5390</v>
      </c>
      <c r="D2125" t="s">
        <v>5496</v>
      </c>
      <c r="E2125" t="s">
        <v>18</v>
      </c>
      <c r="F2125">
        <v>0</v>
      </c>
      <c r="G2125">
        <v>4</v>
      </c>
      <c r="H2125" t="s">
        <v>7287</v>
      </c>
      <c r="I2125">
        <v>4</v>
      </c>
      <c r="J2125">
        <v>4</v>
      </c>
      <c r="L2125" t="s">
        <v>5481</v>
      </c>
      <c r="M2125" t="s">
        <v>5475</v>
      </c>
      <c r="N2125">
        <v>18.3333333333333</v>
      </c>
      <c r="O2125">
        <v>11.6666666666667</v>
      </c>
      <c r="P2125">
        <v>0.63636363636363602</v>
      </c>
      <c r="Q2125" t="s">
        <v>5482</v>
      </c>
      <c r="R2125" t="s">
        <v>5483</v>
      </c>
      <c r="S2125" t="s">
        <v>46</v>
      </c>
      <c r="T2125" t="s">
        <v>11</v>
      </c>
      <c r="U2125" t="s">
        <v>19</v>
      </c>
      <c r="V2125" t="s">
        <v>7861</v>
      </c>
      <c r="W2125">
        <v>106.47165</v>
      </c>
      <c r="X2125">
        <v>10.95092</v>
      </c>
      <c r="Y2125" t="s">
        <v>7864</v>
      </c>
    </row>
    <row r="2126" spans="1:25" x14ac:dyDescent="0.75">
      <c r="A2126">
        <v>65064970</v>
      </c>
      <c r="B2126" t="s">
        <v>6905</v>
      </c>
      <c r="C2126" t="s">
        <v>5407</v>
      </c>
      <c r="D2126" t="s">
        <v>5496</v>
      </c>
      <c r="E2126" t="s">
        <v>18</v>
      </c>
      <c r="F2126">
        <v>0</v>
      </c>
      <c r="L2126" t="s">
        <v>5508</v>
      </c>
      <c r="M2126" t="s">
        <v>5475</v>
      </c>
      <c r="N2126">
        <v>18.3333333333333</v>
      </c>
      <c r="O2126">
        <v>11.3333333333333</v>
      </c>
      <c r="P2126">
        <v>0.61818181818181805</v>
      </c>
      <c r="Q2126" t="s">
        <v>5476</v>
      </c>
      <c r="R2126" t="s">
        <v>5477</v>
      </c>
      <c r="S2126" t="s">
        <v>46</v>
      </c>
      <c r="T2126" t="s">
        <v>11</v>
      </c>
      <c r="U2126" t="s">
        <v>19</v>
      </c>
      <c r="V2126" t="s">
        <v>7867</v>
      </c>
      <c r="W2126">
        <v>106.63561</v>
      </c>
      <c r="X2126">
        <v>10.92714</v>
      </c>
      <c r="Y2126" t="s">
        <v>7864</v>
      </c>
    </row>
    <row r="2127" spans="1:25" x14ac:dyDescent="0.75">
      <c r="A2127">
        <v>65065422</v>
      </c>
      <c r="B2127" t="s">
        <v>6953</v>
      </c>
      <c r="C2127" t="s">
        <v>5427</v>
      </c>
      <c r="D2127" t="s">
        <v>5496</v>
      </c>
      <c r="E2127" t="s">
        <v>18</v>
      </c>
      <c r="F2127">
        <v>0</v>
      </c>
      <c r="G2127">
        <v>5</v>
      </c>
      <c r="H2127" t="s">
        <v>7287</v>
      </c>
      <c r="I2127">
        <v>6</v>
      </c>
      <c r="J2127">
        <v>5.3333333333333304</v>
      </c>
      <c r="L2127" t="s">
        <v>5481</v>
      </c>
      <c r="M2127" t="s">
        <v>5475</v>
      </c>
      <c r="N2127">
        <v>18.3333333333333</v>
      </c>
      <c r="O2127">
        <v>12.6666666666667</v>
      </c>
      <c r="P2127">
        <v>0.69090909090909103</v>
      </c>
      <c r="Q2127" t="s">
        <v>5515</v>
      </c>
      <c r="R2127" t="s">
        <v>5483</v>
      </c>
      <c r="S2127" t="s">
        <v>46</v>
      </c>
      <c r="T2127" t="s">
        <v>11</v>
      </c>
      <c r="U2127" t="s">
        <v>19</v>
      </c>
      <c r="V2127" t="s">
        <v>7861</v>
      </c>
      <c r="W2127">
        <v>106.48895</v>
      </c>
      <c r="X2127">
        <v>10.97343</v>
      </c>
      <c r="Y2127" t="s">
        <v>7864</v>
      </c>
    </row>
    <row r="2128" spans="1:25" x14ac:dyDescent="0.75">
      <c r="A2128">
        <v>65065736</v>
      </c>
      <c r="B2128" t="s">
        <v>6464</v>
      </c>
      <c r="C2128" t="s">
        <v>5390</v>
      </c>
      <c r="D2128" t="s">
        <v>5496</v>
      </c>
      <c r="E2128" t="s">
        <v>18</v>
      </c>
      <c r="F2128">
        <v>0</v>
      </c>
      <c r="I2128">
        <v>3</v>
      </c>
      <c r="J2128">
        <v>3</v>
      </c>
      <c r="L2128" t="s">
        <v>5508</v>
      </c>
      <c r="M2128" t="s">
        <v>5475</v>
      </c>
      <c r="N2128">
        <v>18.3333333333333</v>
      </c>
      <c r="O2128">
        <v>12</v>
      </c>
      <c r="P2128">
        <v>0.65454545454545499</v>
      </c>
      <c r="Q2128" t="s">
        <v>5482</v>
      </c>
      <c r="R2128" t="s">
        <v>5483</v>
      </c>
      <c r="S2128" t="s">
        <v>46</v>
      </c>
      <c r="T2128" t="s">
        <v>11</v>
      </c>
      <c r="U2128" t="s">
        <v>19</v>
      </c>
      <c r="V2128" t="s">
        <v>7869</v>
      </c>
      <c r="W2128">
        <v>106.53981</v>
      </c>
      <c r="X2128">
        <v>10.94599</v>
      </c>
      <c r="Y2128" t="s">
        <v>7864</v>
      </c>
    </row>
    <row r="2129" spans="1:25" x14ac:dyDescent="0.75">
      <c r="A2129">
        <v>65065924</v>
      </c>
      <c r="B2129" t="s">
        <v>7789</v>
      </c>
      <c r="C2129" t="s">
        <v>5390</v>
      </c>
      <c r="D2129" t="s">
        <v>5496</v>
      </c>
      <c r="E2129" t="s">
        <v>18</v>
      </c>
      <c r="F2129">
        <v>0</v>
      </c>
      <c r="I2129">
        <v>4</v>
      </c>
      <c r="J2129">
        <v>4.3333333333333304</v>
      </c>
      <c r="L2129" t="s">
        <v>5508</v>
      </c>
      <c r="M2129" t="s">
        <v>5475</v>
      </c>
      <c r="N2129">
        <v>18.3333333333333</v>
      </c>
      <c r="O2129">
        <v>11.6666666666667</v>
      </c>
      <c r="P2129">
        <v>0.63636363636363602</v>
      </c>
      <c r="Q2129" t="s">
        <v>5512</v>
      </c>
      <c r="R2129" t="s">
        <v>5483</v>
      </c>
      <c r="S2129" t="s">
        <v>46</v>
      </c>
      <c r="T2129" t="s">
        <v>11</v>
      </c>
      <c r="U2129" t="s">
        <v>19</v>
      </c>
      <c r="V2129" t="s">
        <v>7859</v>
      </c>
      <c r="W2129">
        <v>106.53351000000001</v>
      </c>
      <c r="X2129">
        <v>11.00437</v>
      </c>
      <c r="Y2129" t="s">
        <v>7864</v>
      </c>
    </row>
    <row r="2130" spans="1:25" x14ac:dyDescent="0.75">
      <c r="A2130">
        <v>65501991</v>
      </c>
      <c r="B2130" t="s">
        <v>5713</v>
      </c>
      <c r="C2130" t="s">
        <v>5407</v>
      </c>
      <c r="D2130" t="s">
        <v>5487</v>
      </c>
      <c r="E2130" t="s">
        <v>18</v>
      </c>
      <c r="F2130">
        <v>0</v>
      </c>
      <c r="I2130">
        <v>21</v>
      </c>
      <c r="J2130">
        <v>13.6666666666667</v>
      </c>
      <c r="K2130">
        <v>7</v>
      </c>
      <c r="L2130" t="s">
        <v>5508</v>
      </c>
      <c r="M2130" t="s">
        <v>5475</v>
      </c>
      <c r="N2130">
        <v>18.3333333333333</v>
      </c>
      <c r="O2130">
        <v>13.3333333333333</v>
      </c>
      <c r="P2130">
        <v>0.72727272727272696</v>
      </c>
      <c r="Q2130" t="s">
        <v>5510</v>
      </c>
      <c r="R2130" t="s">
        <v>5486</v>
      </c>
      <c r="S2130" t="s">
        <v>46</v>
      </c>
      <c r="T2130" t="s">
        <v>11</v>
      </c>
      <c r="U2130" t="s">
        <v>19</v>
      </c>
      <c r="V2130" t="s">
        <v>7870</v>
      </c>
      <c r="W2130">
        <v>106.39104</v>
      </c>
      <c r="X2130">
        <v>10.991720000000001</v>
      </c>
      <c r="Y2130" t="s">
        <v>7864</v>
      </c>
    </row>
    <row r="2131" spans="1:25" x14ac:dyDescent="0.75">
      <c r="A2131">
        <v>65509021</v>
      </c>
      <c r="B2131" t="s">
        <v>6702</v>
      </c>
      <c r="C2131" t="s">
        <v>5407</v>
      </c>
      <c r="D2131" t="s">
        <v>5488</v>
      </c>
      <c r="E2131" t="s">
        <v>18</v>
      </c>
      <c r="F2131">
        <v>0</v>
      </c>
      <c r="I2131">
        <v>4</v>
      </c>
      <c r="J2131">
        <v>8.6666666666666696</v>
      </c>
      <c r="L2131" t="s">
        <v>5508</v>
      </c>
      <c r="M2131" t="s">
        <v>5475</v>
      </c>
      <c r="N2131">
        <v>18.3333333333333</v>
      </c>
      <c r="O2131">
        <v>13.3333333333333</v>
      </c>
      <c r="P2131">
        <v>0.72727272727272696</v>
      </c>
      <c r="Q2131" t="s">
        <v>5485</v>
      </c>
      <c r="R2131" t="s">
        <v>5486</v>
      </c>
      <c r="S2131" t="s">
        <v>46</v>
      </c>
      <c r="T2131" t="s">
        <v>11</v>
      </c>
      <c r="U2131" t="s">
        <v>19</v>
      </c>
      <c r="V2131" t="s">
        <v>7861</v>
      </c>
      <c r="W2131">
        <v>106.4713</v>
      </c>
      <c r="X2131">
        <v>10.955260000000001</v>
      </c>
      <c r="Y2131" t="s">
        <v>7864</v>
      </c>
    </row>
    <row r="2132" spans="1:25" x14ac:dyDescent="0.75">
      <c r="A2132">
        <v>65525515</v>
      </c>
      <c r="B2132" t="s">
        <v>4761</v>
      </c>
      <c r="C2132" t="s">
        <v>5407</v>
      </c>
      <c r="D2132" t="s">
        <v>5488</v>
      </c>
      <c r="E2132" t="s">
        <v>18</v>
      </c>
      <c r="F2132">
        <v>0</v>
      </c>
      <c r="I2132">
        <v>7</v>
      </c>
      <c r="J2132">
        <v>8.6666666666666696</v>
      </c>
      <c r="K2132">
        <v>6</v>
      </c>
      <c r="L2132" t="s">
        <v>5508</v>
      </c>
      <c r="M2132" t="s">
        <v>5475</v>
      </c>
      <c r="N2132">
        <v>18.3333333333333</v>
      </c>
      <c r="O2132">
        <v>12</v>
      </c>
      <c r="P2132">
        <v>0.65454545454545499</v>
      </c>
      <c r="Q2132" t="s">
        <v>5495</v>
      </c>
      <c r="R2132" t="s">
        <v>5477</v>
      </c>
      <c r="S2132" t="s">
        <v>46</v>
      </c>
      <c r="T2132" t="s">
        <v>11</v>
      </c>
      <c r="U2132" t="s">
        <v>19</v>
      </c>
      <c r="V2132" t="s">
        <v>7859</v>
      </c>
      <c r="W2132">
        <v>106.56825000000001</v>
      </c>
      <c r="X2132">
        <v>11.02692</v>
      </c>
      <c r="Y2132" t="s">
        <v>7864</v>
      </c>
    </row>
    <row r="2133" spans="1:25" x14ac:dyDescent="0.75">
      <c r="A2133">
        <v>65525570</v>
      </c>
      <c r="B2133" t="s">
        <v>6867</v>
      </c>
      <c r="C2133" t="s">
        <v>5407</v>
      </c>
      <c r="D2133" t="s">
        <v>5488</v>
      </c>
      <c r="E2133" t="s">
        <v>18</v>
      </c>
      <c r="F2133">
        <v>0</v>
      </c>
      <c r="I2133">
        <v>6</v>
      </c>
      <c r="J2133">
        <v>10.6666666666667</v>
      </c>
      <c r="K2133">
        <v>6</v>
      </c>
      <c r="L2133" t="s">
        <v>5508</v>
      </c>
      <c r="M2133" t="s">
        <v>5475</v>
      </c>
      <c r="N2133">
        <v>18.3333333333333</v>
      </c>
      <c r="O2133">
        <v>11.3333333333333</v>
      </c>
      <c r="P2133">
        <v>0.61818181818181805</v>
      </c>
      <c r="Q2133" t="s">
        <v>5510</v>
      </c>
      <c r="R2133" t="s">
        <v>5486</v>
      </c>
      <c r="S2133" t="s">
        <v>46</v>
      </c>
      <c r="T2133" t="s">
        <v>11</v>
      </c>
      <c r="U2133" t="s">
        <v>19</v>
      </c>
      <c r="V2133" t="s">
        <v>7870</v>
      </c>
      <c r="W2133">
        <v>106.40875</v>
      </c>
      <c r="X2133">
        <v>10.9983</v>
      </c>
      <c r="Y2133" t="s">
        <v>7864</v>
      </c>
    </row>
    <row r="2134" spans="1:25" x14ac:dyDescent="0.75">
      <c r="A2134">
        <v>65540293</v>
      </c>
      <c r="B2134" t="s">
        <v>6582</v>
      </c>
      <c r="C2134" t="s">
        <v>5407</v>
      </c>
      <c r="D2134" t="s">
        <v>5488</v>
      </c>
      <c r="E2134" t="s">
        <v>18</v>
      </c>
      <c r="F2134">
        <v>0</v>
      </c>
      <c r="I2134">
        <v>8</v>
      </c>
      <c r="J2134">
        <v>5.6666666666666696</v>
      </c>
      <c r="L2134" t="s">
        <v>5508</v>
      </c>
      <c r="M2134" t="s">
        <v>5475</v>
      </c>
      <c r="N2134">
        <v>18.3333333333333</v>
      </c>
      <c r="O2134">
        <v>12</v>
      </c>
      <c r="P2134">
        <v>0.65454545454545499</v>
      </c>
      <c r="Q2134" t="s">
        <v>5476</v>
      </c>
      <c r="R2134" t="s">
        <v>5477</v>
      </c>
      <c r="S2134" t="s">
        <v>46</v>
      </c>
      <c r="T2134" t="s">
        <v>11</v>
      </c>
      <c r="U2134" t="s">
        <v>19</v>
      </c>
      <c r="V2134" t="s">
        <v>7867</v>
      </c>
      <c r="W2134">
        <v>106.62376999999999</v>
      </c>
      <c r="X2134">
        <v>10.924580000000001</v>
      </c>
      <c r="Y2134" t="s">
        <v>7864</v>
      </c>
    </row>
    <row r="2135" spans="1:25" x14ac:dyDescent="0.75">
      <c r="A2135">
        <v>65700571</v>
      </c>
      <c r="B2135" t="s">
        <v>6631</v>
      </c>
      <c r="C2135" t="s">
        <v>5407</v>
      </c>
      <c r="D2135" t="s">
        <v>5488</v>
      </c>
      <c r="E2135" t="s">
        <v>18</v>
      </c>
      <c r="F2135">
        <v>0</v>
      </c>
      <c r="I2135">
        <v>8</v>
      </c>
      <c r="J2135">
        <v>5.3333333333333304</v>
      </c>
      <c r="K2135">
        <v>10</v>
      </c>
      <c r="L2135" t="s">
        <v>5508</v>
      </c>
      <c r="M2135" t="s">
        <v>5475</v>
      </c>
      <c r="N2135">
        <v>18.3333333333333</v>
      </c>
      <c r="O2135">
        <v>11.6666666666667</v>
      </c>
      <c r="P2135">
        <v>0.63636363636363602</v>
      </c>
      <c r="Q2135" t="s">
        <v>5510</v>
      </c>
      <c r="R2135" t="s">
        <v>5486</v>
      </c>
      <c r="S2135" t="s">
        <v>46</v>
      </c>
      <c r="T2135" t="s">
        <v>11</v>
      </c>
      <c r="U2135" t="s">
        <v>19</v>
      </c>
      <c r="V2135" t="s">
        <v>7870</v>
      </c>
      <c r="W2135">
        <v>106.37128</v>
      </c>
      <c r="X2135">
        <v>10.992940000000001</v>
      </c>
      <c r="Y2135" t="s">
        <v>7864</v>
      </c>
    </row>
    <row r="2136" spans="1:25" x14ac:dyDescent="0.75">
      <c r="A2136">
        <v>65701807</v>
      </c>
      <c r="B2136" t="s">
        <v>6816</v>
      </c>
      <c r="C2136" t="s">
        <v>5407</v>
      </c>
      <c r="D2136" t="s">
        <v>5488</v>
      </c>
      <c r="E2136" t="s">
        <v>18</v>
      </c>
      <c r="F2136">
        <v>0</v>
      </c>
      <c r="I2136">
        <v>6</v>
      </c>
      <c r="J2136">
        <v>4.6666666666666696</v>
      </c>
      <c r="K2136">
        <v>6</v>
      </c>
      <c r="L2136" t="s">
        <v>5508</v>
      </c>
      <c r="M2136" t="s">
        <v>5475</v>
      </c>
      <c r="N2136">
        <v>18.3333333333333</v>
      </c>
      <c r="O2136">
        <v>13.3333333333333</v>
      </c>
      <c r="P2136">
        <v>0.72727272727272696</v>
      </c>
      <c r="Q2136" t="s">
        <v>5495</v>
      </c>
      <c r="R2136" t="s">
        <v>5477</v>
      </c>
      <c r="S2136" t="s">
        <v>46</v>
      </c>
      <c r="T2136" t="s">
        <v>11</v>
      </c>
      <c r="U2136" t="s">
        <v>19</v>
      </c>
      <c r="V2136" t="s">
        <v>7863</v>
      </c>
      <c r="W2136">
        <v>106.48778</v>
      </c>
      <c r="X2136">
        <v>11.03032</v>
      </c>
      <c r="Y2136" t="s">
        <v>7864</v>
      </c>
    </row>
    <row r="2137" spans="1:25" x14ac:dyDescent="0.75">
      <c r="A2137">
        <v>65705953</v>
      </c>
      <c r="B2137" t="s">
        <v>6585</v>
      </c>
      <c r="C2137" t="s">
        <v>5407</v>
      </c>
      <c r="D2137" t="s">
        <v>5488</v>
      </c>
      <c r="E2137" t="s">
        <v>18</v>
      </c>
      <c r="F2137">
        <v>0</v>
      </c>
      <c r="G2137">
        <v>3</v>
      </c>
      <c r="H2137" t="s">
        <v>7287</v>
      </c>
      <c r="I2137">
        <v>5</v>
      </c>
      <c r="J2137">
        <v>3.6666666666666701</v>
      </c>
      <c r="K2137">
        <v>4</v>
      </c>
      <c r="L2137" t="s">
        <v>5481</v>
      </c>
      <c r="M2137" t="s">
        <v>5475</v>
      </c>
      <c r="N2137">
        <v>18.3333333333333</v>
      </c>
      <c r="O2137">
        <v>13.6666666666667</v>
      </c>
      <c r="P2137">
        <v>0.74545454545454504</v>
      </c>
      <c r="Q2137" t="s">
        <v>5510</v>
      </c>
      <c r="R2137" t="s">
        <v>5486</v>
      </c>
      <c r="S2137" t="s">
        <v>46</v>
      </c>
      <c r="T2137" t="s">
        <v>11</v>
      </c>
      <c r="U2137" t="s">
        <v>19</v>
      </c>
      <c r="V2137" t="s">
        <v>7861</v>
      </c>
      <c r="W2137">
        <v>106.44856</v>
      </c>
      <c r="X2137">
        <v>11.00178</v>
      </c>
      <c r="Y2137" t="s">
        <v>7864</v>
      </c>
    </row>
    <row r="2138" spans="1:25" x14ac:dyDescent="0.75">
      <c r="A2138">
        <v>65706119</v>
      </c>
      <c r="B2138" t="s">
        <v>6647</v>
      </c>
      <c r="C2138" t="s">
        <v>5407</v>
      </c>
      <c r="D2138" t="s">
        <v>5488</v>
      </c>
      <c r="E2138" t="s">
        <v>18</v>
      </c>
      <c r="F2138">
        <v>0</v>
      </c>
      <c r="I2138">
        <v>41</v>
      </c>
      <c r="J2138">
        <v>30.3333333333333</v>
      </c>
      <c r="K2138">
        <v>7</v>
      </c>
      <c r="L2138" t="s">
        <v>5508</v>
      </c>
      <c r="M2138" t="s">
        <v>5475</v>
      </c>
      <c r="N2138">
        <v>18.3333333333333</v>
      </c>
      <c r="O2138">
        <v>9</v>
      </c>
      <c r="P2138">
        <v>0.49090909090909102</v>
      </c>
      <c r="Q2138" t="s">
        <v>5507</v>
      </c>
      <c r="R2138" t="s">
        <v>5486</v>
      </c>
      <c r="S2138" t="s">
        <v>46</v>
      </c>
      <c r="T2138" t="s">
        <v>11</v>
      </c>
      <c r="U2138" t="s">
        <v>19</v>
      </c>
      <c r="V2138" t="s">
        <v>7869</v>
      </c>
      <c r="W2138">
        <v>106.54658000000001</v>
      </c>
      <c r="X2138">
        <v>10.959849999999999</v>
      </c>
      <c r="Y2138" t="s">
        <v>7866</v>
      </c>
    </row>
    <row r="2139" spans="1:25" x14ac:dyDescent="0.75">
      <c r="A2139">
        <v>65717824</v>
      </c>
      <c r="B2139" t="s">
        <v>6608</v>
      </c>
      <c r="C2139" t="s">
        <v>5407</v>
      </c>
      <c r="D2139" t="s">
        <v>5488</v>
      </c>
      <c r="E2139" t="s">
        <v>18</v>
      </c>
      <c r="F2139">
        <v>0</v>
      </c>
      <c r="I2139">
        <v>8</v>
      </c>
      <c r="J2139">
        <v>7</v>
      </c>
      <c r="L2139" t="s">
        <v>5508</v>
      </c>
      <c r="M2139" t="s">
        <v>5475</v>
      </c>
      <c r="N2139">
        <v>18.3333333333333</v>
      </c>
      <c r="O2139">
        <v>14</v>
      </c>
      <c r="P2139">
        <v>0.763636363636364</v>
      </c>
      <c r="Q2139" t="s">
        <v>5500</v>
      </c>
      <c r="R2139" t="s">
        <v>5486</v>
      </c>
      <c r="S2139" t="s">
        <v>46</v>
      </c>
      <c r="T2139" t="s">
        <v>11</v>
      </c>
      <c r="U2139" t="s">
        <v>19</v>
      </c>
      <c r="V2139" t="s">
        <v>7869</v>
      </c>
      <c r="W2139">
        <v>106.5106</v>
      </c>
      <c r="X2139">
        <v>10.962</v>
      </c>
      <c r="Y2139" t="s">
        <v>7864</v>
      </c>
    </row>
    <row r="2140" spans="1:25" x14ac:dyDescent="0.75">
      <c r="A2140">
        <v>65718127</v>
      </c>
      <c r="B2140" t="s">
        <v>6417</v>
      </c>
      <c r="C2140" t="s">
        <v>5407</v>
      </c>
      <c r="D2140" t="s">
        <v>5488</v>
      </c>
      <c r="E2140" t="s">
        <v>18</v>
      </c>
      <c r="F2140">
        <v>0</v>
      </c>
      <c r="I2140">
        <v>7</v>
      </c>
      <c r="J2140">
        <v>5.3333333333333304</v>
      </c>
      <c r="L2140" t="s">
        <v>5508</v>
      </c>
      <c r="M2140" t="s">
        <v>5475</v>
      </c>
      <c r="N2140">
        <v>18.3333333333333</v>
      </c>
      <c r="O2140">
        <v>12</v>
      </c>
      <c r="P2140">
        <v>0.65454545454545499</v>
      </c>
      <c r="Q2140" t="s">
        <v>5476</v>
      </c>
      <c r="R2140" t="s">
        <v>5477</v>
      </c>
      <c r="S2140" t="s">
        <v>46</v>
      </c>
      <c r="T2140" t="s">
        <v>11</v>
      </c>
      <c r="U2140" t="s">
        <v>19</v>
      </c>
      <c r="V2140" t="s">
        <v>7867</v>
      </c>
      <c r="W2140">
        <v>106.64254</v>
      </c>
      <c r="X2140">
        <v>10.928789999999999</v>
      </c>
      <c r="Y2140" t="s">
        <v>7864</v>
      </c>
    </row>
    <row r="2141" spans="1:25" x14ac:dyDescent="0.75">
      <c r="A2141">
        <v>65718900</v>
      </c>
      <c r="B2141" t="s">
        <v>3021</v>
      </c>
      <c r="C2141" t="s">
        <v>5407</v>
      </c>
      <c r="D2141" t="s">
        <v>5487</v>
      </c>
      <c r="E2141" t="s">
        <v>18</v>
      </c>
      <c r="F2141">
        <v>0</v>
      </c>
      <c r="I2141">
        <v>7</v>
      </c>
      <c r="J2141">
        <v>8.6666666666666696</v>
      </c>
      <c r="K2141">
        <v>8</v>
      </c>
      <c r="L2141" t="s">
        <v>5508</v>
      </c>
      <c r="M2141" t="s">
        <v>5475</v>
      </c>
      <c r="N2141">
        <v>18.3333333333333</v>
      </c>
      <c r="O2141">
        <v>12.6666666666667</v>
      </c>
      <c r="P2141">
        <v>0.69090909090909103</v>
      </c>
      <c r="Q2141" t="s">
        <v>5495</v>
      </c>
      <c r="R2141" t="s">
        <v>5477</v>
      </c>
      <c r="S2141" t="s">
        <v>46</v>
      </c>
      <c r="T2141" t="s">
        <v>11</v>
      </c>
      <c r="U2141" t="s">
        <v>19</v>
      </c>
      <c r="V2141" t="s">
        <v>7863</v>
      </c>
      <c r="W2141">
        <v>106.53761</v>
      </c>
      <c r="X2141">
        <v>11.019360000000001</v>
      </c>
      <c r="Y2141" t="s">
        <v>7864</v>
      </c>
    </row>
    <row r="2142" spans="1:25" x14ac:dyDescent="0.75">
      <c r="A2142">
        <v>65724050</v>
      </c>
      <c r="B2142" t="s">
        <v>1932</v>
      </c>
      <c r="C2142" t="s">
        <v>5407</v>
      </c>
      <c r="D2142" t="s">
        <v>5488</v>
      </c>
      <c r="E2142" t="s">
        <v>18</v>
      </c>
      <c r="F2142">
        <v>0</v>
      </c>
      <c r="I2142">
        <v>9</v>
      </c>
      <c r="J2142">
        <v>7.6666666666666696</v>
      </c>
      <c r="K2142">
        <v>7</v>
      </c>
      <c r="L2142" t="s">
        <v>5508</v>
      </c>
      <c r="M2142" t="s">
        <v>5475</v>
      </c>
      <c r="N2142">
        <v>18.3333333333333</v>
      </c>
      <c r="O2142">
        <v>13.6666666666667</v>
      </c>
      <c r="P2142">
        <v>0.74545454545454504</v>
      </c>
      <c r="Q2142" t="s">
        <v>5510</v>
      </c>
      <c r="R2142" t="s">
        <v>5486</v>
      </c>
      <c r="S2142" t="s">
        <v>46</v>
      </c>
      <c r="T2142" t="s">
        <v>11</v>
      </c>
      <c r="U2142" t="s">
        <v>19</v>
      </c>
      <c r="V2142" t="s">
        <v>7870</v>
      </c>
      <c r="W2142">
        <v>106.37678</v>
      </c>
      <c r="X2142">
        <v>10.993690000000001</v>
      </c>
      <c r="Y2142" t="s">
        <v>7864</v>
      </c>
    </row>
    <row r="2143" spans="1:25" x14ac:dyDescent="0.75">
      <c r="A2143">
        <v>65010784</v>
      </c>
      <c r="B2143" t="s">
        <v>6931</v>
      </c>
      <c r="C2143" t="s">
        <v>5390</v>
      </c>
      <c r="D2143" t="s">
        <v>5488</v>
      </c>
      <c r="E2143" t="s">
        <v>18</v>
      </c>
      <c r="F2143">
        <v>0</v>
      </c>
      <c r="I2143">
        <v>5</v>
      </c>
      <c r="J2143">
        <v>4</v>
      </c>
      <c r="K2143">
        <v>1</v>
      </c>
      <c r="L2143" t="s">
        <v>5508</v>
      </c>
      <c r="M2143" t="s">
        <v>5475</v>
      </c>
      <c r="N2143">
        <v>18</v>
      </c>
      <c r="O2143">
        <v>12.3333333333333</v>
      </c>
      <c r="P2143">
        <v>0.68518518518518501</v>
      </c>
      <c r="Q2143" t="s">
        <v>5512</v>
      </c>
      <c r="R2143" t="s">
        <v>5483</v>
      </c>
      <c r="S2143" t="s">
        <v>46</v>
      </c>
      <c r="T2143" t="s">
        <v>11</v>
      </c>
      <c r="U2143" t="s">
        <v>19</v>
      </c>
      <c r="V2143" t="s">
        <v>7859</v>
      </c>
      <c r="W2143">
        <v>106.60738000000001</v>
      </c>
      <c r="X2143">
        <v>10.95144</v>
      </c>
      <c r="Y2143" t="s">
        <v>7864</v>
      </c>
    </row>
    <row r="2144" spans="1:25" x14ac:dyDescent="0.75">
      <c r="A2144">
        <v>65022007</v>
      </c>
      <c r="B2144" t="s">
        <v>6875</v>
      </c>
      <c r="C2144" t="s">
        <v>5407</v>
      </c>
      <c r="D2144" t="s">
        <v>5488</v>
      </c>
      <c r="E2144" t="s">
        <v>18</v>
      </c>
      <c r="F2144">
        <v>0</v>
      </c>
      <c r="G2144">
        <v>24</v>
      </c>
      <c r="H2144" t="s">
        <v>7287</v>
      </c>
      <c r="I2144">
        <v>15</v>
      </c>
      <c r="J2144">
        <v>8</v>
      </c>
      <c r="K2144">
        <v>7</v>
      </c>
      <c r="L2144" t="s">
        <v>5481</v>
      </c>
      <c r="M2144" t="s">
        <v>5475</v>
      </c>
      <c r="N2144">
        <v>18</v>
      </c>
      <c r="O2144">
        <v>13.3333333333333</v>
      </c>
      <c r="P2144">
        <v>0.74074074074074103</v>
      </c>
      <c r="Q2144" t="s">
        <v>5495</v>
      </c>
      <c r="R2144" t="s">
        <v>5477</v>
      </c>
      <c r="S2144" t="s">
        <v>46</v>
      </c>
      <c r="T2144" t="s">
        <v>11</v>
      </c>
      <c r="U2144" t="s">
        <v>19</v>
      </c>
      <c r="V2144" t="s">
        <v>7861</v>
      </c>
      <c r="W2144">
        <v>106.49082</v>
      </c>
      <c r="X2144">
        <v>11.062849999999999</v>
      </c>
      <c r="Y2144" t="s">
        <v>7864</v>
      </c>
    </row>
    <row r="2145" spans="1:25" x14ac:dyDescent="0.75">
      <c r="A2145">
        <v>65033255</v>
      </c>
      <c r="B2145" t="s">
        <v>5941</v>
      </c>
      <c r="C2145" t="s">
        <v>5390</v>
      </c>
      <c r="D2145" t="s">
        <v>5487</v>
      </c>
      <c r="E2145" t="s">
        <v>18</v>
      </c>
      <c r="F2145">
        <v>0</v>
      </c>
      <c r="I2145">
        <v>8</v>
      </c>
      <c r="J2145">
        <v>6.6666666666666696</v>
      </c>
      <c r="K2145">
        <v>2</v>
      </c>
      <c r="L2145" t="s">
        <v>5508</v>
      </c>
      <c r="M2145" t="s">
        <v>5475</v>
      </c>
      <c r="N2145">
        <v>18</v>
      </c>
      <c r="O2145">
        <v>13.6666666666667</v>
      </c>
      <c r="P2145">
        <v>0.75925925925925897</v>
      </c>
      <c r="Q2145" t="s">
        <v>5482</v>
      </c>
      <c r="R2145" t="s">
        <v>5483</v>
      </c>
      <c r="S2145" t="s">
        <v>46</v>
      </c>
      <c r="T2145" t="s">
        <v>11</v>
      </c>
      <c r="U2145" t="s">
        <v>19</v>
      </c>
      <c r="V2145" t="s">
        <v>7869</v>
      </c>
      <c r="W2145">
        <v>106.50702</v>
      </c>
      <c r="X2145">
        <v>10.970739999999999</v>
      </c>
      <c r="Y2145" t="s">
        <v>7864</v>
      </c>
    </row>
    <row r="2146" spans="1:25" x14ac:dyDescent="0.75">
      <c r="A2146">
        <v>65042845</v>
      </c>
      <c r="B2146" t="s">
        <v>6377</v>
      </c>
      <c r="C2146" t="s">
        <v>5390</v>
      </c>
      <c r="D2146" t="s">
        <v>5488</v>
      </c>
      <c r="E2146" t="s">
        <v>18</v>
      </c>
      <c r="F2146">
        <v>0</v>
      </c>
      <c r="I2146">
        <v>4</v>
      </c>
      <c r="J2146">
        <v>5.6666666666666696</v>
      </c>
      <c r="L2146" t="s">
        <v>5508</v>
      </c>
      <c r="M2146" t="s">
        <v>5475</v>
      </c>
      <c r="N2146">
        <v>18</v>
      </c>
      <c r="O2146">
        <v>11.3333333333333</v>
      </c>
      <c r="P2146">
        <v>0.62962962962962998</v>
      </c>
      <c r="Q2146" t="s">
        <v>5512</v>
      </c>
      <c r="R2146" t="s">
        <v>5483</v>
      </c>
      <c r="S2146" t="s">
        <v>46</v>
      </c>
      <c r="T2146" t="s">
        <v>11</v>
      </c>
      <c r="U2146" t="s">
        <v>19</v>
      </c>
      <c r="V2146" t="s">
        <v>7867</v>
      </c>
      <c r="W2146">
        <v>106.58374000000001</v>
      </c>
      <c r="X2146">
        <v>10.98887</v>
      </c>
      <c r="Y2146" t="s">
        <v>7864</v>
      </c>
    </row>
    <row r="2147" spans="1:25" x14ac:dyDescent="0.75">
      <c r="A2147">
        <v>65065737</v>
      </c>
      <c r="B2147" t="s">
        <v>6957</v>
      </c>
      <c r="C2147" t="s">
        <v>5427</v>
      </c>
      <c r="D2147" t="s">
        <v>5496</v>
      </c>
      <c r="E2147" t="s">
        <v>18</v>
      </c>
      <c r="F2147">
        <v>0</v>
      </c>
      <c r="G2147">
        <v>5</v>
      </c>
      <c r="H2147" t="s">
        <v>7287</v>
      </c>
      <c r="I2147">
        <v>5</v>
      </c>
      <c r="J2147">
        <v>5.3333333333333304</v>
      </c>
      <c r="L2147" t="s">
        <v>5481</v>
      </c>
      <c r="M2147" t="s">
        <v>5475</v>
      </c>
      <c r="N2147">
        <v>18</v>
      </c>
      <c r="O2147">
        <v>12.6666666666667</v>
      </c>
      <c r="P2147">
        <v>0.70370370370370405</v>
      </c>
      <c r="Q2147" t="s">
        <v>5515</v>
      </c>
      <c r="R2147" t="s">
        <v>5483</v>
      </c>
      <c r="S2147" t="s">
        <v>46</v>
      </c>
      <c r="T2147" t="s">
        <v>11</v>
      </c>
      <c r="U2147" t="s">
        <v>19</v>
      </c>
      <c r="V2147" t="s">
        <v>7861</v>
      </c>
      <c r="W2147">
        <v>106.48683</v>
      </c>
      <c r="X2147">
        <v>10.97025</v>
      </c>
      <c r="Y2147" t="s">
        <v>7864</v>
      </c>
    </row>
    <row r="2148" spans="1:25" x14ac:dyDescent="0.75">
      <c r="A2148">
        <v>65540371</v>
      </c>
      <c r="B2148" t="s">
        <v>6595</v>
      </c>
      <c r="C2148" t="s">
        <v>5407</v>
      </c>
      <c r="D2148" t="s">
        <v>5487</v>
      </c>
      <c r="E2148" t="s">
        <v>18</v>
      </c>
      <c r="F2148">
        <v>0</v>
      </c>
      <c r="G2148">
        <v>4</v>
      </c>
      <c r="H2148" t="s">
        <v>7287</v>
      </c>
      <c r="I2148">
        <v>4</v>
      </c>
      <c r="J2148">
        <v>7.6666666666666696</v>
      </c>
      <c r="L2148" t="s">
        <v>5481</v>
      </c>
      <c r="M2148" t="s">
        <v>5475</v>
      </c>
      <c r="N2148">
        <v>18</v>
      </c>
      <c r="O2148">
        <v>12.3333333333333</v>
      </c>
      <c r="P2148">
        <v>0.68518518518518501</v>
      </c>
      <c r="Q2148" t="s">
        <v>5476</v>
      </c>
      <c r="R2148" t="s">
        <v>5477</v>
      </c>
      <c r="S2148" t="s">
        <v>46</v>
      </c>
      <c r="T2148" t="s">
        <v>11</v>
      </c>
      <c r="U2148" t="s">
        <v>19</v>
      </c>
      <c r="V2148" t="s">
        <v>7867</v>
      </c>
      <c r="W2148">
        <v>106.62593</v>
      </c>
      <c r="X2148">
        <v>10.92028</v>
      </c>
      <c r="Y2148" t="s">
        <v>7864</v>
      </c>
    </row>
    <row r="2149" spans="1:25" x14ac:dyDescent="0.75">
      <c r="A2149">
        <v>65700581</v>
      </c>
      <c r="B2149" t="s">
        <v>883</v>
      </c>
      <c r="C2149" t="s">
        <v>5407</v>
      </c>
      <c r="D2149" t="s">
        <v>5488</v>
      </c>
      <c r="E2149" t="s">
        <v>18</v>
      </c>
      <c r="F2149">
        <v>0</v>
      </c>
      <c r="I2149">
        <v>4</v>
      </c>
      <c r="J2149">
        <v>3.6666666666666701</v>
      </c>
      <c r="K2149">
        <v>10</v>
      </c>
      <c r="L2149" t="s">
        <v>5508</v>
      </c>
      <c r="M2149" t="s">
        <v>5475</v>
      </c>
      <c r="N2149">
        <v>18</v>
      </c>
      <c r="O2149">
        <v>12.3333333333333</v>
      </c>
      <c r="P2149">
        <v>0.68518518518518501</v>
      </c>
      <c r="Q2149" t="s">
        <v>5510</v>
      </c>
      <c r="R2149" t="s">
        <v>5486</v>
      </c>
      <c r="S2149" t="s">
        <v>46</v>
      </c>
      <c r="T2149" t="s">
        <v>11</v>
      </c>
      <c r="U2149" t="s">
        <v>19</v>
      </c>
      <c r="V2149" t="s">
        <v>7870</v>
      </c>
      <c r="W2149">
        <v>106.37262</v>
      </c>
      <c r="X2149">
        <v>10.994859999999999</v>
      </c>
      <c r="Y2149" t="s">
        <v>7864</v>
      </c>
    </row>
    <row r="2150" spans="1:25" x14ac:dyDescent="0.75">
      <c r="A2150">
        <v>65704970</v>
      </c>
      <c r="B2150" t="s">
        <v>6806</v>
      </c>
      <c r="C2150" t="s">
        <v>5407</v>
      </c>
      <c r="D2150" t="s">
        <v>5488</v>
      </c>
      <c r="E2150" t="s">
        <v>18</v>
      </c>
      <c r="F2150">
        <v>0</v>
      </c>
      <c r="I2150">
        <v>10</v>
      </c>
      <c r="J2150">
        <v>8.3333333333333304</v>
      </c>
      <c r="K2150">
        <v>6</v>
      </c>
      <c r="L2150" t="s">
        <v>5508</v>
      </c>
      <c r="M2150" t="s">
        <v>5475</v>
      </c>
      <c r="N2150">
        <v>18</v>
      </c>
      <c r="O2150">
        <v>13.6666666666667</v>
      </c>
      <c r="P2150">
        <v>0.75925925925925897</v>
      </c>
      <c r="Q2150" t="s">
        <v>5510</v>
      </c>
      <c r="R2150" t="s">
        <v>5486</v>
      </c>
      <c r="S2150" t="s">
        <v>46</v>
      </c>
      <c r="T2150" t="s">
        <v>11</v>
      </c>
      <c r="U2150" t="s">
        <v>19</v>
      </c>
      <c r="V2150" t="s">
        <v>7861</v>
      </c>
      <c r="W2150">
        <v>106.47743</v>
      </c>
      <c r="X2150">
        <v>10.98297</v>
      </c>
      <c r="Y2150" t="s">
        <v>7864</v>
      </c>
    </row>
    <row r="2151" spans="1:25" x14ac:dyDescent="0.75">
      <c r="A2151">
        <v>65708837</v>
      </c>
      <c r="B2151" t="s">
        <v>2802</v>
      </c>
      <c r="C2151" t="s">
        <v>5407</v>
      </c>
      <c r="D2151" t="s">
        <v>5488</v>
      </c>
      <c r="E2151" t="s">
        <v>18</v>
      </c>
      <c r="F2151">
        <v>0</v>
      </c>
      <c r="G2151">
        <v>3</v>
      </c>
      <c r="H2151" t="s">
        <v>7287</v>
      </c>
      <c r="I2151">
        <v>10</v>
      </c>
      <c r="J2151">
        <v>12</v>
      </c>
      <c r="K2151">
        <v>2</v>
      </c>
      <c r="L2151" t="s">
        <v>5481</v>
      </c>
      <c r="M2151" t="s">
        <v>5475</v>
      </c>
      <c r="N2151">
        <v>18</v>
      </c>
      <c r="O2151">
        <v>13</v>
      </c>
      <c r="P2151">
        <v>0.72222222222222199</v>
      </c>
      <c r="Q2151" t="s">
        <v>5510</v>
      </c>
      <c r="R2151" t="s">
        <v>5486</v>
      </c>
      <c r="S2151" t="s">
        <v>46</v>
      </c>
      <c r="T2151" t="s">
        <v>11</v>
      </c>
      <c r="U2151" t="s">
        <v>19</v>
      </c>
      <c r="V2151" t="s">
        <v>7861</v>
      </c>
      <c r="W2151">
        <v>106.4671</v>
      </c>
      <c r="X2151">
        <v>10.99986</v>
      </c>
      <c r="Y2151" t="s">
        <v>7864</v>
      </c>
    </row>
    <row r="2152" spans="1:25" x14ac:dyDescent="0.75">
      <c r="A2152">
        <v>65715689</v>
      </c>
      <c r="B2152" t="s">
        <v>6925</v>
      </c>
      <c r="C2152" t="s">
        <v>5407</v>
      </c>
      <c r="D2152" t="s">
        <v>5488</v>
      </c>
      <c r="E2152" t="s">
        <v>18</v>
      </c>
      <c r="F2152">
        <v>0</v>
      </c>
      <c r="G2152">
        <v>2</v>
      </c>
      <c r="H2152" t="s">
        <v>7287</v>
      </c>
      <c r="I2152">
        <v>9</v>
      </c>
      <c r="J2152">
        <v>7</v>
      </c>
      <c r="K2152">
        <v>5</v>
      </c>
      <c r="L2152" t="s">
        <v>5481</v>
      </c>
      <c r="M2152" t="s">
        <v>5475</v>
      </c>
      <c r="N2152">
        <v>18</v>
      </c>
      <c r="O2152">
        <v>12</v>
      </c>
      <c r="P2152">
        <v>0.66666666666666696</v>
      </c>
      <c r="Q2152" t="s">
        <v>5510</v>
      </c>
      <c r="R2152" t="s">
        <v>5486</v>
      </c>
      <c r="S2152" t="s">
        <v>46</v>
      </c>
      <c r="T2152" t="s">
        <v>11</v>
      </c>
      <c r="U2152" t="s">
        <v>19</v>
      </c>
      <c r="V2152" t="s">
        <v>7861</v>
      </c>
      <c r="W2152">
        <v>106.46034</v>
      </c>
      <c r="X2152">
        <v>10.97822</v>
      </c>
      <c r="Y2152" t="s">
        <v>7864</v>
      </c>
    </row>
    <row r="2153" spans="1:25" x14ac:dyDescent="0.75">
      <c r="A2153">
        <v>65004556</v>
      </c>
      <c r="B2153" t="s">
        <v>6183</v>
      </c>
      <c r="C2153" t="s">
        <v>5390</v>
      </c>
      <c r="D2153" t="s">
        <v>5488</v>
      </c>
      <c r="E2153" t="s">
        <v>18</v>
      </c>
      <c r="F2153">
        <v>0</v>
      </c>
      <c r="I2153">
        <v>9</v>
      </c>
      <c r="J2153">
        <v>7.6666666666666696</v>
      </c>
      <c r="K2153">
        <v>2</v>
      </c>
      <c r="L2153" t="s">
        <v>5508</v>
      </c>
      <c r="M2153" t="s">
        <v>5475</v>
      </c>
      <c r="N2153">
        <v>17.6666666666667</v>
      </c>
      <c r="O2153">
        <v>15</v>
      </c>
      <c r="P2153">
        <v>0.84905660377358505</v>
      </c>
      <c r="Q2153" t="s">
        <v>5512</v>
      </c>
      <c r="R2153" t="s">
        <v>5483</v>
      </c>
      <c r="S2153" t="s">
        <v>46</v>
      </c>
      <c r="T2153" t="s">
        <v>11</v>
      </c>
      <c r="U2153" t="s">
        <v>19</v>
      </c>
      <c r="V2153" t="s">
        <v>7869</v>
      </c>
      <c r="W2153">
        <v>106.53169</v>
      </c>
      <c r="X2153">
        <v>10.98504</v>
      </c>
      <c r="Y2153" t="s">
        <v>7862</v>
      </c>
    </row>
    <row r="2154" spans="1:25" x14ac:dyDescent="0.75">
      <c r="A2154">
        <v>65014935</v>
      </c>
      <c r="B2154" t="s">
        <v>6557</v>
      </c>
      <c r="C2154" t="s">
        <v>5407</v>
      </c>
      <c r="D2154" t="s">
        <v>5488</v>
      </c>
      <c r="E2154" t="s">
        <v>18</v>
      </c>
      <c r="F2154">
        <v>0</v>
      </c>
      <c r="G2154">
        <v>5</v>
      </c>
      <c r="H2154" t="s">
        <v>7287</v>
      </c>
      <c r="I2154">
        <v>9</v>
      </c>
      <c r="J2154">
        <v>5</v>
      </c>
      <c r="L2154" t="s">
        <v>5481</v>
      </c>
      <c r="M2154" t="s">
        <v>5475</v>
      </c>
      <c r="N2154">
        <v>17.6666666666667</v>
      </c>
      <c r="O2154">
        <v>11.3333333333333</v>
      </c>
      <c r="P2154">
        <v>0.64150943396226401</v>
      </c>
      <c r="Q2154" t="s">
        <v>5476</v>
      </c>
      <c r="R2154" t="s">
        <v>5477</v>
      </c>
      <c r="S2154" t="s">
        <v>46</v>
      </c>
      <c r="T2154" t="s">
        <v>11</v>
      </c>
      <c r="U2154" t="s">
        <v>19</v>
      </c>
      <c r="V2154" t="s">
        <v>7867</v>
      </c>
      <c r="W2154">
        <v>106.64556</v>
      </c>
      <c r="X2154">
        <v>10.92615</v>
      </c>
      <c r="Y2154" t="s">
        <v>7864</v>
      </c>
    </row>
    <row r="2155" spans="1:25" x14ac:dyDescent="0.75">
      <c r="A2155">
        <v>65020288</v>
      </c>
      <c r="B2155" t="s">
        <v>6891</v>
      </c>
      <c r="C2155" t="s">
        <v>5407</v>
      </c>
      <c r="D2155" t="s">
        <v>5488</v>
      </c>
      <c r="E2155" t="s">
        <v>18</v>
      </c>
      <c r="F2155">
        <v>0</v>
      </c>
      <c r="I2155">
        <v>11</v>
      </c>
      <c r="J2155">
        <v>16.6666666666667</v>
      </c>
      <c r="K2155">
        <v>6</v>
      </c>
      <c r="L2155" t="s">
        <v>5508</v>
      </c>
      <c r="M2155" t="s">
        <v>5475</v>
      </c>
      <c r="N2155">
        <v>17.6666666666667</v>
      </c>
      <c r="O2155">
        <v>9.3333333333333304</v>
      </c>
      <c r="P2155">
        <v>0.52830188679245305</v>
      </c>
      <c r="Q2155" t="s">
        <v>5507</v>
      </c>
      <c r="R2155" t="s">
        <v>5486</v>
      </c>
      <c r="S2155" t="s">
        <v>46</v>
      </c>
      <c r="T2155" t="s">
        <v>11</v>
      </c>
      <c r="U2155" t="s">
        <v>19</v>
      </c>
      <c r="V2155" t="s">
        <v>7869</v>
      </c>
      <c r="W2155">
        <v>106.55327</v>
      </c>
      <c r="X2155">
        <v>10.932779999999999</v>
      </c>
      <c r="Y2155" t="s">
        <v>7866</v>
      </c>
    </row>
    <row r="2156" spans="1:25" x14ac:dyDescent="0.75">
      <c r="A2156">
        <v>65021510</v>
      </c>
      <c r="B2156" t="s">
        <v>6340</v>
      </c>
      <c r="C2156" t="s">
        <v>5390</v>
      </c>
      <c r="D2156" t="s">
        <v>5488</v>
      </c>
      <c r="E2156" t="s">
        <v>18</v>
      </c>
      <c r="F2156">
        <v>0</v>
      </c>
      <c r="I2156">
        <v>10</v>
      </c>
      <c r="J2156">
        <v>7</v>
      </c>
      <c r="K2156">
        <v>4</v>
      </c>
      <c r="L2156" t="s">
        <v>5508</v>
      </c>
      <c r="M2156" t="s">
        <v>5475</v>
      </c>
      <c r="N2156">
        <v>17.6666666666667</v>
      </c>
      <c r="O2156">
        <v>12</v>
      </c>
      <c r="P2156">
        <v>0.679245283018868</v>
      </c>
      <c r="Q2156" t="s">
        <v>5515</v>
      </c>
      <c r="R2156" t="s">
        <v>5483</v>
      </c>
      <c r="S2156" t="s">
        <v>46</v>
      </c>
      <c r="T2156" t="s">
        <v>11</v>
      </c>
      <c r="U2156" t="s">
        <v>19</v>
      </c>
      <c r="V2156" t="s">
        <v>7861</v>
      </c>
      <c r="W2156">
        <v>106.44906</v>
      </c>
      <c r="X2156">
        <v>10.995229999999999</v>
      </c>
      <c r="Y2156" t="s">
        <v>7864</v>
      </c>
    </row>
    <row r="2157" spans="1:25" x14ac:dyDescent="0.75">
      <c r="A2157">
        <v>65026110</v>
      </c>
      <c r="B2157" t="s">
        <v>2132</v>
      </c>
      <c r="C2157" t="s">
        <v>5407</v>
      </c>
      <c r="D2157" t="s">
        <v>5488</v>
      </c>
      <c r="E2157" t="s">
        <v>18</v>
      </c>
      <c r="F2157">
        <v>0</v>
      </c>
      <c r="I2157">
        <v>6</v>
      </c>
      <c r="J2157">
        <v>5.3333333333333304</v>
      </c>
      <c r="K2157">
        <v>6</v>
      </c>
      <c r="L2157" t="s">
        <v>5508</v>
      </c>
      <c r="M2157" t="s">
        <v>5475</v>
      </c>
      <c r="N2157">
        <v>17.6666666666667</v>
      </c>
      <c r="O2157">
        <v>13.6666666666667</v>
      </c>
      <c r="P2157">
        <v>0.77358490566037696</v>
      </c>
      <c r="Q2157" t="s">
        <v>5495</v>
      </c>
      <c r="R2157" t="s">
        <v>5477</v>
      </c>
      <c r="S2157" t="s">
        <v>46</v>
      </c>
      <c r="T2157" t="s">
        <v>11</v>
      </c>
      <c r="U2157" t="s">
        <v>19</v>
      </c>
      <c r="V2157" t="s">
        <v>7859</v>
      </c>
      <c r="W2157">
        <v>106.57042</v>
      </c>
      <c r="X2157">
        <v>11.02497</v>
      </c>
      <c r="Y2157" t="s">
        <v>7864</v>
      </c>
    </row>
    <row r="2158" spans="1:25" x14ac:dyDescent="0.75">
      <c r="A2158">
        <v>65026868</v>
      </c>
      <c r="B2158" t="s">
        <v>2785</v>
      </c>
      <c r="C2158" t="s">
        <v>5407</v>
      </c>
      <c r="D2158" t="s">
        <v>5488</v>
      </c>
      <c r="E2158" t="s">
        <v>18</v>
      </c>
      <c r="F2158">
        <v>0</v>
      </c>
      <c r="I2158">
        <v>13</v>
      </c>
      <c r="J2158">
        <v>8.6666666666666696</v>
      </c>
      <c r="K2158">
        <v>7</v>
      </c>
      <c r="L2158" t="s">
        <v>5508</v>
      </c>
      <c r="M2158" t="s">
        <v>5475</v>
      </c>
      <c r="N2158">
        <v>17.6666666666667</v>
      </c>
      <c r="O2158">
        <v>11.3333333333333</v>
      </c>
      <c r="P2158">
        <v>0.64150943396226401</v>
      </c>
      <c r="Q2158" t="s">
        <v>5495</v>
      </c>
      <c r="R2158" t="s">
        <v>5477</v>
      </c>
      <c r="S2158" t="s">
        <v>46</v>
      </c>
      <c r="T2158" t="s">
        <v>11</v>
      </c>
      <c r="U2158" t="s">
        <v>19</v>
      </c>
      <c r="V2158" t="s">
        <v>7859</v>
      </c>
      <c r="W2158">
        <v>106.48509</v>
      </c>
      <c r="X2158">
        <v>11.01925</v>
      </c>
      <c r="Y2158" t="s">
        <v>7864</v>
      </c>
    </row>
    <row r="2159" spans="1:25" x14ac:dyDescent="0.75">
      <c r="A2159">
        <v>65044682</v>
      </c>
      <c r="B2159" t="s">
        <v>6903</v>
      </c>
      <c r="C2159" t="s">
        <v>5397</v>
      </c>
      <c r="D2159" t="s">
        <v>5496</v>
      </c>
      <c r="E2159" t="s">
        <v>18</v>
      </c>
      <c r="F2159">
        <v>0</v>
      </c>
      <c r="I2159">
        <v>4</v>
      </c>
      <c r="J2159">
        <v>2.3333333333333299</v>
      </c>
      <c r="L2159" t="s">
        <v>5508</v>
      </c>
      <c r="M2159" t="s">
        <v>5475</v>
      </c>
      <c r="N2159">
        <v>17.6666666666667</v>
      </c>
      <c r="O2159">
        <v>10</v>
      </c>
      <c r="P2159">
        <v>0.56603773584905703</v>
      </c>
      <c r="Q2159" t="s">
        <v>5476</v>
      </c>
      <c r="R2159" t="s">
        <v>5477</v>
      </c>
      <c r="S2159" t="s">
        <v>46</v>
      </c>
      <c r="T2159" t="s">
        <v>11</v>
      </c>
      <c r="U2159" t="s">
        <v>19</v>
      </c>
      <c r="V2159" t="s">
        <v>7867</v>
      </c>
      <c r="W2159">
        <v>106.64411</v>
      </c>
      <c r="X2159">
        <v>10.95513</v>
      </c>
      <c r="Y2159" t="s">
        <v>7866</v>
      </c>
    </row>
    <row r="2160" spans="1:25" x14ac:dyDescent="0.75">
      <c r="A2160">
        <v>65044685</v>
      </c>
      <c r="B2160" t="s">
        <v>6928</v>
      </c>
      <c r="C2160" t="s">
        <v>5407</v>
      </c>
      <c r="D2160" t="s">
        <v>5496</v>
      </c>
      <c r="E2160" t="s">
        <v>18</v>
      </c>
      <c r="F2160">
        <v>0</v>
      </c>
      <c r="I2160">
        <v>7</v>
      </c>
      <c r="J2160">
        <v>5.3333333333333304</v>
      </c>
      <c r="L2160" t="s">
        <v>5508</v>
      </c>
      <c r="M2160" t="s">
        <v>5475</v>
      </c>
      <c r="N2160">
        <v>17.6666666666667</v>
      </c>
      <c r="O2160">
        <v>11</v>
      </c>
      <c r="P2160">
        <v>0.62264150943396201</v>
      </c>
      <c r="Q2160" t="s">
        <v>5495</v>
      </c>
      <c r="R2160" t="s">
        <v>5477</v>
      </c>
      <c r="S2160" t="s">
        <v>46</v>
      </c>
      <c r="T2160" t="s">
        <v>11</v>
      </c>
      <c r="U2160" t="s">
        <v>19</v>
      </c>
      <c r="V2160" t="s">
        <v>7859</v>
      </c>
      <c r="W2160">
        <v>106.56489000000001</v>
      </c>
      <c r="X2160">
        <v>11.02683</v>
      </c>
      <c r="Y2160" t="s">
        <v>7864</v>
      </c>
    </row>
    <row r="2161" spans="1:25" x14ac:dyDescent="0.75">
      <c r="A2161">
        <v>65063792</v>
      </c>
      <c r="B2161" t="s">
        <v>6935</v>
      </c>
      <c r="C2161" t="s">
        <v>5397</v>
      </c>
      <c r="D2161" t="s">
        <v>5496</v>
      </c>
      <c r="E2161" t="s">
        <v>18</v>
      </c>
      <c r="F2161">
        <v>0</v>
      </c>
      <c r="L2161" t="s">
        <v>5508</v>
      </c>
      <c r="M2161" t="s">
        <v>5475</v>
      </c>
      <c r="N2161">
        <v>17.6666666666667</v>
      </c>
      <c r="O2161">
        <v>11.3333333333333</v>
      </c>
      <c r="P2161">
        <v>0.64150943396226401</v>
      </c>
      <c r="Q2161" t="s">
        <v>5476</v>
      </c>
      <c r="R2161" t="s">
        <v>5477</v>
      </c>
      <c r="S2161" t="s">
        <v>46</v>
      </c>
      <c r="T2161" t="s">
        <v>11</v>
      </c>
      <c r="U2161" t="s">
        <v>19</v>
      </c>
      <c r="V2161" t="s">
        <v>7867</v>
      </c>
      <c r="W2161">
        <v>106.6229</v>
      </c>
      <c r="X2161">
        <v>10.92428</v>
      </c>
      <c r="Y2161" t="s">
        <v>7864</v>
      </c>
    </row>
    <row r="2162" spans="1:25" x14ac:dyDescent="0.75">
      <c r="A2162">
        <v>65065431</v>
      </c>
      <c r="B2162" t="s">
        <v>6922</v>
      </c>
      <c r="C2162" t="s">
        <v>5390</v>
      </c>
      <c r="D2162" t="s">
        <v>5496</v>
      </c>
      <c r="E2162" t="s">
        <v>18</v>
      </c>
      <c r="F2162">
        <v>0</v>
      </c>
      <c r="I2162">
        <v>7</v>
      </c>
      <c r="J2162">
        <v>5.3333333333333304</v>
      </c>
      <c r="L2162" t="s">
        <v>5508</v>
      </c>
      <c r="M2162" t="s">
        <v>5475</v>
      </c>
      <c r="N2162">
        <v>17.6666666666667</v>
      </c>
      <c r="O2162">
        <v>11.6666666666667</v>
      </c>
      <c r="P2162">
        <v>0.660377358490566</v>
      </c>
      <c r="Q2162" t="s">
        <v>5482</v>
      </c>
      <c r="R2162" t="s">
        <v>5483</v>
      </c>
      <c r="S2162" t="s">
        <v>46</v>
      </c>
      <c r="T2162" t="s">
        <v>11</v>
      </c>
      <c r="U2162" t="s">
        <v>19</v>
      </c>
      <c r="V2162" t="s">
        <v>7869</v>
      </c>
      <c r="W2162">
        <v>106.51015</v>
      </c>
      <c r="X2162">
        <v>10.958819999999999</v>
      </c>
      <c r="Y2162" t="s">
        <v>7864</v>
      </c>
    </row>
    <row r="2163" spans="1:25" x14ac:dyDescent="0.75">
      <c r="A2163">
        <v>65540393</v>
      </c>
      <c r="B2163" t="s">
        <v>6836</v>
      </c>
      <c r="C2163" t="s">
        <v>5407</v>
      </c>
      <c r="D2163" t="s">
        <v>5488</v>
      </c>
      <c r="E2163" t="s">
        <v>18</v>
      </c>
      <c r="F2163">
        <v>0</v>
      </c>
      <c r="G2163">
        <v>6</v>
      </c>
      <c r="H2163" t="s">
        <v>7287</v>
      </c>
      <c r="I2163">
        <v>16</v>
      </c>
      <c r="J2163">
        <v>11.3333333333333</v>
      </c>
      <c r="K2163">
        <v>5</v>
      </c>
      <c r="L2163" t="s">
        <v>5481</v>
      </c>
      <c r="M2163" t="s">
        <v>5475</v>
      </c>
      <c r="N2163">
        <v>17.6666666666667</v>
      </c>
      <c r="O2163">
        <v>10.3333333333333</v>
      </c>
      <c r="P2163">
        <v>0.58490566037735803</v>
      </c>
      <c r="Q2163" t="s">
        <v>5521</v>
      </c>
      <c r="R2163" t="s">
        <v>5477</v>
      </c>
      <c r="S2163" t="s">
        <v>46</v>
      </c>
      <c r="T2163" t="s">
        <v>11</v>
      </c>
      <c r="U2163" t="s">
        <v>19</v>
      </c>
      <c r="V2163" t="s">
        <v>7859</v>
      </c>
      <c r="W2163">
        <v>106.54846000000001</v>
      </c>
      <c r="X2163">
        <v>10.98376</v>
      </c>
      <c r="Y2163" t="s">
        <v>7866</v>
      </c>
    </row>
    <row r="2164" spans="1:25" x14ac:dyDescent="0.75">
      <c r="A2164">
        <v>65700555</v>
      </c>
      <c r="B2164" t="s">
        <v>6473</v>
      </c>
      <c r="C2164" t="s">
        <v>5407</v>
      </c>
      <c r="D2164" t="s">
        <v>5488</v>
      </c>
      <c r="E2164" t="s">
        <v>18</v>
      </c>
      <c r="F2164">
        <v>0</v>
      </c>
      <c r="I2164">
        <v>3</v>
      </c>
      <c r="J2164">
        <v>4.3333333333333304</v>
      </c>
      <c r="K2164">
        <v>6</v>
      </c>
      <c r="L2164" t="s">
        <v>5508</v>
      </c>
      <c r="M2164" t="s">
        <v>5475</v>
      </c>
      <c r="N2164">
        <v>17.6666666666667</v>
      </c>
      <c r="O2164">
        <v>12</v>
      </c>
      <c r="P2164">
        <v>0.679245283018868</v>
      </c>
      <c r="Q2164" t="s">
        <v>5510</v>
      </c>
      <c r="R2164" t="s">
        <v>5486</v>
      </c>
      <c r="S2164" t="s">
        <v>46</v>
      </c>
      <c r="T2164" t="s">
        <v>11</v>
      </c>
      <c r="U2164" t="s">
        <v>19</v>
      </c>
      <c r="V2164" t="s">
        <v>7870</v>
      </c>
      <c r="W2164">
        <v>106.37815999999999</v>
      </c>
      <c r="X2164">
        <v>10.986689999999999</v>
      </c>
      <c r="Y2164" t="s">
        <v>7864</v>
      </c>
    </row>
    <row r="2165" spans="1:25" x14ac:dyDescent="0.75">
      <c r="A2165">
        <v>65707884</v>
      </c>
      <c r="B2165" t="s">
        <v>6979</v>
      </c>
      <c r="C2165" t="s">
        <v>5407</v>
      </c>
      <c r="D2165" t="s">
        <v>5488</v>
      </c>
      <c r="E2165" t="s">
        <v>18</v>
      </c>
      <c r="F2165">
        <v>0</v>
      </c>
      <c r="G2165">
        <v>3</v>
      </c>
      <c r="H2165" t="s">
        <v>7287</v>
      </c>
      <c r="I2165">
        <v>6</v>
      </c>
      <c r="J2165">
        <v>5.6666666666666696</v>
      </c>
      <c r="K2165">
        <v>10</v>
      </c>
      <c r="L2165" t="s">
        <v>5481</v>
      </c>
      <c r="M2165" t="s">
        <v>5475</v>
      </c>
      <c r="N2165">
        <v>17.6666666666667</v>
      </c>
      <c r="O2165">
        <v>13.3333333333333</v>
      </c>
      <c r="P2165">
        <v>0.75471698113207497</v>
      </c>
      <c r="Q2165" t="s">
        <v>5510</v>
      </c>
      <c r="R2165" t="s">
        <v>5486</v>
      </c>
      <c r="S2165" t="s">
        <v>46</v>
      </c>
      <c r="T2165" t="s">
        <v>11</v>
      </c>
      <c r="U2165" t="s">
        <v>19</v>
      </c>
      <c r="V2165" t="s">
        <v>7870</v>
      </c>
      <c r="W2165">
        <v>106.39829</v>
      </c>
      <c r="X2165">
        <v>10.989229999999999</v>
      </c>
      <c r="Y2165" t="s">
        <v>7864</v>
      </c>
    </row>
    <row r="2166" spans="1:25" x14ac:dyDescent="0.75">
      <c r="A2166">
        <v>65714083</v>
      </c>
      <c r="B2166" t="s">
        <v>6897</v>
      </c>
      <c r="C2166" t="s">
        <v>5407</v>
      </c>
      <c r="D2166" t="s">
        <v>5488</v>
      </c>
      <c r="E2166" t="s">
        <v>18</v>
      </c>
      <c r="F2166">
        <v>0</v>
      </c>
      <c r="G2166">
        <v>3</v>
      </c>
      <c r="H2166" t="s">
        <v>7287</v>
      </c>
      <c r="I2166">
        <v>6</v>
      </c>
      <c r="J2166">
        <v>6.3333333333333304</v>
      </c>
      <c r="K2166">
        <v>35</v>
      </c>
      <c r="L2166" t="s">
        <v>5481</v>
      </c>
      <c r="M2166" t="s">
        <v>5475</v>
      </c>
      <c r="N2166">
        <v>17.6666666666667</v>
      </c>
      <c r="O2166">
        <v>10.6666666666667</v>
      </c>
      <c r="P2166">
        <v>0.60377358490566002</v>
      </c>
      <c r="Q2166" t="s">
        <v>5521</v>
      </c>
      <c r="R2166" t="s">
        <v>5477</v>
      </c>
      <c r="S2166" t="s">
        <v>46</v>
      </c>
      <c r="T2166" t="s">
        <v>11</v>
      </c>
      <c r="U2166" t="s">
        <v>19</v>
      </c>
      <c r="V2166" t="s">
        <v>7867</v>
      </c>
      <c r="W2166">
        <v>106.57966</v>
      </c>
      <c r="X2166">
        <v>10.992089999999999</v>
      </c>
      <c r="Y2166" t="s">
        <v>7864</v>
      </c>
    </row>
    <row r="2167" spans="1:25" x14ac:dyDescent="0.75">
      <c r="A2167">
        <v>65715688</v>
      </c>
      <c r="B2167" t="s">
        <v>6004</v>
      </c>
      <c r="C2167" t="s">
        <v>5407</v>
      </c>
      <c r="D2167" t="s">
        <v>5488</v>
      </c>
      <c r="E2167" t="s">
        <v>18</v>
      </c>
      <c r="F2167">
        <v>0</v>
      </c>
      <c r="I2167">
        <v>11</v>
      </c>
      <c r="J2167">
        <v>5.3333333333333304</v>
      </c>
      <c r="K2167">
        <v>6</v>
      </c>
      <c r="L2167" t="s">
        <v>5508</v>
      </c>
      <c r="M2167" t="s">
        <v>5475</v>
      </c>
      <c r="N2167">
        <v>17.6666666666667</v>
      </c>
      <c r="O2167">
        <v>11</v>
      </c>
      <c r="P2167">
        <v>0.62264150943396201</v>
      </c>
      <c r="Q2167" t="s">
        <v>5495</v>
      </c>
      <c r="R2167" t="s">
        <v>5477</v>
      </c>
      <c r="S2167" t="s">
        <v>46</v>
      </c>
      <c r="T2167" t="s">
        <v>11</v>
      </c>
      <c r="U2167" t="s">
        <v>19</v>
      </c>
      <c r="V2167" t="s">
        <v>7859</v>
      </c>
      <c r="W2167">
        <v>106.55501</v>
      </c>
      <c r="X2167">
        <v>11.01573</v>
      </c>
      <c r="Y2167" t="s">
        <v>7864</v>
      </c>
    </row>
    <row r="2168" spans="1:25" x14ac:dyDescent="0.75">
      <c r="A2168">
        <v>65008132</v>
      </c>
      <c r="B2168" t="s">
        <v>6570</v>
      </c>
      <c r="C2168" t="s">
        <v>5407</v>
      </c>
      <c r="D2168" t="s">
        <v>5488</v>
      </c>
      <c r="E2168" t="s">
        <v>18</v>
      </c>
      <c r="F2168">
        <v>0</v>
      </c>
      <c r="I2168">
        <v>3</v>
      </c>
      <c r="J2168">
        <v>10.3333333333333</v>
      </c>
      <c r="K2168">
        <v>5</v>
      </c>
      <c r="L2168" t="s">
        <v>5508</v>
      </c>
      <c r="M2168" t="s">
        <v>5475</v>
      </c>
      <c r="N2168">
        <v>17.3333333333333</v>
      </c>
      <c r="O2168">
        <v>10.6666666666667</v>
      </c>
      <c r="P2168">
        <v>0.61538461538461497</v>
      </c>
      <c r="Q2168" t="s">
        <v>5521</v>
      </c>
      <c r="R2168" t="s">
        <v>5477</v>
      </c>
      <c r="S2168" t="s">
        <v>46</v>
      </c>
      <c r="T2168" t="s">
        <v>11</v>
      </c>
      <c r="U2168" t="s">
        <v>19</v>
      </c>
      <c r="V2168" t="s">
        <v>7867</v>
      </c>
      <c r="W2168">
        <v>106.57441</v>
      </c>
      <c r="X2168">
        <v>10.997199999999999</v>
      </c>
      <c r="Y2168" t="s">
        <v>7864</v>
      </c>
    </row>
    <row r="2169" spans="1:25" x14ac:dyDescent="0.75">
      <c r="A2169">
        <v>65015177</v>
      </c>
      <c r="B2169" t="s">
        <v>6697</v>
      </c>
      <c r="C2169" t="s">
        <v>5407</v>
      </c>
      <c r="D2169" t="s">
        <v>5487</v>
      </c>
      <c r="E2169" t="s">
        <v>18</v>
      </c>
      <c r="F2169">
        <v>0</v>
      </c>
      <c r="G2169">
        <v>5</v>
      </c>
      <c r="H2169" t="s">
        <v>7287</v>
      </c>
      <c r="I2169">
        <v>4</v>
      </c>
      <c r="J2169">
        <v>3.3333333333333299</v>
      </c>
      <c r="L2169" t="s">
        <v>5481</v>
      </c>
      <c r="M2169" t="s">
        <v>5475</v>
      </c>
      <c r="N2169">
        <v>17.3333333333333</v>
      </c>
      <c r="O2169">
        <v>11.6666666666667</v>
      </c>
      <c r="P2169">
        <v>0.67307692307692302</v>
      </c>
      <c r="Q2169" t="s">
        <v>5476</v>
      </c>
      <c r="R2169" t="s">
        <v>5477</v>
      </c>
      <c r="S2169" t="s">
        <v>46</v>
      </c>
      <c r="T2169" t="s">
        <v>11</v>
      </c>
      <c r="U2169" t="s">
        <v>19</v>
      </c>
      <c r="V2169" t="s">
        <v>7867</v>
      </c>
      <c r="W2169">
        <v>106.62819</v>
      </c>
      <c r="X2169">
        <v>10.92554</v>
      </c>
      <c r="Y2169" t="s">
        <v>7864</v>
      </c>
    </row>
    <row r="2170" spans="1:25" x14ac:dyDescent="0.75">
      <c r="A2170">
        <v>65015845</v>
      </c>
      <c r="B2170" t="s">
        <v>6520</v>
      </c>
      <c r="C2170" t="s">
        <v>5407</v>
      </c>
      <c r="D2170" t="s">
        <v>5488</v>
      </c>
      <c r="E2170" t="s">
        <v>18</v>
      </c>
      <c r="F2170">
        <v>0</v>
      </c>
      <c r="I2170">
        <v>7</v>
      </c>
      <c r="J2170">
        <v>27.3333333333333</v>
      </c>
      <c r="K2170">
        <v>109</v>
      </c>
      <c r="L2170" t="s">
        <v>5508</v>
      </c>
      <c r="M2170" t="s">
        <v>5475</v>
      </c>
      <c r="N2170">
        <v>17.3333333333333</v>
      </c>
      <c r="O2170">
        <v>9.3333333333333304</v>
      </c>
      <c r="P2170">
        <v>0.53846153846153899</v>
      </c>
      <c r="Q2170" t="s">
        <v>5521</v>
      </c>
      <c r="R2170" t="s">
        <v>5477</v>
      </c>
      <c r="S2170" t="s">
        <v>46</v>
      </c>
      <c r="T2170" t="s">
        <v>11</v>
      </c>
      <c r="U2170" t="s">
        <v>19</v>
      </c>
      <c r="V2170" t="s">
        <v>7859</v>
      </c>
      <c r="W2170">
        <v>106.57023</v>
      </c>
      <c r="X2170">
        <v>10.995369999999999</v>
      </c>
      <c r="Y2170" t="s">
        <v>7866</v>
      </c>
    </row>
    <row r="2171" spans="1:25" x14ac:dyDescent="0.75">
      <c r="A2171">
        <v>65016016</v>
      </c>
      <c r="B2171" t="s">
        <v>6599</v>
      </c>
      <c r="C2171" t="s">
        <v>5407</v>
      </c>
      <c r="D2171" t="s">
        <v>5488</v>
      </c>
      <c r="E2171" t="s">
        <v>18</v>
      </c>
      <c r="F2171">
        <v>0</v>
      </c>
      <c r="I2171">
        <v>4</v>
      </c>
      <c r="J2171">
        <v>3</v>
      </c>
      <c r="L2171" t="s">
        <v>5508</v>
      </c>
      <c r="M2171" t="s">
        <v>5475</v>
      </c>
      <c r="N2171">
        <v>17.3333333333333</v>
      </c>
      <c r="O2171">
        <v>11</v>
      </c>
      <c r="P2171">
        <v>0.63461538461538503</v>
      </c>
      <c r="Q2171" t="s">
        <v>5476</v>
      </c>
      <c r="R2171" t="s">
        <v>5477</v>
      </c>
      <c r="S2171" t="s">
        <v>46</v>
      </c>
      <c r="T2171" t="s">
        <v>11</v>
      </c>
      <c r="U2171" t="s">
        <v>19</v>
      </c>
      <c r="V2171" t="s">
        <v>7867</v>
      </c>
      <c r="W2171">
        <v>106.63941</v>
      </c>
      <c r="X2171">
        <v>10.9396</v>
      </c>
      <c r="Y2171" t="s">
        <v>7864</v>
      </c>
    </row>
    <row r="2172" spans="1:25" x14ac:dyDescent="0.75">
      <c r="A2172">
        <v>65021687</v>
      </c>
      <c r="B2172" t="s">
        <v>6451</v>
      </c>
      <c r="C2172" t="s">
        <v>5407</v>
      </c>
      <c r="D2172" t="s">
        <v>5487</v>
      </c>
      <c r="E2172" t="s">
        <v>18</v>
      </c>
      <c r="F2172">
        <v>0</v>
      </c>
      <c r="I2172">
        <v>12</v>
      </c>
      <c r="J2172">
        <v>7.6666666666666696</v>
      </c>
      <c r="L2172" t="s">
        <v>5508</v>
      </c>
      <c r="M2172" t="s">
        <v>5475</v>
      </c>
      <c r="N2172">
        <v>17.3333333333333</v>
      </c>
      <c r="O2172">
        <v>11</v>
      </c>
      <c r="P2172">
        <v>0.63461538461538503</v>
      </c>
      <c r="Q2172" t="s">
        <v>5476</v>
      </c>
      <c r="R2172" t="s">
        <v>5477</v>
      </c>
      <c r="S2172" t="s">
        <v>46</v>
      </c>
      <c r="T2172" t="s">
        <v>11</v>
      </c>
      <c r="U2172" t="s">
        <v>19</v>
      </c>
      <c r="V2172" t="s">
        <v>7861</v>
      </c>
      <c r="W2172">
        <v>106.64700000000001</v>
      </c>
      <c r="X2172">
        <v>10.97592</v>
      </c>
      <c r="Y2172" t="s">
        <v>7864</v>
      </c>
    </row>
    <row r="2173" spans="1:25" x14ac:dyDescent="0.75">
      <c r="A2173">
        <v>65026897</v>
      </c>
      <c r="B2173" t="s">
        <v>6601</v>
      </c>
      <c r="C2173" t="s">
        <v>5407</v>
      </c>
      <c r="D2173" t="s">
        <v>5488</v>
      </c>
      <c r="E2173" t="s">
        <v>18</v>
      </c>
      <c r="F2173">
        <v>0</v>
      </c>
      <c r="G2173">
        <v>3</v>
      </c>
      <c r="H2173" t="s">
        <v>7287</v>
      </c>
      <c r="I2173">
        <v>13</v>
      </c>
      <c r="J2173">
        <v>17</v>
      </c>
      <c r="K2173">
        <v>55</v>
      </c>
      <c r="L2173" t="s">
        <v>5481</v>
      </c>
      <c r="M2173" t="s">
        <v>5475</v>
      </c>
      <c r="N2173">
        <v>17.3333333333333</v>
      </c>
      <c r="O2173">
        <v>9.3333333333333304</v>
      </c>
      <c r="P2173">
        <v>0.53846153846153899</v>
      </c>
      <c r="Q2173" t="s">
        <v>5521</v>
      </c>
      <c r="R2173" t="s">
        <v>5477</v>
      </c>
      <c r="S2173" t="s">
        <v>46</v>
      </c>
      <c r="T2173" t="s">
        <v>11</v>
      </c>
      <c r="U2173" t="s">
        <v>19</v>
      </c>
      <c r="V2173" t="s">
        <v>7859</v>
      </c>
      <c r="W2173">
        <v>106.57134000000001</v>
      </c>
      <c r="X2173">
        <v>10.985239999999999</v>
      </c>
      <c r="Y2173" t="s">
        <v>7866</v>
      </c>
    </row>
    <row r="2174" spans="1:25" x14ac:dyDescent="0.75">
      <c r="A2174">
        <v>65044687</v>
      </c>
      <c r="B2174" t="s">
        <v>6813</v>
      </c>
      <c r="C2174" t="s">
        <v>5407</v>
      </c>
      <c r="D2174" t="s">
        <v>5496</v>
      </c>
      <c r="E2174" t="s">
        <v>18</v>
      </c>
      <c r="F2174">
        <v>0</v>
      </c>
      <c r="G2174">
        <v>5</v>
      </c>
      <c r="H2174" t="s">
        <v>7287</v>
      </c>
      <c r="I2174">
        <v>8</v>
      </c>
      <c r="J2174">
        <v>10.6666666666667</v>
      </c>
      <c r="L2174" t="s">
        <v>5481</v>
      </c>
      <c r="M2174" t="s">
        <v>5475</v>
      </c>
      <c r="N2174">
        <v>17.3333333333333</v>
      </c>
      <c r="O2174">
        <v>14.3333333333333</v>
      </c>
      <c r="P2174">
        <v>0.82692307692307698</v>
      </c>
      <c r="Q2174" t="s">
        <v>5495</v>
      </c>
      <c r="R2174" t="s">
        <v>5477</v>
      </c>
      <c r="S2174" t="s">
        <v>46</v>
      </c>
      <c r="T2174" t="s">
        <v>11</v>
      </c>
      <c r="U2174" t="s">
        <v>19</v>
      </c>
      <c r="V2174" t="s">
        <v>7863</v>
      </c>
      <c r="W2174">
        <v>106.53471999999999</v>
      </c>
      <c r="X2174">
        <v>11.05344</v>
      </c>
      <c r="Y2174" t="s">
        <v>7862</v>
      </c>
    </row>
    <row r="2175" spans="1:25" x14ac:dyDescent="0.75">
      <c r="A2175">
        <v>65044692</v>
      </c>
      <c r="B2175" t="s">
        <v>6863</v>
      </c>
      <c r="C2175" t="s">
        <v>5407</v>
      </c>
      <c r="D2175" t="s">
        <v>5496</v>
      </c>
      <c r="E2175" t="s">
        <v>18</v>
      </c>
      <c r="F2175">
        <v>0</v>
      </c>
      <c r="I2175">
        <v>17</v>
      </c>
      <c r="J2175">
        <v>13</v>
      </c>
      <c r="L2175" t="s">
        <v>5508</v>
      </c>
      <c r="M2175" t="s">
        <v>5475</v>
      </c>
      <c r="N2175">
        <v>17.3333333333333</v>
      </c>
      <c r="O2175">
        <v>11</v>
      </c>
      <c r="P2175">
        <v>0.63461538461538503</v>
      </c>
      <c r="Q2175" t="s">
        <v>5476</v>
      </c>
      <c r="R2175" t="s">
        <v>5477</v>
      </c>
      <c r="S2175" t="s">
        <v>46</v>
      </c>
      <c r="T2175" t="s">
        <v>11</v>
      </c>
      <c r="U2175" t="s">
        <v>19</v>
      </c>
      <c r="V2175" t="s">
        <v>7867</v>
      </c>
      <c r="W2175">
        <v>106.64024999999999</v>
      </c>
      <c r="X2175">
        <v>10.95856</v>
      </c>
      <c r="Y2175" t="s">
        <v>7864</v>
      </c>
    </row>
    <row r="2176" spans="1:25" x14ac:dyDescent="0.75">
      <c r="A2176">
        <v>65065557</v>
      </c>
      <c r="B2176" t="s">
        <v>6882</v>
      </c>
      <c r="C2176" t="s">
        <v>5427</v>
      </c>
      <c r="D2176" t="s">
        <v>5496</v>
      </c>
      <c r="E2176" t="s">
        <v>18</v>
      </c>
      <c r="F2176">
        <v>0</v>
      </c>
      <c r="G2176">
        <v>5</v>
      </c>
      <c r="H2176" t="s">
        <v>7287</v>
      </c>
      <c r="I2176">
        <v>5</v>
      </c>
      <c r="J2176">
        <v>4.6666666666666696</v>
      </c>
      <c r="L2176" t="s">
        <v>5481</v>
      </c>
      <c r="M2176" t="s">
        <v>5475</v>
      </c>
      <c r="N2176">
        <v>17.3333333333333</v>
      </c>
      <c r="O2176">
        <v>13</v>
      </c>
      <c r="P2176">
        <v>0.75</v>
      </c>
      <c r="Q2176" t="s">
        <v>5515</v>
      </c>
      <c r="R2176" t="s">
        <v>5483</v>
      </c>
      <c r="S2176" t="s">
        <v>46</v>
      </c>
      <c r="T2176" t="s">
        <v>11</v>
      </c>
      <c r="U2176" t="s">
        <v>19</v>
      </c>
      <c r="V2176" t="s">
        <v>7863</v>
      </c>
      <c r="W2176">
        <v>106.47645</v>
      </c>
      <c r="X2176">
        <v>11.0036</v>
      </c>
      <c r="Y2176" t="s">
        <v>7864</v>
      </c>
    </row>
    <row r="2177" spans="1:25" x14ac:dyDescent="0.75">
      <c r="A2177">
        <v>65065708</v>
      </c>
      <c r="B2177" t="s">
        <v>6852</v>
      </c>
      <c r="C2177" t="s">
        <v>5427</v>
      </c>
      <c r="D2177" t="s">
        <v>5496</v>
      </c>
      <c r="E2177" t="s">
        <v>18</v>
      </c>
      <c r="F2177">
        <v>0</v>
      </c>
      <c r="G2177">
        <v>5</v>
      </c>
      <c r="H2177" t="s">
        <v>7287</v>
      </c>
      <c r="I2177">
        <v>6</v>
      </c>
      <c r="J2177">
        <v>7.6666666666666696</v>
      </c>
      <c r="L2177" t="s">
        <v>5481</v>
      </c>
      <c r="M2177" t="s">
        <v>5475</v>
      </c>
      <c r="N2177">
        <v>17.3333333333333</v>
      </c>
      <c r="O2177">
        <v>12.6666666666667</v>
      </c>
      <c r="P2177">
        <v>0.73076923076923095</v>
      </c>
      <c r="Q2177" t="s">
        <v>5515</v>
      </c>
      <c r="R2177" t="s">
        <v>5483</v>
      </c>
      <c r="S2177" t="s">
        <v>46</v>
      </c>
      <c r="T2177" t="s">
        <v>11</v>
      </c>
      <c r="U2177" t="s">
        <v>19</v>
      </c>
      <c r="V2177" t="s">
        <v>7861</v>
      </c>
      <c r="W2177">
        <v>106.49057000000001</v>
      </c>
      <c r="X2177">
        <v>10.97616</v>
      </c>
      <c r="Y2177" t="s">
        <v>7864</v>
      </c>
    </row>
    <row r="2178" spans="1:25" x14ac:dyDescent="0.75">
      <c r="A2178">
        <v>65540033</v>
      </c>
      <c r="B2178" t="s">
        <v>6857</v>
      </c>
      <c r="C2178" t="s">
        <v>5407</v>
      </c>
      <c r="D2178" t="s">
        <v>5488</v>
      </c>
      <c r="E2178" t="s">
        <v>18</v>
      </c>
      <c r="F2178">
        <v>0</v>
      </c>
      <c r="I2178">
        <v>10</v>
      </c>
      <c r="J2178">
        <v>8.3333333333333304</v>
      </c>
      <c r="K2178">
        <v>24</v>
      </c>
      <c r="L2178" t="s">
        <v>5508</v>
      </c>
      <c r="M2178" t="s">
        <v>5475</v>
      </c>
      <c r="N2178">
        <v>17.3333333333333</v>
      </c>
      <c r="O2178">
        <v>11</v>
      </c>
      <c r="P2178">
        <v>0.63461538461538503</v>
      </c>
      <c r="Q2178" t="s">
        <v>5521</v>
      </c>
      <c r="R2178" t="s">
        <v>5477</v>
      </c>
      <c r="S2178" t="s">
        <v>46</v>
      </c>
      <c r="T2178" t="s">
        <v>11</v>
      </c>
      <c r="U2178" t="s">
        <v>19</v>
      </c>
      <c r="V2178" t="s">
        <v>7867</v>
      </c>
      <c r="W2178">
        <v>106.57778</v>
      </c>
      <c r="X2178">
        <v>10.98926</v>
      </c>
      <c r="Y2178" t="s">
        <v>7864</v>
      </c>
    </row>
    <row r="2179" spans="1:25" x14ac:dyDescent="0.75">
      <c r="A2179">
        <v>65540058</v>
      </c>
      <c r="B2179" t="s">
        <v>3442</v>
      </c>
      <c r="C2179" t="s">
        <v>5407</v>
      </c>
      <c r="D2179" t="s">
        <v>5488</v>
      </c>
      <c r="E2179" t="s">
        <v>18</v>
      </c>
      <c r="F2179">
        <v>0</v>
      </c>
      <c r="I2179">
        <v>11</v>
      </c>
      <c r="J2179">
        <v>8</v>
      </c>
      <c r="K2179">
        <v>6</v>
      </c>
      <c r="L2179" t="s">
        <v>5508</v>
      </c>
      <c r="M2179" t="s">
        <v>5475</v>
      </c>
      <c r="N2179">
        <v>17.3333333333333</v>
      </c>
      <c r="O2179">
        <v>12.3333333333333</v>
      </c>
      <c r="P2179">
        <v>0.71153846153846201</v>
      </c>
      <c r="Q2179" t="s">
        <v>5495</v>
      </c>
      <c r="R2179" t="s">
        <v>5477</v>
      </c>
      <c r="S2179" t="s">
        <v>46</v>
      </c>
      <c r="T2179" t="s">
        <v>11</v>
      </c>
      <c r="U2179" t="s">
        <v>19</v>
      </c>
      <c r="V2179" t="s">
        <v>7859</v>
      </c>
      <c r="W2179">
        <v>106.56482</v>
      </c>
      <c r="X2179">
        <v>11.025650000000001</v>
      </c>
      <c r="Y2179" t="s">
        <v>7864</v>
      </c>
    </row>
    <row r="2180" spans="1:25" x14ac:dyDescent="0.75">
      <c r="A2180">
        <v>65721608</v>
      </c>
      <c r="B2180" t="s">
        <v>6617</v>
      </c>
      <c r="C2180" t="s">
        <v>5407</v>
      </c>
      <c r="D2180" t="s">
        <v>5488</v>
      </c>
      <c r="E2180" t="s">
        <v>18</v>
      </c>
      <c r="F2180">
        <v>0</v>
      </c>
      <c r="I2180">
        <v>17</v>
      </c>
      <c r="J2180">
        <v>15.3333333333333</v>
      </c>
      <c r="K2180">
        <v>133</v>
      </c>
      <c r="L2180" t="s">
        <v>5508</v>
      </c>
      <c r="M2180" t="s">
        <v>5475</v>
      </c>
      <c r="N2180">
        <v>17.3333333333333</v>
      </c>
      <c r="O2180">
        <v>9</v>
      </c>
      <c r="P2180">
        <v>0.51923076923076905</v>
      </c>
      <c r="Q2180" t="s">
        <v>5521</v>
      </c>
      <c r="R2180" t="s">
        <v>5477</v>
      </c>
      <c r="S2180" t="s">
        <v>46</v>
      </c>
      <c r="T2180" t="s">
        <v>11</v>
      </c>
      <c r="U2180" t="s">
        <v>19</v>
      </c>
      <c r="V2180" t="s">
        <v>7859</v>
      </c>
      <c r="W2180">
        <v>106.57161000000001</v>
      </c>
      <c r="X2180">
        <v>10.98601</v>
      </c>
      <c r="Y2180" t="s">
        <v>7866</v>
      </c>
    </row>
    <row r="2181" spans="1:25" x14ac:dyDescent="0.75">
      <c r="A2181">
        <v>65731335</v>
      </c>
      <c r="B2181" t="s">
        <v>5757</v>
      </c>
      <c r="C2181" t="s">
        <v>5390</v>
      </c>
      <c r="D2181" t="s">
        <v>5474</v>
      </c>
      <c r="E2181" t="s">
        <v>18</v>
      </c>
      <c r="F2181">
        <v>0</v>
      </c>
      <c r="G2181">
        <v>6</v>
      </c>
      <c r="H2181" t="s">
        <v>7287</v>
      </c>
      <c r="I2181">
        <v>7</v>
      </c>
      <c r="J2181">
        <v>8</v>
      </c>
      <c r="K2181">
        <v>7</v>
      </c>
      <c r="L2181" t="s">
        <v>5481</v>
      </c>
      <c r="M2181" t="s">
        <v>5475</v>
      </c>
      <c r="N2181">
        <v>17.3333333333333</v>
      </c>
      <c r="O2181">
        <v>13</v>
      </c>
      <c r="P2181">
        <v>0.75</v>
      </c>
      <c r="Q2181" t="s">
        <v>5482</v>
      </c>
      <c r="R2181" t="s">
        <v>5483</v>
      </c>
      <c r="S2181" t="s">
        <v>46</v>
      </c>
      <c r="T2181" t="s">
        <v>11</v>
      </c>
      <c r="U2181" t="s">
        <v>19</v>
      </c>
      <c r="V2181" t="s">
        <v>7861</v>
      </c>
      <c r="W2181">
        <v>106.47511</v>
      </c>
      <c r="X2181">
        <v>10.96124</v>
      </c>
      <c r="Y2181" t="s">
        <v>7864</v>
      </c>
    </row>
    <row r="2182" spans="1:25" x14ac:dyDescent="0.75">
      <c r="A2182">
        <v>65028829</v>
      </c>
      <c r="B2182" t="s">
        <v>6640</v>
      </c>
      <c r="C2182" t="s">
        <v>5407</v>
      </c>
      <c r="D2182" t="s">
        <v>5488</v>
      </c>
      <c r="E2182" t="s">
        <v>18</v>
      </c>
      <c r="F2182">
        <v>0</v>
      </c>
      <c r="G2182">
        <v>6</v>
      </c>
      <c r="H2182" t="s">
        <v>7287</v>
      </c>
      <c r="I2182">
        <v>21</v>
      </c>
      <c r="J2182">
        <v>11.6666666666667</v>
      </c>
      <c r="K2182">
        <v>8</v>
      </c>
      <c r="L2182" t="s">
        <v>5481</v>
      </c>
      <c r="M2182" t="s">
        <v>5475</v>
      </c>
      <c r="N2182">
        <v>17</v>
      </c>
      <c r="O2182">
        <v>8</v>
      </c>
      <c r="P2182">
        <v>0.47058823529411797</v>
      </c>
      <c r="Q2182" t="s">
        <v>5507</v>
      </c>
      <c r="R2182" t="s">
        <v>5486</v>
      </c>
      <c r="S2182" t="s">
        <v>46</v>
      </c>
      <c r="T2182" t="s">
        <v>11</v>
      </c>
      <c r="U2182" t="s">
        <v>19</v>
      </c>
      <c r="V2182" t="s">
        <v>7869</v>
      </c>
      <c r="W2182">
        <v>106.55204000000001</v>
      </c>
      <c r="X2182">
        <v>10.932729999999999</v>
      </c>
      <c r="Y2182" t="s">
        <v>7866</v>
      </c>
    </row>
    <row r="2183" spans="1:25" x14ac:dyDescent="0.75">
      <c r="A2183">
        <v>65029698</v>
      </c>
      <c r="B2183" t="s">
        <v>6536</v>
      </c>
      <c r="C2183" t="s">
        <v>5407</v>
      </c>
      <c r="D2183" t="s">
        <v>5487</v>
      </c>
      <c r="E2183" t="s">
        <v>18</v>
      </c>
      <c r="F2183">
        <v>0</v>
      </c>
      <c r="I2183">
        <v>9</v>
      </c>
      <c r="J2183">
        <v>7.3333333333333304</v>
      </c>
      <c r="L2183" t="s">
        <v>5508</v>
      </c>
      <c r="M2183" t="s">
        <v>5475</v>
      </c>
      <c r="N2183">
        <v>17</v>
      </c>
      <c r="O2183">
        <v>10.6666666666667</v>
      </c>
      <c r="P2183">
        <v>0.62745098039215697</v>
      </c>
      <c r="Q2183" t="s">
        <v>5476</v>
      </c>
      <c r="R2183" t="s">
        <v>5477</v>
      </c>
      <c r="S2183" t="s">
        <v>46</v>
      </c>
      <c r="T2183" t="s">
        <v>11</v>
      </c>
      <c r="U2183" t="s">
        <v>19</v>
      </c>
      <c r="V2183" t="s">
        <v>7867</v>
      </c>
      <c r="W2183">
        <v>106.60317000000001</v>
      </c>
      <c r="X2183">
        <v>10.922929999999999</v>
      </c>
      <c r="Y2183" t="s">
        <v>7864</v>
      </c>
    </row>
    <row r="2184" spans="1:25" x14ac:dyDescent="0.75">
      <c r="A2184">
        <v>65031295</v>
      </c>
      <c r="B2184" t="s">
        <v>3488</v>
      </c>
      <c r="C2184" t="s">
        <v>5390</v>
      </c>
      <c r="D2184" t="s">
        <v>5488</v>
      </c>
      <c r="E2184" t="s">
        <v>18</v>
      </c>
      <c r="F2184">
        <v>0</v>
      </c>
      <c r="G2184">
        <v>3</v>
      </c>
      <c r="H2184" t="s">
        <v>7287</v>
      </c>
      <c r="I2184">
        <v>3</v>
      </c>
      <c r="J2184">
        <v>5</v>
      </c>
      <c r="K2184">
        <v>3</v>
      </c>
      <c r="L2184" t="s">
        <v>5481</v>
      </c>
      <c r="M2184" t="s">
        <v>5475</v>
      </c>
      <c r="N2184">
        <v>17</v>
      </c>
      <c r="O2184">
        <v>10</v>
      </c>
      <c r="P2184">
        <v>0.58823529411764697</v>
      </c>
      <c r="Q2184" t="s">
        <v>5512</v>
      </c>
      <c r="R2184" t="s">
        <v>5483</v>
      </c>
      <c r="S2184" t="s">
        <v>46</v>
      </c>
      <c r="T2184" t="s">
        <v>11</v>
      </c>
      <c r="U2184" t="s">
        <v>19</v>
      </c>
      <c r="V2184" t="s">
        <v>7867</v>
      </c>
      <c r="W2184">
        <v>106.57071000000001</v>
      </c>
      <c r="X2184">
        <v>10.997629999999999</v>
      </c>
      <c r="Y2184" t="s">
        <v>7866</v>
      </c>
    </row>
    <row r="2185" spans="1:25" x14ac:dyDescent="0.75">
      <c r="A2185">
        <v>65064969</v>
      </c>
      <c r="B2185" t="s">
        <v>2922</v>
      </c>
      <c r="C2185" t="s">
        <v>5407</v>
      </c>
      <c r="D2185" t="s">
        <v>5496</v>
      </c>
      <c r="E2185" t="s">
        <v>18</v>
      </c>
      <c r="F2185">
        <v>0</v>
      </c>
      <c r="G2185">
        <v>6</v>
      </c>
      <c r="H2185" t="s">
        <v>7287</v>
      </c>
      <c r="I2185">
        <v>7</v>
      </c>
      <c r="J2185">
        <v>7.3333333333333304</v>
      </c>
      <c r="L2185" t="s">
        <v>5481</v>
      </c>
      <c r="M2185" t="s">
        <v>5475</v>
      </c>
      <c r="N2185">
        <v>17</v>
      </c>
      <c r="O2185">
        <v>10.3333333333333</v>
      </c>
      <c r="P2185">
        <v>0.60784313725490202</v>
      </c>
      <c r="Q2185" t="s">
        <v>5495</v>
      </c>
      <c r="R2185" t="s">
        <v>5477</v>
      </c>
      <c r="S2185" t="s">
        <v>46</v>
      </c>
      <c r="T2185" t="s">
        <v>11</v>
      </c>
      <c r="U2185" t="s">
        <v>19</v>
      </c>
      <c r="V2185" t="s">
        <v>7863</v>
      </c>
      <c r="W2185">
        <v>106.49781</v>
      </c>
      <c r="X2185">
        <v>11.06038</v>
      </c>
      <c r="Y2185" t="s">
        <v>7864</v>
      </c>
    </row>
    <row r="2186" spans="1:25" x14ac:dyDescent="0.75">
      <c r="A2186">
        <v>65065440</v>
      </c>
      <c r="B2186" t="s">
        <v>6759</v>
      </c>
      <c r="C2186" t="s">
        <v>5390</v>
      </c>
      <c r="D2186" t="s">
        <v>5496</v>
      </c>
      <c r="E2186" t="s">
        <v>18</v>
      </c>
      <c r="F2186">
        <v>0</v>
      </c>
      <c r="G2186">
        <v>5</v>
      </c>
      <c r="H2186" t="s">
        <v>7287</v>
      </c>
      <c r="I2186">
        <v>5</v>
      </c>
      <c r="J2186">
        <v>4.6666666666666696</v>
      </c>
      <c r="L2186" t="s">
        <v>5481</v>
      </c>
      <c r="M2186" t="s">
        <v>5475</v>
      </c>
      <c r="N2186">
        <v>17</v>
      </c>
      <c r="O2186">
        <v>11</v>
      </c>
      <c r="P2186">
        <v>0.64705882352941202</v>
      </c>
      <c r="Q2186" t="s">
        <v>5512</v>
      </c>
      <c r="R2186" t="s">
        <v>5483</v>
      </c>
      <c r="S2186" t="s">
        <v>46</v>
      </c>
      <c r="T2186" t="s">
        <v>11</v>
      </c>
      <c r="U2186" t="s">
        <v>19</v>
      </c>
      <c r="V2186" t="s">
        <v>7859</v>
      </c>
      <c r="W2186">
        <v>106.56976</v>
      </c>
      <c r="X2186">
        <v>10.98396</v>
      </c>
      <c r="Y2186" t="s">
        <v>7864</v>
      </c>
    </row>
    <row r="2187" spans="1:25" x14ac:dyDescent="0.75">
      <c r="A2187">
        <v>65065805</v>
      </c>
      <c r="B2187" t="s">
        <v>6815</v>
      </c>
      <c r="C2187" t="s">
        <v>5427</v>
      </c>
      <c r="D2187" t="s">
        <v>5496</v>
      </c>
      <c r="E2187" t="s">
        <v>18</v>
      </c>
      <c r="F2187">
        <v>0</v>
      </c>
      <c r="I2187">
        <v>4</v>
      </c>
      <c r="J2187">
        <v>4.3333333333333304</v>
      </c>
      <c r="L2187" t="s">
        <v>5508</v>
      </c>
      <c r="M2187" t="s">
        <v>5475</v>
      </c>
      <c r="N2187">
        <v>17</v>
      </c>
      <c r="O2187">
        <v>11</v>
      </c>
      <c r="P2187">
        <v>0.64705882352941202</v>
      </c>
      <c r="Q2187" t="s">
        <v>5482</v>
      </c>
      <c r="R2187" t="s">
        <v>5483</v>
      </c>
      <c r="S2187" t="s">
        <v>46</v>
      </c>
      <c r="T2187" t="s">
        <v>11</v>
      </c>
      <c r="U2187" t="s">
        <v>19</v>
      </c>
      <c r="V2187" t="s">
        <v>7869</v>
      </c>
      <c r="W2187">
        <v>106.50624999999999</v>
      </c>
      <c r="X2187">
        <v>10.96917</v>
      </c>
      <c r="Y2187" t="s">
        <v>7864</v>
      </c>
    </row>
    <row r="2188" spans="1:25" x14ac:dyDescent="0.75">
      <c r="A2188">
        <v>65508369</v>
      </c>
      <c r="B2188" t="s">
        <v>6907</v>
      </c>
      <c r="C2188" t="s">
        <v>5407</v>
      </c>
      <c r="D2188" t="s">
        <v>5488</v>
      </c>
      <c r="E2188" t="s">
        <v>18</v>
      </c>
      <c r="F2188">
        <v>0</v>
      </c>
      <c r="G2188">
        <v>3</v>
      </c>
      <c r="H2188" t="s">
        <v>7287</v>
      </c>
      <c r="I2188">
        <v>8</v>
      </c>
      <c r="J2188">
        <v>10.6666666666667</v>
      </c>
      <c r="K2188">
        <v>28</v>
      </c>
      <c r="L2188" t="s">
        <v>5481</v>
      </c>
      <c r="M2188" t="s">
        <v>5475</v>
      </c>
      <c r="N2188">
        <v>17</v>
      </c>
      <c r="O2188">
        <v>10.6666666666667</v>
      </c>
      <c r="P2188">
        <v>0.62745098039215697</v>
      </c>
      <c r="Q2188" t="s">
        <v>5521</v>
      </c>
      <c r="R2188" t="s">
        <v>5477</v>
      </c>
      <c r="S2188" t="s">
        <v>46</v>
      </c>
      <c r="T2188" t="s">
        <v>11</v>
      </c>
      <c r="U2188" t="s">
        <v>19</v>
      </c>
      <c r="V2188" t="s">
        <v>7869</v>
      </c>
      <c r="W2188">
        <v>106.51927999999999</v>
      </c>
      <c r="X2188">
        <v>10.986510000000001</v>
      </c>
      <c r="Y2188" t="s">
        <v>7864</v>
      </c>
    </row>
    <row r="2189" spans="1:25" x14ac:dyDescent="0.75">
      <c r="A2189">
        <v>65526776</v>
      </c>
      <c r="B2189" t="s">
        <v>4891</v>
      </c>
      <c r="C2189" t="s">
        <v>5407</v>
      </c>
      <c r="D2189" t="s">
        <v>5487</v>
      </c>
      <c r="E2189" t="s">
        <v>18</v>
      </c>
      <c r="F2189">
        <v>0</v>
      </c>
      <c r="I2189">
        <v>9</v>
      </c>
      <c r="J2189">
        <v>9.6666666666666696</v>
      </c>
      <c r="L2189" t="s">
        <v>5508</v>
      </c>
      <c r="M2189" t="s">
        <v>5475</v>
      </c>
      <c r="N2189">
        <v>17</v>
      </c>
      <c r="O2189">
        <v>11</v>
      </c>
      <c r="P2189">
        <v>0.64705882352941202</v>
      </c>
      <c r="Q2189" t="s">
        <v>5476</v>
      </c>
      <c r="R2189" t="s">
        <v>5477</v>
      </c>
      <c r="S2189" t="s">
        <v>46</v>
      </c>
      <c r="T2189" t="s">
        <v>11</v>
      </c>
      <c r="U2189" t="s">
        <v>19</v>
      </c>
      <c r="V2189" t="s">
        <v>7867</v>
      </c>
      <c r="W2189">
        <v>106.60072</v>
      </c>
      <c r="X2189">
        <v>10.92047</v>
      </c>
      <c r="Y2189" t="s">
        <v>7864</v>
      </c>
    </row>
    <row r="2190" spans="1:25" x14ac:dyDescent="0.75">
      <c r="A2190">
        <v>65705813</v>
      </c>
      <c r="B2190" t="s">
        <v>2314</v>
      </c>
      <c r="C2190" t="s">
        <v>5407</v>
      </c>
      <c r="D2190" t="s">
        <v>5487</v>
      </c>
      <c r="E2190" t="s">
        <v>18</v>
      </c>
      <c r="F2190">
        <v>0</v>
      </c>
      <c r="I2190">
        <v>12</v>
      </c>
      <c r="J2190">
        <v>6.6666666666666696</v>
      </c>
      <c r="L2190" t="s">
        <v>5508</v>
      </c>
      <c r="M2190" t="s">
        <v>5475</v>
      </c>
      <c r="N2190">
        <v>17</v>
      </c>
      <c r="O2190">
        <v>11.3333333333333</v>
      </c>
      <c r="P2190">
        <v>0.66666666666666696</v>
      </c>
      <c r="Q2190" t="s">
        <v>5476</v>
      </c>
      <c r="R2190" t="s">
        <v>5477</v>
      </c>
      <c r="S2190" t="s">
        <v>46</v>
      </c>
      <c r="T2190" t="s">
        <v>11</v>
      </c>
      <c r="U2190" t="s">
        <v>19</v>
      </c>
      <c r="V2190" t="s">
        <v>7867</v>
      </c>
      <c r="W2190">
        <v>106.61689</v>
      </c>
      <c r="X2190">
        <v>10.97921</v>
      </c>
      <c r="Y2190" t="s">
        <v>7864</v>
      </c>
    </row>
    <row r="2191" spans="1:25" x14ac:dyDescent="0.75">
      <c r="A2191">
        <v>65713910</v>
      </c>
      <c r="B2191" t="s">
        <v>6491</v>
      </c>
      <c r="C2191" t="s">
        <v>5407</v>
      </c>
      <c r="D2191" t="s">
        <v>5488</v>
      </c>
      <c r="E2191" t="s">
        <v>18</v>
      </c>
      <c r="F2191">
        <v>0</v>
      </c>
      <c r="I2191">
        <v>6</v>
      </c>
      <c r="J2191">
        <v>23</v>
      </c>
      <c r="K2191">
        <v>22</v>
      </c>
      <c r="L2191" t="s">
        <v>5508</v>
      </c>
      <c r="M2191" t="s">
        <v>5475</v>
      </c>
      <c r="N2191">
        <v>17</v>
      </c>
      <c r="O2191">
        <v>8.6666666666666696</v>
      </c>
      <c r="P2191">
        <v>0.50980392156862697</v>
      </c>
      <c r="Q2191" t="s">
        <v>5507</v>
      </c>
      <c r="R2191" t="s">
        <v>5486</v>
      </c>
      <c r="S2191" t="s">
        <v>46</v>
      </c>
      <c r="T2191" t="s">
        <v>11</v>
      </c>
      <c r="U2191" t="s">
        <v>19</v>
      </c>
      <c r="V2191" t="s">
        <v>7869</v>
      </c>
      <c r="W2191">
        <v>106.54091</v>
      </c>
      <c r="X2191">
        <v>10.94805</v>
      </c>
      <c r="Y2191" t="s">
        <v>7866</v>
      </c>
    </row>
    <row r="2192" spans="1:25" x14ac:dyDescent="0.75">
      <c r="A2192">
        <v>65717496</v>
      </c>
      <c r="B2192" t="s">
        <v>2884</v>
      </c>
      <c r="C2192" t="s">
        <v>5407</v>
      </c>
      <c r="D2192" t="s">
        <v>5488</v>
      </c>
      <c r="E2192" t="s">
        <v>18</v>
      </c>
      <c r="F2192">
        <v>0</v>
      </c>
      <c r="J2192">
        <v>5.3333333333333304</v>
      </c>
      <c r="K2192">
        <v>4</v>
      </c>
      <c r="L2192" t="s">
        <v>5508</v>
      </c>
      <c r="M2192" t="s">
        <v>5475</v>
      </c>
      <c r="N2192">
        <v>17</v>
      </c>
      <c r="O2192">
        <v>12.6666666666667</v>
      </c>
      <c r="P2192">
        <v>0.74509803921568596</v>
      </c>
      <c r="Q2192" t="s">
        <v>5500</v>
      </c>
      <c r="R2192" t="s">
        <v>5486</v>
      </c>
      <c r="S2192" t="s">
        <v>46</v>
      </c>
      <c r="T2192" t="s">
        <v>11</v>
      </c>
      <c r="U2192" t="s">
        <v>19</v>
      </c>
      <c r="V2192" t="s">
        <v>7869</v>
      </c>
      <c r="W2192">
        <v>106.51125999999999</v>
      </c>
      <c r="X2192">
        <v>10.9665</v>
      </c>
      <c r="Y2192" t="s">
        <v>7864</v>
      </c>
    </row>
    <row r="2193" spans="1:25" x14ac:dyDescent="0.75">
      <c r="A2193">
        <v>65719669</v>
      </c>
      <c r="B2193" t="s">
        <v>6940</v>
      </c>
      <c r="C2193" t="s">
        <v>5407</v>
      </c>
      <c r="D2193" t="s">
        <v>5488</v>
      </c>
      <c r="E2193" t="s">
        <v>18</v>
      </c>
      <c r="F2193">
        <v>0</v>
      </c>
      <c r="I2193">
        <v>2</v>
      </c>
      <c r="J2193">
        <v>3.6666666666666701</v>
      </c>
      <c r="K2193">
        <v>13</v>
      </c>
      <c r="L2193" t="s">
        <v>5508</v>
      </c>
      <c r="M2193" t="s">
        <v>5475</v>
      </c>
      <c r="N2193">
        <v>17</v>
      </c>
      <c r="O2193">
        <v>12.3333333333333</v>
      </c>
      <c r="P2193">
        <v>0.72549019607843102</v>
      </c>
      <c r="Q2193" t="s">
        <v>5500</v>
      </c>
      <c r="R2193" t="s">
        <v>5486</v>
      </c>
      <c r="S2193" t="s">
        <v>46</v>
      </c>
      <c r="T2193" t="s">
        <v>11</v>
      </c>
      <c r="U2193" t="s">
        <v>19</v>
      </c>
      <c r="V2193" t="s">
        <v>7869</v>
      </c>
      <c r="W2193">
        <v>106.50809</v>
      </c>
      <c r="X2193">
        <v>10.960739999999999</v>
      </c>
      <c r="Y2193" t="s">
        <v>7864</v>
      </c>
    </row>
    <row r="2194" spans="1:25" x14ac:dyDescent="0.75">
      <c r="A2194">
        <v>65733432</v>
      </c>
      <c r="B2194" t="s">
        <v>6268</v>
      </c>
      <c r="C2194" t="s">
        <v>5407</v>
      </c>
      <c r="D2194" t="s">
        <v>5488</v>
      </c>
      <c r="E2194" t="s">
        <v>18</v>
      </c>
      <c r="F2194">
        <v>0</v>
      </c>
      <c r="G2194">
        <v>6</v>
      </c>
      <c r="H2194" t="s">
        <v>7287</v>
      </c>
      <c r="I2194">
        <v>6</v>
      </c>
      <c r="J2194">
        <v>9.3333333333333304</v>
      </c>
      <c r="K2194">
        <v>8</v>
      </c>
      <c r="L2194" t="s">
        <v>5481</v>
      </c>
      <c r="M2194" t="s">
        <v>5475</v>
      </c>
      <c r="N2194">
        <v>17</v>
      </c>
      <c r="O2194">
        <v>15</v>
      </c>
      <c r="P2194">
        <v>0.88235294117647101</v>
      </c>
      <c r="Q2194" t="s">
        <v>5485</v>
      </c>
      <c r="R2194" t="s">
        <v>5486</v>
      </c>
      <c r="S2194" t="s">
        <v>46</v>
      </c>
      <c r="T2194" t="s">
        <v>11</v>
      </c>
      <c r="U2194" t="s">
        <v>19</v>
      </c>
      <c r="V2194" t="s">
        <v>7863</v>
      </c>
      <c r="W2194">
        <v>106.47099</v>
      </c>
      <c r="X2194">
        <v>11.009499999999999</v>
      </c>
      <c r="Y2194" t="s">
        <v>7862</v>
      </c>
    </row>
    <row r="2195" spans="1:25" x14ac:dyDescent="0.75">
      <c r="A2195">
        <v>65014260</v>
      </c>
      <c r="B2195" t="s">
        <v>6950</v>
      </c>
      <c r="C2195" t="s">
        <v>5407</v>
      </c>
      <c r="D2195" t="s">
        <v>5488</v>
      </c>
      <c r="E2195" t="s">
        <v>18</v>
      </c>
      <c r="F2195">
        <v>0</v>
      </c>
      <c r="G2195">
        <v>3</v>
      </c>
      <c r="H2195" t="s">
        <v>7287</v>
      </c>
      <c r="I2195">
        <v>3</v>
      </c>
      <c r="J2195">
        <v>5.3333333333333304</v>
      </c>
      <c r="K2195">
        <v>6</v>
      </c>
      <c r="L2195" t="s">
        <v>5481</v>
      </c>
      <c r="M2195" t="s">
        <v>5475</v>
      </c>
      <c r="N2195">
        <v>16.6666666666667</v>
      </c>
      <c r="O2195">
        <v>11.6666666666667</v>
      </c>
      <c r="P2195">
        <v>0.7</v>
      </c>
      <c r="Q2195" t="s">
        <v>5510</v>
      </c>
      <c r="R2195" t="s">
        <v>5486</v>
      </c>
      <c r="S2195" t="s">
        <v>46</v>
      </c>
      <c r="T2195" t="s">
        <v>11</v>
      </c>
      <c r="U2195" t="s">
        <v>19</v>
      </c>
      <c r="V2195" t="s">
        <v>7870</v>
      </c>
      <c r="W2195">
        <v>106.38605</v>
      </c>
      <c r="X2195">
        <v>10.989509999999999</v>
      </c>
      <c r="Y2195" t="s">
        <v>7864</v>
      </c>
    </row>
    <row r="2196" spans="1:25" x14ac:dyDescent="0.75">
      <c r="A2196">
        <v>65014887</v>
      </c>
      <c r="B2196" t="s">
        <v>6065</v>
      </c>
      <c r="C2196" t="s">
        <v>5407</v>
      </c>
      <c r="D2196" t="s">
        <v>5488</v>
      </c>
      <c r="E2196" t="s">
        <v>18</v>
      </c>
      <c r="F2196">
        <v>0</v>
      </c>
      <c r="G2196">
        <v>3</v>
      </c>
      <c r="H2196" t="s">
        <v>7287</v>
      </c>
      <c r="I2196">
        <v>3</v>
      </c>
      <c r="J2196">
        <v>4.3333333333333304</v>
      </c>
      <c r="K2196">
        <v>4</v>
      </c>
      <c r="L2196" t="s">
        <v>5481</v>
      </c>
      <c r="M2196" t="s">
        <v>5475</v>
      </c>
      <c r="N2196">
        <v>16.6666666666667</v>
      </c>
      <c r="O2196">
        <v>12</v>
      </c>
      <c r="P2196">
        <v>0.72</v>
      </c>
      <c r="Q2196" t="s">
        <v>5510</v>
      </c>
      <c r="R2196" t="s">
        <v>5486</v>
      </c>
      <c r="S2196" t="s">
        <v>46</v>
      </c>
      <c r="T2196" t="s">
        <v>11</v>
      </c>
      <c r="U2196" t="s">
        <v>19</v>
      </c>
      <c r="V2196" t="s">
        <v>7861</v>
      </c>
      <c r="W2196">
        <v>106.44889000000001</v>
      </c>
      <c r="X2196">
        <v>10.995050000000001</v>
      </c>
      <c r="Y2196" t="s">
        <v>7864</v>
      </c>
    </row>
    <row r="2197" spans="1:25" x14ac:dyDescent="0.75">
      <c r="A2197">
        <v>65025210</v>
      </c>
      <c r="B2197" t="s">
        <v>6390</v>
      </c>
      <c r="C2197" t="s">
        <v>5390</v>
      </c>
      <c r="D2197" t="s">
        <v>5488</v>
      </c>
      <c r="E2197" t="s">
        <v>18</v>
      </c>
      <c r="F2197">
        <v>0</v>
      </c>
      <c r="I2197">
        <v>11</v>
      </c>
      <c r="J2197">
        <v>7</v>
      </c>
      <c r="K2197">
        <v>4</v>
      </c>
      <c r="L2197" t="s">
        <v>5508</v>
      </c>
      <c r="M2197" t="s">
        <v>5475</v>
      </c>
      <c r="N2197">
        <v>16.6666666666667</v>
      </c>
      <c r="O2197">
        <v>10.6666666666667</v>
      </c>
      <c r="P2197">
        <v>0.64</v>
      </c>
      <c r="Q2197" t="s">
        <v>5515</v>
      </c>
      <c r="R2197" t="s">
        <v>5483</v>
      </c>
      <c r="S2197" t="s">
        <v>46</v>
      </c>
      <c r="T2197" t="s">
        <v>11</v>
      </c>
      <c r="U2197" t="s">
        <v>19</v>
      </c>
      <c r="V2197" t="s">
        <v>7861</v>
      </c>
      <c r="W2197">
        <v>106.45086000000001</v>
      </c>
      <c r="X2197">
        <v>10.99705</v>
      </c>
      <c r="Y2197" t="s">
        <v>7864</v>
      </c>
    </row>
    <row r="2198" spans="1:25" x14ac:dyDescent="0.75">
      <c r="A2198">
        <v>65026867</v>
      </c>
      <c r="B2198" t="s">
        <v>6245</v>
      </c>
      <c r="C2198" t="s">
        <v>5407</v>
      </c>
      <c r="D2198" t="s">
        <v>5488</v>
      </c>
      <c r="E2198" t="s">
        <v>18</v>
      </c>
      <c r="F2198">
        <v>0</v>
      </c>
      <c r="G2198">
        <v>6</v>
      </c>
      <c r="H2198" t="s">
        <v>7287</v>
      </c>
      <c r="I2198">
        <v>9</v>
      </c>
      <c r="J2198">
        <v>8.6666666666666696</v>
      </c>
      <c r="K2198">
        <v>8</v>
      </c>
      <c r="L2198" t="s">
        <v>5481</v>
      </c>
      <c r="M2198" t="s">
        <v>5475</v>
      </c>
      <c r="N2198">
        <v>16.6666666666667</v>
      </c>
      <c r="O2198">
        <v>12.3333333333333</v>
      </c>
      <c r="P2198">
        <v>0.74</v>
      </c>
      <c r="Q2198" t="s">
        <v>5495</v>
      </c>
      <c r="R2198" t="s">
        <v>5477</v>
      </c>
      <c r="S2198" t="s">
        <v>46</v>
      </c>
      <c r="T2198" t="s">
        <v>11</v>
      </c>
      <c r="U2198" t="s">
        <v>19</v>
      </c>
      <c r="V2198" t="s">
        <v>7863</v>
      </c>
      <c r="W2198">
        <v>106.52352999999999</v>
      </c>
      <c r="X2198">
        <v>11.033379999999999</v>
      </c>
      <c r="Y2198" t="s">
        <v>7864</v>
      </c>
    </row>
    <row r="2199" spans="1:25" x14ac:dyDescent="0.75">
      <c r="A2199">
        <v>65029695</v>
      </c>
      <c r="B2199" t="s">
        <v>6708</v>
      </c>
      <c r="C2199" t="s">
        <v>5407</v>
      </c>
      <c r="D2199" t="s">
        <v>5488</v>
      </c>
      <c r="E2199" t="s">
        <v>18</v>
      </c>
      <c r="F2199">
        <v>0</v>
      </c>
      <c r="I2199">
        <v>11</v>
      </c>
      <c r="J2199">
        <v>5.6666666666666696</v>
      </c>
      <c r="L2199" t="s">
        <v>5508</v>
      </c>
      <c r="M2199" t="s">
        <v>5475</v>
      </c>
      <c r="N2199">
        <v>16.6666666666667</v>
      </c>
      <c r="O2199">
        <v>9.6666666666666696</v>
      </c>
      <c r="P2199">
        <v>0.57999999999999996</v>
      </c>
      <c r="Q2199" t="s">
        <v>5476</v>
      </c>
      <c r="R2199" t="s">
        <v>5477</v>
      </c>
      <c r="S2199" t="s">
        <v>46</v>
      </c>
      <c r="T2199" t="s">
        <v>11</v>
      </c>
      <c r="U2199" t="s">
        <v>19</v>
      </c>
      <c r="V2199" t="s">
        <v>7867</v>
      </c>
      <c r="W2199">
        <v>106.62188</v>
      </c>
      <c r="X2199">
        <v>10.924020000000001</v>
      </c>
      <c r="Y2199" t="s">
        <v>7866</v>
      </c>
    </row>
    <row r="2200" spans="1:25" x14ac:dyDescent="0.75">
      <c r="A2200">
        <v>65038529</v>
      </c>
      <c r="B2200" t="s">
        <v>3920</v>
      </c>
      <c r="C2200" t="s">
        <v>5407</v>
      </c>
      <c r="D2200" t="s">
        <v>5487</v>
      </c>
      <c r="E2200" t="s">
        <v>18</v>
      </c>
      <c r="F2200">
        <v>0</v>
      </c>
      <c r="I2200">
        <v>11</v>
      </c>
      <c r="J2200">
        <v>5.3333333333333304</v>
      </c>
      <c r="L2200" t="s">
        <v>5508</v>
      </c>
      <c r="M2200" t="s">
        <v>5475</v>
      </c>
      <c r="N2200">
        <v>16.6666666666667</v>
      </c>
      <c r="O2200">
        <v>10.3333333333333</v>
      </c>
      <c r="P2200">
        <v>0.62</v>
      </c>
      <c r="Q2200" t="s">
        <v>5476</v>
      </c>
      <c r="R2200" t="s">
        <v>5477</v>
      </c>
      <c r="S2200" t="s">
        <v>46</v>
      </c>
      <c r="T2200" t="s">
        <v>11</v>
      </c>
      <c r="U2200" t="s">
        <v>19</v>
      </c>
      <c r="V2200" t="s">
        <v>7867</v>
      </c>
      <c r="W2200">
        <v>106.64328</v>
      </c>
      <c r="X2200">
        <v>10.94116</v>
      </c>
      <c r="Y2200" t="s">
        <v>7864</v>
      </c>
    </row>
    <row r="2201" spans="1:25" x14ac:dyDescent="0.75">
      <c r="A2201">
        <v>65064603</v>
      </c>
      <c r="B2201" t="s">
        <v>6952</v>
      </c>
      <c r="C2201" t="s">
        <v>5427</v>
      </c>
      <c r="D2201" t="s">
        <v>5496</v>
      </c>
      <c r="E2201" t="s">
        <v>18</v>
      </c>
      <c r="F2201">
        <v>0</v>
      </c>
      <c r="G2201">
        <v>6</v>
      </c>
      <c r="H2201" t="s">
        <v>7287</v>
      </c>
      <c r="I2201">
        <v>5</v>
      </c>
      <c r="J2201">
        <v>5.3333333333333304</v>
      </c>
      <c r="L2201" t="s">
        <v>5481</v>
      </c>
      <c r="M2201" t="s">
        <v>5475</v>
      </c>
      <c r="N2201">
        <v>16.6666666666667</v>
      </c>
      <c r="O2201">
        <v>12.3333333333333</v>
      </c>
      <c r="P2201">
        <v>0.74</v>
      </c>
      <c r="Q2201" t="s">
        <v>5515</v>
      </c>
      <c r="R2201" t="s">
        <v>5483</v>
      </c>
      <c r="S2201" t="s">
        <v>46</v>
      </c>
      <c r="T2201" t="s">
        <v>11</v>
      </c>
      <c r="U2201" t="s">
        <v>19</v>
      </c>
      <c r="V2201" t="s">
        <v>7863</v>
      </c>
      <c r="W2201">
        <v>106.47978999999999</v>
      </c>
      <c r="X2201">
        <v>11.00112</v>
      </c>
      <c r="Y2201" t="s">
        <v>7864</v>
      </c>
    </row>
    <row r="2202" spans="1:25" x14ac:dyDescent="0.75">
      <c r="A2202">
        <v>65065739</v>
      </c>
      <c r="B2202" t="s">
        <v>6793</v>
      </c>
      <c r="C2202" t="s">
        <v>5427</v>
      </c>
      <c r="D2202" t="s">
        <v>5496</v>
      </c>
      <c r="E2202" t="s">
        <v>18</v>
      </c>
      <c r="F2202">
        <v>0</v>
      </c>
      <c r="I2202">
        <v>8</v>
      </c>
      <c r="J2202">
        <v>5.6666666666666696</v>
      </c>
      <c r="L2202" t="s">
        <v>5508</v>
      </c>
      <c r="M2202" t="s">
        <v>5475</v>
      </c>
      <c r="N2202">
        <v>16.6666666666667</v>
      </c>
      <c r="O2202">
        <v>10.3333333333333</v>
      </c>
      <c r="P2202">
        <v>0.62</v>
      </c>
      <c r="Q2202" t="s">
        <v>5482</v>
      </c>
      <c r="R2202" t="s">
        <v>5483</v>
      </c>
      <c r="S2202" t="s">
        <v>46</v>
      </c>
      <c r="T2202" t="s">
        <v>11</v>
      </c>
      <c r="U2202" t="s">
        <v>19</v>
      </c>
      <c r="V2202" t="s">
        <v>7869</v>
      </c>
      <c r="W2202">
        <v>106.50349</v>
      </c>
      <c r="X2202">
        <v>10.962949999999999</v>
      </c>
      <c r="Y2202" t="s">
        <v>7864</v>
      </c>
    </row>
    <row r="2203" spans="1:25" x14ac:dyDescent="0.75">
      <c r="A2203">
        <v>65065931</v>
      </c>
      <c r="B2203" t="s">
        <v>6380</v>
      </c>
      <c r="C2203" t="s">
        <v>5416</v>
      </c>
      <c r="D2203" t="s">
        <v>5496</v>
      </c>
      <c r="E2203" t="s">
        <v>18</v>
      </c>
      <c r="F2203">
        <v>0</v>
      </c>
      <c r="I2203">
        <v>12</v>
      </c>
      <c r="J2203">
        <v>7.6666666666666696</v>
      </c>
      <c r="L2203" t="s">
        <v>5508</v>
      </c>
      <c r="M2203" t="s">
        <v>5475</v>
      </c>
      <c r="N2203">
        <v>16.6666666666667</v>
      </c>
      <c r="O2203">
        <v>10.3333333333333</v>
      </c>
      <c r="P2203">
        <v>0.62</v>
      </c>
      <c r="Q2203" t="s">
        <v>5515</v>
      </c>
      <c r="R2203" t="s">
        <v>5483</v>
      </c>
      <c r="S2203" t="s">
        <v>46</v>
      </c>
      <c r="T2203" t="s">
        <v>11</v>
      </c>
      <c r="U2203" t="s">
        <v>19</v>
      </c>
      <c r="V2203" t="s">
        <v>7861</v>
      </c>
      <c r="W2203">
        <v>106.48971</v>
      </c>
      <c r="X2203">
        <v>10.9749</v>
      </c>
      <c r="Y2203" t="s">
        <v>7864</v>
      </c>
    </row>
    <row r="2204" spans="1:25" x14ac:dyDescent="0.75">
      <c r="A2204">
        <v>65065932</v>
      </c>
      <c r="B2204" t="s">
        <v>6644</v>
      </c>
      <c r="C2204" t="s">
        <v>5390</v>
      </c>
      <c r="D2204" t="s">
        <v>5496</v>
      </c>
      <c r="E2204" t="s">
        <v>18</v>
      </c>
      <c r="F2204">
        <v>0</v>
      </c>
      <c r="I2204">
        <v>3</v>
      </c>
      <c r="J2204">
        <v>4</v>
      </c>
      <c r="L2204" t="s">
        <v>5508</v>
      </c>
      <c r="M2204" t="s">
        <v>5475</v>
      </c>
      <c r="N2204">
        <v>16.6666666666667</v>
      </c>
      <c r="O2204">
        <v>11</v>
      </c>
      <c r="P2204">
        <v>0.66</v>
      </c>
      <c r="Q2204" t="s">
        <v>5512</v>
      </c>
      <c r="R2204" t="s">
        <v>5483</v>
      </c>
      <c r="S2204" t="s">
        <v>46</v>
      </c>
      <c r="T2204" t="s">
        <v>11</v>
      </c>
      <c r="U2204" t="s">
        <v>19</v>
      </c>
      <c r="V2204" t="s">
        <v>7859</v>
      </c>
      <c r="W2204">
        <v>106.60720999999999</v>
      </c>
      <c r="X2204">
        <v>10.950749999999999</v>
      </c>
      <c r="Y2204" t="s">
        <v>7864</v>
      </c>
    </row>
    <row r="2205" spans="1:25" x14ac:dyDescent="0.75">
      <c r="A2205">
        <v>65066160</v>
      </c>
      <c r="B2205" t="s">
        <v>6843</v>
      </c>
      <c r="C2205" t="s">
        <v>5390</v>
      </c>
      <c r="D2205" t="s">
        <v>5496</v>
      </c>
      <c r="E2205" t="s">
        <v>18</v>
      </c>
      <c r="F2205">
        <v>0</v>
      </c>
      <c r="G2205">
        <v>2</v>
      </c>
      <c r="H2205" t="s">
        <v>7287</v>
      </c>
      <c r="I2205">
        <v>8</v>
      </c>
      <c r="J2205">
        <v>3.6666666666666701</v>
      </c>
      <c r="L2205" t="s">
        <v>5481</v>
      </c>
      <c r="M2205" t="s">
        <v>5475</v>
      </c>
      <c r="N2205">
        <v>16.6666666666667</v>
      </c>
      <c r="O2205">
        <v>11</v>
      </c>
      <c r="P2205">
        <v>0.66</v>
      </c>
      <c r="Q2205" t="s">
        <v>5512</v>
      </c>
      <c r="R2205" t="s">
        <v>5483</v>
      </c>
      <c r="S2205" t="s">
        <v>46</v>
      </c>
      <c r="T2205" t="s">
        <v>11</v>
      </c>
      <c r="U2205" t="s">
        <v>19</v>
      </c>
      <c r="V2205" t="s">
        <v>7867</v>
      </c>
      <c r="W2205">
        <v>106.64519</v>
      </c>
      <c r="X2205">
        <v>10.95147</v>
      </c>
      <c r="Y2205" t="s">
        <v>7864</v>
      </c>
    </row>
    <row r="2206" spans="1:25" x14ac:dyDescent="0.75">
      <c r="A2206">
        <v>65067385</v>
      </c>
      <c r="B2206" t="s">
        <v>6078</v>
      </c>
      <c r="C2206" t="s">
        <v>5416</v>
      </c>
      <c r="D2206" t="s">
        <v>5496</v>
      </c>
      <c r="E2206" t="s">
        <v>18</v>
      </c>
      <c r="F2206">
        <v>0</v>
      </c>
      <c r="I2206">
        <v>3</v>
      </c>
      <c r="J2206">
        <v>7.3333333333333304</v>
      </c>
      <c r="L2206" t="s">
        <v>5508</v>
      </c>
      <c r="M2206" t="s">
        <v>5475</v>
      </c>
      <c r="N2206">
        <v>16.6666666666667</v>
      </c>
      <c r="O2206">
        <v>9.6666666666666696</v>
      </c>
      <c r="P2206">
        <v>0.57999999999999996</v>
      </c>
      <c r="Q2206" t="s">
        <v>5482</v>
      </c>
      <c r="R2206" t="s">
        <v>5483</v>
      </c>
      <c r="S2206" t="s">
        <v>46</v>
      </c>
      <c r="T2206" t="s">
        <v>11</v>
      </c>
      <c r="U2206" t="s">
        <v>19</v>
      </c>
      <c r="V2206" t="s">
        <v>7869</v>
      </c>
      <c r="W2206">
        <v>106.5012</v>
      </c>
      <c r="X2206">
        <v>10.971590000000001</v>
      </c>
      <c r="Y2206" t="s">
        <v>7866</v>
      </c>
    </row>
    <row r="2207" spans="1:25" x14ac:dyDescent="0.75">
      <c r="A2207">
        <v>65507291</v>
      </c>
      <c r="B2207" t="s">
        <v>1098</v>
      </c>
      <c r="C2207" t="s">
        <v>5407</v>
      </c>
      <c r="D2207" t="s">
        <v>5488</v>
      </c>
      <c r="E2207" t="s">
        <v>18</v>
      </c>
      <c r="F2207">
        <v>0</v>
      </c>
      <c r="G2207">
        <v>3</v>
      </c>
      <c r="H2207" t="s">
        <v>7287</v>
      </c>
      <c r="I2207">
        <v>8</v>
      </c>
      <c r="J2207">
        <v>25</v>
      </c>
      <c r="K2207">
        <v>10</v>
      </c>
      <c r="L2207" t="s">
        <v>5481</v>
      </c>
      <c r="M2207" t="s">
        <v>5475</v>
      </c>
      <c r="N2207">
        <v>16.6666666666667</v>
      </c>
      <c r="O2207">
        <v>10.3333333333333</v>
      </c>
      <c r="P2207">
        <v>0.62</v>
      </c>
      <c r="Q2207" t="s">
        <v>5521</v>
      </c>
      <c r="R2207" t="s">
        <v>5477</v>
      </c>
      <c r="S2207" t="s">
        <v>46</v>
      </c>
      <c r="T2207" t="s">
        <v>11</v>
      </c>
      <c r="U2207" t="s">
        <v>19</v>
      </c>
      <c r="V2207" t="s">
        <v>7859</v>
      </c>
      <c r="W2207">
        <v>106.56001999999999</v>
      </c>
      <c r="X2207">
        <v>10.98484</v>
      </c>
      <c r="Y2207" t="s">
        <v>7864</v>
      </c>
    </row>
    <row r="2208" spans="1:25" x14ac:dyDescent="0.75">
      <c r="A2208">
        <v>65508419</v>
      </c>
      <c r="B2208" t="s">
        <v>6929</v>
      </c>
      <c r="C2208" t="s">
        <v>5407</v>
      </c>
      <c r="D2208" t="s">
        <v>5488</v>
      </c>
      <c r="E2208" t="s">
        <v>18</v>
      </c>
      <c r="F2208">
        <v>0</v>
      </c>
      <c r="I2208">
        <v>9</v>
      </c>
      <c r="J2208">
        <v>9</v>
      </c>
      <c r="K2208">
        <v>13</v>
      </c>
      <c r="L2208" t="s">
        <v>5508</v>
      </c>
      <c r="M2208" t="s">
        <v>5475</v>
      </c>
      <c r="N2208">
        <v>16.6666666666667</v>
      </c>
      <c r="O2208">
        <v>9.6666666666666696</v>
      </c>
      <c r="P2208">
        <v>0.57999999999999996</v>
      </c>
      <c r="Q2208" t="s">
        <v>5507</v>
      </c>
      <c r="R2208" t="s">
        <v>5486</v>
      </c>
      <c r="S2208" t="s">
        <v>46</v>
      </c>
      <c r="T2208" t="s">
        <v>11</v>
      </c>
      <c r="U2208" t="s">
        <v>19</v>
      </c>
      <c r="V2208" t="s">
        <v>7869</v>
      </c>
      <c r="W2208">
        <v>106.53232</v>
      </c>
      <c r="X2208">
        <v>10.943099999999999</v>
      </c>
      <c r="Y2208" t="s">
        <v>7866</v>
      </c>
    </row>
    <row r="2209" spans="1:25" x14ac:dyDescent="0.75">
      <c r="A2209">
        <v>65508868</v>
      </c>
      <c r="B2209" t="s">
        <v>6666</v>
      </c>
      <c r="C2209" t="s">
        <v>5407</v>
      </c>
      <c r="D2209" t="s">
        <v>5488</v>
      </c>
      <c r="E2209" t="s">
        <v>18</v>
      </c>
      <c r="F2209">
        <v>0</v>
      </c>
      <c r="I2209">
        <v>10</v>
      </c>
      <c r="J2209">
        <v>9.3333333333333304</v>
      </c>
      <c r="K2209">
        <v>7</v>
      </c>
      <c r="L2209" t="s">
        <v>5508</v>
      </c>
      <c r="M2209" t="s">
        <v>5475</v>
      </c>
      <c r="N2209">
        <v>16.6666666666667</v>
      </c>
      <c r="O2209">
        <v>12.3333333333333</v>
      </c>
      <c r="P2209">
        <v>0.74</v>
      </c>
      <c r="Q2209" t="s">
        <v>5510</v>
      </c>
      <c r="R2209" t="s">
        <v>5486</v>
      </c>
      <c r="S2209" t="s">
        <v>46</v>
      </c>
      <c r="T2209" t="s">
        <v>11</v>
      </c>
      <c r="U2209" t="s">
        <v>19</v>
      </c>
      <c r="V2209" t="s">
        <v>7861</v>
      </c>
      <c r="W2209">
        <v>106.45218</v>
      </c>
      <c r="X2209">
        <v>10.98244</v>
      </c>
      <c r="Y2209" t="s">
        <v>7864</v>
      </c>
    </row>
    <row r="2210" spans="1:25" x14ac:dyDescent="0.75">
      <c r="A2210">
        <v>65525379</v>
      </c>
      <c r="B2210" t="s">
        <v>6301</v>
      </c>
      <c r="C2210" t="s">
        <v>5407</v>
      </c>
      <c r="D2210" t="s">
        <v>5488</v>
      </c>
      <c r="E2210" t="s">
        <v>18</v>
      </c>
      <c r="F2210">
        <v>0</v>
      </c>
      <c r="I2210">
        <v>7</v>
      </c>
      <c r="J2210">
        <v>7</v>
      </c>
      <c r="K2210">
        <v>8</v>
      </c>
      <c r="L2210" t="s">
        <v>5508</v>
      </c>
      <c r="M2210" t="s">
        <v>5475</v>
      </c>
      <c r="N2210">
        <v>16.6666666666667</v>
      </c>
      <c r="O2210">
        <v>10.6666666666667</v>
      </c>
      <c r="P2210">
        <v>0.64</v>
      </c>
      <c r="Q2210" t="s">
        <v>5495</v>
      </c>
      <c r="R2210" t="s">
        <v>5477</v>
      </c>
      <c r="S2210" t="s">
        <v>46</v>
      </c>
      <c r="T2210" t="s">
        <v>11</v>
      </c>
      <c r="U2210" t="s">
        <v>19</v>
      </c>
      <c r="V2210" t="s">
        <v>7865</v>
      </c>
      <c r="W2210">
        <v>106.51785</v>
      </c>
      <c r="X2210">
        <v>11.077719999999999</v>
      </c>
      <c r="Y2210" t="s">
        <v>7864</v>
      </c>
    </row>
    <row r="2211" spans="1:25" x14ac:dyDescent="0.75">
      <c r="A2211">
        <v>65540024</v>
      </c>
      <c r="B2211" t="s">
        <v>1058</v>
      </c>
      <c r="C2211" t="s">
        <v>5407</v>
      </c>
      <c r="D2211" t="s">
        <v>5488</v>
      </c>
      <c r="E2211" t="s">
        <v>18</v>
      </c>
      <c r="F2211">
        <v>0</v>
      </c>
      <c r="G2211">
        <v>3</v>
      </c>
      <c r="H2211" t="s">
        <v>7287</v>
      </c>
      <c r="I2211">
        <v>6</v>
      </c>
      <c r="J2211">
        <v>13.6666666666667</v>
      </c>
      <c r="K2211">
        <v>6</v>
      </c>
      <c r="L2211" t="s">
        <v>5481</v>
      </c>
      <c r="M2211" t="s">
        <v>5475</v>
      </c>
      <c r="N2211">
        <v>16.6666666666667</v>
      </c>
      <c r="O2211">
        <v>10</v>
      </c>
      <c r="P2211">
        <v>0.6</v>
      </c>
      <c r="Q2211" t="s">
        <v>5521</v>
      </c>
      <c r="R2211" t="s">
        <v>5477</v>
      </c>
      <c r="S2211" t="s">
        <v>46</v>
      </c>
      <c r="T2211" t="s">
        <v>11</v>
      </c>
      <c r="U2211" t="s">
        <v>19</v>
      </c>
      <c r="V2211" t="s">
        <v>7867</v>
      </c>
      <c r="W2211">
        <v>106.57607</v>
      </c>
      <c r="X2211">
        <v>10.989229999999999</v>
      </c>
      <c r="Y2211" t="s">
        <v>7866</v>
      </c>
    </row>
    <row r="2212" spans="1:25" x14ac:dyDescent="0.75">
      <c r="A2212">
        <v>65701504</v>
      </c>
      <c r="B2212" t="s">
        <v>6967</v>
      </c>
      <c r="C2212" t="s">
        <v>5397</v>
      </c>
      <c r="D2212" t="s">
        <v>5488</v>
      </c>
      <c r="E2212" t="s">
        <v>18</v>
      </c>
      <c r="F2212">
        <v>0</v>
      </c>
      <c r="G2212">
        <v>3</v>
      </c>
      <c r="H2212" t="s">
        <v>7287</v>
      </c>
      <c r="I2212">
        <v>7</v>
      </c>
      <c r="J2212">
        <v>6.6666666666666696</v>
      </c>
      <c r="L2212" t="s">
        <v>5481</v>
      </c>
      <c r="M2212" t="s">
        <v>5475</v>
      </c>
      <c r="N2212">
        <v>16.6666666666667</v>
      </c>
      <c r="O2212">
        <v>11.6666666666667</v>
      </c>
      <c r="P2212">
        <v>0.7</v>
      </c>
      <c r="Q2212" t="s">
        <v>5507</v>
      </c>
      <c r="R2212" t="s">
        <v>5486</v>
      </c>
      <c r="S2212" t="s">
        <v>46</v>
      </c>
      <c r="T2212" t="s">
        <v>11</v>
      </c>
      <c r="U2212" t="s">
        <v>19</v>
      </c>
      <c r="V2212" t="s">
        <v>7869</v>
      </c>
      <c r="W2212">
        <v>106.548</v>
      </c>
      <c r="X2212">
        <v>10.936999999999999</v>
      </c>
      <c r="Y2212" t="s">
        <v>7864</v>
      </c>
    </row>
    <row r="2213" spans="1:25" x14ac:dyDescent="0.75">
      <c r="A2213">
        <v>65709588</v>
      </c>
      <c r="B2213" t="s">
        <v>6672</v>
      </c>
      <c r="C2213" t="s">
        <v>5407</v>
      </c>
      <c r="D2213" t="s">
        <v>5488</v>
      </c>
      <c r="E2213" t="s">
        <v>18</v>
      </c>
      <c r="F2213">
        <v>0</v>
      </c>
      <c r="I2213">
        <v>3</v>
      </c>
      <c r="J2213">
        <v>5.6666666666666696</v>
      </c>
      <c r="K2213">
        <v>2</v>
      </c>
      <c r="L2213" t="s">
        <v>5508</v>
      </c>
      <c r="M2213" t="s">
        <v>5475</v>
      </c>
      <c r="N2213">
        <v>16.6666666666667</v>
      </c>
      <c r="O2213">
        <v>12</v>
      </c>
      <c r="P2213">
        <v>0.72</v>
      </c>
      <c r="Q2213" t="s">
        <v>5510</v>
      </c>
      <c r="R2213" t="s">
        <v>5486</v>
      </c>
      <c r="S2213" t="s">
        <v>46</v>
      </c>
      <c r="T2213" t="s">
        <v>11</v>
      </c>
      <c r="U2213" t="s">
        <v>19</v>
      </c>
      <c r="V2213" t="s">
        <v>7861</v>
      </c>
      <c r="W2213">
        <v>106.47026</v>
      </c>
      <c r="X2213">
        <v>10.983499999999999</v>
      </c>
      <c r="Y2213" t="s">
        <v>7864</v>
      </c>
    </row>
    <row r="2214" spans="1:25" x14ac:dyDescent="0.75">
      <c r="A2214">
        <v>65718314</v>
      </c>
      <c r="B2214" t="s">
        <v>6934</v>
      </c>
      <c r="C2214" t="s">
        <v>5407</v>
      </c>
      <c r="D2214" t="s">
        <v>5488</v>
      </c>
      <c r="E2214" t="s">
        <v>18</v>
      </c>
      <c r="F2214">
        <v>0</v>
      </c>
      <c r="I2214">
        <v>6</v>
      </c>
      <c r="J2214">
        <v>6.3333333333333304</v>
      </c>
      <c r="K2214">
        <v>15</v>
      </c>
      <c r="L2214" t="s">
        <v>5508</v>
      </c>
      <c r="M2214" t="s">
        <v>5475</v>
      </c>
      <c r="N2214">
        <v>16.6666666666667</v>
      </c>
      <c r="O2214">
        <v>11.6666666666667</v>
      </c>
      <c r="P2214">
        <v>0.7</v>
      </c>
      <c r="Q2214" t="s">
        <v>5500</v>
      </c>
      <c r="R2214" t="s">
        <v>5486</v>
      </c>
      <c r="S2214" t="s">
        <v>46</v>
      </c>
      <c r="T2214" t="s">
        <v>11</v>
      </c>
      <c r="U2214" t="s">
        <v>19</v>
      </c>
      <c r="V2214" t="s">
        <v>7869</v>
      </c>
      <c r="W2214">
        <v>106.50834</v>
      </c>
      <c r="X2214">
        <v>10.959390000000001</v>
      </c>
      <c r="Y2214" t="s">
        <v>7864</v>
      </c>
    </row>
    <row r="2215" spans="1:25" x14ac:dyDescent="0.75">
      <c r="A2215">
        <v>65730581</v>
      </c>
      <c r="B2215" t="s">
        <v>6724</v>
      </c>
      <c r="C2215" t="s">
        <v>5407</v>
      </c>
      <c r="D2215" t="s">
        <v>5488</v>
      </c>
      <c r="E2215" t="s">
        <v>18</v>
      </c>
      <c r="F2215">
        <v>0</v>
      </c>
      <c r="I2215">
        <v>4</v>
      </c>
      <c r="J2215">
        <v>2.3333333333333299</v>
      </c>
      <c r="L2215" t="s">
        <v>5508</v>
      </c>
      <c r="M2215" t="s">
        <v>5475</v>
      </c>
      <c r="N2215">
        <v>16.6666666666667</v>
      </c>
      <c r="O2215">
        <v>11</v>
      </c>
      <c r="P2215">
        <v>0.66</v>
      </c>
      <c r="Q2215" t="s">
        <v>5476</v>
      </c>
      <c r="R2215" t="s">
        <v>5477</v>
      </c>
      <c r="S2215" t="s">
        <v>46</v>
      </c>
      <c r="T2215" t="s">
        <v>11</v>
      </c>
      <c r="U2215" t="s">
        <v>19</v>
      </c>
      <c r="V2215" t="s">
        <v>7867</v>
      </c>
      <c r="W2215">
        <v>106.64555</v>
      </c>
      <c r="X2215">
        <v>10.93845</v>
      </c>
      <c r="Y2215" t="s">
        <v>7864</v>
      </c>
    </row>
    <row r="2216" spans="1:25" x14ac:dyDescent="0.75">
      <c r="A2216">
        <v>65009002</v>
      </c>
      <c r="B2216" t="s">
        <v>6461</v>
      </c>
      <c r="C2216" t="s">
        <v>5407</v>
      </c>
      <c r="D2216" t="s">
        <v>5488</v>
      </c>
      <c r="E2216" t="s">
        <v>18</v>
      </c>
      <c r="F2216">
        <v>0</v>
      </c>
      <c r="G2216">
        <v>3</v>
      </c>
      <c r="H2216" t="s">
        <v>7287</v>
      </c>
      <c r="I2216">
        <v>5</v>
      </c>
      <c r="J2216">
        <v>4.3333333333333304</v>
      </c>
      <c r="K2216">
        <v>4</v>
      </c>
      <c r="L2216" t="s">
        <v>5481</v>
      </c>
      <c r="M2216" t="s">
        <v>5475</v>
      </c>
      <c r="N2216">
        <v>16.3333333333333</v>
      </c>
      <c r="O2216">
        <v>10.3333333333333</v>
      </c>
      <c r="P2216">
        <v>0.63265306122449005</v>
      </c>
      <c r="Q2216" t="s">
        <v>5510</v>
      </c>
      <c r="R2216" t="s">
        <v>5486</v>
      </c>
      <c r="S2216" t="s">
        <v>46</v>
      </c>
      <c r="T2216" t="s">
        <v>11</v>
      </c>
      <c r="U2216" t="s">
        <v>19</v>
      </c>
      <c r="V2216" t="s">
        <v>7870</v>
      </c>
      <c r="W2216">
        <v>106.41947999999999</v>
      </c>
      <c r="X2216">
        <v>10.98821</v>
      </c>
      <c r="Y2216" t="s">
        <v>7864</v>
      </c>
    </row>
    <row r="2217" spans="1:25" x14ac:dyDescent="0.75">
      <c r="A2217">
        <v>65014253</v>
      </c>
      <c r="B2217" t="s">
        <v>6910</v>
      </c>
      <c r="C2217" t="s">
        <v>5407</v>
      </c>
      <c r="D2217" t="s">
        <v>5488</v>
      </c>
      <c r="E2217" t="s">
        <v>18</v>
      </c>
      <c r="F2217">
        <v>0</v>
      </c>
      <c r="G2217">
        <v>3</v>
      </c>
      <c r="H2217" t="s">
        <v>7287</v>
      </c>
      <c r="I2217">
        <v>5</v>
      </c>
      <c r="J2217">
        <v>5.3333333333333304</v>
      </c>
      <c r="K2217">
        <v>4</v>
      </c>
      <c r="L2217" t="s">
        <v>5481</v>
      </c>
      <c r="M2217" t="s">
        <v>5475</v>
      </c>
      <c r="N2217">
        <v>16.3333333333333</v>
      </c>
      <c r="O2217">
        <v>10</v>
      </c>
      <c r="P2217">
        <v>0.61224489795918402</v>
      </c>
      <c r="Q2217" t="s">
        <v>5510</v>
      </c>
      <c r="R2217" t="s">
        <v>5486</v>
      </c>
      <c r="S2217" t="s">
        <v>46</v>
      </c>
      <c r="T2217" t="s">
        <v>11</v>
      </c>
      <c r="U2217" t="s">
        <v>19</v>
      </c>
      <c r="V2217" t="s">
        <v>7870</v>
      </c>
      <c r="W2217">
        <v>106.37199</v>
      </c>
      <c r="X2217">
        <v>10.99672</v>
      </c>
      <c r="Y2217" t="s">
        <v>7864</v>
      </c>
    </row>
    <row r="2218" spans="1:25" x14ac:dyDescent="0.75">
      <c r="A2218">
        <v>65026796</v>
      </c>
      <c r="B2218" t="s">
        <v>6565</v>
      </c>
      <c r="C2218" t="s">
        <v>5407</v>
      </c>
      <c r="D2218" t="s">
        <v>5488</v>
      </c>
      <c r="E2218" t="s">
        <v>18</v>
      </c>
      <c r="F2218">
        <v>0</v>
      </c>
      <c r="I2218">
        <v>7</v>
      </c>
      <c r="J2218">
        <v>7</v>
      </c>
      <c r="K2218">
        <v>9</v>
      </c>
      <c r="L2218" t="s">
        <v>5508</v>
      </c>
      <c r="M2218" t="s">
        <v>5475</v>
      </c>
      <c r="N2218">
        <v>16.3333333333333</v>
      </c>
      <c r="O2218">
        <v>9.6666666666666696</v>
      </c>
      <c r="P2218">
        <v>0.59183673469387799</v>
      </c>
      <c r="Q2218" t="s">
        <v>5507</v>
      </c>
      <c r="R2218" t="s">
        <v>5486</v>
      </c>
      <c r="S2218" t="s">
        <v>46</v>
      </c>
      <c r="T2218" t="s">
        <v>11</v>
      </c>
      <c r="U2218" t="s">
        <v>19</v>
      </c>
      <c r="V2218" t="s">
        <v>7865</v>
      </c>
      <c r="W2218">
        <v>106.53934</v>
      </c>
      <c r="X2218">
        <v>10.938549999999999</v>
      </c>
      <c r="Y2218" t="s">
        <v>7866</v>
      </c>
    </row>
    <row r="2219" spans="1:25" x14ac:dyDescent="0.75">
      <c r="A2219">
        <v>65048879</v>
      </c>
      <c r="B2219" t="s">
        <v>6048</v>
      </c>
      <c r="C2219" t="s">
        <v>5407</v>
      </c>
      <c r="D2219" t="s">
        <v>5488</v>
      </c>
      <c r="E2219" t="s">
        <v>18</v>
      </c>
      <c r="F2219">
        <v>0</v>
      </c>
      <c r="I2219">
        <v>8</v>
      </c>
      <c r="J2219">
        <v>9.3333333333333304</v>
      </c>
      <c r="K2219">
        <v>11</v>
      </c>
      <c r="L2219" t="s">
        <v>5508</v>
      </c>
      <c r="M2219" t="s">
        <v>5475</v>
      </c>
      <c r="N2219">
        <v>16.3333333333333</v>
      </c>
      <c r="O2219">
        <v>7.6666666666666696</v>
      </c>
      <c r="P2219">
        <v>0.469387755102041</v>
      </c>
      <c r="Q2219" t="s">
        <v>5507</v>
      </c>
      <c r="R2219" t="s">
        <v>5486</v>
      </c>
      <c r="S2219" t="s">
        <v>46</v>
      </c>
      <c r="T2219" t="s">
        <v>11</v>
      </c>
      <c r="U2219" t="s">
        <v>19</v>
      </c>
      <c r="V2219" t="s">
        <v>7869</v>
      </c>
      <c r="W2219">
        <v>106.55268</v>
      </c>
      <c r="X2219">
        <v>10.93248</v>
      </c>
      <c r="Y2219" t="s">
        <v>7866</v>
      </c>
    </row>
    <row r="2220" spans="1:25" x14ac:dyDescent="0.75">
      <c r="A2220">
        <v>65064977</v>
      </c>
      <c r="B2220" t="s">
        <v>6814</v>
      </c>
      <c r="C2220" t="s">
        <v>5427</v>
      </c>
      <c r="D2220" t="s">
        <v>5496</v>
      </c>
      <c r="E2220" t="s">
        <v>18</v>
      </c>
      <c r="F2220">
        <v>0</v>
      </c>
      <c r="G2220">
        <v>5</v>
      </c>
      <c r="H2220" t="s">
        <v>7287</v>
      </c>
      <c r="I2220">
        <v>6</v>
      </c>
      <c r="J2220">
        <v>5.6666666666666696</v>
      </c>
      <c r="L2220" t="s">
        <v>5481</v>
      </c>
      <c r="M2220" t="s">
        <v>5475</v>
      </c>
      <c r="N2220">
        <v>16.3333333333333</v>
      </c>
      <c r="O2220">
        <v>11.6666666666667</v>
      </c>
      <c r="P2220">
        <v>0.71428571428571397</v>
      </c>
      <c r="Q2220" t="s">
        <v>5515</v>
      </c>
      <c r="R2220" t="s">
        <v>5483</v>
      </c>
      <c r="S2220" t="s">
        <v>46</v>
      </c>
      <c r="T2220" t="s">
        <v>11</v>
      </c>
      <c r="U2220" t="s">
        <v>19</v>
      </c>
      <c r="V2220" t="s">
        <v>7861</v>
      </c>
      <c r="W2220">
        <v>106.47006</v>
      </c>
      <c r="X2220">
        <v>10.986660000000001</v>
      </c>
      <c r="Y2220" t="s">
        <v>7864</v>
      </c>
    </row>
    <row r="2221" spans="1:25" x14ac:dyDescent="0.75">
      <c r="A2221">
        <v>65503194</v>
      </c>
      <c r="B2221" t="s">
        <v>6887</v>
      </c>
      <c r="C2221" t="s">
        <v>5407</v>
      </c>
      <c r="D2221" t="s">
        <v>5488</v>
      </c>
      <c r="E2221" t="s">
        <v>18</v>
      </c>
      <c r="F2221">
        <v>0</v>
      </c>
      <c r="I2221">
        <v>5</v>
      </c>
      <c r="J2221">
        <v>7.6666666666666696</v>
      </c>
      <c r="L2221" t="s">
        <v>5508</v>
      </c>
      <c r="M2221" t="s">
        <v>5475</v>
      </c>
      <c r="N2221">
        <v>16.3333333333333</v>
      </c>
      <c r="O2221">
        <v>8</v>
      </c>
      <c r="P2221">
        <v>0.48979591836734698</v>
      </c>
      <c r="Q2221" t="s">
        <v>5485</v>
      </c>
      <c r="R2221" t="s">
        <v>5486</v>
      </c>
      <c r="S2221" t="s">
        <v>46</v>
      </c>
      <c r="T2221" t="s">
        <v>11</v>
      </c>
      <c r="U2221" t="s">
        <v>19</v>
      </c>
      <c r="V2221" t="s">
        <v>7861</v>
      </c>
      <c r="W2221">
        <v>106.45556999999999</v>
      </c>
      <c r="X2221">
        <v>10.94435</v>
      </c>
      <c r="Y2221" t="s">
        <v>7866</v>
      </c>
    </row>
    <row r="2222" spans="1:25" x14ac:dyDescent="0.75">
      <c r="A2222">
        <v>65508412</v>
      </c>
      <c r="B2222" t="s">
        <v>1042</v>
      </c>
      <c r="C2222" t="s">
        <v>5407</v>
      </c>
      <c r="D2222" t="s">
        <v>5488</v>
      </c>
      <c r="E2222" t="s">
        <v>18</v>
      </c>
      <c r="F2222">
        <v>0</v>
      </c>
      <c r="I2222">
        <v>10</v>
      </c>
      <c r="J2222">
        <v>37.3333333333333</v>
      </c>
      <c r="K2222">
        <v>16</v>
      </c>
      <c r="L2222" t="s">
        <v>5508</v>
      </c>
      <c r="M2222" t="s">
        <v>5475</v>
      </c>
      <c r="N2222">
        <v>16.3333333333333</v>
      </c>
      <c r="O2222">
        <v>13</v>
      </c>
      <c r="P2222">
        <v>0.79591836734693899</v>
      </c>
      <c r="Q2222" t="s">
        <v>5521</v>
      </c>
      <c r="R2222" t="s">
        <v>5477</v>
      </c>
      <c r="S2222" t="s">
        <v>46</v>
      </c>
      <c r="T2222" t="s">
        <v>11</v>
      </c>
      <c r="U2222" t="s">
        <v>19</v>
      </c>
      <c r="V2222" t="s">
        <v>7869</v>
      </c>
      <c r="W2222">
        <v>106.50796</v>
      </c>
      <c r="X2222">
        <v>10.98049</v>
      </c>
      <c r="Y2222" t="s">
        <v>7864</v>
      </c>
    </row>
    <row r="2223" spans="1:25" x14ac:dyDescent="0.75">
      <c r="A2223">
        <v>65525369</v>
      </c>
      <c r="B2223" t="s">
        <v>6228</v>
      </c>
      <c r="C2223" t="s">
        <v>5407</v>
      </c>
      <c r="D2223" t="s">
        <v>5488</v>
      </c>
      <c r="E2223" t="s">
        <v>18</v>
      </c>
      <c r="F2223">
        <v>0</v>
      </c>
      <c r="I2223">
        <v>5</v>
      </c>
      <c r="J2223">
        <v>5</v>
      </c>
      <c r="K2223">
        <v>9</v>
      </c>
      <c r="L2223" t="s">
        <v>5508</v>
      </c>
      <c r="M2223" t="s">
        <v>5475</v>
      </c>
      <c r="N2223">
        <v>16.3333333333333</v>
      </c>
      <c r="O2223">
        <v>13.3333333333333</v>
      </c>
      <c r="P2223">
        <v>0.81632653061224503</v>
      </c>
      <c r="Q2223" t="s">
        <v>5495</v>
      </c>
      <c r="R2223" t="s">
        <v>5477</v>
      </c>
      <c r="S2223" t="s">
        <v>46</v>
      </c>
      <c r="T2223" t="s">
        <v>11</v>
      </c>
      <c r="U2223" t="s">
        <v>19</v>
      </c>
      <c r="V2223" t="s">
        <v>7859</v>
      </c>
      <c r="W2223">
        <v>106.56101</v>
      </c>
      <c r="X2223">
        <v>11.035819999999999</v>
      </c>
      <c r="Y2223" t="s">
        <v>7862</v>
      </c>
    </row>
    <row r="2224" spans="1:25" x14ac:dyDescent="0.75">
      <c r="A2224">
        <v>65540056</v>
      </c>
      <c r="B2224" t="s">
        <v>4915</v>
      </c>
      <c r="C2224" t="s">
        <v>5407</v>
      </c>
      <c r="D2224" t="s">
        <v>5488</v>
      </c>
      <c r="E2224" t="s">
        <v>18</v>
      </c>
      <c r="F2224">
        <v>0</v>
      </c>
      <c r="G2224">
        <v>7</v>
      </c>
      <c r="H2224" t="s">
        <v>7287</v>
      </c>
      <c r="I2224">
        <v>6</v>
      </c>
      <c r="J2224">
        <v>6.6666666666666696</v>
      </c>
      <c r="K2224">
        <v>5</v>
      </c>
      <c r="L2224" t="s">
        <v>5481</v>
      </c>
      <c r="M2224" t="s">
        <v>5475</v>
      </c>
      <c r="N2224">
        <v>16.3333333333333</v>
      </c>
      <c r="O2224">
        <v>9.6666666666666696</v>
      </c>
      <c r="P2224">
        <v>0.59183673469387799</v>
      </c>
      <c r="Q2224" t="s">
        <v>5495</v>
      </c>
      <c r="R2224" t="s">
        <v>5477</v>
      </c>
      <c r="S2224" t="s">
        <v>46</v>
      </c>
      <c r="T2224" t="s">
        <v>11</v>
      </c>
      <c r="U2224" t="s">
        <v>19</v>
      </c>
      <c r="V2224" t="s">
        <v>7863</v>
      </c>
      <c r="W2224">
        <v>106.53818</v>
      </c>
      <c r="X2224">
        <v>11.040050000000001</v>
      </c>
      <c r="Y2224" t="s">
        <v>7866</v>
      </c>
    </row>
    <row r="2225" spans="1:25" x14ac:dyDescent="0.75">
      <c r="A2225">
        <v>65540059</v>
      </c>
      <c r="B2225" t="s">
        <v>6825</v>
      </c>
      <c r="C2225" t="s">
        <v>5407</v>
      </c>
      <c r="D2225" t="s">
        <v>5488</v>
      </c>
      <c r="E2225" t="s">
        <v>18</v>
      </c>
      <c r="F2225">
        <v>0</v>
      </c>
      <c r="I2225">
        <v>13</v>
      </c>
      <c r="J2225">
        <v>6</v>
      </c>
      <c r="K2225">
        <v>6</v>
      </c>
      <c r="L2225" t="s">
        <v>5508</v>
      </c>
      <c r="M2225" t="s">
        <v>5475</v>
      </c>
      <c r="N2225">
        <v>16.3333333333333</v>
      </c>
      <c r="O2225">
        <v>11</v>
      </c>
      <c r="P2225">
        <v>0.67346938775510201</v>
      </c>
      <c r="Q2225" t="s">
        <v>5495</v>
      </c>
      <c r="R2225" t="s">
        <v>5477</v>
      </c>
      <c r="S2225" t="s">
        <v>46</v>
      </c>
      <c r="T2225" t="s">
        <v>11</v>
      </c>
      <c r="U2225" t="s">
        <v>19</v>
      </c>
      <c r="V2225" t="s">
        <v>7859</v>
      </c>
      <c r="W2225">
        <v>106.56480000000001</v>
      </c>
      <c r="X2225">
        <v>11.026020000000001</v>
      </c>
      <c r="Y2225" t="s">
        <v>7864</v>
      </c>
    </row>
    <row r="2226" spans="1:25" x14ac:dyDescent="0.75">
      <c r="A2226">
        <v>65700347</v>
      </c>
      <c r="B2226" t="s">
        <v>6785</v>
      </c>
      <c r="C2226" t="s">
        <v>5407</v>
      </c>
      <c r="D2226" t="s">
        <v>5488</v>
      </c>
      <c r="E2226" t="s">
        <v>18</v>
      </c>
      <c r="F2226">
        <v>0</v>
      </c>
      <c r="I2226">
        <v>5</v>
      </c>
      <c r="J2226">
        <v>4.6666666666666696</v>
      </c>
      <c r="K2226">
        <v>6</v>
      </c>
      <c r="L2226" t="s">
        <v>5508</v>
      </c>
      <c r="M2226" t="s">
        <v>5475</v>
      </c>
      <c r="N2226">
        <v>16.3333333333333</v>
      </c>
      <c r="O2226">
        <v>12.6666666666667</v>
      </c>
      <c r="P2226">
        <v>0.77551020408163296</v>
      </c>
      <c r="Q2226" t="s">
        <v>5510</v>
      </c>
      <c r="R2226" t="s">
        <v>5486</v>
      </c>
      <c r="S2226" t="s">
        <v>46</v>
      </c>
      <c r="T2226" t="s">
        <v>11</v>
      </c>
      <c r="U2226" t="s">
        <v>19</v>
      </c>
      <c r="V2226" t="s">
        <v>7861</v>
      </c>
      <c r="W2226">
        <v>106.44592</v>
      </c>
      <c r="X2226">
        <v>10.986090000000001</v>
      </c>
      <c r="Y2226" t="s">
        <v>7864</v>
      </c>
    </row>
    <row r="2227" spans="1:25" x14ac:dyDescent="0.75">
      <c r="A2227">
        <v>65010766</v>
      </c>
      <c r="B2227" t="s">
        <v>6422</v>
      </c>
      <c r="C2227" t="s">
        <v>5390</v>
      </c>
      <c r="D2227" t="s">
        <v>5488</v>
      </c>
      <c r="E2227" t="s">
        <v>18</v>
      </c>
      <c r="F2227">
        <v>0</v>
      </c>
      <c r="I2227">
        <v>5</v>
      </c>
      <c r="J2227">
        <v>6</v>
      </c>
      <c r="K2227">
        <v>3</v>
      </c>
      <c r="L2227" t="s">
        <v>5508</v>
      </c>
      <c r="M2227" t="s">
        <v>5475</v>
      </c>
      <c r="N2227">
        <v>16</v>
      </c>
      <c r="O2227">
        <v>10.6666666666667</v>
      </c>
      <c r="P2227">
        <v>0.66666666666666696</v>
      </c>
      <c r="Q2227" t="s">
        <v>5512</v>
      </c>
      <c r="R2227" t="s">
        <v>5483</v>
      </c>
      <c r="S2227" t="s">
        <v>46</v>
      </c>
      <c r="T2227" t="s">
        <v>11</v>
      </c>
      <c r="U2227" t="s">
        <v>19</v>
      </c>
      <c r="V2227" t="s">
        <v>7867</v>
      </c>
      <c r="W2227">
        <v>106.57004000000001</v>
      </c>
      <c r="X2227">
        <v>10.9992</v>
      </c>
      <c r="Y2227" t="s">
        <v>7864</v>
      </c>
    </row>
    <row r="2228" spans="1:25" x14ac:dyDescent="0.75">
      <c r="A2228">
        <v>65037044</v>
      </c>
      <c r="B2228" t="s">
        <v>6496</v>
      </c>
      <c r="C2228" t="s">
        <v>5416</v>
      </c>
      <c r="D2228" t="s">
        <v>5488</v>
      </c>
      <c r="E2228" t="s">
        <v>18</v>
      </c>
      <c r="F2228">
        <v>0</v>
      </c>
      <c r="I2228">
        <v>10</v>
      </c>
      <c r="J2228">
        <v>8.3333333333333304</v>
      </c>
      <c r="K2228">
        <v>5</v>
      </c>
      <c r="L2228" t="s">
        <v>5508</v>
      </c>
      <c r="M2228" t="s">
        <v>5475</v>
      </c>
      <c r="N2228">
        <v>16</v>
      </c>
      <c r="O2228">
        <v>10.3333333333333</v>
      </c>
      <c r="P2228">
        <v>0.64583333333333304</v>
      </c>
      <c r="Q2228" t="s">
        <v>5515</v>
      </c>
      <c r="R2228" t="s">
        <v>5483</v>
      </c>
      <c r="S2228" t="s">
        <v>46</v>
      </c>
      <c r="T2228" t="s">
        <v>11</v>
      </c>
      <c r="U2228" t="s">
        <v>19</v>
      </c>
      <c r="V2228" t="s">
        <v>7861</v>
      </c>
      <c r="W2228">
        <v>106.49388999999999</v>
      </c>
      <c r="X2228">
        <v>10.987740000000001</v>
      </c>
      <c r="Y2228" t="s">
        <v>7864</v>
      </c>
    </row>
    <row r="2229" spans="1:25" x14ac:dyDescent="0.75">
      <c r="A2229">
        <v>65063969</v>
      </c>
      <c r="B2229" t="s">
        <v>6880</v>
      </c>
      <c r="C2229" t="s">
        <v>5407</v>
      </c>
      <c r="D2229" t="s">
        <v>5496</v>
      </c>
      <c r="E2229" t="s">
        <v>18</v>
      </c>
      <c r="F2229">
        <v>0</v>
      </c>
      <c r="G2229">
        <v>4</v>
      </c>
      <c r="H2229" t="s">
        <v>7287</v>
      </c>
      <c r="I2229">
        <v>8</v>
      </c>
      <c r="J2229">
        <v>6.6666666666666696</v>
      </c>
      <c r="L2229" t="s">
        <v>5481</v>
      </c>
      <c r="M2229" t="s">
        <v>5475</v>
      </c>
      <c r="N2229">
        <v>16</v>
      </c>
      <c r="O2229">
        <v>10.3333333333333</v>
      </c>
      <c r="P2229">
        <v>0.64583333333333304</v>
      </c>
      <c r="Q2229" t="s">
        <v>5521</v>
      </c>
      <c r="R2229" t="s">
        <v>5477</v>
      </c>
      <c r="S2229" t="s">
        <v>46</v>
      </c>
      <c r="T2229" t="s">
        <v>11</v>
      </c>
      <c r="U2229" t="s">
        <v>19</v>
      </c>
      <c r="V2229" t="s">
        <v>7859</v>
      </c>
      <c r="W2229">
        <v>106.56122999999999</v>
      </c>
      <c r="X2229">
        <v>10.98512</v>
      </c>
      <c r="Y2229" t="s">
        <v>7864</v>
      </c>
    </row>
    <row r="2230" spans="1:25" x14ac:dyDescent="0.75">
      <c r="A2230">
        <v>65067919</v>
      </c>
      <c r="B2230" t="s">
        <v>7620</v>
      </c>
      <c r="C2230" t="s">
        <v>5407</v>
      </c>
      <c r="D2230" t="s">
        <v>5496</v>
      </c>
      <c r="E2230" t="s">
        <v>18</v>
      </c>
      <c r="F2230">
        <v>0</v>
      </c>
      <c r="L2230" t="s">
        <v>5508</v>
      </c>
      <c r="M2230" t="s">
        <v>5475</v>
      </c>
      <c r="N2230">
        <v>16</v>
      </c>
      <c r="O2230">
        <v>12</v>
      </c>
      <c r="P2230">
        <v>0.75</v>
      </c>
      <c r="Q2230" t="s">
        <v>5495</v>
      </c>
      <c r="R2230" t="s">
        <v>5477</v>
      </c>
      <c r="S2230" t="s">
        <v>46</v>
      </c>
      <c r="T2230" t="s">
        <v>11</v>
      </c>
      <c r="U2230" t="s">
        <v>19</v>
      </c>
      <c r="V2230" t="s">
        <v>7859</v>
      </c>
      <c r="W2230">
        <v>106.55313</v>
      </c>
      <c r="X2230">
        <v>11.03472</v>
      </c>
      <c r="Y2230" t="s">
        <v>7864</v>
      </c>
    </row>
    <row r="2231" spans="1:25" x14ac:dyDescent="0.75">
      <c r="A2231">
        <v>65508808</v>
      </c>
      <c r="B2231" t="s">
        <v>6622</v>
      </c>
      <c r="C2231" t="s">
        <v>5407</v>
      </c>
      <c r="D2231" t="s">
        <v>5488</v>
      </c>
      <c r="E2231" t="s">
        <v>18</v>
      </c>
      <c r="F2231">
        <v>0</v>
      </c>
      <c r="I2231">
        <v>131</v>
      </c>
      <c r="J2231">
        <v>78.6666666666667</v>
      </c>
      <c r="K2231">
        <v>5</v>
      </c>
      <c r="L2231" t="s">
        <v>5508</v>
      </c>
      <c r="M2231" t="s">
        <v>5475</v>
      </c>
      <c r="N2231">
        <v>16</v>
      </c>
      <c r="O2231">
        <v>9.6666666666666696</v>
      </c>
      <c r="P2231">
        <v>0.60416666666666696</v>
      </c>
      <c r="Q2231" t="s">
        <v>5507</v>
      </c>
      <c r="R2231" t="s">
        <v>5486</v>
      </c>
      <c r="S2231" t="s">
        <v>46</v>
      </c>
      <c r="T2231" t="s">
        <v>11</v>
      </c>
      <c r="U2231" t="s">
        <v>19</v>
      </c>
      <c r="V2231" t="s">
        <v>7869</v>
      </c>
      <c r="W2231">
        <v>106.54931999999999</v>
      </c>
      <c r="X2231">
        <v>10.952629999999999</v>
      </c>
      <c r="Y2231" t="s">
        <v>7864</v>
      </c>
    </row>
    <row r="2232" spans="1:25" x14ac:dyDescent="0.75">
      <c r="A2232">
        <v>65508857</v>
      </c>
      <c r="B2232" t="s">
        <v>6679</v>
      </c>
      <c r="C2232" t="s">
        <v>5407</v>
      </c>
      <c r="D2232" t="s">
        <v>5488</v>
      </c>
      <c r="E2232" t="s">
        <v>18</v>
      </c>
      <c r="F2232">
        <v>0</v>
      </c>
      <c r="G2232">
        <v>3</v>
      </c>
      <c r="H2232" t="s">
        <v>7287</v>
      </c>
      <c r="I2232">
        <v>5</v>
      </c>
      <c r="J2232">
        <v>8.6666666666666696</v>
      </c>
      <c r="K2232">
        <v>7</v>
      </c>
      <c r="L2232" t="s">
        <v>5481</v>
      </c>
      <c r="M2232" t="s">
        <v>5475</v>
      </c>
      <c r="N2232">
        <v>16</v>
      </c>
      <c r="O2232">
        <v>10.3333333333333</v>
      </c>
      <c r="P2232">
        <v>0.64583333333333304</v>
      </c>
      <c r="Q2232" t="s">
        <v>5510</v>
      </c>
      <c r="R2232" t="s">
        <v>5486</v>
      </c>
      <c r="S2232" t="s">
        <v>46</v>
      </c>
      <c r="T2232" t="s">
        <v>11</v>
      </c>
      <c r="U2232" t="s">
        <v>19</v>
      </c>
      <c r="V2232" t="s">
        <v>7870</v>
      </c>
      <c r="W2232">
        <v>106.40184000000001</v>
      </c>
      <c r="X2232">
        <v>10.99128</v>
      </c>
      <c r="Y2232" t="s">
        <v>7864</v>
      </c>
    </row>
    <row r="2233" spans="1:25" x14ac:dyDescent="0.75">
      <c r="A2233">
        <v>65525522</v>
      </c>
      <c r="B2233" t="s">
        <v>6658</v>
      </c>
      <c r="C2233" t="s">
        <v>5407</v>
      </c>
      <c r="D2233" t="s">
        <v>5488</v>
      </c>
      <c r="E2233" t="s">
        <v>18</v>
      </c>
      <c r="F2233">
        <v>0</v>
      </c>
      <c r="I2233">
        <v>16</v>
      </c>
      <c r="J2233">
        <v>9.3333333333333304</v>
      </c>
      <c r="K2233">
        <v>9</v>
      </c>
      <c r="L2233" t="s">
        <v>5508</v>
      </c>
      <c r="M2233" t="s">
        <v>5475</v>
      </c>
      <c r="N2233">
        <v>16</v>
      </c>
      <c r="O2233">
        <v>9.3333333333333304</v>
      </c>
      <c r="P2233">
        <v>0.58333333333333304</v>
      </c>
      <c r="Q2233" t="s">
        <v>5495</v>
      </c>
      <c r="R2233" t="s">
        <v>5477</v>
      </c>
      <c r="S2233" t="s">
        <v>46</v>
      </c>
      <c r="T2233" t="s">
        <v>11</v>
      </c>
      <c r="U2233" t="s">
        <v>19</v>
      </c>
      <c r="V2233" t="s">
        <v>7859</v>
      </c>
      <c r="W2233">
        <v>106.55152</v>
      </c>
      <c r="X2233">
        <v>11.013350000000001</v>
      </c>
      <c r="Y2233" t="s">
        <v>7866</v>
      </c>
    </row>
    <row r="2234" spans="1:25" x14ac:dyDescent="0.75">
      <c r="A2234">
        <v>65540261</v>
      </c>
      <c r="B2234" t="s">
        <v>6660</v>
      </c>
      <c r="C2234" t="s">
        <v>5407</v>
      </c>
      <c r="D2234" t="s">
        <v>5488</v>
      </c>
      <c r="E2234" t="s">
        <v>18</v>
      </c>
      <c r="F2234">
        <v>0</v>
      </c>
      <c r="I2234">
        <v>6</v>
      </c>
      <c r="J2234">
        <v>9</v>
      </c>
      <c r="K2234">
        <v>7</v>
      </c>
      <c r="L2234" t="s">
        <v>5508</v>
      </c>
      <c r="M2234" t="s">
        <v>5475</v>
      </c>
      <c r="N2234">
        <v>16</v>
      </c>
      <c r="O2234">
        <v>9</v>
      </c>
      <c r="P2234">
        <v>0.5625</v>
      </c>
      <c r="Q2234" t="s">
        <v>5521</v>
      </c>
      <c r="R2234" t="s">
        <v>5477</v>
      </c>
      <c r="S2234" t="s">
        <v>46</v>
      </c>
      <c r="T2234" t="s">
        <v>11</v>
      </c>
      <c r="U2234" t="s">
        <v>19</v>
      </c>
      <c r="V2234" t="s">
        <v>7859</v>
      </c>
      <c r="W2234">
        <v>106.57671000000001</v>
      </c>
      <c r="X2234">
        <v>10.98325</v>
      </c>
      <c r="Y2234" t="s">
        <v>7866</v>
      </c>
    </row>
    <row r="2235" spans="1:25" x14ac:dyDescent="0.75">
      <c r="A2235">
        <v>65701808</v>
      </c>
      <c r="B2235" t="s">
        <v>6009</v>
      </c>
      <c r="C2235" t="s">
        <v>5407</v>
      </c>
      <c r="D2235" t="s">
        <v>5488</v>
      </c>
      <c r="E2235" t="s">
        <v>18</v>
      </c>
      <c r="F2235">
        <v>0</v>
      </c>
      <c r="I2235">
        <v>5</v>
      </c>
      <c r="J2235">
        <v>4.6666666666666696</v>
      </c>
      <c r="K2235">
        <v>6</v>
      </c>
      <c r="L2235" t="s">
        <v>5508</v>
      </c>
      <c r="M2235" t="s">
        <v>5475</v>
      </c>
      <c r="N2235">
        <v>16</v>
      </c>
      <c r="O2235">
        <v>9.3333333333333304</v>
      </c>
      <c r="P2235">
        <v>0.58333333333333304</v>
      </c>
      <c r="Q2235" t="s">
        <v>5495</v>
      </c>
      <c r="R2235" t="s">
        <v>5477</v>
      </c>
      <c r="S2235" t="s">
        <v>46</v>
      </c>
      <c r="T2235" t="s">
        <v>11</v>
      </c>
      <c r="U2235" t="s">
        <v>19</v>
      </c>
      <c r="V2235" t="s">
        <v>7863</v>
      </c>
      <c r="W2235">
        <v>106.49664</v>
      </c>
      <c r="X2235">
        <v>11.05086</v>
      </c>
      <c r="Y2235" t="s">
        <v>7866</v>
      </c>
    </row>
    <row r="2236" spans="1:25" x14ac:dyDescent="0.75">
      <c r="A2236">
        <v>65036005</v>
      </c>
      <c r="B2236" t="s">
        <v>2442</v>
      </c>
      <c r="C2236" t="s">
        <v>5427</v>
      </c>
      <c r="D2236" t="s">
        <v>5487</v>
      </c>
      <c r="E2236" t="s">
        <v>18</v>
      </c>
      <c r="F2236">
        <v>0</v>
      </c>
      <c r="I2236">
        <v>10</v>
      </c>
      <c r="J2236">
        <v>7</v>
      </c>
      <c r="K2236">
        <v>1</v>
      </c>
      <c r="L2236" t="s">
        <v>5508</v>
      </c>
      <c r="M2236" t="s">
        <v>5475</v>
      </c>
      <c r="N2236">
        <v>15.6666666666667</v>
      </c>
      <c r="O2236">
        <v>9</v>
      </c>
      <c r="P2236">
        <v>0.57446808510638303</v>
      </c>
      <c r="Q2236" t="s">
        <v>5482</v>
      </c>
      <c r="R2236" t="s">
        <v>5483</v>
      </c>
      <c r="S2236" t="s">
        <v>46</v>
      </c>
      <c r="T2236" t="s">
        <v>11</v>
      </c>
      <c r="U2236" t="s">
        <v>19</v>
      </c>
      <c r="V2236" t="s">
        <v>7869</v>
      </c>
      <c r="W2236">
        <v>106.52741</v>
      </c>
      <c r="X2236">
        <v>10.958030000000001</v>
      </c>
      <c r="Y2236" t="s">
        <v>7866</v>
      </c>
    </row>
    <row r="2237" spans="1:25" x14ac:dyDescent="0.75">
      <c r="A2237">
        <v>65044689</v>
      </c>
      <c r="B2237" t="s">
        <v>6754</v>
      </c>
      <c r="C2237" t="s">
        <v>5407</v>
      </c>
      <c r="D2237" t="s">
        <v>5496</v>
      </c>
      <c r="E2237" t="s">
        <v>18</v>
      </c>
      <c r="F2237">
        <v>0</v>
      </c>
      <c r="I2237">
        <v>5</v>
      </c>
      <c r="J2237">
        <v>5.3333333333333304</v>
      </c>
      <c r="L2237" t="s">
        <v>5508</v>
      </c>
      <c r="M2237" t="s">
        <v>5475</v>
      </c>
      <c r="N2237">
        <v>15.6666666666667</v>
      </c>
      <c r="O2237">
        <v>9.6666666666666696</v>
      </c>
      <c r="P2237">
        <v>0.61702127659574502</v>
      </c>
      <c r="Q2237" t="s">
        <v>5495</v>
      </c>
      <c r="R2237" t="s">
        <v>5477</v>
      </c>
      <c r="S2237" t="s">
        <v>46</v>
      </c>
      <c r="T2237" t="s">
        <v>11</v>
      </c>
      <c r="U2237" t="s">
        <v>19</v>
      </c>
      <c r="V2237" t="s">
        <v>7863</v>
      </c>
      <c r="W2237">
        <v>106.51694000000001</v>
      </c>
      <c r="X2237">
        <v>11.046620000000001</v>
      </c>
      <c r="Y2237" t="s">
        <v>7864</v>
      </c>
    </row>
    <row r="2238" spans="1:25" x14ac:dyDescent="0.75">
      <c r="A2238">
        <v>65063795</v>
      </c>
      <c r="B2238" t="s">
        <v>6864</v>
      </c>
      <c r="C2238" t="s">
        <v>5397</v>
      </c>
      <c r="D2238" t="s">
        <v>5496</v>
      </c>
      <c r="E2238" t="s">
        <v>18</v>
      </c>
      <c r="F2238">
        <v>0</v>
      </c>
      <c r="I2238">
        <v>9</v>
      </c>
      <c r="J2238">
        <v>3</v>
      </c>
      <c r="L2238" t="s">
        <v>5508</v>
      </c>
      <c r="M2238" t="s">
        <v>5475</v>
      </c>
      <c r="N2238">
        <v>15.6666666666667</v>
      </c>
      <c r="O2238">
        <v>8.6666666666666696</v>
      </c>
      <c r="P2238">
        <v>0.55319148936170204</v>
      </c>
      <c r="Q2238" t="s">
        <v>5476</v>
      </c>
      <c r="R2238" t="s">
        <v>5477</v>
      </c>
      <c r="S2238" t="s">
        <v>46</v>
      </c>
      <c r="T2238" t="s">
        <v>11</v>
      </c>
      <c r="U2238" t="s">
        <v>19</v>
      </c>
      <c r="V2238" t="s">
        <v>7867</v>
      </c>
      <c r="W2238">
        <v>106.62724</v>
      </c>
      <c r="X2238">
        <v>10.925520000000001</v>
      </c>
      <c r="Y2238" t="s">
        <v>7866</v>
      </c>
    </row>
    <row r="2239" spans="1:25" x14ac:dyDescent="0.75">
      <c r="A2239">
        <v>65065808</v>
      </c>
      <c r="B2239" t="s">
        <v>5890</v>
      </c>
      <c r="C2239" t="s">
        <v>5390</v>
      </c>
      <c r="D2239" t="s">
        <v>5496</v>
      </c>
      <c r="E2239" t="s">
        <v>18</v>
      </c>
      <c r="F2239">
        <v>0</v>
      </c>
      <c r="I2239">
        <v>2</v>
      </c>
      <c r="J2239">
        <v>3</v>
      </c>
      <c r="L2239" t="s">
        <v>5508</v>
      </c>
      <c r="M2239" t="s">
        <v>5475</v>
      </c>
      <c r="N2239">
        <v>15.6666666666667</v>
      </c>
      <c r="O2239">
        <v>11.3333333333333</v>
      </c>
      <c r="P2239">
        <v>0.72340425531914898</v>
      </c>
      <c r="Q2239" t="s">
        <v>5482</v>
      </c>
      <c r="R2239" t="s">
        <v>5483</v>
      </c>
      <c r="S2239" t="s">
        <v>46</v>
      </c>
      <c r="T2239" t="s">
        <v>11</v>
      </c>
      <c r="U2239" t="s">
        <v>19</v>
      </c>
      <c r="V2239" t="s">
        <v>7869</v>
      </c>
      <c r="W2239">
        <v>106.48438</v>
      </c>
      <c r="X2239">
        <v>10.96795</v>
      </c>
      <c r="Y2239" t="s">
        <v>7864</v>
      </c>
    </row>
    <row r="2240" spans="1:25" x14ac:dyDescent="0.75">
      <c r="A2240">
        <v>65540171</v>
      </c>
      <c r="B2240" t="s">
        <v>6923</v>
      </c>
      <c r="C2240" t="s">
        <v>5407</v>
      </c>
      <c r="D2240" t="s">
        <v>5488</v>
      </c>
      <c r="E2240" t="s">
        <v>18</v>
      </c>
      <c r="F2240">
        <v>0</v>
      </c>
      <c r="G2240">
        <v>2</v>
      </c>
      <c r="H2240" t="s">
        <v>7287</v>
      </c>
      <c r="I2240">
        <v>6</v>
      </c>
      <c r="J2240">
        <v>7</v>
      </c>
      <c r="K2240">
        <v>5</v>
      </c>
      <c r="L2240" t="s">
        <v>5481</v>
      </c>
      <c r="M2240" t="s">
        <v>5475</v>
      </c>
      <c r="N2240">
        <v>15.6666666666667</v>
      </c>
      <c r="O2240">
        <v>10</v>
      </c>
      <c r="P2240">
        <v>0.63829787234042601</v>
      </c>
      <c r="Q2240" t="s">
        <v>5510</v>
      </c>
      <c r="R2240" t="s">
        <v>5486</v>
      </c>
      <c r="S2240" t="s">
        <v>46</v>
      </c>
      <c r="T2240" t="s">
        <v>11</v>
      </c>
      <c r="U2240" t="s">
        <v>19</v>
      </c>
      <c r="V2240" t="s">
        <v>7861</v>
      </c>
      <c r="W2240">
        <v>106.45972999999999</v>
      </c>
      <c r="X2240">
        <v>10.98357</v>
      </c>
      <c r="Y2240" t="s">
        <v>7864</v>
      </c>
    </row>
    <row r="2241" spans="1:25" x14ac:dyDescent="0.75">
      <c r="A2241">
        <v>65540263</v>
      </c>
      <c r="B2241" t="s">
        <v>7839</v>
      </c>
      <c r="C2241" t="s">
        <v>5407</v>
      </c>
      <c r="D2241" t="s">
        <v>5488</v>
      </c>
      <c r="E2241" t="s">
        <v>18</v>
      </c>
      <c r="F2241">
        <v>0</v>
      </c>
      <c r="G2241">
        <v>7</v>
      </c>
      <c r="H2241" t="s">
        <v>7287</v>
      </c>
      <c r="I2241">
        <v>15</v>
      </c>
      <c r="J2241">
        <v>12</v>
      </c>
      <c r="K2241">
        <v>3</v>
      </c>
      <c r="L2241" t="s">
        <v>5481</v>
      </c>
      <c r="M2241" t="s">
        <v>5475</v>
      </c>
      <c r="N2241">
        <v>15.6666666666667</v>
      </c>
      <c r="O2241">
        <v>8</v>
      </c>
      <c r="P2241">
        <v>0.51063829787234005</v>
      </c>
      <c r="Q2241" t="s">
        <v>5521</v>
      </c>
      <c r="R2241" t="s">
        <v>5477</v>
      </c>
      <c r="S2241" t="s">
        <v>46</v>
      </c>
      <c r="T2241" t="s">
        <v>11</v>
      </c>
      <c r="U2241" t="s">
        <v>19</v>
      </c>
      <c r="V2241" t="s">
        <v>7859</v>
      </c>
      <c r="W2241">
        <v>106.57106</v>
      </c>
      <c r="X2241">
        <v>10.98658</v>
      </c>
      <c r="Y2241" t="s">
        <v>7866</v>
      </c>
    </row>
    <row r="2242" spans="1:25" x14ac:dyDescent="0.75">
      <c r="A2242">
        <v>65702599</v>
      </c>
      <c r="B2242" t="s">
        <v>6780</v>
      </c>
      <c r="C2242" t="s">
        <v>5407</v>
      </c>
      <c r="D2242" t="s">
        <v>5488</v>
      </c>
      <c r="E2242" t="s">
        <v>18</v>
      </c>
      <c r="F2242">
        <v>0</v>
      </c>
      <c r="G2242">
        <v>2</v>
      </c>
      <c r="H2242" t="s">
        <v>7287</v>
      </c>
      <c r="I2242">
        <v>7</v>
      </c>
      <c r="J2242">
        <v>6.3333333333333304</v>
      </c>
      <c r="K2242">
        <v>6</v>
      </c>
      <c r="L2242" t="s">
        <v>5481</v>
      </c>
      <c r="M2242" t="s">
        <v>5475</v>
      </c>
      <c r="N2242">
        <v>15.6666666666667</v>
      </c>
      <c r="O2242">
        <v>11.6666666666667</v>
      </c>
      <c r="P2242">
        <v>0.74468085106382997</v>
      </c>
      <c r="Q2242" t="s">
        <v>5510</v>
      </c>
      <c r="R2242" t="s">
        <v>5486</v>
      </c>
      <c r="S2242" t="s">
        <v>46</v>
      </c>
      <c r="T2242" t="s">
        <v>11</v>
      </c>
      <c r="U2242" t="s">
        <v>19</v>
      </c>
      <c r="V2242" t="s">
        <v>7861</v>
      </c>
      <c r="W2242">
        <v>106.47072</v>
      </c>
      <c r="X2242">
        <v>10.979990000000001</v>
      </c>
      <c r="Y2242" t="s">
        <v>7864</v>
      </c>
    </row>
    <row r="2243" spans="1:25" x14ac:dyDescent="0.75">
      <c r="A2243">
        <v>65016127</v>
      </c>
      <c r="B2243" t="s">
        <v>6912</v>
      </c>
      <c r="C2243" t="s">
        <v>5390</v>
      </c>
      <c r="D2243" t="s">
        <v>5488</v>
      </c>
      <c r="E2243" t="s">
        <v>18</v>
      </c>
      <c r="F2243">
        <v>0</v>
      </c>
      <c r="G2243">
        <v>3</v>
      </c>
      <c r="H2243" t="s">
        <v>7287</v>
      </c>
      <c r="I2243">
        <v>4</v>
      </c>
      <c r="J2243">
        <v>4</v>
      </c>
      <c r="K2243">
        <v>1</v>
      </c>
      <c r="L2243" t="s">
        <v>5481</v>
      </c>
      <c r="M2243" t="s">
        <v>5475</v>
      </c>
      <c r="N2243">
        <v>15.3333333333333</v>
      </c>
      <c r="O2243">
        <v>9.6666666666666696</v>
      </c>
      <c r="P2243">
        <v>0.63043478260869601</v>
      </c>
      <c r="Q2243" t="s">
        <v>5512</v>
      </c>
      <c r="R2243" t="s">
        <v>5483</v>
      </c>
      <c r="S2243" t="s">
        <v>46</v>
      </c>
      <c r="T2243" t="s">
        <v>11</v>
      </c>
      <c r="U2243" t="s">
        <v>19</v>
      </c>
      <c r="V2243" t="s">
        <v>7859</v>
      </c>
      <c r="W2243">
        <v>106.60548</v>
      </c>
      <c r="X2243">
        <v>10.945119999999999</v>
      </c>
      <c r="Y2243" t="s">
        <v>7864</v>
      </c>
    </row>
    <row r="2244" spans="1:25" x14ac:dyDescent="0.75">
      <c r="A2244">
        <v>65025395</v>
      </c>
      <c r="B2244" t="s">
        <v>6572</v>
      </c>
      <c r="C2244" t="s">
        <v>5390</v>
      </c>
      <c r="D2244" t="s">
        <v>5488</v>
      </c>
      <c r="E2244" t="s">
        <v>18</v>
      </c>
      <c r="F2244">
        <v>0</v>
      </c>
      <c r="I2244">
        <v>3</v>
      </c>
      <c r="J2244">
        <v>5</v>
      </c>
      <c r="K2244">
        <v>2</v>
      </c>
      <c r="L2244" t="s">
        <v>5508</v>
      </c>
      <c r="M2244" t="s">
        <v>5475</v>
      </c>
      <c r="N2244">
        <v>15.3333333333333</v>
      </c>
      <c r="O2244">
        <v>9.6666666666666696</v>
      </c>
      <c r="P2244">
        <v>0.63043478260869601</v>
      </c>
      <c r="Q2244" t="s">
        <v>5512</v>
      </c>
      <c r="R2244" t="s">
        <v>5483</v>
      </c>
      <c r="S2244" t="s">
        <v>46</v>
      </c>
      <c r="T2244" t="s">
        <v>11</v>
      </c>
      <c r="U2244" t="s">
        <v>19</v>
      </c>
      <c r="V2244" t="s">
        <v>7859</v>
      </c>
      <c r="W2244">
        <v>106.59236</v>
      </c>
      <c r="X2244">
        <v>10.96543</v>
      </c>
      <c r="Y2244" t="s">
        <v>7864</v>
      </c>
    </row>
    <row r="2245" spans="1:25" x14ac:dyDescent="0.75">
      <c r="A2245">
        <v>65026904</v>
      </c>
      <c r="B2245" t="s">
        <v>6901</v>
      </c>
      <c r="C2245" t="s">
        <v>5407</v>
      </c>
      <c r="D2245" t="s">
        <v>5488</v>
      </c>
      <c r="E2245" t="s">
        <v>18</v>
      </c>
      <c r="F2245">
        <v>0</v>
      </c>
      <c r="G2245">
        <v>4</v>
      </c>
      <c r="H2245" t="s">
        <v>7287</v>
      </c>
      <c r="I2245">
        <v>4</v>
      </c>
      <c r="J2245">
        <v>2.3333333333333299</v>
      </c>
      <c r="L2245" t="s">
        <v>5481</v>
      </c>
      <c r="M2245" t="s">
        <v>5475</v>
      </c>
      <c r="N2245">
        <v>15.3333333333333</v>
      </c>
      <c r="O2245">
        <v>9</v>
      </c>
      <c r="P2245">
        <v>0.58695652173913004</v>
      </c>
      <c r="Q2245" t="s">
        <v>5476</v>
      </c>
      <c r="R2245" t="s">
        <v>5477</v>
      </c>
      <c r="S2245" t="s">
        <v>46</v>
      </c>
      <c r="T2245" t="s">
        <v>11</v>
      </c>
      <c r="U2245" t="s">
        <v>19</v>
      </c>
      <c r="V2245" t="s">
        <v>7861</v>
      </c>
      <c r="W2245">
        <v>106.6527</v>
      </c>
      <c r="X2245">
        <v>10.92469</v>
      </c>
      <c r="Y2245" t="s">
        <v>7866</v>
      </c>
    </row>
    <row r="2246" spans="1:25" x14ac:dyDescent="0.75">
      <c r="A2246">
        <v>65030986</v>
      </c>
      <c r="B2246" t="s">
        <v>6739</v>
      </c>
      <c r="C2246" t="s">
        <v>5390</v>
      </c>
      <c r="D2246" t="s">
        <v>5488</v>
      </c>
      <c r="E2246" t="s">
        <v>18</v>
      </c>
      <c r="F2246">
        <v>0</v>
      </c>
      <c r="I2246">
        <v>6</v>
      </c>
      <c r="J2246">
        <v>6</v>
      </c>
      <c r="K2246">
        <v>2</v>
      </c>
      <c r="L2246" t="s">
        <v>5508</v>
      </c>
      <c r="M2246" t="s">
        <v>5475</v>
      </c>
      <c r="N2246">
        <v>15.3333333333333</v>
      </c>
      <c r="O2246">
        <v>11</v>
      </c>
      <c r="P2246">
        <v>0.71739130434782605</v>
      </c>
      <c r="Q2246" t="s">
        <v>5512</v>
      </c>
      <c r="R2246" t="s">
        <v>5483</v>
      </c>
      <c r="S2246" t="s">
        <v>46</v>
      </c>
      <c r="T2246" t="s">
        <v>11</v>
      </c>
      <c r="U2246" t="s">
        <v>19</v>
      </c>
      <c r="V2246" t="s">
        <v>7859</v>
      </c>
      <c r="W2246">
        <v>106.55047</v>
      </c>
      <c r="X2246">
        <v>11.01221</v>
      </c>
      <c r="Y2246" t="s">
        <v>7864</v>
      </c>
    </row>
    <row r="2247" spans="1:25" x14ac:dyDescent="0.75">
      <c r="A2247">
        <v>65064968</v>
      </c>
      <c r="B2247" t="s">
        <v>6832</v>
      </c>
      <c r="C2247" t="s">
        <v>5407</v>
      </c>
      <c r="D2247" t="s">
        <v>5496</v>
      </c>
      <c r="E2247" t="s">
        <v>18</v>
      </c>
      <c r="F2247">
        <v>0</v>
      </c>
      <c r="I2247">
        <v>9</v>
      </c>
      <c r="J2247">
        <v>6.3333333333333304</v>
      </c>
      <c r="L2247" t="s">
        <v>5508</v>
      </c>
      <c r="M2247" t="s">
        <v>5475</v>
      </c>
      <c r="N2247">
        <v>15.3333333333333</v>
      </c>
      <c r="O2247">
        <v>10.6666666666667</v>
      </c>
      <c r="P2247">
        <v>0.69565217391304301</v>
      </c>
      <c r="Q2247" t="s">
        <v>5495</v>
      </c>
      <c r="R2247" t="s">
        <v>5477</v>
      </c>
      <c r="S2247" t="s">
        <v>46</v>
      </c>
      <c r="T2247" t="s">
        <v>11</v>
      </c>
      <c r="U2247" t="s">
        <v>19</v>
      </c>
      <c r="V2247" t="s">
        <v>7863</v>
      </c>
      <c r="W2247">
        <v>106.50321</v>
      </c>
      <c r="X2247">
        <v>11.055949999999999</v>
      </c>
      <c r="Y2247" t="s">
        <v>7864</v>
      </c>
    </row>
    <row r="2248" spans="1:25" x14ac:dyDescent="0.75">
      <c r="A2248">
        <v>65065731</v>
      </c>
      <c r="B2248" t="s">
        <v>6677</v>
      </c>
      <c r="C2248" t="s">
        <v>5390</v>
      </c>
      <c r="D2248" t="s">
        <v>5496</v>
      </c>
      <c r="E2248" t="s">
        <v>18</v>
      </c>
      <c r="F2248">
        <v>0</v>
      </c>
      <c r="I2248">
        <v>6</v>
      </c>
      <c r="J2248">
        <v>6.3333333333333304</v>
      </c>
      <c r="L2248" t="s">
        <v>5508</v>
      </c>
      <c r="M2248" t="s">
        <v>5475</v>
      </c>
      <c r="N2248">
        <v>15.3333333333333</v>
      </c>
      <c r="O2248">
        <v>9.6666666666666696</v>
      </c>
      <c r="P2248">
        <v>0.63043478260869601</v>
      </c>
      <c r="Q2248" t="s">
        <v>5512</v>
      </c>
      <c r="R2248" t="s">
        <v>5483</v>
      </c>
      <c r="S2248" t="s">
        <v>46</v>
      </c>
      <c r="T2248" t="s">
        <v>11</v>
      </c>
      <c r="U2248" t="s">
        <v>19</v>
      </c>
      <c r="V2248" t="s">
        <v>7859</v>
      </c>
      <c r="W2248">
        <v>106.60111999999999</v>
      </c>
      <c r="X2248">
        <v>10.95412</v>
      </c>
      <c r="Y2248" t="s">
        <v>7864</v>
      </c>
    </row>
    <row r="2249" spans="1:25" x14ac:dyDescent="0.75">
      <c r="A2249">
        <v>65065979</v>
      </c>
      <c r="B2249" t="s">
        <v>6958</v>
      </c>
      <c r="C2249" t="s">
        <v>5390</v>
      </c>
      <c r="D2249" t="s">
        <v>5496</v>
      </c>
      <c r="E2249" t="s">
        <v>18</v>
      </c>
      <c r="F2249">
        <v>0</v>
      </c>
      <c r="G2249">
        <v>3</v>
      </c>
      <c r="H2249" t="s">
        <v>7287</v>
      </c>
      <c r="I2249">
        <v>4</v>
      </c>
      <c r="J2249">
        <v>3.3333333333333299</v>
      </c>
      <c r="L2249" t="s">
        <v>5481</v>
      </c>
      <c r="M2249" t="s">
        <v>5475</v>
      </c>
      <c r="N2249">
        <v>15.3333333333333</v>
      </c>
      <c r="O2249">
        <v>9.3333333333333304</v>
      </c>
      <c r="P2249">
        <v>0.60869565217391297</v>
      </c>
      <c r="Q2249" t="s">
        <v>5512</v>
      </c>
      <c r="R2249" t="s">
        <v>5483</v>
      </c>
      <c r="S2249" t="s">
        <v>46</v>
      </c>
      <c r="T2249" t="s">
        <v>11</v>
      </c>
      <c r="U2249" t="s">
        <v>19</v>
      </c>
      <c r="V2249" t="s">
        <v>7867</v>
      </c>
      <c r="W2249">
        <v>106.62269999999999</v>
      </c>
      <c r="X2249">
        <v>10.97457</v>
      </c>
      <c r="Y2249" t="s">
        <v>7864</v>
      </c>
    </row>
    <row r="2250" spans="1:25" x14ac:dyDescent="0.75">
      <c r="A2250">
        <v>65540175</v>
      </c>
      <c r="B2250" t="s">
        <v>1111</v>
      </c>
      <c r="C2250" t="s">
        <v>5407</v>
      </c>
      <c r="D2250" t="s">
        <v>5488</v>
      </c>
      <c r="E2250" t="s">
        <v>18</v>
      </c>
      <c r="F2250">
        <v>0</v>
      </c>
      <c r="G2250">
        <v>2</v>
      </c>
      <c r="H2250" t="s">
        <v>7287</v>
      </c>
      <c r="I2250">
        <v>6</v>
      </c>
      <c r="J2250">
        <v>6.6666666666666696</v>
      </c>
      <c r="K2250">
        <v>7</v>
      </c>
      <c r="L2250" t="s">
        <v>5481</v>
      </c>
      <c r="M2250" t="s">
        <v>5475</v>
      </c>
      <c r="N2250">
        <v>15.3333333333333</v>
      </c>
      <c r="O2250">
        <v>10.3333333333333</v>
      </c>
      <c r="P2250">
        <v>0.67391304347826098</v>
      </c>
      <c r="Q2250" t="s">
        <v>5510</v>
      </c>
      <c r="R2250" t="s">
        <v>5486</v>
      </c>
      <c r="S2250" t="s">
        <v>46</v>
      </c>
      <c r="T2250" t="s">
        <v>11</v>
      </c>
      <c r="U2250" t="s">
        <v>19</v>
      </c>
      <c r="V2250" t="s">
        <v>7861</v>
      </c>
      <c r="W2250">
        <v>106.46002</v>
      </c>
      <c r="X2250">
        <v>10.983599999999999</v>
      </c>
      <c r="Y2250" t="s">
        <v>7864</v>
      </c>
    </row>
    <row r="2251" spans="1:25" x14ac:dyDescent="0.75">
      <c r="A2251">
        <v>65701144</v>
      </c>
      <c r="B2251" t="s">
        <v>6721</v>
      </c>
      <c r="C2251" t="s">
        <v>5407</v>
      </c>
      <c r="D2251" t="s">
        <v>5488</v>
      </c>
      <c r="E2251" t="s">
        <v>18</v>
      </c>
      <c r="F2251">
        <v>0</v>
      </c>
      <c r="I2251">
        <v>5</v>
      </c>
      <c r="J2251">
        <v>3.6666666666666701</v>
      </c>
      <c r="K2251">
        <v>5</v>
      </c>
      <c r="L2251" t="s">
        <v>5508</v>
      </c>
      <c r="M2251" t="s">
        <v>5475</v>
      </c>
      <c r="N2251">
        <v>15.3333333333333</v>
      </c>
      <c r="O2251">
        <v>9.6666666666666696</v>
      </c>
      <c r="P2251">
        <v>0.63043478260869601</v>
      </c>
      <c r="Q2251" t="s">
        <v>5510</v>
      </c>
      <c r="R2251" t="s">
        <v>5486</v>
      </c>
      <c r="S2251" t="s">
        <v>46</v>
      </c>
      <c r="T2251" t="s">
        <v>11</v>
      </c>
      <c r="U2251" t="s">
        <v>19</v>
      </c>
      <c r="V2251" t="s">
        <v>7870</v>
      </c>
      <c r="W2251">
        <v>106.41464000000001</v>
      </c>
      <c r="X2251">
        <v>10.986700000000001</v>
      </c>
      <c r="Y2251" t="s">
        <v>7864</v>
      </c>
    </row>
    <row r="2252" spans="1:25" x14ac:dyDescent="0.75">
      <c r="A2252">
        <v>65707253</v>
      </c>
      <c r="B2252" t="s">
        <v>5991</v>
      </c>
      <c r="C2252" t="s">
        <v>5407</v>
      </c>
      <c r="D2252" t="s">
        <v>5487</v>
      </c>
      <c r="E2252" t="s">
        <v>18</v>
      </c>
      <c r="F2252">
        <v>0</v>
      </c>
      <c r="I2252">
        <v>10</v>
      </c>
      <c r="J2252">
        <v>9.3333333333333304</v>
      </c>
      <c r="K2252">
        <v>9</v>
      </c>
      <c r="L2252" t="s">
        <v>5508</v>
      </c>
      <c r="M2252" t="s">
        <v>5475</v>
      </c>
      <c r="N2252">
        <v>15.3333333333333</v>
      </c>
      <c r="O2252">
        <v>10.6666666666667</v>
      </c>
      <c r="P2252">
        <v>0.69565217391304301</v>
      </c>
      <c r="Q2252" t="s">
        <v>5495</v>
      </c>
      <c r="R2252" t="s">
        <v>5477</v>
      </c>
      <c r="S2252" t="s">
        <v>46</v>
      </c>
      <c r="T2252" t="s">
        <v>11</v>
      </c>
      <c r="U2252" t="s">
        <v>19</v>
      </c>
      <c r="V2252" t="s">
        <v>7863</v>
      </c>
      <c r="W2252">
        <v>106.48480000000001</v>
      </c>
      <c r="X2252">
        <v>11.01824</v>
      </c>
      <c r="Y2252" t="s">
        <v>7864</v>
      </c>
    </row>
    <row r="2253" spans="1:25" x14ac:dyDescent="0.75">
      <c r="A2253">
        <v>65712892</v>
      </c>
      <c r="B2253" t="s">
        <v>6510</v>
      </c>
      <c r="C2253" t="s">
        <v>5407</v>
      </c>
      <c r="D2253" t="s">
        <v>5488</v>
      </c>
      <c r="E2253" t="s">
        <v>18</v>
      </c>
      <c r="F2253">
        <v>0</v>
      </c>
      <c r="I2253">
        <v>15</v>
      </c>
      <c r="J2253">
        <v>8</v>
      </c>
      <c r="K2253">
        <v>4</v>
      </c>
      <c r="L2253" t="s">
        <v>5508</v>
      </c>
      <c r="M2253" t="s">
        <v>5475</v>
      </c>
      <c r="N2253">
        <v>15.3333333333333</v>
      </c>
      <c r="O2253">
        <v>9</v>
      </c>
      <c r="P2253">
        <v>0.58695652173913004</v>
      </c>
      <c r="Q2253" t="s">
        <v>5507</v>
      </c>
      <c r="R2253" t="s">
        <v>5486</v>
      </c>
      <c r="S2253" t="s">
        <v>46</v>
      </c>
      <c r="T2253" t="s">
        <v>11</v>
      </c>
      <c r="U2253" t="s">
        <v>19</v>
      </c>
      <c r="V2253" t="s">
        <v>7869</v>
      </c>
      <c r="W2253">
        <v>106.542</v>
      </c>
      <c r="X2253">
        <v>10.93713</v>
      </c>
      <c r="Y2253" t="s">
        <v>7866</v>
      </c>
    </row>
    <row r="2254" spans="1:25" x14ac:dyDescent="0.75">
      <c r="A2254">
        <v>65727602</v>
      </c>
      <c r="B2254" t="s">
        <v>6654</v>
      </c>
      <c r="C2254" t="s">
        <v>5407</v>
      </c>
      <c r="D2254" t="s">
        <v>5488</v>
      </c>
      <c r="E2254" t="s">
        <v>18</v>
      </c>
      <c r="F2254">
        <v>0</v>
      </c>
      <c r="I2254">
        <v>8</v>
      </c>
      <c r="J2254">
        <v>10</v>
      </c>
      <c r="L2254" t="s">
        <v>5508</v>
      </c>
      <c r="M2254" t="s">
        <v>5475</v>
      </c>
      <c r="N2254">
        <v>15.3333333333333</v>
      </c>
      <c r="O2254">
        <v>14.3333333333333</v>
      </c>
      <c r="P2254">
        <v>0.934782608695652</v>
      </c>
      <c r="Q2254" t="s">
        <v>5521</v>
      </c>
      <c r="R2254" t="s">
        <v>5477</v>
      </c>
      <c r="S2254" t="s">
        <v>46</v>
      </c>
      <c r="T2254" t="s">
        <v>11</v>
      </c>
      <c r="U2254" t="s">
        <v>19</v>
      </c>
      <c r="V2254" t="s">
        <v>7867</v>
      </c>
      <c r="W2254">
        <v>106.58269</v>
      </c>
      <c r="X2254">
        <v>10.991059999999999</v>
      </c>
      <c r="Y2254" t="s">
        <v>7862</v>
      </c>
    </row>
    <row r="2255" spans="1:25" x14ac:dyDescent="0.75">
      <c r="A2255">
        <v>65014029</v>
      </c>
      <c r="B2255" t="s">
        <v>6789</v>
      </c>
      <c r="C2255" t="s">
        <v>5407</v>
      </c>
      <c r="D2255" t="s">
        <v>5488</v>
      </c>
      <c r="E2255" t="s">
        <v>18</v>
      </c>
      <c r="F2255">
        <v>0</v>
      </c>
      <c r="G2255">
        <v>3</v>
      </c>
      <c r="H2255" t="s">
        <v>7287</v>
      </c>
      <c r="J2255">
        <v>7.3333333333333304</v>
      </c>
      <c r="K2255">
        <v>8</v>
      </c>
      <c r="L2255" t="s">
        <v>5481</v>
      </c>
      <c r="M2255" t="s">
        <v>5475</v>
      </c>
      <c r="N2255">
        <v>15</v>
      </c>
      <c r="O2255">
        <v>11.3333333333333</v>
      </c>
      <c r="P2255">
        <v>0.75555555555555598</v>
      </c>
      <c r="Q2255" t="s">
        <v>5510</v>
      </c>
      <c r="R2255" t="s">
        <v>5486</v>
      </c>
      <c r="S2255" t="s">
        <v>46</v>
      </c>
      <c r="T2255" t="s">
        <v>11</v>
      </c>
      <c r="U2255" t="s">
        <v>19</v>
      </c>
      <c r="V2255" t="s">
        <v>7870</v>
      </c>
      <c r="W2255">
        <v>106.38688</v>
      </c>
      <c r="X2255">
        <v>10.9847</v>
      </c>
      <c r="Y2255" t="s">
        <v>7864</v>
      </c>
    </row>
    <row r="2256" spans="1:25" x14ac:dyDescent="0.75">
      <c r="A2256">
        <v>65065421</v>
      </c>
      <c r="B2256" t="s">
        <v>7786</v>
      </c>
      <c r="C2256" t="s">
        <v>5427</v>
      </c>
      <c r="D2256" t="s">
        <v>5496</v>
      </c>
      <c r="E2256" t="s">
        <v>18</v>
      </c>
      <c r="F2256">
        <v>0</v>
      </c>
      <c r="G2256">
        <v>2</v>
      </c>
      <c r="H2256" t="s">
        <v>7287</v>
      </c>
      <c r="I2256">
        <v>2</v>
      </c>
      <c r="J2256">
        <v>2.6666666666666701</v>
      </c>
      <c r="L2256" t="s">
        <v>5481</v>
      </c>
      <c r="M2256" t="s">
        <v>5475</v>
      </c>
      <c r="N2256">
        <v>15</v>
      </c>
      <c r="O2256">
        <v>11</v>
      </c>
      <c r="P2256">
        <v>0.73333333333333295</v>
      </c>
      <c r="Q2256" t="s">
        <v>5482</v>
      </c>
      <c r="R2256" t="s">
        <v>5483</v>
      </c>
      <c r="S2256" t="s">
        <v>46</v>
      </c>
      <c r="T2256" t="s">
        <v>11</v>
      </c>
      <c r="U2256" t="s">
        <v>19</v>
      </c>
      <c r="V2256" t="s">
        <v>7869</v>
      </c>
      <c r="W2256">
        <v>106.50636</v>
      </c>
      <c r="X2256">
        <v>10.97193</v>
      </c>
      <c r="Y2256" t="s">
        <v>7864</v>
      </c>
    </row>
    <row r="2257" spans="1:25" x14ac:dyDescent="0.75">
      <c r="A2257">
        <v>65065730</v>
      </c>
      <c r="B2257" t="s">
        <v>6711</v>
      </c>
      <c r="C2257" t="s">
        <v>5390</v>
      </c>
      <c r="D2257" t="s">
        <v>5496</v>
      </c>
      <c r="E2257" t="s">
        <v>18</v>
      </c>
      <c r="F2257">
        <v>0</v>
      </c>
      <c r="I2257">
        <v>9</v>
      </c>
      <c r="J2257">
        <v>9</v>
      </c>
      <c r="L2257" t="s">
        <v>5508</v>
      </c>
      <c r="M2257" t="s">
        <v>5475</v>
      </c>
      <c r="N2257">
        <v>15</v>
      </c>
      <c r="O2257">
        <v>9.6666666666666696</v>
      </c>
      <c r="P2257">
        <v>0.64444444444444404</v>
      </c>
      <c r="Q2257" t="s">
        <v>5512</v>
      </c>
      <c r="R2257" t="s">
        <v>5483</v>
      </c>
      <c r="S2257" t="s">
        <v>46</v>
      </c>
      <c r="T2257" t="s">
        <v>11</v>
      </c>
      <c r="U2257" t="s">
        <v>19</v>
      </c>
      <c r="V2257" t="s">
        <v>7859</v>
      </c>
      <c r="W2257">
        <v>106.5946</v>
      </c>
      <c r="X2257">
        <v>10.963179999999999</v>
      </c>
      <c r="Y2257" t="s">
        <v>7864</v>
      </c>
    </row>
    <row r="2258" spans="1:25" x14ac:dyDescent="0.75">
      <c r="A2258">
        <v>65525516</v>
      </c>
      <c r="B2258" t="s">
        <v>4768</v>
      </c>
      <c r="C2258" t="s">
        <v>5407</v>
      </c>
      <c r="D2258" t="s">
        <v>5488</v>
      </c>
      <c r="E2258" t="s">
        <v>18</v>
      </c>
      <c r="F2258">
        <v>0</v>
      </c>
      <c r="I2258">
        <v>9</v>
      </c>
      <c r="J2258">
        <v>8</v>
      </c>
      <c r="K2258">
        <v>6</v>
      </c>
      <c r="L2258" t="s">
        <v>5508</v>
      </c>
      <c r="M2258" t="s">
        <v>5475</v>
      </c>
      <c r="N2258">
        <v>15</v>
      </c>
      <c r="O2258">
        <v>10</v>
      </c>
      <c r="P2258">
        <v>0.66666666666666696</v>
      </c>
      <c r="Q2258" t="s">
        <v>5495</v>
      </c>
      <c r="R2258" t="s">
        <v>5477</v>
      </c>
      <c r="S2258" t="s">
        <v>46</v>
      </c>
      <c r="T2258" t="s">
        <v>11</v>
      </c>
      <c r="U2258" t="s">
        <v>19</v>
      </c>
      <c r="V2258" t="s">
        <v>7859</v>
      </c>
      <c r="W2258">
        <v>106.56568</v>
      </c>
      <c r="X2258">
        <v>11.03251</v>
      </c>
      <c r="Y2258" t="s">
        <v>7864</v>
      </c>
    </row>
    <row r="2259" spans="1:25" x14ac:dyDescent="0.75">
      <c r="A2259">
        <v>65540318</v>
      </c>
      <c r="B2259" t="s">
        <v>6784</v>
      </c>
      <c r="C2259" t="s">
        <v>5407</v>
      </c>
      <c r="D2259" t="s">
        <v>5488</v>
      </c>
      <c r="E2259" t="s">
        <v>18</v>
      </c>
      <c r="F2259">
        <v>0</v>
      </c>
      <c r="J2259">
        <v>6</v>
      </c>
      <c r="K2259">
        <v>2</v>
      </c>
      <c r="L2259" t="s">
        <v>5508</v>
      </c>
      <c r="M2259" t="s">
        <v>5475</v>
      </c>
      <c r="N2259">
        <v>15</v>
      </c>
      <c r="O2259">
        <v>11.6666666666667</v>
      </c>
      <c r="P2259">
        <v>0.77777777777777801</v>
      </c>
      <c r="Q2259" t="s">
        <v>5510</v>
      </c>
      <c r="R2259" t="s">
        <v>5486</v>
      </c>
      <c r="S2259" t="s">
        <v>46</v>
      </c>
      <c r="T2259" t="s">
        <v>11</v>
      </c>
      <c r="U2259" t="s">
        <v>19</v>
      </c>
      <c r="V2259" t="s">
        <v>7870</v>
      </c>
      <c r="W2259">
        <v>106.38033</v>
      </c>
      <c r="X2259">
        <v>10.993370000000001</v>
      </c>
      <c r="Y2259" t="s">
        <v>7864</v>
      </c>
    </row>
    <row r="2260" spans="1:25" x14ac:dyDescent="0.75">
      <c r="A2260">
        <v>65732309</v>
      </c>
      <c r="B2260" t="s">
        <v>6918</v>
      </c>
      <c r="C2260" t="s">
        <v>5407</v>
      </c>
      <c r="D2260" t="s">
        <v>5488</v>
      </c>
      <c r="E2260" t="s">
        <v>18</v>
      </c>
      <c r="F2260">
        <v>0</v>
      </c>
      <c r="G2260">
        <v>3</v>
      </c>
      <c r="H2260" t="s">
        <v>7287</v>
      </c>
      <c r="I2260">
        <v>6</v>
      </c>
      <c r="J2260">
        <v>6.6666666666666696</v>
      </c>
      <c r="K2260">
        <v>13</v>
      </c>
      <c r="L2260" t="s">
        <v>5481</v>
      </c>
      <c r="M2260" t="s">
        <v>5475</v>
      </c>
      <c r="N2260">
        <v>15</v>
      </c>
      <c r="O2260">
        <v>9</v>
      </c>
      <c r="P2260">
        <v>0.6</v>
      </c>
      <c r="Q2260" t="s">
        <v>5521</v>
      </c>
      <c r="R2260" t="s">
        <v>5477</v>
      </c>
      <c r="S2260" t="s">
        <v>46</v>
      </c>
      <c r="T2260" t="s">
        <v>11</v>
      </c>
      <c r="U2260" t="s">
        <v>19</v>
      </c>
      <c r="V2260" t="s">
        <v>7859</v>
      </c>
      <c r="W2260">
        <v>106.57219000000001</v>
      </c>
      <c r="X2260">
        <v>10.984690000000001</v>
      </c>
      <c r="Y2260" t="s">
        <v>7866</v>
      </c>
    </row>
    <row r="2261" spans="1:25" x14ac:dyDescent="0.75">
      <c r="A2261">
        <v>65016006</v>
      </c>
      <c r="B2261" t="s">
        <v>6651</v>
      </c>
      <c r="C2261" t="s">
        <v>5407</v>
      </c>
      <c r="D2261" t="s">
        <v>5488</v>
      </c>
      <c r="E2261" t="s">
        <v>18</v>
      </c>
      <c r="F2261">
        <v>0</v>
      </c>
      <c r="I2261">
        <v>8</v>
      </c>
      <c r="J2261">
        <v>7</v>
      </c>
      <c r="K2261">
        <v>10</v>
      </c>
      <c r="L2261" t="s">
        <v>5508</v>
      </c>
      <c r="M2261" t="s">
        <v>5475</v>
      </c>
      <c r="N2261">
        <v>14.6666666666667</v>
      </c>
      <c r="O2261">
        <v>8</v>
      </c>
      <c r="P2261">
        <v>0.54545454545454597</v>
      </c>
      <c r="Q2261" t="s">
        <v>5507</v>
      </c>
      <c r="R2261" t="s">
        <v>5486</v>
      </c>
      <c r="S2261" t="s">
        <v>46</v>
      </c>
      <c r="T2261" t="s">
        <v>11</v>
      </c>
      <c r="U2261" t="s">
        <v>19</v>
      </c>
      <c r="V2261" t="s">
        <v>7869</v>
      </c>
      <c r="W2261">
        <v>106.54706</v>
      </c>
      <c r="X2261">
        <v>10.962059999999999</v>
      </c>
      <c r="Y2261" t="s">
        <v>7866</v>
      </c>
    </row>
    <row r="2262" spans="1:25" x14ac:dyDescent="0.75">
      <c r="A2262">
        <v>65021952</v>
      </c>
      <c r="B2262" t="s">
        <v>6790</v>
      </c>
      <c r="C2262" t="s">
        <v>5407</v>
      </c>
      <c r="D2262" t="s">
        <v>5488</v>
      </c>
      <c r="E2262" t="s">
        <v>18</v>
      </c>
      <c r="F2262">
        <v>0</v>
      </c>
      <c r="G2262">
        <v>10</v>
      </c>
      <c r="H2262" t="s">
        <v>7287</v>
      </c>
      <c r="I2262">
        <v>15</v>
      </c>
      <c r="J2262">
        <v>13.6666666666667</v>
      </c>
      <c r="K2262">
        <v>15</v>
      </c>
      <c r="L2262" t="s">
        <v>5481</v>
      </c>
      <c r="M2262" t="s">
        <v>5475</v>
      </c>
      <c r="N2262">
        <v>14.6666666666667</v>
      </c>
      <c r="O2262">
        <v>9.3333333333333304</v>
      </c>
      <c r="P2262">
        <v>0.63636363636363602</v>
      </c>
      <c r="Q2262" t="s">
        <v>5493</v>
      </c>
      <c r="R2262" t="s">
        <v>5486</v>
      </c>
      <c r="S2262" t="s">
        <v>46</v>
      </c>
      <c r="T2262" t="s">
        <v>11</v>
      </c>
      <c r="U2262" t="s">
        <v>19</v>
      </c>
      <c r="V2262" t="s">
        <v>7861</v>
      </c>
      <c r="W2262">
        <v>106.45524</v>
      </c>
      <c r="X2262">
        <v>11.04594</v>
      </c>
      <c r="Y2262" t="s">
        <v>7864</v>
      </c>
    </row>
    <row r="2263" spans="1:25" x14ac:dyDescent="0.75">
      <c r="A2263">
        <v>65065704</v>
      </c>
      <c r="B2263" t="s">
        <v>6778</v>
      </c>
      <c r="C2263" t="s">
        <v>5427</v>
      </c>
      <c r="D2263" t="s">
        <v>5496</v>
      </c>
      <c r="E2263" t="s">
        <v>18</v>
      </c>
      <c r="F2263">
        <v>0</v>
      </c>
      <c r="I2263">
        <v>4</v>
      </c>
      <c r="J2263">
        <v>3.6666666666666701</v>
      </c>
      <c r="L2263" t="s">
        <v>5508</v>
      </c>
      <c r="M2263" t="s">
        <v>5475</v>
      </c>
      <c r="N2263">
        <v>14.6666666666667</v>
      </c>
      <c r="O2263">
        <v>9</v>
      </c>
      <c r="P2263">
        <v>0.61363636363636398</v>
      </c>
      <c r="Q2263" t="s">
        <v>5512</v>
      </c>
      <c r="R2263" t="s">
        <v>5483</v>
      </c>
      <c r="S2263" t="s">
        <v>46</v>
      </c>
      <c r="T2263" t="s">
        <v>11</v>
      </c>
      <c r="U2263" t="s">
        <v>19</v>
      </c>
      <c r="V2263" t="s">
        <v>7867</v>
      </c>
      <c r="W2263">
        <v>106.58859</v>
      </c>
      <c r="X2263">
        <v>11.00206</v>
      </c>
      <c r="Y2263" t="s">
        <v>7864</v>
      </c>
    </row>
    <row r="2264" spans="1:25" x14ac:dyDescent="0.75">
      <c r="A2264">
        <v>65065950</v>
      </c>
      <c r="B2264" t="s">
        <v>6001</v>
      </c>
      <c r="C2264" t="s">
        <v>5427</v>
      </c>
      <c r="D2264" t="s">
        <v>5496</v>
      </c>
      <c r="E2264" t="s">
        <v>18</v>
      </c>
      <c r="F2264">
        <v>0</v>
      </c>
      <c r="I2264">
        <v>4</v>
      </c>
      <c r="J2264">
        <v>6</v>
      </c>
      <c r="L2264" t="s">
        <v>5508</v>
      </c>
      <c r="M2264" t="s">
        <v>5475</v>
      </c>
      <c r="N2264">
        <v>14.6666666666667</v>
      </c>
      <c r="O2264">
        <v>6</v>
      </c>
      <c r="P2264">
        <v>0.40909090909090901</v>
      </c>
      <c r="Q2264" t="s">
        <v>5482</v>
      </c>
      <c r="R2264" t="s">
        <v>5483</v>
      </c>
      <c r="S2264" t="s">
        <v>46</v>
      </c>
      <c r="T2264" t="s">
        <v>11</v>
      </c>
      <c r="U2264" t="s">
        <v>19</v>
      </c>
      <c r="V2264" t="s">
        <v>7869</v>
      </c>
      <c r="W2264">
        <v>106.53279000000001</v>
      </c>
      <c r="X2264">
        <v>10.954610000000001</v>
      </c>
      <c r="Y2264" t="s">
        <v>7866</v>
      </c>
    </row>
    <row r="2265" spans="1:25" x14ac:dyDescent="0.75">
      <c r="A2265">
        <v>65707856</v>
      </c>
      <c r="B2265" t="s">
        <v>6633</v>
      </c>
      <c r="C2265" t="s">
        <v>5407</v>
      </c>
      <c r="D2265" t="s">
        <v>5488</v>
      </c>
      <c r="E2265" t="s">
        <v>18</v>
      </c>
      <c r="F2265">
        <v>0</v>
      </c>
      <c r="I2265">
        <v>7</v>
      </c>
      <c r="J2265">
        <v>7.6666666666666696</v>
      </c>
      <c r="K2265">
        <v>8</v>
      </c>
      <c r="L2265" t="s">
        <v>5508</v>
      </c>
      <c r="M2265" t="s">
        <v>5475</v>
      </c>
      <c r="N2265">
        <v>14.6666666666667</v>
      </c>
      <c r="O2265">
        <v>10.6666666666667</v>
      </c>
      <c r="P2265">
        <v>0.72727272727272696</v>
      </c>
      <c r="Q2265" t="s">
        <v>5500</v>
      </c>
      <c r="R2265" t="s">
        <v>5486</v>
      </c>
      <c r="S2265" t="s">
        <v>46</v>
      </c>
      <c r="T2265" t="s">
        <v>11</v>
      </c>
      <c r="U2265" t="s">
        <v>19</v>
      </c>
      <c r="V2265" t="s">
        <v>7861</v>
      </c>
      <c r="W2265">
        <v>106.48934</v>
      </c>
      <c r="X2265">
        <v>10.96949</v>
      </c>
      <c r="Y2265" t="s">
        <v>7864</v>
      </c>
    </row>
    <row r="2266" spans="1:25" x14ac:dyDescent="0.75">
      <c r="A2266">
        <v>65715556</v>
      </c>
      <c r="B2266" t="s">
        <v>4763</v>
      </c>
      <c r="C2266" t="s">
        <v>5407</v>
      </c>
      <c r="D2266" t="s">
        <v>5488</v>
      </c>
      <c r="E2266" t="s">
        <v>18</v>
      </c>
      <c r="F2266">
        <v>0</v>
      </c>
      <c r="I2266">
        <v>6</v>
      </c>
      <c r="J2266">
        <v>6</v>
      </c>
      <c r="K2266">
        <v>9</v>
      </c>
      <c r="L2266" t="s">
        <v>5508</v>
      </c>
      <c r="M2266" t="s">
        <v>5475</v>
      </c>
      <c r="N2266">
        <v>14.6666666666667</v>
      </c>
      <c r="O2266">
        <v>10.3333333333333</v>
      </c>
      <c r="P2266">
        <v>0.70454545454545503</v>
      </c>
      <c r="Q2266" t="s">
        <v>5521</v>
      </c>
      <c r="R2266" t="s">
        <v>5477</v>
      </c>
      <c r="S2266" t="s">
        <v>46</v>
      </c>
      <c r="T2266" t="s">
        <v>11</v>
      </c>
      <c r="U2266" t="s">
        <v>19</v>
      </c>
      <c r="V2266" t="s">
        <v>7867</v>
      </c>
      <c r="W2266">
        <v>106.5748</v>
      </c>
      <c r="X2266">
        <v>10.98814</v>
      </c>
      <c r="Y2266" t="s">
        <v>7864</v>
      </c>
    </row>
    <row r="2267" spans="1:25" x14ac:dyDescent="0.75">
      <c r="A2267">
        <v>65734285</v>
      </c>
      <c r="B2267" t="s">
        <v>1012</v>
      </c>
      <c r="C2267" t="s">
        <v>5407</v>
      </c>
      <c r="D2267" t="s">
        <v>5488</v>
      </c>
      <c r="E2267" t="s">
        <v>18</v>
      </c>
      <c r="F2267">
        <v>0</v>
      </c>
      <c r="G2267">
        <v>4</v>
      </c>
      <c r="H2267" t="s">
        <v>7287</v>
      </c>
      <c r="I2267">
        <v>7</v>
      </c>
      <c r="J2267">
        <v>14.3333333333333</v>
      </c>
      <c r="K2267">
        <v>26</v>
      </c>
      <c r="L2267" t="s">
        <v>5481</v>
      </c>
      <c r="M2267" t="s">
        <v>5475</v>
      </c>
      <c r="N2267">
        <v>14.6666666666667</v>
      </c>
      <c r="O2267">
        <v>11.3333333333333</v>
      </c>
      <c r="P2267">
        <v>0.77272727272727304</v>
      </c>
      <c r="Q2267" t="s">
        <v>5521</v>
      </c>
      <c r="R2267" t="s">
        <v>5477</v>
      </c>
      <c r="S2267" t="s">
        <v>46</v>
      </c>
      <c r="T2267" t="s">
        <v>11</v>
      </c>
      <c r="U2267" t="s">
        <v>19</v>
      </c>
      <c r="V2267" t="s">
        <v>7859</v>
      </c>
      <c r="W2267">
        <v>106.56636</v>
      </c>
      <c r="X2267">
        <v>10.989649999999999</v>
      </c>
      <c r="Y2267" t="s">
        <v>7864</v>
      </c>
    </row>
    <row r="2268" spans="1:25" x14ac:dyDescent="0.75">
      <c r="A2268">
        <v>65033245</v>
      </c>
      <c r="B2268" t="s">
        <v>6689</v>
      </c>
      <c r="C2268" t="s">
        <v>5390</v>
      </c>
      <c r="D2268" t="s">
        <v>5488</v>
      </c>
      <c r="E2268" t="s">
        <v>18</v>
      </c>
      <c r="F2268">
        <v>0</v>
      </c>
      <c r="I2268">
        <v>4</v>
      </c>
      <c r="J2268">
        <v>6.6666666666666696</v>
      </c>
      <c r="K2268">
        <v>3</v>
      </c>
      <c r="L2268" t="s">
        <v>5508</v>
      </c>
      <c r="M2268" t="s">
        <v>5475</v>
      </c>
      <c r="N2268">
        <v>14.3333333333333</v>
      </c>
      <c r="O2268">
        <v>9.3333333333333304</v>
      </c>
      <c r="P2268">
        <v>0.65116279069767402</v>
      </c>
      <c r="Q2268" t="s">
        <v>5482</v>
      </c>
      <c r="R2268" t="s">
        <v>5483</v>
      </c>
      <c r="S2268" t="s">
        <v>46</v>
      </c>
      <c r="T2268" t="s">
        <v>11</v>
      </c>
      <c r="U2268" t="s">
        <v>19</v>
      </c>
      <c r="V2268" t="s">
        <v>7869</v>
      </c>
      <c r="W2268">
        <v>106.51224000000001</v>
      </c>
      <c r="X2268">
        <v>10.9656</v>
      </c>
      <c r="Y2268" t="s">
        <v>7864</v>
      </c>
    </row>
    <row r="2269" spans="1:25" x14ac:dyDescent="0.75">
      <c r="A2269">
        <v>65041577</v>
      </c>
      <c r="B2269" t="s">
        <v>6641</v>
      </c>
      <c r="C2269" t="s">
        <v>5390</v>
      </c>
      <c r="D2269" t="s">
        <v>5488</v>
      </c>
      <c r="E2269" t="s">
        <v>18</v>
      </c>
      <c r="F2269">
        <v>0</v>
      </c>
      <c r="I2269">
        <v>3</v>
      </c>
      <c r="J2269">
        <v>2.6666666666666701</v>
      </c>
      <c r="K2269">
        <v>1</v>
      </c>
      <c r="L2269" t="s">
        <v>5508</v>
      </c>
      <c r="M2269" t="s">
        <v>5475</v>
      </c>
      <c r="N2269">
        <v>14.3333333333333</v>
      </c>
      <c r="O2269">
        <v>8.6666666666666696</v>
      </c>
      <c r="P2269">
        <v>0.60465116279069797</v>
      </c>
      <c r="Q2269" t="s">
        <v>5512</v>
      </c>
      <c r="R2269" t="s">
        <v>5483</v>
      </c>
      <c r="S2269" t="s">
        <v>46</v>
      </c>
      <c r="T2269" t="s">
        <v>11</v>
      </c>
      <c r="U2269" t="s">
        <v>19</v>
      </c>
      <c r="V2269" t="s">
        <v>7859</v>
      </c>
      <c r="W2269">
        <v>106.58306</v>
      </c>
      <c r="X2269">
        <v>10.97547</v>
      </c>
      <c r="Y2269" t="s">
        <v>7864</v>
      </c>
    </row>
    <row r="2270" spans="1:25" x14ac:dyDescent="0.75">
      <c r="A2270">
        <v>65065321</v>
      </c>
      <c r="B2270" t="s">
        <v>6692</v>
      </c>
      <c r="C2270" t="s">
        <v>5407</v>
      </c>
      <c r="D2270" t="s">
        <v>5496</v>
      </c>
      <c r="E2270" t="s">
        <v>18</v>
      </c>
      <c r="F2270">
        <v>0</v>
      </c>
      <c r="I2270">
        <v>5</v>
      </c>
      <c r="J2270">
        <v>9</v>
      </c>
      <c r="L2270" t="s">
        <v>5508</v>
      </c>
      <c r="M2270" t="s">
        <v>5475</v>
      </c>
      <c r="N2270">
        <v>14.3333333333333</v>
      </c>
      <c r="O2270">
        <v>14.3333333333333</v>
      </c>
      <c r="P2270">
        <v>1</v>
      </c>
      <c r="Q2270" t="s">
        <v>5493</v>
      </c>
      <c r="R2270" t="s">
        <v>5486</v>
      </c>
      <c r="S2270" t="s">
        <v>46</v>
      </c>
      <c r="T2270" t="s">
        <v>11</v>
      </c>
      <c r="U2270" t="s">
        <v>19</v>
      </c>
      <c r="V2270" t="s">
        <v>7865</v>
      </c>
      <c r="W2270">
        <v>106.45502</v>
      </c>
      <c r="X2270">
        <v>11.042590000000001</v>
      </c>
      <c r="Y2270" t="s">
        <v>7862</v>
      </c>
    </row>
    <row r="2271" spans="1:25" x14ac:dyDescent="0.75">
      <c r="A2271">
        <v>65065799</v>
      </c>
      <c r="B2271" t="s">
        <v>6963</v>
      </c>
      <c r="C2271" t="s">
        <v>5390</v>
      </c>
      <c r="D2271" t="s">
        <v>5496</v>
      </c>
      <c r="E2271" t="s">
        <v>18</v>
      </c>
      <c r="F2271">
        <v>0</v>
      </c>
      <c r="I2271">
        <v>4</v>
      </c>
      <c r="J2271">
        <v>3.3333333333333299</v>
      </c>
      <c r="L2271" t="s">
        <v>5508</v>
      </c>
      <c r="M2271" t="s">
        <v>5475</v>
      </c>
      <c r="N2271">
        <v>14.3333333333333</v>
      </c>
      <c r="O2271">
        <v>9.3333333333333304</v>
      </c>
      <c r="P2271">
        <v>0.65116279069767402</v>
      </c>
      <c r="Q2271" t="s">
        <v>5512</v>
      </c>
      <c r="R2271" t="s">
        <v>5483</v>
      </c>
      <c r="S2271" t="s">
        <v>46</v>
      </c>
      <c r="T2271" t="s">
        <v>11</v>
      </c>
      <c r="U2271" t="s">
        <v>19</v>
      </c>
      <c r="V2271" t="s">
        <v>7867</v>
      </c>
      <c r="W2271">
        <v>106.64554</v>
      </c>
      <c r="X2271">
        <v>10.949759999999999</v>
      </c>
      <c r="Y2271" t="s">
        <v>7864</v>
      </c>
    </row>
    <row r="2272" spans="1:25" x14ac:dyDescent="0.75">
      <c r="A2272">
        <v>65540047</v>
      </c>
      <c r="B2272" t="s">
        <v>6003</v>
      </c>
      <c r="C2272" t="s">
        <v>5407</v>
      </c>
      <c r="D2272" t="s">
        <v>5488</v>
      </c>
      <c r="E2272" t="s">
        <v>18</v>
      </c>
      <c r="F2272">
        <v>0</v>
      </c>
      <c r="I2272">
        <v>5</v>
      </c>
      <c r="J2272">
        <v>12.3333333333333</v>
      </c>
      <c r="K2272">
        <v>26</v>
      </c>
      <c r="L2272" t="s">
        <v>5508</v>
      </c>
      <c r="M2272" t="s">
        <v>5475</v>
      </c>
      <c r="N2272">
        <v>14.3333333333333</v>
      </c>
      <c r="O2272">
        <v>8</v>
      </c>
      <c r="P2272">
        <v>0.55813953488372103</v>
      </c>
      <c r="Q2272" t="s">
        <v>5495</v>
      </c>
      <c r="R2272" t="s">
        <v>5477</v>
      </c>
      <c r="S2272" t="s">
        <v>46</v>
      </c>
      <c r="T2272" t="s">
        <v>11</v>
      </c>
      <c r="U2272" t="s">
        <v>19</v>
      </c>
      <c r="V2272" t="s">
        <v>7863</v>
      </c>
      <c r="W2272">
        <v>106.52315</v>
      </c>
      <c r="X2272">
        <v>11.03426</v>
      </c>
      <c r="Y2272" t="s">
        <v>7866</v>
      </c>
    </row>
    <row r="2273" spans="1:25" x14ac:dyDescent="0.75">
      <c r="A2273">
        <v>65540182</v>
      </c>
      <c r="B2273" t="s">
        <v>6669</v>
      </c>
      <c r="C2273" t="s">
        <v>5407</v>
      </c>
      <c r="D2273" t="s">
        <v>5488</v>
      </c>
      <c r="E2273" t="s">
        <v>18</v>
      </c>
      <c r="F2273">
        <v>0</v>
      </c>
      <c r="G2273">
        <v>3</v>
      </c>
      <c r="H2273" t="s">
        <v>7287</v>
      </c>
      <c r="I2273">
        <v>3</v>
      </c>
      <c r="J2273">
        <v>6.6666666666666696</v>
      </c>
      <c r="K2273">
        <v>4</v>
      </c>
      <c r="L2273" t="s">
        <v>5481</v>
      </c>
      <c r="M2273" t="s">
        <v>5475</v>
      </c>
      <c r="N2273">
        <v>14.3333333333333</v>
      </c>
      <c r="O2273">
        <v>10.3333333333333</v>
      </c>
      <c r="P2273">
        <v>0.72093023255814004</v>
      </c>
      <c r="Q2273" t="s">
        <v>5510</v>
      </c>
      <c r="R2273" t="s">
        <v>5486</v>
      </c>
      <c r="S2273" t="s">
        <v>46</v>
      </c>
      <c r="T2273" t="s">
        <v>11</v>
      </c>
      <c r="U2273" t="s">
        <v>19</v>
      </c>
      <c r="V2273" t="s">
        <v>7870</v>
      </c>
      <c r="W2273">
        <v>106.40452000000001</v>
      </c>
      <c r="X2273">
        <v>10.99136</v>
      </c>
      <c r="Y2273" t="s">
        <v>7864</v>
      </c>
    </row>
    <row r="2274" spans="1:25" x14ac:dyDescent="0.75">
      <c r="A2274">
        <v>65725326</v>
      </c>
      <c r="B2274" t="s">
        <v>4333</v>
      </c>
      <c r="C2274" t="s">
        <v>5407</v>
      </c>
      <c r="D2274" t="s">
        <v>5488</v>
      </c>
      <c r="E2274" t="s">
        <v>18</v>
      </c>
      <c r="F2274">
        <v>0</v>
      </c>
      <c r="G2274">
        <v>3</v>
      </c>
      <c r="H2274" t="s">
        <v>7287</v>
      </c>
      <c r="I2274">
        <v>6</v>
      </c>
      <c r="J2274">
        <v>5.6666666666666696</v>
      </c>
      <c r="K2274">
        <v>6</v>
      </c>
      <c r="L2274" t="s">
        <v>5481</v>
      </c>
      <c r="M2274" t="s">
        <v>5475</v>
      </c>
      <c r="N2274">
        <v>14.3333333333333</v>
      </c>
      <c r="O2274">
        <v>9</v>
      </c>
      <c r="P2274">
        <v>0.62790697674418605</v>
      </c>
      <c r="Q2274" t="s">
        <v>5521</v>
      </c>
      <c r="R2274" t="s">
        <v>5477</v>
      </c>
      <c r="S2274" t="s">
        <v>46</v>
      </c>
      <c r="T2274" t="s">
        <v>11</v>
      </c>
      <c r="U2274" t="s">
        <v>19</v>
      </c>
      <c r="V2274" t="s">
        <v>7859</v>
      </c>
      <c r="W2274">
        <v>106.57599999999999</v>
      </c>
      <c r="X2274">
        <v>10.9846</v>
      </c>
      <c r="Y2274" t="s">
        <v>7864</v>
      </c>
    </row>
    <row r="2275" spans="1:25" x14ac:dyDescent="0.75">
      <c r="A2275">
        <v>65731595</v>
      </c>
      <c r="B2275" t="s">
        <v>1861</v>
      </c>
      <c r="C2275" t="s">
        <v>5390</v>
      </c>
      <c r="D2275" t="s">
        <v>5488</v>
      </c>
      <c r="E2275" t="s">
        <v>18</v>
      </c>
      <c r="F2275">
        <v>0</v>
      </c>
      <c r="I2275">
        <v>3</v>
      </c>
      <c r="J2275">
        <v>4.3333333333333304</v>
      </c>
      <c r="K2275">
        <v>1</v>
      </c>
      <c r="L2275" t="s">
        <v>5508</v>
      </c>
      <c r="M2275" t="s">
        <v>5475</v>
      </c>
      <c r="N2275">
        <v>14.3333333333333</v>
      </c>
      <c r="O2275">
        <v>8.6666666666666696</v>
      </c>
      <c r="P2275">
        <v>0.60465116279069797</v>
      </c>
      <c r="Q2275" t="s">
        <v>5482</v>
      </c>
      <c r="R2275" t="s">
        <v>5483</v>
      </c>
      <c r="S2275" t="s">
        <v>46</v>
      </c>
      <c r="T2275" t="s">
        <v>11</v>
      </c>
      <c r="U2275" t="s">
        <v>19</v>
      </c>
      <c r="V2275" t="s">
        <v>7869</v>
      </c>
      <c r="W2275">
        <v>106.54962999999999</v>
      </c>
      <c r="X2275">
        <v>10.95196</v>
      </c>
      <c r="Y2275" t="s">
        <v>7864</v>
      </c>
    </row>
    <row r="2276" spans="1:25" x14ac:dyDescent="0.75">
      <c r="A2276">
        <v>65044686</v>
      </c>
      <c r="B2276" t="s">
        <v>6577</v>
      </c>
      <c r="C2276" t="s">
        <v>5407</v>
      </c>
      <c r="D2276" t="s">
        <v>5496</v>
      </c>
      <c r="E2276" t="s">
        <v>18</v>
      </c>
      <c r="F2276">
        <v>0</v>
      </c>
      <c r="I2276">
        <v>4</v>
      </c>
      <c r="J2276">
        <v>6.6666666666666696</v>
      </c>
      <c r="L2276" t="s">
        <v>5508</v>
      </c>
      <c r="M2276" t="s">
        <v>5475</v>
      </c>
      <c r="N2276">
        <v>14</v>
      </c>
      <c r="O2276">
        <v>10.3333333333333</v>
      </c>
      <c r="P2276">
        <v>0.73809523809523803</v>
      </c>
      <c r="Q2276" t="s">
        <v>5495</v>
      </c>
      <c r="R2276" t="s">
        <v>5477</v>
      </c>
      <c r="S2276" t="s">
        <v>46</v>
      </c>
      <c r="T2276" t="s">
        <v>11</v>
      </c>
      <c r="U2276" t="s">
        <v>19</v>
      </c>
      <c r="V2276" t="s">
        <v>7863</v>
      </c>
      <c r="W2276">
        <v>106.50069999999999</v>
      </c>
      <c r="X2276">
        <v>11.060980000000001</v>
      </c>
      <c r="Y2276" t="s">
        <v>7864</v>
      </c>
    </row>
    <row r="2277" spans="1:25" x14ac:dyDescent="0.75">
      <c r="A2277">
        <v>65064201</v>
      </c>
      <c r="B2277" t="s">
        <v>6497</v>
      </c>
      <c r="C2277" t="s">
        <v>5427</v>
      </c>
      <c r="D2277" t="s">
        <v>5496</v>
      </c>
      <c r="E2277" t="s">
        <v>18</v>
      </c>
      <c r="F2277">
        <v>0</v>
      </c>
      <c r="I2277">
        <v>2</v>
      </c>
      <c r="J2277">
        <v>6.3333333333333304</v>
      </c>
      <c r="L2277" t="s">
        <v>5508</v>
      </c>
      <c r="M2277" t="s">
        <v>5475</v>
      </c>
      <c r="N2277">
        <v>14</v>
      </c>
      <c r="O2277">
        <v>9.6666666666666696</v>
      </c>
      <c r="P2277">
        <v>0.69047619047619002</v>
      </c>
      <c r="Q2277" t="s">
        <v>5482</v>
      </c>
      <c r="R2277" t="s">
        <v>5483</v>
      </c>
      <c r="S2277" t="s">
        <v>46</v>
      </c>
      <c r="T2277" t="s">
        <v>11</v>
      </c>
      <c r="U2277" t="s">
        <v>19</v>
      </c>
      <c r="V2277" t="s">
        <v>7869</v>
      </c>
      <c r="W2277">
        <v>106.5488</v>
      </c>
      <c r="X2277">
        <v>10.936170000000001</v>
      </c>
      <c r="Y2277" t="s">
        <v>7864</v>
      </c>
    </row>
    <row r="2278" spans="1:25" x14ac:dyDescent="0.75">
      <c r="A2278">
        <v>65065692</v>
      </c>
      <c r="B2278" t="s">
        <v>6643</v>
      </c>
      <c r="C2278" t="s">
        <v>5390</v>
      </c>
      <c r="D2278" t="s">
        <v>5496</v>
      </c>
      <c r="E2278" t="s">
        <v>18</v>
      </c>
      <c r="F2278">
        <v>0</v>
      </c>
      <c r="I2278">
        <v>4</v>
      </c>
      <c r="J2278">
        <v>4.3333333333333304</v>
      </c>
      <c r="L2278" t="s">
        <v>5508</v>
      </c>
      <c r="M2278" t="s">
        <v>5475</v>
      </c>
      <c r="N2278">
        <v>14</v>
      </c>
      <c r="O2278">
        <v>9</v>
      </c>
      <c r="P2278">
        <v>0.64285714285714302</v>
      </c>
      <c r="Q2278" t="s">
        <v>5512</v>
      </c>
      <c r="R2278" t="s">
        <v>5483</v>
      </c>
      <c r="S2278" t="s">
        <v>46</v>
      </c>
      <c r="T2278" t="s">
        <v>11</v>
      </c>
      <c r="U2278" t="s">
        <v>19</v>
      </c>
      <c r="V2278" t="s">
        <v>7867</v>
      </c>
      <c r="W2278">
        <v>106.57821</v>
      </c>
      <c r="X2278">
        <v>10.988960000000001</v>
      </c>
      <c r="Y2278" t="s">
        <v>7864</v>
      </c>
    </row>
    <row r="2279" spans="1:25" x14ac:dyDescent="0.75">
      <c r="A2279">
        <v>65068505</v>
      </c>
      <c r="B2279" t="s">
        <v>7883</v>
      </c>
      <c r="C2279" t="s">
        <v>5407</v>
      </c>
      <c r="D2279" t="s">
        <v>5496</v>
      </c>
      <c r="E2279" t="s">
        <v>18</v>
      </c>
      <c r="F2279">
        <v>0</v>
      </c>
      <c r="L2279" t="s">
        <v>5508</v>
      </c>
      <c r="M2279" t="s">
        <v>5475</v>
      </c>
      <c r="N2279">
        <v>14</v>
      </c>
      <c r="O2279">
        <v>7.3333333333333304</v>
      </c>
      <c r="P2279">
        <v>0.52380952380952395</v>
      </c>
      <c r="Q2279" t="s">
        <v>5503</v>
      </c>
      <c r="R2279" t="s">
        <v>5477</v>
      </c>
      <c r="S2279" t="s">
        <v>46</v>
      </c>
      <c r="T2279" t="s">
        <v>11</v>
      </c>
      <c r="U2279" t="s">
        <v>19</v>
      </c>
      <c r="V2279" t="s">
        <v>7859</v>
      </c>
      <c r="W2279">
        <v>106.59361</v>
      </c>
      <c r="X2279">
        <v>10.96712</v>
      </c>
      <c r="Y2279" t="s">
        <v>7866</v>
      </c>
    </row>
    <row r="2280" spans="1:25" x14ac:dyDescent="0.75">
      <c r="A2280">
        <v>65540070</v>
      </c>
      <c r="B2280" t="s">
        <v>6659</v>
      </c>
      <c r="C2280" t="s">
        <v>5407</v>
      </c>
      <c r="D2280" t="s">
        <v>5488</v>
      </c>
      <c r="E2280" t="s">
        <v>18</v>
      </c>
      <c r="F2280">
        <v>0</v>
      </c>
      <c r="I2280">
        <v>6</v>
      </c>
      <c r="J2280">
        <v>16</v>
      </c>
      <c r="K2280">
        <v>24</v>
      </c>
      <c r="L2280" t="s">
        <v>5508</v>
      </c>
      <c r="M2280" t="s">
        <v>5475</v>
      </c>
      <c r="N2280">
        <v>14</v>
      </c>
      <c r="O2280">
        <v>9.6666666666666696</v>
      </c>
      <c r="P2280">
        <v>0.69047619047619002</v>
      </c>
      <c r="Q2280" t="s">
        <v>5521</v>
      </c>
      <c r="R2280" t="s">
        <v>5477</v>
      </c>
      <c r="S2280" t="s">
        <v>46</v>
      </c>
      <c r="T2280" t="s">
        <v>11</v>
      </c>
      <c r="U2280" t="s">
        <v>19</v>
      </c>
      <c r="V2280" t="s">
        <v>7867</v>
      </c>
      <c r="W2280">
        <v>106.5835</v>
      </c>
      <c r="X2280">
        <v>10.990919999999999</v>
      </c>
      <c r="Y2280" t="s">
        <v>7864</v>
      </c>
    </row>
    <row r="2281" spans="1:25" x14ac:dyDescent="0.75">
      <c r="A2281">
        <v>65704951</v>
      </c>
      <c r="B2281" t="s">
        <v>6598</v>
      </c>
      <c r="C2281" t="s">
        <v>5407</v>
      </c>
      <c r="D2281" t="s">
        <v>5488</v>
      </c>
      <c r="E2281" t="s">
        <v>18</v>
      </c>
      <c r="F2281">
        <v>0</v>
      </c>
      <c r="I2281">
        <v>5</v>
      </c>
      <c r="J2281">
        <v>5.6666666666666696</v>
      </c>
      <c r="K2281">
        <v>7</v>
      </c>
      <c r="L2281" t="s">
        <v>5508</v>
      </c>
      <c r="M2281" t="s">
        <v>5475</v>
      </c>
      <c r="N2281">
        <v>14</v>
      </c>
      <c r="O2281">
        <v>9.3333333333333304</v>
      </c>
      <c r="P2281">
        <v>0.66666666666666696</v>
      </c>
      <c r="Q2281" t="s">
        <v>5495</v>
      </c>
      <c r="R2281" t="s">
        <v>5477</v>
      </c>
      <c r="S2281" t="s">
        <v>46</v>
      </c>
      <c r="T2281" t="s">
        <v>11</v>
      </c>
      <c r="U2281" t="s">
        <v>19</v>
      </c>
      <c r="V2281" t="s">
        <v>7863</v>
      </c>
      <c r="W2281">
        <v>106.52522</v>
      </c>
      <c r="X2281">
        <v>11.01441</v>
      </c>
      <c r="Y2281" t="s">
        <v>7864</v>
      </c>
    </row>
    <row r="2282" spans="1:25" x14ac:dyDescent="0.75">
      <c r="A2282">
        <v>65708304</v>
      </c>
      <c r="B2282" t="s">
        <v>6625</v>
      </c>
      <c r="C2282" t="s">
        <v>5407</v>
      </c>
      <c r="D2282" t="s">
        <v>5488</v>
      </c>
      <c r="E2282" t="s">
        <v>18</v>
      </c>
      <c r="F2282">
        <v>0</v>
      </c>
      <c r="I2282">
        <v>9</v>
      </c>
      <c r="J2282">
        <v>12</v>
      </c>
      <c r="K2282">
        <v>5</v>
      </c>
      <c r="L2282" t="s">
        <v>5508</v>
      </c>
      <c r="M2282" t="s">
        <v>5475</v>
      </c>
      <c r="N2282">
        <v>14</v>
      </c>
      <c r="O2282">
        <v>14</v>
      </c>
      <c r="P2282">
        <v>1</v>
      </c>
      <c r="Q2282" t="s">
        <v>5500</v>
      </c>
      <c r="R2282" t="s">
        <v>5486</v>
      </c>
      <c r="S2282" t="s">
        <v>46</v>
      </c>
      <c r="T2282" t="s">
        <v>11</v>
      </c>
      <c r="U2282" t="s">
        <v>19</v>
      </c>
      <c r="V2282" t="s">
        <v>7861</v>
      </c>
      <c r="W2282">
        <v>106.48799</v>
      </c>
      <c r="X2282">
        <v>10.963050000000001</v>
      </c>
      <c r="Y2282" t="s">
        <v>7862</v>
      </c>
    </row>
    <row r="2283" spans="1:25" x14ac:dyDescent="0.75">
      <c r="A2283">
        <v>65711609</v>
      </c>
      <c r="B2283" t="s">
        <v>6175</v>
      </c>
      <c r="C2283" t="s">
        <v>5407</v>
      </c>
      <c r="D2283" t="s">
        <v>5488</v>
      </c>
      <c r="E2283" t="s">
        <v>18</v>
      </c>
      <c r="F2283">
        <v>0</v>
      </c>
      <c r="I2283">
        <v>6</v>
      </c>
      <c r="J2283">
        <v>9</v>
      </c>
      <c r="K2283">
        <v>12</v>
      </c>
      <c r="L2283" t="s">
        <v>5508</v>
      </c>
      <c r="M2283" t="s">
        <v>5475</v>
      </c>
      <c r="N2283">
        <v>14</v>
      </c>
      <c r="O2283">
        <v>7.3333333333333304</v>
      </c>
      <c r="P2283">
        <v>0.52380952380952395</v>
      </c>
      <c r="Q2283" t="s">
        <v>5507</v>
      </c>
      <c r="R2283" t="s">
        <v>5486</v>
      </c>
      <c r="S2283" t="s">
        <v>46</v>
      </c>
      <c r="T2283" t="s">
        <v>11</v>
      </c>
      <c r="U2283" t="s">
        <v>19</v>
      </c>
      <c r="V2283" t="s">
        <v>7869</v>
      </c>
      <c r="W2283">
        <v>106.55115000000001</v>
      </c>
      <c r="X2283">
        <v>10.949450000000001</v>
      </c>
      <c r="Y2283" t="s">
        <v>7866</v>
      </c>
    </row>
    <row r="2284" spans="1:25" x14ac:dyDescent="0.75">
      <c r="A2284">
        <v>65718526</v>
      </c>
      <c r="B2284" t="s">
        <v>6696</v>
      </c>
      <c r="C2284" t="s">
        <v>5407</v>
      </c>
      <c r="D2284" t="s">
        <v>5488</v>
      </c>
      <c r="E2284" t="s">
        <v>18</v>
      </c>
      <c r="F2284">
        <v>0</v>
      </c>
      <c r="I2284">
        <v>6</v>
      </c>
      <c r="J2284">
        <v>7.6666666666666696</v>
      </c>
      <c r="K2284">
        <v>6</v>
      </c>
      <c r="L2284" t="s">
        <v>5508</v>
      </c>
      <c r="M2284" t="s">
        <v>5475</v>
      </c>
      <c r="N2284">
        <v>14</v>
      </c>
      <c r="O2284">
        <v>7.3333333333333304</v>
      </c>
      <c r="P2284">
        <v>0.52380952380952395</v>
      </c>
      <c r="Q2284" t="s">
        <v>5507</v>
      </c>
      <c r="R2284" t="s">
        <v>5486</v>
      </c>
      <c r="S2284" t="s">
        <v>46</v>
      </c>
      <c r="T2284" t="s">
        <v>11</v>
      </c>
      <c r="U2284" t="s">
        <v>19</v>
      </c>
      <c r="V2284" t="s">
        <v>7869</v>
      </c>
      <c r="W2284">
        <v>106.53789</v>
      </c>
      <c r="X2284">
        <v>10.94162</v>
      </c>
      <c r="Y2284" t="s">
        <v>7866</v>
      </c>
    </row>
    <row r="2285" spans="1:25" x14ac:dyDescent="0.75">
      <c r="A2285">
        <v>65728890</v>
      </c>
      <c r="B2285" t="s">
        <v>6818</v>
      </c>
      <c r="C2285" t="s">
        <v>5407</v>
      </c>
      <c r="D2285" t="s">
        <v>5488</v>
      </c>
      <c r="E2285" t="s">
        <v>18</v>
      </c>
      <c r="F2285">
        <v>0</v>
      </c>
      <c r="I2285">
        <v>11</v>
      </c>
      <c r="J2285">
        <v>6</v>
      </c>
      <c r="K2285">
        <v>2</v>
      </c>
      <c r="L2285" t="s">
        <v>5508</v>
      </c>
      <c r="M2285" t="s">
        <v>5475</v>
      </c>
      <c r="N2285">
        <v>14</v>
      </c>
      <c r="O2285">
        <v>8.6666666666666696</v>
      </c>
      <c r="P2285">
        <v>0.61904761904761896</v>
      </c>
      <c r="Q2285" t="s">
        <v>5510</v>
      </c>
      <c r="R2285" t="s">
        <v>5486</v>
      </c>
      <c r="S2285" t="s">
        <v>46</v>
      </c>
      <c r="T2285" t="s">
        <v>11</v>
      </c>
      <c r="U2285" t="s">
        <v>19</v>
      </c>
      <c r="V2285" t="s">
        <v>7861</v>
      </c>
      <c r="W2285">
        <v>106.43925</v>
      </c>
      <c r="X2285">
        <v>10.988020000000001</v>
      </c>
      <c r="Y2285" t="s">
        <v>7864</v>
      </c>
    </row>
    <row r="2286" spans="1:25" x14ac:dyDescent="0.75">
      <c r="A2286">
        <v>65009173</v>
      </c>
      <c r="B2286" t="s">
        <v>6461</v>
      </c>
      <c r="C2286" t="s">
        <v>5407</v>
      </c>
      <c r="D2286" t="s">
        <v>5488</v>
      </c>
      <c r="E2286" t="s">
        <v>18</v>
      </c>
      <c r="F2286">
        <v>0</v>
      </c>
      <c r="J2286">
        <v>1.3333333333333299</v>
      </c>
      <c r="K2286">
        <v>11</v>
      </c>
      <c r="L2286" t="s">
        <v>5508</v>
      </c>
      <c r="M2286" t="s">
        <v>5475</v>
      </c>
      <c r="N2286">
        <v>13.6666666666667</v>
      </c>
      <c r="O2286">
        <v>10.3333333333333</v>
      </c>
      <c r="P2286">
        <v>0.75609756097560998</v>
      </c>
      <c r="Q2286" t="s">
        <v>5485</v>
      </c>
      <c r="R2286" t="s">
        <v>5486</v>
      </c>
      <c r="S2286" t="s">
        <v>46</v>
      </c>
      <c r="T2286" t="s">
        <v>11</v>
      </c>
      <c r="U2286" t="s">
        <v>19</v>
      </c>
      <c r="V2286" t="s">
        <v>7861</v>
      </c>
      <c r="W2286">
        <v>106.46451999999999</v>
      </c>
      <c r="X2286">
        <v>10.96325</v>
      </c>
      <c r="Y2286" t="s">
        <v>7864</v>
      </c>
    </row>
    <row r="2287" spans="1:25" x14ac:dyDescent="0.75">
      <c r="A2287">
        <v>65508933</v>
      </c>
      <c r="B2287" t="s">
        <v>6716</v>
      </c>
      <c r="C2287" t="s">
        <v>5407</v>
      </c>
      <c r="D2287" t="s">
        <v>5488</v>
      </c>
      <c r="E2287" t="s">
        <v>18</v>
      </c>
      <c r="F2287">
        <v>0</v>
      </c>
      <c r="I2287">
        <v>13</v>
      </c>
      <c r="J2287">
        <v>18.6666666666667</v>
      </c>
      <c r="K2287">
        <v>6</v>
      </c>
      <c r="L2287" t="s">
        <v>5508</v>
      </c>
      <c r="M2287" t="s">
        <v>5475</v>
      </c>
      <c r="N2287">
        <v>13.6666666666667</v>
      </c>
      <c r="O2287">
        <v>9.3333333333333304</v>
      </c>
      <c r="P2287">
        <v>0.68292682926829296</v>
      </c>
      <c r="Q2287" t="s">
        <v>5521</v>
      </c>
      <c r="R2287" t="s">
        <v>5477</v>
      </c>
      <c r="S2287" t="s">
        <v>46</v>
      </c>
      <c r="T2287" t="s">
        <v>11</v>
      </c>
      <c r="U2287" t="s">
        <v>19</v>
      </c>
      <c r="V2287" t="s">
        <v>7859</v>
      </c>
      <c r="W2287">
        <v>106.57124</v>
      </c>
      <c r="X2287">
        <v>10.984019999999999</v>
      </c>
      <c r="Y2287" t="s">
        <v>7864</v>
      </c>
    </row>
    <row r="2288" spans="1:25" x14ac:dyDescent="0.75">
      <c r="A2288">
        <v>65527052</v>
      </c>
      <c r="B2288" t="s">
        <v>6888</v>
      </c>
      <c r="C2288" t="s">
        <v>5407</v>
      </c>
      <c r="D2288" t="s">
        <v>5488</v>
      </c>
      <c r="E2288" t="s">
        <v>18</v>
      </c>
      <c r="F2288">
        <v>0</v>
      </c>
      <c r="I2288">
        <v>11</v>
      </c>
      <c r="J2288">
        <v>6.3333333333333304</v>
      </c>
      <c r="K2288">
        <v>5</v>
      </c>
      <c r="L2288" t="s">
        <v>5508</v>
      </c>
      <c r="M2288" t="s">
        <v>5475</v>
      </c>
      <c r="N2288">
        <v>13.6666666666667</v>
      </c>
      <c r="O2288">
        <v>7</v>
      </c>
      <c r="P2288">
        <v>0.51219512195121997</v>
      </c>
      <c r="Q2288" t="s">
        <v>5507</v>
      </c>
      <c r="R2288" t="s">
        <v>5486</v>
      </c>
      <c r="S2288" t="s">
        <v>46</v>
      </c>
      <c r="T2288" t="s">
        <v>11</v>
      </c>
      <c r="U2288" t="s">
        <v>19</v>
      </c>
      <c r="V2288" t="s">
        <v>7869</v>
      </c>
      <c r="W2288">
        <v>106.53248000000001</v>
      </c>
      <c r="X2288">
        <v>10.94539</v>
      </c>
      <c r="Y2288" t="s">
        <v>7866</v>
      </c>
    </row>
    <row r="2289" spans="1:25" x14ac:dyDescent="0.75">
      <c r="A2289">
        <v>65540262</v>
      </c>
      <c r="B2289" t="s">
        <v>1033</v>
      </c>
      <c r="C2289" t="s">
        <v>5407</v>
      </c>
      <c r="D2289" t="s">
        <v>5488</v>
      </c>
      <c r="E2289" t="s">
        <v>18</v>
      </c>
      <c r="F2289">
        <v>0</v>
      </c>
      <c r="I2289">
        <v>8</v>
      </c>
      <c r="J2289">
        <v>10.6666666666667</v>
      </c>
      <c r="K2289">
        <v>73</v>
      </c>
      <c r="L2289" t="s">
        <v>5508</v>
      </c>
      <c r="M2289" t="s">
        <v>5475</v>
      </c>
      <c r="N2289">
        <v>13.6666666666667</v>
      </c>
      <c r="O2289">
        <v>8.6666666666666696</v>
      </c>
      <c r="P2289">
        <v>0.63414634146341498</v>
      </c>
      <c r="Q2289" t="s">
        <v>5521</v>
      </c>
      <c r="R2289" t="s">
        <v>5477</v>
      </c>
      <c r="S2289" t="s">
        <v>46</v>
      </c>
      <c r="T2289" t="s">
        <v>11</v>
      </c>
      <c r="U2289" t="s">
        <v>19</v>
      </c>
      <c r="V2289" t="s">
        <v>7859</v>
      </c>
      <c r="W2289">
        <v>106.57322000000001</v>
      </c>
      <c r="X2289">
        <v>10.98663</v>
      </c>
      <c r="Y2289" t="s">
        <v>7864</v>
      </c>
    </row>
    <row r="2290" spans="1:25" x14ac:dyDescent="0.75">
      <c r="A2290">
        <v>65540274</v>
      </c>
      <c r="B2290" t="s">
        <v>6581</v>
      </c>
      <c r="C2290" t="s">
        <v>5407</v>
      </c>
      <c r="D2290" t="s">
        <v>5488</v>
      </c>
      <c r="E2290" t="s">
        <v>18</v>
      </c>
      <c r="F2290">
        <v>0</v>
      </c>
      <c r="G2290">
        <v>3</v>
      </c>
      <c r="H2290" t="s">
        <v>7287</v>
      </c>
      <c r="I2290">
        <v>15</v>
      </c>
      <c r="J2290">
        <v>18.6666666666667</v>
      </c>
      <c r="K2290">
        <v>34</v>
      </c>
      <c r="L2290" t="s">
        <v>5481</v>
      </c>
      <c r="M2290" t="s">
        <v>5475</v>
      </c>
      <c r="N2290">
        <v>13.6666666666667</v>
      </c>
      <c r="O2290">
        <v>9.6666666666666696</v>
      </c>
      <c r="P2290">
        <v>0.707317073170732</v>
      </c>
      <c r="Q2290" t="s">
        <v>5521</v>
      </c>
      <c r="R2290" t="s">
        <v>5477</v>
      </c>
      <c r="S2290" t="s">
        <v>46</v>
      </c>
      <c r="T2290" t="s">
        <v>11</v>
      </c>
      <c r="U2290" t="s">
        <v>19</v>
      </c>
      <c r="V2290" t="s">
        <v>7859</v>
      </c>
      <c r="W2290">
        <v>106.57016</v>
      </c>
      <c r="X2290">
        <v>10.985279999999999</v>
      </c>
      <c r="Y2290" t="s">
        <v>7864</v>
      </c>
    </row>
    <row r="2291" spans="1:25" x14ac:dyDescent="0.75">
      <c r="A2291">
        <v>65706459</v>
      </c>
      <c r="B2291" t="s">
        <v>6015</v>
      </c>
      <c r="C2291" t="s">
        <v>5407</v>
      </c>
      <c r="D2291" t="s">
        <v>5488</v>
      </c>
      <c r="E2291" t="s">
        <v>18</v>
      </c>
      <c r="F2291">
        <v>0</v>
      </c>
      <c r="I2291">
        <v>3</v>
      </c>
      <c r="J2291">
        <v>17.3333333333333</v>
      </c>
      <c r="K2291">
        <v>5</v>
      </c>
      <c r="L2291" t="s">
        <v>5508</v>
      </c>
      <c r="M2291" t="s">
        <v>5475</v>
      </c>
      <c r="N2291">
        <v>13.6666666666667</v>
      </c>
      <c r="O2291">
        <v>13.6666666666667</v>
      </c>
      <c r="P2291">
        <v>1</v>
      </c>
      <c r="Q2291" t="s">
        <v>5502</v>
      </c>
      <c r="R2291" t="s">
        <v>5477</v>
      </c>
      <c r="S2291" t="s">
        <v>46</v>
      </c>
      <c r="T2291" t="s">
        <v>11</v>
      </c>
      <c r="U2291" t="s">
        <v>19</v>
      </c>
      <c r="V2291" t="s">
        <v>7859</v>
      </c>
      <c r="W2291">
        <v>106.5806</v>
      </c>
      <c r="X2291">
        <v>10.969099999999999</v>
      </c>
      <c r="Y2291" t="s">
        <v>7862</v>
      </c>
    </row>
    <row r="2292" spans="1:25" x14ac:dyDescent="0.75">
      <c r="A2292">
        <v>65717895</v>
      </c>
      <c r="B2292" t="s">
        <v>4989</v>
      </c>
      <c r="C2292" t="s">
        <v>5407</v>
      </c>
      <c r="D2292" t="s">
        <v>5488</v>
      </c>
      <c r="E2292" t="s">
        <v>18</v>
      </c>
      <c r="F2292">
        <v>0</v>
      </c>
      <c r="I2292">
        <v>4</v>
      </c>
      <c r="J2292">
        <v>25</v>
      </c>
      <c r="K2292">
        <v>8</v>
      </c>
      <c r="L2292" t="s">
        <v>5508</v>
      </c>
      <c r="M2292" t="s">
        <v>5475</v>
      </c>
      <c r="N2292">
        <v>13.6666666666667</v>
      </c>
      <c r="O2292">
        <v>9</v>
      </c>
      <c r="P2292">
        <v>0.65853658536585402</v>
      </c>
      <c r="Q2292" t="s">
        <v>5507</v>
      </c>
      <c r="R2292" t="s">
        <v>5486</v>
      </c>
      <c r="S2292" t="s">
        <v>46</v>
      </c>
      <c r="T2292" t="s">
        <v>11</v>
      </c>
      <c r="U2292" t="s">
        <v>19</v>
      </c>
      <c r="V2292" t="s">
        <v>7869</v>
      </c>
      <c r="W2292">
        <v>106.53968</v>
      </c>
      <c r="X2292">
        <v>10.941800000000001</v>
      </c>
      <c r="Y2292" t="s">
        <v>7864</v>
      </c>
    </row>
    <row r="2293" spans="1:25" x14ac:dyDescent="0.75">
      <c r="A2293">
        <v>65065930</v>
      </c>
      <c r="B2293" t="s">
        <v>6885</v>
      </c>
      <c r="C2293" t="s">
        <v>5427</v>
      </c>
      <c r="D2293" t="s">
        <v>5496</v>
      </c>
      <c r="E2293" t="s">
        <v>18</v>
      </c>
      <c r="F2293">
        <v>0</v>
      </c>
      <c r="I2293">
        <v>12</v>
      </c>
      <c r="J2293">
        <v>8.3333333333333304</v>
      </c>
      <c r="L2293" t="s">
        <v>5508</v>
      </c>
      <c r="M2293" t="s">
        <v>5475</v>
      </c>
      <c r="N2293">
        <v>13.3333333333333</v>
      </c>
      <c r="O2293">
        <v>9.6666666666666696</v>
      </c>
      <c r="P2293">
        <v>0.72499999999999998</v>
      </c>
      <c r="Q2293" t="s">
        <v>5515</v>
      </c>
      <c r="R2293" t="s">
        <v>5483</v>
      </c>
      <c r="S2293" t="s">
        <v>46</v>
      </c>
      <c r="T2293" t="s">
        <v>11</v>
      </c>
      <c r="U2293" t="s">
        <v>19</v>
      </c>
      <c r="V2293" t="s">
        <v>7861</v>
      </c>
      <c r="W2293">
        <v>106.48765</v>
      </c>
      <c r="X2293">
        <v>10.97241</v>
      </c>
      <c r="Y2293" t="s">
        <v>7864</v>
      </c>
    </row>
    <row r="2294" spans="1:25" x14ac:dyDescent="0.75">
      <c r="A2294">
        <v>65068374</v>
      </c>
      <c r="B2294" t="s">
        <v>7627</v>
      </c>
      <c r="C2294" t="s">
        <v>5390</v>
      </c>
      <c r="D2294" t="s">
        <v>5496</v>
      </c>
      <c r="E2294" t="s">
        <v>18</v>
      </c>
      <c r="F2294">
        <v>0</v>
      </c>
      <c r="I2294">
        <v>5</v>
      </c>
      <c r="J2294">
        <v>1.6666666666666701</v>
      </c>
      <c r="L2294" t="s">
        <v>5508</v>
      </c>
      <c r="M2294" t="s">
        <v>5475</v>
      </c>
      <c r="N2294">
        <v>13.3333333333333</v>
      </c>
      <c r="O2294">
        <v>10</v>
      </c>
      <c r="P2294">
        <v>0.75</v>
      </c>
      <c r="Q2294" t="s">
        <v>5512</v>
      </c>
      <c r="R2294" t="s">
        <v>5483</v>
      </c>
      <c r="S2294" t="s">
        <v>46</v>
      </c>
      <c r="T2294" t="s">
        <v>11</v>
      </c>
      <c r="U2294" t="s">
        <v>19</v>
      </c>
      <c r="V2294" t="s">
        <v>7867</v>
      </c>
      <c r="W2294">
        <v>106.64361</v>
      </c>
      <c r="X2294">
        <v>10.93587</v>
      </c>
      <c r="Y2294" t="s">
        <v>7864</v>
      </c>
    </row>
    <row r="2295" spans="1:25" x14ac:dyDescent="0.75">
      <c r="A2295">
        <v>65068668</v>
      </c>
      <c r="B2295" t="s">
        <v>7884</v>
      </c>
      <c r="C2295" t="s">
        <v>5407</v>
      </c>
      <c r="D2295" t="s">
        <v>5496</v>
      </c>
      <c r="E2295" t="s">
        <v>18</v>
      </c>
      <c r="F2295">
        <v>0</v>
      </c>
      <c r="L2295" t="s">
        <v>5508</v>
      </c>
      <c r="M2295" t="s">
        <v>5475</v>
      </c>
      <c r="N2295">
        <v>13.3333333333333</v>
      </c>
      <c r="O2295">
        <v>7.3333333333333304</v>
      </c>
      <c r="P2295">
        <v>0.55000000000000004</v>
      </c>
      <c r="Q2295" t="s">
        <v>5503</v>
      </c>
      <c r="R2295" t="s">
        <v>5477</v>
      </c>
      <c r="S2295" t="s">
        <v>46</v>
      </c>
      <c r="T2295" t="s">
        <v>11</v>
      </c>
      <c r="U2295" t="s">
        <v>19</v>
      </c>
      <c r="V2295" t="s">
        <v>7859</v>
      </c>
      <c r="W2295">
        <v>106.58985</v>
      </c>
      <c r="X2295">
        <v>10.96049</v>
      </c>
      <c r="Y2295" t="s">
        <v>7866</v>
      </c>
    </row>
    <row r="2296" spans="1:25" x14ac:dyDescent="0.75">
      <c r="A2296">
        <v>65508935</v>
      </c>
      <c r="B2296" t="s">
        <v>6896</v>
      </c>
      <c r="C2296" t="s">
        <v>5407</v>
      </c>
      <c r="D2296" t="s">
        <v>5488</v>
      </c>
      <c r="E2296" t="s">
        <v>18</v>
      </c>
      <c r="F2296">
        <v>0</v>
      </c>
      <c r="G2296">
        <v>3</v>
      </c>
      <c r="H2296" t="s">
        <v>7287</v>
      </c>
      <c r="I2296">
        <v>7</v>
      </c>
      <c r="J2296">
        <v>19.6666666666667</v>
      </c>
      <c r="K2296">
        <v>14</v>
      </c>
      <c r="L2296" t="s">
        <v>5481</v>
      </c>
      <c r="M2296" t="s">
        <v>5475</v>
      </c>
      <c r="N2296">
        <v>13.3333333333333</v>
      </c>
      <c r="O2296">
        <v>12</v>
      </c>
      <c r="P2296">
        <v>0.9</v>
      </c>
      <c r="Q2296" t="s">
        <v>5521</v>
      </c>
      <c r="R2296" t="s">
        <v>5477</v>
      </c>
      <c r="S2296" t="s">
        <v>46</v>
      </c>
      <c r="T2296" t="s">
        <v>11</v>
      </c>
      <c r="U2296" t="s">
        <v>19</v>
      </c>
      <c r="V2296" t="s">
        <v>7859</v>
      </c>
      <c r="W2296">
        <v>106.56485000000001</v>
      </c>
      <c r="X2296">
        <v>10.986330000000001</v>
      </c>
      <c r="Y2296" t="s">
        <v>7862</v>
      </c>
    </row>
    <row r="2297" spans="1:25" x14ac:dyDescent="0.75">
      <c r="A2297">
        <v>65540421</v>
      </c>
      <c r="B2297" t="s">
        <v>6560</v>
      </c>
      <c r="C2297" t="s">
        <v>5407</v>
      </c>
      <c r="D2297" t="s">
        <v>5488</v>
      </c>
      <c r="E2297" t="s">
        <v>18</v>
      </c>
      <c r="F2297">
        <v>0</v>
      </c>
      <c r="I2297">
        <v>9</v>
      </c>
      <c r="J2297">
        <v>21</v>
      </c>
      <c r="L2297" t="s">
        <v>5508</v>
      </c>
      <c r="M2297" t="s">
        <v>5475</v>
      </c>
      <c r="N2297">
        <v>13.3333333333333</v>
      </c>
      <c r="O2297">
        <v>9.3333333333333304</v>
      </c>
      <c r="P2297">
        <v>0.7</v>
      </c>
      <c r="Q2297" t="s">
        <v>5476</v>
      </c>
      <c r="R2297" t="s">
        <v>5477</v>
      </c>
      <c r="S2297" t="s">
        <v>46</v>
      </c>
      <c r="T2297" t="s">
        <v>11</v>
      </c>
      <c r="U2297" t="s">
        <v>19</v>
      </c>
      <c r="V2297" t="s">
        <v>7867</v>
      </c>
      <c r="W2297">
        <v>106.61864</v>
      </c>
      <c r="X2297">
        <v>10.97635</v>
      </c>
      <c r="Y2297" t="s">
        <v>7864</v>
      </c>
    </row>
    <row r="2298" spans="1:25" x14ac:dyDescent="0.75">
      <c r="A2298">
        <v>65702103</v>
      </c>
      <c r="B2298" t="s">
        <v>792</v>
      </c>
      <c r="C2298" t="s">
        <v>5407</v>
      </c>
      <c r="D2298" t="s">
        <v>5488</v>
      </c>
      <c r="E2298" t="s">
        <v>18</v>
      </c>
      <c r="F2298">
        <v>0</v>
      </c>
      <c r="I2298">
        <v>5</v>
      </c>
      <c r="J2298">
        <v>5</v>
      </c>
      <c r="K2298">
        <v>40</v>
      </c>
      <c r="L2298" t="s">
        <v>5508</v>
      </c>
      <c r="M2298" t="s">
        <v>5475</v>
      </c>
      <c r="N2298">
        <v>13.3333333333333</v>
      </c>
      <c r="O2298">
        <v>6.6666666666666696</v>
      </c>
      <c r="P2298">
        <v>0.5</v>
      </c>
      <c r="Q2298" t="s">
        <v>5521</v>
      </c>
      <c r="R2298" t="s">
        <v>5477</v>
      </c>
      <c r="S2298" t="s">
        <v>46</v>
      </c>
      <c r="T2298" t="s">
        <v>11</v>
      </c>
      <c r="U2298" t="s">
        <v>19</v>
      </c>
      <c r="V2298" t="s">
        <v>7859</v>
      </c>
      <c r="W2298">
        <v>106.54953999999999</v>
      </c>
      <c r="X2298">
        <v>10.98382</v>
      </c>
      <c r="Y2298" t="s">
        <v>7866</v>
      </c>
    </row>
    <row r="2299" spans="1:25" x14ac:dyDescent="0.75">
      <c r="A2299">
        <v>65704093</v>
      </c>
      <c r="B2299" t="s">
        <v>6826</v>
      </c>
      <c r="C2299" t="s">
        <v>5451</v>
      </c>
      <c r="D2299" t="s">
        <v>5488</v>
      </c>
      <c r="E2299" t="s">
        <v>18</v>
      </c>
      <c r="F2299">
        <v>0</v>
      </c>
      <c r="G2299">
        <v>3</v>
      </c>
      <c r="H2299" t="s">
        <v>7287</v>
      </c>
      <c r="I2299">
        <v>13</v>
      </c>
      <c r="J2299">
        <v>13.3333333333333</v>
      </c>
      <c r="K2299">
        <v>21</v>
      </c>
      <c r="L2299" t="s">
        <v>5481</v>
      </c>
      <c r="M2299" t="s">
        <v>5475</v>
      </c>
      <c r="N2299">
        <v>13.3333333333333</v>
      </c>
      <c r="O2299">
        <v>9</v>
      </c>
      <c r="P2299">
        <v>0.67500000000000004</v>
      </c>
      <c r="Q2299" t="s">
        <v>5521</v>
      </c>
      <c r="R2299" t="s">
        <v>5477</v>
      </c>
      <c r="S2299" t="s">
        <v>46</v>
      </c>
      <c r="T2299" t="s">
        <v>11</v>
      </c>
      <c r="U2299" t="s">
        <v>19</v>
      </c>
      <c r="V2299" t="s">
        <v>7859</v>
      </c>
      <c r="W2299">
        <v>106.56923</v>
      </c>
      <c r="X2299">
        <v>10.98096</v>
      </c>
      <c r="Y2299" t="s">
        <v>7864</v>
      </c>
    </row>
    <row r="2300" spans="1:25" x14ac:dyDescent="0.75">
      <c r="A2300">
        <v>65708279</v>
      </c>
      <c r="B2300" t="s">
        <v>7613</v>
      </c>
      <c r="C2300" t="s">
        <v>5451</v>
      </c>
      <c r="D2300" t="s">
        <v>5488</v>
      </c>
      <c r="E2300" t="s">
        <v>18</v>
      </c>
      <c r="F2300">
        <v>0</v>
      </c>
      <c r="I2300">
        <v>6</v>
      </c>
      <c r="J2300">
        <v>11</v>
      </c>
      <c r="K2300">
        <v>8</v>
      </c>
      <c r="L2300" t="s">
        <v>5508</v>
      </c>
      <c r="M2300" t="s">
        <v>5475</v>
      </c>
      <c r="N2300">
        <v>13.3333333333333</v>
      </c>
      <c r="O2300">
        <v>9.3333333333333304</v>
      </c>
      <c r="P2300">
        <v>0.7</v>
      </c>
      <c r="Q2300" t="s">
        <v>5521</v>
      </c>
      <c r="R2300" t="s">
        <v>5477</v>
      </c>
      <c r="S2300" t="s">
        <v>46</v>
      </c>
      <c r="T2300" t="s">
        <v>11</v>
      </c>
      <c r="U2300" t="s">
        <v>19</v>
      </c>
      <c r="V2300" t="s">
        <v>7859</v>
      </c>
      <c r="W2300">
        <v>106.56637000000001</v>
      </c>
      <c r="X2300">
        <v>10.985519999999999</v>
      </c>
      <c r="Y2300" t="s">
        <v>7864</v>
      </c>
    </row>
    <row r="2301" spans="1:25" x14ac:dyDescent="0.75">
      <c r="A2301">
        <v>65729184</v>
      </c>
      <c r="B2301" t="s">
        <v>4547</v>
      </c>
      <c r="C2301" t="s">
        <v>5407</v>
      </c>
      <c r="D2301" t="s">
        <v>5488</v>
      </c>
      <c r="E2301" t="s">
        <v>18</v>
      </c>
      <c r="F2301">
        <v>0</v>
      </c>
      <c r="I2301">
        <v>6</v>
      </c>
      <c r="J2301">
        <v>7.3333333333333304</v>
      </c>
      <c r="K2301">
        <v>7</v>
      </c>
      <c r="L2301" t="s">
        <v>5508</v>
      </c>
      <c r="M2301" t="s">
        <v>5475</v>
      </c>
      <c r="N2301">
        <v>13.3333333333333</v>
      </c>
      <c r="O2301">
        <v>13.3333333333333</v>
      </c>
      <c r="P2301">
        <v>1</v>
      </c>
      <c r="Q2301" t="s">
        <v>5495</v>
      </c>
      <c r="R2301" t="s">
        <v>5477</v>
      </c>
      <c r="S2301" t="s">
        <v>46</v>
      </c>
      <c r="T2301" t="s">
        <v>11</v>
      </c>
      <c r="U2301" t="s">
        <v>19</v>
      </c>
      <c r="V2301" t="s">
        <v>7863</v>
      </c>
      <c r="W2301">
        <v>106.50574</v>
      </c>
      <c r="X2301">
        <v>11.048629999999999</v>
      </c>
      <c r="Y2301" t="s">
        <v>7862</v>
      </c>
    </row>
    <row r="2302" spans="1:25" x14ac:dyDescent="0.75">
      <c r="A2302">
        <v>65065432</v>
      </c>
      <c r="B2302" t="s">
        <v>6758</v>
      </c>
      <c r="C2302" t="s">
        <v>5390</v>
      </c>
      <c r="D2302" t="s">
        <v>5496</v>
      </c>
      <c r="E2302" t="s">
        <v>18</v>
      </c>
      <c r="F2302">
        <v>0</v>
      </c>
      <c r="I2302">
        <v>4</v>
      </c>
      <c r="J2302">
        <v>4.3333333333333304</v>
      </c>
      <c r="L2302" t="s">
        <v>5508</v>
      </c>
      <c r="M2302" t="s">
        <v>5475</v>
      </c>
      <c r="N2302">
        <v>13</v>
      </c>
      <c r="O2302">
        <v>8.3333333333333304</v>
      </c>
      <c r="P2302">
        <v>0.64102564102564097</v>
      </c>
      <c r="Q2302" t="s">
        <v>5512</v>
      </c>
      <c r="R2302" t="s">
        <v>5483</v>
      </c>
      <c r="S2302" t="s">
        <v>46</v>
      </c>
      <c r="T2302" t="s">
        <v>11</v>
      </c>
      <c r="U2302" t="s">
        <v>19</v>
      </c>
      <c r="V2302" t="s">
        <v>7859</v>
      </c>
      <c r="W2302">
        <v>106.58425</v>
      </c>
      <c r="X2302">
        <v>10.98312</v>
      </c>
      <c r="Y2302" t="s">
        <v>7864</v>
      </c>
    </row>
    <row r="2303" spans="1:25" x14ac:dyDescent="0.75">
      <c r="A2303">
        <v>65065740</v>
      </c>
      <c r="B2303" t="s">
        <v>6438</v>
      </c>
      <c r="C2303" t="s">
        <v>5427</v>
      </c>
      <c r="D2303" t="s">
        <v>5496</v>
      </c>
      <c r="E2303" t="s">
        <v>18</v>
      </c>
      <c r="F2303">
        <v>0</v>
      </c>
      <c r="I2303">
        <v>4</v>
      </c>
      <c r="J2303">
        <v>5.3333333333333304</v>
      </c>
      <c r="L2303" t="s">
        <v>5508</v>
      </c>
      <c r="M2303" t="s">
        <v>5475</v>
      </c>
      <c r="N2303">
        <v>13</v>
      </c>
      <c r="O2303">
        <v>10.3333333333333</v>
      </c>
      <c r="P2303">
        <v>0.79487179487179505</v>
      </c>
      <c r="Q2303" t="s">
        <v>5482</v>
      </c>
      <c r="R2303" t="s">
        <v>5483</v>
      </c>
      <c r="S2303" t="s">
        <v>46</v>
      </c>
      <c r="T2303" t="s">
        <v>11</v>
      </c>
      <c r="U2303" t="s">
        <v>19</v>
      </c>
      <c r="V2303" t="s">
        <v>7869</v>
      </c>
      <c r="W2303">
        <v>106.50561</v>
      </c>
      <c r="X2303">
        <v>10.96786</v>
      </c>
      <c r="Y2303" t="s">
        <v>7864</v>
      </c>
    </row>
    <row r="2304" spans="1:25" x14ac:dyDescent="0.75">
      <c r="A2304">
        <v>65717066</v>
      </c>
      <c r="B2304" t="s">
        <v>6960</v>
      </c>
      <c r="C2304" t="s">
        <v>5407</v>
      </c>
      <c r="D2304" t="s">
        <v>5488</v>
      </c>
      <c r="E2304" t="s">
        <v>18</v>
      </c>
      <c r="F2304">
        <v>0</v>
      </c>
      <c r="G2304">
        <v>6</v>
      </c>
      <c r="H2304" t="s">
        <v>7287</v>
      </c>
      <c r="I2304">
        <v>18</v>
      </c>
      <c r="J2304">
        <v>14.6666666666667</v>
      </c>
      <c r="K2304">
        <v>83</v>
      </c>
      <c r="L2304" t="s">
        <v>5481</v>
      </c>
      <c r="M2304" t="s">
        <v>5475</v>
      </c>
      <c r="N2304">
        <v>13</v>
      </c>
      <c r="O2304">
        <v>7.6666666666666696</v>
      </c>
      <c r="P2304">
        <v>0.58974358974358998</v>
      </c>
      <c r="Q2304" t="s">
        <v>5521</v>
      </c>
      <c r="R2304" t="s">
        <v>5477</v>
      </c>
      <c r="S2304" t="s">
        <v>46</v>
      </c>
      <c r="T2304" t="s">
        <v>11</v>
      </c>
      <c r="U2304" t="s">
        <v>19</v>
      </c>
      <c r="V2304" t="s">
        <v>7859</v>
      </c>
      <c r="W2304">
        <v>106.57313000000001</v>
      </c>
      <c r="X2304">
        <v>10.98658</v>
      </c>
      <c r="Y2304" t="s">
        <v>7866</v>
      </c>
    </row>
    <row r="2305" spans="1:25" x14ac:dyDescent="0.75">
      <c r="A2305">
        <v>65734372</v>
      </c>
      <c r="B2305" t="s">
        <v>6809</v>
      </c>
      <c r="C2305" t="s">
        <v>5407</v>
      </c>
      <c r="D2305" t="s">
        <v>5488</v>
      </c>
      <c r="E2305" t="s">
        <v>18</v>
      </c>
      <c r="F2305">
        <v>0</v>
      </c>
      <c r="I2305">
        <v>5</v>
      </c>
      <c r="J2305">
        <v>5</v>
      </c>
      <c r="K2305">
        <v>8</v>
      </c>
      <c r="L2305" t="s">
        <v>5508</v>
      </c>
      <c r="M2305" t="s">
        <v>5475</v>
      </c>
      <c r="N2305">
        <v>13</v>
      </c>
      <c r="O2305">
        <v>6.6666666666666696</v>
      </c>
      <c r="P2305">
        <v>0.512820512820513</v>
      </c>
      <c r="Q2305" t="s">
        <v>5507</v>
      </c>
      <c r="R2305" t="s">
        <v>5486</v>
      </c>
      <c r="S2305" t="s">
        <v>46</v>
      </c>
      <c r="T2305" t="s">
        <v>11</v>
      </c>
      <c r="U2305" t="s">
        <v>19</v>
      </c>
      <c r="V2305" t="s">
        <v>7869</v>
      </c>
      <c r="W2305">
        <v>106.55596</v>
      </c>
      <c r="X2305">
        <v>10.9476</v>
      </c>
      <c r="Y2305" t="s">
        <v>7866</v>
      </c>
    </row>
    <row r="2306" spans="1:25" x14ac:dyDescent="0.75">
      <c r="A2306">
        <v>65027271</v>
      </c>
      <c r="B2306" t="s">
        <v>2271</v>
      </c>
      <c r="C2306" t="s">
        <v>5407</v>
      </c>
      <c r="D2306" t="s">
        <v>5488</v>
      </c>
      <c r="E2306" t="s">
        <v>18</v>
      </c>
      <c r="F2306">
        <v>0</v>
      </c>
      <c r="G2306">
        <v>2</v>
      </c>
      <c r="H2306" t="s">
        <v>7287</v>
      </c>
      <c r="I2306">
        <v>4</v>
      </c>
      <c r="J2306">
        <v>10.6666666666667</v>
      </c>
      <c r="K2306">
        <v>17</v>
      </c>
      <c r="L2306" t="s">
        <v>5481</v>
      </c>
      <c r="M2306" t="s">
        <v>5475</v>
      </c>
      <c r="N2306">
        <v>12.6666666666667</v>
      </c>
      <c r="O2306">
        <v>9.3333333333333304</v>
      </c>
      <c r="P2306">
        <v>0.73684210526315796</v>
      </c>
      <c r="Q2306" t="s">
        <v>5485</v>
      </c>
      <c r="R2306" t="s">
        <v>5486</v>
      </c>
      <c r="S2306" t="s">
        <v>46</v>
      </c>
      <c r="T2306" t="s">
        <v>11</v>
      </c>
      <c r="U2306" t="s">
        <v>19</v>
      </c>
      <c r="V2306" t="s">
        <v>7861</v>
      </c>
      <c r="W2306">
        <v>106.49527999999999</v>
      </c>
      <c r="X2306">
        <v>10.981540000000001</v>
      </c>
      <c r="Y2306" t="s">
        <v>7864</v>
      </c>
    </row>
    <row r="2307" spans="1:25" x14ac:dyDescent="0.75">
      <c r="A2307">
        <v>65065915</v>
      </c>
      <c r="B2307" t="s">
        <v>6769</v>
      </c>
      <c r="C2307" t="s">
        <v>5390</v>
      </c>
      <c r="D2307" t="s">
        <v>5496</v>
      </c>
      <c r="E2307" t="s">
        <v>18</v>
      </c>
      <c r="F2307">
        <v>0</v>
      </c>
      <c r="I2307">
        <v>9</v>
      </c>
      <c r="J2307">
        <v>5.3333333333333304</v>
      </c>
      <c r="L2307" t="s">
        <v>5508</v>
      </c>
      <c r="M2307" t="s">
        <v>5475</v>
      </c>
      <c r="N2307">
        <v>12.6666666666667</v>
      </c>
      <c r="O2307">
        <v>8.3333333333333304</v>
      </c>
      <c r="P2307">
        <v>0.65789473684210498</v>
      </c>
      <c r="Q2307" t="s">
        <v>5512</v>
      </c>
      <c r="R2307" t="s">
        <v>5483</v>
      </c>
      <c r="S2307" t="s">
        <v>46</v>
      </c>
      <c r="T2307" t="s">
        <v>11</v>
      </c>
      <c r="U2307" t="s">
        <v>19</v>
      </c>
      <c r="V2307" t="s">
        <v>7859</v>
      </c>
      <c r="W2307">
        <v>106.55121</v>
      </c>
      <c r="X2307">
        <v>11.01301</v>
      </c>
      <c r="Y2307" t="s">
        <v>7864</v>
      </c>
    </row>
    <row r="2308" spans="1:25" x14ac:dyDescent="0.75">
      <c r="A2308">
        <v>65065933</v>
      </c>
      <c r="B2308" t="s">
        <v>6621</v>
      </c>
      <c r="C2308" t="s">
        <v>5390</v>
      </c>
      <c r="D2308" t="s">
        <v>5496</v>
      </c>
      <c r="E2308" t="s">
        <v>18</v>
      </c>
      <c r="F2308">
        <v>0</v>
      </c>
      <c r="I2308">
        <v>3</v>
      </c>
      <c r="J2308">
        <v>2.3333333333333299</v>
      </c>
      <c r="L2308" t="s">
        <v>5508</v>
      </c>
      <c r="M2308" t="s">
        <v>5475</v>
      </c>
      <c r="N2308">
        <v>12.6666666666667</v>
      </c>
      <c r="O2308">
        <v>8</v>
      </c>
      <c r="P2308">
        <v>0.63157894736842102</v>
      </c>
      <c r="Q2308" t="s">
        <v>5512</v>
      </c>
      <c r="R2308" t="s">
        <v>5483</v>
      </c>
      <c r="S2308" t="s">
        <v>46</v>
      </c>
      <c r="T2308" t="s">
        <v>11</v>
      </c>
      <c r="U2308" t="s">
        <v>19</v>
      </c>
      <c r="V2308" t="s">
        <v>7859</v>
      </c>
      <c r="W2308">
        <v>106.60722</v>
      </c>
      <c r="X2308">
        <v>10.950760000000001</v>
      </c>
      <c r="Y2308" t="s">
        <v>7864</v>
      </c>
    </row>
    <row r="2309" spans="1:25" x14ac:dyDescent="0.75">
      <c r="A2309">
        <v>65721331</v>
      </c>
      <c r="B2309" t="s">
        <v>509</v>
      </c>
      <c r="C2309" t="s">
        <v>5407</v>
      </c>
      <c r="D2309" t="s">
        <v>5488</v>
      </c>
      <c r="E2309" t="s">
        <v>18</v>
      </c>
      <c r="F2309">
        <v>0</v>
      </c>
      <c r="G2309">
        <v>6</v>
      </c>
      <c r="H2309" t="s">
        <v>7287</v>
      </c>
      <c r="I2309">
        <v>4</v>
      </c>
      <c r="J2309">
        <v>6.3333333333333304</v>
      </c>
      <c r="K2309">
        <v>7</v>
      </c>
      <c r="L2309" t="s">
        <v>5481</v>
      </c>
      <c r="M2309" t="s">
        <v>5475</v>
      </c>
      <c r="N2309">
        <v>12.6666666666667</v>
      </c>
      <c r="O2309">
        <v>8.3333333333333304</v>
      </c>
      <c r="P2309">
        <v>0.65789473684210498</v>
      </c>
      <c r="Q2309" t="s">
        <v>5495</v>
      </c>
      <c r="R2309" t="s">
        <v>5477</v>
      </c>
      <c r="S2309" t="s">
        <v>46</v>
      </c>
      <c r="T2309" t="s">
        <v>11</v>
      </c>
      <c r="U2309" t="s">
        <v>19</v>
      </c>
      <c r="V2309" t="s">
        <v>7859</v>
      </c>
      <c r="W2309">
        <v>106.56238</v>
      </c>
      <c r="X2309">
        <v>11.0166</v>
      </c>
      <c r="Y2309" t="s">
        <v>7864</v>
      </c>
    </row>
    <row r="2310" spans="1:25" x14ac:dyDescent="0.75">
      <c r="A2310">
        <v>65014252</v>
      </c>
      <c r="B2310" t="s">
        <v>6921</v>
      </c>
      <c r="C2310" t="s">
        <v>5407</v>
      </c>
      <c r="D2310" t="s">
        <v>5488</v>
      </c>
      <c r="E2310" t="s">
        <v>18</v>
      </c>
      <c r="F2310">
        <v>0</v>
      </c>
      <c r="G2310">
        <v>2</v>
      </c>
      <c r="H2310" t="s">
        <v>7287</v>
      </c>
      <c r="J2310">
        <v>3.3333333333333299</v>
      </c>
      <c r="K2310">
        <v>13</v>
      </c>
      <c r="L2310" t="s">
        <v>5481</v>
      </c>
      <c r="M2310" t="s">
        <v>5475</v>
      </c>
      <c r="N2310">
        <v>12.3333333333333</v>
      </c>
      <c r="O2310">
        <v>9</v>
      </c>
      <c r="P2310">
        <v>0.72972972972973005</v>
      </c>
      <c r="Q2310" t="s">
        <v>5485</v>
      </c>
      <c r="R2310" t="s">
        <v>5486</v>
      </c>
      <c r="S2310" t="s">
        <v>46</v>
      </c>
      <c r="T2310" t="s">
        <v>11</v>
      </c>
      <c r="U2310" t="s">
        <v>19</v>
      </c>
      <c r="V2310" t="s">
        <v>7861</v>
      </c>
      <c r="W2310">
        <v>106.47396999999999</v>
      </c>
      <c r="X2310">
        <v>10.95668</v>
      </c>
      <c r="Y2310" t="s">
        <v>7864</v>
      </c>
    </row>
    <row r="2311" spans="1:25" x14ac:dyDescent="0.75">
      <c r="A2311">
        <v>65026915</v>
      </c>
      <c r="B2311" t="s">
        <v>6968</v>
      </c>
      <c r="C2311" t="s">
        <v>5407</v>
      </c>
      <c r="D2311" t="s">
        <v>5488</v>
      </c>
      <c r="E2311" t="s">
        <v>18</v>
      </c>
      <c r="F2311">
        <v>0</v>
      </c>
      <c r="G2311">
        <v>3</v>
      </c>
      <c r="H2311" t="s">
        <v>7287</v>
      </c>
      <c r="I2311">
        <v>6</v>
      </c>
      <c r="J2311">
        <v>8</v>
      </c>
      <c r="K2311">
        <v>2</v>
      </c>
      <c r="L2311" t="s">
        <v>5481</v>
      </c>
      <c r="M2311" t="s">
        <v>5475</v>
      </c>
      <c r="N2311">
        <v>12.3333333333333</v>
      </c>
      <c r="O2311">
        <v>7.6666666666666696</v>
      </c>
      <c r="P2311">
        <v>0.62162162162162204</v>
      </c>
      <c r="Q2311" t="s">
        <v>5521</v>
      </c>
      <c r="R2311" t="s">
        <v>5477</v>
      </c>
      <c r="S2311" t="s">
        <v>46</v>
      </c>
      <c r="T2311" t="s">
        <v>11</v>
      </c>
      <c r="U2311" t="s">
        <v>19</v>
      </c>
      <c r="V2311" t="s">
        <v>7861</v>
      </c>
      <c r="W2311">
        <v>106.58301</v>
      </c>
      <c r="X2311">
        <v>10.991009999999999</v>
      </c>
      <c r="Y2311" t="s">
        <v>7864</v>
      </c>
    </row>
    <row r="2312" spans="1:25" x14ac:dyDescent="0.75">
      <c r="A2312">
        <v>65033233</v>
      </c>
      <c r="B2312" t="s">
        <v>6055</v>
      </c>
      <c r="C2312" t="s">
        <v>5427</v>
      </c>
      <c r="D2312" t="s">
        <v>5479</v>
      </c>
      <c r="E2312" t="s">
        <v>18</v>
      </c>
      <c r="F2312">
        <v>0</v>
      </c>
      <c r="I2312">
        <v>10</v>
      </c>
      <c r="J2312">
        <v>13</v>
      </c>
      <c r="K2312">
        <v>2</v>
      </c>
      <c r="L2312" t="s">
        <v>5508</v>
      </c>
      <c r="M2312" t="s">
        <v>5475</v>
      </c>
      <c r="N2312">
        <v>12.3333333333333</v>
      </c>
      <c r="O2312">
        <v>8</v>
      </c>
      <c r="P2312">
        <v>0.64864864864864902</v>
      </c>
      <c r="Q2312" t="s">
        <v>5482</v>
      </c>
      <c r="R2312" t="s">
        <v>5483</v>
      </c>
      <c r="S2312" t="s">
        <v>46</v>
      </c>
      <c r="T2312" t="s">
        <v>11</v>
      </c>
      <c r="U2312" t="s">
        <v>19</v>
      </c>
      <c r="V2312" t="s">
        <v>7869</v>
      </c>
      <c r="W2312">
        <v>106.54321</v>
      </c>
      <c r="X2312">
        <v>10.942780000000001</v>
      </c>
      <c r="Y2312" t="s">
        <v>7864</v>
      </c>
    </row>
    <row r="2313" spans="1:25" x14ac:dyDescent="0.75">
      <c r="A2313">
        <v>65064341</v>
      </c>
      <c r="B2313" t="s">
        <v>6831</v>
      </c>
      <c r="C2313" t="s">
        <v>5427</v>
      </c>
      <c r="D2313" t="s">
        <v>5496</v>
      </c>
      <c r="E2313" t="s">
        <v>18</v>
      </c>
      <c r="F2313">
        <v>0</v>
      </c>
      <c r="I2313">
        <v>6</v>
      </c>
      <c r="J2313">
        <v>7.3333333333333304</v>
      </c>
      <c r="L2313" t="s">
        <v>5508</v>
      </c>
      <c r="M2313" t="s">
        <v>5475</v>
      </c>
      <c r="N2313">
        <v>12.3333333333333</v>
      </c>
      <c r="O2313">
        <v>9</v>
      </c>
      <c r="P2313">
        <v>0.72972972972973005</v>
      </c>
      <c r="Q2313" t="s">
        <v>5515</v>
      </c>
      <c r="R2313" t="s">
        <v>5483</v>
      </c>
      <c r="S2313" t="s">
        <v>46</v>
      </c>
      <c r="T2313" t="s">
        <v>11</v>
      </c>
      <c r="U2313" t="s">
        <v>19</v>
      </c>
      <c r="V2313" t="s">
        <v>7865</v>
      </c>
      <c r="W2313">
        <v>106.51479999999999</v>
      </c>
      <c r="X2313">
        <v>11.08649</v>
      </c>
      <c r="Y2313" t="s">
        <v>7864</v>
      </c>
    </row>
    <row r="2314" spans="1:25" x14ac:dyDescent="0.75">
      <c r="A2314">
        <v>65064967</v>
      </c>
      <c r="B2314" t="s">
        <v>6801</v>
      </c>
      <c r="C2314" t="s">
        <v>5407</v>
      </c>
      <c r="D2314" t="s">
        <v>5496</v>
      </c>
      <c r="E2314" t="s">
        <v>18</v>
      </c>
      <c r="F2314">
        <v>0</v>
      </c>
      <c r="G2314">
        <v>6</v>
      </c>
      <c r="H2314" t="s">
        <v>7287</v>
      </c>
      <c r="I2314">
        <v>4</v>
      </c>
      <c r="J2314">
        <v>3</v>
      </c>
      <c r="L2314" t="s">
        <v>5481</v>
      </c>
      <c r="M2314" t="s">
        <v>5475</v>
      </c>
      <c r="N2314">
        <v>12.3333333333333</v>
      </c>
      <c r="O2314">
        <v>7.3333333333333304</v>
      </c>
      <c r="P2314">
        <v>0.59459459459459496</v>
      </c>
      <c r="Q2314" t="s">
        <v>5495</v>
      </c>
      <c r="R2314" t="s">
        <v>5477</v>
      </c>
      <c r="S2314" t="s">
        <v>46</v>
      </c>
      <c r="T2314" t="s">
        <v>11</v>
      </c>
      <c r="U2314" t="s">
        <v>19</v>
      </c>
      <c r="V2314" t="s">
        <v>7859</v>
      </c>
      <c r="W2314">
        <v>106.57079</v>
      </c>
      <c r="X2314">
        <v>11.025679999999999</v>
      </c>
      <c r="Y2314" t="s">
        <v>7866</v>
      </c>
    </row>
    <row r="2315" spans="1:25" x14ac:dyDescent="0.75">
      <c r="A2315">
        <v>65065702</v>
      </c>
      <c r="B2315" t="s">
        <v>6969</v>
      </c>
      <c r="C2315" t="s">
        <v>5427</v>
      </c>
      <c r="D2315" t="s">
        <v>5496</v>
      </c>
      <c r="E2315" t="s">
        <v>18</v>
      </c>
      <c r="F2315">
        <v>0</v>
      </c>
      <c r="I2315">
        <v>5</v>
      </c>
      <c r="J2315">
        <v>5</v>
      </c>
      <c r="L2315" t="s">
        <v>5508</v>
      </c>
      <c r="M2315" t="s">
        <v>5475</v>
      </c>
      <c r="N2315">
        <v>12.3333333333333</v>
      </c>
      <c r="O2315">
        <v>9.3333333333333304</v>
      </c>
      <c r="P2315">
        <v>0.75675675675675702</v>
      </c>
      <c r="Q2315" t="s">
        <v>5515</v>
      </c>
      <c r="R2315" t="s">
        <v>5483</v>
      </c>
      <c r="S2315" t="s">
        <v>46</v>
      </c>
      <c r="T2315" t="s">
        <v>11</v>
      </c>
      <c r="U2315" t="s">
        <v>19</v>
      </c>
      <c r="V2315" t="s">
        <v>7861</v>
      </c>
      <c r="W2315">
        <v>106.48877</v>
      </c>
      <c r="X2315">
        <v>10.972060000000001</v>
      </c>
      <c r="Y2315" t="s">
        <v>7864</v>
      </c>
    </row>
    <row r="2316" spans="1:25" x14ac:dyDescent="0.75">
      <c r="A2316">
        <v>65065806</v>
      </c>
      <c r="B2316" t="s">
        <v>6866</v>
      </c>
      <c r="C2316" t="s">
        <v>5427</v>
      </c>
      <c r="D2316" t="s">
        <v>5496</v>
      </c>
      <c r="E2316" t="s">
        <v>18</v>
      </c>
      <c r="F2316">
        <v>0</v>
      </c>
      <c r="I2316">
        <v>5</v>
      </c>
      <c r="J2316">
        <v>4.3333333333333304</v>
      </c>
      <c r="L2316" t="s">
        <v>5508</v>
      </c>
      <c r="M2316" t="s">
        <v>5475</v>
      </c>
      <c r="N2316">
        <v>12.3333333333333</v>
      </c>
      <c r="O2316">
        <v>8.6666666666666696</v>
      </c>
      <c r="P2316">
        <v>0.70270270270270296</v>
      </c>
      <c r="Q2316" t="s">
        <v>5482</v>
      </c>
      <c r="R2316" t="s">
        <v>5483</v>
      </c>
      <c r="S2316" t="s">
        <v>46</v>
      </c>
      <c r="T2316" t="s">
        <v>11</v>
      </c>
      <c r="U2316" t="s">
        <v>19</v>
      </c>
      <c r="V2316" t="s">
        <v>7869</v>
      </c>
      <c r="W2316">
        <v>106.50579999999999</v>
      </c>
      <c r="X2316">
        <v>10.96827</v>
      </c>
      <c r="Y2316" t="s">
        <v>7864</v>
      </c>
    </row>
    <row r="2317" spans="1:25" x14ac:dyDescent="0.75">
      <c r="A2317">
        <v>65540237</v>
      </c>
      <c r="B2317" t="s">
        <v>2724</v>
      </c>
      <c r="C2317" t="s">
        <v>5407</v>
      </c>
      <c r="D2317" t="s">
        <v>5487</v>
      </c>
      <c r="E2317" t="s">
        <v>18</v>
      </c>
      <c r="F2317">
        <v>0</v>
      </c>
      <c r="I2317">
        <v>8</v>
      </c>
      <c r="J2317">
        <v>14.3333333333333</v>
      </c>
      <c r="K2317">
        <v>11</v>
      </c>
      <c r="L2317" t="s">
        <v>5508</v>
      </c>
      <c r="M2317" t="s">
        <v>5475</v>
      </c>
      <c r="N2317">
        <v>12.3333333333333</v>
      </c>
      <c r="O2317">
        <v>9.6666666666666696</v>
      </c>
      <c r="P2317">
        <v>0.78378378378378399</v>
      </c>
      <c r="Q2317" t="s">
        <v>5495</v>
      </c>
      <c r="R2317" t="s">
        <v>5477</v>
      </c>
      <c r="S2317" t="s">
        <v>46</v>
      </c>
      <c r="T2317" t="s">
        <v>11</v>
      </c>
      <c r="U2317" t="s">
        <v>19</v>
      </c>
      <c r="V2317" t="s">
        <v>7863</v>
      </c>
      <c r="W2317">
        <v>106.49979999999999</v>
      </c>
      <c r="X2317">
        <v>11.01446</v>
      </c>
      <c r="Y2317" t="s">
        <v>7864</v>
      </c>
    </row>
    <row r="2318" spans="1:25" x14ac:dyDescent="0.75">
      <c r="A2318">
        <v>65018801</v>
      </c>
      <c r="B2318" t="s">
        <v>6810</v>
      </c>
      <c r="C2318" t="s">
        <v>5407</v>
      </c>
      <c r="D2318" t="s">
        <v>5488</v>
      </c>
      <c r="E2318" t="s">
        <v>18</v>
      </c>
      <c r="F2318">
        <v>0</v>
      </c>
      <c r="G2318">
        <v>4</v>
      </c>
      <c r="H2318" t="s">
        <v>7287</v>
      </c>
      <c r="I2318">
        <v>14</v>
      </c>
      <c r="J2318">
        <v>15.3333333333333</v>
      </c>
      <c r="K2318">
        <v>30</v>
      </c>
      <c r="L2318" t="s">
        <v>5481</v>
      </c>
      <c r="M2318" t="s">
        <v>5475</v>
      </c>
      <c r="N2318">
        <v>12</v>
      </c>
      <c r="O2318">
        <v>7.3333333333333304</v>
      </c>
      <c r="P2318">
        <v>0.61111111111111105</v>
      </c>
      <c r="Q2318" t="s">
        <v>5521</v>
      </c>
      <c r="R2318" t="s">
        <v>5477</v>
      </c>
      <c r="S2318" t="s">
        <v>46</v>
      </c>
      <c r="T2318" t="s">
        <v>11</v>
      </c>
      <c r="U2318" t="s">
        <v>19</v>
      </c>
      <c r="V2318" t="s">
        <v>7859</v>
      </c>
      <c r="W2318">
        <v>106.5714</v>
      </c>
      <c r="X2318">
        <v>10.98502</v>
      </c>
      <c r="Y2318" t="s">
        <v>7864</v>
      </c>
    </row>
    <row r="2319" spans="1:25" x14ac:dyDescent="0.75">
      <c r="A2319">
        <v>65018802</v>
      </c>
      <c r="B2319" t="s">
        <v>6811</v>
      </c>
      <c r="C2319" t="s">
        <v>5407</v>
      </c>
      <c r="D2319" t="s">
        <v>5488</v>
      </c>
      <c r="E2319" t="s">
        <v>18</v>
      </c>
      <c r="F2319">
        <v>0</v>
      </c>
      <c r="G2319">
        <v>3</v>
      </c>
      <c r="H2319" t="s">
        <v>7287</v>
      </c>
      <c r="I2319">
        <v>7</v>
      </c>
      <c r="J2319">
        <v>10.3333333333333</v>
      </c>
      <c r="K2319">
        <v>31</v>
      </c>
      <c r="L2319" t="s">
        <v>5481</v>
      </c>
      <c r="M2319" t="s">
        <v>5475</v>
      </c>
      <c r="N2319">
        <v>12</v>
      </c>
      <c r="O2319">
        <v>7</v>
      </c>
      <c r="P2319">
        <v>0.58333333333333304</v>
      </c>
      <c r="Q2319" t="s">
        <v>5521</v>
      </c>
      <c r="R2319" t="s">
        <v>5477</v>
      </c>
      <c r="S2319" t="s">
        <v>46</v>
      </c>
      <c r="T2319" t="s">
        <v>11</v>
      </c>
      <c r="U2319" t="s">
        <v>19</v>
      </c>
      <c r="V2319" t="s">
        <v>7859</v>
      </c>
      <c r="W2319">
        <v>106.56101</v>
      </c>
      <c r="X2319">
        <v>10.98715</v>
      </c>
      <c r="Y2319" t="s">
        <v>7866</v>
      </c>
    </row>
    <row r="2320" spans="1:25" x14ac:dyDescent="0.75">
      <c r="A2320">
        <v>65065703</v>
      </c>
      <c r="B2320" t="s">
        <v>6851</v>
      </c>
      <c r="C2320" t="s">
        <v>5427</v>
      </c>
      <c r="D2320" t="s">
        <v>5496</v>
      </c>
      <c r="E2320" t="s">
        <v>18</v>
      </c>
      <c r="F2320">
        <v>0</v>
      </c>
      <c r="I2320">
        <v>3</v>
      </c>
      <c r="J2320">
        <v>4.6666666666666696</v>
      </c>
      <c r="L2320" t="s">
        <v>5508</v>
      </c>
      <c r="M2320" t="s">
        <v>5475</v>
      </c>
      <c r="N2320">
        <v>12</v>
      </c>
      <c r="O2320">
        <v>7.3333333333333304</v>
      </c>
      <c r="P2320">
        <v>0.61111111111111105</v>
      </c>
      <c r="Q2320" t="s">
        <v>5512</v>
      </c>
      <c r="R2320" t="s">
        <v>5483</v>
      </c>
      <c r="S2320" t="s">
        <v>46</v>
      </c>
      <c r="T2320" t="s">
        <v>11</v>
      </c>
      <c r="U2320" t="s">
        <v>19</v>
      </c>
      <c r="V2320" t="s">
        <v>7867</v>
      </c>
      <c r="W2320">
        <v>106.59654999999999</v>
      </c>
      <c r="X2320">
        <v>10.99719</v>
      </c>
      <c r="Y2320" t="s">
        <v>7864</v>
      </c>
    </row>
    <row r="2321" spans="1:25" x14ac:dyDescent="0.75">
      <c r="A2321">
        <v>65065977</v>
      </c>
      <c r="B2321" t="s">
        <v>6936</v>
      </c>
      <c r="C2321" t="s">
        <v>5390</v>
      </c>
      <c r="D2321" t="s">
        <v>5496</v>
      </c>
      <c r="E2321" t="s">
        <v>18</v>
      </c>
      <c r="F2321">
        <v>0</v>
      </c>
      <c r="I2321">
        <v>3</v>
      </c>
      <c r="J2321">
        <v>4</v>
      </c>
      <c r="L2321" t="s">
        <v>5508</v>
      </c>
      <c r="M2321" t="s">
        <v>5475</v>
      </c>
      <c r="N2321">
        <v>12</v>
      </c>
      <c r="O2321">
        <v>7.3333333333333304</v>
      </c>
      <c r="P2321">
        <v>0.61111111111111105</v>
      </c>
      <c r="Q2321" t="s">
        <v>5512</v>
      </c>
      <c r="R2321" t="s">
        <v>5483</v>
      </c>
      <c r="S2321" t="s">
        <v>46</v>
      </c>
      <c r="T2321" t="s">
        <v>11</v>
      </c>
      <c r="U2321" t="s">
        <v>19</v>
      </c>
      <c r="V2321" t="s">
        <v>7867</v>
      </c>
      <c r="W2321">
        <v>106.59703</v>
      </c>
      <c r="X2321">
        <v>10.9823</v>
      </c>
      <c r="Y2321" t="s">
        <v>7864</v>
      </c>
    </row>
    <row r="2322" spans="1:25" x14ac:dyDescent="0.75">
      <c r="A2322">
        <v>65540163</v>
      </c>
      <c r="B2322" t="s">
        <v>4117</v>
      </c>
      <c r="C2322" t="s">
        <v>5407</v>
      </c>
      <c r="D2322" t="s">
        <v>5488</v>
      </c>
      <c r="E2322" t="s">
        <v>18</v>
      </c>
      <c r="F2322">
        <v>0</v>
      </c>
      <c r="I2322">
        <v>2</v>
      </c>
      <c r="J2322">
        <v>4</v>
      </c>
      <c r="L2322" t="s">
        <v>5508</v>
      </c>
      <c r="M2322" t="s">
        <v>5475</v>
      </c>
      <c r="N2322">
        <v>12</v>
      </c>
      <c r="O2322">
        <v>8.3333333333333304</v>
      </c>
      <c r="P2322">
        <v>0.69444444444444497</v>
      </c>
      <c r="Q2322" t="s">
        <v>5476</v>
      </c>
      <c r="R2322" t="s">
        <v>5477</v>
      </c>
      <c r="S2322" t="s">
        <v>46</v>
      </c>
      <c r="T2322" t="s">
        <v>11</v>
      </c>
      <c r="U2322" t="s">
        <v>19</v>
      </c>
      <c r="V2322" t="s">
        <v>7867</v>
      </c>
      <c r="W2322">
        <v>106.64337999999999</v>
      </c>
      <c r="X2322">
        <v>10.97457</v>
      </c>
      <c r="Y2322" t="s">
        <v>7864</v>
      </c>
    </row>
    <row r="2323" spans="1:25" x14ac:dyDescent="0.75">
      <c r="A2323">
        <v>65719332</v>
      </c>
      <c r="B2323" t="s">
        <v>6519</v>
      </c>
      <c r="C2323" t="s">
        <v>5407</v>
      </c>
      <c r="D2323" t="s">
        <v>5488</v>
      </c>
      <c r="E2323" t="s">
        <v>18</v>
      </c>
      <c r="F2323">
        <v>0</v>
      </c>
      <c r="I2323">
        <v>16</v>
      </c>
      <c r="J2323">
        <v>7.3333333333333304</v>
      </c>
      <c r="K2323">
        <v>7</v>
      </c>
      <c r="L2323" t="s">
        <v>5508</v>
      </c>
      <c r="M2323" t="s">
        <v>5475</v>
      </c>
      <c r="N2323">
        <v>12</v>
      </c>
      <c r="O2323">
        <v>8.3333333333333304</v>
      </c>
      <c r="P2323">
        <v>0.69444444444444497</v>
      </c>
      <c r="Q2323" t="s">
        <v>5495</v>
      </c>
      <c r="R2323" t="s">
        <v>5477</v>
      </c>
      <c r="S2323" t="s">
        <v>46</v>
      </c>
      <c r="T2323" t="s">
        <v>11</v>
      </c>
      <c r="U2323" t="s">
        <v>19</v>
      </c>
      <c r="V2323" t="s">
        <v>7859</v>
      </c>
      <c r="W2323">
        <v>106.55221</v>
      </c>
      <c r="X2323">
        <v>11.01268</v>
      </c>
      <c r="Y2323" t="s">
        <v>7864</v>
      </c>
    </row>
    <row r="2324" spans="1:25" x14ac:dyDescent="0.75">
      <c r="A2324">
        <v>65026807</v>
      </c>
      <c r="B2324" t="s">
        <v>6494</v>
      </c>
      <c r="C2324" t="s">
        <v>5407</v>
      </c>
      <c r="D2324" t="s">
        <v>5488</v>
      </c>
      <c r="E2324" t="s">
        <v>18</v>
      </c>
      <c r="F2324">
        <v>0</v>
      </c>
      <c r="G2324">
        <v>25</v>
      </c>
      <c r="H2324" t="s">
        <v>7287</v>
      </c>
      <c r="I2324">
        <v>104</v>
      </c>
      <c r="J2324">
        <v>59</v>
      </c>
      <c r="K2324">
        <v>8</v>
      </c>
      <c r="L2324" t="s">
        <v>5481</v>
      </c>
      <c r="M2324" t="s">
        <v>5475</v>
      </c>
      <c r="N2324">
        <v>11.6666666666667</v>
      </c>
      <c r="O2324">
        <v>6.3333333333333304</v>
      </c>
      <c r="P2324">
        <v>0.54285714285714304</v>
      </c>
      <c r="Q2324" t="s">
        <v>5507</v>
      </c>
      <c r="R2324" t="s">
        <v>5486</v>
      </c>
      <c r="S2324" t="s">
        <v>46</v>
      </c>
      <c r="T2324" t="s">
        <v>11</v>
      </c>
      <c r="U2324" t="s">
        <v>19</v>
      </c>
      <c r="V2324" t="s">
        <v>7865</v>
      </c>
      <c r="W2324">
        <v>106.55723999999999</v>
      </c>
      <c r="X2324">
        <v>10.947039999999999</v>
      </c>
      <c r="Y2324" t="s">
        <v>7866</v>
      </c>
    </row>
    <row r="2325" spans="1:25" x14ac:dyDescent="0.75">
      <c r="A2325">
        <v>65038731</v>
      </c>
      <c r="B2325" t="s">
        <v>6345</v>
      </c>
      <c r="C2325" t="s">
        <v>5412</v>
      </c>
      <c r="D2325" t="s">
        <v>5488</v>
      </c>
      <c r="E2325" t="s">
        <v>18</v>
      </c>
      <c r="F2325">
        <v>0</v>
      </c>
      <c r="I2325">
        <v>3</v>
      </c>
      <c r="J2325">
        <v>6.3333333333333304</v>
      </c>
      <c r="K2325">
        <v>1</v>
      </c>
      <c r="L2325" t="s">
        <v>5508</v>
      </c>
      <c r="M2325" t="s">
        <v>5475</v>
      </c>
      <c r="N2325">
        <v>11.6666666666667</v>
      </c>
      <c r="O2325">
        <v>9</v>
      </c>
      <c r="P2325">
        <v>0.77142857142857102</v>
      </c>
      <c r="Q2325" t="s">
        <v>5512</v>
      </c>
      <c r="R2325" t="s">
        <v>5483</v>
      </c>
      <c r="S2325" t="s">
        <v>46</v>
      </c>
      <c r="T2325" t="s">
        <v>11</v>
      </c>
      <c r="U2325" t="s">
        <v>19</v>
      </c>
      <c r="V2325" t="s">
        <v>7867</v>
      </c>
      <c r="W2325">
        <v>106.57655</v>
      </c>
      <c r="X2325">
        <v>10.98925</v>
      </c>
      <c r="Y2325" t="s">
        <v>7864</v>
      </c>
    </row>
    <row r="2326" spans="1:25" x14ac:dyDescent="0.75">
      <c r="A2326">
        <v>65064485</v>
      </c>
      <c r="B2326" t="s">
        <v>6848</v>
      </c>
      <c r="C2326" t="s">
        <v>5427</v>
      </c>
      <c r="D2326" t="s">
        <v>5496</v>
      </c>
      <c r="E2326" t="s">
        <v>18</v>
      </c>
      <c r="F2326">
        <v>0</v>
      </c>
      <c r="G2326">
        <v>6</v>
      </c>
      <c r="H2326" t="s">
        <v>7287</v>
      </c>
      <c r="I2326">
        <v>6</v>
      </c>
      <c r="J2326">
        <v>5.6666666666666696</v>
      </c>
      <c r="L2326" t="s">
        <v>5481</v>
      </c>
      <c r="M2326" t="s">
        <v>5475</v>
      </c>
      <c r="N2326">
        <v>11.6666666666667</v>
      </c>
      <c r="O2326">
        <v>8.3333333333333304</v>
      </c>
      <c r="P2326">
        <v>0.71428571428571397</v>
      </c>
      <c r="Q2326" t="s">
        <v>5515</v>
      </c>
      <c r="R2326" t="s">
        <v>5483</v>
      </c>
      <c r="S2326" t="s">
        <v>46</v>
      </c>
      <c r="T2326" t="s">
        <v>11</v>
      </c>
      <c r="U2326" t="s">
        <v>19</v>
      </c>
      <c r="V2326" t="s">
        <v>7861</v>
      </c>
      <c r="W2326">
        <v>106.49399</v>
      </c>
      <c r="X2326">
        <v>10.981450000000001</v>
      </c>
      <c r="Y2326" t="s">
        <v>7864</v>
      </c>
    </row>
    <row r="2327" spans="1:25" x14ac:dyDescent="0.75">
      <c r="A2327">
        <v>65065732</v>
      </c>
      <c r="B2327" t="s">
        <v>6865</v>
      </c>
      <c r="C2327" t="s">
        <v>5390</v>
      </c>
      <c r="D2327" t="s">
        <v>5496</v>
      </c>
      <c r="E2327" t="s">
        <v>18</v>
      </c>
      <c r="F2327">
        <v>0</v>
      </c>
      <c r="I2327">
        <v>4</v>
      </c>
      <c r="J2327">
        <v>4.3333333333333304</v>
      </c>
      <c r="L2327" t="s">
        <v>5508</v>
      </c>
      <c r="M2327" t="s">
        <v>5475</v>
      </c>
      <c r="N2327">
        <v>11.6666666666667</v>
      </c>
      <c r="O2327">
        <v>7.3333333333333304</v>
      </c>
      <c r="P2327">
        <v>0.628571428571429</v>
      </c>
      <c r="Q2327" t="s">
        <v>5512</v>
      </c>
      <c r="R2327" t="s">
        <v>5483</v>
      </c>
      <c r="S2327" t="s">
        <v>46</v>
      </c>
      <c r="T2327" t="s">
        <v>11</v>
      </c>
      <c r="U2327" t="s">
        <v>19</v>
      </c>
      <c r="V2327" t="s">
        <v>7859</v>
      </c>
      <c r="W2327">
        <v>106.60505999999999</v>
      </c>
      <c r="X2327">
        <v>10.95659</v>
      </c>
      <c r="Y2327" t="s">
        <v>7864</v>
      </c>
    </row>
    <row r="2328" spans="1:25" x14ac:dyDescent="0.75">
      <c r="A2328">
        <v>65540178</v>
      </c>
      <c r="B2328" t="s">
        <v>6580</v>
      </c>
      <c r="C2328" t="s">
        <v>5407</v>
      </c>
      <c r="D2328" t="s">
        <v>5488</v>
      </c>
      <c r="E2328" t="s">
        <v>18</v>
      </c>
      <c r="F2328">
        <v>0</v>
      </c>
      <c r="I2328">
        <v>3</v>
      </c>
      <c r="J2328">
        <v>5.3333333333333304</v>
      </c>
      <c r="K2328">
        <v>2</v>
      </c>
      <c r="L2328" t="s">
        <v>5508</v>
      </c>
      <c r="M2328" t="s">
        <v>5475</v>
      </c>
      <c r="N2328">
        <v>11.6666666666667</v>
      </c>
      <c r="O2328">
        <v>8.3333333333333304</v>
      </c>
      <c r="P2328">
        <v>0.71428571428571397</v>
      </c>
      <c r="Q2328" t="s">
        <v>5510</v>
      </c>
      <c r="R2328" t="s">
        <v>5486</v>
      </c>
      <c r="S2328" t="s">
        <v>46</v>
      </c>
      <c r="T2328" t="s">
        <v>11</v>
      </c>
      <c r="U2328" t="s">
        <v>19</v>
      </c>
      <c r="V2328" t="s">
        <v>7870</v>
      </c>
      <c r="W2328">
        <v>106.40994000000001</v>
      </c>
      <c r="X2328">
        <v>10.99094</v>
      </c>
      <c r="Y2328" t="s">
        <v>7864</v>
      </c>
    </row>
    <row r="2329" spans="1:25" x14ac:dyDescent="0.75">
      <c r="A2329">
        <v>65011143</v>
      </c>
      <c r="B2329" t="s">
        <v>6819</v>
      </c>
      <c r="C2329" t="s">
        <v>5407</v>
      </c>
      <c r="D2329" t="s">
        <v>5488</v>
      </c>
      <c r="E2329" t="s">
        <v>18</v>
      </c>
      <c r="F2329">
        <v>0</v>
      </c>
      <c r="I2329">
        <v>7</v>
      </c>
      <c r="J2329">
        <v>5</v>
      </c>
      <c r="K2329">
        <v>10</v>
      </c>
      <c r="L2329" t="s">
        <v>5508</v>
      </c>
      <c r="M2329" t="s">
        <v>5475</v>
      </c>
      <c r="N2329">
        <v>11.3333333333333</v>
      </c>
      <c r="O2329">
        <v>8.3333333333333304</v>
      </c>
      <c r="P2329">
        <v>0.73529411764705899</v>
      </c>
      <c r="Q2329" t="s">
        <v>5500</v>
      </c>
      <c r="R2329" t="s">
        <v>5486</v>
      </c>
      <c r="S2329" t="s">
        <v>46</v>
      </c>
      <c r="T2329" t="s">
        <v>11</v>
      </c>
      <c r="U2329" t="s">
        <v>19</v>
      </c>
      <c r="V2329" t="s">
        <v>7861</v>
      </c>
      <c r="W2329">
        <v>106.4829</v>
      </c>
      <c r="X2329">
        <v>10.968830000000001</v>
      </c>
      <c r="Y2329" t="s">
        <v>7864</v>
      </c>
    </row>
    <row r="2330" spans="1:25" x14ac:dyDescent="0.75">
      <c r="A2330">
        <v>65021940</v>
      </c>
      <c r="B2330" t="s">
        <v>6747</v>
      </c>
      <c r="C2330" t="s">
        <v>5407</v>
      </c>
      <c r="D2330" t="s">
        <v>5488</v>
      </c>
      <c r="E2330" t="s">
        <v>18</v>
      </c>
      <c r="F2330">
        <v>0</v>
      </c>
      <c r="I2330">
        <v>3</v>
      </c>
      <c r="J2330">
        <v>12.6666666666667</v>
      </c>
      <c r="L2330" t="s">
        <v>5508</v>
      </c>
      <c r="M2330" t="s">
        <v>5475</v>
      </c>
      <c r="N2330">
        <v>11.3333333333333</v>
      </c>
      <c r="O2330">
        <v>7.3333333333333304</v>
      </c>
      <c r="P2330">
        <v>0.64705882352941202</v>
      </c>
      <c r="Q2330" t="s">
        <v>5521</v>
      </c>
      <c r="R2330" t="s">
        <v>5477</v>
      </c>
      <c r="S2330" t="s">
        <v>46</v>
      </c>
      <c r="T2330" t="s">
        <v>11</v>
      </c>
      <c r="U2330" t="s">
        <v>19</v>
      </c>
      <c r="V2330" t="s">
        <v>7861</v>
      </c>
      <c r="W2330">
        <v>106.57035</v>
      </c>
      <c r="X2330">
        <v>10.99827</v>
      </c>
      <c r="Y2330" t="s">
        <v>7864</v>
      </c>
    </row>
    <row r="2331" spans="1:25" x14ac:dyDescent="0.75">
      <c r="A2331">
        <v>65064309</v>
      </c>
      <c r="B2331" t="s">
        <v>6830</v>
      </c>
      <c r="C2331" t="s">
        <v>5427</v>
      </c>
      <c r="D2331" t="s">
        <v>5496</v>
      </c>
      <c r="E2331" t="s">
        <v>18</v>
      </c>
      <c r="F2331">
        <v>0</v>
      </c>
      <c r="I2331">
        <v>6</v>
      </c>
      <c r="J2331">
        <v>7</v>
      </c>
      <c r="L2331" t="s">
        <v>5508</v>
      </c>
      <c r="M2331" t="s">
        <v>5475</v>
      </c>
      <c r="N2331">
        <v>11.3333333333333</v>
      </c>
      <c r="O2331">
        <v>8.3333333333333304</v>
      </c>
      <c r="P2331">
        <v>0.73529411764705899</v>
      </c>
      <c r="Q2331" t="s">
        <v>5515</v>
      </c>
      <c r="R2331" t="s">
        <v>5483</v>
      </c>
      <c r="S2331" t="s">
        <v>46</v>
      </c>
      <c r="T2331" t="s">
        <v>11</v>
      </c>
      <c r="U2331" t="s">
        <v>19</v>
      </c>
      <c r="V2331" t="s">
        <v>7863</v>
      </c>
      <c r="W2331">
        <v>106.48372999999999</v>
      </c>
      <c r="X2331">
        <v>10.99179</v>
      </c>
      <c r="Y2331" t="s">
        <v>7864</v>
      </c>
    </row>
    <row r="2332" spans="1:25" x14ac:dyDescent="0.75">
      <c r="A2332">
        <v>65065426</v>
      </c>
      <c r="B2332" t="s">
        <v>6881</v>
      </c>
      <c r="C2332" t="s">
        <v>5427</v>
      </c>
      <c r="D2332" t="s">
        <v>5496</v>
      </c>
      <c r="E2332" t="s">
        <v>18</v>
      </c>
      <c r="F2332">
        <v>0</v>
      </c>
      <c r="I2332">
        <v>6</v>
      </c>
      <c r="J2332">
        <v>7</v>
      </c>
      <c r="L2332" t="s">
        <v>5508</v>
      </c>
      <c r="M2332" t="s">
        <v>5475</v>
      </c>
      <c r="N2332">
        <v>11.3333333333333</v>
      </c>
      <c r="O2332">
        <v>8.3333333333333304</v>
      </c>
      <c r="P2332">
        <v>0.73529411764705899</v>
      </c>
      <c r="Q2332" t="s">
        <v>5515</v>
      </c>
      <c r="R2332" t="s">
        <v>5483</v>
      </c>
      <c r="S2332" t="s">
        <v>46</v>
      </c>
      <c r="T2332" t="s">
        <v>11</v>
      </c>
      <c r="U2332" t="s">
        <v>19</v>
      </c>
      <c r="V2332" t="s">
        <v>7870</v>
      </c>
      <c r="W2332">
        <v>106.42307</v>
      </c>
      <c r="X2332">
        <v>11.007160000000001</v>
      </c>
      <c r="Y2332" t="s">
        <v>7864</v>
      </c>
    </row>
    <row r="2333" spans="1:25" x14ac:dyDescent="0.75">
      <c r="A2333">
        <v>65065484</v>
      </c>
      <c r="B2333" t="s">
        <v>6833</v>
      </c>
      <c r="C2333" t="s">
        <v>5427</v>
      </c>
      <c r="D2333" t="s">
        <v>5496</v>
      </c>
      <c r="E2333" t="s">
        <v>18</v>
      </c>
      <c r="F2333">
        <v>0</v>
      </c>
      <c r="I2333">
        <v>7</v>
      </c>
      <c r="J2333">
        <v>7.3333333333333304</v>
      </c>
      <c r="L2333" t="s">
        <v>5508</v>
      </c>
      <c r="M2333" t="s">
        <v>5475</v>
      </c>
      <c r="N2333">
        <v>11.3333333333333</v>
      </c>
      <c r="O2333">
        <v>8</v>
      </c>
      <c r="P2333">
        <v>0.70588235294117596</v>
      </c>
      <c r="Q2333" t="s">
        <v>5515</v>
      </c>
      <c r="R2333" t="s">
        <v>5483</v>
      </c>
      <c r="S2333" t="s">
        <v>46</v>
      </c>
      <c r="T2333" t="s">
        <v>11</v>
      </c>
      <c r="U2333" t="s">
        <v>19</v>
      </c>
      <c r="V2333" t="s">
        <v>7863</v>
      </c>
      <c r="W2333">
        <v>106.47636</v>
      </c>
      <c r="X2333">
        <v>11.003819999999999</v>
      </c>
      <c r="Y2333" t="s">
        <v>7864</v>
      </c>
    </row>
    <row r="2334" spans="1:25" x14ac:dyDescent="0.75">
      <c r="A2334">
        <v>65065659</v>
      </c>
      <c r="B2334" t="s">
        <v>6883</v>
      </c>
      <c r="C2334" t="s">
        <v>5427</v>
      </c>
      <c r="D2334" t="s">
        <v>5496</v>
      </c>
      <c r="E2334" t="s">
        <v>18</v>
      </c>
      <c r="F2334">
        <v>0</v>
      </c>
      <c r="G2334">
        <v>6</v>
      </c>
      <c r="H2334" t="s">
        <v>7287</v>
      </c>
      <c r="I2334">
        <v>6</v>
      </c>
      <c r="J2334">
        <v>7</v>
      </c>
      <c r="L2334" t="s">
        <v>5481</v>
      </c>
      <c r="M2334" t="s">
        <v>5475</v>
      </c>
      <c r="N2334">
        <v>11.3333333333333</v>
      </c>
      <c r="O2334">
        <v>8.6666666666666696</v>
      </c>
      <c r="P2334">
        <v>0.76470588235294101</v>
      </c>
      <c r="Q2334" t="s">
        <v>5515</v>
      </c>
      <c r="R2334" t="s">
        <v>5483</v>
      </c>
      <c r="S2334" t="s">
        <v>46</v>
      </c>
      <c r="T2334" t="s">
        <v>11</v>
      </c>
      <c r="U2334" t="s">
        <v>19</v>
      </c>
      <c r="V2334" t="s">
        <v>7861</v>
      </c>
      <c r="W2334">
        <v>106.49925</v>
      </c>
      <c r="X2334">
        <v>10.97865</v>
      </c>
      <c r="Y2334" t="s">
        <v>7864</v>
      </c>
    </row>
    <row r="2335" spans="1:25" x14ac:dyDescent="0.75">
      <c r="A2335">
        <v>65065791</v>
      </c>
      <c r="B2335" t="s">
        <v>6853</v>
      </c>
      <c r="C2335" t="s">
        <v>5427</v>
      </c>
      <c r="D2335" t="s">
        <v>5496</v>
      </c>
      <c r="E2335" t="s">
        <v>18</v>
      </c>
      <c r="F2335">
        <v>0</v>
      </c>
      <c r="I2335">
        <v>5</v>
      </c>
      <c r="J2335">
        <v>4.3333333333333304</v>
      </c>
      <c r="L2335" t="s">
        <v>5508</v>
      </c>
      <c r="M2335" t="s">
        <v>5475</v>
      </c>
      <c r="N2335">
        <v>11.3333333333333</v>
      </c>
      <c r="O2335">
        <v>8.3333333333333304</v>
      </c>
      <c r="P2335">
        <v>0.73529411764705899</v>
      </c>
      <c r="Q2335" t="s">
        <v>5515</v>
      </c>
      <c r="R2335" t="s">
        <v>5483</v>
      </c>
      <c r="S2335" t="s">
        <v>46</v>
      </c>
      <c r="T2335" t="s">
        <v>11</v>
      </c>
      <c r="U2335" t="s">
        <v>19</v>
      </c>
      <c r="V2335" t="s">
        <v>7861</v>
      </c>
      <c r="W2335">
        <v>106.44897</v>
      </c>
      <c r="X2335">
        <v>10.994300000000001</v>
      </c>
      <c r="Y2335" t="s">
        <v>7864</v>
      </c>
    </row>
    <row r="2336" spans="1:25" x14ac:dyDescent="0.75">
      <c r="A2336">
        <v>65501349</v>
      </c>
      <c r="B2336" t="s">
        <v>7601</v>
      </c>
      <c r="C2336" t="s">
        <v>5407</v>
      </c>
      <c r="D2336" t="s">
        <v>5488</v>
      </c>
      <c r="E2336" t="s">
        <v>18</v>
      </c>
      <c r="F2336">
        <v>0</v>
      </c>
      <c r="G2336">
        <v>23</v>
      </c>
      <c r="H2336" t="s">
        <v>7287</v>
      </c>
      <c r="I2336">
        <v>76</v>
      </c>
      <c r="J2336">
        <v>43.6666666666667</v>
      </c>
      <c r="K2336">
        <v>12</v>
      </c>
      <c r="L2336" t="s">
        <v>5481</v>
      </c>
      <c r="M2336" t="s">
        <v>5475</v>
      </c>
      <c r="N2336">
        <v>11.3333333333333</v>
      </c>
      <c r="O2336">
        <v>8</v>
      </c>
      <c r="P2336">
        <v>0.70588235294117596</v>
      </c>
      <c r="Q2336" t="s">
        <v>5507</v>
      </c>
      <c r="R2336" t="s">
        <v>5486</v>
      </c>
      <c r="S2336" t="s">
        <v>46</v>
      </c>
      <c r="T2336" t="s">
        <v>11</v>
      </c>
      <c r="U2336" t="s">
        <v>19</v>
      </c>
      <c r="V2336" t="s">
        <v>7869</v>
      </c>
      <c r="W2336">
        <v>106.54912</v>
      </c>
      <c r="X2336">
        <v>10.95248</v>
      </c>
      <c r="Y2336" t="s">
        <v>7864</v>
      </c>
    </row>
    <row r="2337" spans="1:25" x14ac:dyDescent="0.75">
      <c r="A2337">
        <v>65507060</v>
      </c>
      <c r="B2337" t="s">
        <v>6895</v>
      </c>
      <c r="C2337" t="s">
        <v>5407</v>
      </c>
      <c r="D2337" t="s">
        <v>5488</v>
      </c>
      <c r="E2337" t="s">
        <v>18</v>
      </c>
      <c r="F2337">
        <v>0</v>
      </c>
      <c r="G2337">
        <v>3</v>
      </c>
      <c r="H2337" t="s">
        <v>7287</v>
      </c>
      <c r="I2337">
        <v>7</v>
      </c>
      <c r="J2337">
        <v>7.6666666666666696</v>
      </c>
      <c r="K2337">
        <v>4</v>
      </c>
      <c r="L2337" t="s">
        <v>5481</v>
      </c>
      <c r="M2337" t="s">
        <v>5475</v>
      </c>
      <c r="N2337">
        <v>11.3333333333333</v>
      </c>
      <c r="O2337">
        <v>6.3333333333333304</v>
      </c>
      <c r="P2337">
        <v>0.55882352941176505</v>
      </c>
      <c r="Q2337" t="s">
        <v>5521</v>
      </c>
      <c r="R2337" t="s">
        <v>5477</v>
      </c>
      <c r="S2337" t="s">
        <v>46</v>
      </c>
      <c r="T2337" t="s">
        <v>11</v>
      </c>
      <c r="U2337" t="s">
        <v>19</v>
      </c>
      <c r="V2337" t="s">
        <v>7869</v>
      </c>
      <c r="W2337">
        <v>106.51810999999999</v>
      </c>
      <c r="X2337">
        <v>10.983980000000001</v>
      </c>
      <c r="Y2337" t="s">
        <v>7866</v>
      </c>
    </row>
    <row r="2338" spans="1:25" x14ac:dyDescent="0.75">
      <c r="A2338">
        <v>65540054</v>
      </c>
      <c r="B2338" t="s">
        <v>6100</v>
      </c>
      <c r="C2338" t="s">
        <v>5407</v>
      </c>
      <c r="D2338" t="s">
        <v>5488</v>
      </c>
      <c r="E2338" t="s">
        <v>18</v>
      </c>
      <c r="F2338">
        <v>0</v>
      </c>
      <c r="J2338">
        <v>3.6666666666666701</v>
      </c>
      <c r="K2338">
        <v>5</v>
      </c>
      <c r="L2338" t="s">
        <v>5508</v>
      </c>
      <c r="M2338" t="s">
        <v>5475</v>
      </c>
      <c r="N2338">
        <v>11.3333333333333</v>
      </c>
      <c r="O2338">
        <v>6.6666666666666696</v>
      </c>
      <c r="P2338">
        <v>0.58823529411764697</v>
      </c>
      <c r="Q2338" t="s">
        <v>5495</v>
      </c>
      <c r="R2338" t="s">
        <v>5477</v>
      </c>
      <c r="S2338" t="s">
        <v>46</v>
      </c>
      <c r="T2338" t="s">
        <v>11</v>
      </c>
      <c r="U2338" t="s">
        <v>19</v>
      </c>
      <c r="V2338" t="s">
        <v>7863</v>
      </c>
      <c r="W2338">
        <v>106.52427</v>
      </c>
      <c r="X2338">
        <v>11.033239999999999</v>
      </c>
      <c r="Y2338" t="s">
        <v>7866</v>
      </c>
    </row>
    <row r="2339" spans="1:25" x14ac:dyDescent="0.75">
      <c r="A2339">
        <v>65540183</v>
      </c>
      <c r="B2339" t="s">
        <v>301</v>
      </c>
      <c r="C2339" t="s">
        <v>5407</v>
      </c>
      <c r="D2339" t="s">
        <v>5488</v>
      </c>
      <c r="E2339" t="s">
        <v>18</v>
      </c>
      <c r="F2339">
        <v>0</v>
      </c>
      <c r="I2339">
        <v>3</v>
      </c>
      <c r="J2339">
        <v>4.3333333333333304</v>
      </c>
      <c r="K2339">
        <v>4</v>
      </c>
      <c r="L2339" t="s">
        <v>5508</v>
      </c>
      <c r="M2339" t="s">
        <v>5475</v>
      </c>
      <c r="N2339">
        <v>11.3333333333333</v>
      </c>
      <c r="O2339">
        <v>8.3333333333333304</v>
      </c>
      <c r="P2339">
        <v>0.73529411764705899</v>
      </c>
      <c r="Q2339" t="s">
        <v>5510</v>
      </c>
      <c r="R2339" t="s">
        <v>5486</v>
      </c>
      <c r="S2339" t="s">
        <v>46</v>
      </c>
      <c r="T2339" t="s">
        <v>11</v>
      </c>
      <c r="U2339" t="s">
        <v>19</v>
      </c>
      <c r="V2339" t="s">
        <v>7870</v>
      </c>
      <c r="W2339">
        <v>106.37342</v>
      </c>
      <c r="X2339">
        <v>10.993919999999999</v>
      </c>
      <c r="Y2339" t="s">
        <v>7864</v>
      </c>
    </row>
    <row r="2340" spans="1:25" x14ac:dyDescent="0.75">
      <c r="A2340">
        <v>65709794</v>
      </c>
      <c r="B2340" t="s">
        <v>5918</v>
      </c>
      <c r="C2340" t="s">
        <v>5407</v>
      </c>
      <c r="D2340" t="s">
        <v>5488</v>
      </c>
      <c r="E2340" t="s">
        <v>18</v>
      </c>
      <c r="F2340">
        <v>0</v>
      </c>
      <c r="I2340">
        <v>7</v>
      </c>
      <c r="J2340">
        <v>6.3333333333333304</v>
      </c>
      <c r="K2340">
        <v>3</v>
      </c>
      <c r="L2340" t="s">
        <v>5508</v>
      </c>
      <c r="M2340" t="s">
        <v>5475</v>
      </c>
      <c r="N2340">
        <v>11.3333333333333</v>
      </c>
      <c r="O2340">
        <v>8.6666666666666696</v>
      </c>
      <c r="P2340">
        <v>0.76470588235294101</v>
      </c>
      <c r="Q2340" t="s">
        <v>5510</v>
      </c>
      <c r="R2340" t="s">
        <v>5486</v>
      </c>
      <c r="S2340" t="s">
        <v>46</v>
      </c>
      <c r="T2340" t="s">
        <v>11</v>
      </c>
      <c r="U2340" t="s">
        <v>19</v>
      </c>
      <c r="V2340" t="s">
        <v>7870</v>
      </c>
      <c r="W2340">
        <v>106.38615</v>
      </c>
      <c r="X2340">
        <v>10.98476</v>
      </c>
      <c r="Y2340" t="s">
        <v>7864</v>
      </c>
    </row>
    <row r="2341" spans="1:25" x14ac:dyDescent="0.75">
      <c r="A2341">
        <v>65026375</v>
      </c>
      <c r="B2341" t="s">
        <v>6574</v>
      </c>
      <c r="C2341" t="s">
        <v>5416</v>
      </c>
      <c r="D2341" t="s">
        <v>5488</v>
      </c>
      <c r="E2341" t="s">
        <v>18</v>
      </c>
      <c r="F2341">
        <v>0</v>
      </c>
      <c r="I2341">
        <v>7</v>
      </c>
      <c r="J2341">
        <v>5</v>
      </c>
      <c r="K2341">
        <v>1</v>
      </c>
      <c r="L2341" t="s">
        <v>5508</v>
      </c>
      <c r="M2341" t="s">
        <v>5475</v>
      </c>
      <c r="N2341">
        <v>11</v>
      </c>
      <c r="O2341">
        <v>6.6666666666666696</v>
      </c>
      <c r="P2341">
        <v>0.60606060606060597</v>
      </c>
      <c r="Q2341" t="s">
        <v>5482</v>
      </c>
      <c r="R2341" t="s">
        <v>5483</v>
      </c>
      <c r="S2341" t="s">
        <v>46</v>
      </c>
      <c r="T2341" t="s">
        <v>11</v>
      </c>
      <c r="U2341" t="s">
        <v>19</v>
      </c>
      <c r="V2341" t="s">
        <v>7869</v>
      </c>
      <c r="W2341">
        <v>106.50660000000001</v>
      </c>
      <c r="X2341">
        <v>10.97024</v>
      </c>
      <c r="Y2341" t="s">
        <v>7864</v>
      </c>
    </row>
    <row r="2342" spans="1:25" x14ac:dyDescent="0.75">
      <c r="A2342">
        <v>65045250</v>
      </c>
      <c r="B2342" t="s">
        <v>6842</v>
      </c>
      <c r="C2342" t="s">
        <v>5427</v>
      </c>
      <c r="D2342" t="s">
        <v>5496</v>
      </c>
      <c r="E2342" t="s">
        <v>18</v>
      </c>
      <c r="F2342">
        <v>0</v>
      </c>
      <c r="I2342">
        <v>6</v>
      </c>
      <c r="J2342">
        <v>5.3333333333333304</v>
      </c>
      <c r="L2342" t="s">
        <v>5508</v>
      </c>
      <c r="M2342" t="s">
        <v>5475</v>
      </c>
      <c r="N2342">
        <v>11</v>
      </c>
      <c r="O2342">
        <v>8</v>
      </c>
      <c r="P2342">
        <v>0.72727272727272696</v>
      </c>
      <c r="Q2342" t="s">
        <v>5515</v>
      </c>
      <c r="R2342" t="s">
        <v>5483</v>
      </c>
      <c r="S2342" t="s">
        <v>46</v>
      </c>
      <c r="T2342" t="s">
        <v>11</v>
      </c>
      <c r="U2342" t="s">
        <v>19</v>
      </c>
      <c r="V2342" t="s">
        <v>7863</v>
      </c>
      <c r="W2342">
        <v>106.47235000000001</v>
      </c>
      <c r="X2342">
        <v>11.009029999999999</v>
      </c>
      <c r="Y2342" t="s">
        <v>7864</v>
      </c>
    </row>
    <row r="2343" spans="1:25" x14ac:dyDescent="0.75">
      <c r="A2343">
        <v>65065383</v>
      </c>
      <c r="B2343" t="s">
        <v>6906</v>
      </c>
      <c r="C2343" t="s">
        <v>5427</v>
      </c>
      <c r="D2343" t="s">
        <v>5496</v>
      </c>
      <c r="E2343" t="s">
        <v>18</v>
      </c>
      <c r="F2343">
        <v>0</v>
      </c>
      <c r="I2343">
        <v>12</v>
      </c>
      <c r="J2343">
        <v>7.3333333333333304</v>
      </c>
      <c r="L2343" t="s">
        <v>5508</v>
      </c>
      <c r="M2343" t="s">
        <v>5475</v>
      </c>
      <c r="N2343">
        <v>11</v>
      </c>
      <c r="O2343">
        <v>8</v>
      </c>
      <c r="P2343">
        <v>0.72727272727272696</v>
      </c>
      <c r="Q2343" t="s">
        <v>5515</v>
      </c>
      <c r="R2343" t="s">
        <v>5483</v>
      </c>
      <c r="S2343" t="s">
        <v>46</v>
      </c>
      <c r="T2343" t="s">
        <v>11</v>
      </c>
      <c r="U2343" t="s">
        <v>19</v>
      </c>
      <c r="V2343" t="s">
        <v>7863</v>
      </c>
      <c r="W2343">
        <v>106.47798</v>
      </c>
      <c r="X2343">
        <v>11.00207</v>
      </c>
      <c r="Y2343" t="s">
        <v>7864</v>
      </c>
    </row>
    <row r="2344" spans="1:25" x14ac:dyDescent="0.75">
      <c r="A2344">
        <v>65065430</v>
      </c>
      <c r="B2344" t="s">
        <v>7614</v>
      </c>
      <c r="C2344" t="s">
        <v>5427</v>
      </c>
      <c r="D2344" t="s">
        <v>5496</v>
      </c>
      <c r="E2344" t="s">
        <v>18</v>
      </c>
      <c r="F2344">
        <v>0</v>
      </c>
      <c r="I2344">
        <v>5</v>
      </c>
      <c r="J2344">
        <v>5</v>
      </c>
      <c r="L2344" t="s">
        <v>5508</v>
      </c>
      <c r="M2344" t="s">
        <v>5475</v>
      </c>
      <c r="N2344">
        <v>11</v>
      </c>
      <c r="O2344">
        <v>8</v>
      </c>
      <c r="P2344">
        <v>0.72727272727272696</v>
      </c>
      <c r="Q2344" t="s">
        <v>5515</v>
      </c>
      <c r="R2344" t="s">
        <v>5483</v>
      </c>
      <c r="S2344" t="s">
        <v>46</v>
      </c>
      <c r="T2344" t="s">
        <v>11</v>
      </c>
      <c r="U2344" t="s">
        <v>19</v>
      </c>
      <c r="V2344" t="s">
        <v>7870</v>
      </c>
      <c r="W2344">
        <v>106.42118000000001</v>
      </c>
      <c r="X2344">
        <v>11.00802</v>
      </c>
      <c r="Y2344" t="s">
        <v>7864</v>
      </c>
    </row>
    <row r="2345" spans="1:25" x14ac:dyDescent="0.75">
      <c r="A2345">
        <v>65065433</v>
      </c>
      <c r="B2345" t="s">
        <v>6966</v>
      </c>
      <c r="C2345" t="s">
        <v>5427</v>
      </c>
      <c r="D2345" t="s">
        <v>5496</v>
      </c>
      <c r="E2345" t="s">
        <v>18</v>
      </c>
      <c r="F2345">
        <v>0</v>
      </c>
      <c r="I2345">
        <v>6</v>
      </c>
      <c r="J2345">
        <v>5</v>
      </c>
      <c r="L2345" t="s">
        <v>5508</v>
      </c>
      <c r="M2345" t="s">
        <v>5475</v>
      </c>
      <c r="N2345">
        <v>11</v>
      </c>
      <c r="O2345">
        <v>8</v>
      </c>
      <c r="P2345">
        <v>0.72727272727272696</v>
      </c>
      <c r="Q2345" t="s">
        <v>5515</v>
      </c>
      <c r="R2345" t="s">
        <v>5483</v>
      </c>
      <c r="S2345" t="s">
        <v>46</v>
      </c>
      <c r="T2345" t="s">
        <v>11</v>
      </c>
      <c r="U2345" t="s">
        <v>19</v>
      </c>
      <c r="V2345" t="s">
        <v>7861</v>
      </c>
      <c r="W2345">
        <v>106.49915</v>
      </c>
      <c r="X2345">
        <v>10.97888</v>
      </c>
      <c r="Y2345" t="s">
        <v>7864</v>
      </c>
    </row>
    <row r="2346" spans="1:25" x14ac:dyDescent="0.75">
      <c r="A2346">
        <v>65065438</v>
      </c>
      <c r="B2346" t="s">
        <v>6894</v>
      </c>
      <c r="C2346" t="s">
        <v>5427</v>
      </c>
      <c r="D2346" t="s">
        <v>5496</v>
      </c>
      <c r="E2346" t="s">
        <v>18</v>
      </c>
      <c r="F2346">
        <v>0</v>
      </c>
      <c r="I2346">
        <v>5</v>
      </c>
      <c r="J2346">
        <v>5</v>
      </c>
      <c r="L2346" t="s">
        <v>5508</v>
      </c>
      <c r="M2346" t="s">
        <v>5475</v>
      </c>
      <c r="N2346">
        <v>11</v>
      </c>
      <c r="O2346">
        <v>8</v>
      </c>
      <c r="P2346">
        <v>0.72727272727272696</v>
      </c>
      <c r="Q2346" t="s">
        <v>5515</v>
      </c>
      <c r="R2346" t="s">
        <v>5483</v>
      </c>
      <c r="S2346" t="s">
        <v>46</v>
      </c>
      <c r="T2346" t="s">
        <v>11</v>
      </c>
      <c r="U2346" t="s">
        <v>19</v>
      </c>
      <c r="V2346" t="s">
        <v>7861</v>
      </c>
      <c r="W2346">
        <v>106.46388</v>
      </c>
      <c r="X2346">
        <v>10.98128</v>
      </c>
      <c r="Y2346" t="s">
        <v>7864</v>
      </c>
    </row>
    <row r="2347" spans="1:25" x14ac:dyDescent="0.75">
      <c r="A2347">
        <v>65065798</v>
      </c>
      <c r="B2347" t="s">
        <v>6884</v>
      </c>
      <c r="C2347" t="s">
        <v>5427</v>
      </c>
      <c r="D2347" t="s">
        <v>5496</v>
      </c>
      <c r="E2347" t="s">
        <v>18</v>
      </c>
      <c r="F2347">
        <v>0</v>
      </c>
      <c r="I2347">
        <v>6</v>
      </c>
      <c r="J2347">
        <v>5</v>
      </c>
      <c r="L2347" t="s">
        <v>5508</v>
      </c>
      <c r="M2347" t="s">
        <v>5475</v>
      </c>
      <c r="N2347">
        <v>11</v>
      </c>
      <c r="O2347">
        <v>8</v>
      </c>
      <c r="P2347">
        <v>0.72727272727272696</v>
      </c>
      <c r="Q2347" t="s">
        <v>5515</v>
      </c>
      <c r="R2347" t="s">
        <v>5483</v>
      </c>
      <c r="S2347" t="s">
        <v>46</v>
      </c>
      <c r="T2347" t="s">
        <v>11</v>
      </c>
      <c r="U2347" t="s">
        <v>19</v>
      </c>
      <c r="V2347" t="s">
        <v>7861</v>
      </c>
      <c r="W2347">
        <v>106.49672</v>
      </c>
      <c r="X2347">
        <v>10.981260000000001</v>
      </c>
      <c r="Y2347" t="s">
        <v>7864</v>
      </c>
    </row>
    <row r="2348" spans="1:25" x14ac:dyDescent="0.75">
      <c r="A2348">
        <v>65501350</v>
      </c>
      <c r="B2348" t="s">
        <v>6855</v>
      </c>
      <c r="C2348" t="s">
        <v>5407</v>
      </c>
      <c r="D2348" t="s">
        <v>5488</v>
      </c>
      <c r="E2348" t="s">
        <v>18</v>
      </c>
      <c r="F2348">
        <v>0</v>
      </c>
      <c r="G2348">
        <v>10</v>
      </c>
      <c r="H2348" t="s">
        <v>7287</v>
      </c>
      <c r="I2348">
        <v>14</v>
      </c>
      <c r="J2348">
        <v>11</v>
      </c>
      <c r="K2348">
        <v>6</v>
      </c>
      <c r="L2348" t="s">
        <v>5481</v>
      </c>
      <c r="M2348" t="s">
        <v>5475</v>
      </c>
      <c r="N2348">
        <v>11</v>
      </c>
      <c r="O2348">
        <v>8.3333333333333304</v>
      </c>
      <c r="P2348">
        <v>0.75757575757575801</v>
      </c>
      <c r="Q2348" t="s">
        <v>5507</v>
      </c>
      <c r="R2348" t="s">
        <v>5486</v>
      </c>
      <c r="S2348" t="s">
        <v>46</v>
      </c>
      <c r="T2348" t="s">
        <v>11</v>
      </c>
      <c r="U2348" t="s">
        <v>19</v>
      </c>
      <c r="V2348" t="s">
        <v>7869</v>
      </c>
      <c r="W2348">
        <v>106.55437000000001</v>
      </c>
      <c r="X2348">
        <v>10.947929999999999</v>
      </c>
      <c r="Y2348" t="s">
        <v>7864</v>
      </c>
    </row>
    <row r="2349" spans="1:25" x14ac:dyDescent="0.75">
      <c r="A2349">
        <v>65526766</v>
      </c>
      <c r="B2349" t="s">
        <v>6824</v>
      </c>
      <c r="C2349" t="s">
        <v>5407</v>
      </c>
      <c r="D2349" t="s">
        <v>5488</v>
      </c>
      <c r="E2349" t="s">
        <v>18</v>
      </c>
      <c r="F2349">
        <v>0</v>
      </c>
      <c r="G2349">
        <v>3</v>
      </c>
      <c r="H2349" t="s">
        <v>7287</v>
      </c>
      <c r="I2349">
        <v>5</v>
      </c>
      <c r="J2349">
        <v>5.6666666666666696</v>
      </c>
      <c r="K2349">
        <v>18</v>
      </c>
      <c r="L2349" t="s">
        <v>5481</v>
      </c>
      <c r="M2349" t="s">
        <v>5475</v>
      </c>
      <c r="N2349">
        <v>11</v>
      </c>
      <c r="O2349">
        <v>6.6666666666666696</v>
      </c>
      <c r="P2349">
        <v>0.60606060606060597</v>
      </c>
      <c r="Q2349" t="s">
        <v>5521</v>
      </c>
      <c r="R2349" t="s">
        <v>5477</v>
      </c>
      <c r="S2349" t="s">
        <v>46</v>
      </c>
      <c r="T2349" t="s">
        <v>11</v>
      </c>
      <c r="U2349" t="s">
        <v>19</v>
      </c>
      <c r="V2349" t="s">
        <v>7869</v>
      </c>
      <c r="W2349">
        <v>106.51956</v>
      </c>
      <c r="X2349">
        <v>10.984400000000001</v>
      </c>
      <c r="Y2349" t="s">
        <v>7864</v>
      </c>
    </row>
    <row r="2350" spans="1:25" x14ac:dyDescent="0.75">
      <c r="A2350">
        <v>65540389</v>
      </c>
      <c r="B2350" t="s">
        <v>2244</v>
      </c>
      <c r="C2350" t="s">
        <v>5407</v>
      </c>
      <c r="D2350" t="s">
        <v>5488</v>
      </c>
      <c r="E2350" t="s">
        <v>18</v>
      </c>
      <c r="F2350">
        <v>0</v>
      </c>
      <c r="I2350">
        <v>10</v>
      </c>
      <c r="J2350">
        <v>12.6666666666667</v>
      </c>
      <c r="K2350">
        <v>5</v>
      </c>
      <c r="L2350" t="s">
        <v>5508</v>
      </c>
      <c r="M2350" t="s">
        <v>5475</v>
      </c>
      <c r="N2350">
        <v>11</v>
      </c>
      <c r="O2350">
        <v>7.3333333333333304</v>
      </c>
      <c r="P2350">
        <v>0.66666666666666696</v>
      </c>
      <c r="Q2350" t="s">
        <v>5521</v>
      </c>
      <c r="R2350" t="s">
        <v>5477</v>
      </c>
      <c r="S2350" t="s">
        <v>46</v>
      </c>
      <c r="T2350" t="s">
        <v>11</v>
      </c>
      <c r="U2350" t="s">
        <v>19</v>
      </c>
      <c r="V2350" t="s">
        <v>7859</v>
      </c>
      <c r="W2350">
        <v>106.54813</v>
      </c>
      <c r="X2350">
        <v>10.98362</v>
      </c>
      <c r="Y2350" t="s">
        <v>7864</v>
      </c>
    </row>
    <row r="2351" spans="1:25" x14ac:dyDescent="0.75">
      <c r="A2351">
        <v>65713085</v>
      </c>
      <c r="B2351" t="s">
        <v>4508</v>
      </c>
      <c r="C2351" t="s">
        <v>5407</v>
      </c>
      <c r="D2351" t="s">
        <v>5488</v>
      </c>
      <c r="E2351" t="s">
        <v>18</v>
      </c>
      <c r="F2351">
        <v>0</v>
      </c>
      <c r="I2351">
        <v>3</v>
      </c>
      <c r="J2351">
        <v>5.3333333333333304</v>
      </c>
      <c r="K2351">
        <v>11</v>
      </c>
      <c r="L2351" t="s">
        <v>5508</v>
      </c>
      <c r="M2351" t="s">
        <v>5475</v>
      </c>
      <c r="N2351">
        <v>11</v>
      </c>
      <c r="O2351">
        <v>6.6666666666666696</v>
      </c>
      <c r="P2351">
        <v>0.60606060606060597</v>
      </c>
      <c r="Q2351" t="s">
        <v>5495</v>
      </c>
      <c r="R2351" t="s">
        <v>5477</v>
      </c>
      <c r="S2351" t="s">
        <v>46</v>
      </c>
      <c r="T2351" t="s">
        <v>11</v>
      </c>
      <c r="U2351" t="s">
        <v>19</v>
      </c>
      <c r="V2351" t="s">
        <v>7861</v>
      </c>
      <c r="W2351">
        <v>106.51147</v>
      </c>
      <c r="X2351">
        <v>11.05724</v>
      </c>
      <c r="Y2351" t="s">
        <v>7864</v>
      </c>
    </row>
    <row r="2352" spans="1:25" x14ac:dyDescent="0.75">
      <c r="A2352">
        <v>65732947</v>
      </c>
      <c r="B2352" t="s">
        <v>859</v>
      </c>
      <c r="C2352" t="s">
        <v>5407</v>
      </c>
      <c r="D2352" t="s">
        <v>5488</v>
      </c>
      <c r="E2352" t="s">
        <v>18</v>
      </c>
      <c r="F2352">
        <v>0</v>
      </c>
      <c r="I2352">
        <v>7</v>
      </c>
      <c r="J2352">
        <v>3.6666666666666701</v>
      </c>
      <c r="K2352">
        <v>6</v>
      </c>
      <c r="L2352" t="s">
        <v>5508</v>
      </c>
      <c r="M2352" t="s">
        <v>5475</v>
      </c>
      <c r="N2352">
        <v>11</v>
      </c>
      <c r="O2352">
        <v>2.6666666666666701</v>
      </c>
      <c r="P2352">
        <v>0.24242424242424199</v>
      </c>
      <c r="Q2352" t="s">
        <v>5507</v>
      </c>
      <c r="R2352" t="s">
        <v>5486</v>
      </c>
      <c r="S2352" t="s">
        <v>46</v>
      </c>
      <c r="T2352" t="s">
        <v>11</v>
      </c>
      <c r="U2352" t="s">
        <v>19</v>
      </c>
      <c r="V2352" t="s">
        <v>7869</v>
      </c>
      <c r="W2352">
        <v>106.53431999999999</v>
      </c>
      <c r="X2352">
        <v>10.9445</v>
      </c>
      <c r="Y2352" t="s">
        <v>7868</v>
      </c>
    </row>
    <row r="2353" spans="1:25" x14ac:dyDescent="0.75">
      <c r="A2353">
        <v>65014344</v>
      </c>
      <c r="B2353" t="s">
        <v>4312</v>
      </c>
      <c r="C2353" t="s">
        <v>5407</v>
      </c>
      <c r="D2353" t="s">
        <v>5488</v>
      </c>
      <c r="E2353" t="s">
        <v>18</v>
      </c>
      <c r="F2353">
        <v>0</v>
      </c>
      <c r="G2353">
        <v>4</v>
      </c>
      <c r="H2353" t="s">
        <v>7287</v>
      </c>
      <c r="I2353">
        <v>3</v>
      </c>
      <c r="J2353">
        <v>4</v>
      </c>
      <c r="K2353">
        <v>8</v>
      </c>
      <c r="L2353" t="s">
        <v>5481</v>
      </c>
      <c r="M2353" t="s">
        <v>5475</v>
      </c>
      <c r="N2353">
        <v>10.6666666666667</v>
      </c>
      <c r="O2353">
        <v>7.6666666666666696</v>
      </c>
      <c r="P2353">
        <v>0.71875</v>
      </c>
      <c r="Q2353" t="s">
        <v>5521</v>
      </c>
      <c r="R2353" t="s">
        <v>5477</v>
      </c>
      <c r="S2353" t="s">
        <v>46</v>
      </c>
      <c r="T2353" t="s">
        <v>11</v>
      </c>
      <c r="U2353" t="s">
        <v>19</v>
      </c>
      <c r="V2353" t="s">
        <v>7869</v>
      </c>
      <c r="W2353">
        <v>106.50946</v>
      </c>
      <c r="X2353">
        <v>10.98147</v>
      </c>
      <c r="Y2353" t="s">
        <v>7864</v>
      </c>
    </row>
    <row r="2354" spans="1:25" x14ac:dyDescent="0.75">
      <c r="A2354">
        <v>65065792</v>
      </c>
      <c r="B2354" t="s">
        <v>6943</v>
      </c>
      <c r="C2354" t="s">
        <v>5427</v>
      </c>
      <c r="D2354" t="s">
        <v>5496</v>
      </c>
      <c r="E2354" t="s">
        <v>18</v>
      </c>
      <c r="F2354">
        <v>0</v>
      </c>
      <c r="I2354">
        <v>5</v>
      </c>
      <c r="J2354">
        <v>6.6666666666666696</v>
      </c>
      <c r="L2354" t="s">
        <v>5508</v>
      </c>
      <c r="M2354" t="s">
        <v>5475</v>
      </c>
      <c r="N2354">
        <v>10.6666666666667</v>
      </c>
      <c r="O2354">
        <v>7.6666666666666696</v>
      </c>
      <c r="P2354">
        <v>0.71875</v>
      </c>
      <c r="Q2354" t="s">
        <v>5515</v>
      </c>
      <c r="R2354" t="s">
        <v>5483</v>
      </c>
      <c r="S2354" t="s">
        <v>46</v>
      </c>
      <c r="T2354" t="s">
        <v>11</v>
      </c>
      <c r="U2354" t="s">
        <v>19</v>
      </c>
      <c r="V2354" t="s">
        <v>7861</v>
      </c>
      <c r="W2354">
        <v>106.48693</v>
      </c>
      <c r="X2354">
        <v>10.970649999999999</v>
      </c>
      <c r="Y2354" t="s">
        <v>7864</v>
      </c>
    </row>
    <row r="2355" spans="1:25" x14ac:dyDescent="0.75">
      <c r="A2355">
        <v>65065809</v>
      </c>
      <c r="B2355" t="s">
        <v>6693</v>
      </c>
      <c r="C2355" t="s">
        <v>5427</v>
      </c>
      <c r="D2355" t="s">
        <v>5496</v>
      </c>
      <c r="E2355" t="s">
        <v>18</v>
      </c>
      <c r="F2355">
        <v>0</v>
      </c>
      <c r="I2355">
        <v>4</v>
      </c>
      <c r="J2355">
        <v>7</v>
      </c>
      <c r="L2355" t="s">
        <v>5508</v>
      </c>
      <c r="M2355" t="s">
        <v>5475</v>
      </c>
      <c r="N2355">
        <v>10.6666666666667</v>
      </c>
      <c r="O2355">
        <v>9.3333333333333304</v>
      </c>
      <c r="P2355">
        <v>0.875</v>
      </c>
      <c r="Q2355" t="s">
        <v>5482</v>
      </c>
      <c r="R2355" t="s">
        <v>5483</v>
      </c>
      <c r="S2355" t="s">
        <v>46</v>
      </c>
      <c r="T2355" t="s">
        <v>11</v>
      </c>
      <c r="U2355" t="s">
        <v>19</v>
      </c>
      <c r="V2355" t="s">
        <v>7861</v>
      </c>
      <c r="W2355">
        <v>106.48529000000001</v>
      </c>
      <c r="X2355">
        <v>10.96673</v>
      </c>
      <c r="Y2355" t="s">
        <v>7862</v>
      </c>
    </row>
    <row r="2356" spans="1:25" x14ac:dyDescent="0.75">
      <c r="A2356">
        <v>65065935</v>
      </c>
      <c r="B2356" t="s">
        <v>6886</v>
      </c>
      <c r="C2356" t="s">
        <v>5427</v>
      </c>
      <c r="D2356" t="s">
        <v>5496</v>
      </c>
      <c r="E2356" t="s">
        <v>18</v>
      </c>
      <c r="F2356">
        <v>0</v>
      </c>
      <c r="I2356">
        <v>5</v>
      </c>
      <c r="J2356">
        <v>8.6666666666666696</v>
      </c>
      <c r="L2356" t="s">
        <v>5508</v>
      </c>
      <c r="M2356" t="s">
        <v>5475</v>
      </c>
      <c r="N2356">
        <v>10.6666666666667</v>
      </c>
      <c r="O2356">
        <v>8.3333333333333304</v>
      </c>
      <c r="P2356">
        <v>0.78125</v>
      </c>
      <c r="Q2356" t="s">
        <v>5515</v>
      </c>
      <c r="R2356" t="s">
        <v>5483</v>
      </c>
      <c r="S2356" t="s">
        <v>46</v>
      </c>
      <c r="T2356" t="s">
        <v>11</v>
      </c>
      <c r="U2356" t="s">
        <v>19</v>
      </c>
      <c r="V2356" t="s">
        <v>7861</v>
      </c>
      <c r="W2356">
        <v>106.49205000000001</v>
      </c>
      <c r="X2356">
        <v>10.99586</v>
      </c>
      <c r="Y2356" t="s">
        <v>7864</v>
      </c>
    </row>
    <row r="2357" spans="1:25" x14ac:dyDescent="0.75">
      <c r="A2357">
        <v>65508922</v>
      </c>
      <c r="B2357" t="s">
        <v>6593</v>
      </c>
      <c r="C2357" t="s">
        <v>5407</v>
      </c>
      <c r="D2357" t="s">
        <v>5488</v>
      </c>
      <c r="E2357" t="s">
        <v>18</v>
      </c>
      <c r="F2357">
        <v>0</v>
      </c>
      <c r="G2357">
        <v>6</v>
      </c>
      <c r="H2357" t="s">
        <v>7287</v>
      </c>
      <c r="J2357">
        <v>6</v>
      </c>
      <c r="K2357">
        <v>16</v>
      </c>
      <c r="L2357" t="s">
        <v>5481</v>
      </c>
      <c r="M2357" t="s">
        <v>5475</v>
      </c>
      <c r="N2357">
        <v>10.6666666666667</v>
      </c>
      <c r="O2357">
        <v>7.3333333333333304</v>
      </c>
      <c r="P2357">
        <v>0.6875</v>
      </c>
      <c r="Q2357" t="s">
        <v>5495</v>
      </c>
      <c r="R2357" t="s">
        <v>5477</v>
      </c>
      <c r="S2357" t="s">
        <v>46</v>
      </c>
      <c r="T2357" t="s">
        <v>11</v>
      </c>
      <c r="U2357" t="s">
        <v>19</v>
      </c>
      <c r="V2357" t="s">
        <v>7859</v>
      </c>
      <c r="W2357">
        <v>106.56412</v>
      </c>
      <c r="X2357">
        <v>11.0221</v>
      </c>
      <c r="Y2357" t="s">
        <v>7864</v>
      </c>
    </row>
    <row r="2358" spans="1:25" x14ac:dyDescent="0.75">
      <c r="A2358">
        <v>65731740</v>
      </c>
      <c r="B2358" t="s">
        <v>6532</v>
      </c>
      <c r="C2358" t="s">
        <v>5407</v>
      </c>
      <c r="D2358" t="s">
        <v>5488</v>
      </c>
      <c r="E2358" t="s">
        <v>18</v>
      </c>
      <c r="F2358">
        <v>0</v>
      </c>
      <c r="I2358">
        <v>2</v>
      </c>
      <c r="J2358">
        <v>8.3333333333333304</v>
      </c>
      <c r="L2358" t="s">
        <v>5508</v>
      </c>
      <c r="M2358" t="s">
        <v>5475</v>
      </c>
      <c r="N2358">
        <v>10.6666666666667</v>
      </c>
      <c r="O2358">
        <v>7.6666666666666696</v>
      </c>
      <c r="P2358">
        <v>0.71875</v>
      </c>
      <c r="Q2358" t="s">
        <v>5476</v>
      </c>
      <c r="R2358" t="s">
        <v>5477</v>
      </c>
      <c r="S2358" t="s">
        <v>46</v>
      </c>
      <c r="T2358" t="s">
        <v>11</v>
      </c>
      <c r="U2358" t="s">
        <v>19</v>
      </c>
      <c r="V2358" t="s">
        <v>7867</v>
      </c>
      <c r="W2358">
        <v>106.61761</v>
      </c>
      <c r="X2358">
        <v>10.979430000000001</v>
      </c>
      <c r="Y2358" t="s">
        <v>7864</v>
      </c>
    </row>
    <row r="2359" spans="1:25" x14ac:dyDescent="0.75">
      <c r="A2359">
        <v>65028331</v>
      </c>
      <c r="B2359" t="s">
        <v>859</v>
      </c>
      <c r="C2359" t="s">
        <v>5407</v>
      </c>
      <c r="D2359" t="s">
        <v>5488</v>
      </c>
      <c r="E2359" t="s">
        <v>18</v>
      </c>
      <c r="F2359">
        <v>0</v>
      </c>
      <c r="G2359">
        <v>5</v>
      </c>
      <c r="H2359" t="s">
        <v>7287</v>
      </c>
      <c r="J2359">
        <v>11.6666666666667</v>
      </c>
      <c r="K2359">
        <v>13</v>
      </c>
      <c r="L2359" t="s">
        <v>5481</v>
      </c>
      <c r="M2359" t="s">
        <v>5475</v>
      </c>
      <c r="N2359">
        <v>10.3333333333333</v>
      </c>
      <c r="O2359">
        <v>7</v>
      </c>
      <c r="P2359">
        <v>0.67741935483870996</v>
      </c>
      <c r="Q2359" t="s">
        <v>5485</v>
      </c>
      <c r="R2359" t="s">
        <v>5486</v>
      </c>
      <c r="S2359" t="s">
        <v>46</v>
      </c>
      <c r="T2359" t="s">
        <v>11</v>
      </c>
      <c r="U2359" t="s">
        <v>19</v>
      </c>
      <c r="V2359" t="s">
        <v>7861</v>
      </c>
      <c r="W2359">
        <v>106.46707000000001</v>
      </c>
      <c r="X2359">
        <v>10.967420000000001</v>
      </c>
      <c r="Y2359" t="s">
        <v>7864</v>
      </c>
    </row>
    <row r="2360" spans="1:25" x14ac:dyDescent="0.75">
      <c r="A2360">
        <v>65029692</v>
      </c>
      <c r="B2360" t="s">
        <v>1042</v>
      </c>
      <c r="C2360" t="s">
        <v>5407</v>
      </c>
      <c r="D2360" t="s">
        <v>5488</v>
      </c>
      <c r="E2360" t="s">
        <v>18</v>
      </c>
      <c r="F2360">
        <v>0</v>
      </c>
      <c r="I2360">
        <v>4</v>
      </c>
      <c r="J2360">
        <v>9.3333333333333304</v>
      </c>
      <c r="K2360">
        <v>3</v>
      </c>
      <c r="L2360" t="s">
        <v>5508</v>
      </c>
      <c r="M2360" t="s">
        <v>5475</v>
      </c>
      <c r="N2360">
        <v>10.3333333333333</v>
      </c>
      <c r="O2360">
        <v>6.3333333333333304</v>
      </c>
      <c r="P2360">
        <v>0.61290322580645196</v>
      </c>
      <c r="Q2360" t="s">
        <v>5521</v>
      </c>
      <c r="R2360" t="s">
        <v>5477</v>
      </c>
      <c r="S2360" t="s">
        <v>46</v>
      </c>
      <c r="T2360" t="s">
        <v>11</v>
      </c>
      <c r="U2360" t="s">
        <v>19</v>
      </c>
      <c r="V2360" t="s">
        <v>7859</v>
      </c>
      <c r="W2360">
        <v>106.5711</v>
      </c>
      <c r="X2360">
        <v>10.98512</v>
      </c>
      <c r="Y2360" t="s">
        <v>7864</v>
      </c>
    </row>
    <row r="2361" spans="1:25" x14ac:dyDescent="0.75">
      <c r="A2361">
        <v>65043134</v>
      </c>
      <c r="B2361" t="s">
        <v>6828</v>
      </c>
      <c r="C2361" t="s">
        <v>5427</v>
      </c>
      <c r="D2361" t="s">
        <v>5496</v>
      </c>
      <c r="E2361" t="s">
        <v>18</v>
      </c>
      <c r="F2361">
        <v>0</v>
      </c>
      <c r="G2361">
        <v>5</v>
      </c>
      <c r="H2361" t="s">
        <v>7287</v>
      </c>
      <c r="I2361">
        <v>6</v>
      </c>
      <c r="J2361">
        <v>4</v>
      </c>
      <c r="L2361" t="s">
        <v>5481</v>
      </c>
      <c r="M2361" t="s">
        <v>5475</v>
      </c>
      <c r="N2361">
        <v>10.3333333333333</v>
      </c>
      <c r="O2361">
        <v>7.6666666666666696</v>
      </c>
      <c r="P2361">
        <v>0.74193548387096797</v>
      </c>
      <c r="Q2361" t="s">
        <v>5515</v>
      </c>
      <c r="R2361" t="s">
        <v>5483</v>
      </c>
      <c r="S2361" t="s">
        <v>46</v>
      </c>
      <c r="T2361" t="s">
        <v>11</v>
      </c>
      <c r="U2361" t="s">
        <v>19</v>
      </c>
      <c r="V2361" t="s">
        <v>7865</v>
      </c>
      <c r="W2361">
        <v>106.50615999999999</v>
      </c>
      <c r="X2361">
        <v>11.08132</v>
      </c>
      <c r="Y2361" t="s">
        <v>7864</v>
      </c>
    </row>
    <row r="2362" spans="1:25" x14ac:dyDescent="0.75">
      <c r="A2362">
        <v>65064289</v>
      </c>
      <c r="B2362" t="s">
        <v>6920</v>
      </c>
      <c r="C2362" t="s">
        <v>5427</v>
      </c>
      <c r="D2362" t="s">
        <v>5496</v>
      </c>
      <c r="E2362" t="s">
        <v>18</v>
      </c>
      <c r="F2362">
        <v>0</v>
      </c>
      <c r="I2362">
        <v>7</v>
      </c>
      <c r="J2362">
        <v>5.6666666666666696</v>
      </c>
      <c r="L2362" t="s">
        <v>5508</v>
      </c>
      <c r="M2362" t="s">
        <v>5475</v>
      </c>
      <c r="N2362">
        <v>10.3333333333333</v>
      </c>
      <c r="O2362">
        <v>7.3333333333333304</v>
      </c>
      <c r="P2362">
        <v>0.70967741935483897</v>
      </c>
      <c r="Q2362" t="s">
        <v>5515</v>
      </c>
      <c r="R2362" t="s">
        <v>5483</v>
      </c>
      <c r="S2362" t="s">
        <v>46</v>
      </c>
      <c r="T2362" t="s">
        <v>11</v>
      </c>
      <c r="U2362" t="s">
        <v>19</v>
      </c>
      <c r="V2362" t="s">
        <v>7861</v>
      </c>
      <c r="W2362">
        <v>106.48936999999999</v>
      </c>
      <c r="X2362">
        <v>10.974399999999999</v>
      </c>
      <c r="Y2362" t="s">
        <v>7864</v>
      </c>
    </row>
    <row r="2363" spans="1:25" x14ac:dyDescent="0.75">
      <c r="A2363">
        <v>65064544</v>
      </c>
      <c r="B2363" t="s">
        <v>6849</v>
      </c>
      <c r="C2363" t="s">
        <v>5427</v>
      </c>
      <c r="D2363" t="s">
        <v>5496</v>
      </c>
      <c r="E2363" t="s">
        <v>18</v>
      </c>
      <c r="F2363">
        <v>0</v>
      </c>
      <c r="I2363">
        <v>11</v>
      </c>
      <c r="J2363">
        <v>7</v>
      </c>
      <c r="L2363" t="s">
        <v>5508</v>
      </c>
      <c r="M2363" t="s">
        <v>5475</v>
      </c>
      <c r="N2363">
        <v>10.3333333333333</v>
      </c>
      <c r="O2363">
        <v>7</v>
      </c>
      <c r="P2363">
        <v>0.67741935483870996</v>
      </c>
      <c r="Q2363" t="s">
        <v>5515</v>
      </c>
      <c r="R2363" t="s">
        <v>5483</v>
      </c>
      <c r="S2363" t="s">
        <v>46</v>
      </c>
      <c r="T2363" t="s">
        <v>11</v>
      </c>
      <c r="U2363" t="s">
        <v>19</v>
      </c>
      <c r="V2363" t="s">
        <v>7863</v>
      </c>
      <c r="W2363">
        <v>106.48589</v>
      </c>
      <c r="X2363">
        <v>11.03106</v>
      </c>
      <c r="Y2363" t="s">
        <v>7864</v>
      </c>
    </row>
    <row r="2364" spans="1:25" x14ac:dyDescent="0.75">
      <c r="A2364">
        <v>65065437</v>
      </c>
      <c r="B2364" t="s">
        <v>6850</v>
      </c>
      <c r="C2364" t="s">
        <v>5427</v>
      </c>
      <c r="D2364" t="s">
        <v>5496</v>
      </c>
      <c r="E2364" t="s">
        <v>18</v>
      </c>
      <c r="F2364">
        <v>0</v>
      </c>
      <c r="I2364">
        <v>10</v>
      </c>
      <c r="J2364">
        <v>6.6666666666666696</v>
      </c>
      <c r="L2364" t="s">
        <v>5508</v>
      </c>
      <c r="M2364" t="s">
        <v>5475</v>
      </c>
      <c r="N2364">
        <v>10.3333333333333</v>
      </c>
      <c r="O2364">
        <v>7.3333333333333304</v>
      </c>
      <c r="P2364">
        <v>0.70967741935483897</v>
      </c>
      <c r="Q2364" t="s">
        <v>5515</v>
      </c>
      <c r="R2364" t="s">
        <v>5483</v>
      </c>
      <c r="S2364" t="s">
        <v>46</v>
      </c>
      <c r="T2364" t="s">
        <v>11</v>
      </c>
      <c r="U2364" t="s">
        <v>19</v>
      </c>
      <c r="V2364" t="s">
        <v>7865</v>
      </c>
      <c r="W2364">
        <v>106.5155</v>
      </c>
      <c r="X2364">
        <v>11.082940000000001</v>
      </c>
      <c r="Y2364" t="s">
        <v>7864</v>
      </c>
    </row>
    <row r="2365" spans="1:25" x14ac:dyDescent="0.75">
      <c r="A2365">
        <v>65065981</v>
      </c>
      <c r="B2365" t="s">
        <v>6937</v>
      </c>
      <c r="C2365" t="s">
        <v>5390</v>
      </c>
      <c r="D2365" t="s">
        <v>5496</v>
      </c>
      <c r="E2365" t="s">
        <v>18</v>
      </c>
      <c r="F2365">
        <v>0</v>
      </c>
      <c r="I2365">
        <v>3</v>
      </c>
      <c r="J2365">
        <v>3.3333333333333299</v>
      </c>
      <c r="L2365" t="s">
        <v>5508</v>
      </c>
      <c r="M2365" t="s">
        <v>5475</v>
      </c>
      <c r="N2365">
        <v>10.3333333333333</v>
      </c>
      <c r="O2365">
        <v>7.6666666666666696</v>
      </c>
      <c r="P2365">
        <v>0.74193548387096797</v>
      </c>
      <c r="Q2365" t="s">
        <v>5512</v>
      </c>
      <c r="R2365" t="s">
        <v>5483</v>
      </c>
      <c r="S2365" t="s">
        <v>46</v>
      </c>
      <c r="T2365" t="s">
        <v>11</v>
      </c>
      <c r="U2365" t="s">
        <v>19</v>
      </c>
      <c r="V2365" t="s">
        <v>7867</v>
      </c>
      <c r="W2365">
        <v>106.64358</v>
      </c>
      <c r="X2365">
        <v>10.979760000000001</v>
      </c>
      <c r="Y2365" t="s">
        <v>7864</v>
      </c>
    </row>
    <row r="2366" spans="1:25" x14ac:dyDescent="0.75">
      <c r="A2366">
        <v>65540347</v>
      </c>
      <c r="B2366" t="s">
        <v>6594</v>
      </c>
      <c r="C2366" t="s">
        <v>5407</v>
      </c>
      <c r="D2366" t="s">
        <v>5488</v>
      </c>
      <c r="E2366" t="s">
        <v>18</v>
      </c>
      <c r="F2366">
        <v>0</v>
      </c>
      <c r="I2366">
        <v>7</v>
      </c>
      <c r="J2366">
        <v>9</v>
      </c>
      <c r="K2366">
        <v>31</v>
      </c>
      <c r="L2366" t="s">
        <v>5508</v>
      </c>
      <c r="M2366" t="s">
        <v>5475</v>
      </c>
      <c r="N2366">
        <v>10.3333333333333</v>
      </c>
      <c r="O2366">
        <v>6</v>
      </c>
      <c r="P2366">
        <v>0.58064516129032295</v>
      </c>
      <c r="Q2366" t="s">
        <v>5521</v>
      </c>
      <c r="R2366" t="s">
        <v>5477</v>
      </c>
      <c r="S2366" t="s">
        <v>46</v>
      </c>
      <c r="T2366" t="s">
        <v>11</v>
      </c>
      <c r="U2366" t="s">
        <v>19</v>
      </c>
      <c r="V2366" t="s">
        <v>7859</v>
      </c>
      <c r="W2366">
        <v>106.55228</v>
      </c>
      <c r="X2366">
        <v>10.98654</v>
      </c>
      <c r="Y2366" t="s">
        <v>7866</v>
      </c>
    </row>
    <row r="2367" spans="1:25" x14ac:dyDescent="0.75">
      <c r="A2367">
        <v>65720932</v>
      </c>
      <c r="B2367" t="s">
        <v>6552</v>
      </c>
      <c r="C2367" t="s">
        <v>5407</v>
      </c>
      <c r="D2367" t="s">
        <v>5487</v>
      </c>
      <c r="E2367" t="s">
        <v>18</v>
      </c>
      <c r="F2367">
        <v>0</v>
      </c>
      <c r="I2367">
        <v>9</v>
      </c>
      <c r="J2367">
        <v>9</v>
      </c>
      <c r="L2367" t="s">
        <v>5508</v>
      </c>
      <c r="M2367" t="s">
        <v>5475</v>
      </c>
      <c r="N2367">
        <v>10.3333333333333</v>
      </c>
      <c r="O2367">
        <v>6.3333333333333304</v>
      </c>
      <c r="P2367">
        <v>0.61290322580645196</v>
      </c>
      <c r="Q2367" t="s">
        <v>5476</v>
      </c>
      <c r="R2367" t="s">
        <v>5477</v>
      </c>
      <c r="S2367" t="s">
        <v>46</v>
      </c>
      <c r="T2367" t="s">
        <v>11</v>
      </c>
      <c r="U2367" t="s">
        <v>19</v>
      </c>
      <c r="V2367" t="s">
        <v>7867</v>
      </c>
      <c r="W2367">
        <v>106.62116</v>
      </c>
      <c r="X2367">
        <v>10.977040000000001</v>
      </c>
      <c r="Y2367" t="s">
        <v>7864</v>
      </c>
    </row>
    <row r="2368" spans="1:25" x14ac:dyDescent="0.75">
      <c r="A2368">
        <v>65733540</v>
      </c>
      <c r="B2368" t="s">
        <v>4160</v>
      </c>
      <c r="C2368" t="s">
        <v>5407</v>
      </c>
      <c r="D2368" t="s">
        <v>5488</v>
      </c>
      <c r="E2368" t="s">
        <v>18</v>
      </c>
      <c r="F2368">
        <v>0</v>
      </c>
      <c r="I2368">
        <v>21</v>
      </c>
      <c r="J2368">
        <v>35</v>
      </c>
      <c r="K2368">
        <v>36</v>
      </c>
      <c r="L2368" t="s">
        <v>5508</v>
      </c>
      <c r="M2368" t="s">
        <v>5475</v>
      </c>
      <c r="N2368">
        <v>10.3333333333333</v>
      </c>
      <c r="O2368">
        <v>7.6666666666666696</v>
      </c>
      <c r="P2368">
        <v>0.74193548387096797</v>
      </c>
      <c r="Q2368" t="s">
        <v>5507</v>
      </c>
      <c r="R2368" t="s">
        <v>5486</v>
      </c>
      <c r="S2368" t="s">
        <v>46</v>
      </c>
      <c r="T2368" t="s">
        <v>11</v>
      </c>
      <c r="U2368" t="s">
        <v>19</v>
      </c>
      <c r="V2368" t="s">
        <v>7869</v>
      </c>
      <c r="W2368">
        <v>106.54636000000001</v>
      </c>
      <c r="X2368">
        <v>10.95899</v>
      </c>
      <c r="Y2368" t="s">
        <v>7864</v>
      </c>
    </row>
    <row r="2369" spans="1:25" x14ac:dyDescent="0.75">
      <c r="A2369">
        <v>65012484</v>
      </c>
      <c r="B2369" t="s">
        <v>6861</v>
      </c>
      <c r="C2369" t="s">
        <v>5407</v>
      </c>
      <c r="D2369" t="s">
        <v>5488</v>
      </c>
      <c r="E2369" t="s">
        <v>18</v>
      </c>
      <c r="F2369">
        <v>0</v>
      </c>
      <c r="I2369">
        <v>12</v>
      </c>
      <c r="J2369">
        <v>4</v>
      </c>
      <c r="L2369" t="s">
        <v>5508</v>
      </c>
      <c r="M2369" t="s">
        <v>5475</v>
      </c>
      <c r="N2369">
        <v>10</v>
      </c>
      <c r="O2369">
        <v>6</v>
      </c>
      <c r="P2369">
        <v>0.6</v>
      </c>
      <c r="Q2369" t="s">
        <v>5476</v>
      </c>
      <c r="R2369" t="s">
        <v>5477</v>
      </c>
      <c r="S2369" t="s">
        <v>46</v>
      </c>
      <c r="T2369" t="s">
        <v>11</v>
      </c>
      <c r="U2369" t="s">
        <v>19</v>
      </c>
      <c r="V2369" t="s">
        <v>7867</v>
      </c>
      <c r="W2369">
        <v>106.64357</v>
      </c>
      <c r="X2369">
        <v>10.9786</v>
      </c>
      <c r="Y2369" t="s">
        <v>7866</v>
      </c>
    </row>
    <row r="2370" spans="1:25" x14ac:dyDescent="0.75">
      <c r="A2370">
        <v>65021708</v>
      </c>
      <c r="B2370" t="s">
        <v>6707</v>
      </c>
      <c r="C2370" t="s">
        <v>5407</v>
      </c>
      <c r="D2370" t="s">
        <v>5488</v>
      </c>
      <c r="E2370" t="s">
        <v>18</v>
      </c>
      <c r="F2370">
        <v>0</v>
      </c>
      <c r="G2370">
        <v>2</v>
      </c>
      <c r="H2370" t="s">
        <v>7287</v>
      </c>
      <c r="I2370">
        <v>4</v>
      </c>
      <c r="J2370">
        <v>8</v>
      </c>
      <c r="K2370">
        <v>22</v>
      </c>
      <c r="L2370" t="s">
        <v>5481</v>
      </c>
      <c r="M2370" t="s">
        <v>5475</v>
      </c>
      <c r="N2370">
        <v>10</v>
      </c>
      <c r="O2370">
        <v>6.3333333333333304</v>
      </c>
      <c r="P2370">
        <v>0.63333333333333297</v>
      </c>
      <c r="Q2370" t="s">
        <v>5485</v>
      </c>
      <c r="R2370" t="s">
        <v>5486</v>
      </c>
      <c r="S2370" t="s">
        <v>46</v>
      </c>
      <c r="T2370" t="s">
        <v>11</v>
      </c>
      <c r="U2370" t="s">
        <v>19</v>
      </c>
      <c r="V2370" t="s">
        <v>7861</v>
      </c>
      <c r="W2370">
        <v>106.47378999999999</v>
      </c>
      <c r="X2370">
        <v>10.95642</v>
      </c>
      <c r="Y2370" t="s">
        <v>7864</v>
      </c>
    </row>
    <row r="2371" spans="1:25" x14ac:dyDescent="0.75">
      <c r="A2371">
        <v>65021752</v>
      </c>
      <c r="B2371" t="s">
        <v>6142</v>
      </c>
      <c r="C2371" t="s">
        <v>5407</v>
      </c>
      <c r="D2371" t="s">
        <v>5488</v>
      </c>
      <c r="E2371" t="s">
        <v>18</v>
      </c>
      <c r="F2371">
        <v>0</v>
      </c>
      <c r="I2371">
        <v>10</v>
      </c>
      <c r="J2371">
        <v>7</v>
      </c>
      <c r="K2371">
        <v>6</v>
      </c>
      <c r="L2371" t="s">
        <v>5508</v>
      </c>
      <c r="M2371" t="s">
        <v>5475</v>
      </c>
      <c r="N2371">
        <v>10</v>
      </c>
      <c r="O2371">
        <v>8</v>
      </c>
      <c r="P2371">
        <v>0.8</v>
      </c>
      <c r="Q2371" t="s">
        <v>5495</v>
      </c>
      <c r="R2371" t="s">
        <v>5477</v>
      </c>
      <c r="S2371" t="s">
        <v>46</v>
      </c>
      <c r="T2371" t="s">
        <v>11</v>
      </c>
      <c r="U2371" t="s">
        <v>19</v>
      </c>
      <c r="V2371" t="s">
        <v>7863</v>
      </c>
      <c r="W2371">
        <v>106.52509999999999</v>
      </c>
      <c r="X2371">
        <v>11.0337</v>
      </c>
      <c r="Y2371" t="s">
        <v>7864</v>
      </c>
    </row>
    <row r="2372" spans="1:25" x14ac:dyDescent="0.75">
      <c r="A2372">
        <v>65026864</v>
      </c>
      <c r="B2372" t="s">
        <v>2285</v>
      </c>
      <c r="C2372" t="s">
        <v>5407</v>
      </c>
      <c r="D2372" t="s">
        <v>5488</v>
      </c>
      <c r="E2372" t="s">
        <v>18</v>
      </c>
      <c r="F2372">
        <v>0</v>
      </c>
      <c r="G2372">
        <v>4</v>
      </c>
      <c r="H2372" t="s">
        <v>7287</v>
      </c>
      <c r="J2372">
        <v>2</v>
      </c>
      <c r="K2372">
        <v>7</v>
      </c>
      <c r="L2372" t="s">
        <v>5481</v>
      </c>
      <c r="M2372" t="s">
        <v>5475</v>
      </c>
      <c r="N2372">
        <v>10</v>
      </c>
      <c r="O2372">
        <v>6.3333333333333304</v>
      </c>
      <c r="P2372">
        <v>0.63333333333333297</v>
      </c>
      <c r="Q2372" t="s">
        <v>5495</v>
      </c>
      <c r="R2372" t="s">
        <v>5477</v>
      </c>
      <c r="S2372" t="s">
        <v>46</v>
      </c>
      <c r="T2372" t="s">
        <v>11</v>
      </c>
      <c r="U2372" t="s">
        <v>19</v>
      </c>
      <c r="V2372" t="s">
        <v>7863</v>
      </c>
      <c r="W2372">
        <v>106.53718000000001</v>
      </c>
      <c r="X2372">
        <v>11.004300000000001</v>
      </c>
      <c r="Y2372" t="s">
        <v>7864</v>
      </c>
    </row>
    <row r="2373" spans="1:25" x14ac:dyDescent="0.75">
      <c r="A2373">
        <v>65042245</v>
      </c>
      <c r="B2373" t="s">
        <v>6690</v>
      </c>
      <c r="C2373" t="s">
        <v>5416</v>
      </c>
      <c r="D2373" t="s">
        <v>5488</v>
      </c>
      <c r="E2373" t="s">
        <v>18</v>
      </c>
      <c r="F2373">
        <v>0</v>
      </c>
      <c r="I2373">
        <v>7</v>
      </c>
      <c r="J2373">
        <v>3</v>
      </c>
      <c r="L2373" t="s">
        <v>5508</v>
      </c>
      <c r="M2373" t="s">
        <v>5475</v>
      </c>
      <c r="N2373">
        <v>10</v>
      </c>
      <c r="O2373">
        <v>6</v>
      </c>
      <c r="P2373">
        <v>0.6</v>
      </c>
      <c r="Q2373" t="s">
        <v>5482</v>
      </c>
      <c r="R2373" t="s">
        <v>5483</v>
      </c>
      <c r="S2373" t="s">
        <v>46</v>
      </c>
      <c r="T2373" t="s">
        <v>11</v>
      </c>
      <c r="U2373" t="s">
        <v>19</v>
      </c>
      <c r="V2373" t="s">
        <v>7869</v>
      </c>
      <c r="W2373">
        <v>106.54559999999999</v>
      </c>
      <c r="X2373">
        <v>10.9398</v>
      </c>
      <c r="Y2373" t="s">
        <v>7866</v>
      </c>
    </row>
    <row r="2374" spans="1:25" x14ac:dyDescent="0.75">
      <c r="A2374">
        <v>65043122</v>
      </c>
      <c r="B2374" t="s">
        <v>6893</v>
      </c>
      <c r="C2374" t="s">
        <v>5427</v>
      </c>
      <c r="D2374" t="s">
        <v>5496</v>
      </c>
      <c r="E2374" t="s">
        <v>18</v>
      </c>
      <c r="F2374">
        <v>0</v>
      </c>
      <c r="I2374">
        <v>5</v>
      </c>
      <c r="J2374">
        <v>5.3333333333333304</v>
      </c>
      <c r="L2374" t="s">
        <v>5508</v>
      </c>
      <c r="M2374" t="s">
        <v>5475</v>
      </c>
      <c r="N2374">
        <v>10</v>
      </c>
      <c r="O2374">
        <v>7.3333333333333304</v>
      </c>
      <c r="P2374">
        <v>0.73333333333333295</v>
      </c>
      <c r="Q2374" t="s">
        <v>5515</v>
      </c>
      <c r="R2374" t="s">
        <v>5483</v>
      </c>
      <c r="S2374" t="s">
        <v>46</v>
      </c>
      <c r="T2374" t="s">
        <v>11</v>
      </c>
      <c r="U2374" t="s">
        <v>19</v>
      </c>
      <c r="V2374" t="s">
        <v>7861</v>
      </c>
      <c r="W2374">
        <v>106.48938</v>
      </c>
      <c r="X2374">
        <v>10.97423</v>
      </c>
      <c r="Y2374" t="s">
        <v>7864</v>
      </c>
    </row>
    <row r="2375" spans="1:25" x14ac:dyDescent="0.75">
      <c r="A2375">
        <v>65043162</v>
      </c>
      <c r="B2375" t="s">
        <v>6879</v>
      </c>
      <c r="C2375" t="s">
        <v>5427</v>
      </c>
      <c r="D2375" t="s">
        <v>5496</v>
      </c>
      <c r="E2375" t="s">
        <v>18</v>
      </c>
      <c r="F2375">
        <v>0</v>
      </c>
      <c r="G2375">
        <v>5</v>
      </c>
      <c r="H2375" t="s">
        <v>7287</v>
      </c>
      <c r="I2375">
        <v>5</v>
      </c>
      <c r="J2375">
        <v>5</v>
      </c>
      <c r="L2375" t="s">
        <v>5481</v>
      </c>
      <c r="M2375" t="s">
        <v>5475</v>
      </c>
      <c r="N2375">
        <v>10</v>
      </c>
      <c r="O2375">
        <v>8.3333333333333304</v>
      </c>
      <c r="P2375">
        <v>0.83333333333333304</v>
      </c>
      <c r="Q2375" t="s">
        <v>5515</v>
      </c>
      <c r="R2375" t="s">
        <v>5483</v>
      </c>
      <c r="S2375" t="s">
        <v>46</v>
      </c>
      <c r="T2375" t="s">
        <v>11</v>
      </c>
      <c r="U2375" t="s">
        <v>19</v>
      </c>
      <c r="V2375" t="s">
        <v>7863</v>
      </c>
      <c r="W2375">
        <v>106.44757</v>
      </c>
      <c r="X2375">
        <v>11.034979999999999</v>
      </c>
      <c r="Y2375" t="s">
        <v>7862</v>
      </c>
    </row>
    <row r="2376" spans="1:25" x14ac:dyDescent="0.75">
      <c r="A2376">
        <v>65065339</v>
      </c>
      <c r="B2376" t="s">
        <v>6545</v>
      </c>
      <c r="C2376" t="s">
        <v>5427</v>
      </c>
      <c r="D2376" t="s">
        <v>5496</v>
      </c>
      <c r="E2376" t="s">
        <v>18</v>
      </c>
      <c r="F2376">
        <v>0</v>
      </c>
      <c r="I2376">
        <v>10</v>
      </c>
      <c r="J2376">
        <v>7</v>
      </c>
      <c r="L2376" t="s">
        <v>5508</v>
      </c>
      <c r="M2376" t="s">
        <v>5475</v>
      </c>
      <c r="N2376">
        <v>10</v>
      </c>
      <c r="O2376">
        <v>7</v>
      </c>
      <c r="P2376">
        <v>0.7</v>
      </c>
      <c r="Q2376" t="s">
        <v>5515</v>
      </c>
      <c r="R2376" t="s">
        <v>5483</v>
      </c>
      <c r="S2376" t="s">
        <v>46</v>
      </c>
      <c r="T2376" t="s">
        <v>11</v>
      </c>
      <c r="U2376" t="s">
        <v>19</v>
      </c>
      <c r="V2376" t="s">
        <v>7861</v>
      </c>
      <c r="W2376">
        <v>106.4949</v>
      </c>
      <c r="X2376">
        <v>10.98283</v>
      </c>
      <c r="Y2376" t="s">
        <v>7864</v>
      </c>
    </row>
    <row r="2377" spans="1:25" x14ac:dyDescent="0.75">
      <c r="A2377">
        <v>65540464</v>
      </c>
      <c r="B2377" t="s">
        <v>6694</v>
      </c>
      <c r="C2377" t="s">
        <v>5407</v>
      </c>
      <c r="D2377" t="s">
        <v>5487</v>
      </c>
      <c r="E2377" t="s">
        <v>18</v>
      </c>
      <c r="F2377">
        <v>0</v>
      </c>
      <c r="I2377">
        <v>13</v>
      </c>
      <c r="J2377">
        <v>8.6666666666666696</v>
      </c>
      <c r="K2377">
        <v>13</v>
      </c>
      <c r="L2377" t="s">
        <v>5508</v>
      </c>
      <c r="M2377" t="s">
        <v>5475</v>
      </c>
      <c r="N2377">
        <v>10</v>
      </c>
      <c r="O2377">
        <v>6.3333333333333304</v>
      </c>
      <c r="P2377">
        <v>0.63333333333333297</v>
      </c>
      <c r="Q2377" t="s">
        <v>5495</v>
      </c>
      <c r="R2377" t="s">
        <v>5477</v>
      </c>
      <c r="S2377" t="s">
        <v>46</v>
      </c>
      <c r="T2377" t="s">
        <v>11</v>
      </c>
      <c r="U2377" t="s">
        <v>19</v>
      </c>
      <c r="V2377" t="s">
        <v>7863</v>
      </c>
      <c r="W2377">
        <v>106.4851</v>
      </c>
      <c r="X2377">
        <v>11.0253</v>
      </c>
      <c r="Y2377" t="s">
        <v>7864</v>
      </c>
    </row>
    <row r="2378" spans="1:25" x14ac:dyDescent="0.75">
      <c r="A2378">
        <v>65700614</v>
      </c>
      <c r="B2378" t="s">
        <v>6681</v>
      </c>
      <c r="C2378" t="s">
        <v>5407</v>
      </c>
      <c r="D2378" t="s">
        <v>5488</v>
      </c>
      <c r="E2378" t="s">
        <v>18</v>
      </c>
      <c r="F2378">
        <v>0</v>
      </c>
      <c r="I2378">
        <v>3</v>
      </c>
      <c r="J2378">
        <v>7.3333333333333304</v>
      </c>
      <c r="K2378">
        <v>10</v>
      </c>
      <c r="L2378" t="s">
        <v>5508</v>
      </c>
      <c r="M2378" t="s">
        <v>5475</v>
      </c>
      <c r="N2378">
        <v>10</v>
      </c>
      <c r="O2378">
        <v>5.6666666666666696</v>
      </c>
      <c r="P2378">
        <v>0.56666666666666698</v>
      </c>
      <c r="Q2378" t="s">
        <v>5521</v>
      </c>
      <c r="R2378" t="s">
        <v>5477</v>
      </c>
      <c r="S2378" t="s">
        <v>46</v>
      </c>
      <c r="T2378" t="s">
        <v>11</v>
      </c>
      <c r="U2378" t="s">
        <v>19</v>
      </c>
      <c r="V2378" t="s">
        <v>7869</v>
      </c>
      <c r="W2378">
        <v>106.52195</v>
      </c>
      <c r="X2378">
        <v>10.98521</v>
      </c>
      <c r="Y2378" t="s">
        <v>7866</v>
      </c>
    </row>
    <row r="2379" spans="1:25" x14ac:dyDescent="0.75">
      <c r="A2379">
        <v>65708637</v>
      </c>
      <c r="B2379" t="s">
        <v>6869</v>
      </c>
      <c r="C2379" t="s">
        <v>5407</v>
      </c>
      <c r="D2379" t="s">
        <v>5488</v>
      </c>
      <c r="E2379" t="s">
        <v>18</v>
      </c>
      <c r="F2379">
        <v>0</v>
      </c>
      <c r="I2379">
        <v>3</v>
      </c>
      <c r="J2379">
        <v>12.3333333333333</v>
      </c>
      <c r="K2379">
        <v>3</v>
      </c>
      <c r="L2379" t="s">
        <v>5508</v>
      </c>
      <c r="M2379" t="s">
        <v>5475</v>
      </c>
      <c r="N2379">
        <v>10</v>
      </c>
      <c r="O2379">
        <v>6.6666666666666696</v>
      </c>
      <c r="P2379">
        <v>0.66666666666666696</v>
      </c>
      <c r="Q2379" t="s">
        <v>5521</v>
      </c>
      <c r="R2379" t="s">
        <v>5477</v>
      </c>
      <c r="S2379" t="s">
        <v>46</v>
      </c>
      <c r="T2379" t="s">
        <v>11</v>
      </c>
      <c r="U2379" t="s">
        <v>19</v>
      </c>
      <c r="V2379" t="s">
        <v>7867</v>
      </c>
      <c r="W2379">
        <v>106.57451</v>
      </c>
      <c r="X2379">
        <v>10.99785</v>
      </c>
      <c r="Y2379" t="s">
        <v>7864</v>
      </c>
    </row>
    <row r="2380" spans="1:25" x14ac:dyDescent="0.75">
      <c r="A2380">
        <v>65710840</v>
      </c>
      <c r="B2380" t="s">
        <v>6837</v>
      </c>
      <c r="C2380" t="s">
        <v>5407</v>
      </c>
      <c r="D2380" t="s">
        <v>5488</v>
      </c>
      <c r="E2380" t="s">
        <v>18</v>
      </c>
      <c r="F2380">
        <v>0</v>
      </c>
      <c r="I2380">
        <v>14</v>
      </c>
      <c r="J2380">
        <v>9</v>
      </c>
      <c r="K2380">
        <v>12</v>
      </c>
      <c r="L2380" t="s">
        <v>5508</v>
      </c>
      <c r="M2380" t="s">
        <v>5475</v>
      </c>
      <c r="N2380">
        <v>10</v>
      </c>
      <c r="O2380">
        <v>6.6666666666666696</v>
      </c>
      <c r="P2380">
        <v>0.66666666666666696</v>
      </c>
      <c r="Q2380" t="s">
        <v>5495</v>
      </c>
      <c r="R2380" t="s">
        <v>5477</v>
      </c>
      <c r="S2380" t="s">
        <v>46</v>
      </c>
      <c r="T2380" t="s">
        <v>11</v>
      </c>
      <c r="U2380" t="s">
        <v>19</v>
      </c>
      <c r="V2380" t="s">
        <v>7863</v>
      </c>
      <c r="W2380">
        <v>106.50776</v>
      </c>
      <c r="X2380">
        <v>11.059290000000001</v>
      </c>
      <c r="Y2380" t="s">
        <v>7864</v>
      </c>
    </row>
    <row r="2381" spans="1:25" x14ac:dyDescent="0.75">
      <c r="A2381">
        <v>65716091</v>
      </c>
      <c r="B2381" t="s">
        <v>6808</v>
      </c>
      <c r="C2381" t="s">
        <v>5407</v>
      </c>
      <c r="D2381" t="s">
        <v>5488</v>
      </c>
      <c r="E2381" t="s">
        <v>18</v>
      </c>
      <c r="F2381">
        <v>0</v>
      </c>
      <c r="I2381">
        <v>26</v>
      </c>
      <c r="J2381">
        <v>43</v>
      </c>
      <c r="K2381">
        <v>36</v>
      </c>
      <c r="L2381" t="s">
        <v>5508</v>
      </c>
      <c r="M2381" t="s">
        <v>5475</v>
      </c>
      <c r="N2381">
        <v>10</v>
      </c>
      <c r="O2381">
        <v>5</v>
      </c>
      <c r="P2381">
        <v>0.5</v>
      </c>
      <c r="Q2381" t="s">
        <v>5507</v>
      </c>
      <c r="R2381" t="s">
        <v>5486</v>
      </c>
      <c r="S2381" t="s">
        <v>46</v>
      </c>
      <c r="T2381" t="s">
        <v>11</v>
      </c>
      <c r="U2381" t="s">
        <v>19</v>
      </c>
      <c r="V2381" t="s">
        <v>7869</v>
      </c>
      <c r="W2381">
        <v>106.54799</v>
      </c>
      <c r="X2381">
        <v>10.967040000000001</v>
      </c>
      <c r="Y2381" t="s">
        <v>7866</v>
      </c>
    </row>
    <row r="2382" spans="1:25" x14ac:dyDescent="0.75">
      <c r="A2382">
        <v>65026875</v>
      </c>
      <c r="B2382" t="s">
        <v>6688</v>
      </c>
      <c r="C2382" t="s">
        <v>5407</v>
      </c>
      <c r="D2382" t="s">
        <v>5488</v>
      </c>
      <c r="E2382" t="s">
        <v>18</v>
      </c>
      <c r="F2382">
        <v>0</v>
      </c>
      <c r="G2382">
        <v>3</v>
      </c>
      <c r="H2382" t="s">
        <v>7287</v>
      </c>
      <c r="I2382">
        <v>8</v>
      </c>
      <c r="J2382">
        <v>9</v>
      </c>
      <c r="K2382">
        <v>18</v>
      </c>
      <c r="L2382" t="s">
        <v>5481</v>
      </c>
      <c r="M2382" t="s">
        <v>5475</v>
      </c>
      <c r="N2382">
        <v>9.6666666666666696</v>
      </c>
      <c r="O2382">
        <v>4.6666666666666696</v>
      </c>
      <c r="P2382">
        <v>0.48275862068965503</v>
      </c>
      <c r="Q2382" t="s">
        <v>5521</v>
      </c>
      <c r="R2382" t="s">
        <v>5477</v>
      </c>
      <c r="S2382" t="s">
        <v>46</v>
      </c>
      <c r="T2382" t="s">
        <v>11</v>
      </c>
      <c r="U2382" t="s">
        <v>19</v>
      </c>
      <c r="V2382" t="s">
        <v>7869</v>
      </c>
      <c r="W2382">
        <v>106.56887</v>
      </c>
      <c r="X2382">
        <v>10.979699999999999</v>
      </c>
      <c r="Y2382" t="s">
        <v>7866</v>
      </c>
    </row>
    <row r="2383" spans="1:25" x14ac:dyDescent="0.75">
      <c r="A2383">
        <v>65067975</v>
      </c>
      <c r="B2383" t="s">
        <v>5524</v>
      </c>
      <c r="C2383" t="s">
        <v>5420</v>
      </c>
      <c r="D2383" t="s">
        <v>5496</v>
      </c>
      <c r="E2383" t="s">
        <v>18</v>
      </c>
      <c r="F2383">
        <v>0</v>
      </c>
      <c r="I2383">
        <v>2</v>
      </c>
      <c r="J2383">
        <v>0.66666666666666696</v>
      </c>
      <c r="L2383" t="s">
        <v>5508</v>
      </c>
      <c r="M2383" t="s">
        <v>5475</v>
      </c>
      <c r="N2383">
        <v>9.6666666666666696</v>
      </c>
      <c r="O2383">
        <v>7.3333333333333304</v>
      </c>
      <c r="P2383">
        <v>0.75862068965517204</v>
      </c>
      <c r="Q2383" t="s">
        <v>5482</v>
      </c>
      <c r="R2383" t="s">
        <v>5483</v>
      </c>
      <c r="S2383" t="s">
        <v>46</v>
      </c>
      <c r="T2383" t="s">
        <v>11</v>
      </c>
      <c r="U2383" t="s">
        <v>19</v>
      </c>
      <c r="V2383" t="s">
        <v>7869</v>
      </c>
      <c r="W2383">
        <v>106.50614</v>
      </c>
      <c r="X2383">
        <v>10.97199</v>
      </c>
      <c r="Y2383" t="s">
        <v>7864</v>
      </c>
    </row>
    <row r="2384" spans="1:25" x14ac:dyDescent="0.75">
      <c r="A2384">
        <v>65068118</v>
      </c>
      <c r="B2384" t="s">
        <v>7624</v>
      </c>
      <c r="C2384" t="s">
        <v>5390</v>
      </c>
      <c r="D2384" t="s">
        <v>5496</v>
      </c>
      <c r="E2384" t="s">
        <v>18</v>
      </c>
      <c r="F2384">
        <v>0</v>
      </c>
      <c r="I2384">
        <v>5</v>
      </c>
      <c r="J2384">
        <v>1.6666666666666701</v>
      </c>
      <c r="L2384" t="s">
        <v>5508</v>
      </c>
      <c r="M2384" t="s">
        <v>5475</v>
      </c>
      <c r="N2384">
        <v>9.6666666666666696</v>
      </c>
      <c r="O2384">
        <v>7.3333333333333304</v>
      </c>
      <c r="P2384">
        <v>0.75862068965517204</v>
      </c>
      <c r="Q2384" t="s">
        <v>5515</v>
      </c>
      <c r="R2384" t="s">
        <v>5483</v>
      </c>
      <c r="S2384" t="s">
        <v>46</v>
      </c>
      <c r="T2384" t="s">
        <v>11</v>
      </c>
      <c r="U2384" t="s">
        <v>19</v>
      </c>
      <c r="V2384" t="s">
        <v>7861</v>
      </c>
      <c r="W2384">
        <v>106.45179</v>
      </c>
      <c r="X2384">
        <v>10.987819999999999</v>
      </c>
      <c r="Y2384" t="s">
        <v>7864</v>
      </c>
    </row>
    <row r="2385" spans="1:25" x14ac:dyDescent="0.75">
      <c r="A2385">
        <v>65509637</v>
      </c>
      <c r="B2385" t="s">
        <v>6908</v>
      </c>
      <c r="C2385" t="s">
        <v>5407</v>
      </c>
      <c r="D2385" t="s">
        <v>5488</v>
      </c>
      <c r="E2385" t="s">
        <v>18</v>
      </c>
      <c r="F2385">
        <v>0</v>
      </c>
      <c r="I2385">
        <v>6</v>
      </c>
      <c r="J2385">
        <v>13</v>
      </c>
      <c r="K2385">
        <v>13</v>
      </c>
      <c r="L2385" t="s">
        <v>5508</v>
      </c>
      <c r="M2385" t="s">
        <v>5475</v>
      </c>
      <c r="N2385">
        <v>9.6666666666666696</v>
      </c>
      <c r="O2385">
        <v>6.6666666666666696</v>
      </c>
      <c r="P2385">
        <v>0.68965517241379304</v>
      </c>
      <c r="Q2385" t="s">
        <v>5521</v>
      </c>
      <c r="R2385" t="s">
        <v>5477</v>
      </c>
      <c r="S2385" t="s">
        <v>46</v>
      </c>
      <c r="T2385" t="s">
        <v>11</v>
      </c>
      <c r="U2385" t="s">
        <v>19</v>
      </c>
      <c r="V2385" t="s">
        <v>7869</v>
      </c>
      <c r="W2385">
        <v>106.51132</v>
      </c>
      <c r="X2385">
        <v>10.982419999999999</v>
      </c>
      <c r="Y2385" t="s">
        <v>7864</v>
      </c>
    </row>
    <row r="2386" spans="1:25" x14ac:dyDescent="0.75">
      <c r="A2386">
        <v>65540184</v>
      </c>
      <c r="B2386" t="s">
        <v>6670</v>
      </c>
      <c r="C2386" t="s">
        <v>5407</v>
      </c>
      <c r="D2386" t="s">
        <v>5488</v>
      </c>
      <c r="E2386" t="s">
        <v>18</v>
      </c>
      <c r="F2386">
        <v>0</v>
      </c>
      <c r="J2386">
        <v>5.6666666666666696</v>
      </c>
      <c r="L2386" t="s">
        <v>5508</v>
      </c>
      <c r="M2386" t="s">
        <v>5475</v>
      </c>
      <c r="N2386">
        <v>9.6666666666666696</v>
      </c>
      <c r="O2386">
        <v>7.3333333333333304</v>
      </c>
      <c r="P2386">
        <v>0.75862068965517204</v>
      </c>
      <c r="Q2386" t="s">
        <v>5510</v>
      </c>
      <c r="R2386" t="s">
        <v>5486</v>
      </c>
      <c r="S2386" t="s">
        <v>46</v>
      </c>
      <c r="T2386" t="s">
        <v>11</v>
      </c>
      <c r="U2386" t="s">
        <v>19</v>
      </c>
      <c r="V2386" t="s">
        <v>7870</v>
      </c>
      <c r="W2386">
        <v>106.4162</v>
      </c>
      <c r="X2386">
        <v>10.99431</v>
      </c>
      <c r="Y2386" t="s">
        <v>7864</v>
      </c>
    </row>
    <row r="2387" spans="1:25" x14ac:dyDescent="0.75">
      <c r="A2387">
        <v>65701558</v>
      </c>
      <c r="B2387" t="s">
        <v>5866</v>
      </c>
      <c r="C2387" t="s">
        <v>5407</v>
      </c>
      <c r="D2387" t="s">
        <v>5488</v>
      </c>
      <c r="E2387" t="s">
        <v>18</v>
      </c>
      <c r="F2387">
        <v>0</v>
      </c>
      <c r="I2387">
        <v>11</v>
      </c>
      <c r="J2387">
        <v>5.3333333333333304</v>
      </c>
      <c r="K2387">
        <v>7</v>
      </c>
      <c r="L2387" t="s">
        <v>5508</v>
      </c>
      <c r="M2387" t="s">
        <v>5475</v>
      </c>
      <c r="N2387">
        <v>9.6666666666666696</v>
      </c>
      <c r="O2387">
        <v>5.6666666666666696</v>
      </c>
      <c r="P2387">
        <v>0.58620689655172398</v>
      </c>
      <c r="Q2387" t="s">
        <v>5495</v>
      </c>
      <c r="R2387" t="s">
        <v>5477</v>
      </c>
      <c r="S2387" t="s">
        <v>46</v>
      </c>
      <c r="T2387" t="s">
        <v>11</v>
      </c>
      <c r="U2387" t="s">
        <v>19</v>
      </c>
      <c r="V2387" t="s">
        <v>7863</v>
      </c>
      <c r="W2387">
        <v>106.51249</v>
      </c>
      <c r="X2387">
        <v>11.0555</v>
      </c>
      <c r="Y2387" t="s">
        <v>7866</v>
      </c>
    </row>
    <row r="2388" spans="1:25" x14ac:dyDescent="0.75">
      <c r="A2388">
        <v>65015820</v>
      </c>
      <c r="B2388" t="s">
        <v>1033</v>
      </c>
      <c r="C2388" t="s">
        <v>5407</v>
      </c>
      <c r="D2388" t="s">
        <v>5488</v>
      </c>
      <c r="E2388" t="s">
        <v>18</v>
      </c>
      <c r="F2388">
        <v>0</v>
      </c>
      <c r="G2388">
        <v>5</v>
      </c>
      <c r="H2388" t="s">
        <v>7287</v>
      </c>
      <c r="I2388">
        <v>9</v>
      </c>
      <c r="J2388">
        <v>6.3333333333333304</v>
      </c>
      <c r="K2388">
        <v>9</v>
      </c>
      <c r="L2388" t="s">
        <v>5481</v>
      </c>
      <c r="M2388" t="s">
        <v>5475</v>
      </c>
      <c r="N2388">
        <v>9.3333333333333304</v>
      </c>
      <c r="O2388">
        <v>4.3333333333333304</v>
      </c>
      <c r="P2388">
        <v>0.46428571428571402</v>
      </c>
      <c r="Q2388" t="s">
        <v>5521</v>
      </c>
      <c r="R2388" t="s">
        <v>5477</v>
      </c>
      <c r="S2388" t="s">
        <v>46</v>
      </c>
      <c r="T2388" t="s">
        <v>11</v>
      </c>
      <c r="U2388" t="s">
        <v>19</v>
      </c>
      <c r="V2388" t="s">
        <v>7859</v>
      </c>
      <c r="W2388">
        <v>106.56037999999999</v>
      </c>
      <c r="X2388">
        <v>10.98488</v>
      </c>
      <c r="Y2388" t="s">
        <v>7866</v>
      </c>
    </row>
    <row r="2389" spans="1:25" x14ac:dyDescent="0.75">
      <c r="A2389">
        <v>65018804</v>
      </c>
      <c r="B2389" t="s">
        <v>6611</v>
      </c>
      <c r="C2389" t="s">
        <v>5407</v>
      </c>
      <c r="D2389" t="s">
        <v>5488</v>
      </c>
      <c r="E2389" t="s">
        <v>18</v>
      </c>
      <c r="F2389">
        <v>0</v>
      </c>
      <c r="G2389">
        <v>3</v>
      </c>
      <c r="H2389" t="s">
        <v>7287</v>
      </c>
      <c r="I2389">
        <v>8</v>
      </c>
      <c r="J2389">
        <v>8.3333333333333304</v>
      </c>
      <c r="K2389">
        <v>29</v>
      </c>
      <c r="L2389" t="s">
        <v>5481</v>
      </c>
      <c r="M2389" t="s">
        <v>5475</v>
      </c>
      <c r="N2389">
        <v>9.3333333333333304</v>
      </c>
      <c r="O2389">
        <v>6.3333333333333304</v>
      </c>
      <c r="P2389">
        <v>0.67857142857142805</v>
      </c>
      <c r="Q2389" t="s">
        <v>5521</v>
      </c>
      <c r="R2389" t="s">
        <v>5477</v>
      </c>
      <c r="S2389" t="s">
        <v>46</v>
      </c>
      <c r="T2389" t="s">
        <v>11</v>
      </c>
      <c r="U2389" t="s">
        <v>19</v>
      </c>
      <c r="V2389" t="s">
        <v>7859</v>
      </c>
      <c r="W2389">
        <v>106.57096</v>
      </c>
      <c r="X2389">
        <v>10.98349</v>
      </c>
      <c r="Y2389" t="s">
        <v>7864</v>
      </c>
    </row>
    <row r="2390" spans="1:25" x14ac:dyDescent="0.75">
      <c r="A2390">
        <v>65026874</v>
      </c>
      <c r="B2390" t="s">
        <v>6839</v>
      </c>
      <c r="C2390" t="s">
        <v>5407</v>
      </c>
      <c r="D2390" t="s">
        <v>5488</v>
      </c>
      <c r="E2390" t="s">
        <v>18</v>
      </c>
      <c r="F2390">
        <v>0</v>
      </c>
      <c r="G2390">
        <v>3</v>
      </c>
      <c r="H2390" t="s">
        <v>7287</v>
      </c>
      <c r="I2390">
        <v>7</v>
      </c>
      <c r="J2390">
        <v>10.6666666666667</v>
      </c>
      <c r="K2390">
        <v>3</v>
      </c>
      <c r="L2390" t="s">
        <v>5481</v>
      </c>
      <c r="M2390" t="s">
        <v>5475</v>
      </c>
      <c r="N2390">
        <v>9.3333333333333304</v>
      </c>
      <c r="O2390">
        <v>6</v>
      </c>
      <c r="P2390">
        <v>0.64285714285714302</v>
      </c>
      <c r="Q2390" t="s">
        <v>5521</v>
      </c>
      <c r="R2390" t="s">
        <v>5477</v>
      </c>
      <c r="S2390" t="s">
        <v>46</v>
      </c>
      <c r="T2390" t="s">
        <v>11</v>
      </c>
      <c r="U2390" t="s">
        <v>19</v>
      </c>
      <c r="V2390" t="s">
        <v>7863</v>
      </c>
      <c r="W2390">
        <v>106.57013999999999</v>
      </c>
      <c r="X2390">
        <v>10.98161</v>
      </c>
      <c r="Y2390" t="s">
        <v>7864</v>
      </c>
    </row>
    <row r="2391" spans="1:25" x14ac:dyDescent="0.75">
      <c r="A2391">
        <v>65026884</v>
      </c>
      <c r="B2391" t="s">
        <v>6750</v>
      </c>
      <c r="C2391" t="s">
        <v>5407</v>
      </c>
      <c r="D2391" t="s">
        <v>5488</v>
      </c>
      <c r="E2391" t="s">
        <v>18</v>
      </c>
      <c r="F2391">
        <v>0</v>
      </c>
      <c r="G2391">
        <v>3</v>
      </c>
      <c r="H2391" t="s">
        <v>7287</v>
      </c>
      <c r="I2391">
        <v>12</v>
      </c>
      <c r="J2391">
        <v>14.3333333333333</v>
      </c>
      <c r="K2391">
        <v>6</v>
      </c>
      <c r="L2391" t="s">
        <v>5481</v>
      </c>
      <c r="M2391" t="s">
        <v>5475</v>
      </c>
      <c r="N2391">
        <v>9.3333333333333304</v>
      </c>
      <c r="O2391">
        <v>6</v>
      </c>
      <c r="P2391">
        <v>0.64285714285714302</v>
      </c>
      <c r="Q2391" t="s">
        <v>5521</v>
      </c>
      <c r="R2391" t="s">
        <v>5477</v>
      </c>
      <c r="S2391" t="s">
        <v>46</v>
      </c>
      <c r="T2391" t="s">
        <v>11</v>
      </c>
      <c r="U2391" t="s">
        <v>19</v>
      </c>
      <c r="V2391" t="s">
        <v>7869</v>
      </c>
      <c r="W2391">
        <v>106.57042</v>
      </c>
      <c r="X2391">
        <v>10.982200000000001</v>
      </c>
      <c r="Y2391" t="s">
        <v>7864</v>
      </c>
    </row>
    <row r="2392" spans="1:25" x14ac:dyDescent="0.75">
      <c r="A2392">
        <v>65026894</v>
      </c>
      <c r="B2392" t="s">
        <v>6737</v>
      </c>
      <c r="C2392" t="s">
        <v>5407</v>
      </c>
      <c r="D2392" t="s">
        <v>5488</v>
      </c>
      <c r="E2392" t="s">
        <v>18</v>
      </c>
      <c r="F2392">
        <v>0</v>
      </c>
      <c r="I2392">
        <v>10</v>
      </c>
      <c r="J2392">
        <v>9.3333333333333304</v>
      </c>
      <c r="K2392">
        <v>11</v>
      </c>
      <c r="L2392" t="s">
        <v>5508</v>
      </c>
      <c r="M2392" t="s">
        <v>5475</v>
      </c>
      <c r="N2392">
        <v>9.3333333333333304</v>
      </c>
      <c r="O2392">
        <v>5.6666666666666696</v>
      </c>
      <c r="P2392">
        <v>0.60714285714285698</v>
      </c>
      <c r="Q2392" t="s">
        <v>5521</v>
      </c>
      <c r="R2392" t="s">
        <v>5477</v>
      </c>
      <c r="S2392" t="s">
        <v>46</v>
      </c>
      <c r="T2392" t="s">
        <v>11</v>
      </c>
      <c r="U2392" t="s">
        <v>19</v>
      </c>
      <c r="V2392" t="s">
        <v>7869</v>
      </c>
      <c r="W2392">
        <v>106.56453999999999</v>
      </c>
      <c r="X2392">
        <v>10.984629999999999</v>
      </c>
      <c r="Y2392" t="s">
        <v>7864</v>
      </c>
    </row>
    <row r="2393" spans="1:25" x14ac:dyDescent="0.75">
      <c r="A2393">
        <v>65065429</v>
      </c>
      <c r="B2393" t="s">
        <v>6962</v>
      </c>
      <c r="C2393" t="s">
        <v>5427</v>
      </c>
      <c r="D2393" t="s">
        <v>5496</v>
      </c>
      <c r="E2393" t="s">
        <v>18</v>
      </c>
      <c r="F2393">
        <v>0</v>
      </c>
      <c r="I2393">
        <v>10</v>
      </c>
      <c r="J2393">
        <v>6.6666666666666696</v>
      </c>
      <c r="L2393" t="s">
        <v>5508</v>
      </c>
      <c r="M2393" t="s">
        <v>5475</v>
      </c>
      <c r="N2393">
        <v>9.3333333333333304</v>
      </c>
      <c r="O2393">
        <v>6.6666666666666696</v>
      </c>
      <c r="P2393">
        <v>0.71428571428571397</v>
      </c>
      <c r="Q2393" t="s">
        <v>5515</v>
      </c>
      <c r="R2393" t="s">
        <v>5483</v>
      </c>
      <c r="S2393" t="s">
        <v>46</v>
      </c>
      <c r="T2393" t="s">
        <v>11</v>
      </c>
      <c r="U2393" t="s">
        <v>19</v>
      </c>
      <c r="V2393" t="s">
        <v>7861</v>
      </c>
      <c r="W2393">
        <v>106.50269</v>
      </c>
      <c r="X2393">
        <v>10.977589999999999</v>
      </c>
      <c r="Y2393" t="s">
        <v>7864</v>
      </c>
    </row>
    <row r="2394" spans="1:25" x14ac:dyDescent="0.75">
      <c r="A2394">
        <v>65540119</v>
      </c>
      <c r="B2394" t="s">
        <v>6414</v>
      </c>
      <c r="C2394" t="s">
        <v>5407</v>
      </c>
      <c r="D2394" t="s">
        <v>5488</v>
      </c>
      <c r="E2394" t="s">
        <v>18</v>
      </c>
      <c r="F2394">
        <v>0</v>
      </c>
      <c r="I2394">
        <v>8</v>
      </c>
      <c r="J2394">
        <v>11.6666666666667</v>
      </c>
      <c r="K2394">
        <v>8</v>
      </c>
      <c r="L2394" t="s">
        <v>5508</v>
      </c>
      <c r="M2394" t="s">
        <v>5475</v>
      </c>
      <c r="N2394">
        <v>9.3333333333333304</v>
      </c>
      <c r="O2394">
        <v>6.6666666666666696</v>
      </c>
      <c r="P2394">
        <v>0.71428571428571397</v>
      </c>
      <c r="Q2394" t="s">
        <v>5485</v>
      </c>
      <c r="R2394" t="s">
        <v>5486</v>
      </c>
      <c r="S2394" t="s">
        <v>46</v>
      </c>
      <c r="T2394" t="s">
        <v>11</v>
      </c>
      <c r="U2394" t="s">
        <v>19</v>
      </c>
      <c r="V2394" t="s">
        <v>7861</v>
      </c>
      <c r="W2394">
        <v>106.49497</v>
      </c>
      <c r="X2394">
        <v>10.98695</v>
      </c>
      <c r="Y2394" t="s">
        <v>7864</v>
      </c>
    </row>
    <row r="2395" spans="1:25" x14ac:dyDescent="0.75">
      <c r="A2395">
        <v>65702858</v>
      </c>
      <c r="B2395" t="s">
        <v>6632</v>
      </c>
      <c r="C2395" t="s">
        <v>5407</v>
      </c>
      <c r="D2395" t="s">
        <v>5488</v>
      </c>
      <c r="E2395" t="s">
        <v>18</v>
      </c>
      <c r="F2395">
        <v>0</v>
      </c>
      <c r="I2395">
        <v>4</v>
      </c>
      <c r="J2395">
        <v>3.6666666666666701</v>
      </c>
      <c r="K2395">
        <v>5</v>
      </c>
      <c r="L2395" t="s">
        <v>5508</v>
      </c>
      <c r="M2395" t="s">
        <v>5475</v>
      </c>
      <c r="N2395">
        <v>9.3333333333333304</v>
      </c>
      <c r="O2395">
        <v>6.3333333333333304</v>
      </c>
      <c r="P2395">
        <v>0.67857142857142805</v>
      </c>
      <c r="Q2395" t="s">
        <v>5510</v>
      </c>
      <c r="R2395" t="s">
        <v>5486</v>
      </c>
      <c r="S2395" t="s">
        <v>46</v>
      </c>
      <c r="T2395" t="s">
        <v>11</v>
      </c>
      <c r="U2395" t="s">
        <v>19</v>
      </c>
      <c r="V2395" t="s">
        <v>7870</v>
      </c>
      <c r="W2395">
        <v>106.40551000000001</v>
      </c>
      <c r="X2395">
        <v>10.991160000000001</v>
      </c>
      <c r="Y2395" t="s">
        <v>7864</v>
      </c>
    </row>
    <row r="2396" spans="1:25" x14ac:dyDescent="0.75">
      <c r="A2396">
        <v>65709957</v>
      </c>
      <c r="B2396" t="s">
        <v>6158</v>
      </c>
      <c r="C2396" t="s">
        <v>5407</v>
      </c>
      <c r="D2396" t="s">
        <v>5487</v>
      </c>
      <c r="E2396" t="s">
        <v>18</v>
      </c>
      <c r="F2396">
        <v>0</v>
      </c>
      <c r="I2396">
        <v>12</v>
      </c>
      <c r="J2396">
        <v>5.3333333333333304</v>
      </c>
      <c r="K2396">
        <v>7</v>
      </c>
      <c r="L2396" t="s">
        <v>5508</v>
      </c>
      <c r="M2396" t="s">
        <v>5475</v>
      </c>
      <c r="N2396">
        <v>9.3333333333333304</v>
      </c>
      <c r="O2396">
        <v>6</v>
      </c>
      <c r="P2396">
        <v>0.64285714285714302</v>
      </c>
      <c r="Q2396" t="s">
        <v>5504</v>
      </c>
      <c r="R2396" t="s">
        <v>5486</v>
      </c>
      <c r="S2396" t="s">
        <v>46</v>
      </c>
      <c r="T2396" t="s">
        <v>11</v>
      </c>
      <c r="U2396" t="s">
        <v>19</v>
      </c>
      <c r="V2396" t="s">
        <v>7869</v>
      </c>
      <c r="W2396">
        <v>106.52782999999999</v>
      </c>
      <c r="X2396">
        <v>10.958970000000001</v>
      </c>
      <c r="Y2396" t="s">
        <v>7864</v>
      </c>
    </row>
    <row r="2397" spans="1:25" x14ac:dyDescent="0.75">
      <c r="A2397">
        <v>65711007</v>
      </c>
      <c r="B2397" t="s">
        <v>6807</v>
      </c>
      <c r="C2397" t="s">
        <v>5407</v>
      </c>
      <c r="D2397" t="s">
        <v>5488</v>
      </c>
      <c r="E2397" t="s">
        <v>18</v>
      </c>
      <c r="F2397">
        <v>0</v>
      </c>
      <c r="G2397">
        <v>7</v>
      </c>
      <c r="H2397" t="s">
        <v>7287</v>
      </c>
      <c r="I2397">
        <v>10</v>
      </c>
      <c r="J2397">
        <v>8.3333333333333304</v>
      </c>
      <c r="K2397">
        <v>13</v>
      </c>
      <c r="L2397" t="s">
        <v>5481</v>
      </c>
      <c r="M2397" t="s">
        <v>5475</v>
      </c>
      <c r="N2397">
        <v>9.3333333333333304</v>
      </c>
      <c r="O2397">
        <v>6.3333333333333304</v>
      </c>
      <c r="P2397">
        <v>0.67857142857142805</v>
      </c>
      <c r="Q2397" t="s">
        <v>5495</v>
      </c>
      <c r="R2397" t="s">
        <v>5477</v>
      </c>
      <c r="S2397" t="s">
        <v>46</v>
      </c>
      <c r="T2397" t="s">
        <v>11</v>
      </c>
      <c r="U2397" t="s">
        <v>19</v>
      </c>
      <c r="V2397" t="s">
        <v>7863</v>
      </c>
      <c r="W2397">
        <v>106.50921</v>
      </c>
      <c r="X2397">
        <v>11.06054</v>
      </c>
      <c r="Y2397" t="s">
        <v>7864</v>
      </c>
    </row>
    <row r="2398" spans="1:25" x14ac:dyDescent="0.75">
      <c r="A2398">
        <v>65716367</v>
      </c>
      <c r="B2398" t="s">
        <v>6586</v>
      </c>
      <c r="C2398" t="s">
        <v>5407</v>
      </c>
      <c r="D2398" t="s">
        <v>5488</v>
      </c>
      <c r="E2398" t="s">
        <v>18</v>
      </c>
      <c r="F2398">
        <v>0</v>
      </c>
      <c r="I2398">
        <v>5</v>
      </c>
      <c r="J2398">
        <v>7.6666666666666696</v>
      </c>
      <c r="K2398">
        <v>5</v>
      </c>
      <c r="L2398" t="s">
        <v>5508</v>
      </c>
      <c r="M2398" t="s">
        <v>5475</v>
      </c>
      <c r="N2398">
        <v>9.3333333333333304</v>
      </c>
      <c r="O2398">
        <v>4</v>
      </c>
      <c r="P2398">
        <v>0.42857142857142899</v>
      </c>
      <c r="Q2398" t="s">
        <v>5507</v>
      </c>
      <c r="R2398" t="s">
        <v>5486</v>
      </c>
      <c r="S2398" t="s">
        <v>46</v>
      </c>
      <c r="T2398" t="s">
        <v>11</v>
      </c>
      <c r="U2398" t="s">
        <v>19</v>
      </c>
      <c r="V2398" t="s">
        <v>7869</v>
      </c>
      <c r="W2398">
        <v>106.54170999999999</v>
      </c>
      <c r="X2398">
        <v>10.93998</v>
      </c>
      <c r="Y2398" t="s">
        <v>7866</v>
      </c>
    </row>
    <row r="2399" spans="1:25" x14ac:dyDescent="0.75">
      <c r="A2399">
        <v>65721076</v>
      </c>
      <c r="B2399" t="s">
        <v>6838</v>
      </c>
      <c r="C2399" t="s">
        <v>5407</v>
      </c>
      <c r="D2399" t="s">
        <v>5488</v>
      </c>
      <c r="E2399" t="s">
        <v>18</v>
      </c>
      <c r="F2399">
        <v>0</v>
      </c>
      <c r="G2399">
        <v>6</v>
      </c>
      <c r="H2399" t="s">
        <v>7287</v>
      </c>
      <c r="I2399">
        <v>12</v>
      </c>
      <c r="J2399">
        <v>12.6666666666667</v>
      </c>
      <c r="K2399">
        <v>35</v>
      </c>
      <c r="L2399" t="s">
        <v>5481</v>
      </c>
      <c r="M2399" t="s">
        <v>5475</v>
      </c>
      <c r="N2399">
        <v>9</v>
      </c>
      <c r="O2399">
        <v>6</v>
      </c>
      <c r="P2399">
        <v>0.66666666666666696</v>
      </c>
      <c r="Q2399" t="s">
        <v>5521</v>
      </c>
      <c r="R2399" t="s">
        <v>5477</v>
      </c>
      <c r="S2399" t="s">
        <v>46</v>
      </c>
      <c r="T2399" t="s">
        <v>11</v>
      </c>
      <c r="U2399" t="s">
        <v>19</v>
      </c>
      <c r="V2399" t="s">
        <v>7859</v>
      </c>
      <c r="W2399">
        <v>106.57124</v>
      </c>
      <c r="X2399">
        <v>10.98401</v>
      </c>
      <c r="Y2399" t="s">
        <v>7864</v>
      </c>
    </row>
    <row r="2400" spans="1:25" x14ac:dyDescent="0.75">
      <c r="A2400">
        <v>65021681</v>
      </c>
      <c r="B2400" t="s">
        <v>6620</v>
      </c>
      <c r="C2400" t="s">
        <v>5407</v>
      </c>
      <c r="D2400" t="s">
        <v>5488</v>
      </c>
      <c r="E2400" t="s">
        <v>18</v>
      </c>
      <c r="F2400">
        <v>0</v>
      </c>
      <c r="I2400">
        <v>12</v>
      </c>
      <c r="J2400">
        <v>32.6666666666667</v>
      </c>
      <c r="L2400" t="s">
        <v>5508</v>
      </c>
      <c r="M2400" t="s">
        <v>5475</v>
      </c>
      <c r="N2400">
        <v>8.6666666666666696</v>
      </c>
      <c r="O2400">
        <v>5.6666666666666696</v>
      </c>
      <c r="P2400">
        <v>0.65384615384615397</v>
      </c>
      <c r="Q2400" t="s">
        <v>5476</v>
      </c>
      <c r="R2400" t="s">
        <v>5477</v>
      </c>
      <c r="S2400" t="s">
        <v>46</v>
      </c>
      <c r="T2400" t="s">
        <v>11</v>
      </c>
      <c r="U2400" t="s">
        <v>19</v>
      </c>
      <c r="V2400" t="s">
        <v>7861</v>
      </c>
      <c r="W2400">
        <v>106.63645</v>
      </c>
      <c r="X2400">
        <v>10.957000000000001</v>
      </c>
      <c r="Y2400" t="s">
        <v>7864</v>
      </c>
    </row>
    <row r="2401" spans="1:25" x14ac:dyDescent="0.75">
      <c r="A2401">
        <v>65026805</v>
      </c>
      <c r="B2401" t="s">
        <v>6792</v>
      </c>
      <c r="C2401" t="s">
        <v>5407</v>
      </c>
      <c r="D2401" t="s">
        <v>5488</v>
      </c>
      <c r="E2401" t="s">
        <v>18</v>
      </c>
      <c r="F2401">
        <v>0</v>
      </c>
      <c r="I2401">
        <v>6</v>
      </c>
      <c r="J2401">
        <v>4.6666666666666696</v>
      </c>
      <c r="K2401">
        <v>4</v>
      </c>
      <c r="L2401" t="s">
        <v>5508</v>
      </c>
      <c r="M2401" t="s">
        <v>5475</v>
      </c>
      <c r="N2401">
        <v>8.6666666666666696</v>
      </c>
      <c r="O2401">
        <v>6.6666666666666696</v>
      </c>
      <c r="P2401">
        <v>0.76923076923076905</v>
      </c>
      <c r="Q2401" t="s">
        <v>5507</v>
      </c>
      <c r="R2401" t="s">
        <v>5486</v>
      </c>
      <c r="S2401" t="s">
        <v>46</v>
      </c>
      <c r="T2401" t="s">
        <v>11</v>
      </c>
      <c r="U2401" t="s">
        <v>19</v>
      </c>
      <c r="V2401" t="s">
        <v>7865</v>
      </c>
      <c r="W2401">
        <v>106.55398</v>
      </c>
      <c r="X2401">
        <v>10.94553</v>
      </c>
      <c r="Y2401" t="s">
        <v>7864</v>
      </c>
    </row>
    <row r="2402" spans="1:25" x14ac:dyDescent="0.75">
      <c r="A2402">
        <v>65044691</v>
      </c>
      <c r="B2402" t="s">
        <v>6904</v>
      </c>
      <c r="C2402" t="s">
        <v>5407</v>
      </c>
      <c r="D2402" t="s">
        <v>5496</v>
      </c>
      <c r="E2402" t="s">
        <v>18</v>
      </c>
      <c r="F2402">
        <v>0</v>
      </c>
      <c r="G2402">
        <v>2</v>
      </c>
      <c r="H2402" t="s">
        <v>7287</v>
      </c>
      <c r="I2402">
        <v>7</v>
      </c>
      <c r="J2402">
        <v>7.3333333333333304</v>
      </c>
      <c r="L2402" t="s">
        <v>5481</v>
      </c>
      <c r="M2402" t="s">
        <v>5475</v>
      </c>
      <c r="N2402">
        <v>8.6666666666666696</v>
      </c>
      <c r="O2402">
        <v>5.6666666666666696</v>
      </c>
      <c r="P2402">
        <v>0.65384615384615397</v>
      </c>
      <c r="Q2402" t="s">
        <v>5476</v>
      </c>
      <c r="R2402" t="s">
        <v>5477</v>
      </c>
      <c r="S2402" t="s">
        <v>46</v>
      </c>
      <c r="T2402" t="s">
        <v>11</v>
      </c>
      <c r="U2402" t="s">
        <v>19</v>
      </c>
      <c r="V2402" t="s">
        <v>7867</v>
      </c>
      <c r="W2402">
        <v>106.61774</v>
      </c>
      <c r="X2402">
        <v>10.976179999999999</v>
      </c>
      <c r="Y2402" t="s">
        <v>7864</v>
      </c>
    </row>
    <row r="2403" spans="1:25" x14ac:dyDescent="0.75">
      <c r="A2403">
        <v>65068322</v>
      </c>
      <c r="B2403" t="s">
        <v>7068</v>
      </c>
      <c r="C2403" t="s">
        <v>5390</v>
      </c>
      <c r="D2403" t="s">
        <v>5496</v>
      </c>
      <c r="E2403" t="s">
        <v>18</v>
      </c>
      <c r="F2403">
        <v>0</v>
      </c>
      <c r="I2403">
        <v>12</v>
      </c>
      <c r="J2403">
        <v>4</v>
      </c>
      <c r="L2403" t="s">
        <v>5508</v>
      </c>
      <c r="M2403" t="s">
        <v>5475</v>
      </c>
      <c r="N2403">
        <v>8.6666666666666696</v>
      </c>
      <c r="O2403">
        <v>6.6666666666666696</v>
      </c>
      <c r="P2403">
        <v>0.76923076923076905</v>
      </c>
      <c r="Q2403" t="s">
        <v>5515</v>
      </c>
      <c r="R2403" t="s">
        <v>5483</v>
      </c>
      <c r="S2403" t="s">
        <v>46</v>
      </c>
      <c r="T2403" t="s">
        <v>11</v>
      </c>
      <c r="U2403" t="s">
        <v>19</v>
      </c>
      <c r="V2403" t="s">
        <v>7865</v>
      </c>
      <c r="W2403">
        <v>106.51148999999999</v>
      </c>
      <c r="X2403">
        <v>11.097160000000001</v>
      </c>
      <c r="Y2403" t="s">
        <v>7864</v>
      </c>
    </row>
    <row r="2404" spans="1:25" x14ac:dyDescent="0.75">
      <c r="A2404">
        <v>65540145</v>
      </c>
      <c r="B2404" t="s">
        <v>6470</v>
      </c>
      <c r="C2404" t="s">
        <v>5407</v>
      </c>
      <c r="D2404" t="s">
        <v>5487</v>
      </c>
      <c r="E2404" t="s">
        <v>18</v>
      </c>
      <c r="F2404">
        <v>0</v>
      </c>
      <c r="I2404">
        <v>2</v>
      </c>
      <c r="J2404">
        <v>3.3333333333333299</v>
      </c>
      <c r="L2404" t="s">
        <v>5508</v>
      </c>
      <c r="M2404" t="s">
        <v>5475</v>
      </c>
      <c r="N2404">
        <v>8.6666666666666696</v>
      </c>
      <c r="O2404">
        <v>5.6666666666666696</v>
      </c>
      <c r="P2404">
        <v>0.65384615384615397</v>
      </c>
      <c r="Q2404" t="s">
        <v>5476</v>
      </c>
      <c r="R2404" t="s">
        <v>5477</v>
      </c>
      <c r="S2404" t="s">
        <v>46</v>
      </c>
      <c r="T2404" t="s">
        <v>11</v>
      </c>
      <c r="U2404" t="s">
        <v>19</v>
      </c>
      <c r="V2404" t="s">
        <v>7867</v>
      </c>
      <c r="W2404">
        <v>106.60863999999999</v>
      </c>
      <c r="X2404">
        <v>10.92238</v>
      </c>
      <c r="Y2404" t="s">
        <v>7864</v>
      </c>
    </row>
    <row r="2405" spans="1:25" x14ac:dyDescent="0.75">
      <c r="A2405">
        <v>65704653</v>
      </c>
      <c r="B2405" t="s">
        <v>6763</v>
      </c>
      <c r="C2405" t="s">
        <v>5407</v>
      </c>
      <c r="D2405" t="s">
        <v>5488</v>
      </c>
      <c r="E2405" t="s">
        <v>18</v>
      </c>
      <c r="F2405">
        <v>0</v>
      </c>
      <c r="G2405">
        <v>4</v>
      </c>
      <c r="H2405" t="s">
        <v>7287</v>
      </c>
      <c r="I2405">
        <v>4</v>
      </c>
      <c r="J2405">
        <v>7</v>
      </c>
      <c r="L2405" t="s">
        <v>5481</v>
      </c>
      <c r="M2405" t="s">
        <v>5475</v>
      </c>
      <c r="N2405">
        <v>8.6666666666666696</v>
      </c>
      <c r="O2405">
        <v>5.3333333333333304</v>
      </c>
      <c r="P2405">
        <v>0.61538461538461497</v>
      </c>
      <c r="Q2405" t="s">
        <v>5476</v>
      </c>
      <c r="R2405" t="s">
        <v>5477</v>
      </c>
      <c r="S2405" t="s">
        <v>46</v>
      </c>
      <c r="T2405" t="s">
        <v>11</v>
      </c>
      <c r="U2405" t="s">
        <v>19</v>
      </c>
      <c r="V2405" t="s">
        <v>7867</v>
      </c>
      <c r="W2405">
        <v>106.63972</v>
      </c>
      <c r="X2405">
        <v>10.925330000000001</v>
      </c>
      <c r="Y2405" t="s">
        <v>7864</v>
      </c>
    </row>
    <row r="2406" spans="1:25" x14ac:dyDescent="0.75">
      <c r="A2406">
        <v>65733431</v>
      </c>
      <c r="B2406" t="s">
        <v>924</v>
      </c>
      <c r="C2406" t="s">
        <v>5407</v>
      </c>
      <c r="D2406" t="s">
        <v>5488</v>
      </c>
      <c r="E2406" t="s">
        <v>18</v>
      </c>
      <c r="F2406">
        <v>0</v>
      </c>
      <c r="I2406">
        <v>18</v>
      </c>
      <c r="J2406">
        <v>10.3333333333333</v>
      </c>
      <c r="K2406">
        <v>7</v>
      </c>
      <c r="L2406" t="s">
        <v>5508</v>
      </c>
      <c r="M2406" t="s">
        <v>5475</v>
      </c>
      <c r="N2406">
        <v>8.6666666666666696</v>
      </c>
      <c r="O2406">
        <v>4.6666666666666696</v>
      </c>
      <c r="P2406">
        <v>0.53846153846153899</v>
      </c>
      <c r="Q2406" t="s">
        <v>5495</v>
      </c>
      <c r="R2406" t="s">
        <v>5477</v>
      </c>
      <c r="S2406" t="s">
        <v>46</v>
      </c>
      <c r="T2406" t="s">
        <v>11</v>
      </c>
      <c r="U2406" t="s">
        <v>19</v>
      </c>
      <c r="V2406" t="s">
        <v>7859</v>
      </c>
      <c r="W2406">
        <v>106.55658</v>
      </c>
      <c r="X2406">
        <v>11.01741</v>
      </c>
      <c r="Y2406" t="s">
        <v>7866</v>
      </c>
    </row>
    <row r="2407" spans="1:25" x14ac:dyDescent="0.75">
      <c r="A2407">
        <v>65734374</v>
      </c>
      <c r="B2407" t="s">
        <v>980</v>
      </c>
      <c r="C2407" t="s">
        <v>5407</v>
      </c>
      <c r="D2407" t="s">
        <v>5488</v>
      </c>
      <c r="E2407" t="s">
        <v>18</v>
      </c>
      <c r="F2407">
        <v>0</v>
      </c>
      <c r="I2407">
        <v>10</v>
      </c>
      <c r="J2407">
        <v>5.3333333333333304</v>
      </c>
      <c r="K2407">
        <v>3</v>
      </c>
      <c r="L2407" t="s">
        <v>5508</v>
      </c>
      <c r="M2407" t="s">
        <v>5475</v>
      </c>
      <c r="N2407">
        <v>8.6666666666666696</v>
      </c>
      <c r="O2407">
        <v>6</v>
      </c>
      <c r="P2407">
        <v>0.69230769230769196</v>
      </c>
      <c r="Q2407" t="s">
        <v>5510</v>
      </c>
      <c r="R2407" t="s">
        <v>5486</v>
      </c>
      <c r="S2407" t="s">
        <v>46</v>
      </c>
      <c r="T2407" t="s">
        <v>11</v>
      </c>
      <c r="U2407" t="s">
        <v>19</v>
      </c>
      <c r="V2407" t="s">
        <v>7870</v>
      </c>
      <c r="W2407">
        <v>106.40989999999999</v>
      </c>
      <c r="X2407">
        <v>11.003119999999999</v>
      </c>
      <c r="Y2407" t="s">
        <v>7864</v>
      </c>
    </row>
    <row r="2408" spans="1:25" x14ac:dyDescent="0.75">
      <c r="A2408">
        <v>65021756</v>
      </c>
      <c r="B2408" t="s">
        <v>6873</v>
      </c>
      <c r="C2408" t="s">
        <v>5407</v>
      </c>
      <c r="D2408" t="s">
        <v>5488</v>
      </c>
      <c r="E2408" t="s">
        <v>18</v>
      </c>
      <c r="F2408">
        <v>0</v>
      </c>
      <c r="G2408">
        <v>5</v>
      </c>
      <c r="H2408" t="s">
        <v>7287</v>
      </c>
      <c r="I2408">
        <v>7</v>
      </c>
      <c r="J2408">
        <v>28.6666666666667</v>
      </c>
      <c r="K2408">
        <v>14</v>
      </c>
      <c r="L2408" t="s">
        <v>5481</v>
      </c>
      <c r="M2408" t="s">
        <v>5475</v>
      </c>
      <c r="N2408">
        <v>8.3333333333333304</v>
      </c>
      <c r="O2408">
        <v>4</v>
      </c>
      <c r="P2408">
        <v>0.48</v>
      </c>
      <c r="Q2408" t="s">
        <v>5521</v>
      </c>
      <c r="R2408" t="s">
        <v>5477</v>
      </c>
      <c r="S2408" t="s">
        <v>46</v>
      </c>
      <c r="T2408" t="s">
        <v>11</v>
      </c>
      <c r="U2408" t="s">
        <v>19</v>
      </c>
      <c r="V2408" t="s">
        <v>7861</v>
      </c>
      <c r="W2408">
        <v>106.54586999999999</v>
      </c>
      <c r="X2408">
        <v>10.9871</v>
      </c>
      <c r="Y2408" t="s">
        <v>7866</v>
      </c>
    </row>
    <row r="2409" spans="1:25" x14ac:dyDescent="0.75">
      <c r="A2409">
        <v>65068313</v>
      </c>
      <c r="B2409" t="s">
        <v>7626</v>
      </c>
      <c r="C2409" t="s">
        <v>5390</v>
      </c>
      <c r="D2409" t="s">
        <v>5496</v>
      </c>
      <c r="E2409" t="s">
        <v>18</v>
      </c>
      <c r="F2409">
        <v>0</v>
      </c>
      <c r="I2409">
        <v>10</v>
      </c>
      <c r="J2409">
        <v>3.3333333333333299</v>
      </c>
      <c r="L2409" t="s">
        <v>5508</v>
      </c>
      <c r="M2409" t="s">
        <v>5475</v>
      </c>
      <c r="N2409">
        <v>8.3333333333333304</v>
      </c>
      <c r="O2409">
        <v>6</v>
      </c>
      <c r="P2409">
        <v>0.72</v>
      </c>
      <c r="Q2409" t="s">
        <v>5515</v>
      </c>
      <c r="R2409" t="s">
        <v>5483</v>
      </c>
      <c r="S2409" t="s">
        <v>46</v>
      </c>
      <c r="T2409" t="s">
        <v>11</v>
      </c>
      <c r="U2409" t="s">
        <v>19</v>
      </c>
      <c r="V2409" t="s">
        <v>7865</v>
      </c>
      <c r="W2409">
        <v>106.47732000000001</v>
      </c>
      <c r="X2409">
        <v>11.060230000000001</v>
      </c>
      <c r="Y2409" t="s">
        <v>7864</v>
      </c>
    </row>
    <row r="2410" spans="1:25" x14ac:dyDescent="0.75">
      <c r="A2410">
        <v>65068425</v>
      </c>
      <c r="B2410" t="s">
        <v>7885</v>
      </c>
      <c r="C2410" t="s">
        <v>5407</v>
      </c>
      <c r="D2410" t="s">
        <v>5496</v>
      </c>
      <c r="E2410" t="s">
        <v>18</v>
      </c>
      <c r="F2410">
        <v>0</v>
      </c>
      <c r="G2410">
        <v>2</v>
      </c>
      <c r="H2410" t="s">
        <v>7287</v>
      </c>
      <c r="L2410" t="s">
        <v>5481</v>
      </c>
      <c r="M2410" t="s">
        <v>5475</v>
      </c>
      <c r="N2410">
        <v>8.3333333333333304</v>
      </c>
      <c r="O2410">
        <v>5.6666666666666696</v>
      </c>
      <c r="P2410">
        <v>0.68</v>
      </c>
      <c r="Q2410" t="s">
        <v>5485</v>
      </c>
      <c r="R2410" t="s">
        <v>5486</v>
      </c>
      <c r="S2410" t="s">
        <v>46</v>
      </c>
      <c r="T2410" t="s">
        <v>11</v>
      </c>
      <c r="U2410" t="s">
        <v>19</v>
      </c>
      <c r="V2410" t="s">
        <v>7869</v>
      </c>
      <c r="W2410">
        <v>106.49324</v>
      </c>
      <c r="X2410">
        <v>10.977930000000001</v>
      </c>
      <c r="Y2410" t="s">
        <v>7864</v>
      </c>
    </row>
    <row r="2411" spans="1:25" x14ac:dyDescent="0.75">
      <c r="A2411">
        <v>65540499</v>
      </c>
      <c r="B2411" t="s">
        <v>4751</v>
      </c>
      <c r="C2411" t="s">
        <v>5407</v>
      </c>
      <c r="D2411" t="s">
        <v>5488</v>
      </c>
      <c r="E2411" t="s">
        <v>18</v>
      </c>
      <c r="F2411">
        <v>0</v>
      </c>
      <c r="G2411">
        <v>3</v>
      </c>
      <c r="H2411" t="s">
        <v>7287</v>
      </c>
      <c r="I2411">
        <v>3</v>
      </c>
      <c r="J2411">
        <v>7.3333333333333304</v>
      </c>
      <c r="K2411">
        <v>8</v>
      </c>
      <c r="L2411" t="s">
        <v>5481</v>
      </c>
      <c r="M2411" t="s">
        <v>5475</v>
      </c>
      <c r="N2411">
        <v>8.3333333333333304</v>
      </c>
      <c r="O2411">
        <v>5.6666666666666696</v>
      </c>
      <c r="P2411">
        <v>0.68</v>
      </c>
      <c r="Q2411" t="s">
        <v>5521</v>
      </c>
      <c r="R2411" t="s">
        <v>5477</v>
      </c>
      <c r="S2411" t="s">
        <v>46</v>
      </c>
      <c r="T2411" t="s">
        <v>11</v>
      </c>
      <c r="U2411" t="s">
        <v>19</v>
      </c>
      <c r="V2411" t="s">
        <v>7859</v>
      </c>
      <c r="W2411">
        <v>106.54528999999999</v>
      </c>
      <c r="X2411">
        <v>10.98438</v>
      </c>
      <c r="Y2411" t="s">
        <v>7864</v>
      </c>
    </row>
    <row r="2412" spans="1:25" x14ac:dyDescent="0.75">
      <c r="A2412">
        <v>65706299</v>
      </c>
      <c r="B2412" t="s">
        <v>815</v>
      </c>
      <c r="C2412" t="s">
        <v>5407</v>
      </c>
      <c r="D2412" t="s">
        <v>5488</v>
      </c>
      <c r="E2412" t="s">
        <v>18</v>
      </c>
      <c r="F2412">
        <v>0</v>
      </c>
      <c r="I2412">
        <v>5</v>
      </c>
      <c r="J2412">
        <v>7</v>
      </c>
      <c r="K2412">
        <v>4</v>
      </c>
      <c r="L2412" t="s">
        <v>5508</v>
      </c>
      <c r="M2412" t="s">
        <v>5475</v>
      </c>
      <c r="N2412">
        <v>8.3333333333333304</v>
      </c>
      <c r="O2412">
        <v>5</v>
      </c>
      <c r="P2412">
        <v>0.6</v>
      </c>
      <c r="Q2412" t="s">
        <v>5521</v>
      </c>
      <c r="R2412" t="s">
        <v>5477</v>
      </c>
      <c r="S2412" t="s">
        <v>46</v>
      </c>
      <c r="T2412" t="s">
        <v>11</v>
      </c>
      <c r="U2412" t="s">
        <v>19</v>
      </c>
      <c r="V2412" t="s">
        <v>7869</v>
      </c>
      <c r="W2412">
        <v>106.50897999999999</v>
      </c>
      <c r="X2412">
        <v>10.98119</v>
      </c>
      <c r="Y2412" t="s">
        <v>7866</v>
      </c>
    </row>
    <row r="2413" spans="1:25" x14ac:dyDescent="0.75">
      <c r="A2413">
        <v>65021732</v>
      </c>
      <c r="B2413" t="s">
        <v>6947</v>
      </c>
      <c r="C2413" t="s">
        <v>5407</v>
      </c>
      <c r="D2413" t="s">
        <v>5488</v>
      </c>
      <c r="E2413" t="s">
        <v>18</v>
      </c>
      <c r="F2413">
        <v>0</v>
      </c>
      <c r="G2413">
        <v>3</v>
      </c>
      <c r="H2413" t="s">
        <v>7287</v>
      </c>
      <c r="I2413">
        <v>4</v>
      </c>
      <c r="J2413">
        <v>3</v>
      </c>
      <c r="K2413">
        <v>5</v>
      </c>
      <c r="L2413" t="s">
        <v>5481</v>
      </c>
      <c r="M2413" t="s">
        <v>5475</v>
      </c>
      <c r="N2413">
        <v>8</v>
      </c>
      <c r="O2413">
        <v>5.3333333333333304</v>
      </c>
      <c r="P2413">
        <v>0.66666666666666696</v>
      </c>
      <c r="Q2413" t="s">
        <v>5510</v>
      </c>
      <c r="R2413" t="s">
        <v>5486</v>
      </c>
      <c r="S2413" t="s">
        <v>46</v>
      </c>
      <c r="T2413" t="s">
        <v>11</v>
      </c>
      <c r="U2413" t="s">
        <v>19</v>
      </c>
      <c r="V2413" t="s">
        <v>7861</v>
      </c>
      <c r="W2413">
        <v>106.41784</v>
      </c>
      <c r="X2413">
        <v>10.98451</v>
      </c>
      <c r="Y2413" t="s">
        <v>7864</v>
      </c>
    </row>
    <row r="2414" spans="1:25" x14ac:dyDescent="0.75">
      <c r="A2414">
        <v>65021760</v>
      </c>
      <c r="B2414" t="s">
        <v>6874</v>
      </c>
      <c r="C2414" t="s">
        <v>5407</v>
      </c>
      <c r="D2414" t="s">
        <v>5488</v>
      </c>
      <c r="E2414" t="s">
        <v>18</v>
      </c>
      <c r="F2414">
        <v>0</v>
      </c>
      <c r="G2414">
        <v>6</v>
      </c>
      <c r="H2414" t="s">
        <v>7287</v>
      </c>
      <c r="I2414">
        <v>3</v>
      </c>
      <c r="J2414">
        <v>5</v>
      </c>
      <c r="K2414">
        <v>14</v>
      </c>
      <c r="L2414" t="s">
        <v>5481</v>
      </c>
      <c r="M2414" t="s">
        <v>5475</v>
      </c>
      <c r="N2414">
        <v>8</v>
      </c>
      <c r="O2414">
        <v>5.3333333333333304</v>
      </c>
      <c r="P2414">
        <v>0.66666666666666696</v>
      </c>
      <c r="Q2414" t="s">
        <v>5495</v>
      </c>
      <c r="R2414" t="s">
        <v>5477</v>
      </c>
      <c r="S2414" t="s">
        <v>46</v>
      </c>
      <c r="T2414" t="s">
        <v>11</v>
      </c>
      <c r="U2414" t="s">
        <v>19</v>
      </c>
      <c r="V2414" t="s">
        <v>7865</v>
      </c>
      <c r="W2414">
        <v>106.55373</v>
      </c>
      <c r="X2414">
        <v>11.0168</v>
      </c>
      <c r="Y2414" t="s">
        <v>7864</v>
      </c>
    </row>
    <row r="2415" spans="1:25" x14ac:dyDescent="0.75">
      <c r="A2415">
        <v>65540290</v>
      </c>
      <c r="B2415" t="s">
        <v>4788</v>
      </c>
      <c r="C2415" t="s">
        <v>5407</v>
      </c>
      <c r="D2415" t="s">
        <v>5488</v>
      </c>
      <c r="E2415" t="s">
        <v>18</v>
      </c>
      <c r="F2415">
        <v>0</v>
      </c>
      <c r="I2415">
        <v>2</v>
      </c>
      <c r="J2415">
        <v>3</v>
      </c>
      <c r="L2415" t="s">
        <v>5508</v>
      </c>
      <c r="M2415" t="s">
        <v>5475</v>
      </c>
      <c r="N2415">
        <v>8</v>
      </c>
      <c r="O2415">
        <v>5</v>
      </c>
      <c r="P2415">
        <v>0.625</v>
      </c>
      <c r="Q2415" t="s">
        <v>5476</v>
      </c>
      <c r="R2415" t="s">
        <v>5477</v>
      </c>
      <c r="S2415" t="s">
        <v>46</v>
      </c>
      <c r="T2415" t="s">
        <v>11</v>
      </c>
      <c r="U2415" t="s">
        <v>19</v>
      </c>
      <c r="V2415" t="s">
        <v>7867</v>
      </c>
      <c r="W2415">
        <v>106.61695</v>
      </c>
      <c r="X2415">
        <v>10.97762</v>
      </c>
      <c r="Y2415" t="s">
        <v>7864</v>
      </c>
    </row>
    <row r="2416" spans="1:25" x14ac:dyDescent="0.75">
      <c r="A2416">
        <v>65700852</v>
      </c>
      <c r="B2416" t="s">
        <v>6616</v>
      </c>
      <c r="C2416" t="s">
        <v>5407</v>
      </c>
      <c r="D2416" t="s">
        <v>5488</v>
      </c>
      <c r="E2416" t="s">
        <v>18</v>
      </c>
      <c r="F2416">
        <v>0</v>
      </c>
      <c r="I2416">
        <v>7</v>
      </c>
      <c r="J2416">
        <v>5.3333333333333304</v>
      </c>
      <c r="L2416" t="s">
        <v>5508</v>
      </c>
      <c r="M2416" t="s">
        <v>5475</v>
      </c>
      <c r="N2416">
        <v>8</v>
      </c>
      <c r="O2416">
        <v>5</v>
      </c>
      <c r="P2416">
        <v>0.625</v>
      </c>
      <c r="Q2416" t="s">
        <v>5476</v>
      </c>
      <c r="R2416" t="s">
        <v>5477</v>
      </c>
      <c r="S2416" t="s">
        <v>46</v>
      </c>
      <c r="T2416" t="s">
        <v>11</v>
      </c>
      <c r="U2416" t="s">
        <v>19</v>
      </c>
      <c r="V2416" t="s">
        <v>7867</v>
      </c>
      <c r="W2416">
        <v>106.60079</v>
      </c>
      <c r="X2416">
        <v>10.920500000000001</v>
      </c>
      <c r="Y2416" t="s">
        <v>7864</v>
      </c>
    </row>
    <row r="2417" spans="1:25" x14ac:dyDescent="0.75">
      <c r="A2417">
        <v>65727600</v>
      </c>
      <c r="B2417" t="s">
        <v>6143</v>
      </c>
      <c r="C2417" t="s">
        <v>5407</v>
      </c>
      <c r="D2417" t="s">
        <v>5488</v>
      </c>
      <c r="E2417" t="s">
        <v>18</v>
      </c>
      <c r="F2417">
        <v>0</v>
      </c>
      <c r="I2417">
        <v>3</v>
      </c>
      <c r="J2417">
        <v>8.3333333333333304</v>
      </c>
      <c r="K2417">
        <v>24</v>
      </c>
      <c r="L2417" t="s">
        <v>5508</v>
      </c>
      <c r="M2417" t="s">
        <v>5475</v>
      </c>
      <c r="N2417">
        <v>8</v>
      </c>
      <c r="O2417">
        <v>5</v>
      </c>
      <c r="P2417">
        <v>0.625</v>
      </c>
      <c r="Q2417" t="s">
        <v>5521</v>
      </c>
      <c r="R2417" t="s">
        <v>5477</v>
      </c>
      <c r="S2417" t="s">
        <v>46</v>
      </c>
      <c r="T2417" t="s">
        <v>11</v>
      </c>
      <c r="U2417" t="s">
        <v>19</v>
      </c>
      <c r="V2417" t="s">
        <v>7867</v>
      </c>
      <c r="W2417">
        <v>106.57438999999999</v>
      </c>
      <c r="X2417">
        <v>10.99319</v>
      </c>
      <c r="Y2417" t="s">
        <v>7864</v>
      </c>
    </row>
    <row r="2418" spans="1:25" x14ac:dyDescent="0.75">
      <c r="A2418">
        <v>65065738</v>
      </c>
      <c r="B2418" t="s">
        <v>7786</v>
      </c>
      <c r="C2418" t="s">
        <v>5427</v>
      </c>
      <c r="D2418" t="s">
        <v>5496</v>
      </c>
      <c r="E2418" t="s">
        <v>18</v>
      </c>
      <c r="F2418">
        <v>0</v>
      </c>
      <c r="I2418">
        <v>6</v>
      </c>
      <c r="J2418">
        <v>4.6666666666666696</v>
      </c>
      <c r="L2418" t="s">
        <v>5508</v>
      </c>
      <c r="M2418" t="s">
        <v>5475</v>
      </c>
      <c r="N2418">
        <v>7.6666666666666696</v>
      </c>
      <c r="O2418">
        <v>5.3333333333333304</v>
      </c>
      <c r="P2418">
        <v>0.69565217391304301</v>
      </c>
      <c r="Q2418" t="s">
        <v>5482</v>
      </c>
      <c r="R2418" t="s">
        <v>5483</v>
      </c>
      <c r="S2418" t="s">
        <v>46</v>
      </c>
      <c r="T2418" t="s">
        <v>11</v>
      </c>
      <c r="U2418" t="s">
        <v>19</v>
      </c>
      <c r="V2418" t="s">
        <v>7869</v>
      </c>
      <c r="W2418">
        <v>106.5033</v>
      </c>
      <c r="X2418">
        <v>10.962429999999999</v>
      </c>
      <c r="Y2418" t="s">
        <v>7864</v>
      </c>
    </row>
    <row r="2419" spans="1:25" x14ac:dyDescent="0.75">
      <c r="A2419">
        <v>65719879</v>
      </c>
      <c r="B2419" t="s">
        <v>822</v>
      </c>
      <c r="C2419" t="s">
        <v>5407</v>
      </c>
      <c r="D2419" t="s">
        <v>5488</v>
      </c>
      <c r="E2419" t="s">
        <v>18</v>
      </c>
      <c r="F2419">
        <v>0</v>
      </c>
      <c r="G2419">
        <v>3</v>
      </c>
      <c r="H2419" t="s">
        <v>7287</v>
      </c>
      <c r="I2419">
        <v>3</v>
      </c>
      <c r="J2419">
        <v>4.3333333333333304</v>
      </c>
      <c r="K2419">
        <v>19</v>
      </c>
      <c r="L2419" t="s">
        <v>5481</v>
      </c>
      <c r="M2419" t="s">
        <v>5475</v>
      </c>
      <c r="N2419">
        <v>7.6666666666666696</v>
      </c>
      <c r="O2419">
        <v>5.6666666666666696</v>
      </c>
      <c r="P2419">
        <v>0.73913043478260898</v>
      </c>
      <c r="Q2419" t="s">
        <v>5521</v>
      </c>
      <c r="R2419" t="s">
        <v>5477</v>
      </c>
      <c r="S2419" t="s">
        <v>46</v>
      </c>
      <c r="T2419" t="s">
        <v>11</v>
      </c>
      <c r="U2419" t="s">
        <v>19</v>
      </c>
      <c r="V2419" t="s">
        <v>7869</v>
      </c>
      <c r="W2419">
        <v>106.51054000000001</v>
      </c>
      <c r="X2419">
        <v>10.982200000000001</v>
      </c>
      <c r="Y2419" t="s">
        <v>7864</v>
      </c>
    </row>
    <row r="2420" spans="1:25" x14ac:dyDescent="0.75">
      <c r="A2420">
        <v>65733819</v>
      </c>
      <c r="B2420" t="s">
        <v>6930</v>
      </c>
      <c r="C2420" t="s">
        <v>5407</v>
      </c>
      <c r="D2420" t="s">
        <v>5488</v>
      </c>
      <c r="E2420" t="s">
        <v>18</v>
      </c>
      <c r="F2420">
        <v>0</v>
      </c>
      <c r="I2420">
        <v>3</v>
      </c>
      <c r="J2420">
        <v>3.6666666666666701</v>
      </c>
      <c r="L2420" t="s">
        <v>5508</v>
      </c>
      <c r="M2420" t="s">
        <v>5475</v>
      </c>
      <c r="N2420">
        <v>7.6666666666666696</v>
      </c>
      <c r="O2420">
        <v>5.6666666666666696</v>
      </c>
      <c r="P2420">
        <v>0.73913043478260898</v>
      </c>
      <c r="Q2420" t="s">
        <v>5500</v>
      </c>
      <c r="R2420" t="s">
        <v>5486</v>
      </c>
      <c r="S2420" t="s">
        <v>46</v>
      </c>
      <c r="T2420" t="s">
        <v>11</v>
      </c>
      <c r="U2420" t="s">
        <v>19</v>
      </c>
      <c r="V2420" t="s">
        <v>7861</v>
      </c>
      <c r="W2420">
        <v>106.49513</v>
      </c>
      <c r="X2420">
        <v>10.95116</v>
      </c>
      <c r="Y2420" t="s">
        <v>7864</v>
      </c>
    </row>
    <row r="2421" spans="1:25" x14ac:dyDescent="0.75">
      <c r="A2421">
        <v>65044679</v>
      </c>
      <c r="B2421" t="s">
        <v>6902</v>
      </c>
      <c r="C2421" t="s">
        <v>5407</v>
      </c>
      <c r="D2421" t="s">
        <v>5496</v>
      </c>
      <c r="E2421" t="s">
        <v>18</v>
      </c>
      <c r="F2421">
        <v>0</v>
      </c>
      <c r="I2421">
        <v>2</v>
      </c>
      <c r="J2421">
        <v>1.6666666666666701</v>
      </c>
      <c r="L2421" t="s">
        <v>5508</v>
      </c>
      <c r="M2421" t="s">
        <v>5475</v>
      </c>
      <c r="N2421">
        <v>7.3333333333333304</v>
      </c>
      <c r="O2421">
        <v>4.3333333333333304</v>
      </c>
      <c r="P2421">
        <v>0.59090909090909105</v>
      </c>
      <c r="Q2421" t="s">
        <v>5476</v>
      </c>
      <c r="R2421" t="s">
        <v>5477</v>
      </c>
      <c r="S2421" t="s">
        <v>46</v>
      </c>
      <c r="T2421" t="s">
        <v>11</v>
      </c>
      <c r="U2421" t="s">
        <v>19</v>
      </c>
      <c r="V2421" t="s">
        <v>7867</v>
      </c>
      <c r="W2421">
        <v>106.6455</v>
      </c>
      <c r="X2421">
        <v>10.93821</v>
      </c>
      <c r="Y2421" t="s">
        <v>7866</v>
      </c>
    </row>
    <row r="2422" spans="1:25" x14ac:dyDescent="0.75">
      <c r="A2422">
        <v>65064976</v>
      </c>
      <c r="B2422" t="s">
        <v>6755</v>
      </c>
      <c r="C2422" t="s">
        <v>5407</v>
      </c>
      <c r="D2422" t="s">
        <v>5496</v>
      </c>
      <c r="E2422" t="s">
        <v>18</v>
      </c>
      <c r="F2422">
        <v>0</v>
      </c>
      <c r="J2422">
        <v>4.6666666666666696</v>
      </c>
      <c r="L2422" t="s">
        <v>5508</v>
      </c>
      <c r="M2422" t="s">
        <v>5475</v>
      </c>
      <c r="N2422">
        <v>7.3333333333333304</v>
      </c>
      <c r="O2422">
        <v>3.6666666666666701</v>
      </c>
      <c r="P2422">
        <v>0.5</v>
      </c>
      <c r="Q2422" t="s">
        <v>5495</v>
      </c>
      <c r="R2422" t="s">
        <v>5477</v>
      </c>
      <c r="S2422" t="s">
        <v>46</v>
      </c>
      <c r="T2422" t="s">
        <v>11</v>
      </c>
      <c r="U2422" t="s">
        <v>19</v>
      </c>
      <c r="V2422" t="s">
        <v>7863</v>
      </c>
      <c r="W2422">
        <v>106.52314</v>
      </c>
      <c r="X2422">
        <v>11.035209999999999</v>
      </c>
      <c r="Y2422" t="s">
        <v>7866</v>
      </c>
    </row>
    <row r="2423" spans="1:25" x14ac:dyDescent="0.75">
      <c r="A2423">
        <v>65065322</v>
      </c>
      <c r="B2423" t="s">
        <v>6379</v>
      </c>
      <c r="C2423" t="s">
        <v>5407</v>
      </c>
      <c r="D2423" t="s">
        <v>5496</v>
      </c>
      <c r="E2423" t="s">
        <v>18</v>
      </c>
      <c r="F2423">
        <v>0</v>
      </c>
      <c r="I2423">
        <v>13</v>
      </c>
      <c r="J2423">
        <v>22.6666666666667</v>
      </c>
      <c r="L2423" t="s">
        <v>5508</v>
      </c>
      <c r="M2423" t="s">
        <v>5475</v>
      </c>
      <c r="N2423">
        <v>7.3333333333333304</v>
      </c>
      <c r="O2423">
        <v>7.3333333333333304</v>
      </c>
      <c r="P2423">
        <v>1</v>
      </c>
      <c r="Q2423" t="s">
        <v>5504</v>
      </c>
      <c r="R2423" t="s">
        <v>5486</v>
      </c>
      <c r="S2423" t="s">
        <v>46</v>
      </c>
      <c r="T2423" t="s">
        <v>11</v>
      </c>
      <c r="U2423" t="s">
        <v>19</v>
      </c>
      <c r="V2423" t="s">
        <v>7869</v>
      </c>
      <c r="W2423">
        <v>106.52677</v>
      </c>
      <c r="X2423">
        <v>10.9573</v>
      </c>
      <c r="Y2423" t="s">
        <v>7862</v>
      </c>
    </row>
    <row r="2424" spans="1:25" x14ac:dyDescent="0.75">
      <c r="A2424">
        <v>65065914</v>
      </c>
      <c r="B2424" t="s">
        <v>6948</v>
      </c>
      <c r="C2424" t="s">
        <v>5427</v>
      </c>
      <c r="D2424" t="s">
        <v>5496</v>
      </c>
      <c r="E2424" t="s">
        <v>18</v>
      </c>
      <c r="F2424">
        <v>0</v>
      </c>
      <c r="I2424">
        <v>5</v>
      </c>
      <c r="J2424">
        <v>4.6666666666666696</v>
      </c>
      <c r="L2424" t="s">
        <v>5508</v>
      </c>
      <c r="M2424" t="s">
        <v>5475</v>
      </c>
      <c r="N2424">
        <v>7.3333333333333304</v>
      </c>
      <c r="O2424">
        <v>6.3333333333333304</v>
      </c>
      <c r="P2424">
        <v>0.86363636363636398</v>
      </c>
      <c r="Q2424" t="s">
        <v>5512</v>
      </c>
      <c r="R2424" t="s">
        <v>5483</v>
      </c>
      <c r="S2424" t="s">
        <v>46</v>
      </c>
      <c r="T2424" t="s">
        <v>11</v>
      </c>
      <c r="U2424" t="s">
        <v>19</v>
      </c>
      <c r="V2424" t="s">
        <v>7869</v>
      </c>
      <c r="W2424">
        <v>106.52975000000001</v>
      </c>
      <c r="X2424">
        <v>10.984830000000001</v>
      </c>
      <c r="Y2424" t="s">
        <v>7862</v>
      </c>
    </row>
    <row r="2425" spans="1:25" x14ac:dyDescent="0.75">
      <c r="A2425">
        <v>65704736</v>
      </c>
      <c r="B2425" t="s">
        <v>2775</v>
      </c>
      <c r="C2425" t="s">
        <v>5407</v>
      </c>
      <c r="D2425" t="s">
        <v>5487</v>
      </c>
      <c r="E2425" t="s">
        <v>18</v>
      </c>
      <c r="F2425">
        <v>0</v>
      </c>
      <c r="J2425">
        <v>2.6666666666666701</v>
      </c>
      <c r="L2425" t="s">
        <v>5508</v>
      </c>
      <c r="M2425" t="s">
        <v>5475</v>
      </c>
      <c r="N2425">
        <v>7.3333333333333304</v>
      </c>
      <c r="O2425">
        <v>3.6666666666666701</v>
      </c>
      <c r="P2425">
        <v>0.5</v>
      </c>
      <c r="Q2425" t="s">
        <v>5476</v>
      </c>
      <c r="R2425" t="s">
        <v>5477</v>
      </c>
      <c r="S2425" t="s">
        <v>46</v>
      </c>
      <c r="T2425" t="s">
        <v>11</v>
      </c>
      <c r="U2425" t="s">
        <v>19</v>
      </c>
      <c r="V2425" t="s">
        <v>7867</v>
      </c>
      <c r="W2425">
        <v>106.64539000000001</v>
      </c>
      <c r="X2425">
        <v>10.938029999999999</v>
      </c>
      <c r="Y2425" t="s">
        <v>7866</v>
      </c>
    </row>
    <row r="2426" spans="1:25" x14ac:dyDescent="0.75">
      <c r="A2426">
        <v>65014736</v>
      </c>
      <c r="B2426" t="s">
        <v>6911</v>
      </c>
      <c r="C2426" t="s">
        <v>5407</v>
      </c>
      <c r="D2426" t="s">
        <v>5488</v>
      </c>
      <c r="E2426" t="s">
        <v>18</v>
      </c>
      <c r="F2426">
        <v>0</v>
      </c>
      <c r="I2426">
        <v>3</v>
      </c>
      <c r="J2426">
        <v>6.6666666666666696</v>
      </c>
      <c r="K2426">
        <v>5</v>
      </c>
      <c r="L2426" t="s">
        <v>5508</v>
      </c>
      <c r="M2426" t="s">
        <v>5475</v>
      </c>
      <c r="N2426">
        <v>7</v>
      </c>
      <c r="O2426">
        <v>4.6666666666666696</v>
      </c>
      <c r="P2426">
        <v>0.66666666666666696</v>
      </c>
      <c r="Q2426" t="s">
        <v>5521</v>
      </c>
      <c r="R2426" t="s">
        <v>5477</v>
      </c>
      <c r="S2426" t="s">
        <v>46</v>
      </c>
      <c r="T2426" t="s">
        <v>11</v>
      </c>
      <c r="U2426" t="s">
        <v>19</v>
      </c>
      <c r="V2426" t="s">
        <v>7867</v>
      </c>
      <c r="W2426">
        <v>106.57469</v>
      </c>
      <c r="X2426">
        <v>10.993209999999999</v>
      </c>
      <c r="Y2426" t="s">
        <v>7864</v>
      </c>
    </row>
    <row r="2427" spans="1:25" x14ac:dyDescent="0.75">
      <c r="A2427">
        <v>65507288</v>
      </c>
      <c r="B2427" t="s">
        <v>6823</v>
      </c>
      <c r="C2427" t="s">
        <v>5407</v>
      </c>
      <c r="D2427" t="s">
        <v>5488</v>
      </c>
      <c r="E2427" t="s">
        <v>18</v>
      </c>
      <c r="F2427">
        <v>0</v>
      </c>
      <c r="I2427">
        <v>5</v>
      </c>
      <c r="J2427">
        <v>7</v>
      </c>
      <c r="K2427">
        <v>8</v>
      </c>
      <c r="L2427" t="s">
        <v>5508</v>
      </c>
      <c r="M2427" t="s">
        <v>5475</v>
      </c>
      <c r="N2427">
        <v>7</v>
      </c>
      <c r="O2427">
        <v>4.3333333333333304</v>
      </c>
      <c r="P2427">
        <v>0.61904761904761896</v>
      </c>
      <c r="Q2427" t="s">
        <v>5521</v>
      </c>
      <c r="R2427" t="s">
        <v>5477</v>
      </c>
      <c r="S2427" t="s">
        <v>46</v>
      </c>
      <c r="T2427" t="s">
        <v>11</v>
      </c>
      <c r="U2427" t="s">
        <v>19</v>
      </c>
      <c r="V2427" t="s">
        <v>7869</v>
      </c>
      <c r="W2427">
        <v>106.52258</v>
      </c>
      <c r="X2427">
        <v>10.98522</v>
      </c>
      <c r="Y2427" t="s">
        <v>7864</v>
      </c>
    </row>
    <row r="2428" spans="1:25" x14ac:dyDescent="0.75">
      <c r="A2428">
        <v>65724940</v>
      </c>
      <c r="B2428" t="s">
        <v>6946</v>
      </c>
      <c r="C2428" t="s">
        <v>5407</v>
      </c>
      <c r="D2428" t="s">
        <v>5488</v>
      </c>
      <c r="E2428" t="s">
        <v>18</v>
      </c>
      <c r="F2428">
        <v>0</v>
      </c>
      <c r="I2428">
        <v>6</v>
      </c>
      <c r="J2428">
        <v>6</v>
      </c>
      <c r="K2428">
        <v>25</v>
      </c>
      <c r="L2428" t="s">
        <v>5508</v>
      </c>
      <c r="M2428" t="s">
        <v>5475</v>
      </c>
      <c r="N2428">
        <v>7</v>
      </c>
      <c r="O2428">
        <v>3.3333333333333299</v>
      </c>
      <c r="P2428">
        <v>0.476190476190476</v>
      </c>
      <c r="Q2428" t="s">
        <v>5521</v>
      </c>
      <c r="R2428" t="s">
        <v>5477</v>
      </c>
      <c r="S2428" t="s">
        <v>46</v>
      </c>
      <c r="T2428" t="s">
        <v>11</v>
      </c>
      <c r="U2428" t="s">
        <v>19</v>
      </c>
      <c r="V2428" t="s">
        <v>7859</v>
      </c>
      <c r="W2428">
        <v>106.57239</v>
      </c>
      <c r="X2428">
        <v>10.981909999999999</v>
      </c>
      <c r="Y2428" t="s">
        <v>7866</v>
      </c>
    </row>
    <row r="2429" spans="1:25" x14ac:dyDescent="0.75">
      <c r="A2429">
        <v>65044695</v>
      </c>
      <c r="B2429" t="s">
        <v>6841</v>
      </c>
      <c r="C2429" t="s">
        <v>5407</v>
      </c>
      <c r="D2429" t="s">
        <v>5496</v>
      </c>
      <c r="E2429" t="s">
        <v>18</v>
      </c>
      <c r="F2429">
        <v>0</v>
      </c>
      <c r="I2429">
        <v>12</v>
      </c>
      <c r="J2429">
        <v>4.6666666666666696</v>
      </c>
      <c r="L2429" t="s">
        <v>5508</v>
      </c>
      <c r="M2429" t="s">
        <v>5475</v>
      </c>
      <c r="N2429">
        <v>6.6666666666666696</v>
      </c>
      <c r="O2429">
        <v>3.3333333333333299</v>
      </c>
      <c r="P2429">
        <v>0.5</v>
      </c>
      <c r="Q2429" t="s">
        <v>5476</v>
      </c>
      <c r="R2429" t="s">
        <v>5477</v>
      </c>
      <c r="S2429" t="s">
        <v>46</v>
      </c>
      <c r="T2429" t="s">
        <v>11</v>
      </c>
      <c r="U2429" t="s">
        <v>19</v>
      </c>
      <c r="V2429" t="s">
        <v>7867</v>
      </c>
      <c r="W2429">
        <v>106.62846</v>
      </c>
      <c r="X2429">
        <v>10.974930000000001</v>
      </c>
      <c r="Y2429" t="s">
        <v>7866</v>
      </c>
    </row>
    <row r="2430" spans="1:25" x14ac:dyDescent="0.75">
      <c r="A2430">
        <v>65525401</v>
      </c>
      <c r="B2430" t="s">
        <v>6771</v>
      </c>
      <c r="C2430" t="s">
        <v>5407</v>
      </c>
      <c r="D2430" t="s">
        <v>5488</v>
      </c>
      <c r="E2430" t="s">
        <v>18</v>
      </c>
      <c r="F2430">
        <v>0</v>
      </c>
      <c r="I2430">
        <v>2</v>
      </c>
      <c r="J2430">
        <v>1.6666666666666701</v>
      </c>
      <c r="L2430" t="s">
        <v>5508</v>
      </c>
      <c r="M2430" t="s">
        <v>5475</v>
      </c>
      <c r="N2430">
        <v>6.3333333333333304</v>
      </c>
      <c r="O2430">
        <v>3.3333333333333299</v>
      </c>
      <c r="P2430">
        <v>0.52631578947368396</v>
      </c>
      <c r="Q2430" t="s">
        <v>5476</v>
      </c>
      <c r="R2430" t="s">
        <v>5477</v>
      </c>
      <c r="S2430" t="s">
        <v>46</v>
      </c>
      <c r="T2430" t="s">
        <v>11</v>
      </c>
      <c r="U2430" t="s">
        <v>19</v>
      </c>
      <c r="V2430" t="s">
        <v>7867</v>
      </c>
      <c r="W2430">
        <v>106.64391999999999</v>
      </c>
      <c r="X2430">
        <v>10.97875</v>
      </c>
      <c r="Y2430" t="s">
        <v>7866</v>
      </c>
    </row>
    <row r="2431" spans="1:25" x14ac:dyDescent="0.75">
      <c r="A2431">
        <v>65065943</v>
      </c>
      <c r="B2431" t="s">
        <v>6933</v>
      </c>
      <c r="C2431" t="s">
        <v>5390</v>
      </c>
      <c r="D2431" t="s">
        <v>5496</v>
      </c>
      <c r="E2431" t="s">
        <v>18</v>
      </c>
      <c r="F2431">
        <v>0</v>
      </c>
      <c r="I2431">
        <v>4</v>
      </c>
      <c r="J2431">
        <v>4</v>
      </c>
      <c r="L2431" t="s">
        <v>5508</v>
      </c>
      <c r="M2431" t="s">
        <v>5475</v>
      </c>
      <c r="N2431">
        <v>6</v>
      </c>
      <c r="O2431">
        <v>4.6666666666666696</v>
      </c>
      <c r="P2431">
        <v>0.77777777777777801</v>
      </c>
      <c r="Q2431" t="s">
        <v>5512</v>
      </c>
      <c r="R2431" t="s">
        <v>5483</v>
      </c>
      <c r="S2431" t="s">
        <v>46</v>
      </c>
      <c r="T2431" t="s">
        <v>11</v>
      </c>
      <c r="U2431" t="s">
        <v>19</v>
      </c>
      <c r="V2431" t="s">
        <v>7859</v>
      </c>
      <c r="W2431">
        <v>106.60044000000001</v>
      </c>
      <c r="X2431">
        <v>10.95594</v>
      </c>
      <c r="Y2431" t="s">
        <v>7864</v>
      </c>
    </row>
    <row r="2432" spans="1:25" x14ac:dyDescent="0.75">
      <c r="A2432">
        <v>65540439</v>
      </c>
      <c r="B2432" t="s">
        <v>6868</v>
      </c>
      <c r="C2432" t="s">
        <v>5407</v>
      </c>
      <c r="D2432" t="s">
        <v>5488</v>
      </c>
      <c r="E2432" t="s">
        <v>18</v>
      </c>
      <c r="F2432">
        <v>0</v>
      </c>
      <c r="G2432">
        <v>4</v>
      </c>
      <c r="H2432" t="s">
        <v>7287</v>
      </c>
      <c r="I2432">
        <v>13</v>
      </c>
      <c r="J2432">
        <v>12</v>
      </c>
      <c r="K2432">
        <v>53</v>
      </c>
      <c r="L2432" t="s">
        <v>5481</v>
      </c>
      <c r="M2432" t="s">
        <v>5475</v>
      </c>
      <c r="N2432">
        <v>6</v>
      </c>
      <c r="O2432">
        <v>4.3333333333333304</v>
      </c>
      <c r="P2432">
        <v>0.72222222222222199</v>
      </c>
      <c r="Q2432" t="s">
        <v>5521</v>
      </c>
      <c r="R2432" t="s">
        <v>5477</v>
      </c>
      <c r="S2432" t="s">
        <v>46</v>
      </c>
      <c r="T2432" t="s">
        <v>11</v>
      </c>
      <c r="U2432" t="s">
        <v>19</v>
      </c>
      <c r="V2432" t="s">
        <v>7867</v>
      </c>
      <c r="W2432">
        <v>106.57914</v>
      </c>
      <c r="X2432">
        <v>10.989140000000001</v>
      </c>
      <c r="Y2432" t="s">
        <v>7864</v>
      </c>
    </row>
    <row r="2433" spans="1:25" x14ac:dyDescent="0.75">
      <c r="A2433">
        <v>65504024</v>
      </c>
      <c r="B2433" t="s">
        <v>2659</v>
      </c>
      <c r="C2433" t="s">
        <v>5407</v>
      </c>
      <c r="D2433" t="s">
        <v>5488</v>
      </c>
      <c r="E2433" t="s">
        <v>18</v>
      </c>
      <c r="F2433">
        <v>0</v>
      </c>
      <c r="I2433">
        <v>9</v>
      </c>
      <c r="J2433">
        <v>4.6666666666666696</v>
      </c>
      <c r="K2433">
        <v>9</v>
      </c>
      <c r="L2433" t="s">
        <v>5508</v>
      </c>
      <c r="M2433" t="s">
        <v>5475</v>
      </c>
      <c r="N2433">
        <v>5.6666666666666696</v>
      </c>
      <c r="O2433">
        <v>3</v>
      </c>
      <c r="P2433">
        <v>0.52941176470588203</v>
      </c>
      <c r="Q2433" t="s">
        <v>5495</v>
      </c>
      <c r="R2433" t="s">
        <v>5477</v>
      </c>
      <c r="S2433" t="s">
        <v>46</v>
      </c>
      <c r="T2433" t="s">
        <v>11</v>
      </c>
      <c r="U2433" t="s">
        <v>19</v>
      </c>
      <c r="V2433" t="s">
        <v>7863</v>
      </c>
      <c r="W2433">
        <v>106.48677000000001</v>
      </c>
      <c r="X2433">
        <v>11.033110000000001</v>
      </c>
      <c r="Y2433" t="s">
        <v>7866</v>
      </c>
    </row>
    <row r="2434" spans="1:25" x14ac:dyDescent="0.75">
      <c r="A2434">
        <v>65706329</v>
      </c>
      <c r="B2434" t="s">
        <v>6924</v>
      </c>
      <c r="C2434" t="s">
        <v>5407</v>
      </c>
      <c r="D2434" t="s">
        <v>5488</v>
      </c>
      <c r="E2434" t="s">
        <v>18</v>
      </c>
      <c r="F2434">
        <v>0</v>
      </c>
      <c r="I2434">
        <v>5</v>
      </c>
      <c r="J2434">
        <v>7</v>
      </c>
      <c r="K2434">
        <v>11</v>
      </c>
      <c r="L2434" t="s">
        <v>5508</v>
      </c>
      <c r="M2434" t="s">
        <v>5475</v>
      </c>
      <c r="N2434">
        <v>4</v>
      </c>
      <c r="O2434">
        <v>3.3333333333333299</v>
      </c>
      <c r="P2434">
        <v>0.83333333333333304</v>
      </c>
      <c r="Q2434" t="s">
        <v>5521</v>
      </c>
      <c r="R2434" t="s">
        <v>5477</v>
      </c>
      <c r="S2434" t="s">
        <v>46</v>
      </c>
      <c r="T2434" t="s">
        <v>11</v>
      </c>
      <c r="U2434" t="s">
        <v>19</v>
      </c>
      <c r="V2434" t="s">
        <v>7869</v>
      </c>
      <c r="W2434">
        <v>106.51844</v>
      </c>
      <c r="X2434">
        <v>10.984170000000001</v>
      </c>
      <c r="Y2434" t="s">
        <v>7862</v>
      </c>
    </row>
    <row r="2435" spans="1:25" x14ac:dyDescent="0.75">
      <c r="A2435">
        <v>65021707</v>
      </c>
      <c r="B2435" t="s">
        <v>6927</v>
      </c>
      <c r="C2435" t="s">
        <v>5407</v>
      </c>
      <c r="D2435" t="s">
        <v>5488</v>
      </c>
      <c r="E2435" t="s">
        <v>18</v>
      </c>
      <c r="F2435">
        <v>0</v>
      </c>
      <c r="I2435">
        <v>6</v>
      </c>
      <c r="J2435">
        <v>19.6666666666667</v>
      </c>
      <c r="L2435" t="s">
        <v>5508</v>
      </c>
      <c r="M2435" t="s">
        <v>5475</v>
      </c>
      <c r="Q2435" t="s">
        <v>5485</v>
      </c>
      <c r="R2435" t="s">
        <v>5486</v>
      </c>
      <c r="S2435" t="s">
        <v>46</v>
      </c>
      <c r="T2435" t="s">
        <v>11</v>
      </c>
      <c r="U2435" t="s">
        <v>19</v>
      </c>
      <c r="V2435" t="s">
        <v>7861</v>
      </c>
      <c r="W2435">
        <v>106.47519</v>
      </c>
      <c r="X2435">
        <v>10.95035</v>
      </c>
      <c r="Y2435" t="s">
        <v>7860</v>
      </c>
    </row>
    <row r="2436" spans="1:25" x14ac:dyDescent="0.75">
      <c r="A2436">
        <v>65038568</v>
      </c>
      <c r="B2436" t="s">
        <v>7616</v>
      </c>
      <c r="C2436" t="s">
        <v>5390</v>
      </c>
      <c r="D2436" t="s">
        <v>5496</v>
      </c>
      <c r="E2436" t="s">
        <v>18</v>
      </c>
      <c r="F2436">
        <v>0</v>
      </c>
      <c r="L2436" t="s">
        <v>5508</v>
      </c>
      <c r="M2436" t="s">
        <v>5475</v>
      </c>
      <c r="Q2436" t="s">
        <v>5482</v>
      </c>
      <c r="R2436" t="s">
        <v>5483</v>
      </c>
      <c r="S2436" t="s">
        <v>46</v>
      </c>
      <c r="T2436" t="s">
        <v>11</v>
      </c>
      <c r="U2436" t="s">
        <v>7609</v>
      </c>
      <c r="V2436" t="s">
        <v>7869</v>
      </c>
      <c r="W2436">
        <v>106.53222</v>
      </c>
      <c r="X2436">
        <v>10.954330000000001</v>
      </c>
      <c r="Y2436" t="s">
        <v>7860</v>
      </c>
    </row>
    <row r="2437" spans="1:25" x14ac:dyDescent="0.75">
      <c r="A2437">
        <v>65041685</v>
      </c>
      <c r="B2437" t="s">
        <v>1258</v>
      </c>
      <c r="C2437" t="s">
        <v>5397</v>
      </c>
      <c r="D2437" t="s">
        <v>5496</v>
      </c>
      <c r="E2437" t="s">
        <v>18</v>
      </c>
      <c r="F2437">
        <v>0</v>
      </c>
      <c r="I2437">
        <v>50</v>
      </c>
      <c r="J2437">
        <v>103.333333333333</v>
      </c>
      <c r="L2437" t="s">
        <v>5508</v>
      </c>
      <c r="M2437" t="s">
        <v>5475</v>
      </c>
      <c r="Q2437" t="s">
        <v>5503</v>
      </c>
      <c r="R2437" t="s">
        <v>5477</v>
      </c>
      <c r="S2437" t="s">
        <v>46</v>
      </c>
      <c r="T2437" t="s">
        <v>11</v>
      </c>
      <c r="U2437" t="s">
        <v>7609</v>
      </c>
      <c r="V2437" t="s">
        <v>7859</v>
      </c>
      <c r="W2437">
        <v>106.58625000000001</v>
      </c>
      <c r="X2437">
        <v>10.96392</v>
      </c>
      <c r="Y2437" t="s">
        <v>7860</v>
      </c>
    </row>
    <row r="2438" spans="1:25" x14ac:dyDescent="0.75">
      <c r="A2438">
        <v>65067923</v>
      </c>
      <c r="B2438" t="s">
        <v>7886</v>
      </c>
      <c r="C2438" t="s">
        <v>5407</v>
      </c>
      <c r="D2438" t="s">
        <v>5496</v>
      </c>
      <c r="E2438" t="s">
        <v>18</v>
      </c>
      <c r="F2438">
        <v>0</v>
      </c>
      <c r="L2438" t="s">
        <v>5508</v>
      </c>
      <c r="M2438" t="s">
        <v>5475</v>
      </c>
      <c r="Q2438" t="s">
        <v>5503</v>
      </c>
      <c r="R2438" t="s">
        <v>5477</v>
      </c>
      <c r="S2438" t="s">
        <v>46</v>
      </c>
      <c r="T2438" t="s">
        <v>11</v>
      </c>
      <c r="U2438" t="s">
        <v>19</v>
      </c>
      <c r="V2438" t="s">
        <v>7859</v>
      </c>
      <c r="W2438">
        <v>106.59783</v>
      </c>
      <c r="X2438">
        <v>10.96022</v>
      </c>
      <c r="Y2438" t="s">
        <v>7860</v>
      </c>
    </row>
    <row r="2439" spans="1:25" x14ac:dyDescent="0.75">
      <c r="A2439">
        <v>65067924</v>
      </c>
      <c r="B2439" t="s">
        <v>7887</v>
      </c>
      <c r="C2439" t="s">
        <v>5407</v>
      </c>
      <c r="D2439" t="s">
        <v>5496</v>
      </c>
      <c r="E2439" t="s">
        <v>18</v>
      </c>
      <c r="F2439">
        <v>0</v>
      </c>
      <c r="L2439" t="s">
        <v>5508</v>
      </c>
      <c r="M2439" t="s">
        <v>5475</v>
      </c>
      <c r="Q2439" t="s">
        <v>5503</v>
      </c>
      <c r="R2439" t="s">
        <v>5477</v>
      </c>
      <c r="S2439" t="s">
        <v>46</v>
      </c>
      <c r="T2439" t="s">
        <v>11</v>
      </c>
      <c r="U2439" t="s">
        <v>19</v>
      </c>
      <c r="V2439" t="s">
        <v>7859</v>
      </c>
      <c r="W2439">
        <v>106.60294</v>
      </c>
      <c r="X2439">
        <v>10.95293</v>
      </c>
      <c r="Y2439" t="s">
        <v>7860</v>
      </c>
    </row>
    <row r="2440" spans="1:25" x14ac:dyDescent="0.75">
      <c r="A2440">
        <v>65067925</v>
      </c>
      <c r="B2440" t="s">
        <v>7888</v>
      </c>
      <c r="C2440" t="s">
        <v>5407</v>
      </c>
      <c r="D2440" t="s">
        <v>5496</v>
      </c>
      <c r="E2440" t="s">
        <v>18</v>
      </c>
      <c r="F2440">
        <v>0</v>
      </c>
      <c r="L2440" t="s">
        <v>5508</v>
      </c>
      <c r="M2440" t="s">
        <v>5475</v>
      </c>
      <c r="Q2440" t="s">
        <v>5503</v>
      </c>
      <c r="R2440" t="s">
        <v>5477</v>
      </c>
      <c r="S2440" t="s">
        <v>46</v>
      </c>
      <c r="T2440" t="s">
        <v>11</v>
      </c>
      <c r="U2440" t="s">
        <v>19</v>
      </c>
      <c r="V2440" t="s">
        <v>7867</v>
      </c>
      <c r="W2440">
        <v>106.61199000000001</v>
      </c>
      <c r="X2440">
        <v>10.968730000000001</v>
      </c>
      <c r="Y2440" t="s">
        <v>7860</v>
      </c>
    </row>
    <row r="2441" spans="1:25" x14ac:dyDescent="0.75">
      <c r="A2441">
        <v>65067927</v>
      </c>
      <c r="B2441" t="s">
        <v>7889</v>
      </c>
      <c r="C2441" t="s">
        <v>5407</v>
      </c>
      <c r="D2441" t="s">
        <v>5496</v>
      </c>
      <c r="E2441" t="s">
        <v>18</v>
      </c>
      <c r="F2441">
        <v>0</v>
      </c>
      <c r="L2441" t="s">
        <v>5508</v>
      </c>
      <c r="M2441" t="s">
        <v>5475</v>
      </c>
      <c r="Q2441" t="s">
        <v>5503</v>
      </c>
      <c r="R2441" t="s">
        <v>5477</v>
      </c>
      <c r="S2441" t="s">
        <v>46</v>
      </c>
      <c r="T2441" t="s">
        <v>11</v>
      </c>
      <c r="U2441" t="s">
        <v>19</v>
      </c>
      <c r="V2441" t="s">
        <v>7859</v>
      </c>
      <c r="W2441">
        <v>106.58832</v>
      </c>
      <c r="X2441">
        <v>10.96654</v>
      </c>
      <c r="Y2441" t="s">
        <v>7860</v>
      </c>
    </row>
    <row r="2442" spans="1:25" x14ac:dyDescent="0.75">
      <c r="A2442">
        <v>65067928</v>
      </c>
      <c r="B2442" t="s">
        <v>7890</v>
      </c>
      <c r="C2442" t="s">
        <v>5407</v>
      </c>
      <c r="D2442" t="s">
        <v>5496</v>
      </c>
      <c r="E2442" t="s">
        <v>18</v>
      </c>
      <c r="F2442">
        <v>0</v>
      </c>
      <c r="L2442" t="s">
        <v>5508</v>
      </c>
      <c r="M2442" t="s">
        <v>5475</v>
      </c>
      <c r="Q2442" t="s">
        <v>5503</v>
      </c>
      <c r="R2442" t="s">
        <v>5477</v>
      </c>
      <c r="S2442" t="s">
        <v>46</v>
      </c>
      <c r="T2442" t="s">
        <v>11</v>
      </c>
      <c r="U2442" t="s">
        <v>19</v>
      </c>
      <c r="V2442" t="s">
        <v>7859</v>
      </c>
      <c r="W2442">
        <v>106.59178</v>
      </c>
      <c r="X2442">
        <v>10.96289</v>
      </c>
      <c r="Y2442" t="s">
        <v>7860</v>
      </c>
    </row>
    <row r="2443" spans="1:25" x14ac:dyDescent="0.75">
      <c r="A2443">
        <v>65067929</v>
      </c>
      <c r="B2443" t="s">
        <v>7197</v>
      </c>
      <c r="C2443" t="s">
        <v>5407</v>
      </c>
      <c r="D2443" t="s">
        <v>5496</v>
      </c>
      <c r="E2443" t="s">
        <v>18</v>
      </c>
      <c r="F2443">
        <v>0</v>
      </c>
      <c r="L2443" t="s">
        <v>5508</v>
      </c>
      <c r="M2443" t="s">
        <v>5475</v>
      </c>
      <c r="Q2443" t="s">
        <v>5503</v>
      </c>
      <c r="R2443" t="s">
        <v>5477</v>
      </c>
      <c r="S2443" t="s">
        <v>46</v>
      </c>
      <c r="T2443" t="s">
        <v>11</v>
      </c>
      <c r="U2443" t="s">
        <v>19</v>
      </c>
      <c r="V2443" t="s">
        <v>7859</v>
      </c>
      <c r="W2443">
        <v>106.59972999999999</v>
      </c>
      <c r="X2443">
        <v>10.96909</v>
      </c>
      <c r="Y2443" t="s">
        <v>7860</v>
      </c>
    </row>
    <row r="2444" spans="1:25" x14ac:dyDescent="0.75">
      <c r="A2444">
        <v>65067930</v>
      </c>
      <c r="B2444" t="s">
        <v>7891</v>
      </c>
      <c r="C2444" t="s">
        <v>5407</v>
      </c>
      <c r="D2444" t="s">
        <v>5496</v>
      </c>
      <c r="E2444" t="s">
        <v>18</v>
      </c>
      <c r="F2444">
        <v>0</v>
      </c>
      <c r="L2444" t="s">
        <v>5508</v>
      </c>
      <c r="M2444" t="s">
        <v>5475</v>
      </c>
      <c r="Q2444" t="s">
        <v>5503</v>
      </c>
      <c r="R2444" t="s">
        <v>5477</v>
      </c>
      <c r="S2444" t="s">
        <v>46</v>
      </c>
      <c r="T2444" t="s">
        <v>11</v>
      </c>
      <c r="U2444" t="s">
        <v>19</v>
      </c>
      <c r="V2444" t="s">
        <v>7859</v>
      </c>
      <c r="W2444">
        <v>106.59965</v>
      </c>
      <c r="X2444">
        <v>10.954800000000001</v>
      </c>
      <c r="Y2444" t="s">
        <v>7860</v>
      </c>
    </row>
    <row r="2445" spans="1:25" x14ac:dyDescent="0.75">
      <c r="A2445">
        <v>65067931</v>
      </c>
      <c r="B2445" t="s">
        <v>7892</v>
      </c>
      <c r="C2445" t="s">
        <v>5407</v>
      </c>
      <c r="D2445" t="s">
        <v>5496</v>
      </c>
      <c r="E2445" t="s">
        <v>18</v>
      </c>
      <c r="F2445">
        <v>0</v>
      </c>
      <c r="L2445" t="s">
        <v>5508</v>
      </c>
      <c r="M2445" t="s">
        <v>5475</v>
      </c>
      <c r="Q2445" t="s">
        <v>5503</v>
      </c>
      <c r="R2445" t="s">
        <v>5477</v>
      </c>
      <c r="S2445" t="s">
        <v>46</v>
      </c>
      <c r="T2445" t="s">
        <v>11</v>
      </c>
      <c r="U2445" t="s">
        <v>19</v>
      </c>
      <c r="V2445" t="s">
        <v>7859</v>
      </c>
      <c r="W2445">
        <v>106.60178999999999</v>
      </c>
      <c r="X2445">
        <v>10.95379</v>
      </c>
      <c r="Y2445" t="s">
        <v>7860</v>
      </c>
    </row>
    <row r="2446" spans="1:25" x14ac:dyDescent="0.75">
      <c r="A2446">
        <v>65067932</v>
      </c>
      <c r="B2446" t="s">
        <v>7893</v>
      </c>
      <c r="C2446" t="s">
        <v>5407</v>
      </c>
      <c r="D2446" t="s">
        <v>5496</v>
      </c>
      <c r="E2446" t="s">
        <v>18</v>
      </c>
      <c r="F2446">
        <v>0</v>
      </c>
      <c r="L2446" t="s">
        <v>5508</v>
      </c>
      <c r="M2446" t="s">
        <v>5475</v>
      </c>
      <c r="Q2446" t="s">
        <v>5503</v>
      </c>
      <c r="R2446" t="s">
        <v>5477</v>
      </c>
      <c r="S2446" t="s">
        <v>46</v>
      </c>
      <c r="T2446" t="s">
        <v>11</v>
      </c>
      <c r="U2446" t="s">
        <v>19</v>
      </c>
      <c r="V2446" t="s">
        <v>7859</v>
      </c>
      <c r="W2446">
        <v>106.59929</v>
      </c>
      <c r="X2446">
        <v>10.95229</v>
      </c>
      <c r="Y2446" t="s">
        <v>7860</v>
      </c>
    </row>
    <row r="2447" spans="1:25" x14ac:dyDescent="0.75">
      <c r="A2447">
        <v>65067933</v>
      </c>
      <c r="B2447" t="s">
        <v>7894</v>
      </c>
      <c r="C2447" t="s">
        <v>5407</v>
      </c>
      <c r="D2447" t="s">
        <v>5496</v>
      </c>
      <c r="E2447" t="s">
        <v>18</v>
      </c>
      <c r="F2447">
        <v>0</v>
      </c>
      <c r="L2447" t="s">
        <v>5508</v>
      </c>
      <c r="M2447" t="s">
        <v>5475</v>
      </c>
      <c r="Q2447" t="s">
        <v>5503</v>
      </c>
      <c r="R2447" t="s">
        <v>5477</v>
      </c>
      <c r="S2447" t="s">
        <v>46</v>
      </c>
      <c r="T2447" t="s">
        <v>11</v>
      </c>
      <c r="U2447" t="s">
        <v>19</v>
      </c>
      <c r="V2447" t="s">
        <v>7859</v>
      </c>
      <c r="W2447">
        <v>106.59958</v>
      </c>
      <c r="X2447">
        <v>10.95478</v>
      </c>
      <c r="Y2447" t="s">
        <v>7860</v>
      </c>
    </row>
    <row r="2448" spans="1:25" x14ac:dyDescent="0.75">
      <c r="A2448">
        <v>65068252</v>
      </c>
      <c r="B2448" t="s">
        <v>7625</v>
      </c>
      <c r="C2448" t="s">
        <v>5416</v>
      </c>
      <c r="D2448" t="s">
        <v>5496</v>
      </c>
      <c r="E2448" t="s">
        <v>18</v>
      </c>
      <c r="F2448">
        <v>0</v>
      </c>
      <c r="L2448" t="s">
        <v>5508</v>
      </c>
      <c r="M2448" t="s">
        <v>5475</v>
      </c>
      <c r="Q2448" t="s">
        <v>5482</v>
      </c>
      <c r="R2448" t="s">
        <v>5483</v>
      </c>
      <c r="S2448" t="s">
        <v>46</v>
      </c>
      <c r="T2448" t="s">
        <v>11</v>
      </c>
      <c r="U2448" t="s">
        <v>19</v>
      </c>
      <c r="V2448" t="s">
        <v>7869</v>
      </c>
      <c r="W2448">
        <v>106.53185000000001</v>
      </c>
      <c r="X2448">
        <v>10.93317</v>
      </c>
      <c r="Y2448" t="s">
        <v>7860</v>
      </c>
    </row>
    <row r="2449" spans="1:25" x14ac:dyDescent="0.75">
      <c r="A2449">
        <v>65068424</v>
      </c>
      <c r="B2449" t="s">
        <v>7895</v>
      </c>
      <c r="C2449" t="s">
        <v>5407</v>
      </c>
      <c r="D2449" t="s">
        <v>5496</v>
      </c>
      <c r="E2449" t="s">
        <v>18</v>
      </c>
      <c r="F2449">
        <v>0</v>
      </c>
      <c r="L2449" t="s">
        <v>5508</v>
      </c>
      <c r="M2449" t="s">
        <v>5475</v>
      </c>
      <c r="Q2449" t="s">
        <v>5485</v>
      </c>
      <c r="R2449" t="s">
        <v>5486</v>
      </c>
      <c r="S2449" t="s">
        <v>46</v>
      </c>
      <c r="T2449" t="s">
        <v>11</v>
      </c>
      <c r="U2449" t="s">
        <v>19</v>
      </c>
      <c r="V2449" t="s">
        <v>7869</v>
      </c>
      <c r="W2449">
        <v>106.494</v>
      </c>
      <c r="X2449">
        <v>10.977449999999999</v>
      </c>
      <c r="Y2449" t="s">
        <v>7860</v>
      </c>
    </row>
    <row r="2450" spans="1:25" x14ac:dyDescent="0.75">
      <c r="A2450">
        <v>65068439</v>
      </c>
      <c r="B2450" t="s">
        <v>7896</v>
      </c>
      <c r="C2450" t="s">
        <v>5427</v>
      </c>
      <c r="D2450" t="s">
        <v>5496</v>
      </c>
      <c r="E2450" t="s">
        <v>18</v>
      </c>
      <c r="F2450">
        <v>0</v>
      </c>
      <c r="L2450" t="s">
        <v>5508</v>
      </c>
      <c r="M2450" t="s">
        <v>5475</v>
      </c>
      <c r="Q2450" t="s">
        <v>5515</v>
      </c>
      <c r="R2450" t="s">
        <v>5483</v>
      </c>
      <c r="S2450" t="s">
        <v>46</v>
      </c>
      <c r="T2450" t="s">
        <v>11</v>
      </c>
      <c r="U2450" t="s">
        <v>19</v>
      </c>
      <c r="V2450" t="s">
        <v>7861</v>
      </c>
      <c r="W2450">
        <v>106.49927</v>
      </c>
      <c r="X2450">
        <v>10.97851</v>
      </c>
      <c r="Y2450" t="s">
        <v>7860</v>
      </c>
    </row>
    <row r="2451" spans="1:25" x14ac:dyDescent="0.75">
      <c r="A2451">
        <v>65068441</v>
      </c>
      <c r="B2451" t="s">
        <v>7897</v>
      </c>
      <c r="C2451" t="s">
        <v>5407</v>
      </c>
      <c r="D2451" t="s">
        <v>5496</v>
      </c>
      <c r="E2451" t="s">
        <v>18</v>
      </c>
      <c r="F2451">
        <v>0</v>
      </c>
      <c r="L2451" t="s">
        <v>5508</v>
      </c>
      <c r="M2451" t="s">
        <v>5475</v>
      </c>
      <c r="Q2451" t="s">
        <v>5500</v>
      </c>
      <c r="R2451" t="s">
        <v>5486</v>
      </c>
      <c r="S2451" t="s">
        <v>46</v>
      </c>
      <c r="T2451" t="s">
        <v>11</v>
      </c>
      <c r="U2451" t="s">
        <v>19</v>
      </c>
      <c r="V2451" t="s">
        <v>7861</v>
      </c>
      <c r="W2451">
        <v>106.48862</v>
      </c>
      <c r="X2451">
        <v>10.962580000000001</v>
      </c>
      <c r="Y2451" t="s">
        <v>7860</v>
      </c>
    </row>
    <row r="2452" spans="1:25" x14ac:dyDescent="0.75">
      <c r="A2452">
        <v>65068442</v>
      </c>
      <c r="B2452" t="s">
        <v>7898</v>
      </c>
      <c r="C2452" t="s">
        <v>5407</v>
      </c>
      <c r="D2452" t="s">
        <v>5496</v>
      </c>
      <c r="E2452" t="s">
        <v>18</v>
      </c>
      <c r="F2452">
        <v>0</v>
      </c>
      <c r="L2452" t="s">
        <v>5508</v>
      </c>
      <c r="M2452" t="s">
        <v>5475</v>
      </c>
      <c r="Q2452" t="s">
        <v>5500</v>
      </c>
      <c r="R2452" t="s">
        <v>5486</v>
      </c>
      <c r="S2452" t="s">
        <v>46</v>
      </c>
      <c r="T2452" t="s">
        <v>11</v>
      </c>
      <c r="U2452" t="s">
        <v>19</v>
      </c>
      <c r="V2452" t="s">
        <v>7861</v>
      </c>
      <c r="W2452">
        <v>106.48333</v>
      </c>
      <c r="X2452">
        <v>10.96829</v>
      </c>
      <c r="Y2452" t="s">
        <v>7860</v>
      </c>
    </row>
    <row r="2453" spans="1:25" x14ac:dyDescent="0.75">
      <c r="A2453">
        <v>65068452</v>
      </c>
      <c r="B2453" t="s">
        <v>7899</v>
      </c>
      <c r="C2453" t="s">
        <v>5390</v>
      </c>
      <c r="D2453" t="s">
        <v>5496</v>
      </c>
      <c r="E2453" t="s">
        <v>18</v>
      </c>
      <c r="F2453">
        <v>0</v>
      </c>
      <c r="G2453">
        <v>2</v>
      </c>
      <c r="H2453" t="s">
        <v>7287</v>
      </c>
      <c r="L2453" t="s">
        <v>5481</v>
      </c>
      <c r="M2453" t="s">
        <v>5475</v>
      </c>
      <c r="Q2453" t="s">
        <v>5482</v>
      </c>
      <c r="R2453" t="s">
        <v>5483</v>
      </c>
      <c r="S2453" t="s">
        <v>46</v>
      </c>
      <c r="T2453" t="s">
        <v>11</v>
      </c>
      <c r="U2453" t="s">
        <v>19</v>
      </c>
      <c r="V2453" t="s">
        <v>7861</v>
      </c>
      <c r="W2453">
        <v>106.46875</v>
      </c>
      <c r="X2453">
        <v>10.960559999999999</v>
      </c>
      <c r="Y2453" t="s">
        <v>7860</v>
      </c>
    </row>
    <row r="2454" spans="1:25" x14ac:dyDescent="0.75">
      <c r="A2454">
        <v>65068453</v>
      </c>
      <c r="B2454" t="s">
        <v>7900</v>
      </c>
      <c r="C2454" t="s">
        <v>5407</v>
      </c>
      <c r="D2454" t="s">
        <v>5496</v>
      </c>
      <c r="E2454" t="s">
        <v>18</v>
      </c>
      <c r="F2454">
        <v>0</v>
      </c>
      <c r="L2454" t="s">
        <v>5508</v>
      </c>
      <c r="M2454" t="s">
        <v>5475</v>
      </c>
      <c r="Q2454" t="s">
        <v>5505</v>
      </c>
      <c r="R2454" t="s">
        <v>5477</v>
      </c>
      <c r="S2454" t="s">
        <v>46</v>
      </c>
      <c r="T2454" t="s">
        <v>11</v>
      </c>
      <c r="U2454" t="s">
        <v>19</v>
      </c>
      <c r="V2454" t="s">
        <v>7865</v>
      </c>
      <c r="W2454">
        <v>106.47606</v>
      </c>
      <c r="X2454">
        <v>11.114789999999999</v>
      </c>
      <c r="Y2454" t="s">
        <v>7860</v>
      </c>
    </row>
    <row r="2455" spans="1:25" x14ac:dyDescent="0.75">
      <c r="A2455">
        <v>65068454</v>
      </c>
      <c r="B2455" t="s">
        <v>1016</v>
      </c>
      <c r="C2455" t="s">
        <v>5407</v>
      </c>
      <c r="D2455" t="s">
        <v>5496</v>
      </c>
      <c r="E2455" t="s">
        <v>18</v>
      </c>
      <c r="F2455">
        <v>0</v>
      </c>
      <c r="G2455">
        <v>8</v>
      </c>
      <c r="H2455" t="s">
        <v>7287</v>
      </c>
      <c r="L2455" t="s">
        <v>5481</v>
      </c>
      <c r="M2455" t="s">
        <v>5475</v>
      </c>
      <c r="Q2455" t="s">
        <v>5505</v>
      </c>
      <c r="R2455" t="s">
        <v>5477</v>
      </c>
      <c r="S2455" t="s">
        <v>46</v>
      </c>
      <c r="T2455" t="s">
        <v>11</v>
      </c>
      <c r="U2455" t="s">
        <v>19</v>
      </c>
      <c r="V2455" t="s">
        <v>7901</v>
      </c>
      <c r="W2455">
        <v>106.48354999999999</v>
      </c>
      <c r="X2455">
        <v>11.10676</v>
      </c>
      <c r="Y2455" t="s">
        <v>7860</v>
      </c>
    </row>
    <row r="2456" spans="1:25" x14ac:dyDescent="0.75">
      <c r="A2456">
        <v>65068455</v>
      </c>
      <c r="B2456" t="s">
        <v>7902</v>
      </c>
      <c r="C2456" t="s">
        <v>5407</v>
      </c>
      <c r="D2456" t="s">
        <v>5496</v>
      </c>
      <c r="E2456" t="s">
        <v>18</v>
      </c>
      <c r="F2456">
        <v>0</v>
      </c>
      <c r="L2456" t="s">
        <v>5508</v>
      </c>
      <c r="M2456" t="s">
        <v>5475</v>
      </c>
      <c r="Q2456" t="s">
        <v>5521</v>
      </c>
      <c r="R2456" t="s">
        <v>5477</v>
      </c>
      <c r="S2456" t="s">
        <v>46</v>
      </c>
      <c r="T2456" t="s">
        <v>11</v>
      </c>
      <c r="U2456" t="s">
        <v>19</v>
      </c>
      <c r="V2456" t="s">
        <v>7869</v>
      </c>
      <c r="W2456">
        <v>106.52449</v>
      </c>
      <c r="X2456">
        <v>10.987769999999999</v>
      </c>
      <c r="Y2456" t="s">
        <v>7860</v>
      </c>
    </row>
    <row r="2457" spans="1:25" x14ac:dyDescent="0.75">
      <c r="A2457">
        <v>65068456</v>
      </c>
      <c r="B2457" t="s">
        <v>7903</v>
      </c>
      <c r="C2457" t="s">
        <v>5407</v>
      </c>
      <c r="D2457" t="s">
        <v>5496</v>
      </c>
      <c r="E2457" t="s">
        <v>18</v>
      </c>
      <c r="F2457">
        <v>0</v>
      </c>
      <c r="L2457" t="s">
        <v>5508</v>
      </c>
      <c r="M2457" t="s">
        <v>5475</v>
      </c>
      <c r="Q2457" t="s">
        <v>5521</v>
      </c>
      <c r="R2457" t="s">
        <v>5477</v>
      </c>
      <c r="S2457" t="s">
        <v>46</v>
      </c>
      <c r="T2457" t="s">
        <v>11</v>
      </c>
      <c r="U2457" t="s">
        <v>19</v>
      </c>
      <c r="V2457" t="s">
        <v>7867</v>
      </c>
      <c r="W2457">
        <v>106.57388</v>
      </c>
      <c r="X2457">
        <v>10.99319</v>
      </c>
      <c r="Y2457" t="s">
        <v>7860</v>
      </c>
    </row>
    <row r="2458" spans="1:25" x14ac:dyDescent="0.75">
      <c r="A2458">
        <v>65068457</v>
      </c>
      <c r="B2458" t="s">
        <v>7904</v>
      </c>
      <c r="C2458" t="s">
        <v>5407</v>
      </c>
      <c r="D2458" t="s">
        <v>5496</v>
      </c>
      <c r="E2458" t="s">
        <v>18</v>
      </c>
      <c r="F2458">
        <v>0</v>
      </c>
      <c r="L2458" t="s">
        <v>5508</v>
      </c>
      <c r="M2458" t="s">
        <v>5475</v>
      </c>
      <c r="Q2458" t="s">
        <v>5521</v>
      </c>
      <c r="R2458" t="s">
        <v>5477</v>
      </c>
      <c r="S2458" t="s">
        <v>46</v>
      </c>
      <c r="T2458" t="s">
        <v>11</v>
      </c>
      <c r="U2458" t="s">
        <v>19</v>
      </c>
      <c r="V2458" t="s">
        <v>7869</v>
      </c>
      <c r="W2458">
        <v>106.51515000000001</v>
      </c>
      <c r="X2458">
        <v>10.983549999999999</v>
      </c>
      <c r="Y2458" t="s">
        <v>7860</v>
      </c>
    </row>
    <row r="2459" spans="1:25" x14ac:dyDescent="0.75">
      <c r="A2459">
        <v>65068458</v>
      </c>
      <c r="B2459" t="s">
        <v>7905</v>
      </c>
      <c r="C2459" t="s">
        <v>5407</v>
      </c>
      <c r="D2459" t="s">
        <v>5496</v>
      </c>
      <c r="E2459" t="s">
        <v>18</v>
      </c>
      <c r="F2459">
        <v>0</v>
      </c>
      <c r="L2459" t="s">
        <v>5508</v>
      </c>
      <c r="M2459" t="s">
        <v>5475</v>
      </c>
      <c r="Q2459" t="s">
        <v>5505</v>
      </c>
      <c r="R2459" t="s">
        <v>5477</v>
      </c>
      <c r="S2459" t="s">
        <v>46</v>
      </c>
      <c r="T2459" t="s">
        <v>11</v>
      </c>
      <c r="U2459" t="s">
        <v>19</v>
      </c>
      <c r="V2459" t="s">
        <v>7865</v>
      </c>
      <c r="W2459">
        <v>106.50488</v>
      </c>
      <c r="X2459">
        <v>11.07877</v>
      </c>
      <c r="Y2459" t="s">
        <v>7860</v>
      </c>
    </row>
    <row r="2460" spans="1:25" x14ac:dyDescent="0.75">
      <c r="A2460">
        <v>65068459</v>
      </c>
      <c r="B2460" t="s">
        <v>7906</v>
      </c>
      <c r="C2460" t="s">
        <v>5407</v>
      </c>
      <c r="D2460" t="s">
        <v>5496</v>
      </c>
      <c r="E2460" t="s">
        <v>18</v>
      </c>
      <c r="F2460">
        <v>0</v>
      </c>
      <c r="G2460">
        <v>4</v>
      </c>
      <c r="H2460" t="s">
        <v>7287</v>
      </c>
      <c r="L2460" t="s">
        <v>5481</v>
      </c>
      <c r="M2460" t="s">
        <v>5475</v>
      </c>
      <c r="Q2460" t="s">
        <v>5485</v>
      </c>
      <c r="R2460" t="s">
        <v>5486</v>
      </c>
      <c r="S2460" t="s">
        <v>46</v>
      </c>
      <c r="T2460" t="s">
        <v>11</v>
      </c>
      <c r="U2460" t="s">
        <v>19</v>
      </c>
      <c r="V2460" t="s">
        <v>7869</v>
      </c>
      <c r="W2460">
        <v>106.47269</v>
      </c>
      <c r="X2460">
        <v>10.954280000000001</v>
      </c>
      <c r="Y2460" t="s">
        <v>7860</v>
      </c>
    </row>
    <row r="2461" spans="1:25" x14ac:dyDescent="0.75">
      <c r="A2461">
        <v>65068473</v>
      </c>
      <c r="B2461" t="s">
        <v>7907</v>
      </c>
      <c r="C2461" t="s">
        <v>5407</v>
      </c>
      <c r="D2461" t="s">
        <v>5496</v>
      </c>
      <c r="E2461" t="s">
        <v>18</v>
      </c>
      <c r="F2461">
        <v>0</v>
      </c>
      <c r="L2461" t="s">
        <v>5508</v>
      </c>
      <c r="M2461" t="s">
        <v>5475</v>
      </c>
      <c r="Q2461" t="s">
        <v>5505</v>
      </c>
      <c r="R2461" t="s">
        <v>5477</v>
      </c>
      <c r="S2461" t="s">
        <v>46</v>
      </c>
      <c r="T2461" t="s">
        <v>11</v>
      </c>
      <c r="U2461" t="s">
        <v>19</v>
      </c>
      <c r="V2461" t="s">
        <v>7865</v>
      </c>
      <c r="W2461">
        <v>106.473</v>
      </c>
      <c r="X2461">
        <v>11.139469999999999</v>
      </c>
      <c r="Y2461" t="s">
        <v>7860</v>
      </c>
    </row>
    <row r="2462" spans="1:25" x14ac:dyDescent="0.75">
      <c r="A2462">
        <v>65068474</v>
      </c>
      <c r="B2462" t="s">
        <v>7908</v>
      </c>
      <c r="C2462" t="s">
        <v>5407</v>
      </c>
      <c r="D2462" t="s">
        <v>5496</v>
      </c>
      <c r="E2462" t="s">
        <v>18</v>
      </c>
      <c r="F2462">
        <v>0</v>
      </c>
      <c r="L2462" t="s">
        <v>5508</v>
      </c>
      <c r="M2462" t="s">
        <v>5475</v>
      </c>
      <c r="Q2462" t="s">
        <v>5505</v>
      </c>
      <c r="R2462" t="s">
        <v>5477</v>
      </c>
      <c r="S2462" t="s">
        <v>46</v>
      </c>
      <c r="T2462" t="s">
        <v>11</v>
      </c>
      <c r="U2462" t="s">
        <v>19</v>
      </c>
      <c r="V2462" t="s">
        <v>7865</v>
      </c>
      <c r="W2462">
        <v>106.48444000000001</v>
      </c>
      <c r="X2462">
        <v>11.12894</v>
      </c>
      <c r="Y2462" t="s">
        <v>7860</v>
      </c>
    </row>
    <row r="2463" spans="1:25" x14ac:dyDescent="0.75">
      <c r="A2463">
        <v>65068480</v>
      </c>
      <c r="B2463" t="s">
        <v>7909</v>
      </c>
      <c r="C2463" t="s">
        <v>5427</v>
      </c>
      <c r="D2463" t="s">
        <v>5496</v>
      </c>
      <c r="E2463" t="s">
        <v>18</v>
      </c>
      <c r="F2463">
        <v>0</v>
      </c>
      <c r="L2463" t="s">
        <v>5508</v>
      </c>
      <c r="M2463" t="s">
        <v>5475</v>
      </c>
      <c r="Q2463" t="s">
        <v>5515</v>
      </c>
      <c r="R2463" t="s">
        <v>5483</v>
      </c>
      <c r="S2463" t="s">
        <v>46</v>
      </c>
      <c r="T2463" t="s">
        <v>11</v>
      </c>
      <c r="U2463" t="s">
        <v>19</v>
      </c>
      <c r="V2463" t="s">
        <v>7861</v>
      </c>
      <c r="W2463">
        <v>106.47787</v>
      </c>
      <c r="X2463">
        <v>10.98307</v>
      </c>
      <c r="Y2463" t="s">
        <v>7860</v>
      </c>
    </row>
    <row r="2464" spans="1:25" x14ac:dyDescent="0.75">
      <c r="A2464">
        <v>65068481</v>
      </c>
      <c r="B2464" t="s">
        <v>7910</v>
      </c>
      <c r="C2464" t="s">
        <v>5427</v>
      </c>
      <c r="D2464" t="s">
        <v>5496</v>
      </c>
      <c r="E2464" t="s">
        <v>18</v>
      </c>
      <c r="F2464">
        <v>0</v>
      </c>
      <c r="L2464" t="s">
        <v>5508</v>
      </c>
      <c r="M2464" t="s">
        <v>5475</v>
      </c>
      <c r="Q2464" t="s">
        <v>5515</v>
      </c>
      <c r="R2464" t="s">
        <v>5483</v>
      </c>
      <c r="S2464" t="s">
        <v>46</v>
      </c>
      <c r="T2464" t="s">
        <v>11</v>
      </c>
      <c r="U2464" t="s">
        <v>19</v>
      </c>
      <c r="V2464" t="s">
        <v>7861</v>
      </c>
      <c r="W2464">
        <v>106.49012999999999</v>
      </c>
      <c r="X2464">
        <v>10.97594</v>
      </c>
      <c r="Y2464" t="s">
        <v>7860</v>
      </c>
    </row>
    <row r="2465" spans="1:25" x14ac:dyDescent="0.75">
      <c r="A2465">
        <v>65068483</v>
      </c>
      <c r="B2465" t="s">
        <v>7911</v>
      </c>
      <c r="C2465" t="s">
        <v>5397</v>
      </c>
      <c r="D2465" t="s">
        <v>5496</v>
      </c>
      <c r="E2465" t="s">
        <v>18</v>
      </c>
      <c r="F2465">
        <v>0</v>
      </c>
      <c r="L2465" t="s">
        <v>5508</v>
      </c>
      <c r="M2465" t="s">
        <v>5475</v>
      </c>
      <c r="Q2465" t="s">
        <v>5502</v>
      </c>
      <c r="R2465" t="s">
        <v>5477</v>
      </c>
      <c r="S2465" t="s">
        <v>46</v>
      </c>
      <c r="T2465" t="s">
        <v>11</v>
      </c>
      <c r="U2465" t="s">
        <v>19</v>
      </c>
      <c r="V2465" t="s">
        <v>7867</v>
      </c>
      <c r="W2465">
        <v>106.58329000000001</v>
      </c>
      <c r="X2465">
        <v>10.988910000000001</v>
      </c>
      <c r="Y2465" t="s">
        <v>7860</v>
      </c>
    </row>
    <row r="2466" spans="1:25" x14ac:dyDescent="0.75">
      <c r="A2466">
        <v>65068484</v>
      </c>
      <c r="B2466" t="s">
        <v>7912</v>
      </c>
      <c r="C2466" t="s">
        <v>5407</v>
      </c>
      <c r="D2466" t="s">
        <v>5496</v>
      </c>
      <c r="E2466" t="s">
        <v>18</v>
      </c>
      <c r="F2466">
        <v>0</v>
      </c>
      <c r="L2466" t="s">
        <v>5508</v>
      </c>
      <c r="M2466" t="s">
        <v>5475</v>
      </c>
      <c r="Q2466" t="s">
        <v>5502</v>
      </c>
      <c r="R2466" t="s">
        <v>5477</v>
      </c>
      <c r="S2466" t="s">
        <v>46</v>
      </c>
      <c r="T2466" t="s">
        <v>11</v>
      </c>
      <c r="U2466" t="s">
        <v>19</v>
      </c>
      <c r="V2466" t="s">
        <v>7859</v>
      </c>
      <c r="W2466">
        <v>106.58886</v>
      </c>
      <c r="X2466">
        <v>10.979760000000001</v>
      </c>
      <c r="Y2466" t="s">
        <v>7860</v>
      </c>
    </row>
    <row r="2467" spans="1:25" x14ac:dyDescent="0.75">
      <c r="A2467">
        <v>65068485</v>
      </c>
      <c r="B2467" t="s">
        <v>7913</v>
      </c>
      <c r="C2467" t="s">
        <v>5407</v>
      </c>
      <c r="D2467" t="s">
        <v>5496</v>
      </c>
      <c r="E2467" t="s">
        <v>18</v>
      </c>
      <c r="F2467">
        <v>0</v>
      </c>
      <c r="L2467" t="s">
        <v>5508</v>
      </c>
      <c r="M2467" t="s">
        <v>5475</v>
      </c>
      <c r="Q2467" t="s">
        <v>5502</v>
      </c>
      <c r="R2467" t="s">
        <v>5477</v>
      </c>
      <c r="S2467" t="s">
        <v>46</v>
      </c>
      <c r="T2467" t="s">
        <v>11</v>
      </c>
      <c r="U2467" t="s">
        <v>19</v>
      </c>
      <c r="V2467" t="s">
        <v>7867</v>
      </c>
      <c r="W2467">
        <v>106.58458</v>
      </c>
      <c r="X2467">
        <v>10.98879</v>
      </c>
      <c r="Y2467" t="s">
        <v>7860</v>
      </c>
    </row>
    <row r="2468" spans="1:25" x14ac:dyDescent="0.75">
      <c r="A2468">
        <v>65068486</v>
      </c>
      <c r="B2468" t="s">
        <v>7914</v>
      </c>
      <c r="C2468" t="s">
        <v>5407</v>
      </c>
      <c r="D2468" t="s">
        <v>5496</v>
      </c>
      <c r="E2468" t="s">
        <v>18</v>
      </c>
      <c r="F2468">
        <v>0</v>
      </c>
      <c r="L2468" t="s">
        <v>5508</v>
      </c>
      <c r="M2468" t="s">
        <v>5475</v>
      </c>
      <c r="Q2468" t="s">
        <v>5502</v>
      </c>
      <c r="R2468" t="s">
        <v>5477</v>
      </c>
      <c r="S2468" t="s">
        <v>46</v>
      </c>
      <c r="T2468" t="s">
        <v>11</v>
      </c>
      <c r="U2468" t="s">
        <v>19</v>
      </c>
      <c r="V2468" t="s">
        <v>7867</v>
      </c>
      <c r="W2468">
        <v>106.58964</v>
      </c>
      <c r="X2468">
        <v>10.98288</v>
      </c>
      <c r="Y2468" t="s">
        <v>7860</v>
      </c>
    </row>
    <row r="2469" spans="1:25" x14ac:dyDescent="0.75">
      <c r="A2469">
        <v>65068487</v>
      </c>
      <c r="B2469" t="s">
        <v>7915</v>
      </c>
      <c r="C2469" t="s">
        <v>5407</v>
      </c>
      <c r="D2469" t="s">
        <v>5496</v>
      </c>
      <c r="E2469" t="s">
        <v>18</v>
      </c>
      <c r="F2469">
        <v>0</v>
      </c>
      <c r="L2469" t="s">
        <v>5508</v>
      </c>
      <c r="M2469" t="s">
        <v>5475</v>
      </c>
      <c r="Q2469" t="s">
        <v>5502</v>
      </c>
      <c r="R2469" t="s">
        <v>5477</v>
      </c>
      <c r="S2469" t="s">
        <v>46</v>
      </c>
      <c r="T2469" t="s">
        <v>11</v>
      </c>
      <c r="U2469" t="s">
        <v>19</v>
      </c>
      <c r="V2469" t="s">
        <v>7867</v>
      </c>
      <c r="W2469">
        <v>106.58739</v>
      </c>
      <c r="X2469">
        <v>10.9842</v>
      </c>
      <c r="Y2469" t="s">
        <v>7860</v>
      </c>
    </row>
    <row r="2470" spans="1:25" x14ac:dyDescent="0.75">
      <c r="A2470">
        <v>65068488</v>
      </c>
      <c r="B2470" t="s">
        <v>7916</v>
      </c>
      <c r="C2470" t="s">
        <v>5407</v>
      </c>
      <c r="D2470" t="s">
        <v>5496</v>
      </c>
      <c r="E2470" t="s">
        <v>18</v>
      </c>
      <c r="F2470">
        <v>0</v>
      </c>
      <c r="L2470" t="s">
        <v>5508</v>
      </c>
      <c r="M2470" t="s">
        <v>5475</v>
      </c>
      <c r="Q2470" t="s">
        <v>5502</v>
      </c>
      <c r="R2470" t="s">
        <v>5477</v>
      </c>
      <c r="S2470" t="s">
        <v>46</v>
      </c>
      <c r="T2470" t="s">
        <v>11</v>
      </c>
      <c r="U2470" t="s">
        <v>19</v>
      </c>
      <c r="V2470" t="s">
        <v>7867</v>
      </c>
      <c r="W2470">
        <v>106.58889000000001</v>
      </c>
      <c r="X2470">
        <v>10.98855</v>
      </c>
      <c r="Y2470" t="s">
        <v>7860</v>
      </c>
    </row>
    <row r="2471" spans="1:25" x14ac:dyDescent="0.75">
      <c r="A2471">
        <v>65068489</v>
      </c>
      <c r="B2471" t="s">
        <v>7917</v>
      </c>
      <c r="C2471" t="s">
        <v>5407</v>
      </c>
      <c r="D2471" t="s">
        <v>5496</v>
      </c>
      <c r="E2471" t="s">
        <v>18</v>
      </c>
      <c r="F2471">
        <v>0</v>
      </c>
      <c r="L2471" t="s">
        <v>5508</v>
      </c>
      <c r="M2471" t="s">
        <v>5475</v>
      </c>
      <c r="Q2471" t="s">
        <v>5502</v>
      </c>
      <c r="R2471" t="s">
        <v>5477</v>
      </c>
      <c r="S2471" t="s">
        <v>46</v>
      </c>
      <c r="T2471" t="s">
        <v>11</v>
      </c>
      <c r="U2471" t="s">
        <v>19</v>
      </c>
      <c r="V2471" t="s">
        <v>7867</v>
      </c>
      <c r="W2471">
        <v>106.58777000000001</v>
      </c>
      <c r="X2471">
        <v>10.99025</v>
      </c>
      <c r="Y2471" t="s">
        <v>7860</v>
      </c>
    </row>
    <row r="2472" spans="1:25" x14ac:dyDescent="0.75">
      <c r="A2472">
        <v>65068490</v>
      </c>
      <c r="B2472" t="s">
        <v>7918</v>
      </c>
      <c r="C2472" t="s">
        <v>5407</v>
      </c>
      <c r="D2472" t="s">
        <v>5496</v>
      </c>
      <c r="E2472" t="s">
        <v>18</v>
      </c>
      <c r="F2472">
        <v>0</v>
      </c>
      <c r="L2472" t="s">
        <v>5508</v>
      </c>
      <c r="M2472" t="s">
        <v>5475</v>
      </c>
      <c r="Q2472" t="s">
        <v>5502</v>
      </c>
      <c r="R2472" t="s">
        <v>5477</v>
      </c>
      <c r="S2472" t="s">
        <v>46</v>
      </c>
      <c r="T2472" t="s">
        <v>11</v>
      </c>
      <c r="U2472" t="s">
        <v>19</v>
      </c>
      <c r="V2472" t="s">
        <v>7867</v>
      </c>
      <c r="W2472">
        <v>106.58695</v>
      </c>
      <c r="X2472">
        <v>10.99024</v>
      </c>
      <c r="Y2472" t="s">
        <v>7860</v>
      </c>
    </row>
    <row r="2473" spans="1:25" x14ac:dyDescent="0.75">
      <c r="A2473">
        <v>65068491</v>
      </c>
      <c r="B2473" t="s">
        <v>7919</v>
      </c>
      <c r="C2473" t="s">
        <v>5407</v>
      </c>
      <c r="D2473" t="s">
        <v>5496</v>
      </c>
      <c r="E2473" t="s">
        <v>18</v>
      </c>
      <c r="F2473">
        <v>0</v>
      </c>
      <c r="L2473" t="s">
        <v>5508</v>
      </c>
      <c r="M2473" t="s">
        <v>5475</v>
      </c>
      <c r="Q2473" t="s">
        <v>5502</v>
      </c>
      <c r="R2473" t="s">
        <v>5477</v>
      </c>
      <c r="S2473" t="s">
        <v>46</v>
      </c>
      <c r="T2473" t="s">
        <v>11</v>
      </c>
      <c r="U2473" t="s">
        <v>19</v>
      </c>
      <c r="V2473" t="s">
        <v>7867</v>
      </c>
      <c r="W2473">
        <v>106.59012</v>
      </c>
      <c r="X2473">
        <v>10.983040000000001</v>
      </c>
      <c r="Y2473" t="s">
        <v>7860</v>
      </c>
    </row>
    <row r="2474" spans="1:25" x14ac:dyDescent="0.75">
      <c r="A2474">
        <v>65068492</v>
      </c>
      <c r="B2474" t="s">
        <v>7920</v>
      </c>
      <c r="C2474" t="s">
        <v>5407</v>
      </c>
      <c r="D2474" t="s">
        <v>5496</v>
      </c>
      <c r="E2474" t="s">
        <v>18</v>
      </c>
      <c r="F2474">
        <v>0</v>
      </c>
      <c r="L2474" t="s">
        <v>5508</v>
      </c>
      <c r="M2474" t="s">
        <v>5475</v>
      </c>
      <c r="Q2474" t="s">
        <v>5502</v>
      </c>
      <c r="R2474" t="s">
        <v>5477</v>
      </c>
      <c r="S2474" t="s">
        <v>46</v>
      </c>
      <c r="T2474" t="s">
        <v>11</v>
      </c>
      <c r="U2474" t="s">
        <v>19</v>
      </c>
      <c r="V2474" t="s">
        <v>7867</v>
      </c>
      <c r="W2474">
        <v>106.59027</v>
      </c>
      <c r="X2474">
        <v>10.9884</v>
      </c>
      <c r="Y2474" t="s">
        <v>7860</v>
      </c>
    </row>
    <row r="2475" spans="1:25" x14ac:dyDescent="0.75">
      <c r="A2475">
        <v>65068493</v>
      </c>
      <c r="B2475" t="s">
        <v>6500</v>
      </c>
      <c r="C2475" t="s">
        <v>5407</v>
      </c>
      <c r="D2475" t="s">
        <v>5496</v>
      </c>
      <c r="E2475" t="s">
        <v>18</v>
      </c>
      <c r="F2475">
        <v>0</v>
      </c>
      <c r="L2475" t="s">
        <v>5508</v>
      </c>
      <c r="M2475" t="s">
        <v>5475</v>
      </c>
      <c r="Q2475" t="s">
        <v>5521</v>
      </c>
      <c r="R2475" t="s">
        <v>5477</v>
      </c>
      <c r="S2475" t="s">
        <v>46</v>
      </c>
      <c r="T2475" t="s">
        <v>11</v>
      </c>
      <c r="U2475" t="s">
        <v>19</v>
      </c>
      <c r="V2475" t="s">
        <v>7859</v>
      </c>
      <c r="W2475">
        <v>106.56518</v>
      </c>
      <c r="X2475">
        <v>10.98737</v>
      </c>
      <c r="Y2475" t="s">
        <v>7860</v>
      </c>
    </row>
    <row r="2476" spans="1:25" x14ac:dyDescent="0.75">
      <c r="A2476">
        <v>65068499</v>
      </c>
      <c r="B2476" t="s">
        <v>7921</v>
      </c>
      <c r="C2476" t="s">
        <v>5407</v>
      </c>
      <c r="D2476" t="s">
        <v>5496</v>
      </c>
      <c r="E2476" t="s">
        <v>18</v>
      </c>
      <c r="F2476">
        <v>0</v>
      </c>
      <c r="L2476" t="s">
        <v>5508</v>
      </c>
      <c r="M2476" t="s">
        <v>5475</v>
      </c>
      <c r="Q2476" t="s">
        <v>5505</v>
      </c>
      <c r="R2476" t="s">
        <v>5477</v>
      </c>
      <c r="S2476" t="s">
        <v>46</v>
      </c>
      <c r="T2476" t="s">
        <v>11</v>
      </c>
      <c r="U2476" t="s">
        <v>19</v>
      </c>
      <c r="V2476" t="s">
        <v>7922</v>
      </c>
      <c r="W2476">
        <v>106.44423</v>
      </c>
      <c r="X2476">
        <v>11.11481</v>
      </c>
      <c r="Y2476" t="s">
        <v>7860</v>
      </c>
    </row>
    <row r="2477" spans="1:25" x14ac:dyDescent="0.75">
      <c r="A2477">
        <v>65068516</v>
      </c>
      <c r="B2477" t="s">
        <v>7923</v>
      </c>
      <c r="C2477" t="s">
        <v>5416</v>
      </c>
      <c r="D2477" t="s">
        <v>5496</v>
      </c>
      <c r="E2477" t="s">
        <v>18</v>
      </c>
      <c r="F2477">
        <v>0</v>
      </c>
      <c r="G2477">
        <v>49</v>
      </c>
      <c r="H2477" t="s">
        <v>7287</v>
      </c>
      <c r="L2477" t="s">
        <v>5481</v>
      </c>
      <c r="M2477" t="s">
        <v>5475</v>
      </c>
      <c r="Q2477" t="s">
        <v>5515</v>
      </c>
      <c r="R2477" t="s">
        <v>5483</v>
      </c>
      <c r="S2477" t="s">
        <v>46</v>
      </c>
      <c r="T2477" t="s">
        <v>11</v>
      </c>
      <c r="U2477" t="s">
        <v>19</v>
      </c>
      <c r="V2477" t="s">
        <v>7863</v>
      </c>
      <c r="W2477">
        <v>106.47327</v>
      </c>
      <c r="X2477">
        <v>11.007099999999999</v>
      </c>
      <c r="Y2477" t="s">
        <v>7860</v>
      </c>
    </row>
    <row r="2478" spans="1:25" x14ac:dyDescent="0.75">
      <c r="A2478">
        <v>65068550</v>
      </c>
      <c r="B2478" t="s">
        <v>7108</v>
      </c>
      <c r="C2478" t="s">
        <v>5407</v>
      </c>
      <c r="D2478" t="s">
        <v>5496</v>
      </c>
      <c r="E2478" t="s">
        <v>18</v>
      </c>
      <c r="F2478">
        <v>0</v>
      </c>
      <c r="L2478" t="s">
        <v>5508</v>
      </c>
      <c r="M2478" t="s">
        <v>5475</v>
      </c>
      <c r="Q2478" t="s">
        <v>5503</v>
      </c>
      <c r="R2478" t="s">
        <v>5477</v>
      </c>
      <c r="S2478" t="s">
        <v>46</v>
      </c>
      <c r="T2478" t="s">
        <v>11</v>
      </c>
      <c r="U2478" t="s">
        <v>19</v>
      </c>
      <c r="V2478" t="s">
        <v>7859</v>
      </c>
      <c r="W2478">
        <v>106.59056</v>
      </c>
      <c r="X2478">
        <v>10.96828</v>
      </c>
      <c r="Y2478" t="s">
        <v>7860</v>
      </c>
    </row>
    <row r="2479" spans="1:25" x14ac:dyDescent="0.75">
      <c r="A2479">
        <v>65068551</v>
      </c>
      <c r="B2479" t="s">
        <v>7924</v>
      </c>
      <c r="C2479" t="s">
        <v>5407</v>
      </c>
      <c r="D2479" t="s">
        <v>5496</v>
      </c>
      <c r="E2479" t="s">
        <v>18</v>
      </c>
      <c r="F2479">
        <v>0</v>
      </c>
      <c r="L2479" t="s">
        <v>5508</v>
      </c>
      <c r="M2479" t="s">
        <v>5475</v>
      </c>
      <c r="Q2479" t="s">
        <v>5503</v>
      </c>
      <c r="R2479" t="s">
        <v>5477</v>
      </c>
      <c r="S2479" t="s">
        <v>46</v>
      </c>
      <c r="T2479" t="s">
        <v>11</v>
      </c>
      <c r="U2479" t="s">
        <v>19</v>
      </c>
      <c r="V2479" t="s">
        <v>7859</v>
      </c>
      <c r="W2479">
        <v>106.5972</v>
      </c>
      <c r="X2479">
        <v>10.953480000000001</v>
      </c>
      <c r="Y2479" t="s">
        <v>7860</v>
      </c>
    </row>
    <row r="2480" spans="1:25" x14ac:dyDescent="0.75">
      <c r="A2480">
        <v>65068562</v>
      </c>
      <c r="B2480" t="s">
        <v>7925</v>
      </c>
      <c r="C2480" t="s">
        <v>5390</v>
      </c>
      <c r="D2480" t="s">
        <v>5496</v>
      </c>
      <c r="E2480" t="s">
        <v>18</v>
      </c>
      <c r="F2480">
        <v>0</v>
      </c>
      <c r="L2480" t="s">
        <v>5508</v>
      </c>
      <c r="M2480" t="s">
        <v>5475</v>
      </c>
      <c r="Q2480" t="s">
        <v>5482</v>
      </c>
      <c r="R2480" t="s">
        <v>5483</v>
      </c>
      <c r="S2480" t="s">
        <v>46</v>
      </c>
      <c r="T2480" t="s">
        <v>11</v>
      </c>
      <c r="U2480" t="s">
        <v>19</v>
      </c>
      <c r="V2480" t="s">
        <v>7869</v>
      </c>
      <c r="W2480">
        <v>106.5198</v>
      </c>
      <c r="X2480">
        <v>10.944900000000001</v>
      </c>
      <c r="Y2480" t="s">
        <v>7860</v>
      </c>
    </row>
    <row r="2481" spans="1:25" x14ac:dyDescent="0.75">
      <c r="A2481">
        <v>65068563</v>
      </c>
      <c r="B2481" t="s">
        <v>7926</v>
      </c>
      <c r="C2481" t="s">
        <v>5390</v>
      </c>
      <c r="D2481" t="s">
        <v>5496</v>
      </c>
      <c r="E2481" t="s">
        <v>18</v>
      </c>
      <c r="F2481">
        <v>0</v>
      </c>
      <c r="L2481" t="s">
        <v>5508</v>
      </c>
      <c r="M2481" t="s">
        <v>5475</v>
      </c>
      <c r="Q2481" t="s">
        <v>5482</v>
      </c>
      <c r="R2481" t="s">
        <v>5483</v>
      </c>
      <c r="S2481" t="s">
        <v>46</v>
      </c>
      <c r="T2481" t="s">
        <v>11</v>
      </c>
      <c r="U2481" t="s">
        <v>19</v>
      </c>
      <c r="V2481" t="s">
        <v>7869</v>
      </c>
      <c r="W2481">
        <v>106.49393999999999</v>
      </c>
      <c r="X2481">
        <v>10.970549999999999</v>
      </c>
      <c r="Y2481" t="s">
        <v>7860</v>
      </c>
    </row>
    <row r="2482" spans="1:25" x14ac:dyDescent="0.75">
      <c r="A2482">
        <v>65068564</v>
      </c>
      <c r="B2482" t="s">
        <v>7927</v>
      </c>
      <c r="C2482" t="s">
        <v>5407</v>
      </c>
      <c r="D2482" t="s">
        <v>5496</v>
      </c>
      <c r="E2482" t="s">
        <v>18</v>
      </c>
      <c r="F2482">
        <v>0</v>
      </c>
      <c r="L2482" t="s">
        <v>5508</v>
      </c>
      <c r="M2482" t="s">
        <v>5475</v>
      </c>
      <c r="Q2482" t="s">
        <v>5485</v>
      </c>
      <c r="R2482" t="s">
        <v>5486</v>
      </c>
      <c r="S2482" t="s">
        <v>46</v>
      </c>
      <c r="T2482" t="s">
        <v>11</v>
      </c>
      <c r="U2482" t="s">
        <v>19</v>
      </c>
      <c r="V2482" t="s">
        <v>7861</v>
      </c>
      <c r="W2482">
        <v>106.47082</v>
      </c>
      <c r="X2482">
        <v>10.957700000000001</v>
      </c>
      <c r="Y2482" t="s">
        <v>7860</v>
      </c>
    </row>
    <row r="2483" spans="1:25" x14ac:dyDescent="0.75">
      <c r="A2483">
        <v>65068565</v>
      </c>
      <c r="B2483" t="s">
        <v>7928</v>
      </c>
      <c r="C2483" t="s">
        <v>5427</v>
      </c>
      <c r="D2483" t="s">
        <v>5496</v>
      </c>
      <c r="E2483" t="s">
        <v>18</v>
      </c>
      <c r="F2483">
        <v>0</v>
      </c>
      <c r="L2483" t="s">
        <v>5508</v>
      </c>
      <c r="M2483" t="s">
        <v>5475</v>
      </c>
      <c r="Q2483" t="s">
        <v>5482</v>
      </c>
      <c r="R2483" t="s">
        <v>5483</v>
      </c>
      <c r="S2483" t="s">
        <v>46</v>
      </c>
      <c r="T2483" t="s">
        <v>11</v>
      </c>
      <c r="U2483" t="s">
        <v>19</v>
      </c>
      <c r="V2483" t="s">
        <v>7869</v>
      </c>
      <c r="W2483">
        <v>106.50284000000001</v>
      </c>
      <c r="X2483">
        <v>10.976470000000001</v>
      </c>
      <c r="Y2483" t="s">
        <v>7860</v>
      </c>
    </row>
    <row r="2484" spans="1:25" x14ac:dyDescent="0.75">
      <c r="A2484">
        <v>65068566</v>
      </c>
      <c r="B2484" t="s">
        <v>7929</v>
      </c>
      <c r="C2484" t="s">
        <v>5427</v>
      </c>
      <c r="D2484" t="s">
        <v>5496</v>
      </c>
      <c r="E2484" t="s">
        <v>18</v>
      </c>
      <c r="F2484">
        <v>0</v>
      </c>
      <c r="L2484" t="s">
        <v>5508</v>
      </c>
      <c r="M2484" t="s">
        <v>5475</v>
      </c>
      <c r="Q2484" t="s">
        <v>5482</v>
      </c>
      <c r="R2484" t="s">
        <v>5483</v>
      </c>
      <c r="S2484" t="s">
        <v>46</v>
      </c>
      <c r="T2484" t="s">
        <v>11</v>
      </c>
      <c r="U2484" t="s">
        <v>19</v>
      </c>
      <c r="V2484" t="s">
        <v>7869</v>
      </c>
      <c r="W2484">
        <v>106.50339</v>
      </c>
      <c r="X2484">
        <v>10.975849999999999</v>
      </c>
      <c r="Y2484" t="s">
        <v>7860</v>
      </c>
    </row>
    <row r="2485" spans="1:25" x14ac:dyDescent="0.75">
      <c r="A2485">
        <v>65068570</v>
      </c>
      <c r="B2485" t="s">
        <v>7930</v>
      </c>
      <c r="C2485" t="s">
        <v>5407</v>
      </c>
      <c r="D2485" t="s">
        <v>5496</v>
      </c>
      <c r="E2485" t="s">
        <v>18</v>
      </c>
      <c r="F2485">
        <v>0</v>
      </c>
      <c r="L2485" t="s">
        <v>5508</v>
      </c>
      <c r="M2485" t="s">
        <v>5475</v>
      </c>
      <c r="Q2485" t="s">
        <v>5485</v>
      </c>
      <c r="R2485" t="s">
        <v>5486</v>
      </c>
      <c r="S2485" t="s">
        <v>46</v>
      </c>
      <c r="T2485" t="s">
        <v>11</v>
      </c>
      <c r="U2485" t="s">
        <v>19</v>
      </c>
      <c r="V2485" t="s">
        <v>7861</v>
      </c>
      <c r="W2485">
        <v>106.48923000000001</v>
      </c>
      <c r="X2485">
        <v>10.97649</v>
      </c>
      <c r="Y2485" t="s">
        <v>7860</v>
      </c>
    </row>
    <row r="2486" spans="1:25" x14ac:dyDescent="0.75">
      <c r="A2486">
        <v>65068571</v>
      </c>
      <c r="B2486" t="s">
        <v>7931</v>
      </c>
      <c r="C2486" t="s">
        <v>5407</v>
      </c>
      <c r="D2486" t="s">
        <v>5496</v>
      </c>
      <c r="E2486" t="s">
        <v>18</v>
      </c>
      <c r="F2486">
        <v>0</v>
      </c>
      <c r="L2486" t="s">
        <v>5508</v>
      </c>
      <c r="M2486" t="s">
        <v>5475</v>
      </c>
      <c r="Q2486" t="s">
        <v>5485</v>
      </c>
      <c r="R2486" t="s">
        <v>5486</v>
      </c>
      <c r="S2486" t="s">
        <v>46</v>
      </c>
      <c r="T2486" t="s">
        <v>11</v>
      </c>
      <c r="U2486" t="s">
        <v>19</v>
      </c>
      <c r="V2486" t="s">
        <v>7861</v>
      </c>
      <c r="W2486">
        <v>106.48918999999999</v>
      </c>
      <c r="X2486">
        <v>10.976520000000001</v>
      </c>
      <c r="Y2486" t="s">
        <v>7860</v>
      </c>
    </row>
    <row r="2487" spans="1:25" x14ac:dyDescent="0.75">
      <c r="A2487">
        <v>65068572</v>
      </c>
      <c r="B2487" t="s">
        <v>7932</v>
      </c>
      <c r="C2487" t="s">
        <v>5397</v>
      </c>
      <c r="D2487" t="s">
        <v>5496</v>
      </c>
      <c r="E2487" t="s">
        <v>18</v>
      </c>
      <c r="F2487">
        <v>0</v>
      </c>
      <c r="L2487" t="s">
        <v>5508</v>
      </c>
      <c r="M2487" t="s">
        <v>5475</v>
      </c>
      <c r="Q2487" t="s">
        <v>5476</v>
      </c>
      <c r="R2487" t="s">
        <v>5477</v>
      </c>
      <c r="S2487" t="s">
        <v>46</v>
      </c>
      <c r="T2487" t="s">
        <v>11</v>
      </c>
      <c r="U2487" t="s">
        <v>19</v>
      </c>
      <c r="V2487" t="s">
        <v>7867</v>
      </c>
      <c r="W2487">
        <v>106.62170999999999</v>
      </c>
      <c r="X2487">
        <v>10.94501</v>
      </c>
      <c r="Y2487" t="s">
        <v>7860</v>
      </c>
    </row>
    <row r="2488" spans="1:25" x14ac:dyDescent="0.75">
      <c r="A2488">
        <v>65068622</v>
      </c>
      <c r="B2488" t="s">
        <v>7826</v>
      </c>
      <c r="C2488" t="s">
        <v>5397</v>
      </c>
      <c r="D2488" t="s">
        <v>5496</v>
      </c>
      <c r="E2488" t="s">
        <v>5497</v>
      </c>
      <c r="F2488">
        <v>900</v>
      </c>
      <c r="G2488">
        <v>10</v>
      </c>
      <c r="H2488">
        <v>1.1111111111111099E-2</v>
      </c>
      <c r="L2488" t="s">
        <v>5494</v>
      </c>
      <c r="M2488" t="s">
        <v>5541</v>
      </c>
      <c r="Q2488" t="s">
        <v>5485</v>
      </c>
      <c r="R2488" t="s">
        <v>5486</v>
      </c>
      <c r="S2488" t="s">
        <v>46</v>
      </c>
      <c r="T2488" t="s">
        <v>11</v>
      </c>
      <c r="U2488" t="s">
        <v>19</v>
      </c>
      <c r="V2488" t="s">
        <v>7861</v>
      </c>
      <c r="W2488">
        <v>106.49339000000001</v>
      </c>
      <c r="X2488">
        <v>10.97795</v>
      </c>
      <c r="Y2488" t="s">
        <v>7860</v>
      </c>
    </row>
    <row r="2489" spans="1:25" x14ac:dyDescent="0.75">
      <c r="A2489">
        <v>65068637</v>
      </c>
      <c r="B2489" t="s">
        <v>7933</v>
      </c>
      <c r="C2489" t="s">
        <v>5390</v>
      </c>
      <c r="D2489" t="s">
        <v>5496</v>
      </c>
      <c r="E2489" t="s">
        <v>18</v>
      </c>
      <c r="F2489">
        <v>0</v>
      </c>
      <c r="L2489" t="s">
        <v>5508</v>
      </c>
      <c r="M2489" t="s">
        <v>5475</v>
      </c>
      <c r="Q2489" t="s">
        <v>5512</v>
      </c>
      <c r="R2489" t="s">
        <v>5483</v>
      </c>
      <c r="S2489" t="s">
        <v>46</v>
      </c>
      <c r="T2489" t="s">
        <v>11</v>
      </c>
      <c r="U2489" t="s">
        <v>19</v>
      </c>
      <c r="V2489" t="s">
        <v>7867</v>
      </c>
      <c r="W2489">
        <v>106.63543</v>
      </c>
      <c r="X2489">
        <v>10.94289</v>
      </c>
      <c r="Y2489" t="s">
        <v>7860</v>
      </c>
    </row>
    <row r="2490" spans="1:25" x14ac:dyDescent="0.75">
      <c r="A2490">
        <v>65068645</v>
      </c>
      <c r="B2490" t="s">
        <v>7934</v>
      </c>
      <c r="C2490" t="s">
        <v>5407</v>
      </c>
      <c r="D2490" t="s">
        <v>5496</v>
      </c>
      <c r="E2490" t="s">
        <v>18</v>
      </c>
      <c r="F2490">
        <v>0</v>
      </c>
      <c r="L2490" t="s">
        <v>5508</v>
      </c>
      <c r="M2490" t="s">
        <v>5475</v>
      </c>
      <c r="Q2490" t="s">
        <v>5500</v>
      </c>
      <c r="R2490" t="s">
        <v>5486</v>
      </c>
      <c r="S2490" t="s">
        <v>46</v>
      </c>
      <c r="T2490" t="s">
        <v>11</v>
      </c>
      <c r="U2490" t="s">
        <v>19</v>
      </c>
      <c r="V2490" t="s">
        <v>7861</v>
      </c>
      <c r="W2490">
        <v>106.48248</v>
      </c>
      <c r="X2490">
        <v>10.96743</v>
      </c>
      <c r="Y2490" t="s">
        <v>7860</v>
      </c>
    </row>
    <row r="2491" spans="1:25" x14ac:dyDescent="0.75">
      <c r="A2491">
        <v>65068661</v>
      </c>
      <c r="B2491" t="s">
        <v>7935</v>
      </c>
      <c r="C2491" t="s">
        <v>5407</v>
      </c>
      <c r="D2491" t="s">
        <v>5496</v>
      </c>
      <c r="E2491" t="s">
        <v>18</v>
      </c>
      <c r="F2491">
        <v>0</v>
      </c>
      <c r="L2491" t="s">
        <v>5508</v>
      </c>
      <c r="M2491" t="s">
        <v>5475</v>
      </c>
      <c r="Q2491" t="s">
        <v>5521</v>
      </c>
      <c r="R2491" t="s">
        <v>5477</v>
      </c>
      <c r="S2491" t="s">
        <v>46</v>
      </c>
      <c r="T2491" t="s">
        <v>11</v>
      </c>
      <c r="U2491" t="s">
        <v>19</v>
      </c>
      <c r="V2491" t="s">
        <v>7859</v>
      </c>
      <c r="W2491">
        <v>106.54189</v>
      </c>
      <c r="X2491">
        <v>10.985950000000001</v>
      </c>
      <c r="Y2491" t="s">
        <v>7860</v>
      </c>
    </row>
    <row r="2492" spans="1:25" x14ac:dyDescent="0.75">
      <c r="A2492">
        <v>65068662</v>
      </c>
      <c r="B2492" t="s">
        <v>7936</v>
      </c>
      <c r="C2492" t="s">
        <v>5407</v>
      </c>
      <c r="D2492" t="s">
        <v>5496</v>
      </c>
      <c r="E2492" t="s">
        <v>18</v>
      </c>
      <c r="F2492">
        <v>0</v>
      </c>
      <c r="L2492" t="s">
        <v>5508</v>
      </c>
      <c r="M2492" t="s">
        <v>5475</v>
      </c>
      <c r="Q2492" t="s">
        <v>5521</v>
      </c>
      <c r="R2492" t="s">
        <v>5477</v>
      </c>
      <c r="S2492" t="s">
        <v>46</v>
      </c>
      <c r="T2492" t="s">
        <v>11</v>
      </c>
      <c r="U2492" t="s">
        <v>19</v>
      </c>
      <c r="V2492" t="s">
        <v>7869</v>
      </c>
      <c r="W2492">
        <v>106.51887000000001</v>
      </c>
      <c r="X2492">
        <v>10.984389999999999</v>
      </c>
      <c r="Y2492" t="s">
        <v>7860</v>
      </c>
    </row>
    <row r="2493" spans="1:25" x14ac:dyDescent="0.75">
      <c r="A2493">
        <v>65068667</v>
      </c>
      <c r="B2493" t="s">
        <v>7937</v>
      </c>
      <c r="C2493" t="s">
        <v>5390</v>
      </c>
      <c r="D2493" t="s">
        <v>5496</v>
      </c>
      <c r="E2493" t="s">
        <v>18</v>
      </c>
      <c r="F2493">
        <v>0</v>
      </c>
      <c r="L2493" t="s">
        <v>5508</v>
      </c>
      <c r="M2493" t="s">
        <v>5475</v>
      </c>
      <c r="Q2493" t="s">
        <v>5512</v>
      </c>
      <c r="R2493" t="s">
        <v>5483</v>
      </c>
      <c r="S2493" t="s">
        <v>46</v>
      </c>
      <c r="T2493" t="s">
        <v>11</v>
      </c>
      <c r="U2493" t="s">
        <v>19</v>
      </c>
      <c r="V2493" t="s">
        <v>7867</v>
      </c>
      <c r="W2493">
        <v>106.63323</v>
      </c>
      <c r="X2493">
        <v>10.95825</v>
      </c>
      <c r="Y2493" t="s">
        <v>7860</v>
      </c>
    </row>
    <row r="2494" spans="1:25" x14ac:dyDescent="0.75">
      <c r="A2494">
        <v>65068669</v>
      </c>
      <c r="B2494" t="s">
        <v>7938</v>
      </c>
      <c r="C2494" t="s">
        <v>5390</v>
      </c>
      <c r="D2494" t="s">
        <v>5496</v>
      </c>
      <c r="E2494" t="s">
        <v>18</v>
      </c>
      <c r="F2494">
        <v>0</v>
      </c>
      <c r="L2494" t="s">
        <v>5508</v>
      </c>
      <c r="M2494" t="s">
        <v>5475</v>
      </c>
      <c r="Q2494" t="s">
        <v>5512</v>
      </c>
      <c r="R2494" t="s">
        <v>5483</v>
      </c>
      <c r="S2494" t="s">
        <v>46</v>
      </c>
      <c r="T2494" t="s">
        <v>11</v>
      </c>
      <c r="U2494" t="s">
        <v>19</v>
      </c>
      <c r="V2494" t="s">
        <v>7867</v>
      </c>
      <c r="W2494">
        <v>106.61655</v>
      </c>
      <c r="X2494">
        <v>10.975020000000001</v>
      </c>
      <c r="Y2494" t="s">
        <v>7860</v>
      </c>
    </row>
    <row r="2495" spans="1:25" x14ac:dyDescent="0.75">
      <c r="A2495">
        <v>65068670</v>
      </c>
      <c r="B2495" t="s">
        <v>7109</v>
      </c>
      <c r="C2495" t="s">
        <v>5407</v>
      </c>
      <c r="D2495" t="s">
        <v>5496</v>
      </c>
      <c r="E2495" t="s">
        <v>18</v>
      </c>
      <c r="F2495">
        <v>0</v>
      </c>
      <c r="L2495" t="s">
        <v>5508</v>
      </c>
      <c r="M2495" t="s">
        <v>5475</v>
      </c>
      <c r="Q2495" t="s">
        <v>5493</v>
      </c>
      <c r="R2495" t="s">
        <v>5486</v>
      </c>
      <c r="S2495" t="s">
        <v>46</v>
      </c>
      <c r="T2495" t="s">
        <v>11</v>
      </c>
      <c r="U2495" t="s">
        <v>19</v>
      </c>
      <c r="V2495" t="s">
        <v>7870</v>
      </c>
      <c r="W2495">
        <v>106.43423</v>
      </c>
      <c r="X2495">
        <v>11.06573</v>
      </c>
      <c r="Y2495" t="s">
        <v>7860</v>
      </c>
    </row>
    <row r="2496" spans="1:25" x14ac:dyDescent="0.75">
      <c r="A2496">
        <v>65068671</v>
      </c>
      <c r="B2496" t="s">
        <v>7939</v>
      </c>
      <c r="C2496" t="s">
        <v>5407</v>
      </c>
      <c r="D2496" t="s">
        <v>5496</v>
      </c>
      <c r="E2496" t="s">
        <v>18</v>
      </c>
      <c r="F2496">
        <v>0</v>
      </c>
      <c r="L2496" t="s">
        <v>5508</v>
      </c>
      <c r="M2496" t="s">
        <v>5475</v>
      </c>
      <c r="Q2496" t="s">
        <v>5493</v>
      </c>
      <c r="R2496" t="s">
        <v>5486</v>
      </c>
      <c r="S2496" t="s">
        <v>46</v>
      </c>
      <c r="T2496" t="s">
        <v>11</v>
      </c>
      <c r="U2496" t="s">
        <v>19</v>
      </c>
      <c r="V2496" t="s">
        <v>7870</v>
      </c>
      <c r="W2496">
        <v>106.43944999999999</v>
      </c>
      <c r="X2496">
        <v>11.06767</v>
      </c>
      <c r="Y2496" t="s">
        <v>7860</v>
      </c>
    </row>
    <row r="2497" spans="1:25" x14ac:dyDescent="0.75">
      <c r="A2497">
        <v>65068683</v>
      </c>
      <c r="B2497" t="s">
        <v>7940</v>
      </c>
      <c r="C2497" t="s">
        <v>5407</v>
      </c>
      <c r="D2497" t="s">
        <v>5496</v>
      </c>
      <c r="E2497" t="s">
        <v>18</v>
      </c>
      <c r="F2497">
        <v>0</v>
      </c>
      <c r="L2497" t="s">
        <v>5508</v>
      </c>
      <c r="M2497" t="s">
        <v>5475</v>
      </c>
      <c r="Q2497" t="s">
        <v>5510</v>
      </c>
      <c r="R2497" t="s">
        <v>5486</v>
      </c>
      <c r="S2497" t="s">
        <v>46</v>
      </c>
      <c r="T2497" t="s">
        <v>11</v>
      </c>
      <c r="U2497" t="s">
        <v>19</v>
      </c>
      <c r="V2497" t="s">
        <v>7870</v>
      </c>
      <c r="W2497">
        <v>106.41246</v>
      </c>
      <c r="X2497">
        <v>10.988849999999999</v>
      </c>
      <c r="Y2497" t="s">
        <v>7860</v>
      </c>
    </row>
    <row r="2498" spans="1:25" x14ac:dyDescent="0.75">
      <c r="A2498">
        <v>65068684</v>
      </c>
      <c r="B2498" t="s">
        <v>7941</v>
      </c>
      <c r="C2498" t="s">
        <v>5407</v>
      </c>
      <c r="D2498" t="s">
        <v>5496</v>
      </c>
      <c r="E2498" t="s">
        <v>18</v>
      </c>
      <c r="F2498">
        <v>0</v>
      </c>
      <c r="L2498" t="s">
        <v>5508</v>
      </c>
      <c r="M2498" t="s">
        <v>5475</v>
      </c>
      <c r="Q2498" t="s">
        <v>5521</v>
      </c>
      <c r="R2498" t="s">
        <v>5477</v>
      </c>
      <c r="S2498" t="s">
        <v>46</v>
      </c>
      <c r="T2498" t="s">
        <v>11</v>
      </c>
      <c r="U2498" t="s">
        <v>19</v>
      </c>
      <c r="V2498" t="s">
        <v>7867</v>
      </c>
      <c r="W2498">
        <v>106.58093</v>
      </c>
      <c r="X2498">
        <v>10.99152</v>
      </c>
      <c r="Y2498" t="s">
        <v>7860</v>
      </c>
    </row>
    <row r="2499" spans="1:25" x14ac:dyDescent="0.75">
      <c r="A2499">
        <v>65068685</v>
      </c>
      <c r="B2499" t="s">
        <v>7942</v>
      </c>
      <c r="C2499" t="s">
        <v>5407</v>
      </c>
      <c r="D2499" t="s">
        <v>5496</v>
      </c>
      <c r="E2499" t="s">
        <v>18</v>
      </c>
      <c r="F2499">
        <v>0</v>
      </c>
      <c r="L2499" t="s">
        <v>5508</v>
      </c>
      <c r="M2499" t="s">
        <v>5475</v>
      </c>
      <c r="Q2499" t="s">
        <v>5521</v>
      </c>
      <c r="R2499" t="s">
        <v>5477</v>
      </c>
      <c r="S2499" t="s">
        <v>46</v>
      </c>
      <c r="T2499" t="s">
        <v>11</v>
      </c>
      <c r="U2499" t="s">
        <v>19</v>
      </c>
      <c r="V2499" t="s">
        <v>7867</v>
      </c>
      <c r="W2499">
        <v>106.57653000000001</v>
      </c>
      <c r="X2499">
        <v>10.990130000000001</v>
      </c>
      <c r="Y2499" t="s">
        <v>7860</v>
      </c>
    </row>
    <row r="2500" spans="1:25" x14ac:dyDescent="0.75">
      <c r="A2500">
        <v>65068687</v>
      </c>
      <c r="B2500" t="s">
        <v>7943</v>
      </c>
      <c r="C2500" t="s">
        <v>5407</v>
      </c>
      <c r="D2500" t="s">
        <v>5496</v>
      </c>
      <c r="E2500" t="s">
        <v>18</v>
      </c>
      <c r="F2500">
        <v>0</v>
      </c>
      <c r="L2500" t="s">
        <v>5508</v>
      </c>
      <c r="M2500" t="s">
        <v>5475</v>
      </c>
      <c r="Q2500" t="s">
        <v>5521</v>
      </c>
      <c r="R2500" t="s">
        <v>5477</v>
      </c>
      <c r="S2500" t="s">
        <v>46</v>
      </c>
      <c r="T2500" t="s">
        <v>11</v>
      </c>
      <c r="U2500" t="s">
        <v>19</v>
      </c>
      <c r="V2500" t="s">
        <v>7859</v>
      </c>
      <c r="W2500">
        <v>106.57178</v>
      </c>
      <c r="X2500">
        <v>10.995150000000001</v>
      </c>
      <c r="Y2500" t="s">
        <v>7860</v>
      </c>
    </row>
    <row r="2501" spans="1:25" x14ac:dyDescent="0.75">
      <c r="A2501">
        <v>65068688</v>
      </c>
      <c r="B2501" t="s">
        <v>7944</v>
      </c>
      <c r="C2501" t="s">
        <v>5390</v>
      </c>
      <c r="D2501" t="s">
        <v>5496</v>
      </c>
      <c r="E2501" t="s">
        <v>18</v>
      </c>
      <c r="F2501">
        <v>0</v>
      </c>
      <c r="L2501" t="s">
        <v>5508</v>
      </c>
      <c r="M2501" t="s">
        <v>5475</v>
      </c>
      <c r="Q2501" t="s">
        <v>5512</v>
      </c>
      <c r="R2501" t="s">
        <v>5483</v>
      </c>
      <c r="S2501" t="s">
        <v>46</v>
      </c>
      <c r="T2501" t="s">
        <v>11</v>
      </c>
      <c r="U2501" t="s">
        <v>19</v>
      </c>
      <c r="V2501" t="s">
        <v>7867</v>
      </c>
      <c r="W2501">
        <v>106.61265</v>
      </c>
      <c r="X2501">
        <v>10.968360000000001</v>
      </c>
      <c r="Y2501" t="s">
        <v>7860</v>
      </c>
    </row>
    <row r="2502" spans="1:25" x14ac:dyDescent="0.75">
      <c r="A2502">
        <v>65068689</v>
      </c>
      <c r="B2502" t="s">
        <v>7945</v>
      </c>
      <c r="C2502" t="s">
        <v>5407</v>
      </c>
      <c r="D2502" t="s">
        <v>5496</v>
      </c>
      <c r="E2502" t="s">
        <v>18</v>
      </c>
      <c r="F2502">
        <v>0</v>
      </c>
      <c r="L2502" t="s">
        <v>5508</v>
      </c>
      <c r="M2502" t="s">
        <v>5475</v>
      </c>
      <c r="Q2502" t="s">
        <v>5521</v>
      </c>
      <c r="R2502" t="s">
        <v>5477</v>
      </c>
      <c r="S2502" t="s">
        <v>46</v>
      </c>
      <c r="T2502" t="s">
        <v>11</v>
      </c>
      <c r="U2502" t="s">
        <v>19</v>
      </c>
      <c r="V2502" t="s">
        <v>7867</v>
      </c>
      <c r="W2502">
        <v>106.5806</v>
      </c>
      <c r="X2502">
        <v>10.99236</v>
      </c>
      <c r="Y2502" t="s">
        <v>7860</v>
      </c>
    </row>
    <row r="2503" spans="1:25" x14ac:dyDescent="0.75">
      <c r="A2503">
        <v>65068690</v>
      </c>
      <c r="B2503" t="s">
        <v>4505</v>
      </c>
      <c r="C2503" t="s">
        <v>5407</v>
      </c>
      <c r="D2503" t="s">
        <v>5496</v>
      </c>
      <c r="E2503" t="s">
        <v>18</v>
      </c>
      <c r="F2503">
        <v>0</v>
      </c>
      <c r="L2503" t="s">
        <v>5508</v>
      </c>
      <c r="M2503" t="s">
        <v>5475</v>
      </c>
      <c r="Q2503" t="s">
        <v>5505</v>
      </c>
      <c r="R2503" t="s">
        <v>5477</v>
      </c>
      <c r="S2503" t="s">
        <v>46</v>
      </c>
      <c r="T2503" t="s">
        <v>11</v>
      </c>
      <c r="U2503" t="s">
        <v>19</v>
      </c>
      <c r="V2503" t="s">
        <v>7946</v>
      </c>
      <c r="W2503">
        <v>106.47801</v>
      </c>
      <c r="X2503">
        <v>11.10394</v>
      </c>
      <c r="Y2503" t="s">
        <v>7860</v>
      </c>
    </row>
    <row r="2504" spans="1:25" x14ac:dyDescent="0.75">
      <c r="A2504">
        <v>65068691</v>
      </c>
      <c r="B2504" t="s">
        <v>7947</v>
      </c>
      <c r="C2504" t="s">
        <v>5407</v>
      </c>
      <c r="D2504" t="s">
        <v>5496</v>
      </c>
      <c r="E2504" t="s">
        <v>18</v>
      </c>
      <c r="F2504">
        <v>0</v>
      </c>
      <c r="L2504" t="s">
        <v>5508</v>
      </c>
      <c r="M2504" t="s">
        <v>5475</v>
      </c>
      <c r="Q2504" t="s">
        <v>5521</v>
      </c>
      <c r="R2504" t="s">
        <v>5477</v>
      </c>
      <c r="S2504" t="s">
        <v>46</v>
      </c>
      <c r="T2504" t="s">
        <v>11</v>
      </c>
      <c r="U2504" t="s">
        <v>19</v>
      </c>
      <c r="V2504" t="s">
        <v>7859</v>
      </c>
      <c r="W2504">
        <v>106.56533</v>
      </c>
      <c r="X2504">
        <v>10.98442</v>
      </c>
      <c r="Y2504" t="s">
        <v>7860</v>
      </c>
    </row>
    <row r="2505" spans="1:25" x14ac:dyDescent="0.75">
      <c r="A2505">
        <v>65068692</v>
      </c>
      <c r="B2505" t="s">
        <v>7948</v>
      </c>
      <c r="C2505" t="s">
        <v>5407</v>
      </c>
      <c r="D2505" t="s">
        <v>5496</v>
      </c>
      <c r="E2505" t="s">
        <v>18</v>
      </c>
      <c r="F2505">
        <v>0</v>
      </c>
      <c r="L2505" t="s">
        <v>5508</v>
      </c>
      <c r="M2505" t="s">
        <v>5475</v>
      </c>
      <c r="Q2505" t="s">
        <v>5502</v>
      </c>
      <c r="R2505" t="s">
        <v>5477</v>
      </c>
      <c r="S2505" t="s">
        <v>46</v>
      </c>
      <c r="T2505" t="s">
        <v>11</v>
      </c>
      <c r="U2505" t="s">
        <v>19</v>
      </c>
      <c r="V2505" t="s">
        <v>7867</v>
      </c>
      <c r="W2505">
        <v>106.58275</v>
      </c>
      <c r="X2505">
        <v>10.98969</v>
      </c>
      <c r="Y2505" t="s">
        <v>7860</v>
      </c>
    </row>
    <row r="2506" spans="1:25" x14ac:dyDescent="0.75">
      <c r="A2506">
        <v>65068693</v>
      </c>
      <c r="B2506" t="s">
        <v>7949</v>
      </c>
      <c r="C2506" t="s">
        <v>5407</v>
      </c>
      <c r="D2506" t="s">
        <v>5496</v>
      </c>
      <c r="E2506" t="s">
        <v>18</v>
      </c>
      <c r="F2506">
        <v>0</v>
      </c>
      <c r="L2506" t="s">
        <v>5508</v>
      </c>
      <c r="M2506" t="s">
        <v>5475</v>
      </c>
      <c r="Q2506" t="s">
        <v>5521</v>
      </c>
      <c r="R2506" t="s">
        <v>5477</v>
      </c>
      <c r="S2506" t="s">
        <v>46</v>
      </c>
      <c r="T2506" t="s">
        <v>11</v>
      </c>
      <c r="U2506" t="s">
        <v>19</v>
      </c>
      <c r="V2506" t="s">
        <v>7867</v>
      </c>
      <c r="W2506">
        <v>106.57895000000001</v>
      </c>
      <c r="X2506">
        <v>10.99173</v>
      </c>
      <c r="Y2506" t="s">
        <v>7860</v>
      </c>
    </row>
    <row r="2507" spans="1:25" x14ac:dyDescent="0.75">
      <c r="A2507">
        <v>65068694</v>
      </c>
      <c r="B2507" t="s">
        <v>7950</v>
      </c>
      <c r="C2507" t="s">
        <v>5407</v>
      </c>
      <c r="D2507" t="s">
        <v>5496</v>
      </c>
      <c r="E2507" t="s">
        <v>18</v>
      </c>
      <c r="F2507">
        <v>0</v>
      </c>
      <c r="L2507" t="s">
        <v>5508</v>
      </c>
      <c r="M2507" t="s">
        <v>5475</v>
      </c>
      <c r="Q2507" t="s">
        <v>5502</v>
      </c>
      <c r="R2507" t="s">
        <v>5477</v>
      </c>
      <c r="S2507" t="s">
        <v>46</v>
      </c>
      <c r="T2507" t="s">
        <v>11</v>
      </c>
      <c r="U2507" t="s">
        <v>19</v>
      </c>
      <c r="V2507" t="s">
        <v>7867</v>
      </c>
      <c r="W2507">
        <v>106.58392000000001</v>
      </c>
      <c r="X2507">
        <v>10.9833</v>
      </c>
      <c r="Y2507" t="s">
        <v>7860</v>
      </c>
    </row>
    <row r="2508" spans="1:25" x14ac:dyDescent="0.75">
      <c r="A2508">
        <v>65068696</v>
      </c>
      <c r="B2508" t="s">
        <v>7951</v>
      </c>
      <c r="C2508" t="s">
        <v>5407</v>
      </c>
      <c r="D2508" t="s">
        <v>5496</v>
      </c>
      <c r="E2508" t="s">
        <v>18</v>
      </c>
      <c r="F2508">
        <v>0</v>
      </c>
      <c r="L2508" t="s">
        <v>5508</v>
      </c>
      <c r="M2508" t="s">
        <v>5475</v>
      </c>
      <c r="Q2508" t="s">
        <v>5510</v>
      </c>
      <c r="R2508" t="s">
        <v>5486</v>
      </c>
      <c r="S2508" t="s">
        <v>46</v>
      </c>
      <c r="T2508" t="s">
        <v>11</v>
      </c>
      <c r="U2508" t="s">
        <v>19</v>
      </c>
      <c r="V2508" t="s">
        <v>7861</v>
      </c>
      <c r="W2508">
        <v>106.46946</v>
      </c>
      <c r="X2508">
        <v>10.990170000000001</v>
      </c>
      <c r="Y2508" t="s">
        <v>7860</v>
      </c>
    </row>
    <row r="2509" spans="1:25" x14ac:dyDescent="0.75">
      <c r="A2509">
        <v>65068701</v>
      </c>
      <c r="B2509" t="s">
        <v>7952</v>
      </c>
      <c r="C2509" t="s">
        <v>5407</v>
      </c>
      <c r="D2509" t="s">
        <v>5496</v>
      </c>
      <c r="E2509" t="s">
        <v>18</v>
      </c>
      <c r="F2509">
        <v>0</v>
      </c>
      <c r="L2509" t="s">
        <v>5508</v>
      </c>
      <c r="M2509" t="s">
        <v>5475</v>
      </c>
      <c r="Q2509" t="s">
        <v>5500</v>
      </c>
      <c r="R2509" t="s">
        <v>5486</v>
      </c>
      <c r="S2509" t="s">
        <v>46</v>
      </c>
      <c r="T2509" t="s">
        <v>11</v>
      </c>
      <c r="U2509" t="s">
        <v>19</v>
      </c>
      <c r="V2509" t="s">
        <v>7953</v>
      </c>
      <c r="W2509">
        <v>106.50686</v>
      </c>
      <c r="X2509">
        <v>10.972429999999999</v>
      </c>
      <c r="Y2509" t="s">
        <v>7860</v>
      </c>
    </row>
    <row r="2510" spans="1:25" x14ac:dyDescent="0.75">
      <c r="A2510">
        <v>65068702</v>
      </c>
      <c r="B2510" t="s">
        <v>7954</v>
      </c>
      <c r="C2510" t="s">
        <v>5407</v>
      </c>
      <c r="D2510" t="s">
        <v>5496</v>
      </c>
      <c r="E2510" t="s">
        <v>18</v>
      </c>
      <c r="F2510">
        <v>0</v>
      </c>
      <c r="L2510" t="s">
        <v>5508</v>
      </c>
      <c r="M2510" t="s">
        <v>5475</v>
      </c>
      <c r="Q2510" t="s">
        <v>5500</v>
      </c>
      <c r="R2510" t="s">
        <v>5486</v>
      </c>
      <c r="S2510" t="s">
        <v>46</v>
      </c>
      <c r="T2510" t="s">
        <v>11</v>
      </c>
      <c r="U2510" t="s">
        <v>19</v>
      </c>
      <c r="V2510" t="s">
        <v>7869</v>
      </c>
      <c r="W2510">
        <v>106.50114000000001</v>
      </c>
      <c r="X2510">
        <v>10.96536</v>
      </c>
      <c r="Y2510" t="s">
        <v>7860</v>
      </c>
    </row>
    <row r="2511" spans="1:25" x14ac:dyDescent="0.75">
      <c r="A2511">
        <v>65068703</v>
      </c>
      <c r="B2511" t="s">
        <v>7955</v>
      </c>
      <c r="C2511" t="s">
        <v>5407</v>
      </c>
      <c r="D2511" t="s">
        <v>5496</v>
      </c>
      <c r="E2511" t="s">
        <v>18</v>
      </c>
      <c r="F2511">
        <v>0</v>
      </c>
      <c r="L2511" t="s">
        <v>5508</v>
      </c>
      <c r="M2511" t="s">
        <v>5475</v>
      </c>
      <c r="Q2511" t="s">
        <v>5500</v>
      </c>
      <c r="R2511" t="s">
        <v>5486</v>
      </c>
      <c r="S2511" t="s">
        <v>46</v>
      </c>
      <c r="T2511" t="s">
        <v>11</v>
      </c>
      <c r="U2511" t="s">
        <v>19</v>
      </c>
      <c r="V2511" t="s">
        <v>7869</v>
      </c>
      <c r="W2511">
        <v>106.50574</v>
      </c>
      <c r="X2511">
        <v>10.97025</v>
      </c>
      <c r="Y2511" t="s">
        <v>7860</v>
      </c>
    </row>
    <row r="2512" spans="1:25" x14ac:dyDescent="0.75">
      <c r="A2512">
        <v>65068707</v>
      </c>
      <c r="B2512" t="s">
        <v>7956</v>
      </c>
      <c r="C2512" t="s">
        <v>5407</v>
      </c>
      <c r="D2512" t="s">
        <v>5496</v>
      </c>
      <c r="E2512" t="s">
        <v>18</v>
      </c>
      <c r="F2512">
        <v>0</v>
      </c>
      <c r="L2512" t="s">
        <v>5508</v>
      </c>
      <c r="M2512" t="s">
        <v>5475</v>
      </c>
      <c r="Q2512" t="s">
        <v>5500</v>
      </c>
      <c r="R2512" t="s">
        <v>5486</v>
      </c>
      <c r="S2512" t="s">
        <v>46</v>
      </c>
      <c r="T2512" t="s">
        <v>11</v>
      </c>
      <c r="U2512" t="s">
        <v>19</v>
      </c>
      <c r="V2512" t="s">
        <v>7869</v>
      </c>
      <c r="W2512">
        <v>106.50396000000001</v>
      </c>
      <c r="X2512">
        <v>10.956989999999999</v>
      </c>
      <c r="Y2512" t="s">
        <v>7860</v>
      </c>
    </row>
    <row r="2513" spans="1:25" x14ac:dyDescent="0.75">
      <c r="A2513">
        <v>65068708</v>
      </c>
      <c r="B2513" t="s">
        <v>7957</v>
      </c>
      <c r="C2513" t="s">
        <v>5407</v>
      </c>
      <c r="D2513" t="s">
        <v>5496</v>
      </c>
      <c r="E2513" t="s">
        <v>18</v>
      </c>
      <c r="F2513">
        <v>0</v>
      </c>
      <c r="L2513" t="s">
        <v>5508</v>
      </c>
      <c r="M2513" t="s">
        <v>5475</v>
      </c>
      <c r="Q2513" t="s">
        <v>5500</v>
      </c>
      <c r="R2513" t="s">
        <v>5486</v>
      </c>
      <c r="S2513" t="s">
        <v>46</v>
      </c>
      <c r="T2513" t="s">
        <v>11</v>
      </c>
      <c r="U2513" t="s">
        <v>19</v>
      </c>
      <c r="V2513" t="s">
        <v>7861</v>
      </c>
      <c r="W2513">
        <v>106.49714</v>
      </c>
      <c r="X2513">
        <v>10.970940000000001</v>
      </c>
      <c r="Y2513" t="s">
        <v>7860</v>
      </c>
    </row>
    <row r="2514" spans="1:25" x14ac:dyDescent="0.75">
      <c r="A2514">
        <v>65068709</v>
      </c>
      <c r="B2514" t="s">
        <v>7958</v>
      </c>
      <c r="C2514" t="s">
        <v>5407</v>
      </c>
      <c r="D2514" t="s">
        <v>5496</v>
      </c>
      <c r="E2514" t="s">
        <v>18</v>
      </c>
      <c r="F2514">
        <v>0</v>
      </c>
      <c r="L2514" t="s">
        <v>5508</v>
      </c>
      <c r="M2514" t="s">
        <v>5475</v>
      </c>
      <c r="Q2514" t="s">
        <v>5500</v>
      </c>
      <c r="R2514" t="s">
        <v>5486</v>
      </c>
      <c r="S2514" t="s">
        <v>46</v>
      </c>
      <c r="T2514" t="s">
        <v>11</v>
      </c>
      <c r="U2514" t="s">
        <v>19</v>
      </c>
      <c r="V2514" t="s">
        <v>7869</v>
      </c>
      <c r="W2514">
        <v>106.50676</v>
      </c>
      <c r="X2514">
        <v>10.96884</v>
      </c>
      <c r="Y2514" t="s">
        <v>7860</v>
      </c>
    </row>
    <row r="2515" spans="1:25" x14ac:dyDescent="0.75">
      <c r="A2515">
        <v>65068728</v>
      </c>
      <c r="B2515" t="s">
        <v>7959</v>
      </c>
      <c r="C2515" t="s">
        <v>5407</v>
      </c>
      <c r="D2515" t="s">
        <v>5496</v>
      </c>
      <c r="E2515" t="s">
        <v>18</v>
      </c>
      <c r="F2515">
        <v>0</v>
      </c>
      <c r="L2515" t="s">
        <v>5508</v>
      </c>
      <c r="M2515" t="s">
        <v>5475</v>
      </c>
      <c r="Q2515" t="s">
        <v>5521</v>
      </c>
      <c r="R2515" t="s">
        <v>5477</v>
      </c>
      <c r="S2515" t="s">
        <v>46</v>
      </c>
      <c r="T2515" t="s">
        <v>11</v>
      </c>
      <c r="U2515" t="s">
        <v>19</v>
      </c>
      <c r="V2515" t="s">
        <v>7867</v>
      </c>
      <c r="W2515">
        <v>106.57153</v>
      </c>
      <c r="X2515">
        <v>10.99905</v>
      </c>
      <c r="Y2515" t="s">
        <v>7860</v>
      </c>
    </row>
    <row r="2516" spans="1:25" x14ac:dyDescent="0.75">
      <c r="A2516">
        <v>65068729</v>
      </c>
      <c r="B2516" t="s">
        <v>7960</v>
      </c>
      <c r="C2516" t="s">
        <v>5407</v>
      </c>
      <c r="D2516" t="s">
        <v>5496</v>
      </c>
      <c r="E2516" t="s">
        <v>18</v>
      </c>
      <c r="F2516">
        <v>0</v>
      </c>
      <c r="L2516" t="s">
        <v>5508</v>
      </c>
      <c r="M2516" t="s">
        <v>5475</v>
      </c>
      <c r="Q2516" t="s">
        <v>5505</v>
      </c>
      <c r="R2516" t="s">
        <v>5477</v>
      </c>
      <c r="S2516" t="s">
        <v>46</v>
      </c>
      <c r="T2516" t="s">
        <v>11</v>
      </c>
      <c r="U2516" t="s">
        <v>19</v>
      </c>
      <c r="V2516" t="s">
        <v>7946</v>
      </c>
      <c r="W2516">
        <v>106.49379999999999</v>
      </c>
      <c r="X2516">
        <v>11.13176</v>
      </c>
      <c r="Y2516" t="s">
        <v>7860</v>
      </c>
    </row>
    <row r="2517" spans="1:25" x14ac:dyDescent="0.75">
      <c r="A2517">
        <v>65068731</v>
      </c>
      <c r="B2517" t="s">
        <v>7961</v>
      </c>
      <c r="C2517" t="s">
        <v>5407</v>
      </c>
      <c r="D2517" t="s">
        <v>5496</v>
      </c>
      <c r="E2517" t="s">
        <v>18</v>
      </c>
      <c r="F2517">
        <v>0</v>
      </c>
      <c r="L2517" t="s">
        <v>5508</v>
      </c>
      <c r="M2517" t="s">
        <v>5475</v>
      </c>
      <c r="Q2517" t="s">
        <v>5485</v>
      </c>
      <c r="R2517" t="s">
        <v>5486</v>
      </c>
      <c r="S2517" t="s">
        <v>46</v>
      </c>
      <c r="T2517" t="s">
        <v>11</v>
      </c>
      <c r="U2517" t="s">
        <v>19</v>
      </c>
      <c r="V2517" t="s">
        <v>7861</v>
      </c>
      <c r="W2517">
        <v>106.48994</v>
      </c>
      <c r="X2517">
        <v>10.976050000000001</v>
      </c>
      <c r="Y2517" t="s">
        <v>7860</v>
      </c>
    </row>
    <row r="2518" spans="1:25" x14ac:dyDescent="0.75">
      <c r="A2518">
        <v>65068745</v>
      </c>
      <c r="B2518" t="s">
        <v>7962</v>
      </c>
      <c r="C2518" t="s">
        <v>5407</v>
      </c>
      <c r="D2518" t="s">
        <v>5496</v>
      </c>
      <c r="E2518" t="s">
        <v>18</v>
      </c>
      <c r="F2518">
        <v>0</v>
      </c>
      <c r="L2518" t="s">
        <v>5508</v>
      </c>
      <c r="M2518" t="s">
        <v>5475</v>
      </c>
      <c r="Q2518" t="s">
        <v>5510</v>
      </c>
      <c r="R2518" t="s">
        <v>5486</v>
      </c>
      <c r="S2518" t="s">
        <v>46</v>
      </c>
      <c r="T2518" t="s">
        <v>11</v>
      </c>
      <c r="U2518" t="s">
        <v>19</v>
      </c>
      <c r="V2518" t="s">
        <v>7870</v>
      </c>
      <c r="W2518">
        <v>106.37415</v>
      </c>
      <c r="X2518">
        <v>10.993830000000001</v>
      </c>
      <c r="Y2518" t="s">
        <v>7860</v>
      </c>
    </row>
    <row r="2519" spans="1:25" x14ac:dyDescent="0.75">
      <c r="A2519">
        <v>65068746</v>
      </c>
      <c r="B2519" t="s">
        <v>7963</v>
      </c>
      <c r="C2519" t="s">
        <v>5407</v>
      </c>
      <c r="D2519" t="s">
        <v>5496</v>
      </c>
      <c r="E2519" t="s">
        <v>18</v>
      </c>
      <c r="F2519">
        <v>0</v>
      </c>
      <c r="L2519" t="s">
        <v>5508</v>
      </c>
      <c r="M2519" t="s">
        <v>5475</v>
      </c>
      <c r="Q2519" t="s">
        <v>5493</v>
      </c>
      <c r="R2519" t="s">
        <v>5486</v>
      </c>
      <c r="S2519" t="s">
        <v>46</v>
      </c>
      <c r="T2519" t="s">
        <v>11</v>
      </c>
      <c r="U2519" t="s">
        <v>19</v>
      </c>
      <c r="V2519" t="s">
        <v>7870</v>
      </c>
      <c r="W2519">
        <v>106.41386</v>
      </c>
      <c r="X2519">
        <v>11.02403</v>
      </c>
      <c r="Y2519" t="s">
        <v>7860</v>
      </c>
    </row>
    <row r="2520" spans="1:25" x14ac:dyDescent="0.75">
      <c r="A2520">
        <v>65068747</v>
      </c>
      <c r="B2520" t="s">
        <v>7964</v>
      </c>
      <c r="C2520" t="s">
        <v>5407</v>
      </c>
      <c r="D2520" t="s">
        <v>5496</v>
      </c>
      <c r="E2520" t="s">
        <v>18</v>
      </c>
      <c r="F2520">
        <v>0</v>
      </c>
      <c r="L2520" t="s">
        <v>5508</v>
      </c>
      <c r="M2520" t="s">
        <v>5475</v>
      </c>
      <c r="Q2520" t="s">
        <v>5495</v>
      </c>
      <c r="R2520" t="s">
        <v>5477</v>
      </c>
      <c r="S2520" t="s">
        <v>46</v>
      </c>
      <c r="T2520" t="s">
        <v>11</v>
      </c>
      <c r="U2520" t="s">
        <v>19</v>
      </c>
      <c r="V2520" t="s">
        <v>7859</v>
      </c>
      <c r="W2520">
        <v>106.52337</v>
      </c>
      <c r="X2520">
        <v>11.00689</v>
      </c>
      <c r="Y2520" t="s">
        <v>7860</v>
      </c>
    </row>
    <row r="2521" spans="1:25" x14ac:dyDescent="0.75">
      <c r="A2521">
        <v>65068748</v>
      </c>
      <c r="B2521" t="s">
        <v>7965</v>
      </c>
      <c r="C2521" t="s">
        <v>5407</v>
      </c>
      <c r="D2521" t="s">
        <v>5496</v>
      </c>
      <c r="E2521" t="s">
        <v>18</v>
      </c>
      <c r="F2521">
        <v>0</v>
      </c>
      <c r="L2521" t="s">
        <v>5508</v>
      </c>
      <c r="M2521" t="s">
        <v>5475</v>
      </c>
      <c r="Q2521" t="s">
        <v>5495</v>
      </c>
      <c r="R2521" t="s">
        <v>5477</v>
      </c>
      <c r="S2521" t="s">
        <v>46</v>
      </c>
      <c r="T2521" t="s">
        <v>11</v>
      </c>
      <c r="U2521" t="s">
        <v>19</v>
      </c>
      <c r="V2521" t="s">
        <v>7859</v>
      </c>
      <c r="W2521">
        <v>106.52275</v>
      </c>
      <c r="X2521">
        <v>11.00691</v>
      </c>
      <c r="Y2521" t="s">
        <v>7860</v>
      </c>
    </row>
    <row r="2522" spans="1:25" x14ac:dyDescent="0.75">
      <c r="A2522">
        <v>65068749</v>
      </c>
      <c r="B2522" t="s">
        <v>7966</v>
      </c>
      <c r="C2522" t="s">
        <v>5407</v>
      </c>
      <c r="D2522" t="s">
        <v>5496</v>
      </c>
      <c r="E2522" t="s">
        <v>18</v>
      </c>
      <c r="F2522">
        <v>0</v>
      </c>
      <c r="L2522" t="s">
        <v>5508</v>
      </c>
      <c r="M2522" t="s">
        <v>5475</v>
      </c>
      <c r="Q2522" t="s">
        <v>5510</v>
      </c>
      <c r="R2522" t="s">
        <v>5486</v>
      </c>
      <c r="S2522" t="s">
        <v>46</v>
      </c>
      <c r="T2522" t="s">
        <v>11</v>
      </c>
      <c r="U2522" t="s">
        <v>19</v>
      </c>
      <c r="V2522" t="s">
        <v>7870</v>
      </c>
      <c r="W2522">
        <v>106.39091999999999</v>
      </c>
      <c r="X2522">
        <v>10.99146</v>
      </c>
      <c r="Y2522" t="s">
        <v>7860</v>
      </c>
    </row>
    <row r="2523" spans="1:25" x14ac:dyDescent="0.75">
      <c r="A2523">
        <v>65068750</v>
      </c>
      <c r="B2523" t="s">
        <v>7967</v>
      </c>
      <c r="C2523" t="s">
        <v>5407</v>
      </c>
      <c r="D2523" t="s">
        <v>5496</v>
      </c>
      <c r="E2523" t="s">
        <v>18</v>
      </c>
      <c r="F2523">
        <v>0</v>
      </c>
      <c r="L2523" t="s">
        <v>5508</v>
      </c>
      <c r="M2523" t="s">
        <v>5475</v>
      </c>
      <c r="Q2523" t="s">
        <v>5510</v>
      </c>
      <c r="R2523" t="s">
        <v>5486</v>
      </c>
      <c r="S2523" t="s">
        <v>46</v>
      </c>
      <c r="T2523" t="s">
        <v>11</v>
      </c>
      <c r="U2523" t="s">
        <v>19</v>
      </c>
      <c r="V2523" t="s">
        <v>7870</v>
      </c>
      <c r="W2523">
        <v>106.39646999999999</v>
      </c>
      <c r="X2523">
        <v>10.99123</v>
      </c>
      <c r="Y2523" t="s">
        <v>7860</v>
      </c>
    </row>
    <row r="2524" spans="1:25" x14ac:dyDescent="0.75">
      <c r="A2524">
        <v>65068752</v>
      </c>
      <c r="B2524" t="s">
        <v>7968</v>
      </c>
      <c r="C2524" t="s">
        <v>5407</v>
      </c>
      <c r="D2524" t="s">
        <v>5496</v>
      </c>
      <c r="E2524" t="s">
        <v>18</v>
      </c>
      <c r="F2524">
        <v>0</v>
      </c>
      <c r="L2524" t="s">
        <v>5508</v>
      </c>
      <c r="M2524" t="s">
        <v>5475</v>
      </c>
      <c r="Q2524" t="s">
        <v>5510</v>
      </c>
      <c r="R2524" t="s">
        <v>5486</v>
      </c>
      <c r="S2524" t="s">
        <v>46</v>
      </c>
      <c r="T2524" t="s">
        <v>11</v>
      </c>
      <c r="U2524" t="s">
        <v>19</v>
      </c>
      <c r="V2524" t="s">
        <v>7870</v>
      </c>
      <c r="W2524">
        <v>106.39952</v>
      </c>
      <c r="X2524">
        <v>10.991210000000001</v>
      </c>
      <c r="Y2524" t="s">
        <v>7860</v>
      </c>
    </row>
    <row r="2525" spans="1:25" x14ac:dyDescent="0.75">
      <c r="A2525">
        <v>65068753</v>
      </c>
      <c r="B2525" t="s">
        <v>7969</v>
      </c>
      <c r="C2525" t="s">
        <v>5407</v>
      </c>
      <c r="D2525" t="s">
        <v>5496</v>
      </c>
      <c r="E2525" t="s">
        <v>18</v>
      </c>
      <c r="F2525">
        <v>0</v>
      </c>
      <c r="L2525" t="s">
        <v>5508</v>
      </c>
      <c r="M2525" t="s">
        <v>5475</v>
      </c>
      <c r="Q2525" t="s">
        <v>5510</v>
      </c>
      <c r="R2525" t="s">
        <v>5486</v>
      </c>
      <c r="S2525" t="s">
        <v>46</v>
      </c>
      <c r="T2525" t="s">
        <v>11</v>
      </c>
      <c r="U2525" t="s">
        <v>19</v>
      </c>
      <c r="V2525" t="s">
        <v>7870</v>
      </c>
      <c r="W2525">
        <v>106.39946999999999</v>
      </c>
      <c r="X2525">
        <v>10.991339999999999</v>
      </c>
      <c r="Y2525" t="s">
        <v>7860</v>
      </c>
    </row>
    <row r="2526" spans="1:25" x14ac:dyDescent="0.75">
      <c r="A2526">
        <v>65068754</v>
      </c>
      <c r="B2526" t="s">
        <v>4112</v>
      </c>
      <c r="C2526" t="s">
        <v>5407</v>
      </c>
      <c r="D2526" t="s">
        <v>5496</v>
      </c>
      <c r="E2526" t="s">
        <v>18</v>
      </c>
      <c r="F2526">
        <v>0</v>
      </c>
      <c r="L2526" t="s">
        <v>5508</v>
      </c>
      <c r="M2526" t="s">
        <v>5475</v>
      </c>
      <c r="Q2526" t="s">
        <v>5510</v>
      </c>
      <c r="R2526" t="s">
        <v>5486</v>
      </c>
      <c r="S2526" t="s">
        <v>46</v>
      </c>
      <c r="T2526" t="s">
        <v>11</v>
      </c>
      <c r="U2526" t="s">
        <v>19</v>
      </c>
      <c r="V2526" t="s">
        <v>7870</v>
      </c>
      <c r="W2526">
        <v>106.4081</v>
      </c>
      <c r="X2526">
        <v>10.991099999999999</v>
      </c>
      <c r="Y2526" t="s">
        <v>7860</v>
      </c>
    </row>
    <row r="2527" spans="1:25" x14ac:dyDescent="0.75">
      <c r="A2527">
        <v>65068755</v>
      </c>
      <c r="B2527" t="s">
        <v>7970</v>
      </c>
      <c r="C2527" t="s">
        <v>5407</v>
      </c>
      <c r="D2527" t="s">
        <v>5496</v>
      </c>
      <c r="E2527" t="s">
        <v>18</v>
      </c>
      <c r="F2527">
        <v>0</v>
      </c>
      <c r="L2527" t="s">
        <v>5508</v>
      </c>
      <c r="M2527" t="s">
        <v>5475</v>
      </c>
      <c r="Q2527" t="s">
        <v>5493</v>
      </c>
      <c r="R2527" t="s">
        <v>5486</v>
      </c>
      <c r="S2527" t="s">
        <v>46</v>
      </c>
      <c r="T2527" t="s">
        <v>11</v>
      </c>
      <c r="U2527" t="s">
        <v>19</v>
      </c>
      <c r="V2527" t="s">
        <v>7870</v>
      </c>
      <c r="W2527">
        <v>106.42077</v>
      </c>
      <c r="X2527">
        <v>11.009359999999999</v>
      </c>
      <c r="Y2527" t="s">
        <v>7860</v>
      </c>
    </row>
    <row r="2528" spans="1:25" x14ac:dyDescent="0.75">
      <c r="A2528">
        <v>65068756</v>
      </c>
      <c r="B2528" t="s">
        <v>7971</v>
      </c>
      <c r="C2528" t="s">
        <v>5427</v>
      </c>
      <c r="D2528" t="s">
        <v>5496</v>
      </c>
      <c r="E2528" t="s">
        <v>18</v>
      </c>
      <c r="F2528">
        <v>0</v>
      </c>
      <c r="L2528" t="s">
        <v>5508</v>
      </c>
      <c r="M2528" t="s">
        <v>5475</v>
      </c>
      <c r="Q2528" t="s">
        <v>5482</v>
      </c>
      <c r="R2528" t="s">
        <v>5483</v>
      </c>
      <c r="S2528" t="s">
        <v>46</v>
      </c>
      <c r="T2528" t="s">
        <v>11</v>
      </c>
      <c r="U2528" t="s">
        <v>19</v>
      </c>
      <c r="V2528" t="s">
        <v>7869</v>
      </c>
      <c r="W2528">
        <v>106.54196</v>
      </c>
      <c r="X2528">
        <v>10.94082</v>
      </c>
      <c r="Y2528" t="s">
        <v>7860</v>
      </c>
    </row>
    <row r="2529" spans="1:25" x14ac:dyDescent="0.75">
      <c r="A2529">
        <v>65068757</v>
      </c>
      <c r="B2529" t="s">
        <v>7972</v>
      </c>
      <c r="C2529" t="s">
        <v>5390</v>
      </c>
      <c r="D2529" t="s">
        <v>5496</v>
      </c>
      <c r="E2529" t="s">
        <v>18</v>
      </c>
      <c r="F2529">
        <v>0</v>
      </c>
      <c r="L2529" t="s">
        <v>5508</v>
      </c>
      <c r="M2529" t="s">
        <v>5475</v>
      </c>
      <c r="Q2529" t="s">
        <v>5512</v>
      </c>
      <c r="R2529" t="s">
        <v>5483</v>
      </c>
      <c r="S2529" t="s">
        <v>46</v>
      </c>
      <c r="T2529" t="s">
        <v>11</v>
      </c>
      <c r="U2529" t="s">
        <v>19</v>
      </c>
      <c r="V2529" t="s">
        <v>7867</v>
      </c>
      <c r="W2529">
        <v>106.57286999999999</v>
      </c>
      <c r="X2529">
        <v>10.992369999999999</v>
      </c>
      <c r="Y2529" t="s">
        <v>7860</v>
      </c>
    </row>
    <row r="2530" spans="1:25" x14ac:dyDescent="0.75">
      <c r="A2530">
        <v>65068758</v>
      </c>
      <c r="B2530" t="s">
        <v>7903</v>
      </c>
      <c r="C2530" t="s">
        <v>5407</v>
      </c>
      <c r="D2530" t="s">
        <v>5496</v>
      </c>
      <c r="E2530" t="s">
        <v>18</v>
      </c>
      <c r="F2530">
        <v>0</v>
      </c>
      <c r="L2530" t="s">
        <v>5508</v>
      </c>
      <c r="M2530" t="s">
        <v>5475</v>
      </c>
      <c r="Q2530" t="s">
        <v>5504</v>
      </c>
      <c r="R2530" t="s">
        <v>5486</v>
      </c>
      <c r="S2530" t="s">
        <v>46</v>
      </c>
      <c r="T2530" t="s">
        <v>11</v>
      </c>
      <c r="U2530" t="s">
        <v>19</v>
      </c>
      <c r="V2530" t="s">
        <v>7869</v>
      </c>
      <c r="W2530">
        <v>106.50972</v>
      </c>
      <c r="X2530">
        <v>10.97593</v>
      </c>
      <c r="Y2530" t="s">
        <v>7860</v>
      </c>
    </row>
    <row r="2531" spans="1:25" x14ac:dyDescent="0.75">
      <c r="A2531">
        <v>65068767</v>
      </c>
      <c r="B2531" t="s">
        <v>7973</v>
      </c>
      <c r="C2531" t="s">
        <v>5407</v>
      </c>
      <c r="D2531" t="s">
        <v>5496</v>
      </c>
      <c r="E2531" t="s">
        <v>18</v>
      </c>
      <c r="F2531">
        <v>0</v>
      </c>
      <c r="L2531" t="s">
        <v>5508</v>
      </c>
      <c r="M2531" t="s">
        <v>5475</v>
      </c>
      <c r="Q2531" t="s">
        <v>5493</v>
      </c>
      <c r="R2531" t="s">
        <v>5486</v>
      </c>
      <c r="S2531" t="s">
        <v>46</v>
      </c>
      <c r="T2531" t="s">
        <v>11</v>
      </c>
      <c r="U2531" t="s">
        <v>19</v>
      </c>
      <c r="V2531" t="s">
        <v>7863</v>
      </c>
      <c r="W2531">
        <v>106.45734</v>
      </c>
      <c r="X2531">
        <v>11.023910000000001</v>
      </c>
      <c r="Y2531" t="s">
        <v>7860</v>
      </c>
    </row>
    <row r="2532" spans="1:25" x14ac:dyDescent="0.75">
      <c r="A2532">
        <v>65068768</v>
      </c>
      <c r="B2532" t="s">
        <v>7974</v>
      </c>
      <c r="C2532" t="s">
        <v>5407</v>
      </c>
      <c r="D2532" t="s">
        <v>5496</v>
      </c>
      <c r="E2532" t="s">
        <v>18</v>
      </c>
      <c r="F2532">
        <v>0</v>
      </c>
      <c r="L2532" t="s">
        <v>5508</v>
      </c>
      <c r="M2532" t="s">
        <v>5475</v>
      </c>
      <c r="Q2532" t="s">
        <v>5485</v>
      </c>
      <c r="R2532" t="s">
        <v>5486</v>
      </c>
      <c r="S2532" t="s">
        <v>46</v>
      </c>
      <c r="T2532" t="s">
        <v>11</v>
      </c>
      <c r="U2532" t="s">
        <v>19</v>
      </c>
      <c r="V2532" t="s">
        <v>7861</v>
      </c>
      <c r="W2532">
        <v>106.49616</v>
      </c>
      <c r="X2532">
        <v>10.98485</v>
      </c>
      <c r="Y2532" t="s">
        <v>7860</v>
      </c>
    </row>
    <row r="2533" spans="1:25" x14ac:dyDescent="0.75">
      <c r="A2533">
        <v>65068769</v>
      </c>
      <c r="B2533" t="s">
        <v>7975</v>
      </c>
      <c r="C2533" t="s">
        <v>5407</v>
      </c>
      <c r="D2533" t="s">
        <v>5496</v>
      </c>
      <c r="E2533" t="s">
        <v>18</v>
      </c>
      <c r="F2533">
        <v>0</v>
      </c>
      <c r="L2533" t="s">
        <v>5508</v>
      </c>
      <c r="M2533" t="s">
        <v>5475</v>
      </c>
      <c r="Q2533" t="s">
        <v>5493</v>
      </c>
      <c r="R2533" t="s">
        <v>5486</v>
      </c>
      <c r="S2533" t="s">
        <v>46</v>
      </c>
      <c r="T2533" t="s">
        <v>11</v>
      </c>
      <c r="U2533" t="s">
        <v>19</v>
      </c>
      <c r="V2533" t="s">
        <v>7870</v>
      </c>
      <c r="W2533">
        <v>106.45438</v>
      </c>
      <c r="X2533">
        <v>11.01118</v>
      </c>
      <c r="Y2533" t="s">
        <v>7860</v>
      </c>
    </row>
    <row r="2534" spans="1:25" x14ac:dyDescent="0.75">
      <c r="A2534">
        <v>65068772</v>
      </c>
      <c r="B2534" t="s">
        <v>7976</v>
      </c>
      <c r="C2534" t="s">
        <v>5407</v>
      </c>
      <c r="D2534" t="s">
        <v>5496</v>
      </c>
      <c r="E2534" t="s">
        <v>18</v>
      </c>
      <c r="F2534">
        <v>0</v>
      </c>
      <c r="L2534" t="s">
        <v>5508</v>
      </c>
      <c r="M2534" t="s">
        <v>5475</v>
      </c>
      <c r="Q2534" t="s">
        <v>5504</v>
      </c>
      <c r="R2534" t="s">
        <v>5486</v>
      </c>
      <c r="S2534" t="s">
        <v>46</v>
      </c>
      <c r="T2534" t="s">
        <v>11</v>
      </c>
      <c r="U2534" t="s">
        <v>19</v>
      </c>
      <c r="V2534" t="s">
        <v>7869</v>
      </c>
      <c r="W2534">
        <v>106.54098999999999</v>
      </c>
      <c r="X2534">
        <v>10.95876</v>
      </c>
      <c r="Y2534" t="s">
        <v>7860</v>
      </c>
    </row>
    <row r="2535" spans="1:25" x14ac:dyDescent="0.75">
      <c r="A2535">
        <v>65068773</v>
      </c>
      <c r="B2535" t="s">
        <v>2234</v>
      </c>
      <c r="C2535" t="s">
        <v>5407</v>
      </c>
      <c r="D2535" t="s">
        <v>5496</v>
      </c>
      <c r="E2535" t="s">
        <v>18</v>
      </c>
      <c r="F2535">
        <v>0</v>
      </c>
      <c r="L2535" t="s">
        <v>5508</v>
      </c>
      <c r="M2535" t="s">
        <v>5475</v>
      </c>
      <c r="Q2535" t="s">
        <v>5504</v>
      </c>
      <c r="R2535" t="s">
        <v>5486</v>
      </c>
      <c r="S2535" t="s">
        <v>46</v>
      </c>
      <c r="T2535" t="s">
        <v>11</v>
      </c>
      <c r="U2535" t="s">
        <v>19</v>
      </c>
      <c r="V2535" t="s">
        <v>7869</v>
      </c>
      <c r="W2535">
        <v>106.54225</v>
      </c>
      <c r="X2535">
        <v>10.959899999999999</v>
      </c>
      <c r="Y2535" t="s">
        <v>7860</v>
      </c>
    </row>
    <row r="2536" spans="1:25" x14ac:dyDescent="0.75">
      <c r="A2536">
        <v>65068774</v>
      </c>
      <c r="B2536" t="s">
        <v>7977</v>
      </c>
      <c r="C2536" t="s">
        <v>5407</v>
      </c>
      <c r="D2536" t="s">
        <v>5496</v>
      </c>
      <c r="E2536" t="s">
        <v>18</v>
      </c>
      <c r="F2536">
        <v>0</v>
      </c>
      <c r="L2536" t="s">
        <v>5508</v>
      </c>
      <c r="M2536" t="s">
        <v>5475</v>
      </c>
      <c r="Q2536" t="s">
        <v>5504</v>
      </c>
      <c r="R2536" t="s">
        <v>5486</v>
      </c>
      <c r="S2536" t="s">
        <v>46</v>
      </c>
      <c r="T2536" t="s">
        <v>11</v>
      </c>
      <c r="U2536" t="s">
        <v>19</v>
      </c>
      <c r="V2536" t="s">
        <v>7869</v>
      </c>
      <c r="W2536">
        <v>106.54299</v>
      </c>
      <c r="X2536">
        <v>10.964969999999999</v>
      </c>
      <c r="Y2536" t="s">
        <v>7860</v>
      </c>
    </row>
    <row r="2537" spans="1:25" x14ac:dyDescent="0.75">
      <c r="A2537">
        <v>65068775</v>
      </c>
      <c r="B2537" t="s">
        <v>7140</v>
      </c>
      <c r="C2537" t="s">
        <v>5407</v>
      </c>
      <c r="D2537" t="s">
        <v>5496</v>
      </c>
      <c r="E2537" t="s">
        <v>18</v>
      </c>
      <c r="F2537">
        <v>0</v>
      </c>
      <c r="L2537" t="s">
        <v>5508</v>
      </c>
      <c r="M2537" t="s">
        <v>5475</v>
      </c>
      <c r="Q2537" t="s">
        <v>5504</v>
      </c>
      <c r="R2537" t="s">
        <v>5486</v>
      </c>
      <c r="S2537" t="s">
        <v>46</v>
      </c>
      <c r="T2537" t="s">
        <v>11</v>
      </c>
      <c r="U2537" t="s">
        <v>19</v>
      </c>
      <c r="V2537" t="s">
        <v>7869</v>
      </c>
      <c r="W2537">
        <v>106.53037999999999</v>
      </c>
      <c r="X2537">
        <v>10.96832</v>
      </c>
      <c r="Y2537" t="s">
        <v>7860</v>
      </c>
    </row>
    <row r="2538" spans="1:25" x14ac:dyDescent="0.75">
      <c r="A2538">
        <v>65068776</v>
      </c>
      <c r="B2538" t="s">
        <v>7174</v>
      </c>
      <c r="C2538" t="s">
        <v>5407</v>
      </c>
      <c r="D2538" t="s">
        <v>5496</v>
      </c>
      <c r="E2538" t="s">
        <v>18</v>
      </c>
      <c r="F2538">
        <v>0</v>
      </c>
      <c r="L2538" t="s">
        <v>5508</v>
      </c>
      <c r="M2538" t="s">
        <v>5475</v>
      </c>
      <c r="Q2538" t="s">
        <v>5504</v>
      </c>
      <c r="R2538" t="s">
        <v>5486</v>
      </c>
      <c r="S2538" t="s">
        <v>46</v>
      </c>
      <c r="T2538" t="s">
        <v>11</v>
      </c>
      <c r="U2538" t="s">
        <v>19</v>
      </c>
      <c r="V2538" t="s">
        <v>7869</v>
      </c>
      <c r="W2538">
        <v>106.53178</v>
      </c>
      <c r="X2538">
        <v>10.96706</v>
      </c>
      <c r="Y2538" t="s">
        <v>7860</v>
      </c>
    </row>
    <row r="2539" spans="1:25" x14ac:dyDescent="0.75">
      <c r="A2539">
        <v>65068777</v>
      </c>
      <c r="B2539" t="s">
        <v>7139</v>
      </c>
      <c r="C2539" t="s">
        <v>5407</v>
      </c>
      <c r="D2539" t="s">
        <v>5496</v>
      </c>
      <c r="E2539" t="s">
        <v>18</v>
      </c>
      <c r="F2539">
        <v>0</v>
      </c>
      <c r="L2539" t="s">
        <v>5508</v>
      </c>
      <c r="M2539" t="s">
        <v>5475</v>
      </c>
      <c r="Q2539" t="s">
        <v>5504</v>
      </c>
      <c r="R2539" t="s">
        <v>5486</v>
      </c>
      <c r="S2539" t="s">
        <v>46</v>
      </c>
      <c r="T2539" t="s">
        <v>11</v>
      </c>
      <c r="U2539" t="s">
        <v>19</v>
      </c>
      <c r="V2539" t="s">
        <v>7869</v>
      </c>
      <c r="W2539">
        <v>106.52863000000001</v>
      </c>
      <c r="X2539">
        <v>10.96119</v>
      </c>
      <c r="Y2539" t="s">
        <v>7860</v>
      </c>
    </row>
    <row r="2540" spans="1:25" x14ac:dyDescent="0.75">
      <c r="A2540">
        <v>65068778</v>
      </c>
      <c r="B2540" t="s">
        <v>7978</v>
      </c>
      <c r="C2540" t="s">
        <v>5407</v>
      </c>
      <c r="D2540" t="s">
        <v>5496</v>
      </c>
      <c r="E2540" t="s">
        <v>18</v>
      </c>
      <c r="F2540">
        <v>0</v>
      </c>
      <c r="L2540" t="s">
        <v>5508</v>
      </c>
      <c r="M2540" t="s">
        <v>5475</v>
      </c>
      <c r="Q2540" t="s">
        <v>5504</v>
      </c>
      <c r="R2540" t="s">
        <v>5486</v>
      </c>
      <c r="S2540" t="s">
        <v>46</v>
      </c>
      <c r="T2540" t="s">
        <v>11</v>
      </c>
      <c r="U2540" t="s">
        <v>19</v>
      </c>
      <c r="V2540" t="s">
        <v>7869</v>
      </c>
      <c r="W2540">
        <v>106.52038</v>
      </c>
      <c r="X2540">
        <v>10.969390000000001</v>
      </c>
      <c r="Y2540" t="s">
        <v>7860</v>
      </c>
    </row>
    <row r="2541" spans="1:25" x14ac:dyDescent="0.75">
      <c r="A2541">
        <v>65068787</v>
      </c>
      <c r="B2541" t="s">
        <v>7979</v>
      </c>
      <c r="C2541" t="s">
        <v>5390</v>
      </c>
      <c r="D2541" t="s">
        <v>5496</v>
      </c>
      <c r="E2541" t="s">
        <v>18</v>
      </c>
      <c r="F2541">
        <v>0</v>
      </c>
      <c r="L2541" t="s">
        <v>5508</v>
      </c>
      <c r="M2541" t="s">
        <v>5475</v>
      </c>
      <c r="Q2541" t="s">
        <v>5482</v>
      </c>
      <c r="R2541" t="s">
        <v>5483</v>
      </c>
      <c r="S2541" t="s">
        <v>46</v>
      </c>
      <c r="T2541" t="s">
        <v>11</v>
      </c>
      <c r="U2541" t="s">
        <v>19</v>
      </c>
      <c r="V2541" t="s">
        <v>7861</v>
      </c>
      <c r="W2541">
        <v>106.49287</v>
      </c>
      <c r="X2541">
        <v>10.9703</v>
      </c>
      <c r="Y2541" t="s">
        <v>7860</v>
      </c>
    </row>
    <row r="2542" spans="1:25" x14ac:dyDescent="0.75">
      <c r="A2542">
        <v>65068789</v>
      </c>
      <c r="B2542" t="s">
        <v>7980</v>
      </c>
      <c r="C2542" t="s">
        <v>5407</v>
      </c>
      <c r="D2542" t="s">
        <v>5496</v>
      </c>
      <c r="E2542" t="s">
        <v>18</v>
      </c>
      <c r="F2542">
        <v>0</v>
      </c>
      <c r="L2542" t="s">
        <v>5508</v>
      </c>
      <c r="M2542" t="s">
        <v>5475</v>
      </c>
      <c r="Q2542" t="s">
        <v>5493</v>
      </c>
      <c r="R2542" t="s">
        <v>5486</v>
      </c>
      <c r="S2542" t="s">
        <v>46</v>
      </c>
      <c r="T2542" t="s">
        <v>11</v>
      </c>
      <c r="U2542" t="s">
        <v>19</v>
      </c>
      <c r="V2542" t="s">
        <v>7870</v>
      </c>
      <c r="W2542">
        <v>106.45457</v>
      </c>
      <c r="X2542">
        <v>11.010160000000001</v>
      </c>
      <c r="Y2542" t="s">
        <v>7860</v>
      </c>
    </row>
    <row r="2543" spans="1:25" x14ac:dyDescent="0.75">
      <c r="A2543">
        <v>65068790</v>
      </c>
      <c r="B2543" t="s">
        <v>7981</v>
      </c>
      <c r="C2543" t="s">
        <v>5407</v>
      </c>
      <c r="D2543" t="s">
        <v>5496</v>
      </c>
      <c r="E2543" t="s">
        <v>18</v>
      </c>
      <c r="F2543">
        <v>0</v>
      </c>
      <c r="L2543" t="s">
        <v>5508</v>
      </c>
      <c r="M2543" t="s">
        <v>5475</v>
      </c>
      <c r="Q2543" t="s">
        <v>5493</v>
      </c>
      <c r="R2543" t="s">
        <v>5486</v>
      </c>
      <c r="S2543" t="s">
        <v>46</v>
      </c>
      <c r="T2543" t="s">
        <v>11</v>
      </c>
      <c r="U2543" t="s">
        <v>19</v>
      </c>
      <c r="V2543" t="s">
        <v>7870</v>
      </c>
      <c r="W2543">
        <v>106.43275</v>
      </c>
      <c r="X2543">
        <v>11.01112</v>
      </c>
      <c r="Y2543" t="s">
        <v>7860</v>
      </c>
    </row>
    <row r="2544" spans="1:25" x14ac:dyDescent="0.75">
      <c r="A2544">
        <v>65068791</v>
      </c>
      <c r="B2544" t="s">
        <v>7982</v>
      </c>
      <c r="C2544" t="s">
        <v>5407</v>
      </c>
      <c r="D2544" t="s">
        <v>5496</v>
      </c>
      <c r="E2544" t="s">
        <v>18</v>
      </c>
      <c r="F2544">
        <v>0</v>
      </c>
      <c r="L2544" t="s">
        <v>5508</v>
      </c>
      <c r="M2544" t="s">
        <v>5475</v>
      </c>
      <c r="Q2544" t="s">
        <v>5500</v>
      </c>
      <c r="R2544" t="s">
        <v>5486</v>
      </c>
      <c r="S2544" t="s">
        <v>46</v>
      </c>
      <c r="T2544" t="s">
        <v>11</v>
      </c>
      <c r="U2544" t="s">
        <v>19</v>
      </c>
      <c r="V2544" t="s">
        <v>7869</v>
      </c>
      <c r="W2544">
        <v>106.50673999999999</v>
      </c>
      <c r="X2544">
        <v>10.97034</v>
      </c>
      <c r="Y2544" t="s">
        <v>7860</v>
      </c>
    </row>
    <row r="2545" spans="1:25" x14ac:dyDescent="0.75">
      <c r="A2545">
        <v>65068792</v>
      </c>
      <c r="B2545" t="s">
        <v>7983</v>
      </c>
      <c r="C2545" t="s">
        <v>5407</v>
      </c>
      <c r="D2545" t="s">
        <v>5496</v>
      </c>
      <c r="E2545" t="s">
        <v>18</v>
      </c>
      <c r="F2545">
        <v>0</v>
      </c>
      <c r="L2545" t="s">
        <v>5508</v>
      </c>
      <c r="M2545" t="s">
        <v>5475</v>
      </c>
      <c r="Q2545" t="s">
        <v>5500</v>
      </c>
      <c r="R2545" t="s">
        <v>5486</v>
      </c>
      <c r="S2545" t="s">
        <v>46</v>
      </c>
      <c r="T2545" t="s">
        <v>11</v>
      </c>
      <c r="U2545" t="s">
        <v>19</v>
      </c>
      <c r="V2545" t="s">
        <v>7869</v>
      </c>
      <c r="W2545">
        <v>106.50524</v>
      </c>
      <c r="X2545">
        <v>10.960979999999999</v>
      </c>
      <c r="Y2545" t="s">
        <v>7860</v>
      </c>
    </row>
    <row r="2546" spans="1:25" x14ac:dyDescent="0.75">
      <c r="A2546">
        <v>65068798</v>
      </c>
      <c r="B2546" t="s">
        <v>7984</v>
      </c>
      <c r="C2546" t="s">
        <v>5407</v>
      </c>
      <c r="D2546" t="s">
        <v>5496</v>
      </c>
      <c r="E2546" t="s">
        <v>18</v>
      </c>
      <c r="F2546">
        <v>0</v>
      </c>
      <c r="L2546" t="s">
        <v>5508</v>
      </c>
      <c r="M2546" t="s">
        <v>5475</v>
      </c>
      <c r="Q2546" t="s">
        <v>5504</v>
      </c>
      <c r="R2546" t="s">
        <v>5486</v>
      </c>
      <c r="S2546" t="s">
        <v>46</v>
      </c>
      <c r="T2546" t="s">
        <v>11</v>
      </c>
      <c r="U2546" t="s">
        <v>19</v>
      </c>
      <c r="V2546" t="s">
        <v>7869</v>
      </c>
      <c r="W2546">
        <v>106.52902</v>
      </c>
      <c r="X2546">
        <v>10.954040000000001</v>
      </c>
      <c r="Y2546" t="s">
        <v>7860</v>
      </c>
    </row>
    <row r="2547" spans="1:25" x14ac:dyDescent="0.75">
      <c r="A2547">
        <v>65068799</v>
      </c>
      <c r="B2547" t="s">
        <v>6806</v>
      </c>
      <c r="C2547" t="s">
        <v>5407</v>
      </c>
      <c r="D2547" t="s">
        <v>5496</v>
      </c>
      <c r="E2547" t="s">
        <v>18</v>
      </c>
      <c r="F2547">
        <v>0</v>
      </c>
      <c r="L2547" t="s">
        <v>5508</v>
      </c>
      <c r="M2547" t="s">
        <v>5475</v>
      </c>
      <c r="Q2547" t="s">
        <v>5504</v>
      </c>
      <c r="R2547" t="s">
        <v>5486</v>
      </c>
      <c r="S2547" t="s">
        <v>46</v>
      </c>
      <c r="T2547" t="s">
        <v>11</v>
      </c>
      <c r="U2547" t="s">
        <v>19</v>
      </c>
      <c r="V2547" t="s">
        <v>7869</v>
      </c>
      <c r="W2547">
        <v>106.53277</v>
      </c>
      <c r="X2547">
        <v>10.97335</v>
      </c>
      <c r="Y2547" t="s">
        <v>7860</v>
      </c>
    </row>
    <row r="2548" spans="1:25" x14ac:dyDescent="0.75">
      <c r="A2548">
        <v>65068803</v>
      </c>
      <c r="B2548" t="s">
        <v>7985</v>
      </c>
      <c r="C2548" t="s">
        <v>5390</v>
      </c>
      <c r="D2548" t="s">
        <v>5496</v>
      </c>
      <c r="E2548" t="s">
        <v>18</v>
      </c>
      <c r="F2548">
        <v>0</v>
      </c>
      <c r="L2548" t="s">
        <v>5508</v>
      </c>
      <c r="M2548" t="s">
        <v>5475</v>
      </c>
      <c r="Q2548" t="s">
        <v>5482</v>
      </c>
      <c r="R2548" t="s">
        <v>5483</v>
      </c>
      <c r="S2548" t="s">
        <v>46</v>
      </c>
      <c r="T2548" t="s">
        <v>11</v>
      </c>
      <c r="U2548" t="s">
        <v>19</v>
      </c>
      <c r="V2548" t="s">
        <v>7861</v>
      </c>
      <c r="W2548">
        <v>106.49462</v>
      </c>
      <c r="X2548">
        <v>10.95448</v>
      </c>
      <c r="Y2548" t="s">
        <v>7860</v>
      </c>
    </row>
    <row r="2549" spans="1:25" x14ac:dyDescent="0.75">
      <c r="A2549">
        <v>65068816</v>
      </c>
      <c r="B2549" t="s">
        <v>7986</v>
      </c>
      <c r="C2549" t="s">
        <v>5407</v>
      </c>
      <c r="D2549" t="s">
        <v>5496</v>
      </c>
      <c r="E2549" t="s">
        <v>18</v>
      </c>
      <c r="F2549">
        <v>0</v>
      </c>
      <c r="L2549" t="s">
        <v>5508</v>
      </c>
      <c r="M2549" t="s">
        <v>5475</v>
      </c>
      <c r="Q2549" t="s">
        <v>5504</v>
      </c>
      <c r="R2549" t="s">
        <v>5486</v>
      </c>
      <c r="S2549" t="s">
        <v>46</v>
      </c>
      <c r="T2549" t="s">
        <v>11</v>
      </c>
      <c r="U2549" t="s">
        <v>19</v>
      </c>
      <c r="V2549" t="s">
        <v>7869</v>
      </c>
      <c r="W2549">
        <v>106.51202000000001</v>
      </c>
      <c r="X2549">
        <v>10.94299</v>
      </c>
      <c r="Y2549" t="s">
        <v>7860</v>
      </c>
    </row>
    <row r="2550" spans="1:25" x14ac:dyDescent="0.75">
      <c r="A2550">
        <v>65068817</v>
      </c>
      <c r="B2550" t="s">
        <v>7987</v>
      </c>
      <c r="C2550" t="s">
        <v>5407</v>
      </c>
      <c r="D2550" t="s">
        <v>5496</v>
      </c>
      <c r="E2550" t="s">
        <v>18</v>
      </c>
      <c r="F2550">
        <v>0</v>
      </c>
      <c r="L2550" t="s">
        <v>5508</v>
      </c>
      <c r="M2550" t="s">
        <v>5475</v>
      </c>
      <c r="Q2550" t="s">
        <v>5504</v>
      </c>
      <c r="R2550" t="s">
        <v>5486</v>
      </c>
      <c r="S2550" t="s">
        <v>46</v>
      </c>
      <c r="T2550" t="s">
        <v>11</v>
      </c>
      <c r="U2550" t="s">
        <v>19</v>
      </c>
      <c r="V2550" t="s">
        <v>7869</v>
      </c>
      <c r="W2550">
        <v>106.514</v>
      </c>
      <c r="X2550">
        <v>10.94497</v>
      </c>
      <c r="Y2550" t="s">
        <v>7860</v>
      </c>
    </row>
    <row r="2551" spans="1:25" x14ac:dyDescent="0.75">
      <c r="A2551">
        <v>65068823</v>
      </c>
      <c r="B2551" t="s">
        <v>7988</v>
      </c>
      <c r="C2551" t="s">
        <v>5489</v>
      </c>
      <c r="D2551" t="s">
        <v>5496</v>
      </c>
      <c r="E2551" t="s">
        <v>18</v>
      </c>
      <c r="F2551">
        <v>0</v>
      </c>
      <c r="L2551" t="s">
        <v>5508</v>
      </c>
      <c r="M2551" t="s">
        <v>5475</v>
      </c>
      <c r="Q2551" t="s">
        <v>5507</v>
      </c>
      <c r="R2551" t="s">
        <v>5486</v>
      </c>
      <c r="S2551" t="s">
        <v>46</v>
      </c>
      <c r="T2551" t="s">
        <v>11</v>
      </c>
      <c r="U2551" t="s">
        <v>19</v>
      </c>
      <c r="V2551" t="s">
        <v>7869</v>
      </c>
      <c r="W2551">
        <v>106.54161999999999</v>
      </c>
      <c r="X2551">
        <v>10.93628</v>
      </c>
      <c r="Y2551" t="s">
        <v>7860</v>
      </c>
    </row>
    <row r="2552" spans="1:25" x14ac:dyDescent="0.75">
      <c r="A2552">
        <v>65068824</v>
      </c>
      <c r="B2552" t="s">
        <v>7989</v>
      </c>
      <c r="C2552" t="s">
        <v>5407</v>
      </c>
      <c r="D2552" t="s">
        <v>5496</v>
      </c>
      <c r="E2552" t="s">
        <v>18</v>
      </c>
      <c r="F2552">
        <v>0</v>
      </c>
      <c r="L2552" t="s">
        <v>5508</v>
      </c>
      <c r="M2552" t="s">
        <v>5475</v>
      </c>
      <c r="Q2552" t="s">
        <v>5507</v>
      </c>
      <c r="R2552" t="s">
        <v>5486</v>
      </c>
      <c r="S2552" t="s">
        <v>46</v>
      </c>
      <c r="T2552" t="s">
        <v>11</v>
      </c>
      <c r="U2552" t="s">
        <v>19</v>
      </c>
      <c r="V2552" t="s">
        <v>7869</v>
      </c>
      <c r="W2552">
        <v>106.54149</v>
      </c>
      <c r="X2552">
        <v>10.93455</v>
      </c>
      <c r="Y2552" t="s">
        <v>7860</v>
      </c>
    </row>
    <row r="2553" spans="1:25" x14ac:dyDescent="0.75">
      <c r="A2553">
        <v>65068825</v>
      </c>
      <c r="B2553" t="s">
        <v>7990</v>
      </c>
      <c r="C2553" t="s">
        <v>5407</v>
      </c>
      <c r="D2553" t="s">
        <v>5496</v>
      </c>
      <c r="E2553" t="s">
        <v>18</v>
      </c>
      <c r="F2553">
        <v>0</v>
      </c>
      <c r="L2553" t="s">
        <v>5508</v>
      </c>
      <c r="M2553" t="s">
        <v>5475</v>
      </c>
      <c r="Q2553" t="s">
        <v>5507</v>
      </c>
      <c r="R2553" t="s">
        <v>5486</v>
      </c>
      <c r="S2553" t="s">
        <v>46</v>
      </c>
      <c r="T2553" t="s">
        <v>11</v>
      </c>
      <c r="U2553" t="s">
        <v>19</v>
      </c>
      <c r="V2553" t="s">
        <v>7869</v>
      </c>
      <c r="W2553">
        <v>106.5448</v>
      </c>
      <c r="X2553">
        <v>10.954420000000001</v>
      </c>
      <c r="Y2553" t="s">
        <v>7860</v>
      </c>
    </row>
    <row r="2554" spans="1:25" x14ac:dyDescent="0.75">
      <c r="A2554">
        <v>65068826</v>
      </c>
      <c r="B2554" t="s">
        <v>7991</v>
      </c>
      <c r="C2554" t="s">
        <v>5407</v>
      </c>
      <c r="D2554" t="s">
        <v>5496</v>
      </c>
      <c r="E2554" t="s">
        <v>18</v>
      </c>
      <c r="F2554">
        <v>0</v>
      </c>
      <c r="L2554" t="s">
        <v>5508</v>
      </c>
      <c r="M2554" t="s">
        <v>5475</v>
      </c>
      <c r="Q2554" t="s">
        <v>5507</v>
      </c>
      <c r="R2554" t="s">
        <v>5486</v>
      </c>
      <c r="S2554" t="s">
        <v>46</v>
      </c>
      <c r="T2554" t="s">
        <v>11</v>
      </c>
      <c r="U2554" t="s">
        <v>19</v>
      </c>
      <c r="V2554" t="s">
        <v>7869</v>
      </c>
      <c r="W2554">
        <v>106.54785</v>
      </c>
      <c r="X2554">
        <v>10.96635</v>
      </c>
      <c r="Y2554" t="s">
        <v>7860</v>
      </c>
    </row>
    <row r="2555" spans="1:25" x14ac:dyDescent="0.75">
      <c r="A2555">
        <v>65068827</v>
      </c>
      <c r="B2555" t="s">
        <v>7992</v>
      </c>
      <c r="C2555" t="s">
        <v>5407</v>
      </c>
      <c r="D2555" t="s">
        <v>5496</v>
      </c>
      <c r="E2555" t="s">
        <v>18</v>
      </c>
      <c r="F2555">
        <v>0</v>
      </c>
      <c r="L2555" t="s">
        <v>5508</v>
      </c>
      <c r="M2555" t="s">
        <v>5475</v>
      </c>
      <c r="Q2555" t="s">
        <v>5507</v>
      </c>
      <c r="R2555" t="s">
        <v>5486</v>
      </c>
      <c r="S2555" t="s">
        <v>46</v>
      </c>
      <c r="T2555" t="s">
        <v>11</v>
      </c>
      <c r="U2555" t="s">
        <v>19</v>
      </c>
      <c r="V2555" t="s">
        <v>7869</v>
      </c>
      <c r="W2555">
        <v>106.55242</v>
      </c>
      <c r="X2555">
        <v>10.95167</v>
      </c>
      <c r="Y2555" t="s">
        <v>7860</v>
      </c>
    </row>
    <row r="2556" spans="1:25" x14ac:dyDescent="0.75">
      <c r="A2556">
        <v>65068828</v>
      </c>
      <c r="B2556" t="s">
        <v>7993</v>
      </c>
      <c r="C2556" t="s">
        <v>5407</v>
      </c>
      <c r="D2556" t="s">
        <v>5496</v>
      </c>
      <c r="E2556" t="s">
        <v>18</v>
      </c>
      <c r="F2556">
        <v>0</v>
      </c>
      <c r="L2556" t="s">
        <v>5508</v>
      </c>
      <c r="M2556" t="s">
        <v>5475</v>
      </c>
      <c r="Q2556" t="s">
        <v>5507</v>
      </c>
      <c r="R2556" t="s">
        <v>5486</v>
      </c>
      <c r="S2556" t="s">
        <v>46</v>
      </c>
      <c r="T2556" t="s">
        <v>11</v>
      </c>
      <c r="U2556" t="s">
        <v>19</v>
      </c>
      <c r="V2556" t="s">
        <v>7869</v>
      </c>
      <c r="W2556">
        <v>106.55078</v>
      </c>
      <c r="X2556">
        <v>10.95051</v>
      </c>
      <c r="Y2556" t="s">
        <v>7860</v>
      </c>
    </row>
    <row r="2557" spans="1:25" x14ac:dyDescent="0.75">
      <c r="A2557">
        <v>65068829</v>
      </c>
      <c r="B2557" t="s">
        <v>7994</v>
      </c>
      <c r="C2557" t="s">
        <v>5407</v>
      </c>
      <c r="D2557" t="s">
        <v>5496</v>
      </c>
      <c r="E2557" t="s">
        <v>18</v>
      </c>
      <c r="F2557">
        <v>0</v>
      </c>
      <c r="L2557" t="s">
        <v>5508</v>
      </c>
      <c r="M2557" t="s">
        <v>5475</v>
      </c>
      <c r="Q2557" t="s">
        <v>5504</v>
      </c>
      <c r="R2557" t="s">
        <v>5486</v>
      </c>
      <c r="S2557" t="s">
        <v>46</v>
      </c>
      <c r="T2557" t="s">
        <v>11</v>
      </c>
      <c r="U2557" t="s">
        <v>19</v>
      </c>
      <c r="V2557" t="s">
        <v>7869</v>
      </c>
      <c r="W2557">
        <v>106.51719</v>
      </c>
      <c r="X2557">
        <v>10.94557</v>
      </c>
      <c r="Y2557" t="s">
        <v>7860</v>
      </c>
    </row>
    <row r="2558" spans="1:25" x14ac:dyDescent="0.75">
      <c r="A2558">
        <v>65068830</v>
      </c>
      <c r="B2558" t="s">
        <v>2709</v>
      </c>
      <c r="C2558" t="s">
        <v>5407</v>
      </c>
      <c r="D2558" t="s">
        <v>5496</v>
      </c>
      <c r="E2558" t="s">
        <v>18</v>
      </c>
      <c r="F2558">
        <v>0</v>
      </c>
      <c r="L2558" t="s">
        <v>5508</v>
      </c>
      <c r="M2558" t="s">
        <v>5475</v>
      </c>
      <c r="Q2558" t="s">
        <v>5504</v>
      </c>
      <c r="R2558" t="s">
        <v>5486</v>
      </c>
      <c r="S2558" t="s">
        <v>46</v>
      </c>
      <c r="T2558" t="s">
        <v>11</v>
      </c>
      <c r="U2558" t="s">
        <v>19</v>
      </c>
      <c r="V2558" t="s">
        <v>7869</v>
      </c>
      <c r="W2558">
        <v>106.52283</v>
      </c>
      <c r="X2558">
        <v>10.946680000000001</v>
      </c>
      <c r="Y2558" t="s">
        <v>7860</v>
      </c>
    </row>
    <row r="2559" spans="1:25" x14ac:dyDescent="0.75">
      <c r="A2559">
        <v>65068831</v>
      </c>
      <c r="B2559" t="s">
        <v>7995</v>
      </c>
      <c r="C2559" t="s">
        <v>5407</v>
      </c>
      <c r="D2559" t="s">
        <v>5496</v>
      </c>
      <c r="E2559" t="s">
        <v>18</v>
      </c>
      <c r="F2559">
        <v>0</v>
      </c>
      <c r="L2559" t="s">
        <v>5508</v>
      </c>
      <c r="M2559" t="s">
        <v>5475</v>
      </c>
      <c r="Q2559" t="s">
        <v>5510</v>
      </c>
      <c r="R2559" t="s">
        <v>5486</v>
      </c>
      <c r="S2559" t="s">
        <v>46</v>
      </c>
      <c r="T2559" t="s">
        <v>11</v>
      </c>
      <c r="U2559" t="s">
        <v>19</v>
      </c>
      <c r="V2559" t="s">
        <v>7861</v>
      </c>
      <c r="W2559">
        <v>106.45037000000001</v>
      </c>
      <c r="X2559">
        <v>10.988860000000001</v>
      </c>
      <c r="Y2559" t="s">
        <v>7860</v>
      </c>
    </row>
    <row r="2560" spans="1:25" x14ac:dyDescent="0.75">
      <c r="A2560">
        <v>65068832</v>
      </c>
      <c r="B2560" t="s">
        <v>7996</v>
      </c>
      <c r="C2560" t="s">
        <v>5407</v>
      </c>
      <c r="D2560" t="s">
        <v>5496</v>
      </c>
      <c r="E2560" t="s">
        <v>18</v>
      </c>
      <c r="F2560">
        <v>0</v>
      </c>
      <c r="L2560" t="s">
        <v>5508</v>
      </c>
      <c r="M2560" t="s">
        <v>5475</v>
      </c>
      <c r="Q2560" t="s">
        <v>5510</v>
      </c>
      <c r="R2560" t="s">
        <v>5486</v>
      </c>
      <c r="S2560" t="s">
        <v>46</v>
      </c>
      <c r="T2560" t="s">
        <v>11</v>
      </c>
      <c r="U2560" t="s">
        <v>19</v>
      </c>
      <c r="V2560" t="s">
        <v>7861</v>
      </c>
      <c r="W2560">
        <v>106.44875999999999</v>
      </c>
      <c r="X2560">
        <v>10.99269</v>
      </c>
      <c r="Y2560" t="s">
        <v>7860</v>
      </c>
    </row>
    <row r="2561" spans="1:25" x14ac:dyDescent="0.75">
      <c r="A2561">
        <v>65068833</v>
      </c>
      <c r="B2561" t="s">
        <v>7997</v>
      </c>
      <c r="C2561" t="s">
        <v>5407</v>
      </c>
      <c r="D2561" t="s">
        <v>5496</v>
      </c>
      <c r="E2561" t="s">
        <v>18</v>
      </c>
      <c r="F2561">
        <v>0</v>
      </c>
      <c r="L2561" t="s">
        <v>5508</v>
      </c>
      <c r="M2561" t="s">
        <v>5475</v>
      </c>
      <c r="Q2561" t="s">
        <v>5510</v>
      </c>
      <c r="R2561" t="s">
        <v>5486</v>
      </c>
      <c r="S2561" t="s">
        <v>46</v>
      </c>
      <c r="T2561" t="s">
        <v>11</v>
      </c>
      <c r="U2561" t="s">
        <v>19</v>
      </c>
      <c r="V2561" t="s">
        <v>7861</v>
      </c>
      <c r="W2561">
        <v>106.44889999999999</v>
      </c>
      <c r="X2561">
        <v>10.9933</v>
      </c>
      <c r="Y2561" t="s">
        <v>7860</v>
      </c>
    </row>
    <row r="2562" spans="1:25" x14ac:dyDescent="0.75">
      <c r="A2562">
        <v>65068834</v>
      </c>
      <c r="B2562" t="s">
        <v>7998</v>
      </c>
      <c r="C2562" t="s">
        <v>5407</v>
      </c>
      <c r="D2562" t="s">
        <v>5496</v>
      </c>
      <c r="E2562" t="s">
        <v>18</v>
      </c>
      <c r="F2562">
        <v>0</v>
      </c>
      <c r="L2562" t="s">
        <v>5508</v>
      </c>
      <c r="M2562" t="s">
        <v>5475</v>
      </c>
      <c r="Q2562" t="s">
        <v>5510</v>
      </c>
      <c r="R2562" t="s">
        <v>5486</v>
      </c>
      <c r="S2562" t="s">
        <v>46</v>
      </c>
      <c r="T2562" t="s">
        <v>11</v>
      </c>
      <c r="U2562" t="s">
        <v>19</v>
      </c>
      <c r="V2562" t="s">
        <v>7861</v>
      </c>
      <c r="W2562">
        <v>106.44874</v>
      </c>
      <c r="X2562">
        <v>11.000080000000001</v>
      </c>
      <c r="Y2562" t="s">
        <v>7860</v>
      </c>
    </row>
    <row r="2563" spans="1:25" x14ac:dyDescent="0.75">
      <c r="A2563">
        <v>65068835</v>
      </c>
      <c r="B2563" t="s">
        <v>7999</v>
      </c>
      <c r="C2563" t="s">
        <v>5407</v>
      </c>
      <c r="D2563" t="s">
        <v>5496</v>
      </c>
      <c r="E2563" t="s">
        <v>18</v>
      </c>
      <c r="F2563">
        <v>0</v>
      </c>
      <c r="L2563" t="s">
        <v>5508</v>
      </c>
      <c r="M2563" t="s">
        <v>5475</v>
      </c>
      <c r="Q2563" t="s">
        <v>5510</v>
      </c>
      <c r="R2563" t="s">
        <v>5486</v>
      </c>
      <c r="S2563" t="s">
        <v>46</v>
      </c>
      <c r="T2563" t="s">
        <v>11</v>
      </c>
      <c r="U2563" t="s">
        <v>19</v>
      </c>
      <c r="V2563" t="s">
        <v>7861</v>
      </c>
      <c r="W2563">
        <v>106.44853999999999</v>
      </c>
      <c r="X2563">
        <v>11.00306</v>
      </c>
      <c r="Y2563" t="s">
        <v>7860</v>
      </c>
    </row>
    <row r="2564" spans="1:25" x14ac:dyDescent="0.75">
      <c r="A2564">
        <v>65068836</v>
      </c>
      <c r="B2564" t="s">
        <v>8000</v>
      </c>
      <c r="C2564" t="s">
        <v>5407</v>
      </c>
      <c r="D2564" t="s">
        <v>5496</v>
      </c>
      <c r="E2564" t="s">
        <v>18</v>
      </c>
      <c r="F2564">
        <v>0</v>
      </c>
      <c r="L2564" t="s">
        <v>5508</v>
      </c>
      <c r="M2564" t="s">
        <v>5475</v>
      </c>
      <c r="Q2564" t="s">
        <v>5510</v>
      </c>
      <c r="R2564" t="s">
        <v>5486</v>
      </c>
      <c r="S2564" t="s">
        <v>46</v>
      </c>
      <c r="T2564" t="s">
        <v>11</v>
      </c>
      <c r="U2564" t="s">
        <v>19</v>
      </c>
      <c r="V2564" t="s">
        <v>7861</v>
      </c>
      <c r="W2564">
        <v>106.45187</v>
      </c>
      <c r="X2564">
        <v>10.98897</v>
      </c>
      <c r="Y2564" t="s">
        <v>7860</v>
      </c>
    </row>
    <row r="2565" spans="1:25" x14ac:dyDescent="0.75">
      <c r="A2565">
        <v>65068837</v>
      </c>
      <c r="B2565" t="s">
        <v>8001</v>
      </c>
      <c r="C2565" t="s">
        <v>5407</v>
      </c>
      <c r="D2565" t="s">
        <v>5496</v>
      </c>
      <c r="E2565" t="s">
        <v>18</v>
      </c>
      <c r="F2565">
        <v>0</v>
      </c>
      <c r="L2565" t="s">
        <v>5508</v>
      </c>
      <c r="M2565" t="s">
        <v>5475</v>
      </c>
      <c r="Q2565" t="s">
        <v>5510</v>
      </c>
      <c r="R2565" t="s">
        <v>5486</v>
      </c>
      <c r="S2565" t="s">
        <v>46</v>
      </c>
      <c r="T2565" t="s">
        <v>11</v>
      </c>
      <c r="U2565" t="s">
        <v>19</v>
      </c>
      <c r="V2565" t="s">
        <v>7861</v>
      </c>
      <c r="W2565">
        <v>106.45751</v>
      </c>
      <c r="X2565">
        <v>10.97711</v>
      </c>
      <c r="Y2565" t="s">
        <v>7860</v>
      </c>
    </row>
    <row r="2566" spans="1:25" x14ac:dyDescent="0.75">
      <c r="A2566">
        <v>65068838</v>
      </c>
      <c r="B2566" t="s">
        <v>8002</v>
      </c>
      <c r="C2566" t="s">
        <v>5407</v>
      </c>
      <c r="D2566" t="s">
        <v>5496</v>
      </c>
      <c r="E2566" t="s">
        <v>18</v>
      </c>
      <c r="F2566">
        <v>0</v>
      </c>
      <c r="L2566" t="s">
        <v>5508</v>
      </c>
      <c r="M2566" t="s">
        <v>5475</v>
      </c>
      <c r="Q2566" t="s">
        <v>5510</v>
      </c>
      <c r="R2566" t="s">
        <v>5486</v>
      </c>
      <c r="S2566" t="s">
        <v>46</v>
      </c>
      <c r="T2566" t="s">
        <v>11</v>
      </c>
      <c r="U2566" t="s">
        <v>19</v>
      </c>
      <c r="V2566" t="s">
        <v>7861</v>
      </c>
      <c r="W2566">
        <v>106.45025</v>
      </c>
      <c r="X2566">
        <v>10.98373</v>
      </c>
      <c r="Y2566" t="s">
        <v>7860</v>
      </c>
    </row>
    <row r="2567" spans="1:25" x14ac:dyDescent="0.75">
      <c r="A2567">
        <v>65068839</v>
      </c>
      <c r="B2567" t="s">
        <v>8003</v>
      </c>
      <c r="C2567" t="s">
        <v>5407</v>
      </c>
      <c r="D2567" t="s">
        <v>5496</v>
      </c>
      <c r="E2567" t="s">
        <v>18</v>
      </c>
      <c r="F2567">
        <v>0</v>
      </c>
      <c r="L2567" t="s">
        <v>5508</v>
      </c>
      <c r="M2567" t="s">
        <v>5475</v>
      </c>
      <c r="Q2567" t="s">
        <v>5510</v>
      </c>
      <c r="R2567" t="s">
        <v>5486</v>
      </c>
      <c r="S2567" t="s">
        <v>46</v>
      </c>
      <c r="T2567" t="s">
        <v>11</v>
      </c>
      <c r="U2567" t="s">
        <v>19</v>
      </c>
      <c r="V2567" t="s">
        <v>7861</v>
      </c>
      <c r="W2567">
        <v>106.45226</v>
      </c>
      <c r="X2567">
        <v>10.98208</v>
      </c>
      <c r="Y2567" t="s">
        <v>7860</v>
      </c>
    </row>
    <row r="2568" spans="1:25" x14ac:dyDescent="0.75">
      <c r="A2568">
        <v>65068841</v>
      </c>
      <c r="B2568" t="s">
        <v>8004</v>
      </c>
      <c r="C2568" t="s">
        <v>5407</v>
      </c>
      <c r="D2568" t="s">
        <v>5496</v>
      </c>
      <c r="E2568" t="s">
        <v>18</v>
      </c>
      <c r="F2568">
        <v>0</v>
      </c>
      <c r="L2568" t="s">
        <v>5508</v>
      </c>
      <c r="M2568" t="s">
        <v>5475</v>
      </c>
      <c r="Q2568" t="s">
        <v>5503</v>
      </c>
      <c r="R2568" t="s">
        <v>5477</v>
      </c>
      <c r="S2568" t="s">
        <v>46</v>
      </c>
      <c r="T2568" t="s">
        <v>11</v>
      </c>
      <c r="U2568" t="s">
        <v>19</v>
      </c>
      <c r="V2568" t="s">
        <v>7859</v>
      </c>
      <c r="W2568">
        <v>106.59939</v>
      </c>
      <c r="X2568">
        <v>10.95274</v>
      </c>
      <c r="Y2568" t="s">
        <v>7860</v>
      </c>
    </row>
    <row r="2569" spans="1:25" x14ac:dyDescent="0.75">
      <c r="A2569">
        <v>65068842</v>
      </c>
      <c r="B2569" t="s">
        <v>7147</v>
      </c>
      <c r="C2569" t="s">
        <v>5407</v>
      </c>
      <c r="D2569" t="s">
        <v>5496</v>
      </c>
      <c r="E2569" t="s">
        <v>18</v>
      </c>
      <c r="F2569">
        <v>0</v>
      </c>
      <c r="L2569" t="s">
        <v>5508</v>
      </c>
      <c r="M2569" t="s">
        <v>5475</v>
      </c>
      <c r="Q2569" t="s">
        <v>5503</v>
      </c>
      <c r="R2569" t="s">
        <v>5477</v>
      </c>
      <c r="S2569" t="s">
        <v>46</v>
      </c>
      <c r="T2569" t="s">
        <v>11</v>
      </c>
      <c r="U2569" t="s">
        <v>19</v>
      </c>
      <c r="V2569" t="s">
        <v>7859</v>
      </c>
      <c r="W2569">
        <v>106.60617999999999</v>
      </c>
      <c r="X2569">
        <v>10.952209999999999</v>
      </c>
      <c r="Y2569" t="s">
        <v>7860</v>
      </c>
    </row>
    <row r="2570" spans="1:25" x14ac:dyDescent="0.75">
      <c r="A2570">
        <v>65068843</v>
      </c>
      <c r="B2570" t="s">
        <v>8005</v>
      </c>
      <c r="C2570" t="s">
        <v>5407</v>
      </c>
      <c r="D2570" t="s">
        <v>5496</v>
      </c>
      <c r="E2570" t="s">
        <v>18</v>
      </c>
      <c r="F2570">
        <v>0</v>
      </c>
      <c r="L2570" t="s">
        <v>5508</v>
      </c>
      <c r="M2570" t="s">
        <v>5475</v>
      </c>
      <c r="Q2570" t="s">
        <v>5503</v>
      </c>
      <c r="R2570" t="s">
        <v>5477</v>
      </c>
      <c r="S2570" t="s">
        <v>46</v>
      </c>
      <c r="T2570" t="s">
        <v>11</v>
      </c>
      <c r="U2570" t="s">
        <v>19</v>
      </c>
      <c r="V2570" t="s">
        <v>7859</v>
      </c>
      <c r="W2570">
        <v>106.61733</v>
      </c>
      <c r="X2570">
        <v>10.97264</v>
      </c>
      <c r="Y2570" t="s">
        <v>7860</v>
      </c>
    </row>
    <row r="2571" spans="1:25" x14ac:dyDescent="0.75">
      <c r="A2571">
        <v>65068844</v>
      </c>
      <c r="B2571" t="s">
        <v>8006</v>
      </c>
      <c r="C2571" t="s">
        <v>5407</v>
      </c>
      <c r="D2571" t="s">
        <v>5496</v>
      </c>
      <c r="E2571" t="s">
        <v>18</v>
      </c>
      <c r="F2571">
        <v>0</v>
      </c>
      <c r="L2571" t="s">
        <v>5508</v>
      </c>
      <c r="M2571" t="s">
        <v>5475</v>
      </c>
      <c r="Q2571" t="s">
        <v>5503</v>
      </c>
      <c r="R2571" t="s">
        <v>5477</v>
      </c>
      <c r="S2571" t="s">
        <v>46</v>
      </c>
      <c r="T2571" t="s">
        <v>11</v>
      </c>
      <c r="U2571" t="s">
        <v>19</v>
      </c>
      <c r="V2571" t="s">
        <v>7859</v>
      </c>
      <c r="W2571">
        <v>106.61217000000001</v>
      </c>
      <c r="X2571">
        <v>10.968629999999999</v>
      </c>
      <c r="Y2571" t="s">
        <v>7860</v>
      </c>
    </row>
    <row r="2572" spans="1:25" x14ac:dyDescent="0.75">
      <c r="A2572">
        <v>65068845</v>
      </c>
      <c r="B2572" t="s">
        <v>8007</v>
      </c>
      <c r="C2572" t="s">
        <v>5407</v>
      </c>
      <c r="D2572" t="s">
        <v>5496</v>
      </c>
      <c r="E2572" t="s">
        <v>18</v>
      </c>
      <c r="F2572">
        <v>0</v>
      </c>
      <c r="L2572" t="s">
        <v>5508</v>
      </c>
      <c r="M2572" t="s">
        <v>5475</v>
      </c>
      <c r="Q2572" t="s">
        <v>5521</v>
      </c>
      <c r="R2572" t="s">
        <v>5477</v>
      </c>
      <c r="S2572" t="s">
        <v>46</v>
      </c>
      <c r="T2572" t="s">
        <v>11</v>
      </c>
      <c r="U2572" t="s">
        <v>19</v>
      </c>
      <c r="V2572" t="s">
        <v>7869</v>
      </c>
      <c r="W2572">
        <v>106.51708000000001</v>
      </c>
      <c r="X2572">
        <v>10.98293</v>
      </c>
      <c r="Y2572" t="s">
        <v>7860</v>
      </c>
    </row>
    <row r="2573" spans="1:25" x14ac:dyDescent="0.75">
      <c r="A2573">
        <v>65068847</v>
      </c>
      <c r="B2573" t="s">
        <v>8008</v>
      </c>
      <c r="C2573" t="s">
        <v>5407</v>
      </c>
      <c r="D2573" t="s">
        <v>5496</v>
      </c>
      <c r="E2573" t="s">
        <v>18</v>
      </c>
      <c r="F2573">
        <v>0</v>
      </c>
      <c r="L2573" t="s">
        <v>5508</v>
      </c>
      <c r="M2573" t="s">
        <v>5475</v>
      </c>
      <c r="Q2573" t="s">
        <v>5495</v>
      </c>
      <c r="R2573" t="s">
        <v>5477</v>
      </c>
      <c r="S2573" t="s">
        <v>46</v>
      </c>
      <c r="T2573" t="s">
        <v>11</v>
      </c>
      <c r="U2573" t="s">
        <v>19</v>
      </c>
      <c r="V2573" t="s">
        <v>7865</v>
      </c>
      <c r="W2573">
        <v>106.50685</v>
      </c>
      <c r="X2573">
        <v>11.06883</v>
      </c>
      <c r="Y2573" t="s">
        <v>7860</v>
      </c>
    </row>
    <row r="2574" spans="1:25" x14ac:dyDescent="0.75">
      <c r="A2574">
        <v>65068855</v>
      </c>
      <c r="B2574" t="s">
        <v>8009</v>
      </c>
      <c r="C2574" t="s">
        <v>5390</v>
      </c>
      <c r="D2574" t="s">
        <v>5496</v>
      </c>
      <c r="E2574" t="s">
        <v>18</v>
      </c>
      <c r="F2574">
        <v>0</v>
      </c>
      <c r="L2574" t="s">
        <v>5508</v>
      </c>
      <c r="M2574" t="s">
        <v>5475</v>
      </c>
      <c r="Q2574" t="s">
        <v>5512</v>
      </c>
      <c r="R2574" t="s">
        <v>5483</v>
      </c>
      <c r="S2574" t="s">
        <v>46</v>
      </c>
      <c r="T2574" t="s">
        <v>11</v>
      </c>
      <c r="U2574" t="s">
        <v>19</v>
      </c>
      <c r="V2574" t="s">
        <v>7867</v>
      </c>
      <c r="W2574">
        <v>106.62102</v>
      </c>
      <c r="X2574">
        <v>10.97697</v>
      </c>
      <c r="Y2574" t="s">
        <v>7860</v>
      </c>
    </row>
    <row r="2575" spans="1:25" x14ac:dyDescent="0.75">
      <c r="A2575">
        <v>65068856</v>
      </c>
      <c r="B2575" t="s">
        <v>8010</v>
      </c>
      <c r="C2575" t="s">
        <v>5390</v>
      </c>
      <c r="D2575" t="s">
        <v>5496</v>
      </c>
      <c r="E2575" t="s">
        <v>18</v>
      </c>
      <c r="F2575">
        <v>0</v>
      </c>
      <c r="L2575" t="s">
        <v>5508</v>
      </c>
      <c r="M2575" t="s">
        <v>5475</v>
      </c>
      <c r="Q2575" t="s">
        <v>5512</v>
      </c>
      <c r="R2575" t="s">
        <v>5483</v>
      </c>
      <c r="S2575" t="s">
        <v>46</v>
      </c>
      <c r="T2575" t="s">
        <v>11</v>
      </c>
      <c r="U2575" t="s">
        <v>19</v>
      </c>
      <c r="V2575" t="s">
        <v>7859</v>
      </c>
      <c r="W2575">
        <v>106.59858</v>
      </c>
      <c r="X2575">
        <v>10.965619999999999</v>
      </c>
      <c r="Y2575" t="s">
        <v>7860</v>
      </c>
    </row>
    <row r="2576" spans="1:25" x14ac:dyDescent="0.75">
      <c r="A2576">
        <v>65068863</v>
      </c>
      <c r="B2576" t="s">
        <v>8011</v>
      </c>
      <c r="C2576" t="s">
        <v>5407</v>
      </c>
      <c r="D2576" t="s">
        <v>5496</v>
      </c>
      <c r="E2576" t="s">
        <v>18</v>
      </c>
      <c r="F2576">
        <v>0</v>
      </c>
      <c r="L2576" t="s">
        <v>5508</v>
      </c>
      <c r="M2576" t="s">
        <v>5475</v>
      </c>
      <c r="Q2576" t="s">
        <v>5495</v>
      </c>
      <c r="R2576" t="s">
        <v>5477</v>
      </c>
      <c r="S2576" t="s">
        <v>46</v>
      </c>
      <c r="T2576" t="s">
        <v>11</v>
      </c>
      <c r="U2576" t="s">
        <v>19</v>
      </c>
      <c r="V2576" t="s">
        <v>7859</v>
      </c>
      <c r="W2576">
        <v>106.53166</v>
      </c>
      <c r="X2576">
        <v>11.015230000000001</v>
      </c>
      <c r="Y2576" t="s">
        <v>7860</v>
      </c>
    </row>
    <row r="2577" spans="1:25" x14ac:dyDescent="0.75">
      <c r="A2577">
        <v>65068983</v>
      </c>
      <c r="B2577" t="s">
        <v>8012</v>
      </c>
      <c r="C2577" t="s">
        <v>5407</v>
      </c>
      <c r="D2577" t="s">
        <v>5496</v>
      </c>
      <c r="E2577" t="s">
        <v>18</v>
      </c>
      <c r="F2577">
        <v>0</v>
      </c>
      <c r="L2577" t="s">
        <v>5508</v>
      </c>
      <c r="M2577" t="s">
        <v>5475</v>
      </c>
      <c r="Q2577" t="s">
        <v>5495</v>
      </c>
      <c r="R2577" t="s">
        <v>5477</v>
      </c>
      <c r="S2577" t="s">
        <v>46</v>
      </c>
      <c r="T2577" t="s">
        <v>11</v>
      </c>
      <c r="U2577" t="s">
        <v>19</v>
      </c>
      <c r="V2577" t="s">
        <v>7863</v>
      </c>
      <c r="W2577">
        <v>106.4873</v>
      </c>
      <c r="X2577">
        <v>11.03167</v>
      </c>
      <c r="Y2577" t="s">
        <v>7860</v>
      </c>
    </row>
    <row r="2578" spans="1:25" x14ac:dyDescent="0.75">
      <c r="A2578">
        <v>65068984</v>
      </c>
      <c r="B2578" t="s">
        <v>8013</v>
      </c>
      <c r="C2578" t="s">
        <v>5407</v>
      </c>
      <c r="D2578" t="s">
        <v>5496</v>
      </c>
      <c r="E2578" t="s">
        <v>18</v>
      </c>
      <c r="F2578">
        <v>0</v>
      </c>
      <c r="L2578" t="s">
        <v>5508</v>
      </c>
      <c r="M2578" t="s">
        <v>5475</v>
      </c>
      <c r="Q2578" t="s">
        <v>5495</v>
      </c>
      <c r="R2578" t="s">
        <v>5477</v>
      </c>
      <c r="S2578" t="s">
        <v>46</v>
      </c>
      <c r="T2578" t="s">
        <v>11</v>
      </c>
      <c r="U2578" t="s">
        <v>19</v>
      </c>
      <c r="V2578" t="s">
        <v>7863</v>
      </c>
      <c r="W2578">
        <v>106.4873</v>
      </c>
      <c r="X2578">
        <v>11.031650000000001</v>
      </c>
      <c r="Y2578" t="s">
        <v>7860</v>
      </c>
    </row>
    <row r="2579" spans="1:25" x14ac:dyDescent="0.75">
      <c r="A2579">
        <v>65069003</v>
      </c>
      <c r="B2579" t="s">
        <v>4235</v>
      </c>
      <c r="C2579" t="s">
        <v>5407</v>
      </c>
      <c r="D2579" t="s">
        <v>5496</v>
      </c>
      <c r="E2579" t="s">
        <v>18</v>
      </c>
      <c r="F2579">
        <v>0</v>
      </c>
      <c r="L2579" t="s">
        <v>5508</v>
      </c>
      <c r="M2579" t="s">
        <v>5475</v>
      </c>
      <c r="Q2579" t="s">
        <v>5521</v>
      </c>
      <c r="R2579" t="s">
        <v>5477</v>
      </c>
      <c r="S2579" t="s">
        <v>46</v>
      </c>
      <c r="T2579" t="s">
        <v>11</v>
      </c>
      <c r="U2579" t="s">
        <v>19</v>
      </c>
      <c r="V2579" t="s">
        <v>7867</v>
      </c>
      <c r="W2579">
        <v>106.57832999999999</v>
      </c>
      <c r="X2579">
        <v>10.990919999999999</v>
      </c>
      <c r="Y2579" t="s">
        <v>7860</v>
      </c>
    </row>
    <row r="2580" spans="1:25" x14ac:dyDescent="0.75">
      <c r="A2580">
        <v>65069004</v>
      </c>
      <c r="B2580" t="s">
        <v>8014</v>
      </c>
      <c r="C2580" t="s">
        <v>5407</v>
      </c>
      <c r="D2580" t="s">
        <v>5496</v>
      </c>
      <c r="E2580" t="s">
        <v>18</v>
      </c>
      <c r="F2580">
        <v>0</v>
      </c>
      <c r="L2580" t="s">
        <v>5508</v>
      </c>
      <c r="M2580" t="s">
        <v>5475</v>
      </c>
      <c r="Q2580" t="s">
        <v>5521</v>
      </c>
      <c r="R2580" t="s">
        <v>5477</v>
      </c>
      <c r="S2580" t="s">
        <v>46</v>
      </c>
      <c r="T2580" t="s">
        <v>11</v>
      </c>
      <c r="U2580" t="s">
        <v>19</v>
      </c>
      <c r="V2580" t="s">
        <v>7867</v>
      </c>
      <c r="W2580">
        <v>106.57796999999999</v>
      </c>
      <c r="X2580">
        <v>10.991020000000001</v>
      </c>
      <c r="Y2580" t="s">
        <v>7860</v>
      </c>
    </row>
    <row r="2581" spans="1:25" x14ac:dyDescent="0.75">
      <c r="A2581">
        <v>65408431</v>
      </c>
      <c r="B2581" t="s">
        <v>7628</v>
      </c>
      <c r="C2581" t="s">
        <v>5407</v>
      </c>
      <c r="D2581" t="s">
        <v>5488</v>
      </c>
      <c r="E2581" t="s">
        <v>18</v>
      </c>
      <c r="F2581">
        <v>0</v>
      </c>
      <c r="J2581">
        <v>27.3333333333333</v>
      </c>
      <c r="K2581">
        <v>3</v>
      </c>
      <c r="L2581" t="s">
        <v>5508</v>
      </c>
      <c r="M2581" t="s">
        <v>5475</v>
      </c>
      <c r="Q2581" t="s">
        <v>5503</v>
      </c>
      <c r="R2581" t="s">
        <v>5477</v>
      </c>
      <c r="S2581" t="s">
        <v>46</v>
      </c>
      <c r="T2581" t="s">
        <v>11</v>
      </c>
      <c r="U2581" t="s">
        <v>7609</v>
      </c>
      <c r="V2581" t="s">
        <v>7859</v>
      </c>
      <c r="W2581">
        <v>106.59053</v>
      </c>
      <c r="X2581">
        <v>10.96768</v>
      </c>
      <c r="Y2581" t="s">
        <v>7860</v>
      </c>
    </row>
    <row r="2582" spans="1:25" x14ac:dyDescent="0.75">
      <c r="A2582">
        <v>65718765</v>
      </c>
      <c r="B2582" t="s">
        <v>6563</v>
      </c>
      <c r="C2582" t="s">
        <v>5407</v>
      </c>
      <c r="D2582" t="s">
        <v>5488</v>
      </c>
      <c r="E2582" t="s">
        <v>18</v>
      </c>
      <c r="F2582">
        <v>0</v>
      </c>
      <c r="I2582">
        <v>5</v>
      </c>
      <c r="J2582">
        <v>3</v>
      </c>
      <c r="K2582">
        <v>17</v>
      </c>
      <c r="L2582" t="s">
        <v>5508</v>
      </c>
      <c r="M2582" t="s">
        <v>5475</v>
      </c>
      <c r="Q2582" t="s">
        <v>5485</v>
      </c>
      <c r="R2582" t="s">
        <v>5486</v>
      </c>
      <c r="S2582" t="s">
        <v>46</v>
      </c>
      <c r="T2582" t="s">
        <v>11</v>
      </c>
      <c r="U2582" t="s">
        <v>19</v>
      </c>
      <c r="V2582" t="s">
        <v>7861</v>
      </c>
      <c r="W2582">
        <v>106.4753</v>
      </c>
      <c r="X2582">
        <v>10.95504</v>
      </c>
      <c r="Y2582" t="s">
        <v>7860</v>
      </c>
    </row>
    <row r="2583" spans="1:25" x14ac:dyDescent="0.75">
      <c r="A2583">
        <v>66115683</v>
      </c>
      <c r="B2583" t="s">
        <v>8015</v>
      </c>
      <c r="C2583" t="s">
        <v>5451</v>
      </c>
      <c r="D2583" t="s">
        <v>5496</v>
      </c>
      <c r="E2583" t="s">
        <v>18</v>
      </c>
      <c r="F2583">
        <v>0</v>
      </c>
      <c r="L2583" t="s">
        <v>5508</v>
      </c>
      <c r="M2583" t="s">
        <v>5475</v>
      </c>
      <c r="Q2583" t="s">
        <v>5476</v>
      </c>
      <c r="R2583" t="s">
        <v>5477</v>
      </c>
      <c r="S2583" t="s">
        <v>46</v>
      </c>
      <c r="T2583" t="s">
        <v>11</v>
      </c>
      <c r="U2583" t="s">
        <v>19</v>
      </c>
      <c r="V2583" t="s">
        <v>8016</v>
      </c>
      <c r="W2583">
        <v>106.64425</v>
      </c>
      <c r="X2583">
        <v>10.941050000000001</v>
      </c>
      <c r="Y2583" t="s">
        <v>7860</v>
      </c>
    </row>
    <row r="2584" spans="1:25" x14ac:dyDescent="0.75">
      <c r="A2584">
        <v>66115684</v>
      </c>
      <c r="B2584" t="s">
        <v>8017</v>
      </c>
      <c r="C2584" t="s">
        <v>5407</v>
      </c>
      <c r="D2584" t="s">
        <v>5496</v>
      </c>
      <c r="E2584" t="s">
        <v>18</v>
      </c>
      <c r="F2584">
        <v>0</v>
      </c>
      <c r="L2584" t="s">
        <v>5508</v>
      </c>
      <c r="M2584" t="s">
        <v>5475</v>
      </c>
      <c r="Q2584" t="s">
        <v>5476</v>
      </c>
      <c r="R2584" t="s">
        <v>5477</v>
      </c>
      <c r="S2584" t="s">
        <v>46</v>
      </c>
      <c r="T2584" t="s">
        <v>11</v>
      </c>
      <c r="U2584" t="s">
        <v>19</v>
      </c>
      <c r="V2584" t="s">
        <v>8016</v>
      </c>
      <c r="W2584">
        <v>106.64556</v>
      </c>
      <c r="X2584">
        <v>10.938409999999999</v>
      </c>
      <c r="Y2584" t="s">
        <v>7860</v>
      </c>
    </row>
    <row r="2585" spans="1:25" x14ac:dyDescent="0.75">
      <c r="A2585">
        <v>66115685</v>
      </c>
      <c r="B2585" t="s">
        <v>8018</v>
      </c>
      <c r="C2585" t="s">
        <v>5451</v>
      </c>
      <c r="D2585" t="s">
        <v>5496</v>
      </c>
      <c r="E2585" t="s">
        <v>18</v>
      </c>
      <c r="F2585">
        <v>0</v>
      </c>
      <c r="L2585" t="s">
        <v>5508</v>
      </c>
      <c r="M2585" t="s">
        <v>5475</v>
      </c>
      <c r="Q2585" t="s">
        <v>5476</v>
      </c>
      <c r="R2585" t="s">
        <v>5477</v>
      </c>
      <c r="S2585" t="s">
        <v>46</v>
      </c>
      <c r="T2585" t="s">
        <v>11</v>
      </c>
      <c r="U2585" t="s">
        <v>19</v>
      </c>
      <c r="V2585" t="s">
        <v>8016</v>
      </c>
      <c r="W2585">
        <v>106.64286</v>
      </c>
      <c r="X2585">
        <v>10.94106</v>
      </c>
      <c r="Y2585" t="s">
        <v>7860</v>
      </c>
    </row>
    <row r="2586" spans="1:25" x14ac:dyDescent="0.75">
      <c r="A2586">
        <v>66115686</v>
      </c>
      <c r="B2586" t="s">
        <v>8019</v>
      </c>
      <c r="C2586" t="s">
        <v>5407</v>
      </c>
      <c r="D2586" t="s">
        <v>5496</v>
      </c>
      <c r="E2586" t="s">
        <v>18</v>
      </c>
      <c r="F2586">
        <v>0</v>
      </c>
      <c r="L2586" t="s">
        <v>5508</v>
      </c>
      <c r="M2586" t="s">
        <v>5475</v>
      </c>
      <c r="Q2586" t="s">
        <v>5476</v>
      </c>
      <c r="R2586" t="s">
        <v>5477</v>
      </c>
      <c r="S2586" t="s">
        <v>46</v>
      </c>
      <c r="T2586" t="s">
        <v>11</v>
      </c>
      <c r="U2586" t="s">
        <v>19</v>
      </c>
      <c r="V2586" t="s">
        <v>8016</v>
      </c>
      <c r="W2586">
        <v>106.62025</v>
      </c>
      <c r="X2586">
        <v>10.92948</v>
      </c>
      <c r="Y2586" t="s">
        <v>7860</v>
      </c>
    </row>
    <row r="2587" spans="1:25" x14ac:dyDescent="0.75">
      <c r="A2587">
        <v>66115687</v>
      </c>
      <c r="B2587" t="s">
        <v>8020</v>
      </c>
      <c r="C2587" t="s">
        <v>5407</v>
      </c>
      <c r="D2587" t="s">
        <v>5496</v>
      </c>
      <c r="E2587" t="s">
        <v>18</v>
      </c>
      <c r="F2587">
        <v>0</v>
      </c>
      <c r="L2587" t="s">
        <v>5508</v>
      </c>
      <c r="M2587" t="s">
        <v>5475</v>
      </c>
      <c r="Q2587" t="s">
        <v>5476</v>
      </c>
      <c r="R2587" t="s">
        <v>5477</v>
      </c>
      <c r="S2587" t="s">
        <v>46</v>
      </c>
      <c r="T2587" t="s">
        <v>11</v>
      </c>
      <c r="U2587" t="s">
        <v>19</v>
      </c>
      <c r="V2587" t="s">
        <v>8016</v>
      </c>
      <c r="W2587">
        <v>106.62524000000001</v>
      </c>
      <c r="X2587">
        <v>10.924950000000001</v>
      </c>
      <c r="Y2587" t="s">
        <v>7860</v>
      </c>
    </row>
    <row r="2588" spans="1:25" x14ac:dyDescent="0.75">
      <c r="A2588">
        <v>66115688</v>
      </c>
      <c r="B2588" t="s">
        <v>8021</v>
      </c>
      <c r="C2588" t="s">
        <v>5407</v>
      </c>
      <c r="D2588" t="s">
        <v>5496</v>
      </c>
      <c r="E2588" t="s">
        <v>18</v>
      </c>
      <c r="F2588">
        <v>0</v>
      </c>
      <c r="L2588" t="s">
        <v>5508</v>
      </c>
      <c r="M2588" t="s">
        <v>5475</v>
      </c>
      <c r="Q2588" t="s">
        <v>5476</v>
      </c>
      <c r="R2588" t="s">
        <v>5477</v>
      </c>
      <c r="S2588" t="s">
        <v>46</v>
      </c>
      <c r="T2588" t="s">
        <v>11</v>
      </c>
      <c r="U2588" t="s">
        <v>19</v>
      </c>
      <c r="V2588" t="s">
        <v>8016</v>
      </c>
      <c r="W2588">
        <v>106.61897999999999</v>
      </c>
      <c r="X2588">
        <v>10.932930000000001</v>
      </c>
      <c r="Y2588" t="s">
        <v>7860</v>
      </c>
    </row>
    <row r="2589" spans="1:25" x14ac:dyDescent="0.75">
      <c r="A2589">
        <v>66115724</v>
      </c>
      <c r="B2589" t="s">
        <v>8022</v>
      </c>
      <c r="C2589" t="s">
        <v>5407</v>
      </c>
      <c r="D2589" t="s">
        <v>5496</v>
      </c>
      <c r="E2589" t="s">
        <v>18</v>
      </c>
      <c r="F2589">
        <v>0</v>
      </c>
      <c r="L2589" t="s">
        <v>5508</v>
      </c>
      <c r="M2589" t="s">
        <v>5475</v>
      </c>
      <c r="Q2589" t="s">
        <v>5476</v>
      </c>
      <c r="R2589" t="s">
        <v>5477</v>
      </c>
      <c r="S2589" t="s">
        <v>46</v>
      </c>
      <c r="T2589" t="s">
        <v>11</v>
      </c>
      <c r="U2589" t="s">
        <v>19</v>
      </c>
      <c r="V2589" t="s">
        <v>8016</v>
      </c>
      <c r="W2589">
        <v>106.64559</v>
      </c>
      <c r="X2589">
        <v>10.942270000000001</v>
      </c>
      <c r="Y2589" t="s">
        <v>7860</v>
      </c>
    </row>
    <row r="2590" spans="1:25" x14ac:dyDescent="0.75">
      <c r="A2590">
        <v>66115731</v>
      </c>
      <c r="B2590" t="s">
        <v>8023</v>
      </c>
      <c r="C2590" t="s">
        <v>5407</v>
      </c>
      <c r="D2590" t="s">
        <v>5496</v>
      </c>
      <c r="E2590" t="s">
        <v>18</v>
      </c>
      <c r="F2590">
        <v>0</v>
      </c>
      <c r="L2590" t="s">
        <v>5508</v>
      </c>
      <c r="M2590" t="s">
        <v>5475</v>
      </c>
      <c r="Q2590" t="s">
        <v>5476</v>
      </c>
      <c r="R2590" t="s">
        <v>5477</v>
      </c>
      <c r="S2590" t="s">
        <v>46</v>
      </c>
      <c r="T2590" t="s">
        <v>11</v>
      </c>
      <c r="U2590" t="s">
        <v>19</v>
      </c>
      <c r="V2590" t="s">
        <v>8016</v>
      </c>
      <c r="W2590">
        <v>106.64543999999999</v>
      </c>
      <c r="X2590">
        <v>10.93826</v>
      </c>
      <c r="Y2590" t="s">
        <v>7860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D1731C5-417E-4B72-B961-B341F3E2B71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sellout</vt:lpstr>
      <vt:lpstr>ASO</vt:lpstr>
      <vt:lpstr>Sheet1</vt:lpstr>
      <vt:lpstr>YOY</vt:lpstr>
      <vt:lpstr>allocation</vt:lpstr>
      <vt:lpstr>vdo</vt:lpstr>
      <vt:lpstr>program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 Dinh Cuong</dc:creator>
  <cp:lastModifiedBy>Le Dinh Cuong</cp:lastModifiedBy>
  <dcterms:created xsi:type="dcterms:W3CDTF">2026-06-13T08:05:16Z</dcterms:created>
  <dcterms:modified xsi:type="dcterms:W3CDTF">2026-08-11T03:52:10Z</dcterms:modified>
</cp:coreProperties>
</file>